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daiguohui\Desktop\QC周报\周报\"/>
    </mc:Choice>
  </mc:AlternateContent>
  <bookViews>
    <workbookView xWindow="0" yWindow="0" windowWidth="15360" windowHeight="6960" tabRatio="530" firstSheet="7" activeTab="7"/>
  </bookViews>
  <sheets>
    <sheet name="1月Hiseq" sheetId="51" r:id="rId1"/>
    <sheet name="2月Hiseq" sheetId="53" r:id="rId2"/>
    <sheet name="3月Hiseq" sheetId="55" r:id="rId3"/>
    <sheet name="4月Hiseq" sheetId="56" r:id="rId4"/>
    <sheet name="5月Hiseq" sheetId="57" r:id="rId5"/>
    <sheet name="6月Hiseq" sheetId="58" r:id="rId6"/>
    <sheet name="7月Hiseq" sheetId="59" r:id="rId7"/>
    <sheet name="8月Hiseq" sheetId="61" r:id="rId8"/>
    <sheet name="17年CHOP+丹麦" sheetId="52" r:id="rId9"/>
    <sheet name="问题汇总2017" sheetId="39" r:id="rId10"/>
    <sheet name="交付率" sheetId="54" r:id="rId11"/>
    <sheet name="out" sheetId="4" r:id="rId12"/>
    <sheet name="in" sheetId="5" r:id="rId13"/>
    <sheet name="标准" sheetId="33" r:id="rId14"/>
  </sheets>
  <externalReferences>
    <externalReference r:id="rId15"/>
  </externalReferences>
  <definedNames>
    <definedName name="_xlnm._FilterDatabase" localSheetId="8" hidden="1">'17年CHOP+丹麦'!$A$1:$AP$1598</definedName>
    <definedName name="_xlnm._FilterDatabase" localSheetId="0" hidden="1">'1月Hiseq'!$A$1:$AF$937</definedName>
    <definedName name="_xlnm._FilterDatabase" localSheetId="1" hidden="1">'2月Hiseq'!$A$1:$AD$531</definedName>
    <definedName name="_xlnm._FilterDatabase" localSheetId="2" hidden="1">'3月Hiseq'!$A$1:$AD$809</definedName>
    <definedName name="_xlnm._FilterDatabase" localSheetId="3" hidden="1">'4月Hiseq'!$A$1:$AD$673</definedName>
    <definedName name="_xlnm._FilterDatabase" localSheetId="4" hidden="1">'5月Hiseq'!$A$1:$AF$628</definedName>
    <definedName name="_xlnm._FilterDatabase" localSheetId="5" hidden="1">'6月Hiseq'!$A$1:$AF$759</definedName>
    <definedName name="_xlnm._FilterDatabase" localSheetId="6" hidden="1">'7月Hiseq'!$A$1:$AF$777</definedName>
    <definedName name="_xlnm._FilterDatabase" localSheetId="7" hidden="1">'8月Hiseq'!$A$1:$AD$825</definedName>
    <definedName name="_xlnm._FilterDatabase" localSheetId="10" hidden="1">交付率!$A$1:$J$1</definedName>
    <definedName name="_xlnm._FilterDatabase" localSheetId="9" hidden="1">问题汇总2017!$A$1:$K$988</definedName>
  </definedNames>
  <calcPr calcId="162913"/>
</workbook>
</file>

<file path=xl/calcChain.xml><?xml version="1.0" encoding="utf-8"?>
<calcChain xmlns="http://schemas.openxmlformats.org/spreadsheetml/2006/main">
  <c r="Z719" i="61" l="1"/>
  <c r="Z718" i="61"/>
  <c r="Z717" i="61"/>
  <c r="Z716" i="61"/>
  <c r="Z715" i="61"/>
  <c r="Z714" i="61"/>
  <c r="Z713" i="61"/>
  <c r="Z712" i="61"/>
  <c r="Z673" i="61"/>
  <c r="Z672" i="61"/>
  <c r="Z665" i="61"/>
  <c r="Z664" i="61"/>
  <c r="Z663" i="61"/>
  <c r="Z662" i="61"/>
  <c r="Z661" i="61"/>
  <c r="Z660" i="61"/>
  <c r="Z659" i="61"/>
  <c r="Z658" i="61"/>
  <c r="Z657" i="61"/>
  <c r="Z656" i="61"/>
  <c r="Z655" i="61"/>
  <c r="Z654" i="61"/>
  <c r="Z653" i="61"/>
  <c r="Z652" i="61"/>
  <c r="Z651" i="61"/>
  <c r="Z650" i="61"/>
  <c r="Z817" i="61"/>
  <c r="Z816" i="61"/>
  <c r="Z815" i="61"/>
  <c r="Z814" i="61"/>
  <c r="Z813" i="61"/>
  <c r="Z812" i="61"/>
  <c r="Z811" i="61"/>
  <c r="Z810" i="61"/>
  <c r="Z785" i="61"/>
  <c r="Z784" i="61"/>
  <c r="Z783" i="61"/>
  <c r="Z782" i="61"/>
  <c r="Z781" i="61"/>
  <c r="Z780" i="61"/>
  <c r="Z779" i="61"/>
  <c r="Z778" i="61"/>
  <c r="Z777" i="61"/>
  <c r="Z776" i="61"/>
  <c r="Z775" i="61"/>
  <c r="Z774" i="61"/>
  <c r="Z773" i="61"/>
  <c r="Z772" i="61"/>
  <c r="Z771" i="61"/>
  <c r="Z770" i="61"/>
  <c r="Z767" i="61"/>
  <c r="Z766" i="61"/>
  <c r="Z765" i="61"/>
  <c r="Z764" i="61"/>
  <c r="Z763" i="61"/>
  <c r="Z762" i="61"/>
  <c r="Z761" i="61"/>
  <c r="Z760" i="61"/>
  <c r="Z749" i="61"/>
  <c r="Z748" i="61"/>
  <c r="Z697" i="61"/>
  <c r="Z696" i="61"/>
  <c r="Z695" i="61"/>
  <c r="Z694" i="61"/>
  <c r="Z693" i="61"/>
  <c r="Z692" i="61"/>
  <c r="Z691" i="61"/>
  <c r="Z690" i="61"/>
  <c r="Z689" i="61"/>
  <c r="Z688" i="61"/>
  <c r="Z687" i="61"/>
  <c r="Z686" i="61"/>
  <c r="Z685" i="61"/>
  <c r="Z684" i="61"/>
  <c r="Z683" i="61"/>
  <c r="Z682" i="61"/>
  <c r="Z825" i="61"/>
  <c r="Z824" i="61"/>
  <c r="Z823" i="61"/>
  <c r="Z822" i="61"/>
  <c r="Z821" i="61"/>
  <c r="Z820" i="61"/>
  <c r="Z819" i="61"/>
  <c r="Z818" i="61"/>
  <c r="Z809" i="61"/>
  <c r="Z808" i="61"/>
  <c r="Z807" i="61"/>
  <c r="Z806" i="61"/>
  <c r="Z805" i="61"/>
  <c r="Z804" i="61"/>
  <c r="Z803" i="61"/>
  <c r="Z802" i="61"/>
  <c r="Z801" i="61"/>
  <c r="Z800" i="61"/>
  <c r="Z799" i="61"/>
  <c r="Z798" i="61"/>
  <c r="Z797" i="61"/>
  <c r="Z796" i="61"/>
  <c r="Z795" i="61"/>
  <c r="Z794" i="61"/>
  <c r="Z793" i="61"/>
  <c r="Z792" i="61"/>
  <c r="Z791" i="61"/>
  <c r="Z790" i="61"/>
  <c r="Z789" i="61"/>
  <c r="Z788" i="61"/>
  <c r="Z787" i="61"/>
  <c r="Z786" i="61"/>
  <c r="Z769" i="61"/>
  <c r="Z768" i="61"/>
  <c r="Z747" i="61"/>
  <c r="Z746" i="61"/>
  <c r="Z745" i="61"/>
  <c r="Z744" i="61"/>
  <c r="Z743" i="61"/>
  <c r="Z742" i="61"/>
  <c r="Z741" i="61"/>
  <c r="Z740" i="61"/>
  <c r="Z739" i="61"/>
  <c r="Z738" i="61"/>
  <c r="Z737" i="61"/>
  <c r="Z736" i="61"/>
  <c r="Z735" i="61"/>
  <c r="Z734" i="61"/>
  <c r="Z733" i="61"/>
  <c r="Z732" i="61"/>
  <c r="Z731" i="61"/>
  <c r="Z730" i="61"/>
  <c r="Z729" i="61"/>
  <c r="Z728" i="61"/>
  <c r="Z727" i="61"/>
  <c r="Z726" i="61"/>
  <c r="Z725" i="61"/>
  <c r="Z724" i="61"/>
  <c r="Z723" i="61"/>
  <c r="Z722" i="61"/>
  <c r="Z721" i="61"/>
  <c r="Z720" i="61"/>
  <c r="Z711" i="61"/>
  <c r="Z710" i="61"/>
  <c r="Z709" i="61"/>
  <c r="Z708" i="61"/>
  <c r="Z707" i="61"/>
  <c r="Z706" i="61"/>
  <c r="Z681" i="61"/>
  <c r="Z680" i="61"/>
  <c r="Z679" i="61"/>
  <c r="Z678" i="61"/>
  <c r="Z677" i="61"/>
  <c r="Z676" i="61"/>
  <c r="Z675" i="61"/>
  <c r="Z674" i="61"/>
  <c r="Z671" i="61"/>
  <c r="Z670" i="61"/>
  <c r="Z669" i="61"/>
  <c r="Z668" i="61"/>
  <c r="Z667" i="61"/>
  <c r="Z666" i="61"/>
  <c r="Z759" i="61"/>
  <c r="Z758" i="61"/>
  <c r="Z649" i="61"/>
  <c r="Z648" i="61"/>
  <c r="Z757" i="61"/>
  <c r="Z756" i="61"/>
  <c r="Z755" i="61"/>
  <c r="Z754" i="61"/>
  <c r="Z753" i="61"/>
  <c r="Z752" i="61"/>
  <c r="Z751" i="61"/>
  <c r="Z750" i="61"/>
  <c r="Z705" i="61"/>
  <c r="Z704" i="61"/>
  <c r="Z703" i="61"/>
  <c r="Z702" i="61"/>
  <c r="Z701" i="61"/>
  <c r="Z700" i="61"/>
  <c r="Z699" i="61"/>
  <c r="Z698" i="61"/>
  <c r="Z601" i="52" l="1"/>
  <c r="Z600" i="52"/>
  <c r="Z599" i="52"/>
  <c r="Z598" i="52"/>
  <c r="Z597" i="52"/>
  <c r="Z596" i="52"/>
  <c r="Z595" i="52"/>
  <c r="Z594" i="52"/>
  <c r="Z593" i="52"/>
  <c r="Z592" i="52"/>
  <c r="Z591" i="52"/>
  <c r="Z590" i="52"/>
  <c r="Z589" i="52"/>
  <c r="Z588" i="52"/>
  <c r="Z587" i="52"/>
  <c r="Z586" i="52"/>
  <c r="Z1573" i="52"/>
  <c r="Z1574" i="52"/>
  <c r="Z1575" i="52"/>
  <c r="Z1576" i="52"/>
  <c r="Z1577" i="52"/>
  <c r="Z1578" i="52"/>
  <c r="Z1579" i="52"/>
  <c r="Z1580" i="52"/>
  <c r="Z1581" i="52"/>
  <c r="Z1582" i="52"/>
  <c r="Z1583" i="52"/>
  <c r="Z1584" i="52"/>
  <c r="Z1585" i="52"/>
  <c r="Z1586" i="52"/>
  <c r="Z1587" i="52"/>
  <c r="Z1588" i="52"/>
  <c r="Z1589" i="52"/>
  <c r="Z1590" i="52"/>
  <c r="Z1591" i="52"/>
  <c r="Z1592" i="52"/>
  <c r="Z1593" i="52"/>
  <c r="Z1594" i="52"/>
  <c r="Z1595" i="52"/>
  <c r="Z1596" i="52"/>
  <c r="Z1597" i="52"/>
  <c r="Z1598" i="52"/>
  <c r="Z623" i="61" l="1"/>
  <c r="Z622" i="61"/>
  <c r="Z621" i="61"/>
  <c r="Z620" i="61"/>
  <c r="Z595" i="61"/>
  <c r="Z594" i="61"/>
  <c r="Z537" i="61"/>
  <c r="Z536" i="61"/>
  <c r="Z619" i="61"/>
  <c r="Z618" i="61"/>
  <c r="Z617" i="61"/>
  <c r="Z616" i="61"/>
  <c r="Z615" i="61"/>
  <c r="Z614" i="61"/>
  <c r="Z613" i="61"/>
  <c r="Z612" i="61"/>
  <c r="Z603" i="61"/>
  <c r="Z602" i="61"/>
  <c r="Z601" i="61"/>
  <c r="Z600" i="61"/>
  <c r="Z599" i="61"/>
  <c r="Z598" i="61"/>
  <c r="Z597" i="61"/>
  <c r="Z596" i="61"/>
  <c r="Z557" i="61"/>
  <c r="Z556" i="61"/>
  <c r="Z555" i="61"/>
  <c r="Z554" i="61"/>
  <c r="Z553" i="61"/>
  <c r="Z552" i="61"/>
  <c r="Z551" i="61"/>
  <c r="Z550" i="61"/>
  <c r="Z535" i="61"/>
  <c r="Z534" i="61"/>
  <c r="Z533" i="61"/>
  <c r="Z532" i="61"/>
  <c r="Z531" i="61"/>
  <c r="Z530" i="61"/>
  <c r="Z529" i="61"/>
  <c r="Z528" i="61"/>
  <c r="Z339" i="61"/>
  <c r="Z338" i="61"/>
  <c r="Z337" i="61"/>
  <c r="Z336" i="61"/>
  <c r="Z335" i="61"/>
  <c r="Z334" i="61"/>
  <c r="Z333" i="61"/>
  <c r="Z647" i="61"/>
  <c r="Z646" i="61"/>
  <c r="Z645" i="61"/>
  <c r="Z644" i="61"/>
  <c r="Z643" i="61"/>
  <c r="Z642" i="61"/>
  <c r="Z641" i="61"/>
  <c r="Z640" i="61"/>
  <c r="Z639" i="61"/>
  <c r="Z638" i="61"/>
  <c r="Z637" i="61"/>
  <c r="Z636" i="61"/>
  <c r="Z635" i="61"/>
  <c r="Z634" i="61"/>
  <c r="Z633" i="61"/>
  <c r="Z632" i="61"/>
  <c r="Z631" i="61"/>
  <c r="Z630" i="61"/>
  <c r="Z629" i="61"/>
  <c r="Z628" i="61"/>
  <c r="Z627" i="61"/>
  <c r="Z626" i="61"/>
  <c r="Z625" i="61"/>
  <c r="Z624" i="61"/>
  <c r="Z611" i="61"/>
  <c r="Z610" i="61"/>
  <c r="Z609" i="61"/>
  <c r="Z608" i="61"/>
  <c r="Z607" i="61"/>
  <c r="Z606" i="61"/>
  <c r="Z605" i="61"/>
  <c r="Z604" i="61"/>
  <c r="Z593" i="61"/>
  <c r="Z592" i="61"/>
  <c r="Z591" i="61"/>
  <c r="Z590" i="61"/>
  <c r="Z589" i="61"/>
  <c r="Z588" i="61"/>
  <c r="Z587" i="61"/>
  <c r="Z586" i="61"/>
  <c r="Z585" i="61"/>
  <c r="Z584" i="61"/>
  <c r="Z583" i="61"/>
  <c r="Z582" i="61"/>
  <c r="Z581" i="61"/>
  <c r="Z580" i="61"/>
  <c r="Z579" i="61"/>
  <c r="Z578" i="61"/>
  <c r="Z577" i="61"/>
  <c r="Z576" i="61"/>
  <c r="Z575" i="61"/>
  <c r="Z574" i="61"/>
  <c r="Z573" i="61"/>
  <c r="Z572" i="61"/>
  <c r="Z571" i="61"/>
  <c r="Z570" i="61"/>
  <c r="Z569" i="61"/>
  <c r="Z568" i="61"/>
  <c r="Z567" i="61"/>
  <c r="Z566" i="61"/>
  <c r="Z549" i="61"/>
  <c r="Z548" i="61"/>
  <c r="Z547" i="61"/>
  <c r="Z546" i="61"/>
  <c r="Z545" i="61"/>
  <c r="Z544" i="61"/>
  <c r="Z543" i="61"/>
  <c r="Z542" i="61"/>
  <c r="Z541" i="61"/>
  <c r="Z540" i="61"/>
  <c r="Z539" i="61"/>
  <c r="Z538" i="61"/>
  <c r="Z527" i="61"/>
  <c r="Z526" i="61"/>
  <c r="Z525" i="61"/>
  <c r="Z524" i="61"/>
  <c r="Z523" i="61"/>
  <c r="Z522" i="61"/>
  <c r="Z521" i="61"/>
  <c r="Z520" i="61"/>
  <c r="Z519" i="61"/>
  <c r="Z518" i="61"/>
  <c r="Z517" i="61"/>
  <c r="Z516" i="61"/>
  <c r="Z515" i="61"/>
  <c r="Z514" i="61"/>
  <c r="Z513" i="61"/>
  <c r="Z512" i="61"/>
  <c r="Z511" i="61"/>
  <c r="Z510" i="61"/>
  <c r="Z509" i="61"/>
  <c r="Z508" i="61"/>
  <c r="Z507" i="61"/>
  <c r="Z506" i="61"/>
  <c r="Z505" i="61"/>
  <c r="Z504" i="61"/>
  <c r="Z565" i="61"/>
  <c r="Z564" i="61"/>
  <c r="Z563" i="61"/>
  <c r="Z562" i="61"/>
  <c r="Z561" i="61"/>
  <c r="Z560" i="61"/>
  <c r="Z559" i="61"/>
  <c r="Z558" i="61"/>
  <c r="Z562" i="52" l="1"/>
  <c r="Z563" i="52"/>
  <c r="Z564" i="52"/>
  <c r="Z565" i="52"/>
  <c r="Z566" i="52"/>
  <c r="Z567" i="52"/>
  <c r="Z568" i="52"/>
  <c r="Z569" i="52"/>
  <c r="Z570" i="52"/>
  <c r="Z571" i="52"/>
  <c r="Z572" i="52"/>
  <c r="Z573" i="52"/>
  <c r="Z574" i="52"/>
  <c r="Z575" i="52"/>
  <c r="Z576" i="52"/>
  <c r="Z577" i="52"/>
  <c r="Z578" i="52"/>
  <c r="Z579" i="52"/>
  <c r="Z580" i="52"/>
  <c r="Z581" i="52"/>
  <c r="Z582" i="52"/>
  <c r="Z583" i="52"/>
  <c r="Z584" i="52"/>
  <c r="Z585" i="52"/>
  <c r="Z1547" i="52"/>
  <c r="Z1548" i="52"/>
  <c r="Z1549" i="52"/>
  <c r="Z1550" i="52"/>
  <c r="Z1551" i="52"/>
  <c r="Z1552" i="52"/>
  <c r="Z1553" i="52"/>
  <c r="Z1554" i="52"/>
  <c r="Z1555" i="52"/>
  <c r="Z1556" i="52"/>
  <c r="Z1557" i="52"/>
  <c r="Z1558" i="52"/>
  <c r="Z1559" i="52"/>
  <c r="Z1560" i="52"/>
  <c r="Z1561" i="52"/>
  <c r="Z1562" i="52"/>
  <c r="Z1563" i="52"/>
  <c r="Z1564" i="52"/>
  <c r="Z1565" i="52"/>
  <c r="Z1566" i="52"/>
  <c r="Z1567" i="52"/>
  <c r="Z1568" i="52"/>
  <c r="Z1569" i="52"/>
  <c r="Z1570" i="52"/>
  <c r="Z1571" i="52"/>
  <c r="Z1572" i="52"/>
  <c r="Z495" i="61" l="1"/>
  <c r="Z494" i="61"/>
  <c r="Z493" i="61"/>
  <c r="Z492" i="61"/>
  <c r="Z491" i="61"/>
  <c r="Z490" i="61"/>
  <c r="Z489" i="61"/>
  <c r="Z488" i="61"/>
  <c r="Z487" i="61"/>
  <c r="Z486" i="61"/>
  <c r="Z455" i="61"/>
  <c r="Z454" i="61"/>
  <c r="Z453" i="61"/>
  <c r="Z452" i="61"/>
  <c r="Z451" i="61"/>
  <c r="Z450" i="61"/>
  <c r="Z449" i="61"/>
  <c r="Z448" i="61"/>
  <c r="Z415" i="61"/>
  <c r="Z414" i="61"/>
  <c r="Z413" i="61"/>
  <c r="Z412" i="61"/>
  <c r="Z411" i="61"/>
  <c r="Z410" i="61"/>
  <c r="Z409" i="61"/>
  <c r="Z408" i="61"/>
  <c r="Z357" i="61"/>
  <c r="Z356" i="61"/>
  <c r="Z355" i="61"/>
  <c r="Z354" i="61"/>
  <c r="Z353" i="61"/>
  <c r="Z352" i="61"/>
  <c r="Z351" i="61"/>
  <c r="Z350" i="61"/>
  <c r="Z397" i="61"/>
  <c r="Z396" i="61"/>
  <c r="Z395" i="61"/>
  <c r="Z394" i="61"/>
  <c r="Z503" i="61"/>
  <c r="Z502" i="61"/>
  <c r="Z501" i="61"/>
  <c r="Z500" i="61"/>
  <c r="Z499" i="61"/>
  <c r="Z498" i="61"/>
  <c r="Z497" i="61"/>
  <c r="Z496" i="61"/>
  <c r="Z485" i="61"/>
  <c r="Z484" i="61"/>
  <c r="Z483" i="61"/>
  <c r="Z482" i="61"/>
  <c r="Z481" i="61"/>
  <c r="Z480" i="61"/>
  <c r="Z479" i="61"/>
  <c r="Z478" i="61"/>
  <c r="Z477" i="61"/>
  <c r="Z476" i="61"/>
  <c r="Z475" i="61"/>
  <c r="Z474" i="61"/>
  <c r="Z473" i="61"/>
  <c r="Z472" i="61"/>
  <c r="Z471" i="61"/>
  <c r="Z470" i="61"/>
  <c r="Z469" i="61"/>
  <c r="Z468" i="61"/>
  <c r="Z467" i="61"/>
  <c r="Z466" i="61"/>
  <c r="Z465" i="61"/>
  <c r="Z464" i="61"/>
  <c r="Z463" i="61"/>
  <c r="Z462" i="61"/>
  <c r="Z461" i="61"/>
  <c r="Z460" i="61"/>
  <c r="Z459" i="61"/>
  <c r="Z458" i="61"/>
  <c r="Z457" i="61"/>
  <c r="Z456" i="61"/>
  <c r="Z439" i="61"/>
  <c r="Z438" i="61"/>
  <c r="Z437" i="61"/>
  <c r="Z436" i="61"/>
  <c r="Z435" i="61"/>
  <c r="Z434" i="61"/>
  <c r="Z433" i="61"/>
  <c r="Z432" i="61"/>
  <c r="Z431" i="61"/>
  <c r="Z430" i="61"/>
  <c r="Z429" i="61"/>
  <c r="Z428" i="61"/>
  <c r="Z427" i="61"/>
  <c r="Z426" i="61"/>
  <c r="Z425" i="61"/>
  <c r="Z424" i="61"/>
  <c r="Z423" i="61"/>
  <c r="Z422" i="61"/>
  <c r="Z421" i="61"/>
  <c r="Z420" i="61"/>
  <c r="Z419" i="61"/>
  <c r="Z418" i="61"/>
  <c r="Z417" i="61"/>
  <c r="Z416" i="61"/>
  <c r="Z377" i="61"/>
  <c r="Z376" i="61"/>
  <c r="Z375" i="61"/>
  <c r="Z374" i="61"/>
  <c r="Z373" i="61"/>
  <c r="Z372" i="61"/>
  <c r="Z371" i="61"/>
  <c r="Z370" i="61"/>
  <c r="Z369" i="61"/>
  <c r="Z368" i="61"/>
  <c r="Z367" i="61"/>
  <c r="Z366" i="61"/>
  <c r="Z349" i="61"/>
  <c r="Z348" i="61"/>
  <c r="Z407" i="61"/>
  <c r="Z406" i="61"/>
  <c r="Z447" i="61"/>
  <c r="Z446" i="61"/>
  <c r="Z445" i="61"/>
  <c r="Z444" i="61"/>
  <c r="Z443" i="61"/>
  <c r="Z442" i="61"/>
  <c r="Z441" i="61"/>
  <c r="Z440" i="61"/>
  <c r="Z405" i="61"/>
  <c r="Z404" i="61"/>
  <c r="Z403" i="61"/>
  <c r="Z402" i="61"/>
  <c r="Z401" i="61"/>
  <c r="Z400" i="61"/>
  <c r="Z399" i="61"/>
  <c r="Z398" i="61"/>
  <c r="Z393" i="61"/>
  <c r="Z392" i="61"/>
  <c r="Z391" i="61"/>
  <c r="Z390" i="61"/>
  <c r="Z389" i="61"/>
  <c r="Z388" i="61"/>
  <c r="Z387" i="61"/>
  <c r="Z386" i="61"/>
  <c r="Z385" i="61"/>
  <c r="Z384" i="61"/>
  <c r="Z383" i="61"/>
  <c r="Z382" i="61"/>
  <c r="Z381" i="61"/>
  <c r="Z380" i="61"/>
  <c r="Z379" i="61"/>
  <c r="Z378" i="61"/>
  <c r="Z365" i="61"/>
  <c r="Z364" i="61"/>
  <c r="Z363" i="61"/>
  <c r="Z362" i="61"/>
  <c r="Z361" i="61"/>
  <c r="Z360" i="61"/>
  <c r="Z359" i="61"/>
  <c r="Z358" i="61"/>
  <c r="Z530" i="52" l="1"/>
  <c r="Z531" i="52"/>
  <c r="Z532" i="52"/>
  <c r="Z533" i="52"/>
  <c r="Z534" i="52"/>
  <c r="Z535" i="52"/>
  <c r="Z536" i="52"/>
  <c r="Z537" i="52"/>
  <c r="Z538" i="52"/>
  <c r="Z539" i="52"/>
  <c r="Z540" i="52"/>
  <c r="Z541" i="52"/>
  <c r="Z542" i="52"/>
  <c r="Z543" i="52"/>
  <c r="Z544" i="52"/>
  <c r="Z545" i="52"/>
  <c r="Z546" i="52"/>
  <c r="Z547" i="52"/>
  <c r="Z548" i="52"/>
  <c r="Z549" i="52"/>
  <c r="Z550" i="52"/>
  <c r="Z551" i="52"/>
  <c r="Z552" i="52"/>
  <c r="Z553" i="52"/>
  <c r="Z554" i="52"/>
  <c r="Z555" i="52"/>
  <c r="Z556" i="52"/>
  <c r="Z557" i="52"/>
  <c r="Z558" i="52"/>
  <c r="Z559" i="52"/>
  <c r="Z560" i="52"/>
  <c r="Z561" i="52"/>
  <c r="Z1505" i="52"/>
  <c r="Z1506" i="52"/>
  <c r="Z1507" i="52"/>
  <c r="Z1508" i="52"/>
  <c r="Z1509" i="52"/>
  <c r="Z1510" i="52"/>
  <c r="Z1511" i="52"/>
  <c r="Z1512" i="52"/>
  <c r="Z1513" i="52"/>
  <c r="Z1514" i="52"/>
  <c r="Z1515" i="52"/>
  <c r="Z1516" i="52"/>
  <c r="Z1517" i="52"/>
  <c r="Z1518" i="52"/>
  <c r="Z1519" i="52"/>
  <c r="Z1520" i="52"/>
  <c r="Z1521" i="52"/>
  <c r="Z1522" i="52"/>
  <c r="Z1523" i="52"/>
  <c r="Z1524" i="52"/>
  <c r="Z1525" i="52"/>
  <c r="Z1526" i="52"/>
  <c r="Z1527" i="52"/>
  <c r="Z1528" i="52"/>
  <c r="Z1529" i="52"/>
  <c r="Z1530" i="52"/>
  <c r="Z1531" i="52"/>
  <c r="Z1532" i="52"/>
  <c r="Z1533" i="52"/>
  <c r="Z1534" i="52"/>
  <c r="Z1535" i="52"/>
  <c r="Z1536" i="52"/>
  <c r="Z1537" i="52"/>
  <c r="Z1538" i="52"/>
  <c r="Z1539" i="52"/>
  <c r="Z1540" i="52"/>
  <c r="Z1541" i="52"/>
  <c r="Z1542" i="52"/>
  <c r="Z1543" i="52"/>
  <c r="Z1544" i="52"/>
  <c r="Z1545" i="52"/>
  <c r="Z1546" i="52"/>
  <c r="Z331" i="61" l="1"/>
  <c r="Z330" i="61"/>
  <c r="Z329" i="61"/>
  <c r="Z328" i="61"/>
  <c r="Z303" i="61"/>
  <c r="Z302" i="61"/>
  <c r="Z301" i="61"/>
  <c r="Z300" i="61"/>
  <c r="Z299" i="61"/>
  <c r="Z298" i="61"/>
  <c r="Z297" i="61"/>
  <c r="Z296" i="61"/>
  <c r="Z249" i="61"/>
  <c r="Z248" i="61"/>
  <c r="Z247" i="61"/>
  <c r="Z246" i="61"/>
  <c r="Z245" i="61"/>
  <c r="Z244" i="61"/>
  <c r="Z243" i="61"/>
  <c r="Z242" i="61"/>
  <c r="Z241" i="61"/>
  <c r="Z240" i="61"/>
  <c r="Z239" i="61"/>
  <c r="Z238" i="61"/>
  <c r="Z237" i="61"/>
  <c r="Z236" i="61"/>
  <c r="Z235" i="61"/>
  <c r="Z234" i="61"/>
  <c r="Z211" i="61"/>
  <c r="Z210" i="61"/>
  <c r="Z209" i="61"/>
  <c r="Z208" i="61"/>
  <c r="Z207" i="61"/>
  <c r="Z206" i="61"/>
  <c r="Z205" i="61"/>
  <c r="Z204" i="61"/>
  <c r="Z203" i="61"/>
  <c r="Z202" i="61"/>
  <c r="Z201" i="61"/>
  <c r="Z200" i="61"/>
  <c r="Z199" i="61"/>
  <c r="Z198" i="61"/>
  <c r="Z197" i="61"/>
  <c r="Z196" i="61"/>
  <c r="Z213" i="61"/>
  <c r="Z212" i="61"/>
  <c r="Z332" i="61"/>
  <c r="Z285" i="61"/>
  <c r="Z284" i="61"/>
  <c r="Z223" i="61"/>
  <c r="Z222" i="61"/>
  <c r="Z221" i="61"/>
  <c r="Z220" i="61"/>
  <c r="Z219" i="61"/>
  <c r="Z218" i="61"/>
  <c r="Z217" i="61"/>
  <c r="Z216" i="61"/>
  <c r="Z341" i="61"/>
  <c r="Z342" i="61"/>
  <c r="Z343" i="61"/>
  <c r="Z344" i="61"/>
  <c r="Z345" i="61"/>
  <c r="Z346" i="61"/>
  <c r="Z347" i="61"/>
  <c r="Z340" i="61"/>
  <c r="Z327" i="61"/>
  <c r="Z326" i="61"/>
  <c r="Z325" i="61"/>
  <c r="Z324" i="61"/>
  <c r="Z323" i="61"/>
  <c r="Z322" i="61"/>
  <c r="Z321" i="61"/>
  <c r="Z320" i="61"/>
  <c r="Z319" i="61"/>
  <c r="Z318" i="61"/>
  <c r="Z317" i="61"/>
  <c r="Z316" i="61"/>
  <c r="Z315" i="61"/>
  <c r="Z314" i="61"/>
  <c r="Z295" i="61"/>
  <c r="Z294" i="61"/>
  <c r="Z293" i="61"/>
  <c r="Z292" i="61"/>
  <c r="Z291" i="61"/>
  <c r="Z290" i="61"/>
  <c r="Z289" i="61"/>
  <c r="Z288" i="61"/>
  <c r="Z287" i="61"/>
  <c r="Z286" i="61"/>
  <c r="Z283" i="61"/>
  <c r="Z282" i="61"/>
  <c r="Z281" i="61"/>
  <c r="Z280" i="61"/>
  <c r="Z279" i="61"/>
  <c r="Z278" i="61"/>
  <c r="Z277" i="61"/>
  <c r="Z276" i="61"/>
  <c r="Z275" i="61"/>
  <c r="Z274" i="61"/>
  <c r="Z273" i="61"/>
  <c r="Z272" i="61"/>
  <c r="Z271" i="61"/>
  <c r="Z270" i="61"/>
  <c r="Z269" i="61"/>
  <c r="Z268" i="61"/>
  <c r="Z267" i="61"/>
  <c r="Z266" i="61"/>
  <c r="Z257" i="61"/>
  <c r="Z256" i="61"/>
  <c r="Z255" i="61"/>
  <c r="Z254" i="61"/>
  <c r="Z253" i="61"/>
  <c r="Z252" i="61"/>
  <c r="Z251" i="61"/>
  <c r="Z250" i="61"/>
  <c r="Z233" i="61"/>
  <c r="Z232" i="61"/>
  <c r="Z231" i="61"/>
  <c r="Z230" i="61"/>
  <c r="Z229" i="61"/>
  <c r="Z228" i="61"/>
  <c r="Z227" i="61"/>
  <c r="Z226" i="61"/>
  <c r="Z225" i="61"/>
  <c r="Z224" i="61"/>
  <c r="Z313" i="61"/>
  <c r="Z312" i="61"/>
  <c r="Z215" i="61"/>
  <c r="Z214" i="61"/>
  <c r="Z311" i="61"/>
  <c r="Z310" i="61"/>
  <c r="Z309" i="61"/>
  <c r="Z308" i="61"/>
  <c r="Z307" i="61"/>
  <c r="Z306" i="61"/>
  <c r="Z305" i="61"/>
  <c r="Z304" i="61"/>
  <c r="Z265" i="61"/>
  <c r="Z264" i="61"/>
  <c r="Z263" i="61"/>
  <c r="Z262" i="61"/>
  <c r="Z261" i="61"/>
  <c r="Z260" i="61"/>
  <c r="Z259" i="61"/>
  <c r="Z258" i="61"/>
  <c r="Z514" i="52" l="1"/>
  <c r="Z515" i="52"/>
  <c r="Z516" i="52"/>
  <c r="Z517" i="52"/>
  <c r="Z518" i="52"/>
  <c r="Z519" i="52"/>
  <c r="Z520" i="52"/>
  <c r="Z521" i="52"/>
  <c r="Z522" i="52"/>
  <c r="Z523" i="52"/>
  <c r="Z524" i="52"/>
  <c r="Z525" i="52"/>
  <c r="Z526" i="52"/>
  <c r="Z527" i="52"/>
  <c r="Z528" i="52"/>
  <c r="Z529" i="52"/>
  <c r="Z1461" i="52"/>
  <c r="Z1462" i="52"/>
  <c r="Z1463" i="52"/>
  <c r="Z1464" i="52"/>
  <c r="Z1465" i="52"/>
  <c r="Z1466" i="52"/>
  <c r="Z1467" i="52"/>
  <c r="Z1468" i="52"/>
  <c r="Z1469" i="52"/>
  <c r="Z1470" i="52"/>
  <c r="Z1471" i="52"/>
  <c r="Z1472" i="52"/>
  <c r="Z1473" i="52"/>
  <c r="Z1474" i="52"/>
  <c r="Z1475" i="52"/>
  <c r="Z1476" i="52"/>
  <c r="Z1477" i="52"/>
  <c r="Z1478" i="52"/>
  <c r="Z1479" i="52"/>
  <c r="Z1480" i="52"/>
  <c r="Z1481" i="52"/>
  <c r="Z1482" i="52"/>
  <c r="Z1483" i="52"/>
  <c r="Z1484" i="52"/>
  <c r="Z1485" i="52"/>
  <c r="Z1486" i="52"/>
  <c r="Z1487" i="52"/>
  <c r="Z1488" i="52"/>
  <c r="Z1489" i="52"/>
  <c r="Z1490" i="52"/>
  <c r="Z1491" i="52"/>
  <c r="Z1492" i="52"/>
  <c r="Z1493" i="52"/>
  <c r="Z1494" i="52"/>
  <c r="Z1495" i="52"/>
  <c r="Z1496" i="52"/>
  <c r="Z1497" i="52"/>
  <c r="Z1498" i="52"/>
  <c r="Z1499" i="52"/>
  <c r="Z1500" i="52"/>
  <c r="Z1501" i="52"/>
  <c r="Z1502" i="52"/>
  <c r="Z1503" i="52"/>
  <c r="Z1504" i="52"/>
  <c r="Z191" i="61" l="1"/>
  <c r="Z190" i="61"/>
  <c r="Z149" i="61"/>
  <c r="Z148" i="61"/>
  <c r="Z147" i="61"/>
  <c r="Z146" i="61"/>
  <c r="Z145" i="61"/>
  <c r="Z144" i="61"/>
  <c r="Z143" i="61"/>
  <c r="Z142" i="61"/>
  <c r="Z67" i="61"/>
  <c r="Z66" i="61"/>
  <c r="Z65" i="61"/>
  <c r="Z64" i="61"/>
  <c r="Z63" i="61"/>
  <c r="Z62" i="61"/>
  <c r="Z61" i="61"/>
  <c r="Z60" i="61"/>
  <c r="Z51" i="61"/>
  <c r="Z50" i="61"/>
  <c r="Z49" i="61"/>
  <c r="Z48" i="61"/>
  <c r="Z47" i="61"/>
  <c r="Z46" i="61"/>
  <c r="Z45" i="61"/>
  <c r="Z44" i="61"/>
  <c r="Z107" i="61"/>
  <c r="Z106" i="61"/>
  <c r="Z97" i="61"/>
  <c r="Z96" i="61"/>
  <c r="Z165" i="61"/>
  <c r="Z164" i="61"/>
  <c r="Z163" i="61"/>
  <c r="Z162" i="61"/>
  <c r="Z161" i="61"/>
  <c r="Z160" i="61"/>
  <c r="Z159" i="61"/>
  <c r="Z158" i="61"/>
  <c r="Z79" i="61"/>
  <c r="Z78" i="61"/>
  <c r="Z77" i="61"/>
  <c r="Z76" i="61"/>
  <c r="Z75" i="61"/>
  <c r="Z74" i="61"/>
  <c r="Z73" i="61"/>
  <c r="Z72" i="61"/>
  <c r="Z195" i="61"/>
  <c r="Z194" i="61"/>
  <c r="Z193" i="61"/>
  <c r="Z192" i="61"/>
  <c r="Z189" i="61"/>
  <c r="Z188" i="61"/>
  <c r="Z187" i="61"/>
  <c r="Z186" i="61"/>
  <c r="Z185" i="61"/>
  <c r="Z184" i="61"/>
  <c r="Z183" i="61"/>
  <c r="Z182" i="61"/>
  <c r="Z181" i="61"/>
  <c r="Z180" i="61"/>
  <c r="Z179" i="61"/>
  <c r="Z178" i="61"/>
  <c r="Z177" i="61"/>
  <c r="Z176" i="61"/>
  <c r="Z175" i="61"/>
  <c r="Z174" i="61"/>
  <c r="Z173" i="61"/>
  <c r="Z172" i="61"/>
  <c r="Z171" i="61"/>
  <c r="Z170" i="61"/>
  <c r="Z169" i="61"/>
  <c r="Z168" i="61"/>
  <c r="Z167" i="61"/>
  <c r="Z166" i="61"/>
  <c r="Z157" i="61"/>
  <c r="Z156" i="61"/>
  <c r="Z155" i="61"/>
  <c r="Z154" i="61"/>
  <c r="Z153" i="61"/>
  <c r="Z152" i="61"/>
  <c r="Z151" i="61"/>
  <c r="Z150" i="61"/>
  <c r="Z141" i="61"/>
  <c r="Z140" i="61"/>
  <c r="Z139" i="61"/>
  <c r="Z138" i="61"/>
  <c r="Z137" i="61"/>
  <c r="Z136" i="61"/>
  <c r="Z135" i="61"/>
  <c r="Z134" i="61"/>
  <c r="Z133" i="61"/>
  <c r="Z132" i="61"/>
  <c r="Z131" i="61"/>
  <c r="Z130" i="61"/>
  <c r="Z129" i="61"/>
  <c r="Z128" i="61"/>
  <c r="Z127" i="61"/>
  <c r="Z126" i="61"/>
  <c r="Z125" i="61"/>
  <c r="Z124" i="61"/>
  <c r="Z123" i="61"/>
  <c r="Z122" i="61"/>
  <c r="Z121" i="61"/>
  <c r="Z120" i="61"/>
  <c r="Z119" i="61"/>
  <c r="Z118" i="61"/>
  <c r="Z117" i="61"/>
  <c r="Z116" i="61"/>
  <c r="Z105" i="61"/>
  <c r="Z104" i="61"/>
  <c r="Z103" i="61"/>
  <c r="Z102" i="61"/>
  <c r="Z101" i="61"/>
  <c r="Z100" i="61"/>
  <c r="Z99" i="61"/>
  <c r="Z98" i="61"/>
  <c r="Z87" i="61"/>
  <c r="Z86" i="61"/>
  <c r="Z85" i="61"/>
  <c r="Z84" i="61"/>
  <c r="Z83" i="61"/>
  <c r="Z82" i="61"/>
  <c r="Z81" i="61"/>
  <c r="Z80" i="61"/>
  <c r="Z71" i="61"/>
  <c r="Z70" i="61"/>
  <c r="Z69" i="61"/>
  <c r="Z68" i="61"/>
  <c r="Z41" i="61"/>
  <c r="Z40" i="61"/>
  <c r="Z43" i="61"/>
  <c r="Z42" i="61"/>
  <c r="Z115" i="61"/>
  <c r="Z114" i="61"/>
  <c r="Z113" i="61"/>
  <c r="Z112" i="61"/>
  <c r="Z111" i="61"/>
  <c r="Z110" i="61"/>
  <c r="Z109" i="61"/>
  <c r="Z108" i="61"/>
  <c r="Z95" i="61"/>
  <c r="Z94" i="61"/>
  <c r="Z93" i="61"/>
  <c r="Z92" i="61"/>
  <c r="Z91" i="61"/>
  <c r="Z90" i="61"/>
  <c r="Z89" i="61"/>
  <c r="Z88" i="61"/>
  <c r="Z59" i="61"/>
  <c r="Z58" i="61"/>
  <c r="Z57" i="61"/>
  <c r="Z56" i="61"/>
  <c r="Z55" i="61"/>
  <c r="Z54" i="61"/>
  <c r="Z53" i="61"/>
  <c r="Z52" i="61"/>
  <c r="Z39" i="61"/>
  <c r="Z38" i="61"/>
  <c r="Z37" i="61"/>
  <c r="Z36" i="61"/>
  <c r="Z35" i="61"/>
  <c r="Z34" i="61"/>
  <c r="Z33" i="61"/>
  <c r="Z32" i="61"/>
  <c r="Z31" i="61"/>
  <c r="Z30" i="61"/>
  <c r="Z29" i="61"/>
  <c r="Z28" i="61"/>
  <c r="Z27" i="61"/>
  <c r="Z26" i="61"/>
  <c r="Z25" i="61"/>
  <c r="Z24" i="61"/>
  <c r="Z23" i="61"/>
  <c r="Z22" i="61"/>
  <c r="Z21" i="61"/>
  <c r="Z20" i="61"/>
  <c r="Z19" i="61"/>
  <c r="Z18" i="61"/>
  <c r="Z17" i="61"/>
  <c r="Z16" i="61"/>
  <c r="Z15" i="61"/>
  <c r="Z14" i="61"/>
  <c r="Z13" i="61"/>
  <c r="Z12" i="61"/>
  <c r="Z11" i="61"/>
  <c r="Z10" i="61"/>
  <c r="Z9" i="61"/>
  <c r="Z8" i="61"/>
  <c r="Z7" i="61"/>
  <c r="Z6" i="61"/>
  <c r="Z5" i="61"/>
  <c r="Z4" i="61"/>
  <c r="Z3" i="61"/>
  <c r="Z2" i="61"/>
  <c r="Z1" i="61"/>
  <c r="Z513" i="52" l="1"/>
  <c r="Z512" i="52"/>
  <c r="Z511" i="52"/>
  <c r="Z510" i="52"/>
  <c r="Z509" i="52"/>
  <c r="Z508" i="52"/>
  <c r="Z507" i="52"/>
  <c r="Z506" i="52"/>
  <c r="Z505" i="52"/>
  <c r="Z504" i="52"/>
  <c r="Z503" i="52"/>
  <c r="Z502" i="52"/>
  <c r="Z501" i="52"/>
  <c r="Z500" i="52"/>
  <c r="Z499" i="52"/>
  <c r="Z498" i="52"/>
  <c r="Z497" i="52"/>
  <c r="Z496" i="52"/>
  <c r="Z495" i="52"/>
  <c r="Z494" i="52"/>
  <c r="Z493" i="52"/>
  <c r="Z492" i="52"/>
  <c r="Z491" i="52"/>
  <c r="Z490" i="52"/>
  <c r="Z489" i="52"/>
  <c r="Z488" i="52"/>
  <c r="Z487" i="52"/>
  <c r="Z486" i="52"/>
  <c r="Z485" i="52"/>
  <c r="Z484" i="52"/>
  <c r="Z483" i="52"/>
  <c r="Z482" i="52"/>
  <c r="Z1425" i="52"/>
  <c r="Z1426" i="52"/>
  <c r="Z1427" i="52"/>
  <c r="Z1428" i="52"/>
  <c r="Z1429" i="52"/>
  <c r="Z1430" i="52"/>
  <c r="Z1431" i="52"/>
  <c r="Z1432" i="52"/>
  <c r="Z1433" i="52"/>
  <c r="Z1434" i="52"/>
  <c r="Z1435" i="52"/>
  <c r="Z1436" i="52"/>
  <c r="Z1437" i="52"/>
  <c r="Z1438" i="52"/>
  <c r="Z1439" i="52"/>
  <c r="Z1440" i="52"/>
  <c r="Z1441" i="52"/>
  <c r="Z1442" i="52"/>
  <c r="Z1443" i="52"/>
  <c r="Z1444" i="52"/>
  <c r="Z1445" i="52"/>
  <c r="Z1446" i="52"/>
  <c r="Z1447" i="52"/>
  <c r="Z1448" i="52"/>
  <c r="Z1449" i="52"/>
  <c r="Z1450" i="52"/>
  <c r="Z1451" i="52"/>
  <c r="Z1452" i="52"/>
  <c r="Z1453" i="52"/>
  <c r="Z1454" i="52"/>
  <c r="Z1455" i="52"/>
  <c r="Z1456" i="52"/>
  <c r="Z1457" i="52"/>
  <c r="Z1458" i="52"/>
  <c r="Z1459" i="52"/>
  <c r="Z1460" i="52"/>
  <c r="Z761" i="59" l="1"/>
  <c r="Z760" i="59"/>
  <c r="Z707" i="59"/>
  <c r="Z706" i="59"/>
  <c r="Z729" i="59"/>
  <c r="Z728" i="59"/>
  <c r="Z737" i="59"/>
  <c r="Z736" i="59"/>
  <c r="Z735" i="59"/>
  <c r="Z734" i="59"/>
  <c r="Z733" i="59"/>
  <c r="Z732" i="59"/>
  <c r="Z731" i="59"/>
  <c r="Z730" i="59"/>
  <c r="Z715" i="59"/>
  <c r="Z714" i="59"/>
  <c r="Z713" i="59"/>
  <c r="Z712" i="59"/>
  <c r="Z711" i="59"/>
  <c r="Z710" i="59"/>
  <c r="Z709" i="59"/>
  <c r="Z708" i="59"/>
  <c r="Z727" i="59"/>
  <c r="Z726" i="59"/>
  <c r="Z725" i="59"/>
  <c r="Z724" i="59"/>
  <c r="Z723" i="59"/>
  <c r="Z722" i="59"/>
  <c r="Z721" i="59"/>
  <c r="Z720" i="59"/>
  <c r="Z777" i="59"/>
  <c r="Z776" i="59"/>
  <c r="Z775" i="59"/>
  <c r="Z774" i="59"/>
  <c r="Z773" i="59"/>
  <c r="Z772" i="59"/>
  <c r="Z771" i="59"/>
  <c r="Z770" i="59"/>
  <c r="Z769" i="59"/>
  <c r="Z768" i="59"/>
  <c r="Z767" i="59"/>
  <c r="Z766" i="59"/>
  <c r="Z765" i="59"/>
  <c r="Z764" i="59"/>
  <c r="Z763" i="59"/>
  <c r="Z762" i="59"/>
  <c r="Z759" i="59"/>
  <c r="Z758" i="59"/>
  <c r="Z757" i="59"/>
  <c r="Z756" i="59"/>
  <c r="Z755" i="59"/>
  <c r="Z754" i="59"/>
  <c r="Z753" i="59"/>
  <c r="Z752" i="59"/>
  <c r="Z751" i="59"/>
  <c r="Z750" i="59"/>
  <c r="Z749" i="59"/>
  <c r="Z748" i="59"/>
  <c r="Z747" i="59"/>
  <c r="Z746" i="59"/>
  <c r="Z719" i="59"/>
  <c r="Z718" i="59"/>
  <c r="Z717" i="59"/>
  <c r="Z716" i="59"/>
  <c r="Z703" i="59"/>
  <c r="Z702" i="59"/>
  <c r="Z701" i="59"/>
  <c r="Z700" i="59"/>
  <c r="Z699" i="59"/>
  <c r="Z698" i="59"/>
  <c r="Z697" i="59"/>
  <c r="Z696" i="59"/>
  <c r="Z705" i="59"/>
  <c r="Z704" i="59"/>
  <c r="Z745" i="59"/>
  <c r="Z744" i="59"/>
  <c r="Z743" i="59"/>
  <c r="Z742" i="59"/>
  <c r="Z741" i="59"/>
  <c r="Z740" i="59"/>
  <c r="Z739" i="59"/>
  <c r="Z738" i="59"/>
  <c r="Z1397" i="52" l="1"/>
  <c r="Z1398" i="52"/>
  <c r="Z1399" i="52"/>
  <c r="Z1400" i="52"/>
  <c r="Z1401" i="52"/>
  <c r="Z1402" i="52"/>
  <c r="Z1403" i="52"/>
  <c r="Z1404" i="52"/>
  <c r="Z1405" i="52"/>
  <c r="Z1406" i="52"/>
  <c r="Z1407" i="52"/>
  <c r="Z1408" i="52"/>
  <c r="Z1409" i="52"/>
  <c r="Z1410" i="52"/>
  <c r="Z1411" i="52"/>
  <c r="Z1412" i="52"/>
  <c r="Z1413" i="52"/>
  <c r="Z1414" i="52"/>
  <c r="Z1415" i="52"/>
  <c r="Z1416" i="52"/>
  <c r="Z1417" i="52"/>
  <c r="Z1418" i="52"/>
  <c r="Z1419" i="52"/>
  <c r="Z1420" i="52"/>
  <c r="Z1421" i="52"/>
  <c r="Z1422" i="52"/>
  <c r="Z1423" i="52"/>
  <c r="Z1424" i="52"/>
  <c r="Z481" i="52"/>
  <c r="Z480" i="52"/>
  <c r="Z479" i="52"/>
  <c r="Z478" i="52"/>
  <c r="Z477" i="52"/>
  <c r="Z476" i="52"/>
  <c r="Z475" i="52"/>
  <c r="Z474" i="52"/>
  <c r="Z609" i="59" l="1"/>
  <c r="Z608" i="59"/>
  <c r="Z679" i="59"/>
  <c r="Z678" i="59"/>
  <c r="Z677" i="59"/>
  <c r="Z676" i="59"/>
  <c r="Z675" i="59"/>
  <c r="Z674" i="59"/>
  <c r="Z673" i="59"/>
  <c r="Z672" i="59"/>
  <c r="Z639" i="59"/>
  <c r="Z638" i="59"/>
  <c r="Z637" i="59"/>
  <c r="Z636" i="59"/>
  <c r="Z635" i="59"/>
  <c r="Z634" i="59"/>
  <c r="Z633" i="59"/>
  <c r="Z632" i="59"/>
  <c r="Z567" i="59"/>
  <c r="Z566" i="59"/>
  <c r="Z565" i="59"/>
  <c r="Z564" i="59"/>
  <c r="Z563" i="59"/>
  <c r="Z562" i="59"/>
  <c r="Z561" i="59"/>
  <c r="Z560" i="59"/>
  <c r="Z647" i="59"/>
  <c r="Z646" i="59"/>
  <c r="Z645" i="59"/>
  <c r="Z644" i="59"/>
  <c r="Z643" i="59"/>
  <c r="Z642" i="59"/>
  <c r="Z641" i="59"/>
  <c r="Z640" i="59"/>
  <c r="Z623" i="59"/>
  <c r="Z622" i="59"/>
  <c r="Z621" i="59"/>
  <c r="Z620" i="59"/>
  <c r="Z619" i="59"/>
  <c r="Z618" i="59"/>
  <c r="Z617" i="59"/>
  <c r="Z616" i="59"/>
  <c r="Z607" i="59"/>
  <c r="Z606" i="59"/>
  <c r="Z605" i="59"/>
  <c r="Z604" i="59"/>
  <c r="Z603" i="59"/>
  <c r="Z602" i="59"/>
  <c r="Z601" i="59"/>
  <c r="Z600" i="59"/>
  <c r="Z583" i="59"/>
  <c r="Z582" i="59"/>
  <c r="Z581" i="59"/>
  <c r="Z580" i="59"/>
  <c r="Z579" i="59"/>
  <c r="Z578" i="59"/>
  <c r="Z577" i="59"/>
  <c r="Z576" i="59"/>
  <c r="Z695" i="59"/>
  <c r="Z694" i="59"/>
  <c r="Z693" i="59"/>
  <c r="Z692" i="59"/>
  <c r="Z691" i="59"/>
  <c r="Z690" i="59"/>
  <c r="Z689" i="59"/>
  <c r="Z688" i="59"/>
  <c r="Z671" i="59"/>
  <c r="Z670" i="59"/>
  <c r="Z669" i="59"/>
  <c r="Z668" i="59"/>
  <c r="Z667" i="59"/>
  <c r="Z666" i="59"/>
  <c r="Z665" i="59"/>
  <c r="Z664" i="59"/>
  <c r="Z663" i="59"/>
  <c r="Z662" i="59"/>
  <c r="Z661" i="59"/>
  <c r="Z660" i="59"/>
  <c r="Z659" i="59"/>
  <c r="Z658" i="59"/>
  <c r="Z657" i="59"/>
  <c r="Z656" i="59"/>
  <c r="Z655" i="59"/>
  <c r="Z654" i="59"/>
  <c r="Z653" i="59"/>
  <c r="Z652" i="59"/>
  <c r="Z651" i="59"/>
  <c r="Z650" i="59"/>
  <c r="Z649" i="59"/>
  <c r="Z648" i="59"/>
  <c r="Z631" i="59"/>
  <c r="Z630" i="59"/>
  <c r="Z629" i="59"/>
  <c r="Z628" i="59"/>
  <c r="Z627" i="59"/>
  <c r="Z626" i="59"/>
  <c r="Z625" i="59"/>
  <c r="Z624" i="59"/>
  <c r="Z591" i="59"/>
  <c r="Z590" i="59"/>
  <c r="Z589" i="59"/>
  <c r="Z588" i="59"/>
  <c r="Z587" i="59"/>
  <c r="Z586" i="59"/>
  <c r="Z585" i="59"/>
  <c r="Z584" i="59"/>
  <c r="Z575" i="59"/>
  <c r="Z574" i="59"/>
  <c r="Z573" i="59"/>
  <c r="Z572" i="59"/>
  <c r="Z571" i="59"/>
  <c r="Z570" i="59"/>
  <c r="Z569" i="59"/>
  <c r="Z568" i="59"/>
  <c r="Z543" i="59"/>
  <c r="Z542" i="59"/>
  <c r="Z541" i="59"/>
  <c r="Z540" i="59"/>
  <c r="Z539" i="59"/>
  <c r="Z538" i="59"/>
  <c r="Z537" i="59"/>
  <c r="Z536" i="59"/>
  <c r="Z535" i="59"/>
  <c r="Z534" i="59"/>
  <c r="Z533" i="59"/>
  <c r="Z532" i="59"/>
  <c r="Z531" i="59"/>
  <c r="Z530" i="59"/>
  <c r="Z529" i="59"/>
  <c r="Z528" i="59"/>
  <c r="Z527" i="59"/>
  <c r="Z526" i="59"/>
  <c r="Z525" i="59"/>
  <c r="Z524" i="59"/>
  <c r="Z523" i="59"/>
  <c r="Z522" i="59"/>
  <c r="Z521" i="59"/>
  <c r="Z520" i="59"/>
  <c r="Z517" i="59"/>
  <c r="Z516" i="59"/>
  <c r="Z515" i="59"/>
  <c r="Z514" i="59"/>
  <c r="Z513" i="59"/>
  <c r="Z512" i="59"/>
  <c r="Z519" i="59"/>
  <c r="Z518" i="59"/>
  <c r="Z599" i="59"/>
  <c r="Z598" i="59"/>
  <c r="Z597" i="59"/>
  <c r="Z596" i="59"/>
  <c r="Z595" i="59"/>
  <c r="Z594" i="59"/>
  <c r="Z593" i="59"/>
  <c r="Z592" i="59"/>
  <c r="Z559" i="59"/>
  <c r="Z558" i="59"/>
  <c r="Z557" i="59"/>
  <c r="Z556" i="59"/>
  <c r="Z555" i="59"/>
  <c r="Z554" i="59"/>
  <c r="Z553" i="59"/>
  <c r="Z552" i="59"/>
  <c r="Z551" i="59"/>
  <c r="Z550" i="59"/>
  <c r="Z549" i="59"/>
  <c r="Z548" i="59"/>
  <c r="Z547" i="59"/>
  <c r="Z546" i="59"/>
  <c r="Z545" i="59"/>
  <c r="Z544" i="59"/>
  <c r="Z687" i="59"/>
  <c r="Z686" i="59"/>
  <c r="Z685" i="59"/>
  <c r="Z684" i="59"/>
  <c r="Z683" i="59"/>
  <c r="Z682" i="59"/>
  <c r="Z681" i="59"/>
  <c r="Z680" i="59"/>
  <c r="Z615" i="59"/>
  <c r="Z614" i="59"/>
  <c r="Z613" i="59"/>
  <c r="Z612" i="59"/>
  <c r="Z611" i="59"/>
  <c r="Z610" i="59"/>
  <c r="Z473" i="52" l="1"/>
  <c r="Z472" i="52"/>
  <c r="Z471" i="52"/>
  <c r="Z470" i="52"/>
  <c r="Z469" i="52"/>
  <c r="Z468" i="52"/>
  <c r="Z467" i="52"/>
  <c r="Z466" i="52"/>
  <c r="Z1361" i="52"/>
  <c r="Z1362" i="52"/>
  <c r="Z1363" i="52"/>
  <c r="Z1364" i="52"/>
  <c r="Z1365" i="52"/>
  <c r="Z1366" i="52"/>
  <c r="Z1367" i="52"/>
  <c r="Z1368" i="52"/>
  <c r="Z1369" i="52"/>
  <c r="Z1370" i="52"/>
  <c r="Z1371" i="52"/>
  <c r="Z1372" i="52"/>
  <c r="Z1373" i="52"/>
  <c r="Z1374" i="52"/>
  <c r="Z1375" i="52"/>
  <c r="Z1376" i="52"/>
  <c r="Z1377" i="52"/>
  <c r="Z1378" i="52"/>
  <c r="Z1379" i="52"/>
  <c r="Z1380" i="52"/>
  <c r="Z1381" i="52"/>
  <c r="Z1382" i="52"/>
  <c r="Z1383" i="52"/>
  <c r="Z1384" i="52"/>
  <c r="Z1385" i="52"/>
  <c r="Z1386" i="52"/>
  <c r="Z1387" i="52"/>
  <c r="Z1388" i="52"/>
  <c r="Z1389" i="52"/>
  <c r="Z1390" i="52"/>
  <c r="Z1391" i="52"/>
  <c r="Z1392" i="52"/>
  <c r="Z1393" i="52"/>
  <c r="Z1394" i="52"/>
  <c r="Z1395" i="52"/>
  <c r="Z1396" i="52"/>
  <c r="Z341" i="59"/>
  <c r="Z342" i="59"/>
  <c r="Z343" i="59"/>
  <c r="Z344" i="59"/>
  <c r="Z345" i="59"/>
  <c r="Z346" i="59"/>
  <c r="Z347" i="59"/>
  <c r="Z340" i="59"/>
  <c r="Z355" i="59"/>
  <c r="Z354" i="59"/>
  <c r="Z433" i="59"/>
  <c r="Z432" i="59"/>
  <c r="Z431" i="59"/>
  <c r="Z430" i="59"/>
  <c r="Z429" i="59"/>
  <c r="Z428" i="59"/>
  <c r="Z427" i="59"/>
  <c r="Z426" i="59"/>
  <c r="Z373" i="59"/>
  <c r="Z372" i="59"/>
  <c r="Z371" i="59"/>
  <c r="Z370" i="59"/>
  <c r="Z369" i="59"/>
  <c r="Z368" i="59"/>
  <c r="Z367" i="59"/>
  <c r="Z366" i="59"/>
  <c r="Z457" i="59"/>
  <c r="Z456" i="59"/>
  <c r="Z455" i="59"/>
  <c r="Z454" i="59"/>
  <c r="Z453" i="59"/>
  <c r="Z452" i="59"/>
  <c r="Z451" i="59"/>
  <c r="Z450" i="59"/>
  <c r="Z419" i="59"/>
  <c r="Z418" i="59"/>
  <c r="Z417" i="59"/>
  <c r="Z416" i="59"/>
  <c r="Z415" i="59"/>
  <c r="Z414" i="59"/>
  <c r="Z413" i="59"/>
  <c r="Z412" i="59"/>
  <c r="Z473" i="59"/>
  <c r="Z472" i="59"/>
  <c r="Z471" i="59"/>
  <c r="Z470" i="59"/>
  <c r="Z469" i="59"/>
  <c r="Z468" i="59"/>
  <c r="Z467" i="59"/>
  <c r="Z466" i="59"/>
  <c r="Z465" i="59"/>
  <c r="Z464" i="59"/>
  <c r="Z463" i="59"/>
  <c r="Z462" i="59"/>
  <c r="Z461" i="59"/>
  <c r="Z460" i="59"/>
  <c r="Z459" i="59"/>
  <c r="Z458" i="59"/>
  <c r="Z511" i="59"/>
  <c r="Z510" i="59"/>
  <c r="Z509" i="59"/>
  <c r="Z508" i="59"/>
  <c r="Z507" i="59"/>
  <c r="Z506" i="59"/>
  <c r="Z505" i="59"/>
  <c r="Z504" i="59"/>
  <c r="Z503" i="59"/>
  <c r="Z502" i="59"/>
  <c r="Z501" i="59"/>
  <c r="Z500" i="59"/>
  <c r="Z499" i="59"/>
  <c r="Z498" i="59"/>
  <c r="Z489" i="59"/>
  <c r="Z488" i="59"/>
  <c r="Z487" i="59"/>
  <c r="Z486" i="59"/>
  <c r="Z485" i="59"/>
  <c r="Z484" i="59"/>
  <c r="Z483" i="59"/>
  <c r="Z482" i="59"/>
  <c r="Z481" i="59"/>
  <c r="Z480" i="59"/>
  <c r="Z479" i="59"/>
  <c r="Z478" i="59"/>
  <c r="Z477" i="59"/>
  <c r="Z476" i="59"/>
  <c r="Z475" i="59"/>
  <c r="Z474" i="59"/>
  <c r="Z449" i="59"/>
  <c r="Z448" i="59"/>
  <c r="Z447" i="59"/>
  <c r="Z446" i="59"/>
  <c r="Z445" i="59"/>
  <c r="Z444" i="59"/>
  <c r="Z443" i="59"/>
  <c r="Z442" i="59"/>
  <c r="Z441" i="59"/>
  <c r="Z440" i="59"/>
  <c r="Z439" i="59"/>
  <c r="Z438" i="59"/>
  <c r="Z437" i="59"/>
  <c r="Z436" i="59"/>
  <c r="Z435" i="59"/>
  <c r="Z434" i="59"/>
  <c r="Z425" i="59"/>
  <c r="Z424" i="59"/>
  <c r="Z423" i="59"/>
  <c r="Z422" i="59"/>
  <c r="Z421" i="59"/>
  <c r="Z420" i="59"/>
  <c r="Z403" i="59"/>
  <c r="Z402" i="59"/>
  <c r="Z401" i="59"/>
  <c r="Z400" i="59"/>
  <c r="Z399" i="59"/>
  <c r="Z398" i="59"/>
  <c r="Z397" i="59"/>
  <c r="Z396" i="59"/>
  <c r="Z395" i="59"/>
  <c r="Z394" i="59"/>
  <c r="Z393" i="59"/>
  <c r="Z392" i="59"/>
  <c r="Z391" i="59"/>
  <c r="Z390" i="59"/>
  <c r="Z389" i="59"/>
  <c r="Z388" i="59"/>
  <c r="Z387" i="59"/>
  <c r="Z386" i="59"/>
  <c r="Z385" i="59"/>
  <c r="Z384" i="59"/>
  <c r="Z383" i="59"/>
  <c r="Z382" i="59"/>
  <c r="Z363" i="59"/>
  <c r="Z362" i="59"/>
  <c r="Z361" i="59"/>
  <c r="Z360" i="59"/>
  <c r="Z359" i="59"/>
  <c r="Z358" i="59"/>
  <c r="Z357" i="59"/>
  <c r="Z356" i="59"/>
  <c r="Z353" i="59"/>
  <c r="Z352" i="59"/>
  <c r="Z351" i="59"/>
  <c r="Z350" i="59"/>
  <c r="Z349" i="59"/>
  <c r="Z348" i="59"/>
  <c r="Z365" i="59"/>
  <c r="Z364" i="59"/>
  <c r="Z497" i="59"/>
  <c r="Z496" i="59"/>
  <c r="Z495" i="59"/>
  <c r="Z494" i="59"/>
  <c r="Z493" i="59"/>
  <c r="Z492" i="59"/>
  <c r="Z491" i="59"/>
  <c r="Z490" i="59"/>
  <c r="Z411" i="59"/>
  <c r="Z410" i="59"/>
  <c r="Z409" i="59"/>
  <c r="Z408" i="59"/>
  <c r="Z407" i="59"/>
  <c r="Z406" i="59"/>
  <c r="Z405" i="59"/>
  <c r="Z404" i="59"/>
  <c r="Z381" i="59"/>
  <c r="Z380" i="59"/>
  <c r="Z379" i="59"/>
  <c r="Z378" i="59"/>
  <c r="Z377" i="59"/>
  <c r="Z376" i="59"/>
  <c r="Z375" i="59"/>
  <c r="Z374" i="59"/>
  <c r="Z450" i="52"/>
  <c r="Z451" i="52"/>
  <c r="Z452" i="52"/>
  <c r="Z453" i="52"/>
  <c r="Z454" i="52"/>
  <c r="Z455" i="52"/>
  <c r="Z456" i="52"/>
  <c r="Z457" i="52"/>
  <c r="Z458" i="52"/>
  <c r="Z459" i="52"/>
  <c r="Z460" i="52"/>
  <c r="Z461" i="52"/>
  <c r="Z462" i="52"/>
  <c r="Z463" i="52"/>
  <c r="Z464" i="52"/>
  <c r="Z465" i="52"/>
  <c r="Z1330" i="52"/>
  <c r="Z1331" i="52"/>
  <c r="Z1332" i="52"/>
  <c r="Z1333" i="52"/>
  <c r="Z1334" i="52"/>
  <c r="Z1335" i="52"/>
  <c r="Z1336" i="52"/>
  <c r="Z1337" i="52"/>
  <c r="Z1338" i="52"/>
  <c r="Z1339" i="52"/>
  <c r="Z1340" i="52"/>
  <c r="Z1341" i="52"/>
  <c r="Z1342" i="52"/>
  <c r="Z1343" i="52"/>
  <c r="Z1344" i="52"/>
  <c r="Z1345" i="52"/>
  <c r="Z1346" i="52"/>
  <c r="Z1347" i="52"/>
  <c r="Z1348" i="52"/>
  <c r="Z1349" i="52"/>
  <c r="Z1350" i="52"/>
  <c r="Z1351" i="52"/>
  <c r="Z1352" i="52"/>
  <c r="Z1353" i="52"/>
  <c r="Z1354" i="52"/>
  <c r="Z1355" i="52"/>
  <c r="Z1356" i="52"/>
  <c r="Z1357" i="52"/>
  <c r="Z1358" i="52"/>
  <c r="Z1359" i="52"/>
  <c r="Z1360" i="52"/>
  <c r="Z323" i="59"/>
  <c r="Z322" i="59"/>
  <c r="Z321" i="59"/>
  <c r="Z320" i="59"/>
  <c r="Z211" i="59"/>
  <c r="Z210" i="59"/>
  <c r="Z313" i="59"/>
  <c r="Z312" i="59"/>
  <c r="Z311" i="59"/>
  <c r="Z310" i="59"/>
  <c r="Z309" i="59"/>
  <c r="Z308" i="59"/>
  <c r="Z307" i="59"/>
  <c r="Z306" i="59"/>
  <c r="Z235" i="59"/>
  <c r="Z234" i="59"/>
  <c r="Z233" i="59"/>
  <c r="Z232" i="59"/>
  <c r="Z231" i="59"/>
  <c r="Z230" i="59"/>
  <c r="Z229" i="59"/>
  <c r="Z228" i="59"/>
  <c r="Z297" i="59"/>
  <c r="Z296" i="59"/>
  <c r="Z331" i="59"/>
  <c r="Z330" i="59"/>
  <c r="Z329" i="59"/>
  <c r="Z328" i="59"/>
  <c r="Z327" i="59"/>
  <c r="Z326" i="59"/>
  <c r="Z325" i="59"/>
  <c r="Z324" i="59"/>
  <c r="Z287" i="59"/>
  <c r="Z286" i="59"/>
  <c r="Z285" i="59"/>
  <c r="Z284" i="59"/>
  <c r="Z283" i="59"/>
  <c r="Z282" i="59"/>
  <c r="Z281" i="59"/>
  <c r="Z280" i="59"/>
  <c r="Z271" i="59"/>
  <c r="Z270" i="59"/>
  <c r="Z269" i="59"/>
  <c r="Z268" i="59"/>
  <c r="Z267" i="59"/>
  <c r="Z266" i="59"/>
  <c r="Z265" i="59"/>
  <c r="Z264" i="59"/>
  <c r="Z253" i="59"/>
  <c r="Z252" i="59"/>
  <c r="Z279" i="59"/>
  <c r="Z278" i="59"/>
  <c r="Z277" i="59"/>
  <c r="Z276" i="59"/>
  <c r="Z275" i="59"/>
  <c r="Z274" i="59"/>
  <c r="Z273" i="59"/>
  <c r="Z272" i="59"/>
  <c r="Z203" i="59"/>
  <c r="Z202" i="59"/>
  <c r="Z201" i="59"/>
  <c r="Z200" i="59"/>
  <c r="Z199" i="59"/>
  <c r="Z198" i="59"/>
  <c r="Z197" i="59"/>
  <c r="Z196" i="59"/>
  <c r="Z187" i="59"/>
  <c r="Z186" i="59"/>
  <c r="Z185" i="59"/>
  <c r="Z184" i="59"/>
  <c r="Z183" i="59"/>
  <c r="Z182" i="59"/>
  <c r="Z181" i="59"/>
  <c r="Z180" i="59"/>
  <c r="Z319" i="59"/>
  <c r="Z318" i="59"/>
  <c r="Z317" i="59"/>
  <c r="Z316" i="59"/>
  <c r="Z305" i="59"/>
  <c r="Z304" i="59"/>
  <c r="Z303" i="59"/>
  <c r="Z302" i="59"/>
  <c r="Z301" i="59"/>
  <c r="Z300" i="59"/>
  <c r="Z299" i="59"/>
  <c r="Z298" i="59"/>
  <c r="Z295" i="59"/>
  <c r="Z294" i="59"/>
  <c r="Z293" i="59"/>
  <c r="Z292" i="59"/>
  <c r="Z291" i="59"/>
  <c r="Z290" i="59"/>
  <c r="Z289" i="59"/>
  <c r="Z288" i="59"/>
  <c r="Z263" i="59"/>
  <c r="Z262" i="59"/>
  <c r="Z261" i="59"/>
  <c r="Z260" i="59"/>
  <c r="Z259" i="59"/>
  <c r="Z258" i="59"/>
  <c r="Z257" i="59"/>
  <c r="Z256" i="59"/>
  <c r="Z255" i="59"/>
  <c r="Z254" i="59"/>
  <c r="Z251" i="59"/>
  <c r="Z250" i="59"/>
  <c r="Z249" i="59"/>
  <c r="Z248" i="59"/>
  <c r="Z247" i="59"/>
  <c r="Z246" i="59"/>
  <c r="Z245" i="59"/>
  <c r="Z244" i="59"/>
  <c r="Z243" i="59"/>
  <c r="Z242" i="59"/>
  <c r="Z241" i="59"/>
  <c r="Z240" i="59"/>
  <c r="Z239" i="59"/>
  <c r="Z238" i="59"/>
  <c r="Z237" i="59"/>
  <c r="Z236" i="59"/>
  <c r="Z227" i="59"/>
  <c r="Z226" i="59"/>
  <c r="Z225" i="59"/>
  <c r="Z224" i="59"/>
  <c r="Z223" i="59"/>
  <c r="Z222" i="59"/>
  <c r="Z209" i="59"/>
  <c r="Z208" i="59"/>
  <c r="Z207" i="59"/>
  <c r="Z206" i="59"/>
  <c r="Z205" i="59"/>
  <c r="Z204" i="59"/>
  <c r="Z195" i="59"/>
  <c r="Z194" i="59"/>
  <c r="Z193" i="59"/>
  <c r="Z192" i="59"/>
  <c r="Z191" i="59"/>
  <c r="Z190" i="59"/>
  <c r="Z189" i="59"/>
  <c r="Z188" i="59"/>
  <c r="Z171" i="59"/>
  <c r="Z170" i="59"/>
  <c r="Z169" i="59"/>
  <c r="Z168" i="59"/>
  <c r="Z167" i="59"/>
  <c r="Z166" i="59"/>
  <c r="Z165" i="59"/>
  <c r="Z164" i="59"/>
  <c r="Z163" i="59"/>
  <c r="Z162" i="59"/>
  <c r="Z161" i="59"/>
  <c r="Z160" i="59"/>
  <c r="Z159" i="59"/>
  <c r="Z158" i="59"/>
  <c r="Z157" i="59"/>
  <c r="Z156" i="59"/>
  <c r="Z315" i="59"/>
  <c r="Z314" i="59"/>
  <c r="Z221" i="59"/>
  <c r="Z220" i="59"/>
  <c r="Z339" i="59"/>
  <c r="Z338" i="59"/>
  <c r="Z337" i="59"/>
  <c r="Z336" i="59"/>
  <c r="Z335" i="59"/>
  <c r="Z334" i="59"/>
  <c r="Z333" i="59"/>
  <c r="Z332" i="59"/>
  <c r="Z219" i="59"/>
  <c r="Z218" i="59"/>
  <c r="Z217" i="59"/>
  <c r="Z216" i="59"/>
  <c r="Z215" i="59"/>
  <c r="Z214" i="59"/>
  <c r="Z213" i="59"/>
  <c r="Z212" i="59"/>
  <c r="Z179" i="59"/>
  <c r="Z178" i="59"/>
  <c r="Z177" i="59"/>
  <c r="Z176" i="59"/>
  <c r="Z175" i="59"/>
  <c r="Z174" i="59"/>
  <c r="Z173" i="59"/>
  <c r="Z172" i="59"/>
  <c r="Z155" i="59"/>
  <c r="Z154" i="59"/>
  <c r="Z153" i="59"/>
  <c r="Z152" i="59"/>
  <c r="Z151" i="59"/>
  <c r="Z150" i="59"/>
  <c r="Z149" i="59"/>
  <c r="Z148" i="59"/>
  <c r="Z147" i="59"/>
  <c r="Z146" i="59"/>
  <c r="Z145" i="59"/>
  <c r="Z144" i="59"/>
  <c r="Z143" i="59"/>
  <c r="Z142" i="59"/>
  <c r="Z141" i="59"/>
  <c r="Z140" i="59"/>
  <c r="Z139" i="59"/>
  <c r="Z138" i="59"/>
  <c r="Z137" i="59"/>
  <c r="Z136" i="59"/>
  <c r="Z135" i="59"/>
  <c r="Z134" i="59"/>
  <c r="Z133" i="59"/>
  <c r="Z132" i="59"/>
  <c r="Z131" i="59"/>
  <c r="Z130" i="59"/>
  <c r="Z129" i="59"/>
  <c r="Z128" i="59"/>
  <c r="Z127" i="59"/>
  <c r="Z126" i="59"/>
  <c r="Z125" i="59"/>
  <c r="Z124" i="59"/>
  <c r="Z123" i="59"/>
  <c r="Z122" i="59"/>
  <c r="Z121" i="59"/>
  <c r="Z120" i="59"/>
  <c r="Z119" i="59"/>
  <c r="Z118" i="59"/>
  <c r="Z117" i="59"/>
  <c r="Z116" i="59"/>
  <c r="Z115" i="59"/>
  <c r="Z114" i="59"/>
  <c r="Z113" i="59"/>
  <c r="Z112" i="59"/>
  <c r="Z111" i="59"/>
  <c r="Z110" i="59"/>
  <c r="Z109" i="59"/>
  <c r="Z108" i="59"/>
  <c r="Z107" i="59"/>
  <c r="Z106" i="59"/>
  <c r="Z105" i="59"/>
  <c r="Z104" i="59"/>
  <c r="Z103" i="59"/>
  <c r="Z102" i="59"/>
  <c r="Z101" i="59"/>
  <c r="Z100" i="59"/>
  <c r="Z99" i="59"/>
  <c r="Z98" i="59"/>
  <c r="Z97" i="59"/>
  <c r="Z96" i="59"/>
  <c r="Z95" i="59"/>
  <c r="Z94" i="59"/>
  <c r="Z93" i="59"/>
  <c r="Z92" i="59"/>
  <c r="Z91" i="59"/>
  <c r="Z90" i="59"/>
  <c r="Z89" i="59"/>
  <c r="Z88" i="59"/>
  <c r="Z87" i="59"/>
  <c r="Z86" i="59"/>
  <c r="Z85" i="59"/>
  <c r="Z84" i="59"/>
  <c r="Z83" i="59"/>
  <c r="Z82" i="59"/>
  <c r="Z81" i="59"/>
  <c r="Z80" i="59"/>
  <c r="Z79" i="59"/>
  <c r="Z78" i="59"/>
  <c r="Z77" i="59"/>
  <c r="Z76" i="59"/>
  <c r="Z75" i="59"/>
  <c r="Z74" i="59"/>
  <c r="Z73" i="59"/>
  <c r="Z72" i="59"/>
  <c r="Z71" i="59"/>
  <c r="Z70" i="59"/>
  <c r="Z69" i="59"/>
  <c r="Z68" i="59"/>
  <c r="Z67" i="59"/>
  <c r="Z66" i="59"/>
  <c r="Z65" i="59"/>
  <c r="Z64" i="59"/>
  <c r="Z63" i="59"/>
  <c r="Z62" i="59"/>
  <c r="Z61" i="59"/>
  <c r="Z60" i="59"/>
  <c r="Z59" i="59"/>
  <c r="Z58" i="59"/>
  <c r="Z57" i="59"/>
  <c r="Z56" i="59"/>
  <c r="Z55" i="59"/>
  <c r="Z54" i="59"/>
  <c r="Z53" i="59"/>
  <c r="Z52" i="59"/>
  <c r="Z51" i="59"/>
  <c r="Z50" i="59"/>
  <c r="Z49" i="59"/>
  <c r="Z48" i="59"/>
  <c r="Z47" i="59"/>
  <c r="Z46" i="59"/>
  <c r="Z45" i="59"/>
  <c r="Z44" i="59"/>
  <c r="Z43" i="59"/>
  <c r="Z42" i="59"/>
  <c r="Z41" i="59"/>
  <c r="Z40" i="59"/>
  <c r="Z39" i="59"/>
  <c r="Z38" i="59"/>
  <c r="Z37" i="59"/>
  <c r="Z36" i="59"/>
  <c r="Z35" i="59"/>
  <c r="Z34" i="59"/>
  <c r="Z33" i="59"/>
  <c r="Z32" i="59"/>
  <c r="Z31" i="59"/>
  <c r="Z30" i="59"/>
  <c r="Z29" i="59"/>
  <c r="Z28" i="59"/>
  <c r="Z27" i="59"/>
  <c r="Z26" i="59"/>
  <c r="Z25" i="59"/>
  <c r="Z24" i="59"/>
  <c r="Z23" i="59"/>
  <c r="Z22" i="59"/>
  <c r="Z21" i="59"/>
  <c r="Z20" i="59"/>
  <c r="Z19" i="59"/>
  <c r="Z18" i="59"/>
  <c r="Z17" i="59"/>
  <c r="Z16" i="59"/>
  <c r="Z15" i="59"/>
  <c r="Z14" i="59"/>
  <c r="Z13" i="59"/>
  <c r="Z12" i="59"/>
  <c r="Z11" i="59"/>
  <c r="Z10" i="59"/>
  <c r="Z9" i="59"/>
  <c r="Z8" i="59"/>
  <c r="Z7" i="59"/>
  <c r="Z6" i="59"/>
  <c r="Z5" i="59"/>
  <c r="Z4" i="59"/>
  <c r="Z3" i="59"/>
  <c r="Z2" i="59"/>
  <c r="Z1" i="59"/>
  <c r="Z449" i="52"/>
  <c r="Z448" i="52"/>
  <c r="Z447" i="52"/>
  <c r="Z446" i="52"/>
  <c r="Z445" i="52"/>
  <c r="Z444" i="52"/>
  <c r="Z443" i="52"/>
  <c r="Z442" i="52"/>
  <c r="Z441" i="52"/>
  <c r="Z440" i="52"/>
  <c r="Z439" i="52"/>
  <c r="Z438" i="52"/>
  <c r="Z437" i="52"/>
  <c r="Z436" i="52"/>
  <c r="Z435" i="52"/>
  <c r="Z434" i="52"/>
  <c r="Z1304" i="52"/>
  <c r="Z1305" i="52"/>
  <c r="Z1306" i="52"/>
  <c r="Z1307" i="52"/>
  <c r="Z1308" i="52"/>
  <c r="Z1309" i="52"/>
  <c r="Z1310" i="52"/>
  <c r="Z1311" i="52"/>
  <c r="Z1312" i="52"/>
  <c r="Z1313" i="52"/>
  <c r="Z1314" i="52"/>
  <c r="Z1315" i="52"/>
  <c r="Z1316" i="52"/>
  <c r="Z1317" i="52"/>
  <c r="Z1318" i="52"/>
  <c r="Z1319" i="52"/>
  <c r="Z1320" i="52"/>
  <c r="Z1321" i="52"/>
  <c r="Z1322" i="52"/>
  <c r="Z1323" i="52"/>
  <c r="Z1324" i="52"/>
  <c r="Z1325" i="52"/>
  <c r="Z1326" i="52"/>
  <c r="Z1327" i="52"/>
  <c r="Z1328" i="52"/>
  <c r="Z1329" i="52"/>
  <c r="Z759" i="58"/>
  <c r="Z758" i="58"/>
  <c r="Z751" i="58"/>
  <c r="Z750" i="58"/>
  <c r="Z749" i="58"/>
  <c r="Z748" i="58"/>
  <c r="Z747" i="58"/>
  <c r="Z746" i="58"/>
  <c r="Z745" i="58"/>
  <c r="Z744" i="58"/>
  <c r="Z743" i="58"/>
  <c r="Z742" i="58"/>
  <c r="Z741" i="58"/>
  <c r="Z740" i="58"/>
  <c r="Z739" i="58"/>
  <c r="Z738" i="58"/>
  <c r="Z737" i="58"/>
  <c r="Z736" i="58"/>
  <c r="Z757" i="58"/>
  <c r="Z756" i="58"/>
  <c r="Z755" i="58"/>
  <c r="Z754" i="58"/>
  <c r="Z753" i="58"/>
  <c r="Z752" i="58"/>
  <c r="Z735" i="58"/>
  <c r="Z734" i="58"/>
  <c r="Z733" i="58"/>
  <c r="Z732" i="58"/>
  <c r="Z731" i="58"/>
  <c r="Z730" i="58"/>
  <c r="Z729" i="58"/>
  <c r="Z728" i="58"/>
  <c r="Z727" i="58"/>
  <c r="Z726" i="58"/>
  <c r="Z725" i="58"/>
  <c r="Z724" i="58"/>
  <c r="Z723" i="58"/>
  <c r="Z722" i="58"/>
  <c r="Z721" i="58"/>
  <c r="Z720" i="58"/>
  <c r="Z433" i="52"/>
  <c r="Z432" i="52"/>
  <c r="Z431" i="52"/>
  <c r="Z430" i="52"/>
  <c r="Z429" i="52"/>
  <c r="Z428" i="52"/>
  <c r="Z427" i="52"/>
  <c r="Z426" i="52"/>
  <c r="Z425" i="52"/>
  <c r="Z424" i="52"/>
  <c r="Z423" i="52"/>
  <c r="Z422" i="52"/>
  <c r="Z421" i="52"/>
  <c r="Z420" i="52"/>
  <c r="Z419" i="52"/>
  <c r="Z418" i="52"/>
  <c r="Z1268" i="52"/>
  <c r="Z1269" i="52"/>
  <c r="Z1270" i="52"/>
  <c r="Z1271" i="52"/>
  <c r="Z1272" i="52"/>
  <c r="Z1273" i="52"/>
  <c r="Z1274" i="52"/>
  <c r="Z1275" i="52"/>
  <c r="Z1276" i="52"/>
  <c r="Z1277" i="52"/>
  <c r="Z1278" i="52"/>
  <c r="Z1279" i="52"/>
  <c r="Z1280" i="52"/>
  <c r="Z1281" i="52"/>
  <c r="Z1282" i="52"/>
  <c r="Z1283" i="52"/>
  <c r="Z1284" i="52"/>
  <c r="Z1285" i="52"/>
  <c r="Z1286" i="52"/>
  <c r="Z1287" i="52"/>
  <c r="Z1288" i="52"/>
  <c r="Z1289" i="52"/>
  <c r="Z1290" i="52"/>
  <c r="Z1291" i="52"/>
  <c r="Z1292" i="52"/>
  <c r="Z1293" i="52"/>
  <c r="Z1294" i="52"/>
  <c r="Z1295" i="52"/>
  <c r="Z1296" i="52"/>
  <c r="Z1297" i="52"/>
  <c r="Z1298" i="52"/>
  <c r="Z1299" i="52"/>
  <c r="Z1300" i="52"/>
  <c r="Z1301" i="52"/>
  <c r="Z1302" i="52"/>
  <c r="Z1303" i="52"/>
  <c r="Z709" i="58"/>
  <c r="Z708" i="58"/>
  <c r="Z579" i="58"/>
  <c r="Z578" i="58"/>
  <c r="Z527" i="58"/>
  <c r="Z526" i="58"/>
  <c r="Z525" i="58"/>
  <c r="Z524" i="58"/>
  <c r="Z671" i="58"/>
  <c r="Z670" i="58"/>
  <c r="Z669" i="58"/>
  <c r="Z668" i="58"/>
  <c r="Z667" i="58"/>
  <c r="Z666" i="58"/>
  <c r="Z665" i="58"/>
  <c r="Z664" i="58"/>
  <c r="Z551" i="58"/>
  <c r="Z550" i="58"/>
  <c r="Z549" i="58"/>
  <c r="Z548" i="58"/>
  <c r="Z547" i="58"/>
  <c r="Z546" i="58"/>
  <c r="Z545" i="58"/>
  <c r="Z544" i="58"/>
  <c r="Z535" i="58"/>
  <c r="Z534" i="58"/>
  <c r="Z533" i="58"/>
  <c r="Z532" i="58"/>
  <c r="Z531" i="58"/>
  <c r="Z530" i="58"/>
  <c r="Z529" i="58"/>
  <c r="Z528" i="58"/>
  <c r="Z707" i="58"/>
  <c r="Z706" i="58"/>
  <c r="Z719" i="58"/>
  <c r="Z718" i="58"/>
  <c r="Z717" i="58"/>
  <c r="Z716" i="58"/>
  <c r="Z715" i="58"/>
  <c r="Z714" i="58"/>
  <c r="Z713" i="58"/>
  <c r="Z712" i="58"/>
  <c r="Z635" i="58"/>
  <c r="Z634" i="58"/>
  <c r="Z633" i="58"/>
  <c r="Z632" i="58"/>
  <c r="Z631" i="58"/>
  <c r="Z630" i="58"/>
  <c r="Z629" i="58"/>
  <c r="Z628" i="58"/>
  <c r="Z567" i="58"/>
  <c r="Z566" i="58"/>
  <c r="Z565" i="58"/>
  <c r="Z564" i="58"/>
  <c r="Z563" i="58"/>
  <c r="Z562" i="58"/>
  <c r="Z561" i="58"/>
  <c r="Z560" i="58"/>
  <c r="Z559" i="58"/>
  <c r="Z558" i="58"/>
  <c r="Z557" i="58"/>
  <c r="Z556" i="58"/>
  <c r="Z555" i="58"/>
  <c r="Z554" i="58"/>
  <c r="Z553" i="58"/>
  <c r="Z552" i="58"/>
  <c r="Z619" i="58"/>
  <c r="Z618" i="58"/>
  <c r="Z617" i="58"/>
  <c r="Z616" i="58"/>
  <c r="Z615" i="58"/>
  <c r="Z614" i="58"/>
  <c r="Z613" i="58"/>
  <c r="Z612" i="58"/>
  <c r="Z711" i="58"/>
  <c r="Z710" i="58"/>
  <c r="Z705" i="58"/>
  <c r="Z704" i="58"/>
  <c r="Z703" i="58"/>
  <c r="Z702" i="58"/>
  <c r="Z701" i="58"/>
  <c r="Z700" i="58"/>
  <c r="Z699" i="58"/>
  <c r="Z698" i="58"/>
  <c r="Z697" i="58"/>
  <c r="Z696" i="58"/>
  <c r="Z695" i="58"/>
  <c r="Z694" i="58"/>
  <c r="Z693" i="58"/>
  <c r="Z692" i="58"/>
  <c r="Z691" i="58"/>
  <c r="Z690" i="58"/>
  <c r="Z673" i="58"/>
  <c r="Z672" i="58"/>
  <c r="Z655" i="58"/>
  <c r="Z654" i="58"/>
  <c r="Z653" i="58"/>
  <c r="Z652" i="58"/>
  <c r="Z651" i="58"/>
  <c r="Z650" i="58"/>
  <c r="Z649" i="58"/>
  <c r="Z648" i="58"/>
  <c r="Z647" i="58"/>
  <c r="Z646" i="58"/>
  <c r="Z645" i="58"/>
  <c r="Z644" i="58"/>
  <c r="Z643" i="58"/>
  <c r="Z642" i="58"/>
  <c r="Z641" i="58"/>
  <c r="Z640" i="58"/>
  <c r="Z639" i="58"/>
  <c r="Z638" i="58"/>
  <c r="Z637" i="58"/>
  <c r="Z636" i="58"/>
  <c r="Z611" i="58"/>
  <c r="Z610" i="58"/>
  <c r="Z609" i="58"/>
  <c r="Z608" i="58"/>
  <c r="Z607" i="58"/>
  <c r="Z606" i="58"/>
  <c r="Z605" i="58"/>
  <c r="Z604" i="58"/>
  <c r="Z595" i="58"/>
  <c r="Z594" i="58"/>
  <c r="Z593" i="58"/>
  <c r="Z592" i="58"/>
  <c r="Z591" i="58"/>
  <c r="Z590" i="58"/>
  <c r="Z589" i="58"/>
  <c r="Z588" i="58"/>
  <c r="Z587" i="58"/>
  <c r="Z586" i="58"/>
  <c r="Z585" i="58"/>
  <c r="Z584" i="58"/>
  <c r="Z583" i="58"/>
  <c r="Z582" i="58"/>
  <c r="Z581" i="58"/>
  <c r="Z580" i="58"/>
  <c r="Z575" i="58"/>
  <c r="Z574" i="58"/>
  <c r="Z573" i="58"/>
  <c r="Z572" i="58"/>
  <c r="Z571" i="58"/>
  <c r="Z570" i="58"/>
  <c r="Z569" i="58"/>
  <c r="Z568" i="58"/>
  <c r="Z577" i="58"/>
  <c r="Z576" i="58"/>
  <c r="Z689" i="58"/>
  <c r="Z688" i="58"/>
  <c r="Z687" i="58"/>
  <c r="Z686" i="58"/>
  <c r="Z685" i="58"/>
  <c r="Z684" i="58"/>
  <c r="Z683" i="58"/>
  <c r="Z682" i="58"/>
  <c r="Z681" i="58"/>
  <c r="Z680" i="58"/>
  <c r="Z679" i="58"/>
  <c r="Z678" i="58"/>
  <c r="Z677" i="58"/>
  <c r="Z676" i="58"/>
  <c r="Z675" i="58"/>
  <c r="Z674" i="58"/>
  <c r="Z663" i="58"/>
  <c r="Z662" i="58"/>
  <c r="Z661" i="58"/>
  <c r="Z660" i="58"/>
  <c r="Z659" i="58"/>
  <c r="Z658" i="58"/>
  <c r="Z657" i="58"/>
  <c r="Z656" i="58"/>
  <c r="Z627" i="58"/>
  <c r="Z626" i="58"/>
  <c r="Z625" i="58"/>
  <c r="Z624" i="58"/>
  <c r="Z623" i="58"/>
  <c r="Z622" i="58"/>
  <c r="Z621" i="58"/>
  <c r="Z620" i="58"/>
  <c r="Z603" i="58"/>
  <c r="Z602" i="58"/>
  <c r="Z601" i="58"/>
  <c r="Z600" i="58"/>
  <c r="Z599" i="58"/>
  <c r="Z598" i="58"/>
  <c r="Z597" i="58"/>
  <c r="Z596" i="58"/>
  <c r="Z543" i="58"/>
  <c r="Z542" i="58"/>
  <c r="Z541" i="58"/>
  <c r="Z540" i="58"/>
  <c r="Z539" i="58"/>
  <c r="Z538" i="58"/>
  <c r="Z537" i="58"/>
  <c r="Z536" i="58"/>
  <c r="Z417" i="52"/>
  <c r="Z416" i="52"/>
  <c r="Z415" i="52"/>
  <c r="Z414" i="52"/>
  <c r="Z413" i="52"/>
  <c r="Z412" i="52"/>
  <c r="Z411" i="52"/>
  <c r="Z410" i="52"/>
  <c r="Z409" i="52"/>
  <c r="Z408" i="52"/>
  <c r="Z407" i="52"/>
  <c r="Z406" i="52"/>
  <c r="Z405" i="52"/>
  <c r="Z404" i="52"/>
  <c r="Z403" i="52"/>
  <c r="Z402" i="52"/>
  <c r="Z1226" i="52"/>
  <c r="Z1227" i="52"/>
  <c r="Z1228" i="52"/>
  <c r="Z1229" i="52"/>
  <c r="Z1230" i="52"/>
  <c r="Z1231" i="52"/>
  <c r="Z1232" i="52"/>
  <c r="Z1233" i="52"/>
  <c r="Z1234" i="52"/>
  <c r="Z1235" i="52"/>
  <c r="Z1236" i="52"/>
  <c r="Z1237" i="52"/>
  <c r="Z1238" i="52"/>
  <c r="Z1239" i="52"/>
  <c r="Z1240" i="52"/>
  <c r="Z1241" i="52"/>
  <c r="Z1242" i="52"/>
  <c r="Z1243" i="52"/>
  <c r="Z1244" i="52"/>
  <c r="Z1245" i="52"/>
  <c r="Z1246" i="52"/>
  <c r="Z1247" i="52"/>
  <c r="Z1248" i="52"/>
  <c r="Z1249" i="52"/>
  <c r="Z1250" i="52"/>
  <c r="Z1251" i="52"/>
  <c r="Z1252" i="52"/>
  <c r="Z1253" i="52"/>
  <c r="Z1254" i="52"/>
  <c r="Z1255" i="52"/>
  <c r="Z1256" i="52"/>
  <c r="Z1257" i="52"/>
  <c r="Z1258" i="52"/>
  <c r="Z1259" i="52"/>
  <c r="Z1260" i="52"/>
  <c r="Z1261" i="52"/>
  <c r="Z1262" i="52"/>
  <c r="Z1263" i="52"/>
  <c r="Z1264" i="52"/>
  <c r="Z1265" i="52"/>
  <c r="Z1266" i="52"/>
  <c r="Z1267" i="52"/>
  <c r="Z379" i="58"/>
  <c r="Z378" i="58"/>
  <c r="Z341" i="58"/>
  <c r="Z340" i="58"/>
  <c r="Z403" i="58"/>
  <c r="Z402" i="58"/>
  <c r="Z401" i="58"/>
  <c r="Z400" i="58"/>
  <c r="Z399" i="58"/>
  <c r="Z398" i="58"/>
  <c r="Z397" i="58"/>
  <c r="Z396" i="58"/>
  <c r="Z437" i="58"/>
  <c r="Z436" i="58"/>
  <c r="Z411" i="58"/>
  <c r="Z410" i="58"/>
  <c r="Z409" i="58"/>
  <c r="Z408" i="58"/>
  <c r="Z407" i="58"/>
  <c r="Z406" i="58"/>
  <c r="Z405" i="58"/>
  <c r="Z404" i="58"/>
  <c r="Z507" i="58"/>
  <c r="Z506" i="58"/>
  <c r="Z505" i="58"/>
  <c r="Z504" i="58"/>
  <c r="Z503" i="58"/>
  <c r="Z502" i="58"/>
  <c r="Z501" i="58"/>
  <c r="Z500" i="58"/>
  <c r="Z499" i="58"/>
  <c r="Z498" i="58"/>
  <c r="Z497" i="58"/>
  <c r="Z496" i="58"/>
  <c r="Z495" i="58"/>
  <c r="Z494" i="58"/>
  <c r="Z493" i="58"/>
  <c r="Z492" i="58"/>
  <c r="Z491" i="58"/>
  <c r="Z490" i="58"/>
  <c r="Z489" i="58"/>
  <c r="Z488" i="58"/>
  <c r="Z487" i="58"/>
  <c r="Z486" i="58"/>
  <c r="Z485" i="58"/>
  <c r="Z484" i="58"/>
  <c r="Z483" i="58"/>
  <c r="Z482" i="58"/>
  <c r="Z481" i="58"/>
  <c r="Z480" i="58"/>
  <c r="Z479" i="58"/>
  <c r="Z478" i="58"/>
  <c r="Z477" i="58"/>
  <c r="Z476" i="58"/>
  <c r="Z475" i="58"/>
  <c r="Z474" i="58"/>
  <c r="Z473" i="58"/>
  <c r="Z472" i="58"/>
  <c r="Z471" i="58"/>
  <c r="Z470" i="58"/>
  <c r="Z469" i="58"/>
  <c r="Z468" i="58"/>
  <c r="Z457" i="58"/>
  <c r="Z456" i="58"/>
  <c r="Z455" i="58"/>
  <c r="Z454" i="58"/>
  <c r="Z453" i="58"/>
  <c r="Z452" i="58"/>
  <c r="Z451" i="58"/>
  <c r="Z450" i="58"/>
  <c r="Z395" i="58"/>
  <c r="Z394" i="58"/>
  <c r="Z393" i="58"/>
  <c r="Z392" i="58"/>
  <c r="Z391" i="58"/>
  <c r="Z390" i="58"/>
  <c r="Z389" i="58"/>
  <c r="Z388" i="58"/>
  <c r="Z371" i="58"/>
  <c r="Z370" i="58"/>
  <c r="Z369" i="58"/>
  <c r="Z368" i="58"/>
  <c r="Z367" i="58"/>
  <c r="Z366" i="58"/>
  <c r="Z365" i="58"/>
  <c r="Z364" i="58"/>
  <c r="Z445" i="58"/>
  <c r="Z444" i="58"/>
  <c r="Z443" i="58"/>
  <c r="Z442" i="58"/>
  <c r="Z441" i="58"/>
  <c r="Z440" i="58"/>
  <c r="Z439" i="58"/>
  <c r="Z438" i="58"/>
  <c r="Z523" i="58"/>
  <c r="Z522" i="58"/>
  <c r="Z521" i="58"/>
  <c r="Z520" i="58"/>
  <c r="Z519" i="58"/>
  <c r="Z518" i="58"/>
  <c r="Z517" i="58"/>
  <c r="Z516" i="58"/>
  <c r="Z515" i="58"/>
  <c r="Z514" i="58"/>
  <c r="Z513" i="58"/>
  <c r="Z512" i="58"/>
  <c r="Z511" i="58"/>
  <c r="Z510" i="58"/>
  <c r="Z509" i="58"/>
  <c r="Z508" i="58"/>
  <c r="Z467" i="58"/>
  <c r="Z466" i="58"/>
  <c r="Z465" i="58"/>
  <c r="Z464" i="58"/>
  <c r="Z463" i="58"/>
  <c r="Z462" i="58"/>
  <c r="Z461" i="58"/>
  <c r="Z460" i="58"/>
  <c r="Z459" i="58"/>
  <c r="Z458" i="58"/>
  <c r="Z449" i="58"/>
  <c r="Z448" i="58"/>
  <c r="Z447" i="58"/>
  <c r="Z446" i="58"/>
  <c r="Z435" i="58"/>
  <c r="Z434" i="58"/>
  <c r="Z433" i="58"/>
  <c r="Z432" i="58"/>
  <c r="Z431" i="58"/>
  <c r="Z430" i="58"/>
  <c r="Z429" i="58"/>
  <c r="Z428" i="58"/>
  <c r="Z427" i="58"/>
  <c r="Z426" i="58"/>
  <c r="Z425" i="58"/>
  <c r="Z424" i="58"/>
  <c r="Z423" i="58"/>
  <c r="Z422" i="58"/>
  <c r="Z421" i="58"/>
  <c r="Z420" i="58"/>
  <c r="Z419" i="58"/>
  <c r="Z418" i="58"/>
  <c r="Z417" i="58"/>
  <c r="Z416" i="58"/>
  <c r="Z415" i="58"/>
  <c r="Z414" i="58"/>
  <c r="Z387" i="58"/>
  <c r="Z386" i="58"/>
  <c r="Z385" i="58"/>
  <c r="Z384" i="58"/>
  <c r="Z383" i="58"/>
  <c r="Z382" i="58"/>
  <c r="Z381" i="58"/>
  <c r="Z380" i="58"/>
  <c r="Z377" i="58"/>
  <c r="Z376" i="58"/>
  <c r="Z375" i="58"/>
  <c r="Z374" i="58"/>
  <c r="Z373" i="58"/>
  <c r="Z372" i="58"/>
  <c r="Z363" i="58"/>
  <c r="Z362" i="58"/>
  <c r="Z361" i="58"/>
  <c r="Z360" i="58"/>
  <c r="Z359" i="58"/>
  <c r="Z358" i="58"/>
  <c r="Z357" i="58"/>
  <c r="Z356" i="58"/>
  <c r="Z347" i="58"/>
  <c r="Z346" i="58"/>
  <c r="Z345" i="58"/>
  <c r="Z344" i="58"/>
  <c r="Z343" i="58"/>
  <c r="Z342" i="58"/>
  <c r="Z339" i="58"/>
  <c r="Z338" i="58"/>
  <c r="Z413" i="58"/>
  <c r="Z412" i="58"/>
  <c r="Z355" i="58"/>
  <c r="Z354" i="58"/>
  <c r="Z353" i="58"/>
  <c r="Z352" i="58"/>
  <c r="Z351" i="58"/>
  <c r="Z350" i="58"/>
  <c r="Z349" i="58"/>
  <c r="Z348" i="58"/>
  <c r="Z394" i="52"/>
  <c r="Z395" i="52"/>
  <c r="Z396" i="52"/>
  <c r="Z397" i="52"/>
  <c r="Z398" i="52"/>
  <c r="Z399" i="52"/>
  <c r="Z400" i="52"/>
  <c r="Z401" i="52"/>
  <c r="Z1200" i="52"/>
  <c r="Z1201" i="52"/>
  <c r="Z1202" i="52"/>
  <c r="Z1203" i="52"/>
  <c r="Z1204" i="52"/>
  <c r="Z1205" i="52"/>
  <c r="Z1206" i="52"/>
  <c r="Z1207" i="52"/>
  <c r="Z1208" i="52"/>
  <c r="Z1209" i="52"/>
  <c r="Z1210" i="52"/>
  <c r="Z1211" i="52"/>
  <c r="Z1212" i="52"/>
  <c r="Z1213" i="52"/>
  <c r="Z1214" i="52"/>
  <c r="Z1215" i="52"/>
  <c r="Z1216" i="52"/>
  <c r="Z1217" i="52"/>
  <c r="Z1218" i="52"/>
  <c r="Z1219" i="52"/>
  <c r="Z1220" i="52"/>
  <c r="Z1221" i="52"/>
  <c r="Z1222" i="52"/>
  <c r="Z1223" i="52"/>
  <c r="Z1224" i="52"/>
  <c r="Z1225" i="52"/>
  <c r="Z243" i="58"/>
  <c r="Z242" i="58"/>
  <c r="Z225" i="58"/>
  <c r="Z224" i="58"/>
  <c r="Z215" i="58"/>
  <c r="Z214" i="58"/>
  <c r="Z287" i="58"/>
  <c r="Z286" i="58"/>
  <c r="Z285" i="58"/>
  <c r="Z284" i="58"/>
  <c r="Z283" i="58"/>
  <c r="Z282" i="58"/>
  <c r="Z281" i="58"/>
  <c r="Z280" i="58"/>
  <c r="Z273" i="58"/>
  <c r="Z272" i="58"/>
  <c r="Z271" i="58"/>
  <c r="Z270" i="58"/>
  <c r="Z269" i="58"/>
  <c r="Z268" i="58"/>
  <c r="Z267" i="58"/>
  <c r="Z266" i="58"/>
  <c r="Z265" i="58"/>
  <c r="Z264" i="58"/>
  <c r="Z263" i="58"/>
  <c r="Z262" i="58"/>
  <c r="Z261" i="58"/>
  <c r="Z260" i="58"/>
  <c r="Z259" i="58"/>
  <c r="Z258" i="58"/>
  <c r="Z233" i="58"/>
  <c r="Z232" i="58"/>
  <c r="Z231" i="58"/>
  <c r="Z230" i="58"/>
  <c r="Z229" i="58"/>
  <c r="Z228" i="58"/>
  <c r="Z227" i="58"/>
  <c r="Z226" i="58"/>
  <c r="Z297" i="58"/>
  <c r="Z298" i="58"/>
  <c r="Z299" i="58"/>
  <c r="Z300" i="58"/>
  <c r="Z301" i="58"/>
  <c r="Z302" i="58"/>
  <c r="Z303" i="58"/>
  <c r="Z296" i="58"/>
  <c r="Z327" i="58"/>
  <c r="Z326" i="58"/>
  <c r="Z325" i="58"/>
  <c r="Z324" i="58"/>
  <c r="Z323" i="58"/>
  <c r="Z322" i="58"/>
  <c r="Z321" i="58"/>
  <c r="Z320" i="58"/>
  <c r="Z223" i="58"/>
  <c r="Z222" i="58"/>
  <c r="Z221" i="58"/>
  <c r="Z220" i="58"/>
  <c r="Z219" i="58"/>
  <c r="Z218" i="58"/>
  <c r="Z217" i="58"/>
  <c r="Z216" i="58"/>
  <c r="Z335" i="58"/>
  <c r="Z334" i="58"/>
  <c r="Z333" i="58"/>
  <c r="Z332" i="58"/>
  <c r="Z331" i="58"/>
  <c r="Z330" i="58"/>
  <c r="Z329" i="58"/>
  <c r="Z328" i="58"/>
  <c r="Z319" i="58"/>
  <c r="Z318" i="58"/>
  <c r="Z317" i="58"/>
  <c r="Z316" i="58"/>
  <c r="Z315" i="58"/>
  <c r="Z314" i="58"/>
  <c r="Z313" i="58"/>
  <c r="Z312" i="58"/>
  <c r="Z311" i="58"/>
  <c r="Z310" i="58"/>
  <c r="Z309" i="58"/>
  <c r="Z308" i="58"/>
  <c r="Z307" i="58"/>
  <c r="Z306" i="58"/>
  <c r="Z305" i="58"/>
  <c r="Z304" i="58"/>
  <c r="Z295" i="58"/>
  <c r="Z294" i="58"/>
  <c r="Z293" i="58"/>
  <c r="Z292" i="58"/>
  <c r="Z291" i="58"/>
  <c r="Z290" i="58"/>
  <c r="Z289" i="58"/>
  <c r="Z288" i="58"/>
  <c r="Z279" i="58"/>
  <c r="Z278" i="58"/>
  <c r="Z277" i="58"/>
  <c r="Z276" i="58"/>
  <c r="Z275" i="58"/>
  <c r="Z274" i="58"/>
  <c r="Z257" i="58"/>
  <c r="Z256" i="58"/>
  <c r="Z255" i="58"/>
  <c r="Z254" i="58"/>
  <c r="Z253" i="58"/>
  <c r="Z252" i="58"/>
  <c r="Z251" i="58"/>
  <c r="Z250" i="58"/>
  <c r="Z249" i="58"/>
  <c r="Z248" i="58"/>
  <c r="Z247" i="58"/>
  <c r="Z246" i="58"/>
  <c r="Z245" i="58"/>
  <c r="Z244" i="58"/>
  <c r="Z337" i="58"/>
  <c r="Z336" i="58"/>
  <c r="Z241" i="58"/>
  <c r="Z240" i="58"/>
  <c r="Z239" i="58"/>
  <c r="Z238" i="58"/>
  <c r="Z237" i="58"/>
  <c r="Z236" i="58"/>
  <c r="Z235" i="58"/>
  <c r="Z234" i="58"/>
  <c r="Z213" i="58"/>
  <c r="Z212" i="58"/>
  <c r="Z211" i="58"/>
  <c r="Z210" i="58"/>
  <c r="Z209" i="58"/>
  <c r="Z208" i="58"/>
  <c r="Z207" i="58"/>
  <c r="Z206" i="58"/>
  <c r="Z205" i="58"/>
  <c r="Z204" i="58"/>
  <c r="Z203" i="58"/>
  <c r="Z202" i="58"/>
  <c r="Z201" i="58"/>
  <c r="Z200" i="58"/>
  <c r="Z199" i="58"/>
  <c r="Z198" i="58"/>
  <c r="Z197" i="58"/>
  <c r="Z196" i="58"/>
  <c r="Z195" i="58"/>
  <c r="Z194" i="58"/>
  <c r="Z193" i="58"/>
  <c r="Z192" i="58"/>
  <c r="Z191" i="58"/>
  <c r="Z190" i="58"/>
  <c r="Z189" i="58"/>
  <c r="Z188" i="58"/>
  <c r="Z187" i="58"/>
  <c r="Z186" i="58"/>
  <c r="Z185" i="58"/>
  <c r="Z184" i="58"/>
  <c r="Z183" i="58"/>
  <c r="Z182" i="58"/>
  <c r="Z181" i="58"/>
  <c r="Z180" i="58"/>
  <c r="Z179" i="58"/>
  <c r="Z178" i="58"/>
  <c r="Z177" i="58"/>
  <c r="Z176" i="58"/>
  <c r="Z175" i="58"/>
  <c r="Z174" i="58"/>
  <c r="Z173" i="58"/>
  <c r="Z172" i="58"/>
  <c r="Z171" i="58"/>
  <c r="Z170" i="58"/>
  <c r="Z169" i="58"/>
  <c r="Z168" i="58"/>
  <c r="Z167" i="58"/>
  <c r="Z166" i="58"/>
  <c r="Z165" i="58"/>
  <c r="Z164" i="58"/>
  <c r="Z163" i="58"/>
  <c r="Z162" i="58"/>
  <c r="Z161" i="58"/>
  <c r="Z160" i="58"/>
  <c r="Z159" i="58"/>
  <c r="Z158" i="58"/>
  <c r="Z157" i="58"/>
  <c r="Z156" i="58"/>
  <c r="Z155" i="58"/>
  <c r="Z154" i="58"/>
  <c r="Z153" i="58"/>
  <c r="Z152" i="58"/>
  <c r="Z151" i="58"/>
  <c r="Z150" i="58"/>
  <c r="Z149" i="58"/>
  <c r="Z148" i="58"/>
  <c r="Z147" i="58"/>
  <c r="Z146" i="58"/>
  <c r="Z145" i="58"/>
  <c r="Z144" i="58"/>
  <c r="Z143" i="58"/>
  <c r="Z142" i="58"/>
  <c r="Z141" i="58"/>
  <c r="Z140" i="58"/>
  <c r="Z139" i="58"/>
  <c r="Z138" i="58"/>
  <c r="Z137" i="58"/>
  <c r="Z136" i="58"/>
  <c r="Z135" i="58"/>
  <c r="Z134" i="58"/>
  <c r="Z133" i="58"/>
  <c r="Z132" i="58"/>
  <c r="Z131" i="58"/>
  <c r="Z130" i="58"/>
  <c r="Z129" i="58"/>
  <c r="Z128" i="58"/>
  <c r="Z127" i="58"/>
  <c r="Z126" i="58"/>
  <c r="Z125" i="58"/>
  <c r="Z124" i="58"/>
  <c r="Z123" i="58"/>
  <c r="Z122" i="58"/>
  <c r="Z121" i="58"/>
  <c r="Z120" i="58"/>
  <c r="Z119" i="58"/>
  <c r="Z118" i="58"/>
  <c r="Z117" i="58"/>
  <c r="Z116" i="58"/>
  <c r="Z115" i="58"/>
  <c r="Z114" i="58"/>
  <c r="Z113" i="58"/>
  <c r="Z112" i="58"/>
  <c r="Z111" i="58"/>
  <c r="Z110" i="58"/>
  <c r="Z109" i="58"/>
  <c r="Z108" i="58"/>
  <c r="Z107" i="58"/>
  <c r="Z106" i="58"/>
  <c r="Z105" i="58"/>
  <c r="Z104" i="58"/>
  <c r="Z103" i="58"/>
  <c r="Z102" i="58"/>
  <c r="Z101" i="58"/>
  <c r="Z100" i="58"/>
  <c r="Z99" i="58"/>
  <c r="Z98" i="58"/>
  <c r="Z97" i="58"/>
  <c r="Z96" i="58"/>
  <c r="Z95" i="58"/>
  <c r="Z94" i="58"/>
  <c r="Z93" i="58"/>
  <c r="Z92" i="58"/>
  <c r="Z91" i="58"/>
  <c r="Z90" i="58"/>
  <c r="Z89" i="58"/>
  <c r="Z88" i="58"/>
  <c r="Z87" i="58"/>
  <c r="Z86" i="58"/>
  <c r="Z85" i="58"/>
  <c r="Z84" i="58"/>
  <c r="Z83" i="58"/>
  <c r="Z82" i="58"/>
  <c r="Z81" i="58"/>
  <c r="Z80" i="58"/>
  <c r="Z79" i="58"/>
  <c r="Z78" i="58"/>
  <c r="Z77" i="58"/>
  <c r="Z76" i="58"/>
  <c r="Z75" i="58"/>
  <c r="Z74" i="58"/>
  <c r="Z73" i="58"/>
  <c r="Z72" i="58"/>
  <c r="Z71" i="58"/>
  <c r="Z70" i="58"/>
  <c r="Z69" i="58"/>
  <c r="Z68" i="58"/>
  <c r="Z67" i="58"/>
  <c r="Z66" i="58"/>
  <c r="Z65" i="58"/>
  <c r="Z64" i="58"/>
  <c r="Z63" i="58"/>
  <c r="Z62" i="58"/>
  <c r="Z61" i="58"/>
  <c r="Z60" i="58"/>
  <c r="Z59" i="58"/>
  <c r="Z58" i="58"/>
  <c r="Z57" i="58"/>
  <c r="Z56" i="58"/>
  <c r="Z55" i="58"/>
  <c r="Z54" i="58"/>
  <c r="Z53" i="58"/>
  <c r="Z52" i="58"/>
  <c r="Z51" i="58"/>
  <c r="Z50" i="58"/>
  <c r="Z49" i="58"/>
  <c r="Z48" i="58"/>
  <c r="Z47" i="58"/>
  <c r="Z46" i="58"/>
  <c r="Z45" i="58"/>
  <c r="Z44" i="58"/>
  <c r="Z43" i="58"/>
  <c r="Z42" i="58"/>
  <c r="Z41" i="58"/>
  <c r="Z40" i="58"/>
  <c r="Z39" i="58"/>
  <c r="Z38" i="58"/>
  <c r="Z37" i="58"/>
  <c r="Z36" i="58"/>
  <c r="Z35" i="58"/>
  <c r="Z34" i="58"/>
  <c r="Z33" i="58"/>
  <c r="Z32" i="58"/>
  <c r="Z31" i="58"/>
  <c r="Z30" i="58"/>
  <c r="Z29" i="58"/>
  <c r="Z28" i="58"/>
  <c r="Z27" i="58"/>
  <c r="Z26" i="58"/>
  <c r="Z25" i="58"/>
  <c r="Z24" i="58"/>
  <c r="Z23" i="58"/>
  <c r="Z22" i="58"/>
  <c r="Z21" i="58"/>
  <c r="Z20" i="58"/>
  <c r="Z19" i="58"/>
  <c r="Z18" i="58"/>
  <c r="Z17" i="58"/>
  <c r="Z16" i="58"/>
  <c r="Z15" i="58"/>
  <c r="Z14" i="58"/>
  <c r="Z13" i="58"/>
  <c r="Z12" i="58"/>
  <c r="Z11" i="58"/>
  <c r="Z10" i="58"/>
  <c r="Z9" i="58"/>
  <c r="Z8" i="58"/>
  <c r="Z7" i="58"/>
  <c r="Z6" i="58"/>
  <c r="Z5" i="58"/>
  <c r="Z4" i="58"/>
  <c r="Z3" i="58"/>
  <c r="Z2" i="58"/>
  <c r="Z1" i="58"/>
  <c r="Z393" i="52"/>
  <c r="Z392" i="52"/>
  <c r="Z391" i="52"/>
  <c r="Z390" i="52"/>
  <c r="Z389" i="52"/>
  <c r="Z388" i="52"/>
  <c r="Z387" i="52"/>
  <c r="Z386" i="52"/>
  <c r="Z385" i="52"/>
  <c r="Z384" i="52"/>
  <c r="Z383" i="52"/>
  <c r="Z382" i="52"/>
  <c r="Z381" i="52"/>
  <c r="Z380" i="52"/>
  <c r="Z379" i="52"/>
  <c r="Z378" i="52"/>
  <c r="Z1156" i="52"/>
  <c r="Z1157" i="52"/>
  <c r="Z1158" i="52"/>
  <c r="Z1159" i="52"/>
  <c r="Z1160" i="52"/>
  <c r="Z1161" i="52"/>
  <c r="Z1162" i="52"/>
  <c r="Z1163" i="52"/>
  <c r="Z1164" i="52"/>
  <c r="Z1165" i="52"/>
  <c r="Z1166" i="52"/>
  <c r="Z1167" i="52"/>
  <c r="Z1168" i="52"/>
  <c r="Z1169" i="52"/>
  <c r="Z1170" i="52"/>
  <c r="Z1171" i="52"/>
  <c r="Z1172" i="52"/>
  <c r="Z1173" i="52"/>
  <c r="Z1174" i="52"/>
  <c r="Z1175" i="52"/>
  <c r="Z1176" i="52"/>
  <c r="Z1177" i="52"/>
  <c r="Z1178" i="52"/>
  <c r="Z1179" i="52"/>
  <c r="Z1180" i="52"/>
  <c r="Z1181" i="52"/>
  <c r="Z1182" i="52"/>
  <c r="Z1183" i="52"/>
  <c r="Z1184" i="52"/>
  <c r="Z1185" i="52"/>
  <c r="Z1186" i="52"/>
  <c r="Z1187" i="52"/>
  <c r="Z1188" i="52"/>
  <c r="Z1189" i="52"/>
  <c r="Z1190" i="52"/>
  <c r="Z1191" i="52"/>
  <c r="Z1192" i="52"/>
  <c r="Z1193" i="52"/>
  <c r="Z1194" i="52"/>
  <c r="Z1195" i="52"/>
  <c r="Z1196" i="52"/>
  <c r="Z1197" i="52"/>
  <c r="Z1198" i="52"/>
  <c r="Z1199" i="52"/>
  <c r="Z377" i="52"/>
  <c r="Z376" i="52"/>
  <c r="Z375" i="52"/>
  <c r="Z374" i="52"/>
  <c r="Z373" i="52"/>
  <c r="Z372" i="52"/>
  <c r="Z371" i="52"/>
  <c r="Z370" i="52"/>
  <c r="Z1136" i="52"/>
  <c r="Z1137" i="52"/>
  <c r="Z1138" i="52"/>
  <c r="Z1139" i="52"/>
  <c r="Z1140" i="52"/>
  <c r="Z1141" i="52"/>
  <c r="Z1142" i="52"/>
  <c r="Z1143" i="52"/>
  <c r="Z1144" i="52"/>
  <c r="Z1145" i="52"/>
  <c r="Z1146" i="52"/>
  <c r="Z1147" i="52"/>
  <c r="Z1148" i="52"/>
  <c r="Z1149" i="52"/>
  <c r="Z1150" i="52"/>
  <c r="Z1151" i="52"/>
  <c r="Z1152" i="52"/>
  <c r="Z1153" i="52"/>
  <c r="Z1154" i="52"/>
  <c r="Z1155" i="52"/>
  <c r="Z524" i="57"/>
  <c r="Z523" i="57"/>
  <c r="Z494" i="57"/>
  <c r="Z493" i="57"/>
  <c r="Z532" i="57"/>
  <c r="Z531" i="57"/>
  <c r="Z530" i="57"/>
  <c r="Z529" i="57"/>
  <c r="Z528" i="57"/>
  <c r="Z527" i="57"/>
  <c r="Z526" i="57"/>
  <c r="Z525" i="57"/>
  <c r="Z514" i="57"/>
  <c r="Z513" i="57"/>
  <c r="Z512" i="57"/>
  <c r="Z511" i="57"/>
  <c r="Z510" i="57"/>
  <c r="Z509" i="57"/>
  <c r="Z508" i="57"/>
  <c r="Z507" i="57"/>
  <c r="Z506" i="57"/>
  <c r="Z505" i="57"/>
  <c r="Z628" i="57"/>
  <c r="Z627" i="57"/>
  <c r="Z626" i="57"/>
  <c r="Z625" i="57"/>
  <c r="Z624" i="57"/>
  <c r="Z623" i="57"/>
  <c r="Z622" i="57"/>
  <c r="Z621" i="57"/>
  <c r="Z564" i="57"/>
  <c r="Z563" i="57"/>
  <c r="Z562" i="57"/>
  <c r="Z561" i="57"/>
  <c r="Z560" i="57"/>
  <c r="Z559" i="57"/>
  <c r="Z558" i="57"/>
  <c r="Z557" i="57"/>
  <c r="Z610" i="57"/>
  <c r="Z609" i="57"/>
  <c r="Z608" i="57"/>
  <c r="Z607" i="57"/>
  <c r="Z606" i="57"/>
  <c r="Z605" i="57"/>
  <c r="Z604" i="57"/>
  <c r="Z603" i="57"/>
  <c r="Z602" i="57"/>
  <c r="Z601" i="57"/>
  <c r="Z600" i="57"/>
  <c r="Z599" i="57"/>
  <c r="Z598" i="57"/>
  <c r="Z597" i="57"/>
  <c r="Z596" i="57"/>
  <c r="Z595" i="57"/>
  <c r="Z594" i="57"/>
  <c r="Z593" i="57"/>
  <c r="Z592" i="57"/>
  <c r="Z591" i="57"/>
  <c r="Z590" i="57"/>
  <c r="Z589" i="57"/>
  <c r="Z588" i="57"/>
  <c r="Z587" i="57"/>
  <c r="Z586" i="57"/>
  <c r="Z585" i="57"/>
  <c r="Z584" i="57"/>
  <c r="Z583" i="57"/>
  <c r="Z582" i="57"/>
  <c r="Z581" i="57"/>
  <c r="Z580" i="57"/>
  <c r="Z579" i="57"/>
  <c r="Z578" i="57"/>
  <c r="Z577" i="57"/>
  <c r="Z576" i="57"/>
  <c r="Z575" i="57"/>
  <c r="Z574" i="57"/>
  <c r="Z573" i="57"/>
  <c r="Z556" i="57"/>
  <c r="Z555" i="57"/>
  <c r="Z554" i="57"/>
  <c r="Z553" i="57"/>
  <c r="Z552" i="57"/>
  <c r="Z551" i="57"/>
  <c r="Z550" i="57"/>
  <c r="Z549" i="57"/>
  <c r="Z548" i="57"/>
  <c r="Z547" i="57"/>
  <c r="Z546" i="57"/>
  <c r="Z545" i="57"/>
  <c r="Z544" i="57"/>
  <c r="Z543" i="57"/>
  <c r="Z542" i="57"/>
  <c r="Z541" i="57"/>
  <c r="Z540" i="57"/>
  <c r="Z539" i="57"/>
  <c r="Z538" i="57"/>
  <c r="Z537" i="57"/>
  <c r="Z536" i="57"/>
  <c r="Z535" i="57"/>
  <c r="Z534" i="57"/>
  <c r="Z533" i="57"/>
  <c r="Z522" i="57"/>
  <c r="Z521" i="57"/>
  <c r="Z520" i="57"/>
  <c r="Z519" i="57"/>
  <c r="Z518" i="57"/>
  <c r="Z517" i="57"/>
  <c r="Z516" i="57"/>
  <c r="Z515" i="57"/>
  <c r="Z502" i="57"/>
  <c r="Z501" i="57"/>
  <c r="Z500" i="57"/>
  <c r="Z499" i="57"/>
  <c r="Z498" i="57"/>
  <c r="Z497" i="57"/>
  <c r="Z496" i="57"/>
  <c r="Z495" i="57"/>
  <c r="Z492" i="57"/>
  <c r="Z491" i="57"/>
  <c r="Z490" i="57"/>
  <c r="Z489" i="57"/>
  <c r="Z488" i="57"/>
  <c r="Z487" i="57"/>
  <c r="Z486" i="57"/>
  <c r="Z485" i="57"/>
  <c r="Z620" i="57"/>
  <c r="Z619" i="57"/>
  <c r="Z504" i="57"/>
  <c r="Z503" i="57"/>
  <c r="Z618" i="57"/>
  <c r="Z617" i="57"/>
  <c r="Z616" i="57"/>
  <c r="Z615" i="57"/>
  <c r="Z614" i="57"/>
  <c r="Z613" i="57"/>
  <c r="Z612" i="57"/>
  <c r="Z611" i="57"/>
  <c r="Z572" i="57"/>
  <c r="Z571" i="57"/>
  <c r="Z570" i="57"/>
  <c r="Z569" i="57"/>
  <c r="Z568" i="57"/>
  <c r="Z567" i="57"/>
  <c r="Z566" i="57"/>
  <c r="Z565" i="57"/>
  <c r="Z369" i="52"/>
  <c r="Z368" i="52"/>
  <c r="Z367" i="52"/>
  <c r="Z366" i="52"/>
  <c r="Z365" i="52"/>
  <c r="Z364" i="52"/>
  <c r="Z363" i="52"/>
  <c r="Z362" i="52"/>
  <c r="Z361" i="52"/>
  <c r="Z360" i="52"/>
  <c r="Z359" i="52"/>
  <c r="Z358" i="52"/>
  <c r="Z357" i="52"/>
  <c r="Z356" i="52"/>
  <c r="Z355" i="52"/>
  <c r="Z354" i="52"/>
  <c r="Z353" i="52"/>
  <c r="Z352" i="52"/>
  <c r="Z351" i="52"/>
  <c r="Z350" i="52"/>
  <c r="Z349" i="52"/>
  <c r="Z348" i="52"/>
  <c r="Z347" i="52"/>
  <c r="Z346" i="52"/>
  <c r="Z1086" i="52"/>
  <c r="Z1087" i="52"/>
  <c r="Z1088" i="52"/>
  <c r="Z1089" i="52"/>
  <c r="Z1090" i="52"/>
  <c r="Z1091" i="52"/>
  <c r="Z1092" i="52"/>
  <c r="Z1093" i="52"/>
  <c r="Z1094" i="52"/>
  <c r="Z1095" i="52"/>
  <c r="Z1096" i="52"/>
  <c r="Z1097" i="52"/>
  <c r="Z1098" i="52"/>
  <c r="Z1099" i="52"/>
  <c r="Z1100" i="52"/>
  <c r="Z1101" i="52"/>
  <c r="Z1102" i="52"/>
  <c r="Z1103" i="52"/>
  <c r="Z1104" i="52"/>
  <c r="Z1105" i="52"/>
  <c r="Z1106" i="52"/>
  <c r="Z1107" i="52"/>
  <c r="Z1108" i="52"/>
  <c r="Z1109" i="52"/>
  <c r="Z1110" i="52"/>
  <c r="Z1111" i="52"/>
  <c r="Z1112" i="52"/>
  <c r="Z1113" i="52"/>
  <c r="Z1114" i="52"/>
  <c r="Z1115" i="52"/>
  <c r="Z1116" i="52"/>
  <c r="Z1117" i="52"/>
  <c r="Z1118" i="52"/>
  <c r="Z1119" i="52"/>
  <c r="Z1120" i="52"/>
  <c r="Z1121" i="52"/>
  <c r="Z1122" i="52"/>
  <c r="Z1123" i="52"/>
  <c r="Z1124" i="52"/>
  <c r="Z1125" i="52"/>
  <c r="Z1126" i="52"/>
  <c r="Z1127" i="52"/>
  <c r="Z1128" i="52"/>
  <c r="Z1129" i="52"/>
  <c r="Z1130" i="52"/>
  <c r="Z1131" i="52"/>
  <c r="Z1132" i="52"/>
  <c r="Z1133" i="52"/>
  <c r="Z1134" i="52"/>
  <c r="Z1135" i="52"/>
  <c r="Z462" i="57"/>
  <c r="Z461" i="57"/>
  <c r="Z341" i="57"/>
  <c r="Z340" i="57"/>
  <c r="Z339" i="57"/>
  <c r="Z338" i="57"/>
  <c r="Z450" i="57"/>
  <c r="Z449" i="57"/>
  <c r="Z448" i="57"/>
  <c r="Z447" i="57"/>
  <c r="Z446" i="57"/>
  <c r="Z445" i="57"/>
  <c r="Z444" i="57"/>
  <c r="Z443" i="57"/>
  <c r="Z394" i="57"/>
  <c r="Z393" i="57"/>
  <c r="Z392" i="57"/>
  <c r="Z391" i="57"/>
  <c r="Z390" i="57"/>
  <c r="Z389" i="57"/>
  <c r="Z388" i="57"/>
  <c r="Z387" i="57"/>
  <c r="Z464" i="57"/>
  <c r="Z463" i="57"/>
  <c r="Z357" i="57"/>
  <c r="Z356" i="57"/>
  <c r="Z355" i="57"/>
  <c r="Z354" i="57"/>
  <c r="Z353" i="57"/>
  <c r="Z352" i="57"/>
  <c r="Z351" i="57"/>
  <c r="Z350" i="57"/>
  <c r="Z452" i="57"/>
  <c r="Z451" i="57"/>
  <c r="Z410" i="57"/>
  <c r="Z409" i="57"/>
  <c r="Z408" i="57"/>
  <c r="Z407" i="57"/>
  <c r="Z406" i="57"/>
  <c r="Z405" i="57"/>
  <c r="Z404" i="57"/>
  <c r="Z403" i="57"/>
  <c r="Z402" i="57"/>
  <c r="Z401" i="57"/>
  <c r="Z400" i="57"/>
  <c r="Z399" i="57"/>
  <c r="Z398" i="57"/>
  <c r="Z397" i="57"/>
  <c r="Z396" i="57"/>
  <c r="Z395" i="57"/>
  <c r="Z325" i="57"/>
  <c r="Z324" i="57"/>
  <c r="Z323" i="57"/>
  <c r="Z322" i="57"/>
  <c r="Z321" i="57"/>
  <c r="Z320" i="57"/>
  <c r="Z319" i="57"/>
  <c r="Z318" i="57"/>
  <c r="Z484" i="57"/>
  <c r="Z483" i="57"/>
  <c r="Z482" i="57"/>
  <c r="Z481" i="57"/>
  <c r="Z480" i="57"/>
  <c r="Z479" i="57"/>
  <c r="Z478" i="57"/>
  <c r="Z477" i="57"/>
  <c r="Z476" i="57"/>
  <c r="Z475" i="57"/>
  <c r="Z474" i="57"/>
  <c r="Z473" i="57"/>
  <c r="Z472" i="57"/>
  <c r="Z471" i="57"/>
  <c r="Z470" i="57"/>
  <c r="Z469" i="57"/>
  <c r="Z468" i="57"/>
  <c r="Z467" i="57"/>
  <c r="Z466" i="57"/>
  <c r="Z465" i="57"/>
  <c r="Z460" i="57"/>
  <c r="Z459" i="57"/>
  <c r="Z458" i="57"/>
  <c r="Z457" i="57"/>
  <c r="Z456" i="57"/>
  <c r="Z455" i="57"/>
  <c r="Z454" i="57"/>
  <c r="Z453" i="57"/>
  <c r="Z432" i="57"/>
  <c r="Z431" i="57"/>
  <c r="Z430" i="57"/>
  <c r="Z429" i="57"/>
  <c r="Z428" i="57"/>
  <c r="Z427" i="57"/>
  <c r="Z426" i="57"/>
  <c r="Z425" i="57"/>
  <c r="Z424" i="57"/>
  <c r="Z423" i="57"/>
  <c r="Z422" i="57"/>
  <c r="Z421" i="57"/>
  <c r="Z420" i="57"/>
  <c r="Z419" i="57"/>
  <c r="Z386" i="57"/>
  <c r="Z385" i="57"/>
  <c r="Z384" i="57"/>
  <c r="Z383" i="57"/>
  <c r="Z382" i="57"/>
  <c r="Z381" i="57"/>
  <c r="Z380" i="57"/>
  <c r="Z379" i="57"/>
  <c r="Z378" i="57"/>
  <c r="Z377" i="57"/>
  <c r="Z376" i="57"/>
  <c r="Z375" i="57"/>
  <c r="Z374" i="57"/>
  <c r="Z337" i="57"/>
  <c r="Z336" i="57"/>
  <c r="Z335" i="57"/>
  <c r="Z334" i="57"/>
  <c r="Z333" i="57"/>
  <c r="Z332" i="57"/>
  <c r="Z331" i="57"/>
  <c r="Z330" i="57"/>
  <c r="Z329" i="57"/>
  <c r="Z328" i="57"/>
  <c r="Z327" i="57"/>
  <c r="Z326" i="57"/>
  <c r="Z317" i="57"/>
  <c r="Z316" i="57"/>
  <c r="Z315" i="57"/>
  <c r="Z314" i="57"/>
  <c r="Z309" i="57"/>
  <c r="Z308" i="57"/>
  <c r="Z307" i="57"/>
  <c r="Z306" i="57"/>
  <c r="Z305" i="57"/>
  <c r="Z304" i="57"/>
  <c r="Z442" i="57"/>
  <c r="Z441" i="57"/>
  <c r="Z440" i="57"/>
  <c r="Z439" i="57"/>
  <c r="Z438" i="57"/>
  <c r="Z437" i="57"/>
  <c r="Z436" i="57"/>
  <c r="Z435" i="57"/>
  <c r="Z434" i="57"/>
  <c r="Z433" i="57"/>
  <c r="Z418" i="57"/>
  <c r="Z417" i="57"/>
  <c r="Z416" i="57"/>
  <c r="Z415" i="57"/>
  <c r="Z414" i="57"/>
  <c r="Z413" i="57"/>
  <c r="Z412" i="57"/>
  <c r="Z411" i="57"/>
  <c r="Z373" i="57"/>
  <c r="Z372" i="57"/>
  <c r="Z371" i="57"/>
  <c r="Z370" i="57"/>
  <c r="Z369" i="57"/>
  <c r="Z368" i="57"/>
  <c r="Z367" i="57"/>
  <c r="Z366" i="57"/>
  <c r="Z365" i="57"/>
  <c r="Z364" i="57"/>
  <c r="Z363" i="57"/>
  <c r="Z362" i="57"/>
  <c r="Z361" i="57"/>
  <c r="Z360" i="57"/>
  <c r="Z359" i="57"/>
  <c r="Z358" i="57"/>
  <c r="Z349" i="57"/>
  <c r="Z348" i="57"/>
  <c r="Z347" i="57"/>
  <c r="Z346" i="57"/>
  <c r="Z345" i="57"/>
  <c r="Z344" i="57"/>
  <c r="Z343" i="57"/>
  <c r="Z342" i="57"/>
  <c r="Z330" i="52"/>
  <c r="Z331" i="52"/>
  <c r="Z332" i="52"/>
  <c r="Z333" i="52"/>
  <c r="Z334" i="52"/>
  <c r="Z335" i="52"/>
  <c r="Z336" i="52"/>
  <c r="Z337" i="52"/>
  <c r="Z338" i="52"/>
  <c r="Z339" i="52"/>
  <c r="Z340" i="52"/>
  <c r="Z341" i="52"/>
  <c r="Z342" i="52"/>
  <c r="Z343" i="52"/>
  <c r="Z344" i="52"/>
  <c r="Z345" i="52"/>
  <c r="Z1066" i="52"/>
  <c r="Z1067" i="52"/>
  <c r="Z1068" i="52"/>
  <c r="Z1069" i="52"/>
  <c r="Z1070" i="52"/>
  <c r="Z1071" i="52"/>
  <c r="Z1072" i="52"/>
  <c r="Z1073" i="52"/>
  <c r="Z1074" i="52"/>
  <c r="Z1075" i="52"/>
  <c r="Z1076" i="52"/>
  <c r="Z1077" i="52"/>
  <c r="Z1078" i="52"/>
  <c r="Z1079" i="52"/>
  <c r="Z1080" i="52"/>
  <c r="Z1081" i="52"/>
  <c r="Z1082" i="52"/>
  <c r="Z1083" i="52"/>
  <c r="Z1084" i="52"/>
  <c r="Z1085" i="52"/>
  <c r="Z253" i="57"/>
  <c r="Z257" i="57"/>
  <c r="Z256" i="57"/>
  <c r="Z255" i="57"/>
  <c r="Z251" i="57"/>
  <c r="Z252" i="57"/>
  <c r="Z250" i="57"/>
  <c r="Z254" i="57"/>
  <c r="Z219" i="57"/>
  <c r="Z218" i="57"/>
  <c r="Z217" i="57"/>
  <c r="Z216" i="57"/>
  <c r="Z205" i="57"/>
  <c r="Z204" i="57"/>
  <c r="Z287" i="57"/>
  <c r="Z286" i="57"/>
  <c r="Z285" i="57"/>
  <c r="Z284" i="57"/>
  <c r="Z283" i="57"/>
  <c r="Z282" i="57"/>
  <c r="Z281" i="57"/>
  <c r="Z280" i="57"/>
  <c r="Z279" i="57"/>
  <c r="Z278" i="57"/>
  <c r="Z289" i="57"/>
  <c r="Z288" i="57"/>
  <c r="Z249" i="57"/>
  <c r="Z248" i="57"/>
  <c r="Z301" i="57"/>
  <c r="Z300" i="57"/>
  <c r="Z299" i="57"/>
  <c r="Z298" i="57"/>
  <c r="Z297" i="57"/>
  <c r="Z296" i="57"/>
  <c r="Z295" i="57"/>
  <c r="Z294" i="57"/>
  <c r="Z239" i="57"/>
  <c r="Z238" i="57"/>
  <c r="Z237" i="57"/>
  <c r="Z236" i="57"/>
  <c r="Z235" i="57"/>
  <c r="Z234" i="57"/>
  <c r="Z233" i="57"/>
  <c r="Z232" i="57"/>
  <c r="Z303" i="57"/>
  <c r="Z302" i="57"/>
  <c r="Z293" i="57"/>
  <c r="Z292" i="57"/>
  <c r="Z291" i="57"/>
  <c r="Z290" i="57"/>
  <c r="Z277" i="57"/>
  <c r="Z276" i="57"/>
  <c r="Z275" i="57"/>
  <c r="Z274" i="57"/>
  <c r="Z273" i="57"/>
  <c r="Z272" i="57"/>
  <c r="Z271" i="57"/>
  <c r="Z270" i="57"/>
  <c r="Z269" i="57"/>
  <c r="Z268" i="57"/>
  <c r="Z267" i="57"/>
  <c r="Z266" i="57"/>
  <c r="Z265" i="57"/>
  <c r="Z264" i="57"/>
  <c r="Z263" i="57"/>
  <c r="Z262" i="57"/>
  <c r="Z261" i="57"/>
  <c r="Z260" i="57"/>
  <c r="Z259" i="57"/>
  <c r="Z258" i="57"/>
  <c r="Z247" i="57"/>
  <c r="Z246" i="57"/>
  <c r="Z245" i="57"/>
  <c r="Z244" i="57"/>
  <c r="Z243" i="57"/>
  <c r="Z242" i="57"/>
  <c r="Z241" i="57"/>
  <c r="Z240" i="57"/>
  <c r="Z231" i="57"/>
  <c r="Z230" i="57"/>
  <c r="Z229" i="57"/>
  <c r="Z228" i="57"/>
  <c r="Z227" i="57"/>
  <c r="Z226" i="57"/>
  <c r="Z225" i="57"/>
  <c r="Z224" i="57"/>
  <c r="Z223" i="57"/>
  <c r="Z222" i="57"/>
  <c r="Z221" i="57"/>
  <c r="Z220" i="57"/>
  <c r="Z203" i="57"/>
  <c r="Z202" i="57"/>
  <c r="Z313" i="57"/>
  <c r="Z312" i="57"/>
  <c r="Z311" i="57"/>
  <c r="Z310" i="57"/>
  <c r="Z207" i="57"/>
  <c r="Z206" i="57"/>
  <c r="Z215" i="57"/>
  <c r="Z214" i="57"/>
  <c r="Z213" i="57"/>
  <c r="Z212" i="57"/>
  <c r="Z211" i="57"/>
  <c r="Z210" i="57"/>
  <c r="Z209" i="57"/>
  <c r="Z208" i="57"/>
  <c r="Z201" i="57"/>
  <c r="Z200" i="57"/>
  <c r="Z199" i="57"/>
  <c r="Z198" i="57"/>
  <c r="Z197" i="57"/>
  <c r="Z196" i="57"/>
  <c r="Z195" i="57"/>
  <c r="Z194" i="57"/>
  <c r="Z193" i="57"/>
  <c r="Z192" i="57"/>
  <c r="Z191" i="57"/>
  <c r="Z190" i="57"/>
  <c r="Z189" i="57"/>
  <c r="Z188" i="57"/>
  <c r="Z187" i="57"/>
  <c r="Z186" i="57"/>
  <c r="Z185" i="57"/>
  <c r="Z184" i="57"/>
  <c r="Z183" i="57"/>
  <c r="Z182" i="57"/>
  <c r="Z181" i="57"/>
  <c r="Z180" i="57"/>
  <c r="Z179" i="57"/>
  <c r="Z178" i="57"/>
  <c r="Z177" i="57"/>
  <c r="Z176" i="57"/>
  <c r="Z175" i="57"/>
  <c r="Z174" i="57"/>
  <c r="Z173" i="57"/>
  <c r="Z172" i="57"/>
  <c r="Z171" i="57"/>
  <c r="Z170" i="57"/>
  <c r="Z169" i="57"/>
  <c r="Z168" i="57"/>
  <c r="Z167" i="57"/>
  <c r="Z166" i="57"/>
  <c r="Z165" i="57"/>
  <c r="Z164" i="57"/>
  <c r="Z163" i="57"/>
  <c r="Z162" i="57"/>
  <c r="Z161" i="57"/>
  <c r="Z160" i="57"/>
  <c r="Z159" i="57"/>
  <c r="Z158" i="57"/>
  <c r="Z157" i="57"/>
  <c r="Z156" i="57"/>
  <c r="Z155" i="57"/>
  <c r="Z154" i="57"/>
  <c r="Z153" i="57"/>
  <c r="Z152" i="57"/>
  <c r="Z151" i="57"/>
  <c r="Z150" i="57"/>
  <c r="Z149" i="57"/>
  <c r="Z148" i="57"/>
  <c r="Z147" i="57"/>
  <c r="Z146" i="57"/>
  <c r="Z145" i="57"/>
  <c r="Z144" i="57"/>
  <c r="Z143" i="57"/>
  <c r="Z142" i="57"/>
  <c r="Z141" i="57"/>
  <c r="Z140" i="57"/>
  <c r="Z139" i="57"/>
  <c r="Z138" i="57"/>
  <c r="Z137" i="57"/>
  <c r="Z136" i="57"/>
  <c r="Z135" i="57"/>
  <c r="Z134" i="57"/>
  <c r="Z133" i="57"/>
  <c r="Z132" i="57"/>
  <c r="Z131" i="57"/>
  <c r="Z130" i="57"/>
  <c r="Z129" i="57"/>
  <c r="Z128" i="57"/>
  <c r="Z127" i="57"/>
  <c r="Z126" i="57"/>
  <c r="Z125" i="57"/>
  <c r="Z124" i="57"/>
  <c r="Z123" i="57"/>
  <c r="Z122" i="57"/>
  <c r="Z121" i="57"/>
  <c r="Z120" i="57"/>
  <c r="Z119" i="57"/>
  <c r="Z118" i="57"/>
  <c r="Z117" i="57"/>
  <c r="Z116" i="57"/>
  <c r="Z115" i="57"/>
  <c r="Z114" i="57"/>
  <c r="Z113" i="57"/>
  <c r="Z112" i="57"/>
  <c r="Z111" i="57"/>
  <c r="Z110" i="57"/>
  <c r="Z109" i="57"/>
  <c r="Z108" i="57"/>
  <c r="Z107" i="57"/>
  <c r="Z106" i="57"/>
  <c r="Z105" i="57"/>
  <c r="Z104" i="57"/>
  <c r="Z103" i="57"/>
  <c r="Z102" i="57"/>
  <c r="Z101" i="57"/>
  <c r="Z100" i="57"/>
  <c r="Z99" i="57"/>
  <c r="Z98" i="57"/>
  <c r="Z97" i="57"/>
  <c r="Z96" i="57"/>
  <c r="Z95" i="57"/>
  <c r="Z94" i="57"/>
  <c r="Z93" i="57"/>
  <c r="Z92" i="57"/>
  <c r="Z91" i="57"/>
  <c r="Z90" i="57"/>
  <c r="Z89" i="57"/>
  <c r="Z88" i="57"/>
  <c r="Z87" i="57"/>
  <c r="Z86" i="57"/>
  <c r="Z85" i="57"/>
  <c r="Z84" i="57"/>
  <c r="Z83" i="57"/>
  <c r="Z82" i="57"/>
  <c r="Z81" i="57"/>
  <c r="Z80" i="57"/>
  <c r="Z79" i="57"/>
  <c r="Z78" i="57"/>
  <c r="Z77" i="57"/>
  <c r="Z76" i="57"/>
  <c r="Z75" i="57"/>
  <c r="Z74" i="57"/>
  <c r="Z73" i="57"/>
  <c r="Z72" i="57"/>
  <c r="Z71" i="57"/>
  <c r="Z70" i="57"/>
  <c r="Z69" i="57"/>
  <c r="Z68" i="57"/>
  <c r="Z67" i="57"/>
  <c r="Z66" i="57"/>
  <c r="Z65" i="57"/>
  <c r="Z64" i="57"/>
  <c r="Z63" i="57"/>
  <c r="Z62" i="57"/>
  <c r="Z61" i="57"/>
  <c r="Z60" i="57"/>
  <c r="Z59" i="57"/>
  <c r="Z58" i="57"/>
  <c r="Z57" i="57"/>
  <c r="Z56" i="57"/>
  <c r="Z55" i="57"/>
  <c r="Z54" i="57"/>
  <c r="Z53" i="57"/>
  <c r="Z52" i="57"/>
  <c r="Z51" i="57"/>
  <c r="Z50" i="57"/>
  <c r="Z49" i="57"/>
  <c r="Z48" i="57"/>
  <c r="Z47" i="57"/>
  <c r="Z46" i="57"/>
  <c r="Z45" i="57"/>
  <c r="Z44" i="57"/>
  <c r="Z43" i="57"/>
  <c r="Z42" i="57"/>
  <c r="Z41" i="57"/>
  <c r="Z40" i="57"/>
  <c r="Z39" i="57"/>
  <c r="Z38" i="57"/>
  <c r="Z37" i="57"/>
  <c r="Z36" i="57"/>
  <c r="Z35" i="57"/>
  <c r="Z34" i="57"/>
  <c r="Z33" i="57"/>
  <c r="Z32" i="57"/>
  <c r="Z31" i="57"/>
  <c r="Z30" i="57"/>
  <c r="Z29" i="57"/>
  <c r="Z28" i="57"/>
  <c r="Z27" i="57"/>
  <c r="Z26" i="57"/>
  <c r="Z25" i="57"/>
  <c r="Z24" i="57"/>
  <c r="Z23" i="57"/>
  <c r="Z22" i="57"/>
  <c r="Z21" i="57"/>
  <c r="Z20" i="57"/>
  <c r="Z19" i="57"/>
  <c r="Z18" i="57"/>
  <c r="Z17" i="57"/>
  <c r="Z16" i="57"/>
  <c r="Z15" i="57"/>
  <c r="Z14" i="57"/>
  <c r="Z13" i="57"/>
  <c r="Z12" i="57"/>
  <c r="Z11" i="57"/>
  <c r="Z10" i="57"/>
  <c r="Z9" i="57"/>
  <c r="Z8" i="57"/>
  <c r="Z7" i="57"/>
  <c r="Z6" i="57"/>
  <c r="Z5" i="57"/>
  <c r="Z4" i="57"/>
  <c r="Z3" i="57"/>
  <c r="Z2" i="57"/>
  <c r="Z1" i="57"/>
  <c r="Z329" i="52"/>
  <c r="Z328" i="52"/>
  <c r="Z327" i="52"/>
  <c r="Z326" i="52"/>
  <c r="Z325" i="52"/>
  <c r="Z324" i="52"/>
  <c r="Z323" i="52"/>
  <c r="Z322" i="52"/>
  <c r="Z321" i="52"/>
  <c r="Z320" i="52"/>
  <c r="Z319" i="52"/>
  <c r="Z318" i="52"/>
  <c r="Z317" i="52"/>
  <c r="Z316" i="52"/>
  <c r="Z315" i="52"/>
  <c r="Z314" i="52"/>
  <c r="Z1065" i="52"/>
  <c r="Z1064" i="52"/>
  <c r="Z1063" i="52"/>
  <c r="Z1062" i="52"/>
  <c r="Z1061" i="52"/>
  <c r="Z1060" i="52"/>
  <c r="Z1059" i="52"/>
  <c r="Z1058" i="52"/>
  <c r="Z1057" i="52"/>
  <c r="Z1056" i="52"/>
  <c r="Z1055" i="52"/>
  <c r="Z1054" i="52"/>
  <c r="Z1053" i="52"/>
  <c r="Z1052" i="52"/>
  <c r="Z1051" i="52"/>
  <c r="Z1050" i="52"/>
  <c r="Z1049" i="52"/>
  <c r="Z1048" i="52"/>
  <c r="Z1047" i="52"/>
  <c r="Z1046" i="52"/>
  <c r="Z1045" i="52"/>
  <c r="Z1044" i="52"/>
  <c r="Z1043" i="52"/>
  <c r="Z1042" i="52"/>
  <c r="Z1041" i="52"/>
  <c r="Z1040" i="52"/>
  <c r="Z1039" i="52"/>
  <c r="Z1038" i="52"/>
  <c r="Z1037" i="52"/>
  <c r="Z1036" i="52"/>
  <c r="Z1035" i="52"/>
  <c r="Z1034" i="52"/>
  <c r="Z1033" i="52"/>
  <c r="Z1032" i="52"/>
  <c r="Z1031" i="52"/>
  <c r="Z1030" i="52"/>
  <c r="G432" i="39"/>
  <c r="E432" i="39"/>
  <c r="D432" i="39"/>
  <c r="C432" i="39"/>
  <c r="B432" i="39"/>
  <c r="A432" i="39"/>
  <c r="G438" i="39"/>
  <c r="E438" i="39"/>
  <c r="D438" i="39"/>
  <c r="C438" i="39"/>
  <c r="B438" i="39"/>
  <c r="A438" i="39"/>
  <c r="Z313" i="52"/>
  <c r="Z312" i="52"/>
  <c r="Z311" i="52"/>
  <c r="Z310" i="52"/>
  <c r="Z309" i="52"/>
  <c r="Z308" i="52"/>
  <c r="Z307" i="52"/>
  <c r="Z306" i="52"/>
  <c r="Z1029" i="52"/>
  <c r="Z1028" i="52"/>
  <c r="Z1027" i="52"/>
  <c r="Z1026" i="52"/>
  <c r="Z1025" i="52"/>
  <c r="Z1024" i="52"/>
  <c r="Z1023" i="52"/>
  <c r="Z1022" i="52"/>
  <c r="Z1021" i="52"/>
  <c r="Z1020" i="52"/>
  <c r="Z1019" i="52"/>
  <c r="Z1018" i="52"/>
  <c r="Z1017" i="52"/>
  <c r="Z1016" i="52"/>
  <c r="Z1015" i="52"/>
  <c r="Z1014" i="52"/>
  <c r="Z1013" i="52"/>
  <c r="Z1012" i="52"/>
  <c r="Z1011" i="52"/>
  <c r="Z1010" i="52"/>
  <c r="Z1009" i="52"/>
  <c r="Z1008" i="52"/>
  <c r="Z1007" i="52"/>
  <c r="Z1006" i="52"/>
  <c r="Z1005" i="52"/>
  <c r="Z1004" i="52"/>
  <c r="Z1003" i="52"/>
  <c r="Z1002" i="52"/>
  <c r="Z624" i="56"/>
  <c r="Z500" i="56"/>
  <c r="Z313" i="56"/>
  <c r="Z312" i="56"/>
  <c r="Z665" i="56"/>
  <c r="Z664" i="56"/>
  <c r="Z663" i="56"/>
  <c r="Z662" i="56"/>
  <c r="Z661" i="56"/>
  <c r="Z660" i="56"/>
  <c r="Z659" i="56"/>
  <c r="Z658" i="56"/>
  <c r="Z635" i="56"/>
  <c r="Z634" i="56"/>
  <c r="Z633" i="56"/>
  <c r="Z632" i="56"/>
  <c r="Z649" i="56"/>
  <c r="Z648" i="56"/>
  <c r="Z647" i="56"/>
  <c r="Z646" i="56"/>
  <c r="Z645" i="56"/>
  <c r="Z644" i="56"/>
  <c r="Z643" i="56"/>
  <c r="Z642" i="56"/>
  <c r="Z657" i="56"/>
  <c r="Z656" i="56"/>
  <c r="Z655" i="56"/>
  <c r="Z654" i="56"/>
  <c r="Z653" i="56"/>
  <c r="Z652" i="56"/>
  <c r="Z651" i="56"/>
  <c r="Z650" i="56"/>
  <c r="Z623" i="56"/>
  <c r="Z622" i="56"/>
  <c r="Z485" i="56"/>
  <c r="Z484" i="56"/>
  <c r="Z323" i="56"/>
  <c r="Z322" i="56"/>
  <c r="Z673" i="56"/>
  <c r="Z672" i="56"/>
  <c r="Z671" i="56"/>
  <c r="Z670" i="56"/>
  <c r="Z669" i="56"/>
  <c r="Z668" i="56"/>
  <c r="Z667" i="56"/>
  <c r="Z666" i="56"/>
  <c r="Z641" i="56"/>
  <c r="Z640" i="56"/>
  <c r="Z639" i="56"/>
  <c r="Z638" i="56"/>
  <c r="Z637" i="56"/>
  <c r="Z636" i="56"/>
  <c r="Z305" i="52"/>
  <c r="Z304" i="52"/>
  <c r="Z303" i="52"/>
  <c r="Z302" i="52"/>
  <c r="Z301" i="52"/>
  <c r="Z300" i="52"/>
  <c r="Z299" i="52"/>
  <c r="Z298" i="52"/>
  <c r="Z297" i="52"/>
  <c r="Z296" i="52"/>
  <c r="Z295" i="52"/>
  <c r="Z294" i="52"/>
  <c r="Z293" i="52"/>
  <c r="Z292" i="52"/>
  <c r="Z291" i="52"/>
  <c r="Z290" i="52"/>
  <c r="Z289" i="52"/>
  <c r="Z288" i="52"/>
  <c r="Z287" i="52"/>
  <c r="Z286" i="52"/>
  <c r="Z285" i="52"/>
  <c r="Z284" i="52"/>
  <c r="Z283" i="52"/>
  <c r="Z282" i="52"/>
  <c r="Z1001" i="52"/>
  <c r="Z1000" i="52"/>
  <c r="Z999" i="52"/>
  <c r="Z998" i="52"/>
  <c r="Z997" i="52"/>
  <c r="Z996" i="52"/>
  <c r="Z995" i="52"/>
  <c r="Z994" i="52"/>
  <c r="Z993" i="52"/>
  <c r="Z992" i="52"/>
  <c r="Z991" i="52"/>
  <c r="Z990" i="52"/>
  <c r="Z989" i="52"/>
  <c r="Z988" i="52"/>
  <c r="Z987" i="52"/>
  <c r="Z986" i="52"/>
  <c r="Z985" i="52"/>
  <c r="Z984" i="52"/>
  <c r="Z983" i="52"/>
  <c r="Z982" i="52"/>
  <c r="Z981" i="52"/>
  <c r="Z980" i="52"/>
  <c r="Z979" i="52"/>
  <c r="Z978" i="52"/>
  <c r="Z977" i="52"/>
  <c r="Z976" i="52"/>
  <c r="Z975" i="52"/>
  <c r="Z974" i="52"/>
  <c r="Z973" i="52"/>
  <c r="Z972" i="52"/>
  <c r="Z971" i="52"/>
  <c r="Z970" i="52"/>
  <c r="Z969" i="52"/>
  <c r="Z968" i="52"/>
  <c r="Z631" i="56"/>
  <c r="Z630" i="56"/>
  <c r="Z629" i="56"/>
  <c r="Z628" i="56"/>
  <c r="Z627" i="56"/>
  <c r="Z626" i="56"/>
  <c r="Z625" i="56"/>
  <c r="Z507" i="56"/>
  <c r="Z506" i="56"/>
  <c r="Z505" i="56"/>
  <c r="Z504" i="56"/>
  <c r="Z503" i="56"/>
  <c r="Z502" i="56"/>
  <c r="Z501" i="56"/>
  <c r="Z621" i="56"/>
  <c r="Z620" i="56"/>
  <c r="Z619" i="56"/>
  <c r="Z618" i="56"/>
  <c r="Z589" i="56"/>
  <c r="Z588" i="56"/>
  <c r="Z587" i="56"/>
  <c r="Z586" i="56"/>
  <c r="Z561" i="56"/>
  <c r="Z560" i="56"/>
  <c r="Z559" i="56"/>
  <c r="Z558" i="56"/>
  <c r="Z557" i="56"/>
  <c r="Z556" i="56"/>
  <c r="Z555" i="56"/>
  <c r="Z554" i="56"/>
  <c r="Z523" i="56"/>
  <c r="Z522" i="56"/>
  <c r="Z521" i="56"/>
  <c r="Z520" i="56"/>
  <c r="Z551" i="56"/>
  <c r="Z550" i="56"/>
  <c r="Z549" i="56"/>
  <c r="Z548" i="56"/>
  <c r="Z547" i="56"/>
  <c r="Z546" i="56"/>
  <c r="Z545" i="56"/>
  <c r="Z544" i="56"/>
  <c r="Z543" i="56"/>
  <c r="Z542" i="56"/>
  <c r="Z541" i="56"/>
  <c r="Z540" i="56"/>
  <c r="Z539" i="56"/>
  <c r="Z538" i="56"/>
  <c r="Z537" i="56"/>
  <c r="Z536" i="56"/>
  <c r="Z517" i="56"/>
  <c r="Z516" i="56"/>
  <c r="Z601" i="56"/>
  <c r="Z600" i="56"/>
  <c r="Z599" i="56"/>
  <c r="Z598" i="56"/>
  <c r="Z597" i="56"/>
  <c r="Z596" i="56"/>
  <c r="Z595" i="56"/>
  <c r="Z594" i="56"/>
  <c r="Z577" i="56"/>
  <c r="Z576" i="56"/>
  <c r="Z575" i="56"/>
  <c r="Z574" i="56"/>
  <c r="Z573" i="56"/>
  <c r="Z572" i="56"/>
  <c r="Z571" i="56"/>
  <c r="Z570" i="56"/>
  <c r="Z515" i="56"/>
  <c r="Z514" i="56"/>
  <c r="Z513" i="56"/>
  <c r="Z512" i="56"/>
  <c r="Z511" i="56"/>
  <c r="Z510" i="56"/>
  <c r="Z509" i="56"/>
  <c r="Z508" i="56"/>
  <c r="Z617" i="56"/>
  <c r="Z616" i="56"/>
  <c r="Z615" i="56"/>
  <c r="Z614" i="56"/>
  <c r="Z613" i="56"/>
  <c r="Z612" i="56"/>
  <c r="Z611" i="56"/>
  <c r="Z610" i="56"/>
  <c r="Z609" i="56"/>
  <c r="Z608" i="56"/>
  <c r="Z607" i="56"/>
  <c r="Z606" i="56"/>
  <c r="Z605" i="56"/>
  <c r="Z604" i="56"/>
  <c r="Z603" i="56"/>
  <c r="Z602" i="56"/>
  <c r="Z593" i="56"/>
  <c r="Z592" i="56"/>
  <c r="Z591" i="56"/>
  <c r="Z590" i="56"/>
  <c r="Z585" i="56"/>
  <c r="Z584" i="56"/>
  <c r="Z583" i="56"/>
  <c r="Z582" i="56"/>
  <c r="Z581" i="56"/>
  <c r="Z580" i="56"/>
  <c r="Z579" i="56"/>
  <c r="Z578" i="56"/>
  <c r="Z569" i="56"/>
  <c r="Z568" i="56"/>
  <c r="Z567" i="56"/>
  <c r="Z566" i="56"/>
  <c r="Z565" i="56"/>
  <c r="Z564" i="56"/>
  <c r="Z563" i="56"/>
  <c r="Z562" i="56"/>
  <c r="Z553" i="56"/>
  <c r="Z552" i="56"/>
  <c r="Z535" i="56"/>
  <c r="Z534" i="56"/>
  <c r="Z533" i="56"/>
  <c r="Z532" i="56"/>
  <c r="Z531" i="56"/>
  <c r="Z530" i="56"/>
  <c r="Z529" i="56"/>
  <c r="Z528" i="56"/>
  <c r="Z527" i="56"/>
  <c r="Z526" i="56"/>
  <c r="Z525" i="56"/>
  <c r="Z524" i="56"/>
  <c r="Z519" i="56"/>
  <c r="Z518" i="56"/>
  <c r="Z499" i="56"/>
  <c r="Z498" i="56"/>
  <c r="Z497" i="56"/>
  <c r="Z496" i="56"/>
  <c r="Z495" i="56"/>
  <c r="Z494" i="56"/>
  <c r="Z493" i="56"/>
  <c r="Z492" i="56"/>
  <c r="Z491" i="56"/>
  <c r="Z490" i="56"/>
  <c r="Z489" i="56"/>
  <c r="Z488" i="56"/>
  <c r="Z281" i="52"/>
  <c r="Z280" i="52"/>
  <c r="Z279" i="52"/>
  <c r="Z278" i="52"/>
  <c r="Z277" i="52"/>
  <c r="Z276" i="52"/>
  <c r="Z275" i="52"/>
  <c r="Z274" i="52"/>
  <c r="Z942" i="52"/>
  <c r="Z943" i="52"/>
  <c r="Z944" i="52"/>
  <c r="Z945" i="52"/>
  <c r="Z946" i="52"/>
  <c r="Z947" i="52"/>
  <c r="Z948" i="52"/>
  <c r="Z949" i="52"/>
  <c r="Z950" i="52"/>
  <c r="Z951" i="52"/>
  <c r="Z952" i="52"/>
  <c r="Z953" i="52"/>
  <c r="Z954" i="52"/>
  <c r="Z955" i="52"/>
  <c r="Z956" i="52"/>
  <c r="Z957" i="52"/>
  <c r="Z958" i="52"/>
  <c r="Z959" i="52"/>
  <c r="Z960" i="52"/>
  <c r="Z961" i="52"/>
  <c r="Z962" i="52"/>
  <c r="Z963" i="52"/>
  <c r="Z964" i="52"/>
  <c r="Z965" i="52"/>
  <c r="Z966" i="52"/>
  <c r="Z967" i="52"/>
  <c r="Z467" i="56"/>
  <c r="Z466" i="56"/>
  <c r="Z461" i="56"/>
  <c r="Z460" i="56"/>
  <c r="Z459" i="56"/>
  <c r="Z458" i="56"/>
  <c r="Z457" i="56"/>
  <c r="Z456" i="56"/>
  <c r="Z455" i="56"/>
  <c r="Z454" i="56"/>
  <c r="Z393" i="56"/>
  <c r="Z392" i="56"/>
  <c r="Z391" i="56"/>
  <c r="Z390" i="56"/>
  <c r="Z389" i="56"/>
  <c r="Z388" i="56"/>
  <c r="Z387" i="56"/>
  <c r="Z386" i="56"/>
  <c r="Z385" i="56"/>
  <c r="Z384" i="56"/>
  <c r="Z343" i="56"/>
  <c r="Z342" i="56"/>
  <c r="Z425" i="56"/>
  <c r="Z424" i="56"/>
  <c r="Z423" i="56"/>
  <c r="Z422" i="56"/>
  <c r="Z421" i="56"/>
  <c r="Z420" i="56"/>
  <c r="Z419" i="56"/>
  <c r="Z418" i="56"/>
  <c r="Z433" i="56"/>
  <c r="Z432" i="56"/>
  <c r="Z431" i="56"/>
  <c r="Z430" i="56"/>
  <c r="Z429" i="56"/>
  <c r="Z428" i="56"/>
  <c r="Z427" i="56"/>
  <c r="Z426" i="56"/>
  <c r="Z417" i="56"/>
  <c r="Z416" i="56"/>
  <c r="Z383" i="56"/>
  <c r="Z382" i="56"/>
  <c r="Z381" i="56"/>
  <c r="Z380" i="56"/>
  <c r="Z379" i="56"/>
  <c r="Z378" i="56"/>
  <c r="Z377" i="56"/>
  <c r="Z376" i="56"/>
  <c r="Z351" i="56"/>
  <c r="Z350" i="56"/>
  <c r="Z349" i="56"/>
  <c r="Z348" i="56"/>
  <c r="Z347" i="56"/>
  <c r="Z346" i="56"/>
  <c r="Z345" i="56"/>
  <c r="Z344" i="56"/>
  <c r="Z487" i="56"/>
  <c r="Z486" i="56"/>
  <c r="Z475" i="56"/>
  <c r="Z474" i="56"/>
  <c r="Z473" i="56"/>
  <c r="Z472" i="56"/>
  <c r="Z471" i="56"/>
  <c r="Z470" i="56"/>
  <c r="Z469" i="56"/>
  <c r="Z468" i="56"/>
  <c r="Z465" i="56"/>
  <c r="Z464" i="56"/>
  <c r="Z463" i="56"/>
  <c r="Z462" i="56"/>
  <c r="Z453" i="56"/>
  <c r="Z452" i="56"/>
  <c r="Z451" i="56"/>
  <c r="Z450" i="56"/>
  <c r="Z441" i="56"/>
  <c r="Z440" i="56"/>
  <c r="Z439" i="56"/>
  <c r="Z438" i="56"/>
  <c r="Z437" i="56"/>
  <c r="Z436" i="56"/>
  <c r="Z435" i="56"/>
  <c r="Z434" i="56"/>
  <c r="Z415" i="56"/>
  <c r="Z414" i="56"/>
  <c r="Z413" i="56"/>
  <c r="Z412" i="56"/>
  <c r="Z411" i="56"/>
  <c r="Z410" i="56"/>
  <c r="Z409" i="56"/>
  <c r="Z408" i="56"/>
  <c r="Z407" i="56"/>
  <c r="Z406" i="56"/>
  <c r="Z405" i="56"/>
  <c r="Z404" i="56"/>
  <c r="Z403" i="56"/>
  <c r="Z402" i="56"/>
  <c r="Z401" i="56"/>
  <c r="Z400" i="56"/>
  <c r="Z399" i="56"/>
  <c r="Z398" i="56"/>
  <c r="Z397" i="56"/>
  <c r="Z396" i="56"/>
  <c r="Z395" i="56"/>
  <c r="Z394" i="56"/>
  <c r="Z367" i="56"/>
  <c r="Z366" i="56"/>
  <c r="Z365" i="56"/>
  <c r="Z364" i="56"/>
  <c r="Z363" i="56"/>
  <c r="Z362" i="56"/>
  <c r="Z361" i="56"/>
  <c r="Z360" i="56"/>
  <c r="Z359" i="56"/>
  <c r="Z358" i="56"/>
  <c r="Z357" i="56"/>
  <c r="Z356" i="56"/>
  <c r="Z355" i="56"/>
  <c r="Z354" i="56"/>
  <c r="Z353" i="56"/>
  <c r="Z352" i="56"/>
  <c r="Z369" i="56"/>
  <c r="Z370" i="56"/>
  <c r="Z371" i="56"/>
  <c r="Z372" i="56"/>
  <c r="Z373" i="56"/>
  <c r="Z374" i="56"/>
  <c r="Z375" i="56"/>
  <c r="Z368" i="56"/>
  <c r="Z483" i="56"/>
  <c r="Z482" i="56"/>
  <c r="Z481" i="56"/>
  <c r="Z480" i="56"/>
  <c r="Z479" i="56"/>
  <c r="Z478" i="56"/>
  <c r="Z477" i="56"/>
  <c r="Z476" i="56"/>
  <c r="Z255" i="56"/>
  <c r="Z254" i="56"/>
  <c r="Z253" i="56"/>
  <c r="Z252" i="56"/>
  <c r="Z251" i="56"/>
  <c r="Z250" i="56"/>
  <c r="Z249" i="56"/>
  <c r="Z248" i="56"/>
  <c r="Z443" i="56"/>
  <c r="Z444" i="56"/>
  <c r="Z445" i="56"/>
  <c r="Z446" i="56"/>
  <c r="Z447" i="56"/>
  <c r="Z448" i="56"/>
  <c r="Z449" i="56"/>
  <c r="Z442" i="56"/>
  <c r="Z273" i="52"/>
  <c r="Z272" i="52"/>
  <c r="Z271" i="52"/>
  <c r="Z270" i="52"/>
  <c r="Z269" i="52"/>
  <c r="Z268" i="52"/>
  <c r="Z267" i="52"/>
  <c r="Z266" i="52"/>
  <c r="Z265" i="52"/>
  <c r="Z264" i="52"/>
  <c r="Z263" i="52"/>
  <c r="Z262" i="52"/>
  <c r="Z261" i="52"/>
  <c r="Z260" i="52"/>
  <c r="Z259" i="52"/>
  <c r="Z258" i="52"/>
  <c r="Z930" i="52"/>
  <c r="Z931" i="52"/>
  <c r="Z932" i="52"/>
  <c r="Z933" i="52"/>
  <c r="Z934" i="52"/>
  <c r="Z935" i="52"/>
  <c r="Z936" i="52"/>
  <c r="Z937" i="52"/>
  <c r="Z938" i="52"/>
  <c r="Z939" i="52"/>
  <c r="Z940" i="52"/>
  <c r="Z941" i="52"/>
  <c r="Z339" i="56"/>
  <c r="Z338" i="56"/>
  <c r="Z335" i="56"/>
  <c r="Z334" i="56"/>
  <c r="Z333" i="56"/>
  <c r="Z332" i="56"/>
  <c r="Z223" i="56"/>
  <c r="Z222" i="56"/>
  <c r="Z221" i="56"/>
  <c r="Z220" i="56"/>
  <c r="Z219" i="56"/>
  <c r="Z218" i="56"/>
  <c r="Z217" i="56"/>
  <c r="Z216" i="56"/>
  <c r="Z331" i="56"/>
  <c r="Z330" i="56"/>
  <c r="Z329" i="56"/>
  <c r="Z328" i="56"/>
  <c r="Z327" i="56"/>
  <c r="Z326" i="56"/>
  <c r="Z325" i="56"/>
  <c r="Z324" i="56"/>
  <c r="Z295" i="56"/>
  <c r="Z294" i="56"/>
  <c r="Z293" i="56"/>
  <c r="Z292" i="56"/>
  <c r="Z291" i="56"/>
  <c r="Z290" i="56"/>
  <c r="Z289" i="56"/>
  <c r="Z288" i="56"/>
  <c r="Z271" i="56"/>
  <c r="Z270" i="56"/>
  <c r="Z269" i="56"/>
  <c r="Z268" i="56"/>
  <c r="Z267" i="56"/>
  <c r="Z266" i="56"/>
  <c r="Z265" i="56"/>
  <c r="Z264" i="56"/>
  <c r="Z239" i="56"/>
  <c r="Z238" i="56"/>
  <c r="Z237" i="56"/>
  <c r="Z236" i="56"/>
  <c r="Z235" i="56"/>
  <c r="Z234" i="56"/>
  <c r="Z233" i="56"/>
  <c r="Z232" i="56"/>
  <c r="Z321" i="56"/>
  <c r="Z320" i="56"/>
  <c r="Z319" i="56"/>
  <c r="Z318" i="56"/>
  <c r="Z317" i="56"/>
  <c r="Z316" i="56"/>
  <c r="Z315" i="56"/>
  <c r="Z314" i="56"/>
  <c r="Z303" i="56"/>
  <c r="Z302" i="56"/>
  <c r="Z301" i="56"/>
  <c r="Z300" i="56"/>
  <c r="Z299" i="56"/>
  <c r="Z298" i="56"/>
  <c r="Z297" i="56"/>
  <c r="Z296" i="56"/>
  <c r="Z311" i="56"/>
  <c r="Z310" i="56"/>
  <c r="Z309" i="56"/>
  <c r="Z308" i="56"/>
  <c r="Z307" i="56"/>
  <c r="Z306" i="56"/>
  <c r="Z305" i="56"/>
  <c r="Z304" i="56"/>
  <c r="Z341" i="56"/>
  <c r="Z340" i="56"/>
  <c r="Z337" i="56"/>
  <c r="Z336" i="56"/>
  <c r="Z287" i="56"/>
  <c r="Z286" i="56"/>
  <c r="Z285" i="56"/>
  <c r="Z284" i="56"/>
  <c r="Z283" i="56"/>
  <c r="Z282" i="56"/>
  <c r="Z281" i="56"/>
  <c r="Z280" i="56"/>
  <c r="Z279" i="56"/>
  <c r="Z278" i="56"/>
  <c r="Z277" i="56"/>
  <c r="Z276" i="56"/>
  <c r="Z275" i="56"/>
  <c r="Z274" i="56"/>
  <c r="Z273" i="56"/>
  <c r="Z272" i="56"/>
  <c r="Z247" i="56"/>
  <c r="Z246" i="56"/>
  <c r="Z245" i="56"/>
  <c r="Z244" i="56"/>
  <c r="Z243" i="56"/>
  <c r="Z242" i="56"/>
  <c r="Z241" i="56"/>
  <c r="Z240" i="56"/>
  <c r="Z231" i="56"/>
  <c r="Z230" i="56"/>
  <c r="Z229" i="56"/>
  <c r="Z228" i="56"/>
  <c r="Z227" i="56"/>
  <c r="Z226" i="56"/>
  <c r="Z225" i="56"/>
  <c r="Z224" i="56"/>
  <c r="Z215" i="56"/>
  <c r="Z214" i="56"/>
  <c r="Z213" i="56"/>
  <c r="Z212" i="56"/>
  <c r="Z211" i="56"/>
  <c r="Z210" i="56"/>
  <c r="Z263" i="56"/>
  <c r="Z262" i="56"/>
  <c r="Z261" i="56"/>
  <c r="Z260" i="56"/>
  <c r="Z259" i="56"/>
  <c r="Z258" i="56"/>
  <c r="Z257" i="56"/>
  <c r="Z256" i="56"/>
  <c r="Z209" i="56"/>
  <c r="Z208" i="56"/>
  <c r="Z207" i="56"/>
  <c r="Z206" i="56"/>
  <c r="Z205" i="56"/>
  <c r="Z204" i="56"/>
  <c r="Z203" i="56"/>
  <c r="Z202" i="56"/>
  <c r="Z201" i="56"/>
  <c r="Z200" i="56"/>
  <c r="Z199" i="56"/>
  <c r="Z198" i="56"/>
  <c r="Z197" i="56"/>
  <c r="Z196" i="56"/>
  <c r="Z195" i="56"/>
  <c r="Z194" i="56"/>
  <c r="Z193" i="56"/>
  <c r="Z192" i="56"/>
  <c r="Z191" i="56"/>
  <c r="Z190" i="56"/>
  <c r="Z189" i="56"/>
  <c r="Z188" i="56"/>
  <c r="Z187" i="56"/>
  <c r="Z186" i="56"/>
  <c r="Z185" i="56"/>
  <c r="Z184" i="56"/>
  <c r="Z183" i="56"/>
  <c r="Z182" i="56"/>
  <c r="Z181" i="56"/>
  <c r="Z180" i="56"/>
  <c r="Z179" i="56"/>
  <c r="Z178" i="56"/>
  <c r="Z177" i="56"/>
  <c r="Z176" i="56"/>
  <c r="Z175" i="56"/>
  <c r="Z174" i="56"/>
  <c r="Z173" i="56"/>
  <c r="Z172" i="56"/>
  <c r="Z171" i="56"/>
  <c r="Z170" i="56"/>
  <c r="Z169" i="56"/>
  <c r="Z168" i="56"/>
  <c r="Z167" i="56"/>
  <c r="Z166" i="56"/>
  <c r="Z165" i="56"/>
  <c r="Z164" i="56"/>
  <c r="Z163" i="56"/>
  <c r="Z162" i="56"/>
  <c r="Z161" i="56"/>
  <c r="Z160" i="56"/>
  <c r="Z159" i="56"/>
  <c r="Z158" i="56"/>
  <c r="Z157" i="56"/>
  <c r="Z156" i="56"/>
  <c r="Z155" i="56"/>
  <c r="Z154" i="56"/>
  <c r="Z153" i="56"/>
  <c r="Z152" i="56"/>
  <c r="Z151" i="56"/>
  <c r="Z150" i="56"/>
  <c r="Z149" i="56"/>
  <c r="Z148" i="56"/>
  <c r="Z147" i="56"/>
  <c r="Z146" i="56"/>
  <c r="Z145" i="56"/>
  <c r="Z144" i="56"/>
  <c r="Z143" i="56"/>
  <c r="Z142" i="56"/>
  <c r="Z141" i="56"/>
  <c r="Z140" i="56"/>
  <c r="Z139" i="56"/>
  <c r="Z138" i="56"/>
  <c r="Z137" i="56"/>
  <c r="Z136" i="56"/>
  <c r="Z135" i="56"/>
  <c r="Z134" i="56"/>
  <c r="Z133" i="56"/>
  <c r="Z132" i="56"/>
  <c r="Z131" i="56"/>
  <c r="Z130" i="56"/>
  <c r="Z129" i="56"/>
  <c r="Z128" i="56"/>
  <c r="Z127" i="56"/>
  <c r="Z126" i="56"/>
  <c r="Z125" i="56"/>
  <c r="Z124" i="56"/>
  <c r="Z123" i="56"/>
  <c r="Z122" i="56"/>
  <c r="Z121" i="56"/>
  <c r="Z120" i="56"/>
  <c r="Z119" i="56"/>
  <c r="Z118" i="56"/>
  <c r="Z117" i="56"/>
  <c r="Z116" i="56"/>
  <c r="Z115" i="56"/>
  <c r="Z114" i="56"/>
  <c r="Z113" i="56"/>
  <c r="Z112" i="56"/>
  <c r="Z111" i="56"/>
  <c r="Z110" i="56"/>
  <c r="Z109" i="56"/>
  <c r="Z108" i="56"/>
  <c r="Z107" i="56"/>
  <c r="Z106" i="56"/>
  <c r="Z105" i="56"/>
  <c r="Z104" i="56"/>
  <c r="Z103" i="56"/>
  <c r="Z102" i="56"/>
  <c r="Z101" i="56"/>
  <c r="Z100" i="56"/>
  <c r="Z99" i="56"/>
  <c r="Z98" i="56"/>
  <c r="Z97" i="56"/>
  <c r="Z96" i="56"/>
  <c r="Z95" i="56"/>
  <c r="Z94" i="56"/>
  <c r="Z93" i="56"/>
  <c r="Z92" i="56"/>
  <c r="Z91" i="56"/>
  <c r="Z90" i="56"/>
  <c r="Z89" i="56"/>
  <c r="Z88" i="56"/>
  <c r="Z87" i="56"/>
  <c r="Z86" i="56"/>
  <c r="Z85" i="56"/>
  <c r="Z84" i="56"/>
  <c r="Z83" i="56"/>
  <c r="Z82" i="56"/>
  <c r="Z81" i="56"/>
  <c r="Z80" i="56"/>
  <c r="Z79" i="56"/>
  <c r="Z78" i="56"/>
  <c r="Z77" i="56"/>
  <c r="Z76" i="56"/>
  <c r="Z75" i="56"/>
  <c r="Z74" i="56"/>
  <c r="Z73" i="56"/>
  <c r="Z72" i="56"/>
  <c r="Z71" i="56"/>
  <c r="Z70" i="56"/>
  <c r="Z69" i="56"/>
  <c r="Z68" i="56"/>
  <c r="Z67" i="56"/>
  <c r="Z66" i="56"/>
  <c r="Z65" i="56"/>
  <c r="Z64" i="56"/>
  <c r="Z63" i="56"/>
  <c r="Z62" i="56"/>
  <c r="Z61" i="56"/>
  <c r="Z60" i="56"/>
  <c r="Z59" i="56"/>
  <c r="Z58" i="56"/>
  <c r="Z57" i="56"/>
  <c r="Z56" i="56"/>
  <c r="Z55" i="56"/>
  <c r="Z54" i="56"/>
  <c r="Z53" i="56"/>
  <c r="Z52" i="56"/>
  <c r="Z51" i="56"/>
  <c r="Z50" i="56"/>
  <c r="Z49" i="56"/>
  <c r="Z48" i="56"/>
  <c r="Z47" i="56"/>
  <c r="Z46" i="56"/>
  <c r="Z45" i="56"/>
  <c r="Z44" i="56"/>
  <c r="Z43" i="56"/>
  <c r="Z42" i="56"/>
  <c r="Z41" i="56"/>
  <c r="Z40" i="56"/>
  <c r="Z39" i="56"/>
  <c r="Z38" i="56"/>
  <c r="Z37" i="56"/>
  <c r="Z36" i="56"/>
  <c r="Z35" i="56"/>
  <c r="Z34" i="56"/>
  <c r="Z33" i="56"/>
  <c r="Z32" i="56"/>
  <c r="Z31" i="56"/>
  <c r="Z30" i="56"/>
  <c r="Z29" i="56"/>
  <c r="Z28" i="56"/>
  <c r="Z27" i="56"/>
  <c r="Z26" i="56"/>
  <c r="Z25" i="56"/>
  <c r="Z24" i="56"/>
  <c r="Z23" i="56"/>
  <c r="Z22" i="56"/>
  <c r="Z21" i="56"/>
  <c r="Z20" i="56"/>
  <c r="Z19" i="56"/>
  <c r="Z18" i="56"/>
  <c r="Z17" i="56"/>
  <c r="Z16" i="56"/>
  <c r="Z15" i="56"/>
  <c r="Z14" i="56"/>
  <c r="Z13" i="56"/>
  <c r="Z12" i="56"/>
  <c r="Z11" i="56"/>
  <c r="Z10" i="56"/>
  <c r="Z9" i="56"/>
  <c r="Z8" i="56"/>
  <c r="Z7" i="56"/>
  <c r="Z6" i="56"/>
  <c r="Z5" i="56"/>
  <c r="Z4" i="56"/>
  <c r="Z3" i="56"/>
  <c r="Z2" i="56"/>
  <c r="Z1" i="56"/>
  <c r="Z257" i="52"/>
  <c r="Z256" i="52"/>
  <c r="Z255" i="52"/>
  <c r="Z254" i="52"/>
  <c r="Z253" i="52"/>
  <c r="Z252" i="52"/>
  <c r="Z251" i="52"/>
  <c r="Z250" i="52"/>
  <c r="Z249" i="52"/>
  <c r="Z248" i="52"/>
  <c r="Z247" i="52"/>
  <c r="Z246" i="52"/>
  <c r="Z245" i="52"/>
  <c r="Z244" i="52"/>
  <c r="Z243" i="52"/>
  <c r="Z242" i="52"/>
  <c r="Z929" i="52"/>
  <c r="Z928" i="52"/>
  <c r="Z927" i="52"/>
  <c r="Z926" i="52"/>
  <c r="Z925" i="52"/>
  <c r="Z924" i="52"/>
  <c r="Z923" i="52"/>
  <c r="Z922" i="52"/>
  <c r="Z921" i="52"/>
  <c r="Z920" i="52"/>
  <c r="Z919" i="52"/>
  <c r="Z918" i="52"/>
  <c r="Z917" i="52"/>
  <c r="Z916" i="52"/>
  <c r="Z915" i="52"/>
  <c r="Z914" i="52"/>
  <c r="Z913" i="52"/>
  <c r="Z912" i="52"/>
  <c r="Z911" i="52"/>
  <c r="Z910" i="52"/>
  <c r="Z909" i="52"/>
  <c r="Z908" i="52"/>
  <c r="Z907" i="52"/>
  <c r="Z906" i="52"/>
  <c r="Z905" i="52"/>
  <c r="Z904" i="52"/>
  <c r="Z903" i="52"/>
  <c r="Z902" i="52"/>
  <c r="Z901" i="52"/>
  <c r="Z900" i="52"/>
  <c r="Z899" i="52"/>
  <c r="Z898" i="52"/>
  <c r="Z801" i="55"/>
  <c r="Z800" i="55"/>
  <c r="Z791" i="55"/>
  <c r="Z790" i="55"/>
  <c r="Z789" i="55"/>
  <c r="Z788" i="55"/>
  <c r="Z787" i="55"/>
  <c r="Z786" i="55"/>
  <c r="Z785" i="55"/>
  <c r="Z784" i="55"/>
  <c r="Z669" i="55"/>
  <c r="Z668" i="55"/>
  <c r="Z667" i="55"/>
  <c r="Z666" i="55"/>
  <c r="Z809" i="55"/>
  <c r="Z808" i="55"/>
  <c r="Z807" i="55"/>
  <c r="Z806" i="55"/>
  <c r="Z805" i="55"/>
  <c r="Z804" i="55"/>
  <c r="Z803" i="55"/>
  <c r="Z802" i="55"/>
  <c r="Z799" i="55"/>
  <c r="Z798" i="55"/>
  <c r="Z797" i="55"/>
  <c r="Z796" i="55"/>
  <c r="Z795" i="55"/>
  <c r="Z794" i="55"/>
  <c r="Z793" i="55"/>
  <c r="Z792" i="55"/>
  <c r="Z241" i="52"/>
  <c r="Z240" i="52"/>
  <c r="Z239" i="52"/>
  <c r="Z238" i="52"/>
  <c r="Z237" i="52"/>
  <c r="Z236" i="52"/>
  <c r="Z235" i="52"/>
  <c r="Z234" i="52"/>
  <c r="Z233" i="52"/>
  <c r="Z232" i="52"/>
  <c r="Z231" i="52"/>
  <c r="Z230" i="52"/>
  <c r="Z229" i="52"/>
  <c r="Z228" i="52"/>
  <c r="Z227" i="52"/>
  <c r="Z226" i="52"/>
  <c r="Z897" i="52"/>
  <c r="Z896" i="52"/>
  <c r="Z895" i="52"/>
  <c r="Z894" i="52"/>
  <c r="Z893" i="52"/>
  <c r="Z892" i="52"/>
  <c r="Z891" i="52"/>
  <c r="Z890" i="52"/>
  <c r="Z889" i="52"/>
  <c r="Z888" i="52"/>
  <c r="Z887" i="52"/>
  <c r="Z886" i="52"/>
  <c r="Z885" i="52"/>
  <c r="Z884" i="52"/>
  <c r="Z883" i="52"/>
  <c r="Z882" i="52"/>
  <c r="Z881" i="52"/>
  <c r="Z880" i="52"/>
  <c r="Z879" i="52"/>
  <c r="Z878" i="52"/>
  <c r="Z877" i="52"/>
  <c r="Z876" i="52"/>
  <c r="Z759" i="55"/>
  <c r="Z758" i="55"/>
  <c r="Z757" i="55"/>
  <c r="Z756" i="55"/>
  <c r="Z755" i="55"/>
  <c r="Z754" i="55"/>
  <c r="Z753" i="55"/>
  <c r="Z752" i="55"/>
  <c r="Z699" i="55"/>
  <c r="Z698" i="55"/>
  <c r="Z697" i="55"/>
  <c r="Z696" i="55"/>
  <c r="Z695" i="55"/>
  <c r="Z694" i="55"/>
  <c r="Z665" i="55"/>
  <c r="Z664" i="55"/>
  <c r="Z663" i="55"/>
  <c r="Z662" i="55"/>
  <c r="Z651" i="55"/>
  <c r="Z650" i="55"/>
  <c r="Z649" i="55"/>
  <c r="Z648" i="55"/>
  <c r="Z647" i="55"/>
  <c r="Z646" i="55"/>
  <c r="Z645" i="55"/>
  <c r="Z644" i="55"/>
  <c r="Z279" i="55"/>
  <c r="Z278" i="55"/>
  <c r="Z661" i="55"/>
  <c r="Z660" i="55"/>
  <c r="Z517" i="55"/>
  <c r="Z516" i="55"/>
  <c r="Z467" i="55"/>
  <c r="Z466" i="55"/>
  <c r="Z457" i="55"/>
  <c r="Z456" i="55"/>
  <c r="Z375" i="55"/>
  <c r="Z374" i="55"/>
  <c r="Z783" i="55"/>
  <c r="Z782" i="55"/>
  <c r="Z781" i="55"/>
  <c r="Z780" i="55"/>
  <c r="Z779" i="55"/>
  <c r="Z778" i="55"/>
  <c r="Z777" i="55"/>
  <c r="Z776" i="55"/>
  <c r="Z775" i="55"/>
  <c r="Z774" i="55"/>
  <c r="Z773" i="55"/>
  <c r="Z772" i="55"/>
  <c r="Z771" i="55"/>
  <c r="Z770" i="55"/>
  <c r="Z769" i="55"/>
  <c r="Z768" i="55"/>
  <c r="Z767" i="55"/>
  <c r="Z766" i="55"/>
  <c r="Z765" i="55"/>
  <c r="Z764" i="55"/>
  <c r="Z763" i="55"/>
  <c r="Z762" i="55"/>
  <c r="Z761" i="55"/>
  <c r="Z760" i="55"/>
  <c r="Z707" i="55"/>
  <c r="Z706" i="55"/>
  <c r="Z705" i="55"/>
  <c r="Z704" i="55"/>
  <c r="Z703" i="55"/>
  <c r="Z702" i="55"/>
  <c r="Z701" i="55"/>
  <c r="Z700" i="55"/>
  <c r="Z677" i="55"/>
  <c r="Z676" i="55"/>
  <c r="Z675" i="55"/>
  <c r="Z674" i="55"/>
  <c r="Z673" i="55"/>
  <c r="Z672" i="55"/>
  <c r="Z671" i="55"/>
  <c r="Z670" i="55"/>
  <c r="Z715" i="55"/>
  <c r="Z714" i="55"/>
  <c r="Z713" i="55"/>
  <c r="Z712" i="55"/>
  <c r="Z711" i="55"/>
  <c r="Z710" i="55"/>
  <c r="Z709" i="55"/>
  <c r="Z708" i="55"/>
  <c r="Z613" i="55"/>
  <c r="Z612" i="55"/>
  <c r="Z611" i="55"/>
  <c r="Z610" i="55"/>
  <c r="Z609" i="55"/>
  <c r="Z608" i="55"/>
  <c r="Z607" i="55"/>
  <c r="Z606" i="55"/>
  <c r="Z327" i="55"/>
  <c r="Z326" i="55"/>
  <c r="Z325" i="55"/>
  <c r="Z324" i="55"/>
  <c r="Z323" i="55"/>
  <c r="Z322" i="55"/>
  <c r="Z321" i="55"/>
  <c r="Z320" i="55"/>
  <c r="Z173" i="55"/>
  <c r="Z172" i="55"/>
  <c r="Z171" i="55"/>
  <c r="Z170" i="55"/>
  <c r="Z169" i="55"/>
  <c r="Z168" i="55"/>
  <c r="Z167" i="55"/>
  <c r="Z166" i="55"/>
  <c r="Z751" i="55"/>
  <c r="Z750" i="55"/>
  <c r="Z749" i="55"/>
  <c r="Z748" i="55"/>
  <c r="Z747" i="55"/>
  <c r="Z746" i="55"/>
  <c r="Z745" i="55"/>
  <c r="Z744" i="55"/>
  <c r="Z743" i="55"/>
  <c r="Z742" i="55"/>
  <c r="Z741" i="55"/>
  <c r="Z740" i="55"/>
  <c r="Z739" i="55"/>
  <c r="Z738" i="55"/>
  <c r="Z737" i="55"/>
  <c r="Z736" i="55"/>
  <c r="Z735" i="55"/>
  <c r="Z734" i="55"/>
  <c r="Z733" i="55"/>
  <c r="Z732" i="55"/>
  <c r="Z731" i="55"/>
  <c r="Z730" i="55"/>
  <c r="Z729" i="55"/>
  <c r="Z728" i="55"/>
  <c r="Z727" i="55"/>
  <c r="Z726" i="55"/>
  <c r="Z725" i="55"/>
  <c r="Z724" i="55"/>
  <c r="Z723" i="55"/>
  <c r="Z722" i="55"/>
  <c r="Z721" i="55"/>
  <c r="Z720" i="55"/>
  <c r="Z719" i="55"/>
  <c r="Z718" i="55"/>
  <c r="Z693" i="55"/>
  <c r="Z692" i="55"/>
  <c r="Z691" i="55"/>
  <c r="Z690" i="55"/>
  <c r="Z689" i="55"/>
  <c r="Z688" i="55"/>
  <c r="Z687" i="55"/>
  <c r="Z686" i="55"/>
  <c r="Z685" i="55"/>
  <c r="Z684" i="55"/>
  <c r="Z683" i="55"/>
  <c r="Z682" i="55"/>
  <c r="Z681" i="55"/>
  <c r="Z680" i="55"/>
  <c r="Z679" i="55"/>
  <c r="Z678" i="55"/>
  <c r="Z659" i="55"/>
  <c r="Z658" i="55"/>
  <c r="Z657" i="55"/>
  <c r="Z656" i="55"/>
  <c r="Z655" i="55"/>
  <c r="Z654" i="55"/>
  <c r="Z653" i="55"/>
  <c r="Z652" i="55"/>
  <c r="Z543" i="55"/>
  <c r="Z542" i="55"/>
  <c r="Z541" i="55"/>
  <c r="Z540" i="55"/>
  <c r="Z539" i="55"/>
  <c r="Z538" i="55"/>
  <c r="Z537" i="55"/>
  <c r="Z536" i="55"/>
  <c r="Z535" i="55"/>
  <c r="Z534" i="55"/>
  <c r="Z475" i="55"/>
  <c r="Z474" i="55"/>
  <c r="Z473" i="55"/>
  <c r="Z472" i="55"/>
  <c r="Z471" i="55"/>
  <c r="Z470" i="55"/>
  <c r="Z469" i="55"/>
  <c r="Z468" i="55"/>
  <c r="Z439" i="55"/>
  <c r="Z438" i="55"/>
  <c r="Z437" i="55"/>
  <c r="Z436" i="55"/>
  <c r="Z435" i="55"/>
  <c r="Z434" i="55"/>
  <c r="Z433" i="55"/>
  <c r="Z432" i="55"/>
  <c r="Z383" i="55"/>
  <c r="Z382" i="55"/>
  <c r="Z381" i="55"/>
  <c r="Z380" i="55"/>
  <c r="Z379" i="55"/>
  <c r="Z378" i="55"/>
  <c r="Z377" i="55"/>
  <c r="Z376" i="55"/>
  <c r="Z89" i="55"/>
  <c r="Z88" i="55"/>
  <c r="Z87" i="55"/>
  <c r="Z86" i="55"/>
  <c r="Z85" i="55"/>
  <c r="Z84" i="55"/>
  <c r="Z83" i="55"/>
  <c r="Z82" i="55"/>
  <c r="Z225" i="52"/>
  <c r="Z224" i="52"/>
  <c r="Z223" i="52"/>
  <c r="Z222" i="52"/>
  <c r="Z221" i="52"/>
  <c r="Z220" i="52"/>
  <c r="Z219" i="52"/>
  <c r="Z218" i="52"/>
  <c r="Z217" i="52"/>
  <c r="Z216" i="52"/>
  <c r="Z215" i="52"/>
  <c r="Z214" i="52"/>
  <c r="Z213" i="52"/>
  <c r="Z212" i="52"/>
  <c r="Z211" i="52"/>
  <c r="Z210" i="52"/>
  <c r="Z209" i="52"/>
  <c r="Z208" i="52"/>
  <c r="Z207" i="52"/>
  <c r="Z206" i="52"/>
  <c r="Z205" i="52"/>
  <c r="Z204" i="52"/>
  <c r="Z203" i="52"/>
  <c r="Z202" i="52"/>
  <c r="Z875" i="52"/>
  <c r="Z874" i="52"/>
  <c r="Z873" i="52"/>
  <c r="Z872" i="52"/>
  <c r="Z871" i="52"/>
  <c r="Z870" i="52"/>
  <c r="Z869" i="52"/>
  <c r="Z868" i="52"/>
  <c r="Z867" i="52"/>
  <c r="Z866" i="52"/>
  <c r="Z865" i="52"/>
  <c r="Z864" i="52"/>
  <c r="Z863" i="52"/>
  <c r="Z862" i="52"/>
  <c r="Z861" i="52"/>
  <c r="Z860" i="52"/>
  <c r="Z859" i="52"/>
  <c r="Z858" i="52"/>
  <c r="Z857" i="52"/>
  <c r="Z856" i="52"/>
  <c r="Z855" i="52"/>
  <c r="Z854" i="52"/>
  <c r="Z853" i="52"/>
  <c r="Z852" i="52"/>
  <c r="Z851" i="52"/>
  <c r="Z850" i="52"/>
  <c r="Z229" i="55"/>
  <c r="Z228" i="55"/>
  <c r="Z227" i="55"/>
  <c r="Z226" i="55"/>
  <c r="Z225" i="55"/>
  <c r="Z224" i="55"/>
  <c r="Z223" i="55"/>
  <c r="Z222" i="55"/>
  <c r="Z97" i="55"/>
  <c r="Z96" i="55"/>
  <c r="Z95" i="55"/>
  <c r="Z94" i="55"/>
  <c r="Z93" i="55"/>
  <c r="Z92" i="55"/>
  <c r="Z91" i="55"/>
  <c r="Z629" i="55"/>
  <c r="Z628" i="55"/>
  <c r="Z627" i="55"/>
  <c r="Z626" i="55"/>
  <c r="Z625" i="55"/>
  <c r="Z624" i="55"/>
  <c r="Z623" i="55"/>
  <c r="Z622" i="55"/>
  <c r="Z559" i="55"/>
  <c r="Z558" i="55"/>
  <c r="Z557" i="55"/>
  <c r="Z556" i="55"/>
  <c r="Z555" i="55"/>
  <c r="Z554" i="55"/>
  <c r="Z553" i="55"/>
  <c r="Z552" i="55"/>
  <c r="Z451" i="55"/>
  <c r="Z450" i="55"/>
  <c r="Z449" i="55"/>
  <c r="Z448" i="55"/>
  <c r="Z583" i="55"/>
  <c r="Z582" i="55"/>
  <c r="Z581" i="55"/>
  <c r="Z580" i="55"/>
  <c r="Z579" i="55"/>
  <c r="Z578" i="55"/>
  <c r="Z577" i="55"/>
  <c r="Z576" i="55"/>
  <c r="Z567" i="55"/>
  <c r="Z566" i="55"/>
  <c r="Z565" i="55"/>
  <c r="Z564" i="55"/>
  <c r="Z563" i="55"/>
  <c r="Z562" i="55"/>
  <c r="Z561" i="55"/>
  <c r="Z560" i="55"/>
  <c r="Z485" i="55"/>
  <c r="Z484" i="55"/>
  <c r="Z483" i="55"/>
  <c r="Z482" i="55"/>
  <c r="Z481" i="55"/>
  <c r="Z480" i="55"/>
  <c r="Z479" i="55"/>
  <c r="Z478" i="55"/>
  <c r="Z465" i="55"/>
  <c r="Z464" i="55"/>
  <c r="Z463" i="55"/>
  <c r="Z462" i="55"/>
  <c r="Z461" i="55"/>
  <c r="Z460" i="55"/>
  <c r="Z459" i="55"/>
  <c r="Z458" i="55"/>
  <c r="Z391" i="55"/>
  <c r="Z390" i="55"/>
  <c r="Z389" i="55"/>
  <c r="Z388" i="55"/>
  <c r="Z387" i="55"/>
  <c r="Z386" i="55"/>
  <c r="Z385" i="55"/>
  <c r="Z384" i="55"/>
  <c r="Z117" i="55"/>
  <c r="Z116" i="55"/>
  <c r="Z115" i="55"/>
  <c r="Z114" i="55"/>
  <c r="Z113" i="55"/>
  <c r="Z112" i="55"/>
  <c r="Z111" i="55"/>
  <c r="Z110" i="55"/>
  <c r="Z643" i="55"/>
  <c r="Z642" i="55"/>
  <c r="Z641" i="55"/>
  <c r="Z640" i="55"/>
  <c r="Z639" i="55"/>
  <c r="Z638" i="55"/>
  <c r="Z637" i="55"/>
  <c r="Z636" i="55"/>
  <c r="Z605" i="55"/>
  <c r="Z604" i="55"/>
  <c r="Z603" i="55"/>
  <c r="Z602" i="55"/>
  <c r="Z601" i="55"/>
  <c r="Z600" i="55"/>
  <c r="Z599" i="55"/>
  <c r="Z598" i="55"/>
  <c r="Z575" i="55"/>
  <c r="Z574" i="55"/>
  <c r="Z573" i="55"/>
  <c r="Z572" i="55"/>
  <c r="Z571" i="55"/>
  <c r="Z570" i="55"/>
  <c r="Z569" i="55"/>
  <c r="Z568" i="55"/>
  <c r="Z533" i="55"/>
  <c r="Z532" i="55"/>
  <c r="Z531" i="55"/>
  <c r="Z530" i="55"/>
  <c r="Z529" i="55"/>
  <c r="Z528" i="55"/>
  <c r="Z527" i="55"/>
  <c r="Z526" i="55"/>
  <c r="Z447" i="55"/>
  <c r="Z446" i="55"/>
  <c r="Z445" i="55"/>
  <c r="Z444" i="55"/>
  <c r="Z443" i="55"/>
  <c r="Z442" i="55"/>
  <c r="Z441" i="55"/>
  <c r="Z440" i="55"/>
  <c r="Z635" i="55"/>
  <c r="Z634" i="55"/>
  <c r="Z633" i="55"/>
  <c r="Z632" i="55"/>
  <c r="Z631" i="55"/>
  <c r="Z630" i="55"/>
  <c r="Z621" i="55"/>
  <c r="Z620" i="55"/>
  <c r="Z619" i="55"/>
  <c r="Z618" i="55"/>
  <c r="Z617" i="55"/>
  <c r="Z616" i="55"/>
  <c r="Z615" i="55"/>
  <c r="Z614" i="55"/>
  <c r="Z597" i="55"/>
  <c r="Z596" i="55"/>
  <c r="Z595" i="55"/>
  <c r="Z594" i="55"/>
  <c r="Z593" i="55"/>
  <c r="Z592" i="55"/>
  <c r="Z591" i="55"/>
  <c r="Z590" i="55"/>
  <c r="Z589" i="55"/>
  <c r="Z588" i="55"/>
  <c r="Z587" i="55"/>
  <c r="Z586" i="55"/>
  <c r="Z585" i="55"/>
  <c r="Z584" i="55"/>
  <c r="Z551" i="55"/>
  <c r="Z550" i="55"/>
  <c r="Z549" i="55"/>
  <c r="Z548" i="55"/>
  <c r="Z547" i="55"/>
  <c r="Z546" i="55"/>
  <c r="Z545" i="55"/>
  <c r="Z544" i="55"/>
  <c r="Z525" i="55"/>
  <c r="Z524" i="55"/>
  <c r="Z523" i="55"/>
  <c r="Z522" i="55"/>
  <c r="Z521" i="55"/>
  <c r="Z520" i="55"/>
  <c r="Z519" i="55"/>
  <c r="Z518" i="55"/>
  <c r="Z515" i="55"/>
  <c r="Z514" i="55"/>
  <c r="Z513" i="55"/>
  <c r="Z512" i="55"/>
  <c r="Z511" i="55"/>
  <c r="Z510" i="55"/>
  <c r="Z509" i="55"/>
  <c r="Z508" i="55"/>
  <c r="Z507" i="55"/>
  <c r="Z506" i="55"/>
  <c r="Z505" i="55"/>
  <c r="Z504" i="55"/>
  <c r="Z503" i="55"/>
  <c r="Z502" i="55"/>
  <c r="Z501" i="55"/>
  <c r="Z500" i="55"/>
  <c r="Z499" i="55"/>
  <c r="Z498" i="55"/>
  <c r="Z497" i="55"/>
  <c r="Z496" i="55"/>
  <c r="Z495" i="55"/>
  <c r="Z494" i="55"/>
  <c r="Z493" i="55"/>
  <c r="Z492" i="55"/>
  <c r="Z491" i="55"/>
  <c r="Z490" i="55"/>
  <c r="Z489" i="55"/>
  <c r="Z488" i="55"/>
  <c r="Z487" i="55"/>
  <c r="Z486" i="55"/>
  <c r="Z477" i="55"/>
  <c r="Z476" i="55"/>
  <c r="Z455" i="55"/>
  <c r="Z454" i="55"/>
  <c r="Z453" i="55"/>
  <c r="Z452" i="55"/>
  <c r="Z431" i="55"/>
  <c r="Z201" i="52"/>
  <c r="Z200" i="52"/>
  <c r="Z199" i="52"/>
  <c r="Z198" i="52"/>
  <c r="Z197" i="52"/>
  <c r="Z196" i="52"/>
  <c r="Z195" i="52"/>
  <c r="Z194" i="52"/>
  <c r="Z193" i="52"/>
  <c r="Z192" i="52"/>
  <c r="Z191" i="52"/>
  <c r="Z190" i="52"/>
  <c r="Z189" i="52"/>
  <c r="Z188" i="52"/>
  <c r="Z187" i="52"/>
  <c r="Z186" i="52"/>
  <c r="Z185" i="52"/>
  <c r="Z184" i="52"/>
  <c r="Z183" i="52"/>
  <c r="Z182" i="52"/>
  <c r="Z181" i="52"/>
  <c r="Z180" i="52"/>
  <c r="Z179" i="52"/>
  <c r="Z178" i="52"/>
  <c r="Z849" i="52"/>
  <c r="Z848" i="52"/>
  <c r="Z847" i="52"/>
  <c r="Z846" i="52"/>
  <c r="Z845" i="52"/>
  <c r="Z844" i="52"/>
  <c r="Z843" i="52"/>
  <c r="Z842" i="52"/>
  <c r="Z841" i="52"/>
  <c r="Z840" i="52"/>
  <c r="Z839" i="52"/>
  <c r="Z838" i="52"/>
  <c r="Z837" i="52"/>
  <c r="Z836" i="52"/>
  <c r="Z835" i="52"/>
  <c r="Z834" i="52"/>
  <c r="Z833" i="52"/>
  <c r="Z832" i="52"/>
  <c r="Z831" i="52"/>
  <c r="Z830" i="52"/>
  <c r="Z829" i="52"/>
  <c r="Z828" i="52"/>
  <c r="Z827" i="52"/>
  <c r="Z826" i="52"/>
  <c r="Z825" i="52"/>
  <c r="Z824" i="52"/>
  <c r="Z823" i="52"/>
  <c r="Z822" i="52"/>
  <c r="Z821" i="52"/>
  <c r="Z820" i="52"/>
  <c r="Z819" i="52"/>
  <c r="Z818" i="52"/>
  <c r="Z425" i="55"/>
  <c r="Z424" i="55"/>
  <c r="Z423" i="55"/>
  <c r="Z422" i="55"/>
  <c r="Z421" i="55"/>
  <c r="Z420" i="55"/>
  <c r="Z419" i="55"/>
  <c r="Z418" i="55"/>
  <c r="Z361" i="55"/>
  <c r="Z360" i="55"/>
  <c r="Z353" i="55"/>
  <c r="Z352" i="55"/>
  <c r="Z319" i="55"/>
  <c r="Z318" i="55"/>
  <c r="Z317" i="55"/>
  <c r="Z316" i="55"/>
  <c r="Z315" i="55"/>
  <c r="Z314" i="55"/>
  <c r="Z313" i="55"/>
  <c r="Z312" i="55"/>
  <c r="Z355" i="55"/>
  <c r="Z354" i="55"/>
  <c r="Z409" i="55"/>
  <c r="Z408" i="55"/>
  <c r="Z407" i="55"/>
  <c r="Z406" i="55"/>
  <c r="Z405" i="55"/>
  <c r="Z404" i="55"/>
  <c r="Z403" i="55"/>
  <c r="Z402" i="55"/>
  <c r="Z399" i="55"/>
  <c r="Z398" i="55"/>
  <c r="Z397" i="55"/>
  <c r="Z396" i="55"/>
  <c r="Z395" i="55"/>
  <c r="Z394" i="55"/>
  <c r="Z393" i="55"/>
  <c r="Z392" i="55"/>
  <c r="Z343" i="55"/>
  <c r="Z342" i="55"/>
  <c r="Z341" i="55"/>
  <c r="Z340" i="55"/>
  <c r="Z339" i="55"/>
  <c r="Z338" i="55"/>
  <c r="Z337" i="55"/>
  <c r="Z336" i="55"/>
  <c r="Z335" i="55"/>
  <c r="Z334" i="55"/>
  <c r="Z333" i="55"/>
  <c r="Z332" i="55"/>
  <c r="Z331" i="55"/>
  <c r="Z330" i="55"/>
  <c r="Z329" i="55"/>
  <c r="Z328" i="55"/>
  <c r="Z277" i="55"/>
  <c r="Z276" i="55"/>
  <c r="Z275" i="55"/>
  <c r="Z274" i="55"/>
  <c r="Z273" i="55"/>
  <c r="Z272" i="55"/>
  <c r="Z271" i="55"/>
  <c r="Z270" i="55"/>
  <c r="Z245" i="55"/>
  <c r="Z244" i="55"/>
  <c r="Z243" i="55"/>
  <c r="Z242" i="55"/>
  <c r="Z241" i="55"/>
  <c r="Z240" i="55"/>
  <c r="Z239" i="55"/>
  <c r="Z238" i="55"/>
  <c r="Z430" i="55"/>
  <c r="Z429" i="55"/>
  <c r="Z428" i="55"/>
  <c r="Z427" i="55"/>
  <c r="Z426" i="55"/>
  <c r="Z417" i="55"/>
  <c r="Z416" i="55"/>
  <c r="Z415" i="55"/>
  <c r="Z414" i="55"/>
  <c r="Z413" i="55"/>
  <c r="Z412" i="55"/>
  <c r="Z411" i="55"/>
  <c r="Z410" i="55"/>
  <c r="Z401" i="55"/>
  <c r="Z400" i="55"/>
  <c r="Z373" i="55"/>
  <c r="Z372" i="55"/>
  <c r="Z371" i="55"/>
  <c r="Z370" i="55"/>
  <c r="Z369" i="55"/>
  <c r="Z368" i="55"/>
  <c r="Z367" i="55"/>
  <c r="Z366" i="55"/>
  <c r="Z365" i="55"/>
  <c r="Z364" i="55"/>
  <c r="Z363" i="55"/>
  <c r="Z362" i="55"/>
  <c r="Z359" i="55"/>
  <c r="Z358" i="55"/>
  <c r="Z357" i="55"/>
  <c r="Z356" i="55"/>
  <c r="Z351" i="55"/>
  <c r="Z350" i="55"/>
  <c r="Z349" i="55"/>
  <c r="Z348" i="55"/>
  <c r="Z347" i="55"/>
  <c r="Z346" i="55"/>
  <c r="Z345" i="55"/>
  <c r="Z344" i="55"/>
  <c r="Z311" i="55"/>
  <c r="Z310" i="55"/>
  <c r="Z309" i="55"/>
  <c r="Z308" i="55"/>
  <c r="Z307" i="55"/>
  <c r="Z306" i="55"/>
  <c r="Z305" i="55"/>
  <c r="Z304" i="55"/>
  <c r="Z303" i="55"/>
  <c r="Z302" i="55"/>
  <c r="Z301" i="55"/>
  <c r="Z300" i="55"/>
  <c r="Z299" i="55"/>
  <c r="Z298" i="55"/>
  <c r="Z297" i="55"/>
  <c r="Z296" i="55"/>
  <c r="Z295" i="55"/>
  <c r="Z294" i="55"/>
  <c r="Z293" i="55"/>
  <c r="Z292" i="55"/>
  <c r="Z291" i="55"/>
  <c r="Z290" i="55"/>
  <c r="Z289" i="55"/>
  <c r="Z288" i="55"/>
  <c r="Z287" i="55"/>
  <c r="Z286" i="55"/>
  <c r="Z285" i="55"/>
  <c r="Z284" i="55"/>
  <c r="Z283" i="55"/>
  <c r="Z282" i="55"/>
  <c r="Z281" i="55"/>
  <c r="Z280" i="55"/>
  <c r="Z269" i="55"/>
  <c r="Z268" i="55"/>
  <c r="Z267" i="55"/>
  <c r="Z266" i="55"/>
  <c r="Z265" i="55"/>
  <c r="Z264" i="55"/>
  <c r="Z263" i="55"/>
  <c r="Z262" i="55"/>
  <c r="Z261" i="55"/>
  <c r="Z260" i="55"/>
  <c r="Z259" i="55"/>
  <c r="Z258" i="55"/>
  <c r="Z257" i="55"/>
  <c r="Z256" i="55"/>
  <c r="Z255" i="55"/>
  <c r="Z254" i="55"/>
  <c r="Z253" i="55"/>
  <c r="Z252" i="55"/>
  <c r="Z251" i="55"/>
  <c r="Z250" i="55"/>
  <c r="Z249" i="55"/>
  <c r="Z248" i="55"/>
  <c r="Z247" i="55"/>
  <c r="Z246" i="55"/>
  <c r="Z237" i="55"/>
  <c r="Z236" i="55"/>
  <c r="Z235" i="55"/>
  <c r="Z234" i="55"/>
  <c r="Z233" i="55"/>
  <c r="Z232" i="55"/>
  <c r="Z231" i="55"/>
  <c r="Z230" i="55"/>
  <c r="Z221" i="55"/>
  <c r="Z220" i="55"/>
  <c r="Z219" i="55"/>
  <c r="Z218" i="55"/>
  <c r="Z217" i="55"/>
  <c r="Z216" i="55"/>
  <c r="Z215" i="55"/>
  <c r="Z214" i="55"/>
  <c r="Z213" i="55"/>
  <c r="Z212" i="55"/>
  <c r="Z211" i="55"/>
  <c r="Z210" i="55"/>
  <c r="Z209" i="55"/>
  <c r="Z208" i="55"/>
  <c r="Z207" i="55"/>
  <c r="Z206" i="55"/>
  <c r="Z205" i="55"/>
  <c r="Z204" i="55"/>
  <c r="Z203" i="55"/>
  <c r="Z202" i="55"/>
  <c r="Z201" i="55"/>
  <c r="Z200" i="55"/>
  <c r="Z199" i="55"/>
  <c r="Z198" i="55"/>
  <c r="Z197" i="55"/>
  <c r="Z196" i="55"/>
  <c r="Z195" i="55"/>
  <c r="Z194" i="55"/>
  <c r="Z193" i="55"/>
  <c r="Z192" i="55"/>
  <c r="Z191" i="55"/>
  <c r="Z190" i="55"/>
  <c r="Z189" i="55"/>
  <c r="Z188" i="55"/>
  <c r="Z187" i="55"/>
  <c r="Z186" i="55"/>
  <c r="Z185" i="55"/>
  <c r="Z184" i="55"/>
  <c r="Z183" i="55"/>
  <c r="Z182" i="55"/>
  <c r="Z181" i="55"/>
  <c r="Z180" i="55"/>
  <c r="Z179" i="55"/>
  <c r="Z178" i="55"/>
  <c r="Z177" i="55"/>
  <c r="Z176" i="55"/>
  <c r="Z175" i="55"/>
  <c r="Z174" i="55"/>
  <c r="Z165" i="55"/>
  <c r="Z164" i="55"/>
  <c r="Z163" i="55"/>
  <c r="Z162" i="55"/>
  <c r="Z161" i="55"/>
  <c r="Z160" i="55"/>
  <c r="Z159" i="55"/>
  <c r="Z158" i="55"/>
  <c r="Z157" i="55"/>
  <c r="Z156" i="55"/>
  <c r="Z155" i="55"/>
  <c r="Z154" i="55"/>
  <c r="Z153" i="55"/>
  <c r="Z152" i="55"/>
  <c r="Z151" i="55"/>
  <c r="Z150" i="55"/>
  <c r="Z149" i="55"/>
  <c r="Z148" i="55"/>
  <c r="Z147" i="55"/>
  <c r="Z146" i="55"/>
  <c r="Z145" i="55"/>
  <c r="Z144" i="55"/>
  <c r="Z143" i="55"/>
  <c r="Z142" i="55"/>
  <c r="Z141" i="55"/>
  <c r="Z140" i="55"/>
  <c r="Z139" i="55"/>
  <c r="Z138" i="55"/>
  <c r="Z137" i="55"/>
  <c r="Z136" i="55"/>
  <c r="Z135" i="55"/>
  <c r="Z134" i="55"/>
  <c r="Z133" i="55"/>
  <c r="Z132" i="55"/>
  <c r="Z131" i="55"/>
  <c r="Z130" i="55"/>
  <c r="Z129" i="55"/>
  <c r="Z128" i="55"/>
  <c r="Z127" i="55"/>
  <c r="Z126" i="55"/>
  <c r="Z125" i="55"/>
  <c r="Z124" i="55"/>
  <c r="Z123" i="55"/>
  <c r="Z122" i="55"/>
  <c r="Z121" i="55"/>
  <c r="Z120" i="55"/>
  <c r="Z119" i="55"/>
  <c r="Z118" i="55"/>
  <c r="Z109" i="55"/>
  <c r="Z108" i="55"/>
  <c r="Z107" i="55"/>
  <c r="Z106" i="55"/>
  <c r="Z105" i="55"/>
  <c r="Z104" i="55"/>
  <c r="Z103" i="55"/>
  <c r="Z102" i="55"/>
  <c r="Z101" i="55"/>
  <c r="Z100" i="55"/>
  <c r="Z99" i="55"/>
  <c r="Z98" i="55"/>
  <c r="Z90" i="55"/>
  <c r="Z81" i="55"/>
  <c r="Z80" i="55"/>
  <c r="Z79" i="55"/>
  <c r="Z78" i="55"/>
  <c r="Z77" i="55"/>
  <c r="Z76" i="55"/>
  <c r="Z75" i="55"/>
  <c r="Z74" i="55"/>
  <c r="Z73" i="55"/>
  <c r="Z72" i="55"/>
  <c r="Z71" i="55"/>
  <c r="Z70" i="55"/>
  <c r="Z69" i="55"/>
  <c r="Z68" i="55"/>
  <c r="Z67" i="55"/>
  <c r="Z66" i="55"/>
  <c r="Z65" i="55"/>
  <c r="Z64" i="55"/>
  <c r="Z63" i="55"/>
  <c r="Z62" i="55"/>
  <c r="Z61" i="55"/>
  <c r="Z60" i="55"/>
  <c r="Z59" i="55"/>
  <c r="Z58" i="55"/>
  <c r="Z57" i="55"/>
  <c r="Z56" i="55"/>
  <c r="Z55" i="55"/>
  <c r="Z54" i="55"/>
  <c r="Z53" i="55"/>
  <c r="Z52" i="55"/>
  <c r="Z51" i="55"/>
  <c r="Z50" i="55"/>
  <c r="Z49" i="55"/>
  <c r="Z48" i="55"/>
  <c r="Z47" i="55"/>
  <c r="Z46" i="55"/>
  <c r="Z45" i="55"/>
  <c r="Z44" i="55"/>
  <c r="Z43" i="55"/>
  <c r="Z42" i="55"/>
  <c r="Z41" i="55"/>
  <c r="Z40" i="55"/>
  <c r="Z39" i="55"/>
  <c r="Z38" i="55"/>
  <c r="Z37" i="55"/>
  <c r="Z36" i="55"/>
  <c r="Z35" i="55"/>
  <c r="Z34" i="55"/>
  <c r="Z33" i="55"/>
  <c r="Z32" i="55"/>
  <c r="Z31" i="55"/>
  <c r="Z30" i="55"/>
  <c r="Z29" i="55"/>
  <c r="Z28" i="55"/>
  <c r="Z27" i="55"/>
  <c r="Z26" i="55"/>
  <c r="Z25" i="55"/>
  <c r="Z24" i="55"/>
  <c r="Z23" i="55"/>
  <c r="Z22" i="55"/>
  <c r="Z21" i="55"/>
  <c r="Z20" i="55"/>
  <c r="Z19" i="55"/>
  <c r="Z18" i="55"/>
  <c r="Z17" i="55"/>
  <c r="Z16" i="55"/>
  <c r="Z15" i="55"/>
  <c r="Z14" i="55"/>
  <c r="Z13" i="55"/>
  <c r="Z12" i="55"/>
  <c r="Z11" i="55"/>
  <c r="Z10" i="55"/>
  <c r="Z9" i="55"/>
  <c r="Z8" i="55"/>
  <c r="Z7" i="55"/>
  <c r="Z6" i="55"/>
  <c r="Z5" i="55"/>
  <c r="Z4" i="55"/>
  <c r="Z3" i="55"/>
  <c r="Z2" i="55"/>
  <c r="Z1" i="55"/>
  <c r="Z177" i="52"/>
  <c r="Z176" i="52"/>
  <c r="Z175" i="52"/>
  <c r="Z174" i="52"/>
  <c r="Z173" i="52"/>
  <c r="Z172" i="52"/>
  <c r="Z171" i="52"/>
  <c r="Z170" i="52"/>
  <c r="Z169" i="52"/>
  <c r="Z168" i="52"/>
  <c r="Z167" i="52"/>
  <c r="Z166" i="52"/>
  <c r="Z165" i="52"/>
  <c r="Z164" i="52"/>
  <c r="Z163" i="52"/>
  <c r="Z162" i="52"/>
  <c r="Z161" i="52"/>
  <c r="Z160" i="52"/>
  <c r="Z159" i="52"/>
  <c r="Z158" i="52"/>
  <c r="Z157" i="52"/>
  <c r="Z156" i="52"/>
  <c r="Z155" i="52"/>
  <c r="Z154" i="52"/>
  <c r="Z817" i="52"/>
  <c r="Z816" i="52"/>
  <c r="Z815" i="52"/>
  <c r="Z814" i="52"/>
  <c r="Z813" i="52"/>
  <c r="Z812" i="52"/>
  <c r="Z811" i="52"/>
  <c r="Z810" i="52"/>
  <c r="Z809" i="52"/>
  <c r="Z808" i="52"/>
  <c r="Z807" i="52"/>
  <c r="Z806" i="52"/>
  <c r="Z805" i="52"/>
  <c r="Z804" i="52"/>
  <c r="Z803" i="52"/>
  <c r="Z802" i="52"/>
  <c r="Z801" i="52"/>
  <c r="Z800" i="52"/>
  <c r="Z799" i="52"/>
  <c r="Z798" i="52"/>
  <c r="Z797" i="52"/>
  <c r="Z796" i="52"/>
  <c r="Z795" i="52"/>
  <c r="Z794" i="52"/>
  <c r="Z793" i="52"/>
  <c r="Z792" i="52"/>
  <c r="Z791" i="52"/>
  <c r="Z790" i="52"/>
  <c r="Z153" i="52"/>
  <c r="Z152" i="52"/>
  <c r="Z151" i="52"/>
  <c r="Z150" i="52"/>
  <c r="Z149" i="52"/>
  <c r="Z148" i="52"/>
  <c r="Z147" i="52"/>
  <c r="Z146" i="52"/>
  <c r="Z789" i="52"/>
  <c r="Z788" i="52"/>
  <c r="Z787" i="52"/>
  <c r="Z786" i="52"/>
  <c r="Z785" i="52"/>
  <c r="Z784" i="52"/>
  <c r="Z783" i="52"/>
  <c r="Z782" i="52"/>
  <c r="Z781" i="52"/>
  <c r="Z780" i="52"/>
  <c r="Z779" i="52"/>
  <c r="Z778" i="52"/>
  <c r="Z777" i="52"/>
  <c r="Z776" i="52"/>
  <c r="Z775" i="52"/>
  <c r="Z774" i="52"/>
  <c r="Z773" i="52"/>
  <c r="Z772" i="52"/>
  <c r="Z771" i="52"/>
  <c r="Z770" i="52"/>
  <c r="Z769" i="52"/>
  <c r="Z768" i="52"/>
  <c r="Z767" i="52"/>
  <c r="Z766" i="52"/>
  <c r="Z507" i="53"/>
  <c r="Z506" i="53"/>
  <c r="Z453" i="53"/>
  <c r="Z452" i="53"/>
  <c r="Z451" i="53"/>
  <c r="Z450" i="53"/>
  <c r="Z449" i="53"/>
  <c r="Z448" i="53"/>
  <c r="Z447" i="53"/>
  <c r="Z446" i="53"/>
  <c r="Z399" i="53"/>
  <c r="Z398" i="53"/>
  <c r="Z397" i="53"/>
  <c r="Z396" i="53"/>
  <c r="Z435" i="53"/>
  <c r="Z434" i="53"/>
  <c r="Z433" i="53"/>
  <c r="Z432" i="53"/>
  <c r="Z431" i="53"/>
  <c r="Z430" i="53"/>
  <c r="Z429" i="53"/>
  <c r="Z428" i="53"/>
  <c r="Z395" i="53"/>
  <c r="Z394" i="53"/>
  <c r="Z477" i="53"/>
  <c r="Z476" i="53"/>
  <c r="Z475" i="53"/>
  <c r="Z474" i="53"/>
  <c r="Z473" i="53"/>
  <c r="Z472" i="53"/>
  <c r="Z471" i="53"/>
  <c r="Z470" i="53"/>
  <c r="Z423" i="53"/>
  <c r="Z422" i="53"/>
  <c r="Z421" i="53"/>
  <c r="Z420" i="53"/>
  <c r="Z419" i="53"/>
  <c r="Z418" i="53"/>
  <c r="Z417" i="53"/>
  <c r="Z416" i="53"/>
  <c r="Z469" i="53"/>
  <c r="Z468" i="53"/>
  <c r="Z467" i="53"/>
  <c r="Z466" i="53"/>
  <c r="Z465" i="53"/>
  <c r="Z464" i="53"/>
  <c r="Z463" i="53"/>
  <c r="Z462" i="53"/>
  <c r="Z531" i="53"/>
  <c r="Z530" i="53"/>
  <c r="Z529" i="53"/>
  <c r="Z528" i="53"/>
  <c r="Z527" i="53"/>
  <c r="Z526" i="53"/>
  <c r="Z525" i="53"/>
  <c r="Z524" i="53"/>
  <c r="Z523" i="53"/>
  <c r="Z522" i="53"/>
  <c r="Z521" i="53"/>
  <c r="Z520" i="53"/>
  <c r="Z519" i="53"/>
  <c r="Z518" i="53"/>
  <c r="Z517" i="53"/>
  <c r="Z516" i="53"/>
  <c r="Z515" i="53"/>
  <c r="Z514" i="53"/>
  <c r="Z513" i="53"/>
  <c r="Z512" i="53"/>
  <c r="Z511" i="53"/>
  <c r="Z510" i="53"/>
  <c r="Z509" i="53"/>
  <c r="Z508" i="53"/>
  <c r="Z505" i="53"/>
  <c r="Z504" i="53"/>
  <c r="Z503" i="53"/>
  <c r="Z502" i="53"/>
  <c r="Z493" i="53"/>
  <c r="Z492" i="53"/>
  <c r="Z491" i="53"/>
  <c r="Z490" i="53"/>
  <c r="Z489" i="53"/>
  <c r="Z488" i="53"/>
  <c r="Z487" i="53"/>
  <c r="Z486" i="53"/>
  <c r="Z485" i="53"/>
  <c r="Z484" i="53"/>
  <c r="Z483" i="53"/>
  <c r="Z482" i="53"/>
  <c r="Z481" i="53"/>
  <c r="Z480" i="53"/>
  <c r="Z479" i="53"/>
  <c r="Z478" i="53"/>
  <c r="Z461" i="53"/>
  <c r="Z460" i="53"/>
  <c r="Z459" i="53"/>
  <c r="Z458" i="53"/>
  <c r="Z457" i="53"/>
  <c r="Z456" i="53"/>
  <c r="Z455" i="53"/>
  <c r="Z454" i="53"/>
  <c r="Z445" i="53"/>
  <c r="Z444" i="53"/>
  <c r="Z443" i="53"/>
  <c r="Z442" i="53"/>
  <c r="Z441" i="53"/>
  <c r="Z440" i="53"/>
  <c r="Z439" i="53"/>
  <c r="Z438" i="53"/>
  <c r="Z437" i="53"/>
  <c r="Z436" i="53"/>
  <c r="Z427" i="53"/>
  <c r="Z426" i="53"/>
  <c r="Z425" i="53"/>
  <c r="Z424" i="53"/>
  <c r="Z415" i="53"/>
  <c r="Z414" i="53"/>
  <c r="Z413" i="53"/>
  <c r="Z412" i="53"/>
  <c r="Z411" i="53"/>
  <c r="Z410" i="53"/>
  <c r="Z409" i="53"/>
  <c r="Z408" i="53"/>
  <c r="Z407" i="53"/>
  <c r="Z406" i="53"/>
  <c r="Z405" i="53"/>
  <c r="Z404" i="53"/>
  <c r="Z403" i="53"/>
  <c r="Z402" i="53"/>
  <c r="Z401" i="53"/>
  <c r="Z400" i="53"/>
  <c r="Z501" i="53"/>
  <c r="Z500" i="53"/>
  <c r="Z499" i="53"/>
  <c r="Z498" i="53"/>
  <c r="Z497" i="53"/>
  <c r="Z496" i="53"/>
  <c r="Z495" i="53"/>
  <c r="Z494" i="53"/>
  <c r="Z393" i="53"/>
  <c r="Z392" i="53"/>
  <c r="Z391" i="53"/>
  <c r="Z390" i="53"/>
  <c r="Z389" i="53"/>
  <c r="Z388" i="53"/>
  <c r="Z387" i="53"/>
  <c r="Z386" i="53"/>
  <c r="Z145" i="52"/>
  <c r="Z144" i="52"/>
  <c r="Z143" i="52"/>
  <c r="Z142" i="52"/>
  <c r="Z141" i="52"/>
  <c r="Z140" i="52"/>
  <c r="Z139" i="52"/>
  <c r="Z138" i="52"/>
  <c r="Z137" i="52"/>
  <c r="Z136" i="52"/>
  <c r="Z135" i="52"/>
  <c r="Z134" i="52"/>
  <c r="Z133" i="52"/>
  <c r="Z132" i="52"/>
  <c r="Z131" i="52"/>
  <c r="Z130" i="52"/>
  <c r="Z129" i="52"/>
  <c r="Z128" i="52"/>
  <c r="Z127" i="52"/>
  <c r="Z126" i="52"/>
  <c r="Z125" i="52"/>
  <c r="Z124" i="52"/>
  <c r="Z123" i="52"/>
  <c r="Z122" i="52"/>
  <c r="Z121" i="52"/>
  <c r="Z120" i="52"/>
  <c r="Z119" i="52"/>
  <c r="Z118" i="52"/>
  <c r="Z117" i="52"/>
  <c r="Z116" i="52"/>
  <c r="Z115" i="52"/>
  <c r="Z114" i="52"/>
  <c r="Z765" i="52"/>
  <c r="Z764" i="52"/>
  <c r="Z763" i="52"/>
  <c r="Z762" i="52"/>
  <c r="Z761" i="52"/>
  <c r="Z760" i="52"/>
  <c r="Z759" i="52"/>
  <c r="Z758" i="52"/>
  <c r="Z757" i="52"/>
  <c r="Z756" i="52"/>
  <c r="Z755" i="52"/>
  <c r="Z754" i="52"/>
  <c r="Z753" i="52"/>
  <c r="Z752" i="52"/>
  <c r="Z379" i="53"/>
  <c r="Z378" i="53"/>
  <c r="Z377" i="53"/>
  <c r="Z376" i="53"/>
  <c r="Z375" i="53"/>
  <c r="Z374" i="53"/>
  <c r="Z373" i="53"/>
  <c r="Z372" i="53"/>
  <c r="Z293" i="53"/>
  <c r="Z292" i="53"/>
  <c r="Z271" i="53"/>
  <c r="Z270" i="53"/>
  <c r="Z269" i="53"/>
  <c r="Z268" i="53"/>
  <c r="Z267" i="53"/>
  <c r="Z266" i="53"/>
  <c r="Z265" i="53"/>
  <c r="Z264" i="53"/>
  <c r="Z209" i="53"/>
  <c r="Z208" i="53"/>
  <c r="Z207" i="53"/>
  <c r="Z206" i="53"/>
  <c r="Z205" i="53"/>
  <c r="Z204" i="53"/>
  <c r="Z203" i="53"/>
  <c r="Z202" i="53"/>
  <c r="Z137" i="53"/>
  <c r="Z136" i="53"/>
  <c r="Z135" i="53"/>
  <c r="Z134" i="53"/>
  <c r="Z133" i="53"/>
  <c r="Z132" i="53"/>
  <c r="Z131" i="53"/>
  <c r="Z130" i="53"/>
  <c r="Z339" i="53"/>
  <c r="Z338" i="53"/>
  <c r="Z337" i="53"/>
  <c r="Z336" i="53"/>
  <c r="Z335" i="53"/>
  <c r="Z334" i="53"/>
  <c r="Z333" i="53"/>
  <c r="Z332" i="53"/>
  <c r="Z315" i="53"/>
  <c r="Z314" i="53"/>
  <c r="Z313" i="53"/>
  <c r="Z312" i="53"/>
  <c r="Z311" i="53"/>
  <c r="Z310" i="53"/>
  <c r="Z309" i="53"/>
  <c r="Z308" i="53"/>
  <c r="Z223" i="53"/>
  <c r="Z222" i="53"/>
  <c r="Z221" i="53"/>
  <c r="Z220" i="53"/>
  <c r="Z219" i="53"/>
  <c r="Z218" i="53"/>
  <c r="Z217" i="53"/>
  <c r="Z216" i="53"/>
  <c r="Z225" i="53"/>
  <c r="Z224" i="53"/>
  <c r="Z371" i="53"/>
  <c r="Z370" i="53"/>
  <c r="Z369" i="53"/>
  <c r="Z368" i="53"/>
  <c r="Z367" i="53"/>
  <c r="Z366" i="53"/>
  <c r="Z365" i="53"/>
  <c r="Z364" i="53"/>
  <c r="Z363" i="53"/>
  <c r="Z362" i="53"/>
  <c r="Z361" i="53"/>
  <c r="Z360" i="53"/>
  <c r="Z359" i="53"/>
  <c r="Z358" i="53"/>
  <c r="Z357" i="53"/>
  <c r="Z356" i="53"/>
  <c r="Z355" i="53"/>
  <c r="Z354" i="53"/>
  <c r="Z353" i="53"/>
  <c r="Z352" i="53"/>
  <c r="Z351" i="53"/>
  <c r="Z350" i="53"/>
  <c r="Z349" i="53"/>
  <c r="Z348" i="53"/>
  <c r="Z201" i="53"/>
  <c r="Z200" i="53"/>
  <c r="Z199" i="53"/>
  <c r="Z198" i="53"/>
  <c r="Z197" i="53"/>
  <c r="Z196" i="53"/>
  <c r="Z195" i="53"/>
  <c r="Z194" i="53"/>
  <c r="Z179" i="53"/>
  <c r="Z180" i="53"/>
  <c r="Z181" i="53"/>
  <c r="Z182" i="53"/>
  <c r="Z183" i="53"/>
  <c r="Z184" i="53"/>
  <c r="Z185" i="53"/>
  <c r="Z178" i="53"/>
  <c r="Z385" i="53"/>
  <c r="Z384" i="53"/>
  <c r="Z383" i="53"/>
  <c r="Z382" i="53"/>
  <c r="Z381" i="53"/>
  <c r="Z380" i="53"/>
  <c r="Z347" i="53"/>
  <c r="Z346" i="53"/>
  <c r="Z345" i="53"/>
  <c r="Z344" i="53"/>
  <c r="Z343" i="53"/>
  <c r="Z342" i="53"/>
  <c r="Z341" i="53"/>
  <c r="Z340" i="53"/>
  <c r="Z331" i="53"/>
  <c r="Z330" i="53"/>
  <c r="Z329" i="53"/>
  <c r="Z328" i="53"/>
  <c r="Z327" i="53"/>
  <c r="Z326" i="53"/>
  <c r="Z325" i="53"/>
  <c r="Z324" i="53"/>
  <c r="Z323" i="53"/>
  <c r="Z322" i="53"/>
  <c r="Z321" i="53"/>
  <c r="Z320" i="53"/>
  <c r="Z319" i="53"/>
  <c r="Z318" i="53"/>
  <c r="Z317" i="53"/>
  <c r="Z316" i="53"/>
  <c r="Z307" i="53"/>
  <c r="Z306" i="53"/>
  <c r="Z305" i="53"/>
  <c r="Z304" i="53"/>
  <c r="Z303" i="53"/>
  <c r="Z302" i="53"/>
  <c r="Z301" i="53"/>
  <c r="Z300" i="53"/>
  <c r="Z299" i="53"/>
  <c r="Z298" i="53"/>
  <c r="Z297" i="53"/>
  <c r="Z296" i="53"/>
  <c r="Z295" i="53"/>
  <c r="Z294" i="53"/>
  <c r="Z283" i="53"/>
  <c r="Z282" i="53"/>
  <c r="Z281" i="53"/>
  <c r="Z280" i="53"/>
  <c r="Z279" i="53"/>
  <c r="Z278" i="53"/>
  <c r="Z277" i="53"/>
  <c r="Z276" i="53"/>
  <c r="Z275" i="53"/>
  <c r="Z274" i="53"/>
  <c r="Z273" i="53"/>
  <c r="Z272" i="53"/>
  <c r="Z263" i="53"/>
  <c r="Z262" i="53"/>
  <c r="Z261" i="53"/>
  <c r="Z260" i="53"/>
  <c r="Z259" i="53"/>
  <c r="Z258" i="53"/>
  <c r="Z257" i="53"/>
  <c r="Z256" i="53"/>
  <c r="Z255" i="53"/>
  <c r="Z254" i="53"/>
  <c r="Z253" i="53"/>
  <c r="Z252" i="53"/>
  <c r="Z251" i="53"/>
  <c r="Z250" i="53"/>
  <c r="Z249" i="53"/>
  <c r="Z248" i="53"/>
  <c r="Z247" i="53"/>
  <c r="Z246" i="53"/>
  <c r="Z245" i="53"/>
  <c r="Z244" i="53"/>
  <c r="Z243" i="53"/>
  <c r="Z242" i="53"/>
  <c r="Z241" i="53"/>
  <c r="Z240" i="53"/>
  <c r="Z239" i="53"/>
  <c r="Z238" i="53"/>
  <c r="Z237" i="53"/>
  <c r="Z236" i="53"/>
  <c r="Z235" i="53"/>
  <c r="Z234" i="53"/>
  <c r="Z215" i="53"/>
  <c r="Z214" i="53"/>
  <c r="Z213" i="53"/>
  <c r="Z212" i="53"/>
  <c r="Z211" i="53"/>
  <c r="Z210" i="53"/>
  <c r="Z193" i="53"/>
  <c r="Z192" i="53"/>
  <c r="Z191" i="53"/>
  <c r="Z190" i="53"/>
  <c r="Z189" i="53"/>
  <c r="Z188" i="53"/>
  <c r="Z187" i="53"/>
  <c r="Z186" i="53"/>
  <c r="Z177" i="53"/>
  <c r="Z176" i="53"/>
  <c r="Z175" i="53"/>
  <c r="Z174" i="53"/>
  <c r="Z173" i="53"/>
  <c r="Z172" i="53"/>
  <c r="Z171" i="53"/>
  <c r="Z170" i="53"/>
  <c r="Z129" i="53"/>
  <c r="Z128" i="53"/>
  <c r="Z127" i="53"/>
  <c r="Z126" i="53"/>
  <c r="Z125" i="53"/>
  <c r="Z124" i="53"/>
  <c r="Z123" i="53"/>
  <c r="Z122" i="53"/>
  <c r="Z121" i="53"/>
  <c r="Z120" i="53"/>
  <c r="Z119" i="53"/>
  <c r="Z118" i="53"/>
  <c r="Z117" i="53"/>
  <c r="Z116" i="53"/>
  <c r="Z115" i="53"/>
  <c r="Z114" i="53"/>
  <c r="Z113" i="53"/>
  <c r="Z112" i="53"/>
  <c r="Z111" i="53"/>
  <c r="Z110" i="53"/>
  <c r="Z109" i="53"/>
  <c r="Z108" i="53"/>
  <c r="Z107" i="53"/>
  <c r="Z106" i="53"/>
  <c r="Z105" i="53"/>
  <c r="Z104" i="53"/>
  <c r="Z291" i="53"/>
  <c r="Z290" i="53"/>
  <c r="Z289" i="53"/>
  <c r="Z288" i="53"/>
  <c r="Z287" i="53"/>
  <c r="Z286" i="53"/>
  <c r="Z285" i="53"/>
  <c r="Z284" i="53"/>
  <c r="Z233" i="53"/>
  <c r="Z232" i="53"/>
  <c r="Z231" i="53"/>
  <c r="Z230" i="53"/>
  <c r="Z229" i="53"/>
  <c r="Z228" i="53"/>
  <c r="Z227" i="53"/>
  <c r="Z226" i="53"/>
  <c r="Z153" i="53"/>
  <c r="Z152" i="53"/>
  <c r="Z151" i="53"/>
  <c r="Z150" i="53"/>
  <c r="Z149" i="53"/>
  <c r="Z148" i="53"/>
  <c r="Z147" i="53"/>
  <c r="Z146" i="53"/>
  <c r="Z145" i="53"/>
  <c r="Z144" i="53"/>
  <c r="Z143" i="53"/>
  <c r="Z142" i="53"/>
  <c r="Z141" i="53"/>
  <c r="Z140" i="53"/>
  <c r="Z139" i="53"/>
  <c r="Z138" i="53"/>
  <c r="Z155" i="53"/>
  <c r="Z156" i="53"/>
  <c r="Z157" i="53"/>
  <c r="Z158" i="53"/>
  <c r="Z159" i="53"/>
  <c r="Z160" i="53"/>
  <c r="Z161" i="53"/>
  <c r="Z162" i="53"/>
  <c r="Z163" i="53"/>
  <c r="Z164" i="53"/>
  <c r="Z165" i="53"/>
  <c r="Z166" i="53"/>
  <c r="Z167" i="53"/>
  <c r="Z168" i="53"/>
  <c r="Z169" i="53"/>
  <c r="Z154" i="53"/>
  <c r="Z103" i="53"/>
  <c r="Z102" i="53"/>
  <c r="Z101" i="53"/>
  <c r="Z100" i="53"/>
  <c r="Z99" i="53"/>
  <c r="Z98" i="53"/>
  <c r="Z97" i="53"/>
  <c r="Z96" i="53"/>
  <c r="Z95" i="53"/>
  <c r="Z94" i="53"/>
  <c r="Z93" i="53"/>
  <c r="Z92" i="53"/>
  <c r="Z91" i="53"/>
  <c r="Z90" i="53"/>
  <c r="Z89" i="53"/>
  <c r="Z88" i="53"/>
  <c r="Z87" i="53"/>
  <c r="Z86" i="53"/>
  <c r="Z85" i="53"/>
  <c r="Z84" i="53"/>
  <c r="Z83" i="53"/>
  <c r="Z82" i="53"/>
  <c r="Z81" i="53"/>
  <c r="Z80" i="53"/>
  <c r="Z79" i="53"/>
  <c r="Z78" i="53"/>
  <c r="Z77" i="53"/>
  <c r="Z76" i="53"/>
  <c r="Z75" i="53"/>
  <c r="Z74" i="53"/>
  <c r="Z73" i="53"/>
  <c r="Z72" i="53"/>
  <c r="Z71" i="53"/>
  <c r="Z70" i="53"/>
  <c r="Z69" i="53"/>
  <c r="Z68" i="53"/>
  <c r="Z67" i="53"/>
  <c r="Z66" i="53"/>
  <c r="Z65" i="53"/>
  <c r="Z64" i="53"/>
  <c r="Z63" i="53"/>
  <c r="Z62" i="53"/>
  <c r="Z61" i="53"/>
  <c r="Z60" i="53"/>
  <c r="Z59" i="53"/>
  <c r="Z58" i="53"/>
  <c r="Z57" i="53"/>
  <c r="Z56" i="53"/>
  <c r="Z55" i="53"/>
  <c r="Z54" i="53"/>
  <c r="Z53" i="53"/>
  <c r="Z52" i="53"/>
  <c r="Z51" i="53"/>
  <c r="Z50" i="53"/>
  <c r="Z49" i="53"/>
  <c r="Z48" i="53"/>
  <c r="Z47" i="53"/>
  <c r="Z46" i="53"/>
  <c r="Z45" i="53"/>
  <c r="Z44" i="53"/>
  <c r="Z43" i="53"/>
  <c r="Z42" i="53"/>
  <c r="Z41" i="53"/>
  <c r="Z40" i="53"/>
  <c r="Z39" i="53"/>
  <c r="Z38" i="53"/>
  <c r="Z37" i="53"/>
  <c r="Z36" i="53"/>
  <c r="Z35" i="53"/>
  <c r="Z34" i="53"/>
  <c r="Z33" i="53"/>
  <c r="Z32" i="53"/>
  <c r="Z31" i="53"/>
  <c r="Z30" i="53"/>
  <c r="Z29" i="53"/>
  <c r="Z28" i="53"/>
  <c r="Z27" i="53"/>
  <c r="Z26" i="53"/>
  <c r="Z25" i="53"/>
  <c r="Z24" i="53"/>
  <c r="Z23" i="53"/>
  <c r="Z22" i="53"/>
  <c r="Z21" i="53"/>
  <c r="Z20" i="53"/>
  <c r="Z19" i="53"/>
  <c r="Z18" i="53"/>
  <c r="Z17" i="53"/>
  <c r="Z16" i="53"/>
  <c r="Z15" i="53"/>
  <c r="Z14" i="53"/>
  <c r="Z13" i="53"/>
  <c r="Z12" i="53"/>
  <c r="Z11" i="53"/>
  <c r="Z10" i="53"/>
  <c r="Z9" i="53"/>
  <c r="Z8" i="53"/>
  <c r="Z7" i="53"/>
  <c r="Z6" i="53"/>
  <c r="Z5" i="53"/>
  <c r="Z4" i="53"/>
  <c r="Z3" i="53"/>
  <c r="Z2" i="53"/>
  <c r="Z1" i="53"/>
  <c r="Z81" i="52"/>
  <c r="Z80" i="52"/>
  <c r="Z79" i="52"/>
  <c r="Z78" i="52"/>
  <c r="Z77" i="52"/>
  <c r="Z76" i="52"/>
  <c r="Z75" i="52"/>
  <c r="Z74" i="52"/>
  <c r="Z73" i="52"/>
  <c r="Z72" i="52"/>
  <c r="Z71" i="52"/>
  <c r="Z70" i="52"/>
  <c r="Z69" i="52"/>
  <c r="Z68" i="52"/>
  <c r="Z67" i="52"/>
  <c r="Z66" i="52"/>
  <c r="Z65" i="52"/>
  <c r="Z64" i="52"/>
  <c r="Z63" i="52"/>
  <c r="Z62" i="52"/>
  <c r="Z61" i="52"/>
  <c r="Z60" i="52"/>
  <c r="Z59" i="52"/>
  <c r="Z58" i="52"/>
  <c r="Z57" i="52"/>
  <c r="Z56" i="52"/>
  <c r="Z55" i="52"/>
  <c r="Z54" i="52"/>
  <c r="Z53" i="52"/>
  <c r="Z52" i="52"/>
  <c r="Z51" i="52"/>
  <c r="Z50" i="52"/>
  <c r="Z49" i="52"/>
  <c r="Z48" i="52"/>
  <c r="Z47" i="52"/>
  <c r="Z46" i="52"/>
  <c r="Z45" i="52"/>
  <c r="Z44" i="52"/>
  <c r="Z43" i="52"/>
  <c r="Z42" i="52"/>
  <c r="Z721" i="52"/>
  <c r="Z720" i="52"/>
  <c r="Z719" i="52"/>
  <c r="Z718" i="52"/>
  <c r="Z717" i="52"/>
  <c r="Z716" i="52"/>
  <c r="Z715" i="52"/>
  <c r="Z714" i="52"/>
  <c r="Z713" i="52"/>
  <c r="Z712" i="52"/>
  <c r="Z711" i="52"/>
  <c r="Z710" i="52"/>
  <c r="Z709" i="52"/>
  <c r="Z708" i="52"/>
  <c r="Z707" i="52"/>
  <c r="Z706" i="52"/>
  <c r="Z705" i="52"/>
  <c r="Z704" i="52"/>
  <c r="Z703" i="52"/>
  <c r="Z702" i="52"/>
  <c r="Z699" i="52"/>
  <c r="Z698" i="52"/>
  <c r="Z697" i="52"/>
  <c r="Z696" i="52"/>
  <c r="Z695" i="52"/>
  <c r="Z694" i="52"/>
  <c r="Z693" i="52"/>
  <c r="Z692" i="52"/>
  <c r="Z691" i="52"/>
  <c r="Z690" i="52"/>
  <c r="Z689" i="52"/>
  <c r="Z688" i="52"/>
  <c r="Z687" i="52"/>
  <c r="Z686" i="52"/>
  <c r="Z685" i="52"/>
  <c r="Z684" i="52"/>
  <c r="Z683" i="52"/>
  <c r="Z682" i="52"/>
  <c r="Z681" i="52"/>
  <c r="Z680" i="52"/>
  <c r="Z679" i="52"/>
  <c r="Z678" i="52"/>
  <c r="Z677" i="52"/>
  <c r="Z676" i="52"/>
  <c r="Z675" i="52"/>
  <c r="Z674" i="52"/>
  <c r="Z673" i="52"/>
  <c r="Z672" i="52"/>
  <c r="Z853" i="51"/>
  <c r="Z852" i="51"/>
  <c r="Z851" i="51"/>
  <c r="Z850" i="51"/>
  <c r="Z833" i="51"/>
  <c r="Z832" i="51"/>
  <c r="Z831" i="51"/>
  <c r="Z830" i="51"/>
  <c r="Z775" i="51"/>
  <c r="Z774" i="51"/>
  <c r="Z735" i="51"/>
  <c r="Z734" i="51"/>
  <c r="Z733" i="51"/>
  <c r="Z732" i="51"/>
  <c r="Z731" i="51"/>
  <c r="Z730" i="51"/>
  <c r="Z729" i="51"/>
  <c r="Z728" i="51"/>
  <c r="Z657" i="51"/>
  <c r="Z656" i="51"/>
  <c r="Z655" i="51"/>
  <c r="Z654" i="51"/>
  <c r="Z627" i="51"/>
  <c r="Z626" i="51"/>
  <c r="Z625" i="51"/>
  <c r="Z624" i="51"/>
  <c r="Z623" i="51"/>
  <c r="Z622" i="51"/>
  <c r="Z497" i="51"/>
  <c r="Z496" i="51"/>
  <c r="Z495" i="51"/>
  <c r="Z494" i="51"/>
  <c r="Z493" i="51"/>
  <c r="Z492" i="51"/>
  <c r="Z491" i="51"/>
  <c r="Z490" i="51"/>
  <c r="Z451" i="51"/>
  <c r="Z450" i="51"/>
  <c r="Z445" i="51"/>
  <c r="Z444" i="51"/>
  <c r="Z443" i="51"/>
  <c r="Z442" i="51"/>
  <c r="Z441" i="51"/>
  <c r="Z440" i="51"/>
  <c r="Z439" i="51"/>
  <c r="Z438" i="51"/>
  <c r="Z337" i="51"/>
  <c r="Z336" i="51"/>
  <c r="Z785" i="51"/>
  <c r="Z784" i="51"/>
  <c r="Z885" i="51"/>
  <c r="Z884" i="51"/>
  <c r="Z883" i="51"/>
  <c r="Z882" i="51"/>
  <c r="Z881" i="51"/>
  <c r="Z880" i="51"/>
  <c r="Z879" i="51"/>
  <c r="Z878" i="51"/>
  <c r="Z821" i="51"/>
  <c r="Z820" i="51"/>
  <c r="Z819" i="51"/>
  <c r="Z818" i="51"/>
  <c r="Z817" i="51"/>
  <c r="Z816" i="51"/>
  <c r="Z815" i="51"/>
  <c r="Z814" i="51"/>
  <c r="Z805" i="51"/>
  <c r="Z804" i="51"/>
  <c r="Z803" i="51"/>
  <c r="Z802" i="51"/>
  <c r="Z801" i="51"/>
  <c r="Z800" i="51"/>
  <c r="Z799" i="51"/>
  <c r="Z798" i="51"/>
  <c r="Z797" i="51"/>
  <c r="Z796" i="51"/>
  <c r="Z795" i="51"/>
  <c r="Z794" i="51"/>
  <c r="Z793" i="51"/>
  <c r="Z792" i="51"/>
  <c r="Z791" i="51"/>
  <c r="Z790" i="51"/>
  <c r="Z695" i="51"/>
  <c r="Z694" i="51"/>
  <c r="Z693" i="51"/>
  <c r="Z692" i="51"/>
  <c r="Z691" i="51"/>
  <c r="Z690" i="51"/>
  <c r="Z689" i="51"/>
  <c r="Z688" i="51"/>
  <c r="Z643" i="51"/>
  <c r="Z642" i="51"/>
  <c r="Z641" i="51"/>
  <c r="Z640" i="51"/>
  <c r="Z639" i="51"/>
  <c r="Z638" i="51"/>
  <c r="Z637" i="51"/>
  <c r="Z636" i="51"/>
  <c r="Z467" i="51"/>
  <c r="Z466" i="51"/>
  <c r="Z465" i="51"/>
  <c r="Z464" i="51"/>
  <c r="Z463" i="51"/>
  <c r="Z462" i="51"/>
  <c r="Z461" i="51"/>
  <c r="Z460" i="51"/>
  <c r="Z335" i="51"/>
  <c r="Z334" i="51"/>
  <c r="Z333" i="51"/>
  <c r="Z332" i="51"/>
  <c r="Z331" i="51"/>
  <c r="Z330" i="51"/>
  <c r="Z329" i="51"/>
  <c r="Z328" i="51"/>
  <c r="Z745" i="51"/>
  <c r="Z744" i="51"/>
  <c r="Z645" i="51"/>
  <c r="Z644" i="51"/>
  <c r="Z601" i="51"/>
  <c r="Z600" i="51"/>
  <c r="Z489" i="51"/>
  <c r="Z488" i="51"/>
  <c r="Z915" i="51"/>
  <c r="Z914" i="51"/>
  <c r="Z913" i="51"/>
  <c r="Z912" i="51"/>
  <c r="Z911" i="51"/>
  <c r="Z910" i="51"/>
  <c r="Z909" i="51"/>
  <c r="Z908" i="51"/>
  <c r="Z903" i="51"/>
  <c r="Z902" i="51"/>
  <c r="Z901" i="51"/>
  <c r="Z900" i="51"/>
  <c r="Z899" i="51"/>
  <c r="Z898" i="51"/>
  <c r="Z897" i="51"/>
  <c r="Z896" i="51"/>
  <c r="Z861" i="51"/>
  <c r="Z860" i="51"/>
  <c r="Z859" i="51"/>
  <c r="Z858" i="51"/>
  <c r="Z857" i="51"/>
  <c r="Z856" i="51"/>
  <c r="Z855" i="51"/>
  <c r="Z854" i="51"/>
  <c r="Z753" i="51"/>
  <c r="Z752" i="51"/>
  <c r="Z751" i="51"/>
  <c r="Z750" i="51"/>
  <c r="Z749" i="51"/>
  <c r="Z748" i="51"/>
  <c r="Z747" i="51"/>
  <c r="Z746" i="51"/>
  <c r="Z687" i="51"/>
  <c r="Z686" i="51"/>
  <c r="Z685" i="51"/>
  <c r="Z684" i="51"/>
  <c r="Z683" i="51"/>
  <c r="Z682" i="51"/>
  <c r="Z681" i="51"/>
  <c r="Z680" i="51"/>
  <c r="Z679" i="51"/>
  <c r="Z678" i="51"/>
  <c r="Z677" i="51"/>
  <c r="Z676" i="51"/>
  <c r="Z675" i="51"/>
  <c r="Z674" i="51"/>
  <c r="Z673" i="51"/>
  <c r="Z672" i="51"/>
  <c r="Z635" i="51"/>
  <c r="Z634" i="51"/>
  <c r="Z633" i="51"/>
  <c r="Z632" i="51"/>
  <c r="Z631" i="51"/>
  <c r="Z630" i="51"/>
  <c r="Z629" i="51"/>
  <c r="Z628" i="51"/>
  <c r="Z545" i="51"/>
  <c r="Z544" i="51"/>
  <c r="Z543" i="51"/>
  <c r="Z542" i="51"/>
  <c r="Z541" i="51"/>
  <c r="Z540" i="51"/>
  <c r="Z539" i="51"/>
  <c r="Z538" i="51"/>
  <c r="Z529" i="51"/>
  <c r="Z528" i="51"/>
  <c r="Z527" i="51"/>
  <c r="Z526" i="51"/>
  <c r="Z525" i="51"/>
  <c r="Z524" i="51"/>
  <c r="Z523" i="51"/>
  <c r="Z522" i="51"/>
  <c r="Z521" i="51"/>
  <c r="Z520" i="51"/>
  <c r="Z519" i="51"/>
  <c r="Z518" i="51"/>
  <c r="Z517" i="51"/>
  <c r="Z516" i="51"/>
  <c r="Z515" i="51"/>
  <c r="Z514" i="51"/>
  <c r="Z373" i="51"/>
  <c r="Z372" i="51"/>
  <c r="Z371" i="51"/>
  <c r="Z370" i="51"/>
  <c r="Z369" i="51"/>
  <c r="Z368" i="51"/>
  <c r="Z367" i="51"/>
  <c r="Z366" i="51"/>
  <c r="Z813" i="51"/>
  <c r="Z812" i="51"/>
  <c r="Z811" i="51"/>
  <c r="Z810" i="51"/>
  <c r="Z809" i="51"/>
  <c r="Z808" i="51"/>
  <c r="Z807" i="51"/>
  <c r="Z806" i="51"/>
  <c r="Z599" i="51"/>
  <c r="Z598" i="51"/>
  <c r="Z597" i="51"/>
  <c r="Z596" i="51"/>
  <c r="Z595" i="51"/>
  <c r="Z594" i="51"/>
  <c r="Z593" i="51"/>
  <c r="Z592" i="51"/>
  <c r="Z421" i="51"/>
  <c r="Z420" i="51"/>
  <c r="Z419" i="51"/>
  <c r="Z418" i="51"/>
  <c r="Z417" i="51"/>
  <c r="Z416" i="51"/>
  <c r="Z415" i="51"/>
  <c r="Z414" i="51"/>
  <c r="Z907" i="51"/>
  <c r="Z906" i="51"/>
  <c r="Z905" i="51"/>
  <c r="Z904" i="51"/>
  <c r="Z895" i="51"/>
  <c r="Z894" i="51"/>
  <c r="Z893" i="51"/>
  <c r="Z892" i="51"/>
  <c r="Z891" i="51"/>
  <c r="Z890" i="51"/>
  <c r="Z889" i="51"/>
  <c r="Z888" i="51"/>
  <c r="Z887" i="51"/>
  <c r="Z886" i="51"/>
  <c r="Z869" i="51"/>
  <c r="Z868" i="51"/>
  <c r="Z867" i="51"/>
  <c r="Z866" i="51"/>
  <c r="Z865" i="51"/>
  <c r="Z864" i="51"/>
  <c r="Z863" i="51"/>
  <c r="Z862" i="51"/>
  <c r="Z849" i="51"/>
  <c r="Z848" i="51"/>
  <c r="Z847" i="51"/>
  <c r="Z846" i="51"/>
  <c r="Z845" i="51"/>
  <c r="Z844" i="51"/>
  <c r="Z843" i="51"/>
  <c r="Z842" i="51"/>
  <c r="Z841" i="51"/>
  <c r="Z840" i="51"/>
  <c r="Z839" i="51"/>
  <c r="Z838" i="51"/>
  <c r="Z837" i="51"/>
  <c r="Z836" i="51"/>
  <c r="Z835" i="51"/>
  <c r="Z834" i="51"/>
  <c r="Z829" i="51"/>
  <c r="Z828" i="51"/>
  <c r="Z827" i="51"/>
  <c r="Z826" i="51"/>
  <c r="Z825" i="51"/>
  <c r="Z824" i="51"/>
  <c r="Z823" i="51"/>
  <c r="Z822" i="51"/>
  <c r="Z789" i="51"/>
  <c r="Z788" i="51"/>
  <c r="Z787" i="51"/>
  <c r="Z786" i="51"/>
  <c r="Z783" i="51"/>
  <c r="Z782" i="51"/>
  <c r="Z781" i="51"/>
  <c r="Z780" i="51"/>
  <c r="Z779" i="51"/>
  <c r="Z778" i="51"/>
  <c r="Z777" i="51"/>
  <c r="Z776" i="51"/>
  <c r="Z757" i="51"/>
  <c r="Z756" i="51"/>
  <c r="Z755" i="51"/>
  <c r="Z754" i="51"/>
  <c r="Z743" i="51"/>
  <c r="Z742" i="51"/>
  <c r="Z741" i="51"/>
  <c r="Z740" i="51"/>
  <c r="Z739" i="51"/>
  <c r="Z738" i="51"/>
  <c r="Z737" i="51"/>
  <c r="Z736" i="51"/>
  <c r="Z719" i="51"/>
  <c r="Z718" i="51"/>
  <c r="Z717" i="51"/>
  <c r="Z716" i="51"/>
  <c r="Z715" i="51"/>
  <c r="Z714" i="51"/>
  <c r="Z713" i="51"/>
  <c r="Z712" i="51"/>
  <c r="Z711" i="51"/>
  <c r="Z710" i="51"/>
  <c r="Z709" i="51"/>
  <c r="Z708" i="51"/>
  <c r="Z707" i="51"/>
  <c r="Z706" i="51"/>
  <c r="Z705" i="51"/>
  <c r="Z704" i="51"/>
  <c r="Z703" i="51"/>
  <c r="Z702" i="51"/>
  <c r="Z701" i="51"/>
  <c r="Z700" i="51"/>
  <c r="Z699" i="51"/>
  <c r="Z698" i="51"/>
  <c r="Z697" i="51"/>
  <c r="Z696" i="51"/>
  <c r="Z671" i="51"/>
  <c r="Z670" i="51"/>
  <c r="Z669" i="51"/>
  <c r="Z668" i="51"/>
  <c r="Z667" i="51"/>
  <c r="Z666" i="51"/>
  <c r="Z665" i="51"/>
  <c r="Z664" i="51"/>
  <c r="Z663" i="51"/>
  <c r="Z662" i="51"/>
  <c r="Z661" i="51"/>
  <c r="Z660" i="51"/>
  <c r="Z659" i="51"/>
  <c r="Z658" i="51"/>
  <c r="Z653" i="51"/>
  <c r="Z652" i="51"/>
  <c r="Z651" i="51"/>
  <c r="Z650" i="51"/>
  <c r="Z649" i="51"/>
  <c r="Z648" i="51"/>
  <c r="Z647" i="51"/>
  <c r="Z646" i="51"/>
  <c r="Z621" i="51"/>
  <c r="Z620" i="51"/>
  <c r="Z619" i="51"/>
  <c r="Z618" i="51"/>
  <c r="Z617" i="51"/>
  <c r="Z616" i="51"/>
  <c r="Z615" i="51"/>
  <c r="Z614" i="51"/>
  <c r="Z613" i="51"/>
  <c r="Z612" i="51"/>
  <c r="Z611" i="51"/>
  <c r="Z610" i="51"/>
  <c r="Z609" i="51"/>
  <c r="Z608" i="51"/>
  <c r="Z607" i="51"/>
  <c r="Z606" i="51"/>
  <c r="Z605" i="51"/>
  <c r="Z604" i="51"/>
  <c r="Z603" i="51"/>
  <c r="Z602" i="51"/>
  <c r="Z583" i="51"/>
  <c r="Z582" i="51"/>
  <c r="Z581" i="51"/>
  <c r="Z580" i="51"/>
  <c r="Z579" i="51"/>
  <c r="Z578" i="51"/>
  <c r="Z577" i="51"/>
  <c r="Z576" i="51"/>
  <c r="Z575" i="51"/>
  <c r="Z574" i="51"/>
  <c r="Z573" i="51"/>
  <c r="Z572" i="51"/>
  <c r="Z571" i="51"/>
  <c r="Z570" i="51"/>
  <c r="Z569" i="51"/>
  <c r="Z568" i="51"/>
  <c r="Z567" i="51"/>
  <c r="Z566" i="51"/>
  <c r="Z565" i="51"/>
  <c r="Z564" i="51"/>
  <c r="Z563" i="51"/>
  <c r="Z562" i="51"/>
  <c r="Z537" i="51"/>
  <c r="Z536" i="51"/>
  <c r="Z535" i="51"/>
  <c r="Z534" i="51"/>
  <c r="Z533" i="51"/>
  <c r="Z532" i="51"/>
  <c r="Z531" i="51"/>
  <c r="Z530" i="51"/>
  <c r="Z487" i="51"/>
  <c r="Z486" i="51"/>
  <c r="Z485" i="51"/>
  <c r="Z484" i="51"/>
  <c r="Z483" i="51"/>
  <c r="Z482" i="51"/>
  <c r="Z481" i="51"/>
  <c r="Z480" i="51"/>
  <c r="Z479" i="51"/>
  <c r="Z478" i="51"/>
  <c r="Z477" i="51"/>
  <c r="Z476" i="51"/>
  <c r="Z459" i="51"/>
  <c r="Z458" i="51"/>
  <c r="Z457" i="51"/>
  <c r="Z456" i="51"/>
  <c r="Z455" i="51"/>
  <c r="Z454" i="51"/>
  <c r="Z453" i="51"/>
  <c r="Z452" i="51"/>
  <c r="Z449" i="51"/>
  <c r="Z448" i="51"/>
  <c r="Z447" i="51"/>
  <c r="Z446" i="51"/>
  <c r="Z437" i="51"/>
  <c r="Z436" i="51"/>
  <c r="Z435" i="51"/>
  <c r="Z434" i="51"/>
  <c r="Z433" i="51"/>
  <c r="Z432" i="51"/>
  <c r="Z431" i="51"/>
  <c r="Z430" i="51"/>
  <c r="Z429" i="51"/>
  <c r="Z428" i="51"/>
  <c r="Z427" i="51"/>
  <c r="Z426" i="51"/>
  <c r="Z425" i="51"/>
  <c r="Z424" i="51"/>
  <c r="Z423" i="51"/>
  <c r="Z422" i="51"/>
  <c r="Z413" i="51"/>
  <c r="Z412" i="51"/>
  <c r="Z411" i="51"/>
  <c r="Z410" i="51"/>
  <c r="Z409" i="51"/>
  <c r="Z408" i="51"/>
  <c r="Z407" i="51"/>
  <c r="Z406" i="51"/>
  <c r="Z405" i="51"/>
  <c r="Z404" i="51"/>
  <c r="Z403" i="51"/>
  <c r="Z402" i="51"/>
  <c r="Z401" i="51"/>
  <c r="Z400" i="51"/>
  <c r="Z399" i="51"/>
  <c r="Z398" i="51"/>
  <c r="Z397" i="51"/>
  <c r="Z396" i="51"/>
  <c r="Z395" i="51"/>
  <c r="Z394" i="51"/>
  <c r="Z393" i="51"/>
  <c r="Z392" i="51"/>
  <c r="Z391" i="51"/>
  <c r="Z390" i="51"/>
  <c r="Z389" i="51"/>
  <c r="Z388" i="51"/>
  <c r="Z387" i="51"/>
  <c r="Z386" i="51"/>
  <c r="Z385" i="51"/>
  <c r="Z384" i="51"/>
  <c r="Z383" i="51"/>
  <c r="Z382" i="51"/>
  <c r="Z381" i="51"/>
  <c r="Z380" i="51"/>
  <c r="Z379" i="51"/>
  <c r="Z378" i="51"/>
  <c r="Z377" i="51"/>
  <c r="Z376" i="51"/>
  <c r="Z375" i="51"/>
  <c r="Z374" i="51"/>
  <c r="Z349" i="51"/>
  <c r="Z348" i="51"/>
  <c r="Z347" i="51"/>
  <c r="Z346" i="51"/>
  <c r="Z345" i="51"/>
  <c r="Z344" i="51"/>
  <c r="Z343" i="51"/>
  <c r="Z342" i="51"/>
  <c r="Z341" i="51"/>
  <c r="Z340" i="51"/>
  <c r="Z339" i="51"/>
  <c r="Z338" i="51"/>
  <c r="Z765" i="51"/>
  <c r="Z764" i="51"/>
  <c r="Z763" i="51"/>
  <c r="Z762" i="51"/>
  <c r="Z761" i="51"/>
  <c r="Z760" i="51"/>
  <c r="Z759" i="51"/>
  <c r="Z758" i="51"/>
  <c r="Z727" i="51"/>
  <c r="Z726" i="51"/>
  <c r="Z725" i="51"/>
  <c r="Z724" i="51"/>
  <c r="Z723" i="51"/>
  <c r="Z722" i="51"/>
  <c r="Z721" i="51"/>
  <c r="Z720" i="51"/>
  <c r="Z877" i="51"/>
  <c r="Z876" i="51"/>
  <c r="Z875" i="51"/>
  <c r="Z874" i="51"/>
  <c r="Z873" i="51"/>
  <c r="Z872" i="51"/>
  <c r="Z871" i="51"/>
  <c r="Z870" i="51"/>
  <c r="Z773" i="51"/>
  <c r="Z772" i="51"/>
  <c r="Z771" i="51"/>
  <c r="Z770" i="51"/>
  <c r="Z769" i="51"/>
  <c r="Z768" i="51"/>
  <c r="Z767" i="51"/>
  <c r="Z766" i="51"/>
  <c r="Z591" i="51"/>
  <c r="Z590" i="51"/>
  <c r="Z589" i="51"/>
  <c r="Z588" i="51"/>
  <c r="Z587" i="51"/>
  <c r="Z586" i="51"/>
  <c r="Z585" i="51"/>
  <c r="Z584" i="51"/>
  <c r="Z561" i="51"/>
  <c r="Z560" i="51"/>
  <c r="Z559" i="51"/>
  <c r="Z558" i="51"/>
  <c r="Z557" i="51"/>
  <c r="Z556" i="51"/>
  <c r="Z555" i="51"/>
  <c r="Z554" i="51"/>
  <c r="Z553" i="51"/>
  <c r="Z552" i="51"/>
  <c r="Z551" i="51"/>
  <c r="Z550" i="51"/>
  <c r="Z549" i="51"/>
  <c r="Z548" i="51"/>
  <c r="Z547" i="51"/>
  <c r="Z546" i="51"/>
  <c r="Z513" i="51"/>
  <c r="Z512" i="51"/>
  <c r="Z511" i="51"/>
  <c r="Z510" i="51"/>
  <c r="Z509" i="51"/>
  <c r="Z508" i="51"/>
  <c r="Z507" i="51"/>
  <c r="Z506" i="51"/>
  <c r="Z475" i="51"/>
  <c r="Z474" i="51"/>
  <c r="Z473" i="51"/>
  <c r="Z472" i="51"/>
  <c r="Z471" i="51"/>
  <c r="Z470" i="51"/>
  <c r="Z469" i="51"/>
  <c r="Z468" i="51"/>
  <c r="Z365" i="51"/>
  <c r="Z364" i="51"/>
  <c r="Z363" i="51"/>
  <c r="Z362" i="51"/>
  <c r="Z361" i="51"/>
  <c r="Z360" i="51"/>
  <c r="Z359" i="51"/>
  <c r="Z358" i="51"/>
  <c r="Z357" i="51"/>
  <c r="Z356" i="51"/>
  <c r="Z355" i="51"/>
  <c r="Z354" i="51"/>
  <c r="Z353" i="51"/>
  <c r="Z352" i="51"/>
  <c r="Z351" i="51"/>
  <c r="Z350" i="51"/>
  <c r="Z505" i="51"/>
  <c r="Z504" i="51"/>
  <c r="Z503" i="51"/>
  <c r="Z502" i="51"/>
  <c r="Z501" i="51"/>
  <c r="Z500" i="51"/>
  <c r="Z499" i="51"/>
  <c r="Z498" i="51"/>
  <c r="Z327" i="51"/>
  <c r="Z326" i="51"/>
  <c r="Z325" i="51"/>
  <c r="Z324" i="51"/>
  <c r="Z323" i="51"/>
  <c r="Z322" i="51"/>
  <c r="Z321" i="51"/>
  <c r="Z320" i="51"/>
  <c r="Z319" i="51"/>
  <c r="Z318" i="51"/>
  <c r="Z317" i="51"/>
  <c r="Z316" i="51"/>
  <c r="Z315" i="51"/>
  <c r="Z314" i="51"/>
  <c r="Z313" i="51"/>
  <c r="Z312" i="51"/>
  <c r="Z311" i="51"/>
  <c r="Z310" i="51"/>
  <c r="Z309" i="51"/>
  <c r="Z308" i="51"/>
  <c r="Z307" i="51"/>
  <c r="Z306" i="51"/>
  <c r="Z305" i="51"/>
  <c r="Z304" i="51"/>
  <c r="Z303" i="51"/>
  <c r="Z302" i="51"/>
  <c r="Z301" i="51"/>
  <c r="Z300" i="51"/>
  <c r="Z299" i="51"/>
  <c r="Z298" i="51"/>
  <c r="Z297" i="51"/>
  <c r="Z296" i="51"/>
  <c r="Z295" i="51"/>
  <c r="Z294" i="51"/>
  <c r="Z293" i="51"/>
  <c r="Z292" i="51"/>
  <c r="Z291" i="51"/>
  <c r="Z290" i="51"/>
  <c r="Z289" i="51"/>
  <c r="Z288" i="51"/>
  <c r="Z287" i="51"/>
  <c r="Z286" i="51"/>
  <c r="Z285" i="51"/>
  <c r="Z284" i="51"/>
  <c r="Z283" i="51"/>
  <c r="Z282" i="51"/>
  <c r="Z281" i="51"/>
  <c r="Z280" i="51"/>
  <c r="Z279" i="51"/>
  <c r="Z278" i="51"/>
  <c r="Z277" i="51"/>
  <c r="Z276" i="51"/>
  <c r="Z275" i="51"/>
  <c r="Z274" i="51"/>
  <c r="Z273" i="51"/>
  <c r="Z272" i="51"/>
  <c r="Z271" i="51"/>
  <c r="Z270" i="51"/>
  <c r="Z269" i="51"/>
  <c r="Z268" i="51"/>
  <c r="Z267" i="51"/>
  <c r="Z266" i="51"/>
  <c r="Z265" i="51"/>
  <c r="Z264" i="51"/>
  <c r="Z263" i="51"/>
  <c r="Z262" i="51"/>
  <c r="Z261" i="51"/>
  <c r="Z260" i="51"/>
  <c r="Z259" i="51"/>
  <c r="Z258" i="51"/>
  <c r="Z257" i="51"/>
  <c r="Z256" i="51"/>
  <c r="Z255" i="51"/>
  <c r="Z254" i="51"/>
  <c r="Z253" i="51"/>
  <c r="Z252" i="51"/>
  <c r="Z251" i="51"/>
  <c r="Z250" i="51"/>
  <c r="Z249" i="51"/>
  <c r="Z248" i="51"/>
  <c r="Z247" i="51"/>
  <c r="Z246" i="51"/>
  <c r="Z245" i="51"/>
  <c r="Z244" i="51"/>
  <c r="Z243" i="51"/>
  <c r="Z242" i="51"/>
  <c r="Z241" i="51"/>
  <c r="Z240" i="51"/>
  <c r="Z239" i="51"/>
  <c r="Z238" i="51"/>
  <c r="Z237" i="51"/>
  <c r="Z236" i="51"/>
  <c r="Z235" i="51"/>
  <c r="Z234" i="51"/>
  <c r="Z233" i="51"/>
  <c r="Z232" i="51"/>
  <c r="Z231" i="51"/>
  <c r="Z230" i="51"/>
  <c r="Z229" i="51"/>
  <c r="Z228" i="51"/>
  <c r="Z227" i="51"/>
  <c r="Z226" i="51"/>
  <c r="Z225" i="51"/>
  <c r="Z224" i="51"/>
  <c r="Z223" i="51"/>
  <c r="Z222" i="51"/>
  <c r="Z221" i="51"/>
  <c r="Z220" i="51"/>
  <c r="Z219" i="51"/>
  <c r="Z218" i="51"/>
  <c r="Z217" i="51"/>
  <c r="Z216" i="51"/>
  <c r="Z215" i="51"/>
  <c r="Z214" i="51"/>
  <c r="Z213" i="51"/>
  <c r="Z212" i="51"/>
  <c r="Z211" i="51"/>
  <c r="Z210" i="51"/>
  <c r="Z209" i="51"/>
  <c r="Z208" i="51"/>
  <c r="Z207" i="51"/>
  <c r="Z206" i="51"/>
  <c r="Z205" i="51"/>
  <c r="Z204" i="51"/>
  <c r="Z203" i="51"/>
  <c r="Z202" i="51"/>
  <c r="Z201" i="51"/>
  <c r="Z200" i="51"/>
  <c r="Z199" i="51"/>
  <c r="Z198" i="51"/>
  <c r="Z197" i="51"/>
  <c r="Z196" i="51"/>
  <c r="Z195" i="51"/>
  <c r="Z194" i="51"/>
  <c r="Z193" i="51"/>
  <c r="Z192" i="51"/>
  <c r="Z191" i="51"/>
  <c r="Z190" i="51"/>
  <c r="Z189" i="51"/>
  <c r="Z188" i="51"/>
  <c r="Z187" i="51"/>
  <c r="Z186" i="51"/>
  <c r="Z185" i="51"/>
  <c r="Z184" i="51"/>
  <c r="Z183" i="51"/>
  <c r="Z182" i="51"/>
  <c r="Z181" i="51"/>
  <c r="Z180" i="51"/>
  <c r="Z179" i="51"/>
  <c r="Z178" i="51"/>
  <c r="Z177" i="51"/>
  <c r="Z176" i="51"/>
  <c r="Z175" i="51"/>
  <c r="Z174" i="51"/>
  <c r="Z173" i="51"/>
  <c r="Z172" i="51"/>
  <c r="Z171" i="51"/>
  <c r="Z170" i="51"/>
  <c r="Z169" i="51"/>
  <c r="Z168" i="51"/>
  <c r="Z167" i="51"/>
  <c r="Z166" i="51"/>
  <c r="Z165" i="51"/>
  <c r="Z164" i="51"/>
  <c r="Z163" i="51"/>
  <c r="Z162" i="51"/>
  <c r="Z161" i="51"/>
  <c r="Z160" i="51"/>
  <c r="Z159" i="51"/>
  <c r="Z158" i="51"/>
  <c r="Z157" i="51"/>
  <c r="Z156" i="51"/>
  <c r="Z155" i="51"/>
  <c r="Z154" i="51"/>
  <c r="Z153" i="51"/>
  <c r="Z152" i="51"/>
  <c r="Z151" i="51"/>
  <c r="Z150" i="51"/>
  <c r="Z149" i="51"/>
  <c r="Z148" i="51"/>
  <c r="Z147" i="51"/>
  <c r="Z146" i="51"/>
  <c r="Z145" i="51"/>
  <c r="Z144" i="51"/>
  <c r="Z143" i="51"/>
  <c r="Z142" i="51"/>
  <c r="Z141" i="51"/>
  <c r="Z140" i="51"/>
  <c r="Z139" i="51"/>
  <c r="Z138" i="51"/>
  <c r="Z137" i="51"/>
  <c r="Z136" i="51"/>
  <c r="Z135" i="51"/>
  <c r="Z134" i="51"/>
  <c r="Z133" i="51"/>
  <c r="Z132" i="51"/>
  <c r="Z131" i="51"/>
  <c r="Z130" i="51"/>
  <c r="Z129" i="51"/>
  <c r="Z128" i="51"/>
  <c r="Z127" i="51"/>
  <c r="Z126" i="51"/>
  <c r="Z125" i="51"/>
  <c r="Z124" i="51"/>
  <c r="Z123" i="51"/>
  <c r="Z122" i="51"/>
  <c r="Z121" i="51"/>
  <c r="Z120" i="51"/>
  <c r="Z119" i="51"/>
  <c r="Z118" i="51"/>
  <c r="Z117" i="51"/>
  <c r="Z116" i="51"/>
  <c r="Z115" i="51"/>
  <c r="Z114" i="51"/>
  <c r="Z113" i="51"/>
  <c r="Z112" i="51"/>
  <c r="Z111" i="51"/>
  <c r="Z110" i="51"/>
  <c r="Z109" i="51"/>
  <c r="Z108" i="51"/>
  <c r="Z107" i="51"/>
  <c r="Z106" i="51"/>
  <c r="Z105" i="51"/>
  <c r="Z104" i="51"/>
  <c r="Z103" i="51"/>
  <c r="Z102" i="51"/>
  <c r="Z101" i="51"/>
  <c r="Z100" i="51"/>
  <c r="Z99" i="51"/>
  <c r="Z98" i="51"/>
  <c r="Z97" i="51"/>
  <c r="Z96" i="51"/>
  <c r="Z95" i="51"/>
  <c r="Z94" i="51"/>
  <c r="Z93" i="51"/>
  <c r="Z92" i="51"/>
  <c r="Z91" i="51"/>
  <c r="Z90" i="51"/>
  <c r="Z89" i="51"/>
  <c r="Z88" i="51"/>
  <c r="Z87" i="51"/>
  <c r="Z86" i="51"/>
  <c r="Z85" i="51"/>
  <c r="Z84" i="51"/>
  <c r="Z83" i="51"/>
  <c r="Z82" i="51"/>
  <c r="Z81" i="51"/>
  <c r="Z80" i="51"/>
  <c r="Z79" i="51"/>
  <c r="Z78" i="51"/>
  <c r="Z77" i="51"/>
  <c r="Z76" i="51"/>
  <c r="Z75" i="51"/>
  <c r="Z74" i="51"/>
  <c r="Z73" i="51"/>
  <c r="Z72" i="51"/>
  <c r="Z71" i="51"/>
  <c r="Z70" i="51"/>
  <c r="Z69" i="51"/>
  <c r="Z68" i="51"/>
  <c r="Z67" i="51"/>
  <c r="Z66" i="51"/>
  <c r="Z65" i="51"/>
  <c r="Z64" i="51"/>
  <c r="Z63" i="51"/>
  <c r="Z62" i="51"/>
  <c r="Z61" i="51"/>
  <c r="Z60" i="51"/>
  <c r="Z59" i="51"/>
  <c r="Z58" i="51"/>
  <c r="Z57" i="51"/>
  <c r="Z56" i="51"/>
  <c r="Z55" i="51"/>
  <c r="Z54" i="51"/>
  <c r="Z53" i="51"/>
  <c r="Z52" i="51"/>
  <c r="Z51" i="51"/>
  <c r="Z50" i="51"/>
  <c r="Z49" i="51"/>
  <c r="Z48" i="51"/>
  <c r="Z47" i="51"/>
  <c r="Z46" i="51"/>
  <c r="Z45" i="51"/>
  <c r="Z44" i="51"/>
  <c r="Z43" i="51"/>
  <c r="Z42" i="51"/>
  <c r="Z41" i="51"/>
  <c r="Z40" i="51"/>
  <c r="Z39" i="51"/>
  <c r="Z38" i="51"/>
  <c r="Z37" i="51"/>
  <c r="Z36" i="51"/>
  <c r="Z35" i="51"/>
  <c r="Z34" i="51"/>
  <c r="Z33" i="51"/>
  <c r="Z32" i="51"/>
  <c r="Z31" i="51"/>
  <c r="Z30" i="51"/>
  <c r="Z29" i="51"/>
  <c r="Z28" i="51"/>
  <c r="Z27" i="51"/>
  <c r="Z26" i="51"/>
  <c r="Z25" i="51"/>
  <c r="Z24" i="51"/>
  <c r="Z23" i="51"/>
  <c r="Z22" i="51"/>
  <c r="Z21" i="51"/>
  <c r="Z20" i="51"/>
  <c r="Z19" i="51"/>
  <c r="Z18" i="51"/>
  <c r="Z17" i="51"/>
  <c r="Z16" i="51"/>
  <c r="Z15" i="51"/>
  <c r="Z14" i="51"/>
  <c r="Z13" i="51"/>
  <c r="Z12" i="51"/>
  <c r="Z11" i="51"/>
  <c r="Z10" i="51"/>
  <c r="Z9" i="51"/>
  <c r="Z8" i="51"/>
  <c r="Z7" i="51"/>
  <c r="Z6" i="51"/>
  <c r="Z5" i="51"/>
  <c r="Z4" i="51"/>
  <c r="Z3" i="51"/>
  <c r="Z2" i="51"/>
  <c r="Z1" i="51"/>
  <c r="Z637" i="52"/>
  <c r="Z636" i="52"/>
  <c r="Z635" i="52"/>
  <c r="Z634" i="52"/>
  <c r="Z633" i="52"/>
  <c r="Z632" i="52"/>
  <c r="Z631" i="52"/>
  <c r="Z630" i="52"/>
  <c r="Z629" i="52"/>
  <c r="Z628" i="52"/>
  <c r="Z627" i="52"/>
  <c r="Z626" i="52"/>
  <c r="Z625" i="52"/>
  <c r="Z624" i="52"/>
  <c r="Z623" i="52"/>
  <c r="Z622" i="52"/>
  <c r="Z621" i="52"/>
  <c r="Z620" i="52"/>
  <c r="Z619" i="52"/>
  <c r="Z618" i="52"/>
  <c r="Z617" i="52"/>
  <c r="Z616" i="52"/>
  <c r="Z615" i="52"/>
  <c r="Z614" i="52"/>
  <c r="Z613" i="52"/>
  <c r="Z612" i="52"/>
  <c r="Z611" i="52"/>
  <c r="Z610" i="52"/>
  <c r="Z609" i="52"/>
  <c r="Z608" i="52"/>
  <c r="Z607" i="52"/>
  <c r="Z606" i="52"/>
  <c r="Z605" i="52"/>
  <c r="Z604" i="52"/>
  <c r="Z603" i="52"/>
  <c r="Z602" i="52"/>
  <c r="Z1" i="52"/>
  <c r="Z33" i="52"/>
  <c r="Z32" i="52"/>
  <c r="Z31" i="52"/>
  <c r="Z30" i="52"/>
  <c r="Z29" i="52"/>
  <c r="Z28" i="52"/>
  <c r="Z27" i="52"/>
  <c r="Z26" i="52"/>
  <c r="Z25" i="52"/>
  <c r="Z24" i="52"/>
  <c r="Z23" i="52"/>
  <c r="Z22" i="52"/>
  <c r="Z21" i="52"/>
  <c r="Z20" i="52"/>
  <c r="Z19" i="52"/>
  <c r="Z18" i="52"/>
  <c r="Z17" i="52"/>
  <c r="Z16" i="52"/>
  <c r="Z15" i="52"/>
  <c r="Z14" i="52"/>
  <c r="Z13" i="52"/>
  <c r="Z12" i="52"/>
  <c r="Z11" i="52"/>
  <c r="Z10" i="52"/>
  <c r="Z9" i="52"/>
  <c r="Z8" i="52"/>
  <c r="Z7" i="52"/>
  <c r="Z6" i="52"/>
  <c r="Z5" i="52"/>
  <c r="Z4" i="52"/>
  <c r="Z3" i="52"/>
  <c r="Z2" i="52"/>
  <c r="B2" i="4"/>
  <c r="C2" i="4"/>
  <c r="D2" i="4"/>
  <c r="E2" i="4"/>
  <c r="F2" i="4"/>
  <c r="G2" i="4"/>
  <c r="H2" i="4"/>
  <c r="I2" i="4"/>
  <c r="J2" i="4"/>
  <c r="L2" i="4"/>
  <c r="M2" i="4"/>
  <c r="N2" i="4"/>
  <c r="O2" i="4"/>
  <c r="P2" i="4"/>
  <c r="Q2" i="4"/>
  <c r="R2" i="4"/>
  <c r="S2" i="4"/>
  <c r="T2" i="4"/>
  <c r="U2" i="4"/>
  <c r="V2" i="4"/>
  <c r="W2" i="4"/>
  <c r="X2" i="4"/>
  <c r="B3" i="4"/>
  <c r="C3" i="4"/>
  <c r="D3" i="4"/>
  <c r="E3" i="4"/>
  <c r="F3" i="4"/>
  <c r="G3" i="4"/>
  <c r="H3" i="4"/>
  <c r="I3" i="4"/>
  <c r="J3" i="4"/>
  <c r="L3" i="4"/>
  <c r="M3" i="4"/>
  <c r="N3" i="4"/>
  <c r="O3" i="4"/>
  <c r="P3" i="4"/>
  <c r="Q3" i="4"/>
  <c r="R3" i="4"/>
  <c r="S3" i="4"/>
  <c r="T3" i="4"/>
  <c r="U3" i="4"/>
  <c r="V3" i="4"/>
  <c r="W3" i="4"/>
  <c r="X3" i="4"/>
  <c r="B4" i="4"/>
  <c r="C4" i="4"/>
  <c r="D4" i="4"/>
  <c r="E4" i="4"/>
  <c r="F4" i="4"/>
  <c r="G4" i="4"/>
  <c r="H4" i="4"/>
  <c r="I4" i="4"/>
  <c r="J4" i="4"/>
  <c r="L4" i="4"/>
  <c r="M4" i="4"/>
  <c r="N4" i="4"/>
  <c r="O4" i="4"/>
  <c r="P4" i="4"/>
  <c r="Q4" i="4"/>
  <c r="R4" i="4"/>
  <c r="S4" i="4"/>
  <c r="T4" i="4"/>
  <c r="U4" i="4"/>
  <c r="V4" i="4"/>
  <c r="W4" i="4"/>
  <c r="X4" i="4"/>
  <c r="B5" i="4"/>
  <c r="C5" i="4"/>
  <c r="D5" i="4"/>
  <c r="E5" i="4"/>
  <c r="F5" i="4"/>
  <c r="G5" i="4"/>
  <c r="H5" i="4"/>
  <c r="I5" i="4"/>
  <c r="J5" i="4"/>
  <c r="L5" i="4"/>
  <c r="M5" i="4"/>
  <c r="N5" i="4"/>
  <c r="O5" i="4"/>
  <c r="P5" i="4"/>
  <c r="Q5" i="4"/>
  <c r="R5" i="4"/>
  <c r="S5" i="4"/>
  <c r="T5" i="4"/>
  <c r="U5" i="4"/>
  <c r="V5" i="4"/>
  <c r="W5" i="4"/>
  <c r="X5" i="4"/>
  <c r="B6" i="4"/>
  <c r="C6" i="4"/>
  <c r="D6" i="4"/>
  <c r="E6" i="4"/>
  <c r="F6" i="4"/>
  <c r="G6" i="4"/>
  <c r="H6" i="4"/>
  <c r="I6" i="4"/>
  <c r="J6" i="4"/>
  <c r="L6" i="4"/>
  <c r="M6" i="4"/>
  <c r="N6" i="4"/>
  <c r="O6" i="4"/>
  <c r="P6" i="4"/>
  <c r="Q6" i="4"/>
  <c r="R6" i="4"/>
  <c r="S6" i="4"/>
  <c r="T6" i="4"/>
  <c r="U6" i="4"/>
  <c r="V6" i="4"/>
  <c r="W6" i="4"/>
  <c r="X6" i="4"/>
  <c r="B7" i="4"/>
  <c r="C7" i="4"/>
  <c r="D7" i="4"/>
  <c r="E7" i="4"/>
  <c r="F7" i="4"/>
  <c r="G7" i="4"/>
  <c r="H7" i="4"/>
  <c r="I7" i="4"/>
  <c r="J7" i="4"/>
  <c r="L7" i="4"/>
  <c r="M7" i="4"/>
  <c r="N7" i="4"/>
  <c r="O7" i="4"/>
  <c r="P7" i="4"/>
  <c r="Q7" i="4"/>
  <c r="R7" i="4"/>
  <c r="S7" i="4"/>
  <c r="T7" i="4"/>
  <c r="U7" i="4"/>
  <c r="V7" i="4"/>
  <c r="W7" i="4"/>
  <c r="X7" i="4"/>
  <c r="B8" i="4"/>
  <c r="C8" i="4"/>
  <c r="D8" i="4"/>
  <c r="E8" i="4"/>
  <c r="F8" i="4"/>
  <c r="G8" i="4"/>
  <c r="H8" i="4"/>
  <c r="I8" i="4"/>
  <c r="J8" i="4"/>
  <c r="L8" i="4"/>
  <c r="M8" i="4"/>
  <c r="N8" i="4"/>
  <c r="O8" i="4"/>
  <c r="P8" i="4"/>
  <c r="Q8" i="4"/>
  <c r="R8" i="4"/>
  <c r="S8" i="4"/>
  <c r="T8" i="4"/>
  <c r="U8" i="4"/>
  <c r="V8" i="4"/>
  <c r="W8" i="4"/>
  <c r="X8" i="4"/>
  <c r="B9" i="4"/>
  <c r="C9" i="4"/>
  <c r="D9" i="4"/>
  <c r="E9" i="4"/>
  <c r="F9" i="4"/>
  <c r="G9" i="4"/>
  <c r="H9" i="4"/>
  <c r="I9" i="4"/>
  <c r="J9" i="4"/>
  <c r="L9" i="4"/>
  <c r="M9" i="4"/>
  <c r="N9" i="4"/>
  <c r="O9" i="4"/>
  <c r="P9" i="4"/>
  <c r="Q9" i="4"/>
  <c r="R9" i="4"/>
  <c r="S9" i="4"/>
  <c r="T9" i="4"/>
  <c r="U9" i="4"/>
  <c r="V9" i="4"/>
  <c r="W9" i="4"/>
  <c r="X9" i="4"/>
  <c r="N130" i="33"/>
  <c r="H136" i="33"/>
  <c r="I136" i="33"/>
  <c r="H137" i="33"/>
  <c r="I137" i="33"/>
  <c r="H138" i="33"/>
  <c r="I138" i="33"/>
  <c r="H139" i="33"/>
  <c r="I139" i="33"/>
  <c r="H140" i="33"/>
  <c r="I140" i="33"/>
  <c r="H141" i="33"/>
  <c r="I141" i="33"/>
  <c r="H142" i="33"/>
  <c r="I142" i="33"/>
  <c r="H143" i="33"/>
  <c r="I143" i="33"/>
  <c r="H144" i="33"/>
  <c r="I144" i="33"/>
  <c r="H145" i="33"/>
  <c r="I145" i="33"/>
  <c r="H146" i="33"/>
  <c r="I146" i="33"/>
  <c r="H147" i="33"/>
  <c r="I147" i="33"/>
  <c r="H148" i="33"/>
  <c r="I148" i="33"/>
  <c r="H149" i="33"/>
  <c r="I149" i="33"/>
  <c r="H150" i="33"/>
  <c r="I150" i="33"/>
  <c r="H151" i="33"/>
  <c r="I151" i="33"/>
  <c r="H152" i="33"/>
  <c r="I152" i="33"/>
  <c r="H153" i="33"/>
  <c r="I153" i="33"/>
  <c r="H154" i="33"/>
  <c r="I154" i="33"/>
  <c r="H155" i="33"/>
  <c r="I155" i="33"/>
  <c r="H156" i="33"/>
  <c r="I156" i="33"/>
  <c r="H157" i="33"/>
  <c r="I157" i="33"/>
  <c r="H158" i="33"/>
  <c r="I158" i="33"/>
  <c r="I135" i="33"/>
  <c r="H135" i="33"/>
  <c r="H107" i="33"/>
  <c r="I107" i="33"/>
  <c r="H108" i="33"/>
  <c r="I108" i="33"/>
  <c r="H109" i="33"/>
  <c r="I109" i="33"/>
  <c r="H110" i="33"/>
  <c r="I110" i="33"/>
  <c r="H111" i="33"/>
  <c r="I111" i="33"/>
  <c r="H112" i="33"/>
  <c r="I112" i="33"/>
  <c r="H113" i="33"/>
  <c r="I113" i="33"/>
  <c r="H114" i="33"/>
  <c r="I114" i="33"/>
  <c r="H115" i="33"/>
  <c r="I115" i="33"/>
  <c r="H116" i="33"/>
  <c r="I116" i="33"/>
  <c r="H117" i="33"/>
  <c r="I117" i="33"/>
  <c r="H118" i="33"/>
  <c r="I118" i="33"/>
  <c r="H119" i="33"/>
  <c r="I119" i="33"/>
  <c r="H120" i="33"/>
  <c r="I120" i="33"/>
  <c r="H121" i="33"/>
  <c r="I121" i="33"/>
  <c r="H122" i="33"/>
  <c r="I122" i="33"/>
  <c r="H123" i="33"/>
  <c r="I123" i="33"/>
  <c r="H124" i="33"/>
  <c r="I124" i="33"/>
  <c r="H125" i="33"/>
  <c r="I125" i="33"/>
  <c r="H126" i="33"/>
  <c r="I126" i="33"/>
  <c r="H127" i="33"/>
  <c r="I127" i="33"/>
  <c r="H128" i="33"/>
  <c r="I128" i="33"/>
  <c r="H129" i="33"/>
  <c r="I129" i="33"/>
  <c r="I106" i="33"/>
  <c r="H179" i="33"/>
  <c r="H178" i="33"/>
  <c r="H106" i="33"/>
  <c r="G178" i="33"/>
  <c r="F190" i="33"/>
  <c r="D253" i="33"/>
  <c r="F253" i="33"/>
  <c r="D252" i="33"/>
  <c r="F252" i="33"/>
  <c r="D251" i="33"/>
  <c r="F251" i="33"/>
  <c r="E251" i="33"/>
  <c r="D250" i="33"/>
  <c r="F250" i="33"/>
  <c r="D249" i="33"/>
  <c r="F249" i="33"/>
  <c r="R244" i="33"/>
  <c r="Q244" i="33"/>
  <c r="N244" i="33"/>
  <c r="P244" i="33"/>
  <c r="H244" i="33"/>
  <c r="G244" i="33"/>
  <c r="D244" i="33"/>
  <c r="F244" i="33"/>
  <c r="R243" i="33"/>
  <c r="Q243" i="33"/>
  <c r="N243" i="33"/>
  <c r="P243" i="33"/>
  <c r="H243" i="33"/>
  <c r="G243" i="33"/>
  <c r="D243" i="33"/>
  <c r="F243" i="33"/>
  <c r="R242" i="33"/>
  <c r="Q242" i="33"/>
  <c r="N242" i="33"/>
  <c r="O242" i="33"/>
  <c r="H242" i="33"/>
  <c r="G242" i="33"/>
  <c r="D242" i="33"/>
  <c r="F242" i="33"/>
  <c r="R241" i="33"/>
  <c r="Q241" i="33"/>
  <c r="N241" i="33"/>
  <c r="P241" i="33"/>
  <c r="H241" i="33"/>
  <c r="G241" i="33"/>
  <c r="D241" i="33"/>
  <c r="F241" i="33"/>
  <c r="R240" i="33"/>
  <c r="Q240" i="33"/>
  <c r="N240" i="33"/>
  <c r="O240" i="33"/>
  <c r="H240" i="33"/>
  <c r="G240" i="33"/>
  <c r="D240" i="33"/>
  <c r="F240" i="33"/>
  <c r="R239" i="33"/>
  <c r="Q239" i="33"/>
  <c r="N239" i="33"/>
  <c r="P239" i="33"/>
  <c r="H239" i="33"/>
  <c r="G239" i="33"/>
  <c r="D239" i="33"/>
  <c r="F239" i="33"/>
  <c r="R238" i="33"/>
  <c r="Q238" i="33"/>
  <c r="N238" i="33"/>
  <c r="O238" i="33"/>
  <c r="H238" i="33"/>
  <c r="G238" i="33"/>
  <c r="D238" i="33"/>
  <c r="F238" i="33"/>
  <c r="R237" i="33"/>
  <c r="Q237" i="33"/>
  <c r="N237" i="33"/>
  <c r="P237" i="33"/>
  <c r="H237" i="33"/>
  <c r="G237" i="33"/>
  <c r="D237" i="33"/>
  <c r="F237" i="33"/>
  <c r="R236" i="33"/>
  <c r="Q236" i="33"/>
  <c r="N236" i="33"/>
  <c r="O236" i="33"/>
  <c r="H236" i="33"/>
  <c r="G236" i="33"/>
  <c r="D236" i="33"/>
  <c r="F236" i="33"/>
  <c r="R235" i="33"/>
  <c r="Q235" i="33"/>
  <c r="N235" i="33"/>
  <c r="O235" i="33"/>
  <c r="H235" i="33"/>
  <c r="G235" i="33"/>
  <c r="D235" i="33"/>
  <c r="F235" i="33"/>
  <c r="R234" i="33"/>
  <c r="Q234" i="33"/>
  <c r="N234" i="33"/>
  <c r="P234" i="33"/>
  <c r="H234" i="33"/>
  <c r="G234" i="33"/>
  <c r="D234" i="33"/>
  <c r="F234" i="33"/>
  <c r="R233" i="33"/>
  <c r="Q233" i="33"/>
  <c r="N233" i="33"/>
  <c r="O233" i="33"/>
  <c r="H233" i="33"/>
  <c r="G233" i="33"/>
  <c r="D233" i="33"/>
  <c r="F233" i="33"/>
  <c r="R232" i="33"/>
  <c r="Q232" i="33"/>
  <c r="N232" i="33"/>
  <c r="P232" i="33"/>
  <c r="H232" i="33"/>
  <c r="G232" i="33"/>
  <c r="D232" i="33"/>
  <c r="F232" i="33"/>
  <c r="E232" i="33"/>
  <c r="R231" i="33"/>
  <c r="Q231" i="33"/>
  <c r="N231" i="33"/>
  <c r="P231" i="33"/>
  <c r="H231" i="33"/>
  <c r="G231" i="33"/>
  <c r="D231" i="33"/>
  <c r="F231" i="33"/>
  <c r="R230" i="33"/>
  <c r="Q230" i="33"/>
  <c r="N230" i="33"/>
  <c r="O230" i="33"/>
  <c r="H230" i="33"/>
  <c r="G230" i="33"/>
  <c r="D230" i="33"/>
  <c r="F230" i="33"/>
  <c r="R229" i="33"/>
  <c r="Q229" i="33"/>
  <c r="N229" i="33"/>
  <c r="P229" i="33"/>
  <c r="H229" i="33"/>
  <c r="G229" i="33"/>
  <c r="D229" i="33"/>
  <c r="F229" i="33"/>
  <c r="R228" i="33"/>
  <c r="Q228" i="33"/>
  <c r="N228" i="33"/>
  <c r="P228" i="33"/>
  <c r="H228" i="33"/>
  <c r="G228" i="33"/>
  <c r="D228" i="33"/>
  <c r="F228" i="33"/>
  <c r="R227" i="33"/>
  <c r="Q227" i="33"/>
  <c r="N227" i="33"/>
  <c r="P227" i="33"/>
  <c r="H227" i="33"/>
  <c r="G227" i="33"/>
  <c r="D227" i="33"/>
  <c r="E227" i="33"/>
  <c r="R226" i="33"/>
  <c r="Q226" i="33"/>
  <c r="N226" i="33"/>
  <c r="O226" i="33"/>
  <c r="H226" i="33"/>
  <c r="G226" i="33"/>
  <c r="D226" i="33"/>
  <c r="E226" i="33"/>
  <c r="R225" i="33"/>
  <c r="Q225" i="33"/>
  <c r="N225" i="33"/>
  <c r="P225" i="33"/>
  <c r="H225" i="33"/>
  <c r="G225" i="33"/>
  <c r="D225" i="33"/>
  <c r="F225" i="33"/>
  <c r="R224" i="33"/>
  <c r="Q224" i="33"/>
  <c r="N224" i="33"/>
  <c r="O224" i="33"/>
  <c r="H224" i="33"/>
  <c r="G224" i="33"/>
  <c r="D224" i="33"/>
  <c r="F224" i="33"/>
  <c r="R223" i="33"/>
  <c r="Q223" i="33"/>
  <c r="N223" i="33"/>
  <c r="O223" i="33"/>
  <c r="H223" i="33"/>
  <c r="G223" i="33"/>
  <c r="D223" i="33"/>
  <c r="F223" i="33"/>
  <c r="R222" i="33"/>
  <c r="Q222" i="33"/>
  <c r="N222" i="33"/>
  <c r="P222" i="33"/>
  <c r="H222" i="33"/>
  <c r="G222" i="33"/>
  <c r="D222" i="33"/>
  <c r="F222" i="33"/>
  <c r="R221" i="33"/>
  <c r="Q221" i="33"/>
  <c r="N221" i="33"/>
  <c r="O221" i="33"/>
  <c r="H221" i="33"/>
  <c r="G221" i="33"/>
  <c r="D221" i="33"/>
  <c r="F221" i="33"/>
  <c r="D215" i="33"/>
  <c r="F215" i="33"/>
  <c r="D214" i="33"/>
  <c r="F214" i="33"/>
  <c r="D213" i="33"/>
  <c r="F213" i="33"/>
  <c r="D212" i="33"/>
  <c r="F212" i="33"/>
  <c r="D211" i="33"/>
  <c r="F211" i="33"/>
  <c r="D210" i="33"/>
  <c r="F210" i="33"/>
  <c r="D209" i="33"/>
  <c r="F209" i="33"/>
  <c r="D208" i="33"/>
  <c r="F208" i="33"/>
  <c r="D207" i="33"/>
  <c r="F207" i="33"/>
  <c r="D206" i="33"/>
  <c r="F206" i="33"/>
  <c r="R202" i="33"/>
  <c r="Q202" i="33"/>
  <c r="R201" i="33"/>
  <c r="Q201" i="33"/>
  <c r="N201" i="33"/>
  <c r="P201" i="33"/>
  <c r="H201" i="33"/>
  <c r="G201" i="33"/>
  <c r="D201" i="33"/>
  <c r="F201" i="33"/>
  <c r="R200" i="33"/>
  <c r="Q200" i="33"/>
  <c r="N200" i="33"/>
  <c r="P200" i="33"/>
  <c r="H200" i="33"/>
  <c r="G200" i="33"/>
  <c r="D200" i="33"/>
  <c r="F200" i="33"/>
  <c r="R199" i="33"/>
  <c r="Q199" i="33"/>
  <c r="N199" i="33"/>
  <c r="P199" i="33"/>
  <c r="H199" i="33"/>
  <c r="G199" i="33"/>
  <c r="D199" i="33"/>
  <c r="F199" i="33"/>
  <c r="R198" i="33"/>
  <c r="Q198" i="33"/>
  <c r="N198" i="33"/>
  <c r="O198" i="33"/>
  <c r="H198" i="33"/>
  <c r="G198" i="33"/>
  <c r="D198" i="33"/>
  <c r="E198" i="33"/>
  <c r="R197" i="33"/>
  <c r="Q197" i="33"/>
  <c r="N197" i="33"/>
  <c r="P197" i="33"/>
  <c r="H197" i="33"/>
  <c r="G197" i="33"/>
  <c r="D197" i="33"/>
  <c r="E197" i="33"/>
  <c r="F197" i="33"/>
  <c r="R196" i="33"/>
  <c r="Q196" i="33"/>
  <c r="N196" i="33"/>
  <c r="P196" i="33"/>
  <c r="H196" i="33"/>
  <c r="G196" i="33"/>
  <c r="D196" i="33"/>
  <c r="F196" i="33"/>
  <c r="R195" i="33"/>
  <c r="Q195" i="33"/>
  <c r="N195" i="33"/>
  <c r="P195" i="33"/>
  <c r="H195" i="33"/>
  <c r="G195" i="33"/>
  <c r="D195" i="33"/>
  <c r="F195" i="33"/>
  <c r="R194" i="33"/>
  <c r="Q194" i="33"/>
  <c r="N194" i="33"/>
  <c r="P194" i="33"/>
  <c r="H194" i="33"/>
  <c r="G194" i="33"/>
  <c r="D194" i="33"/>
  <c r="F194" i="33"/>
  <c r="R193" i="33"/>
  <c r="Q193" i="33"/>
  <c r="N193" i="33"/>
  <c r="P193" i="33"/>
  <c r="H193" i="33"/>
  <c r="G193" i="33"/>
  <c r="D193" i="33"/>
  <c r="E193" i="33"/>
  <c r="R192" i="33"/>
  <c r="Q192" i="33"/>
  <c r="N192" i="33"/>
  <c r="P192" i="33"/>
  <c r="H192" i="33"/>
  <c r="G192" i="33"/>
  <c r="D192" i="33"/>
  <c r="E192" i="33"/>
  <c r="F192" i="33"/>
  <c r="R191" i="33"/>
  <c r="Q191" i="33"/>
  <c r="N191" i="33"/>
  <c r="P191" i="33"/>
  <c r="H191" i="33"/>
  <c r="G191" i="33"/>
  <c r="D191" i="33"/>
  <c r="F191" i="33"/>
  <c r="R190" i="33"/>
  <c r="Q190" i="33"/>
  <c r="N190" i="33"/>
  <c r="P190" i="33"/>
  <c r="H190" i="33"/>
  <c r="G190" i="33"/>
  <c r="D190" i="33"/>
  <c r="E190" i="33"/>
  <c r="R189" i="33"/>
  <c r="Q189" i="33"/>
  <c r="N189" i="33"/>
  <c r="P189" i="33"/>
  <c r="H189" i="33"/>
  <c r="G189" i="33"/>
  <c r="D189" i="33"/>
  <c r="F189" i="33"/>
  <c r="R188" i="33"/>
  <c r="Q188" i="33"/>
  <c r="N188" i="33"/>
  <c r="P188" i="33"/>
  <c r="H188" i="33"/>
  <c r="G188" i="33"/>
  <c r="D188" i="33"/>
  <c r="F188" i="33"/>
  <c r="R187" i="33"/>
  <c r="Q187" i="33"/>
  <c r="N187" i="33"/>
  <c r="O187" i="33"/>
  <c r="P187" i="33"/>
  <c r="H187" i="33"/>
  <c r="G187" i="33"/>
  <c r="D187" i="33"/>
  <c r="F187" i="33"/>
  <c r="R186" i="33"/>
  <c r="Q186" i="33"/>
  <c r="N186" i="33"/>
  <c r="P186" i="33"/>
  <c r="H186" i="33"/>
  <c r="G186" i="33"/>
  <c r="D186" i="33"/>
  <c r="F186" i="33"/>
  <c r="R185" i="33"/>
  <c r="Q185" i="33"/>
  <c r="N185" i="33"/>
  <c r="P185" i="33"/>
  <c r="H185" i="33"/>
  <c r="G185" i="33"/>
  <c r="D185" i="33"/>
  <c r="F185" i="33"/>
  <c r="R184" i="33"/>
  <c r="Q184" i="33"/>
  <c r="N184" i="33"/>
  <c r="O184" i="33"/>
  <c r="H184" i="33"/>
  <c r="G184" i="33"/>
  <c r="D184" i="33"/>
  <c r="F184" i="33"/>
  <c r="R183" i="33"/>
  <c r="Q183" i="33"/>
  <c r="N183" i="33"/>
  <c r="O183" i="33"/>
  <c r="H183" i="33"/>
  <c r="G183" i="33"/>
  <c r="D183" i="33"/>
  <c r="F183" i="33"/>
  <c r="R182" i="33"/>
  <c r="Q182" i="33"/>
  <c r="N182" i="33"/>
  <c r="P182" i="33"/>
  <c r="H182" i="33"/>
  <c r="G182" i="33"/>
  <c r="D182" i="33"/>
  <c r="F182" i="33"/>
  <c r="R181" i="33"/>
  <c r="Q181" i="33"/>
  <c r="N181" i="33"/>
  <c r="P181" i="33"/>
  <c r="H181" i="33"/>
  <c r="G181" i="33"/>
  <c r="D181" i="33"/>
  <c r="F181" i="33"/>
  <c r="R180" i="33"/>
  <c r="Q180" i="33"/>
  <c r="N180" i="33"/>
  <c r="P180" i="33"/>
  <c r="O180" i="33"/>
  <c r="H180" i="33"/>
  <c r="G180" i="33"/>
  <c r="D180" i="33"/>
  <c r="F180" i="33"/>
  <c r="R179" i="33"/>
  <c r="Q179" i="33"/>
  <c r="N179" i="33"/>
  <c r="P179" i="33"/>
  <c r="G179" i="33"/>
  <c r="D179" i="33"/>
  <c r="F179" i="33"/>
  <c r="R178" i="33"/>
  <c r="Q178" i="33"/>
  <c r="N178" i="33"/>
  <c r="P178" i="33"/>
  <c r="D178" i="33"/>
  <c r="F178" i="33"/>
  <c r="C40" i="33"/>
  <c r="E40" i="33"/>
  <c r="C39" i="33"/>
  <c r="E39" i="33"/>
  <c r="C38" i="33"/>
  <c r="E38" i="33"/>
  <c r="B35" i="33"/>
  <c r="B37" i="33"/>
  <c r="C37" i="33"/>
  <c r="E37" i="33"/>
  <c r="C36" i="33"/>
  <c r="E36" i="33"/>
  <c r="C34" i="33"/>
  <c r="E34" i="33"/>
  <c r="C33" i="33"/>
  <c r="E33" i="33"/>
  <c r="C28" i="33"/>
  <c r="C31" i="33"/>
  <c r="B32" i="33"/>
  <c r="B31" i="33"/>
  <c r="C30" i="33"/>
  <c r="E30" i="33"/>
  <c r="C29" i="33"/>
  <c r="E29" i="33"/>
  <c r="C27" i="33"/>
  <c r="E27" i="33"/>
  <c r="C26" i="33"/>
  <c r="E26" i="33"/>
  <c r="C25" i="33"/>
  <c r="E25" i="33"/>
  <c r="D25" i="33"/>
  <c r="C24" i="33"/>
  <c r="E24" i="33"/>
  <c r="C23" i="33"/>
  <c r="C22" i="33"/>
  <c r="E22" i="33"/>
  <c r="Z1" i="4"/>
  <c r="E196" i="33"/>
  <c r="E249" i="33"/>
  <c r="D30" i="33"/>
  <c r="E231" i="33"/>
  <c r="D33" i="33"/>
  <c r="C35" i="33"/>
  <c r="D38" i="33"/>
  <c r="P184" i="33"/>
  <c r="E185" i="33"/>
  <c r="O185" i="33"/>
  <c r="O186" i="33"/>
  <c r="E195" i="33"/>
  <c r="E206" i="33"/>
  <c r="F227" i="33"/>
  <c r="O227" i="33"/>
  <c r="E228" i="33"/>
  <c r="E229" i="33"/>
  <c r="E230" i="33"/>
  <c r="D27" i="33"/>
  <c r="D36" i="33"/>
  <c r="O178" i="33"/>
  <c r="E179" i="33"/>
  <c r="P183" i="33"/>
  <c r="E187" i="33"/>
  <c r="F193" i="33"/>
  <c r="O193" i="33"/>
  <c r="E194" i="33"/>
  <c r="F198" i="33"/>
  <c r="F226" i="33"/>
  <c r="D24" i="33"/>
  <c r="O179" i="33"/>
  <c r="O188" i="33"/>
  <c r="O196" i="33"/>
  <c r="E199" i="33"/>
  <c r="E200" i="33"/>
  <c r="E201" i="33"/>
  <c r="E208" i="33"/>
  <c r="E210" i="33"/>
  <c r="E212" i="33"/>
  <c r="E214" i="33"/>
  <c r="E221" i="33"/>
  <c r="E222" i="33"/>
  <c r="O232" i="33"/>
  <c r="E233" i="33"/>
  <c r="E234" i="33"/>
  <c r="E253" i="33"/>
  <c r="D22" i="33"/>
  <c r="D26" i="33"/>
  <c r="D39" i="33"/>
  <c r="E178" i="33"/>
  <c r="E181" i="33"/>
  <c r="O181" i="33"/>
  <c r="O182" i="33"/>
  <c r="E189" i="33"/>
  <c r="O189" i="33"/>
  <c r="E191" i="33"/>
  <c r="O201" i="33"/>
  <c r="O222" i="33"/>
  <c r="E223" i="33"/>
  <c r="E224" i="33"/>
  <c r="E225" i="33"/>
  <c r="O234" i="33"/>
  <c r="E235" i="33"/>
  <c r="E236" i="33"/>
  <c r="E237" i="33"/>
  <c r="E238" i="33"/>
  <c r="E239" i="33"/>
  <c r="E240" i="33"/>
  <c r="E241" i="33"/>
  <c r="E242" i="33"/>
  <c r="E243" i="33"/>
  <c r="E244" i="33"/>
  <c r="E250" i="33"/>
  <c r="E183" i="33"/>
  <c r="O191" i="33"/>
  <c r="E207" i="33"/>
  <c r="O225" i="33"/>
  <c r="O244" i="33"/>
  <c r="E252" i="33"/>
  <c r="E23" i="33"/>
  <c r="D23" i="33"/>
  <c r="D37" i="33"/>
  <c r="D29" i="33"/>
  <c r="E28" i="33"/>
  <c r="D28" i="33"/>
  <c r="C32" i="33"/>
  <c r="D34" i="33"/>
  <c r="D40" i="33"/>
  <c r="E180" i="33"/>
  <c r="E182" i="33"/>
  <c r="E184" i="33"/>
  <c r="E186" i="33"/>
  <c r="E188" i="33"/>
  <c r="O190" i="33"/>
  <c r="O192" i="33"/>
  <c r="O194" i="33"/>
  <c r="O195" i="33"/>
  <c r="O197" i="33"/>
  <c r="O199" i="33"/>
  <c r="O200" i="33"/>
  <c r="E209" i="33"/>
  <c r="E211" i="33"/>
  <c r="E213" i="33"/>
  <c r="E215" i="33"/>
  <c r="O228" i="33"/>
  <c r="O229" i="33"/>
  <c r="O231" i="33"/>
  <c r="O237" i="33"/>
  <c r="O239" i="33"/>
  <c r="O241" i="33"/>
  <c r="O243" i="33"/>
  <c r="P198" i="33"/>
  <c r="P221" i="33"/>
  <c r="P223" i="33"/>
  <c r="P224" i="33"/>
  <c r="P226" i="33"/>
  <c r="P230" i="33"/>
  <c r="P233" i="33"/>
  <c r="P235" i="33"/>
  <c r="P236" i="33"/>
  <c r="P238" i="33"/>
  <c r="P240" i="33"/>
  <c r="P242" i="33"/>
  <c r="E35" i="33"/>
  <c r="D35" i="33"/>
  <c r="D31" i="33"/>
  <c r="D32" i="33"/>
  <c r="E31" i="33"/>
  <c r="E32" i="33"/>
</calcChain>
</file>

<file path=xl/sharedStrings.xml><?xml version="1.0" encoding="utf-8"?>
<sst xmlns="http://schemas.openxmlformats.org/spreadsheetml/2006/main" count="127599" uniqueCount="39652">
  <si>
    <t>数据分析完成日期</t>
  </si>
  <si>
    <t>子项目名</t>
  </si>
  <si>
    <t>测序类型</t>
  </si>
  <si>
    <t>样品名称</t>
  </si>
  <si>
    <t>文库代码</t>
  </si>
  <si>
    <t>上机日期</t>
  </si>
  <si>
    <t>机器编号</t>
  </si>
  <si>
    <t>Flowcell编号</t>
  </si>
  <si>
    <t>Lane编号</t>
  </si>
  <si>
    <t>评价</t>
  </si>
  <si>
    <t>评价描述</t>
  </si>
  <si>
    <t>上机信息备注</t>
  </si>
  <si>
    <t>Lane信息备注</t>
  </si>
  <si>
    <t>InsertSize</t>
  </si>
  <si>
    <t>有效长度</t>
  </si>
  <si>
    <t>总产量</t>
  </si>
  <si>
    <t>Clusters
(raw)</t>
  </si>
  <si>
    <t>Clusters
(PF)</t>
  </si>
  <si>
    <t>%PFClusters</t>
  </si>
  <si>
    <t>Align(PF)</t>
  </si>
  <si>
    <t>错误率%</t>
  </si>
  <si>
    <t>%GC</t>
  </si>
  <si>
    <t>%Q20</t>
  </si>
  <si>
    <t>%Q30</t>
  </si>
  <si>
    <t>分类1</t>
  </si>
  <si>
    <t>失败</t>
  </si>
  <si>
    <t>项目来源</t>
  </si>
  <si>
    <t>Re-sequencing</t>
  </si>
  <si>
    <t>—</t>
  </si>
  <si>
    <t>90;90</t>
  </si>
  <si>
    <t>科技服务</t>
  </si>
  <si>
    <t>INDEX</t>
  </si>
  <si>
    <t>良</t>
  </si>
  <si>
    <t>100;100</t>
  </si>
  <si>
    <t>Exome capture</t>
  </si>
  <si>
    <t>Methylation</t>
  </si>
  <si>
    <t>WH188</t>
  </si>
  <si>
    <t>RNA-Seq</t>
  </si>
  <si>
    <t>SmallRNA</t>
  </si>
  <si>
    <t>Chip-seq</t>
  </si>
  <si>
    <t>WH191</t>
  </si>
  <si>
    <t>150;150</t>
  </si>
  <si>
    <t>49;49</t>
  </si>
  <si>
    <t>Meta</t>
  </si>
  <si>
    <t>HPV</t>
  </si>
  <si>
    <t>MeDIP-seq</t>
  </si>
  <si>
    <t>　</t>
  </si>
  <si>
    <t>%PF</t>
  </si>
  <si>
    <t>Q20</t>
  </si>
  <si>
    <t>错误率</t>
  </si>
  <si>
    <t>Q30(参考)</t>
  </si>
  <si>
    <t>优秀</t>
  </si>
  <si>
    <t>合格</t>
  </si>
  <si>
    <t>50cycle</t>
  </si>
  <si>
    <t>90cycle</t>
  </si>
  <si>
    <t>100cycle</t>
  </si>
  <si>
    <t>&gt;= 95</t>
  </si>
  <si>
    <t>&gt;= 85</t>
  </si>
  <si>
    <t>DGE</t>
  </si>
  <si>
    <t>&gt;= 93</t>
  </si>
  <si>
    <t>&gt;= 90</t>
  </si>
  <si>
    <t>Transcriptome
真核链特异性转录组
(人和小鼠)</t>
  </si>
  <si>
    <t>&gt;= 83</t>
  </si>
  <si>
    <t>&gt;= 80</t>
  </si>
  <si>
    <t>&gt;= 75</t>
  </si>
  <si>
    <t>Exome-PE</t>
  </si>
  <si>
    <t>&lt;= 0.5</t>
  </si>
  <si>
    <t>&lt;=1.5</t>
  </si>
  <si>
    <t>&lt;= 0.8</t>
  </si>
  <si>
    <t>&lt;= 3</t>
  </si>
  <si>
    <t>动植物DNA</t>
  </si>
  <si>
    <t>DNA-200bp</t>
  </si>
  <si>
    <t>DNA-500bp</t>
  </si>
  <si>
    <t>DNA-800bp</t>
  </si>
  <si>
    <t>DNA环化大片段</t>
  </si>
  <si>
    <t>人类DNA</t>
  </si>
  <si>
    <t>HUM-200bp</t>
  </si>
  <si>
    <t>&lt;= 2</t>
  </si>
  <si>
    <t>HUM-500bp</t>
  </si>
  <si>
    <t>HUM-800bp</t>
  </si>
  <si>
    <t>HUM环化大片段</t>
  </si>
  <si>
    <t>预期密度(10k/tile)</t>
  </si>
  <si>
    <t>平均标准Lane产量M reads</t>
  </si>
  <si>
    <t>*80%</t>
  </si>
  <si>
    <t>*70%</t>
  </si>
  <si>
    <t>SmallRNA
/降解组</t>
  </si>
  <si>
    <t>PCR FREE</t>
  </si>
  <si>
    <t>高GC(&gt;55%)</t>
  </si>
  <si>
    <t>HLA，PCR产物</t>
  </si>
  <si>
    <t>产前</t>
  </si>
  <si>
    <t>RAD</t>
  </si>
  <si>
    <t>Clusters(raw)</t>
  </si>
  <si>
    <t>Clusters(PF)</t>
  </si>
  <si>
    <t>Apooling</t>
  </si>
  <si>
    <t>Bpooling</t>
  </si>
  <si>
    <t>Cpooling</t>
  </si>
  <si>
    <t>Dpooling</t>
  </si>
  <si>
    <t>Epooling</t>
  </si>
  <si>
    <t>Fpooling</t>
  </si>
  <si>
    <t>Gpooling</t>
  </si>
  <si>
    <t>Hpooling</t>
  </si>
  <si>
    <t>CHOP1009</t>
  </si>
  <si>
    <t>50;50</t>
  </si>
  <si>
    <t>125;125</t>
  </si>
  <si>
    <t>Transcriptome</t>
  </si>
  <si>
    <t>科技服务项目</t>
  </si>
  <si>
    <t>Non-codingRNA</t>
  </si>
  <si>
    <t>Page</t>
  </si>
  <si>
    <t>CHOP1069</t>
  </si>
  <si>
    <r>
      <rPr>
        <sz val="9"/>
        <rFont val="宋体"/>
        <family val="3"/>
        <charset val="134"/>
      </rPr>
      <t>　</t>
    </r>
  </si>
  <si>
    <r>
      <t>Q30(</t>
    </r>
    <r>
      <rPr>
        <sz val="9"/>
        <rFont val="宋体"/>
        <family val="3"/>
        <charset val="134"/>
      </rPr>
      <t>参考</t>
    </r>
    <r>
      <rPr>
        <sz val="9"/>
        <rFont val="Times New Roman"/>
        <family val="1"/>
      </rPr>
      <t>)</t>
    </r>
  </si>
  <si>
    <r>
      <rPr>
        <sz val="9"/>
        <rFont val="宋体"/>
        <family val="3"/>
        <charset val="134"/>
      </rPr>
      <t>优秀</t>
    </r>
  </si>
  <si>
    <r>
      <rPr>
        <sz val="9"/>
        <rFont val="宋体"/>
        <family val="3"/>
        <charset val="134"/>
      </rPr>
      <t>合格</t>
    </r>
  </si>
  <si>
    <r>
      <t xml:space="preserve">Transcriptome
</t>
    </r>
    <r>
      <rPr>
        <sz val="9"/>
        <rFont val="宋体"/>
        <family val="3"/>
        <charset val="134"/>
      </rPr>
      <t xml:space="preserve">真核链特异性转录组
</t>
    </r>
    <r>
      <rPr>
        <sz val="9"/>
        <rFont val="Times New Roman"/>
        <family val="1"/>
      </rPr>
      <t>(</t>
    </r>
    <r>
      <rPr>
        <sz val="9"/>
        <rFont val="宋体"/>
        <family val="3"/>
        <charset val="134"/>
      </rPr>
      <t>人和小鼠</t>
    </r>
    <r>
      <rPr>
        <sz val="9"/>
        <rFont val="Times New Roman"/>
        <family val="1"/>
      </rPr>
      <t>)</t>
    </r>
  </si>
  <si>
    <t>&gt;=94</t>
  </si>
  <si>
    <r>
      <rPr>
        <sz val="9"/>
        <rFont val="宋体"/>
        <family val="3"/>
        <charset val="134"/>
      </rPr>
      <t>动植物</t>
    </r>
    <r>
      <rPr>
        <sz val="9"/>
        <rFont val="Times New Roman"/>
        <family val="1"/>
      </rPr>
      <t>DNA</t>
    </r>
  </si>
  <si>
    <r>
      <t>DNA</t>
    </r>
    <r>
      <rPr>
        <sz val="9"/>
        <rFont val="宋体"/>
        <family val="3"/>
        <charset val="134"/>
      </rPr>
      <t>环化大片段</t>
    </r>
  </si>
  <si>
    <r>
      <rPr>
        <sz val="9"/>
        <rFont val="宋体"/>
        <family val="3"/>
        <charset val="134"/>
      </rPr>
      <t>人类</t>
    </r>
    <r>
      <rPr>
        <sz val="9"/>
        <rFont val="Times New Roman"/>
        <family val="1"/>
      </rPr>
      <t>DNA</t>
    </r>
  </si>
  <si>
    <t>&gt;=75</t>
  </si>
  <si>
    <r>
      <t>HUM</t>
    </r>
    <r>
      <rPr>
        <sz val="9"/>
        <rFont val="宋体"/>
        <family val="3"/>
        <charset val="134"/>
      </rPr>
      <t>环化大片段</t>
    </r>
  </si>
  <si>
    <t>HS114</t>
  </si>
  <si>
    <t>WH136</t>
  </si>
  <si>
    <t>WH137</t>
  </si>
  <si>
    <t>Exome capture</t>
    <phoneticPr fontId="51" type="noConversion"/>
  </si>
  <si>
    <r>
      <rPr>
        <sz val="10"/>
        <color indexed="56"/>
        <rFont val="宋体"/>
        <family val="3"/>
        <charset val="134"/>
      </rPr>
      <t>预期密度</t>
    </r>
    <r>
      <rPr>
        <sz val="10"/>
        <color indexed="56"/>
        <rFont val="Times New Roman"/>
        <family val="1"/>
      </rPr>
      <t>(10k/tile)</t>
    </r>
  </si>
  <si>
    <r>
      <rPr>
        <sz val="10"/>
        <color indexed="56"/>
        <rFont val="宋体"/>
        <family val="3"/>
        <charset val="134"/>
      </rPr>
      <t>平均标准</t>
    </r>
    <r>
      <rPr>
        <sz val="10"/>
        <color indexed="56"/>
        <rFont val="Times New Roman"/>
        <family val="1"/>
      </rPr>
      <t>Lane</t>
    </r>
    <r>
      <rPr>
        <sz val="10"/>
        <color indexed="56"/>
        <rFont val="宋体"/>
        <family val="3"/>
        <charset val="134"/>
      </rPr>
      <t>产量</t>
    </r>
    <r>
      <rPr>
        <sz val="10"/>
        <color indexed="56"/>
        <rFont val="Times New Roman"/>
        <family val="1"/>
      </rPr>
      <t>M reads</t>
    </r>
  </si>
  <si>
    <r>
      <t>预期密度</t>
    </r>
    <r>
      <rPr>
        <sz val="10"/>
        <rFont val="Times New Roman"/>
        <family val="1"/>
      </rPr>
      <t>(10k/tile)</t>
    </r>
  </si>
  <si>
    <r>
      <t>平均标准</t>
    </r>
    <r>
      <rPr>
        <sz val="10"/>
        <rFont val="Times New Roman"/>
        <family val="1"/>
      </rPr>
      <t>Lane</t>
    </r>
    <r>
      <rPr>
        <sz val="10"/>
        <rFont val="宋体"/>
        <family val="3"/>
        <charset val="134"/>
      </rPr>
      <t>产量</t>
    </r>
    <r>
      <rPr>
        <sz val="10"/>
        <rFont val="Times New Roman"/>
        <family val="1"/>
      </rPr>
      <t>M reads</t>
    </r>
  </si>
  <si>
    <t>产量较低(pooling比例偏差)</t>
  </si>
  <si>
    <t>V4</t>
  </si>
  <si>
    <t>确定问题</t>
  </si>
  <si>
    <t>不确定问题现象</t>
  </si>
  <si>
    <t>—</t>
    <phoneticPr fontId="51" type="noConversion"/>
  </si>
  <si>
    <t>DK127</t>
  </si>
  <si>
    <t>产量较低(pooling比例偏差)</t>
    <phoneticPr fontId="51" type="noConversion"/>
  </si>
  <si>
    <t>HS211</t>
  </si>
  <si>
    <t>执行人</t>
    <phoneticPr fontId="51" type="noConversion"/>
  </si>
  <si>
    <t>检查人</t>
    <phoneticPr fontId="51" type="noConversion"/>
  </si>
  <si>
    <t>王秀兰</t>
    <phoneticPr fontId="51" type="noConversion"/>
  </si>
  <si>
    <t>梁若瑜</t>
  </si>
  <si>
    <t>151PE</t>
    <phoneticPr fontId="51" type="noConversion"/>
  </si>
  <si>
    <t>良(HCS3.3.52)</t>
    <phoneticPr fontId="51" type="noConversion"/>
  </si>
  <si>
    <t>126PE</t>
    <phoneticPr fontId="51" type="noConversion"/>
  </si>
  <si>
    <t>91PE</t>
    <phoneticPr fontId="51" type="noConversion"/>
  </si>
  <si>
    <t>　HCS3.3.20</t>
    <phoneticPr fontId="117" type="noConversion"/>
  </si>
  <si>
    <r>
      <rPr>
        <sz val="9"/>
        <rFont val="宋体"/>
        <family val="3"/>
        <charset val="134"/>
      </rPr>
      <t>错误率</t>
    </r>
  </si>
  <si>
    <t>90/100 cycle</t>
    <phoneticPr fontId="51" type="noConversion"/>
  </si>
  <si>
    <t>150cycle</t>
  </si>
  <si>
    <t>&gt;= 99</t>
    <phoneticPr fontId="51" type="noConversion"/>
  </si>
  <si>
    <t>&gt;= 97</t>
    <phoneticPr fontId="51" type="noConversion"/>
  </si>
  <si>
    <r>
      <rPr>
        <sz val="9"/>
        <rFont val="宋体"/>
        <family val="3"/>
        <charset val="134"/>
      </rPr>
      <t>　</t>
    </r>
    <r>
      <rPr>
        <sz val="9"/>
        <rFont val="Times New Roman"/>
        <family val="1"/>
      </rPr>
      <t>&gt;= 80</t>
    </r>
    <r>
      <rPr>
        <sz val="9"/>
        <rFont val="宋体"/>
        <family val="3"/>
        <charset val="134"/>
      </rPr>
      <t>　</t>
    </r>
    <phoneticPr fontId="51" type="noConversion"/>
  </si>
  <si>
    <t>&gt;= 98</t>
    <phoneticPr fontId="51" type="noConversion"/>
  </si>
  <si>
    <t>&gt;= 88</t>
    <phoneticPr fontId="51" type="noConversion"/>
  </si>
  <si>
    <r>
      <rPr>
        <sz val="9"/>
        <rFont val="宋体"/>
        <family val="3"/>
        <charset val="134"/>
      </rPr>
      <t>　</t>
    </r>
    <r>
      <rPr>
        <sz val="9"/>
        <rFont val="Times New Roman"/>
        <family val="1"/>
      </rPr>
      <t>&gt;= 90</t>
    </r>
    <r>
      <rPr>
        <sz val="9"/>
        <rFont val="宋体"/>
        <family val="3"/>
        <charset val="134"/>
      </rPr>
      <t>　</t>
    </r>
    <phoneticPr fontId="51" type="noConversion"/>
  </si>
  <si>
    <t>&gt;= 94</t>
    <phoneticPr fontId="51" type="noConversion"/>
  </si>
  <si>
    <t>&gt;= 85</t>
    <phoneticPr fontId="51" type="noConversion"/>
  </si>
  <si>
    <t>&gt;= 80</t>
    <phoneticPr fontId="51" type="noConversion"/>
  </si>
  <si>
    <r>
      <rPr>
        <sz val="9"/>
        <rFont val="宋体"/>
        <family val="3"/>
        <charset val="134"/>
      </rPr>
      <t>　</t>
    </r>
    <r>
      <rPr>
        <sz val="9"/>
        <rFont val="Times New Roman"/>
        <family val="1"/>
      </rPr>
      <t>&gt;= 87</t>
    </r>
    <phoneticPr fontId="51" type="noConversion"/>
  </si>
  <si>
    <t>&gt;= 75</t>
    <phoneticPr fontId="51" type="noConversion"/>
  </si>
  <si>
    <t>高GC（高GC(&gt;55%)）</t>
  </si>
  <si>
    <t>HiSeq4000质量产量标准2015-11-10</t>
    <phoneticPr fontId="51" type="noConversion"/>
  </si>
  <si>
    <t>&gt;= 96</t>
    <phoneticPr fontId="51" type="noConversion"/>
  </si>
  <si>
    <t>&gt;= 92</t>
    <phoneticPr fontId="51" type="noConversion"/>
  </si>
  <si>
    <r>
      <t>DNA</t>
    </r>
    <r>
      <rPr>
        <sz val="9"/>
        <rFont val="宋体"/>
        <family val="3"/>
        <charset val="134"/>
      </rPr>
      <t>（</t>
    </r>
    <r>
      <rPr>
        <sz val="9"/>
        <rFont val="Times New Roman"/>
        <family val="1"/>
      </rPr>
      <t>200bp-350bp</t>
    </r>
    <r>
      <rPr>
        <sz val="9"/>
        <rFont val="宋体"/>
        <family val="3"/>
        <charset val="134"/>
      </rPr>
      <t>）</t>
    </r>
    <phoneticPr fontId="51" type="noConversion"/>
  </si>
  <si>
    <r>
      <rPr>
        <sz val="9"/>
        <rFont val="宋体"/>
        <family val="3"/>
        <charset val="134"/>
      </rPr>
      <t>　</t>
    </r>
    <r>
      <rPr>
        <sz val="9"/>
        <rFont val="Times New Roman"/>
        <family val="1"/>
      </rPr>
      <t>&gt;= 85</t>
    </r>
    <phoneticPr fontId="51" type="noConversion"/>
  </si>
  <si>
    <t>—</t>
    <phoneticPr fontId="51" type="noConversion"/>
  </si>
  <si>
    <t>&gt;= 90</t>
    <phoneticPr fontId="51" type="noConversion"/>
  </si>
  <si>
    <r>
      <rPr>
        <sz val="9"/>
        <rFont val="宋体"/>
        <family val="3"/>
        <charset val="134"/>
      </rPr>
      <t>　</t>
    </r>
    <r>
      <rPr>
        <sz val="9"/>
        <rFont val="Times New Roman"/>
        <family val="1"/>
      </rPr>
      <t>&gt;= 78</t>
    </r>
    <phoneticPr fontId="51" type="noConversion"/>
  </si>
  <si>
    <r>
      <t>HUM</t>
    </r>
    <r>
      <rPr>
        <sz val="9"/>
        <rFont val="宋体"/>
        <family val="3"/>
        <charset val="134"/>
      </rPr>
      <t>（</t>
    </r>
    <r>
      <rPr>
        <sz val="9"/>
        <rFont val="Times New Roman"/>
        <family val="1"/>
      </rPr>
      <t>200bp-350bp</t>
    </r>
    <r>
      <rPr>
        <sz val="9"/>
        <rFont val="宋体"/>
        <family val="3"/>
        <charset val="134"/>
      </rPr>
      <t>）</t>
    </r>
    <phoneticPr fontId="51" type="noConversion"/>
  </si>
  <si>
    <r>
      <rPr>
        <sz val="9"/>
        <rFont val="宋体"/>
        <family val="3"/>
        <charset val="134"/>
      </rPr>
      <t>　</t>
    </r>
    <r>
      <rPr>
        <sz val="9"/>
        <rFont val="Times New Roman"/>
        <family val="1"/>
      </rPr>
      <t>&gt;= 80</t>
    </r>
    <phoneticPr fontId="51" type="noConversion"/>
  </si>
  <si>
    <t>Methylation</t>
    <phoneticPr fontId="51" type="noConversion"/>
  </si>
  <si>
    <t>&gt;= 95</t>
    <phoneticPr fontId="51" type="noConversion"/>
  </si>
  <si>
    <t>注：优秀是10%的数据可以达到的标准；</t>
    <phoneticPr fontId="51" type="noConversion"/>
  </si>
  <si>
    <t>合格是90%以上的数据可以达到的标准。</t>
    <phoneticPr fontId="51" type="noConversion"/>
  </si>
  <si>
    <r>
      <t>H</t>
    </r>
    <r>
      <rPr>
        <sz val="10"/>
        <rFont val="宋体"/>
        <family val="3"/>
        <charset val="134"/>
      </rPr>
      <t>iseq4000</t>
    </r>
    <phoneticPr fontId="51" type="noConversion"/>
  </si>
  <si>
    <r>
      <t xml:space="preserve">PF后预期密度                                  </t>
    </r>
    <r>
      <rPr>
        <sz val="10"/>
        <rFont val="宋体"/>
        <family val="3"/>
        <charset val="134"/>
      </rPr>
      <t>(10k/tile)</t>
    </r>
    <phoneticPr fontId="51" type="noConversion"/>
  </si>
  <si>
    <r>
      <t>Lane产量</t>
    </r>
    <r>
      <rPr>
        <sz val="10"/>
        <rFont val="宋体"/>
        <family val="3"/>
        <charset val="134"/>
      </rPr>
      <t xml:space="preserve">           </t>
    </r>
    <r>
      <rPr>
        <sz val="10"/>
        <rFont val="宋体"/>
        <family val="3"/>
        <charset val="134"/>
      </rPr>
      <t>M reads</t>
    </r>
    <phoneticPr fontId="51" type="noConversion"/>
  </si>
  <si>
    <t>*80%</t>
    <phoneticPr fontId="51" type="noConversion"/>
  </si>
  <si>
    <t>*70%</t>
    <phoneticPr fontId="51" type="noConversion"/>
  </si>
  <si>
    <t>SmallRNA</t>
    <phoneticPr fontId="51" type="noConversion"/>
  </si>
  <si>
    <t>Transcriptome(PE101)</t>
    <phoneticPr fontId="51" type="noConversion"/>
  </si>
  <si>
    <t>Transcriptome(PE151)</t>
    <phoneticPr fontId="51" type="noConversion"/>
  </si>
  <si>
    <t>Exome(PE101)</t>
    <phoneticPr fontId="51" type="noConversion"/>
  </si>
  <si>
    <t>Exome(PE151)</t>
    <phoneticPr fontId="51" type="noConversion"/>
  </si>
  <si>
    <t>DNA(200bp-350bp)-PE101</t>
    <phoneticPr fontId="51" type="noConversion"/>
  </si>
  <si>
    <t>DNA(200bp-350bp)-PE151</t>
    <phoneticPr fontId="51" type="noConversion"/>
  </si>
  <si>
    <t>全基因组-PCR FREE</t>
    <phoneticPr fontId="51" type="noConversion"/>
  </si>
  <si>
    <t>PCR产物-PCR free</t>
    <phoneticPr fontId="51" type="noConversion"/>
  </si>
  <si>
    <t>RRBS</t>
    <phoneticPr fontId="51" type="noConversion"/>
  </si>
  <si>
    <t>RAD</t>
    <phoneticPr fontId="51" type="noConversion"/>
  </si>
  <si>
    <t>GBS</t>
    <phoneticPr fontId="51" type="noConversion"/>
  </si>
  <si>
    <t>注：hiseq4000 112tile</t>
    <phoneticPr fontId="51" type="noConversion"/>
  </si>
  <si>
    <t>HCS1.4、HCS1.5.15.1 及HCS2.0.5原始数据质量标准 (允许1个cycle的N超过50%)2015-11-10</t>
    <phoneticPr fontId="51" type="noConversion"/>
  </si>
  <si>
    <t>真核链特异性转录组（人和小鼠）</t>
    <phoneticPr fontId="119" type="noConversion"/>
  </si>
  <si>
    <r>
      <t>HCS2.2.38和HCS2.2.58原始数据质量产量标准</t>
    </r>
    <r>
      <rPr>
        <sz val="9"/>
        <color rgb="FFFF0000"/>
        <rFont val="Times New Roman"/>
        <family val="1"/>
      </rPr>
      <t xml:space="preserve"> (</t>
    </r>
    <r>
      <rPr>
        <sz val="9"/>
        <color rgb="FFFF0000"/>
        <rFont val="宋体"/>
        <family val="3"/>
        <charset val="134"/>
      </rPr>
      <t>允许</t>
    </r>
    <r>
      <rPr>
        <sz val="9"/>
        <color rgb="FFFF0000"/>
        <rFont val="Times New Roman"/>
        <family val="1"/>
      </rPr>
      <t>1</t>
    </r>
    <r>
      <rPr>
        <sz val="9"/>
        <color rgb="FFFF0000"/>
        <rFont val="宋体"/>
        <family val="3"/>
        <charset val="134"/>
      </rPr>
      <t>个</t>
    </r>
    <r>
      <rPr>
        <sz val="9"/>
        <color rgb="FFFF0000"/>
        <rFont val="Times New Roman"/>
        <family val="1"/>
      </rPr>
      <t>cycle</t>
    </r>
    <r>
      <rPr>
        <sz val="9"/>
        <color rgb="FFFF0000"/>
        <rFont val="宋体"/>
        <family val="3"/>
        <charset val="134"/>
      </rPr>
      <t>的</t>
    </r>
    <r>
      <rPr>
        <sz val="9"/>
        <color rgb="FFFF0000"/>
        <rFont val="Times New Roman"/>
        <family val="1"/>
      </rPr>
      <t>N</t>
    </r>
    <r>
      <rPr>
        <sz val="9"/>
        <color rgb="FFFF0000"/>
        <rFont val="宋体"/>
        <family val="3"/>
        <charset val="134"/>
      </rPr>
      <t>超过</t>
    </r>
    <r>
      <rPr>
        <sz val="9"/>
        <color rgb="FFFF0000"/>
        <rFont val="Times New Roman"/>
        <family val="1"/>
      </rPr>
      <t>50%)2015-11-10</t>
    </r>
    <phoneticPr fontId="51" type="noConversion"/>
  </si>
  <si>
    <t>错误率</t>
    <phoneticPr fontId="117" type="noConversion"/>
  </si>
  <si>
    <r>
      <rPr>
        <sz val="9"/>
        <rFont val="宋体"/>
        <family val="3"/>
        <charset val="134"/>
      </rPr>
      <t>合格</t>
    </r>
    <phoneticPr fontId="51" type="noConversion"/>
  </si>
  <si>
    <t>优秀</t>
    <phoneticPr fontId="117" type="noConversion"/>
  </si>
  <si>
    <t>合格</t>
    <phoneticPr fontId="117" type="noConversion"/>
  </si>
  <si>
    <t>125cycle</t>
    <phoneticPr fontId="51" type="noConversion"/>
  </si>
  <si>
    <t>125cycle</t>
    <phoneticPr fontId="117" type="noConversion"/>
  </si>
  <si>
    <t>&gt;= 80</t>
    <phoneticPr fontId="117" type="noConversion"/>
  </si>
  <si>
    <t>—</t>
    <phoneticPr fontId="117" type="noConversion"/>
  </si>
  <si>
    <t>&gt;=94</t>
    <phoneticPr fontId="117" type="noConversion"/>
  </si>
  <si>
    <t>&lt;=1.5</t>
    <phoneticPr fontId="117" type="noConversion"/>
  </si>
  <si>
    <t>&lt;= 3</t>
    <phoneticPr fontId="117" type="noConversion"/>
  </si>
  <si>
    <t>&gt;= 96</t>
    <phoneticPr fontId="117" type="noConversion"/>
  </si>
  <si>
    <t>&gt;=90</t>
    <phoneticPr fontId="117" type="noConversion"/>
  </si>
  <si>
    <t>&gt;= 90</t>
    <phoneticPr fontId="117" type="noConversion"/>
  </si>
  <si>
    <t>&gt;=80</t>
    <phoneticPr fontId="117" type="noConversion"/>
  </si>
  <si>
    <t>&gt;= 92</t>
    <phoneticPr fontId="117" type="noConversion"/>
  </si>
  <si>
    <t>&gt;= 85</t>
    <phoneticPr fontId="117" type="noConversion"/>
  </si>
  <si>
    <t>&gt;=75</t>
    <phoneticPr fontId="117" type="noConversion"/>
  </si>
  <si>
    <t>&lt;= 2</t>
    <phoneticPr fontId="117" type="noConversion"/>
  </si>
  <si>
    <t>&gt;=85</t>
    <phoneticPr fontId="117" type="noConversion"/>
  </si>
  <si>
    <r>
      <t>HCS3.3.20原始数据质量产量标准</t>
    </r>
    <r>
      <rPr>
        <sz val="9"/>
        <color rgb="FFFF0000"/>
        <rFont val="Times New Roman"/>
        <family val="1"/>
      </rPr>
      <t xml:space="preserve"> (</t>
    </r>
    <r>
      <rPr>
        <sz val="9"/>
        <color rgb="FFFF0000"/>
        <rFont val="宋体"/>
        <family val="3"/>
        <charset val="134"/>
      </rPr>
      <t>允许</t>
    </r>
    <r>
      <rPr>
        <sz val="9"/>
        <color rgb="FFFF0000"/>
        <rFont val="Times New Roman"/>
        <family val="1"/>
      </rPr>
      <t>1</t>
    </r>
    <r>
      <rPr>
        <sz val="9"/>
        <color rgb="FFFF0000"/>
        <rFont val="宋体"/>
        <family val="3"/>
        <charset val="134"/>
      </rPr>
      <t>个</t>
    </r>
    <r>
      <rPr>
        <sz val="9"/>
        <color rgb="FFFF0000"/>
        <rFont val="Times New Roman"/>
        <family val="1"/>
      </rPr>
      <t>cycle</t>
    </r>
    <r>
      <rPr>
        <sz val="9"/>
        <color rgb="FFFF0000"/>
        <rFont val="宋体"/>
        <family val="3"/>
        <charset val="134"/>
      </rPr>
      <t>的</t>
    </r>
    <r>
      <rPr>
        <sz val="9"/>
        <color rgb="FFFF0000"/>
        <rFont val="Times New Roman"/>
        <family val="1"/>
      </rPr>
      <t>N</t>
    </r>
    <r>
      <rPr>
        <sz val="9"/>
        <color rgb="FFFF0000"/>
        <rFont val="宋体"/>
        <family val="3"/>
        <charset val="134"/>
      </rPr>
      <t>超过</t>
    </r>
    <r>
      <rPr>
        <sz val="9"/>
        <color rgb="FFFF0000"/>
        <rFont val="Times New Roman"/>
        <family val="1"/>
      </rPr>
      <t>50%)2015-11-10</t>
    </r>
    <phoneticPr fontId="51" type="noConversion"/>
  </si>
  <si>
    <r>
      <t>Q30(</t>
    </r>
    <r>
      <rPr>
        <sz val="10"/>
        <color theme="1"/>
        <rFont val="宋体"/>
        <family val="3"/>
        <charset val="134"/>
      </rPr>
      <t>参考</t>
    </r>
    <r>
      <rPr>
        <sz val="10"/>
        <color theme="1"/>
        <rFont val="Times New Roman"/>
        <family val="1"/>
      </rPr>
      <t>)</t>
    </r>
  </si>
  <si>
    <t>90/100 cycle</t>
  </si>
  <si>
    <t>&gt;= 99</t>
  </si>
  <si>
    <t>&gt;= 97</t>
  </si>
  <si>
    <r>
      <t>　</t>
    </r>
    <r>
      <rPr>
        <sz val="9"/>
        <color theme="1"/>
        <rFont val="Times New Roman"/>
        <family val="1"/>
      </rPr>
      <t>&gt;= 80</t>
    </r>
    <r>
      <rPr>
        <sz val="9"/>
        <color theme="1"/>
        <rFont val="宋体"/>
        <family val="3"/>
        <charset val="134"/>
      </rPr>
      <t>　</t>
    </r>
  </si>
  <si>
    <t>&gt;= 98</t>
  </si>
  <si>
    <t>&gt;= 88</t>
  </si>
  <si>
    <r>
      <t>　</t>
    </r>
    <r>
      <rPr>
        <sz val="9"/>
        <color theme="1"/>
        <rFont val="Times New Roman"/>
        <family val="1"/>
      </rPr>
      <t>&gt;= 90</t>
    </r>
    <r>
      <rPr>
        <sz val="9"/>
        <color theme="1"/>
        <rFont val="宋体"/>
        <family val="3"/>
        <charset val="134"/>
      </rPr>
      <t>　</t>
    </r>
  </si>
  <si>
    <t>&gt;= 94</t>
  </si>
  <si>
    <r>
      <t>　</t>
    </r>
    <r>
      <rPr>
        <sz val="9"/>
        <color theme="1"/>
        <rFont val="Times New Roman"/>
        <family val="1"/>
      </rPr>
      <t>&gt;= 87</t>
    </r>
  </si>
  <si>
    <t>真核链特异性转录组</t>
  </si>
  <si>
    <r>
      <t>(</t>
    </r>
    <r>
      <rPr>
        <sz val="9"/>
        <color theme="1"/>
        <rFont val="宋体"/>
        <family val="3"/>
        <charset val="134"/>
      </rPr>
      <t>人和小鼠</t>
    </r>
    <r>
      <rPr>
        <sz val="9"/>
        <color theme="1"/>
        <rFont val="Times New Roman"/>
        <family val="1"/>
      </rPr>
      <t>)</t>
    </r>
  </si>
  <si>
    <t>&gt;= 96</t>
  </si>
  <si>
    <t>&gt;= 92</t>
  </si>
  <si>
    <r>
      <t>动植物</t>
    </r>
    <r>
      <rPr>
        <sz val="9"/>
        <color theme="1"/>
        <rFont val="Times New Roman"/>
        <family val="1"/>
      </rPr>
      <t>DNA</t>
    </r>
  </si>
  <si>
    <r>
      <t>DNA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200bp-350bp</t>
    </r>
    <r>
      <rPr>
        <sz val="9"/>
        <color theme="1"/>
        <rFont val="宋体"/>
        <family val="3"/>
        <charset val="134"/>
      </rPr>
      <t>）</t>
    </r>
  </si>
  <si>
    <r>
      <t>　</t>
    </r>
    <r>
      <rPr>
        <sz val="9"/>
        <color theme="1"/>
        <rFont val="Times New Roman"/>
        <family val="1"/>
      </rPr>
      <t>&gt;= 85</t>
    </r>
  </si>
  <si>
    <r>
      <t>DNA</t>
    </r>
    <r>
      <rPr>
        <sz val="9"/>
        <color theme="1"/>
        <rFont val="宋体"/>
        <family val="3"/>
        <charset val="134"/>
      </rPr>
      <t>环化大片段</t>
    </r>
  </si>
  <si>
    <t>&gt;= 96</t>
    <phoneticPr fontId="119" type="noConversion"/>
  </si>
  <si>
    <r>
      <t>　</t>
    </r>
    <r>
      <rPr>
        <sz val="9"/>
        <color theme="1"/>
        <rFont val="Times New Roman"/>
        <family val="1"/>
      </rPr>
      <t>&gt;= 78</t>
    </r>
  </si>
  <si>
    <r>
      <t>人类</t>
    </r>
    <r>
      <rPr>
        <sz val="9"/>
        <color theme="1"/>
        <rFont val="Times New Roman"/>
        <family val="1"/>
      </rPr>
      <t>DNA</t>
    </r>
  </si>
  <si>
    <r>
      <t>HUM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200bp-350bp</t>
    </r>
    <r>
      <rPr>
        <sz val="9"/>
        <color theme="1"/>
        <rFont val="宋体"/>
        <family val="3"/>
        <charset val="134"/>
      </rPr>
      <t>）</t>
    </r>
  </si>
  <si>
    <r>
      <t>HUM</t>
    </r>
    <r>
      <rPr>
        <sz val="9"/>
        <color theme="1"/>
        <rFont val="宋体"/>
        <family val="3"/>
        <charset val="134"/>
      </rPr>
      <t>环化大片段</t>
    </r>
  </si>
  <si>
    <r>
      <t>　</t>
    </r>
    <r>
      <rPr>
        <sz val="9"/>
        <color theme="1"/>
        <rFont val="Times New Roman"/>
        <family val="1"/>
      </rPr>
      <t>&gt;= 80</t>
    </r>
  </si>
  <si>
    <t xml:space="preserve"> Illumina v3 Hiseq2000试剂原始数据质量产量标准2015-11-10</t>
    <phoneticPr fontId="119" type="noConversion"/>
  </si>
  <si>
    <t>V3</t>
  </si>
  <si>
    <t>预期密度</t>
  </si>
  <si>
    <r>
      <t>平均标准</t>
    </r>
    <r>
      <rPr>
        <sz val="9"/>
        <color theme="1"/>
        <rFont val="Times New Roman"/>
        <family val="1"/>
      </rPr>
      <t>Lane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M reads</t>
    </r>
  </si>
  <si>
    <t>(10k/tile)</t>
  </si>
  <si>
    <r>
      <t>SmallRNA/</t>
    </r>
    <r>
      <rPr>
        <sz val="9"/>
        <color theme="1"/>
        <rFont val="宋体"/>
        <family val="3"/>
        <charset val="134"/>
      </rPr>
      <t>降解组</t>
    </r>
  </si>
  <si>
    <r>
      <t>Transcriptome</t>
    </r>
    <r>
      <rPr>
        <sz val="9"/>
        <color theme="1"/>
        <rFont val="宋体"/>
        <family val="3"/>
        <charset val="134"/>
      </rPr>
      <t>（单细胞）</t>
    </r>
  </si>
  <si>
    <r>
      <t>高</t>
    </r>
    <r>
      <rPr>
        <sz val="9"/>
        <color theme="1"/>
        <rFont val="Times New Roman"/>
        <family val="1"/>
      </rPr>
      <t>GC(&gt;55%)</t>
    </r>
  </si>
  <si>
    <r>
      <t>单酶切</t>
    </r>
    <r>
      <rPr>
        <sz val="9"/>
        <color theme="1"/>
        <rFont val="Times New Roman"/>
        <family val="1"/>
      </rPr>
      <t>RRBS</t>
    </r>
  </si>
  <si>
    <r>
      <t>双酶切</t>
    </r>
    <r>
      <rPr>
        <sz val="9"/>
        <color theme="1"/>
        <rFont val="Times New Roman"/>
        <family val="1"/>
      </rPr>
      <t>RRBS</t>
    </r>
  </si>
  <si>
    <t>WGA(Sigma)</t>
  </si>
  <si>
    <r>
      <t>HLA,PCR</t>
    </r>
    <r>
      <rPr>
        <sz val="9"/>
        <color theme="1"/>
        <rFont val="宋体"/>
        <family val="3"/>
        <charset val="134"/>
      </rPr>
      <t>产物</t>
    </r>
  </si>
  <si>
    <t>ChIP-seq</t>
  </si>
  <si>
    <t>Fosmid</t>
  </si>
  <si>
    <t xml:space="preserve">注1：平均标准lane产量=预期密度*tile数*PF。此标准是采用HCS1.5.15.1版本软件，tile数目为96 tile。
注2: Pooling方案为混合总量在平均产量的70%-80%之间（不需要再考虑范围波动）。
</t>
    <phoneticPr fontId="119" type="noConversion"/>
  </si>
  <si>
    <t>IlluminaHiseq2500Rapid试剂原始数据质量产量标准2015-11-10</t>
    <phoneticPr fontId="119" type="noConversion"/>
  </si>
  <si>
    <t>V1</t>
  </si>
  <si>
    <r>
      <t>WGA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Sigma</t>
    </r>
    <r>
      <rPr>
        <sz val="9"/>
        <color theme="1"/>
        <rFont val="宋体"/>
        <family val="3"/>
        <charset val="134"/>
      </rPr>
      <t>）</t>
    </r>
  </si>
  <si>
    <t xml:space="preserve">注1：平均标准lane产量=预期密度*tile数*PF。此标准是采用HCS2.0.5版本软件，tile数目为64 tile。
注2：Pooling方案为混合总量在平均产量的70%-80%之间（不需要再考虑范围波动）。
注3：基于目前Hiseq2500Rapid下机数据对Transcriptome，Exome-PE，DNA-200，DNA-500bp进行了预期密度调整；其余类型由于没有数据支持，暂不调整预期密度，与hiseq2000保持一致；
注4：Hiseq2500Rapid每张FC只有2条lane，除Transcriptome，Exome，DNA-200bp，DNA-500bp外，其余类型样本上机均需指定一条lane为control lane，样本为以上三种文库类型。
</t>
    <phoneticPr fontId="119" type="noConversion"/>
  </si>
  <si>
    <t xml:space="preserve"> IlluminaHiseq2500 v4试剂原始数据质量产量标准2015-11-10</t>
    <phoneticPr fontId="119" type="noConversion"/>
  </si>
  <si>
    <r>
      <t>预期密度</t>
    </r>
    <r>
      <rPr>
        <sz val="9"/>
        <color theme="1"/>
        <rFont val="Times New Roman"/>
        <family val="1"/>
      </rPr>
      <t>(10k/tile)</t>
    </r>
  </si>
  <si>
    <t>PCR-free</t>
  </si>
  <si>
    <r>
      <t>高</t>
    </r>
    <r>
      <rPr>
        <sz val="9"/>
        <color rgb="FF000000"/>
        <rFont val="Times New Roman"/>
        <family val="1"/>
      </rPr>
      <t>GC(55%)</t>
    </r>
  </si>
  <si>
    <r>
      <t>201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-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-</t>
    </r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 xml:space="preserve">
V3 Hiseq2000</t>
    </r>
    <phoneticPr fontId="51" type="noConversion"/>
  </si>
  <si>
    <r>
      <t>2015-6-2
V1</t>
    </r>
    <r>
      <rPr>
        <sz val="10"/>
        <rFont val="宋体"/>
        <family val="3"/>
        <charset val="134"/>
      </rPr>
      <t>Hiseq2500Rapid</t>
    </r>
    <phoneticPr fontId="51" type="noConversion"/>
  </si>
  <si>
    <r>
      <t xml:space="preserve">Transcriptome
</t>
    </r>
    <r>
      <rPr>
        <u/>
        <sz val="10"/>
        <rFont val="宋体"/>
        <family val="3"/>
        <charset val="134"/>
      </rPr>
      <t/>
    </r>
    <phoneticPr fontId="51" type="noConversion"/>
  </si>
  <si>
    <r>
      <t>Transcriptome</t>
    </r>
    <r>
      <rPr>
        <u/>
        <sz val="10"/>
        <rFont val="宋体"/>
        <family val="3"/>
        <charset val="134"/>
      </rPr>
      <t/>
    </r>
    <phoneticPr fontId="51" type="noConversion"/>
  </si>
  <si>
    <r>
      <t xml:space="preserve">Transcriptome（单细胞）
</t>
    </r>
    <r>
      <rPr>
        <u/>
        <sz val="10"/>
        <rFont val="宋体"/>
        <family val="3"/>
        <charset val="134"/>
      </rPr>
      <t/>
    </r>
    <phoneticPr fontId="51" type="noConversion"/>
  </si>
  <si>
    <t>Transcriptome（单细胞）</t>
    <phoneticPr fontId="51" type="noConversion"/>
  </si>
  <si>
    <t>单酶切RRBS</t>
    <phoneticPr fontId="51" type="noConversion"/>
  </si>
  <si>
    <t>双酶切RRBS</t>
    <phoneticPr fontId="51" type="noConversion"/>
  </si>
  <si>
    <t>WGA(Sigma)</t>
    <phoneticPr fontId="51" type="noConversion"/>
  </si>
  <si>
    <t>HPV</t>
    <phoneticPr fontId="51" type="noConversion"/>
  </si>
  <si>
    <t>Fosmid</t>
    <phoneticPr fontId="51" type="noConversion"/>
  </si>
  <si>
    <r>
      <t>2015-6-2
V4(HCS2.2.38</t>
    </r>
    <r>
      <rPr>
        <sz val="10"/>
        <color indexed="56"/>
        <rFont val="宋体"/>
        <family val="3"/>
        <charset val="134"/>
      </rPr>
      <t>）</t>
    </r>
    <phoneticPr fontId="51" type="noConversion"/>
  </si>
  <si>
    <t>Transcriptome</t>
    <phoneticPr fontId="51" type="noConversion"/>
  </si>
  <si>
    <t>DNA-500bp</t>
    <phoneticPr fontId="51" type="noConversion"/>
  </si>
  <si>
    <r>
      <t>DNA</t>
    </r>
    <r>
      <rPr>
        <sz val="10"/>
        <rFont val="宋体"/>
        <family val="3"/>
        <charset val="134"/>
      </rPr>
      <t>环化大片段</t>
    </r>
    <phoneticPr fontId="51" type="noConversion"/>
  </si>
  <si>
    <t>2014-11-17
V3 Hiseq2000</t>
    <phoneticPr fontId="51" type="noConversion"/>
  </si>
  <si>
    <t>2014-11-17
V3Hiseq2500Rapid</t>
    <phoneticPr fontId="51" type="noConversion"/>
  </si>
  <si>
    <r>
      <t xml:space="preserve">Transcriptome
</t>
    </r>
    <r>
      <rPr>
        <u/>
        <sz val="10"/>
        <rFont val="宋体"/>
        <family val="3"/>
        <charset val="134"/>
      </rPr>
      <t/>
    </r>
    <phoneticPr fontId="51" type="noConversion"/>
  </si>
  <si>
    <r>
      <t>Transcriptome</t>
    </r>
    <r>
      <rPr>
        <u/>
        <sz val="10"/>
        <rFont val="宋体"/>
        <family val="3"/>
        <charset val="134"/>
      </rPr>
      <t/>
    </r>
    <phoneticPr fontId="51" type="noConversion"/>
  </si>
  <si>
    <r>
      <t xml:space="preserve">Transcriptome（单细胞）
</t>
    </r>
    <r>
      <rPr>
        <u/>
        <sz val="10"/>
        <rFont val="宋体"/>
        <family val="3"/>
        <charset val="134"/>
      </rPr>
      <t/>
    </r>
    <phoneticPr fontId="51" type="noConversion"/>
  </si>
  <si>
    <t>Transcriptome（单细胞）</t>
    <phoneticPr fontId="51" type="noConversion"/>
  </si>
  <si>
    <t>单酶切RRBS</t>
    <phoneticPr fontId="51" type="noConversion"/>
  </si>
  <si>
    <t>双酶切RRBS</t>
    <phoneticPr fontId="51" type="noConversion"/>
  </si>
  <si>
    <t>WGA(Sigma)</t>
    <phoneticPr fontId="51" type="noConversion"/>
  </si>
  <si>
    <t>HPV</t>
    <phoneticPr fontId="51" type="noConversion"/>
  </si>
  <si>
    <t>Fosmid</t>
    <phoneticPr fontId="51" type="noConversion"/>
  </si>
  <si>
    <t>2015-3-3
V4(HCS2.2.38）</t>
    <phoneticPr fontId="51" type="noConversion"/>
  </si>
  <si>
    <t>Transcriptome</t>
    <phoneticPr fontId="51" type="noConversion"/>
  </si>
  <si>
    <t>DNA-500bp</t>
    <phoneticPr fontId="51" type="noConversion"/>
  </si>
  <si>
    <t>DNA环化大片段</t>
    <phoneticPr fontId="51" type="noConversion"/>
  </si>
  <si>
    <t>RAD-Seq</t>
  </si>
  <si>
    <t>科技服务</t>
    <phoneticPr fontId="117" type="noConversion"/>
  </si>
  <si>
    <t>49.84;49.69</t>
  </si>
  <si>
    <t>备注</t>
    <phoneticPr fontId="117" type="noConversion"/>
  </si>
  <si>
    <t>检查人</t>
    <phoneticPr fontId="117" type="noConversion"/>
  </si>
  <si>
    <t>RD</t>
    <phoneticPr fontId="117" type="noConversion"/>
  </si>
  <si>
    <t>98.07;97.08</t>
  </si>
  <si>
    <t>执行人</t>
    <phoneticPr fontId="117" type="noConversion"/>
  </si>
  <si>
    <t>梁若瑜</t>
    <phoneticPr fontId="117" type="noConversion"/>
  </si>
  <si>
    <t>良</t>
    <phoneticPr fontId="119" type="noConversion"/>
  </si>
  <si>
    <t>科技服务</t>
    <phoneticPr fontId="119" type="noConversion"/>
  </si>
  <si>
    <t>科技服务</t>
    <phoneticPr fontId="51" type="noConversion"/>
  </si>
  <si>
    <t>客户样品</t>
    <phoneticPr fontId="117" type="noConversion"/>
  </si>
  <si>
    <t>医学</t>
    <phoneticPr fontId="117" type="noConversion"/>
  </si>
  <si>
    <t>密度偏低</t>
    <phoneticPr fontId="117" type="noConversion"/>
  </si>
  <si>
    <t>PF低</t>
    <phoneticPr fontId="117" type="noConversion"/>
  </si>
  <si>
    <t>INDEX</t>
    <phoneticPr fontId="51" type="noConversion"/>
  </si>
  <si>
    <t>CHOP283</t>
  </si>
  <si>
    <t>99.59;98.95</t>
  </si>
  <si>
    <t>99.59;98.83</t>
  </si>
  <si>
    <t>42.46;42.50</t>
  </si>
  <si>
    <t>科技服务</t>
    <phoneticPr fontId="51" type="noConversion"/>
  </si>
  <si>
    <t>99.59;98.84</t>
  </si>
  <si>
    <t>50.23;50.20</t>
  </si>
  <si>
    <t>产量较低(index错误)</t>
    <phoneticPr fontId="119" type="noConversion"/>
  </si>
  <si>
    <t>49.84;49.75</t>
  </si>
  <si>
    <t>99.61;99.03</t>
  </si>
  <si>
    <t>101PE</t>
    <phoneticPr fontId="51" type="noConversion"/>
  </si>
  <si>
    <t xml:space="preserve">数据分析完成日期 (Data processing completion date)
</t>
    <phoneticPr fontId="51" type="noConversion"/>
  </si>
  <si>
    <t>子项目名(Name of Sub-project )</t>
    <phoneticPr fontId="51" type="noConversion"/>
  </si>
  <si>
    <t>测序类型 (Type of Project)</t>
    <phoneticPr fontId="51" type="noConversion"/>
  </si>
  <si>
    <r>
      <t>样品名称(</t>
    </r>
    <r>
      <rPr>
        <sz val="9"/>
        <rFont val="宋体"/>
        <family val="3"/>
        <charset val="134"/>
      </rPr>
      <t>Sample Name)</t>
    </r>
    <phoneticPr fontId="51" type="noConversion"/>
  </si>
  <si>
    <r>
      <t>文库代码(</t>
    </r>
    <r>
      <rPr>
        <sz val="9"/>
        <rFont val="宋体"/>
        <family val="3"/>
        <charset val="134"/>
      </rPr>
      <t>Library No.)</t>
    </r>
    <phoneticPr fontId="51" type="noConversion"/>
  </si>
  <si>
    <r>
      <t xml:space="preserve">上机日期 </t>
    </r>
    <r>
      <rPr>
        <sz val="9"/>
        <rFont val="宋体"/>
        <family val="3"/>
        <charset val="134"/>
      </rPr>
      <t>(Date of Sequencing)</t>
    </r>
    <phoneticPr fontId="51" type="noConversion"/>
  </si>
  <si>
    <r>
      <t>机器编号(</t>
    </r>
    <r>
      <rPr>
        <sz val="9"/>
        <rFont val="宋体"/>
        <family val="3"/>
        <charset val="134"/>
      </rPr>
      <t>Machine No.)</t>
    </r>
    <phoneticPr fontId="51" type="noConversion"/>
  </si>
  <si>
    <r>
      <t>Flowcell编号</t>
    </r>
    <r>
      <rPr>
        <sz val="9"/>
        <rFont val="宋体"/>
        <family val="3"/>
        <charset val="134"/>
      </rPr>
      <t>(Flowcell No.)</t>
    </r>
    <phoneticPr fontId="51" type="noConversion"/>
  </si>
  <si>
    <r>
      <t>Lane编号</t>
    </r>
    <r>
      <rPr>
        <sz val="9"/>
        <rFont val="宋体"/>
        <family val="3"/>
        <charset val="134"/>
      </rPr>
      <t>(Lane No.)</t>
    </r>
    <phoneticPr fontId="51" type="noConversion"/>
  </si>
  <si>
    <t>评价(Run Evaluation
)</t>
    <phoneticPr fontId="51" type="noConversion"/>
  </si>
  <si>
    <t>评价描述(Remark of Run Evaluation)</t>
    <phoneticPr fontId="51" type="noConversion"/>
  </si>
  <si>
    <t>上机信息备注(Remark of Run)</t>
    <phoneticPr fontId="51" type="noConversion"/>
  </si>
  <si>
    <r>
      <t>Lane信息备注</t>
    </r>
    <r>
      <rPr>
        <sz val="9"/>
        <rFont val="宋体"/>
        <family val="3"/>
        <charset val="134"/>
      </rPr>
      <t>(Remark of Lane)</t>
    </r>
    <phoneticPr fontId="51" type="noConversion"/>
  </si>
  <si>
    <t>有效长度(Lenth of effective Read )</t>
    <phoneticPr fontId="51" type="noConversion"/>
  </si>
  <si>
    <r>
      <t>总产量(</t>
    </r>
    <r>
      <rPr>
        <sz val="9"/>
        <rFont val="宋体"/>
        <family val="3"/>
        <charset val="134"/>
      </rPr>
      <t>Total yield of data)</t>
    </r>
    <phoneticPr fontId="51" type="noConversion"/>
  </si>
  <si>
    <r>
      <t>错误率%</t>
    </r>
    <r>
      <rPr>
        <sz val="9"/>
        <rFont val="宋体"/>
        <family val="3"/>
        <charset val="134"/>
      </rPr>
      <t>(Error rate%)</t>
    </r>
    <phoneticPr fontId="51" type="noConversion"/>
  </si>
  <si>
    <t>分类1( Type of Sequencing)</t>
    <phoneticPr fontId="51" type="noConversion"/>
  </si>
  <si>
    <t>失败(Failure)</t>
    <phoneticPr fontId="51" type="noConversion"/>
  </si>
  <si>
    <t>项目来源(Source of Project)</t>
    <phoneticPr fontId="51" type="noConversion"/>
  </si>
  <si>
    <t>建议重定量</t>
    <phoneticPr fontId="117" type="noConversion"/>
  </si>
  <si>
    <t>RD，建议重定量</t>
    <phoneticPr fontId="117" type="noConversion"/>
  </si>
  <si>
    <t>Pass</t>
  </si>
  <si>
    <t>97.43;94.20</t>
  </si>
  <si>
    <t>97.12;94.25</t>
  </si>
  <si>
    <t>林丹妮</t>
    <phoneticPr fontId="117" type="noConversion"/>
  </si>
  <si>
    <t>PF低,产量偏低</t>
    <phoneticPr fontId="117" type="noConversion"/>
  </si>
  <si>
    <t>Pass</t>
    <phoneticPr fontId="119" type="noConversion"/>
  </si>
  <si>
    <t>HiSeq4000</t>
    <phoneticPr fontId="119" type="noConversion"/>
  </si>
  <si>
    <t>HiSeq4000</t>
  </si>
  <si>
    <t>HiSeq2500 Rapid</t>
  </si>
  <si>
    <t>医学</t>
    <phoneticPr fontId="119" type="noConversion"/>
  </si>
  <si>
    <t>王秀兰</t>
  </si>
  <si>
    <t>49.17;49.12</t>
  </si>
  <si>
    <t>99.19;98.12</t>
  </si>
  <si>
    <t>50.73;50.63</t>
  </si>
  <si>
    <t>代国慧</t>
  </si>
  <si>
    <t>INDEX</t>
    <phoneticPr fontId="119" type="noConversion"/>
  </si>
  <si>
    <t>Apooling</t>
    <phoneticPr fontId="119" type="noConversion"/>
  </si>
  <si>
    <t>Bpooling</t>
    <phoneticPr fontId="119" type="noConversion"/>
  </si>
  <si>
    <t>pooling比例偏差</t>
    <phoneticPr fontId="117" type="noConversion"/>
  </si>
  <si>
    <t>99.61;98.82</t>
  </si>
  <si>
    <t>49.82;49.73</t>
  </si>
  <si>
    <t>2.77;2.90</t>
  </si>
  <si>
    <t>98.85;96.99</t>
  </si>
  <si>
    <t>杂交前pooling问题</t>
    <phoneticPr fontId="117" type="noConversion"/>
  </si>
  <si>
    <t>95.02;91.91</t>
  </si>
  <si>
    <t>HiSeq4000</t>
    <phoneticPr fontId="51" type="noConversion"/>
  </si>
  <si>
    <t>99.61;98.72</t>
  </si>
  <si>
    <t>Fpooling</t>
    <phoneticPr fontId="119" type="noConversion"/>
  </si>
  <si>
    <t>1.55;1.69</t>
  </si>
  <si>
    <t>98.97;97.94</t>
  </si>
  <si>
    <t>99.62;98.85</t>
  </si>
  <si>
    <t>97.43;95.82</t>
  </si>
  <si>
    <t>技术组反馈</t>
    <phoneticPr fontId="117" type="noConversion"/>
  </si>
  <si>
    <t>50.43;50.34</t>
  </si>
  <si>
    <t>1.32;1.53</t>
  </si>
  <si>
    <t>96.74;94.69</t>
  </si>
  <si>
    <t>徐伟玲</t>
    <phoneticPr fontId="51" type="noConversion"/>
  </si>
  <si>
    <t>98.31;96.63</t>
  </si>
  <si>
    <t>98.62;97.03</t>
  </si>
  <si>
    <t>46.02;46.03</t>
  </si>
  <si>
    <t>95.22;91.67</t>
  </si>
  <si>
    <t>47.85;47.77</t>
  </si>
  <si>
    <t>罗金洋</t>
    <phoneticPr fontId="117" type="noConversion"/>
  </si>
  <si>
    <t>49.27;49.28</t>
  </si>
  <si>
    <t>99.26;98.67</t>
  </si>
  <si>
    <t>王秀兰</t>
    <phoneticPr fontId="119" type="noConversion"/>
  </si>
  <si>
    <t>99.13;98.06</t>
  </si>
  <si>
    <t>45.31;45.32</t>
  </si>
  <si>
    <t>99.58;98.42</t>
  </si>
  <si>
    <t>罗金洋</t>
  </si>
  <si>
    <t>50.49;50.36</t>
  </si>
  <si>
    <t>1.45;1.58</t>
  </si>
  <si>
    <t>97.14;95.30</t>
  </si>
  <si>
    <t>99.35;97.93</t>
  </si>
  <si>
    <t>50.09;49.98</t>
  </si>
  <si>
    <t>HS4000 SBS KIT(300 CYCLES)</t>
  </si>
  <si>
    <t>49.71;49.64</t>
  </si>
  <si>
    <t>250;250</t>
  </si>
  <si>
    <t>1.50;1.69</t>
  </si>
  <si>
    <r>
      <t>index实际混合比例与计划不符，5个子文库产量偏低,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</si>
  <si>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>49.74;49.63</t>
  </si>
  <si>
    <t>98.54;97.17</t>
  </si>
  <si>
    <t>49.58;49.46</t>
  </si>
  <si>
    <t>48.66;48.57</t>
  </si>
  <si>
    <t>1.46;1.63</t>
  </si>
  <si>
    <t>96.77;94.86</t>
  </si>
  <si>
    <t>98.57;97.20</t>
  </si>
  <si>
    <t>index实际混合比例与计划不符，部分子文库产量偏低。</t>
    <phoneticPr fontId="117" type="noConversion"/>
  </si>
  <si>
    <t>WH133</t>
  </si>
  <si>
    <t>98.20;97.02</t>
  </si>
  <si>
    <t>2.16;2.35</t>
  </si>
  <si>
    <t>98.99;97.49</t>
  </si>
  <si>
    <t>50.17;50.06</t>
  </si>
  <si>
    <t>49.92;49.83</t>
  </si>
  <si>
    <t>46.74;46.76</t>
  </si>
  <si>
    <t>46.64;46.62</t>
  </si>
  <si>
    <t>46.61;46.59</t>
  </si>
  <si>
    <t>97.23;95.25</t>
  </si>
  <si>
    <t>97.17;94.95</t>
  </si>
  <si>
    <t>46.10;46.11</t>
  </si>
  <si>
    <t>47.05;47.17</t>
  </si>
  <si>
    <t>1-心脏A</t>
  </si>
  <si>
    <t>wHAXPI036620-52</t>
  </si>
  <si>
    <t>wHAXPI036618-84</t>
  </si>
  <si>
    <t>1-肌肉A</t>
  </si>
  <si>
    <t>WHRATwhsRCAADWAAPEI-21</t>
  </si>
  <si>
    <t>1-liverA</t>
  </si>
  <si>
    <t>WHRATwhsRDAADLAAPEI-23</t>
  </si>
  <si>
    <t>whs161008杨巍1大鼠Re-sequencing;</t>
  </si>
  <si>
    <t>PE 126+8+126-V4;0818+0818;新库库检;</t>
  </si>
  <si>
    <t>96.43;94.00</t>
  </si>
  <si>
    <t>pooling偏差，4个子文库产量偏低</t>
  </si>
  <si>
    <t>数据分析完成日期 (Data processing completion date)</t>
  </si>
  <si>
    <t>46.25;46.26</t>
  </si>
  <si>
    <t>98.48;97.25</t>
  </si>
  <si>
    <t>98.59;96.97</t>
  </si>
  <si>
    <r>
      <t>index实际混合比例与计划不符，4个子文库产量偏低，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</si>
  <si>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>qjb161024张静人Exomecapture;</t>
  </si>
  <si>
    <t>1.12;1.37</t>
  </si>
  <si>
    <t>97.46;96.20</t>
  </si>
  <si>
    <t>PF低,外來文庫</t>
    <phoneticPr fontId="117" type="noConversion"/>
  </si>
  <si>
    <t>99.46;97.38</t>
  </si>
  <si>
    <t>98.07;96.29</t>
  </si>
  <si>
    <t>96.56;93.92</t>
  </si>
  <si>
    <t>44.90;44.92</t>
  </si>
  <si>
    <t>pooling偏差，3个子文库产量偏低</t>
  </si>
  <si>
    <t>98.90;97.78</t>
  </si>
  <si>
    <t>98.29;96.62</t>
  </si>
  <si>
    <t>49.93;49.87</t>
  </si>
  <si>
    <t>97.56;95.66</t>
  </si>
  <si>
    <t>45.96;45.94</t>
  </si>
  <si>
    <t>99.61;98.97</t>
  </si>
  <si>
    <t>99.61;98.99</t>
  </si>
  <si>
    <t>98.72;96.67</t>
  </si>
  <si>
    <t>48.52;48.47</t>
  </si>
  <si>
    <t>pooling偏差，WHHUMvgaNAACRAAPEI-209产量偏低</t>
  </si>
  <si>
    <t>ifa161017汪智蛟人EukaryoteTranscriptomeResequencing(10/10);</t>
  </si>
  <si>
    <t>ifa161017汪智蛟人EukaryoteTranscriptomeResequencing(11/11);</t>
  </si>
  <si>
    <t>46.59;46.58</t>
  </si>
  <si>
    <t>46.57;46.61</t>
  </si>
  <si>
    <t>pooling偏差，7个子文库产量偏低</t>
  </si>
  <si>
    <t>45.45;45.48</t>
  </si>
  <si>
    <t>pooling偏差，2个子文库产量偏低</t>
  </si>
  <si>
    <t>45.64;45.64</t>
  </si>
  <si>
    <t>99.42;98.17</t>
  </si>
  <si>
    <t>PF低,RD</t>
    <phoneticPr fontId="117" type="noConversion"/>
  </si>
  <si>
    <t>lqu161205陈军辉凹耳蛙De novo-Animal</t>
  </si>
  <si>
    <t>98.95;97.31</t>
  </si>
  <si>
    <t>99.61;99.02</t>
  </si>
  <si>
    <t>47.15;47.18</t>
  </si>
  <si>
    <t>99.47;98.27</t>
  </si>
  <si>
    <t>2.41;2.59</t>
  </si>
  <si>
    <r>
      <t>index实际混合比例与计划不符，3个子文库产量偏低,</t>
    </r>
    <r>
      <rPr>
        <sz val="10"/>
        <color rgb="FFFF0000"/>
        <rFont val="宋体"/>
        <family val="3"/>
        <charset val="134"/>
      </rPr>
      <t>RD，建议重定量</t>
    </r>
    <phoneticPr fontId="117" type="noConversion"/>
  </si>
  <si>
    <t>PE 126+8+126-V4;1111+0818;新库库检;</t>
  </si>
  <si>
    <t>WHDNAMePEP00000585</t>
  </si>
  <si>
    <t>98.39;97.07</t>
  </si>
  <si>
    <t>HS4000 PE50+8+50;1213+1213;新库库检;</t>
  </si>
  <si>
    <t>HKTRDPEP00002173</t>
  </si>
  <si>
    <t>HS4000 SE50+8;1213+1213;新库库检;</t>
  </si>
  <si>
    <t>zuy161011汪智蛟小鼠EukaryoteTranscriptomeResequencing(8/9);ifa161017汪智蛟人EukaryoteTranscriptomeResequencing(1/9);</t>
  </si>
  <si>
    <t>HKTRDPEP00002193</t>
  </si>
  <si>
    <t>HKTRDPEP00002194</t>
  </si>
  <si>
    <t>HKTRDPEP00002195</t>
  </si>
  <si>
    <t>HKTRDPEP00002196</t>
  </si>
  <si>
    <t>HKTRDPEP00002197</t>
  </si>
  <si>
    <t>HKTRDPEP00002198</t>
  </si>
  <si>
    <t>46.95;47.06</t>
  </si>
  <si>
    <t>HS4000 PE101+8+101;1213+1213;新库库检;</t>
  </si>
  <si>
    <t xml:space="preserve">ppo131019许林人Re-sequencing(54/54) </t>
  </si>
  <si>
    <t xml:space="preserve">brb161215孙继华人Exomecapture(11/11) </t>
    <phoneticPr fontId="51" type="noConversion"/>
  </si>
  <si>
    <t xml:space="preserve">brb161215孙继华人Exomecapture(11/11) </t>
  </si>
  <si>
    <t>index实际混合比例与计划不符，HUMdtdXPHFAAAPEI-45产量低。</t>
    <phoneticPr fontId="117" type="noConversion"/>
  </si>
  <si>
    <t>凹耳蛙</t>
  </si>
  <si>
    <t>fff161205吕晓丹蚂蚁EukaryotedenovoTranscriptome(9/9);</t>
  </si>
  <si>
    <t>1.22;1.44</t>
  </si>
  <si>
    <t>45.58;45.58</t>
  </si>
  <si>
    <t>96.98;95.08</t>
  </si>
  <si>
    <t>98.15;96.74</t>
  </si>
  <si>
    <t>98.09;96.70</t>
  </si>
  <si>
    <t>96.62;94.61</t>
  </si>
  <si>
    <t>97.28;95.45</t>
  </si>
  <si>
    <t>98.68;97.56</t>
  </si>
  <si>
    <t>97.64;95.95</t>
  </si>
  <si>
    <t>50.37;50.37</t>
  </si>
  <si>
    <t>96.92;94.54</t>
  </si>
  <si>
    <t>50.29;50.28</t>
  </si>
  <si>
    <t>96.86;94.53</t>
  </si>
  <si>
    <t>48.13;48.12</t>
  </si>
  <si>
    <t>96.75;93.89</t>
  </si>
  <si>
    <t>94.29;89.82</t>
  </si>
  <si>
    <t>48.29;48.29</t>
  </si>
  <si>
    <t>96.95;94.44</t>
  </si>
  <si>
    <t>94.69;90.87</t>
  </si>
  <si>
    <t>46.66;46.64</t>
  </si>
  <si>
    <t>98.33;97.01</t>
  </si>
  <si>
    <t>98.45;97.16</t>
  </si>
  <si>
    <t>97.21;95.39</t>
  </si>
  <si>
    <t>45.01;45.07</t>
  </si>
  <si>
    <t>96.95;95.44</t>
  </si>
  <si>
    <t>94.73;92.81</t>
  </si>
  <si>
    <t>44.95;45.01</t>
  </si>
  <si>
    <t>96.92;95.17</t>
  </si>
  <si>
    <t>94.74;92.45</t>
  </si>
  <si>
    <t>42.96;42.96</t>
  </si>
  <si>
    <t>94.75;90.95</t>
  </si>
  <si>
    <t>90.59;85.40</t>
  </si>
  <si>
    <t>43.03;43.02</t>
  </si>
  <si>
    <t>94.98;92.16</t>
  </si>
  <si>
    <t>91.06;87.24</t>
  </si>
  <si>
    <t>45.59;45.62</t>
  </si>
  <si>
    <t>98.53;96.44</t>
  </si>
  <si>
    <t>97.43;94.50</t>
  </si>
  <si>
    <t>45.68;45.71</t>
  </si>
  <si>
    <t>98.69;96.68</t>
  </si>
  <si>
    <t>97.72;94.88</t>
  </si>
  <si>
    <t>46.15;46.15</t>
  </si>
  <si>
    <t>98.42;97.10</t>
  </si>
  <si>
    <t>46.09;46.09</t>
  </si>
  <si>
    <t>97.16;95.23</t>
  </si>
  <si>
    <t>44.86;44.88</t>
  </si>
  <si>
    <t>98.59;97.52</t>
  </si>
  <si>
    <t>97.49;95.92</t>
  </si>
  <si>
    <t>98.70;97.62</t>
  </si>
  <si>
    <t>97.70;96.09</t>
  </si>
  <si>
    <t>44.78;44.51</t>
  </si>
  <si>
    <t>98.54;96.93</t>
  </si>
  <si>
    <t>97.45;95.26</t>
  </si>
  <si>
    <t>44.72;44.45</t>
  </si>
  <si>
    <t>98.53;96.89</t>
  </si>
  <si>
    <t>97.44;95.20</t>
  </si>
  <si>
    <t>47.88;47.89</t>
  </si>
  <si>
    <t>97.54;95.40</t>
  </si>
  <si>
    <t>95.79;92.63</t>
  </si>
  <si>
    <t>47.97;47.99</t>
  </si>
  <si>
    <t>97.77;95.80</t>
  </si>
  <si>
    <t>96.21;93.28</t>
  </si>
  <si>
    <t>49.33;49.35</t>
  </si>
  <si>
    <t>97.49;96.43</t>
  </si>
  <si>
    <t>95.65;94.34</t>
  </si>
  <si>
    <t>97.48;96.25</t>
  </si>
  <si>
    <t>95.64;94.09</t>
  </si>
  <si>
    <t>47.89;47.84</t>
  </si>
  <si>
    <t>97.37;94.69</t>
  </si>
  <si>
    <t>95.27;91.19</t>
  </si>
  <si>
    <t>48.01;47.97</t>
  </si>
  <si>
    <t>97.56;95.20</t>
  </si>
  <si>
    <t>95.63;92.08</t>
  </si>
  <si>
    <t>97.52;95.51</t>
  </si>
  <si>
    <t>95.61;92.57</t>
  </si>
  <si>
    <t>45.18;45.18</t>
  </si>
  <si>
    <t>97.41;95.27</t>
  </si>
  <si>
    <t>95.42;92.20</t>
  </si>
  <si>
    <t>170102_I175_FCHCMCTBCXY_L1_Hiseq17SZ0000003
170102_I175_FCHCMCTBCXY_L2_Hiseq17SZ0000003</t>
    <phoneticPr fontId="117" type="noConversion"/>
  </si>
  <si>
    <t>index实际混合比例与计划不符，16L0202613-1-9和16L1546059-26产量低。</t>
    <phoneticPr fontId="117" type="noConversion"/>
  </si>
  <si>
    <t>170102_I175_FCHCK7LBCXY_L1_Hiseq17SZ0000004
170102_I175_FCHCK7LBCXY_L2_Hiseq17SZ0000004</t>
    <phoneticPr fontId="117" type="noConversion"/>
  </si>
  <si>
    <t>02002202-BLD-1</t>
  </si>
  <si>
    <t>HUMqjbEAAFKAAA-19</t>
  </si>
  <si>
    <t>FCHGTHJBBXX</t>
  </si>
  <si>
    <t>99.49;98.37</t>
  </si>
  <si>
    <t>47.13;47.32</t>
  </si>
  <si>
    <t>99.09;97.99</t>
  </si>
  <si>
    <t>97.27;95.34</t>
  </si>
  <si>
    <t>02040006-BLD-1</t>
  </si>
  <si>
    <t>HUMqjbEAAFMAAA-21</t>
  </si>
  <si>
    <t>99.53;98.19</t>
  </si>
  <si>
    <t>1.13;1.35</t>
  </si>
  <si>
    <t>46.76;46.77</t>
  </si>
  <si>
    <t>99.03;97.78</t>
  </si>
  <si>
    <t>02042150-BLD-1</t>
  </si>
  <si>
    <t>HUMqjbEAAFNAAA-22</t>
  </si>
  <si>
    <t>99.42;97.85</t>
  </si>
  <si>
    <t>1.06;1.27</t>
  </si>
  <si>
    <t>46.22;46.35</t>
  </si>
  <si>
    <t>98.90;97.58</t>
  </si>
  <si>
    <t>96.84;94.47</t>
  </si>
  <si>
    <t>02043774-BLD-1</t>
  </si>
  <si>
    <t>HUMqjbEAAFOAAA-23</t>
  </si>
  <si>
    <t>99.51;98.22</t>
  </si>
  <si>
    <t>1.03;1.24</t>
  </si>
  <si>
    <t>96.96;93.89</t>
  </si>
  <si>
    <t>02045704-BLD-1</t>
  </si>
  <si>
    <t>HUMqjbEAAFPAAA-24</t>
  </si>
  <si>
    <t>99.48;98.14</t>
  </si>
  <si>
    <t>1.22;1.45</t>
  </si>
  <si>
    <t>46.70;46.81</t>
  </si>
  <si>
    <t>97.02;94.21</t>
  </si>
  <si>
    <t>02058484-BLD-1</t>
  </si>
  <si>
    <t>HUMqjbEAAFQAAA-26</t>
  </si>
  <si>
    <t>99.49;98.07</t>
  </si>
  <si>
    <t>1.02;1.27</t>
  </si>
  <si>
    <t>47.02;47.10</t>
  </si>
  <si>
    <t>98.92;97.22</t>
  </si>
  <si>
    <t>96.93;93.63</t>
  </si>
  <si>
    <t>02152987-BLD-1</t>
  </si>
  <si>
    <t>HUMqjbEAAFTAAA-31</t>
  </si>
  <si>
    <t>99.46;98.10</t>
  </si>
  <si>
    <t>1.29;1.52</t>
  </si>
  <si>
    <t>46.76;46.87</t>
  </si>
  <si>
    <t>98.99;97.48</t>
  </si>
  <si>
    <t>02154148-BLD-1</t>
  </si>
  <si>
    <t>HUMqjbEAAFUAAA-32</t>
  </si>
  <si>
    <t>99.45;97.94</t>
  </si>
  <si>
    <t>1.42;1.45</t>
  </si>
  <si>
    <t>46.54;46.64</t>
  </si>
  <si>
    <t>98.59;96.91</t>
  </si>
  <si>
    <t>96.40;93.17</t>
  </si>
  <si>
    <t>01694479-BLD-1</t>
  </si>
  <si>
    <t>HUMqjbEAAETAAA-106</t>
  </si>
  <si>
    <t>FCHGTN7BBXX</t>
  </si>
  <si>
    <t>99.44;97.88</t>
  </si>
  <si>
    <t>1.20;1.50</t>
  </si>
  <si>
    <t>98.93;97.59</t>
  </si>
  <si>
    <t>96.99;94.43</t>
  </si>
  <si>
    <t>02065779-BLD-1</t>
  </si>
  <si>
    <t>HUMqjbEAAFFAAA-169</t>
  </si>
  <si>
    <t>99.41;98.32</t>
  </si>
  <si>
    <t>1.34;1.52</t>
  </si>
  <si>
    <t>47.75;47.92</t>
  </si>
  <si>
    <t>99.07;97.61</t>
  </si>
  <si>
    <t>97.28;94.55</t>
  </si>
  <si>
    <t>02094649-BLD-3</t>
  </si>
  <si>
    <t>HUMqjbEAAFGAAA-170</t>
  </si>
  <si>
    <t>99.46;98.05</t>
  </si>
  <si>
    <t>1.08;1.35</t>
  </si>
  <si>
    <t>47.02;47.16</t>
  </si>
  <si>
    <t>98.92;97.06</t>
  </si>
  <si>
    <t>96.83;93.32</t>
  </si>
  <si>
    <t>01912104-BLD-1</t>
  </si>
  <si>
    <t>HUMqjbEAAEKAAA-85</t>
  </si>
  <si>
    <t>99.49;97.83</t>
  </si>
  <si>
    <t>1.19;1.47</t>
  </si>
  <si>
    <t>47.22;47.32</t>
  </si>
  <si>
    <t>98.93;96.93</t>
  </si>
  <si>
    <t>96.89;93.10</t>
  </si>
  <si>
    <t>01926315-BLD-1</t>
  </si>
  <si>
    <t>HUMqjbEAAELAAA-86</t>
  </si>
  <si>
    <t>99.44;98.03</t>
  </si>
  <si>
    <t>1.18;1.39</t>
  </si>
  <si>
    <t>47.03;47.14</t>
  </si>
  <si>
    <t>96.69;93.18</t>
  </si>
  <si>
    <t>01979316-BLD-1</t>
  </si>
  <si>
    <t>HUMqjbEAAEMAAA-90</t>
  </si>
  <si>
    <t>99.40;98.03</t>
  </si>
  <si>
    <t>46.99;47.10</t>
  </si>
  <si>
    <t>98.93;97.12</t>
  </si>
  <si>
    <t>96.91;93.47</t>
  </si>
  <si>
    <t>01997503-BLD-1</t>
  </si>
  <si>
    <t>HUMqjbEAAEPAAA-98</t>
  </si>
  <si>
    <t>99.44;98.05</t>
  </si>
  <si>
    <t>47.12;47.27</t>
  </si>
  <si>
    <t>98.94;96.97</t>
  </si>
  <si>
    <t>96.94;93.10</t>
  </si>
  <si>
    <t>01986407-BLD-1</t>
  </si>
  <si>
    <t>HUMqjbEAAECAAA-41</t>
  </si>
  <si>
    <t>99.45;98.38</t>
  </si>
  <si>
    <t>1.25;1.48</t>
  </si>
  <si>
    <t>46.76;46.92</t>
  </si>
  <si>
    <t>98.91;97.13</t>
  </si>
  <si>
    <t>96.90;93.27</t>
  </si>
  <si>
    <t>02160595-BLD-1</t>
  </si>
  <si>
    <t>HUMqjbEAAFYAAA-42</t>
  </si>
  <si>
    <t>FCHGTHMBBXX</t>
  </si>
  <si>
    <t>20161213 Hiseq 4000 SBS Kit (300cycles)</t>
  </si>
  <si>
    <t>99.44;98.01</t>
  </si>
  <si>
    <t>1.43;1.56</t>
  </si>
  <si>
    <t>47.63;47.71</t>
  </si>
  <si>
    <t>98.73;97.59</t>
  </si>
  <si>
    <t>96.27;94.42</t>
  </si>
  <si>
    <t>02200795-BLD-1</t>
  </si>
  <si>
    <t>HUMqjbEAAGJAAA-97</t>
  </si>
  <si>
    <t>99.47;98.12</t>
  </si>
  <si>
    <t>1.37;1.51</t>
  </si>
  <si>
    <t>47.23;47.42</t>
  </si>
  <si>
    <t>98.73;97.47</t>
  </si>
  <si>
    <t>96.31;94.11</t>
  </si>
  <si>
    <t>txx161212董海芳植物EukaryoteTranscriptomeResequencing(12/12);</t>
  </si>
  <si>
    <t>HKCDNAPEP00006453</t>
  </si>
  <si>
    <t>44.46;44.53</t>
  </si>
  <si>
    <t>98.77;97.52</t>
  </si>
  <si>
    <t>96.51;94.47</t>
  </si>
  <si>
    <t>jpf161214蔡雄颖植物EukaryotedenovoTranscriptome(8/8);</t>
  </si>
  <si>
    <t>HKCDNAPEP00006454</t>
  </si>
  <si>
    <t>98.98;98.12</t>
  </si>
  <si>
    <t>96.98;95.59</t>
  </si>
  <si>
    <t>HKCDNAPEP00006485</t>
  </si>
  <si>
    <t>HS4000 PE101+8+101;1213+1213;新库库检，1% PHIX;</t>
  </si>
  <si>
    <t>43.82;44.07</t>
  </si>
  <si>
    <t>96.86;92.82</t>
  </si>
  <si>
    <t>93.77;87.75</t>
  </si>
  <si>
    <t>CHKSEI00001154</t>
  </si>
  <si>
    <t>HS4000 PE101+8+101;1213+1213;新库库检外来文库，20% PHIX;</t>
  </si>
  <si>
    <t>28.64;28.61</t>
  </si>
  <si>
    <t>97.34;94.43</t>
  </si>
  <si>
    <t>93.29;88.02</t>
  </si>
  <si>
    <t>pqb161213袁珍丽细菌ProkaryoteTranscriptomeResequencing(8/13);rhe161212汪智蛟人EukaryoteTranscriptomeResequencing(5/13);</t>
  </si>
  <si>
    <t>HKTRDPEP00002207</t>
  </si>
  <si>
    <t>52.14;52.45</t>
  </si>
  <si>
    <t>99.09;98.86</t>
  </si>
  <si>
    <t>97.15;96.96</t>
  </si>
  <si>
    <t>rhe161212汪智蛟人EukaryoteTranscriptomeResequencing(4/8);avp161206刘芳3昆虫EukaryoteTranscriptomeResequencing(4/8);</t>
  </si>
  <si>
    <t>HKTRDPEP00002211</t>
  </si>
  <si>
    <t>51.10;51.33</t>
  </si>
  <si>
    <t>99.21;98.95</t>
  </si>
  <si>
    <t>97.49;97.24</t>
  </si>
  <si>
    <t>qjb161024张静人Exome capture</t>
  </si>
  <si>
    <t>02016776-BLD-1</t>
  </si>
  <si>
    <t>HUMqjbEAAFLAAA-20</t>
  </si>
  <si>
    <t>FCHGTVMBBXX</t>
  </si>
  <si>
    <t>20161213 Hiseq 4000 SBS kit (300cycles)</t>
  </si>
  <si>
    <t>99.45;97.93</t>
  </si>
  <si>
    <t>1.36;1.56</t>
  </si>
  <si>
    <t>47.00;47.08</t>
  </si>
  <si>
    <t>98.72;97.23</t>
  </si>
  <si>
    <t>96.28;93.63</t>
  </si>
  <si>
    <t>01890938-BLD-1</t>
  </si>
  <si>
    <t>HUMqjbEAACLAAA-32</t>
  </si>
  <si>
    <t>99.45;97.75</t>
  </si>
  <si>
    <t>47.04;47.07</t>
  </si>
  <si>
    <t>98.67;97.04</t>
  </si>
  <si>
    <t>96.18;93.20</t>
  </si>
  <si>
    <t>01680383-BLD-1</t>
  </si>
  <si>
    <t>HUMqjbEAAESAAA-103</t>
  </si>
  <si>
    <t>99.43;97.60</t>
  </si>
  <si>
    <t>1.48;1.64</t>
  </si>
  <si>
    <t>47.55;47.68</t>
  </si>
  <si>
    <t>98.10;96.80</t>
  </si>
  <si>
    <t>94.64;92.64</t>
  </si>
  <si>
    <t>02162527-BLD-1</t>
  </si>
  <si>
    <t>HUMqjbEAAGAAAA-60</t>
  </si>
  <si>
    <t>99.54;97.56</t>
  </si>
  <si>
    <t>1.34;1.55</t>
  </si>
  <si>
    <t>47.38;47.33</t>
  </si>
  <si>
    <t>98.69;96.73</t>
  </si>
  <si>
    <t>96.14;92.63</t>
  </si>
  <si>
    <t>02165820-BLD-1</t>
  </si>
  <si>
    <t>HUMqjbEAAGBAAA-67</t>
  </si>
  <si>
    <t>99.57;97.91</t>
  </si>
  <si>
    <t>1.24;1.45</t>
  </si>
  <si>
    <t>47.01;46.99</t>
  </si>
  <si>
    <t>98.76;96.97</t>
  </si>
  <si>
    <t>96.36;93.03</t>
  </si>
  <si>
    <t>02170975-BLD-1</t>
  </si>
  <si>
    <t>HUMqjbEAAGCAAA-74</t>
  </si>
  <si>
    <t>99.41;97.68</t>
  </si>
  <si>
    <t>1.47;1.67</t>
  </si>
  <si>
    <t>47.27;47.43</t>
  </si>
  <si>
    <t>98.60;96.65</t>
  </si>
  <si>
    <t>95.96;92.27</t>
  </si>
  <si>
    <t>02156308-BLD-1</t>
  </si>
  <si>
    <t>HUMqjbEAAFWAAA-37</t>
  </si>
  <si>
    <t>99.48;97.93</t>
  </si>
  <si>
    <t>1.55;1.64</t>
  </si>
  <si>
    <t>47.54;47.66</t>
  </si>
  <si>
    <t>97.94;96.97</t>
  </si>
  <si>
    <t>94.18;92.97</t>
  </si>
  <si>
    <t>02156312-BLD-1</t>
  </si>
  <si>
    <t>HUMqjbEAAFXAAA-41</t>
  </si>
  <si>
    <t>99.42;97.32</t>
  </si>
  <si>
    <t>1.38;1.63</t>
  </si>
  <si>
    <t>46.90;47.04</t>
  </si>
  <si>
    <t>98.44;96.21</t>
  </si>
  <si>
    <t>95.49;91.47</t>
  </si>
  <si>
    <t>01965698-BLD-1</t>
  </si>
  <si>
    <t>HUMqjbEAADQAAA-20</t>
  </si>
  <si>
    <t>FCHGTYYBBXX</t>
  </si>
  <si>
    <t>FC照片有異常痕跡</t>
  </si>
  <si>
    <t>99.52;97.69</t>
  </si>
  <si>
    <t>1.38;1.56</t>
  </si>
  <si>
    <t>46.86;46.95</t>
  </si>
  <si>
    <t>98.44;97.09</t>
  </si>
  <si>
    <t>95.19;93.41</t>
  </si>
  <si>
    <t>01722791-BLD-1</t>
  </si>
  <si>
    <t>HUMqjbEAAFAAAA-159</t>
  </si>
  <si>
    <t>99.15;97.55</t>
  </si>
  <si>
    <t>1.53;1.74</t>
  </si>
  <si>
    <t>45.20;45.30</t>
  </si>
  <si>
    <t>98.55;97.15</t>
  </si>
  <si>
    <t>95.78;93.64</t>
  </si>
  <si>
    <t>01871976-BLD-1</t>
  </si>
  <si>
    <t>HUMqjbEAAFBAAA-160</t>
  </si>
  <si>
    <t>99.44;97.83</t>
  </si>
  <si>
    <t>1.20;1.41</t>
  </si>
  <si>
    <t>47.27;47.39</t>
  </si>
  <si>
    <t>98.70;97.19</t>
  </si>
  <si>
    <t>96.19;93.66</t>
  </si>
  <si>
    <t>01725704-BLD-1</t>
  </si>
  <si>
    <t>HUMqjbEAAFCAAA-161</t>
  </si>
  <si>
    <t>99.40;97.90</t>
  </si>
  <si>
    <t>47.06;47.22</t>
  </si>
  <si>
    <t>98.61;96.95</t>
  </si>
  <si>
    <t>96.01;93.33</t>
  </si>
  <si>
    <t>01949008-BLD-1</t>
  </si>
  <si>
    <t>HUMqjbEAAEDAAA-42</t>
  </si>
  <si>
    <t>99.47;98.05</t>
  </si>
  <si>
    <t>1.29;1.45</t>
  </si>
  <si>
    <t>46.75;46.90</t>
  </si>
  <si>
    <t>98.58;97.11</t>
  </si>
  <si>
    <t>95.81;93.48</t>
  </si>
  <si>
    <t>01706333-BLD-1</t>
  </si>
  <si>
    <t>HUMqjbEAAEUAAA-107</t>
  </si>
  <si>
    <t>99.45;97.84</t>
  </si>
  <si>
    <t>1.48;1.69</t>
  </si>
  <si>
    <t>47.25;47.41</t>
  </si>
  <si>
    <t>98.46;96.98</t>
  </si>
  <si>
    <t>95.43;93.07</t>
  </si>
  <si>
    <t>01706336-BLD-1</t>
  </si>
  <si>
    <t>HUMqjbEAAEWAAA-127</t>
  </si>
  <si>
    <t>99.40;97.84</t>
  </si>
  <si>
    <t>1.42;1.61</t>
  </si>
  <si>
    <t>47.15;47.30</t>
  </si>
  <si>
    <t>95.75;93.56</t>
  </si>
  <si>
    <t>01707644-BLD-1</t>
  </si>
  <si>
    <t>HUMqjbEAAEYAAA-146</t>
  </si>
  <si>
    <t>99.48;97.42</t>
  </si>
  <si>
    <t>1.52;1.91</t>
  </si>
  <si>
    <t>47.68;47.89</t>
  </si>
  <si>
    <t>98.61;96.23</t>
  </si>
  <si>
    <t>95.75;91.76</t>
  </si>
  <si>
    <t>02202395-BLD-1</t>
  </si>
  <si>
    <t>HUMqjbEAAGLAAA-100</t>
  </si>
  <si>
    <t>FCHGTYLBBXX</t>
  </si>
  <si>
    <t>99.44;98.07</t>
  </si>
  <si>
    <t>1.62;1.81</t>
  </si>
  <si>
    <t>47.99;48.12</t>
  </si>
  <si>
    <t>98.73;97.40</t>
  </si>
  <si>
    <t>96.29;93.97</t>
  </si>
  <si>
    <t>02207330-BLD-1</t>
  </si>
  <si>
    <t>HUMqjbEAAGMAAA-101</t>
  </si>
  <si>
    <t>99.32;97.89</t>
  </si>
  <si>
    <t>1.80;1.91</t>
  </si>
  <si>
    <t>47.35;47.50</t>
  </si>
  <si>
    <t>97.74;96.92</t>
  </si>
  <si>
    <t>93.88;92.91</t>
  </si>
  <si>
    <t>02142948-BLD-1</t>
  </si>
  <si>
    <t>HUMqjbEAAGPAAA-107</t>
  </si>
  <si>
    <t>99.35;97.82</t>
  </si>
  <si>
    <t>1.85;2.01</t>
  </si>
  <si>
    <t>47.73;47.89</t>
  </si>
  <si>
    <t>98.40;96.74</t>
  </si>
  <si>
    <t>95.39;92.49</t>
  </si>
  <si>
    <t>01810027-BLD-1</t>
  </si>
  <si>
    <t>HUMqjbEAABNAAA-146</t>
  </si>
  <si>
    <t>99.34;97.56</t>
  </si>
  <si>
    <t>1.48;1.70</t>
  </si>
  <si>
    <t>47.41;47.65</t>
  </si>
  <si>
    <t>98.56;96.82</t>
  </si>
  <si>
    <t>95.83;92.87</t>
  </si>
  <si>
    <t>01952626-BLD-1</t>
  </si>
  <si>
    <t>HUMqjbEAADKAAA-158</t>
  </si>
  <si>
    <t>99.23;97.55</t>
  </si>
  <si>
    <t>1.54;1.73</t>
  </si>
  <si>
    <t>47.57;47.67</t>
  </si>
  <si>
    <t>98.60;97.08</t>
  </si>
  <si>
    <t>96.04;93.45</t>
  </si>
  <si>
    <t>01675296-BLD-1</t>
  </si>
  <si>
    <t>HUMqjbEAADMAAA-15</t>
  </si>
  <si>
    <t>99.41;98.01</t>
  </si>
  <si>
    <t>46.97;47.19</t>
  </si>
  <si>
    <t>98.51;96.92</t>
  </si>
  <si>
    <t>95.65;92.91</t>
  </si>
  <si>
    <t>01974899-BLD-1</t>
  </si>
  <si>
    <t>HUMqjbEAADNAAA-16</t>
  </si>
  <si>
    <t>99.51;98.09</t>
  </si>
  <si>
    <t>1.38;1.57</t>
  </si>
  <si>
    <t>98.58;96.88</t>
  </si>
  <si>
    <t>95.82;92.98</t>
  </si>
  <si>
    <t>01984443-BLD-1</t>
  </si>
  <si>
    <t>HUMqjbEAADOAAA-17</t>
  </si>
  <si>
    <t>99.46;97.94</t>
  </si>
  <si>
    <t>1.29;1.54</t>
  </si>
  <si>
    <t>46.58;46.74</t>
  </si>
  <si>
    <t>98.64;96.82</t>
  </si>
  <si>
    <t>96.00;92.84</t>
  </si>
  <si>
    <t>44.57;44.57</t>
  </si>
  <si>
    <t>98.31;95.67</t>
  </si>
  <si>
    <t>97.10;93.54</t>
  </si>
  <si>
    <t>44.65;44.65</t>
  </si>
  <si>
    <t>98.44;95.89</t>
  </si>
  <si>
    <t>97.34;93.93</t>
  </si>
  <si>
    <t>46.58;46.58</t>
  </si>
  <si>
    <t>98.14;96.15</t>
  </si>
  <si>
    <t>96.70;94.01</t>
  </si>
  <si>
    <t>46.64;46.64</t>
  </si>
  <si>
    <t>98.39;96.34</t>
  </si>
  <si>
    <t>97.14;94.35</t>
  </si>
  <si>
    <t>45.64;45.69</t>
  </si>
  <si>
    <t>98.41;96.46</t>
  </si>
  <si>
    <t>97.17;94.52</t>
  </si>
  <si>
    <t>45.57;45.62</t>
  </si>
  <si>
    <t>98.50;96.65</t>
  </si>
  <si>
    <t>97.36;94.81</t>
  </si>
  <si>
    <t>50.32;50.19</t>
  </si>
  <si>
    <t>96.06;93.60</t>
  </si>
  <si>
    <t>93.82;90.69</t>
  </si>
  <si>
    <t>50.26;50.13</t>
  </si>
  <si>
    <t>95.88;93.26</t>
  </si>
  <si>
    <t>93.54;90.11</t>
  </si>
  <si>
    <t>170103_I177_FCHCGL3BCXY_L1_Hiseq17TJ0000006
170103_I177_FCHCGL3BCXY_L2_Hiseq17TJ0000006</t>
    <phoneticPr fontId="117" type="noConversion"/>
  </si>
  <si>
    <t>index混合不匀，DX0504ACADAAAPEI-77产量低。</t>
    <phoneticPr fontId="117" type="noConversion"/>
  </si>
  <si>
    <t>gno161212夏金全人Non-codingRNA(2/10);olr161207刘青峰酵母EukaryoteTranscriptomeResequencing(4/10);qsn161118黄玉芬小鼠EukaryotedenovoTranscriptome(2/10);qeu161216位艳丽人EukaryoteTranscriptomeResequencing(2/10);</t>
  </si>
  <si>
    <t>WHCDNAPEP00006450</t>
  </si>
  <si>
    <t>HS4000 PE151+8+8+151;0913+1031;新库库检;</t>
  </si>
  <si>
    <t>48.83;48.99</t>
  </si>
  <si>
    <t>98.13;92.64</t>
  </si>
  <si>
    <t>95.14;84.51</t>
  </si>
  <si>
    <t>usz161121刘青峰两个植物Denovo-Plant(2/4);lii161206王珏人Exomecapture(2/4);</t>
  </si>
  <si>
    <t>WHDNASPEP00004619</t>
  </si>
  <si>
    <t>FCHCYV5BBXX</t>
  </si>
  <si>
    <t>47.11;47.22</t>
  </si>
  <si>
    <t>97.22;90.44</t>
  </si>
  <si>
    <t>93.39;81.20</t>
  </si>
  <si>
    <t>tyy161207谢洪青人Exomecapture(2/32);xlj161124何福生小鼠Re-sequencing(24/32);vbk161209杨林1链霉菌Denovo-Microbiology(1/32);srn161117杨林1两个肺炎克雷伯菌Denovo-Microbiology(2/32);izp161208杨林1噬菌体Denovo-Microbiology(1/32);bxm161212马菡静微生物Re-sequencing(2/32);</t>
  </si>
  <si>
    <t>WHDNASPEP00004620</t>
  </si>
  <si>
    <t>99.16;94.16</t>
  </si>
  <si>
    <t>1.40;2.35</t>
  </si>
  <si>
    <t>97.96;93.14</t>
  </si>
  <si>
    <t>94.54;85.47</t>
  </si>
  <si>
    <t>aen161215姚晓明猴头菇Denovo-Animal(1/10);tvr161201刘芳3人Exomecapture(1/10);gfo161129袁珍丽细菌Re-sequencing(1/10);vga161116李斌斌人Non-codingRNA(5/10);iav161217于杨阳艰难梭菌Re-sequencing(2/10);</t>
  </si>
  <si>
    <t>WHDNASPEP00004627</t>
  </si>
  <si>
    <t>62.66;62.63</t>
  </si>
  <si>
    <t>97.63;92.87</t>
  </si>
  <si>
    <t>93.82;84.94</t>
  </si>
  <si>
    <t>lrv161219陈凤文库RAD-Seq;</t>
  </si>
  <si>
    <t>CRAGIG_RUN1</t>
  </si>
  <si>
    <t>CHKPE85216120009</t>
  </si>
  <si>
    <t>HS4000 PE151+8+8+151;0913+1031;新库库检，外来文库（混入10% 的 phix作为in lane control）;</t>
  </si>
  <si>
    <t>41.06;39.45</t>
  </si>
  <si>
    <t>98.04;93.56</t>
  </si>
  <si>
    <t>95.02;86.43</t>
  </si>
  <si>
    <t>zng161117孙晓辉小鼠EukaryoteTranscriptomeResequencing(1/7);mki161206夏金全人Non-codingRNA(6/7);</t>
  </si>
  <si>
    <t>WHTRDRPEP00002482</t>
  </si>
  <si>
    <t>53.24;53.33</t>
  </si>
  <si>
    <t>97.77;94.21</t>
  </si>
  <si>
    <t>94.29;87.23</t>
  </si>
  <si>
    <t>qtg161212袁珍丽真菌Re-sequencing(11/17);tyo161211何福生人Exomecapture(3/17);btd161213杨林1细菌Denovo-Microbiology(1/17);cfy161207王爽1一个细菌Denovo-Microbiology(1/17);faz161214刘春花人Re-sequencing(1/17);</t>
  </si>
  <si>
    <t>WHDNASPEP00004624</t>
  </si>
  <si>
    <t>11.37;10.86</t>
  </si>
  <si>
    <t>56.98;56.97</t>
  </si>
  <si>
    <t>49.70;49.57</t>
  </si>
  <si>
    <t>98.23;92.89</t>
  </si>
  <si>
    <t>95.30;85.19</t>
  </si>
  <si>
    <t>WHCDNAPEP00006472</t>
  </si>
  <si>
    <t>49.00;48.96</t>
  </si>
  <si>
    <t>97.69;93.02</t>
  </si>
  <si>
    <t>94.37;85.47</t>
  </si>
  <si>
    <t>jkh161215谢尚波真菌EukaryoteTranscriptomeResequencing(6/16);osa161212冯志敏人Exomecapture(4/16);syj161212高璐两个酿酒酵母标EukaryoteTranscriptomeResequencing(2/16);dmi161209沈娟人Methylation(4/16);</t>
  </si>
  <si>
    <t>WHDNAMePEP00000589</t>
  </si>
  <si>
    <t>HS4000 PE101+8+8+101;1129+1129;新库库检;</t>
  </si>
  <si>
    <t>98.69;92.53</t>
  </si>
  <si>
    <t>0.44;1.05</t>
  </si>
  <si>
    <t>46.08;46.16</t>
  </si>
  <si>
    <t>99.07;94.77</t>
  </si>
  <si>
    <t>97.23;89.15</t>
  </si>
  <si>
    <t>guk161111杨超人Exomecapture(6/10);dmi161209沈娟人Methylation(4/10);</t>
  </si>
  <si>
    <t>WHDNAMePEP00000590</t>
  </si>
  <si>
    <t>FCHGK5HBBXX</t>
  </si>
  <si>
    <t>98.42;92.62</t>
  </si>
  <si>
    <t>0.76;1.43</t>
  </si>
  <si>
    <t>49.76;49.73</t>
  </si>
  <si>
    <t>98.65;94.66</t>
  </si>
  <si>
    <t>96.25;89.04</t>
  </si>
  <si>
    <t>ihk161215姚晓明地黄Re-sequencing(1/4);guk161111杨超人Exomecapture(2/4);cjh161213张海琳黍子Denovo-Plant(1/4);</t>
  </si>
  <si>
    <t>WHDNALPEP00000217</t>
  </si>
  <si>
    <t>98.19;93.22</t>
  </si>
  <si>
    <t>1.00;1.78</t>
  </si>
  <si>
    <t>49.33;49.29</t>
  </si>
  <si>
    <t>98.47;93.32</t>
  </si>
  <si>
    <t>95.83;87.50</t>
  </si>
  <si>
    <t>aar161205冯志敏小鼠SmallRNA(1/12);pek161219山黛柚木EukaryotedenovoTranscriptome(2/12);aal161220谢志远拟南芥EukaryoteTranscriptomeResequencing(3/12);tnk161207雷莹细菌SmallRNA(6/12);</t>
  </si>
  <si>
    <t>WHCDNAPEP00006473</t>
  </si>
  <si>
    <t>47.35;47.30</t>
  </si>
  <si>
    <t>99.27;97.81</t>
  </si>
  <si>
    <t>97.94;95.19</t>
  </si>
  <si>
    <t>qtm161209王龙飞两个人EukaryoteTranscriptomeResequencing(2/8);sab161213谢尚波腾壶EukaryotedenovoTranscriptome(2/8);aal161220谢志远拟南芥EukaryoteTranscriptomeResequencing(3/8);cjr161205冯志敏小鼠EukaryoteTranscriptomeResequencing(1/8);</t>
  </si>
  <si>
    <t>WHTRDRPEP00002481</t>
  </si>
  <si>
    <t>21.31;21.07</t>
  </si>
  <si>
    <t>10.28;10.76</t>
  </si>
  <si>
    <t>49.21;49.47</t>
  </si>
  <si>
    <t>98.50;96.62</t>
  </si>
  <si>
    <t>96.18;92.63</t>
  </si>
  <si>
    <t>ouw160928王娟人内部研发(2/3);swk161206胡维大西洋鲑鱼GBS(1/3);</t>
  </si>
  <si>
    <t>WHDNASPEP00004626</t>
  </si>
  <si>
    <t>45.08;45.15</t>
  </si>
  <si>
    <t>99.09;97.90</t>
  </si>
  <si>
    <t>97.63;93.94</t>
  </si>
  <si>
    <t>WHDNASPEP00004629</t>
  </si>
  <si>
    <t>42.23;42.36</t>
  </si>
  <si>
    <t>98.61;95.36</t>
  </si>
  <si>
    <t>96.16;90.61</t>
  </si>
  <si>
    <t>sub161212李维喜果蝇Re-sequencing(4/4);</t>
  </si>
  <si>
    <t>WHDNASPEP00004630</t>
  </si>
  <si>
    <t>41.39;41.55</t>
  </si>
  <si>
    <t>98.60;94.66</t>
  </si>
  <si>
    <t>96.36;89.28</t>
  </si>
  <si>
    <t>gne161209冯志敏小鼠Re-sequencing(2/26);kzi161124何福生人TargetRegioncapture(24/26);</t>
  </si>
  <si>
    <t>WHDNASPEP00004613</t>
  </si>
  <si>
    <t>PE 126+8+126-V4;1111+1111;新库库检;</t>
  </si>
  <si>
    <t>0.04;0.15</t>
  </si>
  <si>
    <t>26.52;34.84</t>
  </si>
  <si>
    <t>42.04;42.30</t>
  </si>
  <si>
    <t>89.43;86.49</t>
  </si>
  <si>
    <t>80.43;77.11</t>
  </si>
  <si>
    <t>FCCAG7LANXX</t>
  </si>
  <si>
    <t>26.37;34.33</t>
  </si>
  <si>
    <t>42.11;42.34</t>
  </si>
  <si>
    <t>89.51;86.94</t>
  </si>
  <si>
    <t>80.47;77.81</t>
  </si>
  <si>
    <t>WHTRDRPEP00002387</t>
  </si>
  <si>
    <t>30.44;31.15</t>
  </si>
  <si>
    <t>89.20;88.85</t>
  </si>
  <si>
    <t>80.09;81.12</t>
  </si>
  <si>
    <t>tux161207刘永锋半滑舌鳎Methylation(2/2);</t>
  </si>
  <si>
    <t>WHTRDRPEP00002388</t>
  </si>
  <si>
    <t>31.23;32.06</t>
  </si>
  <si>
    <t>91.25;89.92</t>
  </si>
  <si>
    <t>84.42;83.59</t>
  </si>
  <si>
    <t>WHTRDRPEP00002389</t>
  </si>
  <si>
    <t>30.89;31.24</t>
  </si>
  <si>
    <t>91.26;90.11</t>
  </si>
  <si>
    <t>84.04;83.28</t>
  </si>
  <si>
    <t>WHTRDRPEP00002390</t>
  </si>
  <si>
    <t>29.01;29.80</t>
  </si>
  <si>
    <t>90.02;89.54</t>
  </si>
  <si>
    <t>81.52;81.75</t>
  </si>
  <si>
    <t>WHTRDRPEP00002391</t>
  </si>
  <si>
    <t>30.29;31.23</t>
  </si>
  <si>
    <t>90.82;89.88</t>
  </si>
  <si>
    <t>83.31;83.06</t>
  </si>
  <si>
    <t>sql161122何福生人TargetRegioncapture(24/25);tux161207刘永锋半滑舌鳎Methylation(1/25);</t>
  </si>
  <si>
    <t>WHDNAMePEP00000595</t>
  </si>
  <si>
    <t>pooling偏差，HUMsqlTAAGIAAA-94产量偏低</t>
  </si>
  <si>
    <t>37.09;37.54</t>
  </si>
  <si>
    <t>93.16;91.04</t>
  </si>
  <si>
    <t>87.13;84.61</t>
  </si>
  <si>
    <t xml:space="preserve">170101_I137_FCHGK22BBXX_L2_WHCDNAPEP00006479 </t>
    <phoneticPr fontId="117" type="noConversion"/>
  </si>
  <si>
    <t xml:space="preserve">170101_I137_FCHGK22BBXX_L1_WHCDNAPEP00006478 </t>
    <phoneticPr fontId="117" type="noConversion"/>
  </si>
  <si>
    <t xml:space="preserve">170101_I137_FCHGK5GBBXX_L5_WHDNASPEP00004631 </t>
    <phoneticPr fontId="117" type="noConversion"/>
  </si>
  <si>
    <t xml:space="preserve">170101_I137_FCHGK5GBBXX_L4_WHDNASPEP00004667 </t>
    <phoneticPr fontId="117" type="noConversion"/>
  </si>
  <si>
    <t>HS4000 PE101+8+101;1129+1129;旧库;</t>
  </si>
  <si>
    <t>98.73;89.21</t>
  </si>
  <si>
    <t>0.45;1.77</t>
  </si>
  <si>
    <t>45.46;45.53</t>
  </si>
  <si>
    <t>98.84;92.90</t>
  </si>
  <si>
    <t>96.49;84.41</t>
  </si>
  <si>
    <t>FCHGK5GBBXX</t>
  </si>
  <si>
    <t>98.40;89.79</t>
  </si>
  <si>
    <t>0.79;2.00</t>
  </si>
  <si>
    <t>98.41;91.62</t>
  </si>
  <si>
    <t>95.50;82.50</t>
  </si>
  <si>
    <t>44.90;44.99</t>
  </si>
  <si>
    <t>99.01;96.46</t>
  </si>
  <si>
    <t>97.34;91.49</t>
  </si>
  <si>
    <t>gnj161222刘春小鼠EukaryoteTranscriptomeResequencing(2/30);guk161111杨超人Exomecapture(2/30);pwt161216王爽1一个谷氨酸棒杆菌ProkaryoteTranscriptomeResequencing(1/30);vqf161208董海芳人TargetRegioncapture(25/30);</t>
  </si>
  <si>
    <t>WHDNASPEP00004667</t>
  </si>
  <si>
    <t>HS4000 PE101+8+101;1129+1129;新库库检;</t>
  </si>
  <si>
    <t>98.79;91.51</t>
  </si>
  <si>
    <t>0.68;1.42</t>
  </si>
  <si>
    <t>51.01;50.98</t>
  </si>
  <si>
    <t>98.74;93.95</t>
  </si>
  <si>
    <t>96.14;86.83</t>
  </si>
  <si>
    <t>WHDNASPEP00004631</t>
  </si>
  <si>
    <t>pooling偏差，wHAXPI040317-140产量偏低</t>
  </si>
  <si>
    <t>42.27;42.43</t>
  </si>
  <si>
    <t>98.29;93.12</t>
  </si>
  <si>
    <t>95.27;85.64</t>
  </si>
  <si>
    <t>WHDNASPEP00004632</t>
  </si>
  <si>
    <t>42.24;42.53</t>
  </si>
  <si>
    <t>98.48;92.14</t>
  </si>
  <si>
    <t>95.82;83.90</t>
  </si>
  <si>
    <t>WHDNASPEP00004633</t>
  </si>
  <si>
    <t>42.18;42.47</t>
  </si>
  <si>
    <t>98.23;91.32</t>
  </si>
  <si>
    <t>95.12;82.15</t>
  </si>
  <si>
    <t>WHDNASPEP00004634</t>
  </si>
  <si>
    <t>42.94;43.19</t>
  </si>
  <si>
    <t>98.37;91.35</t>
  </si>
  <si>
    <t>95.48;82.53</t>
  </si>
  <si>
    <t>kzm161221位艳丽人EukaryoteTranscriptomeResequencing(4/7);jad161208雷莹细菌prokaryoteStrand-SpecificResequencingTranscriptome(3/7);</t>
  </si>
  <si>
    <t>WHCDNAPEP00006478</t>
  </si>
  <si>
    <t>FCHGK22BBXX</t>
  </si>
  <si>
    <t>98.86;95.60</t>
  </si>
  <si>
    <t>96.44;89.74</t>
  </si>
  <si>
    <t>WHCDNAPEP00006479</t>
  </si>
  <si>
    <t>pooling偏差，WHHUMqvjEAACRAAPEI-208产量偏低</t>
  </si>
  <si>
    <t>52.75;52.67</t>
  </si>
  <si>
    <t>98.88;95.53</t>
  </si>
  <si>
    <t>96.40;89.47</t>
  </si>
  <si>
    <t>vjb161214袁珍丽斑马鱼GBS(1/5);pek161219山黛柚木EukaryotedenovoTranscriptome(4/5);</t>
  </si>
  <si>
    <t>WHCDNAPEP00006487</t>
  </si>
  <si>
    <t>46.82;46.76</t>
  </si>
  <si>
    <t>99.06;95.64</t>
  </si>
  <si>
    <t>97.02;89.07</t>
  </si>
  <si>
    <t>nam161223位艳丽灰飞虱Non-codingRNA(3/8);xgm161219张岩小鼠EukaryoteTranscriptomeResequencing(1/8);jyd161216王爽1四个谷氨酸棒杆菌ProkaryoteTranscriptomeResequencing(4/8);</t>
  </si>
  <si>
    <t>WHCDNAPEP00006488</t>
  </si>
  <si>
    <t>54.40;54.38</t>
  </si>
  <si>
    <t>99.20;97.10</t>
  </si>
  <si>
    <t>97.39;92.44</t>
  </si>
  <si>
    <t>WHDNASPEP00004635</t>
  </si>
  <si>
    <t>42.06;42.31</t>
  </si>
  <si>
    <t>98.51;91.74</t>
  </si>
  <si>
    <t>95.93;82.80</t>
  </si>
  <si>
    <t>WHDNASPEP00004636</t>
  </si>
  <si>
    <t>42.36;42.62</t>
  </si>
  <si>
    <t>98.61;92.04</t>
  </si>
  <si>
    <t>96.20;83.19</t>
  </si>
  <si>
    <t>WHDNASPEP00004637</t>
  </si>
  <si>
    <t>42.26;42.47</t>
  </si>
  <si>
    <t>98.43;93.61</t>
  </si>
  <si>
    <t>95.58;86.46</t>
  </si>
  <si>
    <t>WHDNASPEP00004638</t>
  </si>
  <si>
    <t>42.05;42.29</t>
  </si>
  <si>
    <t>98.41;93.18</t>
  </si>
  <si>
    <t>95.77;85.72</t>
  </si>
  <si>
    <t>WHDNASPEP00004639</t>
  </si>
  <si>
    <t>42.00;42.16</t>
  </si>
  <si>
    <t>98.27;93.45</t>
  </si>
  <si>
    <t>95.29;86.62</t>
  </si>
  <si>
    <t>WHDNASPEP00004640</t>
  </si>
  <si>
    <t>FCHGKF7BBXX</t>
  </si>
  <si>
    <t>42.01;42.18</t>
  </si>
  <si>
    <t>98.38;93.28</t>
  </si>
  <si>
    <t>95.58;86.19</t>
  </si>
  <si>
    <t>WHDNASPEP00004641</t>
  </si>
  <si>
    <t>41.75;41.88</t>
  </si>
  <si>
    <t>98.39;92.51</t>
  </si>
  <si>
    <t>95.63;84.68</t>
  </si>
  <si>
    <t>WHDNASPEP00004642</t>
  </si>
  <si>
    <t>41.72;41.86</t>
  </si>
  <si>
    <t>98.48;92.90</t>
  </si>
  <si>
    <t>95.80;85.38</t>
  </si>
  <si>
    <t>WHDNASPEP00004643</t>
  </si>
  <si>
    <t>41.93;42.02</t>
  </si>
  <si>
    <t>98.40;94.24</t>
  </si>
  <si>
    <t>95.53;87.82</t>
  </si>
  <si>
    <t>WHDNASPEP00004644</t>
  </si>
  <si>
    <t>41.75;41.84</t>
  </si>
  <si>
    <t>98.49;94.49</t>
  </si>
  <si>
    <t>95.82;88.48</t>
  </si>
  <si>
    <t>aeh161205杨巍1跳甲RAD-Seq(4/7);qsg161223位艳丽植物Non-codingRNA(3/7);</t>
  </si>
  <si>
    <t>WHTRDRPEP00002549</t>
  </si>
  <si>
    <t>45.48;43.43</t>
  </si>
  <si>
    <t>99.24;97.17</t>
  </si>
  <si>
    <t>97.46;93.03</t>
  </si>
  <si>
    <t>nam161223位艳丽灰飞虱Non-codingRNA(3/7);aeh161205杨巍1跳甲RAD-Seq(4/7);</t>
  </si>
  <si>
    <t>WHTRDRPEP00002550</t>
  </si>
  <si>
    <t>46.45;44.34</t>
  </si>
  <si>
    <t>99.15;96.68</t>
  </si>
  <si>
    <t>97.16;91.99</t>
  </si>
  <si>
    <t>vnd161219谢志远小鼠EukaryoteTranscriptomeResequencing(4/9);qok161216马俊平两个海南捕鸟蛛EukaryotedenovoTranscriptome(2/9);tdk161219夏金全小鼠EukaryoteTranscriptomeResequencing(3/9);</t>
  </si>
  <si>
    <t>WHCDNAPEP00006474</t>
  </si>
  <si>
    <t>HS4000 PE151+8+8+151;1129+1129;新库库检;</t>
  </si>
  <si>
    <t>49.16;49.13</t>
  </si>
  <si>
    <t>97.93;93.54</t>
  </si>
  <si>
    <t>94.80;86.16</t>
  </si>
  <si>
    <t>WHCDNAPEP00006475</t>
  </si>
  <si>
    <t>FCHGMFMBBXX</t>
  </si>
  <si>
    <t>56.44;56.61</t>
  </si>
  <si>
    <t>98.58;96.02</t>
  </si>
  <si>
    <t>95.94;90.45</t>
  </si>
  <si>
    <t>WHDNASPEP00004622</t>
  </si>
  <si>
    <t>52.22;52.17</t>
  </si>
  <si>
    <t>98.01;92.54</t>
  </si>
  <si>
    <t>94.51;84.47</t>
  </si>
  <si>
    <t>lxh161205吕晓丹植物EukaryotedenovoTranscriptome(3/13);plg161222夏金全斑马鱼EukaryoteTranscriptomeResequencing(3/13);mpb161104朱远方棉花EukaryoteTranscriptomeResequencing(1/13);fin161221马志云葡萄EukaryotedenovoTranscriptome(6/13);</t>
  </si>
  <si>
    <t>WHCDNAPEP00006477</t>
  </si>
  <si>
    <t>47.37;47.45</t>
  </si>
  <si>
    <t>98.33;94.34</t>
  </si>
  <si>
    <t>95.54;88.02</t>
  </si>
  <si>
    <t>cya161219马菡静微生物Re-sequencing(4/15);eig161207袁珍丽人Exomecapture(2/15);gag161103吕晓丹人Exomecapture(1/15);iks161201刘芳3人Exomecapture(5/15);acc161222胡维线虫Re-sequencing(3/15);</t>
  </si>
  <si>
    <t>WHDNASPEP00004646</t>
  </si>
  <si>
    <t>98.05;94.12</t>
  </si>
  <si>
    <t>94.75;87.23</t>
  </si>
  <si>
    <t>WHCDNAPEP00006480</t>
  </si>
  <si>
    <t>45.45;45.53</t>
  </si>
  <si>
    <t>97.97;93.81</t>
  </si>
  <si>
    <t>94.62;86.33</t>
  </si>
  <si>
    <t>zgg161221孙晓辉小鼠单细胞第三批EukaryoteTranscriptomeResequencing(15/15);</t>
  </si>
  <si>
    <t>WHTRDRPEP00002546</t>
  </si>
  <si>
    <t>48.97;48.94</t>
  </si>
  <si>
    <t>90.60;83.96</t>
  </si>
  <si>
    <t>WHDNASPEP00004647</t>
  </si>
  <si>
    <t>36.81;37.19</t>
  </si>
  <si>
    <t>97.94;91.63</t>
  </si>
  <si>
    <t>94.87;82.85</t>
  </si>
  <si>
    <t>wHAIPI039581-12</t>
  </si>
  <si>
    <t>FCHCGKMBCXY</t>
  </si>
  <si>
    <t>43.35;43.54</t>
  </si>
  <si>
    <t>89.74;83.76</t>
  </si>
  <si>
    <t>85.66;78.56</t>
  </si>
  <si>
    <t>RP index PE251+8+251;1129+1226+1111;新库库检;</t>
  </si>
  <si>
    <t>wHAIPI039580-13</t>
  </si>
  <si>
    <t>43.37;43.55</t>
  </si>
  <si>
    <t>91.55;85.67</t>
  </si>
  <si>
    <t>88.28;81.30</t>
  </si>
  <si>
    <t>FCCA3F7ANXX</t>
  </si>
  <si>
    <t>21.43;21.74</t>
  </si>
  <si>
    <t>94.24;94.19</t>
  </si>
  <si>
    <t>88.92;89.47</t>
  </si>
  <si>
    <t>PE 126+8+126-V4;0818+1111;旧库;</t>
  </si>
  <si>
    <t>21.44;21.73</t>
  </si>
  <si>
    <t>94.48;94.20</t>
  </si>
  <si>
    <t>89.37;89.54</t>
  </si>
  <si>
    <t>21.44;21.72</t>
  </si>
  <si>
    <t>94.41;94.06</t>
  </si>
  <si>
    <t>89.26;89.33</t>
  </si>
  <si>
    <t>94.32;94.06</t>
  </si>
  <si>
    <t>89.12;89.35</t>
  </si>
  <si>
    <t>WHDNALPEP00000215</t>
  </si>
  <si>
    <t>42.58;42.95</t>
  </si>
  <si>
    <t>95.18;89.84</t>
  </si>
  <si>
    <t>90.94;83.39</t>
  </si>
  <si>
    <t>PE 126+8+126-V4;0818+1111;新库库检;</t>
  </si>
  <si>
    <t>WHDNASPEP00004611</t>
  </si>
  <si>
    <t>37.12;37.29</t>
  </si>
  <si>
    <t>95.05;90.16</t>
  </si>
  <si>
    <t>90.14;83.06</t>
  </si>
  <si>
    <t>WHDNASPEP00004612</t>
  </si>
  <si>
    <t>45.34;45.45</t>
  </si>
  <si>
    <t>96.00;91.49</t>
  </si>
  <si>
    <t>91.92;85.36</t>
  </si>
  <si>
    <t>WHDNALPEP00000218</t>
  </si>
  <si>
    <t>39.86;40.03</t>
  </si>
  <si>
    <t>95.32;90.89</t>
  </si>
  <si>
    <t>90.80;84.04</t>
  </si>
  <si>
    <t xml:space="preserve">Pool-1 </t>
    <phoneticPr fontId="51" type="noConversion"/>
  </si>
  <si>
    <t>MBD-seq</t>
    <phoneticPr fontId="51" type="noConversion"/>
  </si>
  <si>
    <t>INDEX</t>
    <phoneticPr fontId="51" type="noConversion"/>
  </si>
  <si>
    <t>CDPEI161220001</t>
    <phoneticPr fontId="51" type="noConversion"/>
  </si>
  <si>
    <t>FCHHFLFBBXX</t>
    <phoneticPr fontId="51" type="noConversion"/>
  </si>
  <si>
    <t>52.72;53.06</t>
  </si>
  <si>
    <t>97.76;94.93</t>
  </si>
  <si>
    <t>94.08;88.84</t>
  </si>
  <si>
    <t xml:space="preserve">Pool-2 </t>
  </si>
  <si>
    <t>CDPEI161220002</t>
    <phoneticPr fontId="51" type="noConversion"/>
  </si>
  <si>
    <t>52.81;53.22</t>
  </si>
  <si>
    <t>97.21;94.40</t>
  </si>
  <si>
    <t>92.87;88.04</t>
  </si>
  <si>
    <t xml:space="preserve">Pool-3 </t>
    <phoneticPr fontId="51" type="noConversion"/>
  </si>
  <si>
    <t>CDPEI161220003</t>
    <phoneticPr fontId="51" type="noConversion"/>
  </si>
  <si>
    <t>FCHHFLFBBXX</t>
  </si>
  <si>
    <t>52.94;53.23</t>
  </si>
  <si>
    <t>97.63;96.31</t>
  </si>
  <si>
    <t>93.77;91.30</t>
  </si>
  <si>
    <t xml:space="preserve">Pool-4 </t>
    <phoneticPr fontId="51" type="noConversion"/>
  </si>
  <si>
    <t>CDPEI161220004</t>
    <phoneticPr fontId="51" type="noConversion"/>
  </si>
  <si>
    <t>52.87;53.17</t>
  </si>
  <si>
    <t>93.23;91.01</t>
  </si>
  <si>
    <t xml:space="preserve">Pool-5 </t>
    <phoneticPr fontId="51" type="noConversion"/>
  </si>
  <si>
    <t>CDPEI161220005</t>
    <phoneticPr fontId="51" type="noConversion"/>
  </si>
  <si>
    <t>52.68;53.05</t>
  </si>
  <si>
    <t>97.42;96.00</t>
  </si>
  <si>
    <t>93.42;90.78</t>
  </si>
  <si>
    <t xml:space="preserve">Pool-6 </t>
    <phoneticPr fontId="51" type="noConversion"/>
  </si>
  <si>
    <t>CDPEI161220006</t>
    <phoneticPr fontId="51" type="noConversion"/>
  </si>
  <si>
    <t>52.70;53.04</t>
  </si>
  <si>
    <t>96.80;95.38</t>
  </si>
  <si>
    <t>91.94;89.40</t>
  </si>
  <si>
    <t xml:space="preserve">Pool-7 </t>
    <phoneticPr fontId="51" type="noConversion"/>
  </si>
  <si>
    <t>CDPEI161220007</t>
    <phoneticPr fontId="51" type="noConversion"/>
  </si>
  <si>
    <t>52.56;52.90</t>
  </si>
  <si>
    <t>96.93;95.57</t>
  </si>
  <si>
    <t>92.49;89.98</t>
  </si>
  <si>
    <t xml:space="preserve">Pool-8 </t>
  </si>
  <si>
    <t>CDPEI161220008</t>
    <phoneticPr fontId="51" type="noConversion"/>
  </si>
  <si>
    <t>52.00;52.21</t>
  </si>
  <si>
    <t>97.57;95.30</t>
  </si>
  <si>
    <t>93.73;89.44</t>
  </si>
  <si>
    <t>DKDNAPEP02497</t>
    <phoneticPr fontId="51" type="noConversion"/>
  </si>
  <si>
    <t>FCHHF2JBBXX</t>
    <phoneticPr fontId="51" type="noConversion"/>
  </si>
  <si>
    <t>3.39;3.69</t>
  </si>
  <si>
    <t>98.80;97.31</t>
  </si>
  <si>
    <t>96.50;93.67</t>
  </si>
  <si>
    <t>DKDNAPEP02498</t>
    <phoneticPr fontId="51" type="noConversion"/>
  </si>
  <si>
    <t>50.70;50.57</t>
  </si>
  <si>
    <t>98.91;97.57</t>
  </si>
  <si>
    <t>96.83;94.25</t>
  </si>
  <si>
    <t>DKDNAPEP02499</t>
    <phoneticPr fontId="51" type="noConversion"/>
  </si>
  <si>
    <t>FCHHF2JBBXX</t>
  </si>
  <si>
    <t>3.46;3.61</t>
  </si>
  <si>
    <t>96.99;95.26</t>
  </si>
  <si>
    <t>DKDNAPEP02500</t>
    <phoneticPr fontId="51" type="noConversion"/>
  </si>
  <si>
    <t>99.64;98.85</t>
  </si>
  <si>
    <t>3.26;3.36</t>
  </si>
  <si>
    <t>50.68;50.58</t>
  </si>
  <si>
    <t>98.94;98.11</t>
  </si>
  <si>
    <t>96.89;95.25</t>
  </si>
  <si>
    <t>DKDNAPEP02501</t>
    <phoneticPr fontId="51" type="noConversion"/>
  </si>
  <si>
    <t>2.92;3.06</t>
  </si>
  <si>
    <t>50.26;50.14</t>
  </si>
  <si>
    <t>98.87;97.81</t>
  </si>
  <si>
    <t>96.72;94.58</t>
  </si>
  <si>
    <t>DKDNAPEP02502</t>
    <phoneticPr fontId="51" type="noConversion"/>
  </si>
  <si>
    <t>3.10;3.23</t>
  </si>
  <si>
    <t>51.69;51.58</t>
  </si>
  <si>
    <t>98.84;97.83</t>
  </si>
  <si>
    <t>96.66;94.55</t>
  </si>
  <si>
    <t>DKDNAPEP02503</t>
    <phoneticPr fontId="51" type="noConversion"/>
  </si>
  <si>
    <t>99.41;98.44</t>
  </si>
  <si>
    <t>2.21;2.42</t>
  </si>
  <si>
    <t>50.83;50.74</t>
  </si>
  <si>
    <t>97.01;94.84</t>
  </si>
  <si>
    <t>DKDNAPEP02505</t>
    <phoneticPr fontId="51" type="noConversion"/>
  </si>
  <si>
    <t>99.64;98.54</t>
  </si>
  <si>
    <t>49.78;49.65</t>
  </si>
  <si>
    <t>98.88;97.45</t>
  </si>
  <si>
    <t>96.72;93.80</t>
  </si>
  <si>
    <t>DKDNAPEP02489</t>
    <phoneticPr fontId="51" type="noConversion"/>
  </si>
  <si>
    <t>FCHHFJHBBXX</t>
    <phoneticPr fontId="51" type="noConversion"/>
  </si>
  <si>
    <t>52.65;52.57</t>
  </si>
  <si>
    <t>98.29;97.77</t>
  </si>
  <si>
    <t>95.32;94.33</t>
  </si>
  <si>
    <t>DKDNAPEP02490</t>
    <phoneticPr fontId="51" type="noConversion"/>
  </si>
  <si>
    <t>2.82;2.93</t>
  </si>
  <si>
    <t>51.91;51.81</t>
  </si>
  <si>
    <t>98.44;97.74</t>
  </si>
  <si>
    <t>95.70;94.18</t>
  </si>
  <si>
    <t>DKDNAPEP02491</t>
    <phoneticPr fontId="51" type="noConversion"/>
  </si>
  <si>
    <t>FCHHFJHBBXX</t>
  </si>
  <si>
    <t>99.65;98.81</t>
  </si>
  <si>
    <t>2.75;2.90</t>
  </si>
  <si>
    <t>98.36;97.60</t>
  </si>
  <si>
    <t>95.52;93.78</t>
  </si>
  <si>
    <t>DKDNAPEP02492</t>
    <phoneticPr fontId="51" type="noConversion"/>
  </si>
  <si>
    <t>99.63;99.08</t>
  </si>
  <si>
    <t>2.93;3.05</t>
  </si>
  <si>
    <t>50.17;50.05</t>
  </si>
  <si>
    <t>98.12;97.44</t>
  </si>
  <si>
    <t>94.93;93.42</t>
  </si>
  <si>
    <t>DKDNAPEP02493</t>
    <phoneticPr fontId="51" type="noConversion"/>
  </si>
  <si>
    <t>2.94;3.06</t>
  </si>
  <si>
    <t>50.50;50.40</t>
  </si>
  <si>
    <t>98.44;97.81</t>
  </si>
  <si>
    <t>95.76;94.32</t>
  </si>
  <si>
    <t>DKDNAPEP02494</t>
    <phoneticPr fontId="51" type="noConversion"/>
  </si>
  <si>
    <t>2.60;2.75</t>
  </si>
  <si>
    <t>51.56;51.48</t>
  </si>
  <si>
    <t>97.60;97.26</t>
  </si>
  <si>
    <t>93.69;92.95</t>
  </si>
  <si>
    <t>DKDNAPEP02495</t>
    <phoneticPr fontId="51" type="noConversion"/>
  </si>
  <si>
    <t>2.50;2.62</t>
  </si>
  <si>
    <t>51.43;51.33</t>
  </si>
  <si>
    <t>98.08;97.38</t>
  </si>
  <si>
    <t>94.87;93.34</t>
  </si>
  <si>
    <t>DKDNAPEP02496</t>
    <phoneticPr fontId="51" type="noConversion"/>
  </si>
  <si>
    <t>2.93;3.09</t>
  </si>
  <si>
    <t>50.40;50.29</t>
  </si>
  <si>
    <t>98.60;97.65</t>
  </si>
  <si>
    <t>96.07;93.90</t>
  </si>
  <si>
    <t>Exome capture</t>
    <phoneticPr fontId="51" type="noConversion"/>
  </si>
  <si>
    <t>F16FTSUSAT0579_INCkrkE;F16FTSUSAT0579_INCkrkE;F16FTSUSAT0579_INCkrkE;F16FTSUSAT0579_INCkrkE;F16FTUSAT0527_HUMgaaE;F16FTSUSAT0579_INCkrkE;</t>
    <phoneticPr fontId="119" type="noConversion"/>
  </si>
  <si>
    <t>FCHHC5CBBXX</t>
  </si>
  <si>
    <t>43.01;43.06</t>
  </si>
  <si>
    <t>97.44;96.14</t>
  </si>
  <si>
    <t>93.13;89.95</t>
  </si>
  <si>
    <t>F16FTSUSAT0579_INCkrkE;F16FTSUSAT0521;F16FTSUSAT0579_INCkrkE;F16FTSUSAT0579_INCkrkE;F16FTSUSAT0579_INCkrkE;F16FTSUSAT0579_INCkrkE;</t>
    <phoneticPr fontId="119" type="noConversion"/>
  </si>
  <si>
    <t>41.96;42.04</t>
  </si>
  <si>
    <t>97.79;95.57</t>
  </si>
  <si>
    <t>93.75;88.75</t>
  </si>
  <si>
    <t>F16FTSUSAT0490_BACedlE;F16FTSUSAT0490_BACedlE;F16FTSUSAT0490_BACedlE;F16FTSUSAT0490_BACedlE;F16FTSUSAT0490_BACedlE;F16FTSUSAT0490_BACedlE;F16FTSUSAT0490_BACedlE;F16FTSUSAT0490_BACedlE;F16FTSUSAT0490_BACedlE;CPF1606009;CPF1606009;CPF1606009;</t>
    <phoneticPr fontId="119" type="noConversion"/>
  </si>
  <si>
    <t>97.26;95.25</t>
  </si>
  <si>
    <t>92.80;88.51</t>
  </si>
  <si>
    <t>F16FTSUSAT0554;F16FTSUSAT0554;F16FTSUSAT0554;F16FTSUSAT0554;F16FTSUSAT0554;F16FTSUSAT0554;</t>
    <phoneticPr fontId="119" type="noConversion"/>
  </si>
  <si>
    <t>50.33;50.32</t>
  </si>
  <si>
    <t>97.27;95.26</t>
  </si>
  <si>
    <t>92.73;88.75</t>
  </si>
  <si>
    <t>97.50;95.42</t>
  </si>
  <si>
    <t>93.34;89.04</t>
  </si>
  <si>
    <t>50.84;50.80</t>
  </si>
  <si>
    <t>97.16;95.53</t>
  </si>
  <si>
    <t>92.28;89.15</t>
  </si>
  <si>
    <t>97.62;95.52</t>
  </si>
  <si>
    <t>93.55;89.13</t>
  </si>
  <si>
    <t>50.29;50.27</t>
  </si>
  <si>
    <t>97.50;94.87</t>
  </si>
  <si>
    <t>93.27;87.97</t>
  </si>
  <si>
    <t>170102_I176_FCHCMCLBCXY_L1_Hiseq17SZ0000002
170102_I176_FCHCMCLBCXY_L2_Hiseq17SZ0000002</t>
    <phoneticPr fontId="117" type="noConversion"/>
  </si>
  <si>
    <t>index实际混合比例与计划不符，16L3258568-2和16L0025319-12产量低。</t>
    <phoneticPr fontId="117" type="noConversion"/>
  </si>
  <si>
    <t>HKCDNAPEP00006459</t>
  </si>
  <si>
    <t>FCHGTWFBBXX</t>
  </si>
  <si>
    <t>HS4000 SE50+8+8;1213+1213;新库库检;</t>
  </si>
  <si>
    <t>CHKSEI00001156</t>
  </si>
  <si>
    <t>HS4000 SE50+8+8;1213+1213;新库库检外来文库，30% PHIX;</t>
  </si>
  <si>
    <t>CHKPENI00001155</t>
  </si>
  <si>
    <t>HS4000 SE50+8+8;1213+1213;新库库检外来文库;</t>
  </si>
  <si>
    <t>lsv161205袁珍丽人RNA-Seq(11/11);</t>
  </si>
  <si>
    <t>HKCDNAPEP00006460</t>
  </si>
  <si>
    <t>HKCDNAPEP00006461</t>
  </si>
  <si>
    <t>lsv161205袁珍丽人RNA-Seq(9/9);</t>
  </si>
  <si>
    <t>HKCDNAPEP00006462</t>
  </si>
  <si>
    <t>hrw161220袁珍丽鼠RNA-Seq(8/8);</t>
  </si>
  <si>
    <t>HKCDNAPEP00006483</t>
  </si>
  <si>
    <t>yww161214胡维小鼠RNA-Seq(4/4);</t>
  </si>
  <si>
    <t>HKCDNAPEP00006484</t>
  </si>
  <si>
    <t>FCHGTW2BBXX</t>
  </si>
  <si>
    <t>HS4000 SBS KIT(300 CYCLES) 20170105 Alignment fail. (C1)</t>
  </si>
  <si>
    <t>HS4000 PE50+8+50;1213+1213;旧库，1% PHIX;</t>
  </si>
  <si>
    <t>54.01;54.93</t>
  </si>
  <si>
    <t>99.34;98.60</t>
  </si>
  <si>
    <t>97.67;96.42</t>
  </si>
  <si>
    <t>51.59;51.87</t>
  </si>
  <si>
    <t>99.28;98.82</t>
  </si>
  <si>
    <t>97.69;97.16</t>
  </si>
  <si>
    <t>PF低,RD</t>
  </si>
  <si>
    <t>52.70;53.28</t>
  </si>
  <si>
    <t>98.80;99.16</t>
  </si>
  <si>
    <t>96.60;97.75</t>
  </si>
  <si>
    <t>51.41;51.61</t>
  </si>
  <si>
    <t>99.34;98.78</t>
  </si>
  <si>
    <t>97.91;97.06</t>
  </si>
  <si>
    <t>zuy161011汪智蛟小鼠EukaryoteTranscriptomeResequencing(8/12);oex161219汪智蛟小鼠EukaryoteTranscriptomeResequencing(4/12);</t>
  </si>
  <si>
    <t>HKTRDPEP00002235</t>
  </si>
  <si>
    <t>HS4000 PE50+8+50;1213+1213;新库库检，1% PHIX;</t>
  </si>
  <si>
    <t>49.40;49.71</t>
  </si>
  <si>
    <t>99.28;98.77</t>
  </si>
  <si>
    <t>97.72;97.10</t>
  </si>
  <si>
    <t>49.88;50.07</t>
  </si>
  <si>
    <t>97.72;96.87</t>
  </si>
  <si>
    <t>52.53;53.39</t>
  </si>
  <si>
    <t>98.84;99.14</t>
  </si>
  <si>
    <t>96.73;97.76</t>
  </si>
  <si>
    <t>53.18;53.83</t>
  </si>
  <si>
    <t>99.02;99.18</t>
  </si>
  <si>
    <t>97.15;97.87</t>
  </si>
  <si>
    <t>02067908-BLD-1</t>
  </si>
  <si>
    <t>HUMqjbEAAIKAAA-86</t>
  </si>
  <si>
    <t>FCHGTJNBBXX</t>
  </si>
  <si>
    <t>99.47;97.93</t>
  </si>
  <si>
    <t>1.35;1.55</t>
  </si>
  <si>
    <t>47.46;47.57</t>
  </si>
  <si>
    <t>98.87;97.60</t>
  </si>
  <si>
    <t>96.68;94.61</t>
  </si>
  <si>
    <t>02172989-BLD-1</t>
  </si>
  <si>
    <t>HUMqjbEAAGDAAA-76</t>
  </si>
  <si>
    <t>99.44;97.99</t>
  </si>
  <si>
    <t>1.24;1.40</t>
  </si>
  <si>
    <t>46.34;46.42</t>
  </si>
  <si>
    <t>98.91;97.66</t>
  </si>
  <si>
    <t>96.81;94.70</t>
  </si>
  <si>
    <t>02201723-BLD-1</t>
  </si>
  <si>
    <t>HUMqjbEAAGKAAA-98</t>
  </si>
  <si>
    <t>99.44;97.90</t>
  </si>
  <si>
    <t>1.75;1.93</t>
  </si>
  <si>
    <t>47.49;47.62</t>
  </si>
  <si>
    <t>98.79;97.39</t>
  </si>
  <si>
    <t>01942308-BLD-1</t>
  </si>
  <si>
    <t>HUMqjbEAAEQAAA-100</t>
  </si>
  <si>
    <t>99.43;97.88</t>
  </si>
  <si>
    <t>1.55;1.74</t>
  </si>
  <si>
    <t>47.32;47.44</t>
  </si>
  <si>
    <t>98.84;97.29</t>
  </si>
  <si>
    <t>96.65;93.84</t>
  </si>
  <si>
    <t>HKTRDPEP00002208</t>
  </si>
  <si>
    <t>51.48;51.81</t>
  </si>
  <si>
    <t>99.25;98.50</t>
  </si>
  <si>
    <t>97.69;96.22</t>
  </si>
  <si>
    <t>ogl160822汪智蛟棉鼠EukaryoteTranscriptomeResequencing(5/13);ltc161214吕晓丹鼠EukaryoteTranscriptomeResequencing(5/13);fpx161116潘栢年人内部研发(3/13);</t>
  </si>
  <si>
    <t>HKTRDPEP00002226</t>
  </si>
  <si>
    <t>56.88;56.92</t>
  </si>
  <si>
    <t>98.47;95.91</t>
  </si>
  <si>
    <t>96.00;91.84</t>
  </si>
  <si>
    <t>02039874-BLD-1</t>
  </si>
  <si>
    <t>HUMqjbEAAICAAA-41</t>
  </si>
  <si>
    <t>99.42;97.62</t>
  </si>
  <si>
    <t>1.56;1.76</t>
  </si>
  <si>
    <t>46.84;46.98</t>
  </si>
  <si>
    <t>98.74;96.81</t>
  </si>
  <si>
    <t>96.32;92.87</t>
  </si>
  <si>
    <t>02045680-BLD-1</t>
  </si>
  <si>
    <t>HUMqjbEAAIFAAA-60</t>
  </si>
  <si>
    <t>99.51;97.66</t>
  </si>
  <si>
    <t>1.18;1.38</t>
  </si>
  <si>
    <t>47.43;47.36</t>
  </si>
  <si>
    <t>98.71;96.92</t>
  </si>
  <si>
    <t>96.22;93.09</t>
  </si>
  <si>
    <t>HKTRDPEP00002228</t>
  </si>
  <si>
    <t>FCHGTMGBBXX</t>
  </si>
  <si>
    <t>20161213 Hiseq4000 SBS kit 300cycles</t>
  </si>
  <si>
    <t>50.27;50.84</t>
  </si>
  <si>
    <t>99.21;98.80</t>
  </si>
  <si>
    <t>97.58;97.03</t>
  </si>
  <si>
    <t>oex161219汪智蛟小鼠EukaryoteTranscriptomeResequencing(7/7);</t>
  </si>
  <si>
    <t>HKTRDPEP00002229</t>
  </si>
  <si>
    <t>49.50;49.90</t>
  </si>
  <si>
    <t>99.12;98.90</t>
  </si>
  <si>
    <t>97.26;97.17</t>
  </si>
  <si>
    <t>HKTRDPEP00002230</t>
  </si>
  <si>
    <t>49.92;50.32</t>
  </si>
  <si>
    <t>99.19;98.70</t>
  </si>
  <si>
    <t>97.49;96.78</t>
  </si>
  <si>
    <t>zuy161011汪智蛟小鼠EukaryoteTranscriptomeResequencing(6/11);jqi161212汪智蛟人EukaryoteTranscriptomeResequencing(3/11);oex161219汪智蛟小鼠EukaryoteTranscriptomeResequencing(2/11);</t>
  </si>
  <si>
    <t>HKTRDPEP00002227</t>
  </si>
  <si>
    <t>50.10;50.53</t>
  </si>
  <si>
    <t>98.99;98.57</t>
  </si>
  <si>
    <t>96.92;96.51</t>
  </si>
  <si>
    <t>zuy161011汪智蛟小鼠EukaryoteTranscriptomeResequencing(2/7);oex161219汪智蛟小鼠EukaryoteTranscriptomeResequencing(5/7);</t>
  </si>
  <si>
    <t>HKTRDPEP00002234</t>
  </si>
  <si>
    <t>49.06;48.88</t>
  </si>
  <si>
    <t>98.93;98.59</t>
  </si>
  <si>
    <t>96.79;96.57</t>
  </si>
  <si>
    <t>HKTRDPEP00002231</t>
  </si>
  <si>
    <t>50.01;49.90</t>
  </si>
  <si>
    <t>98.74;98.50</t>
  </si>
  <si>
    <t>96.42;96.35</t>
  </si>
  <si>
    <t>HKTRDPEP00002232</t>
  </si>
  <si>
    <t>50.58;50.38</t>
  </si>
  <si>
    <t>98.89;98.48</t>
  </si>
  <si>
    <t>96.70;96.28</t>
  </si>
  <si>
    <t>HKTRDPEP00002233</t>
  </si>
  <si>
    <t>49.70;49.52</t>
  </si>
  <si>
    <t>98.77;98.30</t>
  </si>
  <si>
    <t>96.34;95.84</t>
  </si>
  <si>
    <t>02092579-BLD-1</t>
  </si>
  <si>
    <t>HUMqjbEAAGXAAA-161</t>
  </si>
  <si>
    <t>FCHGTVTBBXX</t>
  </si>
  <si>
    <t>20161213 Hiseq 4000 SBS kit 300 cycles</t>
  </si>
  <si>
    <t>99.51;98.15</t>
  </si>
  <si>
    <t>1.97;2.16</t>
  </si>
  <si>
    <t>47.59;47.71</t>
  </si>
  <si>
    <t>98.53;97.27</t>
  </si>
  <si>
    <t>95.73;93.61</t>
  </si>
  <si>
    <t>01980763-BLD-1</t>
  </si>
  <si>
    <t>HUMqjbEAABEAAA-98</t>
  </si>
  <si>
    <t>99.32;97.63</t>
  </si>
  <si>
    <t>1.79;2.05</t>
  </si>
  <si>
    <t>46.80;46.95</t>
  </si>
  <si>
    <t>98.08;96.12</t>
  </si>
  <si>
    <t>94.60;91.18</t>
  </si>
  <si>
    <t>01993668-BLD-1</t>
  </si>
  <si>
    <t>HUMqjbEAABFAAA-100</t>
  </si>
  <si>
    <t>1.86;2.05</t>
  </si>
  <si>
    <t>46.93;47.05</t>
  </si>
  <si>
    <t>98.29;96.72</t>
  </si>
  <si>
    <t>95.22;92.36</t>
  </si>
  <si>
    <t>01993278-BLD-1</t>
  </si>
  <si>
    <t>HUMqjbEAAEAAAA-36</t>
  </si>
  <si>
    <t>99.45;97.77</t>
  </si>
  <si>
    <t>47.39;47.51</t>
  </si>
  <si>
    <t>97.29;96.34</t>
  </si>
  <si>
    <t>92.58;91.43</t>
  </si>
  <si>
    <t>HKCDNAPEP00006511</t>
  </si>
  <si>
    <t>92.96;91.94</t>
  </si>
  <si>
    <t>7.73;6.89</t>
  </si>
  <si>
    <t>49.88;49.82</t>
  </si>
  <si>
    <t>96.86;96.63</t>
  </si>
  <si>
    <t>92.32;92.31</t>
  </si>
  <si>
    <t>hea161101张静小鼠EukaryoteTranscriptomeResequencing(4/10);woh161223言显婷人EukaryoteTranscriptomeResequencing(4/10);avp161206刘芳3昆虫EukaryoteTranscriptomeResequencing(2/10);</t>
  </si>
  <si>
    <t>HKTRDPEP00002240</t>
  </si>
  <si>
    <t>40.81;40.01</t>
  </si>
  <si>
    <t>18.43;18.48</t>
  </si>
  <si>
    <t>50.81;50.78</t>
  </si>
  <si>
    <t>98.24;97.24</t>
  </si>
  <si>
    <t>95.13;93.41</t>
  </si>
  <si>
    <t>wcp161215吕晓丹苹果EukaryoteTranscriptomeResequencing(4/4);</t>
  </si>
  <si>
    <t>HKTRDPEP00002237</t>
  </si>
  <si>
    <t>46.34;46.30</t>
  </si>
  <si>
    <t>98.93;98.38</t>
  </si>
  <si>
    <t>96.81;95.76</t>
  </si>
  <si>
    <t>02185334-BLD-1</t>
  </si>
  <si>
    <t>HUMqjbEAAGGAAA-86</t>
  </si>
  <si>
    <t>99.48;97.53</t>
  </si>
  <si>
    <t>1.45;1.73</t>
  </si>
  <si>
    <t>47.14;47.25</t>
  </si>
  <si>
    <t>98.32;96.28</t>
  </si>
  <si>
    <t>HKCDNAPEP00006504</t>
  </si>
  <si>
    <t>FCHGTY5BBXX</t>
  </si>
  <si>
    <t>mhl161227张洪芳人SmallRNA;</t>
  </si>
  <si>
    <t>HS029</t>
  </si>
  <si>
    <t>CHKSEI85216120010</t>
  </si>
  <si>
    <t>HS4000 SE50+8;1213+1213;新库库检外来文库，15% PHIX;</t>
  </si>
  <si>
    <t>mun161214吕晓丹鼠RNA-Seq(9/9);</t>
  </si>
  <si>
    <t>HKCDNAPEP00006481</t>
  </si>
  <si>
    <t>HKCDNAPEP00006482</t>
  </si>
  <si>
    <t>bpe161214胡维小鼠RNA-Seq(11/11);</t>
  </si>
  <si>
    <t>HKCDNAPEP00006510</t>
  </si>
  <si>
    <t>zyd161219雷莹小鼠RNA-Seq(4/8);wrc151113罗伟琪人内部研发(1/8);rhq161216刘芳3植物RNA-Seq(3/8);</t>
  </si>
  <si>
    <t>HKTRDPEP00002242</t>
  </si>
  <si>
    <t>zyd161219雷莹小鼠RNA-Seq(8/9);wrc151113罗伟琪人内部研发(1/9);</t>
  </si>
  <si>
    <t>HKTRDPEP00002243</t>
  </si>
  <si>
    <t>zyd161219雷莹小鼠RNA-Seq(3/12);tcr161227胡维果蝇RNA-Seq(9/12);</t>
  </si>
  <si>
    <t>HKTRDPEP00002244</t>
  </si>
  <si>
    <t>HKCDNAPEP00006470</t>
  </si>
  <si>
    <t>FCHGTJ5BBXX</t>
  </si>
  <si>
    <t>HS4000 PE101+8+8+101;1213+1213;新库库检;</t>
  </si>
  <si>
    <t>96.98;96.57</t>
  </si>
  <si>
    <t>92.68;92.55</t>
  </si>
  <si>
    <t>jng161214袁珍丽鱼EukaryotedenovoTranscriptome(25/25);</t>
  </si>
  <si>
    <t>98.35;96.46</t>
  </si>
  <si>
    <t>95.67;92.39</t>
  </si>
  <si>
    <t>HKTRDPEP00002225</t>
  </si>
  <si>
    <t>52.55;52.93</t>
  </si>
  <si>
    <t>99.15;97.81</t>
  </si>
  <si>
    <t>97.38;94.84</t>
  </si>
  <si>
    <t>01680732-BLD-1</t>
  </si>
  <si>
    <t>HUMqjbEAAAZAAA-85</t>
  </si>
  <si>
    <t>99.37;97.46</t>
  </si>
  <si>
    <t>1.60;1.82</t>
  </si>
  <si>
    <t>98.75;96.60</t>
  </si>
  <si>
    <t>96.38;92.52</t>
  </si>
  <si>
    <t>01914756-BLD-1</t>
  </si>
  <si>
    <t>HUMqjbEAABIAAA-106</t>
  </si>
  <si>
    <t>99.30;97.39</t>
  </si>
  <si>
    <t>1.56;1.83</t>
  </si>
  <si>
    <t>47.18;47.31</t>
  </si>
  <si>
    <t>96.28;92.65</t>
  </si>
  <si>
    <t>01961893-BLD-1</t>
  </si>
  <si>
    <t>HUMqjbEAABJAAA-107</t>
  </si>
  <si>
    <t>99.31;97.49</t>
  </si>
  <si>
    <t>1.75;2.05</t>
  </si>
  <si>
    <t>46.95;47.21</t>
  </si>
  <si>
    <t>98.73;96.46</t>
  </si>
  <si>
    <t>96.27;92.08</t>
  </si>
  <si>
    <t>01840575-BLD-1</t>
  </si>
  <si>
    <t>HUMqjbEAABXAAA-14</t>
  </si>
  <si>
    <t>99.03;96.94</t>
  </si>
  <si>
    <t>1.72;2.01</t>
  </si>
  <si>
    <t>46.36;46.38</t>
  </si>
  <si>
    <t>98.60;96.78</t>
  </si>
  <si>
    <t>96.08;93.06</t>
  </si>
  <si>
    <t>02182406-BLD-1</t>
  </si>
  <si>
    <t>HUMqjbEAAGFAAA-85</t>
  </si>
  <si>
    <t>99.47;97.96</t>
  </si>
  <si>
    <t>47.20;47.30</t>
  </si>
  <si>
    <t>95.22;93.41</t>
  </si>
  <si>
    <t>170107_I114_FCHGTVTBBXX_L6_HKTRDPEP00002240</t>
    <phoneticPr fontId="117" type="noConversion"/>
  </si>
  <si>
    <t>index实际混合比例与计划不符，HKRDINSavpEAABRAAPEI-213,HKRDINSavpEAACRAAPEI-214产量偏低,RD</t>
    <phoneticPr fontId="117" type="noConversion"/>
  </si>
  <si>
    <t>170105_I211_FCHGTJ5BBXX_L1_HKCDNAPEP00006470</t>
    <phoneticPr fontId="117" type="noConversion"/>
  </si>
  <si>
    <t>170105_I211_FCHGTW2BBXX_L2_HKTRDPEP00002193</t>
    <phoneticPr fontId="117" type="noConversion"/>
  </si>
  <si>
    <t>index实际混合比例与计划不符，HKRDHUMifaEAASRABPEI-223产量偏低,RD</t>
    <phoneticPr fontId="117" type="noConversion"/>
  </si>
  <si>
    <t xml:space="preserve">170105_I211_FCHGTW2BBXX_L3_HKTRDPEP00002194 </t>
    <phoneticPr fontId="117" type="noConversion"/>
  </si>
  <si>
    <t>170105_I211_FCHGTW2BBXX_L4_HKTRDPEP00002195</t>
    <phoneticPr fontId="117" type="noConversion"/>
  </si>
  <si>
    <t>index实际混合比例与计划不符，HKRDHUMifaECAORACPEI-223产量偏低,RD</t>
    <phoneticPr fontId="117" type="noConversion"/>
  </si>
  <si>
    <t>170105_I211_FCHGTW2BBXX_L6_HKTRDPEP00002196</t>
    <phoneticPr fontId="117" type="noConversion"/>
  </si>
  <si>
    <t>index实际混合比例与计划不符，HKRDHUMifaEEDURABPEI-223产量偏低,RD</t>
    <phoneticPr fontId="117" type="noConversion"/>
  </si>
  <si>
    <t>170105_I211_FCHGTW2BBXX_L7_HKTRDPEP00002197</t>
    <phoneticPr fontId="117" type="noConversion"/>
  </si>
  <si>
    <t>170105_I211_FCHGTW2BBXX_L8_HKTRDPEP00002198</t>
    <phoneticPr fontId="117" type="noConversion"/>
  </si>
  <si>
    <t>170107_I114_FCHGTMGBBXX_L6_HKTRDPEP00002231</t>
    <phoneticPr fontId="117" type="noConversion"/>
  </si>
  <si>
    <t>index实际混合比例与计划不符，HKRDMOUoexTAAYRAAPEI-201产量偏低,RD</t>
    <phoneticPr fontId="117" type="noConversion"/>
  </si>
  <si>
    <t>170104_I211_FCHGTWFBBXX_L2_CHKSEI00001156</t>
    <phoneticPr fontId="117" type="noConversion"/>
  </si>
  <si>
    <t>index实际混合比例与计划不符，CHKPEI85216120031产量偏低,外來文庫</t>
    <phoneticPr fontId="117" type="noConversion"/>
  </si>
  <si>
    <t>HS4000 PE101+8+101;1129+0909;旧库;</t>
  </si>
  <si>
    <t>45.99;44.06</t>
  </si>
  <si>
    <t>99.39;97.67</t>
  </si>
  <si>
    <t>97.88;94.20</t>
  </si>
  <si>
    <t>FCHGMFWBBXX</t>
  </si>
  <si>
    <t>47.15;45.15</t>
  </si>
  <si>
    <t>99.31;97.81</t>
  </si>
  <si>
    <t>97.61;94.51</t>
  </si>
  <si>
    <t>CWHPEPI00001244</t>
  </si>
  <si>
    <t>良(客户样品)</t>
  </si>
  <si>
    <t>HS4000 PE101+8+101;1129+0909;新库库检，外来文库;</t>
  </si>
  <si>
    <t>56.57;54.94</t>
  </si>
  <si>
    <t>99.00;97.46</t>
  </si>
  <si>
    <t>96.46;93.52</t>
  </si>
  <si>
    <t>vjb161214袁珍丽斑马鱼GBS(1/10);xeu160830何嘉妮拟南芥EukaryoteTranscriptomeResequencing(9/10);</t>
  </si>
  <si>
    <t>WHDNASPEP00004674</t>
  </si>
  <si>
    <t>HS4000 PE101+8+101;1129+0909;新库库检;</t>
  </si>
  <si>
    <t>47.06;47.12</t>
  </si>
  <si>
    <t>99.36;98.18</t>
  </si>
  <si>
    <t>97.86;94.12</t>
  </si>
  <si>
    <t>WHDNASPEP00004675</t>
  </si>
  <si>
    <t>46.35;46.63</t>
  </si>
  <si>
    <t>98.01;94.10</t>
  </si>
  <si>
    <t>aeh161205杨巍1跳甲RAD-Seq(2/11);xeu160830何嘉妮拟南芥EukaryoteTranscriptomeResequencing(9/11);</t>
  </si>
  <si>
    <t>WHTRDRPEP00002555</t>
  </si>
  <si>
    <t>45.46;44.60</t>
  </si>
  <si>
    <t>99.44;98.36</t>
  </si>
  <si>
    <t>98.17;95.87</t>
  </si>
  <si>
    <t>45.24;44.30</t>
  </si>
  <si>
    <t>99.34;98.05</t>
  </si>
  <si>
    <t>97.78;95.16</t>
  </si>
  <si>
    <t>bca161220杨林1大丽轮枝菌二代Denovo-Microbiology(1/18);uqy161226刘芳3动物Re-sequencing(1/18);xmb161221张岩人TargetRegioncapture(10/18);sgd161214肖小伟小球藻Denovo-Plant(6/18);</t>
  </si>
  <si>
    <t>WHDNALPEP00000233</t>
  </si>
  <si>
    <t>pooling偏差，HUMxmbTAAACAAA-133产量偏低</t>
  </si>
  <si>
    <t>56.51;56.20</t>
  </si>
  <si>
    <t>98.05;91.59</t>
  </si>
  <si>
    <t>94.26;83.53</t>
  </si>
  <si>
    <t>nqm161220赵一凡木耳Re-sequencing(4/7);qvw161209吕晓丹真菌木霉属Denovo-Plant(2/7);wrc151113罗伟琪人内部研发(1/7);</t>
  </si>
  <si>
    <t>WHDNASPEP00004645</t>
  </si>
  <si>
    <t>45.02;45.35</t>
  </si>
  <si>
    <t>97.83;88.17</t>
  </si>
  <si>
    <t>94.67;76.51</t>
  </si>
  <si>
    <t>lws161222李维喜三叶草Re-sequencing(4/4);</t>
  </si>
  <si>
    <t>FCHGMFNBBXX</t>
  </si>
  <si>
    <t>HS4000 PE151+8+8+151;1129+1129;旧库;</t>
  </si>
  <si>
    <t>36.97;37.24</t>
  </si>
  <si>
    <t>98.02;93.07</t>
  </si>
  <si>
    <t>95.08;84.56</t>
  </si>
  <si>
    <t>49.41;49.42</t>
  </si>
  <si>
    <t>95.33;89.77</t>
  </si>
  <si>
    <t>91.38;79.45</t>
  </si>
  <si>
    <t>uxi161223马俊平人EukaryoteTranscriptomeResequencing(3/9);mab161221位艳丽十个昆虫EukaryotedenovoTranscriptome(6/9);</t>
  </si>
  <si>
    <t>WHCDNAPEP00006486</t>
  </si>
  <si>
    <t>41.77;41.78</t>
  </si>
  <si>
    <t>97.78;91.37</t>
  </si>
  <si>
    <t>94.47;81.38</t>
  </si>
  <si>
    <t>43.43;43.84</t>
  </si>
  <si>
    <t>97.21;85.01</t>
  </si>
  <si>
    <t>93.17;70.98</t>
  </si>
  <si>
    <t>43.54;43.79</t>
  </si>
  <si>
    <t>97.08;87.71</t>
  </si>
  <si>
    <t>92.84;75.49</t>
  </si>
  <si>
    <t>43.95;44.15</t>
  </si>
  <si>
    <t>97.18;89.32</t>
  </si>
  <si>
    <t>93.25;79.02</t>
  </si>
  <si>
    <t>44.18;44.41</t>
  </si>
  <si>
    <t>97.35;88.01</t>
  </si>
  <si>
    <t>93.34;76.68</t>
  </si>
  <si>
    <t>170101_I133_FCHGMFNBBXX_L3_WHTRDRPEP00002546 </t>
    <phoneticPr fontId="117" type="noConversion"/>
  </si>
  <si>
    <t xml:space="preserve">170104_I136_FCHGMFWBBXX_L8_WHDNALPEP00000233 </t>
    <phoneticPr fontId="117" type="noConversion"/>
  </si>
  <si>
    <t>WHDNAMePEP00000591</t>
  </si>
  <si>
    <t>FCCAE9JANXX</t>
  </si>
  <si>
    <t>PE 126+8+126-V4;1111+0818;新库库检(加入1%的wHAXPI033513-42);</t>
  </si>
  <si>
    <t>31.80;32.74</t>
  </si>
  <si>
    <t>92.97;90.42</t>
  </si>
  <si>
    <t>87.75;84.84</t>
  </si>
  <si>
    <t>WHDNAMePEP00000592</t>
  </si>
  <si>
    <t>PE 126+8+126-V4;1111+0818;新库库检(加入1%的wHAXPI034752-21);</t>
  </si>
  <si>
    <t>31.78;32.40</t>
  </si>
  <si>
    <t>91.88;90.35</t>
  </si>
  <si>
    <t>85.76;84.47</t>
  </si>
  <si>
    <t>WHDNAMePEP00000593</t>
  </si>
  <si>
    <t>PE 126+8+126-V4;1111+0818;新库库检(加入1%的wHAXPI034769-15);</t>
  </si>
  <si>
    <t>32.65;33.40</t>
  </si>
  <si>
    <t>92.32;90.06</t>
  </si>
  <si>
    <t>86.48;84.15</t>
  </si>
  <si>
    <t>WHDNAMePEP00000594</t>
  </si>
  <si>
    <t>PE 126+8+126-V4;1111+0818;新库库检(加入1%的wHAXPI034864-15);</t>
  </si>
  <si>
    <t>31.09;32.24</t>
  </si>
  <si>
    <t>92.39;89.82</t>
  </si>
  <si>
    <t>86.29;83.40</t>
  </si>
  <si>
    <t>WHDNASPEP00004610</t>
  </si>
  <si>
    <t>PE 126+8+126-V4;1111+0818;新库库检(加入1%的wHAXPI037687-61);</t>
  </si>
  <si>
    <t>41.64;41.68</t>
  </si>
  <si>
    <t>95.03;92.61</t>
  </si>
  <si>
    <t>90.21;87.09</t>
  </si>
  <si>
    <t>WHDNALPEP00000219</t>
  </si>
  <si>
    <t>pooling偏差，12子文库产量偏低</t>
  </si>
  <si>
    <t>PE 126+8+126-V4;1111+0818;新库库检(加入1%的wHAXPI033381-45);</t>
  </si>
  <si>
    <t>39.42;39.63</t>
  </si>
  <si>
    <t>94.74;91.39</t>
  </si>
  <si>
    <t>89.63;84.69</t>
  </si>
  <si>
    <t>sql161122何福生人TargetRegioncapture(36/37);iwa161205李维喜人TargetRegioncapture(1/37);</t>
  </si>
  <si>
    <t>WHDNALPEP00000220</t>
  </si>
  <si>
    <t>40.47;40.67</t>
  </si>
  <si>
    <t>94.95;91.82</t>
  </si>
  <si>
    <t>90.01;85.60</t>
  </si>
  <si>
    <t>sql161122何福生人TargetRegioncapture(12/37);yth161122何福生人TargetRegioncapture(24/37);iwa161205李维喜人TargetRegioncapture(1/37);</t>
  </si>
  <si>
    <t>WHDNALPEP00000221</t>
  </si>
  <si>
    <t>40.38;40.56</t>
  </si>
  <si>
    <t>97.10;94.31</t>
  </si>
  <si>
    <t>94.34;90.41</t>
  </si>
  <si>
    <t>brain cancer CapC</t>
  </si>
  <si>
    <t>CWHPE16120622</t>
  </si>
  <si>
    <t>HS4000 PE101+8+101;1216+1216;新库库检，外来文库;</t>
  </si>
  <si>
    <t>59.32;58.47</t>
  </si>
  <si>
    <t>98.15;94.73</t>
  </si>
  <si>
    <t>94.89;87.47</t>
  </si>
  <si>
    <t>HS4000 PE101+8+101;1216+1216;旧库;</t>
  </si>
  <si>
    <t>47.24;47.30</t>
  </si>
  <si>
    <t>99.35;97.64</t>
  </si>
  <si>
    <t>97.91;92.60</t>
  </si>
  <si>
    <t>FCHGL7FBBXX</t>
  </si>
  <si>
    <t>46.60;46.86</t>
  </si>
  <si>
    <t>98.01;92.71</t>
  </si>
  <si>
    <t>hli161223吴雪丽人Non-codingRNA(4/12);xeu160830何嘉妮拟南芥EukaryoteTranscriptomeResequencing(8/12);</t>
  </si>
  <si>
    <t>WHCDNAPEP00006500</t>
  </si>
  <si>
    <t>HS4000 PE101+8+101;1216+1216;新库库检;</t>
  </si>
  <si>
    <t>92.24;90.55</t>
  </si>
  <si>
    <t>4.25;4.46</t>
  </si>
  <si>
    <t>48.82;49.09</t>
  </si>
  <si>
    <t>99.24;97.76</t>
  </si>
  <si>
    <t>97.62;94.06</t>
  </si>
  <si>
    <t>92.22;90.59</t>
  </si>
  <si>
    <t>4.25;4.47</t>
  </si>
  <si>
    <t>48.88;49.14</t>
  </si>
  <si>
    <t>99.19;97.67</t>
  </si>
  <si>
    <t>97.42;93.92</t>
  </si>
  <si>
    <t>hli161223吴雪丽人Non-codingRNA(2/18);bya161221徐婧野油菜黄单胞菌ProkaryoteTranscriptomeResequencing(4/18);fvt161226赵娟妮大豆慢生根瘤菌prokaryoteStrand-SpecificdenovoTranscriptome(12/18);</t>
  </si>
  <si>
    <t>WHCDNAPEP00006501</t>
  </si>
  <si>
    <t>93.14;91.46</t>
  </si>
  <si>
    <t>3.96;4.11</t>
  </si>
  <si>
    <t>57.05;57.09</t>
  </si>
  <si>
    <t>98.98;97.40</t>
  </si>
  <si>
    <t>96.84;93.41</t>
  </si>
  <si>
    <t>WHCDNAPEP00006516</t>
  </si>
  <si>
    <t>91.28;89.88</t>
  </si>
  <si>
    <t>8.39;8.62</t>
  </si>
  <si>
    <t>52.30;51.89</t>
  </si>
  <si>
    <t>99.18;97.41</t>
  </si>
  <si>
    <t>97.27;93.14</t>
  </si>
  <si>
    <t>WHCDNAPEP00006517</t>
  </si>
  <si>
    <t>48.70;48.40</t>
  </si>
  <si>
    <t>99.26;97.43</t>
  </si>
  <si>
    <t>97.59;93.40</t>
  </si>
  <si>
    <t>kzi161124何福生人TargetRegioncapture(24/27);iwa161205李维喜人TargetRegioncapture(3/27);</t>
  </si>
  <si>
    <t>WHDNALPEP00000222</t>
  </si>
  <si>
    <t>33.24;33.48</t>
  </si>
  <si>
    <t>95.21;90.65</t>
  </si>
  <si>
    <t>90.59;82.74</t>
  </si>
  <si>
    <t>WHDNALPEP00000223</t>
  </si>
  <si>
    <t>FCCA312ANXX</t>
  </si>
  <si>
    <t>33.11;33.39</t>
  </si>
  <si>
    <t>94.64;90.26</t>
  </si>
  <si>
    <t>89.48;81.89</t>
  </si>
  <si>
    <t>WHDNALPEP00000224</t>
  </si>
  <si>
    <t>34.33;34.56</t>
  </si>
  <si>
    <t>95.43;91.03</t>
  </si>
  <si>
    <t>91.04;83.67</t>
  </si>
  <si>
    <t>yth161122何福生人TargetRegioncapture(24/37);kzi161124何福生人TargetRegioncapture(12/37);iwa161205李维喜人TargetRegioncapture(1/37);</t>
  </si>
  <si>
    <t>WHDNALPEP00000225</t>
  </si>
  <si>
    <t>pooling偏差，HUMythTAAEYAAA-41产量偏低</t>
  </si>
  <si>
    <t>40.98;41.18</t>
  </si>
  <si>
    <t>96.03;91.22</t>
  </si>
  <si>
    <t>92.09;85.06</t>
  </si>
  <si>
    <t>WHDNALPEP00000226</t>
  </si>
  <si>
    <t>33.52;33.82</t>
  </si>
  <si>
    <t>94.69;90.05</t>
  </si>
  <si>
    <t>89.62;81.65</t>
  </si>
  <si>
    <t>yth161122何福生人TargetRegioncapture(12/27);kzi161124何福生人TargetRegioncapture(12/27);iwa161205李维喜人TargetRegioncapture(3/27);</t>
  </si>
  <si>
    <t>WHDNALPEP00000229</t>
  </si>
  <si>
    <t>33.32;33.68</t>
  </si>
  <si>
    <t>93.17;88.11</t>
  </si>
  <si>
    <t>86.71;78.56</t>
  </si>
  <si>
    <t>sql161122何福生人TargetRegioncapture(12/27);kzi161124何福生人TargetRegioncapture(12/27);iwa161205李维喜人TargetRegioncapture(3/27);</t>
  </si>
  <si>
    <t>WHDNALPEP00000230</t>
  </si>
  <si>
    <t>34.07;34.37</t>
  </si>
  <si>
    <t>95.15;90.66</t>
  </si>
  <si>
    <t>90.49;82.79</t>
  </si>
  <si>
    <t>eas161215杨林1二个真菌Denovo-Microbiology(2/16);esa161216袁珍丽烟草Re-sequencing(2/16);kzi161124何福生人TargetRegioncapture(12/16);</t>
  </si>
  <si>
    <t>WHDNALPEP00000231</t>
  </si>
  <si>
    <t>43.56;43.62</t>
  </si>
  <si>
    <t>96.64;92.61</t>
  </si>
  <si>
    <t>93.14;87.16</t>
  </si>
  <si>
    <t>mxb161213岳震一百零七个牡丹RAD-Seq(1/11);kbb161223位艳丽棉花EukaryoteTranscriptomeResequencing(10/11);</t>
  </si>
  <si>
    <t>WHCDNAPEP00006496</t>
  </si>
  <si>
    <t>HS4000 PE151+8+8+151;1216+1216;新库库检;</t>
  </si>
  <si>
    <t>40.90;40.97</t>
  </si>
  <si>
    <t>97.96;88.56</t>
  </si>
  <si>
    <t>94.60;78.21</t>
  </si>
  <si>
    <t>WHCDNAPEP00006497</t>
  </si>
  <si>
    <t>FCHGLKNBBXX</t>
  </si>
  <si>
    <t>40.65;40.72</t>
  </si>
  <si>
    <t>98.10;92.36</t>
  </si>
  <si>
    <t>95.24;83.39</t>
  </si>
  <si>
    <t>WHCDNAPEP00006498</t>
  </si>
  <si>
    <t>41.03;40.90</t>
  </si>
  <si>
    <t>98.20;93.02</t>
  </si>
  <si>
    <t>95.47;84.61</t>
  </si>
  <si>
    <t>WHCDNAPEP00006499</t>
  </si>
  <si>
    <t>40.89;40.83</t>
  </si>
  <si>
    <t>98.12;93.37</t>
  </si>
  <si>
    <t>95.28;85.39</t>
  </si>
  <si>
    <t>kmv161223刘春榕属RAD-Seq(1/31);rme161222刘传军香薷RAD-Seq(1/31);lhq161221吕晓丹大肠杆菌Re-sequencing(17/31);qcs161226王爽1曲霉Re-sequencing(1/31);xpi161223杨林1一个巨大芽孢杆菌Re-sequencing(1/31);zfg161129钟珍人宏基因组Metagenomics(10/31);</t>
  </si>
  <si>
    <t>WHDNASPEP00004678</t>
  </si>
  <si>
    <t>45.37;45.45</t>
  </si>
  <si>
    <t>97.56;92.50</t>
  </si>
  <si>
    <t>94.20;84.18</t>
  </si>
  <si>
    <t>WHTRDRPEP00002600</t>
  </si>
  <si>
    <t>pooling偏差，RDWHMUSzggEAATRAAPEI-709503产量偏低</t>
  </si>
  <si>
    <t>96.14;93.20</t>
  </si>
  <si>
    <t>92.55;86.05</t>
  </si>
  <si>
    <t>WHTRDRPEP00002601</t>
  </si>
  <si>
    <t>48.31;48.43</t>
  </si>
  <si>
    <t>96.28;93.29</t>
  </si>
  <si>
    <t>92.70;86.15</t>
  </si>
  <si>
    <t>WHTRDRPEP00002602</t>
  </si>
  <si>
    <t>pooling偏差，RDWHMUSzggEACBRAAPEI-707506，RDWHMUSzggEACERAAPEI-710506产量偏低</t>
  </si>
  <si>
    <t>47.91;47.96</t>
  </si>
  <si>
    <t>96.40;93.19</t>
  </si>
  <si>
    <t>92.87;85.92</t>
  </si>
  <si>
    <t>WHSRNASEP00001124</t>
  </si>
  <si>
    <t>HS4000 SE50+8+8;1216+0909;新库库检;</t>
  </si>
  <si>
    <t>mpe161220卢梦书植物SmallRNA(11/16);mix161125孙晓辉人SmallRNA(5/16);</t>
  </si>
  <si>
    <t>WHSRNASEP00001125</t>
  </si>
  <si>
    <t>FCHGLH5BBXX</t>
  </si>
  <si>
    <t>ypg161216王艳2九个对虾SmallRNA(9/16);mix161125孙晓辉人SmallRNA(5/16);wbg161118黄玉芬小鼠SmallRNA(2/16);</t>
  </si>
  <si>
    <t>WHSRNASEP00001126</t>
  </si>
  <si>
    <t>mpe161220卢梦书植物SmallRNA(5/17);chn161216王艳2四个昆虫SmallRNATruSeq(4/17);qya160823郭梅人内部研发(4/17);mix161125孙晓辉人SmallRNA(4/17);</t>
  </si>
  <si>
    <t>WHSRNASEP00001127</t>
  </si>
  <si>
    <t>WHTRDRPEP00002552</t>
  </si>
  <si>
    <t>hdz161222刘春小鼠RNA-Seq(5/18);rai161226刘春人RNA-Seq(5/18);mkb161215金远春两个疫霉Chip-seq(2/18);fnn161226刘春人RNA-Seq(6/18);</t>
  </si>
  <si>
    <t>WHCDNAPEP00006489</t>
  </si>
  <si>
    <t>uso161228陈春海植物Chip-seq(2/11);cxn161224于杨阳人Chip-seq(3/11);fnn161226刘春人RNA-Seq(6/11);</t>
  </si>
  <si>
    <t>WHCDNAPEP00006490</t>
  </si>
  <si>
    <t>zuh161220马俊平人RNA-Seq(6/24);cov161220马俊平小鼠RNA-Seq(6/24);mil161215刘传军大鼠RNA-Seq(12/24);</t>
  </si>
  <si>
    <t>WHCDNAPEP00006476</t>
  </si>
  <si>
    <t>ruv161228位艳丽植物真菌EukaryoteTranscriptomeResequencing(7/12);qhs161107张伟10人Non-codingRNA(5/12);</t>
  </si>
  <si>
    <t>WHCDNAPEP00006503</t>
  </si>
  <si>
    <t>48.27;48.55</t>
  </si>
  <si>
    <t>98.00;94.18</t>
  </si>
  <si>
    <t>95.24;87.37</t>
  </si>
  <si>
    <t>FCHGLCFBBXX</t>
  </si>
  <si>
    <t>48.62;48.87</t>
  </si>
  <si>
    <t>97.98;95.03</t>
  </si>
  <si>
    <t>95.30;89.04</t>
  </si>
  <si>
    <t>qrq161221吕晓丹大肠杆菌Re-sequencing(4/9);yey161228胡维线虫Re-sequencing(2/9);qva161226司凯威古菌Re-sequencing(1/9);plr161109何福生人Exomecapture(1/9);wrc151113罗伟琪人内部研发(1/9);</t>
  </si>
  <si>
    <t>WHDNASPEP00004677</t>
  </si>
  <si>
    <t>43.61;43.87</t>
  </si>
  <si>
    <t>97.39;88.32</t>
  </si>
  <si>
    <t>93.73;77.27</t>
  </si>
  <si>
    <t>HS4000 PE151+8+8+151;1216+1216;旧库;</t>
  </si>
  <si>
    <t>48.41;48.49</t>
  </si>
  <si>
    <t>97.16;94.78</t>
  </si>
  <si>
    <t>94.50;89.09</t>
  </si>
  <si>
    <t>ruv161228位艳丽植物真菌EukaryoteTranscriptomeResequencing(5/7);zgg161221孙晓辉小鼠单细胞第三批EukaryoteTranscriptomeResequencing(2/7);</t>
  </si>
  <si>
    <t>WHTRDRPEP00002603</t>
  </si>
  <si>
    <t>44.86;44.95</t>
  </si>
  <si>
    <t>97.07;94.34</t>
  </si>
  <si>
    <t>94.41;88.30</t>
  </si>
  <si>
    <t>sqa161012陈军辉矮慈姑EukaryotedenovoTranscriptome(13/13);</t>
  </si>
  <si>
    <t>WHCDNAPEP00006512</t>
  </si>
  <si>
    <t>53.24;53.23</t>
  </si>
  <si>
    <t>98.30;95.16</t>
  </si>
  <si>
    <t>95.54;88.99</t>
  </si>
  <si>
    <t>ruv161228位艳丽植物真菌EukaryoteTranscriptomeResequencing(6/11);ieb170103陈军辉芸薹EukaryoteTranscriptomeResequencing(5/11);</t>
  </si>
  <si>
    <t>WHCDNAPEP00006513</t>
  </si>
  <si>
    <t>49.94;49.90</t>
  </si>
  <si>
    <t>97.85;94.78</t>
  </si>
  <si>
    <t>94.89;88.54</t>
  </si>
  <si>
    <t>ode161124陈建威斑马鱼EukaryoteTranscriptomeResequencing(1/12);xtu161227陈军辉核盘菌EukaryoteTranscriptomeResequencing(6/12);qtt161227陈军辉油菜EukaryoteTranscriptomeResequencing(1/12);asg161123陈军辉油菜EukaryoteTranscriptomeResequencing(4/12);</t>
  </si>
  <si>
    <t>WHCDNAPEP00006515</t>
  </si>
  <si>
    <t>47.04;47.08</t>
  </si>
  <si>
    <t>98.58;94.91</t>
  </si>
  <si>
    <t>96.38;88.34</t>
  </si>
  <si>
    <t>170107_I133_FCHGLCFBBXX_L3_WHDNASPEP00004677</t>
    <phoneticPr fontId="117" type="noConversion"/>
  </si>
  <si>
    <t xml:space="preserve">170106_I133_FCHGLH5BBXX_L8_WHCDNAPEP00006476 </t>
    <phoneticPr fontId="117" type="noConversion"/>
  </si>
  <si>
    <t xml:space="preserve">170106_I133_FCHGLH5BBXX_L5_WHTRDRPEP00002552 </t>
    <phoneticPr fontId="117" type="noConversion"/>
  </si>
  <si>
    <t xml:space="preserve">170106_I133_FCHGLH5BBXX_L4_WHSRNASEP00001127 </t>
    <phoneticPr fontId="117" type="noConversion"/>
  </si>
  <si>
    <t xml:space="preserve">170106_I133_FCHGLH5BBXX_L2_WHSRNASEP00001125 </t>
    <phoneticPr fontId="117" type="noConversion"/>
  </si>
  <si>
    <t>170106_I137_FCHGLKNBBXX_L8_WHTRDRPEP00002602</t>
    <phoneticPr fontId="117" type="noConversion"/>
  </si>
  <si>
    <t xml:space="preserve">170106_I137_FCHGLKNBBXX_L7_WHTRDRPEP00002601 </t>
    <phoneticPr fontId="117" type="noConversion"/>
  </si>
  <si>
    <t>170106_I137_FCHGLKNBBXX_L6_WHTRDRPEP00002600</t>
    <phoneticPr fontId="117" type="noConversion"/>
  </si>
  <si>
    <t xml:space="preserve">170103_I188_FCCA312ANXX_L1_WHDNALPEP00000222 </t>
    <phoneticPr fontId="117" type="noConversion"/>
  </si>
  <si>
    <t xml:space="preserve">170103_I188_FCCA312ANXX_L2_WHDNALPEP00000223 </t>
    <phoneticPr fontId="117" type="noConversion"/>
  </si>
  <si>
    <t xml:space="preserve">170103_I188_FCCA312ANXX_L3_WHDNALPEP00000224 </t>
    <phoneticPr fontId="117" type="noConversion"/>
  </si>
  <si>
    <t xml:space="preserve">170103_I188_FCCA312ANXX_L4_WHDNALPEP00000225 </t>
    <phoneticPr fontId="117" type="noConversion"/>
  </si>
  <si>
    <t xml:space="preserve">170103_I188_FCCA312ANXX_L5_WHDNALPEP00000226 </t>
    <phoneticPr fontId="117" type="noConversion"/>
  </si>
  <si>
    <t xml:space="preserve">170103_I188_FCCA312ANXX_L6_WHDNALPEP00000229 </t>
    <phoneticPr fontId="117" type="noConversion"/>
  </si>
  <si>
    <t xml:space="preserve">170103_I188_FCCA312ANXX_L7_WHDNALPEP00000230 </t>
    <phoneticPr fontId="117" type="noConversion"/>
  </si>
  <si>
    <t xml:space="preserve">170103_I188_FCCAE9JANXX_L8_WHDNALPEP00000221 </t>
    <phoneticPr fontId="117" type="noConversion"/>
  </si>
  <si>
    <t xml:space="preserve">170103_I188_FCCAE9JANXX_L7_WHDNALPEP00000220 </t>
    <phoneticPr fontId="117" type="noConversion"/>
  </si>
  <si>
    <t xml:space="preserve">170103_I188_FCCAE9JANXX_L6_WHDNALPEP00000219 </t>
    <phoneticPr fontId="117" type="noConversion"/>
  </si>
  <si>
    <t xml:space="preserve">170108_I136_FCHCY2YBBXX_L3_WHTRDRPEP00002605 </t>
    <phoneticPr fontId="117" type="noConversion"/>
  </si>
  <si>
    <t xml:space="preserve">170108_I136_FCHCY2YBBXX_L1_WHTRDRPEP00002600 </t>
    <phoneticPr fontId="117" type="noConversion"/>
  </si>
  <si>
    <t xml:space="preserve">170106_I137_FCHGLJVBBXX_L4_WHCDNAPEP00006491 </t>
    <phoneticPr fontId="117" type="noConversion"/>
  </si>
  <si>
    <t>WHDNASPEP00004670</t>
  </si>
  <si>
    <t>HS4000 PE151+8+151;1216+1031;新库库检;</t>
  </si>
  <si>
    <t>43.40;43.56</t>
  </si>
  <si>
    <t>97.92;90.95</t>
  </si>
  <si>
    <t>94.59;80.97</t>
  </si>
  <si>
    <t>cbq161226刘传军鹅掌楸Re-sequencing(4/4);</t>
  </si>
  <si>
    <t>WHDNASPEP00004673</t>
  </si>
  <si>
    <t>FCHGLJVBBXX</t>
  </si>
  <si>
    <t>41.90;42.09</t>
  </si>
  <si>
    <t>98.10;93.83</t>
  </si>
  <si>
    <t>95.01;86.72</t>
  </si>
  <si>
    <t>Total-Pst</t>
  </si>
  <si>
    <t>WHPUCqelDAAARAAPEI-132</t>
  </si>
  <si>
    <t>47.42;47.48</t>
  </si>
  <si>
    <t>97.75;93.81</t>
  </si>
  <si>
    <t>93.96;86.62</t>
  </si>
  <si>
    <t>WHCDNAPEP00006491</t>
  </si>
  <si>
    <t>97.15;93.24</t>
  </si>
  <si>
    <t>93.28;85.79</t>
  </si>
  <si>
    <t>qhs161107张伟10人Non-codingRNA(2/9);pdg161222马俊平海分枝杆菌prokaryoteStrand-SpecificResequencingTranscriptome(4/9);kbb161223位艳丽棉花EukaryoteTranscriptomeResequencing(3/9);</t>
  </si>
  <si>
    <t>WHCDNAPEP00006492</t>
  </si>
  <si>
    <t>51.13;51.35</t>
  </si>
  <si>
    <t>98.22;94.76</t>
  </si>
  <si>
    <t>95.16;88.22</t>
  </si>
  <si>
    <t>qhs161107张伟10人Non-codingRNA(5/8);dnx161012杨林1褐黄孢链霉菌Denovo-Microbiology(1/8);upb161220杨林1链霉菌Denovo-Microbiology(2/8);</t>
  </si>
  <si>
    <t>WHCDNAPEP00006493</t>
  </si>
  <si>
    <t>55.70;56.22</t>
  </si>
  <si>
    <t>98.27;95.63</t>
  </si>
  <si>
    <t>95.22;89.83</t>
  </si>
  <si>
    <t>WHCDNAPEP00006494</t>
  </si>
  <si>
    <t>40.85;40.77</t>
  </si>
  <si>
    <t>97.54;93.93</t>
  </si>
  <si>
    <t>93.61;86.63</t>
  </si>
  <si>
    <t>WHCDNAPEP00006495</t>
  </si>
  <si>
    <t>40.76;40.79</t>
  </si>
  <si>
    <t>97.63;92.23</t>
  </si>
  <si>
    <t>93.66;83.16</t>
  </si>
  <si>
    <t>HS4000 PE151+8+8+151;0913+0913;旧库;</t>
  </si>
  <si>
    <t>49.03;49.31</t>
  </si>
  <si>
    <t>96.47;95.00</t>
  </si>
  <si>
    <t>93.35;90.14</t>
  </si>
  <si>
    <t>FCHCY2YBBXX</t>
  </si>
  <si>
    <t>48.65;48.96</t>
  </si>
  <si>
    <t>96.67;95.49</t>
  </si>
  <si>
    <t>93.66;91.39</t>
  </si>
  <si>
    <t>cea161115马俊平一百三十九个拟南芥Re-sequencing(6/22);bca161220杨林1大丽轮枝菌二代Denovo-Microbiology(1/22);qie161216何福生人Re-sequencing(12/22);hpk161223刘春榕属Denovo-Plant(3/22);</t>
  </si>
  <si>
    <t>WHTRDRPEP00002605</t>
  </si>
  <si>
    <t>pooling偏差，wHADPI040556-30，wHADPI040552-32产量偏低</t>
  </si>
  <si>
    <t>HS4000 PE151+8+8+151;0913+0913;新库库检;</t>
  </si>
  <si>
    <t>83.41;81.27</t>
  </si>
  <si>
    <t>40.25;39.43</t>
  </si>
  <si>
    <t>49.06;48.87</t>
  </si>
  <si>
    <t>97.63;94.44</t>
  </si>
  <si>
    <t>94.61;89.69</t>
  </si>
  <si>
    <t>ieb170103陈军辉芸薹EukaryoteTranscriptomeResequencing(4/12);mst161012陈军辉水稻EukaryoteTranscriptomeResequencing(8/12);</t>
  </si>
  <si>
    <t>WHCDNAPEP00006514</t>
  </si>
  <si>
    <t>52.05;51.98</t>
  </si>
  <si>
    <t>97.89;95.26</t>
  </si>
  <si>
    <t>95.07;90.28</t>
  </si>
  <si>
    <t>axd161221马俊平昆虫EukaryotedenovoTranscriptome(1/11);hfi161227孙晓辉人EukaryoteTranscriptomeResequencing(7/11);pqu161228卢梦书江南卷柏EukaryotedenovoTranscriptome(1/11);mkb161215金远春两个疫霉Chip-seq(1/11);wal161229卢梦书水杉EukaryotedenovoTranscriptome(1/11);</t>
  </si>
  <si>
    <t>WHCDNAPEP00006524</t>
  </si>
  <si>
    <t>49.69;49.74</t>
  </si>
  <si>
    <t>96.96;95.30</t>
  </si>
  <si>
    <t>93.04;90.20</t>
  </si>
  <si>
    <t>mdr161219司凯威降解菌Denovo-Microbiology(1/14);dsl161216刘传军荠苎RAD-Seq(1/14);hfi161227孙晓辉人EukaryoteTranscriptomeResequencing(12/14);</t>
  </si>
  <si>
    <t>WHCDNAPEP00006525</t>
  </si>
  <si>
    <t>51.29;51.13</t>
  </si>
  <si>
    <t>98.23;96.00</t>
  </si>
  <si>
    <t>95.45;91.43</t>
  </si>
  <si>
    <t>mjh161227王艳2一个人EukaryoteTranscriptomeResequencing(1/13);tev161109陈建威单针藻EukaryotedenovoTranscriptome(12/13);</t>
  </si>
  <si>
    <t>WHCDNAPEP00006526</t>
  </si>
  <si>
    <t>63.50;63.27</t>
  </si>
  <si>
    <t>97.33;94.52</t>
  </si>
  <si>
    <t>93.48;88.57</t>
  </si>
  <si>
    <t>mib161228马俊平鱼EukaryoteTranscriptomeResequencing(4/8);sgd161214肖小伟小球藻Denovo-Plant(3/8);grr161221马俊平昆虫EukaryotedenovoTranscriptome(1/8);</t>
  </si>
  <si>
    <t>WHCDNAPEP00006527</t>
  </si>
  <si>
    <t>54.51;54.43</t>
  </si>
  <si>
    <t>93.34;87.34</t>
  </si>
  <si>
    <t xml:space="preserve">brb161215孙继华人Exomecapture第2期任务单 sos161223孙继华人Exomecapture第1期任务单 </t>
    <phoneticPr fontId="51" type="noConversion"/>
  </si>
  <si>
    <t>DKDNAPEP02504</t>
    <phoneticPr fontId="51" type="noConversion"/>
  </si>
  <si>
    <t>FCHHFLTBBXX</t>
    <phoneticPr fontId="51" type="noConversion"/>
  </si>
  <si>
    <t>50.46;50.36</t>
  </si>
  <si>
    <t>98.37;96.68</t>
  </si>
  <si>
    <t>95.32;91.76</t>
  </si>
  <si>
    <t xml:space="preserve">sos161223孙继华人Exomecapture第1期任务单 </t>
  </si>
  <si>
    <t>DKDNAPEP02506</t>
    <phoneticPr fontId="51" type="noConversion"/>
  </si>
  <si>
    <t>50.06;49.95</t>
  </si>
  <si>
    <t>98.49;97.00</t>
  </si>
  <si>
    <t>95.68;92.47</t>
  </si>
  <si>
    <t xml:space="preserve">sos161223孙继华人Exomecapture第1期任务单 brb161215孙继华人Exomecapture第2期任务单 </t>
    <phoneticPr fontId="51" type="noConversion"/>
  </si>
  <si>
    <t>DKDNAPEP02507</t>
    <phoneticPr fontId="51" type="noConversion"/>
  </si>
  <si>
    <t>FCHHFLTBBXX</t>
  </si>
  <si>
    <t>98.49;97.48</t>
  </si>
  <si>
    <t>95.62;93.34</t>
  </si>
  <si>
    <t xml:space="preserve">sos161223孙继华人Exomecapture第1期任务单 </t>
    <phoneticPr fontId="51" type="noConversion"/>
  </si>
  <si>
    <t>DKDNAPEP02508</t>
    <phoneticPr fontId="51" type="noConversion"/>
  </si>
  <si>
    <t>50.02;49.92</t>
  </si>
  <si>
    <t>98.50;97.49</t>
  </si>
  <si>
    <t>95.65;93.40</t>
  </si>
  <si>
    <t>DKDNAPEP02509</t>
    <phoneticPr fontId="51" type="noConversion"/>
  </si>
  <si>
    <t>49.94;49.83</t>
  </si>
  <si>
    <t>98.44;97.14</t>
  </si>
  <si>
    <t>95.53;92.59</t>
  </si>
  <si>
    <t>DKDNAPEP02510</t>
    <phoneticPr fontId="51" type="noConversion"/>
  </si>
  <si>
    <t>50.20;50.12</t>
  </si>
  <si>
    <t>94.54;92.48</t>
  </si>
  <si>
    <t xml:space="preserve">TEMP </t>
    <phoneticPr fontId="51" type="noConversion"/>
  </si>
  <si>
    <t>CDKPEI161228001</t>
    <phoneticPr fontId="51" type="noConversion"/>
  </si>
  <si>
    <t>42.57;42.63</t>
  </si>
  <si>
    <t>97.43;94.51</t>
  </si>
  <si>
    <t>92.91;87.30</t>
  </si>
  <si>
    <t xml:space="preserve">TEMP </t>
  </si>
  <si>
    <t>CDKPEI161228002</t>
    <phoneticPr fontId="51" type="noConversion"/>
  </si>
  <si>
    <t>97.80;94.89</t>
  </si>
  <si>
    <t>93.79;87.92</t>
  </si>
  <si>
    <t>CPF1611009;CPF1611009;CPF1611009;CPF1611009;CPF1611009;CPF1611009;CPF1611009;CPF1611009;</t>
    <phoneticPr fontId="119" type="noConversion"/>
  </si>
  <si>
    <t>FCHH7YYBBXX</t>
  </si>
  <si>
    <t>40.99;37.68</t>
  </si>
  <si>
    <t>98.32;90.14</t>
  </si>
  <si>
    <t>95.48;80.18</t>
  </si>
  <si>
    <t>何智伟</t>
    <phoneticPr fontId="119" type="noConversion"/>
  </si>
  <si>
    <t>CPF1611003;CPF1611003;CPF1611003;CPF1611003;CPF1611003;CPF1611003;CPF1611003;CPF1611003;CPF1611003;</t>
    <phoneticPr fontId="119" type="noConversion"/>
  </si>
  <si>
    <t>46.21;46.00</t>
  </si>
  <si>
    <t>99.28;98.91</t>
  </si>
  <si>
    <t>97.79;97.07</t>
  </si>
  <si>
    <t>46.54;46.35</t>
  </si>
  <si>
    <t>99.28;98.70</t>
  </si>
  <si>
    <t>97.74;96.59</t>
  </si>
  <si>
    <t>F16FTUSAT0527_HUMgaaE;F16FTUSAT0527_HUMgaaE;F16FTUSAT0527_HUMgaaE;F16FTUSAT0527_HUMgaaE;</t>
    <phoneticPr fontId="119" type="noConversion"/>
  </si>
  <si>
    <t>56.18;56.43</t>
  </si>
  <si>
    <t>99.38;99.00</t>
  </si>
  <si>
    <t>97.98;97.28</t>
  </si>
  <si>
    <t>57.27;57.43</t>
  </si>
  <si>
    <t>99.17;98.95</t>
  </si>
  <si>
    <t>97.34;97.09</t>
  </si>
  <si>
    <t>Error;Error;F16FTUSAT0527_HUMgaaE;</t>
    <phoneticPr fontId="119" type="noConversion"/>
  </si>
  <si>
    <t>FCHH7YYBBXX</t>
    <phoneticPr fontId="119" type="noConversion"/>
  </si>
  <si>
    <t>Low data yield(Index Error)实际统计没有index21、index23、index25,而有index1、index5</t>
    <phoneticPr fontId="119" type="noConversion"/>
  </si>
  <si>
    <t>59.26;59.34</t>
  </si>
  <si>
    <t>98.65;98.76</t>
  </si>
  <si>
    <t>95.92;96.54</t>
  </si>
  <si>
    <t>F16FTSUSAT0579_INCkrkE;F16FTSUSAT0579_INCkrkE;F16FTSUSAT0579_INCkrkE;F16FTSUSAT0579_INCkrkE;F16FTSUSAT0579_INCkrkE;F16FTSUSAT0579_INCkrkE;</t>
    <phoneticPr fontId="119" type="noConversion"/>
  </si>
  <si>
    <t>40.88;40.76</t>
  </si>
  <si>
    <t>97.50;95.35</t>
  </si>
  <si>
    <t>F16FTSUSAT0584_HUMkepT;F16FTSUSAT0584_HUMkepT;F16FTSUSAT0584_HUMkepT;F16FTSUSAT0584_HUMkepT;F16FTSUSAT0584_HUMkepT;F16FTSUSAT0584_HUMkepT;</t>
    <phoneticPr fontId="119" type="noConversion"/>
  </si>
  <si>
    <t>50.94;50.79</t>
  </si>
  <si>
    <t>99.25;96.57</t>
  </si>
  <si>
    <t>97.70;92.17</t>
  </si>
  <si>
    <t>CPF1612007;CPF1612007;CPF1612007;CPF1612007;CPF1612007;</t>
    <phoneticPr fontId="119" type="noConversion"/>
  </si>
  <si>
    <t>FCHCF5FBCXY</t>
  </si>
  <si>
    <t>50.09;49.97</t>
  </si>
  <si>
    <t>99.30;97.98</t>
  </si>
  <si>
    <t>98.72;97.13</t>
  </si>
  <si>
    <t>50.10;49.98</t>
  </si>
  <si>
    <t>99.38;98.28</t>
  </si>
  <si>
    <t>98.89;97.50</t>
  </si>
  <si>
    <t>FCHCFFGBCXY</t>
  </si>
  <si>
    <t>98.62;95.90</t>
  </si>
  <si>
    <t>97.62;94.03</t>
  </si>
  <si>
    <t>98.59;97.01</t>
  </si>
  <si>
    <t>97.59;95.38</t>
  </si>
  <si>
    <t>F15FTSUSAT0627;F15FTSUSAT0627_RICaivE;F15FTSUSAT0627_RICaivE;F15FTSUSAT0627;F15FTSUSAT0627_RICaivE;F15FTSUSAT0627_RICaivE;F15FTSUSAT0627;F15FTSUSAT0627;F15FTSUSAT0627;F15FTSUSAT0627_RICaivE;</t>
    <phoneticPr fontId="119" type="noConversion"/>
  </si>
  <si>
    <t>FCHHCFHBBXX</t>
  </si>
  <si>
    <t>50.90;50.81</t>
  </si>
  <si>
    <t>99.19;97.76</t>
  </si>
  <si>
    <t>97.35;94.53</t>
  </si>
  <si>
    <t>F15FTSUSAT0627_RICaivE;F15FTSUSAT0627_RICaivE;F15FTSUSAT0627_RICaivE;F15FTSUSAT0627_RICaivE;F15FTSUSAT0627_RICaivE;F15FTSUSAT0627_RICaivE;F15FTSUSAT0627_RICaivE;F15FTSUSAT0627_RICaivE;F15FTSUSAT0627_RICaivE;F15FTSUSAT0627_RICaivE;</t>
    <phoneticPr fontId="119" type="noConversion"/>
  </si>
  <si>
    <t>51.38;51.29</t>
  </si>
  <si>
    <t>97.34;95.25</t>
  </si>
  <si>
    <t>F16FTSUSAT0437_HUMsgfT;F16FTSUSAT0437_HUMsgfT;F16FTSUSAT0437_HUMsgfT;F16FTSUSAT0437_HUMsgfT;F16FTSUSAT0437_HUMsgfT;F16FTSUSAT0565_HUMmaeE;</t>
    <phoneticPr fontId="119" type="noConversion"/>
  </si>
  <si>
    <t>51.02;50.90</t>
  </si>
  <si>
    <t>98.97;97.56</t>
  </si>
  <si>
    <t>96.71;94.12</t>
  </si>
  <si>
    <t>F16FTSUSAT0421;F16FTSUSAT0421;F16FTSUSAT0421;F16FTSUSAT0421;F16FTSUSAT0421;F16FTSUSAT0421;F16FTSUSAT0421;F16FTSUSAT0421;F16FTSUSAT0421;F16FTSUSAT0421;</t>
    <phoneticPr fontId="119" type="noConversion"/>
  </si>
  <si>
    <t>41.72;41.81</t>
  </si>
  <si>
    <t>98.85;96.90</t>
  </si>
  <si>
    <t>96.82;93.30</t>
  </si>
  <si>
    <t>41.72;41.80</t>
  </si>
  <si>
    <t>98.81;96.87</t>
  </si>
  <si>
    <t>96.72;93.26</t>
  </si>
  <si>
    <t>41.65;41.75</t>
  </si>
  <si>
    <t>98.78;96.76</t>
  </si>
  <si>
    <t>96.59;92.96</t>
  </si>
  <si>
    <t>F16FTSUSAT0616;F16FTSUSAT0616;F16FTSUSAT0616;F16FTSUSAT0616;F16FTSUSAT0616;F16FTSUSAT0616;</t>
    <phoneticPr fontId="119" type="noConversion"/>
  </si>
  <si>
    <t>50.24;50.60</t>
  </si>
  <si>
    <t>99.37;98.47</t>
  </si>
  <si>
    <t>98.07;96.06</t>
  </si>
  <si>
    <t>49.37;49.74</t>
  </si>
  <si>
    <t>99.27;97.52</t>
  </si>
  <si>
    <t>97.72;93.76</t>
  </si>
  <si>
    <t>CPF1612007;CPF1612007;CPF1612007;CPF1612007;CPF1612007;CPF1612007;CPF1612007;CPF1612007;CPF1612007;CPF1612007;</t>
    <phoneticPr fontId="119" type="noConversion"/>
  </si>
  <si>
    <t>FCHC5V2BCXY</t>
  </si>
  <si>
    <t>98.17;96.32</t>
  </si>
  <si>
    <t>96.75;94.01</t>
  </si>
  <si>
    <t>49.55;49.43</t>
  </si>
  <si>
    <t>error;CPF1612009;CPF1612009;CPF1612009;CPF1612009;</t>
    <phoneticPr fontId="119" type="noConversion"/>
  </si>
  <si>
    <t>FCHCF3GBCXY</t>
  </si>
  <si>
    <t>50.23;50.16</t>
  </si>
  <si>
    <t>97.47;95.16</t>
  </si>
  <si>
    <t>50.25;50.18</t>
  </si>
  <si>
    <t>97.51;95.26</t>
  </si>
  <si>
    <t>FCHCKN7BCXY</t>
    <phoneticPr fontId="119" type="noConversion"/>
  </si>
  <si>
    <t>98.27;96.53</t>
  </si>
  <si>
    <t>97.03;94.42</t>
  </si>
  <si>
    <t>FCHCKN7BCXY</t>
  </si>
  <si>
    <t>98.25;96.52</t>
  </si>
  <si>
    <t>96.98;94.39</t>
  </si>
  <si>
    <t>FCHC5V5BCXY</t>
  </si>
  <si>
    <t>49.82;49.67</t>
  </si>
  <si>
    <t>98.62;97.33</t>
  </si>
  <si>
    <t>98.72;97.45</t>
  </si>
  <si>
    <t>97.74;95.90</t>
  </si>
  <si>
    <t>mxb161213岳震一百零七个牡丹RAD-Seq(1/11);kbb161223位艳丽棉花EukaryoteTranscriptomeResequencing(10/11);</t>
    <phoneticPr fontId="51" type="noConversion"/>
  </si>
  <si>
    <t>pooling偏差，WHHUMqyaUKAATAASE-N-213产量偏低</t>
    <phoneticPr fontId="51" type="noConversion"/>
  </si>
  <si>
    <t>pooling偏差，WHPLAmpeSAAHTAASE-N-209产量偏低</t>
    <phoneticPr fontId="51" type="noConversion"/>
  </si>
  <si>
    <t>zsj161220马俊平小鼠RNA-Seq(6/18);hdz161222刘春小鼠RNA-Seq(3/18);csu161219吕晓丹食蟹猴RNA-Seq(7/18);zbf161209夏金全斑马鱼EukaryoteTranscriptomeResequencing(2/18);</t>
    <phoneticPr fontId="51" type="noConversion"/>
  </si>
  <si>
    <t>WHDNASPEP00004679</t>
  </si>
  <si>
    <t>FCHFJV3BCXY</t>
  </si>
  <si>
    <t>优</t>
  </si>
  <si>
    <t>RP index PE50+8+50;1226+1226+1111;新库库检;</t>
  </si>
  <si>
    <t>WHDNASPEP00004680</t>
  </si>
  <si>
    <t>FCHFJV3BCXY</t>
    <phoneticPr fontId="51" type="noConversion"/>
  </si>
  <si>
    <t>ftw130918何乐大肠杆菌Re-sequencing(2/2);</t>
  </si>
  <si>
    <t>FCHCFY7BCXY</t>
  </si>
  <si>
    <t xml:space="preserve">ppo131019许林人Re-sequencing(54/54) </t>
    <phoneticPr fontId="51" type="noConversion"/>
  </si>
  <si>
    <t>WHHPVSEP-0271</t>
    <phoneticPr fontId="51" type="noConversion"/>
  </si>
  <si>
    <t>WHHPVSEP-0272</t>
    <phoneticPr fontId="51" type="noConversion"/>
  </si>
  <si>
    <t xml:space="preserve">ctDNA肿瘤早早筛(1/10); Oseq-ctDNA无创肿瘤个体化诊疗基因检测(2/10); Oseq-T肿瘤个体化诊疗(7/10); </t>
    <phoneticPr fontId="51" type="noConversion"/>
  </si>
  <si>
    <t>Hiseq17TJ0000010</t>
    <phoneticPr fontId="51" type="noConversion"/>
  </si>
  <si>
    <t>FCHCVF5BCXY</t>
    <phoneticPr fontId="51" type="noConversion"/>
  </si>
  <si>
    <t>44.43;44.45</t>
  </si>
  <si>
    <t>98.35;97.35</t>
  </si>
  <si>
    <t>97.17;95.66</t>
  </si>
  <si>
    <t xml:space="preserve">Oseq-ctDNA无创肿瘤个体化诊疗基因检测(2/10); ctDNA肿瘤早早筛(1/10); Oseq-T肿瘤个体化诊疗(7/10); </t>
    <phoneticPr fontId="51" type="noConversion"/>
  </si>
  <si>
    <t>44.45;44.48</t>
  </si>
  <si>
    <t>98.47;97.49</t>
  </si>
  <si>
    <t>97.38;95.90</t>
  </si>
  <si>
    <t xml:space="preserve">Oseq-T肿瘤个体化诊疗(24/43); 单基因（天津2）(12/43); Oseq-ctDNA无创肿瘤个体化诊疗基因检测(2/43); 研发(5/43); </t>
    <phoneticPr fontId="51" type="noConversion"/>
  </si>
  <si>
    <t>Hiseq17TJ0000009</t>
    <phoneticPr fontId="51" type="noConversion"/>
  </si>
  <si>
    <t>FCHCFYCBCXY</t>
    <phoneticPr fontId="51" type="noConversion"/>
  </si>
  <si>
    <t>以下子文库产量低：
DX0504ACCBAAAPEI-74
DX0504ACCCAAAPEI-76
DX1316ACCHAAAPEI-85
DX1316ACCJAAAPEI-87
DX0503ACCOAAAPEI-96
DX0503ACCPAAAPEI-97
DX0503ACCSAAAPEI-108
DX0503ABXZAAAPEI-148</t>
    <phoneticPr fontId="51" type="noConversion"/>
  </si>
  <si>
    <t>45.46;45.48</t>
  </si>
  <si>
    <t>97.46;95.54</t>
  </si>
  <si>
    <t xml:space="preserve">Oseq-ctDNA无创肿瘤个体化诊疗基因检测(2/43); 单基因（天津2）(12/43); Oseq-T肿瘤个体化诊疗(24/43); 研发(5/43); </t>
    <phoneticPr fontId="51" type="noConversion"/>
  </si>
  <si>
    <t>45.40;45.43</t>
  </si>
  <si>
    <t>98.55;97.14</t>
  </si>
  <si>
    <t>97.47;95.52</t>
  </si>
  <si>
    <t>Hiseq17SZ0000006</t>
    <phoneticPr fontId="51" type="noConversion"/>
  </si>
  <si>
    <t>FCHCMH3BCXY</t>
    <phoneticPr fontId="51" type="noConversion"/>
  </si>
  <si>
    <t>以下子文库产量低：
16L0188463-2-8
16L3261329-24
16L3261334-25
16L3261335-26
16L3261409-29
16L3261410-30
16L3261411-31
16L3258583-32
16L3258584-33
16L3258647-39
16L3258648-40
16L3258649-41
16L3258650-42
16L3258676-43</t>
    <phoneticPr fontId="51" type="noConversion"/>
  </si>
  <si>
    <t>97.28;94.81</t>
  </si>
  <si>
    <t>95.13;91.85</t>
  </si>
  <si>
    <t>97.60;94.98</t>
  </si>
  <si>
    <t>95.83;92.30</t>
  </si>
  <si>
    <t>Hiseq17SZ0000007</t>
    <phoneticPr fontId="51" type="noConversion"/>
  </si>
  <si>
    <t>FCHCMF3BCXY</t>
    <phoneticPr fontId="51" type="noConversion"/>
  </si>
  <si>
    <t>48.11;48.14</t>
  </si>
  <si>
    <t>97.61;96.11</t>
  </si>
  <si>
    <t>95.76;93.62</t>
  </si>
  <si>
    <t>48.04;48.06</t>
  </si>
  <si>
    <t>97.62;96.22</t>
  </si>
  <si>
    <t>95.79;93.82</t>
  </si>
  <si>
    <t>Hiseq17SZ0000005</t>
    <phoneticPr fontId="51" type="noConversion"/>
  </si>
  <si>
    <t>FCHCK73BCXY</t>
    <phoneticPr fontId="51" type="noConversion"/>
  </si>
  <si>
    <t>以下子文库产量低：
16L3110814-21
16L0044793R-1-26
16L0188453-1-29
16L1536910-1-30
16L1536914-1-31
16L1878176-32
16L1878180-33
16L3115744R-35
16L3258576-39
16L3258577-40
16L3258589-41
16L3258590-42
16L3258591-43
HPV524-122</t>
    <phoneticPr fontId="51" type="noConversion"/>
  </si>
  <si>
    <t>44.97;44.99</t>
  </si>
  <si>
    <t>97.30;95.60</t>
  </si>
  <si>
    <t>95.42;92.91</t>
  </si>
  <si>
    <t>44.89;44.92</t>
  </si>
  <si>
    <t>95.64;93.27</t>
  </si>
  <si>
    <t>98.35;96.16</t>
  </si>
  <si>
    <t>97.14;94.23</t>
  </si>
  <si>
    <t>46.35;46.36</t>
  </si>
  <si>
    <t>98.48;96.27</t>
  </si>
  <si>
    <t>97.38;94.45</t>
  </si>
  <si>
    <t>97.98;95.94</t>
  </si>
  <si>
    <t>96.41;93.48</t>
  </si>
  <si>
    <t>45.97;45.96</t>
  </si>
  <si>
    <t>98.05;95.97</t>
  </si>
  <si>
    <t>96.56;93.54</t>
  </si>
  <si>
    <t>41.45;41.61</t>
  </si>
  <si>
    <t>98.22;95.75</t>
  </si>
  <si>
    <t>96.88;93.58</t>
  </si>
  <si>
    <t>41.43;41.59</t>
  </si>
  <si>
    <t>98.35;95.70</t>
  </si>
  <si>
    <t>97.10;93.55</t>
  </si>
  <si>
    <t xml:space="preserve">Oseq-T肿瘤个体化诊疗(11/20); Oseq-ctDNA无创肿瘤个体化诊疗基因检测(2/20); 研发(7/20); </t>
    <phoneticPr fontId="51" type="noConversion"/>
  </si>
  <si>
    <t>Hiseq17TJ0000014</t>
    <phoneticPr fontId="51" type="noConversion"/>
  </si>
  <si>
    <t>FCHCM3VBCXY</t>
    <phoneticPr fontId="51" type="noConversion"/>
  </si>
  <si>
    <t>以下子文库产量低：
RD0007ABUHAAAPEI-40
DX1316ZISAAAPEI-70
DX1316ACNSAAAPEI-85
DX1316ACNTAAAPEI-86
DX0503ACNXAAAPEI-93
DX0503ACNZAAAPEI-96</t>
    <phoneticPr fontId="51" type="noConversion"/>
  </si>
  <si>
    <t>45.37;45.42</t>
  </si>
  <si>
    <t>98.63;97.53</t>
  </si>
  <si>
    <t>97.59;95.99</t>
  </si>
  <si>
    <t xml:space="preserve">Oseq-ctDNA无创肿瘤个体化诊疗基因检测(2/20); Oseq-T肿瘤个体化诊疗(11/20); 研发(7/20); </t>
    <phoneticPr fontId="51" type="noConversion"/>
  </si>
  <si>
    <t>45.31;45.36</t>
  </si>
  <si>
    <t>98.58;97.56</t>
  </si>
  <si>
    <t>97.50;96.05</t>
  </si>
  <si>
    <t xml:space="preserve">Oseq-T肿瘤个体化诊疗(3/10); 研发(4/10); Oseq-ctDNA无创肿瘤个体化诊疗基因检测(1/10); ctDNA肿瘤早早筛(2/10); </t>
    <phoneticPr fontId="51" type="noConversion"/>
  </si>
  <si>
    <t>Hiseq17TJ0000015</t>
    <phoneticPr fontId="51" type="noConversion"/>
  </si>
  <si>
    <t>FCHCVMFBCXY</t>
    <phoneticPr fontId="51" type="noConversion"/>
  </si>
  <si>
    <t>45.15;45.07</t>
  </si>
  <si>
    <t>95.58;96.98</t>
  </si>
  <si>
    <t>93.37;95.12</t>
  </si>
  <si>
    <t>45.12;45.15</t>
  </si>
  <si>
    <t>98.33;97.09</t>
  </si>
  <si>
    <t xml:space="preserve">voa121213李云2人TargetRegioncapture(75/75) </t>
    <phoneticPr fontId="51" type="noConversion"/>
  </si>
  <si>
    <t>Hiseq17SZ0000017</t>
    <phoneticPr fontId="51" type="noConversion"/>
  </si>
  <si>
    <t>FCHCMGTBCXY</t>
    <phoneticPr fontId="51" type="noConversion"/>
  </si>
  <si>
    <t>以下子文库产量低：
17L0000725-2
16L3231015-3
16L3258682-9
16L3259998-18
16L3260001-21
16L3260006-26
16L3260008-29
16L3260018-41
17L0000204-46
17L0000233-85
16L0188447-86
HPV468-2-112</t>
    <phoneticPr fontId="51" type="noConversion"/>
  </si>
  <si>
    <t>47.07;47.10</t>
  </si>
  <si>
    <t>98.18;96.87</t>
  </si>
  <si>
    <t>47.00;47.03</t>
  </si>
  <si>
    <t>98.24;97.00</t>
  </si>
  <si>
    <t>96.88;95.08</t>
  </si>
  <si>
    <t xml:space="preserve">voa121213李云2人TargetRegioncapture(33/33) </t>
    <phoneticPr fontId="51" type="noConversion"/>
  </si>
  <si>
    <t>Hiseq17SZ0000019</t>
    <phoneticPr fontId="51" type="noConversion"/>
  </si>
  <si>
    <t>FCHCK7HBCXY</t>
    <phoneticPr fontId="51" type="noConversion"/>
  </si>
  <si>
    <t>以下子文库产量低：
16L1536907-1-2
16L3110814-21
16L3258669-24
16L3260056-29
16L3260058-31</t>
    <phoneticPr fontId="51" type="noConversion"/>
  </si>
  <si>
    <t>47.97;48.02</t>
  </si>
  <si>
    <t>97.46;96.35</t>
  </si>
  <si>
    <t>95.58;93.97</t>
  </si>
  <si>
    <t>47.90;47.93</t>
  </si>
  <si>
    <t>97.50;96.38</t>
  </si>
  <si>
    <t>95.62;94.02</t>
  </si>
  <si>
    <t xml:space="preserve">voa121213李云2人TargetRegioncapture(74/74) </t>
    <phoneticPr fontId="51" type="noConversion"/>
  </si>
  <si>
    <t>Hiseq17SZ0000018</t>
    <phoneticPr fontId="51" type="noConversion"/>
  </si>
  <si>
    <t>FCHCKKLBCXY</t>
    <phoneticPr fontId="51" type="noConversion"/>
  </si>
  <si>
    <t>以下子文库产量低：
16L3258568-2
16L0025319-12
17L0000240-19
16L3260021-46</t>
    <phoneticPr fontId="51" type="noConversion"/>
  </si>
  <si>
    <t>47.31;47.34</t>
  </si>
  <si>
    <t>96.21;94.11</t>
  </si>
  <si>
    <t>93.56;90.60</t>
  </si>
  <si>
    <t>47.41;47.45</t>
  </si>
  <si>
    <t>96.39;94.10</t>
  </si>
  <si>
    <t>93.93;90.63</t>
  </si>
  <si>
    <t>170109_I177_FCHCVMFBCXY_L1_Hiseq17TJ0000015
170109_I177_FCHCVMFBCXY_L2_Hiseq17TJ0000015</t>
    <phoneticPr fontId="117" type="noConversion"/>
  </si>
  <si>
    <t>170109_I177_FCHCM3VBCXY_L1_Hiseq17TJ0000014
170109_I177_FCHCM3VBCXY_L2_Hiseq17TJ0000014</t>
    <phoneticPr fontId="117" type="noConversion"/>
  </si>
  <si>
    <t>170109_I176_FCHCKKLBCXY_L1_Hiseq17SZ0000018
170109_I176_FCHCKKLBCXY_L2_Hiseq17SZ0000018</t>
    <phoneticPr fontId="117" type="noConversion"/>
  </si>
  <si>
    <t>170109_I175_FCHCK7HBCXY_L1_Hiseq17SZ0000019
170109_I175_FCHCK7HBCXY_L2_Hiseq17SZ0000019</t>
    <phoneticPr fontId="117" type="noConversion"/>
  </si>
  <si>
    <t>170109_I176_FCHCMGTBCXY_L1_Hiseq17SZ0000017
170109_I176_FCHCMGTBCXY_L2_Hiseq17SZ0000017</t>
    <phoneticPr fontId="117" type="noConversion"/>
  </si>
  <si>
    <t>170107_I178_FCHCNWJBCXY_L1_Hiseq17TJ0000012
170107_I178_FCHCNWJBCXY_L2_Hiseq17TJ0000012</t>
    <phoneticPr fontId="117" type="noConversion"/>
  </si>
  <si>
    <t>170106_I176_FCHCMH3BCXY_L1_Hiseq17SZ0000006
170106_I176_FCHCMH3BCXY_L2_Hiseq17SZ0000006</t>
    <phoneticPr fontId="117" type="noConversion"/>
  </si>
  <si>
    <t>170106_I176_FCHCK73BCXY_L1_Hiseq17SZ0000005
170106_I176_FCHCK73BCXY_L2_Hiseq17SZ0000005</t>
    <phoneticPr fontId="117" type="noConversion"/>
  </si>
  <si>
    <t>170105_I177_FCHCFYCBCXY_L1_Hiseq17TJ0000009
170105_I177_FCHCFYCBCXY_L2_Hiseq17TJ0000009</t>
    <phoneticPr fontId="117" type="noConversion"/>
  </si>
  <si>
    <t>01969781-BLD-1</t>
  </si>
  <si>
    <t>HUMqjbEAABGAAA-101</t>
  </si>
  <si>
    <t>FCHGTK7BBXX</t>
  </si>
  <si>
    <t>99.32;97.53</t>
  </si>
  <si>
    <t>1.62;1.86</t>
  </si>
  <si>
    <t>46.82;47.01</t>
  </si>
  <si>
    <t>98.28;96.75</t>
  </si>
  <si>
    <t>95.14;92.81</t>
  </si>
  <si>
    <t>01833206-BLD-1</t>
  </si>
  <si>
    <t>HUMqjbEAABLAAA-127</t>
  </si>
  <si>
    <t>99.19;97.65</t>
  </si>
  <si>
    <t>1.79;1.94</t>
  </si>
  <si>
    <t>47.10;47.16</t>
  </si>
  <si>
    <t>98.69;97.56</t>
  </si>
  <si>
    <t>96.28;94.36</t>
  </si>
  <si>
    <t>01708847-BLD-1</t>
  </si>
  <si>
    <t>HUMqjbEAAEZAAA-158</t>
  </si>
  <si>
    <t>99.40;97.81</t>
  </si>
  <si>
    <t>1.47;1.65</t>
  </si>
  <si>
    <t>47.09;47.29</t>
  </si>
  <si>
    <t>98.73;97.35</t>
  </si>
  <si>
    <t>96.35;93.89</t>
  </si>
  <si>
    <t>02063512-BLD-1</t>
  </si>
  <si>
    <t>HUMqjbEAAFEAAA-168</t>
  </si>
  <si>
    <t>48.78;48.86</t>
  </si>
  <si>
    <t>96.74;94.73</t>
  </si>
  <si>
    <t>HKTRDPEP00002209</t>
  </si>
  <si>
    <t>51.12;51.43</t>
  </si>
  <si>
    <t>98.75;98.70</t>
  </si>
  <si>
    <t>96.22;96.50</t>
  </si>
  <si>
    <t>rhe161212汪智蛟人EukaryoteTranscriptomeResequencing(7/7);</t>
  </si>
  <si>
    <t>HKTRDPEP00002210</t>
  </si>
  <si>
    <t>51.51;51.88</t>
  </si>
  <si>
    <t>98.44;98.53</t>
  </si>
  <si>
    <t>95.67;96.11</t>
  </si>
  <si>
    <t>02002200-BLD-1</t>
  </si>
  <si>
    <t>HUMqjbEAAFJAAA-17</t>
  </si>
  <si>
    <t>99.52;97.68</t>
  </si>
  <si>
    <t>1.14;1.31</t>
  </si>
  <si>
    <t>46.75;46.84</t>
  </si>
  <si>
    <t>98.57;96.85</t>
  </si>
  <si>
    <t>96.01;92.86</t>
  </si>
  <si>
    <t>01995973-BLD-1</t>
  </si>
  <si>
    <t>HUMqjbEAAHQAAA-20</t>
  </si>
  <si>
    <t>1.38;1.66</t>
  </si>
  <si>
    <t>47.75;47.75</t>
  </si>
  <si>
    <t>98.50;96.54</t>
  </si>
  <si>
    <t>95.62;92.18</t>
  </si>
  <si>
    <t>建议重定量；
FC方差77.34%，批次：20160913；lot：20064888</t>
    <phoneticPr fontId="117" type="noConversion"/>
  </si>
  <si>
    <r>
      <t>index实际混合比例与计划不符，HUMxmbTAAACAAA-133产量偏低,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</si>
  <si>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index实际混合比例与计划不符，RDWHMUSzggEAABRAAPEI-703502，RDWHMUSzggEAANRAAPEI-703503 产量偏低,</t>
    </r>
    <r>
      <rPr>
        <sz val="10"/>
        <color rgb="FFFF0000"/>
        <rFont val="宋体"/>
        <family val="3"/>
        <charset val="134"/>
      </rPr>
      <t>RD，建议重定量</t>
    </r>
    <phoneticPr fontId="117" type="noConversion"/>
  </si>
  <si>
    <r>
      <t>密度偏低,</t>
    </r>
    <r>
      <rPr>
        <sz val="10"/>
        <color rgb="FFFF0000"/>
        <rFont val="宋体"/>
        <family val="3"/>
        <charset val="134"/>
      </rPr>
      <t>建议重定量；
FC方差77.34%，批次：20160913；lot：20064888</t>
    </r>
    <phoneticPr fontId="117" type="noConversion"/>
  </si>
  <si>
    <r>
      <t>index实际混合比例与计划不符，12子文库产量偏低,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</si>
  <si>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index实际混合比例与计划不符，7个子文库产量偏低,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</si>
  <si>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index实际混合比例与计划不符，4个子文库产量偏低,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</si>
  <si>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index实际混合比例与计划不符，3个子文库产量偏低,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</si>
  <si>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index实际混合比例与计划不符，HUMythTAAEYAAA-41产量偏低,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</si>
  <si>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index实际混合比例与计划不符，2个子文库产量偏低,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</si>
  <si>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index实际混合比例与计划不符，36个子文库产量偏低,</t>
    </r>
    <r>
      <rPr>
        <sz val="10"/>
        <color rgb="FFFF0000"/>
        <rFont val="宋体"/>
        <family val="3"/>
        <charset val="134"/>
      </rPr>
      <t>建议重定量</t>
    </r>
    <phoneticPr fontId="117" type="noConversion"/>
  </si>
  <si>
    <r>
      <t>index实际混合比例与计划不符，RDWHMUSzggEAATRAAPEI-709503产量偏低,</t>
    </r>
    <r>
      <rPr>
        <sz val="10"/>
        <color rgb="FFFF0000"/>
        <rFont val="宋体"/>
        <family val="3"/>
        <charset val="134"/>
      </rPr>
      <t>RD，建议重定量</t>
    </r>
    <phoneticPr fontId="117" type="noConversion"/>
  </si>
  <si>
    <r>
      <t>index实际混合比例与计划不符，WHPLAmpeSAAHTAASE-N-209产量偏低,</t>
    </r>
    <r>
      <rPr>
        <sz val="10"/>
        <color rgb="FFFF0000"/>
        <rFont val="宋体"/>
        <family val="3"/>
        <charset val="134"/>
      </rPr>
      <t>建议重定量</t>
    </r>
    <phoneticPr fontId="117" type="noConversion"/>
  </si>
  <si>
    <r>
      <t>index实际混合比例与计划不符，WHHUMqyaUKAATAASE-N-213产量偏低</t>
    </r>
    <r>
      <rPr>
        <sz val="10"/>
        <color rgb="FFFF0000"/>
        <rFont val="宋体"/>
        <family val="3"/>
        <charset val="134"/>
      </rPr>
      <t>,建议重定量</t>
    </r>
    <phoneticPr fontId="117" type="noConversion"/>
  </si>
  <si>
    <r>
      <t>index实际混合比例与计划不符，5个子文库产量偏低,</t>
    </r>
    <r>
      <rPr>
        <sz val="10"/>
        <color rgb="FFFF0000"/>
        <rFont val="宋体"/>
        <family val="3"/>
        <charset val="134"/>
      </rPr>
      <t>RD，建议重定量</t>
    </r>
    <phoneticPr fontId="117" type="noConversion"/>
  </si>
  <si>
    <r>
      <t>index实际混合比例与计划不符，3个子文库产量偏低,</t>
    </r>
    <r>
      <rPr>
        <sz val="10"/>
        <color rgb="FFFF0000"/>
        <rFont val="宋体"/>
        <family val="3"/>
        <charset val="134"/>
      </rPr>
      <t>建议重定量</t>
    </r>
    <phoneticPr fontId="117" type="noConversion"/>
  </si>
  <si>
    <t xml:space="preserve">170110_I188_FCCA1F3ANXX_L7_WHDNASPEP00004669 </t>
    <phoneticPr fontId="117" type="noConversion"/>
  </si>
  <si>
    <t>pooling比例偏差</t>
    <phoneticPr fontId="117" type="noConversion"/>
  </si>
  <si>
    <t>科技服务</t>
    <phoneticPr fontId="117" type="noConversion"/>
  </si>
  <si>
    <t xml:space="preserve">170110_I188_FCCA1F3ANXX_L2_WHDNALPEP00000232 </t>
    <phoneticPr fontId="117" type="noConversion"/>
  </si>
  <si>
    <t>170110_I137_FCHCYFHBBXX_L5_WHCDNAPEP00006498</t>
    <phoneticPr fontId="117" type="noConversion"/>
  </si>
  <si>
    <t xml:space="preserve">170113_I136_FCHFC52BBXX_L4_WHSRNASEP00001129 </t>
    <phoneticPr fontId="117" type="noConversion"/>
  </si>
  <si>
    <t>170113_I136_FCHF7WMBBXX_L5_WHSRNASEP00001136</t>
    <phoneticPr fontId="117" type="noConversion"/>
  </si>
  <si>
    <t xml:space="preserve">170113_I136_FCHF7WMBBXX_L4_WHSRNASEP00001135 </t>
    <phoneticPr fontId="117" type="noConversion"/>
  </si>
  <si>
    <t>罗金洋</t>
    <phoneticPr fontId="117" type="noConversion"/>
  </si>
  <si>
    <t>lqu161205陈军辉凹耳蛙Denovo-Animal;</t>
  </si>
  <si>
    <t>凹耳蛙A</t>
  </si>
  <si>
    <t>WHODOoelDBAADUAAPEI-95</t>
  </si>
  <si>
    <t>FCHCYFKBBXX</t>
    <phoneticPr fontId="51" type="noConversion"/>
  </si>
  <si>
    <t>HS4000 PE50+8+50;0913+1031;旧库;</t>
  </si>
  <si>
    <t>43.15;43.23</t>
  </si>
  <si>
    <t>98.74;94.99</t>
  </si>
  <si>
    <t>96.04;89.64</t>
  </si>
  <si>
    <t>FCHCYFKBBXX</t>
  </si>
  <si>
    <t>良</t>
    <phoneticPr fontId="51" type="noConversion"/>
  </si>
  <si>
    <t>43.20;43.26</t>
  </si>
  <si>
    <t>98.97;95.66</t>
  </si>
  <si>
    <t>96.70;91.00</t>
  </si>
  <si>
    <t>43.20;43.25</t>
  </si>
  <si>
    <t>98.92;95.51</t>
  </si>
  <si>
    <t>96.53;90.71</t>
  </si>
  <si>
    <t>bgs161219董海芳人Chip-seq(6/6);</t>
    <phoneticPr fontId="51" type="noConversion"/>
  </si>
  <si>
    <t>WHDNASPEP00004623</t>
  </si>
  <si>
    <t>HS4000 PE50+8+50;0913+1031;新库库检;</t>
  </si>
  <si>
    <t>44.75;45.24</t>
  </si>
  <si>
    <t>99.26;97.78</t>
  </si>
  <si>
    <t>97.45;94.83</t>
  </si>
  <si>
    <t>WHRANlquDCAADLAAPEI-72</t>
  </si>
  <si>
    <t>45.09;46.09</t>
  </si>
  <si>
    <t>99.11;94.93</t>
  </si>
  <si>
    <t>97.17;90.51</t>
  </si>
  <si>
    <t>WHRANlquDCABDUAAPEI-75</t>
  </si>
  <si>
    <t>43.71;43.95</t>
  </si>
  <si>
    <t>98.93;93.66</t>
  </si>
  <si>
    <t>96.59;88.37</t>
  </si>
  <si>
    <t>WHODOoelDBAADWAAPEI-8</t>
  </si>
  <si>
    <t>43.97;44.09</t>
  </si>
  <si>
    <t>99.04;95.95</t>
  </si>
  <si>
    <t>96.91;91.74</t>
  </si>
  <si>
    <t>43.93;44.04</t>
  </si>
  <si>
    <t>98.97;96.07</t>
  </si>
  <si>
    <t>96.69;91.94</t>
  </si>
  <si>
    <t>rai161226刘春人RNA-Seq(9/14);rnj161228夏金全棉花RNA-Seq(3/14);tcq161227刘青峰禾谷镰刀菌RNA-Seq(2/14);</t>
    <phoneticPr fontId="51" type="noConversion"/>
  </si>
  <si>
    <t>WHCDNAPEP00006530</t>
  </si>
  <si>
    <t>FCHF7WMBBXX</t>
    <phoneticPr fontId="51" type="noConversion"/>
  </si>
  <si>
    <t>HS4000 SE50+8;1031+1031;新库库检;</t>
  </si>
  <si>
    <t>qwp161223刘芳3人Chip-seq(25/25);</t>
    <phoneticPr fontId="51" type="noConversion"/>
  </si>
  <si>
    <t>WHDNASPEP00004700</t>
  </si>
  <si>
    <t>FCHF7WMBBXX</t>
  </si>
  <si>
    <t>jvh161222钟珍蚊子SmallRNA(4/11);mcd161222吴雪丽人SmallRNA(2/11);mix161125孙晓辉人SmallRNA(5/11);</t>
    <phoneticPr fontId="51" type="noConversion"/>
  </si>
  <si>
    <t>WHSRNASEP00001134</t>
  </si>
  <si>
    <t>pooling偏差，WHHUMmcdSAARTAASE-N-202，WHHUMmcdSAAYTAASE-N-209产量偏低</t>
  </si>
  <si>
    <t>wkx161223武瑞静果蝇SmallRNA(2/12);mcd161222吴雪丽人SmallRNA(5/12);mix161125孙晓辉人SmallRNA(5/12);</t>
  </si>
  <si>
    <t>WHSRNASEP00001135</t>
  </si>
  <si>
    <t>pooling偏差，WHHUMmcdSAADTAASE-N-209产量偏低</t>
  </si>
  <si>
    <t>mcd161222吴雪丽人SmallRNA(6/11);mix161125孙晓辉人SmallRNA(5/11);</t>
  </si>
  <si>
    <t>WHSRNASEP00001136</t>
  </si>
  <si>
    <t>WHSRNASEP00001137</t>
  </si>
  <si>
    <t>WHSRNASEP00001138</t>
  </si>
  <si>
    <t>WHSRNASEP00001139</t>
  </si>
  <si>
    <t>cxn161224于杨阳人Chip-seq(10/10);</t>
    <phoneticPr fontId="51" type="noConversion"/>
  </si>
  <si>
    <t>WHDNASPEP00004676</t>
  </si>
  <si>
    <t>FCHFC52BBXX</t>
    <phoneticPr fontId="51" type="noConversion"/>
  </si>
  <si>
    <t>ztj161228董海芳人Chip-seq(8/8);</t>
  </si>
  <si>
    <t>WHDNASPEP00004671</t>
  </si>
  <si>
    <t>FCHFC52BBXX</t>
  </si>
  <si>
    <t>dek161221位艳丽人SmallRNA(4/11);usk161222夏金全人SmallRNA(2/11);mix161125孙晓辉人SmallRNA(5/11);</t>
  </si>
  <si>
    <t>WHSRNASEP00001128</t>
  </si>
  <si>
    <t>ano161101李斌斌人SmallRNA(1/12);jpm161223刘传军黄柏SmallRNA(1/12);nxu161220袁珍丽植物SmallRNA(4/12);mix161125孙晓辉人SmallRNA(5/12);ymz161221马志云植物SmallRNA(1/12);</t>
  </si>
  <si>
    <t>WHSRNASEP00001129</t>
  </si>
  <si>
    <t>qya160823郭梅人内部研发(2/16);wvt161222袁珍丽人SmallRNA(7/16);mix161125孙晓辉人SmallRNA(5/16);rii161226刘芳3蚕SmallRNA(2/16);</t>
  </si>
  <si>
    <t>WHSRNASEP00001130</t>
  </si>
  <si>
    <t>wvt161222袁珍丽人SmallRNA(11/16);mix161125孙晓辉人SmallRNA(5/16);</t>
  </si>
  <si>
    <t>WHSRNASEP00001131</t>
  </si>
  <si>
    <t>jvh161222钟珍蚊子SmallRNA(7/12);mix161125孙晓辉人SmallRNA(5/12);</t>
  </si>
  <si>
    <t>WHSRNASEP00001132</t>
  </si>
  <si>
    <t>WHSRNASEP00001133</t>
  </si>
  <si>
    <t>FCHCYFHBBXX</t>
    <phoneticPr fontId="51" type="noConversion"/>
  </si>
  <si>
    <t>HS4000 PE151+8+151;0913+0913;旧库;</t>
  </si>
  <si>
    <t>40.91;40.81</t>
  </si>
  <si>
    <t>97.63;93.64</t>
  </si>
  <si>
    <t>93.78;86.07</t>
  </si>
  <si>
    <t>FCHCYFHBBXX</t>
  </si>
  <si>
    <t>40.51;40.41</t>
  </si>
  <si>
    <t>97.89;94.28</t>
  </si>
  <si>
    <t>94.62;87.34</t>
  </si>
  <si>
    <t>40.58;40.45</t>
  </si>
  <si>
    <t>97.94;95.16</t>
  </si>
  <si>
    <t>94.69;88.94</t>
  </si>
  <si>
    <t>40.54;40.42</t>
  </si>
  <si>
    <t>97.89;94.81</t>
  </si>
  <si>
    <t>94.59;88.34</t>
  </si>
  <si>
    <t>40.89;40.75</t>
  </si>
  <si>
    <t>97.85;94.01</t>
  </si>
  <si>
    <t>94.48;86.94</t>
  </si>
  <si>
    <t>40.85;40.68</t>
  </si>
  <si>
    <t>97.91;94.76</t>
  </si>
  <si>
    <t>94.63;88.36</t>
  </si>
  <si>
    <t>40.79;40.62</t>
  </si>
  <si>
    <t>97.88;94.46</t>
  </si>
  <si>
    <t>94.53;87.75</t>
  </si>
  <si>
    <t>40.67;40.56</t>
  </si>
  <si>
    <t>97.63;94.52</t>
  </si>
  <si>
    <t>94.05;87.86</t>
  </si>
  <si>
    <t>qdd161214刘永锋西藏钩虾Denovo-Animal(2/2);</t>
    <phoneticPr fontId="51" type="noConversion"/>
  </si>
  <si>
    <t>WHDNALPEP00000227</t>
  </si>
  <si>
    <t>FCCA1F3ANXX</t>
    <phoneticPr fontId="51" type="noConversion"/>
  </si>
  <si>
    <t>48.72;49.25</t>
  </si>
  <si>
    <t>95.21;89.01</t>
  </si>
  <si>
    <t>91.21;83.33</t>
  </si>
  <si>
    <t>yji161122静一枇杷Re-sequencing(2/16);kzi161124何福生人TargetRegioncapture(12/16);iwa161205李维喜人TargetRegioncapture(2/16);</t>
  </si>
  <si>
    <t>WHDNALPEP00000232</t>
  </si>
  <si>
    <t>FCCA1F3ANXX</t>
  </si>
  <si>
    <t>pooling偏差，HUMkziTAAFAAAA-103产量偏低</t>
  </si>
  <si>
    <t>34.29;34.57</t>
  </si>
  <si>
    <t>94.63;91.23</t>
  </si>
  <si>
    <t>89.44;83.78</t>
  </si>
  <si>
    <t>qdd161214刘永锋西藏钩虾Denovo-Animal(2/2);</t>
  </si>
  <si>
    <t>WHDNASPEP00004628</t>
  </si>
  <si>
    <t>47.20;47.33</t>
  </si>
  <si>
    <t>94.95;92.18</t>
  </si>
  <si>
    <t>90.22;86.46</t>
  </si>
  <si>
    <t>ykf161219山黛动物Re-sequencing(1/16);yth161122何福生人TargetRegioncapture(12/16);fxs161220位艳丽昆虫EukaryotedenovoTranscriptome(3/16);</t>
  </si>
  <si>
    <t>WHDNASPEP00004666</t>
  </si>
  <si>
    <t>40.36;40.49</t>
  </si>
  <si>
    <t>95.58;93.47</t>
  </si>
  <si>
    <t>91.17;88.29</t>
  </si>
  <si>
    <t>40.34;40.48</t>
  </si>
  <si>
    <t>95.55;93.51</t>
  </si>
  <si>
    <t>91.12;88.33</t>
  </si>
  <si>
    <t>fvq161214高璐一个噬菌体个Denovo-Microbiology(1/15);sql161122何福生人TargetRegioncapture(12/15);ouw160928王娟人内部研发(1/15);fxs161220位艳丽昆虫EukaryotedenovoTranscriptome(1/15);</t>
  </si>
  <si>
    <t>WHDNASPEP00004668</t>
  </si>
  <si>
    <t>41.84;42.08</t>
  </si>
  <si>
    <t>95.04;93.07</t>
  </si>
  <si>
    <t>90.57;87.88</t>
  </si>
  <si>
    <t>sql161122何福生人TargetRegioncapture(12/14);ouw160928王娟人内部研发(1/14);fxs161220位艳丽昆虫EukaryotedenovoTranscriptome(1/14);</t>
  </si>
  <si>
    <t>WHDNASPEP00004669</t>
  </si>
  <si>
    <t>pooling偏差，6个子文库产量偏低</t>
  </si>
  <si>
    <t>40.89;41.11</t>
  </si>
  <si>
    <t>94.91;93.00</t>
  </si>
  <si>
    <t>90.42;87.77</t>
  </si>
  <si>
    <t>axt161221高璐一个细菌完成图个Denovo-Microbiology(1/21);yth161122何福生人TargetRegioncapture(12/21);bcx161226高璐一个细菌完成图个Denovo-Microbiology(1/21);suv161226高璐一个腺病毒个Denovo-Microbiology(1/21);raw161226陈超1植物Re-sequencing(1/21);aba161220胡维线虫Re-sequencing(5/21);</t>
  </si>
  <si>
    <t>WHDNASPEP00004672</t>
  </si>
  <si>
    <t>42.14;42.24</t>
  </si>
  <si>
    <t>95.56;92.52</t>
  </si>
  <si>
    <t>91.06;86.70</t>
  </si>
  <si>
    <t>FCHCY2YBBXX</t>
    <phoneticPr fontId="51" type="noConversion"/>
  </si>
  <si>
    <t>De novo</t>
    <phoneticPr fontId="51" type="noConversion"/>
  </si>
  <si>
    <t>WHHPVSEP-0273</t>
  </si>
  <si>
    <t>FCHC2WKBCXY</t>
  </si>
  <si>
    <t>2.87;2.79</t>
  </si>
  <si>
    <t>10.08;13.30</t>
  </si>
  <si>
    <t>34.52;34.92</t>
  </si>
  <si>
    <t>96.95;95.64</t>
  </si>
  <si>
    <t>94.56;93.38</t>
  </si>
  <si>
    <t>CWHPEI17010040</t>
  </si>
  <si>
    <t>99.36;94.00</t>
  </si>
  <si>
    <t>0.35;0.83</t>
  </si>
  <si>
    <t>46.94;46.94</t>
  </si>
  <si>
    <t>96.31;91.72</t>
  </si>
  <si>
    <t>93.34;85.58</t>
  </si>
  <si>
    <t>FCHC2WKBCXY</t>
    <phoneticPr fontId="51" type="noConversion"/>
  </si>
  <si>
    <t>qao161206程征宇人Exome capture（12/12</t>
    <phoneticPr fontId="51" type="noConversion"/>
  </si>
  <si>
    <t xml:space="preserve">ppo131019许林人Re-sequencing(45/45) </t>
    <phoneticPr fontId="51" type="noConversion"/>
  </si>
  <si>
    <t>HPV</t>
    <phoneticPr fontId="51" type="noConversion"/>
  </si>
  <si>
    <t>Exome capture</t>
    <phoneticPr fontId="51" type="noConversion"/>
  </si>
  <si>
    <t>医学</t>
    <phoneticPr fontId="51" type="noConversion"/>
  </si>
  <si>
    <t>代国慧</t>
    <phoneticPr fontId="51" type="noConversion"/>
  </si>
  <si>
    <t>170111_I211_FCHGTVNBBXX_L3_HKTRDPEP00002247
170111_I211_FCHGTVNBBXX_L4_HKTRDPEP00002247</t>
    <phoneticPr fontId="117" type="noConversion"/>
  </si>
  <si>
    <t>index实际混合比例与计划不符，HUMycxAATDACBPEI-67产量偏低,RD</t>
    <phoneticPr fontId="117" type="noConversion"/>
  </si>
  <si>
    <t>梁若瑜</t>
    <phoneticPr fontId="117" type="noConversion"/>
  </si>
  <si>
    <t>170112_I114_FCHGHJGBBXX_L1_CHKPEI85216120027 
170112_I114_FCHGHJGBBXX_L2_CHKPEI85216120028
170112_I114_FCHGHJGBBXX_L3_CHKPEI85216120029
170112_I114_FCHGHJGBBXX_L4_CHKPEI85216120030</t>
    <phoneticPr fontId="117" type="noConversion"/>
  </si>
  <si>
    <t>客户样品</t>
    <phoneticPr fontId="117" type="noConversion"/>
  </si>
  <si>
    <t>PF低</t>
    <phoneticPr fontId="117" type="noConversion"/>
  </si>
  <si>
    <t>PF低,产量很低,外來文庫</t>
    <phoneticPr fontId="117" type="noConversion"/>
  </si>
  <si>
    <t>R2质量差</t>
    <phoneticPr fontId="117" type="noConversion"/>
  </si>
  <si>
    <t>R2 質量較差,外來文庫</t>
    <phoneticPr fontId="117" type="noConversion"/>
  </si>
  <si>
    <t>170112_I114_FCHGHJGBBXX_L5_CHKPEI85216120204
170112_I114_FCHGHJGBBXX_L6_CHKPEI85216120205 
170112_I114_FCHGHJGBBXX_L7_CHKPEI85216120206</t>
    <phoneticPr fontId="117" type="noConversion"/>
  </si>
  <si>
    <t>PF低,产量偏低,外來文庫</t>
    <phoneticPr fontId="117" type="noConversion"/>
  </si>
  <si>
    <t>170112_I114_FCHGHFJBBXX_L1_HKCDNAPEP00006507</t>
    <phoneticPr fontId="117" type="noConversion"/>
  </si>
  <si>
    <t>index实际混合比例与计划不符，HKPLAdycEAAHRAAPEI-213产量偏低</t>
    <phoneticPr fontId="117" type="noConversion"/>
  </si>
  <si>
    <t>170112_I114_FCHGHFJBBXX_L5_HKTRDPEP00002268
170112_I114_FCHGHFJBBXX_L6_HKTRDPEP00002268</t>
    <phoneticPr fontId="117" type="noConversion"/>
  </si>
  <si>
    <t>index实际混合比例与计划不符，HUMycxABEDACBPEI-103,HUMycxABHDACBPEI-116,HUMycxABNDACBPEI-160,HUMycxABODACBPEI-161,HUMycxABPDACBPEI-166产量偏低,RD</t>
    <phoneticPr fontId="117" type="noConversion"/>
  </si>
  <si>
    <t>170114_I211_FCHGHGWBBXX_L3_HKTRDPEP00002260</t>
    <phoneticPr fontId="117" type="noConversion"/>
  </si>
  <si>
    <t>170111_I211_FCHGHHCBBXX
170111_I211_FCHGTVNBBXX</t>
    <phoneticPr fontId="117" type="noConversion"/>
  </si>
  <si>
    <t>index错误</t>
    <phoneticPr fontId="117" type="noConversion"/>
  </si>
  <si>
    <t>2張 FC 信息互換</t>
    <phoneticPr fontId="117" type="noConversion"/>
  </si>
  <si>
    <t>170114_I211_FCHGHKHBBXX_L4_CHKPEI00001157</t>
    <phoneticPr fontId="117" type="noConversion"/>
  </si>
  <si>
    <t>客户样品</t>
    <phoneticPr fontId="117" type="noConversion"/>
  </si>
  <si>
    <t>vda161219汪智蛟小鼠Exomecapture(6/27);mae161219汪智蛟小鼠Exomecapture(6/27);ycx161116罗伟琪人(15/27);</t>
    <phoneticPr fontId="51" type="noConversion"/>
  </si>
  <si>
    <t>HKTRDPEP00002246</t>
  </si>
  <si>
    <t>FCHGTVNBBXX</t>
  </si>
  <si>
    <t>HS4000 PE101+8+101;0103+0103;新库库检;</t>
  </si>
  <si>
    <t>45.72;45.70</t>
  </si>
  <si>
    <t>98.26;95.96</t>
  </si>
  <si>
    <t>94.98;90.87</t>
  </si>
  <si>
    <t>vda161219汪智蛟小鼠Exomecapture(6/27);mae161219汪智蛟小鼠Exomecapture(6/27);ycx161116罗伟琪人(15/27);</t>
  </si>
  <si>
    <t>45.76;45.74</t>
  </si>
  <si>
    <t>98.27;95.99</t>
  </si>
  <si>
    <t>95.02;90.94</t>
  </si>
  <si>
    <t>mae161219汪智蛟小鼠Exomecapture(5/24);ycx161116罗伟琪人(15/24);tpt161221钟珍人Exomecapture(3/24);vpf161114钟珍人Exomecapture(1/24);</t>
  </si>
  <si>
    <t>HKTRDPEP00002247</t>
  </si>
  <si>
    <t>index实际混合比例与计划不符，HUMycxAATDACBPEI-67产量偏低,RD, HUMvpfXBAAABAA-16 有adapter 污染</t>
  </si>
  <si>
    <t>99.47;97.64</t>
  </si>
  <si>
    <t>0.35;0.63</t>
  </si>
  <si>
    <t>47.18;47.14</t>
  </si>
  <si>
    <t>97.68;95.61</t>
  </si>
  <si>
    <t>93.81;90.23</t>
  </si>
  <si>
    <t>99.47;97.48</t>
  </si>
  <si>
    <t>0.34;0.62</t>
  </si>
  <si>
    <t>47.17;47.12</t>
  </si>
  <si>
    <t>97.91;95.61</t>
  </si>
  <si>
    <t>94.29;90.31</t>
  </si>
  <si>
    <t>qzl161216吕晓丹鼠Exomecapture(7/9);mxd161216王云洁人Exomecapture(2/9);</t>
  </si>
  <si>
    <t>HKEXONPEP00003349</t>
  </si>
  <si>
    <t>HS4000 PE101+8+101;0103+0103;新库库检，1% PHIX;</t>
  </si>
  <si>
    <t>47.26;47.27</t>
  </si>
  <si>
    <t>98.13;95.90</t>
  </si>
  <si>
    <t>94.62;90.62</t>
  </si>
  <si>
    <t>yao161222董海芳人EukaryoteTranscriptomeResequencing(2/2);</t>
    <phoneticPr fontId="51" type="noConversion"/>
  </si>
  <si>
    <t>HKTRDPEP00002238</t>
  </si>
  <si>
    <t>54.08;54.17</t>
  </si>
  <si>
    <t>97.70;98.02</t>
  </si>
  <si>
    <t>93.33;94.97</t>
  </si>
  <si>
    <t>yao161222董海芳人EukaryoteTranscriptomeResequencing(2/2);</t>
  </si>
  <si>
    <t>HKTRDPEP00002239</t>
  </si>
  <si>
    <t>54.56;54.57</t>
  </si>
  <si>
    <t>98.93;98.03</t>
  </si>
  <si>
    <t>96.69;95.01</t>
  </si>
  <si>
    <t>pcn161220李维喜人EukaryoteTranscriptomeResequencing(12/12);</t>
  </si>
  <si>
    <t>HKCDNAPEP00006518</t>
  </si>
  <si>
    <t>50.42;50.41</t>
  </si>
  <si>
    <t>98.24;96.59</t>
  </si>
  <si>
    <t>95.00;92.38</t>
  </si>
  <si>
    <t>02114656-BLD-1</t>
  </si>
  <si>
    <t>HUMqjbEAAFHAAA-15</t>
  </si>
  <si>
    <t>FCHGTH7BBXX</t>
  </si>
  <si>
    <t>良(HCS3.3.76)</t>
    <phoneticPr fontId="51" type="noConversion"/>
  </si>
  <si>
    <t>HiSeq 4000 SBS Kit (300 cycle)</t>
  </si>
  <si>
    <t>99.42;97.41</t>
  </si>
  <si>
    <t>1.25;1.44</t>
  </si>
  <si>
    <t>46.30;46.49</t>
  </si>
  <si>
    <t>98.31;96.40</t>
  </si>
  <si>
    <t>95.07;91.86</t>
  </si>
  <si>
    <t>02160597-BLD-1</t>
  </si>
  <si>
    <t>HUMqjbEAAFZAAA-58</t>
  </si>
  <si>
    <t>99.39;97.55</t>
  </si>
  <si>
    <t>1.26;1.50</t>
  </si>
  <si>
    <t>47.58;47.42</t>
  </si>
  <si>
    <t>98.77;96.94</t>
  </si>
  <si>
    <t>96.33;93.04</t>
  </si>
  <si>
    <t>02132556-BLD-1</t>
  </si>
  <si>
    <t>HUMqjbEAAGNAAA-103</t>
  </si>
  <si>
    <t>99.43;97.34</t>
  </si>
  <si>
    <t>1.58;1.76</t>
  </si>
  <si>
    <t>98.21;96.45</t>
  </si>
  <si>
    <t>94.93;92.08</t>
  </si>
  <si>
    <t>02138371-BLD-1</t>
  </si>
  <si>
    <t>HUMqjbEAAGOAAA-106</t>
  </si>
  <si>
    <t>99.39;97.29</t>
  </si>
  <si>
    <t>1.28;1.52</t>
  </si>
  <si>
    <t>47.34;47.49</t>
  </si>
  <si>
    <t>98.66;96.55</t>
  </si>
  <si>
    <t>96.14;92.29</t>
  </si>
  <si>
    <t>ogl160822汪智蛟棉鼠EukaryoteTranscriptomeResequencing(3/13);yxa161215袁珍丽猴RNA-Seq(8/13);woh161223言显婷人EukaryoteTranscriptomeResequencing(2/13);</t>
  </si>
  <si>
    <t>HKTRDPEP00002241</t>
  </si>
  <si>
    <t>55.52;55.39</t>
  </si>
  <si>
    <t>98.21;96.12</t>
  </si>
  <si>
    <t>94.96;91.83</t>
  </si>
  <si>
    <t>02140499-BLD-1</t>
  </si>
  <si>
    <t>HUMqjbEAAGQAAA-121</t>
  </si>
  <si>
    <t>99.38;97.08</t>
  </si>
  <si>
    <t>1.81;2.05</t>
  </si>
  <si>
    <t>47.77;47.91</t>
  </si>
  <si>
    <t>98.36;96.04</t>
  </si>
  <si>
    <t>95.26;91.15</t>
  </si>
  <si>
    <t>01707618-BLD-1</t>
  </si>
  <si>
    <t>HUMqjbEAAEXAAA-141</t>
  </si>
  <si>
    <t>99.44;97.22</t>
  </si>
  <si>
    <t>47.91;48.04</t>
  </si>
  <si>
    <t>98.35;96.37</t>
  </si>
  <si>
    <t>95.22;91.90</t>
  </si>
  <si>
    <t>01929526-BLD-1</t>
  </si>
  <si>
    <t>HUMqjbEAADSAAA-22</t>
  </si>
  <si>
    <t>99.48;97.06</t>
  </si>
  <si>
    <t>1.28;1.62</t>
  </si>
  <si>
    <t>98.38;95.80</t>
  </si>
  <si>
    <t>95.28;90.82</t>
  </si>
  <si>
    <t>02152805-BLD-1</t>
  </si>
  <si>
    <t>HUMqjbEAAGRAAA-127</t>
  </si>
  <si>
    <t>FCHGTWJBBXX</t>
  </si>
  <si>
    <t>99.30;97.86</t>
  </si>
  <si>
    <t>1.84;2.02</t>
  </si>
  <si>
    <t>47.94;48.11</t>
  </si>
  <si>
    <t>98.38;96.79</t>
  </si>
  <si>
    <t>95.32;92.54</t>
  </si>
  <si>
    <t>01633788-BLD-1</t>
  </si>
  <si>
    <t>HUMqjbEAAAXBAA-74</t>
  </si>
  <si>
    <t>98.98;97.07</t>
  </si>
  <si>
    <t>1.75;1.95</t>
  </si>
  <si>
    <t>46.44;46.60</t>
  </si>
  <si>
    <t>98.30;95.89</t>
  </si>
  <si>
    <t>95.31;90.92</t>
  </si>
  <si>
    <t>01832224-BLD-1</t>
  </si>
  <si>
    <t>HUMqjbEAAAAAAA-13</t>
  </si>
  <si>
    <t>99.14;96.99</t>
  </si>
  <si>
    <t>1.16;1.44</t>
  </si>
  <si>
    <t>45.37;45.51</t>
  </si>
  <si>
    <t>98.31;95.52</t>
  </si>
  <si>
    <t>95.13;90.19</t>
  </si>
  <si>
    <t>01848916-BLD-1</t>
  </si>
  <si>
    <t>HUMqjbEAAABAAA-14</t>
  </si>
  <si>
    <t>99.42;97.28</t>
  </si>
  <si>
    <t>1.22;1.47</t>
  </si>
  <si>
    <t>47.16;47.20</t>
  </si>
  <si>
    <t>98.48;95.89</t>
  </si>
  <si>
    <t>95.56;90.91</t>
  </si>
  <si>
    <t>01890807-BLD-1</t>
  </si>
  <si>
    <t>HUMqjbEAAAFAAA-19</t>
  </si>
  <si>
    <t>99.41;97.33</t>
  </si>
  <si>
    <t>1.37;1.63</t>
  </si>
  <si>
    <t>46.55;46.73</t>
  </si>
  <si>
    <t>98.42;95.62</t>
  </si>
  <si>
    <t>95.37;90.30</t>
  </si>
  <si>
    <t>01886705-BLD-1</t>
  </si>
  <si>
    <t>HUMqjbEAAAGAAA-20</t>
  </si>
  <si>
    <t>99.46;97.08</t>
  </si>
  <si>
    <t>1.21;1.52</t>
  </si>
  <si>
    <t>46.55;46.58</t>
  </si>
  <si>
    <t>98.31;95.25</t>
  </si>
  <si>
    <t>95.03;89.62</t>
  </si>
  <si>
    <t>01913428-BLD-1</t>
  </si>
  <si>
    <t>HUMqjbEAAATAAA-42</t>
  </si>
  <si>
    <t>99.39;97.51</t>
  </si>
  <si>
    <t>1.46;1.71</t>
  </si>
  <si>
    <t>98.55;95.99</t>
  </si>
  <si>
    <t>95.76;91.03</t>
  </si>
  <si>
    <t>01913430-BLD-1</t>
  </si>
  <si>
    <t>HUMqjbEAAAVAAA-60</t>
  </si>
  <si>
    <t>99.44;97.11</t>
  </si>
  <si>
    <t>1.35;1.64</t>
  </si>
  <si>
    <t>48.12;47.99</t>
  </si>
  <si>
    <t>98.55;95.80</t>
  </si>
  <si>
    <t>95.73;90.76</t>
  </si>
  <si>
    <t>01968710-BLD-1</t>
  </si>
  <si>
    <t>HUMqjbEAAEOAAA-97</t>
  </si>
  <si>
    <t>FCHGTL3BBXX</t>
  </si>
  <si>
    <t>99.46;97.80</t>
  </si>
  <si>
    <t>1.34;1.57</t>
  </si>
  <si>
    <t>47.35;47.54</t>
  </si>
  <si>
    <t>98.71;96.83</t>
  </si>
  <si>
    <t>96.31;92.81</t>
  </si>
  <si>
    <t>01633953-BLD-1</t>
  </si>
  <si>
    <t>HUMqjbEAAERAAA-101</t>
  </si>
  <si>
    <t>99.39;97.71</t>
  </si>
  <si>
    <t>1.42;1.56</t>
  </si>
  <si>
    <t>46.61;46.79</t>
  </si>
  <si>
    <t>97.37;96.78</t>
  </si>
  <si>
    <t>92.72;92.81</t>
  </si>
  <si>
    <t>02058873-BLD-1</t>
  </si>
  <si>
    <t>HUMqjbEAAFRAAA-27</t>
  </si>
  <si>
    <t>99.52;97.37</t>
  </si>
  <si>
    <t>1.05;1.36</t>
  </si>
  <si>
    <t>47.47;47.51</t>
  </si>
  <si>
    <t>98.67;97.02</t>
  </si>
  <si>
    <t>96.23;93.15</t>
  </si>
  <si>
    <t>02059440-BLD-1</t>
  </si>
  <si>
    <t>HUMqjbEAAFSAAA-30</t>
  </si>
  <si>
    <t>99.51;97.76</t>
  </si>
  <si>
    <t>1.45;1.68</t>
  </si>
  <si>
    <t>47.00;47.06</t>
  </si>
  <si>
    <t>98.82;97.32</t>
  </si>
  <si>
    <t>96.58;93.84</t>
  </si>
  <si>
    <t>02169767-BLD-3</t>
  </si>
  <si>
    <t>HUMqjbEAAGTAAA-146</t>
  </si>
  <si>
    <t>99.39;97.37</t>
  </si>
  <si>
    <t>1.72;2.00</t>
  </si>
  <si>
    <t>47.61;47.80</t>
  </si>
  <si>
    <t>98.78;97.08</t>
  </si>
  <si>
    <t>96.53;93.44</t>
  </si>
  <si>
    <t>02170972-BLD-1</t>
  </si>
  <si>
    <t>HUMqjbEAAGUAAA-158</t>
  </si>
  <si>
    <t>99.32;97.43</t>
  </si>
  <si>
    <t>2.10;2.31</t>
  </si>
  <si>
    <t>98.76;97.25</t>
  </si>
  <si>
    <t>96.46;93.69</t>
  </si>
  <si>
    <t>02086646-BLD-1</t>
  </si>
  <si>
    <t>HUMqjbEAAGVAAA-159</t>
  </si>
  <si>
    <t>99.08;97.16</t>
  </si>
  <si>
    <t>2.10;2.40</t>
  </si>
  <si>
    <t>45.23;45.36</t>
  </si>
  <si>
    <t>98.74;97.26</t>
  </si>
  <si>
    <t>96.57;93.84</t>
  </si>
  <si>
    <t>02089768-BLD-1</t>
  </si>
  <si>
    <t>HUMqjbEAAGWAAA-160</t>
  </si>
  <si>
    <t>99.36;97.45</t>
  </si>
  <si>
    <t>1.57;1.94</t>
  </si>
  <si>
    <t>45.49;45.66</t>
  </si>
  <si>
    <t>98.79;96.66</t>
  </si>
  <si>
    <t>96.63;92.58</t>
  </si>
  <si>
    <t>01894485-BLD-1</t>
  </si>
  <si>
    <t>HUMqjbEAACIAAA-27</t>
  </si>
  <si>
    <t>FCHGTJLBBXX</t>
  </si>
  <si>
    <t>99.41;97.56</t>
  </si>
  <si>
    <t>1.45;1.72</t>
  </si>
  <si>
    <t>47.38;47.38</t>
  </si>
  <si>
    <t>98.79;97.25</t>
  </si>
  <si>
    <t>96.60;93.76</t>
  </si>
  <si>
    <t>01892897-BLD-1</t>
  </si>
  <si>
    <t>HUMqjbEAACJAAA-30</t>
  </si>
  <si>
    <t>47.24;47.24</t>
  </si>
  <si>
    <t>98.72;97.19</t>
  </si>
  <si>
    <t>96.37;93.62</t>
  </si>
  <si>
    <t>01757648-BLD</t>
  </si>
  <si>
    <t>HUMqjbEAADCAAA-101</t>
  </si>
  <si>
    <t>99.25;97.70</t>
  </si>
  <si>
    <t>1.58;1.66</t>
  </si>
  <si>
    <t>46.76;46.88</t>
  </si>
  <si>
    <t>97.83;97.26</t>
  </si>
  <si>
    <t>93.99;93.70</t>
  </si>
  <si>
    <t>01730383-BLD-1</t>
  </si>
  <si>
    <t>HUMqjbEAADHAAA-127</t>
  </si>
  <si>
    <t>99.30;97.48</t>
  </si>
  <si>
    <t>1.64;1.87</t>
  </si>
  <si>
    <t>46.62;46.75</t>
  </si>
  <si>
    <t>98.52;96.70</t>
  </si>
  <si>
    <t>95.77;92.42</t>
  </si>
  <si>
    <t>01986175-BLD-1</t>
  </si>
  <si>
    <t>HUMqjbEAADJAAA-146</t>
  </si>
  <si>
    <t>99.40;97.76</t>
  </si>
  <si>
    <t>1.45;1.66</t>
  </si>
  <si>
    <t>47.22;47.39</t>
  </si>
  <si>
    <t>98.67;96.98</t>
  </si>
  <si>
    <t>96.19;92.99</t>
  </si>
  <si>
    <t>02125737-BLD-1</t>
  </si>
  <si>
    <t>HUMqjbEAAFIAAA-16</t>
  </si>
  <si>
    <t>99.53;97.89</t>
  </si>
  <si>
    <t>1.21;1.46</t>
  </si>
  <si>
    <t>47.44;47.50</t>
  </si>
  <si>
    <t>98.63;96.85</t>
  </si>
  <si>
    <t>95.93;92.57</t>
  </si>
  <si>
    <t>01949004-BLD-1</t>
  </si>
  <si>
    <t>HUMqjbEAADTAAA-23</t>
  </si>
  <si>
    <t>99.52;97.43</t>
  </si>
  <si>
    <t>1.08;1.37</t>
  </si>
  <si>
    <t>46.42;46.47</t>
  </si>
  <si>
    <t>98.43;95.95</t>
  </si>
  <si>
    <t>95.47;90.88</t>
  </si>
  <si>
    <t>01950437-BLD-1</t>
  </si>
  <si>
    <t>HUMqjbEAAEFAAA-60</t>
  </si>
  <si>
    <t>99.57;97.73</t>
  </si>
  <si>
    <t>1.20;1.46</t>
  </si>
  <si>
    <t>47.24;47.18</t>
  </si>
  <si>
    <t>98.57;96.63</t>
  </si>
  <si>
    <t>95.91;92.26</t>
  </si>
  <si>
    <t>uvm161122安莹人内部研发;</t>
  </si>
  <si>
    <t>内部研发</t>
  </si>
  <si>
    <t>LIB-174</t>
  </si>
  <si>
    <t>CHKPEI85216120027</t>
  </si>
  <si>
    <t>FCHGHJGBBXX</t>
  </si>
  <si>
    <t>PF低,产量偏低,R2 质量较差</t>
    <phoneticPr fontId="51" type="noConversion"/>
  </si>
  <si>
    <t>HS4000 PE101+8+8+101;0103+0103;新库库检外来文库，10% PHIX;</t>
  </si>
  <si>
    <t>44.41;38.08</t>
  </si>
  <si>
    <t>82.88;39.16</t>
  </si>
  <si>
    <t>60.93;19.79</t>
  </si>
  <si>
    <t>LIB-176</t>
  </si>
  <si>
    <t>CHKPEI85216120028</t>
  </si>
  <si>
    <t>PF低,产量很低,R2 质量较差</t>
    <phoneticPr fontId="51" type="noConversion"/>
  </si>
  <si>
    <t>43.06;38.39</t>
  </si>
  <si>
    <t>60.86;35.68</t>
  </si>
  <si>
    <t>27.29;18.76</t>
  </si>
  <si>
    <t>LIB-177</t>
  </si>
  <si>
    <t>CHKPEI85216120029</t>
  </si>
  <si>
    <t>42.64;38.66</t>
  </si>
  <si>
    <t>59.90;37.04</t>
  </si>
  <si>
    <t>25.11;20.08</t>
  </si>
  <si>
    <t>LIB-178</t>
  </si>
  <si>
    <t>CHKPEI85216120030</t>
  </si>
  <si>
    <t>42.92;39.35</t>
  </si>
  <si>
    <t>57.78;34.95</t>
  </si>
  <si>
    <t>23.83;18.00</t>
  </si>
  <si>
    <t>abt161226刘芳3文库Re-sequencing;</t>
  </si>
  <si>
    <t>NGS6</t>
  </si>
  <si>
    <t>CHKPEI85216120204</t>
  </si>
  <si>
    <t>PF低,产量偏低,外來文庫</t>
    <phoneticPr fontId="51" type="noConversion"/>
  </si>
  <si>
    <t>38.79;39.59</t>
  </si>
  <si>
    <t>96.78;94.48</t>
  </si>
  <si>
    <t>93.98;90.40</t>
  </si>
  <si>
    <t>NGS7</t>
  </si>
  <si>
    <t>CHKPEI85216120205</t>
  </si>
  <si>
    <t>38.73;39.62</t>
  </si>
  <si>
    <t>96.86;94.34</t>
  </si>
  <si>
    <t>94.25;89.84</t>
  </si>
  <si>
    <t>NGS8</t>
  </si>
  <si>
    <t>CHKPEI85216120206</t>
  </si>
  <si>
    <t>38.81;39.60</t>
  </si>
  <si>
    <t>96.49;94.67</t>
  </si>
  <si>
    <t>93.44;89.85</t>
  </si>
  <si>
    <t>uox161216刘芳3鱼EukaryotedenovoTranscriptome(2/6);woh161223言显婷人EukaryoteTranscriptomeResequencing(3/6);ajr161221袁珍丽微生物prokaryoteStrand-SpecificdenovoTranscriptome(1/6);</t>
    <phoneticPr fontId="51" type="noConversion"/>
  </si>
  <si>
    <t>HKTRDPEP00002245</t>
  </si>
  <si>
    <t>HS4000 PE101+8+8+101;0103+0103;新库库检;</t>
  </si>
  <si>
    <t>49.72;49.70</t>
  </si>
  <si>
    <t>98.37;96.96</t>
  </si>
  <si>
    <t>95.62;93.49</t>
  </si>
  <si>
    <t>01891150-BLD-1</t>
  </si>
  <si>
    <t>HUMqjbEAADUAAA-24</t>
  </si>
  <si>
    <t>FCHGHHCBBXX</t>
  </si>
  <si>
    <t>20161213 Hiseq4000 SBS kit (300cycles)</t>
  </si>
  <si>
    <t>HS4000 PE101+8+101;1213+0103;新库库检;</t>
  </si>
  <si>
    <t>99.45;97.35</t>
  </si>
  <si>
    <t>1.07;1.30</t>
  </si>
  <si>
    <t>47.33;47.39</t>
  </si>
  <si>
    <t>98.41;96.67</t>
  </si>
  <si>
    <t>95.47;92.58</t>
  </si>
  <si>
    <t>02190778-BLD-1</t>
  </si>
  <si>
    <t>HUMqjbEAAGHAAA-90</t>
  </si>
  <si>
    <t>99.45;97.33</t>
  </si>
  <si>
    <t>1.34;1.68</t>
  </si>
  <si>
    <t>47.37;47.50</t>
  </si>
  <si>
    <t>98.33;95.97</t>
  </si>
  <si>
    <t>95.53;91.59</t>
  </si>
  <si>
    <t>02190780-BLD-1</t>
  </si>
  <si>
    <t>HUMqjbEAAGIAAA-92</t>
  </si>
  <si>
    <t>99.47;97.66</t>
  </si>
  <si>
    <t>1.39;1.66</t>
  </si>
  <si>
    <t>47.55;47.63</t>
  </si>
  <si>
    <t>98.03;96.20</t>
  </si>
  <si>
    <t>94.85;91.77</t>
  </si>
  <si>
    <t>ogl160822汪智蛟棉鼠EukaryoteTranscriptomeResequencing(11/11);</t>
    <phoneticPr fontId="51" type="noConversion"/>
  </si>
  <si>
    <t>HKTRDPEP00002220</t>
  </si>
  <si>
    <t>66.67;67.06</t>
  </si>
  <si>
    <t>98.35;97.57</t>
  </si>
  <si>
    <t>95.54;94.04</t>
  </si>
  <si>
    <t>ogl160822汪智蛟棉鼠EukaryoteTranscriptomeResequencing(11/11);</t>
  </si>
  <si>
    <t>HKTRDPEP00002221</t>
  </si>
  <si>
    <t>HS4000 PE101+8+101;1213+0103;新库库检，1% PHIX;</t>
  </si>
  <si>
    <t>68.38;68.77</t>
  </si>
  <si>
    <t>96.96;96.97</t>
  </si>
  <si>
    <t>92.59;92.73</t>
  </si>
  <si>
    <t>ogl160822汪智蛟棉鼠EukaryoteTranscriptomeResequencing(13/13);</t>
  </si>
  <si>
    <t>HKTRDPEP00002222</t>
  </si>
  <si>
    <t>66.21;66.70</t>
  </si>
  <si>
    <t>97.25;97.07</t>
  </si>
  <si>
    <t>93.34;92.83</t>
  </si>
  <si>
    <t>HKTRDPEP00002223</t>
  </si>
  <si>
    <t>65.90;66.29</t>
  </si>
  <si>
    <t>97.54;97.44</t>
  </si>
  <si>
    <t>93.79;93.61</t>
  </si>
  <si>
    <t>HKTRDPEP00002224</t>
  </si>
  <si>
    <t>66.02;66.38</t>
  </si>
  <si>
    <t>98.04;97.82</t>
  </si>
  <si>
    <t>94.86;94.59</t>
  </si>
  <si>
    <t>dyc161222刘芳3植物EukaryoteTranscriptomeResequencing(11/11);</t>
    <phoneticPr fontId="51" type="noConversion"/>
  </si>
  <si>
    <t>HKCDNAPEP00006507</t>
  </si>
  <si>
    <t>FCHGHFJBBXX</t>
  </si>
  <si>
    <t>产量较低(pooling比例偏差,HCS3.3.76)</t>
    <phoneticPr fontId="51" type="noConversion"/>
  </si>
  <si>
    <t>index实际混合比例与计划不符，HKPLAdycEAAHRAAPEI-213产量偏低</t>
    <phoneticPr fontId="51" type="noConversion"/>
  </si>
  <si>
    <t>47.05;47.08</t>
  </si>
  <si>
    <t>98.88;97.82</t>
  </si>
  <si>
    <t>96.64;95.09</t>
  </si>
  <si>
    <t>dyc161222刘芳3植物EukaryoteTranscriptomeResequencing(11/11);</t>
  </si>
  <si>
    <t>HKCDNAPEP00006508</t>
  </si>
  <si>
    <t>43.32;43.34</t>
  </si>
  <si>
    <t>98.82;98.05</t>
  </si>
  <si>
    <t>96.61;95.61</t>
  </si>
  <si>
    <t>HKCDNAPEP00006509</t>
  </si>
  <si>
    <t>44.51;44.53</t>
  </si>
  <si>
    <t>98.72;97.90</t>
  </si>
  <si>
    <t>96.41;95.34</t>
  </si>
  <si>
    <t>ldb161223董海芳人EukaryoteTranscriptomeResequencing(5/5);</t>
  </si>
  <si>
    <t>HKCDNAPEP00006519</t>
  </si>
  <si>
    <t>50.50;50.36</t>
  </si>
  <si>
    <t>98.75;98.09</t>
  </si>
  <si>
    <t>96.36;95.55</t>
  </si>
  <si>
    <t>frf161230言显婷人EukaryoteTranscriptomeResequencing(7/22);ycx161116罗伟琪人(15/22);</t>
  </si>
  <si>
    <t>HKTRDPEP00002268</t>
  </si>
  <si>
    <t>index实际混合比例与计划不符，HUMycxABEDACBPEI-103,HUMycxABHDACBPEI-116,HUMycxABNDACBPEI-160,HUMycxABODACBPEI-161,HUMycxABPDACBPEI-166产量偏低,RD</t>
    <phoneticPr fontId="51" type="noConversion"/>
  </si>
  <si>
    <t>50.05;49.94</t>
  </si>
  <si>
    <t>98.66;98.01</t>
  </si>
  <si>
    <t>95.94;95.23</t>
  </si>
  <si>
    <t>49.96;49.85</t>
  </si>
  <si>
    <t>98.65;97.98</t>
  </si>
  <si>
    <t>95.89;95.14</t>
  </si>
  <si>
    <t>wvz161220刘芳3单子叶植物EukaryoteTranscriptomeResequencing(12/12);</t>
  </si>
  <si>
    <t>HKCDNAPEP00006505</t>
  </si>
  <si>
    <t>53.81;53.80</t>
  </si>
  <si>
    <t>98.52;97.33</t>
  </si>
  <si>
    <t>95.65;94.08</t>
  </si>
  <si>
    <t>HKCDNAPEP00006506</t>
  </si>
  <si>
    <t>53.85;53.85</t>
  </si>
  <si>
    <t>97.72;97.56</t>
  </si>
  <si>
    <t>94.04;94.50</t>
  </si>
  <si>
    <t>ghg161223汪智蛟小鼠EukaryoteTranscriptomeResequencing(6/6);</t>
    <phoneticPr fontId="51" type="noConversion"/>
  </si>
  <si>
    <t>HKTRDPEP00002261</t>
  </si>
  <si>
    <t>FCHGHGWBBXX</t>
  </si>
  <si>
    <t>HS4000 SBS KIT (300 CYCLES)</t>
  </si>
  <si>
    <t>HS4000 PE50+8+50;0103+0103;新库库检;</t>
  </si>
  <si>
    <t>49.76;50.19</t>
  </si>
  <si>
    <t>99.21;98.83</t>
  </si>
  <si>
    <t>97.60;97.10</t>
  </si>
  <si>
    <t>ghg161223汪智蛟小鼠EukaryoteTranscriptomeResequencing(6/6);</t>
  </si>
  <si>
    <t>HKTRDPEP00002262</t>
  </si>
  <si>
    <t>49.81;50.20</t>
  </si>
  <si>
    <t>99.20;98.82</t>
  </si>
  <si>
    <t>97.59;97.06</t>
  </si>
  <si>
    <t>ghg161223汪智蛟小鼠EukaryoteTranscriptomeResequencing(5/7);oex161219汪智蛟小鼠EukaryoteTranscriptomeResequencing(1/7);ifa161017汪智蛟人EukaryoteTranscriptomeResequencing(1/7);</t>
  </si>
  <si>
    <t>HKTRDPEP00002260</t>
  </si>
  <si>
    <t>index实际混合比例与计划不符，HKRDHUMifaEEDURABPEI-223产量偏低,RD</t>
  </si>
  <si>
    <t>49.93;50.38</t>
  </si>
  <si>
    <t>99.17;98.67</t>
  </si>
  <si>
    <t>97.54;96.69</t>
  </si>
  <si>
    <t>HKTRDPEP00002263</t>
  </si>
  <si>
    <t>50.73;51.27</t>
  </si>
  <si>
    <t>98.97;98.74</t>
  </si>
  <si>
    <t>96.98;96.85</t>
  </si>
  <si>
    <t>HKTRDPEP00002264</t>
  </si>
  <si>
    <t>HS4000 PE50+8+50;0103+0103;新库库检，1% PHIX;</t>
  </si>
  <si>
    <t>49.60;50.00</t>
  </si>
  <si>
    <t>99.28;98.68</t>
  </si>
  <si>
    <t>97.84;96.80</t>
  </si>
  <si>
    <t>ghg161223汪智蛟小鼠EukaryoteTranscriptomeResequencing(5/5);</t>
  </si>
  <si>
    <t>HKTRDPEP00002265</t>
  </si>
  <si>
    <t>50.06;50.47</t>
  </si>
  <si>
    <t>99.14;98.70</t>
  </si>
  <si>
    <t>97.46;96.78</t>
  </si>
  <si>
    <t>HKTRDPEP00002266</t>
  </si>
  <si>
    <t>47.63;47.86</t>
  </si>
  <si>
    <t>99.15;98.65</t>
  </si>
  <si>
    <t>97.47;96.65</t>
  </si>
  <si>
    <t>HKTRDPEP00002267</t>
  </si>
  <si>
    <t>48.56;48.82</t>
  </si>
  <si>
    <t>99.11;98.50</t>
  </si>
  <si>
    <t>pbi161228张洪芳人EukaryoteTranscriptomeResequencing;</t>
  </si>
  <si>
    <t>HS030-1</t>
  </si>
  <si>
    <t>CHKPEI85216120210</t>
  </si>
  <si>
    <t>FCHGHKHBBXX</t>
  </si>
  <si>
    <t>HS4000 PE101+8+101;0103+0103;新库库检外来文库;</t>
  </si>
  <si>
    <t>43.05;45.64</t>
  </si>
  <si>
    <t>97.25;96.55</t>
  </si>
  <si>
    <t>94.09;92.73</t>
  </si>
  <si>
    <t>HS030-2</t>
  </si>
  <si>
    <t>CHKPEI85216120211</t>
  </si>
  <si>
    <t>43.34;43.69</t>
  </si>
  <si>
    <t>98.56;96.84</t>
  </si>
  <si>
    <t>96.33;93.97</t>
  </si>
  <si>
    <t>HS030-3</t>
  </si>
  <si>
    <t>CHKPEI85216120212</t>
  </si>
  <si>
    <t>42.89;43.09</t>
  </si>
  <si>
    <t>98.99;97.66</t>
  </si>
  <si>
    <t>97.38;95.25</t>
  </si>
  <si>
    <t>azr170104石伟动物Chip-seq(12/12);</t>
    <phoneticPr fontId="51" type="noConversion"/>
  </si>
  <si>
    <t>CHKPEI00001157</t>
  </si>
  <si>
    <t>产量较低(客户样品,HCS3.3.52)</t>
    <phoneticPr fontId="51" type="noConversion"/>
  </si>
  <si>
    <t>40.45;40.90</t>
  </si>
  <si>
    <t>90.83;88.23</t>
  </si>
  <si>
    <t>83.68;79.93</t>
  </si>
  <si>
    <t>vda161219汪智蛟小鼠Exomecapture(7/7);</t>
  </si>
  <si>
    <t>HKEXONPEP00003351</t>
  </si>
  <si>
    <t>44.94;44.95</t>
  </si>
  <si>
    <t>98.59;96.83</t>
  </si>
  <si>
    <t>96.11;92.75</t>
  </si>
  <si>
    <t>vda161219汪智蛟小鼠Exomecapture(4/7);mae161219汪智蛟小鼠Exomecapture(3/7);</t>
  </si>
  <si>
    <t>HKEXONPEP00003352</t>
  </si>
  <si>
    <t>45.05;45.02</t>
  </si>
  <si>
    <t>98.66;96.89</t>
  </si>
  <si>
    <t>96.27;92.82</t>
  </si>
  <si>
    <t>omx161228董海芳玉米螟EukaryoteTranscriptomeResequencing(6/6);</t>
  </si>
  <si>
    <t>HKCDNAPEP00006520</t>
  </si>
  <si>
    <t>41.27;41.26</t>
  </si>
  <si>
    <t>98.48;97.12</t>
  </si>
  <si>
    <t>96.16;93.79</t>
  </si>
  <si>
    <t>xiu161226董海芳人EukaryoteTranscriptomeResequencing(6/6);</t>
  </si>
  <si>
    <t>HKCDNAPEP00006521</t>
  </si>
  <si>
    <t>48.29;48.23</t>
  </si>
  <si>
    <t>98.44;97.00</t>
  </si>
  <si>
    <t>95.88;93.48</t>
  </si>
  <si>
    <t>林丹妮</t>
    <phoneticPr fontId="51" type="noConversion"/>
  </si>
  <si>
    <t>94.76;91.21</t>
  </si>
  <si>
    <t>97.06;94.73</t>
  </si>
  <si>
    <t>48.47;48.46</t>
  </si>
  <si>
    <t>HiSeq2500 Rapid</t>
    <phoneticPr fontId="51" type="noConversion"/>
  </si>
  <si>
    <t>以下子文库产量低：
16L1536945-24
17L0000866-26
17L2000127-40
17L2000129-41
16L3260054-A-43
16L3260057-A-46
16L3260068-73</t>
    <phoneticPr fontId="51" type="noConversion"/>
  </si>
  <si>
    <t>FCHFJMWBCXY</t>
    <phoneticPr fontId="51" type="noConversion"/>
  </si>
  <si>
    <t>SZ176</t>
    <phoneticPr fontId="51" type="noConversion"/>
  </si>
  <si>
    <t>Hiseq17SZ0000027</t>
    <phoneticPr fontId="51" type="noConversion"/>
  </si>
  <si>
    <t>INDEX</t>
    <phoneticPr fontId="51" type="noConversion"/>
  </si>
  <si>
    <t>Target Region capture</t>
    <phoneticPr fontId="51" type="noConversion"/>
  </si>
  <si>
    <t xml:space="preserve">voa121213李云2人TargetRegioncapture(37/37) </t>
    <phoneticPr fontId="51" type="noConversion"/>
  </si>
  <si>
    <t>94.92;91.69</t>
  </si>
  <si>
    <t>97.15;95.02</t>
  </si>
  <si>
    <t>48.67;48.66</t>
  </si>
  <si>
    <t>95.33;92.64</t>
  </si>
  <si>
    <t>97.34;95.45</t>
  </si>
  <si>
    <t>45.56;45.59</t>
  </si>
  <si>
    <t>以下子文库产量低：
17L0000550-15
17L0000556-19
17L0000564-31
17L0000568-37
17L0000571-40
17L0000572-41
17L0000573-42
17L0000575-46
16L3260069-A-84</t>
    <phoneticPr fontId="51" type="noConversion"/>
  </si>
  <si>
    <t>FCHFJGLBCXY</t>
    <phoneticPr fontId="51" type="noConversion"/>
  </si>
  <si>
    <t>SZ175</t>
    <phoneticPr fontId="51" type="noConversion"/>
  </si>
  <si>
    <t>Hiseq17SZ0000025</t>
    <phoneticPr fontId="51" type="noConversion"/>
  </si>
  <si>
    <t xml:space="preserve">voa121213李云2人TargetRegioncapture(71/71) </t>
    <phoneticPr fontId="51" type="noConversion"/>
  </si>
  <si>
    <t>95.60;93.04</t>
  </si>
  <si>
    <t>97.50;95.67</t>
  </si>
  <si>
    <t>45.67;45.71</t>
  </si>
  <si>
    <t>96.46;94.46</t>
  </si>
  <si>
    <t>98.01;96.63</t>
  </si>
  <si>
    <t>47.72;47.73</t>
  </si>
  <si>
    <t>以下子文库产量低：
17L0000770-32
17L0000818-33
17L0000822-37</t>
    <phoneticPr fontId="51" type="noConversion"/>
  </si>
  <si>
    <t>FCHFJGMBCXY</t>
    <phoneticPr fontId="51" type="noConversion"/>
  </si>
  <si>
    <t>Hiseq17SZ0000026</t>
    <phoneticPr fontId="51" type="noConversion"/>
  </si>
  <si>
    <t xml:space="preserve">voa121213李云2人TargetRegioncapture(17/17) </t>
    <phoneticPr fontId="51" type="noConversion"/>
  </si>
  <si>
    <t>96.02;93.87</t>
  </si>
  <si>
    <t>97.79;96.32</t>
  </si>
  <si>
    <t>47.56;47.57</t>
  </si>
  <si>
    <t>95.91;93.88</t>
  </si>
  <si>
    <t>97.66;96.29</t>
  </si>
  <si>
    <t>49.18;49.23</t>
  </si>
  <si>
    <t>17L2000001-24产量低。</t>
    <phoneticPr fontId="51" type="noConversion"/>
  </si>
  <si>
    <t>FCHFJGYBCXY</t>
    <phoneticPr fontId="51" type="noConversion"/>
  </si>
  <si>
    <t>Hiseq17SZ0000028</t>
    <phoneticPr fontId="51" type="noConversion"/>
  </si>
  <si>
    <t xml:space="preserve">voa121213李云2人TargetRegioncapture(18/18) </t>
    <phoneticPr fontId="51" type="noConversion"/>
  </si>
  <si>
    <t>95.76;93.75</t>
  </si>
  <si>
    <t>97.57;96.21</t>
  </si>
  <si>
    <t>49.10;49.14</t>
  </si>
  <si>
    <t>97.08;94.90</t>
  </si>
  <si>
    <t>98.30;96.85</t>
  </si>
  <si>
    <t>45.72;45.74</t>
  </si>
  <si>
    <t>FCHFTCWBCXY</t>
    <phoneticPr fontId="51" type="noConversion"/>
  </si>
  <si>
    <t>TJ178</t>
    <phoneticPr fontId="51" type="noConversion"/>
  </si>
  <si>
    <t>Hiseq17TJ0000028</t>
    <phoneticPr fontId="51" type="noConversion"/>
  </si>
  <si>
    <t xml:space="preserve">Oseq-ctDNA无创肿瘤个体化诊疗基因检测(3/10); Oseq-Drug个体化诊疗基因检测(7/10); </t>
    <phoneticPr fontId="51" type="noConversion"/>
  </si>
  <si>
    <t>96.90;94.60</t>
  </si>
  <si>
    <t>98.20;96.67</t>
  </si>
  <si>
    <t>45.62;45.64</t>
  </si>
  <si>
    <t>96.78;94.88</t>
  </si>
  <si>
    <t>98.15;96.81</t>
  </si>
  <si>
    <t xml:space="preserve">以下子文库产量低：
RD0007ABURAAAPEI-50
DX0595ACRNAAAPEI-70
DX0595ACRQAAAPEI-76
DX0504ACRWAAAPEI-87
DX0504ACRXAAAPEI-89
DX1316ACRYAAAPEI-92
DX1316ACRZAAAPEI-93
DX1316ACSAAAAPEI-95
DX1316ACSBAAAPEI-96
DX1316ACSCAAAPEI-97
DX1316ACSDAAAPEI-98
DX1316ACSFAAAPEI-103
DX0503ACSGAAAPEI-107
DX0503ACSJAAAPEI-113
DX0503ACSMAAAPEI-133
</t>
    <phoneticPr fontId="51" type="noConversion"/>
  </si>
  <si>
    <t>FCHG5LCBCXY</t>
    <phoneticPr fontId="51" type="noConversion"/>
  </si>
  <si>
    <t>Hiseq17TJ0000027</t>
    <phoneticPr fontId="51" type="noConversion"/>
  </si>
  <si>
    <t xml:space="preserve">遗传性肾病基因检测(9/45); 矮小症基因检测(1/45); Oseq-ctDNA无创肿瘤个体化诊疗基因检测(3/45); Oseq-T肿瘤个体化诊疗基因检测(14/45); Oseq-Drug个体化诊疗基因检测(9/45); qyf160719董燕人TargetRegioncapture(2/45); 杂交+测序+F16ZF2I1QS2557+肿瘤个体化Oseq-T/ctDNA产品升级-用药panel开发项目+杨颖+第18期任务单(7/45); </t>
    <phoneticPr fontId="51" type="noConversion"/>
  </si>
  <si>
    <t>96.79;94.87</t>
  </si>
  <si>
    <t>97.55;95.76</t>
  </si>
  <si>
    <t>98.62;97.37</t>
  </si>
  <si>
    <t>47.20;47.20</t>
  </si>
  <si>
    <t>以下子文库产量低：
DX1316ACQPAAAPEI-89 
DX0616ACQRAAAPEI-93
DX0503ACQTAAAPEI-96</t>
    <phoneticPr fontId="51" type="noConversion"/>
  </si>
  <si>
    <t>FCHFNV7BCXY</t>
    <phoneticPr fontId="51" type="noConversion"/>
  </si>
  <si>
    <t>TJ177</t>
    <phoneticPr fontId="51" type="noConversion"/>
  </si>
  <si>
    <t>Hiseq17TJ0000025</t>
    <phoneticPr fontId="51" type="noConversion"/>
  </si>
  <si>
    <t xml:space="preserve">Oseq-ctDNA无创肿瘤个体化诊疗基因检测(4/26); ctDNA肿瘤早早筛(4/26); Oseq-T肿瘤个体化诊疗基因检测（科研版）(2/26); Oseq-T肿瘤个体化诊疗基因检测(4/26); Oseq-Drug个体化诊疗基因检测(10/26); qyf160719董燕人TargetRegioncapture(2/26); </t>
    <phoneticPr fontId="51" type="noConversion"/>
  </si>
  <si>
    <t>97.57;95.75</t>
  </si>
  <si>
    <t>98.64;97.37</t>
  </si>
  <si>
    <t>47.27;47.28</t>
  </si>
  <si>
    <t>97.68;95.82</t>
  </si>
  <si>
    <t>98.68;97.25</t>
  </si>
  <si>
    <t>46.20;46.23</t>
  </si>
  <si>
    <t>FCHFVKMBCXY</t>
    <phoneticPr fontId="51" type="noConversion"/>
  </si>
  <si>
    <t>Hiseq17TJ0000026</t>
    <phoneticPr fontId="51" type="noConversion"/>
  </si>
  <si>
    <t xml:space="preserve">Oseq-ctDNA无创肿瘤个体化诊疗基因检测(4/10); Oseq-Drug个体化诊疗基因检测(6/10); </t>
    <phoneticPr fontId="51" type="noConversion"/>
  </si>
  <si>
    <t>97.54;95.47</t>
  </si>
  <si>
    <t>98.61;97.09</t>
  </si>
  <si>
    <t>46.15;46.18</t>
  </si>
  <si>
    <t>95.30;91.80</t>
  </si>
  <si>
    <t>97.34;95.02</t>
  </si>
  <si>
    <t>44.60;44.62</t>
  </si>
  <si>
    <t xml:space="preserve">以下子文库产量低：
16L3261316-C-24
16L3261317-C-25
16L3261318-C-26
17L0000208-A-28
17L0000212-A-29
17L0000226-A-30
17L0000232-A-31
339M-35
340M-36
341M-37
338F-41
15L0002679-1-ID42
339F-43
16L1536922-1-46
</t>
    <phoneticPr fontId="51" type="noConversion"/>
  </si>
  <si>
    <t>FCHCM3LBCXY</t>
    <phoneticPr fontId="51" type="noConversion"/>
  </si>
  <si>
    <t>Hiseq17SZ0000021</t>
    <phoneticPr fontId="51" type="noConversion"/>
  </si>
  <si>
    <t xml:space="preserve">voa121213李云2人TargetRegioncapture(69/69) </t>
    <phoneticPr fontId="51" type="noConversion"/>
  </si>
  <si>
    <t>95.51;92.08</t>
  </si>
  <si>
    <t>97.45;95.20</t>
  </si>
  <si>
    <t>44.73;44.75</t>
  </si>
  <si>
    <t>96.57;93.97</t>
  </si>
  <si>
    <t>98.06;96.31</t>
  </si>
  <si>
    <t>45.91;45.94</t>
  </si>
  <si>
    <t>以下子文库产量低:
17L0000369-10
14L0033451-1-ID11
17L0000376-18
17L0000377-19
17L0000777-24
16L3231016-26
16L3258584-29
16L3258647-30
16L3258649-31
16L3258650-32
16L3258676-33
16L3258679-35
16L3258680-37
16L0037644-40
16L0188486-1-42
17L0000779-44</t>
    <phoneticPr fontId="51" type="noConversion"/>
  </si>
  <si>
    <t>FCHCKCFBCXY</t>
    <phoneticPr fontId="51" type="noConversion"/>
  </si>
  <si>
    <t>Hiseq17SZ0000022</t>
    <phoneticPr fontId="51" type="noConversion"/>
  </si>
  <si>
    <t xml:space="preserve">voa121213李云2人TargetRegioncapture(58/58) </t>
    <phoneticPr fontId="51" type="noConversion"/>
  </si>
  <si>
    <t>96.16;93.54</t>
  </si>
  <si>
    <t>97.84;96.07</t>
  </si>
  <si>
    <t>45.81;45.84</t>
  </si>
  <si>
    <t>95.25;93.24</t>
  </si>
  <si>
    <t>97.27;95.84</t>
  </si>
  <si>
    <t>44.83;44.89</t>
  </si>
  <si>
    <t>以下子文库产量低：
17L0507522-72
16L1904333-71
16L1878175-70
17L0000803-41
17L0000804-42
17L0000805-43
17L0000808-46</t>
    <phoneticPr fontId="51" type="noConversion"/>
  </si>
  <si>
    <t>FCHFV5JBCXY</t>
    <phoneticPr fontId="51" type="noConversion"/>
  </si>
  <si>
    <t>Hiseq17SZ0000023</t>
    <phoneticPr fontId="51" type="noConversion"/>
  </si>
  <si>
    <t xml:space="preserve">voa121213李云2人TargetRegioncapture(54/54) </t>
    <phoneticPr fontId="51" type="noConversion"/>
  </si>
  <si>
    <t>95.52;93.60</t>
  </si>
  <si>
    <t>97.42;96.05</t>
  </si>
  <si>
    <t>44.94;45.00</t>
  </si>
  <si>
    <t>95.95;93.03</t>
  </si>
  <si>
    <t>97.73;95.84</t>
  </si>
  <si>
    <t>49.53;49.53</t>
  </si>
  <si>
    <t>FCHFLM7BCXY</t>
    <phoneticPr fontId="51" type="noConversion"/>
  </si>
  <si>
    <t>Hiseq17SZ0000024</t>
    <phoneticPr fontId="51" type="noConversion"/>
  </si>
  <si>
    <t xml:space="preserve">voa121213李云2人TargetRegioncapture(19/19) </t>
    <phoneticPr fontId="51" type="noConversion"/>
  </si>
  <si>
    <t>95.33;92.02</t>
  </si>
  <si>
    <t>97.41;95.28</t>
  </si>
  <si>
    <t>49.33;49.33</t>
  </si>
  <si>
    <t>96.19;93.07</t>
  </si>
  <si>
    <t>97.86;95.66</t>
  </si>
  <si>
    <t>46.04;46.06</t>
  </si>
  <si>
    <t>FCHCVM3BCXY</t>
    <phoneticPr fontId="51" type="noConversion"/>
  </si>
  <si>
    <t>Hiseq17TJ0000024</t>
    <phoneticPr fontId="51" type="noConversion"/>
  </si>
  <si>
    <t xml:space="preserve">(线下)-安孕可-单基因遗传病携带者筛查69种20170103(6/40); (线下)-安孕可-单基因遗传病基因检测-12种20170107(3/40); (线下)-康孕-单基因遗传病基因检测-12种20170108-标准品(1/40); (线下)-Oseq-ctDNA无创肿瘤个体化诊疗基因检测20170107(4/40); (线下)-Oseq-T肿瘤个体化诊疗基因检测20170107(9/40); (线下)-Oseq-Drug个体化诊疗基因检测20170107(7/40); (线下)-杂交+测序+F16ZF2I1QS2557+肿瘤个体化Oseq-T/ctDNA产品升级-用药panel开发项目+杨颖+第18期任务单(7/40); (线下)-F16ZF2I1QS2796-FFPE-DNA质量评价QC试剂开发和质量评价体系建立(2/40); (线下)-qyf160719董燕人TargetRegioncapture第25期任务单(1/40); </t>
    <phoneticPr fontId="51" type="noConversion"/>
  </si>
  <si>
    <t>96.29;93.45</t>
  </si>
  <si>
    <t>97.92;95.90</t>
  </si>
  <si>
    <t>46.09;46.12</t>
  </si>
  <si>
    <t>96.61;93.97</t>
  </si>
  <si>
    <t>98.05;96.28</t>
  </si>
  <si>
    <t>46.19;46.18</t>
  </si>
  <si>
    <t>FCHCKKHBCXY</t>
    <phoneticPr fontId="51" type="noConversion"/>
  </si>
  <si>
    <t>Hiseq17TJ0000023</t>
    <phoneticPr fontId="51" type="noConversion"/>
  </si>
  <si>
    <t xml:space="preserve">Oseq-T肿瘤个体化诊疗(5/9); Oseq-ctDNA无创肿瘤个体化诊疗基因检测(4/9); </t>
    <phoneticPr fontId="51" type="noConversion"/>
  </si>
  <si>
    <t>96.29;93.49</t>
  </si>
  <si>
    <t>97.87;96.00</t>
  </si>
  <si>
    <t>46.08;46.07</t>
  </si>
  <si>
    <t xml:space="preserve">Oseq-ctDNA无创肿瘤个体化诊疗基因检测(4/9); Oseq-T肿瘤个体化诊疗(5/9); </t>
    <phoneticPr fontId="51" type="noConversion"/>
  </si>
  <si>
    <t>95.01;93.12</t>
  </si>
  <si>
    <t>97.15;95.72</t>
  </si>
  <si>
    <t>47.15;47.22</t>
  </si>
  <si>
    <t>17L0001703-1-A-57几乎没有产量。</t>
    <phoneticPr fontId="51" type="noConversion"/>
  </si>
  <si>
    <t>产量较低(文库问题）</t>
    <phoneticPr fontId="51" type="noConversion"/>
  </si>
  <si>
    <t>FCHCLL7BCXY</t>
    <phoneticPr fontId="51" type="noConversion"/>
  </si>
  <si>
    <t>Hiseq17SZ0000020</t>
    <phoneticPr fontId="51" type="noConversion"/>
  </si>
  <si>
    <t xml:space="preserve">voa121213李云2人TargetRegioncapture(26/26) </t>
    <phoneticPr fontId="51" type="noConversion"/>
  </si>
  <si>
    <t>94.53;92.88</t>
  </si>
  <si>
    <t>96.84;95.60</t>
  </si>
  <si>
    <t>47.01;47.07</t>
  </si>
  <si>
    <t>Read 2中途機器故障，作废</t>
    <phoneticPr fontId="51" type="noConversion"/>
  </si>
  <si>
    <t>FCHGHHLBBXX</t>
  </si>
  <si>
    <t>HKTRDPEP00002256</t>
  </si>
  <si>
    <t>qlk161219吕晓丹人Non-codingRNA(6/6);</t>
  </si>
  <si>
    <t>HKTRDPEP00002255</t>
  </si>
  <si>
    <t>HKTRDPEP00002254</t>
  </si>
  <si>
    <t>HKTRDPEP00002253</t>
  </si>
  <si>
    <t>HKTRDPEP00002252</t>
  </si>
  <si>
    <t>HKTRDPEP00002251</t>
  </si>
  <si>
    <t>FCHGHHLBBXX</t>
    <phoneticPr fontId="51" type="noConversion"/>
  </si>
  <si>
    <t>HKTRDPEP00002250</t>
  </si>
  <si>
    <t>HKTRDPEP00002249</t>
  </si>
  <si>
    <t>qlk161219吕晓丹人Non-codingRNA(6/6);</t>
    <phoneticPr fontId="51" type="noConversion"/>
  </si>
  <si>
    <t>yyw170105吕晓丹食蟹猴RNA-Seq(3/21);qph170104揭文才小鼠RNA-Seq(18/21);</t>
    <phoneticPr fontId="51" type="noConversion"/>
  </si>
  <si>
    <t>WHCDNAPEP00006556</t>
  </si>
  <si>
    <t>FCHF7KVBBXX</t>
    <phoneticPr fontId="51" type="noConversion"/>
  </si>
  <si>
    <t>qwp161223刘芳3人Chip-seq(26/26);</t>
    <phoneticPr fontId="51" type="noConversion"/>
  </si>
  <si>
    <t>WHDNASPEP00004701</t>
  </si>
  <si>
    <t>FCHF7KVBBXX</t>
  </si>
  <si>
    <t>pav170105董海芳人Chip-seq(8/8);</t>
  </si>
  <si>
    <t>WHDNASPEP00004709</t>
  </si>
  <si>
    <t>WHDNASPEP00004710</t>
  </si>
  <si>
    <t>glp170103张伟10小鼠Chip-seq(3/3);</t>
  </si>
  <si>
    <t>CWHPEPI00001248</t>
  </si>
  <si>
    <t>HS4000 SE50+8;1031+1031;新库库检，外来文库;</t>
  </si>
  <si>
    <t>yyw170105吕晓丹食蟹猴RNA-Seq(12/19);wjg170103揭文才小鼠RNA-Seq(4/19);uri170103于杨阳线虫Chip-seq(3/19);</t>
  </si>
  <si>
    <t>WHCDNAPEP00006546</t>
  </si>
  <si>
    <t>pooling偏差，wHAPSI041051-58，wHAPSI041050-59产量偏低</t>
  </si>
  <si>
    <t>xpi161222王云洁人Chip-seq(9/9);</t>
  </si>
  <si>
    <t>WHDNASPEP00004712</t>
  </si>
  <si>
    <t>pooling偏差，wHAPSI039952-31，wHAPSI039953-32，wHAPSI039954-34产量偏低</t>
  </si>
  <si>
    <t>WHDNASPEP00004713</t>
  </si>
  <si>
    <t>hli161223吴雪丽人Non-codingRNA(2/21);hph161223李维喜冰岛硫化叶菌prokaryoteStrand-SpecificResequencingTranscriptome(12/21);spu161222周咸强沙门氏菌ProkaryotedenovoTranscriptome(7/21);</t>
  </si>
  <si>
    <t>WHCDNAPEP00006502</t>
  </si>
  <si>
    <t>FCHF225BBXX</t>
    <phoneticPr fontId="51" type="noConversion"/>
  </si>
  <si>
    <t>HS4000 PE101+8+8+101;0913+1031;新库库检;</t>
  </si>
  <si>
    <t>92.01;89.89</t>
  </si>
  <si>
    <t>4.23;4.58</t>
  </si>
  <si>
    <t>51.87;52.01</t>
  </si>
  <si>
    <t>99.40;97.83</t>
  </si>
  <si>
    <t>98.17;95.07</t>
  </si>
  <si>
    <t>mma161213刘宇峰人免疫组库Re-sequencing(1/16);eyw161220梅俊谱人Re-sequencing(5/16);xeu160830何嘉妮拟南芥EukaryoteTranscriptomeResequencing(10/16);</t>
  </si>
  <si>
    <t>WHTRDRPEP00002604</t>
  </si>
  <si>
    <t>FCHF225BBXX</t>
  </si>
  <si>
    <t>86.56;83.95</t>
  </si>
  <si>
    <t>32.51;32.73</t>
  </si>
  <si>
    <t>51.49;51.57</t>
  </si>
  <si>
    <t>99.12;98.33</t>
  </si>
  <si>
    <t>97.58;96.42</t>
  </si>
  <si>
    <t>ynl161222汪智蛟人Exomecapture(4/6);hdt161226刘芳3动物Methylation(1/6);aod161226吕晓丹蒙古沙鼠GBS(1/6);</t>
  </si>
  <si>
    <t>WHDNAMePEP00000596</t>
  </si>
  <si>
    <t>48.31;48.32</t>
  </si>
  <si>
    <t>98.52;96.62</t>
  </si>
  <si>
    <t>95.87;92.69</t>
  </si>
  <si>
    <t>tqy161223梅俊谱人Exomecapture(1/15);dlu161223马俊平人Non-codingRNA(6/15);hnt161226钟珍动物Re-sequencing(8/15);</t>
  </si>
  <si>
    <t>WHDNASPEP00004691</t>
  </si>
  <si>
    <t>98.37;94.93</t>
  </si>
  <si>
    <t>1.14;1.13</t>
  </si>
  <si>
    <t>51.75;52.16</t>
  </si>
  <si>
    <t>99.21;97.97</t>
  </si>
  <si>
    <t>97.46;95.24</t>
  </si>
  <si>
    <t>ynl161222汪智蛟人Exomecapture(3/33);mng161223刘芳3植物Re-sequencing(30/33);</t>
  </si>
  <si>
    <t>WHDNASPEP00004692</t>
  </si>
  <si>
    <t>pooling偏差，wHAXPI040758-88产量偏低</t>
  </si>
  <si>
    <t>46.66;46.57</t>
  </si>
  <si>
    <t>98.15;95.11</t>
  </si>
  <si>
    <t>95.17;89.98</t>
  </si>
  <si>
    <t>ynl161222汪智蛟人Exomecapture(4/9);zwf161219言显婷人Re-sequencing(5/9);</t>
  </si>
  <si>
    <t>WHDNASPEP00004693</t>
  </si>
  <si>
    <t>0.74;0.83</t>
  </si>
  <si>
    <t>4.87;5.98</t>
  </si>
  <si>
    <t>49.77;49.55</t>
  </si>
  <si>
    <t>97.84;94.80</t>
  </si>
  <si>
    <t>94.36;89.20</t>
  </si>
  <si>
    <t>kbc161220言显婷人Re-sequencing(15/27);iao161228马俊平人EukaryoteTranscriptomeResequencing(8/27);zwf161219言显婷人Re-sequencing(2/27);hqn161220言显婷人Re-sequencing(2/27);</t>
  </si>
  <si>
    <t>WHDNASPEP00004694</t>
  </si>
  <si>
    <t>93.63;89.95</t>
  </si>
  <si>
    <t>1.11;1.50</t>
  </si>
  <si>
    <t>48.21;47.89</t>
  </si>
  <si>
    <t>98.91;97.06</t>
  </si>
  <si>
    <t>96.63;93.46</t>
  </si>
  <si>
    <t>ejx161227吴雪丽棉蚜Non-codingRNA(2/14);yxc161223李维喜人EukaryoteTranscriptomeResequencing(12/14);</t>
  </si>
  <si>
    <t>WHTRDRPEP00002606</t>
  </si>
  <si>
    <t>pooling偏差，WHAPHejxNAAERAAPEI-208，WHAPHejxNAAFRAAPEI-209产量偏低</t>
  </si>
  <si>
    <t>44.25;44.73</t>
  </si>
  <si>
    <t>97.68;93.61</t>
  </si>
  <si>
    <t>94.73;87.26</t>
  </si>
  <si>
    <t>xpi161222王云洁人Chip-seq(19/19);</t>
    <phoneticPr fontId="51" type="noConversion"/>
  </si>
  <si>
    <t>WHDNASPEP00004714</t>
  </si>
  <si>
    <t>pooling偏差，9个子文库产量偏低</t>
    <phoneticPr fontId="51" type="noConversion"/>
  </si>
  <si>
    <t>xpi161222王云洁人Chip-seq(19/19);</t>
  </si>
  <si>
    <t>FCHF73VBBXX</t>
  </si>
  <si>
    <t>pooling偏差，9个子文库产量偏低</t>
  </si>
  <si>
    <t>ylj161222位艳丽茶SmallRNA(9/14);mix161125孙晓辉人SmallRNA(5/14);</t>
    <phoneticPr fontId="51" type="noConversion"/>
  </si>
  <si>
    <t>WHSRNASEP00001140</t>
  </si>
  <si>
    <t>mcd161222吴雪丽人SmallRNA(2/13);mix161125孙晓辉人SmallRNA(5/13);qsk170104金远春小鼠SmallRNA(6/13);</t>
  </si>
  <si>
    <t>WHSRNASEP00001141</t>
  </si>
  <si>
    <t>pooling偏差，WHHUMmcdSAAPTAASE-N-223产量偏低</t>
  </si>
  <si>
    <t>vgg161226王云洁人SmallRNA(5/10);mix161125孙晓辉人SmallRNA(5/10);</t>
  </si>
  <si>
    <t>WHSRNASEP00001142</t>
  </si>
  <si>
    <t>WHSRNASEP00001143</t>
  </si>
  <si>
    <t>WHSRNASEP00001144</t>
  </si>
  <si>
    <t>vqw170104夏金全人SmallRNA(2/11);vgg161226王云洁人SmallRNA(4/11);mwx170105徐晓静桉树SmallRNA(4/11);mix161125孙晓辉人SmallRNA(1/11);</t>
  </si>
  <si>
    <t>WHSRNAPEP00001145</t>
  </si>
  <si>
    <t>FCHF73VBBXX</t>
    <phoneticPr fontId="51" type="noConversion"/>
  </si>
  <si>
    <t>WHDNASPEP00004714</t>
    <phoneticPr fontId="51" type="noConversion"/>
  </si>
  <si>
    <t>WHMISEQPEP00000605</t>
  </si>
  <si>
    <t>FCHFMF5BCXY</t>
  </si>
  <si>
    <t>96.16;90.43</t>
  </si>
  <si>
    <t>6.58;6.12</t>
  </si>
  <si>
    <t>50.79;51.22</t>
  </si>
  <si>
    <t>96.69;91.71</t>
  </si>
  <si>
    <t>94.99;88.23</t>
  </si>
  <si>
    <t>RP index PE251+8+8+251;1226+1129+1111;新库库检 加入15%wHAXPI034250-164;</t>
  </si>
  <si>
    <t>WHMISEQPEP00000611-D</t>
  </si>
  <si>
    <t>96.25;90.96</t>
  </si>
  <si>
    <t>6.53;5.96</t>
  </si>
  <si>
    <t>61.01;61.02</t>
  </si>
  <si>
    <t>95.19;89.22</t>
  </si>
  <si>
    <t>92.03;84.00</t>
  </si>
  <si>
    <t>RP index PE251+8+8+251;1226+1129+1111;新库库检 加入5%wHAXPI034250-164;</t>
  </si>
  <si>
    <t>wji161216梁勇醋醅Metagenomics(15/339);mbl161028梁勇人Metagenomics(63/339);lre161019赵一凡细菌Metagenomics(5/339);obd161124刘伦细菌Metagenomics(4/339);tig161208田银平土壤微生物Metagenomics(19/339);eco161205李洁4土壤细菌Metagenomics(9/339);yjp161207李洁4海水微生物Metagenomics(53/339);yai161214王爽1十七个人Metagenomics(16/339);yxb161205徐婧土壤微生物Metagenomics(5/339);fsu161206徐婧土壤微生物Metagenomics(4/339);wgb161208司凯威人Metagenomics(38/339);nvl161130赵一凡细菌Metagenomics(29/339);nnj161207王爽1八个污水Metagenomics(1/339);gkq161208梁勇海水过滤物一区Metagenomics(12/339);qrc161220李洁4微生物Metagenomics(2/339);mrr161219杨林1黑曲霉Metagenomics(18/339);yku161220梁勇水环境十六四区Metagenomics(17/339);wyg161215王爽1十二个土壤样品Metagenomics(12/339);dka161027李洁4半滑舌鳎Metagenomics(1/339);igk161221刘伦活性污泥Metagenomics(10/339);aqg161221王爽1六个细菌Metagenomics(6/339);</t>
  </si>
  <si>
    <t>jij161229司凯威人Metagenomics(24/70);gkr161227刘伦人Metagenomics(4/70);rlx161213石伟古菌Metagenomics(12/70);sgd161214肖小伟小球藻Denovo-Plant(3/70);hjw161223高丽大气微生物Metagenomics(1/70);tum161229司凯威人Metagenomics(20/70);jsy161223田银平六个鸡Metagenomics(6/70);</t>
  </si>
  <si>
    <t>Meta</t>
    <phoneticPr fontId="51" type="noConversion"/>
  </si>
  <si>
    <t>FCHFMF5BCXY</t>
    <phoneticPr fontId="51" type="noConversion"/>
  </si>
  <si>
    <r>
      <t>index实际混合比例与计划不符，WHHUMqvjEAACRAAPEI-208产量偏低，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</si>
  <si>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index实际混合比例与计划不符，3个子文库产量偏低，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</si>
  <si>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index实际混合比例与计划不符，wHAXPI040317-140产量偏低，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</si>
  <si>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index实际混合比例与计划不符，wHADPI040556-30，wHADPI040552-32产量偏低,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</si>
  <si>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index实际混合比例与计划不符,RDWHMUSzggEAATRAAPEI-709503产量偏低,</t>
    </r>
    <r>
      <rPr>
        <sz val="10"/>
        <color rgb="FFFF0000"/>
        <rFont val="宋体"/>
        <family val="3"/>
        <charset val="134"/>
      </rPr>
      <t>RD，非qpcr定量问题</t>
    </r>
    <phoneticPr fontId="117" type="noConversion"/>
  </si>
  <si>
    <r>
      <t>index实际混合比例与计划不符，WHPEAfyvTAAARAAPEI-27产量偏低,</t>
    </r>
    <r>
      <rPr>
        <sz val="10"/>
        <color rgb="FFFF0000"/>
        <rFont val="宋体"/>
        <family val="3"/>
        <charset val="134"/>
      </rPr>
      <t>WHPEAfyvTAAARAAPEI-27 文库降解</t>
    </r>
    <phoneticPr fontId="117" type="noConversion"/>
  </si>
  <si>
    <t>文库问题</t>
    <phoneticPr fontId="117" type="noConversion"/>
  </si>
  <si>
    <t>产量较低(文库问题)</t>
    <phoneticPr fontId="51" type="noConversion"/>
  </si>
  <si>
    <r>
      <t>index实际混合比例与计划不符，RDWHMUSzggEACBRAAPEI-707506，RDWHMUSzggEACERAAPEI-710506产量偏低</t>
    </r>
    <r>
      <rPr>
        <sz val="10"/>
        <color rgb="FFFF0000"/>
        <rFont val="宋体"/>
        <family val="3"/>
        <charset val="134"/>
      </rPr>
      <t>,RD，非qpcr定量问题</t>
    </r>
    <phoneticPr fontId="117" type="noConversion"/>
  </si>
  <si>
    <r>
      <t>index实际混合比例与计划不符，3个子文库产量偏低,</t>
    </r>
    <r>
      <rPr>
        <sz val="10"/>
        <color rgb="FFFF0000"/>
        <rFont val="宋体"/>
        <family val="3"/>
        <charset val="134"/>
      </rPr>
      <t>RD，RDWHMUSzggEABFRAAPEI-709504、RDWHMUSzggEABGRAAPEI-710504 非qpcr定量问题；RDWHMUSzggEABSRAAPEI-710505 qpcr首次定量偏高</t>
    </r>
    <phoneticPr fontId="117" type="noConversion"/>
  </si>
  <si>
    <t>RD
定量不准</t>
    <phoneticPr fontId="117" type="noConversion"/>
  </si>
  <si>
    <t>pooling偏差，3个子文库产量偏低
RDWHMUSzggEABFRAAPEI-709504、RDWHMUSzggEABGRAAPEI-710504 非qpcr定量问题；RDWHMUSzggEABSRAAPEI-710505 qpcr首次定量偏高</t>
    <phoneticPr fontId="51" type="noConversion"/>
  </si>
  <si>
    <t>何智伟</t>
  </si>
  <si>
    <t>3.3.76</t>
  </si>
  <si>
    <t>100PE</t>
  </si>
  <si>
    <t>96.86;95.53</t>
  </si>
  <si>
    <t>99.02;98.28</t>
  </si>
  <si>
    <t>53.22;53.59</t>
  </si>
  <si>
    <t>FCHHL75BBXX</t>
  </si>
  <si>
    <t>INDEX</t>
    <phoneticPr fontId="119" type="noConversion"/>
  </si>
  <si>
    <t>F16FTSUSAT0563_HUMkrlN;F16FTSUSAT0458;F16FTSUSAT0563_HUMkrlN;F16FTSUSAT0608_HUMcngO;F16FTSUSAT0608_HUMcngO;F16FTSUSAT0608_HUMcngO;F16FTSUSAT0608_HUMcngO;F16FTUSAT0527_HUMgaaE;</t>
    <phoneticPr fontId="119" type="noConversion"/>
  </si>
  <si>
    <t>95.89;93.56</t>
  </si>
  <si>
    <t>98.68;97.33</t>
  </si>
  <si>
    <t>50.22;50.10</t>
  </si>
  <si>
    <t>F16FTSUSAT0154_HUMgvjE;F16FTSUSAT0154_HUMgvjE;F16FTSUSAT0154_HUMgvjE;F16FTSUSAT0154_HUMgvjE;F16FTSUSAT0154_HUMgvjE;F16FTSUSAT0437_HUMsgfT;F16FTSUSAT0437_HUMsgfT;F16FTSUSAT0437_HUMsgfT;</t>
    <phoneticPr fontId="119" type="noConversion"/>
  </si>
  <si>
    <t>医学</t>
    <phoneticPr fontId="119" type="noConversion"/>
  </si>
  <si>
    <t>95.19;93.24</t>
  </si>
  <si>
    <t>98.51;97.32</t>
  </si>
  <si>
    <t>48.95;48.76</t>
  </si>
  <si>
    <t>F16FTSUSAT0437_HUMsgfT;F16FTSUSAT0437_HUMsgfT;CPF1612002;CPF1612002;CPF1612002;</t>
    <phoneticPr fontId="119" type="noConversion"/>
  </si>
  <si>
    <t>96.20;94.57</t>
  </si>
  <si>
    <t>98.81;97.85</t>
  </si>
  <si>
    <t>48.94;48.80</t>
  </si>
  <si>
    <t>F16FTSUSAT0437_HUMsgfT;F16FTSUSAT0437_HUMsgfT;F16FTSUSAT0437_HUMsgfT;F16FTSUSAT0437_HUMsgfT;F16FTSUSAT0437_HUMsgfT;F16FTSUSAT0437_HUMsgfT;</t>
    <phoneticPr fontId="119" type="noConversion"/>
  </si>
  <si>
    <t>96.91;94.60</t>
  </si>
  <si>
    <t>99.02;97.80</t>
  </si>
  <si>
    <t>49.78;49.63</t>
  </si>
  <si>
    <t>96.90;95.30</t>
  </si>
  <si>
    <t>99.02;98.13</t>
  </si>
  <si>
    <t>50.51;50.41</t>
  </si>
  <si>
    <t>97.00;95.30</t>
  </si>
  <si>
    <t>99.07;98.17</t>
  </si>
  <si>
    <t>51.70;51.61</t>
  </si>
  <si>
    <t>96.84;95.08</t>
  </si>
  <si>
    <t>98.97;98.00</t>
  </si>
  <si>
    <t>51.36;51.24</t>
  </si>
  <si>
    <t>Apooling</t>
    <phoneticPr fontId="119" type="noConversion"/>
  </si>
  <si>
    <t>96.70;94.06</t>
  </si>
  <si>
    <t>98.96;97.52</t>
  </si>
  <si>
    <t>52.38;52.27</t>
  </si>
  <si>
    <t>FCHHKY2BBXX</t>
  </si>
  <si>
    <t>96.64;93.69</t>
  </si>
  <si>
    <t>98.97;97.35</t>
  </si>
  <si>
    <t>51.67;51.57</t>
  </si>
  <si>
    <t>97.04;95.14</t>
  </si>
  <si>
    <t>99.05;98.02</t>
  </si>
  <si>
    <t>51.25;51.14</t>
  </si>
  <si>
    <t>96.64;94.00</t>
  </si>
  <si>
    <t>98.94;97.50</t>
  </si>
  <si>
    <t>51.11;50.97</t>
  </si>
  <si>
    <t>96.88;94.87</t>
  </si>
  <si>
    <t>99.01;97.90</t>
  </si>
  <si>
    <t>51.33;51.21</t>
  </si>
  <si>
    <t>97.26;95.28</t>
  </si>
  <si>
    <t>99.12;98.07</t>
  </si>
  <si>
    <t>51.35;51.25</t>
  </si>
  <si>
    <t>97.30;95.25</t>
  </si>
  <si>
    <t>99.13;98.05</t>
  </si>
  <si>
    <t>51.44;51.33</t>
  </si>
  <si>
    <t>95.68;92.78</t>
  </si>
  <si>
    <t>98.64;96.97</t>
  </si>
  <si>
    <t>50.83;50.71</t>
  </si>
  <si>
    <t>2.2.58</t>
  </si>
  <si>
    <t>97.19;96.03</t>
  </si>
  <si>
    <t>98.45;97.67</t>
  </si>
  <si>
    <t>49.72;49.63</t>
  </si>
  <si>
    <t>FCHCKV2BCXY</t>
  </si>
  <si>
    <t>CPF1701003;CPF1701003;CPF1701003;CPF1701003;CPF1701003;</t>
    <phoneticPr fontId="119" type="noConversion"/>
  </si>
  <si>
    <t>97.13;95.96</t>
  </si>
  <si>
    <t>98.43;97.61</t>
  </si>
  <si>
    <t>49.72;49.62</t>
  </si>
  <si>
    <t>95.97;95.66</t>
  </si>
  <si>
    <t>97.68;97.39</t>
  </si>
  <si>
    <t>49.73;49.65</t>
  </si>
  <si>
    <t>FCHCKNWBCXY</t>
  </si>
  <si>
    <t>96.70;94.99</t>
  </si>
  <si>
    <t>98.14;96.97</t>
  </si>
  <si>
    <t>97.38;96.21</t>
  </si>
  <si>
    <t>98.55;97.75</t>
  </si>
  <si>
    <t>50.10;50.03</t>
  </si>
  <si>
    <t>FCHCFCWBCXY</t>
  </si>
  <si>
    <t>CPF1701003;CPF1701003;CPF1701003;CPF1612007;CPF1612007;</t>
    <phoneticPr fontId="119" type="noConversion"/>
  </si>
  <si>
    <t>97.51;96.39</t>
  </si>
  <si>
    <t>98.63;97.86</t>
  </si>
  <si>
    <t>50.13;50.05</t>
  </si>
  <si>
    <t>97.85;96.37</t>
  </si>
  <si>
    <t>98.78;97.67</t>
  </si>
  <si>
    <t>50.05;49.97</t>
  </si>
  <si>
    <t>FCHCF3MBCXY</t>
  </si>
  <si>
    <t>97.80;96.26</t>
  </si>
  <si>
    <t>98.75;97.62</t>
  </si>
  <si>
    <t>50.04;49.96</t>
  </si>
  <si>
    <t>150PE</t>
  </si>
  <si>
    <t>93.22;89.23</t>
  </si>
  <si>
    <t>97.50;95.62</t>
  </si>
  <si>
    <t>46.69;46.59</t>
  </si>
  <si>
    <t>FCHH7THBBXX</t>
  </si>
  <si>
    <t>Jurkat</t>
  </si>
  <si>
    <t>CPF1611005;</t>
    <phoneticPr fontId="119" type="noConversion"/>
  </si>
  <si>
    <t>92.81;88.49</t>
  </si>
  <si>
    <t>97.31;95.21</t>
  </si>
  <si>
    <t>46.72;46.62</t>
  </si>
  <si>
    <t>92.95;88.83</t>
  </si>
  <si>
    <t>97.41;95.41</t>
  </si>
  <si>
    <t>46.68;46.59</t>
  </si>
  <si>
    <t>90.70;85.44</t>
  </si>
  <si>
    <t>95.44;92.50</t>
  </si>
  <si>
    <t>44.41;45.04</t>
  </si>
  <si>
    <t>Grant4C96</t>
  </si>
  <si>
    <t>Grant_4C_library;</t>
    <phoneticPr fontId="119" type="noConversion"/>
  </si>
  <si>
    <t>科技服务</t>
    <phoneticPr fontId="119" type="noConversion"/>
  </si>
  <si>
    <t>92.64;88.57</t>
  </si>
  <si>
    <t>97.25;95.34</t>
  </si>
  <si>
    <t>49.28;49.18</t>
  </si>
  <si>
    <t>CPF1611002;F16FTSUSAT0565_HUMruxE;F16FTSUSAT0565_HUMruxE;F16FTSUSAT0565_HUMruxE;F16FTSUSAT0565_HUMruxE;</t>
    <phoneticPr fontId="119" type="noConversion"/>
  </si>
  <si>
    <t>93.61;89.12</t>
  </si>
  <si>
    <t>97.71;95.55</t>
  </si>
  <si>
    <t>49.12;49.00</t>
  </si>
  <si>
    <t>CPF1611002;F16FTSUSAT0597_HUMnoxE;F16FTSUSAT0597_HUMnoxE;F16FTSUSAT0597_HUMnoxE;F16FTSUSAT0597_HUMnoxE;F16FTSUSAT0597_HUMnoxE;F16FTSUSAT0597_HUMnoxE;F16FTSUSAT0597_HUMnoxE;F16FTSUSAT0597_HUMnoxE;F16FTSUSAT0597_HUMnoxE;F16FTSUSAT0597_HUMnoxE;</t>
    <phoneticPr fontId="119" type="noConversion"/>
  </si>
  <si>
    <t>93.74;88.69</t>
  </si>
  <si>
    <t>97.76;95.19</t>
  </si>
  <si>
    <t>50.12;50.09</t>
  </si>
  <si>
    <t>F16FTSUSAT0592_HUMwtvT;F16FTSUSAT0592_HUMwtvT;F16FTSUSAT0592_HUMwtvT;F16FTSUSAT0592_HUMwtvT;F16FTSUSAT0592_HUMwtvT;F16FTSUSAT0592_HUMwtvT;F16FTSUSAT0592_HUMwtvT;F16FTSUSAT0592_HUMwtvT;F16FTSUSAT0592_HUMwtvT;F16FTSUSAT0592_HUMwtvT;F16FTSUSAT0592_HUMwtvT;F16FTSUSAT0592_HUMwtvT;CPF1611002;</t>
    <phoneticPr fontId="119" type="noConversion"/>
  </si>
  <si>
    <t>93.65;90.75</t>
  </si>
  <si>
    <t>97.69;96.27</t>
  </si>
  <si>
    <t>50.43;50.36</t>
  </si>
  <si>
    <t>F16FTSUSAT0603_HUMafhE;F16FTSUSAT0603_HUMafhE;F16FTSUSAT0603_HUMafhE;F16FTSUSAT0603_HUMafhE;F16FTSUSAT0549;F16FTSUSAT0549;</t>
    <phoneticPr fontId="119" type="noConversion"/>
  </si>
  <si>
    <t>98.43;97.31</t>
  </si>
  <si>
    <t>99.10;98.22</t>
  </si>
  <si>
    <t>50.23;50.10</t>
  </si>
  <si>
    <t>FCHCFMVBCXY</t>
  </si>
  <si>
    <t>TEST;CPF1612007;CPF1612007;CPF1612007;CPF1612007;</t>
    <phoneticPr fontId="119" type="noConversion"/>
  </si>
  <si>
    <t>98.35;97.24</t>
  </si>
  <si>
    <t>99.06;98.17</t>
  </si>
  <si>
    <t>50.24;50.11</t>
  </si>
  <si>
    <t>FCHCFMVBCXY</t>
    <phoneticPr fontId="119" type="noConversion"/>
  </si>
  <si>
    <t>170117_I177_FCHFTHJBCXY_L1_Hiseq17TJ0000030
170117_I177_FCHFTHJBCXY_L2_Hiseq17TJ0000030</t>
    <phoneticPr fontId="117" type="noConversion"/>
  </si>
  <si>
    <t>医学</t>
    <phoneticPr fontId="117" type="noConversion"/>
  </si>
  <si>
    <t>index实际混合比例与计划不符，部分子文库产量偏低。</t>
    <phoneticPr fontId="117" type="noConversion"/>
  </si>
  <si>
    <t>林丹妮</t>
    <phoneticPr fontId="117" type="noConversion"/>
  </si>
  <si>
    <t xml:space="preserve">170117_I137_FCHF73VBBXX_L1_WHDNASPEP00004714 </t>
    <phoneticPr fontId="117" type="noConversion"/>
  </si>
  <si>
    <t xml:space="preserve">170117_I137_FCHF73VBBXX_L2_WHDNASPEP00004714 </t>
    <phoneticPr fontId="117" type="noConversion"/>
  </si>
  <si>
    <t xml:space="preserve">170115_I137_FCHF7KVBBXX_L8_WHDNASPEP00004713 </t>
    <phoneticPr fontId="117" type="noConversion"/>
  </si>
  <si>
    <t>170115_I137_FCHF7KVBBXX_L7_WHDNASPEP00004712</t>
    <phoneticPr fontId="117" type="noConversion"/>
  </si>
  <si>
    <t xml:space="preserve">170115_I137_FCHF7KVBBXX_L6_WHCDNAPEP00006546 </t>
    <phoneticPr fontId="117" type="noConversion"/>
  </si>
  <si>
    <t xml:space="preserve">170108_I136_FCHF225BBXX_L8_WHTRDRPEP00002606 </t>
    <phoneticPr fontId="117" type="noConversion"/>
  </si>
  <si>
    <t xml:space="preserve">170108_I136_FCHF225BBXX_L5_WHDNASPEP00004692 </t>
    <phoneticPr fontId="117" type="noConversion"/>
  </si>
  <si>
    <t>170117_I211_FCHGHHLBBXX</t>
    <phoneticPr fontId="117" type="noConversion"/>
  </si>
  <si>
    <t>機器問題</t>
    <phoneticPr fontId="117" type="noConversion"/>
  </si>
  <si>
    <t>Read 2中途機器故障</t>
    <phoneticPr fontId="117" type="noConversion"/>
  </si>
  <si>
    <t>170116_I176_FCHFJMWBCXY_L1_Hiseq17SZ0000027
170116_I176_FCHFJMWBCXY_L2_Hiseq17SZ0000027</t>
    <phoneticPr fontId="117" type="noConversion"/>
  </si>
  <si>
    <t>170116_I175_FCHFJGLBCXY_L1_Hiseq17SZ0000025
170116_I175_FCHFJGLBCXY_L2_Hiseq17SZ0000025</t>
    <phoneticPr fontId="117" type="noConversion"/>
  </si>
  <si>
    <t>170116_I175_FCHFJGMBCXY_L1_Hiseq17SZ0000026
170116_I175_FCHFJGMBCXY_L2_Hiseq17SZ0000026</t>
    <phoneticPr fontId="117" type="noConversion"/>
  </si>
  <si>
    <t>170116_I176_FCHFJGYBCXY_L1_Hiseq17SZ0000028
170116_I176_FCHFJGYBCXY_L2_Hiseq17SZ0000028</t>
    <phoneticPr fontId="117" type="noConversion"/>
  </si>
  <si>
    <t>index实际混合比例与计划不符，17L2000001-24产量低。</t>
    <phoneticPr fontId="117" type="noConversion"/>
  </si>
  <si>
    <t>170113_I175_FCHFV5JBCXY_L1_Hiseq17SZ0000023
170113_I175_FCHFV5JBCXY_L2_Hiseq17SZ0000023</t>
    <phoneticPr fontId="117" type="noConversion"/>
  </si>
  <si>
    <t>170115_I178_FCHG5LCBCXY_L1_Hiseq17TJ0000027
170115_I178_FCHG5LCBCXY_L2_Hiseq17TJ0000027</t>
    <phoneticPr fontId="117" type="noConversion"/>
  </si>
  <si>
    <t>170113_I177_FCHFNV7BCXY_L1_Hiseq17TJ0000025
170113_I177_FCHFNV7BCXY_L2_Hiseq17TJ0000025</t>
    <phoneticPr fontId="117" type="noConversion"/>
  </si>
  <si>
    <t>170113_I176_FCHCM3LBCXY_L1_Hiseq17SZ0000021
170113_I176_FCHCM3LBCXY_L2_Hiseq17SZ0000021</t>
    <phoneticPr fontId="117" type="noConversion"/>
  </si>
  <si>
    <t>170113_I176_FCHCKCFBCXY_L1_Hiseq17SZ0000022
170113_I176_FCHCKCFBCXY_L2_Hiseq17SZ0000022</t>
    <phoneticPr fontId="117" type="noConversion"/>
  </si>
  <si>
    <t>170111_I175_FCHCLL7BCXY_L1_Hiseq17SZ0000020
170111_I175_FCHCLL7BCXY_L2_Hiseq17SZ0000020</t>
    <phoneticPr fontId="117" type="noConversion"/>
  </si>
  <si>
    <t>文库问题</t>
    <phoneticPr fontId="117" type="noConversion"/>
  </si>
  <si>
    <t>17L0001703-1-A-57几乎没有产量，重新实验。</t>
    <phoneticPr fontId="117" type="noConversion"/>
  </si>
  <si>
    <t xml:space="preserve">Oseq-Drug个体化诊疗基因检测(7/9); ctDNA肿瘤早早筛(2/9); </t>
    <phoneticPr fontId="51" type="noConversion"/>
  </si>
  <si>
    <t>Hiseq17TJ0000029</t>
    <phoneticPr fontId="51" type="noConversion"/>
  </si>
  <si>
    <t>FCHFNW3BCXY</t>
    <phoneticPr fontId="51" type="noConversion"/>
  </si>
  <si>
    <t>46.60;46.61</t>
  </si>
  <si>
    <t>98.27;97.16</t>
  </si>
  <si>
    <t>96.98;95.39</t>
  </si>
  <si>
    <t>46.57;46.58</t>
  </si>
  <si>
    <t>98.31;97.02</t>
  </si>
  <si>
    <t>97.05;95.19</t>
  </si>
  <si>
    <t xml:space="preserve">Oseq-ctDNA无创肿瘤个体化诊疗基因检测(4/6);Oseq-ctDNANoninvasivetumorgenetictestingforpersonalizedtherapy(1/6);Oseq-ctDNA无创肿瘤个体化诊疗基因检测(1/6); </t>
    <phoneticPr fontId="51" type="noConversion"/>
  </si>
  <si>
    <t>Hiseq17TJ0000031</t>
    <phoneticPr fontId="51" type="noConversion"/>
  </si>
  <si>
    <t>FCHFVKWBCXY</t>
    <phoneticPr fontId="51" type="noConversion"/>
  </si>
  <si>
    <t>46.82;46.84</t>
  </si>
  <si>
    <t>98.39;97.28</t>
  </si>
  <si>
    <t>97.17;95.50</t>
  </si>
  <si>
    <t>46.92;46.94</t>
  </si>
  <si>
    <t>98.57;97.49</t>
  </si>
  <si>
    <t>97.48;95.86</t>
  </si>
  <si>
    <t xml:space="preserve">Hiseq建库测序-F16ZF2I1QS3018-肠癌免疫治疗基因检测产品-周爽-第3期任务单(9/47);杂交测序F16ZF2I1QS2602+肿瘤早早筛项目-王玉秋第73期任务单(2/47);杂交测序F16ZF2I1QS2602+肿瘤早早筛项目-王玉秋第72期任务单(2/47); 安孕可-单基因遗传病基因检测-12种(5/47); 安孕可-单基因遗传病携带者筛查69种(3/47); 康孕-单基因遗传病基因检测-12种20170114-标准品(1/47); Oseq-ctDNA无创肿瘤个体化诊疗基因检测(5/47); Oseq-ctDNANoninvasivetumorgenetictestingforpersonalizedtherapy(1/47); Oseq-T肿瘤个体化诊疗基因检测(2/47); Oseq-Drug个体化诊疗基因检测(9/47); qyf160719董燕人TargetRegioncapture第28期任务单(2/47);fac160802董燕人TargetRegioncapture第18期任务单-建库加测序(4/47);fac160802董燕人TargetRegioncapture第17期任务单-建库加测序(2/47); </t>
    <phoneticPr fontId="51" type="noConversion"/>
  </si>
  <si>
    <t>Hiseq17TJ0000030</t>
    <phoneticPr fontId="51" type="noConversion"/>
  </si>
  <si>
    <t>FCHFTHJBCXY</t>
    <phoneticPr fontId="51" type="noConversion"/>
  </si>
  <si>
    <t>以下子文库产量低：
RD0007JGRAAPEI-30
RD0007JGSAAPEI-36
DX0011ACWQAAAPEI-76
DX1316ACXFAAAPEI-101
DX1316ACXGAAAPEI-103
DX1316ACXHAAAPEI-107
DX1316ACXIAAAPEI-108
RD0007JJRAAPEI-127</t>
    <phoneticPr fontId="51" type="noConversion"/>
  </si>
  <si>
    <t>45.98;45.62</t>
  </si>
  <si>
    <t>98.57;97.42</t>
  </si>
  <si>
    <t>97.53;95.88</t>
  </si>
  <si>
    <t>45.90;45.55</t>
  </si>
  <si>
    <t>98.49;97.30</t>
  </si>
  <si>
    <t>97.37;95.68</t>
  </si>
  <si>
    <t xml:space="preserve">sos161223孙继华人Exomecapture(11/11) </t>
    <phoneticPr fontId="51" type="noConversion"/>
  </si>
  <si>
    <t>DKDNAPEP02511</t>
    <phoneticPr fontId="51" type="noConversion"/>
  </si>
  <si>
    <t>FCHHFJCBBXX</t>
    <phoneticPr fontId="51" type="noConversion"/>
  </si>
  <si>
    <t>50.06;50.00</t>
  </si>
  <si>
    <t>98.52;97.17</t>
  </si>
  <si>
    <t>95.68;92.66</t>
  </si>
  <si>
    <t>徐伟玲</t>
    <phoneticPr fontId="51" type="noConversion"/>
  </si>
  <si>
    <t xml:space="preserve">sos161223孙继华人Exomecapture(9/11) brb161215孙继华人Exomecapture(2/11) </t>
  </si>
  <si>
    <t>INDEX</t>
    <phoneticPr fontId="51" type="noConversion"/>
  </si>
  <si>
    <t>DKDNAPEP02512</t>
    <phoneticPr fontId="51" type="noConversion"/>
  </si>
  <si>
    <t>FCHHFJCBBXX</t>
    <phoneticPr fontId="51" type="noConversion"/>
  </si>
  <si>
    <t>HiSeq4000</t>
    <phoneticPr fontId="51" type="noConversion"/>
  </si>
  <si>
    <t>99.58;98.48</t>
  </si>
  <si>
    <t>1.56;1.81</t>
  </si>
  <si>
    <t>49.99;49.91</t>
  </si>
  <si>
    <t>98.20;96.89</t>
  </si>
  <si>
    <t>94.84;92.09</t>
  </si>
  <si>
    <t xml:space="preserve">sos161223孙继华人Exomecapture(11/11) </t>
    <phoneticPr fontId="51" type="noConversion"/>
  </si>
  <si>
    <t>DKDNAPEP02513</t>
    <phoneticPr fontId="51" type="noConversion"/>
  </si>
  <si>
    <t>FCHHFJCBBXX</t>
  </si>
  <si>
    <t>52.06;52.02</t>
  </si>
  <si>
    <t>98.21;96.86</t>
  </si>
  <si>
    <t>94.86;91.98</t>
  </si>
  <si>
    <t>DKDNAPEP02514</t>
    <phoneticPr fontId="51" type="noConversion"/>
  </si>
  <si>
    <t>52.11;52.05</t>
  </si>
  <si>
    <t>98.31;96.75</t>
  </si>
  <si>
    <t>95.15;91.75</t>
  </si>
  <si>
    <t>徐伟玲</t>
    <phoneticPr fontId="51" type="noConversion"/>
  </si>
  <si>
    <t xml:space="preserve">sos161223孙继华人Exomecapture(11/11) </t>
    <phoneticPr fontId="51" type="noConversion"/>
  </si>
  <si>
    <t>INDEX</t>
    <phoneticPr fontId="51" type="noConversion"/>
  </si>
  <si>
    <t>DKDNAPEP02515</t>
    <phoneticPr fontId="51" type="noConversion"/>
  </si>
  <si>
    <t>HiSeq4000</t>
    <phoneticPr fontId="51" type="noConversion"/>
  </si>
  <si>
    <t>51.16;51.12</t>
  </si>
  <si>
    <t>98.31;96.86</t>
  </si>
  <si>
    <t>95.12;91.97</t>
  </si>
  <si>
    <t>DKDNAPEP02516</t>
    <phoneticPr fontId="51" type="noConversion"/>
  </si>
  <si>
    <t>HiSeq4000</t>
    <phoneticPr fontId="51" type="noConversion"/>
  </si>
  <si>
    <t>51.64;51.58</t>
  </si>
  <si>
    <t>98.36;96.88</t>
  </si>
  <si>
    <t>95.27;92.01</t>
  </si>
  <si>
    <t>徐伟玲</t>
    <phoneticPr fontId="51" type="noConversion"/>
  </si>
  <si>
    <t xml:space="preserve">vge170105袁珍丽人Exomecapture(3/11) msy161207马菡静人Exomecapture(1/11) vkc161226马菡静人Exomecapture(4/11) nqc160920孙继华人Exomecapture(3/11) </t>
    <phoneticPr fontId="51" type="noConversion"/>
  </si>
  <si>
    <t>INDEX</t>
    <phoneticPr fontId="51" type="noConversion"/>
  </si>
  <si>
    <t>DKDNAPEP02517</t>
    <phoneticPr fontId="51" type="noConversion"/>
  </si>
  <si>
    <t>产量较低(pooling比例偏差)</t>
    <phoneticPr fontId="51" type="noConversion"/>
  </si>
  <si>
    <t>99.62;99.18</t>
  </si>
  <si>
    <t>3.29;3.40</t>
  </si>
  <si>
    <t>49.83;49.81</t>
  </si>
  <si>
    <t>98.18;96.80</t>
  </si>
  <si>
    <t>94.75;91.80</t>
  </si>
  <si>
    <t>徐伟玲</t>
    <phoneticPr fontId="51" type="noConversion"/>
  </si>
  <si>
    <t xml:space="preserve">xcp161111孙继华人Exomecapture(4/17) vge170105袁珍丽人Exomecapture(1/17) sml161229李维喜人TargetRegioncapture(6/17) vkc161226马菡静人Exomecapture(6/17) </t>
    <phoneticPr fontId="51" type="noConversion"/>
  </si>
  <si>
    <t>INDEX</t>
    <phoneticPr fontId="51" type="noConversion"/>
  </si>
  <si>
    <t>DKDNAPEP02518</t>
    <phoneticPr fontId="51" type="noConversion"/>
  </si>
  <si>
    <t>HiSeq4000</t>
    <phoneticPr fontId="51" type="noConversion"/>
  </si>
  <si>
    <t>99.65;98.97</t>
  </si>
  <si>
    <t>2.81;2.98</t>
  </si>
  <si>
    <t>50.44;50.41</t>
  </si>
  <si>
    <t>98.26;96.71</t>
  </si>
  <si>
    <t>94.99;91.65</t>
  </si>
  <si>
    <t>徐伟玲</t>
    <phoneticPr fontId="51" type="noConversion"/>
  </si>
  <si>
    <t>FCHF7CLBBXX</t>
    <phoneticPr fontId="51" type="noConversion"/>
  </si>
  <si>
    <t>HS4000 PE151+8+151;1031+1031;旧库;</t>
  </si>
  <si>
    <t>40.85;40.72</t>
  </si>
  <si>
    <t>98.04;95.41</t>
  </si>
  <si>
    <t>95.24;89.52</t>
  </si>
  <si>
    <t>FCHF7CLBBXX</t>
  </si>
  <si>
    <t>40.78;40.62</t>
  </si>
  <si>
    <t>98.11;95.33</t>
  </si>
  <si>
    <t>95.32;89.41</t>
  </si>
  <si>
    <t>ouw160928王娟人内部研发(1/10);jby161230刘芳3真菌Re-sequencing(2/10);abs161215刘芳3人Exomecapture(7/10);</t>
  </si>
  <si>
    <t>WHDNASPEP00004711</t>
  </si>
  <si>
    <t>HS4000 PE151+8+151;1031+1031;新库库检;</t>
  </si>
  <si>
    <t>50.17;50.08</t>
  </si>
  <si>
    <t>98.30;95.50</t>
  </si>
  <si>
    <t>95.41;89.89</t>
  </si>
  <si>
    <t>qhf161222袁珍丽人Exomecapture(7/7);</t>
    <phoneticPr fontId="51" type="noConversion"/>
  </si>
  <si>
    <t>WHEXONPEP00003350</t>
  </si>
  <si>
    <t>50.32;50.28</t>
  </si>
  <si>
    <t>98.06;95.34</t>
  </si>
  <si>
    <t>94.96;89.98</t>
  </si>
  <si>
    <t>cim161223吕晓丹蝗虫外来文库RAD-Seq;</t>
  </si>
  <si>
    <t>Chorthippus.1</t>
  </si>
  <si>
    <t>CHKPEI85216120207</t>
  </si>
  <si>
    <t>HS4000 PE151+8+151;1031+1031;新库库检，外来文库（加入5% PHIX）;</t>
  </si>
  <si>
    <t>47.41;47.70</t>
  </si>
  <si>
    <t>95.27;93.43</t>
  </si>
  <si>
    <t>90.26;86.97</t>
  </si>
  <si>
    <t>Chorthippus.2</t>
  </si>
  <si>
    <t>CHKPEI85216120208</t>
  </si>
  <si>
    <t>47.29;47.57</t>
  </si>
  <si>
    <t>95.71;93.72</t>
  </si>
  <si>
    <t>90.84;87.44</t>
  </si>
  <si>
    <t>Chorthippus.3</t>
  </si>
  <si>
    <t>CHKPEI85216120209</t>
  </si>
  <si>
    <t>47.50;47.83</t>
  </si>
  <si>
    <t>96.22;93.63</t>
  </si>
  <si>
    <t>91.82;87.24</t>
  </si>
  <si>
    <t>gyi161216董海芳人EukaryoteTranscriptomeResequencing(6/7);dut161215潘莹鼠Exomecapture(1/7);</t>
  </si>
  <si>
    <t>HKTRDPEP00002236</t>
  </si>
  <si>
    <t>55.15;55.06</t>
  </si>
  <si>
    <t>97.69;95.71</t>
  </si>
  <si>
    <t>94.45;90.40</t>
  </si>
  <si>
    <t>aix161228高丽细菌Denovo-Microbiology(26/26);</t>
    <phoneticPr fontId="51" type="noConversion"/>
  </si>
  <si>
    <t>WHDNASPEP00004695</t>
  </si>
  <si>
    <t>FCHF75NBBXX</t>
    <phoneticPr fontId="51" type="noConversion"/>
  </si>
  <si>
    <t>PF低；pooling偏差，25子文库产量偏低</t>
  </si>
  <si>
    <t>42.91;42.97</t>
  </si>
  <si>
    <t>98.70;95.57</t>
  </si>
  <si>
    <t>96.30;89.28</t>
  </si>
  <si>
    <t>xqe161226潘莹核盘菌Re-sequencing(55/55);</t>
    <phoneticPr fontId="51" type="noConversion"/>
  </si>
  <si>
    <t>WHDNASPEP00004696</t>
  </si>
  <si>
    <t>FCHF75NBBXX</t>
  </si>
  <si>
    <t>PF偏低，pooling偏差，52子文库产量偏低</t>
    <phoneticPr fontId="51" type="noConversion"/>
  </si>
  <si>
    <t>41.74;41.93</t>
  </si>
  <si>
    <t>97.84;93.68</t>
  </si>
  <si>
    <t>94.49;86.22</t>
  </si>
  <si>
    <t>nxe161228周咸强报春花Re-sequencing(19/22);dye161223张岩疟原虫Re-sequencing(3/22);</t>
  </si>
  <si>
    <t>WHDNASPEP00004697</t>
  </si>
  <si>
    <t>PF低，pooling偏差，18个子文库产量偏低</t>
    <phoneticPr fontId="51" type="noConversion"/>
  </si>
  <si>
    <t>37.60;37.79</t>
  </si>
  <si>
    <t>98.29;94.89</t>
  </si>
  <si>
    <t>95.61;88.08</t>
  </si>
  <si>
    <t>jad161229武瑞静小鼠Exomecapture(5/6);mxb161213岳震一百零七个牡丹RAD-Seq(1/6);</t>
  </si>
  <si>
    <t>WHDNASPEP00004698</t>
  </si>
  <si>
    <t>PF低，pooling偏差，3个子文库产量偏低</t>
  </si>
  <si>
    <t>98.56;96.94</t>
  </si>
  <si>
    <t>2.10;2.29</t>
  </si>
  <si>
    <t>41.50;41.46</t>
  </si>
  <si>
    <t>98.34;95.62</t>
  </si>
  <si>
    <t>95.55;89.50</t>
  </si>
  <si>
    <t>mxb161213岳震一百零七个牡丹RAD-Seq(1/6);jad161229武瑞静小鼠Exomecapture(5/6);</t>
  </si>
  <si>
    <t>WHDNASPEP00004699</t>
  </si>
  <si>
    <t>PF低，pooling偏差，全部子文库产量偏低</t>
    <phoneticPr fontId="51" type="noConversion"/>
  </si>
  <si>
    <t>98.57;97.19</t>
  </si>
  <si>
    <t>2.14;2.28</t>
  </si>
  <si>
    <t>41.12;41.13</t>
  </si>
  <si>
    <t>98.09;95.07</t>
  </si>
  <si>
    <t>95.23;88.46</t>
  </si>
  <si>
    <t>ode161124陈建威斑马鱼EukaryoteTranscriptomeResequencing(13/13);</t>
    <phoneticPr fontId="51" type="noConversion"/>
  </si>
  <si>
    <t>WHCDNAPEP00006528</t>
  </si>
  <si>
    <t>PF低，pooling偏差，全部子文库产量偏低</t>
  </si>
  <si>
    <t>47.67;47.70</t>
  </si>
  <si>
    <t>97.90;95.36</t>
  </si>
  <si>
    <t>94.64;89.25</t>
  </si>
  <si>
    <t>xhp161228卢梦书毛蕨EukaryotedenovoTranscriptome(1/10);gwk161020陈军辉毛茛泽泻属和岩菖蒲属EukaryoteTranscriptomeResequencing(1/10);oos161031高晓磊鱼Denovo-Animal(1/10);hfi161227孙晓辉人EukaryoteTranscriptomeResequencing(5/10);qhc161223武瑞静果蝇EukaryoteTranscriptomeResequencing(2/10);</t>
  </si>
  <si>
    <t>WHCDNAPEP00006529</t>
  </si>
  <si>
    <t>47.99;47.88</t>
  </si>
  <si>
    <t>97.28;94.21</t>
  </si>
  <si>
    <t>94.19;88.21</t>
  </si>
  <si>
    <t>xrr170105钟珍苜蓿Re-sequencing(6/6);</t>
  </si>
  <si>
    <t>WHDNASPEP00004708</t>
  </si>
  <si>
    <t>35.53;35.83</t>
  </si>
  <si>
    <t>97.83;94.04</t>
  </si>
  <si>
    <t>94.71;86.71</t>
  </si>
  <si>
    <t>FCHFCMFBBXX</t>
    <phoneticPr fontId="51" type="noConversion"/>
  </si>
  <si>
    <t>HS4000 PE101+8+8+101;1031+1216;旧库;</t>
  </si>
  <si>
    <t>85.45;82.52</t>
  </si>
  <si>
    <t>32.63;32.83</t>
  </si>
  <si>
    <t>51.37;51.47</t>
  </si>
  <si>
    <t>99.14;98.37</t>
  </si>
  <si>
    <t>97.81;96.65</t>
  </si>
  <si>
    <t>FCHFCMFBBXX</t>
  </si>
  <si>
    <t>49.10;49.17</t>
  </si>
  <si>
    <t>98.79;97.88</t>
  </si>
  <si>
    <t>96.76;95.28</t>
  </si>
  <si>
    <t>pooling偏差，WHAPHejxNAAERAAPEI-208,WHAPHejxNAAFRAAPEI-209产量偏低</t>
  </si>
  <si>
    <t>44.85;45.54</t>
  </si>
  <si>
    <t>98.16;96.13</t>
  </si>
  <si>
    <t>96.08;92.90</t>
  </si>
  <si>
    <t>iax161225李斌斌人Non-codingRNA(4/13);xeu160830何嘉妮拟南芥EukaryoteTranscriptomeResequencing(9/13);</t>
  </si>
  <si>
    <t>WHCDNAPEP00006523</t>
  </si>
  <si>
    <t>HS4000 PE101+8+8+101;1031+1216;新库库检;</t>
  </si>
  <si>
    <t>48.89;49.27</t>
  </si>
  <si>
    <t>99.53;99.06</t>
  </si>
  <si>
    <t>98.59;97.76</t>
  </si>
  <si>
    <t>48.85;49.22</t>
  </si>
  <si>
    <t>99.50;99.00</t>
  </si>
  <si>
    <t>98.49;97.53</t>
  </si>
  <si>
    <t>bjn161223谢志远水稻EukaryoteTranscriptomeResequencing(2/7);src161222刘芳3植物EukaryoteTranscriptomeResequencing(1/7);eyw161220梅俊谱人Re-sequencing(3/7);ftk161226吴雪丽人EukaryotedenovoTranscriptome(1/7);</t>
  </si>
  <si>
    <t>WHTRDRPEP00002628</t>
  </si>
  <si>
    <t>pooling偏差，RDWHRICbjnEAABRAAPEI-207，WHPLAsrcEAAARAAPEI-208产量偏低</t>
  </si>
  <si>
    <t>86.39;84.77</t>
  </si>
  <si>
    <t>31.33;31.01</t>
  </si>
  <si>
    <t>52.55;52.46</t>
  </si>
  <si>
    <t>98.49;97.01</t>
  </si>
  <si>
    <t>96.51;94.16</t>
  </si>
  <si>
    <t>jnu161220何福生人Re-sequencing(2/19);ymn150407卢佳1人内部研发(2/19);itt161226吕晓丹酵母Re-sequencing(10/19);qdg161228高丽水稻EukaryoteTranscriptomeResequencing(3/19);eyw161220梅俊谱人Re-sequencing(2/19);</t>
  </si>
  <si>
    <t>WHTRDRPEP00002629</t>
  </si>
  <si>
    <t>70.30;68.96</t>
  </si>
  <si>
    <t>29.44;29.18</t>
  </si>
  <si>
    <t>53.00;52.92</t>
  </si>
  <si>
    <t>99.08;97.76</t>
  </si>
  <si>
    <t>97.46;95.35</t>
  </si>
  <si>
    <t>nxs161230司凯威细菌Denovo-Microbiology(1/10);zep170103李维喜乳球乳酸菌Re-sequencing(6/10);wwi160530赵素敏人TargetRegioncapture(3/10);</t>
  </si>
  <si>
    <t>WHDNASPEP00004715</t>
  </si>
  <si>
    <t>pooling偏差6个子文库产量偏低</t>
  </si>
  <si>
    <t>45.06;45.08</t>
  </si>
  <si>
    <t>99.20;97.77</t>
  </si>
  <si>
    <t>97.72;95.04</t>
  </si>
  <si>
    <t>meg161223钟珍苜蓿EukaryoteTranscriptomeResequencing(2/2);</t>
    <phoneticPr fontId="51" type="noConversion"/>
  </si>
  <si>
    <t>HKTRDPEP00002248</t>
  </si>
  <si>
    <t>FCHF73GBBXX</t>
    <phoneticPr fontId="51" type="noConversion"/>
  </si>
  <si>
    <t>HS4000 PE151+8+151;1031+1216;新库库检;</t>
  </si>
  <si>
    <t>44.11;44.22</t>
  </si>
  <si>
    <t>98.41;97.11</t>
  </si>
  <si>
    <t>96.39;93.89</t>
  </si>
  <si>
    <t>FCHF73GBBXX</t>
  </si>
  <si>
    <t>98.53;96.95</t>
  </si>
  <si>
    <t>2.17;2.37</t>
  </si>
  <si>
    <t>41.43;41.45</t>
  </si>
  <si>
    <t>98.60;95.31</t>
  </si>
  <si>
    <t>96.47;90.13</t>
  </si>
  <si>
    <t>98.44;96.66</t>
  </si>
  <si>
    <t>2.64;2.94</t>
  </si>
  <si>
    <t>41.64;41.75</t>
  </si>
  <si>
    <t>97.86;94.09</t>
  </si>
  <si>
    <t>95.53;88.28</t>
  </si>
  <si>
    <t>fmj170103王珏昆虫EukaryotedenovoTranscriptome(4/14);tid170103马俊平真菌EukaryoteTranscriptomeResequencing(2/14);fdw170105王松波酿酒酵母EukaryoteTranscriptomeResequencing(2/14);crb170103张伟10大鼠EukaryoteTranscriptomeResequencing(6/14);</t>
    <phoneticPr fontId="51" type="noConversion"/>
  </si>
  <si>
    <t>WHCDNAPEP00006542</t>
  </si>
  <si>
    <t>47.68;47.71</t>
  </si>
  <si>
    <t>98.44;96.18</t>
  </si>
  <si>
    <t>96.26;91.89</t>
  </si>
  <si>
    <t>mxb161213岳震一百零七个牡丹RAD-Seq(1/18);ncj170103郑小敏烟草EukaryoteTranscriptomeResequencing(17/18);</t>
  </si>
  <si>
    <t>WHCDNAPEP00006544</t>
  </si>
  <si>
    <t>40.37;40.31</t>
  </si>
  <si>
    <t>98.69;95.66</t>
  </si>
  <si>
    <t>96.90;90.88</t>
  </si>
  <si>
    <t>40.21;40.10</t>
  </si>
  <si>
    <t>98.65;96.28</t>
  </si>
  <si>
    <t>96.72;92.00</t>
  </si>
  <si>
    <t>mxb161213岳震一百零七个牡丹RAD-Seq(1/17);ncj170103郑小敏烟草EukaryoteTranscriptomeResequencing(15/17);lec170106徐婧鱼EukaryotedenovoTranscriptome(1/17);</t>
  </si>
  <si>
    <t>WHCDNAPEP00006545</t>
  </si>
  <si>
    <t>41.56;41.39</t>
  </si>
  <si>
    <t>98.59;95.98</t>
  </si>
  <si>
    <t>96.67;91.64</t>
  </si>
  <si>
    <t>41.67;41.66</t>
  </si>
  <si>
    <t>98.36;93.92</t>
  </si>
  <si>
    <t>96.32;88.34</t>
  </si>
  <si>
    <t>FCHHK7MBBXX</t>
  </si>
  <si>
    <t>50SE</t>
  </si>
  <si>
    <t xml:space="preserve">yyw170105吕晓丹食蟹猴RNA-Seq(20/20) </t>
  </si>
  <si>
    <t xml:space="preserve">yyw170105吕晓丹食蟹猴RNA-Seq(19/19) </t>
    <phoneticPr fontId="51" type="noConversion"/>
  </si>
  <si>
    <t>WHCDNAPEP00006569</t>
    <phoneticPr fontId="51" type="noConversion"/>
  </si>
  <si>
    <t>FCHHK7MBBXX</t>
    <phoneticPr fontId="51" type="noConversion"/>
  </si>
  <si>
    <t>WHCDNAPEP00006570</t>
    <phoneticPr fontId="51" type="noConversion"/>
  </si>
  <si>
    <t xml:space="preserve">pry170109徐晓静人RNA-Seq(8/8) </t>
    <phoneticPr fontId="51" type="noConversion"/>
  </si>
  <si>
    <t>WHCDNAPEP00006571</t>
    <phoneticPr fontId="51" type="noConversion"/>
  </si>
  <si>
    <t xml:space="preserve">yyw170105吕晓丹食蟹猴RNA-Seq(2/11) yyu170111熊新彩人RNA-Seq(9/11) </t>
    <phoneticPr fontId="51" type="noConversion"/>
  </si>
  <si>
    <t>WHCDNAPEP00006572</t>
    <phoneticPr fontId="51" type="noConversion"/>
  </si>
  <si>
    <t xml:space="preserve">qws170105山黛水牛SmallRNA(8/14) mcd161222吴雪丽人SmallRNA(1/14) mix161125孙晓辉人SmallRNA(5/14) </t>
    <phoneticPr fontId="51" type="noConversion"/>
  </si>
  <si>
    <t>WHSRNASEP00001146</t>
    <phoneticPr fontId="51" type="noConversion"/>
  </si>
  <si>
    <t xml:space="preserve">mix161125孙晓辉人SmallRNA(6/6) </t>
    <phoneticPr fontId="51" type="noConversion"/>
  </si>
  <si>
    <t>WHSRNASEP00001147</t>
    <phoneticPr fontId="51" type="noConversion"/>
  </si>
  <si>
    <t>WHSRNASEP00001148</t>
    <phoneticPr fontId="51" type="noConversion"/>
  </si>
  <si>
    <t>WHSRNASEP00001149</t>
    <phoneticPr fontId="51" type="noConversion"/>
  </si>
  <si>
    <t>仅WHHUMmcdSAAPTAASE-N-223
1个文库产量偏低</t>
    <phoneticPr fontId="117" type="noConversion"/>
  </si>
  <si>
    <t>WHDNASPEP00004714 PF偏低，建议重定量</t>
    <phoneticPr fontId="117" type="noConversion"/>
  </si>
  <si>
    <t>WHTRDRPEP00002604分2L上机，WHARAxeuEAAKRAAPEI-212产量足够</t>
    <phoneticPr fontId="117" type="noConversion"/>
  </si>
  <si>
    <t>WHCDNAPEP00006498分4L上机，产量足够。</t>
    <phoneticPr fontId="117" type="noConversion"/>
  </si>
  <si>
    <t>9个文库产量偏低
建议重定量</t>
    <phoneticPr fontId="117" type="noConversion"/>
  </si>
  <si>
    <t>yyw170105吕晓丹食蟹猴RNA-Seq(19/19);</t>
    <phoneticPr fontId="51" type="noConversion"/>
  </si>
  <si>
    <t>WHCDNAPEP00006558</t>
  </si>
  <si>
    <t>FCHF7WKBBXX</t>
    <phoneticPr fontId="51" type="noConversion"/>
  </si>
  <si>
    <t>HS4000 SE50+8+8;1031+1031;新库库检;</t>
  </si>
  <si>
    <t>qot161230张伟10人RNA-Seq(8/10);jjn170108于杨阳植物Chip-seq(2/10);</t>
  </si>
  <si>
    <t>WHCDNAPEP00006554</t>
  </si>
  <si>
    <t>FCHF7WKBBXX</t>
  </si>
  <si>
    <t>pooling偏差，wHAPSI041402-85，wHAPSI041403-88产量偏低</t>
  </si>
  <si>
    <t>yyw170105吕晓丹食蟹猴RNA-Seq(13/17);qot161230张伟10人RNA-Seq(4/17);</t>
  </si>
  <si>
    <t>WHCDNAPEP00006555</t>
  </si>
  <si>
    <t>yyw170105吕晓丹食蟹猴RNA-Seq(19/19);</t>
  </si>
  <si>
    <t>WHCDNAPEP00006557</t>
  </si>
  <si>
    <t>yyw170105吕晓丹食蟹猴RNA-Seq(20/20);</t>
  </si>
  <si>
    <t>WHCDNAPEP00006559</t>
  </si>
  <si>
    <t>pooling偏差，WHMACyywRAFJRAAPEI-209产量偏低</t>
  </si>
  <si>
    <t>WHCDNAPEP00006560</t>
  </si>
  <si>
    <t>yyw170105吕晓丹食蟹猴RNA-Seq(16/19);ild161223夏金全小鼠RNA-Seq(1/19);zbf161209夏金全斑马鱼EukaryoteTranscriptomeResequencing(2/19);</t>
  </si>
  <si>
    <t>WHTRDRPEP00002666</t>
  </si>
  <si>
    <t>yyw170105吕晓丹食蟹猴RNA-Seq(7/11);rnj161228夏金全棉花RNA-Seq(3/11);ild161223夏金全小鼠RNA-Seq(1/11);</t>
  </si>
  <si>
    <t>WHTRDRPEP00002667</t>
  </si>
  <si>
    <t>Exome capture</t>
    <phoneticPr fontId="51" type="noConversion"/>
  </si>
  <si>
    <t>RD，建议重定量</t>
    <phoneticPr fontId="117" type="noConversion"/>
  </si>
  <si>
    <t>建议重定量</t>
    <phoneticPr fontId="117" type="noConversion"/>
  </si>
  <si>
    <t>BOT Surface 无点，PF%低 40% ，重杂无改善。
FC lot：20068204，R1 cbot lot：20073538</t>
    <phoneticPr fontId="117" type="noConversion"/>
  </si>
  <si>
    <r>
      <t>PF低，</t>
    </r>
    <r>
      <rPr>
        <sz val="10"/>
        <color rgb="FFFF0000"/>
        <rFont val="宋体"/>
        <family val="3"/>
        <charset val="134"/>
      </rPr>
      <t>BOT Surface 无点，PF%低 40% ，重杂无改善。
FC lot：20068204，R1 cbot lot：20073538</t>
    </r>
    <phoneticPr fontId="117" type="noConversion"/>
  </si>
  <si>
    <r>
      <t>index实际混合比例与计划不符,6个子文库产量偏低，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</si>
  <si>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170117_I137_FCHF7WKBBXX_L5_WHCDNAPEP00006559</t>
    <phoneticPr fontId="117" type="noConversion"/>
  </si>
  <si>
    <t xml:space="preserve">170117_I137_FCHF7WKBBXX_L2_WHCDNAPEP00006554 </t>
    <phoneticPr fontId="117" type="noConversion"/>
  </si>
  <si>
    <t xml:space="preserve">170115_I136_FCHFCMFBBXX_L7_WHTRDRPEP00002629 </t>
    <phoneticPr fontId="117" type="noConversion"/>
  </si>
  <si>
    <t>170115_I136_FCHFCMFBBXX_L6_WHTRDRPEP00002628</t>
    <phoneticPr fontId="117" type="noConversion"/>
  </si>
  <si>
    <t xml:space="preserve">170115_I136_FCHFCMFBBXX_L3_WHTRDRPEP00002606 </t>
    <phoneticPr fontId="117" type="noConversion"/>
  </si>
  <si>
    <t xml:space="preserve">170113_I133_FCHF75NBBXX_L1_WHDNASPEP00004695 
170113_I133_FCHF75NBBXX_L2_WHDNASPEP00004696 
170113_I133_FCHF75NBBXX_L3_WHDNASPEP00004697 
170113_I133_FCHF75NBBXX_L4_WHDNASPEP00004698 
170113_I133_FCHF75NBBXX_L5_WHDNASPEP00004699 </t>
    <phoneticPr fontId="117" type="noConversion"/>
  </si>
  <si>
    <t>170109_I127_FCHHFJCBBXX_L7_DKDNAPEP02517</t>
    <phoneticPr fontId="117" type="noConversion"/>
  </si>
  <si>
    <t>徐伟玲</t>
    <phoneticPr fontId="117" type="noConversion"/>
  </si>
  <si>
    <r>
      <t>index实际混合比例与计划不符，</t>
    </r>
    <r>
      <rPr>
        <sz val="10"/>
        <color rgb="FFFF0000"/>
        <rFont val="宋体"/>
        <family val="3"/>
        <charset val="134"/>
      </rPr>
      <t>9个文库产量偏低</t>
    </r>
    <phoneticPr fontId="117" type="noConversion"/>
  </si>
  <si>
    <t xml:space="preserve">170117_I137_FCHF73VBBXX_L4_WHSRNASEP00001141 </t>
    <phoneticPr fontId="117" type="noConversion"/>
  </si>
  <si>
    <t xml:space="preserve">170108_I136_FCHF225BBXX_L2_WHTRDRPEP00002604 </t>
    <phoneticPr fontId="117" type="noConversion"/>
  </si>
  <si>
    <r>
      <t>index实际混合比例与计划不符，6个子文库产量偏低，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</si>
  <si>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index实际混合比例与计划不符，HUMkziTAAFAAAA-103产量偏低</t>
    </r>
    <r>
      <rPr>
        <sz val="10"/>
        <color rgb="FFFF0000"/>
        <rFont val="宋体"/>
        <family val="3"/>
        <charset val="134"/>
      </rPr>
      <t>，杂交前pooling问题</t>
    </r>
    <phoneticPr fontId="117" type="noConversion"/>
  </si>
  <si>
    <t>170113_I136_FCHF7WMBBXX_L3_WHSRNASEP00001134</t>
    <phoneticPr fontId="117" type="noConversion"/>
  </si>
  <si>
    <r>
      <t>index实际混合比例与计划不符，</t>
    </r>
    <r>
      <rPr>
        <sz val="10"/>
        <color rgb="FFFF0000"/>
        <rFont val="宋体"/>
        <family val="3"/>
        <charset val="134"/>
      </rPr>
      <t>WHCDNAPEP00006498分4L上机，产量足够。非qpcr定量问题</t>
    </r>
    <phoneticPr fontId="117" type="noConversion"/>
  </si>
  <si>
    <r>
      <t>index实际混合比例与计划不符，4个子文库产量偏低。</t>
    </r>
    <r>
      <rPr>
        <sz val="10"/>
        <color rgb="FFFF0000"/>
        <rFont val="宋体"/>
        <family val="3"/>
        <charset val="134"/>
      </rPr>
      <t>WHMOSjvhSAAGTAASE-N-204 qpcr首次定量偏高；WHHUMmixSAFETAASE-N-215 无体积；WHMOSjvhSAABTAASE-N-221、WHMOSjvhSAACTAASE-N-223 非qpcr定量问题</t>
    </r>
    <phoneticPr fontId="117" type="noConversion"/>
  </si>
  <si>
    <t>定量不准</t>
    <phoneticPr fontId="117" type="noConversion"/>
  </si>
  <si>
    <t xml:space="preserve">170113_I136_FCHFC52BBXX_L7_WHSRNASEP00001132 </t>
    <phoneticPr fontId="117" type="noConversion"/>
  </si>
  <si>
    <r>
      <t>index实际混合比例与计划不符，WHCORjpmSAAATAASE-N-217，WHPLAnxuSAADTAASE-N-221产量偏低，</t>
    </r>
    <r>
      <rPr>
        <sz val="10"/>
        <color rgb="FFFF0000"/>
        <rFont val="宋体"/>
        <family val="3"/>
        <charset val="134"/>
      </rPr>
      <t>WHCORjpmSAAATAASE-N-217、WHPLAnxuSAADTAASE-N-221 文库降解</t>
    </r>
    <phoneticPr fontId="117" type="noConversion"/>
  </si>
  <si>
    <t>文库问题</t>
    <phoneticPr fontId="117" type="noConversion"/>
  </si>
  <si>
    <r>
      <t>index实际混合比例与计划不符，4个子文库产量偏低，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</si>
  <si>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index实际混合比例与计划不符，WHHUMmcdSAADTAASE-N-209产量偏低，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</si>
  <si>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index实际混合比例与计划不符，WHHUMmcdSAARTAASE-N-202，WHHUMmcdSAAYTAASE-N-209产量偏低，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</si>
  <si>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</t>
    </r>
    <r>
      <rPr>
        <sz val="10"/>
        <color rgb="FFFF0000"/>
        <rFont val="宋体"/>
        <family val="3"/>
        <charset val="134"/>
      </rPr>
      <t>仅WHHUMmcdSAAPTAASE-N-223
1个文库产量偏低，非qpcr定量问题</t>
    </r>
    <phoneticPr fontId="117" type="noConversion"/>
  </si>
  <si>
    <r>
      <t>index实际混合比例与计划不符，9个子文库产量偏低，</t>
    </r>
    <r>
      <rPr>
        <sz val="10"/>
        <color rgb="FFFF0000"/>
        <rFont val="宋体"/>
        <family val="3"/>
        <charset val="134"/>
      </rPr>
      <t>WHDNASPEP00004714 PF偏低，非qpcr定量问题</t>
    </r>
    <phoneticPr fontId="117" type="noConversion"/>
  </si>
  <si>
    <r>
      <t>index实际混合比例与计划不符，3个子文库产量偏低，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</si>
  <si>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index实际混合比例与计划不符，wHAPSI039952-31，wHAPSI039953-32，wHAPSI039954-34产量偏低，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</si>
  <si>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index实际混合比例与计划不符，wHAPSI041051-58，wHAPSI041050-59产量偏低，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</si>
  <si>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index实际混合比例与计划不符，6个子文库产量偏低，</t>
    </r>
    <r>
      <rPr>
        <sz val="10"/>
        <color rgb="FFFF0000"/>
        <rFont val="宋体"/>
        <family val="3"/>
        <charset val="134"/>
      </rPr>
      <t>wHAPPI040991-78、wHAPPI040993-80、wHAPPI040996-84 qpcr首次定量偏高</t>
    </r>
    <phoneticPr fontId="117" type="noConversion"/>
  </si>
  <si>
    <t xml:space="preserve">170115_I137_FCHF7KVBBXX_L2_WHDNASPEP00004701 </t>
    <phoneticPr fontId="117" type="noConversion"/>
  </si>
  <si>
    <r>
      <t>index实际混合比例与计划不符，WHAPHejxNAAERAAPEI-208，WHAPHejxNAAFRAAPEI-209产量偏低，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</si>
  <si>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index实际混合比例与计划不符，wHAXPI040758-88产量偏低，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</si>
  <si>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index实际混合比例与计划不符，WHARAxeuEAAKRAAPEI-212产量偏低，</t>
    </r>
    <r>
      <rPr>
        <sz val="10"/>
        <color rgb="FFFF0000"/>
        <rFont val="宋体"/>
        <family val="3"/>
        <charset val="134"/>
      </rPr>
      <t>WHTRDRPEP00002604分2L上机，WHARAxeuEAAKRAAPEI-212产量足够，非qpcr定量问题</t>
    </r>
    <phoneticPr fontId="117" type="noConversion"/>
  </si>
  <si>
    <r>
      <t>index实际混合比例与计划不符，RDWHFISzbfEAAARAAPEI-708506，RDWHFISzbfEAABRAAPEI-709506产量偏低，实际多了index711，</t>
    </r>
    <r>
      <rPr>
        <sz val="10"/>
        <color rgb="FFFF0000"/>
        <rFont val="宋体"/>
        <family val="3"/>
        <charset val="134"/>
      </rPr>
      <t>RD，RDWHFISzbfEAAARAAPEI-708506、RDWHFISzbfEAAARAAPEI-708506 qpcr首次定量偏高</t>
    </r>
    <phoneticPr fontId="117" type="noConversion"/>
  </si>
  <si>
    <t xml:space="preserve">170117_I137_FCHF7WKBBXX_L7_WHTRDRPEP00002666 </t>
    <phoneticPr fontId="117" type="noConversion"/>
  </si>
  <si>
    <r>
      <t>index实际混合比例与计划不符，WHMACyywRAFJRAAPEI-209产量偏低，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</si>
  <si>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index实际混合比例与计划不符，wHAPSI041402-85，wHAPSI041403-88产量偏低，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</si>
  <si>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index实际混合比例与计划不符，8个子文库产量偏低，</t>
    </r>
    <r>
      <rPr>
        <sz val="10"/>
        <color rgb="FFFF0000"/>
        <rFont val="宋体"/>
        <family val="3"/>
        <charset val="134"/>
      </rPr>
      <t>RD，wHAXPI041002-83、wHAXPI041003-84、wHAXPI041004-85、wHAXPI041007-88 非qpcr定量问题；wHAXPI041008-90 qpcr首次定量偏高</t>
    </r>
    <phoneticPr fontId="117" type="noConversion"/>
  </si>
  <si>
    <t xml:space="preserve">170115_I136_FCHFCMFBBXX_L7_WHTRDRPEP00002629 </t>
    <phoneticPr fontId="117" type="noConversion"/>
  </si>
  <si>
    <r>
      <t>index实际混合比例与计划不符，RDWHRICbjnEAABRAAPEI-207，WHPLAsrcEAAARAAPEI-208产量偏低，</t>
    </r>
    <r>
      <rPr>
        <sz val="10"/>
        <color rgb="FFFF0000"/>
        <rFont val="宋体"/>
        <family val="3"/>
        <charset val="134"/>
      </rPr>
      <t>RD，非qpcr定量问题</t>
    </r>
    <phoneticPr fontId="117" type="noConversion"/>
  </si>
  <si>
    <r>
      <t>index实际混合比例与计划不符，WHAPHejxNAAERAAPEI-208,WHAPHejxNAAFRAAPEI-209产量偏低，</t>
    </r>
    <r>
      <rPr>
        <sz val="10"/>
        <color rgb="FFFF0000"/>
        <rFont val="宋体"/>
        <family val="3"/>
        <charset val="134"/>
      </rPr>
      <t>RD，非qpcr定量问题</t>
    </r>
    <phoneticPr fontId="117" type="noConversion"/>
  </si>
  <si>
    <t>170115_I114_FCHGH3FBBXX_L6_CHKPE85217010001</t>
    <phoneticPr fontId="117" type="noConversion"/>
  </si>
  <si>
    <t>170115_I114_FCHGHJMBBXX_L5_HKTRDPEP00002272</t>
    <phoneticPr fontId="117" type="noConversion"/>
  </si>
  <si>
    <t>pooling比例偏差</t>
    <phoneticPr fontId="117" type="noConversion"/>
  </si>
  <si>
    <t>index实际混合比例与计划不符，20161218U1B-203,20161218U1B-204,20161218U1B-207,20161218U1B-208,HKANTfffTABBRABPEI-209产量偏低,RD</t>
    <phoneticPr fontId="117" type="noConversion"/>
  </si>
  <si>
    <t>HS4000 SE50+8;0103+0103;新库库检;</t>
  </si>
  <si>
    <t>HiSeq 4000 SBS Kit (300 Cycle)</t>
  </si>
  <si>
    <t>FCHGHGYBBXX</t>
  </si>
  <si>
    <t>HKCDNAPEP00006564</t>
  </si>
  <si>
    <t>fyt170104言显婷人RNA-Seq(8/8);</t>
  </si>
  <si>
    <t>HKCDNAPEP00006552</t>
  </si>
  <si>
    <t>fyt170104言显婷人RNA-Seq(9/9);</t>
  </si>
  <si>
    <t>HKCDNAPEP00006551</t>
  </si>
  <si>
    <t>HKCDNAPEP00006550</t>
  </si>
  <si>
    <t>fyt170104言显婷人RNA-Seq(10/10);</t>
  </si>
  <si>
    <t>HKCDNAPEP00006549</t>
  </si>
  <si>
    <t>HKCDNAPEP00006548</t>
  </si>
  <si>
    <t>HS4000 SE50+8;0103+0103;新库库检外来文库;</t>
  </si>
  <si>
    <t>CHKPEI85217010017</t>
  </si>
  <si>
    <t>PL016</t>
  </si>
  <si>
    <t>mgd170117胡瑶人Re-sequencing;</t>
  </si>
  <si>
    <t>HS4000 SE50+8;0103+0103;新库库检，1% PHIX;</t>
  </si>
  <si>
    <t>HKCDNAPEP00006547</t>
  </si>
  <si>
    <t>96.13;96.04</t>
  </si>
  <si>
    <t>98.58;98.45</t>
  </si>
  <si>
    <t>51.33;51.47</t>
  </si>
  <si>
    <t>FCHGHJMBBXX</t>
  </si>
  <si>
    <t>HKTRDPEP00002259</t>
  </si>
  <si>
    <t>skh161228刘芳3鼠EukaryoteTranscriptomeResequencing(12/12);</t>
  </si>
  <si>
    <t>95.13;93.96</t>
  </si>
  <si>
    <t>98.22;97.44</t>
  </si>
  <si>
    <t>52.34;52.56</t>
  </si>
  <si>
    <t>HKTRDPEP00002258</t>
  </si>
  <si>
    <t>96.71;95.76</t>
  </si>
  <si>
    <t>98.88;98.20</t>
  </si>
  <si>
    <t>44.29;44.04</t>
  </si>
  <si>
    <t>HKTRDPEP00002270</t>
  </si>
  <si>
    <t>rna161227刘芳3植物EukaryoteTranscriptomeResequencing(3/15);nco161228钟珍酵母EukaryoteTranscriptomeResequencing(12/15);</t>
  </si>
  <si>
    <t>96.20;93.60</t>
  </si>
  <si>
    <t>98.55;96.92</t>
  </si>
  <si>
    <t>47.74;47.66</t>
  </si>
  <si>
    <t>HKTRDPEP00002272</t>
  </si>
  <si>
    <t>fff161205吕晓丹蚂蚁EukaryotedenovoTranscriptome(3/13);frf161230言显婷人EukaryoteTranscriptomeResequencing(2/13);abl161228袁珍丽蚂蚁EukaryotedenovoTranscriptome(4/13);fpx161116潘栢年人内部研发(4/13);</t>
  </si>
  <si>
    <t>95.99;93.17</t>
  </si>
  <si>
    <t>98.60;97.02</t>
  </si>
  <si>
    <t>49.65;49.59</t>
  </si>
  <si>
    <t>HKTRDPEP00002271</t>
  </si>
  <si>
    <t>mae161219汪智蛟小鼠Exomecapture(1/13);mrs161223言显婷人Exomecapture(7/13);fpx161116潘栢年人内部研发(5/13);</t>
  </si>
  <si>
    <t>96.04;94.11</t>
  </si>
  <si>
    <t>98.64;97.47</t>
  </si>
  <si>
    <t>51.97;51.93</t>
  </si>
  <si>
    <t>HKCDNAPEP00006533</t>
  </si>
  <si>
    <t>egi161230袁珍丽人EukaryoteTranscriptomeResequencing(12/12);</t>
  </si>
  <si>
    <t>96.21;93.48</t>
  </si>
  <si>
    <t>98.69;97.08</t>
  </si>
  <si>
    <t>52.04;52.00</t>
  </si>
  <si>
    <t>HKCDNAPEP00006532</t>
  </si>
  <si>
    <t>egi161230袁珍丽人EukaryoteTranscriptomeResequencing(11/11);</t>
  </si>
  <si>
    <t>95.93;92.11</t>
  </si>
  <si>
    <t>98.51;96.28</t>
  </si>
  <si>
    <t>51.54;51.52</t>
  </si>
  <si>
    <t>HKCDNAPEP00006531</t>
  </si>
  <si>
    <t>92.80;90.69</t>
  </si>
  <si>
    <t>97.21;96.03</t>
  </si>
  <si>
    <t>42.78;42.80</t>
  </si>
  <si>
    <t>FCHGH3FBBXX</t>
  </si>
  <si>
    <t>CHKPEI00001161</t>
  </si>
  <si>
    <t>vlg170110刘芳3文库Re-sequencing(2/2);</t>
  </si>
  <si>
    <t>91.79;86.96</t>
  </si>
  <si>
    <t>96.80;94.15</t>
  </si>
  <si>
    <t>42.87;42.91</t>
  </si>
  <si>
    <t>CHKPEI00001160</t>
  </si>
  <si>
    <t>87.10;89.29</t>
  </si>
  <si>
    <t>94.61;94.48</t>
  </si>
  <si>
    <t>47.39;48.53</t>
  </si>
  <si>
    <t>HS4000 PE101+8+101;0103+0103;新库库检外来文库，10% PHIX;</t>
  </si>
  <si>
    <t>CHKPE85217010001</t>
  </si>
  <si>
    <t>Annie lib 1</t>
  </si>
  <si>
    <t>uos170111李维喜比目鱼外来文库RAD-Seq;</t>
  </si>
  <si>
    <t>94.88;92.57</t>
  </si>
  <si>
    <t>98.11;96.79</t>
  </si>
  <si>
    <t>40.69;40.62</t>
  </si>
  <si>
    <t>HKCDNAPEP00006538</t>
  </si>
  <si>
    <t>abl161228袁珍丽蚂蚁EukaryotedenovoTranscriptome(11/11);</t>
  </si>
  <si>
    <t>95.35;92.89</t>
  </si>
  <si>
    <t>98.34;96.92</t>
  </si>
  <si>
    <t>44.78;44.81</t>
  </si>
  <si>
    <t>HKCDNAPEP00006522</t>
  </si>
  <si>
    <t>jpf161214蔡雄颖植物EukaryotedenovoTranscriptome(12/12);</t>
  </si>
  <si>
    <t>95.19;93.89</t>
  </si>
  <si>
    <t>98.34;97.52</t>
  </si>
  <si>
    <t>53.14;53.10</t>
  </si>
  <si>
    <t>HKCDNAPEP00006536</t>
  </si>
  <si>
    <t>rna161227刘芳3植物EukaryoteTranscriptomeResequencing(9/9);</t>
  </si>
  <si>
    <t>95.71;94.25</t>
  </si>
  <si>
    <t>98.56;97.64</t>
  </si>
  <si>
    <t>53.57;53.56</t>
  </si>
  <si>
    <t>HKCDNAPEP00006535</t>
  </si>
  <si>
    <t>rna161227刘芳3植物EukaryoteTranscriptomeResequencing(12/12);</t>
  </si>
  <si>
    <t>95.55;93.84</t>
  </si>
  <si>
    <t>98.49;97.38</t>
  </si>
  <si>
    <t>53.95;53.95</t>
  </si>
  <si>
    <t>HKCDNAPEP00006534</t>
  </si>
  <si>
    <t>170115_I188_FCCA2R1ANXX_L7_WHDNASPEP00004707 
170115_I188_FCCA2R1ANXX_L8_WHDNASPEP00004707</t>
    <phoneticPr fontId="117" type="noConversion"/>
  </si>
  <si>
    <t>WHDNALPEP00000228</t>
  </si>
  <si>
    <t>48.14;48.72</t>
  </si>
  <si>
    <t>92.80;86.68</t>
  </si>
  <si>
    <t>87.88;80.05</t>
  </si>
  <si>
    <t>ykf161219山黛动物Re-sequencing;</t>
  </si>
  <si>
    <t>FA</t>
  </si>
  <si>
    <t>wHAMPI040504-81</t>
  </si>
  <si>
    <t>FCCA2R1ANXX</t>
  </si>
  <si>
    <t>41.90;41.98</t>
  </si>
  <si>
    <t>93.59;91.15</t>
  </si>
  <si>
    <t>87.63;84.63</t>
  </si>
  <si>
    <t>yth161122何福生人TargetRegioncapture(12/13);uuw170105陈春海单叶省藤Denovo-Plant(1/13);</t>
  </si>
  <si>
    <t>WHDNASPEP00004704</t>
  </si>
  <si>
    <t>44.46;44.56</t>
  </si>
  <si>
    <t>95.35;92.43</t>
  </si>
  <si>
    <t>90.74;87.00</t>
  </si>
  <si>
    <t>WHDNASPEP00004705</t>
  </si>
  <si>
    <t>43.81;43.90</t>
  </si>
  <si>
    <t>95.37;91.84</t>
  </si>
  <si>
    <t>90.83;86.08</t>
  </si>
  <si>
    <t>yth161122何福生人TargetRegioncapture(12/14);vfn170105陈春海毛鳞省藤Denovo-Plant(2/14);</t>
  </si>
  <si>
    <t>WHDNASPEP00004706</t>
  </si>
  <si>
    <t>43.76;43.81</t>
  </si>
  <si>
    <t>94.96;92.31</t>
  </si>
  <si>
    <t>90.05;86.54</t>
  </si>
  <si>
    <t>43.76;43.82</t>
  </si>
  <si>
    <t>95.18;92.30</t>
  </si>
  <si>
    <t>90.46;86.52</t>
  </si>
  <si>
    <t>lrl170103朱欠华一个植物叶绿体Denovo-Plant(1/23);khb170104高璐两个大肠杆菌纯Denovo-Microbiology(2/23);yth161122何福生人TargetRegioncapture(12/23);gah170105司凯威细菌Re-sequencing(2/23);vfn170105陈春海毛鳞省藤Denovo-Plant(1/23);ydw170104高璐两个真菌纯Re-sequencing(2/23);uwp161227朱欠华植物Re-sequencing(2/23);yji161122静一枇杷Re-sequencing(1/23);</t>
  </si>
  <si>
    <t>WHDNASPEP00004707</t>
  </si>
  <si>
    <t>pooling偏差，wHAXPI041269-18产量偏低</t>
  </si>
  <si>
    <t>42.24;42.36</t>
  </si>
  <si>
    <t>96.20;93.45</t>
  </si>
  <si>
    <t>92.37;88.60</t>
  </si>
  <si>
    <t>42.23;42.37</t>
  </si>
  <si>
    <t>96.39;93.40</t>
  </si>
  <si>
    <t>92.71;88.54</t>
  </si>
  <si>
    <t>WHMISEQPEP00000613</t>
  </si>
  <si>
    <t>RP index PE251+8+8+251;1226+1111;新库库检 加入15%wHAXPI034259-164;</t>
  </si>
  <si>
    <t>96.17;90.00</t>
  </si>
  <si>
    <t>6.96;14.75</t>
  </si>
  <si>
    <t>50.52;47.24</t>
  </si>
  <si>
    <t>93.56;75.97</t>
  </si>
  <si>
    <t>89.70;69.95</t>
  </si>
  <si>
    <t>WHMISEQPEP00000610</t>
  </si>
  <si>
    <t>FCHFM77BCXY</t>
  </si>
  <si>
    <t>RP index PE251+8+8+251;1226+1111;新库库检 加入15%wHAXPI034259-164，1%DGNSOIjqjMBaA-15-96+1;</t>
  </si>
  <si>
    <t>95.64;89.21</t>
  </si>
  <si>
    <t>6.84;14.63</t>
  </si>
  <si>
    <t>50.80;47.49</t>
  </si>
  <si>
    <t>94.16;77.40</t>
  </si>
  <si>
    <t>90.83;71.79</t>
  </si>
  <si>
    <t>94.87;94.96</t>
  </si>
  <si>
    <t>98.04;98.04</t>
  </si>
  <si>
    <t>51.90;52.31</t>
  </si>
  <si>
    <t>FCHGHJTBBXX</t>
  </si>
  <si>
    <t>HKTRDPEP00002279</t>
  </si>
  <si>
    <t>nlj170104石伟水稻RNA-Seq(2/4);fpx161116潘栢年人内部研发(2/4);</t>
  </si>
  <si>
    <t>96.26;94.54</t>
  </si>
  <si>
    <t>98.70;97.76</t>
  </si>
  <si>
    <t>52.26;52.76</t>
  </si>
  <si>
    <t>HKTRDPEP00002278</t>
  </si>
  <si>
    <t>93.32;88.15</t>
  </si>
  <si>
    <t>97.42;94.07</t>
  </si>
  <si>
    <t>47.64;47.80</t>
  </si>
  <si>
    <t>CHKPE85216120034</t>
  </si>
  <si>
    <t>Turtle_ATAC</t>
  </si>
  <si>
    <t>sfi170112刘芳3文库Re-sequencing;</t>
  </si>
  <si>
    <t>96.13;95.76</t>
  </si>
  <si>
    <t>98.64;98.38</t>
  </si>
  <si>
    <t>50.53;50.78</t>
  </si>
  <si>
    <t>HS4000 PE101+8+8+101;0103+0103;新库库检，1% PHIX;</t>
  </si>
  <si>
    <t>HKTRDPEP00002277</t>
  </si>
  <si>
    <t>94.62;93.86</t>
  </si>
  <si>
    <t>97.94;97.30</t>
  </si>
  <si>
    <t>44.66;44.64</t>
  </si>
  <si>
    <t>HKCDNAPEP00006561</t>
  </si>
  <si>
    <t>cxt170104吕晓丹鼠EukaryoteTranscriptomeResequencing(14/14);</t>
  </si>
  <si>
    <t>95.22;93.65</t>
  </si>
  <si>
    <t>98.21;97.13</t>
  </si>
  <si>
    <t>44.09;44.07</t>
  </si>
  <si>
    <t>HKCDNAPEP00006541</t>
  </si>
  <si>
    <t>95.22;92.24</t>
  </si>
  <si>
    <t>98.32;96.52</t>
  </si>
  <si>
    <t>49.41;49.37</t>
  </si>
  <si>
    <t>HKCDNAPEP00006540</t>
  </si>
  <si>
    <t>94.91;90.80</t>
  </si>
  <si>
    <t>98.14;95.66</t>
  </si>
  <si>
    <t>50.13;50.00</t>
  </si>
  <si>
    <t>HS4000 PE101+8+8+101;0103+0103;旧库;</t>
  </si>
  <si>
    <t>96.79;94.40</t>
  </si>
  <si>
    <t>98.92;97.72</t>
  </si>
  <si>
    <t>54.41;55.21</t>
  </si>
  <si>
    <t>HS4000 PE101+8+101;0103+0103;质控追加;</t>
  </si>
  <si>
    <t>FCHGHHMBBXX</t>
  </si>
  <si>
    <t>95.80;93.89</t>
  </si>
  <si>
    <t>98.54;97.37</t>
  </si>
  <si>
    <t>54.03;54.60</t>
  </si>
  <si>
    <t>96.88;94.54</t>
  </si>
  <si>
    <t>98.95;97.70</t>
  </si>
  <si>
    <t>50.89;51.46</t>
  </si>
  <si>
    <t>96.98;94.76</t>
  </si>
  <si>
    <t>98.96;97.81</t>
  </si>
  <si>
    <t>51.01;51.63</t>
  </si>
  <si>
    <t>95.27;95.13</t>
  </si>
  <si>
    <t>98.29;98.06</t>
  </si>
  <si>
    <t>55.83;56.43</t>
  </si>
  <si>
    <t>96.45;95.37</t>
  </si>
  <si>
    <t>98.83;98.15</t>
  </si>
  <si>
    <t>53.72;54.20</t>
  </si>
  <si>
    <t>96.71;93.91</t>
  </si>
  <si>
    <t>98.88;97.34</t>
  </si>
  <si>
    <t>51.80;52.25</t>
  </si>
  <si>
    <t>95.65;94.66</t>
  </si>
  <si>
    <t>98.44;97.77</t>
  </si>
  <si>
    <t>52.07;52.53</t>
  </si>
  <si>
    <t>95.68;96.49</t>
  </si>
  <si>
    <t>98.47;98.63</t>
  </si>
  <si>
    <t>52.41;52.60</t>
  </si>
  <si>
    <t>FCHGHJ3BBXX</t>
  </si>
  <si>
    <t>HKTRDPEP00002276</t>
  </si>
  <si>
    <t>pzi161228汪智蛟仓鼠EukaryoteTranscriptomeResequencing(6/6);</t>
  </si>
  <si>
    <t>94.25;94.90</t>
  </si>
  <si>
    <t>97.85;97.91</t>
  </si>
  <si>
    <t>51.41;51.63</t>
  </si>
  <si>
    <t>HKTRDPEP00002275</t>
  </si>
  <si>
    <t>96.94;96.26</t>
  </si>
  <si>
    <t>98.97;98.52</t>
  </si>
  <si>
    <t>50.99;51.27</t>
  </si>
  <si>
    <t>HKTRDPEP00002274</t>
  </si>
  <si>
    <t>95.36;96.35</t>
  </si>
  <si>
    <t>98.30;98.58</t>
  </si>
  <si>
    <t>50.34;50.64</t>
  </si>
  <si>
    <t>HKTRDPEP00002273</t>
  </si>
  <si>
    <t>95.39;94.58</t>
  </si>
  <si>
    <t>98.43;97.77</t>
  </si>
  <si>
    <t>54.48;54.40</t>
  </si>
  <si>
    <t>HKCDNAPEP00006537</t>
  </si>
  <si>
    <t>rdw170103刘芳3植物EukaryoteTranscriptomeResequencing(12/12);</t>
  </si>
  <si>
    <t>95.15;95.16</t>
  </si>
  <si>
    <t>98.21;97.98</t>
  </si>
  <si>
    <t>49.87;50.44</t>
  </si>
  <si>
    <t>HKTRDPEP00002269</t>
  </si>
  <si>
    <t>91.81;65.05</t>
  </si>
  <si>
    <t>96.31;75.36</t>
  </si>
  <si>
    <t>51.24;50.88</t>
  </si>
  <si>
    <t>CHKPEI00001159</t>
  </si>
  <si>
    <t>chs170104雷莹文库Re-sequencing(15/15);</t>
  </si>
  <si>
    <t>93.28;95.91</t>
  </si>
  <si>
    <t>97.33;98.37</t>
  </si>
  <si>
    <t>55.10;55.65</t>
  </si>
  <si>
    <t>HKTRDPEP00002257</t>
  </si>
  <si>
    <t>97.36;95.19</t>
  </si>
  <si>
    <t>98.49;96.98</t>
  </si>
  <si>
    <t>44.64;44.66</t>
  </si>
  <si>
    <t>97.36;95.17</t>
  </si>
  <si>
    <t>98.50;96.97</t>
  </si>
  <si>
    <t>97.24;95.78</t>
  </si>
  <si>
    <t>98.38;97.42</t>
  </si>
  <si>
    <t>43.50;43.52</t>
  </si>
  <si>
    <t>97.00;95.47</t>
  </si>
  <si>
    <t>98.24;97.23</t>
  </si>
  <si>
    <t>43.44;43.47</t>
  </si>
  <si>
    <t>96.93;94.93</t>
  </si>
  <si>
    <t>98.23;96.86</t>
  </si>
  <si>
    <t>44.68;44.70</t>
  </si>
  <si>
    <t>97.15;95.16</t>
  </si>
  <si>
    <t>98.35;96.99</t>
  </si>
  <si>
    <t>44.74;44.76</t>
  </si>
  <si>
    <t>95.14;91.07</t>
  </si>
  <si>
    <t>97.26;94.64</t>
  </si>
  <si>
    <t>45.25;45.23</t>
  </si>
  <si>
    <t>95.32;91.64</t>
  </si>
  <si>
    <t>97.34;94.96</t>
  </si>
  <si>
    <t>45.38;45.37</t>
  </si>
  <si>
    <t>94.74;88.85</t>
  </si>
  <si>
    <t>97.06;93.29</t>
  </si>
  <si>
    <t>47.89;47.83</t>
  </si>
  <si>
    <t>94.40;89.19</t>
  </si>
  <si>
    <t>96.89;93.52</t>
  </si>
  <si>
    <t>47.77;47.72</t>
  </si>
  <si>
    <t>94.86;90.13</t>
  </si>
  <si>
    <t>97.12;94.10</t>
  </si>
  <si>
    <t>47.54;47.50</t>
  </si>
  <si>
    <t>94.53;88.71</t>
  </si>
  <si>
    <t>96.96;93.30</t>
  </si>
  <si>
    <t>47.41;47.38</t>
  </si>
  <si>
    <t>96.52;94.06</t>
  </si>
  <si>
    <t>98.04;96.33</t>
  </si>
  <si>
    <t>44.90;44.89</t>
  </si>
  <si>
    <t>96.14;93.46</t>
  </si>
  <si>
    <t>97.84;95.99</t>
  </si>
  <si>
    <t>44.95;44.93</t>
  </si>
  <si>
    <t>95.30;91.39</t>
  </si>
  <si>
    <t>97.32;94.91</t>
  </si>
  <si>
    <t>45.38;45.35</t>
  </si>
  <si>
    <t>94.75;87.48</t>
  </si>
  <si>
    <t>97.03;92.86</t>
  </si>
  <si>
    <t>45.22;45.15</t>
  </si>
  <si>
    <t>97.09;95.44</t>
  </si>
  <si>
    <t>98.36;97.22</t>
  </si>
  <si>
    <t>46.66;46.68</t>
  </si>
  <si>
    <t>97.31;95.50</t>
  </si>
  <si>
    <t>98.47;97.26</t>
  </si>
  <si>
    <t>46.73;46.75</t>
  </si>
  <si>
    <t>98.12;97.06</t>
  </si>
  <si>
    <t>98.92;98.20</t>
  </si>
  <si>
    <t>46.79;46.81</t>
  </si>
  <si>
    <t>98.03;96.79</t>
  </si>
  <si>
    <t>98.87;98.04</t>
  </si>
  <si>
    <t>46.75;46.77</t>
  </si>
  <si>
    <t>94.41;91.64</t>
  </si>
  <si>
    <t>97.94;96.28</t>
  </si>
  <si>
    <t>50.02;49.85</t>
  </si>
  <si>
    <t>0.39;0.71</t>
  </si>
  <si>
    <t>99.46;96.60</t>
  </si>
  <si>
    <t>20160512 HISEQ 4000 SBS KIT (300CYCLES)</t>
  </si>
  <si>
    <t>FCHGHHVBBXX</t>
  </si>
  <si>
    <t>HKCDNAPEP00006579</t>
  </si>
  <si>
    <t>qsh170105李维喜人Exomecapture(3/8);gzu170106言显婷人EukaryoteTranscriptomeResequencing(5/8);</t>
  </si>
  <si>
    <t>93.45;89.74</t>
  </si>
  <si>
    <t>97.44;95.29</t>
  </si>
  <si>
    <t>50.05;49.90</t>
  </si>
  <si>
    <t>0.53;0.79</t>
  </si>
  <si>
    <t>99.43;95.65</t>
  </si>
  <si>
    <t>89.80;81.90</t>
  </si>
  <si>
    <t>94.85;89.44</t>
  </si>
  <si>
    <t>43.07;43.09</t>
  </si>
  <si>
    <t>CHKPEI00001158</t>
  </si>
  <si>
    <t>95.41;94.19</t>
  </si>
  <si>
    <t>98.40;97.56</t>
  </si>
  <si>
    <t>49.78;49.74</t>
  </si>
  <si>
    <t>HKTRDPEP00002284</t>
  </si>
  <si>
    <t>fpx161116潘栢年人内部研发(2/6);gzu170106言显婷人EukaryoteTranscriptomeResequencing(4/6);</t>
  </si>
  <si>
    <t>96.17;94.22</t>
  </si>
  <si>
    <t>98.66;97.59</t>
  </si>
  <si>
    <t>49.62;49.53</t>
  </si>
  <si>
    <t>HKTRDPEP00002283</t>
  </si>
  <si>
    <t>96.03;94.76</t>
  </si>
  <si>
    <t>98.62;97.87</t>
  </si>
  <si>
    <t>49.75;49.66</t>
  </si>
  <si>
    <t>HKTRDPEP00002282</t>
  </si>
  <si>
    <t>fpx161116潘栢年人内部研发(1/5);gzu170106言显婷人EukaryoteTranscriptomeResequencing(4/5);</t>
  </si>
  <si>
    <t>95.26;92.97</t>
  </si>
  <si>
    <t>98.43;97.05</t>
  </si>
  <si>
    <t>63.44;63.34</t>
  </si>
  <si>
    <t>HKTRDPEP00002281</t>
  </si>
  <si>
    <t>gax170105董海芳人EukaryoteTranscriptomeResequencing(2/2);</t>
  </si>
  <si>
    <t>95.31;92.82</t>
  </si>
  <si>
    <t>98.32;96.87</t>
  </si>
  <si>
    <t>53.04;52.97</t>
  </si>
  <si>
    <t>HKTRDPEP00002280</t>
  </si>
  <si>
    <t>mxb161213岳震一百零七个牡丹RAD-Seq(1/13);jmw161230李洁4人Metagenomics(12/13);</t>
  </si>
  <si>
    <t>WHTRDRPEP00002682</t>
  </si>
  <si>
    <t>HS4000 PE151+8+151;1031+1226;旧库;</t>
  </si>
  <si>
    <t>0.04;0.18</t>
  </si>
  <si>
    <t>40.63;55.34</t>
  </si>
  <si>
    <t>41.36;41.21</t>
  </si>
  <si>
    <t>98.90;96.59</t>
  </si>
  <si>
    <t>97.15;92.48</t>
  </si>
  <si>
    <t>FCHF75VBBXX</t>
  </si>
  <si>
    <t>0.02;0.19</t>
  </si>
  <si>
    <t>22.92;55.73</t>
  </si>
  <si>
    <t>41.19;41.02</t>
  </si>
  <si>
    <t>98.89;96.27</t>
  </si>
  <si>
    <t>97.08;91.68</t>
  </si>
  <si>
    <t>0.02;0.21</t>
  </si>
  <si>
    <t>22.56;55.38</t>
  </si>
  <si>
    <t>41.21;41.04</t>
  </si>
  <si>
    <t>98.81;96.11</t>
  </si>
  <si>
    <t>96.97;91.27</t>
  </si>
  <si>
    <t>WHTRDRPEP00002683</t>
  </si>
  <si>
    <t>0.04;0.24</t>
  </si>
  <si>
    <t>10.38;42.36</t>
  </si>
  <si>
    <t>41.53;41.48</t>
  </si>
  <si>
    <t>98.59;96.10</t>
  </si>
  <si>
    <t>96.94;91.51</t>
  </si>
  <si>
    <t>0.04;0.17</t>
  </si>
  <si>
    <t>10.58;43.46</t>
  </si>
  <si>
    <t>41.47;41.38</t>
  </si>
  <si>
    <t>98.61;96.28</t>
  </si>
  <si>
    <t>96.91;91.87</t>
  </si>
  <si>
    <t>0.04;0.21</t>
  </si>
  <si>
    <t>18.33;48.32</t>
  </si>
  <si>
    <t>41.34;41.23</t>
  </si>
  <si>
    <t>98.33;96.00</t>
  </si>
  <si>
    <t>96.47;91.25</t>
  </si>
  <si>
    <t>ifb170110周咸强报春花Re-sequencing(3/15);ibw161123何福生人Re-sequencing(6/15);jmw161230李洁4人Metagenomics(1/15);yey161228胡维线虫Re-sequencing(1/15);kbw170109胡维链霉菌Denovo-Microbiology(1/15);jtl161230王珏人Exomecapture(3/15);</t>
  </si>
  <si>
    <t>WHTRDRPEP00002717</t>
  </si>
  <si>
    <t>HS4000 PE151+8+151;1031+1226;新库库检;</t>
  </si>
  <si>
    <t>87.82;87.84</t>
  </si>
  <si>
    <t>37.59;36.63</t>
  </si>
  <si>
    <t>50.29;50.15</t>
  </si>
  <si>
    <t>98.48;96.37</t>
  </si>
  <si>
    <t>96.43;92.33</t>
  </si>
  <si>
    <t>jmw161230李洁4人Metagenomics(11/12);tsd170105马菡静人Re-sequencing(1/12);</t>
  </si>
  <si>
    <t>WHDNASPEP00004719</t>
  </si>
  <si>
    <t>0.58;0.68</t>
  </si>
  <si>
    <t>2.31;8.58</t>
  </si>
  <si>
    <t>46.14;45.96</t>
  </si>
  <si>
    <t>98.65;95.75</t>
  </si>
  <si>
    <t>96.49;90.43</t>
  </si>
  <si>
    <t>CWHPEPI00001247</t>
  </si>
  <si>
    <t>HS4000 PE50+8+8+50;1031+1031;新库库检;</t>
  </si>
  <si>
    <t>54.02;54.00</t>
  </si>
  <si>
    <t>99.25;98.57</t>
  </si>
  <si>
    <t>97.39;96.17</t>
  </si>
  <si>
    <t>ege161230吴斌1中华鲟Denovo-Animal;</t>
  </si>
  <si>
    <t>4520 血液B</t>
  </si>
  <si>
    <t>WHACIegeDAABDWAAPEI-14</t>
  </si>
  <si>
    <t>FCHF7L7BBXX</t>
  </si>
  <si>
    <t>43.31;43.75</t>
  </si>
  <si>
    <t>98.92;94.34</t>
  </si>
  <si>
    <t>96.57;89.62</t>
  </si>
  <si>
    <t>WHACIegeDBAADLAAPEI-15</t>
  </si>
  <si>
    <t>43.58;44.10</t>
  </si>
  <si>
    <t>98.86;94.19</t>
  </si>
  <si>
    <t>96.27;89.20</t>
  </si>
  <si>
    <t>WHACIegeDBABDLAAPEI-57</t>
  </si>
  <si>
    <t>44.23;44.47</t>
  </si>
  <si>
    <t>98.98;95.25</t>
  </si>
  <si>
    <t>96.67;90.86</t>
  </si>
  <si>
    <t>WHACIegeDBACDLAAPEI-60</t>
  </si>
  <si>
    <t>44.22;44.64</t>
  </si>
  <si>
    <t>99.02;95.35</t>
  </si>
  <si>
    <t>96.82;91.15</t>
  </si>
  <si>
    <t>WHACIegeDCAADTAAPEI-61</t>
  </si>
  <si>
    <t>46.51;46.70</t>
  </si>
  <si>
    <t>98.79;94.59</t>
  </si>
  <si>
    <t>96.12;89.43</t>
  </si>
  <si>
    <t>WHACIegeDDABDUAAPEI-71</t>
  </si>
  <si>
    <t>42.78;43.97</t>
  </si>
  <si>
    <t>98.76;94.40</t>
  </si>
  <si>
    <t>96.05;89.08</t>
  </si>
  <si>
    <t>WHACIegeDCACDTABPEI-68</t>
  </si>
  <si>
    <t>45.29;46.06</t>
  </si>
  <si>
    <t>98.69;94.12</t>
  </si>
  <si>
    <t>95.79;88.61</t>
  </si>
  <si>
    <t>pey170104王龙飞植物EukaryotedenovoTranscriptome(6/11);uhj161228刘传军一个人Exomecapture(1/11);qjk170110夏金全斑马鱼EukaryoteTranscriptomeResequencing(4/11);</t>
  </si>
  <si>
    <t>WHCDNAPEP00006553</t>
  </si>
  <si>
    <t>45.77;45.75</t>
  </si>
  <si>
    <t>98.09;95.98</t>
  </si>
  <si>
    <t>95.20;91.14</t>
  </si>
  <si>
    <t>FCHF773BBXX</t>
  </si>
  <si>
    <t>40.84;40.72</t>
  </si>
  <si>
    <t>98.59;96.56</t>
  </si>
  <si>
    <t>96.28;92.04</t>
  </si>
  <si>
    <t>40.71;40.62</t>
  </si>
  <si>
    <t>98.52;95.73</t>
  </si>
  <si>
    <t>96.09;90.43</t>
  </si>
  <si>
    <t>41.96;41.81</t>
  </si>
  <si>
    <t>98.20;95.69</t>
  </si>
  <si>
    <t>95.38;90.41</t>
  </si>
  <si>
    <t>41.69;41.53</t>
  </si>
  <si>
    <t>98.14;95.45</t>
  </si>
  <si>
    <t>95.12;89.77</t>
  </si>
  <si>
    <t>vkq161228杨林1细菌Denovo-Microbiology(6/27);udg170104王珏植物Denovo-Plant(5/27);jmw161230李洁4人Metagenomics(2/27);xwp170103杨林1一个植物乳杆菌Denovo-Microbiology(1/27);yvs161230吕晓丹质粒Re-sequencing(5/27);qjy170103袁珍丽真菌Re-sequencing(8/27);</t>
  </si>
  <si>
    <t>WHTRDRPEP00002681</t>
  </si>
  <si>
    <t>0.05;0.15</t>
  </si>
  <si>
    <t>15.68;31.22</t>
  </si>
  <si>
    <t>47.88;47.86</t>
  </si>
  <si>
    <t>98.45;96.53</t>
  </si>
  <si>
    <t>95.47;91.85</t>
  </si>
  <si>
    <t>0.02;0.22</t>
  </si>
  <si>
    <t>32.85;53.54</t>
  </si>
  <si>
    <t>41.11;41.00</t>
  </si>
  <si>
    <t>98.23;95.07</t>
  </si>
  <si>
    <t>95.03;88.79</t>
  </si>
  <si>
    <t>0.04;0.16</t>
  </si>
  <si>
    <t>11.39;35.91</t>
  </si>
  <si>
    <t>41.28;41.21</t>
  </si>
  <si>
    <t>98.11;95.77</t>
  </si>
  <si>
    <t>95.40;90.59</t>
  </si>
  <si>
    <t>HKEXONPEP00003353</t>
  </si>
  <si>
    <t>FCHHJVJBBXX</t>
  </si>
  <si>
    <t>HS4000 PE151+8+151;1226+1226;新库库检;</t>
  </si>
  <si>
    <t>46.24;46.24</t>
  </si>
  <si>
    <t>98.36;95.60</t>
  </si>
  <si>
    <t>95.67;89.85</t>
  </si>
  <si>
    <t>WHCDNAPEP00006573</t>
  </si>
  <si>
    <t>91.55;89.79</t>
  </si>
  <si>
    <t>15.11;15.38</t>
  </si>
  <si>
    <t>48.34;48.68</t>
  </si>
  <si>
    <t>97.07;95.34</t>
  </si>
  <si>
    <t>92.91;89.64</t>
  </si>
  <si>
    <t>WHCDNAPEP00006574</t>
  </si>
  <si>
    <t>91.91;90.39</t>
  </si>
  <si>
    <t>13.90;14.21</t>
  </si>
  <si>
    <t>48.06;48.45</t>
  </si>
  <si>
    <t>97.70;95.26</t>
  </si>
  <si>
    <t>94.36;89.50</t>
  </si>
  <si>
    <t>WHDNASPEP00004718</t>
  </si>
  <si>
    <t>38.54;38.66</t>
  </si>
  <si>
    <t>97.58;94.44</t>
  </si>
  <si>
    <t>94.21;88.03</t>
  </si>
  <si>
    <t>WHDNASPEP00004716</t>
  </si>
  <si>
    <t>1.62;1.72</t>
  </si>
  <si>
    <t>3.52;6.99</t>
  </si>
  <si>
    <t>46.00;46.01</t>
  </si>
  <si>
    <t>98.32;95.26</t>
  </si>
  <si>
    <t>95.64;89.65</t>
  </si>
  <si>
    <t>1.56;1.63</t>
  </si>
  <si>
    <t>3.17;6.27</t>
  </si>
  <si>
    <t>45.98;45.98</t>
  </si>
  <si>
    <t>98.50;95.10</t>
  </si>
  <si>
    <t>95.78;89.25</t>
  </si>
  <si>
    <t>WHDNASPEP00004717</t>
  </si>
  <si>
    <t>0.03;0.21</t>
  </si>
  <si>
    <t>8.76;53.57</t>
  </si>
  <si>
    <t>55.95;55.88</t>
  </si>
  <si>
    <t>97.20;94.43</t>
  </si>
  <si>
    <t>93.22;87.85</t>
  </si>
  <si>
    <t>0.03;0.23</t>
  </si>
  <si>
    <t>17.58;53.81</t>
  </si>
  <si>
    <t>56.02;55.94</t>
  </si>
  <si>
    <t>97.65;94.74</t>
  </si>
  <si>
    <t>94.12;88.43</t>
  </si>
  <si>
    <t>pvi161206吕晓丹黾蝽Denovo-Animal(1/5);ykf161219山黛动物Re-sequencing(1/5);zbr161227陈军辉植物Denovo-Plant(1/5);upb161220杨林1链霉菌Denovo-Microbiology(2/5);</t>
  </si>
  <si>
    <t>WHDNALPEP00000234</t>
  </si>
  <si>
    <t>HS4000 PE50+8+8+50;0913+0913;新库库检;</t>
  </si>
  <si>
    <t>45.63;45.93</t>
  </si>
  <si>
    <t>99.22;93.11</t>
  </si>
  <si>
    <t>97.34;86.99</t>
  </si>
  <si>
    <t>FCHCYNHBBXX</t>
  </si>
  <si>
    <t>45.71;45.97</t>
  </si>
  <si>
    <t>99.23;94.67</t>
  </si>
  <si>
    <t>97.42;89.90</t>
  </si>
  <si>
    <t>GS12</t>
  </si>
  <si>
    <t>WHPENpotDBAADWAAPEI-13</t>
  </si>
  <si>
    <t>46.39;46.50</t>
  </si>
  <si>
    <t>99.11;93.06</t>
  </si>
  <si>
    <t>97.04;87.95</t>
  </si>
  <si>
    <t>pot161214刘永锋企鹅Denovo-Animal;</t>
  </si>
  <si>
    <t>NRP118-1</t>
  </si>
  <si>
    <t>WHPENpotDBABDWAAPEI-14</t>
  </si>
  <si>
    <t>46.67;46.78</t>
  </si>
  <si>
    <t>99.16;92.67</t>
  </si>
  <si>
    <t>97.25;87.59</t>
  </si>
  <si>
    <t>RH 110-1</t>
  </si>
  <si>
    <t>WHPENpotDBACDWAAPEI-15</t>
  </si>
  <si>
    <t>HS4000 PE50+8+8+50;0913+0913;旧库;</t>
  </si>
  <si>
    <t>46.53;46.85</t>
  </si>
  <si>
    <t>99.18;93.25</t>
  </si>
  <si>
    <t>97.28;88.37</t>
  </si>
  <si>
    <t>czx170103王珏文库Methylation(4/4);</t>
  </si>
  <si>
    <t>CWHPEPI00001246</t>
  </si>
  <si>
    <t>53.04;53.03</t>
  </si>
  <si>
    <t>99.35;98.67</t>
  </si>
  <si>
    <t>97.63;96.50</t>
  </si>
  <si>
    <t>WHACIegeDAAADWAAPEI-12</t>
  </si>
  <si>
    <t>43.64;44.30</t>
  </si>
  <si>
    <t>99.06;94.49</t>
  </si>
  <si>
    <t>97.04;90.02</t>
  </si>
  <si>
    <t>WHACIegeDAABDWAAPEI-13</t>
  </si>
  <si>
    <t>43.51;43.73</t>
  </si>
  <si>
    <t>99.13;93.63</t>
  </si>
  <si>
    <t>97.25;88.34</t>
  </si>
  <si>
    <t>wHAIPI039582-11</t>
  </si>
  <si>
    <t>RP index PE251+8+251;1226+1111+0118;新库库检 ;</t>
  </si>
  <si>
    <t>92.62;87.05</t>
  </si>
  <si>
    <t>89.67;83.01</t>
  </si>
  <si>
    <t>WHDNASPEP00004702</t>
  </si>
  <si>
    <t>FCHFMCNBCXY</t>
  </si>
  <si>
    <t>0.03;0.12</t>
  </si>
  <si>
    <t>57.20;60.24</t>
  </si>
  <si>
    <t>40.14;40.45</t>
  </si>
  <si>
    <t>81.41;69.87</t>
  </si>
  <si>
    <t>73.04;60.52</t>
  </si>
  <si>
    <t>goa161229吕晓丹人Exomecapture(3/14);gwg161223胡维小鼠Exomecapture(11/14);</t>
  </si>
  <si>
    <t>age170106王龙飞四十八个华东菝葜RAD-Seq(4/8);ybc170110揭文才人EukaryoteTranscriptomeResequencing(4/8);</t>
  </si>
  <si>
    <t>ifb170110周咸强报春花Re-sequencing(19/21);rlh170111王爽1紫色链霉菌Denovo-Microbiology(1/21);dye161223张岩疟原虫Re-sequencing(1/21);</t>
  </si>
  <si>
    <t>jmw161230李洁4人Metagenomics(13/13);</t>
  </si>
  <si>
    <t>ntm170109杨林1根际微生物Metagenomics(6/12);jmw161230李洁4人Metagenomics(6/12);</t>
  </si>
  <si>
    <t>HS4000 SE101;0103+0103;新库库检外来文库;</t>
  </si>
  <si>
    <t>FCHGHK5BBXX</t>
  </si>
  <si>
    <t>CHKPEI85217010111</t>
  </si>
  <si>
    <t>L149</t>
  </si>
  <si>
    <t>czo170119李维喜黑麦草外来文库Re-sequencing;</t>
  </si>
  <si>
    <t>CHKPEI85217010110</t>
  </si>
  <si>
    <t>L148</t>
  </si>
  <si>
    <t>CHKPEI85217010109</t>
  </si>
  <si>
    <t>L147</t>
  </si>
  <si>
    <t>CHKPEI85217010108</t>
  </si>
  <si>
    <t>L146</t>
  </si>
  <si>
    <t>CHKPEI85217010107</t>
  </si>
  <si>
    <t>L145</t>
  </si>
  <si>
    <t>CHKPEI85217010106</t>
  </si>
  <si>
    <t>L144</t>
  </si>
  <si>
    <t>CHKPEI85217010105</t>
  </si>
  <si>
    <t>L143</t>
  </si>
  <si>
    <t>CHKPEI85217010104</t>
  </si>
  <si>
    <t>L142</t>
  </si>
  <si>
    <t>FCHGVGWBBXX</t>
  </si>
  <si>
    <t>CHKPEI85217010119</t>
  </si>
  <si>
    <t>L157</t>
  </si>
  <si>
    <t>CHKPEI85217010118</t>
  </si>
  <si>
    <t>L156</t>
  </si>
  <si>
    <t>CHKPEI85217010117</t>
  </si>
  <si>
    <t>L155</t>
  </si>
  <si>
    <t>CHKPEI85217010116</t>
  </si>
  <si>
    <t>L154</t>
  </si>
  <si>
    <t>CHKPEI85217010115</t>
  </si>
  <si>
    <t>L153</t>
  </si>
  <si>
    <t>CHKPEI85217010114</t>
  </si>
  <si>
    <t>L152</t>
  </si>
  <si>
    <t>CHKPEI85217010113</t>
  </si>
  <si>
    <t>L151</t>
  </si>
  <si>
    <t>CHKPEI85217010112</t>
  </si>
  <si>
    <t>L150</t>
  </si>
  <si>
    <t>93.91;93.75</t>
  </si>
  <si>
    <t>97.70;97.40</t>
  </si>
  <si>
    <t>49.87;49.83</t>
  </si>
  <si>
    <t>20161213 HISEQ 4000 SBS KIT (300CYCLES)</t>
  </si>
  <si>
    <t>FCHGH33BBXX</t>
  </si>
  <si>
    <t>HKCDNAPEP00006581</t>
  </si>
  <si>
    <t>gzu170106言显婷人EukaryoteTranscriptomeResequencing(9/9);</t>
  </si>
  <si>
    <t>94.30;92.39</t>
  </si>
  <si>
    <t>97.93;96.74</t>
  </si>
  <si>
    <t>49.93;49.89</t>
  </si>
  <si>
    <t>93.00;92.59</t>
  </si>
  <si>
    <t>97.36;96.90</t>
  </si>
  <si>
    <t>49.43;49.35</t>
  </si>
  <si>
    <t>9.30;9.46</t>
  </si>
  <si>
    <t>90.46;89.37</t>
  </si>
  <si>
    <t>HKCDNAPEP00006578</t>
  </si>
  <si>
    <t>ami170110石伟人RNA-Seq(2/10);gzu170106言显婷人EukaryoteTranscriptomeResequencing(8/10);</t>
  </si>
  <si>
    <t>91.76;92.16</t>
  </si>
  <si>
    <t>96.78;96.74</t>
  </si>
  <si>
    <t>49.43;49.36</t>
  </si>
  <si>
    <t>9.28;9.49</t>
  </si>
  <si>
    <t>90.48;89.06</t>
  </si>
  <si>
    <t>94.03;87.83</t>
  </si>
  <si>
    <t>97.82;94.35</t>
  </si>
  <si>
    <t>46.90;46.99</t>
  </si>
  <si>
    <t>0.74;1.12</t>
  </si>
  <si>
    <t>99.43;96.19</t>
  </si>
  <si>
    <t>HUMqjbEAAAAAAA-15</t>
  </si>
  <si>
    <t>01870817-BLD-2</t>
  </si>
  <si>
    <t>93.08;91.41</t>
  </si>
  <si>
    <t>97.28;96.27</t>
  </si>
  <si>
    <t>51.02;51.02</t>
  </si>
  <si>
    <t>HKCDNAPEP00006539</t>
  </si>
  <si>
    <t>twd170105蔡雄颖鼠EukaryoteTranscriptomeResequencing(12/12);</t>
  </si>
  <si>
    <t>93.03;92.74</t>
  </si>
  <si>
    <t>97.31;96.99</t>
  </si>
  <si>
    <t>52.84;52.78</t>
  </si>
  <si>
    <t>HKCDNAPEP00006563</t>
  </si>
  <si>
    <t>rdn170110袁珍丽玉米EukaryoteTranscriptomeResequencing(18/18);</t>
  </si>
  <si>
    <t>91.60;93.19</t>
  </si>
  <si>
    <t>96.50;97.25</t>
  </si>
  <si>
    <t>53.28;53.19</t>
  </si>
  <si>
    <t>HKCDNAPEP00006562</t>
  </si>
  <si>
    <t>96.76;93.48</t>
  </si>
  <si>
    <t>98.82;97.06</t>
  </si>
  <si>
    <t>48.83;48.62</t>
  </si>
  <si>
    <t>FCHGHH5BBXX</t>
  </si>
  <si>
    <t>HKCDNAPEP00006590</t>
  </si>
  <si>
    <t>reb170111袁珍丽人EukaryoteTranscriptomeResequencing(10/10);</t>
  </si>
  <si>
    <t>94.23;88.15</t>
  </si>
  <si>
    <t>97.47;94.52</t>
  </si>
  <si>
    <t>39.17;39.94</t>
  </si>
  <si>
    <t>HS4000 PE101+8+8+101;0103+0103;新库库检外来文库，30% PHIX;</t>
  </si>
  <si>
    <t>93.68;87.57</t>
  </si>
  <si>
    <t>97.15;93.89</t>
  </si>
  <si>
    <t>39.02;39.87</t>
  </si>
  <si>
    <t>93.98;87.73</t>
  </si>
  <si>
    <t>97.42;94.04</t>
  </si>
  <si>
    <t>39.09;39.85</t>
  </si>
  <si>
    <t>95.39;92.66</t>
  </si>
  <si>
    <t>98.21;96.67</t>
  </si>
  <si>
    <t>48.66;48.55</t>
  </si>
  <si>
    <t>HKCDNAPEP00006582</t>
  </si>
  <si>
    <t>95.28;92.80</t>
  </si>
  <si>
    <t>98.19;96.76</t>
  </si>
  <si>
    <t>48.81;48.70</t>
  </si>
  <si>
    <t>94.48;92.82</t>
  </si>
  <si>
    <t>97.92;96.83</t>
  </si>
  <si>
    <t>49.57;49.50</t>
  </si>
  <si>
    <t>HKCDNAPEP00006580</t>
  </si>
  <si>
    <t>95.73;87.68</t>
  </si>
  <si>
    <t>98.54;93.79</t>
  </si>
  <si>
    <t>49.46;49.34</t>
  </si>
  <si>
    <t>95.42;93.68</t>
  </si>
  <si>
    <t>98.21;97.05</t>
  </si>
  <si>
    <t>48.43;48.33</t>
  </si>
  <si>
    <t>FCHGHK3BBXX</t>
  </si>
  <si>
    <t>HKCDNAPEP00006589</t>
  </si>
  <si>
    <t>reb170111袁珍丽人EukaryoteTranscriptomeResequencing(11/11);</t>
  </si>
  <si>
    <t>96.29;93.67</t>
  </si>
  <si>
    <t>98.70;97.20</t>
  </si>
  <si>
    <t>49.43;49.37</t>
  </si>
  <si>
    <t>HKCDNAPEP00006588</t>
  </si>
  <si>
    <t>gzu170106言显婷人EukaryoteTranscriptomeResequencing(12/12);</t>
  </si>
  <si>
    <t>95.83;93.74</t>
  </si>
  <si>
    <t>98.51;97.29</t>
  </si>
  <si>
    <t>96.30;94.35</t>
  </si>
  <si>
    <t>98.70;97.55</t>
  </si>
  <si>
    <t>49.45;49.37</t>
  </si>
  <si>
    <t>95.36;91.63</t>
  </si>
  <si>
    <t>98.00;95.99</t>
  </si>
  <si>
    <t>44.68;46.02</t>
  </si>
  <si>
    <t>CHKPEI85217010008</t>
  </si>
  <si>
    <t>JS002-4</t>
  </si>
  <si>
    <t>dyy170116张洪芳人EukaryoteTranscriptomeResequencing;</t>
  </si>
  <si>
    <t>96.43;94.23</t>
  </si>
  <si>
    <t>98.67;97.36</t>
  </si>
  <si>
    <t>44.25;44.52</t>
  </si>
  <si>
    <t>CHKPEI85217010007</t>
  </si>
  <si>
    <t>JS002-3</t>
  </si>
  <si>
    <t>96.35;93.49</t>
  </si>
  <si>
    <t>98.61;96.82</t>
  </si>
  <si>
    <t>43.93;44.20</t>
  </si>
  <si>
    <t>CHKPEI85217010006</t>
  </si>
  <si>
    <t>JS002-2</t>
  </si>
  <si>
    <t>96.45;95.49</t>
  </si>
  <si>
    <t>98.68;97.96</t>
  </si>
  <si>
    <t>43.16;43.35</t>
  </si>
  <si>
    <t>CHKPEI85217010005</t>
  </si>
  <si>
    <t>JS002-1</t>
  </si>
  <si>
    <t>dyy170116张洪芳人EukaryoteTranscriptomeResequencing;</t>
    <phoneticPr fontId="51" type="noConversion"/>
  </si>
  <si>
    <t>HS4000 SE50+8+8;0103+0103;新库库检;</t>
  </si>
  <si>
    <t>FCHGVNNBBXX</t>
  </si>
  <si>
    <t>HKCDNAPEP00006611</t>
  </si>
  <si>
    <t>vbl170111蔡雄颖人RNA-Seq(1/16);dsc170103吕晓丹鼠RNA-Seq(14/16);wks170106张洪芳小鼠RNA-Seq(1/16);</t>
  </si>
  <si>
    <t>HKCDNAPEP00006567</t>
  </si>
  <si>
    <t>dsc170103吕晓丹鼠RNA-Seq(17/17);</t>
  </si>
  <si>
    <t>HKCDNAPEP00006566</t>
  </si>
  <si>
    <t>HKCDNAPEP00006565</t>
  </si>
  <si>
    <t>HKCDNAPEP00006603</t>
  </si>
  <si>
    <t>vbl170111蔡雄颖人RNA-Seq(2/14);wks170106张洪芳小鼠RNA-Seq(12/14);</t>
  </si>
  <si>
    <t>HS4000 SE50+8+8;0103+0103;新库库检外来文库，20%PHIX;</t>
  </si>
  <si>
    <t>CHKSEI85217010003</t>
  </si>
  <si>
    <t>Yb iCLIP and PARE</t>
  </si>
  <si>
    <t>jao170117刘芳3文库SmallRNA;</t>
  </si>
  <si>
    <t>HS4000 SE50+8+8;0103+0103;新库库检，1% PHIX;</t>
  </si>
  <si>
    <t>HKCDNAPEP00006568</t>
  </si>
  <si>
    <t>RNA-Seq</t>
    <phoneticPr fontId="51" type="noConversion"/>
  </si>
  <si>
    <t>dsc170103吕晓丹鼠RNA-Seq(16/16);</t>
    <phoneticPr fontId="51" type="noConversion"/>
  </si>
  <si>
    <t>170127_I211_FCHGVTHBBXX_L5_HKTRDPEP00002289</t>
    <phoneticPr fontId="117" type="noConversion"/>
  </si>
  <si>
    <t>index实际混合比例与计划不符，HKFIStupEAACRAAPEI-206产量偏低,RD</t>
    <phoneticPr fontId="117" type="noConversion"/>
  </si>
  <si>
    <t>170127_I211_FCHGVHGBBXX_L2_CHKPEI85217010142</t>
    <phoneticPr fontId="117" type="noConversion"/>
  </si>
  <si>
    <t>子项目名(Name of Sub-project )</t>
    <phoneticPr fontId="51" type="noConversion"/>
  </si>
  <si>
    <t>测序类型 (Type of Project)</t>
    <phoneticPr fontId="51" type="noConversion"/>
  </si>
  <si>
    <r>
      <t>样品名称(</t>
    </r>
    <r>
      <rPr>
        <sz val="9"/>
        <rFont val="宋体"/>
        <family val="3"/>
        <charset val="134"/>
      </rPr>
      <t>Sample Name)</t>
    </r>
    <phoneticPr fontId="51" type="noConversion"/>
  </si>
  <si>
    <r>
      <t>文库代码(</t>
    </r>
    <r>
      <rPr>
        <sz val="9"/>
        <rFont val="宋体"/>
        <family val="3"/>
        <charset val="134"/>
      </rPr>
      <t>Library No.)</t>
    </r>
    <phoneticPr fontId="51" type="noConversion"/>
  </si>
  <si>
    <r>
      <t xml:space="preserve">上机日期 </t>
    </r>
    <r>
      <rPr>
        <sz val="9"/>
        <rFont val="宋体"/>
        <family val="3"/>
        <charset val="134"/>
      </rPr>
      <t>(Date of Sequencing)</t>
    </r>
    <phoneticPr fontId="51" type="noConversion"/>
  </si>
  <si>
    <r>
      <t>机器编号(</t>
    </r>
    <r>
      <rPr>
        <sz val="9"/>
        <rFont val="宋体"/>
        <family val="3"/>
        <charset val="134"/>
      </rPr>
      <t>Machine No.)</t>
    </r>
    <phoneticPr fontId="51" type="noConversion"/>
  </si>
  <si>
    <r>
      <t>Flowcell编号</t>
    </r>
    <r>
      <rPr>
        <sz val="9"/>
        <rFont val="宋体"/>
        <family val="3"/>
        <charset val="134"/>
      </rPr>
      <t>(Flowcell No.)</t>
    </r>
    <phoneticPr fontId="51" type="noConversion"/>
  </si>
  <si>
    <r>
      <t>Lane编号</t>
    </r>
    <r>
      <rPr>
        <sz val="9"/>
        <rFont val="宋体"/>
        <family val="3"/>
        <charset val="134"/>
      </rPr>
      <t>(Lane No.)</t>
    </r>
    <phoneticPr fontId="51" type="noConversion"/>
  </si>
  <si>
    <t>评价(Run Evaluation
)</t>
    <phoneticPr fontId="51" type="noConversion"/>
  </si>
  <si>
    <t>评价描述(Remark of Run Evaluation)</t>
    <phoneticPr fontId="51" type="noConversion"/>
  </si>
  <si>
    <t>上机信息备注(Remark of Run)</t>
    <phoneticPr fontId="51" type="noConversion"/>
  </si>
  <si>
    <r>
      <t>Lane信息备注</t>
    </r>
    <r>
      <rPr>
        <sz val="9"/>
        <rFont val="宋体"/>
        <family val="3"/>
        <charset val="134"/>
      </rPr>
      <t>(Remark of Lane)</t>
    </r>
    <phoneticPr fontId="51" type="noConversion"/>
  </si>
  <si>
    <t>有效长度(Lenth of effective Read )</t>
    <phoneticPr fontId="51" type="noConversion"/>
  </si>
  <si>
    <r>
      <t>总产量(</t>
    </r>
    <r>
      <rPr>
        <sz val="9"/>
        <rFont val="宋体"/>
        <family val="3"/>
        <charset val="134"/>
      </rPr>
      <t>Total yield of data)</t>
    </r>
    <phoneticPr fontId="51" type="noConversion"/>
  </si>
  <si>
    <r>
      <t>错误率%</t>
    </r>
    <r>
      <rPr>
        <sz val="9"/>
        <rFont val="宋体"/>
        <family val="3"/>
        <charset val="134"/>
      </rPr>
      <t>(Error rate%)</t>
    </r>
    <phoneticPr fontId="51" type="noConversion"/>
  </si>
  <si>
    <t>分类1( Type of Sequencing)</t>
    <phoneticPr fontId="51" type="noConversion"/>
  </si>
  <si>
    <t>失败(Failure)</t>
    <phoneticPr fontId="51" type="noConversion"/>
  </si>
  <si>
    <t>项目来源(Source of Project)</t>
    <phoneticPr fontId="51" type="noConversion"/>
  </si>
  <si>
    <t xml:space="preserve">ctDNA肿瘤早早筛20161225(4/4) </t>
    <phoneticPr fontId="51" type="noConversion"/>
  </si>
  <si>
    <t>Hiseq16TJ0000324</t>
    <phoneticPr fontId="51" type="noConversion"/>
  </si>
  <si>
    <t>FCHCGKYBCXY</t>
    <phoneticPr fontId="51" type="noConversion"/>
  </si>
  <si>
    <t>101PE</t>
    <phoneticPr fontId="51" type="noConversion"/>
  </si>
  <si>
    <t>医学</t>
    <phoneticPr fontId="51" type="noConversion"/>
  </si>
  <si>
    <t>林丹妮</t>
    <phoneticPr fontId="51" type="noConversion"/>
  </si>
  <si>
    <t xml:space="preserve">Oseq-Drug个体化诊疗基因检测20161225(8/10); ctDNA肿瘤早早筛201610221(2/10); </t>
    <phoneticPr fontId="51" type="noConversion"/>
  </si>
  <si>
    <t>INDEX</t>
    <phoneticPr fontId="51" type="noConversion"/>
  </si>
  <si>
    <t>Hiseq16TJ0000323</t>
    <phoneticPr fontId="51" type="noConversion"/>
  </si>
  <si>
    <t>TJ177</t>
    <phoneticPr fontId="51" type="noConversion"/>
  </si>
  <si>
    <t>FCHFNTTBCXY</t>
    <phoneticPr fontId="51" type="noConversion"/>
  </si>
  <si>
    <t>产量较低(pooling比例偏差)</t>
    <phoneticPr fontId="51" type="noConversion"/>
  </si>
  <si>
    <t>DX1316ABYHAAAPEI-122产量低。</t>
    <phoneticPr fontId="51" type="noConversion"/>
  </si>
  <si>
    <t>HiSeq2500 Rapid</t>
    <phoneticPr fontId="51" type="noConversion"/>
  </si>
  <si>
    <t>101PE</t>
    <phoneticPr fontId="51" type="noConversion"/>
  </si>
  <si>
    <t xml:space="preserve">Oseq-Drug个体化诊疗基因检测20161225(8/10); ctDNA肿瘤早早筛201610221(2/10); </t>
    <phoneticPr fontId="51" type="noConversion"/>
  </si>
  <si>
    <t>Hiseq16TJ0000323</t>
    <phoneticPr fontId="51" type="noConversion"/>
  </si>
  <si>
    <t>FCHFNTTBCXY</t>
    <phoneticPr fontId="51" type="noConversion"/>
  </si>
  <si>
    <t>DX1316ABYHAAAPEI-122产量低。</t>
    <phoneticPr fontId="51" type="noConversion"/>
  </si>
  <si>
    <t xml:space="preserve">Oseq-Drug个体化诊疗基因检测20161226(10/39);oseq-drug阴性样本验证508芯片20161221(1/39); ctDNA肿瘤早早筛20161226(5/39); Oseq-T肿瘤个体化诊疗基因检测20161226(8/39); 肿瘤基线-免疫组库方向20161227-TCR(15/39); </t>
    <phoneticPr fontId="51" type="noConversion"/>
  </si>
  <si>
    <t>Hiseq16TJ0000326</t>
    <phoneticPr fontId="51" type="noConversion"/>
  </si>
  <si>
    <t>FCHFNL2BCXY</t>
    <phoneticPr fontId="51" type="noConversion"/>
  </si>
  <si>
    <t>以下子文库产量低：
DX0503ABXWAAAPEI-133
DX0503ABXYAAAPEI-142
DX0503ABXZAAAPEI-148</t>
    <phoneticPr fontId="51" type="noConversion"/>
  </si>
  <si>
    <t xml:space="preserve">voa121213李云2人TargetRegioncapture </t>
    <phoneticPr fontId="51" type="noConversion"/>
  </si>
  <si>
    <t>Hiseq16SZ0000470</t>
    <phoneticPr fontId="51" type="noConversion"/>
  </si>
  <si>
    <t>FCHCM3NBCXY</t>
    <phoneticPr fontId="51" type="noConversion"/>
  </si>
  <si>
    <t>16L3254705-35产量低。</t>
    <phoneticPr fontId="51" type="noConversion"/>
  </si>
  <si>
    <t>Hiseq16SZ0000467</t>
    <phoneticPr fontId="51" type="noConversion"/>
  </si>
  <si>
    <t>FCHCK7NBCXY</t>
    <phoneticPr fontId="51" type="noConversion"/>
  </si>
  <si>
    <t>Hiseq16SZ0000469</t>
    <phoneticPr fontId="51" type="noConversion"/>
  </si>
  <si>
    <t>FCHCMFKBCXY</t>
    <phoneticPr fontId="51" type="noConversion"/>
  </si>
  <si>
    <t>以下子文库产量低：
16L3258467-40
16L3258468-41
16L3258484-42
16L3258485-43
16L3258486-46</t>
    <phoneticPr fontId="51" type="noConversion"/>
  </si>
  <si>
    <t>Hiseq16SZ0000468</t>
    <phoneticPr fontId="51" type="noConversion"/>
  </si>
  <si>
    <t>FCHCMCGBCXY</t>
    <phoneticPr fontId="51" type="noConversion"/>
  </si>
  <si>
    <t>产量较低质量较差(PF低)</t>
    <phoneticPr fontId="51" type="noConversion"/>
  </si>
  <si>
    <t>PF低，部分子文库产量较低。</t>
    <phoneticPr fontId="51" type="noConversion"/>
  </si>
  <si>
    <t>良(机器故障,HCS3.3.52)</t>
    <phoneticPr fontId="51" type="noConversion"/>
  </si>
  <si>
    <t>R1 cycle 29 ~25% 讀N</t>
    <phoneticPr fontId="51" type="noConversion"/>
  </si>
  <si>
    <t>FCHCYV5BBXX</t>
    <phoneticPr fontId="51" type="noConversion"/>
  </si>
  <si>
    <t>evw161215夏金全玉米EukaryoteTranscriptomeResequencing(2/11);tdk161219夏金全小鼠EukaryoteTranscriptomeResequencing(3/11);aqf161216马志云枣树EukaryoteTranscriptomeResequencing(4/11);thb161129朱欠华五个红带织纹螺EukaryotedenovoTranscriptome(2/11);</t>
    <phoneticPr fontId="51" type="noConversion"/>
  </si>
  <si>
    <t>FCHGK5HBBXX</t>
    <phoneticPr fontId="51" type="noConversion"/>
  </si>
  <si>
    <t>sub161212李维喜果蝇Re-sequencing(5/5);</t>
    <phoneticPr fontId="51" type="noConversion"/>
  </si>
  <si>
    <t xml:space="preserve">研发(6/6) </t>
    <phoneticPr fontId="51" type="noConversion"/>
  </si>
  <si>
    <t>Hiseq17TJ0000004</t>
    <phoneticPr fontId="51" type="noConversion"/>
  </si>
  <si>
    <t>FCHCGKTBCXY</t>
    <phoneticPr fontId="51" type="noConversion"/>
  </si>
  <si>
    <t xml:space="preserve">研发(5/6) Oseq-ctDNA无创肿瘤个体化诊疗基因检测(1/6) </t>
    <phoneticPr fontId="51" type="noConversion"/>
  </si>
  <si>
    <t>Hiseq17TJ0000003</t>
    <phoneticPr fontId="51" type="noConversion"/>
  </si>
  <si>
    <t>FCHCFYGBCXY</t>
    <phoneticPr fontId="51" type="noConversion"/>
  </si>
  <si>
    <t xml:space="preserve">研发(1/13) Oseq-T肿瘤个体化诊疗(12/13) </t>
    <phoneticPr fontId="51" type="noConversion"/>
  </si>
  <si>
    <t>Hiseq17TJ0000002</t>
    <phoneticPr fontId="51" type="noConversion"/>
  </si>
  <si>
    <t>FCHCGL5BCXY</t>
    <phoneticPr fontId="51" type="noConversion"/>
  </si>
  <si>
    <t xml:space="preserve">Oseq-T肿瘤个体化诊疗(21/35) 研发(13/35) Oseq-ctDNA无创肿瘤个体化诊疗基因检测(1/35) F15ZF2I1QS2419天津产前内部测试项目20161212 </t>
    <phoneticPr fontId="51" type="noConversion"/>
  </si>
  <si>
    <t>Hiseq17TJ0000001</t>
    <phoneticPr fontId="51" type="noConversion"/>
  </si>
  <si>
    <t>FCHCGJGBCXY</t>
    <phoneticPr fontId="51" type="noConversion"/>
  </si>
  <si>
    <t>FCCAG7LANXX</t>
    <phoneticPr fontId="51" type="noConversion"/>
  </si>
  <si>
    <t>pooling比例偏差，wHAXPI039851-79产量偏低</t>
    <phoneticPr fontId="51" type="noConversion"/>
  </si>
  <si>
    <t>gne161209冯志敏小鼠Re-sequencing(2/26);kzi161124何福生人TargetRegioncapture(24/26);</t>
    <phoneticPr fontId="51" type="noConversion"/>
  </si>
  <si>
    <t>tux161207刘永锋半滑舌鳎Methylation(2/2);</t>
    <phoneticPr fontId="51" type="noConversion"/>
  </si>
  <si>
    <t>251PE</t>
    <phoneticPr fontId="51" type="noConversion"/>
  </si>
  <si>
    <t>soi161201张岩人Methylation(2/2);</t>
    <phoneticPr fontId="51" type="noConversion"/>
  </si>
  <si>
    <t>sez161130刘永锋布氏鲳鲹Denovo-Animal(2/2);</t>
    <phoneticPr fontId="51" type="noConversion"/>
  </si>
  <si>
    <t>wzh161207袁珍丽真菌Re-sequencing(6/21);yth161122何福生人TargetRegioncapture(12/21);roy161207刘传军植物Re-sequencing(1/21);ygc161207刘永锋蟹微孢子虫Denovo-Animal(2/21);</t>
    <phoneticPr fontId="51" type="noConversion"/>
  </si>
  <si>
    <t>sql161122何福生人TargetRegioncapture(12/26);yth161122何福生人TargetRegioncapture(12/26);waj161201杨林1铜绿假单胞菌个Re-sequencing(2/26);</t>
    <phoneticPr fontId="51" type="noConversion"/>
  </si>
  <si>
    <t>sql161122何福生人TargetRegioncapture(24/37);yth161122何福生人TargetRegioncapture(12/37);iwa161205李维喜人TargetRegioncapture(1/37);</t>
    <phoneticPr fontId="51" type="noConversion"/>
  </si>
  <si>
    <t>Transcriptome</t>
    <phoneticPr fontId="51" type="noConversion"/>
  </si>
  <si>
    <t>wap161223袁珍丽油菜Methylation(20/20);</t>
    <phoneticPr fontId="51" type="noConversion"/>
  </si>
  <si>
    <t>FCHGK5GBBXX</t>
    <phoneticPr fontId="51" type="noConversion"/>
  </si>
  <si>
    <t>sub161212李维喜果蝇Re-sequencing(4/4);</t>
    <phoneticPr fontId="51" type="noConversion"/>
  </si>
  <si>
    <t>qvj161223马俊平人EukaryoteTranscriptomeResequencing(6/10);cpj161208马志云牧草EukaryotedenovoTranscriptome(4/10);</t>
    <phoneticPr fontId="51" type="noConversion"/>
  </si>
  <si>
    <t>FCHGK22BBXX</t>
    <phoneticPr fontId="51" type="noConversion"/>
  </si>
  <si>
    <t>FCHGKF7BBXX</t>
    <phoneticPr fontId="51" type="noConversion"/>
  </si>
  <si>
    <t>FCHGMFMBBXX</t>
    <phoneticPr fontId="51" type="noConversion"/>
  </si>
  <si>
    <t>mki161206夏金全人Non-codingRNA(4/6);zlv161208夏金全人Non-codingRNA(2/6);</t>
    <phoneticPr fontId="51" type="noConversion"/>
  </si>
  <si>
    <t>uyu161202石伟细菌Metagenomics(9/13);eig161207袁珍丽人Exomecapture(3/13);gty161209石伟细菌Re-sequencing(1/13);</t>
    <phoneticPr fontId="51" type="noConversion"/>
  </si>
  <si>
    <t>pooling比例偏差，wHAXPI039766-12，wHAXPI039800-13产量偏低</t>
    <phoneticPr fontId="51" type="noConversion"/>
  </si>
  <si>
    <t>vsj161221位艳丽一个昆虫EukaryotedenovoTranscriptome(1/16);plg161222夏金全斑马鱼EukaryoteTranscriptomeResequencing(5/16);ztz161209郑小敏金黄色链霉菌ProkaryoteTranscriptomeResequencing(6/16);mab161221位艳丽十个昆虫EukaryotedenovoTranscriptome(4/16);</t>
    <phoneticPr fontId="51" type="noConversion"/>
  </si>
  <si>
    <t>产量较低(RD)</t>
    <phoneticPr fontId="51" type="noConversion"/>
  </si>
  <si>
    <t>lws161222李维喜三叶草Re-sequencing(4/4);</t>
    <phoneticPr fontId="51" type="noConversion"/>
  </si>
  <si>
    <t>Hiseq17SZ0000004</t>
    <phoneticPr fontId="51" type="noConversion"/>
  </si>
  <si>
    <t>FCHCK7LBCXY</t>
    <phoneticPr fontId="51" type="noConversion"/>
  </si>
  <si>
    <t>以下子文库产量低：
16L1546066-31
16L1546070-32 
16L1546089-41
16L1546092-42
16L3258550-43
16L3258555-46</t>
    <phoneticPr fontId="51" type="noConversion"/>
  </si>
  <si>
    <t>Hiseq17SZ0000003</t>
    <phoneticPr fontId="51" type="noConversion"/>
  </si>
  <si>
    <t>FCHCMCTBCXY</t>
    <phoneticPr fontId="51" type="noConversion"/>
  </si>
  <si>
    <t>以下子文库产量低：
16L0202613-1-9
16L1546059-26</t>
    <phoneticPr fontId="51" type="noConversion"/>
  </si>
  <si>
    <t>Hiseq17SZ0000002</t>
    <phoneticPr fontId="51" type="noConversion"/>
  </si>
  <si>
    <t>FCHCMCLBCXY</t>
    <phoneticPr fontId="51" type="noConversion"/>
  </si>
  <si>
    <t>以下子文库产量低：
16L3258568-2
16L0025319-12</t>
    <phoneticPr fontId="51" type="noConversion"/>
  </si>
  <si>
    <t>Hiseq17SZ0000001</t>
    <phoneticPr fontId="51" type="noConversion"/>
  </si>
  <si>
    <t>FCHCKKJBCXY</t>
    <phoneticPr fontId="51" type="noConversion"/>
  </si>
  <si>
    <t xml:space="preserve">研发(6/6); </t>
    <phoneticPr fontId="51" type="noConversion"/>
  </si>
  <si>
    <t>Hiseq17TJ0000008</t>
    <phoneticPr fontId="51" type="noConversion"/>
  </si>
  <si>
    <t>FCH2VVKBCXY</t>
    <phoneticPr fontId="51" type="noConversion"/>
  </si>
  <si>
    <t xml:space="preserve">Oseq-ctDNA无创肿瘤个体化诊疗基因检测(2/5); ctDNA肿瘤早早筛(2/5); 研发(1/5); </t>
    <phoneticPr fontId="51" type="noConversion"/>
  </si>
  <si>
    <t>Hiseq17TJ0000006</t>
    <phoneticPr fontId="51" type="noConversion"/>
  </si>
  <si>
    <t>FCHCGL3BCXY</t>
    <phoneticPr fontId="51" type="noConversion"/>
  </si>
  <si>
    <t>DX0504ACADAAAPEI-77产量低。</t>
    <phoneticPr fontId="51" type="noConversion"/>
  </si>
  <si>
    <t xml:space="preserve">研发(4/25); Oseq-T肿瘤个体化诊疗(5/25); 单基因（天津1）(12/25); 单基因（天津2）(2/25); Oseq-ctDNA无创肿瘤个体化诊疗基因检测(2/25); </t>
    <phoneticPr fontId="51" type="noConversion"/>
  </si>
  <si>
    <t>Hiseq17TJ0000005</t>
    <phoneticPr fontId="51" type="noConversion"/>
  </si>
  <si>
    <t>FCHCGL2BCXY</t>
    <phoneticPr fontId="51" type="noConversion"/>
  </si>
  <si>
    <t xml:space="preserve">单基因（天津1）(12/25); Oseq-ctDNA无创肿瘤个体化诊疗基因检测(2/25); 单基因（天津2）(2/25); 研发(4/25); Oseq-T肿瘤个体化诊疗(5/25); </t>
    <phoneticPr fontId="51" type="noConversion"/>
  </si>
  <si>
    <t xml:space="preserve">研发(2/25); 单基因（天津2）(5/25); 遗传病(15/25); 单基因（天津1）(3/25); 康孕-单基因遗传病基因检测-12种20161229-标准品 </t>
    <phoneticPr fontId="51" type="noConversion"/>
  </si>
  <si>
    <t>Hiseq17TJ0000007</t>
    <phoneticPr fontId="51" type="noConversion"/>
  </si>
  <si>
    <t>FCHCGMLBCXY</t>
    <phoneticPr fontId="51" type="noConversion"/>
  </si>
  <si>
    <t xml:space="preserve">单基因（天津2）(5/25); 研发(2/25); 遗传病(15/25); 单基因（天津1）(3/25); 康孕-单基因遗传病基因检测-12种20161229-标准品 </t>
    <phoneticPr fontId="51" type="noConversion"/>
  </si>
  <si>
    <t>lsv161205袁珍丽人RNA-Seq(11/11);</t>
    <phoneticPr fontId="51" type="noConversion"/>
  </si>
  <si>
    <t>50SE</t>
    <phoneticPr fontId="51" type="noConversion"/>
  </si>
  <si>
    <t>txw161230钟珍人文库SmallRNA(11/11);</t>
    <phoneticPr fontId="51" type="noConversion"/>
  </si>
  <si>
    <t>PF低,index实际混合比例与计划不符，CHKPEI85216120031产量偏低,,外來文庫</t>
    <phoneticPr fontId="51" type="noConversion"/>
  </si>
  <si>
    <t>cof161228吕晓丹两种外来文库Chip-seq(5/5);</t>
    <phoneticPr fontId="51" type="noConversion"/>
  </si>
  <si>
    <t>ftw130918何乐大肠杆菌Re-sequencing(2/2);</t>
    <phoneticPr fontId="51" type="noConversion"/>
  </si>
  <si>
    <t>Re-sequencing</t>
    <phoneticPr fontId="51" type="noConversion"/>
  </si>
  <si>
    <t>91SE</t>
    <phoneticPr fontId="51" type="noConversion"/>
  </si>
  <si>
    <t>ifa161017汪智蛟人EukaryoteTranscriptomeResequencing(5/5);</t>
    <phoneticPr fontId="51" type="noConversion"/>
  </si>
  <si>
    <t>50PE</t>
    <phoneticPr fontId="51" type="noConversion"/>
  </si>
  <si>
    <t>zuy161011汪智蛟小鼠EukaryoteTranscriptomeResequencing(8/9);ifa161017汪智蛟人EukaryoteTranscriptomeResequencing(1/9);</t>
    <phoneticPr fontId="51" type="noConversion"/>
  </si>
  <si>
    <t>产量较低(RD,HCS3.3.52)</t>
    <phoneticPr fontId="51" type="noConversion"/>
  </si>
  <si>
    <t>index实际混合比例与计划不符，HKRDHUMifaEAASRABPEI-223产量偏低,RD</t>
    <phoneticPr fontId="51" type="noConversion"/>
  </si>
  <si>
    <t>index实际混合比例与计划不符，HKRDHUMifaECAORACPEI-223产量偏低,RD</t>
    <phoneticPr fontId="51" type="noConversion"/>
  </si>
  <si>
    <t>index实际混合比例与计划不符，HKRDHUMifaEEDURABPEI-223产量偏低,RD</t>
    <phoneticPr fontId="51" type="noConversion"/>
  </si>
  <si>
    <t>rhe161212汪智蛟人EukaryoteTranscriptomeResequencing(7/7);</t>
    <phoneticPr fontId="51" type="noConversion"/>
  </si>
  <si>
    <t>FCHGMFNBBXX</t>
    <phoneticPr fontId="51" type="noConversion"/>
  </si>
  <si>
    <t>zgg161221孙晓辉小鼠单细胞第三批EukaryoteTranscriptomeResequencing(15/15);</t>
    <phoneticPr fontId="51" type="noConversion"/>
  </si>
  <si>
    <t>pooling偏差，RDWHMUSzggEAABRAAPEI-703502，RDWHMUSzggEAANRAAPEI-703503产量偏低</t>
    <phoneticPr fontId="51" type="noConversion"/>
  </si>
  <si>
    <t>jqi161212汪智蛟人EukaryoteTranscriptomeResequencing(5/7);oex161219汪智蛟小鼠EukaryoteTranscriptomeResequencing(2/7);</t>
    <phoneticPr fontId="51" type="noConversion"/>
  </si>
  <si>
    <t>产量较低(RD,HCS3.3.76)</t>
    <phoneticPr fontId="51" type="noConversion"/>
  </si>
  <si>
    <t>index实际混合比例与计划不符，HKRDMOUoexTAAYRAAPEI-201产量偏低,RD</t>
    <phoneticPr fontId="51" type="noConversion"/>
  </si>
  <si>
    <t>FCHGMFWBBXX</t>
    <phoneticPr fontId="51" type="noConversion"/>
  </si>
  <si>
    <t>nuf161230谢洪青小鼠EukaryoteTranscriptomeResequencing(14/14);</t>
    <phoneticPr fontId="51" type="noConversion"/>
  </si>
  <si>
    <t>101PE</t>
    <phoneticPr fontId="51" type="noConversion"/>
  </si>
  <si>
    <t>101PE</t>
    <phoneticPr fontId="51" type="noConversion"/>
  </si>
  <si>
    <t>FCHGMFWBBXX</t>
    <phoneticPr fontId="51" type="noConversion"/>
  </si>
  <si>
    <t>产量较低(pooling比例偏差)</t>
    <phoneticPr fontId="51" type="noConversion"/>
  </si>
  <si>
    <t xml:space="preserve">Oseq-T肿瘤个体化诊疗(4/7); Oseq-ctDNA无创肿瘤个体化诊疗基因检测(2/7); ctDNA肿瘤早早筛(1/7); </t>
    <phoneticPr fontId="51" type="noConversion"/>
  </si>
  <si>
    <t>INDEX</t>
    <phoneticPr fontId="51" type="noConversion"/>
  </si>
  <si>
    <t>Hiseq17TJ0000011</t>
    <phoneticPr fontId="51" type="noConversion"/>
  </si>
  <si>
    <t>TJ178</t>
    <phoneticPr fontId="51" type="noConversion"/>
  </si>
  <si>
    <t>FCHCMGYBCXY</t>
    <phoneticPr fontId="51" type="noConversion"/>
  </si>
  <si>
    <t>良</t>
    <phoneticPr fontId="51" type="noConversion"/>
  </si>
  <si>
    <t>HiSeq2500 Rapid</t>
    <phoneticPr fontId="51" type="noConversion"/>
  </si>
  <si>
    <t>医学</t>
    <phoneticPr fontId="51" type="noConversion"/>
  </si>
  <si>
    <t>林丹妮</t>
    <phoneticPr fontId="51" type="noConversion"/>
  </si>
  <si>
    <t xml:space="preserve">Oseq-ctDNA无创肿瘤个体化诊疗基因检测(2/7); ctDNA肿瘤早早筛(1/7); Oseq-T肿瘤个体化诊疗(4/7); </t>
    <phoneticPr fontId="51" type="noConversion"/>
  </si>
  <si>
    <t xml:space="preserve">Oseq-T肿瘤个体化诊疗(12/24); Oseq-ctDNA无创肿瘤个体化诊疗基因检测(2/24); 单基因（天津1）(7/24); ctDNA肿瘤早早筛(3/24); </t>
    <phoneticPr fontId="51" type="noConversion"/>
  </si>
  <si>
    <t>Hiseq17TJ0000012</t>
    <phoneticPr fontId="51" type="noConversion"/>
  </si>
  <si>
    <t>FCHCNWJBCXY</t>
    <phoneticPr fontId="51" type="noConversion"/>
  </si>
  <si>
    <t>以下子文库产量低：
DX0595ACDZAAAPEI-92
DX0504ACECAAAPEI-96
DX1316ACEDAAAPEI-97
DX1316ACEFAAAPEI-101
DX1316ACEGAAAPEI-103
DX0616ACEHAAAPEI-107
DX0503ACEIAAAPEI-108</t>
    <phoneticPr fontId="51" type="noConversion"/>
  </si>
  <si>
    <t xml:space="preserve">ctDNA肿瘤早早筛(3/24); 单基因（天津1）(7/24); Oseq-ctDNA无创肿瘤个体化诊疗基因检测(2/24); Oseq-T肿瘤个体化诊疗(12/24); </t>
    <phoneticPr fontId="51" type="noConversion"/>
  </si>
  <si>
    <t xml:space="preserve">流产组织(8/8); </t>
    <phoneticPr fontId="51" type="noConversion"/>
  </si>
  <si>
    <t>Hiseq17TJ0000013</t>
    <phoneticPr fontId="51" type="noConversion"/>
  </si>
  <si>
    <t>FCHCK7FBCXY</t>
    <phoneticPr fontId="51" type="noConversion"/>
  </si>
  <si>
    <t>51PE</t>
    <phoneticPr fontId="51" type="noConversion"/>
  </si>
  <si>
    <t>tux161207刘永锋半滑舌鳎Methylation(2/2);</t>
    <phoneticPr fontId="51" type="noConversion"/>
  </si>
  <si>
    <t>FCCAE9JANXX</t>
    <phoneticPr fontId="51" type="noConversion"/>
  </si>
  <si>
    <t>126PE</t>
    <phoneticPr fontId="51" type="noConversion"/>
  </si>
  <si>
    <t>omi161207刘永锋棘头梅童鱼Denovo-Animal(2/2);</t>
    <phoneticPr fontId="51" type="noConversion"/>
  </si>
  <si>
    <t>De novo</t>
    <phoneticPr fontId="51" type="noConversion"/>
  </si>
  <si>
    <t>sql161122何福生人TargetRegioncapture(36/37);iwa161205李维喜人TargetRegioncapture(1/37);</t>
    <phoneticPr fontId="51" type="noConversion"/>
  </si>
  <si>
    <t>Target Region capture</t>
    <phoneticPr fontId="51" type="noConversion"/>
  </si>
  <si>
    <t>产量较低(密度偏低)</t>
    <phoneticPr fontId="51" type="noConversion"/>
  </si>
  <si>
    <t>密度偏低，pooling偏差，36个子文库产量偏低</t>
    <phoneticPr fontId="51" type="noConversion"/>
  </si>
  <si>
    <t>vys170103谢洪青小鼠EukaryoteTranscriptomeResequencing;</t>
    <phoneticPr fontId="51" type="noConversion"/>
  </si>
  <si>
    <t>Transcriptome</t>
    <phoneticPr fontId="51" type="noConversion"/>
  </si>
  <si>
    <t>FCHGL7FBBXX</t>
    <phoneticPr fontId="51" type="noConversion"/>
  </si>
  <si>
    <t>hbx161230赵娟妮大肠杆菌EukaryoteTranscriptomeResequencing(12/15);jar161124陈建威小鼠EukaryoteTranscriptomeResequencing(3/15);</t>
    <phoneticPr fontId="51" type="noConversion"/>
  </si>
  <si>
    <t>nam161223位艳丽灰飞虱Non-codingRNA(3/7);ejx161227吴雪丽棉蚜Non-codingRNA(4/7);</t>
    <phoneticPr fontId="51" type="noConversion"/>
  </si>
  <si>
    <t>FCCA312ANXX</t>
    <phoneticPr fontId="51" type="noConversion"/>
  </si>
  <si>
    <t>pooling偏差，5个子文库产量偏低</t>
    <phoneticPr fontId="51" type="noConversion"/>
  </si>
  <si>
    <t>—</t>
    <phoneticPr fontId="51" type="noConversion"/>
  </si>
  <si>
    <t>FCHGLKNBBXX</t>
    <phoneticPr fontId="51" type="noConversion"/>
  </si>
  <si>
    <t>151PE</t>
    <phoneticPr fontId="51" type="noConversion"/>
  </si>
  <si>
    <t>良</t>
    <phoneticPr fontId="51" type="noConversion"/>
  </si>
  <si>
    <t>—</t>
    <phoneticPr fontId="51" type="noConversion"/>
  </si>
  <si>
    <t>151PE</t>
    <phoneticPr fontId="51" type="noConversion"/>
  </si>
  <si>
    <t>iym161117马菡静人EukaryoteTranscriptomeResequencing(10/10);</t>
    <phoneticPr fontId="51" type="noConversion"/>
  </si>
  <si>
    <t>index实际混合比例与计划不符，HKRDINSavpEAABRAAPEI-213,HKRDINSavpEAACRAAPEI-214产量偏低,RD</t>
    <phoneticPr fontId="51" type="noConversion"/>
  </si>
  <si>
    <t>rhq161216刘芳3植物RNA-Seq(6/6);</t>
    <phoneticPr fontId="51" type="noConversion"/>
  </si>
  <si>
    <t>jng161214袁珍丽鱼EukaryotedenovoTranscriptome(25/25);</t>
    <phoneticPr fontId="51" type="noConversion"/>
  </si>
  <si>
    <t>产量较低(机器故障,HCS3.3.52)</t>
    <phoneticPr fontId="51" type="noConversion"/>
  </si>
  <si>
    <t>PF低,产量偏低</t>
    <phoneticPr fontId="51" type="noConversion"/>
  </si>
  <si>
    <t>qoe161216李维喜人Non-codingRNA(6/6);</t>
    <phoneticPr fontId="51" type="noConversion"/>
  </si>
  <si>
    <t>thy161215刘芳3黑腹果蝇SmallRNA(10/15);mix161125孙晓辉人SmallRNA(5/15);</t>
    <phoneticPr fontId="51" type="noConversion"/>
  </si>
  <si>
    <t>FCHGLH5BBXX</t>
    <phoneticPr fontId="51" type="noConversion"/>
  </si>
  <si>
    <t>pooling偏差，5个子文库产量偏低</t>
    <phoneticPr fontId="51" type="noConversion"/>
  </si>
  <si>
    <t>HUMdtdXPHFAAAPEI-45产量低。</t>
    <phoneticPr fontId="51" type="noConversion"/>
  </si>
  <si>
    <t>FCHGLCFBBXX</t>
    <phoneticPr fontId="51" type="noConversion"/>
  </si>
  <si>
    <t>产量较低(pooling比例偏差)</t>
    <phoneticPr fontId="51" type="noConversion"/>
  </si>
  <si>
    <t>151PE</t>
    <phoneticPr fontId="51" type="noConversion"/>
  </si>
  <si>
    <t>zgg161221孙晓辉小鼠单细胞第三批EukaryoteTranscriptomeResequencing(15/15);</t>
    <phoneticPr fontId="51" type="noConversion"/>
  </si>
  <si>
    <t>FCHGLCFBBXX</t>
    <phoneticPr fontId="51" type="noConversion"/>
  </si>
  <si>
    <t>良</t>
    <phoneticPr fontId="51" type="noConversion"/>
  </si>
  <si>
    <t>—</t>
    <phoneticPr fontId="51" type="noConversion"/>
  </si>
  <si>
    <t>whs161008杨巍1大鼠Re-sequencing(2/2);</t>
    <phoneticPr fontId="51" type="noConversion"/>
  </si>
  <si>
    <t>FCHGLJVBBXX</t>
    <phoneticPr fontId="51" type="noConversion"/>
  </si>
  <si>
    <t>qel160623徐婧小麦条锈菌EukaryotedenovoTranscriptome;</t>
    <phoneticPr fontId="51" type="noConversion"/>
  </si>
  <si>
    <t>Transcriptome</t>
    <phoneticPr fontId="51" type="noConversion"/>
  </si>
  <si>
    <t>fyv161223揭文才花生EukaryotedenovoTranscriptome(1/9);mml161227位艳丽油菜EukaryoteTranscriptomeResequencing(6/9);ubt161221夏金全拟南芥EukaryoteTranscriptomeResequencing(2/9);</t>
    <phoneticPr fontId="51" type="noConversion"/>
  </si>
  <si>
    <t>产量较低(文库问题)</t>
    <phoneticPr fontId="51" type="noConversion"/>
  </si>
  <si>
    <t>pooling偏差，WHPEAfyvTAAARAAPEI-27产量偏低，文库降解</t>
    <phoneticPr fontId="51" type="noConversion"/>
  </si>
  <si>
    <t>FCHGLJVBBXX</t>
    <phoneticPr fontId="51" type="noConversion"/>
  </si>
  <si>
    <t>pooling偏差，WHCORjpmSAAATAASE-N-217，WHPLAnxuSAADTAASE-N-221产量偏低，WHCORjpmSAAATAASE-N-217、WHPLAnxuSAADTAASE-N-221 文库降解</t>
    <phoneticPr fontId="51" type="noConversion"/>
  </si>
  <si>
    <t>产量较低(定量不准)</t>
    <phoneticPr fontId="51" type="noConversion"/>
  </si>
  <si>
    <t>pooling偏差，4个子文库产量偏低
WHMOSjvhSAAGTAASE-N-204 qpcr首次定量偏高；WHHUMmixSAFETAASE-N-215 无体积；WHMOSjvhSAABTAASE-N-221、WHMOSjvhSAACTAASE-N-223 非qpcr定量问题</t>
    <phoneticPr fontId="51" type="noConversion"/>
  </si>
  <si>
    <t>产量较低(客户样品,HCS3.3.76)</t>
    <phoneticPr fontId="51" type="noConversion"/>
  </si>
  <si>
    <t>pooling偏差，6个子文库产量偏低
wHAPPI040991-78、wHAPPI040993-80、wHAPPI040996-84 qpcr首次定量偏高</t>
    <phoneticPr fontId="51" type="noConversion"/>
  </si>
  <si>
    <t>很差(机器故障,HCS3.3.52)</t>
    <phoneticPr fontId="51" type="noConversion"/>
  </si>
  <si>
    <t>产量较低(PF低)</t>
    <phoneticPr fontId="51" type="noConversion"/>
  </si>
  <si>
    <t>pooling偏差，8个子文库产量偏低
wHAXPI041002-83、wHAXPI041003-84、wHAXPI041004-85、wHAXPI041007-88 非qpcr定量问题；wHAXPI041008-90 qpcr首次定量偏高</t>
    <phoneticPr fontId="51" type="noConversion"/>
  </si>
  <si>
    <t>pooling偏差，RDWHFISzbfEAAARAAPEI-708506，RDWHFISzbfEAABRAAPEI-709506产量偏低，实际多了index711
RDWHFISzbfEAAARAAPEI-708506、RDWHFISzbfEAAARAAPEI-708506 qpcr首次定量偏高</t>
    <phoneticPr fontId="51" type="noConversion"/>
  </si>
  <si>
    <t>rna161227刘芳3植物EukaryoteTranscriptomeResequencing(12/12);</t>
    <phoneticPr fontId="51" type="noConversion"/>
  </si>
  <si>
    <t>FCHGH3FBBXX</t>
    <phoneticPr fontId="51" type="noConversion"/>
  </si>
  <si>
    <t>vlg170110刘芳3文库Re-sequencing(2/2);</t>
    <phoneticPr fontId="51" type="noConversion"/>
  </si>
  <si>
    <t>egi161230袁珍丽人EukaryoteTranscriptomeResequencing(12/12);</t>
    <phoneticPr fontId="51" type="noConversion"/>
  </si>
  <si>
    <t>index实际混合比例与计划不符，20161218U1B-203,20161218U1B-204,20161218U1B-207,20161218U1B-208,HKANTfffTABBRABPEI-209产量偏低,RD</t>
    <phoneticPr fontId="51" type="noConversion"/>
  </si>
  <si>
    <t>fyt170104言显婷人RNA-Seq(10/10);</t>
    <phoneticPr fontId="51" type="noConversion"/>
  </si>
  <si>
    <t>FCCA2R1ANXX</t>
    <phoneticPr fontId="51" type="noConversion"/>
  </si>
  <si>
    <t>myk161213李洁4细菌Metagenomics(17/403);ozl161214田银平人Metagenomics(317/403);nvl161130赵一凡细菌Metagenomics(1/403);qli161221梁勇土壤微生物Metagenomics(20/403);qoa161226刘伦小鼠Metagenomics(15/403);pfi161230司凯威大鼠Metagenomics(30/403);xtx161230高璐污泥微生物四区Metagenomics(3/403);</t>
    <phoneticPr fontId="51" type="noConversion"/>
  </si>
  <si>
    <t>FCHFM77BCXY</t>
    <phoneticPr fontId="51" type="noConversion"/>
  </si>
  <si>
    <t>pjk161216王丹七个细菌Metagenomics(7/311);hti161219李洁4细菌Metagenomics(19/311);ycf161223梁勇蜜蜂内容物Metagenomics(2/311);yai161214王爽1十七个人Metagenomics(1/311);myk161213李洁4细菌Metagenomics(48/311);hhu161202李洁4细菌Metagenomics(90/311);acv161214梁勇小鼠Metagenomics(22/311);wgb161208司凯威人Metagenomics(2/311);ijy161214李洁4小鼠Metagenomics(47/311);jqj161128董海芳土壤Metagenomics(4/311);val161219李洁4细菌Metagenomics(11/311);ohy161227刘伦人Metagenomics(1/311);lhl161221杨林1三个小鼠肠道微生物Metagenomics(3/311);kch161221田银平人Metagenomics(21/311);mrr161219杨林1黑曲霉Metagenomics(1/311);yku161220梁勇水环境十六四区Metagenomics(8/311);vtd161209李洁4小鼠Metagenomics(24/311);</t>
    <phoneticPr fontId="51" type="noConversion"/>
  </si>
  <si>
    <t>FCHGHHMBBXX</t>
    <phoneticPr fontId="51" type="noConversion"/>
  </si>
  <si>
    <t xml:space="preserve">Oseq-ctDNA无创肿瘤个体化诊疗基因检测20170114(2/9); ctDNA肿瘤早早筛20170112(1/9); Oseq-Drug个体化诊疗基因检测20170114(6/9); </t>
    <phoneticPr fontId="51" type="noConversion"/>
  </si>
  <si>
    <t>Hiseq17TJ0000033</t>
    <phoneticPr fontId="51" type="noConversion"/>
  </si>
  <si>
    <t>FCHFVLKBCXY</t>
    <phoneticPr fontId="51" type="noConversion"/>
  </si>
  <si>
    <t>DX1316ACZFAAAPEI-131产量低。</t>
    <phoneticPr fontId="51" type="noConversion"/>
  </si>
  <si>
    <t xml:space="preserve">Oseq-ctDNA无创肿瘤个体化诊疗基因检测20170115(2/24); Oseq-T肿瘤个体化诊疗基因检测20170115(9/24); Oseq-Drug个体化诊疗基因检测20170115(11/24); ctDNA肿瘤早早筛20170114(2/24); </t>
    <phoneticPr fontId="51" type="noConversion"/>
  </si>
  <si>
    <t>Hiseq17TJ0000032</t>
    <phoneticPr fontId="51" type="noConversion"/>
  </si>
  <si>
    <t>FCHFTH5BCXY</t>
    <phoneticPr fontId="51" type="noConversion"/>
  </si>
  <si>
    <t>以下子文库产量低:
DX1316ADABAAAPEI-97
DX1316ADADAAAPEI-101
DX0503ADAGAAAPEI-108
DX0503ADAIAAAPEI-113</t>
    <phoneticPr fontId="51" type="noConversion"/>
  </si>
  <si>
    <t xml:space="preserve">voa121213李云2人TargetRegioncapture(53/53) </t>
    <phoneticPr fontId="51" type="noConversion"/>
  </si>
  <si>
    <t>Hiseq17SZ0000030</t>
    <phoneticPr fontId="51" type="noConversion"/>
  </si>
  <si>
    <t>FCHFLMLBCXY</t>
    <phoneticPr fontId="51" type="noConversion"/>
  </si>
  <si>
    <t>Hiseq17SZ0000031</t>
    <phoneticPr fontId="51" type="noConversion"/>
  </si>
  <si>
    <t>FCHFLM3BCXY</t>
    <phoneticPr fontId="51" type="noConversion"/>
  </si>
  <si>
    <t>以下子文库产量低:
17L0001040-21
17L0001041-22
17L0001082-23
16L1546041-24
16L1546056-26
17L0000762-29
16L1546106-41
17L0001038-100</t>
    <phoneticPr fontId="51" type="noConversion"/>
  </si>
  <si>
    <t xml:space="preserve">voa121213李云2人TargetRegioncapture(21/21) </t>
    <phoneticPr fontId="51" type="noConversion"/>
  </si>
  <si>
    <t>Hiseq17SZ0000032</t>
    <phoneticPr fontId="51" type="noConversion"/>
  </si>
  <si>
    <t>FCHFVH2BCXY</t>
    <phoneticPr fontId="51" type="noConversion"/>
  </si>
  <si>
    <t>16L3108886-29产量低。</t>
    <phoneticPr fontId="51" type="noConversion"/>
  </si>
  <si>
    <t>FCHF75VBBXX</t>
    <phoneticPr fontId="51" type="noConversion"/>
  </si>
  <si>
    <t>czx170103王珏文库Methylation(4/4);</t>
    <phoneticPr fontId="51" type="noConversion"/>
  </si>
  <si>
    <t>FCHF7L7BBXX</t>
    <phoneticPr fontId="51" type="noConversion"/>
  </si>
  <si>
    <t>FCHFMCNBCXY</t>
    <phoneticPr fontId="51" type="noConversion"/>
  </si>
  <si>
    <t>mxu170110冯志敏小鼠Re-sequencing(2/2);</t>
    <phoneticPr fontId="51" type="noConversion"/>
  </si>
  <si>
    <t>nlj170104石伟水稻RNA-Seq(2/4);fpx161116潘栢年人内部研发(2/4);</t>
    <phoneticPr fontId="51" type="noConversion"/>
  </si>
  <si>
    <t>index实际混合比例与计划不符，20161218U1B-201,20161218U1B-202产量偏低,RD</t>
    <phoneticPr fontId="51" type="noConversion"/>
  </si>
  <si>
    <t>index实际混合比例与计划不符，20161218U13B-201,20161218U1B-205产量偏低,RD</t>
    <phoneticPr fontId="51" type="noConversion"/>
  </si>
  <si>
    <t>Hiseq17SZ0000033</t>
    <phoneticPr fontId="51" type="noConversion"/>
  </si>
  <si>
    <t>FCH7JJ2BCXY</t>
    <phoneticPr fontId="51" type="noConversion"/>
  </si>
  <si>
    <t>17L0004151-93产量低。</t>
    <phoneticPr fontId="51" type="noConversion"/>
  </si>
  <si>
    <t xml:space="preserve">voa121213李云2人TargetRegioncapture(65/65) </t>
    <phoneticPr fontId="51" type="noConversion"/>
  </si>
  <si>
    <t>Hiseq17SZ0000029_1</t>
    <phoneticPr fontId="51" type="noConversion"/>
  </si>
  <si>
    <t>FCH7JHWBCXY</t>
    <phoneticPr fontId="51" type="noConversion"/>
  </si>
  <si>
    <t xml:space="preserve">Oseq-Drug个体化诊疗基因检测(13/13); </t>
    <phoneticPr fontId="51" type="noConversion"/>
  </si>
  <si>
    <t>Hiseq17TJ0000036</t>
    <phoneticPr fontId="51" type="noConversion"/>
  </si>
  <si>
    <t>FCHFNW2BCXY</t>
    <phoneticPr fontId="51" type="noConversion"/>
  </si>
  <si>
    <t xml:space="preserve">Oseq-ctDNA无创肿瘤个体化诊疗基因检测20170118(5/5) </t>
    <phoneticPr fontId="51" type="noConversion"/>
  </si>
  <si>
    <t>Hiseq17TJ0000035</t>
    <phoneticPr fontId="51" type="noConversion"/>
  </si>
  <si>
    <t>FCHFTV5BCXY</t>
    <phoneticPr fontId="51" type="noConversion"/>
  </si>
  <si>
    <t xml:space="preserve">遗传性骨病基因检测20170115(5/53); 安孕可-单基因遗传病携带者筛查69种20170115(1/53);安孕可-单基因遗传病携带者筛查69种20170118(1/53);安孕可-单基因遗传病携带者筛查69种20170113(2/53); Vista-CarrierScreeningMiniPanel20170115(2/53); 安孕可-单基因遗传病携带者筛查69种20170115(1/53);安孕可-单基因遗传病基因检测-12种20170118(4/53); 康孕-单基因遗传病基因检测-12种20170119-标准品(1/53); Oseq-ctDNA无创肿瘤个体化诊疗基因检测20170118(4/53); ctDNA肿瘤早早筛20170115(1/53); Oseq-T肿瘤个体化诊疗基因检测（科研版）20170118(2/53); Oseq-T肿瘤个体化诊疗基因检测20170118(7/53); Oseq-Drug个体化诊疗基因检测20170118(21/53);F16ZF2I1QS2796-FFPE-DNA质量评价QC试剂开发和质量评价体系建立(1/53); </t>
    <phoneticPr fontId="51" type="noConversion"/>
  </si>
  <si>
    <t>Hiseq17TJ0000034</t>
    <phoneticPr fontId="51" type="noConversion"/>
  </si>
  <si>
    <t>FCHFNLCBCXY</t>
    <phoneticPr fontId="51" type="noConversion"/>
  </si>
  <si>
    <t>以下子文库产量低:
DX1316ADBXAAAPEI-97
DX1316ADBZAAAPEI-101
DX1316ADCAAAAPEI-103
DX1316ADCBAAAPEI-108
DX0504ADCJAAAPEI-148
DX1316ADCKAAAPEI-154
DX1316ADCMAAAPEI-165</t>
    <phoneticPr fontId="51" type="noConversion"/>
  </si>
  <si>
    <t>gax170105董海芳人EukaryoteTranscriptomeResequencing(2/2);</t>
    <phoneticPr fontId="51" type="noConversion"/>
  </si>
  <si>
    <t>index实际混合比例与计划不符，20161218U14B-201,20161218U1B-206产量偏低,RD</t>
    <phoneticPr fontId="51" type="noConversion"/>
  </si>
  <si>
    <t>azr170104石伟动物Chip-seq(11/11);</t>
    <phoneticPr fontId="51" type="noConversion"/>
  </si>
  <si>
    <t>Chip-seq</t>
    <phoneticPr fontId="51" type="noConversion"/>
  </si>
  <si>
    <t>FCHF773BBXX</t>
    <phoneticPr fontId="51" type="noConversion"/>
  </si>
  <si>
    <t>FCHHJVJBBXX</t>
    <phoneticPr fontId="51" type="noConversion"/>
  </si>
  <si>
    <t>FCHCYNHBBXX</t>
    <phoneticPr fontId="51" type="noConversion"/>
  </si>
  <si>
    <t>pot161214刘永锋企鹅Denovo-Animal;</t>
    <phoneticPr fontId="51" type="noConversion"/>
  </si>
  <si>
    <t>R2 cycle 58  ~25%讀N</t>
    <phoneticPr fontId="51" type="noConversion"/>
  </si>
  <si>
    <t>gzu170106言显婷人EukaryoteTranscriptomeResequencing(9/9);</t>
    <phoneticPr fontId="51" type="noConversion"/>
  </si>
  <si>
    <t>rdn170110袁珍丽玉米EukaryoteTranscriptomeResequencing(18/18);</t>
    <phoneticPr fontId="51" type="noConversion"/>
  </si>
  <si>
    <t>czo170119李维喜黑麦草外来文库Re-sequencing;</t>
    <phoneticPr fontId="51" type="noConversion"/>
  </si>
  <si>
    <t>reb170111袁珍丽人EukaryoteTranscriptomeResequencing(12/12);</t>
    <phoneticPr fontId="51" type="noConversion"/>
  </si>
  <si>
    <t>HKCDNAPEP00006600</t>
  </si>
  <si>
    <t>FCHGHJNBBXX</t>
  </si>
  <si>
    <t>20170124 無法拍照 (Autocenter 不準備) 重做第三步 (cycle 1) 20170125 軟件卡住, 不能運行, R1 redo. (CYCLE3)</t>
  </si>
  <si>
    <t>49.59;49.42</t>
  </si>
  <si>
    <t>98.28;96.92</t>
  </si>
  <si>
    <t>95.15;93.05</t>
  </si>
  <si>
    <t>reb170111袁珍丽人EukaryoteTranscriptomeResequencing(12/12);</t>
  </si>
  <si>
    <t>HKCDNAPEP00006602</t>
  </si>
  <si>
    <t>49.03;48.89</t>
  </si>
  <si>
    <t>98.10;96.24</t>
  </si>
  <si>
    <t>94.92;91.90</t>
  </si>
  <si>
    <t>HKCDNAPEP00006587</t>
  </si>
  <si>
    <t>50.00;49.90</t>
  </si>
  <si>
    <t>97.95;96.90</t>
  </si>
  <si>
    <t>94.55;93.04</t>
  </si>
  <si>
    <t>49.99;49.90</t>
  </si>
  <si>
    <t>97.97;97.11</t>
  </si>
  <si>
    <t>94.53;93.37</t>
  </si>
  <si>
    <t>vve170110李维喜人EukaryoteTranscriptomeResequencing(4/4);</t>
  </si>
  <si>
    <t>HKTRDPEP00002285</t>
  </si>
  <si>
    <t>52.74;53.23</t>
  </si>
  <si>
    <t>98.09;97.97</t>
  </si>
  <si>
    <t>94.55;94.83</t>
  </si>
  <si>
    <t>HKTRDPEP00002286</t>
  </si>
  <si>
    <t>53.30;53.77</t>
  </si>
  <si>
    <t>98.55;97.84</t>
  </si>
  <si>
    <t>95.91;94.69</t>
  </si>
  <si>
    <t>HKTRDPEP00002287</t>
  </si>
  <si>
    <t>53.18;53.65</t>
  </si>
  <si>
    <t>98.02;96.68</t>
  </si>
  <si>
    <t>94.84;92.36</t>
  </si>
  <si>
    <t>HKTRDPEP00002288</t>
  </si>
  <si>
    <t>52.74;53.21</t>
  </si>
  <si>
    <t>98.41;98.11</t>
  </si>
  <si>
    <t>95.06;95.04</t>
  </si>
  <si>
    <t>HKCDNAPEP00006583</t>
  </si>
  <si>
    <t>FCHGHFHBBXX</t>
  </si>
  <si>
    <t>20170125 軟件卡住, 不能運行, R1 redo. (CYCLE8)</t>
  </si>
  <si>
    <t>49.94;49.79</t>
  </si>
  <si>
    <t>98.40;97.41</t>
  </si>
  <si>
    <t>95.42;93.95</t>
  </si>
  <si>
    <t>50.05;49.89</t>
  </si>
  <si>
    <t>98.00;97.28</t>
  </si>
  <si>
    <t>94.58;93.63</t>
  </si>
  <si>
    <t>HKCDNAPEP00006584</t>
  </si>
  <si>
    <t>49.83;49.67</t>
  </si>
  <si>
    <t>97.72;97.33</t>
  </si>
  <si>
    <t>94.17;93.74</t>
  </si>
  <si>
    <t>49.80;49.64</t>
  </si>
  <si>
    <t>97.66;97.40</t>
  </si>
  <si>
    <t>94.02;93.86</t>
  </si>
  <si>
    <t>HKCDNAPEP00006585</t>
  </si>
  <si>
    <t>49.33;49.16</t>
  </si>
  <si>
    <t>97.27;96.27</t>
  </si>
  <si>
    <t>93.34;91.96</t>
  </si>
  <si>
    <t>49.29;49.12</t>
  </si>
  <si>
    <t>97.58;96.40</t>
  </si>
  <si>
    <t>93.83;92.05</t>
  </si>
  <si>
    <t>HKCDNAPEP00006586</t>
  </si>
  <si>
    <t>49.64;49.53</t>
  </si>
  <si>
    <t>94.23;92.43</t>
  </si>
  <si>
    <t>49.64;49.52</t>
  </si>
  <si>
    <t>97.35;96.91</t>
  </si>
  <si>
    <t>93.45;92.89</t>
  </si>
  <si>
    <t>gzu170106言显婷人EukaryoteTranscriptomeResequencing(8/8);</t>
    <phoneticPr fontId="51" type="noConversion"/>
  </si>
  <si>
    <t>HKCDNAPEP00006591</t>
  </si>
  <si>
    <t>FCHGVTHBBXX</t>
  </si>
  <si>
    <t>20170103 HISEQ 4000 SBS KIT (300 CYCLES) 20170127 無法拍照, R1 REDO. (C1) 20170127 無法拍照, R1 REDO. (C1)</t>
  </si>
  <si>
    <t>98.99;97.83</t>
  </si>
  <si>
    <t>96.95;94.77</t>
  </si>
  <si>
    <t>gzu170106言显婷人EukaryoteTranscriptomeResequencing(8/8);</t>
  </si>
  <si>
    <t>50.10;50.01</t>
  </si>
  <si>
    <t>98.88;97.68</t>
  </si>
  <si>
    <t>96.67;94.48</t>
  </si>
  <si>
    <t>jsa170110李维喜人Exomecapture(3/8);gzu170106言显婷人EukaryoteTranscriptomeResequencing(5/8);</t>
  </si>
  <si>
    <t>HKCDNAPEP00006610</t>
  </si>
  <si>
    <t>99.41;97.00</t>
  </si>
  <si>
    <t>0.36;0.72</t>
  </si>
  <si>
    <t>50.23;50.09</t>
  </si>
  <si>
    <t>98.14;96.26</t>
  </si>
  <si>
    <t>94.73;91.55</t>
  </si>
  <si>
    <t>99.45;97.13</t>
  </si>
  <si>
    <t>0.33;0.67</t>
  </si>
  <si>
    <t>98.18;96.45</t>
  </si>
  <si>
    <t>94.82;91.95</t>
  </si>
  <si>
    <t>qtk170112胡瑶原核生物ProkaryoteTranscriptomeResequencing(1/6);tup170113董海芳鱼EukaryotedenovoTranscriptome(3/6);gaw170111董海芳人Non-codingRNA(2/6);</t>
  </si>
  <si>
    <t>HKTRDPEP00002289</t>
  </si>
  <si>
    <t>index实际混合比例与计划不符，HKFIStupEAACRAAPEI-206产量偏低,RD</t>
    <phoneticPr fontId="51" type="noConversion"/>
  </si>
  <si>
    <t>52.13;52.29</t>
  </si>
  <si>
    <t>98.72;97.96</t>
  </si>
  <si>
    <t>96.34;94.95</t>
  </si>
  <si>
    <t>vve170110李维喜人EukaryoteTranscriptomeResequencing(2/11);gaw170111董海芳人Non-codingRNA(9/11);</t>
  </si>
  <si>
    <t>HKTRDPEP00002290</t>
  </si>
  <si>
    <t>53.00;53.36</t>
  </si>
  <si>
    <t>98.66;97.94</t>
  </si>
  <si>
    <t>96.06;94.89</t>
  </si>
  <si>
    <t>53.05;53.44</t>
  </si>
  <si>
    <t>98.39;97.91</t>
  </si>
  <si>
    <t>95.58;94.82</t>
  </si>
  <si>
    <t>52.99;53.35</t>
  </si>
  <si>
    <t>98.71;97.95</t>
  </si>
  <si>
    <t>96.26;94.97</t>
  </si>
  <si>
    <t>eow170112袁珍丽人Exomecapture(16/16);</t>
    <phoneticPr fontId="51" type="noConversion"/>
  </si>
  <si>
    <t>HKEXONPEP00003356</t>
  </si>
  <si>
    <t>FCHGVHGBBXX</t>
  </si>
  <si>
    <t>HS4000 SBS KIT (300 CYCLES) 20170127 HS211A無法拍照, 重啟電腦及HCS, R1 REDO. (C2)</t>
  </si>
  <si>
    <t>HS4000 PE151+8+151;0103+0103;新库库检;</t>
  </si>
  <si>
    <t>50.41;50.31</t>
  </si>
  <si>
    <t>98.28;95.38</t>
  </si>
  <si>
    <t>95.35;89.59</t>
  </si>
  <si>
    <t>xhp170124胡瑶拟南芥Re-sequencing;</t>
  </si>
  <si>
    <t>PL017</t>
  </si>
  <si>
    <t>CHKPEI85217010142</t>
  </si>
  <si>
    <t>PF低</t>
    <phoneticPr fontId="51" type="noConversion"/>
  </si>
  <si>
    <t>HS4000 PE151+8+151;0103+0103;新库库检外来文库;</t>
  </si>
  <si>
    <t>46.07;45.94</t>
  </si>
  <si>
    <t>97.30;94.11</t>
  </si>
  <si>
    <t>93.59;87.53</t>
  </si>
  <si>
    <t>wpr170109胡维人Exomecapture(10/14);hac170110李维喜人Exomecapture(4/14);</t>
  </si>
  <si>
    <t>HKEXONPEP00003355</t>
  </si>
  <si>
    <t>99.40;97.22</t>
  </si>
  <si>
    <t>1.02;1.58</t>
  </si>
  <si>
    <t>50.66;50.51</t>
  </si>
  <si>
    <t>97.84;94.11</t>
  </si>
  <si>
    <t>94.39;87.14</t>
  </si>
  <si>
    <t>99.49;96.88</t>
  </si>
  <si>
    <t>0.96;1.58</t>
  </si>
  <si>
    <t>50.62;50.46</t>
  </si>
  <si>
    <t>97.86;94.01</t>
  </si>
  <si>
    <t>94.33;87.00</t>
  </si>
  <si>
    <t>tbo170106董海芳人EukaryotedenovoTranscriptome(10/10);</t>
    <phoneticPr fontId="51" type="noConversion"/>
  </si>
  <si>
    <t>HKTRDPEP00002291</t>
  </si>
  <si>
    <t>HS4000 PE151+8+151;0103+0103;新库库检，1% PHIX;</t>
  </si>
  <si>
    <t>57.44;57.33</t>
  </si>
  <si>
    <t>96.15;92.14</t>
  </si>
  <si>
    <t>91.42;84.25</t>
  </si>
  <si>
    <t>tbo170106董海芳人EukaryotedenovoTranscriptome(2/6);qmr170113潘莹人Exomecapture(4/6);</t>
  </si>
  <si>
    <t>HKTRDPEP00002292</t>
  </si>
  <si>
    <t>99.45;93.61</t>
  </si>
  <si>
    <t>5.21;6.08</t>
  </si>
  <si>
    <t>48.34;48.39</t>
  </si>
  <si>
    <t>96.72;92.68</t>
  </si>
  <si>
    <t>92.70;85.25</t>
  </si>
  <si>
    <t>tbo170106董海芳人EukaryotedenovoTranscriptome(2/10);deg170120董海芳人EukaryoteTranscriptomeResequencing(8/10);</t>
  </si>
  <si>
    <t>HKTRDPEP00002293</t>
  </si>
  <si>
    <t>54.69;54.59</t>
  </si>
  <si>
    <t>96.80;93.94</t>
  </si>
  <si>
    <t>92.34;87.11</t>
  </si>
  <si>
    <t>hzh170112吕晓丹海鞘类海洋动物EukaryoteTranscriptomeResequencing(9/9);</t>
  </si>
  <si>
    <t>HKTRDPEP00002296</t>
  </si>
  <si>
    <t>44.32;44.39</t>
  </si>
  <si>
    <t>97.42;94.56</t>
  </si>
  <si>
    <t>93.97;88.50</t>
  </si>
  <si>
    <t>Reads起始存在固定序列，且密度偏高，建议重定量。</t>
    <phoneticPr fontId="117" type="noConversion"/>
  </si>
  <si>
    <t>建议重定量</t>
    <phoneticPr fontId="117" type="noConversion"/>
  </si>
  <si>
    <t>良</t>
    <phoneticPr fontId="51" type="noConversion"/>
  </si>
  <si>
    <t>质量较差(密度偏高)</t>
    <phoneticPr fontId="51" type="noConversion"/>
  </si>
  <si>
    <t>PF低，Reads起始存在固定序列，且密度偏高</t>
    <phoneticPr fontId="51" type="noConversion"/>
  </si>
  <si>
    <t>以下子文库产量低:
17L0004230-24
17L0004231-25
17L0004232-26
17L2130129-1-29
17L0000998-31
17L0000999-32
17L0004276-37
17L0004280-41
以下子文库质量差：
17DP010-122
17DP011-142</t>
    <phoneticPr fontId="51" type="noConversion"/>
  </si>
  <si>
    <t>产量较低质量较差(pooling比例偏差)</t>
    <phoneticPr fontId="51" type="noConversion"/>
  </si>
  <si>
    <t>97.14;95.79</t>
  </si>
  <si>
    <t>98.38;97.41</t>
  </si>
  <si>
    <t>46.85;46.85</t>
  </si>
  <si>
    <t>以下子文库产量低：
17L0001574-1-41
17L0004176R-1-43
17L0005592-46</t>
    <phoneticPr fontId="51" type="noConversion"/>
  </si>
  <si>
    <t>FCHC5KLBCXY</t>
    <phoneticPr fontId="51" type="noConversion"/>
  </si>
  <si>
    <t>Hiseq17SZ0000043</t>
    <phoneticPr fontId="51" type="noConversion"/>
  </si>
  <si>
    <t xml:space="preserve">voa121213李云2人TargetRegioncapture(36/36) </t>
    <phoneticPr fontId="51" type="noConversion"/>
  </si>
  <si>
    <t>97.11;95.80</t>
  </si>
  <si>
    <t>98.35;97.41</t>
  </si>
  <si>
    <t>46.87;46.88</t>
  </si>
  <si>
    <t>97.56;95.87</t>
  </si>
  <si>
    <t>98.61;97.43</t>
  </si>
  <si>
    <t>44.98;45.00</t>
  </si>
  <si>
    <t>以下子文库产量低：
DX0504ADPAAAAPEI-15
DX1316ADPBAAAPEI-20
DX1316ADPDAAAPEI-29
DX1316ADPEAAAPEI-30
DX1316ADPFAAAPEI-35
DX1316ADPIAAAPEI-60
DX0624ADPLAAAPEI-66
DX0019ADPMAAAPEI-70
DX0019ADPNAAAPEI-73
DX0019ADPQAAAPEI-78
DX0503ADPRAAAPEI-79
DX0503ADPSAAAPEI-81
DX1316ADGXAAAPEI-86
DX1316ADHAAAAPEI-92
DX1316ADHBAAAPEI-93
DX1316ADHCAAAPEI-95
DX1316ADHDAAAPEI-96
DX1316ADHEAAAPEI-97
DX1316ADHGAAAPEI-101
DX1316ADHHAAAPEI-103
DX1316ADHIAAAPEI-107
DX0019ADHJAAAPEI-108
DX0503ADHLAAAPEI-113</t>
    <phoneticPr fontId="51" type="noConversion"/>
  </si>
  <si>
    <t>FCHFNL3BCXY</t>
    <phoneticPr fontId="51" type="noConversion"/>
  </si>
  <si>
    <t>Hiseq17TJ0000050</t>
    <phoneticPr fontId="51" type="noConversion"/>
  </si>
  <si>
    <t xml:space="preserve">Oseq-ctDNA无创肿瘤个体化诊疗基因检测(3/60); Oseq-Drug个体化诊疗基因检测(35/60); Oseq-T肿瘤个体化诊疗基因检测（11/60); Oseq-T肿瘤个体化诊疗基因检测（科研版）(2/60); Oseq-T结直肠癌个体化诊疗基因检测(2/60); Oseq?-ctDNA肺癌个体化诊疗基因检测(6/60); Oseq-T肺癌个体化诊疗基因检测(1/60); </t>
    <phoneticPr fontId="51" type="noConversion"/>
  </si>
  <si>
    <t>97.65;95.93</t>
  </si>
  <si>
    <t>98.66;97.44</t>
  </si>
  <si>
    <t>45.02;45.05</t>
  </si>
  <si>
    <t>97.97;96.76</t>
  </si>
  <si>
    <t>98.83;98.03</t>
  </si>
  <si>
    <t>44.23;44.25</t>
  </si>
  <si>
    <t>FCHFNVLBCXY</t>
    <phoneticPr fontId="51" type="noConversion"/>
  </si>
  <si>
    <t>Hiseq17TJ0000051</t>
    <phoneticPr fontId="51" type="noConversion"/>
  </si>
  <si>
    <t xml:space="preserve">Oseq-Drug个体化诊疗基因检测(14/15); Oseq?-ctDNA肺癌个体化诊疗基因检测(1/15); </t>
    <phoneticPr fontId="51" type="noConversion"/>
  </si>
  <si>
    <t>97.78;96.57</t>
  </si>
  <si>
    <t>98.72;97.92</t>
  </si>
  <si>
    <t>44.18;44.20</t>
  </si>
  <si>
    <t>97.17;95.84</t>
  </si>
  <si>
    <t>98.33;97.41</t>
  </si>
  <si>
    <t>44.28;44.31</t>
  </si>
  <si>
    <t>DX0019ADQLAAAPEI-22产量低。</t>
    <phoneticPr fontId="51" type="noConversion"/>
  </si>
  <si>
    <t>FCHFTFHBCXY</t>
    <phoneticPr fontId="51" type="noConversion"/>
  </si>
  <si>
    <t>Hiseq17TJ0000052</t>
    <phoneticPr fontId="51" type="noConversion"/>
  </si>
  <si>
    <t xml:space="preserve">Oseq-ctDNA无创肿瘤个体化诊疗基因检测20170124(3/11); Oseq-Drug个体化诊疗基因检测20170126(3/11); Oseq?-ctDNA肺癌个体化诊疗基因检测20170126(5/11); </t>
    <phoneticPr fontId="51" type="noConversion"/>
  </si>
  <si>
    <t>97.09;95.86</t>
  </si>
  <si>
    <t>98.27;97.43</t>
  </si>
  <si>
    <t>44.30;44.33</t>
  </si>
  <si>
    <t>95.65;93.08</t>
  </si>
  <si>
    <t>97.62;95.93</t>
  </si>
  <si>
    <t>48.39;48.39</t>
  </si>
  <si>
    <t>FCH7JJ3BCXY</t>
    <phoneticPr fontId="51" type="noConversion"/>
  </si>
  <si>
    <t>Hiseq17SZ0000042</t>
    <phoneticPr fontId="51" type="noConversion"/>
  </si>
  <si>
    <t xml:space="preserve">voa121213李云2人TargetRegioncapture(35/35) </t>
    <phoneticPr fontId="51" type="noConversion"/>
  </si>
  <si>
    <t>95.62;92.99</t>
  </si>
  <si>
    <t>97.58;95.85</t>
  </si>
  <si>
    <t>48.30;48.29</t>
  </si>
  <si>
    <t>95.67;93.35</t>
  </si>
  <si>
    <t>97.60;96.06</t>
  </si>
  <si>
    <t>49.01;49.03</t>
  </si>
  <si>
    <t>FCHC5JMBCXY</t>
    <phoneticPr fontId="51" type="noConversion"/>
  </si>
  <si>
    <t>Hiseq17SZ0000041</t>
    <phoneticPr fontId="51" type="noConversion"/>
  </si>
  <si>
    <t xml:space="preserve">voa121213李云2人TargetRegioncapture(16/16) </t>
    <phoneticPr fontId="51" type="noConversion"/>
  </si>
  <si>
    <t>95.69;93.38</t>
  </si>
  <si>
    <t>97.64;96.09</t>
  </si>
  <si>
    <t>49.12;49.14</t>
  </si>
  <si>
    <t>95.59;92.90</t>
  </si>
  <si>
    <t>97.48;95.63</t>
  </si>
  <si>
    <t>46.10;46.15</t>
  </si>
  <si>
    <t xml:space="preserve">以下子文库产量低：
17L0005497-16
17L0000645-24
17L0000646-25
17L0000647-26
17L0000648-28
17L0004491-30
17L0004498-39
17L0005456-43
</t>
    <phoneticPr fontId="51" type="noConversion"/>
  </si>
  <si>
    <t>FCH7JJ7BCXY</t>
    <phoneticPr fontId="51" type="noConversion"/>
  </si>
  <si>
    <t>Hiseq17SZ0000039</t>
    <phoneticPr fontId="51" type="noConversion"/>
  </si>
  <si>
    <t>95.82;93.34</t>
  </si>
  <si>
    <t>46.19;46.24</t>
  </si>
  <si>
    <t>95.88;93.67</t>
  </si>
  <si>
    <t>97.65;96.21</t>
  </si>
  <si>
    <t>46.42;46.44</t>
  </si>
  <si>
    <t>以下子文库产量低：
15L0224801-3
17L0006763-12
17L0006777-26
17L2130163-1-29
17L2130178-1-30
17L2130179-1-32
17L0006705-93</t>
    <phoneticPr fontId="51" type="noConversion"/>
  </si>
  <si>
    <t>FCH7JHVBCXY</t>
    <phoneticPr fontId="51" type="noConversion"/>
  </si>
  <si>
    <t>Hiseq17SZ0000040</t>
    <phoneticPr fontId="51" type="noConversion"/>
  </si>
  <si>
    <t xml:space="preserve">voa121213李云2人TargetRegioncapture(51/51) </t>
    <phoneticPr fontId="51" type="noConversion"/>
  </si>
  <si>
    <t>95.62;93.25</t>
  </si>
  <si>
    <t>97.50;95.97</t>
  </si>
  <si>
    <t>46.28;46.30</t>
  </si>
  <si>
    <t>96.91;94.33</t>
  </si>
  <si>
    <t>98.23;96.51</t>
  </si>
  <si>
    <t>46.62;46.64</t>
  </si>
  <si>
    <t>FCHFTF2BCXY</t>
    <phoneticPr fontId="51" type="noConversion"/>
  </si>
  <si>
    <t>Hiseq17TJ0000048</t>
    <phoneticPr fontId="51" type="noConversion"/>
  </si>
  <si>
    <t xml:space="preserve">Oseq-ctDNA无创肿瘤个体化诊疗基因检测20170122(2/10); Oseq-Drug个体化诊疗基因检测20170122(8/10); </t>
    <phoneticPr fontId="51" type="noConversion"/>
  </si>
  <si>
    <t>96.64;93.96</t>
  </si>
  <si>
    <t>98.09;96.32</t>
  </si>
  <si>
    <t>46.54;46.55</t>
  </si>
  <si>
    <t>96.20;93.25</t>
  </si>
  <si>
    <t>97.77;95.71</t>
  </si>
  <si>
    <t>49.12;48.97</t>
  </si>
  <si>
    <t xml:space="preserve">以下子文库产量低：
DX1316ADFMAAAPEI-87
DX1316ADFUAAAPEI-103
DX1316ADFVAAAPEI-107
DX0503ADGGAAAPEI-172
RD0006JIOAAPEI-64和RD0006JIVAAPEI-62没有产量，却有index63和index54的污染。
</t>
    <phoneticPr fontId="51" type="noConversion"/>
  </si>
  <si>
    <t>FCHFTFLBCXY</t>
    <phoneticPr fontId="51" type="noConversion"/>
  </si>
  <si>
    <t>Hiseq17TJ0000047</t>
    <phoneticPr fontId="51" type="noConversion"/>
  </si>
  <si>
    <t xml:space="preserve">Oseq-ctDNA无创肿瘤个体化诊疗基因检测20170122(2/39); Oseq-T肿瘤个体化诊疗基因检测20170122(7/39);F16ZF2I1QS2796FFPE-DNA质量评价QC试剂开发和质量评价体系建立(1/39); Oseq-Drug个体化诊疗基因检测20170122(15/39); 基于Targetseq的脑炎脑膜炎症候群常见病原体及其耐药基因检测-第1期任务单(8/39); F16ZF2I1QS2600-fac160802董燕人TargetRegioncapture第20期任务单-建库加测序(6/39); </t>
    <phoneticPr fontId="51" type="noConversion"/>
  </si>
  <si>
    <t>96.31;93.51</t>
  </si>
  <si>
    <t>97.82;95.87</t>
  </si>
  <si>
    <t>49.15;49.01</t>
  </si>
  <si>
    <t>97.65;94.09</t>
  </si>
  <si>
    <t>98.71;96.14</t>
  </si>
  <si>
    <t>41.66;41.75</t>
  </si>
  <si>
    <t>FCHFNHJBCXY</t>
    <phoneticPr fontId="51" type="noConversion"/>
  </si>
  <si>
    <t>Hiseq17TJ0000049</t>
    <phoneticPr fontId="51" type="noConversion"/>
  </si>
  <si>
    <t xml:space="preserve">康孕-染色体检测(6/6); </t>
    <phoneticPr fontId="51" type="noConversion"/>
  </si>
  <si>
    <t>97.53;94.09</t>
  </si>
  <si>
    <t>98.67;96.16</t>
  </si>
  <si>
    <t>95.47;87.45</t>
  </si>
  <si>
    <t>98.40;95.06</t>
  </si>
  <si>
    <t>45.51;45.59</t>
  </si>
  <si>
    <t>FCHGJKWBBXX</t>
    <phoneticPr fontId="51" type="noConversion"/>
  </si>
  <si>
    <t>TJ132</t>
    <phoneticPr fontId="51" type="noConversion"/>
  </si>
  <si>
    <t>Hiseq17TJ0000044</t>
    <phoneticPr fontId="51" type="noConversion"/>
  </si>
  <si>
    <t xml:space="preserve">Hiseq建库测序-F16ZF2I1QS3018-肠癌免疫治疗基因检测产品-周爽(24/24); </t>
    <phoneticPr fontId="51" type="noConversion"/>
  </si>
  <si>
    <t>95.46;87.57</t>
  </si>
  <si>
    <t>98.40;94.96</t>
  </si>
  <si>
    <t>45.47;45.52</t>
  </si>
  <si>
    <t>Hiseq17TJ0000043</t>
    <phoneticPr fontId="51" type="noConversion"/>
  </si>
  <si>
    <t>95.07;86.82</t>
  </si>
  <si>
    <t>98.26;94.69</t>
  </si>
  <si>
    <t>45.15;45.22</t>
  </si>
  <si>
    <t>以下子文库产量低：
RD0007ACTMAAAPEI-12
RD0007ACTQAAAPEI-27</t>
    <phoneticPr fontId="51" type="noConversion"/>
  </si>
  <si>
    <t>Hiseq17TJ0000042</t>
    <phoneticPr fontId="51" type="noConversion"/>
  </si>
  <si>
    <t>94.72;85.79</t>
  </si>
  <si>
    <t>98.10;94.18</t>
  </si>
  <si>
    <t>44.73;44.83</t>
  </si>
  <si>
    <t>Hiseq17TJ0000041</t>
    <phoneticPr fontId="51" type="noConversion"/>
  </si>
  <si>
    <t>94.06;85.94</t>
  </si>
  <si>
    <t>97.95;94.39</t>
  </si>
  <si>
    <t>45.03;45.12</t>
  </si>
  <si>
    <t>以下子文库产量低：
RD0007ACFKAAAPEI-59
RD0007ACFTAAAPEI-60
RD0007ACGFAAAPEI-61
RD0007ACGIAAAPEI-63
RD0007ACGJAAAPEI-66</t>
    <phoneticPr fontId="51" type="noConversion"/>
  </si>
  <si>
    <t>Hiseq17TJ0000040</t>
    <phoneticPr fontId="51" type="noConversion"/>
  </si>
  <si>
    <t>94.83;86.37</t>
  </si>
  <si>
    <t>98.19;94.41</t>
  </si>
  <si>
    <t>45.65;45.71</t>
  </si>
  <si>
    <t>Hiseq17TJ0000039</t>
    <phoneticPr fontId="51" type="noConversion"/>
  </si>
  <si>
    <t>94.98;86.29</t>
  </si>
  <si>
    <t>98.20;94.41</t>
  </si>
  <si>
    <t>44.92;45.00</t>
  </si>
  <si>
    <t>RD0007ACFQAAAPEI-101产量低。</t>
    <phoneticPr fontId="51" type="noConversion"/>
  </si>
  <si>
    <t>Hiseq17TJ0000038</t>
    <phoneticPr fontId="51" type="noConversion"/>
  </si>
  <si>
    <t>94.73;85.18</t>
  </si>
  <si>
    <t>98.22;94.14</t>
  </si>
  <si>
    <t>45.80;45.90</t>
  </si>
  <si>
    <t>Hiseq17TJ0000037</t>
    <phoneticPr fontId="51" type="noConversion"/>
  </si>
  <si>
    <t>96.42;94.32</t>
  </si>
  <si>
    <t>97.97;96.45</t>
  </si>
  <si>
    <t>48.13;48.14</t>
  </si>
  <si>
    <t>FCH7JJCBCXY</t>
    <phoneticPr fontId="51" type="noConversion"/>
  </si>
  <si>
    <t>Hiseq17SZ0000038</t>
    <phoneticPr fontId="51" type="noConversion"/>
  </si>
  <si>
    <t xml:space="preserve">voa121213李云2人TargetRegioncapture(12/12) </t>
    <phoneticPr fontId="51" type="noConversion"/>
  </si>
  <si>
    <t>96.08;93.87</t>
  </si>
  <si>
    <t>97.78;96.19</t>
  </si>
  <si>
    <t>48.06;48.07</t>
  </si>
  <si>
    <t>96.82;94.83</t>
  </si>
  <si>
    <t>98.16;96.79</t>
  </si>
  <si>
    <t>47.85;47.86</t>
  </si>
  <si>
    <t xml:space="preserve">以下子文库产量低：
DX1316ADEGAAAPEI-50
DX1316ADEHAAAPEI-52
DX1316ADEIAAAPEI-54
DX1316ADEJAAAPEI-63
DX1316ADEKAAAPEI-66
DX1316ADELAAAPEI-70
DX1316ADEMAAAPEI-73
DX1316ADENAAAPEI-74
DX1316ADEOAAAPEI-76
DX0616ADEPAAAPEI-78
DX0503ADERAAAPEI-81
</t>
    <phoneticPr fontId="51" type="noConversion"/>
  </si>
  <si>
    <t>FCHFVKVBCXY</t>
    <phoneticPr fontId="51" type="noConversion"/>
  </si>
  <si>
    <t>Hiseq17TJ0000045</t>
    <phoneticPr fontId="51" type="noConversion"/>
  </si>
  <si>
    <t xml:space="preserve">Oseq-ctDNA无创肿瘤个体化诊疗基因检测20170120(2/22); ctDNA肿瘤早早筛20170120(3/22); Oseq-T肿瘤个体化诊疗基因检测20170120(6/22); Oseq-Drug个体化诊疗基因检测201070120(9/22); 杂交测序F16ZF2I1QS2602+肿瘤早早筛项目-刘军第74期任务单(2/22); </t>
    <phoneticPr fontId="51" type="noConversion"/>
  </si>
  <si>
    <t>97.06;95.02</t>
  </si>
  <si>
    <t>98.29;96.89</t>
  </si>
  <si>
    <t>47.93;47.94</t>
  </si>
  <si>
    <t>97.66;96.05</t>
  </si>
  <si>
    <t>98.68;97.58</t>
  </si>
  <si>
    <t>46.58;46.59</t>
  </si>
  <si>
    <t>FCHFNYGBCXY</t>
    <phoneticPr fontId="51" type="noConversion"/>
  </si>
  <si>
    <t>Hiseq17TJ0000046</t>
    <phoneticPr fontId="51" type="noConversion"/>
  </si>
  <si>
    <t xml:space="preserve">Oseq-ctDNA无创肿瘤个体化诊疗基因检测20170120(2/11); Oseq-Drug个体化诊疗基因检测201070120(9/11); </t>
    <phoneticPr fontId="51" type="noConversion"/>
  </si>
  <si>
    <t>97.63;96.03</t>
  </si>
  <si>
    <t>98.67;97.59</t>
  </si>
  <si>
    <t>46.55;46.55</t>
  </si>
  <si>
    <t>95.24;90.63</t>
  </si>
  <si>
    <t>97.31;94.63</t>
  </si>
  <si>
    <t>47.73;47.66</t>
  </si>
  <si>
    <t>以下子文库产量低：
17L0004428-16
17L0000568-37
17L0004417-100</t>
    <phoneticPr fontId="51" type="noConversion"/>
  </si>
  <si>
    <t>FCH7JJ5BCXY</t>
    <phoneticPr fontId="51" type="noConversion"/>
  </si>
  <si>
    <t>Hiseq17SZ0000035</t>
    <phoneticPr fontId="51" type="noConversion"/>
  </si>
  <si>
    <t xml:space="preserve">voa121213李云2人TargetRegioncapture(43/43) </t>
    <phoneticPr fontId="51" type="noConversion"/>
  </si>
  <si>
    <t>94.94;90.00</t>
  </si>
  <si>
    <t>97.15;94.32</t>
  </si>
  <si>
    <t>47.55;47.46</t>
  </si>
  <si>
    <t>95.54;92.88</t>
  </si>
  <si>
    <t>97.47;95.61</t>
  </si>
  <si>
    <t>46.05;46.05</t>
  </si>
  <si>
    <t>以下子文库产量低：
17L0004430-20
17L0004433-23
17L0004436-26
17L0004439-29
17L0004448-32
17L0005373-37</t>
    <phoneticPr fontId="51" type="noConversion"/>
  </si>
  <si>
    <t>FCH7KCHBCXY</t>
    <phoneticPr fontId="51" type="noConversion"/>
  </si>
  <si>
    <t>Hiseq17SZ0000034</t>
    <phoneticPr fontId="51" type="noConversion"/>
  </si>
  <si>
    <t xml:space="preserve">voa121213李云2人TargetRegioncapture(46/46) </t>
    <phoneticPr fontId="51" type="noConversion"/>
  </si>
  <si>
    <t>95.52;92.92</t>
  </si>
  <si>
    <t>97.48;95.66</t>
  </si>
  <si>
    <t>46.03;46.04</t>
  </si>
  <si>
    <t>95.25;92.04</t>
  </si>
  <si>
    <t>97.34;95.26</t>
  </si>
  <si>
    <t>48.13;48.10</t>
  </si>
  <si>
    <t>以下子文库产量低：
16L1546178-26
16L1546162-41
16L1546167-43</t>
    <phoneticPr fontId="51" type="noConversion"/>
  </si>
  <si>
    <t>FCH7JHMBCXY</t>
    <phoneticPr fontId="51" type="noConversion"/>
  </si>
  <si>
    <t>Hiseq17SZ0000036</t>
    <phoneticPr fontId="51" type="noConversion"/>
  </si>
  <si>
    <t xml:space="preserve">voa121213李云2人TargetRegioncapture(32/32) </t>
    <phoneticPr fontId="51" type="noConversion"/>
  </si>
  <si>
    <t>95.40;92.09</t>
  </si>
  <si>
    <t>97.44;95.30</t>
  </si>
  <si>
    <t>48.29;48.27</t>
  </si>
  <si>
    <t>94.72;91.25</t>
  </si>
  <si>
    <t>97.05;94.80</t>
  </si>
  <si>
    <t>49.47;49.44</t>
  </si>
  <si>
    <t>以下子文库产量低：
17L0001722-1-18
17L0005408-19</t>
    <phoneticPr fontId="51" type="noConversion"/>
  </si>
  <si>
    <t>FCH7JHNBCXY</t>
    <phoneticPr fontId="51" type="noConversion"/>
  </si>
  <si>
    <t>Hiseq17SZ0000037</t>
    <phoneticPr fontId="51" type="noConversion"/>
  </si>
  <si>
    <t>94.35;90.56</t>
  </si>
  <si>
    <t>96.84;94.39</t>
  </si>
  <si>
    <t>49.32;49.28</t>
  </si>
  <si>
    <t>FCHFJGVBCXY</t>
    <phoneticPr fontId="51" type="noConversion"/>
  </si>
  <si>
    <t>RP index PE251+8+251;1226+0113;新库库检 ;</t>
  </si>
  <si>
    <t>43.35;43.52</t>
  </si>
  <si>
    <t>89.38;83.37</t>
  </si>
  <si>
    <t>85.76;78.71</t>
  </si>
  <si>
    <t>lqu161205陈军辉凹耳蛙De novo-Animal</t>
    <phoneticPr fontId="51" type="noConversion"/>
  </si>
  <si>
    <t>FCHFJGVBCXY</t>
  </si>
  <si>
    <t>良</t>
    <phoneticPr fontId="51" type="noConversion"/>
  </si>
  <si>
    <t>—</t>
    <phoneticPr fontId="51" type="noConversion"/>
  </si>
  <si>
    <t>43.34;43.52</t>
  </si>
  <si>
    <t>89.04;83.15</t>
  </si>
  <si>
    <t>85.29;78.37</t>
  </si>
  <si>
    <t>ppa170103高璐十二个细菌标ProkaryoteTranscriptomeResequencing(12/21);ovl170104马俊平十二个河豚毒素假交替单胞菌ProkaryoteTranscriptomeResequencing(5/21);eyw161220梅俊谱人Re-sequencing(4/21);</t>
  </si>
  <si>
    <t>WHTRDRPEP00002664</t>
  </si>
  <si>
    <t>FCHHK7CBBXX</t>
    <phoneticPr fontId="51" type="noConversion"/>
  </si>
  <si>
    <t>pooling偏差，WHPSEovlPAAJRAAPEI-201产量偏低</t>
  </si>
  <si>
    <t>HS4000 PE101+8+8+101;1226+1226;新库库检;</t>
  </si>
  <si>
    <t>91.89;89.78</t>
  </si>
  <si>
    <t>31.51;31.36</t>
  </si>
  <si>
    <t>51.59;51.56</t>
  </si>
  <si>
    <t>98.81;97.16</t>
  </si>
  <si>
    <t>96.53;93.70</t>
  </si>
  <si>
    <t>ovl170104马俊平十二个河豚毒素假交替单胞菌ProkaryoteTranscriptomeResequencing(7/23);hnk170104马俊平十二个河豚毒素假交替单胞菌ProkaryoteTranscriptomeResequencing(12/23);eyw161220梅俊谱人Re-sequencing(4/23);</t>
  </si>
  <si>
    <t>WHTRDRPEP00002665</t>
  </si>
  <si>
    <t>FCHHK7CBBXX</t>
  </si>
  <si>
    <t>pooling偏差，5个子文库产量偏低</t>
  </si>
  <si>
    <t>94.02;91.64</t>
  </si>
  <si>
    <t>31.64;31.28</t>
  </si>
  <si>
    <t>48.55;48.57</t>
  </si>
  <si>
    <t>98.81;97.09</t>
  </si>
  <si>
    <t>96.52;93.63</t>
  </si>
  <si>
    <t>xyt170103马俊平六个假交替单胞ProkaryoteTranscriptomeResequencing(6/12);eyw161220梅俊谱人Re-sequencing(2/12);nkg161229董海芳海洋动物RAD-Seq(3/12);ykv170109谢志远拟南芥Methylation(1/12);</t>
  </si>
  <si>
    <t>WHTRDRPEP00002686</t>
  </si>
  <si>
    <t>89.90;88.67</t>
  </si>
  <si>
    <t>31.06;30.82</t>
  </si>
  <si>
    <t>41.78;42.16</t>
  </si>
  <si>
    <t>98.75;96.16</t>
  </si>
  <si>
    <t>96.57;91.87</t>
  </si>
  <si>
    <t>yxc161223李维喜人EukaryoteTranscriptomeResequencing(6/12);ute170104卢梦书牛EukaryoteTranscriptomeResequencing(4/12);nag170109吕晓丹昆虫EukaryoteTranscriptomeResequencing(1/12);wwi160530赵素敏人TargetRegioncapture(1/12);</t>
  </si>
  <si>
    <t>WHTRDRPEP00002716</t>
  </si>
  <si>
    <t>pooling偏差，RDWHINSbbvTCAARAAPEI-703503产量偏低</t>
  </si>
  <si>
    <t>44.12;44.61</t>
  </si>
  <si>
    <t>98.16;96.66</t>
  </si>
  <si>
    <t>95.64;93.02</t>
  </si>
  <si>
    <t>elv170109魏康飞胶质芽孢杆菌Re-sequencing(1/14);fkn161219吕晓丹香蕉RAD-Seq(6/14);tir170103刘芳3酵母Chip-seq(6/14);nag170109吕晓丹昆虫EukaryoteTranscriptomeResequencing(1/14);</t>
  </si>
  <si>
    <t>WHDNASPEP00004720</t>
  </si>
  <si>
    <t>42.99;40.90</t>
  </si>
  <si>
    <t>98.62;96.20</t>
  </si>
  <si>
    <t>96.43;92.10</t>
  </si>
  <si>
    <t>42.95;40.86</t>
  </si>
  <si>
    <t>98.60;96.09</t>
  </si>
  <si>
    <t>96.41;91.87</t>
  </si>
  <si>
    <t>gby161121梅俊谱西瓜Re-sequencing(9/9);</t>
    <phoneticPr fontId="51" type="noConversion"/>
  </si>
  <si>
    <t>CWHPEPI00001249</t>
  </si>
  <si>
    <t>HS4000 PE101+8+8+101;1226+1226;新库库检，外来文库;</t>
  </si>
  <si>
    <t>48.52;48.43</t>
  </si>
  <si>
    <t>97.84;95.74</t>
  </si>
  <si>
    <t>94.11;90.71</t>
  </si>
  <si>
    <t>jpd170110李斌斌小鼠Non-codingRNA(2/7);nag170109吕晓丹昆虫EukaryoteTranscriptomeResequencing(1/7);qcb161221王丹七十三个白菜RAD-Seq(4/7);</t>
  </si>
  <si>
    <t>WHDNASPEP00004723</t>
  </si>
  <si>
    <t>HS4000 PE101+8+8+101;1226+1226;新库库检（WHhTN701161-75、WHCOLqdcTAFHRAAPEI-143、WHGRAtnrEAARRAAPEI-27、WHPLAqbcEAAARAAPEI-29、WHhTN7011801-71、WHCOLqdcTAAVRAAPEI-100 加入1%的这6个文库的混合物）;</t>
  </si>
  <si>
    <t>42.94;42.99</t>
  </si>
  <si>
    <t>98.66;97.30</t>
  </si>
  <si>
    <t>96.45;94.07</t>
  </si>
  <si>
    <t>ago161227位艳丽动物EukaryoteTranscriptomeResequencing(13/13);</t>
    <phoneticPr fontId="51" type="noConversion"/>
  </si>
  <si>
    <t>WHCDNAPEP00006575</t>
  </si>
  <si>
    <t>FCHFCWLBBXX</t>
    <phoneticPr fontId="51" type="noConversion"/>
  </si>
  <si>
    <t>pooling 偏差，WHANIagoEBAERAAPEI-130，WHANIagoEBAIRABPEI-134产量偏低</t>
  </si>
  <si>
    <t>76.10;75.51</t>
  </si>
  <si>
    <t>94.78;92.35</t>
  </si>
  <si>
    <t>89.23;84.66</t>
  </si>
  <si>
    <t>FCHFCWLBBXX</t>
  </si>
  <si>
    <t>pooling 偏差，wHAXPI041640-143产量偏低，实际多index-AGGACGTC,index-AGGACGGC</t>
  </si>
  <si>
    <t>HS4000 PE151+8+151;1031+1216;旧库;</t>
  </si>
  <si>
    <t>45.87;45.65</t>
  </si>
  <si>
    <t>98.74;95.88</t>
  </si>
  <si>
    <t>96.39;90.83</t>
  </si>
  <si>
    <t>ibw161123何福生人Re-sequencing(1/9);jmw161230李洁4人Metagenomics(4/9);glc161027何福生人Re-sequencing(2/9);kgq170111孙蔓蔓真菌Re-sequencing(2/9);</t>
  </si>
  <si>
    <t>WHTRDRPEP00002718</t>
  </si>
  <si>
    <t>89.09;88.60</t>
  </si>
  <si>
    <t>37.18;36.59</t>
  </si>
  <si>
    <t>49.18;49.06</t>
  </si>
  <si>
    <t>98.27;95.70</t>
  </si>
  <si>
    <t>95.61;91.21</t>
  </si>
  <si>
    <t>jmw161230李洁4人Metagenomics(3/8);gcz170109谢尚波黑三棱EukaryotedenovoTranscriptome(1/8);ybc170110揭文才人EukaryoteTranscriptomeResequencing(4/8);</t>
  </si>
  <si>
    <t>WHCDNAPEP00006576</t>
  </si>
  <si>
    <t>88.74;87.60</t>
  </si>
  <si>
    <t>15.23;15.39</t>
  </si>
  <si>
    <t>50.36;50.26</t>
  </si>
  <si>
    <t>96.00;91.94</t>
  </si>
  <si>
    <t>ybc170110揭文才人EukaryoteTranscriptomeResequencing(8/8);</t>
  </si>
  <si>
    <t>WHCDNAPEP00006577</t>
  </si>
  <si>
    <t>87.26;86.15</t>
  </si>
  <si>
    <t>16.50;16.58</t>
  </si>
  <si>
    <t>52.00;51.92</t>
  </si>
  <si>
    <t>98.52;96.59</t>
  </si>
  <si>
    <t>95.99;92.22</t>
  </si>
  <si>
    <t>zlw170110孙晓辉链霉菌Denovo-Microbiology(2/12);qvt170111郑小敏茶树EukaryotedenovoTranscriptome(4/12);hpx170109山黛黑水虻EukaryotedenovoTranscriptome(6/12);</t>
  </si>
  <si>
    <t>WHCDNAPEP00006593</t>
  </si>
  <si>
    <t>45.77;45.80</t>
  </si>
  <si>
    <t>98.25;96.05</t>
  </si>
  <si>
    <t>95.52;91.21</t>
  </si>
  <si>
    <t>qvt170111郑小敏茶树EukaryotedenovoTranscriptome(8/13);hpx170109山黛黑水虻EukaryotedenovoTranscriptome(5/13);</t>
  </si>
  <si>
    <t>WHCDNAPEP00006594</t>
  </si>
  <si>
    <t>45.54;45.56</t>
  </si>
  <si>
    <t>98.24;96.03</t>
  </si>
  <si>
    <t>95.53;91.21</t>
  </si>
  <si>
    <t>yde170113郑小敏蝎子EukaryoteTranscriptomeResequencing(7/16);xrc170112位艳丽蝇蛆EukaryotedenovoTranscriptome(1/16);hfi161227孙晓辉人EukaryoteTranscriptomeResequencing(5/16);sqt161121郑小敏茶树EukaryotedenovoTranscriptome(1/16);sbw170113郑小敏蝎子EukaryoteTranscriptomeResequencing(2/16);</t>
  </si>
  <si>
    <t>WHCDNAPEP00006595</t>
  </si>
  <si>
    <t>40.50;40.63</t>
  </si>
  <si>
    <t>98.27;95.52</t>
  </si>
  <si>
    <t>95.51;90.26</t>
  </si>
  <si>
    <t>ege161230吴斌1中华鲟De novo-Animal</t>
  </si>
  <si>
    <t>WHACIegeDDAADUABPEI-70</t>
  </si>
  <si>
    <t>FCHFLFJBBXX</t>
    <phoneticPr fontId="51" type="noConversion"/>
  </si>
  <si>
    <t>HS4000 PE50+8+50;1018+1216;新库库检;</t>
  </si>
  <si>
    <t>43.05;44.40</t>
  </si>
  <si>
    <t>98.93;93.47</t>
  </si>
  <si>
    <t>96.60;88.03</t>
  </si>
  <si>
    <t>FCHFLFJBBXX</t>
  </si>
  <si>
    <t>42.97;44.27</t>
  </si>
  <si>
    <t>98.88;93.36</t>
  </si>
  <si>
    <t>96.41;88.02</t>
  </si>
  <si>
    <t>43.01;44.34</t>
  </si>
  <si>
    <t>98.91;93.83</t>
  </si>
  <si>
    <t>96.52;88.92</t>
  </si>
  <si>
    <t>WHACIegeDCABDTAAPEI-62</t>
  </si>
  <si>
    <t>42.74;43.13</t>
  </si>
  <si>
    <t>99.25;94.98</t>
  </si>
  <si>
    <t>97.67;91.43</t>
  </si>
  <si>
    <t>42.69;43.12</t>
  </si>
  <si>
    <t>99.27;94.09</t>
  </si>
  <si>
    <t>97.68;89.64</t>
  </si>
  <si>
    <t>42.61;43.00</t>
  </si>
  <si>
    <t>99.23;94.71</t>
  </si>
  <si>
    <t>97.51;90.82</t>
  </si>
  <si>
    <t>agb161124刘国城人参De novo-Plant</t>
  </si>
  <si>
    <t>109A</t>
  </si>
  <si>
    <t>WHGINagbDJAADVAAPEI-59</t>
  </si>
  <si>
    <t>40.62;41.08</t>
  </si>
  <si>
    <t>99.22;94.70</t>
  </si>
  <si>
    <t>97.51;91.00</t>
  </si>
  <si>
    <t>ucr170106董海芳爬行动物Denovo-Animal(2/2);</t>
    <phoneticPr fontId="51" type="noConversion"/>
  </si>
  <si>
    <t>WHDNALPEP00000235</t>
  </si>
  <si>
    <t>43.12;43.50</t>
  </si>
  <si>
    <t>99.29;94.41</t>
  </si>
  <si>
    <t>97.66;90.36</t>
  </si>
  <si>
    <t>FCHFC2MBBXX</t>
  </si>
  <si>
    <t>HS4000 PE50+8+50;1031+1216;旧库;</t>
  </si>
  <si>
    <t>43.82;44.23</t>
  </si>
  <si>
    <t>99.15;95.06</t>
  </si>
  <si>
    <t>97.27;91.14</t>
  </si>
  <si>
    <t>43.77;44.18</t>
  </si>
  <si>
    <t>99.15;95.05</t>
  </si>
  <si>
    <t>44.41;44.54</t>
  </si>
  <si>
    <t>99.19;95.94</t>
  </si>
  <si>
    <t>97.38;92.44</t>
  </si>
  <si>
    <t>44.37;44.50</t>
  </si>
  <si>
    <t>99.16;95.91</t>
  </si>
  <si>
    <t>97.28;92.39</t>
  </si>
  <si>
    <t>44.40;44.65</t>
  </si>
  <si>
    <t>99.18;95.65</t>
  </si>
  <si>
    <t>97.41;91.91</t>
  </si>
  <si>
    <t>44.40;44.62</t>
  </si>
  <si>
    <t>99.22;95.99</t>
  </si>
  <si>
    <t>97.53;92.63</t>
  </si>
  <si>
    <t>46.81;46.88</t>
  </si>
  <si>
    <t>99.01;95.23</t>
  </si>
  <si>
    <t>96.90;91.08</t>
  </si>
  <si>
    <t>46.81;46.87</t>
  </si>
  <si>
    <t>98.96;95.02</t>
  </si>
  <si>
    <t>96.75;90.60</t>
  </si>
  <si>
    <t>WHDNASPEP00004703</t>
  </si>
  <si>
    <t>FCCAFAWANXX</t>
    <phoneticPr fontId="51" type="noConversion"/>
  </si>
  <si>
    <t>43.90;44.02</t>
  </si>
  <si>
    <t>95.96;92.77</t>
  </si>
  <si>
    <t>91.92;87.51</t>
  </si>
  <si>
    <t>ghp170105刘芳3大麦De novo-Plant</t>
  </si>
  <si>
    <t>Leaf Blade-1B</t>
  </si>
  <si>
    <t>wHAMPI041641-87</t>
  </si>
  <si>
    <t>FCCAFAWANXX</t>
  </si>
  <si>
    <t>43.63;43.73</t>
  </si>
  <si>
    <t>96.07;93.26</t>
  </si>
  <si>
    <t>92.24;88.52</t>
  </si>
  <si>
    <t>96.28;93.26</t>
  </si>
  <si>
    <t>92.65;88.53</t>
  </si>
  <si>
    <t>43.62;43.71</t>
  </si>
  <si>
    <t>96.39;93.33</t>
  </si>
  <si>
    <t>92.85;88.68</t>
  </si>
  <si>
    <t>wHAIPI041642-37</t>
  </si>
  <si>
    <t>43.71;43.85</t>
  </si>
  <si>
    <t>96.60;93.79</t>
  </si>
  <si>
    <t>93.25;89.44</t>
  </si>
  <si>
    <t>43.70;43.84</t>
  </si>
  <si>
    <t>96.71;93.78</t>
  </si>
  <si>
    <t>93.49;89.43</t>
  </si>
  <si>
    <t>43.24;43.37</t>
  </si>
  <si>
    <t>97.23;94.34</t>
  </si>
  <si>
    <t>94.60;90.61</t>
  </si>
  <si>
    <t>43.69;43.85</t>
  </si>
  <si>
    <t>96.89;93.73</t>
  </si>
  <si>
    <t>93.85;89.31</t>
  </si>
  <si>
    <t>WHACIegeDDACDUAAPEI-72</t>
  </si>
  <si>
    <t>FCHFLYGBBXX</t>
    <phoneticPr fontId="51" type="noConversion"/>
  </si>
  <si>
    <t>41.55;41.76</t>
  </si>
  <si>
    <t>98.99;94.88</t>
  </si>
  <si>
    <t>96.84;90.17</t>
  </si>
  <si>
    <t>FCHFLYGBBXX</t>
  </si>
  <si>
    <t>41.61;41.83</t>
  </si>
  <si>
    <t>99.03;94.99</t>
  </si>
  <si>
    <t>96.88;90.33</t>
  </si>
  <si>
    <t>41.76;41.99</t>
  </si>
  <si>
    <t>99.25;95.83</t>
  </si>
  <si>
    <t>97.68;92.11</t>
  </si>
  <si>
    <t>41.78;42.02</t>
  </si>
  <si>
    <t>99.20;95.59</t>
  </si>
  <si>
    <t>97.50;91.58</t>
  </si>
  <si>
    <t>HS4000 PE50+8+50;1018+1216;旧库;</t>
  </si>
  <si>
    <t>42.82;43.95</t>
  </si>
  <si>
    <t>98.98;94.87</t>
  </si>
  <si>
    <t>96.80;90.26</t>
  </si>
  <si>
    <t>42.74;43.79</t>
  </si>
  <si>
    <t>98.96;94.86</t>
  </si>
  <si>
    <t>96.72;90.24</t>
  </si>
  <si>
    <t>43.51;44.19</t>
  </si>
  <si>
    <t>99.10;94.84</t>
  </si>
  <si>
    <t>97.18;90.71</t>
  </si>
  <si>
    <t>43.59;44.27</t>
  </si>
  <si>
    <t>99.06;95.03</t>
  </si>
  <si>
    <t>97.12;91.07</t>
  </si>
  <si>
    <t>gby161121梅俊谱西瓜Re-sequencing(11/11);</t>
    <phoneticPr fontId="51" type="noConversion"/>
  </si>
  <si>
    <t>CWHPEPI00001254</t>
  </si>
  <si>
    <t>FCHF7MWBBXX</t>
    <phoneticPr fontId="51" type="noConversion"/>
  </si>
  <si>
    <t>HS4000 PE101+8+101;1031+1216;新库库检 外来文库;</t>
  </si>
  <si>
    <t>48.81;48.60</t>
  </si>
  <si>
    <t>97.37;94.89</t>
  </si>
  <si>
    <t>92.71;88.40</t>
  </si>
  <si>
    <t>kcj170113于杨阳人Methylation(4/10);ynl161222汪智蛟人Exomecapture(6/10);</t>
  </si>
  <si>
    <t>WHDNAMePEP00000599</t>
  </si>
  <si>
    <t>FCHF7MWBBXX</t>
  </si>
  <si>
    <t>HS4000 PE101+8+101;1031+1216;新库库检;</t>
  </si>
  <si>
    <t>46.68;46.75</t>
  </si>
  <si>
    <t>98.48;95.09</t>
  </si>
  <si>
    <t>95.69;88.81</t>
  </si>
  <si>
    <t>46.86;46.91</t>
  </si>
  <si>
    <t>98.66;95.79</t>
  </si>
  <si>
    <t>96.14;90.20</t>
  </si>
  <si>
    <t>ynl161222汪智蛟人Exomecapture(4/9);qcb161221王丹七十三个白菜RAD-Seq(4/9);nkg161229董海芳海洋动物RAD-Seq(1/9);</t>
  </si>
  <si>
    <t>WHDNASPEP00004727</t>
  </si>
  <si>
    <t>44.29;44.35</t>
  </si>
  <si>
    <t>98.58;96.76</t>
  </si>
  <si>
    <t>95.99;92.74</t>
  </si>
  <si>
    <t>44.34;44.39</t>
  </si>
  <si>
    <t>98.56;96.72</t>
  </si>
  <si>
    <t>95.93;92.70</t>
  </si>
  <si>
    <t>ynl161222汪智蛟人Exomecapture(2/6);nkg161229董海芳海洋动物RAD-Seq(4/6);</t>
  </si>
  <si>
    <t>WHDNASPEP00004728</t>
  </si>
  <si>
    <t>46.60;47.06</t>
  </si>
  <si>
    <t>98.59;96.55</t>
  </si>
  <si>
    <t>96.06;92.49</t>
  </si>
  <si>
    <t>veo170112谢志远灰霉菌Methylation(2/12);ynl161222汪智蛟人Exomecapture(2/12);qgx170109吕晓丹酵母Denovo-Plant(8/12);</t>
  </si>
  <si>
    <t>WHDNAMePEP00000600</t>
  </si>
  <si>
    <t>42.44;42.86</t>
  </si>
  <si>
    <t>98.33;94.60</t>
  </si>
  <si>
    <t>95.61;89.03</t>
  </si>
  <si>
    <t>ngr170113于杨阳人Non-codingRNA(5/5);</t>
    <phoneticPr fontId="51" type="noConversion"/>
  </si>
  <si>
    <t>WHCDNAPEP00006605</t>
  </si>
  <si>
    <t>52.61;53.12</t>
  </si>
  <si>
    <t>99.05;97.86</t>
  </si>
  <si>
    <t>96.98;94.71</t>
  </si>
  <si>
    <t>gah170106谢洪青桃子Re-sequencing(8/8);</t>
    <phoneticPr fontId="51" type="noConversion"/>
  </si>
  <si>
    <t>WHDNASPEP00004721</t>
  </si>
  <si>
    <t>FCHFM3LBBXX</t>
    <phoneticPr fontId="51" type="noConversion"/>
  </si>
  <si>
    <t>HS4000 PE151+8+151;1018+1216;新库库检;</t>
  </si>
  <si>
    <t>40.43;40.63</t>
  </si>
  <si>
    <t>97.07;92.86</t>
  </si>
  <si>
    <t>92.38;84.10</t>
  </si>
  <si>
    <t>rbc170112谢尚波杂拟谷盗EukaryotedenovoTranscriptome(2/13);yde170113郑小敏蝎子EukaryoteTranscriptomeResequencing(11/13);</t>
  </si>
  <si>
    <t>WHCDNAPEP00006596</t>
  </si>
  <si>
    <t>FCHFM3LBBXX</t>
  </si>
  <si>
    <t>37.76;38.05</t>
  </si>
  <si>
    <t>97.72;93.74</t>
  </si>
  <si>
    <t>93.78;85.65</t>
  </si>
  <si>
    <t>rbq170112揭文才七个大豆疫霉EukaryoteTranscriptomeResequencing(7/11);reg170112揭文才四个大豆疫霉EukaryoteTranscriptomeResequencing(4/11);</t>
    <phoneticPr fontId="51" type="noConversion"/>
  </si>
  <si>
    <t>WHCDNAPEP00006601</t>
  </si>
  <si>
    <t>61.37;61.21</t>
  </si>
  <si>
    <t>97.34;92.67</t>
  </si>
  <si>
    <t>92.95;84.18</t>
  </si>
  <si>
    <t>WHDNASPEP00004724</t>
  </si>
  <si>
    <t>40.57;40.78</t>
  </si>
  <si>
    <t>97.08;92.80</t>
  </si>
  <si>
    <t>92.58;84.33</t>
  </si>
  <si>
    <t>gah170106谢洪青桃子Re-sequencing(9/9);</t>
  </si>
  <si>
    <t>WHDNASPEP00004725</t>
  </si>
  <si>
    <t>40.16;40.34</t>
  </si>
  <si>
    <t>96.82;93.12</t>
  </si>
  <si>
    <t>91.89;84.86</t>
  </si>
  <si>
    <t>gah170106谢洪青桃子Re-sequencing(8/8);</t>
  </si>
  <si>
    <t>WHDNASPEP00004726</t>
  </si>
  <si>
    <t>40.78;40.95</t>
  </si>
  <si>
    <t>97.09;93.44</t>
  </si>
  <si>
    <t>92.60;85.57</t>
  </si>
  <si>
    <t>oos161031高晓磊鱼Denovo-Animal(1/6);fvj170109袁珍丽人Exomecapture(5/6);</t>
  </si>
  <si>
    <t>WHDNALPEP00000237</t>
  </si>
  <si>
    <t>99.02;97.09</t>
  </si>
  <si>
    <t>0.75;0.97</t>
  </si>
  <si>
    <t>46.82;46.90</t>
  </si>
  <si>
    <t>97.05;92.99</t>
  </si>
  <si>
    <t>92.45;85.60</t>
  </si>
  <si>
    <t>hkh170108李洁4链霉菌Denovo-Microbiology(2/12);stq170112司凯威大肠杆菌Denovo-Microbiology(1/12);dhi170111彭玲两个拟南芥Re-sequencing(2/12);fvj170109袁珍丽人Exomecapture(2/12);maa170110刘芳3细菌Re-sequencing(2/12);wam170111司凯威布鲁氏菌Denovo-Microbiology(1/12);vcs170112徐晓静两个水稻Re-sequencing(2/12);</t>
  </si>
  <si>
    <t>WHDNASPEP00004730</t>
  </si>
  <si>
    <t>98.13;96.21</t>
  </si>
  <si>
    <t>0.75;0.92</t>
  </si>
  <si>
    <t>47.12;47.20</t>
  </si>
  <si>
    <t>97.59;94.69</t>
  </si>
  <si>
    <t>93.78;88.54</t>
  </si>
  <si>
    <t>FCHFM7HBBXX</t>
    <phoneticPr fontId="51" type="noConversion"/>
  </si>
  <si>
    <t>HS4000 PE101+8+8+101;1018+1031;旧库;</t>
  </si>
  <si>
    <t>42.85;42.86</t>
  </si>
  <si>
    <t>99.06;96.67</t>
  </si>
  <si>
    <t>97.30;92.84</t>
  </si>
  <si>
    <t>byu161229王龙飞拟南芥Methylation(2/16);nxs161230司凯威细菌Denovo-Microbiology(1/16);qgx170109吕晓丹酵母Denovo-Plant(8/16);nag170109吕晓丹昆虫EukaryoteTranscriptomeResequencing(1/16);qcb161221王丹七十三个白菜RAD-Seq(4/16);</t>
  </si>
  <si>
    <t>WHDNAMePEP00000597</t>
  </si>
  <si>
    <t>FCHFM7HBBXX</t>
  </si>
  <si>
    <t>HS4000 PE101+8+8+101;1018+1031;新库库检;</t>
  </si>
  <si>
    <t>34.77;35.36</t>
  </si>
  <si>
    <t>98.75;93.57</t>
  </si>
  <si>
    <t>96.88;85.43</t>
  </si>
  <si>
    <t>34.68;35.30</t>
  </si>
  <si>
    <t>98.74;93.17</t>
  </si>
  <si>
    <t>96.88;84.59</t>
  </si>
  <si>
    <t>jim170111胡维大西洋鲑鱼GBS(1/5);nag170109吕晓丹昆虫EukaryoteTranscriptomeResequencing(1/5);qcb161221王丹七十三个白菜RAD-Seq(3/5);</t>
  </si>
  <si>
    <t>WHDNASPEP00004722</t>
  </si>
  <si>
    <t>44.18;44.18</t>
  </si>
  <si>
    <t>99.12;96.69</t>
  </si>
  <si>
    <t>97.41;92.94</t>
  </si>
  <si>
    <t>44.08;44.07</t>
  </si>
  <si>
    <t>99.02;96.54</t>
  </si>
  <si>
    <t>97.17;92.67</t>
  </si>
  <si>
    <t>tvb170113于杨阳人Non-codingRNA(5/5);</t>
    <phoneticPr fontId="51" type="noConversion"/>
  </si>
  <si>
    <t>WHCDNAPEP00006597</t>
  </si>
  <si>
    <t>52.65;53.23</t>
  </si>
  <si>
    <t>99.31;98.26</t>
  </si>
  <si>
    <t>97.80;95.85</t>
  </si>
  <si>
    <t>caz170110谢尚波水稻白叶枯病菌SmallRNA(2/7);qpl170105冯志敏小鼠SmallRNA(1/7);jpd170110李斌斌小鼠Non-codingRNA(2/7);pqr161223李维喜冰岛硫化叶菌SmallRNATruSeq(1/7);hmy170110谢尚波水稻白叶枯病菌SmallRNA(1/7);</t>
  </si>
  <si>
    <t>WHCDNAPEP00006604</t>
  </si>
  <si>
    <t>49.16;48.63</t>
  </si>
  <si>
    <t>98.94;97.65</t>
  </si>
  <si>
    <t>97.42;95.27</t>
  </si>
  <si>
    <t>jpd170110李斌斌小鼠Non-codingRNA(2/8);yxc161223李维喜人EukaryoteTranscriptomeResequencing(6/8);</t>
  </si>
  <si>
    <t>WHTRDRPEP00002743</t>
  </si>
  <si>
    <t>46.74;46.81</t>
  </si>
  <si>
    <t>98.74;97.04</t>
  </si>
  <si>
    <t>96.70;93.60</t>
  </si>
  <si>
    <t>FCHFM5LBBXX</t>
    <phoneticPr fontId="51" type="noConversion"/>
  </si>
  <si>
    <t>HS4000 PE50+8+50;1018+0113;旧库;</t>
  </si>
  <si>
    <t>45.47;46.26</t>
  </si>
  <si>
    <t>99.11;95.41</t>
  </si>
  <si>
    <t>97.21;91.60</t>
  </si>
  <si>
    <t>FCHFM5LBBXX</t>
  </si>
  <si>
    <t>HS4000 PE50+8+50;1018+0113;新库库检;</t>
  </si>
  <si>
    <t>43.57;43.85</t>
  </si>
  <si>
    <t>99.27;95.52</t>
  </si>
  <si>
    <t>97.77;92.33</t>
  </si>
  <si>
    <t>43.61;43.92</t>
  </si>
  <si>
    <t>99.22;95.30</t>
  </si>
  <si>
    <t>97.64;91.90</t>
  </si>
  <si>
    <t>43.44;43.83</t>
  </si>
  <si>
    <t>99.23;95.20</t>
  </si>
  <si>
    <t>97.67;91.71</t>
  </si>
  <si>
    <t>43.45;43.82</t>
  </si>
  <si>
    <t>99.26;95.25</t>
  </si>
  <si>
    <t>97.75;91.86</t>
  </si>
  <si>
    <t>ykf161219山黛动物Re-sequencing(1/10);jyc170109汪智蛟人EukaryoteTranscriptomeResequencing(8/10);tyt161212司凯威鹅膏菌Denovo-Microbiology(1/10);</t>
  </si>
  <si>
    <t>WHDNALPEP00000238</t>
  </si>
  <si>
    <t>51.19;51.57</t>
  </si>
  <si>
    <t>99.41;97.20</t>
  </si>
  <si>
    <t>98.12;94.41</t>
  </si>
  <si>
    <t>51.29;51.68</t>
  </si>
  <si>
    <t>99.46;97.67</t>
  </si>
  <si>
    <t>98.24;95.40</t>
  </si>
  <si>
    <t>jyc170109汪智蛟人EukaryoteTranscriptomeResequencing(7/7);</t>
    <phoneticPr fontId="51" type="noConversion"/>
  </si>
  <si>
    <t>WHTRDRPEP00002806</t>
  </si>
  <si>
    <t>55.04;55.48</t>
  </si>
  <si>
    <t>99.52;98.71</t>
  </si>
  <si>
    <t>wpr170109胡维人Exomecapture(5/6);gwg161223胡维小鼠Exomecapture(1/6);</t>
    <phoneticPr fontId="51" type="noConversion"/>
  </si>
  <si>
    <t>HKEXONPEP00003354</t>
  </si>
  <si>
    <t>FCHFLMFBBXX</t>
    <phoneticPr fontId="51" type="noConversion"/>
  </si>
  <si>
    <t>99.44;98.37</t>
  </si>
  <si>
    <t>1.34;1.67</t>
  </si>
  <si>
    <t>50.82;50.73</t>
  </si>
  <si>
    <t>98.46;96.02</t>
  </si>
  <si>
    <t>95.99;90.76</t>
  </si>
  <si>
    <t>nxe161228周咸强报春花Re-sequencing(12/18);xrr170105钟珍苜蓿Re-sequencing(6/18);</t>
    <phoneticPr fontId="51" type="noConversion"/>
  </si>
  <si>
    <t>WHDNASPEP00004729</t>
  </si>
  <si>
    <t>FCHFLMFBBXX</t>
  </si>
  <si>
    <t>35.99;36.24</t>
  </si>
  <si>
    <t>97.97;94.15</t>
  </si>
  <si>
    <t>95.08;87.50</t>
  </si>
  <si>
    <t>ckh170112刘传军簸箕柳Re-sequencing(6/6);</t>
    <phoneticPr fontId="51" type="noConversion"/>
  </si>
  <si>
    <t>WHDNASPEP00004731</t>
  </si>
  <si>
    <t>44.39;44.52</t>
  </si>
  <si>
    <t>97.83;93.72</t>
  </si>
  <si>
    <t>94.62;86.72</t>
  </si>
  <si>
    <t>ckh170112刘传军簸箕柳Re-sequencing(6/6);</t>
  </si>
  <si>
    <t>WHDNASPEP00004732</t>
  </si>
  <si>
    <t>44.11;44.24</t>
  </si>
  <si>
    <t>97.94;93.15</t>
  </si>
  <si>
    <t>94.90;85.89</t>
  </si>
  <si>
    <t>WHDNASPEP00004733</t>
  </si>
  <si>
    <t>44.27;44.36</t>
  </si>
  <si>
    <t>97.89;93.86</t>
  </si>
  <si>
    <t>94.80;86.98</t>
  </si>
  <si>
    <t>WHDNASPEP00004734</t>
  </si>
  <si>
    <t>41.97;42.12</t>
  </si>
  <si>
    <t>97.28;93.86</t>
  </si>
  <si>
    <t>93.31;87.14</t>
  </si>
  <si>
    <t>WHDNASPEP00004735</t>
  </si>
  <si>
    <t>45.20;45.29</t>
  </si>
  <si>
    <t>97.74;93.80</t>
  </si>
  <si>
    <t>94.39;86.88</t>
  </si>
  <si>
    <t>WHDNASPEP00004736</t>
  </si>
  <si>
    <t>38.02;38.27</t>
  </si>
  <si>
    <t>97.96;94.02</t>
  </si>
  <si>
    <t>95.10;87.48</t>
  </si>
  <si>
    <t>WHCDNAPEP00006598</t>
  </si>
  <si>
    <t>FCHFM3TBBXX</t>
    <phoneticPr fontId="51" type="noConversion"/>
  </si>
  <si>
    <t>52.04;52.60</t>
  </si>
  <si>
    <t>99.29;98.80</t>
  </si>
  <si>
    <t>97.83;96.96</t>
  </si>
  <si>
    <t>tvb170113于杨阳人Non-codingRNA(5/5);</t>
  </si>
  <si>
    <t>WHCDNAPEP00006599</t>
  </si>
  <si>
    <t>51.44;51.95</t>
  </si>
  <si>
    <t>99.53;98.88</t>
  </si>
  <si>
    <t>98.65;97.14</t>
  </si>
  <si>
    <t>ute170104卢梦书牛EukaryoteTranscriptomeResequencing(2/8);jjk170111徐婧小鼠EukaryoteTranscriptomeResequencing(4/8);ifb170113张静移植瘤EukaryoteTranscriptomeResequencing(2/8);</t>
    <phoneticPr fontId="51" type="noConversion"/>
  </si>
  <si>
    <t>WHTRDRPEP00002778</t>
  </si>
  <si>
    <t>FCHFM3TBBXX</t>
  </si>
  <si>
    <t>48.06;48.43</t>
  </si>
  <si>
    <t>99.01;98.05</t>
  </si>
  <si>
    <t>97.67;95.40</t>
  </si>
  <si>
    <t>kng170113张静人EukaryoteTranscriptomeResequencing(10/11);nag170109吕晓丹昆虫EukaryoteTranscriptomeResequencing(1/11);</t>
  </si>
  <si>
    <t>WHCDNAPEP00006612</t>
  </si>
  <si>
    <t>92.12;91.20</t>
  </si>
  <si>
    <t>8.94;8.99</t>
  </si>
  <si>
    <t>50.69;50.57</t>
  </si>
  <si>
    <t>99.19;98.27</t>
  </si>
  <si>
    <t>97.70;95.99</t>
  </si>
  <si>
    <t>WHCDNAPEP00006613</t>
  </si>
  <si>
    <t>92.13;91.41</t>
  </si>
  <si>
    <t>8.35;8.46</t>
  </si>
  <si>
    <t>51.08;50.97</t>
  </si>
  <si>
    <t>99.27;98.28</t>
  </si>
  <si>
    <t>97.93;96.04</t>
  </si>
  <si>
    <t>nag170109吕晓丹昆虫EukaryoteTranscriptomeResequencing(1/11);ifb170113张静移植瘤EukaryoteTranscriptomeResequencing(10/11);</t>
  </si>
  <si>
    <t>WHCDNAPEP00006614</t>
  </si>
  <si>
    <t>74.90;74.02</t>
  </si>
  <si>
    <t>7.95;8.03</t>
  </si>
  <si>
    <t>51.52;51.42</t>
  </si>
  <si>
    <t>99.24;98.37</t>
  </si>
  <si>
    <t>97.80;96.17</t>
  </si>
  <si>
    <t>dfe170111马俊平黄单胞菌ProkaryoteTranscriptomeResequencing(4/18);ptt170112谢尚波真菌EukaryoteTranscriptomeResequencing(4/18);cho170110肖小伟植物RNA-Seq(7/18);nag170109吕晓丹昆虫EukaryoteTranscriptomeResequencing(1/18);vvm170111高璐植物乳杆菌EukaryotedenovoTranscriptome(2/18);</t>
  </si>
  <si>
    <t>WHCDNAPEP00006615</t>
  </si>
  <si>
    <t>47.72;47.74</t>
  </si>
  <si>
    <t>98.64;97.35</t>
  </si>
  <si>
    <t>97.07;94.64</t>
  </si>
  <si>
    <t>ejx161227吴雪丽棉蚜Non-codingRNA(2/14);cho170110肖小伟植物RNA-Seq(11/14);nag170109吕晓丹昆虫EukaryoteTranscriptomeResequencing(1/14);</t>
  </si>
  <si>
    <t>WHCDNAPEP00006616</t>
  </si>
  <si>
    <t>pooling偏差，WHAPHejxNAAERAAPEI-208，WHAPHejxNAAERAAPEI-209产量偏低</t>
    <phoneticPr fontId="51" type="noConversion"/>
  </si>
  <si>
    <t>44.17;44.16</t>
  </si>
  <si>
    <t>98.73;97.27</t>
  </si>
  <si>
    <t>97.34;94.47</t>
  </si>
  <si>
    <t>WHDNASPEP00004737</t>
  </si>
  <si>
    <t>FCHGVV2BBXX</t>
    <phoneticPr fontId="51" type="noConversion"/>
  </si>
  <si>
    <t>37.93;38.27</t>
  </si>
  <si>
    <t>97.21;92.10</t>
  </si>
  <si>
    <t>93.19;83.78</t>
  </si>
  <si>
    <t>WHDNASPEP00004738</t>
  </si>
  <si>
    <t>FCHGVV2BBXX</t>
  </si>
  <si>
    <t>37.47;37.75</t>
  </si>
  <si>
    <t>97.37;93.36</t>
  </si>
  <si>
    <t>93.58;86.14</t>
  </si>
  <si>
    <t>wwz170110刘芳3原生生物Denovo-Microbiology(1/7);jjs170119夏金全冬虫夏草菌EukaryotedenovoTranscriptome(2/7);bou170110马俊平人EukaryoteTranscriptomeResequencing(2/7);ecz161124陈建威核盘菌EukaryoteTranscriptomeResequencing(2/7);</t>
  </si>
  <si>
    <t>WHCDNAPEP00006617</t>
  </si>
  <si>
    <t>48.71;48.63</t>
  </si>
  <si>
    <t>97.92;96.28</t>
  </si>
  <si>
    <t>94.54;91.16</t>
  </si>
  <si>
    <t>ode161124陈建威斑马鱼EukaryoteTranscriptomeResequencing(12/15);bou170110马俊平人EukaryoteTranscriptomeResequencing(2/15);qhc161223武瑞静果蝇EukaryoteTranscriptomeResequencing(1/15);</t>
    <phoneticPr fontId="51" type="noConversion"/>
  </si>
  <si>
    <t>WHCDNAPEP00006618</t>
  </si>
  <si>
    <t>47.63;47.61</t>
  </si>
  <si>
    <t>98.14;96.47</t>
  </si>
  <si>
    <t>95.32;91.81</t>
  </si>
  <si>
    <t>ybh170124徐婧动物EukaryoteTranscriptomeResequencing(9/9);</t>
  </si>
  <si>
    <t>WHCDNAPEP00006621</t>
  </si>
  <si>
    <t>pooling偏差，WHANIagoEAAFRAAPEI-100产量偏低</t>
  </si>
  <si>
    <t>62.41;62.23</t>
  </si>
  <si>
    <t>96.38;94.47</t>
  </si>
  <si>
    <t>91.87;88.36</t>
  </si>
  <si>
    <t>ybh170124徐婧动物EukaryoteTranscriptomeResequencing(7/7);</t>
  </si>
  <si>
    <t>WHCDNAPEP00006622</t>
  </si>
  <si>
    <t>63.25;63.05</t>
  </si>
  <si>
    <t>95.69;93.86</t>
  </si>
  <si>
    <t>90.30;87.12</t>
  </si>
  <si>
    <t>jpy170117夏金全斑马鱼EukaryoteTranscriptomeResequencing(2/21);zgg161221孙晓辉小鼠单细胞第三批EukaryoteTranscriptomeResequencing(19/21);</t>
  </si>
  <si>
    <t>WHTRDRPEP00002777</t>
  </si>
  <si>
    <t>48.99;48.85</t>
  </si>
  <si>
    <t>96.05;94.58</t>
  </si>
  <si>
    <t>92.25;89.06</t>
  </si>
  <si>
    <t>imh170116夏金全人Non-codingRNA(7/15);utx170112苟洪兰人Metagenomics(8/15);</t>
  </si>
  <si>
    <t>WHTRDRPEP00002810</t>
  </si>
  <si>
    <t>48.12;48.50</t>
  </si>
  <si>
    <t>98.62;96.66</t>
  </si>
  <si>
    <t>96.04;91.95</t>
  </si>
  <si>
    <t>opp161230马俊平小鼠Non-codingRNA(10/10);</t>
    <phoneticPr fontId="51" type="noConversion"/>
  </si>
  <si>
    <t>WHCDNAPEP00006592</t>
  </si>
  <si>
    <t>FCHGVLWBBXX</t>
    <phoneticPr fontId="51" type="noConversion"/>
  </si>
  <si>
    <t>opp161230马俊平小鼠Non-codingRNA(9/11);nce170112刘宇峰人RNA-Seq(2/11);</t>
  </si>
  <si>
    <t>WHCDNAPEP00006607</t>
  </si>
  <si>
    <t>FCHGVLWBBXX</t>
  </si>
  <si>
    <t>tqm170117于杨阳小鼠RNA-Seq(6/14);djd170117谢志远线虫RNA-Seq(2/14);sba161227夏金全小鼠SmallRNA(6/14);</t>
  </si>
  <si>
    <t>WHCDNAPEP00006608</t>
  </si>
  <si>
    <t>djd170117谢志远线虫RNA-Seq(15/19);wnt170111吕晓丹食蟹猴RNA-Seq(4/19);</t>
    <phoneticPr fontId="51" type="noConversion"/>
  </si>
  <si>
    <t>WHCDNAPEP00006609</t>
  </si>
  <si>
    <t>phm170109李斌斌大鼠SmallRNA(15/21);aoj170110金远春人SmallRNA(6/21);</t>
    <phoneticPr fontId="51" type="noConversion"/>
  </si>
  <si>
    <t>WHSRNASEP00001150</t>
  </si>
  <si>
    <t>mwi170110言显婷大肠杆菌Re-sequencing(4/4);</t>
    <phoneticPr fontId="51" type="noConversion"/>
  </si>
  <si>
    <t>WHTRDRPEP00002807</t>
  </si>
  <si>
    <t>pooling偏差，WHRDECOmwiRAAAAAA-45，WHRDECOmwiRAACAAA-67产量偏低</t>
  </si>
  <si>
    <t>mwi170110言显婷大肠杆菌Re-sequencing(4/4);</t>
  </si>
  <si>
    <t>WHTRDRPEP00002808</t>
  </si>
  <si>
    <t>pooling偏差，3个子文库产量偏低，实际多indexGTTCGACA</t>
  </si>
  <si>
    <t>jxp170110王龙飞三个小鼠SmallRNA(3/17);phm170109李斌斌大鼠SmallRNA(12/17);mep170110王龙飞小鼠SmallRNA(2/17);</t>
    <phoneticPr fontId="51" type="noConversion"/>
  </si>
  <si>
    <t>WHTRDRPEP00002811</t>
  </si>
  <si>
    <t>HS4000 SE101;0103+0103;旧库外来文库;</t>
  </si>
  <si>
    <t>FCHGVTWBBXX</t>
  </si>
  <si>
    <t>FCHGVJ3BBXX</t>
  </si>
  <si>
    <t>93.60;87.89</t>
  </si>
  <si>
    <t>97.39;94.17</t>
  </si>
  <si>
    <t>46.89;46.68</t>
  </si>
  <si>
    <t>FCHGVG5BBXX</t>
  </si>
  <si>
    <t>HKTRDPEP00002295</t>
  </si>
  <si>
    <t>avl170116吕晓丹人Exomecapture(1/10);rhn170113李维喜人Exomecapture(9/10);</t>
  </si>
  <si>
    <t>93.77;88.01</t>
  </si>
  <si>
    <t>97.46;94.18</t>
  </si>
  <si>
    <t>46.97;46.75</t>
  </si>
  <si>
    <t>95.05;90.11</t>
  </si>
  <si>
    <t>98.29;95.60</t>
  </si>
  <si>
    <t>49.39;49.19</t>
  </si>
  <si>
    <t>0.28;0.61</t>
  </si>
  <si>
    <t>99.52;97.51</t>
  </si>
  <si>
    <t>HKTRDPEP00002294</t>
  </si>
  <si>
    <t>ofd170118李维喜人Exomecapture(7/22);ycx161116罗伟琪人(15/22);</t>
  </si>
  <si>
    <t>94.93;90.16</t>
  </si>
  <si>
    <t>98.24;95.61</t>
  </si>
  <si>
    <t>49.35;49.14</t>
  </si>
  <si>
    <t>99.53;97.39</t>
  </si>
  <si>
    <t>ofd170118李维喜人Exomecapture(7/22);ycx161116罗伟琪人(15/22);</t>
    <phoneticPr fontId="51" type="noConversion"/>
  </si>
  <si>
    <t>92.12;76.94</t>
  </si>
  <si>
    <t>96.98;89.24</t>
  </si>
  <si>
    <t>30.52;31.42</t>
  </si>
  <si>
    <t>0.49;1.80</t>
  </si>
  <si>
    <t>96.76;83.00</t>
  </si>
  <si>
    <t>HS4000 PE101+8+101;0103+0103;新库库检外来文库，20% PHIX;</t>
  </si>
  <si>
    <t>CHKPEI00001163</t>
  </si>
  <si>
    <t>rqp170117袁珍丽油菜Methylation(19/19);</t>
  </si>
  <si>
    <t>91.38;73.96</t>
  </si>
  <si>
    <t>96.77;88.04</t>
  </si>
  <si>
    <t>30.13;31.16</t>
  </si>
  <si>
    <t>0.49;1.93</t>
  </si>
  <si>
    <t>96.96;83.08</t>
  </si>
  <si>
    <t>CHKPEI00001162</t>
  </si>
  <si>
    <t>rqp170117袁珍丽油菜Methylation(20/20);</t>
    <phoneticPr fontId="51" type="noConversion"/>
  </si>
  <si>
    <t>96.11;93.96</t>
  </si>
  <si>
    <t>98.61;97.40</t>
  </si>
  <si>
    <t>49.01;48.91</t>
  </si>
  <si>
    <t>index实际混合比例与计划不符，HKANTpcoTAAARAAPEI-201产量偏低</t>
    <phoneticPr fontId="51" type="noConversion"/>
  </si>
  <si>
    <t>产量较低(pooling比例偏差,HCS3.3.52)</t>
    <phoneticPr fontId="51" type="noConversion"/>
  </si>
  <si>
    <t>HKCDNAPEP00006623</t>
  </si>
  <si>
    <t>lvc170118董海芳植物EukaryoteTranscriptomeResequencing(3/7);tef170117刘芳3植物EukaryoteTranscriptomeResequencing(3/7);pco170113吕晓丹蚂蚁EukaryotedenovoTranscriptome(1/7);</t>
    <phoneticPr fontId="51" type="noConversion"/>
  </si>
  <si>
    <t>95.92;93.62</t>
  </si>
  <si>
    <t>98.52;97.30</t>
  </si>
  <si>
    <t>45.18;45.72</t>
  </si>
  <si>
    <t>CHKPEI00001166</t>
  </si>
  <si>
    <t>ish170120吕晓丹文库EukaryoteTranscriptomeResequencing(24/24);</t>
    <phoneticPr fontId="51" type="noConversion"/>
  </si>
  <si>
    <t>FCHGVH5BBXX</t>
  </si>
  <si>
    <t>FCHGVW5BBXX</t>
  </si>
  <si>
    <t>95.78;92.57</t>
  </si>
  <si>
    <t>97.64;95.42</t>
  </si>
  <si>
    <t>47.98;47.94</t>
  </si>
  <si>
    <t>FCH7KLCBCXY</t>
    <phoneticPr fontId="51" type="noConversion"/>
  </si>
  <si>
    <t>Hiseq17SZ0000044</t>
    <phoneticPr fontId="51" type="noConversion"/>
  </si>
  <si>
    <t xml:space="preserve">voa121213李云2人TargetRegioncapture(20/20) </t>
    <phoneticPr fontId="51" type="noConversion"/>
  </si>
  <si>
    <t>95.38;91.47</t>
  </si>
  <si>
    <t>97.42;94.78</t>
  </si>
  <si>
    <t>47.87;47.82</t>
  </si>
  <si>
    <t>97.17;95.52</t>
  </si>
  <si>
    <t>98.36;97.23</t>
  </si>
  <si>
    <t>44.43;44.48</t>
  </si>
  <si>
    <t>DX0019ADQWAAAPEI-97产量低。</t>
    <phoneticPr fontId="51" type="noConversion"/>
  </si>
  <si>
    <t>FCHFTCMBCXY</t>
    <phoneticPr fontId="51" type="noConversion"/>
  </si>
  <si>
    <t>Hiseq17TJ0000053</t>
    <phoneticPr fontId="51" type="noConversion"/>
  </si>
  <si>
    <t xml:space="preserve">Oseq-Drug个体化诊疗基因检测20170201(5/25);Oseq-Drug个体化诊疗基因检测20170126(5/25); Oseq?-ctDNA肺癌个体化诊疗基因检测20170201(1/25); Oseq-T肺癌个体化诊疗基因检测20170201(2/25);Oseq-T肺癌个体化诊疗基因检测20170126(1/25); Oseq-T结直肠癌个体化诊疗基因检测20170126(1/25); Oseq-T肿瘤个体化诊疗基因检测20170201(5/25); 建库测序F16ZF2I1QS2709北京肿瘤医院肺癌早筛合作项目周爽第8期任务单(5/25); </t>
    <phoneticPr fontId="51" type="noConversion"/>
  </si>
  <si>
    <t>97.09;95.39</t>
  </si>
  <si>
    <t>98.34;97.18</t>
  </si>
  <si>
    <t>44.50;44.54</t>
  </si>
  <si>
    <t>97.15;95.39</t>
  </si>
  <si>
    <t>98.31;97.14</t>
  </si>
  <si>
    <t>44.33;44.36</t>
  </si>
  <si>
    <t>DX0697ADECAAAPEI-44产量低。</t>
    <phoneticPr fontId="51" type="noConversion"/>
  </si>
  <si>
    <t>FCHG5L3BCXY</t>
    <phoneticPr fontId="51" type="noConversion"/>
  </si>
  <si>
    <t>Hiseq17TJ0000054</t>
    <phoneticPr fontId="51" type="noConversion"/>
  </si>
  <si>
    <t xml:space="preserve">建库测序F16ZF2I1QS2709北京肿瘤医院肺癌早筛合作项目周爽第8期任务单(6/20); 安孕可-单基因遗传病携带者筛查69种20170115(2/20); CarrierSeq-12GeneticDisorders20170120(1/20); 安孕可-单基因遗传病基因检测-12种20170120(1/20); Vista-CarrierScreeningMiniPanel20170122(1/20); 安孕可-单基因遗传病携带者筛查8种20170122(1/20); 康孕-单基因遗传病基因检测-12种20170202-标准品(1/20); Oseq-Drug个体化诊疗基因检测20170201(5/20);Oseq-Drug个体化诊疗基因检测20170124(1/20); Oseq?-ctDNA肺癌个体化诊疗基因检测20170201(1/20); </t>
    <phoneticPr fontId="51" type="noConversion"/>
  </si>
  <si>
    <t>96.93;95.17</t>
  </si>
  <si>
    <t>98.19;97.02</t>
  </si>
  <si>
    <t>44.27;44.30</t>
  </si>
  <si>
    <t>index实际混合比例与计划不符，HKMUSopsRAACRAAPEI-221,HKMUSopsRAADRAAPEI-222产量偏低</t>
    <phoneticPr fontId="51" type="noConversion"/>
  </si>
  <si>
    <t>FCHGVNVBBXX</t>
  </si>
  <si>
    <t>HKCDNAPEP00006626</t>
  </si>
  <si>
    <t>wtp170111石伟青鳉RNA-Seq(9/12);ops170119胡维小鼠RNA-Seq(3/12);</t>
  </si>
  <si>
    <t>HKCDNAPEP00006625</t>
  </si>
  <si>
    <t>fkj170119吕晓丹猪RNA-Seq(16/18);uoh170118吕晓丹狗RNA-Seq(2/18);</t>
  </si>
  <si>
    <t>HKCDNAPEP00006624</t>
  </si>
  <si>
    <t>wtp170111石伟青鳉RNA-Seq(1/16);fkj170119吕晓丹猪RNA-Seq(3/16);uoh170118吕晓丹狗RNA-Seq(12/16);</t>
    <phoneticPr fontId="51" type="noConversion"/>
  </si>
  <si>
    <t>HS4000 SE50+8;0103+0103;新库库检外来文库，15% PHIX;</t>
  </si>
  <si>
    <t>CHKSEI00001165</t>
  </si>
  <si>
    <t>zpu170123胡维未知SmallRNA(12/12);</t>
  </si>
  <si>
    <t>CHKSEI00001164</t>
  </si>
  <si>
    <t>zpu170123胡维未知SmallRNA(10/10);</t>
  </si>
  <si>
    <t>HS4000 SE50+8;0103+0103;新库库检外来文库，10% PHIX;</t>
  </si>
  <si>
    <t>CHKSEI85217010002</t>
  </si>
  <si>
    <t>JS001--2</t>
  </si>
  <si>
    <t>yyo170116张洪芳人SmallRNA;</t>
  </si>
  <si>
    <t>CHKSEI85217010001</t>
  </si>
  <si>
    <t>JS001-1</t>
  </si>
  <si>
    <t>HKCDNAPEP00006628</t>
  </si>
  <si>
    <t>vbl170111蔡雄颖人RNA-Seq(1/13);wcm170114苟洪兰人RNA-Seq(3/13);uoh170118吕晓丹狗RNA-Seq(9/13);</t>
    <phoneticPr fontId="51" type="noConversion"/>
  </si>
  <si>
    <t>95.49;90.19</t>
  </si>
  <si>
    <t>98.46;95.55</t>
  </si>
  <si>
    <t>49.01;48.90</t>
  </si>
  <si>
    <t>0.29;0.64</t>
  </si>
  <si>
    <t>99.51;96.94</t>
  </si>
  <si>
    <t>FCHGVLHBBXX</t>
  </si>
  <si>
    <t>HKTRDPEP00002298</t>
  </si>
  <si>
    <t>ofd170118李维喜人Exomecapture(8/9);rhn170113李维喜人Exomecapture(1/9);</t>
  </si>
  <si>
    <t>95.53;90.87</t>
  </si>
  <si>
    <t>98.48;95.90</t>
  </si>
  <si>
    <t>49.05;48.94</t>
  </si>
  <si>
    <t>0.29;0.66</t>
  </si>
  <si>
    <t>99.51;96.88</t>
  </si>
  <si>
    <t>有adapter 污染</t>
    <phoneticPr fontId="51" type="noConversion"/>
  </si>
  <si>
    <t>95.43;90.99</t>
  </si>
  <si>
    <t>98.49;96.07</t>
  </si>
  <si>
    <t>50.34;50.04</t>
  </si>
  <si>
    <t>0.27;0.52</t>
  </si>
  <si>
    <t>99.51;97.72</t>
  </si>
  <si>
    <t>FCHGVLHBBXX</t>
    <phoneticPr fontId="51" type="noConversion"/>
  </si>
  <si>
    <t>HKEXONPEP00003359</t>
  </si>
  <si>
    <t>ofd170118李维喜人Exomecapture(8/8);</t>
  </si>
  <si>
    <t>95.33;90.98</t>
  </si>
  <si>
    <t>98.46;96.07</t>
  </si>
  <si>
    <t>50.33;50.02</t>
  </si>
  <si>
    <t>0.29;0.55</t>
  </si>
  <si>
    <t>99.50;97.67</t>
  </si>
  <si>
    <t>95.66;91.42</t>
  </si>
  <si>
    <t>98.55;96.27</t>
  </si>
  <si>
    <t>50.61;50.35</t>
  </si>
  <si>
    <t>0.28;0.53</t>
  </si>
  <si>
    <t>99.49;97.77</t>
  </si>
  <si>
    <t>HKEXONPEP00003358</t>
  </si>
  <si>
    <t>95.72;91.41</t>
  </si>
  <si>
    <t>98.57;96.27</t>
  </si>
  <si>
    <t>50.58;50.32</t>
  </si>
  <si>
    <t>0.30;0.57</t>
  </si>
  <si>
    <t>99.41;97.71</t>
  </si>
  <si>
    <t>95.71;91.62</t>
  </si>
  <si>
    <t>98.55;96.26</t>
  </si>
  <si>
    <t>48.69;48.22</t>
  </si>
  <si>
    <t>HKEXONPEP00003357</t>
  </si>
  <si>
    <t>rhn170113李维喜人Exomecapture(9/15);qoy170116吕晓丹鼠Exomecapture(6/15);</t>
  </si>
  <si>
    <t>95.39;90.66</t>
  </si>
  <si>
    <t>98.43;95.78</t>
  </si>
  <si>
    <t>48.62;48.13</t>
  </si>
  <si>
    <t>rhn170113李维喜人Exomecapture(9/15);qoy170116吕晓丹鼠Exomecapture(6/15);</t>
    <phoneticPr fontId="51" type="noConversion"/>
  </si>
  <si>
    <t>97.23;96.23</t>
  </si>
  <si>
    <t>99.11;98.55</t>
  </si>
  <si>
    <t>54.14;55.18</t>
  </si>
  <si>
    <t>FCHGVTYBBXX</t>
  </si>
  <si>
    <t>HKTRDPEP00002307</t>
  </si>
  <si>
    <t>fon170117王云洁真菌EukaryotedenovoTranscriptome(3/15);plh170117王云洁甜高粱EukaryotedenovoTranscriptome(12/15);</t>
  </si>
  <si>
    <t>96.92;96.77</t>
  </si>
  <si>
    <t>99.01;98.79</t>
  </si>
  <si>
    <t>52.79;53.49</t>
  </si>
  <si>
    <t>HKTRDPEP00002306</t>
  </si>
  <si>
    <t>fon170117王云洁真菌EukaryotedenovoTranscriptome(9/9);</t>
  </si>
  <si>
    <t>96.45;96.26</t>
  </si>
  <si>
    <t>98.84;98.60</t>
  </si>
  <si>
    <t>52.77;53.47</t>
  </si>
  <si>
    <t>95.64;93.53</t>
  </si>
  <si>
    <t>98.46;97.11</t>
  </si>
  <si>
    <t>54.80;54.81</t>
  </si>
  <si>
    <t>HKTRDPEP00002305</t>
  </si>
  <si>
    <t>cjd170118潘莹查菲埃立克体ProkaryoteTranscriptomeResequencing(5/7);vbj170117刘芳3植物EukaryotedenovoTranscriptome(2/7);</t>
  </si>
  <si>
    <t>95.58;93.64</t>
  </si>
  <si>
    <t>98.40;97.21</t>
  </si>
  <si>
    <t>45.54;45.43</t>
  </si>
  <si>
    <t>HKCDNAPEP00006631</t>
  </si>
  <si>
    <t>uvv170122周梦琳人EukaryoteTranscriptomeResequencing(2/8);ymm170116袁珍丽人EukaryoteTranscriptomeResequencing(2/8);aue170122刘芳3植物EukaryotedenovoTranscriptome(4/8);</t>
  </si>
  <si>
    <t>97.43;96.09</t>
  </si>
  <si>
    <t>99.17;98.48</t>
  </si>
  <si>
    <t>50.95;51.38</t>
  </si>
  <si>
    <t>HKTRDPEP00002301</t>
  </si>
  <si>
    <t>mag170116吕晓丹小鼠EukaryoteTranscriptomeResequencing(4/4);</t>
  </si>
  <si>
    <t>97.46;96.14</t>
  </si>
  <si>
    <t>99.18;98.51</t>
  </si>
  <si>
    <t>50.88;51.28</t>
  </si>
  <si>
    <t>HKTRDPEP00002300</t>
  </si>
  <si>
    <t>96.83;96.57</t>
  </si>
  <si>
    <t>98.99;98.70</t>
  </si>
  <si>
    <t>51.22;51.66</t>
  </si>
  <si>
    <t>HKTRDPEP00002299</t>
  </si>
  <si>
    <t>mag170116吕晓丹小鼠EukaryoteTranscriptomeResequencing(4/4);</t>
    <phoneticPr fontId="51" type="noConversion"/>
  </si>
  <si>
    <t xml:space="preserve">voa121213李云2人TargetRegioncapture(50/50) </t>
    <phoneticPr fontId="51" type="noConversion"/>
  </si>
  <si>
    <t>Hiseq17SZ0000046</t>
    <phoneticPr fontId="51" type="noConversion"/>
  </si>
  <si>
    <t>FCH7JJGBCXY</t>
    <phoneticPr fontId="51" type="noConversion"/>
  </si>
  <si>
    <t xml:space="preserve">以下子文库产量低：
17L0005711-24
17L0005713-26
17L0005718-32
</t>
    <phoneticPr fontId="51" type="noConversion"/>
  </si>
  <si>
    <t>45.73;45.73</t>
  </si>
  <si>
    <t>90.26;86.27</t>
  </si>
  <si>
    <t>85.00;79.02</t>
  </si>
  <si>
    <t>45.94;45.98</t>
  </si>
  <si>
    <t>90.67;86.98</t>
  </si>
  <si>
    <t>85.83;80.37</t>
  </si>
  <si>
    <t>Hiseq17SZ0000045</t>
    <phoneticPr fontId="51" type="noConversion"/>
  </si>
  <si>
    <t>FCH7KL3BCXY</t>
    <phoneticPr fontId="51" type="noConversion"/>
  </si>
  <si>
    <t>以下子文库产量低：
17L0000645-3
17L0005497-16
16L1546263-26
17L0000465R-1-30
17L0006832-46</t>
    <phoneticPr fontId="51" type="noConversion"/>
  </si>
  <si>
    <t>45.93;45.90</t>
  </si>
  <si>
    <t>96.23;91.89</t>
  </si>
  <si>
    <t>93.45;86.33</t>
  </si>
  <si>
    <t>45.89;45.83</t>
  </si>
  <si>
    <t>96.25;92.13</t>
  </si>
  <si>
    <t>93.45;86.66</t>
  </si>
  <si>
    <t xml:space="preserve">Oseq-Drug个体化诊疗基因检测20170122(1/27); 建库测序F16ZF2I1QS2709北京肿瘤医院肺癌早筛合作项目周爽第8期任务单(5/27); 建库测序F16ZF2I1QS2556+遗传性肾病基因检测魏秀秀第2期任务单(19/27);建库测序F16ZF2I1QS2556+遗传性肾病基因检测魏秀秀第3期任务单(2/27); </t>
    <phoneticPr fontId="51" type="noConversion"/>
  </si>
  <si>
    <t>Hiseq17TJ0000055</t>
    <phoneticPr fontId="51" type="noConversion"/>
  </si>
  <si>
    <t>FCHFVMYBCXY</t>
    <phoneticPr fontId="51" type="noConversion"/>
  </si>
  <si>
    <t>RD0006ACGWAAAPEI-70产量低。</t>
    <phoneticPr fontId="51" type="noConversion"/>
  </si>
  <si>
    <t>44.28;44.30</t>
  </si>
  <si>
    <t>98.39;97.03</t>
  </si>
  <si>
    <t>97.23;95.28</t>
  </si>
  <si>
    <t>44.22;44.24</t>
  </si>
  <si>
    <t>98.37;97.04</t>
  </si>
  <si>
    <t>97.19;95.32</t>
  </si>
  <si>
    <t>RD,该lane中in lane control下机比例偏高。</t>
    <phoneticPr fontId="117" type="noConversion"/>
  </si>
  <si>
    <t>wHAXPI041640-143两次上机均含有index-AGGACGTC,index-AGGACGGC污染，且index-AGGACGTC,index-AGGACGGC与index143较为接近，且index-AGGACGTC,index-AGGACGGC的Reads序列中均存在客户PCR产物中的固定序列，怀疑为建库过程中PCR错误导致</t>
    <phoneticPr fontId="117" type="noConversion"/>
  </si>
  <si>
    <r>
      <t>index实际混合比例与计划不符，wHAXPI041640-143产量偏低，实际多index-AGGACGTC,index-AGGACGGC。</t>
    </r>
    <r>
      <rPr>
        <sz val="10"/>
        <color rgb="FFFF0000"/>
        <rFont val="宋体"/>
        <family val="3"/>
        <charset val="134"/>
      </rPr>
      <t>wHAXPI041640-143两次上机均含有index-AGGACGTC,index-AGGACGGC污染，且index-AGGACGTC,index-AGGACGGC与index143较为接近，且index-AGGACGTC,index-AGGACGGC的Reads序列中均存在客户PCR产物中的固定序列，怀疑为建库过程中PCR错误导致</t>
    </r>
    <phoneticPr fontId="117" type="noConversion"/>
  </si>
  <si>
    <t>170207_I177_FCHFVMYBCXY_L1_Hiseq17TJ0000055
170207_I177_FCHFVMYBCXY_L2_Hiseq17TJ0000055</t>
    <phoneticPr fontId="117" type="noConversion"/>
  </si>
  <si>
    <t>index实际混合比例与计划不符，RD0006ACGWAAAPEI-70产量低。</t>
    <phoneticPr fontId="117" type="noConversion"/>
  </si>
  <si>
    <t>170206_I175_FCH7JJGBCXY_L1_Hiseq17SZ0000046
170206_I175_FCH7JJGBCXY_L2_Hiseq17SZ0000046</t>
    <phoneticPr fontId="117" type="noConversion"/>
  </si>
  <si>
    <t>170206_I175_FCH7KL3BCXY_L1_Hiseq17SZ0000045
170206_I175_FCH7KL3BCXY_L2_Hiseq17SZ0000045</t>
    <phoneticPr fontId="117" type="noConversion"/>
  </si>
  <si>
    <t xml:space="preserve">170203_I211_FCHGVNVBBXX_L5_CHKSEI00001165 </t>
    <phoneticPr fontId="117" type="noConversion"/>
  </si>
  <si>
    <t>170203_I211_FCHGVNVBBXX_L8_HKCDNAPEP00006626</t>
    <phoneticPr fontId="117" type="noConversion"/>
  </si>
  <si>
    <t>index实际混合比例与计划不符，HKMUSopsRAACRAAPEI-221,HKMUSopsRAADRAAPEI-222产量偏低</t>
    <phoneticPr fontId="117" type="noConversion"/>
  </si>
  <si>
    <t>170201_I211_FCHGVG5BBXX_L2_HKCDNAPEP00006623</t>
    <phoneticPr fontId="117" type="noConversion"/>
  </si>
  <si>
    <t>170204_I177_FCHFTCMBCXY_L1_Hiseq17TJ0000053
170204_I177_FCHFTCMBCXY_L2_Hiseq17TJ0000053</t>
    <phoneticPr fontId="117" type="noConversion"/>
  </si>
  <si>
    <t>index实际混合比例与计划不符，DX0019ADQWAAAPEI-97产量低。</t>
    <phoneticPr fontId="117" type="noConversion"/>
  </si>
  <si>
    <t>170204_I177_FCHG5L3BCXY_L1_Hiseq17TJ0000054
170204_I177_FCHG5L3BCXY_L2_Hiseq17TJ0000054</t>
    <phoneticPr fontId="117" type="noConversion"/>
  </si>
  <si>
    <t>index实际混合比例与计划不符，DX0697ADECAAAPEI-44产量低。</t>
    <phoneticPr fontId="117" type="noConversion"/>
  </si>
  <si>
    <t>94.31;90.90</t>
  </si>
  <si>
    <t>98.03;96.15</t>
  </si>
  <si>
    <t>64.77;64.58</t>
  </si>
  <si>
    <t>FCHGVTLBBXX</t>
  </si>
  <si>
    <t>HKRDHUMniqEAACRAAPEI-205</t>
  </si>
  <si>
    <t>010-10032</t>
  </si>
  <si>
    <t>niq170119董海芳人EukaryoteTranscriptomeResequencing;</t>
  </si>
  <si>
    <t>94.80;91.53</t>
  </si>
  <si>
    <t>61.50;61.36</t>
  </si>
  <si>
    <t>HKRDHUMniqEAABRAAPEI-202</t>
  </si>
  <si>
    <t>010-04082</t>
  </si>
  <si>
    <t>94.97;92.86</t>
  </si>
  <si>
    <t>98.16;96.92</t>
  </si>
  <si>
    <t>43.72;43.65</t>
  </si>
  <si>
    <t>HKTRDPEP00002303</t>
  </si>
  <si>
    <t>fed170120吕晓丹酵母EukaryoteTranscriptomeResequencing(12/12);</t>
  </si>
  <si>
    <t>94.07;90.86</t>
  </si>
  <si>
    <t>97.82;95.86</t>
  </si>
  <si>
    <t>51.25;51.21</t>
  </si>
  <si>
    <t>HKTRDPEP00002302</t>
  </si>
  <si>
    <t>idv170122董海芳果蝇EukaryoteTranscriptomeResequencing(5/5);</t>
  </si>
  <si>
    <t>94.61;92.71</t>
  </si>
  <si>
    <t>98.00;96.95</t>
  </si>
  <si>
    <t>45.32;45.76</t>
  </si>
  <si>
    <t>CHKPEI00001167</t>
  </si>
  <si>
    <t>ish170120吕晓丹文库EukaryoteTranscriptomeResequencing(24/24);</t>
  </si>
  <si>
    <t>94.65;92.92</t>
  </si>
  <si>
    <t>98.06;96.93</t>
  </si>
  <si>
    <t>53.18;53.04</t>
  </si>
  <si>
    <t>HKCDNAPEP00006634</t>
  </si>
  <si>
    <t>wsq170119董海芳人EukaryoteTranscriptomeResequencing(4/4);</t>
  </si>
  <si>
    <t>96.13;93.38</t>
  </si>
  <si>
    <t>98.63;97.17</t>
  </si>
  <si>
    <t>52.15;52.03</t>
  </si>
  <si>
    <t>HKCDNAPEP00006633</t>
  </si>
  <si>
    <t>wsq170119董海芳人EukaryoteTranscriptomeResequencing(5/5);</t>
  </si>
  <si>
    <t>94.85;93.26</t>
  </si>
  <si>
    <t>98.19;97.11</t>
  </si>
  <si>
    <t>51.99;51.85</t>
  </si>
  <si>
    <t>HKCDNAPEP00006632</t>
  </si>
  <si>
    <t xml:space="preserve">vkc161226马菡静人Exomecapture </t>
    <phoneticPr fontId="51" type="noConversion"/>
  </si>
  <si>
    <t>DKDNAPEP02519</t>
    <phoneticPr fontId="51" type="noConversion"/>
  </si>
  <si>
    <t>FCHHFNGBBXX</t>
    <phoneticPr fontId="51" type="noConversion"/>
  </si>
  <si>
    <t>51.56;51.53</t>
  </si>
  <si>
    <t>98.58;97.79</t>
  </si>
  <si>
    <t>96.05;94.44</t>
  </si>
  <si>
    <t xml:space="preserve">mah161201孙继华人Exomecapture(1/13)sos161223孙继华人Exomecapture(1/13)tqz161124孙继华人Exomecapture(3/13)brb161215孙继华人Exomecapture(8/13) </t>
    <phoneticPr fontId="51" type="noConversion"/>
  </si>
  <si>
    <t>DKDNAPEP02520</t>
    <phoneticPr fontId="51" type="noConversion"/>
  </si>
  <si>
    <t>51.68;51.62</t>
  </si>
  <si>
    <t>98.68;98.02</t>
  </si>
  <si>
    <t>96.30;95.01</t>
  </si>
  <si>
    <t xml:space="preserve">lfl170109孙继华人Exomecapture(2/9)lvc170105袁珍丽人Exomecapture(6/9)nqc160920孙继华人Exomecapture(1/9) </t>
    <phoneticPr fontId="51" type="noConversion"/>
  </si>
  <si>
    <t>DKDNAPEP02521</t>
    <phoneticPr fontId="51" type="noConversion"/>
  </si>
  <si>
    <t>FCHHFNGBBXX</t>
  </si>
  <si>
    <t>49.29;49.25</t>
  </si>
  <si>
    <t>98.74;97.83</t>
  </si>
  <si>
    <t>96.51;94.68</t>
  </si>
  <si>
    <t xml:space="preserve">lfl170109孙继华人Exomecapture </t>
    <phoneticPr fontId="51" type="noConversion"/>
  </si>
  <si>
    <t>DKDNAPEP02522</t>
    <phoneticPr fontId="51" type="noConversion"/>
  </si>
  <si>
    <t>49.85;49.77</t>
  </si>
  <si>
    <t>98.48;98.02</t>
  </si>
  <si>
    <t>95.79;94.82</t>
  </si>
  <si>
    <t>DKDNAPEP02523</t>
    <phoneticPr fontId="51" type="noConversion"/>
  </si>
  <si>
    <t>98.55;97.78</t>
  </si>
  <si>
    <t>96.02;94.31</t>
  </si>
  <si>
    <t>DKDNAPEP02524</t>
    <phoneticPr fontId="51" type="noConversion"/>
  </si>
  <si>
    <t>50.08;50.01</t>
  </si>
  <si>
    <t>98.65;97.83</t>
  </si>
  <si>
    <t>96.22;94.41</t>
  </si>
  <si>
    <t>DKDNAPEP02525</t>
    <phoneticPr fontId="51" type="noConversion"/>
  </si>
  <si>
    <t>50.23;50.19</t>
  </si>
  <si>
    <t>98.59;97.79</t>
  </si>
  <si>
    <t>96.08;94.38</t>
  </si>
  <si>
    <t>DKDNAPEP02526</t>
    <phoneticPr fontId="51" type="noConversion"/>
  </si>
  <si>
    <t>子文库EXON170111080-KFMC-82产量不合格。</t>
    <phoneticPr fontId="51" type="noConversion"/>
  </si>
  <si>
    <t>50.41;50.33</t>
  </si>
  <si>
    <t>98.68;97.61</t>
  </si>
  <si>
    <t>96.25;94.00</t>
  </si>
  <si>
    <t xml:space="preserve">lfl170109孙继华人Exomecapture(13/13) </t>
    <phoneticPr fontId="51" type="noConversion"/>
  </si>
  <si>
    <t>DKDNAPEP02527</t>
    <phoneticPr fontId="51" type="noConversion"/>
  </si>
  <si>
    <t>FCHHFNKBBXX</t>
    <phoneticPr fontId="51" type="noConversion"/>
  </si>
  <si>
    <t>99.60;98.99</t>
  </si>
  <si>
    <t>4.01;4.14</t>
  </si>
  <si>
    <t>50.60;50.55</t>
  </si>
  <si>
    <t>98.98;97.96</t>
  </si>
  <si>
    <t>97.07;94.86</t>
  </si>
  <si>
    <t xml:space="preserve">sos161223孙继华人Exomecapture(4/11) yii170109孙继华人Exomecapture(5/11) brb161215孙继华人Exomecapture(2/11) </t>
    <phoneticPr fontId="51" type="noConversion"/>
  </si>
  <si>
    <t>DKDNAPEP02528</t>
    <phoneticPr fontId="51" type="noConversion"/>
  </si>
  <si>
    <t>99.59;98.78</t>
  </si>
  <si>
    <t>3.23;3.36</t>
  </si>
  <si>
    <t>50.28;50.22</t>
  </si>
  <si>
    <t>98.96;98.11</t>
  </si>
  <si>
    <t>97.02;95.18</t>
  </si>
  <si>
    <t xml:space="preserve">yii170109孙继华人Exomecapture(11/11) </t>
    <phoneticPr fontId="51" type="noConversion"/>
  </si>
  <si>
    <t>DKDNAPEP02529</t>
    <phoneticPr fontId="51" type="noConversion"/>
  </si>
  <si>
    <t>FCHHFNKBBXX</t>
  </si>
  <si>
    <t>50.45;50.40</t>
  </si>
  <si>
    <t>98.92;98.12</t>
  </si>
  <si>
    <t>96.90;95.19</t>
  </si>
  <si>
    <t>DKDNAPEP02530</t>
    <phoneticPr fontId="51" type="noConversion"/>
  </si>
  <si>
    <t>50.30;50.23</t>
  </si>
  <si>
    <t>98.97;98.19</t>
  </si>
  <si>
    <t>97.02;95.37</t>
  </si>
  <si>
    <t>DKDNAPEP02531</t>
    <phoneticPr fontId="51" type="noConversion"/>
  </si>
  <si>
    <t>50.30;50.22</t>
  </si>
  <si>
    <t>98.98;98.22</t>
  </si>
  <si>
    <t>97.07;95.45</t>
  </si>
  <si>
    <t>DKDNAPEP02532</t>
    <phoneticPr fontId="51" type="noConversion"/>
  </si>
  <si>
    <t>50.12;50.05</t>
  </si>
  <si>
    <t>98.99;98.12</t>
  </si>
  <si>
    <t>97.13;95.22</t>
  </si>
  <si>
    <t>DKDNAPEP02533</t>
    <phoneticPr fontId="51" type="noConversion"/>
  </si>
  <si>
    <t>50.21;50.17</t>
  </si>
  <si>
    <t>98.88;97.96</t>
  </si>
  <si>
    <t>96.84;94.94</t>
  </si>
  <si>
    <t>DKDNAPEP02534</t>
    <phoneticPr fontId="51" type="noConversion"/>
  </si>
  <si>
    <t>50.40;50.35</t>
  </si>
  <si>
    <t>98.97;98.25</t>
  </si>
  <si>
    <t>97.04;95.48</t>
  </si>
  <si>
    <t xml:space="preserve">yii170109孙继华人Exomecapture(9/12) brb161215孙继华人Exomecapture(3/12) </t>
    <phoneticPr fontId="51" type="noConversion"/>
  </si>
  <si>
    <t>DKDNAPEP02535</t>
    <phoneticPr fontId="51" type="noConversion"/>
  </si>
  <si>
    <t>FCHHFLLBBXX</t>
    <phoneticPr fontId="51" type="noConversion"/>
  </si>
  <si>
    <t>子文库EXON161220163-RUMC-72产量不合格。</t>
    <phoneticPr fontId="51" type="noConversion"/>
  </si>
  <si>
    <t>99.52;98.61</t>
  </si>
  <si>
    <t>2.11;2.18</t>
  </si>
  <si>
    <t>51.14;51.04</t>
  </si>
  <si>
    <t>98.02;97.22</t>
  </si>
  <si>
    <t>94.66;92.80</t>
  </si>
  <si>
    <t>DKDNAPEP02536</t>
    <phoneticPr fontId="51" type="noConversion"/>
  </si>
  <si>
    <t>50.12;49.99</t>
  </si>
  <si>
    <t>98.61;97.01</t>
  </si>
  <si>
    <t>96.07;92.58</t>
  </si>
  <si>
    <t>DKDNAPEP02537</t>
    <phoneticPr fontId="51" type="noConversion"/>
  </si>
  <si>
    <t>FCHHFLLBBXX</t>
  </si>
  <si>
    <t>51.38;51.27</t>
  </si>
  <si>
    <t>98.55;97.27</t>
  </si>
  <si>
    <t>95.89;93.07</t>
  </si>
  <si>
    <t>DKDNAPEP02538</t>
    <phoneticPr fontId="51" type="noConversion"/>
  </si>
  <si>
    <t>50.30;50.19</t>
  </si>
  <si>
    <t>96.02;93.39</t>
  </si>
  <si>
    <t>DKDNAPEP02539</t>
    <phoneticPr fontId="51" type="noConversion"/>
  </si>
  <si>
    <t>49.68;49.58</t>
  </si>
  <si>
    <t>98.64;97.26</t>
  </si>
  <si>
    <t>96.15;93.02</t>
  </si>
  <si>
    <t>DKDNAPEP02540</t>
    <phoneticPr fontId="51" type="noConversion"/>
  </si>
  <si>
    <t>50.11;50.03</t>
  </si>
  <si>
    <t>98.62;97.17</t>
  </si>
  <si>
    <t>96.04;92.92</t>
  </si>
  <si>
    <t>DKDNAPEP02541</t>
    <phoneticPr fontId="51" type="noConversion"/>
  </si>
  <si>
    <t>49.76;49.69</t>
  </si>
  <si>
    <t>98.52;96.72</t>
  </si>
  <si>
    <t>95.92;92.05</t>
  </si>
  <si>
    <t xml:space="preserve">lfl170109孙继华人Exomecapture(3/15) eph161215李维喜酵母EukaryoteTranscriptomeResequencing(3/15) nqc160920孙继华人Exomecapture(9/15) </t>
    <phoneticPr fontId="51" type="noConversion"/>
  </si>
  <si>
    <t>DKDNAPEP02542</t>
    <phoneticPr fontId="51" type="noConversion"/>
  </si>
  <si>
    <t>子文库DKRT161208010-12-13产量不合格。</t>
    <phoneticPr fontId="51" type="noConversion"/>
  </si>
  <si>
    <t>99.58;99.04</t>
  </si>
  <si>
    <t>4.34;4.44</t>
  </si>
  <si>
    <t>50.03;49.97</t>
  </si>
  <si>
    <t>98.31;97.24</t>
  </si>
  <si>
    <t>95.56;92.98</t>
  </si>
  <si>
    <t xml:space="preserve">yii170109孙继华人Exomecapture第1期任务单 </t>
    <phoneticPr fontId="51" type="noConversion"/>
  </si>
  <si>
    <t>DKDNAPEP02543</t>
    <phoneticPr fontId="51" type="noConversion"/>
  </si>
  <si>
    <t>FCHHFL3BBXX</t>
    <phoneticPr fontId="51" type="noConversion"/>
  </si>
  <si>
    <t>50.39;50.26</t>
  </si>
  <si>
    <t>98.49;97.76</t>
  </si>
  <si>
    <t>95.96;94.47</t>
  </si>
  <si>
    <t xml:space="preserve">yii170109孙继华人Exomecapture第1期任务单 sos161223孙继华人Exomecapture第2期任务单 </t>
    <phoneticPr fontId="51" type="noConversion"/>
  </si>
  <si>
    <t>DKDNAPEP02544</t>
    <phoneticPr fontId="51" type="noConversion"/>
  </si>
  <si>
    <t>子文库EXON161226165-RUMC-72产量不合格。</t>
    <phoneticPr fontId="51" type="noConversion"/>
  </si>
  <si>
    <t>49.85;49.73</t>
  </si>
  <si>
    <t>98.08;97.21</t>
  </si>
  <si>
    <t>94.91;93.39</t>
  </si>
  <si>
    <t>DKDNAPEP02545</t>
    <phoneticPr fontId="51" type="noConversion"/>
  </si>
  <si>
    <t>FCHHFL3BBXX</t>
  </si>
  <si>
    <t>98.60;97.72</t>
  </si>
  <si>
    <t>96.06;94.34</t>
  </si>
  <si>
    <t xml:space="preserve">yii170109孙继华人Exomecapture第1期任务单 ndh170112吕晓丹人Exomecapture第1期任务单 </t>
    <phoneticPr fontId="51" type="noConversion"/>
  </si>
  <si>
    <t>DKDNAPEP02546</t>
    <phoneticPr fontId="51" type="noConversion"/>
  </si>
  <si>
    <t>50.64;50.52</t>
  </si>
  <si>
    <t>98.15;97.61</t>
  </si>
  <si>
    <t>95.15;94.06</t>
  </si>
  <si>
    <t xml:space="preserve">ndh170112吕晓丹人Exomecapture第1期任务单 </t>
    <phoneticPr fontId="51" type="noConversion"/>
  </si>
  <si>
    <t>DKDNAPEP02547</t>
    <phoneticPr fontId="51" type="noConversion"/>
  </si>
  <si>
    <t>51.28;51.17</t>
  </si>
  <si>
    <t>98.32;97.53</t>
  </si>
  <si>
    <t>95.49;93.86</t>
  </si>
  <si>
    <t>DKDNAPEP02548</t>
    <phoneticPr fontId="51" type="noConversion"/>
  </si>
  <si>
    <t>98.62;97.66</t>
  </si>
  <si>
    <t>96.15;94.23</t>
  </si>
  <si>
    <t>DKDNAPEP02549</t>
    <phoneticPr fontId="51" type="noConversion"/>
  </si>
  <si>
    <t>51.01;50.92</t>
  </si>
  <si>
    <t>98.25;96.92</t>
  </si>
  <si>
    <t>95.36;92.75</t>
  </si>
  <si>
    <t xml:space="preserve">nqc160920孙继华人Exomecapture第16期任务单 orq170116钟珍人Exomecapture第1期任务单  </t>
    <phoneticPr fontId="51" type="noConversion"/>
  </si>
  <si>
    <t>DKDNAPEP02552</t>
    <phoneticPr fontId="51" type="noConversion"/>
  </si>
  <si>
    <t>49.98;49.84</t>
  </si>
  <si>
    <t>98.41;96.87</t>
  </si>
  <si>
    <t>95.63;92.68</t>
  </si>
  <si>
    <t>DKDNAPEP02550</t>
    <phoneticPr fontId="51" type="noConversion"/>
  </si>
  <si>
    <t>FCHHFLCBBXX</t>
    <phoneticPr fontId="51" type="noConversion"/>
  </si>
  <si>
    <t>子文库EXON170115164-RUMC-73产量不合格。</t>
    <phoneticPr fontId="51" type="noConversion"/>
  </si>
  <si>
    <t>51.60;51.52</t>
  </si>
  <si>
    <t>98.80;97.09</t>
  </si>
  <si>
    <t>96.44;93.07</t>
  </si>
  <si>
    <t>DKDNAPEP02551</t>
    <phoneticPr fontId="51" type="noConversion"/>
  </si>
  <si>
    <t>51.04;50.93</t>
  </si>
  <si>
    <t>98.91;97.27</t>
  </si>
  <si>
    <t>96.71;93.52</t>
  </si>
  <si>
    <t>DKDNAPEP02553</t>
    <phoneticPr fontId="51" type="noConversion"/>
  </si>
  <si>
    <t>FCHHFLCBBXX</t>
  </si>
  <si>
    <t>50.02;49.91</t>
  </si>
  <si>
    <t>98.88;97.64</t>
  </si>
  <si>
    <t>96.67;94.25</t>
  </si>
  <si>
    <t xml:space="preserve">ndh170112吕晓丹人Exomecapture第2期任务单 </t>
    <phoneticPr fontId="51" type="noConversion"/>
  </si>
  <si>
    <t>DKDNAPEP02554</t>
    <phoneticPr fontId="51" type="noConversion"/>
  </si>
  <si>
    <t>50.64;50.54</t>
  </si>
  <si>
    <t>98.94;97.83</t>
  </si>
  <si>
    <t>96.82;94.63</t>
  </si>
  <si>
    <t xml:space="preserve">lfl170109孙继华人Exomecapture nka170116钟珍人Exomecapture第1期任务单 </t>
    <phoneticPr fontId="51" type="noConversion"/>
  </si>
  <si>
    <t>DKDNAPEP02555</t>
    <phoneticPr fontId="51" type="noConversion"/>
  </si>
  <si>
    <t>49.93;49.82</t>
  </si>
  <si>
    <t>98.69;97.32</t>
  </si>
  <si>
    <t>96.38;93.68</t>
  </si>
  <si>
    <t xml:space="preserve">mai160920孙继华人Exomecapture第5期任务单 nqc160920孙继华人Exomecapture第17期任务单 orq170116钟珍人Exomecapture第1期任务单 </t>
    <phoneticPr fontId="51" type="noConversion"/>
  </si>
  <si>
    <t>DKDNAPEP02556</t>
    <phoneticPr fontId="51" type="noConversion"/>
  </si>
  <si>
    <t>49.92;49.80</t>
  </si>
  <si>
    <t>98.84;97.41</t>
  </si>
  <si>
    <t>96.55;93.71</t>
  </si>
  <si>
    <t xml:space="preserve">orq170116钟珍人Exomecapture第1期任务单 </t>
    <phoneticPr fontId="51" type="noConversion"/>
  </si>
  <si>
    <t>DKDNAPEP02557</t>
    <phoneticPr fontId="51" type="noConversion"/>
  </si>
  <si>
    <t>50.14;50.00</t>
  </si>
  <si>
    <t>98.76;97.27</t>
  </si>
  <si>
    <t>96.39;93.52</t>
  </si>
  <si>
    <t>DKDNAPEP02558</t>
    <phoneticPr fontId="51" type="noConversion"/>
  </si>
  <si>
    <t>子文库EXON170116037-UC-37产量不合格。</t>
    <phoneticPr fontId="51" type="noConversion"/>
  </si>
  <si>
    <t>50.10;49.97</t>
  </si>
  <si>
    <t>98.79;97.33</t>
  </si>
  <si>
    <t>96.51;93.69</t>
  </si>
  <si>
    <t>CPF1701005;CPF1701005;CPF1701005;CPF1701005;F16FTSUSAT0527_HUMgaaE;</t>
    <phoneticPr fontId="119" type="noConversion"/>
  </si>
  <si>
    <t>FCHFJNKBCXY</t>
  </si>
  <si>
    <t>产量较低(PF低)</t>
  </si>
  <si>
    <t>PF低/Low PF%</t>
  </si>
  <si>
    <t>50.38;50.25</t>
  </si>
  <si>
    <t>91.59;96.29</t>
  </si>
  <si>
    <t>86.34;93.92</t>
  </si>
  <si>
    <t>何智伟</t>
    <phoneticPr fontId="119" type="noConversion"/>
  </si>
  <si>
    <t>50.33;50.21</t>
  </si>
  <si>
    <t>91.29;96.81</t>
  </si>
  <si>
    <t>85.50;94.78</t>
  </si>
  <si>
    <t>SSCHmP288H3BBBPEI-27;CPF1701005;CPF1701005;CPF1701005;F16FTSUSAT0527_HUMgaaE;</t>
    <phoneticPr fontId="119" type="noConversion"/>
  </si>
  <si>
    <t>FCHCHHFBCXY</t>
  </si>
  <si>
    <t>49.89;49.84</t>
  </si>
  <si>
    <t>97.55;95.96</t>
  </si>
  <si>
    <t>95.77;93.44</t>
  </si>
  <si>
    <t>49.85;49.81</t>
  </si>
  <si>
    <t>97.67;96.17</t>
  </si>
  <si>
    <t>96.02;93.82</t>
  </si>
  <si>
    <t>F16FTSUSAT0563_HUMkrlN;F16FTUSAT0527_HUMgaaE;F16FTSUSAT0458;F16FTSUSAT0458;F16FTSUSAT0458;F16FTSUSAT0608_HUMcngO;F16FTSUSAT0458;F16FTSUSAT0608_HUMcngO;TEST;F16FTSUSAT0625_MUSataE;F16FTSUSAT0625_MUSataE;F16FTSUSAT0625_MUSataE;F16FTSUSAT0625_MUSataE;</t>
    <phoneticPr fontId="119" type="noConversion"/>
  </si>
  <si>
    <t>FCHHLC2BBXX</t>
  </si>
  <si>
    <t>51.24;51.40</t>
  </si>
  <si>
    <t>99.03;98.33</t>
  </si>
  <si>
    <t>97.00;95.81</t>
  </si>
  <si>
    <t>CPF1612005;CPF1612005;CPF1612005;CPF1612005;F16FTUSAT0527_HUMgaaE;</t>
    <phoneticPr fontId="119" type="noConversion"/>
  </si>
  <si>
    <t>56.49;56.42</t>
  </si>
  <si>
    <t>99.11;98.61</t>
  </si>
  <si>
    <t>97.07;96.35</t>
  </si>
  <si>
    <t>F16FTSUSAT0584_HUMkepT;F16FTSUSAT0584_HUMkepT;F16FTSUSAT0584_HUMkepT;F16FTSUSAT0584_HUMkepT;F16FTSUSAT0584_HUMkepT;F16FTSUSAT0584_HUMkepT;</t>
    <phoneticPr fontId="119" type="noConversion"/>
  </si>
  <si>
    <t>50.75;50.66</t>
  </si>
  <si>
    <t>98.96;98.28</t>
  </si>
  <si>
    <t>96.63;95.57</t>
  </si>
  <si>
    <t>50.97;50.91</t>
  </si>
  <si>
    <t>98.97;98.47</t>
  </si>
  <si>
    <t>97.01;96.31</t>
  </si>
  <si>
    <t>50.75;50.64</t>
  </si>
  <si>
    <t>99.03;98.31</t>
  </si>
  <si>
    <t>96.84;95.72</t>
  </si>
  <si>
    <t>50.60;50.51</t>
  </si>
  <si>
    <t>99.20;98.66</t>
  </si>
  <si>
    <t>97.50;96.62</t>
  </si>
  <si>
    <t>CPF1612005;CPF1612005;CPF1612005;CPF1612005;CPF1612005;CPF1612005;</t>
    <phoneticPr fontId="119" type="noConversion"/>
  </si>
  <si>
    <t>57.23;57.21</t>
  </si>
  <si>
    <t>98.87;98.23</t>
  </si>
  <si>
    <t>96.40;95.46</t>
  </si>
  <si>
    <t>55.49;55.42</t>
  </si>
  <si>
    <t>99.02;98.10</t>
  </si>
  <si>
    <t>96.85;95.26</t>
  </si>
  <si>
    <t>F16FTSUSAT0489_HUMwsiE;F16FTSUSAT0489_HUMwsiE;F16FTSUSAT0489_HUMwsiE;F16FTSUSAT0489_HUMwsiE;</t>
    <phoneticPr fontId="119" type="noConversion"/>
  </si>
  <si>
    <t>FCHHL23BBXX</t>
  </si>
  <si>
    <t>50.07;50.05</t>
  </si>
  <si>
    <t>96.21;95.44</t>
  </si>
  <si>
    <t>90.18;88.60</t>
  </si>
  <si>
    <t>F16FTSUSAT0563_HUMkrlN;F16FTSUSAT0608_HUMcngO;F16FTSUSAT0608_HUMcngO;F16FTSUSAT0608_HUMcngO;F16FTSUSAT0608_HUMcngO;F16FTSUSAT0608_HUMcngO;CPF1612002;CPF1606009;</t>
    <phoneticPr fontId="119" type="noConversion"/>
  </si>
  <si>
    <t>49.16;49.33</t>
  </si>
  <si>
    <t>97.86;96.48</t>
  </si>
  <si>
    <t>94.08;91.29</t>
  </si>
  <si>
    <t>F16FTSUSAT0458;F16FTSUSAT0569_MUSttvE;F16FTSUSAT0569_MUSttvE;F16FTSUSAT0569_MUSttvE;F16FTSUSAT0569_MUSttvE;F16FTSUSAT0569_MUSttvE;F16FTSUSAT0569_MUSttvE;F16FTSUSAT0569_MUSttvE;F16FTSUSAT0569_MUSttvE;</t>
    <phoneticPr fontId="119" type="noConversion"/>
  </si>
  <si>
    <t>47.61;47.51</t>
  </si>
  <si>
    <t>97.29;95.65</t>
  </si>
  <si>
    <t>92.48;89.30</t>
  </si>
  <si>
    <t>CPF1611008;CPF1611008;CPF1611008;CPF1611008;CPF1611008;CPF1611008;CPF1611008;CPF1611008;CPF1611008;CPF1611008;CPF1611008;CPF1611008;CPF1611008;CPF1611008;CPF1611008;CPF1611008;CPF1611008;CPF1611008;CPF1611008;CPF1611008;CPF1611008;CPF1611008;CPF1611008;</t>
    <phoneticPr fontId="119" type="noConversion"/>
  </si>
  <si>
    <t>49.88;49.84</t>
  </si>
  <si>
    <t>97.13;95.00</t>
  </si>
  <si>
    <t>92.32;88.14</t>
  </si>
  <si>
    <t>CPF1611003;CPF1611003;CPF1611003;CPF1611003;CPF1611003;CPF1611003;CPF1611003;CPF1611003;CPF1611003;</t>
    <phoneticPr fontId="119" type="noConversion"/>
  </si>
  <si>
    <t>46.48;46.42</t>
  </si>
  <si>
    <t>95.16;93.65</t>
  </si>
  <si>
    <t>46.72;46.69</t>
  </si>
  <si>
    <t>98.40;97.39</t>
  </si>
  <si>
    <t>95.04;92.82</t>
  </si>
  <si>
    <t>CPF1611003;CPF1611003;CPF1611003;CPF1611003;CPF1611003;CPF1611003;</t>
    <phoneticPr fontId="119" type="noConversion"/>
  </si>
  <si>
    <t>50.49;50.53</t>
  </si>
  <si>
    <t>98.14;95.57</t>
  </si>
  <si>
    <t>94.71;89.48</t>
  </si>
  <si>
    <t>47.63;47.65</t>
  </si>
  <si>
    <t>98.58;97.32</t>
  </si>
  <si>
    <t>95.51;92.56</t>
  </si>
  <si>
    <t>CPF1612006;CPF1612006;CPF1612006;CPF1612006;CPF1612006;CPF1612006;</t>
    <phoneticPr fontId="119" type="noConversion"/>
  </si>
  <si>
    <t>FCHHL7JBBXX</t>
  </si>
  <si>
    <t>43.18;43.14</t>
  </si>
  <si>
    <t>91.99;88.43</t>
  </si>
  <si>
    <t>86.10;81.66</t>
  </si>
  <si>
    <t>F16FTSUSAT0569_MUSttvE;F16FTSUSAT0569_MUSttvE;F16FTSUSAT0569_MUSttvE;F16FTSUSAT0569_MUSttvE;F16FTSUSAT0569_MUSttvE;F16FTSUSAT0569_MUSttvE;F16FTSUSAT0569_MUSttvE;F16FTSUSAT0569_MUSttvE;F16FTSUSAT0569_MUSttvE;</t>
    <phoneticPr fontId="119" type="noConversion"/>
  </si>
  <si>
    <t>47.69;47.54</t>
  </si>
  <si>
    <t>98.05;95.94</t>
  </si>
  <si>
    <t>94.81;91.04</t>
  </si>
  <si>
    <t>F16FTSUSAT0632_MUScoaE;F16FTSUSAT0632_MUScoaE;F16FTSUSAT0632_MUScoaE;F16FTSUSAT0632_MUScoaE;F16FTSUSAT0632_MUScoaE;F16FTSUSAT0632_MUScoaE;F16FTSUSAT0632_MUScoaE;F16FTSUSAT0632_MUScoaE;F16FTSUSAT0632_MUScoaE;F16FTSUSAT0632_MUScoaE;F16FTSUSAT0632_MUScoaE;F16FTSUSAT0632_MUScoaE;</t>
    <phoneticPr fontId="119" type="noConversion"/>
  </si>
  <si>
    <t>49.14;49.11</t>
  </si>
  <si>
    <t>98.70;97.18</t>
  </si>
  <si>
    <t>96.78;93.56</t>
  </si>
  <si>
    <t>F16FTSUSAT0638_CORpmbE;F16FTSUSAT0569_MUSttvE;F16FTSUSAT0569_MUSttvE;F16FTSUSAT0569_MUSttvE;F16FTSUSAT0569_MUSttvE;F16FTSUSAT0569_MUSttvE;F16FTSUSAT0569_MUSttvE;F16FTSUSAT0569_MUSttvE;</t>
    <phoneticPr fontId="119" type="noConversion"/>
  </si>
  <si>
    <t>47.72;47.61</t>
  </si>
  <si>
    <t>98.25;96.30</t>
  </si>
  <si>
    <t>95.11;91.62</t>
  </si>
  <si>
    <t>CPF1609008;F16FTSUSAT0638_CORpmbE;F16FTSUSAT0154_HUMgvjE;F16FTSUSAT0154_HUMgvjE;F16FTSUSAT0154_HUMgvjE;F16FTSUSAT0154_HUMgvjE;F16FTSUSAT0154_HUMgvjE;F16FTSUSAT0154_HUMgvjE;F16FTSUSAT0592_HUMwtvT;F16FTSUSAT0592_HUMwtvT;F16FTSUSAT0592_HUMwtvT;F16FTSUSAT0592_HUMwtvT;F16FTSUSAT0592_HUMwtvT;F16FTSUSAT0592_HUMwtvT;F16FTSUSAT0592_HUMwtvT;</t>
    <phoneticPr fontId="119" type="noConversion"/>
  </si>
  <si>
    <t>50.62;50.60</t>
  </si>
  <si>
    <t>98.88;97.15</t>
  </si>
  <si>
    <t>97.10;93.62</t>
  </si>
  <si>
    <t>F16FTSUSAT0638_CORpmbE;F16FTSUSAT0154_HUMgvjE;F16FTSUSAT0458;F16FTSUSAT0458;F16FTSUSAT0458;F16FTSUSAT0458;F16FTSUSAT0458;F16FTSUSAT0458;CPF1612005;</t>
    <phoneticPr fontId="119" type="noConversion"/>
  </si>
  <si>
    <t>52.32;52.23</t>
  </si>
  <si>
    <t>98.62;97.32</t>
  </si>
  <si>
    <t>96.39;93.76</t>
  </si>
  <si>
    <t>CPF1609008;CPF1609008;CPF1609008;F16FTSUSAT0458;F16FTSUSAT0437_HUMsgfT;F16FTSUSAT0437_HUMsgfT;F16FTSUSAT0437_HUMsgfT;F16FTSUSAT0437_HUMsgfT;F16FTSUSAT0437_HUMsgfT;F16FTSUSAT0437_HUMsgfT;F16FTSUSAT0638_CORpmbE;</t>
    <phoneticPr fontId="119" type="noConversion"/>
  </si>
  <si>
    <t>50.55;50.52</t>
  </si>
  <si>
    <t>98.93;97.03</t>
  </si>
  <si>
    <t>97.22;93.26</t>
  </si>
  <si>
    <t>F16FTSUSAT0437_HUMsgfT;CPF1609008;CPF1609008;CPF1609008;CPF1609008;F16FTSUSAT0437_HUMsgfT;F16FTSUSAT0437_HUMsgfT;CPF1612005;</t>
    <phoneticPr fontId="119" type="noConversion"/>
  </si>
  <si>
    <t>51.31;51.28</t>
  </si>
  <si>
    <t>98.91;96.90</t>
  </si>
  <si>
    <t>97.15;93.00</t>
  </si>
  <si>
    <t>CPF1701004;CPF1701004;CPF1701004;CPF1701004;CPF1701004;CPF1701004;CPF1701004;CPF1701004;CPF1701004;CPF1701004;CPF1701004;</t>
    <phoneticPr fontId="119" type="noConversion"/>
  </si>
  <si>
    <t>CHOP1089</t>
  </si>
  <si>
    <t>FCHVGNTBCXX</t>
  </si>
  <si>
    <t>CPF1701006;CPF1701006;CPF1701006;CPF1701006;CPF1701005;</t>
    <phoneticPr fontId="119" type="noConversion"/>
  </si>
  <si>
    <t>FCHCKN3BCXY</t>
  </si>
  <si>
    <t>49.09;48.79</t>
  </si>
  <si>
    <t>98.83;98.24</t>
  </si>
  <si>
    <t>97.96;97.10</t>
  </si>
  <si>
    <t>Bpooling</t>
    <phoneticPr fontId="119" type="noConversion"/>
  </si>
  <si>
    <t>49.08;48.78</t>
  </si>
  <si>
    <t>98.77;98.18</t>
  </si>
  <si>
    <t>97.87;97.01</t>
  </si>
  <si>
    <t>UHRR;UHRR;F16FTSUSAT0645_HUMcjtE;F16FTSUSAT0645_HUMcjtE;F16FTSUSAT0464_MUSdrtE;F16FTSUSAT0464_MUSdrtE;F16FTSUSAT0645_HUMcjtE;F16FTSUSAT0645_HUMcjtE;UHRR;CPF1701006;CPF1701005;CPF1701005;CPF1701005;CPF1701005;</t>
    <phoneticPr fontId="119" type="noConversion"/>
  </si>
  <si>
    <t>FCHCFT3BCXY</t>
  </si>
  <si>
    <t>98.39;97.24</t>
  </si>
  <si>
    <t>97.17;95.58</t>
  </si>
  <si>
    <t>46.33;46.29</t>
  </si>
  <si>
    <t>98.42;97.29</t>
  </si>
  <si>
    <t>97.22;95.66</t>
  </si>
  <si>
    <t>F16FTSUSAT0568;F16FTSUSAT0568;F16FTSUSAT0568;F16FTSUSAT0568;F16FTSUSAT0568;F16FTSUSAT0568;F16FTSUSAT0568;</t>
    <phoneticPr fontId="119" type="noConversion"/>
  </si>
  <si>
    <t>FCHHVWLBBXX</t>
  </si>
  <si>
    <t>54.01;54.22</t>
  </si>
  <si>
    <t>98.95;97.94</t>
  </si>
  <si>
    <t>96.53;94.65</t>
  </si>
  <si>
    <t>CPF1605003;CPF1605003;CPF1605003;CPF1605003;</t>
    <phoneticPr fontId="119" type="noConversion"/>
  </si>
  <si>
    <t>48.34;48.46</t>
  </si>
  <si>
    <t>97.71;95.87</t>
  </si>
  <si>
    <t>94.14;90.73</t>
  </si>
  <si>
    <t>CPF1701002;CPF1701002;CPF1701002;CPF1701002;CPF1701002;CPF1701002;</t>
    <phoneticPr fontId="119" type="noConversion"/>
  </si>
  <si>
    <t>47.58;47.77</t>
  </si>
  <si>
    <t>97.03;95.46</t>
  </si>
  <si>
    <t>91.30;89.29</t>
  </si>
  <si>
    <t>F17FTSUSAT0021_SOYbdfE;F17FTSUSAT0021_SOYbdfE;F17FTSUSAT0021_SOYbdfE;F17FTSUSAT0021_SOYbdfE;F17FTSUSAT0021_SOYbdfE;F17FTSUSAT0021_SOYbdfE;F17FTSUSAT0021_SOYbdfE;F17FTSUSAT0021_SOYbdfE;F17FTSUSAT0021_SOYbdfE;F17FTSUSAT0021_SOYbdfE;F17FTSUSAT0021_SOYbdfE;F17FTSUSAT0021_SOYbdfE;F17FTSUSAT0021_SOYbdfE;F17FTSUSAT0021_SOYbdfE;F17FTSUSAT0021_SOYbdfE;</t>
    <phoneticPr fontId="119" type="noConversion"/>
  </si>
  <si>
    <t>43.89;43.99</t>
  </si>
  <si>
    <t>98.90;98.02</t>
  </si>
  <si>
    <t>96.60;95.07</t>
  </si>
  <si>
    <t>45.05;45.16</t>
  </si>
  <si>
    <t>99.08;98.52</t>
  </si>
  <si>
    <t>97.05;96.17</t>
  </si>
  <si>
    <t>CPF1606009;CPF1606009;CPF1606009;CPF1606009;CPF1606009;CPF1606009;</t>
    <phoneticPr fontId="119" type="noConversion"/>
  </si>
  <si>
    <t>49.21;49.19</t>
  </si>
  <si>
    <t>98.70;98.00</t>
  </si>
  <si>
    <t>96.06;95.06</t>
  </si>
  <si>
    <t>48.87;48.88</t>
  </si>
  <si>
    <t>98.66;97.97</t>
  </si>
  <si>
    <t>96.01;94.97</t>
  </si>
  <si>
    <t>47.79;47.70</t>
  </si>
  <si>
    <t>95.71;91.37</t>
  </si>
  <si>
    <t>CPF1701007;CPF1701007;CPF1701007;CPF1701007;CPF1701007;</t>
    <phoneticPr fontId="119" type="noConversion"/>
  </si>
  <si>
    <t>FCHFMFGBCXY</t>
  </si>
  <si>
    <t>49.96;49.90</t>
  </si>
  <si>
    <t>99.09;98.65</t>
  </si>
  <si>
    <t>98.41;97.75</t>
  </si>
  <si>
    <t>49.95;49.90</t>
  </si>
  <si>
    <t>99.09;98.68</t>
  </si>
  <si>
    <t>98.42;97.81</t>
  </si>
  <si>
    <t>FCHFV77BCXY</t>
  </si>
  <si>
    <t>50.32;50.26</t>
  </si>
  <si>
    <t>99.23;98.85</t>
  </si>
  <si>
    <t>98.67;98.14</t>
  </si>
  <si>
    <t>99.23;98.87</t>
  </si>
  <si>
    <t>98.66;98.15</t>
  </si>
  <si>
    <t>FCHFVH5BCXY</t>
  </si>
  <si>
    <t>49.18;49.03</t>
  </si>
  <si>
    <t>97.24;98.13</t>
  </si>
  <si>
    <t>95.34;97.15</t>
  </si>
  <si>
    <t>49.47;49.35</t>
  </si>
  <si>
    <t>97.73;98.13</t>
  </si>
  <si>
    <t>96.11;97.12</t>
  </si>
  <si>
    <t>FCHFJNYBCXY</t>
  </si>
  <si>
    <t>50.58;50.52</t>
  </si>
  <si>
    <t>98.73;97.09</t>
  </si>
  <si>
    <t>97.77;95.65</t>
  </si>
  <si>
    <t>50.56;50.50</t>
  </si>
  <si>
    <t>97.80;96.00</t>
  </si>
  <si>
    <t>De novo</t>
    <phoneticPr fontId="51" type="noConversion"/>
  </si>
  <si>
    <t>Exome capture</t>
    <phoneticPr fontId="51" type="noConversion"/>
  </si>
  <si>
    <t>Meta</t>
    <phoneticPr fontId="51" type="noConversion"/>
  </si>
  <si>
    <t>Re-sequencing</t>
    <phoneticPr fontId="51" type="noConversion"/>
  </si>
  <si>
    <t>产量较低(RD)</t>
    <phoneticPr fontId="51" type="noConversion"/>
  </si>
  <si>
    <t>101PE</t>
    <phoneticPr fontId="51" type="noConversion"/>
  </si>
  <si>
    <t>101SE</t>
    <phoneticPr fontId="51" type="noConversion"/>
  </si>
  <si>
    <t>pooling偏差，wHAXPI041269-18产量偏低</t>
    <phoneticPr fontId="51" type="noConversion"/>
  </si>
  <si>
    <t>pooling偏差，wHAXPI041640-143偏低，实际多index-AGGACGGC，index-AGGTCGTC，index-AGGACGTC</t>
    <phoneticPr fontId="51" type="noConversion"/>
  </si>
  <si>
    <t>科技服务</t>
    <phoneticPr fontId="51" type="noConversion"/>
  </si>
  <si>
    <t>科技服务</t>
    <phoneticPr fontId="51" type="noConversion"/>
  </si>
  <si>
    <t xml:space="preserve">170126_I136_FCHGVLWBBXX_L7_WHTRDRPEP00002808 </t>
    <phoneticPr fontId="117" type="noConversion"/>
  </si>
  <si>
    <t xml:space="preserve">170126_I136_FCHGVLWBBXX_L6_WHTRDRPEP00002807 </t>
    <phoneticPr fontId="117" type="noConversion"/>
  </si>
  <si>
    <t xml:space="preserve">170126_I136_FCHGVLWBBXX_L3_WHCDNAPEP00006608 </t>
    <phoneticPr fontId="117" type="noConversion"/>
  </si>
  <si>
    <t xml:space="preserve">170127_I133_FCHGVV2BBXX_L6_WHCDNAPEP00006622 </t>
    <phoneticPr fontId="117" type="noConversion"/>
  </si>
  <si>
    <t>index实际混合比例与计划不符，3个子文库产量偏低</t>
    <phoneticPr fontId="117" type="noConversion"/>
  </si>
  <si>
    <t xml:space="preserve">170127_I133_FCHGVV2BBXX_L5_WHCDNAPEP00006621 </t>
    <phoneticPr fontId="117" type="noConversion"/>
  </si>
  <si>
    <t>index实际混合比例与计划不符，WHANIagoEAAFRAAPEI-100产量偏低</t>
    <phoneticPr fontId="117" type="noConversion"/>
  </si>
  <si>
    <t xml:space="preserve">170128_I136_FCHFM3TBBXX_L8_WHCDNAPEP00006616 </t>
    <phoneticPr fontId="117" type="noConversion"/>
  </si>
  <si>
    <t>index实际混合比例与计划不符，WHAPHejxNAAERAAPEI-208，WHAPHejxNAAERAAPEI-209产量偏低</t>
    <phoneticPr fontId="117" type="noConversion"/>
  </si>
  <si>
    <t>170122_I136_FCHFCWLBBXX_L2_WHDNASPEP00004719</t>
    <phoneticPr fontId="117" type="noConversion"/>
  </si>
  <si>
    <t xml:space="preserve">170122_I136_FCHFCWLBBXX_L1_WHCDNAPEP00006575 </t>
    <phoneticPr fontId="117" type="noConversion"/>
  </si>
  <si>
    <t xml:space="preserve">170120_I137_FCHHK7CBBXX_L4_WHTRDRPEP00002716 </t>
    <phoneticPr fontId="117" type="noConversion"/>
  </si>
  <si>
    <t xml:space="preserve">170120_I137_FCHHK7CBBXX_L3_WHTRDRPEP00002686 </t>
    <phoneticPr fontId="117" type="noConversion"/>
  </si>
  <si>
    <t xml:space="preserve">170120_I137_FCHHK7CBBXX_L2_WHTRDRPEP00002665 </t>
    <phoneticPr fontId="117" type="noConversion"/>
  </si>
  <si>
    <t>170120_I137_FCHHK7CBBXX_L1_WHTRDRPEP00002664</t>
    <phoneticPr fontId="117" type="noConversion"/>
  </si>
  <si>
    <t>170129_I177_FCHFNL3BCXY_L1_Hiseq17TJ0000050
170129_I177_FCHFNL3BCXY_L2_Hiseq17TJ0000050</t>
    <phoneticPr fontId="117" type="noConversion"/>
  </si>
  <si>
    <t>170129_I178_FCHFTFHBCXY_L1_Hiseq17TJ0000052
170129_I178_FCHFTFHBCXY_L2_Hiseq17TJ0000052</t>
    <phoneticPr fontId="117" type="noConversion"/>
  </si>
  <si>
    <t>index实际混合比例与计划不符，DX0019ADQLAAAPEI-22产量低。</t>
    <phoneticPr fontId="117" type="noConversion"/>
  </si>
  <si>
    <t>170125_I178_FCHFTFLBCXY_L1_Hiseq17TJ0000047
170125_I178_FCHFTFLBCXY_L2_Hiseq17TJ0000047</t>
    <phoneticPr fontId="117" type="noConversion"/>
  </si>
  <si>
    <t>RD0006JIOAAPEI-64和RD0006JIVAAPEI-62没有产量，却有index63和index54的污染。</t>
    <phoneticPr fontId="117" type="noConversion"/>
  </si>
  <si>
    <t>170124_I177_FCHFVKVBCXY_L1_Hiseq17TJ0000045
170124_I177_FCHFVKVBCXY_L2_Hiseq17TJ0000045</t>
    <phoneticPr fontId="117" type="noConversion"/>
  </si>
  <si>
    <t>170124_I132_FCHGJKWBBXX_L6_Hiseq17TJ0000042</t>
    <phoneticPr fontId="117" type="noConversion"/>
  </si>
  <si>
    <t>index实际混合比例与计划不符，RD0007ACTMAAAPEI-12和RD0007ACTQAAAPEI-27产量低。</t>
    <phoneticPr fontId="117" type="noConversion"/>
  </si>
  <si>
    <t>170124_I132_FCHGJKWBBXX_L4_Hiseq17TJ0000040</t>
    <phoneticPr fontId="117" type="noConversion"/>
  </si>
  <si>
    <t>170124_I132_FCHGJKWBBXX_L2_Hiseq17TJ0000038</t>
    <phoneticPr fontId="117" type="noConversion"/>
  </si>
  <si>
    <t>index实际混合比例与计划不符，RD0007ACFQAAAPEI-101产量低。</t>
    <phoneticPr fontId="117" type="noConversion"/>
  </si>
  <si>
    <t>170203_I175_FCHC5KLBCXY_L1_Hiseq17SZ0000043
170203_I175_FCHC5KLBCXY_L2_Hiseq17SZ0000043</t>
    <phoneticPr fontId="117" type="noConversion"/>
  </si>
  <si>
    <t>170127_I176_FCHC5JMBCXY_L1_Hiseq17SZ0000041
170127_I176_FCHC5JMBCXY_L2_Hiseq17SZ0000041</t>
    <phoneticPr fontId="117" type="noConversion"/>
  </si>
  <si>
    <t>index实际混合比例与计划不符，17L0004151-93产量低。</t>
    <phoneticPr fontId="117" type="noConversion"/>
  </si>
  <si>
    <t>170126_I175_FCH7JJ7BCXY_L1_Hiseq17SZ0000039
170126_I175_FCH7JJ7BCXY_L2_Hiseq17SZ0000039</t>
    <phoneticPr fontId="117" type="noConversion"/>
  </si>
  <si>
    <t>170126_I175_FCH7JHVBCXY_L1_Hiseq17SZ0000040
170126_I175_FCH7JHVBCXY_L2_Hiseq17SZ0000040</t>
    <phoneticPr fontId="117" type="noConversion"/>
  </si>
  <si>
    <t>170123_I175_FCH7JJ5BCXY_L1_Hiseq17SZ0000035
170123_I175_FCH7JJ5BCXY_L2_Hiseq17SZ0000035</t>
    <phoneticPr fontId="117" type="noConversion"/>
  </si>
  <si>
    <t>170123_I175_FCH7KCHBCXY_L1_Hiseq17SZ0000034
170123_I175_FCH7KCHBCXY_L2_Hiseq17SZ0000034</t>
    <phoneticPr fontId="117" type="noConversion"/>
  </si>
  <si>
    <t>170123_I176_FCH7JHMBCXY_L1_Hiseq17SZ0000036
170123_I176_FCH7JHMBCXY_L2_Hiseq17SZ0000036</t>
    <phoneticPr fontId="117" type="noConversion"/>
  </si>
  <si>
    <t>170123_I176_FCH7JHNBCXY_L1_Hiseq17SZ0000037
170123_I176_FCH7JHNBCXY_L2_Hiseq17SZ0000037</t>
    <phoneticPr fontId="117" type="noConversion"/>
  </si>
  <si>
    <t>index实际混合比例与计划不符，17L0001722-1-18和17L0005408-19产量低。</t>
    <phoneticPr fontId="117" type="noConversion"/>
  </si>
  <si>
    <t>170120_I175_FCHFLMLBCXY_L1_17DP010-122
170120_I175_FCHFLMLBCXY_L2_17DP010-122
170120_I175_FCHFLMLBCXY_L1_17DP011-142
170120_I175_FCHFLMLBCXY_L2_17DP011-142</t>
    <phoneticPr fontId="117" type="noConversion"/>
  </si>
  <si>
    <t>Read2质量不合格。</t>
    <phoneticPr fontId="117" type="noConversion"/>
  </si>
  <si>
    <t xml:space="preserve">170119_I191_FCHFMCNBCXY_L2_WHDNASPEP00004702 </t>
    <phoneticPr fontId="117" type="noConversion"/>
  </si>
  <si>
    <r>
      <t>PF低，</t>
    </r>
    <r>
      <rPr>
        <sz val="10"/>
        <color rgb="FFFF0000"/>
        <rFont val="宋体"/>
        <family val="3"/>
        <charset val="134"/>
      </rPr>
      <t>Reads起始存在固定序列，且密度偏高，建议重定量。</t>
    </r>
    <phoneticPr fontId="117" type="noConversion"/>
  </si>
  <si>
    <t xml:space="preserve">170118_I136_FCHF75VBBXX_L8_WHDNASPEP00004719 </t>
    <phoneticPr fontId="117" type="noConversion"/>
  </si>
  <si>
    <r>
      <t>index实际混合比例与计划不符，wHAXPI041640-143偏低，实际多index-AGGACGGC，index-AGGTCGTC，index-AGGACGTC。</t>
    </r>
    <r>
      <rPr>
        <sz val="10"/>
        <color rgb="FFFF0000"/>
        <rFont val="宋体"/>
        <family val="3"/>
        <charset val="134"/>
      </rPr>
      <t>非定量问题</t>
    </r>
    <phoneticPr fontId="117" type="noConversion"/>
  </si>
  <si>
    <t>170121_I114_FCHGHHVBBXX_L6_CHKPEI00001158</t>
    <phoneticPr fontId="117" type="noConversion"/>
  </si>
  <si>
    <t>170121_I114_FCHGHHVBBXX_L4_HKTRDPEP00002283</t>
    <phoneticPr fontId="117" type="noConversion"/>
  </si>
  <si>
    <t>index实际混合比例与计划不符，20161218U14B-201,20161218U1B-206产量偏低,RD</t>
    <phoneticPr fontId="117" type="noConversion"/>
  </si>
  <si>
    <t>170118_I114_FCHGHJTBBXX_L5_HKTRDPEP00002277</t>
    <phoneticPr fontId="117" type="noConversion"/>
  </si>
  <si>
    <t>index实际混合比例与计划不符，20161218U1B-201,20161218U1B-202产量偏低,RD</t>
    <phoneticPr fontId="117" type="noConversion"/>
  </si>
  <si>
    <t>170118_I114_FCHGHJTBBXX_L7_HKTRDPEP00002278</t>
    <phoneticPr fontId="117" type="noConversion"/>
  </si>
  <si>
    <t>index实际混合比例与计划不符，20161218U13B-201,20161218U1B-205产量偏低,RD</t>
    <phoneticPr fontId="117" type="noConversion"/>
  </si>
  <si>
    <t>170122_I177_FCHFNLCBCXY_L1_Hiseq17TJ0000034
170122_I177_FCHFNLCBCXY_L2_Hiseq17TJ0000034</t>
    <phoneticPr fontId="117" type="noConversion"/>
  </si>
  <si>
    <t>170120_I176_FCHFVH2BCXY_L1_Hiseq17SZ0000032
170120_I176_FCHFVH2BCXY_L2_Hiseq17SZ0000032</t>
    <phoneticPr fontId="117" type="noConversion"/>
  </si>
  <si>
    <t>170119_I177_FCHFVLKBCXY_L1_Hiseq17TJ0000033
170119_I177_FCHFVLKBCXY_L2_Hiseq17TJ0000033</t>
    <phoneticPr fontId="117" type="noConversion"/>
  </si>
  <si>
    <t>index实际混合比例与计划不符，DX1316ACZFAAAPEI-131产量低。</t>
    <phoneticPr fontId="117" type="noConversion"/>
  </si>
  <si>
    <t>170122_I176_FCH7JJ2BCXY_L1_Hiseq17SZ0000033
170122_I176_FCH7JJ2BCXY_L2_Hiseq17SZ0000033</t>
    <phoneticPr fontId="117" type="noConversion"/>
  </si>
  <si>
    <t>170120_I175_FCHFLMLBCXY_L1_Hiseq17SZ0000030
170120_I175_FCHFLMLBCXY_L2_Hiseq17SZ0000030</t>
    <phoneticPr fontId="117" type="noConversion"/>
  </si>
  <si>
    <t>170120_I176_FCHFLM3BCXY_L1_Hiseq17SZ0000031
170120_I176_FCHFLM3BCXY_L2_Hiseq17SZ0000031</t>
    <phoneticPr fontId="117" type="noConversion"/>
  </si>
  <si>
    <t>index实际混合比例与计划不符，16L3108886-29产量低。</t>
    <phoneticPr fontId="117" type="noConversion"/>
  </si>
  <si>
    <r>
      <t>index实际混合比例与计划不符，wHAXPI041269-18产量偏低，</t>
    </r>
    <r>
      <rPr>
        <sz val="10"/>
        <color rgb="FFFF0000"/>
        <rFont val="宋体"/>
        <family val="3"/>
        <charset val="134"/>
      </rPr>
      <t>杂交前pooling比例偏差</t>
    </r>
    <phoneticPr fontId="117" type="noConversion"/>
  </si>
  <si>
    <t>93.94;80.58</t>
  </si>
  <si>
    <t>96.63;88.75</t>
  </si>
  <si>
    <t>48.43;48.29</t>
  </si>
  <si>
    <t>FCHFJNGBCXY</t>
    <phoneticPr fontId="51" type="noConversion"/>
  </si>
  <si>
    <t>Hiseq17SZ0000049</t>
    <phoneticPr fontId="51" type="noConversion"/>
  </si>
  <si>
    <t xml:space="preserve">voa121213李云2人TargetRegioncapture(27/27) </t>
    <phoneticPr fontId="51" type="noConversion"/>
  </si>
  <si>
    <t>94.02;82.08</t>
  </si>
  <si>
    <t>96.69;89.64</t>
  </si>
  <si>
    <t>48.52;48.44</t>
  </si>
  <si>
    <t>密度偏高，Read2读N。</t>
    <phoneticPr fontId="51" type="noConversion"/>
  </si>
  <si>
    <t>质量较差(R2质量差)</t>
    <phoneticPr fontId="51" type="noConversion"/>
  </si>
  <si>
    <t>94.83;86.13</t>
  </si>
  <si>
    <t>97.12;92.23</t>
  </si>
  <si>
    <t>48.97;48.81</t>
  </si>
  <si>
    <t>17L0005738-40产量低。</t>
    <phoneticPr fontId="51" type="noConversion"/>
  </si>
  <si>
    <t>FCHFJLVBCXY</t>
    <phoneticPr fontId="51" type="noConversion"/>
  </si>
  <si>
    <t>Hiseq17SZ0000050</t>
    <phoneticPr fontId="51" type="noConversion"/>
  </si>
  <si>
    <t xml:space="preserve">voa121213李云2人TargetRegioncapture(24/24) </t>
    <phoneticPr fontId="51" type="noConversion"/>
  </si>
  <si>
    <t>94.07;81.05</t>
  </si>
  <si>
    <t>96.71;89.27</t>
  </si>
  <si>
    <t>48.71;48.52</t>
  </si>
  <si>
    <t>94.72;90.49</t>
  </si>
  <si>
    <t>97.05;94.33</t>
  </si>
  <si>
    <t>49.14;49.10</t>
  </si>
  <si>
    <t xml:space="preserve">如下子文库产量低：
16L1546248-31
16L1546256-32
</t>
    <phoneticPr fontId="51" type="noConversion"/>
  </si>
  <si>
    <t>FCHFJNHBCXY</t>
    <phoneticPr fontId="51" type="noConversion"/>
  </si>
  <si>
    <t>Hiseq17SZ0000048</t>
    <phoneticPr fontId="51" type="noConversion"/>
  </si>
  <si>
    <t xml:space="preserve">voa121213李云2人TargetRegioncapture(34/34) </t>
    <phoneticPr fontId="51" type="noConversion"/>
  </si>
  <si>
    <t>94.38;90.11</t>
  </si>
  <si>
    <t>96.88;94.12</t>
  </si>
  <si>
    <t>49.03;48.99</t>
  </si>
  <si>
    <t>94.06;83.39</t>
  </si>
  <si>
    <t>96.66;89.56</t>
  </si>
  <si>
    <t>密度偏高，Read2读N。
pooling比例偏差，如下子文库产量低：
17L0004442-4
17L0009326-1-16
17L0004151-A-18
16L1546225-26</t>
    <phoneticPr fontId="51" type="noConversion"/>
  </si>
  <si>
    <t>产量较低质量较差(R2质量差)</t>
    <phoneticPr fontId="51" type="noConversion"/>
  </si>
  <si>
    <t>FCHFJGHBCXY</t>
    <phoneticPr fontId="51" type="noConversion"/>
  </si>
  <si>
    <t>Hiseq17SZ0000047</t>
    <phoneticPr fontId="51" type="noConversion"/>
  </si>
  <si>
    <t xml:space="preserve">voa121213李云2人TargetRegioncapture(23/23) </t>
    <phoneticPr fontId="51" type="noConversion"/>
  </si>
  <si>
    <t>94.22;81.61</t>
  </si>
  <si>
    <t>96.77;86.97</t>
  </si>
  <si>
    <t>48.30;48.30</t>
  </si>
  <si>
    <t>96.26;93.75</t>
  </si>
  <si>
    <t>97.87;96.17</t>
  </si>
  <si>
    <t>45.31;45.38</t>
  </si>
  <si>
    <t>FCHFNY3BCXY</t>
    <phoneticPr fontId="51" type="noConversion"/>
  </si>
  <si>
    <t>Hiseq17TJ0000058</t>
    <phoneticPr fontId="51" type="noConversion"/>
  </si>
  <si>
    <t xml:space="preserve">Hiseq只测序F16ZF2I1QS2637-肿瘤个体化Oseq-TctDNA产品芯片升级项目-杨颖-第17期任务单(6/6); </t>
    <phoneticPr fontId="51" type="noConversion"/>
  </si>
  <si>
    <t>96.36;93.88</t>
  </si>
  <si>
    <t>97.92;96.25</t>
  </si>
  <si>
    <t>45.37;45.43</t>
  </si>
  <si>
    <t>97.32;94.88</t>
  </si>
  <si>
    <t>98.44;96.79</t>
  </si>
  <si>
    <t>44.82;44.80</t>
  </si>
  <si>
    <t>FCHFTJ7BCXY</t>
    <phoneticPr fontId="51" type="noConversion"/>
  </si>
  <si>
    <t>Hiseq17TJ0000059</t>
    <phoneticPr fontId="51" type="noConversion"/>
  </si>
  <si>
    <t xml:space="preserve">建库测序F16ZF2I1QS2709北京肿瘤医院肺癌早筛合作项目周爽第8期任务单(6/6); </t>
    <phoneticPr fontId="51" type="noConversion"/>
  </si>
  <si>
    <t>97.04;94.47</t>
  </si>
  <si>
    <t>98.28;96.54</t>
  </si>
  <si>
    <t>44.73;44.72</t>
  </si>
  <si>
    <t>97.79;96.52</t>
  </si>
  <si>
    <t>98.73;97.87</t>
  </si>
  <si>
    <t>44.84;44.86</t>
  </si>
  <si>
    <t>FCHFNKFBCXY</t>
    <phoneticPr fontId="51" type="noConversion"/>
  </si>
  <si>
    <t>Hiseq17TJ0000057</t>
    <phoneticPr fontId="51" type="noConversion"/>
  </si>
  <si>
    <t xml:space="preserve">Oseq-ctDNA无创肿瘤个体化诊疗基因检测20170207(2/12); Oseq-Drug个体化诊疗基因检测20170207(5/12); 建库测序F16ZF2I1QS2709北京肿瘤医院肺癌早筛合作项目周爽第8期任务单(5/12); </t>
    <phoneticPr fontId="51" type="noConversion"/>
  </si>
  <si>
    <t>98.66;97.82</t>
  </si>
  <si>
    <t>44.80;44.82</t>
  </si>
  <si>
    <t>98.03;96.64</t>
  </si>
  <si>
    <t>98.87;97.88</t>
  </si>
  <si>
    <t>45.35;45.37</t>
  </si>
  <si>
    <t>DX1316ADSQAAAPEI-70产量低。</t>
    <phoneticPr fontId="51" type="noConversion"/>
  </si>
  <si>
    <t>FCHFNY7BCXY</t>
    <phoneticPr fontId="51" type="noConversion"/>
  </si>
  <si>
    <t>Hiseq17TJ0000056</t>
    <phoneticPr fontId="51" type="noConversion"/>
  </si>
  <si>
    <t xml:space="preserve">遗传性肾病基因检测20170120(11/34); 遗传性肾病基因检测20170120(9/34); 康孕-单基因遗传病基因检测-12种20170208-标准品(1/34); Oseq-ctDNA无创肿瘤个体化诊疗基因检测20170207(2/34); Oseq-Drug个体化诊疗基因检测20170207(7/34); Hiseq只测序F16ZF2I1QS2637-肿瘤个体化Oseq-TctDNA产品芯片升级项目-杨颖-第17期任务单(4/34); </t>
    <phoneticPr fontId="51" type="noConversion"/>
  </si>
  <si>
    <t>98.95;97.98</t>
  </si>
  <si>
    <t>45.34;45.36</t>
  </si>
  <si>
    <t>ria161130徐煜鹿Eukaryote Transcriptome Resequencing</t>
  </si>
  <si>
    <t>lurong new 1</t>
  </si>
  <si>
    <t>CWHPEI17010054-A</t>
  </si>
  <si>
    <t>FCHCGKFBCXY</t>
  </si>
  <si>
    <t>46.00;28.61</t>
  </si>
  <si>
    <t>95.94;64.52</t>
  </si>
  <si>
    <t>93.24;56.70</t>
  </si>
  <si>
    <t>46.02;28.25</t>
  </si>
  <si>
    <t>96.18;65.11</t>
  </si>
  <si>
    <t>93.68;57.26</t>
  </si>
  <si>
    <t>sgv170120李斌斌人Non-codingRNA(8/8);</t>
    <phoneticPr fontId="51" type="noConversion"/>
  </si>
  <si>
    <t>WHCDNAPEP00006619</t>
  </si>
  <si>
    <t>FCHGLLFBBXX</t>
    <phoneticPr fontId="51" type="noConversion"/>
  </si>
  <si>
    <t>50.50;50.89</t>
  </si>
  <si>
    <t>99.22;98.19</t>
  </si>
  <si>
    <t>97.65;95.57</t>
  </si>
  <si>
    <t>eqc170117张海琳黍子重建库测序Denovo-Plant(1/14);kcj170113于杨阳人Methylation(4/14);qgx170109吕晓丹酵母Denovo-Plant(1/14);nag170109吕晓丹昆虫EukaryoteTranscriptomeResequencing(1/14);umr170113刘芳3原生生物Re-sequencing(1/14);ifb170113张静移植瘤EukaryoteTranscriptomeResequencing(6/14);</t>
  </si>
  <si>
    <t>WHDNAMePEP00000601</t>
  </si>
  <si>
    <t>FCHGLLFBBXX</t>
  </si>
  <si>
    <t>77.10;76.04</t>
  </si>
  <si>
    <t>8.06;8.18</t>
  </si>
  <si>
    <t>46.97;47.04</t>
  </si>
  <si>
    <t>96.63;89.52</t>
  </si>
  <si>
    <t>76.90;75.91</t>
  </si>
  <si>
    <t>8.03;8.24</t>
  </si>
  <si>
    <t>47.08;47.13</t>
  </si>
  <si>
    <t>98.78;95.56</t>
  </si>
  <si>
    <t>96.76;90.77</t>
  </si>
  <si>
    <t>CWHPEPI00001255</t>
  </si>
  <si>
    <t>48.55;48.38</t>
  </si>
  <si>
    <t>97.21;95.51</t>
  </si>
  <si>
    <t>92.55;89.63</t>
  </si>
  <si>
    <t>bvo170105吴雪丽水牛Non-codingRNA(2/16);slj170113刘宇峰八个人Re-sequencing(8/16);nag170109吕晓丹昆虫EukaryoteTranscriptomeResequencing(1/16);yys170119马俊平八个链霉菌ProkaryoteTranscriptomeResequencing(3/16);jpb170104马俊平淋球菌prokaryoteStrand-SpecificResequencingTranscriptome(2/16);</t>
  </si>
  <si>
    <t>WHCDNAPEP00006620</t>
  </si>
  <si>
    <t>88.89;75.10</t>
  </si>
  <si>
    <t>38.70;25.10</t>
  </si>
  <si>
    <t>58.10;58.47</t>
  </si>
  <si>
    <t>99.16;97.99</t>
  </si>
  <si>
    <t>97.43;95.14</t>
  </si>
  <si>
    <t>bvo170105吴雪丽水牛Non-codingRNA(4/5);hmy170110谢尚波水稻白叶枯病菌SmallRNA(1/5);</t>
  </si>
  <si>
    <t>WHTRDRPEP00002812</t>
  </si>
  <si>
    <t>57.59;58.35</t>
  </si>
  <si>
    <t>98.52;98.20</t>
  </si>
  <si>
    <t>96.18;95.77</t>
  </si>
  <si>
    <t>tpd170109李维喜未知物种Re-sequencing(1/19);krt170116徐猛广州管圆线虫EukaryoteTranscriptomeResequencing(1/19);yiu170112张岩人Exomecapture(4/19);nag170109吕晓丹昆虫EukaryoteTranscriptomeResequencing(1/19);nsx170118杨林1大丽轮枝菌Denovo-Microbiology(12/19);</t>
  </si>
  <si>
    <t>WHDNASPEP00004741</t>
  </si>
  <si>
    <t>50.12;50.10</t>
  </si>
  <si>
    <t>98.86;96.28</t>
  </si>
  <si>
    <t>96.71;92.40</t>
  </si>
  <si>
    <t>50.02;50.00</t>
  </si>
  <si>
    <t>98.74;96.07</t>
  </si>
  <si>
    <t>96.41;91.89</t>
  </si>
  <si>
    <t>qfz170111刘芳3人Chip-seq(26/26);</t>
    <phoneticPr fontId="51" type="noConversion"/>
  </si>
  <si>
    <t>WHDNASPEP00004745</t>
  </si>
  <si>
    <t>FCHHJW3BBXX</t>
    <phoneticPr fontId="51" type="noConversion"/>
  </si>
  <si>
    <t>pooling 偏差，wHAPPI042890-26产量偏低</t>
  </si>
  <si>
    <t>WHTRDRPEP00002809</t>
  </si>
  <si>
    <t>FCHHJW3BBXX</t>
  </si>
  <si>
    <t>pooling偏差，WHRDECOmwiRAAGAAA-45，WHRDECOmwiRAAIAAA-84产量偏低</t>
  </si>
  <si>
    <t>rbp170111张伟10外来文库SmallRNA(53/53);</t>
    <phoneticPr fontId="51" type="noConversion"/>
  </si>
  <si>
    <t>CWHPEPI00001258</t>
  </si>
  <si>
    <t>pef170117刘芳3人Chip-seq(9/9);</t>
    <phoneticPr fontId="51" type="noConversion"/>
  </si>
  <si>
    <t>WHDNASPEP00004748</t>
  </si>
  <si>
    <t>djd170117谢志远线虫RNA-Seq(7/14);bnd170116熊新彩斑马鱼RNA-Seq(2/14);gmn170120位艳丽斑马鱼RNA-Seq(3/14);olp170120董海芳人Chip-seq(2/14);</t>
  </si>
  <si>
    <t>WHTRDRPEP00002846</t>
  </si>
  <si>
    <t>ent161130王云洁人Methylation(4/4);</t>
    <phoneticPr fontId="51" type="noConversion"/>
  </si>
  <si>
    <t>WHDNAMePEP00000602</t>
  </si>
  <si>
    <t>pef170117刘芳3人Chip-seq(9/9);</t>
  </si>
  <si>
    <t>WHDNASPEP00004746</t>
  </si>
  <si>
    <t>WHDNASPEP00004747</t>
  </si>
  <si>
    <t>ecl170107刘永锋鳃蛭Denovo-Animal(2/2);</t>
    <phoneticPr fontId="51" type="noConversion"/>
  </si>
  <si>
    <t>WHDNALPEP00000236</t>
  </si>
  <si>
    <t>FCCAFBMANXX</t>
    <phoneticPr fontId="51" type="noConversion"/>
  </si>
  <si>
    <t>48.66;48.77</t>
  </si>
  <si>
    <t>96.06;92.85</t>
  </si>
  <si>
    <t>92.21;88.18</t>
  </si>
  <si>
    <t>adb161216高璐大肠杆菌Denovo-Microbiology(1/8);vfs170103刘春放线菌Denovo-Microbiology(1/8);tet170110高璐乳酸乳球菌Re-sequencing(1/8);bvk170105司凯威大豆根瘤菌Denovo-Microbiology(3/8);rio170107刘永锋大口黑鲈Denovo-Animal(1/8);lrb170104黄玉芬一个动物肠道宏病毒个Metagenomics(1/8);</t>
  </si>
  <si>
    <t>WHDNASPEP00004740</t>
  </si>
  <si>
    <t>FCCAFBMANXX</t>
  </si>
  <si>
    <t>pooling偏差，wHAXPI041419-133产量偏低</t>
  </si>
  <si>
    <t>45.21;45.38</t>
  </si>
  <si>
    <t>91.06;87.36</t>
  </si>
  <si>
    <t>ouw160928王娟人内部研发(4/4);</t>
  </si>
  <si>
    <t>WHTRDRPEP00002813</t>
  </si>
  <si>
    <t>pooling偏差，HUMouwUHelaMABCPEI-139，HUMouwUHelaMABIPEI-146产量偏低</t>
  </si>
  <si>
    <t>19.26;23.20</t>
  </si>
  <si>
    <t>89.20;81.11</t>
  </si>
  <si>
    <t>75.98;61.73</t>
  </si>
  <si>
    <t>smk170122刘传军人Metagenomics(5/5);</t>
    <phoneticPr fontId="51" type="noConversion"/>
  </si>
  <si>
    <t>WHDNASPEP00004743</t>
  </si>
  <si>
    <t>0.22;0.18</t>
  </si>
  <si>
    <t>25.68;28.92</t>
  </si>
  <si>
    <t>56.19;56.14</t>
  </si>
  <si>
    <t>90.98;85.32</t>
  </si>
  <si>
    <t>83.54;76.04</t>
  </si>
  <si>
    <t>smk170122刘传军人Metagenomics(5/5);</t>
  </si>
  <si>
    <t>WHDNASPEP00004744</t>
  </si>
  <si>
    <t>0.20;0.16</t>
  </si>
  <si>
    <t>24.23;26.04</t>
  </si>
  <si>
    <t>56.24;56.14</t>
  </si>
  <si>
    <t>89.79;84.06</t>
  </si>
  <si>
    <t>81.43;73.96</t>
  </si>
  <si>
    <t>ghp170105刘芳3大麦Denovo-Plant(2/2);</t>
    <phoneticPr fontId="51" type="noConversion"/>
  </si>
  <si>
    <t>WHDNASPEP00004751</t>
  </si>
  <si>
    <t>43.94;44.00</t>
  </si>
  <si>
    <t>96.23;94.39</t>
  </si>
  <si>
    <t>92.35;90.19</t>
  </si>
  <si>
    <t>epb170119余佳临翘嘴鳜Denovo-Animal(2/2);</t>
    <phoneticPr fontId="51" type="noConversion"/>
  </si>
  <si>
    <t>WHDNASPEP00004752</t>
  </si>
  <si>
    <t>40.35;40.43</t>
  </si>
  <si>
    <t>94.82;92.53</t>
  </si>
  <si>
    <t>89.92;87.10</t>
  </si>
  <si>
    <t>exl170111位艳丽植物EukaryotedenovoTranscriptome(7/10);yji161122静一枇杷Re-sequencing(3/10);</t>
  </si>
  <si>
    <t>WHDNASPEP00004754</t>
  </si>
  <si>
    <t>45.77;45.82</t>
  </si>
  <si>
    <t>95.08;93.12</t>
  </si>
  <si>
    <t>90.18;87.43</t>
  </si>
  <si>
    <t>FCHGLHVBBXX</t>
    <phoneticPr fontId="51" type="noConversion"/>
  </si>
  <si>
    <t>50.23;50.17</t>
  </si>
  <si>
    <t>98.62;95.47</t>
  </si>
  <si>
    <t>95.71;89.43</t>
  </si>
  <si>
    <t>FCHGLHVBBXX</t>
  </si>
  <si>
    <t>98.68;95.60</t>
  </si>
  <si>
    <t>95.91;89.80</t>
  </si>
  <si>
    <t>bvo170105吴雪丽水牛Non-codingRNA(2/10);qzj170122谢志远拟南芥Methylation(1/10);nag170109吕晓丹昆虫EukaryoteTranscriptomeResequencing(1/10);yys170119马俊平八个链霉菌ProkaryoteTranscriptomeResequencing(5/10);nzv170119杨林1细菌Re-sequencing(1/10);</t>
  </si>
  <si>
    <t>WHCDNAPEP00006635</t>
  </si>
  <si>
    <t>51.41;51.83</t>
  </si>
  <si>
    <t>98.68;95.52</t>
  </si>
  <si>
    <t>96.03;89.22</t>
  </si>
  <si>
    <t>wvl170116余佳临细菌Metagenomics(6/11);wyp170109谢志远人Methylation(1/11);teh170113刘传军人Exomecapture(1/11);jne161229雷莹人Exomecapture(3/11);</t>
  </si>
  <si>
    <t>WHDNAMePEP00000603</t>
  </si>
  <si>
    <t>42.34;42.53</t>
  </si>
  <si>
    <t>98.58;93.59</t>
  </si>
  <si>
    <t>95.84;84.99</t>
  </si>
  <si>
    <t>42.14;42.34</t>
  </si>
  <si>
    <t>98.67;93.55</t>
  </si>
  <si>
    <t>96.06;85.13</t>
  </si>
  <si>
    <t>kom170124刘芳3鱼GBS(1/10);wyp170109谢志远人Methylation(1/10);pjh170117吕晓丹酵母Denovo-Microbiology(8/10);</t>
  </si>
  <si>
    <t>WHDNAMePEP00000604</t>
  </si>
  <si>
    <t>41.14;41.55</t>
  </si>
  <si>
    <t>98.63;93.62</t>
  </si>
  <si>
    <t>96.22;85.25</t>
  </si>
  <si>
    <t>40.89;41.28</t>
  </si>
  <si>
    <t>98.59;93.48</t>
  </si>
  <si>
    <t>96.09;85.15</t>
  </si>
  <si>
    <t>sbm170205谢尚波小鼠EukaryotedenovoTranscriptome(16/16);</t>
    <phoneticPr fontId="51" type="noConversion"/>
  </si>
  <si>
    <t>CWHPEPI00001260</t>
  </si>
  <si>
    <t>49.87;50.12</t>
  </si>
  <si>
    <t>97.71;95.17</t>
  </si>
  <si>
    <t>94.54;89.36</t>
  </si>
  <si>
    <t>pii170120夏金全蛋鸡Non-codingRNA(5/5);</t>
    <phoneticPr fontId="51" type="noConversion"/>
  </si>
  <si>
    <t>WHTRDRPEP00002805</t>
  </si>
  <si>
    <t>FCHGKG5BBXX</t>
    <phoneticPr fontId="51" type="noConversion"/>
  </si>
  <si>
    <t>HS4000 PE151+8+151;1129+1216;新库库检;</t>
  </si>
  <si>
    <t>52.47;52.44</t>
  </si>
  <si>
    <t>98.67;97.21</t>
  </si>
  <si>
    <t>96.39;93.44</t>
  </si>
  <si>
    <t>bmu170113石伟动物Re-sequencing(6/6);</t>
    <phoneticPr fontId="51" type="noConversion"/>
  </si>
  <si>
    <t>WHDNASPEP00004739</t>
  </si>
  <si>
    <t>FCHGKG5BBXX</t>
  </si>
  <si>
    <t>39.02;39.22</t>
  </si>
  <si>
    <t>98.26;95.19</t>
  </si>
  <si>
    <t>95.73;89.90</t>
  </si>
  <si>
    <t>HKTRDPEP00002297</t>
  </si>
  <si>
    <t>43.99;44.06</t>
  </si>
  <si>
    <t>98.36;96.37</t>
  </si>
  <si>
    <t>96.19;92.21</t>
  </si>
  <si>
    <t>qbc170111徐婧植物EukaryotedenovoTranscriptome(10/10);</t>
    <phoneticPr fontId="51" type="noConversion"/>
  </si>
  <si>
    <t>WHCDNAPEP00006641</t>
  </si>
  <si>
    <t>57.69;57.40</t>
  </si>
  <si>
    <t>96.70;94.26</t>
  </si>
  <si>
    <t>93.21;88.75</t>
  </si>
  <si>
    <t>qbc170111徐婧植物EukaryotedenovoTranscriptome(10/10);</t>
  </si>
  <si>
    <t>WHCDNAPEP00006642</t>
  </si>
  <si>
    <t>58.30;58.03</t>
  </si>
  <si>
    <t>96.86;94.19</t>
  </si>
  <si>
    <t>93.43;88.48</t>
  </si>
  <si>
    <t>xlj161124何福生小鼠Re-sequencing(1/35);qbc170111徐婧植物EukaryotedenovoTranscriptome(6/35);fob170117李维喜酵母Re-sequencing(28/35);</t>
  </si>
  <si>
    <t>WHDNASPEP00004755</t>
  </si>
  <si>
    <t>50.21;50.14</t>
  </si>
  <si>
    <t>97.93;95.59</t>
  </si>
  <si>
    <t>95.22;90.87</t>
  </si>
  <si>
    <t>50.09;50.02</t>
  </si>
  <si>
    <t>97.90;95.68</t>
  </si>
  <si>
    <t>95.11;91.12</t>
  </si>
  <si>
    <t>iwe170121郑小敏烟草EukaryotedenovoTranscriptome(6/7);qbc170111徐婧植物EukaryotedenovoTranscriptome(1/7);</t>
  </si>
  <si>
    <t>WHCDNAPEP00006646</t>
  </si>
  <si>
    <t>98.55;96.51</t>
  </si>
  <si>
    <t>96.15;92.20</t>
  </si>
  <si>
    <t>95.31;89.42</t>
  </si>
  <si>
    <t>98.43;94.64</t>
  </si>
  <si>
    <t>56.01;54.96</t>
  </si>
  <si>
    <t>HS4000 PE101+8+101;0103+0103;旧库外来文库;</t>
  </si>
  <si>
    <t>FCHGVJKBBXX</t>
  </si>
  <si>
    <t>95.48;91.87</t>
  </si>
  <si>
    <t>98.38;96.40</t>
  </si>
  <si>
    <t>47.45;47.32</t>
  </si>
  <si>
    <t>HKCDNAPEP00006638</t>
  </si>
  <si>
    <t>mun170125袁珍丽鱼EukaryotedenovoTranscriptome(13/13);</t>
  </si>
  <si>
    <t>92.08;85.14</t>
  </si>
  <si>
    <t>96.20;91.84</t>
  </si>
  <si>
    <t>47.25;47.20</t>
  </si>
  <si>
    <t>HKCDNAPEP00006637</t>
  </si>
  <si>
    <t>ctn170119吕晓丹人EukaryoteTranscriptomeResequencing(1/6);nix170123周梦琳老鼠EukaryoteTranscriptomeResequencing(5/6);</t>
  </si>
  <si>
    <t>94.72;90.71</t>
  </si>
  <si>
    <t>97.96;95.55</t>
  </si>
  <si>
    <t>48.97;49.00</t>
  </si>
  <si>
    <t>HKCDNAPEP00006636</t>
  </si>
  <si>
    <t>obb170125袁珍丽蜥蜴EukaryotedenovoTranscriptome(2/7);nix170123周梦琳老鼠EukaryoteTranscriptomeResequencing(3/7);wvl170124刘芳3植物EukaryotedenovoTranscriptome(2/7);</t>
  </si>
  <si>
    <t>94.87;91.37</t>
  </si>
  <si>
    <t>98.25;96.28</t>
  </si>
  <si>
    <t>61.83;61.66</t>
  </si>
  <si>
    <t>HKRDHUMniqEAANRAAPEI-218</t>
  </si>
  <si>
    <t>010-20284</t>
  </si>
  <si>
    <t>91.20;90.34</t>
  </si>
  <si>
    <t>96.71;95.74</t>
  </si>
  <si>
    <t>64.16;63.97</t>
  </si>
  <si>
    <t>HKRDHUMniqEAAMRAAPEI-216</t>
  </si>
  <si>
    <t>010-20839</t>
  </si>
  <si>
    <t>95.15;91.78</t>
  </si>
  <si>
    <t>98.37;96.49</t>
  </si>
  <si>
    <t>60.93;60.78</t>
  </si>
  <si>
    <t>HKRDHUMniqEAALRAAPEI-214</t>
  </si>
  <si>
    <t>020-52010</t>
  </si>
  <si>
    <t>94.91;92.02</t>
  </si>
  <si>
    <t>98.23;96.53</t>
  </si>
  <si>
    <t>63.40;63.27</t>
  </si>
  <si>
    <t>HKRDHUMniqEAAKRAAPEI-213</t>
  </si>
  <si>
    <t>010-20692</t>
  </si>
  <si>
    <t>FCHGVWFBBXX</t>
  </si>
  <si>
    <t>HKCDNAPEP00006630</t>
  </si>
  <si>
    <t>bgo170119张洪芳小鼠RNA-Seq(6/6);</t>
  </si>
  <si>
    <t>HKCDNAPEP00006640</t>
  </si>
  <si>
    <t>cbg170124袁珍丽番茄RNA-Seq(12/12);</t>
  </si>
  <si>
    <t>PF很低,外來文庫</t>
    <phoneticPr fontId="51" type="noConversion"/>
  </si>
  <si>
    <t>CHKSEI85217020001</t>
  </si>
  <si>
    <t>RKO Chemo OXR</t>
  </si>
  <si>
    <t>vao170118刘芳3人RNA-Seq;</t>
  </si>
  <si>
    <t>HKCDNAPEP00006639</t>
  </si>
  <si>
    <t>csk170123潘莹斑马鱼RNA-Seq(21/21);</t>
  </si>
  <si>
    <t>HKTRDPEP00002304</t>
  </si>
  <si>
    <t>cuf170118刘芳3人RNA-Seq(16/16);</t>
  </si>
  <si>
    <t>CHKSEI85217010005</t>
  </si>
  <si>
    <t>shibushi eel-5</t>
  </si>
  <si>
    <t>RNA-seq</t>
  </si>
  <si>
    <t>trg170207刘芳3文库RNA-seq;</t>
  </si>
  <si>
    <t>HKCDNAPEP00006627</t>
  </si>
  <si>
    <t>mhd170122吕晓丹酵母RNA-Seq(18/18);</t>
  </si>
  <si>
    <t>HKCDNAPEP00006629</t>
  </si>
  <si>
    <t>wtp170111石伟青鳉RNA-Seq(5/14);ops170119胡维小鼠RNA-Seq(9/14);</t>
    <phoneticPr fontId="51" type="noConversion"/>
  </si>
  <si>
    <t>93.78;91.41</t>
  </si>
  <si>
    <t>97.77;96.42</t>
  </si>
  <si>
    <t>76.46;76.27</t>
  </si>
  <si>
    <t>FCHGVN7BBXX</t>
  </si>
  <si>
    <t>HKRDHUMniqEAAJRAAPEI-212</t>
  </si>
  <si>
    <t>010-20901</t>
  </si>
  <si>
    <t>94.91;92.85</t>
  </si>
  <si>
    <t>98.25;97.10</t>
  </si>
  <si>
    <t>61.25;61.09</t>
  </si>
  <si>
    <t>HKRDHUMniqEAAIRAAPEI-211</t>
  </si>
  <si>
    <t>020-50021</t>
  </si>
  <si>
    <t>95.07;92.34</t>
  </si>
  <si>
    <t>98.30;96.71</t>
  </si>
  <si>
    <t>60.74;60.61</t>
  </si>
  <si>
    <t>HKRDHUMniqEAAHRAAPEI-210</t>
  </si>
  <si>
    <t>010-20451</t>
  </si>
  <si>
    <t>94.48;91.93</t>
  </si>
  <si>
    <t>98.02;96.50</t>
  </si>
  <si>
    <t>65.27;65.11</t>
  </si>
  <si>
    <t>HKRDHUMniqEAAGRAAPEI-209</t>
  </si>
  <si>
    <t>020-04216</t>
  </si>
  <si>
    <t>94.66;91.93</t>
  </si>
  <si>
    <t>98.17;96.60</t>
  </si>
  <si>
    <t>63.57;63.44</t>
  </si>
  <si>
    <t>HKRDHUMniqEAAFRAAPEI-208</t>
  </si>
  <si>
    <t>020-04214</t>
  </si>
  <si>
    <t>94.54;91.55</t>
  </si>
  <si>
    <t>98.13;96.43</t>
  </si>
  <si>
    <t>63.29;63.15</t>
  </si>
  <si>
    <t>HKRDHUMniqEAAERAAPEI-207</t>
  </si>
  <si>
    <t>010-20170</t>
  </si>
  <si>
    <t>94.36;90.97</t>
  </si>
  <si>
    <t>98.10;96.14</t>
  </si>
  <si>
    <t>60.71;60.57</t>
  </si>
  <si>
    <t>HKRDHUMniqEAADRAAPEI-206</t>
  </si>
  <si>
    <t>010-20299</t>
  </si>
  <si>
    <t>91.17;92.01</t>
  </si>
  <si>
    <t>96.91;96.67</t>
  </si>
  <si>
    <t>63.03;62.93</t>
  </si>
  <si>
    <t>HKRDHUMniqEAAARAAPEI-201</t>
  </si>
  <si>
    <t>010-20235</t>
  </si>
  <si>
    <t>niq170119董海芳人EukaryoteTranscriptomeResequencing;</t>
    <phoneticPr fontId="51" type="noConversion"/>
  </si>
  <si>
    <t>RD,单细胞甲基化</t>
    <phoneticPr fontId="117" type="noConversion"/>
  </si>
  <si>
    <t>RD,建议重定量</t>
    <phoneticPr fontId="117" type="noConversion"/>
  </si>
  <si>
    <t>20170209 cycle1 無法拍照，重做第三步 20170209 cycle1 無法拍照，第二次重做第三步 20170210 重做第三步重上HS211A (cycle1)</t>
  </si>
  <si>
    <t>由於機器在Read 2無法進行拍照, 運行停止, 故FC作廢</t>
    <phoneticPr fontId="147" type="noConversion"/>
  </si>
  <si>
    <t>很差(机器故障,HCS3.3.52)</t>
    <phoneticPr fontId="147" type="noConversion"/>
  </si>
  <si>
    <t>FCHGVJGBBXX</t>
  </si>
  <si>
    <t>HKRDHUMniqEAAQRAAPEI-221</t>
  </si>
  <si>
    <t>010-21339</t>
  </si>
  <si>
    <t>Transcriptome</t>
    <phoneticPr fontId="147" type="noConversion"/>
  </si>
  <si>
    <t>HKRDHUMniqEAAPRAAPEI-220</t>
  </si>
  <si>
    <t>010-21126</t>
  </si>
  <si>
    <t>HKRDHUMniqEAAORAAPEI-219</t>
  </si>
  <si>
    <t>010-20899</t>
  </si>
  <si>
    <t>HKTRDPEP00002308</t>
  </si>
  <si>
    <t>oek170104李斌斌大麦Non-codingRNA(1/5);dll170112刘芳3水微生物prokaryoteStrand-SpecificResequencingTranscriptome(4/5);</t>
  </si>
  <si>
    <t>HKTRDPEP00002310</t>
  </si>
  <si>
    <t>oek170104李斌斌大麦Non-codingRNA(5/5);</t>
    <phoneticPr fontId="147" type="noConversion"/>
  </si>
  <si>
    <t>FCHGVJGBBXX</t>
    <phoneticPr fontId="147" type="noConversion"/>
  </si>
  <si>
    <t>oek170104李斌斌大麦Non-codingRNA(5/5);</t>
  </si>
  <si>
    <t>HKTRDPEP00002309</t>
  </si>
  <si>
    <t>Non-codingRNA</t>
    <phoneticPr fontId="147" type="noConversion"/>
  </si>
  <si>
    <t>20170209 無法對焦及拍照，重做第三步，cycle1 20170209 無法對焦及拍照，重做第三步，cycle1 20170210 重做第三步，重上HS211B，cycle 1</t>
  </si>
  <si>
    <t>FCHGVJTBBXX</t>
  </si>
  <si>
    <t>HKTRDPEP00002311</t>
  </si>
  <si>
    <t>oek170104李斌斌大麦Non-codingRNA(1/7);pri170123李维喜人Exomecapture(6/7);</t>
  </si>
  <si>
    <t>HKEXONPEP00003360</t>
  </si>
  <si>
    <t>Exome capture</t>
    <phoneticPr fontId="147" type="noConversion"/>
  </si>
  <si>
    <t>pri170123李维喜人Exomecapture(7/7);</t>
  </si>
  <si>
    <t>pri170123李维喜人Exomecapture(7/7);</t>
    <phoneticPr fontId="147" type="noConversion"/>
  </si>
  <si>
    <t>HKRDHUMniqEAAURAAPEI-227</t>
  </si>
  <si>
    <t>010-21053</t>
  </si>
  <si>
    <t>HKRDHUMniqEAATRAAPEI-225</t>
  </si>
  <si>
    <t>020-74093</t>
  </si>
  <si>
    <t>HKRDHUMniqEAASRAAPEI-223</t>
  </si>
  <si>
    <t>020-74073</t>
  </si>
  <si>
    <t>FCHGVJTBBXX</t>
    <phoneticPr fontId="147" type="noConversion"/>
  </si>
  <si>
    <t>HKRDHUMniqEAARRAAPEI-222</t>
  </si>
  <si>
    <t>010-21431</t>
  </si>
  <si>
    <r>
      <t>index实际混合比例与计划不符，3个子文库产量偏低，实际多indexGTTCGACA，</t>
    </r>
    <r>
      <rPr>
        <sz val="10"/>
        <color rgb="FFFF0000"/>
        <rFont val="宋体"/>
        <family val="3"/>
        <charset val="134"/>
      </rPr>
      <t>RD,非qpcr定量问题</t>
    </r>
    <phoneticPr fontId="117" type="noConversion"/>
  </si>
  <si>
    <r>
      <t>index实际混合比例与计划不符，WHRDECOmwiRAACAAA-67产量偏低，</t>
    </r>
    <r>
      <rPr>
        <sz val="10"/>
        <color rgb="FFFF0000"/>
        <rFont val="宋体"/>
        <family val="3"/>
        <charset val="134"/>
      </rPr>
      <t>RD，非qpcr定量问题</t>
    </r>
    <phoneticPr fontId="117" type="noConversion"/>
  </si>
  <si>
    <r>
      <t>index实际混合比例与计划不符，5个子文库产量偏低，</t>
    </r>
    <r>
      <rPr>
        <sz val="10"/>
        <color rgb="FFFF0000"/>
        <rFont val="宋体"/>
        <family val="3"/>
        <charset val="134"/>
      </rPr>
      <t>RD，RDWHMUSsbaSAAARABPEI-201，
RDWHMUSsbaSAACRABPEI-203 非qpcr定量问题，RDWHMUSsbaSAABRAAPEI-202文库降解</t>
    </r>
    <phoneticPr fontId="117" type="noConversion"/>
  </si>
  <si>
    <t>pooling偏差，5个子文库产量偏低，RD
pooling偏差，5个子文库产量偏低
RDWHMUSsbaSAAARABPEI-201，
RDWHMUSsbaSAACRABPEI-203 非qpcr定量问题，RDWHMUSsbaSAABRAAPEI-202文库降解</t>
    <phoneticPr fontId="51" type="noConversion"/>
  </si>
  <si>
    <r>
      <t>index实际混合比例与计划不符，WHANIagoEBAERAAPEI-130，WHANIagoEBAIRABPEI-134产量偏低，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</si>
  <si>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index实际混合比例与计划不符，RDWHINSbbvTCAARAAPEI-703503产量偏低，</t>
    </r>
    <r>
      <rPr>
        <sz val="10"/>
        <color rgb="FFFF0000"/>
        <rFont val="宋体"/>
        <family val="3"/>
        <charset val="134"/>
      </rPr>
      <t>RD，非qpcr定量问题</t>
    </r>
    <phoneticPr fontId="117" type="noConversion"/>
  </si>
  <si>
    <r>
      <t>index实际混合比例与计划不符，WHRDHUMeywRABAIAA-92产量偏低，</t>
    </r>
    <r>
      <rPr>
        <sz val="10"/>
        <color rgb="FFFF0000"/>
        <rFont val="宋体"/>
        <family val="3"/>
        <charset val="134"/>
      </rPr>
      <t>RD，文库降解</t>
    </r>
    <phoneticPr fontId="117" type="noConversion"/>
  </si>
  <si>
    <t>文库问题</t>
    <phoneticPr fontId="117" type="noConversion"/>
  </si>
  <si>
    <t>pooling偏差，WHRDHUMeywRABAIAA-92产量偏低，文库降解</t>
    <phoneticPr fontId="51" type="noConversion"/>
  </si>
  <si>
    <r>
      <t>index实际混合比例与计划不符，5个子文库产量偏低，</t>
    </r>
    <r>
      <rPr>
        <sz val="10"/>
        <color rgb="FFFF0000"/>
        <rFont val="宋体"/>
        <family val="3"/>
        <charset val="134"/>
      </rPr>
      <t>RD，非qpcr定量问题</t>
    </r>
    <phoneticPr fontId="117" type="noConversion"/>
  </si>
  <si>
    <r>
      <t>index实际混合比例与计划不符，WHPSEovlPAAJRAAPEI-201产量偏低，</t>
    </r>
    <r>
      <rPr>
        <sz val="10"/>
        <color rgb="FFFF0000"/>
        <rFont val="宋体"/>
        <family val="3"/>
        <charset val="134"/>
      </rPr>
      <t>RD，非qpcr定量问题</t>
    </r>
    <phoneticPr fontId="117" type="noConversion"/>
  </si>
  <si>
    <t>97.49;95.82</t>
  </si>
  <si>
    <t>46.33;46.34</t>
  </si>
  <si>
    <t>FCHGYFJBCXY</t>
  </si>
  <si>
    <t>TJ177</t>
  </si>
  <si>
    <t>Hiseq17TJ0000060</t>
  </si>
  <si>
    <t xml:space="preserve">FasterLibrary建库20161220-血浆KF机提测试(6/40);Oseq-ctDNA无创肿瘤个体化诊疗基因检测20170209(5/40); 性发育疾病基因检测20170120(4/40); Oseq-T肿瘤个体化诊疗基因检测20170209(4/40) Oseq-Drug个体化诊疗基因检测20170207(11/40);F16ZF2I1QS2839-天津CAP_NGSST_PT室间质评项目(7/40);F16ZF2I1QS2796FFPE-DNA质量评价QC试剂开发和质量评价体系建立(3/40); </t>
  </si>
  <si>
    <t>97.53;95.91</t>
  </si>
  <si>
    <t>98.60;97.47</t>
  </si>
  <si>
    <t>46.40;46.41</t>
  </si>
  <si>
    <t>FCHGYFJBCXY</t>
    <phoneticPr fontId="51" type="noConversion"/>
  </si>
  <si>
    <t xml:space="preserve">FasterLibrary建库20161220-血浆KF机提测试(6/40);Oseq-ctDNA无创肿瘤个体化诊疗基因检测20170209(5/40); 性发育疾病基因检测20170120(4/40); Oseq-T肿瘤个体化诊疗基因检测20170209(4/40); Oseq-Drug个体化诊疗基因检测20170207(11/40);F16ZF2I1QS2839-天津CAP_NGSST_PT室间质评项目(7/40);F16ZF2I1QS2796FFPE-DNA质量评价QC试剂开发和质量评价体系建立(3/40); </t>
  </si>
  <si>
    <t>97.82;96.21</t>
  </si>
  <si>
    <t>98.77;97.71</t>
  </si>
  <si>
    <t>47.63;47.64</t>
  </si>
  <si>
    <t>FCHH3L7BCXY</t>
  </si>
  <si>
    <t>Hiseq17TJ0000061</t>
  </si>
  <si>
    <t xml:space="preserve">Oseq-ctDNA无创肿瘤个体化诊疗基因检测20170209(5/5); </t>
  </si>
  <si>
    <t>97.62;96.11</t>
  </si>
  <si>
    <t>98.66;97.65</t>
  </si>
  <si>
    <t>47.58;47.60</t>
  </si>
  <si>
    <t>FCHH3L7BCXY</t>
    <phoneticPr fontId="51" type="noConversion"/>
  </si>
  <si>
    <t>97.12;95.39</t>
  </si>
  <si>
    <t>44.63;44.63</t>
  </si>
  <si>
    <t>FCHG55JBCXY</t>
  </si>
  <si>
    <t>TJ178</t>
  </si>
  <si>
    <t>Hiseq17TJ0000062</t>
  </si>
  <si>
    <t xml:space="preserve">Oseq-Drug个体化诊疗基因检测20170209(9/15); 建库测序F16ZF2I1QS2709北京肿瘤医院肺癌早筛合作项目周爽第8期任务单(6/15); </t>
  </si>
  <si>
    <t>97.02;95.25</t>
  </si>
  <si>
    <t>98.25;97.05</t>
  </si>
  <si>
    <t>44.66;44.67</t>
  </si>
  <si>
    <t>FCHG55JBCXY</t>
    <phoneticPr fontId="51" type="noConversion"/>
  </si>
  <si>
    <t>94.17;88.80</t>
  </si>
  <si>
    <t>96.67;93.24</t>
  </si>
  <si>
    <t>48.10;48.06</t>
  </si>
  <si>
    <t>以下子文库产量偏低：
16L1546302-26
17L0008365-32</t>
    <phoneticPr fontId="51" type="noConversion"/>
  </si>
  <si>
    <t>FCHGY2CBCXY</t>
    <phoneticPr fontId="51" type="noConversion"/>
  </si>
  <si>
    <t>SZ176</t>
  </si>
  <si>
    <t>Hiseq17SZ0000051</t>
  </si>
  <si>
    <t>Target Region capture</t>
  </si>
  <si>
    <t xml:space="preserve">voa121213李云2人TargetRegioncapture(52/52) </t>
  </si>
  <si>
    <t>94.27;87.62</t>
  </si>
  <si>
    <t>96.73;92.38</t>
  </si>
  <si>
    <t>48.23;48.05</t>
  </si>
  <si>
    <t>94.08;79.58</t>
  </si>
  <si>
    <t>96.77;87.67</t>
  </si>
  <si>
    <t>48.99;48.91</t>
  </si>
  <si>
    <t>密度偏高，PF偏低，Read2读N。</t>
    <phoneticPr fontId="51" type="noConversion"/>
  </si>
  <si>
    <t>FCHGWYWBCXY</t>
  </si>
  <si>
    <t>SZ175</t>
  </si>
  <si>
    <t>Hiseq17SZ0000054</t>
  </si>
  <si>
    <t xml:space="preserve">voa121213李云2人TargetRegioncapture(18/18) </t>
  </si>
  <si>
    <t>93.36;77.95</t>
  </si>
  <si>
    <t>96.39;85.59</t>
  </si>
  <si>
    <t>48.75;48.72</t>
  </si>
  <si>
    <t>FCHGWYWBCXY</t>
    <phoneticPr fontId="51" type="noConversion"/>
  </si>
  <si>
    <t>93.82;86.42</t>
  </si>
  <si>
    <t>96.53;91.67</t>
  </si>
  <si>
    <t>48.00;47.97</t>
  </si>
  <si>
    <t>良(密度偏高)</t>
    <phoneticPr fontId="51" type="noConversion"/>
  </si>
  <si>
    <t>FCHFJH3BCXY</t>
  </si>
  <si>
    <t>Hiseq17SZ0000052</t>
  </si>
  <si>
    <t xml:space="preserve">voa121213李云2人TargetRegioncapture(41/41) </t>
  </si>
  <si>
    <t>93.60;84.21</t>
  </si>
  <si>
    <t>96.43;90.10</t>
  </si>
  <si>
    <t>47.80;47.77</t>
  </si>
  <si>
    <t>FCHFJH3BCXY</t>
    <phoneticPr fontId="51" type="noConversion"/>
  </si>
  <si>
    <t>93.15;78.02</t>
  </si>
  <si>
    <t>96.28;86.65</t>
  </si>
  <si>
    <t>48.42;48.38</t>
  </si>
  <si>
    <t>FCHGYJWBCXY</t>
  </si>
  <si>
    <t>Hiseq17SZ0000053</t>
  </si>
  <si>
    <t>93.53;78.67</t>
  </si>
  <si>
    <t>96.46;86.57</t>
  </si>
  <si>
    <t>48.49;48.45</t>
  </si>
  <si>
    <t>FCHGYJWBCXY</t>
    <phoneticPr fontId="51" type="noConversion"/>
  </si>
  <si>
    <t>fmb170119余佳临人Chip-seq(11/11);</t>
    <phoneticPr fontId="51" type="noConversion"/>
  </si>
  <si>
    <t>WHDNASPEP00004749</t>
  </si>
  <si>
    <t>pooling偏差，wHAPSI042868-96，wHAPSI042879-100产量偏低</t>
  </si>
  <si>
    <t>HS4000 SE50+8;1028+1216;新库库检;</t>
  </si>
  <si>
    <t>fmb170119余佳临人Chip-seq(11/11);</t>
  </si>
  <si>
    <t>FCHFLWFBBXX</t>
  </si>
  <si>
    <t>pooling偏差，wHAPSI042870-90，wHAPSI042868-96，wHAPSI042879-100产量偏低</t>
  </si>
  <si>
    <t>fmb170119余佳临人Chip-seq(5/6);lnp161214卢梦书人Chip-seq(1/6);</t>
  </si>
  <si>
    <t>WHDNASPEP00004750</t>
  </si>
  <si>
    <t>iyr170207刘传军黄柏SmallRNA(1/15);sne170111谢洪青人SmallRNA(6/15);yai170112徐晓静人SmallRNA(1/15);pbu170116金远春小麦SmallRNA(7/15);</t>
    <phoneticPr fontId="51" type="noConversion"/>
  </si>
  <si>
    <t>WHSRNASEP00001151</t>
  </si>
  <si>
    <t>vij170117徐晓静小鼠SmallRNA(2/13);foe170120徐晓静猪SmallRNA(2/13);xkc170122徐晓静人SmallRNA(2/13);pbu170116金远春小麦SmallRNA(7/13);</t>
  </si>
  <si>
    <t>WHSRNASEP00001152</t>
  </si>
  <si>
    <t>lnn170117谢尚波拟南芥SmallRNA(14/19);pbu170116金远春小麦SmallRNA(5/19);</t>
  </si>
  <si>
    <t>WHSRNASEP00001153</t>
  </si>
  <si>
    <t>WHSRNASEP00001154</t>
  </si>
  <si>
    <t>atp170119彭玲人SmallRNA(4/12);pbu170116金远春小麦SmallRNA(8/12);</t>
  </si>
  <si>
    <t>WHSRNASEP00001155</t>
  </si>
  <si>
    <t>agb161124刘国城人参Denovo-Plant;</t>
    <phoneticPr fontId="51" type="noConversion"/>
  </si>
  <si>
    <t>FCHGVYKBBXX</t>
    <phoneticPr fontId="51" type="noConversion"/>
  </si>
  <si>
    <t>HS4000 PE50+8+50;0113+1216;旧库;</t>
  </si>
  <si>
    <t>40.92;41.32</t>
  </si>
  <si>
    <t>99.33;95.53</t>
  </si>
  <si>
    <t>97.98;91.46</t>
  </si>
  <si>
    <t>lqu161205陈军辉凹耳蛙Denovo-Animal;</t>
    <phoneticPr fontId="51" type="noConversion"/>
  </si>
  <si>
    <t>WHODOoelDBACDTAAPEI-11</t>
  </si>
  <si>
    <t>FCHGVYKBBXX</t>
  </si>
  <si>
    <t>44.48;44.55</t>
  </si>
  <si>
    <t>99.14;95.85</t>
  </si>
  <si>
    <t>97.44;91.33</t>
  </si>
  <si>
    <t>jyc170109汪智蛟人EukaryoteTranscriptomeResequencing(13/13);</t>
    <phoneticPr fontId="51" type="noConversion"/>
  </si>
  <si>
    <t>WHCDNAPEP00006644</t>
  </si>
  <si>
    <t>HS4000 PE50+8+50;0113+1216;新库库检;</t>
  </si>
  <si>
    <t>56.39;56.70</t>
  </si>
  <si>
    <t>99.31;97.86</t>
  </si>
  <si>
    <t>97.76;94.67</t>
  </si>
  <si>
    <t>jyc170109汪智蛟人EukaryoteTranscriptomeResequencing(13/13);</t>
  </si>
  <si>
    <t>56.33;56.64</t>
  </si>
  <si>
    <t>99.35;97.77</t>
  </si>
  <si>
    <t>97.87;94.46</t>
  </si>
  <si>
    <t>WHCDNAPEP00006645</t>
  </si>
  <si>
    <t>55.95;56.19</t>
  </si>
  <si>
    <t>99.36;97.60</t>
  </si>
  <si>
    <t>97.96;94.31</t>
  </si>
  <si>
    <t>55.77;55.99</t>
  </si>
  <si>
    <t>99.31;97.53</t>
  </si>
  <si>
    <t>97.81;94.21</t>
  </si>
  <si>
    <t>WHCDNAPEP00006651</t>
  </si>
  <si>
    <t>56.27;56.55</t>
  </si>
  <si>
    <t>99.38;98.16</t>
  </si>
  <si>
    <t>97.97;95.40</t>
  </si>
  <si>
    <t>很差(机器故障)</t>
    <phoneticPr fontId="51" type="noConversion"/>
  </si>
  <si>
    <t>40.35;41.77</t>
  </si>
  <si>
    <t>86.29;92.18</t>
  </si>
  <si>
    <t>85.67;87.96</t>
  </si>
  <si>
    <t>ops161209刘伦小鼠Metagenomics(13/284);ttb161229司凯威土壤Metagenomics(18/284);aov161230何志帆猪Metagenomics(15/284);nia161227刘伦发酵液Metagenomics(16/284);qzi161223田银平微生物Metagenomics(10/284);dbp161031刘伦细菌Metagenomics(6/284);hti161219李洁4细菌Metagenomics(1/284);ddb161222李洁4细菌Metagenomics(30/284);lre161019赵一凡细菌Metagenomics(1/284);nyy161209赵一凡细菌Metagenomics(9/284);vjv170110李洁4人Metagenomics(58/284);tih170105司凯威人Metagenomics(53/284);eod170109李洁4细菌Metagenomics(1/284);yth170110王爽1人Metagenomics(1/284);vhj170110王爽1小鼠Metagenomics(24/284);ygc161026田银平小鼠Metagenomics(1/284);vho161208李洁4环境Metagenomics(1/284);kjr170111高璐土壤微生物一区Metagenomics(22/284);asa161202高璐卵菌Metagenomics(4/284);</t>
    <phoneticPr fontId="51" type="noConversion"/>
  </si>
  <si>
    <t>WHMISEQPEP00000617</t>
  </si>
  <si>
    <t>FCHFTGCBCXY</t>
    <phoneticPr fontId="51" type="noConversion"/>
  </si>
  <si>
    <t>RP index PE251+8+8+251;1226+1111+0113;新库库检 加入15%wHAXPI034259-164，1%DGNFERniaMBaA-12-131;</t>
  </si>
  <si>
    <t>96.22;89.96</t>
  </si>
  <si>
    <t>6.15;5.87</t>
  </si>
  <si>
    <t>48.72;49.35</t>
  </si>
  <si>
    <t>95.80;90.25</t>
  </si>
  <si>
    <t>93.70;86.23</t>
  </si>
  <si>
    <t>val161219李洁4细菌Metagenomics(1/307);kjr170111高璐土壤微生物一区Metagenomics(1/307);vjv170110李洁4人Metagenomics(2/307);hfi170111梁勇煤层水样微生物Metagenomics(10/307);act170111吴章艳土壤细菌Metagenomics(1/307);cce161219李洁4细菌Metagenomics(30/307);qvf161108赵一凡细菌Metagenomics(6/307);zci170109司凯威细菌Metagenomics(23/307);baj161219刘伦细菌Metagenomics(70/307);txh161222赵一凡细菌Metagenomics(5/307);rcj170112李洁4细菌Metagenomics(24/307);obd161124刘伦细菌Metagenomics(8/307);nbb170122王爽1土壤微生物Metagenomics(7/307);xvn170122王爽1三十四个污泥Metagenomics(33/307);ofu170117高璐八个小鼠粪便Metagenomics(7/307);bhe170122高璐六个环境微生物Metagenomics(6/307);uho161230何志帆人Metagenomics(15/307);hbn170116王爽1一百三十二个污泥Metagenomics(58/307);</t>
    <phoneticPr fontId="51" type="noConversion"/>
  </si>
  <si>
    <t>WHMISEQPEP00000623</t>
  </si>
  <si>
    <t>FCHFTGCBCXY</t>
  </si>
  <si>
    <t>RP index PE251+8+8+251;1226+1111+0113;新库库检 加入15%wHAXPI034259-164;</t>
  </si>
  <si>
    <t>51.00;51.58</t>
  </si>
  <si>
    <t>96.40;90.60</t>
  </si>
  <si>
    <t>94.36;86.33</t>
  </si>
  <si>
    <t>外来文库；
R2 10cycle后均为固定序列</t>
    <phoneticPr fontId="117" type="noConversion"/>
  </si>
  <si>
    <t>客户样品</t>
  </si>
  <si>
    <t>170213_I176_FCHFJH3BCXY_L1_Hiseq17SZ0000052
170213_I176_FCHFJH3BCXY_L1_Hiseq17SZ0000052</t>
    <phoneticPr fontId="117" type="noConversion"/>
  </si>
  <si>
    <t>密度偏高</t>
    <phoneticPr fontId="117" type="noConversion"/>
  </si>
  <si>
    <t>密度偏高，PF偏低，Read2读N。</t>
    <phoneticPr fontId="117" type="noConversion"/>
  </si>
  <si>
    <t>170213_I175_FCHGYJWBCXY_L1_Hiseq17SZ0000053
170213_I175_FCHGYJWBCXY_L2_Hiseq17SZ0000053</t>
    <phoneticPr fontId="117" type="noConversion"/>
  </si>
  <si>
    <t>read2质量差，外来文库；
R2 10cycle后均为固定序列</t>
    <phoneticPr fontId="51" type="noConversion"/>
  </si>
  <si>
    <t>质量较差(客户样品)</t>
    <phoneticPr fontId="51" type="noConversion"/>
  </si>
  <si>
    <t/>
  </si>
  <si>
    <t>機器問題</t>
  </si>
  <si>
    <t>95.67;92.52</t>
  </si>
  <si>
    <t>98.52;96.68</t>
  </si>
  <si>
    <t>58.37;58.24</t>
  </si>
  <si>
    <t>FCHGVTNBBXX</t>
  </si>
  <si>
    <t>95.53;92.82</t>
  </si>
  <si>
    <t>98.50;96.88</t>
  </si>
  <si>
    <t>58.13;58.02</t>
  </si>
  <si>
    <t>92.76;91.68</t>
  </si>
  <si>
    <t>97.36;96.29</t>
  </si>
  <si>
    <t>65.35;65.19</t>
  </si>
  <si>
    <t>96.31;95.54</t>
  </si>
  <si>
    <t>98.80;98.27</t>
  </si>
  <si>
    <t>50.17;50.56</t>
  </si>
  <si>
    <t>HS4000 PE101+8+101;0103+0103;质控追加，1% PHIX;</t>
  </si>
  <si>
    <t>96.72;94.72</t>
  </si>
  <si>
    <t>98.93;97.89</t>
  </si>
  <si>
    <t>52.57;53.25</t>
  </si>
  <si>
    <t>98.96;97.90</t>
  </si>
  <si>
    <t>52.60;53.27</t>
  </si>
  <si>
    <t>95.64;94.68</t>
  </si>
  <si>
    <t>98.59;97.94</t>
  </si>
  <si>
    <t>53.26;53.96</t>
  </si>
  <si>
    <t>96.40;94.67</t>
  </si>
  <si>
    <t>98.85;97.89</t>
  </si>
  <si>
    <t>53.16;53.84</t>
  </si>
  <si>
    <t>94.69;89.53</t>
  </si>
  <si>
    <t>98.21;95.40</t>
  </si>
  <si>
    <t>51.77;51.76</t>
  </si>
  <si>
    <t>FCHGV73BBXX</t>
  </si>
  <si>
    <t>94.99;90.36</t>
  </si>
  <si>
    <t>98.32;95.80</t>
  </si>
  <si>
    <t>51.82;51.81</t>
  </si>
  <si>
    <t>94.15;88.59</t>
  </si>
  <si>
    <t>97.98;94.86</t>
  </si>
  <si>
    <t>50.75;50.40</t>
  </si>
  <si>
    <t>94.22;88.92</t>
  </si>
  <si>
    <t>98.00;95.03</t>
  </si>
  <si>
    <t>50.76;50.41</t>
  </si>
  <si>
    <t>94.85;91.89</t>
  </si>
  <si>
    <t>98.29;96.55</t>
  </si>
  <si>
    <t>60.69;60.57</t>
  </si>
  <si>
    <t>94.63;91.44</t>
  </si>
  <si>
    <t>98.22;96.31</t>
  </si>
  <si>
    <t>59.83;59.69</t>
  </si>
  <si>
    <t>94.65;91.75</t>
  </si>
  <si>
    <t>98.19;96.48</t>
  </si>
  <si>
    <t>61.67;61.54</t>
  </si>
  <si>
    <t>FCHGV73BBXX</t>
    <phoneticPr fontId="147" type="noConversion"/>
  </si>
  <si>
    <t>94.74;91.93</t>
  </si>
  <si>
    <t>98.26;96.61</t>
  </si>
  <si>
    <t>62.21;62.10</t>
  </si>
  <si>
    <t>170130_I127_FCHHFLCBBXX_L1_DKDNAPEP02550</t>
    <phoneticPr fontId="117" type="noConversion"/>
  </si>
  <si>
    <t>index实际混合比例与计划不符。EXON170115164-RUMC-73产量低。丹麦</t>
    <phoneticPr fontId="117" type="noConversion"/>
  </si>
  <si>
    <t xml:space="preserve">170130_I127_FCHHFLCBBXX_L8_DKDNAPEP02558 </t>
    <phoneticPr fontId="117" type="noConversion"/>
  </si>
  <si>
    <t>index实际混合比例与计划不符。EXON170116037-UC-37产量低。丹麦</t>
    <phoneticPr fontId="117" type="noConversion"/>
  </si>
  <si>
    <t xml:space="preserve">170125_I127_FCHHFL3BBXX_L2_DKDNAPEP02544 </t>
    <phoneticPr fontId="117" type="noConversion"/>
  </si>
  <si>
    <t>index实际混合比例与计划不符。EXON161226165-RUMC-72产量低。丹麦</t>
    <phoneticPr fontId="117" type="noConversion"/>
  </si>
  <si>
    <t>170118_I127_FCHHFLLBBXX_L1_DKDNAPEP02535</t>
    <phoneticPr fontId="117" type="noConversion"/>
  </si>
  <si>
    <t>index实际混合比例与计划不符。EXON161220163-RUMC-72产量低。丹麦</t>
    <phoneticPr fontId="117" type="noConversion"/>
  </si>
  <si>
    <t>170118_I127_FCHHFLLBBXX_L8_DKDNAPEP02542</t>
    <phoneticPr fontId="117" type="noConversion"/>
  </si>
  <si>
    <t>index实际混合比例与计划不符。DKRT161208010-12-13产量低。丹麦</t>
    <phoneticPr fontId="117" type="noConversion"/>
  </si>
  <si>
    <t>170113_I127_FCHHFNGBBXX_L8_DKDNAPEP02526</t>
    <phoneticPr fontId="117" type="noConversion"/>
  </si>
  <si>
    <t>index实际混合比例与计划不符。EXON170111080-KFMC-82产量低。丹麦</t>
    <phoneticPr fontId="117" type="noConversion"/>
  </si>
  <si>
    <t>170210_I127_FCHHFHTBBXX_L2_DKDNAPEP02590</t>
    <phoneticPr fontId="117" type="noConversion"/>
  </si>
  <si>
    <t>170210_I127_FCHHFHTBBXX_L3_DKDNAPEP02591</t>
    <phoneticPr fontId="117" type="noConversion"/>
  </si>
  <si>
    <t>170210_I127_FCHHFHTBBXX_L4_DKDNAPEP02592</t>
    <phoneticPr fontId="117" type="noConversion"/>
  </si>
  <si>
    <t>170210_I127_FCHHFHTBBXX_L5_DKDNAPEP02593</t>
    <phoneticPr fontId="117" type="noConversion"/>
  </si>
  <si>
    <t>170210_I127_FCHHFHTBBXX_L6_DKDNAPEP02594</t>
    <phoneticPr fontId="117" type="noConversion"/>
  </si>
  <si>
    <t>170210_I127_FCHHFHTBBXX_L7_DKDNAPEP02595</t>
    <phoneticPr fontId="117" type="noConversion"/>
  </si>
  <si>
    <t>170210_I127_FCHHFHTBBXX_L8_DKDNAPEP02597</t>
    <phoneticPr fontId="117" type="noConversion"/>
  </si>
  <si>
    <t>index实际混合比例与计划不符。EXON170202001-RUMC-2产量低。丹麦</t>
    <phoneticPr fontId="117" type="noConversion"/>
  </si>
  <si>
    <t>170207_I127_FCHHFF5BBXX_L1_DKDNAPEP02574</t>
    <phoneticPr fontId="117" type="noConversion"/>
  </si>
  <si>
    <t>170207_I127_FCHHFF5BBXX_L2_DKDNAPEP02575</t>
    <phoneticPr fontId="117" type="noConversion"/>
  </si>
  <si>
    <t>170207_I127_FCHHFF5BBXX_L3_DKDNAPEP02576</t>
    <phoneticPr fontId="117" type="noConversion"/>
  </si>
  <si>
    <t>170207_I127_FCHHFF5BBXX_L4_DKDNAPEP02577</t>
    <phoneticPr fontId="117" type="noConversion"/>
  </si>
  <si>
    <t>170207_I127_FCHHFF5BBXX_L5_DKDNAPEP02578</t>
    <phoneticPr fontId="117" type="noConversion"/>
  </si>
  <si>
    <t>170207_I127_FCHHFF5BBXX_L7_DKDNAPEP02580</t>
    <phoneticPr fontId="117" type="noConversion"/>
  </si>
  <si>
    <t>170203_I127_FCHHF5JBBXX_L1_DKDNAPEP02567</t>
    <phoneticPr fontId="117" type="noConversion"/>
  </si>
  <si>
    <t>170203_I127_FCHHF5JBBXX_L3_DKDNAPEP02569</t>
    <phoneticPr fontId="117" type="noConversion"/>
  </si>
  <si>
    <t>170203_I127_FCHHF5JBBXX_L4_DKDNAPEP02570</t>
    <phoneticPr fontId="117" type="noConversion"/>
  </si>
  <si>
    <t>170203_I127_FCHHF5JBBXX_L5_DKDNAPEP02571</t>
    <phoneticPr fontId="117" type="noConversion"/>
  </si>
  <si>
    <t>170203_I127_FCHHF5JBBXX_L6_DKDNAPEP02572</t>
    <phoneticPr fontId="117" type="noConversion"/>
  </si>
  <si>
    <t>170203_I127_FCHHF5JBBXX_L7_DKDNAPEP02573</t>
    <phoneticPr fontId="117" type="noConversion"/>
  </si>
  <si>
    <t>170203_I127_FCHHFGCBBXX_L1_DKDNAPEP02559</t>
    <phoneticPr fontId="117" type="noConversion"/>
  </si>
  <si>
    <t>index实际混合比例与计划不符。EXON170115019-RUMC-20、EXON170115066-RUMC-68产量低。丹麦</t>
    <phoneticPr fontId="117" type="noConversion"/>
  </si>
  <si>
    <t>95.87;92.73</t>
  </si>
  <si>
    <t>98.55;97.08</t>
  </si>
  <si>
    <t>50.75;50.65</t>
  </si>
  <si>
    <t>子文库EXON170202001-RUMC-2产量不合格。</t>
    <phoneticPr fontId="51" type="noConversion"/>
  </si>
  <si>
    <t>FCHHFHTBBXX</t>
  </si>
  <si>
    <t>DKDNAPEP02597</t>
    <phoneticPr fontId="51" type="noConversion"/>
  </si>
  <si>
    <t xml:space="preserve">sos161223孙继华人Exomecapture(2/11) mup170122吕晓丹人Exomecapture(9/11) </t>
    <phoneticPr fontId="51" type="noConversion"/>
  </si>
  <si>
    <t>95.89;93.33</t>
  </si>
  <si>
    <t>98.55;97.35</t>
  </si>
  <si>
    <t>49.84;49.76</t>
  </si>
  <si>
    <t>2.16;2.33</t>
  </si>
  <si>
    <t>98.82;98.00</t>
  </si>
  <si>
    <t>DKDNAPEP02595</t>
    <phoneticPr fontId="51" type="noConversion"/>
  </si>
  <si>
    <t xml:space="preserve">nab170125钟珍人Exomecapture(13/13) </t>
    <phoneticPr fontId="51" type="noConversion"/>
  </si>
  <si>
    <t>95.97;92.98</t>
  </si>
  <si>
    <t>98.59;97.20</t>
  </si>
  <si>
    <t>50.00;49.92</t>
  </si>
  <si>
    <t>2.00;2.22</t>
  </si>
  <si>
    <t>98.84;97.84</t>
  </si>
  <si>
    <t>DKDNAPEP02594</t>
    <phoneticPr fontId="51" type="noConversion"/>
  </si>
  <si>
    <t xml:space="preserve">eom170123钟珍人Exomecapture(5/13) nab170125钟珍人Exomecapture(8/13) </t>
    <phoneticPr fontId="51" type="noConversion"/>
  </si>
  <si>
    <t>95.85;92.59</t>
  </si>
  <si>
    <t>98.52;97.01</t>
  </si>
  <si>
    <t>49.96;49.88</t>
  </si>
  <si>
    <t>2.23;2.41</t>
  </si>
  <si>
    <t>97.64;96.41</t>
  </si>
  <si>
    <t>DKDNAPEP02593</t>
    <phoneticPr fontId="51" type="noConversion"/>
  </si>
  <si>
    <t xml:space="preserve">eom170123钟珍人Exomecapture(13/13) </t>
    <phoneticPr fontId="51" type="noConversion"/>
  </si>
  <si>
    <t>96.01;92.74</t>
  </si>
  <si>
    <t>98.58;97.08</t>
  </si>
  <si>
    <t>50.06;49.97</t>
  </si>
  <si>
    <t>2.24;2.41</t>
  </si>
  <si>
    <t>99.25;98.35</t>
  </si>
  <si>
    <t>DKDNAPEP02592</t>
    <phoneticPr fontId="51" type="noConversion"/>
  </si>
  <si>
    <t>95.79;92.52</t>
  </si>
  <si>
    <t>98.51;97.00</t>
  </si>
  <si>
    <t>49.80;49.73</t>
  </si>
  <si>
    <t>2.20;2.38</t>
  </si>
  <si>
    <t>98.75;97.86</t>
  </si>
  <si>
    <t>DKDNAPEP02591</t>
    <phoneticPr fontId="51" type="noConversion"/>
  </si>
  <si>
    <t>95.57;91.64</t>
  </si>
  <si>
    <t>98.41;96.50</t>
  </si>
  <si>
    <t>49.83;49.71</t>
  </si>
  <si>
    <t>1.67;1.94</t>
  </si>
  <si>
    <t>98.63;97.52</t>
  </si>
  <si>
    <t>FCHHFHTBBXX</t>
    <phoneticPr fontId="51" type="noConversion"/>
  </si>
  <si>
    <t>DKDNAPEP02590</t>
    <phoneticPr fontId="51" type="noConversion"/>
  </si>
  <si>
    <t>95.23;89.52</t>
  </si>
  <si>
    <t>98.24;95.29</t>
  </si>
  <si>
    <t>49.89;49.80</t>
  </si>
  <si>
    <t>1.77;2.15</t>
  </si>
  <si>
    <t>98.64;97.17</t>
  </si>
  <si>
    <t>DKDNAPEP02589</t>
    <phoneticPr fontId="51" type="noConversion"/>
  </si>
  <si>
    <t>94.51;90.55</t>
  </si>
  <si>
    <t>97.63;95.63</t>
  </si>
  <si>
    <t>47.41;47.31</t>
  </si>
  <si>
    <t>FCHHFF5BBXX</t>
  </si>
  <si>
    <t>CDKPEI170127002</t>
    <phoneticPr fontId="51" type="noConversion"/>
  </si>
  <si>
    <t xml:space="preserve">xse170207钟珍水蚤文库Re-sequencing </t>
    <phoneticPr fontId="51" type="noConversion"/>
  </si>
  <si>
    <t>95.05;92.29</t>
  </si>
  <si>
    <t>98.21;96.85</t>
  </si>
  <si>
    <t>2.24;2.43</t>
  </si>
  <si>
    <t>98.48;97.51</t>
  </si>
  <si>
    <t>DKDNAPEP02580</t>
    <phoneticPr fontId="51" type="noConversion"/>
  </si>
  <si>
    <t xml:space="preserve">fpj170123钟珍人Exomecapture(7/11) nka170116钟珍人Exomecapture(4/11) </t>
    <phoneticPr fontId="51" type="noConversion"/>
  </si>
  <si>
    <t>95.31;92.23</t>
  </si>
  <si>
    <t>98.33;96.81</t>
  </si>
  <si>
    <t>50.15;50.06</t>
  </si>
  <si>
    <t>4.06;4.18</t>
  </si>
  <si>
    <t>99.65;99.15</t>
  </si>
  <si>
    <t>DKDNAPEP02579</t>
    <phoneticPr fontId="51" type="noConversion"/>
  </si>
  <si>
    <t xml:space="preserve">nka170116钟珍人Exomecapture(4/11) nqc160920孙继华人Exomecapture(4/11) qne170207周梦琳人Exomecapture(3/11) </t>
    <phoneticPr fontId="51" type="noConversion"/>
  </si>
  <si>
    <t>95.33;92.09</t>
  </si>
  <si>
    <t>98.33;96.74</t>
  </si>
  <si>
    <t>49.77;49.67</t>
  </si>
  <si>
    <t>1.98;2.18</t>
  </si>
  <si>
    <t>98.28;97.25</t>
  </si>
  <si>
    <t>DKDNAPEP02578</t>
    <phoneticPr fontId="51" type="noConversion"/>
  </si>
  <si>
    <t xml:space="preserve">fpj170123钟珍人Exomecapture(13/13) </t>
    <phoneticPr fontId="51" type="noConversion"/>
  </si>
  <si>
    <t>95.47;92.43</t>
  </si>
  <si>
    <t>98.40;96.93</t>
  </si>
  <si>
    <t>2.21;2.43</t>
  </si>
  <si>
    <t>98.83;97.80</t>
  </si>
  <si>
    <t>DKDNAPEP02577</t>
    <phoneticPr fontId="51" type="noConversion"/>
  </si>
  <si>
    <t>95.61;92.33</t>
  </si>
  <si>
    <t>98.43;96.83</t>
  </si>
  <si>
    <t>50.04;49.93</t>
  </si>
  <si>
    <t>1.47;1.72</t>
  </si>
  <si>
    <t>99.21;98.08</t>
  </si>
  <si>
    <t>DKDNAPEP02576</t>
    <phoneticPr fontId="51" type="noConversion"/>
  </si>
  <si>
    <t xml:space="preserve">cvd170116钟珍人Exomecapture(13/13) </t>
    <phoneticPr fontId="51" type="noConversion"/>
  </si>
  <si>
    <t>95.06;90.34</t>
  </si>
  <si>
    <t>98.17;95.79</t>
  </si>
  <si>
    <t>49.99;49.83</t>
  </si>
  <si>
    <t>1.49;1.94</t>
  </si>
  <si>
    <t>99.23;97.54</t>
  </si>
  <si>
    <t>FCHHFF5BBXX</t>
    <phoneticPr fontId="51" type="noConversion"/>
  </si>
  <si>
    <t>DKDNAPEP02575</t>
    <phoneticPr fontId="51" type="noConversion"/>
  </si>
  <si>
    <t xml:space="preserve">fpj170123钟珍人Exomecapture(1/13) cvd170116钟珍人Exomecapture(12/13) </t>
    <phoneticPr fontId="51" type="noConversion"/>
  </si>
  <si>
    <t>95.16;90.82</t>
  </si>
  <si>
    <t>98.18;96.10</t>
  </si>
  <si>
    <t>49.96;49.80</t>
  </si>
  <si>
    <t>2.96;3.23</t>
  </si>
  <si>
    <t>99.05;97.43</t>
  </si>
  <si>
    <t>DKDNAPEP02574</t>
    <phoneticPr fontId="51" type="noConversion"/>
  </si>
  <si>
    <t>93.93;89.82</t>
  </si>
  <si>
    <t>97.53;95.41</t>
  </si>
  <si>
    <t>47.39;47.35</t>
  </si>
  <si>
    <t>FCHHF5JBBXX</t>
  </si>
  <si>
    <t>CDKPEI170127001</t>
    <phoneticPr fontId="51" type="noConversion"/>
  </si>
  <si>
    <t>95.09;90.46</t>
  </si>
  <si>
    <t>98.22;95.78</t>
  </si>
  <si>
    <t>49.69;49.57</t>
  </si>
  <si>
    <t>2.16;2.71</t>
  </si>
  <si>
    <t>98.99;97.41</t>
  </si>
  <si>
    <t>DKDNAPEP02573</t>
    <phoneticPr fontId="51" type="noConversion"/>
  </si>
  <si>
    <t>95.29;92.25</t>
  </si>
  <si>
    <t>98.32;96.85</t>
  </si>
  <si>
    <t>49.90;49.78</t>
  </si>
  <si>
    <t>1.39;1.64</t>
  </si>
  <si>
    <t>99.46;98.35</t>
  </si>
  <si>
    <t>DKDNAPEP02572</t>
    <phoneticPr fontId="51" type="noConversion"/>
  </si>
  <si>
    <t>98.18;96.82</t>
  </si>
  <si>
    <t>50.04;49.91</t>
  </si>
  <si>
    <t>1.95;2.17</t>
  </si>
  <si>
    <t>98.60;97.60</t>
  </si>
  <si>
    <t>DKDNAPEP02571</t>
    <phoneticPr fontId="51" type="noConversion"/>
  </si>
  <si>
    <t>94.94;92.26</t>
  </si>
  <si>
    <t>98.19;96.86</t>
  </si>
  <si>
    <t>50.22;50.11</t>
  </si>
  <si>
    <t>2.05;2.22</t>
  </si>
  <si>
    <t>99.21;98.26</t>
  </si>
  <si>
    <t>DKDNAPEP02570</t>
    <phoneticPr fontId="51" type="noConversion"/>
  </si>
  <si>
    <t>94.74;91.70</t>
  </si>
  <si>
    <t>98.14;96.62</t>
  </si>
  <si>
    <t>49.90;49.79</t>
  </si>
  <si>
    <t>2.06;2.19</t>
  </si>
  <si>
    <t>99.02;97.95</t>
  </si>
  <si>
    <t>DKDNAPEP02569</t>
    <phoneticPr fontId="51" type="noConversion"/>
  </si>
  <si>
    <t xml:space="preserve">orq170116钟珍人Exomecapture(9/13) cvd170116钟珍人Exomecapture(4/13) </t>
    <phoneticPr fontId="51" type="noConversion"/>
  </si>
  <si>
    <t>94.86;89.48</t>
  </si>
  <si>
    <t>98.10;95.33</t>
  </si>
  <si>
    <t>49.91;49.74</t>
  </si>
  <si>
    <t>1.28;1.68</t>
  </si>
  <si>
    <t>99.34;97.69</t>
  </si>
  <si>
    <t>FCHHF5JBBXX</t>
    <phoneticPr fontId="51" type="noConversion"/>
  </si>
  <si>
    <t>DKDNAPEP02568</t>
    <phoneticPr fontId="51" type="noConversion"/>
  </si>
  <si>
    <t xml:space="preserve">orq170116钟珍人Exomecapture(11/12) nka170116钟珍人Exomecapture(1/12) </t>
    <phoneticPr fontId="51" type="noConversion"/>
  </si>
  <si>
    <t>94.60;90.27</t>
  </si>
  <si>
    <t>97.97;95.85</t>
  </si>
  <si>
    <t>49.95;49.79</t>
  </si>
  <si>
    <t>1.35;1.65</t>
  </si>
  <si>
    <t>98.66;97.39</t>
  </si>
  <si>
    <t>DKDNAPEP02567</t>
    <phoneticPr fontId="51" type="noConversion"/>
  </si>
  <si>
    <t xml:space="preserve">lfl170109孙继华人Exomecapture(1/12) orq170116钟珍人Exomecapture(11/12) </t>
    <phoneticPr fontId="51" type="noConversion"/>
  </si>
  <si>
    <t>95.54;92.24</t>
  </si>
  <si>
    <t>49.96;49.84</t>
  </si>
  <si>
    <t>FCHHFGCBBXX</t>
  </si>
  <si>
    <t>DKDNAPEP02566</t>
    <phoneticPr fontId="51" type="noConversion"/>
  </si>
  <si>
    <t xml:space="preserve">mup170122吕晓丹人Exomecapture(11/11) </t>
    <phoneticPr fontId="51" type="noConversion"/>
  </si>
  <si>
    <t>95.66;92.44</t>
  </si>
  <si>
    <t>98.45;96.90</t>
  </si>
  <si>
    <t>50.02;49.93</t>
  </si>
  <si>
    <t>DKDNAPEP02565</t>
    <phoneticPr fontId="51" type="noConversion"/>
  </si>
  <si>
    <t>95.71;92.83</t>
  </si>
  <si>
    <t>49.96;49.82</t>
  </si>
  <si>
    <t>DKDNAPEP02564</t>
    <phoneticPr fontId="51" type="noConversion"/>
  </si>
  <si>
    <t>95.72;93.00</t>
  </si>
  <si>
    <t>98.46;97.19</t>
  </si>
  <si>
    <t>49.97;49.83</t>
  </si>
  <si>
    <t>DKDNAPEP02563</t>
    <phoneticPr fontId="51" type="noConversion"/>
  </si>
  <si>
    <t>95.64;93.07</t>
  </si>
  <si>
    <t>98.43;97.22</t>
  </si>
  <si>
    <t>50.03;49.90</t>
  </si>
  <si>
    <t>DKDNAPEP02562</t>
    <phoneticPr fontId="51" type="noConversion"/>
  </si>
  <si>
    <t>95.70;93.24</t>
  </si>
  <si>
    <t>98.45;97.30</t>
  </si>
  <si>
    <t>DKDNAPEP02561</t>
    <phoneticPr fontId="51" type="noConversion"/>
  </si>
  <si>
    <t>95.81;93.26</t>
  </si>
  <si>
    <t>98.49;97.29</t>
  </si>
  <si>
    <t>50.09;49.95</t>
  </si>
  <si>
    <t>FCHHFGCBBXX</t>
    <phoneticPr fontId="51" type="noConversion"/>
  </si>
  <si>
    <t>DKDNAPEP02560</t>
    <phoneticPr fontId="51" type="noConversion"/>
  </si>
  <si>
    <t>95.74;91.79</t>
  </si>
  <si>
    <t>98.48;96.51</t>
  </si>
  <si>
    <t>51.49;51.32</t>
  </si>
  <si>
    <t>3.19;3.37</t>
  </si>
  <si>
    <t>99.68;98.66</t>
  </si>
  <si>
    <t>子文库EXON170115019-RUMC-20、EXON170115066-RUMC-68产量不合格。</t>
    <phoneticPr fontId="51" type="noConversion"/>
  </si>
  <si>
    <t>DKDNAPEP02559</t>
    <phoneticPr fontId="51" type="noConversion"/>
  </si>
  <si>
    <t xml:space="preserve">ndh170112吕晓丹人Exomecapture(5/12) yii170109孙继华人Exomecapture(2/12) brb161215孙继华人Exomecapture(2/12) mup170122吕晓丹人Exomecapture(3/12) </t>
    <phoneticPr fontId="51" type="noConversion"/>
  </si>
  <si>
    <t>96.61;93.62</t>
  </si>
  <si>
    <t>98.06;96.07</t>
  </si>
  <si>
    <t>50.24;50.30</t>
  </si>
  <si>
    <t>FCHFMFJBCXY</t>
  </si>
  <si>
    <t>CPF1701008;CPF1701008;CPF1701008;CPF1701008;CPF1701008;</t>
    <phoneticPr fontId="119" type="noConversion"/>
  </si>
  <si>
    <t>96.68;93.80</t>
  </si>
  <si>
    <t>98.10;96.19</t>
  </si>
  <si>
    <t>96.76;93.94</t>
  </si>
  <si>
    <t>98.14;96.27</t>
  </si>
  <si>
    <t>50.21;50.28</t>
  </si>
  <si>
    <t>FCHFMCYBCXY</t>
  </si>
  <si>
    <t>CPF1701007;CPF1701008;CPF1701008;CPF1701008;CPF1701007;</t>
    <phoneticPr fontId="119" type="noConversion"/>
  </si>
  <si>
    <t>96.75;93.77</t>
  </si>
  <si>
    <t>98.14;96.17</t>
  </si>
  <si>
    <t>50.23;50.31</t>
  </si>
  <si>
    <t>97.71;94.41</t>
  </si>
  <si>
    <t>98.69;96.47</t>
  </si>
  <si>
    <t>50.62;50.66</t>
  </si>
  <si>
    <t>FCHFMLHBCXY</t>
  </si>
  <si>
    <t>97.66;93.88</t>
  </si>
  <si>
    <t>98.66;96.30</t>
  </si>
  <si>
    <t>94.27;90.94</t>
  </si>
  <si>
    <t>97.91;96.25</t>
  </si>
  <si>
    <t>50.37;50.26</t>
  </si>
  <si>
    <t>FCHHVMFBBXX</t>
  </si>
  <si>
    <t>F16FTSUSAT0638_CORpmbE;F16FTSUSAT0489_HUMtkmE;F16FTSUSAT0489_HUMtkmE;F16FTSUSAT0489_HUMtkmE;F16FTSUSAT0489_HUMtkmE;F16FTSUSAT0489_HUMtkmE;F16FTSUSAT0489_HUMtkmE;</t>
    <phoneticPr fontId="119" type="noConversion"/>
  </si>
  <si>
    <t>92.60;87.92</t>
  </si>
  <si>
    <t>97.18;94.72</t>
  </si>
  <si>
    <t>50.52;50.43</t>
  </si>
  <si>
    <t>90.86;87.51</t>
  </si>
  <si>
    <t>94.55;92.41</t>
  </si>
  <si>
    <t>45.61;45.78</t>
  </si>
  <si>
    <t>CPF1701001;</t>
    <phoneticPr fontId="119" type="noConversion"/>
  </si>
  <si>
    <t>91.50;87.97</t>
  </si>
  <si>
    <t>95.06;92.85</t>
  </si>
  <si>
    <t>45.54;45.73</t>
  </si>
  <si>
    <t>95.42;93.23</t>
  </si>
  <si>
    <t>98.16;97.14</t>
  </si>
  <si>
    <t>50.54;50.58</t>
  </si>
  <si>
    <t>F17FTSUSAT0039;F17FTSUSAT0039;F17FTSUSAT0039;F17FTSUSAT0039;F17FTSUSAT0039;F17FTSUSAT0039;</t>
    <phoneticPr fontId="119" type="noConversion"/>
  </si>
  <si>
    <t>94.27;91.91</t>
  </si>
  <si>
    <t>50.15;50.15</t>
  </si>
  <si>
    <t>94.46;92.80</t>
  </si>
  <si>
    <t>97.78;96.96</t>
  </si>
  <si>
    <t>50.08;50.12</t>
  </si>
  <si>
    <t>92.50;90.87</t>
  </si>
  <si>
    <t>96.83;96.08</t>
  </si>
  <si>
    <t>50.34;50.26</t>
  </si>
  <si>
    <t>96.14;93.08</t>
  </si>
  <si>
    <t>97.80;95.73</t>
  </si>
  <si>
    <t>50.57;50.57</t>
  </si>
  <si>
    <t>FCHFV3WBCXY</t>
  </si>
  <si>
    <t>F16FTSUSAT0640_HUMvufE;F16FTSUSAT0640_HUMvufE;F16FTSUSAT0640_HUMvufE;F16FTSUSAT0527;F16FTSUSAT0527;CPF1701007;CPF1701007;</t>
    <phoneticPr fontId="119" type="noConversion"/>
  </si>
  <si>
    <t>96.21;93.23</t>
  </si>
  <si>
    <t>97.85;95.84</t>
  </si>
  <si>
    <t>50.59;50.60</t>
  </si>
  <si>
    <t>98.37;96.67</t>
  </si>
  <si>
    <t>99.06;97.91</t>
  </si>
  <si>
    <t>51.15;51.12</t>
  </si>
  <si>
    <t>FCHFJ3GBCXY</t>
  </si>
  <si>
    <t>F16FTSUSAT0640_HUMvufE;F16FTSUSAT0640_HUMvufE;F16FTSUSAT0640_HUMvufE;F16FTSUSAT0527;F16FTSUSAT0527;UHRR;F16FTSUSAT0527;F16FTSUSAT0527;F13TSFUSAT0300;</t>
    <phoneticPr fontId="119" type="noConversion"/>
  </si>
  <si>
    <t>98.32;96.51</t>
  </si>
  <si>
    <t>99.04;97.80</t>
  </si>
  <si>
    <t>51.14;51.12</t>
  </si>
  <si>
    <t>FCH223FBCXY</t>
  </si>
  <si>
    <t>F17FTSUSAT0060;F17FTSUSAT0060;F17FTSUSAT0060;F17FTSUSAT0060;F17FTSUSAT0060;F17FTSUSAT0060;F17FTSUSAT0060;F17FTSUSAT0060;F17FTSUSAT0060;F17FTSUSAT0060;F17FTSUSAT0060;</t>
    <phoneticPr fontId="119" type="noConversion"/>
  </si>
  <si>
    <t>F17FTSUSAT0060;F17FTSUSAT0060;F17FTSUSAT0060;F17FTSUSAT0060;F17FTSUSAT0060;F17FTSUSAT0060;F17FTSUSAT0060;F17FTSUSAT0060;F17FTSUSAT0060;F17FTSUSAT0060;F17FTSUSAT0060;F17FTSUSAT0060;F17FTSUSAT0060;F17FTSUSAT0060;F17FTSUSAT0060;</t>
    <phoneticPr fontId="119" type="noConversion"/>
  </si>
  <si>
    <t>95.41;94.07</t>
  </si>
  <si>
    <t>98.29;97.61</t>
  </si>
  <si>
    <t>50.34;50.29</t>
  </si>
  <si>
    <t>FCHHKWNBBXX</t>
  </si>
  <si>
    <t>F17FTSUSAT0020;F17FTSUSAT0020;F17FTSUSAT0020;F17FTSUSAT0020;F17FTSUSAT0020;F17FTSUSAT0020;F17FTSUSAT0020;F17FTSUSAT0020;F16FTSUSAT0489_HUMtkmE;F16FTSUSAT0394_HUMcqzE;F16FTSUSAT0394_HUMcqzE;</t>
    <phoneticPr fontId="119" type="noConversion"/>
  </si>
  <si>
    <t>94.94;92.39</t>
  </si>
  <si>
    <t>98.09;96.89</t>
  </si>
  <si>
    <t>50.00;49.85</t>
  </si>
  <si>
    <t>Gpooling</t>
    <phoneticPr fontId="119" type="noConversion"/>
  </si>
  <si>
    <t>F16FTSUSAT0394_HUMcqzE;F16FTSUSAT0394_HUMcqzE;F16FTSUSAT0394_HUMcqzE;F16FTSUSAT0394_HUMcqzE;F16FTSUSAT0394_HUMcqzE;F16FTSUSAT0394_HUMcqzE;F16FTSUSAT0394_HUMcqzE;F16FTSUSAT0394_HUMcqzE;</t>
    <phoneticPr fontId="119" type="noConversion"/>
  </si>
  <si>
    <t>95.10;93.02</t>
  </si>
  <si>
    <t>98.13;97.10</t>
  </si>
  <si>
    <t>49.82;49.69</t>
  </si>
  <si>
    <t>95.16;93.20</t>
  </si>
  <si>
    <t>98.25;97.27</t>
  </si>
  <si>
    <t>49.51;49.39</t>
  </si>
  <si>
    <t>F16FTSUSAT0489_HUMtkmE;F16FTSUSAT0489_HUMtkmE;F16FTSUSAT0489_HUMtkmE;F16FTSUSAT0489_HUMtkmE;F16FTSUSAT0394_HUMcqzE;F16FTSUSAT0394_HUMcqzE;F16FTSUSAT0394_HUMcqzE;</t>
    <phoneticPr fontId="119" type="noConversion"/>
  </si>
  <si>
    <t>94.37;91.81</t>
  </si>
  <si>
    <t>97.66;96.18</t>
  </si>
  <si>
    <t>47.56;47.51</t>
  </si>
  <si>
    <t>F16FTSUSAT0394_HUMcqzE;F16FTSUSAT0183;F16FTSUSAT0183;CPF1606009;CPF1606009;CPF1606009;</t>
    <phoneticPr fontId="119" type="noConversion"/>
  </si>
  <si>
    <t>94.99;93.22</t>
  </si>
  <si>
    <t>98.16;97.29</t>
  </si>
  <si>
    <t>50.51;50.45</t>
  </si>
  <si>
    <t>F16FTSUSAT0489_HUMtkmE;F16FTSUSAT0489_HUMtkmE;F16FTSUSAT0489_HUMtkmE;F16FTSUSAT0489_HUMtkmE;F16FTSUSAT0489_HUMtkmE;F16FTSUSAT0489_HUMtkmE;</t>
    <phoneticPr fontId="119" type="noConversion"/>
  </si>
  <si>
    <t>94.54;92.42</t>
  </si>
  <si>
    <t>98.03;96.97</t>
  </si>
  <si>
    <t>50.72;50.68</t>
  </si>
  <si>
    <t>95.13;92.41</t>
  </si>
  <si>
    <t>98.24;96.89</t>
  </si>
  <si>
    <t>47.04;47.03</t>
  </si>
  <si>
    <t>F16FTSUSAT0569_MUSttvE;F16FTSUSAT0569_MUSttvE;F16FTSUSAT0569_MUSttvE;F16FTSUSAT0569_MUSttvE;F16FTSUSAT0569_MUSttvE;F16FTSUSAT0569_MUSttvE;F16FTSUSAT0569_MUSttvE;F16FTSUSAT0569_MUSttvE;F16FTSUSAT0596;F16FTSUSAT0596;F16FTSUSAT0596;F16FTSUSAT0596;F16FTSUSAT0596;F16FTSUSAT0596;</t>
    <phoneticPr fontId="119" type="noConversion"/>
  </si>
  <si>
    <t>97.36;94.30</t>
  </si>
  <si>
    <t>98.46;96.41</t>
  </si>
  <si>
    <t>49.47;49.41</t>
  </si>
  <si>
    <t>FCHFJ3WBCXY</t>
  </si>
  <si>
    <t>UHRR;F13TSFUSAT0300;CPF1701007;CPF1701007;CPF1701007;CPF1701007;</t>
    <phoneticPr fontId="119" type="noConversion"/>
  </si>
  <si>
    <t>97.36;94.19</t>
  </si>
  <si>
    <t>98.46;96.33</t>
  </si>
  <si>
    <t>49.49;49.44</t>
  </si>
  <si>
    <t>hzh170112吕晓丹海鞘类海洋动物EukaryoteTranscriptomeResequencing(7/7);</t>
    <phoneticPr fontId="51" type="noConversion"/>
  </si>
  <si>
    <t>Exome capture</t>
    <phoneticPr fontId="51" type="noConversion"/>
  </si>
  <si>
    <t>Methylation</t>
    <phoneticPr fontId="51" type="noConversion"/>
  </si>
  <si>
    <t>FCHFLWFBBXX</t>
    <phoneticPr fontId="51" type="noConversion"/>
  </si>
  <si>
    <t>科技服务</t>
    <phoneticPr fontId="51" type="noConversion"/>
  </si>
  <si>
    <t>科技服务</t>
    <phoneticPr fontId="51" type="noConversion"/>
  </si>
  <si>
    <t>170210_I127_FCHHFHTBBXX_L1_DKDNAPEP02589</t>
    <phoneticPr fontId="117" type="noConversion"/>
  </si>
  <si>
    <t>170207_I191_FCHCGKFBCXY_L1_CWHPEI17010054-A
170207_I191_FCHCGKFBCXY_L2_CWHPEI17010054-A</t>
    <phoneticPr fontId="117" type="noConversion"/>
  </si>
  <si>
    <r>
      <t>read2质量差，</t>
    </r>
    <r>
      <rPr>
        <sz val="10"/>
        <color rgb="FFFF0000"/>
        <rFont val="宋体"/>
        <family val="3"/>
        <charset val="134"/>
      </rPr>
      <t>外来文库；
R2 10cycle后均为固定序列</t>
    </r>
    <phoneticPr fontId="117" type="noConversion"/>
  </si>
  <si>
    <t xml:space="preserve">170215_I136_FCHFLWFBBXX_L2_WHDNASPEP00004749 </t>
    <phoneticPr fontId="117" type="noConversion"/>
  </si>
  <si>
    <t xml:space="preserve">170215_I136_FCHFLWFBBXX_L1_WHDNASPEP00004749 </t>
    <phoneticPr fontId="117" type="noConversion"/>
  </si>
  <si>
    <t>index实际混合比例与计划不符，wHAPSI042868-96，wHAPSI042879-100产量偏低</t>
    <phoneticPr fontId="117" type="noConversion"/>
  </si>
  <si>
    <t>170213_I176_FCHGY2CBCXY_L1_Hiseq17SZ0000051
170213_I176_FCHGY2CBCXY_L2_Hiseq17SZ0000051</t>
    <phoneticPr fontId="117" type="noConversion"/>
  </si>
  <si>
    <t>index实际混合比例与计划不符，16L1546302-26和17L0008365-32产量偏低。</t>
    <phoneticPr fontId="117" type="noConversion"/>
  </si>
  <si>
    <t>170213_I175_FCHGWYWBCXY_L1_Hiseq17SZ0000054
170213_I175_FCHGWYWBCXY_L2_Hiseq17SZ0000054</t>
    <phoneticPr fontId="117" type="noConversion"/>
  </si>
  <si>
    <t>170212_I114_FCHGVWFBBXX_L6_CHKSEI85217020001</t>
    <phoneticPr fontId="117" type="noConversion"/>
  </si>
  <si>
    <t>PF很低,外來文庫</t>
    <phoneticPr fontId="117" type="noConversion"/>
  </si>
  <si>
    <t>170209_I211_FCHGVJTBBXX</t>
    <phoneticPr fontId="117" type="noConversion"/>
  </si>
  <si>
    <r>
      <rPr>
        <sz val="12"/>
        <color rgb="FF00B0F0"/>
        <rFont val="細明體"/>
        <family val="3"/>
        <charset val="136"/>
      </rPr>
      <t>由於機器在</t>
    </r>
    <r>
      <rPr>
        <sz val="12"/>
        <color rgb="FF00B0F0"/>
        <rFont val="Times New Roman"/>
        <family val="1"/>
      </rPr>
      <t>Read 2</t>
    </r>
    <r>
      <rPr>
        <sz val="12"/>
        <color rgb="FF00B0F0"/>
        <rFont val="細明體"/>
        <family val="3"/>
        <charset val="136"/>
      </rPr>
      <t>無法進行拍照</t>
    </r>
    <r>
      <rPr>
        <sz val="12"/>
        <color rgb="FF00B0F0"/>
        <rFont val="Times New Roman"/>
        <family val="1"/>
      </rPr>
      <t xml:space="preserve">, </t>
    </r>
    <r>
      <rPr>
        <sz val="12"/>
        <color rgb="FF00B0F0"/>
        <rFont val="細明體"/>
        <family val="3"/>
        <charset val="136"/>
      </rPr>
      <t>運行停止</t>
    </r>
    <r>
      <rPr>
        <sz val="12"/>
        <color rgb="FF00B0F0"/>
        <rFont val="Times New Roman"/>
        <family val="1"/>
      </rPr>
      <t xml:space="preserve">, </t>
    </r>
    <r>
      <rPr>
        <sz val="12"/>
        <color rgb="FF00B0F0"/>
        <rFont val="細明體"/>
        <family val="3"/>
        <charset val="136"/>
      </rPr>
      <t>故</t>
    </r>
    <r>
      <rPr>
        <sz val="12"/>
        <color rgb="FF00B0F0"/>
        <rFont val="Times New Roman"/>
        <family val="1"/>
      </rPr>
      <t>FC</t>
    </r>
    <r>
      <rPr>
        <sz val="12"/>
        <color rgb="FF00B0F0"/>
        <rFont val="細明體"/>
        <family val="3"/>
        <charset val="136"/>
      </rPr>
      <t>作廢</t>
    </r>
    <phoneticPr fontId="117" type="noConversion"/>
  </si>
  <si>
    <t>170209_I211_FCHGVJGBBXX</t>
    <phoneticPr fontId="117" type="noConversion"/>
  </si>
  <si>
    <t xml:space="preserve">170211_I136_FCHGKG5BBXX_L6_WHDNASPEP00004755
170211_I136_FCHGKG5BBXX_L7_WHDNASPEP00004755 </t>
    <phoneticPr fontId="117" type="noConversion"/>
  </si>
  <si>
    <t xml:space="preserve">170209_I191_FCCAFBMANXX_L3_WHTRDRPEP00002813 </t>
    <phoneticPr fontId="117" type="noConversion"/>
  </si>
  <si>
    <t xml:space="preserve">170209_I191_FCCAFBMANXX_L2_WHDNASPEP00004740 </t>
    <phoneticPr fontId="117" type="noConversion"/>
  </si>
  <si>
    <t>170209_I133_FCHHJW3BBXX_L2_WHTRDRPEP00002809</t>
    <phoneticPr fontId="117" type="noConversion"/>
  </si>
  <si>
    <t>index实际混合比例与计划不符，WHRDECOmwiRAAGAAA-45，WHRDECOmwiRAAIAAA-84产量偏低，RD</t>
    <phoneticPr fontId="117" type="noConversion"/>
  </si>
  <si>
    <t>170209_I133_FCHHJW3BBXX_L1_WHDNASPEP00004745</t>
    <phoneticPr fontId="117" type="noConversion"/>
  </si>
  <si>
    <t>index实际混合比例与计划不符，wHAPPI042890-26产量偏低</t>
    <phoneticPr fontId="117" type="noConversion"/>
  </si>
  <si>
    <t>170210_I175_FCHFJNGBCXY_L1_Hiseq17SZ0000049</t>
    <phoneticPr fontId="117" type="noConversion"/>
  </si>
  <si>
    <t>密度偏高，Read2读N。</t>
    <phoneticPr fontId="117" type="noConversion"/>
  </si>
  <si>
    <t>170210_I175_FCHFJLVBCXY_L1_Hiseq17SZ0000050
170210_I175_FCHFJLVBCXY_L2_Hiseq17SZ0000050</t>
    <phoneticPr fontId="117" type="noConversion"/>
  </si>
  <si>
    <t>index实际混合比例与计划不符，17L0005738-40产量低。</t>
    <phoneticPr fontId="117" type="noConversion"/>
  </si>
  <si>
    <t>170210_I176_FCHFJNHBCXY_L1_Hiseq17SZ0000048
170210_I176_FCHFJNHBCXY_L2_Hiseq17SZ0000048</t>
    <phoneticPr fontId="117" type="noConversion"/>
  </si>
  <si>
    <t>index实际混合比例与计划不符，16L1546248-31和16L1546256-32产量低。</t>
    <phoneticPr fontId="117" type="noConversion"/>
  </si>
  <si>
    <t>170210_I176_FCHFJGHBCXY_L1_Hiseq17SZ0000047
170210_I176_FCHFJGHBCXY_L2_Hiseq17SZ0000047</t>
    <phoneticPr fontId="117" type="noConversion"/>
  </si>
  <si>
    <t>密度偏高
pooling比例偏差</t>
    <phoneticPr fontId="117" type="noConversion"/>
  </si>
  <si>
    <t>密度偏高，Read2读N。
index实际混合比例与计划不符，部分子文库产量偏低。</t>
    <phoneticPr fontId="117" type="noConversion"/>
  </si>
  <si>
    <t>170210_I177_FCHFNY7BCXY_L1_Hiseq17TJ0000056
170210_I177_FCHFNY7BCXY_L2_Hiseq17TJ0000056</t>
    <phoneticPr fontId="117" type="noConversion"/>
  </si>
  <si>
    <t>DX1316ADSQAAAPEI-70产量低。</t>
    <phoneticPr fontId="117" type="noConversion"/>
  </si>
  <si>
    <t>97.38;95.59</t>
  </si>
  <si>
    <t>98.49;97.21</t>
  </si>
  <si>
    <t>44.15;44.18</t>
  </si>
  <si>
    <t>DX1316ADUZAAAPEI-34产量低。</t>
    <phoneticPr fontId="51" type="noConversion"/>
  </si>
  <si>
    <t>FCH7KYWBCXY</t>
  </si>
  <si>
    <t>Hiseq17TJ0000065</t>
  </si>
  <si>
    <t xml:space="preserve">Oseq-ctDNA无创肿瘤个体化诊疗基因检测20170212(2/13); Oseq-Drug个体化诊疗基因检测20170212(9/13); </t>
    <phoneticPr fontId="51" type="noConversion"/>
  </si>
  <si>
    <t>97.23;95.41</t>
  </si>
  <si>
    <t>98.40;97.13</t>
  </si>
  <si>
    <t>44.10;44.12</t>
  </si>
  <si>
    <t>FCH7KYWBCXY</t>
    <phoneticPr fontId="51" type="noConversion"/>
  </si>
  <si>
    <t>96.54;94.14</t>
  </si>
  <si>
    <t>98.03;96.29</t>
  </si>
  <si>
    <t>45.89;45.93</t>
  </si>
  <si>
    <t>以下子文库产量低：
DX1316ADVRAAAPEI-73
DX1316ADWAAAAPEI-87
DX1316ADWBAAAPEI-89
DX0616ADWEAAAPEI-95
DX0616ADWFAAAPEI-96
DX0503ADWGAAAPEI-97
DX0503ADWLAAAPEI-108</t>
    <phoneticPr fontId="51" type="noConversion"/>
  </si>
  <si>
    <t>FCHC3TMBCXY</t>
  </si>
  <si>
    <t>Hiseq17TJ0000063</t>
  </si>
  <si>
    <t xml:space="preserve">Oseq-ctDNA无创肿瘤个体化诊疗基因检测20170212(2/60); Oseq-T肿瘤个体化诊疗基因检测（科研版）20170212(2/60); ctDNA肿瘤早早筛20170212(2/60); Oseq-T肿瘤个体化诊疗基因检测20170212(12/60); Oseq-Drug个体化诊疗基因检测20170212(20/60); qyf160719董燕人TargetRegioncapture第29期任务单(2/60); F16ZF2I1QS2743-临床分离培养耐药菌株全基因组测序及耐药株数据库构建项目第2期(20/60); </t>
    <phoneticPr fontId="51" type="noConversion"/>
  </si>
  <si>
    <t>96.54;94.17</t>
  </si>
  <si>
    <t>98.03;96.28</t>
  </si>
  <si>
    <t>45.95;45.99</t>
  </si>
  <si>
    <t>FCHC3TMBCXY</t>
    <phoneticPr fontId="51" type="noConversion"/>
  </si>
  <si>
    <t>95.66;94.40</t>
  </si>
  <si>
    <t>97.46;96.61</t>
  </si>
  <si>
    <t>46.96;46.96</t>
  </si>
  <si>
    <t>FCHG52WBCXY</t>
  </si>
  <si>
    <t>Hiseq17TJ0000064</t>
  </si>
  <si>
    <t xml:space="preserve">ctDNA肿瘤早早筛20170212(4/4) </t>
    <phoneticPr fontId="51" type="noConversion"/>
  </si>
  <si>
    <t>95.85;94.65</t>
  </si>
  <si>
    <t>97.57;96.75</t>
  </si>
  <si>
    <t>47.06;47.05</t>
  </si>
  <si>
    <t>FCHG52WBCXY</t>
    <phoneticPr fontId="51" type="noConversion"/>
  </si>
  <si>
    <t>96.85;94.70</t>
  </si>
  <si>
    <t>98.18;96.67</t>
  </si>
  <si>
    <t>44.22;44.10</t>
  </si>
  <si>
    <t xml:space="preserve">以下子文库产量低：
DX1243ADYHAAAPEI-50
DX0503ADZJAAAPEI-97
</t>
    <phoneticPr fontId="51" type="noConversion"/>
  </si>
  <si>
    <t>FCHFTTYBCXY</t>
  </si>
  <si>
    <t>Hiseq17TJ0000066</t>
  </si>
  <si>
    <t xml:space="preserve">Vista-CarrierScreeningMiniPanel20170214(14/57); 安孕可-单基因遗传病携带者筛查69种20170214(4/57); 安孕可-单基因遗传病基因检测-12种20170214(1/57);安孕可-单基因遗传病基因检测-12种-标准品(1/57); Oseq-ctDNA无创肿瘤个体化诊疗基因检测20170214(2/57); Oseq-T肿瘤个体化诊疗基因检测（科研版）20170214(2/57); ctDNA肿瘤早早筛20170214(4/57); Oseq-T肿瘤个体化诊疗基因检测20170214(6/57); Oseq-Drug个体化诊疗基因检测20170214(19/57); fac160802董燕人TargetRegioncapture第19期任务单-建库加测序(4/57); </t>
    <phoneticPr fontId="51" type="noConversion"/>
  </si>
  <si>
    <t>96.81;94.51</t>
  </si>
  <si>
    <t>98.15;96.54</t>
  </si>
  <si>
    <t>44.25;44.13</t>
  </si>
  <si>
    <t>FCHFTTYBCXY</t>
    <phoneticPr fontId="51" type="noConversion"/>
  </si>
  <si>
    <t>97.38;95.69</t>
  </si>
  <si>
    <t>98.50;97.38</t>
  </si>
  <si>
    <t>44.31;44.32</t>
  </si>
  <si>
    <t>FCHFTTGBCXY</t>
  </si>
  <si>
    <t>Hiseq17TJ0000067</t>
  </si>
  <si>
    <t xml:space="preserve">Oseq-ctDNA无创肿瘤个体化诊疗基因检测20170213(2/12); Oseq-Drug个体化诊疗基因检测20170213(10/12); </t>
    <phoneticPr fontId="51" type="noConversion"/>
  </si>
  <si>
    <t>98.45;97.37</t>
  </si>
  <si>
    <t>44.25;44.27</t>
  </si>
  <si>
    <t>FCHFTTGBCXY</t>
    <phoneticPr fontId="51" type="noConversion"/>
  </si>
  <si>
    <t xml:space="preserve">Oseq-Drug个体化诊疗基因检测20170213(10/12); Oseq-ctDNA无创肿瘤个体化诊疗基因检测20170213(2/12); </t>
    <phoneticPr fontId="51" type="noConversion"/>
  </si>
  <si>
    <t>93.79;90.54</t>
  </si>
  <si>
    <t>96.36;94.15</t>
  </si>
  <si>
    <t>48.18;48.20</t>
  </si>
  <si>
    <t>FCHGY55BCXY</t>
  </si>
  <si>
    <t>Hiseq17SZ0000059</t>
  </si>
  <si>
    <t xml:space="preserve">voa121213李云2人TargetRegioncapture(44/44) </t>
    <phoneticPr fontId="51" type="noConversion"/>
  </si>
  <si>
    <t>93.28;90.15</t>
  </si>
  <si>
    <t>96.10;93.95</t>
  </si>
  <si>
    <t>48.00;48.02</t>
  </si>
  <si>
    <t>FCHGY55BCXY</t>
    <phoneticPr fontId="51" type="noConversion"/>
  </si>
  <si>
    <t>95.99;93.60</t>
  </si>
  <si>
    <t>97.78;96.18</t>
  </si>
  <si>
    <t>48.54;48.54</t>
  </si>
  <si>
    <t>FCHGYK5BCXY</t>
  </si>
  <si>
    <t>Hiseq17SZ0000056</t>
  </si>
  <si>
    <t>95.77;93.48</t>
  </si>
  <si>
    <t>97.66;96.12</t>
  </si>
  <si>
    <t>48.44;48.42</t>
  </si>
  <si>
    <t>FCHGYK5BCXY</t>
    <phoneticPr fontId="51" type="noConversion"/>
  </si>
  <si>
    <t>96.39;94.19</t>
  </si>
  <si>
    <t>45.77;45.79</t>
  </si>
  <si>
    <t>FCHGYKGBCXY</t>
    <phoneticPr fontId="51" type="noConversion"/>
  </si>
  <si>
    <t>Hiseq17SZ0000055</t>
  </si>
  <si>
    <t xml:space="preserve">voa121213李云2人TargetRegioncapture(57/57) </t>
    <phoneticPr fontId="51" type="noConversion"/>
  </si>
  <si>
    <t>96.44;94.20</t>
  </si>
  <si>
    <t>98.00;96.44</t>
  </si>
  <si>
    <t>45.86;45.87</t>
  </si>
  <si>
    <t>95.57;92.97</t>
  </si>
  <si>
    <t>97.52;95.70</t>
  </si>
  <si>
    <t>48.22;48.24</t>
  </si>
  <si>
    <t>FCHGY7LBCXY</t>
  </si>
  <si>
    <t>Hiseq17SZ0000057</t>
  </si>
  <si>
    <t xml:space="preserve">voa121213李云2人TargetRegioncapture(29/29) </t>
    <phoneticPr fontId="51" type="noConversion"/>
  </si>
  <si>
    <t>95.59;92.88</t>
  </si>
  <si>
    <t>97.54;95.67</t>
  </si>
  <si>
    <t>48.34;48.36</t>
  </si>
  <si>
    <t>FCHGY7LBCXY</t>
    <phoneticPr fontId="51" type="noConversion"/>
  </si>
  <si>
    <t>93.49;94.21</t>
  </si>
  <si>
    <t>97.64;97.76</t>
  </si>
  <si>
    <t>53.93;54.32</t>
  </si>
  <si>
    <t>良(HCS3.3.76)</t>
    <phoneticPr fontId="51" type="noConversion"/>
  </si>
  <si>
    <t>FCHGV5FBBXX</t>
  </si>
  <si>
    <t>HKTRDPEP00002322</t>
  </si>
  <si>
    <t>Transcriptome</t>
    <phoneticPr fontId="147" type="noConversion"/>
  </si>
  <si>
    <t>vhd170126汪智蛟人EukaryoteTranscriptomeResequencing(5/5);</t>
  </si>
  <si>
    <t>95.81;94.47</t>
  </si>
  <si>
    <t>98.57;97.83</t>
  </si>
  <si>
    <t>54.46;54.78</t>
  </si>
  <si>
    <t>HKTRDPEP00002321</t>
  </si>
  <si>
    <t>95.60;94.16</t>
  </si>
  <si>
    <t>98.46;97.59</t>
  </si>
  <si>
    <t>53.89;54.05</t>
  </si>
  <si>
    <t>index实际混合比例与计划不符，HKANTpcoTAAARAAPEI-201产量偏低</t>
    <phoneticPr fontId="147" type="noConversion"/>
  </si>
  <si>
    <t>HKTRDPEP00002318</t>
  </si>
  <si>
    <t>vhd170126汪智蛟人EukaryoteTranscriptomeResequencing(3/20);wve170206王云洁普通小麦EukaryotedenovoTranscriptome(16/20);pco170113吕晓丹蚂蚁EukaryotedenovoTranscriptome(1/20);</t>
  </si>
  <si>
    <t>93.10;94.20</t>
  </si>
  <si>
    <t>97.39;97.76</t>
  </si>
  <si>
    <t>54.31;54.72</t>
  </si>
  <si>
    <t>HKTRDPEP00002320</t>
  </si>
  <si>
    <t>94.95;92.55</t>
  </si>
  <si>
    <t>98.29;96.91</t>
  </si>
  <si>
    <t>61.48;61.37</t>
  </si>
  <si>
    <t>HKRDHUMniqEAAYRAAPEI-206</t>
  </si>
  <si>
    <t>010-21833</t>
  </si>
  <si>
    <t>94.44;92.18</t>
  </si>
  <si>
    <t>98.03;96.73</t>
  </si>
  <si>
    <t>65.07;64.93</t>
  </si>
  <si>
    <t>HKRDHUMniqEAAXRAAPEI-205</t>
  </si>
  <si>
    <t>020-50149</t>
  </si>
  <si>
    <t>94.65;92.01</t>
  </si>
  <si>
    <t>98.19;96.71</t>
  </si>
  <si>
    <t>62.44;62.32</t>
  </si>
  <si>
    <t>HKRDHUMniqEAAWRAAPEI-202</t>
  </si>
  <si>
    <t>010-21448</t>
  </si>
  <si>
    <t>90.46;92.50</t>
  </si>
  <si>
    <t>96.65;96.95</t>
  </si>
  <si>
    <t>62.86;62.80</t>
  </si>
  <si>
    <t>HKRDHUMniqEAAVRAAPEI-201</t>
  </si>
  <si>
    <t>010-21240</t>
  </si>
  <si>
    <t>科技服务</t>
    <phoneticPr fontId="117" type="noConversion"/>
  </si>
  <si>
    <t>WHTRDRPEP00002875</t>
  </si>
  <si>
    <t>FCHFM5FBBXX</t>
  </si>
  <si>
    <t>HS4000 PE101+8+8+101;1028+1129;新库库检;</t>
  </si>
  <si>
    <t>90.41;89.76</t>
  </si>
  <si>
    <t>4.12;4.22</t>
  </si>
  <si>
    <t>45.98;46.06</t>
  </si>
  <si>
    <t>99.30;97.11</t>
  </si>
  <si>
    <t>98.01;93.37</t>
  </si>
  <si>
    <t>WHTRDRPEP00002876</t>
  </si>
  <si>
    <t>91.51;91.33</t>
  </si>
  <si>
    <t>4.61;4.86</t>
  </si>
  <si>
    <t>43.22;43.45</t>
  </si>
  <si>
    <t>99.03;96.33</t>
  </si>
  <si>
    <t>97.31;91.41</t>
  </si>
  <si>
    <t>CWHPEPI00001262</t>
  </si>
  <si>
    <t>HS4000 PE101+8+8+101;1028+1129;新库库检，外来文库;</t>
  </si>
  <si>
    <t>47.78;47.81</t>
  </si>
  <si>
    <t>97.83;95.00</t>
  </si>
  <si>
    <t>94.33;89.07</t>
  </si>
  <si>
    <t>WHDNAMePEP00000605</t>
  </si>
  <si>
    <t>99.02;95.58</t>
  </si>
  <si>
    <t>0.48;0.77</t>
  </si>
  <si>
    <t>41.81;42.17</t>
  </si>
  <si>
    <t>98.27;93.87</t>
  </si>
  <si>
    <t>95.57;87.59</t>
  </si>
  <si>
    <t>WHTRDRPEP00002901</t>
  </si>
  <si>
    <t>98.97;96.50</t>
  </si>
  <si>
    <t>0.55;0.67</t>
  </si>
  <si>
    <t>49.04;49.00</t>
  </si>
  <si>
    <t>98.71;96.11</t>
  </si>
  <si>
    <t>96.24;91.69</t>
  </si>
  <si>
    <t>WHTRDRPEP00002877</t>
  </si>
  <si>
    <t>pooling偏差，RDWHPLAbpvEAANRAAPEI-709501产量偏低</t>
  </si>
  <si>
    <t>42.06;42.69</t>
  </si>
  <si>
    <t>97.60;96.11</t>
  </si>
  <si>
    <t>94.99;91.95</t>
  </si>
  <si>
    <t>WHTRDRPEP00002902</t>
  </si>
  <si>
    <t>pooling偏差，RDWHMUSmesNAAHRAAPEI-203产量偏低</t>
  </si>
  <si>
    <t>53.22;53.61</t>
  </si>
  <si>
    <t>98.42;96.91</t>
  </si>
  <si>
    <t>96.32;93.38</t>
  </si>
  <si>
    <t>WHTRDRPEP00002903</t>
  </si>
  <si>
    <t>47.48;47.63</t>
  </si>
  <si>
    <t>97.11;94.72</t>
  </si>
  <si>
    <t>FCHFM5FBBXX</t>
    <phoneticPr fontId="51" type="noConversion"/>
  </si>
  <si>
    <t>ptr170119吕晓丹拟南芥Methylation(2/5);djt170120刘宇峰大鼠Non-codingRNA(3/5);</t>
  </si>
  <si>
    <t>gby161121梅俊谱西瓜Re-sequencing(11/11);</t>
  </si>
  <si>
    <t>qzj170122谢志远拟南芥Methylation(1/7);hrw161213张岩人TargetRegioncapture(4/7);cnl170117梅俊谱人Exomecapture(2/7);</t>
  </si>
  <si>
    <t>mbp170122言显婷大肠杆菌Re-sequencing(1/17);pjo170119刘芳3大肠杆菌Re-sequencing(11/17);cnl170117梅俊谱人Exomecapture(3/17);cwg170207徐怀前天然泉水等Metagenomics(2/17);</t>
  </si>
  <si>
    <t>bpv170122刘芳3植物EukaryotedenovoTranscriptome(12/12);</t>
  </si>
  <si>
    <t>uox161216刘芳3鱼EukaryotedenovoTranscriptome(1/8);mes170122刘宇峰小鼠Non-codingRNA(2/8);zuo170205刘春小鼠EukaryoteTranscriptomeResequencing(5/8);</t>
  </si>
  <si>
    <t>bjd170120吕晓丹拟南芥EukaryoteTranscriptomeResequencing(10/10);</t>
  </si>
  <si>
    <t>Re-sequencing</t>
    <phoneticPr fontId="51" type="noConversion"/>
  </si>
  <si>
    <t>Transcriptome</t>
    <phoneticPr fontId="51" type="noConversion"/>
  </si>
  <si>
    <t>RD，建议重定量。</t>
    <phoneticPr fontId="117" type="noConversion"/>
  </si>
  <si>
    <t>RD，建议重定量。</t>
    <phoneticPr fontId="117" type="noConversion"/>
  </si>
  <si>
    <r>
      <t>index实际混合比例与计划不符，HUMouwUHelaMABCPEI-139，HUMouwUHelaMABIPEI-146产量偏低，RD,单细胞甲基化，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</si>
  <si>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index实际混合比例与计划不符，wHAXPI041419-133产量偏低，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</si>
  <si>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index实际混合比例与计划不符，WHCORjpmSAAATAASE-N-217，WHHUMsneSAAFTAASE-N-209产量偏低，</t>
    </r>
    <r>
      <rPr>
        <sz val="10"/>
        <color rgb="FFFF0000"/>
        <rFont val="宋体"/>
        <family val="3"/>
        <charset val="134"/>
      </rPr>
      <t>非QPCR定量问题，209文库降解</t>
    </r>
    <phoneticPr fontId="117" type="noConversion"/>
  </si>
  <si>
    <t>文库问题</t>
    <phoneticPr fontId="117" type="noConversion"/>
  </si>
  <si>
    <t xml:space="preserve">170215_I136_FCHFLWFBBXX_L4_WHSRNASEP00001151 </t>
    <phoneticPr fontId="117" type="noConversion"/>
  </si>
  <si>
    <t>pooling偏差，WHCORjpmSAAATAASE-N-217，WHHUMsneSAAFTAASE-N-209产量偏低
WHHUMsneSAAFTAASE-N-209文库降解</t>
    <phoneticPr fontId="51" type="noConversion"/>
  </si>
  <si>
    <r>
      <t>index实际混合比例与计划不符，wHAPSI042870-90，wHAPSI042868-96，wHAPSI042879-100产量偏低，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</si>
  <si>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t>PF低,客户样品</t>
    <phoneticPr fontId="117" type="noConversion"/>
  </si>
  <si>
    <t>95.54;91.13</t>
  </si>
  <si>
    <t>98.49;96.09</t>
  </si>
  <si>
    <t>49.28;48.77</t>
  </si>
  <si>
    <t>良(HCS3.3.52)</t>
    <phoneticPr fontId="147" type="noConversion"/>
  </si>
  <si>
    <t>FCHGVJCBBXX</t>
  </si>
  <si>
    <t>HKEXONPEP00003367</t>
  </si>
  <si>
    <t>lby170206刘芳3人Exomecapture(5/5);</t>
  </si>
  <si>
    <t>95.36;90.59</t>
  </si>
  <si>
    <t>98.38;95.88</t>
  </si>
  <si>
    <t>49.18;48.71</t>
  </si>
  <si>
    <t>HKEXONPEP00003366</t>
  </si>
  <si>
    <t>95.27;94.80</t>
  </si>
  <si>
    <t>98.20;97.95</t>
  </si>
  <si>
    <t>43.95;44.49</t>
  </si>
  <si>
    <t>HKTRDPEP00002340</t>
  </si>
  <si>
    <t>itd170206刘芳3植物EukaryoteTranscriptomeResequencing(13/13);</t>
  </si>
  <si>
    <t>92.45;94.56</t>
  </si>
  <si>
    <t>96.90;97.94</t>
  </si>
  <si>
    <t>53.90;54.39</t>
  </si>
  <si>
    <t>HKTRDPEP00002326</t>
  </si>
  <si>
    <t>95.26;90.77</t>
  </si>
  <si>
    <t>49.42;48.94</t>
  </si>
  <si>
    <t>HKEXONPEP00003365</t>
  </si>
  <si>
    <t>95.05;90.40</t>
  </si>
  <si>
    <t>98.29;95.82</t>
  </si>
  <si>
    <t>49.68;49.25</t>
  </si>
  <si>
    <t>HKEXONPEP00003364</t>
  </si>
  <si>
    <t>95.54;91.67</t>
  </si>
  <si>
    <t>98.46;96.40</t>
  </si>
  <si>
    <t>49.47;48.98</t>
  </si>
  <si>
    <t>HKEXONPEP00003363</t>
  </si>
  <si>
    <t>95.47;91.55</t>
  </si>
  <si>
    <t>98.45;96.33</t>
  </si>
  <si>
    <t>49.66;49.17</t>
  </si>
  <si>
    <t>HKEXONPEP00003362</t>
  </si>
  <si>
    <t>lby170206刘芳3人Exomecapture(5/5);</t>
    <phoneticPr fontId="147" type="noConversion"/>
  </si>
  <si>
    <t>95.28;89.29</t>
  </si>
  <si>
    <t>98.33;95.17</t>
  </si>
  <si>
    <t>50.21;50.06</t>
  </si>
  <si>
    <t>FCHGVK3BBXX</t>
  </si>
  <si>
    <t>HKEXONPEP00003361</t>
  </si>
  <si>
    <t>xve170120汪智蛟人Exomecapture(14/14);</t>
  </si>
  <si>
    <t>95.24;88.58</t>
  </si>
  <si>
    <t>98.32;94.66</t>
  </si>
  <si>
    <t>50.25;50.12</t>
  </si>
  <si>
    <t>93.39;94.96</t>
  </si>
  <si>
    <t>97.62;98.15</t>
  </si>
  <si>
    <t>54.79;55.16</t>
  </si>
  <si>
    <t>HKTRDPEP00002325</t>
  </si>
  <si>
    <t>96.86;95.80</t>
  </si>
  <si>
    <t>98.92;98.41</t>
  </si>
  <si>
    <t>54.22;54.56</t>
  </si>
  <si>
    <t>HKTRDPEP00002324</t>
  </si>
  <si>
    <t>94.77;93.58</t>
  </si>
  <si>
    <t>97.98;97.04</t>
  </si>
  <si>
    <t>50.25;50.16</t>
  </si>
  <si>
    <t>HKCDNAPEP00006660</t>
  </si>
  <si>
    <t>nmq170207董海芳人EukaryoteTranscriptomeResequencing(8/8);</t>
  </si>
  <si>
    <t>92.16;87.64</t>
  </si>
  <si>
    <t>96.76;94.28</t>
  </si>
  <si>
    <t>44.09;44.21</t>
  </si>
  <si>
    <t>CHKPEI00001171</t>
  </si>
  <si>
    <t>zdn170216刘芳3文库Exomecapture(10/10);</t>
    <phoneticPr fontId="147" type="noConversion"/>
  </si>
  <si>
    <t>90.13;89.73</t>
  </si>
  <si>
    <t>95.73;95.05</t>
  </si>
  <si>
    <t>48.67;48.69</t>
  </si>
  <si>
    <t>HKTRDPEP00002339</t>
  </si>
  <si>
    <t>sev170119吕晓丹人Exomecapture(2/7);kmq170208董海芳籼稻EukaryoteTranscriptomeResequencing(5/7);</t>
  </si>
  <si>
    <t>96.94;95.74</t>
  </si>
  <si>
    <t>98.90;98.26</t>
  </si>
  <si>
    <t>52.85;52.93</t>
  </si>
  <si>
    <t>HKTRDPEP00002335</t>
  </si>
  <si>
    <t>xwl170201汪智蛟人EukaryoteTranscriptomeResequencing(4/5);kmq170208董海芳籼稻EukaryoteTranscriptomeResequencing(1/5);</t>
    <phoneticPr fontId="147" type="noConversion"/>
  </si>
  <si>
    <t>95.93;95.94</t>
  </si>
  <si>
    <t>98.57;98.35</t>
  </si>
  <si>
    <t>48.58;48.91</t>
  </si>
  <si>
    <t>FCHGVGYBBXX</t>
  </si>
  <si>
    <t>HKTRDPEP00002319</t>
  </si>
  <si>
    <t>kob170120汪智蛟人EukaryoteTranscriptomeResequencing(6/6);</t>
  </si>
  <si>
    <t>93.38;91.11</t>
  </si>
  <si>
    <t>97.58;95.97</t>
  </si>
  <si>
    <t>47.87;47.99</t>
  </si>
  <si>
    <t>HKTRDPEP00002317</t>
  </si>
  <si>
    <t>96.31;95.27</t>
  </si>
  <si>
    <t>98.64;97.86</t>
  </si>
  <si>
    <t>40.25;40.23</t>
  </si>
  <si>
    <t>HS4000 PE50+8+50;0103+0103;新库库检外来文库;</t>
  </si>
  <si>
    <t>CHKPEI85216100536,CHKPEI85217010124,CHKPEI85216100537,CHKPEI85216100539,CHKPEI85217010126 Read2质量較低</t>
    <phoneticPr fontId="147" type="noConversion"/>
  </si>
  <si>
    <t>CHKPEI00001168</t>
  </si>
  <si>
    <t>ajx170206董海芳蝇Chip-seq(8/8);</t>
    <phoneticPr fontId="147" type="noConversion"/>
  </si>
  <si>
    <t>96.35;94.90</t>
  </si>
  <si>
    <t>98.71;97.85</t>
  </si>
  <si>
    <t>47.80;48.08</t>
  </si>
  <si>
    <t>HKTRDPEP00002316</t>
  </si>
  <si>
    <t>95.25;94.88</t>
  </si>
  <si>
    <t>98.30;97.87</t>
  </si>
  <si>
    <t>47.71;47.84</t>
  </si>
  <si>
    <t>HKTRDPEP00002315</t>
  </si>
  <si>
    <t>97.06;95.90</t>
  </si>
  <si>
    <t>98.98;98.31</t>
  </si>
  <si>
    <t>49.67;50.41</t>
  </si>
  <si>
    <t>HKTRDPEP00002314</t>
  </si>
  <si>
    <t>96.31;95.68</t>
  </si>
  <si>
    <t>98.75;98.29</t>
  </si>
  <si>
    <t>48.67;49.56</t>
  </si>
  <si>
    <t>HKTRDPEP00002313</t>
  </si>
  <si>
    <t>96.81;96.19</t>
  </si>
  <si>
    <t>98.90;98.47</t>
  </si>
  <si>
    <t>48.47;49.26</t>
  </si>
  <si>
    <t>HKTRDPEP00002312</t>
  </si>
  <si>
    <t>95.82;95.01</t>
  </si>
  <si>
    <t>98.59;98.03</t>
  </si>
  <si>
    <t>53.71;54.06</t>
  </si>
  <si>
    <t>FCHGVK2BBXX</t>
  </si>
  <si>
    <t>HKTRDPEP00002330</t>
  </si>
  <si>
    <t>xwl170201汪智蛟人EukaryoteTranscriptomeResequencing(11/11);</t>
  </si>
  <si>
    <t>96.07;94.58</t>
  </si>
  <si>
    <t>98.68;97.84</t>
  </si>
  <si>
    <t>53.72;54.06</t>
  </si>
  <si>
    <t>95.37;92.63</t>
  </si>
  <si>
    <t>98.45;97.00</t>
  </si>
  <si>
    <t>63.55;63.37</t>
  </si>
  <si>
    <t>HKRDHUMniqEABDRAAPEI-211</t>
  </si>
  <si>
    <t>010-21931</t>
  </si>
  <si>
    <t>96.70;94.96</t>
  </si>
  <si>
    <t>98.91;97.97</t>
  </si>
  <si>
    <t>54.29;54.61</t>
  </si>
  <si>
    <t>HKTRDPEP00002323</t>
  </si>
  <si>
    <t>95.32;92.77</t>
  </si>
  <si>
    <t>98.43;96.89</t>
  </si>
  <si>
    <t>59.52;59.42</t>
  </si>
  <si>
    <t>HKRDHUMniqEABCRAAPEI-210</t>
  </si>
  <si>
    <t>010-22042</t>
  </si>
  <si>
    <t>95.21;93.04</t>
  </si>
  <si>
    <t>98.33;96.94</t>
  </si>
  <si>
    <t>62.23;62.09</t>
  </si>
  <si>
    <t>HKRDHUMniqEABBRAAPEI-209</t>
  </si>
  <si>
    <t>010-21923</t>
  </si>
  <si>
    <t>95.43;93.38</t>
  </si>
  <si>
    <t>98.44;97.19</t>
  </si>
  <si>
    <t>66.69;66.57</t>
  </si>
  <si>
    <t>HKRDHUMniqEABARAAPEI-208</t>
  </si>
  <si>
    <t>010-21578</t>
  </si>
  <si>
    <t>95.53;93.96</t>
  </si>
  <si>
    <t>98.48;97.39</t>
  </si>
  <si>
    <t>62.10;62.03</t>
  </si>
  <si>
    <t>HKRDHUMniqEAAZRAAPEI-207</t>
  </si>
  <si>
    <t>010-04107</t>
  </si>
  <si>
    <t>FCHGVTVBBXX</t>
  </si>
  <si>
    <t>HKCDNAPEP00006665</t>
  </si>
  <si>
    <t>ebj170208李维喜人RNA-Seq(7/11);jds170216揭文才四个小鼠RNA-Seq(4/11);</t>
  </si>
  <si>
    <t>HKCDNAPEP00006664</t>
  </si>
  <si>
    <t>chv170208吕晓丹猪RNA-Seq(13/13);</t>
  </si>
  <si>
    <t>HKTRDPEP00002337</t>
  </si>
  <si>
    <t>sxo170207孙宇超鼠RNA-Seq(9/9);</t>
  </si>
  <si>
    <t>HKTRDPEP00002336</t>
  </si>
  <si>
    <t>CHKSEI85217020002</t>
  </si>
  <si>
    <t>shibushi eel-6</t>
  </si>
  <si>
    <t>bos170213刘芳3文库RNA-Seq;</t>
  </si>
  <si>
    <t>HS4000 SE50+8;0103+0103;新库库检外来文库，30% PHIX;</t>
  </si>
  <si>
    <t>PF低</t>
    <phoneticPr fontId="147" type="noConversion"/>
  </si>
  <si>
    <t>CHKSE85217010006</t>
  </si>
  <si>
    <t>7D</t>
  </si>
  <si>
    <t>obf170205苟洪兰人SmallRNA;</t>
  </si>
  <si>
    <t>CHKSE85217010005</t>
  </si>
  <si>
    <t>NC</t>
  </si>
  <si>
    <t>FCHGVTVBBXX</t>
    <phoneticPr fontId="147" type="noConversion"/>
  </si>
  <si>
    <t>HKTRDPEP00002338</t>
  </si>
  <si>
    <t>RNA-Seq</t>
    <phoneticPr fontId="147" type="noConversion"/>
  </si>
  <si>
    <t>luk170205吕晓丹狗RNA-Seq(2/12);ops170119胡维小鼠RNA-Seq(2/12);zbb160905潘栢年人内部研发(3/12);wtt170206胡维小鼠RNA-Seq(5/12);</t>
    <phoneticPr fontId="147" type="noConversion"/>
  </si>
  <si>
    <t>170219_I177_FCHG55CBCXY_L1_Hiseq17TJ0000068
170219_I177_FCHG55CBCXY_L2_Hiseq17TJ0000068</t>
    <phoneticPr fontId="117" type="noConversion"/>
  </si>
  <si>
    <t>林丹妮</t>
    <phoneticPr fontId="51" type="noConversion"/>
  </si>
  <si>
    <t>医学</t>
    <phoneticPr fontId="51" type="noConversion"/>
  </si>
  <si>
    <t>96.91;94.82</t>
  </si>
  <si>
    <t>98.24;96.80</t>
  </si>
  <si>
    <t>45.32;45.33</t>
  </si>
  <si>
    <t>以下子文库产量低：
DX1316AEBIAAAPEI-79
DX1316AEBJAAAPEI-81
DX1316AEBKAAAPEI-84
DX1316AEBMAAAPEI-86
DX0503ADZIAAAPEI-96
RD0006ACLDAAAPEI-148</t>
    <phoneticPr fontId="51" type="noConversion"/>
  </si>
  <si>
    <t>产量较低(pooling比例偏差)</t>
    <phoneticPr fontId="51" type="noConversion"/>
  </si>
  <si>
    <t>FCHG55CBCXY</t>
  </si>
  <si>
    <t>Hiseq17TJ0000068</t>
  </si>
  <si>
    <t>INDEX</t>
    <phoneticPr fontId="51" type="noConversion"/>
  </si>
  <si>
    <t xml:space="preserve">建库测序F16ZF2I1QS2563+北京协和医院单基因病基因检测魏秀秀第4期任务单(21/55); 安孕可-单基因遗传病基因检测-12种20170216(3/55);安孕可-单基因遗传病基因检测-12种-标准品(1/55); Vista-CarrierScreeningMiniPanel20170216(1/55); 安孕可-单基因遗传病携带者筛查69种20170216(4/55); 性发育疾病基因检测20170216(9/55); Oseq-T肿瘤个体化诊疗基因检测20170214(1/55);Oseq-T肿瘤个体化诊疗基因检测20170216(6/55); Oseq-ctDNA无创肿瘤个体化诊疗基因检测20170216(1/55); Oseq-Drug个体化诊疗基因检测20170212(8/55); </t>
    <phoneticPr fontId="51" type="noConversion"/>
  </si>
  <si>
    <t>96.92;94.81</t>
  </si>
  <si>
    <t>98.25;96.80</t>
  </si>
  <si>
    <t>45.39;45.40</t>
  </si>
  <si>
    <t>FCHG55CBCXY</t>
    <phoneticPr fontId="51" type="noConversion"/>
  </si>
  <si>
    <t>97.37;95.67</t>
  </si>
  <si>
    <t>98.51;97.37</t>
  </si>
  <si>
    <t>46.05;46.06</t>
  </si>
  <si>
    <t>良</t>
    <phoneticPr fontId="51" type="noConversion"/>
  </si>
  <si>
    <t>FCHFTTNBCXY</t>
  </si>
  <si>
    <t>Hiseq17TJ0000069</t>
  </si>
  <si>
    <t xml:space="preserve">Oseq-ctDNA无创肿瘤个体化诊疗基因检测20170215(1/10); ctDNA肿瘤早早筛20170213(1/10); Oseq-Drug个体化诊疗基因检测20170215(8/10); </t>
    <phoneticPr fontId="51" type="noConversion"/>
  </si>
  <si>
    <t>97.04;95.35</t>
  </si>
  <si>
    <t>98.33;97.21</t>
  </si>
  <si>
    <t>45.97;45.98</t>
  </si>
  <si>
    <t>FCHFTTNBCXY</t>
    <phoneticPr fontId="51" type="noConversion"/>
  </si>
  <si>
    <t>95.28;90.21</t>
  </si>
  <si>
    <t>97.24;93.74</t>
  </si>
  <si>
    <t>43.62;43.65</t>
  </si>
  <si>
    <t>FCHG555BCXY</t>
  </si>
  <si>
    <t>Hiseq17TJ0000070</t>
  </si>
  <si>
    <t xml:space="preserve">康孕-染色体检测-TI20170215(3/24); 建库测序F16ZF2I1QS2563+北京协和医院单基因病基因检测魏秀秀第4期任务单(21/24); </t>
    <phoneticPr fontId="51" type="noConversion"/>
  </si>
  <si>
    <t>95.32;90.31</t>
  </si>
  <si>
    <t>97.26;93.79</t>
  </si>
  <si>
    <t>43.70;43.72</t>
  </si>
  <si>
    <t>FCHG555BCXY</t>
    <phoneticPr fontId="51" type="noConversion"/>
  </si>
  <si>
    <t>94.93;91.64</t>
  </si>
  <si>
    <t>97.14;94.95</t>
  </si>
  <si>
    <t>47.25;47.26</t>
  </si>
  <si>
    <t>以下子文库产量低：
17L0008495-9
17L0011109-18
17L0011110-19
17L0011111-21
17L0011112-24
17L0011113-26
17L0011114-28
17L0011115-29
17L0011116-30
17L0011117-31
17L0011118-32</t>
    <phoneticPr fontId="51" type="noConversion"/>
  </si>
  <si>
    <t>FCHGYJKBCXY</t>
  </si>
  <si>
    <t>Hiseq17SZ0000058</t>
  </si>
  <si>
    <t xml:space="preserve">voa121213李云2人TargetRegioncapture(51/51) </t>
    <phoneticPr fontId="51" type="noConversion"/>
  </si>
  <si>
    <t>95.09;91.88</t>
  </si>
  <si>
    <t>97.23;95.07</t>
  </si>
  <si>
    <t>47.34;47.36</t>
  </si>
  <si>
    <t>FCHGYJKBCXY</t>
    <phoneticPr fontId="51" type="noConversion"/>
  </si>
  <si>
    <t>FCHGMFKBBXX</t>
    <phoneticPr fontId="51" type="noConversion"/>
  </si>
  <si>
    <t>HS4000 PE50+8+50;1129+1216;旧库;</t>
  </si>
  <si>
    <t>44.51;44.59</t>
  </si>
  <si>
    <t>99.04;95.91</t>
  </si>
  <si>
    <t>97.02;91.52</t>
  </si>
  <si>
    <t>FCHGMFKBBXX</t>
  </si>
  <si>
    <t>44.09;44.24</t>
  </si>
  <si>
    <t>99.07;96.15</t>
  </si>
  <si>
    <t>97.06;92.14</t>
  </si>
  <si>
    <t>99.04;96.02</t>
  </si>
  <si>
    <t>96.97;91.88</t>
  </si>
  <si>
    <t>44.16;44.31</t>
  </si>
  <si>
    <t>99.13;96.23</t>
  </si>
  <si>
    <t>97.24;92.36</t>
  </si>
  <si>
    <t>jyc170109汪智蛟人EukaryoteTranscriptomeResequencing(13/13);</t>
    <phoneticPr fontId="51" type="noConversion"/>
  </si>
  <si>
    <t>56.34;56.55</t>
  </si>
  <si>
    <t>99.17;97.39</t>
  </si>
  <si>
    <t>97.10;93.37</t>
  </si>
  <si>
    <t>uuw170105陈春海单叶省藤Denovo-Plant;</t>
  </si>
  <si>
    <t>单叶省藤A</t>
  </si>
  <si>
    <t>WHCALuuwDIAADWAAPEI-57</t>
  </si>
  <si>
    <t>HS4000 PE50+8+50;1129+1216;新库库检;</t>
  </si>
  <si>
    <t>44.28;44.74</t>
  </si>
  <si>
    <t>99.01;94.68</t>
  </si>
  <si>
    <t>96.78;89.94</t>
  </si>
  <si>
    <t>rzn170206陈春海黄藤Denovo-Plant;</t>
  </si>
  <si>
    <t>黄藤A</t>
  </si>
  <si>
    <t>WHPLArznDCAADWAAPEI-58</t>
  </si>
  <si>
    <t>44.58;44.96</t>
  </si>
  <si>
    <t>99.11;95.14</t>
  </si>
  <si>
    <t>97.12;90.78</t>
  </si>
  <si>
    <t>vfn170105陈春海毛鳞省藤Denovo-Plant;</t>
  </si>
  <si>
    <t>毛鳞省藤A</t>
  </si>
  <si>
    <t>WHCALvfnDIAADWAAPEI-16</t>
  </si>
  <si>
    <t>43.63;43.86</t>
  </si>
  <si>
    <t>98.91;94.49</t>
  </si>
  <si>
    <t>96.54;89.63</t>
  </si>
  <si>
    <t>rqv170122刘宇峰小鼠Non-codingRNA(2/9);krt170116徐猛广州管圆线虫EukaryoteTranscriptomeResequencing(2/9);cyo170207王艳2越橘EukaryotedenovoTranscriptome(1/9);msq161206熊新彩小鼠Non-codingRNA(4/9);</t>
  </si>
  <si>
    <t>WHCDNAPEP00006658</t>
  </si>
  <si>
    <t>FCHFLW3BBXX</t>
    <phoneticPr fontId="51" type="noConversion"/>
  </si>
  <si>
    <t>HS4000 PE101+8+101;1028+1129;新库库检;</t>
  </si>
  <si>
    <t>57.50;57.63</t>
  </si>
  <si>
    <t>99.26;98.27</t>
  </si>
  <si>
    <t>97.74;95.86</t>
  </si>
  <si>
    <t>FCHFLW3BBXX</t>
  </si>
  <si>
    <t>57.92;58.05</t>
  </si>
  <si>
    <t>99.31;98.30</t>
  </si>
  <si>
    <t>97.89;95.91</t>
  </si>
  <si>
    <t>xzw161221杨超人Exomecapture(12/13);crt170205吕晓丹砾树Methylation(1/13);</t>
  </si>
  <si>
    <t>WHDNAMePEP00000607</t>
  </si>
  <si>
    <t>0.99;1.19</t>
  </si>
  <si>
    <t>42.19;42.36</t>
  </si>
  <si>
    <t>98.85;96.08</t>
  </si>
  <si>
    <t>96.82;91.47</t>
  </si>
  <si>
    <t>WHDNAMePEP00000606</t>
  </si>
  <si>
    <t>98.87;96.65</t>
  </si>
  <si>
    <t>0.43;0.59</t>
  </si>
  <si>
    <t>42.47;42.63</t>
  </si>
  <si>
    <t>98.87;96.14</t>
  </si>
  <si>
    <t>96.87;91.60</t>
  </si>
  <si>
    <t>hsk170125潘莹菥蓂GBS(2/10);dkq170119余佳临细菌Metagenomics(1/10);xzw161221杨超人Exomecapture(6/10);crt170205吕晓丹砾树Methylation(1/10);</t>
  </si>
  <si>
    <t>WHDNAMePEP00000608</t>
  </si>
  <si>
    <t>98.60;96.12</t>
  </si>
  <si>
    <t>0.41;0.58</t>
  </si>
  <si>
    <t>41.94;42.07</t>
  </si>
  <si>
    <t>98.96;96.50</t>
  </si>
  <si>
    <t>97.10;92.45</t>
  </si>
  <si>
    <t>98.61;96.17</t>
  </si>
  <si>
    <t>0.42;0.59</t>
  </si>
  <si>
    <t>41.57;41.71</t>
  </si>
  <si>
    <t>98.92;96.51</t>
  </si>
  <si>
    <t>96.98;92.42</t>
  </si>
  <si>
    <t>98.64;96.02</t>
  </si>
  <si>
    <t>0.42;0.63</t>
  </si>
  <si>
    <t>41.37;41.52</t>
  </si>
  <si>
    <t>98.91;96.39</t>
  </si>
  <si>
    <t>96.98;92.23</t>
  </si>
  <si>
    <t>98.61;95.62</t>
  </si>
  <si>
    <t>0.45;0.67</t>
  </si>
  <si>
    <t>41.37;41.53</t>
  </si>
  <si>
    <t>98.92;96.44</t>
  </si>
  <si>
    <t>97.00;92.40</t>
  </si>
  <si>
    <t>vhv170116彭玲蟹Re-sequencing(19/19);</t>
    <phoneticPr fontId="51" type="noConversion"/>
  </si>
  <si>
    <t>WHDNASPEP00004753</t>
  </si>
  <si>
    <t>FCHFM53BBXX</t>
    <phoneticPr fontId="51" type="noConversion"/>
  </si>
  <si>
    <t>HS4000 PE151+8+151;1028+1129;新库库检;</t>
  </si>
  <si>
    <t>47.08;47.37</t>
  </si>
  <si>
    <t>95.89;89.46</t>
  </si>
  <si>
    <t>91.61;80.27</t>
  </si>
  <si>
    <t>cur170116吕晓丹长颈鹿Re-sequencing(5/5);</t>
  </si>
  <si>
    <t>WHDNASPEP00004742</t>
  </si>
  <si>
    <t>FCHFM53BBXX</t>
  </si>
  <si>
    <t>43.31;43.40</t>
  </si>
  <si>
    <t>98.41;94.20</t>
  </si>
  <si>
    <t>95.99;87.03</t>
  </si>
  <si>
    <t>43.33;43.44</t>
  </si>
  <si>
    <t>98.44;93.93</t>
  </si>
  <si>
    <t>96.04;86.49</t>
  </si>
  <si>
    <t>43.36;43.48</t>
  </si>
  <si>
    <t>98.43;94.03</t>
  </si>
  <si>
    <t>96.02;86.73</t>
  </si>
  <si>
    <t>ima161230刘传军三角涡虫EukaryotedenovoTranscriptome(14/14);</t>
    <phoneticPr fontId="51" type="noConversion"/>
  </si>
  <si>
    <t>WHCDNAPEP00006643</t>
  </si>
  <si>
    <t>31.35;31.81</t>
  </si>
  <si>
    <t>97.87;92.83</t>
  </si>
  <si>
    <t>94.89;84.16</t>
  </si>
  <si>
    <t>pfr161213杨林1淡玫瑰红鹅膏菌Denovo-Microbiology(1/28);oik170116王爽1裂褶菌Re-sequencing(2/28);xsl170122袁珍丽人Re-sequencing(1/28);tyt161212司凯威鹅膏菌Denovo-Microbiology(1/28);bja170123田银平耐辐射奇球菌Re-sequencing(1/28);beb170119马菡静微生物Re-sequencing(9/28);xmj170120徐婧溶杆菌ProkaryoteTranscriptomeResequencing(5/28);zhs170118杨林1柑桔溃疡病菌Denovo-Microbiology(2/28);sag170116谢志远小鼠Re-sequencing(1/28);qek170123夏金全水稻Re-sequencing(2/28);jqg170123杨林1螺旋藻Denovo-Microbiology(1/28);uou170117司凯威德沃斯氏菌Denovo-Microbiology(2/28);</t>
  </si>
  <si>
    <t>WHDNASPEP00004756</t>
  </si>
  <si>
    <t>95.49;91.60</t>
  </si>
  <si>
    <t>2.40;3.38</t>
  </si>
  <si>
    <t>50.40;50.41</t>
  </si>
  <si>
    <t>98.41;94.12</t>
  </si>
  <si>
    <t>95.90;86.86</t>
  </si>
  <si>
    <t>iwe170121郑小敏烟草EukaryotedenovoTranscriptome(1/9);vnr170123夏金全小鼠EukaryoteTranscriptomeResequencing(6/9);epq170118谢尚波拟南芥EukaryotedenovoTranscriptome(2/9);</t>
    <phoneticPr fontId="51" type="noConversion"/>
  </si>
  <si>
    <t>WHCDNAPEP00006647</t>
  </si>
  <si>
    <t>48.87;48.87</t>
  </si>
  <si>
    <t>98.21;94.92</t>
  </si>
  <si>
    <t>95.44;88.59</t>
  </si>
  <si>
    <t>xst170120位艳丽棉花EukaryotedenovoTranscriptome(3/7);wvk170123揭文才两个甜叶菊EukaryoteTranscriptomeResequencing(2/7);epq170118谢尚波拟南芥EukaryotedenovoTranscriptome(2/7);</t>
  </si>
  <si>
    <t>WHCDNAPEP00006648</t>
  </si>
  <si>
    <t>44.82;44.87</t>
  </si>
  <si>
    <t>98.26;94.29</t>
  </si>
  <si>
    <t>95.52;87.19</t>
  </si>
  <si>
    <t>njw170124于杨阳茶树EukaryotedenovoTranscriptome(21/21);</t>
    <phoneticPr fontId="51" type="noConversion"/>
  </si>
  <si>
    <t>WHCDNAPEP00006652</t>
  </si>
  <si>
    <t>FCHFLVTBBXX</t>
    <phoneticPr fontId="51" type="noConversion"/>
  </si>
  <si>
    <t>pooling偏差，WHCAMnjwTAAMRAAPEI-144产量偏低</t>
  </si>
  <si>
    <t>HS4000 PE151+8+151;1028+1216;新库库检;</t>
  </si>
  <si>
    <t>45.67;45.69</t>
  </si>
  <si>
    <t>97.65;93.37</t>
  </si>
  <si>
    <t>93.94;85.32</t>
  </si>
  <si>
    <t>njw170124于杨阳茶树EukaryotedenovoTranscriptome(21/21);</t>
  </si>
  <si>
    <t>FCHFLVTBBXX</t>
  </si>
  <si>
    <t>45.77;45.78</t>
  </si>
  <si>
    <t>97.81;93.64</t>
  </si>
  <si>
    <t>94.45;85.90</t>
  </si>
  <si>
    <t>njw170124于杨阳茶树EukaryotedenovoTranscriptome(7/14);xst170120位艳丽棉花EukaryotedenovoTranscriptome(7/14);</t>
  </si>
  <si>
    <t>WHCDNAPEP00006653</t>
  </si>
  <si>
    <t>45.56;45.51</t>
  </si>
  <si>
    <t>97.80;93.78</t>
  </si>
  <si>
    <t>94.59;86.21</t>
  </si>
  <si>
    <t>45.57;45.58</t>
  </si>
  <si>
    <t>97.61;92.74</t>
  </si>
  <si>
    <t>94.13;84.14</t>
  </si>
  <si>
    <t>njw170124于杨阳茶树EukaryotedenovoTranscriptome(9/15);xst170120位艳丽棉花EukaryotedenovoTranscriptome(6/15);</t>
  </si>
  <si>
    <t>WHCDNAPEP00006654</t>
  </si>
  <si>
    <t>45.24;45.25</t>
  </si>
  <si>
    <t>97.65;93.01</t>
  </si>
  <si>
    <t>94.30;84.93</t>
  </si>
  <si>
    <t>45.15;45.17</t>
  </si>
  <si>
    <t>97.77;93.79</t>
  </si>
  <si>
    <t>94.39;86.28</t>
  </si>
  <si>
    <t>jbx170206郑小敏斑马鱼EukaryoteTranscriptomeResequencing(7/14);xst170120位艳丽棉花EukaryotedenovoTranscriptome(7/14);</t>
  </si>
  <si>
    <t>WHCDNAPEP00006655</t>
  </si>
  <si>
    <t>97.47;93.73</t>
  </si>
  <si>
    <t>94.20;86.63</t>
  </si>
  <si>
    <t>45.89;45.95</t>
  </si>
  <si>
    <t>97.48;93.91</t>
  </si>
  <si>
    <t>94.36;86.97</t>
  </si>
  <si>
    <t>xst170120位艳丽棉花EukaryotedenovoTranscriptome(16/16);</t>
    <phoneticPr fontId="51" type="noConversion"/>
  </si>
  <si>
    <t>WHCDNAPEP00006649</t>
  </si>
  <si>
    <t>FCHFLVWBBXX</t>
    <phoneticPr fontId="51" type="noConversion"/>
  </si>
  <si>
    <t>HS4000 PE151+8+8+151;1028+1129;新库库检;</t>
  </si>
  <si>
    <t>44.70;44.81</t>
  </si>
  <si>
    <t>97.85;94.04</t>
  </si>
  <si>
    <t>94.77;86.69</t>
  </si>
  <si>
    <t>xst170120位艳丽棉花EukaryotedenovoTranscriptome(16/16);</t>
  </si>
  <si>
    <t>FCHFLVWBBXX</t>
  </si>
  <si>
    <t>44.69;44.74</t>
  </si>
  <si>
    <t>97.88;94.41</t>
  </si>
  <si>
    <t>94.87;87.06</t>
  </si>
  <si>
    <t>44.69;44.73</t>
  </si>
  <si>
    <t>97.85;94.21</t>
  </si>
  <si>
    <t>94.75;86.68</t>
  </si>
  <si>
    <t>nra170123周梦琳大肠杆菌Re-sequencing;</t>
    <phoneticPr fontId="51" type="noConversion"/>
  </si>
  <si>
    <t>EC2</t>
  </si>
  <si>
    <t>CHKPEI85217010029</t>
  </si>
  <si>
    <t>HS4000 PE151+8+8+151;1028+1129;新库库检，外来文库;</t>
  </si>
  <si>
    <t>51.14;51.16</t>
  </si>
  <si>
    <t>97.92;95.81</t>
  </si>
  <si>
    <t>95.12;88.59</t>
  </si>
  <si>
    <t>WHCDNAPEP00006650</t>
  </si>
  <si>
    <t>44.72;44.76</t>
  </si>
  <si>
    <t>97.85;94.22</t>
  </si>
  <si>
    <t>94.80;86.80</t>
  </si>
  <si>
    <t>44.71;44.77</t>
  </si>
  <si>
    <t>97.79;93.95</t>
  </si>
  <si>
    <t>94.71;86.42</t>
  </si>
  <si>
    <t>44.67;44.72</t>
  </si>
  <si>
    <t>97.58;94.21</t>
  </si>
  <si>
    <t>94.25;86.98</t>
  </si>
  <si>
    <t>jbx170206郑小敏斑马鱼EukaryoteTranscriptomeResequencing(5/11);htr170209郑小敏人EukaryoteTranscriptomeResequencing(2/11);boc170207岳震牡丹RNA-Seq(4/11);</t>
  </si>
  <si>
    <t>WHCDNAPEP00006656</t>
  </si>
  <si>
    <t>47.06;47.03</t>
  </si>
  <si>
    <t>97.05;94.01</t>
  </si>
  <si>
    <t>93.51;87.04</t>
  </si>
  <si>
    <t>index实际混合比例与计划不符，16L1546360-100产量低。</t>
    <phoneticPr fontId="117" type="noConversion"/>
  </si>
  <si>
    <t>170221_I177_FCHFNV2BCXY_L1_Hiseq17TJ0000071
170221_I177_FCHFNV2BCXY_L2_Hiseq17TJ0000071</t>
    <phoneticPr fontId="117" type="noConversion"/>
  </si>
  <si>
    <t>96.83;94.47</t>
  </si>
  <si>
    <t>98.19;96.57</t>
  </si>
  <si>
    <t>45.21;45.22</t>
  </si>
  <si>
    <t>以下子文库产量低：
DX0503AECQAAAPEI-42
DX0503AECRAAAPEI-43
DX0503AECSAAAPEI-44
DX0503AECTAAAPEI-45
DX0503AECUAAAPEI-47
DX0644AECVAAAPEI-74
DX1316AECZAAAPEI-97
DX1316AEDBAAAPEI-101
DX1316AEDCAAAPEI-103
DX1316AEDDAAAPEI-107
DX1316AEDEAAAPEI-108
DX1316AEDGAAAPEI-113</t>
    <phoneticPr fontId="51" type="noConversion"/>
  </si>
  <si>
    <t>FCHFNV2BCXY</t>
  </si>
  <si>
    <t>Hiseq17TJ0000071</t>
  </si>
  <si>
    <t xml:space="preserve">建库测序F16ZF2I1QS2563+北京协和医院单基因病基因检测魏秀秀第4期任务单(21/51); Oseq-T肿瘤个体化诊疗基因检测20170218(14/51); Oseq-ctDNANoninvasivetumorgenetictestingforpersonalizedtherapy20170218(1/51); Oseq-Drug个体化诊疗基因检测20170218(15/51); </t>
    <phoneticPr fontId="51" type="noConversion"/>
  </si>
  <si>
    <t>96.83;94.46</t>
  </si>
  <si>
    <t>98.18;96.56</t>
  </si>
  <si>
    <t>45.28;45.30</t>
  </si>
  <si>
    <t>FCHFNV2BCXY</t>
    <phoneticPr fontId="51" type="noConversion"/>
  </si>
  <si>
    <t>97.03;95.06</t>
  </si>
  <si>
    <t>98.30;97.00</t>
  </si>
  <si>
    <t>44.65;44.66</t>
  </si>
  <si>
    <t>FCHG55KBCXY</t>
  </si>
  <si>
    <t>Hiseq17TJ0000072</t>
  </si>
  <si>
    <t xml:space="preserve">Oseq-ctDNANoninvasivetumorgenetictestingforpersonalizedtherapy20170217(1/13); Oseq-Drug个体化诊疗基因检测20170217(12/13); </t>
    <phoneticPr fontId="51" type="noConversion"/>
  </si>
  <si>
    <t>96.66;94.72</t>
  </si>
  <si>
    <t>98.09;96.80</t>
  </si>
  <si>
    <t>44.58;44.59</t>
  </si>
  <si>
    <t>FCHG55KBCXY</t>
    <phoneticPr fontId="51" type="noConversion"/>
  </si>
  <si>
    <t>95.66;93.42</t>
  </si>
  <si>
    <t>97.45;95.95</t>
  </si>
  <si>
    <t>45.52;45.52</t>
  </si>
  <si>
    <t>FCHG55NBCXY</t>
  </si>
  <si>
    <t>Hiseq17TJ0000073</t>
  </si>
  <si>
    <t xml:space="preserve">ctDNA肿瘤早早筛20170217(4/4); </t>
    <phoneticPr fontId="51" type="noConversion"/>
  </si>
  <si>
    <t>95.69;93.58</t>
  </si>
  <si>
    <t>97.46;96.04</t>
  </si>
  <si>
    <t>FCHG55NBCXY</t>
    <phoneticPr fontId="51" type="noConversion"/>
  </si>
  <si>
    <t>94.83;90.28</t>
  </si>
  <si>
    <t>97.09;94.18</t>
  </si>
  <si>
    <t>46.38;46.38</t>
  </si>
  <si>
    <t>FCHGY7NBCXY</t>
  </si>
  <si>
    <t>Hiseq17SZ0000060</t>
  </si>
  <si>
    <t>94.80;89.27</t>
  </si>
  <si>
    <t>97.08;93.61</t>
  </si>
  <si>
    <t>46.53;46.54</t>
  </si>
  <si>
    <t>FCHGY7NBCXY</t>
    <phoneticPr fontId="51" type="noConversion"/>
  </si>
  <si>
    <t>94.29;84.75</t>
  </si>
  <si>
    <t>96.88;91.43</t>
  </si>
  <si>
    <t>47.54;47.42</t>
  </si>
  <si>
    <t>FCHGY7GBCXY</t>
  </si>
  <si>
    <t>Hiseq17SZ0000062</t>
  </si>
  <si>
    <t>94.44;85.00</t>
  </si>
  <si>
    <t>96.96;91.52</t>
  </si>
  <si>
    <t>47.58;47.44</t>
  </si>
  <si>
    <t>FCHGY7GBCXY</t>
    <phoneticPr fontId="51" type="noConversion"/>
  </si>
  <si>
    <t>95.47;92.51</t>
  </si>
  <si>
    <t>49.54;49.52</t>
  </si>
  <si>
    <t>FCHGYL5BCXY</t>
  </si>
  <si>
    <t>Hiseq17SZ0000061</t>
  </si>
  <si>
    <t>94.97;91.93</t>
  </si>
  <si>
    <t>97.22;95.20</t>
  </si>
  <si>
    <t>49.40;49.38</t>
  </si>
  <si>
    <t>FCHGYL5BCXY</t>
    <phoneticPr fontId="51" type="noConversion"/>
  </si>
  <si>
    <t>95.52;91.05</t>
  </si>
  <si>
    <t>97.49;94.87</t>
  </si>
  <si>
    <t>48.44;48.40</t>
  </si>
  <si>
    <t>16L1546360-100产量低。</t>
    <phoneticPr fontId="51" type="noConversion"/>
  </si>
  <si>
    <t>FCHGYJVBCXY</t>
    <phoneticPr fontId="51" type="noConversion"/>
  </si>
  <si>
    <t>Hiseq17SZ0000063</t>
  </si>
  <si>
    <t xml:space="preserve">voa121213李云2人TargetRegioncapture(13/13) </t>
    <phoneticPr fontId="51" type="noConversion"/>
  </si>
  <si>
    <t>95.09;86.97</t>
  </si>
  <si>
    <t>97.28;92.59</t>
  </si>
  <si>
    <t>48.28;48.16</t>
  </si>
  <si>
    <t>170210_I127_FCHHFLJBBXX_L4_DKDNAPEP02584</t>
    <phoneticPr fontId="117" type="noConversion"/>
  </si>
  <si>
    <t>170210_I127_FCHHFLJBBXX_L5_DKDNAPEP02585</t>
    <phoneticPr fontId="117" type="noConversion"/>
  </si>
  <si>
    <t xml:space="preserve">xcp161111孙继华人Exomecapture(9/10) cvd170116钟珍人Exomecapture(1/10) </t>
    <phoneticPr fontId="51" type="noConversion"/>
  </si>
  <si>
    <t>DKDNAPEP02581</t>
    <phoneticPr fontId="51" type="noConversion"/>
  </si>
  <si>
    <t>FCHHFLJBBXX</t>
    <phoneticPr fontId="51" type="noConversion"/>
  </si>
  <si>
    <t>99.62;98.64</t>
  </si>
  <si>
    <t>3.79;3.87</t>
  </si>
  <si>
    <t>50.11;49.91</t>
  </si>
  <si>
    <t>98.06;97.23</t>
  </si>
  <si>
    <t>95.05;93.40</t>
  </si>
  <si>
    <t xml:space="preserve">xcp161111孙继华人Exomecapture(3/12) fpj170123钟珍人Exomecapture(8/12) cvd170116钟珍人Exomecapture(1/12) </t>
    <phoneticPr fontId="51" type="noConversion"/>
  </si>
  <si>
    <t>DKDNAPEP02582</t>
    <phoneticPr fontId="51" type="noConversion"/>
  </si>
  <si>
    <t>97.89;96.14</t>
  </si>
  <si>
    <t>3.83;4.19</t>
  </si>
  <si>
    <t>50.95;50.81</t>
  </si>
  <si>
    <t>98.34;97.19</t>
  </si>
  <si>
    <t>95.55;93.35</t>
  </si>
  <si>
    <t xml:space="preserve">fpj170123钟珍人Exomecapture(13/13) </t>
    <phoneticPr fontId="51" type="noConversion"/>
  </si>
  <si>
    <t>DKDNAPEP02583</t>
    <phoneticPr fontId="51" type="noConversion"/>
  </si>
  <si>
    <t>FCHHFLJBBXX</t>
  </si>
  <si>
    <t>97.07;96.03</t>
  </si>
  <si>
    <t>2.96;3.13</t>
  </si>
  <si>
    <t>49.85;49.74</t>
  </si>
  <si>
    <t>98.56;97.58</t>
  </si>
  <si>
    <t>96.03;94.11</t>
  </si>
  <si>
    <t>DKDNAPEP02584</t>
    <phoneticPr fontId="51" type="noConversion"/>
  </si>
  <si>
    <t>98.86;97.63</t>
  </si>
  <si>
    <t>2.03;2.17</t>
  </si>
  <si>
    <t>49.89;49.76</t>
  </si>
  <si>
    <t>98.41;97.32</t>
  </si>
  <si>
    <t>95.69;93.55</t>
  </si>
  <si>
    <t>DKDNAPEP02585</t>
    <phoneticPr fontId="51" type="noConversion"/>
  </si>
  <si>
    <t>98.80;97.72</t>
  </si>
  <si>
    <t>2.45;2.59</t>
  </si>
  <si>
    <t>98.26;97.45</t>
  </si>
  <si>
    <t>95.40;93.81</t>
  </si>
  <si>
    <t>DKDNAPEP02586</t>
    <phoneticPr fontId="51" type="noConversion"/>
  </si>
  <si>
    <t>97.37;95.83</t>
  </si>
  <si>
    <t>3.20;3.52</t>
  </si>
  <si>
    <t>51.95;51.85</t>
  </si>
  <si>
    <t>98.23;97.25</t>
  </si>
  <si>
    <t>95.29;93.37</t>
  </si>
  <si>
    <t xml:space="preserve">fpj170123钟珍人Exomecapture(1/13) eom170123钟珍人Exomecapture(12/13) </t>
    <phoneticPr fontId="51" type="noConversion"/>
  </si>
  <si>
    <t>DKDNAPEP02587</t>
    <phoneticPr fontId="51" type="noConversion"/>
  </si>
  <si>
    <t>99.06;97.97</t>
  </si>
  <si>
    <t>1.72;1.90</t>
  </si>
  <si>
    <t>50.17;50.09</t>
  </si>
  <si>
    <t>95.44;92.99</t>
  </si>
  <si>
    <t xml:space="preserve">eom170123钟珍人Exomecapture(13/13) </t>
    <phoneticPr fontId="51" type="noConversion"/>
  </si>
  <si>
    <t>DKDNAPEP02588</t>
    <phoneticPr fontId="51" type="noConversion"/>
  </si>
  <si>
    <t>99.45;98.01</t>
  </si>
  <si>
    <t>1.73;1.93</t>
  </si>
  <si>
    <t>98.42;97.12</t>
  </si>
  <si>
    <t>95.67;93.09</t>
  </si>
  <si>
    <t xml:space="preserve">nab170125钟珍人Exomecapture(13/13) </t>
    <phoneticPr fontId="51" type="noConversion"/>
  </si>
  <si>
    <t>DKDNAPEP02596</t>
    <phoneticPr fontId="51" type="noConversion"/>
  </si>
  <si>
    <t>FCHHFFCBBXX</t>
    <phoneticPr fontId="51" type="noConversion"/>
  </si>
  <si>
    <t>99.53;98.45</t>
  </si>
  <si>
    <t>2.69;2.95</t>
  </si>
  <si>
    <t>49.89;49.79</t>
  </si>
  <si>
    <t>98.35;96.82</t>
  </si>
  <si>
    <t>95.51;92.17</t>
  </si>
  <si>
    <t xml:space="preserve">arm170209李维喜人外库EukaryoteTranscriptomeResequencing(5/5) </t>
    <phoneticPr fontId="51" type="noConversion"/>
  </si>
  <si>
    <t>DKDNAPEP02598</t>
    <phoneticPr fontId="51" type="noConversion"/>
  </si>
  <si>
    <t>55.34;55.08</t>
  </si>
  <si>
    <t>95.41;93.27</t>
  </si>
  <si>
    <t>91.17;86.84</t>
  </si>
  <si>
    <t>DKDNAPEP02599</t>
    <phoneticPr fontId="51" type="noConversion"/>
  </si>
  <si>
    <t>FCHHFFCBBXX</t>
  </si>
  <si>
    <t>47.26;47.40</t>
  </si>
  <si>
    <t>97.39;95.33</t>
  </si>
  <si>
    <t>94.07;89.66</t>
  </si>
  <si>
    <t xml:space="preserve">mup170122吕晓丹人Exomecapture(11/11) </t>
    <phoneticPr fontId="51" type="noConversion"/>
  </si>
  <si>
    <t>DKDNAPEP02600</t>
    <phoneticPr fontId="51" type="noConversion"/>
  </si>
  <si>
    <t>51.84;51.72</t>
  </si>
  <si>
    <t>98.49;97.23</t>
  </si>
  <si>
    <t>95.76;93.07</t>
  </si>
  <si>
    <t>DKDNAPEP02601</t>
    <phoneticPr fontId="51" type="noConversion"/>
  </si>
  <si>
    <t>52.15;52.00</t>
  </si>
  <si>
    <t>98.46;97.01</t>
  </si>
  <si>
    <t>95.72;92.58</t>
  </si>
  <si>
    <t xml:space="preserve">mup170122吕晓丹人Exomecapture(1/11) ppg170205吕晓丹人Exomecapture(10/11) </t>
    <phoneticPr fontId="51" type="noConversion"/>
  </si>
  <si>
    <t>DKDNAPEP02602</t>
    <phoneticPr fontId="51" type="noConversion"/>
  </si>
  <si>
    <t>54.02;53.91</t>
  </si>
  <si>
    <t>98.38;97.11</t>
  </si>
  <si>
    <t>95.54;92.82</t>
  </si>
  <si>
    <t xml:space="preserve">ppg170205吕晓丹人Exomecapture(11/11) </t>
    <phoneticPr fontId="51" type="noConversion"/>
  </si>
  <si>
    <t>DKDNAPEP02603</t>
    <phoneticPr fontId="51" type="noConversion"/>
  </si>
  <si>
    <t>52.48;52.39</t>
  </si>
  <si>
    <t>98.49;97.20</t>
  </si>
  <si>
    <t>95.78;92.99</t>
  </si>
  <si>
    <t>DKDNAPEP02604</t>
    <phoneticPr fontId="51" type="noConversion"/>
  </si>
  <si>
    <t>52.82;52.72</t>
  </si>
  <si>
    <t>95.87;93.05</t>
  </si>
  <si>
    <t>DKDNAPEP02613</t>
    <phoneticPr fontId="51" type="noConversion"/>
  </si>
  <si>
    <t>FCHHFN5BBXX</t>
    <phoneticPr fontId="51" type="noConversion"/>
  </si>
  <si>
    <t>50.17;50.10</t>
  </si>
  <si>
    <t>98.88;97.67</t>
  </si>
  <si>
    <t>96.83;94.01</t>
  </si>
  <si>
    <t>DKDNAPEP02614</t>
    <phoneticPr fontId="51" type="noConversion"/>
  </si>
  <si>
    <t>98.85;97.77</t>
  </si>
  <si>
    <t>96.72;94.21</t>
  </si>
  <si>
    <t>DKDNAPEP02615</t>
    <phoneticPr fontId="51" type="noConversion"/>
  </si>
  <si>
    <t>FCHHFN5BBXX</t>
  </si>
  <si>
    <t>50.15;50.08</t>
  </si>
  <si>
    <t>98.93;97.87</t>
  </si>
  <si>
    <t>96.93;94.46</t>
  </si>
  <si>
    <t xml:space="preserve">guw170206吕晓丹人Exomecapture(9/11) ppg170205吕晓丹人Exomecapture(2/11) </t>
    <phoneticPr fontId="51" type="noConversion"/>
  </si>
  <si>
    <t>DKDNAPEP02616</t>
    <phoneticPr fontId="51" type="noConversion"/>
  </si>
  <si>
    <t>50.11;50.01</t>
  </si>
  <si>
    <t>98.86;97.92</t>
  </si>
  <si>
    <t>96.73;94.62</t>
  </si>
  <si>
    <t xml:space="preserve">guw170206吕晓丹人Exomecapture(11/11) </t>
    <phoneticPr fontId="51" type="noConversion"/>
  </si>
  <si>
    <t>DKDNAPEP02617</t>
    <phoneticPr fontId="51" type="noConversion"/>
  </si>
  <si>
    <t>50.23;50.13</t>
  </si>
  <si>
    <t>98.87;97.78</t>
  </si>
  <si>
    <t>96.77;94.28</t>
  </si>
  <si>
    <t>DKDNAPEP02619</t>
    <phoneticPr fontId="51" type="noConversion"/>
  </si>
  <si>
    <t>98.85;97.64</t>
  </si>
  <si>
    <t>96.72;94.06</t>
  </si>
  <si>
    <t>DKDNAPEP02620</t>
    <phoneticPr fontId="51" type="noConversion"/>
  </si>
  <si>
    <t>50.01;49.93</t>
  </si>
  <si>
    <t>98.84;97.72</t>
  </si>
  <si>
    <t>96.73;94.35</t>
  </si>
  <si>
    <t>DKDNAPEP02621</t>
    <phoneticPr fontId="51" type="noConversion"/>
  </si>
  <si>
    <t>50.04;49.85</t>
  </si>
  <si>
    <t>98.94;96.61</t>
  </si>
  <si>
    <t>96.96;92.35</t>
  </si>
  <si>
    <t xml:space="preserve">fpj170123钟珍人Exomecapture(1/18) lvc170105袁珍丽人Exomecapture(3/18) brw170215李维喜人TargetRegioncapture(6/18) auz161104孙继华人Exomecapture(1/18) nab170125钟珍人Exomecapture(7/18) </t>
    <phoneticPr fontId="51" type="noConversion"/>
  </si>
  <si>
    <t>DKDNAPEP02605</t>
    <phoneticPr fontId="51" type="noConversion"/>
  </si>
  <si>
    <t>FCHHFFGBBXX</t>
    <phoneticPr fontId="51" type="noConversion"/>
  </si>
  <si>
    <t>99.30;98.68</t>
  </si>
  <si>
    <t>2.96;3.15</t>
  </si>
  <si>
    <t>49.17;49.10</t>
  </si>
  <si>
    <t>98.07;97.15</t>
  </si>
  <si>
    <t>94.90;92.93</t>
  </si>
  <si>
    <t xml:space="preserve">imu170210李维喜人Non-codingRNA(8/8) </t>
    <phoneticPr fontId="51" type="noConversion"/>
  </si>
  <si>
    <t>Non-codingRNA</t>
    <phoneticPr fontId="51" type="noConversion"/>
  </si>
  <si>
    <t>DKDNAPEP02606</t>
    <phoneticPr fontId="51" type="noConversion"/>
  </si>
  <si>
    <t>58.16;58.48</t>
  </si>
  <si>
    <t>96.33;97.09</t>
  </si>
  <si>
    <t>91.38;92.80</t>
  </si>
  <si>
    <t xml:space="preserve">esb170210吕晓丹人Exomecapture(6/12) dri170214周梦琳人Exomecapture(5/12) nqc160920孙继华人Exomecapture(1/12) </t>
    <phoneticPr fontId="51" type="noConversion"/>
  </si>
  <si>
    <t>DKDNAPEP02607</t>
    <phoneticPr fontId="51" type="noConversion"/>
  </si>
  <si>
    <t>FCHHFFGBBXX</t>
  </si>
  <si>
    <t>99.18;96.86</t>
  </si>
  <si>
    <t>2.24;2.17</t>
  </si>
  <si>
    <t>48.91;48.87</t>
  </si>
  <si>
    <t>96.52;96.28</t>
  </si>
  <si>
    <t>91.11;90.95</t>
  </si>
  <si>
    <t xml:space="preserve">sos161223孙继华人Exomecapture(1/6) ppg170205吕晓丹人Exomecapture(1/6) mup170122吕晓丹人Exomecapture(1/6) dfl170205吕晓丹人Exomecapture(3/6) </t>
    <phoneticPr fontId="51" type="noConversion"/>
  </si>
  <si>
    <t>DKDNAPEP02608</t>
    <phoneticPr fontId="51" type="noConversion"/>
  </si>
  <si>
    <t>54.66;54.61</t>
  </si>
  <si>
    <t>97.54;97.70</t>
  </si>
  <si>
    <t>93.50;93.83</t>
  </si>
  <si>
    <t>DKDNAPEP02609</t>
    <phoneticPr fontId="51" type="noConversion"/>
  </si>
  <si>
    <t>51.97;51.89</t>
  </si>
  <si>
    <t>98.26;98.09</t>
  </si>
  <si>
    <t>95.21;94.85</t>
  </si>
  <si>
    <t>DKDNAPEP02610</t>
    <phoneticPr fontId="51" type="noConversion"/>
  </si>
  <si>
    <t>子文库EXON170202092-RUMC-94产量不合格。</t>
    <phoneticPr fontId="51" type="noConversion"/>
  </si>
  <si>
    <t>50.32;50.29</t>
  </si>
  <si>
    <t>97.97;97.97</t>
  </si>
  <si>
    <t>94.44;94.40</t>
  </si>
  <si>
    <t>DKDNAPEP02611</t>
    <phoneticPr fontId="51" type="noConversion"/>
  </si>
  <si>
    <t>49.92;49.89</t>
  </si>
  <si>
    <t>98.12;97.88</t>
  </si>
  <si>
    <t>94.86;94.23</t>
  </si>
  <si>
    <t>DKDNAPEP02612</t>
    <phoneticPr fontId="51" type="noConversion"/>
  </si>
  <si>
    <t>49.82;49.77</t>
  </si>
  <si>
    <t>97.69;97.33</t>
  </si>
  <si>
    <t>93.75;93.01</t>
  </si>
  <si>
    <t>97.69;96.64</t>
  </si>
  <si>
    <t>98.67;97.98</t>
  </si>
  <si>
    <t>50.07;49.96</t>
  </si>
  <si>
    <t>FCHFMFFBCXY</t>
  </si>
  <si>
    <t>CPF1702005;CPF1702005;CPF1702005;CPF1702005;CPF1702005;</t>
    <phoneticPr fontId="119" type="noConversion"/>
  </si>
  <si>
    <t>93.94;96.77</t>
  </si>
  <si>
    <t>96.92;98.06</t>
  </si>
  <si>
    <t>96.81;93.73</t>
  </si>
  <si>
    <t>98.16;96.10</t>
  </si>
  <si>
    <t>49.84;49.74</t>
  </si>
  <si>
    <t>FCHFMFWBCXY</t>
  </si>
  <si>
    <t>96.93;94.07</t>
  </si>
  <si>
    <t>98.23;96.31</t>
  </si>
  <si>
    <t>49.85;49.75</t>
  </si>
  <si>
    <t>96.47;93.14</t>
  </si>
  <si>
    <t>97.98;95.78</t>
  </si>
  <si>
    <t>50.74;50.68</t>
  </si>
  <si>
    <t>FCHFJ3MBCXY</t>
  </si>
  <si>
    <t>F16FTSUSAT0527;CPF1702005;CPF1702005;CPF1702005;CPF1702005;CPF1702005;</t>
    <phoneticPr fontId="119" type="noConversion"/>
  </si>
  <si>
    <t>96.38;92.86</t>
  </si>
  <si>
    <t>97.92;95.60</t>
  </si>
  <si>
    <t>50.75;50.68</t>
  </si>
  <si>
    <t>97.74;95.31</t>
  </si>
  <si>
    <t>98.69;97.05</t>
  </si>
  <si>
    <t>49.75;49.67</t>
  </si>
  <si>
    <t>FCHFMKYBCXY</t>
  </si>
  <si>
    <t>97.56;94.24</t>
  </si>
  <si>
    <t>98.60;96.57</t>
  </si>
  <si>
    <t>49.76;49.68</t>
  </si>
  <si>
    <t>95.98;92.61</t>
  </si>
  <si>
    <t>97.65;95.40</t>
  </si>
  <si>
    <t>50.34;50.40</t>
  </si>
  <si>
    <t>FCHFML7BCXY</t>
  </si>
  <si>
    <t>CPF1701008;CPF1701008;CPF1701008;CPF1701008;CPF1701008;</t>
    <phoneticPr fontId="119" type="noConversion"/>
  </si>
  <si>
    <t>95.78;92.89</t>
  </si>
  <si>
    <t>97.53;95.60</t>
  </si>
  <si>
    <t>50.28;50.33</t>
  </si>
  <si>
    <t>92.56;93.96</t>
  </si>
  <si>
    <t>95.52;96.23</t>
  </si>
  <si>
    <t>49.11;49.03</t>
  </si>
  <si>
    <t>FCHFJ3TBCXY</t>
  </si>
  <si>
    <t>91.01;94.09</t>
  </si>
  <si>
    <t>94.54;96.28</t>
  </si>
  <si>
    <t>48.55;48.41</t>
  </si>
  <si>
    <t>96.28;93.53</t>
  </si>
  <si>
    <t>97.81;95.88</t>
  </si>
  <si>
    <t>49.81;49.70</t>
  </si>
  <si>
    <t>FCHFMLNBCXY</t>
  </si>
  <si>
    <t>TEST;TEST;CPF1701008;CPF1701008;CPF1701008;CPF1701008;CPF1701007;CPF1701007;</t>
    <phoneticPr fontId="119" type="noConversion"/>
  </si>
  <si>
    <t>96.35;93.66</t>
  </si>
  <si>
    <t>97.84;95.94</t>
  </si>
  <si>
    <t>49.82;49.71</t>
  </si>
  <si>
    <t>产量较低(客户样品,HCS3.3.76)</t>
    <phoneticPr fontId="147" type="noConversion"/>
  </si>
  <si>
    <t>质量较差(客户样品,HCS3.3.76)</t>
    <phoneticPr fontId="147" type="noConversion"/>
  </si>
  <si>
    <t>科技服务</t>
    <phoneticPr fontId="51" type="noConversion"/>
  </si>
  <si>
    <t>FCHFM5FBBXX</t>
    <phoneticPr fontId="51" type="noConversion"/>
  </si>
  <si>
    <t>产量较低(RD)</t>
    <phoneticPr fontId="51" type="noConversion"/>
  </si>
  <si>
    <t>产量较低(RD,HCS3.3.76)</t>
    <phoneticPr fontId="147" type="noConversion"/>
  </si>
  <si>
    <t>101PE</t>
  </si>
  <si>
    <t>101PE</t>
    <phoneticPr fontId="51" type="noConversion"/>
  </si>
  <si>
    <t>126PE</t>
  </si>
  <si>
    <t>126PE</t>
    <phoneticPr fontId="51" type="noConversion"/>
  </si>
  <si>
    <t>251PE</t>
  </si>
  <si>
    <t>251PE</t>
    <phoneticPr fontId="51" type="noConversion"/>
  </si>
  <si>
    <t>50PE</t>
  </si>
  <si>
    <t>50PE</t>
    <phoneticPr fontId="51" type="noConversion"/>
  </si>
  <si>
    <t>FC</t>
  </si>
  <si>
    <t>分析时间</t>
  </si>
  <si>
    <t>异常分析</t>
  </si>
  <si>
    <t>/ifshk2/hiseq4000-114/170201_K00114_0494_AHGVW5BBXX</t>
  </si>
  <si>
    <t>101SE</t>
  </si>
  <si>
    <t>/ifshk2/hiseq4000-114/170201_K00114_0495_BHGVH5BBXX</t>
  </si>
  <si>
    <t>/ifshk2/hiseq4000-211/170201_K00211_0334_AHGVG5BBXX</t>
  </si>
  <si>
    <t>/ifshk2/hiseq4000-114/170203_K00114_0497_BHGVJ3BBXX</t>
  </si>
  <si>
    <t>/ifshk2/hiseq4000-114/170203_K00114_0496_AHGVTWBBXX</t>
  </si>
  <si>
    <t>/ifshk2/hiseq4000-211/170204_K00211_0337_BHGVTYBBXX</t>
  </si>
  <si>
    <t>/ifshk2/hiseq4000-211/170204_K00211_0336_AHGVLHBBXX</t>
  </si>
  <si>
    <t>/ifshk2/hiseq4000-211/170203_K00211_0335_AHGVNVBBXX</t>
  </si>
  <si>
    <t>/ifshk2/hiseq4000-114/170205_K00114_0498_AHGVTLBBXX</t>
  </si>
  <si>
    <t>/ifshk2/hiseq4000-114/170208_K00114_0499_AHGVN7BBXX</t>
  </si>
  <si>
    <t>/ifshk2/hiseq4000-114/170212_K00114_0501_AHGVWFBBXX</t>
  </si>
  <si>
    <t>/ifshk2/hiseq4000-114/170208_K00114_0500_BHGVJKBBXX</t>
  </si>
  <si>
    <t>/ifshk2/hiseq4000-114/170213_K00114_0503_BHGV73BBXX</t>
  </si>
  <si>
    <t>/ifshk2/hiseq4000-114/170213_K00114_0502_AHGVTNBBXX</t>
  </si>
  <si>
    <t>/ifshk2/hiseq4000-114/170216_K00114_0504_AHGV5FBBXX</t>
  </si>
  <si>
    <t>/ifshk2/hiseq4000-114/170219_K00114_0508_BHGVTVBBXX</t>
  </si>
  <si>
    <t>/ifshk2/hiseq4000-114/170216_K00114_0505_BHGVK2BBXX</t>
  </si>
  <si>
    <t>/ifshk2/hiseq4000-114/170219_K00114_0507_AHGVGYBBXX</t>
  </si>
  <si>
    <t>/ifshk2/hiseq4000-211/170218_K00211_0350_BHGVK3BBXX</t>
  </si>
  <si>
    <t>/ifshk2/hiseq4000-211/170218_K00211_0349_AHGVJCBBXX</t>
  </si>
  <si>
    <t>/ifswh2/hiseq4000-136/170128_K00136_0409_BHFM3TBBXX</t>
  </si>
  <si>
    <t>/ifswh2/hiseq4000-133/170127_K00133_0270_BHGVV2BBXX</t>
  </si>
  <si>
    <t>151PE</t>
  </si>
  <si>
    <t>/ifswh2/hiseq2500-191/170207_D00191_0547_BHCGKFBCXY</t>
  </si>
  <si>
    <t>/ifswh2/hiseq4000-136/170207_K00136_0410_AHGLLFBBXX</t>
  </si>
  <si>
    <t>/ifswh2/hiseq4000-133/170209_K00133_0271_AHHJW3BBXX</t>
  </si>
  <si>
    <t>/ifswh2/hiseq2500-191/170209_D00191_0548_BCAFBMANXX</t>
  </si>
  <si>
    <t>/ifswh2/hiseq4000-137/170211_K00137_0403_AHGLHVBBXX</t>
  </si>
  <si>
    <t>/ifswh2/hiseq4000-136/170211_K00136_0412_BHGKG5BBXX</t>
  </si>
  <si>
    <t>/ifswh2/hiseq4000-136/170211_K00136_0411_AHGVYKBBXX</t>
  </si>
  <si>
    <t>/ifswh2/hiseq2500-188/170210_D00188_0484_AHFTGCBCXY</t>
  </si>
  <si>
    <t>/ifswh2/hiseq4000-136/170215_K00136_0413_AHFLWFBBXX</t>
  </si>
  <si>
    <t>/ifswh2/hiseq4000-136/170215_K00136_0414_BHFM5FBBXX</t>
  </si>
  <si>
    <t>/ifswh2/hiseq4000-133/170218_K00133_0273_AHGMFKBBXX</t>
  </si>
  <si>
    <t>/ifswh2/hiseq4000-136/170218_K00136_0415_AHFLW3BBXX</t>
  </si>
  <si>
    <t>/ifswh2/hiseq4000-133/170212_K00133_0272_AHFM53BBXX</t>
  </si>
  <si>
    <t>/ifswh2/hiseq4000-137/170216_K00137_0404_AHFLVTBBXX</t>
  </si>
  <si>
    <t>/ifswh2/hiseq4000-137/170216_K00137_0405_BHFLVWBBXX</t>
  </si>
  <si>
    <t>/ifs3/hiseq2500-D175/170203_D00175_0594_AHC5KLBCXY</t>
  </si>
  <si>
    <t>91PE</t>
  </si>
  <si>
    <t>/ifs3/hiseq2500-D176/170204_D00176_1068_BH7KLCBCXY</t>
  </si>
  <si>
    <t>/ifs3/hiseq2500-D175/170206_D00175_0596_BH7JJGBCXY</t>
  </si>
  <si>
    <t>/ifs3/hiseq2500-D175/170206_D00175_0595_AH7KL3BCXY</t>
  </si>
  <si>
    <t>/ifs3/hiseq2500-D176/170210_D00176_1069_AHFJGHBCXY</t>
  </si>
  <si>
    <t>/ifs3/hiseq2500-D176/170210_D00176_1070_BHFJNHBCXY</t>
  </si>
  <si>
    <t>/ifs3/hiseq2500-D175/170210_D00175_0598_BHFJLVBCXY</t>
  </si>
  <si>
    <t>/ifs3/hiseq2500-D175/170210_D00175_0597_AHFJNGBCXY</t>
  </si>
  <si>
    <t>/ifs3/hiseq2500-D175/170213_D00175_0599_AHGYJWBCXY</t>
  </si>
  <si>
    <t>/ifs3/hiseq2500-D176/170213_D00176_1072_BHFJH3BCXY</t>
  </si>
  <si>
    <t>/ifs3/hiseq2500-D175/170213_D00175_0600_BHGWYWBCXY</t>
  </si>
  <si>
    <t>/ifs3/hiseq2500-D176/170213_D00176_1071_AHGY2CBCXY</t>
  </si>
  <si>
    <t>/ifs3/hiseq2500-D175/170217_D00175_0601_AHGY7LBCXY</t>
  </si>
  <si>
    <t>/ifs3/hiseq2500-D176/170217_D00176_1073_AHGYKGBCXY</t>
  </si>
  <si>
    <t>/ifs3/hiseq2500-D176/170217_D00176_1074_BHGYK5BCXY</t>
  </si>
  <si>
    <t>/ifs3/hiseq2500-D175/170217_D00175_0602_BHGY55BCXY</t>
  </si>
  <si>
    <t>/ifs3/hiseq2500-D175/170219_D00175_0603_AHGYJKBCXY</t>
  </si>
  <si>
    <t>/ifs3/hiseq2500-D175/170220_D00175_0605_BHGYJVBCXY</t>
  </si>
  <si>
    <t>/ifs3/hiseq2500-D176/170220_D00176_1076_BHGYL5BCXY</t>
  </si>
  <si>
    <t>/ifs3/hiseq2500-D175/170220_D00175_0604_AHGY7GBCXY</t>
  </si>
  <si>
    <t>/ifs3/hiseq2500-D176/170220_D00176_1075_AHGY7NBCXY</t>
  </si>
  <si>
    <t>/share/hiseq2500-D177/170204_D00177_1052_BHG5L3BCXY</t>
  </si>
  <si>
    <t>/share/hiseq2500-D177/170204_D00177_1051_AHFTCMBCXY</t>
  </si>
  <si>
    <t>/share/hiseq2500-D177/170207_D00177_1053_AHFVMYBCXY</t>
  </si>
  <si>
    <t>/share/hiseq2500-D177/170210_D00177_1054_AHFNY7BCXY</t>
  </si>
  <si>
    <t>/share/hiseq2500-D177/170210_D00177_1055_BHFNKFBCXY</t>
  </si>
  <si>
    <t>/share/hiseq2500-D178/170210_D00178_0622_BHFTJ7BCXY</t>
  </si>
  <si>
    <t>/share/hiseq2500-D178/170210_D00178_0621_AHFNY3BCXY</t>
  </si>
  <si>
    <t>/share/hiseq2500-D178/170213_D00178_0623_AHG55JBCXY</t>
  </si>
  <si>
    <t>/share/hiseq2500-D177/170213_D00177_1057_BHH3L7BCXY</t>
  </si>
  <si>
    <t>/share/hiseq2500-D177/170213_D00177_1056_AHGYFJBCXY</t>
  </si>
  <si>
    <t>/share/hiseq2500-D178/170215_D00178_0624_AHG52WBCXY</t>
  </si>
  <si>
    <t>/share/hiseq2500-D177/170215_D00177_1058_AHC3TMBCXY</t>
  </si>
  <si>
    <t>/share/hiseq2500-D177/170215_D00177_1059_BH7KYWBCXY</t>
  </si>
  <si>
    <t>/share/hiseq2500-D177/170217_D00177_1061_BHFTTGBCXY</t>
  </si>
  <si>
    <t>/share/hiseq2500-D177/170217_D00177_1060_AHFTTYBCXY</t>
  </si>
  <si>
    <t>/share/hiseq2500-D178/170219_D00178_0625_AHG555BCXY</t>
  </si>
  <si>
    <t>/share/hiseq2500-D177/170219_D00177_1063_BHFTTNBCXY</t>
  </si>
  <si>
    <t>/share/hiseq2500-D177/170219_D00177_1062_AHG55CBCXY</t>
  </si>
  <si>
    <t>/share/hiseq2500-D178/170221_D00178_0626_AHG55NBCXY</t>
  </si>
  <si>
    <t>/share/hiseq2500-D177/170221_D00177_1065_BHG55KBCXY</t>
  </si>
  <si>
    <t>/share/hiseq2500-D177/170221_D00177_1064_AHFNV2BCXY</t>
  </si>
  <si>
    <t>区域</t>
  </si>
  <si>
    <t>香港</t>
  </si>
  <si>
    <t>外來文庫index 問題,DMS halted</t>
  </si>
  <si>
    <t>bcl2fastq2 bug</t>
  </si>
  <si>
    <t>武汉</t>
  </si>
  <si>
    <t>双index拆分，手动修改脚本，节点紧张</t>
  </si>
  <si>
    <t>节点紧张</t>
  </si>
  <si>
    <t>L8 为问题lane,处理时耽搁</t>
  </si>
  <si>
    <t>存储写满，无正常发邮件，手动处理</t>
    <phoneticPr fontId="51" type="noConversion"/>
  </si>
  <si>
    <t>无</t>
  </si>
  <si>
    <t>深圳</t>
  </si>
  <si>
    <t>天津</t>
  </si>
  <si>
    <t>MiSeq Dual Index转2500，线上拆分流程未完善，BMS上机信息不全，需手动处理。任务运行过程遇到报错中断，未能及时处理。每条lane包含几百个子文库，拆分时间及质控时间相对较长。</t>
    <phoneticPr fontId="51" type="noConversion"/>
  </si>
  <si>
    <t>170217_I127_FCHHFFGBBXX_L6_DKDNAPEP02610</t>
    <phoneticPr fontId="117" type="noConversion"/>
  </si>
  <si>
    <t>index实际混合比例与计划不符。EXON170202092-RUMC-94产量低。丹麦</t>
    <phoneticPr fontId="117" type="noConversion"/>
  </si>
  <si>
    <t>170214_I127_FCHHFFCBBXX_L1_DKDNAPEP02596</t>
    <phoneticPr fontId="117" type="noConversion"/>
  </si>
  <si>
    <t>170210_I127_FCHHFLJBBXX_L3_DKDNAPEP02583</t>
    <phoneticPr fontId="117" type="noConversion"/>
  </si>
  <si>
    <t>170210_I127_FCHHFLJBBXX_L6_DKDNAPEP02586</t>
    <phoneticPr fontId="117" type="noConversion"/>
  </si>
  <si>
    <t>170210_I127_FCHHFLJBBXX_L7_DKDNAPEP02587</t>
    <phoneticPr fontId="117" type="noConversion"/>
  </si>
  <si>
    <t>170210_I127_FCHHFLJBBXX_L8_DKDNAPEP02588</t>
    <phoneticPr fontId="117" type="noConversion"/>
  </si>
  <si>
    <t>170220_I175_FCHGYJVBCXY_L1_Hiseq17SZ0000063
170220_I175_FCHGYJVBCXY_L2_Hiseq17SZ0000063</t>
    <phoneticPr fontId="117" type="noConversion"/>
  </si>
  <si>
    <t xml:space="preserve">170216_I137_FCHFLVTBBXX_L1_WHCDNAPEP00006652 </t>
    <phoneticPr fontId="117" type="noConversion"/>
  </si>
  <si>
    <r>
      <t>index实际混合比例与计划不符，WHCAMnjwTAAMRAAPEI-144产量偏低，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</si>
  <si>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t>170219_I175_FCHGYJKBCXY_L1_Hiseq17SZ0000058
170219_I175_FCHGYJKBCXY_L2_Hiseq17SZ0000058</t>
    <phoneticPr fontId="117" type="noConversion"/>
  </si>
  <si>
    <t>170219_I114_FCHGVTVBBXX_L2_CHKSE85217010005</t>
    <phoneticPr fontId="117" type="noConversion"/>
  </si>
  <si>
    <t>PF低</t>
    <phoneticPr fontId="117" type="noConversion"/>
  </si>
  <si>
    <t>170219_I114_FCHGVTVBBXX_L3_CHKSE85217010006</t>
    <phoneticPr fontId="117" type="noConversion"/>
  </si>
  <si>
    <t>170219_I114_FCHGVGYBBXX_L6_CHKPEI00001168</t>
    <phoneticPr fontId="117" type="noConversion"/>
  </si>
  <si>
    <t>R2质量差</t>
    <phoneticPr fontId="117" type="noConversion"/>
  </si>
  <si>
    <t>CHKPEI85216100536,CHKPEI85217010124,CHKPEI85216100537,CHKPEI85216100539,CHKPEI85217010126 Read2质量較低,客户样品</t>
    <phoneticPr fontId="117" type="noConversion"/>
  </si>
  <si>
    <t>梁若瑜</t>
    <phoneticPr fontId="117" type="noConversion"/>
  </si>
  <si>
    <t xml:space="preserve">170215_I136_FCHFM5FBBXX_L7_WHTRDRPEP00002902 </t>
    <phoneticPr fontId="117" type="noConversion"/>
  </si>
  <si>
    <t>pooling比例偏差</t>
    <phoneticPr fontId="117" type="noConversion"/>
  </si>
  <si>
    <r>
      <t>index实际混合比例与计划不符，RDWHMUSmesNAAHRAAPEI-203产量偏低，RD，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</si>
  <si>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t>罗金洋</t>
    <phoneticPr fontId="117" type="noConversion"/>
  </si>
  <si>
    <t xml:space="preserve">170215_I136_FCHFM5FBBXX_L6_WHTRDRPEP00002877 </t>
    <phoneticPr fontId="117" type="noConversion"/>
  </si>
  <si>
    <t>pooling比例偏差</t>
    <phoneticPr fontId="117" type="noConversion"/>
  </si>
  <si>
    <r>
      <t>index实际混合比例与计划不符，RDWHPLAbpvEAANRAAPEI-709501产量偏低，RD，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</si>
  <si>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t>170216_I114_FCHGV5FBBXX_L6_HKTRDPEP00002318</t>
    <phoneticPr fontId="117" type="noConversion"/>
  </si>
  <si>
    <t>pooling比例偏差</t>
    <phoneticPr fontId="117" type="noConversion"/>
  </si>
  <si>
    <t>index实际混合比例与计划不符，HKANTpcoTAAARAAPEI-201产量偏低,RD</t>
    <phoneticPr fontId="117" type="noConversion"/>
  </si>
  <si>
    <t>梁若瑜</t>
    <phoneticPr fontId="117" type="noConversion"/>
  </si>
  <si>
    <t>170217_I177_FCHFTTYBCXY_L1_Hiseq17TJ0000066
170217_I177_FCHFTTYBCXY_L2_Hiseq17TJ0000066</t>
    <phoneticPr fontId="117" type="noConversion"/>
  </si>
  <si>
    <t>pooling比例偏差</t>
    <phoneticPr fontId="117" type="noConversion"/>
  </si>
  <si>
    <t>index实际混合比例与计划不符，DX1243ADYHAAAPEI-50和DX0503ADZJAAAPEI-97产量偏低。</t>
    <phoneticPr fontId="117" type="noConversion"/>
  </si>
  <si>
    <t>林丹妮</t>
    <phoneticPr fontId="117" type="noConversion"/>
  </si>
  <si>
    <t>170215_I177_FCH7KYWBCXY_L1_Hiseq17TJ0000065
170215_I177_FCH7KYWBCXY_L2_Hiseq17TJ0000065</t>
    <phoneticPr fontId="117" type="noConversion"/>
  </si>
  <si>
    <t>index实际混合比例与计划不符，DX1316ADUZAAAPEI-34产量低。</t>
    <phoneticPr fontId="117" type="noConversion"/>
  </si>
  <si>
    <t>林丹妮</t>
    <phoneticPr fontId="117" type="noConversion"/>
  </si>
  <si>
    <t>170215_I177_FCHC3TMBCXY_L1_Hiseq17TJ0000063
170215_I177_FCHC3TMBCXY_L2_Hiseq17TJ0000063</t>
    <phoneticPr fontId="117" type="noConversion"/>
  </si>
  <si>
    <t>index实际混合比例与计划不符，部分子文库产量偏低。</t>
    <phoneticPr fontId="117" type="noConversion"/>
  </si>
  <si>
    <t>170211_I136_FCHGVYKBBXX_L8_WHCDNAPEP00006651</t>
    <phoneticPr fontId="117" type="noConversion"/>
  </si>
  <si>
    <t>该lane上机无点，作废，已下达</t>
    <phoneticPr fontId="117" type="noConversion"/>
  </si>
  <si>
    <t>代国慧</t>
    <phoneticPr fontId="117" type="noConversion"/>
  </si>
  <si>
    <t>170212_I114_FCHGVWFBBXX_L6_CHKSEI85217020001</t>
    <phoneticPr fontId="117" type="noConversion"/>
  </si>
  <si>
    <t>PF低</t>
    <phoneticPr fontId="117" type="noConversion"/>
  </si>
  <si>
    <t>PF很低,外來文庫</t>
    <phoneticPr fontId="117" type="noConversion"/>
  </si>
  <si>
    <t>梁若瑜</t>
    <phoneticPr fontId="117" type="noConversion"/>
  </si>
  <si>
    <t>170209_I211_FCHGVJTBBXX</t>
    <phoneticPr fontId="117" type="noConversion"/>
  </si>
  <si>
    <t>170209_I211_FCHGVJGBBXX</t>
    <phoneticPr fontId="117" type="noConversion"/>
  </si>
  <si>
    <t>由於機器在Read 2無法進行拍照, 運行停止, 故FC作廢</t>
    <phoneticPr fontId="117" type="noConversion"/>
  </si>
  <si>
    <t>由於機器在Read 2無法進行拍照, 運行停止, 故FC作廢。</t>
    <phoneticPr fontId="117" type="noConversion"/>
  </si>
  <si>
    <r>
      <t>index实际混合比例与计划不符。EXON170117123-UC-27、EXON170117128-UC-32产量低。丹麦。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</si>
  <si>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index实际混合比例与计划不符。EXON170117138-UC-42、EXON170117139-UC-43、EXON170117140-UC-44、EXON170117145-UC-49产量低。丹麦。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</si>
  <si>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index实际混合比例与计划不符。EXON170117158-UC-62、EXON170117161-UC-65产量低。丹麦。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</si>
  <si>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index实际混合比例与计划不符。EXON170117166-UC-70、EXON170117174-UC-78产量低。丹麦。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</si>
  <si>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index实际混合比例与计划不符。EXON170117175-UC-79、EXON170117178-UC-82、EXON170117181-UC-85、EXON170117187-UC-91产量低。丹麦。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</si>
  <si>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index实际混合比例与计划不符。EXON170124002-UC-2、EXON170124004-UC-4、EXON170124008-UC-8产量低。丹麦。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</si>
  <si>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index实际混合比例与计划不符。EXON170124010-UC-10、EXON170124012-UC-12、EXON170124014-UC-14、EXON170124016-UC-16产量低。丹麦。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</si>
  <si>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index实际混合比例与计划不符。EXON170116131-UC-60、EXON170116136-UC-65、EXON170116141-UC-70产量低。丹麦。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</si>
  <si>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index实际混合比例与计划不符。EXON170117038-UC-38、EXON170116144-UC-73、EXON170116145-UC-74、EXON170116149-UC-78、EXON170116153-UC-82产量低。丹麦。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</si>
  <si>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index实际混合比例与计划不符。EXON170116156-UC-85、EXON170116163-UC-92、EXON170116164-UC-93产量低。丹麦。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</si>
  <si>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index实际混合比例与计划不符。EXON170117001-UC-1、EXON170117002-UC-2、EXON170117006-UC-6、EXON170117009-UC-9、EXON170117012-UC-12、EXON170117013-UC-13、EXON170117014-UC-14产量低。丹麦。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</si>
  <si>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index实际混合比例与计划不符。EXON170117016-UC-16 、EXON170117018-UC-18、EXON170117021-UC-21、EXON170117022-UC-22、EXON170117024-UC-24产量低。丹麦。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</si>
  <si>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index实际混合比例与计划不符。EXON170117030-UC-30产量低。丹麦。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</si>
  <si>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index实际混合比例与计划不符。EXON170116049-UC-49、pre-Serpil_Aitinizik、EXON170111080-KFMC-82产量低。丹麦。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</si>
  <si>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t>index实际混合比例与计划不符，HKANTpcoTAAARAAPEI-201产量偏低。</t>
    <phoneticPr fontId="117" type="noConversion"/>
  </si>
  <si>
    <r>
      <t>index实际混合比例与计划不符。EXON170116073-UC-2、EXON170116075-UC-4、EXON170116064-UC-64、EXON170116065-UC-65、EXON170116067-UC-67、EXON170116068-UC-68、EXON170116070-UC-70产量低。丹麦。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</si>
  <si>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index实际混合比例与计划不符。EXON170116081-UC-10、EXON170116083-UC-12、EXON170116085-UC-14产量低。丹麦。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</si>
  <si>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index实际混合比例与计划不符。EXON170116093-UC-22、EXON170116095-UC-24、EXON170116096-UC-25、EXON170116101-UC-30产量低。丹麦。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</si>
  <si>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index实际混合比例与计划不符。EXON170116113-UC-42、EXON170116114-UC-43产量低。丹麦。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</si>
  <si>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index实际混合比例与计划不符。EXON170116117-UC-46、EXON170116119-UC-48、EXON170116120-UC-49、EXON170116121-UC-50、EXON170116125-UC-54产量低。丹麦。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</si>
  <si>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index实际混合比例与计划不符。EXON170116004-UC-4、EXON170115124-SMC-32产量低。丹麦。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</si>
  <si>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t xml:space="preserve">170125_I127_FCHHFL3BBXX_L8_DKDNAPEP02552 </t>
    <phoneticPr fontId="117" type="noConversion"/>
  </si>
  <si>
    <r>
      <t>index实际混合比例与计划不符。EXON170117043-UC-43、EXON170117048-UC-48产量低。丹麦。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</si>
  <si>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index实际混合比例与计划不符。EXON170117057-UC-57、EXON170117064-UC-64、EXON170117065-UC-65、EXON170117068-UC-68产量低。丹麦。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</si>
  <si>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index实际混合比例与计划不符。EXON170117070-UC-70、EXON170117073-UC-73、EXON170117079-UC-79产量低。丹麦。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</si>
  <si>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index实际混合比例与计划不符。EXON170117082-UC-82、EXON170117090-UC-90产量低。丹麦。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</si>
  <si>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index实际混合比例与计划不符。EXON170117098-UC-2、EXON170117108-UC-12、EXON170117095-UC-95产量低。丹麦。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</si>
  <si>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index实际混合比例与计划不符。EXON170117114-UC-18、EXON170117117-UC-21、EXON170117120-UC-24、EXON170117121-UC-25产量低。丹麦。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</si>
  <si>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index实际混合比例与计划不符。EXON170124022-UC-22、EXON170124024-UC-24产量低。丹麦。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</si>
  <si>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r>
      <t>index实际混合比例与计划不符。EXON170213094-RUMC-2、EXON170213096-RUMC-4、EXON170213097-RUMC-5、EXON170213098-RUMC-6、EXON170213099-RUMC-7、EXON170115124-SMC-32产量低。丹麦。</t>
    </r>
    <r>
      <rPr>
        <sz val="10"/>
        <color rgb="FFFF0000"/>
        <rFont val="宋体"/>
        <family val="3"/>
        <charset val="134"/>
      </rPr>
      <t>EXON170115124-SMC-32下单数据量错误，数据达到交付需求</t>
    </r>
    <phoneticPr fontId="117" type="noConversion"/>
  </si>
  <si>
    <t>170217_I127_FCHHFFGBBXX_L3_DKDNAPEP02607</t>
    <phoneticPr fontId="117" type="noConversion"/>
  </si>
  <si>
    <t>子文库EXON170213094-RUMC-2、EXON170213096-RUMC-4、EXON170213097-RUMC-5、EXON170213098-RUMC-6、EXON170213099-RUMC-7、EXON170115124-SMC-32产量不合格。EXON170115124-SMC-32下单数据量错误，数据达到交付需求</t>
    <phoneticPr fontId="51" type="noConversion"/>
  </si>
  <si>
    <r>
      <t>index实际混合比例与计划不符。EXON161213070-AMC-72产量低。丹麦.</t>
    </r>
    <r>
      <rPr>
        <sz val="10"/>
        <color rgb="FFFF0000"/>
        <rFont val="宋体"/>
        <family val="3"/>
        <charset val="134"/>
      </rPr>
      <t>下单错误，数据只需要7G数据量。数据都已达到交付要求</t>
    </r>
    <phoneticPr fontId="117" type="noConversion"/>
  </si>
  <si>
    <t>zqn170122谢洪青小鼠RNA-Seq(4/18);yll170209于杨阳小鼠RNA-Seq(9/18);hoh170208吕晓丹食蟹猴RNA-Seq(1/18);ywi170116熊新彩人RNA-Seq(4/18);</t>
    <phoneticPr fontId="51" type="noConversion"/>
  </si>
  <si>
    <t>WHCDNAPEP00006662</t>
  </si>
  <si>
    <t>FCHGKF2BBXX</t>
    <phoneticPr fontId="51" type="noConversion"/>
  </si>
  <si>
    <t>HS4000 SE50+8+8;1129+1216;新库库检;</t>
  </si>
  <si>
    <t>alt170116吕晓丹植物RAD-Seq(1/7);msc170210于杨阳小鼠RNA-Seq(2/7);cxa170210于杨阳小鼠RNA-Seq(4/7);</t>
  </si>
  <si>
    <t>WHCDNAPEP00006663</t>
  </si>
  <si>
    <t>FCHGKF2BBXX</t>
  </si>
  <si>
    <t>ouo170125刘芳3鹰嘴豆Chip-seq(9/9);</t>
    <phoneticPr fontId="51" type="noConversion"/>
  </si>
  <si>
    <t>WHDNASPEP00004761</t>
  </si>
  <si>
    <t>ouo170125刘芳3鹰嘴豆Chip-seq(9/9);</t>
  </si>
  <si>
    <t>WHDNASPEP00004762</t>
  </si>
  <si>
    <t>gnd170206夏展峰飞蝗SmallRNA(6/6);</t>
    <phoneticPr fontId="51" type="noConversion"/>
  </si>
  <si>
    <t>WHSRNASEP00001157</t>
  </si>
  <si>
    <t>lra170119徐晓静人SmallRNA(2/18);wea170117徐晓静动物SmallRNA(4/18);hzi170123卢梦书两个甜叶菊SmallRNA(2/18);bcv170122谢洪青小鼠SmallRNA(4/18);bjx170119彭玲小鼠SmallRNA(6/18);</t>
  </si>
  <si>
    <t>WHSRNASEP00001156</t>
  </si>
  <si>
    <t>itg170124谢洪青人SmallRNA(6/15);wea170117徐晓静动物SmallRNA(3/15);uqe170120夏金全蛋鸡SmallRNA(6/15);</t>
  </si>
  <si>
    <t>WHSRNASEP00001159</t>
  </si>
  <si>
    <t>FCHGKF2BBXX</t>
    <phoneticPr fontId="51" type="noConversion"/>
  </si>
  <si>
    <t>pooling偏差，WHHUMitgSAAATAASE-N-219产量偏低</t>
  </si>
  <si>
    <t>wea170117徐晓静动物SmallRNA(8/12);ava170209余佳临斑马鱼SmallRNA(2/12);dme170122熊新彩人SmallRNA(2/12);</t>
  </si>
  <si>
    <t>WHSRNASEP00001160</t>
  </si>
  <si>
    <t>pooling 偏低，WHANIweaSBAOTAASE-N-223产量偏低</t>
  </si>
  <si>
    <t>tcg170123田银平猪粪Metagenomics(16/307);orq170123田银平小鼠粪Metagenomics(16/307);xal170120梁勇环境微生物四区Metagenomics(27/307);hwq170105田银平鸡Metagenomics(57/307);ofu170117高璐八个小鼠粪便Metagenomics(1/307);ovy170207梁勇肠道微生物Metagenomics(8/307);mxu170110冯志敏小鼠Re-sequencing(1/307);tmu170206王爽1土壤微生物Metagenomics(6/307);qaj170113李洁4大鼠Metagenomics(30/307);hbn170116王爽1一百三十二个污泥Metagenomics(72/307);bkq170111田银平细菌Metagenomics(8/307);xvn170122王爽1三十四个污泥Metagenomics(1/307);oxx170116李维喜小鼠粪便Metagenomics(60/307);gnn161103刘伦大鼠Metagenomics(4/307);</t>
    <phoneticPr fontId="51" type="noConversion"/>
  </si>
  <si>
    <t>WHMISEQPEP00000630</t>
  </si>
  <si>
    <t>FCHFJLNBCXY</t>
    <phoneticPr fontId="51" type="noConversion"/>
  </si>
  <si>
    <t>RP index PE251+8+8+251;1226+1129+1111;新库库检 加入15%wHAXPI034259-164，1%WHBACbkqMAaA-8-42;</t>
  </si>
  <si>
    <t>95.93;89.53</t>
  </si>
  <si>
    <t>6.43;5.90</t>
  </si>
  <si>
    <t>48.35;48.85</t>
  </si>
  <si>
    <t>93.06;86.18</t>
  </si>
  <si>
    <t>89.18;81.10</t>
  </si>
  <si>
    <t>enl170123田银平微生物Metagenomics(35/311);eyw170124王爽1十八个土壤Metagenomics(18/311);tih170105司凯威人Metagenomics(1/311);mxu170110冯志敏小鼠Re-sequencing(1/311);kjr170111高璐土壤微生物一区Metagenomics(15/311);gkq161208梁勇海水过滤物一区Metagenomics(1/311);gnn161103刘伦大鼠Metagenomics(2/311);oxx170116李维喜小鼠粪便Metagenomics(238/311);</t>
  </si>
  <si>
    <t>WHMISEQPEP00000631</t>
  </si>
  <si>
    <t>FCHFJLNBCXY</t>
  </si>
  <si>
    <t>RP index PE251+8+8+251;1226+1129+1111;新库库检 加入15%wHAXPI034259-164;</t>
  </si>
  <si>
    <t>95.54;90.17</t>
  </si>
  <si>
    <t>6.48;5.84</t>
  </si>
  <si>
    <t>45.16;45.37</t>
  </si>
  <si>
    <t>88.24;81.75</t>
  </si>
  <si>
    <t>81.85;75.85</t>
  </si>
  <si>
    <t>index实际混合比例与计划不符，16L1546340-41和16L1546342-42产量低。</t>
    <phoneticPr fontId="117" type="noConversion"/>
  </si>
  <si>
    <t>170222_I176_FCHGYKCBCXY_L1_Hiseq17SZ0000065
170222_I176_FCHGYKCBCXY_L2_Hiseq17SZ0000065</t>
    <phoneticPr fontId="117" type="noConversion"/>
  </si>
  <si>
    <t>170223_I178_FCHG53KBCXY_L1_Hiseq17TJ0000076
170223_I178_FCHG53KBCXY_L2_Hiseq17TJ0000076</t>
    <phoneticPr fontId="117" type="noConversion"/>
  </si>
  <si>
    <t>index实际混合比例与计划不符，17L0008635-3和17L0008729-26产量低。</t>
    <phoneticPr fontId="117" type="noConversion"/>
  </si>
  <si>
    <t>170224_I175_FCHGYKVBCXY_L1_Hiseq17SZ0000067
170224_I175_FCHGYKVBCXY_L2_Hiseq17SZ0000067</t>
    <phoneticPr fontId="117" type="noConversion"/>
  </si>
  <si>
    <t>170224_I175_FCHGYM7BCXY_L1_Hiseq17SZ0000066
170224_I175_FCHGYM7BCXY_L2_Hiseq17SZ0000066</t>
    <phoneticPr fontId="117" type="noConversion"/>
  </si>
  <si>
    <t>170225_I177_FCHG53CBCXY_L1_Hiseq17TJ0000078
170225_I177_FCHG53CBCXY_L2_Hiseq17TJ0000078</t>
    <phoneticPr fontId="117" type="noConversion"/>
  </si>
  <si>
    <t>林丹妮</t>
    <phoneticPr fontId="51" type="noConversion"/>
  </si>
  <si>
    <t>医学</t>
    <phoneticPr fontId="51" type="noConversion"/>
  </si>
  <si>
    <t>97.15;95.11</t>
  </si>
  <si>
    <t>98.34;96.96</t>
  </si>
  <si>
    <t>45.21;45.23</t>
  </si>
  <si>
    <t>以下子文库产量偏低：
DX1316AEKYAAAPEI-15
DX1316AELAAAAPEI-20
DX1316AELBAAAPEI-27
DX1316AELCAAAPEI-29
DX1316AELDAAAPEI-30
DX1316AELEAAAPEI-35
DX1316AELFAAAPEI-37
DX1316AELGAAAPEI-41
DX1316AELHAAAPEI-42
DX1316AELIAAAPEI-43
DX1316AELJAAAPEI-44
DX0503AELKAAAPEI-45
DX0503AELMAAAPEI-48
DX0503AELNAAAPEI-50
DX0503AELPAAAPEI-54
DX0503AELQAAAPEI-55</t>
    <phoneticPr fontId="51" type="noConversion"/>
  </si>
  <si>
    <t>FCHG53CBCXY</t>
  </si>
  <si>
    <t>Hiseq17TJ0000078</t>
  </si>
  <si>
    <t xml:space="preserve">Oseq-T肿瘤个体化诊疗基因检测170222(16/35); Oseq-Drug个体化诊疗基因检测170222(17/35); 建库测序+F16ZF2I1QS2557+肿瘤个体化Oseq-T/ctDNA产品升级-用药panel开发项目+杨颖+第16期任务单(2/35); </t>
    <phoneticPr fontId="51" type="noConversion"/>
  </si>
  <si>
    <t>96.96;94.90</t>
  </si>
  <si>
    <t>98.24;96.84</t>
  </si>
  <si>
    <t>45.16;45.18</t>
  </si>
  <si>
    <t>FCHG53CBCXY</t>
    <phoneticPr fontId="51" type="noConversion"/>
  </si>
  <si>
    <t xml:space="preserve">Oseq-Drug个体化诊疗基因检测170222(17/35); Oseq-T肿瘤个体化诊疗基因检测170222(16/35); 建库测序+F16ZF2I1QS2557+肿瘤个体化Oseq-T/ctDNA产品升级-用药panel开发项目+杨颖+第16期任务单(2/35); </t>
    <phoneticPr fontId="51" type="noConversion"/>
  </si>
  <si>
    <t>97.02;95.40</t>
  </si>
  <si>
    <t>98.26;97.17</t>
  </si>
  <si>
    <t>42.85;42.88</t>
  </si>
  <si>
    <t>FCHG53FBCXY</t>
  </si>
  <si>
    <t>Hiseq17TJ0000077</t>
  </si>
  <si>
    <t xml:space="preserve">Oseq-Drug个体化诊疗基因检测20170221(13/13); </t>
    <phoneticPr fontId="51" type="noConversion"/>
  </si>
  <si>
    <t>97.14;95.45</t>
  </si>
  <si>
    <t>42.90;42.93</t>
  </si>
  <si>
    <t>FCHG53FBCXY</t>
    <phoneticPr fontId="51" type="noConversion"/>
  </si>
  <si>
    <t>95.69;92.11</t>
  </si>
  <si>
    <t>97.59;95.24</t>
  </si>
  <si>
    <t>45.83;45.84</t>
  </si>
  <si>
    <t>FCHGY27BCXY</t>
  </si>
  <si>
    <t>Hiseq17SZ0000068</t>
  </si>
  <si>
    <t>95.55;91.47</t>
  </si>
  <si>
    <t>97.51;94.89</t>
  </si>
  <si>
    <t>45.91;45.92</t>
  </si>
  <si>
    <t>FCHGY27BCXY</t>
    <phoneticPr fontId="51" type="noConversion"/>
  </si>
  <si>
    <t>94.67;89.51</t>
  </si>
  <si>
    <t>97.02;93.82</t>
  </si>
  <si>
    <t>46.77;46.74</t>
  </si>
  <si>
    <t>以下子文库产量偏低：
17L0006070-26
17L0006073-29
17L0006152-41</t>
    <phoneticPr fontId="51" type="noConversion"/>
  </si>
  <si>
    <t>FCHGYM7BCXY</t>
    <phoneticPr fontId="51" type="noConversion"/>
  </si>
  <si>
    <t>Hiseq17SZ0000066</t>
  </si>
  <si>
    <t xml:space="preserve">voa121213李云2人TargetRegioncapture(55/55) </t>
    <phoneticPr fontId="51" type="noConversion"/>
  </si>
  <si>
    <t>94.73;91.11</t>
  </si>
  <si>
    <t>97.06;94.62</t>
  </si>
  <si>
    <t>46.77;46.77</t>
  </si>
  <si>
    <t>95.30;92.15</t>
  </si>
  <si>
    <t>97.30;95.21</t>
  </si>
  <si>
    <t>46.93;46.97</t>
  </si>
  <si>
    <t>以下子文库产量偏低：
17L0008635-3
17L0008729-26</t>
    <phoneticPr fontId="51" type="noConversion"/>
  </si>
  <si>
    <t>FCHGYKVBCXY</t>
  </si>
  <si>
    <t>Hiseq17SZ0000067</t>
  </si>
  <si>
    <t xml:space="preserve">voa121213李云2人TargetRegioncapture(49/49) </t>
    <phoneticPr fontId="51" type="noConversion"/>
  </si>
  <si>
    <t>94.82;91.85</t>
  </si>
  <si>
    <t>97.05;95.07</t>
  </si>
  <si>
    <t>46.77;46.81</t>
  </si>
  <si>
    <t>FCHGYKVBCXY</t>
    <phoneticPr fontId="51" type="noConversion"/>
  </si>
  <si>
    <t>96.43;93.75</t>
  </si>
  <si>
    <t>98.05;96.24</t>
  </si>
  <si>
    <t>48.17;48.18</t>
  </si>
  <si>
    <t>FCHGYJHBCXY</t>
  </si>
  <si>
    <t>Hiseq17SZ0000069</t>
  </si>
  <si>
    <t>96.17;93.42</t>
  </si>
  <si>
    <t>97.91;96.05</t>
  </si>
  <si>
    <t>48.08;48.08</t>
  </si>
  <si>
    <t>FCHGYJHBCXY</t>
    <phoneticPr fontId="51" type="noConversion"/>
  </si>
  <si>
    <t>96.55;94.43</t>
  </si>
  <si>
    <t>44.96;44.97</t>
  </si>
  <si>
    <t>FCHG557BCXY</t>
  </si>
  <si>
    <t>Hiseq17TJ0000075</t>
  </si>
  <si>
    <t xml:space="preserve">ctDNA肿瘤早早筛20170213(1/11); Oseq-ctDNA无创肿瘤个体化诊疗基因检测20170219(1/11); Oseq-Drug个体化诊疗基因检测20170219(9/11); </t>
    <phoneticPr fontId="51" type="noConversion"/>
  </si>
  <si>
    <t>96.23;94.07</t>
  </si>
  <si>
    <t>97.85;96.43</t>
  </si>
  <si>
    <t>FCHG557BCXY</t>
    <phoneticPr fontId="51" type="noConversion"/>
  </si>
  <si>
    <t>96.15;94.17</t>
  </si>
  <si>
    <t>97.76;96.46</t>
  </si>
  <si>
    <t>43.30;43.33</t>
  </si>
  <si>
    <t>FCHG532BCXY</t>
  </si>
  <si>
    <t>Hiseq17TJ0000074</t>
  </si>
  <si>
    <t xml:space="preserve">Oseq-ctDNA无创肿瘤个体化诊疗基因检测20170219(6/6); </t>
    <phoneticPr fontId="51" type="noConversion"/>
  </si>
  <si>
    <t>96.44;94.40</t>
  </si>
  <si>
    <t>97.95;96.60</t>
  </si>
  <si>
    <t>43.36;43.39</t>
  </si>
  <si>
    <t>FCHG532BCXY</t>
    <phoneticPr fontId="51" type="noConversion"/>
  </si>
  <si>
    <t>96.38;92.50</t>
  </si>
  <si>
    <t>97.89;95.22</t>
  </si>
  <si>
    <t>44.35;44.34</t>
  </si>
  <si>
    <t>以下子文库产量偏低：
DX0503AEEOACAPEI-41
DX0503AEEPACAPEI-42
DX0504AEERACAPEI-44
DX1316AEEYACAPEI-84
DX1316AEFDACAPEI-93
DX1316AEFIACAPEI-101
DX1316ZFCAAAPEI-102
DX1316ADQZAAAPEI-103
DX1316AEFLACAPEI-128</t>
    <phoneticPr fontId="51" type="noConversion"/>
  </si>
  <si>
    <t>FCHG53KBCXY</t>
  </si>
  <si>
    <t>Hiseq17TJ0000076</t>
  </si>
  <si>
    <t xml:space="preserve">安孕可-单基因遗传病携带者筛查69种20170218(5/62);安孕可-单基因遗传病携带者筛查69种20170219(4/62); CarrierSeq-12GeneticDisorders20170218(1/62); Vista-CarrierScreeningMiniPanel20170218(2/62); 安孕可-单基因遗传病携带者筛查69种20170219(1/62);安孕可-单基因遗传病基因检测-12种-标准品(1/62); Oseq-T肿瘤个体化诊疗基因检测20170219(8/62); Oseq-ctDNA无创肿瘤个体化诊疗基因检测20170219(7/62); Oseq-Drug个体化诊疗基因检测20170219(22/62);Oseq-Drug个体化诊疗基因检测20170214-加测(2/62);F16ZF2I1QS2796-FFPE-DNA质量评价QC试剂开发和质量评价体系建立(1/62); 遗传性骨病基因检测20170216(7/62); 临床分离培养耐药菌株全基因组测序及耐药株数据库构建项目第3期任务单(1/62); </t>
    <phoneticPr fontId="51" type="noConversion"/>
  </si>
  <si>
    <t>95.93;91.75</t>
  </si>
  <si>
    <t>97.63;94.74</t>
  </si>
  <si>
    <t>44.23;44.22</t>
  </si>
  <si>
    <t>FCHG53KBCXY</t>
    <phoneticPr fontId="51" type="noConversion"/>
  </si>
  <si>
    <t>95.85;93.09</t>
  </si>
  <si>
    <t>97.70;95.87</t>
  </si>
  <si>
    <t>48.69;48.67</t>
  </si>
  <si>
    <t>FCHGYJJBCXY</t>
    <phoneticPr fontId="51" type="noConversion"/>
  </si>
  <si>
    <t>Hiseq17SZ0000064</t>
  </si>
  <si>
    <t>95.97;93.18</t>
  </si>
  <si>
    <t>97.77;95.91</t>
  </si>
  <si>
    <t>48.84;48.82</t>
  </si>
  <si>
    <t>97.10;95.55</t>
  </si>
  <si>
    <t>98.37;97.33</t>
  </si>
  <si>
    <t>48.66;48.68</t>
  </si>
  <si>
    <t>以下子文库产量偏低：
16L1546340-41
16L1546342-42</t>
    <phoneticPr fontId="51" type="noConversion"/>
  </si>
  <si>
    <t>FCHGYKCBCXY</t>
  </si>
  <si>
    <t>Hiseq17SZ0000065</t>
  </si>
  <si>
    <t>96.86;95.24</t>
  </si>
  <si>
    <t>98.24;97.16</t>
  </si>
  <si>
    <t>48.59;48.61</t>
  </si>
  <si>
    <t>FCHGYKCBCXY</t>
    <phoneticPr fontId="51" type="noConversion"/>
  </si>
  <si>
    <t xml:space="preserve">170224_I137_FCHGK57BBXX_L8_WHSRNASEP00001161 </t>
    <phoneticPr fontId="117" type="noConversion"/>
  </si>
  <si>
    <t xml:space="preserve">170224_I137_FCHGK57BBXX_L6_WHSRNASEP00001162 </t>
    <phoneticPr fontId="117" type="noConversion"/>
  </si>
  <si>
    <t xml:space="preserve">170224_I137_FCHGK57BBXX_L1_WHDNASPEP00004777 </t>
    <phoneticPr fontId="117" type="noConversion"/>
  </si>
  <si>
    <t xml:space="preserve">170224_I133_FCHGMFTBBXX_L6_WHDNAMePEP00000613 </t>
    <phoneticPr fontId="117" type="noConversion"/>
  </si>
  <si>
    <t xml:space="preserve">170224_I133_FCHGMFTBBXX_L5_WHDNAMePEP00000613 </t>
    <phoneticPr fontId="117" type="noConversion"/>
  </si>
  <si>
    <t>170224_I133_FCHGMFTBBXX_L4_WHDNAMePEP00000613</t>
    <phoneticPr fontId="117" type="noConversion"/>
  </si>
  <si>
    <t xml:space="preserve">170224_I133_FCHGMFTBBXX_L1_WHCDNAPEP00006675 </t>
    <phoneticPr fontId="117" type="noConversion"/>
  </si>
  <si>
    <t xml:space="preserve">170224_I133_FCHGK3JBBXX_L2_WHCDNAPEP00006679 </t>
    <phoneticPr fontId="117" type="noConversion"/>
  </si>
  <si>
    <t xml:space="preserve">170224_I133_FCHGK3JBBXX_L1_WHDNASPEP00004785 </t>
    <phoneticPr fontId="117" type="noConversion"/>
  </si>
  <si>
    <t>index实际混合比例与计划不符，WHRDSPRcwgMABACBA-23产量偏低</t>
    <phoneticPr fontId="117" type="noConversion"/>
  </si>
  <si>
    <t xml:space="preserve">170223_I136_FCHGMCYBBXX_L8_WHTRDRPEP00002949 </t>
    <phoneticPr fontId="117" type="noConversion"/>
  </si>
  <si>
    <t xml:space="preserve">170223_I136_FCHGMCYBBXX_L7_WHTRDRPEP00002948 </t>
    <phoneticPr fontId="117" type="noConversion"/>
  </si>
  <si>
    <t xml:space="preserve">170220_I137_FCHFLYLBBXX_L4_WHDNASPEP00004757 </t>
    <phoneticPr fontId="117" type="noConversion"/>
  </si>
  <si>
    <t xml:space="preserve">170221_I133_FCHGL5YBBXX_L7_WHDNAMePEP00000613 </t>
    <phoneticPr fontId="117" type="noConversion"/>
  </si>
  <si>
    <t>index实际混合比例与计划不符，wHAXPI045436-72产量偏低</t>
    <phoneticPr fontId="117" type="noConversion"/>
  </si>
  <si>
    <t xml:space="preserve">170221_I133_FCHGL5YBBXX_L5_WHDNAMePEP00000607 </t>
    <phoneticPr fontId="117" type="noConversion"/>
  </si>
  <si>
    <t>index实际混合比例与计划不符，HUMxzwEAABHAAA-111产量偏低</t>
    <phoneticPr fontId="117" type="noConversion"/>
  </si>
  <si>
    <t>rqv170122刘宇峰小鼠Non-codingRNA(2/11);qch170123郑小敏细菌ProkaryoteTranscriptomeResequencing(5/11);vxz170208王珏小鼠EukaryoteTranscriptomeResequencing(4/11);</t>
  </si>
  <si>
    <t>WHCDNAPEP00006659</t>
  </si>
  <si>
    <t>FCHFLVHBBXX</t>
    <phoneticPr fontId="51" type="noConversion"/>
  </si>
  <si>
    <t>55.23;55.26</t>
  </si>
  <si>
    <t>98.93;97.05</t>
  </si>
  <si>
    <t>96.65;92.39</t>
  </si>
  <si>
    <t>ymn150407卢佳1人内部研发(2/42);dwf170122王珏人Exomecapture(8/42);nrr170209谢尚波真菌EukaryoteTranscriptomeResequencing(6/42);qrn170122王珏人Exomecapture(16/42);vxz170208王珏小鼠EukaryoteTranscriptomeResequencing(2/42);jlw170122杨巍1耶氏解脂酵母Re-sequencing(2/42);ucm170209谢尚波真菌EukaryoteTranscriptomeResequencing(6/42);</t>
  </si>
  <si>
    <t>WHCDNAPEP00006661</t>
  </si>
  <si>
    <t>FCHFLVHBBXX</t>
  </si>
  <si>
    <t>98.21;94.62</t>
  </si>
  <si>
    <t>0.68;1.12</t>
  </si>
  <si>
    <t>53.56;53.49</t>
  </si>
  <si>
    <t>98.67;95.79</t>
  </si>
  <si>
    <t>95.97;89.96</t>
  </si>
  <si>
    <t>tjp170210董海芳人EukaryoteTranscriptomeResequencing(4/11);vhb170207何伟明大麦GBS(6/11);crt170205吕晓丹砾树Methylation(1/11);</t>
  </si>
  <si>
    <t>WHDNAMePEP00000609</t>
  </si>
  <si>
    <t>45.35;45.56</t>
  </si>
  <si>
    <t>98.64;95.25</t>
  </si>
  <si>
    <t>96.10;87.69</t>
  </si>
  <si>
    <t>45.41;45.62</t>
  </si>
  <si>
    <t>98.66;95.10</t>
  </si>
  <si>
    <t>96.18;87.32</t>
  </si>
  <si>
    <t>44.94;45.16</t>
  </si>
  <si>
    <t>98.64;94.90</t>
  </si>
  <si>
    <t>96.16;87.22</t>
  </si>
  <si>
    <t>44.28;44.51</t>
  </si>
  <si>
    <t>98.61;94.96</t>
  </si>
  <si>
    <t>96.09;87.53</t>
  </si>
  <si>
    <t>WHDNAMePEP00000610</t>
  </si>
  <si>
    <t>45.93;46.12</t>
  </si>
  <si>
    <t>98.79;95.35</t>
  </si>
  <si>
    <t>96.53;87.54</t>
  </si>
  <si>
    <t>46.05;46.22</t>
  </si>
  <si>
    <t>98.84;95.85</t>
  </si>
  <si>
    <t>96.67;88.47</t>
  </si>
  <si>
    <t>FCHGL5YBBXX</t>
    <phoneticPr fontId="51" type="noConversion"/>
  </si>
  <si>
    <t>HS4000 PE101+8+101;1216+1129;旧库;</t>
  </si>
  <si>
    <t>99.08;95.08</t>
  </si>
  <si>
    <t>0.48;1.00</t>
  </si>
  <si>
    <t>41.76;42.03</t>
  </si>
  <si>
    <t>98.55;93.20</t>
  </si>
  <si>
    <t>95.89;84.32</t>
  </si>
  <si>
    <t>FCHGL5YBBXX</t>
  </si>
  <si>
    <t>99.13;94.68</t>
  </si>
  <si>
    <t>0.46;1.01</t>
  </si>
  <si>
    <t>41.89;42.17</t>
  </si>
  <si>
    <t>98.45;92.81</t>
  </si>
  <si>
    <t>95.57;83.55</t>
  </si>
  <si>
    <t>99.12;95.22</t>
  </si>
  <si>
    <t>0.48;0.96</t>
  </si>
  <si>
    <t>41.98;42.23</t>
  </si>
  <si>
    <t>98.57;93.34</t>
  </si>
  <si>
    <t>95.94;84.48</t>
  </si>
  <si>
    <t>98.65;95.42</t>
  </si>
  <si>
    <t>1.01;1.34</t>
  </si>
  <si>
    <t>41.41;41.69</t>
  </si>
  <si>
    <t>98.43;93.47</t>
  </si>
  <si>
    <t>95.64;85.38</t>
  </si>
  <si>
    <t>产量较低(pooling比例偏差)</t>
    <phoneticPr fontId="51" type="noConversion"/>
  </si>
  <si>
    <t>pooling偏差，HUMxzwEAABHAAA-111产量偏低</t>
  </si>
  <si>
    <t>98.70;95.24</t>
  </si>
  <si>
    <t>1.00;1.36</t>
  </si>
  <si>
    <t>40.92;41.21</t>
  </si>
  <si>
    <t>98.42;92.89</t>
  </si>
  <si>
    <t>95.60;84.40</t>
  </si>
  <si>
    <t>98.69;95.56</t>
  </si>
  <si>
    <t>1.00;1.30</t>
  </si>
  <si>
    <t>41.40;41.66</t>
  </si>
  <si>
    <t>98.56;93.89</t>
  </si>
  <si>
    <t>95.98;86.30</t>
  </si>
  <si>
    <t>act170119余佳临人Exomecapture(3/13);wvl170116余佳临细菌Metagenomics(2/13);crt170205吕晓丹砾树Methylation(1/13);hva170208张洪芳高粱Re-sequencing(7/13);</t>
  </si>
  <si>
    <t>WHDNAMePEP00000613</t>
  </si>
  <si>
    <t>pooling偏差，wHAXPI045436-72产量偏低</t>
  </si>
  <si>
    <t>HS4000 PE101+8+101;1216+1129;新库库检;</t>
  </si>
  <si>
    <t>98.53;92.43</t>
  </si>
  <si>
    <t>0.36;1.23</t>
  </si>
  <si>
    <t>40.13;40.43</t>
  </si>
  <si>
    <t>98.58;93.23</t>
  </si>
  <si>
    <t>96.00;84.41</t>
  </si>
  <si>
    <t>tjp170210董海芳人EukaryoteTranscriptomeResequencing(14/15);crt170205吕晓丹砾树Methylation(1/15);</t>
  </si>
  <si>
    <t>WHDNAMePEP00000611</t>
  </si>
  <si>
    <t>44.07;44.08</t>
  </si>
  <si>
    <t>98.71;95.75</t>
  </si>
  <si>
    <t>96.40;89.90</t>
  </si>
  <si>
    <t>svi170207刘芳3文库Re-sequencing(7/7);</t>
    <phoneticPr fontId="51" type="noConversion"/>
  </si>
  <si>
    <t>CHKPEI00001169</t>
  </si>
  <si>
    <t>FCHFLYLBBXX</t>
    <phoneticPr fontId="51" type="noConversion"/>
  </si>
  <si>
    <t>HS4000 PE151+8+8+151;1028+1216;新库库检外来文库（加入10% PHIX）;</t>
  </si>
  <si>
    <t>45.76;45.71</t>
  </si>
  <si>
    <t>96.39;94.05</t>
  </si>
  <si>
    <t>92.65;88.00</t>
  </si>
  <si>
    <t>boc170207岳震牡丹RNA-Seq(10/10);</t>
    <phoneticPr fontId="51" type="noConversion"/>
  </si>
  <si>
    <t>WHCDNAPEP00006657</t>
  </si>
  <si>
    <t>FCHFLYLBBXX</t>
  </si>
  <si>
    <t>HS4000 PE151+8+8+151;1028+1216;新库库检;</t>
  </si>
  <si>
    <t>97.63;93.88</t>
  </si>
  <si>
    <t>94.44;86.77</t>
  </si>
  <si>
    <t>zbu170213夏展峰文库Re-sequencing(78/78);</t>
  </si>
  <si>
    <t>CWHPEPI00001265</t>
  </si>
  <si>
    <t>47.47;47.40</t>
  </si>
  <si>
    <t>98.45;95.15</t>
  </si>
  <si>
    <t>95.54;88.39</t>
  </si>
  <si>
    <t>qra170123杨林1细菌Re-sequencing(17/24);hvg170124吕晓丹线虫Re-sequencing(5/24);nxq170206梁勇放线菌Denovo-Microbiology(1/24);pii170120夏金全蛋鸡Non-codingRNA(1/24);</t>
  </si>
  <si>
    <t>WHDNASPEP00004757</t>
  </si>
  <si>
    <t>产量较低(pooling比例偏差)</t>
    <phoneticPr fontId="51" type="noConversion"/>
  </si>
  <si>
    <t>pooling偏差，WHGALpiiNAAFRAAPEI-207产量偏低</t>
  </si>
  <si>
    <t>50.58;50.54</t>
  </si>
  <si>
    <t>98.22;92.88</t>
  </si>
  <si>
    <t>95.26;84.59</t>
  </si>
  <si>
    <t>rzn170206陈春海黄藤Denovo-Plant(3/10);jmw161230李洁4人Metagenomics(7/10);</t>
  </si>
  <si>
    <t>WHDNASPEP00004758</t>
  </si>
  <si>
    <t>0.06;0.19</t>
  </si>
  <si>
    <t>9.41;44.13</t>
  </si>
  <si>
    <t>43.75;43.85</t>
  </si>
  <si>
    <t>97.81;91.90</t>
  </si>
  <si>
    <t>94.58;82.85</t>
  </si>
  <si>
    <t>0.06;0.22</t>
  </si>
  <si>
    <t>11.44;44.54</t>
  </si>
  <si>
    <t>43.73;43.83</t>
  </si>
  <si>
    <t>97.92;92.23</t>
  </si>
  <si>
    <t>94.79;83.36</t>
  </si>
  <si>
    <t>ruk170122王珏人Exomecapture(2/7);yyu170122吕晓丹人Exomecapture(2/7);fpf170206马菡静微生物Re-sequencing(1/7);boc170207岳震牡丹RNA-Seq(2/7);</t>
  </si>
  <si>
    <t>WHDNASPEP00004760</t>
  </si>
  <si>
    <t>99.10;96.59</t>
  </si>
  <si>
    <t>0.50;1.13</t>
  </si>
  <si>
    <t>47.11;47.04</t>
  </si>
  <si>
    <t>97.89;93.05</t>
  </si>
  <si>
    <t>94.41;84.97</t>
  </si>
  <si>
    <t>iwd170207李维喜酵母Re-sequencing(36/40);hpk161223刘春榕属Denovo-Plant(3/40);ndl170207李维喜酵母Re-sequencing(1/40);</t>
  </si>
  <si>
    <t>WHDNASPEP00004765</t>
  </si>
  <si>
    <t>40.08;40.38</t>
  </si>
  <si>
    <t>96.90;89.45</t>
  </si>
  <si>
    <t>93.07;79.41</t>
  </si>
  <si>
    <t>FCHGMCYBBXX</t>
    <phoneticPr fontId="51" type="noConversion"/>
  </si>
  <si>
    <t>HS4000 PE101+8+8+101;1129+1216;旧库;</t>
  </si>
  <si>
    <t>44.54;44.72</t>
  </si>
  <si>
    <t>98.92;96.32</t>
  </si>
  <si>
    <t>96.88;91.04</t>
  </si>
  <si>
    <t>44.65;44.81</t>
  </si>
  <si>
    <t>96.75;91.83</t>
  </si>
  <si>
    <t>FCHGMCYBBXX</t>
  </si>
  <si>
    <t>44.42;44.39</t>
  </si>
  <si>
    <t>98.85;96.96</t>
  </si>
  <si>
    <t>96.66;93.06</t>
  </si>
  <si>
    <t>44.55;44.53</t>
  </si>
  <si>
    <t>98.88;96.95</t>
  </si>
  <si>
    <t>96.73;93.04</t>
  </si>
  <si>
    <t>44.24;44.21</t>
  </si>
  <si>
    <t>98.86;96.90</t>
  </si>
  <si>
    <t>96.70;92.93</t>
  </si>
  <si>
    <t>tjp170210董海芳人EukaryoteTranscriptomeResequencing(4/17);crt170205吕晓丹砾树Methylation(1/17);hva170208张洪芳高粱Re-sequencing(12/17);</t>
  </si>
  <si>
    <t>WHDNAMePEP00000612</t>
  </si>
  <si>
    <t>HS4000 PE101+8+8+101;1129+1216;新库库检;</t>
  </si>
  <si>
    <t>40.85;40.96</t>
  </si>
  <si>
    <t>98.86;96.36</t>
  </si>
  <si>
    <t>96.72;91.70</t>
  </si>
  <si>
    <t>qyl170210李斌斌小鼠Non-codingRNA(2/5);wya170207王珏小鼠EukaryoteTranscriptomeResequencing(3/5);</t>
  </si>
  <si>
    <t>WHTRDRPEP00002948</t>
  </si>
  <si>
    <t>pooling偏差，WHMUSqylOAAARAAPEI-214，WHMUSqylOAABRAAPEI-216产量偏低</t>
  </si>
  <si>
    <t>78.09;77.81</t>
  </si>
  <si>
    <t>5.54;5.71</t>
  </si>
  <si>
    <t>51.22;51.67</t>
  </si>
  <si>
    <t>98.22;96.90</t>
  </si>
  <si>
    <t>95.69;93.34</t>
  </si>
  <si>
    <t>WHTRDRPEP00002949</t>
  </si>
  <si>
    <t>pooling偏差，WHMUSqylOAACRAAPEI-218，WHMUSqylOAADRAAPEI-219产量偏低</t>
  </si>
  <si>
    <t>81.91;81.01</t>
  </si>
  <si>
    <t>5.78;6.00</t>
  </si>
  <si>
    <t>52.24;52.62</t>
  </si>
  <si>
    <t>97.90;95.79</t>
  </si>
  <si>
    <t>94.93;91.09</t>
  </si>
  <si>
    <t>WHDNALPEP00000239</t>
  </si>
  <si>
    <t>FCCAFYEANXX</t>
    <phoneticPr fontId="51" type="noConversion"/>
  </si>
  <si>
    <t>41.20;42.14</t>
  </si>
  <si>
    <t>94.35;88.74</t>
  </si>
  <si>
    <t>89.71;82.57</t>
  </si>
  <si>
    <t>gjh170118吴斌1草鱼Denovo-Animal;</t>
  </si>
  <si>
    <t>JL003 A</t>
  </si>
  <si>
    <t>wHAMPI042862-143</t>
  </si>
  <si>
    <t>FCCAFYEANXX</t>
  </si>
  <si>
    <t>43.60;43.65</t>
  </si>
  <si>
    <t>93.35;91.70</t>
  </si>
  <si>
    <t>87.15;85.30</t>
  </si>
  <si>
    <t>phh170120位艳丽昆虫EukaryotedenovoTranscriptome(2/4);ryb161122董海芳海洋动物RAD-Seq(1/4);teh170118许鹏威凤梨Denovo-Plant(1/4);</t>
  </si>
  <si>
    <t>WHTRDRPEP00002889</t>
  </si>
  <si>
    <t>41.80;41.31</t>
  </si>
  <si>
    <t>95.43;94.62</t>
  </si>
  <si>
    <t>91.06;90.27</t>
  </si>
  <si>
    <t>41.79;41.32</t>
  </si>
  <si>
    <t>95.63;94.66</t>
  </si>
  <si>
    <t>91.46;90.34</t>
  </si>
  <si>
    <t>yth161122何福生人TargetRegioncapture(24/29);uee170123吕晓丹菊科植物Re-sequencing(4/29);uwf170209钟珍拟南芥Re-sequencing(1/29);</t>
  </si>
  <si>
    <t>WHDNASPEP00004763</t>
  </si>
  <si>
    <t>42.54;42.68</t>
  </si>
  <si>
    <t>95.98;93.72</t>
  </si>
  <si>
    <t>92.01;89.27</t>
  </si>
  <si>
    <t>rzn170206陈春海黄藤Denovo-Plant(3/4);ivs170209杨林1克雷伯氏菌Denovo-Microbiology(1/4);</t>
  </si>
  <si>
    <t>WHDNASPEP00004764</t>
  </si>
  <si>
    <t>41.74;41.90</t>
  </si>
  <si>
    <t>95.45;94.03</t>
  </si>
  <si>
    <t>90.89;89.30</t>
  </si>
  <si>
    <t>41.76;41.93</t>
  </si>
  <si>
    <t>95.40;93.95</t>
  </si>
  <si>
    <t>90.79;89.16</t>
  </si>
  <si>
    <t>epb170119余佳临翘嘴鳜Denovo-Animal(2/2);</t>
  </si>
  <si>
    <t>WHDNALPEP00000240</t>
  </si>
  <si>
    <t>41.43;42.11</t>
  </si>
  <si>
    <t>96.27;90.31</t>
  </si>
  <si>
    <t>92.79;85.14</t>
  </si>
  <si>
    <t>vys170215彭玲植物Re-sequencing(2/24);uyu161202石伟细菌Metagenomics(14/24);fqe170209刘芳3细菌Re-sequencing(6/24);qge170112刘芳3细菌Re-sequencing(2/24);</t>
  </si>
  <si>
    <t>WHDNASPEP00004766</t>
  </si>
  <si>
    <t>FCHGMFYBBXX</t>
    <phoneticPr fontId="51" type="noConversion"/>
  </si>
  <si>
    <t>59.70;59.50</t>
  </si>
  <si>
    <t>98.15;94.65</t>
  </si>
  <si>
    <t>94.83;88.33</t>
  </si>
  <si>
    <t>iwd170207李维喜酵母Re-sequencing(38/38);</t>
    <phoneticPr fontId="51" type="noConversion"/>
  </si>
  <si>
    <t>WHDNASPEP00004767</t>
  </si>
  <si>
    <t>FCHGMFYBBXX</t>
  </si>
  <si>
    <t>37.59;37.91</t>
  </si>
  <si>
    <t>97.62;93.84</t>
  </si>
  <si>
    <t>94.62;87.72</t>
  </si>
  <si>
    <t>ndl170207李维喜酵母Re-sequencing(38/38);</t>
  </si>
  <si>
    <t>WHDNASPEP00004768</t>
  </si>
  <si>
    <t>37.64;38.00</t>
  </si>
  <si>
    <t>97.55;93.42</t>
  </si>
  <si>
    <t>94.40;87.00</t>
  </si>
  <si>
    <t>qrr170210光宣敏鹅掌楸Re-sequencing(3/3);</t>
  </si>
  <si>
    <t>WHDNASPEP00004769</t>
  </si>
  <si>
    <t>42.23;42.32</t>
  </si>
  <si>
    <t>98.13;95.13</t>
  </si>
  <si>
    <t>95.19;89.17</t>
  </si>
  <si>
    <t>opi170210光宣敏鹅掌楸Re-sequencing(3/3);</t>
  </si>
  <si>
    <t>WHDNASPEP00004770</t>
  </si>
  <si>
    <t>41.96;42.01</t>
  </si>
  <si>
    <t>98.01;95.76</t>
  </si>
  <si>
    <t>94.93;90.38</t>
  </si>
  <si>
    <t>ise170214揭文才大鼠EukaryoteTranscriptomeResequencing(6/27);boc170207岳震牡丹RNA-Seq(2/27);ntc170210刘芳3细菌Re-sequencing(19/27);</t>
  </si>
  <si>
    <t>WHCDNAPEP00006673</t>
  </si>
  <si>
    <t>87.31;86.06</t>
  </si>
  <si>
    <t>15.00;15.17</t>
  </si>
  <si>
    <t>52.34;52.25</t>
  </si>
  <si>
    <t>97.91;95.47</t>
  </si>
  <si>
    <t>94.88;90.16</t>
  </si>
  <si>
    <t>yyj170209吕晓丹羽扇豆Re-sequencing(4/10);daa170210王丹拟南芥Re-sequencing(2/10);woe170208李洁4人Metagenomics(3/10);mxq170115谢洪青杨树RAD-Seq(1/10);</t>
  </si>
  <si>
    <t>WHDNASPEP00004773</t>
  </si>
  <si>
    <t>0.03;0.08</t>
  </si>
  <si>
    <t>37.87;56.30</t>
  </si>
  <si>
    <t>42.22;42.29</t>
  </si>
  <si>
    <t>97.99;94.63</t>
  </si>
  <si>
    <t>94.92;88.03</t>
  </si>
  <si>
    <t>iwd170207李维喜酵母Re-sequencing(1/38);ndl170207李维喜酵母Re-sequencing(37/38);</t>
  </si>
  <si>
    <t>WHDNASPEP00004772</t>
  </si>
  <si>
    <t>37.54;37.93</t>
  </si>
  <si>
    <t>97.82;92.99</t>
  </si>
  <si>
    <t>94.64;85.94</t>
  </si>
  <si>
    <t>spx170209张岩人Exomecapture(4/8);cwg170207徐怀前天然泉水等Metagenomics(4/8);</t>
  </si>
  <si>
    <t>WHDNASPEP00004785</t>
  </si>
  <si>
    <t>FCHGK3JBBXX</t>
    <phoneticPr fontId="51" type="noConversion"/>
  </si>
  <si>
    <t>pooling偏差，WHRDSPRcwgMABACBA-23产量偏低</t>
    <phoneticPr fontId="51" type="noConversion"/>
  </si>
  <si>
    <t>HS4000 PE101+8+101;1129+1216;新库库检;</t>
  </si>
  <si>
    <t>48.64;48.67</t>
  </si>
  <si>
    <t>98.52;94.26</t>
  </si>
  <si>
    <t>95.78;87.53</t>
  </si>
  <si>
    <t>dwf170122王珏人Exomecapture(1/28);qrn170122王珏人Exomecapture(5/28);rgn170216揭文才五十四个木霉EukaryoteTranscriptomeResequencing(22/28);</t>
  </si>
  <si>
    <t>WHCDNAPEP00006679</t>
  </si>
  <si>
    <t>FCHGK3JBBXX</t>
  </si>
  <si>
    <t>pooling偏差，HUMqrnEAAAUAAA-133产量偏低</t>
  </si>
  <si>
    <t>97.35;95.40</t>
  </si>
  <si>
    <t>0.57;0.82</t>
  </si>
  <si>
    <t>54.43;54.44</t>
  </si>
  <si>
    <t>98.84;96.79</t>
  </si>
  <si>
    <t>96.59;92.29</t>
  </si>
  <si>
    <t>lot170209胡维线虫Re-sequencing(3/10);bsr170210谢志远拟南芥Methylation(1/10);yka170124刘芳3人EukaryoteTranscriptomeResequencing(6/10);</t>
  </si>
  <si>
    <t>WHDNAMePEP00000619</t>
  </si>
  <si>
    <t>45.29;46.64</t>
  </si>
  <si>
    <t>97.07;93.20</t>
  </si>
  <si>
    <t>93.39;85.14</t>
  </si>
  <si>
    <t>pgv170213肖小伟人Re-sequencing(1/3);tdp170210谢志远拟南芥Methylation(2/3);</t>
  </si>
  <si>
    <t>WHDNAMePEP00000614</t>
  </si>
  <si>
    <t>87.41;84.04</t>
  </si>
  <si>
    <t>0.64;1.21</t>
  </si>
  <si>
    <t>41.69;42.28</t>
  </si>
  <si>
    <t>98.83;92.68</t>
  </si>
  <si>
    <t>96.86;84.07</t>
  </si>
  <si>
    <t>pgv170213肖小伟人Re-sequencing(1/3);gux170210谢志远拟南芥Methylation(2/3);</t>
  </si>
  <si>
    <t>WHDNAMePEP00000615</t>
  </si>
  <si>
    <t>87.65;84.78</t>
  </si>
  <si>
    <t>0.64;1.02</t>
  </si>
  <si>
    <t>41.22;41.61</t>
  </si>
  <si>
    <t>98.76;93.90</t>
  </si>
  <si>
    <t>96.69;86.48</t>
  </si>
  <si>
    <t>WHDNAMePEP00000618</t>
  </si>
  <si>
    <t>91.62;86.72</t>
  </si>
  <si>
    <t>0.59;1.40</t>
  </si>
  <si>
    <t>40.06;40.99</t>
  </si>
  <si>
    <t>98.73;90.10</t>
  </si>
  <si>
    <t>96.67;78.87</t>
  </si>
  <si>
    <t>lbu170215刘芳3酵母Re-sequencing(20/20);</t>
    <phoneticPr fontId="51" type="noConversion"/>
  </si>
  <si>
    <t>WHDNASPEP00004780</t>
  </si>
  <si>
    <t>37.16;37.52</t>
  </si>
  <si>
    <t>98.61;93.55</t>
  </si>
  <si>
    <t>96.26;86.49</t>
  </si>
  <si>
    <t>lbu170215刘芳3酵母Re-sequencing(20/20);</t>
  </si>
  <si>
    <t>WHDNASPEP00004781</t>
  </si>
  <si>
    <t>36.71;37.15</t>
  </si>
  <si>
    <t>98.59;92.83</t>
  </si>
  <si>
    <t>96.20;85.10</t>
  </si>
  <si>
    <t>ymn150407卢佳1人内部研发(2/20);kuu170215许琛莹人EukaryoteTranscriptomeResequencing(2/20);rii170215揭文才大丽轮枝菌EukaryoteTranscriptomeResequencing(1/20);cle170210马俊平三个小鼠EukaryoteTranscriptomeResequencing(3/20);rgn170216揭文才五十四个木霉EukaryoteTranscriptomeResequencing(12/20);</t>
  </si>
  <si>
    <t>WHCDNAPEP00006675</t>
  </si>
  <si>
    <t>FCHGMFTBBXX</t>
    <phoneticPr fontId="51" type="noConversion"/>
  </si>
  <si>
    <t>pooling偏差，WHHUMymnU108AAARAAPEI-62，RDWHMUScleEAAARABPEI-209，RDWHMUScleEAACRABPEI-211产量偏低</t>
    <phoneticPr fontId="51" type="noConversion"/>
  </si>
  <si>
    <t>92.13;90.91</t>
  </si>
  <si>
    <t>7.97;8.15</t>
  </si>
  <si>
    <t>56.69;56.42</t>
  </si>
  <si>
    <t>98.14;94.54</t>
  </si>
  <si>
    <t>94.97;88.52</t>
  </si>
  <si>
    <t>pgv170213肖小伟人Re-sequencing(2/4);nmx170213钟珍人TargetRegioncapture(2/4);</t>
  </si>
  <si>
    <t>WHDNALPEP00000242</t>
  </si>
  <si>
    <t>FCHGMFTBBXX</t>
  </si>
  <si>
    <t>97.06;91.68</t>
  </si>
  <si>
    <t>0.60;1.56</t>
  </si>
  <si>
    <t>38.46;39.37</t>
  </si>
  <si>
    <t>98.63;89.16</t>
  </si>
  <si>
    <t>96.43;73.05</t>
  </si>
  <si>
    <t>WHDNALPEP00000243</t>
  </si>
  <si>
    <t>97.00;90.89</t>
  </si>
  <si>
    <t>0.63;1.92</t>
  </si>
  <si>
    <t>39.39;40.20</t>
  </si>
  <si>
    <t>98.71;90.14</t>
  </si>
  <si>
    <t>96.57;76.70</t>
  </si>
  <si>
    <t>HS4000 PE101+8+101;1129+1216;旧库;</t>
  </si>
  <si>
    <t>98.49;94.06</t>
  </si>
  <si>
    <t>0.34;0.90</t>
  </si>
  <si>
    <t>41.10;41.28</t>
  </si>
  <si>
    <t>98.75;94.71</t>
  </si>
  <si>
    <t>96.39;87.55</t>
  </si>
  <si>
    <t>98.50;93.51</t>
  </si>
  <si>
    <t>0.35;0.98</t>
  </si>
  <si>
    <t>41.17;41.35</t>
  </si>
  <si>
    <t>98.68;94.41</t>
  </si>
  <si>
    <t>96.17;86.92</t>
  </si>
  <si>
    <t>98.46;92.95</t>
  </si>
  <si>
    <t>0.35;1.08</t>
  </si>
  <si>
    <t>40.81;41.03</t>
  </si>
  <si>
    <t>98.62;94.06</t>
  </si>
  <si>
    <t>96.00;86.17</t>
  </si>
  <si>
    <t>kdn170216揭文才九个木霉EukaryoteTranscriptomeResequencing(9/23);rgn170216揭文才五十四个木霉EukaryoteTranscriptomeResequencing(14/23);</t>
    <phoneticPr fontId="51" type="noConversion"/>
  </si>
  <si>
    <t>WHCDNAPEP00006676</t>
  </si>
  <si>
    <t>54.45;54.40</t>
  </si>
  <si>
    <t>98.75;96.66</t>
  </si>
  <si>
    <t>96.26;91.94</t>
  </si>
  <si>
    <t>lbu170215刘芳3酵母Re-sequencing(20/20);</t>
    <phoneticPr fontId="51" type="noConversion"/>
  </si>
  <si>
    <t>WHDNASPEP00004782</t>
  </si>
  <si>
    <t>37.45;37.77</t>
  </si>
  <si>
    <t>98.56;93.74</t>
  </si>
  <si>
    <t>95.97;86.60</t>
  </si>
  <si>
    <t>ooz170210董海芳鼠Chip-seq(6/6);</t>
    <phoneticPr fontId="51" type="noConversion"/>
  </si>
  <si>
    <t>WHDNASPEP00004777</t>
  </si>
  <si>
    <t>FCHGK57BBXX</t>
    <phoneticPr fontId="51" type="noConversion"/>
  </si>
  <si>
    <t>pooling偏差，wHAPPI045706-103产量偏低</t>
  </si>
  <si>
    <t>HS4000 SE50+8;1129+1216;新库库检,HS4000 SE50+8+8;</t>
  </si>
  <si>
    <t>xuu170217张伟10拟南芥RNA-Seq(6/19);lau170208胡维小鼠Chip-seq(2/19);dnh170215揭文才十一个拟南芥RNA-Seq(11/19);</t>
  </si>
  <si>
    <t>WHCDNAPEP00006677</t>
  </si>
  <si>
    <t>FCHGK57BBXX</t>
  </si>
  <si>
    <t>rgh170217郑小敏小鼠RNA-Seq(6/12);rul170215王云洁人Chip-seq(3/12);axj160913吴斌2亚洲玉米螟RNA-Seq(1/12);war170213于杨阳两个稻瘟病Chip-seq(2/12);</t>
  </si>
  <si>
    <t>WHCDNAPEP00006678</t>
  </si>
  <si>
    <t>iqi170210马俊平人RNA-Seq(9/9);</t>
    <phoneticPr fontId="51" type="noConversion"/>
  </si>
  <si>
    <t>CWHPEPI00001269</t>
  </si>
  <si>
    <t>HS4000 SE50+8;1129+1216;新库库检,外来文库HS4000 SE50+8+8;</t>
  </si>
  <si>
    <t>auq170210郑小敏小鼠RNA-Seq(6/9);olp170120董海芳人Chip-seq(2/9);dly170209徐婧线虫Chip-seq(1/9);</t>
  </si>
  <si>
    <t>WHTRDRPEP00002976</t>
  </si>
  <si>
    <t>chj170223王云洁人SmallRNA(5/21);hkp170123金远春茶树SmallRNA(12/21);epo170207彭玲人SmallRNA(4/21);</t>
    <phoneticPr fontId="51" type="noConversion"/>
  </si>
  <si>
    <t>WHSRNASEP00001162</t>
  </si>
  <si>
    <t>pooling偏差，WHHUMvggSAALTAASE-N-205产量偏低</t>
  </si>
  <si>
    <t>gnd170206夏展峰飞蝗SmallRNA(6/6);</t>
  </si>
  <si>
    <t>WHSRNASEP00001158</t>
  </si>
  <si>
    <t>hkp170123金远春茶树SmallRNA(16/17);ava170209余佳临斑马鱼SmallRNA(1/17);</t>
  </si>
  <si>
    <t>WHSRNASEP00001161</t>
  </si>
  <si>
    <t>90.73;90.32</t>
  </si>
  <si>
    <t>96.03;95.67</t>
  </si>
  <si>
    <t>45.77;45.81</t>
  </si>
  <si>
    <t>PF低,RD</t>
    <phoneticPr fontId="147" type="noConversion"/>
  </si>
  <si>
    <t>FCHGV5NBBXX</t>
  </si>
  <si>
    <t>HKTRDPEP00002358</t>
  </si>
  <si>
    <t>atb170214许琛莹拟南芥EukaryoteTranscriptomeResequencing(6/6);</t>
  </si>
  <si>
    <t>96.66;95.83</t>
  </si>
  <si>
    <t>98.86;98.35</t>
  </si>
  <si>
    <t>46.08;46.04</t>
  </si>
  <si>
    <t>HKTRDPEP00002357</t>
  </si>
  <si>
    <t>94.80;95.41</t>
  </si>
  <si>
    <t>98.15;98.28</t>
  </si>
  <si>
    <t>45.95;45.95</t>
  </si>
  <si>
    <t>HKTRDPEP00002356</t>
  </si>
  <si>
    <t>95.83;95.47</t>
  </si>
  <si>
    <t>98.48;98.27</t>
  </si>
  <si>
    <t>51.80;51.87</t>
  </si>
  <si>
    <t>HKTRDPEP00002355</t>
  </si>
  <si>
    <t>xwl170201汪智蛟人EukaryoteTranscriptomeResequencing(2/8);uvm170209刘芳3水稻EukaryoteTranscriptomeResequencing(6/8);</t>
  </si>
  <si>
    <t>93.85;94.45</t>
  </si>
  <si>
    <t>97.39;97.67</t>
  </si>
  <si>
    <t>48.03;47.97</t>
  </si>
  <si>
    <t>HKCDNAPEP00006682</t>
  </si>
  <si>
    <t>jlv170213言显婷人EukaryoteTranscriptomeResequencing(9/9);</t>
  </si>
  <si>
    <t>94.81;94.51</t>
  </si>
  <si>
    <t>97.82;97.61</t>
  </si>
  <si>
    <t>47.77;47.70</t>
  </si>
  <si>
    <t>95.74;94.37</t>
  </si>
  <si>
    <t>98.32;97.47</t>
  </si>
  <si>
    <t>44.95;44.96</t>
  </si>
  <si>
    <t>HKCDNAPEP00006681</t>
  </si>
  <si>
    <t>ifu170213许琛莹植物RNA-Seq(14/14);</t>
    <phoneticPr fontId="147" type="noConversion"/>
  </si>
  <si>
    <t>94.73;94.07</t>
  </si>
  <si>
    <t>97.68;97.29</t>
  </si>
  <si>
    <t>48.10;48.04</t>
  </si>
  <si>
    <t>index实际混合比例与计划不符，HKCHIrdlEAACRAAPEI-205产量偏低</t>
    <phoneticPr fontId="147" type="noConversion"/>
  </si>
  <si>
    <t>产量较低(pooling比例偏差,HCS3.3.52)</t>
    <phoneticPr fontId="147" type="noConversion"/>
  </si>
  <si>
    <t>HKCDNAPEP00006680</t>
  </si>
  <si>
    <t>rdl170212吕晓丹中国仓鼠EukaryoteTranscriptomeResequencing(10/11);ifu170213许琛莹植物RNA-Seq(1/11);</t>
  </si>
  <si>
    <t>96.86;93.84</t>
  </si>
  <si>
    <t>98.98;97.28</t>
  </si>
  <si>
    <t>48.41;48.74</t>
  </si>
  <si>
    <t>良(HCS3.3.52)</t>
    <phoneticPr fontId="147" type="noConversion"/>
  </si>
  <si>
    <t>FCHGVW7BBXX</t>
  </si>
  <si>
    <t>HKTRDPEP00002342</t>
  </si>
  <si>
    <t>avn170206许琛莹水生生物EukaryoteTranscriptomeResequencing(15/15);</t>
  </si>
  <si>
    <t>96.54;95.86</t>
  </si>
  <si>
    <t>98.82;98.36</t>
  </si>
  <si>
    <t>46.17;47.21</t>
  </si>
  <si>
    <t>7.32;8.07</t>
  </si>
  <si>
    <t>92.36;91.08</t>
  </si>
  <si>
    <t>HKTRDPEP00002341</t>
  </si>
  <si>
    <t>tia170206许琛莹拟南芥EukaryoteTranscriptomeResequencing(12/12);</t>
  </si>
  <si>
    <t>94.73;93.12</t>
  </si>
  <si>
    <t>97.94;97.01</t>
  </si>
  <si>
    <t>55.31;55.30</t>
  </si>
  <si>
    <t>HS4000 PE101+8+8+101;0103+0103;新库库检外来文库;</t>
  </si>
  <si>
    <t>CHKPENI00001170</t>
  </si>
  <si>
    <t>qdi170213潘莹真菌Re-sequencing(50/50);</t>
    <phoneticPr fontId="147" type="noConversion"/>
  </si>
  <si>
    <t>95.88;95.28</t>
  </si>
  <si>
    <t>98.59;98.11</t>
  </si>
  <si>
    <t>54.25;54.64</t>
  </si>
  <si>
    <t>良(HCS3.3.52)</t>
    <phoneticPr fontId="147" type="noConversion"/>
  </si>
  <si>
    <t>HKTRDPEP00002329</t>
  </si>
  <si>
    <t>xwl170201汪智蛟人EukaryoteTranscriptomeResequencing(3/5);vhd170126汪智蛟人EukaryoteTranscriptomeResequencing(2/5);</t>
    <phoneticPr fontId="147" type="noConversion"/>
  </si>
  <si>
    <t>94.96;91.35</t>
  </si>
  <si>
    <t>98.12;96.07</t>
  </si>
  <si>
    <t>45.91;45.93</t>
  </si>
  <si>
    <t>1.31;1.58</t>
  </si>
  <si>
    <t>83.99;82.08</t>
  </si>
  <si>
    <t>CHKPEI85217010012</t>
  </si>
  <si>
    <t>L4</t>
  </si>
  <si>
    <t>blw170215许琛莹人Chip-seq;</t>
  </si>
  <si>
    <t>95.02;91.99</t>
  </si>
  <si>
    <t>98.13;96.41</t>
  </si>
  <si>
    <t>43.84;43.87</t>
  </si>
  <si>
    <t>1.22;1.52</t>
  </si>
  <si>
    <t>82.93;81.21</t>
  </si>
  <si>
    <t>CHKPEI85217010011</t>
  </si>
  <si>
    <t>L3</t>
  </si>
  <si>
    <t>95.95;93.41</t>
  </si>
  <si>
    <t>98.53;97.09</t>
  </si>
  <si>
    <t>43.38;43.39</t>
  </si>
  <si>
    <t>0.66;0.88</t>
  </si>
  <si>
    <t>84.22;83.14</t>
  </si>
  <si>
    <t>CHKPEI85217010010</t>
  </si>
  <si>
    <t>L2</t>
  </si>
  <si>
    <t>95.93;91.43</t>
  </si>
  <si>
    <t>98.53;96.08</t>
  </si>
  <si>
    <t>42.52;42.52</t>
  </si>
  <si>
    <t>82.97;80.98</t>
  </si>
  <si>
    <t>CHKPEI85217010009</t>
  </si>
  <si>
    <t>L1</t>
  </si>
  <si>
    <t>98.35;97.12</t>
  </si>
  <si>
    <t>44.38;44.28</t>
  </si>
  <si>
    <t>FCHGVLGBBXX</t>
  </si>
  <si>
    <t>HKTRDPEP00002353</t>
  </si>
  <si>
    <t>qoc170208汪金兔小鼠Non-codingRNA(8/8);</t>
  </si>
  <si>
    <t>94.73;93.09</t>
  </si>
  <si>
    <t>98.09;97.39</t>
  </si>
  <si>
    <t>44.09;43.98</t>
  </si>
  <si>
    <t>qoc170208汪金兔小鼠Non-codingRNA(8/8);</t>
    <phoneticPr fontId="147" type="noConversion"/>
  </si>
  <si>
    <t>93.44;93.10</t>
  </si>
  <si>
    <t>97.36;97.02</t>
  </si>
  <si>
    <t>47.39;47.29</t>
  </si>
  <si>
    <t>index实际混合比例与计划不符，HKCHIrdlEAAMRAAPEI-216产量偏低</t>
    <phoneticPr fontId="147" type="noConversion"/>
  </si>
  <si>
    <t>HKCDNAPEP00006672</t>
  </si>
  <si>
    <t>rdl170212吕晓丹中国仓鼠EukaryoteTranscriptomeResequencing(10/10);</t>
  </si>
  <si>
    <t>92.81;93.80</t>
  </si>
  <si>
    <t>97.18;97.55</t>
  </si>
  <si>
    <t>49.04;48.98</t>
  </si>
  <si>
    <t>index实际混合比例与计划不符，HKMUSdfmEAADRAAPEI-206,HKMUSdfmEAAERAAPEI-207产量偏低</t>
    <phoneticPr fontId="147" type="noConversion"/>
  </si>
  <si>
    <t>HKCDNAPEP00006671</t>
  </si>
  <si>
    <t>dfm170209李维喜小鼠EukaryoteTranscriptomeResequencing(5/7);wfn170207吕晓丹小家鼠EukaryoteTranscriptomeResequencing(2/7);</t>
  </si>
  <si>
    <t>94.25;94.83</t>
  </si>
  <si>
    <t>97.78;98.13</t>
  </si>
  <si>
    <t>45.58;46.66</t>
  </si>
  <si>
    <t>7.74;8.50</t>
  </si>
  <si>
    <t>91.90;90.53</t>
  </si>
  <si>
    <t>index实际混合比例与计划不符，HKRDARAtiaEAAARAAPEI-201,HKRDARAtiaEAADRAAPEI-206 ,HKRDARAtiaEAAERAAPEI-207,HKRDARAtiaEAAKRAAPEI-213产量偏低,RD</t>
    <phoneticPr fontId="147" type="noConversion"/>
  </si>
  <si>
    <t>HKTRDPEP00002349</t>
  </si>
  <si>
    <t>94.90;93.48</t>
  </si>
  <si>
    <t>98.14;97.27</t>
  </si>
  <si>
    <t>50.18;50.09</t>
  </si>
  <si>
    <t>index实际混合比例与计划不符，HKANIqrnEAAHRAAPEI-206,HKANIqrnEAAIRAAPEI-207产量偏低</t>
    <phoneticPr fontId="147" type="noConversion"/>
  </si>
  <si>
    <t>HKCDNAPEP00006668</t>
  </si>
  <si>
    <t>qrn170209刘芳3动物EukaryoteTranscriptomeResequencing(12/12);</t>
  </si>
  <si>
    <t>94.54;90.39</t>
  </si>
  <si>
    <t>98.03;95.90</t>
  </si>
  <si>
    <t>49.72;49.35</t>
  </si>
  <si>
    <t>0.37;0.60</t>
  </si>
  <si>
    <t>99.41;98.30</t>
  </si>
  <si>
    <t>HKEXONPEP00003371</t>
  </si>
  <si>
    <t>mdp170208李维喜人Exomecapture(7/7);</t>
  </si>
  <si>
    <t>95.93;91.35</t>
  </si>
  <si>
    <t>98.55;96.20</t>
  </si>
  <si>
    <t>49.70;49.31</t>
  </si>
  <si>
    <t>0.31;0.61</t>
  </si>
  <si>
    <t>99.41;97.93</t>
  </si>
  <si>
    <t>mdp170208李维喜人Exomecapture(7/7);</t>
    <phoneticPr fontId="147" type="noConversion"/>
  </si>
  <si>
    <t>95.59;90.61</t>
  </si>
  <si>
    <t>98.50;95.81</t>
  </si>
  <si>
    <t>49.14;48.74</t>
  </si>
  <si>
    <t>FCHGVKVBBXX</t>
    <phoneticPr fontId="147" type="noConversion"/>
  </si>
  <si>
    <t>HKEXONPEP00003370</t>
  </si>
  <si>
    <t>96.39;92.86</t>
  </si>
  <si>
    <t>98.78;96.90</t>
  </si>
  <si>
    <t>49.57;49.17</t>
  </si>
  <si>
    <t>FCHGVKVBBXX</t>
  </si>
  <si>
    <t>HKEXONPEP00003369</t>
  </si>
  <si>
    <t>95.40;90.74</t>
  </si>
  <si>
    <t>98.44;95.93</t>
  </si>
  <si>
    <t>49.36;48.96</t>
  </si>
  <si>
    <t>HKEXONPEP00003368</t>
  </si>
  <si>
    <t>lby170206刘芳3人Exomecapture(5/5);</t>
    <phoneticPr fontId="147" type="noConversion"/>
  </si>
  <si>
    <t>92.13;94.55</t>
  </si>
  <si>
    <t>96.91;97.82</t>
  </si>
  <si>
    <t>50.45;50.65</t>
  </si>
  <si>
    <t>良(HCS3.3.52)</t>
    <phoneticPr fontId="147" type="noConversion"/>
  </si>
  <si>
    <t>HKTRDPEP00002350</t>
  </si>
  <si>
    <t>amv170209言显婷人EukaryoteTranscriptomeResequencing(5/6);jvc170207董海芳人Non-codingRNA(1/6);</t>
  </si>
  <si>
    <t>95.73;94.11</t>
  </si>
  <si>
    <t>98.53;97.52</t>
  </si>
  <si>
    <t>HKCDNAPEP00006670</t>
  </si>
  <si>
    <t>amv170209言显婷人EukaryoteTranscriptomeResequencing(7/7);</t>
  </si>
  <si>
    <t>96.27;94.08</t>
  </si>
  <si>
    <t>98.69;97.44</t>
  </si>
  <si>
    <t>HKCDNAPEP00006669</t>
  </si>
  <si>
    <t>fxs170209刘芳3鼠EukaryoteTranscriptomeResequencing(6/9);amv170209言显婷人EukaryoteTranscriptomeResequencing(3/9);</t>
  </si>
  <si>
    <t>95.50;93.40</t>
  </si>
  <si>
    <t>98.33;97.02</t>
  </si>
  <si>
    <t>52.66;52.54</t>
  </si>
  <si>
    <t>HKCDNAPEP00006667</t>
  </si>
  <si>
    <t>zwy170208袁珍丽人EukaryoteTranscriptomeResequencing(10/10);</t>
  </si>
  <si>
    <t>96.18;94.68</t>
  </si>
  <si>
    <t>98.56;97.62</t>
  </si>
  <si>
    <t>49.20;49.11</t>
  </si>
  <si>
    <t>HKCDNAPEP00006666</t>
  </si>
  <si>
    <t>Transcriptome</t>
    <phoneticPr fontId="147" type="noConversion"/>
  </si>
  <si>
    <t>gzz170207刘芳3动物EukaryoteTranscriptomeResequencing(6/9);fqr170208董海芳植物EukaryoteTranscriptomeResequencing(1/9);rak170207刘芳3植物EukaryoteTranscriptomeResequencing(2/9);</t>
    <phoneticPr fontId="147" type="noConversion"/>
  </si>
  <si>
    <t>87.25;92.35</t>
  </si>
  <si>
    <t>94.88;97.17</t>
  </si>
  <si>
    <t>52.36;53.25</t>
  </si>
  <si>
    <t>良(HCS3.3.76)</t>
    <phoneticPr fontId="51" type="noConversion"/>
  </si>
  <si>
    <t>FCHGV72BBXX</t>
  </si>
  <si>
    <t>HKTRDPEP00002346</t>
  </si>
  <si>
    <t>lcg170208董海芳人EukaryoteTranscriptomeResequencing(3/3);</t>
  </si>
  <si>
    <t>94.58;93.83</t>
  </si>
  <si>
    <t>98.05;97.76</t>
  </si>
  <si>
    <t>51.48;52.38</t>
  </si>
  <si>
    <t>HKTRDPEP00002345</t>
  </si>
  <si>
    <t>91.19;93.58</t>
  </si>
  <si>
    <t>96.36;97.66</t>
  </si>
  <si>
    <t>52.45;52.94</t>
  </si>
  <si>
    <t>PF低,RD</t>
    <phoneticPr fontId="147" type="noConversion"/>
  </si>
  <si>
    <t>HKTRDPEP00002328</t>
  </si>
  <si>
    <t>94.55;93.38</t>
  </si>
  <si>
    <t>98.01;97.53</t>
  </si>
  <si>
    <t>51.36;51.74</t>
  </si>
  <si>
    <t>HKTRDPEP00002327</t>
  </si>
  <si>
    <t>93.79;89.69</t>
  </si>
  <si>
    <t>97.70;95.69</t>
  </si>
  <si>
    <t>48.01;47.64</t>
  </si>
  <si>
    <t>0.43;0.74</t>
  </si>
  <si>
    <t>99.39;97.72</t>
  </si>
  <si>
    <t>HKTRDPEP00002348</t>
  </si>
  <si>
    <t>lby170206刘芳3人Exomecapture(3/9);vbu170209钟珍人Exomecapture(1/9);agd170209李维喜人Exomecapture(2/9);ver170208许琛莹人Exomecapture(3/9);</t>
  </si>
  <si>
    <t>94.45;90.22</t>
  </si>
  <si>
    <t>97.98;95.88</t>
  </si>
  <si>
    <t>47.83;47.46</t>
  </si>
  <si>
    <t>0.44;0.71</t>
  </si>
  <si>
    <t>99.42;97.60</t>
  </si>
  <si>
    <t>lby170206刘芳3人Exomecapture(3/9);vbu170209钟珍人Exomecapture(1/9);agd170209李维喜人Exomecapture(2/9);ver170208许琛莹人Exomecapture(3/9);</t>
    <phoneticPr fontId="147" type="noConversion"/>
  </si>
  <si>
    <t>94.37;93.28</t>
  </si>
  <si>
    <t>97.97;97.56</t>
  </si>
  <si>
    <t>51.36;52.21</t>
  </si>
  <si>
    <t>HKTRDPEP00002344</t>
  </si>
  <si>
    <t>94.93;94.13</t>
  </si>
  <si>
    <t>98.22;97.91</t>
  </si>
  <si>
    <t>52.32;53.21</t>
  </si>
  <si>
    <t>HKTRDPEP00002343</t>
  </si>
  <si>
    <t>lcg170208董海芳人EukaryoteTranscriptomeResequencing(3/3);</t>
    <phoneticPr fontId="147" type="noConversion"/>
  </si>
  <si>
    <t>97.01;92.13</t>
  </si>
  <si>
    <t>99.00;96.26</t>
  </si>
  <si>
    <t>48.56;48.63</t>
  </si>
  <si>
    <t>HS4000 PE50+8+8+50;0103+0103;新库库检外来文库，10% PHIX;</t>
  </si>
  <si>
    <t>index实际混合比例与计划不符，CHKPEI85217020075产量偏低,外來文庫</t>
    <phoneticPr fontId="147" type="noConversion"/>
  </si>
  <si>
    <t>FCHGVGFBBXX</t>
  </si>
  <si>
    <t>CHKPENI00001175</t>
  </si>
  <si>
    <t>INDEX</t>
    <phoneticPr fontId="147" type="noConversion"/>
  </si>
  <si>
    <t>dtt170217吕晓丹文库Chip-seq(3/3);</t>
  </si>
  <si>
    <t>97.27;94.25</t>
  </si>
  <si>
    <t>99.06;97.38</t>
  </si>
  <si>
    <t>43.19;43.33</t>
  </si>
  <si>
    <t>CHKPENI00001174</t>
  </si>
  <si>
    <t>dtt170217吕晓丹文库Chip-seq(2/2);</t>
  </si>
  <si>
    <t>97.00;94.41</t>
  </si>
  <si>
    <t>98.96;97.55</t>
  </si>
  <si>
    <t>51.23;51.25</t>
  </si>
  <si>
    <t>CHKPENI00001173</t>
  </si>
  <si>
    <t>dtt170217吕晓丹文库Chip-seq(4/4);</t>
  </si>
  <si>
    <t>96.31;92.94</t>
  </si>
  <si>
    <t>98.72;96.72</t>
  </si>
  <si>
    <t>48.95;48.96</t>
  </si>
  <si>
    <t>CHKPENI00001172</t>
  </si>
  <si>
    <t>dtt170217吕晓丹文库Chip-seq(4/4);</t>
    <phoneticPr fontId="147" type="noConversion"/>
  </si>
  <si>
    <t>95.87;89.53</t>
  </si>
  <si>
    <t>98.54;94.91</t>
  </si>
  <si>
    <t>45.38;45.49</t>
  </si>
  <si>
    <t>良(HCS3.3.76)</t>
    <phoneticPr fontId="51" type="noConversion"/>
  </si>
  <si>
    <t>iop170216刘芳3文库Re-sequencing;</t>
  </si>
  <si>
    <t>96.39;90.49</t>
  </si>
  <si>
    <t>98.74;95.40</t>
  </si>
  <si>
    <t>45.30;45.40</t>
  </si>
  <si>
    <t>96.34;90.34</t>
  </si>
  <si>
    <t>98.71;95.36</t>
  </si>
  <si>
    <t>45.49;45.60</t>
  </si>
  <si>
    <t>95.66;88.28</t>
  </si>
  <si>
    <t>98.46;94.32</t>
  </si>
  <si>
    <t>45.42;45.59</t>
  </si>
  <si>
    <t>FCHGVGFBBXX</t>
    <phoneticPr fontId="147" type="noConversion"/>
  </si>
  <si>
    <t>170223_I114_FCHGVGFBBXX_L8_CHKPENI00001175</t>
    <phoneticPr fontId="117" type="noConversion"/>
  </si>
  <si>
    <t>index实际混合比例与计划不符，CHKPEI85217020075产量偏低,外來文庫</t>
    <phoneticPr fontId="117" type="noConversion"/>
  </si>
  <si>
    <t>170223_I114_FCHGV72BBXX_L6_HKTRDPEP00002328</t>
    <phoneticPr fontId="117" type="noConversion"/>
  </si>
  <si>
    <t>PF低,RD</t>
    <phoneticPr fontId="117" type="noConversion"/>
  </si>
  <si>
    <t>170225_I114_FCHGVLGBBXX_L3_HKCDNAPEP00006668</t>
    <phoneticPr fontId="117" type="noConversion"/>
  </si>
  <si>
    <t>index实际混合比例与计划不符，HKANIqrnEAAHRAAPEI-206,HKANIqrnEAAIRAAPEI-207产量偏低</t>
    <phoneticPr fontId="117" type="noConversion"/>
  </si>
  <si>
    <t>170225_I114_FCHGVLGBBXX_L4_HKTRDPEP00002349</t>
    <phoneticPr fontId="117" type="noConversion"/>
  </si>
  <si>
    <t>index实际混合比例与计划不符，HKRDARAtiaEAAARAAPEI-201,HKRDARAtiaEAADRAAPEI-206 ,HKRDARAtiaEAAERAAPEI-207,HKRDARAtiaEAAKRAAPEI-213产量偏低,RD</t>
    <phoneticPr fontId="117" type="noConversion"/>
  </si>
  <si>
    <t>170225_I114_FCHGVLGBBXX_L5_HKCDNAPEP00006671</t>
    <phoneticPr fontId="117" type="noConversion"/>
  </si>
  <si>
    <t>index实际混合比例与计划不符，HKMUSdfmEAADRAAPEI-206,HKMUSdfmEAAERAAPEI-207产量偏低</t>
    <phoneticPr fontId="117" type="noConversion"/>
  </si>
  <si>
    <t>170225_I114_FCHGVLGBBXX_L6_HKCDNAPEP00006672</t>
    <phoneticPr fontId="117" type="noConversion"/>
  </si>
  <si>
    <t>index实际混合比例与计划不符，HKCHIrdlEAAMRAAPEI-216产量偏低</t>
    <phoneticPr fontId="117" type="noConversion"/>
  </si>
  <si>
    <t>170226_I211_FCHGV5NBBXX_L1_HKCDNAPEP00006680</t>
    <phoneticPr fontId="117" type="noConversion"/>
  </si>
  <si>
    <t>index实际混合比例与计划不符，HKCHIrdlEAACRAAPEI-205产量偏低</t>
    <phoneticPr fontId="117" type="noConversion"/>
  </si>
  <si>
    <t>170226_I211_FCHGV5NBBXX_L8_HKTRDPEP00002358</t>
    <phoneticPr fontId="117" type="noConversion"/>
  </si>
  <si>
    <t>170227_I175_FCHHL27BCXY_L1_15L0546910-4
170227_I175_FCHHL27BCXY_L2_15L0546910-4</t>
    <phoneticPr fontId="117" type="noConversion"/>
  </si>
  <si>
    <t>几乎无产量。</t>
    <phoneticPr fontId="117" type="noConversion"/>
  </si>
  <si>
    <t>170227_I177_FCHG55MBCXY_L1_Hiseq17TJ0000080
170227_I177_FCHG55MBCXY_L2_Hiseq17TJ0000080</t>
    <phoneticPr fontId="117" type="noConversion"/>
  </si>
  <si>
    <t>95.33;92.60</t>
  </si>
  <si>
    <t>97.39;95.56</t>
  </si>
  <si>
    <t>50.24;50.21</t>
  </si>
  <si>
    <t>FCHHLFVBCXY</t>
  </si>
  <si>
    <t>Hiseq17SZ0000072</t>
  </si>
  <si>
    <t xml:space="preserve">voa121213李云2人TargetRegioncapture(64/64) </t>
    <phoneticPr fontId="51" type="noConversion"/>
  </si>
  <si>
    <t>97.16;95.25</t>
  </si>
  <si>
    <t>50.14;50.11</t>
  </si>
  <si>
    <t>FCHHLFVBCXY</t>
    <phoneticPr fontId="51" type="noConversion"/>
  </si>
  <si>
    <t>95.09;92.06</t>
  </si>
  <si>
    <t>97.26;95.21</t>
  </si>
  <si>
    <t>48.89;48.89</t>
  </si>
  <si>
    <t>子文库15L0546910-4几乎没有产量。</t>
    <phoneticPr fontId="51" type="noConversion"/>
  </si>
  <si>
    <t>FCHHL27BCXY</t>
  </si>
  <si>
    <t>Hiseq17SZ0000073</t>
  </si>
  <si>
    <t xml:space="preserve">voa121213李云2人TargetRegioncapture(56/56) </t>
    <phoneticPr fontId="51" type="noConversion"/>
  </si>
  <si>
    <t>95.21;92.38</t>
  </si>
  <si>
    <t>97.32;95.40</t>
  </si>
  <si>
    <t>48.97;48.96</t>
  </si>
  <si>
    <t>FCHHL27BCXY</t>
    <phoneticPr fontId="51" type="noConversion"/>
  </si>
  <si>
    <t>96.21;93.71</t>
  </si>
  <si>
    <t>97.89;96.23</t>
  </si>
  <si>
    <t>46.73;46.74</t>
  </si>
  <si>
    <t>FCHGYM5BCXY</t>
  </si>
  <si>
    <t>Hiseq17SZ0000071</t>
  </si>
  <si>
    <t>96.22;93.77</t>
  </si>
  <si>
    <t>97.89;96.28</t>
  </si>
  <si>
    <t>46.82;46.83</t>
  </si>
  <si>
    <t>FCHGYM5BCXY</t>
    <phoneticPr fontId="51" type="noConversion"/>
  </si>
  <si>
    <t>95.39;92.59</t>
  </si>
  <si>
    <t>97.43;95.64</t>
  </si>
  <si>
    <t>49.14;49.09</t>
  </si>
  <si>
    <t>FCHHKG7BCXY</t>
  </si>
  <si>
    <t>Hiseq17SZ0000074</t>
  </si>
  <si>
    <t>95.05;92.50</t>
  </si>
  <si>
    <t>97.25;95.58</t>
  </si>
  <si>
    <t>48.99;48.93</t>
  </si>
  <si>
    <t>FCHHKG7BCXY</t>
    <phoneticPr fontId="51" type="noConversion"/>
  </si>
  <si>
    <t>97.67;95.39</t>
  </si>
  <si>
    <t>98.66;96.96</t>
  </si>
  <si>
    <t>44.07;44.09</t>
  </si>
  <si>
    <t>FCHGWW2BCXY</t>
  </si>
  <si>
    <t>Hiseq17TJ0000081</t>
  </si>
  <si>
    <t xml:space="preserve">Hiseq建库测序-F16ZF2I1QS2557肿瘤个体化Oseq-T-ctDNA产品升级-用药panel开发项目-杨颖-第20期任务单(7/41); 建库测序F16ZF2I1QS2563+北京协和医院单基因病基因检测魏秀秀第4期任务单(21/41); Oseq-Drug个体化诊疗基因检测170224(13/41); </t>
    <phoneticPr fontId="51" type="noConversion"/>
  </si>
  <si>
    <t>97.57;95.19</t>
  </si>
  <si>
    <t>98.62;96.85</t>
  </si>
  <si>
    <t>44.04;44.06</t>
  </si>
  <si>
    <t>FCHGWW2BCXY</t>
    <phoneticPr fontId="51" type="noConversion"/>
  </si>
  <si>
    <t xml:space="preserve">Oseq-Drug个体化诊疗基因检测170224(13/41); 建库测序F16ZF2I1QS2563+北京协和医院单基因病基因检测魏秀秀第4期任务单(21/41); Hiseq建库测序-F16ZF2I1QS2557肿瘤个体化Oseq-T-ctDNA产品升级-用药panel开发项目-杨颖-第20期任务单(7/41); </t>
    <phoneticPr fontId="51" type="noConversion"/>
  </si>
  <si>
    <t>97.30;94.87</t>
  </si>
  <si>
    <t>98.47;96.83</t>
  </si>
  <si>
    <t>46.98;46.97</t>
  </si>
  <si>
    <t>FCHH3LTBCXY</t>
  </si>
  <si>
    <t>Hiseq17TJ0000079</t>
  </si>
  <si>
    <t xml:space="preserve">Hiseq建库测序-F16ZF2I1QS2557肿瘤个体化Oseq-T-ctDNA产品升级-用药panel开发项目-宋程程-第1期(7/15) Hiseq建库测序-F16ZF2I1QS2557肿瘤个体化Oseq-T-ctDNA产品升级-用药panel开发项目-宋程程-第2期(8/15) </t>
    <phoneticPr fontId="51" type="noConversion"/>
  </si>
  <si>
    <t>97.05;94.53</t>
  </si>
  <si>
    <t>98.32;96.61</t>
  </si>
  <si>
    <t>46.86;46.85</t>
  </si>
  <si>
    <t>FCHH3LTBCXY</t>
    <phoneticPr fontId="51" type="noConversion"/>
  </si>
  <si>
    <t>97.46;95.85</t>
  </si>
  <si>
    <t>98.54;97.41</t>
  </si>
  <si>
    <t>44.81;44.82</t>
  </si>
  <si>
    <t>以下子文库产量低：
RD0006JKCAAPEI-50
RD0006JKYAAPEI-70
RD0006JKZAAPEI-74
RD0006JLBAAPEI-76
RD0006JLDAAPEI-78
RD0006JLEAAPEI-79
RD0006JLGAAPEI-81</t>
    <phoneticPr fontId="51" type="noConversion"/>
  </si>
  <si>
    <t>FCHG55MBCXY</t>
  </si>
  <si>
    <t>Hiseq17TJ0000080</t>
  </si>
  <si>
    <t xml:space="preserve">Oseq-Drug个体化诊疗基因检测170223(13/20); F16ZF2I1QS2743-临床分离培养耐药菌株全基因组测序及耐药株数据库构建项目第2期(7/20); </t>
    <phoneticPr fontId="51" type="noConversion"/>
  </si>
  <si>
    <t>97.50;95.82</t>
  </si>
  <si>
    <t>98.56;97.37</t>
  </si>
  <si>
    <t>44.85;44.87</t>
  </si>
  <si>
    <t>FCHG55MBCXY</t>
    <phoneticPr fontId="51" type="noConversion"/>
  </si>
  <si>
    <t>98.39;97.08</t>
  </si>
  <si>
    <t>46.83;46.83</t>
  </si>
  <si>
    <t>FCHGY2GBCXY</t>
  </si>
  <si>
    <t>97.23;95.37</t>
  </si>
  <si>
    <t>98.41;97.15</t>
  </si>
  <si>
    <t>46.89;46.88</t>
  </si>
  <si>
    <t>FCHGY2GBCXY</t>
    <phoneticPr fontId="51" type="noConversion"/>
  </si>
  <si>
    <t>95.39;91.78</t>
  </si>
  <si>
    <t>97.43;95.10</t>
  </si>
  <si>
    <t>46.96;46.97</t>
  </si>
  <si>
    <t>良</t>
    <phoneticPr fontId="51" type="noConversion"/>
  </si>
  <si>
    <t>FCHGY7JBCXY</t>
  </si>
  <si>
    <t>Hiseq17SZ0000070</t>
  </si>
  <si>
    <t xml:space="preserve">voa121213李云2人TargetRegioncapture(19/19) </t>
    <phoneticPr fontId="51" type="noConversion"/>
  </si>
  <si>
    <t>林丹妮</t>
    <phoneticPr fontId="51" type="noConversion"/>
  </si>
  <si>
    <t>医学</t>
    <phoneticPr fontId="51" type="noConversion"/>
  </si>
  <si>
    <t>95.33;91.25</t>
  </si>
  <si>
    <t>97.39;94.88</t>
  </si>
  <si>
    <t>FCHGY7JBCXY</t>
    <phoneticPr fontId="51" type="noConversion"/>
  </si>
  <si>
    <t>建议重定量。</t>
    <phoneticPr fontId="117" type="noConversion"/>
  </si>
  <si>
    <t>WHDNAMePEP00000613分4L上机；
仅wHAXPI045436-72产量偏低，建议重定量。</t>
    <phoneticPr fontId="117" type="noConversion"/>
  </si>
  <si>
    <t>杂交前pooling问题</t>
    <phoneticPr fontId="117" type="noConversion"/>
  </si>
  <si>
    <t>RD,建议重定量。 
同lane nextera文库产量偏高。</t>
    <phoneticPr fontId="117" type="noConversion"/>
  </si>
  <si>
    <t>产量较低(RD)</t>
    <phoneticPr fontId="51" type="noConversion"/>
  </si>
  <si>
    <t>index实际混合比例与计划不符，WHDNAMePEP00000613分4L上机；
仅wHAXPI045436-72产量偏低，建议重定量。</t>
    <phoneticPr fontId="117" type="noConversion"/>
  </si>
  <si>
    <t>pooling偏差，WHDNAMePEP00000613分4L上机；
仅wHAXPI045436-72产量偏低</t>
    <phoneticPr fontId="51" type="noConversion"/>
  </si>
  <si>
    <t>index实际混合比例与计划不符，WHHUMymnU108AAARAAPEI-62，RDWHMUScleEAAARABPEI-209，RDWHMUScleEAACRABPEI-211产量偏低。RD</t>
    <phoneticPr fontId="117" type="noConversion"/>
  </si>
  <si>
    <t>index实际混合比例与计划不符，HUMqrnEAAAUAAA-133产量偏低。杂交前pooling问题</t>
    <phoneticPr fontId="117" type="noConversion"/>
  </si>
  <si>
    <t>FCHFJM2BCXY</t>
    <phoneticPr fontId="51" type="noConversion"/>
  </si>
  <si>
    <t>产量较低质量较差(密度偏低)</t>
    <phoneticPr fontId="51" type="noConversion"/>
  </si>
  <si>
    <t>PF低，质量低</t>
    <phoneticPr fontId="51" type="noConversion"/>
  </si>
  <si>
    <t>RP index PE251+8+251;1226+1226;新库库检;</t>
  </si>
  <si>
    <t>43.85;43.70</t>
  </si>
  <si>
    <t>69.31;85.03</t>
  </si>
  <si>
    <t>58.54;80.76</t>
  </si>
  <si>
    <t>jmr170209潘莹文库Re-sequencing(22/22);</t>
  </si>
  <si>
    <t>CWHPEPI00001282</t>
  </si>
  <si>
    <t>FCHFJM2BCXY</t>
  </si>
  <si>
    <t>RP index PE251+8+251;1226+1226;新库库检，外来文库;</t>
  </si>
  <si>
    <t>38.20;37.87</t>
  </si>
  <si>
    <t>64.72;82.10</t>
  </si>
  <si>
    <t>52.43;77.27</t>
  </si>
  <si>
    <t xml:space="preserve">esb170210吕晓丹人Exomecapture(5/11) guw170206吕晓丹人Exomecapture(6/11) </t>
    <phoneticPr fontId="51" type="noConversion"/>
  </si>
  <si>
    <t>DKDNAPEP02630</t>
    <phoneticPr fontId="51" type="noConversion"/>
  </si>
  <si>
    <t>FCHHLKCBBXX</t>
    <phoneticPr fontId="51" type="noConversion"/>
  </si>
  <si>
    <t>50.11;50.02</t>
  </si>
  <si>
    <t>98.74;97.57</t>
  </si>
  <si>
    <t>96.49;94.12</t>
  </si>
  <si>
    <t xml:space="preserve">esb170210吕晓丹人Exomecapture(11/11) </t>
    <phoneticPr fontId="51" type="noConversion"/>
  </si>
  <si>
    <t>DKDNAPEP02631</t>
    <phoneticPr fontId="51" type="noConversion"/>
  </si>
  <si>
    <t>98.67;97.43</t>
  </si>
  <si>
    <t>96.33;93.85</t>
  </si>
  <si>
    <t>DKDNAPEP02632</t>
    <phoneticPr fontId="51" type="noConversion"/>
  </si>
  <si>
    <t>FCHHLKCBBXX</t>
  </si>
  <si>
    <t>98.49;97.24</t>
  </si>
  <si>
    <t>95.83;93.35</t>
  </si>
  <si>
    <t>DKDNAPEP02633</t>
    <phoneticPr fontId="51" type="noConversion"/>
  </si>
  <si>
    <t>49.99;49.87</t>
  </si>
  <si>
    <t>98.55;97.36</t>
  </si>
  <si>
    <t>96.01;93.68</t>
  </si>
  <si>
    <t>DKDNAPEP02634</t>
    <phoneticPr fontId="51" type="noConversion"/>
  </si>
  <si>
    <t>96.13;93.62</t>
  </si>
  <si>
    <t>DKDNAPEP02635</t>
    <phoneticPr fontId="51" type="noConversion"/>
  </si>
  <si>
    <t>49.72;49.60</t>
  </si>
  <si>
    <t>98.71;97.48</t>
  </si>
  <si>
    <t>96.46;93.99</t>
  </si>
  <si>
    <t>DKDNAPEP02636</t>
    <phoneticPr fontId="51" type="noConversion"/>
  </si>
  <si>
    <t>49.89;49.78</t>
  </si>
  <si>
    <t>95.87;92.99</t>
  </si>
  <si>
    <t>DKDNAPEP02637</t>
    <phoneticPr fontId="51" type="noConversion"/>
  </si>
  <si>
    <t>52.40;52.27</t>
  </si>
  <si>
    <t>98.54;97.46</t>
  </si>
  <si>
    <t>95.99;93.91</t>
  </si>
  <si>
    <t>WHDNASPEP00004759</t>
  </si>
  <si>
    <t>WHDNASPEP00004771</t>
  </si>
  <si>
    <t>WHDNASPEP00004776</t>
  </si>
  <si>
    <t>WHDNASPEP00004784</t>
  </si>
  <si>
    <t>WHDNALPEP00000244</t>
  </si>
  <si>
    <t>of 1</t>
  </si>
  <si>
    <t>F16FTSUSAT0394_HUMcqzE;F17FTSUSAT0031;F17FTSUSAT0031;F17FTSUSAT0031;F17FTSUSAT0031;F16FTSUSAT0489;F16FTSUSAT0489_HUMtkmE;</t>
    <phoneticPr fontId="119" type="noConversion"/>
  </si>
  <si>
    <t>FCHHVLYBBXX</t>
  </si>
  <si>
    <t>50.53;50.52</t>
  </si>
  <si>
    <t>98.34;97.09</t>
  </si>
  <si>
    <t>95.41;92.80</t>
  </si>
  <si>
    <t>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Error;Error;Error;</t>
    <phoneticPr fontId="119" type="noConversion"/>
  </si>
  <si>
    <t>产量较低(index错误)</t>
    <phoneticPr fontId="119" type="noConversion"/>
  </si>
  <si>
    <t>Low data yield(Index Error)实际统计没有index14、index15、index16,而有index23、index25、index27</t>
    <phoneticPr fontId="119" type="noConversion"/>
  </si>
  <si>
    <t>52.54;52.53</t>
  </si>
  <si>
    <t>98.51;97.77</t>
  </si>
  <si>
    <t>96.07;94.68</t>
  </si>
  <si>
    <t>52.56;52.55</t>
  </si>
  <si>
    <t>98.55;97.70</t>
  </si>
  <si>
    <t>96.14;94.49</t>
  </si>
  <si>
    <t>F16FTSUSAT0645_HUMcjtE;F16FTSUSAT0645_HUMcjtE;F16FTSUSAT0645_HUMcjtE;F16FTSUSAT0645_HUMcjtE;F16FTSUSAT0645_HUMcjtE;F16FTSUSAT0645_HUMcjtE;F16FTSUSAT0645_HUMcjtE;F16FTSUSAT0645_HUMcjtE;F16FTSUSAT0645_HUMcjtE;F16FTSUSAT0645_HUMcjtE;F16FTSUSAT0645_HUMcjtE;F16FTSUSAT0645_HUMcjtE;</t>
    <phoneticPr fontId="119" type="noConversion"/>
  </si>
  <si>
    <t>44.00;44.04</t>
  </si>
  <si>
    <t>98.41;96.41</t>
  </si>
  <si>
    <t>95.84;92.10</t>
  </si>
  <si>
    <t>CPF1610010;Error;Error;F16FTSUSAT0645_HUMcjtE;F16FTSUSAT0645_HUMcjtE;F16FTSUSAT0645_HUMcjtE;F16FTSUSAT0645_HUMcjtE;F16FTSUSAT0645_HUMcjtE;F16FTSUSAT0645_HUMcjtE;</t>
    <phoneticPr fontId="119" type="noConversion"/>
  </si>
  <si>
    <t>Low data yield(Index Error)实际统计没有index23、index27,而有index14、index16</t>
    <phoneticPr fontId="119" type="noConversion"/>
  </si>
  <si>
    <t>46.16;46.10</t>
  </si>
  <si>
    <t>98.47;96.85</t>
  </si>
  <si>
    <t>95.92;92.92</t>
  </si>
  <si>
    <t>F17FTSUSAT0012_HUMgdpE;F16FTSUSAT0489_HUMtkmE;F16FTSUSAT0489_HUMtkmE;CPF1606009;F16FTSUSAT0489_HUMtkmE;F16FTSUSAT0489_HUMtkmE;F16FTSUSAT0489_HUMtkmE;F16FTSUSAT0489_HUMtkmE;F16FTSUSAT0489_HUMtkmE;F16FTSUSAT0394_HUMcqzE;CPF1606009;CPF1606009;CPF1606009;F16FTSUSAT0394_HUMcqzE;F16FTSUSAT0394_HUMcqzE;F16FTSUSAT0394_HUMcqzE;F16FTSUSAT0394_HUMcqzE;F16FTSUSAT0394_HUMcqzE;CPF1606009;CPF1606009;CPF1606009;CPF1606009;</t>
    <phoneticPr fontId="119" type="noConversion"/>
  </si>
  <si>
    <t>49.56;49.37</t>
  </si>
  <si>
    <t>97.84;96.17</t>
  </si>
  <si>
    <t>94.57;91.60</t>
  </si>
  <si>
    <t>F17FTSUSAT0012_HUMgdpE;F17FTSUSAT0012_HUMgdpE;Error;CPF1606009;CPF1606009;</t>
    <phoneticPr fontId="119" type="noConversion"/>
  </si>
  <si>
    <t>Low data yield(Index Error)实际统计没有index25,而有index15</t>
    <phoneticPr fontId="119" type="noConversion"/>
  </si>
  <si>
    <t>49.41;49.07</t>
  </si>
  <si>
    <t>97.38;95.48</t>
  </si>
  <si>
    <t>94.08;90.94</t>
  </si>
  <si>
    <t>F17FTSUSAT0012_HUMgdpE;F17FTSUSAT0012_HUMgdpE;F17FTSUSAT0012_HUMgdpE;F17FTSUSAT0012_HUMgdpE;F17FTSUSAT0012_HUMgdpE;F17FTSUSAT0012_HUMgdpE;F17FTSUSAT0012_HUMgdpE;F17FTSUSAT0012_HUMgdpE;</t>
    <phoneticPr fontId="119" type="noConversion"/>
  </si>
  <si>
    <t>50.16;50.12</t>
  </si>
  <si>
    <t>98.62;97.42</t>
  </si>
  <si>
    <t>96.30;93.89</t>
  </si>
  <si>
    <t>F16FTSUSAT0582_C.ErgfR;F15FTSUSAT0418_HUMhqhN;F15FTSUSAT0418_HUMhqhN;F17FTSUSAT0020;F17FTSUSAT0012_HUMgdpE;F17FTSUSAT0012_HUMgdpE;F17FTSUSAT0012_HUMgdpE;F17FTSUSAT0012_HUMgdpE;F15FTSUSAT0418_HUMhqhN;F15FTSUSAT0418_HUMhqhN;F15FTSUSAT0418_HUMhqhN;</t>
    <phoneticPr fontId="119" type="noConversion"/>
  </si>
  <si>
    <t>FCHHVM7BBXX</t>
  </si>
  <si>
    <t>46.54;46.50</t>
  </si>
  <si>
    <t>98.88;97.66</t>
  </si>
  <si>
    <t>96.64;94.32</t>
  </si>
  <si>
    <t>良</t>
    <phoneticPr fontId="119" type="noConversion"/>
  </si>
  <si>
    <t>Pass</t>
    <phoneticPr fontId="119" type="noConversion"/>
  </si>
  <si>
    <t>50.24;50.16</t>
  </si>
  <si>
    <t>98.99;98.45</t>
  </si>
  <si>
    <t>96.91;95.98</t>
  </si>
  <si>
    <t>49.75;49.63</t>
  </si>
  <si>
    <t>98.82;98.14</t>
  </si>
  <si>
    <t>96.67;95.45</t>
  </si>
  <si>
    <t>50.40;50.30</t>
  </si>
  <si>
    <t>97.19;96.22</t>
  </si>
  <si>
    <t>F17FTSUSAT0059_MUSlveE;F17FTSUSAT0059_MUSlveE;F17FTSUSAT0059_MUSlveE;F17FTSUSAT0059_MUSlveE;F17FTSUSAT0059_MUSlveE;F17FTSUSAT0059_MUSlveE;</t>
    <phoneticPr fontId="119" type="noConversion"/>
  </si>
  <si>
    <t>52.51;52.39</t>
  </si>
  <si>
    <t>99.12;98.42</t>
  </si>
  <si>
    <t>97.14;95.87</t>
  </si>
  <si>
    <t>F16FTSUSAT0197_MUSkslE;F16FTSUSAT0197_MUSkslE;F16FTSUSAT0197_MUSkslE;F16FTSUSAT0197_MUSkslE;F16FTSUSAT0197_MUSkslE;F16FTSUSAT0197_MUSkslE;</t>
    <phoneticPr fontId="119" type="noConversion"/>
  </si>
  <si>
    <t>49.33;49.26</t>
  </si>
  <si>
    <t>99.11;98.59</t>
  </si>
  <si>
    <t>97.23;96.34</t>
  </si>
  <si>
    <t>48.80;48.70</t>
  </si>
  <si>
    <t>98.92;97.68</t>
  </si>
  <si>
    <t>96.83;94.41</t>
  </si>
  <si>
    <t>48.81;48.75</t>
  </si>
  <si>
    <t>99.18;98.23</t>
  </si>
  <si>
    <t>97.44;95.57</t>
  </si>
  <si>
    <t>TEST;TEST;CPF1702007;CPF1702007;CPF1702007;CPF1702007;CPF1702007;</t>
    <phoneticPr fontId="119" type="noConversion"/>
  </si>
  <si>
    <t>FCHFMLYBCXY</t>
  </si>
  <si>
    <t>50.10;49.86</t>
  </si>
  <si>
    <t>98.76;98.24</t>
  </si>
  <si>
    <t>97.81;97.03</t>
  </si>
  <si>
    <t>50.09;49.85</t>
  </si>
  <si>
    <t>98.81;98.31</t>
  </si>
  <si>
    <t>97.90;97.17</t>
  </si>
  <si>
    <t>FCHFJ3LBCXY</t>
  </si>
  <si>
    <t>49.95;49.71</t>
  </si>
  <si>
    <t>98.20;97.19</t>
  </si>
  <si>
    <t>96.83;95.29</t>
  </si>
  <si>
    <t>49.91;49.67</t>
  </si>
  <si>
    <t>98.08;97.02</t>
  </si>
  <si>
    <t>96.62;95.02</t>
  </si>
  <si>
    <t>TEST;CPF1702007;CPF1702007;CPF1702007;CPF1702007;CPF1702007;</t>
    <phoneticPr fontId="119" type="noConversion"/>
  </si>
  <si>
    <t>FCHFML2BCXY</t>
  </si>
  <si>
    <t>47.90;47.52</t>
  </si>
  <si>
    <t>93.81;94.65</t>
  </si>
  <si>
    <t>89.86;91.45</t>
  </si>
  <si>
    <t>48.27;47.94</t>
  </si>
  <si>
    <t>94.77;94.72</t>
  </si>
  <si>
    <t>91.39;91.57</t>
  </si>
  <si>
    <t>96.70;94.55</t>
  </si>
  <si>
    <t>98.05;96.60</t>
  </si>
  <si>
    <t>FCHFMLFBCXY</t>
  </si>
  <si>
    <t>96.67;94.38</t>
  </si>
  <si>
    <t>98.04;96.51</t>
  </si>
  <si>
    <t>FCHFMLFBCXY</t>
    <phoneticPr fontId="119" type="noConversion"/>
  </si>
  <si>
    <t>产量较低(RD,HCS3.3.76)</t>
    <phoneticPr fontId="147" type="noConversion"/>
  </si>
  <si>
    <t>产量较低(客户样品,HCS3.3.76)</t>
    <phoneticPr fontId="147" type="noConversion"/>
  </si>
  <si>
    <t>De novo</t>
    <phoneticPr fontId="51" type="noConversion"/>
  </si>
  <si>
    <t>产量较低质量较差(客户样品)</t>
    <phoneticPr fontId="51" type="noConversion"/>
  </si>
  <si>
    <t>/ifswh2/hiseq4000-136/170220_K00136_0416_AHGKF2BBXX</t>
  </si>
  <si>
    <t>节点满</t>
  </si>
  <si>
    <t>/ifswh2/hiseq2500-191/170220_D00191_0549_BHFJLNBCXY</t>
  </si>
  <si>
    <t>/ifswh2/hiseq4000-137/170220_K00137_0406_AHFLVHBBXX</t>
  </si>
  <si>
    <t>/ifswh2/hiseq4000-133/170221_K00133_0274_AHGL5YBBXX</t>
  </si>
  <si>
    <t>/ifswh2/hiseq4000-137/170220_K00137_0407_BHFLYLBBXX</t>
  </si>
  <si>
    <t>/ifswh2/hiseq4000-136/170223_K00136_0417_AHGMCYBBXX</t>
  </si>
  <si>
    <t>/ifswh2/hiseq2500-188/170221_D00188_0485_ACAFYEANXX</t>
  </si>
  <si>
    <t>/ifswh2/hiseq4000-136/170223_K00136_0418_BHGMFYBBXX</t>
  </si>
  <si>
    <t>/ifswh2/hiseq4000-133/170224_K00133_0275_AHGK3JBBXX</t>
  </si>
  <si>
    <t>/ifswh2/hiseq4000-133/170224_K00133_0276_BHGMFTBBXX</t>
  </si>
  <si>
    <t>/ifswh2/hiseq4000-137/170224_K00137_0408_AHGK57BBXX</t>
  </si>
  <si>
    <t>集群有问题，任务掉</t>
  </si>
  <si>
    <t>/ifswh2/hiseq2500-191/170224_D00191_0550_AHFJM2BCXY</t>
  </si>
  <si>
    <t>/ifshk2/hiseq4000-114/170223_K00114_0509_AHGVGFBBXX</t>
  </si>
  <si>
    <t>/ifshk2/hiseq4000-114/170223_K00114_0510_BHGV72BBXX</t>
  </si>
  <si>
    <t>/ifshk2/hiseq4000-211/170226_K00211_0356_BHGV5NBBXX</t>
  </si>
  <si>
    <t>/ifs3/hiseq2500-D176/170222_D00176_1078_BHGYKCBCXY</t>
  </si>
  <si>
    <t>/ifs3/hiseq2500-D176/170222_D00176_1077_AHGYJJBCXY</t>
  </si>
  <si>
    <t>/ifs3/hiseq2500-D176/170224_D00176_1080_BHGYJHBCXY</t>
  </si>
  <si>
    <t>/ifs3/hiseq2500-D175/170224_D00175_0607_BHGYKVBCXY</t>
  </si>
  <si>
    <t>/ifs3/hiseq2500-D175/170224_D00175_0606_AHGYM7BCXY</t>
  </si>
  <si>
    <t>/ifs3/hiseq2500-D176/170224_D00176_1079_AHGY27BCXY</t>
  </si>
  <si>
    <t>/ifs3/hiseq2500-D175/170226_D00175_0608_AHGY7JBCXY</t>
  </si>
  <si>
    <t>/ifs3/hiseq2500-D175/170227_D00175_0610_BHHKG7BCXY</t>
  </si>
  <si>
    <t>/ifs3/hiseq2500-D176/170227_D00176_1081_AHGYM5BCXY</t>
  </si>
  <si>
    <t>/ifs3/hiseq2500-D175/170227_D00175_0609_AHHL27BCXY</t>
  </si>
  <si>
    <t>/ifs3/hiseq2500-D176/170227_D00176_1082_BHHLFVBCXY</t>
  </si>
  <si>
    <t>/share/hiseq2500-D178/170223_D00178_0627_BHG53KBCXY</t>
  </si>
  <si>
    <t>/share/hiseq2500-D177/170223_D00177_1066_AHG532BCXY</t>
  </si>
  <si>
    <t>/share/hiseq2500-D177/170223_D00177_1067_BHG557BCXY</t>
  </si>
  <si>
    <t>/share/hiseq2500-D177/170225_D00177_1068_AHG53FBCXY</t>
  </si>
  <si>
    <t>/share/hiseq2500-D177/170225_D00177_1069_BHG53CBCXY</t>
  </si>
  <si>
    <t>/share/hiseq2500-D178/170227_D00178_0628_AHGY2GBCXY</t>
  </si>
  <si>
    <t>/share/hiseq2500-D177/170227_D00177_1070_AHG55MBCXY</t>
  </si>
  <si>
    <t>/share/hiseq2500-D178/170227_D00178_0629_BHH3LTBCXY</t>
  </si>
  <si>
    <t>/share/hiseq2500-D177/170227_D00177_1071_BHGWW2BCXY</t>
  </si>
  <si>
    <t>外来文库确认index耗时间,需要线下拆分</t>
    <phoneticPr fontId="51" type="noConversion"/>
  </si>
  <si>
    <t>未填bms ，外来文库提供index有误，反馈客户后第二天才的回复，处理</t>
    <phoneticPr fontId="51" type="noConversion"/>
  </si>
  <si>
    <t>94.34;83.27</t>
  </si>
  <si>
    <t>97.69;92.02</t>
  </si>
  <si>
    <t>37.75;38.07</t>
  </si>
  <si>
    <t>FCHGVJ7BBXX</t>
  </si>
  <si>
    <t>CHKPEI85216120024</t>
  </si>
  <si>
    <t>Red</t>
  </si>
  <si>
    <t>uje170213董海芳动物Re-sequencing;</t>
  </si>
  <si>
    <t>93.65;82.16</t>
  </si>
  <si>
    <t>97.34;91.39</t>
  </si>
  <si>
    <t>38.85;39.09</t>
  </si>
  <si>
    <t>92.88;81.19</t>
  </si>
  <si>
    <t>96.97;90.88</t>
  </si>
  <si>
    <t>38.83;39.11</t>
  </si>
  <si>
    <t>93.37;82.16</t>
  </si>
  <si>
    <t>97.22;91.42</t>
  </si>
  <si>
    <t>38.93;39.15</t>
  </si>
  <si>
    <t>93.50;82.58</t>
  </si>
  <si>
    <t>97.26;91.61</t>
  </si>
  <si>
    <t>36.76;37.26</t>
  </si>
  <si>
    <t>CHKPEI85216120023</t>
  </si>
  <si>
    <t>Green</t>
  </si>
  <si>
    <t>93.41;82.66</t>
  </si>
  <si>
    <t>97.25;91.68</t>
  </si>
  <si>
    <t>36.77;37.25</t>
  </si>
  <si>
    <t>93.84;83.07</t>
  </si>
  <si>
    <t>97.42;91.82</t>
  </si>
  <si>
    <t>36.71;37.19</t>
  </si>
  <si>
    <t>93.90;82.61</t>
  </si>
  <si>
    <t>97.46;91.66</t>
  </si>
  <si>
    <t>36.64;37.15</t>
  </si>
  <si>
    <t>170301_I177_FCHC7N2BCXY_L1_Hiseq17TJ0000082
170301_I177_FCHC7N2BCXY_L2_Hiseq17TJ0000082</t>
    <phoneticPr fontId="117" type="noConversion"/>
  </si>
  <si>
    <t>170301_I177_FCHCC33BCXY_L1_Hiseq17TJ0000083
170301_I177_FCHCC33BCXY_L2_Hiseq17TJ0000083</t>
    <phoneticPr fontId="117" type="noConversion"/>
  </si>
  <si>
    <t>index实际混合比例与计划不符，DX0616AEQTAAAPEI-49和DX0616AEQTAAAPEI-127产量低。</t>
    <phoneticPr fontId="117" type="noConversion"/>
  </si>
  <si>
    <t>96.62;94.46</t>
  </si>
  <si>
    <t>98.06;96.58</t>
  </si>
  <si>
    <t>46.06;46.09</t>
  </si>
  <si>
    <t>以下子文库产量低：
DX0503AERBAAAPEI-20
DX0503AERDAAAPEI-27
DX0503AERIAAAPEI-29
DX0503AERKAAAPEI-30
DX0504AERLAAAPEI-35
DX0644AERMAAAPEI-37
DX0504AERNAAAPEI-41
DX0504AEROAAAPEI-42
DX0504AERPAAAPEI-43
DX0504AERQAAAPEI-44
DX0503AERFAAAPEI-45
DX1316AERRAAAPEI-86
DX1316AERTAAAPEI-87
DX1316AERVAAAPEI-92
DX1316AERXAAAPEI-93
DX1316AERYAAAPEI-95
RD0007AEGZAAAPEI-107
RD0007AEHAAAAPEI-108
RD0007AEHDAAAPEI-128
RD0007AEHFAAAPEI-133
RD0007AEHGAAAPEI-141
RD0007AEHIAAAPEI-148
RD0007AEHJAAAPEI-154
RD0007AEHKAAAPEI-158
RD0007AEHLAAAPEI-165
RD0007AEHMAAAPEI-171
RD0007AEHNAAAPEI-172</t>
    <phoneticPr fontId="51" type="noConversion"/>
  </si>
  <si>
    <t>FCHC7N2BCXY</t>
    <phoneticPr fontId="51" type="noConversion"/>
  </si>
  <si>
    <t>Hiseq17TJ0000082</t>
  </si>
  <si>
    <t xml:space="preserve">Oseq-ctDNANoninvasivetumorgenetictestingforpersonalizedtherapy20170226(1/52); Hiseq建库测序-F16ZF2I1QS2557肿瘤个体化Oseq-T-ctDNA产品升级-用药panel开发项目-宋程程-第1期(15/52); Oseq-Drug个体化诊疗基因检测20170226(20/52); Oseq-ctDNA无创肿瘤个体化诊疗基因检测201702066(5/52); Oseq-T肿瘤个体化诊疗基因检测20170226(9/52); SentisCancerPanel（Tissue）20170226(2/52); </t>
  </si>
  <si>
    <t>96.63;94.44</t>
  </si>
  <si>
    <t>98.07;96.59</t>
  </si>
  <si>
    <t>46.16;46.19</t>
  </si>
  <si>
    <t xml:space="preserve">Oseq-T肿瘤个体化诊疗基因检测20170226(9/52); Oseq-ctDNA无创肿瘤个体化诊疗基因检测201702066(5/52); Oseq-Drug个体化诊疗基因检测20170226(20/52); Hiseq建库测序-F16ZF2I1QS2557肿瘤个体化Oseq-T-ctDNA产品升级-用药panel开发项目-宋程程-第1期(15/52); Oseq-ctDNANoninvasivetumorgenetictestingforpersonalizedtherapy20170226(1/52); SentisCancerPanel（Tissue）20170226(2/52); </t>
  </si>
  <si>
    <t>97.31;95.74</t>
  </si>
  <si>
    <t>98.46;97.41</t>
  </si>
  <si>
    <t>45.27;45.29</t>
  </si>
  <si>
    <t>以下子文库产量低：
DX0616AEQTAAAPEI-49
DX0616AEQTAAAPEI-127</t>
    <phoneticPr fontId="51" type="noConversion"/>
  </si>
  <si>
    <t>FCHCC33BCXY</t>
  </si>
  <si>
    <t>Hiseq17TJ0000083</t>
  </si>
  <si>
    <t xml:space="preserve">Oseq-Drug个体化诊疗基因检测20170225(11/13); ctDNA肿瘤早早筛20170225(2/13); </t>
  </si>
  <si>
    <t>97.22;95.67</t>
  </si>
  <si>
    <t>98.41;97.37</t>
  </si>
  <si>
    <t>45.22;45.23</t>
  </si>
  <si>
    <t>FCHCC33BCXY</t>
    <phoneticPr fontId="51" type="noConversion"/>
  </si>
  <si>
    <t>94.97;88.18</t>
  </si>
  <si>
    <t>97.17;92.76</t>
  </si>
  <si>
    <t>49.41;49.35</t>
  </si>
  <si>
    <t>FCHGWYTBCXY</t>
  </si>
  <si>
    <t>Hiseq17SZ0000075</t>
  </si>
  <si>
    <t xml:space="preserve">voa121213李云2人TargetRegioncapture(19/19) </t>
  </si>
  <si>
    <t>94.42;85.22</t>
  </si>
  <si>
    <t>96.87;91.02</t>
  </si>
  <si>
    <t>49.28;49.12</t>
  </si>
  <si>
    <t>FCHGWYTBCXY</t>
    <phoneticPr fontId="51" type="noConversion"/>
  </si>
  <si>
    <t>170302_I211_FCHGVL5BBXX_L5_CHKSE85217010007</t>
    <phoneticPr fontId="117" type="noConversion"/>
  </si>
  <si>
    <t>170301_I114_FCHGVK5BBXX_L8_HKTRDPEP00002334</t>
    <phoneticPr fontId="117" type="noConversion"/>
  </si>
  <si>
    <t>170302_I211_FCHGVL5BBXX_L6_CHKSE85217010008</t>
    <phoneticPr fontId="117" type="noConversion"/>
  </si>
  <si>
    <t>170302_I211_FCHGVL5BBXX_L1_CHKPEI00001177</t>
    <phoneticPr fontId="117" type="noConversion"/>
  </si>
  <si>
    <t>index实际混合比例与计划不符，CHKPEI85217020088产量偏低</t>
    <phoneticPr fontId="117" type="noConversion"/>
  </si>
  <si>
    <t>170302_I211_FCHGVL5BBXX_L3_CHKPEI00001179</t>
    <phoneticPr fontId="117" type="noConversion"/>
  </si>
  <si>
    <t>index实际混合比例与计划不符，CHKPEI85217020099产量偏低</t>
    <phoneticPr fontId="117" type="noConversion"/>
  </si>
  <si>
    <t>170302_I211_FCHGVL5BBXX_L8_HKTRDPEP00002360</t>
    <phoneticPr fontId="117" type="noConversion"/>
  </si>
  <si>
    <t>index实际混合比例与计划不符，HKHUMuadRAAARAAPEI-211,HKHUMuadRAABRAAPEI-212,HKHUMuadRAACRAAPEI-213,HKHUMuadRAADRAAPEI-214,HKHUMuadRAAERAAPEI-216,HKHUMuadRAAFRAAPEI-218,HKHUMuadRAAGRAAPEI-219,HKHUMuadRAAIRAAPEI-221产量偏低,RD</t>
    <phoneticPr fontId="117" type="noConversion"/>
  </si>
  <si>
    <t>170301_I114_FCHGVK5BBXX_L1_HKCDNAPEP00006685</t>
    <phoneticPr fontId="117" type="noConversion"/>
  </si>
  <si>
    <t>整張FC,PF低</t>
    <phoneticPr fontId="117" type="noConversion"/>
  </si>
  <si>
    <t>170301_I114_FCHGVK5BBXX_L2_HKCDNAPEP00006686</t>
    <phoneticPr fontId="117" type="noConversion"/>
  </si>
  <si>
    <t>170301_I114_FCHGVK5BBXX_L5_HKTRDPEP00002333</t>
    <phoneticPr fontId="117" type="noConversion"/>
  </si>
  <si>
    <t>170301_I114_FCHGVK5BBXX_L7_HKTRDPEP00002334</t>
    <phoneticPr fontId="117" type="noConversion"/>
  </si>
  <si>
    <t>92.02;95.17</t>
  </si>
  <si>
    <t>96.74;98.27</t>
  </si>
  <si>
    <t>52.66;52.92</t>
  </si>
  <si>
    <t>HS4000 SBS KIT (300 CYCLES) 20170301 無法拍照, REDO R1. (Cycle1)</t>
  </si>
  <si>
    <t>整張FC,PF低</t>
    <phoneticPr fontId="147" type="noConversion"/>
  </si>
  <si>
    <t>FCHGVK5BBXX</t>
  </si>
  <si>
    <t>HKTRDPEP00002334</t>
  </si>
  <si>
    <t>90.44;94.19</t>
  </si>
  <si>
    <t>95.87;97.95</t>
  </si>
  <si>
    <t>52.57;52.88</t>
  </si>
  <si>
    <t>92.08;93.21</t>
  </si>
  <si>
    <t>96.81;97.45</t>
  </si>
  <si>
    <t>53.13;53.91</t>
  </si>
  <si>
    <t>HKTRDPEP00002333</t>
  </si>
  <si>
    <t>92.12;93.30</t>
  </si>
  <si>
    <t>96.84;97.48</t>
  </si>
  <si>
    <t>53.15;53.93</t>
  </si>
  <si>
    <t>91.23;94.62</t>
  </si>
  <si>
    <t>96.42;98.17</t>
  </si>
  <si>
    <t>52.58;53.28</t>
  </si>
  <si>
    <t>产量较低(PF低,HCS3.3.76)</t>
    <phoneticPr fontId="147" type="noConversion"/>
  </si>
  <si>
    <t>HKTRDPEP00002352</t>
  </si>
  <si>
    <t>91.50;94.66</t>
  </si>
  <si>
    <t>96.51;98.16</t>
  </si>
  <si>
    <t>52.54;53.23</t>
  </si>
  <si>
    <t>90.24;94.24</t>
  </si>
  <si>
    <t>95.92;97.86</t>
  </si>
  <si>
    <t>50.66;50.83</t>
  </si>
  <si>
    <t>HKCDNAPEP00006686</t>
  </si>
  <si>
    <t>yny170216董海芳人EukaryoteTranscriptomeResequencing(4/4);</t>
  </si>
  <si>
    <t>91.72;94.23</t>
  </si>
  <si>
    <t>96.72;97.95</t>
  </si>
  <si>
    <t>57.34;57.52</t>
  </si>
  <si>
    <t>HKCDNAPEP00006685</t>
  </si>
  <si>
    <t>czw170216吕晓丹两种藻类EukaryoteTranscriptomeResequencing(14/14);</t>
    <phoneticPr fontId="147" type="noConversion"/>
  </si>
  <si>
    <t>HS4000 SBS KIT (300 CYCLES) 20170302 無法拍照, Redo R1. (Cycle1)</t>
  </si>
  <si>
    <t>index实际混合比例与计划不符，HKHUMuadRAAARAAPEI-211,HKHUMuadRAABRAAPEI-212,HKHUMuadRAACRAAPEI-213,HKHUMuadRAADRAAPEI-214,HKHUMuadRAAERAAPEI-216,HKHUMuadRAAFRAAPEI-218,HKHUMuadRAAGRAAPEI-219,HKHUMuadRAAIRAAPEI-221产量偏低,RD</t>
    <phoneticPr fontId="147" type="noConversion"/>
  </si>
  <si>
    <t>FCHGVL5BBXX</t>
  </si>
  <si>
    <t>HKTRDPEP00002360</t>
  </si>
  <si>
    <t>pxw170216胡维未知SmallRNA(1/11);uad170209吕晓丹人RNA-Seq(9/11);hye170213胡维小鼠RNA-Seq(1/11);</t>
  </si>
  <si>
    <t>HS4000 SE50+8;0103+0103;新库库检外来文库，20% PHIX;</t>
  </si>
  <si>
    <t>CHKSEI85217020004</t>
  </si>
  <si>
    <t>Tot RNA Library</t>
  </si>
  <si>
    <t>kww170221陈凤小鼠RNA-Seq;</t>
  </si>
  <si>
    <t>PF很低,外來文庫</t>
    <phoneticPr fontId="147" type="noConversion"/>
  </si>
  <si>
    <t>CHKSE85217010008</t>
  </si>
  <si>
    <t>14D</t>
  </si>
  <si>
    <t>CHKSE85217010007</t>
  </si>
  <si>
    <t>14R</t>
  </si>
  <si>
    <t>CHKPEI00001180</t>
  </si>
  <si>
    <t>kdb170222胡维酵母RNA-Seq(2/2);</t>
  </si>
  <si>
    <t>index实际混合比例与计划不符，CHKPEI85217020099产量偏低</t>
    <phoneticPr fontId="147" type="noConversion"/>
  </si>
  <si>
    <t>CHKPEI00001179</t>
  </si>
  <si>
    <t>kdb170222胡维酵母RNA-Seq(4/4);</t>
  </si>
  <si>
    <t>於cBot 運行期間Manifold 拆斷</t>
    <phoneticPr fontId="147" type="noConversion"/>
  </si>
  <si>
    <t>很差(试剂问题,HCS3.3.52)</t>
    <phoneticPr fontId="147" type="noConversion"/>
  </si>
  <si>
    <t>CHKPEI00001178</t>
  </si>
  <si>
    <t>index实际混合比例与计划不符，CHKPEI85217020088产量偏低</t>
    <phoneticPr fontId="147" type="noConversion"/>
  </si>
  <si>
    <t>FCHGVL5BBXX</t>
    <phoneticPr fontId="147" type="noConversion"/>
  </si>
  <si>
    <t>CHKPEI00001177</t>
  </si>
  <si>
    <t>kdb170222胡维酵母RNA-Seq(4/4);</t>
    <phoneticPr fontId="147" type="noConversion"/>
  </si>
  <si>
    <t>170302_I178_FCHGYJFBCXY_L1_Hiseq17TJ0000085
170302_I178_FCHGYJFBCXY_L2_Hiseq17TJ0000085</t>
    <phoneticPr fontId="117" type="noConversion"/>
  </si>
  <si>
    <t>170304_I176_FCHCC7NBCXY_L1_Hiseq17SZ0000077
170304_I176_FCHCC7NBCXY_L2_Hiseq17SZ0000077</t>
    <phoneticPr fontId="117" type="noConversion"/>
  </si>
  <si>
    <t>170304_I175_FCHCCT2BCXY_L1_Hiseq17SZ0000079
170304_I175_FCHCCT2BCXY_L2_Hiseq17SZ0000079</t>
    <phoneticPr fontId="117" type="noConversion"/>
  </si>
  <si>
    <t>170303_I177_FCHH5CKBCXY_L1_Hiseq17TJ0000086
170303_I177_FCHH5CKBCXY_L2_Hiseq17TJ0000086</t>
    <phoneticPr fontId="117" type="noConversion"/>
  </si>
  <si>
    <t>93.73;74.84</t>
  </si>
  <si>
    <t>96.59;85.40</t>
  </si>
  <si>
    <t>49.27;48.90</t>
  </si>
  <si>
    <t>以下子文库产量偏低：
17L0013709-88
17L0013712-91
17DP070-122
17DP073-123</t>
    <phoneticPr fontId="51" type="noConversion"/>
  </si>
  <si>
    <t>FCHCCT2BCXY</t>
  </si>
  <si>
    <t>Hiseq17SZ0000079</t>
  </si>
  <si>
    <t xml:space="preserve">voa121213李云2人TargetRegioncapture(26/26) </t>
  </si>
  <si>
    <t>93.60;76.37</t>
  </si>
  <si>
    <t>96.48;86.54</t>
  </si>
  <si>
    <t>49.06;48.82</t>
  </si>
  <si>
    <t>FCHCCT2BCXY</t>
    <phoneticPr fontId="51" type="noConversion"/>
  </si>
  <si>
    <t>94.77;90.04</t>
  </si>
  <si>
    <t>97.04;94.04</t>
  </si>
  <si>
    <t>45.89;45.86</t>
  </si>
  <si>
    <t>以下子文库产量偏低：
17L0008929-26
17L0008934-31
17L0014406-41
17L0500545-42
17DP065-101
17DP066-107</t>
    <phoneticPr fontId="51" type="noConversion"/>
  </si>
  <si>
    <t>FCHGYJLBCXY</t>
  </si>
  <si>
    <t>Hiseq17SZ0000076</t>
  </si>
  <si>
    <t xml:space="preserve">voa121213李云2人TargetRegioncapture(53/53) </t>
  </si>
  <si>
    <t>94.46;87.24</t>
  </si>
  <si>
    <t>96.89;92.34</t>
  </si>
  <si>
    <t>45.98;45.89</t>
  </si>
  <si>
    <t>FCHGYJLBCXY</t>
    <phoneticPr fontId="51" type="noConversion"/>
  </si>
  <si>
    <t>95.52;91.87</t>
  </si>
  <si>
    <t>97.41;94.90</t>
  </si>
  <si>
    <t>45.95;45.96</t>
  </si>
  <si>
    <t>FCHH3LCBCXY</t>
  </si>
  <si>
    <t>Hiseq17TJ0000088</t>
  </si>
  <si>
    <t xml:space="preserve">F16ZF2I1QS2839-天津CAP_NGSST_PT室间质评项目(5/5); </t>
  </si>
  <si>
    <t>95.52;91.78</t>
  </si>
  <si>
    <t>97.40;94.84</t>
  </si>
  <si>
    <t>46.00;46.00</t>
  </si>
  <si>
    <t>FCHH3LCBCXY</t>
    <phoneticPr fontId="51" type="noConversion"/>
  </si>
  <si>
    <t>93.84;73.92</t>
  </si>
  <si>
    <t>96.57;84.76</t>
  </si>
  <si>
    <t>48.32;47.97</t>
  </si>
  <si>
    <t>FCHGY7HBCXY</t>
  </si>
  <si>
    <t>Hiseq17SZ0000078</t>
  </si>
  <si>
    <t xml:space="preserve">voa121213李云2人TargetRegioncapture(15/15) </t>
  </si>
  <si>
    <t>94.16;81.64</t>
  </si>
  <si>
    <t>96.74;89.59</t>
  </si>
  <si>
    <t>48.52;48.25</t>
  </si>
  <si>
    <t>FCHGY7HBCXY</t>
    <phoneticPr fontId="51" type="noConversion"/>
  </si>
  <si>
    <t>94.30;91.21</t>
  </si>
  <si>
    <t>96.77;94.74</t>
  </si>
  <si>
    <t>46.01;45.98</t>
  </si>
  <si>
    <t xml:space="preserve">以下子文库产量偏低：
17L2000225-26
17L0008735-32
17L0009061-80
</t>
    <phoneticPr fontId="51" type="noConversion"/>
  </si>
  <si>
    <t>FCHCC7NBCXY</t>
    <phoneticPr fontId="51" type="noConversion"/>
  </si>
  <si>
    <t>Hiseq17SZ0000077</t>
  </si>
  <si>
    <t xml:space="preserve">voa121213李云2人TargetRegioncapture(55/55) </t>
  </si>
  <si>
    <t>93.75;89.43</t>
  </si>
  <si>
    <t>96.47;93.72</t>
  </si>
  <si>
    <t>45.83;45.78</t>
  </si>
  <si>
    <t>96.13;94.07</t>
  </si>
  <si>
    <t>97.81;96.45</t>
  </si>
  <si>
    <t>45.88;45.90</t>
  </si>
  <si>
    <t>FCHH3WHBCXY</t>
  </si>
  <si>
    <t>Hiseq17TJ0000087</t>
  </si>
  <si>
    <t xml:space="preserve">Oseq-ctDNA无创肿瘤个体化诊疗基因检测170227(2/10); Oseq-Drug个体化诊疗基因检测170227(7/10); Oseq-ctDNANoninvasivetumorgenetictestingforpersonalizedtherapy170227(1/10); </t>
  </si>
  <si>
    <t>97.79;96.36</t>
  </si>
  <si>
    <t>45.96;45.98</t>
  </si>
  <si>
    <t>FCHH3WHBCXY</t>
    <phoneticPr fontId="51" type="noConversion"/>
  </si>
  <si>
    <t xml:space="preserve">Oseq-ctDNANoninvasivetumorgenetictestingforpersonalizedtherapy170227(1/10); Oseq-Drug个体化诊疗基因检测170227(7/10); Oseq-ctDNA无创肿瘤个体化诊疗基因检测170227(2/10); </t>
  </si>
  <si>
    <t>96.86;94.51</t>
  </si>
  <si>
    <t>98.22;96.64</t>
  </si>
  <si>
    <t>45.30;45.31</t>
  </si>
  <si>
    <t>以下子文库产量偏低：
DX1316ADUHAAAPEI-15
DX0504AEULAAAPEI-27
DX0644AEUMAAAPEI-29
DX1316AEUQAAAPEI-63
DX1316ADUDAAAPEI-85
DX0011ADXSAAAPEI-89
DX1413AEPVAAAPEI-116</t>
    <phoneticPr fontId="51" type="noConversion"/>
  </si>
  <si>
    <t>FCHH5CKBCXY</t>
    <phoneticPr fontId="51" type="noConversion"/>
  </si>
  <si>
    <t>Hiseq17TJ0000086</t>
  </si>
  <si>
    <t xml:space="preserve">Oseq-T肿瘤个体化诊疗基因检测(8/69); 安孕可-单基因遗传病基因检测-12种-标准品(1/69); Oseq-ctDNANoninvasivetumorgenetictestingforpersonalizedtherapy(1/69); 安孕可-单基因遗传病基因检测-12种(1/69); Vista-CarrierScreeningMiniPanel(2/69); Hiseq建库测序-F16ZF2I1QS2557肿瘤个体化Oseq-T-ctDNA产品升级-用药panel开发项目-宋程程-第1期(15/69); F16ZF2I1QS2839-天津CAP_NGSST_PT室间质评项目(2/69); 安孕可-单基因遗传病携带者筛查69种(19/69); ctDNA肿瘤早早筛(1/69); Oseq-ctDNA无创肿瘤个体化诊疗基因检测(3/69); Oseq-Drug个体化诊疗基因检测(16/69); </t>
  </si>
  <si>
    <t>96.64;94.30</t>
  </si>
  <si>
    <t>98.08;96.53</t>
  </si>
  <si>
    <t>45.25;45.27</t>
  </si>
  <si>
    <t xml:space="preserve">安孕可-单基因遗传病基因检测-12种-标准品(1/69); Oseq-ctDNANoninvasivetumorgenetictestingforpersonalizedtherapy(1/69); Oseq-T肿瘤个体化诊疗基因检测(8/69); F16ZF2I1QS2839-天津CAP_NGSST_PT室间质评项目(2/69); Hiseq建库测序-F16ZF2I1QS2557肿瘤个体化Oseq-T-ctDNA产品升级-用药panel开发项目-宋程程-第1期(15/69); Vista-CarrierScreeningMiniPanel(2/69); 安孕可-单基因遗传病基因检测-12种(1/69); Oseq-ctDNA无创肿瘤个体化诊疗基因检测(3/69); Oseq-Drug个体化诊疗基因检测(16/69); ctDNA肿瘤早早筛(1/69); 安孕可-单基因遗传病携带者筛查69种(19/69); </t>
  </si>
  <si>
    <t>97.22;94.56</t>
  </si>
  <si>
    <t>98.39;96.56</t>
  </si>
  <si>
    <t>45.47;45.47</t>
  </si>
  <si>
    <t>以下子文库产量偏低：
RD0006ACJFAAAPEI-44
RD0006ACJGAAAPEI-45
RD0006ACMRAAAPEI-96
RD0006ACMUAAAPEI-101
RD0006ACMXAAAPEI-108</t>
    <phoneticPr fontId="51" type="noConversion"/>
  </si>
  <si>
    <t>FCHGYJFBCXY</t>
  </si>
  <si>
    <t>Hiseq17TJ0000085</t>
  </si>
  <si>
    <t xml:space="preserve">Hiseq只测序F16ZF2I1QS2637-肿瘤个体化Oseq-TctDNA产品芯片升级项目-杨颖-第17期任务单(4/25); 建库测序F16ZF2I1QS2563+北京协和医院单基因病基因检测魏秀秀第4期任务单(21/25); </t>
  </si>
  <si>
    <t>96.81;94.17</t>
  </si>
  <si>
    <t>98.19;96.33</t>
  </si>
  <si>
    <t>45.36;45.36</t>
  </si>
  <si>
    <t>FCHGYJFBCXY</t>
    <phoneticPr fontId="51" type="noConversion"/>
  </si>
  <si>
    <t xml:space="preserve">建库测序F16ZF2I1QS2563+北京协和医院单基因病基因检测魏秀秀第4期任务单(21/25); Hiseq只测序F16ZF2I1QS2637-肿瘤个体化Oseq-TctDNA产品芯片升级项目-杨颖-第17期任务单(4/25); </t>
  </si>
  <si>
    <t>95.80;92.75</t>
  </si>
  <si>
    <t>97.62;95.58</t>
  </si>
  <si>
    <t>46.74;46.73</t>
  </si>
  <si>
    <t>FCHGYJNBCXY</t>
    <phoneticPr fontId="51" type="noConversion"/>
  </si>
  <si>
    <t>Hiseq17TJ0000084</t>
  </si>
  <si>
    <t xml:space="preserve">Oseq-ctDNA无创肿瘤个体化诊疗基因检测20170225(5/6); Oseq-ctDNANoninvasivetumorgenetictestingforpersonalizedtherapy20170225(1/6); </t>
  </si>
  <si>
    <t>95.69;92.77</t>
  </si>
  <si>
    <t>97.55;95.59</t>
  </si>
  <si>
    <t>46.80;46.79</t>
  </si>
  <si>
    <t>定量不准</t>
    <phoneticPr fontId="117" type="noConversion"/>
  </si>
  <si>
    <r>
      <t>index实际混合比例与计划不符，WHCAMhkpSAABTAASE-N-217产量偏低，</t>
    </r>
    <r>
      <rPr>
        <sz val="10"/>
        <color rgb="FFFF0000"/>
        <rFont val="宋体"/>
        <family val="3"/>
        <charset val="134"/>
      </rPr>
      <t>qpcr首次定量偏高</t>
    </r>
    <phoneticPr fontId="117" type="noConversion"/>
  </si>
  <si>
    <t>pooling偏差，WHCAMhkpSAABTAASE-N-217产量偏低
qpcr首次定量偏高</t>
    <phoneticPr fontId="51" type="noConversion"/>
  </si>
  <si>
    <r>
      <t>index实际混合比例与计划不符，WHHUMvggSAALTAASE-N-205产量偏低，</t>
    </r>
    <r>
      <rPr>
        <sz val="10"/>
        <color rgb="FFFF0000"/>
        <rFont val="宋体"/>
        <family val="3"/>
        <charset val="134"/>
      </rPr>
      <t>无体积</t>
    </r>
    <phoneticPr fontId="117" type="noConversion"/>
  </si>
  <si>
    <r>
      <t>index实际混合比例与计划不符，wHAPPI045706-103产量偏低，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</si>
  <si>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index实际混合比例与计划不符，WHMUSqylOAACRAAPEI-218，WHMUSqylOAADRAAPEI-219产量偏低。RD,建议重定量。 
同lane nextera文库产量偏高。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</si>
  <si>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index实际混合比例与计划不符，WHMUSqylOAAARAAPEI-214，WHMUSqylOAABRAAPEI-216产量偏。RD,建议重定量。 
同lane nextera文库产量偏高。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</si>
  <si>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index实际混合比例与计划不符，WHGALpiiNAAFRAAPEI-207产量偏低，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</si>
  <si>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t>170301_I114_FCHGVMFBBXX_L1_HKTRDPEP00002359</t>
    <phoneticPr fontId="117" type="noConversion"/>
  </si>
  <si>
    <t>170301_I114_FCHGVMFBBXX_L2_HKCDNAPEP00006684</t>
    <phoneticPr fontId="117" type="noConversion"/>
  </si>
  <si>
    <t>170301_I114_FCHGVMFBBXX_L3_HKTRDPEP00002351</t>
    <phoneticPr fontId="117" type="noConversion"/>
  </si>
  <si>
    <t>170301_I114_FCHGVMFBBXX_L4_HKTRDPEP00002351</t>
    <phoneticPr fontId="117" type="noConversion"/>
  </si>
  <si>
    <t>93.46;90.79</t>
  </si>
  <si>
    <t>97.17;95.48</t>
  </si>
  <si>
    <t>45.51;44.89</t>
  </si>
  <si>
    <t>FCHGVMFBBXX</t>
  </si>
  <si>
    <t>CHKPEI85217020053</t>
  </si>
  <si>
    <t>OB LAB lane #005</t>
  </si>
  <si>
    <t>GBS</t>
  </si>
  <si>
    <t>bjo170222王云洁雏菊GBS;</t>
  </si>
  <si>
    <t>92.90;90.49</t>
  </si>
  <si>
    <t>97.05;95.49</t>
  </si>
  <si>
    <t>45.26;44.68</t>
  </si>
  <si>
    <t>CHKPEI85217020052</t>
  </si>
  <si>
    <t>OB LAB lane #004</t>
  </si>
  <si>
    <t>93.46;90.59</t>
  </si>
  <si>
    <t>97.24;95.45</t>
  </si>
  <si>
    <t>45.20;44.52</t>
  </si>
  <si>
    <t>CHKPEI85217010027</t>
  </si>
  <si>
    <t>OB LAB lane #003</t>
  </si>
  <si>
    <t>92.86;89.79</t>
  </si>
  <si>
    <t>96.96;95.03</t>
  </si>
  <si>
    <t>45.91;45.23</t>
  </si>
  <si>
    <t>CHKPEI85217010026</t>
  </si>
  <si>
    <t>OB LAB lane #002</t>
  </si>
  <si>
    <t>93.70;95.40</t>
  </si>
  <si>
    <t>97.38;98.38</t>
  </si>
  <si>
    <t>53.08;53.78</t>
  </si>
  <si>
    <t>HKTRDPEP00002351</t>
  </si>
  <si>
    <t>93.66;95.43</t>
  </si>
  <si>
    <t>97.35;98.38</t>
  </si>
  <si>
    <t>53.09;53.80</t>
  </si>
  <si>
    <t>93.90;95.16</t>
  </si>
  <si>
    <t>97.53;98.12</t>
  </si>
  <si>
    <t>45.45;45.49</t>
  </si>
  <si>
    <t>HKCDNAPEP00006684</t>
  </si>
  <si>
    <t>htb170214刘芳3虾EukaryoteTranscriptomeResequencing(8/8);</t>
  </si>
  <si>
    <t>94.42;95.60</t>
  </si>
  <si>
    <t>97.85;98.42</t>
  </si>
  <si>
    <t>51.45;51.82</t>
  </si>
  <si>
    <t>HKTRDPEP00002359</t>
  </si>
  <si>
    <t>sya170214刘芳3鼠EukaryoteTranscriptomeResequencing(12/12);</t>
    <phoneticPr fontId="147" type="noConversion"/>
  </si>
  <si>
    <t>95.05;89.78</t>
  </si>
  <si>
    <t>96.91;92.76</t>
  </si>
  <si>
    <t>48.66;48.48</t>
  </si>
  <si>
    <t>以下子文库产量低：
RD007JMQAAPEI-119
DX1413AEXOAAAPEI-148</t>
    <phoneticPr fontId="51" type="noConversion"/>
  </si>
  <si>
    <t>FCHH3LNBCXY</t>
  </si>
  <si>
    <t>Hiseq17TJ0000092</t>
  </si>
  <si>
    <t xml:space="preserve">F16ZF2I1QS2600-fac160802董燕人TargetRegioncapture第20期任务单-建库加测序(2/70); 安孕可-单基因遗传病基因检测-12种-标准品(1/70); fac160802董燕人TargetRegioncapture第21期任务单-建库加测序(9/70); qyf160719董燕人TargetRegioncapture第24期任务单(2/70); 遗传性肾病基因检测0223(19/70); Vista-CarrierScreeningMiniPanel20170302(1/70); qyf160719董燕人TargetRegioncapture第27期任务单(2/70); 安孕可-单基因遗传病携带者筛查69种20170302(12/70); CarrierSeq-12GeneticDisorders20170302(2/70); 遗传性肾病基因检测20170302(5/70); F16ZF2I1QS2743-临床分离培养耐药菌株全基因组测序及耐药株数据库构建项目第2期(7/70); 安孕可-单基因遗传病基因检测-12种20170302(2/70); 肿瘤基线-免疫组库方向20170301-BCR(6/70); </t>
  </si>
  <si>
    <t>94.67;89.02</t>
  </si>
  <si>
    <t>96.71;92.41</t>
  </si>
  <si>
    <t>48.56;48.39</t>
  </si>
  <si>
    <t>FCHH3LNBCXY</t>
    <phoneticPr fontId="51" type="noConversion"/>
  </si>
  <si>
    <t xml:space="preserve">F16ZF2I1QS2600-fac160802董燕人TargetRegioncapture第20期任务单-建库加测序(2/70); 遗传性肾病基因检测0223(19/70); fac160802董燕人TargetRegioncapture第21期任务单-建库加测序(9/70); 安孕可-单基因遗传病基因检测-12种-标准品(1/70); qyf160719董燕人TargetRegioncapture第24期任务单(2/70); CarrierSeq-12GeneticDisorders20170302(2/70); 遗传性肾病基因检测20170302(5/70); Vista-CarrierScreeningMiniPanel20170302(1/70); qyf160719董燕人TargetRegioncapture第27期任务单(2/70); 安孕可-单基因遗传病携带者筛查69种20170302(12/70); 肿瘤基线-免疫组库方向20170301-BCR(6/70); F16ZF2I1QS2743-临床分离培养耐药菌株全基因组测序及耐药株数据库构建项目第2期(7/70); 安孕可-单基因遗传病基因检测-12种20170302(2/70); </t>
  </si>
  <si>
    <t>96.94;94.63</t>
  </si>
  <si>
    <t>98.26;96.64</t>
  </si>
  <si>
    <t>FCHGYJ5BCXY</t>
  </si>
  <si>
    <t>Hiseq17TJ0000090</t>
  </si>
  <si>
    <t xml:space="preserve">ctDNA肿瘤早早筛170301(2/6); ctDNA肿瘤早早筛20170225(2/6); ctDNA肿瘤早早筛20170215(2/6); </t>
  </si>
  <si>
    <t>96.73;94.22</t>
  </si>
  <si>
    <t>98.15;96.41</t>
  </si>
  <si>
    <t>45.98;45.99</t>
  </si>
  <si>
    <t>FCHGYJ5BCXY</t>
    <phoneticPr fontId="51" type="noConversion"/>
  </si>
  <si>
    <t xml:space="preserve">ctDNA肿瘤早早筛20170215(2/6); ctDNA肿瘤早早筛20170225(2/6); ctDNA肿瘤早早筛170301(2/6); </t>
  </si>
  <si>
    <t>96.57;94.52</t>
  </si>
  <si>
    <t>98.06;96.69</t>
  </si>
  <si>
    <t>44.29;44.31</t>
  </si>
  <si>
    <t>FCHH3LKBCXY</t>
  </si>
  <si>
    <t>Hiseq17TJ0000089</t>
  </si>
  <si>
    <t xml:space="preserve">Oseq-Drug个体化诊疗基因检测170227(1/15); Oseq-Drug个体化诊疗基因检测170301(6/15); Oseq-ctDNA无创肿瘤个体化诊疗基因检测20170219加测(1/15); ctDNA肿瘤早早筛20170215(2/15); Oseq-Drug个体化诊疗基因检测170223加测(2/15); ctDNA肿瘤早早筛170301(2/15); Oseq-ctDNA无创肿瘤个体化诊疗基因检测20170219(1/15); </t>
  </si>
  <si>
    <t>96.59;94.46</t>
  </si>
  <si>
    <t>98.06;96.64</t>
  </si>
  <si>
    <t>44.38;44.40</t>
  </si>
  <si>
    <t>FCHH3LKBCXY</t>
    <phoneticPr fontId="51" type="noConversion"/>
  </si>
  <si>
    <t xml:space="preserve">Oseq-ctDNA无创肿瘤个体化诊疗基因检测20170219(1/15); ctDNA肿瘤早早筛170301(2/15); ctDNA肿瘤早早筛20170215(2/15); Oseq-Drug个体化诊疗基因检测170223加测(2/15); Oseq-Drug个体化诊疗基因检测170227(1/15); Oseq-ctDNA无创肿瘤个体化诊疗基因检测20170219加测(1/15); Oseq-Drug个体化诊疗基因检测170301(6/15); </t>
  </si>
  <si>
    <t>96.69;93.91</t>
  </si>
  <si>
    <t>98.10;96.12</t>
  </si>
  <si>
    <t>45.08;44.86</t>
  </si>
  <si>
    <t>以下子文库产量低：
DX1316AEWRAAAPEI-49
DX1316AEYBAAAPEI-54
RD0006JKHAAPEI-55
RD0006JKIAAPEI-56
RD0006JKLAAPEI-60
RD0006JKMAAPEI-61
DX1316AEYFAAAPEI-74
DX1316AEWSAAAPEI-105
DX0503AEXVAAAPEI-107
DX1316AEYKAAAPEI-113
DX1316AEWTAAAPEI-115
DX1316AEXYAAAPEI-116
DX1316AEXZAAAPEI-117
DX1316AEYOAAAPEI-130</t>
    <phoneticPr fontId="51" type="noConversion"/>
  </si>
  <si>
    <t>FCHH327BCXY</t>
  </si>
  <si>
    <t>Hiseq17TJ0000091</t>
  </si>
  <si>
    <t xml:space="preserve">Oseq-Drug个体化诊疗基因检测20170302(22/54); Hiseq建库测序-F16ZF2I1QS2557肿瘤个体化Oseq-T-ctDNA产品升级-用药panel开发项目-宋程程-第1期(14/54); 肿瘤基线-免疫组库方向20170301-TCR(2/54); fac160802董燕人TargetRegioncapture第17期任务单-建库加测序(3/54); F16ZF2I1QS2743-临床分离培养耐药菌株全基因组测序及耐药株数据库构建项目第2期(7/54); ctDNA肿瘤早早筛20170302(4/54); Oseq-T肿瘤个体化诊疗基因检测20170302(2/54); </t>
  </si>
  <si>
    <t>96.69;93.99</t>
  </si>
  <si>
    <t>45.15;44.93</t>
  </si>
  <si>
    <t>FCHH327BCXY</t>
    <phoneticPr fontId="51" type="noConversion"/>
  </si>
  <si>
    <t xml:space="preserve">Oseq-T肿瘤个体化诊疗基因检测20170302(2/54); ctDNA肿瘤早早筛20170302(4/54); 肿瘤基线-免疫组库方向20170301-TCR(2/54); F16ZF2I1QS2743-临床分离培养耐药菌株全基因组测序及耐药株数据库构建项目第2期(7/54); fac160802董燕人TargetRegioncapture第17期任务单-建库加测序(3/54); Oseq-Drug个体化诊疗基因检测20170302(22/54); Hiseq建库测序-F16ZF2I1QS2557肿瘤个体化Oseq-T-ctDNA产品升级-用药panel开发项目-宋程程-第1期(14/54); </t>
  </si>
  <si>
    <t>子文库16L1536988-1-23，17L0014626-24，17L0014637-26，17L0009415-1-A-40，17L0014666-41产量低。</t>
    <phoneticPr fontId="117" type="noConversion"/>
  </si>
  <si>
    <t>170306_I176_FCHHWT7BCXY_L1_Hiseq17SZ0000082
170306_I176_FCHHWT7BCXY_L2_Hiseq17SZ0000082</t>
    <phoneticPr fontId="117" type="noConversion"/>
  </si>
  <si>
    <t>实际上没有SZ17000008-115，却有index111的污染。</t>
    <phoneticPr fontId="117" type="noConversion"/>
  </si>
  <si>
    <t>94.84;85.51</t>
  </si>
  <si>
    <t>97.10;91.58</t>
  </si>
  <si>
    <t>45.90;45.75</t>
  </si>
  <si>
    <t>FCHC3CKBCXY</t>
  </si>
  <si>
    <t>Hiseq17SZ0000081</t>
  </si>
  <si>
    <t>95.13;87.61</t>
  </si>
  <si>
    <t>97.25;92.86</t>
  </si>
  <si>
    <t>45.96;45.83</t>
  </si>
  <si>
    <t>FCHC3CKBCXY</t>
    <phoneticPr fontId="51" type="noConversion"/>
  </si>
  <si>
    <t>95.47;86.22</t>
  </si>
  <si>
    <t>97.46;92.27</t>
  </si>
  <si>
    <t>49.20;48.97</t>
  </si>
  <si>
    <t>FCHGY23BCXY</t>
  </si>
  <si>
    <t>Hiseq17SZ0000083</t>
  </si>
  <si>
    <t xml:space="preserve">voa121213李云2人TargetRegioncapture(17/17) </t>
  </si>
  <si>
    <t>95.09;85.43</t>
  </si>
  <si>
    <t>97.28;91.77</t>
  </si>
  <si>
    <t>49.03;48.81</t>
  </si>
  <si>
    <t>FCHGY23BCXY</t>
    <phoneticPr fontId="51" type="noConversion"/>
  </si>
  <si>
    <t>95.87;92.94</t>
  </si>
  <si>
    <t>97.71;95.64</t>
  </si>
  <si>
    <t>47.49;47.46</t>
  </si>
  <si>
    <t xml:space="preserve">以下子文库产量低：
16L1536988-1-23
17L0014626-24
17L0014637-26
17L0009415-1-A-40
17L0014666-41
</t>
    <phoneticPr fontId="51" type="noConversion"/>
  </si>
  <si>
    <t>FCHHWT7BCXY</t>
  </si>
  <si>
    <t>Hiseq17SZ0000082</t>
  </si>
  <si>
    <t xml:space="preserve">voa121213李云2人TargetRegioncapture(61/61) </t>
  </si>
  <si>
    <t>95.63;92.42</t>
  </si>
  <si>
    <t>97.57;95.32</t>
  </si>
  <si>
    <t>47.39;47.34</t>
  </si>
  <si>
    <t>FCHHWT7BCXY</t>
    <phoneticPr fontId="51" type="noConversion"/>
  </si>
  <si>
    <t>95.21;92.89</t>
  </si>
  <si>
    <t>97.41;95.57</t>
  </si>
  <si>
    <t>47.15;47.14</t>
  </si>
  <si>
    <t>实际上没有SZ17000008-115，却有index111的污染。pooling比例偏差，17L2000247-24产量偏低。</t>
    <phoneticPr fontId="51" type="noConversion"/>
  </si>
  <si>
    <t>产量较低(index错误)</t>
    <phoneticPr fontId="51" type="noConversion"/>
  </si>
  <si>
    <t>FCHGVGWBCXY</t>
  </si>
  <si>
    <t>Hiseq17SZ0000080</t>
  </si>
  <si>
    <t xml:space="preserve">voa121213李云2人TargetRegioncapture(44/44) </t>
  </si>
  <si>
    <t>95.44;93.17</t>
  </si>
  <si>
    <t>97.49;95.71</t>
  </si>
  <si>
    <t>47.07;47.06</t>
  </si>
  <si>
    <t>FCHGVGWBCXY</t>
    <phoneticPr fontId="51" type="noConversion"/>
  </si>
  <si>
    <t>96.88;93.54</t>
  </si>
  <si>
    <t>98.93;97.19</t>
  </si>
  <si>
    <t>51.45;51.50</t>
  </si>
  <si>
    <t>FCHGVNLBBXX</t>
  </si>
  <si>
    <t>HKTRDPEP00002379</t>
  </si>
  <si>
    <t>xwl170201汪智蛟人EukaryoteTranscriptomeResequencing(2/5);dbo170215刘芳3人Exomecapture(3/5);</t>
  </si>
  <si>
    <t>97.42;95.69</t>
  </si>
  <si>
    <t>99.12;98.22</t>
  </si>
  <si>
    <t>48.60;48.66</t>
  </si>
  <si>
    <t>HKTRDPEP00002378</t>
  </si>
  <si>
    <t>xwl170201汪智蛟人EukaryoteTranscriptomeResequencing(3/5);xyc170206乔王敏油菜Non-codingRNA(2/5);</t>
  </si>
  <si>
    <t>96.25;93.21</t>
  </si>
  <si>
    <t>98.65;96.79</t>
  </si>
  <si>
    <t>46.16;45.21</t>
  </si>
  <si>
    <t>CHKPEI85217020156</t>
  </si>
  <si>
    <t>Lasse</t>
  </si>
  <si>
    <t>flb170228李维喜人外来文库EukaryoteTranscriptomeResequencing;</t>
  </si>
  <si>
    <t>95.68;93.80</t>
  </si>
  <si>
    <t>98.50;97.08</t>
  </si>
  <si>
    <t>50.93;49.26</t>
  </si>
  <si>
    <t>HS4000 PE101+8+101;0103+0103;新库库检外来文库，30% PHIX;</t>
  </si>
  <si>
    <t>CHKPEI85217020129</t>
  </si>
  <si>
    <t>iCLIP</t>
  </si>
  <si>
    <t>95.84;95.65</t>
  </si>
  <si>
    <t>98.58;98.26</t>
  </si>
  <si>
    <t>53.05;53.38</t>
  </si>
  <si>
    <t>HKTRDPEP00002368</t>
  </si>
  <si>
    <t>xwl170201汪智蛟人EukaryoteTranscriptomeResequencing(5/7);dfm170209李维喜小鼠EukaryoteTranscriptomeResequencing(2/7);</t>
  </si>
  <si>
    <t>97.13;95.77</t>
  </si>
  <si>
    <t>99.03;98.23</t>
  </si>
  <si>
    <t>52.21;52.54</t>
  </si>
  <si>
    <t>HKTRDPEP00002367</t>
  </si>
  <si>
    <t>xwl170201汪智蛟人EukaryoteTranscriptomeResequencing(4/6);vap170208周梦琳细菌ProkayoteTranscriptomeResequencing(2/6);</t>
    <phoneticPr fontId="147" type="noConversion"/>
  </si>
  <si>
    <t>95.82;94.10</t>
  </si>
  <si>
    <t>98.47;97.34</t>
  </si>
  <si>
    <t>51.30;51.39</t>
  </si>
  <si>
    <t>HKTRDPEP00002366</t>
  </si>
  <si>
    <t>xwl170201汪智蛟人EukaryoteTranscriptomeResequencing(2/8);bsc170213钟珍人EukaryoteTranscriptomeResequencing(4/8);ebb170207刘芳3人鼠EukaryoteTranscriptomeResequencing(2/8);</t>
  </si>
  <si>
    <t>97.31;96.03</t>
  </si>
  <si>
    <t>99.06;98.34</t>
  </si>
  <si>
    <t>46.46;46.51</t>
  </si>
  <si>
    <t>HKTRDPEP00002354</t>
  </si>
  <si>
    <t>kob170120汪智蛟人EukaryoteTranscriptomeResequencing(6/6);</t>
    <phoneticPr fontId="147" type="noConversion"/>
  </si>
  <si>
    <t>何智伟</t>
    <phoneticPr fontId="117" type="noConversion"/>
  </si>
  <si>
    <t>以下子文库产量低：
RDWHHUMjomEAALRAAPEI-216</t>
    <phoneticPr fontId="51" type="noConversion"/>
  </si>
  <si>
    <t>RD</t>
    <phoneticPr fontId="117" type="noConversion"/>
  </si>
  <si>
    <t>170305_I133_FCHGLLYBBXX_L2_WHTRDRPEP00003002</t>
    <phoneticPr fontId="117" type="noConversion"/>
  </si>
  <si>
    <t>以下子文库产量低：
wHAXPI045905-30</t>
    <phoneticPr fontId="51" type="noConversion"/>
  </si>
  <si>
    <t>以下子文库产量低：
RDWHINSqcrNAAARAAPEI-207</t>
    <phoneticPr fontId="117" type="noConversion"/>
  </si>
  <si>
    <t>170304_I136_FCHGLJHBBXX_L8_WHTRDRPEP00002993</t>
    <phoneticPr fontId="117" type="noConversion"/>
  </si>
  <si>
    <t>以下子文库产量低：
RDWHHUMsisEAAFRAAPEI-219
RDWHHUMsisEAAHRABPEI-221</t>
    <phoneticPr fontId="117" type="noConversion"/>
  </si>
  <si>
    <t>以下子文库产量低：
RDWHHUMsisEAAFRAAPEI-219</t>
    <phoneticPr fontId="117" type="noConversion"/>
  </si>
  <si>
    <t>以下子文库产量低：
CWHPEI17020015
CWHPEI17020018
CWHPEI17020019
CWHPEI17020022
CWHPEI17020024
CWHPEI17020026</t>
    <phoneticPr fontId="117" type="noConversion"/>
  </si>
  <si>
    <t>170304_I136_FCHGVMJBBXX_L6_CWHPEPI00001284</t>
    <phoneticPr fontId="117" type="noConversion"/>
  </si>
  <si>
    <t>以下子文库产量低：
HUMythTAACJAAA-84
HUMythTAACPAAA-93
HUMythTAACQAAA-94
HUMythTAAEEAAA-142</t>
    <phoneticPr fontId="117" type="noConversion"/>
  </si>
  <si>
    <t>170302_I188_FCCAGK5ANXX_L7_WHDNASPEP00004784</t>
    <phoneticPr fontId="117" type="noConversion"/>
  </si>
  <si>
    <t>以下子文库产量低：
HUMythTAAEYAAA-41
HUMythTAAFBAAA-59
HUMythTAAFKAAA-77
HUMythTAAFGAAA-103</t>
    <phoneticPr fontId="117" type="noConversion"/>
  </si>
  <si>
    <t>170302_I188_FCCAGK5ANXX_L2_WHDNALPEP00000241</t>
    <phoneticPr fontId="117" type="noConversion"/>
  </si>
  <si>
    <t>机器故障</t>
    <phoneticPr fontId="117" type="noConversion"/>
  </si>
  <si>
    <t>170303_I133_FCHGK2MBBXX</t>
    <phoneticPr fontId="117" type="noConversion"/>
  </si>
  <si>
    <t>以下子文库产量低：
WHHUMvggSAABTAASE-N-217
WHHUMvggSAACTAASE-N-218
WHHUMvggSAADTAASE-N-219</t>
    <phoneticPr fontId="117" type="noConversion"/>
  </si>
  <si>
    <t>170303_I133_FCHGK5MBBXX_L5_WHSRNASEP00001163</t>
    <phoneticPr fontId="117" type="noConversion"/>
  </si>
  <si>
    <t>以下子文库产量低：
RDWHINSqcrNAAARAAPEI-207
RDWHINSqcrNAABRAAPEI-208</t>
    <phoneticPr fontId="117" type="noConversion"/>
  </si>
  <si>
    <t>170228_I136_FCHGK75BBXX_L8_WHDNASPEP00004790</t>
    <phoneticPr fontId="117" type="noConversion"/>
  </si>
  <si>
    <t>170226_I137_FCHGK72BBXX_L5_WHDNAMePEP00000614</t>
    <phoneticPr fontId="117" type="noConversion"/>
  </si>
  <si>
    <t>96.16;91.76</t>
  </si>
  <si>
    <t>98.82;96.75</t>
  </si>
  <si>
    <t>58.28;58.16</t>
  </si>
  <si>
    <t>FCHGLLYBBXX</t>
  </si>
  <si>
    <t>WHTRDRPEP00003003</t>
  </si>
  <si>
    <t xml:space="preserve">jom170120李维喜人EukaryoteTranscriptomeResequencing(16/16) </t>
    <phoneticPr fontId="51" type="noConversion"/>
  </si>
  <si>
    <t>95.48;85.05</t>
  </si>
  <si>
    <t>98.43;93.48</t>
  </si>
  <si>
    <t>41.84;42.14</t>
  </si>
  <si>
    <t>0.44;0.73</t>
  </si>
  <si>
    <t>98.85;95.89</t>
  </si>
  <si>
    <t>WHDNAMePEP00000628</t>
  </si>
  <si>
    <t xml:space="preserve">cwb170221周勇人Exomecapture(12/13) qqb170215于杨阳小鼠Methylation(1/13) </t>
  </si>
  <si>
    <t>95.91;85.34</t>
  </si>
  <si>
    <t>98.63;93.40</t>
  </si>
  <si>
    <t>44.12;44.34</t>
  </si>
  <si>
    <t>0.42;1.03</t>
  </si>
  <si>
    <t>99.03;94.66</t>
  </si>
  <si>
    <t>WHDNAMePEP00000627</t>
  </si>
  <si>
    <t xml:space="preserve">cwb170221周勇人Exomecapture(12/13) qqb170215于杨阳小鼠Methylation(1/13) </t>
    <phoneticPr fontId="51" type="noConversion"/>
  </si>
  <si>
    <t>96.04;85.57</t>
  </si>
  <si>
    <t>98.66;93.64</t>
  </si>
  <si>
    <t>43.94;44.16</t>
  </si>
  <si>
    <t>0.44;0.70</t>
  </si>
  <si>
    <t>98.92;96.28</t>
  </si>
  <si>
    <t>WHDNAMePEP00000626</t>
  </si>
  <si>
    <t xml:space="preserve">cwb170221周勇人Exomecapture(9/10) qqb170215于杨阳小鼠Methylation(1/10) </t>
  </si>
  <si>
    <t>95.45;83.76</t>
  </si>
  <si>
    <t>98.22;91.07</t>
  </si>
  <si>
    <t>46.62;47.02</t>
  </si>
  <si>
    <t>WHPLAcjhDAAADVAAPEI-70</t>
  </si>
  <si>
    <t xml:space="preserve">gem170228张海琳黍二次重测序Denovo-Plant </t>
    <phoneticPr fontId="51" type="noConversion"/>
  </si>
  <si>
    <t>95.30;83.40</t>
  </si>
  <si>
    <t>98.17;90.90</t>
  </si>
  <si>
    <t>46.61;47.02</t>
  </si>
  <si>
    <t xml:space="preserve">gem170228张海琳黍二次重测序Denovo-Plant </t>
  </si>
  <si>
    <t>95.92;91.43</t>
  </si>
  <si>
    <t>98.73;96.58</t>
  </si>
  <si>
    <t>58.63;58.48</t>
  </si>
  <si>
    <t>产量较低(RD)</t>
  </si>
  <si>
    <t>WHTRDRPEP00003002</t>
    <phoneticPr fontId="51" type="noConversion"/>
  </si>
  <si>
    <t>95.54;84.66</t>
  </si>
  <si>
    <t>98.41;92.52</t>
  </si>
  <si>
    <t>36.74;37.17</t>
  </si>
  <si>
    <t>FCHGLLYBBXX</t>
    <phoneticPr fontId="51" type="noConversion"/>
  </si>
  <si>
    <t>WH133</t>
    <phoneticPr fontId="51" type="noConversion"/>
  </si>
  <si>
    <t>WHDNASPEP00004794</t>
    <phoneticPr fontId="51" type="noConversion"/>
  </si>
  <si>
    <t xml:space="preserve">lbu170215刘芳3酵母Re-sequencing(20/20) </t>
    <phoneticPr fontId="51" type="noConversion"/>
  </si>
  <si>
    <t>97.47;91.64</t>
  </si>
  <si>
    <t>98.95;96.31</t>
  </si>
  <si>
    <t>50.71;50.83</t>
  </si>
  <si>
    <t>HS4000 PE101+8+8+101;1216+1216;旧库（加入1%wHAXPI045221-71）;</t>
  </si>
  <si>
    <t>FCHGLJHBBXX</t>
  </si>
  <si>
    <t>WHTRDRPEP00002993</t>
    <phoneticPr fontId="51" type="noConversion"/>
  </si>
  <si>
    <t xml:space="preserve">qcr170213李斌斌昆虫Non-codingRNA(2/10) fym170207李维喜小鼠EukaryoteTranscriptomeResequencing(8/10) </t>
  </si>
  <si>
    <t>96.43;92.87</t>
  </si>
  <si>
    <t>98.65;97.37</t>
  </si>
  <si>
    <t>56.58;56.94</t>
  </si>
  <si>
    <t>HS4000 PE101+8+8+101;1216+1216;旧库;</t>
  </si>
  <si>
    <t>WHDNASPEP00004788</t>
  </si>
  <si>
    <t xml:space="preserve">vhb170207何伟明大麦GBS(3/7) sis170210董海芳人EukaryoteTranscriptomeResequencing(4/7) </t>
  </si>
  <si>
    <t>96.56;82.95</t>
  </si>
  <si>
    <t>98.58;92.16</t>
  </si>
  <si>
    <t>42.67;43.40</t>
  </si>
  <si>
    <t>0.66;1.27</t>
  </si>
  <si>
    <t>87.07;81.52</t>
  </si>
  <si>
    <t>WHDNAMePEP00000621</t>
  </si>
  <si>
    <t xml:space="preserve">pgv170213肖小伟人Re-sequencing(1/10) qqb170215于杨阳小鼠Methylation(1/10) sis170210董海芳人EukaryoteTranscriptomeResequencing(8/10) </t>
    <phoneticPr fontId="51" type="noConversion"/>
  </si>
  <si>
    <t>96.53;83.44</t>
  </si>
  <si>
    <t>98.58;92.37</t>
  </si>
  <si>
    <t>42.75;43.44</t>
  </si>
  <si>
    <t>0.62;1.19</t>
  </si>
  <si>
    <t>87.01;81.50</t>
  </si>
  <si>
    <t xml:space="preserve">pgv170213肖小伟人Re-sequencing(1/10) qqb170215于杨阳小鼠Methylation(1/10) sis170210董海芳人EukaryoteTranscriptomeResequencing(8/10) </t>
  </si>
  <si>
    <t>96.63;83.57</t>
  </si>
  <si>
    <t>98.62;92.41</t>
  </si>
  <si>
    <t>43.06;43.73</t>
  </si>
  <si>
    <t>87.04;81.55</t>
  </si>
  <si>
    <t>96.61;83.97</t>
  </si>
  <si>
    <t>98.60;92.58</t>
  </si>
  <si>
    <t>43.20;43.86</t>
  </si>
  <si>
    <t>0.64;1.20</t>
  </si>
  <si>
    <t>86.84;81.41</t>
  </si>
  <si>
    <t>FCHGLJHBBXX</t>
    <phoneticPr fontId="51" type="noConversion"/>
  </si>
  <si>
    <t>WHDNAMePEP00000621</t>
    <phoneticPr fontId="51" type="noConversion"/>
  </si>
  <si>
    <t>97.01;81.29</t>
  </si>
  <si>
    <t>98.84;91.79</t>
  </si>
  <si>
    <t>41.73;42.31</t>
  </si>
  <si>
    <t>0.62;1.40</t>
  </si>
  <si>
    <t>97.43;93.83</t>
  </si>
  <si>
    <t xml:space="preserve">pgv170213肖小伟人Re-sequencing(2/4) nmx170213钟珍人TargetRegioncapture(2/4) </t>
  </si>
  <si>
    <t>97.55;90.17</t>
  </si>
  <si>
    <t>98.94;95.36</t>
  </si>
  <si>
    <t>56.91;57.23</t>
  </si>
  <si>
    <t>HS4000 PE101+8+8+101;1216+1216;新库库检;</t>
  </si>
  <si>
    <t>WHCDNAPEP00006683</t>
  </si>
  <si>
    <t xml:space="preserve">sis170210董海芳人EukaryoteTranscriptomeResequencing(3/9) rgn170216揭文才五十四个木霉EukaryoteTranscriptomeResequencing(6/9) </t>
    <phoneticPr fontId="51" type="noConversion"/>
  </si>
  <si>
    <t>94.03;83.04</t>
  </si>
  <si>
    <t>97.69;92.31</t>
  </si>
  <si>
    <t>42.17;42.25</t>
  </si>
  <si>
    <t>FCHGK2GBBXX</t>
  </si>
  <si>
    <t>WHDNASPEP00004796</t>
  </si>
  <si>
    <t xml:space="preserve">lvt170220谢洪青植物Re-sequencing(5/5) </t>
    <phoneticPr fontId="51" type="noConversion"/>
  </si>
  <si>
    <t>93.57;81.73</t>
  </si>
  <si>
    <t>97.16;91.02</t>
  </si>
  <si>
    <t>38.87;39.27</t>
  </si>
  <si>
    <t>WHDNASPEP00004795</t>
  </si>
  <si>
    <t xml:space="preserve">iwd170207李维喜酵母Re-sequencing(16/38) rdm170214张洪芳细菌Denovo-Microbiology(1/38) ndl170207李维喜酵母Re-sequencing(21/38) </t>
  </si>
  <si>
    <t>93.00;84.78</t>
  </si>
  <si>
    <t>96.93;92.85</t>
  </si>
  <si>
    <t>51.53;51.52</t>
  </si>
  <si>
    <t>WHTRDRPEP00002992</t>
  </si>
  <si>
    <t xml:space="preserve">tmi170221谢志远小鼠EukaryoteTranscriptomeResequencing(12/15) boc170207岳震牡丹RNA-Seq(3/15) </t>
    <phoneticPr fontId="51" type="noConversion"/>
  </si>
  <si>
    <t>95.52;89.29</t>
  </si>
  <si>
    <t>98.47;95.57</t>
  </si>
  <si>
    <t>50.56;49.88</t>
  </si>
  <si>
    <t>WHMETscwpAAARAAPEI-214</t>
  </si>
  <si>
    <t xml:space="preserve">scw170217袁珍丽微生物prokaryoteStrand-SpecificdenovoTranscriptome </t>
    <phoneticPr fontId="51" type="noConversion"/>
  </si>
  <si>
    <t>94.28;83.11</t>
  </si>
  <si>
    <t>97.69;91.87</t>
  </si>
  <si>
    <t>40.90;41.11</t>
  </si>
  <si>
    <t>WHDNASPEP00004789</t>
  </si>
  <si>
    <t xml:space="preserve">yax170216杨林1细菌Denovo-Microbiology(1/47) bsj170216王爽1一个石油烃降解菌Denovo-Microbiology(1/47) vsy170215徐晓静水稻Re-sequencing(2/47) qyu170216杨林1石油烃降解菌高二Denovo-Microbiology(1/47) mrw170217梁勇细菌Re-sequencing(42/47) </t>
    <phoneticPr fontId="51" type="noConversion"/>
  </si>
  <si>
    <t>94.48;82.55</t>
  </si>
  <si>
    <t>97.78;91.68</t>
  </si>
  <si>
    <t>44.48;44.54</t>
  </si>
  <si>
    <t>HKEXONPEP00003372</t>
  </si>
  <si>
    <t xml:space="preserve">wxw170209潘莹鼠Exomecapture(3/5) jnw170210董海芳鼠Re-sequencing(1/5) tcn170207刘芳3人Exomecapture(1/5) </t>
  </si>
  <si>
    <t>86.29;74.72</t>
  </si>
  <si>
    <t>92.02;84.81</t>
  </si>
  <si>
    <t>49.52;49.07</t>
  </si>
  <si>
    <t>HS4000 PE151+8+8+151;1129+1129;新库库检，外来文库;</t>
  </si>
  <si>
    <t>CWHPEPI00001285</t>
  </si>
  <si>
    <t xml:space="preserve">cfq170228谢志远毛果杨Chip-seq(8/8) </t>
    <phoneticPr fontId="51" type="noConversion"/>
  </si>
  <si>
    <t>92.29;77.57</t>
  </si>
  <si>
    <t>96.62;88.70</t>
  </si>
  <si>
    <t>51.05;51.07</t>
  </si>
  <si>
    <t>FCHGK2GBBXX</t>
    <phoneticPr fontId="51" type="noConversion"/>
  </si>
  <si>
    <t>WHDNASPEP00004799</t>
  </si>
  <si>
    <t xml:space="preserve">gft170218位艳丽茶树EukaryotedenovoTranscriptome(5/34) nvi170221王丹拟南芥Re-sequencing(1/34) mrw170217梁勇细菌Re-sequencing(22/34) pul170220吕晓丹克雷伯氏肺炎菌Re-sequencing(6/34) </t>
    <phoneticPr fontId="51" type="noConversion"/>
  </si>
  <si>
    <t>95.92;89.06</t>
  </si>
  <si>
    <t>98.71;95.11</t>
  </si>
  <si>
    <t>53.72;53.39</t>
  </si>
  <si>
    <t>HS4000 PE101+8+101;0113+1216;新库库检;</t>
  </si>
  <si>
    <t>FCHGVMJBBXX</t>
  </si>
  <si>
    <t>WHCDNAPEP00006694</t>
    <phoneticPr fontId="51" type="noConversion"/>
  </si>
  <si>
    <t xml:space="preserve">qya170222董海芳细菌Re-sequencing(18/25) nwf170214刘芳3人EukaryoteTranscriptomeResequencing(7/25) </t>
  </si>
  <si>
    <t>97.42;86.97</t>
  </si>
  <si>
    <t>99.06;94.48</t>
  </si>
  <si>
    <t>42.20;42.45</t>
  </si>
  <si>
    <t>0.46;0.86</t>
  </si>
  <si>
    <t>98.64;95.77</t>
  </si>
  <si>
    <t>WHDNAMePEP00000625</t>
  </si>
  <si>
    <t>92.82;84.06</t>
  </si>
  <si>
    <t>97.18;93.65</t>
  </si>
  <si>
    <t>48.45;48.46</t>
  </si>
  <si>
    <t>HS4000 PE101+8+101;0113+1216;新库库检，外来文库;</t>
  </si>
  <si>
    <t>产量较低(客户样品)</t>
    <phoneticPr fontId="117" type="noConversion"/>
  </si>
  <si>
    <t>FCHGVMJBBXX</t>
    <phoneticPr fontId="51" type="noConversion"/>
  </si>
  <si>
    <t>WH136</t>
    <phoneticPr fontId="51" type="noConversion"/>
  </si>
  <si>
    <t>CWHPEPI00001284</t>
    <phoneticPr fontId="51" type="noConversion"/>
  </si>
  <si>
    <t xml:space="preserve">jdw170222余佳临水稻Re-sequencing(13/13) </t>
    <phoneticPr fontId="51" type="noConversion"/>
  </si>
  <si>
    <t>97.59;90.14</t>
  </si>
  <si>
    <t>99.09;96.23</t>
  </si>
  <si>
    <t>49.00;49.05</t>
  </si>
  <si>
    <t>0.70;1.06</t>
  </si>
  <si>
    <t>97.17;94.81</t>
  </si>
  <si>
    <t>HS4000 PE101+8+101;0113+1216;旧库;</t>
  </si>
  <si>
    <t>WHDNASPEP00004797</t>
  </si>
  <si>
    <t xml:space="preserve">dgn170220吕晓丹栓皮栎GBS(1/9) qcq170221郑小敏葡萄EukaryoteTranscriptomeResequencing(2/9) nvp170209肖小伟人Exomecapture(2/9) hyu170213王丹植物Re-sequencing(4/9) </t>
  </si>
  <si>
    <t>97.00;88.61</t>
  </si>
  <si>
    <t>98.87;95.39</t>
  </si>
  <si>
    <t>45.99;46.21</t>
  </si>
  <si>
    <t>WHDNAMePEP00000622</t>
  </si>
  <si>
    <t xml:space="preserve">sal170220张伟10小鼠Non-codingRNA(3/12) vhb170207何伟明大麦GBS(8/12) qqb170215于杨阳小鼠Methylation(1/12) </t>
    <phoneticPr fontId="51" type="noConversion"/>
  </si>
  <si>
    <t>97.08;88.95</t>
  </si>
  <si>
    <t>98.91;95.42</t>
  </si>
  <si>
    <t>46.35;46.60</t>
  </si>
  <si>
    <t xml:space="preserve">sal170220张伟10小鼠Non-codingRNA(3/12) vhb170207何伟明大麦GBS(8/12) qqb170215于杨阳小鼠Methylation(1/12) </t>
  </si>
  <si>
    <t>96.25;87.09</t>
  </si>
  <si>
    <t>98.50;94.65</t>
  </si>
  <si>
    <t>45.73;46.00</t>
  </si>
  <si>
    <t>97.16;88.26</t>
  </si>
  <si>
    <t>98.95;95.25</t>
  </si>
  <si>
    <t>45.88;46.13</t>
  </si>
  <si>
    <t>93.81;89.73</t>
  </si>
  <si>
    <t>96.92;93.96</t>
  </si>
  <si>
    <t>44.76;44.96</t>
  </si>
  <si>
    <t>PE 126+8+126-V4;1111+1129;旧库;</t>
  </si>
  <si>
    <t>FCCAGK5ANXX</t>
  </si>
  <si>
    <t xml:space="preserve">sql161122何福生人TargetRegioncapture(12/30) kzi161124何福生人TargetRegioncapture(12/30) yzn170206余佳临斑马鱼EukaryoteTranscriptomeResequencing(5/30) emv170209余佳临中华白海豚Denovo-Animal(1/30) </t>
  </si>
  <si>
    <t>93.17;91.33</t>
  </si>
  <si>
    <t>96.59;95.05</t>
  </si>
  <si>
    <t>39.42;39.53</t>
  </si>
  <si>
    <t>WHDNASPEP00004784</t>
    <phoneticPr fontId="51" type="noConversion"/>
  </si>
  <si>
    <t xml:space="preserve">yzn170206余佳临斑马鱼EukaryoteTranscriptomeResequencing(5/31) yth161122何福生人TargetRegioncapture(24/31) pxv170209余佳临蟹微孢子虫Denovo-Animal(1/31) uuw170105陈春海单叶省藤Denovo-Plant(1/31) </t>
  </si>
  <si>
    <t>92.75;89.99</t>
  </si>
  <si>
    <t>96.40;94.37</t>
  </si>
  <si>
    <t>40.39;40.52</t>
  </si>
  <si>
    <t xml:space="preserve">yzn170206余佳临斑马鱼EukaryoteTranscriptomeResequencing(5/31) yth161122何福生人TargetRegioncapture(24/31) pxv170209余佳临蟹微孢子虫Denovo-Animal(1/31) uuw170105陈春海单叶省藤Denovo-Plant(1/31) </t>
    <phoneticPr fontId="51" type="noConversion"/>
  </si>
  <si>
    <t>92.27;89.40</t>
  </si>
  <si>
    <t>96.16;94.00</t>
  </si>
  <si>
    <t>42.19;42.32</t>
  </si>
  <si>
    <t xml:space="preserve">sql161122何福生人TargetRegioncapture(24/37) kzi161124何福生人TargetRegioncapture(12/37) uuw170105陈春海单叶省藤Denovo-Plant(1/37) </t>
  </si>
  <si>
    <t>92.81;89.85</t>
  </si>
  <si>
    <t>96.42;94.22</t>
  </si>
  <si>
    <t>42.17;42.29</t>
  </si>
  <si>
    <t xml:space="preserve">kzi161124何福生人TargetRegioncapture(12/37) sql161122何福生人TargetRegioncapture(24/37) uuw170105陈春海单叶省藤Denovo-Plant(1/37) </t>
    <phoneticPr fontId="51" type="noConversion"/>
  </si>
  <si>
    <t>93.41;91.35</t>
  </si>
  <si>
    <t>96.69;95.07</t>
  </si>
  <si>
    <t>41.84;41.94</t>
  </si>
  <si>
    <t xml:space="preserve">emv170209余佳临中华白海豚Denovo-Animal(2/2) </t>
    <phoneticPr fontId="51" type="noConversion"/>
  </si>
  <si>
    <t>94.58;90.63</t>
  </si>
  <si>
    <t>97.32;94.25</t>
  </si>
  <si>
    <t>40.04;40.25</t>
  </si>
  <si>
    <t>FCCAGK5ANXX</t>
    <phoneticPr fontId="51" type="noConversion"/>
  </si>
  <si>
    <t>WHDNALPEP00000241</t>
    <phoneticPr fontId="51" type="noConversion"/>
  </si>
  <si>
    <t xml:space="preserve">yth161122何福生人TargetRegioncapture(24/27) gcd170209余佳临斑鳢Denovo-Animal(1/27) pxv170209余佳临蟹微孢子虫Denovo-Animal(2/27) </t>
  </si>
  <si>
    <t>92.27;89.05</t>
  </si>
  <si>
    <t>96.17;93.94</t>
  </si>
  <si>
    <t>41.68;41.79</t>
  </si>
  <si>
    <t xml:space="preserve">vfn170105陈春海毛鳞省藤Denovo-Plant(2/2) </t>
    <phoneticPr fontId="51" type="noConversion"/>
  </si>
  <si>
    <t>96.55;88.88</t>
  </si>
  <si>
    <t>98.80;95.46</t>
  </si>
  <si>
    <t>45.76;45.96</t>
  </si>
  <si>
    <t>HS4000 PE101+8+101;1129+1111;新库库检;</t>
  </si>
  <si>
    <t>FCHGKG2BBXX</t>
  </si>
  <si>
    <t>95.71;89.02</t>
  </si>
  <si>
    <t>98.52;95.96</t>
  </si>
  <si>
    <t>49.18;49.27</t>
  </si>
  <si>
    <t>0.65;1.10</t>
  </si>
  <si>
    <t>97.42;94.40</t>
  </si>
  <si>
    <t>95.19;92.15</t>
  </si>
  <si>
    <t>98.34;96.86</t>
  </si>
  <si>
    <t>53.20;53.60</t>
  </si>
  <si>
    <t>WHCDNAPEP00006691</t>
  </si>
  <si>
    <t xml:space="preserve">gla170217李维喜中国仓鼠卵巢细胞系EukaryoteTranscriptomeResequencing(2/9) pnb170220揭文才大丽轮枝菌EukaryoteTranscriptomeResequencing(1/9) cev170112刘宇峰小麦Non-codingRNA(2/9) fvc170221谢尚波真菌EukaryoteTranscriptomeResequencing(4/9) </t>
    <phoneticPr fontId="51" type="noConversion"/>
  </si>
  <si>
    <t>95.24;80.04</t>
  </si>
  <si>
    <t>98.26;90.92</t>
  </si>
  <si>
    <t>41.14;41.79</t>
  </si>
  <si>
    <t>0.66;1.74</t>
  </si>
  <si>
    <t>97.41;91.79</t>
  </si>
  <si>
    <t>HS4000 PE101+8+101;1129+1111;旧库;</t>
  </si>
  <si>
    <t>95.41;81.12</t>
  </si>
  <si>
    <t>98.33;91.56</t>
  </si>
  <si>
    <t>41.53;42.10</t>
  </si>
  <si>
    <t>0.68;1.64</t>
  </si>
  <si>
    <t>97.45;92.49</t>
  </si>
  <si>
    <t xml:space="preserve">pgv170213肖小伟人Re-sequencing(2/4) nmx170213钟珍人TargetRegioncapture(2/4) </t>
    <phoneticPr fontId="51" type="noConversion"/>
  </si>
  <si>
    <t>95.50;80.38</t>
  </si>
  <si>
    <t>98.36;91.52</t>
  </si>
  <si>
    <t>40.99;41.65</t>
  </si>
  <si>
    <t>0.63;1.37</t>
  </si>
  <si>
    <t>97.58;93.04</t>
  </si>
  <si>
    <t>95.49;80.04</t>
  </si>
  <si>
    <t>98.36;91.31</t>
  </si>
  <si>
    <t>40.74;41.42</t>
  </si>
  <si>
    <t>0.63;1.39</t>
  </si>
  <si>
    <t>97.59;92.83</t>
  </si>
  <si>
    <t>95.23;78.15</t>
  </si>
  <si>
    <t>98.30;90.43</t>
  </si>
  <si>
    <t>40.55;41.31</t>
  </si>
  <si>
    <t>0.70;1.53</t>
  </si>
  <si>
    <t>97.64;92.23</t>
  </si>
  <si>
    <t>FCHGKG2BBXX</t>
    <phoneticPr fontId="51" type="noConversion"/>
  </si>
  <si>
    <t>96.63;77.86</t>
  </si>
  <si>
    <t>98.93;87.58</t>
  </si>
  <si>
    <t>43.45;44.21</t>
  </si>
  <si>
    <t>HS4000 PE50+8+8+50;1129+1129;新库库检，外来文库;</t>
  </si>
  <si>
    <t>该RUN因聚焦问题出现读N，读N主要集中在下表面</t>
    <phoneticPr fontId="117" type="noConversion"/>
  </si>
  <si>
    <t>质量较差(机器故障)</t>
    <phoneticPr fontId="117" type="noConversion"/>
  </si>
  <si>
    <t>FCHGK2MBBXX</t>
  </si>
  <si>
    <t>WHPLArznDDAADLAAPEI-15</t>
  </si>
  <si>
    <t xml:space="preserve">rzn170206陈春海黄藤Denovo-Plant </t>
    <phoneticPr fontId="51" type="noConversion"/>
  </si>
  <si>
    <t>97.00;76.46</t>
  </si>
  <si>
    <t>99.04;87.02</t>
  </si>
  <si>
    <t>43.54;44.39</t>
  </si>
  <si>
    <t>HS4000 PE50+8+8+50;1129+1129;新库库检;</t>
  </si>
  <si>
    <t>WHCALvfnDKAADTAAPEI-14</t>
  </si>
  <si>
    <t xml:space="preserve">vfn170105陈春海毛鳞省藤Denovo-Plant </t>
    <phoneticPr fontId="51" type="noConversion"/>
  </si>
  <si>
    <t>97.68;77.44</t>
  </si>
  <si>
    <t>99.23;89.40</t>
  </si>
  <si>
    <t>41.56;40.99</t>
  </si>
  <si>
    <t>WHDNAMePEP00000620</t>
  </si>
  <si>
    <t xml:space="preserve">aav170124谢志远小鼠Methylation(2/3) ykf161219山黛动物Re-sequencing(1/3) </t>
    <phoneticPr fontId="51" type="noConversion"/>
  </si>
  <si>
    <t>97.70;75.81</t>
  </si>
  <si>
    <t>99.21;88.69</t>
  </si>
  <si>
    <t>41.92;41.05</t>
  </si>
  <si>
    <t>WHDNAMePEP00000623</t>
  </si>
  <si>
    <t xml:space="preserve">aav170124谢志远小鼠Methylation(4/7) pfr161213杨林1淡玫瑰红鹅膏菌Denovo-Microbiology(1/7) nnk170214张洪芳细菌Denovo-Microbiology(1/7) uuw170105陈春海单叶省藤Denovo-Plant(1/7) </t>
  </si>
  <si>
    <t>97.63;73.76</t>
  </si>
  <si>
    <t>99.19;87.57</t>
  </si>
  <si>
    <t>41.75;41.05</t>
  </si>
  <si>
    <t xml:space="preserve">aav170124谢志远小鼠Methylation(4/7) pfr161213杨林1淡玫瑰红鹅膏菌Denovo-Microbiology(1/7) nnk170214张洪芳细菌Denovo-Microbiology(1/7) uuw170105陈春海单叶省藤Denovo-Plant(1/7) </t>
    <phoneticPr fontId="51" type="noConversion"/>
  </si>
  <si>
    <t>96.78;77.46</t>
  </si>
  <si>
    <t>98.96;88.10</t>
  </si>
  <si>
    <t>45.13;45.68</t>
  </si>
  <si>
    <t>WHRANlquDIAADWAAPEI-30</t>
  </si>
  <si>
    <t xml:space="preserve">lqu161205陈军辉凹耳蛙Denovo-Animal </t>
    <phoneticPr fontId="51" type="noConversion"/>
  </si>
  <si>
    <t>97.68;86.85</t>
  </si>
  <si>
    <t>99.36;93.42</t>
  </si>
  <si>
    <t>49.84;50.08</t>
  </si>
  <si>
    <t>CWHPEPI00001283</t>
  </si>
  <si>
    <t xml:space="preserve">tep170222高璐米曲霉Chip-seq(6/6) </t>
    <phoneticPr fontId="51" type="noConversion"/>
  </si>
  <si>
    <t>96.97;75.13</t>
  </si>
  <si>
    <t>99.03;86.16</t>
  </si>
  <si>
    <t>43.52;44.36</t>
  </si>
  <si>
    <t>FCHGK2MBBXX</t>
    <phoneticPr fontId="51" type="noConversion"/>
  </si>
  <si>
    <t>WHPLArznDEAADTAAPEI-16</t>
  </si>
  <si>
    <t>HS4000 SE50+8;1129+1129;新库库检;</t>
  </si>
  <si>
    <t>FCHGK5MBBXX</t>
  </si>
  <si>
    <t>WHSRNASEP00001166</t>
  </si>
  <si>
    <t xml:space="preserve">lra170119徐晓静人SmallRNA(1/20) whb170222谢洪青棉花SmallRNA(4/20) xsn170220夏金全柑橘SmallRNA(1/20) wea170117徐晓静动物SmallRNA(5/20) hau170217夏展峰人SmallRNA(2/20) oxq170217李维喜中国仓鼠卵巢细胞系SmallRNA(6/20) nxw170221王云洁人SmallRNA(1/20) </t>
  </si>
  <si>
    <t>WHSRNASEP00001165</t>
  </si>
  <si>
    <t xml:space="preserve">kae170206谢洪青人SmallRNA(5/16) htj170208彭玲人SmallRNA(2/16) sgh170210吴雪丽人SmallRNA(2/16) njj170215彭玲五个人SmallRNA(5/16) wtl170215许琛莹人SmallRNA(2/16) </t>
  </si>
  <si>
    <t>WHSRNASEP00001164</t>
  </si>
  <si>
    <t xml:space="preserve">huh161230刘传军三角涡虫SmallRNA(14/14) </t>
    <phoneticPr fontId="51" type="noConversion"/>
  </si>
  <si>
    <t>FCHGK5MBBXX</t>
    <phoneticPr fontId="51" type="noConversion"/>
  </si>
  <si>
    <t>WHSRNASEP00001163</t>
    <phoneticPr fontId="51" type="noConversion"/>
  </si>
  <si>
    <t xml:space="preserve">kae170206谢洪青人SmallRNA(3/18) riw170210熊新彩鼠SmallRNA(2/18) bny170214卢梦书华支睾吸虫SmallRNA(1/18) chj170223王云洁人SmallRNA(10/18) brw170216金远春鼠SmallRNA(2/18) </t>
  </si>
  <si>
    <t>HS4000 SE50+8;1129+1129;新库库检（加入1%WHCDNAPEP00006436C）;</t>
  </si>
  <si>
    <t>WHDNASPEP00004787</t>
  </si>
  <si>
    <t xml:space="preserve">htf170216董海芳人Chip-seq(10/10) </t>
    <phoneticPr fontId="51" type="noConversion"/>
  </si>
  <si>
    <t>HS4000 SE50+8;1129+1129;新库库检（加入1%WHCDNAPEP00006436A）;</t>
  </si>
  <si>
    <t>WHDNASPEP00004786</t>
  </si>
  <si>
    <t xml:space="preserve">wcz170216胡维人Chip-seq(8/8) </t>
  </si>
  <si>
    <t>HS4000 SE50+8;1129+1129;新库库检（加入1%WHSRNASEP00000958C）;</t>
  </si>
  <si>
    <t>WHDNASPEP00004779</t>
  </si>
  <si>
    <t xml:space="preserve">htf170216董海芳人Chip-seq(9/9) </t>
  </si>
  <si>
    <t>HS4000 SE50+8;1129+1129;新库库检（加入1%WHSRNASEP00000958A）;</t>
  </si>
  <si>
    <t>WHDNASPEP00004778</t>
  </si>
  <si>
    <t>96.24;76.73</t>
  </si>
  <si>
    <t>98.58;88.67</t>
  </si>
  <si>
    <t>39.56;40.62</t>
  </si>
  <si>
    <t>0.62;1.58</t>
  </si>
  <si>
    <t>92.12;85.60</t>
  </si>
  <si>
    <t>HS4000 PE101+8+8+101;1216+1129;旧库;</t>
  </si>
  <si>
    <t>FCHGL7HBBXX</t>
  </si>
  <si>
    <t xml:space="preserve">pgv170213肖小伟人Re-sequencing(1/3) tdp170210谢志远拟南芥Methylation(2/3) </t>
  </si>
  <si>
    <t>97.04;84.55</t>
  </si>
  <si>
    <t>98.89;92.70</t>
  </si>
  <si>
    <t>40.82;41.47</t>
  </si>
  <si>
    <t>0.72;1.22</t>
  </si>
  <si>
    <t>76.99;73.50</t>
  </si>
  <si>
    <t>HS4000 PE101+8+8+101;1216+1129;旧库（加入1%DGNDNAfamMCaA-29-93）;</t>
  </si>
  <si>
    <t>WHDNAMePEP00000617</t>
  </si>
  <si>
    <t>97.46;87.30</t>
  </si>
  <si>
    <t>99.02;94.20</t>
  </si>
  <si>
    <t>40.55;40.95</t>
  </si>
  <si>
    <t>0.67;1.06</t>
  </si>
  <si>
    <t>93.51;90.02</t>
  </si>
  <si>
    <t>HS4000 PE101+8+8+101;1216+1129;旧库（加入1%DGNBACaloMAaA-10-120）;</t>
  </si>
  <si>
    <t>WHDNAMePEP00000616</t>
  </si>
  <si>
    <t xml:space="preserve">pgv170213肖小伟人Re-sequencing(1/3) gux170210谢志远拟南芥Methylation(2/3) </t>
    <phoneticPr fontId="51" type="noConversion"/>
  </si>
  <si>
    <t>97.77;95.41</t>
  </si>
  <si>
    <t>99.33;98.23</t>
  </si>
  <si>
    <t>54.86;55.32</t>
  </si>
  <si>
    <t>7.91;8.86</t>
  </si>
  <si>
    <t>76.80;76.99</t>
  </si>
  <si>
    <t>HS4000 PE101+8+8+101;1216+1129;新库库检;</t>
  </si>
  <si>
    <t>WHCDNAPEP00006690</t>
  </si>
  <si>
    <t xml:space="preserve">cxm170221李斌斌人Non-codingRNA(6/8) cev170112刘宇峰小麦Non-codingRNA(2/8) </t>
  </si>
  <si>
    <t>97.73;95.33</t>
  </si>
  <si>
    <t>99.33;98.18</t>
  </si>
  <si>
    <t>55.27;55.64</t>
  </si>
  <si>
    <t>7.96;8.97</t>
  </si>
  <si>
    <t>76.64;76.91</t>
  </si>
  <si>
    <t>HS4000 PE101+8+8+101;1216+1129;新库库检（加入1%DGNMICjhcMAaA-82-20）;</t>
  </si>
  <si>
    <t xml:space="preserve">cxm170221李斌斌人Non-codingRNA(6/8) cev170112刘宇峰小麦Non-codingRNA(2/8) </t>
    <phoneticPr fontId="51" type="noConversion"/>
  </si>
  <si>
    <t>97.90;95.61</t>
  </si>
  <si>
    <t>99.41;98.36</t>
  </si>
  <si>
    <t>53.41;54.12</t>
  </si>
  <si>
    <t>HS4000 PE101+8+8+101;1216+1129;新库库检（加入1%DGNMICjhcMAaA-81-20）;</t>
  </si>
  <si>
    <t>WHCDNAPEP00006689</t>
  </si>
  <si>
    <t xml:space="preserve">cev170112刘宇峰小麦Non-codingRNA(7/7) </t>
  </si>
  <si>
    <t>97.88;95.21</t>
  </si>
  <si>
    <t>99.39;98.21</t>
  </si>
  <si>
    <t>53.28;54.10</t>
  </si>
  <si>
    <t>96.15;89.16</t>
  </si>
  <si>
    <t>98.55;95.01</t>
  </si>
  <si>
    <t>50.32;50.41</t>
  </si>
  <si>
    <t>FCHGL7HBBXX</t>
    <phoneticPr fontId="51" type="noConversion"/>
  </si>
  <si>
    <t xml:space="preserve">qcr170213李斌斌昆虫Non-codingRNA(2/10) fym170207李维喜小鼠EukaryoteTranscriptomeResequencing(8/10) </t>
    <phoneticPr fontId="51" type="noConversion"/>
  </si>
  <si>
    <t>97.68;94.69</t>
  </si>
  <si>
    <t>99.21;97.71</t>
  </si>
  <si>
    <t>56.27;56.50</t>
  </si>
  <si>
    <t>4.53;7.47</t>
  </si>
  <si>
    <t>88.90;84.18</t>
  </si>
  <si>
    <t>以下子文库产量低：RDWHINSqcrNAACRABPEI-209</t>
    <phoneticPr fontId="51" type="noConversion"/>
  </si>
  <si>
    <t>FCHGK75BBXX</t>
  </si>
  <si>
    <t>WHDNASPEP00004790</t>
    <phoneticPr fontId="51" type="noConversion"/>
  </si>
  <si>
    <t xml:space="preserve">vhb170207何伟明大麦GBS(1/4) qcr170213李斌斌昆虫Non-codingRNA(1/4) sis170210董海芳人EukaryoteTranscriptomeResequencing(1/4) bxc170213许琛莹人Re-sequencing(1/4) </t>
  </si>
  <si>
    <t>97.32;95.03</t>
  </si>
  <si>
    <t>99.12;97.85</t>
  </si>
  <si>
    <t>52.73;52.61</t>
  </si>
  <si>
    <t>WHCDNAPEP00006692</t>
  </si>
  <si>
    <t xml:space="preserve">osu170209司凯威细菌Re-sequencing(3/13) gla170217李维喜中国仓鼠卵巢细胞系EukaryoteTranscriptomeResequencing(10/13) </t>
  </si>
  <si>
    <t>96.83;94.54</t>
  </si>
  <si>
    <t>98.78;97.58</t>
  </si>
  <si>
    <t>56.83;57.18</t>
  </si>
  <si>
    <t xml:space="preserve">vhb170207何伟明大麦GBS(3/7) sis170210董海芳人EukaryoteTranscriptomeResequencing(4/7) </t>
    <phoneticPr fontId="51" type="noConversion"/>
  </si>
  <si>
    <t>96.33;86.69</t>
  </si>
  <si>
    <t>98.50;93.59</t>
  </si>
  <si>
    <t>43.04;43.75</t>
  </si>
  <si>
    <t>0.66;1.25</t>
  </si>
  <si>
    <t>86.09;80.05</t>
  </si>
  <si>
    <t>以下子文库产量低：
RDWHHUMsisEAAFRAAPEI-219
RDWHHUMsisEAAGRAAPEI-220
RDWHHUMsisEAAHRABPEI-221</t>
    <phoneticPr fontId="51" type="noConversion"/>
  </si>
  <si>
    <t>FCHGK75BBXX</t>
    <phoneticPr fontId="51" type="noConversion"/>
  </si>
  <si>
    <t>97.04;92.76</t>
  </si>
  <si>
    <t>99.04;97.40</t>
  </si>
  <si>
    <t>52.87;52.95</t>
  </si>
  <si>
    <t>WHDNASPEP00004793</t>
  </si>
  <si>
    <t xml:space="preserve">whl170224汪智蛟人Exomecapture(5/7) vhb170207何伟明大麦GBS(2/7) </t>
    <phoneticPr fontId="51" type="noConversion"/>
  </si>
  <si>
    <t>97.24;92.44</t>
  </si>
  <si>
    <t>99.08;97.25</t>
  </si>
  <si>
    <t>52.82;52.90</t>
  </si>
  <si>
    <t xml:space="preserve">whl170224汪智蛟人Exomecapture(5/7) vhb170207何伟明大麦GBS(2/7) </t>
  </si>
  <si>
    <t>98.02;96.73</t>
  </si>
  <si>
    <t>99.41;98.74</t>
  </si>
  <si>
    <t>52.95;53.65</t>
  </si>
  <si>
    <t>WHCDNAPEP00006688</t>
  </si>
  <si>
    <t>97.81;96.67</t>
  </si>
  <si>
    <t>99.31;98.70</t>
  </si>
  <si>
    <t>52.77;53.46</t>
  </si>
  <si>
    <t xml:space="preserve">cev170112刘宇峰小麦Non-codingRNA(7/7) </t>
    <phoneticPr fontId="51" type="noConversion"/>
  </si>
  <si>
    <t>94.22;86.82</t>
  </si>
  <si>
    <t>97.19;93.78</t>
  </si>
  <si>
    <t>FCHGK3GBBXX</t>
  </si>
  <si>
    <t>WHCDNAPEP00006674</t>
  </si>
  <si>
    <t xml:space="preserve">boc170207岳震牡丹RNA-Seq(10/10) </t>
    <phoneticPr fontId="51" type="noConversion"/>
  </si>
  <si>
    <t>94.23;87.51</t>
  </si>
  <si>
    <t>97.69;94.62</t>
  </si>
  <si>
    <t>40.19;40.29</t>
  </si>
  <si>
    <t>4.64;31.15</t>
  </si>
  <si>
    <t>0.07;0.16</t>
  </si>
  <si>
    <t>WHDNASPEP00004783</t>
  </si>
  <si>
    <t xml:space="preserve">woe170208李洁4人Metagenomics(9/11) yjj170210光宣敏鹅掌楸Re-sequencing(1/11) mxq170115谢洪青杨树RAD-Seq(1/11) </t>
  </si>
  <si>
    <t>94.03;87.52</t>
  </si>
  <si>
    <t>97.60;94.62</t>
  </si>
  <si>
    <t>40.26;40.36</t>
  </si>
  <si>
    <t>4.41;28.96</t>
  </si>
  <si>
    <t>0.07;0.19</t>
  </si>
  <si>
    <t xml:space="preserve">woe170208李洁4人Metagenomics(9/11) yjj170210光宣敏鹅掌楸Re-sequencing(1/11) mxq170115谢洪青杨树RAD-Seq(1/11) </t>
    <phoneticPr fontId="51" type="noConversion"/>
  </si>
  <si>
    <t>94.10;87.28</t>
  </si>
  <si>
    <t>97.65;94.51</t>
  </si>
  <si>
    <t>40.13;40.20</t>
  </si>
  <si>
    <t>4.64;27.43</t>
  </si>
  <si>
    <t>0.06;0.14</t>
  </si>
  <si>
    <t>93.41;85.77</t>
  </si>
  <si>
    <t>97.20;93.56</t>
  </si>
  <si>
    <t>39.78;39.94</t>
  </si>
  <si>
    <t>WHDNASPEP00004774</t>
  </si>
  <si>
    <t xml:space="preserve">uuw170105陈春海单叶省藤Denovo-Plant(3/4) mxq170115谢洪青杨树RAD-Seq(1/4) </t>
    <phoneticPr fontId="51" type="noConversion"/>
  </si>
  <si>
    <t>94.69;84.72</t>
  </si>
  <si>
    <t>97.77;93.02</t>
  </si>
  <si>
    <t>39.22;39.35</t>
  </si>
  <si>
    <t>WHDNASPEP00004775</t>
  </si>
  <si>
    <t xml:space="preserve">vfn170105陈春海毛鳞省藤Denovo-Plant(3/4) mxq170115谢洪青杨树RAD-Seq(1/4) </t>
  </si>
  <si>
    <t>94.26;83.92</t>
  </si>
  <si>
    <t>97.60;92.63</t>
  </si>
  <si>
    <t>39.10;39.23</t>
  </si>
  <si>
    <t>94.38;83.30</t>
  </si>
  <si>
    <t>97.65;92.23</t>
  </si>
  <si>
    <t>39.15;39.33</t>
  </si>
  <si>
    <t>FCHGK3GBBXX</t>
    <phoneticPr fontId="51" type="noConversion"/>
  </si>
  <si>
    <t xml:space="preserve">vfn170105陈春海毛鳞省藤Denovo-Plant(3/4) mxq170115谢洪青杨树RAD-Seq(1/4) </t>
    <phoneticPr fontId="51" type="noConversion"/>
  </si>
  <si>
    <t>93.81;82.62</t>
  </si>
  <si>
    <t>97.52;92.07</t>
  </si>
  <si>
    <t>39.44;39.68</t>
  </si>
  <si>
    <t>FCHGMFGBBXX</t>
  </si>
  <si>
    <t xml:space="preserve">uuw170105陈春海单叶省藤Denovo-Plant(3/4) mxq170115谢洪青杨树RAD-Seq(1/4) </t>
  </si>
  <si>
    <t>93.81;83.25</t>
  </si>
  <si>
    <t>97.51;92.32</t>
  </si>
  <si>
    <t>39.51;39.75</t>
  </si>
  <si>
    <t>95.30;84.42</t>
  </si>
  <si>
    <t>98.21;93.17</t>
  </si>
  <si>
    <t>48.07;46.35</t>
  </si>
  <si>
    <t>5.61;28.04</t>
  </si>
  <si>
    <t>0.13;0.21</t>
  </si>
  <si>
    <t>WHTRDRPEP00002991</t>
  </si>
  <si>
    <t xml:space="preserve">klw170123夏金全鱼RAD-Seq(1/9) woe170208李洁4人Metagenomics(4/9) rkx170222袁珍丽人Exomecapture(3/9) ewi170208武瑞静人Exomecapture(1/9) </t>
    <phoneticPr fontId="51" type="noConversion"/>
  </si>
  <si>
    <t>95.23;84.55</t>
  </si>
  <si>
    <t>98.18;93.21</t>
  </si>
  <si>
    <t>48.17;46.43</t>
  </si>
  <si>
    <t>7.07;27.89</t>
  </si>
  <si>
    <t>0.13;0.22</t>
  </si>
  <si>
    <t xml:space="preserve">klw170123夏金全鱼RAD-Seq(1/9) woe170208李洁4人Metagenomics(4/9) rkx170222袁珍丽人Exomecapture(3/9) ewi170208武瑞静人Exomecapture(1/9) </t>
  </si>
  <si>
    <t>93.05;81.42</t>
  </si>
  <si>
    <t>96.95;90.98</t>
  </si>
  <si>
    <t>53.72;52.74</t>
  </si>
  <si>
    <t>WHCDNAPEP00006687</t>
  </si>
  <si>
    <t xml:space="preserve">gft170218位艳丽茶树EukaryotedenovoTranscriptome(10/13) klw170123夏金全鱼RAD-Seq(1/13) ohx170215揭文才大口黑鲈EukaryoteTranscriptomeResequencing(2/13) </t>
    <phoneticPr fontId="51" type="noConversion"/>
  </si>
  <si>
    <t>93.08;82.09</t>
  </si>
  <si>
    <t>97.00;91.38</t>
  </si>
  <si>
    <t>53.73;52.73</t>
  </si>
  <si>
    <t xml:space="preserve">gft170218位艳丽茶树EukaryotedenovoTranscriptome(10/13) klw170123夏金全鱼RAD-Seq(1/13) ohx170215揭文才大口黑鲈EukaryoteTranscriptomeResequencing(2/13) </t>
  </si>
  <si>
    <t>94.43;81.82</t>
  </si>
  <si>
    <t>97.86;91.85</t>
  </si>
  <si>
    <t>42.45;42.67</t>
  </si>
  <si>
    <t>47.83;57.90</t>
  </si>
  <si>
    <t>0.02;0.14</t>
  </si>
  <si>
    <t>HS4000 PE151+8+151;1129+1216;旧库;</t>
  </si>
  <si>
    <t xml:space="preserve">yyj170209吕晓丹羽扇豆Re-sequencing(4/10) daa170210王丹拟南芥Re-sequencing(2/10) woe170208李洁4人Metagenomics(3/10) mxq170115谢洪青杨树RAD-Seq(1/10) </t>
  </si>
  <si>
    <t>94.36;82.10</t>
  </si>
  <si>
    <t>97.85;92.02</t>
  </si>
  <si>
    <t>42.35;42.57</t>
  </si>
  <si>
    <t>48.91;57.52</t>
  </si>
  <si>
    <t>FCHGMFGBBXX</t>
    <phoneticPr fontId="51" type="noConversion"/>
  </si>
  <si>
    <t xml:space="preserve">yyj170209吕晓丹羽扇豆Re-sequencing(4/10) daa170210王丹拟南芥Re-sequencing(2/10) woe170208李洁4人Metagenomics(3/10) mxq170115谢洪青杨树RAD-Seq(1/10) </t>
    <phoneticPr fontId="51" type="noConversion"/>
  </si>
  <si>
    <t>96.42;78.76</t>
  </si>
  <si>
    <t>98.71;90.03</t>
  </si>
  <si>
    <t>40.46;41.35</t>
  </si>
  <si>
    <t>0.78;1.74</t>
  </si>
  <si>
    <t>76.93;71.91</t>
  </si>
  <si>
    <t>FCHGK72BBXX</t>
  </si>
  <si>
    <t>96.38;85.59</t>
  </si>
  <si>
    <t>98.71;93.21</t>
  </si>
  <si>
    <t>39.86;40.31</t>
  </si>
  <si>
    <t>93.52;88.98</t>
  </si>
  <si>
    <t xml:space="preserve">pgv170213肖小伟人Re-sequencing(1/3) gux170210谢志远拟南芥Methylation(2/3) </t>
  </si>
  <si>
    <t>96.20;84.98</t>
  </si>
  <si>
    <t>98.64;93.11</t>
  </si>
  <si>
    <t>41.07;41.49</t>
  </si>
  <si>
    <t>96.10;82.54</t>
  </si>
  <si>
    <t>98.60;91.87</t>
  </si>
  <si>
    <t>41.58;42.26</t>
  </si>
  <si>
    <t>0.65;1.41</t>
  </si>
  <si>
    <t>87.59;82.69</t>
  </si>
  <si>
    <t>FCHGK72BBXX</t>
    <phoneticPr fontId="51" type="noConversion"/>
  </si>
  <si>
    <t>WHDNAMePEP00000614</t>
    <phoneticPr fontId="51" type="noConversion"/>
  </si>
  <si>
    <t>96.57;88.03</t>
  </si>
  <si>
    <t>98.90;95.21</t>
  </si>
  <si>
    <t>50.25;50.34</t>
  </si>
  <si>
    <t>WHDNASPEP00004792</t>
  </si>
  <si>
    <t xml:space="preserve">vhb170207何伟明大麦GBS(1/2) qao161206程征宇人Exomecapture(1/2) </t>
    <phoneticPr fontId="51" type="noConversion"/>
  </si>
  <si>
    <t>96.30;87.39</t>
  </si>
  <si>
    <t>98.74;94.73</t>
  </si>
  <si>
    <t>40.93;41.09</t>
  </si>
  <si>
    <t>HS4000 PE101+8+101;1129+1129;旧库（加入1%WHCDNAPEP00006220A）;</t>
  </si>
  <si>
    <t xml:space="preserve">tjp170210董海芳人EukaryoteTranscriptomeResequencing(4/17) crt170205吕晓丹砾树Methylation(1/17) hva170208张洪芳高粱Re-sequencing(12/17) </t>
  </si>
  <si>
    <t>96.19;86.53</t>
  </si>
  <si>
    <t>98.71;94.35</t>
  </si>
  <si>
    <t>40.80;40.98</t>
  </si>
  <si>
    <t>96.20;85.98</t>
  </si>
  <si>
    <t>98.73;94.19</t>
  </si>
  <si>
    <t>40.91;41.09</t>
  </si>
  <si>
    <t xml:space="preserve">tjp170210董海芳人EukaryoteTranscriptomeResequencing(4/17) crt170205吕晓丹砾树Methylation(1/17) hva170208张洪芳高粱Re-sequencing(12/17) </t>
    <phoneticPr fontId="51" type="noConversion"/>
  </si>
  <si>
    <t>index因聚焦问题出现读N，导致拆分比例很低</t>
    <phoneticPr fontId="117" type="noConversion"/>
  </si>
  <si>
    <t>机器聚焦问题</t>
    <phoneticPr fontId="117" type="noConversion"/>
  </si>
  <si>
    <t>外来文库，建议重定量</t>
    <phoneticPr fontId="117" type="noConversion"/>
  </si>
  <si>
    <t>产量较低(index质量差)</t>
    <phoneticPr fontId="117" type="noConversion"/>
  </si>
  <si>
    <t>拆分比例只有21%左右，index组合较差，导致数据量不足，index因聚焦问题出现读N，导致拆分比例很低</t>
    <phoneticPr fontId="51" type="noConversion"/>
  </si>
  <si>
    <t>170305_I114_FCHGVNMBBXX_L2_HKTRDPEP00002369</t>
    <phoneticPr fontId="117" type="noConversion"/>
  </si>
  <si>
    <t>index质量差</t>
    <phoneticPr fontId="117" type="noConversion"/>
  </si>
  <si>
    <t>170228_I136_FCHGL7HBBXX_L1_WHTRDRPEP00002993</t>
    <phoneticPr fontId="117" type="noConversion"/>
  </si>
  <si>
    <r>
      <t>整个RUN因聚焦问题出现读N，读N主要集中在下表面，</t>
    </r>
    <r>
      <rPr>
        <sz val="10"/>
        <color rgb="FFFF0000"/>
        <rFont val="宋体"/>
        <family val="3"/>
        <charset val="134"/>
      </rPr>
      <t>机器聚焦问题</t>
    </r>
    <phoneticPr fontId="117" type="noConversion"/>
  </si>
  <si>
    <r>
      <t>以下子文库产量低：
HUMythTAAEYAAA-41
HUMythTAAFBAAA-59
HUMythTAAFKAAA-77
HUMythTAAFGAAA-103，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</si>
  <si>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以下子文库产量低：
HUMythTAACJAAA-84
HUMythTAACPAAA-93
HUMythTAACQAAA-94
HUMythTAAEEAAA-142，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</si>
  <si>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以下子文库产量低：
RDWHINSqcrNAAARAAPEI-207，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</si>
  <si>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r>
      <t>以下子文库产量低：
RDWHHUMjomEAALRAAPEI-216，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</si>
  <si>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FCHGVKNBBXX</t>
  </si>
  <si>
    <t>HKCDNAPEP00006710</t>
  </si>
  <si>
    <t>iky170210袁珍丽藻类RNA-Seq(16/16);</t>
  </si>
  <si>
    <t>HKCDNAPEP00006709</t>
  </si>
  <si>
    <t>HKCDNAPEP00006708</t>
  </si>
  <si>
    <t>index实际混合比例与计划不符，HKCHIwxkRAACRAAPEI-210,HKMINfpnRAAARAAPEI-222产量偏低</t>
    <phoneticPr fontId="147" type="noConversion"/>
  </si>
  <si>
    <t>HKCDNAPEP00006707</t>
  </si>
  <si>
    <t>fpn170215吕晓丹猪RNA-Seq(4/14);uad170209吕晓丹人RNA-Seq(2/14);wxk170215张洪芳鸡RNA-Seq(2/14);woi170221石伟动物RNA-Seq(4/14);wmy170214吕晓丹狗RNA-Seq(2/14);</t>
  </si>
  <si>
    <t>HKCDNAPEP00006700</t>
  </si>
  <si>
    <t>svf170213胡维小鼠RNA-Seq(10/10);</t>
  </si>
  <si>
    <t>HKCDNAPEP00006699</t>
  </si>
  <si>
    <t>ggc170217吕晓丹斑马鱼RNA-Seq(10/10);</t>
  </si>
  <si>
    <t>HKCDNAPEP00006698</t>
  </si>
  <si>
    <t>fpn170215吕晓丹猪RNA-Seq(5/10);ggr170222陈凤小鼠RNA-Seq(1/10);juy170215张洪芳小鼠RNA-Seq(1/10);wxk170215张洪芳鸡RNA-Seq(2/10);nxf170222陈凤人RNA-Seq(1/10);</t>
  </si>
  <si>
    <t>HS4000 SE50+8;0103+0103;质控追加;</t>
  </si>
  <si>
    <t>91.82;93.55</t>
  </si>
  <si>
    <t>96.90;97.54</t>
  </si>
  <si>
    <t>55.35;55.95</t>
  </si>
  <si>
    <t>HS4000 SBS KIT(300 CYCLES) 20170305 Intensuty異常,照片有黑邊。(cycle20)重做第三步及重啟HCS。</t>
  </si>
  <si>
    <t>FCHGVNMBBXX</t>
  </si>
  <si>
    <t>HKTRDPEP00002375</t>
  </si>
  <si>
    <t>xwl170201汪智蛟人EukaryoteTranscriptomeResequencing(5/5);</t>
  </si>
  <si>
    <t>94.56;93.79</t>
  </si>
  <si>
    <t>98.13;97.62</t>
  </si>
  <si>
    <t>55.40;55.86</t>
  </si>
  <si>
    <t>HKTRDPEP00002374</t>
  </si>
  <si>
    <t>89.58;93.65</t>
  </si>
  <si>
    <t>95.81;97.65</t>
  </si>
  <si>
    <t>55.12;55.77</t>
  </si>
  <si>
    <t>HKTRDPEP00002373</t>
  </si>
  <si>
    <t>95.14;94.00</t>
  </si>
  <si>
    <t>98.35;97.66</t>
  </si>
  <si>
    <t>54.63;55.07</t>
  </si>
  <si>
    <t>HKTRDPEP00002372</t>
  </si>
  <si>
    <t>93.09;94.09</t>
  </si>
  <si>
    <t>97.47;97.74</t>
  </si>
  <si>
    <t>54.73;55.21</t>
  </si>
  <si>
    <t>HKTRDPEP00002371</t>
  </si>
  <si>
    <t>95.30;94.18</t>
  </si>
  <si>
    <t>98.42;97.76</t>
  </si>
  <si>
    <t>54.70;55.17</t>
  </si>
  <si>
    <t>HKTRDPEP00002370</t>
  </si>
  <si>
    <t>95.61;94.10</t>
  </si>
  <si>
    <t>98.52;97.66</t>
  </si>
  <si>
    <t>53.58;53.96</t>
  </si>
  <si>
    <t>index实际混合比例与计划不符，HKFIStupEAABRAAPEI-205,HKFIStupEAACRAAPEI-206产量偏低,RD</t>
    <phoneticPr fontId="147" type="noConversion"/>
  </si>
  <si>
    <t>HKTRDPEP00002369</t>
  </si>
  <si>
    <t>xwl170201汪智蛟人EukaryoteTranscriptomeResequencing(5/7);tup170113董海芳鱼EukaryotedenovoTranscriptome(2/7);</t>
    <phoneticPr fontId="147" type="noConversion"/>
  </si>
  <si>
    <t>94.76;92.16</t>
  </si>
  <si>
    <t>97.99;96.38</t>
  </si>
  <si>
    <t>46.69;46.79</t>
  </si>
  <si>
    <t>良(HCS3.3.76)</t>
    <phoneticPr fontId="147" type="noConversion"/>
  </si>
  <si>
    <t>HKEXONPEP00003375</t>
  </si>
  <si>
    <t>raf170220韩鹏飞木虱EukaryotedenovoTranscriptome(1/5);zfs170216吕晓丹人Exomecapture(4/5);</t>
    <phoneticPr fontId="147" type="noConversion"/>
  </si>
  <si>
    <t>170307_I178_FCHGYJMBCXY_L1_Hiseq17TJ0000103
170307_I178_FCHGYJMBCXY_L2_Hiseq17TJ0000103</t>
    <phoneticPr fontId="117" type="noConversion"/>
  </si>
  <si>
    <t>部分子文库产量偏低。</t>
    <phoneticPr fontId="117" type="noConversion"/>
  </si>
  <si>
    <t>96.35;93.77</t>
  </si>
  <si>
    <t>97.87;96.13</t>
  </si>
  <si>
    <t>43.22;43.22</t>
  </si>
  <si>
    <t>FCHGWVMBCXY</t>
  </si>
  <si>
    <t>Hiseq17TJ0000102</t>
  </si>
  <si>
    <t xml:space="preserve">ctDNA肿瘤早早筛170301(4/4); </t>
  </si>
  <si>
    <t>96.46;94.11</t>
  </si>
  <si>
    <t>97.92;96.32</t>
  </si>
  <si>
    <t>43.28;43.28</t>
  </si>
  <si>
    <t>FCHGWVMBCXY</t>
    <phoneticPr fontId="51" type="noConversion"/>
  </si>
  <si>
    <t>96.84;94.00</t>
  </si>
  <si>
    <t>98.04;96.02</t>
  </si>
  <si>
    <t>48.90;48.96</t>
  </si>
  <si>
    <t>以下子文库产量低：
DX1316AFAMAAAPEI-74
DX1316AFANAAAPEI-76
DX1316AFAEAAAPEI-78
DX1316AFAHAAAPEI-84
DX1316AFAIAAAPEI-85
DX1316AFAKAAAPEI-87
DX1316AFAOAAAPEI-92
DX1316AEYRAAAPEI-165</t>
    <phoneticPr fontId="51" type="noConversion"/>
  </si>
  <si>
    <t>FCHGYJMBCXY</t>
  </si>
  <si>
    <t>Hiseq17TJ0000103</t>
  </si>
  <si>
    <t xml:space="preserve">Oseq-ctDNANoninvasivetumorgenetictestingforpersonalizedtherapy20170304(4/54); Oseq-T肿瘤个体化诊疗基因检测20170304(6/54); Oseq-Drug个体化诊疗基因检测20170304-重建库(2/54); 肿瘤基线-免疫组库方向20170301-TCR(4/54); Oseq-ctDNA无创肿瘤个体化诊疗基因检测20170304(3/54); Oseq-T肿瘤个体化诊疗基因检测20170304(2/54); Oseq-Drug个体化诊疗基因检测20170304(15/54); 测序+F16ZF2I1QS2893+芯片合成仪项目+刘磊+第1期任务单(1/54); fac160802董燕人TargetRegioncapture第23期任务单-建库加测序(16/54); Oseq-Drug个体化诊疗基因检测20170302(1/54); </t>
  </si>
  <si>
    <t>96.56;93.43</t>
  </si>
  <si>
    <t>97.90;95.67</t>
  </si>
  <si>
    <t>48.81;48.87</t>
  </si>
  <si>
    <t>FCHGYJMBCXY</t>
    <phoneticPr fontId="51" type="noConversion"/>
  </si>
  <si>
    <t xml:space="preserve">Oseq-T肿瘤个体化诊疗基因检测20170304(6/54); Oseq-Drug个体化诊疗基因检测20170304-重建库(2/54); 肿瘤基线-免疫组库方向20170301-TCR(4/54); Oseq-ctDNANoninvasivetumorgenetictestingforpersonalizedtherapy20170304(4/54); fac160802董燕人TargetRegioncapture第23期任务单-建库加测序(16/54); 测序+F16ZF2I1QS2893+芯片合成仪项目+刘磊+第1期任务单(1/54); Oseq-Drug个体化诊疗基因检测20170302(1/54); Oseq-Drug个体化诊疗基因检测20170304(15/54); Oseq-T肿瘤个体化诊疗基因检测20170304(2/54); Oseq-ctDNA无创肿瘤个体化诊疗基因检测20170304(3/54); </t>
  </si>
  <si>
    <t>97.75;96.48</t>
  </si>
  <si>
    <t>98.74;97.88</t>
  </si>
  <si>
    <t>45.65;45.67</t>
  </si>
  <si>
    <t>FCHGY7TBCXY</t>
  </si>
  <si>
    <t>Hiseq17TJ0000104</t>
  </si>
  <si>
    <t xml:space="preserve">Oseq-Drug个体化诊疗基因检测20170303(4/13); Oseq-ctDNANoninvasivetumorgenetictestingforpersonalizedtherapy20170303(4/13); ctDNA肿瘤早早筛170301(2/13); Oseq-ctDNA无创肿瘤个体化诊疗基因检测20170303(3/13); </t>
  </si>
  <si>
    <t>97.52;96.22</t>
  </si>
  <si>
    <t>98.60;97.73</t>
  </si>
  <si>
    <t>45.59;45.61</t>
  </si>
  <si>
    <t>FCHGY7TBCXY</t>
    <phoneticPr fontId="51" type="noConversion"/>
  </si>
  <si>
    <t xml:space="preserve">Oseq-Drug个体化诊疗基因检测20170303(4/13); ctDNA肿瘤早早筛170301(2/13); Oseq-ctDNANoninvasivetumorgenetictestingforpersonalizedtherapy20170303(4/13); Oseq-ctDNA无创肿瘤个体化诊疗基因检测20170303(3/13); </t>
  </si>
  <si>
    <t>97.41;95.93</t>
  </si>
  <si>
    <t>98.54;97.56</t>
  </si>
  <si>
    <t>45.55;45.57</t>
  </si>
  <si>
    <t>FCHGWW3BCXY</t>
  </si>
  <si>
    <t>Hiseq17TJ0000101</t>
  </si>
  <si>
    <t xml:space="preserve">Oseq-ctDNA无创肿瘤个体化诊疗基因检测20170303(3/13); Oseq-Drug个体化诊疗基因检测20170303(4/13); ctDNA肿瘤早早筛170301(2/13); Oseq-ctDNANoninvasivetumorgenetictestingforpersonalizedtherapy20170303(4/13); </t>
  </si>
  <si>
    <t>97.11;95.63</t>
  </si>
  <si>
    <t>98.39;97.38</t>
  </si>
  <si>
    <t>FCHGWW3BCXY</t>
    <phoneticPr fontId="51" type="noConversion"/>
  </si>
  <si>
    <t xml:space="preserve">Oseq-ctDNANoninvasivetumorgenetictestingforpersonalizedtherapy20170303(4/13); Oseq-Drug个体化诊疗基因检测20170303(4/13); ctDNA肿瘤早早筛170301(2/13); Oseq-ctDNA无创肿瘤个体化诊疗基因检测20170303(3/13); </t>
  </si>
  <si>
    <t>170307_I191_FCHFJN5BCXY_L1_WHCDNAPEP00006697</t>
    <phoneticPr fontId="117" type="noConversion"/>
  </si>
  <si>
    <t>整条Lane PF偏低</t>
    <phoneticPr fontId="51" type="noConversion"/>
  </si>
  <si>
    <t>整条Lane PF偏低</t>
    <phoneticPr fontId="117" type="noConversion"/>
  </si>
  <si>
    <t>85.22;88.97</t>
  </si>
  <si>
    <t>91.18;93.45</t>
  </si>
  <si>
    <t>46.06;45.88</t>
  </si>
  <si>
    <t>RP index PE101+8+101;1226+1129;新库库检;</t>
  </si>
  <si>
    <t>FCHFJN5BCXY</t>
  </si>
  <si>
    <t>WHCDNAPEP00006697</t>
    <phoneticPr fontId="51" type="noConversion"/>
  </si>
  <si>
    <t xml:space="preserve">jan170222言显婷人EukaryoteTranscriptomeResequencing(5/10) tfg170222言显婷人Exomecapture(5/10) </t>
    <phoneticPr fontId="51" type="noConversion"/>
  </si>
  <si>
    <t>74.50;91.92</t>
  </si>
  <si>
    <t>84.09;95.12</t>
  </si>
  <si>
    <t>43.78;43.26</t>
  </si>
  <si>
    <t>产量较低(PF低)</t>
    <phoneticPr fontId="147" type="noConversion"/>
  </si>
  <si>
    <t>FCHFJN5BCXY</t>
    <phoneticPr fontId="51" type="noConversion"/>
  </si>
  <si>
    <t>WH191</t>
    <phoneticPr fontId="51" type="noConversion"/>
  </si>
  <si>
    <t>科服</t>
    <phoneticPr fontId="117" type="noConversion"/>
  </si>
  <si>
    <t>index实际混合比例与计划不符。文库EXON161220036-RUM-37产量低。丹麦</t>
    <phoneticPr fontId="117" type="noConversion"/>
  </si>
  <si>
    <t>王苗</t>
    <phoneticPr fontId="117" type="noConversion"/>
  </si>
  <si>
    <t>DKDNAPEP02638</t>
    <phoneticPr fontId="51" type="noConversion"/>
  </si>
  <si>
    <t>FCHHVNLBBXX</t>
    <phoneticPr fontId="51" type="noConversion"/>
  </si>
  <si>
    <t>50.93;50.83</t>
  </si>
  <si>
    <t>98.70;97.53</t>
  </si>
  <si>
    <t>96.44;93.99</t>
  </si>
  <si>
    <t>王苗</t>
    <phoneticPr fontId="51" type="noConversion"/>
  </si>
  <si>
    <t>DKDNAPEP02639</t>
    <phoneticPr fontId="51" type="noConversion"/>
  </si>
  <si>
    <t>50.33;50.26</t>
  </si>
  <si>
    <t>98.87;97.63</t>
  </si>
  <si>
    <t>96.80;94.40</t>
  </si>
  <si>
    <t xml:space="preserve">ndh170112吕晓丹人Exomecapture(1/12) guw170206吕晓丹人Exomecapture(1/12) low170216吕晓丹人Exomecapture(1/12) yii170109孙继华人Exomecapture(2/12) ppg170205吕晓丹人Exomecapture(5/12) mup170122吕晓丹人Exomecapture(2/12) </t>
    <phoneticPr fontId="51" type="noConversion"/>
  </si>
  <si>
    <t>DKDNAPEP02640</t>
    <phoneticPr fontId="51" type="noConversion"/>
  </si>
  <si>
    <t>FCHHVNLBBXX</t>
  </si>
  <si>
    <t>51.35;51.21</t>
  </si>
  <si>
    <t>96.94;97.38</t>
  </si>
  <si>
    <t>91.52;93.50</t>
  </si>
  <si>
    <t xml:space="preserve">low170216吕晓丹人Exomecapture(11/11) </t>
    <phoneticPr fontId="51" type="noConversion"/>
  </si>
  <si>
    <t>DKDNAPEP02641</t>
    <phoneticPr fontId="51" type="noConversion"/>
  </si>
  <si>
    <t>98.48;97.83</t>
  </si>
  <si>
    <t>95.60;94.63</t>
  </si>
  <si>
    <t xml:space="preserve">sos161223孙继华人Exomecapture(2/16) low170216吕晓丹人Exomecapture(14/16) </t>
    <phoneticPr fontId="51" type="noConversion"/>
  </si>
  <si>
    <t>DKDNAPEP02650</t>
    <phoneticPr fontId="51" type="noConversion"/>
  </si>
  <si>
    <t>文库EXON161220036-RUM-37产量不合格</t>
    <phoneticPr fontId="51" type="noConversion"/>
  </si>
  <si>
    <t>50.76;50.64</t>
  </si>
  <si>
    <t>98.84;97.47</t>
  </si>
  <si>
    <t>96.76;93.95</t>
  </si>
  <si>
    <t xml:space="preserve">low170216吕晓丹人Exomecapture(14/14) </t>
    <phoneticPr fontId="51" type="noConversion"/>
  </si>
  <si>
    <t>DKDNAPEP02651</t>
    <phoneticPr fontId="51" type="noConversion"/>
  </si>
  <si>
    <t>50.72;50.63</t>
  </si>
  <si>
    <t>98.95;97.91</t>
  </si>
  <si>
    <t>97.00;94.82</t>
  </si>
  <si>
    <t xml:space="preserve">xcp161111孙继华人Exomecapture(7/14) imu170210李维喜人Non-codingRNA(7/14) </t>
    <phoneticPr fontId="51" type="noConversion"/>
  </si>
  <si>
    <t>DKDNAPEP02652</t>
    <phoneticPr fontId="51" type="noConversion"/>
  </si>
  <si>
    <t>99.52;98.11</t>
  </si>
  <si>
    <t>1.98;2.31</t>
  </si>
  <si>
    <t>51.29;51.26</t>
  </si>
  <si>
    <t>98.69;97.27</t>
  </si>
  <si>
    <t>96.52;93.72</t>
  </si>
  <si>
    <t xml:space="preserve">apo170216吕晓丹人Exomecapture(3/18) low170216吕晓丹人Exomecapture(8/18) yot170217吕晓丹人Exomecapture(7/18) </t>
    <phoneticPr fontId="51" type="noConversion"/>
  </si>
  <si>
    <t>DKDNAPEP02653</t>
    <phoneticPr fontId="51" type="noConversion"/>
  </si>
  <si>
    <t>51.47;51.37</t>
  </si>
  <si>
    <t>99.00;98.04</t>
  </si>
  <si>
    <t>DKDNAPEP02622</t>
    <phoneticPr fontId="51" type="noConversion"/>
  </si>
  <si>
    <t>FCHHMH7BBXX</t>
    <phoneticPr fontId="51" type="noConversion"/>
  </si>
  <si>
    <t>49.90;49.82</t>
  </si>
  <si>
    <t>98.16;96.49</t>
  </si>
  <si>
    <t>94.98;91.43</t>
  </si>
  <si>
    <t>DKDNAPEP02623</t>
    <phoneticPr fontId="51" type="noConversion"/>
  </si>
  <si>
    <t>FCHHMH7BBXX</t>
  </si>
  <si>
    <t>98.31;96.65</t>
  </si>
  <si>
    <t>95.38;91.90</t>
  </si>
  <si>
    <t>DKDNAPEP02624</t>
    <phoneticPr fontId="51" type="noConversion"/>
  </si>
  <si>
    <t>50.12;50.06</t>
  </si>
  <si>
    <t>98.09;96.40</t>
  </si>
  <si>
    <t>94.80;90.94</t>
  </si>
  <si>
    <t>DKDNAPEP02625</t>
    <phoneticPr fontId="51" type="noConversion"/>
  </si>
  <si>
    <t>50.12;50.07</t>
  </si>
  <si>
    <t>98.36;96.75</t>
  </si>
  <si>
    <t>95.48;92.07</t>
  </si>
  <si>
    <t>DKDNAPEP02626</t>
    <phoneticPr fontId="51" type="noConversion"/>
  </si>
  <si>
    <t>51.01;51.00</t>
  </si>
  <si>
    <t>98.49;97.37</t>
  </si>
  <si>
    <t>95.76;93.36</t>
  </si>
  <si>
    <t>DKDNAPEP02627</t>
    <phoneticPr fontId="51" type="noConversion"/>
  </si>
  <si>
    <t>51.20;51.16</t>
  </si>
  <si>
    <t>98.68;97.69</t>
  </si>
  <si>
    <t>96.26;94.16</t>
  </si>
  <si>
    <t>DKDNAPEP02628</t>
    <phoneticPr fontId="51" type="noConversion"/>
  </si>
  <si>
    <t>50.45;50.41</t>
  </si>
  <si>
    <t>98.72;97.65</t>
  </si>
  <si>
    <t>96.38;94.12</t>
  </si>
  <si>
    <t>DKDNAPEP02629</t>
    <phoneticPr fontId="51" type="noConversion"/>
  </si>
  <si>
    <t>50.36;50.33</t>
  </si>
  <si>
    <t>98.71;97.78</t>
  </si>
  <si>
    <t>96.33;94.28</t>
  </si>
  <si>
    <t>DKDNAPEP02642</t>
    <phoneticPr fontId="51" type="noConversion"/>
  </si>
  <si>
    <t>FCHHWH5BBXX</t>
  </si>
  <si>
    <t>98.30;96.64</t>
  </si>
  <si>
    <t>DKDNAPEP02643</t>
    <phoneticPr fontId="51" type="noConversion"/>
  </si>
  <si>
    <t>FCHHWH5BBXX</t>
    <phoneticPr fontId="51" type="noConversion"/>
  </si>
  <si>
    <t>50.06;49.96</t>
  </si>
  <si>
    <t>98.32;96.41</t>
  </si>
  <si>
    <t>95.51;91.53</t>
  </si>
  <si>
    <t>DKDNAPEP02644</t>
    <phoneticPr fontId="51" type="noConversion"/>
  </si>
  <si>
    <t>49.98;49.87</t>
  </si>
  <si>
    <t>98.08;96.26</t>
  </si>
  <si>
    <t>94.98;91.07</t>
  </si>
  <si>
    <t>DKDNAPEP02645</t>
    <phoneticPr fontId="51" type="noConversion"/>
  </si>
  <si>
    <t>50.46;50.38</t>
  </si>
  <si>
    <t>98.17;96.56</t>
  </si>
  <si>
    <t>95.14;91.69</t>
  </si>
  <si>
    <t>DKDNAPEP02646</t>
    <phoneticPr fontId="51" type="noConversion"/>
  </si>
  <si>
    <t>50.21;50.13</t>
  </si>
  <si>
    <t>98.09;96.65</t>
  </si>
  <si>
    <t>94.95;91.86</t>
  </si>
  <si>
    <t>DKDNAPEP02647</t>
    <phoneticPr fontId="51" type="noConversion"/>
  </si>
  <si>
    <t>50.16;50.07</t>
  </si>
  <si>
    <t>98.16;96.30</t>
  </si>
  <si>
    <t>95.07;91.20</t>
  </si>
  <si>
    <t>DKDNAPEP02648</t>
    <phoneticPr fontId="51" type="noConversion"/>
  </si>
  <si>
    <t>50.69;50.66</t>
  </si>
  <si>
    <t>97.99;96.35</t>
  </si>
  <si>
    <t>94.77;91.29</t>
  </si>
  <si>
    <t>DKDNAPEP02649</t>
    <phoneticPr fontId="51" type="noConversion"/>
  </si>
  <si>
    <t>51.16;51.05</t>
  </si>
  <si>
    <t>98.13;96.69</t>
  </si>
  <si>
    <t>95.03;91.9</t>
  </si>
  <si>
    <t>97.66;93.79</t>
  </si>
  <si>
    <t>99.28;97.46</t>
  </si>
  <si>
    <t>54.11;54.08</t>
  </si>
  <si>
    <t>FCHHVY5BBXX</t>
  </si>
  <si>
    <t>CPF1612005;CPF1612005;F16FTSUSAT0568_HUMptyT;F16FTSUSAT0568_HUMptyT;F16FTSUSAT0568_HUMptyT;F16FTSUSAT0467_HUMjawE;F16FTSUSAT0467_HUMjawE;F16FTSUSAT0467_HUMjawE;</t>
    <phoneticPr fontId="119" type="noConversion"/>
  </si>
  <si>
    <t>97.13;95.94</t>
  </si>
  <si>
    <t>99.08;98.42</t>
  </si>
  <si>
    <t>48.70;48.50</t>
  </si>
  <si>
    <t>CPF1610010;CPF1610010;CPF1610010;F16FTSUSAT0183_MUScuyE;F16FTSUSAT0183_MUScuyE;F16FTSUSAT0183_MUScuyE;F16FTSUSAT0183_MUScuyE;</t>
    <phoneticPr fontId="119" type="noConversion"/>
  </si>
  <si>
    <t>97.38;96.63</t>
  </si>
  <si>
    <t>99.13;98.70</t>
  </si>
  <si>
    <t>52.94;53.04</t>
  </si>
  <si>
    <t>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F17FTSUSAT0057_HUMzizT;</t>
    <phoneticPr fontId="119" type="noConversion"/>
  </si>
  <si>
    <t>97.10;96.11</t>
  </si>
  <si>
    <t>99.02;98.50</t>
  </si>
  <si>
    <t>52.91;52.99</t>
  </si>
  <si>
    <t>96.93;95.03</t>
  </si>
  <si>
    <t>98.89;97.90</t>
  </si>
  <si>
    <t>51.72;51.63</t>
  </si>
  <si>
    <t>F16FTSUSAT0582_CErgfR;F16FTSUSAT0582_CErgfR;F16FTSUSAT0582_CErgfR;F16FTSUSAT0467_HUMjawE;F16FTSUSAT0467_HUMjawE;F16FTSUSAT0467_HUMjawE;F16FTSUSAT0467_HUMjawE;F16FTSUSAT0467_HUMjawE;F16FTSUSAT0600_HUMswoX;F16FTSUSAT0600_HUMswoX;</t>
    <phoneticPr fontId="119" type="noConversion"/>
  </si>
  <si>
    <t>99.03;98.02</t>
  </si>
  <si>
    <t>44.95;44.87</t>
  </si>
  <si>
    <t>F17FTSUSAT0058_HUMuwkE_F13TSFUSAT0316;F17FTSUSAT0058_HUMuwkE_F13TSFUSAT0316;F17FTSUSAT0058_HUMuwkE_F13TSFUSAT0316;F17FTSUSAT0058_HUMuwkE;F17FTSUSAT0058_HUMuwkE_F13TSFUSAT0316;F17FTSUSAT0058_HUMuwkE_F13TSFUSAT0316;F17FTSUSAT0058_HUMuwkE_F13TSFUSAT0316;F17FTSUSAT0058_HUMuwkE_F13TSFUSAT0316;F17FTSUSAT0058_HUMuwkE_F13TSFUSAT0316;F17FTSUSAT0058_HUMuwkE_F13TSFUSAT0316;</t>
    <phoneticPr fontId="119" type="noConversion"/>
  </si>
  <si>
    <t>44.58;44.53</t>
  </si>
  <si>
    <t>F17FTSUSAT0058_HUMuwkE;F17FTSUSAT0058_HUMuwkE;F17FTSUSAT0058_HUMuwkE_F13TSFUSAT0316;F17FTSUSAT0058_HUMuwkE_F13TSFUSAT0316;F17FTSUSAT0058_HUMuwkE_F13TSFUSAT0316;F17FTSUSAT0058_HUMuwkE_F13TSFUSAT0316;F17FTSUSAT0058_HUMuwkE_F13TSFUSAT0316;F17FTSUSAT0058_HUMuwkE_F13TSFUSAT0316;F17FTSUSAT0058_HUMuwkE_F13TSFUSAT0316;F17FTSUSAT0058_HUMuwkE_F13TSFUSAT0316;</t>
    <phoneticPr fontId="119" type="noConversion"/>
  </si>
  <si>
    <t>97.78;96.01</t>
  </si>
  <si>
    <t>99.25;98.39</t>
  </si>
  <si>
    <t>48.85;48.81</t>
  </si>
  <si>
    <t>FCHGFNGBCXY</t>
    <phoneticPr fontId="119" type="noConversion"/>
  </si>
  <si>
    <t>F16FTSUSAT0198_MUSgidS;F16FTSUSAT0198_MUSgidS;F16FTSUSAT0198_MUSgidS;F16FTSUSAT0198_MUSgidS;F16FTSUSAT0198_MUSgidS;F16FTSUSAT0198_MUSgidS;F16FTSUSAT0198_MUSgidS;F16FTSUSAT0198_MUSgidS;F16FTSUSAT0198_MUSgidS;F16FTSUSAT0198_MUSgidS;</t>
    <phoneticPr fontId="119" type="noConversion"/>
  </si>
  <si>
    <t>FCHGFNGBCXY</t>
  </si>
  <si>
    <t>F16FTSUSAT0471;F16FTSUSAT0471;F16FTSUSAT0471;F16FTSUSAT0471;F16FTSUSAT0471;F16FTSUSAT0471;F16FTSUSAT0471;F16FTSUSAT0471;F16FTSUSAT0471;F16FTSUSAT0471;F16FTSUSAT0471;F16FTSUSAT0471;</t>
    <phoneticPr fontId="119" type="noConversion"/>
  </si>
  <si>
    <t>FCHGFNTBCXY</t>
  </si>
  <si>
    <t>FCHGFWVBCXY</t>
  </si>
  <si>
    <t>CHOP1074</t>
  </si>
  <si>
    <t>F17FTSUSAT0063;F17FTSUSAT0063;F17FTSUSAT0063;F17FTSUSAT0063;F17FTSUSAT0063;F17FTSUSAT0063;F17FTSUSAT0063;F17FTSUSAT0063;F17FTSUSAT0063;F17FTSUSAT0063;F17FTSUSAT0063;F17FTSUSAT0063;F17FTSUSAT0063;F17FTSUSAT0063;F17FTSUSAT0063;F17FTSUSAT0063;</t>
    <phoneticPr fontId="119" type="noConversion"/>
  </si>
  <si>
    <t>F17FTSUSAT0063;F17FTSUSAT0063;F17FTSUSAT0063;F17FTSUSAT0063;F17FTSUSAT0063;F17FTSUSAT0063;F17FTSUSAT0063;F17FTSUSAT0063;F17FTSUSAT0063;F17FTSUSAT0063;F17FTSUSAT0063;F17FTSUSAT0063;F17FTSUSAT0063;F17FTSUSAT0063;</t>
    <phoneticPr fontId="119" type="noConversion"/>
  </si>
  <si>
    <t>96.29;94.34</t>
  </si>
  <si>
    <t>98.29;97.29</t>
  </si>
  <si>
    <t>45.22;45.11</t>
  </si>
  <si>
    <t>FCHHWGHBBXX</t>
  </si>
  <si>
    <t>F17FTSUSAT0064;F17FTSUSAT0064;F17FTSUSAT0064;F17FTSUSAT0064;F17FTSUSAT0064;F17FTSUSAT0064;F17FTSUSAT0064;F17FTSUSAT0064;F17FTSUSAT0064;F17FTSUSAT0064;</t>
    <phoneticPr fontId="119" type="noConversion"/>
  </si>
  <si>
    <t>96.43;93.88</t>
  </si>
  <si>
    <t>98.60;97.19</t>
  </si>
  <si>
    <t>52.50;52.62</t>
  </si>
  <si>
    <t>F17FTSUSAT0064;F17FTSUSAT0064;F17FTSUSAT0064;Error;F17FTSUSAT0064;F17FTSUSAT0064;F17FTSUSAT0064;F17FTSUSAT0064;F17FTSUSAT0064;</t>
    <phoneticPr fontId="119" type="noConversion"/>
  </si>
  <si>
    <t>94.05;91.06</t>
  </si>
  <si>
    <t>97.58;95.89</t>
  </si>
  <si>
    <t>48.54;48.46</t>
  </si>
  <si>
    <t>F16FTSUSAT0489;F16FTSUSAT0489;F16FTSUSAT0383_HUMnhgE;F16FTSUSAT0383_HUMnhgE;F16FTSUSAT0383_HUMnhgE;F17FTSUSAT0061;F17FTSUSAT0061;F16FTSUSAT0383_HUMnhgE;</t>
    <phoneticPr fontId="119" type="noConversion"/>
  </si>
  <si>
    <t>95.21;93.21</t>
  </si>
  <si>
    <t>98.29;97.25</t>
  </si>
  <si>
    <t>50.26;50.21</t>
  </si>
  <si>
    <t>F16FTSUSAT0394_HUMcqzE;F16FTSUSAT0489;F16FTSUSAT0489;F16FTSUSAT0489;F16FTSUSAT0489;F17FTSUSAT0031;F17FTSUSAT0031;F17FTSUSAT0031;Error;</t>
    <phoneticPr fontId="119" type="noConversion"/>
  </si>
  <si>
    <t>94.01;89.95</t>
  </si>
  <si>
    <t>97.56;95.34</t>
  </si>
  <si>
    <t>42.37;42.39</t>
  </si>
  <si>
    <t>F16FTSUSAT0644_HUMuhbO;F16FTSUSAT0644_HUMuhbO;F16FTSUSAT0644_HUMuhbO;F16FTSUSAT0644_HUMuhbO;F16FTSUSAT0582_C_ErgfR;F16FTSUSAT0582_C_ErgfR;F16FTSUSAT0599_ARAgdcR;F16FTSUSAT0599_ARAgdcR;F16FTSUSAT0599_ARAgdcR;</t>
    <phoneticPr fontId="119" type="noConversion"/>
  </si>
  <si>
    <t>96.03;94.01</t>
  </si>
  <si>
    <t>98.38;97.26</t>
  </si>
  <si>
    <t>53.00;53.20</t>
  </si>
  <si>
    <t>F17FTSUSAT0064;F17FTSUSAT0064;F17FTSUSAT0064;F17FTSUSAT0064;F17FTSUSAT0064;F17FTSUSAT0064;F17FTSUSAT0064;F17FTSUSAT0064;</t>
    <phoneticPr fontId="119" type="noConversion"/>
  </si>
  <si>
    <t>95.67;93.79</t>
  </si>
  <si>
    <t>98.16;97.20</t>
  </si>
  <si>
    <t>52.18;52.68</t>
  </si>
  <si>
    <t>97.30;96.03</t>
  </si>
  <si>
    <t>99.00;98.42</t>
  </si>
  <si>
    <t>49.39;49.37</t>
  </si>
  <si>
    <t>92.50;89.37</t>
  </si>
  <si>
    <t>95.47;93.34</t>
  </si>
  <si>
    <t>48.61;48.34</t>
  </si>
  <si>
    <t>FCHFJ7VBCXY</t>
  </si>
  <si>
    <t>CPF1702009;CPF1702009;F17FTSUSAT0057_HUMzizT;CPF1702007;CPF1702007;CPF1702007;</t>
    <phoneticPr fontId="119" type="noConversion"/>
  </si>
  <si>
    <t>91.42;88.99</t>
  </si>
  <si>
    <t>94.79;93.09</t>
  </si>
  <si>
    <t>48.39;48.10</t>
  </si>
  <si>
    <t>93.43;89.26</t>
  </si>
  <si>
    <t>96.09;93.31</t>
  </si>
  <si>
    <t>49.55;49.28</t>
  </si>
  <si>
    <t>Low data yield(Index Error)实际统计没有index94,而有index95</t>
    <phoneticPr fontId="119" type="noConversion"/>
  </si>
  <si>
    <t>FCHFJ3KBCXY</t>
  </si>
  <si>
    <t>CPF1702009;CPF1702009;CPF1702009;CPF1702009;CPF1702009;Error;</t>
    <phoneticPr fontId="119" type="noConversion"/>
  </si>
  <si>
    <t>93.28;89.48</t>
  </si>
  <si>
    <t>95.99;93.46</t>
  </si>
  <si>
    <t>49.49;49.22</t>
  </si>
  <si>
    <t>FCHFJ3KBCXY</t>
    <phoneticPr fontId="119" type="noConversion"/>
  </si>
  <si>
    <t>96.68;93.98</t>
  </si>
  <si>
    <t>98.04;96.05</t>
  </si>
  <si>
    <t>49.47;49.16</t>
  </si>
  <si>
    <t>FCHFMFVBCXY</t>
  </si>
  <si>
    <t>CPF1702009;CPF1702009;CPF1702009;CPF1702009;CPF1702009;</t>
    <phoneticPr fontId="119" type="noConversion"/>
  </si>
  <si>
    <t>96.57;93.74</t>
  </si>
  <si>
    <t>97.98;95.91</t>
  </si>
  <si>
    <t>49.49;49.17</t>
  </si>
  <si>
    <t>170306_I1089_FCHGFNGBCXY_L2_Bpooling</t>
    <phoneticPr fontId="117" type="noConversion"/>
  </si>
  <si>
    <t>PF低/Low PF%</t>
    <phoneticPr fontId="117" type="noConversion"/>
  </si>
  <si>
    <t>index错误/Index Error</t>
    <phoneticPr fontId="117" type="noConversion"/>
  </si>
  <si>
    <t>PF低/Low PF%，CHOP</t>
    <phoneticPr fontId="117" type="noConversion"/>
  </si>
  <si>
    <t>产量较低(客户样品,HCS3.3.52)</t>
    <phoneticPr fontId="147" type="noConversion"/>
  </si>
  <si>
    <t>很差(客户样品,HCS3.3.52)</t>
    <phoneticPr fontId="147" type="noConversion"/>
  </si>
  <si>
    <t>De novo</t>
    <phoneticPr fontId="51" type="noConversion"/>
  </si>
  <si>
    <t>Transcriptome</t>
    <phoneticPr fontId="51" type="noConversion"/>
  </si>
  <si>
    <t>170304_I136_FCHGLJHBBXX_L3_WHDNAMePEP00000621
170304_I136_FCHGLJHBBXX_L4_WHDNAMePEP00000621
170304_I136_FCHGLJHBBXX_L5_WHDNAMePEP00000621
170304_I136_FCHGLJHBBXX_L6_WHDNAMePEP00000621
170228_I136_FCHGK75BBXX_L5_WHDNAMePEP00000621</t>
    <phoneticPr fontId="117" type="noConversion"/>
  </si>
  <si>
    <t>WHDNAMePEP00000621</t>
    <phoneticPr fontId="51" type="noConversion"/>
  </si>
  <si>
    <t>FCHGLJHBBXX</t>
    <phoneticPr fontId="51" type="noConversion"/>
  </si>
  <si>
    <t>产量较低(RD,HCS3.3.52)</t>
    <phoneticPr fontId="147" type="noConversion"/>
  </si>
  <si>
    <t>50SE</t>
    <phoneticPr fontId="51" type="noConversion"/>
  </si>
  <si>
    <t>/ifshk2/hiseq4000-211/170226_K00211_0354_AHGVJ7BBXX</t>
  </si>
  <si>
    <t>香港</t>
    <phoneticPr fontId="51" type="noConversion"/>
  </si>
  <si>
    <t>/ifshk2/hiseq4000-211/170302_K00211_0358_AHGVL5BBXX</t>
  </si>
  <si>
    <t>/ifshk2/hiseq4000-114/170301_K00114_0515_BHGVK5BBXX</t>
  </si>
  <si>
    <t>節點問題</t>
    <phoneticPr fontId="51" type="noConversion"/>
  </si>
  <si>
    <t>/ifshk2/hiseq4000-114/170301_K00114_0513_AHGVMFBBXX</t>
  </si>
  <si>
    <t>節點問題</t>
  </si>
  <si>
    <t>/ifshk2/hiseq4000-211/170304_K00211_0360_BHGVNLBBXX</t>
  </si>
  <si>
    <t>/ifshk2/hiseq4000-114/170305_K00114_0517_AHGVNMBBXX</t>
  </si>
  <si>
    <t>/ifshk2/hiseq4000-211/170308_K00211_0361_AHGVKNBBXX</t>
  </si>
  <si>
    <t>/ifswh2/hiseq4000-137/170226_K00137_0409_AHGK72BBXX</t>
  </si>
  <si>
    <t>武汉</t>
    <phoneticPr fontId="51" type="noConversion"/>
  </si>
  <si>
    <t>节点问题</t>
    <phoneticPr fontId="51" type="noConversion"/>
  </si>
  <si>
    <t>/ifswh2/hiseq4000-137/170226_K00137_0410_BHGMFGBBXX</t>
  </si>
  <si>
    <t>/ifswh2/hiseq4000-133/170227_K00133_0277_BHGK3GBBXX</t>
  </si>
  <si>
    <t>/ifswh2/hiseq4000-136/170228_K00136_0420_BHGK75BBXX</t>
  </si>
  <si>
    <t>/ifswh2/hiseq4000-136/170228_K00136_0419_AHGL7HBBXX</t>
  </si>
  <si>
    <t>/ifswh2/hiseq4000-133/170303_K00133_0279_BHGK5MBBXX</t>
  </si>
  <si>
    <t>/ifswh2/hiseq4000-133/170303_K00133_0278_AHGK2MBBXX</t>
  </si>
  <si>
    <t>/ifswh2/hiseq4000-137/170302_K00137_0411_AHGKG2BBXX</t>
  </si>
  <si>
    <t>/ifswh2/hiseq2500-188/170302_D00188_0488_BCAGK5ANXX</t>
  </si>
  <si>
    <t>/ifswh2/hiseq4000-136/170304_K00136_0422_BHGVMJBBXX</t>
  </si>
  <si>
    <t>/ifswh2/hiseq4000-137/170302_K00137_0412_BHGK2GBBXX</t>
  </si>
  <si>
    <t>/ifswh2/hiseq4000-136/170304_K00136_0421_AHGLJHBBXX</t>
  </si>
  <si>
    <t>/ifswh2/hiseq4000-133/170305_K00133_0280_AHGLLYBBXX</t>
  </si>
  <si>
    <t>/ifswh2/hiseq2500-191/170307_D00191_0552_AHFJN5BCXY</t>
  </si>
  <si>
    <t>/ifs3/hiseq2500-D176/170301_D00176_1083_BHGWYTBCXY</t>
  </si>
  <si>
    <t>深圳</t>
    <phoneticPr fontId="51" type="noConversion"/>
  </si>
  <si>
    <t>/ifs3/hiseq2500-D176/170304_D00176_1085_BHCC7NBCXY</t>
  </si>
  <si>
    <t>/ifs3/hiseq2500-D175/170304_D00175_0611_AHGY7HBCXY</t>
  </si>
  <si>
    <t>/ifs3/hiseq2500-D176/170304_D00176_1084_AHGYJLBCXY</t>
  </si>
  <si>
    <t>/ifs3/hiseq2500-D175/170304_D00175_0612_BHCCT2BCXY</t>
  </si>
  <si>
    <t>/ifs3/hiseq2500-D176/170305_D00176_1086_BHGVGWBCXY</t>
  </si>
  <si>
    <t>/ifs3/hiseq2500-D176/170306_D00176_1087_BHHWT7BCXY</t>
  </si>
  <si>
    <t>/ifs3/hiseq2500-D175/170306_D00175_0614_BHGY23BCXY</t>
  </si>
  <si>
    <t>/ifs3/hiseq2500-D175/170306_D00175_0613_AHC3CKBCXY</t>
  </si>
  <si>
    <t>/share/hiseq2500-D177/170301_D00177_1073_BHCC33BCXY</t>
  </si>
  <si>
    <t>天津</t>
    <phoneticPr fontId="51" type="noConversion"/>
  </si>
  <si>
    <t>/share/hiseq2500-D177/170301_D00177_1072_AHC7N2BCXY</t>
  </si>
  <si>
    <t>/share/hiseq2500-D178/170302_D00178_0630_AHGYJNBCXY</t>
  </si>
  <si>
    <t>/share/hiseq2500-D178/170302_D00178_0631_BHGYJFBCXY</t>
  </si>
  <si>
    <t>/share/hiseq2500-D177/170303_D00177_1075_BHH5CKBCXY</t>
  </si>
  <si>
    <t>/share/hiseq2500-D177/170303_D00177_1074_AHH3WHBCXY</t>
  </si>
  <si>
    <t>/share/hiseq2500-D178/170304_D00178_0632_AHH3LCBCXY</t>
  </si>
  <si>
    <t>/share/hiseq2500-D178/170305_D00178_0633_AHH327BCXY</t>
  </si>
  <si>
    <t>/share/hiseq2500-D177/170305_D00177_1076_AHH3LKBCXY</t>
  </si>
  <si>
    <t>/share/hiseq2500-D177/170305_D00177_1077_BHGYJ5BCXY</t>
  </si>
  <si>
    <t>天津</t>
    <phoneticPr fontId="51" type="noConversion"/>
  </si>
  <si>
    <t>/share/hiseq2500-D178/170305_D00178_0634_BHH3LNBCXY</t>
  </si>
  <si>
    <t>/share/hiseq2500-D177/170307_D00177_1078_AHGWW3BCXY</t>
  </si>
  <si>
    <t>/share/hiseq2500-D177/170307_D00177_1079_BHGY7TBCXY</t>
  </si>
  <si>
    <t>/share/hiseq2500-D178/170307_D00178_0636_BHGYJMBCXY</t>
  </si>
  <si>
    <t>/share/hiseq2500-D178/170307_D00178_0635_AHGWVMBCXY</t>
  </si>
  <si>
    <t>170303_I1089_FCHFJ3KBCXY</t>
    <phoneticPr fontId="117" type="noConversion"/>
  </si>
  <si>
    <t>医学</t>
    <phoneticPr fontId="117" type="noConversion"/>
  </si>
  <si>
    <t>实际统计没有index94,而有index95，CHOP</t>
    <phoneticPr fontId="117" type="noConversion"/>
  </si>
  <si>
    <t>170228_I127_FCHHVNLBBXX_L5_DKDNAPEP02650</t>
    <phoneticPr fontId="117" type="noConversion"/>
  </si>
  <si>
    <t>index实际混合比例与计划不符，HKFIStupEAABRAAPEI-205,HKFIStupEAACRAAPEI-206产量偏低,RD</t>
    <phoneticPr fontId="117" type="noConversion"/>
  </si>
  <si>
    <t>170308_I211_FCHGVKNBBXX_L5_HKCDNAPEP00006707</t>
    <phoneticPr fontId="117" type="noConversion"/>
  </si>
  <si>
    <t>index实际混合比例与计划不符，HKCHIwxkRAACRAAPEI-210,HKMINfpnRAAARAAPEI-222产量偏低</t>
    <phoneticPr fontId="117" type="noConversion"/>
  </si>
  <si>
    <t>170305_I133_FCHGLLYBBXX_L1_WHDNASPEP00004794</t>
    <phoneticPr fontId="117" type="noConversion"/>
  </si>
  <si>
    <t>以下子文库产量低：
wHAXPI045905-30</t>
    <phoneticPr fontId="117" type="noConversion"/>
  </si>
  <si>
    <t>170305_I176_FCHGVGWBCXY_L1_Hiseq17SZ0000080
170305_I176_FCHGVGWBCXY_L2_Hiseq17SZ0000080</t>
    <phoneticPr fontId="117" type="noConversion"/>
  </si>
  <si>
    <t>子文库17L2000247-24产量偏低。</t>
    <phoneticPr fontId="117" type="noConversion"/>
  </si>
  <si>
    <t>170305_I178_FCHH3LNBCXY_L1_Hiseq17TJ0000092
170305_I178_FCHH3LNBCXY_L2_Hiseq17TJ0000092</t>
    <phoneticPr fontId="117" type="noConversion"/>
  </si>
  <si>
    <t>index实际混合比例与计划不符，RD007JMQAAPEI-119和DX1413AEXOAAAPEI-148产量低。</t>
    <phoneticPr fontId="117" type="noConversion"/>
  </si>
  <si>
    <t>170305_I178_FCHH327BCXY_L1_Hiseq17TJ0000091
170305_I178_FCHH327BCXY_L2_Hiseq17TJ0000091</t>
    <phoneticPr fontId="117" type="noConversion"/>
  </si>
  <si>
    <t>index实际混合比例与计划不符，部分子文库产量偏低。</t>
    <phoneticPr fontId="117" type="noConversion"/>
  </si>
  <si>
    <t>170304_I176_FCHGYJLBCXY_L1_Hiseq17SZ0000076
170304_I176_FCHGYJLBCXY_L2_Hiseq17SZ0000076</t>
    <phoneticPr fontId="117" type="noConversion"/>
  </si>
  <si>
    <t>PF很低,外來文庫</t>
    <phoneticPr fontId="117" type="noConversion"/>
  </si>
  <si>
    <t>170301_I114_FCHGVK5BBXX_L3_HKTRDPEP00002352</t>
    <phoneticPr fontId="117" type="noConversion"/>
  </si>
  <si>
    <t>170301_I114_FCHGVK5BBXX_L4_HKTRDPEP00002352</t>
    <phoneticPr fontId="117" type="noConversion"/>
  </si>
  <si>
    <t>170301_I114_FCHGVK5BBXX_L6_HKTRDPEP00002333</t>
    <phoneticPr fontId="117" type="noConversion"/>
  </si>
  <si>
    <t>95.98;93.97</t>
  </si>
  <si>
    <t>98.68;97.74</t>
  </si>
  <si>
    <t>55.20;55.63</t>
  </si>
  <si>
    <t>良(HCS3.3.76)</t>
  </si>
  <si>
    <t>FCHGVNFBBXX</t>
  </si>
  <si>
    <t>HKTRDPEP00002388</t>
  </si>
  <si>
    <t>zap170210汪智蛟人EukaryoteTranscriptomeResequencing(4/6);hoh170222李维喜松生拟层孔菌EukaryoteTranscriptomeResequencing(2/6);</t>
  </si>
  <si>
    <t>95.70;93.10</t>
  </si>
  <si>
    <t>98.54;97.32</t>
  </si>
  <si>
    <t>53.95;54.23</t>
  </si>
  <si>
    <t>HKTRDPEP00002383</t>
  </si>
  <si>
    <t>zap170210汪智蛟人EukaryoteTranscriptomeResequencing(5/5);</t>
  </si>
  <si>
    <t>94.57;92.95</t>
  </si>
  <si>
    <t>98.11;97.35</t>
  </si>
  <si>
    <t>54.00;54.28</t>
  </si>
  <si>
    <t>HKTRDPEP00002382</t>
  </si>
  <si>
    <t>91.81;92.37</t>
  </si>
  <si>
    <t>96.82;97.10</t>
  </si>
  <si>
    <t>53.65;54.03</t>
  </si>
  <si>
    <t>HKTRDPEP00002381</t>
  </si>
  <si>
    <t>90.06;91.89</t>
  </si>
  <si>
    <t>96.32;96.95</t>
  </si>
  <si>
    <t>53.83;54.15</t>
  </si>
  <si>
    <t>HKTRDPEP00002380</t>
  </si>
  <si>
    <t>92.35;87.18</t>
  </si>
  <si>
    <t>97.22;94.45</t>
  </si>
  <si>
    <t>48.76;48.69</t>
  </si>
  <si>
    <t>0.51;0.84</t>
  </si>
  <si>
    <t>99.33;97.38</t>
  </si>
  <si>
    <t>HKTRDPEP00002399</t>
  </si>
  <si>
    <t>Exome capture</t>
    <phoneticPr fontId="147" type="noConversion"/>
  </si>
  <si>
    <t>ver170208许琛莹人Exomecapture(4/11);afo170221李维喜人Exomecapture(2/11);qia170220汪智蛟小鼠Exomecapture(5/11);</t>
  </si>
  <si>
    <t>92.99;87.50</t>
  </si>
  <si>
    <t>97.48;94.60</t>
  </si>
  <si>
    <t>48.76;48.70</t>
  </si>
  <si>
    <t>0.47;0.83</t>
  </si>
  <si>
    <t>99.33;97.37</t>
  </si>
  <si>
    <t>94.45;92.11</t>
  </si>
  <si>
    <t>98.09;97.01</t>
  </si>
  <si>
    <t>53.42;53.70</t>
  </si>
  <si>
    <t>良(HCS3.3.76)</t>
    <phoneticPr fontId="147" type="noConversion"/>
  </si>
  <si>
    <t>HKEXONPEP00003382</t>
  </si>
  <si>
    <t>96.30;93.98</t>
  </si>
  <si>
    <t>98.78;97.61</t>
  </si>
  <si>
    <t>53.82;54.08</t>
  </si>
  <si>
    <t>HS4000 PE101+8+101;0103+0201;新库库检;</t>
  </si>
  <si>
    <t>FCHGV5VBBXX</t>
  </si>
  <si>
    <t>HKEXONPEP00003381</t>
  </si>
  <si>
    <t>92.98;93.40</t>
  </si>
  <si>
    <t>97.27;97.36</t>
  </si>
  <si>
    <t>53.42;53.85</t>
  </si>
  <si>
    <t>HKEXONPEP00003380</t>
  </si>
  <si>
    <t>92.53;93.60</t>
  </si>
  <si>
    <t>97.38;97.52</t>
  </si>
  <si>
    <t>53.56;53.84</t>
  </si>
  <si>
    <t>HKEXONPEP00003379</t>
  </si>
  <si>
    <t>95.96;93.61</t>
  </si>
  <si>
    <t>98.66;97.42</t>
  </si>
  <si>
    <t>53.67;53.95</t>
  </si>
  <si>
    <t>HKEXONPEP00003378</t>
  </si>
  <si>
    <t>95.56;93.95</t>
  </si>
  <si>
    <t>98.49;97.60</t>
  </si>
  <si>
    <t>53.63;53.87</t>
  </si>
  <si>
    <t>HKEXONPEP00003377</t>
  </si>
  <si>
    <t>92.67;93.73</t>
  </si>
  <si>
    <t>97.18;97.56</t>
  </si>
  <si>
    <t>54.18;54.60</t>
  </si>
  <si>
    <t>HKEXONPEP00003376</t>
  </si>
  <si>
    <t>xwl170201汪智蛟人EukaryoteTranscriptomeResequencing(3/5);zap170210汪智蛟人EukaryoteTranscriptomeResequencing(2/5);</t>
  </si>
  <si>
    <t>92.17;93.40</t>
  </si>
  <si>
    <t>96.82;97.39</t>
  </si>
  <si>
    <t>56.12;56.80</t>
  </si>
  <si>
    <t>HKTRDPEP00002377</t>
  </si>
  <si>
    <t>93.96;94.03</t>
  </si>
  <si>
    <t>97.83;97.67</t>
  </si>
  <si>
    <t>55.17;55.73</t>
  </si>
  <si>
    <t>HS4000 PE101+8+101;0103+0201;新库库检，1% PHIX;</t>
  </si>
  <si>
    <t>HKTRDPEP00002376</t>
  </si>
  <si>
    <t>xwl170201汪智蛟人EukaryoteTranscriptomeResequencing(5/5);</t>
    <phoneticPr fontId="147" type="noConversion"/>
  </si>
  <si>
    <t>95.56;88.03</t>
  </si>
  <si>
    <t>98.29;94.45</t>
  </si>
  <si>
    <t>47.01;46.79</t>
  </si>
  <si>
    <t>HS4000 PE151+8+8+151;0103+0103;新库库检;</t>
  </si>
  <si>
    <t>良(HCS3.3.52)</t>
    <phoneticPr fontId="147" type="noConversion"/>
  </si>
  <si>
    <t>FCHGW2LBBXX</t>
  </si>
  <si>
    <t>HKEXONPEP00003374</t>
  </si>
  <si>
    <t>haw170213胡维人Exomecapture(2/8);unp170119刘芳3人Exomecapture(6/8);</t>
  </si>
  <si>
    <t>95.24;88.94</t>
  </si>
  <si>
    <t>98.14;94.95</t>
  </si>
  <si>
    <t>45.91;45.81</t>
  </si>
  <si>
    <t>HKEXONPEP00003373</t>
  </si>
  <si>
    <t>unp170119刘芳3人Exomecapture(8/8);</t>
    <phoneticPr fontId="147" type="noConversion"/>
  </si>
  <si>
    <t>93.07;86.00</t>
  </si>
  <si>
    <t>96.93;93.07</t>
  </si>
  <si>
    <t>50.24;50.03</t>
  </si>
  <si>
    <t>HKTRDPEP00002365</t>
  </si>
  <si>
    <t>haw170213胡维人Exomecapture(6/7);tbo170106董海芳人EukaryotedenovoTranscriptome(1/7);</t>
  </si>
  <si>
    <t>94.24;87.58</t>
  </si>
  <si>
    <t>97.65;94.15</t>
  </si>
  <si>
    <t>46.76;46.58</t>
  </si>
  <si>
    <t>HKTRDPEP00002364</t>
  </si>
  <si>
    <t>bck170215吕晓丹人Exomecapture(1/8);haw170213胡维人Exomecapture(2/8);plv170222袁珍丽人Exomecapture(4/8);oxm170215许琛莹动物RNA-Seq(1/8);</t>
  </si>
  <si>
    <t>92.16;84.89</t>
  </si>
  <si>
    <t>96.46;92.21</t>
  </si>
  <si>
    <t>44.79;44.89</t>
  </si>
  <si>
    <t>HS4000 PE151+8+8+151;0103+0103;新库库检，1% PHIX;</t>
  </si>
  <si>
    <t>HKTRDPEP00002363</t>
  </si>
  <si>
    <t>hee170208董海芳拟南芥EukaryoteTranscriptomeResequencing(8/9);daa170210王丹拟南芥Re-sequencing(1/9);</t>
  </si>
  <si>
    <t>91.73;81.30</t>
  </si>
  <si>
    <t>96.66;89.92</t>
  </si>
  <si>
    <t>44.24;44.52</t>
  </si>
  <si>
    <t>index实际混合比例与计划不符，BACjfxMBADFABPEI-14,BACjfxMBBDFABPEI-15,BACjfxMBCDFABPEI-17产量偏低,RD</t>
    <phoneticPr fontId="147" type="noConversion"/>
  </si>
  <si>
    <t>产量较低(RD,HCS3.3.52)</t>
    <phoneticPr fontId="147" type="noConversion"/>
  </si>
  <si>
    <t>HKTRDPEP00002362</t>
  </si>
  <si>
    <t>jfx170207石伟细菌Metagenomics(21/21);</t>
  </si>
  <si>
    <t>92.91;82.54</t>
  </si>
  <si>
    <t>97.15;90.56</t>
  </si>
  <si>
    <t>43.39;43.70</t>
  </si>
  <si>
    <t>良(HCS3.3.52)</t>
    <phoneticPr fontId="147" type="noConversion"/>
  </si>
  <si>
    <t>HKTRDPEP00002361</t>
  </si>
  <si>
    <t>jfx170207石伟细菌Metagenomics(20/20);</t>
    <phoneticPr fontId="147" type="noConversion"/>
  </si>
  <si>
    <t>91.28;76.68</t>
  </si>
  <si>
    <t>96.34;87.89</t>
  </si>
  <si>
    <t>41.18;41.44</t>
  </si>
  <si>
    <t>HS4000 PE151+8+8+151;0103+0103;新库库检外来文库，10% PHIX;</t>
  </si>
  <si>
    <t>CHKPEI85217020127</t>
  </si>
  <si>
    <t>Lane3</t>
  </si>
  <si>
    <t>pqn170224刘芳3文库Re-sequencing;</t>
  </si>
  <si>
    <t>index实际混合比例与计划不符，HKRDHUMvhdEAAKRAAPEI-213产量偏低,RD</t>
    <phoneticPr fontId="117" type="noConversion"/>
  </si>
  <si>
    <t>zap170210汪智蛟人EukaryoteTranscriptomeResequencing(3/9);wpd170222李维喜烟粉虱EukaryoteTranscriptomeResequencing(1/9);fzl170221袁珍丽真菌EukaryotedenovoTranscriptome(5/9);</t>
    <phoneticPr fontId="147" type="noConversion"/>
  </si>
  <si>
    <t>HKTRDPEP00002400</t>
  </si>
  <si>
    <t>FCHGVKHBBXX</t>
  </si>
  <si>
    <t>48.29;48.44</t>
  </si>
  <si>
    <t>98.50;97.62</t>
  </si>
  <si>
    <t>96.40;94.63</t>
  </si>
  <si>
    <t>lxy170227许琛莹小鼠EukaryoteTranscriptomeResequencing(2/6);qpd170228许琛莹小鼠肿瘤EukaryoteTranscriptomeResequencing(1/6);gyt170220钟珍人Exomecapture(2/6);uvm170209刘芳3水稻EukaryoteTranscriptomeResequencing(1/6);</t>
  </si>
  <si>
    <t>HKTRDPEP00002405</t>
  </si>
  <si>
    <t>99.45;96.51</t>
  </si>
  <si>
    <t>0.95;1.29</t>
  </si>
  <si>
    <t>47.49;47.48</t>
  </si>
  <si>
    <t>98.29;96.52</t>
  </si>
  <si>
    <t>95.41;92.53</t>
  </si>
  <si>
    <t>zap170210汪智蛟人EukaryoteTranscriptomeResequencing(3/7);hcp170221蔡雄颖鼠EukaryoteTranscriptomeResequencing(4/7);</t>
  </si>
  <si>
    <t>HKTRDPEP00002401</t>
  </si>
  <si>
    <t>51.03;51.25</t>
  </si>
  <si>
    <t>98.78;97.66</t>
  </si>
  <si>
    <t>96.52;94.56</t>
  </si>
  <si>
    <t>zap170210汪智蛟人EukaryoteTranscriptomeResequencing(5/8);vhd170126汪智蛟人EukaryoteTranscriptomeResequencing(3/8);</t>
  </si>
  <si>
    <t>HKTRDPEP00002402</t>
  </si>
  <si>
    <t>index实际混合比例与计划不符，HKRDHUMvhdEAAKRAAPEI-213产量偏低,有adapter 污染,RD</t>
    <phoneticPr fontId="147" type="noConversion"/>
  </si>
  <si>
    <t>51.91;52.44</t>
  </si>
  <si>
    <t>99.08;97.92</t>
  </si>
  <si>
    <t>97.18;94.86</t>
  </si>
  <si>
    <t>fzl170221袁珍丽真菌EukaryotedenovoTranscriptome(20/20);</t>
  </si>
  <si>
    <t>HKCDNAPEP00006723</t>
  </si>
  <si>
    <t>53.70;53.60</t>
  </si>
  <si>
    <t>98.79;97.63</t>
  </si>
  <si>
    <t>96.44;94.46</t>
  </si>
  <si>
    <t>nqe170222董海芳鼠EukaryoteTranscriptomeResequencing(6/6);</t>
  </si>
  <si>
    <t>HKCDNAPEP00006724</t>
  </si>
  <si>
    <t>49.68;49.57</t>
  </si>
  <si>
    <t>98.72;96.92</t>
  </si>
  <si>
    <t>96.36;93.24</t>
  </si>
  <si>
    <t>djj170222马菡静植物EukaryoteTranscriptomeResequencing(12/12);</t>
  </si>
  <si>
    <t>HKCDNAPEP00006725</t>
  </si>
  <si>
    <t>index实际混合比例与计划不符，HKPLAdjjEAAFRAAPEI-201产量偏低</t>
    <phoneticPr fontId="147" type="noConversion"/>
  </si>
  <si>
    <t>49.48;49.40</t>
  </si>
  <si>
    <t>98.71;96.87</t>
  </si>
  <si>
    <t>96.31;93.22</t>
  </si>
  <si>
    <t>clw170224袁珍丽细菌ProkaryoteTranscriptomeResequencing(6/16);clz170222吕晓丹蚂蚁EukaryotedenovoTranscriptome(1/16);mab170301刘芳3人EukaryoteTranscriptomeResequencing(6/16);owl170224袁珍丽小鼠Non-codingRNA(3/16);</t>
  </si>
  <si>
    <t>HKTRDPEP00002406</t>
  </si>
  <si>
    <t>50.25;50.19</t>
  </si>
  <si>
    <t>98.71;97.55</t>
  </si>
  <si>
    <t>96.43;94.33</t>
  </si>
  <si>
    <t>RD0007ADNLAAAPEI-74产量低。</t>
    <phoneticPr fontId="117" type="noConversion"/>
  </si>
  <si>
    <t>170307_I132_FCHGJLVBBXX_L5_Hiseq17TJ0000097</t>
    <phoneticPr fontId="117" type="noConversion"/>
  </si>
  <si>
    <t>170309_I177_FCHGWVWBCXY_L1_Hiseq17TJ0000106
170309_I177_FCHGWVWBCXY_L2_Hiseq17TJ0000106</t>
    <phoneticPr fontId="117" type="noConversion"/>
  </si>
  <si>
    <t>170310_I176_FCHHWJCBCXY_L1_Hiseq17SZ0000084
170310_I176_FCHHWJCBCXY_L2_Hiseq17SZ0000084</t>
    <phoneticPr fontId="117" type="noConversion"/>
  </si>
  <si>
    <t>密度高，PF偏低，导致Read2少量读N，AT稍有分离，Read2质量明显不如Read1。</t>
    <phoneticPr fontId="117" type="noConversion"/>
  </si>
  <si>
    <t>RC0050JOHAAPEI-11和RC0050JOFAAPEI-34产量低。</t>
    <phoneticPr fontId="117" type="noConversion"/>
  </si>
  <si>
    <t>子文库RC0050JOGAAPEI-115没有产量，却有8%的index151污染。</t>
    <phoneticPr fontId="117" type="noConversion"/>
  </si>
  <si>
    <t>170311_I177_FCHGV77BCXY_L1_Hiseq17TJ0000111
170311_I177_FCHGV77BCXY_L2_Hiseq17TJ0000111</t>
    <phoneticPr fontId="117" type="noConversion"/>
  </si>
  <si>
    <t>林丹妮</t>
    <phoneticPr fontId="51" type="noConversion"/>
  </si>
  <si>
    <t>95.55;94.45</t>
  </si>
  <si>
    <t>97.58;96.58</t>
  </si>
  <si>
    <t>45.47;45.46</t>
  </si>
  <si>
    <t>FCHHWN7BCXY</t>
  </si>
  <si>
    <t>Hiseq17SZ0000085</t>
  </si>
  <si>
    <t>95.59;94.70</t>
  </si>
  <si>
    <t>97.55;96.71</t>
  </si>
  <si>
    <t>45.50;45.50</t>
  </si>
  <si>
    <t>FCHHWN7BCXY</t>
    <phoneticPr fontId="51" type="noConversion"/>
  </si>
  <si>
    <t>96.60;93.94</t>
  </si>
  <si>
    <t>97.97;96.04</t>
  </si>
  <si>
    <t>42.89;42.94</t>
  </si>
  <si>
    <t>以下子文库产量低：
DX1316AFEPAAAPEI-30
DX1316AFEQAAAPEI-35
DX1316AFERAAAPEI-37
DX1316AFESAAAPEI-41
DX1316AFETAAAPEI-42
DX0503AFEUAAAPEI-43
DX0503AFEVAAAPEI-44
DX0503AFEWAAAPEI-45
DX1316AFFAAAAPEI-54</t>
    <phoneticPr fontId="51" type="noConversion"/>
  </si>
  <si>
    <t>FCHGV77BCXY</t>
  </si>
  <si>
    <t>Hiseq17TJ0000111</t>
  </si>
  <si>
    <t xml:space="preserve">建库+测序F16ZD3I1QS2770-HRD检测Panel和软件研发项目鲍莉第1期(2/34); Oseq-Drug个体化诊疗基因检测20170307(19/34); F17ZF2I1QS3116天津_全国肿瘤体细胞突变_NGS_PT室间质评项目-Hiseq2500平台-深圳(2/34); F16ZF2I1QS2796FFPE-DNA质量评价QC试剂开发和质量评价体系建立(3/34); Oseq-T肿瘤个体化诊疗基因检测20170307(6/34); Oseq-ctDNA无创肿瘤个体化诊疗基因检测20170307(2/34); </t>
  </si>
  <si>
    <t>96.26;93.55</t>
  </si>
  <si>
    <t>97.78;95.84</t>
  </si>
  <si>
    <t>42.82;42.87</t>
  </si>
  <si>
    <t>FCHGV77BCXY</t>
    <phoneticPr fontId="51" type="noConversion"/>
  </si>
  <si>
    <t xml:space="preserve">Oseq-ctDNA无创肿瘤个体化诊疗基因检测20170307(2/34); Oseq-T肿瘤个体化诊疗基因检测20170307(6/34); F16ZF2I1QS2796FFPE-DNA质量评价QC试剂开发和质量评价体系建立(3/34); F17ZF2I1QS3116天津_全国肿瘤体细胞突变_NGS_PT室间质评项目-Hiseq2500平台-深圳(2/34); Oseq-Drug个体化诊疗基因检测20170307(19/34); 建库+测序F16ZD3I1QS2770-HRD检测Panel和软件研发项目鲍莉第1期(2/34); </t>
  </si>
  <si>
    <t>98.22;96.53</t>
  </si>
  <si>
    <t>45.85;45.87</t>
  </si>
  <si>
    <t>FCHGY7CBCXY</t>
  </si>
  <si>
    <t>Hiseq17TJ0000110</t>
  </si>
  <si>
    <t xml:space="preserve">F17ZF2I1QS3116天津_全国肿瘤体细胞突变_NGS_PT室间质评项目-Hiseq2500平台-深圳(6/6); </t>
  </si>
  <si>
    <t>96.92;94.46</t>
  </si>
  <si>
    <t>98.23;96.47</t>
  </si>
  <si>
    <t>45.93;45.95</t>
  </si>
  <si>
    <t>FCHGY7CBCXY</t>
    <phoneticPr fontId="51" type="noConversion"/>
  </si>
  <si>
    <t>96.53;92.20</t>
  </si>
  <si>
    <t>98.07;94.94</t>
  </si>
  <si>
    <t>41.15;41.26</t>
  </si>
  <si>
    <t>RC0050JOHAAPEI-11和RC0050JOFAAPEI-34产量低。RC0050JOGAAPEI-115的index报错，无产量。</t>
    <phoneticPr fontId="51" type="noConversion"/>
  </si>
  <si>
    <t>FCHGVHMBCXY</t>
    <phoneticPr fontId="51" type="noConversion"/>
  </si>
  <si>
    <t>Hiseq17TJ0000109</t>
  </si>
  <si>
    <t xml:space="preserve">康孕-染色体检测-TI(6/9); F15ZF2I1QS2419田中明-产前微缺失微重复项目(3/9); </t>
  </si>
  <si>
    <t>96.51;92.15</t>
  </si>
  <si>
    <t>98.05;94.86</t>
  </si>
  <si>
    <t>41.17;41.29</t>
  </si>
  <si>
    <t xml:space="preserve">F15ZF2I1QS2419田中明-产前微缺失微重复项目(3/9); 康孕-染色体检测-TI(6/9); </t>
  </si>
  <si>
    <t>94.53;78.54</t>
  </si>
  <si>
    <t>96.99;87.75</t>
  </si>
  <si>
    <t>47.52;47.33</t>
  </si>
  <si>
    <t>密度高，PF偏低，导致Read2读N，AT分离。</t>
    <phoneticPr fontId="51" type="noConversion"/>
  </si>
  <si>
    <t>质量较差(密度偏高)</t>
  </si>
  <si>
    <t>FCHHWGCBCXY</t>
  </si>
  <si>
    <t>Hiseq17SZ0000088</t>
  </si>
  <si>
    <t xml:space="preserve">voa121213李云2人TargetRegioncapture(35/35) </t>
  </si>
  <si>
    <t>94.00;80.14</t>
  </si>
  <si>
    <t>96.71;88.80</t>
  </si>
  <si>
    <t>47.27;47.15</t>
  </si>
  <si>
    <t>FCHHWGCBCXY</t>
    <phoneticPr fontId="51" type="noConversion"/>
  </si>
  <si>
    <t>91.44;85.82</t>
  </si>
  <si>
    <t>95.02;91.16</t>
  </si>
  <si>
    <t>46.67;46.66</t>
  </si>
  <si>
    <t>SZPVL17000008-114和SZPVL17000015-122没有产量，却出现index111和index117的污染。
以下子文库产量低：
17L0005713-26
16L1536983-1-40
16L1536990-1-41
16L1536997-1-42
17L0006280-43
17L0008889-46
SZPVL17000013-118
SZPVL17000014-121
SZPVL17000016-123
SZPVL17000017-124
SZPVL17000018-128
SZPVL17000019-129
SZPVL17000020-130
SZPVL17000021-131
SZPVL17000022-133
SZPVL17000023-134
SZPVL17000024-135</t>
    <phoneticPr fontId="51" type="noConversion"/>
  </si>
  <si>
    <t>FCHHWJCBCXY</t>
  </si>
  <si>
    <t>Hiseq17SZ0000084</t>
  </si>
  <si>
    <t>91.47;85.65</t>
  </si>
  <si>
    <t>95.04;91.01</t>
  </si>
  <si>
    <t>46.83;46.82</t>
  </si>
  <si>
    <t>FCHHWJCBCXY</t>
    <phoneticPr fontId="51" type="noConversion"/>
  </si>
  <si>
    <t>96.69;94.47</t>
  </si>
  <si>
    <t>98.12;96.49</t>
  </si>
  <si>
    <t>45.36;45.37</t>
  </si>
  <si>
    <t>FCHHWFYBCXY</t>
  </si>
  <si>
    <t>Hiseq17SZ0000087</t>
  </si>
  <si>
    <t>96.81;94.65</t>
  </si>
  <si>
    <t>98.17;96.57</t>
  </si>
  <si>
    <t>FCHHWFYBCXY</t>
    <phoneticPr fontId="51" type="noConversion"/>
  </si>
  <si>
    <t>96.82;95.29</t>
  </si>
  <si>
    <t>98.21;97.14</t>
  </si>
  <si>
    <t>45.72;45.69</t>
  </si>
  <si>
    <t>以下子文库产量低：
17L0014748-1
17L0013782-18
17L0014742-19
17L0014799-21
17L0014647-24
16L1545941-26
17L0014381-29
17L0014807-40
17L0014798-41
17L0014797-42
17L0014796-43
17L0014795-46
17L0014794-64
17DP086-130</t>
    <phoneticPr fontId="51" type="noConversion"/>
  </si>
  <si>
    <t>FCHHWTYBCXY</t>
  </si>
  <si>
    <t>Hiseq17SZ0000086</t>
  </si>
  <si>
    <t xml:space="preserve">voa121213李云2人TargetRegioncapture(73/73) </t>
  </si>
  <si>
    <t>96.62;95.37</t>
  </si>
  <si>
    <t>98.11;97.20</t>
  </si>
  <si>
    <t>45.63;45.60</t>
  </si>
  <si>
    <t>FCHHWTYBCXY</t>
    <phoneticPr fontId="51" type="noConversion"/>
  </si>
  <si>
    <t>97.21;94.63</t>
  </si>
  <si>
    <t>98.41;96.65</t>
  </si>
  <si>
    <t>46.02;46.02</t>
  </si>
  <si>
    <t>FCHH2WFBCXY</t>
  </si>
  <si>
    <t>Hiseq17TJ0000108</t>
  </si>
  <si>
    <t xml:space="preserve">Hiseq建库测序-F16ZF2I1QS2557肿瘤个体化Oseq-T-ctDNA产品升级-用药panel开发项目-宋程程-第3期(7/7); </t>
  </si>
  <si>
    <t>97.05;94.23</t>
  </si>
  <si>
    <t>98.30;96.40</t>
  </si>
  <si>
    <t>45.89;45.90</t>
  </si>
  <si>
    <t>FCHH2WFBCXY</t>
    <phoneticPr fontId="51" type="noConversion"/>
  </si>
  <si>
    <t>96.81;93.82</t>
  </si>
  <si>
    <t>98.18;96.09</t>
  </si>
  <si>
    <t>45.66;45.67</t>
  </si>
  <si>
    <t>FCHGWVJBCXY</t>
  </si>
  <si>
    <t>Hiseq17TJ0000107</t>
  </si>
  <si>
    <t xml:space="preserve">F17ZF2I1QS3116天津_全国肿瘤体细胞突变_NGS_PT室间质评项目-Hiseq2500平台-天津(6/6); </t>
  </si>
  <si>
    <t>96.66;93.74</t>
  </si>
  <si>
    <t>98.10;96.05</t>
  </si>
  <si>
    <t>45.70;45.71</t>
  </si>
  <si>
    <t>FCHGWVJBCXY</t>
    <phoneticPr fontId="51" type="noConversion"/>
  </si>
  <si>
    <t>96.72;94.10</t>
  </si>
  <si>
    <t>98.13;96.38</t>
  </si>
  <si>
    <t>43.92;43.95</t>
  </si>
  <si>
    <t>以下子文库产量低：
DX1316AFBXAAAPEI-27
DX1316AFBYAAAPEI-29
DX1316AFBZAAAPEI-30
DX1316AFCAAAAPEI-35
DX1316AFCBAAAPEI-37
DX1316AFCCAAAPEI-41
DX1316AFCDAAAPEI-42
DX1316AFCEAAAPEI-43
DX0616AFCFAAAPEI-44
DX0616AFCGAAAPEI-45
DX0503AFCIAAAPEI-48
DX1348AFDAAAAPEI-54
DX1316AFCRAAAPEI-85
DX1316AFCSAAAPEI-86
DX1316AFCTAAAPEI-87
DX1316AFCUAAAPEI-92
DX1316AFCVAAAPEI-93
DX1316AEYPAAAPEI-95
DX1316AEXZAAAPEI-117</t>
    <phoneticPr fontId="51" type="noConversion"/>
  </si>
  <si>
    <t>FCHGWVWBCXY</t>
  </si>
  <si>
    <t>Hiseq17TJ0000106</t>
  </si>
  <si>
    <t xml:space="preserve">建库+测序F16ZD3I1QS2770-HRD检测Panel和软件研发项目鲍莉第2期(3/43); Oseq-Drug个体化诊疗基因检测20170305(24/43); Oseq-T肿瘤个体化诊疗基因检测（科研版）20170305(2/43); ctDNA肿瘤早早筛20170305(2/43); Oseq-T肿瘤个体化诊疗基因检测20170305(8/43); Oseq-Drug个体化诊疗基因检测20170302(4/43); </t>
  </si>
  <si>
    <t>96.37;93.78</t>
  </si>
  <si>
    <t>97.93;96.19</t>
  </si>
  <si>
    <t>43.85;43.87</t>
  </si>
  <si>
    <t>FCHGWVWBCXY</t>
    <phoneticPr fontId="51" type="noConversion"/>
  </si>
  <si>
    <t xml:space="preserve">Oseq-Drug个体化诊疗基因检测20170305(24/43); Oseq-T肿瘤个体化诊疗基因检测（科研版）20170305(2/43); 建库+测序F16ZD3I1QS2770-HRD检测Panel和软件研发项目鲍莉第2期(3/43); ctDNA肿瘤早早筛20170305(2/43); Oseq-Drug个体化诊疗基因检测20170302(4/43); Oseq-T肿瘤个体化诊疗基因检测20170305(8/43); </t>
  </si>
  <si>
    <t>96.40;94.33</t>
  </si>
  <si>
    <t>97.92;96.53</t>
  </si>
  <si>
    <t>44.37;44.39</t>
  </si>
  <si>
    <t>FCHGWVGBCXY</t>
  </si>
  <si>
    <t>Hiseq17TJ0000105</t>
  </si>
  <si>
    <t xml:space="preserve">F16ZF2I1QS2743-临床分离培养耐药菌株全基因组测序及耐药株数据库构建项目第2期(7/20); Oseq-Drug个体化诊疗基因检测20170305(12/20); fac160802董燕人TargetRegioncapture第23期任务单-建库加测序(1/20); </t>
  </si>
  <si>
    <t>96.42;94.25</t>
  </si>
  <si>
    <t>97.93;96.48</t>
  </si>
  <si>
    <t>FCHGWVGBCXY</t>
    <phoneticPr fontId="51" type="noConversion"/>
  </si>
  <si>
    <t>95.12;89.55</t>
  </si>
  <si>
    <t>46.39;46.46</t>
  </si>
  <si>
    <t>FCHGJLVBBXX</t>
    <phoneticPr fontId="51" type="noConversion"/>
  </si>
  <si>
    <t>TJ132</t>
  </si>
  <si>
    <t>Hiseq17TJ0000099</t>
  </si>
  <si>
    <t xml:space="preserve">测序F16ZF2I1QS2709+北京肿瘤医院肺癌早筛合作项目-王玉秋第1期任务单(8/8); </t>
  </si>
  <si>
    <t>96.11;91.21</t>
  </si>
  <si>
    <t>98.68;96.31</t>
  </si>
  <si>
    <t>44.73;44.77</t>
  </si>
  <si>
    <t>以下子文库产量低：
RD0007ABUJAAAPEI-42
RD0007AEOYAAAPEI-81</t>
    <phoneticPr fontId="51" type="noConversion"/>
  </si>
  <si>
    <t>FCHGJLVBBXX</t>
  </si>
  <si>
    <t>Hiseq17TJ0000098</t>
  </si>
  <si>
    <t xml:space="preserve">杂交+测序+F16ZF2I1QS2557+肿瘤个体化Oseq-T/ctDNA产品升级-用药panel开发项目+杨颖+第18期任务单(6/8); Hiseq建库测序+F16ZF2I1QS2637+肿瘤个体化Oseq-T/ctDNA产品芯片升级+杨颖+第18期任务单(2/8); </t>
  </si>
  <si>
    <t>95.90;91.69</t>
  </si>
  <si>
    <t>98.63;96.48</t>
  </si>
  <si>
    <t>45.55;45.61</t>
  </si>
  <si>
    <t>RD0007AEOYAAAPEI-81</t>
  </si>
  <si>
    <t xml:space="preserve">Hiseq建库测序+F16ZF2I1QS2637+肿瘤个体化Oseq-T/ctDNA产品芯片升级+杨颖+第18期任务单(1/1); </t>
  </si>
  <si>
    <t>95.80;89.77</t>
  </si>
  <si>
    <t>98.59;95.55</t>
  </si>
  <si>
    <t>44.71;44.74</t>
  </si>
  <si>
    <t>以下子文库产量低：
RD0007ADLMAAAPEI-81
RD0007ADNUAAAPEI-89
RD0007ADNYAAAPEI-96
RD0007ADNZAAAPEI-97
RD0007ADOBAAAPEI-101
RD0007ADOCAAAPEI-103
RD0007ADOGAAAPEI-130
RD0007ADODAAAPEI-165
RD0007ADOFAAAPEI-172</t>
    <phoneticPr fontId="51" type="noConversion"/>
  </si>
  <si>
    <t>Hiseq17TJ0000097</t>
  </si>
  <si>
    <t xml:space="preserve">Hiseq建库测序-F16ZF2I1QS3018-肠癌免疫治疗基因检测产品-周爽-第7期任务单(14/26); Hiseq建库测序-F16ZF2I1QS3018-肠癌免疫治疗基因检测产品-周爽-第6期任务单(12/26); </t>
  </si>
  <si>
    <t>95.85;89.96</t>
  </si>
  <si>
    <t>98.62;95.62</t>
  </si>
  <si>
    <t>44.32;44.33</t>
  </si>
  <si>
    <t>RD0007ADNLAAAPEI-74产量低。</t>
    <phoneticPr fontId="51" type="noConversion"/>
  </si>
  <si>
    <t>Hiseq17TJ0000096</t>
  </si>
  <si>
    <t xml:space="preserve">Hiseq建库测序-F16ZF2I1QS3018-肠癌免疫治疗基因检测产品-周爽-第6期任务单(12/24); Hiseq建库测序-F16ZF2I1QS3018-肠癌免疫治疗基因检测产品-周爽-第7期任务单(12/24); </t>
  </si>
  <si>
    <t>95.52;89.92</t>
  </si>
  <si>
    <t>98.42;95.52</t>
  </si>
  <si>
    <t>43.70;43.74</t>
  </si>
  <si>
    <t>以下子文库产量低：
RD0007ADMWAAAPEI-45
RD0007ADMXAAAPEI-47
RD0007ADMZAAAPEI-50
RD0007ADNAAAAPEI-52
RD0007ADNDAAAPEI-56</t>
    <phoneticPr fontId="51" type="noConversion"/>
  </si>
  <si>
    <t>Hiseq17TJ0000095</t>
  </si>
  <si>
    <t>95.91;91.01</t>
  </si>
  <si>
    <t>98.64;96.20</t>
  </si>
  <si>
    <t>44.53;44.55</t>
  </si>
  <si>
    <t>Hiseq17TJ0000094</t>
  </si>
  <si>
    <t>95.95;90.12</t>
  </si>
  <si>
    <t>98.67;95.86</t>
  </si>
  <si>
    <t>45.44;45.44</t>
  </si>
  <si>
    <t>Hiseq17TJ0000093</t>
  </si>
  <si>
    <t xml:space="preserve">Hiseq建库测序-F16ZF2I1QS3018-肠癌免疫治疗基因检测产品-周爽-第7期任务单(12/24); Hiseq建库测序-F16ZF2I1QS3018-肠癌免疫治疗基因检测产品-周爽-第6期任务单(12/24); </t>
  </si>
  <si>
    <t>96.51;93.53</t>
  </si>
  <si>
    <t>97.97;95.83</t>
  </si>
  <si>
    <t>44.24;44.25</t>
  </si>
  <si>
    <t>FCHGYFTBCXY</t>
  </si>
  <si>
    <t>Hiseq17TJ0000113</t>
  </si>
  <si>
    <t>96.23;92.98</t>
  </si>
  <si>
    <t>97.80;95.52</t>
  </si>
  <si>
    <t>44.12;44.12</t>
  </si>
  <si>
    <t>FCHGYFTBCXY</t>
    <phoneticPr fontId="51" type="noConversion"/>
  </si>
  <si>
    <t>96.85;94.52</t>
  </si>
  <si>
    <t>98.18;96.60</t>
  </si>
  <si>
    <t>43.85;43.86</t>
  </si>
  <si>
    <t>FCHGY2JBCXY</t>
  </si>
  <si>
    <t>Hiseq17TJ0000112</t>
  </si>
  <si>
    <t xml:space="preserve">Oseq-Drug个体化诊疗基因检测20170307(7/10); Oseq-ctDNA无创肿瘤个体化诊疗基因检测20170307(2/10); ctDNA肿瘤早早筛20170305(1/10); </t>
  </si>
  <si>
    <t>96.72;94.62</t>
  </si>
  <si>
    <t>98.14;96.64</t>
  </si>
  <si>
    <t>43.94;43.95</t>
  </si>
  <si>
    <t>FCHGY2JBCXY</t>
    <phoneticPr fontId="51" type="noConversion"/>
  </si>
  <si>
    <t xml:space="preserve">Oseq-Drug个体化诊疗基因检测20170307(7/10); ctDNA肿瘤早早筛20170305(1/10); Oseq-ctDNA无创肿瘤个体化诊疗基因检测20170307(2/10); </t>
  </si>
  <si>
    <t>94.14;86.85</t>
  </si>
  <si>
    <t>97.59;94.21</t>
  </si>
  <si>
    <t>50.98;51.14</t>
  </si>
  <si>
    <t>7.99;8.80</t>
  </si>
  <si>
    <t>90.28;89.09</t>
  </si>
  <si>
    <t>HS4000 PE151+8+151;1216+1216;新库库检;</t>
    <phoneticPr fontId="51" type="noConversion"/>
  </si>
  <si>
    <t>FCHGL5JBBXX</t>
  </si>
  <si>
    <t>WHCDNAPEP00006736</t>
  </si>
  <si>
    <t xml:space="preserve">kap170227刘宇峰人Non-codingRNA(3/7) jgk170223位艳丽小鼠EukaryoteTranscriptomeResequencing(4/7) </t>
    <phoneticPr fontId="51" type="noConversion"/>
  </si>
  <si>
    <t>93.53;82.04</t>
  </si>
  <si>
    <t>97.58;91.56</t>
  </si>
  <si>
    <t>46.42;46.51</t>
  </si>
  <si>
    <t>WHDNASPEP00004826</t>
  </si>
  <si>
    <t xml:space="preserve">cct170301胡瑶细菌Denovo-Microbiology(1/12) kxo170222袁珍丽人Exomecapture(5/12) iwd170207李维喜酵母Re-sequencing(3/12) ndl170207李维喜酵母Re-sequencing(3/12) </t>
  </si>
  <si>
    <t>93.45;84.64</t>
  </si>
  <si>
    <t>97.49;93.00</t>
  </si>
  <si>
    <t>59.98;60.05</t>
  </si>
  <si>
    <t>33.03;37.32</t>
  </si>
  <si>
    <t>63.78;63.56</t>
  </si>
  <si>
    <t>WHCDNAPEP00006735</t>
  </si>
  <si>
    <t xml:space="preserve">ncm170209张静人Re-sequencing(6/9) kxo170222袁珍丽人Exomecapture(1/9) kap170227刘宇峰人Non-codingRNA(2/9) </t>
    <phoneticPr fontId="51" type="noConversion"/>
  </si>
  <si>
    <t>94.56;86.78</t>
  </si>
  <si>
    <t>98.02;94.22</t>
  </si>
  <si>
    <t>50.54;50.65</t>
  </si>
  <si>
    <t>8.56;9.12</t>
  </si>
  <si>
    <t>81.97;81.05</t>
  </si>
  <si>
    <t>以下子文库产量低：
WHHUMkapNAAHRAAPEI-209</t>
    <phoneticPr fontId="51" type="noConversion"/>
  </si>
  <si>
    <t>WHCDNAPEP00006734</t>
  </si>
  <si>
    <t xml:space="preserve">kap170227刘宇峰人Non-codingRNA(2/4) qat170222袁珍丽人Exomecapture(2/4) </t>
    <phoneticPr fontId="51" type="noConversion"/>
  </si>
  <si>
    <t>94.97;87.41</t>
  </si>
  <si>
    <t>98.17;94.65</t>
  </si>
  <si>
    <t>52.34;52.49</t>
  </si>
  <si>
    <t>9.92;10.51</t>
  </si>
  <si>
    <t>90.22;87.98</t>
  </si>
  <si>
    <t>HS4000 PE151+8+151;1216+1216;新库库检;</t>
    <phoneticPr fontId="51" type="noConversion"/>
  </si>
  <si>
    <t>WHCDNAPEP00006722</t>
  </si>
  <si>
    <t>INDEX</t>
    <phoneticPr fontId="51" type="noConversion"/>
  </si>
  <si>
    <t xml:space="preserve">kap170227刘宇峰人Non-codingRNA(3/5) snj170223周咸强细菌ProkaryoteTranscriptomeResequencing(2/5) </t>
    <phoneticPr fontId="51" type="noConversion"/>
  </si>
  <si>
    <t>93.79;86.05</t>
  </si>
  <si>
    <t>54.27;54.27</t>
  </si>
  <si>
    <t>12.53;14.05</t>
  </si>
  <si>
    <t>76.13;75.40</t>
  </si>
  <si>
    <t>以下子文库产量低：
WHHUMkapNAACRAAPEI-203</t>
    <phoneticPr fontId="51" type="noConversion"/>
  </si>
  <si>
    <t>产量较低(pooling比例偏差)</t>
    <phoneticPr fontId="51" type="noConversion"/>
  </si>
  <si>
    <t>WHCDNAPEP00006721</t>
  </si>
  <si>
    <t xml:space="preserve">kap170227刘宇峰人Non-codingRNA(2/8) amv170227郑小敏小鼠EukaryoteTranscriptomeResequencing(6/8) </t>
  </si>
  <si>
    <t>94.01;83.18</t>
  </si>
  <si>
    <t>97.62;92.29</t>
  </si>
  <si>
    <t>38.25;38.55</t>
  </si>
  <si>
    <t>WHDNASPEP00004823</t>
  </si>
  <si>
    <t xml:space="preserve">ljc170222周咸强报春花Re-sequencing(19/19) </t>
    <phoneticPr fontId="51" type="noConversion"/>
  </si>
  <si>
    <t>93.42;83.91</t>
  </si>
  <si>
    <t>97.44;92.48</t>
  </si>
  <si>
    <t>41.51;41.76</t>
  </si>
  <si>
    <t>FCHGL5JBBXX</t>
    <phoneticPr fontId="51" type="noConversion"/>
  </si>
  <si>
    <t>WHDNASPEP00004809</t>
  </si>
  <si>
    <t xml:space="preserve">phb170221许琛莹昆虫Re-sequencing(5/5) </t>
    <phoneticPr fontId="51" type="noConversion"/>
  </si>
  <si>
    <t>97.09;92.40</t>
  </si>
  <si>
    <t>99.09;96.73</t>
  </si>
  <si>
    <t>48.00;48.42</t>
  </si>
  <si>
    <t>HS4000 PE50+8+50;1216+1216;新库库检;</t>
    <phoneticPr fontId="51" type="noConversion"/>
  </si>
  <si>
    <t>FCHGLC3BBXX</t>
  </si>
  <si>
    <t>WHCDNAPEP00006716</t>
  </si>
  <si>
    <t xml:space="preserve">fwc170222汪智蛟人EukaryoteTranscriptomeResequencing(13/13) </t>
    <phoneticPr fontId="51" type="noConversion"/>
  </si>
  <si>
    <t>97.28;92.28</t>
  </si>
  <si>
    <t>99.16;96.69</t>
  </si>
  <si>
    <t>50.50;50.86</t>
  </si>
  <si>
    <t>WHCDNAPEP00006715</t>
  </si>
  <si>
    <t xml:space="preserve">sfa170213汪智蛟人EukaryoteTranscriptomeResequencing(13/13) </t>
  </si>
  <si>
    <t>97.32;92.48</t>
  </si>
  <si>
    <t>99.17;96.80</t>
  </si>
  <si>
    <t>50.70;51.05</t>
  </si>
  <si>
    <t xml:space="preserve">sfa170213汪智蛟人EukaryoteTranscriptomeResequencing(13/13) </t>
    <phoneticPr fontId="51" type="noConversion"/>
  </si>
  <si>
    <t>97.59;93.13</t>
  </si>
  <si>
    <t>99.26;97.12</t>
  </si>
  <si>
    <t>50.99;51.33</t>
  </si>
  <si>
    <t>WHCDNAPEP00006719</t>
  </si>
  <si>
    <t xml:space="preserve">sfa170213汪智蛟人EukaryoteTranscriptomeResequencing(2/13) fwc170222汪智蛟人EukaryoteTranscriptomeResequencing(11/13) </t>
    <phoneticPr fontId="51" type="noConversion"/>
  </si>
  <si>
    <t>97.51;93.30</t>
  </si>
  <si>
    <t>99.24;97.19</t>
  </si>
  <si>
    <t>51.00;51.34</t>
  </si>
  <si>
    <t>97.32;90.10</t>
  </si>
  <si>
    <t>99.16;94.95</t>
  </si>
  <si>
    <t>42.62;43.07</t>
  </si>
  <si>
    <t>WHDNALPEP00000245</t>
  </si>
  <si>
    <t xml:space="preserve">mqm170224徐猛黄河鲶鱼Denovo-Animal(2/5) uai170223田银平真菌Denovo-Microbiology(2/5) uuw170105陈春海单叶省藤Denovo-Plant(1/5) </t>
  </si>
  <si>
    <t>97.34;90.13</t>
  </si>
  <si>
    <t>99.16;94.96</t>
  </si>
  <si>
    <t>42.62;43.08</t>
  </si>
  <si>
    <t>PE50+8+50;1216+1216;新库库检;</t>
  </si>
  <si>
    <t xml:space="preserve">mqm170224徐猛黄河鲶鱼Denovo-Animal(2/5) uai170223田银平真菌Denovo-Microbiology(2/5) uuw170105陈春海单叶省藤Denovo-Plant(1/5) </t>
    <phoneticPr fontId="51" type="noConversion"/>
  </si>
  <si>
    <t>96.60;89.10</t>
  </si>
  <si>
    <t>98.94;94.54</t>
  </si>
  <si>
    <t>45.64;46.54</t>
  </si>
  <si>
    <t>FCHGLC3BBXX</t>
    <phoneticPr fontId="51" type="noConversion"/>
  </si>
  <si>
    <t>WHCALuuwDJAADLAAPEI-50</t>
  </si>
  <si>
    <t xml:space="preserve">uuw170105陈春海单叶省藤Denovo-Plant </t>
    <phoneticPr fontId="51" type="noConversion"/>
  </si>
  <si>
    <t>HS4000 SE50+8;1216+1216;新库库检（HS4000 SE50+8+8）;</t>
    <phoneticPr fontId="51" type="noConversion"/>
  </si>
  <si>
    <t>FCHGLJNBBXX</t>
  </si>
  <si>
    <t>WHSRNASEP00001169</t>
  </si>
  <si>
    <t xml:space="preserve">wfc170224乔王敏人SmallRNA(4/14) dig170227滕飞人SmallRNA(7/14) nyn170301徐晓静小鼠SmallRNA(3/14) </t>
    <phoneticPr fontId="51" type="noConversion"/>
  </si>
  <si>
    <t>WHSRNASEP00001167</t>
  </si>
  <si>
    <t xml:space="preserve">pdg170220高晓磊捻转血矛线虫SmallRNA(15/15) </t>
    <phoneticPr fontId="51" type="noConversion"/>
  </si>
  <si>
    <t>WHSRNASEP00001168</t>
  </si>
  <si>
    <t xml:space="preserve">gnd170206夏展峰飞蝗SmallRNA(1/17) dig170227滕飞人SmallRNA(7/17) oxq170217李维喜中国仓鼠卵巢细胞系SmallRNA(6/17) uar170220张伟10小鼠SmallRNA(3/17) </t>
    <phoneticPr fontId="51" type="noConversion"/>
  </si>
  <si>
    <t>WHCDNAPEP00006696</t>
  </si>
  <si>
    <t xml:space="preserve">uhg170228马俊平小鼠RNA-Seq(10/10) </t>
    <phoneticPr fontId="51" type="noConversion"/>
  </si>
  <si>
    <t>WHCDNAPEP00006726</t>
  </si>
  <si>
    <t xml:space="preserve">zbw170302刘宇峰拟南芥RNA-Seq(14/14) </t>
    <phoneticPr fontId="51" type="noConversion"/>
  </si>
  <si>
    <t>WHCDNAPEP00006727</t>
  </si>
  <si>
    <t xml:space="preserve">ufm170224张立艳鼠Chip-seq(2/11) uhg170228马俊平小鼠RNA-Seq(2/11) jpe170227滕飞人RNA-Seq(7/11) </t>
  </si>
  <si>
    <t>以下子文库产量低：
wHAPSI046238-103</t>
    <phoneticPr fontId="51" type="noConversion"/>
  </si>
  <si>
    <t>WHDNASPEP00004811</t>
  </si>
  <si>
    <t xml:space="preserve">lgf170221王云洁人Chip-seq(6/10) uda170220胡维小鼠Chip-seq(4/10) </t>
    <phoneticPr fontId="51" type="noConversion"/>
  </si>
  <si>
    <t>HS4000 SE50+8;1216+1216;新库库检（HS4000 SE50+8+8）;</t>
  </si>
  <si>
    <t>FCHGLJNBBXX</t>
    <phoneticPr fontId="51" type="noConversion"/>
  </si>
  <si>
    <t>WHDNASPEP00004810</t>
  </si>
  <si>
    <t xml:space="preserve">epw170217王云洁人Chip-seq(10/12) coc170223王云洁人Chip-seq(2/12) </t>
    <phoneticPr fontId="51" type="noConversion"/>
  </si>
  <si>
    <t>90.10;79.77</t>
  </si>
  <si>
    <t>93.16;84.31</t>
  </si>
  <si>
    <t>45.35;45.78</t>
  </si>
  <si>
    <t>RP index PE251+8+251;0302+0302+0227;新库库检;</t>
    <phoneticPr fontId="51" type="noConversion"/>
  </si>
  <si>
    <t>FCHHYVMBCXY</t>
  </si>
  <si>
    <t>wHAXPI047027-156</t>
  </si>
  <si>
    <t xml:space="preserve">yyr170302陈军辉玉米Denovo-Plant </t>
    <phoneticPr fontId="51" type="noConversion"/>
  </si>
  <si>
    <t>86.42;74.92</t>
  </si>
  <si>
    <t>90.25;80.74</t>
  </si>
  <si>
    <t>45.61;45.82</t>
  </si>
  <si>
    <t>FCHHYVMBCXY</t>
    <phoneticPr fontId="51" type="noConversion"/>
  </si>
  <si>
    <t>wHAMPI047026-158+1</t>
  </si>
  <si>
    <t>医学</t>
    <phoneticPr fontId="51" type="noConversion"/>
  </si>
  <si>
    <t>97.34;94.83</t>
  </si>
  <si>
    <t>98.45;96.75</t>
  </si>
  <si>
    <t>FCHGY2FBCXY</t>
  </si>
  <si>
    <t>C-LM-P-CE24</t>
  </si>
  <si>
    <t xml:space="preserve">qao161206程征宇人Exome-capture（12/12） </t>
    <phoneticPr fontId="51" type="noConversion"/>
  </si>
  <si>
    <t>94.45;92.84</t>
  </si>
  <si>
    <t>96.83;95.09</t>
  </si>
  <si>
    <t>34.06;34.38</t>
  </si>
  <si>
    <t>8.23;11.81</t>
  </si>
  <si>
    <t>3.09;2.84</t>
  </si>
  <si>
    <t>以下子文库产量低：
HZ-HPVP17000021-5
HZCS-HPVP5130-19
HZ-HPVP5131-27
HZ-HPVP5132-28
HZ-HPVP5133-32
HZ-HPVP5134-34
HZ-HPVP17000022-57
HZ-HPVP17000026-69
HZ-HPVP17000027-74
HZ-HPVP17000023-76
HZ-HPVP17000025-103
HZ-HPVP17000028-158</t>
    <phoneticPr fontId="51" type="noConversion"/>
  </si>
  <si>
    <t>FCHGY2FBCXY</t>
    <phoneticPr fontId="51" type="noConversion"/>
  </si>
  <si>
    <t>WHHPVSEP-0274</t>
  </si>
  <si>
    <t xml:space="preserve">ppo131019许林人Re-sequencing(24/24) </t>
    <phoneticPr fontId="51" type="noConversion"/>
  </si>
  <si>
    <t>96.60;91.34</t>
  </si>
  <si>
    <t>98.83;96.34</t>
  </si>
  <si>
    <t>51.83;51.86</t>
  </si>
  <si>
    <t>6.24;6.58</t>
  </si>
  <si>
    <t>93.22;90.89</t>
  </si>
  <si>
    <t>HS4000 PE101+8+101;1129+1216;新库库检;</t>
    <phoneticPr fontId="51" type="noConversion"/>
  </si>
  <si>
    <t>FCHGKFYBBXX</t>
  </si>
  <si>
    <t>WHCDNAPEP00006732</t>
  </si>
  <si>
    <t xml:space="preserve">jgp170119马俊平人EukaryoteTranscriptomeResequencing(3/4) iek170228刘宇峰人Non-codingRNA(1/4) </t>
    <phoneticPr fontId="51" type="noConversion"/>
  </si>
  <si>
    <t>94.33;86.43</t>
  </si>
  <si>
    <t>97.70;93.70</t>
  </si>
  <si>
    <t>48.00;48.07</t>
  </si>
  <si>
    <t>0.44;0.66</t>
  </si>
  <si>
    <t>99.07;96.60</t>
  </si>
  <si>
    <t>WHDNASPEP00004825</t>
  </si>
  <si>
    <t xml:space="preserve">rkk170223董海芳鼠Chip-seq(2/7) cwb170221周勇人Exomecapture(2/7) rpf170222廖启军人Exomecapture(3/7) </t>
  </si>
  <si>
    <t>95.95;88.94</t>
  </si>
  <si>
    <t>98.62;95.12</t>
  </si>
  <si>
    <t>48.50;48.54</t>
  </si>
  <si>
    <t>0.43;0.68</t>
  </si>
  <si>
    <t>99.10;96.80</t>
  </si>
  <si>
    <t>WHDNAMePEP00000629</t>
  </si>
  <si>
    <t xml:space="preserve">cwb170221周勇人Exomecapture(3/7) tdp170210谢志远拟南芥Methylation(1/7) gyy170224胡维线虫Re-sequencing(3/7) </t>
    <phoneticPr fontId="51" type="noConversion"/>
  </si>
  <si>
    <t>95.81;86.50</t>
  </si>
  <si>
    <t>98.50;94.68</t>
  </si>
  <si>
    <t>50.22;50.47</t>
  </si>
  <si>
    <t>6.26;6.95</t>
  </si>
  <si>
    <t>72.53;70.95</t>
  </si>
  <si>
    <t>WHCDNAPEP00006712</t>
  </si>
  <si>
    <t xml:space="preserve">rsx170224杨超人Non-codingRNA(9/10) osh170224谢志远五个苹果Methylation(1/10) </t>
    <phoneticPr fontId="51" type="noConversion"/>
  </si>
  <si>
    <t>96.12;86.67</t>
  </si>
  <si>
    <t>98.66;94.75</t>
  </si>
  <si>
    <t>49.86;50.13</t>
  </si>
  <si>
    <t>6.23;6.96</t>
  </si>
  <si>
    <t>72.88;71.38</t>
  </si>
  <si>
    <t>96.20;87.79</t>
  </si>
  <si>
    <t>98.72;95.26</t>
  </si>
  <si>
    <t>49.57;49.85</t>
  </si>
  <si>
    <t>6.26;6.93</t>
  </si>
  <si>
    <t>72.93;71.56</t>
  </si>
  <si>
    <t xml:space="preserve">rsx170224杨超人Non-codingRNA(9/10) osh170224谢志远五个苹果Methylation(1/10) </t>
  </si>
  <si>
    <t>95.77;87.57</t>
  </si>
  <si>
    <t>98.51;94.83</t>
  </si>
  <si>
    <t>50.83;51.07</t>
  </si>
  <si>
    <t>5.58;5.98</t>
  </si>
  <si>
    <t>80.74;78.62</t>
  </si>
  <si>
    <t>HS4000 PE101+8+101;1129+1216;旧库;</t>
    <phoneticPr fontId="51" type="noConversion"/>
  </si>
  <si>
    <t>WHCDNAPEP00006711</t>
  </si>
  <si>
    <t>95.31;86.63</t>
  </si>
  <si>
    <t>98.30;94.60</t>
  </si>
  <si>
    <t>50.50;50.68</t>
  </si>
  <si>
    <t>5.60;6.13</t>
  </si>
  <si>
    <t>80.74;78.51</t>
  </si>
  <si>
    <t>FCHGKFYBBXX</t>
    <phoneticPr fontId="51" type="noConversion"/>
  </si>
  <si>
    <t>94.06;86.36</t>
  </si>
  <si>
    <t>97.56;93.76</t>
  </si>
  <si>
    <t>58.38;58.23</t>
  </si>
  <si>
    <t>HS4000PE151+8+151;1129+1216;新库库检;</t>
  </si>
  <si>
    <t>以下子文库产量低：
wHAXPI046704-31</t>
    <phoneticPr fontId="51" type="noConversion"/>
  </si>
  <si>
    <t>FCHGK3FBBXX</t>
  </si>
  <si>
    <t>WHCDNAPEP00006714</t>
  </si>
  <si>
    <t xml:space="preserve">usv170227袁珍丽大肠杆菌Re-sequencing(4/20) tyw170224徐婧植物EukaryoteTranscriptomeResequencing(8/20) pbq170223于杨阳真菌EukaryoteTranscriptomeResequencing(8/20) </t>
    <phoneticPr fontId="51" type="noConversion"/>
  </si>
  <si>
    <t>93.92;85.45</t>
  </si>
  <si>
    <t>97.46;93.28</t>
  </si>
  <si>
    <t>45.90;46.04</t>
  </si>
  <si>
    <t>WHCDNAPEP00006713</t>
  </si>
  <si>
    <t xml:space="preserve">tyw170224徐婧植物EukaryoteTranscriptomeResequencing(2/6) mqm170224徐猛黄河鲶鱼Denovo-Animal(2/6) pbq170223于杨阳真菌EukaryoteTranscriptomeResequencing(2/6) </t>
  </si>
  <si>
    <t>92.13;78.60</t>
  </si>
  <si>
    <t>96.45;88.81</t>
  </si>
  <si>
    <t>50.78;50.78</t>
  </si>
  <si>
    <t>WHDNASPEP00004824</t>
  </si>
  <si>
    <t xml:space="preserve">qca170111骆备人内部研发(12/47) jxj170224马菡静利什曼原虫Re-sequencing(27/47) ljc170222周咸强报春花Re-sequencing(8/47) </t>
    <phoneticPr fontId="51" type="noConversion"/>
  </si>
  <si>
    <t>95.43;85.58</t>
  </si>
  <si>
    <t>98.15;93.27</t>
  </si>
  <si>
    <t>43.62;43.77</t>
  </si>
  <si>
    <t>1.44;8.91</t>
  </si>
  <si>
    <t>1.04;1.28</t>
  </si>
  <si>
    <t>以下子文库产量低：
wHAXPI041412-60</t>
    <phoneticPr fontId="51" type="noConversion"/>
  </si>
  <si>
    <t>WHDNASPEP00004822</t>
  </si>
  <si>
    <t xml:space="preserve">xtk170105刘芳3动物Re-sequencing(2/8) whw170223李洁4人Metagenomics(3/8) dcb170226周菊红植物Re-sequencing(3/8) </t>
    <phoneticPr fontId="51" type="noConversion"/>
  </si>
  <si>
    <t>93.96;87.06</t>
  </si>
  <si>
    <t>97.23;94.02</t>
  </si>
  <si>
    <t>48.87;49.19</t>
  </si>
  <si>
    <t>8.46;8.93</t>
  </si>
  <si>
    <t>87.92;87.11</t>
  </si>
  <si>
    <t>以下子文库产量低：
HUMaipGAAAZ-27
HUMaipGAABM-41
HUMaipGAABC-30
HUMaipGAABP-44
HUMaipGAABZ-55
HUMaipGAACC-58</t>
    <phoneticPr fontId="51" type="noConversion"/>
  </si>
  <si>
    <t>WHEXONPEP00003383</t>
  </si>
  <si>
    <t xml:space="preserve">kap170227刘宇峰人Non-codingRNA(2/98) cbf170213武瑞静人wafergen(96/98) </t>
    <phoneticPr fontId="51" type="noConversion"/>
  </si>
  <si>
    <t>94.29;85.47</t>
  </si>
  <si>
    <t>97.58;93.30</t>
  </si>
  <si>
    <t>41.83;41.96</t>
  </si>
  <si>
    <t>以下子文库产量低：
wHAXPI041411-48</t>
    <phoneticPr fontId="51" type="noConversion"/>
  </si>
  <si>
    <t>WHDNASPEP00004807</t>
  </si>
  <si>
    <t xml:space="preserve">xtk170105刘芳3动物Re-sequencing(4/4) </t>
  </si>
  <si>
    <t>94.69;85.57</t>
  </si>
  <si>
    <t>97.73;93.43</t>
  </si>
  <si>
    <t>41.82;41.92</t>
  </si>
  <si>
    <t>以下子文库产量低：
wHAXPI041417-92
wHAXPI041413-101</t>
    <phoneticPr fontId="51" type="noConversion"/>
  </si>
  <si>
    <t>WHDNASPEP00004806</t>
  </si>
  <si>
    <t xml:space="preserve">xtk170105刘芳3动物Re-sequencing(6/6) </t>
    <phoneticPr fontId="51" type="noConversion"/>
  </si>
  <si>
    <t>94.92;87.97</t>
  </si>
  <si>
    <t>97.87;94.55</t>
  </si>
  <si>
    <t>55.99;55.87</t>
  </si>
  <si>
    <t>FCHGK3FBBXX</t>
    <phoneticPr fontId="51" type="noConversion"/>
  </si>
  <si>
    <t>WHCDNAPEP00006706</t>
  </si>
  <si>
    <t xml:space="preserve">ugo170221郑小敏小鼠EukaryoteTranscriptomeResequencing(4/24) tyw170224徐婧植物EukaryoteTranscriptomeResequencing(2/24) mbo170223郑小敏真菌EukaryoteTranscriptomeResequencing(18/24) </t>
    <phoneticPr fontId="51" type="noConversion"/>
  </si>
  <si>
    <t>95.98;88.56</t>
  </si>
  <si>
    <t>98.58;95.13</t>
  </si>
  <si>
    <t>53.04;53.32</t>
  </si>
  <si>
    <t>HS4000 PE151+8+8+151;1129+1129;旧库;</t>
    <phoneticPr fontId="51" type="noConversion"/>
  </si>
  <si>
    <t>FCHGK2FBBXX</t>
  </si>
  <si>
    <t>WHDNASPEP00004814</t>
  </si>
  <si>
    <t xml:space="preserve">syg170120苟洪兰人Metagenomics(7/11) zdy170215高晓磊人Non-codingRNA(4/11) </t>
    <phoneticPr fontId="51" type="noConversion"/>
  </si>
  <si>
    <t>95.14;87.31</t>
  </si>
  <si>
    <t>98.15;94.11</t>
  </si>
  <si>
    <t>47.25;47.25</t>
  </si>
  <si>
    <t>4.18;5.07</t>
  </si>
  <si>
    <t>38.32;34.95</t>
  </si>
  <si>
    <t>WHDNASPEP00004820</t>
  </si>
  <si>
    <t xml:space="preserve">kxo170222袁珍丽人Exomecapture(4/26) pem170215刘传军人Exomecapture(1/26) ool170216李洁4猪Denovo-Animal(21/26) </t>
  </si>
  <si>
    <t>95.16;82.77</t>
  </si>
  <si>
    <t>98.12;92.16</t>
  </si>
  <si>
    <t>45.45;45.37</t>
  </si>
  <si>
    <t>5.72;22.56</t>
  </si>
  <si>
    <t>0.09;0.19</t>
  </si>
  <si>
    <t>WHDNASPEP00004813</t>
  </si>
  <si>
    <t xml:space="preserve">whw170223李洁4人Metagenomics(4/12) nbe170223钟珍线虫Re-sequencing(7/12) mxq170115谢洪青杨树RAD-Seq(1/12) </t>
    <phoneticPr fontId="51" type="noConversion"/>
  </si>
  <si>
    <t>94.82;81.75</t>
  </si>
  <si>
    <t>97.88;91.62</t>
  </si>
  <si>
    <t>45.54;45.47</t>
  </si>
  <si>
    <t>10.43;23.17</t>
  </si>
  <si>
    <t>0.08;0.20</t>
  </si>
  <si>
    <t>95.00;81.50</t>
  </si>
  <si>
    <t>98.05;91.50</t>
  </si>
  <si>
    <t>45.56;45.48</t>
  </si>
  <si>
    <t>6.81;20.37</t>
  </si>
  <si>
    <t>0.09;0.20</t>
  </si>
  <si>
    <t>95.69;81.30</t>
  </si>
  <si>
    <t>98.26;91.53</t>
  </si>
  <si>
    <t>39.85;39.97</t>
  </si>
  <si>
    <t>17.31;48.61</t>
  </si>
  <si>
    <t>0.02;0.15</t>
  </si>
  <si>
    <t>WHDNASPEP00004812</t>
  </si>
  <si>
    <t xml:space="preserve">whw170223李洁4人Metagenomics(8/9) mxq170115谢洪青杨树RAD-Seq(1/9) </t>
  </si>
  <si>
    <t>95.70;80.86</t>
  </si>
  <si>
    <t>98.28;91.28</t>
  </si>
  <si>
    <t>39.82;39.95</t>
  </si>
  <si>
    <t>24.83;48.51</t>
  </si>
  <si>
    <t xml:space="preserve">whw170223李洁4人Metagenomics(8/9) mxq170115谢洪青杨树RAD-Seq(1/9) </t>
    <phoneticPr fontId="51" type="noConversion"/>
  </si>
  <si>
    <t>95.40;84.89</t>
  </si>
  <si>
    <t>98.26;92.80</t>
  </si>
  <si>
    <t>52.64;52.51</t>
  </si>
  <si>
    <t>FCHGK2FBBXX</t>
    <phoneticPr fontId="51" type="noConversion"/>
  </si>
  <si>
    <t>WHCDNAPEP00006693</t>
  </si>
  <si>
    <t xml:space="preserve">taa170216梁勇动物EukaryoteTranscriptomeResequencing(5/5) </t>
    <phoneticPr fontId="51" type="noConversion"/>
  </si>
  <si>
    <t>93.06;87.66</t>
  </si>
  <si>
    <t>96.58;92.83</t>
  </si>
  <si>
    <t>45.40;45.58</t>
  </si>
  <si>
    <t>以下子文库产量低：
HUMkziTAAFDAAA-41
HUMkziTAAFKAAA-76
HUMkziTAAFAAAA-103
HUMkziTAAFFAAA-142
HUMkziTAAFHAAA-150
HUMkziTAAFIAAA-151
HUMkziTAAFJAAA-153</t>
    <phoneticPr fontId="51" type="noConversion"/>
  </si>
  <si>
    <t>FCCAFC9ANXX</t>
  </si>
  <si>
    <t>WHDNASPEP00004818</t>
  </si>
  <si>
    <t xml:space="preserve">kzi161124何福生人TargetRegioncapture(12/27) sql161122何福生人TargetRegioncapture(12/27) uai170223田银平真菌Denovo-Microbiology(2/27) iyl170113司凯威尖孢镰刀菌Denovo-Microbiology(1/27) </t>
    <phoneticPr fontId="51" type="noConversion"/>
  </si>
  <si>
    <t>93.57;89.77</t>
  </si>
  <si>
    <t>96.49;93.53</t>
  </si>
  <si>
    <t>38.24;38.70</t>
  </si>
  <si>
    <t>整条Lane除了wHAXPI046464-13，其他产量偏低</t>
    <phoneticPr fontId="51" type="noConversion"/>
  </si>
  <si>
    <t>WHDNASPEP00004817</t>
  </si>
  <si>
    <t xml:space="preserve">kzi161124何福生人TargetRegioncapture(12/15) hpr170217高璐二十二个狂犬病毒纯Denovo-Microbiology(2/15) cne170222金远春紫草Re-sequencing(1/15) </t>
  </si>
  <si>
    <t>92.71;89.63</t>
  </si>
  <si>
    <t>96.43;94.18</t>
  </si>
  <si>
    <t>44.64;44.76</t>
  </si>
  <si>
    <t>以下子文库产量低：
HUMkziTAABBAAA-31
HUMkziTAABDAAA-39
HUMkziTAABEAAA-41
HUMkziTAABFAAA-43
HUMkziTAABHAAA-75
HUMkziTAAAWAAA-167
HUMkziTAAAXAAA-168
HUMkziTAAAYAAA-169
HUMkziTAABAAAA-172</t>
    <phoneticPr fontId="51" type="noConversion"/>
  </si>
  <si>
    <t>WHDNASPEP00004816</t>
  </si>
  <si>
    <t xml:space="preserve">kzi161124何福生人TargetRegioncapture(12/48) sql161122何福生人TargetRegioncapture(12/48) hpr170217高璐二十二个狂犬病毒纯Denovo-Microbiology(20/48) cln170220高璐四个动物宏病毒个Metagenomics(4/48) </t>
    <phoneticPr fontId="51" type="noConversion"/>
  </si>
  <si>
    <t>90.40;82.23</t>
  </si>
  <si>
    <t>95.24;89.26</t>
  </si>
  <si>
    <t>44.12;44.44</t>
  </si>
  <si>
    <t>以下子文库产量低：
HUMkziTAAFWAAA-31
HUMkziTAAFXAAA-37
HUMkziTAAFQAAA-82
HUMkziTAADEAAA-85
HUMkziTAADGAAA-88
HUMkziTAADHAAA-93
HUMkziTAADIAAA-94
HUMkziTAADLAAA-103
HUMkziTAADOAAA-130
HUMkziTAAFMAAA-159
HUMkziTAAFNAAA-161
HUMkziTAAFOAAA-162
HUMkziTAAFPAAA-165
HUMkziTAAFRAAA-167
HUMkziTAAFSAAA-168
HUMkziTAAFTAAA-169
HUMkziTAAFUAAA-171
HUMkziTAAFVAAA-172</t>
    <phoneticPr fontId="51" type="noConversion"/>
  </si>
  <si>
    <t>WHDNASPEP00004815</t>
  </si>
  <si>
    <t xml:space="preserve">kzi161124何福生人TargetRegioncapture(24/25) ayw170222董海芳狗尾草Re-sequencing(1/25) </t>
    <phoneticPr fontId="51" type="noConversion"/>
  </si>
  <si>
    <t>92.06;88.68</t>
  </si>
  <si>
    <t>95.99;93.39</t>
  </si>
  <si>
    <t>38.59;38.77</t>
  </si>
  <si>
    <t>WHDNASPEP00004804</t>
  </si>
  <si>
    <t xml:space="preserve">kzi161124何福生人TargetRegioncapture(12/13) cne170222金远春紫草Re-sequencing(1/13) </t>
    <phoneticPr fontId="51" type="noConversion"/>
  </si>
  <si>
    <t>88.97;82.96</t>
  </si>
  <si>
    <t>94.19;89.88</t>
  </si>
  <si>
    <t>39.75;40.08</t>
  </si>
  <si>
    <t>以下子文库产量低：
HUMsqlTAAGPAAA-41
HUMkziTAABUAAA-103
HUMkziTAABZAAA-142</t>
    <phoneticPr fontId="51" type="noConversion"/>
  </si>
  <si>
    <t>WHDNASPEP00004803</t>
  </si>
  <si>
    <t xml:space="preserve">kzi161124何福生人TargetRegioncapture(12/25) sql161122何福生人TargetRegioncapture(12/25) cne170222金远春紫草Re-sequencing(1/25) </t>
  </si>
  <si>
    <t>92.60;88.98</t>
  </si>
  <si>
    <t>96.25;93.62</t>
  </si>
  <si>
    <t>47.16;47.31</t>
  </si>
  <si>
    <t>wHAMPI040205-108+1</t>
  </si>
  <si>
    <t xml:space="preserve">sto170222余佳临西藏钩虾Denovo-Animal </t>
    <phoneticPr fontId="51" type="noConversion"/>
  </si>
  <si>
    <t>91.92;87.32</t>
  </si>
  <si>
    <t>95.98;92.81</t>
  </si>
  <si>
    <t>37.67;37.78</t>
  </si>
  <si>
    <t>以下子文库产量低：
HUMkziTAADVAAA-76
HUMkziTAAEBAAA-82
HUMkziTAADQAAA-142
HUMkziTAADWAAA-158
HUMkziTAAEAAAA-165</t>
    <phoneticPr fontId="51" type="noConversion"/>
  </si>
  <si>
    <t>FCCAFC9ANXX</t>
    <phoneticPr fontId="51" type="noConversion"/>
  </si>
  <si>
    <t>WHDNASPEP00004798</t>
  </si>
  <si>
    <t xml:space="preserve">kzi161124何福生人TargetRegioncapture(12/27) sql161122何福生人TargetRegioncapture(12/27) pxv170209余佳临蟹微孢子虫Denovo-Animal(1/27) qdu170220高晓磊旋毛虫Re-sequencing(2/27) </t>
    <phoneticPr fontId="51" type="noConversion"/>
  </si>
  <si>
    <t>96.31;90.19</t>
  </si>
  <si>
    <t>98.82;95.49</t>
  </si>
  <si>
    <t>50.39;50.31</t>
  </si>
  <si>
    <t>0.42;0.80</t>
  </si>
  <si>
    <t>99.28;96.36</t>
  </si>
  <si>
    <t>FCHGK53BBXX</t>
  </si>
  <si>
    <t>WHEXONPEP00003376</t>
  </si>
  <si>
    <t xml:space="preserve">rjx170222马俊平三个链霉菌ProkaryoteTranscriptomeResequencing(3/7) cwb170221周勇人Exomecapture(1/7) nvp170209肖小伟人Exomecapture(3/7) </t>
    <phoneticPr fontId="51" type="noConversion"/>
  </si>
  <si>
    <t>96.76;91.85</t>
  </si>
  <si>
    <t>98.96;96.26</t>
  </si>
  <si>
    <t>48.77;48.72</t>
  </si>
  <si>
    <t>0.44;0.67</t>
  </si>
  <si>
    <t>97.70;95.52</t>
  </si>
  <si>
    <t>WHEXONPEP00003375</t>
  </si>
  <si>
    <t xml:space="preserve">nvp170209肖小伟人Exomecapture(4/4) </t>
    <phoneticPr fontId="51" type="noConversion"/>
  </si>
  <si>
    <t>97.54;94.60</t>
  </si>
  <si>
    <t>99.24;97.69</t>
  </si>
  <si>
    <t>51.24;51.23</t>
  </si>
  <si>
    <t>WHDNASPEP00004821</t>
  </si>
  <si>
    <t xml:space="preserve">ctb170227潘莹尾孢属Re-sequencing(60/60) </t>
    <phoneticPr fontId="51" type="noConversion"/>
  </si>
  <si>
    <t>97.25;92.44</t>
  </si>
  <si>
    <t>99.03;96.62</t>
  </si>
  <si>
    <t>50.49;50.70</t>
  </si>
  <si>
    <t>5.57;5.87</t>
  </si>
  <si>
    <t>80.50;79.22</t>
  </si>
  <si>
    <t xml:space="preserve">rsx170224杨超人Non-codingRNA(9/10) osh170224谢志远五个苹果Methylation(1/10) </t>
    <phoneticPr fontId="51" type="noConversion"/>
  </si>
  <si>
    <t>95.63;91.42</t>
  </si>
  <si>
    <t>98.05;96.08</t>
  </si>
  <si>
    <t>46.98;47.46</t>
  </si>
  <si>
    <t>5.67;6.01</t>
  </si>
  <si>
    <t>71.16;69.63</t>
  </si>
  <si>
    <t>以下子文库产量低：
WHHUMrsxNAAIRAAPEI-219
WHHUMrsxNAAKRAAPEI-221</t>
    <phoneticPr fontId="51" type="noConversion"/>
  </si>
  <si>
    <t>WHTRDRPEP00003030</t>
  </si>
  <si>
    <t xml:space="preserve">rsx170224杨超人Non-codingRNA(3/11) jgp170119马俊平人EukaryoteTranscriptomeResequencing(8/11) </t>
    <phoneticPr fontId="51" type="noConversion"/>
  </si>
  <si>
    <t>95.53;91.02</t>
  </si>
  <si>
    <t>97.99;95.88</t>
  </si>
  <si>
    <t>46.88;47.41</t>
  </si>
  <si>
    <t>5.70;6.07</t>
  </si>
  <si>
    <t>71.12;69.64</t>
  </si>
  <si>
    <t>以下子文库产量低：
WHHUMrsxNAAIRAAPEI-219
WHHUMrsxNAAJRAAPEI-220
WHHUMrsxNAAKRAAPEI-221</t>
    <phoneticPr fontId="51" type="noConversion"/>
  </si>
  <si>
    <t>95.76;92.05</t>
  </si>
  <si>
    <t>98.09;96.53</t>
  </si>
  <si>
    <t>48.38;48.91</t>
  </si>
  <si>
    <t>3.12;3.53</t>
  </si>
  <si>
    <t>81.42;82.65</t>
  </si>
  <si>
    <t>WHTRDRPEP00003029</t>
  </si>
  <si>
    <t xml:space="preserve">rsx170224杨超人Non-codingRNA(2/5) jgp170119马俊平人EukaryoteTranscriptomeResequencing(3/5) </t>
    <phoneticPr fontId="51" type="noConversion"/>
  </si>
  <si>
    <t>95.84;91.36</t>
  </si>
  <si>
    <t>98.48;96.16</t>
  </si>
  <si>
    <t>49.06;49.18</t>
  </si>
  <si>
    <t>FCHGK53BBXX</t>
    <phoneticPr fontId="51" type="noConversion"/>
  </si>
  <si>
    <t>WHCDNAPEP00006701</t>
  </si>
  <si>
    <t xml:space="preserve">tfn170223谢尚波真菌EukaryoteTranscriptomeResequencing(4/10) bwh170222谢志远四个小鼠单EukaryoteTranscriptomeResequencing(4/10) evs170215刘芳3鼠EukaryoteTranscriptomeResequencing(2/10) </t>
    <phoneticPr fontId="51" type="noConversion"/>
  </si>
  <si>
    <t>95.19;86.66</t>
  </si>
  <si>
    <t>98.35;94.17</t>
  </si>
  <si>
    <t>41.73;41.94</t>
  </si>
  <si>
    <t>0.62;0.90</t>
  </si>
  <si>
    <t>98.57;95.38</t>
  </si>
  <si>
    <t>FCHGL5WBBXX</t>
  </si>
  <si>
    <t>WHDNAMePEP00000624</t>
  </si>
  <si>
    <t xml:space="preserve">fyl170221韩鹏飞植物Methylation(9/16) cwb170221周勇人Exomecapture(4/16) uma170223夏展峰拟南芥Re-sequencing(3/16) </t>
    <phoneticPr fontId="51" type="noConversion"/>
  </si>
  <si>
    <t>95.73;87.19</t>
  </si>
  <si>
    <t>98.57;94.48</t>
  </si>
  <si>
    <t>42.09;42.28</t>
  </si>
  <si>
    <t>0.53;0.80</t>
  </si>
  <si>
    <t>98.58;95.76</t>
  </si>
  <si>
    <t xml:space="preserve">fyl170221韩鹏飞植物Methylation(9/16) cwb170221周勇人Exomecapture(4/16) uma170223夏展峰拟南芥Re-sequencing(3/16) </t>
  </si>
  <si>
    <t>96.54;92.37</t>
  </si>
  <si>
    <t>98.90;96.98</t>
  </si>
  <si>
    <t>55.44;55.68</t>
  </si>
  <si>
    <t>4.90;5.09</t>
  </si>
  <si>
    <t>85.08;83.70</t>
  </si>
  <si>
    <t>WHCDNAPEP00006705</t>
  </si>
  <si>
    <t xml:space="preserve">rsx170224杨超人Non-codingRNA(4/6) sno161227刘芳3人EukaryoteTranscriptomeResequencing(2/6) </t>
    <phoneticPr fontId="51" type="noConversion"/>
  </si>
  <si>
    <t>95.92;91.90</t>
  </si>
  <si>
    <t>98.62;96.43</t>
  </si>
  <si>
    <t>56.46;57.07</t>
  </si>
  <si>
    <t>WHCDNAPEP00006704</t>
  </si>
  <si>
    <t xml:space="preserve">hma170223李斌斌动物Non-codingRNA(4/5) cle170210马俊平三个小鼠EukaryoteTranscriptomeResequencing(1/5) </t>
    <phoneticPr fontId="51" type="noConversion"/>
  </si>
  <si>
    <t>96.80;92.70</t>
  </si>
  <si>
    <t>99.02;97.27</t>
  </si>
  <si>
    <t>55.99;56.50</t>
  </si>
  <si>
    <t>3.95;4.13</t>
  </si>
  <si>
    <t>93.25;92.10</t>
  </si>
  <si>
    <t>WHCDNAPEP00006703</t>
  </si>
  <si>
    <t xml:space="preserve">hma170223李斌斌动物Non-codingRNA(2/5) rsx170224杨超人Non-codingRNA(2/5) sno161227刘芳3人EukaryoteTranscriptomeResequencing(1/5) </t>
    <phoneticPr fontId="51" type="noConversion"/>
  </si>
  <si>
    <t>95.57;90.88</t>
  </si>
  <si>
    <t>98.46;96.14</t>
  </si>
  <si>
    <t>52.25;52.07</t>
  </si>
  <si>
    <t>WHCDNAPEP00006702</t>
  </si>
  <si>
    <t xml:space="preserve">sno161227刘芳3人EukaryoteTranscriptomeResequencing(20/20) </t>
    <phoneticPr fontId="51" type="noConversion"/>
  </si>
  <si>
    <t>95.22;82.75</t>
  </si>
  <si>
    <t>98.36;92.74</t>
  </si>
  <si>
    <t>41.63;41.97</t>
  </si>
  <si>
    <t>0.57;1.05</t>
  </si>
  <si>
    <t>98.83;95.16</t>
  </si>
  <si>
    <t xml:space="preserve">cwb170221周勇人Exomecapture(9/10) qqb170215于杨阳小鼠Methylation(1/10) </t>
    <phoneticPr fontId="51" type="noConversion"/>
  </si>
  <si>
    <t>95.26;82.80</t>
  </si>
  <si>
    <t>98.39;92.79</t>
  </si>
  <si>
    <t>41.30;41.64</t>
  </si>
  <si>
    <t>0.56;1.04</t>
  </si>
  <si>
    <t>98.83;95.10</t>
  </si>
  <si>
    <t>FCHGL5WBBXX</t>
    <phoneticPr fontId="51" type="noConversion"/>
  </si>
  <si>
    <t>94.71;82.65</t>
  </si>
  <si>
    <t>98.17;92.28</t>
  </si>
  <si>
    <t>41.60;41.93</t>
  </si>
  <si>
    <t>98.84;95.11</t>
  </si>
  <si>
    <t>FCHGLK5BBXX</t>
  </si>
  <si>
    <t>94.82;84.18</t>
  </si>
  <si>
    <t>98.22;92.83</t>
  </si>
  <si>
    <t>42.54;42.78</t>
  </si>
  <si>
    <t>0.52;0.90</t>
  </si>
  <si>
    <t>98.78;95.43</t>
  </si>
  <si>
    <t>95.07;85.10</t>
  </si>
  <si>
    <t>98.32;93.38</t>
  </si>
  <si>
    <t>43.02;43.26</t>
  </si>
  <si>
    <t>0.50;0.80</t>
  </si>
  <si>
    <t>98.88;95.93</t>
  </si>
  <si>
    <t>95.16;83.99</t>
  </si>
  <si>
    <t>98.37;92.68</t>
  </si>
  <si>
    <t>44.71;44.87</t>
  </si>
  <si>
    <t>0.46;1.18</t>
  </si>
  <si>
    <t>99.01;94.30</t>
  </si>
  <si>
    <t>95.14;84.09</t>
  </si>
  <si>
    <t>98.37;92.75</t>
  </si>
  <si>
    <t>44.74;44.89</t>
  </si>
  <si>
    <t>0.46;1.13</t>
  </si>
  <si>
    <t>99.03;94.39</t>
  </si>
  <si>
    <t>94.85;84.84</t>
  </si>
  <si>
    <t>98.24;93.14</t>
  </si>
  <si>
    <t>44.77;44.91</t>
  </si>
  <si>
    <t>0.48;1.09</t>
  </si>
  <si>
    <t>99.03;94.30</t>
  </si>
  <si>
    <t>94.96;82.37</t>
  </si>
  <si>
    <t>98.29;91.64</t>
  </si>
  <si>
    <t>43.96;44.19</t>
  </si>
  <si>
    <t>0.49;1.52</t>
  </si>
  <si>
    <t>98.91;95.88</t>
  </si>
  <si>
    <t>94.56;80.56</t>
  </si>
  <si>
    <t>98.18;90.87</t>
  </si>
  <si>
    <t>43.66;43.93</t>
  </si>
  <si>
    <t>0.54;1.49</t>
  </si>
  <si>
    <t>98.97;95.15</t>
  </si>
  <si>
    <t>FCHGLK5BBXX</t>
    <phoneticPr fontId="51" type="noConversion"/>
  </si>
  <si>
    <t>301PE</t>
  </si>
  <si>
    <t>92.34;82.46</t>
  </si>
  <si>
    <t>94.66;86.97</t>
  </si>
  <si>
    <t>46.61;46.41</t>
  </si>
  <si>
    <t>1.68;2.33</t>
  </si>
  <si>
    <t>98.11;96.94</t>
  </si>
  <si>
    <t>300;300</t>
  </si>
  <si>
    <t>RP index PE251+8+8+251;1226+1226+0227;新库库检（混入40%wHAIPI041142-164）;</t>
  </si>
  <si>
    <t>以下子文库产量低：
DGNBACtubMAbA-86-18
DGNBACtubMAcA-85-20
DGNBACtubMAbA-84-27
DGNBACtubMAaA-85-30
NEWMICacjMEaA-9-55
NEWMICacjMEaA-10-55
NEWMICacjMEaA-11-55
NEWMICacjMEaA-12-55
NEWMICacjMEaA-13-55
NEWMICacjMEaA-15-55
NEWMICacjMEaA-16-55</t>
    <phoneticPr fontId="51" type="noConversion"/>
  </si>
  <si>
    <t>FCHFHWNBCXY</t>
    <phoneticPr fontId="51" type="noConversion"/>
  </si>
  <si>
    <t>WHMISEQPEP00000635</t>
  </si>
  <si>
    <t xml:space="preserve">qca170111骆备人内部研发(42/42) </t>
    <phoneticPr fontId="51" type="noConversion"/>
  </si>
  <si>
    <t>85.40;73.02</t>
  </si>
  <si>
    <t>89.14;78.67</t>
  </si>
  <si>
    <t>43.47;43.82</t>
  </si>
  <si>
    <t>RP index PE251+8+8+251;1226+1226+0227;新库库检;</t>
  </si>
  <si>
    <t>96.11;89.13</t>
  </si>
  <si>
    <t>98.61;95.59</t>
  </si>
  <si>
    <t>52.76;53.09</t>
  </si>
  <si>
    <t>HS4000 PE151+8+8+151;1216+1129;新库库检;</t>
  </si>
  <si>
    <t>FCHGLHYBBXX</t>
  </si>
  <si>
    <t>95.14;81.51</t>
  </si>
  <si>
    <t>98.05;91.74</t>
  </si>
  <si>
    <t>39.95;40.15</t>
  </si>
  <si>
    <t>23.65;53.36</t>
  </si>
  <si>
    <t>0.03;0.16</t>
  </si>
  <si>
    <t>96.60;91.25</t>
  </si>
  <si>
    <t>98.79;96.50</t>
  </si>
  <si>
    <t>46.21;46.58</t>
  </si>
  <si>
    <t>WHCDNAPEP00006695</t>
  </si>
  <si>
    <t xml:space="preserve">rpt170220高晓磊捻转血矛线虫EukaryotedenovoTranscriptome(15/15) </t>
    <phoneticPr fontId="51" type="noConversion"/>
  </si>
  <si>
    <t>93.77;83.04</t>
  </si>
  <si>
    <t>96.94;91.40</t>
  </si>
  <si>
    <t>45.37;45.52</t>
  </si>
  <si>
    <t>WHDNASPEP00004805</t>
  </si>
  <si>
    <t>94.73;84.61</t>
  </si>
  <si>
    <t>97.84;92.87</t>
  </si>
  <si>
    <t>47.96;48.02</t>
  </si>
  <si>
    <t>38.52;37.43</t>
  </si>
  <si>
    <t>83.69;83.35</t>
  </si>
  <si>
    <t>WHTRDRPEP00003015</t>
  </si>
  <si>
    <t xml:space="preserve">frf170215刘芳3细菌Re-sequencing(6/25) vfb170216司凯威真菌Re-sequencing(1/25) iwd170207李维喜酵母Re-sequencing(6/25) woe170208李洁4人Metagenomics(2/25) aio170222徐晓静植物Re-sequencing(3/25) hgf170116何福生人免疫组库Re-sequencing(1/25) zps170223袁珍丽真菌Re-sequencing(5/25) ndl170207李维喜酵母Re-sequencing(1/25) </t>
    <phoneticPr fontId="51" type="noConversion"/>
  </si>
  <si>
    <t>93.88;82.37</t>
  </si>
  <si>
    <t>97.79;91.96</t>
  </si>
  <si>
    <t>61.70;61.48</t>
  </si>
  <si>
    <t>wHAXPI046271-83</t>
  </si>
  <si>
    <t xml:space="preserve">mus170221袁珍丽微生物Metagenomics </t>
  </si>
  <si>
    <t>94.60;83.84</t>
  </si>
  <si>
    <t>98.02;92.74</t>
  </si>
  <si>
    <t>57.57;57.44</t>
  </si>
  <si>
    <t>wHAXPI046270-81</t>
  </si>
  <si>
    <t xml:space="preserve">mus170221袁珍丽微生物Metagenomics </t>
    <phoneticPr fontId="51" type="noConversion"/>
  </si>
  <si>
    <t>93.99;78.84</t>
  </si>
  <si>
    <t>97.70;89.76</t>
  </si>
  <si>
    <t>59.49;59.17</t>
  </si>
  <si>
    <t>FCHGLHYBBXX</t>
    <phoneticPr fontId="51" type="noConversion"/>
  </si>
  <si>
    <t>wHAXPI046269-80</t>
  </si>
  <si>
    <t>以下子文库产量低：
wHAXPI041412-60</t>
    <phoneticPr fontId="117" type="noConversion"/>
  </si>
  <si>
    <t>170308_I133_FCHGK3FBBXX_L8_WHCDNAPEP00006714</t>
    <phoneticPr fontId="117" type="noConversion"/>
  </si>
  <si>
    <t>170306_I188_FCCAFC9ANXX_L3_WHDNASPEP00004803</t>
    <phoneticPr fontId="117" type="noConversion"/>
  </si>
  <si>
    <t>170306_I188_FCCAFC9ANXX_L6_WHDNASPEP00004816</t>
    <phoneticPr fontId="117" type="noConversion"/>
  </si>
  <si>
    <t>170306_I188_FCCAFC9ANXX_L8_WHDNASPEP00004818</t>
    <phoneticPr fontId="117" type="noConversion"/>
  </si>
  <si>
    <t>170308_I136_FCHGK53BBXX_L4_WHTRDRPEP00003030</t>
    <phoneticPr fontId="117" type="noConversion"/>
  </si>
  <si>
    <t>170308_I136_FCHGK53BBXX_L3_WHTRDRPEP00003030</t>
    <phoneticPr fontId="117" type="noConversion"/>
  </si>
  <si>
    <t>170310_I137_FCHGL5JBBXX_L6_WHCDNAPEP00006735</t>
    <phoneticPr fontId="117" type="noConversion"/>
  </si>
  <si>
    <t>170310_I137_FCHGL5JBBXX_L3_WHCDNAPEP00006721</t>
    <phoneticPr fontId="117" type="noConversion"/>
  </si>
  <si>
    <t>170312_I133_FCHGLJNBBXX_L2_WHDNASPEP00004811</t>
    <phoneticPr fontId="117" type="noConversion"/>
  </si>
  <si>
    <t>以下子文库产量低：
wHAPSI046238-103</t>
    <phoneticPr fontId="117" type="noConversion"/>
  </si>
  <si>
    <t>170312_I191_FCHGY2FBCXY_L1_WHHPVSEP-0274</t>
    <phoneticPr fontId="117" type="noConversion"/>
  </si>
  <si>
    <t>以下子文库产量低：
HZ-HPVP17000021-5
HZCS-HPVP5130-19
HZ-HPVP5131-27
HZ-HPVP5132-28
HZ-HPVP5133-32
HZ-HPVP5134-34
HZ-HPVP17000022-57
HZ-HPVP17000026-69
HZ-HPVP17000027-74
HZ-HPVP17000023-76
HZ-HPVP17000025-103
HZ-HPVP17000028-158</t>
    <phoneticPr fontId="117" type="noConversion"/>
  </si>
  <si>
    <t>170308_I133_FCHGK3FBBXX_L2_WHDNASPEP00004806</t>
    <phoneticPr fontId="117" type="noConversion"/>
  </si>
  <si>
    <t>170308_I133_FCHGK3FBBXX_L3_WHDNASPEP00004807</t>
    <phoneticPr fontId="117" type="noConversion"/>
  </si>
  <si>
    <t>以下子文库产量低：
wHAXPI041411-48</t>
    <phoneticPr fontId="117" type="noConversion"/>
  </si>
  <si>
    <t>170308_I133_FCHGK3FBBXX_L4_WHEXONPEP00003383</t>
    <phoneticPr fontId="117" type="noConversion"/>
  </si>
  <si>
    <t>以下子文库产量低：
wHAXPI046704-31</t>
    <phoneticPr fontId="117" type="noConversion"/>
  </si>
  <si>
    <r>
      <t>拆分比例只有21%左右，index组合较差，导致数据量不足，</t>
    </r>
    <r>
      <rPr>
        <sz val="10"/>
        <color rgb="FFFF0000"/>
        <rFont val="宋体"/>
        <family val="3"/>
        <charset val="134"/>
      </rPr>
      <t>index因聚焦问题出现读N，导致拆分比例很低。ARAtdpMAAAAAAA-71文库降解，其他文库非QPCR定量问题</t>
    </r>
    <phoneticPr fontId="117" type="noConversion"/>
  </si>
  <si>
    <r>
      <t>以下子文库产量低：
RDWHHUMsisEAAFRAAPEI-219，RD，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</si>
  <si>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以下子文库产量低：RDWHINSqcrNAACRABPEI-209，</t>
    </r>
    <r>
      <rPr>
        <sz val="10"/>
        <color rgb="FFFF0000"/>
        <rFont val="宋体"/>
        <family val="3"/>
        <charset val="134"/>
      </rPr>
      <t>RD，非QPCR定量问题</t>
    </r>
    <phoneticPr fontId="117" type="noConversion"/>
  </si>
  <si>
    <r>
      <t>以下子文库产量低：
RDWHINSqcrNAAARAAPEI-207
RDWHINSqcrNAABRAAPEI-208，</t>
    </r>
    <r>
      <rPr>
        <sz val="10"/>
        <color rgb="FFFF0000"/>
        <rFont val="宋体"/>
        <family val="3"/>
        <charset val="134"/>
      </rPr>
      <t>RD，非QPCR定量问题</t>
    </r>
    <phoneticPr fontId="117" type="noConversion"/>
  </si>
  <si>
    <r>
      <t>以下子文库产量低：
CWHPEI17020015
CWHPEI17020018
CWHPEI17020019
CWHPEI17020022
CWHPEI17020024
CWHPEI17020026，</t>
    </r>
    <r>
      <rPr>
        <sz val="10"/>
        <color rgb="FFFF0000"/>
        <rFont val="宋体"/>
        <family val="3"/>
        <charset val="134"/>
      </rPr>
      <t>CWHPEI17020024文库降解，其他文库非QPCR定量问题</t>
    </r>
    <phoneticPr fontId="117" type="noConversion"/>
  </si>
  <si>
    <t>定量不准</t>
    <phoneticPr fontId="117" type="noConversion"/>
  </si>
  <si>
    <t>170304_I136_FCHGVMJBBXX_L8_WHCDNAPEP00006694</t>
    <phoneticPr fontId="117" type="noConversion"/>
  </si>
  <si>
    <r>
      <t>以下子文库产量低：
wHAXSI046431-8
wHAXSI046434-12
wHAXSI046445-30，wHAXSI046447-32，</t>
    </r>
    <r>
      <rPr>
        <sz val="10"/>
        <color rgb="FFFF0000"/>
        <rFont val="宋体"/>
        <family val="3"/>
        <charset val="134"/>
      </rPr>
      <t>wHAXSI046431-8qpcr首次定量偏高,其他文库非QPCR定量问题</t>
    </r>
    <phoneticPr fontId="117" type="noConversion"/>
  </si>
  <si>
    <t xml:space="preserve">以下子文库产量低：
wHAXSI046431-8，wHAXSI046434-12，wHAXSI046445-30，wHAXSI046447-32，wHAXSI046431-8qpcr首次定量偏高,其他文库非QPCR定量问题
</t>
    <phoneticPr fontId="117" type="noConversion"/>
  </si>
  <si>
    <t>产量较低(定量不准)</t>
    <phoneticPr fontId="51" type="noConversion"/>
  </si>
  <si>
    <r>
      <t>以下子文库产量低：
HUMtfgEAAABAAA-133
HUMtfgEAAADAAA-142
WHHUMjanEAACRAAPEI-222；</t>
    </r>
    <r>
      <rPr>
        <sz val="10"/>
        <color rgb="FFFF0000"/>
        <rFont val="宋体"/>
        <family val="3"/>
        <charset val="134"/>
      </rPr>
      <t>WHHUMjanEAACRAAPEI-22qpcr首次定量偏高，其余非QPCR定量问题</t>
    </r>
    <phoneticPr fontId="117" type="noConversion"/>
  </si>
  <si>
    <t>170307_I191_FCHFJN5BCXY_L2_WHCDNAPEP00006697</t>
    <phoneticPr fontId="117" type="noConversion"/>
  </si>
  <si>
    <t>以下子文库产量低：
HUMtfgEAAABAAA-133
HUMtfgEAAADAAA-142
WHHUMjanEAACRAAPEI-222；WHHUMjanEAACRAAPEI-22qpcr首次定量偏高，其余非QPCR定量问题</t>
    <phoneticPr fontId="51" type="noConversion"/>
  </si>
  <si>
    <t>Lane1</t>
  </si>
  <si>
    <t>CHKPEI85217020125</t>
  </si>
  <si>
    <t>FCHGVHJBBXX</t>
  </si>
  <si>
    <t>41.15;41.27</t>
  </si>
  <si>
    <t>96.36;89.79</t>
  </si>
  <si>
    <t>91.35;79.54</t>
  </si>
  <si>
    <t>Lane2</t>
  </si>
  <si>
    <t>CHKPEI85217020126</t>
  </si>
  <si>
    <t>41.16;41.18</t>
  </si>
  <si>
    <t>96.60;92.01</t>
  </si>
  <si>
    <t>91.80;83.44</t>
  </si>
  <si>
    <t>fzd170216潘莹人Exomecapture(3/7);haw170213胡维人Exomecapture(4/7);</t>
    <phoneticPr fontId="147" type="noConversion"/>
  </si>
  <si>
    <t>HKEXONPEP00003384</t>
  </si>
  <si>
    <t>99.59;93.42</t>
  </si>
  <si>
    <t>1.13;1.67</t>
  </si>
  <si>
    <t>47.98;47.89</t>
  </si>
  <si>
    <t>98.00;94.89</t>
  </si>
  <si>
    <t>94.70;89.33</t>
  </si>
  <si>
    <t>haw170213胡维人Exomecapture(12/15);dvn170221袁珍丽人Exomecapture(3/15);</t>
  </si>
  <si>
    <t>HKEXONPEP00003385</t>
  </si>
  <si>
    <t>48.06;47.91</t>
  </si>
  <si>
    <t>98.28;95.65</t>
  </si>
  <si>
    <t>95.33;90.42</t>
  </si>
  <si>
    <t>47.85;47.70</t>
  </si>
  <si>
    <t>98.39;96.32</t>
  </si>
  <si>
    <t>95.63;91.71</t>
  </si>
  <si>
    <t>haw170213胡维人Exomecapture(6/6);</t>
  </si>
  <si>
    <t>HKEXONPEP00003386</t>
  </si>
  <si>
    <t>47.53;47.46</t>
  </si>
  <si>
    <t>98.37;96.22</t>
  </si>
  <si>
    <t>95.58;91.50</t>
  </si>
  <si>
    <t>haw170213胡维人Exomecapture(13/13);</t>
  </si>
  <si>
    <t>HKEXONPEP00003387</t>
  </si>
  <si>
    <t>index实际混合比例与计划不符，HUMhawEAACFAAA-358产量偏低</t>
    <phoneticPr fontId="147" type="noConversion"/>
  </si>
  <si>
    <t>47.73;47.68</t>
  </si>
  <si>
    <t>98.31;95.92</t>
  </si>
  <si>
    <t>95.46;90.92</t>
  </si>
  <si>
    <t>47.40;47.46</t>
  </si>
  <si>
    <t>97.58;94.47</t>
  </si>
  <si>
    <t>93.88;88.10</t>
  </si>
  <si>
    <t>zap170210汪智蛟人EukaryoteTranscriptomeResequencing(5/5);</t>
    <phoneticPr fontId="147" type="noConversion"/>
  </si>
  <si>
    <t>HKTRDPEP00002384</t>
  </si>
  <si>
    <t>FCHGV7CBBXX</t>
  </si>
  <si>
    <t>53.41;53.64</t>
  </si>
  <si>
    <t>98.30;97.74</t>
  </si>
  <si>
    <t>94.80;94.05</t>
  </si>
  <si>
    <t>HKTRDPEP00002385</t>
  </si>
  <si>
    <t>53.87;54.17</t>
  </si>
  <si>
    <t>98.10;97.71</t>
  </si>
  <si>
    <t>94.53;94.06</t>
  </si>
  <si>
    <t>HKTRDPEP00002386</t>
  </si>
  <si>
    <t>53.52;53.76</t>
  </si>
  <si>
    <t>98.72;97.64</t>
  </si>
  <si>
    <t>96.18;93.90</t>
  </si>
  <si>
    <t>HKTRDPEP00002387</t>
  </si>
  <si>
    <t>53.46;53.75</t>
  </si>
  <si>
    <t>98.66;97.51</t>
  </si>
  <si>
    <t>96.00;93.65</t>
  </si>
  <si>
    <t>HKTRDPEP00002389</t>
  </si>
  <si>
    <t>54.33;54.89</t>
  </si>
  <si>
    <t>97.95;97.62</t>
  </si>
  <si>
    <t>94.00;93.78</t>
  </si>
  <si>
    <t>HKTRDPEP00002390</t>
  </si>
  <si>
    <t>54.56;55.07</t>
  </si>
  <si>
    <t>98.62;97.60</t>
  </si>
  <si>
    <t>95.93;93.72</t>
  </si>
  <si>
    <t>HKTRDPEP00002391</t>
  </si>
  <si>
    <t>54.68;55.28</t>
  </si>
  <si>
    <t>97.79;97.81</t>
  </si>
  <si>
    <t>93.83;94.14</t>
  </si>
  <si>
    <t>HKTRDPEP00002392</t>
  </si>
  <si>
    <t>54.45;55.00</t>
  </si>
  <si>
    <t>98.62;97.45</t>
  </si>
  <si>
    <t>95.87;93.41</t>
  </si>
  <si>
    <t xml:space="preserve">voa121213李云2人TargetRegioncapture(20/20) </t>
  </si>
  <si>
    <t>Hiseq17SZ0000092</t>
  </si>
  <si>
    <t>FCHJ5KCBCXY</t>
    <phoneticPr fontId="51" type="noConversion"/>
  </si>
  <si>
    <t>17L0014860-42产量低。</t>
    <phoneticPr fontId="51" type="noConversion"/>
  </si>
  <si>
    <t>48.75;48.73</t>
  </si>
  <si>
    <t>95.77;93.23</t>
  </si>
  <si>
    <t>FCHJ5KCBCXY</t>
  </si>
  <si>
    <t>48.92;48.90</t>
  </si>
  <si>
    <t>97.82;96.30</t>
  </si>
  <si>
    <t>96.01;93.81</t>
  </si>
  <si>
    <t>Hiseq17SZ0000091</t>
  </si>
  <si>
    <t>FCHJ5KGBCXY</t>
    <phoneticPr fontId="51" type="noConversion"/>
  </si>
  <si>
    <t>48.62;48.60</t>
  </si>
  <si>
    <t>97.25;95.76</t>
  </si>
  <si>
    <t>94.97;93.11</t>
  </si>
  <si>
    <t>FCHJ5KGBCXY</t>
  </si>
  <si>
    <t>48.55;48.53</t>
  </si>
  <si>
    <t>97.07;95.48</t>
  </si>
  <si>
    <t>94.54;92.64</t>
  </si>
  <si>
    <t>医学</t>
    <phoneticPr fontId="51" type="noConversion"/>
  </si>
  <si>
    <t>林丹妮</t>
    <phoneticPr fontId="51" type="noConversion"/>
  </si>
  <si>
    <t xml:space="preserve">voa121213李云2人TargetRegioncapture(50/50) </t>
  </si>
  <si>
    <t>Hiseq17SZ0000089</t>
  </si>
  <si>
    <t>FCHHWTCBCXY</t>
    <phoneticPr fontId="51" type="noConversion"/>
  </si>
  <si>
    <t>产量较低(pooling比例偏差)</t>
    <phoneticPr fontId="51" type="noConversion"/>
  </si>
  <si>
    <t>17L0006299-99产量低。</t>
    <phoneticPr fontId="51" type="noConversion"/>
  </si>
  <si>
    <t>46.98;46.95</t>
  </si>
  <si>
    <t>97.10;92.18</t>
  </si>
  <si>
    <t>94.75;87.09</t>
  </si>
  <si>
    <t>FCHHWTCBCXY</t>
  </si>
  <si>
    <t>46.84;46.82</t>
  </si>
  <si>
    <t>97.09;93.31</t>
  </si>
  <si>
    <t>94.78;89.15</t>
  </si>
  <si>
    <t>Hiseq17SZ0000090</t>
  </si>
  <si>
    <t>FCHHWTGBCXY</t>
    <phoneticPr fontId="51" type="noConversion"/>
  </si>
  <si>
    <t>良</t>
    <phoneticPr fontId="51" type="noConversion"/>
  </si>
  <si>
    <t>46.81;46.79</t>
  </si>
  <si>
    <t>97.14;94.48</t>
  </si>
  <si>
    <t>94.85;90.79</t>
  </si>
  <si>
    <t>医学</t>
    <phoneticPr fontId="51" type="noConversion"/>
  </si>
  <si>
    <t>林丹妮</t>
    <phoneticPr fontId="51" type="noConversion"/>
  </si>
  <si>
    <t>FCHHWTGBCXY</t>
  </si>
  <si>
    <t>46.95;46.92</t>
  </si>
  <si>
    <t>97.31;94.72</t>
  </si>
  <si>
    <t>95.19;91.21</t>
  </si>
  <si>
    <t xml:space="preserve">ctDNA肿瘤早早筛20170309(2/4); ctDNA肿瘤早早筛20170305(2/4); </t>
  </si>
  <si>
    <t>INDEX</t>
    <phoneticPr fontId="51" type="noConversion"/>
  </si>
  <si>
    <t>Hiseq17TJ0000115</t>
  </si>
  <si>
    <t>FCHHMFJBCXY</t>
    <phoneticPr fontId="51" type="noConversion"/>
  </si>
  <si>
    <t>45.94;45.95</t>
  </si>
  <si>
    <t>98.34;97.20</t>
  </si>
  <si>
    <t>97.08;95.38</t>
  </si>
  <si>
    <t>FCHHMFJBCXY</t>
  </si>
  <si>
    <t>98.39;97.20</t>
  </si>
  <si>
    <t>97.18;95.40</t>
  </si>
  <si>
    <t xml:space="preserve">Oseq-Drug个体化诊疗基因检测20170309(8/10); Oseq-ctDNA无创肿瘤个体化诊疗基因检测20170309(1/10); ctDNA肿瘤早早筛20170305(1/10); </t>
  </si>
  <si>
    <t>Hiseq17TJ0000114</t>
  </si>
  <si>
    <t>FCHHTCTBCXY</t>
    <phoneticPr fontId="51" type="noConversion"/>
  </si>
  <si>
    <t>44.64;44.67</t>
  </si>
  <si>
    <t>98.29;97.17</t>
  </si>
  <si>
    <t>96.98;95.38</t>
  </si>
  <si>
    <t xml:space="preserve">ctDNA肿瘤早早筛20170305(1/10); Oseq-ctDNA无创肿瘤个体化诊疗基因检测20170309(1/10); Oseq-Drug个体化诊疗基因检测20170309(8/10); </t>
  </si>
  <si>
    <t>FCHHTCTBCXY</t>
  </si>
  <si>
    <t>44.57;44.59</t>
  </si>
  <si>
    <t>98.29;97.06</t>
  </si>
  <si>
    <t>97.03;95.20</t>
  </si>
  <si>
    <t xml:space="preserve">fac160802董燕人TargetRegioncapture第23期任务单-建库加测序(1/28); Oseq-Drug个体化诊疗基因检测20170310(16/28); Oseq-T肿瘤个体化诊疗基因检测（科研版）20170310(2/28); Oseq-T肿瘤个体化诊疗基因检测20170310(4/28); 测序+F16ZF2I1QS2893+芯片合成仪项目+刘磊+第2期任务单(1/28); 建库+测序F16ZD3I1QS2770-HRD检测Panel和软件研发项目鲍莉第1期(2/28); ctDNA肿瘤早早筛20170310(1/28); Oseq-ctDNA无创肿瘤个体化诊疗基因检测20170310(1/28); </t>
  </si>
  <si>
    <t>Hiseq17TJ0000116</t>
  </si>
  <si>
    <t>FCHHLY7BCXY</t>
    <phoneticPr fontId="51" type="noConversion"/>
  </si>
  <si>
    <t>以下子文库产量低：
DX0504AFHBAAAPEI-12
DX1316AFHCAAAPEI-15
DX1316AFHDAAAPEI-16
DX1316AFHEAAAPEI-20
DX1316AFHFAAAPEI-27
DX1316AFHGAAAPEI-29
DX1316AFHHAAAPEI-30
DX1316AFHIAAAPEI-35
DX1316AFHJAAAPEI-37
DX0503AFHLAAAPEI-41
DX1316AFHOAAAPEI-43
DX1316AFHPAAAPEI-44
DX1316AFHQAAAPEI-45
DX1316AFHRAAAPEI-47
DX1348AFHSAAAPEI-48
DX0616AFHAAAAPEI-54
以下文库adapter污染，Read2质量差：
RD0007JOHAAPEI-13</t>
    <phoneticPr fontId="51" type="noConversion"/>
  </si>
  <si>
    <t>43.34;43.43</t>
  </si>
  <si>
    <t>98.03;95.18</t>
  </si>
  <si>
    <t>96.75;92.98</t>
  </si>
  <si>
    <t xml:space="preserve">Oseq-Drug个体化诊疗基因检测20170310(16/28); fac160802董燕人TargetRegioncapture第23期任务单-建库加测序(1/28); Oseq-T肿瘤个体化诊疗基因检测（科研版）20170310(2/28); Oseq-T肿瘤个体化诊疗基因检测20170310(4/28); 测序+F16ZF2I1QS2893+芯片合成仪项目+刘磊+第2期任务单(1/28); 建库+测序F16ZD3I1QS2770-HRD检测Panel和软件研发项目鲍莉第1期(2/28); ctDNA肿瘤早早筛20170310(1/28); Oseq-ctDNA无创肿瘤个体化诊疗基因检测20170310(1/28); </t>
  </si>
  <si>
    <t>FCHHLY7BCXY</t>
  </si>
  <si>
    <t>43.42;43.52</t>
  </si>
  <si>
    <t>98.16;95.46</t>
  </si>
  <si>
    <t>96.97;93.43</t>
  </si>
  <si>
    <t>6个文库产量偏低（是按照Mread为单位的产量pooling的），建议重定量。
wHAPSI039946-14
wHAPSI039959-50
wHAPSI046251-83
wHAPSI046235-85
wHAPSI046240-88
wHAPSI046249-95</t>
    <phoneticPr fontId="117" type="noConversion"/>
  </si>
  <si>
    <t>同lane wHAXPI041415-63产量过高，建议重定量。</t>
    <phoneticPr fontId="117" type="noConversion"/>
  </si>
  <si>
    <t>杂交前pooling文库</t>
    <phoneticPr fontId="117" type="noConversion"/>
  </si>
  <si>
    <t>wHAXPI046464-13产量过高，建议重定量。</t>
    <phoneticPr fontId="117" type="noConversion"/>
  </si>
  <si>
    <t>测试</t>
    <phoneticPr fontId="117" type="noConversion"/>
  </si>
  <si>
    <r>
      <t>以下子文库产量低：
DGNBACtubMAbA-86-18
DGNBACtubMAcA-85-20
DGNBACtubMAbA-84-27
DGNBACtubMAaA-85-30
NEWMICacjMEaA-9-55
NEWMICacjMEaA-10-55
NEWMICacjMEaA-11-55
NEWMICacjMEaA-12-55
NEWMICacjMEaA-13-55
NEWMICacjMEaA-15-55
NEWMICacjMEaA-16-55，</t>
    </r>
    <r>
      <rPr>
        <sz val="10"/>
        <color rgb="FFFF0000"/>
        <rFont val="宋体"/>
        <family val="3"/>
        <charset val="134"/>
      </rPr>
      <t>测试</t>
    </r>
    <phoneticPr fontId="117" type="noConversion"/>
  </si>
  <si>
    <t>170303_I191_FCHFHWNBCXY_L2_WHMISEQPEP00000635</t>
    <phoneticPr fontId="117" type="noConversion"/>
  </si>
  <si>
    <t>产量较低(测试)</t>
    <phoneticPr fontId="51" type="noConversion"/>
  </si>
  <si>
    <r>
      <t>以下子文库产量低：
HUMkziTAAFDAAA-41
HUMkziTAAFKAAA-76
HUMkziTAAFAAAA-103
HUMkziTAAFFAAA-142
HUMkziTAAFHAAA-150
HUMkziTAAFIAAA-151
HUMkziTAAFJAAA-153。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</si>
  <si>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整条Lane除了wHAXPI046464-13，其他产量偏低。</t>
    </r>
    <r>
      <rPr>
        <sz val="10"/>
        <color rgb="FFFF0000"/>
        <rFont val="宋体"/>
        <family val="3"/>
        <charset val="134"/>
      </rPr>
      <t>wHAXPI046464-13产量过高，建议重定量。</t>
    </r>
    <phoneticPr fontId="117" type="noConversion"/>
  </si>
  <si>
    <r>
      <t>以下子文库产量低：
HUMkziTAABBAAA-31
HUMkziTAABDAAA-39
HUMkziTAABEAAA-41
HUMkziTAABFAAA-43
HUMkziTAABHAAA-75
HUMkziTAAAWAAA-167
HUMkziTAAAXAAA-168
HUMkziTAAAYAAA-169
HUMkziTAABAAAA-172。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</si>
  <si>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以下子文库产量低：
HUMkziTAAFWAAA-31
HUMkziTAAFXAAA-37
HUMkziTAAFQAAA-82
HUMkziTAADEAAA-85
HUMkziTAADGAAA-88
HUMkziTAADHAAA-93
HUMkziTAADIAAA-94
HUMkziTAADLAAA-103
HUMkziTAADOAAA-130
HUMkziTAAFMAAA-159
HUMkziTAAFNAAA-161
HUMkziTAAFOAAA-162
HUMkziTAAFPAAA-165
HUMkziTAAFRAAA-167
HUMkziTAAFSAAA-168
HUMkziTAAFTAAA-169
HUMkziTAAFUAAA-171
HUMkziTAAFVAAA-172。</t>
    </r>
    <r>
      <rPr>
        <sz val="10"/>
        <color rgb="FFFF0000"/>
        <rFont val="宋体"/>
        <family val="3"/>
        <charset val="134"/>
      </rPr>
      <t>杂交前pooling文库</t>
    </r>
    <phoneticPr fontId="117" type="noConversion"/>
  </si>
  <si>
    <r>
      <t>以下子文库产量低：
HUMsqlTAAGPAAA-41
HUMkziTAABUAAA-103
HUMkziTAABZAAA-142。</t>
    </r>
    <r>
      <rPr>
        <sz val="10"/>
        <color rgb="FFFF0000"/>
        <rFont val="宋体"/>
        <family val="3"/>
        <charset val="134"/>
      </rPr>
      <t>杂交前pooling文库</t>
    </r>
    <phoneticPr fontId="117" type="noConversion"/>
  </si>
  <si>
    <r>
      <t>以下子文库产量低：
HUMkziTAADVAAA-76
HUMkziTAAEBAAA-82
HUMkziTAADQAAA-142
HUMkziTAADWAAA-158
HUMkziTAAEAAAA-165。</t>
    </r>
    <r>
      <rPr>
        <sz val="10"/>
        <color rgb="FFFF0000"/>
        <rFont val="宋体"/>
        <family val="3"/>
        <charset val="134"/>
      </rPr>
      <t>杂交前pooling文库</t>
    </r>
    <phoneticPr fontId="117" type="noConversion"/>
  </si>
  <si>
    <r>
      <t>以下子文库产量低：
HUMaipGAAAZ-27
HUMaipGAABM-41
HUMaipGAABC-30
HUMaipGAABP-44
HUMaipGAABZ-55
HUMaipGAACC-58。</t>
    </r>
    <r>
      <rPr>
        <sz val="10"/>
        <color rgb="FFFF0000"/>
        <rFont val="宋体"/>
        <family val="3"/>
        <charset val="134"/>
      </rPr>
      <t>杂交前pooling文库</t>
    </r>
    <phoneticPr fontId="117" type="noConversion"/>
  </si>
  <si>
    <r>
      <t>以下子文库产量低：
wHAXPI041417-92
wHAXPI041413-101。</t>
    </r>
    <r>
      <rPr>
        <sz val="10"/>
        <color rgb="FFFF0000"/>
        <rFont val="宋体"/>
        <family val="3"/>
        <charset val="134"/>
      </rPr>
      <t>同lane wHAXPI041415-63产量过高，建议重定量。</t>
    </r>
    <phoneticPr fontId="117" type="noConversion"/>
  </si>
  <si>
    <t>170312_I133_FCHGLJNBBXX_L1_WHDNASPEP00004810</t>
    <phoneticPr fontId="117" type="noConversion"/>
  </si>
  <si>
    <t>以下子文库产量低：
wHAPSI039946-14
wHAPSI039959-50
wHAPSI046251-83
wHAPSI046235-85
wHAPSI046240-88
wHAPSI046249-95</t>
    <phoneticPr fontId="51" type="noConversion"/>
  </si>
  <si>
    <t>建议重定量</t>
    <phoneticPr fontId="117" type="noConversion"/>
  </si>
  <si>
    <t>nab170302吕晓丹外来文库SmallRNA;</t>
  </si>
  <si>
    <t>Riboseq pool</t>
  </si>
  <si>
    <t>CHKSEI85217020005</t>
  </si>
  <si>
    <t>FCHGVNCBBXX</t>
  </si>
  <si>
    <t>zgv170301吕晓丹文库Chip-seq;</t>
  </si>
  <si>
    <t>GO_ChIP-seq</t>
  </si>
  <si>
    <t>CHKPEI85217020155</t>
  </si>
  <si>
    <t>mno170303刘芳3文库RNA-Seq(9/9);</t>
    <phoneticPr fontId="147" type="noConversion"/>
  </si>
  <si>
    <t>CHKSEI00001183</t>
  </si>
  <si>
    <t>bhq170306袁珍丽真菌RNA-Seq(5/5);</t>
  </si>
  <si>
    <t>HKCDNAPEP00006740</t>
  </si>
  <si>
    <t>ipp170302胡维小鼠RNA-Seq(12/12);</t>
  </si>
  <si>
    <t>HKCDNAPEP00006741</t>
  </si>
  <si>
    <t>oam170222马菡静鼠RNA-Seq(19/19);</t>
  </si>
  <si>
    <t>HKCDNAPEP00006742</t>
  </si>
  <si>
    <t>rnf170301刘芳3植物RNA-Seq(11/11);</t>
  </si>
  <si>
    <t>HKCDNAPEP00006743</t>
  </si>
  <si>
    <t>bhq170306袁珍丽真菌RNA-Seq(1/14);nvt170220韩鹏飞木虱RNA-Seq(6/14);ybk170301马菡静微生物prokaryoteStrand-SpecificResequencingTranscriptome(1/14);ua晓丹人RNA-Seq(6/14);</t>
  </si>
  <si>
    <t>HKTRDPEP00002411</t>
  </si>
  <si>
    <t>index实际混合比例与计划不符，HKHUMuadRAAARAAPEI-211,HKHUMuadRAABRAAPEI-212,HKHUMuadRAACRAAPEI-213,HKHUMuadRAAGRAAPEI-219,HKHUMuadRAAIRAAPEI-221产量偏低,RD</t>
    <phoneticPr fontId="147" type="noConversion"/>
  </si>
  <si>
    <t>96.32;94.25</t>
  </si>
  <si>
    <t>97.95;96.42</t>
  </si>
  <si>
    <t>48.54;48.56</t>
  </si>
  <si>
    <t>RP index PE101+8+101;0302+0213;新库库检;</t>
    <phoneticPr fontId="51" type="noConversion"/>
  </si>
  <si>
    <t>FCHHY2NBCXY</t>
  </si>
  <si>
    <t>WHCDNAPEP00006738</t>
  </si>
  <si>
    <t>96.08;93.95</t>
  </si>
  <si>
    <t>97.82;96.24</t>
  </si>
  <si>
    <t>48.51;48.53</t>
  </si>
  <si>
    <t>FCHHY2NBCXY</t>
    <phoneticPr fontId="51" type="noConversion"/>
  </si>
  <si>
    <t xml:space="preserve">hia170309马菡静文库EukaryoteTranscriptomeResequencing </t>
    <phoneticPr fontId="51" type="noConversion"/>
  </si>
  <si>
    <t>CDKPEI170224002</t>
    <phoneticPr fontId="51" type="noConversion"/>
  </si>
  <si>
    <t>FCHHLGVBBXX</t>
    <phoneticPr fontId="51" type="noConversion"/>
  </si>
  <si>
    <t>53.33;53.52</t>
  </si>
  <si>
    <t>97.44;96.35</t>
  </si>
  <si>
    <t>93.48;91.44</t>
  </si>
  <si>
    <t>CDKPEI170224003</t>
    <phoneticPr fontId="51" type="noConversion"/>
  </si>
  <si>
    <t>FCHHLGVBBXX</t>
  </si>
  <si>
    <t>52.79;52.93</t>
  </si>
  <si>
    <t>97.90;95.69</t>
  </si>
  <si>
    <t>94.68;90.45</t>
  </si>
  <si>
    <t>CDKPEI170224004</t>
    <phoneticPr fontId="51" type="noConversion"/>
  </si>
  <si>
    <t>52.44;52.68</t>
  </si>
  <si>
    <t>97.98;96.10</t>
  </si>
  <si>
    <t>94.77;91.09</t>
  </si>
  <si>
    <t>CDKPEI170224005</t>
    <phoneticPr fontId="51" type="noConversion"/>
  </si>
  <si>
    <t>52.26;52.51</t>
  </si>
  <si>
    <t>97.77;96.26</t>
  </si>
  <si>
    <t>94.31;91.41</t>
  </si>
  <si>
    <t>CDKPEI170224006</t>
    <phoneticPr fontId="51" type="noConversion"/>
  </si>
  <si>
    <t>52.23;52.46</t>
  </si>
  <si>
    <t>97.91;96.00</t>
  </si>
  <si>
    <t>94.61;90.88</t>
  </si>
  <si>
    <t>CDKPEI170224007</t>
    <phoneticPr fontId="51" type="noConversion"/>
  </si>
  <si>
    <t>52.42;52.64</t>
  </si>
  <si>
    <t>97.73;96.15</t>
  </si>
  <si>
    <t>94.11;91.13</t>
  </si>
  <si>
    <t>CDKPEI170224008</t>
    <phoneticPr fontId="51" type="noConversion"/>
  </si>
  <si>
    <t>51.37;51.61</t>
  </si>
  <si>
    <t>97.46;95.18</t>
  </si>
  <si>
    <t>93.86;89.53</t>
  </si>
  <si>
    <t xml:space="preserve">smq170223李维喜人粪便Metagenomics(18/18) </t>
    <phoneticPr fontId="51" type="noConversion"/>
  </si>
  <si>
    <t>DKDNAPEP02678</t>
    <phoneticPr fontId="51" type="noConversion"/>
  </si>
  <si>
    <t>FCHHLGVBBXX</t>
    <phoneticPr fontId="51" type="noConversion"/>
  </si>
  <si>
    <t>46.46;46.44</t>
  </si>
  <si>
    <t>98.02;95.48</t>
  </si>
  <si>
    <t>94.40;89.37</t>
  </si>
  <si>
    <t xml:space="preserve">dbq170223吕晓丹人Exomecapture(11/11) </t>
    <phoneticPr fontId="51" type="noConversion"/>
  </si>
  <si>
    <t>DKDNAPEP02656</t>
    <phoneticPr fontId="51" type="noConversion"/>
  </si>
  <si>
    <t>FCHHLCGBBXX</t>
    <phoneticPr fontId="51" type="noConversion"/>
  </si>
  <si>
    <t>49.83;49.72</t>
  </si>
  <si>
    <t>98.79;97.23</t>
  </si>
  <si>
    <t>96.49;93.52</t>
  </si>
  <si>
    <t>DKDNAPEP02657</t>
    <phoneticPr fontId="51" type="noConversion"/>
  </si>
  <si>
    <t>FCHHLCGBBXX</t>
  </si>
  <si>
    <t>49.68;49.54</t>
  </si>
  <si>
    <t>98.78;97.21</t>
  </si>
  <si>
    <t>96.43;93.38</t>
  </si>
  <si>
    <t>DKDNAPEP02658</t>
    <phoneticPr fontId="51" type="noConversion"/>
  </si>
  <si>
    <t>49.73;49.60</t>
  </si>
  <si>
    <t>98.74;97.36</t>
  </si>
  <si>
    <t>96.37;93.48</t>
  </si>
  <si>
    <t>DKDNAPEP02659</t>
    <phoneticPr fontId="51" type="noConversion"/>
  </si>
  <si>
    <t>49.69;49.55</t>
  </si>
  <si>
    <t>98.80;97.57</t>
  </si>
  <si>
    <t>96.50;94.05</t>
  </si>
  <si>
    <t>DKDNAPEP02660</t>
    <phoneticPr fontId="51" type="noConversion"/>
  </si>
  <si>
    <t>98.69;97.31</t>
  </si>
  <si>
    <t>96.14;93.45</t>
  </si>
  <si>
    <t>DKDNAPEP02661</t>
    <phoneticPr fontId="51" type="noConversion"/>
  </si>
  <si>
    <t>49.71;49.58</t>
  </si>
  <si>
    <t>98.83;97.34</t>
  </si>
  <si>
    <t>96.52;93.51</t>
  </si>
  <si>
    <t xml:space="preserve">xcp161111孙继华人Exomecapture(4/16) orq170116钟珍人Exomecapture(2/16) eom170123钟珍人Exomecapture(2/16) lfl170109孙继华人Exomecapture(6/16) cvd170116钟珍人Exomecapture(2/16) </t>
    <phoneticPr fontId="51" type="noConversion"/>
  </si>
  <si>
    <t>DKDNAPEP02666</t>
    <phoneticPr fontId="51" type="noConversion"/>
  </si>
  <si>
    <t>99.61;98.75</t>
  </si>
  <si>
    <t>2.16;2.32</t>
  </si>
  <si>
    <t>49.81;49.71</t>
  </si>
  <si>
    <t>98.79;97.47</t>
  </si>
  <si>
    <t>96.41;93.92</t>
  </si>
  <si>
    <t xml:space="preserve">lov170303吕晓丹人Exomecapture(4/16) esb170210吕晓丹人Exomecapture(7/16) dbq170223吕晓丹人Exomecapture(3/16) mup170122吕晓丹人Exomecapture(2/16) </t>
    <phoneticPr fontId="51" type="noConversion"/>
  </si>
  <si>
    <t>DKDNAPEP02667</t>
    <phoneticPr fontId="51" type="noConversion"/>
  </si>
  <si>
    <t>50.78;50.68</t>
  </si>
  <si>
    <t>98.89;97.34</t>
  </si>
  <si>
    <t>96.66;93.58</t>
  </si>
  <si>
    <t>良</t>
    <phoneticPr fontId="147" type="noConversion"/>
  </si>
  <si>
    <t xml:space="preserve">hia170309马菡静文库EukaryoteTranscriptomeResequencing </t>
    <phoneticPr fontId="147" type="noConversion"/>
  </si>
  <si>
    <t>产量较低(pooling比例偏差)</t>
    <phoneticPr fontId="147" type="noConversion"/>
  </si>
  <si>
    <t>WGS170281136-CM-39产量偏低</t>
    <phoneticPr fontId="147" type="noConversion"/>
  </si>
  <si>
    <t xml:space="preserve">dbq170223吕晓丹人Exomecapture(11/11) </t>
    <phoneticPr fontId="147" type="noConversion"/>
  </si>
  <si>
    <t>FCHHLCGBBXX</t>
    <phoneticPr fontId="51" type="noConversion"/>
  </si>
  <si>
    <t>EXON170116004-UC-4，EXON170116101-UC-30，EXON170116037-UC-37，EXON170116114-UC-43，EXON170117158-UC-62，EXON170117178-UC-82产量偏低</t>
    <phoneticPr fontId="147" type="noConversion"/>
  </si>
  <si>
    <t>良</t>
    <phoneticPr fontId="147" type="noConversion"/>
  </si>
  <si>
    <t>—</t>
    <phoneticPr fontId="51" type="noConversion"/>
  </si>
  <si>
    <t>FCHHLCGBBXX</t>
    <phoneticPr fontId="51" type="noConversion"/>
  </si>
  <si>
    <t>DKDNAPEP02654</t>
  </si>
  <si>
    <t>FCHHLWYBBXX</t>
  </si>
  <si>
    <t>下任务单</t>
  </si>
  <si>
    <t>51.24;51.16</t>
  </si>
  <si>
    <t>98.70;97.08</t>
  </si>
  <si>
    <t>96.31;93.02</t>
  </si>
  <si>
    <t>DKDNAPEP02655</t>
  </si>
  <si>
    <t>50.25;50.08</t>
  </si>
  <si>
    <t>98.58;95.74</t>
  </si>
  <si>
    <t>96.00;90.53</t>
  </si>
  <si>
    <t>SPA2_pool</t>
  </si>
  <si>
    <t>CDKPEI170221001</t>
  </si>
  <si>
    <t>质量较差(客户样品)</t>
  </si>
  <si>
    <t>49.68;53.40</t>
  </si>
  <si>
    <t>70.26;63.39</t>
  </si>
  <si>
    <t>57.46;47.97</t>
  </si>
  <si>
    <t>NT Pool A</t>
  </si>
  <si>
    <t>CDKPEI170222001</t>
  </si>
  <si>
    <t>良(机器故障)</t>
  </si>
  <si>
    <t>43.20;43.17</t>
  </si>
  <si>
    <t>97.87;95.34</t>
  </si>
  <si>
    <t>94.92;90.19</t>
  </si>
  <si>
    <t>43.13;43.11</t>
  </si>
  <si>
    <t>97.76;95.31</t>
  </si>
  <si>
    <t>94.63;90.01</t>
  </si>
  <si>
    <t>NT Pool B</t>
  </si>
  <si>
    <t>CDKPEI170222002</t>
  </si>
  <si>
    <t>46.30;46.61</t>
  </si>
  <si>
    <t>96.06;92.67</t>
  </si>
  <si>
    <t>92.49;87.40</t>
  </si>
  <si>
    <t>46.38;46.75</t>
  </si>
  <si>
    <t>95.81;92.27</t>
  </si>
  <si>
    <t>92.18;87.00</t>
  </si>
  <si>
    <t>Pool 9</t>
  </si>
  <si>
    <t>CDKPEI170224001</t>
  </si>
  <si>
    <t>53.34;53.53</t>
  </si>
  <si>
    <t>98.11;96.67</t>
  </si>
  <si>
    <t>95.30;92.59</t>
  </si>
  <si>
    <t>low170216吕晓丹人Exomecapture(5/15);yot170217吕晓丹人Exomecapture(1/15);mup170122吕晓丹人Exomecapture(1/15);ppg170205吕晓丹人Exomecapture(8/15);</t>
  </si>
  <si>
    <t>low170216吕晓丹人Exomecapture(3/11);mup170122吕晓丹人Exomecapture(1/11);ppg170205吕晓丹人Exomecapture(7/11);</t>
  </si>
  <si>
    <t>sns170303李维喜未知外来文库SmallRNA;</t>
  </si>
  <si>
    <t>chr170302钟珍水蚤文库Re-sequencing;</t>
  </si>
  <si>
    <t>hia170309马菡静文库EukaryoteTranscriptomeResequencing;</t>
  </si>
  <si>
    <t>Exome capture</t>
    <phoneticPr fontId="51" type="noConversion"/>
  </si>
  <si>
    <t>Transcriptome</t>
    <phoneticPr fontId="51" type="noConversion"/>
  </si>
  <si>
    <t>H9_NPC_2和H9_NPC_3在Read2的Q30%偏低</t>
    <phoneticPr fontId="119" type="noConversion"/>
  </si>
  <si>
    <t>FCHFMFHBCXY</t>
    <phoneticPr fontId="119" type="noConversion"/>
  </si>
  <si>
    <t>48.67;48.31</t>
  </si>
  <si>
    <t>94.13;92.70</t>
  </si>
  <si>
    <t>90.54;88.77</t>
  </si>
  <si>
    <t>FCHFMFHBCXY</t>
  </si>
  <si>
    <t>48.69;48.35</t>
  </si>
  <si>
    <t>94.66;93.12</t>
  </si>
  <si>
    <t>91.37;89.35</t>
  </si>
  <si>
    <t>F17FTSUSAT0078_HUMrwlE;F17FTSUSAT0078_HUMrwlE;F17FTSUSAT0078_HUMrwlE;F17FTSUSAT0078_HUMrwlE;Mercktest;Mercktest;Mercktest;Mercktest;F17FTSUSAT0078_HUMrwlE;F17FTSUSAT0078_HUMrwlE;F17FTSUSAT0078_HUMrwlE;F17FTSUSAT0078_HUMrwlE;F17FTSUSAT0078_HUMrwlE;F17FTSUSAT0078_HUMrwlE;</t>
    <phoneticPr fontId="119" type="noConversion"/>
  </si>
  <si>
    <t>FCHG2TNBCXY</t>
  </si>
  <si>
    <t>97.64;95.41</t>
  </si>
  <si>
    <t>95.94;93.23</t>
  </si>
  <si>
    <t>97.41;95.75</t>
  </si>
  <si>
    <t>95.62;93.82</t>
  </si>
  <si>
    <t>Mercktest;CPF1702009;CPF1702009;CPF1702009;CPF1702009;CPF1702009;</t>
    <phoneticPr fontId="119" type="noConversion"/>
  </si>
  <si>
    <t>FCHFMLCBCXY</t>
  </si>
  <si>
    <t>49.18;48.95</t>
  </si>
  <si>
    <t>97.72;93.90</t>
  </si>
  <si>
    <t>96.06;90.61</t>
  </si>
  <si>
    <t>49.19;48.96</t>
  </si>
  <si>
    <t>97.76;93.50</t>
  </si>
  <si>
    <t>96.17;90.28</t>
  </si>
  <si>
    <t>CHOP1069</t>
    <phoneticPr fontId="119" type="noConversion"/>
  </si>
  <si>
    <t>FCHFMKWBCXY</t>
    <phoneticPr fontId="119" type="noConversion"/>
  </si>
  <si>
    <t>质量较差(R2质量差)</t>
    <phoneticPr fontId="119" type="noConversion"/>
  </si>
  <si>
    <t>整个Run index质量差，Read2的Q20、Q30偏低，且存在读N的情况</t>
    <phoneticPr fontId="119" type="noConversion"/>
  </si>
  <si>
    <t>49.35;48.43</t>
  </si>
  <si>
    <t>97.67;74.16</t>
  </si>
  <si>
    <t>95.94;65.86</t>
  </si>
  <si>
    <t>FCHFMKWBCXY</t>
  </si>
  <si>
    <t>质量较差(R2质量差)</t>
  </si>
  <si>
    <t>49.37;48.30</t>
  </si>
  <si>
    <t>97.73;70.91</t>
  </si>
  <si>
    <t>96.05;62.54</t>
  </si>
  <si>
    <t>Merck_test;CPF1702009;CPF1702009;CPF1702009;CPF1702009;CPF1702009;</t>
    <phoneticPr fontId="119" type="noConversion"/>
  </si>
  <si>
    <t>FCHFMM3BCXY</t>
  </si>
  <si>
    <t>49.45;49.16</t>
  </si>
  <si>
    <t>97.72;96.48</t>
  </si>
  <si>
    <t>96.00;94.09</t>
  </si>
  <si>
    <t>49.42;49.13</t>
  </si>
  <si>
    <t>97.77;96.48</t>
  </si>
  <si>
    <t>96.10;94.10</t>
  </si>
  <si>
    <t>CPF1702003;CPF1702003;CPF1702003;CPF1702003;CPF1702003;CPF1702003;CPF1702003;CPF1702003;</t>
    <phoneticPr fontId="119" type="noConversion"/>
  </si>
  <si>
    <t>FCHHWJGBBXX</t>
    <phoneticPr fontId="119" type="noConversion"/>
  </si>
  <si>
    <t>50.58;51.38</t>
  </si>
  <si>
    <t>95.26;86.43</t>
  </si>
  <si>
    <t>91.13;79.20</t>
  </si>
  <si>
    <t>F16FTSUSAT0277;F16FTSUSAT0277;F16FTSUSAT0277;F16FTSUSAT0277;F16FTSUSAT0277;F16FTSUSAT0277;F16FTSUSAT0277;F16FTSUSAT0277;</t>
    <phoneticPr fontId="119" type="noConversion"/>
  </si>
  <si>
    <t>FCHHWJGBBXX</t>
  </si>
  <si>
    <t>50.60;50.82</t>
  </si>
  <si>
    <t>96.75;95.29</t>
  </si>
  <si>
    <t>Cpooling</t>
    <phoneticPr fontId="119" type="noConversion"/>
  </si>
  <si>
    <t>51.81;51.97</t>
  </si>
  <si>
    <t>99.19;98.67</t>
  </si>
  <si>
    <t>97.55;96.61</t>
  </si>
  <si>
    <t>50.19;50.37</t>
  </si>
  <si>
    <t>99.11;98.52</t>
  </si>
  <si>
    <t>97.42;96.33</t>
  </si>
  <si>
    <t>Epooling</t>
    <phoneticPr fontId="119" type="noConversion"/>
  </si>
  <si>
    <t>52.30;52.50</t>
  </si>
  <si>
    <t>99.14;98.64</t>
  </si>
  <si>
    <t>97.43;96.50</t>
  </si>
  <si>
    <t>F17FTSUSAT0049;</t>
    <phoneticPr fontId="119" type="noConversion"/>
  </si>
  <si>
    <t>50.60;50.65</t>
  </si>
  <si>
    <t>98.00;95.17</t>
  </si>
  <si>
    <t>93.67;89.30</t>
  </si>
  <si>
    <t>50.58;50.64</t>
  </si>
  <si>
    <t>97.56;94.65</t>
  </si>
  <si>
    <t>92.40;88.16</t>
  </si>
  <si>
    <t>F17FTSUSAT0058_HUMuwkE;F17FTSUSAT0058_HUMuwkE;F13TSFUSAT0316;F17FTSUSAT0058_HUMuwkE;F13TSFUSAT0316;F13TSFUSAT0316;F13TSFUSAT0316;F13TSFUSAT0316;F13TSFUSAT0316;F13TSFUSAT0316;</t>
    <phoneticPr fontId="119" type="noConversion"/>
  </si>
  <si>
    <t>44.59;44.49</t>
  </si>
  <si>
    <t>99.02;97.05</t>
  </si>
  <si>
    <t>97.02;93.01</t>
  </si>
  <si>
    <t>F16FTSUSAT0467_HUMjawE;F17FTSUSAT0073_HUMflhE;F16FTSUSAT0467_HUMjawE;</t>
    <phoneticPr fontId="119" type="noConversion"/>
  </si>
  <si>
    <t>FCHHWHMBBXX</t>
    <phoneticPr fontId="119" type="noConversion"/>
  </si>
  <si>
    <t>48.86;48.87</t>
  </si>
  <si>
    <t>92.20;88.57</t>
  </si>
  <si>
    <t>F17FTSUSAT0072_HUMqbkE;F17FTSUSAT0072_HUMqbkE;F17FTSUSAT0072_HUMqbkE;F17FTSUSAT0072_HUMqbkE;F17FTSUSAT0072_HUMqbkE;F17FTSUSAT0072_HUMqbkE;</t>
    <phoneticPr fontId="119" type="noConversion"/>
  </si>
  <si>
    <t>FCHHWHMBBXX</t>
  </si>
  <si>
    <t>52.34;52.39</t>
  </si>
  <si>
    <t>96.57;94.91</t>
  </si>
  <si>
    <t>91.45;87.79</t>
  </si>
  <si>
    <t>52.13;52.15</t>
  </si>
  <si>
    <t>96.63;94.97</t>
  </si>
  <si>
    <t>91.50;87.89</t>
  </si>
  <si>
    <t>52.58;52.64</t>
  </si>
  <si>
    <t>96.53;95.21</t>
  </si>
  <si>
    <t>91.21;88.30</t>
  </si>
  <si>
    <t>F16FTSUSAT0644_HUMuhbO;F16FTSUSAT0644_HUMuhbO;F16FTSUSAT0644_HUMuhbO;F16FTSUSAT0644_HUMuhbO;F17FTSUSAT0041_HUMpfqT;F16FTSUSAT0131;F16FTSUSAT0131;F16FTSUSAT0131;F16FTSUSAT0131;F16FTSUSAT0131;F16FTSUSAT0131;</t>
    <phoneticPr fontId="119" type="noConversion"/>
  </si>
  <si>
    <t>63.58;63.68</t>
  </si>
  <si>
    <t>95.04;93.86</t>
  </si>
  <si>
    <t>88.72;86.45</t>
  </si>
  <si>
    <t>F17FTSUSAT0041_HUMpfqT;F17FTSUSAT0041_HUMpfqT;F17FTSUSAT0041_HUMpfqT;F17FTSUSAT0041_HUMpfqT;F17FTSUSAT0041_HUMpfqT;PositiveControl;F16FTSUSAT0131;F16FTSUSAT0131;F16FTSUSAT0131;F16FTSUSAT0131;</t>
    <phoneticPr fontId="119" type="noConversion"/>
  </si>
  <si>
    <t>60.52;60.49</t>
  </si>
  <si>
    <t>95.03;94.08</t>
  </si>
  <si>
    <t>88.58;86.72</t>
  </si>
  <si>
    <t>F17FTSUSAT0072_HUMqbkE;F17FTSUSAT0072_HUMqbkE;F17FTSUSAT0072_HUMqbkE;F17FTSUSAT0072_HUMqbkE;F16FTSUSAT0489;F16FTSUSAT0489;F16FTSUSAT0489;F16FTSUSAT0489;F17FTSUSAT0061;F17FTSUSAT0061;</t>
    <phoneticPr fontId="119" type="noConversion"/>
  </si>
  <si>
    <t>51.50;51.52</t>
  </si>
  <si>
    <t>96.26;94.56</t>
  </si>
  <si>
    <t>90.63;87.07</t>
  </si>
  <si>
    <t>F17FTSUSAT0046;F17FTSUSAT0046;F17FTSUSAT0046;F17FTSUSAT0046;F17FTSUSAT0046;F16FTSUSAT0489;F16FTSUSAT0489;</t>
    <phoneticPr fontId="119" type="noConversion"/>
  </si>
  <si>
    <t>50.21;50.26</t>
  </si>
  <si>
    <t>97.79;96.03</t>
  </si>
  <si>
    <t>93.52;89.41</t>
  </si>
  <si>
    <t>CPF1703002;CPF1703002;CPF1703002;CPF1703002;CPF1703002;</t>
    <phoneticPr fontId="119" type="noConversion"/>
  </si>
  <si>
    <t>FCHFML3BCXY</t>
    <phoneticPr fontId="119" type="noConversion"/>
  </si>
  <si>
    <t>50.13;50.09</t>
  </si>
  <si>
    <t>98.34;95.85</t>
  </si>
  <si>
    <t>97.10;93.73</t>
  </si>
  <si>
    <t>FCHFML3BCXY</t>
  </si>
  <si>
    <t>50.15;50.12</t>
  </si>
  <si>
    <t>98.45;96.05</t>
  </si>
  <si>
    <t>97.31;94.10</t>
  </si>
  <si>
    <t>FCHGCM5BCXY</t>
    <phoneticPr fontId="119" type="noConversion"/>
  </si>
  <si>
    <t>49.40;49.25</t>
  </si>
  <si>
    <t>96.05;97.03</t>
  </si>
  <si>
    <t>93.40;95.17</t>
  </si>
  <si>
    <t>FCHGCM5BCXY</t>
  </si>
  <si>
    <t>49.45;49.31</t>
  </si>
  <si>
    <t>96.20;96.95</t>
  </si>
  <si>
    <t>93.67;95.03</t>
  </si>
  <si>
    <t>FCHG5WYBCXY</t>
    <phoneticPr fontId="119" type="noConversion"/>
  </si>
  <si>
    <t>49.87;49.72</t>
  </si>
  <si>
    <t>97.38;94.64</t>
  </si>
  <si>
    <t>95.45;91.35</t>
  </si>
  <si>
    <t>FCHG5WYBCXY</t>
  </si>
  <si>
    <t>97.43;94.76</t>
  </si>
  <si>
    <t>95.54;91.53</t>
  </si>
  <si>
    <t>De novo</t>
    <phoneticPr fontId="51" type="noConversion"/>
  </si>
  <si>
    <t>Meta</t>
    <phoneticPr fontId="51" type="noConversion"/>
  </si>
  <si>
    <t>产量较低(RD)</t>
    <phoneticPr fontId="51" type="noConversion"/>
  </si>
  <si>
    <t>51PE</t>
    <phoneticPr fontId="51" type="noConversion"/>
  </si>
  <si>
    <r>
      <t>以下子文库产量低：
WHRDHUMncmRABAAAA-13，</t>
    </r>
    <r>
      <rPr>
        <sz val="10"/>
        <color rgb="FFFF0000"/>
        <rFont val="宋体"/>
        <family val="3"/>
        <charset val="134"/>
      </rPr>
      <t>文库降解</t>
    </r>
    <phoneticPr fontId="117" type="noConversion"/>
  </si>
  <si>
    <t>以下子文库产量低：
WHRDHUMncmRABAAAA-13，文库降解</t>
    <phoneticPr fontId="51" type="noConversion"/>
  </si>
  <si>
    <r>
      <t>以下子文库产量低：
WHHUMkapNAAHRAAPEI-209，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</si>
  <si>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以下子文库产量低：
WHHUMkapNAACRAAPEI-203，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</si>
  <si>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以下子文库产量低：
WHHUMrsxNAAIRAAPEI-219
WHHUMrsxNAAKRAAPEI-221。</t>
    </r>
    <r>
      <rPr>
        <sz val="10"/>
        <color rgb="FFFF0000"/>
        <rFont val="宋体"/>
        <family val="3"/>
        <charset val="134"/>
      </rPr>
      <t>RD,建议重定量。 
同lane nextera文库产量偏高。非QPCR定量问题</t>
    </r>
    <phoneticPr fontId="117" type="noConversion"/>
  </si>
  <si>
    <t>/ifshk2/hiseq4000-211/170304_K00211_0359_AHGW2LBBXX</t>
  </si>
  <si>
    <t>bcl2fastq2 bug</t>
    <phoneticPr fontId="51" type="noConversion"/>
  </si>
  <si>
    <t>/ifshk2/hiseq4000-114/170307_K00114_0518_AHGV5VBBXX</t>
  </si>
  <si>
    <t>/ifshk2/hiseq4000-114/170307_K00114_0519_BHGVNFBBXX</t>
  </si>
  <si>
    <t>/ifshk2/hiseq4000-211/170310_K00211_0363_BHGVKHBBXX</t>
  </si>
  <si>
    <t>/ifshk2/hiseq4000-211/170310_K00211_0362_AHGVHJBBXX</t>
  </si>
  <si>
    <t>/ifshk2/hiseq4000-114/170312_K00114_0522_BHGV7CBBXX</t>
  </si>
  <si>
    <t>/ifshk2/hiseq4000-211/170314_K00211_0364_AHGVNCBBXX</t>
  </si>
  <si>
    <t>/ifswh2/hiseq4000-133/170305_K00133_0281_BHGLHYBBXX</t>
  </si>
  <si>
    <t>/ifswh2/hiseq2500-191/170303_D00191_0551_BHFHWNBCXY</t>
  </si>
  <si>
    <t>读长太长，样品数量太多</t>
    <phoneticPr fontId="153" type="noConversion"/>
  </si>
  <si>
    <t>/ifswh2/hiseq4000-137/170307_K00137_0413_AHGLK5BBXX</t>
  </si>
  <si>
    <t>/ifswh2/hiseq4000-137/170307_K00137_0414_BHGL5WBBXX</t>
  </si>
  <si>
    <t>/ifswh2/hiseq4000-136/170308_K00136_0424_BHGK53BBXX</t>
  </si>
  <si>
    <t>/ifswh2/hiseq2500-188/170306_D00188_0489_BCAFC9ANXX</t>
  </si>
  <si>
    <t>/ifswh2/hiseq4000-136/170308_K00136_0423_AHGK2FBBXX</t>
  </si>
  <si>
    <t>/ifswh2/hiseq4000-133/170309_K00133_0282_AHGK3FBBXX</t>
  </si>
  <si>
    <t>/ifswh2/hiseq4000-137/170310_K00137_0415_AHGKFYBBXX</t>
  </si>
  <si>
    <t>/ifswh2/hiseq2500-191/170312_D00191_0554_BHGY2FBCXY</t>
  </si>
  <si>
    <t>/ifswh2/hiseq2500-188/170310_D00188_0490_BHHYVMBCXY</t>
  </si>
  <si>
    <t>/ifswh2/hiseq4000-133/170312_K00133_0283_AHGLJNBBXX</t>
  </si>
  <si>
    <t>/ifswh2/hiseq4000-133/170312_K00133_0284_BHGLC3BBXX</t>
  </si>
  <si>
    <t>/ifswh2/hiseq4000-137/170310_K00137_0416_BHGL5JBBXX</t>
  </si>
  <si>
    <t>/ifswh2/hiseq2500-191/170313_D00191_0555_BHHY2NBCXY</t>
  </si>
  <si>
    <t>/ifs3/hiseq2500-D176/170310_D00176_1089_BHHWTYBCXY</t>
  </si>
  <si>
    <t>/ifs3/hiseq2500-D175/170310_D00175_0615_AHHWFYBCXY</t>
  </si>
  <si>
    <t>/ifs3/hiseq2500-D176/170310_D00176_1088_AHHWJCBCXY</t>
  </si>
  <si>
    <t>/ifs3/hiseq2500-D175/170310_D00175_0616_BHHWGCBCXY</t>
  </si>
  <si>
    <t>/ifs3/hiseq2500-D175/170312_D00175_0617_AHHWN7BCXY</t>
  </si>
  <si>
    <t>/ifs3/hiseq2500-D175/170313_D00175_0619_BHJ5KCBCXY</t>
  </si>
  <si>
    <t>/ifs3/hiseq2500-D175/170313_D00175_0618_AHJ5KGBCXY</t>
  </si>
  <si>
    <t>/ifs3/hiseq2500-D176/170313_D00176_1090_AHHWTCBCXY</t>
  </si>
  <si>
    <t>/ifs3/hiseq2500-D176/170313_D00176_1091_BHHWTGBCXY</t>
  </si>
  <si>
    <t>/share/hiseq4000-K132/170307_K00132_0126_AHGJLVBBXX</t>
  </si>
  <si>
    <t>/share/hiseq2500-D177/170309_D00177_1080_AHGWVGBCXY</t>
  </si>
  <si>
    <t>/share/hiseq2500-D177/170309_D00177_1081_BHGWVWBCXY</t>
  </si>
  <si>
    <t>/share/hiseq2500-D178/170309_D00178_0639_AHGWVJBCXY</t>
  </si>
  <si>
    <t>/share/hiseq2500-D178/170309_D00178_0640_BHH2WFBCXY</t>
  </si>
  <si>
    <t>/share/hiseq2500-D178/170311_D00178_0642_AHGVHMBCXY</t>
  </si>
  <si>
    <t>51PE</t>
  </si>
  <si>
    <t>/share/hiseq2500-D177/170311_D00177_1082_AHGY7CBCXY</t>
  </si>
  <si>
    <t>/share/hiseq2500-D177/170311_D00177_1083_BHGV77BCXY</t>
  </si>
  <si>
    <t>/share/hiseq2500-D178/170312_D00178_0643_AHGY2JBCXY</t>
  </si>
  <si>
    <t>/share/hiseq2500-D178/170312_D00178_0644_BHGYFTBCXY</t>
  </si>
  <si>
    <t>/share/hiseq2500-D177/170313_D00177_1085_BHHMFJBCXY</t>
  </si>
  <si>
    <t>/share/hiseq2500-D177/170313_D00177_1084_AHHTCTBCXY</t>
  </si>
  <si>
    <t>/share/hiseq2500-D178/170313_D00178_0645_BHHLY7BCXY</t>
  </si>
  <si>
    <t>170310_I1283_FCHHWJGBBXX_L1_Apooling</t>
    <phoneticPr fontId="117" type="noConversion"/>
  </si>
  <si>
    <t>质量较差(R2质量差)</t>
    <phoneticPr fontId="117" type="noConversion"/>
  </si>
  <si>
    <t>医学</t>
    <phoneticPr fontId="117" type="noConversion"/>
  </si>
  <si>
    <t>H9_NPC_2和H9_NPC_3在Read2的Q30%偏低，CHOP</t>
    <phoneticPr fontId="117" type="noConversion"/>
  </si>
  <si>
    <t>何智伟</t>
    <phoneticPr fontId="117" type="noConversion"/>
  </si>
  <si>
    <t>170307_I1069_FCHFMKWBCXY</t>
    <phoneticPr fontId="117" type="noConversion"/>
  </si>
  <si>
    <t>整个Run index质量差，Read2的Q20、Q30偏低，且存在读N的情况，CHOP</t>
    <phoneticPr fontId="117" type="noConversion"/>
  </si>
  <si>
    <t>170307_I127_FCHHLWYBBXX_L3_CDKPEI170221001</t>
    <phoneticPr fontId="117" type="noConversion"/>
  </si>
  <si>
    <t>R1R2质量差</t>
    <phoneticPr fontId="117" type="noConversion"/>
  </si>
  <si>
    <t>科技服务</t>
    <phoneticPr fontId="117" type="noConversion"/>
  </si>
  <si>
    <t>质量较差，文库碱基波动严重，外来文库。丹麦</t>
    <phoneticPr fontId="117" type="noConversion"/>
  </si>
  <si>
    <t>代国慧</t>
    <phoneticPr fontId="117" type="noConversion"/>
  </si>
  <si>
    <t>170310_I127_FCHHLCGBBXX_L7_DKDNAPEP02666</t>
    <phoneticPr fontId="117" type="noConversion"/>
  </si>
  <si>
    <t>index实际混合比例与计划不符，EXON170116004-UC-4，EXON170116101-UC-30，EXON170116037-UC-37，EXON170116114-UC-43，EXON170117158-UC-62，EXON170117178-UC-82产量偏低，丹麦</t>
    <phoneticPr fontId="117" type="noConversion"/>
  </si>
  <si>
    <t>王苗</t>
    <phoneticPr fontId="117" type="noConversion"/>
  </si>
  <si>
    <t>170310_I127_FCHHLGVBBXX_L8_DKDNAPEP02678</t>
    <phoneticPr fontId="117" type="noConversion"/>
  </si>
  <si>
    <t>index实际混合比例与计划不符，WGS170281136-CM-39产量偏低，丹麦</t>
    <phoneticPr fontId="117" type="noConversion"/>
  </si>
  <si>
    <t>170314_I211_FCHGVNCBBXX_L8_HKTRDPEP00002411</t>
    <phoneticPr fontId="117" type="noConversion"/>
  </si>
  <si>
    <t>index实际混合比例与计划不符，HKHUMuadRAAARAAPEI-211,HKHUMuadRAABRAAPEI-212,HKHUMuadRAACRAAPEI-213,HKHUMuadRAAGRAAPEI-219,HKHUMuadRAAIRAAPEI-221产量偏低,RD</t>
    <phoneticPr fontId="117" type="noConversion"/>
  </si>
  <si>
    <t>梁若瑜</t>
    <phoneticPr fontId="117" type="noConversion"/>
  </si>
  <si>
    <t>170313_I178_FCHHLY7BCXY_L1_RD0007JOHAAPEI-13
170313_I178_FCHHLY7BCXY_L2_RD0007JOHAAPEI-13</t>
    <phoneticPr fontId="117" type="noConversion"/>
  </si>
  <si>
    <t>adapter污染严重，Read2质量很差。</t>
    <phoneticPr fontId="117" type="noConversion"/>
  </si>
  <si>
    <t>林丹妮</t>
    <phoneticPr fontId="117" type="noConversion"/>
  </si>
  <si>
    <t>170313_I178_FCHHLY7BCXY_L1_Hiseq17TJ0000116
170313_I178_FCHHLY7BCXY_L2_Hiseq17TJ0000116</t>
    <phoneticPr fontId="117" type="noConversion"/>
  </si>
  <si>
    <t>pooling比例偏差</t>
    <phoneticPr fontId="117" type="noConversion"/>
  </si>
  <si>
    <t>部分子文库产量偏低。</t>
    <phoneticPr fontId="117" type="noConversion"/>
  </si>
  <si>
    <t>170313_I176_FCHHWTCBCXY_L1_Hiseq17SZ0000089
170313_I176_FCHHWTCBCXY_L2_Hiseq17SZ0000089</t>
    <phoneticPr fontId="117" type="noConversion"/>
  </si>
  <si>
    <t>17L0006299-99产量低。</t>
    <phoneticPr fontId="117" type="noConversion"/>
  </si>
  <si>
    <t>170313_I175_FCHJ5KCBCXY_L1_Hiseq17SZ0000092
170313_I175_FCHJ5KCBCXY_L2_Hiseq17SZ0000092</t>
    <phoneticPr fontId="117" type="noConversion"/>
  </si>
  <si>
    <t>17L0014860-42产量低。</t>
    <phoneticPr fontId="117" type="noConversion"/>
  </si>
  <si>
    <t xml:space="preserve">170310_I211_FCHGVKHBBXX_L7_HKCDNAPEP00006725 </t>
    <phoneticPr fontId="117" type="noConversion"/>
  </si>
  <si>
    <t>index实际混合比例与计划不符，HKPLAdjjEAAFRAAPEI-201产量偏低</t>
    <phoneticPr fontId="117" type="noConversion"/>
  </si>
  <si>
    <t>170310_I211_FCHGVHJBBXX_L7_HKEXONPEP00003387 
170310_I211_FCHGVHJBBXX_L8_HKEXONPEP00003387</t>
    <phoneticPr fontId="117" type="noConversion"/>
  </si>
  <si>
    <t>index实际混合比例与计划不符，HUMhawEAACFAAA-358产量偏低</t>
    <phoneticPr fontId="117" type="noConversion"/>
  </si>
  <si>
    <t>170310_I137_FCHGL5JBBXX_L5_WHCDNAPEP00006734</t>
    <phoneticPr fontId="117" type="noConversion"/>
  </si>
  <si>
    <t>170308_I133_FCHGK3FBBXX_L5_WHDNASPEP00004822</t>
    <phoneticPr fontId="117" type="noConversion"/>
  </si>
  <si>
    <t>170306_I188_FCCAFC9ANXX_L1_WHDNASPEP00004798</t>
    <phoneticPr fontId="117" type="noConversion"/>
  </si>
  <si>
    <t>pooling比例偏差</t>
    <phoneticPr fontId="117" type="noConversion"/>
  </si>
  <si>
    <t>170306_I188_FCCAFC9ANXX_L5_WHDNASPEP00004815</t>
    <phoneticPr fontId="117" type="noConversion"/>
  </si>
  <si>
    <t>170306_I188_FCCAFC9ANXX_L7_WHDNASPEP00004817</t>
    <phoneticPr fontId="117" type="noConversion"/>
  </si>
  <si>
    <r>
      <t>以下子文库产量低：
WHHUMrsxNAAIRAAPEI-219
WHHUMrsxNAAJRAAPEI-220
WHHUMrsxNAAKRAAPEI-221。</t>
    </r>
    <r>
      <rPr>
        <sz val="10"/>
        <color rgb="FFFF0000"/>
        <rFont val="宋体"/>
        <family val="3"/>
        <charset val="134"/>
      </rPr>
      <t>RD
同lane nextera文库产量偏高。</t>
    </r>
    <phoneticPr fontId="117" type="noConversion"/>
  </si>
  <si>
    <t>170311_I178_FCHGVHMBCXY_L1_Hiseq17TJ0000109
170311_I178_FCHGVHMBCXY_L2_Hiseq17TJ0000109</t>
    <phoneticPr fontId="117" type="noConversion"/>
  </si>
  <si>
    <t xml:space="preserve">170310_I175_FCHHWGCBCXY_L1_Hiseq17SZ0000088 
170310_I175_FCHHWGCBCXY_L2_Hiseq17SZ0000088 </t>
    <phoneticPr fontId="117" type="noConversion"/>
  </si>
  <si>
    <t>子文库SZPVL17000008-114和SZPVL17000015-122没有产量，却出现index111和index117的污染。</t>
    <phoneticPr fontId="117" type="noConversion"/>
  </si>
  <si>
    <t>170310_I176_FCHHWTYBCXY_L1_Hiseq17SZ0000086
170310_I176_FCHHWTYBCXY_L2_Hiseq17SZ0000086</t>
    <phoneticPr fontId="117" type="noConversion"/>
  </si>
  <si>
    <t>170307_I132_FCHGJLVBBXX_L7_Hiseq17TJ0000098</t>
    <phoneticPr fontId="117" type="noConversion"/>
  </si>
  <si>
    <t>RD0007ABUJAAAPEI-42和RD0007AEOYAAAPEI-81产量低。</t>
    <phoneticPr fontId="117" type="noConversion"/>
  </si>
  <si>
    <t>170307_I132_FCHGJLVBBXX_L4_Hiseq17TJ0000096</t>
    <phoneticPr fontId="117" type="noConversion"/>
  </si>
  <si>
    <t>170307_I132_FCHGJLVBBXX_L3_Hiseq17TJ0000095</t>
    <phoneticPr fontId="117" type="noConversion"/>
  </si>
  <si>
    <t>170310_I211_FCHGVKHBBXX_L4_HKTRDPEP00002402</t>
    <phoneticPr fontId="117" type="noConversion"/>
  </si>
  <si>
    <t>170308_I211_FCHGVKNBBXX_L5_HKCDNAPEP00006707</t>
    <phoneticPr fontId="117" type="noConversion"/>
  </si>
  <si>
    <t>170304_I211_FCHGW2LBBXX_L2_HKTRDPEP00002361</t>
    <phoneticPr fontId="117" type="noConversion"/>
  </si>
  <si>
    <t>index实际混合比例与计划不符，BACjfxMBFDFABPEI-58,BACjfxMBGDFABPEI-81,BACjfxMBHDFABPEI-90产量偏低,RD</t>
    <phoneticPr fontId="117" type="noConversion"/>
  </si>
  <si>
    <t>梁若瑜</t>
    <phoneticPr fontId="117" type="noConversion"/>
  </si>
  <si>
    <t>170304_I211_FCHGW2LBBXX_L3_HKTRDPEP00002362</t>
    <phoneticPr fontId="117" type="noConversion"/>
  </si>
  <si>
    <t>科技服务</t>
    <phoneticPr fontId="117" type="noConversion"/>
  </si>
  <si>
    <t>index实际混合比例与计划不符，BACjfxMBADFABPEI-14,BACjfxMBBDFABPEI-15,BACjfxMBCDFABPEI-17产量偏低,RD</t>
    <phoneticPr fontId="117" type="noConversion"/>
  </si>
  <si>
    <t>HKEXONPEP00003388</t>
  </si>
  <si>
    <t>FCHGVNWBBXX</t>
  </si>
  <si>
    <t>49.28;49.23</t>
  </si>
  <si>
    <t>97.89;95.18</t>
  </si>
  <si>
    <t>94.11;88.96</t>
  </si>
  <si>
    <t>49.31;49.27</t>
  </si>
  <si>
    <t>97.90;95.45</t>
  </si>
  <si>
    <t>94.13;89.52</t>
  </si>
  <si>
    <t>awd170301胡瑶拟南芥Re-sequencing;</t>
  </si>
  <si>
    <t>PL018</t>
  </si>
  <si>
    <t>CHKPE85217020001</t>
  </si>
  <si>
    <t>47.54;47.57</t>
  </si>
  <si>
    <t>97.10;94.29</t>
  </si>
  <si>
    <t>92.94;87.78</t>
  </si>
  <si>
    <t>dup170307吕晓丹人MeDIP-seq(4/4);</t>
    <phoneticPr fontId="147" type="noConversion"/>
  </si>
  <si>
    <t>CHKPEI00001182</t>
  </si>
  <si>
    <t>39.99;40.21</t>
  </si>
  <si>
    <t>96.52;93.71</t>
  </si>
  <si>
    <t>91.26;86.54</t>
  </si>
  <si>
    <t>mko170306吕晓丹蝗虫外来文库RAD-Seq;</t>
  </si>
  <si>
    <t>P4</t>
  </si>
  <si>
    <t>CHKPEI85217030013</t>
  </si>
  <si>
    <t>HS4000 PE151+8+151;0103+0103;新库库检外来文库，5%PHIX;</t>
  </si>
  <si>
    <t>46.63;46.93</t>
  </si>
  <si>
    <t>95.59;92.92</t>
  </si>
  <si>
    <t>89.42;86.17</t>
  </si>
  <si>
    <t>P5</t>
  </si>
  <si>
    <t>CHKPEI85217030014</t>
  </si>
  <si>
    <t>46.58;46.89</t>
  </si>
  <si>
    <t>95.63;92.87</t>
  </si>
  <si>
    <t>89.28;86.03</t>
  </si>
  <si>
    <t>aaj170227胡维小鼠Exomecapture(13/13);</t>
  </si>
  <si>
    <t>HKEXONPEP00003389</t>
  </si>
  <si>
    <t>47.10;47.10</t>
  </si>
  <si>
    <t>97.68;94.94</t>
  </si>
  <si>
    <t>93.68;88.61</t>
  </si>
  <si>
    <t>47.07;47.07</t>
  </si>
  <si>
    <t>97.80;94.96</t>
  </si>
  <si>
    <t>93.96;88.67</t>
  </si>
  <si>
    <t>sev170119吕晓丹人Exomecapture(4/4);</t>
  </si>
  <si>
    <t>HKTRDPEP00002412</t>
  </si>
  <si>
    <t>FCHGVJVBBXX</t>
  </si>
  <si>
    <t>HS4000 SBS KIT (300 CYCLES) 20160713 L1 low density (C1)</t>
  </si>
  <si>
    <t>HS4000 PE101+8+8+101;0418+0418;新库库检外来文库;</t>
  </si>
  <si>
    <t>42.16;48.59</t>
  </si>
  <si>
    <t>44.93;36.39</t>
  </si>
  <si>
    <t>29.16;21.34</t>
  </si>
  <si>
    <t>40.07;40.20</t>
  </si>
  <si>
    <t>98.51;96.89</t>
  </si>
  <si>
    <t>96.33;93.34</t>
  </si>
  <si>
    <t>HS4000 PE101+8+8+101;0418+0418;新库库检;</t>
  </si>
  <si>
    <t>47.74;47.65</t>
  </si>
  <si>
    <t>98.75;97.59</t>
  </si>
  <si>
    <t>96.41;94.50</t>
  </si>
  <si>
    <t>51.22;51.10</t>
  </si>
  <si>
    <t>98.82;97.68</t>
  </si>
  <si>
    <t>96.47;94.53</t>
  </si>
  <si>
    <t>elw170209汪智蛟人EukaryoteTranscriptomeResequencing(14/14);</t>
  </si>
  <si>
    <t>HKTRDPEP00002415</t>
  </si>
  <si>
    <t>HS4000 PE101+8+8+101;0418+0418;新库库检，加入1% 的 PHIX;</t>
  </si>
  <si>
    <t>83.05;78.88</t>
  </si>
  <si>
    <t>7.66;7.96</t>
  </si>
  <si>
    <t>51.27;51.13</t>
  </si>
  <si>
    <t>98.44;97.03</t>
  </si>
  <si>
    <t>95.73;93.44</t>
  </si>
  <si>
    <t>80.53;75.57</t>
  </si>
  <si>
    <t>7.17;7.47</t>
  </si>
  <si>
    <t>50.25;50.07</t>
  </si>
  <si>
    <t>98.28;95.81</t>
  </si>
  <si>
    <t>95.73;91.47</t>
  </si>
  <si>
    <t>良(HCS3.3.52)</t>
    <phoneticPr fontId="147" type="noConversion"/>
  </si>
  <si>
    <t>89.88;87.95</t>
  </si>
  <si>
    <t>4.55;4.69</t>
  </si>
  <si>
    <t>50.88;50.67</t>
  </si>
  <si>
    <t>97.82;94.77</t>
  </si>
  <si>
    <t>94.80;89.90</t>
  </si>
  <si>
    <t>79.64;73.42</t>
  </si>
  <si>
    <t>7.10;7.63</t>
  </si>
  <si>
    <t>97.75;93.52</t>
  </si>
  <si>
    <t>94.46;87.52</t>
  </si>
  <si>
    <t>vgn170216许琛莹水稻RNA-Seq(12/12);</t>
    <phoneticPr fontId="147" type="noConversion"/>
  </si>
  <si>
    <t>HKTRDPEP00002407</t>
  </si>
  <si>
    <t>FCHGVFVBBXX</t>
  </si>
  <si>
    <t>51.72;52.68</t>
  </si>
  <si>
    <t>98.87;97.92</t>
  </si>
  <si>
    <t>96.50;94.67</t>
  </si>
  <si>
    <t>vgn170216许琛莹水稻RNA-Seq(12/12);</t>
  </si>
  <si>
    <t>HKTRDPEP00002408</t>
  </si>
  <si>
    <t>51.40;52.55</t>
  </si>
  <si>
    <t>98.23;97.64</t>
  </si>
  <si>
    <t>95.20;93.94</t>
  </si>
  <si>
    <t>HKTRDPEP00002409</t>
  </si>
  <si>
    <t>51.19;52.36</t>
  </si>
  <si>
    <t>98.10;97.87</t>
  </si>
  <si>
    <t>94.80;94.47</t>
  </si>
  <si>
    <t>qia170220汪智蛟小鼠Exomecapture(7/7);</t>
  </si>
  <si>
    <t>HKTRDPEP00002414</t>
  </si>
  <si>
    <t>46.51;46.47</t>
  </si>
  <si>
    <t>98.16;96.04</t>
  </si>
  <si>
    <t>94.83;90.85</t>
  </si>
  <si>
    <t>pum170217刘芳3人Exomecapture(7/7);</t>
  </si>
  <si>
    <t>HKEXONPEP00003390</t>
  </si>
  <si>
    <t>良(HCS3.3.52)</t>
    <phoneticPr fontId="147" type="noConversion"/>
  </si>
  <si>
    <t>51.66;51.57</t>
  </si>
  <si>
    <t>98.16;96.06</t>
  </si>
  <si>
    <t>94.68;90.74</t>
  </si>
  <si>
    <t>rho170301吕晓丹人Exomecapture(1/12);otp170220汪智蛟小鼠Exomecapture(1/12);nis170313许琛莹人Exomecapture(2/12);iek170228李维喜人Exomecapture(1/12);ver170208许琛莹人Exomecapture(2/12);qia170220汪智蛟小鼠Exomecapture(5/12);</t>
  </si>
  <si>
    <t>HKTRDPEP00002413</t>
  </si>
  <si>
    <t>良(HCS3.3.52)</t>
    <phoneticPr fontId="147" type="noConversion"/>
  </si>
  <si>
    <t>99.41;98.14</t>
  </si>
  <si>
    <t>0.39;0.62</t>
  </si>
  <si>
    <t>48.51;48.41</t>
  </si>
  <si>
    <t>98.50;96.64</t>
  </si>
  <si>
    <t>95.62;92.06</t>
  </si>
  <si>
    <t>99.43;98.14</t>
  </si>
  <si>
    <t>0.36;0.58</t>
  </si>
  <si>
    <t>48.46;48.35</t>
  </si>
  <si>
    <t>98.49;96.68</t>
  </si>
  <si>
    <t>95.59;92.18</t>
  </si>
  <si>
    <t>HKTRDPEP00002393</t>
  </si>
  <si>
    <t>良(HCS3.3.52)</t>
    <phoneticPr fontId="147" type="noConversion"/>
  </si>
  <si>
    <t>53.89;54.45</t>
  </si>
  <si>
    <t>98.65;98.11</t>
  </si>
  <si>
    <t>96.12;95.12</t>
  </si>
  <si>
    <t>170317_I178_FCHGYJGBCXY_L1_Hiseq17TJ0000130
170317_I178_FCHGYJGBCXY_L2_Hiseq17TJ0000130</t>
    <phoneticPr fontId="117" type="noConversion"/>
  </si>
  <si>
    <t>170316_I178_FCHGYJ7BCXY_L1_Hiseq17TJ0000119
170316_I178_FCHGYJ7BCXY_L2_Hiseq17TJ0000119</t>
    <phoneticPr fontId="117" type="noConversion"/>
  </si>
  <si>
    <t xml:space="preserve">voa121213李云2人TargetRegioncapture(22/22) </t>
  </si>
  <si>
    <t>Hiseq17SZ0000093</t>
  </si>
  <si>
    <t>FCHHWYYBCXY</t>
    <phoneticPr fontId="51" type="noConversion"/>
  </si>
  <si>
    <t>47.78;47.80</t>
  </si>
  <si>
    <t>98.02;96.71</t>
  </si>
  <si>
    <t>96.46;94.58</t>
  </si>
  <si>
    <t>FCHHWYYBCXY</t>
  </si>
  <si>
    <t>47.76;47.76</t>
  </si>
  <si>
    <t>97.39;95.57</t>
  </si>
  <si>
    <t>95.33;92.65</t>
  </si>
  <si>
    <t>Hiseq17SZ0000094</t>
  </si>
  <si>
    <t>FCHHWJLBCXY</t>
    <phoneticPr fontId="51" type="noConversion"/>
  </si>
  <si>
    <t>97.49;95.20</t>
  </si>
  <si>
    <t>95.50;92.04</t>
  </si>
  <si>
    <t>FCHHWJLBCXY</t>
  </si>
  <si>
    <t>48.82;48.80</t>
  </si>
  <si>
    <t>97.68;95.38</t>
  </si>
  <si>
    <t>95.83;92.35</t>
  </si>
  <si>
    <t xml:space="preserve">Oseq-Drug个体化诊疗基因检测20170311(9/12); F15ZF2I1QS2419田中明-产前微缺失微重复项目0309(2/12); F15ZF2I1QS2419田中明-产前微缺失微重复项目0313(1/12); </t>
  </si>
  <si>
    <t>Hiseq17TJ0000118</t>
  </si>
  <si>
    <t>FCHGWYYBCXY</t>
    <phoneticPr fontId="51" type="noConversion"/>
  </si>
  <si>
    <t>良</t>
    <phoneticPr fontId="51" type="noConversion"/>
  </si>
  <si>
    <t>43.29;43.31</t>
  </si>
  <si>
    <t>96.64;94.70</t>
  </si>
  <si>
    <t>医学</t>
    <phoneticPr fontId="51" type="noConversion"/>
  </si>
  <si>
    <t>林丹妮</t>
    <phoneticPr fontId="51" type="noConversion"/>
  </si>
  <si>
    <t xml:space="preserve">F15ZF2I1QS2419田中明-产前微缺失微重复项目0309(2/12); F15ZF2I1QS2419田中明-产前微缺失微重复项目0313(1/12); Oseq-Drug个体化诊疗基因检测20170311(9/12); </t>
  </si>
  <si>
    <t>INDEX</t>
    <phoneticPr fontId="51" type="noConversion"/>
  </si>
  <si>
    <t>FCHGWYYBCXY</t>
    <phoneticPr fontId="51" type="noConversion"/>
  </si>
  <si>
    <t>良</t>
    <phoneticPr fontId="51" type="noConversion"/>
  </si>
  <si>
    <t>43.34;43.37</t>
  </si>
  <si>
    <t>98.19;96.89</t>
  </si>
  <si>
    <t>96.94;95.06</t>
  </si>
  <si>
    <t>医学</t>
    <phoneticPr fontId="51" type="noConversion"/>
  </si>
  <si>
    <t>林丹妮</t>
    <phoneticPr fontId="51" type="noConversion"/>
  </si>
  <si>
    <t xml:space="preserve">Oseq-ctDNA无创肿瘤个体化诊疗基因检测20170311(5/6); Oseq-ctDNANoninvasivetumorgenetictestingforpersonalizedtherapy20170311(1/6); </t>
  </si>
  <si>
    <t>INDEX</t>
    <phoneticPr fontId="51" type="noConversion"/>
  </si>
  <si>
    <t>Hiseq17TJ0000117</t>
  </si>
  <si>
    <t>FCHGY7KBCXY</t>
    <phoneticPr fontId="51" type="noConversion"/>
  </si>
  <si>
    <t>良</t>
    <phoneticPr fontId="51" type="noConversion"/>
  </si>
  <si>
    <t>46.18;46.18</t>
  </si>
  <si>
    <t>97.76;96.40</t>
  </si>
  <si>
    <t>96.02;93.98</t>
  </si>
  <si>
    <t xml:space="preserve">Oseq-ctDNANoninvasivetumorgenetictestingforpersonalizedtherapy20170311(1/6); Oseq-ctDNA无创肿瘤个体化诊疗基因检测20170311(5/6); </t>
  </si>
  <si>
    <t>FCHGY7KBCXY</t>
    <phoneticPr fontId="51" type="noConversion"/>
  </si>
  <si>
    <t>97.72;96.35</t>
  </si>
  <si>
    <t>95.97;93.88</t>
  </si>
  <si>
    <t xml:space="preserve">Oseq-T肿瘤个体化诊疗基因检测20170311(6/41); Oseq-Drug个体化诊疗基因检测20170311(16/41); Oseq-ctDNANoninvasivetumorgenetictestingforpersonalizedtherapy20170311(1/41); Oseq-T肿瘤个体化诊疗基因检测20170305加测(1/41); Oseq-ctDNA无创肿瘤个体化诊疗基因检测20170311(5/41); 建库+测序F16ZD3I1QS2770-HRD检测Panel和软件研发项目鲍莉第2期(3/41); fac160802董燕人TargetRegioncapture第22期任务单-建库加测序(9/41); </t>
  </si>
  <si>
    <t>Hiseq17TJ0000119</t>
  </si>
  <si>
    <t>FCHGYJ7BCXY</t>
    <phoneticPr fontId="51" type="noConversion"/>
  </si>
  <si>
    <t>产量较低(pooling比例偏差)</t>
    <phoneticPr fontId="51" type="noConversion"/>
  </si>
  <si>
    <t>以下子文库产量低：
DX1316AFKIAAAPEI-35
DX1316AFKJAAAPEI-37
DX1316AFKKAAAPEI-41
DX1316AFKLAAAPEI-42
DX1316AFHVAAAPEI-44</t>
    <phoneticPr fontId="51" type="noConversion"/>
  </si>
  <si>
    <t>44.92;44.75</t>
  </si>
  <si>
    <t>97.98;95.92</t>
  </si>
  <si>
    <t>96.53;93.58</t>
  </si>
  <si>
    <t xml:space="preserve">建库+测序F16ZD3I1QS2770-HRD检测Panel和软件研发项目鲍莉第2期(3/41); fac160802董燕人TargetRegioncapture第22期任务单-建库加测序(9/41); Oseq-ctDNA无创肿瘤个体化诊疗基因检测20170311(5/41); Oseq-T肿瘤个体化诊疗基因检测20170305加测(1/41); Oseq-ctDNANoninvasivetumorgenetictestingforpersonalizedtherapy20170311(1/41); Oseq-Drug个体化诊疗基因检测20170311(16/41); Oseq-T肿瘤个体化诊疗基因检测20170311(6/41); </t>
  </si>
  <si>
    <t>44.86;44.68</t>
  </si>
  <si>
    <t>97.96;95.85</t>
  </si>
  <si>
    <t>96.49;93.46</t>
  </si>
  <si>
    <t xml:space="preserve">F17ZF2I1QS3116天津_全国肿瘤体细胞突变_NGS_PT室间质评项目-Hiseq2500平台-北京(6/6); </t>
  </si>
  <si>
    <t>Hiseq17TJ0000120</t>
  </si>
  <si>
    <t>FCHGJL5BBXX</t>
    <phoneticPr fontId="51" type="noConversion"/>
  </si>
  <si>
    <t>HiSeq4000</t>
    <phoneticPr fontId="51" type="noConversion"/>
  </si>
  <si>
    <t>43.71;43.76</t>
  </si>
  <si>
    <t>98.37;94.75</t>
  </si>
  <si>
    <t>95.45;88.30</t>
  </si>
  <si>
    <t xml:space="preserve">F17ZF2I1QS3116天津_全国肿瘤体细胞突变_NGS_PT室间质评项目-Hiseq2500平台-上海(6/6); </t>
  </si>
  <si>
    <t>Hiseq17TJ0000121</t>
  </si>
  <si>
    <t>43.40;43.44</t>
  </si>
  <si>
    <t>98.45;95.09</t>
  </si>
  <si>
    <t>95.40;88.90</t>
  </si>
  <si>
    <t xml:space="preserve">F17ZF2I1QS3116天津_全国肿瘤体细胞突变_NGS_PT室间质评项目-Hiseq2500平台-深圳医院(6/6); </t>
  </si>
  <si>
    <t>Hiseq17TJ0000122</t>
  </si>
  <si>
    <t>FCHGJL5BBXX</t>
  </si>
  <si>
    <t>98.72;96.21</t>
  </si>
  <si>
    <t>95.94;90.79</t>
  </si>
  <si>
    <t xml:space="preserve">建库+测序F16ZD3I1QS2770-HRD检测Panel和软件研发项目鲍莉第1期(2/2); </t>
  </si>
  <si>
    <t>Hiseq17TJ0000123</t>
  </si>
  <si>
    <t>41.90;41.96</t>
  </si>
  <si>
    <t>98.63;95.17</t>
  </si>
  <si>
    <t>95.92;88.97</t>
  </si>
  <si>
    <t>Hiseq17TJ0000124</t>
  </si>
  <si>
    <t>良</t>
    <phoneticPr fontId="51" type="noConversion"/>
  </si>
  <si>
    <t>HiSeq4000</t>
    <phoneticPr fontId="51" type="noConversion"/>
  </si>
  <si>
    <t>41.63;41.73</t>
  </si>
  <si>
    <t>98.52;95.16</t>
  </si>
  <si>
    <t>95.70;88.96</t>
  </si>
  <si>
    <t>医学</t>
    <phoneticPr fontId="51" type="noConversion"/>
  </si>
  <si>
    <t>林丹妮</t>
    <phoneticPr fontId="51" type="noConversion"/>
  </si>
  <si>
    <t>INDEX</t>
    <phoneticPr fontId="51" type="noConversion"/>
  </si>
  <si>
    <t>Hiseq17TJ0000125</t>
  </si>
  <si>
    <t>41.80;41.89</t>
  </si>
  <si>
    <t>98.65;94.69</t>
  </si>
  <si>
    <t>95.98;88.24</t>
  </si>
  <si>
    <t xml:space="preserve">建库+测序F16ZD3I1QS2770-HRD检测Panel和软件研发项目鲍莉第2期(3/9); F17ZF2I1QS3116天津_全国肿瘤体细胞突变_NGS_PT室间质评项目-Hiseq2500平台-北京(2/9); F17ZF2I1QS3116天津_全国肿瘤体细胞突变_NGS_PT室间质评项目-Hiseq2500平台-上海(2/9); F17ZF2I1QS3116天津_全国肿瘤体细胞突变_NGS_PT室间质评项目-Hiseq2500平台-深圳医院(2/9); </t>
  </si>
  <si>
    <t>Hiseq17TJ0000126</t>
  </si>
  <si>
    <t>45.04;45.09</t>
  </si>
  <si>
    <t>98.75;96.77</t>
  </si>
  <si>
    <t>96.34;92.14</t>
  </si>
  <si>
    <t xml:space="preserve">建库+测序F16ZD3I1QS2770-HRD检测Panel和软件研发项目鲍莉第3期(2/2); </t>
  </si>
  <si>
    <t>Hiseq17TJ0000127</t>
  </si>
  <si>
    <t>41.83;41.94</t>
  </si>
  <si>
    <t>98.64;96.06</t>
  </si>
  <si>
    <t>95.96;90.64</t>
  </si>
  <si>
    <t xml:space="preserve">CarrierSeq-12GeneticDisorders20170218加测(1/56) Hiseq建库测序-F16ZF2I1QS3018-肠癌免疫治疗基因检测产品-周爽-第6期任务单(12/56) 安孕可-单基因遗传病基因检测-12种-标准品(1/56) VISTAcarrierscreeningminipanel20170311(2/56) Vista-carrierscreeningtargetpanel20170311(1/56) 安孕可-单基因遗传病携带者筛查69种20170311(4/56) Oseq-Drug个体化诊疗基因检测20170314(24/56) Oseq-T肿瘤个体化诊疗基因检测20170314(5/56) CarrierSeq-12GeneticDisorders20170311(1/56) Oseq-ctDNA无创肿瘤个体化诊疗基因检测20170314(1/56) SentisCancerPanel（Tissue）20170314(1/56) ctDNA肿瘤早早筛20170314(2/56) Vista-CarrierScreeningMiniPanel20170311(1/56) </t>
  </si>
  <si>
    <t>Hiseq17TJ0000130</t>
  </si>
  <si>
    <t>FCHGYJGBCXY</t>
    <phoneticPr fontId="51" type="noConversion"/>
  </si>
  <si>
    <t>以下子文库产量低：
DX0503AFLSAAAPEI-15
DX0697AECNAAAPEI-29
DX1316AFNEAAAPEI-34
DX0503AFMKAAAPEI-78
DX1316AFMLAAAPEI-79
DX1316AFMPAAAPEI-87
DX1444AFJYAAAPEI-93
RD0007ADLFAAAPEI-103
DX1316AFNGAAAPEI-105
DX1316AFNHAAAPEI-115
DX1316AFNIAAAPEI-116
DX1316AFNJAAAPEI-117
DX1316AFNLAAAPEI-119
DX1316AFNMAAAPEI-120
DX1316AFNNAAAPEI-122
DX1316AFNOAAAPEI-123
DX1316AFNPAAAPEI-127
RD0007ADLNAAAPEI-130
DX0504AFMIAAAPEI-136
DX0616AFOOAAAPEI-139
DX0616AFOLAAAPEI-140
DX1316AFMXAAAPEI-158
DX1316AFMYAAAPEI-165
DX1316AFMZAAAPEI-171
DX1316AFNAAAAPEI-172</t>
    <phoneticPr fontId="51" type="noConversion"/>
  </si>
  <si>
    <t>44.71;44.70</t>
  </si>
  <si>
    <t>97.85;95.54</t>
  </si>
  <si>
    <t>96.29;93.09</t>
  </si>
  <si>
    <t>44.82;44.81</t>
  </si>
  <si>
    <t>98.06;95.86</t>
  </si>
  <si>
    <t>96.70;93.64</t>
  </si>
  <si>
    <t xml:space="preserve">Oseq-Drug个体化诊疗基因检测20170313(15/15); </t>
  </si>
  <si>
    <t>Hiseq17TJ0000128</t>
  </si>
  <si>
    <t>FCHGVJMBCXY</t>
    <phoneticPr fontId="51" type="noConversion"/>
  </si>
  <si>
    <t>44.81;44.83</t>
  </si>
  <si>
    <t>98.11;96.82</t>
  </si>
  <si>
    <t>44.75;44.76</t>
  </si>
  <si>
    <t>98.14;96.85</t>
  </si>
  <si>
    <t>96.71;94.78</t>
  </si>
  <si>
    <t xml:space="preserve">Oseq-Drug个体化诊疗基因检测20170313(4/7) Oseq-ctDNA无创肿瘤个体化诊疗基因检测20170313(1/7) ctDNA肿瘤早早筛20170313(2/7) </t>
  </si>
  <si>
    <t>Hiseq17TJ0000129</t>
  </si>
  <si>
    <t>FCHGVH5BCXY</t>
    <phoneticPr fontId="51" type="noConversion"/>
  </si>
  <si>
    <t>45.82;45.82</t>
  </si>
  <si>
    <t>97.90;96.34</t>
  </si>
  <si>
    <t>96.29;93.94</t>
  </si>
  <si>
    <t>45.90;45.91</t>
  </si>
  <si>
    <t>98.04;96.55</t>
  </si>
  <si>
    <t>96.52;94.29</t>
  </si>
  <si>
    <t xml:space="preserve">voa121213李云2人TargetRegioncapture(65/65) </t>
  </si>
  <si>
    <t>Hiseq17SZ0000097</t>
  </si>
  <si>
    <t>FCHJ3T7BCXY</t>
    <phoneticPr fontId="51" type="noConversion"/>
  </si>
  <si>
    <t>44.20;44.17</t>
  </si>
  <si>
    <t>97.16;94.95</t>
  </si>
  <si>
    <t>94.96;91.75</t>
  </si>
  <si>
    <t>FCHJ3T7BCXY</t>
  </si>
  <si>
    <t>44.06;44.03</t>
  </si>
  <si>
    <t>97.06;94.78</t>
  </si>
  <si>
    <t>94.77;91.45</t>
  </si>
  <si>
    <t xml:space="preserve">voa121213李云2人TargetRegioncapture(57/57) </t>
  </si>
  <si>
    <t>Hiseq17SZ0000095</t>
  </si>
  <si>
    <t>FCHHWMWBCXY</t>
    <phoneticPr fontId="51" type="noConversion"/>
  </si>
  <si>
    <t>97.48;95.12</t>
  </si>
  <si>
    <t>95.48;92.08</t>
  </si>
  <si>
    <t>FCHHWMWBCXY</t>
  </si>
  <si>
    <t>47.30;47.26</t>
  </si>
  <si>
    <t>97.44;95.09</t>
  </si>
  <si>
    <t>95.43;92.08</t>
  </si>
  <si>
    <t xml:space="preserve">voa121213李云2人TargetRegioncapture(42/42) </t>
  </si>
  <si>
    <t>Hiseq17SZ0000098</t>
  </si>
  <si>
    <t>FCHHWJFBCXY</t>
    <phoneticPr fontId="51" type="noConversion"/>
  </si>
  <si>
    <t>47.75;47.69</t>
  </si>
  <si>
    <t>97.18;94.03</t>
  </si>
  <si>
    <t>94.90;89.91</t>
  </si>
  <si>
    <t>FCHHWJFBCXY</t>
  </si>
  <si>
    <t>47.87;47.84</t>
  </si>
  <si>
    <t>97.39;95.02</t>
  </si>
  <si>
    <t>95.30;91.67</t>
  </si>
  <si>
    <t>Hiseq17SZ0000096</t>
  </si>
  <si>
    <t>FCHHWLFBCXY</t>
    <phoneticPr fontId="51" type="noConversion"/>
  </si>
  <si>
    <t>46.27;46.24</t>
  </si>
  <si>
    <t>97.61;95.66</t>
  </si>
  <si>
    <t>95.75;92.78</t>
  </si>
  <si>
    <t>FCHHWLFBCXY</t>
  </si>
  <si>
    <t>46.42;46.40</t>
  </si>
  <si>
    <t>97.81;95.86</t>
  </si>
  <si>
    <t>96.16;93.19</t>
  </si>
  <si>
    <t>170309_I191_FCHHY2HBCXY_L1_CWHPEPI00001282-1</t>
    <phoneticPr fontId="117" type="noConversion"/>
  </si>
  <si>
    <t>除了CHKPEI85216120021-B
CHKPEI85216120022-B
其余样品产量较低</t>
    <phoneticPr fontId="117" type="noConversion"/>
  </si>
  <si>
    <t>170315_I137_FCHGL7WBBXX</t>
    <phoneticPr fontId="117" type="noConversion"/>
  </si>
  <si>
    <t>170315_I188_FCHGYJCBCXY_L2_WHMISEQPEP00000636</t>
    <phoneticPr fontId="117" type="noConversion"/>
  </si>
  <si>
    <t>产量较低质量较差</t>
    <phoneticPr fontId="117" type="noConversion"/>
  </si>
  <si>
    <t>以下子文库产量低：
WHMETarhMAaA-16-39
WHMETarhMAaA-17-40
WHMETarhMAaA-12-41
WHHUMxuuMAaA-8-61
WHINTtvpMAaA-13-64
WHINTtvpMAaA-16-64
WHINTtvpMAaA-17-64+1
产量较低质量较差
WHHUMxuuMAaA-3-103
Read2的Q20偏低</t>
    <phoneticPr fontId="117" type="noConversion"/>
  </si>
  <si>
    <t>170315_I137_FCHGMCTBBXX_L1_WHCDNAPEP00006728</t>
    <phoneticPr fontId="117" type="noConversion"/>
  </si>
  <si>
    <t>170315_I137_FCHGMCTBBXX_L7_WHSRNASEP00001172</t>
    <phoneticPr fontId="117" type="noConversion"/>
  </si>
  <si>
    <t>170315_I136_FCHGL5HBBXX_L1_WHTRDRPEP00003078</t>
    <phoneticPr fontId="117" type="noConversion"/>
  </si>
  <si>
    <t>170315_I136_FCHGL5HBBXX_L2_WHCDNAPEP00006749</t>
    <phoneticPr fontId="117" type="noConversion"/>
  </si>
  <si>
    <t>170317_I137_FCHGLGCBBXX_L3_WHCDNAPEP00006745</t>
    <phoneticPr fontId="117" type="noConversion"/>
  </si>
  <si>
    <t>170319_I136_FCHGLCKBBXX_L2_WHCDNAPEP00006717
170319_I136_FCHGLCKBBXX_L3_WHCDNAPEP00006717</t>
    <phoneticPr fontId="117" type="noConversion"/>
  </si>
  <si>
    <t>170319_I136_FCHGLFWBBXX_L5_WHCDNAPEP00006755</t>
    <phoneticPr fontId="117" type="noConversion"/>
  </si>
  <si>
    <t>97.33;90.94</t>
  </si>
  <si>
    <t>99.07;94.90</t>
  </si>
  <si>
    <t>35.71;36.42</t>
  </si>
  <si>
    <t>FCHGLFWBBXX</t>
  </si>
  <si>
    <t>WHTAMeljDEAADUAAPEI-13</t>
  </si>
  <si>
    <t xml:space="preserve">elj160615于丽丽柽柳Denovo-Plant </t>
    <phoneticPr fontId="51" type="noConversion"/>
  </si>
  <si>
    <t>98.16;91.96</t>
  </si>
  <si>
    <t>99.35;97.55</t>
  </si>
  <si>
    <t>42.92;41.96</t>
  </si>
  <si>
    <t>WHCDNAPEP00006756</t>
  </si>
  <si>
    <t xml:space="preserve">yit170301谢志远小鼠Methylation(3/9) fwc170222汪智蛟人EukaryoteTranscriptomeResequencing(6/9) </t>
  </si>
  <si>
    <t>98.12;91.85</t>
  </si>
  <si>
    <t>99.32;97.55</t>
  </si>
  <si>
    <t>43.06;42.12</t>
  </si>
  <si>
    <t>97.78;94.10</t>
  </si>
  <si>
    <t>99.30;97.22</t>
  </si>
  <si>
    <t>51.21;51.54</t>
  </si>
  <si>
    <t>以下子文库产量低：
WHMYRgauDAAADTAAPEI-60</t>
    <phoneticPr fontId="51" type="noConversion"/>
  </si>
  <si>
    <t>FCHGLFWBBXX</t>
    <phoneticPr fontId="117" type="noConversion"/>
  </si>
  <si>
    <t>WHCDNAPEP00006755</t>
    <phoneticPr fontId="117" type="noConversion"/>
  </si>
  <si>
    <t xml:space="preserve">gau170303徐晓静动物Denovo-Animal(1/5) fwc170222汪智蛟人EukaryoteTranscriptomeResequencing(4/5) </t>
  </si>
  <si>
    <t>97.68;94.66</t>
  </si>
  <si>
    <t>99.23;97.71</t>
  </si>
  <si>
    <t>50.84;51.18</t>
  </si>
  <si>
    <t>WHCDNAPEP00006754</t>
  </si>
  <si>
    <t xml:space="preserve">fwc170222汪智蛟人EukaryoteTranscriptomeResequencing(13/13) </t>
  </si>
  <si>
    <t>97.58;94.39</t>
  </si>
  <si>
    <t>99.18;97.60</t>
  </si>
  <si>
    <t>50.89;51.23</t>
  </si>
  <si>
    <t>HS4000 PE50+8+50;1216+1216;新库库检;</t>
    <phoneticPr fontId="51" type="noConversion"/>
  </si>
  <si>
    <t xml:space="preserve">fwc170222汪智蛟人EukaryoteTranscriptomeResequencing(13/13) </t>
    <phoneticPr fontId="51" type="noConversion"/>
  </si>
  <si>
    <t>97.61;91.53</t>
  </si>
  <si>
    <t>99.20;95.22</t>
  </si>
  <si>
    <t>36.15;36.92</t>
  </si>
  <si>
    <t>WHTAMeljDFACDWAAPEI-11</t>
  </si>
  <si>
    <t xml:space="preserve">elj160615于丽丽柽柳Denovo-Plant </t>
  </si>
  <si>
    <t>97.30;90.94</t>
  </si>
  <si>
    <t>99.09;94.92</t>
  </si>
  <si>
    <t>36.14;36.85</t>
  </si>
  <si>
    <t>HS4000 PE50+8+50;1216+1216;新库库检;</t>
  </si>
  <si>
    <t>WHTAMeljDFABDLAAPEI-9</t>
  </si>
  <si>
    <t>96.34;90.61</t>
  </si>
  <si>
    <t>98.66;96.21</t>
  </si>
  <si>
    <t>50.22;50.31</t>
  </si>
  <si>
    <t>9.00;9.23</t>
  </si>
  <si>
    <t>89.80;88.35</t>
  </si>
  <si>
    <t>FCHGL5LBBXX</t>
  </si>
  <si>
    <t>WHCDNAPEP00006752</t>
  </si>
  <si>
    <t xml:space="preserve">kap170227刘宇峰人Non-codingRNA(3/5) xei170307位艳丽盔孢伞EukaryotedenovoTranscriptome(2/5) </t>
  </si>
  <si>
    <t>95.25;90.80</t>
  </si>
  <si>
    <t>98.21;96.24</t>
  </si>
  <si>
    <t>54.10;54.21</t>
  </si>
  <si>
    <t>8.35;8.69</t>
  </si>
  <si>
    <t>87.10;86.26</t>
  </si>
  <si>
    <t>WHCDNAPEP00006751</t>
  </si>
  <si>
    <t xml:space="preserve">xei170307位艳丽盔孢伞EukaryotedenovoTranscriptome(2/5) kap170227刘宇峰人Non-codingRNA(3/5) </t>
  </si>
  <si>
    <t>94.42;89.53</t>
  </si>
  <si>
    <t>97.80;95.55</t>
  </si>
  <si>
    <t>55.56;55.62</t>
  </si>
  <si>
    <t>10.45;11.19</t>
  </si>
  <si>
    <t>82.82;81.89</t>
  </si>
  <si>
    <t>WHCDNAPEP00006750</t>
  </si>
  <si>
    <t xml:space="preserve">kap170227刘宇峰人Non-codingRNA(2/6) ehl170307郑小敏水稻四个EukaryoteTranscriptomeResequencing(4/6) </t>
  </si>
  <si>
    <t>94.24;85.50</t>
  </si>
  <si>
    <t>97.54;93.24</t>
  </si>
  <si>
    <t>40.37;40.51</t>
  </si>
  <si>
    <t>HS4000 PE151+8+151;1216+1216;新库库检;</t>
    <phoneticPr fontId="51" type="noConversion"/>
  </si>
  <si>
    <t>WHDNASPEP00004846</t>
  </si>
  <si>
    <t>Re-sequencing</t>
    <phoneticPr fontId="51" type="noConversion"/>
  </si>
  <si>
    <t xml:space="preserve">bpe170301谢洪青植物Re-sequencing(14/14) </t>
    <phoneticPr fontId="51" type="noConversion"/>
  </si>
  <si>
    <t>94.88;83.01</t>
  </si>
  <si>
    <t>97.86;90.90</t>
  </si>
  <si>
    <t>48.64;48.73</t>
  </si>
  <si>
    <t>WHCORyyrDBABDLAAPEI-21</t>
  </si>
  <si>
    <t xml:space="preserve">yyr170302陈军辉玉米Denovo-Plant </t>
  </si>
  <si>
    <t>94.62;83.21</t>
  </si>
  <si>
    <t>97.74;91.00</t>
  </si>
  <si>
    <t>48.32;48.41</t>
  </si>
  <si>
    <t>WHCORyyrDBAADWAAPEI-17</t>
  </si>
  <si>
    <t>92.80;85.45</t>
  </si>
  <si>
    <t>96.11;92.69</t>
  </si>
  <si>
    <t>47.06;47.00</t>
  </si>
  <si>
    <t>WHCDNAPEP00006768</t>
  </si>
  <si>
    <t xml:space="preserve">uxc170310徐婧小鼠EukaryoteTranscriptomeResequencing(6/13) dyo170306位艳丽细菌EukaryoteTranscriptomeResequencing(6/13) egm170303徐晓静动物Denovo-Animal(1/13) </t>
  </si>
  <si>
    <t>93.20;86.83</t>
  </si>
  <si>
    <t>96.74;93.66</t>
  </si>
  <si>
    <t>49.28;49.21</t>
  </si>
  <si>
    <t>WHCDNAPEP00006767</t>
  </si>
  <si>
    <t xml:space="preserve">yuz170310郑小敏拟南芥EukaryoteTranscriptomeResequencing(3/12) lcn170308徐婧小鼠EukaryoteTranscriptomeResequencing(7/12) cec170307王艳2十二个菊花EukaryotedenovoTranscriptome(2/12) </t>
  </si>
  <si>
    <t>96.86;89.90</t>
  </si>
  <si>
    <t>98.97;94.76</t>
  </si>
  <si>
    <t>36.41;36.95</t>
  </si>
  <si>
    <t>FCHGLCKBBXX</t>
  </si>
  <si>
    <t>WHTAMeljDFAADTAAPEI-8</t>
  </si>
  <si>
    <t xml:space="preserve">elj160615于丽丽柽柳Denovo-Plant </t>
    <phoneticPr fontId="51" type="noConversion"/>
  </si>
  <si>
    <t>96.74;91.91</t>
  </si>
  <si>
    <t>99.01;96.50</t>
  </si>
  <si>
    <t>48.20;48.59</t>
  </si>
  <si>
    <t>HS4000 PE50+8+50;1216+1216;新库库检;</t>
    <phoneticPr fontId="51" type="noConversion"/>
  </si>
  <si>
    <t>WHCDNAPEP00006718</t>
  </si>
  <si>
    <t>97.05;92.47</t>
  </si>
  <si>
    <t>99.11;96.74</t>
  </si>
  <si>
    <t>48.40;48.82</t>
  </si>
  <si>
    <t>96.93;92.81</t>
  </si>
  <si>
    <t>99.10;96.97</t>
  </si>
  <si>
    <t>51.46;51.81</t>
  </si>
  <si>
    <t>WHCDNAPEP00006720</t>
  </si>
  <si>
    <t>96.98;92.74</t>
  </si>
  <si>
    <t>99.11;96.95</t>
  </si>
  <si>
    <t>51.52;51.87</t>
  </si>
  <si>
    <t>96.97;92.54</t>
  </si>
  <si>
    <t>99.07;96.74</t>
  </si>
  <si>
    <t>47.21;47.68</t>
  </si>
  <si>
    <t>以下子文库产量低：
WHHUMfwcEABMRAAPEI-30</t>
    <phoneticPr fontId="51" type="noConversion"/>
  </si>
  <si>
    <t>FCHGLCKBBXX</t>
    <phoneticPr fontId="117" type="noConversion"/>
  </si>
  <si>
    <t>WHCDNAPEP00006717</t>
  </si>
  <si>
    <t>96.82;92.14</t>
  </si>
  <si>
    <t>99.03;96.57</t>
  </si>
  <si>
    <t>47.13;47.60</t>
  </si>
  <si>
    <t>WHCDNAPEP00006717</t>
    <phoneticPr fontId="117" type="noConversion"/>
  </si>
  <si>
    <t>96.79;91.32</t>
  </si>
  <si>
    <t>99.03;96.26</t>
  </si>
  <si>
    <t>47.81;48.21</t>
  </si>
  <si>
    <t>HS4000 PE50+8+50;1216+1216;旧库;</t>
    <phoneticPr fontId="51" type="noConversion"/>
  </si>
  <si>
    <t>96.41;85.47</t>
  </si>
  <si>
    <t>98.61;93.35</t>
  </si>
  <si>
    <t>29.40;29.76</t>
  </si>
  <si>
    <t>HS4000 PE101+8+101;1216+1216;新库库检;</t>
    <phoneticPr fontId="51" type="noConversion"/>
  </si>
  <si>
    <t>FCHGLGCBBXX</t>
  </si>
  <si>
    <t>WHCDNAPEP00006770</t>
  </si>
  <si>
    <t xml:space="preserve">sgg170303徐晓静半滑舌鳎Methylation(1/3) egm170303徐晓静动物Denovo-Animal(2/3) </t>
  </si>
  <si>
    <t>96.44;89.29</t>
  </si>
  <si>
    <t>98.76;95.63</t>
  </si>
  <si>
    <t>42.05;41.99</t>
  </si>
  <si>
    <t>HS4000 PE101+8+101;1216+1216;新库库检;</t>
    <phoneticPr fontId="51" type="noConversion"/>
  </si>
  <si>
    <t>WHCDNAPEP00006769</t>
  </si>
  <si>
    <t xml:space="preserve">yzk170306位艳丽人Non-codingRNA(4/5) sgg170303徐晓静半滑舌鳎Methylation(1/5) </t>
  </si>
  <si>
    <t>96.78;90.41</t>
  </si>
  <si>
    <t>98.87;96.09</t>
  </si>
  <si>
    <t>43.82;43.73</t>
  </si>
  <si>
    <t>93.48;85.19</t>
  </si>
  <si>
    <t>97.81;94.03</t>
  </si>
  <si>
    <t>48.88;48.82</t>
  </si>
  <si>
    <t>0.62;0.95</t>
  </si>
  <si>
    <t>97.39;94.98</t>
  </si>
  <si>
    <t>HS4000 PE101+8+101;1216+1216;新库库检，外来文库;</t>
    <phoneticPr fontId="51" type="noConversion"/>
  </si>
  <si>
    <t>CWHPEPI00001290</t>
  </si>
  <si>
    <t>Re-sequencing</t>
    <phoneticPr fontId="51" type="noConversion"/>
  </si>
  <si>
    <t xml:space="preserve">gby161121梅俊谱西瓜Re-sequencing(13/13) </t>
    <phoneticPr fontId="51" type="noConversion"/>
  </si>
  <si>
    <t>96.48;93.30</t>
  </si>
  <si>
    <t>59.67;59.50</t>
  </si>
  <si>
    <t>HS4000 PE101+8+101;1216+1216;新库库检（加入1%NEWvve161011A-48-76-A）;</t>
    <phoneticPr fontId="51" type="noConversion"/>
  </si>
  <si>
    <t>WHCDNAPEP00006746</t>
  </si>
  <si>
    <t xml:space="preserve">ubc170224马俊平七个假交替单胞菌ProkaryoteTranscriptomeResequencing(7/13) vap170301徐婧铜绿假单胞菌ProkaryoteTranscriptomeResequencing(6/13) </t>
  </si>
  <si>
    <t>95.89;92.15</t>
  </si>
  <si>
    <t>98.65;96.78</t>
  </si>
  <si>
    <t>48.31;48.24</t>
  </si>
  <si>
    <t>以下子文库产量低：
WHDROniaTAABRAAPEI-205
WHDROniaTAAFRAAPEI-209</t>
    <phoneticPr fontId="51" type="noConversion"/>
  </si>
  <si>
    <t>产量较低(pooling比例偏差)</t>
    <phoneticPr fontId="51" type="noConversion"/>
  </si>
  <si>
    <t>FCHGLGCBBXX</t>
    <phoneticPr fontId="117" type="noConversion"/>
  </si>
  <si>
    <t>WHCDNAPEP00006745</t>
    <phoneticPr fontId="117" type="noConversion"/>
  </si>
  <si>
    <t xml:space="preserve">nia170302张洪芳果蝇EukaryoteTranscriptomeResequencing(12/12) </t>
    <phoneticPr fontId="51" type="noConversion"/>
  </si>
  <si>
    <t>95.34;84.58</t>
  </si>
  <si>
    <t>98.30;93.07</t>
  </si>
  <si>
    <t>39.78;40.13</t>
  </si>
  <si>
    <t>WHDNAMePEP00000630</t>
  </si>
  <si>
    <t>INDEX</t>
    <phoneticPr fontId="51" type="noConversion"/>
  </si>
  <si>
    <t xml:space="preserve">kjt170228谢洪青水稻Re-sequencing(6/7) sgg170303徐晓静半滑舌鳎Methylation(1/7) </t>
  </si>
  <si>
    <t>94.76;82.72</t>
  </si>
  <si>
    <t>97.97;91.01</t>
  </si>
  <si>
    <t>36.88;37.68</t>
  </si>
  <si>
    <t>HS4000 PE101+8+101;1216+1216;新库库检;</t>
    <phoneticPr fontId="51" type="noConversion"/>
  </si>
  <si>
    <t>WHPANjuzDAAADVAAPEI-58</t>
  </si>
  <si>
    <t xml:space="preserve">juz170303金远春人参Denovo-Plant </t>
    <phoneticPr fontId="51" type="noConversion"/>
  </si>
  <si>
    <t>HS4000 SE50+8;1216+1216;新库库检;</t>
    <phoneticPr fontId="51" type="noConversion"/>
  </si>
  <si>
    <t>FCHGLK7BBXX</t>
  </si>
  <si>
    <t>WHSRNASEP00001178</t>
  </si>
  <si>
    <t xml:space="preserve">mtd170301王丹玉米螟SmallRNATruSeq(5/21) cnm170302卢梦书青稞SmallRNA(14/21) hsn170303卢梦书人SmallRNA(2/21) </t>
    <phoneticPr fontId="51" type="noConversion"/>
  </si>
  <si>
    <t>WHSRNASEP00001177</t>
  </si>
  <si>
    <t xml:space="preserve">mtd170301王丹玉米螟SmallRNATruSeq(9/15) hau170217夏展峰人SmallRNA(2/15) uae170302卢梦书血吸虫SmallRNATruSeq(2/15) htj170208彭玲人SmallRNA(2/15) </t>
    <phoneticPr fontId="51" type="noConversion"/>
  </si>
  <si>
    <t>WHSRNASEP00001176</t>
  </si>
  <si>
    <t>SmallRNA</t>
    <phoneticPr fontId="51" type="noConversion"/>
  </si>
  <si>
    <t xml:space="preserve">kdo170302张洪芳果蝇SmallRNA(12/12) </t>
    <phoneticPr fontId="51" type="noConversion"/>
  </si>
  <si>
    <t>WHSRNASEP00001175</t>
  </si>
  <si>
    <t xml:space="preserve">hlj170227钟珍蚊子SmallRNA(14/14) </t>
    <phoneticPr fontId="51" type="noConversion"/>
  </si>
  <si>
    <t>WHSRNASEP00001174</t>
  </si>
  <si>
    <t xml:space="preserve">hlj170227钟珍蚊子SmallRNA(12/12) </t>
    <phoneticPr fontId="51" type="noConversion"/>
  </si>
  <si>
    <t>WHDNASPEP00004851</t>
  </si>
  <si>
    <t>Chip-seq</t>
    <phoneticPr fontId="51" type="noConversion"/>
  </si>
  <si>
    <t xml:space="preserve">oid170309董海芳人Chip-seq(8/8) </t>
    <phoneticPr fontId="51" type="noConversion"/>
  </si>
  <si>
    <t>HS4000 SE50+8;1216+1216;新库库检;</t>
    <phoneticPr fontId="51" type="noConversion"/>
  </si>
  <si>
    <t>WHCDNAPEP00006753</t>
  </si>
  <si>
    <t xml:space="preserve">ssc170301马俊平人RNA-Seq(10/12) bhm170301马俊平人RNA-Seq(2/12) </t>
    <phoneticPr fontId="51" type="noConversion"/>
  </si>
  <si>
    <t>HS4000 SE50+8;1216+1216;新库库检;</t>
    <phoneticPr fontId="51" type="noConversion"/>
  </si>
  <si>
    <t>FCHGLK7BBXX</t>
    <phoneticPr fontId="51" type="noConversion"/>
  </si>
  <si>
    <t>WHCDNAPEP00006730</t>
  </si>
  <si>
    <t xml:space="preserve">jpe170227滕飞人RNA-Seq(13/13) </t>
    <phoneticPr fontId="51" type="noConversion"/>
  </si>
  <si>
    <t>RP index PE50+8+50;0302+0227;新库库检;</t>
    <phoneticPr fontId="51" type="noConversion"/>
  </si>
  <si>
    <t>FCHHWKWBCXY</t>
  </si>
  <si>
    <t>WHDNASPEP00004853</t>
  </si>
  <si>
    <t xml:space="preserve">ftw130918何乐大肠杆菌Re-sequencing </t>
    <phoneticPr fontId="51" type="noConversion"/>
  </si>
  <si>
    <t>FCHHWKWBCXY</t>
    <phoneticPr fontId="51" type="noConversion"/>
  </si>
  <si>
    <t>WHDNASPEP00004852</t>
  </si>
  <si>
    <t>94.48;84.10</t>
  </si>
  <si>
    <t>97.55;92.41</t>
  </si>
  <si>
    <t>49.23;49.19</t>
  </si>
  <si>
    <t>FCHGLCLBBXX</t>
  </si>
  <si>
    <t>WHCDNAPEP00006737</t>
  </si>
  <si>
    <t xml:space="preserve">gft170218位艳丽茶树EukaryotedenovoTranscriptome(2/11) nwu170303李斌斌草鱼EukaryoteTranscriptomeResequencing(9/11) </t>
    <phoneticPr fontId="51" type="noConversion"/>
  </si>
  <si>
    <t>95.03;86.72</t>
  </si>
  <si>
    <t>98.04;93.82</t>
  </si>
  <si>
    <t>48.50;48.48</t>
  </si>
  <si>
    <t>WHDNASPEP00004847</t>
  </si>
  <si>
    <t xml:space="preserve">mja170313许琛莹细菌Metagenomics(7/7) </t>
    <phoneticPr fontId="51" type="noConversion"/>
  </si>
  <si>
    <t>95.20;88.91</t>
  </si>
  <si>
    <t>97.86;95.14</t>
  </si>
  <si>
    <t>49.41;49.46</t>
  </si>
  <si>
    <t>10.48;11.09</t>
  </si>
  <si>
    <t>84.58;82.96</t>
  </si>
  <si>
    <t>WHCDNAPEP00006748</t>
  </si>
  <si>
    <t xml:space="preserve">kap170227刘宇峰人Non-codingRNA(1/8) ruv161228位艳丽植物真菌EukaryoteTranscriptomeResequencing(1/8) aap170303袁珍丽真菌Re-sequencing(4/8) twx170303李维喜乳酸乳球菌Re-sequencing(2/8) </t>
    <phoneticPr fontId="51" type="noConversion"/>
  </si>
  <si>
    <t>95.17;86.29</t>
  </si>
  <si>
    <t>97.80;92.88</t>
  </si>
  <si>
    <t>53.12;53.05</t>
  </si>
  <si>
    <t>8.39;8.75</t>
  </si>
  <si>
    <t>83.46;82.57</t>
  </si>
  <si>
    <t>WHCDNAPEP00006747</t>
  </si>
  <si>
    <t xml:space="preserve">kap170227刘宇峰人Non-codingRNA(2/8) uai170223田银平真菌Denovo-Microbiology(2/8) tmi170301董海芳真菌Re-sequencing(3/8) ptj170303梁勇放线菌Denovo-Microbiology(1/8) </t>
    <phoneticPr fontId="51" type="noConversion"/>
  </si>
  <si>
    <t>94.42;84.39</t>
  </si>
  <si>
    <t>97.09;91.78</t>
  </si>
  <si>
    <t>40.45;40.77</t>
  </si>
  <si>
    <t>WHDNASPEP00004842</t>
  </si>
  <si>
    <t>96.09;91.37</t>
  </si>
  <si>
    <t>98.50;96.39</t>
  </si>
  <si>
    <t>51.56;51.80</t>
  </si>
  <si>
    <t>8.88;9.61</t>
  </si>
  <si>
    <t>85.50;85.09</t>
  </si>
  <si>
    <t>WHCDNAPEP00006739</t>
  </si>
  <si>
    <t xml:space="preserve">ruv161228位艳丽植物真菌EukaryoteTranscriptomeResequencing(1/4) kap170227刘宇峰人Non-codingRNA(3/4) </t>
    <phoneticPr fontId="51" type="noConversion"/>
  </si>
  <si>
    <t>95.15;84.17</t>
  </si>
  <si>
    <t>97.92;92.31</t>
  </si>
  <si>
    <t>40.41;40.64</t>
  </si>
  <si>
    <t>WHDNASPEP00004828</t>
  </si>
  <si>
    <t xml:space="preserve">bpe170301谢洪青植物Re-sequencing(15/15) </t>
    <phoneticPr fontId="51" type="noConversion"/>
  </si>
  <si>
    <t>95.22;84.02</t>
  </si>
  <si>
    <t>98.07;92.34</t>
  </si>
  <si>
    <t>41.25;41.43</t>
  </si>
  <si>
    <t>FCHGLCLBBXX</t>
    <phoneticPr fontId="51" type="noConversion"/>
  </si>
  <si>
    <t>WHDNASPEP00004827</t>
  </si>
  <si>
    <t>97.59;91.78</t>
  </si>
  <si>
    <t>99.08;96.18</t>
  </si>
  <si>
    <t>50.35;50.34</t>
  </si>
  <si>
    <t>6.79;7.18</t>
  </si>
  <si>
    <t>85.57;81.18</t>
  </si>
  <si>
    <t>HS4000 PE101+8+8+101;1216+1216;新库库检;</t>
    <phoneticPr fontId="51" type="noConversion"/>
  </si>
  <si>
    <t>FCHGL5HBBXX</t>
  </si>
  <si>
    <t>WHCDNAPEP00006733</t>
  </si>
  <si>
    <t xml:space="preserve">jgp170119马俊平人EukaryoteTranscriptomeResequencing(3/4) iek170228刘宇峰人Non-codingRNA(1/4) </t>
    <phoneticPr fontId="51" type="noConversion"/>
  </si>
  <si>
    <t>96.86;89.56</t>
  </si>
  <si>
    <t>98.80;95.42</t>
  </si>
  <si>
    <t>40.80;41.02</t>
  </si>
  <si>
    <t xml:space="preserve">kjt170228谢洪青水稻Re-sequencing(6/7) sgg170303徐晓静半滑舌鳎Methylation(1/7) </t>
    <phoneticPr fontId="51" type="noConversion"/>
  </si>
  <si>
    <t>97.37;90.92</t>
  </si>
  <si>
    <t>99.12;95.89</t>
  </si>
  <si>
    <t>45.18;45.30</t>
  </si>
  <si>
    <t>0.36;0.57</t>
  </si>
  <si>
    <t>99.06;96.95</t>
  </si>
  <si>
    <t>WHDNASPEP00004833</t>
  </si>
  <si>
    <t xml:space="preserve">cwb170221周勇人Exomecapture(9/10) osh170224谢志远五个苹果Methylation(1/10) </t>
    <phoneticPr fontId="51" type="noConversion"/>
  </si>
  <si>
    <t>97.30;90.82</t>
  </si>
  <si>
    <t>99.09;95.85</t>
  </si>
  <si>
    <t>45.25;45.37</t>
  </si>
  <si>
    <t>0.34;0.56</t>
  </si>
  <si>
    <t>99.06;96.94</t>
  </si>
  <si>
    <t>HS4000 PE101+8+8+101;1216+1216;新库库检;</t>
    <phoneticPr fontId="51" type="noConversion"/>
  </si>
  <si>
    <t xml:space="preserve">cwb170221周勇人Exomecapture(9/10) osh170224谢志远五个苹果Methylation(1/10) </t>
    <phoneticPr fontId="51" type="noConversion"/>
  </si>
  <si>
    <t>97.32;90.81</t>
  </si>
  <si>
    <t>45.49;45.61</t>
  </si>
  <si>
    <t>0.37;0.57</t>
  </si>
  <si>
    <t>99.04;96.93</t>
  </si>
  <si>
    <t>97.67;93.09</t>
  </si>
  <si>
    <t>99.25;96.87</t>
  </si>
  <si>
    <t>48.57;48.54</t>
  </si>
  <si>
    <t>WHDNASPEP00004848</t>
  </si>
  <si>
    <t xml:space="preserve">eju170223董海芳人Exomecapture(3/8) nkj170301王珏人Exomecapture(1/8) lga170302徐怀前天然泉水等Metagenomics(4/8) </t>
    <phoneticPr fontId="51" type="noConversion"/>
  </si>
  <si>
    <t>96.46;89.90</t>
  </si>
  <si>
    <t>98.49;94.73</t>
  </si>
  <si>
    <t>43.20;43.02</t>
  </si>
  <si>
    <t>以下子文库产量低：
WHFUNyakEAACRAAPEI-209</t>
    <phoneticPr fontId="51" type="noConversion"/>
  </si>
  <si>
    <t>FCHGL5HBBXX</t>
    <phoneticPr fontId="117" type="noConversion"/>
  </si>
  <si>
    <t>WHCDNAPEP00006749</t>
    <phoneticPr fontId="117" type="noConversion"/>
  </si>
  <si>
    <t xml:space="preserve">mhq170302郑小敏小鼠Non-codingRNA(1/37) yct170227马俊平五个细菌ProkaryoteTranscriptomeResequencing(5/37) yak170303谢尚波真菌EukaryoteTranscriptomeResequencing(3/37) xfw170303谢尚波真菌EukaryoteTranscriptomeResequencing(3/37) pjq170302马俊平一个假交替单胞菌ProkaryoteTranscriptomeResequencing(1/37) vwa170301吕晓丹酿酒酵母Re-sequencing(24/37) </t>
    <phoneticPr fontId="51" type="noConversion"/>
  </si>
  <si>
    <t>96.67;90.77</t>
  </si>
  <si>
    <t>98.62;95.80</t>
  </si>
  <si>
    <t>48.84;49.28</t>
  </si>
  <si>
    <t>4.53;4.93</t>
  </si>
  <si>
    <t>93.45;91.05</t>
  </si>
  <si>
    <t>以下子文库产量低：
WHHUMrsxNABDRAAPEI-219</t>
    <phoneticPr fontId="51" type="noConversion"/>
  </si>
  <si>
    <t>FCHGL5HBBXX</t>
    <phoneticPr fontId="51" type="noConversion"/>
  </si>
  <si>
    <t>WHTRDRPEP00003078</t>
    <phoneticPr fontId="117" type="noConversion"/>
  </si>
  <si>
    <t xml:space="preserve">rsx170224杨超人Non-codingRNA(1/5) fli170301刘宇峰小鼠EukaryoteTranscriptomeResequencing(3/5) nlf170301徐婧线虫EukaryotedenovoTranscriptome(1/5) </t>
    <phoneticPr fontId="51" type="noConversion"/>
  </si>
  <si>
    <t>85.15;73.56</t>
  </si>
  <si>
    <t>89.46;79.81</t>
  </si>
  <si>
    <t>45.78;45.93</t>
  </si>
  <si>
    <t>RP index PE251+8+251;0302+0302+0302;旧库;</t>
    <phoneticPr fontId="51" type="noConversion"/>
  </si>
  <si>
    <t>FCHHWFNBCXY</t>
  </si>
  <si>
    <t xml:space="preserve">yyr170302陈军辉玉米Denovo-Plant </t>
    <phoneticPr fontId="51" type="noConversion"/>
  </si>
  <si>
    <t>88.93;79.19</t>
  </si>
  <si>
    <t>92.36;83.89</t>
  </si>
  <si>
    <t>45.34;45.71</t>
  </si>
  <si>
    <t>FCHHWFNBCXY</t>
    <phoneticPr fontId="51" type="noConversion"/>
  </si>
  <si>
    <t>FCHGMCTBBXX</t>
  </si>
  <si>
    <t>WHSRNASEP00001173</t>
  </si>
  <si>
    <t xml:space="preserve">dig170227滕飞人SmallRNA(6/18) icl170224谢尚波拟南芥SmallRNA(12/18) </t>
    <phoneticPr fontId="51" type="noConversion"/>
  </si>
  <si>
    <t>以下子文库产量低：
WHHUMitgSAAATAASE-N-219</t>
    <phoneticPr fontId="51" type="noConversion"/>
  </si>
  <si>
    <t>产量较低(pooling比例偏差)</t>
    <phoneticPr fontId="51" type="noConversion"/>
  </si>
  <si>
    <t>WHSRNASEP00001172</t>
  </si>
  <si>
    <t xml:space="preserve">itg170124谢洪青人SmallRNA(1/18) dig170227滕飞人SmallRNA(5/18) icl170224谢尚波拟南芥SmallRNA(12/18) </t>
    <phoneticPr fontId="51" type="noConversion"/>
  </si>
  <si>
    <t>WHSRNASEP00001171</t>
  </si>
  <si>
    <t xml:space="preserve">seh170227金远春人SmallRNA(3/12) dig170227滕飞人SmallRNA(9/12) </t>
    <phoneticPr fontId="51" type="noConversion"/>
  </si>
  <si>
    <t>WHSRNASEP00001170</t>
  </si>
  <si>
    <t xml:space="preserve">ijc170222熊新彩人SmallRNA(8/16) dig170227滕飞人SmallRNA(8/16) </t>
    <phoneticPr fontId="51" type="noConversion"/>
  </si>
  <si>
    <t>WHCDNAPEP00006744</t>
  </si>
  <si>
    <t xml:space="preserve">gzp170303张伟10人RNA-Seq(4/22) unm170301张伟10人RNA-Seq(3/22) qca170111骆备人内部研发(15/22) </t>
    <phoneticPr fontId="51" type="noConversion"/>
  </si>
  <si>
    <t>WHCDNAPEP00006731</t>
  </si>
  <si>
    <t>RNA-Seq</t>
    <phoneticPr fontId="51" type="noConversion"/>
  </si>
  <si>
    <t xml:space="preserve">unm170301张伟10人RNA-Seq(15/18) jpe170227滕飞人RNA-Seq(3/18) </t>
    <phoneticPr fontId="51" type="noConversion"/>
  </si>
  <si>
    <t>HS4000 SE50+8;1216+1216;新库库检（HS4000 SE50+8+8）;</t>
    <phoneticPr fontId="51" type="noConversion"/>
  </si>
  <si>
    <t>WHCDNAPEP00006729</t>
  </si>
  <si>
    <t>RNA-Seq</t>
    <phoneticPr fontId="51" type="noConversion"/>
  </si>
  <si>
    <t xml:space="preserve">jpe170227滕飞人RNA-Seq(13/13) </t>
    <phoneticPr fontId="51" type="noConversion"/>
  </si>
  <si>
    <t>以下子文库产量低：
WHHOMldqRAAJRAAPEI-211
WHHOMldqRAAKRAAPEI-212</t>
    <phoneticPr fontId="51" type="noConversion"/>
  </si>
  <si>
    <t>产量较低(pooling比例偏差)</t>
    <phoneticPr fontId="51" type="noConversion"/>
  </si>
  <si>
    <t>FCHGMCTBBXX</t>
    <phoneticPr fontId="51" type="noConversion"/>
  </si>
  <si>
    <t>WHCDNAPEP00006728</t>
  </si>
  <si>
    <t xml:space="preserve">ldq170223谢志远人RNA-Seq(12/18) jpe170227滕飞人RNA-Seq(6/18) </t>
    <phoneticPr fontId="51" type="noConversion"/>
  </si>
  <si>
    <t>93.21;86.77</t>
  </si>
  <si>
    <t>95.84;90.92</t>
  </si>
  <si>
    <t>49.33;49.89</t>
  </si>
  <si>
    <t>6.31;5.81</t>
  </si>
  <si>
    <t>94.06;86.77</t>
  </si>
  <si>
    <t>RP index PE251+8+8+251;0213+0213+0227;新库库检 加入15%wHAXPI034259-164;</t>
    <phoneticPr fontId="51" type="noConversion"/>
  </si>
  <si>
    <t>FCHGYJCBCXY</t>
    <phoneticPr fontId="51" type="noConversion"/>
  </si>
  <si>
    <t>WHMISEQPEP00000636</t>
    <phoneticPr fontId="51" type="noConversion"/>
  </si>
  <si>
    <t xml:space="preserve">yyy170209杨林1细菌Metagenomics(9/449) onp170215高璐三个发酵液标Metagenomics(3/449) byn170122王爽1八十七个土壤Metagenomics(35/449) ogv170216梁勇细菌Metagenomics(1/449) ofu170117高璐八个小鼠粪便Metagenomics(1/449) ysp161226赵一凡细菌Metagenomics(10/449) tvp170215陈凤肠内含物Metagenomics(81/449) kjr170111高璐土壤微生物一区Metagenomics(1/449) arh170119高璐微生物Metagenomics(65/449) tle170120梁勇环境微生物一区Metagenomics(15/449) xuu170123李维喜人Metagenomics(146/449) oxx170116李维喜小鼠粪便Metagenomics(2/449) fth170114司凯威人Metagenomics(21/449) dbk170217梁勇小鼠粪便四区Metagenomics(45/449) hrs170215田银平人Metagenomics(14/449) </t>
    <phoneticPr fontId="51" type="noConversion"/>
  </si>
  <si>
    <t>91.67;82.98</t>
  </si>
  <si>
    <t>94.03;86.91</t>
  </si>
  <si>
    <t>40.16;40.36</t>
  </si>
  <si>
    <t xml:space="preserve">RP index PE251+8+8+251;0213+0213+0227;新库库检;
</t>
    <phoneticPr fontId="51" type="noConversion"/>
  </si>
  <si>
    <t>WHDNASPEP00004829</t>
  </si>
  <si>
    <t xml:space="preserve">mqm170224徐猛黄河鲶鱼Denovo-Animal(2/2) </t>
    <phoneticPr fontId="51" type="noConversion"/>
  </si>
  <si>
    <t>97.03;79.39</t>
  </si>
  <si>
    <t>98.95;89.78</t>
  </si>
  <si>
    <t>39.69;39.40</t>
  </si>
  <si>
    <t>HS4000 PE50+8+8+50;1216+1216;新库库检;</t>
  </si>
  <si>
    <t>尾部读N</t>
    <phoneticPr fontId="51" type="noConversion"/>
  </si>
  <si>
    <t>质量较差(机器故障)</t>
    <phoneticPr fontId="117" type="noConversion"/>
  </si>
  <si>
    <t>FCHGL7WBBXX</t>
  </si>
  <si>
    <t>WHDNAMePEP00000631</t>
  </si>
  <si>
    <t xml:space="preserve">yit170301谢志远小鼠Methylation(2/3) uuw170105陈春海单叶省藤Denovo-Plant(1/3) </t>
    <phoneticPr fontId="51" type="noConversion"/>
  </si>
  <si>
    <t>97.29;80.81</t>
  </si>
  <si>
    <t>99.07;90.65</t>
  </si>
  <si>
    <t>39.53;39.29</t>
  </si>
  <si>
    <t>尾部读N</t>
    <phoneticPr fontId="51" type="noConversion"/>
  </si>
  <si>
    <t>97.22;81.65</t>
  </si>
  <si>
    <t>99.04;91.13</t>
  </si>
  <si>
    <t>40.81;40.40</t>
  </si>
  <si>
    <t>WHDNAMePEP00000632</t>
  </si>
  <si>
    <t xml:space="preserve">yit170301谢志远小鼠Methylation(2/4) ykf161219山黛动物Re-sequencing(1/4) vfn170105陈春海毛鳞省藤Denovo-Plant(1/4) </t>
    <phoneticPr fontId="51" type="noConversion"/>
  </si>
  <si>
    <t>97.35;82.19</t>
  </si>
  <si>
    <t>99.06;91.44</t>
  </si>
  <si>
    <t>40.38;39.71</t>
  </si>
  <si>
    <t>98.28;92.56</t>
  </si>
  <si>
    <t>99.47;96.21</t>
  </si>
  <si>
    <t>46.03;46.78</t>
  </si>
  <si>
    <t>HS4000 PE50+8+8+50;1216+1216;外来文库，新库库检;</t>
  </si>
  <si>
    <t>CHKPEI00001181</t>
  </si>
  <si>
    <t xml:space="preserve">gka170301钟珍拟兰芥文库EukaryoteTranscriptomeResequencing(12/12) </t>
    <phoneticPr fontId="51" type="noConversion"/>
  </si>
  <si>
    <t>97.09;89.49</t>
  </si>
  <si>
    <t>99.11;94.72</t>
  </si>
  <si>
    <t>50.18;50.30</t>
  </si>
  <si>
    <t>HS4000 PE50+8+8+50;1216+1216;外来文库，新库库检(混入10% 的 phix in文库 作为in lane control）;</t>
  </si>
  <si>
    <t>CHKPEI85216110099</t>
  </si>
  <si>
    <t>ILLING Pool3</t>
  </si>
  <si>
    <t>Re-sequencing</t>
    <phoneticPr fontId="51" type="noConversion"/>
  </si>
  <si>
    <t xml:space="preserve">ubg170213周梦琳植物Re-sequencing </t>
    <phoneticPr fontId="51" type="noConversion"/>
  </si>
  <si>
    <t>96.72;88.23</t>
  </si>
  <si>
    <t>98.97;94.13</t>
  </si>
  <si>
    <t>48.69;48.87</t>
  </si>
  <si>
    <t>尾部读N</t>
    <phoneticPr fontId="51" type="noConversion"/>
  </si>
  <si>
    <t>质量较差(机器故障)</t>
    <phoneticPr fontId="117" type="noConversion"/>
  </si>
  <si>
    <t>CHKPEI85216110097</t>
  </si>
  <si>
    <t>ILLING Pool1</t>
  </si>
  <si>
    <t>Re-sequencing</t>
    <phoneticPr fontId="51" type="noConversion"/>
  </si>
  <si>
    <t xml:space="preserve">ubg170213周梦琳植物Re-sequencing </t>
    <phoneticPr fontId="51" type="noConversion"/>
  </si>
  <si>
    <t>96.81;84.53</t>
  </si>
  <si>
    <t>98.98;91.37</t>
  </si>
  <si>
    <t>42.71;43.48</t>
  </si>
  <si>
    <t>FCHGL7WBBXX</t>
    <phoneticPr fontId="51" type="noConversion"/>
  </si>
  <si>
    <t>CHKPENI00001176</t>
  </si>
  <si>
    <t>Chip-seq</t>
    <phoneticPr fontId="51" type="noConversion"/>
  </si>
  <si>
    <t xml:space="preserve">dtt170217吕晓丹文库Chip-seq(8/8) </t>
    <phoneticPr fontId="51" type="noConversion"/>
  </si>
  <si>
    <t>94.08;85.80</t>
  </si>
  <si>
    <t>96.31;90.21</t>
  </si>
  <si>
    <t>50.57;51.05</t>
  </si>
  <si>
    <t>6.57;6.03</t>
  </si>
  <si>
    <t>94.80;86.24</t>
  </si>
  <si>
    <t>RP index PE251+8+8+251;0302+0302+0227;新库库检 加入15%wHAXPI034259-164;</t>
    <phoneticPr fontId="51" type="noConversion"/>
  </si>
  <si>
    <t>FCHHY2HBCXY</t>
  </si>
  <si>
    <t>WHMISEQPEP00000637-D</t>
  </si>
  <si>
    <t>INDEX</t>
    <phoneticPr fontId="51" type="noConversion"/>
  </si>
  <si>
    <t xml:space="preserve">ouk170215胡维小鼠Metagenomics(16/520) fwu170213李维喜人粪便Metagenomics(87/520) obc170209田银平土壤微生物Metagenomics(7/520) zqp170301王爽1八个污泥细Metagenomics(8/520) aos170113王爽1小鼠Metagenomics(10/520) eja170220孙宇超土壤Metagenomics(17/520) sor160829梁勇人胃液Metagenomics(20/520) dav170216高璐三个环境样品Metagenomics(3/520) dye170208王爽1人Metagenomics(1/520) ikl170301王爽1十五个烟粉虱Metagenomics(15/520) arh170119高璐微生物Metagenomics(1/520) nse170221梁勇鼠Metagenomics(2/520) xuu170123李维喜人Metagenomics(293/520) hmm170117司凯威人Metagenomics(40/520) </t>
    <phoneticPr fontId="51" type="noConversion"/>
  </si>
  <si>
    <t>89.58;78.65</t>
  </si>
  <si>
    <t>91.64;82.83</t>
  </si>
  <si>
    <t>38.13;38.27</t>
  </si>
  <si>
    <t>RP index PE251+8+8+251;0302+0302+0227;旧库，外来文库;</t>
    <phoneticPr fontId="51" type="noConversion"/>
  </si>
  <si>
    <t>FCHHY2HBCXY</t>
    <phoneticPr fontId="51" type="noConversion"/>
  </si>
  <si>
    <t>CWHPEPI00001282-1</t>
  </si>
  <si>
    <t xml:space="preserve">jmr170209潘莹文库Re-sequencing(22/22) </t>
    <phoneticPr fontId="51" type="noConversion"/>
  </si>
  <si>
    <t>质量较差(机器故障)</t>
    <phoneticPr fontId="51" type="noConversion"/>
  </si>
  <si>
    <t>尾部读N</t>
    <phoneticPr fontId="51" type="noConversion"/>
  </si>
  <si>
    <t>170315_I114_FCHGYN3BBXX_L6_HKTRDPEP00002420</t>
    <phoneticPr fontId="117" type="noConversion"/>
  </si>
  <si>
    <t>index实际混合比例与计划不符，HKHUMuadRAAARAAPEI-211,HKHUMuadRAABRAAPEI-212,HKHUMuadRAACRAAPEI-213,HKHUMuadRAAGRAAPEI-219,HKHUMuadRAAIRAAPEI-221产量偏低,RD</t>
    <phoneticPr fontId="117" type="noConversion"/>
  </si>
  <si>
    <t>96.34;94.20</t>
  </si>
  <si>
    <t>98.79;97.76</t>
  </si>
  <si>
    <t>54.76;55.40</t>
  </si>
  <si>
    <t>FCHGYN3BBXX</t>
  </si>
  <si>
    <t>HKTRDPEP00002396</t>
  </si>
  <si>
    <t>92.78;94.12</t>
  </si>
  <si>
    <t>97.22;97.75</t>
  </si>
  <si>
    <t>55.08;55.79</t>
  </si>
  <si>
    <t>HKTRDPEP00002395</t>
  </si>
  <si>
    <t>96.23;94.81</t>
  </si>
  <si>
    <t>98.65;97.95</t>
  </si>
  <si>
    <t>50.79;51.12</t>
  </si>
  <si>
    <t>HKTRDPEP00002420</t>
  </si>
  <si>
    <t>xwl170201汪智蛟人EukaryoteTranscriptomeResequencing(5/16);sya170214刘芳3鼠EukaryoteTranscriptomeResequencing(3/16);htb170214刘芳3虾EukaryoteTranscriptomeResequencing(8/16);</t>
  </si>
  <si>
    <t>94.64;94.24</t>
  </si>
  <si>
    <t>98.08;97.80</t>
  </si>
  <si>
    <t>54.21;54.81</t>
  </si>
  <si>
    <t>HKTRDPEP00002394</t>
  </si>
  <si>
    <t>95.48;94.40</t>
  </si>
  <si>
    <t>98.37;97.83</t>
  </si>
  <si>
    <t>53.44;53.86</t>
  </si>
  <si>
    <t>HS4000 PE101+8+101;0103+0103;新库库检，10% PHIX;</t>
  </si>
  <si>
    <t>HKTRDPEP00002419</t>
  </si>
  <si>
    <t>xwl170201汪智蛟人EukaryoteTranscriptomeResequencing(12/12);</t>
  </si>
  <si>
    <t>94.13;94.67</t>
  </si>
  <si>
    <t>97.86;97.92</t>
  </si>
  <si>
    <t>53.37;53.54</t>
  </si>
  <si>
    <t>HKTRDPEP00002418</t>
  </si>
  <si>
    <t>xwl170201汪智蛟人EukaryoteTranscriptomeResequencing(10/10);</t>
  </si>
  <si>
    <t>93.56;94.41</t>
  </si>
  <si>
    <t>97.72;97.85</t>
  </si>
  <si>
    <t>53.19;53.73</t>
  </si>
  <si>
    <t>HKTRDPEP00002417</t>
  </si>
  <si>
    <t>xwl170201汪智蛟人EukaryoteTranscriptomeResequencing(9/10);sya170214刘芳3鼠EukaryoteTranscriptomeResequencing(1/10);</t>
  </si>
  <si>
    <t>96.82;94.82</t>
  </si>
  <si>
    <t>98.94;97.97</t>
  </si>
  <si>
    <t>53.19;53.70</t>
  </si>
  <si>
    <t>良(HCS3.3.76)</t>
    <phoneticPr fontId="147" type="noConversion"/>
  </si>
  <si>
    <t>HKTRDPEP00002416</t>
  </si>
  <si>
    <t>xwl170201汪智蛟人EukaryoteTranscriptomeResequencing(10/10);</t>
    <phoneticPr fontId="147" type="noConversion"/>
  </si>
  <si>
    <t>建议重定量，而此文库后续还会上机1条lane，因此并未失败。</t>
    <phoneticPr fontId="117" type="noConversion"/>
  </si>
  <si>
    <t>文库问题，碱基波动太大</t>
    <phoneticPr fontId="117" type="noConversion"/>
  </si>
  <si>
    <t>Non coding文库属于链特异性文库，与Nextera文库pooling产量偏低，先建议重定量</t>
    <phoneticPr fontId="117" type="noConversion"/>
  </si>
  <si>
    <t>环化大片段文库跨组pooling，产量偏低，建议重定量。</t>
    <phoneticPr fontId="117" type="noConversion"/>
  </si>
  <si>
    <t>部分子文库产量偏低。+A1:E16</t>
    <phoneticPr fontId="117" type="noConversion"/>
  </si>
  <si>
    <t>文库问题</t>
    <phoneticPr fontId="117" type="noConversion"/>
  </si>
  <si>
    <t>170315_I137_FCHGMCTBBXX_L5_WHSRNASEP00001170
170315_I137_FCHGMCTBBXX_L6_WHSRNASEP00001171</t>
    <phoneticPr fontId="117" type="noConversion"/>
  </si>
  <si>
    <r>
      <t>PF很低，碱基波动很大，影响了机器的聚焦和识别。</t>
    </r>
    <r>
      <rPr>
        <sz val="10"/>
        <color rgb="FFFF0000"/>
        <rFont val="宋体"/>
        <family val="3"/>
        <charset val="134"/>
      </rPr>
      <t>文库问题，碱基波动太大</t>
    </r>
    <phoneticPr fontId="117" type="noConversion"/>
  </si>
  <si>
    <t>PF低，碱基波动很大，影响了机器的聚焦和识别</t>
    <phoneticPr fontId="51" type="noConversion"/>
  </si>
  <si>
    <t>产量较低(文库问题)</t>
    <phoneticPr fontId="51" type="noConversion"/>
  </si>
  <si>
    <t>尾部读N,机器聚焦问题</t>
    <phoneticPr fontId="117" type="noConversion"/>
  </si>
  <si>
    <t>DX1316AFMWAAAPEI-107没有产量，DX1316AFEQAAAPEI-35怀疑污染。</t>
    <phoneticPr fontId="117" type="noConversion"/>
  </si>
  <si>
    <t>170319_I177_FCHHWYVBCXY_L1_Hiseq17TJ0000132
170319_I177_FCHHWYVBCXY_L2_Hiseq17TJ0000132</t>
    <phoneticPr fontId="117" type="noConversion"/>
  </si>
  <si>
    <t>部分子文库产量低。</t>
    <phoneticPr fontId="117" type="noConversion"/>
  </si>
  <si>
    <t>DX0629AEBEAAAPEI-47和DX0503AFMCAAAPEI-35没有产量，却有index73和index107的污染。</t>
    <phoneticPr fontId="117" type="noConversion"/>
  </si>
  <si>
    <t>170319_I178_FCHGY7VBCXY_L1_Hiseq17TJ0000133
170319_I178_FCHGY7VBCXY_L2_Hiseq17TJ0000133</t>
    <phoneticPr fontId="117" type="noConversion"/>
  </si>
  <si>
    <t>密度偏高，PF偏低，Read2读N，质量较差。</t>
    <phoneticPr fontId="117" type="noConversion"/>
  </si>
  <si>
    <t>密度偏高</t>
    <phoneticPr fontId="117" type="noConversion"/>
  </si>
  <si>
    <t>170320_I175_FCHJ3NYBCXY_L1_Hiseq17SZ0000101
170320_I175_FCHJ3NYBCXY_L2_Hiseq17SZ0000101</t>
    <phoneticPr fontId="117" type="noConversion"/>
  </si>
  <si>
    <t>林丹妮</t>
    <phoneticPr fontId="51" type="noConversion"/>
  </si>
  <si>
    <t>医学</t>
    <phoneticPr fontId="51" type="noConversion"/>
  </si>
  <si>
    <t>93.30;77.01</t>
  </si>
  <si>
    <t>96.36;85.64</t>
  </si>
  <si>
    <t>47.46;47.39</t>
  </si>
  <si>
    <t>密度偏高，PF偏低，Read2读N，质量较差。</t>
    <phoneticPr fontId="51" type="noConversion"/>
  </si>
  <si>
    <t>FCHJ3NYBCXY</t>
  </si>
  <si>
    <t>Hiseq17SZ0000101</t>
  </si>
  <si>
    <t xml:space="preserve">voa121213李云2人TargetRegioncapture(39/39) </t>
  </si>
  <si>
    <t>93.20;76.47</t>
  </si>
  <si>
    <t>96.29;85.92</t>
  </si>
  <si>
    <t>47.44;47.38</t>
  </si>
  <si>
    <t>FCHJ3NYBCXY</t>
    <phoneticPr fontId="51" type="noConversion"/>
  </si>
  <si>
    <t>95.56;88.81</t>
  </si>
  <si>
    <t>97.52;93.57</t>
  </si>
  <si>
    <t>48.88;48.77</t>
  </si>
  <si>
    <t>FCHJ3TVBCXY</t>
  </si>
  <si>
    <t>Hiseq17SZ0000102</t>
  </si>
  <si>
    <t>95.02;85.37</t>
  </si>
  <si>
    <t>97.24;91.76</t>
  </si>
  <si>
    <t>48.66;48.46</t>
  </si>
  <si>
    <t>FCHJ3TVBCXY</t>
    <phoneticPr fontId="51" type="noConversion"/>
  </si>
  <si>
    <t>94.89;89.61</t>
  </si>
  <si>
    <t>97.15;93.84</t>
  </si>
  <si>
    <t>47.07;47.04</t>
  </si>
  <si>
    <t>FCHHWJMBCXY</t>
  </si>
  <si>
    <t>Hiseq17SZ0000099</t>
  </si>
  <si>
    <t xml:space="preserve">voa121213李云2人TargetRegioncapture(54/54) </t>
  </si>
  <si>
    <t>94.76;88.47</t>
  </si>
  <si>
    <t>97.08;92.68</t>
  </si>
  <si>
    <t>47.22;47.19</t>
  </si>
  <si>
    <t>FCHHWJMBCXY</t>
    <phoneticPr fontId="51" type="noConversion"/>
  </si>
  <si>
    <t>95.64;92.68</t>
  </si>
  <si>
    <t>97.56;95.60</t>
  </si>
  <si>
    <t>47.17;47.13</t>
  </si>
  <si>
    <t>FCHHWTMBCXY</t>
  </si>
  <si>
    <t>Hiseq17SZ0000100</t>
  </si>
  <si>
    <t>95.27;92.05</t>
  </si>
  <si>
    <t>97.35;95.22</t>
  </si>
  <si>
    <t>47.02;46.98</t>
  </si>
  <si>
    <t>FCHHWTMBCXY</t>
    <phoneticPr fontId="51" type="noConversion"/>
  </si>
  <si>
    <t>96.46;93.18</t>
  </si>
  <si>
    <t>97.94;95.68</t>
  </si>
  <si>
    <t>45.92;45.93</t>
  </si>
  <si>
    <t>以下子文库产量低：
DX0504AFELAAAPEI-16
DX0503AFEUAAAPEI-43
DX0503AFEVAAAPEI-44
DX1316AFPDAAAPEI-113
DX1316AFPFAAAPEI-130
DX1316AFPVAAAPEI-148
DX1316AFPWAAAPEI-154
DX1316AFPYAAAPEI-165
DX0629AEBEAAAPEI-47和DX0503AFMCAAAPEI-35没有产量，却有index73和index107的污染。</t>
    <phoneticPr fontId="51" type="noConversion"/>
  </si>
  <si>
    <t>FCHGY7VBCXY</t>
  </si>
  <si>
    <t>Hiseq17TJ0000133</t>
  </si>
  <si>
    <t xml:space="preserve">Oseq-Drug个体化诊疗基因检测20170316(11/52) 遗传性骨病基因检测20170316(1/52) Oseq-T肿瘤个体化诊疗基因检测20170316(8/52) F17ZF2I1QS3116天津_全国肿瘤体细胞突变_NGS_PT室间质评项目-Hiseq2500平台-深圳(2/52) 安孕可-单基因遗传病基因检测-12种(2/52) 遗传性骨病基因检测20170216(6/52) Vista-carrierscreeningminipanel(9/52) Oseq-ctDNA无创肿瘤个体化诊疗基因检测20170307(2/52) SentisCancerPanel（Tissue）20170316(2/52) 安孕可-单基因遗传病携带者筛查69种(2/52) Oseq-T肿瘤个体化诊疗基因检测20170314(2/52) 安孕可-单基因遗传病基因检测-12种-标准品(1/52) Oseq-T肿瘤个体化诊疗基因检测20170307(3/52) Vista-carrierscreeningtargetpanel(1/52) </t>
  </si>
  <si>
    <t>96.43;93.10</t>
  </si>
  <si>
    <t>97.93;95.65</t>
  </si>
  <si>
    <t>FCHGY7VBCXY</t>
    <phoneticPr fontId="51" type="noConversion"/>
  </si>
  <si>
    <t xml:space="preserve">遗传性骨病基因检测20170316(1/52) Oseq-Drug个体化诊疗基因检测20170316(11/52) Oseq-T肿瘤个体化诊疗基因检测20170316(8/52) 安孕可-单基因遗传病基因检测-12种(2/52) F17ZF2I1QS3116天津_全国肿瘤体细胞突变_NGS_PT室间质评项目-Hiseq2500平台-深圳(2/52) Vista-carrierscreeningminipanel(9/52) 遗传性骨病基因检测20170216(6/52) Oseq-T肿瘤个体化诊疗基因检测20170314(2/52) 安孕可-单基因遗传病携带者筛查69种(2/52) SentisCancerPanel（Tissue）20170316(2/52) Oseq-ctDNA无创肿瘤个体化诊疗基因检测20170307(2/52) 安孕可-单基因遗传病基因检测-12种-标准品(1/52) Vista-carrierscreeningtargetpanel(1/52) Oseq-T肿瘤个体化诊疗基因检测20170307(3/52) </t>
  </si>
  <si>
    <t>97.48;95.29</t>
  </si>
  <si>
    <t>98.57;97.09</t>
  </si>
  <si>
    <t>45.10;45.12</t>
  </si>
  <si>
    <t>以下子文库产量低：
DX1316AFEPAAAPEI-30
DX1316AFERAAAPEI-37
DX1316AFESAAAPEI-41
DX1316AFETAAAPEI-42
DX1316AFFAAAAPEI-54
DX0616AFPMAAAPEI-84
DX0503AFPRAAAPEI-101
DX0503AFPSAAAPEI-103
DX0503AFPUAAAPEI-108
DX1316AFMWAAAPEI-107没有产量，DX1316AFEQAAAPEI-35怀疑污染。</t>
    <phoneticPr fontId="51" type="noConversion"/>
  </si>
  <si>
    <t>FCHHWYVBCXY</t>
  </si>
  <si>
    <t>Hiseq17TJ0000132</t>
  </si>
  <si>
    <t xml:space="preserve">杂交+测序+F16ZF2I1QS2557+肿瘤个体化Oseq-T/ctDNA产品升级-用药panel开发项目+杨颖+第20期任务单(1/48) Oseq-Drug个体化诊疗基因检测20170307(13/48) ctDNA肿瘤早早筛20170316(6/48) SentisCancerPanel（Tissue）20170316(1/48) Oseq-Drug个体化诊疗基因检测20170314(9/48) 遗传性骨病基因检测20170307(13/48) Oseq-T肿瘤个体化诊疗基因检测20170316(5/48) </t>
  </si>
  <si>
    <t>97.47;95.25</t>
  </si>
  <si>
    <t>98.57;97.06</t>
  </si>
  <si>
    <t>FCHHWYVBCXY</t>
    <phoneticPr fontId="51" type="noConversion"/>
  </si>
  <si>
    <t xml:space="preserve">SentisCancerPanel（Tissue）20170316(1/48) ctDNA肿瘤早早筛20170316(6/48) Oseq-Drug个体化诊疗基因检测20170314(9/48) 遗传性骨病基因检测20170307(13/48) Oseq-T肿瘤个体化诊疗基因检测20170316(5/48) 杂交+测序+F16ZF2I1QS2557+肿瘤个体化Oseq-T/ctDNA产品升级-用药panel开发项目+杨颖+第20期任务单(1/48) Oseq-Drug个体化诊疗基因检测20170307(13/48) </t>
  </si>
  <si>
    <t>97.08;95.19</t>
  </si>
  <si>
    <t>98.35;97.09</t>
  </si>
  <si>
    <t>45.41;45.40</t>
  </si>
  <si>
    <t>FCHHWTHBCXY</t>
  </si>
  <si>
    <t>Hiseq17TJ0000131</t>
  </si>
  <si>
    <t xml:space="preserve">ctDNA肿瘤早早筛20170315(2/10) Oseq-Drug个体化诊疗基因检测20170315(8/10) </t>
  </si>
  <si>
    <t>97.06;95.33</t>
  </si>
  <si>
    <t>98.35;97.16</t>
  </si>
  <si>
    <t>45.48;45.47</t>
  </si>
  <si>
    <t>FCHHWTHBCXY</t>
    <phoneticPr fontId="51" type="noConversion"/>
  </si>
  <si>
    <t xml:space="preserve">Oseq-Drug个体化诊疗基因检测20170315(8/10) ctDNA肿瘤早早筛20170315(2/10) </t>
  </si>
  <si>
    <t>index实际混合比例与计划不符，HKRDBACqcdpAAARAAPEI-201产量偏低,RD</t>
  </si>
  <si>
    <t>index錯誤</t>
  </si>
  <si>
    <t>170319_I211_FCHGVFKBBXX_L5_HKCDNAPEP00006758</t>
    <phoneticPr fontId="117" type="noConversion"/>
  </si>
  <si>
    <t>index实际混合比例与计划不符，HKANTclzTAASRABPEI-209产量偏低</t>
    <phoneticPr fontId="117" type="noConversion"/>
  </si>
  <si>
    <t>170319_I211_FCHGVFKBBXX_L8_HKTRDPEP00002427</t>
    <phoneticPr fontId="117" type="noConversion"/>
  </si>
  <si>
    <t>index实际混合比例与计划不符，HKRDBACqcdpAAARAAPEI-201产量偏低,RD</t>
    <phoneticPr fontId="117" type="noConversion"/>
  </si>
  <si>
    <t>170319_I211_FCHGVFKBBXX_L4_HKCDNAPEP00006761</t>
    <phoneticPr fontId="117" type="noConversion"/>
  </si>
  <si>
    <t xml:space="preserve">子文庫 HKANTclzTABGRAAPEI-221 沒有產量，index 207 存在 7.54% </t>
    <phoneticPr fontId="117" type="noConversion"/>
  </si>
  <si>
    <t>93.66;92.84</t>
  </si>
  <si>
    <t>97.59;97.25</t>
  </si>
  <si>
    <t>53.15;53.78</t>
  </si>
  <si>
    <t>HS4000 PE101+8+101;0201+0201;新库库检;</t>
  </si>
  <si>
    <t>FCHGVF3BBXX</t>
  </si>
  <si>
    <t>HKTRDPEP00002398</t>
  </si>
  <si>
    <t>zap170210汪智蛟人EukaryoteTranscriptomeResequencing(11/11);</t>
  </si>
  <si>
    <t>93.24;93.04</t>
  </si>
  <si>
    <t>97.38;97.37</t>
  </si>
  <si>
    <t>52.98;53.62</t>
  </si>
  <si>
    <t>92.68;87.25</t>
  </si>
  <si>
    <t>97.29;94.23</t>
  </si>
  <si>
    <t>47.54;47.36</t>
  </si>
  <si>
    <t>HS4000 PE101+8+101;0201+0201;新库库检外来文库，20% PHIX;</t>
  </si>
  <si>
    <t>CHKPEI85217030016</t>
  </si>
  <si>
    <t>LTF2_DNA1</t>
  </si>
  <si>
    <t>mrq170314潘莹鱼Re-sequencing;</t>
  </si>
  <si>
    <t>92.94;94.11</t>
  </si>
  <si>
    <t>97.26;97.79</t>
  </si>
  <si>
    <t>49.37;49.29</t>
  </si>
  <si>
    <t>CHKPEI00001184</t>
  </si>
  <si>
    <t>xah170313吕晓丹文库EukaryoteTranscriptomeResequencing(15/15);</t>
  </si>
  <si>
    <t>89.63;91.67</t>
  </si>
  <si>
    <t>96.16;96.87</t>
  </si>
  <si>
    <t>53.64;54.29</t>
  </si>
  <si>
    <t>HS4000 PE101+8+101;0201+0201;新库库检，1% PHIX;</t>
  </si>
  <si>
    <t>HKTRDPEP00002397</t>
  </si>
  <si>
    <t>93.25;91.88</t>
  </si>
  <si>
    <t>97.45;96.52</t>
  </si>
  <si>
    <t>49.56;49.54</t>
  </si>
  <si>
    <t>HKCDNAPEP00006762</t>
  </si>
  <si>
    <t>fmb170307吕晓丹小鼠EukaryoteTranscriptomeResequencing(12/12);</t>
  </si>
  <si>
    <t>94.09;93.30</t>
  </si>
  <si>
    <t>97.91;97.25</t>
  </si>
  <si>
    <t>49.30;49.15</t>
  </si>
  <si>
    <t>HKCDNAPEP00006763</t>
  </si>
  <si>
    <t>awa170302言显婷小鼠EukaryoteTranscriptomeResequencing(15/15);</t>
  </si>
  <si>
    <t>94.28;92.84</t>
  </si>
  <si>
    <t>97.99;97.04</t>
  </si>
  <si>
    <t>良(HCS3.3.76)</t>
    <phoneticPr fontId="147" type="noConversion"/>
  </si>
  <si>
    <t>awa170302言显婷小鼠EukaryoteTranscriptomeResequencing(15/15);</t>
    <phoneticPr fontId="147" type="noConversion"/>
  </si>
  <si>
    <t>94.47;90.72</t>
  </si>
  <si>
    <t>97.52;95.59</t>
  </si>
  <si>
    <t>43.46;43.33</t>
  </si>
  <si>
    <t>FCHGVFKBBXX</t>
  </si>
  <si>
    <t>HKTRDPEP00002427</t>
  </si>
  <si>
    <t>nmq170207董海芳人EukaryoteTranscriptomeResequencing(2/9);qcd170301马菡静微生物prokaryoteStrand-SpecificResequencingTranscriptome(1/9);clz170222吕晓丹蚂蚁EukaryotedenovoTranscriptome(4/9);klp170303雷莹热带鱼EukaryotedenovoTranscriptome(2/9);</t>
  </si>
  <si>
    <t>93.34;89.91</t>
  </si>
  <si>
    <t>97.01;95.08</t>
  </si>
  <si>
    <t>41.64;41.56</t>
  </si>
  <si>
    <t>HKTRDPEP00002426</t>
  </si>
  <si>
    <t>clz170222吕晓丹蚂蚁EukaryotedenovoTranscriptome(7/17);glu170227李维喜大肠肝菌ProkaryoteTranscriptomeResequencing(10/17);</t>
  </si>
  <si>
    <t>94.39;91.56</t>
  </si>
  <si>
    <t>97.49;95.85</t>
  </si>
  <si>
    <t>40.97;40.91</t>
  </si>
  <si>
    <t>HKCDNAPEP00006759</t>
  </si>
  <si>
    <t>clz170222吕晓丹蚂蚁EukaryotedenovoTranscriptome(9/9);</t>
  </si>
  <si>
    <t>94.05;89.66</t>
  </si>
  <si>
    <t>97.33;94.85</t>
  </si>
  <si>
    <t>39.09;39.10</t>
  </si>
  <si>
    <t>index实际混合比例与计划不符，HKANTclzTAASRABPEI-209产量偏低</t>
    <phoneticPr fontId="147" type="noConversion"/>
  </si>
  <si>
    <t>产量较低(pooling比例偏差,HCS3.3.76)</t>
    <phoneticPr fontId="147" type="noConversion"/>
  </si>
  <si>
    <t>HKCDNAPEP00006758</t>
  </si>
  <si>
    <t>93.78;91.38</t>
  </si>
  <si>
    <t>97.16;95.74</t>
  </si>
  <si>
    <t>39.99;39.93</t>
  </si>
  <si>
    <t>子文庫 HKANTclzTABGRAAPEI-221 沒有產量，index 207 存在 7.54%</t>
    <phoneticPr fontId="147" type="noConversion"/>
  </si>
  <si>
    <t>HKCDNAPEP00006761</t>
  </si>
  <si>
    <t>92.89;89.17</t>
  </si>
  <si>
    <t>38.22;38.19</t>
  </si>
  <si>
    <t>良(HCS3.3.52)</t>
    <phoneticPr fontId="147" type="noConversion"/>
  </si>
  <si>
    <t>HKCDNAPEP00006757</t>
  </si>
  <si>
    <t>93.83;91.07</t>
  </si>
  <si>
    <t>97.20;95.59</t>
  </si>
  <si>
    <t>41.02;40.95</t>
  </si>
  <si>
    <t>HKCDNAPEP00006780</t>
  </si>
  <si>
    <t>95.35;92.81</t>
  </si>
  <si>
    <t>98.21;96.81</t>
  </si>
  <si>
    <t>48.28;48.17</t>
  </si>
  <si>
    <t>HKTRDPEP00002428</t>
  </si>
  <si>
    <t>jrl170228袁珍丽人EukaryoteTranscriptomeResequencing(6/10);nho170307吕晓丹人EukaryoteTranscriptomeResequencing(1/10);hii170228刘芳3植物EukaryoteTranscriptomeResequencing(3/10);</t>
    <phoneticPr fontId="147" type="noConversion"/>
  </si>
  <si>
    <t>90.92;88.05</t>
  </si>
  <si>
    <t>95.29;93.10</t>
  </si>
  <si>
    <t>45.23;45.39</t>
  </si>
  <si>
    <t>PE 126+8+126-V4;1111+1111;新库库检;</t>
    <phoneticPr fontId="51" type="noConversion"/>
  </si>
  <si>
    <t>FCCAFY1ANXX</t>
  </si>
  <si>
    <t>wHAXPI046430-37</t>
  </si>
  <si>
    <t xml:space="preserve">mfs170221许琛莹拉氏岩瓷蟹Re-sequencing </t>
    <phoneticPr fontId="51" type="noConversion"/>
  </si>
  <si>
    <t>94.57;92.65</t>
  </si>
  <si>
    <t>97.25;95.73</t>
  </si>
  <si>
    <t>48.36;48.08</t>
  </si>
  <si>
    <t>以下子文库产量低：
HUMkziTAAESAAA-84
HUMkziTAAETAAA-85</t>
    <phoneticPr fontId="51" type="noConversion"/>
  </si>
  <si>
    <t>WHDNASPEP00004850</t>
  </si>
  <si>
    <t xml:space="preserve">wck170303余佳临雨生红球藻Denovo-Plant(1/16) kzi161124何福生人TargetRegioncapture(1/16) ryb161122董海芳海洋动物RAD-Seq(1/16) cdi170222余佳临斑马鱼EukaryotedenovoTranscriptome(2/16) </t>
    <phoneticPr fontId="51" type="noConversion"/>
  </si>
  <si>
    <t>94.39;92.61</t>
  </si>
  <si>
    <t>97.16;95.69</t>
  </si>
  <si>
    <t>48.34;48.06</t>
  </si>
  <si>
    <t>FCCAFY1ANXX</t>
    <phoneticPr fontId="51" type="noConversion"/>
  </si>
  <si>
    <t>89.74;86.82</t>
  </si>
  <si>
    <t>94.85;92.58</t>
  </si>
  <si>
    <t>43.15;43.26</t>
  </si>
  <si>
    <t>以下子文库产量低：
HUMkziTAABAAAA-93
HUMkziTAAABAAA-94
HUMkziTAAAEAAA-100
HUMkziTAAAFAAA-103
HUMkziTAAAIAAA-130</t>
    <phoneticPr fontId="51" type="noConversion"/>
  </si>
  <si>
    <t>WHDNASPEP00004849</t>
    <phoneticPr fontId="51" type="noConversion"/>
  </si>
  <si>
    <t xml:space="preserve">kzi161124何福生人TargetRegioncapture(12/30) sql161122何福生人TargetRegioncapture(12/30) rkl170302孙蔓蔓链霉菌Denovo-Microbiology(1/30) cdi170222余佳临斑马鱼EukaryotedenovoTranscriptome(1/30) fqe170303田银平乳杆菌Denovo-Microbiology(2/30) egm170303徐晓静动物Denovo-Animal(2/30) </t>
    <phoneticPr fontId="51" type="noConversion"/>
  </si>
  <si>
    <t>92.82;90.66</t>
  </si>
  <si>
    <t>96.42;94.66</t>
  </si>
  <si>
    <t>42.63;42.76</t>
  </si>
  <si>
    <t>WHDNASPEP00004843</t>
  </si>
  <si>
    <t xml:space="preserve">sql161122何福生人TargetRegioncapture(12/14) ppl170301潘莹扁枝石松属Denovo-Plant(2/14) </t>
    <phoneticPr fontId="51" type="noConversion"/>
  </si>
  <si>
    <t>79.92;58.27</t>
  </si>
  <si>
    <t>88.88;78.41</t>
  </si>
  <si>
    <t>25.34;28.31</t>
  </si>
  <si>
    <t>WHDNAMePEP00000633</t>
  </si>
  <si>
    <t xml:space="preserve">gxh170207于杨阳小鼠Methylation(4/4) </t>
    <phoneticPr fontId="51" type="noConversion"/>
  </si>
  <si>
    <t>80.16;58.08</t>
  </si>
  <si>
    <t>89.02;78.13</t>
  </si>
  <si>
    <t>25.35;28.40</t>
  </si>
  <si>
    <t>87.64;82.71</t>
  </si>
  <si>
    <t>93.62;90.15</t>
  </si>
  <si>
    <t>47.02;47.21</t>
  </si>
  <si>
    <t>wHAIPI040206-37+1</t>
  </si>
  <si>
    <t>93.03;83.40</t>
  </si>
  <si>
    <t>96.96;91.47</t>
  </si>
  <si>
    <t>49.57;49.59</t>
  </si>
  <si>
    <t>FCHGLC2BBXX</t>
  </si>
  <si>
    <t>WHCDNAPEP00006766</t>
  </si>
  <si>
    <t xml:space="preserve">yyr170302陈军辉玉米Denovo-Plant(1/6) lcn170308徐婧小鼠EukaryoteTranscriptomeResequencing(5/6) </t>
    <phoneticPr fontId="51" type="noConversion"/>
  </si>
  <si>
    <t>94.47;83.19</t>
  </si>
  <si>
    <t>97.83;91.63</t>
  </si>
  <si>
    <t>45.17;45.32</t>
  </si>
  <si>
    <t>WHCDNAPEP00006765</t>
  </si>
  <si>
    <t xml:space="preserve">yyr170302陈军辉玉米Denovo-Plant(1/6) cec170307王艳2十二个菊花EukaryotedenovoTranscriptome(5/6) </t>
    <phoneticPr fontId="51" type="noConversion"/>
  </si>
  <si>
    <t>94.69;83.58</t>
  </si>
  <si>
    <t>97.84;91.68</t>
  </si>
  <si>
    <t>45.16;45.36</t>
  </si>
  <si>
    <t>HS4000 PE151+8+151;1216+1216;新库库检（加入1%wHAXPI043647-129）;</t>
    <phoneticPr fontId="51" type="noConversion"/>
  </si>
  <si>
    <t>WHCDNAPEP00006764</t>
  </si>
  <si>
    <t>94.27;81.55</t>
  </si>
  <si>
    <t>97.54;90.14</t>
  </si>
  <si>
    <t>46.29;46.65</t>
  </si>
  <si>
    <t>HS4000 PE151+8+151;1216+1216;新库库检</t>
    <phoneticPr fontId="51" type="noConversion"/>
  </si>
  <si>
    <t>WHCORyyrDBADDUAAPEI-57</t>
  </si>
  <si>
    <t>94.36;81.68</t>
  </si>
  <si>
    <t>97.54;90.19</t>
  </si>
  <si>
    <t>46.32;46.69</t>
  </si>
  <si>
    <t>94.49;81.54</t>
  </si>
  <si>
    <t>97.62;90.16</t>
  </si>
  <si>
    <t>46.37;46.74</t>
  </si>
  <si>
    <t>94.24;82.93</t>
  </si>
  <si>
    <t>97.27;90.56</t>
  </si>
  <si>
    <t>47.68;47.83</t>
  </si>
  <si>
    <t>WHCORyyrDBACDTAAPEI-18</t>
  </si>
  <si>
    <t>94.01;82.57</t>
  </si>
  <si>
    <t>97.28;90.44</t>
  </si>
  <si>
    <t>47.58;47.74</t>
  </si>
  <si>
    <t>170317_I188_FCCAFY1ANXX_L5_WHDNASPEP00004849</t>
    <phoneticPr fontId="117" type="noConversion"/>
  </si>
  <si>
    <t>170317_I188_FCCAFY1ANXX_L6_WHDNASPEP00004850
170317_I188_FCCAFY1ANXX_L7_WHDNASPEP00004850</t>
    <phoneticPr fontId="117" type="noConversion"/>
  </si>
  <si>
    <t>170319_I114_FCHGV7HBBXX_L2_HKTRDPEP00002421</t>
    <phoneticPr fontId="117" type="noConversion"/>
  </si>
  <si>
    <t>R2质量较差</t>
    <phoneticPr fontId="117" type="noConversion"/>
  </si>
  <si>
    <t>TRYpcaRAFDFABPEI-19,TRYpcaRAHDFABPEI-21,TRYpcaRAJDFABPEI-23,TRYpcaRAWDFAAPEI-60 R2质量较差,RD</t>
    <phoneticPr fontId="117" type="noConversion"/>
  </si>
  <si>
    <t>170319_I114_FCHGV7HBBXX_L3_HKTRDPEP00002422</t>
    <phoneticPr fontId="117" type="noConversion"/>
  </si>
  <si>
    <t>TRYpcaRAFDFABPEI-19 R2质量较差,RD</t>
    <phoneticPr fontId="117" type="noConversion"/>
  </si>
  <si>
    <t>93.41;87.30</t>
  </si>
  <si>
    <t>97.59;94.17</t>
  </si>
  <si>
    <t>46.70;46.66</t>
  </si>
  <si>
    <t>HS4000 PE151+8+151;0201+0201;新库库检;</t>
  </si>
  <si>
    <t>FCHGV7HBBXX</t>
  </si>
  <si>
    <t>HKEXONPEP00003393</t>
  </si>
  <si>
    <t>Exome capture</t>
    <phoneticPr fontId="147" type="noConversion"/>
  </si>
  <si>
    <t>aaj170227胡维小鼠Exomecapture(8/8);</t>
  </si>
  <si>
    <t>92.53;86.60</t>
  </si>
  <si>
    <t>97.20;93.85</t>
  </si>
  <si>
    <t>46.99;46.99</t>
  </si>
  <si>
    <t>HKEXONPEP00003392</t>
  </si>
  <si>
    <t>aaj170227胡维小鼠Exomecapture(7/7);</t>
  </si>
  <si>
    <t>92.35;86.75</t>
  </si>
  <si>
    <t>97.10;93.94</t>
  </si>
  <si>
    <t>46.68;46.68</t>
  </si>
  <si>
    <t>HS4000 PE151+8+151;0201+0201;新库库检，1% PHIX;</t>
  </si>
  <si>
    <t>HKEXONPEP00003391</t>
  </si>
  <si>
    <t>aaj170227胡维小鼠Exomecapture(5/5);</t>
    <phoneticPr fontId="147" type="noConversion"/>
  </si>
  <si>
    <t>90.02;86.36</t>
  </si>
  <si>
    <t>96.02;93.77</t>
  </si>
  <si>
    <t>50.99;51.02</t>
  </si>
  <si>
    <t>HKTRDPEP00002424</t>
  </si>
  <si>
    <t>ssu170306高晓磊小鼠EukaryotedenovoTranscriptome(2/8);ats170223高晓磊植物EukaryotedenovoTranscriptome(3/8);aaj170227胡维小鼠Exomecapture(3/8);</t>
  </si>
  <si>
    <t>89.87;86.73</t>
  </si>
  <si>
    <t>95.91;93.92</t>
  </si>
  <si>
    <t>50.65;50.64</t>
  </si>
  <si>
    <t>HKTRDPEP00002423</t>
  </si>
  <si>
    <t>ats170223高晓磊植物EukaryotedenovoTranscriptome(11/11);</t>
  </si>
  <si>
    <t>87.59;81.30</t>
  </si>
  <si>
    <t>93.66;89.93</t>
  </si>
  <si>
    <t>46.48;46.62</t>
  </si>
  <si>
    <t>TRYpcaRAFDFABPEI-19 R2质量较差,RD</t>
    <phoneticPr fontId="147" type="noConversion"/>
  </si>
  <si>
    <t>质量较差(RD,HCS3.3.76)</t>
    <phoneticPr fontId="147" type="noConversion"/>
  </si>
  <si>
    <t>HKTRDPEP00002422</t>
  </si>
  <si>
    <t>pca170215钟珍锥虫Re-sequencing(11/17);ats170223高晓磊植物EukaryotedenovoTranscriptome(6/17);</t>
  </si>
  <si>
    <t>86.24;76.65</t>
  </si>
  <si>
    <t>92.39;86.64</t>
  </si>
  <si>
    <t>41.08;41.70</t>
  </si>
  <si>
    <t>TRYpcaRAFDFABPEI-19,TRYpcaRAHDFABPEI-21,TRYpcaRAJDFABPEI-23,TRYpcaRAWDFAAPEI-60 R2质量较差,RD</t>
    <phoneticPr fontId="147" type="noConversion"/>
  </si>
  <si>
    <t>HKTRDPEP00002421</t>
  </si>
  <si>
    <t>pca170215钟珍锥虫Re-sequencing(25/28);ats170223高晓磊植物EukaryotedenovoTranscriptome(3/28);</t>
  </si>
  <si>
    <t>87.81;81.50</t>
  </si>
  <si>
    <t>94.43;90.85</t>
  </si>
  <si>
    <t>64.47;63.99</t>
  </si>
  <si>
    <t>HKTRDPEP00002410</t>
  </si>
  <si>
    <t>azg170228董海芳人EukaryoteTranscriptomeResequencing(4/4);</t>
    <phoneticPr fontId="147" type="noConversion"/>
  </si>
  <si>
    <t>170321_I178_FCHC5N5BCXY_L1_Hiseq17TJ0000136
170321_I178_FCHC5N5BCXY_L2_Hiseq17TJ0000136</t>
    <phoneticPr fontId="117" type="noConversion"/>
  </si>
  <si>
    <t xml:space="preserve">Oseq-T肿瘤个体化诊疗基因检测（科研版）20170318(2/49) Oseq-ctDNA无创肿瘤个体化诊疗基因检测20170317(3/49) 建库测序+P17Z15000N0034+OseqTM-Drug产品组织样本BGISEQ-500平台检测+杨柯+第1期任务单(8/49) Oseq-T肿瘤个体化诊疗基因检测20170318(6/49) Hiseq建库测序-F16ZF2I1QS3018-肠癌免疫治疗基因检测产品-周爽-第10期任务单(2/49) Oseq-Drug个体化诊疗基因检测20170318(28/49) </t>
  </si>
  <si>
    <t>Hiseq17TJ0000136</t>
  </si>
  <si>
    <t>FCHC5N5BCXY</t>
    <phoneticPr fontId="51" type="noConversion"/>
  </si>
  <si>
    <t>以下子文库产量低：
DX1316AFTSAAAPEI-108
DX1316AFTTAAAPEI-111
DX1316AFTUAAAPEI-113
DX1316AFTJAAAPEI-133
DX1316AFTNAAAPEI-154
DX1316AFTOAAAPEI-158
DX1316AFTPAAAPEI-165
DX1316AFTRAAAPEI-172</t>
    <phoneticPr fontId="51" type="noConversion"/>
  </si>
  <si>
    <t>45.25;45.34</t>
  </si>
  <si>
    <t>98.16;97.05</t>
  </si>
  <si>
    <t>97.03;95.59</t>
  </si>
  <si>
    <t xml:space="preserve">建库测序+P17Z15000N0034+OseqTM-Drug产品组织样本BGISEQ-500平台检测+杨柯+第1期任务单(8/49) Hiseq建库测序-F16ZF2I1QS3018-肠癌免疫治疗基因检测产品-周爽-第10期任务单(2/49) Oseq-T肿瘤个体化诊疗基因检测20170318(6/49) Oseq-ctDNA无创肿瘤个体化诊疗基因检测20170317(3/49) Oseq-T肿瘤个体化诊疗基因检测（科研版）20170318(2/49) Oseq-Drug个体化诊疗基因检测20170318(28/49) </t>
  </si>
  <si>
    <t>FCHC5N5BCXY</t>
  </si>
  <si>
    <t>45.21;45.30</t>
  </si>
  <si>
    <t>98.23;97.08</t>
  </si>
  <si>
    <t>97.14;95.61</t>
  </si>
  <si>
    <t xml:space="preserve">Oseq-Drug个体化诊疗基因检测20170317(4/8) Oseq-ctDNA无创肿瘤个体化诊疗基因检测20170317(4/8) </t>
  </si>
  <si>
    <t>Hiseq17TJ0000134</t>
  </si>
  <si>
    <t>FCH7JJHBCXY</t>
    <phoneticPr fontId="51" type="noConversion"/>
  </si>
  <si>
    <t>45.99;46.00</t>
  </si>
  <si>
    <t>98.51;97.45</t>
  </si>
  <si>
    <t>97.35;95.75</t>
  </si>
  <si>
    <t>FCH7JJHBCXY</t>
  </si>
  <si>
    <t>98.46;97.39</t>
  </si>
  <si>
    <t>97.26;95.65</t>
  </si>
  <si>
    <t xml:space="preserve">Oseq-Drug个体化诊疗基因检测20170317(6/13) 杂交+测序+F16ZF2I1QS2557+肿瘤个体化Oseq-T/ctDNA产品升级-用药panel开发项目+杨颖+第20期任务单(1/13) Oseq-Drug个体化诊疗基因检测20170318(6/13) </t>
  </si>
  <si>
    <t>Hiseq17TJ0000135</t>
  </si>
  <si>
    <t>FCHCC3JBCXY</t>
    <phoneticPr fontId="51" type="noConversion"/>
  </si>
  <si>
    <t>45.00;45.03</t>
  </si>
  <si>
    <t>98.16;96.95</t>
  </si>
  <si>
    <t>96.85;95.03</t>
  </si>
  <si>
    <t xml:space="preserve">杂交+测序+F16ZF2I1QS2557+肿瘤个体化Oseq-T/ctDNA产品升级-用药panel开发项目+杨颖+第20期任务单(1/13) Oseq-Drug个体化诊疗基因检测20170317(6/13) Oseq-Drug个体化诊疗基因检测20170318(6/13) </t>
  </si>
  <si>
    <t>FCHCC3JBCXY</t>
  </si>
  <si>
    <t>97.15;95.43</t>
  </si>
  <si>
    <t>170317_ST-K00127_0171_BHHLWWBBXX</t>
    <phoneticPr fontId="117" type="noConversion"/>
  </si>
  <si>
    <t>index实际混合比例与计划不符。WGS170281168-CM-44、EXON170207135-RUMC-43产量偏低。丹麦</t>
    <phoneticPr fontId="117" type="noConversion"/>
  </si>
  <si>
    <t>170317_ST-K00127_0170_AHHLGMBBXX</t>
    <phoneticPr fontId="117" type="noConversion"/>
  </si>
  <si>
    <t>index实际混合比例与计划不符。EXON170307077-RUMC-79产量偏低。丹麦</t>
    <phoneticPr fontId="117" type="noConversion"/>
  </si>
  <si>
    <t xml:space="preserve">dbq170223吕晓丹人Exomecapture(11/11) </t>
    <phoneticPr fontId="51" type="noConversion"/>
  </si>
  <si>
    <t>DKDNAPEP02662</t>
    <phoneticPr fontId="51" type="noConversion"/>
  </si>
  <si>
    <t>FCHHJTVBBXX</t>
    <phoneticPr fontId="51" type="noConversion"/>
  </si>
  <si>
    <t>良</t>
    <phoneticPr fontId="51" type="noConversion"/>
  </si>
  <si>
    <t>—</t>
    <phoneticPr fontId="51" type="noConversion"/>
  </si>
  <si>
    <t>HiSeq4000</t>
    <phoneticPr fontId="51" type="noConversion"/>
  </si>
  <si>
    <t>49.95;49.82</t>
  </si>
  <si>
    <t>98.42;97.44</t>
  </si>
  <si>
    <t>95.98;93.82</t>
  </si>
  <si>
    <t>王苗</t>
    <phoneticPr fontId="51" type="noConversion"/>
  </si>
  <si>
    <t>DKDNAPEP02663</t>
    <phoneticPr fontId="51" type="noConversion"/>
  </si>
  <si>
    <t>50.78;50.60</t>
  </si>
  <si>
    <t>98.48;96.50</t>
  </si>
  <si>
    <t>96.06;92.14</t>
  </si>
  <si>
    <t>DKDNAPEP02664</t>
    <phoneticPr fontId="51" type="noConversion"/>
  </si>
  <si>
    <t>FCHHJTVBBXX</t>
  </si>
  <si>
    <t>50.86;50.74</t>
  </si>
  <si>
    <t>98.66;97.22</t>
  </si>
  <si>
    <t>DKDNAPEP02665</t>
    <phoneticPr fontId="51" type="noConversion"/>
  </si>
  <si>
    <t>50.72;50.64</t>
  </si>
  <si>
    <t>98.87;98.02</t>
  </si>
  <si>
    <t>96.81;95.02</t>
  </si>
  <si>
    <t xml:space="preserve">lov170303吕晓丹人Exomecapture(10/11) dbq170223吕晓丹人Exomecapture(1/11) </t>
    <phoneticPr fontId="51" type="noConversion"/>
  </si>
  <si>
    <t>DKDNAPEP02668</t>
    <phoneticPr fontId="51" type="noConversion"/>
  </si>
  <si>
    <t>50.09;49.99</t>
  </si>
  <si>
    <t>98.83;97.57</t>
  </si>
  <si>
    <t>96.71;94.17</t>
  </si>
  <si>
    <t>王苗</t>
    <phoneticPr fontId="51" type="noConversion"/>
  </si>
  <si>
    <t xml:space="preserve">lov170303吕晓丹人Exomecapture(11/11) </t>
    <phoneticPr fontId="51" type="noConversion"/>
  </si>
  <si>
    <t>DKDNAPEP02669</t>
    <phoneticPr fontId="51" type="noConversion"/>
  </si>
  <si>
    <t>50.01;49.94</t>
  </si>
  <si>
    <t>98.79;97.60</t>
  </si>
  <si>
    <t>96.61;94.17</t>
  </si>
  <si>
    <t>DKDNAPEP02679</t>
    <phoneticPr fontId="51" type="noConversion"/>
  </si>
  <si>
    <t>46.92;46.92</t>
  </si>
  <si>
    <t>98.13;95.59</t>
  </si>
  <si>
    <t>94.87;89.90</t>
  </si>
  <si>
    <t xml:space="preserve">lfl170109孙继华人Exomecapture(6/9) mai160920孙继华人Exomecapture(3/9) </t>
    <phoneticPr fontId="51" type="noConversion"/>
  </si>
  <si>
    <t>DKDNAPEP02681</t>
    <phoneticPr fontId="51" type="noConversion"/>
  </si>
  <si>
    <t>FCHHJTVBBXX</t>
    <phoneticPr fontId="51" type="noConversion"/>
  </si>
  <si>
    <t>99.65;98.85</t>
  </si>
  <si>
    <t>3.75;3.96</t>
  </si>
  <si>
    <t>49.77;49.65</t>
  </si>
  <si>
    <t>98.52;96.69</t>
  </si>
  <si>
    <t>96.05;92.41</t>
  </si>
  <si>
    <t>DKDNAPEP02670</t>
    <phoneticPr fontId="51" type="noConversion"/>
  </si>
  <si>
    <t>FCHHLGMBBXX</t>
    <phoneticPr fontId="51" type="noConversion"/>
  </si>
  <si>
    <t>-</t>
    <phoneticPr fontId="51" type="noConversion"/>
  </si>
  <si>
    <t>98.32;96.84</t>
  </si>
  <si>
    <t>95.58;92.56</t>
  </si>
  <si>
    <t>DKDNAPEP02671</t>
    <phoneticPr fontId="51" type="noConversion"/>
  </si>
  <si>
    <t>FCHHLGMBBXX</t>
  </si>
  <si>
    <t>49.79;49.62</t>
  </si>
  <si>
    <t>98.44;95.33</t>
  </si>
  <si>
    <t>95.77;90.00</t>
  </si>
  <si>
    <t>DKDNAPEP02672</t>
    <phoneticPr fontId="51" type="noConversion"/>
  </si>
  <si>
    <t>49.72;49.61</t>
  </si>
  <si>
    <t>98.59;96.82</t>
  </si>
  <si>
    <t>96.01;92.47</t>
  </si>
  <si>
    <t>DKDNAPEP02673</t>
    <phoneticPr fontId="51" type="noConversion"/>
  </si>
  <si>
    <t>49.56;49.46</t>
  </si>
  <si>
    <t>98.58;97.02</t>
  </si>
  <si>
    <t>96.00;92.80</t>
  </si>
  <si>
    <t>DKDNAPEP02674</t>
    <phoneticPr fontId="51" type="noConversion"/>
  </si>
  <si>
    <t>49.43;49.33</t>
  </si>
  <si>
    <t>98.50;96.91</t>
  </si>
  <si>
    <t>95.78;92.58</t>
  </si>
  <si>
    <t>DKDNAPEP02675</t>
    <phoneticPr fontId="51" type="noConversion"/>
  </si>
  <si>
    <t>EXON170307077-RUMC-79产量偏低</t>
    <phoneticPr fontId="51" type="noConversion"/>
  </si>
  <si>
    <t>49.64;49.56</t>
  </si>
  <si>
    <t>98.44;96.94</t>
  </si>
  <si>
    <t>95.61;92.54</t>
  </si>
  <si>
    <t>1/11</t>
    <phoneticPr fontId="51" type="noConversion"/>
  </si>
  <si>
    <t>DKDNAPEP02676</t>
    <phoneticPr fontId="51" type="noConversion"/>
  </si>
  <si>
    <t>49.82;49.76</t>
  </si>
  <si>
    <t>95.25;92.03</t>
  </si>
  <si>
    <t>DKDNAPEP02677</t>
    <phoneticPr fontId="51" type="noConversion"/>
  </si>
  <si>
    <t>49.81;49.76</t>
  </si>
  <si>
    <t>98.22;97.07</t>
  </si>
  <si>
    <t>95.23;92.66</t>
  </si>
  <si>
    <t xml:space="preserve">luj170320马菡静文库Re-sequencing </t>
    <phoneticPr fontId="51" type="noConversion"/>
  </si>
  <si>
    <t>CDKPEI170303001</t>
    <phoneticPr fontId="51" type="noConversion"/>
  </si>
  <si>
    <t>FCHHLWWBBXX</t>
  </si>
  <si>
    <t>45.48;45.50</t>
  </si>
  <si>
    <t>95.44;94.06</t>
  </si>
  <si>
    <t>90.46;88.11</t>
  </si>
  <si>
    <t>CDKPEI170303002</t>
    <phoneticPr fontId="51" type="noConversion"/>
  </si>
  <si>
    <t>45.44;45.45</t>
  </si>
  <si>
    <t>95.78;93.40</t>
  </si>
  <si>
    <t>91.26;87.02</t>
  </si>
  <si>
    <t xml:space="preserve">smq170223李维喜人粪便Metagenomics(19/19) </t>
    <phoneticPr fontId="51" type="noConversion"/>
  </si>
  <si>
    <t>DKDNAPEP02680</t>
    <phoneticPr fontId="51" type="noConversion"/>
  </si>
  <si>
    <t>FCHHLWWBBXX</t>
    <phoneticPr fontId="51" type="noConversion"/>
  </si>
  <si>
    <t>WGS170281168-CM-44产量偏低</t>
    <phoneticPr fontId="51" type="noConversion"/>
  </si>
  <si>
    <t>47.35;47.33</t>
  </si>
  <si>
    <t>98.24;95.65</t>
  </si>
  <si>
    <t>95.02;89.85</t>
  </si>
  <si>
    <t xml:space="preserve">lov170303吕晓丹人Exomecapture(1/13) hxp170303吕晓丹人Exomecapture(4/13) esb170210吕晓丹人Exomecapture(2/13) guw170206吕晓丹人Exomecapture(2/13) mxm170309吕晓丹人Exomecapture(2/13) wib170309吕晓丹人Exomecapture(2/13) </t>
    <phoneticPr fontId="51" type="noConversion"/>
  </si>
  <si>
    <t>DKDNAPEP02682</t>
    <phoneticPr fontId="51" type="noConversion"/>
  </si>
  <si>
    <t>EXON170207135-RUMC-43产量偏低</t>
    <phoneticPr fontId="51" type="noConversion"/>
  </si>
  <si>
    <t>49.51;49.26</t>
  </si>
  <si>
    <t>98.63;96.63</t>
  </si>
  <si>
    <t>96.26;92.38</t>
  </si>
  <si>
    <t>1/13</t>
    <phoneticPr fontId="51" type="noConversion"/>
  </si>
  <si>
    <t xml:space="preserve">wib170309吕晓丹人Exomecapture(11/11) </t>
    <phoneticPr fontId="51" type="noConversion"/>
  </si>
  <si>
    <t>DKDNAPEP02683</t>
    <phoneticPr fontId="51" type="noConversion"/>
  </si>
  <si>
    <t>48.80;48.50</t>
  </si>
  <si>
    <t>98.37;96.07</t>
  </si>
  <si>
    <t>95.66;91.27</t>
  </si>
  <si>
    <t>DKDNAPEP02684</t>
    <phoneticPr fontId="51" type="noConversion"/>
  </si>
  <si>
    <t>48.79;48.49</t>
  </si>
  <si>
    <t>98.31;96.17</t>
  </si>
  <si>
    <t>95.48;91.37</t>
  </si>
  <si>
    <t xml:space="preserve">ggo170317李维喜细菌外来文库Re-sequencing </t>
    <phoneticPr fontId="51" type="noConversion"/>
  </si>
  <si>
    <t>CDKPEI170310001</t>
    <phoneticPr fontId="51" type="noConversion"/>
  </si>
  <si>
    <t>55.61;55.31</t>
  </si>
  <si>
    <t>96.16;95.20</t>
  </si>
  <si>
    <t>92.37;90.80</t>
  </si>
  <si>
    <t xml:space="preserve">ggo170317李维喜细菌外来文库Re-sequencing(1/6) lfl170109孙继华人Exomecapture(3/6) oeh170309钟珍人Exomecapture(2/6) </t>
    <phoneticPr fontId="51" type="noConversion"/>
  </si>
  <si>
    <t>DKDNAPEP02696</t>
    <phoneticPr fontId="51" type="noConversion"/>
  </si>
  <si>
    <t>99.13;97.92</t>
  </si>
  <si>
    <t>2.71;3.06</t>
  </si>
  <si>
    <t>39.45;39.05</t>
  </si>
  <si>
    <t>97.57;93.98</t>
  </si>
  <si>
    <t>94.19;87.30</t>
  </si>
  <si>
    <t xml:space="preserve">lov170303吕晓丹人Exomecapture(11/11) </t>
    <phoneticPr fontId="147" type="noConversion"/>
  </si>
  <si>
    <t xml:space="preserve">luj170320马菡静文库Re-sequencing </t>
    <phoneticPr fontId="147" type="noConversion"/>
  </si>
  <si>
    <t>医学</t>
  </si>
  <si>
    <t>96.59;93.12</t>
  </si>
  <si>
    <t>98.00;95.67</t>
  </si>
  <si>
    <t>49.53;49.38</t>
  </si>
  <si>
    <t>FCHG75VBCXY</t>
  </si>
  <si>
    <t>CPF1703004;CPF1703004;CPF1703004;CPF1703004;CPF1703004;</t>
    <phoneticPr fontId="119" type="noConversion"/>
  </si>
  <si>
    <t>96.69;93.54</t>
  </si>
  <si>
    <t>98.06;95.95</t>
  </si>
  <si>
    <t>49.54;49.40</t>
  </si>
  <si>
    <t>FCHG75VBCXY</t>
    <phoneticPr fontId="119" type="noConversion"/>
  </si>
  <si>
    <t>97.16;94.29</t>
  </si>
  <si>
    <t>98.37;96.45</t>
  </si>
  <si>
    <t>49.77;49.58</t>
  </si>
  <si>
    <t>FCHG3FLBCXY</t>
  </si>
  <si>
    <t>CPF1703004;CPF1703004;CPF1703004;CPF1703004;CPF1703002;</t>
    <phoneticPr fontId="119" type="noConversion"/>
  </si>
  <si>
    <t>97.09;94.23</t>
  </si>
  <si>
    <t>98.33;96.41</t>
  </si>
  <si>
    <t>49.78;49.59</t>
  </si>
  <si>
    <t>FCHG3FLBCXY</t>
    <phoneticPr fontId="119" type="noConversion"/>
  </si>
  <si>
    <t>97.44;94.78</t>
  </si>
  <si>
    <t>98.51;96.73</t>
  </si>
  <si>
    <t>49.60;49.44</t>
  </si>
  <si>
    <t>FCHG3FHBCXY</t>
  </si>
  <si>
    <t>CPF1703004;CPF1703004;CPF1703004;CPF1703004;</t>
    <phoneticPr fontId="119" type="noConversion"/>
  </si>
  <si>
    <t>97.48;94.91</t>
  </si>
  <si>
    <t>98.54;96.83</t>
  </si>
  <si>
    <t>FCHG3FHBCXY</t>
    <phoneticPr fontId="119" type="noConversion"/>
  </si>
  <si>
    <t>FCHJF2KBCXY</t>
  </si>
  <si>
    <t>CPF1702002;CPF1702002;Error;CPF1702002;CPF1702002;CPF1702002;CPF1702002;CPF1702002;CPF1702002;CPF1702002;CPF1702002;CPF1702002;CPF1702002;CPF1702002;CPF1702002;CPF1702002;CPF1702002;CPF1702002;CPF1702002;CPF1702002;</t>
    <phoneticPr fontId="119" type="noConversion"/>
  </si>
  <si>
    <t>FCHJF2KBCXY</t>
    <phoneticPr fontId="119" type="noConversion"/>
  </si>
  <si>
    <t>97.35;94.89</t>
  </si>
  <si>
    <t>98.46;96.82</t>
  </si>
  <si>
    <t>49.58;49.43</t>
  </si>
  <si>
    <t>FCHG72TBCXY</t>
  </si>
  <si>
    <t>97.27;94.82</t>
  </si>
  <si>
    <t>98.40;96.76</t>
  </si>
  <si>
    <t>49.56;49.41</t>
  </si>
  <si>
    <t>FCHG72TBCXY</t>
    <phoneticPr fontId="119" type="noConversion"/>
  </si>
  <si>
    <t>95.80;94.36</t>
  </si>
  <si>
    <t>98.37;97.59</t>
  </si>
  <si>
    <t>50.49;50.57</t>
  </si>
  <si>
    <t>FCHHWF5BBXX</t>
  </si>
  <si>
    <t>F17FTSUSAT0046;F17FTSUSAT0046;F17FTSUSAT0046;F17FTSUSAT0046;F17FTSUSAT0046;F17FTSUSAT0046;</t>
  </si>
  <si>
    <t>87.42;83.58</t>
  </si>
  <si>
    <t>92.91;90.08</t>
  </si>
  <si>
    <t>45.97;45.49</t>
  </si>
  <si>
    <t>CPF1702003;CPF1702003;CPF1702003;CPF1702003;CPF1702003;</t>
  </si>
  <si>
    <t>93.00;88.94</t>
  </si>
  <si>
    <t>97.40;95.04</t>
  </si>
  <si>
    <t>46.22;46.06</t>
  </si>
  <si>
    <t>CPF1703001;</t>
  </si>
  <si>
    <t>93.72;93.24</t>
  </si>
  <si>
    <t>97.05;96.88</t>
  </si>
  <si>
    <t>48.21;47.94</t>
  </si>
  <si>
    <t>F17FTSUSAT0109;F17FTSUSAT0109;F17FTSUSAT0109;F17FTSUSAT0109;F17FTSUSAT0109;F17FTSUSAT0109;F17FTSUSAT0109;F17FTSUSAT0109;F17FTSUSAT0109;F17FTSUSAT0109;</t>
  </si>
  <si>
    <t>93.50;92.83</t>
  </si>
  <si>
    <t>97.11;96.71</t>
  </si>
  <si>
    <t>48.37;48.32</t>
  </si>
  <si>
    <t>F17FTSUSAT0109;F17FTSUSAT0109;F17FTSUSAT0109;F17FTSUSAT0109;F17FTSUSAT0109;F17FTSUSAT0109;F17FTSUSAT0109;F17FTSUSAT0109;F17FTSUSAT0109;F17FTSUSAT0109;F17FTSUSAT0109;</t>
  </si>
  <si>
    <t>93.41;91.11</t>
  </si>
  <si>
    <t>97.66;96.31</t>
  </si>
  <si>
    <t>48.61;48.47</t>
  </si>
  <si>
    <t>F16FTSUSAT0470_HUMbxqE;F16FTSUSAT0183_MUScuyE;F16FTSUSAT0183_MUScuyE;F16FTSUSAT0183_MUScuyE;F17FTSUSAT0072_HUMqbkE;F16FTSUSAT0183;F16FTSUSAT0183;F16FTSUSAT0549_HUMssaE;F16FTSUSAT0549_HUMssaE;F16FTSUSAT0549_HUMssaE;F16FTSUSAT0489;</t>
  </si>
  <si>
    <t>96.11;92.79</t>
  </si>
  <si>
    <t>98.54;96.67</t>
  </si>
  <si>
    <t>49.28;49.31</t>
  </si>
  <si>
    <t>F17FTSUSAT0088_HUMoyyE;F17FTSUSAT0088_HUMoyyE;F17FTSUSAT0088_HUMoyyE;F16FTSUSAT0582_C.ErgfR;F16FTSUSAT0470_HUMbxqE;F17FTSUSAT0046;F16FTSUSAT0470_HUMbxqE;F17FTSUSAT0046;F16FTSUSAT0470_HUMbxqE;F16FTSUSAT0470_HUMbxqE;F16FTSUSAT0470_HUMbxqE;F16FTSUSAT0470_HUMbxqE;</t>
  </si>
  <si>
    <t>94.39;91.61</t>
  </si>
  <si>
    <t>97.75;96.25</t>
  </si>
  <si>
    <t>42.92;42.99</t>
  </si>
  <si>
    <t>FCHHWF5BBXX</t>
    <phoneticPr fontId="119" type="noConversion"/>
  </si>
  <si>
    <t>F16FTSUSAT0582_C.ErgfR;F16FTSUSAT0582_C.ErgfR;F16FTSUSAT0644_HUMuhbO;F17FTSUSAT0046;CPF1702006;CPF1702006;CPF1702006;CPF1702006;</t>
    <phoneticPr fontId="119" type="noConversion"/>
  </si>
  <si>
    <t>95.64;91.61</t>
  </si>
  <si>
    <t>97.48;94.78</t>
  </si>
  <si>
    <t>49.92;49.85</t>
  </si>
  <si>
    <t>FCHG7CLBCXY</t>
  </si>
  <si>
    <t>95.50;90.97</t>
  </si>
  <si>
    <t>97.39;94.36</t>
  </si>
  <si>
    <t>49.93;49.86</t>
  </si>
  <si>
    <t>FCHG7CLBCXY</t>
    <phoneticPr fontId="119" type="noConversion"/>
  </si>
  <si>
    <t>FCHGG7LBCXY</t>
  </si>
  <si>
    <t>CPF1702002;CPF1702002;CPF1702002;CPF1702002;CPF1702002;CPF1702002;CPF1702002;CPF1702002;CPF1702002;CPF1702002;CPF1702002;CPF1702002;CPF1702002;CPF1702002;CPF1702002;CPF1702002;CPF1702002;CPF1702002;CPF1702002;Error;</t>
    <phoneticPr fontId="119" type="noConversion"/>
  </si>
  <si>
    <t>FCHGG7LBCXY</t>
    <phoneticPr fontId="119" type="noConversion"/>
  </si>
  <si>
    <t>FCHGG7GBCXY</t>
  </si>
  <si>
    <t>CPF1702002;CPF1702002;CPF1702002;CPF1702002;CPF1702002;CPF1702002;CPF1702002;CPF1702002;CPF1702002;CPF1702002;CPF1702002;CPF1702002;CPF1702002;CPF1702002;CPF1702002;CPF1702002;CPF1702002;CPF1702002;CPF1702002;CPF1702002;</t>
    <phoneticPr fontId="119" type="noConversion"/>
  </si>
  <si>
    <t>FCHGG7GBCXY</t>
    <phoneticPr fontId="119" type="noConversion"/>
  </si>
  <si>
    <t>FCHGG55BCXY</t>
  </si>
  <si>
    <t>FCHGG55BCXY</t>
    <phoneticPr fontId="119" type="noConversion"/>
  </si>
  <si>
    <t>产量较低(index错误,HCS3.3.52)</t>
    <phoneticPr fontId="147" type="noConversion"/>
  </si>
  <si>
    <t>以下子文库产量低：
WHMETarhMAaA-16-39
WHMETarhMAaA-17-40
WHMETarhMAaA-12-41
WHHUMxuuMAaA-8-61
WHINTtvpMAaA-13-64
WHINTtvpMAaA-16-64
WHINTtvpMAaA-17-64+1
产量较低质量较差
WHHUMxuuMAaA-3-103
Read2的Q20偏低</t>
    <phoneticPr fontId="51" type="noConversion"/>
  </si>
  <si>
    <t>51SE</t>
    <phoneticPr fontId="51" type="noConversion"/>
  </si>
  <si>
    <t>/ifshk2/hiseq4000-114/170311_K00114_0520_AHGVNWBBXX</t>
  </si>
  <si>
    <t>存儲問題</t>
  </si>
  <si>
    <t>/ifshk2/hiseq4000-211/170316_K00211_0366_AHGVJVBBXX</t>
  </si>
  <si>
    <t>/ifshk2/hiseq4000-114/170315_K00114_0523_AHGYN3BBXX</t>
  </si>
  <si>
    <t>/ifshk2/hiseq4000-211/170314_K00211_0365_BHGVFVBBXX</t>
  </si>
  <si>
    <t>bcl2fastq2 bug +計算節點問題</t>
    <phoneticPr fontId="51" type="noConversion"/>
  </si>
  <si>
    <t>/ifshk2/hiseq4000-211/170319_K00211_0367_AHGVFKBBXX</t>
  </si>
  <si>
    <t>/ifshk2/hiseq4000-114/170319_K00114_0525_BHGVF3BBXX</t>
  </si>
  <si>
    <t>/ifshk2/hiseq4000-114/170319_K00114_0524_AHGV7HBBXX</t>
  </si>
  <si>
    <t>/ifswh2/hiseq2500-191/170309_D00191_0553_BHHY2HBCXY</t>
    <phoneticPr fontId="51" type="noConversion"/>
  </si>
  <si>
    <t>L1 Index错误,读长太长,样品太多</t>
    <phoneticPr fontId="51" type="noConversion"/>
  </si>
  <si>
    <t>/ifswh2/hiseq4000-137/170315_K00137_0417_BHGL7WBBXX</t>
  </si>
  <si>
    <t>/ifswh2/hiseq2500-188/170313_D00188_0491_BHGYJCBCXY</t>
  </si>
  <si>
    <t>/ifswh2/hiseq4000-137/170315_K00137_0418_AHGMCTBBXX</t>
  </si>
  <si>
    <t>/ifswh2/hiseq2500-191/170316_D00191_0556_AHHWFNBCXY</t>
  </si>
  <si>
    <t>/ifswh2/hiseq4000-136/170315_K00136_0425_AHGL5HBBXX</t>
  </si>
  <si>
    <t>/ifswh2/hiseq4000-136/170315_K00136_0426_BHGLCLBBXX</t>
  </si>
  <si>
    <t>/ifswh2/hiseq4000-137/170319_K00137_0420_AHGLK7BBXX</t>
  </si>
  <si>
    <t>/ifswh2/hiseq4000-137/170317_K00137_0419_BHGLGCBBXX</t>
  </si>
  <si>
    <t>/ifswh2/hiseq4000-136/170319_K00136_0427_AHGLCKBBXX</t>
  </si>
  <si>
    <t>/ifswh2/hiseq4000-133/170316_K00133_0286_BHGL5LBBXX</t>
  </si>
  <si>
    <t>/ifswh2/hiseq4000-136/170319_K00136_0428_BHGLFWBBXX</t>
  </si>
  <si>
    <t>/ifswh2/hiseq4000-133/170316_K00133_0285_AHGLC2BBXX</t>
  </si>
  <si>
    <t>集群问题</t>
    <phoneticPr fontId="51" type="noConversion"/>
  </si>
  <si>
    <t>/ifswh2/hiseq2500-188/170317_D00188_0492_ACAFY1ANXX</t>
  </si>
  <si>
    <t>/ifs3/hiseq2500-D175/170315_D00175_0620_AHHWYYBCXY</t>
  </si>
  <si>
    <t>/ifs3/hiseq2500-D175/170315_D00175_0621_BHHWJLBCXY</t>
  </si>
  <si>
    <t>/ifs3/hiseq2500-D176/170318_D00176_1092_AHJ3T7BCXY</t>
  </si>
  <si>
    <t>/ifs3/hiseq2500-D175/170318_D00175_0622_AHHWMWBCXY</t>
  </si>
  <si>
    <t>/ifs3/hiseq2500-D176/170318_D00176_1093_BHHWJFBCXY</t>
  </si>
  <si>
    <t>/ifs3/hiseq2500-D175/170318_D00175_0623_BHHWLFBCXY</t>
  </si>
  <si>
    <t>/ifs3/hiseq2500-D176/170320_D00176_1095_BHHWTMBCXY</t>
  </si>
  <si>
    <t>/ifs3/hiseq2500-D176/170320_D00176_1094_AHHWJMBCXY</t>
  </si>
  <si>
    <t>/ifs3/hiseq2500-D175/170320_D00175_0625_BHJ3TVBCXY</t>
  </si>
  <si>
    <t>/ifs3/hiseq2500-D175/170320_D00175_0624_AHJ3NYBCXY</t>
  </si>
  <si>
    <t>/share/hiseq2500-D177/170315_D00177_1087_BHGWYYBCXY</t>
  </si>
  <si>
    <t>/share/hiseq2500-D177/170315_D00177_1086_AHGY7KBCXY</t>
  </si>
  <si>
    <t>/share/hiseq2500-D178/170316_D00178_0650_AHGYJ7BCXY</t>
  </si>
  <si>
    <t>/share/hiseq4000-K132/170316_K00132_0127_AHGJL5BBXX</t>
  </si>
  <si>
    <t>/share/hiseq2500-D178/170317_D00178_0651_BHGYJGBCXY</t>
  </si>
  <si>
    <t>/share/hiseq2500-D177/170317_D00177_1088_AHGVJMBCXY</t>
  </si>
  <si>
    <t>/share/hiseq2500-D177/170317_D00177_1089_BHGVH5BCXY</t>
  </si>
  <si>
    <t>/share/hiseq2500-D177/170319_D00177_1090_AHHWTHBCXY</t>
  </si>
  <si>
    <t>/share/hiseq2500-D177/170319_D00177_1091_BHHWYVBCXY</t>
  </si>
  <si>
    <t>/share/hiseq2500-D178/170319_D00178_0652_AHGY7VBCXY</t>
  </si>
  <si>
    <t>/share/hiseq2500-D178/170321_D00178_0653_AHC5N5BCXY</t>
  </si>
  <si>
    <t>/share/hiseq2500-D177/170321_D00177_1092_AH7JJHBCXY</t>
  </si>
  <si>
    <t>/share/hiseq2500-D177/170321_D00177_1093_BHCC3JBCXY</t>
  </si>
  <si>
    <r>
      <t>以下子文库产量低：
WHHOMldqRAAJRAAPEI-211，</t>
    </r>
    <r>
      <rPr>
        <sz val="10"/>
        <color rgb="FFFF0000"/>
        <rFont val="宋体"/>
        <family val="3"/>
        <charset val="134"/>
      </rPr>
      <t>qpcr首次定量偏低</t>
    </r>
    <r>
      <rPr>
        <sz val="10"/>
        <rFont val="宋体"/>
        <family val="3"/>
        <charset val="134"/>
      </rPr>
      <t xml:space="preserve">
WHHOMldqRAAKRAAPEI-212，</t>
    </r>
    <r>
      <rPr>
        <sz val="10"/>
        <color rgb="FFFF0000"/>
        <rFont val="宋体"/>
        <family val="3"/>
        <charset val="134"/>
      </rPr>
      <t>非定量问题</t>
    </r>
    <phoneticPr fontId="117" type="noConversion"/>
  </si>
  <si>
    <t>定量不准</t>
    <phoneticPr fontId="117" type="noConversion"/>
  </si>
  <si>
    <r>
      <t>以下子文库产量低：
WHHUMgzpRAACRAAPEI-201
WH10PDAARAAPEI-702501
WH6PDACRAAPPEI-704501
WH3KDADRAAPPEI-705501
WH6KDAERAAPPEI-706501
WH3PDAFRAAPPEI-707501
WH2PDAGRAAPPEI-708501，</t>
    </r>
    <r>
      <rPr>
        <sz val="10"/>
        <color rgb="FFFF0000"/>
        <rFont val="宋体"/>
        <family val="3"/>
        <charset val="134"/>
      </rPr>
      <t>qpcr首次定量偏高</t>
    </r>
    <phoneticPr fontId="117" type="noConversion"/>
  </si>
  <si>
    <t>170315_I137_FCHGMCTBBXX_L4_WHCDNAPEP00006744</t>
    <phoneticPr fontId="117" type="noConversion"/>
  </si>
  <si>
    <r>
      <t>以下子文库产量低：
WHHUMgzpRAACRAAPEI-201
WH10PDAARAAPEI-702501
WH6PDACRAAPPEI-704501
WH3KDADRAAPPEI-705501
WH6KDAERAAPPEI-706501
WH3PDAFRAAPPEI-707501
WH2PDAGRAAPPEI-708501，</t>
    </r>
    <r>
      <rPr>
        <sz val="9"/>
        <color rgb="FFFF0000"/>
        <rFont val="宋体"/>
        <family val="3"/>
        <charset val="134"/>
      </rPr>
      <t>qpcr首次定量偏高</t>
    </r>
    <phoneticPr fontId="51" type="noConversion"/>
  </si>
  <si>
    <r>
      <t>以下子文库产量低：
WHHUMitgSAAATAASE-N-219，</t>
    </r>
    <r>
      <rPr>
        <sz val="10"/>
        <color rgb="FFFF0000"/>
        <rFont val="宋体"/>
        <family val="3"/>
        <charset val="134"/>
      </rPr>
      <t>无体积</t>
    </r>
    <phoneticPr fontId="117" type="noConversion"/>
  </si>
  <si>
    <r>
      <t>以下子文库产量低：
WHHUMrsxNABDRAAPEI-219。</t>
    </r>
    <r>
      <rPr>
        <sz val="10"/>
        <color rgb="FFFF0000"/>
        <rFont val="宋体"/>
        <family val="3"/>
        <charset val="134"/>
      </rPr>
      <t>Non coding文库属于链特异性文库，与Nextera文库pooling产量偏低，非定量问题</t>
    </r>
    <phoneticPr fontId="117" type="noConversion"/>
  </si>
  <si>
    <r>
      <t>以下子文库产量低：
WHFUNyakEAACRAAPEI-209，</t>
    </r>
    <r>
      <rPr>
        <sz val="10"/>
        <color rgb="FFFF0000"/>
        <rFont val="宋体"/>
        <family val="3"/>
        <charset val="134"/>
      </rPr>
      <t>非定量问题</t>
    </r>
    <phoneticPr fontId="117" type="noConversion"/>
  </si>
  <si>
    <r>
      <t>以下子文库产量低：
WHDROniaTAABRAAPEI-205，非定量问题
WHDROniaTAAFRAAPEI-209，</t>
    </r>
    <r>
      <rPr>
        <sz val="10"/>
        <color rgb="FFFF0000"/>
        <rFont val="宋体"/>
        <family val="3"/>
        <charset val="134"/>
      </rPr>
      <t>qpcr首次定量偏低</t>
    </r>
    <phoneticPr fontId="117" type="noConversion"/>
  </si>
  <si>
    <t>定量不准</t>
    <phoneticPr fontId="117" type="noConversion"/>
  </si>
  <si>
    <r>
      <t>以下子文库产量低：
WHHUMfwcEABMRAAPEI-30，</t>
    </r>
    <r>
      <rPr>
        <sz val="10"/>
        <color rgb="FFFF0000"/>
        <rFont val="宋体"/>
        <family val="3"/>
        <charset val="134"/>
      </rPr>
      <t>非定量问题</t>
    </r>
    <phoneticPr fontId="117" type="noConversion"/>
  </si>
  <si>
    <r>
      <t>以下子文库产量低：
WHMYRgauDAAADTAAPEI-60。</t>
    </r>
    <r>
      <rPr>
        <sz val="10"/>
        <color rgb="FFFF0000"/>
        <rFont val="宋体"/>
        <family val="3"/>
        <charset val="134"/>
      </rPr>
      <t>环化大片段文库跨组pooling，产量偏低，非定量不准</t>
    </r>
    <phoneticPr fontId="117" type="noConversion"/>
  </si>
  <si>
    <r>
      <t>以下子文库产量低：
HUMkziTAABAAAA-93
HUMkziTAAABAAA-94
HUMkziTAAAEAAA-100
HUMkziTAAAFAAA-103
HUMkziTAAAIAAA-130，</t>
    </r>
    <r>
      <rPr>
        <sz val="10"/>
        <color rgb="FFFF0000"/>
        <rFont val="宋体"/>
        <family val="3"/>
        <charset val="134"/>
      </rPr>
      <t>杂交前pooling比例偏差</t>
    </r>
    <phoneticPr fontId="117" type="noConversion"/>
  </si>
  <si>
    <r>
      <t>以下子文库产量低：
HUMkziTAAESAAA-84
HUMkziTAAETAAA-85，</t>
    </r>
    <r>
      <rPr>
        <sz val="10"/>
        <color rgb="FFFF0000"/>
        <rFont val="宋体"/>
        <family val="3"/>
        <charset val="134"/>
      </rPr>
      <t>杂交前pooling比例偏差</t>
    </r>
    <phoneticPr fontId="117" type="noConversion"/>
  </si>
  <si>
    <t>index实际混合比例与计划不符，HKHUMuadRAAERAAPEI-216产量偏低,RD</t>
    <phoneticPr fontId="117" type="noConversion"/>
  </si>
  <si>
    <t>94.21;93.83</t>
  </si>
  <si>
    <t>97.91;97.50</t>
  </si>
  <si>
    <t>51.21;51.85</t>
  </si>
  <si>
    <t>FCHGVJNBBXX</t>
  </si>
  <si>
    <t>HKTRDPEP00002332</t>
  </si>
  <si>
    <t>93.80;93.96</t>
  </si>
  <si>
    <t>97.74;97.60</t>
  </si>
  <si>
    <t>52.80;53.47</t>
  </si>
  <si>
    <t>93.14;92.14</t>
  </si>
  <si>
    <t>97.30;96.81</t>
  </si>
  <si>
    <t>52.75;53.45</t>
  </si>
  <si>
    <t>HKTRDPEP00002331</t>
  </si>
  <si>
    <t>94.38;93.86</t>
  </si>
  <si>
    <t>97.86;97.57</t>
  </si>
  <si>
    <t>52.51;53.21</t>
  </si>
  <si>
    <t>xwl170201汪智蛟人EukaryoteTranscriptomeResequencing(11/11);</t>
    <phoneticPr fontId="147" type="noConversion"/>
  </si>
  <si>
    <t>94.39;90.66</t>
  </si>
  <si>
    <t>97.89;95.78</t>
  </si>
  <si>
    <t>44.41;44.45</t>
  </si>
  <si>
    <t>0.76;0.97</t>
  </si>
  <si>
    <t>88.93;87.07</t>
  </si>
  <si>
    <t>CHKPEI85217010016</t>
  </si>
  <si>
    <t>L8</t>
  </si>
  <si>
    <t>94.59;90.73</t>
  </si>
  <si>
    <t>97.98;95.86</t>
  </si>
  <si>
    <t>44.23;44.28</t>
  </si>
  <si>
    <t>0.73;0.99</t>
  </si>
  <si>
    <t>89.89;88.11</t>
  </si>
  <si>
    <t>CHKPEI85217010015</t>
  </si>
  <si>
    <t>L7</t>
  </si>
  <si>
    <t>95.08;91.42</t>
  </si>
  <si>
    <t>98.15;96.13</t>
  </si>
  <si>
    <t>42.63;42.67</t>
  </si>
  <si>
    <t>0.75;0.99</t>
  </si>
  <si>
    <t>90.32;88.49</t>
  </si>
  <si>
    <t>FCHGVJNBBXX</t>
    <phoneticPr fontId="147" type="noConversion"/>
  </si>
  <si>
    <t>CHKPEI85217010014</t>
  </si>
  <si>
    <t>L6</t>
  </si>
  <si>
    <t>94.73;91.01</t>
  </si>
  <si>
    <t>97.96;95.87</t>
  </si>
  <si>
    <t>41.91;41.97</t>
  </si>
  <si>
    <t>1.04;1.34</t>
  </si>
  <si>
    <t>83.83;82.02</t>
  </si>
  <si>
    <t>CHKPEI85217010013</t>
  </si>
  <si>
    <t>L5</t>
  </si>
  <si>
    <t>96.56;93.94</t>
  </si>
  <si>
    <t>98.79;97.37</t>
  </si>
  <si>
    <t>50.59;50.48</t>
  </si>
  <si>
    <t>FCHGVGMBBXX</t>
  </si>
  <si>
    <t>HKCDNAPEP00006779</t>
  </si>
  <si>
    <t>lng170223吕晓丹金枪鱼属EukaryoteTranscriptomeResequencing(15/15);</t>
  </si>
  <si>
    <t>95.65;94.28</t>
  </si>
  <si>
    <t>98.41;97.55</t>
  </si>
  <si>
    <t>49.93;49.81</t>
  </si>
  <si>
    <t>HKCDNAPEP00006760</t>
  </si>
  <si>
    <t>yqf170301刘芳3鼠EukaryoteTranscriptomeResequencing(12/12);</t>
  </si>
  <si>
    <t>96.28;94.99</t>
  </si>
  <si>
    <t>98.69;97.91</t>
  </si>
  <si>
    <t>48.17;48.23</t>
  </si>
  <si>
    <t>HKTRDPEP00002436</t>
  </si>
  <si>
    <t>jjk170306李维喜拟南芥EukaryoteTranscriptomeResequencing(6/9);owl170224袁珍丽小鼠Non-codingRNA(3/9);</t>
  </si>
  <si>
    <t>93.47;93.82</t>
  </si>
  <si>
    <t>97.59;97.33</t>
  </si>
  <si>
    <t>49.77;49.83</t>
  </si>
  <si>
    <t>良(HCS3.3.52)</t>
    <phoneticPr fontId="147" type="noConversion"/>
  </si>
  <si>
    <t>HKTRDPEP00002435</t>
  </si>
  <si>
    <t>Transcriptome</t>
    <phoneticPr fontId="147" type="noConversion"/>
  </si>
  <si>
    <t>xwl170201汪智蛟人EukaryoteTranscriptomeResequencing(1/8);yrm170310董海芳真菌EukaryotedenovoTranscriptome(2/8);yye170309吕晓丹甜瓜EukaryoteTranscriptomeResequencing(5/8);</t>
    <phoneticPr fontId="147" type="noConversion"/>
  </si>
  <si>
    <t>95.48;94.87</t>
  </si>
  <si>
    <t>98.45;97.94</t>
  </si>
  <si>
    <t>52.11;52.23</t>
  </si>
  <si>
    <t>HKTRDPEP00002434</t>
  </si>
  <si>
    <t>xwl170201汪智蛟人EukaryoteTranscriptomeResequencing(3/7);wrs170308言显婷小鼠EukaryoteTranscriptomeResequencing(4/7);</t>
  </si>
  <si>
    <t>95.49;94.57</t>
  </si>
  <si>
    <t>98.43;97.75</t>
  </si>
  <si>
    <t>50.61;50.64</t>
  </si>
  <si>
    <t>6.89;6.99</t>
  </si>
  <si>
    <t>92.80;91.64</t>
  </si>
  <si>
    <t>HKTRDPEP00002433</t>
  </si>
  <si>
    <t>xwl170201汪智蛟人EukaryoteTranscriptomeResequencing(2/12);vkc170309潘莹毕赤酵母属EukaryoteTranscriptomeResequencing(6/12);spy170309吕晓丹? ∈骤ukaryoteTranscriptomeResequencing(1/12);ecd170309马菡静人EukaryoteTranscriptomeResequencing(3/12);</t>
    <phoneticPr fontId="147" type="noConversion"/>
  </si>
  <si>
    <t>95.92;93.84</t>
  </si>
  <si>
    <t>98.55;97.47</t>
  </si>
  <si>
    <t>52.38;52.38</t>
  </si>
  <si>
    <t>良(HCS3.3.52)</t>
    <phoneticPr fontId="147" type="noConversion"/>
  </si>
  <si>
    <t>HKTRDPEP00002430</t>
  </si>
  <si>
    <t>rpd170303董海芳扁虱EukaryoteTranscriptomeResequencing(5/5);</t>
  </si>
  <si>
    <t>95.33;93.51</t>
  </si>
  <si>
    <t>98.40;97.34</t>
  </si>
  <si>
    <t>53.48;53.55</t>
  </si>
  <si>
    <t>FCHGVGMBBXX</t>
    <phoneticPr fontId="147" type="noConversion"/>
  </si>
  <si>
    <t>HKTRDPEP00002429</t>
  </si>
  <si>
    <t>Transcriptome</t>
    <phoneticPr fontId="147" type="noConversion"/>
  </si>
  <si>
    <t>97.81;95.74</t>
  </si>
  <si>
    <t>99.27;98.15</t>
  </si>
  <si>
    <t>48.21;47.93</t>
  </si>
  <si>
    <t>HS4000 PE50+8+50;0201+0201;新库库检;</t>
  </si>
  <si>
    <t>20170322 cycle 1 無法拍照，redo step 3 HiSeq 4000 SBS kit (300 cycle)</t>
  </si>
  <si>
    <t>FCHGVYVBBXX</t>
  </si>
  <si>
    <t>HKTRDPEP00002444</t>
  </si>
  <si>
    <t>oan170301汪智蛟小鼠EukaryoteTranscriptomeResequencing(7/7);</t>
  </si>
  <si>
    <t>99.34;98.42</t>
  </si>
  <si>
    <t>49.21;49.26</t>
  </si>
  <si>
    <t>HKTRDPEP00002442</t>
  </si>
  <si>
    <t>97.88;96.16</t>
  </si>
  <si>
    <t>99.27;98.35</t>
  </si>
  <si>
    <t>48.86;48.89</t>
  </si>
  <si>
    <t>HKTRDPEP00002441</t>
  </si>
  <si>
    <t>97.55;95.99</t>
  </si>
  <si>
    <t>49.80;49.91</t>
  </si>
  <si>
    <t>HKTRDPEP00002440</t>
  </si>
  <si>
    <t>97.57;95.70</t>
  </si>
  <si>
    <t>99.21;98.13</t>
  </si>
  <si>
    <t>48.19;48.16</t>
  </si>
  <si>
    <t>HS4000 PE50+8+50;0201+0201;新库库检，1% PHIX;</t>
  </si>
  <si>
    <t>HKTRDPEP00002439</t>
  </si>
  <si>
    <t>97.69;95.49</t>
  </si>
  <si>
    <t>99.25;98.01</t>
  </si>
  <si>
    <t>47.67;47.57</t>
  </si>
  <si>
    <t>HKTRDPEP00002438</t>
  </si>
  <si>
    <t>97.26;95.66</t>
  </si>
  <si>
    <t>99.09;98.10</t>
  </si>
  <si>
    <t>47.76;47.70</t>
  </si>
  <si>
    <t>HKTRDPEP00002437</t>
  </si>
  <si>
    <t>oan170301汪智蛟小鼠EukaryoteTranscriptomeResequencing(3/7);ehu170301汪智蛟小鼠EukaryoteTranscriptomeResequencing(4/7);</t>
    <phoneticPr fontId="147" type="noConversion"/>
  </si>
  <si>
    <t>97.40;95.78</t>
  </si>
  <si>
    <t>99.18;98.19</t>
  </si>
  <si>
    <t>49.43;49.44</t>
  </si>
  <si>
    <t>1.52;1.59</t>
  </si>
  <si>
    <t>91.57;90.41</t>
  </si>
  <si>
    <t>index实际混合比例与计划不符，HKHUMuadRAAERAAPEI-216产量偏低,RD</t>
    <phoneticPr fontId="147" type="noConversion"/>
  </si>
  <si>
    <t>产量较低(RD,HCS3.3.52)</t>
    <phoneticPr fontId="147" type="noConversion"/>
  </si>
  <si>
    <t>HKTRDPEP00002443</t>
  </si>
  <si>
    <t>oan170301汪智蛟小鼠EukaryoteTranscriptomeResequencing(6/7);uad170209吕晓丹人RNA-Seq(1/7);</t>
  </si>
  <si>
    <t>170324_I176_FCHHWLHBCXY_L1_Hiseq17SZ0000103
170324_I176_FCHHWLHBCXY_L2_Hiseq17SZ0000103</t>
    <phoneticPr fontId="117" type="noConversion"/>
  </si>
  <si>
    <t>170323_I177_FCHHMGWBCXY_L1_Hiseq17TJ0000138
170323_I177_FCHHMGWBCXY_L2_Hiseq17TJ0000138</t>
    <phoneticPr fontId="117" type="noConversion"/>
  </si>
  <si>
    <t>170323_I178_FCHJ5N7BCXY_L1_Hiseq17TJ0000139
170323_I178_FCHJ5N7BCXY_L2_Hiseq17TJ0000139</t>
    <phoneticPr fontId="117" type="noConversion"/>
  </si>
  <si>
    <t>170325_I177_FCHC5JCBCXY_L1_Hiseq17TJ0000142
170325_I177_FCHC5JCBCXY_L2_Hiseq17TJ0000142</t>
    <phoneticPr fontId="117" type="noConversion"/>
  </si>
  <si>
    <t>170325_I177_FCHC5JCBCXY_L1_RD0007JQYAAPEI-13
170325_I177_FCHC5JCBCXY_L2_RD0007JQYAAPEI-13</t>
    <phoneticPr fontId="117" type="noConversion"/>
  </si>
  <si>
    <t>林丹妮</t>
    <phoneticPr fontId="51" type="noConversion"/>
  </si>
  <si>
    <t>97.24;94.86</t>
  </si>
  <si>
    <t>98.40;96.69</t>
  </si>
  <si>
    <t>47.22;47.23</t>
  </si>
  <si>
    <t>以下子文库产量低：
DX1316AFYOAAAPEI-16
DX1316AFYQAAAPEI-27
DX1316AFYRAAAPEI-29
DX1316AFYSAAAPEI-30
DX1316AFYTAAAPEI-35
DX0616AFYVAAAPEI-37
DX0503AFZHAAAPEI-41
DX1316AFZJAAAPEI-43
DX1444AFRMAAAPEI-108
RD0007JQYAAPEI-13的Read2质量很差。</t>
    <phoneticPr fontId="51" type="noConversion"/>
  </si>
  <si>
    <t>FCHC5JCBCXY</t>
  </si>
  <si>
    <t>Hiseq17TJ0000142</t>
  </si>
  <si>
    <t xml:space="preserve">Oseq-T肿瘤个体化诊疗基因检测20170322(4/57) Oseq-Drug个体化诊疗基因检测20170322(13/57) SentisCancerPanel（Tissue）20170316-加测(1/57) Oseq-T肿瘤个体化诊疗基因检测20170316-加测(1/57) 安孕可-单基因遗传病基因检测-12种-标准品(1/57) 安孕可-单基因遗传病基因检测-12种20170322(3/57) Vista-carrierscreeningminipanel20170322(18/57) Oseq-T肿瘤个体化诊疗基因检测20170318-加测(1/57) 测序+P17Z14200N0054+非小细胞肺癌的新型捕获技术+刘磊+第1期任务单(1/57) 遗传性骨病基因检测20170216(7/57) 安孕可-单基因遗传病携带者筛查69种20170322(4/57) ctDNA肿瘤早早筛20170322(3/57) </t>
  </si>
  <si>
    <t>97.02;94.71</t>
  </si>
  <si>
    <t>98.28;96.63</t>
  </si>
  <si>
    <t>47.19;47.19</t>
  </si>
  <si>
    <t>FCHC5JCBCXY</t>
    <phoneticPr fontId="51" type="noConversion"/>
  </si>
  <si>
    <t xml:space="preserve">Oseq-Drug个体化诊疗基因检测20170322(13/57) SentisCancerPanel（Tissue）20170316-加测(1/57) Oseq-T肿瘤个体化诊疗基因检测20170316-加测(1/57) Oseq-T肿瘤个体化诊疗基因检测20170322(4/57) 测序+P17Z14200N0054+非小细胞肺癌的新型捕获技术+刘磊+第1期任务单(1/57) 遗传性骨病基因检测20170216(7/57) ctDNA肿瘤早早筛20170322(3/57) 安孕可-单基因遗传病携带者筛查69种20170322(4/57) 安孕可-单基因遗传病基因检测-12种-标准品(1/57) 安孕可-单基因遗传病基因检测-12种20170322(3/57) Vista-carrierscreeningminipanel20170322(18/57) Oseq-T肿瘤个体化诊疗基因检测20170318-加测(1/57) </t>
  </si>
  <si>
    <t>96.70;88.62</t>
  </si>
  <si>
    <t>98.06;93.40</t>
  </si>
  <si>
    <t>FCH7KCNBCXY</t>
  </si>
  <si>
    <t>Hiseq17TJ0000143</t>
  </si>
  <si>
    <t xml:space="preserve">测序+F16ZD3I1QS2615+BGISEQ-100平台肺癌多靶点基因检测试剂盒注册申报+刘磊+第3期任务单(4/4) </t>
  </si>
  <si>
    <t>96.78;88.83</t>
  </si>
  <si>
    <t>98.08;93.52</t>
  </si>
  <si>
    <t>50.76;50.68</t>
  </si>
  <si>
    <t>FCH7KCNBCXY</t>
    <phoneticPr fontId="51" type="noConversion"/>
  </si>
  <si>
    <t>97.55;96.29</t>
  </si>
  <si>
    <t>98.62;97.76</t>
  </si>
  <si>
    <t>46.82;46.81</t>
  </si>
  <si>
    <t>FCH7JJFBCXY</t>
  </si>
  <si>
    <t>Hiseq17TJ0000141</t>
  </si>
  <si>
    <t xml:space="preserve">Oseq-Drug个体化诊疗基因检测20170321(8/10) ctDNA肿瘤早早筛20170315(2/10) </t>
  </si>
  <si>
    <t>97.63;96.38</t>
  </si>
  <si>
    <t>98.64;97.79</t>
  </si>
  <si>
    <t>46.88;46.87</t>
  </si>
  <si>
    <t>FCH7JJFBCXY</t>
    <phoneticPr fontId="51" type="noConversion"/>
  </si>
  <si>
    <t xml:space="preserve">ctDNA肿瘤早早筛20170315(2/10) Oseq-Drug个体化诊疗基因检测20170321(8/10) </t>
  </si>
  <si>
    <t>92.85;90.33</t>
  </si>
  <si>
    <t>95.84;94.00</t>
  </si>
  <si>
    <t>45.94;45.97</t>
  </si>
  <si>
    <t>以下子文库产量低：
17L0015572-26
17L0015624-29
SZPVL17000048-57
SZPVL17000049-62
17L0015151-93
SZPVL17000051-123
SZPVL17000052-124
SZPVL17000053-128
SZPVL17000054-129
SZPVL17000055-130
SZPVL17000056-131
SZPVL17000057-133
SZPVL17000058-134
SZPVL17000060-135
SZPVL17000062-136
SZPVL17000064-137
SZPVL17000066-138
SZPVL17000050-139
SZPVL17000046-142
另外， SZPVL17000041-118出现index错误，无产量，有index117的污染。</t>
    <phoneticPr fontId="51" type="noConversion"/>
  </si>
  <si>
    <t>FCHJ3NHBCXY</t>
  </si>
  <si>
    <t>Hiseq17SZ0000105</t>
  </si>
  <si>
    <t xml:space="preserve">voa121213李云2人TargetRegioncapture(60/60) </t>
  </si>
  <si>
    <t>92.38;90.53</t>
  </si>
  <si>
    <t>95.51;94.06</t>
  </si>
  <si>
    <t>FCHJ3NHBCXY</t>
    <phoneticPr fontId="51" type="noConversion"/>
  </si>
  <si>
    <t>95.22;92.13</t>
  </si>
  <si>
    <t>97.32;95.31</t>
  </si>
  <si>
    <t>45.45;45.40</t>
  </si>
  <si>
    <t>以下子文库产量低：
17L0017858-23
17L0017840-26
17L0017839-29
17L0017836-37
17L0015617-41
17L0015616-42</t>
    <phoneticPr fontId="51" type="noConversion"/>
  </si>
  <si>
    <t>FCHJ3TTBCXY</t>
  </si>
  <si>
    <t>Hiseq17SZ0000104</t>
  </si>
  <si>
    <t xml:space="preserve">voa121213李云2人TargetRegioncapture(64/64) </t>
  </si>
  <si>
    <t>94.95;91.44</t>
  </si>
  <si>
    <t>97.17;94.91</t>
  </si>
  <si>
    <t>45.32;45.27</t>
  </si>
  <si>
    <t>FCHJ3TTBCXY</t>
    <phoneticPr fontId="51" type="noConversion"/>
  </si>
  <si>
    <t>97.65;95.98</t>
  </si>
  <si>
    <t>98.71;97.57</t>
  </si>
  <si>
    <t>以下子文库产量低：
17L0017729-16
17L0015539-26
17L0015532-29
17L0015528-31
17L0017738-32
17L0015527-33
17L0015523-37
17L0015522-39
17L0009694-40
17L0015521-41
17L0017656-42
17L0015520-43
17L0015517-46
17L0013802-78</t>
    <phoneticPr fontId="51" type="noConversion"/>
  </si>
  <si>
    <t>FCHHWLHBCXY</t>
  </si>
  <si>
    <t>Hiseq17SZ0000103</t>
  </si>
  <si>
    <t xml:space="preserve">voa121213李云2人TargetRegioncapture(58/58) </t>
  </si>
  <si>
    <t>97.80;96.25</t>
  </si>
  <si>
    <t>98.78;97.72</t>
  </si>
  <si>
    <t>47.09;47.07</t>
  </si>
  <si>
    <t>FCHHWLHBCXY</t>
    <phoneticPr fontId="51" type="noConversion"/>
  </si>
  <si>
    <t>95.75;92.85</t>
  </si>
  <si>
    <t>97.52;95.52</t>
  </si>
  <si>
    <t>48.28;48.34</t>
  </si>
  <si>
    <t>DX1316AFWOAAAPEI-108产量低。</t>
    <phoneticPr fontId="51" type="noConversion"/>
  </si>
  <si>
    <t>FCHJ5N7BCXY</t>
  </si>
  <si>
    <t>Hiseq17TJ0000139</t>
  </si>
  <si>
    <t xml:space="preserve">Oseq-Drug个体化诊疗基因检测20170314-需重杂(1/30) Oseq-Drug个体化诊疗基因检测20170320(8/30) 建库测序+P17Z15000N0034+OseqTM-Drug产品组织样本BGISEQ-500平台检测+杨柯+第1期任务单(21/30) </t>
  </si>
  <si>
    <t>95.82;93.07</t>
  </si>
  <si>
    <t>97.56;95.65</t>
  </si>
  <si>
    <t>48.34;48.40</t>
  </si>
  <si>
    <t>FCHJ5N7BCXY</t>
    <phoneticPr fontId="51" type="noConversion"/>
  </si>
  <si>
    <t xml:space="preserve">建库测序+P17Z15000N0034+OseqTM-Drug产品组织样本BGISEQ-500平台检测+杨柯+第1期任务单(21/30) Oseq-Drug个体化诊疗基因检测20170320(8/30) Oseq-Drug个体化诊疗基因检测20170314-需重杂(1/30) </t>
  </si>
  <si>
    <t>96.68;93.82</t>
  </si>
  <si>
    <t>98.04;96.08</t>
  </si>
  <si>
    <t>FCHJ2C3BCXY</t>
  </si>
  <si>
    <t>Hiseq17TJ0000140</t>
  </si>
  <si>
    <t xml:space="preserve">ctDNA肿瘤早早筛20170315(1/7) ctDNA肿瘤早早筛20170313(2/7) Oseq-Drug个体化诊疗基因检测20170313-重杂(4/7) </t>
  </si>
  <si>
    <t>96.27;93.44</t>
  </si>
  <si>
    <t>97.84;95.89</t>
  </si>
  <si>
    <t>46.53;46.52</t>
  </si>
  <si>
    <t>良</t>
    <phoneticPr fontId="51" type="noConversion"/>
  </si>
  <si>
    <t>FCHJ2C3BCXY</t>
    <phoneticPr fontId="51" type="noConversion"/>
  </si>
  <si>
    <t>INDEX</t>
    <phoneticPr fontId="51" type="noConversion"/>
  </si>
  <si>
    <t>林丹妮</t>
    <phoneticPr fontId="51" type="noConversion"/>
  </si>
  <si>
    <t>医学</t>
    <phoneticPr fontId="51" type="noConversion"/>
  </si>
  <si>
    <t>96.95;94.82</t>
  </si>
  <si>
    <t>98.18;96.69</t>
  </si>
  <si>
    <t>44.13;43.86</t>
  </si>
  <si>
    <t>以下子文库产量低：
RD0007AFYYAAAPEI-42
DX1316AFXUAAAPEI-93
DX0503AFWEAAAPEI-107</t>
    <phoneticPr fontId="51" type="noConversion"/>
  </si>
  <si>
    <t>产量较低(pooling比例偏差)</t>
    <phoneticPr fontId="51" type="noConversion"/>
  </si>
  <si>
    <t>FCHHMGWBCXY</t>
  </si>
  <si>
    <t>Hiseq17TJ0000138</t>
  </si>
  <si>
    <t xml:space="preserve">fac160802董燕人TargetRegioncapture第24期任务单-建库加测序(7/38) Oseq-T肿瘤个体化诊疗基因检测20170320(2/38) Oseq-ctDNA无创肿瘤个体化诊疗基因检测20170320(2/38) ctDNA肿瘤早早筛20170320(2/38) Oseq-Drug个体化诊疗基因检测20170320(18/38) Oseq-ctDNANoninvasivetumorgenetictestingforpersonalizedtherapy20170320(3/38) Oseq-T肿瘤个体化诊疗基因检测20170314-需重杂(1/38) 田中明-产前微缺失微重复项目(3/38) </t>
  </si>
  <si>
    <t>96.83;94.78</t>
  </si>
  <si>
    <t>98.11;96.66</t>
  </si>
  <si>
    <t>44.09;43.82</t>
  </si>
  <si>
    <t>FCHHMGWBCXY</t>
    <phoneticPr fontId="51" type="noConversion"/>
  </si>
  <si>
    <t xml:space="preserve">Oseq-ctDNA无创肿瘤个体化诊疗基因检测20170320(2/38) fac160802董燕人TargetRegioncapture第24期任务单-建库加测序(7/38) Oseq-T肿瘤个体化诊疗基因检测20170320(2/38) Oseq-Drug个体化诊疗基因检测20170320(18/38) ctDNA肿瘤早早筛20170320(2/38) Oseq-ctDNANoninvasivetumorgenetictestingforpersonalizedtherapy20170320(3/38) 田中明-产前微缺失微重复项目(3/38) Oseq-T肿瘤个体化诊疗基因检测20170314-需重杂(1/38) </t>
  </si>
  <si>
    <t>97.25;95.87</t>
  </si>
  <si>
    <t>98.42;97.49</t>
  </si>
  <si>
    <t>46.50;46.52</t>
  </si>
  <si>
    <t>FCHHL5KBCXY</t>
  </si>
  <si>
    <t>Hiseq17TJ0000137</t>
  </si>
  <si>
    <t xml:space="preserve">Oseq-Drug个体化诊疗基因检测20170319(5/9) Oseq-ctDNANoninvasivetumorgenetictestingforpersonalizedtherapy20170319(3/9) Oseq-ctDNA无创肿瘤个体化诊疗基因检测20170319(1/9) </t>
  </si>
  <si>
    <t>97.40;95.99</t>
  </si>
  <si>
    <t>98.51;97.56</t>
  </si>
  <si>
    <t>46.57;46.59</t>
  </si>
  <si>
    <t>良</t>
    <phoneticPr fontId="51" type="noConversion"/>
  </si>
  <si>
    <t>FCHHL5KBCXY</t>
    <phoneticPr fontId="51" type="noConversion"/>
  </si>
  <si>
    <t>INDEX</t>
    <phoneticPr fontId="51" type="noConversion"/>
  </si>
  <si>
    <t xml:space="preserve">Oseq-ctDNA无创肿瘤个体化诊疗基因检测20170319(1/9) Oseq-ctDNANoninvasivetumorgenetictestingforpersonalizedtherapy20170319(3/9) Oseq-Drug个体化诊疗基因检测20170319(5/9) </t>
  </si>
  <si>
    <t>170322_I137_FCHHGGYBBXX_L6_WHDNASPEP00004860</t>
    <phoneticPr fontId="117" type="noConversion"/>
  </si>
  <si>
    <t>170322_I188_FCCAFB3ANXX_L6_WHDNASPEP00004800</t>
    <phoneticPr fontId="117" type="noConversion"/>
  </si>
  <si>
    <t>170325_I191_FCHGY77BCXY_L2_Hiseq17WH0000006</t>
    <phoneticPr fontId="117" type="noConversion"/>
  </si>
  <si>
    <t>以下子文库产量低：
WHPVL17000035-32
WHPVL17000038-44
WHPVL17000047-74
WHPVL17000050-79
WHPVL17000052-83
WHPVL17000053-85
WHPVL17000057-91
WHPVL17000062-100
WHPVL17000063-101</t>
    <phoneticPr fontId="117" type="noConversion"/>
  </si>
  <si>
    <t>以下子文库产量低：
WHPVL17000081-74
WHPVL17000086-83
WHPVL17000087-85
WHPVL17000093-93
WHPVL17000097-101</t>
    <phoneticPr fontId="117" type="noConversion"/>
  </si>
  <si>
    <t>91SE</t>
  </si>
  <si>
    <t>以下子文库产量低：
WHPVL17000081-74
WHPVL17000086-83
WHPVL17000087-85
WHPVL17000093-93
WHPVL17000097-101</t>
    <phoneticPr fontId="51" type="noConversion"/>
  </si>
  <si>
    <t>FCHGY77BCXY</t>
  </si>
  <si>
    <t>Hiseq17WH0000006</t>
  </si>
  <si>
    <t xml:space="preserve">ppo131019许林人Re-sequencing(32/32) </t>
    <phoneticPr fontId="51" type="noConversion"/>
  </si>
  <si>
    <t>以下子文库产量低：
WHPVL17000035-32
WHPVL17000038-44
WHPVL17000047-74
WHPVL17000050-79
WHPVL17000052-83
WHPVL17000053-85
WHPVL17000057-91
WHPVL17000062-100
WHPVL17000063-101</t>
    <phoneticPr fontId="51" type="noConversion"/>
  </si>
  <si>
    <t>FCHGY77BCXY</t>
    <phoneticPr fontId="51" type="noConversion"/>
  </si>
  <si>
    <t>Hiseq17WH0000005</t>
    <phoneticPr fontId="117" type="noConversion"/>
  </si>
  <si>
    <t>84.69;76.61</t>
  </si>
  <si>
    <t>90.67;83.96</t>
  </si>
  <si>
    <t>45.73;46.88</t>
  </si>
  <si>
    <t>FCCAFB3ANXX</t>
  </si>
  <si>
    <t>WHGAMqddDDAADTAAPEI-30</t>
  </si>
  <si>
    <t xml:space="preserve">cfa170315余佳临西藏钩虾Denovo-Animal </t>
    <phoneticPr fontId="51" type="noConversion"/>
  </si>
  <si>
    <t>90.82;85.06</t>
  </si>
  <si>
    <t>95.37;91.29</t>
  </si>
  <si>
    <t>51.67;51.98</t>
  </si>
  <si>
    <t>WHDNALPEP00000246</t>
  </si>
  <si>
    <t xml:space="preserve">wck170303余佳临雨生红球藻Denovo-Plant(2/9) cdi170222余佳临斑马鱼EukaryotedenovoTranscriptome(3/9) ede170301刘传军人TargetRegioncapture(4/9) </t>
    <phoneticPr fontId="51" type="noConversion"/>
  </si>
  <si>
    <t>95.23;92.05</t>
  </si>
  <si>
    <t>45.06;45.20</t>
  </si>
  <si>
    <t>以下子文库产量低：
wHAIPI046450-108</t>
    <phoneticPr fontId="51" type="noConversion"/>
  </si>
  <si>
    <t>FCCAFB3ANXX</t>
    <phoneticPr fontId="117" type="noConversion"/>
  </si>
  <si>
    <t>WHDNASPEP00004800</t>
    <phoneticPr fontId="117" type="noConversion"/>
  </si>
  <si>
    <t xml:space="preserve">ayw170222董海芳狗尾草Re-sequencing(2/2) </t>
    <phoneticPr fontId="51" type="noConversion"/>
  </si>
  <si>
    <t>92.98;88.98</t>
  </si>
  <si>
    <t>96.59;93.66</t>
  </si>
  <si>
    <t>44.93;45.07</t>
  </si>
  <si>
    <t>WHDNASPEP00004802</t>
  </si>
  <si>
    <t>91.68;87.36</t>
  </si>
  <si>
    <t>95.98;92.76</t>
  </si>
  <si>
    <t>44.47;44.61</t>
  </si>
  <si>
    <t>WHDNASPEP00004801</t>
  </si>
  <si>
    <t>86.05;77.62</t>
  </si>
  <si>
    <t>92.43;87.49</t>
  </si>
  <si>
    <t>27.54;28.55</t>
  </si>
  <si>
    <t>WHDNAMePEP00000634</t>
  </si>
  <si>
    <t xml:space="preserve">ysa170214谢志远四个小鼠Methylation(4/4) </t>
    <phoneticPr fontId="51" type="noConversion"/>
  </si>
  <si>
    <t>86.35;77.32</t>
  </si>
  <si>
    <t>92.58;87.32</t>
  </si>
  <si>
    <t>27.52;28.55</t>
  </si>
  <si>
    <t>86.30;77.18</t>
  </si>
  <si>
    <t>92.56;87.24</t>
  </si>
  <si>
    <t>27.52;28.58</t>
  </si>
  <si>
    <t>PE 126+8+126-V4;1111+1111;新库库检;</t>
    <phoneticPr fontId="51" type="noConversion"/>
  </si>
  <si>
    <t>Methylation</t>
    <phoneticPr fontId="51" type="noConversion"/>
  </si>
  <si>
    <t xml:space="preserve">ysa170214谢志远四个小鼠Methylation(4/4) </t>
    <phoneticPr fontId="51" type="noConversion"/>
  </si>
  <si>
    <t>94.16;85.58</t>
  </si>
  <si>
    <t>97.49;93.06</t>
  </si>
  <si>
    <t>46.76;46.84</t>
  </si>
  <si>
    <t>HS4000 PE151+8+151;0315+1216;新库库检;</t>
  </si>
  <si>
    <t>FCHHGGYBBXX</t>
  </si>
  <si>
    <t>WHCDNAPEP00006775</t>
  </si>
  <si>
    <t xml:space="preserve">gsz170307徐婧盐芥EukaryotedenovoTranscriptome(1/10) hjt170309张伟10牛耳草EukaryoteTranscriptomeResequencing(9/10) </t>
    <phoneticPr fontId="51" type="noConversion"/>
  </si>
  <si>
    <t>88.19;71.50</t>
  </si>
  <si>
    <t>93.42;85.61</t>
  </si>
  <si>
    <t>38.79;40.28</t>
  </si>
  <si>
    <t>4.81;35.56</t>
  </si>
  <si>
    <t>0.08;0.24</t>
  </si>
  <si>
    <t>以下子文库产量低：
wHAXPI047361-12
wHAXPI047417-37
wHAXPI047406-50</t>
    <phoneticPr fontId="51" type="noConversion"/>
  </si>
  <si>
    <t>WHDNASPEP00004863</t>
  </si>
  <si>
    <t xml:space="preserve">osq170223徐晓静蚂蚁Denovo-Animal(3/27) xst170310刘芳3酵母Re-sequencing(6/27) mvo170307马菡静微生物Re-sequencing(3/27) qca170111骆备人内部研发(2/27) nfh170310孙嗣龙人Metagenomics(4/27) vhu170309王爽1九个假单胞菌Re-sequencing(9/27) </t>
    <phoneticPr fontId="51" type="noConversion"/>
  </si>
  <si>
    <t>94.83;85.22</t>
  </si>
  <si>
    <t>98.11;93.02</t>
  </si>
  <si>
    <t>44.78;44.93</t>
  </si>
  <si>
    <t>3.68;21.97</t>
  </si>
  <si>
    <t>0.14;0.24</t>
  </si>
  <si>
    <t xml:space="preserve">以下子文库产量低：
wHAXPI047438-26
wHAXPI047422-30
wHAXPI047458-32
wHAXPI046182-85
</t>
    <phoneticPr fontId="51" type="noConversion"/>
  </si>
  <si>
    <t>WHDNASPEP00004860</t>
    <phoneticPr fontId="117" type="noConversion"/>
  </si>
  <si>
    <t xml:space="preserve">hro170215钟珍人宏基因组Metagenomics(1/11) nfh170310孙嗣龙人Metagenomics(10/11) </t>
    <phoneticPr fontId="51" type="noConversion"/>
  </si>
  <si>
    <t>94.91;85.67</t>
  </si>
  <si>
    <t>98.09;93.60</t>
  </si>
  <si>
    <t>44.72;44.73</t>
  </si>
  <si>
    <t>3.29;21.41</t>
  </si>
  <si>
    <t>WHDNASPEP00004857</t>
  </si>
  <si>
    <t xml:space="preserve">yhk170308徐晓静榕属RAD-Seq(2/14) kmv161223刘春榕属RAD-Seq(1/14) qfc161201谢志远榕属RAD-Seq(1/14) usx161117谢志远榕属RAD-Seq(2/14) nfh170310孙嗣龙人Metagenomics(8/14) </t>
    <phoneticPr fontId="51" type="noConversion"/>
  </si>
  <si>
    <t>95.26;86.79</t>
  </si>
  <si>
    <t>98.30;94.01</t>
  </si>
  <si>
    <t>45.69;45.73</t>
  </si>
  <si>
    <t>5.39;11.97</t>
  </si>
  <si>
    <t>0.70;0.83</t>
  </si>
  <si>
    <t>WHTRDRPEP00003190</t>
  </si>
  <si>
    <t xml:space="preserve">daf170302刘宇峰两个人Re-sequencing(2/10) whw170223李洁4人Metagenomics(1/10) nfh170310孙嗣龙人Metagenomics(7/10) </t>
    <phoneticPr fontId="51" type="noConversion"/>
  </si>
  <si>
    <t>94.04;83.07</t>
  </si>
  <si>
    <t>97.68;91.66</t>
  </si>
  <si>
    <t>43.10;43.39</t>
  </si>
  <si>
    <t xml:space="preserve">以下子文库产量低：
wHAXPI041405-18
wHAXPI047348-84
</t>
    <phoneticPr fontId="51" type="noConversion"/>
  </si>
  <si>
    <t>产量较低(pooling比例偏差)</t>
    <phoneticPr fontId="51" type="noConversion"/>
  </si>
  <si>
    <t>FCHHGGYBBXX</t>
    <phoneticPr fontId="117" type="noConversion"/>
  </si>
  <si>
    <t>WHDNASPEP00004855</t>
    <phoneticPr fontId="117" type="noConversion"/>
  </si>
  <si>
    <t xml:space="preserve">xtk170105刘芳3动物Re-sequencing(1/16) klt170310马俊平酿酒酵母EukaryoteTranscriptomeResequencing(5/16) rui170310吕晓丹三种细菌Re-sequencing(7/16) euv170223赵娟妮无乳链球菌Denovo-Microbiology(1/16) mja170313许琛莹细菌Metagenomics(2/16) </t>
    <phoneticPr fontId="51" type="noConversion"/>
  </si>
  <si>
    <t>94.45;82.98</t>
  </si>
  <si>
    <t>97.81;91.45</t>
  </si>
  <si>
    <t>45.00;45.23</t>
  </si>
  <si>
    <t>1.66;6.71</t>
  </si>
  <si>
    <t>0.61;0.69</t>
  </si>
  <si>
    <t>WHDNASPEP00004859</t>
  </si>
  <si>
    <t xml:space="preserve">nfh170310孙嗣龙人Metagenomics(10/10) </t>
    <phoneticPr fontId="51" type="noConversion"/>
  </si>
  <si>
    <t>95.30;87.85</t>
  </si>
  <si>
    <t>98.27;94.68</t>
  </si>
  <si>
    <t>45.37;45.39</t>
  </si>
  <si>
    <t>24.34;49.03</t>
  </si>
  <si>
    <t>0.02;0.11</t>
  </si>
  <si>
    <t>HS4000 PE151+8+151;0315+1216;新库库检;</t>
    <phoneticPr fontId="51" type="noConversion"/>
  </si>
  <si>
    <t>WHDNASPEP00004858</t>
  </si>
  <si>
    <t xml:space="preserve">nfh170310孙嗣龙人Metagenomics(10/10) </t>
    <phoneticPr fontId="51" type="noConversion"/>
  </si>
  <si>
    <t>95.50;85.63</t>
  </si>
  <si>
    <t>98.16;92.94</t>
  </si>
  <si>
    <t>53.00;53.31</t>
  </si>
  <si>
    <t>HS4000 PE101+8+101;0315+0310;新库库检;</t>
    <phoneticPr fontId="51" type="noConversion"/>
  </si>
  <si>
    <t>FCHHG3JBBXX</t>
  </si>
  <si>
    <t>WHDNALPEP00000248</t>
  </si>
  <si>
    <t xml:space="preserve">kjt170228谢洪青水稻Re-sequencing(1/7) nsx170118杨林1大丽轮枝菌Denovo-Microbiology(6/7) </t>
    <phoneticPr fontId="51" type="noConversion"/>
  </si>
  <si>
    <t>95.45;85.34</t>
  </si>
  <si>
    <t>98.16;92.74</t>
  </si>
  <si>
    <t>53.08;53.42</t>
  </si>
  <si>
    <t>97.53;93.84</t>
  </si>
  <si>
    <t>99.13;97.43</t>
  </si>
  <si>
    <t>WHCDNAPEP00006784</t>
  </si>
  <si>
    <t xml:space="preserve">btz170314徐猛广州管圆线虫EukaryoteTranscriptomeResequencing(1/6) bvm170303徐晓静动物EukaryotedenovoTranscriptome(4/6) fwc170222汪智蛟人EukaryoteTranscriptomeResequencing(1/6) </t>
    <phoneticPr fontId="51" type="noConversion"/>
  </si>
  <si>
    <t>96.76;86.14</t>
  </si>
  <si>
    <t>98.92;94.19</t>
  </si>
  <si>
    <t>54.21;54.50</t>
  </si>
  <si>
    <t>HS4000 PE101+8+101;0315+0310;新库库检;</t>
    <phoneticPr fontId="51" type="noConversion"/>
  </si>
  <si>
    <t>WHDNASPEP00004856</t>
  </si>
  <si>
    <t xml:space="preserve">xnx170228胡维乌龟GBS(2/5) nsx170118杨林1大丽轮枝菌Denovo-Microbiology(3/5) </t>
    <phoneticPr fontId="51" type="noConversion"/>
  </si>
  <si>
    <t>96.33;85.23</t>
  </si>
  <si>
    <t>98.75;93.82</t>
  </si>
  <si>
    <t>54.22;54.55</t>
  </si>
  <si>
    <t>94.63;81.52</t>
  </si>
  <si>
    <t>97.86;91.86</t>
  </si>
  <si>
    <t>47.59;47.91</t>
  </si>
  <si>
    <t>7.09;7.70</t>
  </si>
  <si>
    <t>77.70;72.01</t>
  </si>
  <si>
    <t>HS4000 PE101+8+101;0315+0310;新库库检;</t>
    <phoneticPr fontId="51" type="noConversion"/>
  </si>
  <si>
    <t>以下子文库产量低：
WHHUMupoEAABRAAPEI-209
WHACIbwfPAACRAAPEI-219</t>
    <phoneticPr fontId="51" type="noConversion"/>
  </si>
  <si>
    <t>产量较低(pooling比例偏差)</t>
    <phoneticPr fontId="51" type="noConversion"/>
  </si>
  <si>
    <t>WHCDNAPEP00006776</t>
    <phoneticPr fontId="117" type="noConversion"/>
  </si>
  <si>
    <t xml:space="preserve">bwf170213马俊平三个喜温硫杆菌ProkaryoteTranscriptomeResequencing(3/8) jgp170119马俊平人EukaryoteTranscriptomeResequencing(1/8) upo170310周勇人EukaryoteTranscriptomeResequencing(4/8) </t>
    <phoneticPr fontId="51" type="noConversion"/>
  </si>
  <si>
    <t>91.76;84.21</t>
  </si>
  <si>
    <t>96.23;91.74</t>
  </si>
  <si>
    <t>45.93;46.13</t>
  </si>
  <si>
    <r>
      <t>HS4000 PE101+8+101;0315+0310;</t>
    </r>
    <r>
      <rPr>
        <sz val="9"/>
        <color rgb="FF000000"/>
        <rFont val="宋体"/>
        <family val="3"/>
        <charset val="134"/>
      </rPr>
      <t>新库库检</t>
    </r>
    <r>
      <rPr>
        <sz val="9"/>
        <color rgb="FF000000"/>
        <rFont val="Arial"/>
        <family val="2"/>
      </rPr>
      <t>;</t>
    </r>
    <phoneticPr fontId="51" type="noConversion"/>
  </si>
  <si>
    <t>以下子文库产量低：
wHAPPI047336-11
wHAPPI047340-12
wHAPPI047335-17</t>
    <phoneticPr fontId="51" type="noConversion"/>
  </si>
  <si>
    <t>FCHHG3JBBXX</t>
    <phoneticPr fontId="117" type="noConversion"/>
  </si>
  <si>
    <t>WHDNASPEP00004854</t>
    <phoneticPr fontId="117" type="noConversion"/>
  </si>
  <si>
    <t xml:space="preserve">kxe170228潘莹噬蓝细菌体Denovo-Microbiology(1/11) mxo170309董海芳拟南芥Chip-seq(9/11) egm170303徐晓静动物Denovo-Animal(1/11) </t>
    <phoneticPr fontId="51" type="noConversion"/>
  </si>
  <si>
    <t>96.78;88.43</t>
  </si>
  <si>
    <t>98.82;94.92</t>
  </si>
  <si>
    <t>29.35;29.70</t>
  </si>
  <si>
    <t>HS4000 PE101+8+101;0315+0310;旧库;</t>
    <phoneticPr fontId="51" type="noConversion"/>
  </si>
  <si>
    <t xml:space="preserve">sgg170303徐晓静半滑舌鳎Methylation(1/3) egm170303徐晓静动物Denovo-Animal(2/3) </t>
    <phoneticPr fontId="51" type="noConversion"/>
  </si>
  <si>
    <t>94.86;85.77</t>
  </si>
  <si>
    <t>98.13;93.78</t>
  </si>
  <si>
    <t>49.11;49.13</t>
  </si>
  <si>
    <t>HS4000 PE151+8+151;1216+0310;新库库检;</t>
  </si>
  <si>
    <t>FCHGLHNBBXX</t>
  </si>
  <si>
    <t>wHAXPI047402-142</t>
  </si>
  <si>
    <t xml:space="preserve">pua170307袁珍丽微生物Metagenomics </t>
    <phoneticPr fontId="51" type="noConversion"/>
  </si>
  <si>
    <t>94.17;87.47</t>
  </si>
  <si>
    <t>97.10;93.90</t>
  </si>
  <si>
    <t>47.59;47.57</t>
  </si>
  <si>
    <t>WHCDNAPEP00006774</t>
  </si>
  <si>
    <t xml:space="preserve">hjt170309张伟10牛耳草EukaryoteTranscriptomeResequencing(11/11) </t>
    <phoneticPr fontId="51" type="noConversion"/>
  </si>
  <si>
    <t>94.21;87.55</t>
  </si>
  <si>
    <t>97.25;94.19</t>
  </si>
  <si>
    <t>47.72;47.70</t>
  </si>
  <si>
    <t>WHCDNAPEP00006773</t>
  </si>
  <si>
    <t>94.65;85.99</t>
  </si>
  <si>
    <t>97.78;93.61</t>
  </si>
  <si>
    <t>51.25;51.22</t>
  </si>
  <si>
    <t>WHCDNAPEP00006772</t>
  </si>
  <si>
    <t xml:space="preserve">oyc170307郑小敏水稻六个EukaryoteTranscriptomeResequencing(6/11) hjt170309张伟10牛耳草EukaryoteTranscriptomeResequencing(5/11) </t>
    <phoneticPr fontId="51" type="noConversion"/>
  </si>
  <si>
    <t>94.07;86.95</t>
  </si>
  <si>
    <t>97.39;93.96</t>
  </si>
  <si>
    <t>51.21;51.12</t>
  </si>
  <si>
    <t>WHCDNAPEP00006771</t>
  </si>
  <si>
    <t xml:space="preserve">mjc170208蔡雄颖玉米EukaryoteTranscriptomeResequencing(12/12) </t>
    <phoneticPr fontId="51" type="noConversion"/>
  </si>
  <si>
    <t>95.61;83.20</t>
  </si>
  <si>
    <t>98.30;91.28</t>
  </si>
  <si>
    <t>44.63;44.92</t>
  </si>
  <si>
    <t>HKTRDPEP00002425</t>
  </si>
  <si>
    <t xml:space="preserve">jfx170207石伟细菌Metagenomics(20/20) </t>
    <phoneticPr fontId="51" type="noConversion"/>
  </si>
  <si>
    <t>94.51;81.35</t>
  </si>
  <si>
    <t>97.58;90.88</t>
  </si>
  <si>
    <t>40.90;41.16</t>
  </si>
  <si>
    <t>WHDNASPEP00004845</t>
  </si>
  <si>
    <t>Re-sequencing</t>
    <phoneticPr fontId="51" type="noConversion"/>
  </si>
  <si>
    <t xml:space="preserve">bpe170301谢洪青植物Re-sequencing(13/13) </t>
    <phoneticPr fontId="51" type="noConversion"/>
  </si>
  <si>
    <t>94.96;84.91</t>
  </si>
  <si>
    <t>97.91;92.82</t>
  </si>
  <si>
    <t>41.05;41.24</t>
  </si>
  <si>
    <t>HS4000 PE151+8+151;1216+0310;新库库检;</t>
    <phoneticPr fontId="51" type="noConversion"/>
  </si>
  <si>
    <t>WHDNASPEP00004844</t>
  </si>
  <si>
    <t xml:space="preserve">bpe170301谢洪青植物Re-sequencing(12/12) </t>
    <phoneticPr fontId="51" type="noConversion"/>
  </si>
  <si>
    <t>97.28;83.93</t>
  </si>
  <si>
    <t>99.08;92.89</t>
  </si>
  <si>
    <t>38.88;38.24</t>
  </si>
  <si>
    <t>HS4000 PE50+8+8+50;1216+1216;旧库;</t>
    <phoneticPr fontId="51" type="noConversion"/>
  </si>
  <si>
    <t>FCHGL7MBBXX</t>
  </si>
  <si>
    <t xml:space="preserve">yit170301谢志远小鼠Methylation(2/3) uuw170105陈春海单叶省藤Denovo-Plant(1/3) </t>
    <phoneticPr fontId="51" type="noConversion"/>
  </si>
  <si>
    <t>97.62;85.84</t>
  </si>
  <si>
    <t>99.24;93.78</t>
  </si>
  <si>
    <t>39.25;38.70</t>
  </si>
  <si>
    <t>97.62;87.44</t>
  </si>
  <si>
    <t>99.22;94.46</t>
  </si>
  <si>
    <t>39.85;38.92</t>
  </si>
  <si>
    <t xml:space="preserve">yit170301谢志远小鼠Methylation(2/4) ykf161219山黛动物Re-sequencing(1/4) vfn170105陈春海毛鳞省藤Denovo-Plant(1/4) </t>
    <phoneticPr fontId="51" type="noConversion"/>
  </si>
  <si>
    <t>97.53;87.44</t>
  </si>
  <si>
    <t>99.18;94.42</t>
  </si>
  <si>
    <t>40.22;39.43</t>
  </si>
  <si>
    <t>98.77;97.11</t>
  </si>
  <si>
    <t>99.66;98.84</t>
  </si>
  <si>
    <t>45.87;46.51</t>
  </si>
  <si>
    <t>HS4000 PE50+8+8+50;1216+1216;外来文库，旧库;</t>
    <phoneticPr fontId="51" type="noConversion"/>
  </si>
  <si>
    <t xml:space="preserve">gka170301钟珍拟兰芥文库EukaryoteTranscriptomeResequencing(12/12) </t>
    <phoneticPr fontId="51" type="noConversion"/>
  </si>
  <si>
    <t>97.37;93.76</t>
  </si>
  <si>
    <t>99.22;97.13</t>
  </si>
  <si>
    <t>49.42;49.36</t>
  </si>
  <si>
    <t>HS4000 PE50+8+8+50;1216+1216;外来文库，旧库(混入10%的phixin文库作为inlanecontrol）;</t>
    <phoneticPr fontId="51" type="noConversion"/>
  </si>
  <si>
    <t>Re-sequencing</t>
    <phoneticPr fontId="51" type="noConversion"/>
  </si>
  <si>
    <t xml:space="preserve">ubg170213周梦琳植物Re-sequencing </t>
    <phoneticPr fontId="51" type="noConversion"/>
  </si>
  <si>
    <t>97.48;93.05</t>
  </si>
  <si>
    <t>99.26;96.80</t>
  </si>
  <si>
    <t>48.84;48.81</t>
  </si>
  <si>
    <t>97.38;89.64</t>
  </si>
  <si>
    <t>99.19;94.52</t>
  </si>
  <si>
    <t>42.74;43.22</t>
  </si>
  <si>
    <t>CHKPEI85217020079 Read2质量差</t>
    <phoneticPr fontId="51" type="noConversion"/>
  </si>
  <si>
    <t>FCHGL7MBBXX</t>
    <phoneticPr fontId="117" type="noConversion"/>
  </si>
  <si>
    <t>CHKPENI00001176</t>
    <phoneticPr fontId="117" type="noConversion"/>
  </si>
  <si>
    <t>Chip-seq</t>
    <phoneticPr fontId="51" type="noConversion"/>
  </si>
  <si>
    <t xml:space="preserve">dtt170217吕晓丹文库Chip-seq(8/8) </t>
    <phoneticPr fontId="51" type="noConversion"/>
  </si>
  <si>
    <t>94.24;86.39</t>
  </si>
  <si>
    <t>96.26;90.26</t>
  </si>
  <si>
    <t>50.16;50.70</t>
  </si>
  <si>
    <t>6.37;6.07</t>
  </si>
  <si>
    <t>96.13;89.57</t>
  </si>
  <si>
    <t>RP index PE251+8+8+251;0213+0302+0227;新库库检 加入15%wHAXPI034259-164;</t>
    <phoneticPr fontId="51" type="noConversion"/>
  </si>
  <si>
    <t>FCHH2W2BCXY</t>
    <phoneticPr fontId="51" type="noConversion"/>
  </si>
  <si>
    <t>WHMISEQPEP00000640</t>
    <phoneticPr fontId="51" type="noConversion"/>
  </si>
  <si>
    <t>Meta</t>
    <phoneticPr fontId="51" type="noConversion"/>
  </si>
  <si>
    <t xml:space="preserve">ncl160919何志帆人Metagenomics(8/316) nep170301田银平十五个人Metagenomics(15/316) oeh170301田银平小鼠粪便Metagenomics(18/316) vua170217刘伦土壤Metagenomics(26/316) gkr161227刘伦人Metagenomics(3/316) hog170301王爽1十二个土壤Metagenomics(12/316) wxj170303王爽1十二个烟飞虱Metagenomics(12/316) aud170306司凯威小鼠Metagenomics(7/316) div170223梁勇鼠Metagenomics(1/316) byn170122王爽1八十七个土壤Metagenomics(47/316) kaa170301田银平小鼠粪便Metagenomics(9/316) mlb170307王爽1六个土壤样品细Metagenomics(6/316) iog170309梁勇小鼠粪便Metagenomics(14/316) ewi170223李洁4小鼠肠道Metagenomics(98/316) gqv170217司凯威细菌Metagenomics(12/316) vgd170307王爽1两个土壤样品Metagenomics(2/316) xuu170123李维喜人Metagenomics(16/316) hgp170217田银平人Metagenomics(10/316) </t>
    <phoneticPr fontId="51" type="noConversion"/>
  </si>
  <si>
    <t>89.84;82.22</t>
  </si>
  <si>
    <t>92.56;86.60</t>
  </si>
  <si>
    <t>39.84;40.21</t>
  </si>
  <si>
    <t>RP index PE251+8+8+251;0213+0302+0227;新库库检;</t>
    <phoneticPr fontId="51" type="noConversion"/>
  </si>
  <si>
    <t>FCHH2W2BCXY</t>
  </si>
  <si>
    <t>wHAXPI047296-13</t>
  </si>
  <si>
    <t xml:space="preserve">rcb170307周菊红花生Re-sequencing </t>
    <phoneticPr fontId="51" type="noConversion"/>
  </si>
  <si>
    <t>89.50;92.88</t>
  </si>
  <si>
    <t>96.04;97.17</t>
  </si>
  <si>
    <t>49.22;49.21</t>
  </si>
  <si>
    <t>19.58;19.56</t>
  </si>
  <si>
    <t>34.82;34.53</t>
  </si>
  <si>
    <t>HIseq 4000 SBS Kit (300Cle)</t>
  </si>
  <si>
    <t>FCHGV5HBBXX</t>
  </si>
  <si>
    <t>HKCDNAPEP00006799</t>
  </si>
  <si>
    <t>nsg170313张静小鼠EukaryoteTranscriptomeResequencing(7/7);</t>
  </si>
  <si>
    <t>95.35;92.57</t>
  </si>
  <si>
    <t>98.35;96.78</t>
  </si>
  <si>
    <t>48.81;48.78</t>
  </si>
  <si>
    <t>19.61;19.72</t>
  </si>
  <si>
    <t>35.08;34.31</t>
  </si>
  <si>
    <t>HKCDNAPEP00006798</t>
  </si>
  <si>
    <t>94.30;92.88</t>
  </si>
  <si>
    <t>97.92;96.93</t>
  </si>
  <si>
    <t>48.98;48.96</t>
  </si>
  <si>
    <t>19.45;19.54</t>
  </si>
  <si>
    <t>34.92;34.14</t>
  </si>
  <si>
    <t>HKCDNAPEP00006797</t>
  </si>
  <si>
    <t>93.61;92.60</t>
  </si>
  <si>
    <t>97.72;96.82</t>
  </si>
  <si>
    <t>49.17;49.15</t>
  </si>
  <si>
    <t>19.65;19.78</t>
  </si>
  <si>
    <t>35.03;34.21</t>
  </si>
  <si>
    <t>HKCDNAPEP00006796</t>
  </si>
  <si>
    <t>93.94;92.22</t>
  </si>
  <si>
    <t>97.79;96.61</t>
  </si>
  <si>
    <t>47.53;47.54</t>
  </si>
  <si>
    <t>19.59;19.63</t>
  </si>
  <si>
    <t>34.68;33.61</t>
  </si>
  <si>
    <t>HKCDNAPEP00006795</t>
  </si>
  <si>
    <t>hxx170309吕晓丹甜瓜EukaryoteTranscriptomeResequencing(3/8);nsg170313张静小鼠EukaryoteTranscriptomeResequencing(4/8);bmn170313张秋萍人细胞系EukaryoteTranscriptomeResequencing(1/8);</t>
  </si>
  <si>
    <t>92.01;93.01</t>
  </si>
  <si>
    <t>97.06;97.20</t>
  </si>
  <si>
    <t>49.61;49.52</t>
  </si>
  <si>
    <t>HKCDNAPEP00006793</t>
  </si>
  <si>
    <t>wrs170308言显婷小鼠EukaryoteTranscriptomeResequencing(11/11);</t>
  </si>
  <si>
    <t>92.97;92.65</t>
  </si>
  <si>
    <t>97.34;97.05</t>
  </si>
  <si>
    <t>49.94;49.88</t>
  </si>
  <si>
    <t>HKCDNAPEP00006792</t>
  </si>
  <si>
    <t>92.91;93.07</t>
  </si>
  <si>
    <t>97.39;97.26</t>
  </si>
  <si>
    <t>49.60;49.50</t>
  </si>
  <si>
    <t>良(HCS3.3.76)</t>
    <phoneticPr fontId="147" type="noConversion"/>
  </si>
  <si>
    <t>HKCDNAPEP00006791</t>
  </si>
  <si>
    <t>wrs170308言显婷小鼠EukaryoteTranscriptomeResequencing(11/11);</t>
    <phoneticPr fontId="147" type="noConversion"/>
  </si>
  <si>
    <t>95.29;93.33</t>
  </si>
  <si>
    <t>98.40;97.23</t>
  </si>
  <si>
    <t>49.41;49.29</t>
  </si>
  <si>
    <t>HiSeq 4000 SBS Kit (300cycle)</t>
  </si>
  <si>
    <t>FCHGVWGBBXX</t>
  </si>
  <si>
    <t>HKCDNAPEP00006790</t>
  </si>
  <si>
    <t>94.43;93.67</t>
  </si>
  <si>
    <t>98.05;97.45</t>
  </si>
  <si>
    <t>49.75;49.64</t>
  </si>
  <si>
    <t>HKCDNAPEP00006789</t>
  </si>
  <si>
    <t>Transcriptome</t>
    <phoneticPr fontId="147" type="noConversion"/>
  </si>
  <si>
    <t>95.18;93.30</t>
  </si>
  <si>
    <t>44.10;44.09</t>
  </si>
  <si>
    <t>HKCDNAPEP00006788</t>
  </si>
  <si>
    <t>jjk170306李维喜拟南芥EukaryoteTranscriptomeResequencing(1/11);yye170309吕晓丹甜瓜EukaryoteTranscriptomeResequencing(10/11);</t>
  </si>
  <si>
    <t>94.56;93.86</t>
  </si>
  <si>
    <t>98.08;97.42</t>
  </si>
  <si>
    <t>45.48;45.38</t>
  </si>
  <si>
    <t>HKCDNAPEP00006787</t>
  </si>
  <si>
    <t>jjk170306李维喜拟南芥EukaryoteTranscriptomeResequencing(11/11);</t>
  </si>
  <si>
    <t>93.74;92.00</t>
  </si>
  <si>
    <t>97.53;96.21</t>
  </si>
  <si>
    <t>49.23;49.13</t>
  </si>
  <si>
    <t>HKCDNAPEP00006786</t>
  </si>
  <si>
    <t>lng170223吕晓丹金枪鱼属EukaryoteTranscriptomeResequencing(14/14);</t>
  </si>
  <si>
    <t>94.70;91.10</t>
  </si>
  <si>
    <t>98.13;96.09</t>
  </si>
  <si>
    <t>46.94;46.83</t>
  </si>
  <si>
    <t>HKEXONPEP00003394</t>
  </si>
  <si>
    <t>Exome capture</t>
    <phoneticPr fontId="147" type="noConversion"/>
  </si>
  <si>
    <t>rvn170228吕晓丹鼠Exomecapture(8/8);</t>
    <phoneticPr fontId="147" type="noConversion"/>
  </si>
  <si>
    <t>94.81;92.58</t>
  </si>
  <si>
    <t>98.19;96.87</t>
  </si>
  <si>
    <t>51.55;51.46</t>
  </si>
  <si>
    <t>HKCDNAPEP00006778</t>
  </si>
  <si>
    <t>qql170306李维喜三刺鱼EukaryoteTranscriptomeResequencing(18/18);</t>
  </si>
  <si>
    <t>94.86;92.33</t>
  </si>
  <si>
    <t>98.20;96.66</t>
  </si>
  <si>
    <t>50.70;50.65</t>
  </si>
  <si>
    <t>19.65;19.64</t>
  </si>
  <si>
    <t>34.87;33.95</t>
  </si>
  <si>
    <t>良(HCS3.3.76)</t>
    <phoneticPr fontId="147" type="noConversion"/>
  </si>
  <si>
    <t>HKCDNAPEP00006794</t>
  </si>
  <si>
    <t>eao170313袁珍丽人EukaryoteTranscriptomeResequencing(2/7);nsg170313张静小鼠EukaryoteTranscriptomeResequencing(5/7);</t>
    <phoneticPr fontId="147" type="noConversion"/>
  </si>
  <si>
    <t>CHKPEI85217020079 Read2质量差。客户样品</t>
    <phoneticPr fontId="117" type="noConversion"/>
  </si>
  <si>
    <t>16L0029330-30和16L0033824-42产量低。</t>
    <phoneticPr fontId="117" type="noConversion"/>
  </si>
  <si>
    <t>170327_I176_FCHJ3TLBCXY_L1_Hiseq17SZ0000108
170327_I176_FCHJ3TLBCXY_L2_Hiseq17SZ0000108</t>
    <phoneticPr fontId="117" type="noConversion"/>
  </si>
  <si>
    <t>170327_I177_FCHJ2CLBCXY_L1_Hiseq17TJ0000145
170327_I177_FCHJ2CLBCXY_L2_Hiseq17TJ0000145</t>
    <phoneticPr fontId="117" type="noConversion"/>
  </si>
  <si>
    <t>92.98;87.12</t>
  </si>
  <si>
    <t>96.02;92.24</t>
  </si>
  <si>
    <t>45.68;45.63</t>
  </si>
  <si>
    <t xml:space="preserve">以下子文库产量低：
17L0015063R-19
17L0015325-20
17L0015676-24
17L0015678-26
17L0015702-29
17L0015703-30
17L0015704-31
17L0015706-32
17L0015713-33
17L0015738-35
17L0017924-39
17L0017929-46
17L0017956-77
17L0015742-93
</t>
    <phoneticPr fontId="51" type="noConversion"/>
  </si>
  <si>
    <t>FCHJ3NLBCXY</t>
  </si>
  <si>
    <t>Hiseq17SZ0000106</t>
    <phoneticPr fontId="51" type="noConversion"/>
  </si>
  <si>
    <t xml:space="preserve">voa121213李云2人TargetRegioncapture(68/68) </t>
  </si>
  <si>
    <t>93.20;88.59</t>
  </si>
  <si>
    <t>96.09;92.99</t>
  </si>
  <si>
    <t>45.66;45.61</t>
  </si>
  <si>
    <t>FCHJ3NLBCXY</t>
    <phoneticPr fontId="51" type="noConversion"/>
  </si>
  <si>
    <t>95.97;92.97</t>
  </si>
  <si>
    <t>97.70;95.68</t>
  </si>
  <si>
    <t>46.38;46.39</t>
  </si>
  <si>
    <t>FCHJ3NJBCXY</t>
  </si>
  <si>
    <t>Hiseq17SZ0000107</t>
  </si>
  <si>
    <t>95.60;92.78</t>
  </si>
  <si>
    <t>97.50;95.61</t>
  </si>
  <si>
    <t>46.21;46.22</t>
  </si>
  <si>
    <t>FCHJ3NJBCXY</t>
    <phoneticPr fontId="51" type="noConversion"/>
  </si>
  <si>
    <t>Hiseq17SZ0000107</t>
    <phoneticPr fontId="51" type="noConversion"/>
  </si>
  <si>
    <t>95.84;92.63</t>
  </si>
  <si>
    <t>97.68;95.48</t>
  </si>
  <si>
    <t>47.86;47.97</t>
  </si>
  <si>
    <t>以下子文库产量低：
16L0029330-30
16L0033824-42</t>
    <phoneticPr fontId="51" type="noConversion"/>
  </si>
  <si>
    <t>FCHHWK2BCXY</t>
    <phoneticPr fontId="51" type="noConversion"/>
  </si>
  <si>
    <t>Hiseq17SZ0000109</t>
    <phoneticPr fontId="51" type="noConversion"/>
  </si>
  <si>
    <t>95.67;92.50</t>
  </si>
  <si>
    <t>97.59;95.43</t>
  </si>
  <si>
    <t>47.78;47.88</t>
  </si>
  <si>
    <t>Hiseq17SZ0000109</t>
  </si>
  <si>
    <t>95.84;93.41</t>
  </si>
  <si>
    <t>97.73;95.96</t>
  </si>
  <si>
    <t>47.92;47.90</t>
  </si>
  <si>
    <t xml:space="preserve">以下子文库产量低：
17L0009782-18
17L0009783-19
17L0020265-1-93
</t>
    <phoneticPr fontId="51" type="noConversion"/>
  </si>
  <si>
    <t>FCHJ3TLBCXY</t>
  </si>
  <si>
    <t>Hiseq17SZ0000108</t>
  </si>
  <si>
    <t xml:space="preserve">voa121213李云2人TargetRegioncapture(29/29) </t>
  </si>
  <si>
    <t>95.72;93.15</t>
  </si>
  <si>
    <t>97.66;95.78</t>
  </si>
  <si>
    <t>48.03;48.00</t>
  </si>
  <si>
    <t>FCHJ3TLBCXY</t>
    <phoneticPr fontId="51" type="noConversion"/>
  </si>
  <si>
    <t>Hiseq17SZ0000108</t>
    <phoneticPr fontId="51" type="noConversion"/>
  </si>
  <si>
    <t>96.91;94.59</t>
  </si>
  <si>
    <t>44.51;44.47</t>
  </si>
  <si>
    <t xml:space="preserve">以下子文库产量低：
DX1316AFBXAAAPEI-15
DX1316AFBYAAAPEI-16
DX1316AFBZAAAPEI-20
DX1316AFBBAAAPEI-27
DX1316AFBCAAAPEI-29
DX1316AFBDAAAPEI-30
DX1316AFBEAAAPEI-35
DX1316AFBFAAAPEI-37
DX1316AFBGAAAPEI-41
DX1316AFBHAAAPEI-42
RD0007AEBRAAAPEI-56
DX1316AFBRAAAPEI-70
DX0011AFFYAAAPEI-76
RD0007ADOYAAAPEI-81
DX1316AFTSAAAPEI-108
DX1316AFGAAAAPEI-133
DX1316AFGBAAAPEI-141
RD0007ADOJAAAPEI-148
RD0007ADOVAAAPEI-158
</t>
    <phoneticPr fontId="51" type="noConversion"/>
  </si>
  <si>
    <t>FCHJ2CLBCXY</t>
  </si>
  <si>
    <t>Hiseq17TJ0000145</t>
  </si>
  <si>
    <t xml:space="preserve">Oseq-Drug个体化诊疗基因检测20170311-加测(1/55) Oseq-T肿瘤个体化诊疗基因检测（科研版）20170318-加测(1/55) Hiseq建库测序-F16ZF2I1QS3018-肠癌免疫治疗基因检测产品-周爽-第7期任务单(10/55) 安孕可-单基因遗传病携带者筛查69种2017/3/24(2/55) Vista-carrierscreeningminipanel2017/3/24(3/55) 安孕可-单基因遗传病基因检测-12种2017/3/24(2/55) Vista-carrierscreeningtargetpanel2017/3/24(2/55) Oseq-ctDNA无创肿瘤个体化诊疗基因检测2017/3/24(1/55) Oseq-Drug个体化诊疗基因检测2017/3/24(24/55) Oseq-ctDNANoninvasivetumorgenetictestingforpersonalizedtherapy2017/3/24(1/55) Oseq-Drug个体化诊疗基因检测20170318-加测(1/55) fac160802董燕人TargetRegioncapture第24期任务单-建库加测序(3/55) Oseq-T肿瘤个体化诊疗基因检测2017/3/24(4/55) </t>
  </si>
  <si>
    <t>96.82;94.47</t>
  </si>
  <si>
    <t>98.13;96.49</t>
  </si>
  <si>
    <t>44.45;44.42</t>
  </si>
  <si>
    <t>FCHJ2CLBCXY</t>
    <phoneticPr fontId="51" type="noConversion"/>
  </si>
  <si>
    <t xml:space="preserve">Oseq-Drug个体化诊疗基因检测2017/3/24(24/55) Oseq-ctDNANoninvasivetumorgenetictestingforpersonalizedtherapy2017/3/24(1/55) Vista-carrierscreeningtargetpanel2017/3/24(2/55) Oseq-ctDNA无创肿瘤个体化诊疗基因检测2017/3/24(1/55) Vista-carrierscreeningminipanel2017/3/24(3/55) 安孕可-单基因遗传病基因检测-12种2017/3/24(2/55) fac160802董燕人TargetRegioncapture第24期任务单-建库加测序(3/55) Oseq-T肿瘤个体化诊疗基因检测2017/3/24(4/55) Oseq-Drug个体化诊疗基因检测20170318-加测(1/55) Oseq-Drug个体化诊疗基因检测20170311-加测(1/55) 安孕可-单基因遗传病携带者筛查69种2017/3/24(2/55) Hiseq建库测序-F16ZF2I1QS3018-肠癌免疫治疗基因检测产品-周爽-第7期任务单(10/55) Oseq-T肿瘤个体化诊疗基因检测（科研版）20170318-加测(1/55) </t>
  </si>
  <si>
    <t>97.40;95.95</t>
  </si>
  <si>
    <t>46.12;46.14</t>
  </si>
  <si>
    <t>FCHJ2CGBCXY</t>
  </si>
  <si>
    <t>Hiseq17TJ0000144</t>
  </si>
  <si>
    <t xml:space="preserve">Oseq-Drug个体化诊疗基因检测20170323(11/13) Oseq-ctDNANoninvasivetumorgenetictestingforpersonalizedtherapy20170323(1/13) Oseq-ctDNA无创肿瘤个体化诊疗基因检测20170323(1/13) </t>
  </si>
  <si>
    <t>97.41;95.95</t>
  </si>
  <si>
    <t>46.17;46.19</t>
  </si>
  <si>
    <t>FCHJ2CGBCXY</t>
    <phoneticPr fontId="51" type="noConversion"/>
  </si>
  <si>
    <t xml:space="preserve">Oseq-Drug个体化诊疗基因检测20170323(11/13) Oseq-ctDNA无创肿瘤个体化诊疗基因检测20170323(1/13) Oseq-ctDNANoninvasivetumorgenetictestingforpersonalizedtherapy20170323(1/13) </t>
  </si>
  <si>
    <t>RD</t>
  </si>
  <si>
    <t>170325_I133_FCHGL5TBBXX_L5_WHDNASPEP00004861
170325_I133_FCHGL5TBBXX_L6_WHDNASPEP00004861</t>
    <phoneticPr fontId="117" type="noConversion"/>
  </si>
  <si>
    <t>94.79;83.54</t>
  </si>
  <si>
    <t>98.04;92.46</t>
  </si>
  <si>
    <t>46.38;46.40</t>
  </si>
  <si>
    <t>FCHGLKGBBXX</t>
  </si>
  <si>
    <t>WHDNASPEP00004872</t>
  </si>
  <si>
    <t xml:space="preserve">yut170315谢洪青植物Re-sequencing(7/7) </t>
  </si>
  <si>
    <t>94.24;85.30</t>
  </si>
  <si>
    <t>97.75;93.33</t>
  </si>
  <si>
    <t>47.00;46.99</t>
  </si>
  <si>
    <t>HS4000 PE151+8+151;1216+1216;新库库检;</t>
    <phoneticPr fontId="51" type="noConversion"/>
  </si>
  <si>
    <t>WHDNASPEP00004871</t>
  </si>
  <si>
    <t>94.91;87.00</t>
  </si>
  <si>
    <t>98.14;94.40</t>
  </si>
  <si>
    <t>48.29;48.22</t>
  </si>
  <si>
    <t>WHDNASPEP00004869</t>
  </si>
  <si>
    <t xml:space="preserve">yut170315谢洪青植物Re-sequencing(8/8) </t>
  </si>
  <si>
    <t>90.89;80.61</t>
  </si>
  <si>
    <t>94.86;89.36</t>
  </si>
  <si>
    <t>40.43;40.86</t>
  </si>
  <si>
    <t>以下子文库产量低：
wHAXPI041412-60
wHAXPI041417-92</t>
    <phoneticPr fontId="51" type="noConversion"/>
  </si>
  <si>
    <t>FCHGLKGBBXX</t>
    <phoneticPr fontId="117" type="noConversion"/>
  </si>
  <si>
    <t>WHDNASPEP00004876</t>
    <phoneticPr fontId="117" type="noConversion"/>
  </si>
  <si>
    <t>Re-sequencing</t>
    <phoneticPr fontId="51" type="noConversion"/>
  </si>
  <si>
    <t xml:space="preserve">xtk170105刘芳3动物Re-sequencing(2/38) qlq170310李维喜酵母Re-sequencing(36/38) </t>
    <phoneticPr fontId="51" type="noConversion"/>
  </si>
  <si>
    <t>93.64;85.56</t>
  </si>
  <si>
    <t>50.27;50.26</t>
  </si>
  <si>
    <t>WHDNASPEP00004864</t>
  </si>
  <si>
    <t xml:space="preserve">eyp170308徐晓静榕属Denovo-Plant(3/25) puj170316王丹一个昆虫Re-sequencing(1/25) xet170306张岩一个人Exomecapture(1/25) php170310夏展峰海藻Re-sequencing(2/25) fei170316赵一凡细菌Re-sequencing(1/25) mtk170308袁珍丽人Exomecapture(2/25) ttd170310王爽1细菌Re-sequencing(15/25) </t>
  </si>
  <si>
    <t>94.93;88.17</t>
  </si>
  <si>
    <t>98.22;94.91</t>
  </si>
  <si>
    <t>49.74;49.74</t>
  </si>
  <si>
    <t>WHEXONPEP00003396</t>
  </si>
  <si>
    <t xml:space="preserve">toh170308袁珍丽人Exomecapture(7/7) </t>
  </si>
  <si>
    <t>94.40;86.12</t>
  </si>
  <si>
    <t>98.01;93.79</t>
  </si>
  <si>
    <t>49.72;49.76</t>
  </si>
  <si>
    <t>HS4000 PE151+8+151;1216+1216;新库库检;</t>
    <phoneticPr fontId="51" type="noConversion"/>
  </si>
  <si>
    <t>WHEXONPEP00003395</t>
  </si>
  <si>
    <t xml:space="preserve">mtk170308袁珍丽人Exomecapture(7/7) </t>
    <phoneticPr fontId="51" type="noConversion"/>
  </si>
  <si>
    <t>93.94;86.75</t>
  </si>
  <si>
    <t>97.67;94.09</t>
  </si>
  <si>
    <t>47.81;47.85</t>
  </si>
  <si>
    <t>2.21;2.53</t>
  </si>
  <si>
    <t>99.05;97.08</t>
  </si>
  <si>
    <t>—</t>
    <phoneticPr fontId="51" type="noConversion"/>
  </si>
  <si>
    <t>FCHGLKGBBXX</t>
    <phoneticPr fontId="51" type="noConversion"/>
  </si>
  <si>
    <t>WHDNASPEP00004865</t>
  </si>
  <si>
    <t xml:space="preserve">moc170307徐晓静植物Denovo-Plant(1/4) wmt170310王珏人Exomecapture(3/4) </t>
    <phoneticPr fontId="51" type="noConversion"/>
  </si>
  <si>
    <t>71.77;58.43</t>
  </si>
  <si>
    <t>82.80;78.71</t>
  </si>
  <si>
    <t>35.20;38.91</t>
  </si>
  <si>
    <t>HS4000 PE151+8+151;1216+1216;新库库检;</t>
  </si>
  <si>
    <t>以下子文库产量低：
RDWHANTosqDAATRAAPEI-31
RDWHANTosqDAAVRAAPEI-33
RDWHANTosqDAAXRAAPEI-35
RDWHANTosqDAAYRAAPEI-37
RDWHANTosqDABARAAPEI-45
RDWHANTosqDABBRAAPEI-46
RDWHANTosqDABCRAAPEI-47
RDWHANTosqDABDRAAPEI-50
RDWHANTosqDABGRAAPEI-54
RDWHANTosqDABHRAAPEI-56
RDWHANTosqDABKRAAPEI-59
RDWHANTosqDABLRAAPEI-60</t>
    <phoneticPr fontId="51" type="noConversion"/>
  </si>
  <si>
    <t>FCHGL5TBBXX</t>
  </si>
  <si>
    <t>WHDNASPEP00004862</t>
  </si>
  <si>
    <t xml:space="preserve">osq170223徐晓静蚂蚁Denovo-Animal(19/19) </t>
  </si>
  <si>
    <t>72.13;59.25</t>
  </si>
  <si>
    <t>83.21;79.53</t>
  </si>
  <si>
    <t>35.36;39.15</t>
  </si>
  <si>
    <t>以下子文库产量低：
RDWHANTosqDAATRAAPEI-31
RDWHANTosqDAAVRAAPEI-33
RDWHANTosqDAAXRAAPEI-35
RDWHANTosqDAAYRAAPEI-37
RDWHANTosqDAAZRAAPEI-43
RDWHANTosqDABARAAPEI-45
RDWHANTosqDABBRAAPEI-46
RDWHANTosqDABCRAAPEI-47
RDWHANTosqDABDRAAPEI-50
RDWHANTosqDABGRAAPEI-54
RDWHANTosqDABHRAAPEI-56
RDWHANTosqDABKRAAPEI-59
RDWHANTosqDABLRAAPEI-60</t>
    <phoneticPr fontId="51" type="noConversion"/>
  </si>
  <si>
    <t>76.34;62.96</t>
  </si>
  <si>
    <t>85.73;81.59</t>
  </si>
  <si>
    <t>36.45;39.82</t>
  </si>
  <si>
    <t>以下子文库产量低：
RDWHANTosqDAADRAAPEI-12
RDWHANTosqDAAMRAAPEI-21
RDWHANTosqDAAPRAAPEI-26
RDWHANTosqDAARRAAPEI-29
RDWHANTosqDAASRAAPEI-30</t>
    <phoneticPr fontId="51" type="noConversion"/>
  </si>
  <si>
    <t>WHDNASPEP00004861</t>
  </si>
  <si>
    <t>76.70;63.83</t>
  </si>
  <si>
    <t>85.92;82.10</t>
  </si>
  <si>
    <t>36.45;39.78</t>
  </si>
  <si>
    <t>FCHGL5TBBXX</t>
    <phoneticPr fontId="117" type="noConversion"/>
  </si>
  <si>
    <t>WHDNASPEP00004861</t>
    <phoneticPr fontId="117" type="noConversion"/>
  </si>
  <si>
    <t xml:space="preserve">osq170223徐晓静蚂蚁Denovo-Animal(19/19) </t>
    <phoneticPr fontId="51" type="noConversion"/>
  </si>
  <si>
    <t>94.65;78.40</t>
  </si>
  <si>
    <t>97.84;91.17</t>
  </si>
  <si>
    <t>36.78;37.24</t>
  </si>
  <si>
    <t>WHDNAMePEP00000636</t>
  </si>
  <si>
    <t xml:space="preserve">ghy161219于杨阳人Methylation(2/2) </t>
  </si>
  <si>
    <t>94.94;74.62</t>
  </si>
  <si>
    <t>97.95;89.67</t>
  </si>
  <si>
    <t>36.14;36.77</t>
  </si>
  <si>
    <t>WHDNAMePEP00000635</t>
  </si>
  <si>
    <t xml:space="preserve">ghy161219于杨阳人Methylation(2/2) </t>
    <phoneticPr fontId="51" type="noConversion"/>
  </si>
  <si>
    <t>96.81;91.75</t>
  </si>
  <si>
    <t>42.53;42.49</t>
  </si>
  <si>
    <t>HKTRDPEP00002432</t>
  </si>
  <si>
    <t xml:space="preserve">xku170306钟珍酵母Non-codingRNA(4/4) </t>
  </si>
  <si>
    <t>96.75;91.81</t>
  </si>
  <si>
    <t>98.84;96.91</t>
  </si>
  <si>
    <t>42.37;42.33</t>
  </si>
  <si>
    <t>HS4000 PE151+8+151;1216+1216;新库库检;</t>
    <phoneticPr fontId="51" type="noConversion"/>
  </si>
  <si>
    <t>—</t>
    <phoneticPr fontId="51" type="noConversion"/>
  </si>
  <si>
    <t>FCHGL5TBBXX</t>
    <phoneticPr fontId="51" type="noConversion"/>
  </si>
  <si>
    <t>HKTRDPEP00002431</t>
  </si>
  <si>
    <t xml:space="preserve">xku170306钟珍酵母Non-codingRNA(4/4) </t>
    <phoneticPr fontId="51" type="noConversion"/>
  </si>
  <si>
    <t>94.72;89.14</t>
  </si>
  <si>
    <t>98.04;95.10</t>
  </si>
  <si>
    <t>48.22;48.14</t>
  </si>
  <si>
    <t>HS4000 PE151+8+151;0315+0310+0310;新库库检;</t>
    <phoneticPr fontId="51" type="noConversion"/>
  </si>
  <si>
    <t>FCHHG75BBXX</t>
  </si>
  <si>
    <t>WHDNASPEP00004868</t>
  </si>
  <si>
    <t xml:space="preserve">yut170315谢洪青植物Re-sequencing(6/6) </t>
  </si>
  <si>
    <t>94.22;89.51</t>
  </si>
  <si>
    <t>97.82;95.32</t>
  </si>
  <si>
    <t>47.52;47.45</t>
  </si>
  <si>
    <t>WHDNASPEP00004867</t>
  </si>
  <si>
    <t>94.03;88.27</t>
  </si>
  <si>
    <t>97.77;94.70</t>
  </si>
  <si>
    <t>46.50;46.50</t>
  </si>
  <si>
    <t>WHDNASPEP00004866</t>
  </si>
  <si>
    <t xml:space="preserve">yut170315谢洪青植物Re-sequencing(8/8) </t>
    <phoneticPr fontId="51" type="noConversion"/>
  </si>
  <si>
    <t>93.57;79.02</t>
  </si>
  <si>
    <t>97.31;91.63</t>
  </si>
  <si>
    <t>34.49;35.06</t>
  </si>
  <si>
    <t>HS4000 PE151+8+151;0315+0310+0310;旧库;</t>
    <phoneticPr fontId="51" type="noConversion"/>
  </si>
  <si>
    <t>93.89;79.68</t>
  </si>
  <si>
    <t>97.46;91.95</t>
  </si>
  <si>
    <t>34.61;35.16</t>
  </si>
  <si>
    <t>93.83;78.43</t>
  </si>
  <si>
    <t>97.42;91.36</t>
  </si>
  <si>
    <t>34.48;35.09</t>
  </si>
  <si>
    <t>93.77;77.72</t>
  </si>
  <si>
    <t>97.40;90.96</t>
  </si>
  <si>
    <t>34.17;34.82</t>
  </si>
  <si>
    <t xml:space="preserve">ghy161219于杨阳人Methylation(2/2) </t>
    <phoneticPr fontId="51" type="noConversion"/>
  </si>
  <si>
    <t>89.79;82.83</t>
  </si>
  <si>
    <t>94.59;90.94</t>
  </si>
  <si>
    <t>52.35;52.51</t>
  </si>
  <si>
    <t>HS4000 PE151+8+151;0315+0310+0310;新库库检;</t>
    <phoneticPr fontId="51" type="noConversion"/>
  </si>
  <si>
    <t>以下子文库产量低：
WHVAZymeEAAARABPEI-212</t>
    <phoneticPr fontId="51" type="noConversion"/>
  </si>
  <si>
    <t>FCHHG75BBXX</t>
    <phoneticPr fontId="51" type="noConversion"/>
  </si>
  <si>
    <t>WHCDNAPEP00006812</t>
    <phoneticPr fontId="117" type="noConversion"/>
  </si>
  <si>
    <t xml:space="preserve">hav170210宗亮人内部研发(4/11) jjj170224高晓磊人EukaryotedenovoTranscriptome(5/11) gdb170224刘芳3动物EukaryoteTranscriptomeResequencing(2/11) </t>
    <phoneticPr fontId="51" type="noConversion"/>
  </si>
  <si>
    <t>index实际混合比例与计划不符.EXON170117057-UC-57 产量偏低。丹麦</t>
    <phoneticPr fontId="117" type="noConversion"/>
  </si>
  <si>
    <t>170321_I127_FCHHLN3BBXX_L1_DKDNAPEP02685</t>
    <phoneticPr fontId="117" type="noConversion"/>
  </si>
  <si>
    <t>FCHHLN3BBXX</t>
    <phoneticPr fontId="51" type="noConversion"/>
  </si>
  <si>
    <t>EXON170117057-UC-57 产量偏低</t>
    <phoneticPr fontId="51" type="noConversion"/>
  </si>
  <si>
    <t>96.84;95.91</t>
  </si>
  <si>
    <t>2.18;2.35</t>
  </si>
  <si>
    <t>49.25;48.97</t>
  </si>
  <si>
    <t>98.32;96.00</t>
  </si>
  <si>
    <t>95.46;90.94</t>
  </si>
  <si>
    <t>1/12</t>
    <phoneticPr fontId="51" type="noConversion"/>
  </si>
  <si>
    <t>DKDNAPEP02686</t>
    <phoneticPr fontId="51" type="noConversion"/>
  </si>
  <si>
    <t>FCHHLN3BBXX</t>
  </si>
  <si>
    <t>48.62;48.34</t>
  </si>
  <si>
    <t>98.33;95.94</t>
  </si>
  <si>
    <t>95.55;90.91</t>
  </si>
  <si>
    <t>DKDNAPEP02687</t>
    <phoneticPr fontId="51" type="noConversion"/>
  </si>
  <si>
    <t>49.79;49.66</t>
  </si>
  <si>
    <t>98.75;97.35</t>
  </si>
  <si>
    <t>96.47;93.62</t>
  </si>
  <si>
    <t>DKDNAPEP02688</t>
    <phoneticPr fontId="51" type="noConversion"/>
  </si>
  <si>
    <t>98.81;97.66</t>
  </si>
  <si>
    <t>96.61;94.16</t>
  </si>
  <si>
    <t>DKDNAPEP02689</t>
    <phoneticPr fontId="51" type="noConversion"/>
  </si>
  <si>
    <t>98.74;97.41</t>
  </si>
  <si>
    <t>96.45;93.72</t>
  </si>
  <si>
    <t>DKDNAPEP02690</t>
    <phoneticPr fontId="51" type="noConversion"/>
  </si>
  <si>
    <t>50.05;49.96</t>
  </si>
  <si>
    <t>98.77;97.55</t>
  </si>
  <si>
    <t>96.52;93.96</t>
  </si>
  <si>
    <t>DKDNAPEP02691</t>
    <phoneticPr fontId="51" type="noConversion"/>
  </si>
  <si>
    <t>48.83;48.60</t>
  </si>
  <si>
    <t>98.43;96.05</t>
  </si>
  <si>
    <t>95.67;91.09</t>
  </si>
  <si>
    <t xml:space="preserve">lov170303吕晓丹人Exomecapture(1/13) wib170309吕晓丹人Exomecapture(10/13) smq170223李维喜人粪便Metagenomics(2/13) </t>
    <phoneticPr fontId="51" type="noConversion"/>
  </si>
  <si>
    <t>DKDNAPEP02697</t>
    <phoneticPr fontId="51" type="noConversion"/>
  </si>
  <si>
    <t>49.21;48.93</t>
  </si>
  <si>
    <t>98.36;95.86</t>
  </si>
  <si>
    <t>95.44;90.59</t>
  </si>
  <si>
    <t>FCHHLH3BBXX</t>
    <phoneticPr fontId="51" type="noConversion"/>
  </si>
  <si>
    <t>48.52;48.18</t>
  </si>
  <si>
    <t>97.53;94.66</t>
  </si>
  <si>
    <t>DKDNAPEP02693</t>
    <phoneticPr fontId="51" type="noConversion"/>
  </si>
  <si>
    <t>FCHHLH3BBXX</t>
  </si>
  <si>
    <t>48.50;48.13</t>
  </si>
  <si>
    <t>97.58;92.98</t>
  </si>
  <si>
    <t>93.81;85.12</t>
  </si>
  <si>
    <t>DKDNAPEP02694</t>
    <phoneticPr fontId="51" type="noConversion"/>
  </si>
  <si>
    <t>49.70;49.42</t>
  </si>
  <si>
    <t>97.83;94.87</t>
  </si>
  <si>
    <t>94.27;88.26</t>
  </si>
  <si>
    <t>DKDNAPEP02695</t>
    <phoneticPr fontId="51" type="noConversion"/>
  </si>
  <si>
    <t>49.07;48.78</t>
  </si>
  <si>
    <t>97.80;95.03</t>
  </si>
  <si>
    <t>94.18;88.58</t>
  </si>
  <si>
    <t xml:space="preserve">edu170316吕晓丹人Exomecapture(11/11) </t>
    <phoneticPr fontId="51" type="noConversion"/>
  </si>
  <si>
    <t>DKDNAPEP02698</t>
    <phoneticPr fontId="51" type="noConversion"/>
  </si>
  <si>
    <t>99.58;98.86</t>
  </si>
  <si>
    <t>3.09;3.19</t>
  </si>
  <si>
    <t>98.19;96.60</t>
  </si>
  <si>
    <t>95.11;91.67</t>
  </si>
  <si>
    <t>王苗</t>
    <phoneticPr fontId="51" type="noConversion"/>
  </si>
  <si>
    <t>INDEX</t>
    <phoneticPr fontId="51" type="noConversion"/>
  </si>
  <si>
    <t>DKDNAPEP02699</t>
    <phoneticPr fontId="51" type="noConversion"/>
  </si>
  <si>
    <t>良</t>
    <phoneticPr fontId="51" type="noConversion"/>
  </si>
  <si>
    <t>-</t>
    <phoneticPr fontId="51" type="noConversion"/>
  </si>
  <si>
    <t>HiSeq4000</t>
    <phoneticPr fontId="51" type="noConversion"/>
  </si>
  <si>
    <t>99.60;98.63</t>
  </si>
  <si>
    <t>2.86;3.09</t>
  </si>
  <si>
    <t>50.37;50.27</t>
  </si>
  <si>
    <t>98.15;95.98</t>
  </si>
  <si>
    <t>94.89;90.48</t>
  </si>
  <si>
    <t xml:space="preserve">gid170321吕晓丹人Exomecapture(1/11) edu170316吕晓丹人Exomecapture(10/11) </t>
    <phoneticPr fontId="51" type="noConversion"/>
  </si>
  <si>
    <t>DKDNAPEP02700</t>
    <phoneticPr fontId="51" type="noConversion"/>
  </si>
  <si>
    <t>99.58;98.08</t>
  </si>
  <si>
    <t>2.45;2.67</t>
  </si>
  <si>
    <t>50.53;50.46</t>
  </si>
  <si>
    <t>98.00;96.05</t>
  </si>
  <si>
    <t>94.60;90.46</t>
  </si>
  <si>
    <t xml:space="preserve">gid170321吕晓丹人Exomecapture(2/10) edu170316吕晓丹人Exomecapture(8/10) low170216吕晓丹人Exomecapture </t>
    <phoneticPr fontId="51" type="noConversion"/>
  </si>
  <si>
    <t>DKDNAPEP02703</t>
    <phoneticPr fontId="51" type="noConversion"/>
  </si>
  <si>
    <t>99.59;98.39</t>
  </si>
  <si>
    <t>1.67;1.96</t>
  </si>
  <si>
    <t>50.31;50.20</t>
  </si>
  <si>
    <t>98.23;96.22</t>
  </si>
  <si>
    <t>95.09;90.71</t>
  </si>
  <si>
    <t xml:space="preserve">fpj170123钟珍人Exomecapture(1/12) wib170309吕晓丹人Exomecapture(11/12) </t>
    <phoneticPr fontId="51" type="noConversion"/>
  </si>
  <si>
    <t>DKDNAPEP02685</t>
    <phoneticPr fontId="117" type="noConversion"/>
  </si>
  <si>
    <t>DKDNAPEP02692</t>
    <phoneticPr fontId="117" type="noConversion"/>
  </si>
  <si>
    <t>F17FTSUSAT0046;F17FTSUSAT0046;F17FTSUSAT0046;F17FTSUSAT0046;F17FTSUSAT0046;F17FTSUSAT0046;</t>
    <phoneticPr fontId="119" type="noConversion"/>
  </si>
  <si>
    <t>FCHHWJMBBXX</t>
    <phoneticPr fontId="119" type="noConversion"/>
  </si>
  <si>
    <t>50.63;50.64</t>
  </si>
  <si>
    <t>98.12;95.17</t>
  </si>
  <si>
    <t>94.62;87.82</t>
  </si>
  <si>
    <t>FCHHWJMBBXX</t>
  </si>
  <si>
    <t>50.71;50.82</t>
  </si>
  <si>
    <t>98.39;95.89</t>
  </si>
  <si>
    <t>95.26;89.29</t>
  </si>
  <si>
    <t>50.62;50.69</t>
  </si>
  <si>
    <t>98.35;95.98</t>
  </si>
  <si>
    <t>95.06;89.33</t>
  </si>
  <si>
    <t>F16FTSUSAT0470_HUMbxqE;F17FTSUSAT0008_HUMpegE;F17FTSUSAT0008_HUMpegE;F17FTSUSAT0008_HUMpegE;F17FTSUSAT0008_HUMpegE;F17FTSUSAT0008_HUMpegE;F17FTSUSAT0008_HUMpegE;F17FTSUSAT0008_HUMpegE;F17FTSUSAT0008_HUMpegE;</t>
    <phoneticPr fontId="119" type="noConversion"/>
  </si>
  <si>
    <t>48.40;48.33</t>
  </si>
  <si>
    <t>97.38;94.12</t>
  </si>
  <si>
    <t>92.80;85.68</t>
  </si>
  <si>
    <t>F17FTSUSAT0088_HUMoyyE;F17FTSUSAT0008_HUMpegE;F17FTSUSAT0008_HUMpegE;F17FTSUSAT0035_HUMqccE;F17FTSUSAT0035_HUMqccE;F17FTSUSAT0035_HUMqccE;F17FTSUSAT0106_HUMwvjE;F17FTSUSAT0106_HUMwvjE;F17FTSUSAT0106_HUMwvjE;</t>
    <phoneticPr fontId="119" type="noConversion"/>
  </si>
  <si>
    <t>48.02;47.92</t>
  </si>
  <si>
    <t>97.41;94.12</t>
  </si>
  <si>
    <t>92.80;85.50</t>
  </si>
  <si>
    <t>F17FTSUSAT0058_HUMuwkE/F13TSFUSAT0316;F17FTSUSAT0058_HUMuwkE/F13TSFUSAT0316;F17FTSUSAT0058_HUMuwkE/F13TSFUSAT0316;F17FTSUSAT0058_HUMuwkE/F13TSFUSAT0316;F17FTSUSAT0058_HUMuwkE/F13TSFUSAT0316;F17FTSUSAT0058_HUMuwkE/F13TSFUSAT0316;F17FTSUSAT0058_HUMuwkE/F13TSFUSAT0316;F17FTSUSAT0058_HUMuwkE/F13TSFUSAT0316;F17FTSUSAT0058_HUMuwkE/F13TSFUSAT0316;F17FTSUSAT0058_HUMuwkE/F13TSFUSAT0316;</t>
    <phoneticPr fontId="119" type="noConversion"/>
  </si>
  <si>
    <t>45.06;45.13</t>
  </si>
  <si>
    <t>98.31;95.88</t>
  </si>
  <si>
    <t>95.13;89.13</t>
  </si>
  <si>
    <t>CPF1702008;CPF1702008;CPF1702008;CPF1702008;CPF1702008;CPF1702008;CPF1702008;CPF1702008;</t>
    <phoneticPr fontId="119" type="noConversion"/>
  </si>
  <si>
    <t>44.65;44.56</t>
  </si>
  <si>
    <t>97.86;94.88</t>
  </si>
  <si>
    <t>94.28;87.49</t>
  </si>
  <si>
    <t>CPF1702006;CPF1702006;CPF1702006;CPF1702006;CPF1702006;CPF1702006;</t>
    <phoneticPr fontId="119" type="noConversion"/>
  </si>
  <si>
    <t>42.24;42.40</t>
  </si>
  <si>
    <t>97.79;93.53</t>
  </si>
  <si>
    <t>93.95;84.15</t>
  </si>
  <si>
    <t>CPF1703007;CPF1703007;CPF1703007;CPF1703007;</t>
    <phoneticPr fontId="119" type="noConversion"/>
  </si>
  <si>
    <t>INDEX</t>
    <phoneticPr fontId="119" type="noConversion"/>
  </si>
  <si>
    <t>Apooling</t>
    <phoneticPr fontId="119" type="noConversion"/>
  </si>
  <si>
    <t>FCHG2W7BCXY</t>
    <phoneticPr fontId="119" type="noConversion"/>
  </si>
  <si>
    <t>48.55;48.23</t>
  </si>
  <si>
    <t>97.59;96.27</t>
  </si>
  <si>
    <t>95.81;93.78</t>
  </si>
  <si>
    <t>何智伟</t>
    <phoneticPr fontId="119" type="noConversion"/>
  </si>
  <si>
    <t>FCHG2W7BCXY</t>
  </si>
  <si>
    <t>48.52;48.20</t>
  </si>
  <si>
    <t>97.67;96.43</t>
  </si>
  <si>
    <t>95.96;94.08</t>
  </si>
  <si>
    <t>CPF1703007;CPF1703007;CPF1703007;HK10179-251;Mag_bind_stool_test_for_Merck;PowerSoil_test_for_Merck;PowerSoil_test_for_Merck;PowerSoil_test_for_Merck;</t>
    <phoneticPr fontId="119" type="noConversion"/>
  </si>
  <si>
    <t>FCHG72KBCXY</t>
    <phoneticPr fontId="119" type="noConversion"/>
  </si>
  <si>
    <t>48.60;48.31</t>
  </si>
  <si>
    <t>98.17;96.84</t>
  </si>
  <si>
    <t>96.79;94.84</t>
  </si>
  <si>
    <t>FCHG72KBCXY</t>
  </si>
  <si>
    <t>98.17;96.93</t>
  </si>
  <si>
    <t>96.78;94.96</t>
  </si>
  <si>
    <t>FCHG373BCXY</t>
    <phoneticPr fontId="119" type="noConversion"/>
  </si>
  <si>
    <t>48.75;48.40</t>
  </si>
  <si>
    <t>97.71;96.27</t>
  </si>
  <si>
    <t>96.04;93.88</t>
  </si>
  <si>
    <t>FCHG373BCXY</t>
  </si>
  <si>
    <t>48.74;48.39</t>
  </si>
  <si>
    <t>97.65;96.17</t>
  </si>
  <si>
    <t>95.93;93.71</t>
  </si>
  <si>
    <t>何智伟</t>
    <phoneticPr fontId="119" type="noConversion"/>
  </si>
  <si>
    <t>F17FTSUSAT0046;F17FTSUSAT0046;F17FTSUSAT0119_HUMzviE;F17FTSUSAT0119_HUMzviE;F17FTSUSAT0119_HUMzviE;F17FTSUSAT0119_HUMzviE;F17FTSUSAT0119_HUMzviE;</t>
    <phoneticPr fontId="119" type="noConversion"/>
  </si>
  <si>
    <t>INDEX</t>
    <phoneticPr fontId="119" type="noConversion"/>
  </si>
  <si>
    <t>Apooling</t>
    <phoneticPr fontId="119" type="noConversion"/>
  </si>
  <si>
    <t>FCHHW7WBBXX</t>
    <phoneticPr fontId="119" type="noConversion"/>
  </si>
  <si>
    <t>49.53;49.45</t>
  </si>
  <si>
    <t>97.65;96.97</t>
  </si>
  <si>
    <t>93.57;92.40</t>
  </si>
  <si>
    <t>HK10179-251;HK10179-251;HK10179-251;HK10179-251;HK10179-251;HK10179-251;HK10179-251;HK10179-251;HK10179-251;HK10179-251;HK10179-251;HK10179-251;HK10179-251;HK10179-251;HK10179-251;HK10179-251;HK10179-251;</t>
    <phoneticPr fontId="119" type="noConversion"/>
  </si>
  <si>
    <t>FCHHW7WBBXX</t>
  </si>
  <si>
    <t>47.25;47.23</t>
  </si>
  <si>
    <t>97.65;95.63</t>
  </si>
  <si>
    <t>93.47;89.69</t>
  </si>
  <si>
    <t>48.56;48.54</t>
  </si>
  <si>
    <t>97.76;95.88</t>
  </si>
  <si>
    <t>93.69;90.12</t>
  </si>
  <si>
    <t>CPF1703001;</t>
    <phoneticPr fontId="119" type="noConversion"/>
  </si>
  <si>
    <t>46.25;46.12</t>
  </si>
  <si>
    <t>94.99;91.21</t>
  </si>
  <si>
    <t>46.23;46.10</t>
  </si>
  <si>
    <t>98.12;96.18</t>
  </si>
  <si>
    <t>95.02;91.35</t>
  </si>
  <si>
    <t>98.08;95.97</t>
  </si>
  <si>
    <t>94.96;90.94</t>
  </si>
  <si>
    <t>F17FTSUSAT0141_MUSeooE;F17FTSUSAT0141_MUSeooE;F17FTSUSAT0141_MUSeooE;F17FTSUSAT0141_MUSeooE;F17FTSUSAT0141_MUSeooE;F17FTSUSAT0141_MUSeooE;</t>
    <phoneticPr fontId="119" type="noConversion"/>
  </si>
  <si>
    <t>50.39;50.46</t>
  </si>
  <si>
    <t>98.55;97.10</t>
  </si>
  <si>
    <t>95.94;93.04</t>
  </si>
  <si>
    <t>F17FTSUSAT0116;F17FTSUSAT0116;F17FTSUSAT0116;F17FTSUSAT0116;F17FTSUSAT0116;F17FTSUSAT0116;</t>
    <phoneticPr fontId="119" type="noConversion"/>
  </si>
  <si>
    <t>46.43;46.40</t>
  </si>
  <si>
    <t>98.11;96.99</t>
  </si>
  <si>
    <t>95.29;93.05</t>
  </si>
  <si>
    <t>质量较差(客户样品)</t>
    <phoneticPr fontId="117" type="noConversion"/>
  </si>
  <si>
    <t>/ifshk2/hiseq4000-211/170322_K00211_0371_BHGVYVBBXX</t>
  </si>
  <si>
    <t>香港</t>
    <phoneticPr fontId="51" type="noConversion"/>
  </si>
  <si>
    <t>梁若瑜</t>
    <phoneticPr fontId="51" type="noConversion"/>
  </si>
  <si>
    <t>/ifshk2/hiseq4000-211/170322_K00211_0370_AHGVGMBBXX</t>
  </si>
  <si>
    <t>/ifshk2/hiseq4000-114/170225_K00114_0512_BHGVJNBBXX</t>
  </si>
  <si>
    <t>/ifshk2/hiseq4000-114/170325_K00114_0526_AHGVWGBBXX</t>
  </si>
  <si>
    <t>/ifshk2/hiseq4000-114/170325_K00114_0527_BHGV5HBBXX</t>
  </si>
  <si>
    <t>/ifswh2/hiseq2500-191/170320_D00191_0558_AHH2W2BCXY</t>
  </si>
  <si>
    <t>武汉</t>
    <phoneticPr fontId="51" type="noConversion"/>
  </si>
  <si>
    <t>何智伟</t>
    <phoneticPr fontId="51" type="noConversion"/>
  </si>
  <si>
    <t>/ifswh2/hiseq4000-136/170323_K00136_0429_AHGL7MBBXX</t>
  </si>
  <si>
    <t>/ifswh2/hiseq4000-133/170321_K00133_0287_AHGLHNBBXX</t>
  </si>
  <si>
    <t>/ifswh2/hiseq4000-137/170322_K00137_0421_AHHG3JBBXX</t>
  </si>
  <si>
    <t>/ifswh2/hiseq4000-137/170322_K00137_0422_BHHGGYBBXX</t>
  </si>
  <si>
    <t>/ifswh2/hiseq2500-188/170322_D00188_0493_BCAFB3ANXX</t>
  </si>
  <si>
    <t>/ifswh2/hiseq2500-191/170325_D00191_0559_BHGY77BCXY</t>
  </si>
  <si>
    <t>/ifswh2/hiseq4000-136/170325_K00136_0430_BHHG75BBXX</t>
  </si>
  <si>
    <t>/ifswh2/hiseq4000-133/170325_K00133_0288_AHGL5TBBXX</t>
  </si>
  <si>
    <t>/ifswh2/hiseq4000-133/170325_K00133_0289_BHGLKGBBXX</t>
  </si>
  <si>
    <t>/share/hiseq2500-D177/170323_D00177_1094_AHHL5KBCXY</t>
  </si>
  <si>
    <t>天津</t>
    <phoneticPr fontId="51" type="noConversion"/>
  </si>
  <si>
    <t>林丹妮</t>
    <phoneticPr fontId="51" type="noConversion"/>
  </si>
  <si>
    <t>/share/hiseq2500-D177/170323_D00177_1095_BHHMGWBCXY</t>
  </si>
  <si>
    <t>/share/hiseq2500-D178/170323_D00178_0655_BHJ2C3BCXY</t>
  </si>
  <si>
    <t>/share/hiseq2500-D178/170323_D00178_0654_AHJ5N7BCXY</t>
  </si>
  <si>
    <t>/share/hiseq2500-D177/170325_D00177_1096_AH7JJFBCXY</t>
  </si>
  <si>
    <t>/share/hiseq2500-D178/170325_D00178_0656_AH7KCNBCXY</t>
  </si>
  <si>
    <t>/share/hiseq2500-D177/170325_D00177_1097_BHC5JCBCXY</t>
  </si>
  <si>
    <t>/share/hiseq2500-D177/170327_D00177_1098_AHJ2CGBCXY</t>
  </si>
  <si>
    <t>/share/hiseq2500-D177/170327_D00177_1099_BHJ2CLBCXY</t>
  </si>
  <si>
    <t>/ifs3/hiseq2500-D176/170324_D00176_1096_AHHWLHBCXY</t>
  </si>
  <si>
    <t>深圳</t>
    <phoneticPr fontId="51" type="noConversion"/>
  </si>
  <si>
    <t>/ifs3/hiseq2500-D176/170324_D00176_1097_BHJ3TTBCXY</t>
  </si>
  <si>
    <t>/ifs3/hiseq2500-D175/170324_D00175_0626_AHJ3NHBCXY</t>
  </si>
  <si>
    <t>/ifs3/hiseq2500-D176/170327_D00176_1098_AHJ3TLBCXY</t>
  </si>
  <si>
    <t>/ifs3/hiseq2500-D176/170327_D00176_1099_BHHWK2BCXY</t>
  </si>
  <si>
    <t>/ifs3/hiseq2500-D175/170327_D00175_0628_BHJ3NJBCXY</t>
  </si>
  <si>
    <t>/ifs3/hiseq2500-D175/170327_D00175_0627_AHJ3NLBCXY</t>
  </si>
  <si>
    <t>人员</t>
    <phoneticPr fontId="51" type="noConversion"/>
  </si>
  <si>
    <t>RD，碱基波动大</t>
    <phoneticPr fontId="117" type="noConversion"/>
  </si>
  <si>
    <r>
      <t>以下子文库产量低：
RDWHANTosqDAATRAAPEI-31
RDWHANTosqDAAVRAAPEI-33
RDWHANTosqDAAXRAAPEI-35
RDWHANTosqDAAYRAAPEI-37
RDWHANTosqDAAZRAAPEI-43
RDWHANTosqDABARAAPEI-45
RDWHANTosqDABBRAAPEI-46
RDWHANTosqDABCRAAPEI-47
RDWHANTosqDABDRAAPEI-50
RDWHANTosqDABGRAAPEI-54
RDWHANTosqDABHRAAPEI-56
RDWHANTosqDABKRAAPEI-59
RDWHANTosqDABLRAAPEI-60。</t>
    </r>
    <r>
      <rPr>
        <sz val="10"/>
        <color rgb="FFFF0000"/>
        <rFont val="宋体"/>
        <family val="3"/>
        <charset val="134"/>
      </rPr>
      <t>RD，碱基波动大</t>
    </r>
    <phoneticPr fontId="117" type="noConversion"/>
  </si>
  <si>
    <r>
      <t>以下子文库产量低：
RDWHANTosqDAADRAAPEI-12
RDWHANTosqDAAMRAAPEI-21
RDWHANTosqDAAPRAAPEI-26
RDWHANTosqDAARRAAPEI-29
RDWHANTosqDAASRAAPEI-30。</t>
    </r>
    <r>
      <rPr>
        <sz val="10"/>
        <color rgb="FFFF0000"/>
        <rFont val="宋体"/>
        <family val="3"/>
        <charset val="134"/>
      </rPr>
      <t>RD，碱基波动大</t>
    </r>
    <phoneticPr fontId="117" type="noConversion"/>
  </si>
  <si>
    <t>170325_I133_FCHGLKGBBXX_L5_WHDNASPEP00004876</t>
    <phoneticPr fontId="117" type="noConversion"/>
  </si>
  <si>
    <t>170325_I133_FCHGL5TBBXX_L7_WHDNASPEP00004862
170325_I133_FCHGL5TBBXX_L8_WHDNASPEP00004862</t>
    <phoneticPr fontId="117" type="noConversion"/>
  </si>
  <si>
    <t>170325_I136_FCHHG75BBXX_L1_WHCDNAPEP00006812</t>
    <phoneticPr fontId="117" type="noConversion"/>
  </si>
  <si>
    <t>170327_I175_FCHJ3NLBCXY_L1_Hiseq17SZ0000106
170327_I175_FCHJ3NLBCXY_L2_Hiseq17SZ0000106</t>
    <phoneticPr fontId="117" type="noConversion"/>
  </si>
  <si>
    <t>部分子文库产量较低。</t>
    <phoneticPr fontId="117" type="noConversion"/>
  </si>
  <si>
    <t>170327_I176_FCHHWK2BCXY_L1_Hiseq17SZ0000109
170327_I176_FCHHWK2BCXY_L2_Hiseq17SZ0000109</t>
    <phoneticPr fontId="117" type="noConversion"/>
  </si>
  <si>
    <t>17L0009782-18,17L0009783-19,17L0020265-1-93产量低。</t>
    <phoneticPr fontId="117" type="noConversion"/>
  </si>
  <si>
    <t>170325_I191_FCHGY77BCXY_L1_Hiseq17WH0000005</t>
    <phoneticPr fontId="117" type="noConversion"/>
  </si>
  <si>
    <t>170322_I137_FCHHGGYBBXX_L3_WHDNASPEP00004855</t>
    <phoneticPr fontId="117" type="noConversion"/>
  </si>
  <si>
    <t>170322_I137_FCHHGGYBBXX_L7_WHDNASPEP00004863</t>
    <phoneticPr fontId="117" type="noConversion"/>
  </si>
  <si>
    <t>170322_I137_FCHHG3JBBXX_L2_WHDNASPEP00004854</t>
    <phoneticPr fontId="117" type="noConversion"/>
  </si>
  <si>
    <t>170322_I137_FCHHG3JBBXX_L3_WHCDNAPEP00006776</t>
    <phoneticPr fontId="117" type="noConversion"/>
  </si>
  <si>
    <t>170323_I136_FCHGL7MBBXX_L1_CHKPENI00001176</t>
    <phoneticPr fontId="117" type="noConversion"/>
  </si>
  <si>
    <t>DX1316AFWOAAAPEI-108产量低。</t>
    <phoneticPr fontId="117" type="noConversion"/>
  </si>
  <si>
    <t>170324_I175_FCHJ3NHBCXY_L1_Hiseq17SZ0000105
170324_I175_FCHJ3NHBCXY_L2_Hiseq17SZ0000105</t>
    <phoneticPr fontId="117" type="noConversion"/>
  </si>
  <si>
    <t>170324_I176_FCHJ3TTBCXY_L1_Hiseq17SZ0000104
170324_I176_FCHJ3TTBCXY_L2_Hiseq17SZ0000104</t>
    <phoneticPr fontId="117" type="noConversion"/>
  </si>
  <si>
    <t>170322_I211_FCHGVYVBBXX_L1_HKTRDPEP00002443</t>
    <phoneticPr fontId="117" type="noConversion"/>
  </si>
  <si>
    <t>170329_I137_FCHHFWMBBXX_L2_WHDNALPEP00000250</t>
    <phoneticPr fontId="117" type="noConversion"/>
  </si>
  <si>
    <t>以下子文库产量低：
WHRDHUMentMAAABAA-23
WHRDHUMentMAAACAB-24
wHAPSI047773-71
wHAPSI047774-72</t>
    <phoneticPr fontId="117" type="noConversion"/>
  </si>
  <si>
    <t>170330_I133_FCHHG7GBBXX_L7_WHCDNAPEP00006811</t>
    <phoneticPr fontId="117" type="noConversion"/>
  </si>
  <si>
    <t>以下子文库产量低：
wHAPSI047332-50
wHAPSI047328-52</t>
    <phoneticPr fontId="117" type="noConversion"/>
  </si>
  <si>
    <t>170330_I133_FCHHG7GBBXX_L6_WHCDNAPEP00006783</t>
    <phoneticPr fontId="117" type="noConversion"/>
  </si>
  <si>
    <t>以下子文库产量低：
WHHUMlraSAABTAASE-N-213</t>
    <phoneticPr fontId="117" type="noConversion"/>
  </si>
  <si>
    <t>170330_I133_FCHHG7GBBXX_L2_WHSRNASEP00001180</t>
    <phoneticPr fontId="117" type="noConversion"/>
  </si>
  <si>
    <t>170331_I133_FCHHGGJBBXX_L5_WHCDNAPEP00006817</t>
    <phoneticPr fontId="117" type="noConversion"/>
  </si>
  <si>
    <t>170331_I133_FCHHGGJBBXX_L4_WHCDNAPEP00006816</t>
    <phoneticPr fontId="117" type="noConversion"/>
  </si>
  <si>
    <t>170331_I133_FCHHGGJBBXX_L1_WHCDNAPEP00006777</t>
    <phoneticPr fontId="117" type="noConversion"/>
  </si>
  <si>
    <t>170331_I136_FCHHG7TBBXX_L6_CHKPEI85217020178</t>
    <phoneticPr fontId="117" type="noConversion"/>
  </si>
  <si>
    <t>170331_I136_FCHHG7TBBXX_L7_CWHPEPI00001294
170331_I136_FCHHG7TBBXX_L8_WHDNASPEP00004878</t>
    <phoneticPr fontId="117" type="noConversion"/>
  </si>
  <si>
    <t>170403_I136_FCHGL7TBBXX_L6_WHSRNASEP00001183</t>
    <phoneticPr fontId="117" type="noConversion"/>
  </si>
  <si>
    <t>170403_I136_FCHGL5GBBXX_L2_WHTRDRPEP00003390
170403_I136_FCHGL5GBBXX_L3_WHTRDRPEP00003391
170403_I136_FCHGL5GBBXX_L4_WHTRDRPEP00003392
170403_I136_FCHGL5GBBXX_L5_WHTRDRPEP00003393</t>
    <phoneticPr fontId="117" type="noConversion"/>
  </si>
  <si>
    <t>HS4000 SE50+8;1216+1018;新库库检;</t>
    <phoneticPr fontId="51" type="noConversion"/>
  </si>
  <si>
    <t>FCHGL5GBBXX</t>
  </si>
  <si>
    <t>WHCDNAPEP00006827</t>
  </si>
  <si>
    <t xml:space="preserve">doi170322位艳丽蚜虫五四RNA-Seq(2/15) lbb170321吕晓丹狗RNA-Seq(13/15) </t>
  </si>
  <si>
    <t>HS4000 SE50+8;1216+1018;新库库检;</t>
  </si>
  <si>
    <t>WHCDNAPEP00006826</t>
  </si>
  <si>
    <t xml:space="preserve">lbb170321吕晓丹狗RNA-Seq(13/14) vqp170321谢志远小鼠Re-sequencing(1/14) </t>
  </si>
  <si>
    <t>WHCDNAPEP00006825</t>
  </si>
  <si>
    <t xml:space="preserve">joz170315谢志远三个小鼠Chip-seq(3/12) kwh170320谢志远斑马鱼RNA-Seq(2/12) lbb170321吕晓丹狗RNA-Seq(5/12) vtd170315于杨阳植物Chip-seq(2/12) </t>
  </si>
  <si>
    <t>以下子文库产量低：
WHRDHUMzvuRAALAAA-114</t>
    <phoneticPr fontId="51" type="noConversion"/>
  </si>
  <si>
    <t>WHTRDRPEP00003393</t>
  </si>
  <si>
    <t xml:space="preserve">zvu170315言显婷人Re-sequencing(4/4) </t>
  </si>
  <si>
    <t>WHTRDRPEP00003392</t>
  </si>
  <si>
    <t>WHTRDRPEP00003391</t>
  </si>
  <si>
    <t>FCHGL5GBBXX</t>
    <phoneticPr fontId="117" type="noConversion"/>
  </si>
  <si>
    <t>WHTRDRPEP00003390</t>
    <phoneticPr fontId="117" type="noConversion"/>
  </si>
  <si>
    <t>FCHGL5GBBXX</t>
    <phoneticPr fontId="51" type="noConversion"/>
  </si>
  <si>
    <t>WHTRDRPEP00003389</t>
  </si>
  <si>
    <t xml:space="preserve">zvu170315言显婷人Re-sequencing(4/4) </t>
    <phoneticPr fontId="51" type="noConversion"/>
  </si>
  <si>
    <t>HS4000 SE50+8;1216+0315;新库库检;</t>
  </si>
  <si>
    <t>FCHGL7TBBXX</t>
  </si>
  <si>
    <t>WHSRNASEP00001185</t>
  </si>
  <si>
    <t xml:space="preserve">ras170314张静小鼠SmallRNA(9/14) qbo170317位艳丽植物SmallRNA(5/14) </t>
  </si>
  <si>
    <t>WHSRNASEP00001184</t>
  </si>
  <si>
    <t xml:space="preserve">juo170310徐晓静动物SmallRNA(2/18) ras170314张静小鼠SmallRNA(11/18) lta170316徐晓静人SmallRNA(5/18) </t>
  </si>
  <si>
    <t xml:space="preserve">Q30偏低
WHHUMlulSAAATAASE-N-217
WHHUMlulSAABTAASE-N-218
</t>
    <phoneticPr fontId="51" type="noConversion"/>
  </si>
  <si>
    <t>FCHGL7TBBXX</t>
    <phoneticPr fontId="117" type="noConversion"/>
  </si>
  <si>
    <t>WHSRNASEP00001183</t>
    <phoneticPr fontId="117" type="noConversion"/>
  </si>
  <si>
    <t xml:space="preserve">ras170314张静小鼠SmallRNA(12/19) dig170227滕飞人SmallRNA(5/19) lul170316王丹人SmallRNA(2/19) </t>
    <phoneticPr fontId="51" type="noConversion"/>
  </si>
  <si>
    <t>WHCDNAPEP00006828</t>
  </si>
  <si>
    <t xml:space="preserve">seh170320张伟10小鼠RNA-Seq(3/10) doi170322位艳丽蚜虫五四RNA-Seq(7/10) </t>
  </si>
  <si>
    <t>WHCDNAPEP00006832</t>
  </si>
  <si>
    <t xml:space="preserve">doi170322位艳丽蚜虫五四RNA-Seq(11/11) </t>
  </si>
  <si>
    <t>WHCDNAPEP00006831</t>
  </si>
  <si>
    <t>WHCDNAPEP00006830</t>
  </si>
  <si>
    <t>HS4000 SE50+8;1216+0315;新库库检;</t>
    <phoneticPr fontId="51" type="noConversion"/>
  </si>
  <si>
    <t>FCHGL7TBBXX</t>
    <phoneticPr fontId="51" type="noConversion"/>
  </si>
  <si>
    <t>WHCDNAPEP00006829</t>
  </si>
  <si>
    <t xml:space="preserve">ihy170324吕晓丹狗RNA-Seq(1/11) doi170322位艳丽蚜虫五四RNA-Seq(10/11) </t>
    <phoneticPr fontId="51" type="noConversion"/>
  </si>
  <si>
    <t>83.33;52.85</t>
  </si>
  <si>
    <t>93.07;71.71</t>
  </si>
  <si>
    <t>51.61;51.60</t>
  </si>
  <si>
    <t>HS4000 PE151+8+8+151;0315+0315;新库库检（加入1%NEWvve161011A-48-79-A）;</t>
    <phoneticPr fontId="51" type="noConversion"/>
  </si>
  <si>
    <t>整条Lane 的Q20偏低，index质量差</t>
    <phoneticPr fontId="51" type="noConversion"/>
  </si>
  <si>
    <t>质量较差(index质量差)</t>
    <phoneticPr fontId="117" type="noConversion"/>
  </si>
  <si>
    <t>FCHHG7TBBXX</t>
  </si>
  <si>
    <t>WHDNASPEP00004878</t>
    <phoneticPr fontId="117" type="noConversion"/>
  </si>
  <si>
    <t xml:space="preserve">djv170316胡维秀丽线虫Re-sequencing(6/12) crg170308许琛莹小鼠Denovo-Animal(4/12) ojf170315许琛莹细菌Metagenomics(2/12) </t>
  </si>
  <si>
    <t>70.00;35.65</t>
  </si>
  <si>
    <t>81.99;60.93</t>
  </si>
  <si>
    <t>41.27;41.23</t>
  </si>
  <si>
    <t>1.38;2.82</t>
  </si>
  <si>
    <t>46.26;41.26</t>
  </si>
  <si>
    <t>HS4000 PE151+8+8+151;0315+0315;新库库检，外来文库;</t>
    <phoneticPr fontId="51" type="noConversion"/>
  </si>
  <si>
    <t>CWHPEPI00001294</t>
    <phoneticPr fontId="117" type="noConversion"/>
  </si>
  <si>
    <t xml:space="preserve">thj170322张岩人Re-sequencing(43/43) </t>
  </si>
  <si>
    <t>13.39;5.07</t>
  </si>
  <si>
    <t>48.36;37.75</t>
  </si>
  <si>
    <t>47.92;47.87</t>
  </si>
  <si>
    <t>FCHHG7TBBXX</t>
    <phoneticPr fontId="117" type="noConversion"/>
  </si>
  <si>
    <t>CHKPEI85217020178</t>
    <phoneticPr fontId="117" type="noConversion"/>
  </si>
  <si>
    <t xml:space="preserve">szd170317袁珍丽物种Re-sequencing </t>
  </si>
  <si>
    <t>92.38;80.77</t>
  </si>
  <si>
    <t>96.96;91.06</t>
  </si>
  <si>
    <t>47.16;47.66</t>
  </si>
  <si>
    <t>HS4000 PE151+8+8+151;0315+0315;新库库检，外来文库（加入5%PHIX）;</t>
    <phoneticPr fontId="51" type="noConversion"/>
  </si>
  <si>
    <t>CHKPEI85217030225</t>
  </si>
  <si>
    <t>RAD-Seq</t>
    <phoneticPr fontId="51" type="noConversion"/>
  </si>
  <si>
    <t xml:space="preserve">pcl170321张秋萍蝗虫外来文库RAD-Seq </t>
    <phoneticPr fontId="51" type="noConversion"/>
  </si>
  <si>
    <t>87.59;64.46</t>
  </si>
  <si>
    <t>95.40;81.33</t>
  </si>
  <si>
    <t>HS4000 PE151+8+8+151;0315+0315;新库库检（加入1%NEWvve161011A-48-78-A）;</t>
    <phoneticPr fontId="51" type="noConversion"/>
  </si>
  <si>
    <t>WHDNASPEP00004875</t>
  </si>
  <si>
    <t>85.22;64.10</t>
  </si>
  <si>
    <t>93.82;81.20</t>
  </si>
  <si>
    <t>48.04;47.98</t>
  </si>
  <si>
    <t>HS4000 PE151+8+8+151;0315+0315;新库库检（加入1%NEWvve161011A-48-77-A）;</t>
    <phoneticPr fontId="51" type="noConversion"/>
  </si>
  <si>
    <t>WHDNASPEP00004874</t>
  </si>
  <si>
    <t>86.74;65.97</t>
  </si>
  <si>
    <t>94.76;81.22</t>
  </si>
  <si>
    <t>47.32;47.35</t>
  </si>
  <si>
    <t>HS4000 PE151+8+8+151;0315+0315;新库库检（加入1%NEWvve161011A-48-75-A）;</t>
    <phoneticPr fontId="51" type="noConversion"/>
  </si>
  <si>
    <t>WHDNASPEP00004873</t>
  </si>
  <si>
    <t>90.73;72.82</t>
  </si>
  <si>
    <t>96.66;85.74</t>
  </si>
  <si>
    <t>47.46;47.50</t>
  </si>
  <si>
    <t>HS4000 PE151+8+8+151;0315+0315;新库库检（加入1%NEWvve161011A-48-74-A）;</t>
    <phoneticPr fontId="51" type="noConversion"/>
  </si>
  <si>
    <t>FCHHG7TBBXX</t>
    <phoneticPr fontId="51" type="noConversion"/>
  </si>
  <si>
    <t>WHDNASPEP00004870</t>
  </si>
  <si>
    <t xml:space="preserve">yut170315谢洪青植物Re-sequencing(7/7) </t>
    <phoneticPr fontId="51" type="noConversion"/>
  </si>
  <si>
    <t>97.06;92.40</t>
  </si>
  <si>
    <t>99.09;96.48</t>
  </si>
  <si>
    <t>50.27;49.93</t>
  </si>
  <si>
    <t>HS4000 PE101+8+8+101;0315+1216;新库库检;</t>
    <phoneticPr fontId="51" type="noConversion"/>
  </si>
  <si>
    <t>FCHHGGJBBXX</t>
  </si>
  <si>
    <t>WHCDNAPEP00006821</t>
  </si>
  <si>
    <t xml:space="preserve">mub170320许琛莹水母EukaryoteTranscriptomeResequencing(12/12) </t>
    <phoneticPr fontId="51" type="noConversion"/>
  </si>
  <si>
    <t>96.82;93.59</t>
  </si>
  <si>
    <t>98.90;97.17</t>
  </si>
  <si>
    <t>45.43;45.46</t>
  </si>
  <si>
    <t>7.00;7.09</t>
  </si>
  <si>
    <t>64.17;62.77</t>
  </si>
  <si>
    <t>WHCDNAPEP00006818</t>
  </si>
  <si>
    <t xml:space="preserve">ijn170317张伟10人EukaryoteTranscriptomeResequencing(3/12) uma170223夏展峰拟南芥Re-sequencing(1/12) wfo170310吕晓丹拟南芥Methylation(5/12) wwt170321李斌斌大鼠Non-codingRNA(3/12) </t>
  </si>
  <si>
    <t>96.58;93.55</t>
  </si>
  <si>
    <t>98.84;97.19</t>
  </si>
  <si>
    <t>45.22;45.26</t>
  </si>
  <si>
    <t>7.03;7.15</t>
  </si>
  <si>
    <t>64.08;62.77</t>
  </si>
  <si>
    <t>94.96;92.95</t>
  </si>
  <si>
    <t>97.93;96.58</t>
  </si>
  <si>
    <t>51.86;51.74</t>
  </si>
  <si>
    <t>以下子文库产量低：
wHAXPI047356-78+1
WHLACucwTAAKRAAPEI-202
WHLACucwTAABRAAPEI-216</t>
    <phoneticPr fontId="51" type="noConversion"/>
  </si>
  <si>
    <t>WHCDNAPEP00006817</t>
    <phoneticPr fontId="117" type="noConversion"/>
  </si>
  <si>
    <t xml:space="preserve">rqh170310李维喜驯鹿Re-sequencing(1/15) pey170321于杨阳小鼠EukaryoteTranscriptomeResequencing(8/15) afa170309袁珍丽动物Re-sequencing(1/15) ucw170309高璐十二个干酪乳杆菌高ProkaryoteTranscriptomeResequencing(5/15) </t>
  </si>
  <si>
    <t>86.79;81.06</t>
  </si>
  <si>
    <t>93.37;88.59</t>
  </si>
  <si>
    <t>52.70;54.18</t>
  </si>
  <si>
    <t>以下子文库产量低：
wHAXPI047995-111
WHBACqxgMAAARAAPEI-201</t>
    <phoneticPr fontId="51" type="noConversion"/>
  </si>
  <si>
    <t>WHCDNAPEP00006816</t>
    <phoneticPr fontId="117" type="noConversion"/>
  </si>
  <si>
    <t xml:space="preserve">mhq170302郑小敏小鼠Non-codingRNA(1/24) ybz170320袁珍丽鼠Re-sequencing(20/24) qxg170309徐婧细菌prokaryoteStrand-SpecificdenovoTranscriptome(3/24) </t>
  </si>
  <si>
    <t>95.51;93.52</t>
  </si>
  <si>
    <t>98.31;97.10</t>
  </si>
  <si>
    <t>47.59;47.89</t>
  </si>
  <si>
    <t>WHTRDRPEP00003279</t>
  </si>
  <si>
    <t xml:space="preserve">olj170310谢尚波瓜尔豆EukaryotedenovoTranscriptome(2/8) ifo170308马俊平六个小鼠单EukaryoteTranscriptomeResequencing(6/8) </t>
  </si>
  <si>
    <t>95.54;94.52</t>
  </si>
  <si>
    <t>98.54;97.79</t>
  </si>
  <si>
    <t>52.28;52.17</t>
  </si>
  <si>
    <t>9.06;8.92</t>
  </si>
  <si>
    <t>3.56;3.59</t>
  </si>
  <si>
    <t>FCHHGGJBBXX</t>
    <phoneticPr fontId="117" type="noConversion"/>
  </si>
  <si>
    <t>WHCDNAPEP00006785</t>
  </si>
  <si>
    <t xml:space="preserve">ymn150407卢佳1人内部研发(2/18) ncm170209张静人Re-sequencing(6/18) upo170310周勇人EukaryoteTranscriptomeResequencing(3/18) ucw170309高璐十二个干酪乳杆菌高ProkaryoteTranscriptomeResequencing(7/18) </t>
  </si>
  <si>
    <t>95.13;92.40</t>
  </si>
  <si>
    <t>98.37;96.72</t>
  </si>
  <si>
    <t>53.96;53.84</t>
  </si>
  <si>
    <t>6.89;7.01</t>
  </si>
  <si>
    <t>77.73;76.35</t>
  </si>
  <si>
    <t>以下子文库产量低：
WHHUMymnU120AARAAPEI-201
WHHUMymnU120ABRAAPEI-202</t>
    <phoneticPr fontId="51" type="noConversion"/>
  </si>
  <si>
    <t>FCHHGGJBBXX</t>
    <phoneticPr fontId="51" type="noConversion"/>
  </si>
  <si>
    <t>WHCDNAPEP00006777</t>
    <phoneticPr fontId="117" type="noConversion"/>
  </si>
  <si>
    <t xml:space="preserve">ymn150407卢佳1人内部研发(2/8) kuu170215许琛莹人EukaryoteTranscriptomeResequencing(2/8) upo170310周勇人EukaryoteTranscriptomeResequencing(4/8) </t>
    <phoneticPr fontId="51" type="noConversion"/>
  </si>
  <si>
    <t>94.76;86.09</t>
  </si>
  <si>
    <t>96.53;90.08</t>
  </si>
  <si>
    <t>50.06;50.43</t>
  </si>
  <si>
    <t>6.42;6.10</t>
  </si>
  <si>
    <t>95.92;89.53</t>
  </si>
  <si>
    <t>RP index PE251+8+8+251;0302+0302+0302;新库库检 加入15%wHAXPI034259-164;</t>
    <phoneticPr fontId="51" type="noConversion"/>
  </si>
  <si>
    <t>FCHHY2VBCXY</t>
    <phoneticPr fontId="51" type="noConversion"/>
  </si>
  <si>
    <t>WHMISEQPEP00000648-D</t>
    <phoneticPr fontId="51" type="noConversion"/>
  </si>
  <si>
    <t xml:space="preserve">bps170315田银平人Metagenomics(12/395) adp170301王爽1八个污泥真Metagenomics(1/395) qkk170314刘伦小鼠肠道Metagenomics(6/395) ofu170117高璐八个小鼠粪便Metagenomics(7/395) tft170303司凯威细菌Metagenomics(1/395) wvs170310王爽1土壤微生物Metagenomics(6/395) iui170308李维喜人粪便Metagenomics(192/395) jwc170308何志帆小鼠Metagenomics(12/395) xts170315王爽1小鼠Metagenomics(15/395) gpo170313田银平人Metagenomics(7/395) qmf170302田银平肠道Metagenomics(16/395) xnz170214田银平微生物Metagenomics(9/395) jxa170306高璐十四个土壤标Metagenomics(13/395) plw170317司凯威土壤Metagenomics(18/395) fvf170303何志帆昆虫Metagenomics(8/395) kng170119刘伦土壤微生物Metagenomics(9/395) pnv170314田银平三十六个人Metagenomics(13/395) byn170122王爽1八十七个土壤Metagenomics(5/395) ait170303李洁4小鼠肠道Metagenomics(11/395) ohy161227刘伦人Metagenomics(1/395) wtf170310田银平两个人Metagenomics(2/395) gqv170217司凯威细菌Metagenomics(1/395) pqx170307余佳临细菌Metagenomics(1/395) emd170320刘伦人Metagenomics(2/395) xuu170123李维喜人Metagenomics(1/395) gxi170310王爽1土壤微生物Metagenomics(6/395) wao170308曾振华发酵液细菌Metagenomics(15/395) auy170116田银平细菌Metagenomics(5/395) </t>
  </si>
  <si>
    <t>94.15;84.84</t>
  </si>
  <si>
    <t>96.26;89.51</t>
  </si>
  <si>
    <t>49.61;50.11</t>
  </si>
  <si>
    <t>6.39;5.94</t>
  </si>
  <si>
    <t>95.07;87.48</t>
  </si>
  <si>
    <t>RP index PE251+8+8+251;0302+0302+0302;新库库检 加入15%wHAXPI034259-164，1%WHMISEQPEP00000648-B;</t>
    <phoneticPr fontId="51" type="noConversion"/>
  </si>
  <si>
    <t>WHMISEQPEP00000642-D</t>
  </si>
  <si>
    <t xml:space="preserve">ewi170223李洁4小鼠肠道Metagenomics(1/333) pnv170314田银平三十六个人Metagenomics(16/333) hrl170117司凯威活性污泥质粒Metagenomics(4/333) ohy161227刘伦人Metagenomics(2/333) ilk170310李维喜人粪便Metagenomics(40/333) vsd170320陈凤肠内含物Metagenomics(4/333) ged170308司凯威人Metagenomics(191/333) alh170307田银平小鼠肠道细菌Metagenomics(75/333) </t>
    <phoneticPr fontId="51" type="noConversion"/>
  </si>
  <si>
    <t>HS4000 SE50+8;0315+0315;新库库检;</t>
    <phoneticPr fontId="51" type="noConversion"/>
  </si>
  <si>
    <t>FCHHG7GBBXX</t>
  </si>
  <si>
    <t>WHCDNAPEP00006815</t>
  </si>
  <si>
    <t xml:space="preserve">mre170321于杨阳拟南芥RNA-Seq(12/12) </t>
    <phoneticPr fontId="51" type="noConversion"/>
  </si>
  <si>
    <t>以下子文库产量低：
WHRDHUMentMAAABAA-23
WHRDHUMentMAAACAB-24
wHAPSI047773-71
wHAPSI047774-72</t>
    <phoneticPr fontId="51" type="noConversion"/>
  </si>
  <si>
    <t>WHCDNAPEP00006811</t>
  </si>
  <si>
    <t xml:space="preserve">dtr170317郑小敏小鼠RNA-Seq(13/18) ent161130王云洁人Methylation(3/18) hhw170309李维喜小鼠Chip-seq(2/18) </t>
  </si>
  <si>
    <t>以下子文库产量低：
wHAPSI047332-50
wHAPSI047328-52</t>
    <phoneticPr fontId="51" type="noConversion"/>
  </si>
  <si>
    <t>FCHHG7GBBXX</t>
    <phoneticPr fontId="51" type="noConversion"/>
  </si>
  <si>
    <t>WHCDNAPEP00006783</t>
    <phoneticPr fontId="51" type="noConversion"/>
  </si>
  <si>
    <t xml:space="preserve">uba170308张洪芳人Chip-seq(4/10) eau170314郑小敏小鼠RNA-Seq(2/10) kux170314郑小敏人RNA-Seq(4/10) </t>
  </si>
  <si>
    <t xml:space="preserve">HS4000 SE50+8;0315+0315;新库库检，外来文库;
</t>
    <phoneticPr fontId="51" type="noConversion"/>
  </si>
  <si>
    <t>CWHPEPI00001299</t>
  </si>
  <si>
    <t xml:space="preserve">icl170328徐婧小鼠外来文库RNA-Seq(10/10) </t>
    <phoneticPr fontId="51" type="noConversion"/>
  </si>
  <si>
    <t>WHSRNASEP00001182</t>
  </si>
  <si>
    <t xml:space="preserve">rfv170310金远春人SmallRNA(6/19) qya160823郭梅人内部研发(2/19) dig170227滕飞人SmallRNA(7/19) ngm170310夏展峰人SmallRNA(4/19) </t>
  </si>
  <si>
    <t>WHSRNASEP00001181</t>
  </si>
  <si>
    <t xml:space="preserve">zkm170307卢梦书青稞SmallRNA(6/18) uwp170307王丹小鼠SmallRNA(4/18) dig170227滕飞人SmallRNA(6/18) njj170215彭玲五个人SmallRNA(2/18) </t>
  </si>
  <si>
    <t xml:space="preserve">以下子文库产量低：
WHHUMlraSAABTAASE-N-213
</t>
    <phoneticPr fontId="51" type="noConversion"/>
  </si>
  <si>
    <t>WHSRNASEP00001180</t>
    <phoneticPr fontId="51" type="noConversion"/>
  </si>
  <si>
    <t xml:space="preserve">lra170119徐晓静人SmallRNA(1/17) rfv170310金远春人SmallRNA(3/17) cnm170302卢梦书青稞SmallRNA(9/17) tbq170307陈凤人SmallRNA(4/17) </t>
  </si>
  <si>
    <t>WHSRNASEP00001179</t>
  </si>
  <si>
    <t xml:space="preserve">ysu170310卢梦书青稞SmallRNA(1/18) ijc170222熊新彩人SmallRNA(8/18) rfv170310金远春人SmallRNA(5/18) fib170303韩鹏飞人SmallRNA(2/18) wtl170215许琛莹人SmallRNA(2/18) </t>
    <phoneticPr fontId="51" type="noConversion"/>
  </si>
  <si>
    <t>97.33;87.16</t>
  </si>
  <si>
    <t>99.06;93.10</t>
  </si>
  <si>
    <t>38.93;39.45</t>
  </si>
  <si>
    <t>HS4000 PE50+8+8+50;0315+0310;新库库检;</t>
    <phoneticPr fontId="51" type="noConversion"/>
  </si>
  <si>
    <t>FCHHFWMBBXX</t>
  </si>
  <si>
    <t>WHECHgdnDAAADUAAPEI-68</t>
  </si>
  <si>
    <t xml:space="preserve">gdn170313潘莹紫松果菊Denovo-Plant </t>
    <phoneticPr fontId="51" type="noConversion"/>
  </si>
  <si>
    <t>97.19;90.62</t>
  </si>
  <si>
    <t>99.05;95.10</t>
  </si>
  <si>
    <t>39.71;40.56</t>
  </si>
  <si>
    <t>HS4000 PE50+8+8+50;0315+0310;新库库检;</t>
    <phoneticPr fontId="51" type="noConversion"/>
  </si>
  <si>
    <t>WHECHxclDAAADVAAPEI-70</t>
  </si>
  <si>
    <t xml:space="preserve">xcl170314潘莹紫松果菊Denovo-Plant </t>
  </si>
  <si>
    <t>97.05;90.40</t>
  </si>
  <si>
    <t>99.02;95.02</t>
  </si>
  <si>
    <t>39.82;40.70</t>
  </si>
  <si>
    <t>97.02;89.96</t>
  </si>
  <si>
    <t>99.00;94.72</t>
  </si>
  <si>
    <t>39.86;40.79</t>
  </si>
  <si>
    <t>96.87;89.24</t>
  </si>
  <si>
    <t>98.93;94.43</t>
  </si>
  <si>
    <t>40.01;40.98</t>
  </si>
  <si>
    <t>HS4000 PE50+8+8+50;0315+0310;新库库检;</t>
    <phoneticPr fontId="51" type="noConversion"/>
  </si>
  <si>
    <t>97.21;94.13</t>
  </si>
  <si>
    <t>99.15;97.38</t>
  </si>
  <si>
    <t>49.56;49.59</t>
  </si>
  <si>
    <t>HS4000 PE50+8+8+50;0315+0310;旧库，外来文库;</t>
    <phoneticPr fontId="51" type="noConversion"/>
  </si>
  <si>
    <t>CWHPEPI00001283-1</t>
  </si>
  <si>
    <t xml:space="preserve">tep170222高璐米曲霉Chip-seq(6/6) </t>
    <phoneticPr fontId="51" type="noConversion"/>
  </si>
  <si>
    <t>97.15;90.02</t>
  </si>
  <si>
    <t>99.07;94.74</t>
  </si>
  <si>
    <t>38.32;38.99</t>
  </si>
  <si>
    <t>HS4000 PE50+8+8+50;0315+0310;新库库检;</t>
    <phoneticPr fontId="51" type="noConversion"/>
  </si>
  <si>
    <t>FCHHFWMBBXX</t>
    <phoneticPr fontId="51" type="noConversion"/>
  </si>
  <si>
    <t>WHDNALPEP00000250</t>
    <phoneticPr fontId="51" type="noConversion"/>
  </si>
  <si>
    <t xml:space="preserve">elj160615于丽丽柽柳Denovo-Plant(2/4) xxz170315潘莹链霉菌属Denovo-Microbiology(2/4) </t>
  </si>
  <si>
    <t>97.22;87.17</t>
  </si>
  <si>
    <t>99.09;92.99</t>
  </si>
  <si>
    <t>40.63;41.18</t>
  </si>
  <si>
    <t>HS4000 PE50+8+8+50;0315+0310;旧库;</t>
    <phoneticPr fontId="51" type="noConversion"/>
  </si>
  <si>
    <t>FCHHFWMBBXX</t>
    <phoneticPr fontId="51" type="noConversion"/>
  </si>
  <si>
    <t xml:space="preserve">agb161124刘国城人参Denovo-Plant </t>
    <phoneticPr fontId="51" type="noConversion"/>
  </si>
  <si>
    <t>170402_I211_FCHGVYFBBXX_L2_CHKPEI00001194</t>
    <phoneticPr fontId="117" type="noConversion"/>
  </si>
  <si>
    <t>HS4000 SE50+8;0201+0201;新库库检;</t>
  </si>
  <si>
    <t>Lane 2 intensity 低</t>
  </si>
  <si>
    <t>FCHGVYFBBXX</t>
  </si>
  <si>
    <t>HKCDNAPEP00006838</t>
  </si>
  <si>
    <t>ops170327孙宇超鼠RNA-Seq(5/11);boa170307马俊平小鼠RNA-Seq(6/11);</t>
  </si>
  <si>
    <t>HKCDNAPEP00006837</t>
  </si>
  <si>
    <t>ops170327孙宇超鼠RNA-Seq(5/8);xsn170317袁珍丽真菌RNA-Seq(3/8);</t>
  </si>
  <si>
    <t>HKCDNAPEP00006836</t>
  </si>
  <si>
    <t>dzy170320袁珍丽鼠RNA-Seq(10/10);</t>
  </si>
  <si>
    <t>HKCDNAPEP00006835</t>
  </si>
  <si>
    <t>bfp170313吕晓丹人RNA-Seq(9/9);</t>
  </si>
  <si>
    <t>HS4000 SE50+8;0201+0201;新库库检，1% PHIX;</t>
  </si>
  <si>
    <t>HKCDNAPEP00006833</t>
  </si>
  <si>
    <t>ops170327孙宇超鼠RNA-Seq(8/8);</t>
  </si>
  <si>
    <t>HKCDNAPEP00006834</t>
  </si>
  <si>
    <t>imh170328袁珍丽拟南芥RNA-Seq(12/12);</t>
    <phoneticPr fontId="147" type="noConversion"/>
  </si>
  <si>
    <t>HS4000 SE50+8;0201+0201;新库库检外来文库;</t>
  </si>
  <si>
    <t>超高風險上機,Lane 2 intensity 低, PF很低,外來文庫</t>
    <phoneticPr fontId="147" type="noConversion"/>
  </si>
  <si>
    <t>CHKPEI00001194</t>
  </si>
  <si>
    <t>rsr170329许琛莹大豆Chip-seq(4/4);</t>
  </si>
  <si>
    <t>CHKPEI00001191</t>
  </si>
  <si>
    <t>udo170329董海芳人Chip-seq(6/6);</t>
    <phoneticPr fontId="147" type="noConversion"/>
  </si>
  <si>
    <t>HS4000 SE101;0201+0201;新库库检外来文库;</t>
  </si>
  <si>
    <t>优(HCS3.3.76)</t>
    <phoneticPr fontId="147" type="noConversion"/>
  </si>
  <si>
    <t>FCHGVKYBBXX</t>
  </si>
  <si>
    <t>CHKSEI85217030117</t>
  </si>
  <si>
    <t>L171-7b</t>
  </si>
  <si>
    <t>aze170324李维喜黑麦草外来文库Re-sequencing;</t>
  </si>
  <si>
    <t>CHKSEI85217030116</t>
  </si>
  <si>
    <t>L170-7b</t>
  </si>
  <si>
    <t>CHKSEI85217030115</t>
  </si>
  <si>
    <t>L169-7b</t>
  </si>
  <si>
    <t>CHKSEI85217030114</t>
  </si>
  <si>
    <t>L168-7b</t>
  </si>
  <si>
    <t>CHKSEI85217030113</t>
  </si>
  <si>
    <t>L167-7b</t>
  </si>
  <si>
    <t>CHKSEI85217030112</t>
  </si>
  <si>
    <t>L166-7b</t>
  </si>
  <si>
    <t>CHKSEI85217030111</t>
  </si>
  <si>
    <t>L165-7b</t>
  </si>
  <si>
    <t>CHKSEI85217030110</t>
  </si>
  <si>
    <t>L164-7b</t>
  </si>
  <si>
    <t>FCHGVTTBBXX</t>
  </si>
  <si>
    <t>HKCDNAPEP00006814</t>
  </si>
  <si>
    <t>ukk170314张秋萍拟南芥RNA-Seq(9/9);</t>
  </si>
  <si>
    <t>HKCDNAPEP00006813</t>
  </si>
  <si>
    <t>ukk170314张秋萍拟南芥RNA-Seq(3/3);</t>
  </si>
  <si>
    <t>HKCDNAPEP00006804</t>
  </si>
  <si>
    <t>juv170310胡维鼠RNA-Seq(5/5);</t>
  </si>
  <si>
    <t>HKCDNAPEP00006803</t>
  </si>
  <si>
    <t>HKCDNAPEP00006802</t>
  </si>
  <si>
    <t>HKCDNAPEP00006801</t>
  </si>
  <si>
    <t>juv170310胡维鼠RNA-Seq(4/4);</t>
    <phoneticPr fontId="147" type="noConversion"/>
  </si>
  <si>
    <t>CHKPEI00001187</t>
  </si>
  <si>
    <t>omy170322董海芳人Chip-seq(9/9);</t>
  </si>
  <si>
    <t>CHKPEI00001186</t>
  </si>
  <si>
    <t>omy170322董海芳人Chip-seq(9/9);</t>
    <phoneticPr fontId="147" type="noConversion"/>
  </si>
  <si>
    <t>FCHGV7WBBXX</t>
  </si>
  <si>
    <t>CHKSEI85217030109</t>
  </si>
  <si>
    <t>L163-7b</t>
  </si>
  <si>
    <t>CHKSEI85217030108</t>
  </si>
  <si>
    <t>L162-7b</t>
  </si>
  <si>
    <t>CHKSEI85217030107</t>
  </si>
  <si>
    <t>L161c-7</t>
  </si>
  <si>
    <t>CHKSEI85217030106</t>
  </si>
  <si>
    <t>L160c-7</t>
  </si>
  <si>
    <t>CHKSEI85217030105</t>
  </si>
  <si>
    <t>L159c-7</t>
  </si>
  <si>
    <t>CHKSEI85217030104</t>
  </si>
  <si>
    <t>L158c-7</t>
  </si>
  <si>
    <t>CHKSEI85217030121</t>
  </si>
  <si>
    <t>L177-7</t>
  </si>
  <si>
    <t>pwk170324李维喜黑麦草外来文库Re-sequencing;</t>
  </si>
  <si>
    <t>CHKSEI85217030120</t>
  </si>
  <si>
    <t>L175-7</t>
  </si>
  <si>
    <t>HS4000 SE101;0201+0201;旧库;</t>
  </si>
  <si>
    <t>FCHGVVCBBXX</t>
  </si>
  <si>
    <t>HiSeq 4000 SBS Kit(300 cycle)</t>
  </si>
  <si>
    <t>FCHGVCFBBXX</t>
  </si>
  <si>
    <t>91.32;94.02</t>
  </si>
  <si>
    <t>96.59;97.58</t>
  </si>
  <si>
    <t>46.26;46.24</t>
  </si>
  <si>
    <t>19.65;19.71</t>
  </si>
  <si>
    <t>34.78;34.35</t>
  </si>
  <si>
    <t>FCHGVCLBBXX</t>
  </si>
  <si>
    <t>HKCDNAPEP00006806</t>
  </si>
  <si>
    <t>wbo170313吕晓丹蚂蚁EukaryotedenovoTranscriptome(2/7);nsg170313张静小鼠EukaryoteTranscriptomeResequencing(3/7);jay170315张秋萍秘鲁胡萝卜EukaryotedenovoTranscriptome(2/7);</t>
  </si>
  <si>
    <t>92.80;88.28</t>
  </si>
  <si>
    <t>97.11;94.66</t>
  </si>
  <si>
    <t>40.39;40.48</t>
  </si>
  <si>
    <t>HS4000 PE101+8+101;0201+0201;新库库检外来文库;</t>
  </si>
  <si>
    <t>CHKPEI85217030227</t>
  </si>
  <si>
    <t>sfe170322刘芳3文库EukaryoteTranscriptomeResequencing;</t>
  </si>
  <si>
    <t>89.06;86.62</t>
  </si>
  <si>
    <t>95.44;93.99</t>
  </si>
  <si>
    <t>CHKPEI85217030229</t>
  </si>
  <si>
    <t>94.62;93.35</t>
  </si>
  <si>
    <t>97.90;97.13</t>
  </si>
  <si>
    <t>48.92;48.91</t>
  </si>
  <si>
    <t>19.84;19.95</t>
  </si>
  <si>
    <t>34.66;34.19</t>
  </si>
  <si>
    <t>HKCDNAPEP00006800</t>
  </si>
  <si>
    <t>88.70;86.55</t>
  </si>
  <si>
    <t>95.33;93.97</t>
  </si>
  <si>
    <t>41.23;41.30</t>
  </si>
  <si>
    <t>CHKPEI85217030228</t>
  </si>
  <si>
    <t>94.51;94.33</t>
  </si>
  <si>
    <t>97.93;97.81</t>
  </si>
  <si>
    <t>48.12;48.33</t>
  </si>
  <si>
    <t>5.66;6.07</t>
  </si>
  <si>
    <t>78.36;77.14</t>
  </si>
  <si>
    <t>HKTRDPEP00002446</t>
  </si>
  <si>
    <t>vlv170306许琛莹人Non-codingRNA(6/6);</t>
    <phoneticPr fontId="147" type="noConversion"/>
  </si>
  <si>
    <t>96.35;92.80</t>
  </si>
  <si>
    <t>47.87;47.67</t>
  </si>
  <si>
    <t>CHKPEI85217030226</t>
  </si>
  <si>
    <t>RI_1</t>
  </si>
  <si>
    <t>ege170321吕晓丹文库Chip-seq;</t>
  </si>
  <si>
    <t>95.61;93.46</t>
  </si>
  <si>
    <t>98.16;97.04</t>
  </si>
  <si>
    <t>44.37;44.32</t>
  </si>
  <si>
    <t>HKCDNAPEP00006805</t>
  </si>
  <si>
    <t>wbo170313吕晓丹蚂蚁EukaryotedenovoTranscriptome(10/10);</t>
    <phoneticPr fontId="147" type="noConversion"/>
  </si>
  <si>
    <t>96.49;94.51</t>
  </si>
  <si>
    <t>98.83;97.74</t>
  </si>
  <si>
    <t>50.46;50.69</t>
  </si>
  <si>
    <t>FCHGVL2BBXX</t>
  </si>
  <si>
    <t>HKTRDPEP00002450</t>
  </si>
  <si>
    <t>ujw170314董海芳人EukaryoteTranscriptomeResequencing(4/4);</t>
  </si>
  <si>
    <t>97.05;94.43</t>
  </si>
  <si>
    <t>99.00;97.71</t>
  </si>
  <si>
    <t>51.14;51.37</t>
  </si>
  <si>
    <t>HKTRDPEP00002449</t>
  </si>
  <si>
    <t>97.19;94.84</t>
  </si>
  <si>
    <t>99.08;97.89</t>
  </si>
  <si>
    <t>52.44;52.83</t>
  </si>
  <si>
    <t>HKTRDPEP00002448</t>
  </si>
  <si>
    <t>93.48;94.18</t>
  </si>
  <si>
    <t>97.61;97.75</t>
  </si>
  <si>
    <t>53.07;53.54</t>
  </si>
  <si>
    <t>HKTRDPEP00002447</t>
  </si>
  <si>
    <t>93.10;88.08</t>
  </si>
  <si>
    <t>96.58;94.15</t>
  </si>
  <si>
    <t>32.28;32.26</t>
  </si>
  <si>
    <t>19.80;20.01</t>
  </si>
  <si>
    <t>32.95;31.37</t>
  </si>
  <si>
    <t>HKCDNAPEP00006807</t>
  </si>
  <si>
    <t>nsg170313张静小鼠EukaryoteTranscriptomeResequencing(1/11);bzp170313李维喜恶性疟虫EukaryoteTranscriptomeResequencing(10/11);</t>
  </si>
  <si>
    <t>95.34;90.63</t>
  </si>
  <si>
    <t>98.40;95.87</t>
  </si>
  <si>
    <t>50.46;50.25</t>
  </si>
  <si>
    <t>0.49;0.83</t>
  </si>
  <si>
    <t>98.91;96.77</t>
  </si>
  <si>
    <t>HKEXONPEP00003397</t>
  </si>
  <si>
    <t>hbr170314李维喜人Exomecapture(3/4);qke170309张洪芳小鼠Exomecapture(1/4);</t>
    <phoneticPr fontId="147" type="noConversion"/>
  </si>
  <si>
    <t>95.72;93.51</t>
  </si>
  <si>
    <t>98.29;97.09</t>
  </si>
  <si>
    <t>44.64;44.62</t>
  </si>
  <si>
    <t>HKCDNAPEP00006810</t>
  </si>
  <si>
    <t>wbo170313吕晓丹蚂蚁EukaryotedenovoTranscriptome(10/10);</t>
  </si>
  <si>
    <t>94.34;92.82</t>
  </si>
  <si>
    <t>97.67;96.66</t>
  </si>
  <si>
    <t>44.64;44.64</t>
  </si>
  <si>
    <t>HKCDNAPEP00006809</t>
  </si>
  <si>
    <r>
      <t>以下子文库产量低：
wHAIPI046450-108，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</si>
  <si>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以下子文库产量低：
wHAXPI041405-18
wHAXPI047348-84，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</si>
  <si>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以下子文库产量低：
wHAXPI047438-26
wHAXPI047422-30
wHAXPI047458-32
wHAXPI046182-85，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</si>
  <si>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以下子文库产量低：
wHAXPI047361-12
wHAXPI047417-37
wHAXPI047406-50，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</si>
  <si>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以下子文库产量低：
wHAPPI047336-11
wHAPPI047340-12
wHAPPI047335-17，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</si>
  <si>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以下子文库产量低：
WHHUMupoEAABRAAPEI-209
WHACIbwfPAACRAAPEI-219，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</si>
  <si>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t>以下子文库产量低：
wHAXPI041412-60
wHAXPI041417-92，</t>
    <phoneticPr fontId="117" type="noConversion"/>
  </si>
  <si>
    <r>
      <t>以下子文库产量低：
WHVAZymeEAAARABPEI-212，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</si>
  <si>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t>170323_I581_FCC9H7CACXX_L1_HKTRDPEP00002403</t>
    <phoneticPr fontId="117" type="noConversion"/>
  </si>
  <si>
    <t xml:space="preserve">170323_I581_FCC9H7CACXX_L3_HKTRDPEP00002404 </t>
    <phoneticPr fontId="117" type="noConversion"/>
  </si>
  <si>
    <t>170401_I114_FCHGVY7BBXX_L5_HKCDNAPEP00006820</t>
    <phoneticPr fontId="117" type="noConversion"/>
  </si>
  <si>
    <t>170402_I211_FCHGV53BBXX_L8_CHKPEI00001193</t>
    <phoneticPr fontId="117" type="noConversion"/>
  </si>
  <si>
    <t>質量較差</t>
    <phoneticPr fontId="117" type="noConversion"/>
  </si>
  <si>
    <t>HKTRDPEP00002451</t>
  </si>
  <si>
    <t>FCHGVKWBBXX</t>
  </si>
  <si>
    <t>HS4000 SBS KIT (300 CYCLES) 20170330 無法拍照, REDO R1(CYCLE1)</t>
  </si>
  <si>
    <t>96.81;92.38</t>
  </si>
  <si>
    <t>92.05;83.53</t>
  </si>
  <si>
    <t>HKTRDPEP00002445</t>
  </si>
  <si>
    <t>50.51;50.39</t>
  </si>
  <si>
    <t>96.78;91.88</t>
  </si>
  <si>
    <t>91.90;83.45</t>
  </si>
  <si>
    <t>yva170316胡维人Exomecapture(6/6);</t>
  </si>
  <si>
    <t>47.22;47.21</t>
  </si>
  <si>
    <t>94.86;91.71</t>
  </si>
  <si>
    <t>88.07;82.57</t>
  </si>
  <si>
    <t>47.17;47.21</t>
  </si>
  <si>
    <t>96.62;92.37</t>
  </si>
  <si>
    <t>91.59;83.85</t>
  </si>
  <si>
    <t>asl170315胡维人Exomecapture(5/5);</t>
  </si>
  <si>
    <t>HKTRDPEP00002452</t>
  </si>
  <si>
    <t>51.51;51.45</t>
  </si>
  <si>
    <t>96.51;92.01</t>
  </si>
  <si>
    <t>91.35;83.15</t>
  </si>
  <si>
    <t>HKTRDPEP00002454</t>
  </si>
  <si>
    <t>48.71;49.64</t>
  </si>
  <si>
    <t>93.14;84.56</t>
  </si>
  <si>
    <t>84.84;69.04</t>
  </si>
  <si>
    <t>uhb170314袁珍丽人Exomecapture(3/7);yva170316胡维人Exomecapture(4/7);</t>
  </si>
  <si>
    <t>HKTRDPEP00002455</t>
  </si>
  <si>
    <t>44.63;44.67</t>
  </si>
  <si>
    <t>96.53;91.20</t>
  </si>
  <si>
    <t>91.55;82.24</t>
  </si>
  <si>
    <t>44.66;44.71</t>
  </si>
  <si>
    <t>96.36;90.86</t>
  </si>
  <si>
    <t>91.21;81.59</t>
  </si>
  <si>
    <t>xwl170201汪智蛟人EukaryoteTranscriptomeResequencing(3/10);zap170210汪智蛟人EukaryoteTranscriptomeResequencing(7/10);</t>
    <phoneticPr fontId="147" type="noConversion"/>
  </si>
  <si>
    <t>HKTRDPEP00002460</t>
  </si>
  <si>
    <t>FCHGVY7BBXX</t>
  </si>
  <si>
    <t>54.71;55.31</t>
  </si>
  <si>
    <t>98.42;97.03</t>
  </si>
  <si>
    <t>95.51;92.61</t>
  </si>
  <si>
    <t>xwl170201汪智蛟人EukaryoteTranscriptomeResequencing(7/12);zap170210汪智蛟人EukaryoteTranscriptomeResequencing(2/12);rwg170215刘芳3人EukaryoteTranscriptomeResequencing(3/12);</t>
  </si>
  <si>
    <t>HKTRDPEP00002461</t>
  </si>
  <si>
    <t>53.92;54.51</t>
  </si>
  <si>
    <t>98.26;97.11</t>
  </si>
  <si>
    <t>95.10;92.75</t>
  </si>
  <si>
    <t>sqq170322刘芳3文库EukaryoteTranscriptomeResequencing;</t>
  </si>
  <si>
    <t>CHKPEI85217030221</t>
  </si>
  <si>
    <t>48.17;48.05</t>
  </si>
  <si>
    <t>97.60;95.99</t>
  </si>
  <si>
    <t>94.03;91.23</t>
  </si>
  <si>
    <t>rem170320董海芳踊虫草EukaryotedenovoTranscriptome(1/7);gkh170317言显婷人EukaryoteTranscriptomeResequencing(6/7);</t>
  </si>
  <si>
    <t>HKCDNAPEP00006819</t>
  </si>
  <si>
    <t>51.29;51.15</t>
  </si>
  <si>
    <t>98.32;96.62</t>
  </si>
  <si>
    <t>95.28;92.14</t>
  </si>
  <si>
    <t>wbj170317袁珍丽玉米EukaryoteTranscriptomeResequencing(16/16);</t>
  </si>
  <si>
    <t>HKCDNAPEP00006820</t>
  </si>
  <si>
    <t>index实际混合比例与计划不符，HKMAIwbjEAABRAAPEI-213产量偏低</t>
    <phoneticPr fontId="147" type="noConversion"/>
  </si>
  <si>
    <t>54.76;54.67</t>
  </si>
  <si>
    <t>97.89;96.90</t>
  </si>
  <si>
    <t>94.06;92.51</t>
  </si>
  <si>
    <t>rem170320董海芳踊虫草EukaryotedenovoTranscriptome(2/6);ujw170314董海芳人EukaryoteTranscriptomeResequencing(1/6);pai170320董海芳人EukaryoteTranscriptomeResequencing(3/6);</t>
  </si>
  <si>
    <t>HKTRDPEP00002456</t>
  </si>
  <si>
    <t>51.78;51.75</t>
  </si>
  <si>
    <t>98.48;97.19</t>
  </si>
  <si>
    <t>95.72;93.16</t>
  </si>
  <si>
    <t>ajr170315潘莹人EukaryoteTranscriptomeResequencing(12/12);</t>
  </si>
  <si>
    <t>HKCDNAPEP00006808</t>
  </si>
  <si>
    <t>17.58;17.24</t>
  </si>
  <si>
    <t>21.48;21.62</t>
  </si>
  <si>
    <t>51.23;51.11</t>
  </si>
  <si>
    <t>98.20;96.98</t>
  </si>
  <si>
    <t>94.95;92.84</t>
  </si>
  <si>
    <t>xkt170327张洪芳其他EukaryoteTranscriptomeResequencing(14/14);</t>
  </si>
  <si>
    <t>CHKPEI00001190</t>
  </si>
  <si>
    <t>46.69;47.27</t>
  </si>
  <si>
    <t>97.92;95.43</t>
  </si>
  <si>
    <t>94.58;89.89</t>
  </si>
  <si>
    <t>FCHGVC2BBXX</t>
  </si>
  <si>
    <t>FCHGW3HBBXX</t>
  </si>
  <si>
    <t>hld170324袁珍丽苹果EukaryoteTranscriptomeResequencing;</t>
    <phoneticPr fontId="147" type="noConversion"/>
  </si>
  <si>
    <t>PULH8</t>
  </si>
  <si>
    <t>CHKPEI85217020086</t>
  </si>
  <si>
    <t>FCHGV53BBXX</t>
  </si>
  <si>
    <t>HS4000 PE50+8+8+50;0201+0201;新库库检外来文库;</t>
  </si>
  <si>
    <t>46.83;46.46</t>
  </si>
  <si>
    <t>99.13;96.66</t>
  </si>
  <si>
    <t>97.36;92.82</t>
  </si>
  <si>
    <t>hld170324袁珍丽苹果EukaryoteTranscriptomeResequencing;</t>
  </si>
  <si>
    <t>PULH10</t>
  </si>
  <si>
    <t>CHKPEI85217020087</t>
  </si>
  <si>
    <t>46.25;46.03</t>
  </si>
  <si>
    <t>99.09;97.36</t>
  </si>
  <si>
    <t>97.23;94.01</t>
  </si>
  <si>
    <t>bsy170324吕晓丹文库Chip-seq(2/2);</t>
    <phoneticPr fontId="147" type="noConversion"/>
  </si>
  <si>
    <t>CHKPEI00001189</t>
  </si>
  <si>
    <t>FCHGV53BBXX</t>
    <phoneticPr fontId="147" type="noConversion"/>
  </si>
  <si>
    <t>HS4000 PE50+8+8+50;0201+0201;新库库检外来文库，10% PHIX;</t>
  </si>
  <si>
    <t>43.70;43.75</t>
  </si>
  <si>
    <t>98.89;97.04</t>
  </si>
  <si>
    <t>96.69;93.64</t>
  </si>
  <si>
    <t>pln170315郑小敏恒河猴EukaryoteTranscriptomeResequencing(9/9);</t>
  </si>
  <si>
    <t>HKTRDPEP00002457</t>
  </si>
  <si>
    <t>HS4000 PE50+8+8+50;0201+0201;新库库检;</t>
  </si>
  <si>
    <t>49.41;49.24</t>
  </si>
  <si>
    <t>98.80;96.57</t>
  </si>
  <si>
    <t>96.50;92.68</t>
  </si>
  <si>
    <t>49.39;49.20</t>
  </si>
  <si>
    <t>98.70;96.48</t>
  </si>
  <si>
    <t>96.25;92.43</t>
  </si>
  <si>
    <t>HKTRDPEP00002458</t>
  </si>
  <si>
    <t>50.43;50.32</t>
  </si>
  <si>
    <t>98.81;96.47</t>
  </si>
  <si>
    <t>96.50;92.48</t>
  </si>
  <si>
    <t>HS4000 PE50+8+8+50;0201+0201;新库库检;</t>
    <phoneticPr fontId="147" type="noConversion"/>
  </si>
  <si>
    <t>50.34;50.23</t>
  </si>
  <si>
    <t>98.80;96.35</t>
  </si>
  <si>
    <t>96.48;92.26</t>
  </si>
  <si>
    <t>bnp170330钟珍斑马鱼文库Chip-seq(8/8);</t>
  </si>
  <si>
    <t>CHKPEI00001193</t>
  </si>
  <si>
    <t>质量较差(客户样品,HCS3.3.52)</t>
    <phoneticPr fontId="147" type="noConversion"/>
  </si>
  <si>
    <t>超高風險让步上機,R2質量差</t>
    <phoneticPr fontId="147" type="noConversion"/>
  </si>
  <si>
    <t>40.94;64.82</t>
  </si>
  <si>
    <t>99.04;41.13</t>
  </si>
  <si>
    <t>97.17;17.30</t>
  </si>
  <si>
    <t xml:space="preserve">fpx161116潘栢年人内部研发(2/2) </t>
    <phoneticPr fontId="147" type="noConversion"/>
  </si>
  <si>
    <t>HKTRDPEP00002403</t>
    <phoneticPr fontId="147" type="noConversion"/>
  </si>
  <si>
    <t>HS581</t>
  </si>
  <si>
    <t>FCC9H7CACXX</t>
  </si>
  <si>
    <t>HS2000 PE101+8+101</t>
    <phoneticPr fontId="147" type="noConversion"/>
  </si>
  <si>
    <t>49.65;49.71</t>
  </si>
  <si>
    <t>94.29;94.46</t>
  </si>
  <si>
    <t>85.31;87.85</t>
  </si>
  <si>
    <t xml:space="preserve">fpx161116潘栢年人内部研发(2/2) </t>
  </si>
  <si>
    <t>HKTRDPEP00002403</t>
  </si>
  <si>
    <t>良(OLB-1.9.4)</t>
    <phoneticPr fontId="147" type="noConversion"/>
  </si>
  <si>
    <t>49.66;49.73</t>
  </si>
  <si>
    <t>94.98;94.54</t>
  </si>
  <si>
    <t>86.63;88.02</t>
  </si>
  <si>
    <t>HKTRDPEP00002404</t>
  </si>
  <si>
    <t>49.85;49.89</t>
  </si>
  <si>
    <t>94.17;94.09</t>
  </si>
  <si>
    <t>84.76;86.91</t>
  </si>
  <si>
    <t xml:space="preserve">fpx161116潘栢年人内部研发(1/1) </t>
  </si>
  <si>
    <t>20N10-204</t>
  </si>
  <si>
    <t>49.36;49.52</t>
  </si>
  <si>
    <t>96.90;95.34</t>
  </si>
  <si>
    <t>92.21;91.43</t>
  </si>
  <si>
    <t xml:space="preserve">HamiltonPoolingTest(12/12) </t>
  </si>
  <si>
    <t>HKHMTtest001</t>
  </si>
  <si>
    <t>48.98;48.91</t>
  </si>
  <si>
    <t>95.07;94.41</t>
  </si>
  <si>
    <t>86.84;87.48</t>
  </si>
  <si>
    <t>48.88;48.84</t>
  </si>
  <si>
    <t>95.48;94.38</t>
  </si>
  <si>
    <t>87.62;87.43</t>
  </si>
  <si>
    <t>HKHMTtest002</t>
  </si>
  <si>
    <t>48.40;48.19</t>
  </si>
  <si>
    <t>95.57;95.04</t>
  </si>
  <si>
    <t>87.82;89.00</t>
  </si>
  <si>
    <t>HKHMTtest003</t>
  </si>
  <si>
    <t>50.12;50.08</t>
  </si>
  <si>
    <t>96.63;96.56</t>
  </si>
  <si>
    <t>90.25;92.24</t>
  </si>
  <si>
    <t>170330_I175_FCHJ3TNBCXY_L1_Hiseq17SZ0000110
170330_I175_FCHJ3TNBCXY_L2_Hiseq17SZ0000110</t>
    <phoneticPr fontId="117" type="noConversion"/>
  </si>
  <si>
    <t>17L0021213-38产量低。</t>
    <phoneticPr fontId="117" type="noConversion"/>
  </si>
  <si>
    <t>170331_I175_FCHJ3T2BCXY_L1_Hiseq17SZ0001112
170331_I175_FCHJ3T2BCXY_L2_Hiseq17SZ0001112</t>
    <phoneticPr fontId="117" type="noConversion"/>
  </si>
  <si>
    <t>17L0023495-12和17L0015171-26产量低。</t>
    <phoneticPr fontId="117" type="noConversion"/>
  </si>
  <si>
    <t>170401_I176_FCHJ3NNBCXY_L1_Hiseq17SZ0001113
170401_I176_FCHJ3NNBCXY_L2_Hiseq17SZ0001113</t>
    <phoneticPr fontId="117" type="noConversion"/>
  </si>
  <si>
    <t>17L0017989-26产量低。</t>
    <phoneticPr fontId="117" type="noConversion"/>
  </si>
  <si>
    <t>170403_I175_FCHJ3TMBCXY_L1_Hiseq17SZ0001115
170403_I175_FCHJ3TMBCXY_L2_Hiseq17SZ0001115</t>
    <phoneticPr fontId="117" type="noConversion"/>
  </si>
  <si>
    <t>RD0007ADOMAAAPEI-60没有产量，却有index59。</t>
    <phoneticPr fontId="117" type="noConversion"/>
  </si>
  <si>
    <t>170329_I132_FCHGTNHBBXX_L2_EXONHS170125</t>
    <phoneticPr fontId="117" type="noConversion"/>
  </si>
  <si>
    <t>RD0007AEIAAAAPEI-20和RD0007AEJDAAAPEI-43产量低。</t>
    <phoneticPr fontId="117" type="noConversion"/>
  </si>
  <si>
    <t>170329_I132_FCHGTNHBBXX_L3_EXONHS170126</t>
    <phoneticPr fontId="117" type="noConversion"/>
  </si>
  <si>
    <t>170329_I132_FCHGTNHBBXX_L5_EXONHS170123</t>
    <phoneticPr fontId="117" type="noConversion"/>
  </si>
  <si>
    <t>170329_I132_FCHGTNHBBXX_L6_EXONHS170124</t>
    <phoneticPr fontId="117" type="noConversion"/>
  </si>
  <si>
    <t>170329_I178_FCHHWTKBCXY_L1_Hiseq17TJ0000149
170329_I178_FCHHWTKBCXY_L2_Hiseq17TJ0000149</t>
    <phoneticPr fontId="117" type="noConversion"/>
  </si>
  <si>
    <t>170329_I177_FCHHYVKBCXY_L1_Hiseq17TJ0000148
170329_I177_FCHHYVKBCXY_L2_Hiseq17TJ0000148</t>
    <phoneticPr fontId="117" type="noConversion"/>
  </si>
  <si>
    <t>170401_I177_FCHHY3MBCXY_L1_Hiseq17TJ0000152
170401_I177_FCHHY3MBCXY_L2_Hiseq17TJ0000152</t>
    <phoneticPr fontId="117" type="noConversion"/>
  </si>
  <si>
    <t>170401_I178_FCHJ5K7BCXY_L1_Hiseq17TJ0000153
170401_I178_FCHJ5K7BCXY_L2_Hiseq17TJ0000153</t>
    <phoneticPr fontId="117" type="noConversion"/>
  </si>
  <si>
    <t>170403_I178_FCHJ5JVBCXY_L1_Hiseq17TJ0000156
170403_I178_FCHJ5JVBCXY_L2_Hiseq17TJ0000156</t>
    <phoneticPr fontId="117" type="noConversion"/>
  </si>
  <si>
    <t>95.08;90.47</t>
  </si>
  <si>
    <t>96.99;93.57</t>
  </si>
  <si>
    <t>FCHJ5NGBCXY</t>
  </si>
  <si>
    <t>HJ5NGBCXY</t>
  </si>
  <si>
    <t xml:space="preserve">Hiseq建库测序-F16HTSNCWLJ0613-弥漫大B细胞淋巴瘤冻存标本验证项目-张国嘉-第1期任务单(10/22) 康孕-染色体检测-TI20170330(3/22) F16ZF2I1QS2796FFPE-DNA质量评价QC试剂开发和质量评价体系建立(8/22) 建库测序F16ZF2I1QS2563+北京协和医院单基因病基因检测项目宋立洁第01期任务单(1/22) </t>
  </si>
  <si>
    <t>94.80;89.87</t>
  </si>
  <si>
    <t>96.85;93.26</t>
  </si>
  <si>
    <t>43.64;43.71</t>
  </si>
  <si>
    <t>FCHJ5NGBCXY</t>
    <phoneticPr fontId="51" type="noConversion"/>
  </si>
  <si>
    <t>HJ5NGBCXY</t>
    <phoneticPr fontId="51" type="noConversion"/>
  </si>
  <si>
    <t>95.68;93.17</t>
  </si>
  <si>
    <t>97.45;95.55</t>
  </si>
  <si>
    <t>47.69;47.37</t>
  </si>
  <si>
    <t>以下子文库产量低：
DX1316AFKMAAAPEI-27
DX1316AFKNAAAPEI-29
DX1316AFKOAAAPEI-30
DX1316AFKPAAAPEI-35
DX1316AFKQAAAPEI-37
DX1316AFKRAAAPEI-41
DX1316AFKTAAAPEI-42
DX1316AFKVAAAPEI-43
DX1316AFKZAAAPEI-44
DX0503AFLBAAAPEI-45
DX0616AFKHAAAPEI-66
DX0011ADXSAAAPEI-89
DX1444AFQWAAAPEI-128
DX1444AFQXAAAPEI-130
RD0007JSJAAPEI-136
DX1444AFQZAAAPEI-141
DX1243AFJMAAAPEI-171</t>
    <phoneticPr fontId="51" type="noConversion"/>
  </si>
  <si>
    <t>FCHJ5JVBCXY</t>
  </si>
  <si>
    <t>Hiseq17TJ0000156</t>
  </si>
  <si>
    <t xml:space="preserve">fac160802董燕人TargetRegioncapture第27期任务单-建库加测序(12/75) 安孕可-单基因遗传病基因检测-12种-标准品(1/75) Oseq-Drug个体化诊疗基因检测20170326-加测(1/75) Vista-carrierscreeningminipanel(3/75) Oseq-T肿瘤个体化诊疗基因检测20170331(6/75) Oseq-Drug个体化诊疗基因检测20170331(22/75) Oseq-ctDNANoninvasivetumorgenetictestingforpersonalizedtherapy20170331(3/75) Vista-carrierscreeningminipanel20170331(14/75) 安孕可-单基因遗传病携带者筛查69种(2/75) ctDNA肿瘤早早筛20170331(2/75) Vista-carrierscreeningtargetpanel(8/75) 测序+P17Z14200N0054+非小细胞肺癌的新型捕获技术+刘磊+第2期任务单(1/75) </t>
  </si>
  <si>
    <t>95.72;93.29</t>
  </si>
  <si>
    <t>97.46;95.60</t>
  </si>
  <si>
    <t>47.74;47.41</t>
  </si>
  <si>
    <t>FCHJ5JVBCXY</t>
    <phoneticPr fontId="51" type="noConversion"/>
  </si>
  <si>
    <t>Hiseq17TJ0000156</t>
    <phoneticPr fontId="51" type="noConversion"/>
  </si>
  <si>
    <t xml:space="preserve">安孕可-单基因遗传病携带者筛查69种(2/75) Vista-carrierscreeningminipanel20170331(14/75) Oseq-ctDNANoninvasivetumorgenetictestingforpersonalizedtherapy20170331(3/75) Oseq-Drug个体化诊疗基因检测20170331(22/75) Oseq-T肿瘤个体化诊疗基因检测20170331(6/75) Oseq-Drug个体化诊疗基因检测20170326-加测(1/75) Vista-carrierscreeningminipanel(3/75) fac160802董燕人TargetRegioncapture第27期任务单-建库加测序(12/75) 安孕可-单基因遗传病基因检测-12种-标准品(1/75) Vista-carrierscreeningtargetpanel(8/75) 测序+P17Z14200N0054+非小细胞肺癌的新型捕获技术+刘磊+第2期任务单(1/75) ctDNA肿瘤早早筛20170331(2/75) </t>
  </si>
  <si>
    <t>97.15;95.75</t>
  </si>
  <si>
    <t>98.36;97.39</t>
  </si>
  <si>
    <t>46.13;46.15</t>
  </si>
  <si>
    <t>FCHHWNFBCXY</t>
  </si>
  <si>
    <t>HHWNFBCXY</t>
  </si>
  <si>
    <t xml:space="preserve">Oseq-Drug个体化诊疗基因检测20170330(14/16) F16ZF2I1QS2796FFPE-DNA质量评价QC试剂开发和质量评价体系建立(2/16) </t>
  </si>
  <si>
    <t>97.11;95.61</t>
  </si>
  <si>
    <t>98.34;97.29</t>
  </si>
  <si>
    <t>46.18;46.20</t>
  </si>
  <si>
    <t>FCHHWNFBCXY</t>
    <phoneticPr fontId="51" type="noConversion"/>
  </si>
  <si>
    <t>HHWNFBCXY</t>
    <phoneticPr fontId="51" type="noConversion"/>
  </si>
  <si>
    <t xml:space="preserve">F16ZF2I1QS2796FFPE-DNA质量评价QC试剂开发和质量评价体系建立(2/16) Oseq-Drug个体化诊疗基因检测20170330(14/16) </t>
  </si>
  <si>
    <t>97.22;95.28</t>
  </si>
  <si>
    <t>98.41;96.96</t>
  </si>
  <si>
    <t>47.11;47.13</t>
  </si>
  <si>
    <t>FCHJ27WBCXY</t>
  </si>
  <si>
    <t>Hiseq17TJ0000155</t>
  </si>
  <si>
    <t xml:space="preserve">Oseq-ctDNANoninvasivetumorgenetictestingforpersonalizedtherapy20170330(3/5) ctDNA肿瘤早早筛20170319(2/5) </t>
  </si>
  <si>
    <t>97.12;94.97</t>
  </si>
  <si>
    <t>98.36;96.77</t>
  </si>
  <si>
    <t>47.06;47.09</t>
  </si>
  <si>
    <t>FCHJ27WBCXY</t>
    <phoneticPr fontId="51" type="noConversion"/>
  </si>
  <si>
    <t>Hiseq17TJ0000155</t>
    <phoneticPr fontId="51" type="noConversion"/>
  </si>
  <si>
    <t xml:space="preserve">ctDNA肿瘤早早筛20170319(2/5) Oseq-ctDNANoninvasivetumorgenetictestingforpersonalizedtherapy20170330(3/5) </t>
  </si>
  <si>
    <t>94.65;90.04</t>
  </si>
  <si>
    <t>96.99;94.14</t>
  </si>
  <si>
    <t>48.88;48.85</t>
  </si>
  <si>
    <t>FCHHWJTBCXY</t>
  </si>
  <si>
    <t>Hiseq17SZ0001116</t>
  </si>
  <si>
    <t xml:space="preserve">voa121213李云2人TargetRegioncapture(25/25) </t>
  </si>
  <si>
    <t>94.32;85.28</t>
  </si>
  <si>
    <t>96.81;91.50</t>
  </si>
  <si>
    <t>48.66;48.52</t>
  </si>
  <si>
    <t>FCHHWJTBCXY</t>
    <phoneticPr fontId="51" type="noConversion"/>
  </si>
  <si>
    <t>Hiseq17SZ0001116</t>
    <phoneticPr fontId="51" type="noConversion"/>
  </si>
  <si>
    <t>95.07;91.65</t>
  </si>
  <si>
    <t>97.26;94.88</t>
  </si>
  <si>
    <t>46.34;46.33</t>
  </si>
  <si>
    <t>17L0017989-26产量低。</t>
    <phoneticPr fontId="51" type="noConversion"/>
  </si>
  <si>
    <t>FCHJ3TMBCXY</t>
  </si>
  <si>
    <t>Hiseq17SZ0001115</t>
  </si>
  <si>
    <t>95.27;92.07</t>
  </si>
  <si>
    <t>97.40;95.16</t>
  </si>
  <si>
    <t>46.41;46.40</t>
  </si>
  <si>
    <t>FCHJ3TMBCXY</t>
    <phoneticPr fontId="51" type="noConversion"/>
  </si>
  <si>
    <t>Hiseq17SZ0001115</t>
    <phoneticPr fontId="51" type="noConversion"/>
  </si>
  <si>
    <t>94.41;85.90</t>
  </si>
  <si>
    <t>96.88;91.58</t>
  </si>
  <si>
    <t>48.24;48.12</t>
  </si>
  <si>
    <t>FCHJ3NKBCXY</t>
  </si>
  <si>
    <t>Hiseq17SZ0001117</t>
  </si>
  <si>
    <t>94.30;86.42</t>
  </si>
  <si>
    <t>96.82;91.85</t>
  </si>
  <si>
    <t>48.39;48.35</t>
  </si>
  <si>
    <t>FCHJ3NKBCXY</t>
    <phoneticPr fontId="51" type="noConversion"/>
  </si>
  <si>
    <t>Hiseq17SZ0001117</t>
    <phoneticPr fontId="51" type="noConversion"/>
  </si>
  <si>
    <t>95.89;91.05</t>
  </si>
  <si>
    <t>97.58;94.22</t>
  </si>
  <si>
    <t>41.94;41.94</t>
  </si>
  <si>
    <t>FCHHYVTBCXY</t>
  </si>
  <si>
    <t>Hiseq17TJ0000154</t>
  </si>
  <si>
    <t xml:space="preserve">建库+测序F16ZD3I1QS2770-HRD检测Panel和软件研发项目鲍莉第1期(2/2) </t>
  </si>
  <si>
    <t>95.76;90.94</t>
  </si>
  <si>
    <t>97.49;94.17</t>
  </si>
  <si>
    <t>41.84;41.85</t>
  </si>
  <si>
    <t>FCHHYVTBCXY</t>
    <phoneticPr fontId="51" type="noConversion"/>
  </si>
  <si>
    <t>Hiseq17TJ0000154</t>
    <phoneticPr fontId="51" type="noConversion"/>
  </si>
  <si>
    <t>95.91;93.20</t>
  </si>
  <si>
    <t>97.54;95.64</t>
  </si>
  <si>
    <t>以下子文库产量低：
DX0616AFHGAAAPEI-12
DX1316AFHJAAAPEI-27
DX1316AFHKAAAPEI-29
DX1316AFILAAAPEI-30
DX1316AFIMAAAPEI-35
DX1316AFINAAAPEI-37
DX1316AFIOAAAPEI-41
DX1316AFIPAAAPEI-43
DX1316AFIQAAAPEI-44
DX1316AFIRAAAPEI-45
DX1316AFIDAAAPEI-86
DX1316AFJDAAAPEI-89
DX1316AFIEAAAPEI-93
DX1316AFIFAAAPEI-101
DX1316AFIZAAAPEI-105
DX0503AFIHAAAPEI-107
RD0007JRCAAPEI-136
RD0007JRDAAPEI-139
RD0007JREAAPEI-140
RD0007JRFAAPEI-151</t>
    <phoneticPr fontId="51" type="noConversion"/>
  </si>
  <si>
    <t>FCHJ5K7BCXY</t>
  </si>
  <si>
    <t>Hiseq17TJ0000153</t>
  </si>
  <si>
    <t xml:space="preserve">Oseq-T肿瘤个体化诊疗基因检测20170328(10/63) Oseq-ctDNA无创肿瘤个体化诊疗基因检测20170328(1/63) ctDNA肿瘤早早筛20170328(2/63) fac160802董燕人TargetRegioncapture第25期任务单-建库加测序(2/63) Oseq-Drug个体化诊疗基因检测20170328(31/63) fac160802董燕人TargetRegioncapture第26期任务单-建库加测序(4/63) 性发育疾病基因检测20170328(13/63) </t>
  </si>
  <si>
    <t>95.89;93.26</t>
  </si>
  <si>
    <t>97.51;95.67</t>
  </si>
  <si>
    <t>45.98;46.00</t>
  </si>
  <si>
    <t>FCHJ5K7BCXY</t>
    <phoneticPr fontId="51" type="noConversion"/>
  </si>
  <si>
    <t>Hiseq17TJ0000153</t>
    <phoneticPr fontId="51" type="noConversion"/>
  </si>
  <si>
    <t>97.00;95.20</t>
  </si>
  <si>
    <t>98.27;97.08</t>
  </si>
  <si>
    <t>45.90;45.93</t>
  </si>
  <si>
    <t>FCHHWWMBCXY</t>
  </si>
  <si>
    <t>Hiseq17TJ0000151</t>
  </si>
  <si>
    <t xml:space="preserve">Oseq-Drug个体化诊疗基因检测20170327(14/14) </t>
  </si>
  <si>
    <t>97.01;95.19</t>
  </si>
  <si>
    <t>98.28;97.07</t>
  </si>
  <si>
    <t>45.97;45.99</t>
  </si>
  <si>
    <t>FCHHWWMBCXY</t>
    <phoneticPr fontId="51" type="noConversion"/>
  </si>
  <si>
    <t>Hiseq17TJ0000151</t>
    <phoneticPr fontId="51" type="noConversion"/>
  </si>
  <si>
    <t>97.64;95.80</t>
  </si>
  <si>
    <t>98.64;97.39</t>
  </si>
  <si>
    <t>46.17;46.18</t>
  </si>
  <si>
    <t>以下子文库产量低：
DX0011AFBSAAAPEI-74
DX0011AFFYAAAPEI-76
DX1413AFFZAAAPEI-79
DX1243AFBPAAAPEI-89
DX1243AFBRAAAPEI-96
DX1444AFBSAAAPEI-101
DX1444AFBTAAAPEI-103
DX1444AFBUAAAPEI-111
DX1413AFBVAAAPEI-113</t>
    <phoneticPr fontId="51" type="noConversion"/>
  </si>
  <si>
    <t>FCHHY3MBCXY</t>
  </si>
  <si>
    <t>Hiseq17TJ0000152</t>
  </si>
  <si>
    <t xml:space="preserve">ctDNA肿瘤早早筛20170321(2/16) Oseq-ctDNA无创肿瘤个体化诊疗基因检测20170327(1/16) Oseq-Drug个体化诊疗基因检测20170327(4/16) 安孕可-单基因遗传病基因检测-12种2017/3/24(3/16) Vista-carrierscreeningtargetpanel2017/3/24(5/16) 安孕可-单基因遗传病携带者筛查69种2017/3/24(1/16) </t>
  </si>
  <si>
    <t>97.44;95.66</t>
  </si>
  <si>
    <t>98.54;97.33</t>
  </si>
  <si>
    <t>46.13;46.14</t>
  </si>
  <si>
    <t>FCHHY3MBCXY</t>
    <phoneticPr fontId="51" type="noConversion"/>
  </si>
  <si>
    <t>Hiseq17TJ0000152</t>
    <phoneticPr fontId="51" type="noConversion"/>
  </si>
  <si>
    <t xml:space="preserve">Vista-carrierscreeningtargetpanel2017/3/24(5/16) 安孕可-单基因遗传病基因检测-12种2017/3/24(3/16) ctDNA肿瘤早早筛20170321(2/16) Oseq-Drug个体化诊疗基因检测20170327(4/16) Oseq-ctDNA无创肿瘤个体化诊疗基因检测20170327(1/16) 安孕可-单基因遗传病携带者筛查69种2017/3/24(1/16) </t>
  </si>
  <si>
    <t>97.10;92.30</t>
  </si>
  <si>
    <t>99.00;96.76</t>
  </si>
  <si>
    <t>46.15;46.17</t>
  </si>
  <si>
    <t>FCHGTNHBBXX</t>
  </si>
  <si>
    <t>DX0616AFOZAAAPEI-N</t>
  </si>
  <si>
    <t xml:space="preserve">ctDNA肿瘤早早筛20170315(2/4) ctDNA肿瘤早早筛20170319(2/4) </t>
  </si>
  <si>
    <t>96.87;92.29</t>
  </si>
  <si>
    <t>98.93;96.73</t>
  </si>
  <si>
    <t>46.72;46.72</t>
  </si>
  <si>
    <t>FCHGTNHBBXX</t>
    <phoneticPr fontId="51" type="noConversion"/>
  </si>
  <si>
    <t xml:space="preserve">ctDNA肿瘤早早筛20170315(4/4) </t>
  </si>
  <si>
    <t>96.52;91.31</t>
  </si>
  <si>
    <t>98.79;96.34</t>
  </si>
  <si>
    <t>45.87;45.94</t>
  </si>
  <si>
    <t>以下子文库产量低：
RD0007AESZAAAPEI-47
RD0007AETCAAAPEI-52
RD0007AETKAAAPEI-66
RD0007AEUGAAAPEI-113
RD0007AEUDAAAPEI-172</t>
    <phoneticPr fontId="51" type="noConversion"/>
  </si>
  <si>
    <t>EXONHS170124</t>
  </si>
  <si>
    <t xml:space="preserve">Hiseq建库测序-F16ZF2I1QS3018-肠癌免疫治疗基因检测产品-周爽-第9期任务单(25/25) </t>
  </si>
  <si>
    <t>96.62;91.26</t>
  </si>
  <si>
    <t>98.81;96.23</t>
  </si>
  <si>
    <t>45.74;45.78</t>
  </si>
  <si>
    <t>以下子文库产量低：
RD0007AESPAAAPEI-27
RD0007AESQAAAPEI-29
RD0007AESRAAAPEI-30
RD0007AESUAAAPEI-41
RD0007AETWAAAPEI-93</t>
    <phoneticPr fontId="51" type="noConversion"/>
  </si>
  <si>
    <t>EXONHS170123</t>
  </si>
  <si>
    <t xml:space="preserve">Hiseq建库测序-F16ZF2I1QS3018-肠癌免疫治疗基因检测产品-周爽-第9期任务单(24/24) </t>
  </si>
  <si>
    <t>96.80;90.58</t>
  </si>
  <si>
    <t>98.91;95.99</t>
  </si>
  <si>
    <t>45.92;45.96</t>
  </si>
  <si>
    <t>EXONHS170127</t>
  </si>
  <si>
    <t xml:space="preserve">Hiseq建库测序-F16ZF2I1QS3018-肠癌免疫治疗基因检测产品-周爽-第8期任务单(22/22) </t>
  </si>
  <si>
    <t>96.91;91.13</t>
  </si>
  <si>
    <t>98.93;96.10</t>
  </si>
  <si>
    <t>46.45;46.51</t>
  </si>
  <si>
    <t>RD0007AEIAAAAPEI-20和RD0007AEJDAAAPEI-43产量低。</t>
    <phoneticPr fontId="51" type="noConversion"/>
  </si>
  <si>
    <t>EXONHS170126</t>
  </si>
  <si>
    <t xml:space="preserve">Hiseq建库测序-F16ZF2I1QS3018-肠癌免疫治疗基因检测产品-周爽-第8期任务单(23/23) </t>
  </si>
  <si>
    <t>96.48;91.05</t>
  </si>
  <si>
    <t>98.70;96.00</t>
  </si>
  <si>
    <t>45.01;45.05</t>
  </si>
  <si>
    <t xml:space="preserve">RD0007ADOMAAAPEI-60没有产量，却有index59。
以下子文库产量低：
RD0007ADJAAAAPEI-86
RD0007ADJOAAAPEI-87
RD0007ADJPAAAPEI-92
</t>
    <phoneticPr fontId="51" type="noConversion"/>
  </si>
  <si>
    <t>EXONHS170125</t>
  </si>
  <si>
    <t xml:space="preserve">Hiseq建库测序-F16ZF2I1QS3018-肠癌免疫治疗基因检测产品-周爽-第7期任务单(12/24) Hiseq建库测序-F16ZF2I1QS3018-肠癌免疫治疗基因检测产品-周爽-第6期任务单(12/24) </t>
  </si>
  <si>
    <t>97.60;93.37</t>
  </si>
  <si>
    <t>99.22;97.32</t>
  </si>
  <si>
    <t>46.64;46.68</t>
  </si>
  <si>
    <t>RD0007ABULAAAPEI-N</t>
    <phoneticPr fontId="51" type="noConversion"/>
  </si>
  <si>
    <t xml:space="preserve">Hiseq只测序F16ZF2I1QS2637-肿瘤个体化Oseq-TctDNA产品芯片升级项目-杨颖-第17期任务单(4/4) </t>
  </si>
  <si>
    <t>94.05;79.87</t>
  </si>
  <si>
    <t>96.68;88.58</t>
  </si>
  <si>
    <t>46.26;46.09</t>
  </si>
  <si>
    <t>FCHJ3T5BCXY</t>
  </si>
  <si>
    <t>Hiseq17SZ0001111</t>
  </si>
  <si>
    <t>林丹妮</t>
    <phoneticPr fontId="51" type="noConversion"/>
  </si>
  <si>
    <t>医学</t>
    <phoneticPr fontId="51" type="noConversion"/>
  </si>
  <si>
    <t>94.39;83.86</t>
  </si>
  <si>
    <t>96.86;90.71</t>
  </si>
  <si>
    <t>46.39;46.24</t>
  </si>
  <si>
    <t>FCHJ3T5BCXY</t>
    <phoneticPr fontId="51" type="noConversion"/>
  </si>
  <si>
    <t>Hiseq17SZ0001111</t>
    <phoneticPr fontId="51" type="noConversion"/>
  </si>
  <si>
    <t>95.89;93.46</t>
  </si>
  <si>
    <t>97.71;96.08</t>
  </si>
  <si>
    <t>以下子文库产量低：
17L0023495-12
17L0015171-26</t>
    <phoneticPr fontId="51" type="noConversion"/>
  </si>
  <si>
    <t>产量较低(pooling比例偏差)</t>
    <phoneticPr fontId="51" type="noConversion"/>
  </si>
  <si>
    <t>FCHJ3NNBCXY</t>
  </si>
  <si>
    <t>Hiseq17SZ0001113</t>
  </si>
  <si>
    <t>林丹妮</t>
    <phoneticPr fontId="51" type="noConversion"/>
  </si>
  <si>
    <t>医学</t>
    <phoneticPr fontId="51" type="noConversion"/>
  </si>
  <si>
    <t>95.91;93.36</t>
  </si>
  <si>
    <t>97.73;96.05</t>
  </si>
  <si>
    <t>47.15;47.12</t>
  </si>
  <si>
    <t>FCHJ3NNBCXY</t>
    <phoneticPr fontId="51" type="noConversion"/>
  </si>
  <si>
    <t>Hiseq17SZ0001113</t>
    <phoneticPr fontId="51" type="noConversion"/>
  </si>
  <si>
    <t>95.43;92.03</t>
  </si>
  <si>
    <t>97.46;95.19</t>
  </si>
  <si>
    <t>49.62;49.59</t>
  </si>
  <si>
    <t>FCHJ3TWBCXY</t>
  </si>
  <si>
    <t>Hiseq17SZ0001114</t>
  </si>
  <si>
    <t xml:space="preserve">voa121213李云2人TargetRegioncapture(43/43) </t>
  </si>
  <si>
    <t>林丹妮</t>
    <phoneticPr fontId="51" type="noConversion"/>
  </si>
  <si>
    <t>医学</t>
    <phoneticPr fontId="51" type="noConversion"/>
  </si>
  <si>
    <t>94.95;91.39</t>
  </si>
  <si>
    <t>97.21;94.85</t>
  </si>
  <si>
    <t>49.50;49.46</t>
  </si>
  <si>
    <t>FCHJ3TWBCXY</t>
    <phoneticPr fontId="51" type="noConversion"/>
  </si>
  <si>
    <t>Hiseq17SZ0001114</t>
    <phoneticPr fontId="51" type="noConversion"/>
  </si>
  <si>
    <t>94.93;92.49</t>
  </si>
  <si>
    <t>97.10;95.33</t>
  </si>
  <si>
    <t>44.25;44.24</t>
  </si>
  <si>
    <t>17L0021213-38产量低。</t>
    <phoneticPr fontId="51" type="noConversion"/>
  </si>
  <si>
    <t>产量较低(pooling比例偏差)</t>
    <phoneticPr fontId="51" type="noConversion"/>
  </si>
  <si>
    <t>FCHJ3T2BCXY</t>
  </si>
  <si>
    <t>Hiseq17SZ0001112</t>
  </si>
  <si>
    <t xml:space="preserve">voa121213李云2人TargetRegioncapture(72/72) </t>
  </si>
  <si>
    <t>94.39;91.85</t>
  </si>
  <si>
    <t>96.83;94.95</t>
  </si>
  <si>
    <t>44.09;44.08</t>
  </si>
  <si>
    <t>FCHJ3T2BCXY</t>
    <phoneticPr fontId="51" type="noConversion"/>
  </si>
  <si>
    <t>Hiseq17SZ0001112</t>
    <phoneticPr fontId="51" type="noConversion"/>
  </si>
  <si>
    <t>97.69;96.06</t>
  </si>
  <si>
    <t>98.68;97.53</t>
  </si>
  <si>
    <t>47.15;47.20</t>
  </si>
  <si>
    <t>以下子文库产量低：
DX0504AFHYAAAPEI-15
DX1316AFHZAAAPEI-16
DX1316AFIBAAAPEI-27
DX1316AFICAAAPEI-29
DX1316AFIDAAAPEI-30
DX1316AFIEAAAPEI-37
DX1316AFIFAAAPEI-41
DX1316AFIGAAAPEI-42
DX1316AFIHAAAPEI-43
DX0503AFIIAAAPEI-44
DX0503AFIJAAAPEI-45
DX1316AFIOAAAPEI-54
DX1316AFIQAAAPEI-55
DX1316AFIRAAAPEI-56</t>
    <phoneticPr fontId="51" type="noConversion"/>
  </si>
  <si>
    <t>FCHHYVKBCXY</t>
  </si>
  <si>
    <t>Hiseq17TJ0000148</t>
  </si>
  <si>
    <t>INDEX</t>
    <phoneticPr fontId="51" type="noConversion"/>
  </si>
  <si>
    <t xml:space="preserve">Oseq-T肿瘤个体化诊疗基因检测20170326(10/48) Oseq-ctDNA无创肿瘤个体化诊疗基因检测20170325(2/48) 2017-03-18Oseq-Drug个体化诊疗基因检测-320170326(1/48) Oseq-T肿瘤个体化诊疗基因检测20170320-加测(1/48) Oseq-T肿瘤个体化诊疗基因检测20170314-加测(1/48) Oseq-Drug个体化诊疗基因检测20170325(19/48) Hiseq建库+测序-P17Z15000N0076-基于ctDNA的肿瘤预后复发监测产品开发项目-宋程程-第1期任务单(4/48) Oseq-Drug个体化诊疗基因检测20170326(10/48) </t>
  </si>
  <si>
    <t>97.54;95.85</t>
  </si>
  <si>
    <t>98.59;97.40</t>
  </si>
  <si>
    <t>47.12;47.16</t>
  </si>
  <si>
    <t>以下子文库产量低：
DX0504AFHYAAAPEI-15
DX1316AFHZAAAPEI-16
DX1316AFIBAAAPEI-27
DX1316AFICAAAPEI-29
DX1316AFIDAAAPEI-30
DX1316AFIEAAAPEI-37
DX1316AFIFAAAPEI-41
DX1316AFIGAAAPEI-42
DX1316AFIHAAAPEI-43
DX0503AFIIAAAPEI-44
DX0503AFIJAAAPEI-45
DX1316AFIOAAAPEI-54
DX1316AFIQAAAPEI-55
DX1316AFIRAAAPEI-56</t>
    <phoneticPr fontId="51" type="noConversion"/>
  </si>
  <si>
    <t>FCHHYVKBCXY</t>
    <phoneticPr fontId="51" type="noConversion"/>
  </si>
  <si>
    <t>Hiseq17TJ0000148</t>
    <phoneticPr fontId="51" type="noConversion"/>
  </si>
  <si>
    <t xml:space="preserve">Oseq-T肿瘤个体化诊疗基因检测20170320-加测(1/48) Oseq-T肿瘤个体化诊疗基因检测20170314-加测(1/48) Oseq-Drug个体化诊疗基因检测20170325(19/48) Hiseq建库+测序-P17Z15000N0076-基于ctDNA的肿瘤预后复发监测产品开发项目-宋程程-第1期任务单(4/48) Oseq-Drug个体化诊疗基因检测20170326(10/48) Oseq-T肿瘤个体化诊疗基因检测20170326(10/48) Oseq-ctDNA无创肿瘤个体化诊疗基因检测20170325(2/48) 2017-03-18Oseq-Drug个体化诊疗基因检测-320170326(1/48) </t>
  </si>
  <si>
    <t>96.43;94.07</t>
  </si>
  <si>
    <t>97.91;96.31</t>
  </si>
  <si>
    <t>RC0050JQZAAPEI-34产量低。</t>
    <phoneticPr fontId="51" type="noConversion"/>
  </si>
  <si>
    <t>产量较低(pooling比例偏差)</t>
    <phoneticPr fontId="51" type="noConversion"/>
  </si>
  <si>
    <t>FCHHWTKBCXY</t>
  </si>
  <si>
    <t>Hiseq17TJ0000149</t>
  </si>
  <si>
    <t>INDEX</t>
    <phoneticPr fontId="51" type="noConversion"/>
  </si>
  <si>
    <t xml:space="preserve">F16HTSNCWLJ0612-医科院肿瘤医院肺癌化疗疗效ctDNA评估项目-张国嘉-第1期任务单(5/6) 田中明-产前微缺失微重复项目(1/6) </t>
  </si>
  <si>
    <t>林丹妮</t>
    <phoneticPr fontId="51" type="noConversion"/>
  </si>
  <si>
    <t>医学</t>
    <phoneticPr fontId="51" type="noConversion"/>
  </si>
  <si>
    <t>96.49;94.26</t>
  </si>
  <si>
    <t>97.92;96.41</t>
  </si>
  <si>
    <t>46.04;46.05</t>
  </si>
  <si>
    <t>RC0050JQZAAPEI-34产量低。</t>
    <phoneticPr fontId="51" type="noConversion"/>
  </si>
  <si>
    <t>产量较低(pooling比例偏差)</t>
    <phoneticPr fontId="51" type="noConversion"/>
  </si>
  <si>
    <t>FCHHWTKBCXY</t>
    <phoneticPr fontId="51" type="noConversion"/>
  </si>
  <si>
    <t>Hiseq17TJ0000149</t>
    <phoneticPr fontId="51" type="noConversion"/>
  </si>
  <si>
    <t>INDEX</t>
    <phoneticPr fontId="51" type="noConversion"/>
  </si>
  <si>
    <t>林丹妮</t>
    <phoneticPr fontId="51" type="noConversion"/>
  </si>
  <si>
    <t>医学</t>
    <phoneticPr fontId="51" type="noConversion"/>
  </si>
  <si>
    <t>96.99;94.92</t>
  </si>
  <si>
    <t>98.18;96.77</t>
  </si>
  <si>
    <t>44.92;44.93</t>
  </si>
  <si>
    <t>良</t>
    <phoneticPr fontId="51" type="noConversion"/>
  </si>
  <si>
    <t>FCHHWY2BCXY</t>
  </si>
  <si>
    <t>Hiseq17TJ0000150</t>
  </si>
  <si>
    <t>INDEX</t>
    <phoneticPr fontId="51" type="noConversion"/>
  </si>
  <si>
    <t xml:space="preserve">F16HTSNCWLJ0612-医科院肿瘤医院肺癌化疗疗效ctDNA评估项目-张国嘉-第1期任务单(5/5) </t>
  </si>
  <si>
    <t>96.74;94.61</t>
  </si>
  <si>
    <t>98.05;96.59</t>
  </si>
  <si>
    <t>44.84;44.84</t>
  </si>
  <si>
    <t>良</t>
    <phoneticPr fontId="51" type="noConversion"/>
  </si>
  <si>
    <t>FCHHWY2BCXY</t>
    <phoneticPr fontId="51" type="noConversion"/>
  </si>
  <si>
    <t>Hiseq17TJ0000150</t>
    <phoneticPr fontId="51" type="noConversion"/>
  </si>
  <si>
    <t>97.16;95.60</t>
  </si>
  <si>
    <t>98.38;97.35</t>
  </si>
  <si>
    <t>46.30;46.32</t>
  </si>
  <si>
    <t>FCHHWFJBCXY</t>
  </si>
  <si>
    <t>Hiseq17TJ0000147</t>
  </si>
  <si>
    <t xml:space="preserve">Oseq-ctDNA无创肿瘤个体化诊疗基因检测20170325(2/11) Oseq-Drug个体化诊疗基因检测20170325(9/11) </t>
  </si>
  <si>
    <t>97.35;95.83</t>
  </si>
  <si>
    <t>FCHHWFJBCXY</t>
    <phoneticPr fontId="51" type="noConversion"/>
  </si>
  <si>
    <t>Hiseq17TJ0000147</t>
    <phoneticPr fontId="51" type="noConversion"/>
  </si>
  <si>
    <t>94.60;84.85</t>
  </si>
  <si>
    <t>96.97;91.41</t>
  </si>
  <si>
    <t>46.28;46.15</t>
  </si>
  <si>
    <t>以下子文库产量低：
17L2606305-1-19
17L0015797-24
17L0015799-26
17L0015801-29
17L0015843-32
17L0015902-41
17L0015903-42
17L0018064-82</t>
    <phoneticPr fontId="51" type="noConversion"/>
  </si>
  <si>
    <t>产量较低(pooling比例偏差)</t>
    <phoneticPr fontId="51" type="noConversion"/>
  </si>
  <si>
    <t>FCHJ3TNBCXY</t>
  </si>
  <si>
    <t>Hiseq17SZ0000110</t>
  </si>
  <si>
    <t xml:space="preserve">voa121213李云2人TargetRegioncapture(51/51) </t>
  </si>
  <si>
    <t>林丹妮</t>
    <phoneticPr fontId="51" type="noConversion"/>
  </si>
  <si>
    <t>医学</t>
    <phoneticPr fontId="51" type="noConversion"/>
  </si>
  <si>
    <t>94.13;80.60</t>
  </si>
  <si>
    <t>96.71;88.83</t>
  </si>
  <si>
    <t>以下子文库产量低：
17L2606305-1-19
17L0015797-24
17L0015799-26
17L0015801-29
17L0015843-32
17L0015902-41
17L0015903-42
17L0018064-82</t>
    <phoneticPr fontId="51" type="noConversion"/>
  </si>
  <si>
    <t>产量较低(pooling比例偏差)</t>
    <phoneticPr fontId="51" type="noConversion"/>
  </si>
  <si>
    <t>FCHJ3TNBCXY</t>
    <phoneticPr fontId="51" type="noConversion"/>
  </si>
  <si>
    <t>Hiseq17SZ0000110</t>
    <phoneticPr fontId="51" type="noConversion"/>
  </si>
  <si>
    <t>170403_I133_FCHGL72BBXX_L6_WHDNAMePEP00000640</t>
    <phoneticPr fontId="117" type="noConversion"/>
  </si>
  <si>
    <t>170403_I133_FCHGL72BBXX_L4_WHDNAMePEP00000639
170403_I133_FCHGL72BBXX_L5_WHDNAMePEP00000639</t>
    <phoneticPr fontId="117" type="noConversion"/>
  </si>
  <si>
    <t>170403_I133_FCHGL72BBXX_L3_WHCDNAPEP00006840</t>
    <phoneticPr fontId="117" type="noConversion"/>
  </si>
  <si>
    <t>170402_I137_FCHGL7VBBXX_L6_WHDNASPEP00004881</t>
    <phoneticPr fontId="117" type="noConversion"/>
  </si>
  <si>
    <t xml:space="preserve">以下子文库产量低：
WHANIbvmTAACRAAPEI-201
WHPSExzsPAAGRAAPEI-208
WHPSExzsPAAKRAAPEI-212
</t>
    <phoneticPr fontId="117" type="noConversion"/>
  </si>
  <si>
    <t>91.05;89.31</t>
  </si>
  <si>
    <t>95.73;94.20</t>
  </si>
  <si>
    <t>49.15;48.66</t>
  </si>
  <si>
    <t>FCCAFJEANXX</t>
  </si>
  <si>
    <t>WHDNASPEP00004880</t>
  </si>
  <si>
    <t xml:space="preserve">Re-sequencing </t>
    <phoneticPr fontId="51" type="noConversion"/>
  </si>
  <si>
    <t>87.70;89.73</t>
  </si>
  <si>
    <t>93.75;94.46</t>
  </si>
  <si>
    <t>29.02;30.74</t>
  </si>
  <si>
    <t>PE 126+8+126-V4;1111+1111;新库库检，外来文库;</t>
    <phoneticPr fontId="51" type="noConversion"/>
  </si>
  <si>
    <t>CHKSEI85217030009</t>
  </si>
  <si>
    <t xml:space="preserve">Methylation </t>
    <phoneticPr fontId="51" type="noConversion"/>
  </si>
  <si>
    <t xml:space="preserve">jxu170320吕晓丹人Methylation </t>
    <phoneticPr fontId="51" type="noConversion"/>
  </si>
  <si>
    <t>85.80;89.67</t>
  </si>
  <si>
    <t>92.84;94.48</t>
  </si>
  <si>
    <t>29.04;30.76</t>
  </si>
  <si>
    <t>88.53;85.84</t>
  </si>
  <si>
    <t>94.18;91.22</t>
  </si>
  <si>
    <t>50.67;50.84</t>
  </si>
  <si>
    <t>WHDNALPEP00000249</t>
  </si>
  <si>
    <t xml:space="preserve">wck170303余佳临雨生红球藻Denovo-Plant(3/5) moc170307徐晓静植物Denovo-Plant(1/5) iyl170113司凯威尖孢镰刀菌Denovo-Microbiology(1/5) </t>
    <phoneticPr fontId="51" type="noConversion"/>
  </si>
  <si>
    <t>88.23;85.61</t>
  </si>
  <si>
    <t>94.05;91.10</t>
  </si>
  <si>
    <t>50.60;50.78</t>
  </si>
  <si>
    <t>85.19;81.08</t>
  </si>
  <si>
    <t>92.15;88.22</t>
  </si>
  <si>
    <t>49.25;49.48</t>
  </si>
  <si>
    <t>WHGAMqddDDABDUAAPEI-62</t>
  </si>
  <si>
    <t>86.42;82.27</t>
  </si>
  <si>
    <t>92.92;88.46</t>
  </si>
  <si>
    <t>47.87;48.15</t>
  </si>
  <si>
    <t>WHGAMqddDCABDLAAPEI-17</t>
  </si>
  <si>
    <t>89.75;84.67</t>
  </si>
  <si>
    <t>94.20;89.80</t>
  </si>
  <si>
    <t>49.09;49.77</t>
  </si>
  <si>
    <t>WHGAMqddDCAADWAAPEI-21</t>
  </si>
  <si>
    <t>92.15;77.62</t>
  </si>
  <si>
    <t>96.41;88.36</t>
  </si>
  <si>
    <t>41.41;41.78</t>
  </si>
  <si>
    <t>HS4000 PE151+8+151;1216+1018;新库库检;</t>
  </si>
  <si>
    <t>FCHGL7VBBXX</t>
  </si>
  <si>
    <t>WHDNASPEP00004882</t>
  </si>
  <si>
    <t xml:space="preserve">qwy170322周咸强报春花Re-sequencing(19/19) </t>
    <phoneticPr fontId="51" type="noConversion"/>
  </si>
  <si>
    <t>92.63;77.87</t>
  </si>
  <si>
    <t>96.53;88.62</t>
  </si>
  <si>
    <t>41.88;41.89</t>
  </si>
  <si>
    <t>FCHGL7VBBXX</t>
    <phoneticPr fontId="51" type="noConversion"/>
  </si>
  <si>
    <t>WHDNASPEP00004885</t>
  </si>
  <si>
    <t xml:space="preserve">klw170123夏金全鱼RAD-Seq(1/20) qlq170310李维喜酵母Re-sequencing(7/20) qwy170322周咸强报春花Re-sequencing(12/20) </t>
    <phoneticPr fontId="51" type="noConversion"/>
  </si>
  <si>
    <t>92.40;78.70</t>
  </si>
  <si>
    <t>96.32;89.09</t>
  </si>
  <si>
    <t>44.79;45.01</t>
  </si>
  <si>
    <t>WHDNASPEP00004881</t>
    <phoneticPr fontId="51" type="noConversion"/>
  </si>
  <si>
    <t xml:space="preserve">fvv170317张秋萍番石榴属Re-sequencing(2/27) xst170310刘芳3酵母Re-sequencing(1/27) qlq170310李维喜酵母Re-sequencing(20/27) hwz170316张岩两个人Exomecapture(2/27) lus170314潘莹链霉菌属Denovo-Microbiology(2/27) </t>
    <phoneticPr fontId="51" type="noConversion"/>
  </si>
  <si>
    <t>94.43;83.31</t>
  </si>
  <si>
    <t>97.72;92.10</t>
  </si>
  <si>
    <t>45.81;45.96</t>
  </si>
  <si>
    <t>WHCDNAPEP00006822</t>
  </si>
  <si>
    <t xml:space="preserve">rsi170320郑小敏山核桃EukaryoteTranscriptomeResequencing(4/12) oba170320郑小敏山核桃EukaryoteTranscriptomeResequencing(3/12) ngv170315谢尚波蝴蝶兰EukaryotedenovoTranscriptome(4/12) dyb170315谢尚波蚜虫当参考EukaryotedenovoTranscriptome(1/12) </t>
    <phoneticPr fontId="51" type="noConversion"/>
  </si>
  <si>
    <t>94.80;73.10</t>
  </si>
  <si>
    <t>97.83;88.53</t>
  </si>
  <si>
    <t>38.41;39.04</t>
  </si>
  <si>
    <t>WHDNAMePEP00000637</t>
  </si>
  <si>
    <t>94.75;73.33</t>
  </si>
  <si>
    <t>97.86;88.81</t>
  </si>
  <si>
    <t>38.07;38.73</t>
  </si>
  <si>
    <t>94.74;71.95</t>
  </si>
  <si>
    <t>97.76;87.97</t>
  </si>
  <si>
    <t>37.58;38.36</t>
  </si>
  <si>
    <t>94.46;72.33</t>
  </si>
  <si>
    <t>97.75;88.50</t>
  </si>
  <si>
    <t>37.57;38.29</t>
  </si>
  <si>
    <t>HS4000 PE151+8+151;1216+1018;新库库检;</t>
    <phoneticPr fontId="51" type="noConversion"/>
  </si>
  <si>
    <t>97.56;90.96</t>
  </si>
  <si>
    <t>99.17;96.46</t>
  </si>
  <si>
    <t>40.13;40.32</t>
  </si>
  <si>
    <t>HS4000 PE101+8+101;1216+1018;新库库检;</t>
  </si>
  <si>
    <t>FCHGL72BBXX</t>
  </si>
  <si>
    <t>WHDNAMePEP00000641</t>
  </si>
  <si>
    <t xml:space="preserve">ddy170321徐晓静动物EukaryoteTranscriptomeResequencing(5/10) dam170309刘芳3动物Methylation(2/10) uss170310吕晓丹拟南芥Methylation(2/10) nrj170324夏展峰拟南芥Re-sequencing(1/10) </t>
    <phoneticPr fontId="51" type="noConversion"/>
  </si>
  <si>
    <t>97.49;91.08</t>
  </si>
  <si>
    <t>99.14;96.47</t>
  </si>
  <si>
    <t>39.99;40.15</t>
  </si>
  <si>
    <t>97.35;89.59</t>
  </si>
  <si>
    <t>99.08;95.80</t>
  </si>
  <si>
    <t>40.16;40.26</t>
  </si>
  <si>
    <t xml:space="preserve">以下子文库产量低：
VITcjzTAAAKBAA-74
VITcjzTAAAZBAA-102
VITcjzTAABAAAA-103
</t>
    <phoneticPr fontId="51" type="noConversion"/>
  </si>
  <si>
    <t>WHDNAMePEP00000640</t>
    <phoneticPr fontId="51" type="noConversion"/>
  </si>
  <si>
    <t xml:space="preserve">ddy170321徐晓静动物EukaryoteTranscriptomeResequencing(2/28) cjz170307袁珍丽葡萄TargetRegioncapture(24/28) uss170310吕晓丹拟南芥Methylation(1/28) ydn170315徐婧拟南芥Methylation(1/28) </t>
    <phoneticPr fontId="51" type="noConversion"/>
  </si>
  <si>
    <t>97.54;90.90</t>
  </si>
  <si>
    <t>99.17;96.42</t>
  </si>
  <si>
    <t>39.77;39.78</t>
  </si>
  <si>
    <t>以下子文库产量低：
WHRDHUMzvuRVITcjzTAAATBAA-52
VITcjzTAAAIBAA-69</t>
    <phoneticPr fontId="51" type="noConversion"/>
  </si>
  <si>
    <t>WHDNAMePEP00000639</t>
  </si>
  <si>
    <t xml:space="preserve">ddy170321徐晓静动物EukaryoteTranscriptomeResequencing(6/15) cjz170307袁珍丽葡萄TargetRegioncapture(6/15) ydn170315徐婧拟南芥Methylation(3/15) </t>
    <phoneticPr fontId="51" type="noConversion"/>
  </si>
  <si>
    <t>97.56;89.94</t>
  </si>
  <si>
    <t>99.17;96.00</t>
  </si>
  <si>
    <t>39.45;39.49</t>
  </si>
  <si>
    <t>WHDNAMePEP00000639</t>
    <phoneticPr fontId="51" type="noConversion"/>
  </si>
  <si>
    <t>98.11;94.89</t>
  </si>
  <si>
    <t>99.42;98.07</t>
  </si>
  <si>
    <t>46.58;46.35</t>
  </si>
  <si>
    <t xml:space="preserve">以下子文库产量低：
WHANIbvmTAACRAAPEI-201
WHPSExzsPAAGRAAPEI-208
WHPSExzsPAAKRAAPEI-212
</t>
    <phoneticPr fontId="51" type="noConversion"/>
  </si>
  <si>
    <t>FCHGL72BBXX</t>
    <phoneticPr fontId="51" type="noConversion"/>
  </si>
  <si>
    <t>WHCDNAPEP00006840</t>
    <phoneticPr fontId="51" type="noConversion"/>
  </si>
  <si>
    <t xml:space="preserve">ymn150407卢佳1人内部研发(3/16) xzs170320马俊平河豚毒素假交替单胞菌ProkaryoteTranscriptomeResequencing(9/16) bvm170303徐晓静动物EukaryotedenovoTranscriptome(2/16) ddy170321徐晓静动物EukaryoteTranscriptomeResequencing(2/16) </t>
    <phoneticPr fontId="51" type="noConversion"/>
  </si>
  <si>
    <t>96.60;83.21</t>
  </si>
  <si>
    <t>98.76;92.39</t>
  </si>
  <si>
    <t>39.04;39.37</t>
  </si>
  <si>
    <t>0.59;0.78</t>
  </si>
  <si>
    <t>98.78;96.58</t>
  </si>
  <si>
    <t>WHDNAMePEP00000638</t>
  </si>
  <si>
    <t xml:space="preserve">wvl170116余佳临细菌Metagenomics(2/10) esc170314周勇人Exomecapture(1/10) yte170309于杨阳植物Methylation(3/10) qgh170321徐晓静动物Denovo-Animal(4/10) </t>
    <phoneticPr fontId="51" type="noConversion"/>
  </si>
  <si>
    <t>96.55;85.10</t>
  </si>
  <si>
    <t>98.73;93.34</t>
  </si>
  <si>
    <t>39.11;39.41</t>
  </si>
  <si>
    <t>0.60;0.77</t>
  </si>
  <si>
    <t>98.80;96.71</t>
  </si>
  <si>
    <t>HS4000 PE101+8+101;1216+1018;新库库检;</t>
    <phoneticPr fontId="51" type="noConversion"/>
  </si>
  <si>
    <t>170331_I127_FCHHKGCBBXX_L3_DKDNAPEP02712</t>
    <phoneticPr fontId="117" type="noConversion"/>
  </si>
  <si>
    <t>index实际混合比例与计划不符。EXON170313029-RUMC-30产量偏低，丹麦</t>
    <phoneticPr fontId="117" type="noConversion"/>
  </si>
  <si>
    <t>张敏</t>
    <phoneticPr fontId="117" type="noConversion"/>
  </si>
  <si>
    <t xml:space="preserve">gid170321吕晓丹人Exomecapture(11/11) </t>
    <phoneticPr fontId="51" type="noConversion"/>
  </si>
  <si>
    <t>DKDNAPEP02701</t>
  </si>
  <si>
    <t>FCHHLCCBBXX</t>
    <phoneticPr fontId="51" type="noConversion"/>
  </si>
  <si>
    <t>50.84;50.73</t>
    <phoneticPr fontId="51" type="noConversion"/>
  </si>
  <si>
    <t>98.82;97.39</t>
  </si>
  <si>
    <t>96.68;93.78</t>
    <phoneticPr fontId="51" type="noConversion"/>
  </si>
  <si>
    <t>张敏</t>
    <phoneticPr fontId="51" type="noConversion"/>
  </si>
  <si>
    <t>DKDNAPEP02702</t>
  </si>
  <si>
    <t>50.96;50.84</t>
    <phoneticPr fontId="51" type="noConversion"/>
  </si>
  <si>
    <t>98.72;97.46</t>
  </si>
  <si>
    <t>96.45;93.88</t>
    <phoneticPr fontId="51" type="noConversion"/>
  </si>
  <si>
    <t>DKDNAPEP02704</t>
  </si>
  <si>
    <t>99.55;98.51</t>
    <phoneticPr fontId="51" type="noConversion"/>
  </si>
  <si>
    <t>50.52;50.38</t>
    <phoneticPr fontId="51" type="noConversion"/>
  </si>
  <si>
    <t>98.71;97.41</t>
  </si>
  <si>
    <t>96.47;93.75</t>
    <phoneticPr fontId="51" type="noConversion"/>
  </si>
  <si>
    <t>DKDNAPEP02705</t>
  </si>
  <si>
    <t>99.48;98.59</t>
    <phoneticPr fontId="51" type="noConversion"/>
  </si>
  <si>
    <t>1.88;2.09</t>
  </si>
  <si>
    <t>50.06;49.92</t>
    <phoneticPr fontId="51" type="noConversion"/>
  </si>
  <si>
    <t>98.66;97.41</t>
  </si>
  <si>
    <t>96.33;93.70</t>
    <phoneticPr fontId="51" type="noConversion"/>
  </si>
  <si>
    <t xml:space="preserve">lov170303吕晓丹人Exomecapture(1/12) edu170316吕晓丹人Exomecapture(11/12) </t>
    <phoneticPr fontId="51" type="noConversion"/>
  </si>
  <si>
    <t>DKDNAPEP02706</t>
  </si>
  <si>
    <t>99.58;98.59</t>
    <phoneticPr fontId="51" type="noConversion"/>
  </si>
  <si>
    <t>1.86;2.07</t>
  </si>
  <si>
    <t>49.87;49.72</t>
    <phoneticPr fontId="51" type="noConversion"/>
  </si>
  <si>
    <t>98.68;97.39</t>
  </si>
  <si>
    <t>96.34;93.70</t>
    <phoneticPr fontId="51" type="noConversion"/>
  </si>
  <si>
    <t>DKDNAPEP02707</t>
  </si>
  <si>
    <t>99.58;98.55</t>
    <phoneticPr fontId="51" type="noConversion"/>
  </si>
  <si>
    <t>1.72;1.92</t>
  </si>
  <si>
    <t>49.87;49.73</t>
    <phoneticPr fontId="51" type="noConversion"/>
  </si>
  <si>
    <t>98.61;97.36</t>
  </si>
  <si>
    <t>96.20;93.57</t>
    <phoneticPr fontId="51" type="noConversion"/>
  </si>
  <si>
    <t>DKDNAPEP02708</t>
  </si>
  <si>
    <t>99.54;98.66</t>
    <phoneticPr fontId="51" type="noConversion"/>
  </si>
  <si>
    <t>1.95;2.14</t>
  </si>
  <si>
    <t>49.83;49.70</t>
    <phoneticPr fontId="51" type="noConversion"/>
  </si>
  <si>
    <t>98.66;97.25</t>
  </si>
  <si>
    <t>96.35;93.47</t>
    <phoneticPr fontId="51" type="noConversion"/>
  </si>
  <si>
    <t xml:space="preserve">edu170316吕晓丹人Exomecapture(6/12) smq170223李维喜人粪便Metagenomics(1/12) nqc160920孙继华人Exomecapture(3/12) elu170328吕晓丹人Exomecapture(1/12) mai160920孙继华人Exomecapture(1/12) </t>
    <phoneticPr fontId="51" type="noConversion"/>
  </si>
  <si>
    <t>DKDNAPEP02711</t>
  </si>
  <si>
    <t>99.55;98.83</t>
    <phoneticPr fontId="51" type="noConversion"/>
  </si>
  <si>
    <t>2.94;3.12</t>
  </si>
  <si>
    <t>50.56;50.45</t>
    <phoneticPr fontId="51" type="noConversion"/>
  </si>
  <si>
    <t>98.78;97.29</t>
  </si>
  <si>
    <t>96.59;93.45</t>
    <phoneticPr fontId="51" type="noConversion"/>
  </si>
  <si>
    <t>DKDNAPEP02709</t>
  </si>
  <si>
    <t>FCHHKGCBBXX</t>
    <phoneticPr fontId="51" type="noConversion"/>
  </si>
  <si>
    <t>99.57;98.49</t>
    <phoneticPr fontId="51" type="noConversion"/>
  </si>
  <si>
    <t>1.77;1.94</t>
  </si>
  <si>
    <t>49.65;49.54</t>
    <phoneticPr fontId="51" type="noConversion"/>
  </si>
  <si>
    <t>98.06;96.59</t>
  </si>
  <si>
    <t>94.84;91.73</t>
    <phoneticPr fontId="51" type="noConversion"/>
  </si>
  <si>
    <t>DKDNAPEP02710</t>
  </si>
  <si>
    <t>99.58;98.75</t>
    <phoneticPr fontId="51" type="noConversion"/>
  </si>
  <si>
    <t>2.39;2.56</t>
  </si>
  <si>
    <t>51.66;51.54</t>
    <phoneticPr fontId="51" type="noConversion"/>
  </si>
  <si>
    <t>98.59;96.86</t>
  </si>
  <si>
    <t>96.08;92.50</t>
    <phoneticPr fontId="51" type="noConversion"/>
  </si>
  <si>
    <t xml:space="preserve">edu170316吕晓丹人Exomecapture(2/12) wib170309吕晓丹人Exomecapture(1/12) sup170324吕晓丹人Exomecapture(9/12) </t>
    <phoneticPr fontId="51" type="noConversion"/>
  </si>
  <si>
    <t>DKDNAPEP02712</t>
  </si>
  <si>
    <t>EXON170313029-RUMC-30产量偏低</t>
    <phoneticPr fontId="51" type="noConversion"/>
  </si>
  <si>
    <t>99.62;98.66</t>
    <phoneticPr fontId="51" type="noConversion"/>
  </si>
  <si>
    <t>1.66;1.86</t>
  </si>
  <si>
    <t>50.13;50.04</t>
    <phoneticPr fontId="51" type="noConversion"/>
  </si>
  <si>
    <t>98.66;97.17</t>
  </si>
  <si>
    <t>96.21;93.01</t>
    <phoneticPr fontId="51" type="noConversion"/>
  </si>
  <si>
    <t xml:space="preserve">sup170324吕晓丹人Exomecapture(11/11) </t>
    <phoneticPr fontId="51" type="noConversion"/>
  </si>
  <si>
    <t>DKDNAPEP02713</t>
  </si>
  <si>
    <t>50.03;49.94</t>
    <phoneticPr fontId="51" type="noConversion"/>
  </si>
  <si>
    <t>98.67;97.23</t>
  </si>
  <si>
    <t>96.24;93.20</t>
    <phoneticPr fontId="51" type="noConversion"/>
  </si>
  <si>
    <t>DKDNAPEP02714</t>
  </si>
  <si>
    <t>49.92;49.83</t>
    <phoneticPr fontId="51" type="noConversion"/>
  </si>
  <si>
    <t>98.60;96.82</t>
  </si>
  <si>
    <t>96.08;92.35</t>
    <phoneticPr fontId="51" type="noConversion"/>
  </si>
  <si>
    <t>DKDNAPEP02715</t>
  </si>
  <si>
    <t>49.90;49.81</t>
    <phoneticPr fontId="51" type="noConversion"/>
  </si>
  <si>
    <t>98.66;96.90</t>
  </si>
  <si>
    <t>96.26;92.62</t>
    <phoneticPr fontId="51" type="noConversion"/>
  </si>
  <si>
    <t xml:space="preserve">sup170324吕晓丹人Exomecapture(10/10) </t>
    <phoneticPr fontId="51" type="noConversion"/>
  </si>
  <si>
    <t>DKDNAPEP02717</t>
  </si>
  <si>
    <t>50.62;50.50</t>
    <phoneticPr fontId="51" type="noConversion"/>
  </si>
  <si>
    <t>98.32;96.57</t>
  </si>
  <si>
    <t>95.56;91.85</t>
    <phoneticPr fontId="51" type="noConversion"/>
  </si>
  <si>
    <t xml:space="preserve">meg170328李维喜人外来文库EukaryoteTranscriptomeResequencing </t>
    <phoneticPr fontId="51" type="noConversion"/>
  </si>
  <si>
    <t>CDKPEI170323001</t>
  </si>
  <si>
    <t>46.31;45.36</t>
    <phoneticPr fontId="51" type="noConversion"/>
  </si>
  <si>
    <t>97.50;94.14</t>
  </si>
  <si>
    <t>94.43;88.38</t>
    <phoneticPr fontId="51" type="noConversion"/>
  </si>
  <si>
    <t>96.10;92.00</t>
  </si>
  <si>
    <t>97.72;94.99</t>
  </si>
  <si>
    <t>49.41;49.31</t>
  </si>
  <si>
    <t>FCHG2VNBCXY</t>
  </si>
  <si>
    <t>CPF1703015;CPF1703015;CPF1703015;CPF1703015;CPF1703015;</t>
    <phoneticPr fontId="119" type="noConversion"/>
  </si>
  <si>
    <t>96.27;92.34</t>
  </si>
  <si>
    <t>97.82;95.18</t>
  </si>
  <si>
    <t>49.42;49.31</t>
  </si>
  <si>
    <t>FCHG2VNBCXY</t>
    <phoneticPr fontId="119" type="noConversion"/>
  </si>
  <si>
    <t>97.31;94.56</t>
  </si>
  <si>
    <t>98.47;96.51</t>
  </si>
  <si>
    <t>50.58;50.49</t>
  </si>
  <si>
    <t>FCHG33YBCXY</t>
  </si>
  <si>
    <t>F17FTSUSAT0157;F17FTSUSAT0157;UHRR;F17FTSUSAT0157;F17FTSUSAT0157;UHRR;F17FTSUSAT0157;F17FTSUSAT0157;F17FTSUSAT0157;CPF1703015;CPF1703015;CPF1703015;</t>
    <phoneticPr fontId="119" type="noConversion"/>
  </si>
  <si>
    <t>97.23;94.30</t>
  </si>
  <si>
    <t>98.43;96.39</t>
  </si>
  <si>
    <t>50.58;50.50</t>
  </si>
  <si>
    <t>FCHG33YBCXY</t>
    <phoneticPr fontId="119" type="noConversion"/>
  </si>
  <si>
    <t>95.48;90.81</t>
  </si>
  <si>
    <t>97.36;94.24</t>
  </si>
  <si>
    <t>49.38;49.28</t>
  </si>
  <si>
    <t>FCHG73TBCXY</t>
  </si>
  <si>
    <t>95.32;90.61</t>
  </si>
  <si>
    <t>97.28;94.13</t>
  </si>
  <si>
    <t>49.43;49.34</t>
  </si>
  <si>
    <t>FCHG73TBCXY</t>
    <phoneticPr fontId="119" type="noConversion"/>
  </si>
  <si>
    <t>95.74;92.89</t>
  </si>
  <si>
    <t>98.66;97.06</t>
  </si>
  <si>
    <t>47.70;47.60</t>
  </si>
  <si>
    <t>FCHHWHNBBXX</t>
  </si>
  <si>
    <t>F16FTSUSAT0315;F16FTSUSAT0315;F16FTSUSAT0315;F16FTSUSAT0315;</t>
    <phoneticPr fontId="119" type="noConversion"/>
  </si>
  <si>
    <t>96.10;93.10</t>
  </si>
  <si>
    <t>98.73;97.14</t>
  </si>
  <si>
    <t>46.68;46.65</t>
  </si>
  <si>
    <t>96.76;94.50</t>
  </si>
  <si>
    <t>98.97;97.74</t>
  </si>
  <si>
    <t>47.10;47.07</t>
  </si>
  <si>
    <t>96.64;94.21</t>
  </si>
  <si>
    <t>98.96;97.60</t>
  </si>
  <si>
    <t>47.44;47.37</t>
  </si>
  <si>
    <t>96.22;93.68</t>
  </si>
  <si>
    <t>98.81;97.38</t>
  </si>
  <si>
    <t>47.20;47.12</t>
  </si>
  <si>
    <t>95.89;93.48</t>
  </si>
  <si>
    <t>98.72;97.35</t>
  </si>
  <si>
    <t>45.64;45.54</t>
  </si>
  <si>
    <t>95.57;92.43</t>
  </si>
  <si>
    <t>98.58;96.83</t>
  </si>
  <si>
    <t>46.48;46.55</t>
  </si>
  <si>
    <t>95.55;92.84</t>
  </si>
  <si>
    <t>98.60;97.07</t>
  </si>
  <si>
    <t>47.03;47.02</t>
  </si>
  <si>
    <t>FCHHWHNBBXX</t>
    <phoneticPr fontId="119" type="noConversion"/>
  </si>
  <si>
    <t>95.94;93.77</t>
  </si>
  <si>
    <t>97.64;96.19</t>
  </si>
  <si>
    <t>52.77;52.87</t>
  </si>
  <si>
    <t>FCHG3TGBCXY</t>
  </si>
  <si>
    <t>F17FTSUSAT0157;F17FTSUSAT0157;F17FTSUSAT0157;F17FTSUSAT0157;</t>
    <phoneticPr fontId="119" type="noConversion"/>
  </si>
  <si>
    <t>97.66;96.11</t>
  </si>
  <si>
    <t>52.81;52.91</t>
  </si>
  <si>
    <t>FCHG3TGBCXY</t>
    <phoneticPr fontId="119" type="noConversion"/>
  </si>
  <si>
    <t>96.68;95.43</t>
  </si>
  <si>
    <t>98.09;97.26</t>
  </si>
  <si>
    <t>49.67;49.56</t>
  </si>
  <si>
    <t>FCHG2W3BCXY</t>
  </si>
  <si>
    <t>CPF1703015;CPF1703015;CPF1703015;CPF1703015;CPF1703007;</t>
    <phoneticPr fontId="119" type="noConversion"/>
  </si>
  <si>
    <t>96.87;95.64</t>
  </si>
  <si>
    <t>98.20;97.35</t>
  </si>
  <si>
    <t>FCHG2W3BCXY</t>
    <phoneticPr fontId="119" type="noConversion"/>
  </si>
  <si>
    <t>96.96;95.01</t>
  </si>
  <si>
    <t>98.27;96.98</t>
  </si>
  <si>
    <t>49.42;49.30</t>
  </si>
  <si>
    <t>FCHGCVYBCXY</t>
  </si>
  <si>
    <t>96.95;95.30</t>
  </si>
  <si>
    <t>98.25;97.18</t>
  </si>
  <si>
    <t>49.43;49.31</t>
  </si>
  <si>
    <t>FCHGCVYBCXY</t>
    <phoneticPr fontId="119" type="noConversion"/>
  </si>
  <si>
    <t>98.36;97.78</t>
  </si>
  <si>
    <t>98.98;98.59</t>
  </si>
  <si>
    <t>49.58;49.50</t>
  </si>
  <si>
    <t>FCHG35YBCXY</t>
  </si>
  <si>
    <t>98.19;97.51</t>
  </si>
  <si>
    <t>98.90;98.45</t>
  </si>
  <si>
    <t>49.54;49.47</t>
  </si>
  <si>
    <t>FCHG35YBCXY</t>
    <phoneticPr fontId="119" type="noConversion"/>
  </si>
  <si>
    <t>96.67;94.28</t>
  </si>
  <si>
    <t>98.11;96.39</t>
  </si>
  <si>
    <t>FCHG7CNBCXY</t>
  </si>
  <si>
    <t>CPF1703015;CPF1703015;CPF1703015;CPF1703015;CPF1703015;</t>
  </si>
  <si>
    <t>98.03;96.36</t>
  </si>
  <si>
    <t>49.55;49.47</t>
  </si>
  <si>
    <t>FCHG7CNBCXY</t>
    <phoneticPr fontId="119" type="noConversion"/>
  </si>
  <si>
    <t>92.66;90.35</t>
  </si>
  <si>
    <t>96.91;95.60</t>
  </si>
  <si>
    <t>64.48;64.69</t>
  </si>
  <si>
    <t>FCHHWJTBBXX</t>
  </si>
  <si>
    <t>F16FTSUSAT0131_HUMkqpT;F16FTSUSAT0131_HUMkqpT;F16FTSUSAT0131_HUMkqpT;F16FTSUSAT0131_HUMkqpT;F16FTSUSAT0131_HUMkqpT;F16FTSUSAT0131_HUMkqpT;F16FTSUSAT0131_HUMkqpT;F16FTSUSAT0131_HUMkqpT;F16FTSUSAT0131_HUMkqpT;F16FTSUSAT0131_HUMkqpT;</t>
  </si>
  <si>
    <t>91.21;87.70</t>
  </si>
  <si>
    <t>96.10;94.12</t>
  </si>
  <si>
    <t>66.69;66.52</t>
  </si>
  <si>
    <t>F17FTSUSAT0088_HUMoyyE;F16FTSUSAT0470_HUMbxqE;F16FTSUSAT0470_HUMbxqE;F16FTSUSAT0131_HUMkqpT;F16FTSUSAT0131;F16FTSUSAT0131_HUMkqpT;F16FTSUSAT0131_HUMkqpT;F16FTSUSAT0131_HUMkqpT;F16FTSUSAT0131_HUMkqpT;F16FTSUSAT0131_HUMkqpT;F16FTSUSAT0131_HUMkqpT;F16FTSUSAT0131_HUMkqpT;F16FTSUSAT0131_HUMkqpT;</t>
  </si>
  <si>
    <t>92.08;90.23</t>
  </si>
  <si>
    <t>96.55;95.40</t>
  </si>
  <si>
    <t>66.21;66.23</t>
  </si>
  <si>
    <t>94.06;90.76</t>
  </si>
  <si>
    <t>97.88;96.13</t>
  </si>
  <si>
    <t>48.60;48.56</t>
  </si>
  <si>
    <t>HK10179-251;HK10179-251;HK10179-251;HK10179-251;F17FTSUSAT0095_HUMpkhE;HK10179-251;HK10179-251;HK10179-251;HK10179-251;HK10179-251;F17FTSUSAT0087_MUSprwE;F17FTSUSAT0087_MUSprwE;F17FTSUSAT0087_MUSprwE;F17FTSUSAT0087_MUSprwE;CPF1703003;HK10179-251;HK10179-251;HK10179-251;</t>
    <phoneticPr fontId="119" type="noConversion"/>
  </si>
  <si>
    <t>93.90;90.83</t>
  </si>
  <si>
    <t>97.82;96.19</t>
  </si>
  <si>
    <t>48.71;48.66</t>
  </si>
  <si>
    <t>F17FTSUSAT0095_HUMpkhE;F17FTSUSAT0095_HUMpkhE;F17FTSUSAT0095_HUMpkhE;F16FTSUSAT0618_HAGezzE;F15FTSUSAT0418_HUMibaN;F15FTSUSAT0418_HUMibaN;F15FTSUSAT0418_HUMibaN;</t>
  </si>
  <si>
    <t>94.86;92.08</t>
  </si>
  <si>
    <t>98.08;96.68</t>
  </si>
  <si>
    <t>46.17;46.13</t>
  </si>
  <si>
    <t>CPF1703010;</t>
  </si>
  <si>
    <t>94.15;90.57</t>
  </si>
  <si>
    <t>97.79;95.91</t>
  </si>
  <si>
    <t>46.09;46.02</t>
  </si>
  <si>
    <t>CPF1703009;</t>
  </si>
  <si>
    <t>94.94;91.76</t>
  </si>
  <si>
    <t>98.07;96.53</t>
  </si>
  <si>
    <t>46.39;46.37</t>
  </si>
  <si>
    <t>FCHHWJTBBXX</t>
    <phoneticPr fontId="119" type="noConversion"/>
  </si>
  <si>
    <t>CPF1703008;</t>
    <phoneticPr fontId="119" type="noConversion"/>
  </si>
  <si>
    <t>产量较低(RD,OLB-1.9.4)</t>
    <phoneticPr fontId="147" type="noConversion"/>
  </si>
  <si>
    <t>PF为0</t>
    <phoneticPr fontId="51" type="noConversion"/>
  </si>
  <si>
    <t>FCHGVKWBBXX</t>
    <phoneticPr fontId="51" type="noConversion"/>
  </si>
  <si>
    <t>fgt170310吕晓丹细菌宏转录组prokaryoteStrand-SpecificResequencingTranscriptome(3/15);jfx170207石伟细菌Metagenomics(8/15);jpj170313高晓磊植物EukaryotedenovoTranscriptome(2/15);xop170310吕晓丹细菌宏转录组prokaryoteStrand-SpecificResequencingTranscriptome(2/15);</t>
  </si>
  <si>
    <t>nbc170310吕晓丹人Exomecapture(2/9);jjj170224高晓磊人EukaryotedenovoTranscriptome(1/9);ayp170224高晓磊橙子Non-codingRNA(1/9);tga170309吕晓丹小鼠Exomecapture(1/9);uhb170314袁珍丽人Exomecapture(4/9);</t>
  </si>
  <si>
    <t>VITcjzTAAATBAA-52
VITcjzTAAAIBAA-69产量低；
杂交前pooling问题</t>
    <phoneticPr fontId="117" type="noConversion"/>
  </si>
  <si>
    <t>R2 CGK lot：20136106；
SBS：20100339，20142051</t>
    <phoneticPr fontId="117" type="noConversion"/>
  </si>
  <si>
    <t>QPCR验证排查中，确认是否为客户文库结构问题。</t>
    <phoneticPr fontId="117" type="noConversion"/>
  </si>
  <si>
    <r>
      <t>PF为0，</t>
    </r>
    <r>
      <rPr>
        <sz val="10"/>
        <color rgb="FFFF0000"/>
        <rFont val="宋体"/>
        <family val="3"/>
        <charset val="134"/>
      </rPr>
      <t>QPCR验证排查中，确认是否为客户文库结构问题</t>
    </r>
    <phoneticPr fontId="117" type="noConversion"/>
  </si>
  <si>
    <t>客户样品</t>
    <phoneticPr fontId="117" type="noConversion"/>
  </si>
  <si>
    <r>
      <t>以下子文库产量低：
VITcjzTAAAKBAA-74
VITcjzTAAAZBAA-102
VITcjzTAABAAAA-103。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</si>
  <si>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以下子文库产量低：
WHRDHUMzvuRVITcjzTAAATBAA-52
VITcjzTAAAIBAA-69。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</si>
  <si>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>index实际混合比例与计划不符，HKMAIwbjEAABRAAPEI-213产量偏低</t>
    <phoneticPr fontId="117" type="noConversion"/>
  </si>
  <si>
    <t>超高風險让步上機,R2質量差</t>
    <phoneticPr fontId="117" type="noConversion"/>
  </si>
  <si>
    <t>超高風險上機,Lane 2 intensity 低, PF很低,外來文庫</t>
    <phoneticPr fontId="117" type="noConversion"/>
  </si>
  <si>
    <t>以下子文库产量低：
WHHUMymnU120AARAAPEI-201
WHHUMymnU120ABRAAPEI-202</t>
    <phoneticPr fontId="117" type="noConversion"/>
  </si>
  <si>
    <t>以下子文库产量低：
wHAXPI047995-111
WHBACqxgMAAARAAPEI-201</t>
    <phoneticPr fontId="117" type="noConversion"/>
  </si>
  <si>
    <t>以下子文库产量低：
wHAXPI047356-78+1
WHLACucwTAAKRAAPEI-202
WHLACucwTAABRAAPEI-216</t>
    <phoneticPr fontId="117" type="noConversion"/>
  </si>
  <si>
    <t>/ifshk2/hiseq4000-211/170327_K00211_0375_BHGVL2BBXX</t>
  </si>
  <si>
    <t>DMS 轉移新集群中,全手動投任務,舊集群不能完成備份,新集群插件安裝未完成;compute-0-25.local(Q10327B211.sh.e9654095)投任務後卡死</t>
    <phoneticPr fontId="51" type="noConversion"/>
  </si>
  <si>
    <t>/ifshk2/hiseq4000-211/170327_K00211_0374_AHGVCLBBXX</t>
  </si>
  <si>
    <t>DMS 轉移新集群中,全手動投任務,舊集群不能完成備份,新集群插件安裝未完成;外來文庫index 信息填寫錯誤</t>
  </si>
  <si>
    <t>/ifshk2/hiseq4000-114/170331_K00114_0532_AHGVCFBBXX</t>
  </si>
  <si>
    <t>DMS 轉移新集群中,全手動投任務,舊集群不能完成備份,新集群插件安裝未完成;操作人員假期時病了沒有操作</t>
  </si>
  <si>
    <t>/ifshk2/hiseq4000-114/170331_K00114_0533_BHGVVCBBXX</t>
  </si>
  <si>
    <t>/ifshk2/hiseq4000-114/170328_K00114_0529_AHGV7WBBXX</t>
  </si>
  <si>
    <t>/ifshk2/hiseq4000-114/170330_K00114_0531_AHGVTTBBXX</t>
  </si>
  <si>
    <t>/ifshk2/hiseq4000-114/170328_K00114_0530_BHGVKYBBXX</t>
  </si>
  <si>
    <t>/ifshk2/hiseq4000-211/170402_K00211_0379_BHGVYFBBXX</t>
  </si>
  <si>
    <t>/ifshk2/hiseq4000-211/170330_K00211_0377_AHGVKWBBXX</t>
  </si>
  <si>
    <t xml:space="preserve">DMS 轉移新集群中,全手動投任務,舊集群不能完成備份,新集群插件安裝未完成;操作人員假期時病了沒有操作;bcl2fastq2 bug; </t>
  </si>
  <si>
    <t>/ifshk2/hiseq4000-114/170401_K00114_0534_AHGVY7BBXX</t>
  </si>
  <si>
    <t>/ifshk2/hiseq4000-114/170404_K00114_0535_AHGVC2BBXX</t>
  </si>
  <si>
    <t>/ifshk2/hiseq4000-114/170404_K00114_0536_BHGW3HBBXX</t>
  </si>
  <si>
    <t>/ifshk2/hiseq4000-211/170402_K00211_0378_AHGV53BBXX</t>
  </si>
  <si>
    <t>/ifshk2/hiseq2000-581/170323_SN581_0490_AC9H7CACXX</t>
  </si>
  <si>
    <t>DMS 轉移新集群中,全手動投任務,舊集群不能完成備份,新集群插件安裝未完成;全部文庫為線下單, L1-4,index不能拆分,等待反饋處理方法;</t>
  </si>
  <si>
    <t>/ifswh2/hiseq4000-137/170329_K00137_0423_AHHFWMBBXX</t>
  </si>
  <si>
    <t>/ifswh2/hiseq4000-133/170330_K00133_0290_AHHG7GBBXX</t>
  </si>
  <si>
    <t>/ifswh2/hiseq2500-191/170329_D00191_0560_BHHY2VBCXY</t>
  </si>
  <si>
    <t>/ifswh2/hiseq4000-133/170331_K00133_0291_BHHGGJBBXX</t>
  </si>
  <si>
    <t>/ifswh2/hiseq4000-136/170331_K00136_0431_AHHG7TBBXX</t>
  </si>
  <si>
    <t>/ifswh2/hiseq4000-136/170403_K00136_0433_BHGL7TBBXX</t>
  </si>
  <si>
    <t>/ifswh2/hiseq4000-136/170403_K00136_0432_AHGL5GBBXX</t>
  </si>
  <si>
    <t>/ifswh2/hiseq4000-133/170403_K00133_0292_AHGL72BBXX</t>
  </si>
  <si>
    <t>/ifswh2/hiseq4000-137/170402_K00137_0424_AHGL7VBBXX</t>
  </si>
  <si>
    <t>/ifswh2/hiseq2500-188/170401_D00188_0494_ACAFJEANXX</t>
  </si>
  <si>
    <t>/share/hiseq2500-D177/170329_D00177_1100_AHHWFJBCXY</t>
  </si>
  <si>
    <t>林丹妮</t>
  </si>
  <si>
    <t>/share/hiseq2500-D178/170329_D00178_0658_BHHWY2BCXY</t>
  </si>
  <si>
    <t>/share/hiseq2500-D178/170329_D00178_0657_AHHWTKBCXY</t>
  </si>
  <si>
    <t>/share/hiseq2500-D177/170329_D00177_1101_BHHYVKBCXY</t>
  </si>
  <si>
    <t>/share/hiseq4000-K132/170329_K00132_0128_AHGTNHBBXX</t>
  </si>
  <si>
    <t>LIMS上机信息一直未填写，下机后线下处理。处理过程中出现，自动投递的Q7脚本及Q8脚本以及第二次A脚本任务状态出现Eqw，因未能及时发现断开重投，造成延时。</t>
    <phoneticPr fontId="51" type="noConversion"/>
  </si>
  <si>
    <t>/share/hiseq2500-D177/170401_D00177_1103_BHHY3MBCXY</t>
  </si>
  <si>
    <t>/share/hiseq2500-D177/170401_D00177_1102_AHHWWMBCXY</t>
  </si>
  <si>
    <t>/share/hiseq2500-D178/170401_D00178_0659_AHJ5K7BCXY</t>
  </si>
  <si>
    <t>/share/hiseq2500-D178/170401_D00178_0660_BHHYVTBCXY</t>
  </si>
  <si>
    <t>/share/hiseq2500-D177/170403_D00177_1105_BHJ27WBCXY</t>
  </si>
  <si>
    <t>/share/hiseq2500-D177/170403_D00177_1104_AHHWNFBCXY</t>
  </si>
  <si>
    <t>/share/hiseq2500-D178/170403_D00178_0661_AHJ5JVBCXY</t>
  </si>
  <si>
    <t>/share/hiseq2500-D178/170403_D00178_0662_BHJ5NGBCXY</t>
  </si>
  <si>
    <t>/ifs3/hiseq2500-D175/170330_D00175_0629_BHJ3TNBCXY</t>
  </si>
  <si>
    <t>/ifs3/hiseq2500-D175/170331_D00175_0631_BHJ3T2BCXY</t>
  </si>
  <si>
    <t>/ifs3/hiseq2500-D175/170331_D00175_0630_AHJ3T5BCXY</t>
  </si>
  <si>
    <t>/ifs3/hiseq2500-D176/170401_D00176_1101_BHJ3TWBCXY</t>
  </si>
  <si>
    <t>/ifs3/hiseq2500-D176/170401_D00176_1100_AHJ3NNBCXY</t>
  </si>
  <si>
    <t>/ifs3/hiseq2500-D176/170403_D00176_1102_AHJ3NKBCXY</t>
  </si>
  <si>
    <t>/ifs3/hiseq2500-D175/170403_D00175_0632_AHJ3TMBCXY</t>
  </si>
  <si>
    <t>/ifs3/hiseq2500-D175/170403_D00175_0633_BHHWJTBCXY</t>
  </si>
  <si>
    <t>很差(客户样品)</t>
    <phoneticPr fontId="117" type="noConversion"/>
  </si>
  <si>
    <r>
      <t>以下子文库产量低：
wHAXPI047361-12。</t>
    </r>
    <r>
      <rPr>
        <sz val="10"/>
        <color rgb="FFFF0000"/>
        <rFont val="宋体"/>
        <family val="3"/>
        <charset val="134"/>
      </rPr>
      <t>wHAXPI047361-12qpcr首次定量偏高</t>
    </r>
    <phoneticPr fontId="117" type="noConversion"/>
  </si>
  <si>
    <t>定量不准</t>
    <phoneticPr fontId="117" type="noConversion"/>
  </si>
  <si>
    <t>以下子文库产量低：
wHAXPI047361-12。wHAXPI047361-12qpcr首次定量偏高</t>
    <phoneticPr fontId="51" type="noConversion"/>
  </si>
  <si>
    <t>产量较低(定量不准)</t>
    <phoneticPr fontId="51" type="noConversion"/>
  </si>
  <si>
    <r>
      <t>以下子文库产量低：
WHRDHUMzvuRAALAAA-114，</t>
    </r>
    <r>
      <rPr>
        <sz val="10"/>
        <color rgb="FFFF0000"/>
        <rFont val="宋体"/>
        <family val="3"/>
        <charset val="134"/>
      </rPr>
      <t>RD，非QPCR定量问题</t>
    </r>
    <phoneticPr fontId="117" type="noConversion"/>
  </si>
  <si>
    <r>
      <t>产量较低，Q30偏低
WHHUMlulSAAATAASE-N-217
WHHUMlulSAABTAASE-N-218，</t>
    </r>
    <r>
      <rPr>
        <sz val="10"/>
        <color rgb="FFFF0000"/>
        <rFont val="宋体"/>
        <family val="3"/>
        <charset val="134"/>
      </rPr>
      <t>非QPCR定量问题</t>
    </r>
    <phoneticPr fontId="117" type="noConversion"/>
  </si>
  <si>
    <r>
      <t>整条Lane 的Q20偏低，index质量差。</t>
    </r>
    <r>
      <rPr>
        <sz val="10"/>
        <color rgb="FFFF0000"/>
        <rFont val="宋体"/>
        <family val="3"/>
        <charset val="134"/>
      </rPr>
      <t>R2 CGK lot：20136106；
SBS：20100339，20142051。CWHPE16090015、CWHPE16090016和CWHPE16090050 qpcr首次定量偏低</t>
    </r>
    <phoneticPr fontId="117" type="noConversion"/>
  </si>
  <si>
    <r>
      <t>以下子文库产量低：
WHSTRxxzDAAADLAAPEI-76。</t>
    </r>
    <r>
      <rPr>
        <sz val="10"/>
        <color rgb="FFFF0000"/>
        <rFont val="宋体"/>
        <family val="3"/>
        <charset val="134"/>
      </rPr>
      <t>WHSTRxxzDAAADLAAPEI-76qpcr首次定量偏高</t>
    </r>
    <phoneticPr fontId="117" type="noConversion"/>
  </si>
  <si>
    <t xml:space="preserve">以下子文库产量低：
WHSTRxxzDAAADLAAPEI-76
WHSTRxxzDAAADLAAPEI-76qpcr首次定量偏高
</t>
    <phoneticPr fontId="51" type="noConversion"/>
  </si>
  <si>
    <t>170406_I211_FCHGVV7BBXX_L6_CHKPEI00001195</t>
    <phoneticPr fontId="117" type="noConversion"/>
  </si>
  <si>
    <t>index实际混合比例与计划不符，CHKPEI85217030286,CHKPEI85217030285,CHKPEI85217030284产量偏低</t>
    <phoneticPr fontId="117" type="noConversion"/>
  </si>
  <si>
    <t>95.72;92.63</t>
  </si>
  <si>
    <t>98.44;96.41</t>
  </si>
  <si>
    <t>49.35;49.37</t>
  </si>
  <si>
    <t>良(HCS3.3.52)</t>
    <phoneticPr fontId="147" type="noConversion"/>
  </si>
  <si>
    <t>FCHGVV7BBXX</t>
  </si>
  <si>
    <t>HKTRDPEP00002463</t>
  </si>
  <si>
    <t>96.49;92.38</t>
  </si>
  <si>
    <t>98.76;96.23</t>
  </si>
  <si>
    <t>48.84;48.86</t>
  </si>
  <si>
    <t>97.10;94.48</t>
  </si>
  <si>
    <t>99.00;97.34</t>
  </si>
  <si>
    <t>42.28;42.31</t>
  </si>
  <si>
    <t>HS4000 PE50+8+50;0201+0201;新库库检外来文库，10% PHIX;</t>
  </si>
  <si>
    <t>CHKPEI00001195</t>
  </si>
  <si>
    <t>sod170329吕晓丹文库Chip-seq(6/6);</t>
    <phoneticPr fontId="147" type="noConversion"/>
  </si>
  <si>
    <t>96.23;92.57</t>
  </si>
  <si>
    <t>98.67;96.30</t>
  </si>
  <si>
    <t>50.03;50.15</t>
  </si>
  <si>
    <t>HKTRDPEP00002464</t>
  </si>
  <si>
    <t>97.15;95.60</t>
  </si>
  <si>
    <t>99.09;98.16</t>
  </si>
  <si>
    <t>56.67;56.88</t>
  </si>
  <si>
    <t>HKTRDPEP00002462</t>
  </si>
  <si>
    <t>wym170307汪智蛟人EukaryoteTranscriptomeResequencing(13/13);</t>
  </si>
  <si>
    <t>96.20;95.21</t>
  </si>
  <si>
    <t>98.75;98.04</t>
  </si>
  <si>
    <t>56.85;57.07</t>
  </si>
  <si>
    <t>95.95;93.18</t>
  </si>
  <si>
    <t>98.58;96.79</t>
  </si>
  <si>
    <t>48.88;48.75</t>
  </si>
  <si>
    <t>HKTRDPEP00002459</t>
  </si>
  <si>
    <t>95.22;92.48</t>
  </si>
  <si>
    <t>98.26;96.48</t>
  </si>
  <si>
    <t>49.01;48.89</t>
  </si>
  <si>
    <t>pln170315郑小敏恒河猴EukaryoteTranscriptomeResequencing(9/9);</t>
    <phoneticPr fontId="147" type="noConversion"/>
  </si>
  <si>
    <t>FCHGV7MBBXX</t>
  </si>
  <si>
    <t>CHKSEI85217030119</t>
  </si>
  <si>
    <t>L173-7b</t>
  </si>
  <si>
    <t>CHKSEI85217030118</t>
  </si>
  <si>
    <t>L172-7b</t>
  </si>
  <si>
    <t>FCHGV7MBBXX</t>
    <phoneticPr fontId="147" type="noConversion"/>
  </si>
  <si>
    <t>index实际混合比例与计划不符，CHKPEI85217030286,CHKPEI85217030285,CHKPEI85217030284产量偏低</t>
    <phoneticPr fontId="147" type="noConversion"/>
  </si>
  <si>
    <t>afb170323李维喜人EukaryoteTranscriptomeResequencing(14/14);</t>
    <phoneticPr fontId="147" type="noConversion"/>
  </si>
  <si>
    <t>HKCDNAPEP00006842</t>
  </si>
  <si>
    <t>FCHGVMYBBXX</t>
  </si>
  <si>
    <t>48.29;48.17</t>
  </si>
  <si>
    <t>97.99;96.33</t>
  </si>
  <si>
    <t>94.62;91.56</t>
  </si>
  <si>
    <t>afb170323李维喜人EukaryoteTranscriptomeResequencing(14/14);</t>
  </si>
  <si>
    <t>48.30;48.18</t>
  </si>
  <si>
    <t>98.03;96.72</t>
  </si>
  <si>
    <t>94.71;92.38</t>
  </si>
  <si>
    <t>优(HCS3.3.76)</t>
    <phoneticPr fontId="147" type="noConversion"/>
  </si>
  <si>
    <t>48.07;47.95</t>
  </si>
  <si>
    <t>97.91;96.37</t>
  </si>
  <si>
    <t>94.40;91.63</t>
  </si>
  <si>
    <t>afb170323李维喜人EukaryoteTranscriptomeResequencing(4/6);dhc170316梁俊杰人Exomecapture(2/6);</t>
  </si>
  <si>
    <t>HKEXONPEP00003398</t>
  </si>
  <si>
    <t>99.47;96.91</t>
  </si>
  <si>
    <t>0.38;0.84</t>
  </si>
  <si>
    <t>97.29;95.05</t>
  </si>
  <si>
    <t>92.77;88.93</t>
  </si>
  <si>
    <t>xkr170323钟珍鼠EukaryoteTranscriptomeResequencing(6/12);vxx170323潘莹葡萄球菌ProkaryoteTranscriptomeResequencing(6/12);</t>
  </si>
  <si>
    <t>HKTRDPEP00002472</t>
  </si>
  <si>
    <t>43.80;43.69</t>
  </si>
  <si>
    <t>97.25;95.97</t>
  </si>
  <si>
    <t>92.68;90.87</t>
  </si>
  <si>
    <t>xmt170213刘芳3人Exomecapture(1/9);pvs170324吕晓丹鼠Exomecapture(8/9);</t>
    <phoneticPr fontId="147" type="noConversion"/>
  </si>
  <si>
    <t>HKEXONPEP00003401</t>
  </si>
  <si>
    <t>45.49;45.43</t>
  </si>
  <si>
    <t>97.73;93.79</t>
  </si>
  <si>
    <t>93.85;86.46</t>
  </si>
  <si>
    <t>gsl170324李维喜人Exomecapture(4/4);</t>
  </si>
  <si>
    <t>HKEXONPEP00003402</t>
  </si>
  <si>
    <t>47.58;47.46</t>
  </si>
  <si>
    <t>97.91;94.32</t>
  </si>
  <si>
    <t>94.35;87.55</t>
  </si>
  <si>
    <t>tqt170329许琛莹拟南芥EukaryoteTranscriptomeResequencing(9/9);</t>
  </si>
  <si>
    <t>HKTRDPEP00002473</t>
  </si>
  <si>
    <t>优(HCS3.3.76)</t>
    <phoneticPr fontId="147" type="noConversion"/>
  </si>
  <si>
    <t>96.96;95.10</t>
  </si>
  <si>
    <t>6.14;7.46</t>
  </si>
  <si>
    <t>45.63;46.46</t>
  </si>
  <si>
    <t>97.44;96.78</t>
  </si>
  <si>
    <t>93.08;92.19</t>
  </si>
  <si>
    <t>xkr170323钟珍鼠EukaryoteTranscriptomeResequencing(3/10);xdr170323钟珍鼠EukaryoteTranscriptomeResequencing(1/10);lvg170323钟珍鼠EukaryoteTranscriptomeResequencing(6/10);</t>
    <phoneticPr fontId="147" type="noConversion"/>
  </si>
  <si>
    <t>HKCDNAPEP00006851</t>
  </si>
  <si>
    <t>FCHGVGKBBXX</t>
  </si>
  <si>
    <t>HS4000 PE101+8+8+101;0201+0201;新库库检;</t>
  </si>
  <si>
    <t>48.91;48.82</t>
  </si>
  <si>
    <t>97.92;96.10</t>
  </si>
  <si>
    <t>94.68;91.26</t>
  </si>
  <si>
    <t>yfk170323钟珍鼠EukaryoteTranscriptomeResequencing(1/9);xdr170323钟珍鼠EukaryoteTranscriptomeResequencing(7/9);lvg170323钟珍鼠EukaryoteTranscriptomeResequencing(1/9);</t>
  </si>
  <si>
    <t>HKCDNAPEP00006852</t>
  </si>
  <si>
    <t>48.67;48.60</t>
  </si>
  <si>
    <t>97.50;96.77</t>
  </si>
  <si>
    <t>93.63;92.57</t>
  </si>
  <si>
    <t>mus170324张洪芳真菌Re-sequencing(51/51);</t>
    <phoneticPr fontId="147" type="noConversion"/>
  </si>
  <si>
    <t>CHKPEI00001192</t>
  </si>
  <si>
    <t>HS4000 PE101+8+8+101;0201+0201;新库库检外来文库;</t>
  </si>
  <si>
    <t>51.32;51.37</t>
  </si>
  <si>
    <t>98.08;97.48</t>
  </si>
  <si>
    <t>95.17;94.01</t>
  </si>
  <si>
    <t>R2 cycle 23 有~25% 讀N</t>
  </si>
  <si>
    <t>99.49;97.02</t>
  </si>
  <si>
    <t>0.33;1.07</t>
  </si>
  <si>
    <t>47.03;47.00</t>
  </si>
  <si>
    <t>97.76;95.21</t>
  </si>
  <si>
    <t>94.08;89.70</t>
  </si>
  <si>
    <t>lea170323钟珍鼠EukaryoteTranscriptomeResequencing(9/9);</t>
    <phoneticPr fontId="147" type="noConversion"/>
  </si>
  <si>
    <t>HKCDNAPEP00006853</t>
  </si>
  <si>
    <t>良(HCS3.3.52)</t>
    <phoneticPr fontId="147" type="noConversion"/>
  </si>
  <si>
    <t>HS4000 PE101+8+8+101;0201+0201;新库库检，1% PHIX;</t>
  </si>
  <si>
    <t>48.71;48.65</t>
  </si>
  <si>
    <t>97.92;96.70</t>
  </si>
  <si>
    <t>94.58;92.40</t>
  </si>
  <si>
    <t>yhe170323钟珍鼠EukaryoteTranscriptomeResequencing(9/11);wrs170308言显婷小鼠EukaryoteTranscriptomeResequencing(2/11);</t>
  </si>
  <si>
    <t>HKCDNAPEP00006854</t>
  </si>
  <si>
    <t>48.09;48.01</t>
  </si>
  <si>
    <t>97.79;96.57</t>
  </si>
  <si>
    <t>94.19;92.07</t>
  </si>
  <si>
    <t>gvm170323钟珍鼠EukaryoteTranscriptomeResequencing(9/10);wrs170308言显婷小鼠EukaryoteTranscriptomeResequencing(1/10);</t>
  </si>
  <si>
    <t>HKCDNAPEP00006855</t>
  </si>
  <si>
    <t>97.71;96.78</t>
  </si>
  <si>
    <t>94.05;92.60</t>
  </si>
  <si>
    <t>yfk170323钟珍鼠EukaryoteTranscriptomeResequencing(9/13);xdr170323钟珍鼠EukaryoteTranscriptomeResequencing(1/13);wrs170308言显婷小鼠EukaryoteTranscriptomeResequencing(3/13);</t>
  </si>
  <si>
    <t>HKCDNAPEP00006856</t>
  </si>
  <si>
    <t>47.09;47.01</t>
  </si>
  <si>
    <t>97.91;96.22</t>
  </si>
  <si>
    <t>170407_I178_FCHHLY2BCXY_L1_Hiseq17TJ0000168
170407_I178_FCHHLY2BCXY_L2_Hiseq17TJ0000168</t>
    <phoneticPr fontId="117" type="noConversion"/>
  </si>
  <si>
    <t>DX1413AFOCAAAPEI-165产量低。</t>
    <phoneticPr fontId="117" type="noConversion"/>
  </si>
  <si>
    <t>170407_I178_FCHHYKMBCXY_L1_Hiseq17TJ0000167
170407_I178_FCHHYKMBCXY_L2_Hiseq17TJ0000167</t>
    <phoneticPr fontId="117" type="noConversion"/>
  </si>
  <si>
    <t>170405_I178_FCHHLCVBCXY_L1_Hiseq17TJ0000164
170405_I178_FCHHLCVBCXY_L2_Hiseq17TJ0000164</t>
    <phoneticPr fontId="117" type="noConversion"/>
  </si>
  <si>
    <t>170407_I175_FCHJ3TGBCXY_L1_Hiseq17SZ0001120
170407_I175_FCHJ3TGBCXY_L2_Hiseq17SZ0001120</t>
    <phoneticPr fontId="117" type="noConversion"/>
  </si>
  <si>
    <t>密度偏高，PF低，Read2质量较差。</t>
    <phoneticPr fontId="117" type="noConversion"/>
  </si>
  <si>
    <t>170407_I175_FCHJ3TKBCXY_L1_Hiseq17SZ0001121
170407_I175_FCHJ3TKBCXY_L2_Hiseq17SZ0001121</t>
    <phoneticPr fontId="117" type="noConversion"/>
  </si>
  <si>
    <t>170407_I176_FCHJ3V2BCXY_L1_Hiseq17SZ0001119
170407_I176_FCHJ3V2BCXY_L2_Hiseq17SZ0001119</t>
    <phoneticPr fontId="117" type="noConversion"/>
  </si>
  <si>
    <t>林丹妮</t>
    <phoneticPr fontId="51" type="noConversion"/>
  </si>
  <si>
    <t>医学</t>
    <phoneticPr fontId="51" type="noConversion"/>
  </si>
  <si>
    <t>96.03;92.89</t>
  </si>
  <si>
    <t>97.67;95.52</t>
  </si>
  <si>
    <t>46.04;46.04</t>
  </si>
  <si>
    <t>DX1413AFOCAAAPEI-165产量低。</t>
    <phoneticPr fontId="51" type="noConversion"/>
  </si>
  <si>
    <t>FCHHLY2BCXY</t>
  </si>
  <si>
    <t>Hiseq17TJ0000168</t>
  </si>
  <si>
    <t xml:space="preserve">Hiseq建库+测序-P17Z15000N0076-基于ctDNA的肿瘤预后复发监测产品开发项目-宋程程-第1期任务单(2/25) 安孕可-单基因遗传病携带者筛查69种20170404(3/25) Vista-carrierscreeningminipanel20170404(15/25) ctDNA肿瘤早早筛20170330(2/25) CarrierSeq-12GeneticDisorders20170404(1/25) 安孕可-单基因遗传病基因检测-12种-标准品(1/25) Vista-carrierscreeningtargetpanel20170404(1/25) </t>
  </si>
  <si>
    <t>95.63;92.30</t>
  </si>
  <si>
    <t>97.45;95.16</t>
  </si>
  <si>
    <t>FCHHLY2BCXY</t>
    <phoneticPr fontId="51" type="noConversion"/>
  </si>
  <si>
    <t>Hiseq17TJ0000168</t>
    <phoneticPr fontId="51" type="noConversion"/>
  </si>
  <si>
    <t xml:space="preserve">Hiseq建库+测序-P17Z15000N0076-基于ctDNA的肿瘤预后复发监测产品开发项目-宋程程-第1期任务单(2/25) 安孕可-单基因遗传病携带者筛查69种20170404(3/25) Vista-carrierscreeningminipanel20170404(15/25) 安孕可-单基因遗传病基因检测-12种-标准品(1/25) Vista-carrierscreeningtargetpanel20170404(1/25) CarrierSeq-12GeneticDisorders20170404(1/25) ctDNA肿瘤早早筛20170330(2/25) </t>
  </si>
  <si>
    <t>95.91;93.28</t>
  </si>
  <si>
    <t>97.63;95.73</t>
  </si>
  <si>
    <t>45.52;45.57</t>
  </si>
  <si>
    <t>以下子文库产量低：
DX0644AFTFAAAPEI-15
DX0503AFTIAAAPEI-20
DX0504AFTJAAAPEI-27
DX0504AFTKAAAPEI-29
DX0504AFTLAAAPEI-30
DX0504AFTMAAAPEI-35
DX1348AFTLAAAPEI-37
DX1348AFTMAAAPEI-41
DX1348AFTNAAAPEI-42
DX0616AFTOAAAPEI-43
DX0616AFTPAAAPEI-44
DX0616AFTQAAAPEI-45
DX1316AFTQAAAPEI-54
DX1316AFTEAAAPEI-73
DX1316AFTHAAAPEI-86
DX1316AFTIAAAPEI-93
DX1316AFTJAAAPEI-97
DX1316AFTKAAAPEI-101
DX1316AFTSAAAPEI-133</t>
    <phoneticPr fontId="51" type="noConversion"/>
  </si>
  <si>
    <t>FCHHYKMBCXY</t>
  </si>
  <si>
    <t>Hiseq17TJ0000167</t>
  </si>
  <si>
    <t xml:space="preserve">ctDNA肿瘤早早筛20170404(4/48) SentisCancerPanel（Tissue）20170404(2/48) Oseq-ctDNA无创肿瘤个体化诊疗基因检测20170404(4/48) Oseq-T肿瘤个体化诊疗基因检测（科研版）20170404(6/48) 遗传性骨病基因检测20170402(5/48) GeneticTestingforInheritedSkelatalDisorders20170402(1/48) F16ZF2I1QS2796FFPE-DNA质量评价QC试剂开发和质量评价体系建立(2/48) Oseq-T肿瘤个体化诊疗基因检测20170404(4/48) Oseq-ctDNANoninvasivetumorgenetictestingforpersonalizedtherapy20170404(1/48) Oseq-Drug个体化诊疗基因检测20170404(19/48) </t>
  </si>
  <si>
    <t>95.96;93.45</t>
  </si>
  <si>
    <t>97.63;95.81</t>
  </si>
  <si>
    <t>45.57;45.61</t>
  </si>
  <si>
    <t>FCHHYKMBCXY</t>
    <phoneticPr fontId="51" type="noConversion"/>
  </si>
  <si>
    <t>Hiseq17TJ0000167</t>
    <phoneticPr fontId="51" type="noConversion"/>
  </si>
  <si>
    <t xml:space="preserve">遗传性骨病基因检测20170402(5/48) GeneticTestingforInheritedSkelatalDisorders20170402(1/48) Oseq-Drug个体化诊疗基因检测20170404(19/48) F16ZF2I1QS2796FFPE-DNA质量评价QC试剂开发和质量评价体系建立(2/48) Oseq-T肿瘤个体化诊疗基因检测20170404(4/48) Oseq-ctDNANoninvasivetumorgenetictestingforpersonalizedtherapy20170404(1/48) ctDNA肿瘤早早筛20170404(4/48) Oseq-T肿瘤个体化诊疗基因检测（科研版）20170404(6/48) SentisCancerPanel（Tissue）20170404(2/48) Oseq-ctDNA无创肿瘤个体化诊疗基因检测20170404(4/48) </t>
  </si>
  <si>
    <t>96.64;95.13</t>
  </si>
  <si>
    <t>98.05;97.04</t>
  </si>
  <si>
    <t>45.70;45.73</t>
  </si>
  <si>
    <t>FCHHWLTBCXY</t>
  </si>
  <si>
    <t>Hiseq17TJ0000165</t>
  </si>
  <si>
    <t xml:space="preserve">安孕可-单基因遗传病携带者筛查8种20170404(1/36) 安孕可-单基因遗传病携带者筛查69种(3/36) Vista-carrierscreeningtargetpanel20170404(12/36) 安孕可-单基因遗传病基因检测-12种20170404(2/36) Oseq-Drug个体化诊疗基因检测20170403(12/36) 安孕可-单基因遗传病基因检测-12种-标准品(1/36) Vista-carrierscreeningminipanel20170404(5/36) </t>
  </si>
  <si>
    <t>96.50;95.25</t>
  </si>
  <si>
    <t>97.95;97.09</t>
  </si>
  <si>
    <t>45.78;45.80</t>
  </si>
  <si>
    <t>FCHHWLTBCXY</t>
    <phoneticPr fontId="51" type="noConversion"/>
  </si>
  <si>
    <t>Hiseq17TJ0000165</t>
    <phoneticPr fontId="51" type="noConversion"/>
  </si>
  <si>
    <t xml:space="preserve">Vista-carrierscreeningtargetpanel20170404(12/36) Vista-carrierscreeningminipanel20170404(5/36) 安孕可-单基因遗传病基因检测-12种-标准品(1/36) Oseq-Drug个体化诊疗基因检测20170403(12/36) 安孕可-单基因遗传病基因检测-12种20170404(2/36) 安孕可-单基因遗传病携带者筛查69种(3/36) 安孕可-单基因遗传病携带者筛查8种20170404(1/36) </t>
  </si>
  <si>
    <t>97.47;96.11</t>
  </si>
  <si>
    <t>98.55;97.63</t>
  </si>
  <si>
    <t>46.45;46.47</t>
  </si>
  <si>
    <t>FCHHLYJBCXY</t>
  </si>
  <si>
    <t>Hiseq17TJ0000166</t>
  </si>
  <si>
    <t xml:space="preserve">Oseq-Drug个体化诊疗基因检测20170404(3/8) Oseq-ctDNANoninvasivetumorgenetictestingforpersonalizedtherapy20170403(1/8) Oseq-ctDNA无创肿瘤个体化诊疗基因检测20170403(4/8) </t>
  </si>
  <si>
    <t>97.27;95.94</t>
  </si>
  <si>
    <t>98.44;97.55</t>
  </si>
  <si>
    <t>46.41;46.42</t>
  </si>
  <si>
    <t>FCHHLYJBCXY</t>
    <phoneticPr fontId="51" type="noConversion"/>
  </si>
  <si>
    <t>Hiseq17TJ0000166</t>
    <phoneticPr fontId="51" type="noConversion"/>
  </si>
  <si>
    <t xml:space="preserve">Oseq-ctDNA无创肿瘤个体化诊疗基因检测20170403(4/8) Oseq-Drug个体化诊疗基因检测20170404(3/8) Oseq-ctDNANoninvasivetumorgenetictestingforpersonalizedtherapy20170403(1/8) </t>
  </si>
  <si>
    <t>92.71;77.70</t>
  </si>
  <si>
    <t>96.00;86.41</t>
  </si>
  <si>
    <t>45.36;45.38</t>
  </si>
  <si>
    <t>密度高，PF低，Read2读N。部分子文库产量低。</t>
    <phoneticPr fontId="51" type="noConversion"/>
  </si>
  <si>
    <t>FCHJ3TGBCXY</t>
  </si>
  <si>
    <t>Hiseq17SZ0001120</t>
  </si>
  <si>
    <t xml:space="preserve">voa121213李云2人TargetRegioncapture(70/70) </t>
  </si>
  <si>
    <t>93.00;79.99</t>
  </si>
  <si>
    <t>96.16;88.36</t>
  </si>
  <si>
    <t>45.50;45.51</t>
  </si>
  <si>
    <t>FCHJ3TGBCXY</t>
    <phoneticPr fontId="51" type="noConversion"/>
  </si>
  <si>
    <t>Hiseq17SZ0001120</t>
    <phoneticPr fontId="51" type="noConversion"/>
  </si>
  <si>
    <t>92.58;78.54</t>
  </si>
  <si>
    <t>95.88;87.12</t>
  </si>
  <si>
    <t>47.93;47.88</t>
  </si>
  <si>
    <t>密度高，PF低，部分子文库产量低，Read2质量差。</t>
    <phoneticPr fontId="51" type="noConversion"/>
  </si>
  <si>
    <t>FCHJ3TKBCXY</t>
  </si>
  <si>
    <t>Hiseq17SZ0001121</t>
  </si>
  <si>
    <t xml:space="preserve">voa121213李云2人TargetRegioncapture(36/36) </t>
  </si>
  <si>
    <t>91.74;75.15</t>
  </si>
  <si>
    <t>95.40;84.25</t>
  </si>
  <si>
    <t>47.67;47.64</t>
  </si>
  <si>
    <t>FCHJ3TKBCXY</t>
    <phoneticPr fontId="51" type="noConversion"/>
  </si>
  <si>
    <t>Hiseq17SZ0001121</t>
    <phoneticPr fontId="51" type="noConversion"/>
  </si>
  <si>
    <t>96.75;94.63</t>
  </si>
  <si>
    <t>98.17;96.70</t>
  </si>
  <si>
    <t>44.16;44.13</t>
  </si>
  <si>
    <t>以下子文库产量低：
17L0023675-19
17L0023682-26
17L0023684-29
17L0009570-1-32
17L0009583-1-33
17L0016106-41
17L0016112-42</t>
    <phoneticPr fontId="51" type="noConversion"/>
  </si>
  <si>
    <t>FCHJ3V2BCXY</t>
  </si>
  <si>
    <t>Hiseq17SZ0001119</t>
  </si>
  <si>
    <t xml:space="preserve">voa121213李云2人TargetRegioncapture(74/74) </t>
  </si>
  <si>
    <t>96.49;94.28</t>
  </si>
  <si>
    <t>98.03;96.48</t>
  </si>
  <si>
    <t>44.05;44.02</t>
  </si>
  <si>
    <t>FCHJ3V2BCXY</t>
    <phoneticPr fontId="51" type="noConversion"/>
  </si>
  <si>
    <t>Hiseq17SZ0001119</t>
    <phoneticPr fontId="51" type="noConversion"/>
  </si>
  <si>
    <t>95.49;93.16</t>
  </si>
  <si>
    <t>97.50;95.90</t>
  </si>
  <si>
    <t>44.37;44.33</t>
  </si>
  <si>
    <t>FCHHWJHBCXY</t>
  </si>
  <si>
    <t>Hiseq17SZ0001118</t>
  </si>
  <si>
    <t xml:space="preserve">voa121213李云2人TargetRegioncapture(63/63) </t>
  </si>
  <si>
    <t>95.73;93.35</t>
  </si>
  <si>
    <t>97.63;96.01</t>
  </si>
  <si>
    <t>44.46;44.44</t>
  </si>
  <si>
    <t>FCHHWJHBCXY</t>
    <phoneticPr fontId="51" type="noConversion"/>
  </si>
  <si>
    <t>Hiseq17SZ0001118</t>
    <phoneticPr fontId="51" type="noConversion"/>
  </si>
  <si>
    <t>95.59;93.05</t>
  </si>
  <si>
    <t>97.35;95.48</t>
  </si>
  <si>
    <t>44.25;44.31</t>
  </si>
  <si>
    <t>以下子文库产量低：
DX1316AFQHAAAPEI-30
DX1316AFQIAAAPEI-35
DX1316AFQJAAAPEI-37
DX1316AFQKAAAPEI-41
DX1316AFQLAAAPEI-42
DX1316AFQMAAAPEI-43
DX1316AFQNAAAPEI-44
DX1316AFQRAAAPEI-50
DX1316AFQTAAAPEI-54
DX1316AFQVAAAPEI-56
DX1316AFQWAAAPEI-63
DX0503AFQZAAAPEI-78
DX0503AFRAAAAPEI-79
DX0503AFRBAAAPEI-86
DX0503AFRCAAAPEI-93
DX0503AFRDAAAPEI-97
DX0503AFREAAAPEI-101
DX0503AFRFAAAPEI-103
DX1316AFRGAAAPEI-108
DX1316AFRHAAAPEI-111
DX1316AFRIAAAPEI-113
DX0503AFRTAAAPEI-117
DX1316AFRWAAAPEI-122
DX1316AFRJAAAPEI-128
DX1316AFRKAAAPEI-130
DX1316AFRLAAAPEI-133
DX1316AFRMAAAPEI-141
DX1316AFRNAAAPEI-148
DX1316AFRPAAAPEI-154</t>
    <phoneticPr fontId="51" type="noConversion"/>
  </si>
  <si>
    <t>FCHHLCVBCXY</t>
  </si>
  <si>
    <t>Hiseq17TJ0000164</t>
  </si>
  <si>
    <t xml:space="preserve">Oseq-T肿瘤个体化诊疗基因检测20170401(18/58) Oseq-Drug个体化诊疗基因检测-重建库(1/58) Oseq-Drug个体化诊疗基因检测20170402(34/58) Oseq-ctDNA无创肿瘤个体化诊疗基因检测-重建库(1/58) Oseq-ctDNA无创肿瘤个体化诊疗基因检测20170402(4/58) </t>
  </si>
  <si>
    <t>95.54;93.06</t>
  </si>
  <si>
    <t>97.29;95.49</t>
  </si>
  <si>
    <t>FCHHLCVBCXY</t>
    <phoneticPr fontId="51" type="noConversion"/>
  </si>
  <si>
    <t>Hiseq17TJ0000164</t>
    <phoneticPr fontId="51" type="noConversion"/>
  </si>
  <si>
    <t xml:space="preserve">Oseq-ctDNA无创肿瘤个体化诊疗基因检测20170402(4/58) Oseq-ctDNA无创肿瘤个体化诊疗基因检测-重建库(1/58) Oseq-Drug个体化诊疗基因检测-重建库(1/58) Oseq-Drug个体化诊疗基因检测20170402(34/58) Oseq-T肿瘤个体化诊疗基因检测20170401(18/58) </t>
  </si>
  <si>
    <t>96.37;94.41</t>
  </si>
  <si>
    <t>97.81;96.50</t>
  </si>
  <si>
    <t>41.76;41.80</t>
  </si>
  <si>
    <t>FCHHWGGBCXY</t>
    <phoneticPr fontId="51" type="noConversion"/>
  </si>
  <si>
    <t>Hiseq17TJ0000162</t>
  </si>
  <si>
    <t xml:space="preserve">Oseq-ctDNA无创肿瘤个体化诊疗基因检测20170401(4/5) ctDNA肿瘤早早筛20170315(1/5) </t>
  </si>
  <si>
    <t>96.47;94.46</t>
  </si>
  <si>
    <t>97.87;96.52</t>
  </si>
  <si>
    <t>41.82;41.87</t>
  </si>
  <si>
    <t>Hiseq17TJ0000162</t>
    <phoneticPr fontId="51" type="noConversion"/>
  </si>
  <si>
    <t>97.09;95.52</t>
  </si>
  <si>
    <t>98.29;97.24</t>
  </si>
  <si>
    <t>44.49;44.52</t>
  </si>
  <si>
    <t>FCHHWFTBCXY</t>
  </si>
  <si>
    <t>Hiseq17TJ0000163</t>
  </si>
  <si>
    <t xml:space="preserve">Oseq-Drug个体化诊疗基因检测20170401(15/15) </t>
  </si>
  <si>
    <t>96.98;95.42</t>
  </si>
  <si>
    <t>98.23;97.18</t>
  </si>
  <si>
    <t>44.44;44.46</t>
  </si>
  <si>
    <t>FCHHWFTBCXY</t>
    <phoneticPr fontId="51" type="noConversion"/>
  </si>
  <si>
    <t>Hiseq17TJ0000163</t>
    <phoneticPr fontId="51" type="noConversion"/>
  </si>
  <si>
    <t>以下子文库产量低：
WHMUSdufNAAARAAPEI-201
WHMUSdufNAACRAAPEI-203</t>
    <phoneticPr fontId="117" type="noConversion"/>
  </si>
  <si>
    <t>89.77;86.96</t>
  </si>
  <si>
    <t>94.77;92.76</t>
  </si>
  <si>
    <t>41.04;41.16</t>
  </si>
  <si>
    <t>PE 126+8+126-V4;1111+1111;新库库检;</t>
    <phoneticPr fontId="51" type="noConversion"/>
  </si>
  <si>
    <t>FCCAGH7ANXX</t>
  </si>
  <si>
    <t>wHAIPI048907-37</t>
  </si>
  <si>
    <t xml:space="preserve">opc170328吕晓丹人Denovo-Animal </t>
  </si>
  <si>
    <t>89.31;87.29</t>
  </si>
  <si>
    <t>94.51;92.94</t>
  </si>
  <si>
    <t>41.08;41.20</t>
  </si>
  <si>
    <t>PE 126+8+126-V4;1111+1111;新库库检;</t>
    <phoneticPr fontId="51" type="noConversion"/>
  </si>
  <si>
    <t xml:space="preserve">opc170328吕晓丹人Denovo-Animal </t>
    <phoneticPr fontId="51" type="noConversion"/>
  </si>
  <si>
    <t>90.27;88.09</t>
  </si>
  <si>
    <t>95.03;93.38</t>
  </si>
  <si>
    <t>41.07;41.17</t>
  </si>
  <si>
    <t>WHDNASPEP00004889</t>
  </si>
  <si>
    <t xml:space="preserve">mjo170316刘伦金色葡萄球菌Re-sequencing(1/4) opc170328吕晓丹人Denovo-Animal(1/4) dep170317谢洪青两个独根草Re-sequencing(2/4) </t>
  </si>
  <si>
    <t>89.88;87.97</t>
  </si>
  <si>
    <t>94.83;93.34</t>
  </si>
  <si>
    <t>41.06;41.18</t>
  </si>
  <si>
    <t>PE 126+8+126-V4;1111+1111;新库库检;</t>
    <phoneticPr fontId="51" type="noConversion"/>
  </si>
  <si>
    <t>92.52;91.81</t>
  </si>
  <si>
    <t>96.46;95.93</t>
  </si>
  <si>
    <t>50.85;50.82</t>
  </si>
  <si>
    <t>WHCDNAPEP00006849</t>
  </si>
  <si>
    <t xml:space="preserve">vyf170321张伟10人Non-codingRNA(4/4) </t>
    <phoneticPr fontId="51" type="noConversion"/>
  </si>
  <si>
    <t>90.14;90.20</t>
  </si>
  <si>
    <t>94.82;94.49</t>
  </si>
  <si>
    <t>41.91;41.96</t>
  </si>
  <si>
    <t>WHDNASPEP00004879</t>
  </si>
  <si>
    <t xml:space="preserve">axe170321余佳临中华鲟Denovo-Animal(2/2) </t>
    <phoneticPr fontId="51" type="noConversion"/>
  </si>
  <si>
    <t>87.15;89.54</t>
  </si>
  <si>
    <t>93.11;94.07</t>
  </si>
  <si>
    <t>22.56;24.87</t>
  </si>
  <si>
    <t>CHKPEI00001188</t>
  </si>
  <si>
    <t xml:space="preserve">umu170319吕晓丹人Methylation(8/8) </t>
  </si>
  <si>
    <t>88.38;89.89</t>
  </si>
  <si>
    <t>94.05;94.59</t>
  </si>
  <si>
    <t>28.94;30.69</t>
  </si>
  <si>
    <t>PE 126+8+126-V4;1111+1111;旧库，外来文库;</t>
    <phoneticPr fontId="51" type="noConversion"/>
  </si>
  <si>
    <t>95.40;84.09</t>
  </si>
  <si>
    <t>98.05;92.35</t>
  </si>
  <si>
    <t>43.31;43.47</t>
  </si>
  <si>
    <t>HS4000 PE151+8+151;0315+0315;新库库检;</t>
  </si>
  <si>
    <t>FCHHFWGBBXX</t>
  </si>
  <si>
    <t>WHDNASPEP00004890</t>
  </si>
  <si>
    <t xml:space="preserve">bpz170224钟珍油菜Re-sequencing(7/10) gwp170320袁珍丽人Exomecapture(3/10) </t>
  </si>
  <si>
    <t>92.77;81.23</t>
  </si>
  <si>
    <t>96.74;90.40</t>
  </si>
  <si>
    <t>40.91;41.27</t>
  </si>
  <si>
    <t>WHDNASPEP00004884</t>
  </si>
  <si>
    <t>Re-sequencing</t>
    <phoneticPr fontId="51" type="noConversion"/>
  </si>
  <si>
    <t xml:space="preserve">qwy170322周咸强报春花Re-sequencing(19/19) </t>
  </si>
  <si>
    <t>93.84;80.88</t>
  </si>
  <si>
    <t>97.06;90.32</t>
  </si>
  <si>
    <t>41.73;42.03</t>
  </si>
  <si>
    <t>WHDNASPEP00004883</t>
  </si>
  <si>
    <t xml:space="preserve">qwy170322周咸强报春花Re-sequencing(19/19) </t>
    <phoneticPr fontId="51" type="noConversion"/>
  </si>
  <si>
    <t>98.28;91.89</t>
  </si>
  <si>
    <t>47.67;47.71</t>
  </si>
  <si>
    <t>HKTRDPEP00002453</t>
  </si>
  <si>
    <t xml:space="preserve">sem170315胡维人Exomecapture(6/11) asl170315胡维人Exomecapture(5/11) </t>
  </si>
  <si>
    <t>95.62;83.99</t>
  </si>
  <si>
    <t>98.28;92.33</t>
  </si>
  <si>
    <t>47.83;47.86</t>
  </si>
  <si>
    <t>以下子文库产量低：
HUMsemEAAAFAAA-30</t>
    <phoneticPr fontId="51" type="noConversion"/>
  </si>
  <si>
    <t xml:space="preserve">sem170315胡维人Exomecapture(6/11) asl170315胡维人Exomecapture(5/11) </t>
    <phoneticPr fontId="51" type="noConversion"/>
  </si>
  <si>
    <t>90.76;75.79</t>
  </si>
  <si>
    <t>94.84;86.69</t>
  </si>
  <si>
    <t>38.08;39.09</t>
  </si>
  <si>
    <t>WHTRDRPEP00003444</t>
  </si>
  <si>
    <t>Re-sequencing</t>
    <phoneticPr fontId="51" type="noConversion"/>
  </si>
  <si>
    <t xml:space="preserve">vfb170216司凯威真菌Re-sequencing(2/17) zwk170110周菊红花生Re-sequencing(3/17) bed170317张秋萍拟南芥Re-sequencing(5/17) rkc170316王丹植物Re-sequencing(2/17) dfs170310袁珍丽昆虫Re-sequencing(5/17) </t>
  </si>
  <si>
    <t>91.48;75.96</t>
  </si>
  <si>
    <t>95.31;86.82</t>
  </si>
  <si>
    <t>41.90;42.51</t>
  </si>
  <si>
    <t>以下子文库产量低：
WHRDINSczmRAAALAA-55</t>
    <phoneticPr fontId="51" type="noConversion"/>
  </si>
  <si>
    <t>WHTRDRPEP00003443</t>
  </si>
  <si>
    <t xml:space="preserve">czm170310袁珍丽昆虫Re-sequencing(12/12) </t>
    <phoneticPr fontId="51" type="noConversion"/>
  </si>
  <si>
    <t>92.95;82.11</t>
  </si>
  <si>
    <t>96.50;91.04</t>
  </si>
  <si>
    <t>50.14;50.12</t>
  </si>
  <si>
    <t>HS4000 PE151+8+151;0315+0315;新库库检;</t>
    <phoneticPr fontId="51" type="noConversion"/>
  </si>
  <si>
    <t>WHCDNAPEP00006839</t>
  </si>
  <si>
    <t xml:space="preserve">tla161229周菊红棉花EukaryoteTranscriptomeResequencing(8/18) gft170218位艳丽茶树EukaryotedenovoTranscriptome(2/18) dbw170324于杨阳人EukaryoteTranscriptomeResequencing(5/18) bpz170224钟珍油菜Re-sequencing(1/18) mrg170322郑小敏拟南芥EukaryoteTranscriptomeResequencing(2/18) </t>
    <phoneticPr fontId="51" type="noConversion"/>
  </si>
  <si>
    <t>96.48;86.11</t>
  </si>
  <si>
    <t>98.86;92.54</t>
  </si>
  <si>
    <t>43.08;43.51</t>
  </si>
  <si>
    <t>HS4000 PE50+8+50;0315+1018;新库库检;</t>
    <phoneticPr fontId="51" type="noConversion"/>
  </si>
  <si>
    <t>FCHHG25BBXX</t>
  </si>
  <si>
    <t>WHHUMopcDCABDLAAPEI-108</t>
  </si>
  <si>
    <t>96.44;85.21</t>
  </si>
  <si>
    <t>98.81;92.18</t>
  </si>
  <si>
    <t>43.09;43.60</t>
  </si>
  <si>
    <t>97.13;88.25</t>
  </si>
  <si>
    <t>99.07;93.61</t>
  </si>
  <si>
    <t>43.66;44.23</t>
  </si>
  <si>
    <t>HS4000 PE50+8+50;0315+1018;旧库;</t>
    <phoneticPr fontId="51" type="noConversion"/>
  </si>
  <si>
    <t>WHHUMopcDBABDWAAPEI-62</t>
  </si>
  <si>
    <t>97.21;88.65</t>
  </si>
  <si>
    <t>99.10;93.83</t>
  </si>
  <si>
    <t>43.70;44.28</t>
  </si>
  <si>
    <t>96.33;85.17</t>
  </si>
  <si>
    <t>98.75;91.34</t>
  </si>
  <si>
    <t>43.59;44.33</t>
  </si>
  <si>
    <t>HS4000 PE50+8+50;0315+1018;旧库;</t>
    <phoneticPr fontId="51" type="noConversion"/>
  </si>
  <si>
    <t>WHHUMopcDBAADWAAPEI-37</t>
  </si>
  <si>
    <t>96.35;85.69</t>
  </si>
  <si>
    <t>98.75;91.62</t>
  </si>
  <si>
    <t>43.54;44.24</t>
  </si>
  <si>
    <t xml:space="preserve">opc170328吕晓丹人Denovo-Animal </t>
    <phoneticPr fontId="51" type="noConversion"/>
  </si>
  <si>
    <t>97.52;89.17</t>
  </si>
  <si>
    <t>99.17;94.49</t>
  </si>
  <si>
    <t>38.82;39.22</t>
  </si>
  <si>
    <t>HS4000 PE50+8+50;0315+1018;旧库;</t>
    <phoneticPr fontId="51" type="noConversion"/>
  </si>
  <si>
    <t xml:space="preserve">gdn170313潘莹紫松果菊Denovo-Plant </t>
  </si>
  <si>
    <t>97.64;88.70</t>
  </si>
  <si>
    <t>99.22;94.29</t>
  </si>
  <si>
    <t>38.84;39.25</t>
  </si>
  <si>
    <t xml:space="preserve">gdn170313潘莹紫松果菊Denovo-Plant </t>
    <phoneticPr fontId="51" type="noConversion"/>
  </si>
  <si>
    <t>HS4000 SE50+8;1216+0331+1216;新库库检;</t>
    <phoneticPr fontId="51" type="noConversion"/>
  </si>
  <si>
    <t>FCHGLKHBBXX</t>
  </si>
  <si>
    <t>WHCDNAPEP00006863</t>
  </si>
  <si>
    <t xml:space="preserve">ply170327钟珍拟南芥Chip-seq(5/5) </t>
    <phoneticPr fontId="51" type="noConversion"/>
  </si>
  <si>
    <t>WHCDNAPEP00006850</t>
  </si>
  <si>
    <t xml:space="preserve">ywg170324于杨阳拟南芥RNA-Seq(13/13) </t>
    <phoneticPr fontId="51" type="noConversion"/>
  </si>
  <si>
    <t>WHDNASPEP00004888</t>
  </si>
  <si>
    <t xml:space="preserve">dgp170327董海芳人Chip-seq(12/12) </t>
  </si>
  <si>
    <t>WHSRNASEP00001190</t>
  </si>
  <si>
    <t>SmallRNA</t>
    <phoneticPr fontId="51" type="noConversion"/>
  </si>
  <si>
    <t xml:space="preserve">jlg170317袁珍丽人SmallRNA(8/19) ras170314张静小鼠SmallRNA(8/19) mnr170321夏展峰大鼠SmallRNA(3/19) </t>
    <phoneticPr fontId="51" type="noConversion"/>
  </si>
  <si>
    <t>HS4000 SE50+8;1216+0331+1216;新库库检;</t>
    <phoneticPr fontId="51" type="noConversion"/>
  </si>
  <si>
    <t>WHSRNASEP00001189</t>
  </si>
  <si>
    <t>SmallRNA</t>
    <phoneticPr fontId="51" type="noConversion"/>
  </si>
  <si>
    <t xml:space="preserve">jlg170317袁珍丽人SmallRNA(5/20) gwb170323金远春小鼠SmallRNA(3/20) ras170314张静小鼠SmallRNA(8/20) irq170322金远春小鼠SmallRNA(4/20) </t>
  </si>
  <si>
    <t>HS4000 SE50+8;1216+0331+1216;新库库检;</t>
    <phoneticPr fontId="51" type="noConversion"/>
  </si>
  <si>
    <t>WHSRNASEP00001188</t>
  </si>
  <si>
    <t>SmallRNA</t>
    <phoneticPr fontId="51" type="noConversion"/>
  </si>
  <si>
    <t xml:space="preserve">rbk170313高晓磊植物SmallRNA(10/10) </t>
  </si>
  <si>
    <t>HS4000 SE50+8;1216+0331+1216;新库库检;</t>
    <phoneticPr fontId="51" type="noConversion"/>
  </si>
  <si>
    <t>WHSRNASEP00001187</t>
  </si>
  <si>
    <t>WHSRNASEP00001186</t>
  </si>
  <si>
    <t xml:space="preserve">thy170310吕晓丹埃及伊蚊SmallRNA(6/6) </t>
    <phoneticPr fontId="51" type="noConversion"/>
  </si>
  <si>
    <t>96.36;88.87</t>
  </si>
  <si>
    <t>98.68;95.01</t>
  </si>
  <si>
    <t>42.45;42.51</t>
  </si>
  <si>
    <t>HS4000 PE101+8+8+101;1216+0310;新库库检;</t>
  </si>
  <si>
    <t>FCHGL5NBBXX</t>
  </si>
  <si>
    <t>WHCDNAPEP00006848</t>
  </si>
  <si>
    <t xml:space="preserve">utr170322吕晓丹蜜蜂EukaryoteTranscriptomeResequencing(3/3) </t>
  </si>
  <si>
    <t>97.20;94.96</t>
  </si>
  <si>
    <t>99.01;97.82</t>
  </si>
  <si>
    <t>47.14;47.02</t>
  </si>
  <si>
    <t>WHCDNAPEP00006847</t>
  </si>
  <si>
    <t xml:space="preserve">fnj170316吕晓丹油菜EukaryoteTranscriptomeResequencing(16/16) </t>
  </si>
  <si>
    <t>97.22;94.68</t>
  </si>
  <si>
    <t>98.97;97.64</t>
  </si>
  <si>
    <t>46.73;46.60</t>
  </si>
  <si>
    <t>WHCDNAPEP00006846</t>
  </si>
  <si>
    <t xml:space="preserve">fnj170316吕晓丹油菜EukaryoteTranscriptomeResequencing(16/16) </t>
    <phoneticPr fontId="51" type="noConversion"/>
  </si>
  <si>
    <t>96.78;93.87</t>
  </si>
  <si>
    <t>98.77;97.41</t>
  </si>
  <si>
    <t>48.20;48.38</t>
  </si>
  <si>
    <t>以下子文库产量低：
WHMUSdufNAAARAAPEI-201
WHMUSdufNAACRAAPEI-203</t>
    <phoneticPr fontId="51" type="noConversion"/>
  </si>
  <si>
    <t>WHCDNAPEP00006844</t>
  </si>
  <si>
    <t xml:space="preserve">hag170323谢尚波水牛EukaryoteTranscriptomeResequencing(6/9) duf170323金远春小鼠Non-codingRNA(3/9) </t>
  </si>
  <si>
    <t>96.81;93.80</t>
  </si>
  <si>
    <t>48.28;48.46</t>
  </si>
  <si>
    <t>WHCDNAPEP00006844</t>
    <phoneticPr fontId="51" type="noConversion"/>
  </si>
  <si>
    <t>98.16;95.51</t>
  </si>
  <si>
    <t>99.45;98.18</t>
  </si>
  <si>
    <t>46.88;46.77</t>
  </si>
  <si>
    <t>HS4000 PE101+8+8+101;1216+0310;新库库检;</t>
    <phoneticPr fontId="51" type="noConversion"/>
  </si>
  <si>
    <t>WHCDNAPEP00006841</t>
  </si>
  <si>
    <t xml:space="preserve">xzs170320马俊平河豚毒素假交替单胞菌ProkaryoteTranscriptomeResequencing(3/7) ddy170321徐晓静动物EukaryoteTranscriptomeResequencing(4/7) </t>
  </si>
  <si>
    <t>96.03;93.52</t>
  </si>
  <si>
    <t>98.74;97.34</t>
  </si>
  <si>
    <t>58.68;58.57</t>
  </si>
  <si>
    <t>6.06;6.20</t>
  </si>
  <si>
    <t>74.57;73.87</t>
  </si>
  <si>
    <t>以下子文库产量低：
WHPORugpEABERAAPEI-201
WHPORugpEAAURAAPEI-213</t>
    <phoneticPr fontId="51" type="noConversion"/>
  </si>
  <si>
    <t>WHCDNAPEP00006824</t>
  </si>
  <si>
    <t xml:space="preserve">ugp170317潘莹猪EukaryoteTranscriptomeResequencing(16/16) </t>
    <phoneticPr fontId="51" type="noConversion"/>
  </si>
  <si>
    <t>95.85;92.00</t>
  </si>
  <si>
    <t>98.64;96.61</t>
  </si>
  <si>
    <t>56.82;56.69</t>
  </si>
  <si>
    <t>6.71;6.89</t>
  </si>
  <si>
    <t>75.52;74.31</t>
  </si>
  <si>
    <t>以下子文库产量低：
WHPORugpEAAJRAAPEI-201
WHPORugpEAALRAAPEI-203</t>
    <phoneticPr fontId="51" type="noConversion"/>
  </si>
  <si>
    <t>FCHGL5NBBXX</t>
    <phoneticPr fontId="51" type="noConversion"/>
  </si>
  <si>
    <t>WHCDNAPEP00006823</t>
    <phoneticPr fontId="51" type="noConversion"/>
  </si>
  <si>
    <t>96.27;87.99</t>
  </si>
  <si>
    <t>98.79;93.69</t>
  </si>
  <si>
    <t>43.81;44.17</t>
  </si>
  <si>
    <t>HS4000 PE50+8+50;0315+1018;新库库检;</t>
  </si>
  <si>
    <t>FCHHGGTBBXX</t>
  </si>
  <si>
    <t>WHHUMopcDCAADLAAPEI-17</t>
  </si>
  <si>
    <t xml:space="preserve">opc170328吕晓丹人Denovo-Animal </t>
    <phoneticPr fontId="51" type="noConversion"/>
  </si>
  <si>
    <t>96.90;88.98</t>
  </si>
  <si>
    <t>98.95;93.96</t>
  </si>
  <si>
    <t>43.71;44.23</t>
  </si>
  <si>
    <t xml:space="preserve">opc170328吕晓丹人Denovo-Animal </t>
    <phoneticPr fontId="51" type="noConversion"/>
  </si>
  <si>
    <t>95.63;86.02</t>
  </si>
  <si>
    <t>98.27;91.75</t>
  </si>
  <si>
    <t>43.79;44.36</t>
  </si>
  <si>
    <t>96.42;89.97</t>
  </si>
  <si>
    <t>98.60;95.57</t>
  </si>
  <si>
    <t>42.87;43.04</t>
  </si>
  <si>
    <t>WHCALvfnDNAADUAAPEI-88</t>
  </si>
  <si>
    <t xml:space="preserve">vfn170105陈春海毛鳞省藤Denovo-Plant </t>
    <phoneticPr fontId="51" type="noConversion"/>
  </si>
  <si>
    <t>96.18;90.00</t>
  </si>
  <si>
    <t>98.78;95.38</t>
  </si>
  <si>
    <t>43.47;43.81</t>
  </si>
  <si>
    <t>WHPLArznDFAADUAAPEI-57</t>
  </si>
  <si>
    <t xml:space="preserve">rzn170206陈春海黄藤Denovo-Plant </t>
    <phoneticPr fontId="51" type="noConversion"/>
  </si>
  <si>
    <t>96.40;89.22</t>
  </si>
  <si>
    <t>98.85;94.86</t>
  </si>
  <si>
    <t>43.17;43.51</t>
  </si>
  <si>
    <t>WHCALuuwDNAADUAAPEI-79</t>
  </si>
  <si>
    <t xml:space="preserve">uuw170105陈春海单叶省藤Denovo-Plant </t>
    <phoneticPr fontId="51" type="noConversion"/>
  </si>
  <si>
    <t>95.78;88.58</t>
  </si>
  <si>
    <t>98.56;94.40</t>
  </si>
  <si>
    <t>40.17;40.79</t>
  </si>
  <si>
    <t>WHDNALPEP00000251</t>
  </si>
  <si>
    <t xml:space="preserve">yij170327董海芳人Chip-seq(3/4) elj160615于丽丽柽柳Denovo-Plant(1/4) </t>
    <phoneticPr fontId="51" type="noConversion"/>
  </si>
  <si>
    <t>96.59;87.10</t>
  </si>
  <si>
    <t>98.91;92.87</t>
  </si>
  <si>
    <t>43.30;43.97</t>
  </si>
  <si>
    <t>HS4000 PE50+8+50;0315+1018;新库库检;</t>
    <phoneticPr fontId="51" type="noConversion"/>
  </si>
  <si>
    <t>FCHHGGTBBXX</t>
    <phoneticPr fontId="117" type="noConversion"/>
  </si>
  <si>
    <t>WHCALvfnDMAADLAAPEI-24</t>
  </si>
  <si>
    <t xml:space="preserve">vfn170105陈春海毛鳞省藤Denovo-Plant </t>
    <phoneticPr fontId="51" type="noConversion"/>
  </si>
  <si>
    <t>以下子文库产量低：
WHPVL17000195-96</t>
    <phoneticPr fontId="51" type="noConversion"/>
  </si>
  <si>
    <t>FCHHWWHBCXY</t>
  </si>
  <si>
    <t>Hiseq17WH0000008</t>
    <phoneticPr fontId="51" type="noConversion"/>
  </si>
  <si>
    <t xml:space="preserve">ppo131019许林人Re-sequencing(55/55) </t>
  </si>
  <si>
    <t>FCHHWWHBCXY</t>
    <phoneticPr fontId="51" type="noConversion"/>
  </si>
  <si>
    <t>Hiseq17WH0000007</t>
  </si>
  <si>
    <t xml:space="preserve">ppo131019许林人Re-sequencing(55/55) </t>
    <phoneticPr fontId="51" type="noConversion"/>
  </si>
  <si>
    <t>95.69;86.61</t>
  </si>
  <si>
    <t>98.45;94.30</t>
  </si>
  <si>
    <t>46.16;46.18</t>
  </si>
  <si>
    <t>HS4000 PE151+8+151;1216+1018;新库库检;</t>
    <phoneticPr fontId="51" type="noConversion"/>
  </si>
  <si>
    <t>FCHGLLLBBXX</t>
  </si>
  <si>
    <t>WHEXONPEP00003400</t>
  </si>
  <si>
    <t xml:space="preserve">gwp170320袁珍丽人Exomecapture(6/6) </t>
  </si>
  <si>
    <t>95.50;85.33</t>
  </si>
  <si>
    <t>98.34;93.58</t>
  </si>
  <si>
    <t>46.49;46.46</t>
  </si>
  <si>
    <t>WHEXONPEP00003399</t>
  </si>
  <si>
    <t xml:space="preserve">gwp170320袁珍丽人Exomecapture(6/6) </t>
    <phoneticPr fontId="51" type="noConversion"/>
  </si>
  <si>
    <t>93.24;82.85</t>
  </si>
  <si>
    <t>96.64;91.71</t>
  </si>
  <si>
    <t>WHCDNAPEP00006859</t>
  </si>
  <si>
    <t xml:space="preserve">qdc170112吴斌1油菜EukaryoteTranscriptomeResequencing(22/23) dbk170329谢志远棉铃虫EukaryoteTranscriptomeResequencing(1/23) </t>
  </si>
  <si>
    <t>94.42;85.85</t>
  </si>
  <si>
    <t>97.26;93.50</t>
  </si>
  <si>
    <t>46.26;46.18</t>
  </si>
  <si>
    <t>FCHGLLLBBXX</t>
    <phoneticPr fontId="51" type="noConversion"/>
  </si>
  <si>
    <t>WHCDNAPEP00006858</t>
    <phoneticPr fontId="51" type="noConversion"/>
  </si>
  <si>
    <t xml:space="preserve">qdc170112吴斌1油菜EukaryoteTranscriptomeResequencing(25/25) </t>
  </si>
  <si>
    <t>95.07;87.29</t>
  </si>
  <si>
    <t>98.00;94.42</t>
  </si>
  <si>
    <t>48.08;48.05</t>
  </si>
  <si>
    <t>WHCDNAPEP00006857</t>
  </si>
  <si>
    <t xml:space="preserve">qdc170112吴斌1油菜EukaryoteTranscriptomeResequencing(25/25) </t>
    <phoneticPr fontId="51" type="noConversion"/>
  </si>
  <si>
    <t>94.91;85.16</t>
  </si>
  <si>
    <t>97.94;93.35</t>
  </si>
  <si>
    <t>50.17;49.96</t>
  </si>
  <si>
    <t>WHCDNAPEP00006843</t>
  </si>
  <si>
    <t xml:space="preserve">dbk170329谢志远棉铃虫EukaryoteTranscriptomeResequencing(11/11) </t>
    <phoneticPr fontId="51" type="noConversion"/>
  </si>
  <si>
    <t>95.17;84.38</t>
  </si>
  <si>
    <t>98.30;93.22</t>
  </si>
  <si>
    <t>57.13;56.92</t>
  </si>
  <si>
    <t>HS4000 PE151+8+151;1216+1018;新库库检;</t>
    <phoneticPr fontId="51" type="noConversion"/>
  </si>
  <si>
    <t>WHDNASPEP00004887</t>
  </si>
  <si>
    <t>Meta</t>
    <phoneticPr fontId="51" type="noConversion"/>
  </si>
  <si>
    <t xml:space="preserve">gtw170322司凯威细菌Metagenomics(7/7) </t>
  </si>
  <si>
    <t>94.95;84.52</t>
  </si>
  <si>
    <t>98.23;93.21</t>
  </si>
  <si>
    <t>53.74;53.65</t>
  </si>
  <si>
    <t>WHDNASPEP00004886</t>
  </si>
  <si>
    <t xml:space="preserve">emb170323许琛莹小鼠Metagenomics(4/4) </t>
    <phoneticPr fontId="51" type="noConversion"/>
  </si>
  <si>
    <t>98PE</t>
  </si>
  <si>
    <t>90.94;93.47</t>
  </si>
  <si>
    <t>94.45;95.77</t>
  </si>
  <si>
    <t>44.82;54.49</t>
  </si>
  <si>
    <t>97;9</t>
  </si>
  <si>
    <t>RP index PE101+8+101;0213+0302;新库库检;</t>
    <phoneticPr fontId="51" type="noConversion"/>
  </si>
  <si>
    <t>FCHGVJ3BCXY</t>
  </si>
  <si>
    <t>CWHPEI17030044</t>
  </si>
  <si>
    <t xml:space="preserve">uvm161122安莹人内部研发 </t>
  </si>
  <si>
    <t>93.64;96.33</t>
  </si>
  <si>
    <t>96.29;97.54</t>
  </si>
  <si>
    <t>46.82;54.45</t>
  </si>
  <si>
    <t xml:space="preserve">uvm161122安莹人内部研发 </t>
    <phoneticPr fontId="51" type="noConversion"/>
  </si>
  <si>
    <t>pln170315郑小敏恒河猴EukaryoteTranscriptomeResequencing(9/9);</t>
    <phoneticPr fontId="147" type="noConversion"/>
  </si>
  <si>
    <t>HKTRDPEP00002465</t>
  </si>
  <si>
    <t>HS114</t>
    <phoneticPr fontId="147" type="noConversion"/>
  </si>
  <si>
    <t>FCHGVWNBBXX</t>
  </si>
  <si>
    <t>优(HCS3.3.76)</t>
    <phoneticPr fontId="147" type="noConversion"/>
  </si>
  <si>
    <t>Hiseq 4000 sbs kit 300cycle</t>
  </si>
  <si>
    <t>50.17;50.26</t>
  </si>
  <si>
    <t>98.71;95.67</t>
  </si>
  <si>
    <t>96.29;91.28</t>
  </si>
  <si>
    <t>HS114</t>
    <phoneticPr fontId="147" type="noConversion"/>
  </si>
  <si>
    <t>50.21;50.31</t>
  </si>
  <si>
    <t>98.76;95.98</t>
  </si>
  <si>
    <t>96.38;91.87</t>
  </si>
  <si>
    <t>HKTRDPEP00002466</t>
  </si>
  <si>
    <t>48.90;49.09</t>
  </si>
  <si>
    <t>98.50;95.32</t>
  </si>
  <si>
    <t>95.84;90.82</t>
  </si>
  <si>
    <t>48.72;48.90</t>
  </si>
  <si>
    <t>98.69;95.38</t>
  </si>
  <si>
    <t>96.24;90.97</t>
  </si>
  <si>
    <t>HS4000 PE50+8+50;0201+0201;旧库，1% PHIX;</t>
  </si>
  <si>
    <t>51.03;51.12</t>
  </si>
  <si>
    <t>98.73;95.75</t>
  </si>
  <si>
    <t>96.27;91.56</t>
  </si>
  <si>
    <t>wym170307汪智蛟人EukaryoteTranscriptomeResequencing(7/7);</t>
  </si>
  <si>
    <t>HKTRDPEP00002474</t>
  </si>
  <si>
    <t>55.40;55.59</t>
  </si>
  <si>
    <t>96.52;94.65</t>
  </si>
  <si>
    <t>HKTRDPEP00002467</t>
  </si>
  <si>
    <t>50.30;50.12</t>
  </si>
  <si>
    <t>98.75;96.67</t>
  </si>
  <si>
    <t>96.31;92.96</t>
  </si>
  <si>
    <t>50.19;50.00</t>
  </si>
  <si>
    <t>98.84;96.61</t>
  </si>
  <si>
    <t>96.51;92.83</t>
  </si>
  <si>
    <t>170411_I177_FCHHWLWBCXY_L1_Hiseq17TJ0000171
170411_I177_FCHHWLWBCXY_L2_Hiseq17TJ0000171</t>
    <phoneticPr fontId="117" type="noConversion"/>
  </si>
  <si>
    <t>170410_I177_FCHHLCMBCXY_L1_Hiseq17TJ0000170
170410_I177_FCHHLCMBCXY_L2_Hiseq17TJ0000170</t>
    <phoneticPr fontId="117" type="noConversion"/>
  </si>
  <si>
    <t>170410_I176_FCHKJLLBCXY_L1_Hiseq17SZ0001123
170410_I176_FCHKJLLBCXY_L2_Hiseq17SZ0001123</t>
    <phoneticPr fontId="117" type="noConversion"/>
  </si>
  <si>
    <t>17L0016098-42产量低。</t>
    <phoneticPr fontId="117" type="noConversion"/>
  </si>
  <si>
    <t>170410_I176_FCHJ3TJBCXY_L1_Hiseq17SZ0001122
170410_I176_FCHJ3TJBCXY_L2_Hiseq17SZ0001122</t>
    <phoneticPr fontId="117" type="noConversion"/>
  </si>
  <si>
    <t>170411_I191_FCHHWWHBCXY_L2_Hiseq17WH0000008</t>
    <phoneticPr fontId="117" type="noConversion"/>
  </si>
  <si>
    <t>以下子文库产量低：
WHPVL17000195-96</t>
    <phoneticPr fontId="117" type="noConversion"/>
  </si>
  <si>
    <t>170409_I136_FCHGLLLBBXX_L5_WHCDNAPEP00006858</t>
    <phoneticPr fontId="117" type="noConversion"/>
  </si>
  <si>
    <t>170407_I133_FCHHFWGBBXX_L2_WHTRDRPEP00003443</t>
    <phoneticPr fontId="117" type="noConversion"/>
  </si>
  <si>
    <t>170407_I133_FCHHFWGBBXX_L4_HKTRDPEP00002453</t>
    <phoneticPr fontId="117" type="noConversion"/>
  </si>
  <si>
    <t>170407_I133_FCHGL5NBBXX_L4_WHCDNAPEP00006844
170407_I133_FCHGL5NBBXX_L5_WHCDNAPEP00006844</t>
    <phoneticPr fontId="117" type="noConversion"/>
  </si>
  <si>
    <t>170407_I133_FCHGL5NBBXX_L1_WHCDNAPEP00006823</t>
    <phoneticPr fontId="117" type="noConversion"/>
  </si>
  <si>
    <t>以下子文库产量低：
WHPORugpEAAJRAAPEI-201
WHPORugpEAALRAAPEI-203</t>
    <phoneticPr fontId="117" type="noConversion"/>
  </si>
  <si>
    <t>170407_I133_FCHGL5NBBXX_L2_WHCDNAPEP00006824</t>
    <phoneticPr fontId="117" type="noConversion"/>
  </si>
  <si>
    <t>以下子文库产量低：
WHPORugpEABERAAPEI-201
WHPORugpEAAURAAPEI-213</t>
    <phoneticPr fontId="117" type="noConversion"/>
  </si>
  <si>
    <t>97.16;94.32</t>
  </si>
  <si>
    <t>98.36;96.29</t>
  </si>
  <si>
    <t>44.94;44.97</t>
  </si>
  <si>
    <t>以下子文库产量低：
DX1444AFGYAAAPEI-56
DX1444AFLFAAAPEI-123
DX1444AFLGAAAPEI-127
DX1444AFLHAAAPEI-136</t>
    <phoneticPr fontId="51" type="noConversion"/>
  </si>
  <si>
    <t>FCHHWLWBCXY</t>
    <phoneticPr fontId="51" type="noConversion"/>
  </si>
  <si>
    <t>Hiseq17TJ0000171</t>
  </si>
  <si>
    <t xml:space="preserve">Vista-carrierscreeningminipanel20170407(13/57) 安孕可-单基因遗传病携带者筛查8+2种20170407(1/57) 安孕可-单基因遗传病基因检测-12种-标准品(1/57) 杂交+测序+F16ZF2I1QS2557+肿瘤个体化Oseq-T/ctDNA产品升级-用药panel开发项目+杨颖+V3芯片测试(5/57) 安孕可-单基因遗传病携带者筛查69种20170407(6/57) 矮小症基因检测20170407(3/57) 遗传性肾病基因检测20170407(28/57) </t>
  </si>
  <si>
    <t>96.74;93.64</t>
  </si>
  <si>
    <t>98.11;95.85</t>
  </si>
  <si>
    <t>44.81;44.84</t>
  </si>
  <si>
    <t>Hiseq17TJ0000171</t>
    <phoneticPr fontId="51" type="noConversion"/>
  </si>
  <si>
    <t xml:space="preserve">杂交+测序+F16ZF2I1QS2557+肿瘤个体化Oseq-T/ctDNA产品升级-用药panel开发项目+杨颖+V3芯片测试(5/57) 矮小症基因检测20170407(3/57) 安孕可-单基因遗传病携带者筛查69种20170407(6/57) 遗传性肾病基因检测20170407(28/57) Vista-carrierscreeningminipanel20170407(13/57) 安孕可-单基因遗传病携带者筛查8+2种20170407(1/57) 安孕可-单基因遗传病基因检测-12种-标准品(1/57) </t>
  </si>
  <si>
    <t>96.79;94.26</t>
  </si>
  <si>
    <t>98.10;96.27</t>
  </si>
  <si>
    <t>45.14;45.18</t>
  </si>
  <si>
    <t>以下子文库产量低：
DX1316AFUTAAAPEI-27
DX1316AFUYAAAPEI-29
DX0616AFUVAAAPEI-35
DX0616AFUWAAAPEI-37
DX0503AFJWAAAPEI-42
DX1316AFJYAAAPEI-44
DX1316AFJZAAAPEI-45
DX1316AFKBAAAPEI-48
DX1316AFKFAAAPEI-55
DX1316AFKKAAAPEI-63
DX1316AFKLAAAPEI-66
DX1316AFLAAAAPEI-76
DX0503AFREAAAPEI-101
DX1316AFRGAAAPEI-108</t>
    <phoneticPr fontId="51" type="noConversion"/>
  </si>
  <si>
    <t>FCHHLCMBCXY</t>
  </si>
  <si>
    <t>Hiseq17TJ0000170</t>
  </si>
  <si>
    <t xml:space="preserve">Oseq-T肿瘤个体化诊疗基因检测20170407(4/45) Oseq-T肿瘤个体化诊疗基因检测20170401-加测(6/45) ctDNA肿瘤早早筛20170407(3/45) Oseq-Drug个体化诊疗基因检测20170402-加测(2/45) Oseq-Drug个体化诊疗基因检测20170407(28/45) 建库测序F16ZF2I1QS2563北京协和医院单基因病基因检测项目李阳第一期任务单(2/45) </t>
  </si>
  <si>
    <t>96.58;94.05</t>
  </si>
  <si>
    <t>97.99;96.17</t>
  </si>
  <si>
    <t>45.10;45.14</t>
  </si>
  <si>
    <t>FCHHLCMBCXY</t>
    <phoneticPr fontId="51" type="noConversion"/>
  </si>
  <si>
    <t>Hiseq17TJ0000170</t>
    <phoneticPr fontId="51" type="noConversion"/>
  </si>
  <si>
    <t xml:space="preserve">Oseq-T肿瘤个体化诊疗基因检测20170407(4/45) Oseq-T肿瘤个体化诊疗基因检测20170401-加测(6/45) ctDNA肿瘤早早筛20170407(3/45) Oseq-Drug个体化诊疗基因检测20170407(28/45) Oseq-Drug个体化诊疗基因检测20170402-加测(2/45) 建库测序F16ZF2I1QS2563北京协和医院单基因病基因检测项目李阳第一期任务单(2/45) </t>
  </si>
  <si>
    <t>97.46;96.08</t>
  </si>
  <si>
    <t>98.52;97.58</t>
  </si>
  <si>
    <t>FCHHLCLBCXY</t>
    <phoneticPr fontId="51" type="noConversion"/>
  </si>
  <si>
    <t>Hiseq17TJ0000169</t>
  </si>
  <si>
    <t xml:space="preserve">Oseq-ctDNA无创肿瘤个体化诊疗基因检测(1/13) Oseq-Drug个体化诊疗基因检测20170407(11/13) Oseq-ctDNA无创肿瘤个体化诊疗基因检测20170407重建库(1/13) </t>
  </si>
  <si>
    <t>98.47;97.45</t>
  </si>
  <si>
    <t>45.83;45.86</t>
  </si>
  <si>
    <t>Hiseq17TJ0000169</t>
    <phoneticPr fontId="51" type="noConversion"/>
  </si>
  <si>
    <t xml:space="preserve">Oseq-ctDNA无创肿瘤个体化诊疗基因检测(1/13) Oseq-ctDNA无创肿瘤个体化诊疗基因检测20170407重建库(1/13) Oseq-Drug个体化诊疗基因检测20170407(11/13) </t>
  </si>
  <si>
    <t>95.35;91.83</t>
  </si>
  <si>
    <t>97.37;95.04</t>
  </si>
  <si>
    <t>49.38;49.35</t>
  </si>
  <si>
    <t>17L0016098-42产量低。</t>
    <phoneticPr fontId="51" type="noConversion"/>
  </si>
  <si>
    <t>FCHKJLLBCXY</t>
    <phoneticPr fontId="51" type="noConversion"/>
  </si>
  <si>
    <t>Hiseq17SZ0001123</t>
  </si>
  <si>
    <t>94.90;91.15</t>
  </si>
  <si>
    <t>97.12;94.65</t>
  </si>
  <si>
    <t>49.24;49.21</t>
  </si>
  <si>
    <t>Hiseq17SZ0001123</t>
    <phoneticPr fontId="51" type="noConversion"/>
  </si>
  <si>
    <t>96.65;94.14</t>
  </si>
  <si>
    <t>98.13;96.42</t>
  </si>
  <si>
    <t>45.98;45.96</t>
  </si>
  <si>
    <t>以下子文库产量低：
17L0023906-26
17L2101178-31
16L1537071-32
16L1537079-41</t>
    <phoneticPr fontId="51" type="noConversion"/>
  </si>
  <si>
    <t>FCHJ3TJBCXY</t>
  </si>
  <si>
    <t>Hiseq17SZ0001122</t>
  </si>
  <si>
    <t>96.70;94.24</t>
  </si>
  <si>
    <t>98.16;96.48</t>
  </si>
  <si>
    <t>46.05;46.04</t>
  </si>
  <si>
    <t>FCHJ3TJBCXY</t>
    <phoneticPr fontId="51" type="noConversion"/>
  </si>
  <si>
    <t>Hiseq17SZ0001122</t>
    <phoneticPr fontId="51" type="noConversion"/>
  </si>
  <si>
    <t>整lane PF低，建议pooling文库WHCDNAPEP00006858重定量。</t>
    <phoneticPr fontId="117" type="noConversion"/>
  </si>
  <si>
    <r>
      <t>以下子文库产量低：
WHRDINSczmRAAALAA-55</t>
    </r>
    <r>
      <rPr>
        <sz val="10"/>
        <color rgb="FFFF0000"/>
        <rFont val="宋体"/>
        <family val="3"/>
        <charset val="134"/>
      </rPr>
      <t>。RD</t>
    </r>
    <phoneticPr fontId="117" type="noConversion"/>
  </si>
  <si>
    <r>
      <t>以下子文库产量低：
HUMsemEAAAFAAA-30。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</si>
  <si>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产量较低(PF低)</t>
    <phoneticPr fontId="51" type="noConversion"/>
  </si>
  <si>
    <t>DKDNAPEP02716</t>
  </si>
  <si>
    <t>FCHHLVGBBXX</t>
    <phoneticPr fontId="51" type="noConversion"/>
  </si>
  <si>
    <t>49.91;49.84</t>
    <phoneticPr fontId="51" type="noConversion"/>
  </si>
  <si>
    <t>98.46;95.60</t>
  </si>
  <si>
    <t>95.79;89.06</t>
    <phoneticPr fontId="51" type="noConversion"/>
  </si>
  <si>
    <t>DKDNAPEP02718</t>
    <phoneticPr fontId="51" type="noConversion"/>
  </si>
  <si>
    <t>DK127</t>
    <phoneticPr fontId="51" type="noConversion"/>
  </si>
  <si>
    <t>150;150</t>
    <phoneticPr fontId="51" type="noConversion"/>
  </si>
  <si>
    <t>49.88;49.80</t>
    <phoneticPr fontId="51" type="noConversion"/>
  </si>
  <si>
    <t>98.46;95.75</t>
    <phoneticPr fontId="51" type="noConversion"/>
  </si>
  <si>
    <t>95.78;89.45</t>
    <phoneticPr fontId="51" type="noConversion"/>
  </si>
  <si>
    <t>DKDNAPEP02719</t>
    <phoneticPr fontId="51" type="noConversion"/>
  </si>
  <si>
    <t>49.85;49.76</t>
    <phoneticPr fontId="51" type="noConversion"/>
  </si>
  <si>
    <t>98.42;96.04</t>
    <phoneticPr fontId="51" type="noConversion"/>
  </si>
  <si>
    <t>95.68;90.08</t>
    <phoneticPr fontId="51" type="noConversion"/>
  </si>
  <si>
    <t>DKDNAPEP02720</t>
    <phoneticPr fontId="51" type="noConversion"/>
  </si>
  <si>
    <t>49.95;49.88</t>
    <phoneticPr fontId="51" type="noConversion"/>
  </si>
  <si>
    <t>98.50;96.02</t>
    <phoneticPr fontId="51" type="noConversion"/>
  </si>
  <si>
    <t>95.84;90.03</t>
    <phoneticPr fontId="51" type="noConversion"/>
  </si>
  <si>
    <t>DKDNAPEP02721</t>
    <phoneticPr fontId="51" type="noConversion"/>
  </si>
  <si>
    <t>50.97;50.87</t>
    <phoneticPr fontId="51" type="noConversion"/>
  </si>
  <si>
    <t>98.44;95.99</t>
    <phoneticPr fontId="51" type="noConversion"/>
  </si>
  <si>
    <t>95.71;90.03</t>
    <phoneticPr fontId="51" type="noConversion"/>
  </si>
  <si>
    <t>DKDNAPEP02722</t>
    <phoneticPr fontId="51" type="noConversion"/>
  </si>
  <si>
    <t>51.53;51.40</t>
    <phoneticPr fontId="51" type="noConversion"/>
  </si>
  <si>
    <t>98.46;95.84</t>
    <phoneticPr fontId="51" type="noConversion"/>
  </si>
  <si>
    <t>95.75;89.70</t>
    <phoneticPr fontId="51" type="noConversion"/>
  </si>
  <si>
    <t xml:space="preserve">gid170321吕晓丹人Exomecapture(1/11) sup170324吕晓丹人Exomecapture(10/11) </t>
    <phoneticPr fontId="51" type="noConversion"/>
  </si>
  <si>
    <t>DKDNAPEP02723</t>
    <phoneticPr fontId="51" type="noConversion"/>
  </si>
  <si>
    <t>52.01;51.89</t>
    <phoneticPr fontId="51" type="noConversion"/>
  </si>
  <si>
    <t>98.29;95.58</t>
    <phoneticPr fontId="51" type="noConversion"/>
  </si>
  <si>
    <t>95.38;89.30</t>
    <phoneticPr fontId="51" type="noConversion"/>
  </si>
  <si>
    <t xml:space="preserve">lhe170330吕晓丹人Exomecapture(5/13) bol170327袁珍丽细菌RNA-Seq(6/13) flv170324吕晓丹人Exomecapture(2/13) </t>
    <phoneticPr fontId="51" type="noConversion"/>
  </si>
  <si>
    <t>DKDNAPEP02724</t>
    <phoneticPr fontId="51" type="noConversion"/>
  </si>
  <si>
    <t>DKRQ29032017-110，DKRQ29032017-111，DKRQ29032017-112，DKRQ29032017-113，DKRQ29032017-114，DKRQ29032017-115产量偏低</t>
    <phoneticPr fontId="51" type="noConversion"/>
  </si>
  <si>
    <t>46.17;46.15</t>
    <phoneticPr fontId="51" type="noConversion"/>
  </si>
  <si>
    <t>98.55;95.60</t>
    <phoneticPr fontId="51" type="noConversion"/>
  </si>
  <si>
    <t>96.02;89.05</t>
    <phoneticPr fontId="51" type="noConversion"/>
  </si>
  <si>
    <t xml:space="preserve">lhe170330吕晓丹人Exomecapture(3/6) mai160920孙继华人Exomecapture(2/6) aax170405吕晓丹人Exomecapture(1/6) </t>
  </si>
  <si>
    <t>DKDNAPEP02725</t>
  </si>
  <si>
    <t>FCHJ3L3BBXX</t>
  </si>
  <si>
    <t>49.72;49.64</t>
  </si>
  <si>
    <t>98.39;96.36</t>
  </si>
  <si>
    <t>95.34;91.29</t>
  </si>
  <si>
    <t xml:space="preserve">sup170324吕晓丹人Exomecapture(6/11) lyr170331吕晓丹人Exomecapture(5/11) </t>
  </si>
  <si>
    <t>DKDNAPEP02726</t>
  </si>
  <si>
    <t>FCHJ3L3BBXX</t>
    <phoneticPr fontId="51" type="noConversion"/>
  </si>
  <si>
    <t>EXON170327129-RUMC-37 产量偏低</t>
  </si>
  <si>
    <t>50.82;50.70</t>
  </si>
  <si>
    <t>98.27;96.34</t>
  </si>
  <si>
    <t>95.10;91.38</t>
  </si>
  <si>
    <t xml:space="preserve">ndg170331吕晓丹人Exomecapture(3/11) lyr170331吕晓丹人Exomecapture(8/11) </t>
  </si>
  <si>
    <t>DKDNAPEP02727</t>
  </si>
  <si>
    <t>50.39;50.27</t>
  </si>
  <si>
    <t>98.24;96.46</t>
  </si>
  <si>
    <t>94.99;91.59</t>
  </si>
  <si>
    <t xml:space="preserve">ndg170331吕晓丹人Exomecapture(11/11) </t>
  </si>
  <si>
    <t>DKDNAPEP02728</t>
  </si>
  <si>
    <t>50.15;50.02</t>
  </si>
  <si>
    <t>98.21;96.37</t>
  </si>
  <si>
    <t>94.95;91.37</t>
  </si>
  <si>
    <t xml:space="preserve">ndg170331吕晓丹人Exomecapture(9/11) baa170331吕晓丹人Exomecapture(2/11) </t>
  </si>
  <si>
    <t>DKDNAPEP02729</t>
  </si>
  <si>
    <t>EXON170404040-RUMC-41产量偏低</t>
  </si>
  <si>
    <t>49.51;49.36</t>
  </si>
  <si>
    <t>98.20;96.32</t>
  </si>
  <si>
    <t>94.88;91.37</t>
  </si>
  <si>
    <t xml:space="preserve">baa170331吕晓丹人Exomecapture(11/11) </t>
  </si>
  <si>
    <t>DKDNAPEP02730</t>
  </si>
  <si>
    <t>49.34;49.24</t>
  </si>
  <si>
    <t>98.25;96.33</t>
  </si>
  <si>
    <t>95.07;91.32</t>
  </si>
  <si>
    <t>DKDNAPEP02731</t>
  </si>
  <si>
    <t>49.23;49.17</t>
  </si>
  <si>
    <t>98.16;95.86</t>
  </si>
  <si>
    <t>94.79;90.41</t>
  </si>
  <si>
    <t xml:space="preserve">wib170309吕晓丹人Exomecapture(1/11) baa170331吕晓丹人Exomecapture(10/11) </t>
  </si>
  <si>
    <t>DKDNAPEP02732</t>
  </si>
  <si>
    <t>EXON170404066-RUMC-68 产量偏低</t>
  </si>
  <si>
    <t>49.97;49.85</t>
  </si>
  <si>
    <t>98.17;95.89</t>
  </si>
  <si>
    <t>94.74;90.49</t>
  </si>
  <si>
    <t>170404_I127_FCHHLVGBBXX_L8_DKDNAPEP02724</t>
    <phoneticPr fontId="117" type="noConversion"/>
  </si>
  <si>
    <t>index实际混合比例与计划不符。DKRQ29032017-110，DKRQ29032017-111，DKRQ29032017-112，DKRQ29032017-113，DKRQ29032017-114，DKRQ29032017-115产量偏低。丹麦</t>
    <phoneticPr fontId="117" type="noConversion"/>
  </si>
  <si>
    <t>170407_I127_FCHJ3L3BBXX_L2_DKDNAPEP02726</t>
    <phoneticPr fontId="117" type="noConversion"/>
  </si>
  <si>
    <t>170407_I127_FCHJ3L3BBXX_L5_DKDNAPEP02729 </t>
    <phoneticPr fontId="117" type="noConversion"/>
  </si>
  <si>
    <t>170407_I127_FCHJ3L3BBXX_L8_DKDNAPEP02732</t>
    <phoneticPr fontId="117" type="noConversion"/>
  </si>
  <si>
    <t>170407_I1074_FCHKHCKBCXY</t>
    <phoneticPr fontId="117" type="noConversion"/>
  </si>
  <si>
    <t>该Run的PF%只有31%，产量偏低</t>
    <phoneticPr fontId="117" type="noConversion"/>
  </si>
  <si>
    <t>index实际混合比例与计划不符。EXON170327129-RUMC-37 产量偏低，丹麦</t>
    <phoneticPr fontId="117" type="noConversion"/>
  </si>
  <si>
    <t>index实际混合比例与计划不符。EXON170404040-RUMC-41产量偏低，丹麦</t>
    <phoneticPr fontId="117" type="noConversion"/>
  </si>
  <si>
    <t>index实际混合比例与计划不符。EXON170404066-RUMC-68 产量偏低，丹麦</t>
    <phoneticPr fontId="117" type="noConversion"/>
  </si>
  <si>
    <t>94.77;89.96</t>
  </si>
  <si>
    <t>96.94;93.76</t>
  </si>
  <si>
    <t>49.48;49.34</t>
  </si>
  <si>
    <t>FCHKHHFBCXY</t>
  </si>
  <si>
    <t>CPF1703017;CPF1703017;CPF1703017;CPF1703017;</t>
  </si>
  <si>
    <t>94.75;89.83</t>
  </si>
  <si>
    <t>96.95;93.66</t>
  </si>
  <si>
    <t>49.49;49.36</t>
  </si>
  <si>
    <t>FCHKHHFBCXY</t>
    <phoneticPr fontId="119" type="noConversion"/>
  </si>
  <si>
    <t>CPF1703017;CPF1703017;CPF1703017;CPF1703017;</t>
    <phoneticPr fontId="119" type="noConversion"/>
  </si>
  <si>
    <t>94.63;89.84</t>
  </si>
  <si>
    <t>96.88;93.71</t>
  </si>
  <si>
    <t>49.61;49.44</t>
  </si>
  <si>
    <t>FCHKHC2BCXY</t>
  </si>
  <si>
    <t>94.77;90.07</t>
  </si>
  <si>
    <t>96.97;93.86</t>
  </si>
  <si>
    <t>49.64;49.47</t>
  </si>
  <si>
    <t>FCHKHC2BCXY</t>
    <phoneticPr fontId="119" type="noConversion"/>
  </si>
  <si>
    <t>95.13;91.09</t>
  </si>
  <si>
    <t>97.20;94.53</t>
  </si>
  <si>
    <t>49.28;49.10</t>
  </si>
  <si>
    <t>FCHJMYLBCXY</t>
  </si>
  <si>
    <t>95.34;91.42</t>
  </si>
  <si>
    <t>97.31;94.73</t>
  </si>
  <si>
    <t>FCHJMYLBCXY</t>
    <phoneticPr fontId="119" type="noConversion"/>
  </si>
  <si>
    <t>93.81;87.46</t>
  </si>
  <si>
    <t>96.39;92.16</t>
  </si>
  <si>
    <t>49.61;49.45</t>
  </si>
  <si>
    <t>FCHKHGMBCXY</t>
  </si>
  <si>
    <t>F17FTSUSAT0078_HUMrwlE;CPF1703017;CPF1703017;CPF1703017;CPF1703017;</t>
  </si>
  <si>
    <t>93.71;86.87</t>
  </si>
  <si>
    <t>96.33;91.78</t>
  </si>
  <si>
    <t>49.67;49.52</t>
  </si>
  <si>
    <t>FCHKHGMBCXY</t>
    <phoneticPr fontId="119" type="noConversion"/>
  </si>
  <si>
    <t>F17FTSUSAT0078_HUMrwlE;CPF1703017;CPF1703017;CPF1703017;CPF1703017;</t>
    <phoneticPr fontId="119" type="noConversion"/>
  </si>
  <si>
    <t>94.22;88.36</t>
  </si>
  <si>
    <t>96.64;92.59</t>
  </si>
  <si>
    <t>49.30;49.13</t>
  </si>
  <si>
    <t>FCHKGWVBCXY</t>
  </si>
  <si>
    <t>94.17;88.43</t>
  </si>
  <si>
    <t>96.64;92.67</t>
  </si>
  <si>
    <t>49.32;49.15</t>
  </si>
  <si>
    <t>FCHKGWVBCXY</t>
    <phoneticPr fontId="119" type="noConversion"/>
  </si>
  <si>
    <t>72.83;76.47</t>
  </si>
  <si>
    <t>83.58;81.22</t>
  </si>
  <si>
    <t>44.38;47.64</t>
  </si>
  <si>
    <t>FCHKHCKBCXY</t>
  </si>
  <si>
    <t>72.03;77.49</t>
  </si>
  <si>
    <t>83.49;82.11</t>
  </si>
  <si>
    <t>45.75;47.09</t>
  </si>
  <si>
    <t>FCHKHCKBCXY</t>
    <phoneticPr fontId="119" type="noConversion"/>
  </si>
  <si>
    <t>科技服务</t>
    <phoneticPr fontId="51" type="noConversion"/>
  </si>
  <si>
    <t>张敏</t>
    <phoneticPr fontId="51" type="noConversion"/>
  </si>
  <si>
    <t xml:space="preserve">De novo </t>
    <phoneticPr fontId="51" type="noConversion"/>
  </si>
  <si>
    <t>Exome capture</t>
    <phoneticPr fontId="51" type="noConversion"/>
  </si>
  <si>
    <t>产量较低(RD)</t>
    <phoneticPr fontId="51" type="noConversion"/>
  </si>
  <si>
    <t>CWHPEI17020028</t>
    <phoneticPr fontId="51" type="noConversion"/>
  </si>
  <si>
    <t>FCHGVJ3BCXY</t>
    <phoneticPr fontId="51" type="noConversion"/>
  </si>
  <si>
    <t>以下子文库产量低：
RDWHMUSmnaOAAFRAA-201</t>
  </si>
  <si>
    <t>以下子文库产量低：
CHKSEI85217030125
CHKSEI85217030123
CHKSEI85217030126</t>
  </si>
  <si>
    <t>以下子文库产量低：
WHPVL17000226-28
WHPVL17000228-34
WHPVL17000230-37
WHPVL17000231-44
WHPVL17000233-53
WHPVL17000234-57
WHPVL17000235-62
WHPVL17000239-74
WHPVL17000243-82
WHPVL17000244-83
WHPVL17000245-85
WHPVL17000252-93
WHPVL17000260-115
WHPVL17000263-124
WHPVL17000264-129
WHPVL17000267-131
WHPVL17000270-137
WHPVL17000273-142
WHPVL17000284-153
WHPVL17000285-154
WHPVL17000331-158</t>
  </si>
  <si>
    <t>170415_I191_FCHHYWVBCXY_L1_Hiseq17WH0000009</t>
    <phoneticPr fontId="117" type="noConversion"/>
  </si>
  <si>
    <t>以下子文库产量低：
WHPVL17000226-28
WHPVL17000228-34
WHPVL17000230-37
WHPVL17000231-44
WHPVL17000233-53
WHPVL17000234-57
WHPVL17000235-62
WHPVL17000239-74
WHPVL17000243-82
WHPVL17000244-83
WHPVL17000245-85
WHPVL17000252-93
WHPVL17000260-115
WHPVL17000263-124
WHPVL17000264-129
WHPVL17000267-131
WHPVL17000270-137
WHPVL17000273-142
WHPVL17000284-153
WHPVL17000285-154
WHPVL17000331-158</t>
    <phoneticPr fontId="117" type="noConversion"/>
  </si>
  <si>
    <t>170416_I133_FCHGLCCBBXX_L8_CHKPEI00001198</t>
    <phoneticPr fontId="117" type="noConversion"/>
  </si>
  <si>
    <t>97.33;95.64</t>
  </si>
  <si>
    <t>98.52;97.35</t>
  </si>
  <si>
    <t>50.12;50.15</t>
  </si>
  <si>
    <t>0.29;0.29</t>
  </si>
  <si>
    <t>99.50;98.74</t>
  </si>
  <si>
    <t>FCHHYWVBCXY</t>
  </si>
  <si>
    <t>CWHPEI17040118</t>
  </si>
  <si>
    <t xml:space="preserve">qao161206程征宇人Exomecapture（12/12） </t>
  </si>
  <si>
    <t>94.92;93.70</t>
  </si>
  <si>
    <t>97.13;95.70</t>
  </si>
  <si>
    <t>34.24;34.57</t>
  </si>
  <si>
    <t>10.12;13.00</t>
  </si>
  <si>
    <t>5.98;5.56</t>
  </si>
  <si>
    <t>Hiseq17WH0000009</t>
  </si>
  <si>
    <t>95.65;85.47</t>
  </si>
  <si>
    <t>98.33;93.38</t>
  </si>
  <si>
    <t>39.32;39.57</t>
  </si>
  <si>
    <t>HS4000 PE151+8+8+151;1216+1018;新库库检;</t>
  </si>
  <si>
    <t>FCHGLLKBBXX</t>
  </si>
  <si>
    <t>wHAXPI049109-23</t>
  </si>
  <si>
    <t xml:space="preserve">ynr170330陈凤植物Denovo-Plant </t>
  </si>
  <si>
    <t>95.05;86.30</t>
  </si>
  <si>
    <t>98.09;93.87</t>
  </si>
  <si>
    <t>50.16;50.20</t>
  </si>
  <si>
    <t>WHCDNAPEP00006868</t>
  </si>
  <si>
    <t xml:space="preserve">hav170210宗亮人内部研发(6/18) ats170223高晓磊植物EukaryotedenovoTranscriptome(3/18) uvx170324谢志远小鼠EukaryoteTranscriptomeResequencing(9/18) </t>
  </si>
  <si>
    <t>94.96;84.66</t>
  </si>
  <si>
    <t>98.06;93.08</t>
  </si>
  <si>
    <t>46.64;46.75</t>
  </si>
  <si>
    <t>2.29;2.74</t>
  </si>
  <si>
    <t>99.25;96.66</t>
  </si>
  <si>
    <t>WHDNASPEP00004896</t>
  </si>
  <si>
    <t xml:space="preserve">xba170330夏展峰二个疟原虫Re-sequencing(2/20) fwh170331李维喜谷氨酸棒杆菌Re-sequencing(4/20) jfu170321沈娟人Exomecapture(4/20) unp170119刘芳3人Exomecapture(10/20) </t>
  </si>
  <si>
    <t>96.06;86.79</t>
  </si>
  <si>
    <t>98.46;94.29</t>
  </si>
  <si>
    <t>46.41;46.49</t>
  </si>
  <si>
    <t>2.30;6.23</t>
  </si>
  <si>
    <t>1.46;1.57</t>
  </si>
  <si>
    <t>WHDNASPEP00004894</t>
  </si>
  <si>
    <t xml:space="preserve">eur170329李洁4人Metagenomics(15/15) </t>
  </si>
  <si>
    <t>95.95;86.35</t>
  </si>
  <si>
    <t>98.40;94.06</t>
  </si>
  <si>
    <t>46.39;46.47</t>
  </si>
  <si>
    <t>2.36;6.47</t>
  </si>
  <si>
    <t>1.48;1.60</t>
  </si>
  <si>
    <t>79.54;69.15</t>
  </si>
  <si>
    <t>86.10;80.13</t>
  </si>
  <si>
    <t>49.68;49.14</t>
  </si>
  <si>
    <t>WHDNASPEP00004893</t>
  </si>
  <si>
    <t xml:space="preserve">kre170205司凯威环境微生物Metagenomics(2/2) </t>
  </si>
  <si>
    <t>95.89;86.94</t>
  </si>
  <si>
    <t>98.50;94.57</t>
  </si>
  <si>
    <t>44.24;44.40</t>
  </si>
  <si>
    <t>WHTRDRPEP00003480</t>
  </si>
  <si>
    <t xml:space="preserve">bly170216苟洪兰人Metagenomics(27/27) </t>
  </si>
  <si>
    <t>95.70;86.48</t>
  </si>
  <si>
    <t>98.43;94.24</t>
  </si>
  <si>
    <t>44.44;44.63</t>
  </si>
  <si>
    <t>WHTRDRPEP00003479</t>
  </si>
  <si>
    <t>51SE</t>
  </si>
  <si>
    <t>HS4000 SE50+8;1216+1018;新库库检外来文库，10%PHIX，使用4000試劑盒引物，HS4000 SE51+8;</t>
  </si>
  <si>
    <t>FCHGLCCBBXX</t>
  </si>
  <si>
    <t>CHKPEI00001198</t>
  </si>
  <si>
    <t xml:space="preserve">clc170407胡维酵母RNA-Seq(4/4) </t>
  </si>
  <si>
    <t>CHKPEI00001197</t>
  </si>
  <si>
    <t xml:space="preserve">clc170407胡维酵母RNA-Seq(3/3) </t>
  </si>
  <si>
    <t>CHKPEI00001196</t>
  </si>
  <si>
    <t>HS4000 SE50+8;1216+1018;新库库检 HS4000 SE51+8;</t>
  </si>
  <si>
    <t>WHSRNASEP00001191</t>
  </si>
  <si>
    <t xml:space="preserve">dck170315吕晓丹人SmallRNA(18/23) oxv170401徐晓静大鼠SmallRNA(3/23) lul170316王丹人SmallRNA(2/23) </t>
  </si>
  <si>
    <t>WHCDNAPEP00006867</t>
  </si>
  <si>
    <t xml:space="preserve">dec170331张伟10拟南芥RNA-Seq(4/9) nfh170331张立艳鼠Chip-seq(3/9) doi170322位艳丽蚜虫五四RNA-Seq(2/9) </t>
  </si>
  <si>
    <t>WHSRNASEP00001194</t>
  </si>
  <si>
    <t xml:space="preserve">gqh170317潘莹猪SmallRNA(16/16) </t>
  </si>
  <si>
    <t>WHSRNASEP00001193</t>
  </si>
  <si>
    <t>WHSRNASEP00001192</t>
  </si>
  <si>
    <t xml:space="preserve">dck170315吕晓丹人SmallRNA(16/20) ant170323金远春尖孢镰刀菌SmallRNA(2/20) wek170328张洪芳玉米SmallRNA(2/20) </t>
  </si>
  <si>
    <t>97.98;75.00</t>
  </si>
  <si>
    <t>99.30;88.71</t>
  </si>
  <si>
    <t>52.44;52.58</t>
  </si>
  <si>
    <t>FCHGL5FBBXX</t>
  </si>
  <si>
    <t>WHCDNAPEP00006865</t>
  </si>
  <si>
    <t xml:space="preserve">ymn150407卢佳1人内部研发(2/9) fnj170316吕晓丹油菜EukaryoteTranscriptomeResequencing(4/9) mna170324刘宇峰小鼠Non-codingRNA(3/9) </t>
  </si>
  <si>
    <t>97.17;81.42</t>
  </si>
  <si>
    <t>98.97;92.08</t>
  </si>
  <si>
    <t>47.69;47.79</t>
  </si>
  <si>
    <t>WHCDNAPEP00006864</t>
  </si>
  <si>
    <t>94.72;54.93</t>
  </si>
  <si>
    <t>97.56;75.78</t>
  </si>
  <si>
    <t>50.79;51.79</t>
  </si>
  <si>
    <t>0.88;3.26</t>
  </si>
  <si>
    <t>97.87;85.69</t>
  </si>
  <si>
    <t>WHDNASPEP00004895</t>
  </si>
  <si>
    <t xml:space="preserve">esc170314周勇人Exomecapture(1/10) lua170329张伟10稻瘟菌Chip-seq(8/10) afa170309袁珍丽动物Re-sequencing(1/10) </t>
  </si>
  <si>
    <t>97.45;51.06</t>
  </si>
  <si>
    <t>99.09;74.59</t>
  </si>
  <si>
    <t>45.38;48.90</t>
  </si>
  <si>
    <t>0.29;2.38</t>
  </si>
  <si>
    <t>98.36;88.61</t>
  </si>
  <si>
    <t>WHDNAMePEP00000642</t>
  </si>
  <si>
    <t xml:space="preserve">uxs170327周勇人Exomecapture(2/7) vht170329张洪芳拟南芥Methylation(4/7) rby170401王云洁昆虫GBS(1/7) </t>
  </si>
  <si>
    <t>97.65;73.16</t>
  </si>
  <si>
    <t>99.24;87.25</t>
  </si>
  <si>
    <t>47.52;48.22</t>
  </si>
  <si>
    <t>WHCDNAPEP00006862</t>
  </si>
  <si>
    <t>97.36;73.54</t>
  </si>
  <si>
    <t>99.09;87.70</t>
  </si>
  <si>
    <t>46.19;46.77</t>
  </si>
  <si>
    <t>WHCDNAPEP00006861</t>
  </si>
  <si>
    <t>96.95;74.34</t>
  </si>
  <si>
    <t>98.89;87.99</t>
  </si>
  <si>
    <t>46.95;47.40</t>
  </si>
  <si>
    <t>WHCDNAPEP00006860</t>
  </si>
  <si>
    <t>94.86;76.91</t>
  </si>
  <si>
    <t>98.05;90.22</t>
  </si>
  <si>
    <t>51.55;51.85</t>
  </si>
  <si>
    <t>WHCDNAPEP00006845</t>
  </si>
  <si>
    <t xml:space="preserve">ddy170321徐晓静动物EukaryoteTranscriptomeResequencing(1/4) mna170324刘宇峰小鼠Non-codingRNA(3/4) </t>
  </si>
  <si>
    <t>95.07;86.44</t>
  </si>
  <si>
    <t>98.15;94.14</t>
  </si>
  <si>
    <t>44.49;44.51</t>
  </si>
  <si>
    <t>HS4000 PE151+8+8+151;1216+1018+1216;新库库检;</t>
  </si>
  <si>
    <t>FCHGLLTBBXX</t>
  </si>
  <si>
    <t>WHTRDRPEP00003470</t>
  </si>
  <si>
    <t xml:space="preserve">bly170216苟洪兰人Metagenomics(26/26) </t>
  </si>
  <si>
    <t>94.82;86.04</t>
  </si>
  <si>
    <t>98.00;93.82</t>
  </si>
  <si>
    <t>44.08;44.18</t>
  </si>
  <si>
    <t>WHTRDRPEP00003469</t>
  </si>
  <si>
    <t>94.89;86.48</t>
  </si>
  <si>
    <t>98.08;94.17</t>
  </si>
  <si>
    <t>44.95;45.06</t>
  </si>
  <si>
    <t>WHTRDRPEP00003468</t>
  </si>
  <si>
    <t>94.37;86.27</t>
  </si>
  <si>
    <t>97.82;94.07</t>
  </si>
  <si>
    <t>44.86;44.93</t>
  </si>
  <si>
    <t>WHTRDRPEP00003467</t>
  </si>
  <si>
    <t>94.34;85.95</t>
  </si>
  <si>
    <t>97.84;93.88</t>
  </si>
  <si>
    <t>45.33;45.41</t>
  </si>
  <si>
    <t>WHTRDRPEP00003466</t>
  </si>
  <si>
    <t>94.13;86.81</t>
  </si>
  <si>
    <t>97.72;94.42</t>
  </si>
  <si>
    <t>44.63;44.68</t>
  </si>
  <si>
    <t>WHTRDRPEP00003465</t>
  </si>
  <si>
    <t>93.15;81.24</t>
  </si>
  <si>
    <t>97.04;90.80</t>
  </si>
  <si>
    <t>44.82;44.88</t>
  </si>
  <si>
    <t>53.82;45.21</t>
  </si>
  <si>
    <t>78.27;86.81</t>
  </si>
  <si>
    <t>WHDNASPEP00004892</t>
  </si>
  <si>
    <t xml:space="preserve">ecu170327杨林1一个地衣芽孢杆菌Denovo-Microbiology(1/31) arn170327谢鑫凤大肠杆菌Re-sequencing(1/31) syn170324王爽1细菌Denovo-Microbiology(2/31) igg170321杨林1酿酒酵母Re-sequencing(5/31) ust170322刘宇峰人Re-sequencing(7/31) upo170326周咸强报春花Re-sequencing(10/31) brn170322刘伦链霉菌Denovo-Microbiology(1/31) cbh170315王爽1细菌Denovo-Microbiology(4/31) </t>
  </si>
  <si>
    <t>91.29;72.75</t>
  </si>
  <si>
    <t>95.88;85.22</t>
  </si>
  <si>
    <t>42.61;43.12</t>
  </si>
  <si>
    <t>WHDNASPEP00004891</t>
  </si>
  <si>
    <t xml:space="preserve">upo170326周咸强报春花Re-sequencing(18/20) haw170327田银平质粒Re-sequencing(2/20) </t>
  </si>
  <si>
    <t>170415_I175_FCHKJLTBCXY_L1_Hiseq17SZ0001127 170415_I175_FCHKJLTBCXY_L2_Hiseq17SZ0001127</t>
    <phoneticPr fontId="117" type="noConversion"/>
  </si>
  <si>
    <t>170414_I177_FCHHYL2BCXY_L1_Hiseq17TJ0000174 170414_I177_FCHHYL2BCXY_L2_Hiseq17TJ0000174</t>
    <phoneticPr fontId="117" type="noConversion"/>
  </si>
  <si>
    <t xml:space="preserve">170414_I178_FCHHL3TBCXY_L1_Hiseq17TJ0000176 170414_I178_FCHHL3TBCXY_L2_Hiseq17TJ0000176  </t>
    <phoneticPr fontId="117" type="noConversion"/>
  </si>
  <si>
    <t>170414_I177_FCHHMC2BCXY_L1_Hiseq17TJ0000173 170414_I177_FCHHMC2BCXY_L2_Hiseq17TJ0000173</t>
    <phoneticPr fontId="117" type="noConversion"/>
  </si>
  <si>
    <t>多个文件报错Unexpected EOF，以ignore-missing处理，读N</t>
    <phoneticPr fontId="117" type="noConversion"/>
  </si>
  <si>
    <t>Hiseq17SZ0001125</t>
  </si>
  <si>
    <t>FCHKNFFBCXY</t>
    <phoneticPr fontId="51" type="noConversion"/>
  </si>
  <si>
    <t>46.33;46.31</t>
  </si>
  <si>
    <t>97.26;95.31</t>
  </si>
  <si>
    <t>95.04;92.19</t>
  </si>
  <si>
    <t>46.45;46.43</t>
    <phoneticPr fontId="51" type="noConversion"/>
  </si>
  <si>
    <t>97.55;95.60</t>
  </si>
  <si>
    <t>95.63;92.75</t>
  </si>
  <si>
    <t xml:space="preserve">voa121213李云2人TargetRegioncapture(32/32) </t>
  </si>
  <si>
    <t>Hiseq17SZ0001126</t>
  </si>
  <si>
    <t>FCHKN7YBCXY</t>
    <phoneticPr fontId="51" type="noConversion"/>
  </si>
  <si>
    <t>47.21;47.10</t>
  </si>
  <si>
    <t>97.52;96.02</t>
  </si>
  <si>
    <t>95.53;93.58</t>
  </si>
  <si>
    <t>47.07;46.96</t>
  </si>
  <si>
    <t>97.26;95.57</t>
  </si>
  <si>
    <t>95.05;92.78</t>
  </si>
  <si>
    <t xml:space="preserve">voa121213李云2人TargetRegioncapture(59/59) </t>
  </si>
  <si>
    <t>Hiseq17SZ0001127</t>
  </si>
  <si>
    <t>FCHKJLTBCXY</t>
    <phoneticPr fontId="51" type="noConversion"/>
  </si>
  <si>
    <t xml:space="preserve">以下子文库产量低：17L0009594-1-1
16L3254376RR-1-21
17L0024071-74
17L0024075-76
17L0023788-90
17L0024178-93
17L0024181-97
</t>
    <phoneticPr fontId="51" type="noConversion"/>
  </si>
  <si>
    <t>46.36;46.16</t>
  </si>
  <si>
    <t>96.68;89.24</t>
  </si>
  <si>
    <t>93.94;81.04</t>
  </si>
  <si>
    <t>46.55;46.43</t>
  </si>
  <si>
    <t>96.93;90.04</t>
  </si>
  <si>
    <t>94.46;82.64</t>
  </si>
  <si>
    <t xml:space="preserve">voa121213李云2人TargetRegioncapture(67/67) </t>
  </si>
  <si>
    <t>Hiseq17SZ0001124</t>
  </si>
  <si>
    <t>FCHKGCFBCXY</t>
    <phoneticPr fontId="51" type="noConversion"/>
  </si>
  <si>
    <t>43.25;43.28</t>
  </si>
  <si>
    <t>95.32;92.43</t>
  </si>
  <si>
    <t>92.16;87.95</t>
  </si>
  <si>
    <t>43.12;43.14</t>
  </si>
  <si>
    <t>95.34;92.60</t>
  </si>
  <si>
    <t>92.18;88.24</t>
  </si>
  <si>
    <t xml:space="preserve">天津遗传病研发(1/8); 康孕-染色体检测-TI(7/8); </t>
  </si>
  <si>
    <t>INDEX</t>
    <phoneticPr fontId="51" type="noConversion"/>
  </si>
  <si>
    <t>Hiseq17TJ0000172</t>
  </si>
  <si>
    <t>FCHHMGLBCXY</t>
    <phoneticPr fontId="51" type="noConversion"/>
  </si>
  <si>
    <t>良</t>
    <phoneticPr fontId="51" type="noConversion"/>
  </si>
  <si>
    <t>42.12;42.32</t>
  </si>
  <si>
    <t>98.64;94.15</t>
  </si>
  <si>
    <t>97.55;91.73</t>
  </si>
  <si>
    <t>医学</t>
    <phoneticPr fontId="51" type="noConversion"/>
  </si>
  <si>
    <t>张敏</t>
    <phoneticPr fontId="51" type="noConversion"/>
  </si>
  <si>
    <t xml:space="preserve">康孕-染色体检测-TI(7/8); 天津遗传病研发(1/8); </t>
  </si>
  <si>
    <t>TJ177</t>
    <phoneticPr fontId="51" type="noConversion"/>
  </si>
  <si>
    <t>FCHHMGLBCXY</t>
    <phoneticPr fontId="51" type="noConversion"/>
  </si>
  <si>
    <t>良</t>
    <phoneticPr fontId="51" type="noConversion"/>
  </si>
  <si>
    <t>42.04;42.25</t>
  </si>
  <si>
    <t>98.63;94.08</t>
  </si>
  <si>
    <t>97.52;91.59</t>
  </si>
  <si>
    <t>张敏</t>
    <phoneticPr fontId="51" type="noConversion"/>
  </si>
  <si>
    <t xml:space="preserve">天津肿瘤研发(11/53); 安孕可-单基因遗传病基因检测-12种(4/53); Oseq-Drug个体化诊疗基因检测(17/53); 安孕可-单基因遗传病携带者筛查69种(1/53); Oseq-T肿瘤个体化诊疗基因检测(2/53); Oseq-ctDNA无创肿瘤个体化诊疗基因检测(2/53); Vista-carrierscreeningminipanel(16/53); </t>
  </si>
  <si>
    <t>INDEX</t>
    <phoneticPr fontId="51" type="noConversion"/>
  </si>
  <si>
    <t>Hiseq17TJ0000174</t>
  </si>
  <si>
    <t>FCHHYL2BCXY</t>
    <phoneticPr fontId="51" type="noConversion"/>
  </si>
  <si>
    <t>产量较低(pooling比例偏差)</t>
    <phoneticPr fontId="51" type="noConversion"/>
  </si>
  <si>
    <t xml:space="preserve">以下文库产量低：DX1316AFMOAAAPEI-54
DX0504AFMPAAAPEI-95
DX0504AFMQAAAPEI-96
DX1316AFMRAAAPEI-97
DX1316AFMTAAAPEI-107
DX0503AFMWAAAPEI-130
DX1316AFMYAAAPEI-141
</t>
    <phoneticPr fontId="51" type="noConversion"/>
  </si>
  <si>
    <t>45.11;45.16</t>
  </si>
  <si>
    <t>97.01;95.01</t>
  </si>
  <si>
    <t>医学</t>
    <phoneticPr fontId="51" type="noConversion"/>
  </si>
  <si>
    <t>张敏</t>
    <phoneticPr fontId="51" type="noConversion"/>
  </si>
  <si>
    <t xml:space="preserve">Vista-carrierscreeningminipanel(16/53); Oseq-ctDNA无创肿瘤个体化诊疗基因检测(2/53); Oseq-T肿瘤个体化诊疗基因检测(2/53); 安孕可-单基因遗传病携带者筛查69种(1/53); Oseq-Drug个体化诊疗基因检测(17/53); 安孕可-单基因遗传病基因检测-12种(4/53); 天津肿瘤研发(11/53); </t>
  </si>
  <si>
    <t>INDEX</t>
    <phoneticPr fontId="51" type="noConversion"/>
  </si>
  <si>
    <t>TJ177</t>
    <phoneticPr fontId="51" type="noConversion"/>
  </si>
  <si>
    <t>FCHHYL2BCXY</t>
    <phoneticPr fontId="51" type="noConversion"/>
  </si>
  <si>
    <t>产量较低(pooling比例偏差)</t>
    <phoneticPr fontId="51" type="noConversion"/>
  </si>
  <si>
    <t xml:space="preserve">以下文库产量低：DX1316AFMOAAAPEI-54
DX0504AFMPAAAPEI-95
DX0504AFMQAAAPEI-96
DX1316AFMRAAAPEI-97
DX1316AFMTAAAPEI-107
DX0503AFMWAAAPEI-130
DX1316AFMYAAAPEI-141
</t>
    <phoneticPr fontId="51" type="noConversion"/>
  </si>
  <si>
    <t>45.14;45.19</t>
  </si>
  <si>
    <t>98.29;96.78</t>
  </si>
  <si>
    <t>97.12;94.99</t>
  </si>
  <si>
    <t xml:space="preserve">Oseq-Drug个体化诊疗基因检测(6/9); Oseq-ctDNA无创肿瘤个体化诊疗基因检测(2/9); ctDNA肿瘤早早筛(1/9); </t>
  </si>
  <si>
    <t>Hiseq17TJ0000175</t>
  </si>
  <si>
    <t>FCHHYKNBCXY</t>
    <phoneticPr fontId="51" type="noConversion"/>
  </si>
  <si>
    <t>良</t>
    <phoneticPr fontId="51" type="noConversion"/>
  </si>
  <si>
    <t>45.47;45.55</t>
  </si>
  <si>
    <t>97.89;96.81</t>
  </si>
  <si>
    <t>96.48;94.90</t>
  </si>
  <si>
    <t>TJ178</t>
    <phoneticPr fontId="51" type="noConversion"/>
  </si>
  <si>
    <t>FCHHYKNBCXY</t>
    <phoneticPr fontId="51" type="noConversion"/>
  </si>
  <si>
    <t>45.41;45.50</t>
  </si>
  <si>
    <t>97.85;96.72</t>
  </si>
  <si>
    <t>96.41;94.76</t>
  </si>
  <si>
    <t xml:space="preserve">Oseq-Drug个体化诊疗基因检测(29/54); Oseq-T肿瘤个体化诊疗基因检测（科研版）(3/54); Oseq-T肿瘤个体化诊疗基因检测(20/54); Oseq-ctDNA无创肿瘤个体化诊疗基因检测(2/54); </t>
  </si>
  <si>
    <t>Hiseq17TJ0000176</t>
  </si>
  <si>
    <t>FCHHL3TBCXY</t>
    <phoneticPr fontId="51" type="noConversion"/>
  </si>
  <si>
    <t>产量较低(pooling比例偏差)</t>
    <phoneticPr fontId="51" type="noConversion"/>
  </si>
  <si>
    <t xml:space="preserve">DX0504AFOGAAAPEI-27
DX0504AFOHAAAPEI-29
DX1316AFOQAAAPEI-35
以下文库产量低：DX1316AFORAAAPEI-37
DX1316AFOSAAAPEI-41
DX1316AFPKAAAPEI-42
DX1316AFPLAAAPEI-43
DX1316AFPMAAAPEI-44
DX1316AFPNAAAPEI-45
DX1316AFPOAAAPEI-47
DX1316AFPRAAAPEI-52
DX1316AFPSAAAPEI-54
DX1316AFQGAAAPEI-78
DX1316AFQLAAAPEI-98
</t>
    <phoneticPr fontId="51" type="noConversion"/>
  </si>
  <si>
    <t>44.77;44.76</t>
  </si>
  <si>
    <t>97.75;95.17</t>
  </si>
  <si>
    <t>96.16;92.45</t>
  </si>
  <si>
    <t xml:space="preserve">Oseq-T肿瘤个体化诊疗基因检测（科研版）(3/54); Oseq-Drug个体化诊疗基因检测(29/54); Oseq-ctDNA无创肿瘤个体化诊疗基因检测(2/54); Oseq-T肿瘤个体化诊疗基因检测(20/54); </t>
  </si>
  <si>
    <t>44.90;44.90</t>
  </si>
  <si>
    <t>97.95;95.57</t>
  </si>
  <si>
    <t>96.52;93.08</t>
  </si>
  <si>
    <t xml:space="preserve">ctDNA肿瘤早早筛(1/5); Oseq-ctDNA无创肿瘤个体化诊疗基因检测(4/5); </t>
  </si>
  <si>
    <t>Hiseq17TJ0000173</t>
  </si>
  <si>
    <t>FCHHMC2BCXY</t>
    <phoneticPr fontId="51" type="noConversion"/>
  </si>
  <si>
    <t>43.16;43.27</t>
  </si>
  <si>
    <t>95.81;91.95</t>
  </si>
  <si>
    <t xml:space="preserve">Oseq-ctDNA无创肿瘤个体化诊疗基因检测(4/5); ctDNA肿瘤早早筛(1/5); </t>
  </si>
  <si>
    <t>TJ177</t>
    <phoneticPr fontId="51" type="noConversion"/>
  </si>
  <si>
    <t>43.09;43.18</t>
  </si>
  <si>
    <t>97.55;94.21</t>
  </si>
  <si>
    <t>95.94;91.94</t>
  </si>
  <si>
    <t>多个文件报错Unexpected EOF，以ignore-missing处理，读N</t>
    <phoneticPr fontId="51" type="noConversion"/>
  </si>
  <si>
    <t xml:space="preserve">Oseq-ctDNA无创肿瘤个体化诊疗基因检测(2/12); Oseq-Drug个体化诊疗基因检测(10/12); </t>
  </si>
  <si>
    <t>Hiseq17TJ0000178</t>
  </si>
  <si>
    <t>FCHHLYCBCXY</t>
    <phoneticPr fontId="51" type="noConversion"/>
  </si>
  <si>
    <t>46.26;46.31</t>
  </si>
  <si>
    <t>98.46;96.63</t>
  </si>
  <si>
    <t>97.30;94.95</t>
  </si>
  <si>
    <t xml:space="preserve">Oseq-Drug个体化诊疗基因检测(10/12); Oseq-ctDNA无创肿瘤个体化诊疗基因检测(2/12); </t>
  </si>
  <si>
    <t>46.30;46.34</t>
  </si>
  <si>
    <t>98.54;96.71</t>
  </si>
  <si>
    <t>97.48;95.13</t>
  </si>
  <si>
    <t xml:space="preserve">ctDNA肿瘤早早筛(2/7); Oseq-Drug个体化诊疗基因检测(5/7); </t>
  </si>
  <si>
    <t>Hiseq17TJ0000177</t>
  </si>
  <si>
    <t>FCHHMH5BCXY</t>
    <phoneticPr fontId="51" type="noConversion"/>
  </si>
  <si>
    <t>46.58;46.61</t>
  </si>
  <si>
    <t>96.87;94.94</t>
  </si>
  <si>
    <t xml:space="preserve">Oseq-Drug个体化诊疗基因检测(5/7); ctDNA肿瘤早早筛(2/7); </t>
  </si>
  <si>
    <t>46.53;46.55</t>
  </si>
  <si>
    <t>98.25;96.94</t>
  </si>
  <si>
    <t>96.94;95.00</t>
  </si>
  <si>
    <t xml:space="preserve">ctDNA肿瘤早早筛(2/9); Oseq-Drug个体化诊疗基因检测(7/9); </t>
  </si>
  <si>
    <t>Hiseq17TJ0000180</t>
  </si>
  <si>
    <t>FCHHMHLBCXY</t>
    <phoneticPr fontId="51" type="noConversion"/>
  </si>
  <si>
    <t>97.64;95.45</t>
  </si>
  <si>
    <t>95.96;92.89</t>
  </si>
  <si>
    <t xml:space="preserve">Oseq-Drug个体化诊疗基因检测(7/9); ctDNA肿瘤早早筛(2/9); </t>
  </si>
  <si>
    <t>46.52;46.53</t>
  </si>
  <si>
    <t>97.86;95.95</t>
  </si>
  <si>
    <t>96.37;93.72</t>
  </si>
  <si>
    <t xml:space="preserve">天津肿瘤研发(5/26); 免疫组库(20/26); ctDNA肿瘤早早筛(1/26); </t>
  </si>
  <si>
    <t>Hiseq17TJ0000179</t>
  </si>
  <si>
    <t>FCHHT7FBCXY</t>
    <phoneticPr fontId="51" type="noConversion"/>
  </si>
  <si>
    <t>51.68;51.42</t>
  </si>
  <si>
    <t>95.99;93.34</t>
  </si>
  <si>
    <t>93.85;90.55</t>
  </si>
  <si>
    <t>51.67;51.42</t>
  </si>
  <si>
    <t>95.87;93.10</t>
  </si>
  <si>
    <t>93.58;90.13</t>
  </si>
  <si>
    <t>SZ175</t>
    <phoneticPr fontId="51" type="noConversion"/>
  </si>
  <si>
    <t>/ifswh2/hiseq4000-137/170407_K00137_0425_AHHGGTBBXX</t>
  </si>
  <si>
    <t>/ifswh2/hiseq4000-133/170407_K00133_0294_BHGL5NBBXX</t>
  </si>
  <si>
    <t>/ifswh2/hiseq4000-137/170409_K00137_0427_BHGLKHBBXX</t>
  </si>
  <si>
    <t>/ifswh2/hiseq4000-137/170409_K00137_0426_AHHG25BBXX</t>
  </si>
  <si>
    <t>/ifswh2/hiseq4000-133/170407_K00133_0293_AHHFWGBBXX</t>
  </si>
  <si>
    <t>/ifswh2/hiseq2500-188/170406_D00188_0495_BCAGH7ANXX</t>
  </si>
  <si>
    <t>/ifswh2/hiseq2500-191/170411_D00191_0562_BHGVJ3BCXY</t>
  </si>
  <si>
    <t>/ifswh2/hiseq4000-136/170409_K00136_0434_AHGLLLBBXX</t>
  </si>
  <si>
    <t>武汉</t>
    <phoneticPr fontId="51" type="noConversion"/>
  </si>
  <si>
    <t>何智伟</t>
    <phoneticPr fontId="51" type="noConversion"/>
  </si>
  <si>
    <t>/ifswh2/hiseq2500-191/170411_D00191_0561_AHHWWHBCXY</t>
  </si>
  <si>
    <t>/ifshk2/hiseq4000-211/170406_K00211_0381_BHGV7MBBXX</t>
  </si>
  <si>
    <t>/ifshk2/hiseq4000-211/170406_K00211_0382_AHGVV7BBXX</t>
  </si>
  <si>
    <t>/ifshk2/hiseq4000-114/170408_K00114_0537_AHGVMYBBXX</t>
  </si>
  <si>
    <t>/ifshk2/hiseq4000-211/170408_K00211_0383_AHGVGKBBXX</t>
  </si>
  <si>
    <t>/ifshk2/hiseq4000-114/170410_K00114_0538_AHGVWNBBXX</t>
  </si>
  <si>
    <t>/share/hiseq2500-D177/170405_D00177_1107_BHHWFTBCXY</t>
  </si>
  <si>
    <t>/share/hiseq2500-D177/170405_D00177_1106_AHHWGGBCXY</t>
  </si>
  <si>
    <t>/share/hiseq2500-D178/170405_D00178_0663_AHHLCVBCXY</t>
  </si>
  <si>
    <t>/share/hiseq2500-D177/170407_D00177_1109_BHHLYJBCXY</t>
  </si>
  <si>
    <t>/share/hiseq2500-D177/170407_D00177_1108_AHHWLTBCXY</t>
  </si>
  <si>
    <t>/share/hiseq2500-D178/170407_D00178_0664_AHHYKMBCXY</t>
  </si>
  <si>
    <t>/share/hiseq2500-D178/170407_D00178_0665_BHHLY2BCXY</t>
  </si>
  <si>
    <t>/share/hiseq2500-D177/170410_D00177_1111_BHHLCMBCXY</t>
  </si>
  <si>
    <t>/share/hiseq2500-D177/170411_D00177_1112_AHHWLWBCXY</t>
  </si>
  <si>
    <t>/share/hiseq2500-D177/170410_D00177_1110_AHHLCLBCXY</t>
  </si>
  <si>
    <t>天津</t>
    <phoneticPr fontId="51" type="noConversion"/>
  </si>
  <si>
    <t>林丹妮</t>
    <phoneticPr fontId="51" type="noConversion"/>
  </si>
  <si>
    <t>/ifs3/hiseq2500-D176/170407_D00176_1103_AHHWJHBCXY</t>
  </si>
  <si>
    <t>/ifs3/hiseq2500-D176/170407_D00176_1104_BHJ3V2BCXY</t>
  </si>
  <si>
    <t>/ifs3/hiseq2500-D175/170407_D00175_0635_BHJ3TKBCXY</t>
  </si>
  <si>
    <t>/ifs3/hiseq2500-D175/170407_D00175_0634_AHJ3TGBCXY</t>
  </si>
  <si>
    <t>/ifs3/hiseq2500-D176/170410_D00176_1105_AHJ3TJBCXY</t>
  </si>
  <si>
    <t>/ifs3/hiseq2500-D176/170410_D00176_1106_BHKJLLBCXY</t>
  </si>
  <si>
    <t>/share/Hiseq05/solexa/170404_ST-K00127_0177_BHHLVGBBXX</t>
  </si>
  <si>
    <t>丹麦</t>
    <phoneticPr fontId="51" type="noConversion"/>
  </si>
  <si>
    <t>张敏</t>
    <phoneticPr fontId="51" type="noConversion"/>
  </si>
  <si>
    <t>/share/Hiseq01/solexa/170407_ST-K00127_0178_AHJ3L3BBXX</t>
  </si>
  <si>
    <t>该RUN在BMS上面没有及时填写信息，10号下午发了邮件询问，由于时差对方也没及时反馈</t>
  </si>
  <si>
    <t>外来文库，建议重定量。</t>
    <phoneticPr fontId="117" type="noConversion"/>
  </si>
  <si>
    <t>170412_I133_FCHGL5FBBXX_L1_WHCDNAPEP00006845</t>
    <phoneticPr fontId="117" type="noConversion"/>
  </si>
  <si>
    <t>产量较低(RD)</t>
    <phoneticPr fontId="51" type="noConversion"/>
  </si>
  <si>
    <t>以下子文库产量低：
CHKSEI85217030125
CHKSEI85217030123
CHKSEI85217030126。外来文库</t>
    <phoneticPr fontId="117" type="noConversion"/>
  </si>
  <si>
    <t>以下子文库产量低：
RDWHMUSmnaOAAFRAA-201。RD</t>
    <phoneticPr fontId="117" type="noConversion"/>
  </si>
  <si>
    <t>170414_I114_FCHGVWHBBXX_L5_HKCDNAPEP00006872</t>
    <phoneticPr fontId="117" type="noConversion"/>
  </si>
  <si>
    <t>index实际混合比例与计划不符，HKMOUbazTAAARAAPEI-201产量偏低</t>
    <phoneticPr fontId="117" type="noConversion"/>
  </si>
  <si>
    <t>tev170328梁俊杰人TargetRegioncapture(3/14);hqq170405言显婷人EukaryoteTranscriptomeResequencing(8/14);lmb170328梁俊杰人TargetRegioncapture(3/14);</t>
    <phoneticPr fontId="147" type="noConversion"/>
  </si>
  <si>
    <t>HKTRDPEP00002485</t>
  </si>
  <si>
    <t>FCHGVWHBBXX</t>
  </si>
  <si>
    <t>99.53;94.45</t>
  </si>
  <si>
    <t>0.49;1.06</t>
  </si>
  <si>
    <t>48.69;48.70</t>
  </si>
  <si>
    <t>97.58;93.92</t>
  </si>
  <si>
    <t>93.43;87.52</t>
  </si>
  <si>
    <t>iqp170327李维喜人Non-codingRNA(7/7);</t>
    <phoneticPr fontId="147" type="noConversion"/>
  </si>
  <si>
    <t>HKTRDPEP00002478</t>
    <phoneticPr fontId="147" type="noConversion"/>
  </si>
  <si>
    <t>55.99;56.44</t>
  </si>
  <si>
    <t>96.98;96.50</t>
  </si>
  <si>
    <t>92.25;91.27</t>
  </si>
  <si>
    <t>iqp170327李维喜人Non-codingRNA(7/7);</t>
  </si>
  <si>
    <t>HKTRDPEP00002479</t>
  </si>
  <si>
    <t>良(HCS3.3.76)</t>
    <phoneticPr fontId="147" type="noConversion"/>
  </si>
  <si>
    <t>59.58;60.13</t>
  </si>
  <si>
    <t>96.34;96.20</t>
  </si>
  <si>
    <t>90.91;90.33</t>
  </si>
  <si>
    <t>qor170323钟珍鼠EukaryoteTranscriptomeResequencing(11/11);</t>
    <phoneticPr fontId="147" type="noConversion"/>
  </si>
  <si>
    <t>HKCDNAPEP00006871</t>
  </si>
  <si>
    <t>50.70;50.60</t>
  </si>
  <si>
    <t>97.36;96.05</t>
  </si>
  <si>
    <t>92.87;90.75</t>
  </si>
  <si>
    <t>baz170323钟珍鼠EukaryoteTranscriptomeResequencing(10/10);</t>
    <phoneticPr fontId="147" type="noConversion"/>
  </si>
  <si>
    <t>HKCDNAPEP00006872</t>
    <phoneticPr fontId="147" type="noConversion"/>
  </si>
  <si>
    <t>index实际混合比例与计划不符，HKMOUbazTAAARAAPEI-201产量偏低</t>
    <phoneticPr fontId="147" type="noConversion"/>
  </si>
  <si>
    <t>50.74;50.61</t>
  </si>
  <si>
    <t>97.72;96.16</t>
  </si>
  <si>
    <t>93.72;91.05</t>
  </si>
  <si>
    <t>HKTRDPEP00002480</t>
  </si>
  <si>
    <t>52.39;52.72</t>
  </si>
  <si>
    <t>97.93;96.72</t>
  </si>
  <si>
    <t>94.25;92.02</t>
  </si>
  <si>
    <t>HKTRDPEP00002481</t>
  </si>
  <si>
    <t>56.62;57.08</t>
  </si>
  <si>
    <t>97.29;96.69</t>
  </si>
  <si>
    <t>92.85;91.87</t>
  </si>
  <si>
    <t>ymi170329谢鑫凤细菌ProkaryoteTranscriptomeResequencing(2/9);hqq170405言显婷人EukaryoteTranscriptomeResequencing(7/9);</t>
  </si>
  <si>
    <t>HKTRDPEP00002482</t>
  </si>
  <si>
    <t>51.42;51.37</t>
  </si>
  <si>
    <t>93.19;90.27</t>
  </si>
  <si>
    <t>tev170328梁俊杰人TargetRegioncapture(3/14);hqq170405言显婷人EukaryoteTranscriptomeResequencing(8/14);lmb170328梁俊杰人TargetRegioncapture(3/14);</t>
  </si>
  <si>
    <t>FCHGVFJBBXX</t>
  </si>
  <si>
    <t>99.55;94.28</t>
  </si>
  <si>
    <t>0.43;0.93</t>
  </si>
  <si>
    <t>98.06;94.45</t>
  </si>
  <si>
    <t>xkr170323钟珍鼠EukaryoteTranscriptomeResequencing(1/9);bqb170301言显婷人EukaryoteTranscriptomeResequencing(2/9);hqq170405言显婷人EukaryoteTranscriptomeResequencing(6/9);</t>
  </si>
  <si>
    <t>HKTRDPEP00002483</t>
  </si>
  <si>
    <t>良(HCS3.3.52)</t>
    <phoneticPr fontId="147" type="noConversion"/>
  </si>
  <si>
    <t>50.85;50.80</t>
  </si>
  <si>
    <t>98.09;96.43</t>
  </si>
  <si>
    <t>94.90;91.86</t>
  </si>
  <si>
    <t>fye170328许琛莹人Exomecapture(1/12);hqq170405言显婷人EukaryoteTranscriptomeResequencing(8/12);pvs170324吕晓丹鼠Exomecapture(3/12);</t>
  </si>
  <si>
    <t>HKTRDPEP00002484</t>
  </si>
  <si>
    <t>良(HCS3.3.52)</t>
    <phoneticPr fontId="147" type="noConversion"/>
  </si>
  <si>
    <t>99.30;96.71</t>
  </si>
  <si>
    <t>0.34;0.68</t>
  </si>
  <si>
    <t>49.63;49.58</t>
  </si>
  <si>
    <t>97.90;95.73</t>
  </si>
  <si>
    <t>94.25;90.49</t>
  </si>
  <si>
    <t>99.31;96.67</t>
  </si>
  <si>
    <t>0.32;0.70</t>
  </si>
  <si>
    <t>98.02;95.65</t>
  </si>
  <si>
    <t>94.53;90.41</t>
  </si>
  <si>
    <t>yol170329吕晓丹移植瘤EukaryoteTranscriptomeResequencing(4/4);</t>
  </si>
  <si>
    <t>HKCDNAPEP00006873</t>
  </si>
  <si>
    <t>良(HCS3.3.52)</t>
    <phoneticPr fontId="147" type="noConversion"/>
  </si>
  <si>
    <t>51.00;50.88</t>
  </si>
  <si>
    <t>97.73;96.38</t>
  </si>
  <si>
    <t>93.91;91.74</t>
  </si>
  <si>
    <t>HKCDNAPEP00006874</t>
  </si>
  <si>
    <t>良(HCS3.3.52)</t>
    <phoneticPr fontId="147" type="noConversion"/>
  </si>
  <si>
    <t>51.73;51.60</t>
  </si>
  <si>
    <t>98.00;95.74</t>
  </si>
  <si>
    <t>94.77;90.58</t>
  </si>
  <si>
    <t>HKCDNAPEP00006875</t>
  </si>
  <si>
    <t>51.61;51.46</t>
  </si>
  <si>
    <t>98.10;95.64</t>
  </si>
  <si>
    <t>94.99;90.46</t>
  </si>
  <si>
    <t>thm170329胡维小鼠Re-sequencing(4/11);xtq170329乔王敏人EukaryoteTranscriptomeResequencing(3/11);yyc170329胡维小鼠Re-sequencing(4/11);</t>
  </si>
  <si>
    <t>HKCDNAPEP00006876</t>
  </si>
  <si>
    <t>51.03;50.90</t>
  </si>
  <si>
    <t>97.90;96.27</t>
  </si>
  <si>
    <t>94.62;91.57</t>
  </si>
  <si>
    <t>pln170315郑小敏恒河猴EukaryoteTranscriptomeResequencing(9/9);</t>
    <phoneticPr fontId="147" type="noConversion"/>
  </si>
  <si>
    <t>HKTRDPEP00002468</t>
  </si>
  <si>
    <t>FCHGVY2BBXX</t>
    <phoneticPr fontId="147" type="noConversion"/>
  </si>
  <si>
    <t>FC由於Read 2沒法進行拍照 運行自動終止</t>
    <phoneticPr fontId="147" type="noConversion"/>
  </si>
  <si>
    <t>FCHGVY2BBXX</t>
  </si>
  <si>
    <r>
      <t>FC</t>
    </r>
    <r>
      <rPr>
        <sz val="12"/>
        <color rgb="FF000000"/>
        <rFont val="細明體"/>
        <family val="3"/>
        <charset val="136"/>
      </rPr>
      <t>由於</t>
    </r>
    <r>
      <rPr>
        <sz val="12"/>
        <color rgb="FF000000"/>
        <rFont val="Calibri"/>
        <family val="2"/>
      </rPr>
      <t>Read 2</t>
    </r>
    <r>
      <rPr>
        <sz val="12"/>
        <color rgb="FF000000"/>
        <rFont val="細明體"/>
        <family val="3"/>
        <charset val="136"/>
      </rPr>
      <t>沒法進行拍照</t>
    </r>
    <r>
      <rPr>
        <sz val="12"/>
        <color rgb="FF000000"/>
        <rFont val="Calibri"/>
        <family val="2"/>
      </rPr>
      <t xml:space="preserve"> </t>
    </r>
    <r>
      <rPr>
        <sz val="12"/>
        <color rgb="FF000000"/>
        <rFont val="細明體"/>
        <family val="3"/>
        <charset val="136"/>
      </rPr>
      <t>運行自動終止</t>
    </r>
    <phoneticPr fontId="147" type="noConversion"/>
  </si>
  <si>
    <t>HKTRDPEP00002469</t>
  </si>
  <si>
    <t>FC由於Read 2沒法進行拍照 運行自動終止</t>
  </si>
  <si>
    <t>ksp170406汪智蛟中国仓鼠EukaryoteTranscriptomeResequencing(9/9);</t>
  </si>
  <si>
    <t>HKTRDPEP00002488</t>
  </si>
  <si>
    <t>qrr170410董海芳植物Chip-seq(24/24);</t>
    <phoneticPr fontId="147" type="noConversion"/>
  </si>
  <si>
    <t>CHKPEI00001200</t>
  </si>
  <si>
    <t>HS4000 PE50+8+50;0201+0201;新库库检外来文库;</t>
  </si>
  <si>
    <t>HKTRDPEP00002470</t>
  </si>
  <si>
    <t>FCHGVY2BBXX</t>
    <phoneticPr fontId="147" type="noConversion"/>
  </si>
  <si>
    <t>机器故障</t>
  </si>
  <si>
    <t xml:space="preserve">170417_K00211_0386_BHGVY2BBXX_L1-8 </t>
    <phoneticPr fontId="117" type="noConversion"/>
  </si>
  <si>
    <t>FC由於Read 2沒法進行拍照 運行自動終止,作廢</t>
    <phoneticPr fontId="117" type="noConversion"/>
  </si>
  <si>
    <t>epi170330孙宇超人EukaryoteTranscriptomeResequencing(11/11);</t>
    <phoneticPr fontId="147" type="noConversion"/>
  </si>
  <si>
    <t>HKTRDPEP00002486</t>
  </si>
  <si>
    <t>FCHGV5GBBXX</t>
  </si>
  <si>
    <t>优(HCS3.3.52)</t>
    <phoneticPr fontId="147" type="noConversion"/>
  </si>
  <si>
    <t>54.65;55.13</t>
  </si>
  <si>
    <t>98.63;97.69</t>
  </si>
  <si>
    <t>95.92;94.03</t>
  </si>
  <si>
    <t>epi170330孙宇超人EukaryoteTranscriptomeResequencing(11/11);</t>
  </si>
  <si>
    <t>优(HCS3.3.52)</t>
  </si>
  <si>
    <t>54.61;55.11</t>
  </si>
  <si>
    <t>98.50;97.66</t>
  </si>
  <si>
    <t>95.60;94.01</t>
  </si>
  <si>
    <t>epi170330孙宇超人EukaryoteTranscriptomeResequencing(9/10);xtq170329乔王敏人EukaryoteTranscriptomeResequencing(1/10);</t>
  </si>
  <si>
    <t>HKTRDPEP00002487</t>
  </si>
  <si>
    <t>54.36;54.81</t>
  </si>
  <si>
    <t>98.74;97.63</t>
  </si>
  <si>
    <t>96.29;94.02</t>
  </si>
  <si>
    <t>54.42;54.87</t>
  </si>
  <si>
    <t>98.77;97.73</t>
  </si>
  <si>
    <t>96.39;94.24</t>
  </si>
  <si>
    <t>pvs170324吕晓丹鼠Exomecapture(8/8);</t>
    <phoneticPr fontId="147" type="noConversion"/>
  </si>
  <si>
    <t>HKEXONPEP00003403</t>
  </si>
  <si>
    <t>8.52;8.21</t>
  </si>
  <si>
    <t>16.92;17.01</t>
  </si>
  <si>
    <t>98.05;95.58</t>
  </si>
  <si>
    <t>94.52;90.11</t>
  </si>
  <si>
    <t>war170410谢鑫凤土豆EukaryoteTranscriptomeResequencing;</t>
  </si>
  <si>
    <t>ZIEM1</t>
  </si>
  <si>
    <t>CHKPE85217030014</t>
  </si>
  <si>
    <t>42.61;42.81</t>
  </si>
  <si>
    <t>98.72;97.30</t>
  </si>
  <si>
    <t>96.49;93.61</t>
  </si>
  <si>
    <t>gtl170405袁珍丽鼠EukaryoteTranscriptomeResequencing(18/18);</t>
  </si>
  <si>
    <t>HKCDNAPEP00006877</t>
  </si>
  <si>
    <t>51.08;50.91</t>
  </si>
  <si>
    <t>98.08;96.16</t>
  </si>
  <si>
    <t>94.83;91.51</t>
  </si>
  <si>
    <t>hqq170405言显婷人EukaryoteTranscriptomeResequencing(7/7);</t>
  </si>
  <si>
    <t>HKCDNAPEP00006878</t>
  </si>
  <si>
    <t>50.48;50.44</t>
  </si>
  <si>
    <t>97.97;96.22</t>
  </si>
  <si>
    <t>94.38;91.34</t>
  </si>
  <si>
    <t>170419_I188_FCHHWV7BCXY_L1_Hiseq17WH0000010</t>
    <phoneticPr fontId="117" type="noConversion"/>
  </si>
  <si>
    <t>170419_I188_FCHHWV7BCXY_L2_Hiseq17WH0000011</t>
    <phoneticPr fontId="117" type="noConversion"/>
  </si>
  <si>
    <t>170416_I137_FCHGLJLBBXX_L8_WHCDNAPEP00006886</t>
    <phoneticPr fontId="117" type="noConversion"/>
  </si>
  <si>
    <t>170416_I136_FCHGL7GBBXX_L2_CWHPEPI00001302</t>
    <phoneticPr fontId="117" type="noConversion"/>
  </si>
  <si>
    <t>170416_I136_FCHGL7GBBXX_L7_WHTRDRPEP00003475</t>
    <phoneticPr fontId="117" type="noConversion"/>
  </si>
  <si>
    <t>以下子文库产量低：
WHPVL17000316-92
WHPVL17000337-138
WHPVL17000338-140</t>
    <phoneticPr fontId="117" type="noConversion"/>
  </si>
  <si>
    <t>以下子文库产量低：
WHPVL17000352-32
WHPVL17000353-34
WHPVL17000354-37
WHPVL17000355-44
WHPVL17000358-57
WHPVL17000368-83
WHPVL17000369-85
WHPVL17000377-97
WHPVL17000378-100</t>
    <phoneticPr fontId="117" type="noConversion"/>
  </si>
  <si>
    <t>94.86;92.98</t>
  </si>
  <si>
    <t>97.09;95.88</t>
  </si>
  <si>
    <t>48.89;48.82</t>
  </si>
  <si>
    <t>RP index PE101+8+101;0302+0302;新库库检;</t>
    <phoneticPr fontId="51" type="noConversion"/>
  </si>
  <si>
    <t>FCHHWWNBCXY</t>
  </si>
  <si>
    <t>WHCDNAPEP00006887</t>
    <phoneticPr fontId="51" type="noConversion"/>
  </si>
  <si>
    <t xml:space="preserve">uqb170410言显婷人EukaryoteTranscriptomeResequencing(5/5) </t>
    <phoneticPr fontId="51" type="noConversion"/>
  </si>
  <si>
    <t>94.58;92.72</t>
  </si>
  <si>
    <t>96.95;95.73</t>
  </si>
  <si>
    <t>48.87;48.79</t>
  </si>
  <si>
    <t>WHCDNAPEP00006887</t>
  </si>
  <si>
    <t>以下子文库产量低：
WHPVL17000352-32
WHPVL17000353-34
WHPVL17000354-37
WHPVL17000355-44
WHPVL17000358-57
WHPVL17000368-83
WHPVL17000369-85
WHPVL17000377-97
WHPVL17000378-100</t>
    <phoneticPr fontId="51" type="noConversion"/>
  </si>
  <si>
    <t>FCHHWV7BCXY</t>
  </si>
  <si>
    <t>Hiseq17WH0000011</t>
    <phoneticPr fontId="51" type="noConversion"/>
  </si>
  <si>
    <t>以下子文库产量低：
WHPVL17000316-92
WHPVL17000337-138
WHPVL17000338-140</t>
    <phoneticPr fontId="51" type="noConversion"/>
  </si>
  <si>
    <t>FCHHWV7BCXY</t>
    <phoneticPr fontId="51" type="noConversion"/>
  </si>
  <si>
    <t>Hiseq17WH0000010</t>
    <phoneticPr fontId="51" type="noConversion"/>
  </si>
  <si>
    <t>HS4000 SE50+8;0331+0113;新库库检;</t>
    <phoneticPr fontId="51" type="noConversion"/>
  </si>
  <si>
    <t>FCHHLFGBBXX</t>
  </si>
  <si>
    <t>WHSRNASEP00001200</t>
  </si>
  <si>
    <t xml:space="preserve">lhb170321吕晓丹油菜SmallRNA(20/20) </t>
    <phoneticPr fontId="51" type="noConversion"/>
  </si>
  <si>
    <t>FCHHLFGBBXX</t>
    <phoneticPr fontId="51" type="noConversion"/>
  </si>
  <si>
    <t>WHSRNASEP00001199</t>
    <phoneticPr fontId="51" type="noConversion"/>
  </si>
  <si>
    <t xml:space="preserve">sot170314董海芳动物SmallRNA(12/12) </t>
    <phoneticPr fontId="51" type="noConversion"/>
  </si>
  <si>
    <t>WHDNASPEP00004898</t>
  </si>
  <si>
    <t xml:space="preserve">tnl170329许琛莹拟南芥Chip-seq(11/11) </t>
    <phoneticPr fontId="51" type="noConversion"/>
  </si>
  <si>
    <t>WHCDNAPEP00006869</t>
  </si>
  <si>
    <t xml:space="preserve">cxn170405郑小敏四个小鼠RNA-Seq(4/10) tnl170329许琛莹拟南芥Chip-seq(4/10) zod170331张伟10人RNA-Seq(2/10) </t>
    <phoneticPr fontId="51" type="noConversion"/>
  </si>
  <si>
    <t>WHCDNAPEP00006888</t>
  </si>
  <si>
    <t xml:space="preserve">gmi170410刘春花鼠RNA-Seq(8/8) </t>
    <phoneticPr fontId="51" type="noConversion"/>
  </si>
  <si>
    <t>WHTRDRPEP00003560</t>
  </si>
  <si>
    <t xml:space="preserve">xdt170330言显婷人Re-sequencing(4/4) </t>
  </si>
  <si>
    <t>WHTRDRPEP00003559</t>
    <phoneticPr fontId="51" type="noConversion"/>
  </si>
  <si>
    <t xml:space="preserve">xdt170330言显婷人Re-sequencing(4/4) </t>
    <phoneticPr fontId="51" type="noConversion"/>
  </si>
  <si>
    <t>WHTRDRPEP00003558</t>
  </si>
  <si>
    <t>97.09;94.96</t>
  </si>
  <si>
    <t>98.97;97.96</t>
  </si>
  <si>
    <t>47.86;48.02</t>
  </si>
  <si>
    <t>HS4000 PE101+8+101;1216+0113;新库库检;</t>
    <phoneticPr fontId="51" type="noConversion"/>
  </si>
  <si>
    <t>VITcjzTAAAZBAA-102 产量很低</t>
    <phoneticPr fontId="51" type="noConversion"/>
  </si>
  <si>
    <t>FCHGLJLBBXX</t>
  </si>
  <si>
    <t>WHCDNAPEP00006886</t>
    <phoneticPr fontId="51" type="noConversion"/>
  </si>
  <si>
    <t xml:space="preserve">xyn170329张洪芳拟南芥Methylation(1/10) kqk170407徐晓静动物EukaryotedenovoTranscriptome(4/10) cjz170307袁珍丽葡萄TargetRegioncapture(3/10) hqd170407张秋萍小鼠Non-codingRNA(2/10) </t>
  </si>
  <si>
    <t>96.37;93.68</t>
  </si>
  <si>
    <t>98.69;97.37</t>
  </si>
  <si>
    <t>45.01;44.99</t>
  </si>
  <si>
    <t>HS4000 PE101+8+101;1216+0113;新库库检;</t>
    <phoneticPr fontId="51" type="noConversion"/>
  </si>
  <si>
    <t>WHCDNAPEP00006880</t>
  </si>
  <si>
    <t xml:space="preserve">xyn170329张洪芳拟南芥Methylation(1/13) zrg170327吕晓丹鼠EukaryoteTranscriptomeResequencing(9/13) pey170331张秋萍狗尾草EukaryoteTranscriptomeResequencing(3/13) </t>
  </si>
  <si>
    <t>96.72;95.08</t>
  </si>
  <si>
    <t>98.92;98.06</t>
  </si>
  <si>
    <t>47.71;47.56</t>
  </si>
  <si>
    <t>WHCDNAPEP00006879</t>
  </si>
  <si>
    <t xml:space="preserve">xyn170329张洪芳拟南芥Methylation(1/13) trb170324徐婧大肠杆菌ProkaryoteTranscriptomeResequencing(4/13) ztl170401赵娟妮大肠杆菌prokaryoteStrand-SpecificResequencingTranscriptome(5/13) pey170331张秋萍狗尾草EukaryoteTranscriptomeResequencing(3/13) </t>
  </si>
  <si>
    <t>95.95;88.48</t>
  </si>
  <si>
    <t>98.51;93.39</t>
  </si>
  <si>
    <t>60.75;60.36</t>
  </si>
  <si>
    <t>HS4000 PE101+8+101;1216+0113;新库库检;</t>
    <phoneticPr fontId="51" type="noConversion"/>
  </si>
  <si>
    <t>WHDNASPEP00004897</t>
  </si>
  <si>
    <t xml:space="preserve">ahh170401夏展峰苎麻RAD-Seq(1/9) mlb170405张洪芳玉米Re-sequencing(2/9) luy170329肖小伟小球藻Re-sequencing(6/9) </t>
  </si>
  <si>
    <t>96.74;93.06</t>
  </si>
  <si>
    <t>98.79;97.22</t>
  </si>
  <si>
    <t>45.60;45.80</t>
  </si>
  <si>
    <t>0.37;0.56</t>
  </si>
  <si>
    <t>98.25;95.79</t>
  </si>
  <si>
    <t>HS4000 PE101+8+101;1216+0113;旧库;</t>
    <phoneticPr fontId="51" type="noConversion"/>
  </si>
  <si>
    <t>FCHGLJLBBXX</t>
    <phoneticPr fontId="51" type="noConversion"/>
  </si>
  <si>
    <t>WHDNAMePEP00000642</t>
    <phoneticPr fontId="51" type="noConversion"/>
  </si>
  <si>
    <t>96.86;92.85</t>
  </si>
  <si>
    <t>98.88;97.19</t>
  </si>
  <si>
    <t>45.56;45.77</t>
  </si>
  <si>
    <t>0.34;0.55</t>
  </si>
  <si>
    <t>98.21;95.66</t>
  </si>
  <si>
    <t>96.74;91.55</t>
  </si>
  <si>
    <t>98.84;96.57</t>
  </si>
  <si>
    <t>45.27;45.52</t>
  </si>
  <si>
    <t>0.38;0.69</t>
  </si>
  <si>
    <t>98.24;95.07</t>
  </si>
  <si>
    <t>97.09;96.17</t>
  </si>
  <si>
    <t>99.06;98.51</t>
  </si>
  <si>
    <t>57.74;57.72</t>
  </si>
  <si>
    <t>WHCDNAPEP00006866</t>
  </si>
  <si>
    <t xml:space="preserve">cfl170330李斌斌大鼠Non-codingRNA(3/10) ztl170401赵娟妮大肠杆菌prokaryoteStrand-SpecificResequencingTranscriptome(7/10) </t>
    <phoneticPr fontId="51" type="noConversion"/>
  </si>
  <si>
    <t>96.48;90.93</t>
  </si>
  <si>
    <t>98.64;96.05</t>
  </si>
  <si>
    <t>44.42;44.50</t>
  </si>
  <si>
    <t>FCHGL7GBBXX</t>
  </si>
  <si>
    <t>WHTRDRPEP00003476</t>
  </si>
  <si>
    <t xml:space="preserve">bly170216苟洪兰人Metagenomics(26/26) </t>
    <phoneticPr fontId="51" type="noConversion"/>
  </si>
  <si>
    <t>96.40;91.01</t>
  </si>
  <si>
    <t>98.46;95.85</t>
  </si>
  <si>
    <t>44.84;44.83</t>
  </si>
  <si>
    <t>WHTRDRPEP00003475</t>
    <phoneticPr fontId="51" type="noConversion"/>
  </si>
  <si>
    <t>97.09;93.60</t>
  </si>
  <si>
    <t>98.94;97.34</t>
  </si>
  <si>
    <t>45.14;45.14</t>
  </si>
  <si>
    <t>WHTRDRPEP00003474</t>
  </si>
  <si>
    <t>96.76;93.23</t>
  </si>
  <si>
    <t>98.82;97.18</t>
  </si>
  <si>
    <t>45.29;45.33</t>
  </si>
  <si>
    <t>WHTRDRPEP00003473</t>
  </si>
  <si>
    <t>96.69;93.32</t>
  </si>
  <si>
    <t>44.87;44.92</t>
  </si>
  <si>
    <t>WHTRDRPEP00003472</t>
  </si>
  <si>
    <t>96.75;92.30</t>
  </si>
  <si>
    <t>98.78;96.74</t>
  </si>
  <si>
    <t>44.74;44.78</t>
  </si>
  <si>
    <t>WHTRDRPEP00003471</t>
  </si>
  <si>
    <t xml:space="preserve">bly170216苟洪兰人Metagenomics(26/26) </t>
    <phoneticPr fontId="51" type="noConversion"/>
  </si>
  <si>
    <t>HS4000 PE151+8+8+151;1216+1018;新库库检，外来文库;</t>
    <phoneticPr fontId="51" type="noConversion"/>
  </si>
  <si>
    <t>FCHGL7GBBXX</t>
    <phoneticPr fontId="51" type="noConversion"/>
  </si>
  <si>
    <t>CWHPEPI00001302</t>
    <phoneticPr fontId="51" type="noConversion"/>
  </si>
  <si>
    <t>Re-sequencing</t>
    <phoneticPr fontId="51" type="noConversion"/>
  </si>
  <si>
    <t xml:space="preserve">szd170317袁珍丽物种Re-sequencing </t>
    <phoneticPr fontId="51" type="noConversion"/>
  </si>
  <si>
    <t>93.09;86.75</t>
  </si>
  <si>
    <t>96.34;92.72</t>
  </si>
  <si>
    <t>54.10;53.77</t>
  </si>
  <si>
    <t>HS4000 PE151+8+8+151;1216+1018;新库库检;</t>
    <phoneticPr fontId="51" type="noConversion"/>
  </si>
  <si>
    <t>WHCDNAPEP00006870</t>
  </si>
  <si>
    <t xml:space="preserve">ojf170315许琛莹细菌Metagenomics(2/7) uvx170324谢志远小鼠EukaryoteTranscriptomeResequencing(5/7) </t>
    <phoneticPr fontId="51" type="noConversion"/>
  </si>
  <si>
    <t>96.87;92.04</t>
  </si>
  <si>
    <t>99.04;96.45</t>
  </si>
  <si>
    <t>47.25;47.22</t>
  </si>
  <si>
    <t>1.50;1.77</t>
  </si>
  <si>
    <t>99.00;96.87</t>
  </si>
  <si>
    <t>HS4000 PE50+8+8+50;1216+0113;新库库检;</t>
  </si>
  <si>
    <t>FCHGLLMBBXX</t>
  </si>
  <si>
    <t>WHTRDRPEP00003515</t>
  </si>
  <si>
    <t>Re-sequencing</t>
    <phoneticPr fontId="51" type="noConversion"/>
  </si>
  <si>
    <t xml:space="preserve">qjp170331王娟人Re-sequencing(10/10) </t>
    <phoneticPr fontId="51" type="noConversion"/>
  </si>
  <si>
    <t>96.89;88.31</t>
  </si>
  <si>
    <t>99.01;94.01</t>
  </si>
  <si>
    <t>44.03;44.49</t>
  </si>
  <si>
    <t>FCHGLLMBBXX</t>
    <phoneticPr fontId="51" type="noConversion"/>
  </si>
  <si>
    <t>WHHUMopcDCAADLAAPEI-17</t>
    <phoneticPr fontId="51" type="noConversion"/>
  </si>
  <si>
    <t xml:space="preserve">opc170328吕晓丹人Denovo-Animal </t>
    <phoneticPr fontId="51" type="noConversion"/>
  </si>
  <si>
    <t>97.71;89.17</t>
  </si>
  <si>
    <t>99.25;94.61</t>
  </si>
  <si>
    <t>39.04;39.60</t>
  </si>
  <si>
    <t>HS4000 PE50+8+8+50;1216+0113;旧库;</t>
    <phoneticPr fontId="51" type="noConversion"/>
  </si>
  <si>
    <t xml:space="preserve">gdn170313潘莹紫松果菊Denovo-Plant </t>
    <phoneticPr fontId="51" type="noConversion"/>
  </si>
  <si>
    <t>97.21;93.56</t>
  </si>
  <si>
    <t>99.13;97.30</t>
  </si>
  <si>
    <t>50.81;50.73</t>
  </si>
  <si>
    <t>1.41;1.53</t>
  </si>
  <si>
    <t>92.53;91.62</t>
  </si>
  <si>
    <t>WHCDNAPEP00006885</t>
  </si>
  <si>
    <t xml:space="preserve">jau170315刘宇峰人EukaryoteTranscriptomeResequencing(9/9) </t>
    <phoneticPr fontId="51" type="noConversion"/>
  </si>
  <si>
    <t>97.00;93.48</t>
  </si>
  <si>
    <t>99.05;97.25</t>
  </si>
  <si>
    <t>50.59;50.56</t>
  </si>
  <si>
    <t>1.41;1.57</t>
  </si>
  <si>
    <t>93.07;91.57</t>
  </si>
  <si>
    <t>WHCDNAPEP00006884</t>
  </si>
  <si>
    <t xml:space="preserve">jau170315刘宇峰人EukaryoteTranscriptomeResequencing(9/9) </t>
  </si>
  <si>
    <t>96.89;90.95</t>
  </si>
  <si>
    <t>98.95;95.72</t>
  </si>
  <si>
    <t>49.01;49.22</t>
  </si>
  <si>
    <t>1.30;1.47</t>
  </si>
  <si>
    <t>85.74;83.77</t>
  </si>
  <si>
    <t>WHCDNAPEP00006883</t>
  </si>
  <si>
    <t>96.89;92.51</t>
  </si>
  <si>
    <t>99.00;96.72</t>
  </si>
  <si>
    <t>50.68;50.85</t>
  </si>
  <si>
    <t>1.21;1.41</t>
  </si>
  <si>
    <t>91.67;90.24</t>
  </si>
  <si>
    <t>WHCDNAPEP00006882</t>
    <phoneticPr fontId="51" type="noConversion"/>
  </si>
  <si>
    <t>96.50;85.46</t>
  </si>
  <si>
    <t>98.86;92.66</t>
  </si>
  <si>
    <t>47.46;47.82</t>
  </si>
  <si>
    <t>1.24;1.69</t>
  </si>
  <si>
    <t>74.39;68.41</t>
  </si>
  <si>
    <t>HS4000 PE50+8+8+50;1216+0113;新库库检;</t>
    <phoneticPr fontId="51" type="noConversion"/>
  </si>
  <si>
    <t>WHCDNAPEP00006881</t>
  </si>
  <si>
    <t xml:space="preserve">jau170315刘宇峰人EukaryoteTranscriptomeResequencing(7/7) </t>
    <phoneticPr fontId="51" type="noConversion"/>
  </si>
  <si>
    <t>PF很低</t>
    <phoneticPr fontId="51" type="noConversion"/>
  </si>
  <si>
    <t>一下子文库产量偏低：DX0644AFXIAAAPEI-16
DX0504AFXLAAAPEI-27
DX0616AFXZAAAPEI-29
DX0503AFYAAAAPEI-30
DX0503AFYDAAAPEI-41
DX1316AFXMAAAPEI-42
DX1316AFXNAAAPEI-43
DX1316AFXOAAAPEI-44
DX1316AFXPAAAPEI-45
DX1316AFXSAAAPEI-50
DX1316AFYMAAAPEI-76</t>
    <phoneticPr fontId="117" type="noConversion"/>
  </si>
  <si>
    <t>170418_I178_FCHHL5NBCXY_L1_Hiseq17TJ0000183 170418_I178_FCHHL5NBCXY_L2_Hiseq17TJ0000183</t>
    <phoneticPr fontId="117" type="noConversion"/>
  </si>
  <si>
    <t xml:space="preserve">以下子文库产量较低：DX0011AFMVAAAPEI-12
DX1231JRPAAPEI-34
DX0011AFVDAAAPEI-74
DX1413AFMPAAAPEI-96
DX1444AFMQAAAPEI-97
DX1316AFUDAAAPEI-101
DX1231JRRAAPEI-105
DX1316AFUFAAAPEI-107
DX1316AFUGAAAPEI-108
DX1231JRSAAPEI-115
DX1231JRTAAPEI-116
DX1231JRUAAPEI-117
DX1231JRWAAPEI-120
DX1231JRXAAPEI-122
DX1231JTEAAPEI-136
DX1316AFUSAAAPEI-141
</t>
    <phoneticPr fontId="117" type="noConversion"/>
  </si>
  <si>
    <t xml:space="preserve">170417_I177_FCHHT7HBCXY_L1_Hiseq17TJ0000181 170417_I177_FCHHT7HBCXY_L2_Hiseq17TJ0000181 </t>
    <phoneticPr fontId="117" type="noConversion"/>
  </si>
  <si>
    <t>张敏</t>
    <phoneticPr fontId="51" type="noConversion"/>
  </si>
  <si>
    <t>94.61;80.21</t>
  </si>
  <si>
    <t>97.05;87.02</t>
  </si>
  <si>
    <t>48.30;48.25</t>
  </si>
  <si>
    <t>读N</t>
    <phoneticPr fontId="51" type="noConversion"/>
  </si>
  <si>
    <t>良(机器故障)</t>
    <phoneticPr fontId="51" type="noConversion"/>
  </si>
  <si>
    <t>FCHKJM5BCXY</t>
    <phoneticPr fontId="51" type="noConversion"/>
  </si>
  <si>
    <t>Hiseq17SZ0001132</t>
  </si>
  <si>
    <t xml:space="preserve">voa121213李云2人TargetRegioncapture(14/14) </t>
  </si>
  <si>
    <t>94.78;81.07</t>
  </si>
  <si>
    <t>97.10;87.81</t>
  </si>
  <si>
    <t>48.46;48.33</t>
  </si>
  <si>
    <t>读N</t>
    <phoneticPr fontId="51" type="noConversion"/>
  </si>
  <si>
    <t>良(机器故障)</t>
    <phoneticPr fontId="51" type="noConversion"/>
  </si>
  <si>
    <t>96.43;93.47</t>
  </si>
  <si>
    <t>97.94;95.84</t>
  </si>
  <si>
    <t>以下子文库产量偏低：DX0644AFXIAAAPEI-16
DX0504AFXLAAAPEI-27
DX0616AFXZAAAPEI-29
DX0503AFYAAAAPEI-30
DX0503AFYDAAAPEI-41
DX1316AFXMAAAPEI-42
DX1316AFXNAAAPEI-43
DX1316AFXOAAAPEI-44
DX1316AFXPAAAPEI-45
DX1316AFXSAAAPEI-50
DX1316AFYMAAAPEI-76</t>
    <phoneticPr fontId="51" type="noConversion"/>
  </si>
  <si>
    <t>FCHHL5NBCXY</t>
    <phoneticPr fontId="51" type="noConversion"/>
  </si>
  <si>
    <t>TJ178</t>
    <phoneticPr fontId="51" type="noConversion"/>
  </si>
  <si>
    <t>Hiseq17TJ0000183</t>
  </si>
  <si>
    <t>INDEX</t>
    <phoneticPr fontId="51" type="noConversion"/>
  </si>
  <si>
    <t xml:space="preserve">ctDNA肿瘤早早筛(1/44); Oseq-ctDNA无创肿瘤个体化诊疗基因检测(1/44); Oseq-ctDNANoninvasivetumorgenetictestingforpersonalizedtherapy(2/44); Oseq-Drug个体化诊疗基因检测(25/44); Oseq-T肿瘤个体化诊疗基因检测(15/44); </t>
  </si>
  <si>
    <t>张敏</t>
    <phoneticPr fontId="51" type="noConversion"/>
  </si>
  <si>
    <t>医学</t>
    <phoneticPr fontId="51" type="noConversion"/>
  </si>
  <si>
    <t>96.47;93.60</t>
  </si>
  <si>
    <t>97.94;95.92</t>
  </si>
  <si>
    <t>46.19;46.21</t>
  </si>
  <si>
    <t>FCHHL5NBCXY</t>
    <phoneticPr fontId="51" type="noConversion"/>
  </si>
  <si>
    <t>INDEX</t>
    <phoneticPr fontId="51" type="noConversion"/>
  </si>
  <si>
    <t xml:space="preserve">ctDNA肿瘤早早筛(1/44); Oseq-ctDNA无创肿瘤个体化诊疗基因检测(1/44); Oseq-Drug个体化诊疗基因检测(25/44); Oseq-ctDNANoninvasivetumorgenetictestingforpersonalizedtherapy(2/44); Oseq-T肿瘤个体化诊疗基因检测(15/44); </t>
  </si>
  <si>
    <t>张敏</t>
    <phoneticPr fontId="51" type="noConversion"/>
  </si>
  <si>
    <t>医学</t>
    <phoneticPr fontId="51" type="noConversion"/>
  </si>
  <si>
    <t>96.62;93.66</t>
  </si>
  <si>
    <t>98.05;96.05</t>
  </si>
  <si>
    <t>45.82;45.83</t>
  </si>
  <si>
    <t>良</t>
    <phoneticPr fontId="51" type="noConversion"/>
  </si>
  <si>
    <t>FCHHLYHBCXY</t>
    <phoneticPr fontId="51" type="noConversion"/>
  </si>
  <si>
    <t>TJ178</t>
    <phoneticPr fontId="51" type="noConversion"/>
  </si>
  <si>
    <t>Hiseq17TJ0000184</t>
  </si>
  <si>
    <t xml:space="preserve">Oseq-ctDNA无创肿瘤个体化诊疗基因检测(1/8); Oseq-Drug个体化诊疗基因检测(5/8); Oseq-ctDNANoninvasivetumorgenetictestingforpersonalizedtherapy(2/8); </t>
  </si>
  <si>
    <t>96.28;93.13</t>
  </si>
  <si>
    <t>97.85;95.72</t>
  </si>
  <si>
    <t>45.69;45.70</t>
  </si>
  <si>
    <t>FCHHLYHBCXY</t>
    <phoneticPr fontId="51" type="noConversion"/>
  </si>
  <si>
    <t>94.52;83.20</t>
  </si>
  <si>
    <t>96.98;90.39</t>
  </si>
  <si>
    <t>47.13;47.00</t>
  </si>
  <si>
    <t>FCHKNCHBCXY</t>
    <phoneticPr fontId="51" type="noConversion"/>
  </si>
  <si>
    <t>Hiseq17SZ0001128</t>
  </si>
  <si>
    <t xml:space="preserve">voa121213李云2人TargetRegioncapture(40/40) </t>
  </si>
  <si>
    <t>94.91;83.38</t>
  </si>
  <si>
    <t>97.19;90.54</t>
  </si>
  <si>
    <t>47.33;47.14</t>
  </si>
  <si>
    <t>95.22;92.43</t>
  </si>
  <si>
    <t>97.29;95.45</t>
  </si>
  <si>
    <t>47.40;47.36</t>
  </si>
  <si>
    <t>FCHKJ7TBCXY</t>
    <phoneticPr fontId="51" type="noConversion"/>
  </si>
  <si>
    <t>SZ175</t>
    <phoneticPr fontId="51" type="noConversion"/>
  </si>
  <si>
    <t>Hiseq17SZ0001129</t>
  </si>
  <si>
    <t xml:space="preserve">voa121213李云2人TargetRegioncapture(48/48) </t>
  </si>
  <si>
    <t>94.86;90.62</t>
  </si>
  <si>
    <t>97.10;94.52</t>
  </si>
  <si>
    <t>47.21;47.13</t>
  </si>
  <si>
    <t>良</t>
    <phoneticPr fontId="51" type="noConversion"/>
  </si>
  <si>
    <t>95.64;91.74</t>
  </si>
  <si>
    <t>97.60;95.11</t>
  </si>
  <si>
    <t>47.98;47.93</t>
  </si>
  <si>
    <t>FCHKNCMBCXY</t>
    <phoneticPr fontId="51" type="noConversion"/>
  </si>
  <si>
    <t>SZ176</t>
    <phoneticPr fontId="51" type="noConversion"/>
  </si>
  <si>
    <t>Hiseq17SZ0001131</t>
  </si>
  <si>
    <t>95.35;90.39</t>
  </si>
  <si>
    <t>97.43;94.32</t>
  </si>
  <si>
    <t>47.87;47.81</t>
  </si>
  <si>
    <t>95.41;92.51</t>
  </si>
  <si>
    <t>97.51;95.53</t>
  </si>
  <si>
    <t>47.36;47.31</t>
  </si>
  <si>
    <t>FCHKJFTBCXY</t>
    <phoneticPr fontId="51" type="noConversion"/>
  </si>
  <si>
    <t>Hiseq17SZ0001130</t>
  </si>
  <si>
    <t>95.62;92.54</t>
  </si>
  <si>
    <t>97.61;95.56</t>
  </si>
  <si>
    <t>47.45;47.40</t>
  </si>
  <si>
    <t>95.60;92.79</t>
  </si>
  <si>
    <t>49.48;49.45</t>
  </si>
  <si>
    <t xml:space="preserve">以下文库产量偏低：DX0011AFMVAAAPEI-12
DX1231JRPAAPEI-34
DX0011AFVDAAAPEI-74
DX1413AFMPAAAPEI-96
DX1444AFMQAAAPEI-97
DX1316AFUDAAAPEI-101
DX1231JRRAAPEI-105
DX1316AFUFAAAPEI-107
DX1316AFUGAAAPEI-108
DX1231JRSAAPEI-115
DX1231JRTAAPEI-116
DX1231JRUAAPEI-117
DX1231JRWAAPEI-120
DX1231JRXAAPEI-122
DX1231JTEAAPEI-136
DX1316AFUSAAAPEI-141
</t>
    <phoneticPr fontId="51" type="noConversion"/>
  </si>
  <si>
    <t>产量较低(pooling比例偏差)</t>
    <phoneticPr fontId="51" type="noConversion"/>
  </si>
  <si>
    <t>FCHHT7HBCXY</t>
    <phoneticPr fontId="51" type="noConversion"/>
  </si>
  <si>
    <t>TJ177</t>
    <phoneticPr fontId="51" type="noConversion"/>
  </si>
  <si>
    <t>Hiseq17TJ0000181</t>
  </si>
  <si>
    <t>INDEX</t>
    <phoneticPr fontId="51" type="noConversion"/>
  </si>
  <si>
    <t xml:space="preserve">安孕可-单基因遗传病携带者筛查69种(6/68); Vista-carrierscreeningminipanel(17/68); SentisCancerPanel（Tissue）(2/68); ctDNA肿瘤早早筛(5/68); 免疫组库(15/68); 天津遗传病研发(1/68); Vista-carrierscreeningtargetpanel(3/68); 安孕可-单基因遗传病基因检测-12种(2/68); Oseq-Drug个体化诊疗基因检测(16/68); 安孕可-单基因遗传病携带者筛查8种(1/68); </t>
  </si>
  <si>
    <t>张敏</t>
    <phoneticPr fontId="51" type="noConversion"/>
  </si>
  <si>
    <t>医学</t>
    <phoneticPr fontId="51" type="noConversion"/>
  </si>
  <si>
    <t>95.62;92.93</t>
  </si>
  <si>
    <t>97.62;95.73</t>
  </si>
  <si>
    <t>49.63;49.61</t>
  </si>
  <si>
    <t xml:space="preserve">以下文库产量偏低：DX0011AFMVAAAPEI-12
DX1231JRPAAPEI-34
DX0011AFVDAAAPEI-74
DX1413AFMPAAAPEI-96
DX1444AFMQAAAPEI-97
DX1316AFUDAAAPEI-101
DX1231JRRAAPEI-105
DX1316AFUFAAAPEI-107
DX1316AFUGAAAPEI-108
DX1231JRSAAPEI-115
DX1231JRTAAPEI-116
DX1231JRUAAPEI-117
DX1231JRWAAPEI-120
DX1231JRXAAPEI-122
DX1231JTEAAPEI-136
DX1316AFUSAAAPEI-141
</t>
    <phoneticPr fontId="51" type="noConversion"/>
  </si>
  <si>
    <t>产量较低(pooling比例偏差)</t>
    <phoneticPr fontId="51" type="noConversion"/>
  </si>
  <si>
    <t>FCHHT7HBCXY</t>
    <phoneticPr fontId="51" type="noConversion"/>
  </si>
  <si>
    <t xml:space="preserve">Vista-carrierscreeningtargetpanel(3/68); 安孕可-单基因遗传病基因检测-12种(2/68); 安孕可-单基因遗传病携带者筛查8种(1/68); Oseq-Drug个体化诊疗基因检测(16/68); ctDNA肿瘤早早筛(5/68); 天津遗传病研发(1/68); 免疫组库(15/68); Vista-carrierscreeningminipanel(17/68); SentisCancerPanel（Tissue）(2/68); 安孕可-单基因遗传病携带者筛查69种(6/68); </t>
  </si>
  <si>
    <t>95.87;93.56</t>
  </si>
  <si>
    <t>97.67;96.13</t>
  </si>
  <si>
    <t>FCHHT22BCXY</t>
    <phoneticPr fontId="51" type="noConversion"/>
  </si>
  <si>
    <t>Hiseq17TJ0000182</t>
  </si>
  <si>
    <t xml:space="preserve">ctDNA肿瘤早早筛(4/4); </t>
  </si>
  <si>
    <t>95.71;93.34</t>
  </si>
  <si>
    <t>97.57;96.02</t>
  </si>
  <si>
    <t>46.29;46.30</t>
  </si>
  <si>
    <t>170412_I127_FCHJ33JBBXX_L7_DKDNAPEP02739</t>
    <phoneticPr fontId="117" type="noConversion"/>
  </si>
  <si>
    <t>index实际混合比例与计划不符。EXON170404152-RUMC-61产量偏低。丹麦</t>
    <phoneticPr fontId="117" type="noConversion"/>
  </si>
  <si>
    <t>170412_I127_FCHJ33JBBXX_L6_DKDNAPEP02738</t>
    <phoneticPr fontId="117" type="noConversion"/>
  </si>
  <si>
    <t>index实际混合比例与计划不符。EXON170404133-RUMC-41产量偏低。丹麦</t>
    <phoneticPr fontId="117" type="noConversion"/>
  </si>
  <si>
    <t>170412_I127_FCHJ33JBBXX_L5_DKDNAPEP02737</t>
    <phoneticPr fontId="117" type="noConversion"/>
  </si>
  <si>
    <t>index实际混合比例与计划不符。EXON170404129-RUMC-37，EXON170404130-RUMC-38产量偏低。丹麦</t>
    <phoneticPr fontId="117" type="noConversion"/>
  </si>
  <si>
    <t>170412_I127_FCHJ33JBBXX_L4_DKDNAPEP02736</t>
    <phoneticPr fontId="117" type="noConversion"/>
  </si>
  <si>
    <t>index实际混合比例与计划不符。EXON170404116-RUMC-24产量偏低。丹麦</t>
    <phoneticPr fontId="117" type="noConversion"/>
  </si>
  <si>
    <t>170412_I127_FCHJ33JBBXX_L3_DKDNAPEP02735</t>
    <phoneticPr fontId="117" type="noConversion"/>
  </si>
  <si>
    <t>index实际混合比例与计划不符。EXON170404100-RUMC-8产量偏低。丹麦</t>
    <phoneticPr fontId="117" type="noConversion"/>
  </si>
  <si>
    <t>170412_I127_FCHJ33JBBXX_L2_DKDNAPEP02734</t>
    <phoneticPr fontId="117" type="noConversion"/>
  </si>
  <si>
    <t>index实际混合比例与计划不符。EXON170404094-RUMC-2，EXON170404096-RUMC-4产量偏低。丹麦</t>
    <phoneticPr fontId="117" type="noConversion"/>
  </si>
  <si>
    <t>170412_I127_FCHJ33JBBXX_L1_DKDNAPEP02733</t>
    <phoneticPr fontId="117" type="noConversion"/>
  </si>
  <si>
    <t>index实际混合比例与计划不符。EXON170404080-RUMC-82，EXON170404082-RUMC-84产量偏低。丹麦</t>
    <phoneticPr fontId="117" type="noConversion"/>
  </si>
  <si>
    <t>DKDNAPEP02733</t>
  </si>
  <si>
    <t>FCHJ33JBBXX</t>
    <phoneticPr fontId="51" type="noConversion"/>
  </si>
  <si>
    <t>EXON170404080-RUMC-82，EXON170404082-RUMC-84产量偏低</t>
    <phoneticPr fontId="51" type="noConversion"/>
  </si>
  <si>
    <t>49.19;49.11</t>
  </si>
  <si>
    <t>97.93;95.95</t>
  </si>
  <si>
    <t>94.14;90.54</t>
  </si>
  <si>
    <t>DKDNAPEP02734</t>
  </si>
  <si>
    <t>FCHJ33JBBXX</t>
  </si>
  <si>
    <t>EXON170404094-RUMC-2，EXON170404096-RUMC-4产量偏低</t>
    <phoneticPr fontId="51" type="noConversion"/>
  </si>
  <si>
    <t>98.07;96.17</t>
  </si>
  <si>
    <t>94.41;90.99</t>
  </si>
  <si>
    <t>DKDNAPEP02735</t>
  </si>
  <si>
    <t>EXON170404100-RUMC-8产量偏低</t>
    <phoneticPr fontId="51" type="noConversion"/>
  </si>
  <si>
    <t>49.51;49.44</t>
  </si>
  <si>
    <t>94.33;91.16</t>
  </si>
  <si>
    <t>DKDNAPEP02736</t>
  </si>
  <si>
    <t>EXON170404116-RUMC-24产量偏低</t>
    <phoneticPr fontId="51" type="noConversion"/>
  </si>
  <si>
    <t>49.54;49.46</t>
  </si>
  <si>
    <t>98.11;96.61</t>
  </si>
  <si>
    <t>94.56;91.74</t>
  </si>
  <si>
    <t>DKDNAPEP02737</t>
  </si>
  <si>
    <t>EXON170404129-RUMC-37，EXON170404130-RUMC-38产量偏低</t>
  </si>
  <si>
    <t>49.52;49.44</t>
  </si>
  <si>
    <t>94.34;91.67</t>
  </si>
  <si>
    <t>DKDNAPEP02738</t>
  </si>
  <si>
    <t>EXON170404133-RUMC-41产量偏低</t>
  </si>
  <si>
    <t>49.73;49.67</t>
  </si>
  <si>
    <t>98.14;96.73</t>
  </si>
  <si>
    <t>94.54;91.96</t>
  </si>
  <si>
    <t>DKDNAPEP02739</t>
  </si>
  <si>
    <t>EXON170404152-RUMC-61产量偏低</t>
    <phoneticPr fontId="51" type="noConversion"/>
  </si>
  <si>
    <t>49.55;49.49</t>
  </si>
  <si>
    <t>98.10;96.41</t>
  </si>
  <si>
    <t>94.45;91.36</t>
  </si>
  <si>
    <t xml:space="preserve">pka170405李维喜酵母EukaryoteTranscriptomeResequencing(20/25) mai160920孙继华人Exomecapture(5/25) </t>
  </si>
  <si>
    <t>DKDNAPEP02742</t>
  </si>
  <si>
    <t>99.39;98.39</t>
  </si>
  <si>
    <t>2.06;2.24</t>
  </si>
  <si>
    <t>45.10;45.22</t>
  </si>
  <si>
    <t>98.31;97.00</t>
  </si>
  <si>
    <t>95.32;92.99</t>
  </si>
  <si>
    <t>96.48;92.89</t>
  </si>
  <si>
    <t>49.79;49.70</t>
  </si>
  <si>
    <t>FCHKHGJBCXY</t>
  </si>
  <si>
    <t>CPF1704002;CPF1704002;CPF1704002;CPF1704002;CPF1704002;CPF1704002;</t>
  </si>
  <si>
    <t>96.47;92.74</t>
  </si>
  <si>
    <t>97.94;95.46</t>
  </si>
  <si>
    <t>49.83;49.74</t>
  </si>
  <si>
    <t>FCHKHGJBCXY</t>
    <phoneticPr fontId="119" type="noConversion"/>
  </si>
  <si>
    <t>CPF1704002;CPF1704002;CPF1704002;CPF1704002;CPF1704002;CPF1704002;</t>
    <phoneticPr fontId="119" type="noConversion"/>
  </si>
  <si>
    <t>94.17;90.32</t>
  </si>
  <si>
    <t>97.53;95.65</t>
  </si>
  <si>
    <t>59.51;59.44</t>
  </si>
  <si>
    <t>FCHHVM2BBXX</t>
  </si>
  <si>
    <t>F17FTSUSAT0164_HUMowxE;F16FTSUSAT0131_HUMkqpT;F16FTSUSAT0131_HUMkqpT;F16FTSUSAT0131_HUMkqpT;F16FTSUSAT0131_HUMkqpT;F16FTSUSAT0131_HUMkqpT;F16FTSUSAT0131_HUMkqpT;F17FTSUSAT0164_HUMowxE;</t>
  </si>
  <si>
    <t>95.19;90.72</t>
  </si>
  <si>
    <t>97.89;95.47</t>
  </si>
  <si>
    <t>45.63;45.63</t>
  </si>
  <si>
    <t>F17FTSUSAT0159;F17FTSUSAT0159;F17FTSUSAT0159;F17FTSUSAT0159;F17FTSUSAT0159;</t>
  </si>
  <si>
    <t>96.35;93.88</t>
  </si>
  <si>
    <t>51.33;51.35</t>
  </si>
  <si>
    <t>F17FTSUSAT0154;F17FTSUSAT0154;F17FTSUSAT0154;F17FTSUSAT0154;F17FTSUSAT0154;F17FTSUSAT0154;</t>
  </si>
  <si>
    <t>96.77;94.64</t>
  </si>
  <si>
    <t>98.83;97.81</t>
  </si>
  <si>
    <t>50.36;50.38</t>
  </si>
  <si>
    <t>F17FTSUSAT0169_MUSqepE;F17FTSUSAT0169_MUSqepE;F17FTSUSAT0169_MUSqepE;F17FTSUSAT0169_MUSqepE;F17FTSUSAT0169_MUSqepE;F17FTSUSAT0169_MUSqepE;F17FTSUSAT0169_MUSqepE;F17FTSUSAT0169_MUSqepE;</t>
    <phoneticPr fontId="119" type="noConversion"/>
  </si>
  <si>
    <t>96.12;93.93</t>
  </si>
  <si>
    <t>98.54;97.49</t>
  </si>
  <si>
    <t>50.63;50.63</t>
  </si>
  <si>
    <t>F17FTSUSAT0164_HUMowxE;F17FTSUSAT0164_HUMowxE;F17FTSUSAT0164_HUMowxE;F17FTSUSAT0164_HUMowxE;F17FTSUSAT0164_HUMowxE;F17FTSUSAT0164_HUMowxE;</t>
  </si>
  <si>
    <t>96.27;93.62</t>
  </si>
  <si>
    <t>98.62;97.35</t>
  </si>
  <si>
    <t>51.11;51.16</t>
  </si>
  <si>
    <t>95.27;92.34</t>
  </si>
  <si>
    <t>98.33;96.84</t>
  </si>
  <si>
    <t>49.99;49.96</t>
  </si>
  <si>
    <t>F16FTSUSAT0394;F16FTSUSAT0394;F16FTSUSAT0394;F16FTSUSAT0394;F16FTSUSAT0394;F16FTSUSAT0394;F16FTSUSAT0394;</t>
  </si>
  <si>
    <t>91.93;90.52</t>
  </si>
  <si>
    <t>96.33;95.36</t>
  </si>
  <si>
    <t>65.31;65.06</t>
  </si>
  <si>
    <t>FCHHVM2BBXX</t>
    <phoneticPr fontId="119" type="noConversion"/>
  </si>
  <si>
    <t>F16FTSUSAT0131_HUMkqpT;F16FTSUSAT0131_HUMkqpT;F16FTSUSAT0131_HUMkqpT;F16FTSUSAT0131_HUMkqpT;F16FTSUSAT0131_HUMkqpT;F16FTSUSAT0131_HUMkqpT;F16FTSUSAT0131_HUMkqpT;F16FTSUSAT0131_HUMkqpT;F16FTSUSAT0131_HUMkqpT;F16FTSUSAT0131_HUMkqpT;</t>
    <phoneticPr fontId="119" type="noConversion"/>
  </si>
  <si>
    <t>95.88;92.27</t>
  </si>
  <si>
    <t>97.57;95.16</t>
  </si>
  <si>
    <t>49.96;49.86</t>
  </si>
  <si>
    <t>FCHKHC7BCXY</t>
  </si>
  <si>
    <t>95.88;92.57</t>
  </si>
  <si>
    <t>97.58;95.35</t>
  </si>
  <si>
    <t>FCHKHC7BCXY</t>
    <phoneticPr fontId="119" type="noConversion"/>
  </si>
  <si>
    <t>95.66;92.52</t>
  </si>
  <si>
    <t>97.40;95.23</t>
  </si>
  <si>
    <t>49.69;49.58</t>
  </si>
  <si>
    <t>FCHKLMNBCXY</t>
  </si>
  <si>
    <t>CPF1704002;CPF1704002;CPF1704002;CPF1704002;CPF1704002;</t>
  </si>
  <si>
    <t>95.40;92.42</t>
  </si>
  <si>
    <t>97.24;95.19</t>
  </si>
  <si>
    <t>FCHKLMNBCXY</t>
    <phoneticPr fontId="119" type="noConversion"/>
  </si>
  <si>
    <t>CPF1704002;CPF1704002;CPF1704002;CPF1704002;CPF1704002;</t>
    <phoneticPr fontId="119" type="noConversion"/>
  </si>
  <si>
    <t>97.15;95.00</t>
  </si>
  <si>
    <t>98.44;96.88</t>
  </si>
  <si>
    <t>49.68;49.55</t>
  </si>
  <si>
    <t>FCHKHFKBCXY</t>
  </si>
  <si>
    <t>97.19;95.02</t>
  </si>
  <si>
    <t>98.45;96.87</t>
  </si>
  <si>
    <t>FCHKHFKBCXY</t>
    <phoneticPr fontId="119" type="noConversion"/>
  </si>
  <si>
    <t>97.15;84.18</t>
  </si>
  <si>
    <t>98.40;86.67</t>
  </si>
  <si>
    <t>49.79;49.82</t>
  </si>
  <si>
    <t>FCHKHJ2BCXY</t>
  </si>
  <si>
    <t>97.11;82.62</t>
  </si>
  <si>
    <t>98.38;84.11</t>
  </si>
  <si>
    <t>49.78;49.97</t>
  </si>
  <si>
    <t>FCHKHJ2BCXY</t>
    <phoneticPr fontId="119" type="noConversion"/>
  </si>
  <si>
    <t>96.31;95.84</t>
  </si>
  <si>
    <t>98.73;98.29</t>
  </si>
  <si>
    <t>64.13;64.33</t>
  </si>
  <si>
    <t>FCHHW2KBBXX</t>
  </si>
  <si>
    <t>F17FTSUSAT0096;F16FTSUSAT0131_HUMkqpT;F16FTSUSAT0131_HUMkqpT;F17FTSUSAT0096;F16FTSUSAT0131_HUMkqpT;F16FTSUSAT0131_HUMkqpT;F17FTSUSAT0096;UHRR;</t>
  </si>
  <si>
    <t>96.49;96.10</t>
  </si>
  <si>
    <t>98.78;98.41</t>
  </si>
  <si>
    <t>66.18;66.38</t>
  </si>
  <si>
    <t>F16FTSUSAT0131_HUMkqpT;F16FTSUSAT0131_HUMkqpT;F17FTSUSAT0096;F16FTSUSAT0131_HUMkqpT;F17FTSUSAT0096;F17FTSUSAT0096;UHRR;F16FTSUSAT0131_HUMkqpT;</t>
  </si>
  <si>
    <t>95.33;94.15</t>
  </si>
  <si>
    <t>98.36;97.62</t>
  </si>
  <si>
    <t>67.25;67.36</t>
  </si>
  <si>
    <t>F16FTSUSAT0131_HUMkqpT;F16FTSUSAT0131_HUMkqpT;F17FTSUSAT0096;F17FTSUSAT0096;F17FTSUSAT0096;F16FTSUSAT0131_HUMkqpT;UHRR;F16FTSUSAT0131_HUMkqpT;F16FTSUSAT0131_HUMkqpT;</t>
  </si>
  <si>
    <t>96.47;95.79</t>
  </si>
  <si>
    <t>98.76;98.28</t>
  </si>
  <si>
    <t>60.54;60.68</t>
  </si>
  <si>
    <t>F16FTSUSAT0131_HUMkqpT;F16FTSUSAT0131_HUMkqpT;F16FTSUSAT0131_HUMkqpT;F16FTSUSAT0131_HUMkqpT;F17FTSUSAT0096;F17FTSUSAT0096;F17FTSUSAT0096;UHRR;</t>
    <phoneticPr fontId="119" type="noConversion"/>
  </si>
  <si>
    <t>96.12;95.30</t>
  </si>
  <si>
    <t>98.66;98.08</t>
  </si>
  <si>
    <t>59.64;59.73</t>
  </si>
  <si>
    <t>F17FTSUSAT0096;F17FTSUSAT0096;F17FTSUSAT0096;F17FTSUSAT0096;</t>
  </si>
  <si>
    <t>97.27;96.31</t>
  </si>
  <si>
    <t>99.07;98.47</t>
  </si>
  <si>
    <t>49.88;49.79</t>
  </si>
  <si>
    <t>F17FTSUSAT0164_HUMowxE;CPF1703011;CPF1703011;CPF1703011;CPF1703011;F16FTSUSAT0618_HAGezzE;F16FTSUSAT0618_HAGezzE;</t>
  </si>
  <si>
    <t>97.17;95.89</t>
  </si>
  <si>
    <t>99.06;98.36</t>
  </si>
  <si>
    <t>50.24;50.14</t>
  </si>
  <si>
    <t>F17FTSUSAT0164_HUMowxE;F17FTSUSAT0164_HUMowxE;F17FTSUSAT0164_HUMowxE;F17FTSUSAT0164_HUMowxE;F17FTSUSAT0124_MUSglnE;F17FTSUSAT0124_MUSglnE;F17FTSUSAT0125_MUSgjdE;</t>
  </si>
  <si>
    <t>96.56;95.08</t>
  </si>
  <si>
    <t>98.81;97.95</t>
  </si>
  <si>
    <t>58.31;58.30</t>
  </si>
  <si>
    <t>FCHHW2KBBXX</t>
    <phoneticPr fontId="119" type="noConversion"/>
  </si>
  <si>
    <t>F17FTSUSAT0164_HUMowxE;F17FTSUSAT0164_HUMowxE;F17FTSUSAT0164_HUMowxE;F16FTSUSAT0618_HAGezzE;F16FTSUSAT0131_HUMkqpT;F16FTSUSAT0131_HUMkqpT;F16FTSUSAT0131_HUMkqpT;F17FTSUSAT0125_MUSgjdE;</t>
    <phoneticPr fontId="119" type="noConversion"/>
  </si>
  <si>
    <t>FCHGVWHBBXX</t>
    <phoneticPr fontId="51" type="noConversion"/>
  </si>
  <si>
    <t>很差(客户样品)</t>
    <phoneticPr fontId="51" type="noConversion"/>
  </si>
  <si>
    <t>产量较低(客户样品)</t>
    <phoneticPr fontId="51" type="noConversion"/>
  </si>
  <si>
    <t>密度高，Read2读N</t>
    <phoneticPr fontId="51" type="noConversion"/>
  </si>
  <si>
    <t>Hiseq17SZ0001128</t>
    <phoneticPr fontId="51" type="noConversion"/>
  </si>
  <si>
    <t>170417_I175_FCHKNCHBCXY_L12_Hiseq17SZ0001128</t>
    <phoneticPr fontId="117" type="noConversion"/>
  </si>
  <si>
    <t>密度高，导致R2读N</t>
    <phoneticPr fontId="117" type="noConversion"/>
  </si>
  <si>
    <t>外来文库</t>
    <phoneticPr fontId="117" type="noConversion"/>
  </si>
  <si>
    <r>
      <t>机器测序异常读N严重，PF低仅2.4%。</t>
    </r>
    <r>
      <rPr>
        <sz val="10"/>
        <color rgb="FFFF0000"/>
        <rFont val="宋体"/>
        <family val="3"/>
        <charset val="134"/>
      </rPr>
      <t>机器聚焦问题</t>
    </r>
    <phoneticPr fontId="117" type="noConversion"/>
  </si>
  <si>
    <r>
      <t>PF为0。</t>
    </r>
    <r>
      <rPr>
        <sz val="10"/>
        <color rgb="FFFF0000"/>
        <rFont val="宋体"/>
        <family val="3"/>
        <charset val="134"/>
      </rPr>
      <t>外来文库</t>
    </r>
    <phoneticPr fontId="117" type="noConversion"/>
  </si>
  <si>
    <t>/ifswh2/hiseq4000-137/170411_K00137_0428_BHGLLTBBXX</t>
  </si>
  <si>
    <t>武汉</t>
    <phoneticPr fontId="51" type="noConversion"/>
  </si>
  <si>
    <t>何智伟</t>
    <phoneticPr fontId="51" type="noConversion"/>
  </si>
  <si>
    <t>/ifswh2/hiseq4000-133/170412_K00133_0295_AHGL5FBBXX</t>
  </si>
  <si>
    <t>/ifswh2/hiseq4000-133/170416_K00133_0297_AHGLCCBBXX</t>
  </si>
  <si>
    <t>/ifswh2/hiseq4000-133/170412_K00133_0296_BHGLLKBBXX</t>
  </si>
  <si>
    <t>/ifswh2/hiseq2500-191/170416_D00191_0565_AHHYWVBCXY</t>
  </si>
  <si>
    <t>/ifswh2/hiseq4000-137/170416_K00137_0432_AHGLLMBBXX</t>
  </si>
  <si>
    <t>/ifswh2/hiseq4000-136/170414_K00136_0435_AHGL7GBBXX</t>
  </si>
  <si>
    <t>/ifswh2/hiseq4000-137/170416_K00137_0431_BHGLJLBBXX</t>
  </si>
  <si>
    <t>/ifswh2/hiseq4000-137/170419_K00137_0433_AHHLFGBBXX</t>
  </si>
  <si>
    <t>/ifswh2/hiseq2500-188/170420_D00188_0496_AHHWV7BCXY</t>
  </si>
  <si>
    <t>/ifshk2/hiseq4000-114/170414_K00114_0539_AHGVWHBBXX</t>
  </si>
  <si>
    <t>香港</t>
    <phoneticPr fontId="51" type="noConversion"/>
  </si>
  <si>
    <t>梁若瑜</t>
    <phoneticPr fontId="51" type="noConversion"/>
  </si>
  <si>
    <t>/ifshk2/hiseq4000-211/170414_K00211_0384_AHGVFJBBXX</t>
  </si>
  <si>
    <t>/ifshk2/hiseq4000-211/170417_K00211_0385_AHGV5GBBXX</t>
  </si>
  <si>
    <t>/share/hiseq2500-D177/170413_D00177_1115_AHHMGLBCXY</t>
  </si>
  <si>
    <t>天津</t>
    <phoneticPr fontId="51" type="noConversion"/>
  </si>
  <si>
    <t>张敏</t>
    <phoneticPr fontId="51" type="noConversion"/>
  </si>
  <si>
    <t>/share/hiseq2500-D177/170414_D00177_1117_BHHYL2BCXY</t>
  </si>
  <si>
    <t>/share/hiseq2500-D178/170414_D00178_0672_AHHYKNBCXY</t>
  </si>
  <si>
    <t>/share/hiseq2500-D178/170414_D00178_0673_BHHL3TBCXY</t>
  </si>
  <si>
    <t>/share/hiseq2500-D177/170414_D00177_1116_AHHMC2BCXY</t>
  </si>
  <si>
    <t>/share/hiseq2500-D177/170416_D00177_1119_BHHLYCBCXY</t>
  </si>
  <si>
    <t>/share/hiseq2500-D177/170416_D00177_1118_AHHMH5BCXY</t>
  </si>
  <si>
    <t>/share/hiseq2500-D178/170416_D00178_0675_BHHMHLBCXY</t>
  </si>
  <si>
    <t>/share/hiseq2500-D178/170416_D00178_0674_AHHT7FBCXY</t>
  </si>
  <si>
    <t>/share/hiseq2500-D177/170417_D00177_1121_BHHT22BCXY</t>
  </si>
  <si>
    <t>/share/hiseq2500-D177/170417_D00177_1120_AHHT7HBCXY</t>
  </si>
  <si>
    <t>/share/hiseq2500-D178/170418_D00178_0677_BHHLYHBCXY</t>
  </si>
  <si>
    <t>/share/hiseq2500-D178/170418_D00178_0676_AHHL5NBCXY</t>
  </si>
  <si>
    <t>/ifs3/hiseq2500-D176/170415_D00176_1108_BHKNFFBCXY</t>
  </si>
  <si>
    <t>深圳</t>
    <phoneticPr fontId="51" type="noConversion"/>
  </si>
  <si>
    <t>/ifs3/hiseq2500-D175/170415_D00175_0636_AHKN7YBCXY</t>
  </si>
  <si>
    <t>/ifs3/hiseq2500-D175/170415_D00175_0637_BHKJLTBCXY</t>
  </si>
  <si>
    <t>/ifs3/hiseq2500-D176/170415_D00176_1107_AHKGCFBCXY</t>
  </si>
  <si>
    <t>/ifs3/hiseq2500-D176/170417_D00176_1109_AHKJFTBCXY</t>
  </si>
  <si>
    <t>/ifs3/hiseq2500-D176/170417_D00176_1110_BHKNCMBCXY</t>
  </si>
  <si>
    <t>/ifs3/hiseq2500-D175/170417_D00175_0639_BHKJ7TBCXY</t>
  </si>
  <si>
    <t>/ifs3/hiseq2500-D175/170417_D00175_0638_AHKNCHBCXY</t>
  </si>
  <si>
    <t>/ifs3/hiseq2500-D175/170419_D00175_0640_AHKJM5BCXY</t>
  </si>
  <si>
    <t>/share/Hiseq05/solexa/170412_ST-K00127_0179_BHJ33JBBXX</t>
  </si>
  <si>
    <t>丹麦</t>
    <phoneticPr fontId="51" type="noConversion"/>
  </si>
  <si>
    <t>170419_I191_FCHHWL7BCXY_L1_WHMISEQPEP00000659-Z</t>
    <phoneticPr fontId="117" type="noConversion"/>
  </si>
  <si>
    <t>170418_I136_FCHGL7YBBXX_L8_WHTRDRPEP00003564</t>
    <phoneticPr fontId="117" type="noConversion"/>
  </si>
  <si>
    <t>170418_I136_FCHGL7YBBXX_L3_WHCDNAPEP00006890</t>
    <phoneticPr fontId="117" type="noConversion"/>
  </si>
  <si>
    <t>96.87;94.33</t>
  </si>
  <si>
    <t>98.27;96.47</t>
  </si>
  <si>
    <t>FCHHWLLBCXY</t>
  </si>
  <si>
    <t>WHEXONPEP00003419</t>
    <phoneticPr fontId="51" type="noConversion"/>
  </si>
  <si>
    <t xml:space="preserve">luc170410言显婷人Exomecapture(5/5) </t>
    <phoneticPr fontId="51" type="noConversion"/>
  </si>
  <si>
    <t>96.91;94.42</t>
  </si>
  <si>
    <t>49.06;49.09</t>
  </si>
  <si>
    <t>FCHHWLLBCXY</t>
    <phoneticPr fontId="51" type="noConversion"/>
  </si>
  <si>
    <t>93.02;84.61</t>
  </si>
  <si>
    <t>95.14;88.82</t>
  </si>
  <si>
    <t>49.18;49.61</t>
  </si>
  <si>
    <t>6.57;6.14</t>
  </si>
  <si>
    <t>96.11;90.18</t>
  </si>
  <si>
    <t>RP index PE251+8+8+251;0302+0213+0302;新库库检 加入15%wHAXPI034259-164，1%DGNHUMohyMAaA-12-133，1%WHBACcyaMAaA-9-48+1，1%DGNBACklqMBaA-9-123;</t>
    <phoneticPr fontId="51" type="noConversion"/>
  </si>
  <si>
    <t>FCHHWL7BCXY</t>
  </si>
  <si>
    <t>WHMISEQPEP00000653-B</t>
    <phoneticPr fontId="51" type="noConversion"/>
  </si>
  <si>
    <t xml:space="preserve">arq170324刘伦小鼠肠道Metagenomics(23/324) rcr170322高璐环境样品Metagenomics(86/324) ule170407刘伦人Metagenomics(1/324) jxa170306高璐十四个土壤标Metagenomics(1/324) adl170324何志帆四个人Metagenomics(4/324) ajj170324赵一凡土壤微生物Metagenomics(8/324) zie170328王爽1三十七个土壤Metagenomics(37/324) hcl170307王爽1六个土壤样品真Metagenomics(6/324) dhw170328杨林1黑曲霉Metagenomics(2/324) xnx170327田银平土壤微生物Metagenomics(49/324) yqa170111吴章艳土壤细菌Metagenomics(3/324) tii170321高璐二十八个发酵液标Metagenomics(28/324) ady170330刘伦细菌Metagenomics(2/324) cya170217田银平细菌Metagenomics(20/324) hpa170321何志帆发酵样本Metagenomics(15/324) goa170330梁勇环境样品一区测序Metagenomics(12/324) pna170321何志帆发酵样本Metagenomics(27/324) </t>
    <phoneticPr fontId="51" type="noConversion"/>
  </si>
  <si>
    <t>79.25;72.24</t>
  </si>
  <si>
    <t>84.30;79.23</t>
  </si>
  <si>
    <t>42.36;41.35</t>
  </si>
  <si>
    <t>6.23;5.85</t>
  </si>
  <si>
    <t>96.38;90.21</t>
  </si>
  <si>
    <t>RP index PE251+8+8+251;0302+0213+0302;新库库检 加入1%wHAXPI034259-164;</t>
    <phoneticPr fontId="51" type="noConversion"/>
  </si>
  <si>
    <t>WHBACanmMAaA-15-31 Read2质量差</t>
    <phoneticPr fontId="51" type="noConversion"/>
  </si>
  <si>
    <t>FCHHWL7BCXY</t>
    <phoneticPr fontId="51" type="noConversion"/>
  </si>
  <si>
    <t>WHMISEQPEP00000659-Z</t>
    <phoneticPr fontId="51" type="noConversion"/>
  </si>
  <si>
    <t xml:space="preserve">scn170331高璐七十五个人粪便Metagenomics(74/116) jxa170306高璐十四个土壤标Metagenomics(2/116) mkt170329王爽1动物Denovo-Animal(2/116) ykl170324位艳丽小鼠Re-sequencing(1/116) qiq170330高璐一个发酵液标Metagenomics(1/116) anm170406司凯威细菌Metagenomics(10/116) hyk170401田银平分枝杆菌Metagenomics(1/116) pwa170323许琛莹小鼠Metagenomics(9/116) zqe170330何志帆小鼠Metagenomics(16/116) </t>
    <phoneticPr fontId="51" type="noConversion"/>
  </si>
  <si>
    <t>87.68;70.62</t>
  </si>
  <si>
    <t>94.30;84.92</t>
  </si>
  <si>
    <t>44.90;45.47</t>
  </si>
  <si>
    <t>50.41;40.74</t>
  </si>
  <si>
    <t>87.99;72.28</t>
  </si>
  <si>
    <t xml:space="preserve">HS4000 PE151+8+8+151;1216+0113;新库库检;
</t>
    <phoneticPr fontId="51" type="noConversion"/>
  </si>
  <si>
    <t>wHAXPI048902-81的Read1和Read2质量差</t>
    <phoneticPr fontId="51" type="noConversion"/>
  </si>
  <si>
    <t>FCHGL7YBBXX</t>
    <phoneticPr fontId="51" type="noConversion"/>
  </si>
  <si>
    <t>WHTRDRPEP00003564</t>
    <phoneticPr fontId="51" type="noConversion"/>
  </si>
  <si>
    <t xml:space="preserve">eur170329李洁4人Metagenomics(1/20) iyy170405张秋萍硅藻类Re-sequencing(3/20) mhy170407光宣敏海星Denovo-Animal(1/20) tjm170317廖启军人Re-sequencing(14/20) afa170309袁珍丽动物Re-sequencing(1/20) </t>
    <phoneticPr fontId="51" type="noConversion"/>
  </si>
  <si>
    <t>88.75;74.09</t>
  </si>
  <si>
    <t>95.59;87.88</t>
  </si>
  <si>
    <t>44.60;44.86</t>
  </si>
  <si>
    <t>WHDNASPEP00004899</t>
    <phoneticPr fontId="51" type="noConversion"/>
  </si>
  <si>
    <t xml:space="preserve">sfg170328王爽1寡雄腐霉Denovo-Microbiology(1/4) dai170330陈凤植物Denovo-Plant(1/4) unp170119刘芳3人Exomecapture(1/4) cif170329王珏人Exomecapture(1/4) </t>
    <phoneticPr fontId="51" type="noConversion"/>
  </si>
  <si>
    <t>85.26;69.09</t>
  </si>
  <si>
    <t>93.20;84.78</t>
  </si>
  <si>
    <t>44.66;44.95</t>
  </si>
  <si>
    <t>HS4000 PE151+8+8+151;1216+0113;新库库检，外来文库;</t>
    <phoneticPr fontId="51" type="noConversion"/>
  </si>
  <si>
    <t>FCHGL7YBBXX</t>
  </si>
  <si>
    <t>CHKPEI85217030279</t>
  </si>
  <si>
    <t xml:space="preserve">glc170405胡瑶拟南芥Re-sequencing </t>
    <phoneticPr fontId="51" type="noConversion"/>
  </si>
  <si>
    <t>88.04;76.29</t>
  </si>
  <si>
    <t>94.74;88.98</t>
  </si>
  <si>
    <t>45.62;45.50</t>
  </si>
  <si>
    <t>CHKPEI85217030278</t>
  </si>
  <si>
    <t>91.62;81.41</t>
  </si>
  <si>
    <t>96.91;92.15</t>
  </si>
  <si>
    <t>53.05;53.12</t>
  </si>
  <si>
    <t>CHKPEI85217030277</t>
  </si>
  <si>
    <t>90.08;77.03</t>
  </si>
  <si>
    <t>95.99;89.65</t>
  </si>
  <si>
    <t>HS4000 PE151+8+8+151;1216+0113;新库库检（加入1%CWHPEPI00001302）;</t>
    <phoneticPr fontId="51" type="noConversion"/>
  </si>
  <si>
    <t>以下子文库产量低：
HUMlwuEAAAAAAA-42
HUMlwuEAAABAAA-47
WHACIemsEAABRAAPEI-140</t>
    <phoneticPr fontId="51" type="noConversion"/>
  </si>
  <si>
    <t>FCHGL7YBBXX</t>
    <phoneticPr fontId="117" type="noConversion"/>
  </si>
  <si>
    <t>WHCDNAPEP00006890</t>
    <phoneticPr fontId="51" type="noConversion"/>
  </si>
  <si>
    <t xml:space="preserve">ems170307徐婧中华鲟EukaryotedenovoTranscriptome(1/5) lwu170302武瑞静人Exomecapture(4/5) </t>
    <phoneticPr fontId="51" type="noConversion"/>
  </si>
  <si>
    <t>90.20;77.18</t>
  </si>
  <si>
    <t>96.46;90.28</t>
  </si>
  <si>
    <t>44.87;45.11</t>
  </si>
  <si>
    <t>HS4000 PE151+8+8+151;1216+0113;新库库检;</t>
    <phoneticPr fontId="51" type="noConversion"/>
  </si>
  <si>
    <t>WHTRDRPEP00003478</t>
    <phoneticPr fontId="51" type="noConversion"/>
  </si>
  <si>
    <t xml:space="preserve">bly170216苟洪兰人Metagenomics(27/27) </t>
    <phoneticPr fontId="51" type="noConversion"/>
  </si>
  <si>
    <t>90.48;77.12</t>
  </si>
  <si>
    <t>96.58;90.22</t>
  </si>
  <si>
    <t>44.48;44.77</t>
  </si>
  <si>
    <t>WHTRDRPEP00003477</t>
    <phoneticPr fontId="51" type="noConversion"/>
  </si>
  <si>
    <t>HS4000 SE50+8;1216+0331;新库库检;</t>
    <phoneticPr fontId="51" type="noConversion"/>
  </si>
  <si>
    <t>FCHGLKTBBXX</t>
  </si>
  <si>
    <t>WHCDNAPEP00006889</t>
  </si>
  <si>
    <t>FCHGLKTBBXX</t>
    <phoneticPr fontId="51" type="noConversion"/>
  </si>
  <si>
    <t>WHCDNAPEP00006892</t>
    <phoneticPr fontId="51" type="noConversion"/>
  </si>
  <si>
    <t xml:space="preserve">gmi170410刘春花鼠RNA-Seq(7/7) </t>
    <phoneticPr fontId="51" type="noConversion"/>
  </si>
  <si>
    <t>WHTRDRPEP00003581</t>
  </si>
  <si>
    <t xml:space="preserve">tjr170330言显婷人Re-sequencing(1/4) xdt170330言显婷人Re-sequencing(3/4) </t>
    <phoneticPr fontId="51" type="noConversion"/>
  </si>
  <si>
    <t>WHTRDRPEP00003580</t>
  </si>
  <si>
    <t xml:space="preserve">tjr170330言显婷人Re-sequencing(3/5) xdt170330言显婷人Re-sequencing(2/5) </t>
    <phoneticPr fontId="51" type="noConversion"/>
  </si>
  <si>
    <t>WHSRNASEP00001198</t>
  </si>
  <si>
    <t>WHSRNASEP00001206</t>
  </si>
  <si>
    <t xml:space="preserve">akj170329王丹拟南芥SmallRNA(4/16) rnt170327王丹十二个稻瘟病SmallRNA(12/16) </t>
  </si>
  <si>
    <t>WHSRNASEP00001204</t>
    <phoneticPr fontId="51" type="noConversion"/>
  </si>
  <si>
    <t>WHSRNASEP00001203</t>
  </si>
  <si>
    <t>170419_I177_FCHHMHCBCXY_L1_Hiseq17TJ0000186 170419_I177_FCHHMHCBCXY_L2_Hiseq17TJ0000186</t>
    <phoneticPr fontId="117" type="noConversion"/>
  </si>
  <si>
    <t xml:space="preserve">以下子文库产量偏低：                    DX1316AFKZBAAPEI-23   DX1231JTHAAPEI-35                         DX1231JUAAAPEI-37                         DX1231JUBAAPEI-41                        DX1231JUCAAPEI-42                       DX1316AGBMAAAPEI-44                    DX1316AGBRAAAPEI-52                     DX1316AGBJAAAPEI-98 </t>
    <phoneticPr fontId="117" type="noConversion"/>
  </si>
  <si>
    <t>170421_I175_FCHKGNKBCXY_L1_Hiseq17SZ0001134 170421_I175_FCHKGNKBCXY_L2_Hiseq17SZ0001134</t>
    <phoneticPr fontId="117" type="noConversion"/>
  </si>
  <si>
    <t>170421_I175_FCHKHVVBCXY_L1_Hiseq17SZ0001133 170421_I175_FCHKHVVBCXY_L2_Hiseq17SZ0001133</t>
    <phoneticPr fontId="117" type="noConversion"/>
  </si>
  <si>
    <t>170422_I177_FCHHMGCBCXY_L1_Hiseq17TJ0000193 170422_I177_FCHHMGCBCXY_L2_Hiseq17TJ0000193</t>
    <phoneticPr fontId="117" type="noConversion"/>
  </si>
  <si>
    <t>以下子文库产量偏低：                    DX1316AFXAAAAPEI-36                      RD0007JVBAAPEI-41                        RD0007JVFAAPEI-47                        RD0007JVJAAPEI-54                         RD0007JVLAAPEI-56                      DX0504AGDPAAAPEI-97                    DX0616AGDVAAAPEI-101                    DX0616AGDWAAAPEI-103                   DX1316AGDQAAAPEI-113                   RD0006AFUYAAAPEI-118                   DX1316AFWWAAAPEI-131                   DX1316AGFDAAAPEI-148                   DX1316AGEHAAAPEI-165</t>
    <phoneticPr fontId="117" type="noConversion"/>
  </si>
  <si>
    <t>以下子文库产量偏低：DX1316AFMRAAAPEI-97 DX1316AFMTAAAPEI-107                    DX1316AFMUAAAPEI-108</t>
    <phoneticPr fontId="117" type="noConversion"/>
  </si>
  <si>
    <t>94.96;92.32</t>
  </si>
  <si>
    <t>96.70;94.75</t>
  </si>
  <si>
    <t>48.04;47.65</t>
  </si>
  <si>
    <t>以下子文库产量偏低：DX1316AFXAAAAPEI-36 RD0007JVBAAPEI-41 RD0007JVFAAPEI-47 RD0007JVJAAPEI-54 RD0007JVLAAPEI-56 DX0504AGDPAAAPEI-97 DX0616AGDVAAAPEI-101 DX0616AGDWAAAPEI-103 DX1316AGDQAAAPEI-113 RD0006AFUYAAAPEI-118 DX1316AFWWAAAPEI-131 DX1316AGFDAAAPEI-148 DX1316AGEHAAAPEI-165</t>
    <phoneticPr fontId="51" type="noConversion"/>
  </si>
  <si>
    <t>FCHHMGCBCXY</t>
    <phoneticPr fontId="51" type="noConversion"/>
  </si>
  <si>
    <t>94.71;92.03</t>
  </si>
  <si>
    <t>96.57;94.58</t>
  </si>
  <si>
    <t>47.97;47.59</t>
  </si>
  <si>
    <t>96.83;94.91</t>
  </si>
  <si>
    <t>98.14;96.86</t>
  </si>
  <si>
    <t>46.06;46.10</t>
  </si>
  <si>
    <t>FCHHLH5BCXY</t>
    <phoneticPr fontId="51" type="noConversion"/>
  </si>
  <si>
    <t xml:space="preserve">Oseq-Drug个体化诊疗基因检测(4/8); ctDNA肿瘤早早筛(1/8); Oseq-ctDNA无创肿瘤个体化诊疗基因检测(2/8); 血液病及淋巴瘤基因检测(1/8); </t>
    <phoneticPr fontId="51" type="noConversion"/>
  </si>
  <si>
    <t>96.56;94.80</t>
  </si>
  <si>
    <t>98.00;96.80</t>
  </si>
  <si>
    <t>46.12;46.16</t>
  </si>
  <si>
    <t>90.16;66.92</t>
  </si>
  <si>
    <t>94.63;80.87</t>
  </si>
  <si>
    <t>47.74;47.44</t>
  </si>
  <si>
    <t xml:space="preserve">密度高，Read2读N
</t>
    <phoneticPr fontId="51" type="noConversion"/>
  </si>
  <si>
    <t>FCHKHVVBCXY</t>
    <phoneticPr fontId="51" type="noConversion"/>
  </si>
  <si>
    <t>91.39;68.08</t>
  </si>
  <si>
    <t>95.23;81.27</t>
  </si>
  <si>
    <t>47.91;47.68</t>
  </si>
  <si>
    <t>92.66;73.68</t>
  </si>
  <si>
    <t>96.01;84.55</t>
  </si>
  <si>
    <t>48.25;48.06</t>
  </si>
  <si>
    <t>FCHKGNKBCXY</t>
    <phoneticPr fontId="51" type="noConversion"/>
  </si>
  <si>
    <t>92.23;70.86</t>
  </si>
  <si>
    <t>95.77;83.19</t>
  </si>
  <si>
    <t>48.09;47.82</t>
  </si>
  <si>
    <t>96.24;93.10</t>
  </si>
  <si>
    <t>97.79;95.46</t>
  </si>
  <si>
    <t>47.37;47.38</t>
  </si>
  <si>
    <t xml:space="preserve">以下子文库产量偏低：DX1316AFKZBAAPEI-23 DX1231JTHAAPEI-35 DX1231JUAAAPEI-37 DX1231JUBAAPEI-41 DX1231JUCAAPEI-42 DX1316AGBMAAAPEI-44 DX1316AGBRAAAPEI-52 DX1316AGBJAAAPEI-98 </t>
    <phoneticPr fontId="51" type="noConversion"/>
  </si>
  <si>
    <t>FCHHLVJBCXY</t>
    <phoneticPr fontId="51" type="noConversion"/>
  </si>
  <si>
    <t>96.02;92.63</t>
  </si>
  <si>
    <t>97.66;95.16</t>
  </si>
  <si>
    <t>47.23;47.24</t>
  </si>
  <si>
    <t>96.60;94.59</t>
  </si>
  <si>
    <t>98.05;96.65</t>
  </si>
  <si>
    <t>46.45;46.45</t>
  </si>
  <si>
    <t>FCHHLVLBCXY</t>
    <phoneticPr fontId="51" type="noConversion"/>
  </si>
  <si>
    <t>96.50;94.58</t>
  </si>
  <si>
    <t>98.00;96.66</t>
  </si>
  <si>
    <t>46.51;46.51</t>
  </si>
  <si>
    <t>97.01;95.13</t>
  </si>
  <si>
    <t>98.29;97.05</t>
  </si>
  <si>
    <t>44.86;44.89</t>
  </si>
  <si>
    <t>FCHHLVVBCXY</t>
    <phoneticPr fontId="51" type="noConversion"/>
  </si>
  <si>
    <t>97.07;95.23</t>
  </si>
  <si>
    <t>44.95;44.98</t>
  </si>
  <si>
    <t>97.67;96.32</t>
  </si>
  <si>
    <t>98.67;97.76</t>
  </si>
  <si>
    <t>FCHHMGKBCXY</t>
    <phoneticPr fontId="51" type="noConversion"/>
  </si>
  <si>
    <t>97.60;96.29</t>
  </si>
  <si>
    <t>98.61;97.74</t>
  </si>
  <si>
    <t>46.05;46.08</t>
  </si>
  <si>
    <t>96.97;94.94</t>
  </si>
  <si>
    <t>98.27;96.90</t>
  </si>
  <si>
    <t>46.71;46.74</t>
  </si>
  <si>
    <t>以下子文库产量偏低：DX1316AFMRAAAPEI-97 DX1316AFMTAAAPEI-107 DX1316AFMUAAAPEI-108</t>
    <phoneticPr fontId="51" type="noConversion"/>
  </si>
  <si>
    <t>FCHHMHCBCXY</t>
    <phoneticPr fontId="51" type="noConversion"/>
  </si>
  <si>
    <t>96.72;94.67</t>
  </si>
  <si>
    <t>98.14;96.77</t>
  </si>
  <si>
    <t>46.64;46.66</t>
  </si>
  <si>
    <t>96.62;94.84</t>
  </si>
  <si>
    <t>97.99;96.77</t>
  </si>
  <si>
    <t>41.40;41.44</t>
  </si>
  <si>
    <t>FCHHYKVBCXY</t>
    <phoneticPr fontId="51" type="noConversion"/>
  </si>
  <si>
    <t>96.57;94.74</t>
  </si>
  <si>
    <t>97.96;96.72</t>
  </si>
  <si>
    <t>41.46;41.50</t>
  </si>
  <si>
    <t xml:space="preserve">Oseq-Drug个体化诊疗基因检测(6/27); Vista-carrierscreeningminipanel(16/27); ctDNA肿瘤早早筛(2/27); 安孕可-单基因遗传病基因检测-12种(3/27); </t>
    <phoneticPr fontId="51" type="noConversion"/>
  </si>
  <si>
    <t>Hiseq17TJ0000185</t>
    <phoneticPr fontId="51" type="noConversion"/>
  </si>
  <si>
    <t xml:space="preserve">Vista-carrierscreeningminipanel(16/27); ctDNA肿瘤早早筛(2/27); 安孕可-单基因遗传病基因检测-12种(3/27); Oseq-Drug个体化诊疗基因检测(6/27); </t>
    <phoneticPr fontId="51" type="noConversion"/>
  </si>
  <si>
    <t xml:space="preserve">ctDNA肿瘤早早筛(4/17); Oseq-Drug个体化诊疗基因检测(13/17); </t>
    <phoneticPr fontId="51" type="noConversion"/>
  </si>
  <si>
    <t>Hiseq17TJ0000186</t>
    <phoneticPr fontId="51" type="noConversion"/>
  </si>
  <si>
    <t xml:space="preserve">Oseq-Drug个体化诊疗基因检测(16/16); </t>
    <phoneticPr fontId="51" type="noConversion"/>
  </si>
  <si>
    <t>Hiseq17TJ0000189</t>
    <phoneticPr fontId="51" type="noConversion"/>
  </si>
  <si>
    <t xml:space="preserve">ctDNA肿瘤早早筛(2/8); Oseq-Drug个体化诊疗基因检测(6/8); </t>
    <phoneticPr fontId="51" type="noConversion"/>
  </si>
  <si>
    <t>Hiseq17TJ0000188</t>
    <phoneticPr fontId="51" type="noConversion"/>
  </si>
  <si>
    <t xml:space="preserve">Oseq-Drug个体化诊疗基因检测(6/8); ctDNA肿瘤早早筛(2/8); </t>
    <phoneticPr fontId="51" type="noConversion"/>
  </si>
  <si>
    <t xml:space="preserve">Oseq-ctDNA无创肿瘤个体化诊疗基因检测(4/4); </t>
    <phoneticPr fontId="51" type="noConversion"/>
  </si>
  <si>
    <t>Hiseq17TJ0000190</t>
    <phoneticPr fontId="51" type="noConversion"/>
  </si>
  <si>
    <t xml:space="preserve">天津肿瘤研发(1/58); Oseq-T肿瘤个体化诊疗基因检测(8/58); 免疫组库(5/58); Vista-carrierscreeningminipanel(4/58); Oseq-Drug个体化诊疗基因检测(27/58); 安孕可-单基因遗传病基因检测-12种(1/58); 安孕可-单基因遗传病携带者筛查69种(12/58); </t>
    <phoneticPr fontId="51" type="noConversion"/>
  </si>
  <si>
    <t>Hiseq17TJ0000187</t>
    <phoneticPr fontId="51" type="noConversion"/>
  </si>
  <si>
    <t xml:space="preserve">安孕可-单基因遗传病基因检测-12种(1/58); 安孕可-单基因遗传病携带者筛查69种(12/58); Oseq-Drug个体化诊疗基因检测(27/58); 免疫组库(5/58); 天津肿瘤研发(1/58); Oseq-T肿瘤个体化诊疗基因检测(8/58); Vista-carrierscreeningminipanel(4/58); </t>
    <phoneticPr fontId="51" type="noConversion"/>
  </si>
  <si>
    <t>Hiseq17SZ0001134</t>
    <phoneticPr fontId="51" type="noConversion"/>
  </si>
  <si>
    <t>Hiseq17SZ0001133</t>
    <phoneticPr fontId="51" type="noConversion"/>
  </si>
  <si>
    <t xml:space="preserve">ctDNA肿瘤早早筛(1/8); Oseq-Drug个体化诊疗基因检测(4/8); 血液病及淋巴瘤基因检测(1/8); Oseq-ctDNA无创肿瘤个体化诊疗基因检测(2/8); </t>
    <phoneticPr fontId="51" type="noConversion"/>
  </si>
  <si>
    <t>Hiseq17TJ0000191</t>
    <phoneticPr fontId="51" type="noConversion"/>
  </si>
  <si>
    <t xml:space="preserve">天津肿瘤研发(14/54); Oseq-T肿瘤个体化诊疗基因检测(4/54); Oseq-ctDNA无创肿瘤个体化诊疗基因检测(2/54); 天津遗传病研发(17/54); ctDNA肿瘤早早筛(4/54); Oseq-Drug个体化诊疗基因检测(12/54); 血液病及淋巴瘤基因检测(1/54); </t>
    <phoneticPr fontId="51" type="noConversion"/>
  </si>
  <si>
    <t>Hiseq17TJ0000193</t>
    <phoneticPr fontId="51" type="noConversion"/>
  </si>
  <si>
    <t xml:space="preserve">血液病及淋巴瘤基因检测(1/54); Oseq-ctDNA无创肿瘤个体化诊疗基因检测(2/54); 天津肿瘤研发(14/54); Oseq-T肿瘤个体化诊疗基因检测(4/54); Oseq-Drug个体化诊疗基因检测(12/54); ctDNA肿瘤早早筛(4/54); 天津遗传病研发(17/54); </t>
    <phoneticPr fontId="51" type="noConversion"/>
  </si>
  <si>
    <t>质量较差(密度偏高)</t>
    <phoneticPr fontId="51" type="noConversion"/>
  </si>
  <si>
    <t xml:space="preserve">密度高，Read2读N
</t>
    <phoneticPr fontId="51" type="noConversion"/>
  </si>
  <si>
    <t xml:space="preserve">170417_I211_FCHGVY2BBXX_L1-8 </t>
    <phoneticPr fontId="117" type="noConversion"/>
  </si>
  <si>
    <t>yol170329吕晓丹移植瘤EukaryoteTranscriptomeResequencing(8/8);</t>
    <phoneticPr fontId="147" type="noConversion"/>
  </si>
  <si>
    <t>HKCDNAPEP00006893</t>
  </si>
  <si>
    <t>FCHGVY5BBXX</t>
  </si>
  <si>
    <t>良(HCS3.3.76)</t>
    <phoneticPr fontId="147" type="noConversion"/>
  </si>
  <si>
    <t>50.86;50.72</t>
  </si>
  <si>
    <t>97.91;96.30</t>
  </si>
  <si>
    <t>94.15;91.37</t>
  </si>
  <si>
    <t>yol170329吕晓丹移植瘤EukaryoteTranscriptomeResequencing(8/8);</t>
  </si>
  <si>
    <t>50.97;50.84</t>
  </si>
  <si>
    <t>97.73;96.52</t>
  </si>
  <si>
    <t>93.70;91.82</t>
  </si>
  <si>
    <t>HKCDNAPEP00006894</t>
  </si>
  <si>
    <t>51.97;51.81</t>
  </si>
  <si>
    <t>97.98;96.13</t>
  </si>
  <si>
    <t>94.39;91.12</t>
  </si>
  <si>
    <t>51.90;51.75</t>
  </si>
  <si>
    <t>98.09;96.25</t>
  </si>
  <si>
    <t>94.65;91.39</t>
  </si>
  <si>
    <t>HKCDNAPEP00006895</t>
  </si>
  <si>
    <t>50.37;50.24</t>
  </si>
  <si>
    <t>97.04;96.13</t>
  </si>
  <si>
    <t>92.16;91.10</t>
  </si>
  <si>
    <t>HKCDNAPEP00006896</t>
  </si>
  <si>
    <t>94.76;91.61</t>
  </si>
  <si>
    <t>HKTRDPEP00002489</t>
  </si>
  <si>
    <t>54.17;54.71</t>
  </si>
  <si>
    <t>98.62;97.67</t>
  </si>
  <si>
    <t>95.91;93.97</t>
  </si>
  <si>
    <t>54.14;54.67</t>
  </si>
  <si>
    <t>98.61;97.24</t>
  </si>
  <si>
    <t>95.84;93.28</t>
  </si>
  <si>
    <t>pln170315郑小敏恒河猴EukaryoteTranscriptomeResequencing(9/9);</t>
    <phoneticPr fontId="147" type="noConversion"/>
  </si>
  <si>
    <t>FCHGV7YBBXX</t>
  </si>
  <si>
    <t>HS4000 PE50+8+50;0201+0201;质控追加;</t>
  </si>
  <si>
    <t>50.32;50.15</t>
  </si>
  <si>
    <t>98.42;96.62</t>
  </si>
  <si>
    <t>95.50;92.41</t>
  </si>
  <si>
    <t>50.11;49.95</t>
  </si>
  <si>
    <t>98.71;96.65</t>
  </si>
  <si>
    <t>96.28;92.70</t>
  </si>
  <si>
    <t>50.07;49.89</t>
  </si>
  <si>
    <t>98.34;96.45</t>
  </si>
  <si>
    <t>95.29;92.12</t>
  </si>
  <si>
    <t>49.89;49.70</t>
  </si>
  <si>
    <t>98.63;96.53</t>
  </si>
  <si>
    <t>96.02;92.38</t>
  </si>
  <si>
    <t>HS4000 PE50+8+50;0201+0201;质控追加，1% PHIX;</t>
  </si>
  <si>
    <t>52.73;53.17</t>
  </si>
  <si>
    <t>98.79;97.67</t>
  </si>
  <si>
    <t>96.45;94.26</t>
  </si>
  <si>
    <t>qrr170410董海芳植物Chip-seq(24/24);</t>
    <phoneticPr fontId="147" type="noConversion"/>
  </si>
  <si>
    <t>HS4000 PE50+8+50;0201+0201;质控追加外来文库;</t>
  </si>
  <si>
    <t>45.47;45.51</t>
  </si>
  <si>
    <t>97.92;96.12</t>
  </si>
  <si>
    <t>95.14;92.19</t>
  </si>
  <si>
    <t>50.72;50.55</t>
  </si>
  <si>
    <t>98.73;96.84</t>
  </si>
  <si>
    <t>96.29;93.05</t>
  </si>
  <si>
    <t>50.62;50.43</t>
  </si>
  <si>
    <t>98.74;96.92</t>
  </si>
  <si>
    <t>96.30;93.20</t>
  </si>
  <si>
    <r>
      <t>VITcjzTAAAZBAA-102产量很低。</t>
    </r>
    <r>
      <rPr>
        <sz val="10"/>
        <color rgb="FFFF0000"/>
        <rFont val="宋体"/>
        <family val="3"/>
        <charset val="134"/>
      </rPr>
      <t>杂交前pooling问题。VITcjzTAAAZBAA-102文库不在武汉</t>
    </r>
    <phoneticPr fontId="117" type="noConversion"/>
  </si>
  <si>
    <t>WHACIemsEAABRAAPEI-140建议重定量，其余文库为杂交前pooling问题。</t>
    <phoneticPr fontId="117" type="noConversion"/>
  </si>
  <si>
    <t>RD，文库问题，adaptor污染、空载比例高</t>
    <phoneticPr fontId="117" type="noConversion"/>
  </si>
  <si>
    <t>测试，不合格文库风险上机。</t>
    <phoneticPr fontId="117" type="noConversion"/>
  </si>
  <si>
    <t>质量较差(测试)</t>
    <phoneticPr fontId="117" type="noConversion"/>
  </si>
  <si>
    <r>
      <t>wHAXPI048902-81的Read1和Read2质量差。</t>
    </r>
    <r>
      <rPr>
        <sz val="10"/>
        <color rgb="FFFF0000"/>
        <rFont val="宋体"/>
        <family val="3"/>
        <charset val="134"/>
      </rPr>
      <t>RD，文库问题，adaptor污染、空载比例高</t>
    </r>
    <phoneticPr fontId="117" type="noConversion"/>
  </si>
  <si>
    <r>
      <t>以下子文库产量低：
HUMlwuEAAAAAAA-42
HUMlwuEAAABAAA-47
WHACIemsEAABRAAPEI-140。</t>
    </r>
    <r>
      <rPr>
        <sz val="10"/>
        <color rgb="FFFF0000"/>
        <rFont val="宋体"/>
        <family val="3"/>
        <charset val="134"/>
      </rPr>
      <t>WHACIemsEAABRAAPEI-140建议重定量，其余文库为杂交前pooling问题。</t>
    </r>
    <phoneticPr fontId="117" type="noConversion"/>
  </si>
  <si>
    <r>
      <t>WHBACanmMAaA-15-31 Read2质量差。</t>
    </r>
    <r>
      <rPr>
        <sz val="10"/>
        <color rgb="FFFF0000"/>
        <rFont val="宋体"/>
        <family val="3"/>
        <charset val="134"/>
      </rPr>
      <t>测试，不合格文库风险上机。</t>
    </r>
    <phoneticPr fontId="117" type="noConversion"/>
  </si>
  <si>
    <t>PF低,質量較低</t>
    <phoneticPr fontId="117" type="noConversion"/>
  </si>
  <si>
    <t>170414_I581_FCC9L6RACXX_L7_HKTRDPEP00002475</t>
    <phoneticPr fontId="117" type="noConversion"/>
  </si>
  <si>
    <t>index实际混合比例与计划不符，WHAIPI000650-95产量偏低,wHAXPI047098-103實際產量是預料產量的2倍</t>
    <phoneticPr fontId="117" type="noConversion"/>
  </si>
  <si>
    <t>170421_I211_FCHGVFCBBXX_L8_HKCDNAPEP00006900</t>
    <phoneticPr fontId="117" type="noConversion"/>
  </si>
  <si>
    <t>HKHUMjbaEAALRAAPEI-216 R1質量較低</t>
    <phoneticPr fontId="117" type="noConversion"/>
  </si>
  <si>
    <t>ksp170406汪智蛟中国仓鼠EukaryoteTranscriptomeResequencing(7/7);</t>
    <phoneticPr fontId="147" type="noConversion"/>
  </si>
  <si>
    <t>HKTRDPEP00002491</t>
  </si>
  <si>
    <t>FCHGVY3BBXX</t>
    <phoneticPr fontId="147" type="noConversion"/>
  </si>
  <si>
    <t>52.55;53.21</t>
  </si>
  <si>
    <t>99.05;97.68</t>
  </si>
  <si>
    <t>97.09;94.33</t>
  </si>
  <si>
    <t>ksp170406汪智蛟中国仓鼠EukaryoteTranscriptomeResequencing(7/7);</t>
  </si>
  <si>
    <t>HKTRDPEP00002492</t>
  </si>
  <si>
    <t>FCHGVY3BBXX</t>
  </si>
  <si>
    <t>51.77;52.42</t>
  </si>
  <si>
    <t>99.04;98.13</t>
  </si>
  <si>
    <t>97.12;95.34</t>
  </si>
  <si>
    <t>HKTRDPEP00002493</t>
  </si>
  <si>
    <t>51.91;52.55</t>
  </si>
  <si>
    <t>99.08;98.28</t>
  </si>
  <si>
    <t>97.26;95.72</t>
  </si>
  <si>
    <t>HKTRDPEP00002494</t>
  </si>
  <si>
    <t>52.23;52.87</t>
  </si>
  <si>
    <t>99.08;98.36</t>
  </si>
  <si>
    <t>97.20;95.89</t>
  </si>
  <si>
    <t>ksp170406汪智蛟中国仓鼠EukaryoteTranscriptomeResequencing(8/8);</t>
  </si>
  <si>
    <t>HKTRDPEP00002495</t>
  </si>
  <si>
    <t>51.51;52.09</t>
  </si>
  <si>
    <t>99.13;98.34</t>
  </si>
  <si>
    <t>97.36;95.87</t>
  </si>
  <si>
    <t>jvq170406汪智蛟中国仓鼠EukaryoteTranscriptomeResequencing(7/7);</t>
  </si>
  <si>
    <t>HKTRDPEP00002504</t>
  </si>
  <si>
    <t>HS4000 PE50+8+50;0201+0201;新库库检，5% CHKPE85217030017 驗證文库;</t>
  </si>
  <si>
    <t>58.67;58.76</t>
  </si>
  <si>
    <t>99.08;98.57</t>
  </si>
  <si>
    <t>97.15;96.36</t>
  </si>
  <si>
    <t>HKTRDPEP00002496</t>
  </si>
  <si>
    <t>52.35;53.00</t>
  </si>
  <si>
    <t>99.06;98.32</t>
  </si>
  <si>
    <t>97.15;95.81</t>
  </si>
  <si>
    <t>HKTRDPEP00002497</t>
  </si>
  <si>
    <t>51.08;51.83</t>
  </si>
  <si>
    <t>99.23;98.17</t>
  </si>
  <si>
    <t>97.60;95.55</t>
  </si>
  <si>
    <t xml:space="preserve">qjv170302陈春海褐翅雪雀Denovo-Animal </t>
    <phoneticPr fontId="147" type="noConversion"/>
  </si>
  <si>
    <t>wHAXPI047097-108</t>
  </si>
  <si>
    <t>FCC9L6RACXX</t>
  </si>
  <si>
    <t>良(HCS1.5.15.1)</t>
    <phoneticPr fontId="147" type="noConversion"/>
  </si>
  <si>
    <t>HS2500 PE91+8+91;</t>
    <phoneticPr fontId="147" type="noConversion"/>
  </si>
  <si>
    <t>44.58;44.74</t>
  </si>
  <si>
    <t>95.23;91.30</t>
  </si>
  <si>
    <t>87.56;83.01</t>
  </si>
  <si>
    <t xml:space="preserve">eob170308陈春海鸟Denovo-Animal </t>
  </si>
  <si>
    <t>wHAXPI047294-81</t>
  </si>
  <si>
    <t>良(HCS1.5.15.1)</t>
  </si>
  <si>
    <t>HS2500 PE91+8+91;</t>
  </si>
  <si>
    <t>44.70;44.95</t>
  </si>
  <si>
    <t>94.15;87.11</t>
  </si>
  <si>
    <t>85.34;77.40</t>
  </si>
  <si>
    <t xml:space="preserve">qjv170302陈春海褐翅雪雀Denovo-Animal </t>
  </si>
  <si>
    <t>wHAXPI047098-103</t>
  </si>
  <si>
    <t>45.15;45.28</t>
  </si>
  <si>
    <t>96.77;93.83</t>
  </si>
  <si>
    <t>91.36;88.18</t>
  </si>
  <si>
    <t>wHAXPI047303-84</t>
  </si>
  <si>
    <t>43.79;43.91</t>
  </si>
  <si>
    <t>94.31;87.99</t>
  </si>
  <si>
    <t>85.71;78.44</t>
  </si>
  <si>
    <t xml:space="preserve">qxd170320陈春海鸟Denovo-Animal </t>
  </si>
  <si>
    <t>HKTRDPEP00002477</t>
  </si>
  <si>
    <t>PF低,質量較低</t>
    <phoneticPr fontId="147" type="noConversion"/>
  </si>
  <si>
    <t>51.42;51.48</t>
  </si>
  <si>
    <t>93.78;89.77</t>
  </si>
  <si>
    <t>84.12;79.54</t>
  </si>
  <si>
    <t>wHAXPI047066-140</t>
  </si>
  <si>
    <t>44.53;44.77</t>
  </si>
  <si>
    <t>95.69;90.75</t>
  </si>
  <si>
    <t>88.72;83.16</t>
  </si>
  <si>
    <t>HKTRDPEP00002475</t>
  </si>
  <si>
    <t>index实际混合比例与计划不符，WHAIPI000650-95产量偏低,wHAXPI047098-103實際產量是預料產量的2倍</t>
    <phoneticPr fontId="147" type="noConversion"/>
  </si>
  <si>
    <t>43.94;44.06</t>
  </si>
  <si>
    <t>96.56;92.60</t>
  </si>
  <si>
    <t>90.96;86.77</t>
  </si>
  <si>
    <t>HKTRDPEP00002476</t>
  </si>
  <si>
    <t>43.78;43.96</t>
  </si>
  <si>
    <t>96.23;91.66</t>
  </si>
  <si>
    <t>89.91;84.70</t>
  </si>
  <si>
    <t>fzq170328吕晓丹移植瘤Exomecapture(4/4);</t>
    <phoneticPr fontId="147" type="noConversion"/>
  </si>
  <si>
    <t>HKEXONPEP00003404</t>
  </si>
  <si>
    <t>FCHGVFCBBXX</t>
  </si>
  <si>
    <t>HiSeq4000 SBS Kit (300cycle)</t>
  </si>
  <si>
    <t>49.88;49.56</t>
  </si>
  <si>
    <t>98.57;96.29</t>
  </si>
  <si>
    <t>95.76;91.60</t>
  </si>
  <si>
    <t>fzq170328吕晓丹移植瘤Exomecapture(4/4);</t>
  </si>
  <si>
    <t>50.01;49.71</t>
  </si>
  <si>
    <t>98.22;95.85</t>
  </si>
  <si>
    <t>94.95;90.66</t>
  </si>
  <si>
    <t>HKEXONPEP00003405</t>
  </si>
  <si>
    <t>50.65;50.29</t>
  </si>
  <si>
    <t>98.41;96.44</t>
  </si>
  <si>
    <t>95.33;91.81</t>
  </si>
  <si>
    <t>50.69;50.34</t>
  </si>
  <si>
    <t>98.39;96.47</t>
  </si>
  <si>
    <t>95.36;91.95</t>
  </si>
  <si>
    <t>gqa170407董海芳果蝇EukaryoteTranscriptomeResequencing(4/6);tsv170405李维喜人Exomecapture(2/6);</t>
  </si>
  <si>
    <t>HKTRDPEP00002490</t>
  </si>
  <si>
    <t>51.09;51.01</t>
  </si>
  <si>
    <t>97.48;95.78</t>
  </si>
  <si>
    <t>93.28;90.41</t>
  </si>
  <si>
    <t>hjy170407董海芳人EukaryoteTranscriptomeResequencing(8/8);</t>
  </si>
  <si>
    <t>HKCDNAPEP00006898</t>
  </si>
  <si>
    <t>52.04;51.91</t>
  </si>
  <si>
    <t>98.38;97.07</t>
  </si>
  <si>
    <t>95.54;93.08</t>
  </si>
  <si>
    <t>fum170401张秋萍小鼠EukaryoteTranscriptomeResequencing(4/4);</t>
  </si>
  <si>
    <t>HKCDNAPEP00006899</t>
  </si>
  <si>
    <t>54.10;53.98</t>
  </si>
  <si>
    <t>97.83;96.19</t>
  </si>
  <si>
    <t>94.45;91.28</t>
  </si>
  <si>
    <t>jba170401董海芳人EukaryoteTranscriptomeResequencing(12/12);</t>
  </si>
  <si>
    <t>HKCDNAPEP00006900</t>
  </si>
  <si>
    <t>HKHUMjbaEAALRAAPEI-216 R1質量較低</t>
    <phoneticPr fontId="147" type="noConversion"/>
  </si>
  <si>
    <t>51.62;51.52</t>
  </si>
  <si>
    <t>95.31;96.00</t>
  </si>
  <si>
    <t>89.26;90.60</t>
  </si>
  <si>
    <t>170422_I178_FCHHLFWBCXY_L1_Hiseq17TJ0000192 170422_I178_FCHHLFWBCXY_L2_Hiseq17TJ0000192</t>
    <phoneticPr fontId="117" type="noConversion"/>
  </si>
  <si>
    <t>以下子文库产量偏低：DX1413AFLKAAAPEI-12
DX0011ADXSAAAPEI-89
DX0011AFNCAAAPEI-158</t>
    <phoneticPr fontId="117" type="noConversion"/>
  </si>
  <si>
    <t xml:space="preserve">安孕可-单基因遗传病基因检测-12种(4/27); 安孕可-单基因遗传病携带者筛查69种(1/27); Vista-carrierscreeningminipanel(16/27); Oseq-ctDNA无创肿瘤个体化诊疗基因检测(4/27); Oseq-Drug个体化诊疗基因检测(2/27); </t>
    <phoneticPr fontId="51" type="noConversion"/>
  </si>
  <si>
    <t>Hiseq17TJ0000192</t>
  </si>
  <si>
    <t>FCHHLFWBCXY</t>
    <phoneticPr fontId="51" type="noConversion"/>
  </si>
  <si>
    <t>以下子文库产量偏低：DX1413AFLKAAAPEI-12
DX0011ADXSAAAPEI-89
DX0011AFNCAAAPEI-158</t>
    <phoneticPr fontId="51" type="noConversion"/>
  </si>
  <si>
    <t>46.17;46.20</t>
  </si>
  <si>
    <t>97.78;96.50</t>
  </si>
  <si>
    <t>96.23;94.38</t>
  </si>
  <si>
    <t xml:space="preserve">Oseq-ctDNA无创肿瘤个体化诊疗基因检测(4/27); 安孕可-单基因遗传病基因检测-12种(4/27); 安孕可-单基因遗传病携带者筛查69种(1/27); Vista-carrierscreeningminipanel(16/27); Oseq-Drug个体化诊疗基因检测(2/27); </t>
  </si>
  <si>
    <t>46.14;46.16</t>
  </si>
  <si>
    <t>97.88;96.59</t>
  </si>
  <si>
    <t>96.40;94.55</t>
  </si>
  <si>
    <t>icr170406袁珍丽人Exomecapture(14/14);</t>
    <phoneticPr fontId="147" type="noConversion"/>
  </si>
  <si>
    <t>HKEXONPEP00003422</t>
  </si>
  <si>
    <t>FCHGVW3BBXX</t>
  </si>
  <si>
    <t>48.44;48.30</t>
  </si>
  <si>
    <t>97.16;92.30</t>
  </si>
  <si>
    <t>92.57;83.36</t>
  </si>
  <si>
    <t>icr170406袁珍丽人Exomecapture(14/14);</t>
  </si>
  <si>
    <t>48.47;48.35</t>
  </si>
  <si>
    <t>97.08;92.24</t>
  </si>
  <si>
    <t>92.40;83.28</t>
  </si>
  <si>
    <t>ilx170407胡维人Exomecapture(13/13);</t>
  </si>
  <si>
    <t>HKEXONPEP00003423</t>
  </si>
  <si>
    <t>45.26;45.15</t>
  </si>
  <si>
    <t>96.60;92.32</t>
  </si>
  <si>
    <t>91.40;83.60</t>
  </si>
  <si>
    <t>45.27;45.16</t>
  </si>
  <si>
    <t>96.63;92.49</t>
  </si>
  <si>
    <t>91.45;83.93</t>
  </si>
  <si>
    <t>jvp170328袁珍丽人Exomecapture(2/7);fxi170329张洪芳人Exomecapture(5/7);</t>
  </si>
  <si>
    <t>HKEXONPEP00003420</t>
  </si>
  <si>
    <t>48.25;48.27</t>
  </si>
  <si>
    <t>96.72;91.78</t>
  </si>
  <si>
    <t>91.63;82.77</t>
  </si>
  <si>
    <t>tnf170405张秋萍细菌宏转录组prokaryoteStrand-SpecificResequencingTranscriptome(1/11);tnu170329董海芳植物EukaryoteTranscriptomeResequencing(7/11);jvp170328袁珍丽人Exomecapture(3/11);</t>
  </si>
  <si>
    <t>HKTRDPEP00002505</t>
  </si>
  <si>
    <t>47.45;47.50</t>
  </si>
  <si>
    <t>95.52;92.13</t>
  </si>
  <si>
    <t>89.09;83.77</t>
  </si>
  <si>
    <t>icr170406袁珍丽人Exomecapture(7/7);</t>
  </si>
  <si>
    <t>HKEXONPEP00003421</t>
  </si>
  <si>
    <t>48.34;48.24</t>
  </si>
  <si>
    <t>96.48;91.93</t>
  </si>
  <si>
    <t>91.06;82.82</t>
  </si>
  <si>
    <t>ilx170407胡维人Exomecapture(6/6);</t>
  </si>
  <si>
    <t>HKEXONPEP00003424</t>
  </si>
  <si>
    <t>96.36;93.57</t>
  </si>
  <si>
    <t>90.83;85.56</t>
  </si>
  <si>
    <t>HKEXONPEP00003406</t>
  </si>
  <si>
    <t>FCHGV7JBBXX</t>
  </si>
  <si>
    <t>99.42;97.89</t>
  </si>
  <si>
    <t>0.44;0.62</t>
  </si>
  <si>
    <t>49.22;48.94</t>
  </si>
  <si>
    <t>97.95;96.19</t>
  </si>
  <si>
    <t>94.30;91.10</t>
  </si>
  <si>
    <t>99.42;97.92</t>
  </si>
  <si>
    <t>0.41;0.60</t>
  </si>
  <si>
    <t>49.23;48.95</t>
  </si>
  <si>
    <t>98.07;96.34</t>
  </si>
  <si>
    <t>94.63;91.51</t>
  </si>
  <si>
    <t>HKEXONPEP00003407</t>
  </si>
  <si>
    <t>99.36;97.57</t>
  </si>
  <si>
    <t>49.81;49.52</t>
  </si>
  <si>
    <t>98.08;95.51</t>
  </si>
  <si>
    <t>94.50;89.81</t>
  </si>
  <si>
    <t>99.37;97.42</t>
  </si>
  <si>
    <t>0.37;0.71</t>
  </si>
  <si>
    <t>49.82;49.52</t>
  </si>
  <si>
    <t>97.89;95.15</t>
  </si>
  <si>
    <t>94.04;89.09</t>
  </si>
  <si>
    <t>ked170410张静人EukaryoteTranscriptomeResequencing(14/14);</t>
  </si>
  <si>
    <t>HKTRDPEP00002510</t>
  </si>
  <si>
    <t>52.59;53.19</t>
  </si>
  <si>
    <t>98.25;97.07</t>
  </si>
  <si>
    <t>95.30;92.71</t>
  </si>
  <si>
    <t>52.58;53.18</t>
  </si>
  <si>
    <t>98.07;96.90</t>
  </si>
  <si>
    <t>94.84;92.29</t>
  </si>
  <si>
    <t>HKEXONPEP00003408</t>
  </si>
  <si>
    <t>99.39;97.81</t>
  </si>
  <si>
    <t>0.34;0.69</t>
  </si>
  <si>
    <t>49.61;49.33</t>
  </si>
  <si>
    <t>98.19;95.71</t>
  </si>
  <si>
    <t>94.99;90.06</t>
  </si>
  <si>
    <t>99.38;98.57</t>
  </si>
  <si>
    <t>0.48;0.60</t>
  </si>
  <si>
    <t>49.67;49.42</t>
  </si>
  <si>
    <t>97.07;95.98</t>
  </si>
  <si>
    <t>92.34;90.07</t>
  </si>
  <si>
    <t>HKCDNAPEP00006904</t>
  </si>
  <si>
    <t>FCHGVC7BBXX</t>
  </si>
  <si>
    <t>97.36;96.13</t>
  </si>
  <si>
    <t>93.43;91.29</t>
  </si>
  <si>
    <t>50.70;50.62</t>
  </si>
  <si>
    <t>97.17;95.83</t>
  </si>
  <si>
    <t>92.89;90.75</t>
  </si>
  <si>
    <t>vii170419李维喜鲽鱼外来文库RAD-Seq;</t>
  </si>
  <si>
    <t>Lib2</t>
  </si>
  <si>
    <t>CHKPE85217040001</t>
  </si>
  <si>
    <t>HS4000 PE101+8+101;0201+0201;新库库检外来文库，30%PHIX;</t>
  </si>
  <si>
    <t>50.05;51.94</t>
  </si>
  <si>
    <t>96.28;95.35</t>
  </si>
  <si>
    <t>90.15;89.18</t>
  </si>
  <si>
    <t>Lib3</t>
  </si>
  <si>
    <t>CHKPE85217040002</t>
  </si>
  <si>
    <t>47.96;49.30</t>
  </si>
  <si>
    <t>97.11;95.84</t>
  </si>
  <si>
    <t>92.26;90.44</t>
  </si>
  <si>
    <t>yol170329吕晓丹移植瘤EukaryoteTranscriptomeResequencing(7/7);</t>
  </si>
  <si>
    <t>HKCDNAPEP00006905</t>
  </si>
  <si>
    <t>51.48;51.39</t>
  </si>
  <si>
    <t>97.54;96.11</t>
  </si>
  <si>
    <t>93.73;91.43</t>
  </si>
  <si>
    <t>51.45;51.36</t>
  </si>
  <si>
    <t>97.65;96.40</t>
  </si>
  <si>
    <t>94.06;92.06</t>
  </si>
  <si>
    <t>HKCDNAPEP00006906</t>
  </si>
  <si>
    <t>51.84;51.76</t>
  </si>
  <si>
    <t>97.87;96.53</t>
  </si>
  <si>
    <t>94.48;92.21</t>
  </si>
  <si>
    <t>51.66;51.61</t>
  </si>
  <si>
    <t>95.84;95.81</t>
  </si>
  <si>
    <t>90.09;90.42</t>
  </si>
  <si>
    <t xml:space="preserve">170425_I175_FCHKKL2BCXY_L1_Hiseq17SZ0001138 170425_I175_FCHKKL2BCXY_L2_Hiseq17SZ0001138 </t>
    <phoneticPr fontId="117" type="noConversion"/>
  </si>
  <si>
    <t>92.82;77.09</t>
  </si>
  <si>
    <t>96.07;86.77</t>
  </si>
  <si>
    <t>45.44;45.24</t>
  </si>
  <si>
    <t>FCHKKL2BCXY</t>
    <phoneticPr fontId="51" type="noConversion"/>
  </si>
  <si>
    <t>Hiseq17SZ0001138</t>
  </si>
  <si>
    <t>92.47;77.17</t>
  </si>
  <si>
    <t>95.97;86.81</t>
  </si>
  <si>
    <t>45.29;45.11</t>
  </si>
  <si>
    <t>93.81;88.47</t>
  </si>
  <si>
    <t>96.55;93.19</t>
  </si>
  <si>
    <t>44.39;44.38</t>
  </si>
  <si>
    <t>FCHKTLFBCXY</t>
    <phoneticPr fontId="51" type="noConversion"/>
  </si>
  <si>
    <t>Hiseq17SZ0001137</t>
  </si>
  <si>
    <t>93.26;89.03</t>
  </si>
  <si>
    <t>96.55;93.65</t>
  </si>
  <si>
    <t>44.48;44.48</t>
  </si>
  <si>
    <t>170426_I191_FCHHYHJBCXY_L1_Hiseq17WH0000012</t>
    <phoneticPr fontId="117" type="noConversion"/>
  </si>
  <si>
    <t>170426_I191_FCHHYHJBCXY_L2_Hiseq17WH0000013</t>
    <phoneticPr fontId="117" type="noConversion"/>
  </si>
  <si>
    <t>170423_I133_FCHHLF2BBXX_L1_WHDNASPEP00004904</t>
    <phoneticPr fontId="117" type="noConversion"/>
  </si>
  <si>
    <t>170425_I137_FCHHLYHBBXX_L2_WHDNASPEP00004901</t>
    <phoneticPr fontId="117" type="noConversion"/>
  </si>
  <si>
    <t>170425_I137_FCHHLYHBBXX_L5_WHTRDRPEP00003601</t>
    <phoneticPr fontId="117" type="noConversion"/>
  </si>
  <si>
    <t>170425_I137_FCHHLYHBBXX_L6_WHDNASPEP00004907</t>
    <phoneticPr fontId="117" type="noConversion"/>
  </si>
  <si>
    <t>170425_I137_FCHHLYHBBXX_L7_WHTRDRPEP00003475</t>
    <phoneticPr fontId="117" type="noConversion"/>
  </si>
  <si>
    <t xml:space="preserve">以下子文库产量低：
WHPVL17000415-57
WHPVL17000417-63
WHPVL17000424-82
WHPVL17000425-83
WHPVL17000426-85
WHPVL17000435-93
WHPVL17000436-96
WHPVL17000438-100
WHPVL17000443-115
WHPVL17000462-158
</t>
    <phoneticPr fontId="117" type="noConversion"/>
  </si>
  <si>
    <t>以下子文库产量低：
WHPVL17000470-34
WHPVL17000471-37
WHPVL17000499-113
WHPVL17000500-115</t>
    <phoneticPr fontId="117" type="noConversion"/>
  </si>
  <si>
    <t>wHAXPI047558-44、wHAXPI047627-45
PF偏低</t>
    <phoneticPr fontId="117" type="noConversion"/>
  </si>
  <si>
    <t>FCHHLHGBBXX</t>
  </si>
  <si>
    <t>WHSRNASEP00001208</t>
  </si>
  <si>
    <t xml:space="preserve">hyt170413袁珍丽人SmallRNA(3/10) sxu170411刘宇峰蜱虫SmallRNA(1/10) grl170406孙褀伟植物SmallRNA(2/10) vwy170413徐晓静动物SmallRNA(3/10) jlg170317袁珍丽人SmallRNA(1/10) </t>
  </si>
  <si>
    <t>WHSRNASEP00001207</t>
  </si>
  <si>
    <t xml:space="preserve">mnr170330徐晓静人SmallRNA(4/11) wek170328张洪芳玉米SmallRNA(1/11) qfx170331张秋萍狗尾草SmallRNA(6/11) </t>
  </si>
  <si>
    <t>WHSRNASEP00001205</t>
  </si>
  <si>
    <t xml:space="preserve">pfk170401胡维食蟹猴SmallRNA(8/8) </t>
  </si>
  <si>
    <t>WHSRNASEP00001202</t>
  </si>
  <si>
    <t xml:space="preserve">lhb170321吕晓丹油菜SmallRNA(20/20) </t>
  </si>
  <si>
    <t>WHSRNASEP00001201</t>
  </si>
  <si>
    <t>WHSRNASEP00001197</t>
  </si>
  <si>
    <t xml:space="preserve">sot170314董海芳动物SmallRNA(12/12) </t>
  </si>
  <si>
    <t>WHSRNASEP00001196</t>
  </si>
  <si>
    <t>FCHHLHGBBXX</t>
    <phoneticPr fontId="51" type="noConversion"/>
  </si>
  <si>
    <t>WHSRNASEP00001195</t>
    <phoneticPr fontId="51" type="noConversion"/>
  </si>
  <si>
    <t>以下子文库产量低：
WHPVL17000470-34
WHPVL17000471-37
WHPVL17000499-113
WHPVL17000500-115</t>
    <phoneticPr fontId="51" type="noConversion"/>
  </si>
  <si>
    <t>FCHHYHJBCXY</t>
  </si>
  <si>
    <t>Hiseq17WH0000013</t>
  </si>
  <si>
    <t xml:space="preserve">ppo131019许林人Re-sequencing(53/53) </t>
  </si>
  <si>
    <t xml:space="preserve">以下子文库产量低：
WHPVL17000415-57
WHPVL17000417-63
WHPVL17000424-82
WHPVL17000425-83
WHPVL17000426-85
WHPVL17000435-93
WHPVL17000436-96
WHPVL17000438-100
WHPVL17000443-115
WHPVL17000462-158
</t>
    <phoneticPr fontId="51" type="noConversion"/>
  </si>
  <si>
    <t>FCHHYHJBCXY</t>
    <phoneticPr fontId="51" type="noConversion"/>
  </si>
  <si>
    <t>Hiseq17WH0000012</t>
    <phoneticPr fontId="51" type="noConversion"/>
  </si>
  <si>
    <t>97.06;92.97</t>
  </si>
  <si>
    <t>98.99;96.97</t>
  </si>
  <si>
    <t>54.90;54.92</t>
  </si>
  <si>
    <t>HS4000 PE101+8+101;0331+0113;新库库检;</t>
    <phoneticPr fontId="51" type="noConversion"/>
  </si>
  <si>
    <t>FCHHLF2BBXX</t>
  </si>
  <si>
    <t>WHCDNAPEP00006911</t>
  </si>
  <si>
    <t xml:space="preserve">sol170410张秋萍扩增子Re-sequencing(1/10) lkg170414李斌斌鼠Non-codingRNA(1/10) cak170413钟珍衣藻Re-sequencing(3/10) vxe170413钟珍衣藻Re-sequencing(4/10) yjk170413刘永锋细菌Metagenomics(1/10) </t>
    <phoneticPr fontId="51" type="noConversion"/>
  </si>
  <si>
    <t>97.16;93.94</t>
  </si>
  <si>
    <t>98.95;97.38</t>
  </si>
  <si>
    <t>41.16;41.11</t>
  </si>
  <si>
    <t>HS4000 PE101+8+101;0331+0113;新库库检，外来文库;</t>
    <phoneticPr fontId="51" type="noConversion"/>
  </si>
  <si>
    <t>FCHHLF2BBXX</t>
    <phoneticPr fontId="51" type="noConversion"/>
  </si>
  <si>
    <t>CWHPEPI00001304</t>
    <phoneticPr fontId="51" type="noConversion"/>
  </si>
  <si>
    <t xml:space="preserve">ebw170419李维喜昆虫外来文库EukaryoteTranscriptomeResequencing(20/20) </t>
    <phoneticPr fontId="51" type="noConversion"/>
  </si>
  <si>
    <t>97.54;95.10</t>
  </si>
  <si>
    <t>99.17;97.98</t>
  </si>
  <si>
    <t>49.08;49.22</t>
  </si>
  <si>
    <t>33.65;32.84</t>
  </si>
  <si>
    <t>93.95;92.17</t>
  </si>
  <si>
    <t>WHCDNAPEP00006910</t>
  </si>
  <si>
    <t xml:space="preserve">ust170322刘宇峰人Re-sequencing(4/7) lkg170414李斌斌鼠Non-codingRNA(3/7) </t>
    <phoneticPr fontId="51" type="noConversion"/>
  </si>
  <si>
    <t>96.48;92.18</t>
  </si>
  <si>
    <t>55.10;54.82</t>
  </si>
  <si>
    <t>36.93;23.89</t>
  </si>
  <si>
    <t>66.72;61.21</t>
  </si>
  <si>
    <t>WHTRDRPEP00003605</t>
  </si>
  <si>
    <t xml:space="preserve">seb170330刘宇峰人Re-sequencing(16/23) com170410钟珍利什曼虫Re-sequencing(2/23) dtt170413钟珍衣藻Re-sequencing(5/23) </t>
    <phoneticPr fontId="51" type="noConversion"/>
  </si>
  <si>
    <t>97.89;94.76</t>
  </si>
  <si>
    <t>99.38;97.87</t>
  </si>
  <si>
    <t>48.66;47.42</t>
  </si>
  <si>
    <t>0.55;5.11</t>
  </si>
  <si>
    <t>98.32;98.80</t>
  </si>
  <si>
    <t>WHCDNAPEP00006903</t>
  </si>
  <si>
    <t xml:space="preserve">aeh161205杨巍1跳甲RAD-Seq(2/5) jsh170331言显婷人Re-sequencing(1/5) aof170410胡维人RNA-Seq(2/5) </t>
    <phoneticPr fontId="51" type="noConversion"/>
  </si>
  <si>
    <t>96.99;92.82</t>
  </si>
  <si>
    <t>98.92;96.80</t>
  </si>
  <si>
    <t>44.23;43.10</t>
  </si>
  <si>
    <t>WHCDNAPEP00006902</t>
  </si>
  <si>
    <t xml:space="preserve">aeh161205杨巍1跳甲RAD-Seq(2/8) doi170412李斌斌非洲爪蟾EukaryoteTranscriptomeResequencing(6/8) </t>
  </si>
  <si>
    <t>97.41;92.66</t>
  </si>
  <si>
    <t>99.13;96.93</t>
  </si>
  <si>
    <t>45.43;45.64</t>
  </si>
  <si>
    <t>3.73;3.50</t>
  </si>
  <si>
    <t>89.14;88.39</t>
  </si>
  <si>
    <t>WHCDNAPEP00006901</t>
    <phoneticPr fontId="51" type="noConversion"/>
  </si>
  <si>
    <t xml:space="preserve">gen170411揭文才细菌ProkaryoteTranscriptomeResequencing(4/8) aof170410胡维人RNA-Seq(3/8) xyn170329张洪芳拟南芥Methylation(1/8) </t>
    <phoneticPr fontId="51" type="noConversion"/>
  </si>
  <si>
    <t>95.52;88.93</t>
  </si>
  <si>
    <t>98.19;94.46</t>
  </si>
  <si>
    <t>42.32;42.49</t>
  </si>
  <si>
    <t>以下子文库产量低：
VITcjzTAAAOBAA-128</t>
    <phoneticPr fontId="51" type="noConversion"/>
  </si>
  <si>
    <t>WHDNASPEP00004904</t>
    <phoneticPr fontId="51" type="noConversion"/>
  </si>
  <si>
    <t xml:space="preserve">rju170414张立艳酵母Re-sequencing(2/24) cjz170307袁珍丽葡萄TargetRegioncapture(3/24) umf170406钟珍锥虫Re-sequencing(6/24) lbh170410夏展峰拟南芥Re-sequencing(1/24) wmf170410魏康飞桉树Re-sequencing(2/24) yec170410钟珍锥虫Re-sequencing(10/24) </t>
    <phoneticPr fontId="51" type="noConversion"/>
  </si>
  <si>
    <t>92.92;84.21</t>
  </si>
  <si>
    <t>96.90;92.24</t>
  </si>
  <si>
    <t>49.57;49.54</t>
  </si>
  <si>
    <t>14.68;15.25</t>
  </si>
  <si>
    <t>90.88;87.90</t>
  </si>
  <si>
    <t>HS4000 PE151+8+8+151;0331+0331;新库库检;</t>
    <phoneticPr fontId="51" type="noConversion"/>
  </si>
  <si>
    <t>FCHHLYHBBXX</t>
  </si>
  <si>
    <t>WHCDNAPEP00006891</t>
  </si>
  <si>
    <t xml:space="preserve">edg170331位艳丽小鼠EukaryoteTranscriptomeResequencing(12/31) cjh170406蔡雄颖植物EukaryoteTranscriptomeResequencing(2/31) fqo161107李峰1人内部研发(3/31) ngv170315谢尚波蝴蝶兰EukaryotedenovoTranscriptome(4/31) aoc170401杨林1细菌Re-sequencing(10/31) </t>
  </si>
  <si>
    <t>94.45;85.52</t>
  </si>
  <si>
    <t>98.01;93.43</t>
  </si>
  <si>
    <t>44.92;44.97</t>
  </si>
  <si>
    <t>HS4000 PE151+8+8+151;0331+0331;旧库;</t>
    <phoneticPr fontId="51" type="noConversion"/>
  </si>
  <si>
    <t>以下子文库产量低：
RDWHHUMsygMABRDAA-704505</t>
    <phoneticPr fontId="51" type="noConversion"/>
  </si>
  <si>
    <t>91.93;80.11</t>
  </si>
  <si>
    <t>96.58;90.33</t>
  </si>
  <si>
    <t>41.76;42.08</t>
  </si>
  <si>
    <t>HS4000 PE151+8+8+151;0331+0331;新库库检;</t>
  </si>
  <si>
    <t>以下子文库产量低：
WHRDINSdfsRAAAAAA-14
WHRDINSdfsRAAABBA-23
WHRDINSdfsRAAACAA-24
WHRDINSdfsRAAADAA-25
WHRDINSdfsRAAAEAA-32</t>
    <phoneticPr fontId="51" type="noConversion"/>
  </si>
  <si>
    <t>FCHHLYHBBXX</t>
    <phoneticPr fontId="51" type="noConversion"/>
  </si>
  <si>
    <t>WHDNASPEP00004907</t>
    <phoneticPr fontId="51" type="noConversion"/>
  </si>
  <si>
    <t xml:space="preserve">aoc170401杨林1细菌Re-sequencing(20/30) igg170321杨林1酿酒酵母Re-sequencing(2/30) bpa170406徐晓静昆虫Re-sequencing(2/30) dfs170310袁珍丽昆虫Re-sequencing(5/30) moe170306钟珍蝙蝠Denovo-Animal(1/30) </t>
  </si>
  <si>
    <t>92.12;83.90</t>
  </si>
  <si>
    <t>96.18;91.62</t>
  </si>
  <si>
    <t>46.62;46.71</t>
  </si>
  <si>
    <t>49.72;42.51</t>
  </si>
  <si>
    <t>82.83;76.90</t>
  </si>
  <si>
    <t>以下子文库产量低：
WHRDINSczmRAAAIAA-48
WHRDINSczmRAAAKAA-54
WHRDINSczmRAAALAA-55</t>
    <phoneticPr fontId="51" type="noConversion"/>
  </si>
  <si>
    <t>WHTRDRPEP00003601</t>
    <phoneticPr fontId="51" type="noConversion"/>
  </si>
  <si>
    <t xml:space="preserve">boi170407王珏人Exomecapture(1/23) ofq170411司凯威细菌Denovo-Microbiology(2/23) pmu170401刘宇峰人Re-sequencing(4/23) czm170310袁珍丽昆虫Re-sequencing(12/23) tga170309吕晓丹小鼠Exomecapture(1/23) uhb170314袁珍丽人Exomecapture(3/23) </t>
  </si>
  <si>
    <t>93.21;76.30</t>
  </si>
  <si>
    <t>97.40;90.03</t>
  </si>
  <si>
    <t>35.39;35.94</t>
  </si>
  <si>
    <t>WHDNAMePEP00000643</t>
  </si>
  <si>
    <t xml:space="preserve">ghy161219于杨阳人Methylation(3/3) </t>
  </si>
  <si>
    <t>92.44;73.36</t>
  </si>
  <si>
    <t>97.10;88.56</t>
  </si>
  <si>
    <t>34.64;35.32</t>
  </si>
  <si>
    <t xml:space="preserve">ghy161219于杨阳人Methylation(3/3) </t>
    <phoneticPr fontId="51" type="noConversion"/>
  </si>
  <si>
    <t>84.85;70.18</t>
  </si>
  <si>
    <t>90.61;81.67</t>
  </si>
  <si>
    <t>41.27;42.42</t>
  </si>
  <si>
    <t>wHAXPI047558-44、wHAXPI047627-45
PF偏低</t>
    <phoneticPr fontId="51" type="noConversion"/>
  </si>
  <si>
    <t>WHDNASPEP00004901</t>
    <phoneticPr fontId="51" type="noConversion"/>
  </si>
  <si>
    <t xml:space="preserve">mod170313袁珍丽昆虫Re-sequencing(13/13) </t>
    <phoneticPr fontId="51" type="noConversion"/>
  </si>
  <si>
    <t>89.97;77.99</t>
  </si>
  <si>
    <t>95.01;87.97</t>
  </si>
  <si>
    <t>44.80;45.26</t>
  </si>
  <si>
    <t>WHDNASPEP00004900</t>
    <phoneticPr fontId="51" type="noConversion"/>
  </si>
  <si>
    <t xml:space="preserve">mod170313袁珍丽昆虫Re-sequencing(12/12) </t>
    <phoneticPr fontId="51" type="noConversion"/>
  </si>
  <si>
    <t>170424_I175_FCHKTY3BCXY_L1_Hiseq17SZ0001136 170424_I175_FCHKTY3BCXY_L2_Hiseq17SZ0001136</t>
    <phoneticPr fontId="117" type="noConversion"/>
  </si>
  <si>
    <t>97.15;94.76</t>
  </si>
  <si>
    <t>45.53;45.51</t>
  </si>
  <si>
    <t xml:space="preserve">以下子文库产量偏低：DX1316AGFZAAAPEI-30
DX1316AGGAAAAPEI-35
DX1316AGGBAAAPEI-37
DX1316AGGCAAAPEI-41
DX1316AGGDAAAPEI-42
DX1316AGGEAAAPEI-43
DX1316AGGFAAAPEI-44
DX1316AGGIAAAPEI-45
RD0007JVOAAPEI-61
DX1316AGGMAAAPEI-73
DX1348AGGOAAAPEI-79
DX0553AGGPAAAPEI-93
RD0006AFGLAAAPEI-97
RD0006AFGNAAAPEI-101
RD0006AFGOAAAPEI-103
RD0006AFGQAAAPEI-108
DX1316AGHSAAAPEI-115
DX0595AGGWAAAPEI-142
</t>
    <phoneticPr fontId="51" type="noConversion"/>
  </si>
  <si>
    <t>FCHHNMVBCXY</t>
    <phoneticPr fontId="51" type="noConversion"/>
  </si>
  <si>
    <t>Hiseq17TJ0000203</t>
  </si>
  <si>
    <t xml:space="preserve">天津肿瘤研发(2/60); Oseq-T肿瘤个体化诊疗基因检测（科研版）(2/60); 天津遗传病研发(8/60); Oseq-ctDNA无创肿瘤个体化诊疗基因检测(2/60); 矮小症基因检测(8/60); 天津病原研发(9/60); 遗传性肾病基因检测(8/60); Oseq-T肿瘤个体化诊疗基因检测(5/60); Oseq-Drug个体化诊疗基因检测(16/60); </t>
    <phoneticPr fontId="51" type="noConversion"/>
  </si>
  <si>
    <t>97.00;94.69</t>
  </si>
  <si>
    <t>98.27;96.64</t>
  </si>
  <si>
    <t>45.47;45.44</t>
  </si>
  <si>
    <t xml:space="preserve">Oseq-ctDNA无创肿瘤个体化诊疗基因检测(2/60); 矮小症基因检测(8/60); 天津遗传病研发(8/60); 天津肿瘤研发(2/60); Oseq-T肿瘤个体化诊疗基因检测（科研版）(2/60); Oseq-Drug个体化诊疗基因检测(16/60); Oseq-T肿瘤个体化诊疗基因检测(5/60); 遗传性肾病基因检测(8/60); 天津病原研发(9/60); </t>
    <phoneticPr fontId="51" type="noConversion"/>
  </si>
  <si>
    <t>97.23;95.89</t>
  </si>
  <si>
    <t>98.43;97.52</t>
  </si>
  <si>
    <t>45.50;45.53</t>
  </si>
  <si>
    <t>FCHHLFGBCXY</t>
    <phoneticPr fontId="51" type="noConversion"/>
  </si>
  <si>
    <t>Hiseq17TJ0000202</t>
  </si>
  <si>
    <t xml:space="preserve">Oseq-ctDNA无创肿瘤个体化诊疗基因检测(2/13); Oseq-Drug个体化诊疗基因检测(11/13); </t>
    <phoneticPr fontId="51" type="noConversion"/>
  </si>
  <si>
    <t>97.23;95.96</t>
  </si>
  <si>
    <t>98.42;97.55</t>
  </si>
  <si>
    <t>45.57;45.60</t>
  </si>
  <si>
    <t>94.27;86.66</t>
  </si>
  <si>
    <t>96.82;92.35</t>
  </si>
  <si>
    <t>44.02;43.98</t>
  </si>
  <si>
    <t>FCHKV22BCXY</t>
    <phoneticPr fontId="51" type="noConversion"/>
  </si>
  <si>
    <t>Hiseq17SZ0001135</t>
  </si>
  <si>
    <t>94.56;88.84</t>
  </si>
  <si>
    <t>96.98;93.49</t>
  </si>
  <si>
    <t>44.11;44.06</t>
  </si>
  <si>
    <t>93.79;81.04</t>
  </si>
  <si>
    <t>96.61;88.65</t>
  </si>
  <si>
    <t>45.86;45.75</t>
  </si>
  <si>
    <t>FCHKTY3BCXY</t>
    <phoneticPr fontId="51" type="noConversion"/>
  </si>
  <si>
    <t>Hiseq17SZ0001136</t>
  </si>
  <si>
    <t xml:space="preserve">voa121213李云2人TargetRegioncapture(61/61) </t>
    <phoneticPr fontId="51" type="noConversion"/>
  </si>
  <si>
    <t>93.56;82.12</t>
  </si>
  <si>
    <t>96.49;89.49</t>
  </si>
  <si>
    <t>45.67;45.62</t>
  </si>
  <si>
    <t>index实际混合比例与计划不符。EXON170411133-RUMC-41，EXON170411134-RUMC-42，EXON170411135-RUMC-43产量偏低</t>
    <phoneticPr fontId="117" type="noConversion"/>
  </si>
  <si>
    <t>index实际混合比例与计划不符。EXON170411129-RUMC-37产量偏低</t>
    <phoneticPr fontId="117" type="noConversion"/>
  </si>
  <si>
    <t>170417_I127_FCHJ2GYBBXX_L5_DKDNAPEP02753</t>
    <phoneticPr fontId="117" type="noConversion"/>
  </si>
  <si>
    <t>index实际混合比例与计划不符。EXON170411110-RUMC-18，EXON170411116-RUMC-24产量偏低</t>
    <phoneticPr fontId="117" type="noConversion"/>
  </si>
  <si>
    <t>170417_I127_FCHJ2GYBBXX_L4_DKDNAPEP02752</t>
    <phoneticPr fontId="117" type="noConversion"/>
  </si>
  <si>
    <t>index实际混合比例与计划不符。EXON170411104-RUMC-12，EXON170411105-RUMC-13，EXON170411106-RUMC-14产量偏低</t>
    <phoneticPr fontId="117" type="noConversion"/>
  </si>
  <si>
    <t xml:space="preserve">170417_I127_FCHJ2GYBBXX_L3_DKDNAPEP02751 </t>
    <phoneticPr fontId="117" type="noConversion"/>
  </si>
  <si>
    <t>index实际混合比例与计划不符。EXON170411094-RUMC-2，EXON170411098-RUMC-6，EXON170411089-RUMC-91产量偏低</t>
    <phoneticPr fontId="117" type="noConversion"/>
  </si>
  <si>
    <t>170417_I127_FCHJ2GYBBXX_L2_DKDNAPEP02750</t>
    <phoneticPr fontId="117" type="noConversion"/>
  </si>
  <si>
    <t>index实际混合比例与计划不符。EXON170411080-RUMC-82产量偏低</t>
    <phoneticPr fontId="117" type="noConversion"/>
  </si>
  <si>
    <t>170417_I127_FCHJ2GYBBXX_L1_DKDNAPEP02749</t>
    <phoneticPr fontId="117" type="noConversion"/>
  </si>
  <si>
    <t>index实际混合比例与计划不符。EXON170411070-RUMC-44，EXON170411068-RUMC-70
EXON170411071-RUMC-73，EXON170411073-RUMC-75产量偏低</t>
    <phoneticPr fontId="117" type="noConversion"/>
  </si>
  <si>
    <t>170417_I127_FCHJ35MBBXX_L8_DKDNAPEP02748</t>
    <phoneticPr fontId="117" type="noConversion"/>
  </si>
  <si>
    <t>index实际混合比例与计划不符。EXON170411060-RUMC-62，EXON170411065-RUMC-67产量偏低</t>
    <phoneticPr fontId="117" type="noConversion"/>
  </si>
  <si>
    <t>170417_I127_FCHJ35MBBXX_L7_DKDNAPEP02747</t>
    <phoneticPr fontId="117" type="noConversion"/>
  </si>
  <si>
    <t>index实际混合比例与计划不符。EXON170411047-RUMC-49，
EXON170411052-RUMC-54产量偏低</t>
    <phoneticPr fontId="117" type="noConversion"/>
  </si>
  <si>
    <t>170417_I127_FCHJ35MBBXX_L6_DKDNAPEP02746</t>
    <phoneticPr fontId="117" type="noConversion"/>
  </si>
  <si>
    <t>index实际混合比例与计划不符。EXON170411036-RUMC-37，EXON170411037-RUMC-38，EXON170411042-RUMC-43产量偏低</t>
    <phoneticPr fontId="117" type="noConversion"/>
  </si>
  <si>
    <t xml:space="preserve">170417_I127_FCHJ35MBBXX_L5_DKDNAPEP02745 </t>
    <phoneticPr fontId="117" type="noConversion"/>
  </si>
  <si>
    <t>index实际混合比例与计划不符。EXON170411023-RUMC-24，EXON170411026-RUMC-27产量偏低</t>
    <phoneticPr fontId="117" type="noConversion"/>
  </si>
  <si>
    <t xml:space="preserve">170417_I127_FCHJ35MBBXX_L4_DKDNAPEP02744 </t>
    <phoneticPr fontId="117" type="noConversion"/>
  </si>
  <si>
    <t>index实际混合比例与计划不符。EXON170411013-RUMC-14，EXON170411021-RUMC-22产量偏低</t>
    <phoneticPr fontId="117" type="noConversion"/>
  </si>
  <si>
    <t>170417_I127_FCHJ35MBBXX_L3_DKDNAPEP02743</t>
    <phoneticPr fontId="117" type="noConversion"/>
  </si>
  <si>
    <t>index实际混合比例与计划不符。EXON170411001-RUMC-2，EXON170411003-RUMC-4产量偏低</t>
    <phoneticPr fontId="117" type="noConversion"/>
  </si>
  <si>
    <t>170417_I127_FCHJ35MBBXX_L2_DKDNAPEP02741</t>
    <phoneticPr fontId="117" type="noConversion"/>
  </si>
  <si>
    <t>index实际混合比例与计划不符。EXON170404170-RUMC-79产量偏低</t>
    <phoneticPr fontId="117" type="noConversion"/>
  </si>
  <si>
    <t>170421_I127_FCHJ2NVBBXX_L5_DKDNAPEP02761</t>
    <phoneticPr fontId="117" type="noConversion"/>
  </si>
  <si>
    <t>index实际混合比例与计划不符。DKRT06042017-32-108质量偏低</t>
    <phoneticPr fontId="117" type="noConversion"/>
  </si>
  <si>
    <t>91.14;87.33</t>
  </si>
  <si>
    <t>95.34;93.34</t>
  </si>
  <si>
    <t>53.76;53.61</t>
  </si>
  <si>
    <t xml:space="preserve"> -</t>
  </si>
  <si>
    <t>FCHJ2NVBBXX</t>
  </si>
  <si>
    <t>CDKPEI170412002</t>
  </si>
  <si>
    <t xml:space="preserve">smr170417李维喜细菌外来文库ProkaryoteTranscriptomeResequencing </t>
    <phoneticPr fontId="51" type="noConversion"/>
  </si>
  <si>
    <t>94.78;91.38</t>
  </si>
  <si>
    <t>97.51;95.57</t>
  </si>
  <si>
    <t>47.71;47.69</t>
  </si>
  <si>
    <t>CDKPEI170412001</t>
  </si>
  <si>
    <t xml:space="preserve">ogn170417李维喜人外来文库EukaryoteTranscriptomeResequencing </t>
    <phoneticPr fontId="51" type="noConversion"/>
  </si>
  <si>
    <t>96.21;93.80</t>
  </si>
  <si>
    <t>44.05;44.20</t>
  </si>
  <si>
    <t>DKDNAPEP02763</t>
  </si>
  <si>
    <t xml:space="preserve">pka170405李维喜酵母EukaryoteTranscriptomeResequencing(21/30) xlw170417吕晓丹人Exomecapture(2/30) nio170412李维喜人TargetRegioncapture(7/30) </t>
  </si>
  <si>
    <t>95.76;93.02</t>
  </si>
  <si>
    <t>98.48;96.97</t>
  </si>
  <si>
    <t>48.85;48.78</t>
  </si>
  <si>
    <t>DKRT06042017-32-108质量偏低</t>
    <phoneticPr fontId="51" type="noConversion"/>
  </si>
  <si>
    <t>DKDNAPEP02761</t>
  </si>
  <si>
    <t xml:space="preserve">pka170405李维喜酵母EukaryoteTranscriptomeResequencing(8/17) jiu170424吕晓丹人Exomecapture(9/17) </t>
    <phoneticPr fontId="51" type="noConversion"/>
  </si>
  <si>
    <t>95.42;92.60</t>
  </si>
  <si>
    <t>98.36;96.83</t>
  </si>
  <si>
    <t>49.29;49.19</t>
  </si>
  <si>
    <t>DKDNAPEP02760</t>
  </si>
  <si>
    <t xml:space="preserve">jiu170424吕晓丹人Exomecapture(10/10) </t>
  </si>
  <si>
    <t>95.54;92.70</t>
  </si>
  <si>
    <t>98.38;96.87</t>
  </si>
  <si>
    <t>50.07;49.95</t>
  </si>
  <si>
    <t>DKDNAPEP02759</t>
  </si>
  <si>
    <t>95.48;92.13</t>
  </si>
  <si>
    <t>98.37;96.54</t>
  </si>
  <si>
    <t>50.34;50.22</t>
  </si>
  <si>
    <t xml:space="preserve"> -</t>
    <phoneticPr fontId="51" type="noConversion"/>
  </si>
  <si>
    <t>FCHJ2NVBBXX</t>
    <phoneticPr fontId="51" type="noConversion"/>
  </si>
  <si>
    <t>DKDNAPEP02758</t>
  </si>
  <si>
    <t xml:space="preserve">gid170321吕晓丹人Exomecapture(1/11) jiu170424吕晓丹人Exomecapture(6/11) uuv170406吕晓丹人Exomecapture(1/11) baa170331吕晓丹人Exomecapture(3/11) </t>
  </si>
  <si>
    <t>95.51;92.55</t>
  </si>
  <si>
    <t>98.41;96.84</t>
  </si>
  <si>
    <t>50.17;50.12</t>
  </si>
  <si>
    <t>DKDNAPEP02757</t>
  </si>
  <si>
    <t>93.93;89.02</t>
  </si>
  <si>
    <t>97.84;95.27</t>
  </si>
  <si>
    <t>48.79;48.71</t>
  </si>
  <si>
    <t>EXON170411060-RUMC-62，EXON170411065-RUMC-67产量偏低</t>
    <phoneticPr fontId="51" type="noConversion"/>
  </si>
  <si>
    <t>FCHJ35MBBXX</t>
  </si>
  <si>
    <t>DKDNAPEP02748</t>
  </si>
  <si>
    <t xml:space="preserve">uuv170406吕晓丹人Exomecapture(11/11) </t>
  </si>
  <si>
    <t>93.93;89.22</t>
  </si>
  <si>
    <t>49.18;49.09</t>
  </si>
  <si>
    <t>EXON170411047-RUMC-49，
EXON170411052-RUMC-54产量偏低</t>
    <phoneticPr fontId="51" type="noConversion"/>
  </si>
  <si>
    <t>DKDNAPEP02747</t>
  </si>
  <si>
    <t>93.92;89.47</t>
  </si>
  <si>
    <t>97.85;95.43</t>
  </si>
  <si>
    <t>EXON170411036-RUMC-37，EXON170411037-RUMC-38，EXON170411042-RUMC-43产量偏低</t>
    <phoneticPr fontId="51" type="noConversion"/>
  </si>
  <si>
    <t>DKDNAPEP02746</t>
  </si>
  <si>
    <t>94.26;90.10</t>
  </si>
  <si>
    <t>98.00;95.69</t>
  </si>
  <si>
    <t>49.04;48.93</t>
  </si>
  <si>
    <t>EXON170411023-RUMC-24，EXON170411026-RUMC-27产量偏低</t>
    <phoneticPr fontId="51" type="noConversion"/>
  </si>
  <si>
    <t>DKDNAPEP02745</t>
  </si>
  <si>
    <t>94.24;90.32</t>
  </si>
  <si>
    <t>97.96;95.82</t>
  </si>
  <si>
    <t>48.92;48.80</t>
  </si>
  <si>
    <t>EXON170411013-RUMC-14，EXON170411021-RUMC-22产量偏低</t>
    <phoneticPr fontId="51" type="noConversion"/>
  </si>
  <si>
    <t>DKDNAPEP02744</t>
  </si>
  <si>
    <t>94.23;90.08</t>
  </si>
  <si>
    <t>97.98;95.70</t>
  </si>
  <si>
    <t>48.95;48.84</t>
  </si>
  <si>
    <t>EXON170411001-RUMC-2，EXON170411003-RUMC-4产量偏低</t>
    <phoneticPr fontId="51" type="noConversion"/>
  </si>
  <si>
    <t>DKDNAPEP02743</t>
  </si>
  <si>
    <t xml:space="preserve">uuv170406吕晓丹人Exomecapture(10/11) baa170331吕晓丹人Exomecapture(1/11) </t>
  </si>
  <si>
    <t>94.52;90.82</t>
  </si>
  <si>
    <t>98.10;96.08</t>
  </si>
  <si>
    <t>49.44;49.32</t>
  </si>
  <si>
    <t>EXON170404170-RUMC-79产量偏低</t>
    <phoneticPr fontId="51" type="noConversion"/>
  </si>
  <si>
    <t>FCHJ35MBBXX</t>
    <phoneticPr fontId="51" type="noConversion"/>
  </si>
  <si>
    <t>DKDNAPEP02741</t>
  </si>
  <si>
    <t xml:space="preserve">lyr170331吕晓丹人Exomecapture(1/11) baa170331吕晓丹人Exomecapture(10/11) </t>
  </si>
  <si>
    <t>95.08;91.75</t>
  </si>
  <si>
    <t>98.30;96.54</t>
  </si>
  <si>
    <t>DKDNAPEP02740</t>
  </si>
  <si>
    <t>94.00;89.40</t>
  </si>
  <si>
    <t>97.93;95.45</t>
  </si>
  <si>
    <t>49.61;49.57</t>
  </si>
  <si>
    <t>EXON170411145-RUMC-54，EXON170411147-RUMC-56产量偏低</t>
    <phoneticPr fontId="51" type="noConversion"/>
  </si>
  <si>
    <t>FCHJ2GYBBXX</t>
  </si>
  <si>
    <t>DKDNAPEP02756</t>
  </si>
  <si>
    <t>93.84;89.65</t>
  </si>
  <si>
    <t>97.84;95.58</t>
  </si>
  <si>
    <t>49.97;49.91</t>
  </si>
  <si>
    <t>EXON170411133-RUMC-41，EXON170411134-RUMC-42，EXON170411135-RUMC-43产量偏低</t>
    <phoneticPr fontId="51" type="noConversion"/>
  </si>
  <si>
    <t>DKDNAPEP02755</t>
  </si>
  <si>
    <t xml:space="preserve">uuv170406吕晓丹人Exomecapture(7/11) baa170331吕晓丹人Exomecapture(4/11) </t>
  </si>
  <si>
    <t>93.80;89.67</t>
  </si>
  <si>
    <t>97.81;95.61</t>
  </si>
  <si>
    <t>50.05;49.98</t>
  </si>
  <si>
    <t>EXON170411129-RUMC-37产量偏低</t>
    <phoneticPr fontId="51" type="noConversion"/>
  </si>
  <si>
    <t>DKDNAPEP02754</t>
  </si>
  <si>
    <t>94.08;89.72</t>
  </si>
  <si>
    <t>97.95;95.41</t>
  </si>
  <si>
    <t>EXON170411110-RUMC-18，EXON170411116-RUMC-24产量偏低</t>
    <phoneticPr fontId="51" type="noConversion"/>
  </si>
  <si>
    <t>DKDNAPEP02753</t>
  </si>
  <si>
    <t>93.74;89.83</t>
  </si>
  <si>
    <t>97.79;95.67</t>
  </si>
  <si>
    <t>49.45;49.38</t>
  </si>
  <si>
    <t>EXON170411104-RUMC-12，EXON170411105-RUMC-13，EXON170411106-RUMC-14产量偏低</t>
    <phoneticPr fontId="51" type="noConversion"/>
  </si>
  <si>
    <t>DKDNAPEP02752</t>
  </si>
  <si>
    <t>93.65;89.07</t>
  </si>
  <si>
    <t>97.72;95.34</t>
  </si>
  <si>
    <t>49.32;49.25</t>
  </si>
  <si>
    <t>EXON170411094-RUMC-2，EXON170411098-RUMC-6，EXON170411089-RUMC-91产量偏低</t>
    <phoneticPr fontId="51" type="noConversion"/>
  </si>
  <si>
    <t>DKDNAPEP02751</t>
  </si>
  <si>
    <t>93.83;88.96</t>
  </si>
  <si>
    <t>97.80;95.14</t>
  </si>
  <si>
    <t>49.14;49.06</t>
  </si>
  <si>
    <t>EXON170411080-RUMC-82产量偏低</t>
    <phoneticPr fontId="51" type="noConversion"/>
  </si>
  <si>
    <t>FCHJ2GYBBXX</t>
    <phoneticPr fontId="51" type="noConversion"/>
  </si>
  <si>
    <t>DKDNAPEP02750</t>
  </si>
  <si>
    <t>93.07;88.93</t>
  </si>
  <si>
    <t>97.42;95.18</t>
  </si>
  <si>
    <t>49.17;49.07</t>
  </si>
  <si>
    <t>EXON170411070-RUMC-44，EXON170411068-RUMC-70
EXON170411071-RUMC-73，EXON170411073-RUMC-75产量偏低</t>
    <phoneticPr fontId="51" type="noConversion"/>
  </si>
  <si>
    <t>DKDNAPEP02749</t>
  </si>
  <si>
    <t>98.20;96.10</t>
  </si>
  <si>
    <t>98.95;97.57</t>
  </si>
  <si>
    <t>49.96;49.81</t>
  </si>
  <si>
    <t>FCHKTY2BCXY</t>
  </si>
  <si>
    <t>CPF1704004;CPF1704004;CPF1704004;CPF1704004;</t>
  </si>
  <si>
    <t>98.03;95.84</t>
  </si>
  <si>
    <t>98.86;97.37</t>
  </si>
  <si>
    <t>FCHKTY2BCXY</t>
    <phoneticPr fontId="119" type="noConversion"/>
  </si>
  <si>
    <t>CPF1704004;CPF1704004;CPF1704004;CPF1704004;</t>
    <phoneticPr fontId="119" type="noConversion"/>
  </si>
  <si>
    <t>98.16;96.15</t>
  </si>
  <si>
    <t>98.93;97.58</t>
  </si>
  <si>
    <t>49.92;49.78</t>
  </si>
  <si>
    <t>FCHKH2TBCXY</t>
  </si>
  <si>
    <t>98.25;96.40</t>
  </si>
  <si>
    <t>98.98;97.73</t>
  </si>
  <si>
    <t>49.93;49.79</t>
  </si>
  <si>
    <t>FCHKH2TBCXY</t>
    <phoneticPr fontId="119" type="noConversion"/>
  </si>
  <si>
    <t>97.01;93.95</t>
  </si>
  <si>
    <t>98.27;96.23</t>
  </si>
  <si>
    <t>FCHKHHWBCXY</t>
  </si>
  <si>
    <t>CPF1704004;CPF1704004;CPF1704004;CPF1704004;CPF1704002;</t>
  </si>
  <si>
    <t>97.04;93.86</t>
  </si>
  <si>
    <t>98.28;96.16</t>
  </si>
  <si>
    <t>49.84;49.71</t>
  </si>
  <si>
    <t>FCHKHHWBCXY</t>
    <phoneticPr fontId="119" type="noConversion"/>
  </si>
  <si>
    <t>CPF1704004;CPF1704004;CPF1704004;CPF1704004;CPF1704002;</t>
    <phoneticPr fontId="119" type="noConversion"/>
  </si>
  <si>
    <t>97.58;95.46</t>
  </si>
  <si>
    <t>98.62;96.98</t>
  </si>
  <si>
    <t>FCHKT53BCXY</t>
  </si>
  <si>
    <t>97.48;95.18</t>
  </si>
  <si>
    <t>98.57;96.80</t>
  </si>
  <si>
    <t>FCHKT53BCXY</t>
    <phoneticPr fontId="119" type="noConversion"/>
  </si>
  <si>
    <t>96.48;94.00</t>
  </si>
  <si>
    <t>97.94;96.26</t>
  </si>
  <si>
    <t>49.82;49.66</t>
  </si>
  <si>
    <t>FCHKGM2BCXY</t>
  </si>
  <si>
    <t>CPF1704004;CPF1704004;CPF1704004;CPF1704004;CPF1704004;</t>
  </si>
  <si>
    <t>96.51;94.28</t>
  </si>
  <si>
    <t>97.98;96.45</t>
  </si>
  <si>
    <t>49.83;49.66</t>
  </si>
  <si>
    <t>FCHKGM2BCXY</t>
    <phoneticPr fontId="119" type="noConversion"/>
  </si>
  <si>
    <t>CPF1704004;CPF1704004;CPF1704004;CPF1704004;CPF1704004;</t>
    <phoneticPr fontId="119" type="noConversion"/>
  </si>
  <si>
    <t>96.07;92.70</t>
  </si>
  <si>
    <t>98.74;96.90</t>
  </si>
  <si>
    <t>46.97;46.95</t>
  </si>
  <si>
    <t>FCHJNYVBBXX</t>
  </si>
  <si>
    <t>F16FTSUSAT0315;F16FTSUSAT0315;F16FTSUSAT0315;F16FTSUSAT0315;</t>
  </si>
  <si>
    <t>96.10;93.07</t>
  </si>
  <si>
    <t>98.76;97.09</t>
  </si>
  <si>
    <t>47.33;47.29</t>
  </si>
  <si>
    <t>96.30;94.31</t>
  </si>
  <si>
    <t>98.84;97.78</t>
  </si>
  <si>
    <t>47.42;47.40</t>
  </si>
  <si>
    <t>96.37;93.92</t>
  </si>
  <si>
    <t>98.85;97.52</t>
  </si>
  <si>
    <t>47.30;47.24</t>
  </si>
  <si>
    <t>96.45;93.96</t>
  </si>
  <si>
    <t>98.88;97.54</t>
  </si>
  <si>
    <t>47.51;47.46</t>
  </si>
  <si>
    <t>96.46;93.98</t>
  </si>
  <si>
    <t>98.89;97.56</t>
  </si>
  <si>
    <t>47.34;47.32</t>
  </si>
  <si>
    <t>96.05;93.06</t>
  </si>
  <si>
    <t>98.75;97.09</t>
  </si>
  <si>
    <t>47.48;47.43</t>
  </si>
  <si>
    <t>96.11;93.59</t>
  </si>
  <si>
    <t>98.76;97.37</t>
  </si>
  <si>
    <t>46.94;46.93</t>
  </si>
  <si>
    <t>FCHJNYVBBXX</t>
    <phoneticPr fontId="119" type="noConversion"/>
  </si>
  <si>
    <t>97.48;93.46</t>
  </si>
  <si>
    <t>99.22;97.30</t>
  </si>
  <si>
    <t>51.33;51.26</t>
  </si>
  <si>
    <t>FCHJNW7BBXX</t>
  </si>
  <si>
    <t>F16FTSUSAT0519_MOUoltE;F16FTSUSAT0519_MOUoltE;F16FTSUSAT0519_MOUoltE;F16FTSUSAT0519_MOUoltE;F16FTSUSAT0519_MOUoltE;F16FTSUSAT0519_MOUoltE;F16FTSUSAT0519_MOUoltE;F16FTSUSAT0519_MOUoltE;</t>
  </si>
  <si>
    <t>97.25;96.03</t>
  </si>
  <si>
    <t>99.09;98.46</t>
  </si>
  <si>
    <t>47.53;47.33</t>
  </si>
  <si>
    <t>F17FTSUSAT0166_HUMeihE;F17FTSUSAT0166_HUMeihE;F17FTSUSAT0166_HUMeihE;F17FTSUSAT0166_HUMeihE;F17FTSUSAT0166_HUMeihE;F17FTSUSAT0166_HUMeihE;</t>
  </si>
  <si>
    <t>97.26;96.05</t>
  </si>
  <si>
    <t>47.22;46.99</t>
  </si>
  <si>
    <t>97.43;96.24</t>
  </si>
  <si>
    <t>99.20;98.58</t>
  </si>
  <si>
    <t>51.38;51.30</t>
  </si>
  <si>
    <t>96.23;94.06</t>
  </si>
  <si>
    <t>98.72;97.52</t>
  </si>
  <si>
    <t>46.11;45.86</t>
  </si>
  <si>
    <t>CPF1704001;</t>
  </si>
  <si>
    <t>93.60;90.57</t>
  </si>
  <si>
    <t>49.64;49.71</t>
  </si>
  <si>
    <t>CPF1703014;</t>
  </si>
  <si>
    <t>94.84;92.94</t>
  </si>
  <si>
    <t>98.24;97.02</t>
  </si>
  <si>
    <t>47.73;47.77</t>
  </si>
  <si>
    <t>CPF1703018;CPF1703018;CPF1703018;CPF1703018;CPF1703018;CPF1703018;CPF1703018;CPF1703018;</t>
  </si>
  <si>
    <t>94.99;93.35</t>
  </si>
  <si>
    <t>98.30;97.16</t>
  </si>
  <si>
    <t>47.71;47.45</t>
  </si>
  <si>
    <t>FCHJNW7BBXX</t>
    <phoneticPr fontId="119" type="noConversion"/>
  </si>
  <si>
    <t>CPF1703016;CPF1703016;CPF1703016;CPF1703016;CPF1703016;CPF1703016;CPF1703016;CPF1703016;CPF1703016;CPF1703016;CPF1703016;CPF1703016;</t>
    <phoneticPr fontId="119" type="noConversion"/>
  </si>
  <si>
    <t xml:space="preserve">PF低 </t>
    <phoneticPr fontId="117" type="noConversion"/>
  </si>
  <si>
    <t>CPF1704001;</t>
    <phoneticPr fontId="119" type="noConversion"/>
  </si>
  <si>
    <t>FCHJNW5BBXX</t>
    <phoneticPr fontId="119" type="noConversion"/>
  </si>
  <si>
    <t>46.63;46.55</t>
  </si>
  <si>
    <t>98.15;96.49</t>
  </si>
  <si>
    <t>FCHJNW5BBXX</t>
  </si>
  <si>
    <t>46.69;46.64</t>
  </si>
  <si>
    <t>97.91;96.19</t>
  </si>
  <si>
    <t>94.61;91.51</t>
  </si>
  <si>
    <t>F16FTSUSAT0519_MOUoltE;F16FTSUSAT0519_MOUoltE;F16FTSUSAT0519_MOUoltE;F17FTSUSAT0164_HUMowxE;CPF1703003;F16FTSUSAT0489_HUMdscE;</t>
  </si>
  <si>
    <t>50.87;50.83</t>
  </si>
  <si>
    <t>98.45;97.34</t>
  </si>
  <si>
    <t>95.76;93.63</t>
  </si>
  <si>
    <t>F16FTSUSAT0131_HUMkqpT;F17FTSUSAT0167_MUSmmgE;F17FTSUSAT0167_MUSmmgE;F17FTSUSAT0167_MUSmmgE;F17FTSUSAT0167_MUSmmgE;</t>
  </si>
  <si>
    <t>48.46;48.48</t>
  </si>
  <si>
    <t>98.66;97.80</t>
  </si>
  <si>
    <t>96.40;94.72</t>
  </si>
  <si>
    <t>F17FTSUSAT0129_MUSbjbN;F17FTSUSAT0129_MUSbjbN;F17FTSUSAT0129_MUSbjbN;F17FTSUSAT0129_MUSbjbN;F17FTSUSAT0129_MUSbjbN;F17FTSUSAT0129_MUSbjbN;F17FTSUSAT0129_MUSbjbN;F17FTSUSAT0129_MUSbjbN;F17FTSUSAT0129_MUSbjbN;F17FTSUSAT0129_MUSbjbN;</t>
  </si>
  <si>
    <t>48.20;48.24</t>
  </si>
  <si>
    <t>98.53;97.53</t>
  </si>
  <si>
    <t>96.16;94.26</t>
  </si>
  <si>
    <t>F16FTSUSAT0519_MOUoltE;F16FTSUSAT0519_MOUoltE;F16FTSUSAT0519_MOUoltE;F16FTSUSAT0519_MOUoltE;F16FTSUSAT0519_MOUoltE;F16FTSUSAT0562_ARAtilR;F16FTSUSAT0562_ARAtilR;F16FTSUSAT0562_ARAtilR;F16FTSUSAT0562_ARAtilR;</t>
  </si>
  <si>
    <t>44.88;44.96</t>
  </si>
  <si>
    <t>98.44;96.95</t>
  </si>
  <si>
    <t>95.96;93.33</t>
  </si>
  <si>
    <t>CPF1703012;CPF1703012;CPF1703012;CPF1703012;</t>
  </si>
  <si>
    <t>47.09;47.04</t>
  </si>
  <si>
    <t>98.34;97.12</t>
  </si>
  <si>
    <t>95.41;93.18</t>
  </si>
  <si>
    <t>F17FTSUSAT0160;</t>
  </si>
  <si>
    <t>CHOP283</t>
    <phoneticPr fontId="119" type="noConversion"/>
  </si>
  <si>
    <t>Lane8 PF只有27.99%，且Q30%偏低</t>
    <phoneticPr fontId="119" type="noConversion"/>
  </si>
  <si>
    <t>48.28;45.94</t>
  </si>
  <si>
    <t>76.53;71.64</t>
  </si>
  <si>
    <t>62.21;55.12</t>
  </si>
  <si>
    <t>R1质量差</t>
    <phoneticPr fontId="117" type="noConversion"/>
  </si>
  <si>
    <t>质量较差(R1质量差,HCS3.3.52)</t>
    <phoneticPr fontId="147" type="noConversion"/>
  </si>
  <si>
    <t>FCHGVFCBBXX</t>
    <phoneticPr fontId="51" type="noConversion"/>
  </si>
  <si>
    <t>De novo</t>
    <phoneticPr fontId="51" type="noConversion"/>
  </si>
  <si>
    <t>Exome capture</t>
    <phoneticPr fontId="51" type="noConversion"/>
  </si>
  <si>
    <t>质量较差(RD)</t>
    <phoneticPr fontId="117" type="noConversion"/>
  </si>
  <si>
    <t>产量较低(RD,HCS1.5.15.1)</t>
    <phoneticPr fontId="147" type="noConversion"/>
  </si>
  <si>
    <t>产量较低(RD)</t>
    <phoneticPr fontId="51" type="noConversion"/>
  </si>
  <si>
    <t>RD，建议重定量。（KAPA Hyper Prep kit建库 ）</t>
    <phoneticPr fontId="117" type="noConversion"/>
  </si>
  <si>
    <r>
      <t>以下子文库产量低：
WHRDINSczmRAAAIAA-48
WHRDINSczmRAAAKAA-54
WHRDINSczmRAAALAA-55。</t>
    </r>
    <r>
      <rPr>
        <sz val="10"/>
        <color rgb="FFFF0000"/>
        <rFont val="宋体"/>
        <family val="3"/>
        <charset val="134"/>
      </rPr>
      <t>RD，建议重定量。（KAPA Hyper Prep kit建库 ）</t>
    </r>
    <phoneticPr fontId="117" type="noConversion"/>
  </si>
  <si>
    <r>
      <t>以下子文库产量低：
WHRDINSdfsRAAAAAA-14
WHRDINSdfsRAAABBA-23
WHRDINSdfsRAAACAA-24
WHRDINSdfsRAAADAA-25
WHRDINSdfsRAAAEAA-32。</t>
    </r>
    <r>
      <rPr>
        <sz val="10"/>
        <color rgb="FFFF0000"/>
        <rFont val="宋体"/>
        <family val="3"/>
        <charset val="134"/>
      </rPr>
      <t>RD，建议重定量。（KAPA Hyper Prep kit建库 ）</t>
    </r>
    <phoneticPr fontId="117" type="noConversion"/>
  </si>
  <si>
    <r>
      <t>以下子文库产量低：
RDWHHUMsygMABRDAA-704505。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</si>
  <si>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170421_I283_FCHJNW5BBXX_L8_Hpooling</t>
    <phoneticPr fontId="117" type="noConversion"/>
  </si>
  <si>
    <t>Lane8 PF只有27.99%，且Q30%偏低，chop</t>
    <phoneticPr fontId="117" type="noConversion"/>
  </si>
  <si>
    <t>170417_I127_FCHJ2GYBBXX_L8_DKDNAPEP02756</t>
    <phoneticPr fontId="117" type="noConversion"/>
  </si>
  <si>
    <t>index实际混合比例与计划不符。EXON170411145-RUMC-54，EXON170411147-RUMC-56产量偏低</t>
    <phoneticPr fontId="117" type="noConversion"/>
  </si>
  <si>
    <t>170417_I127_FCHJ2GYBBXX_L7_DKDNAPEP02755</t>
    <phoneticPr fontId="117" type="noConversion"/>
  </si>
  <si>
    <r>
      <t>以下子文库产量低：
VITcjzTAAAOBAA-128。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</si>
  <si>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 xml:space="preserve">170417_I127_FCHJ2GYBBXX_L6_DKDNAPEP02754 </t>
    <phoneticPr fontId="117" type="noConversion"/>
  </si>
  <si>
    <t>密度高，导致R2读N</t>
    <phoneticPr fontId="117" type="noConversion"/>
  </si>
  <si>
    <t>170414_I581_FCC9L6RACXX_L5_HKTRDPEP00002477</t>
    <phoneticPr fontId="117" type="noConversion"/>
  </si>
  <si>
    <t xml:space="preserve">170420_I178_FCHHLVJBCXY_L1_Hiseq17TJ0000187 170420_I178_FCHHLVJBCXY_L2_Hiseq17TJ0000187 </t>
    <phoneticPr fontId="117" type="noConversion"/>
  </si>
  <si>
    <t>/ifshk2/hiseq4000-114/170420_K00114_0540_AHGVY5BBXX</t>
  </si>
  <si>
    <t>/ifshk2/hiseq4000-114/170420_K00114_0541_BHGV7YBBXX</t>
  </si>
  <si>
    <t>/ifshk2/hiseq4000-114/170423_K00114_0542_AHGVY3BBXX</t>
  </si>
  <si>
    <t>/ifshk2/hiseq2000-581/170414_SN581_0491_AC9L6RACXX</t>
    <phoneticPr fontId="51" type="noConversion"/>
  </si>
  <si>
    <t>HiSeq2000線下單,試用新集群處理報錯,後用舊集群重處理</t>
    <phoneticPr fontId="51" type="noConversion"/>
  </si>
  <si>
    <t>/ifshk2/hiseq4000-211/170421_K00211_0388_AHGVFCBBXX</t>
  </si>
  <si>
    <t>/ifshk2/hiseq4000-114/170423_K00114_0543_BHGVW3BBXX</t>
  </si>
  <si>
    <t>/ifshk2/hiseq4000-211/170424_K00211_0394_BHGV7JBBXX</t>
  </si>
  <si>
    <t>/ifshk2/hiseq4000-211/170424_K00211_0393_AHGVC7BBXX</t>
  </si>
  <si>
    <t>/ifswh2/hiseq2500-191/170419_D00191_0569_BHHWWNBCXY</t>
  </si>
  <si>
    <t>/ifswh2/hiseq4000-136/170422_K00136_0438_AHGLKTBBXX</t>
  </si>
  <si>
    <t>/ifswh2/hiseq4000-133/170419_K00133_0298_BHGL7YBBXX</t>
  </si>
  <si>
    <t>/ifswh2/hiseq2500-191/170419_D00191_0568_AHHWL7BCXY</t>
  </si>
  <si>
    <t>/ifswh2/hiseq2500-188/170423_D00188_0497_AHHWLLBCXY</t>
  </si>
  <si>
    <t>/ifswh2/hiseq4000-137/170421_K00137_0434_AHHLYHBBXX</t>
  </si>
  <si>
    <t>/ifswh2/hiseq4000-133/170423_K00133_0299_BHHLF2BBXX</t>
  </si>
  <si>
    <t>/ifswh2/hiseq2500-191/170426_D00191_0570_AHHYHJBCXY</t>
  </si>
  <si>
    <t>/ifswh2/hiseq4000-133/170426_K00133_0302_BHHLHGBBXX</t>
  </si>
  <si>
    <t>/ifs3/hiseq2500-D175/170421_D00175_0642_BHKGNKBCXY</t>
  </si>
  <si>
    <t>/ifs3/hiseq2500-D175/170421_D00175_0641_AHKHVVBCXY</t>
  </si>
  <si>
    <t>/ifs3/hiseq2500-D175/170424_D00175_0644_BHKTY3BCXY</t>
  </si>
  <si>
    <t>/ifs3/hiseq2500-D175/170424_D00175_0643_AHKV22BCXY</t>
  </si>
  <si>
    <t>/ifs3/hiseq2500-D175/170425_D00175_0645_AHKTLFBCXY</t>
  </si>
  <si>
    <t>/ifs3/hiseq2500-D175/170425_D00175_0646_BHKKL2BCXY</t>
  </si>
  <si>
    <t>/share/hiseq2500-D177/170419_D00177_1122_AHHYKVBCXY</t>
  </si>
  <si>
    <t>/share/hiseq2500-D177/170419_D00177_1123_BHHMHCBCXY</t>
  </si>
  <si>
    <t>/share/hiseq2500-D177/170420_D00177_1125_BHHMGKBCXY</t>
  </si>
  <si>
    <t>/share/hiseq2500-D177/170420_D00177_1124_AHHLVVBCXY</t>
  </si>
  <si>
    <t>/share/hiseq2500-D178/170420_D00178_0678_AHHLVLBCXY</t>
  </si>
  <si>
    <t>/share/hiseq2500-D178/170420_D00178_0679_BHHLVJBCXY</t>
  </si>
  <si>
    <t>/share/hiseq2500-D177/170422_D00177_1126_AHHLH5BCXY</t>
  </si>
  <si>
    <t>/share/hiseq2500-D177/170422_D00177_1127_BHHMGCBCXY</t>
  </si>
  <si>
    <t>/share/hiseq2500-D178/170422_D00178_0680_AHHLFWBCXY</t>
  </si>
  <si>
    <t>/share/hiseq2500-D177/170424_D00177_1128_AHHLFGBCXY</t>
  </si>
  <si>
    <t>/share/hiseq2500-D177/170424_D00177_1129_BHHNMVBCXY</t>
  </si>
  <si>
    <t>/share/Hiseq05/solexa/170417_ST-K00127_0181_BHJ2GYBBXX</t>
  </si>
  <si>
    <t>/share/Hiseq01/solexa/170417_ST-K00127_0180_AHJ35MBBXX</t>
  </si>
  <si>
    <t>/share/Hiseq01/solexa/170421_ST-K00127_0182_AHJ2NVBBXX</t>
  </si>
  <si>
    <t>170427_I211_FCHGV7KBBXX_L8_HKTRDPEP00002508</t>
    <phoneticPr fontId="117" type="noConversion"/>
  </si>
  <si>
    <t>PF低,HKRDCHIkspEADCRAAPEI-202 ,HKRDCHIjvqEAAKRAAPEI-206 ,HKRDCHIjvqEAAMRAAPEI-208,HKRDCHIjvqEAANRAAPEI-209,HKRDCHIjvqEAAQRAAPEI-212产量较低,RD</t>
    <phoneticPr fontId="117" type="noConversion"/>
  </si>
  <si>
    <t>ivn170417刘春花鼠RNA-Seq(9/9);</t>
    <phoneticPr fontId="147" type="noConversion"/>
  </si>
  <si>
    <t>HKCDNAPEP00006920</t>
  </si>
  <si>
    <t>FCHHGGNBBXX</t>
  </si>
  <si>
    <t>HS4000 SE50+8;0302+0201;新库库检，1% PHIX;</t>
  </si>
  <si>
    <t>che170409董海芳榴莲Chip-seq(11/11);</t>
    <phoneticPr fontId="147" type="noConversion"/>
  </si>
  <si>
    <t>CHKSEI00001199</t>
  </si>
  <si>
    <t>HS4000 SE50+8;0302+0201;新库库检外来文库，10%PHIX;</t>
  </si>
  <si>
    <t>xdn170418张秋萍外来文库RNA-Seq(9/9);</t>
    <phoneticPr fontId="147" type="noConversion"/>
  </si>
  <si>
    <t>CHKSEI00001201</t>
  </si>
  <si>
    <t>akl170424陈凤人SmallRNA(6/6);</t>
  </si>
  <si>
    <t>CHKSEI00001208</t>
  </si>
  <si>
    <t>djv170407胡维小鼠RNA-Seq(8/8);</t>
  </si>
  <si>
    <t>HKCDNAPEP00006897</t>
  </si>
  <si>
    <t>HS4000 SE50+8;0302+0201;新库库检;</t>
  </si>
  <si>
    <t>lgq170411张洪芳人RNA-Seq(12/12);</t>
  </si>
  <si>
    <t>HKCDNAPEP00006919</t>
  </si>
  <si>
    <t>ivn170417刘春花鼠RNA-Seq(8/8);</t>
  </si>
  <si>
    <t>HKCDNAPEP00006921</t>
  </si>
  <si>
    <t>HKCDNAPEP00006922</t>
  </si>
  <si>
    <t>ksp170406汪智蛟中国仓鼠EukaryoteTranscriptomeResequencing(9/9);</t>
    <phoneticPr fontId="147" type="noConversion"/>
  </si>
  <si>
    <t>HKTRDPEP00002498</t>
  </si>
  <si>
    <t>FCHGV7KBBXX</t>
  </si>
  <si>
    <t>HS4000 SBS KIT (300 CYCLES) 20170427 無法拍照, R1 redo. (Cycle1) 20170427 無法拍照, R1 redo. (Cycle1)</t>
  </si>
  <si>
    <t>50.43;51.27</t>
  </si>
  <si>
    <t>99.32;98.08</t>
  </si>
  <si>
    <t>97.81;95.51</t>
  </si>
  <si>
    <t>HKTRDPEP00002499</t>
  </si>
  <si>
    <t>50.28;51.11</t>
  </si>
  <si>
    <t>99.25;98.17</t>
  </si>
  <si>
    <t>97.65;95.74</t>
  </si>
  <si>
    <t>HKTRDPEP00002500</t>
  </si>
  <si>
    <t>53.42;53.90</t>
  </si>
  <si>
    <t>99.14;98.19</t>
  </si>
  <si>
    <t>97.28;95.63</t>
  </si>
  <si>
    <t>HKTRDPEP00002501</t>
  </si>
  <si>
    <t>58.46;58.52</t>
  </si>
  <si>
    <t>99.23;98.39</t>
  </si>
  <si>
    <t>ksp170406汪智蛟中国仓鼠EukaryoteTranscriptomeResequencing(5/8);jvq170406汪智蛟中国仓鼠EukaryoteTranscriptomeResequencing(3/8);</t>
  </si>
  <si>
    <t>HKTRDPEP00002502</t>
  </si>
  <si>
    <t>58.40;58.49</t>
  </si>
  <si>
    <t>97.19;96.35</t>
  </si>
  <si>
    <t>HKTRDPEP00002503</t>
  </si>
  <si>
    <t>58.50;58.48</t>
  </si>
  <si>
    <t>99.24;98.39</t>
  </si>
  <si>
    <t>97.59;96.08</t>
  </si>
  <si>
    <t>HKTRDPEP00002507</t>
  </si>
  <si>
    <t>51.72;52.51</t>
  </si>
  <si>
    <t>99.23;98.14</t>
  </si>
  <si>
    <t>ksp170406汪智蛟中国仓鼠EukaryoteTranscriptomeResequencing(1/8);jvq170406汪智蛟中国仓鼠EukaryoteTranscriptomeResequencing(7/8);</t>
  </si>
  <si>
    <t>HKTRDPEP00002508</t>
  </si>
  <si>
    <t>PF低,HKRDCHIkspEADCRAAPEI-202 ,HKRDCHIjvqEAAKRAAPEI-206 ,HKRDCHIjvqEAAMRAAPEI-208,HKRDCHIjvqEAANRAAPEI-209,HKRDCHIjvqEAAQRAAPEI-212产量较低,RD</t>
    <phoneticPr fontId="147" type="noConversion"/>
  </si>
  <si>
    <t>56.80;57.29</t>
  </si>
  <si>
    <t>95.95;97.75</t>
  </si>
  <si>
    <t>89.84;94.27</t>
  </si>
  <si>
    <t>HKEXONPEP00003409</t>
  </si>
  <si>
    <t>FCHGVLYBBXX</t>
  </si>
  <si>
    <t>HS4000 PE101+8+101;0201+0610;新库库检;</t>
  </si>
  <si>
    <t>0.46;0.75</t>
  </si>
  <si>
    <t>49.17;48.87</t>
  </si>
  <si>
    <t>97.33;95.12</t>
  </si>
  <si>
    <t>92.83;88.54</t>
  </si>
  <si>
    <t>FCHGVLYBBXX</t>
    <phoneticPr fontId="147" type="noConversion"/>
  </si>
  <si>
    <t>99.28;97.79</t>
  </si>
  <si>
    <t>0.48;0.81</t>
  </si>
  <si>
    <t>49.20;48.93</t>
  </si>
  <si>
    <t>97.23;94.66</t>
  </si>
  <si>
    <t>92.52;87.58</t>
  </si>
  <si>
    <t>HKEXONPEP00003414</t>
  </si>
  <si>
    <t>99.36;97.89</t>
  </si>
  <si>
    <t>0.45;0.73</t>
  </si>
  <si>
    <t>48.91;48.60</t>
  </si>
  <si>
    <t>97.33;94.63</t>
  </si>
  <si>
    <t>92.76;87.53</t>
  </si>
  <si>
    <t>99.37;97.97</t>
  </si>
  <si>
    <t>0.40;0.67</t>
  </si>
  <si>
    <t>48.93;48.61</t>
  </si>
  <si>
    <t>97.62;95.11</t>
  </si>
  <si>
    <t>93.48;88.59</t>
  </si>
  <si>
    <t>HKEXONPEP00003415</t>
  </si>
  <si>
    <t>98.82;96.84</t>
  </si>
  <si>
    <t>0.40;0.75</t>
  </si>
  <si>
    <t>48.67;48.34</t>
  </si>
  <si>
    <t>97.83;95.38</t>
  </si>
  <si>
    <t>93.99;89.27</t>
  </si>
  <si>
    <t>98.83;96.91</t>
  </si>
  <si>
    <t>0.43;0.77</t>
  </si>
  <si>
    <t>48.70;48.38</t>
  </si>
  <si>
    <t>97.80;95.32</t>
  </si>
  <si>
    <t>93.94;89.07</t>
  </si>
  <si>
    <t>HKEXONPEP00003416</t>
  </si>
  <si>
    <t>99.11;97.21</t>
  </si>
  <si>
    <t>0.44;0.81</t>
  </si>
  <si>
    <t>48.70;48.39</t>
  </si>
  <si>
    <t>97.53;95.16</t>
  </si>
  <si>
    <t>93.25;88.63</t>
  </si>
  <si>
    <t>99.11;97.01</t>
  </si>
  <si>
    <t>0.42;0.85</t>
  </si>
  <si>
    <t>48.72;48.40</t>
  </si>
  <si>
    <t>97.77;95.24</t>
  </si>
  <si>
    <t>93.84;88.88</t>
  </si>
  <si>
    <t>HKEXONPEP00003410</t>
  </si>
  <si>
    <t>FCHGV55BBXX</t>
  </si>
  <si>
    <t>HKEXONPEP00003411</t>
  </si>
  <si>
    <t>HKEXONPEP00003412</t>
  </si>
  <si>
    <t>HKEXONPEP00003413</t>
  </si>
  <si>
    <t>170426_I175_FCHKLJHBCXY_L1_Hiseq17SZ0001140 170426_I175_FCHKLJHBCXY_L2_Hiseq17SZ0001140</t>
    <phoneticPr fontId="117" type="noConversion"/>
  </si>
  <si>
    <t>170426_I175_FCHJHL5BCXY_L1_Hiseq17SZ0001139 170426_I175_FCHJHL5BCXY_L2_Hiseq17SZ0001139</t>
    <phoneticPr fontId="117" type="noConversion"/>
  </si>
  <si>
    <t>170426_I178_FCHKV3NBCXY_L1_Hiseq17TJ0000205  170426_I178_FCHKV3NBCXY_L2_Hiseq17TJ0000205</t>
    <phoneticPr fontId="117" type="noConversion"/>
  </si>
  <si>
    <t xml:space="preserve">以下子文库产量偏低：DX0503AGHVAAAPEI-27
DX0504AGHWAAAPEI-35
DX1316AGHYAAAPEI-37
DX1316AGHZAAAPEI-41
DX1316AGIAAAAPEI-42
DX0503AFOTAAAPEI-45
DX1444AGELAAAPEI-61
DX0011ADXSAAAPEI-89
DX1316AGIKAAAPEI-97
DX1316AGIMAAAPEI-101
DX1316AGINAAAPEI-103
DX1316AGIOAAAPEI-107
DX1316AGIPAAAPEI-108
</t>
    <phoneticPr fontId="117" type="noConversion"/>
  </si>
  <si>
    <t>张敏</t>
    <phoneticPr fontId="51" type="noConversion"/>
  </si>
  <si>
    <t>医学</t>
    <phoneticPr fontId="51" type="noConversion"/>
  </si>
  <si>
    <t>96.04;93.84</t>
  </si>
  <si>
    <t>97.72;96.25</t>
  </si>
  <si>
    <t>46.01;46.03</t>
  </si>
  <si>
    <t>FCHLWHNBCXY</t>
    <phoneticPr fontId="51" type="noConversion"/>
  </si>
  <si>
    <t>EXONHS170166</t>
  </si>
  <si>
    <t xml:space="preserve">Oseq-Drug个体化诊疗基因检测20170422(6/13) Oseq-Drug个体化诊疗基因检测20170420(7/13) </t>
    <phoneticPr fontId="51" type="noConversion"/>
  </si>
  <si>
    <t>96.19;94.01</t>
  </si>
  <si>
    <t>97.79;96.35</t>
  </si>
  <si>
    <t>46.10;46.13</t>
  </si>
  <si>
    <t>95.68;92.14</t>
  </si>
  <si>
    <t>97.48;94.93</t>
  </si>
  <si>
    <t>44.67;44.70</t>
  </si>
  <si>
    <t xml:space="preserve">以下子文库产量偏低：DX0503AGHVAAAPEI-27
DX0504AGHWAAAPEI-35
DX1316AGHYAAAPEI-37
DX1316AGHZAAAPEI-41
DX1316AGIAAAAPEI-42
DX0503AFOTAAAPEI-45
DX1444AGELAAAPEI-61
DX0011ADXSAAAPEI-89
DX1316AGIKAAAPEI-97
DX1316AGIMAAAPEI-101
DX1316AGINAAAPEI-103
DX1316AGIOAAAPEI-107
DX1316AGIPAAAPEI-108
</t>
    <phoneticPr fontId="51" type="noConversion"/>
  </si>
  <si>
    <t>FCHKV3NBCXY</t>
    <phoneticPr fontId="51" type="noConversion"/>
  </si>
  <si>
    <t>Hiseq17TJ0000205</t>
  </si>
  <si>
    <t xml:space="preserve">Oseq-ctDNANoninvasivetumorgenetictestingforpersonalizedtherapy(1/51); 肿瘤临床全外显子基因检测(1/51); 安孕可-单基因遗传病携带者筛查69种(1/51); 安孕可-单基因遗传病基因检测-12种(1/51); Vista-carrierscreeningminipanel(16/51); Oseq-T肿瘤个体化诊疗基因检测（科研版）(2/51); Oseq-Drug个体化诊疗基因检测(22/51); Oseq-T肿瘤个体化诊疗基因检测(6/51); Oseq-ctDNA无创肿瘤个体化诊疗基因检测(1/51); </t>
    <phoneticPr fontId="51" type="noConversion"/>
  </si>
  <si>
    <t>95.68;91.98</t>
  </si>
  <si>
    <t>97.47;94.86</t>
  </si>
  <si>
    <t>44.75;44.77</t>
  </si>
  <si>
    <t>96.76;93.72</t>
  </si>
  <si>
    <t>98.15;96.28</t>
  </si>
  <si>
    <t>46.68;46.58</t>
  </si>
  <si>
    <t>FCHLWCVBCXY</t>
    <phoneticPr fontId="51" type="noConversion"/>
  </si>
  <si>
    <t>Hiseq17TJ0000204</t>
  </si>
  <si>
    <t xml:space="preserve">ctDNA肿瘤早早筛(2/7); Oseq-ctDNA无创肿瘤个体化诊疗基因检测(1/7); Oseq-Drug个体化诊疗基因检测(4/7); </t>
    <phoneticPr fontId="51" type="noConversion"/>
  </si>
  <si>
    <t>96.72;94.73</t>
  </si>
  <si>
    <t>98.13;96.81</t>
  </si>
  <si>
    <t>46.63;46.65</t>
  </si>
  <si>
    <t xml:space="preserve">Oseq-Drug个体化诊疗基因检测(4/7); Oseq-ctDNA无创肿瘤个体化诊疗基因检测(1/7); ctDNA肿瘤早早筛(2/7); </t>
    <phoneticPr fontId="51" type="noConversion"/>
  </si>
  <si>
    <t>94.21;83.53</t>
  </si>
  <si>
    <t>96.82;89.62</t>
  </si>
  <si>
    <t>46.77;46.75</t>
  </si>
  <si>
    <t>质量较差(密度偏高)</t>
    <phoneticPr fontId="51" type="noConversion"/>
  </si>
  <si>
    <t>FCHJHL5BCXY</t>
    <phoneticPr fontId="51" type="noConversion"/>
  </si>
  <si>
    <t>Hiseq17SZ0001139</t>
  </si>
  <si>
    <t>Target Region capture</t>
    <phoneticPr fontId="51" type="noConversion"/>
  </si>
  <si>
    <t xml:space="preserve">voa121213李云2人TargetRegioncapture(55/55) </t>
    <phoneticPr fontId="51" type="noConversion"/>
  </si>
  <si>
    <t>张敏</t>
    <phoneticPr fontId="51" type="noConversion"/>
  </si>
  <si>
    <t>医学</t>
    <phoneticPr fontId="51" type="noConversion"/>
  </si>
  <si>
    <t>94.28;83.22</t>
  </si>
  <si>
    <t>96.87;89.64</t>
  </si>
  <si>
    <t>46.84;46.78</t>
  </si>
  <si>
    <t>密度高，Read2读N</t>
    <phoneticPr fontId="51" type="noConversion"/>
  </si>
  <si>
    <t>INDEX</t>
    <phoneticPr fontId="51" type="noConversion"/>
  </si>
  <si>
    <t>93.48;80.31</t>
  </si>
  <si>
    <t>96.33;87.89</t>
  </si>
  <si>
    <t>48.32;48.14</t>
  </si>
  <si>
    <t>FCHKLJHBCXY</t>
    <phoneticPr fontId="51" type="noConversion"/>
  </si>
  <si>
    <t>SZ175</t>
    <phoneticPr fontId="51" type="noConversion"/>
  </si>
  <si>
    <t>Hiseq17SZ0001140</t>
  </si>
  <si>
    <t xml:space="preserve">voa121213李云2人TargetRegioncapture(40/40) </t>
    <phoneticPr fontId="51" type="noConversion"/>
  </si>
  <si>
    <t>93.04;78.30</t>
  </si>
  <si>
    <t>96.17;87.24</t>
  </si>
  <si>
    <t>48.11;47.92</t>
  </si>
  <si>
    <t>密度高，Read2读N</t>
    <phoneticPr fontId="51" type="noConversion"/>
  </si>
  <si>
    <t>质量较差(密度偏高)</t>
    <phoneticPr fontId="51" type="noConversion"/>
  </si>
  <si>
    <t>FCHKLJHBCXY</t>
    <phoneticPr fontId="51" type="noConversion"/>
  </si>
  <si>
    <t>INDEX</t>
    <phoneticPr fontId="51" type="noConversion"/>
  </si>
  <si>
    <t>Target Region capture</t>
    <phoneticPr fontId="51" type="noConversion"/>
  </si>
  <si>
    <t xml:space="preserve">voa121213李云2人TargetRegioncapture(40/40) </t>
    <phoneticPr fontId="51" type="noConversion"/>
  </si>
  <si>
    <t>170428_I136_FCHGVVFBBXX_L8_WHDNASPEP00004910</t>
    <phoneticPr fontId="117" type="noConversion"/>
  </si>
  <si>
    <t>170429_I191_FCHJ5NMBCXY_L1_Hiseq17WH0000014</t>
    <phoneticPr fontId="117" type="noConversion"/>
  </si>
  <si>
    <t>170425_I136_FCHGLJJBBXX_L5_WHCDNAPEP00006908
170425_I136_FCHGLJJBBXX_L6_WHDNASPEP00004908</t>
    <phoneticPr fontId="117" type="noConversion"/>
  </si>
  <si>
    <t>170426_I133_FCHGMCLBBXX_L5_WHDNALPEP00000256</t>
    <phoneticPr fontId="117" type="noConversion"/>
  </si>
  <si>
    <t>以下子文库产量低：
wHAXPI049533-26</t>
    <phoneticPr fontId="117" type="noConversion"/>
  </si>
  <si>
    <t>以下子文库产量低：
WHPVL17000522-28
WHPVL17000533-69
WHPVL17000534-74
WHPVL17000539-83
WHPVL17000546-93
WHPVL17000551-101
WHPVL17000555-115
WHPVL17000556-116
WHPVL17000570-153
WHPVL17000571-154</t>
    <phoneticPr fontId="117" type="noConversion"/>
  </si>
  <si>
    <t>以下子文库产量低：
WHFUNuaiDCABDLAAPEI-34</t>
    <phoneticPr fontId="117" type="noConversion"/>
  </si>
  <si>
    <t>94.65;77.45</t>
  </si>
  <si>
    <t>97.77;88.51</t>
  </si>
  <si>
    <t>44.54;44.87</t>
  </si>
  <si>
    <t>HS4000 PE151+8+8+151;0113+0113;</t>
    <phoneticPr fontId="51" type="noConversion"/>
  </si>
  <si>
    <t>以下子文库产量低：
wHAXPI049533-26</t>
    <phoneticPr fontId="51" type="noConversion"/>
  </si>
  <si>
    <t>FCHGVVFBBXX</t>
    <phoneticPr fontId="51" type="noConversion"/>
  </si>
  <si>
    <t>WHDNASPEP00004910</t>
    <phoneticPr fontId="51" type="noConversion"/>
  </si>
  <si>
    <t xml:space="preserve">cfw170418董海芳细菌Re-sequencing(3/35) qmo170407田银平真菌Denovo-Microbiology(1/35) pot170412司凯威古菌Re-sequencing(15/35) azr170417胡维秀丽线虫Re-sequencing(16/35) </t>
  </si>
  <si>
    <t>95.60;83.40</t>
  </si>
  <si>
    <t>98.27;92.82</t>
  </si>
  <si>
    <t>38.95;39.13</t>
  </si>
  <si>
    <t>FCHGVVFBBXX</t>
  </si>
  <si>
    <t>WHDNASPEP00004915</t>
  </si>
  <si>
    <t xml:space="preserve">mcg170414岳震二十三个牡丹RAD-Seq(1/12) hhq170401徐晓静水稻拆分数据Re-sequencing(3/12) azr170417胡维秀丽线虫Re-sequencing(8/12) </t>
  </si>
  <si>
    <t>88.75;68.19</t>
  </si>
  <si>
    <t>94.52;82.29</t>
  </si>
  <si>
    <t>45.36;45.06</t>
  </si>
  <si>
    <t>HS4000 PE151+8+8+151;0113+0113;新库库检，外来文库;</t>
  </si>
  <si>
    <t>CWHPEI17040130</t>
  </si>
  <si>
    <t xml:space="preserve">kle170425吕晓丹长颈鹿Re-sequencing </t>
  </si>
  <si>
    <t>94.68;80.86</t>
  </si>
  <si>
    <t>98.00;92.12</t>
  </si>
  <si>
    <t>45.41;45.43</t>
  </si>
  <si>
    <t>CWHPEPI00001308</t>
  </si>
  <si>
    <t>94.17;81.86</t>
  </si>
  <si>
    <t>97.30;91.01</t>
  </si>
  <si>
    <t>46.74;47.09</t>
  </si>
  <si>
    <t>CWHPE17040369</t>
  </si>
  <si>
    <t xml:space="preserve">duo170420位艳丽文库EukaryotedenovoTranscriptome </t>
  </si>
  <si>
    <t>94.74;82.88</t>
  </si>
  <si>
    <t>97.55;91.60</t>
  </si>
  <si>
    <t>46.89;47.15</t>
  </si>
  <si>
    <t>CWHPE17040368</t>
  </si>
  <si>
    <t>95.22;86.42</t>
  </si>
  <si>
    <t>97.90;93.71</t>
  </si>
  <si>
    <t>47.10;47.22</t>
  </si>
  <si>
    <t>CWHPE17040367</t>
  </si>
  <si>
    <t>93.87;80.48</t>
  </si>
  <si>
    <t>96.89;90.10</t>
  </si>
  <si>
    <t>46.55;46.95</t>
  </si>
  <si>
    <t>HS4000 PE151+8+8+151;0113+0113;新库库检，外来文库;</t>
    <phoneticPr fontId="51" type="noConversion"/>
  </si>
  <si>
    <t>CWHPE17040365</t>
    <phoneticPr fontId="51" type="noConversion"/>
  </si>
  <si>
    <t xml:space="preserve">duo170420位艳丽文库EukaryotedenovoTranscriptome </t>
    <phoneticPr fontId="51" type="noConversion"/>
  </si>
  <si>
    <t>97.25;95.10</t>
  </si>
  <si>
    <t>98.42;96.96</t>
  </si>
  <si>
    <t>46.88;46.89</t>
  </si>
  <si>
    <t>0.33;0.33</t>
  </si>
  <si>
    <t>99.36;98.13</t>
  </si>
  <si>
    <t>FCHJ5NMBCXY</t>
    <phoneticPr fontId="51" type="noConversion"/>
  </si>
  <si>
    <t>C-LM-P-CE26</t>
  </si>
  <si>
    <t xml:space="preserve">qao161206程征宇人Exomecapture（12/12） </t>
    <phoneticPr fontId="51" type="noConversion"/>
  </si>
  <si>
    <t>94.20;92.90</t>
  </si>
  <si>
    <t>96.54;95.21</t>
  </si>
  <si>
    <t>35.03;35.37</t>
  </si>
  <si>
    <t>11.74;14.71</t>
  </si>
  <si>
    <t>7.13;6.41</t>
  </si>
  <si>
    <t>以下子文库产量低：
WHPVL17000522-28
WHPVL17000533-69
WHPVL17000534-74
WHPVL17000539-83
WHPVL17000546-93
WHPVL17000551-101
WHPVL17000555-115
WHPVL17000556-116
WHPVL17000570-153
WHPVL17000571-154</t>
    <phoneticPr fontId="51" type="noConversion"/>
  </si>
  <si>
    <t>Hiseq17WH0000014</t>
    <phoneticPr fontId="51" type="noConversion"/>
  </si>
  <si>
    <t>93.37;84.13</t>
  </si>
  <si>
    <t>96.77;91.58</t>
  </si>
  <si>
    <t>48.17;48.25</t>
  </si>
  <si>
    <t>HS4000 PE151+8+8+151;1216+0113;新库库检;</t>
  </si>
  <si>
    <t>FCHGLJJBBXX</t>
  </si>
  <si>
    <t>WHDNASPEP00004909</t>
  </si>
  <si>
    <t xml:space="preserve">pot170412司凯威古菌Re-sequencing(25/33) wyk170418王丹植物Re-sequencing(4/33) gli170308彭玲植物Re-sequencing(4/33) </t>
  </si>
  <si>
    <t>93.62;84.86</t>
  </si>
  <si>
    <t>96.89;92.07</t>
  </si>
  <si>
    <t>47.74;48.04</t>
  </si>
  <si>
    <t>HS4000 PE151+8+8+151;1216+0113;新库库检，外来文库(添加1%的phix测序);</t>
    <phoneticPr fontId="51" type="noConversion"/>
  </si>
  <si>
    <t>CWHPE17040366</t>
  </si>
  <si>
    <t>94.03;91.01</t>
  </si>
  <si>
    <t>97.34;95.80</t>
  </si>
  <si>
    <t>49.66;49.22</t>
  </si>
  <si>
    <t>WHDNASPEP00004908</t>
    <phoneticPr fontId="51" type="noConversion"/>
  </si>
  <si>
    <t xml:space="preserve">ald170411位艳丽动物EukaryoteTranscriptomeResequencing(3/29) afa170309袁珍丽动物Re-sequencing(1/29) rfs170410袁珍丽人Exomecapture(1/29) itv170412武瑞静人Exomecapture(1/29) aoc170401杨林1细菌Re-sequencing(23/29) </t>
  </si>
  <si>
    <t>87.78;80.34</t>
  </si>
  <si>
    <t>95.06;90.36</t>
  </si>
  <si>
    <t>55.37;55.08</t>
  </si>
  <si>
    <t>FCHGLJJBBXX</t>
    <phoneticPr fontId="51" type="noConversion"/>
  </si>
  <si>
    <t>WHCDNAPEP00006908</t>
    <phoneticPr fontId="51" type="noConversion"/>
  </si>
  <si>
    <t xml:space="preserve">xvy170329揭文才植物EukaryoteTranscriptomeResequencing(13/13) </t>
    <phoneticPr fontId="51" type="noConversion"/>
  </si>
  <si>
    <t>93.17;88.96</t>
  </si>
  <si>
    <t>96.73;94.39</t>
  </si>
  <si>
    <t>59.61;59.44</t>
  </si>
  <si>
    <t>WHCDNAPEP00006907</t>
  </si>
  <si>
    <t xml:space="preserve">phh170330张庆华动物EukaryotedenovoTranscriptome(13/13) </t>
    <phoneticPr fontId="51" type="noConversion"/>
  </si>
  <si>
    <t>95.07;86.27</t>
  </si>
  <si>
    <t>97.57;92.40</t>
  </si>
  <si>
    <t>41.51;41.79</t>
  </si>
  <si>
    <t>WHPLAmaqDAAADWAAPEI-18</t>
  </si>
  <si>
    <t xml:space="preserve">maq170330陈凤植物Denovo-Plant </t>
    <phoneticPr fontId="51" type="noConversion"/>
  </si>
  <si>
    <t>95.24;88.98</t>
  </si>
  <si>
    <t>98.06;94.81</t>
  </si>
  <si>
    <t>46.90;46.87</t>
  </si>
  <si>
    <t>WHDNASPEP00004903</t>
  </si>
  <si>
    <t>95.05;87.87</t>
  </si>
  <si>
    <t>97.91;94.02</t>
  </si>
  <si>
    <t>46.85;46.84</t>
  </si>
  <si>
    <t>WHDNASPEP00004902</t>
    <phoneticPr fontId="51" type="noConversion"/>
  </si>
  <si>
    <t>97.55;93.52</t>
  </si>
  <si>
    <t>99.27;97.18</t>
  </si>
  <si>
    <t>47.35;47.36</t>
  </si>
  <si>
    <t>1.56;1.82</t>
  </si>
  <si>
    <t>99.06;97.45</t>
  </si>
  <si>
    <t>FCHGMCLBBXX</t>
  </si>
  <si>
    <t xml:space="preserve">qjp170331王娟人Re-sequencing(10/10) </t>
  </si>
  <si>
    <t>97.77;95.09</t>
  </si>
  <si>
    <t>47.43;47.43</t>
  </si>
  <si>
    <t>1.52;1.71</t>
  </si>
  <si>
    <t>99.05;98.23</t>
  </si>
  <si>
    <t>FCHGMCLBBXX</t>
    <phoneticPr fontId="51" type="noConversion"/>
  </si>
  <si>
    <t>97.37;89.38</t>
  </si>
  <si>
    <t>99.17;94.52</t>
  </si>
  <si>
    <t>44.12;44.28</t>
  </si>
  <si>
    <t>WHBIRohwDAAADWAAPEI-75</t>
  </si>
  <si>
    <t xml:space="preserve">ohw170407钟珍鸟Denovo-Animal </t>
  </si>
  <si>
    <t>97.57;88.71</t>
  </si>
  <si>
    <t>99.24;94.04</t>
  </si>
  <si>
    <t>44.07;44.61</t>
  </si>
  <si>
    <t>以下子文库产量低：
WHFUNuaiDCABDLAAPEI-34</t>
    <phoneticPr fontId="51" type="noConversion"/>
  </si>
  <si>
    <t>WHDNALPEP00000256</t>
    <phoneticPr fontId="51" type="noConversion"/>
  </si>
  <si>
    <t xml:space="preserve">mhy170407光宣敏海星Denovo-Animal(1/3) moc170307徐晓静植物Denovo-Plant(1/3) qmo170407田银平真菌Denovo-Microbiology(1/3) </t>
  </si>
  <si>
    <t>97.10;84.62</t>
  </si>
  <si>
    <t>99.06;91.97</t>
  </si>
  <si>
    <t>43.89;44.90</t>
  </si>
  <si>
    <t>WHHUMopcDDABDUAAPEI-62</t>
  </si>
  <si>
    <t>97.64;89.83</t>
  </si>
  <si>
    <t>99.21;94.78</t>
  </si>
  <si>
    <t>45.15;45.47</t>
  </si>
  <si>
    <t>WHHUMopcDDAADUABPEI-30</t>
  </si>
  <si>
    <t>97.79;89.62</t>
  </si>
  <si>
    <t>99.28;94.75</t>
  </si>
  <si>
    <t>45.09;45.41</t>
  </si>
  <si>
    <t>96.96;82.04</t>
  </si>
  <si>
    <t>98.99;90.71</t>
  </si>
  <si>
    <t>43.78;44.79</t>
  </si>
  <si>
    <t>WHHUMopcDDABDUAAPEI-62</t>
    <phoneticPr fontId="51" type="noConversion"/>
  </si>
  <si>
    <t xml:space="preserve">以下子文库产量偏低：17L0024963-26
17L0024971-28
17L0024993-29
17L0024964-31
17L0020354-1-32
</t>
    <phoneticPr fontId="117" type="noConversion"/>
  </si>
  <si>
    <t>170501_I175_FCHKTLCBCXY_L1_Hiseq17SZ0001147 170501_I175_FCHKTLCBCXY_L2_Hiseq17SZ0001147</t>
    <phoneticPr fontId="117" type="noConversion"/>
  </si>
  <si>
    <t>以下子文库产量偏低：DX1316AGQHBAAPEI-17
RD0007JVRAAPEI-29
DX1316AGQABAAPEI-43
DX1316AGQBBAAPEI-44
DX1316AGQCBAAPEI-45
DX1316AGQDBAAPEI-47
DX1316AGQGBAAPEI-71
DX1316AGQEBAAPEI-93
DX1316AGOPAAAPEI-107
DX1316AGOQAAAPEI-108
DX1316AGQFBAAPEI-111
DX1316AGEHAAAPEI-165</t>
    <phoneticPr fontId="117" type="noConversion"/>
  </si>
  <si>
    <t xml:space="preserve">170430_I177_FCHHLYGBCXY_L1_Hiseq17TJ0000213 170430_I177_FCHHLYGBCXY_L2_Hiseq17TJ0000213 </t>
    <phoneticPr fontId="117" type="noConversion"/>
  </si>
  <si>
    <t>170430_I175_FCHKLJFBCXY_L1_Hiseq17SZ0001146 170430_I175_FCHKLJFBCXY_L2_Hiseq17SZ0001146</t>
    <phoneticPr fontId="117" type="noConversion"/>
  </si>
  <si>
    <t xml:space="preserve">以下自文库产量偏低：17L0024609-17
17L0032168-26
17L0032169-28
17L0032170-29
17L0032171-30
17L0032172-31
17L0032183-32
17L0032184-33
17L0032255-35
14L1190085-1-40
17L0015143-41
17L0015144-42
17DP144-A2-44-YW
17L2606433-1-46
</t>
    <phoneticPr fontId="117" type="noConversion"/>
  </si>
  <si>
    <t>170430_I175_FCHKV3HBCXY_L1_Hiseq17SZ0001145 170430_I175_FCHKV3HBCXY_L2_Hiseq17SZ0001145</t>
    <phoneticPr fontId="117" type="noConversion"/>
  </si>
  <si>
    <t>以下子文库产量偏低：DX0504AGKUAAAPEI-35
DX1316AGKYAAAPEI-41
DX1316AGLAAAAPEI-42
DX0011ADXTAAAPEI-89
DX1316AGMXAAAPEI-96
DX1316AGMZAAAPEI-97
DX1316AGNGAAAPEI-101
DX1348AGNIAAAPEI-103</t>
    <phoneticPr fontId="117" type="noConversion"/>
  </si>
  <si>
    <t xml:space="preserve">170428_I178_FCHHL57BCXY_L1_Hiseq17TJ0000211 </t>
    <phoneticPr fontId="117" type="noConversion"/>
  </si>
  <si>
    <t>95.12;87.74</t>
  </si>
  <si>
    <t>97.16;91.86</t>
  </si>
  <si>
    <t>机器故障</t>
    <phoneticPr fontId="51" type="noConversion"/>
  </si>
  <si>
    <t>FCHHLH2BCXY</t>
    <phoneticPr fontId="51" type="noConversion"/>
  </si>
  <si>
    <t>Hiseq17TJ0000214</t>
  </si>
  <si>
    <t xml:space="preserve">ctDNA肿瘤早早筛(4/8); Oseq-T肿瘤个体化诊疗基因检测(3/8); Oseq-T肿瘤个体化诊疗基因检测（科研版）(1/8); </t>
    <phoneticPr fontId="51" type="noConversion"/>
  </si>
  <si>
    <t>95.24;88.67</t>
  </si>
  <si>
    <t>97.23;92.34</t>
  </si>
  <si>
    <t>46.81;46.84</t>
  </si>
  <si>
    <t xml:space="preserve">ctDNA肿瘤早早筛(4/8); Oseq-T肿瘤个体化诊疗基因检测（科研版）(1/8); Oseq-T肿瘤个体化诊疗基因检测(3/8); </t>
    <phoneticPr fontId="51" type="noConversion"/>
  </si>
  <si>
    <t>93.47;85.25</t>
  </si>
  <si>
    <t>96.54;91.07</t>
  </si>
  <si>
    <t>45.77;45.68</t>
  </si>
  <si>
    <t xml:space="preserve">以下子文库产量偏低：17L0024963-26
17L0024971-28
17L0024993-29
17L0024964-31
17L0020354-1-32
</t>
    <phoneticPr fontId="51" type="noConversion"/>
  </si>
  <si>
    <t>FCHKTLCBCXY</t>
    <phoneticPr fontId="51" type="noConversion"/>
  </si>
  <si>
    <t>Hiseq17SZ0001147</t>
  </si>
  <si>
    <t>92.87;82.92</t>
  </si>
  <si>
    <t>96.23;89.83</t>
  </si>
  <si>
    <t>45.64;45.50</t>
  </si>
  <si>
    <t>98.62;96.90</t>
  </si>
  <si>
    <t>45.90;45.98</t>
  </si>
  <si>
    <t>以下子文库产量偏低：DX1316AGQHBAAPEI-17
RD0007JVRAAPEI-29
DX1316AGQABAAPEI-43
DX1316AGQBBAAPEI-44
DX1316AGQCBAAPEI-45
DX1316AGQDBAAPEI-47
DX1316AGQGBAAPEI-71
DX1316AGQEBAAPEI-93
DX1316AGOPAAAPEI-107
DX1316AGOQAAAPEI-108
DX1316AGQFBAAPEI-111
DX1316AGEHAAAPEI-165</t>
    <phoneticPr fontId="51" type="noConversion"/>
  </si>
  <si>
    <t>FCHHLYGBCXY</t>
    <phoneticPr fontId="51" type="noConversion"/>
  </si>
  <si>
    <t>Hiseq17TJ0000213</t>
  </si>
  <si>
    <t xml:space="preserve">天津肿瘤研发(9/38); Oseq-Drug个体化诊疗基因检测(29/38); </t>
    <phoneticPr fontId="51" type="noConversion"/>
  </si>
  <si>
    <t>97.43;95.00</t>
  </si>
  <si>
    <t>98.54;96.74</t>
  </si>
  <si>
    <t>45.86;45.94</t>
  </si>
  <si>
    <t>97.52;96.44</t>
  </si>
  <si>
    <t>98.56;97.84</t>
  </si>
  <si>
    <t>45.54;45.57</t>
  </si>
  <si>
    <t>FCHHLKLBCXY</t>
    <phoneticPr fontId="51" type="noConversion"/>
  </si>
  <si>
    <t>Hiseq17TJ0000212</t>
  </si>
  <si>
    <t xml:space="preserve">天津肿瘤研发(2/14); Oseq-Drug个体化诊疗基因检测(12/14); </t>
    <phoneticPr fontId="51" type="noConversion"/>
  </si>
  <si>
    <t>97.54;96.49</t>
  </si>
  <si>
    <t>98.56;97.86</t>
  </si>
  <si>
    <t>45.60;45.63</t>
  </si>
  <si>
    <t>93.30;84.13</t>
  </si>
  <si>
    <t>96.37;90.85</t>
  </si>
  <si>
    <t>46.57;46.36</t>
  </si>
  <si>
    <t>FCHKLJFBCXY</t>
    <phoneticPr fontId="51" type="noConversion"/>
  </si>
  <si>
    <t>Hiseq17SZ0001146</t>
  </si>
  <si>
    <t>93.21;86.66</t>
  </si>
  <si>
    <t>96.35;92.19</t>
  </si>
  <si>
    <t>46.42;46.36</t>
  </si>
  <si>
    <t>91.88;86.62</t>
  </si>
  <si>
    <t>95.41;91.53</t>
  </si>
  <si>
    <t>41.88;41.99</t>
  </si>
  <si>
    <t xml:space="preserve">以下自文库产量偏低：17L0024609-17
17L0032168-26
17L0032169-28
17L0032170-29
17L0032171-30
17L0032172-31
17L0032183-32
17L0032184-33
17L0032255-35
14L1190085-1-40
17L0015143-41
17L0015144-42
17DP144-A2-44-YW
17L2606433-1-46
</t>
    <phoneticPr fontId="51" type="noConversion"/>
  </si>
  <si>
    <t>FCHKV3HBCXY</t>
    <phoneticPr fontId="51" type="noConversion"/>
  </si>
  <si>
    <t>Hiseq17SZ0001145</t>
  </si>
  <si>
    <t xml:space="preserve">voa121213李云2人TargetRegioncapture(77/77) </t>
    <phoneticPr fontId="51" type="noConversion"/>
  </si>
  <si>
    <t>91.83;86.57</t>
  </si>
  <si>
    <t>95.39;91.49</t>
  </si>
  <si>
    <t>96.03;91.97</t>
  </si>
  <si>
    <t>97.64;94.73</t>
  </si>
  <si>
    <t>45.88;45.92</t>
  </si>
  <si>
    <t>以下子文库产量偏低：DX0504AGKUAAAPEI-35
DX1316AGKYAAAPEI-41
DX1316AGLAAAAPEI-42
DX0011ADXTAAAPEI-89
DX1316AGMXAAAPEI-96
DX1316AGMZAAAPEI-97
DX1316AGNGAAAPEI-101
DX1348AGNIAAAPEI-103</t>
    <phoneticPr fontId="51" type="noConversion"/>
  </si>
  <si>
    <t>FCHHL57BCXY</t>
    <phoneticPr fontId="51" type="noConversion"/>
  </si>
  <si>
    <t>Hiseq17TJ0000211</t>
  </si>
  <si>
    <t xml:space="preserve">Vista-carrierscreeningminipanel(12/64); Oseq-T肿瘤个体化诊疗基因检测（科研版）(2/64); 安孕可-单基因遗传病基因检测-12种(1/64); 安孕可-单基因遗传病携带者筛查69种(2/64); Oseq-T肿瘤个体化诊疗基因检测(11/64); 天津遗传病研发(2/64); Vista-carrierscreeningtargetpanel(2/64); 天津肿瘤研发(2/64); Oseq-Drug个体化诊疗基因检测(29/64); Oseq-ctDNA无创肿瘤个体化诊疗基因检测(1/64); </t>
    <phoneticPr fontId="51" type="noConversion"/>
  </si>
  <si>
    <t>95.95;91.86</t>
  </si>
  <si>
    <t>97.61;94.66</t>
  </si>
  <si>
    <t>45.78;45.83</t>
  </si>
  <si>
    <t xml:space="preserve">天津肿瘤研发(2/64); Oseq-Drug个体化诊疗基因检测(29/64); Oseq-ctDNA无创肿瘤个体化诊疗基因检测(1/64); Oseq-T肿瘤个体化诊疗基因检测（科研版）(2/64); Vista-carrierscreeningminipanel(12/64); 安孕可-单基因遗传病基因检测-12种(1/64); 安孕可-单基因遗传病携带者筛查69种(2/64); Oseq-T肿瘤个体化诊疗基因检测(11/64); Vista-carrierscreeningtargetpanel(2/64); 天津遗传病研发(2/64); </t>
    <phoneticPr fontId="51" type="noConversion"/>
  </si>
  <si>
    <t>95.97;93.60</t>
  </si>
  <si>
    <t>97.67;96.11</t>
  </si>
  <si>
    <t>46.01;46.02</t>
  </si>
  <si>
    <t>FCHHLVWBCXY</t>
    <phoneticPr fontId="51" type="noConversion"/>
  </si>
  <si>
    <t>Hiseq17TJ0000210</t>
  </si>
  <si>
    <t>96.05;94.04</t>
  </si>
  <si>
    <t>97.71;96.37</t>
  </si>
  <si>
    <t>96.12;93.59</t>
  </si>
  <si>
    <t>97.77;96.09</t>
  </si>
  <si>
    <t>FCHKTFWBCXY</t>
    <phoneticPr fontId="51" type="noConversion"/>
  </si>
  <si>
    <t>Hiseq17TJ0000208</t>
  </si>
  <si>
    <t xml:space="preserve">Oseq-ctDNA无创肿瘤个体化诊疗基因检测(1/4); Oseq-ctDNANoninvasivetumorgenetictestingforpersonalizedtherapy(1/4); ctDNA肿瘤早早筛(2/4); </t>
    <phoneticPr fontId="51" type="noConversion"/>
  </si>
  <si>
    <t>96.17;93.53</t>
  </si>
  <si>
    <t>97.78;96.04</t>
  </si>
  <si>
    <t>44.36;44.39</t>
  </si>
  <si>
    <t xml:space="preserve">Oseq-ctDNANoninvasivetumorgenetictestingforpersonalizedtherapy(1/4); ctDNA肿瘤早早筛(2/4); Oseq-ctDNA无创肿瘤个体化诊疗基因检测(1/4); </t>
    <phoneticPr fontId="51" type="noConversion"/>
  </si>
  <si>
    <t>96.91;95.38</t>
  </si>
  <si>
    <t>98.23;97.22</t>
  </si>
  <si>
    <t>46.49;46.51</t>
  </si>
  <si>
    <t>FCHHVFHBCXY</t>
    <phoneticPr fontId="51" type="noConversion"/>
  </si>
  <si>
    <t>Hiseq17TJ0000209</t>
  </si>
  <si>
    <t xml:space="preserve">ctDNA肿瘤早早筛(2/10); Oseq-Drug个体化诊疗基因检测(8/10); </t>
    <phoneticPr fontId="51" type="noConversion"/>
  </si>
  <si>
    <t>96.68;95.16</t>
  </si>
  <si>
    <t>98.11;97.10</t>
  </si>
  <si>
    <t>96.15;93.15</t>
  </si>
  <si>
    <t>97.82;95.71</t>
  </si>
  <si>
    <t>46.17;46.17</t>
  </si>
  <si>
    <t>FCHKTLJBCXY</t>
    <phoneticPr fontId="51" type="noConversion"/>
  </si>
  <si>
    <t>Hiseq17SZ0001143</t>
  </si>
  <si>
    <t>96.25;93.37</t>
  </si>
  <si>
    <t>97.87;95.84</t>
  </si>
  <si>
    <t>46.20;46.20</t>
  </si>
  <si>
    <t>96.53;93.78</t>
  </si>
  <si>
    <t>98.01;96.03</t>
  </si>
  <si>
    <t>47.79;47.82</t>
  </si>
  <si>
    <t>FCHKTLGBCXY</t>
    <phoneticPr fontId="51" type="noConversion"/>
  </si>
  <si>
    <t>Hiseq17SZ0001144</t>
  </si>
  <si>
    <t>96.72;93.79</t>
  </si>
  <si>
    <t>98.10;96.00</t>
  </si>
  <si>
    <t>47.74;47.78</t>
  </si>
  <si>
    <t>95.84;92.09</t>
  </si>
  <si>
    <t>97.63;95.06</t>
  </si>
  <si>
    <t>46.20;46.22</t>
  </si>
  <si>
    <t>FCHJHLVBCXY</t>
    <phoneticPr fontId="51" type="noConversion"/>
  </si>
  <si>
    <t>Hiseq17SZ0001141</t>
  </si>
  <si>
    <t>95.99;92.54</t>
  </si>
  <si>
    <t>97.71;95.36</t>
  </si>
  <si>
    <t>46.28;46.29</t>
  </si>
  <si>
    <t>95.64;89.87</t>
  </si>
  <si>
    <t>97.53;94.14</t>
  </si>
  <si>
    <t>46.28;46.24</t>
  </si>
  <si>
    <t>FCHKKTJBCXY</t>
    <phoneticPr fontId="51" type="noConversion"/>
  </si>
  <si>
    <t>Hiseq17SZ0001142</t>
  </si>
  <si>
    <t>95.15;87.39</t>
  </si>
  <si>
    <t>97.27;92.85</t>
  </si>
  <si>
    <t>46.15;46.06</t>
  </si>
  <si>
    <t>170502_I177_FCHHL7HBCXY_L1_Hiseq17TJ0000217 170502_I177_FCHHL7HBCXY_L2_Hiseq17TJ0000217</t>
    <phoneticPr fontId="117" type="noConversion"/>
  </si>
  <si>
    <t xml:space="preserve">以下子文库产量偏低：DX0504AGREAAAPEI-12
DX0504AGRFAAAPEI-15
DX0504AGRGAAAPEI-16
DX1316AGRHAAAPEI-27
DX1316AGRIAAAPEI-29
DX1316AGRJAAAPEI-35
DX1316AGRKAAAPEI-37
DX1316AGRLAAAPEI-41
DX1316AGRMAAAPEI-42
DX1316AGRNAAAPEI-43
DX1316AGROAAAPEI-44
DX0503AGRYAAAPEI-60
DX1316AGSCAAAPEI-66
DX1348AGSEAAAPEI-73
DX1348AGSFAAAPEI-74
DX1348AGSGAAAPEI-76
RD0006AGSUAAAPEI-78
RD0006AGSVAAAPEI-79
RD0006AGSWAAAPEI-81
RD0006AGSXAAAPEI-84
RD0006AGSYAAAPEI-85
DX1316AGSKAAAPEI-96
DX1316AGSLAAAPEI-97
DX1316AGSNAAAPEI-101
</t>
    <phoneticPr fontId="117" type="noConversion"/>
  </si>
  <si>
    <t xml:space="preserve">Oseq-Drug个体化诊疗基因检测(6/9); Oseq-ctDNA无创肿瘤个体化诊疗基因检测(3/9); </t>
    <phoneticPr fontId="51" type="noConversion"/>
  </si>
  <si>
    <t>Hiseq17TJ0000215</t>
  </si>
  <si>
    <t>FCHHLVYBCXY</t>
    <phoneticPr fontId="51" type="noConversion"/>
  </si>
  <si>
    <t>45.98;46.01</t>
  </si>
  <si>
    <t>98.31;97.15</t>
  </si>
  <si>
    <t>97.01;95.30</t>
  </si>
  <si>
    <t xml:space="preserve">Oseq-ctDNA无创肿瘤个体化诊疗基因检测(3/9); Oseq-Drug个体化诊疗基因检测(6/9); </t>
    <phoneticPr fontId="51" type="noConversion"/>
  </si>
  <si>
    <t>45.90;45.94</t>
  </si>
  <si>
    <t>97.16;95.45</t>
  </si>
  <si>
    <t xml:space="preserve">Oseq-Drug个体化诊疗基因检测(27/49); 天津肿瘤研发(1/49); 天津遗传病研发(5/49); Oseq-T肿瘤个体化诊疗基因检测（科研版）(7/49); Oseq-ctDNA无创肿瘤个体化诊疗基因检测(3/49); Oseq-T肿瘤个体化诊疗基因检测(3/49); ctDNA肿瘤早早筛(3/49); </t>
    <phoneticPr fontId="51" type="noConversion"/>
  </si>
  <si>
    <t>Hiseq17TJ0000217</t>
  </si>
  <si>
    <t>FCHHL7HBCXY</t>
    <phoneticPr fontId="51" type="noConversion"/>
  </si>
  <si>
    <t xml:space="preserve">以下子文库产量偏低：DX0504AGREAAAPEI-12
DX0504AGRFAAAPEI-15
DX0504AGRGAAAPEI-16
DX1316AGRHAAAPEI-27
DX1316AGRIAAAPEI-29
DX1316AGRJAAAPEI-35
DX1316AGRKAAAPEI-37
DX1316AGRLAAAPEI-41
DX1316AGRMAAAPEI-42
DX1316AGRNAAAPEI-43
DX1316AGROAAAPEI-44
DX0503AGRYAAAPEI-60
DX1316AGSCAAAPEI-66
DX1348AGSEAAAPEI-73
DX1348AGSFAAAPEI-74
DX1348AGSGAAAPEI-76
RD0006AGSUAAAPEI-78
RD0006AGSVAAAPEI-79
RD0006AGSWAAAPEI-81
RD0006AGSXAAAPEI-84
RD0006AGSYAAAPEI-85
DX1316AGSKAAAPEI-96
DX1316AGSLAAAPEI-97
DX1316AGSNAAAPEI-101
</t>
    <phoneticPr fontId="51" type="noConversion"/>
  </si>
  <si>
    <t>45.71;45.70</t>
  </si>
  <si>
    <t>98.21;96.25</t>
  </si>
  <si>
    <t>96.99;94.26</t>
  </si>
  <si>
    <t xml:space="preserve">Oseq-T肿瘤个体化诊疗基因检测(3/49); ctDNA肿瘤早早筛(3/49); Oseq-ctDNA无创肿瘤个体化诊疗基因检测(3/49); Oseq-T肿瘤个体化诊疗基因检测（科研版）(7/49); 天津遗传病研发(5/49); 天津肿瘤研发(1/49); Oseq-Drug个体化诊疗基因检测(27/49); </t>
    <phoneticPr fontId="51" type="noConversion"/>
  </si>
  <si>
    <t>45.77;45.76</t>
  </si>
  <si>
    <t>98.30;96.36</t>
  </si>
  <si>
    <t>97.13;94.45</t>
  </si>
  <si>
    <t>PF低</t>
  </si>
  <si>
    <t>brh170411袁珍丽鱼EukaryoteTranscriptomeResequencing(8/8);</t>
    <phoneticPr fontId="147" type="noConversion"/>
  </si>
  <si>
    <t>HKCDNAPEP00006917</t>
  </si>
  <si>
    <t>FCHHFTYBBXX</t>
  </si>
  <si>
    <t>HS4000 PE101+8+101;0302+0302;新库库检;</t>
  </si>
  <si>
    <t>51.10;50.96</t>
  </si>
  <si>
    <t>97.84;96.38</t>
  </si>
  <si>
    <t>93.84;91.36</t>
  </si>
  <si>
    <t>brh170411袁珍丽鱼EukaryoteTranscriptomeResequencing(12/12);</t>
  </si>
  <si>
    <t>HKCDNAPEP00006918</t>
  </si>
  <si>
    <t>50.65;50.51</t>
  </si>
  <si>
    <t>98.09;96.27</t>
  </si>
  <si>
    <t>Lib4</t>
  </si>
  <si>
    <t>CHKPE85217040003</t>
  </si>
  <si>
    <t>HS4000 PE101+8+101;0302+0302;新库库检外来文库，30%PHIX;</t>
  </si>
  <si>
    <t>46.81;47.91</t>
  </si>
  <si>
    <t>96.76;95.13</t>
  </si>
  <si>
    <t>91.03;88.63</t>
  </si>
  <si>
    <t>Lib 5</t>
  </si>
  <si>
    <t>CHKPE85217040004</t>
  </si>
  <si>
    <t>47.57;48.80</t>
  </si>
  <si>
    <t>96.48;95.00</t>
  </si>
  <si>
    <t>90.28;88.39</t>
  </si>
  <si>
    <t>eea170414许琛莹小鼠RNA-Seq(2/10);hfa170418刘芳3水稻EukaryoteTranscriptomeResequencing(6/10);ptc170418乔王敏人EukaryoteTranscriptomeResequencing(2/10);</t>
  </si>
  <si>
    <t>HKTRDPEP00002516</t>
  </si>
  <si>
    <t>HS4000 PE101+8+101;0302+0302;新库库检，1% PHIX;</t>
  </si>
  <si>
    <t>52.18;52.12</t>
  </si>
  <si>
    <t>97.53;95.81</t>
  </si>
  <si>
    <t>93.17;90.43</t>
  </si>
  <si>
    <t>HKEXONPEP00003418</t>
  </si>
  <si>
    <t>HS4000 PE101+8+101;0302+0302;旧库，速检未出;</t>
  </si>
  <si>
    <t>99.30;97.47</t>
  </si>
  <si>
    <t>0.38;0.66</t>
  </si>
  <si>
    <t>48.99;48.66</t>
  </si>
  <si>
    <t>97.87;95.50</t>
  </si>
  <si>
    <t>93.94;89.51</t>
  </si>
  <si>
    <t>qmo170426许琛莹人Exomecapture(3/4);rhp170418李维喜人Exomecapture(1/4);</t>
  </si>
  <si>
    <t>HKTRDPEP00002522</t>
  </si>
  <si>
    <t>99.42;97.33</t>
  </si>
  <si>
    <t>0.29;0.69</t>
  </si>
  <si>
    <t>48.90;48.73</t>
  </si>
  <si>
    <t>97.95;94.91</t>
  </si>
  <si>
    <t>94.14;88.40</t>
  </si>
  <si>
    <t>pby170414张洪芳人EukaryoteTranscriptomeResequencing(12/12);</t>
  </si>
  <si>
    <t>HKTRDPEP00002521</t>
  </si>
  <si>
    <t>54.46;54.36</t>
  </si>
  <si>
    <t>97.56;95.62</t>
  </si>
  <si>
    <t>93.21;89.83</t>
  </si>
  <si>
    <t>HKEXONPEP00003417</t>
  </si>
  <si>
    <t>FCHHGF5BBXX</t>
  </si>
  <si>
    <t>Lane 4 有 1% PhiX</t>
  </si>
  <si>
    <t>95.23;93.82</t>
  </si>
  <si>
    <t>0.38;0.59</t>
  </si>
  <si>
    <t>49.17;48.78</t>
  </si>
  <si>
    <t>98.47;96.91</t>
  </si>
  <si>
    <t>95.39;92.69</t>
  </si>
  <si>
    <t>95.21;93.75</t>
  </si>
  <si>
    <t>49.14;48.76</t>
  </si>
  <si>
    <t>98.42;96.89</t>
  </si>
  <si>
    <t>95.29;92.71</t>
  </si>
  <si>
    <t>99.30;97.91</t>
  </si>
  <si>
    <t>0.34;0.61</t>
  </si>
  <si>
    <t>49.39;49.08</t>
  </si>
  <si>
    <t>98.58;97.05</t>
  </si>
  <si>
    <t>95.74;93.07</t>
  </si>
  <si>
    <t>rpm170407乔王敏植物EukaryotedenovoTranscriptome(3/8);itm170413言显婷小鼠EukaryoteTranscriptomeResequencing(2/8);ked170410张静人EukaryoteTranscriptomeResequencing(3/8);</t>
  </si>
  <si>
    <t>HKTRDPEP00002509</t>
  </si>
  <si>
    <t>60.13;60.30</t>
  </si>
  <si>
    <t>98.53;97.66</t>
  </si>
  <si>
    <t>95.55;94.19</t>
  </si>
  <si>
    <t>jjg170323唐玉婧人内部研发(3/8);tev170328梁俊杰人TargetRegioncapture(3/8);ixj170413言显婷小鼠Exomecapture(2/8);</t>
  </si>
  <si>
    <t>HKTRDPEP00002513</t>
  </si>
  <si>
    <t>HUMjjgUAAADBAA-37沒有數據,MUSixjEAAABABA-311實際數據量為預期數據量的3倍</t>
    <phoneticPr fontId="147" type="noConversion"/>
  </si>
  <si>
    <t>99.47;96.31</t>
  </si>
  <si>
    <t>0.42;0.77</t>
  </si>
  <si>
    <t>47.27;47.21</t>
  </si>
  <si>
    <t>98.17;96.21</t>
  </si>
  <si>
    <t>94.89;91.86</t>
  </si>
  <si>
    <t>tql170410董海芳植物EukaryoteTranscriptomeResequencing(5/8);bqb170301言显婷人EukaryoteTranscriptomeResequencing(2/8);wxk170417张秋萍小鼠EukaryoteTranscriptomeResequencing(1/8);</t>
  </si>
  <si>
    <t>HKTRDPEP00002511</t>
  </si>
  <si>
    <t>index实际混合比例与计划不符，HKRDHUMbqbEAABRAAPEI-219产量偏低,HKRDHUMbqbEAACRAAPEI-220實際產量是預料產量的1.5倍,RD</t>
    <phoneticPr fontId="147" type="noConversion"/>
  </si>
  <si>
    <t>48.68;48.68</t>
  </si>
  <si>
    <t>98.75;98.10</t>
  </si>
  <si>
    <t>96.49;95.43</t>
  </si>
  <si>
    <t>ohy170412言显婷人EukaryoteTranscriptomeResequencing(18/18);</t>
  </si>
  <si>
    <t>HKTRDPEP00002512</t>
  </si>
  <si>
    <t>58.52;58.77</t>
  </si>
  <si>
    <t>98.71;98.20</t>
  </si>
  <si>
    <t>96.21;95.47</t>
  </si>
  <si>
    <t>58.52;58.76</t>
  </si>
  <si>
    <t>98.79;98.23</t>
  </si>
  <si>
    <t>96.35;95.53</t>
  </si>
  <si>
    <t>WHBACanmMAaA-15-31 Read2质量差</t>
  </si>
  <si>
    <t xml:space="preserve">以下子文库产量低：
WHPVL17000634-5
WHPVL17000636-19
WHPVL17000637-27
WHPVL17000638-28
WHPVL17000640-32
WHPVL17000641-34
WHPVL17000642-37
WHPVL17000643-44
WHPVL17000647-62
WHPVL17000648-63
WHPVL17000649-66
WHPVL17000658-85
WHPVL17000660-87
WHPVL17000661-89
WHPVL17000662-91
WHPVL17000663-92
WHPVL17000665-96
WHPVL17000666-97
WHPVL17000667-100
WHPVL17000668-101
WHPVL17000669-103
WHPVL17000673-115
WHPVL17000674-116
WHPVL17000675-123
WHPVL17000676-124
WHPVL17000677-129
WHPVL17000682-137
WHPVL17000683-138
</t>
  </si>
  <si>
    <t>以下子文库产量低：
WHMOUlkgNAABRAAPEI-201</t>
  </si>
  <si>
    <t>以下子文库产量低：
CWHPEI17040010
wHAXPI034255-164</t>
  </si>
  <si>
    <t>以下子文库产量低：
WHBRAfnjTAAZRAAPEI-201
WHBRAfnjTACIRAAPEI-207
WHBRAfnjTAALRAAPEI-209
WHBRAfnjTAAVRAAPEI-221</t>
  </si>
  <si>
    <t>170429_I191_FCHHYW5BCXY_L2_WHMISEQPEP00000666</t>
    <phoneticPr fontId="117" type="noConversion"/>
  </si>
  <si>
    <t>170503_I191_FCHHY37BCXY_L1_Hiseq17WH0000015</t>
    <phoneticPr fontId="117" type="noConversion"/>
  </si>
  <si>
    <t>170503_I191_FCHHY37BCXY_L2_Hiseq17WH0000016</t>
    <phoneticPr fontId="117" type="noConversion"/>
  </si>
  <si>
    <t>170430_I133_FCHGVLLBBXX_L2_WHCDNAPEP00006909</t>
    <phoneticPr fontId="117" type="noConversion"/>
  </si>
  <si>
    <t>170430_I133_FCHGVLLBBXX_L3_CWHPEPI00001305</t>
    <phoneticPr fontId="117" type="noConversion"/>
  </si>
  <si>
    <t>170430_I133_FCHGVLLBBXX_L7_WHCDNAPEP00006930</t>
    <phoneticPr fontId="117" type="noConversion"/>
  </si>
  <si>
    <t>170430_I133_FCHGVLLBBXX_L8_WHCDNAPEP00006931</t>
    <phoneticPr fontId="117" type="noConversion"/>
  </si>
  <si>
    <t>FCHHY37BCXY</t>
  </si>
  <si>
    <t>Hiseq17WH0000016</t>
  </si>
  <si>
    <t>Hiseq17WH0000015</t>
  </si>
  <si>
    <t>93.22;87.22</t>
  </si>
  <si>
    <t>95.69;91.40</t>
  </si>
  <si>
    <t>49.72;50.24</t>
  </si>
  <si>
    <t>3.77;3.31</t>
  </si>
  <si>
    <t>94.47;92.92</t>
  </si>
  <si>
    <t>RP index PE251+8+8+251;0302+0227;新库库检 加入15%wHAXPI034259-164，1%WHBACanmMAaA-15-31，3%WHDNASPEP00004925;</t>
  </si>
  <si>
    <t>FCHHYW5BCXY</t>
  </si>
  <si>
    <t>WHMISEQPEP00000666</t>
  </si>
  <si>
    <t xml:space="preserve">mev170405曾振华微生物Metagenomics(1/312) uyx170330田银平细菌Metagenomics(28/312) bos170414王爽1十八个小鼠Metagenomics(14/312) rbl170406杨林1四十八个牛胃液Metagenomics(28/312) lkl170417梁勇肠道微生物Metagenomics(2/312) bsp170420田银平人Metagenomics(119/312) eez170405曾振华两个鱼皮微生物Metagenomics(2/312) kwp170405张洪芳土壤Metagenomics(85/312) png170117胡瑶真菌Metagenomics(1/312) pqx170307余佳临细菌Metagenomics(1/312) jmm170329曾振华细菌Metagenomics(17/312) anm170406司凯威细菌Metagenomics(1/312) kbv161213高璐土壤样品Metagenomics(13/312) </t>
  </si>
  <si>
    <t>93.93;87.37</t>
  </si>
  <si>
    <t>96.15;91.64</t>
  </si>
  <si>
    <t>51.15;51.54</t>
  </si>
  <si>
    <t>3.96;3.47</t>
  </si>
  <si>
    <t>94.69;91.82</t>
  </si>
  <si>
    <t>RP index PE251+8+8+251;0302+0227;新库库检 加入15%wHAXPI034259-164;</t>
  </si>
  <si>
    <t>WHMISEQPEP00000660-C</t>
  </si>
  <si>
    <t xml:space="preserve">png170117胡瑶真菌Metagenomics(10/509) fuo170401李维喜人粪便Metagenomics(374/509) ftm170413梁勇污泥四区Metagenomics(3/509) kph170217李洁4细菌Metagenomics(106/509) bob170411梁勇小鼠粪便Metagenomics(16/509) </t>
  </si>
  <si>
    <t>86.22;84.62</t>
  </si>
  <si>
    <t>92.42;91.02</t>
  </si>
  <si>
    <t>32.94;33.62</t>
  </si>
  <si>
    <t>FCCAFE2ANXX</t>
  </si>
  <si>
    <t>WHTRDRPEP00003654</t>
  </si>
  <si>
    <t xml:space="preserve">hxf170413于杨阳小鼠单细胞甲基化Methylation(2/2) </t>
  </si>
  <si>
    <t>90.42;88.70</t>
  </si>
  <si>
    <t>95.02;93.36</t>
  </si>
  <si>
    <t>39.40;39.64</t>
  </si>
  <si>
    <t>WHDNASPEP00004911</t>
  </si>
  <si>
    <t xml:space="preserve">mhy170407光宣敏海星Denovo-Animal(1/7) nqh170329刘伦金色葡萄球菌Re-sequencing(1/7) hxp170401胡维秀丽线虫Re-sequencing(5/7) </t>
  </si>
  <si>
    <t>87.32;81.23</t>
  </si>
  <si>
    <t>92.86;88.42</t>
  </si>
  <si>
    <t>56.61;56.72</t>
  </si>
  <si>
    <t>27.24;28.61</t>
  </si>
  <si>
    <t>0.13;0.12</t>
  </si>
  <si>
    <t>WHDNASPEP00004906</t>
  </si>
  <si>
    <t xml:space="preserve">ejf170401张伟10人Metagenomics(5/5) </t>
  </si>
  <si>
    <t>87.59;82.44</t>
  </si>
  <si>
    <t>93.06;89.20</t>
  </si>
  <si>
    <t>56.52;56.58</t>
  </si>
  <si>
    <t>26.20;24.91</t>
  </si>
  <si>
    <t>0.14;0.13</t>
  </si>
  <si>
    <t>WHDNASPEP00004905</t>
  </si>
  <si>
    <t>87.54;83.34</t>
  </si>
  <si>
    <t>93.25;90.02</t>
  </si>
  <si>
    <t>41.72;42.06</t>
  </si>
  <si>
    <t>WHDNALPEP00000255</t>
  </si>
  <si>
    <t xml:space="preserve">axe170321余佳临中华鲟Denovo-Animal(2/2) </t>
  </si>
  <si>
    <t>87.47;81.83</t>
  </si>
  <si>
    <t>92.85;88.04</t>
  </si>
  <si>
    <t>42.14;42.97</t>
  </si>
  <si>
    <t>WHDNALPEP00000254</t>
  </si>
  <si>
    <t>90.00;87.92</t>
  </si>
  <si>
    <t>94.63;92.98</t>
  </si>
  <si>
    <t>41.83;42.01</t>
  </si>
  <si>
    <t>WHDNALPEP00000253</t>
  </si>
  <si>
    <t>92.19;89.74</t>
  </si>
  <si>
    <t>95.93;94.17</t>
  </si>
  <si>
    <t>42.83;42.96</t>
  </si>
  <si>
    <t>WHDNALPEP00000252</t>
  </si>
  <si>
    <t>85.57;71.00</t>
  </si>
  <si>
    <t>92.33;83.03</t>
  </si>
  <si>
    <t>44.15;45.06</t>
  </si>
  <si>
    <t>HS4000 PE101+8+8+101;0113+1226;新库库检;</t>
  </si>
  <si>
    <t>FCHGVLLBBXX</t>
  </si>
  <si>
    <t>WHCDNAPEP00006931</t>
  </si>
  <si>
    <t xml:space="preserve">sqa170428吕晓丹油菜EukaryoteTranscriptomeResequencing(2/9) drv170414张秋萍拟南芥Chip-seq(5/9) dba170414张静小鼠EukaryoteTranscriptomeResequencing(2/9) </t>
  </si>
  <si>
    <t>92.93;87.50</t>
  </si>
  <si>
    <t>96.75;94.13</t>
  </si>
  <si>
    <t>45.83;47.23</t>
  </si>
  <si>
    <t>WHCDNAPEP00006930</t>
  </si>
  <si>
    <t xml:space="preserve">csr170420夏展峰拟南芥Re-sequencing(1/12) sqa170428吕晓丹油菜EukaryoteTranscriptomeResequencing(8/12) dba170414张静小鼠EukaryoteTranscriptomeResequencing(3/12) </t>
  </si>
  <si>
    <t>96.87;93.68</t>
  </si>
  <si>
    <t>98.94;97.24</t>
  </si>
  <si>
    <t>51.13;51.18</t>
  </si>
  <si>
    <t>WHCDNAPEP00006927</t>
  </si>
  <si>
    <t xml:space="preserve">rju170414张立艳酵母Re-sequencing(2/10) ruv170405郑小敏小鼠EukaryoteTranscriptomeResequencing(2/10) wmq170421袁珍丽细菌Re-sequencing(4/10) lkg170414李斌斌鼠Non-codingRNA(2/10) </t>
  </si>
  <si>
    <t>97.13;94.34</t>
  </si>
  <si>
    <t>99.06;97.68</t>
  </si>
  <si>
    <t>48.39;48.68</t>
  </si>
  <si>
    <t>WHCDNAPEP00006926</t>
  </si>
  <si>
    <t xml:space="preserve">iba170418马俊平人EukaryoteTranscriptomeResequencing(1/4) lkg170414李斌斌鼠Non-codingRNA(3/4) </t>
  </si>
  <si>
    <t>97.09;91.37</t>
  </si>
  <si>
    <t>98.98;95.73</t>
  </si>
  <si>
    <t>49.81;49.98</t>
  </si>
  <si>
    <t>WHCDNAPEP00006925</t>
  </si>
  <si>
    <t xml:space="preserve">pfe170331徐晓静动物EukaryotedenovoTranscriptome(2/7) jnm170414田银平桦褐孔菌Denovo-Microbiology(3/7) lkg170414李斌斌鼠Non-codingRNA(2/7) </t>
  </si>
  <si>
    <t>92.09;85.36</t>
  </si>
  <si>
    <t>97.06;93.43</t>
  </si>
  <si>
    <t>48.07;48.04</t>
  </si>
  <si>
    <t>HS4000 PE101+8+8+101;0113+1226;新库库检，外来文库;</t>
  </si>
  <si>
    <t>产量较低(客户样品)</t>
  </si>
  <si>
    <t>CWHPEPI00001305</t>
  </si>
  <si>
    <t xml:space="preserve">oub170418余佳临籼稻Re-sequencing(10/10) </t>
  </si>
  <si>
    <t>96.48;93.50</t>
  </si>
  <si>
    <t>98.90;97.26</t>
  </si>
  <si>
    <t>53.26;53.31</t>
  </si>
  <si>
    <t>WHCDNAPEP00006909</t>
  </si>
  <si>
    <t xml:space="preserve">vyp170414郑小敏短乳杆菌ProkaryoteTranscriptomeResequencing(6/14) lkg170414李斌斌鼠Non-codingRNA(2/14) emp170412郑小敏细菌ProkaryoteTranscriptomeResequencing(6/14) </t>
  </si>
  <si>
    <t>97.44;94.05</t>
  </si>
  <si>
    <t>99.20;97.39</t>
  </si>
  <si>
    <t>50.12;50.25</t>
  </si>
  <si>
    <t>36.77;24.26</t>
  </si>
  <si>
    <t>70.31;70.17</t>
  </si>
  <si>
    <t>WHCDNAPEP00006912</t>
  </si>
  <si>
    <t xml:space="preserve">seb170330刘宇峰人Re-sequencing(4/7) lkg170414李斌斌鼠Non-codingRNA(3/7) </t>
  </si>
  <si>
    <t>170427_I127_FCHJ33LBBXX_L8_DKDNAPEP02771</t>
    <phoneticPr fontId="117" type="noConversion"/>
  </si>
  <si>
    <t xml:space="preserve">170427_I127_FCHJ33LBBXX_L6_DKDNAPEP02769 </t>
    <phoneticPr fontId="117" type="noConversion"/>
  </si>
  <si>
    <t>170427_I127_FCHJ33LBBXX_L5_DKDNAPEP02767</t>
    <phoneticPr fontId="117" type="noConversion"/>
  </si>
  <si>
    <t>170427_I127_FCHJ33LBBXX_L2_DKDNAPEP02764</t>
    <phoneticPr fontId="117" type="noConversion"/>
  </si>
  <si>
    <t>DKDNAPEP02762</t>
  </si>
  <si>
    <t>FCHJ33LBBXX</t>
    <phoneticPr fontId="51" type="noConversion"/>
  </si>
  <si>
    <t>49.17;49.06</t>
  </si>
  <si>
    <t>98.42;96.92</t>
  </si>
  <si>
    <t>95.53;92.70</t>
  </si>
  <si>
    <t xml:space="preserve">jiu170424吕晓丹人Exomecapture(11/12) uuv170406吕晓丹人Exomecapture(1/12) </t>
    <phoneticPr fontId="51" type="noConversion"/>
  </si>
  <si>
    <t>DKDNAPEP02764</t>
  </si>
  <si>
    <t>FCHJ33LBBXX</t>
  </si>
  <si>
    <t>EXON170411023-RUMC-24，EXON170418050-RUMC-52产量偏低</t>
    <phoneticPr fontId="51" type="noConversion"/>
  </si>
  <si>
    <t>48.90;48.79</t>
  </si>
  <si>
    <t>98.40;96.57</t>
  </si>
  <si>
    <t>95.43;92.02</t>
  </si>
  <si>
    <t xml:space="preserve">jiu170424吕晓丹人Exomecapture(11/11) </t>
  </si>
  <si>
    <t>DKDNAPEP02765</t>
  </si>
  <si>
    <t>49.16;49.03</t>
  </si>
  <si>
    <t>94.58;94.94</t>
  </si>
  <si>
    <t>86.54;87.55</t>
  </si>
  <si>
    <t>DKDNAPEP02766</t>
  </si>
  <si>
    <t>49.32;49.23</t>
  </si>
  <si>
    <t>98.40;96.87</t>
  </si>
  <si>
    <t>95.50;92.53</t>
  </si>
  <si>
    <t>DKDNAPEP02767</t>
  </si>
  <si>
    <t>EXON170418080-RUMC-82产量偏低</t>
    <phoneticPr fontId="51" type="noConversion"/>
  </si>
  <si>
    <t>98.30;96.65</t>
  </si>
  <si>
    <t>95.14;92.08</t>
  </si>
  <si>
    <t xml:space="preserve">xnx170424吕晓丹人Exomecapture(5/12) ogf170525吕晓丹人Exomecapture(5/12) baa170331吕晓丹人Exomecapture(2/12) </t>
  </si>
  <si>
    <t>DKDNAPEP02769</t>
  </si>
  <si>
    <t>EXON170418104-RUMC-12产量偏低</t>
    <phoneticPr fontId="51" type="noConversion"/>
  </si>
  <si>
    <t>49.49;49.43</t>
  </si>
  <si>
    <t>98.23;96.95</t>
  </si>
  <si>
    <t>94.97;92.61</t>
  </si>
  <si>
    <t xml:space="preserve">nmb170525吕晓丹人Exomecapture(4/9) cgk170425马菡静人Exomecapture(5/9) </t>
  </si>
  <si>
    <t>DKDNAPEP02770</t>
  </si>
  <si>
    <t>99.56;99.02</t>
  </si>
  <si>
    <t>3.88;3.98</t>
  </si>
  <si>
    <t>98.52;97.13</t>
  </si>
  <si>
    <t>95.62;92.98</t>
  </si>
  <si>
    <t xml:space="preserve">uuv170406吕晓丹人Exomecapture(6/15) ogf170525吕晓丹人Exomecapture(9/15) </t>
  </si>
  <si>
    <t>DKDNAPEP02771</t>
  </si>
  <si>
    <t>49.49;49.41</t>
  </si>
  <si>
    <t>98.52;96.99</t>
  </si>
  <si>
    <t>95.66;92.77</t>
  </si>
  <si>
    <t>整条Lane的Read2质量偏低</t>
  </si>
  <si>
    <t>170427_I283_FCHJT3WBBXX_L5_Epooling</t>
    <phoneticPr fontId="117" type="noConversion"/>
  </si>
  <si>
    <t>96.96;96.17</t>
  </si>
  <si>
    <t>98.30;97.77</t>
  </si>
  <si>
    <t>49.13;48.91</t>
  </si>
  <si>
    <t>FCHKH2MBCXY</t>
  </si>
  <si>
    <t>CPF1704009;CPF1704009;CPF1704009;CPF1704009;</t>
  </si>
  <si>
    <t>96.94;96.27</t>
  </si>
  <si>
    <t>98.29;97.83</t>
  </si>
  <si>
    <t>49.10;48.87</t>
  </si>
  <si>
    <t>95.94;92.06</t>
  </si>
  <si>
    <t>97.60;94.76</t>
  </si>
  <si>
    <t>49.47;49.37</t>
  </si>
  <si>
    <t>FCHLGCJBCXY</t>
  </si>
  <si>
    <t>95.96;91.94</t>
  </si>
  <si>
    <t>97.61;94.68</t>
  </si>
  <si>
    <t>49.46;49.36</t>
  </si>
  <si>
    <t>96.79;93.58</t>
  </si>
  <si>
    <t>98.14;95.99</t>
  </si>
  <si>
    <t>49.33;49.11</t>
  </si>
  <si>
    <t>FCHKHH2BCXY</t>
  </si>
  <si>
    <t>96.70;93.38</t>
  </si>
  <si>
    <t>98.08;95.86</t>
  </si>
  <si>
    <t>49.35;49.13</t>
  </si>
  <si>
    <t>97.56;96.28</t>
  </si>
  <si>
    <t>99.20;98.47</t>
  </si>
  <si>
    <t>48.31;48.27</t>
  </si>
  <si>
    <t>FCHJNV7BBXX</t>
  </si>
  <si>
    <t>F17FTSUSAT0167_MUSmmgE;F17FTSUSAT0167_MUSmmgE;F17FTSUSAT0167_MUSmmgE;F17FTSUSAT0167_MUSmmgE;</t>
  </si>
  <si>
    <t>97.04;95.71</t>
  </si>
  <si>
    <t>99.05;98.27</t>
  </si>
  <si>
    <t>47.96;47.93</t>
  </si>
  <si>
    <t>97.30;95.97</t>
  </si>
  <si>
    <t>99.14;98.36</t>
  </si>
  <si>
    <t>48.21;48.10</t>
  </si>
  <si>
    <t>F17FTSUSAT0123_DANllqE;F17FTSUSAT0123_DANllqE;F17FTSUSAT0123_DANllqE;F17FTSUSAT0123_DANllqE;F17FTSUSAT0123_DANllqE;F17FTSUSAT0123_DANllqE;F17FTSUSAT0123_DANllqE;F17FTSUSAT0123_DANllqE;F17FTSUSAT0123_DANllqE;F17FTSUSAT0123_DANllqE;F17FTSUSAT0123_DANllqE;F17FTSUSAT0123_DANllqE;</t>
  </si>
  <si>
    <t>97.93;96.90</t>
  </si>
  <si>
    <t>99.28;98.71</t>
  </si>
  <si>
    <t>97.82;97.08</t>
  </si>
  <si>
    <t>99.26;98.80</t>
  </si>
  <si>
    <t>47.78;47.57</t>
  </si>
  <si>
    <t>98.04;97.21</t>
  </si>
  <si>
    <t>99.34;98.85</t>
  </si>
  <si>
    <t>47.56;47.40</t>
  </si>
  <si>
    <t>97.93;97.39</t>
  </si>
  <si>
    <t>99.29;98.94</t>
  </si>
  <si>
    <t>48.00;47.81</t>
  </si>
  <si>
    <t>96.47;95.19</t>
  </si>
  <si>
    <t>98.90;98.08</t>
  </si>
  <si>
    <t>48.81;48.55</t>
  </si>
  <si>
    <t>F17FTSUSAT0123_DANllqE;F17FTSUSAT0123_DANllqE;F17FTSUSAT0123_DANllqE;F17FTSUSAT0123_DANllqE;CPF1703007;CPF1703007;CPF1703007;</t>
  </si>
  <si>
    <t>96.43;91.57</t>
  </si>
  <si>
    <t>98.79;96.25</t>
  </si>
  <si>
    <t>45.73;45.51</t>
  </si>
  <si>
    <t>FCHJT3WBBXX</t>
  </si>
  <si>
    <t>SR_3_rep2</t>
  </si>
  <si>
    <t>CPF1704006;</t>
  </si>
  <si>
    <t>96.36;93.91</t>
  </si>
  <si>
    <t>98.77;97.44</t>
  </si>
  <si>
    <t>45.84;45.62</t>
  </si>
  <si>
    <t>Naive_31_rep3</t>
  </si>
  <si>
    <t>96.27;93.37</t>
  </si>
  <si>
    <t>45.97;45.48</t>
  </si>
  <si>
    <t>Naive_28_rep2</t>
  </si>
  <si>
    <t>93.14;70.93</t>
  </si>
  <si>
    <t>97.53;82.21</t>
  </si>
  <si>
    <t>39.44;32.53</t>
  </si>
  <si>
    <t>CPF1704003;CPF1704003;CPF1704003;CPF1704003;CPF1704003;CPF1704003;CPF1704003;CPF1704003;</t>
  </si>
  <si>
    <t>96.36;94.08</t>
  </si>
  <si>
    <t>98.80;97.53</t>
  </si>
  <si>
    <t>54.77;54.66</t>
  </si>
  <si>
    <t>96.50;94.34</t>
  </si>
  <si>
    <t>98.86;97.66</t>
  </si>
  <si>
    <t>47.20;47.22</t>
  </si>
  <si>
    <t>95.83;93.07</t>
  </si>
  <si>
    <t>98.61;97.06</t>
  </si>
  <si>
    <t>47.69;47.70</t>
  </si>
  <si>
    <t>96.53;94.20</t>
  </si>
  <si>
    <t>98.84;97.59</t>
  </si>
  <si>
    <t>48.25;48.24</t>
  </si>
  <si>
    <t>94.57;90.80</t>
  </si>
  <si>
    <t>96.84;94.34</t>
  </si>
  <si>
    <t>49.26;49.13</t>
  </si>
  <si>
    <t>FCHKHHVBCXY</t>
  </si>
  <si>
    <t>94.57;90.92</t>
  </si>
  <si>
    <t>96.81;94.37</t>
  </si>
  <si>
    <t>49.25;49.12</t>
  </si>
  <si>
    <t>95.77;91.53</t>
  </si>
  <si>
    <t>97.56;94.72</t>
  </si>
  <si>
    <t>49.61;49.53</t>
  </si>
  <si>
    <t>FCHKGY3BCXY</t>
  </si>
  <si>
    <t>Test;CPF1704009;CPF1704009;CPF1704009;Test;</t>
  </si>
  <si>
    <t>95.61;91.38</t>
  </si>
  <si>
    <t>97.49;94.60</t>
  </si>
  <si>
    <t>49.66;49.58</t>
  </si>
  <si>
    <t>95.90;92.02</t>
  </si>
  <si>
    <t>97.59;95.00</t>
  </si>
  <si>
    <t>FCHKH7YBCXY</t>
  </si>
  <si>
    <t>95.92;92.20</t>
  </si>
  <si>
    <t>97.64;95.14</t>
  </si>
  <si>
    <t>49.55;49.40</t>
  </si>
  <si>
    <t>很差(PF低)</t>
    <phoneticPr fontId="51" type="noConversion"/>
  </si>
  <si>
    <t xml:space="preserve">Transcriptome </t>
    <phoneticPr fontId="51" type="noConversion"/>
  </si>
  <si>
    <t>Exome capture</t>
    <phoneticPr fontId="51" type="noConversion"/>
  </si>
  <si>
    <t>质量较差(测试)</t>
    <phoneticPr fontId="51" type="noConversion"/>
  </si>
  <si>
    <t>FCHHYW5BCXY</t>
    <phoneticPr fontId="51" type="noConversion"/>
  </si>
  <si>
    <t>71194M (q)</t>
  </si>
  <si>
    <t>48.97;48.70</t>
  </si>
  <si>
    <t>97.71;95.05</t>
  </si>
  <si>
    <t>93.64;88.40</t>
  </si>
  <si>
    <t>李博賢</t>
  </si>
  <si>
    <t>70963M (q)</t>
  </si>
  <si>
    <t>49.03;48.77</t>
  </si>
  <si>
    <t>97.53;95.08</t>
  </si>
  <si>
    <t>93.25;88.48</t>
  </si>
  <si>
    <t>70611M (q)</t>
  </si>
  <si>
    <t>49.59;49.28</t>
  </si>
  <si>
    <t>97.29;95.07</t>
  </si>
  <si>
    <t>92.66;88.35</t>
  </si>
  <si>
    <t>71185M (q)</t>
  </si>
  <si>
    <t>49.55;49.26</t>
  </si>
  <si>
    <t>96.80;94.60</t>
  </si>
  <si>
    <t>91.54;87.34</t>
  </si>
  <si>
    <t>70302M (q)</t>
  </si>
  <si>
    <t>49.39;49.21</t>
  </si>
  <si>
    <t>96.95;94.55</t>
  </si>
  <si>
    <t>91.89;87.42</t>
  </si>
  <si>
    <t>71086M (q)</t>
  </si>
  <si>
    <t>49.38;49.18</t>
  </si>
  <si>
    <t>97.39;94.96</t>
  </si>
  <si>
    <t>92.92;88.31</t>
  </si>
  <si>
    <t>68907M (q)</t>
  </si>
  <si>
    <t>48.88;48.55</t>
  </si>
  <si>
    <t>93.08;88.17</t>
  </si>
  <si>
    <t>65735M (q)</t>
  </si>
  <si>
    <t>48.85;48.55</t>
  </si>
  <si>
    <t>96.04;95.42</t>
  </si>
  <si>
    <t>89.65;88.59</t>
  </si>
  <si>
    <t>/ifshk2/hiseq4000-211/170427_K00211_0396_BHHGGNBBXX</t>
  </si>
  <si>
    <t>/ifshk2/hiseq4000-211/170427_K00211_0398_AHGV7KBBXX</t>
  </si>
  <si>
    <t>/ifshk2/hiseq4000-114/170426_K00114_0545_BHGVLYBBXX</t>
  </si>
  <si>
    <t>/ifshk2/hiseq4000-114/170426_K00114_0544_AHGV55BBXX</t>
  </si>
  <si>
    <t>/ifshk2/hiseq4000-114/170430_K00114_0546_AHHFTYBBXX</t>
  </si>
  <si>
    <t>/ifshk2/hiseq4000-211/170429_K00211_0399_AHHGF5BBXX</t>
  </si>
  <si>
    <t>下機後上機組仍未填寫BMS信息</t>
  </si>
  <si>
    <t>/ifswh2/hiseq4000-133/170426_K00133_0303_AHGMCLBBXX</t>
  </si>
  <si>
    <t>/ifswh2/hiseq4000-136/170425_K00136_0439_AHGLJJBBXX</t>
  </si>
  <si>
    <t>/ifswh2/hiseq2500-191/170429_D00191_0571_BHJ5NMBCXY</t>
  </si>
  <si>
    <t>/ifswh2/hiseq4000-136/170428_K00136_0440_AHGVVFBBXX</t>
  </si>
  <si>
    <t>/ifswh2/hiseq4000-133/170430_K00133_0304_AHGVLLBBXX</t>
  </si>
  <si>
    <t>/ifswh2/hiseq2500-188/170429_D00188_0498_ACAFE2ANXX</t>
  </si>
  <si>
    <t>/ifswh2/hiseq2500-191/170429_D00191_0572_AHHYW5BCXY</t>
  </si>
  <si>
    <t>/ifswh2/hiseq2500-191/170503_D00191_0573_BHHY37BCXY</t>
  </si>
  <si>
    <t>/ifs3/hiseq2500-D175/170426_D00175_0648_BHKLJHBCXY</t>
  </si>
  <si>
    <t>/ifs3/hiseq2500-D175/170426_D00175_0647_AHJHL5BCXY</t>
  </si>
  <si>
    <t>/ifs3/hiseq2500-D175/170427_D00175_0650_BHKKTJBCXY</t>
  </si>
  <si>
    <t>/ifs3/hiseq2500-D175/170427_D00175_0649_AHJHLVBCXY</t>
  </si>
  <si>
    <t>/ifs3/hiseq2500-D175/170429_D00175_0652_BHKTLGBCXY</t>
  </si>
  <si>
    <t>/ifs3/hiseq2500-D175/170429_D00175_0651_AHKTLJBCXY</t>
  </si>
  <si>
    <t>/ifs3/hiseq2500-D175/170430_D00175_0653_AHKV3HBCXY</t>
  </si>
  <si>
    <t>/ifs3/hiseq2500-D175/170430_D00175_0654_BHKLJFBCXY</t>
  </si>
  <si>
    <t>/ifs3/hiseq2500-D175/170501_D00175_0655_BHKTLCBCXY</t>
  </si>
  <si>
    <t>/share/hiseq2500-D177/170426_D00177_1131_BHLWCVBCXY</t>
  </si>
  <si>
    <t>/share/hiseq2500-D178/170426_D00178_0681_AHKV3NBCXY</t>
  </si>
  <si>
    <t>/share/hiseq2500-D177/170426_D00177_1130_AHLWHNBCXY</t>
  </si>
  <si>
    <t>/share/hiseq2500-D177/170428_D00177_1133_BHHVFHBCXY</t>
  </si>
  <si>
    <t>/share/hiseq2500-D177/170428_D00177_1132_AHKTFWBCXY</t>
  </si>
  <si>
    <t>/share/hiseq2500-D178/170428_D00178_0682_AHHLVWBCXY</t>
  </si>
  <si>
    <t>/share/hiseq2500-D178/170428_D00178_0683_BHHL57BCXY</t>
  </si>
  <si>
    <t>/share/hiseq2500-D177/170430_D00177_1134_AHHLKLBCXY</t>
  </si>
  <si>
    <t>/share/hiseq2500-D177/170430_D00177_1135_BHHLYGBCXY</t>
  </si>
  <si>
    <t>/share/hiseq2500-D178/170501_D00178_0684_AHHLH2BCXY</t>
  </si>
  <si>
    <t>/share/hiseq2500-D177/170502_D00177_1138_AHHLVYBCXY</t>
  </si>
  <si>
    <t>/share/hiseq2500-D177/170502_D00177_1139_BHHL7HBCXY</t>
  </si>
  <si>
    <t>/share/Hiseq05/solexa/170427_ST-K00127_0183_BHJ33LBBXX</t>
  </si>
  <si>
    <t>外来文库，建议重定量。</t>
    <phoneticPr fontId="117" type="noConversion"/>
  </si>
  <si>
    <t>该lane中chip文库的adaptor空载比例高（drv170414张秋萍拟南芥Chip-seq），RD文库起始存在固定序列。</t>
    <phoneticPr fontId="117" type="noConversion"/>
  </si>
  <si>
    <t>整条Lane的Read2质量偏低，chop</t>
    <phoneticPr fontId="117" type="noConversion"/>
  </si>
  <si>
    <t>index实际混合比例与计划不符。EXON170418104-RUMC-12产量偏低</t>
    <phoneticPr fontId="117" type="noConversion"/>
  </si>
  <si>
    <t>index实际混合比例与计划不符。EXON170418080-RUMC-82产量偏低</t>
    <phoneticPr fontId="117" type="noConversion"/>
  </si>
  <si>
    <t>index实际混合比例与计划不符。EXON170411023-RUMC-24，EXON170418050-RUMC-52产量偏低</t>
    <phoneticPr fontId="117" type="noConversion"/>
  </si>
  <si>
    <t>index质量差</t>
    <phoneticPr fontId="117" type="noConversion"/>
  </si>
  <si>
    <t>科技服务</t>
    <phoneticPr fontId="117" type="noConversion"/>
  </si>
  <si>
    <r>
      <t>WHBACanmMAaA-15-31 Read2质量差，</t>
    </r>
    <r>
      <rPr>
        <sz val="10"/>
        <color rgb="FFFF0000"/>
        <rFont val="宋体"/>
        <family val="3"/>
        <charset val="134"/>
      </rPr>
      <t>测试，不合格文库风险上机。</t>
    </r>
    <phoneticPr fontId="117" type="noConversion"/>
  </si>
  <si>
    <t>何智伟</t>
    <phoneticPr fontId="117" type="noConversion"/>
  </si>
  <si>
    <t>pooling比例偏差</t>
    <phoneticPr fontId="117" type="noConversion"/>
  </si>
  <si>
    <t>医学</t>
    <phoneticPr fontId="117" type="noConversion"/>
  </si>
  <si>
    <t>以下子文库产量低：
WHPVL17000579-28
WHPVL17000580-32
WHPVL17000583-44
WHPVL17000589-66
WHPVL17000605-93
WHPVL17000606-96
WHPVL17000613-115
WHPVL17000622-137
WHPVL17000629-153
WHPVL17000630-154
WHPVL17000633-158</t>
    <phoneticPr fontId="117" type="noConversion"/>
  </si>
  <si>
    <t xml:space="preserve">以下子文库产量低：
WHPVL17000634-5
WHPVL17000636-19
WHPVL17000637-27
WHPVL17000638-28
WHPVL17000640-32
WHPVL17000641-34
WHPVL17000642-37
WHPVL17000643-44
WHPVL17000647-62
WHPVL17000648-63
WHPVL17000649-66
WHPVL17000658-85
WHPVL17000660-87
WHPVL17000661-89
WHPVL17000662-91
WHPVL17000663-92
WHPVL17000665-96
WHPVL17000666-97
WHPVL17000667-100
WHPVL17000668-101
WHPVL17000669-103
WHPVL17000673-115
WHPVL17000674-116
WHPVL17000675-123
WHPVL17000676-124
WHPVL17000677-129
WHPVL17000682-137
WHPVL17000683-138
</t>
    <phoneticPr fontId="117" type="noConversion"/>
  </si>
  <si>
    <t>以下子文库产量低：
WHMOUlkgNAABRAAPEI-201</t>
    <phoneticPr fontId="117" type="noConversion"/>
  </si>
  <si>
    <t>pooling比例偏差(客户样品)</t>
    <phoneticPr fontId="117" type="noConversion"/>
  </si>
  <si>
    <r>
      <t>以下子文库产量低：
CWHPEI17040010
wHAXPI034255-164。</t>
    </r>
    <r>
      <rPr>
        <sz val="10"/>
        <color rgb="FFFF0000"/>
        <rFont val="宋体"/>
        <family val="3"/>
        <charset val="134"/>
      </rPr>
      <t>外来文库</t>
    </r>
    <phoneticPr fontId="117" type="noConversion"/>
  </si>
  <si>
    <t>何智伟</t>
    <phoneticPr fontId="117" type="noConversion"/>
  </si>
  <si>
    <t>pooling比例偏差</t>
    <phoneticPr fontId="117" type="noConversion"/>
  </si>
  <si>
    <t>科技服务</t>
    <phoneticPr fontId="117" type="noConversion"/>
  </si>
  <si>
    <t>以下子文库产量低：
WHBRAfnjTAAZRAAPEI-201
WHBRAfnjTACIRAAPEI-207
WHBRAfnjTAALRAAPEI-209
WHBRAfnjTAAVRAAPEI-221</t>
    <phoneticPr fontId="117" type="noConversion"/>
  </si>
  <si>
    <t>PF低</t>
    <phoneticPr fontId="117" type="noConversion"/>
  </si>
  <si>
    <r>
      <t>整条Lane PF低。</t>
    </r>
    <r>
      <rPr>
        <sz val="10"/>
        <color rgb="FFFF0000"/>
        <rFont val="宋体"/>
        <family val="3"/>
        <charset val="134"/>
      </rPr>
      <t>该lane中chip文库的adaptor空载比例高（drv170414张秋萍拟南芥Chip-seq），RD文库起始存在固定序列。</t>
    </r>
    <phoneticPr fontId="117" type="noConversion"/>
  </si>
  <si>
    <t>PF低,HKRDCHIkspEADCRAAPEI-202 ,HKRDCHIjvqEAAKRAAPEI-206 ,HKRDCHIjvqEAAMRAAPEI-208,HKRDCHIjvqEAANRAAPEI-209,HKRDCHIjvqEAAQRAAPEI-212产量较低,RD</t>
    <phoneticPr fontId="117" type="noConversion"/>
  </si>
  <si>
    <t>梁若瑜</t>
    <phoneticPr fontId="117" type="noConversion"/>
  </si>
  <si>
    <t xml:space="preserve">qpz170424言显婷人Exomecapture(5/5) </t>
    <phoneticPr fontId="51" type="noConversion"/>
  </si>
  <si>
    <t>WHDNASPEP00004922</t>
    <phoneticPr fontId="51" type="noConversion"/>
  </si>
  <si>
    <t>FCHHWYFBCXY</t>
    <phoneticPr fontId="51" type="noConversion"/>
  </si>
  <si>
    <t>RP index PE101+8+101;0308+0307;新库库检;</t>
    <phoneticPr fontId="51" type="noConversion"/>
  </si>
  <si>
    <t>48.17;48.22</t>
  </si>
  <si>
    <t>97.69;95.48</t>
  </si>
  <si>
    <t>95.96;92.84</t>
  </si>
  <si>
    <t xml:space="preserve">qpz170424言显婷人Exomecapture(5/5) </t>
  </si>
  <si>
    <t>WHDNASPEP00004922</t>
  </si>
  <si>
    <t>FCHHWYFBCXY</t>
  </si>
  <si>
    <t>48.18;48.22</t>
  </si>
  <si>
    <t>97.81;95.62</t>
  </si>
  <si>
    <t>96.17;93.06</t>
  </si>
  <si>
    <t>Hiseq17WH0000017</t>
    <phoneticPr fontId="51" type="noConversion"/>
  </si>
  <si>
    <t>FCHKLH3BCXY</t>
    <phoneticPr fontId="51" type="noConversion"/>
  </si>
  <si>
    <t>以下子文库产量低：
WHPVL17000579-28
WHPVL17000585-53
WHPVL17000586-57
WHPVL17000587-62
WHPVL17000588-63
WHPVL17000605-93
WHPVL17000606-96
WHPVL17000613-115
WHPVL17000614-116
WHPVL17000619-131
WHPVL17000620-134
WHPVL17000621-135
WHPVL17000622-137
WHPVL17000623-138
WHPVL17000625-140
WHPVL17000626-142
WHPVL17000628-150
WHPVL17000629-153
WHPVL17000630-154
WHPVL17000632-157
WHPVL17000633-158</t>
    <phoneticPr fontId="51" type="noConversion"/>
  </si>
  <si>
    <t>Hiseq17WH0000018</t>
  </si>
  <si>
    <t xml:space="preserve">以下子文库产量低：
WHPVL17000637-27
WHPVL17000638-28
WHPVL17000640-32
WHPVL17000641-34
WHPVL17000642-37
WHPVL17000643-44
WHPVL17000647-62
WHPVL17000648-63
WHPVL17000652-74
WHPVL17000656-82
WHPVL17000658-85
WHPVL17000659-86
WHPVL17000664-93
WHPVL17000665-96
WHPVL17000673-115
WHPVL17000674-116
WHPVL17000676-124
WHPVL17000681-135
WHPVL17000682-137
WHPVL17000689-154
WHPVL17000692-158
</t>
    <phoneticPr fontId="51" type="noConversion"/>
  </si>
  <si>
    <t xml:space="preserve">cya170426言显婷人EukaryoteTranscriptomeResequencing(5/5) </t>
    <phoneticPr fontId="51" type="noConversion"/>
  </si>
  <si>
    <t>WHCDNAPEP00006943</t>
    <phoneticPr fontId="51" type="noConversion"/>
  </si>
  <si>
    <t>FCHHY5MBCXY</t>
    <phoneticPr fontId="51" type="noConversion"/>
  </si>
  <si>
    <t>RP index PE101+8+101;0302+0307;新库库检;</t>
    <phoneticPr fontId="51" type="noConversion"/>
  </si>
  <si>
    <t>48.93;48.93</t>
  </si>
  <si>
    <t>89.84;86.00</t>
  </si>
  <si>
    <t>84.94;79.97</t>
  </si>
  <si>
    <t xml:space="preserve">cya170426言显婷人EukaryoteTranscriptomeResequencing(5/5) </t>
  </si>
  <si>
    <t>WHCDNAPEP00006943</t>
  </si>
  <si>
    <t>FCHHY5MBCXY</t>
  </si>
  <si>
    <t>88.78;84.33</t>
  </si>
  <si>
    <t>83.65;78.21</t>
  </si>
  <si>
    <t xml:space="preserve">kle170425吕晓丹长颈鹿Re-sequencing </t>
    <phoneticPr fontId="51" type="noConversion"/>
  </si>
  <si>
    <t>CWHPEI17040130</t>
    <phoneticPr fontId="51" type="noConversion"/>
  </si>
  <si>
    <t>FCHGVV5BBXX</t>
    <phoneticPr fontId="51" type="noConversion"/>
  </si>
  <si>
    <t>HS4000 PE151+8+8+151;0113+0113;旧库;</t>
    <phoneticPr fontId="51" type="noConversion"/>
  </si>
  <si>
    <t>44.74;44.31</t>
  </si>
  <si>
    <t>94.76;83.40</t>
  </si>
  <si>
    <t>89.29;70.74</t>
  </si>
  <si>
    <t xml:space="preserve">kre170205司凯威环境微生物Metagenomics(3/3) </t>
    <phoneticPr fontId="51" type="noConversion"/>
  </si>
  <si>
    <t>WHTRDRPEP00003650</t>
  </si>
  <si>
    <t>FCHGVV5BBXX</t>
  </si>
  <si>
    <t>HS4000 PE151+8+8+151;0113+0113;新库库检;</t>
    <phoneticPr fontId="51" type="noConversion"/>
  </si>
  <si>
    <t>51.99;51.84</t>
  </si>
  <si>
    <t>95.76;92.82</t>
  </si>
  <si>
    <t>91.74;86.44</t>
  </si>
  <si>
    <t xml:space="preserve">kre170205司凯威环境微生物Metagenomics(3/3) </t>
  </si>
  <si>
    <t>52.03;51.88</t>
  </si>
  <si>
    <t>95.80;93.01</t>
  </si>
  <si>
    <t>91.86;86.82</t>
  </si>
  <si>
    <t xml:space="preserve">oum170425苟洪兰人Re-sequencing(2/2) </t>
    <phoneticPr fontId="51" type="noConversion"/>
  </si>
  <si>
    <t>CWHPEPI00001310</t>
  </si>
  <si>
    <t>HS4000 PE151+8+8+151;0113+0113;新库库检 外来文库;</t>
    <phoneticPr fontId="51" type="noConversion"/>
  </si>
  <si>
    <t>98.05;96.49</t>
  </si>
  <si>
    <t>0.79;1.31</t>
  </si>
  <si>
    <t>40.57;40.79</t>
  </si>
  <si>
    <t>97.87;93.71</t>
  </si>
  <si>
    <t>94.85;86.21</t>
  </si>
  <si>
    <t xml:space="preserve">iyy170405张秋萍硅藻类Re-sequencing(3/19) yly170420王珏人Re-sequencing(8/19) axw170315王丹紫金牛属Denovo-Plant(8/19) </t>
  </si>
  <si>
    <t>WHDNASPEP00004921</t>
  </si>
  <si>
    <t>97.06;95.54</t>
  </si>
  <si>
    <t>0.80;1.09</t>
  </si>
  <si>
    <t>43.27;43.30</t>
  </si>
  <si>
    <t>98.09;96.00</t>
  </si>
  <si>
    <t>95.28;90.89</t>
  </si>
  <si>
    <t xml:space="preserve">kkp170427王珏小鼠EukaryoteTranscriptomeResequencing </t>
    <phoneticPr fontId="51" type="noConversion"/>
  </si>
  <si>
    <t>CWHPE17040363</t>
  </si>
  <si>
    <t>75.46;71.05</t>
  </si>
  <si>
    <t>10.90;11.24</t>
  </si>
  <si>
    <t>47.27;47.63</t>
  </si>
  <si>
    <t>96.96;92.52</t>
  </si>
  <si>
    <t>93.73;85.45</t>
  </si>
  <si>
    <t xml:space="preserve">kkp170427王珏小鼠EukaryoteTranscriptomeResequencing </t>
  </si>
  <si>
    <t>CWHPE17040364</t>
  </si>
  <si>
    <t>72.08;70.04</t>
  </si>
  <si>
    <t>10.62;10.98</t>
  </si>
  <si>
    <t>47.79;48.10</t>
  </si>
  <si>
    <t>97.35;93.50</t>
  </si>
  <si>
    <t>94.46;86.82</t>
  </si>
  <si>
    <t xml:space="preserve">fri170102卢梦书草鱼Re-sequencing </t>
    <phoneticPr fontId="51" type="noConversion"/>
  </si>
  <si>
    <t>FISfriR4AA8DAAPEK-11</t>
  </si>
  <si>
    <t>40.08;40.26</t>
  </si>
  <si>
    <t>97.74;93.70</t>
  </si>
  <si>
    <t>94.50;86.66</t>
  </si>
  <si>
    <t>bjk170419刘芳3藻类EukaryoteTranscriptomeResequencing(12/12);</t>
    <phoneticPr fontId="147" type="noConversion"/>
  </si>
  <si>
    <t>HKCDNAPEP00006932</t>
  </si>
  <si>
    <t>FCHHGCCBBXX</t>
  </si>
  <si>
    <t>HS4000 SBS KIT (300 CYCLES) 20170504 冷氣故障, Q30下降, REDO STEP3(CYCLE62) 20170505 因冷氣問題, 重新上機(CYCLE1)</t>
  </si>
  <si>
    <t>HS4000 PE101+8+8+101;0302+0302;新库库检;</t>
  </si>
  <si>
    <t>55.36;55.34</t>
  </si>
  <si>
    <t>98.08;96.70</t>
  </si>
  <si>
    <t>94.26;91.86</t>
  </si>
  <si>
    <t>eaa170420王云洁雏菊GBS;</t>
  </si>
  <si>
    <t>OB LAB lane #006</t>
  </si>
  <si>
    <t>CHKPEI85217040081</t>
  </si>
  <si>
    <t>HS4000 PE101+8+8+101;0302+0302;新库库检外来文库;</t>
  </si>
  <si>
    <t>44.96;44.30</t>
  </si>
  <si>
    <t>96.77;94.78</t>
  </si>
  <si>
    <t>91.44;88.51</t>
  </si>
  <si>
    <t>OB LAB lane #007</t>
  </si>
  <si>
    <t>CHKPEI85217040082</t>
  </si>
  <si>
    <t>43.71;42.93</t>
  </si>
  <si>
    <t>96.59;94.70</t>
  </si>
  <si>
    <t>90.99;88.24</t>
  </si>
  <si>
    <t>jjg170323唐玉婧人内部研发(1/9);rbl170424梁俊杰人TargetRegioncapture(3/9);rhp170418李维喜人Exomecapture(5/9);</t>
  </si>
  <si>
    <t>HKTRDPEP00002523</t>
  </si>
  <si>
    <t>index实际混合比例与计划不符，HUMrblXAAAAAAA-67产量偏低,HUMrblXAAABAAA-74,HUMrblXAAACAAA-76實際產量是預料產量的1.5倍,RD</t>
    <phoneticPr fontId="147" type="noConversion"/>
  </si>
  <si>
    <t>99.39;96.99</t>
  </si>
  <si>
    <t>0.42;0.82</t>
  </si>
  <si>
    <t>49.05;48.90</t>
  </si>
  <si>
    <t>97.34;94.28</t>
  </si>
  <si>
    <t>92.68;87.48</t>
  </si>
  <si>
    <t>udp170407董海芳果蝇EukaryoteTranscriptomeResequencing(12/12);</t>
  </si>
  <si>
    <t>HKTRDPEP00002506</t>
  </si>
  <si>
    <t>HS4000 PE101+8+8+101;0302+0302;新库库检，1% PHIX;</t>
  </si>
  <si>
    <t>50.21;50.09</t>
  </si>
  <si>
    <t>97.03;96.00</t>
  </si>
  <si>
    <t>91.81;90.64</t>
  </si>
  <si>
    <t>50.25;50.14</t>
  </si>
  <si>
    <t>97.67;96.31</t>
  </si>
  <si>
    <t>93.39;91.47</t>
  </si>
  <si>
    <t>izn170426刘芳3文库Re-sequencing;</t>
  </si>
  <si>
    <t>Hagfish ATAC</t>
  </si>
  <si>
    <t>CHKPEI85217040110</t>
  </si>
  <si>
    <t>HS4000 PE101+8+8+101;0302+0302;新库库检外来文库，10%PHIX;</t>
  </si>
  <si>
    <t>45.63;45.68</t>
  </si>
  <si>
    <t>96.02;92.75</t>
  </si>
  <si>
    <t>89.85;85.50</t>
  </si>
  <si>
    <t>bjk170419刘芳3藻类EukaryoteTranscriptomeResequencing(12/12);</t>
  </si>
  <si>
    <t>HKCDNAPEP00006933</t>
  </si>
  <si>
    <t>59.68;59.57</t>
  </si>
  <si>
    <t>97.07;94.90</t>
  </si>
  <si>
    <t>91.36;88.12</t>
  </si>
  <si>
    <t>qav170412钟珍等足类甲壳动物EukaryoteTranscriptomeResequencing(5/5);</t>
  </si>
  <si>
    <t>HKCDNAPEP00006913</t>
  </si>
  <si>
    <t>FCHHGG5BBXX</t>
  </si>
  <si>
    <t>HiSeq 4000 SBS Kit (300 cycle) 20170504 冷氣故障, Q30下降, REDO STEP3. (CYCLE 61) 20170505 因冷氣問題, 重新上機(CYCLE1)</t>
  </si>
  <si>
    <t>43.96;43.85</t>
  </si>
  <si>
    <t>98.13;96.80</t>
  </si>
  <si>
    <t>95.01;92.67</t>
  </si>
  <si>
    <t>HKCDNAPEP00006914</t>
  </si>
  <si>
    <t>44.10;44.00</t>
  </si>
  <si>
    <t>97.84;96.88</t>
  </si>
  <si>
    <t>94.05;92.72</t>
  </si>
  <si>
    <t>HKCDNAPEP00006915</t>
  </si>
  <si>
    <t>43.76;43.67</t>
  </si>
  <si>
    <t>97.86;97.19</t>
  </si>
  <si>
    <t>94.01;93.20</t>
  </si>
  <si>
    <t>99.40;97.15</t>
  </si>
  <si>
    <t>0.42;0.72</t>
  </si>
  <si>
    <t>49.03;48.84</t>
  </si>
  <si>
    <t>97.44;94.89</t>
  </si>
  <si>
    <t>92.96;88.79</t>
  </si>
  <si>
    <t>tql170410董海芳植物EukaryoteTranscriptomeResequencing(7/8);zta170413谢鑫凤芽孢杆菌ProkaryoteTranscriptomeResequencing(1/8);</t>
  </si>
  <si>
    <t>HKTRDPEP00002520</t>
  </si>
  <si>
    <t>45.75;45.64</t>
  </si>
  <si>
    <t>97.73;97.28</t>
  </si>
  <si>
    <t>93.70;93.50</t>
  </si>
  <si>
    <t>HKCDNAPEP00006916</t>
  </si>
  <si>
    <t>43.71;43.60</t>
  </si>
  <si>
    <t>97.79;96.93</t>
  </si>
  <si>
    <t>94.07;92.83</t>
  </si>
  <si>
    <t>xmp170412董海芳拟南芥Non-codingRNA(5/9);eea170414许琛莹小鼠RNA-Seq(4/9);</t>
  </si>
  <si>
    <t>HKTRDPEP00002517</t>
  </si>
  <si>
    <t>46.80;46.85</t>
  </si>
  <si>
    <t>97.53;97.23</t>
  </si>
  <si>
    <t>92.40;92.57</t>
  </si>
  <si>
    <t>97.26;96.35</t>
  </si>
  <si>
    <t>92.60;91.44</t>
  </si>
  <si>
    <t>170504_I175_FCHKV3KBCXY_L1_Hiseq17SZ0001148 170504_I175_FCHKV3KBCXY_L2_Hiseq17SZ0001148</t>
    <phoneticPr fontId="117" type="noConversion"/>
  </si>
  <si>
    <t>170504_I175_FCHKLJCBCXY_L1_Hiseq17SZ0001149 170504_I175_FCHKLJCBCXY_L2_Hiseq17SZ0001149</t>
    <phoneticPr fontId="117" type="noConversion"/>
  </si>
  <si>
    <t>170503_I178_FCHHLFJBCXY_L1_Hiseq17TJ0000218 170503_I178_FCHHLFJBCXY_L2_Hiseq17TJ0000218</t>
    <phoneticPr fontId="117" type="noConversion"/>
  </si>
  <si>
    <t>94.01;74.88</t>
  </si>
  <si>
    <t>96.69;85.75</t>
  </si>
  <si>
    <t>47.70;47.51</t>
  </si>
  <si>
    <t>以下子文库产量偏低：17L0042752-18
17L0042753-19
17L0042756-22
17L2606456-1-24
17L2000332-26
17L0020354-1-32
17L0025137-43
17L0032001-46
17L0032574-90</t>
    <phoneticPr fontId="51" type="noConversion"/>
  </si>
  <si>
    <t>FCHKGNHBCXY</t>
    <phoneticPr fontId="51" type="noConversion"/>
  </si>
  <si>
    <t>Hiseq17SZ0001153</t>
  </si>
  <si>
    <t>93.50;72.24</t>
  </si>
  <si>
    <t>96.41;83.71</t>
  </si>
  <si>
    <t>47.49;47.43</t>
  </si>
  <si>
    <t>以下子文库产量偏低：17L0042752-18
17L0042753-19
17L0042756-22
17L2606456-1-24
17L2000332-26
17L0020354-1-32
17L0025137-43 
17L0032001-46
17L0032574-90</t>
    <phoneticPr fontId="51" type="noConversion"/>
  </si>
  <si>
    <t>94.65;85.17</t>
  </si>
  <si>
    <t>96.95;91.42</t>
  </si>
  <si>
    <t>44.34;44.26</t>
  </si>
  <si>
    <t xml:space="preserve">以下子文库产量偏低：17L0000090-A-8
17L0024768-10
17L0024813-A-11 
17L0024828-A-12
17L0024833-A-13
17L0031987-22
17L0032454-24
17L0032168-26
17L0032512-43
17L0032513-46
</t>
    <phoneticPr fontId="51" type="noConversion"/>
  </si>
  <si>
    <t>FCHKNNKBCXY</t>
    <phoneticPr fontId="51" type="noConversion"/>
  </si>
  <si>
    <t>Hiseq17SZ0001152</t>
  </si>
  <si>
    <t>94.72;85.16</t>
  </si>
  <si>
    <t>97.01;91.40</t>
  </si>
  <si>
    <t>44.37;44.29</t>
  </si>
  <si>
    <t>96.59;93.68</t>
  </si>
  <si>
    <t>98.00;95.88</t>
  </si>
  <si>
    <t>44.81;44.85</t>
  </si>
  <si>
    <t>FCHHLY5BCXY</t>
    <phoneticPr fontId="51" type="noConversion"/>
  </si>
  <si>
    <t>Hiseq17TJ0000221</t>
  </si>
  <si>
    <t xml:space="preserve">Oseq-T肿瘤个体化诊疗基因检测（科研版）(2/64); Oseq-T肿瘤个体化诊疗基因检测(12/64); Oseq-Drug个体化诊疗基因检测(46/64); Oseq-DrugTumorgenetictestingforpersonalizedtherapy(4/64); </t>
    <phoneticPr fontId="51" type="noConversion"/>
  </si>
  <si>
    <t>96.66;93.93</t>
  </si>
  <si>
    <t>98.03;96.02</t>
  </si>
  <si>
    <t xml:space="preserve">Oseq-DrugTumorgenetictestingforpersonalizedtherapy(4/64); Oseq-Drug个体化诊疗基因检测(46/64); Oseq-T肿瘤个体化诊疗基因检测(12/64); Oseq-T肿瘤个体化诊疗基因检测（科研版）(2/64); </t>
    <phoneticPr fontId="51" type="noConversion"/>
  </si>
  <si>
    <t>97.22;95.62</t>
  </si>
  <si>
    <t>98.40;97.31</t>
  </si>
  <si>
    <t>44.69;44.72</t>
  </si>
  <si>
    <t>FCHHLWVBCXY</t>
    <phoneticPr fontId="51" type="noConversion"/>
  </si>
  <si>
    <t>Hiseq17TJ0000219</t>
  </si>
  <si>
    <t xml:space="preserve">Oseq-Drug个体化诊疗基因检测(12/12); </t>
    <phoneticPr fontId="51" type="noConversion"/>
  </si>
  <si>
    <t>97.32;95.66</t>
  </si>
  <si>
    <t>98.44;97.33</t>
  </si>
  <si>
    <t>44.76;44.79</t>
  </si>
  <si>
    <t>97.45;95.92</t>
  </si>
  <si>
    <t>98.52;97.49</t>
  </si>
  <si>
    <t>44.70;44.75</t>
  </si>
  <si>
    <t>FCHHL7CBCXY</t>
    <phoneticPr fontId="51" type="noConversion"/>
  </si>
  <si>
    <t>Hiseq17TJ0000220</t>
  </si>
  <si>
    <t xml:space="preserve">矮小症基因检测(1/13); Oseq-Drug个体化诊疗基因检测(12/13); </t>
    <phoneticPr fontId="51" type="noConversion"/>
  </si>
  <si>
    <t>97.32;95.77</t>
  </si>
  <si>
    <t>98.44;97.40</t>
  </si>
  <si>
    <t>44.66;44.70</t>
  </si>
  <si>
    <t xml:space="preserve">Oseq-Drug个体化诊疗基因检测(12/13); 矮小症基因检测(1/13); </t>
    <phoneticPr fontId="51" type="noConversion"/>
  </si>
  <si>
    <t>94.69;84.17</t>
  </si>
  <si>
    <t>97.09;90.88</t>
  </si>
  <si>
    <t>47.53;47.35</t>
  </si>
  <si>
    <t>以下子文库产量偏低：17L0025186-13
17L0032397-24</t>
    <phoneticPr fontId="51" type="noConversion"/>
  </si>
  <si>
    <t>FCHKNVJBCXY</t>
  </si>
  <si>
    <t>Hiseq17SZ0001150</t>
  </si>
  <si>
    <t>94.85;87.46</t>
  </si>
  <si>
    <t>97.21;92.56</t>
  </si>
  <si>
    <t>FCHKNVJBCXY</t>
    <phoneticPr fontId="51" type="noConversion"/>
  </si>
  <si>
    <t>95.81;93.03</t>
  </si>
  <si>
    <t>97.70;95.81</t>
  </si>
  <si>
    <t>47.98;47.97</t>
  </si>
  <si>
    <t xml:space="preserve">以下子文库产量偏低：17L0032096-26
17L2606442-1-29
17L2694377-31
17L0009815-32
17L0032147-41
17L0032324-42
17L0032297-43
17L0042593-82
</t>
    <phoneticPr fontId="51" type="noConversion"/>
  </si>
  <si>
    <t>FCHKNJCBCXY</t>
  </si>
  <si>
    <t>Hiseq17SZ0001151</t>
  </si>
  <si>
    <t>95.61;92.43</t>
  </si>
  <si>
    <t>97.57;95.47</t>
  </si>
  <si>
    <t>47.85;47.82</t>
  </si>
  <si>
    <t>FCHKNJCBCXY</t>
    <phoneticPr fontId="51" type="noConversion"/>
  </si>
  <si>
    <t>92.99;81.27</t>
  </si>
  <si>
    <t>96.22;89.00</t>
  </si>
  <si>
    <t>44.56;44.65</t>
  </si>
  <si>
    <t>密度高，R2读N</t>
    <phoneticPr fontId="51" type="noConversion"/>
  </si>
  <si>
    <t>FCHKV3KBCXY</t>
    <phoneticPr fontId="51" type="noConversion"/>
  </si>
  <si>
    <t>Hiseq17SZ0001148</t>
  </si>
  <si>
    <t>92.82;81.61</t>
  </si>
  <si>
    <t>96.13;89.28</t>
  </si>
  <si>
    <t>44.67;44.69</t>
  </si>
  <si>
    <t xml:space="preserve">voa121213李云2人TargetRegioncapture(52/52) </t>
    <phoneticPr fontId="51" type="noConversion"/>
  </si>
  <si>
    <t>91.35;75.98</t>
  </si>
  <si>
    <t>95.40;85.93</t>
  </si>
  <si>
    <t>45.08;45.09</t>
  </si>
  <si>
    <t>FCHKLJCBCXY</t>
    <phoneticPr fontId="51" type="noConversion"/>
  </si>
  <si>
    <t>Hiseq17SZ0001149</t>
  </si>
  <si>
    <t>91.22;72.97</t>
  </si>
  <si>
    <t>95.31;83.86</t>
  </si>
  <si>
    <t>44.89;44.77</t>
  </si>
  <si>
    <t>95.82;84.25</t>
  </si>
  <si>
    <t>97.52;89.02</t>
  </si>
  <si>
    <t>45.20;45.38</t>
  </si>
  <si>
    <t xml:space="preserve">以下子文库产量偏低：DX0011AGPFAAAPEI-35
</t>
    <phoneticPr fontId="51" type="noConversion"/>
  </si>
  <si>
    <t>FCHHLFJBCXY</t>
    <phoneticPr fontId="51" type="noConversion"/>
  </si>
  <si>
    <t>Hiseq17TJ0000218</t>
  </si>
  <si>
    <t xml:space="preserve">Oseq-Drug个体化诊疗基因检测(11/33); Vista-carrierscreeningminipanel(17/33); 安孕可-单基因遗传病携带者筛查69种(2/33); 天津遗传病研发(1/33); CarrierSeq-12GeneticDisorders(1/33); 安孕可-单基因遗传病基因检测-12种(1/33); </t>
    <phoneticPr fontId="51" type="noConversion"/>
  </si>
  <si>
    <t>95.93;84.78</t>
  </si>
  <si>
    <t>97.57;89.39</t>
  </si>
  <si>
    <t>45.27;45.42</t>
  </si>
  <si>
    <t xml:space="preserve">CarrierSeq-12GeneticDisorders(1/33); 安孕可-单基因遗传病基因检测-12种(1/33); Oseq-Drug个体化诊疗基因检测(11/33); Vista-carrierscreeningminipanel(17/33); 安孕可-单基因遗传病携带者筛查69种(2/33); 天津遗传病研发(1/33); </t>
    <phoneticPr fontId="51" type="noConversion"/>
  </si>
  <si>
    <t>95.28;90.60</t>
  </si>
  <si>
    <t>97.36;94.39</t>
  </si>
  <si>
    <t>48.09;48.04</t>
  </si>
  <si>
    <t>FCHKNKCBCXY</t>
    <phoneticPr fontId="51" type="noConversion"/>
  </si>
  <si>
    <t>Hiseq17SZ0001154</t>
  </si>
  <si>
    <t>95.26;90.05</t>
  </si>
  <si>
    <t>97.30;93.97</t>
  </si>
  <si>
    <t>48.18;48.13</t>
  </si>
  <si>
    <t>95.15;92.79</t>
  </si>
  <si>
    <t>97.18;95.50</t>
  </si>
  <si>
    <t>45.35;45.33</t>
  </si>
  <si>
    <t>以下自文库产量偏低：17L0032479-26</t>
    <phoneticPr fontId="51" type="noConversion"/>
  </si>
  <si>
    <t>产量偏低(pooling比例偏差)</t>
    <phoneticPr fontId="51" type="noConversion"/>
  </si>
  <si>
    <t>FCHKNGWBCXY</t>
    <phoneticPr fontId="51" type="noConversion"/>
  </si>
  <si>
    <t>Hiseq17SZ0001155</t>
  </si>
  <si>
    <t>94.60;92.40</t>
  </si>
  <si>
    <t>96.95;95.26</t>
  </si>
  <si>
    <t>45.19;45.19</t>
  </si>
  <si>
    <t>97.37;95.61</t>
  </si>
  <si>
    <t>98.49;97.27</t>
  </si>
  <si>
    <t>46.34;46.37</t>
  </si>
  <si>
    <t>FCHHLF7BCXY</t>
    <phoneticPr fontId="51" type="noConversion"/>
  </si>
  <si>
    <t>Hiseq17TJ0000233</t>
  </si>
  <si>
    <t xml:space="preserve">ctDNA肿瘤早早筛(3/6); Oseq-Drug个体化诊疗基因检测(3/6); </t>
    <phoneticPr fontId="51" type="noConversion"/>
  </si>
  <si>
    <t>97.30;95.50</t>
  </si>
  <si>
    <t>98.44;97.20</t>
  </si>
  <si>
    <t>46.40;46.43</t>
  </si>
  <si>
    <t xml:space="preserve">Oseq-Drug个体化诊疗基因检测(3/6); ctDNA肿瘤早早筛(3/6); </t>
    <phoneticPr fontId="51" type="noConversion"/>
  </si>
  <si>
    <t>95.90;91.84</t>
  </si>
  <si>
    <t>97.62;94.44</t>
  </si>
  <si>
    <t>45.65;45.68</t>
  </si>
  <si>
    <t>FCHHT5YBCXY</t>
    <phoneticPr fontId="51" type="noConversion"/>
  </si>
  <si>
    <t>Hiseq17TJ0000224</t>
  </si>
  <si>
    <t xml:space="preserve">Oseq-Drug个体化诊疗基因检测(11/77); Oseq-ctDNA无创肿瘤个体化诊疗基因检测(3/77); Oseq-T肿瘤个体化诊疗基因检测(4/77); Oseq-DrugTumorgenetictestingforpersonalizedtherapy(1/77); Oseq-ctDNANoninvasivetumorgenetictestingforpersonalizedtherapy(1/77); 安孕可-单基因遗传病携带者筛查69种(1/77); 性发育疾病基因检测(15/77); Vista-carrierscreeningminipanel(11/77); ctDNA肿瘤早早筛(3/77); 安孕可-单基因遗传病基因检测-12种(1/77); Vista-carrierscreeningtargetpanel(3/77); 天津肿瘤研发(23/77); </t>
    <phoneticPr fontId="51" type="noConversion"/>
  </si>
  <si>
    <t>96.03;92.21</t>
  </si>
  <si>
    <t>97.69;94.68</t>
  </si>
  <si>
    <t>45.72;45.75</t>
  </si>
  <si>
    <t xml:space="preserve">安孕可-单基因遗传病基因检测-12种(1/77); Vista-carrierscreeningtargetpanel(3/77); 天津肿瘤研发(23/77); Oseq-ctDNA无创肿瘤个体化诊疗基因检测(3/77); Oseq-Drug个体化诊疗基因检测(11/77); Oseq-T肿瘤个体化诊疗基因检测(4/77); Oseq-DrugTumorgenetictestingforpersonalizedtherapy(1/77); Oseq-ctDNANoninvasivetumorgenetictestingforpersonalizedtherapy(1/77); 安孕可-单基因遗传病携带者筛查69种(1/77); Vista-carrierscreeningminipanel(11/77); 性发育疾病基因检测(15/77); ctDNA肿瘤早早筛(3/77); </t>
    <phoneticPr fontId="51" type="noConversion"/>
  </si>
  <si>
    <t>96.97;95.26</t>
  </si>
  <si>
    <t>98.24;97.06</t>
  </si>
  <si>
    <t>FCHHKYWBCXY</t>
    <phoneticPr fontId="51" type="noConversion"/>
  </si>
  <si>
    <t>Hiseq17TJ0000222</t>
  </si>
  <si>
    <t xml:space="preserve">Oseq-ctDNANoninvasivetumorgenetictestingforpersonalizedtherapy(1/9); Oseq-DrugTumorgenetictestingforpersonalizedtherapy(1/9); Oseq-ctDNA无创肿瘤个体化诊疗基因检测(3/9); Oseq-Drug个体化诊疗基因检测(4/9); </t>
    <phoneticPr fontId="51" type="noConversion"/>
  </si>
  <si>
    <t>96.95;95.25</t>
  </si>
  <si>
    <t>98.22;97.06</t>
  </si>
  <si>
    <t>45.04;45.06</t>
  </si>
  <si>
    <t xml:space="preserve">Oseq-Drug个体化诊疗基因检测(4/9); Oseq-DrugTumorgenetictestingforpersonalizedtherapy(1/9); Oseq-ctDNANoninvasivetumorgenetictestingforpersonalizedtherapy(1/9); Oseq-ctDNA无创肿瘤个体化诊疗基因检测(3/9); </t>
    <phoneticPr fontId="51" type="noConversion"/>
  </si>
  <si>
    <t>97.68;95.59</t>
  </si>
  <si>
    <t>98.65;97.03</t>
  </si>
  <si>
    <t>45.75;45.77</t>
  </si>
  <si>
    <t>FCHHKYMBCXY</t>
    <phoneticPr fontId="51" type="noConversion"/>
  </si>
  <si>
    <t>Hiseq17TJ0000223</t>
  </si>
  <si>
    <t xml:space="preserve">ctDNA肿瘤早早筛(2/7); Oseq-Drug个体化诊疗基因检测(5/7); </t>
    <phoneticPr fontId="51" type="noConversion"/>
  </si>
  <si>
    <t>97.50;95.43</t>
  </si>
  <si>
    <t>98.56;97.01</t>
  </si>
  <si>
    <t>45.69;45.72</t>
  </si>
  <si>
    <t>HS4000 SE50+8;0113+0113;新库库检 外来文库;</t>
    <phoneticPr fontId="51" type="noConversion"/>
  </si>
  <si>
    <t>FCHGVYNBBXX</t>
  </si>
  <si>
    <t>CWHPEPI00001314</t>
  </si>
  <si>
    <t xml:space="preserve">jih170428张伟10小鼠Chip-seq(4/4) </t>
    <phoneticPr fontId="51" type="noConversion"/>
  </si>
  <si>
    <t>HS4000 SE50+8;0113+0113;新库库检 HS4000 SE50+8+8;</t>
  </si>
  <si>
    <t>WHCDNAPEP00006929</t>
  </si>
  <si>
    <t xml:space="preserve">dve170413张伟10小鼠RNA-Seq(4/8) qac170417于杨阳人RNA-Seq(4/8) </t>
    <phoneticPr fontId="51" type="noConversion"/>
  </si>
  <si>
    <t>WHCDNAPEP00006928</t>
  </si>
  <si>
    <t xml:space="preserve">goq170412谢志远小鼠RNA-Seq(3/10) qac170417于杨阳人RNA-Seq(7/10) </t>
    <phoneticPr fontId="51" type="noConversion"/>
  </si>
  <si>
    <t>WHCDNAPEP00006924</t>
  </si>
  <si>
    <t xml:space="preserve">tic170409吕晓丹植物RAD-Seq(6/12) qac170417于杨阳人RNA-Seq(6/12) </t>
    <phoneticPr fontId="51" type="noConversion"/>
  </si>
  <si>
    <t>WHCDNAPEP00006923</t>
  </si>
  <si>
    <t xml:space="preserve">tic170409吕晓丹植物RAD-Seq(5/12) qac170417于杨阳人RNA-Seq(7/12) </t>
    <phoneticPr fontId="51" type="noConversion"/>
  </si>
  <si>
    <t>WHSRNASEP00001211</t>
  </si>
  <si>
    <t xml:space="preserve">dxb170410徐晓静枇杷SmallRNA(3/10) qjv170330郭梅人内部研发(4/10) hyt170413袁珍丽人SmallRNA(3/10) </t>
    <phoneticPr fontId="51" type="noConversion"/>
  </si>
  <si>
    <t>WHSRNASEP00001209</t>
  </si>
  <si>
    <t xml:space="preserve">ral170405徐晓静人SmallRNA(16/16) </t>
    <phoneticPr fontId="51" type="noConversion"/>
  </si>
  <si>
    <t>HS4000 SE50+8;0113+0113;新库库检 HS4000 SE50+8+8;</t>
    <phoneticPr fontId="51" type="noConversion"/>
  </si>
  <si>
    <t>FCHGVYNBBXX</t>
    <phoneticPr fontId="51" type="noConversion"/>
  </si>
  <si>
    <t>WHSRNASEP00001210</t>
    <phoneticPr fontId="51" type="noConversion"/>
  </si>
  <si>
    <t>以下子文库产量低：
WHPVL17000634-5
WHPVL17000637-27
WHPVL17000638-28
WHPVL17000640-32
WHPVL17000643-44
WHPVL17000663-92
WHPVL17000665-96
WHPVL17000671-113
WHPVL17000676-124</t>
    <phoneticPr fontId="51" type="noConversion"/>
  </si>
  <si>
    <t>FCHJ5KFBCXY</t>
    <phoneticPr fontId="51" type="noConversion"/>
  </si>
  <si>
    <t>Hiseq17WH0000020</t>
  </si>
  <si>
    <t>以下子文库产量低：
WHPVL17000579-28
WHPVL17000582-37
WHPVL17000604-92
WHPVL17000605-93
WHPVL17000606-96
WHPVL17000608-100
WHPVL17000610-103
WHPVL17000613-115</t>
    <phoneticPr fontId="51" type="noConversion"/>
  </si>
  <si>
    <t>Hiseq17WH0000019</t>
    <phoneticPr fontId="51" type="noConversion"/>
  </si>
  <si>
    <t>index实际混合比例与计划不符，HUMrblXAAAAAAA-67产量偏低,HUMrblXAAABAAA-74,HUMrblXAAACAAA-76實際產量是預料產量的1.5倍,RD</t>
    <phoneticPr fontId="117" type="noConversion"/>
  </si>
  <si>
    <t xml:space="preserve">170505_I114_FCHHGCCBBXX_L4_HKTRDPEP00002523 </t>
    <phoneticPr fontId="117" type="noConversion"/>
  </si>
  <si>
    <t>xmp170412董海芳拟南芥Non-codingRNA(7/7);</t>
    <phoneticPr fontId="147" type="noConversion"/>
  </si>
  <si>
    <t>HKTRDPEP00002515</t>
  </si>
  <si>
    <t>FCHHFW7BBXX</t>
    <phoneticPr fontId="147" type="noConversion"/>
  </si>
  <si>
    <t>43.29;43.12</t>
  </si>
  <si>
    <t>99.12;97.90</t>
  </si>
  <si>
    <t>97.33;94.88</t>
  </si>
  <si>
    <t>xmp170412董海芳拟南芥Non-codingRNA(7/7);</t>
  </si>
  <si>
    <t>FCHHFW7BBXX</t>
  </si>
  <si>
    <t>43.38;43.21</t>
  </si>
  <si>
    <t>98.89;97.55</t>
  </si>
  <si>
    <t>96.78;94.13</t>
  </si>
  <si>
    <t>lso170504吕晓丹文库Chip-seq;</t>
  </si>
  <si>
    <t>ADE_4SU_D3</t>
  </si>
  <si>
    <t>CHKPEI85217040179</t>
  </si>
  <si>
    <t>HS4000 PE101+8+101;0302+0302;新库库检外来文库;</t>
  </si>
  <si>
    <t>45.91;45.70</t>
  </si>
  <si>
    <t>98.19;95.54</t>
  </si>
  <si>
    <t>94.83;90.00</t>
  </si>
  <si>
    <t>HiC_Ser2_3</t>
  </si>
  <si>
    <t>CHKPEI85217040180</t>
  </si>
  <si>
    <t>43.77;43.80</t>
  </si>
  <si>
    <t>97.80;94.64</t>
  </si>
  <si>
    <t>93.96;88.46</t>
  </si>
  <si>
    <t>xmp170412董海芳拟南芥Non-codingRNA(6/6);</t>
  </si>
  <si>
    <t>HKTRDPEP00002514</t>
  </si>
  <si>
    <t>44.73;44.81</t>
  </si>
  <si>
    <t>98.97;97.76</t>
  </si>
  <si>
    <t>96.89;94.64</t>
  </si>
  <si>
    <t>44.51;44.60</t>
  </si>
  <si>
    <t>98.95;97.59</t>
  </si>
  <si>
    <t>96.85;94.23</t>
  </si>
  <si>
    <t>jvq170406汪智蛟中国仓鼠EukaryoteTranscriptomeResequencing(5/10);ksp170406汪智蛟中国仓鼠EukaryoteTranscriptomeResequencing(1/10);nwh170425汪  智蛟人EukaryoteTranscriptomeResequencing(4/10);</t>
    <phoneticPr fontId="147" type="noConversion"/>
  </si>
  <si>
    <t>HKTRDPEP00002526</t>
  </si>
  <si>
    <t>51.52;51.79</t>
  </si>
  <si>
    <t>98.54;97.93</t>
  </si>
  <si>
    <t>95.69;94.83</t>
  </si>
  <si>
    <t>rep170421言显婷人Exomecapture(5/5);</t>
    <phoneticPr fontId="147" type="noConversion"/>
  </si>
  <si>
    <t>HKEXONPEP00003429</t>
  </si>
  <si>
    <t>99.64;97.77</t>
  </si>
  <si>
    <t>0.30;0.66</t>
  </si>
  <si>
    <t>47.55;47.25</t>
  </si>
  <si>
    <t>98.26;95.36</t>
  </si>
  <si>
    <t>95.09;89.67</t>
  </si>
  <si>
    <t>bxc170419刘芳3鼠EukaryoteTranscriptomeResequencing(8/8);</t>
    <phoneticPr fontId="147" type="noConversion"/>
  </si>
  <si>
    <t>HKCDNAPEP00006934</t>
  </si>
  <si>
    <t>FCHHFV2BBXX</t>
  </si>
  <si>
    <t>48.77;48.74</t>
  </si>
  <si>
    <t>98.34;96.21</t>
  </si>
  <si>
    <t>95.49;91.30</t>
  </si>
  <si>
    <t>bxc170419刘芳3鼠EukaryoteTranscriptomeResequencing(9/9);</t>
  </si>
  <si>
    <t>HKCDNAPEP00006935</t>
  </si>
  <si>
    <t>48.78;48.77</t>
  </si>
  <si>
    <t>97.74;96.67</t>
  </si>
  <si>
    <t>93.89;92.26</t>
  </si>
  <si>
    <t>HKCDNAPEP00006936</t>
  </si>
  <si>
    <t>48.84;48.83</t>
  </si>
  <si>
    <t>98.13;96.89</t>
  </si>
  <si>
    <t>94.73;92.63</t>
  </si>
  <si>
    <t>HKCDNAPEP00006940</t>
  </si>
  <si>
    <t>48.56;48.52</t>
  </si>
  <si>
    <t>95.80;93.29</t>
  </si>
  <si>
    <t>dui170419董海芳大鼠EukaryoteTranscriptomeResequencing(4/6);jjg170323唐玉婧人内部研发(2/6);</t>
  </si>
  <si>
    <t>HKTRDPEP00002524</t>
  </si>
  <si>
    <t>HUMjjgUAAACBAA-36沒有產量，有index 310 污染</t>
    <phoneticPr fontId="147" type="noConversion"/>
  </si>
  <si>
    <t>47.82;47.74</t>
  </si>
  <si>
    <t>98.10;96.38</t>
  </si>
  <si>
    <t>94.65;91.83</t>
  </si>
  <si>
    <t>iai170411欧阳彗欣人内部研发(12/12);</t>
  </si>
  <si>
    <t>HKTRDPEP00002525</t>
  </si>
  <si>
    <t>44.15;44.96</t>
  </si>
  <si>
    <t>97.36;94.64</t>
  </si>
  <si>
    <t>93.60;88.32</t>
  </si>
  <si>
    <t>hyx170420董海芳人EukaryoteTranscriptomeResequencing(4/4);</t>
  </si>
  <si>
    <t>HKCDNAPEP00006937</t>
  </si>
  <si>
    <t>50.33;50.37</t>
  </si>
  <si>
    <t>98.59;96.32</t>
  </si>
  <si>
    <t>95.76;91.59</t>
  </si>
  <si>
    <t>HKCDNAPEP00006938</t>
  </si>
  <si>
    <t>48.40;48.39</t>
  </si>
  <si>
    <t>98.63;96.96</t>
  </si>
  <si>
    <t>96.01;92.73</t>
  </si>
  <si>
    <t>96.17;89.85</t>
  </si>
  <si>
    <t>98.76;95.86</t>
  </si>
  <si>
    <t>47.05;47.07</t>
  </si>
  <si>
    <t>HiSeq4000 Rapid</t>
    <phoneticPr fontId="51" type="noConversion"/>
  </si>
  <si>
    <t>FCHGL5MBBXX</t>
    <phoneticPr fontId="51" type="noConversion"/>
  </si>
  <si>
    <t>Hiseq17TJ0000230</t>
  </si>
  <si>
    <t xml:space="preserve">ctDNA肿瘤早早筛(4/4); </t>
    <phoneticPr fontId="51" type="noConversion"/>
  </si>
  <si>
    <t>95.11;88.49</t>
  </si>
  <si>
    <t>98.31;94.83</t>
  </si>
  <si>
    <t>44.33;44.46</t>
  </si>
  <si>
    <t>DX1461AGHJAAAPEI-15</t>
  </si>
  <si>
    <t xml:space="preserve">肿瘤临床全外显子基因检测(1/1); </t>
    <phoneticPr fontId="51" type="noConversion"/>
  </si>
  <si>
    <t>94.97;88.99</t>
  </si>
  <si>
    <t>98.22;95.08</t>
  </si>
  <si>
    <t>44.43;44.56</t>
  </si>
  <si>
    <t>96.40;90.89</t>
  </si>
  <si>
    <t>98.82;96.16</t>
  </si>
  <si>
    <t>46.67;46.68</t>
  </si>
  <si>
    <t>以下子文库产量偏低：DX0503AGMNAAAPEI-84
DX0503AGMPAAAPEI-85</t>
    <phoneticPr fontId="51" type="noConversion"/>
  </si>
  <si>
    <t>Hiseq17TJ0000229</t>
  </si>
  <si>
    <t xml:space="preserve">Oseq-T肿瘤个体化诊疗基因检测(2/6); ctDNA肿瘤早早筛(4/6); </t>
    <phoneticPr fontId="51" type="noConversion"/>
  </si>
  <si>
    <t>95.86;90.24</t>
  </si>
  <si>
    <t>98.62;95.88</t>
  </si>
  <si>
    <t>47.59;47.60</t>
  </si>
  <si>
    <t>以下子文库产量偏低：RD0009JSPAAPEI-50
RD0009JSQAAPEI-51
RD0009JSRAAPEI-52
RD0009JSSAAPEI-53
RD0009JSTAAPEI-54
RD0009JSUAAPEI-55
RD0009JSVAAPEI-56
RD0009JSWAAPEI-57
RD0009JSXAAPEI-58
DX0616AFJOAAAPEI-127</t>
    <phoneticPr fontId="51" type="noConversion"/>
  </si>
  <si>
    <t>Hiseq17TJ0000228</t>
  </si>
  <si>
    <t xml:space="preserve">ctDNA肿瘤早早筛(4/13); 天津病原研发(9/13); </t>
    <phoneticPr fontId="51" type="noConversion"/>
  </si>
  <si>
    <t>96.48;89.32</t>
  </si>
  <si>
    <t>98.84;95.45</t>
  </si>
  <si>
    <t>47.29;47.28</t>
  </si>
  <si>
    <t>Hiseq17TJ0000227</t>
  </si>
  <si>
    <t xml:space="preserve">ctDNA肿瘤早早筛(4/6); Oseq-T肿瘤个体化诊疗基因检测(2/6); </t>
    <phoneticPr fontId="51" type="noConversion"/>
  </si>
  <si>
    <t>96.01;88.41</t>
  </si>
  <si>
    <t>98.66;95.02</t>
  </si>
  <si>
    <t>46.97;47.00</t>
  </si>
  <si>
    <t>Hiseq17TJ0000226</t>
  </si>
  <si>
    <t>96.29;87.83</t>
  </si>
  <si>
    <t>98.77;94.90</t>
  </si>
  <si>
    <t xml:space="preserve"> - </t>
    <phoneticPr fontId="51" type="noConversion"/>
  </si>
  <si>
    <t>Hiseq17TJ0000225</t>
  </si>
  <si>
    <t>96.66;93.45</t>
  </si>
  <si>
    <t>97.95;95.49</t>
  </si>
  <si>
    <t>43.84;43.83</t>
  </si>
  <si>
    <t xml:space="preserve">以下子文库产量偏低：RD0006AFZWAAAPEI-15
RD0006AFZHAAAPEI-25
RD0006AFZIAAAPEI-34
DX1413AGXLAAAPEI-37
RD0007AESUAAAPEI-41
DX1413AGXMAAAPEI-42
DX1444AGXNAAAPEI-44
RD0006AFZJAAAPEI-49
HUMswyXVRJAAAPEI-78
DX1316AGAJAAAPEI-85
DX1316AGAKAAAPEI-95
DX1316AGALAAAPEI-96
DX0616AGAMAAAPEI-97
DX0616AGANAAAPEI-98
DX0616AGAOAAAPEI-101
DX0616AGAPAAAPEI-103
RD0006AFZKAAAPEI-105
DX1316AGBSAAAPEI-107
DX1316AGBQAAAPEI-108
DX1316AGBUAAAPEI-111
DX1316AGBTAAAPEI-113
RD0006AFZLAAAPEI-115
RD0006AFZMAAAPEI-116
RD0006AFZNAAAPEI-117
RD0006AFZPAAAPEI-120
RD0006AFZQAAAPEI-122
RD0006AFZRAAAPEI-123
RD0006AFZSAAAPEI-127
RD0006AFZYAAAPEI-128
DX1316AGBPAAAPEI-133
RD0006AFZTAAAPEI-136
RD0006AFZUAAAPEI-139
RD0006AFZVAAAPEI-140
RD0006AGABAAAPEI-141
RD0006AGACAAAPEI-142
RD0006AGAEAAAPEI-154
RD0006AGAFAAAPEI-158
DX1316AGBRAAAPEI-165
RD0006AGAIAAAPEI-171
</t>
    <phoneticPr fontId="51" type="noConversion"/>
  </si>
  <si>
    <t>FCHHLFCBCXY</t>
    <phoneticPr fontId="51" type="noConversion"/>
  </si>
  <si>
    <t>Hiseq17TJ0000234</t>
  </si>
  <si>
    <t xml:space="preserve">安孕可-单基因遗传病携带者筛查69种(7/76); Vista-carrierscreeningtargetpanel(6/76); ctDNA肿瘤早早筛(4/76); Oseq-Drug个体化诊疗基因检测(9/76); 天津遗传病研发(26/76); 天津肿瘤研发(10/76); Vista-carrierscreeningminipanel(12/76); 安孕可-单基因遗传病基因检测-12种(2/76); </t>
    <phoneticPr fontId="51" type="noConversion"/>
  </si>
  <si>
    <t>96.43;93.05</t>
  </si>
  <si>
    <t>97.84;95.29</t>
  </si>
  <si>
    <t>43.78;43.78</t>
  </si>
  <si>
    <t xml:space="preserve">Oseq-Drug个体化诊疗基因检测(9/76); ctDNA肿瘤早早筛(4/76); Vista-carrierscreeningtargetpanel(6/76); 安孕可-单基因遗传病携带者筛查69种(7/76); 安孕可-单基因遗传病基因检测-12种(2/76); Vista-carrierscreeningminipanel(12/76); 天津遗传病研发(26/76); 天津肿瘤研发(10/76); </t>
    <phoneticPr fontId="51" type="noConversion"/>
  </si>
  <si>
    <t>170501_I127_FCHJ2H3BBXX_L6_DKDNAPEP02776</t>
    <phoneticPr fontId="117" type="noConversion"/>
  </si>
  <si>
    <t>index实际混合比例与计划不符。EXON170425001-RUMC-2产量偏低</t>
    <phoneticPr fontId="117" type="noConversion"/>
  </si>
  <si>
    <t>170501_I127_FCHJ2H3BBXX_L1_DKDNAPEP02768</t>
    <phoneticPr fontId="117" type="noConversion"/>
  </si>
  <si>
    <t>index实际混合比例与计划不符。EXON170418094-RUMC-2，EXON170418090-RUMC-92产量偏低</t>
    <phoneticPr fontId="117" type="noConversion"/>
  </si>
  <si>
    <t xml:space="preserve">170505_I127_FCHJ357BBXX_L2_DKDNAPEP02780 </t>
    <phoneticPr fontId="117" type="noConversion"/>
  </si>
  <si>
    <t>index实际混合比例与计划不符。EXON170425044-RUMC-46产量偏低</t>
    <phoneticPr fontId="117" type="noConversion"/>
  </si>
  <si>
    <t xml:space="preserve">jiu170424吕晓丹人Exomecapture(9/11) xnx170424吕晓丹人Exomecapture(2/11) </t>
    <phoneticPr fontId="51" type="noConversion"/>
  </si>
  <si>
    <t>DKDNAPEP02768</t>
  </si>
  <si>
    <t>FCHJ2H3BBXX</t>
    <phoneticPr fontId="51" type="noConversion"/>
  </si>
  <si>
    <t>EXON170418094-RUMC-2，EXON170418090-RUMC-92产量偏低</t>
    <phoneticPr fontId="51" type="noConversion"/>
  </si>
  <si>
    <t>49.73;49.63</t>
  </si>
  <si>
    <t>97.82;95.15</t>
  </si>
  <si>
    <t>94.11;88.87</t>
  </si>
  <si>
    <t xml:space="preserve">ogf170525吕晓丹人Exomecapture(11/11) </t>
  </si>
  <si>
    <t>DKDNAPEP02772</t>
  </si>
  <si>
    <t>FCHJ2H3BBXX</t>
  </si>
  <si>
    <t>49.89;49.83</t>
  </si>
  <si>
    <t>98.08;96.00</t>
  </si>
  <si>
    <t>94.68;90.51</t>
  </si>
  <si>
    <t xml:space="preserve">uuv170406吕晓丹人Exomecapture(1/12) ogf170525吕晓丹人Exomecapture(11/12) </t>
  </si>
  <si>
    <t>DKDNAPEP02773</t>
  </si>
  <si>
    <t>50.07;50.00</t>
  </si>
  <si>
    <t>98.08;96.02</t>
  </si>
  <si>
    <t>94.64;90.48</t>
  </si>
  <si>
    <t>DKDNAPEP02774</t>
  </si>
  <si>
    <t>50.73;50.65</t>
  </si>
  <si>
    <t>98.18;96.14</t>
  </si>
  <si>
    <t>94.90;90.83</t>
  </si>
  <si>
    <t>DKDNAPEP02775</t>
  </si>
  <si>
    <t>49.92;49.84</t>
  </si>
  <si>
    <t>98.23;96.03</t>
  </si>
  <si>
    <t>95.02;90.71</t>
  </si>
  <si>
    <t xml:space="preserve">hzo170515吕晓丹人Exomecapture(7/13) ogf170525吕晓丹人Exomecapture(6/13) </t>
  </si>
  <si>
    <t>DKDNAPEP02776</t>
  </si>
  <si>
    <t>EXON170425001-RUMC-2产量偏低</t>
    <phoneticPr fontId="51" type="noConversion"/>
  </si>
  <si>
    <t>49.95;49.88</t>
  </si>
  <si>
    <t>98.28;96.19</t>
  </si>
  <si>
    <t>95.16;90.97</t>
  </si>
  <si>
    <t>DKDNAPEP02777</t>
  </si>
  <si>
    <t>49.55;49.50</t>
  </si>
  <si>
    <t>98.24;96.37</t>
  </si>
  <si>
    <t>95.13;91.35</t>
  </si>
  <si>
    <t>DKDNAPEP02778</t>
  </si>
  <si>
    <t>98.26;96.55</t>
  </si>
  <si>
    <t>95.13;91.61</t>
  </si>
  <si>
    <t>DKDNAPEP02779</t>
  </si>
  <si>
    <t>FCHJ357BBXX</t>
    <phoneticPr fontId="51" type="noConversion"/>
  </si>
  <si>
    <t>49.60;49.42</t>
  </si>
  <si>
    <t>98.49;93.88</t>
  </si>
  <si>
    <t>95.74;87.50</t>
  </si>
  <si>
    <t xml:space="preserve">ogf170525吕晓丹人Exomecapture(11/11) </t>
    <phoneticPr fontId="51" type="noConversion"/>
  </si>
  <si>
    <t>DKDNAPEP02780</t>
  </si>
  <si>
    <t>FCHJ357BBXX</t>
  </si>
  <si>
    <t>EXON170425044-RUMC-46产量偏低</t>
    <phoneticPr fontId="51" type="noConversion"/>
  </si>
  <si>
    <t>49.50;49.44</t>
  </si>
  <si>
    <t>98.55;96.69</t>
  </si>
  <si>
    <t>95.94;92.21</t>
  </si>
  <si>
    <t>DKDNAPEP02781</t>
  </si>
  <si>
    <t>93.23;93.02</t>
  </si>
  <si>
    <t>84.00;83.50</t>
  </si>
  <si>
    <t>DKDNAPEP02782</t>
  </si>
  <si>
    <t>49.55;49.48</t>
  </si>
  <si>
    <t>98.55;96.96</t>
  </si>
  <si>
    <t>95.95;92.74</t>
  </si>
  <si>
    <t>DKDNAPEP02783</t>
  </si>
  <si>
    <t>49.70;49.36</t>
  </si>
  <si>
    <t>88.86;95.52</t>
  </si>
  <si>
    <t>77.29;88.98</t>
  </si>
  <si>
    <t xml:space="preserve">ern170502袁珍丽人Exomecapture(2/8) nmb170525吕晓丹人Exomecapture(6/8) </t>
  </si>
  <si>
    <t>DKDNAPEP02784</t>
  </si>
  <si>
    <t>49.39;49.29</t>
  </si>
  <si>
    <t>97.94;95.88</t>
  </si>
  <si>
    <t>94.27;90.19</t>
  </si>
  <si>
    <t xml:space="preserve">cya170505钟珍水蚤文库EukaryoteTranscriptomeResequencing </t>
  </si>
  <si>
    <t>CDKPEI170428001</t>
  </si>
  <si>
    <t>38.83;39.29</t>
  </si>
  <si>
    <t>92.57;85.98</t>
  </si>
  <si>
    <t>85.98;75.39</t>
  </si>
  <si>
    <t>CDKPEI170428002</t>
  </si>
  <si>
    <t>44.88;44.77</t>
  </si>
  <si>
    <t>98.73;95.69</t>
  </si>
  <si>
    <t>96.41;90.66</t>
  </si>
  <si>
    <t>FCHJNVFBBXX</t>
  </si>
  <si>
    <t>99.19;98.31</t>
  </si>
  <si>
    <t>97.39;95.93</t>
  </si>
  <si>
    <t>47.28;47.28</t>
  </si>
  <si>
    <t>99.09;98.38</t>
  </si>
  <si>
    <t>97.09;95.90</t>
  </si>
  <si>
    <t>47.74;47.72</t>
  </si>
  <si>
    <t>99.01;97.76</t>
  </si>
  <si>
    <t>96.86;94.72</t>
  </si>
  <si>
    <t>47.74;47.75</t>
  </si>
  <si>
    <t>98.94;97.60</t>
  </si>
  <si>
    <t>96.68;94.42</t>
  </si>
  <si>
    <t>47.58;47.53</t>
  </si>
  <si>
    <t>99.03;97.86</t>
  </si>
  <si>
    <t>96.95;94.95</t>
  </si>
  <si>
    <t>47.42;47.45</t>
  </si>
  <si>
    <t>98.93;97.35</t>
  </si>
  <si>
    <t>96.74;94.10</t>
  </si>
  <si>
    <t>47.58;47.58</t>
  </si>
  <si>
    <t>98.90;97.35</t>
  </si>
  <si>
    <t>96.63;94.04</t>
  </si>
  <si>
    <t>48.09;48.06</t>
  </si>
  <si>
    <t>98.95;97.56</t>
  </si>
  <si>
    <t>96.69;94.26</t>
  </si>
  <si>
    <t>CPF1704013;CPF1704013;CPF1704013;CPF1704009;</t>
  </si>
  <si>
    <t>FCHKV7YBCXY</t>
  </si>
  <si>
    <t>98.09;95.84</t>
  </si>
  <si>
    <t>96.70;93.35</t>
  </si>
  <si>
    <t>49.27;49.11</t>
  </si>
  <si>
    <t>98.10;95.83</t>
  </si>
  <si>
    <t>96.72;93.35</t>
  </si>
  <si>
    <t>CPF1704013;CPF1704013;CPF1704013;CPF1704013;</t>
  </si>
  <si>
    <t>FCHKHGHBCXY</t>
  </si>
  <si>
    <t>49.55;49.42</t>
  </si>
  <si>
    <t>98.59;97.18</t>
  </si>
  <si>
    <t>97.45;95.42</t>
  </si>
  <si>
    <t>98.63;97.32</t>
  </si>
  <si>
    <t>97.53;95.67</t>
  </si>
  <si>
    <t>KAPA_SureSelect_Test;CPF1704013;CPF1704013;CPF1704013;</t>
  </si>
  <si>
    <t>FCHLF3YBCXY</t>
  </si>
  <si>
    <t>49.66;49.56</t>
  </si>
  <si>
    <t>98.62;97.56</t>
  </si>
  <si>
    <t>97.60;96.05</t>
  </si>
  <si>
    <t>49.64;49.54</t>
  </si>
  <si>
    <t>98.63;97.57</t>
  </si>
  <si>
    <t>97.63;96.08</t>
  </si>
  <si>
    <t>FCHKGHCBCXY</t>
  </si>
  <si>
    <t>49.49;49.32</t>
  </si>
  <si>
    <t>98.61;97.37</t>
  </si>
  <si>
    <t>97.59;95.72</t>
  </si>
  <si>
    <t>49.51;49.33</t>
  </si>
  <si>
    <t>98.66;97.47</t>
  </si>
  <si>
    <t>97.68;95.88</t>
  </si>
  <si>
    <t>F17FTSUSAT0177;F17FTSUSAT0177;F17FTSUSAT0177;Rnase_H_test_fragement;F17FTSUSAT0177;F17FTSUSAT0177;F17FTSUSAT0177;F17FTSUSAT0177;</t>
  </si>
  <si>
    <t>FCHJNV3BBXX</t>
  </si>
  <si>
    <t>99.08;98.43</t>
  </si>
  <si>
    <t>97.32;96.24</t>
  </si>
  <si>
    <t>SR_4_rep3</t>
  </si>
  <si>
    <t>45.17;44.68</t>
  </si>
  <si>
    <t>98.69;97.17</t>
  </si>
  <si>
    <t>96.30;93.56</t>
  </si>
  <si>
    <t>CPF1704005;CPF1704005;CPF1704005;CPF1704005;CPF1704005;CPF1704005;Error;</t>
  </si>
  <si>
    <t>47.85;47.90</t>
  </si>
  <si>
    <t>98.86;98.14</t>
  </si>
  <si>
    <t>96.59;95.49</t>
  </si>
  <si>
    <t>CPF1704007;CPF1704007;CPF1704007;CPF1704007;CPF1704007;CPF1704007;CPF1704007;CPF1704007;CPF1704007;CPF1704007;CPF1704007;CPF1704007;CPF1704007;CPF1704007;CPF1704007;</t>
  </si>
  <si>
    <t>48.68;48.70</t>
  </si>
  <si>
    <t>98.39;97.10</t>
  </si>
  <si>
    <t>95.31;93.38</t>
  </si>
  <si>
    <t>CPF1704008;CPF1704008;CPF1704008;CPF1704008;CPF1704008;CPF1704008;CPF1704008;CPF1704008;CPF1704008;CPF1704008;CPF1704008;CPF1704008;CPF1704008;CPF1704008;CPF1704008;</t>
  </si>
  <si>
    <t>47.82;47.78</t>
  </si>
  <si>
    <t>98.38;97.17</t>
  </si>
  <si>
    <t>95.29;93.50</t>
  </si>
  <si>
    <t>CPF1704011;</t>
  </si>
  <si>
    <t>EndoC_BH1_rep2</t>
  </si>
  <si>
    <t>46.20;45.97</t>
  </si>
  <si>
    <t>98.76;97.55</t>
  </si>
  <si>
    <t>96.38;94.20</t>
  </si>
  <si>
    <t>HEPG2_rep1</t>
  </si>
  <si>
    <t>46.00;45.69</t>
  </si>
  <si>
    <t>98.78;97.45</t>
  </si>
  <si>
    <t>96.43;93.99</t>
  </si>
  <si>
    <t>CPF1704012;</t>
  </si>
  <si>
    <t>45.88;45.37</t>
  </si>
  <si>
    <t>98.65;95.87</t>
  </si>
  <si>
    <t>96.17;90.91</t>
  </si>
  <si>
    <t>FCHJT53BBXX</t>
  </si>
  <si>
    <t>48.08;48.13</t>
  </si>
  <si>
    <t>98.36;97.02</t>
  </si>
  <si>
    <t>95.76;92.94</t>
  </si>
  <si>
    <t>48.12;48.17</t>
  </si>
  <si>
    <t>98.40;97.24</t>
  </si>
  <si>
    <t>95.85;93.40</t>
  </si>
  <si>
    <t>F16FTSUSAT0519_MOUoltE;F16FTSUSAT0131_HUMkqpT;F16FTSUSAT0519_MOUoltE;F16FTSUSAT0131_HUMkqpT;F16FTSUSAT0131_HUMkqpT;F16FTSUSAT0131_HUMkqpT;F16FTSUSAT0131_HUMkqpT;F16FTSUSAT0131_HUMkqpT;F16FTSUSAT0131_HUMkqpT;F16FTSUSAT0131_HUMkqpT;F16FTSUSAT0131_HUMkqpT;CPF1703012;CPF1703012;CPF1703012;CPF1703012;</t>
  </si>
  <si>
    <t>55.02;54.93</t>
  </si>
  <si>
    <t>97.46;96.42</t>
  </si>
  <si>
    <t>94.04;92.21</t>
  </si>
  <si>
    <t>F16FTSUSAT0489;F17FTSUSAT0177;F17FTSUSAT0177;F17FTSUSAT0177;F17FTSUSAT0177;F17FTSUSAT0177;F17FTSUSAT0177;</t>
  </si>
  <si>
    <t>50.00;49.99</t>
  </si>
  <si>
    <t>95.64;93.11</t>
  </si>
  <si>
    <t>F17FTSUSAT0245_HUMxohE;F17FTSUSAT0245_HUMxohE;F17FTSUSAT0245_HUMxohE;F17FTSUSAT0245_HUMxohE;F17FTSUSAT0245_HUMxohE;F17FTSUSAT0245_HUMxohE;F17FTSUSAT0245_HUMxohE;F17FTSUSAT0245_HUMxohE;F17FTSUSAT0245_HUMxohE;F17FTSUSAT0245_HUMxohE;F17FTSUSAT0245_HUMxohE;F17FTSUSAT0245_HUMxohE;</t>
  </si>
  <si>
    <t>48.74;48.75</t>
  </si>
  <si>
    <t>98.43;97.21</t>
  </si>
  <si>
    <t>95.85;93.25</t>
  </si>
  <si>
    <t>F17FTSUSAT0213_MOUqxaE;F17FTSUSAT0213_MOUqxaE;F17FTSUSAT0213_MOUqxaE;F17FTSUSAT0213_MOUqxaE;F17FTSUSAT0213_MOUqxaE;F17FTSUSAT0213_MOUqxaE;</t>
  </si>
  <si>
    <t>49.74;49.77</t>
  </si>
  <si>
    <t>98.64;97.66</t>
  </si>
  <si>
    <t>96.45;94.38</t>
  </si>
  <si>
    <t>F17FTSUSAT0226_MOUgumE;F17FTSUSAT0226_MOUgumE;F17FTSUSAT0226_MOUgumE;F17FTSUSAT0226_MOUgumE;F17FTSUSAT0226_MOUgumE;</t>
  </si>
  <si>
    <t>50.03;50.07</t>
  </si>
  <si>
    <t>98.71;97.76</t>
  </si>
  <si>
    <t>96.54;94.52</t>
  </si>
  <si>
    <t>F17FTSUSAT0216-MOUrqgE;F17FTSUSAT0216-MOUrqgE;F17FTSUSAT0177;F17FTSUSAT0177;F17FTSUSAT0177;F17FTSUSAT0177;F17FTSUSAT0177;F17FTSUSAT0177;</t>
  </si>
  <si>
    <t>50.11;50.10</t>
  </si>
  <si>
    <t>98.63;97.85</t>
  </si>
  <si>
    <t>96.34;94.68</t>
  </si>
  <si>
    <t>FCHKVHFBCXY</t>
  </si>
  <si>
    <t>98.68;96.81</t>
  </si>
  <si>
    <t>97.69;95.01</t>
  </si>
  <si>
    <t>49.76;49.63</t>
  </si>
  <si>
    <t>98.70;96.91</t>
  </si>
  <si>
    <t>97.72;95.16</t>
  </si>
  <si>
    <t>FCHLHKLBCXY</t>
  </si>
  <si>
    <t>49.32;49.14</t>
  </si>
  <si>
    <t>97.79;96.20</t>
  </si>
  <si>
    <t>96.28;94.03</t>
  </si>
  <si>
    <t>49.34;49.17</t>
  </si>
  <si>
    <t>97.90;96.35</t>
  </si>
  <si>
    <t>96.42;94.19</t>
  </si>
  <si>
    <t>170503_I136_FCHGVYNBBXX_L8_CWHPEPI00001314</t>
    <phoneticPr fontId="117" type="noConversion"/>
  </si>
  <si>
    <t>PF为0，技术组反馈：由于文库碱基波动较大，影响聚焦。</t>
    <phoneticPr fontId="51" type="noConversion"/>
  </si>
  <si>
    <t>Exome capture</t>
    <phoneticPr fontId="51" type="noConversion"/>
  </si>
  <si>
    <t>Transcriptome</t>
    <phoneticPr fontId="51" type="noConversion"/>
  </si>
  <si>
    <t>/ifswh2/hiseq2500-191/170504_D00191_0574_BHHWYFBCXY</t>
  </si>
  <si>
    <t>/ifswh2/hiseq2500-191/170505_D00191_0575_AHKLH3BCXY</t>
  </si>
  <si>
    <t>/ifswh2/hiseq2500-191/170506_D00191_0577_AHHY5MBCXY</t>
  </si>
  <si>
    <t>/ifswh2/hiseq4000-133/170504_K00133_0305_BHGVV5BBXX</t>
  </si>
  <si>
    <t>/ifswh2/hiseq2500-191/170509_D00191_0578_BHJ5KFBCXY</t>
  </si>
  <si>
    <t>/ifshk2/hiseq4000-114/170505_K00114_0548_AHHGCCBBXX</t>
  </si>
  <si>
    <t>/ifshk2/hiseq4000-211/170505_K00211_0401_AHHGG5BBXX</t>
  </si>
  <si>
    <t>/ifshk2/hiseq4000-211/170507_K00211_0403_BHHFW7BBXX</t>
  </si>
  <si>
    <t>/ifshk2/hiseq4000-211/170507_K00211_0402_AHHFV2BBXX</t>
  </si>
  <si>
    <t>/ifs3/hiseq2500-D175/170504_D00175_0657_BHKLJCBCXY</t>
  </si>
  <si>
    <t>/ifs3/hiseq2500-D175/170504_D00175_0656_AHKV3KBCXY</t>
  </si>
  <si>
    <t>/ifs3/hiseq2500-D175/170505_D00175_0659_BHKNJCBCXY</t>
  </si>
  <si>
    <t>/ifs3/hiseq2500-D175/170505_D00175_0658_AHKNVJBCXY</t>
  </si>
  <si>
    <t>/ifs3/hiseq2500-D175/170506_D00175_0660_AHKNNKBCXY</t>
  </si>
  <si>
    <t>/ifs3/hiseq2500-D175/170506_D00175_0661_BHKGNHBCXY</t>
  </si>
  <si>
    <t>/ifs3/hiseq2500-D175/170508_D00175_0663_BHKNGWBCXY</t>
  </si>
  <si>
    <t>/ifs3/hiseq2500-D175/170508_D00175_0662_AHKNKCBCXY</t>
  </si>
  <si>
    <t>/share/hiseq2500-D178/170503_D00178_0685_AHHLFJBCXY</t>
  </si>
  <si>
    <t>/share/hiseq2500-D177/170505_D00177_1141_BHHL7CBCXY</t>
  </si>
  <si>
    <t>/share/hiseq2500-D177/170505_D00177_1140_AHHLWVBCXY</t>
  </si>
  <si>
    <t>/share/hiseq2500-D178/170505_D00178_0686_AHHLY5BCXY</t>
  </si>
  <si>
    <t>/share/hiseq2500-D177/170507_D00177_1143_BHHKYMBCXY</t>
  </si>
  <si>
    <t>/share/hiseq2500-D177/170507_D00177_1142_AHHKYWBCXY</t>
  </si>
  <si>
    <t>/share/hiseq2500-D178/170507_D00178_0687_AHHT5YBCXY</t>
  </si>
  <si>
    <t>/share/hiseq2500-D177/170509_D00177_1144_AHHLF7BCXY</t>
  </si>
  <si>
    <t>/share/hiseq2500-D177/170509_D00177_1145_BHHLFCBCXY</t>
  </si>
  <si>
    <t>/share/hiseq4000-K132/170509_K00132_0129_AHGL5MBBXX</t>
  </si>
  <si>
    <t>/share/Hiseq01/solexa/170501_ST-K00127_0184_AHJ2H3BBXX</t>
  </si>
  <si>
    <t>/share/Hiseq05/solexa/170505_ST-K00127_0185_BHJ357BBXX</t>
    <phoneticPr fontId="51" type="noConversion"/>
  </si>
  <si>
    <t>流程中断，Segmentation fault，重投</t>
    <phoneticPr fontId="51" type="noConversion"/>
  </si>
  <si>
    <t>客户样品，文库的引物二聚体污染比例高，文库碱基波动大影响了机器正常聚焦。</t>
    <phoneticPr fontId="117" type="noConversion"/>
  </si>
  <si>
    <r>
      <t>PF为0，技术组反馈：由于文库碱基波动较大，影响聚焦。</t>
    </r>
    <r>
      <rPr>
        <sz val="10"/>
        <color rgb="FFFF0000"/>
        <rFont val="宋体"/>
        <family val="3"/>
        <charset val="134"/>
      </rPr>
      <t>客户样品，文库的引物二聚体污染比例高，文库碱基波动大影响了机器正常聚焦</t>
    </r>
    <phoneticPr fontId="117" type="noConversion"/>
  </si>
  <si>
    <t>何智伟</t>
    <phoneticPr fontId="117" type="noConversion"/>
  </si>
  <si>
    <t>张敏</t>
    <phoneticPr fontId="117" type="noConversion"/>
  </si>
  <si>
    <t>梁若瑜</t>
    <phoneticPr fontId="117" type="noConversion"/>
  </si>
  <si>
    <t>nwh170425汪智蛟人EukaryoteTranscriptomeResequencing(2/8);pkt170418刘芳3昆虫EukaryoteTranscriptomeResequencing(6/8);</t>
    <phoneticPr fontId="147" type="noConversion"/>
  </si>
  <si>
    <t>HKTRDPEP00002530</t>
  </si>
  <si>
    <t>FCHHFWFBBXX</t>
  </si>
  <si>
    <t>43.98;44.23</t>
  </si>
  <si>
    <t>98.83;96.86</t>
  </si>
  <si>
    <t>96.75;92.78</t>
  </si>
  <si>
    <t>nwr170503胡维动物EukaryoteTranscriptomeResequencing;</t>
  </si>
  <si>
    <t>HC-P1</t>
  </si>
  <si>
    <t>CHKPEI85217040115</t>
  </si>
  <si>
    <t>46.06;46.12</t>
  </si>
  <si>
    <t>98.65;97.75</t>
  </si>
  <si>
    <t>96.12;94.48</t>
  </si>
  <si>
    <t>HC-P2</t>
  </si>
  <si>
    <t>CHKPEI85217040116</t>
  </si>
  <si>
    <t>47.56;47.63</t>
  </si>
  <si>
    <t>98.88;97.94</t>
  </si>
  <si>
    <t>96.67;94.85</t>
  </si>
  <si>
    <t>HC-P3</t>
  </si>
  <si>
    <t>CHKPEI85217040117</t>
  </si>
  <si>
    <t>47.28;47.34</t>
  </si>
  <si>
    <t>98.83;97.86</t>
  </si>
  <si>
    <t>96.54;94.74</t>
  </si>
  <si>
    <t>nwh170425汪智蛟人EukaryoteTranscriptomeResequencing(1/10);dui170419董海芳大鼠EukaryoteTranscriptomeResequencing(4/10);ryt170424胡维小鼠EukaryoteTranscriptomeResequencing(2/10);aaa170417陈凤大肠杆菌EukaryoteTranscriptomeResequencing(3/10);</t>
  </si>
  <si>
    <t>HKTRDPEP00002528</t>
  </si>
  <si>
    <t>51.14;51.22</t>
  </si>
  <si>
    <t>97.98;97.14</t>
  </si>
  <si>
    <t>94.44;93.11</t>
  </si>
  <si>
    <t>RBS1</t>
  </si>
  <si>
    <t>CHKPEI85217040118</t>
  </si>
  <si>
    <t>49.16;49.41</t>
  </si>
  <si>
    <t>97.93;97.45</t>
  </si>
  <si>
    <t>94.14;93.64</t>
  </si>
  <si>
    <t>aaa170417陈凤大肠杆菌EukaryoteTranscriptomeResequencing(20/20);</t>
  </si>
  <si>
    <t>HKTRDPEP00002527</t>
  </si>
  <si>
    <t>51.91;51.88</t>
  </si>
  <si>
    <t>98.60;97.41</t>
  </si>
  <si>
    <t>95.77;93.67</t>
  </si>
  <si>
    <t>nwh170425汪智蛟人EukaryoteTranscriptomeResequencing(3/10);lze170420吕晓丹原核生物EukaryoteTranscriptomeResequencing(3/10);bjk170426刘芳3果蝇EukaryoteTranscriptomeResequencing(4/10);</t>
  </si>
  <si>
    <t>HKTRDPEP00002529</t>
  </si>
  <si>
    <t>52.76;53.08</t>
  </si>
  <si>
    <t>98.84;97.21</t>
  </si>
  <si>
    <t>96.48;93.21</t>
  </si>
  <si>
    <t>kdj170414许琛莹生菜EukaryoteTranscriptomeResequencing(6/12);miy170425董海芳大肠杆菌Re-sequencing(4/12);wwy170420高晓磊小麦EukaryotedenovoTranscriptome(2/12);</t>
  </si>
  <si>
    <t>HKEXONPEP00003430</t>
  </si>
  <si>
    <t>FCHHGFJBBXX</t>
  </si>
  <si>
    <t>HS4000 PE151+8+151;0302+0302;新库库检，1% PHIX;</t>
  </si>
  <si>
    <t>99.44;96.92</t>
  </si>
  <si>
    <t>0.96;1.85</t>
  </si>
  <si>
    <t>47.38;47.47</t>
  </si>
  <si>
    <t>96.03;90.56</t>
  </si>
  <si>
    <t>90.43;80.55</t>
  </si>
  <si>
    <t>kbc170420袁珍丽人Exomecapture(11/16);ilx170407胡维人Exomecapture(5/16);</t>
    <phoneticPr fontId="147" type="noConversion"/>
  </si>
  <si>
    <t>HKTRDPEP00002531</t>
  </si>
  <si>
    <t>HS4000 PE151+8+151;0302+0302;新库库检;</t>
  </si>
  <si>
    <t>48.90;49.00</t>
  </si>
  <si>
    <t>95.71;90.54</t>
  </si>
  <si>
    <t>90.19;80.93</t>
  </si>
  <si>
    <t>kbc170420袁珍丽人Exomecapture(11/16);ilx170407胡维人Exomecapture(5/16);</t>
  </si>
  <si>
    <t>HKTRDPEP00002532</t>
  </si>
  <si>
    <t>99.58;97.96</t>
  </si>
  <si>
    <t>1.17;1.74</t>
  </si>
  <si>
    <t>47.78;47.82</t>
  </si>
  <si>
    <t>96.74;92.21</t>
  </si>
  <si>
    <t>91.80;83.37</t>
  </si>
  <si>
    <t>tnf170503陈凤文库RAD-Seq;</t>
    <phoneticPr fontId="147" type="noConversion"/>
  </si>
  <si>
    <t>99.59;97.31</t>
  </si>
  <si>
    <t>1.11;1.78</t>
  </si>
  <si>
    <t>47.71;47.78</t>
  </si>
  <si>
    <t>96.66;91.70</t>
  </si>
  <si>
    <t>91.62;82.63</t>
  </si>
  <si>
    <t>kbc170420袁珍丽人Exomecapture(3/9);ewg170417张洪芳人Exomecapture(6/9);</t>
  </si>
  <si>
    <t>HKEXONPEP00003431</t>
  </si>
  <si>
    <t>99.60;97.93</t>
  </si>
  <si>
    <t>1.15;1.80</t>
  </si>
  <si>
    <t>48.43;48.46</t>
  </si>
  <si>
    <t>96.94;91.94</t>
  </si>
  <si>
    <t>92.20;82.71</t>
  </si>
  <si>
    <t>kbc170420袁珍丽人Exomecapture(6/6);</t>
  </si>
  <si>
    <t>HKEXONPEP00003432</t>
  </si>
  <si>
    <t>99.56;96.97</t>
  </si>
  <si>
    <t>1.17;2.11</t>
  </si>
  <si>
    <t>48.33;48.31</t>
  </si>
  <si>
    <t>96.23;91.06</t>
  </si>
  <si>
    <t>90.66;81.36</t>
  </si>
  <si>
    <t>rtb170421刘芳3人Exomecapture(21/21);</t>
  </si>
  <si>
    <t>99.57;91.13</t>
  </si>
  <si>
    <t>1.53;2.67</t>
  </si>
  <si>
    <t>48.31;48.29</t>
  </si>
  <si>
    <t>96.30;84.95</t>
  </si>
  <si>
    <t>90.76;72.69</t>
  </si>
  <si>
    <t>CRAGIG_RUN2</t>
  </si>
  <si>
    <t>CHKPE85217040005</t>
  </si>
  <si>
    <t>PF低,外來文庫</t>
    <phoneticPr fontId="147" type="noConversion"/>
  </si>
  <si>
    <t>HS4000 PE151+8+151;0302+0302;新库库检外来文库，10%PHIX;</t>
  </si>
  <si>
    <t>40.53;38.53</t>
  </si>
  <si>
    <t>94.21;93.22</t>
  </si>
  <si>
    <t>85.89;85.77</t>
  </si>
  <si>
    <t>qve170426刘芳3鼠EukaryoteTranscriptomeResequencing(16/16);</t>
    <phoneticPr fontId="147" type="noConversion"/>
  </si>
  <si>
    <t>HKTRDPEP00002547</t>
  </si>
  <si>
    <t>FCHHFY2BBXX</t>
  </si>
  <si>
    <t>良(机器故障,HCS3.3.76)</t>
    <phoneticPr fontId="147" type="noConversion"/>
  </si>
  <si>
    <t>R2 cycle 79 有~2%讀N</t>
    <phoneticPr fontId="147" type="noConversion"/>
  </si>
  <si>
    <t>51.30;51.59</t>
  </si>
  <si>
    <t>98.11;96.63</t>
  </si>
  <si>
    <t>94.79;91.76</t>
  </si>
  <si>
    <t>qve170426刘芳3鼠EukaryoteTranscriptomeResequencing(16/16);</t>
  </si>
  <si>
    <t>HKTRDPEP00002548</t>
  </si>
  <si>
    <t>50.89;51.16</t>
  </si>
  <si>
    <t>98.74;97.14</t>
  </si>
  <si>
    <t>96.29;92.93</t>
  </si>
  <si>
    <t>HKTRDPEP00002549</t>
  </si>
  <si>
    <t>50.98;51.24</t>
  </si>
  <si>
    <t>98.55;96.86</t>
  </si>
  <si>
    <t>fpn170427许琛莹人Exomecapture(2/7);cea170503李维喜人Exomecapture(4/7);bzr170504许琛莹人Exomecapture(1/7);</t>
  </si>
  <si>
    <t>HKTRDPEP00002552</t>
  </si>
  <si>
    <t>0.35;0.75</t>
  </si>
  <si>
    <t>49.21;48.82</t>
  </si>
  <si>
    <t>97.95;94.63</t>
  </si>
  <si>
    <t>94.24;87.88</t>
  </si>
  <si>
    <t>99.41;97.50</t>
  </si>
  <si>
    <t>0.32;0.71</t>
  </si>
  <si>
    <t>49.07;48.66</t>
  </si>
  <si>
    <t>98.16;94.97</t>
  </si>
  <si>
    <t>94.72;88.54</t>
  </si>
  <si>
    <t>maf170426高晓磊不动杆菌Re-sequencing(1/5);jjg170323唐玉婧人内部研发(2/5);ixj170413言显婷小鼠Exomecapture(1/5);loa170425李维喜人Exomecapture(1/5);</t>
  </si>
  <si>
    <t>HKTRDPEP00002553</t>
  </si>
  <si>
    <t>99.41;96.65</t>
  </si>
  <si>
    <t>0.36;0.93</t>
  </si>
  <si>
    <t>97.79;94.44</t>
  </si>
  <si>
    <t>93.95;87.80</t>
  </si>
  <si>
    <t>loa170425李维喜人Exomecapture(4/4);</t>
  </si>
  <si>
    <t>HKEXONPEP00003433</t>
  </si>
  <si>
    <t>99.42;96.69</t>
  </si>
  <si>
    <t>0.34;0.92</t>
  </si>
  <si>
    <t>50.57;50.26</t>
  </si>
  <si>
    <t>98.08;93.30</t>
  </si>
  <si>
    <t>94.55;85.41</t>
  </si>
  <si>
    <t>cea170503李维喜人Exomecapture(4/4);</t>
  </si>
  <si>
    <t>HKEXONPEP00003434</t>
  </si>
  <si>
    <t>99.56;98.61</t>
  </si>
  <si>
    <t>0.28;0.49</t>
  </si>
  <si>
    <t>50.31;49.82</t>
  </si>
  <si>
    <t>97.05;94.40</t>
  </si>
  <si>
    <t>91.82;87.35</t>
  </si>
  <si>
    <t>qve170426刘芳3鼠EukaryoteTranscriptomeResequencing(15/15);</t>
    <phoneticPr fontId="147" type="noConversion"/>
  </si>
  <si>
    <t>HKTRDPEP00002546</t>
  </si>
  <si>
    <t>FCHHGFLBBXX</t>
  </si>
  <si>
    <t>HS4000 SBS KIT (300 CYCLES) 20170512 無法拍照, READ1 REDO. (CYCLE1)</t>
  </si>
  <si>
    <t>51.53;51.90</t>
  </si>
  <si>
    <t>97.61;97.20</t>
  </si>
  <si>
    <t>93.54;92.82</t>
  </si>
  <si>
    <t>xeb170419许琛莹拟南芥EukaryoteTranscriptomeResequencing(16/16);</t>
  </si>
  <si>
    <t>HKTRDPEP00002550</t>
  </si>
  <si>
    <t>45.97;46.32</t>
  </si>
  <si>
    <t>96.93;97.42</t>
  </si>
  <si>
    <t>92.06;93.23</t>
  </si>
  <si>
    <t>RBS2</t>
  </si>
  <si>
    <t>CHKPEI85217040119</t>
  </si>
  <si>
    <t>48.86;49.07</t>
  </si>
  <si>
    <t>97.48;97.06</t>
  </si>
  <si>
    <t>93.11;92.51</t>
  </si>
  <si>
    <t>RBS3</t>
  </si>
  <si>
    <t>CHKPEI85217040120</t>
  </si>
  <si>
    <t>49.38;49.56</t>
  </si>
  <si>
    <t>98.13;97.54</t>
  </si>
  <si>
    <t>94.78;93.77</t>
  </si>
  <si>
    <t>nwh170425汪智蛟人EukaryoteTranscriptomeResequencing(11/11);</t>
  </si>
  <si>
    <t>HKTRDPEP00002534</t>
  </si>
  <si>
    <t>53.62;54.16</t>
  </si>
  <si>
    <t>97.60;98.09</t>
  </si>
  <si>
    <t>93.59;94.69</t>
  </si>
  <si>
    <t>HKTRDPEP00002533</t>
  </si>
  <si>
    <t>53.21;53.71</t>
  </si>
  <si>
    <t>97.80;98.26</t>
  </si>
  <si>
    <t>94.13;95.19</t>
  </si>
  <si>
    <t>53.22;53.69</t>
  </si>
  <si>
    <t>98.17;98.27</t>
  </si>
  <si>
    <t>94.91;95.29</t>
  </si>
  <si>
    <t>nwh170425汪智蛟人EukaryoteTranscriptomeResequencing(2/10);dnp170426张洪芳酵母EukaryoteTranscriptomeResequencing(2/10);ikb170428董海芳水稻EukaryoteTranscriptomeResequencing(6/10);</t>
  </si>
  <si>
    <t>HKTRDPEP00002551</t>
  </si>
  <si>
    <t>53.21;53.38</t>
  </si>
  <si>
    <t>98.38;97.77</t>
  </si>
  <si>
    <t>95.26;94.22</t>
  </si>
  <si>
    <t>avs170412胡维人RNA-Seq(8/8);</t>
    <phoneticPr fontId="147" type="noConversion"/>
  </si>
  <si>
    <t>HKTRDPEP00002518</t>
  </si>
  <si>
    <t>FCHHG2YBBXX</t>
  </si>
  <si>
    <t>良(HCS3.3.76)</t>
    <phoneticPr fontId="147" type="noConversion"/>
  </si>
  <si>
    <t>HS4000 SE50+8;0302+0302;新库库检;</t>
  </si>
  <si>
    <t>avs170412胡维人RNA-Seq(9/9);</t>
  </si>
  <si>
    <t>HKTRDPEP00002519</t>
  </si>
  <si>
    <t>hpc170502陈凤人RNA-Seq(6/6);</t>
  </si>
  <si>
    <t>CHKSEI00001209</t>
  </si>
  <si>
    <t>HS4000 SE50+8;0302+0302;新库库检外来文库，10%PHIX;</t>
  </si>
  <si>
    <t>CHKSEI00001210</t>
  </si>
  <si>
    <t>krg170424胡维斑马鱼RNA-Seq(6/13);osx170425胡维果蝇RNA-Seq(3/13);hcq170419钟珍大鼠RNA-Seq(4/13);</t>
  </si>
  <si>
    <t>HKCDNAPEP00006945</t>
  </si>
  <si>
    <t>HS4000 SE50+8;0302+0302;新库库检，1% PHIX;</t>
  </si>
  <si>
    <t>zss170418刘春花鼠RNA-Seq(12/12);</t>
  </si>
  <si>
    <t>HKCDNAPEP00006941</t>
  </si>
  <si>
    <t>osx170425胡维果蝇RNA-Seq(6/15);ija170425胡维小鼠RNA-Seq(9/15);</t>
  </si>
  <si>
    <t>HKCDNAPEP00006946</t>
  </si>
  <si>
    <t>xov170426乔王敏真菌RNA-Seq(6/14);ija170425胡维小鼠RNA-Seq(7/14);mrv170428袁珍丽拟南芥RNA-Seq(1/14);</t>
  </si>
  <si>
    <t>HKCDNAPEP00006947</t>
  </si>
  <si>
    <t>96.92;94.28</t>
  </si>
  <si>
    <t>98.17;96.30</t>
  </si>
  <si>
    <t>45.00;45.02</t>
  </si>
  <si>
    <t xml:space="preserve">以下子文库产量偏低：DX1444AGHMAAAPEI-15
DX1444AGHNAAAPEI-16
DX1444AGHOAAAPEI-27
DX1444AGIMAAAPEI-59
DX1316AGFQAAAPEI-79
DX1316AGFTAAAPEI-86
DX1316AGGGAAAPEI-93
DX1316AGGIAAAPEI-95
DX1316AGGJAAAPEI-96
DX1316AGGKAAAPEI-97
DX0616AGGAAAAPEI-98
DX0616AGGBAAAPEI-101
DX0503AGGDAAAPEI-107
DX1444AGEKAAAPEI-117
DX1444AGEPAAAPEI-136
</t>
    <phoneticPr fontId="51" type="noConversion"/>
  </si>
  <si>
    <t>FCHLVTTBCXY</t>
    <phoneticPr fontId="51" type="noConversion"/>
  </si>
  <si>
    <t>Hiseq17TJ0000239</t>
  </si>
  <si>
    <t xml:space="preserve">Vista-carrierscreeningminipanel(28/59); Oseq-Drug个体化诊疗基因检测(18/59); 天津肿瘤研发(2/59); Oseq-T肿瘤个体化诊疗基因检测(7/59); 矮小症基因检测(1/59); ctDNA肿瘤早早筛(2/59); 安孕可-单基因遗传病基因检测-12种(1/59); </t>
    <phoneticPr fontId="51" type="noConversion"/>
  </si>
  <si>
    <t>96.85;94.28</t>
  </si>
  <si>
    <t>98.14;96.31</t>
  </si>
  <si>
    <t>44.96;44.98</t>
  </si>
  <si>
    <t>Hiseq17TJ0000239</t>
    <phoneticPr fontId="51" type="noConversion"/>
  </si>
  <si>
    <t xml:space="preserve">ctDNA肿瘤早早筛(2/59); 矮小症基因检测(1/59); 安孕可-单基因遗传病基因检测-12种(1/59); 天津肿瘤研发(2/59); Oseq-T肿瘤个体化诊疗基因检测(7/59); Oseq-Drug个体化诊疗基因检测(18/59); Vista-carrierscreeningminipanel(28/59); </t>
    <phoneticPr fontId="51" type="noConversion"/>
  </si>
  <si>
    <t>97.14;95.76</t>
  </si>
  <si>
    <t>98.34;97.42</t>
  </si>
  <si>
    <t>44.77;44.80</t>
  </si>
  <si>
    <t>FCHLVNFBCXY</t>
    <phoneticPr fontId="51" type="noConversion"/>
  </si>
  <si>
    <t>Hiseq17TJ0000238</t>
  </si>
  <si>
    <t xml:space="preserve">Oseq？-ctDNA肺癌个体化诊疗基因检测(5/15); Oseq-Drug个体化诊疗基因检测(10/15); </t>
    <phoneticPr fontId="51" type="noConversion"/>
  </si>
  <si>
    <t>97.11;95.73</t>
  </si>
  <si>
    <t>98.31;97.40</t>
  </si>
  <si>
    <t>44.82;44.84</t>
  </si>
  <si>
    <t>96.91;95.24</t>
  </si>
  <si>
    <t>98.22;97.12</t>
  </si>
  <si>
    <t>46.62;46.65</t>
  </si>
  <si>
    <t>FCHKV33BCXY</t>
    <phoneticPr fontId="51" type="noConversion"/>
  </si>
  <si>
    <t>Hiseq17TJ0000236</t>
  </si>
  <si>
    <t xml:space="preserve">ctDNA肿瘤早早筛(2/6); Oseq-Drug个体化诊疗基因检测(3/6); Oseq-ctDNA无创肿瘤个体化诊疗基因检测(1/6); </t>
    <phoneticPr fontId="51" type="noConversion"/>
  </si>
  <si>
    <t>96.79;95.13</t>
  </si>
  <si>
    <t>98.16;97.06</t>
  </si>
  <si>
    <t>46.56;46.59</t>
  </si>
  <si>
    <t xml:space="preserve">Oseq-ctDNA无创肿瘤个体化诊疗基因检测(1/6); Oseq-Drug个体化诊疗基因检测(3/6); ctDNA肿瘤早早筛(2/6); </t>
    <phoneticPr fontId="51" type="noConversion"/>
  </si>
  <si>
    <t>95.41;92.26</t>
  </si>
  <si>
    <t>97.30;95.05</t>
  </si>
  <si>
    <t>45.65;45.69</t>
  </si>
  <si>
    <t>以下子文库产量偏低：DX1316AGCLAAAPEI-12
DX1316AGCNAAAPEI-29
DX1316AGCOAAAPEI-30
DX1316AGCPAAAPEI-35
DX1316AGCSAAAPEI-37
DX1316AGCTAAAPEI-41
DX1316AGCJAAAPEI-55
DX1316AGCKAAAPEI-56
DX1348AGDSAAAPEI-101</t>
    <phoneticPr fontId="51" type="noConversion"/>
  </si>
  <si>
    <t>FCHKV35BCXY</t>
    <phoneticPr fontId="51" type="noConversion"/>
  </si>
  <si>
    <t>Hiseq17TJ0000237</t>
  </si>
  <si>
    <t xml:space="preserve">天津肿瘤研发(9/55); Oseq-T肿瘤个体化诊疗基因检测(4/55); Oseq-T肿瘤个体化诊疗基因检测（科研版）(2/55); Oseq-DrugTumorgenetictestingforpersonalizedtherapy(3/55); Oseq-Drug个体化诊疗基因检测(36/55); Oseq-ctDNA无创肿瘤个体化诊疗基因检测(1/55); </t>
    <phoneticPr fontId="51" type="noConversion"/>
  </si>
  <si>
    <t>95.38;92.21</t>
  </si>
  <si>
    <t>97.26;94.99</t>
  </si>
  <si>
    <t>45.71;45.74</t>
  </si>
  <si>
    <t xml:space="preserve">以下子文库产量偏低：DX1316AGCLAAAPEI-12
DX1316AGCNAAAPEI-29
DX1316AGCOAAAPEI-30
DX1316AGCPAAAPEI-35
DX1316AGCSAAAPEI-37
DX1316AGCTAAAPEI-41
DX1316AGCJAAAPEI-55
DX1316AGCKAAAPEI-56
DX1348AGDSAAAPEI-101
</t>
    <phoneticPr fontId="51" type="noConversion"/>
  </si>
  <si>
    <t xml:space="preserve">Oseq-DrugTumorgenetictestingforpersonalizedtherapy(3/55); Oseq-T肿瘤个体化诊疗基因检测（科研版）(2/55); Oseq-Drug个体化诊疗基因检测(36/55); Oseq-ctDNA无创肿瘤个体化诊疗基因检测(1/55); 天津肿瘤研发(9/55); Oseq-T肿瘤个体化诊疗基因检测(4/55); </t>
    <phoneticPr fontId="51" type="noConversion"/>
  </si>
  <si>
    <t>94.69;87.33</t>
  </si>
  <si>
    <t>97.00;92.60</t>
  </si>
  <si>
    <t>46.74;46.67</t>
  </si>
  <si>
    <t xml:space="preserve">以下子文库产量偏低：16L0188641-10-41
17L0009827-42
17L0009808-46
</t>
    <phoneticPr fontId="51" type="noConversion"/>
  </si>
  <si>
    <t>FCHLWJVBCXY</t>
    <phoneticPr fontId="51" type="noConversion"/>
  </si>
  <si>
    <t>Hiseq17SZ0001158</t>
  </si>
  <si>
    <t>94.78;87.50</t>
  </si>
  <si>
    <t>97.05;92.66</t>
  </si>
  <si>
    <t>46.81;46.73</t>
  </si>
  <si>
    <t>91.83;86.40</t>
  </si>
  <si>
    <t>95.37;91.97</t>
  </si>
  <si>
    <t>45.32;45.28</t>
  </si>
  <si>
    <t>以下子文库产量偏低：17L0040543-26</t>
    <phoneticPr fontId="51" type="noConversion"/>
  </si>
  <si>
    <t>FCHLT25BCXY</t>
    <phoneticPr fontId="51" type="noConversion"/>
  </si>
  <si>
    <t>Hiseq17SZ0001157</t>
  </si>
  <si>
    <t xml:space="preserve">voa121213李云2人TargetRegioncapture(39/39) </t>
    <phoneticPr fontId="51" type="noConversion"/>
  </si>
  <si>
    <t>91.38;86.16</t>
  </si>
  <si>
    <t>95.14;91.81</t>
  </si>
  <si>
    <t>45.12;45.10</t>
  </si>
  <si>
    <t>95.25;90.38</t>
  </si>
  <si>
    <t>97.32;94.33</t>
  </si>
  <si>
    <t>45.20;45.11</t>
  </si>
  <si>
    <t>以下子文库产量偏低：17L0032398-26</t>
    <phoneticPr fontId="51" type="noConversion"/>
  </si>
  <si>
    <t>FCHKNGFBCXY</t>
    <phoneticPr fontId="51" type="noConversion"/>
  </si>
  <si>
    <t>Hiseq17SZ0001156</t>
  </si>
  <si>
    <t xml:space="preserve">voa121213李云2人TargetRegioncapture(41/41) </t>
    <phoneticPr fontId="51" type="noConversion"/>
  </si>
  <si>
    <t>95.24;89.28</t>
  </si>
  <si>
    <t>97.33;93.86</t>
  </si>
  <si>
    <t>45.21;45.10</t>
  </si>
  <si>
    <t>96.13;93.98</t>
  </si>
  <si>
    <t>97.79;96.38</t>
  </si>
  <si>
    <t>44.65;44.67</t>
  </si>
  <si>
    <t>FCHKV3FBCXY</t>
    <phoneticPr fontId="51" type="noConversion"/>
  </si>
  <si>
    <t>Hiseq17TJ0000235</t>
  </si>
  <si>
    <t>96.23;94.16</t>
  </si>
  <si>
    <t>97.83;96.47</t>
  </si>
  <si>
    <t>92.98;87.18</t>
  </si>
  <si>
    <t>95.38;91.16</t>
  </si>
  <si>
    <t>46.50;46.64</t>
  </si>
  <si>
    <t>RP index PE251+8+251;0308+0302+0227;新库库检;</t>
    <phoneticPr fontId="51" type="noConversion"/>
  </si>
  <si>
    <t>FCHHYYTBCXY</t>
  </si>
  <si>
    <t>wHAXPI050533-23</t>
  </si>
  <si>
    <t xml:space="preserve">hgw170503徐晓静栽培一粒小麦Denovo-Plant </t>
  </si>
  <si>
    <t>90.51;83.79</t>
  </si>
  <si>
    <t>93.52;88.58</t>
  </si>
  <si>
    <t>46.58;46.72</t>
  </si>
  <si>
    <t>FCHHYYTBCXY</t>
    <phoneticPr fontId="51" type="noConversion"/>
  </si>
  <si>
    <t>wHAXPI050532-24</t>
    <phoneticPr fontId="51" type="noConversion"/>
  </si>
  <si>
    <t xml:space="preserve">hgw170503徐晓静栽培一粒小麦Denovo-Plant </t>
    <phoneticPr fontId="51" type="noConversion"/>
  </si>
  <si>
    <t>以下子文库产量低：
WHPVL17000814-19
WHPVL17000815-27
WHPVL17000818-34
WHPVL17000819-37
WHPVL17000820-44
WHPVL17000829-74
WHPVL17000851-115</t>
    <phoneticPr fontId="51" type="noConversion"/>
  </si>
  <si>
    <t>FCHJ5N2BCXY</t>
  </si>
  <si>
    <t>Hiseq17WH0000022</t>
  </si>
  <si>
    <t>以下子文库产量低：
WHPVL17000839-91
WHPVL17000841-93
WHPVL17000842-96
WHPVL17000861-138
WHPVL17000865-150
WHPVL17000866-153</t>
    <phoneticPr fontId="51" type="noConversion"/>
  </si>
  <si>
    <t>FCHJ5N2BCXY</t>
    <phoneticPr fontId="51" type="noConversion"/>
  </si>
  <si>
    <t>Hiseq17WH0000021</t>
    <phoneticPr fontId="51" type="noConversion"/>
  </si>
  <si>
    <t>89.86;83.91</t>
  </si>
  <si>
    <t>95.03;91.40</t>
  </si>
  <si>
    <t>47.20;47.48</t>
  </si>
  <si>
    <t>6.92;7.15</t>
  </si>
  <si>
    <t>91.46;89.47</t>
  </si>
  <si>
    <t>HS4000 PE101+8+8+101;0113+1226;新库库检;</t>
    <phoneticPr fontId="51" type="noConversion"/>
  </si>
  <si>
    <t>以下子文库产量低：
RDWHMUSdbaEAAFRAA-84
RDWHMUSdbaEAAGRAA-85
RDWHMUSdbaEAAORAA-93
WHHUMvyxTAAARAAPEI-208
WHHUMvyxTAABRAAPEI-209
WHHUMvyxTAACRAAPEI-210
WHHUMvyxTAADRAAPEI-211
WHHUMvyxTAAERAAPEI-212
WHCAEiuwEAAARAAPEI-213
WHHUMvyxTAAJRAAPEI-219</t>
    <phoneticPr fontId="51" type="noConversion"/>
  </si>
  <si>
    <t>FCHGVYWBBXX</t>
  </si>
  <si>
    <t>WHCDNAPEP00006949</t>
  </si>
  <si>
    <t xml:space="preserve">iuw170427谢志远三个线虫EukaryoteTranscriptomeResequencing(3/14) dba170414张静小鼠EukaryoteTranscriptomeResequencing(4/14) vyx170505马俊平人EukaryoteTranscriptomeResequencing(6/14) drv170414张秋萍拟南芥Chip-seq(1/14) </t>
  </si>
  <si>
    <t>90.67;86.02</t>
  </si>
  <si>
    <t>95.41;92.47</t>
  </si>
  <si>
    <t>47.33;47.64</t>
  </si>
  <si>
    <t>6.79;7.01</t>
  </si>
  <si>
    <t>91.50;90.14</t>
  </si>
  <si>
    <t xml:space="preserve">iuw170427谢志远三个线虫EukaryoteTranscriptomeResequencing(3/14) dba170414张静小鼠EukaryoteTranscriptomeResequencing(4/14) drv170414张秋萍拟南芥Chip-seq(1/14) vyx170505马俊平人EukaryoteTranscriptomeResequencing(6/14) </t>
  </si>
  <si>
    <t>94.61;92.13</t>
  </si>
  <si>
    <t>97.48;96.28</t>
  </si>
  <si>
    <t>45.73;46.99</t>
  </si>
  <si>
    <t>以下子文库产量低：
WHSILmqmDEAADLAAPEI-37</t>
    <phoneticPr fontId="51" type="noConversion"/>
  </si>
  <si>
    <t>WHCDNAPEP00006944</t>
  </si>
  <si>
    <t xml:space="preserve">mqm170224徐猛黄河鲶鱼Denovo-Animal(1/8) dba170414张静小鼠EukaryoteTranscriptomeResequencing(4/8) vfk170419李斌斌三个龙眼Non-codingRNA(3/8) </t>
  </si>
  <si>
    <t>94.04;92.07</t>
  </si>
  <si>
    <t>97.26;96.27</t>
  </si>
  <si>
    <t>45.87;47.08</t>
  </si>
  <si>
    <t>93.65;90.32</t>
  </si>
  <si>
    <t>97.18;95.26</t>
  </si>
  <si>
    <t>51.83;52.46</t>
  </si>
  <si>
    <t>35.86;26.99</t>
  </si>
  <si>
    <t>59.31;56.38</t>
  </si>
  <si>
    <t>以下子文库产量低：
WHCAEsrsEAABRAAPEI-75
WHBRAfnjTABORAAPEI-208
WHBRAfnjTABPRAAPEI-209</t>
    <phoneticPr fontId="51" type="noConversion"/>
  </si>
  <si>
    <t>WHDNASPEP00004924</t>
  </si>
  <si>
    <t xml:space="preserve">dba170414张静小鼠EukaryoteTranscriptomeResequencing(2/14) sqa170428吕晓丹油菜EukaryoteTranscriptomeResequencing(2/14) xoi170417沈娟人Re-sequencing(4/14) srs170421谢志远二个线虫EukaryoteTranscriptomeResequencing(2/14) soe170419于杨阳放线菌ProkaryoteTranscriptomeResequencing(4/14) </t>
  </si>
  <si>
    <t>94.74;90.24</t>
  </si>
  <si>
    <t>97.83;95.36</t>
  </si>
  <si>
    <t>47.00;47.53</t>
  </si>
  <si>
    <t>98.78;95.57</t>
  </si>
  <si>
    <t>以下子文库产量低：
WHBRAfnjTADSRAAPEI-208
WHBRAfnjTADTRAAPEI-209</t>
    <phoneticPr fontId="51" type="noConversion"/>
  </si>
  <si>
    <t>WHDNASPEP00004923</t>
  </si>
  <si>
    <t xml:space="preserve">sqa170428吕晓丹油菜EukaryoteTranscriptomeResequencing(2/10) rtt170420王珏人Exomecapture(2/10) dba170414张静小鼠EukaryoteTranscriptomeResequencing(2/10) irq170418董海芳白蚁Denovo-Animal(4/10) </t>
  </si>
  <si>
    <t>94.99;89.59</t>
  </si>
  <si>
    <t>97.70;93.85</t>
  </si>
  <si>
    <t>48.86;49.13</t>
  </si>
  <si>
    <t>13.80;14.05</t>
  </si>
  <si>
    <t>81.44;79.74</t>
  </si>
  <si>
    <t>CWHPEI17040061 R2的Q20%偏低</t>
    <phoneticPr fontId="51" type="noConversion"/>
  </si>
  <si>
    <t>CWHPEPI00001309</t>
  </si>
  <si>
    <t xml:space="preserve">eat170425武瑞静人Re-sequencing(25/25) </t>
    <phoneticPr fontId="51" type="noConversion"/>
  </si>
  <si>
    <t>93.10;86.51</t>
  </si>
  <si>
    <t>96.86;93.46</t>
  </si>
  <si>
    <t>47.79;49.29</t>
  </si>
  <si>
    <t>以下子文库产量低：
WHBRAfnjTACKRAAPEI-209
WHBRAfnjTACYRAAPEI-221</t>
    <phoneticPr fontId="51" type="noConversion"/>
  </si>
  <si>
    <t>FCHGVYWBBXX</t>
    <phoneticPr fontId="51" type="noConversion"/>
  </si>
  <si>
    <t>WHCDNAPEP00006939</t>
    <phoneticPr fontId="51" type="noConversion"/>
  </si>
  <si>
    <t xml:space="preserve">dba170414张静小鼠EukaryoteTranscriptomeResequencing(3/8) sqa170428吕晓丹油菜EukaryoteTranscriptomeResequencing(3/8) rpr170417张岩两个人Exomecapture(2/8) </t>
    <phoneticPr fontId="51" type="noConversion"/>
  </si>
  <si>
    <t>94.62;83.19</t>
  </si>
  <si>
    <t>97.68;91.84</t>
  </si>
  <si>
    <t>41.22;41.56</t>
  </si>
  <si>
    <t>52.54;42.55</t>
  </si>
  <si>
    <t>74.89;72.30</t>
  </si>
  <si>
    <t>HS4000 PE151+8+151;0113+0113;新库库检;</t>
    <phoneticPr fontId="51" type="noConversion"/>
  </si>
  <si>
    <t>以下子文库产量低：
wHADPI050424-4</t>
    <phoneticPr fontId="51" type="noConversion"/>
  </si>
  <si>
    <t>FCHGW33BBXX</t>
  </si>
  <si>
    <t>WHDNASPEP00004938</t>
    <phoneticPr fontId="51" type="noConversion"/>
  </si>
  <si>
    <t xml:space="preserve">uor170407谢洪青海蛇Denovo-Animal(1/11) mnr170503杨林1放线菌Denovo-Microbiology(1/11) gbg170426何伟明苦瓜Denovo-Plant(1/11) xah170428赵一凡细菌Denovo-Microbiology(2/11) hca170411廖启军人Re-sequencing(5/11) rju170414张立艳酵母Re-sequencing(1/11) </t>
    <phoneticPr fontId="51" type="noConversion"/>
  </si>
  <si>
    <t>92.97;71.77</t>
  </si>
  <si>
    <t>97.03;87.37</t>
  </si>
  <si>
    <t>35.77;36.97</t>
  </si>
  <si>
    <t>WHDNAMePEP00000644</t>
  </si>
  <si>
    <t xml:space="preserve">ghy161219于杨阳人Methylation(4/4) </t>
    <phoneticPr fontId="51" type="noConversion"/>
  </si>
  <si>
    <t>92.06;84.11</t>
  </si>
  <si>
    <t>96.42;92.45</t>
  </si>
  <si>
    <t>44.29;44.45</t>
  </si>
  <si>
    <t>85.67;84.54</t>
  </si>
  <si>
    <t>以下子文库产量低：
wHADPI049778-11
wHAXPI049941-26
wHAXPI049942-30
wHAXPI049943-37
wHAXPI049944-43
wHAXPI049947-52
wHADPI049972-54
wHADPI049798-142</t>
    <phoneticPr fontId="51" type="noConversion"/>
  </si>
  <si>
    <t>WHDNASPEP00004932</t>
    <phoneticPr fontId="51" type="noConversion"/>
  </si>
  <si>
    <t xml:space="preserve">jnm170414田银平桦褐孔菌Denovo-Microbiology(2/19) pmu170401刘宇峰人Re-sequencing(1/19) ust170322刘宇峰人Re-sequencing(2/19) vdm170424王丹植物Re-sequencing(3/19) chk170425王爽1细菌Denovo-Microbiology(2/19) jtu170427梁勇植物乳杆菌Denovo-Microbiology(1/19) lkf170426何伟明苦瓜Re-sequencing(7/19) rfs170410袁珍丽人Exomecapture(1/19) </t>
    <phoneticPr fontId="51" type="noConversion"/>
  </si>
  <si>
    <t>94.49;86.47</t>
  </si>
  <si>
    <t>97.73;93.91</t>
  </si>
  <si>
    <t>53.88;53.95</t>
  </si>
  <si>
    <t>WHCDNAPEP00006942</t>
  </si>
  <si>
    <t xml:space="preserve">swv170424郑小敏植物EukaryotedenovoTranscriptome(1/21) olp170427李斌斌粉红粘帚霉EukaryoteTranscriptomeResequencing(12/21) kfw170317于杨阳人EukaryoteTranscriptomeResequencing(7/21) fmk170426徐婧疣孢漆斑菌第三个EukaryotedenovoTranscriptome(1/21) </t>
  </si>
  <si>
    <t>85.31;64.31</t>
  </si>
  <si>
    <t>94.24;81.53</t>
  </si>
  <si>
    <t>59.82;59.67</t>
  </si>
  <si>
    <t>FCHGW33BBXX</t>
    <phoneticPr fontId="51" type="noConversion"/>
  </si>
  <si>
    <t>WHDNASPEP00004925</t>
    <phoneticPr fontId="51" type="noConversion"/>
  </si>
  <si>
    <t xml:space="preserve">dfs170310袁珍丽昆虫Re-sequencing(1/10) iok170414许琛莹小鼠Denovo-Animal(2/10) tuv170426徐婧小鼠EukaryoteTranscriptomeResequencing(4/10) wpe170426徐婧疣孢漆斑菌EukaryotedenovoTranscriptome(2/10) mnp170123陈军辉植物Re-sequencing(1/10) </t>
  </si>
  <si>
    <t>90.68;81.36</t>
  </si>
  <si>
    <t>96.23;91.80</t>
  </si>
  <si>
    <t>39.16;41.30</t>
  </si>
  <si>
    <t>1.07;1.23</t>
  </si>
  <si>
    <t>WHDNASPEP00004931</t>
  </si>
  <si>
    <t xml:space="preserve">tul170426李洁4人Metagenomics(4/12) mcg170414岳震二十三个牡丹RAD-Seq(1/12) gex170426李洁4人Metagenomics(5/12) qld170421许琛莹细菌Metagenomics(2/12) </t>
  </si>
  <si>
    <t>94.46;85.15</t>
  </si>
  <si>
    <t>97.85;93.52</t>
  </si>
  <si>
    <t>45.78;45.81</t>
  </si>
  <si>
    <t>38.63;42.10</t>
  </si>
  <si>
    <t>1.12;1.28</t>
  </si>
  <si>
    <t xml:space="preserve">qld170421许琛莹细菌Metagenomics(2/12) gex170426李洁4人Metagenomics(5/12) mcg170414岳震二十三个牡丹RAD-Seq(1/12) tul170426李洁4人Metagenomics(4/12) </t>
  </si>
  <si>
    <t>93.88;81.84</t>
  </si>
  <si>
    <t>97.56;91.66</t>
  </si>
  <si>
    <t>49.69;49.72</t>
  </si>
  <si>
    <t>WHDNASPEP00004930</t>
    <phoneticPr fontId="51" type="noConversion"/>
  </si>
  <si>
    <t xml:space="preserve">vnh170424谢洪青二穗短柄草Re-sequencing(8/8) </t>
    <phoneticPr fontId="51" type="noConversion"/>
  </si>
  <si>
    <t>HS4000 SE50+8;0113+1226;新库库检;</t>
    <phoneticPr fontId="51" type="noConversion"/>
  </si>
  <si>
    <t>FCHGVVGBBXX</t>
  </si>
  <si>
    <t>CWHPEPI00001311</t>
  </si>
  <si>
    <t xml:space="preserve">zgg170424张洪芳植物Re-sequencing(2/2) </t>
    <phoneticPr fontId="51" type="noConversion"/>
  </si>
  <si>
    <t>WHSRNASEP00001213</t>
  </si>
  <si>
    <t xml:space="preserve">qjv170330郭梅人内部研发(7/10) vth170502位艳丽昆虫SmallRNA(3/10) </t>
  </si>
  <si>
    <t>WHSRNASEP00001212</t>
  </si>
  <si>
    <t xml:space="preserve">gki170418夏展峰人SmallRNA(2/14) elw170428谢洪青大鼠SmallRNA(5/14) poo170324于杨阳葡萄SmallRNA(2/14) cxs170428徐晓静小鼠SmallRNA(2/14) dja170418王丹伊氏锥虫SmallRNA(1/14) lhb170321吕晓丹油菜SmallRNA(1/14) ejv170418王丹伊氏锥虫SmallRNA(1/14) </t>
    <phoneticPr fontId="51" type="noConversion"/>
  </si>
  <si>
    <t>WHCDNAPEP00006948</t>
  </si>
  <si>
    <t xml:space="preserve">doi170322位艳丽蚜虫五四RNA-Seq(2/14) niu170418张洪芳人Chip-seq(2/14) cte170414马俊平六个小鼠RNA-Seq(6/14) dit170414马俊平四个小鼠RNA-Seq(4/14) </t>
  </si>
  <si>
    <t>WHDNASPEP00004929</t>
  </si>
  <si>
    <t xml:space="preserve">gug170410董海芳人Chip-seq(9/9) </t>
    <phoneticPr fontId="51" type="noConversion"/>
  </si>
  <si>
    <t>WHDNASPEP00004928</t>
  </si>
  <si>
    <t xml:space="preserve">gug170410董海芳人Chip-seq(8/8) </t>
  </si>
  <si>
    <t>WHDNASPEP00004927</t>
  </si>
  <si>
    <t>FCHGVVGBBXX</t>
    <phoneticPr fontId="51" type="noConversion"/>
  </si>
  <si>
    <t>WHDNASPEP00004926</t>
    <phoneticPr fontId="51" type="noConversion"/>
  </si>
  <si>
    <t xml:space="preserve">tpw170411董海芳人Chip-seq(8/8) </t>
    <phoneticPr fontId="51" type="noConversion"/>
  </si>
  <si>
    <t>96.56;85.03</t>
  </si>
  <si>
    <t>98.88;90.91</t>
  </si>
  <si>
    <t>43.38;43.88</t>
  </si>
  <si>
    <t>HS4000 PE50+8+8+50;0113+0113;新库库检;</t>
    <phoneticPr fontId="51" type="noConversion"/>
  </si>
  <si>
    <t>整个Run尾部读N</t>
    <phoneticPr fontId="51" type="noConversion"/>
  </si>
  <si>
    <t>FCHGW2WBBXX</t>
    <phoneticPr fontId="51" type="noConversion"/>
  </si>
  <si>
    <t>97.53;91.93</t>
  </si>
  <si>
    <t>99.27;94.65</t>
  </si>
  <si>
    <t>47.33;47.50</t>
  </si>
  <si>
    <t>1.50;4.69</t>
  </si>
  <si>
    <t>99.07;98.15</t>
  </si>
  <si>
    <t>整个Run尾部读N</t>
  </si>
  <si>
    <t>FCHGW2WBBXX</t>
  </si>
  <si>
    <t>97.36;87.13</t>
  </si>
  <si>
    <t>99.15;91.60</t>
  </si>
  <si>
    <t>43.29;43.80</t>
  </si>
  <si>
    <t xml:space="preserve">rzn170206陈春海黄藤Denovo-Plant </t>
  </si>
  <si>
    <t>97.54;87.65</t>
  </si>
  <si>
    <t>99.19;91.92</t>
  </si>
  <si>
    <t>43.36;44.08</t>
  </si>
  <si>
    <t>97.72;87.95</t>
  </si>
  <si>
    <t>99.28;92.05</t>
  </si>
  <si>
    <t>44.68;45.20</t>
  </si>
  <si>
    <t>97.22;87.19</t>
  </si>
  <si>
    <t>99.11;91.63</t>
  </si>
  <si>
    <t>44.19;44.76</t>
  </si>
  <si>
    <t xml:space="preserve">uuw170105陈春海单叶省藤Denovo-Plant </t>
  </si>
  <si>
    <t>97.20;85.00</t>
  </si>
  <si>
    <t>99.13;90.99</t>
  </si>
  <si>
    <t>45.93;46.69</t>
  </si>
  <si>
    <t>96.99;81.68</t>
  </si>
  <si>
    <t>99.06;89.14</t>
  </si>
  <si>
    <t>45.79;46.50</t>
  </si>
  <si>
    <t>WHCALuuwDJAADLAAPEI-50</t>
    <phoneticPr fontId="51" type="noConversion"/>
  </si>
  <si>
    <t>index錯誤</t>
    <phoneticPr fontId="117" type="noConversion"/>
  </si>
  <si>
    <t>96.55;94.73</t>
  </si>
  <si>
    <t>98.01;96.84</t>
  </si>
  <si>
    <t>46.97;47.17</t>
  </si>
  <si>
    <t>FCHKLGJBCXY</t>
    <phoneticPr fontId="51" type="noConversion"/>
  </si>
  <si>
    <t>Hiseq17TJ0000240</t>
  </si>
  <si>
    <t xml:space="preserve">天津病原研发(1/6); Oseq-ctDNANoninvasivetumorgenetictestingforpersonalizedtherapy(2/6); Oseq-ctDNA无创肿瘤个体化诊疗基因检测(3/6); </t>
    <phoneticPr fontId="51" type="noConversion"/>
  </si>
  <si>
    <t>96.60;94.77</t>
  </si>
  <si>
    <t>98.03;96.84</t>
  </si>
  <si>
    <t>47.03;47.23</t>
  </si>
  <si>
    <t xml:space="preserve">天津病原研发(1/6); Oseq-ctDNA无创肿瘤个体化诊疗基因检测(3/6); Oseq-ctDNANoninvasivetumorgenetictestingforpersonalizedtherapy(2/6); </t>
    <phoneticPr fontId="51" type="noConversion"/>
  </si>
  <si>
    <t>96.76;94.85</t>
  </si>
  <si>
    <t>98.12;96.84</t>
  </si>
  <si>
    <t>以下子文库产量偏低：DX1316AGJJAAAPEI-34</t>
    <phoneticPr fontId="51" type="noConversion"/>
  </si>
  <si>
    <t>FCHKN3JBCXY</t>
    <phoneticPr fontId="51" type="noConversion"/>
  </si>
  <si>
    <t>Hiseq17TJ0000241</t>
  </si>
  <si>
    <t xml:space="preserve">Oseq-Drug个体化诊疗基因检测(9/15); 天津遗传病研发(4/15); Oseq？-ctDNA肺癌个体化诊疗基因检测(2/15); </t>
    <phoneticPr fontId="51" type="noConversion"/>
  </si>
  <si>
    <t>96.82;95.01</t>
  </si>
  <si>
    <t>98.15;96.94</t>
  </si>
  <si>
    <t>44.74;44.77</t>
  </si>
  <si>
    <t xml:space="preserve">Oseq？-ctDNA肺癌个体化诊疗基因检测(2/15); 天津遗传病研发(4/15); Oseq-Drug个体化诊疗基因检测(9/15); </t>
    <phoneticPr fontId="51" type="noConversion"/>
  </si>
  <si>
    <t>96.49;91.16</t>
  </si>
  <si>
    <t>98.01;94.25</t>
  </si>
  <si>
    <t>FCHKKNLBCXY</t>
    <phoneticPr fontId="51" type="noConversion"/>
  </si>
  <si>
    <t>HHDPDHS170005</t>
  </si>
  <si>
    <t xml:space="preserve">康孕-染色体检测-TI20170511(8/8) </t>
    <phoneticPr fontId="51" type="noConversion"/>
  </si>
  <si>
    <t>96.08;90.48</t>
  </si>
  <si>
    <t>97.78;93.84</t>
  </si>
  <si>
    <t>41.72;41.84</t>
  </si>
  <si>
    <t>以下子文库产量低：
WHPVL17001337-5
WHPVL17001339-27
WHPVL17001340-28
WHPVL17001342-34
WHPVL17001343-37
WHPVL17001344-44
WHPVL17001345-52
WHPVL17001346-53
WHPVL17001347-57
WHPVL17001349-63
WHPVL17001350-66
WHPVL17001351-69
WHPVL17001352-74
WHPVL17001353-76
WHPVL17001354-78
WHPVL17001355-79
WHPVL17001361-85
WHPVL17001362-86
WHPVL17001363-87
WHPVL17001366-91
WHPVL17001367-92
WHPVL17001368-93
WHPVL17001369-96
WHPVL17001371-100
WHPVL17001372-101
WHPVL17001374-103
WHPVL17001378-116
WHPVL17001379-123
WHPVL17001380-124
WHPVL17001382-129
WHPVL17001384-130
WHPVL17001386-131
WHPVL17001388-137
WHPVL17001389-138
WHPVL17001390-140
WHPVL17001391-142
WHPVL17001394-150
WHPVL17001393-153
WHPVL17001398-158</t>
    <phoneticPr fontId="51" type="noConversion"/>
  </si>
  <si>
    <t>FCHKTYJBCXY</t>
  </si>
  <si>
    <t>Hiseq17WH0000026</t>
  </si>
  <si>
    <t>以下子文库产量低：
WHPVL17001249-5
WHPVL17001250-19
WHPVL17001252-28
WHPVL17001253-32
WHPVL17001254-34
WHPVL17001255-37
WHPVL17001256-44
WHPVL17001257-52
WHPVL17001258-53
WHPVL17001265-76
WHPVL17001273-89
WHPVL17001274-91
WHPVL17001400-93
WHPVL17001277-96
WHPVL17001281-100
WHPVL17001282-101
WHPVL17001283-103
WHPVL17001284-112
WHPVL17001286-115
WHPVL17001287-116
WHPVL17001290-129
WHPVL17001292-131
WHPVL17001294-135
WHPVL17001295-137
WHPVL17001296-138
WHPVL17001297-140
WHPVL17001299-144
WHPVL17001300-150
WHPVL17001332-153
WHPVL17001333-156
WHPVL17001334-157
WHPVL17001336-158</t>
    <phoneticPr fontId="51" type="noConversion"/>
  </si>
  <si>
    <t>FCHKTYJBCXY</t>
    <phoneticPr fontId="51" type="noConversion"/>
  </si>
  <si>
    <t>Hiseq17WH0000025</t>
    <phoneticPr fontId="51" type="noConversion"/>
  </si>
  <si>
    <t>以下子文库产量低：
SZPVL17000179-5
SZPVL17000180-19
SZPVL17000181-27
SZPVL17000182-28
SZPVL17000183-32
SZPVL17000184-34
SZPVL17000187-37
SZPVL17000188-44
SZPVL17000192-62
SZPVL17000194-63
SZPVL17000193-66
SZPVL17000199-79
WHPVL17001161-82
WHPVL17001399-83
SZPVL17000202-85
SZPVL17000203-86
SZPVL17000204-87
SZPVL17000205-89
SZPVL17000206-91
WHPVL17001129-92
WHPVL17001130-93
WHPVL17001132-96
WHPVL17001134-97
WHPVL17001135-100
WHPVL17001136-101
WHPVL17001137-103
WHPVL17001139-113
WHPVL17001140-115
WHPVL17001141-116
WHPVL17001142-123
WHPVL17001143-124
WHPVL17001144-129
WHPVL17001150-138
WHPVL17001151-140
WHPVL17001152-142
WHPVL17001156-154
WHPVL17001158-157
WHPVL17001159-158</t>
    <phoneticPr fontId="51" type="noConversion"/>
  </si>
  <si>
    <t>FCHKLLNBCXY</t>
  </si>
  <si>
    <t>Hiseq17WH0000024</t>
  </si>
  <si>
    <t>以下子文库产量低：
WHPVL17001075-28
WHPVL17001076-32
WHPVL17001078-37
WHPVL17001079-44
WHPVL17001081-53
WHPVL17001083-62
WHPVL17001084-63
WHPVL17001087-74
WHPVL17001089-78
WHPVL17001090-79
WHPVL17001091-82
WHPVL17001092-83
WHPVL17001093-85
WHPVL17001094-86
WHPVL17001095-87
WHPVL17001096-89
WHPVL17001097-91
WHPVL17001098-92
WHPVL17001099-93
WHPVL17001101-96
WHPVL17001102-97
WHPVL17001103-100
WHPVL17001104-101
WHPVL17001105-103
WHPVL17001108-115
WHPVL17001109-116
WHPVL17001110-123
WHPVL17001111-124
WHPVL17001114-131
WHPVL17001116-135
WHPVL17001117-137
WHPVL17001118-138
WHPVL17001119-140
WHPVL17001123-150
WHPVL17001124-153
WHPVL17001125-154
WHPVL17001126-156
WHPVL17001127-157
WHPVL17001128-158</t>
    <phoneticPr fontId="51" type="noConversion"/>
  </si>
  <si>
    <t>FCHKLLNBCXY</t>
    <phoneticPr fontId="51" type="noConversion"/>
  </si>
  <si>
    <t>Hiseq17WH0000023</t>
    <phoneticPr fontId="51" type="noConversion"/>
  </si>
  <si>
    <t>84.18;82.14</t>
  </si>
  <si>
    <t>88.89;86.89</t>
  </si>
  <si>
    <t>40.18;40.24</t>
  </si>
  <si>
    <t>RP index PE251+8+8+251;0308+0307+0227;新库库检 ;</t>
    <phoneticPr fontId="51" type="noConversion"/>
  </si>
  <si>
    <t>wHAMPI049797-76的Q20%偏低</t>
    <phoneticPr fontId="51" type="noConversion"/>
  </si>
  <si>
    <t>FCHHY3VBCXY</t>
    <phoneticPr fontId="51" type="noConversion"/>
  </si>
  <si>
    <t>WHDNASPEP00004933</t>
    <phoneticPr fontId="117" type="noConversion"/>
  </si>
  <si>
    <t xml:space="preserve">qwr170426刘国城黄芪Denovo-Plant(2/2) </t>
    <phoneticPr fontId="51" type="noConversion"/>
  </si>
  <si>
    <t>92.05;84.07</t>
  </si>
  <si>
    <t>95.04;89.16</t>
  </si>
  <si>
    <t>51.18;51.74</t>
  </si>
  <si>
    <t>4.12;3.51</t>
  </si>
  <si>
    <t>93.21;91.82</t>
  </si>
  <si>
    <t>RP index PE251+8+8+251;0308+0307+0227;新库库检 加入15%HUMoah14ABD2FAAPEI-164;</t>
    <phoneticPr fontId="51" type="noConversion"/>
  </si>
  <si>
    <t>以下子文库产量低：
WHHUMeguMAaA-1-117</t>
    <phoneticPr fontId="51" type="noConversion"/>
  </si>
  <si>
    <t>WHMISEQPEP00000675</t>
    <phoneticPr fontId="51" type="noConversion"/>
  </si>
  <si>
    <t xml:space="preserve">nfi170412梁勇土壤四区Metagenomics(6/514) wuw170412梁勇土壤一区Metagenomics(6/514) ycs170424曾振华酵泥Metagenomics(12/514) mtr170421胡维小鼠Metagenomics(16/514) wvm170426梁勇十五个奶山羊粪便Metagenomics(15/514) duy170420梁勇微生物Metagenomics(7/514) ams170425田银平小鼠粪便Metagenomics(1/514) sgb170421高璐环境Metagenomics(2/514) bos170414王爽1十八个小鼠Metagenomics(4/514) eqe170427王爽1二十三个土壤Metagenomics(23/514) bfv170425袁珍丽微生物Metagenomics(12/514) sav170420杨林1人Metagenomics(16/514) urn170420梁勇微生物Metagenomics(7/514) egu170421李维喜人粪便Metagenomics(339/514) cxd170427梁勇微生物Metagenomics(30/514) nku170426王爽1十九个牛粪便Metagenomics(18/514) </t>
    <phoneticPr fontId="51" type="noConversion"/>
  </si>
  <si>
    <t>怀疑最后几个cycle未吸取到试剂，导致读N且质量很差。</t>
    <phoneticPr fontId="117" type="noConversion"/>
  </si>
  <si>
    <t>人为因素，pooling文库号重复导致上机上错文库。</t>
    <phoneticPr fontId="117" type="noConversion"/>
  </si>
  <si>
    <t>文库问题，碱基波动太大</t>
    <phoneticPr fontId="117" type="noConversion"/>
  </si>
  <si>
    <t>人为因素</t>
    <phoneticPr fontId="117" type="noConversion"/>
  </si>
  <si>
    <t>PF很低，文库碱基波动较大。人为因素，pooling文库号重复导致上机上错文库。</t>
    <phoneticPr fontId="51" type="noConversion"/>
  </si>
  <si>
    <t>很差(人为因素)</t>
    <phoneticPr fontId="51" type="noConversion"/>
  </si>
  <si>
    <t>ilx170407胡维人Exomecapture(13/13);</t>
    <phoneticPr fontId="147" type="noConversion"/>
  </si>
  <si>
    <t>Exome capture</t>
    <phoneticPr fontId="147" type="noConversion"/>
  </si>
  <si>
    <t>HKEXONPEP00003425</t>
  </si>
  <si>
    <t>FCHHFWNBBXX</t>
  </si>
  <si>
    <t>良(HCS3.3.76)</t>
    <phoneticPr fontId="147" type="noConversion"/>
  </si>
  <si>
    <t>99.41;96.98</t>
  </si>
  <si>
    <t>1.98;2.55</t>
  </si>
  <si>
    <t>45.99;45.88</t>
  </si>
  <si>
    <t>97.32;93.04</t>
  </si>
  <si>
    <t>93.08;84.93</t>
  </si>
  <si>
    <t>99.38;96.71</t>
  </si>
  <si>
    <t>1.91;2.60</t>
  </si>
  <si>
    <t>46.01;45.95</t>
  </si>
  <si>
    <t>96.13;91.00</t>
  </si>
  <si>
    <t>90.32;81.30</t>
  </si>
  <si>
    <t>ilx170407胡维人Exomecapture(20/20);</t>
  </si>
  <si>
    <t>HKEXONPEP00003426</t>
  </si>
  <si>
    <t>99.44;97.44</t>
  </si>
  <si>
    <t>2.29;2.75</t>
  </si>
  <si>
    <t>45.58;45.48</t>
  </si>
  <si>
    <t>96.94;92.54</t>
  </si>
  <si>
    <t>92.20;84.12</t>
  </si>
  <si>
    <t>99.46;97.28</t>
  </si>
  <si>
    <t>1.81;2.36</t>
  </si>
  <si>
    <t>97.01;92.62</t>
  </si>
  <si>
    <t>92.30;84.17</t>
  </si>
  <si>
    <t>ilx170407胡维人Exomecapture(24/24);</t>
  </si>
  <si>
    <t>HKEXONPEP00003427</t>
  </si>
  <si>
    <t>99.36;97.20</t>
  </si>
  <si>
    <t>2.26;2.84</t>
  </si>
  <si>
    <t>45.83;45.83</t>
  </si>
  <si>
    <t>96.20;91.37</t>
  </si>
  <si>
    <t>90.49;81.88</t>
  </si>
  <si>
    <t>99.33;97.26</t>
  </si>
  <si>
    <t>2.24;2.72</t>
  </si>
  <si>
    <t>45.75;45.71</t>
  </si>
  <si>
    <t>96.63;92.10</t>
  </si>
  <si>
    <t>91.48;83.25</t>
  </si>
  <si>
    <t>ilx170407胡维人Exomecapture(17/18);qyi170410刘芳3人Exomecapture(1/18);</t>
  </si>
  <si>
    <t>HKEXONPEP00003428</t>
  </si>
  <si>
    <t>99.46;96.03</t>
  </si>
  <si>
    <t>1.02;2.04</t>
  </si>
  <si>
    <t>46.93;46.87</t>
  </si>
  <si>
    <t>96.87;91.86</t>
  </si>
  <si>
    <t>91.91;82.87</t>
  </si>
  <si>
    <t>99.45;96.61</t>
  </si>
  <si>
    <t>2.01;2.69</t>
  </si>
  <si>
    <t>47.00;46.96</t>
  </si>
  <si>
    <t>96.36;90.81</t>
  </si>
  <si>
    <t>90.74;80.82</t>
  </si>
  <si>
    <t>nwh170425汪智蛟人EukaryoteTranscriptomeResequencing(11/11);</t>
    <phoneticPr fontId="147" type="noConversion"/>
  </si>
  <si>
    <t>HKTRDPEP00002535</t>
  </si>
  <si>
    <t>FCHHG3CBBXX</t>
  </si>
  <si>
    <t>54.59;55.11</t>
  </si>
  <si>
    <t>98.98;97.44</t>
  </si>
  <si>
    <t>96.77;93.78</t>
  </si>
  <si>
    <t>54.61;55.15</t>
  </si>
  <si>
    <t>98.72;97.98</t>
  </si>
  <si>
    <t>96.16;94.83</t>
  </si>
  <si>
    <t>unt170510谢鑫凤土豆EukaryoteTranscriptomeResequencing;</t>
  </si>
  <si>
    <t>42.56;42.79</t>
  </si>
  <si>
    <t>98.94;97.42</t>
  </si>
  <si>
    <t>96.94;93.88</t>
  </si>
  <si>
    <t>owl170508张洪芳真菌Re-sequencing(50/50);</t>
    <phoneticPr fontId="147" type="noConversion"/>
  </si>
  <si>
    <t>CHKPEI00001219</t>
  </si>
  <si>
    <t>49.69;49.70</t>
  </si>
  <si>
    <t>98.63;97.59</t>
  </si>
  <si>
    <t>96.19;94.38</t>
  </si>
  <si>
    <t>HS4000 PE101+8+8+101;0302+0302;旧库，速检未出，1% PHIX;</t>
  </si>
  <si>
    <t>53.60;54.13</t>
  </si>
  <si>
    <t>98.14;97.98</t>
  </si>
  <si>
    <t>95.05;94.66</t>
  </si>
  <si>
    <t>ulx170510李维喜孔雀鱼和海马外来文库GBS;</t>
  </si>
  <si>
    <t>LG1</t>
  </si>
  <si>
    <t>CHKPE85217050001</t>
  </si>
  <si>
    <t>48.81;48.94</t>
  </si>
  <si>
    <t>98.16;93.30</t>
  </si>
  <si>
    <t>94.74;86.42</t>
  </si>
  <si>
    <t>LG2</t>
  </si>
  <si>
    <t>CHKPE85217050002</t>
  </si>
  <si>
    <t>49.09;49.27</t>
  </si>
  <si>
    <t>98.01;93.32</t>
  </si>
  <si>
    <t>94.42;85.96</t>
  </si>
  <si>
    <t>EL</t>
  </si>
  <si>
    <t>CHKPE85217050003</t>
  </si>
  <si>
    <t>50.57;50.89</t>
  </si>
  <si>
    <t>97.71;90.78</t>
  </si>
  <si>
    <t>93.63;81.73</t>
  </si>
  <si>
    <t>96.61;94.97</t>
  </si>
  <si>
    <t>98.00;96.86</t>
  </si>
  <si>
    <t>44.91;44.91</t>
  </si>
  <si>
    <t>FCHLVTKBCXY</t>
    <phoneticPr fontId="51" type="noConversion"/>
  </si>
  <si>
    <t>Hiseq17TJ0000244</t>
  </si>
  <si>
    <t xml:space="preserve">Oseq？-ctDNA肺癌个体化诊疗基因检测(16/16); </t>
    <phoneticPr fontId="51" type="noConversion"/>
  </si>
  <si>
    <t>96.31;94.46</t>
  </si>
  <si>
    <t>97.84;96.55</t>
  </si>
  <si>
    <t>94.88;90.46</t>
  </si>
  <si>
    <t>96.92;93.62</t>
  </si>
  <si>
    <t>44.68;44.74</t>
  </si>
  <si>
    <t xml:space="preserve">以下子文库产量偏低：RD0007ADJTAAAPEI-20
RD0007ACTQAAAPEI-27
DX0011AGLBAAAPEI-42
RD0007ADOIAAAPEI-55
RD0007AEBSAAAPEI-59
DX0504AGJTAAAPEI-93
DX1316AGJWAAAPEI-97
RD0007ACFQAAAPEI-101
DX1316AGJXAAAPEI-103
DX1316AGJZAAAPEI-108
DX1316AGKQAAAPEI-116
DX1316AGKRAAAPEI-136
DX0644AGKHAAAPEI-148
DX0503AGKNAAAPEI-165
</t>
    <phoneticPr fontId="51" type="noConversion"/>
  </si>
  <si>
    <t>FCHLVFJBCXY</t>
    <phoneticPr fontId="51" type="noConversion"/>
  </si>
  <si>
    <t>Hiseq17TJ0000242</t>
  </si>
  <si>
    <t xml:space="preserve">Oseq-ctDNA无创肿瘤个体化诊疗基因检测(3/69); SentisCancerPanel（Tissue）(5/69); 安孕可-单基因遗传病携带者筛查8种(3/69); 安孕可-单基因遗传病携带者筛查69种(7/69); Oseq-Drug个体化诊疗基因检测(13/69); Oseq-T肿瘤个体化诊疗基因检测(6/69); Vista-carrierscreeningtargetpanel(2/69); 安孕可-单基因遗传病基因检测-12种(3/69); Oseq-ctDNANoninvasivetumorgenetictestingforpersonalizedtherapy(2/69); 天津肿瘤研发(11/69); Vista-carrierscreeningminipanel(14/69); </t>
    <phoneticPr fontId="51" type="noConversion"/>
  </si>
  <si>
    <t>95.10;89.39</t>
  </si>
  <si>
    <t>97.04;93.04</t>
  </si>
  <si>
    <t>44.75;44.81</t>
  </si>
  <si>
    <t xml:space="preserve">Vista-carrierscreeningminipanel(14/69); 天津肿瘤研发(11/69); 安孕可-单基因遗传病基因检测-12种(3/69); Oseq-ctDNANoninvasivetumorgenetictestingforpersonalizedtherapy(2/69); Vista-carrierscreeningtargetpanel(2/69); Oseq-Drug个体化诊疗基因检测(13/69); Oseq-T肿瘤个体化诊疗基因检测(6/69); 安孕可-单基因遗传病携带者筛查69种(7/69); 安孕可-单基因遗传病携带者筛查8种(3/69); Oseq-ctDNA无创肿瘤个体化诊疗基因检测(3/69); SentisCancerPanel（Tissue）(5/69); </t>
    <phoneticPr fontId="51" type="noConversion"/>
  </si>
  <si>
    <t xml:space="preserve">jiu170424吕晓丹人Exomecapture(1/12) ogf170525吕晓丹人Exomecapture(11/12) </t>
  </si>
  <si>
    <t>DKDNAPEP02785</t>
  </si>
  <si>
    <t>FCHJF23BBXX</t>
    <phoneticPr fontId="51" type="noConversion"/>
  </si>
  <si>
    <t>49.90;49.81</t>
  </si>
  <si>
    <t>98.79;97.42</t>
  </si>
  <si>
    <t>96.61;93.78</t>
  </si>
  <si>
    <t xml:space="preserve">ufi170528吕晓丹人Exomecapture(7/11) ogf170525吕晓丹人Exomecapture(4/11) </t>
  </si>
  <si>
    <t>DKDNAPEP02786</t>
  </si>
  <si>
    <t>FCHJF23BBXX</t>
  </si>
  <si>
    <t>98.69;97.04</t>
  </si>
  <si>
    <t>96.36;92.97</t>
  </si>
  <si>
    <t xml:space="preserve">ufi170528吕晓丹人Exomecapture(11/11) </t>
  </si>
  <si>
    <t>DKDNAPEP02787</t>
  </si>
  <si>
    <t>50.07;49.97</t>
  </si>
  <si>
    <t>98.60;96.48</t>
  </si>
  <si>
    <t>96.13;91.74</t>
  </si>
  <si>
    <t>DKDNAPEP02788</t>
  </si>
  <si>
    <t>50.24;50.15</t>
  </si>
  <si>
    <t>98.61;96.53</t>
  </si>
  <si>
    <t>96.14;91.87</t>
  </si>
  <si>
    <t>DKDNAPEP02789</t>
  </si>
  <si>
    <t>98.58;96.40</t>
  </si>
  <si>
    <t>96.04;91.60</t>
  </si>
  <si>
    <t>DKDNAPEP02790</t>
  </si>
  <si>
    <t>98.62;96.47</t>
  </si>
  <si>
    <t>96.13;91.70</t>
  </si>
  <si>
    <t>DKDNAPEP02791</t>
  </si>
  <si>
    <t>49.99;49.92</t>
  </si>
  <si>
    <t>98.59;96.38</t>
  </si>
  <si>
    <t>96.10;91.51</t>
  </si>
  <si>
    <t>DKDNAPEP02793</t>
  </si>
  <si>
    <t>49.67;49.57</t>
  </si>
  <si>
    <t>96.43;93.24</t>
  </si>
  <si>
    <t>FCHJCV7BBXX</t>
    <phoneticPr fontId="51" type="noConversion"/>
  </si>
  <si>
    <t>49.94;49.86</t>
  </si>
  <si>
    <t>98.56;96.60</t>
  </si>
  <si>
    <t>96.00;91.91</t>
  </si>
  <si>
    <t>FCHJCV7BBXX</t>
  </si>
  <si>
    <t>49.88;49.80</t>
  </si>
  <si>
    <t>98.51;96.49</t>
  </si>
  <si>
    <t>95.93;91.69</t>
  </si>
  <si>
    <t>DKDNAPEP02792</t>
  </si>
  <si>
    <t>50.07;50.10</t>
  </si>
  <si>
    <t>95.42;91.91</t>
  </si>
  <si>
    <t>88.09;81.30</t>
  </si>
  <si>
    <t>DKDNAPEP02794</t>
  </si>
  <si>
    <t>50.15;50.09</t>
  </si>
  <si>
    <t>95.63;91.29</t>
  </si>
  <si>
    <t>DKDNAPEP02795</t>
  </si>
  <si>
    <t>49.89;49.86</t>
  </si>
  <si>
    <t>97.24;94.30</t>
  </si>
  <si>
    <t>92.54;86.55</t>
  </si>
  <si>
    <t>DKDNAPEP02796</t>
  </si>
  <si>
    <t>50.27;50.19</t>
  </si>
  <si>
    <t>97.91;95.35</t>
  </si>
  <si>
    <t>94.30;89.01</t>
  </si>
  <si>
    <t xml:space="preserve">sui170605吕晓丹人Exomecapture(11/11) </t>
  </si>
  <si>
    <t>DKDNAPEP02802</t>
  </si>
  <si>
    <t>50.28;50.21</t>
  </si>
  <si>
    <t>98.62;96.75</t>
  </si>
  <si>
    <t>96.12;92.33</t>
  </si>
  <si>
    <t xml:space="preserve">bvn170511李维喜未知外来文库SmallRNA </t>
    <phoneticPr fontId="51" type="noConversion"/>
  </si>
  <si>
    <t xml:space="preserve">SmallRNA </t>
    <phoneticPr fontId="51" type="noConversion"/>
  </si>
  <si>
    <t>CDKPEI170505001</t>
  </si>
  <si>
    <t>客户样品原因</t>
    <phoneticPr fontId="51" type="noConversion"/>
  </si>
  <si>
    <t>50.01;52.75</t>
  </si>
  <si>
    <t>62.17;52.57</t>
  </si>
  <si>
    <t>40.33;28.55</t>
  </si>
  <si>
    <t>95.81;91.41</t>
  </si>
  <si>
    <t>97.59;94.65</t>
  </si>
  <si>
    <t>FCHLH2MBCXY</t>
  </si>
  <si>
    <t>CPF1705001;CPF1705001;CPF1705001;CPF1705001;</t>
  </si>
  <si>
    <t>95.88;91.49</t>
  </si>
  <si>
    <t>95.02;92.65</t>
  </si>
  <si>
    <t>97.04;95.36</t>
  </si>
  <si>
    <t>49.13;48.97</t>
  </si>
  <si>
    <t>FCHKV7LBCXY</t>
  </si>
  <si>
    <t>CPF1705001;CPF1705001;CPF1705001;CPF1705001;Corriell_Cell_Repositories;</t>
  </si>
  <si>
    <t>95.23;92.36</t>
  </si>
  <si>
    <t>97.23;95.26</t>
  </si>
  <si>
    <t>49.21;49.05</t>
  </si>
  <si>
    <t>96.02;90.53</t>
  </si>
  <si>
    <t>98.64;95.76</t>
  </si>
  <si>
    <t>46.05;45.79</t>
  </si>
  <si>
    <t>FCHJNVKBBXX</t>
  </si>
  <si>
    <t>Tonsil_TFH_rep1</t>
  </si>
  <si>
    <t>96.39;93.67</t>
  </si>
  <si>
    <t>98.76;97.31</t>
  </si>
  <si>
    <t>46.09;45.85</t>
  </si>
  <si>
    <t>Tonsil_Naive_27_rep1</t>
  </si>
  <si>
    <t>96.56;94.22</t>
  </si>
  <si>
    <t>98.82;97.55</t>
  </si>
  <si>
    <t>96.57;94.07</t>
  </si>
  <si>
    <t>98.83;97.49</t>
  </si>
  <si>
    <t>46.09;45.86</t>
  </si>
  <si>
    <t>96.37;93.52</t>
  </si>
  <si>
    <t>98.71;97.13</t>
  </si>
  <si>
    <t>45.92;45.42</t>
  </si>
  <si>
    <t>96.29;93.32</t>
  </si>
  <si>
    <t>98.69;97.06</t>
  </si>
  <si>
    <t>45.92;45.43</t>
  </si>
  <si>
    <t>95.62;92.42</t>
  </si>
  <si>
    <t>98.42;96.75</t>
  </si>
  <si>
    <t>41.50;41.53</t>
  </si>
  <si>
    <t>F17FTSUSAT0206_C.EokjR;F17FTSUSAT0206_C.EokjR;F17FTSUSAT0206_C.EokjR;F17FTSUSAT0206_C.EokjR;F17FTSUSAT0206_C.EokjR;F17FTSUSAT0206_C.EokjR;F17FTSUSAT0206_C.EokjR;F17FTSUSAT0206_C.EokjR;F17FTSUSAT0206_C.EokjR;</t>
  </si>
  <si>
    <t>95.38;92.80</t>
  </si>
  <si>
    <t>98.49;96.94</t>
  </si>
  <si>
    <t>49.75;49.68</t>
  </si>
  <si>
    <t>CPF1704010;CPF1704010;CPF1704010;</t>
  </si>
  <si>
    <t>95.31;90.86</t>
  </si>
  <si>
    <t>97.26;94.28</t>
  </si>
  <si>
    <t>49.53;49.46</t>
  </si>
  <si>
    <t>FCHLH3WBCXY</t>
  </si>
  <si>
    <t>CPF1705001;CPF1705001;CPF1704013;CPF1704013;Corriell_Cell_Repositories;</t>
  </si>
  <si>
    <t>95.19;90.47</t>
  </si>
  <si>
    <t>97.19;94.02</t>
  </si>
  <si>
    <t>49.58;49.51</t>
  </si>
  <si>
    <t>95.69;92.90</t>
  </si>
  <si>
    <t>97.47;95.62</t>
  </si>
  <si>
    <t>49.59;49.41</t>
  </si>
  <si>
    <t>FCHKVCYBCXY</t>
  </si>
  <si>
    <t>95.61;92.59</t>
  </si>
  <si>
    <t>97.45;95.46</t>
  </si>
  <si>
    <t>49.58;49.40</t>
  </si>
  <si>
    <t>96.16;93.50</t>
  </si>
  <si>
    <t>97.74;95.96</t>
  </si>
  <si>
    <t>49.46;49.31</t>
  </si>
  <si>
    <t>FCHLW5MBCXY</t>
  </si>
  <si>
    <t>CPF1705001;CPF1705001;CPF1705001;CPF1705001;CPF1705001;</t>
  </si>
  <si>
    <t>96.31;93.86</t>
  </si>
  <si>
    <t>49.48;49.33</t>
  </si>
  <si>
    <t>94.90;93.11</t>
  </si>
  <si>
    <t>96.99;95.75</t>
  </si>
  <si>
    <t>49.22;49.05</t>
  </si>
  <si>
    <t>FCHKVFKBCXY</t>
  </si>
  <si>
    <t>95.43;93.20</t>
  </si>
  <si>
    <t>97.30;95.79</t>
  </si>
  <si>
    <t>49.32;49.16</t>
  </si>
  <si>
    <t>FCHJCV7BBXX</t>
    <phoneticPr fontId="51" type="noConversion"/>
  </si>
  <si>
    <t>Exome capture</t>
    <phoneticPr fontId="51" type="noConversion"/>
  </si>
  <si>
    <t>51PE</t>
    <phoneticPr fontId="51" type="noConversion"/>
  </si>
  <si>
    <t>FCHHGFJBBXX</t>
    <phoneticPr fontId="51" type="noConversion"/>
  </si>
  <si>
    <t>FCHHGFJBBXX</t>
    <phoneticPr fontId="51" type="noConversion"/>
  </si>
  <si>
    <t>良(HCS3.3.52)</t>
    <phoneticPr fontId="51" type="noConversion"/>
  </si>
  <si>
    <t>以下子文库产量低：
WHPVL17000579-28
WHPVL17000580-32
WHPVL17000583-44
WHPVL17000589-66
WHPVL17000605-93
WHPVL17000606-96
WHPVL17000613-115
WHPVL17000622-137
WHPVL17000629-153
WHPVL17000630-154
WHPVL17000633-158</t>
    <phoneticPr fontId="51" type="noConversion"/>
  </si>
  <si>
    <t>外来文库，样品序列异常</t>
    <phoneticPr fontId="117" type="noConversion"/>
  </si>
  <si>
    <t>/ifshk2/hiseq4000-114/170510_K00114_0550_AHHG2YBBXX</t>
    <phoneticPr fontId="51" type="noConversion"/>
  </si>
  <si>
    <t>/ifshk2/hiseq4000-211/170511_K00211_0404_AHHFWFBBXX</t>
  </si>
  <si>
    <t>/ifshk2/hiseq4000-211/170511_K00211_0405_BHHGFJBBXX</t>
  </si>
  <si>
    <t>/ifshk2/hiseq4000-114/170512_K00114_0552_BHHFY2BBXX</t>
  </si>
  <si>
    <t>/ifshk2/hiseq4000-114/170512_K00114_0553_AHHGFLBBXX</t>
  </si>
  <si>
    <t>香港</t>
    <phoneticPr fontId="51" type="noConversion"/>
  </si>
  <si>
    <t>梁若瑜</t>
    <phoneticPr fontId="51" type="noConversion"/>
  </si>
  <si>
    <t>/ifshk2/hiseq4000-114/170507_K00114_0549_AHHFWNBBXX</t>
  </si>
  <si>
    <t>/ifshk2/hiseq4000-211/170514_K00211_0406_AHHG3CBBXX</t>
  </si>
  <si>
    <t>香港</t>
    <phoneticPr fontId="51" type="noConversion"/>
  </si>
  <si>
    <t>梁若瑜</t>
    <phoneticPr fontId="51" type="noConversion"/>
  </si>
  <si>
    <t>/ifswh2/hiseq2500-191/170511_D00191_0579_AHJ5N2BCXY</t>
  </si>
  <si>
    <t>武汉</t>
    <phoneticPr fontId="51" type="noConversion"/>
  </si>
  <si>
    <t>何智伟</t>
    <phoneticPr fontId="51" type="noConversion"/>
  </si>
  <si>
    <t>/ifswh2/hiseq4000-136/170512_K00136_0444_AHGVVGBBXX</t>
  </si>
  <si>
    <t>/ifswh2/hiseq4000-133/170510_K00133_0308_BHGW33BBXX</t>
  </si>
  <si>
    <t>/ifswh2/hiseq4000-137/170512_K00137_0435_AHGVYWBBXX</t>
  </si>
  <si>
    <t>/ifswh2/hiseq2500-191/170512_D00191_0580_AHHYYTBCXY</t>
  </si>
  <si>
    <t>/ifswh2/hiseq4000-136/170510_K00136_0443_BHGW2WBBXX</t>
  </si>
  <si>
    <t>/ifswh2/hiseq2500-191/170512_D00191_0581_BHHY3VBCXY</t>
  </si>
  <si>
    <t>250+250，500多个样品</t>
    <phoneticPr fontId="51" type="noConversion"/>
  </si>
  <si>
    <t>/ifswh2/hiseq2500-191/170517_D00191_0582_AHKLLNBCXY</t>
  </si>
  <si>
    <t>/ifswh2/hiseq2500-191/170517_D00191_0583_BHKTYJBCXY</t>
  </si>
  <si>
    <t>/share/hiseq2500-D177/170511_D00177_1146_AHKV3FBCXY</t>
  </si>
  <si>
    <t>天津</t>
    <phoneticPr fontId="51" type="noConversion"/>
  </si>
  <si>
    <t>张敏</t>
    <phoneticPr fontId="51" type="noConversion"/>
  </si>
  <si>
    <t>/share/hiseq2500-D178/170511_D00178_0688_AHKV35BCXY</t>
  </si>
  <si>
    <t>/share/hiseq2500-D177/170511_D00177_1147_BHKV33BCXY</t>
  </si>
  <si>
    <t>/share/hiseq2500-D177/170513_D00177_1148_AHLVNFBCXY</t>
  </si>
  <si>
    <t>/share/hiseq2500-D177/170513_D00177_1149_BHLVTTBCXY</t>
  </si>
  <si>
    <t>/share/hiseq2500-D178/170515_D00178_0689_BHKKNLBCXY</t>
  </si>
  <si>
    <t>/share/hiseq2500-D177/170515_D00177_1151_BHKN3JBCXY</t>
  </si>
  <si>
    <t>/share/hiseq2500-D177/170515_D00177_1150_AHKLGJBCXY</t>
  </si>
  <si>
    <t>/share/hiseq2500-D178/170515_D00178_0691_AHLVFJBCXY</t>
  </si>
  <si>
    <t>/share/hiseq2500-D178/170516_D00178_0693_BHLVTKBCXY</t>
  </si>
  <si>
    <t>/ifs3/hiseq2500-D175/170511_D00175_0664_AHKNGFBCXY</t>
  </si>
  <si>
    <t>/ifs3/hiseq2500-D175/170511_D00175_0665_BHLT25BCXY</t>
  </si>
  <si>
    <t>/ifs3/hiseq2500-D175/170512_D00175_0666_AHLWJVBCXY</t>
  </si>
  <si>
    <t>/share/Hiseq01/solexa/170508_ST-K00127_0186_AHJF23BBXX</t>
  </si>
  <si>
    <t>/share/Hiseq05/solexa/170512_ST-K00127_0187_BHJCV7BBXX</t>
  </si>
  <si>
    <t>以下子文库产量偏低：DX0011AGPFAAAPEI-35</t>
    <phoneticPr fontId="117" type="noConversion"/>
  </si>
  <si>
    <t>170512_I127_FCHJCV7BBXX_L8_CDKPEI170505001</t>
    <phoneticPr fontId="117" type="noConversion"/>
  </si>
  <si>
    <t>PF低下</t>
    <phoneticPr fontId="117" type="noConversion"/>
  </si>
  <si>
    <t>科技服务</t>
    <phoneticPr fontId="117" type="noConversion"/>
  </si>
  <si>
    <r>
      <t>Lane8 PF为45.87%，且Q20%偏低，丹麦。</t>
    </r>
    <r>
      <rPr>
        <sz val="10"/>
        <color rgb="FFFF0000"/>
        <rFont val="宋体"/>
        <family val="3"/>
        <charset val="134"/>
      </rPr>
      <t>外来文库，样品序列异常</t>
    </r>
    <phoneticPr fontId="117" type="noConversion"/>
  </si>
  <si>
    <t>张敏</t>
    <phoneticPr fontId="117" type="noConversion"/>
  </si>
  <si>
    <t>170515_I178_FCHLVFJBCXY_L1_Hiseq17TJ0000242 170515_I178_FCHLVFJBCXY_L2_Hiseq17TJ0000242</t>
    <phoneticPr fontId="117" type="noConversion"/>
  </si>
  <si>
    <t>pooling比例偏差</t>
    <phoneticPr fontId="117" type="noConversion"/>
  </si>
  <si>
    <t>医学</t>
    <phoneticPr fontId="117" type="noConversion"/>
  </si>
  <si>
    <t xml:space="preserve">以下子文库产量偏低：RD0007ADJTAAAPEI-20
RD0007ACTQAAAPEI-27
DX0011AGLBAAAPEI-42
RD0007ADOIAAAPEI-55
RD0007AEBSAAAPEI-59
DX0504AGJTAAAPEI-93
DX1316AGJWAAAPEI-97
RD0007ACFQAAAPEI-101
DX1316AGJXAAAPEI-103
DX1316AGJZAAAPEI-108
DX1316AGKQAAAPEI-116
DX1316AGKRAAAPEI-136
DX0644AGKHAAAPEI-148
DX0503AGKNAAAPEI-165
</t>
    <phoneticPr fontId="117" type="noConversion"/>
  </si>
  <si>
    <t>170512_I191_FCHHY3VBCXY_L1_WHMISEQPEP00000675</t>
    <phoneticPr fontId="117" type="noConversion"/>
  </si>
  <si>
    <t>以下子文库产量低：
WHHUMeguMAaA-1-117</t>
    <phoneticPr fontId="117" type="noConversion"/>
  </si>
  <si>
    <t>何智伟</t>
    <phoneticPr fontId="117" type="noConversion"/>
  </si>
  <si>
    <t>170517_I191_FCHKLLNBCXY_L1_Hiseq17WH0000023</t>
    <phoneticPr fontId="117" type="noConversion"/>
  </si>
  <si>
    <t>以下子文库产量低：
WHPVL17001075-28
WHPVL17001076-32
WHPVL17001078-37
WHPVL17001079-44
WHPVL17001081-53
WHPVL17001083-62
WHPVL17001084-63
WHPVL17001087-74
WHPVL17001089-78
WHPVL17001090-79
WHPVL17001091-82
WHPVL17001092-83
WHPVL17001093-85
WHPVL17001094-86
WHPVL17001095-87
WHPVL17001096-89
WHPVL17001097-91
WHPVL17001098-92
WHPVL17001099-93
WHPVL17001101-96
WHPVL17001102-97
WHPVL17001103-100
WHPVL17001104-101
WHPVL17001105-103
WHPVL17001108-115
WHPVL17001109-116
WHPVL17001110-123
WHPVL17001111-124
WHPVL17001114-131
WHPVL17001116-135
WHPVL17001117-137
WHPVL17001118-138
WHPVL17001119-140
WHPVL17001123-150
WHPVL17001124-153
WHPVL17001125-154
WHPVL17001126-156
WHPVL17001127-157
WHPVL17001128-158</t>
    <phoneticPr fontId="117" type="noConversion"/>
  </si>
  <si>
    <t>170517_I191_FCHKLLNBCXY_L2_Hiseq17WH0000024</t>
    <phoneticPr fontId="117" type="noConversion"/>
  </si>
  <si>
    <t>以下子文库产量低：
SZPVL17000179-5
SZPVL17000180-19
SZPVL17000181-27
SZPVL17000182-28
SZPVL17000183-32
SZPVL17000184-34
SZPVL17000187-37
SZPVL17000188-44
SZPVL17000192-62
SZPVL17000194-63
SZPVL17000193-66
SZPVL17000199-79
WHPVL17001161-82
WHPVL17001399-83
SZPVL17000202-85
SZPVL17000203-86
SZPVL17000204-87
SZPVL17000205-89
SZPVL17000206-91
WHPVL17001129-92
WHPVL17001130-93
WHPVL17001132-96
WHPVL17001134-97
WHPVL17001135-100
WHPVL17001136-101
WHPVL17001137-103
WHPVL17001139-113
WHPVL17001140-115
WHPVL17001141-116
WHPVL17001142-123
WHPVL17001143-124
WHPVL17001144-129
WHPVL17001150-138
WHPVL17001151-140
WHPVL17001152-142
WHPVL17001156-154
WHPVL17001158-157
WHPVL17001159-158</t>
    <phoneticPr fontId="117" type="noConversion"/>
  </si>
  <si>
    <t>170515_I177_FCHKN3JBCXY_L1_Hiseq17TJ0000241 170515_I177_FCHKN3JBCXY_L2_Hiseq17TJ0000241</t>
    <phoneticPr fontId="117" type="noConversion"/>
  </si>
  <si>
    <t>以下子文库产量偏低：DX1316AGJJAAAPEI-34</t>
    <phoneticPr fontId="117" type="noConversion"/>
  </si>
  <si>
    <t>170507_I211_FCHHFV2BBXX_L5_HKTRDPEP00002524</t>
    <phoneticPr fontId="117" type="noConversion"/>
  </si>
  <si>
    <t>HUMjjgUAAACBAA-36沒有產量，有index 310 污染</t>
    <phoneticPr fontId="117" type="noConversion"/>
  </si>
  <si>
    <t>梁若瑜</t>
    <phoneticPr fontId="117" type="noConversion"/>
  </si>
  <si>
    <t>170511_I211_FCHHGFJBBXX_L4_CHKPE85217040005</t>
    <phoneticPr fontId="117" type="noConversion"/>
  </si>
  <si>
    <t>PF低</t>
    <phoneticPr fontId="117" type="noConversion"/>
  </si>
  <si>
    <t>PF低,外來文庫</t>
    <phoneticPr fontId="117" type="noConversion"/>
  </si>
  <si>
    <t>170510_I136_FCHGW2WBBXX</t>
    <phoneticPr fontId="117" type="noConversion"/>
  </si>
  <si>
    <r>
      <t>整个Run尾部读N。</t>
    </r>
    <r>
      <rPr>
        <sz val="10"/>
        <color rgb="FFFF0000"/>
        <rFont val="宋体"/>
        <family val="3"/>
        <charset val="134"/>
      </rPr>
      <t>怀疑最后几个cycle未吸取到试剂，导致读N且质量很差。</t>
    </r>
    <phoneticPr fontId="117" type="noConversion"/>
  </si>
  <si>
    <t>170510_I133_FCHGW33BBXX_L4_WHDNASPEP00004925</t>
    <phoneticPr fontId="117" type="noConversion"/>
  </si>
  <si>
    <r>
      <t>PF很低，文库碱基波动较大。</t>
    </r>
    <r>
      <rPr>
        <sz val="10"/>
        <color rgb="FFFF0000"/>
        <rFont val="宋体"/>
        <family val="3"/>
        <charset val="134"/>
      </rPr>
      <t>人为因素，pooling文库号重复导致上机上错文库。</t>
    </r>
    <phoneticPr fontId="117" type="noConversion"/>
  </si>
  <si>
    <t>170510_I133_FCHGW33BBXX_L6_WHDNASPEP00004932</t>
    <phoneticPr fontId="117" type="noConversion"/>
  </si>
  <si>
    <t>以下子文库产量低：
wHADPI049778-11
wHAXPI049941-26
wHAXPI049942-30
wHAXPI049943-37
wHAXPI049944-43
wHAXPI049947-52
wHADPI049972-54
wHADPI049798-142</t>
    <phoneticPr fontId="117" type="noConversion"/>
  </si>
  <si>
    <t>170510_I133_FCHGW33BBXX_L8_WHDNASPEP00004938</t>
    <phoneticPr fontId="117" type="noConversion"/>
  </si>
  <si>
    <t>以下子文库产量低：
wHADPI050424-4</t>
    <phoneticPr fontId="117" type="noConversion"/>
  </si>
  <si>
    <t>170512_I137_FCHGVYWBBXX_L1_WHCDNAPEP00006939</t>
    <phoneticPr fontId="117" type="noConversion"/>
  </si>
  <si>
    <t>以下子文库产量低：
WHBRAfnjTACKRAAPEI-209
WHBRAfnjTACYRAAPEI-221</t>
    <phoneticPr fontId="117" type="noConversion"/>
  </si>
  <si>
    <t>170512_I137_FCHGVYWBBXX_L2_CWHPEPI00001309</t>
    <phoneticPr fontId="117" type="noConversion"/>
  </si>
  <si>
    <r>
      <t>CWHPEI17040061 R2的Q20%偏低。</t>
    </r>
    <r>
      <rPr>
        <sz val="10"/>
        <color rgb="FFFF0000"/>
        <rFont val="宋体"/>
        <family val="3"/>
        <charset val="134"/>
      </rPr>
      <t>文库问题，碱基波动太大</t>
    </r>
    <phoneticPr fontId="117" type="noConversion"/>
  </si>
  <si>
    <t>170512_I137_FCHGVYWBBXX_L3_WHDNASPEP00004923</t>
    <phoneticPr fontId="117" type="noConversion"/>
  </si>
  <si>
    <t>以下子文库产量低：
WHBRAfnjTADSRAAPEI-208
WHBRAfnjTADTRAAPEI-209</t>
    <phoneticPr fontId="117" type="noConversion"/>
  </si>
  <si>
    <t>170512_I137_FCHGVYWBBXX_L4_WHDNASPEP00004924</t>
    <phoneticPr fontId="117" type="noConversion"/>
  </si>
  <si>
    <t>以下子文库产量低：
WHCAEsrsEAABRAAPEI-75
WHBRAfnjTABORAAPEI-208
WHBRAfnjTABPRAAPEI-209</t>
    <phoneticPr fontId="117" type="noConversion"/>
  </si>
  <si>
    <t>170512_I137_FCHGVYWBBXX_L5_WHDNASPEP00004944
170512_I137_FCHGVYWBBXX_L6_WHDNASPEP00004944</t>
    <phoneticPr fontId="117" type="noConversion"/>
  </si>
  <si>
    <t>以下子文库产量低：
WHSILmqmDEAADLAAPEI-37</t>
    <phoneticPr fontId="117" type="noConversion"/>
  </si>
  <si>
    <t>170512_I137_FCHGVYWBBXX_L7_WHDNASPEP00004949
170512_I137_FCHGVYWBBXX_L8_WHDNASPEP00004949</t>
    <phoneticPr fontId="117" type="noConversion"/>
  </si>
  <si>
    <t>以下子文库产量低：
RDWHMUSdbaEAAFRAA-84
RDWHMUSdbaEAAGRAA-85
RDWHMUSdbaEAAORAA-93
WHHUMvyxTAAARAAPEI-208
WHHUMvyxTAABRAAPEI-209
WHHUMvyxTAACRAAPEI-210
WHHUMvyxTAADRAAPEI-211
WHHUMvyxTAAERAAPEI-212
WHCAEiuwEAAARAAPEI-213
WHHUMvyxTAAJRAAPEI-219</t>
    <phoneticPr fontId="117" type="noConversion"/>
  </si>
  <si>
    <t>170511_I191_FCHJ5N2BCXY_L1_Hiseq17WH0000021</t>
    <phoneticPr fontId="117" type="noConversion"/>
  </si>
  <si>
    <t>以下子文库产量低：
WHPVL17000839-91
WHPVL17000841-93
WHPVL17000842-96
WHPVL17000861-138
WHPVL17000865-150
WHPVL17000866-153</t>
    <phoneticPr fontId="117" type="noConversion"/>
  </si>
  <si>
    <t>170511_I191_FCHJ5N2BCXY_L2_Hiseq17WH0000022</t>
    <phoneticPr fontId="117" type="noConversion"/>
  </si>
  <si>
    <t>以下子文库产量低：
WHPVL17000814-19
WHPVL17000815-27
WHPVL17000818-34
WHPVL17000819-37
WHPVL17000820-44
WHPVL17000829-74
WHPVL17000851-115</t>
    <phoneticPr fontId="117" type="noConversion"/>
  </si>
  <si>
    <t>170511_I175_FCHKNGFBCXY_L1_Hiseq17SZ0001156 170511_I175_FCHKNGFBCXY_L2_Hiseq17SZ0001156</t>
    <phoneticPr fontId="117" type="noConversion"/>
  </si>
  <si>
    <t>以下子文库产量偏低：17L0032398-26</t>
    <phoneticPr fontId="117" type="noConversion"/>
  </si>
  <si>
    <t xml:space="preserve">170511_I175_FCHLT25BCXY_L1_Hiseq17SZ0001157 170511_I175_FCHLT25BCXY_L2_Hiseq17SZ0001157 </t>
    <phoneticPr fontId="117" type="noConversion"/>
  </si>
  <si>
    <t>以下子文库产量偏低：17L0040543-26</t>
    <phoneticPr fontId="117" type="noConversion"/>
  </si>
  <si>
    <t>170512_I175_FCHLWJVBCXY_L1_Hiseq17SZ0001158 170512_I175_FCHLWJVBCXY_L2_Hiseq17SZ0001158</t>
    <phoneticPr fontId="117" type="noConversion"/>
  </si>
  <si>
    <t xml:space="preserve">以下子文库产量偏低：16L0188641-10-41
17L0009827-42
17L0009808-46
</t>
    <phoneticPr fontId="117" type="noConversion"/>
  </si>
  <si>
    <t>170511_I178_FCHKV35BCXY_L1_Hiseq17TJ0000237 170511_I178_FCHKV35BCXY_L2_Hiseq17TJ0000237</t>
    <phoneticPr fontId="117" type="noConversion"/>
  </si>
  <si>
    <t>以下子文库产量偏低：DX1316AGCLAAAPEI-12
DX1316AGCNAAAPEI-29
DX1316AGCOAAAPEI-30
DX1316AGCPAAAPEI-35
DX1316AGCSAAAPEI-37
DX1316AGCTAAAPEI-41
DX1316AGCJAAAPEI-55
DX1316AGCKAAAPEI-56
DX1348AGDSAAAPEI-101</t>
    <phoneticPr fontId="117" type="noConversion"/>
  </si>
  <si>
    <t>170513_I177_FCHLVTTBCXY_L1_Hiseq17TJ0000239 170513_I177_FCHLVTTBCXY_L2_Hiseq17TJ0000239</t>
    <phoneticPr fontId="117" type="noConversion"/>
  </si>
  <si>
    <t xml:space="preserve">以下子文库产量偏低：DX1444AGHMAAAPEI-15
DX1444AGHNAAAPEI-16
DX1444AGHOAAAPEI-27
DX1444AGIMAAAPEI-59
DX1316AGFQAAAPEI-79
DX1316AGFTAAAPEI-86
DX1316AGGGAAAPEI-93
DX1316AGGIAAAPEI-95
DX1316AGGJAAAPEI-96
DX1316AGGKAAAPEI-97
DX0616AGGAAAAPEI-98
DX0616AGGBAAAPEI-101
DX0503AGGDAAAPEI-107
DX1444AGEKAAAPEI-117
DX1444AGEPAAAPEI-136
</t>
    <phoneticPr fontId="117" type="noConversion"/>
  </si>
  <si>
    <t>170509_I191_FCHJ5KFBCXY_L2_Hiseq17WH0000020</t>
    <phoneticPr fontId="117" type="noConversion"/>
  </si>
  <si>
    <t>以下子文库产量低：
WHPVL17000634-5
WHPVL17000637-27
WHPVL17000638-28
WHPVL17000640-32
WHPVL17000643-44
WHPVL17000663-92
WHPVL17000665-96
WHPVL17000671-113
WHPVL17000676-124</t>
    <phoneticPr fontId="117" type="noConversion"/>
  </si>
  <si>
    <t>170509_I191_FCHJ5KFBCXY_L1_Hiseq17WH0000019</t>
    <phoneticPr fontId="117" type="noConversion"/>
  </si>
  <si>
    <t>以下子文库产量低：
WHPVL17000579-28
WHPVL17000582-37
WHPVL17000604-92
WHPVL17000605-93
WHPVL17000606-96
WHPVL17000608-100
WHPVL17000610-103
WHPVL17000613-115</t>
    <phoneticPr fontId="117" type="noConversion"/>
  </si>
  <si>
    <t xml:space="preserve">170509_I177_FCHHLFCBCXY_L1_Hiseq17TJ0000234 170509_I177_FCHHLFCBCXY_L2_Hiseq17TJ0000234 </t>
    <phoneticPr fontId="117" type="noConversion"/>
  </si>
  <si>
    <t xml:space="preserve">以下自文库产量偏低：RD0006AFZWAAAPEI-15
RD0006AFZHAAAPEI-25
RD0006AFZIAAAPEI-34
DX1413AGXLAAAPEI-37
RD0007AESUAAAPEI-41
DX1413AGXMAAAPEI-42
DX1444AGXNAAAPEI-44
RD0006AFZJAAAPEI-49
HUMswyXVRJAAAPEI-78
DX1316AGAJAAAPEI-85
DX1316AGAKAAAPEI-95
DX1316AGALAAAPEI-96
DX0616AGAMAAAPEI-97
DX0616AGANAAAPEI-98
DX0616AGAOAAAPEI-101
DX0616AGAPAAAPEI-103
RD0006AFZKAAAPEI-105
DX1316AGBSAAAPEI-107
DX1316AGBQAAAPEI-108
DX1316AGBUAAAPEI-111
DX1316AGBTAAAPEI-113
RD0006AFZLAAAPEI-115
RD0006AFZMAAAPEI-116
RD0006AFZNAAAPEI-117
RD0006AFZPAAAPEI-120
RD0006AFZQAAAPEI-122
RD0006AFZRAAAPEI-123
RD0006AFZSAAAPEI-127
RD0006AFZYAAAPEI-128
DX1316AGBPAAAPEI-133
RD0006AFZTAAAPEI-136
RD0006AFZUAAAPEI-139
RD0006AFZVAAAPEI-140
RD0006AGABAAAPEI-141
RD0006AGACAAAPEI-142
RD0006AGAEAAAPEI-154
RD0006AGAFAAAPEI-158
DX1316AGBRAAAPEI-165
RD0006AGAIAAAPEI-171
</t>
    <phoneticPr fontId="117" type="noConversion"/>
  </si>
  <si>
    <t>170509_I132_FCHGL5MBBXX_L5_Hiseq17TJ0000229</t>
    <phoneticPr fontId="117" type="noConversion"/>
  </si>
  <si>
    <t>以下子文库产量偏低：DX0503AGMNAAAPEI-84
DX0503AGMPAAAPEI-85</t>
    <phoneticPr fontId="117" type="noConversion"/>
  </si>
  <si>
    <t>170509_I132_FCHGL5MBBXX_L4_Hiseq17TJ0000228</t>
    <phoneticPr fontId="117" type="noConversion"/>
  </si>
  <si>
    <t>以下子文库产量偏低：RD0009JSPAAPEI-50
RD0009JSQAAPEI-51
RD0009JSRAAPEI-52
RD0009JSSAAPEI-53
RD0009JSTAAPEI-54
RD0009JSUAAPEI-55
RD0009JSVAAPEI-56
RD0009JSWAAPEI-57
RD0009JSXAAPEI-58
DX0616AFJOAAAPEI-127</t>
    <phoneticPr fontId="117" type="noConversion"/>
  </si>
  <si>
    <t>170509_I132_FCHGL5MBBXX_L3_Hiseq17TJ0000227</t>
    <phoneticPr fontId="117" type="noConversion"/>
  </si>
  <si>
    <t>170508_I175_FCHKNGWBCXY_L1_Hiseq17SZ0001155 170508_I175_FCHKNGWBCXY_L2_Hiseq17SZ0001155</t>
    <phoneticPr fontId="117" type="noConversion"/>
  </si>
  <si>
    <t>以下自文库产量偏低：17L0032479-26。深圳</t>
    <phoneticPr fontId="117" type="noConversion"/>
  </si>
  <si>
    <t>170506_I175_FCHKNNKBCXY_L1_Hiseq17SZ0001152 170506_I175_FCHKNNKBCXY_L2_Hiseq17SZ0001152</t>
    <phoneticPr fontId="117" type="noConversion"/>
  </si>
  <si>
    <t xml:space="preserve">以下子文库产量偏低：17L0000090-A-8
17L0024768-10
17L0024813-A-11 
17L0024828-A-12
17L0024833-A-13
17L0031987-22
17L0032454-24
17L0032168-26
17L0032512-43
17L0032513-46
</t>
    <phoneticPr fontId="117" type="noConversion"/>
  </si>
  <si>
    <t>170506_I175_FCHKGNHBCXY_L1_Hiseq17SZ0001153 170506_I175_FCHKGNHBCXY_L2_Hiseq17SZ0001153</t>
    <phoneticPr fontId="117" type="noConversion"/>
  </si>
  <si>
    <t>以下子文库产量偏低：17L0042752-18
17L0042753-19
17L0042756-22
17L2606456-1-24
17L2000332-26
17L0020354-1-32
17L0025137-43 
17L0032001-46
17L0032574-90</t>
    <phoneticPr fontId="117" type="noConversion"/>
  </si>
  <si>
    <t>170505_I211_FCHHGG5BBXX_L4_HKTRDPEP00002523</t>
    <phoneticPr fontId="117" type="noConversion"/>
  </si>
  <si>
    <t>index实际混合比例与计划不符，HUMrblXAAAAAAA-67产量偏低,HUMrblXAAABAAA-74,HUMrblXAAACAAA-76實際產量是預料產量的1.5倍,RD</t>
    <phoneticPr fontId="117" type="noConversion"/>
  </si>
  <si>
    <t>170505_I191_FCHKLH3BCXY_L2_Hiseq17WH0000018</t>
    <phoneticPr fontId="117" type="noConversion"/>
  </si>
  <si>
    <t xml:space="preserve">以下子文库产量低：
WHPVL17000637-27
WHPVL17000638-28
WHPVL17000640-32
WHPVL17000641-34
WHPVL17000642-37
WHPVL17000643-44
WHPVL17000647-62
WHPVL17000648-63
WHPVL17000652-74
WHPVL17000656-82
WHPVL17000658-85
WHPVL17000659-86
WHPVL17000664-93
WHPVL17000665-96
WHPVL17000673-115
WHPVL17000674-116
WHPVL17000676-124
WHPVL17000681-135
WHPVL17000682-137
WHPVL17000689-154
WHPVL17000692-158
</t>
    <phoneticPr fontId="117" type="noConversion"/>
  </si>
  <si>
    <t>170505_I191_FCHKLH3BCXY_L1_Hiseq17WH0000017</t>
    <phoneticPr fontId="117" type="noConversion"/>
  </si>
  <si>
    <t>以下子文库产量低：
WHPVL17000579-28
WHPVL17000585-53
WHPVL17000586-57
WHPVL17000587-62
WHPVL17000588-63
WHPVL17000605-93
WHPVL17000606-96
WHPVL17000613-115
WHPVL17000614-116
WHPVL17000619-131
WHPVL17000620-134
WHPVL17000621-135
WHPVL17000622-137
WHPVL17000623-138
WHPVL17000625-140
WHPVL17000626-142
WHPVL17000628-150
WHPVL17000629-153
WHPVL17000630-154
WHPVL17000632-157
WHPVL17000633-158</t>
    <phoneticPr fontId="117" type="noConversion"/>
  </si>
  <si>
    <t>170505_I175_FCHKNVJBCXY_L1_Hiseq17SZ0001150 170505_I175_FCHKNVJBCXY_L2_Hiseq17SZ0001150</t>
    <phoneticPr fontId="117" type="noConversion"/>
  </si>
  <si>
    <t>以下子文库产量偏低：17L0025186-13
17L0032397-24</t>
    <phoneticPr fontId="117" type="noConversion"/>
  </si>
  <si>
    <t xml:space="preserve">170505_I175_FCHKNJCBCXY_L1_Hiseq17SZ0001151 170505_I175_FCHKNJCBCXY_L2_Hiseq17SZ0001151 </t>
    <phoneticPr fontId="117" type="noConversion"/>
  </si>
  <si>
    <t xml:space="preserve">以下子文库产量偏低：17L0032096-26
17L2606442-1-29
17L2694377-31
17L0009815-32
17L0032147-41
17L0032324-42
17L0032297-43
17L0042593-82
</t>
    <phoneticPr fontId="117" type="noConversion"/>
  </si>
  <si>
    <t xml:space="preserve">170517_I211_FCHHFTNBBXX_L8_HKCDNAPEP00006957 </t>
    <phoneticPr fontId="117" type="noConversion"/>
  </si>
  <si>
    <t>index实际混合比例与计划不符，HKARAnnlRAASRAAPEI-225,HKARAnnlRAAPRAAPEI-221产量偏低,HKARAnnlRAATRAAPEI-227實際產量是預料產量的1倍</t>
    <phoneticPr fontId="117" type="noConversion"/>
  </si>
  <si>
    <t>tfx170503李维喜蚊子天线RNA-Seq(9/9);</t>
    <phoneticPr fontId="147" type="noConversion"/>
  </si>
  <si>
    <t>HKCDNAPEP00006952</t>
  </si>
  <si>
    <t>FCHHFTNBBXX</t>
  </si>
  <si>
    <t>20170302 HISEQ4000 SBS KIT (300 CYCLES)</t>
  </si>
  <si>
    <t>tfx170503李维喜蚊子天线RNA-Seq(9/9);</t>
  </si>
  <si>
    <t>HKCDNAPEP00006953</t>
  </si>
  <si>
    <t>HKCDNAPEP00006954</t>
  </si>
  <si>
    <t>HKCDNAPEP00006955</t>
  </si>
  <si>
    <t>nnm170505袁珍丽真菌RNA-Seq(6/6);</t>
  </si>
  <si>
    <t>HKCDNAPEP00006958</t>
  </si>
  <si>
    <t>tvv170502胡维人RNA-Seq(18/18);</t>
  </si>
  <si>
    <t>HKTRDPEP00002556</t>
  </si>
  <si>
    <t>nnl170505张秋萍拟南芥RNA-Seq(10/10);</t>
  </si>
  <si>
    <t>HKCDNAPEP00006956</t>
  </si>
  <si>
    <t>HKCDNAPEP00006957</t>
  </si>
  <si>
    <t>index实际混合比例与计划不符，HKARAnnlRAASRAAPEI-225,HKARAnnlRAAPRAAPEI-221产量偏低,HKARAnnlRAATRAAPEI-227實際產量是預料產量的1倍</t>
    <phoneticPr fontId="147" type="noConversion"/>
  </si>
  <si>
    <t>uvi170508言显婷人EukaryoteTranscriptomeResequencing(6/9);wnr170505许琛莹人EukaryoteTranscriptomeResequencing(3/9);</t>
    <phoneticPr fontId="147" type="noConversion"/>
  </si>
  <si>
    <t>HKTRDPEP00002554</t>
  </si>
  <si>
    <t>FCHHFTLBBXX</t>
  </si>
  <si>
    <t>49.72;49.66</t>
  </si>
  <si>
    <t>98.02;96.02</t>
  </si>
  <si>
    <t>94.34;90.55</t>
  </si>
  <si>
    <t>uvi170508言显婷人EukaryoteTranscriptomeResequencing(6/9);wnr170505许琛莹人EukaryoteTranscriptomeResequencing(3/9);</t>
  </si>
  <si>
    <t>97.04;96.34</t>
  </si>
  <si>
    <t>92.05;90.97</t>
  </si>
  <si>
    <t>bcq170314罗伟琪人内部研发(4/8);fpn170427许琛莹人Exomecapture(1/8);loa170425李维喜人Exomecapture(3/8);</t>
  </si>
  <si>
    <t>HKTRDPEP00002555</t>
  </si>
  <si>
    <t>99.44;97.17</t>
  </si>
  <si>
    <t>0.40;0.80</t>
  </si>
  <si>
    <t>49.09;48.90</t>
  </si>
  <si>
    <t>97.72;95.07</t>
  </si>
  <si>
    <t>93.56;88.55</t>
  </si>
  <si>
    <t>99.45;97.53</t>
  </si>
  <si>
    <t>0.34;0.66</t>
  </si>
  <si>
    <t>49.07;48.87</t>
  </si>
  <si>
    <t>97.90;95.63</t>
  </si>
  <si>
    <t>93.98;89.73</t>
  </si>
  <si>
    <t>HKTRDPEP00002539</t>
  </si>
  <si>
    <t>HS4000 PE101+8+101;0302+0302;旧库，速检未出，1% PHIX;</t>
  </si>
  <si>
    <t>53.82;54.25</t>
  </si>
  <si>
    <t>98.16;97.62</t>
  </si>
  <si>
    <t>94.56;93.69</t>
  </si>
  <si>
    <t>HKTRDPEP00002540</t>
  </si>
  <si>
    <t>54.33;54.85</t>
  </si>
  <si>
    <t>98.20;97.83</t>
  </si>
  <si>
    <t>94.80;94.16</t>
  </si>
  <si>
    <t>54.32;54.85</t>
  </si>
  <si>
    <t>98.09;97.64</t>
  </si>
  <si>
    <t>94.59;93.79</t>
  </si>
  <si>
    <t>HKTRDPEP00002541</t>
  </si>
  <si>
    <t>54.64;55.15</t>
  </si>
  <si>
    <t>98.40;97.22</t>
  </si>
  <si>
    <t>95.10;92.96</t>
  </si>
  <si>
    <t>ckc170420吕晓丹人Chip-seq(4/4);</t>
    <phoneticPr fontId="147" type="noConversion"/>
  </si>
  <si>
    <t>CHKPEI00001202</t>
  </si>
  <si>
    <t>FCHHFYNBBXX</t>
  </si>
  <si>
    <t>20140302 HISEQ 4000 (300 CYCLES)</t>
  </si>
  <si>
    <t>HS4000 PE50+8+8+50;0302+0302+0302;新库库检外来文库;</t>
  </si>
  <si>
    <t>41.54;41.92</t>
  </si>
  <si>
    <t>99.04;93.85</t>
  </si>
  <si>
    <t>97.10;88.08</t>
  </si>
  <si>
    <t>ckc170420吕晓丹人Chip-seq(4/4);</t>
  </si>
  <si>
    <t>CHKPEI00001203</t>
  </si>
  <si>
    <t>44.89;45.06</t>
  </si>
  <si>
    <t>98.88;94.52</t>
  </si>
  <si>
    <t>96.65;89.13</t>
  </si>
  <si>
    <t>CHKPEI00001204</t>
  </si>
  <si>
    <t>44.34;44.44</t>
  </si>
  <si>
    <t>98.79;94.53</t>
  </si>
  <si>
    <t>96.44;89.09</t>
  </si>
  <si>
    <t>CHKPEI00001205</t>
  </si>
  <si>
    <t>42.39;42.63</t>
  </si>
  <si>
    <t>98.78;93.48</t>
  </si>
  <si>
    <t>96.48;87.77</t>
  </si>
  <si>
    <t>hza170514张秋萍外来文库Chip-seq(4/4);</t>
  </si>
  <si>
    <t>CHKSEI00001221</t>
  </si>
  <si>
    <t>HS4000 PE50+8+8+50;0302+0302+0302;新库库检外来文库，30%PHIX;</t>
  </si>
  <si>
    <t>42.12;42.41</t>
  </si>
  <si>
    <t>98.93;92.14</t>
  </si>
  <si>
    <t>96.84;84.74</t>
  </si>
  <si>
    <t>cee170509吕晓丹文库Chip-seq(2/2);</t>
  </si>
  <si>
    <t>CHKPENI00001220</t>
  </si>
  <si>
    <t>HS4000 PE50+8+8+50;0302+0302+0302;新库库检外来文库，10%PHIX;</t>
  </si>
  <si>
    <t>42.74;43.11</t>
  </si>
  <si>
    <t>99.04;94.41</t>
  </si>
  <si>
    <t>97.08;89.69</t>
  </si>
  <si>
    <t>CHKPEI00001206</t>
  </si>
  <si>
    <t>42.67;42.76</t>
  </si>
  <si>
    <t>98.79;94.41</t>
  </si>
  <si>
    <t>96.46;89.02</t>
  </si>
  <si>
    <t>CHKPEI00001207</t>
  </si>
  <si>
    <t>43.99;44.10</t>
  </si>
  <si>
    <t>98.84;93.29</t>
  </si>
  <si>
    <t>96.49;87.23</t>
  </si>
  <si>
    <t>170519_I178_FCHLVNHBCXY_L1_Hiseq17TJ0000255 170519_I178_FCHLVNHBCXY_L2_Hiseq17TJ0000255</t>
    <phoneticPr fontId="117" type="noConversion"/>
  </si>
  <si>
    <t>以下子文库产量偏低：DX1316AGPNAAAPEI-30
DX1316AGPPAAAPEI-37
DX1316AGPSAAAPEI-43
DX1316AGPTAAAPEI-44
DX0503AGPFAAAPEI-50
DX0503AGPGAAAPEI-52
DX0503AGPKAAAPEI-56
DX1316AGMSAAAPEI-73
DX1316AGMTAAAPEI-74
DX1316AGMUAAAPEI-76
DX1316AGMVAAAPEI-78
DX0503AGQOAAAPEI-108
DX1316AGQCAAAPEI-111
DX1316AGQEAAAPEI-128
DX1316AGQIAAAPEI-130
DX1316AGQJAAAPEI-133
DX1316AGQKAAAPEI-141
DX1316AGQLAAAPEI-142
DX1316AGQPAAAPEI-148
DX1316AGQDAAAPEI-171</t>
    <phoneticPr fontId="117" type="noConversion"/>
  </si>
  <si>
    <t>以下子文库产量偏低：17L0051420-10
17L0032147-41</t>
    <phoneticPr fontId="117" type="noConversion"/>
  </si>
  <si>
    <t>张敏</t>
    <phoneticPr fontId="51" type="noConversion"/>
  </si>
  <si>
    <t>医学</t>
    <phoneticPr fontId="51" type="noConversion"/>
  </si>
  <si>
    <t>95.93;93.86</t>
  </si>
  <si>
    <t>97.60;96.15</t>
  </si>
  <si>
    <t>43.90;43.88</t>
  </si>
  <si>
    <t>HiSeq2500 Rapid</t>
    <phoneticPr fontId="51" type="noConversion"/>
  </si>
  <si>
    <t xml:space="preserve"> -</t>
    <phoneticPr fontId="51" type="noConversion"/>
  </si>
  <si>
    <t>良</t>
    <phoneticPr fontId="51" type="noConversion"/>
  </si>
  <si>
    <t>FCHM3MKBCXY</t>
    <phoneticPr fontId="51" type="noConversion"/>
  </si>
  <si>
    <t>SZ175</t>
    <phoneticPr fontId="51" type="noConversion"/>
  </si>
  <si>
    <t>Hiseq17SZ0001160</t>
  </si>
  <si>
    <t>INDEX</t>
    <phoneticPr fontId="51" type="noConversion"/>
  </si>
  <si>
    <t xml:space="preserve">voa121213李云2人TargetRegioncapture(36/36) </t>
    <phoneticPr fontId="51" type="noConversion"/>
  </si>
  <si>
    <t>95.66;93.48</t>
  </si>
  <si>
    <t>97.47;95.95</t>
  </si>
  <si>
    <t>43.77;43.75</t>
  </si>
  <si>
    <t xml:space="preserve"> - </t>
    <phoneticPr fontId="51" type="noConversion"/>
  </si>
  <si>
    <t>96.90;94.84</t>
  </si>
  <si>
    <t>98.16;96.71</t>
  </si>
  <si>
    <t>FCHLVTMBCXY</t>
    <phoneticPr fontId="51" type="noConversion"/>
  </si>
  <si>
    <t>TJ177</t>
    <phoneticPr fontId="51" type="noConversion"/>
  </si>
  <si>
    <t>Hiseq17TJ0000254</t>
  </si>
  <si>
    <t xml:space="preserve">Oseq？-ctDNA肺癌个体化诊疗基因检测(7/9); ctDNA肿瘤早早筛(2/9); </t>
    <phoneticPr fontId="51" type="noConversion"/>
  </si>
  <si>
    <t>96.83;94.75</t>
  </si>
  <si>
    <t>98.13;96.72</t>
  </si>
  <si>
    <t xml:space="preserve">ctDNA肿瘤早早筛(2/9); Oseq？-ctDNA肺癌个体化诊疗基因检测(7/9); </t>
    <phoneticPr fontId="51" type="noConversion"/>
  </si>
  <si>
    <t>96.60;94.65</t>
  </si>
  <si>
    <t>98.00;96.67</t>
  </si>
  <si>
    <t>43.58;43.61</t>
  </si>
  <si>
    <t>FCHLWFHBCXY</t>
    <phoneticPr fontId="51" type="noConversion"/>
  </si>
  <si>
    <t>Hiseq17TJ0000253</t>
  </si>
  <si>
    <t xml:space="preserve">Oseq-Drug个体化诊疗基因检测(14/14); </t>
    <phoneticPr fontId="51" type="noConversion"/>
  </si>
  <si>
    <t>97.95;96.61</t>
  </si>
  <si>
    <t>95.85;91.16</t>
  </si>
  <si>
    <t>97.56;94.23</t>
  </si>
  <si>
    <t>46.54;46.60</t>
  </si>
  <si>
    <t>以下子文库产量偏低：DX0644AGRMAAAPEI-12
DX0504AGQYAAAPEI-15
DX0504AGQZAAAPEI-16
DX0504AGRAAAAPEI-20
DX0504AGRBAAAPEI-27
DX0504AGRCAAAPEI-29
DX1316AGROAAAPEI-30
DX1316AGRPAAAPEI-35
DX1316AGRQAAAPEI-37
DX1316AGRRAAAPEI-41
DX1316AGRSAAAPEI-42
DX1316AGRTAAAPEI-43
DX1316AGRUAAAPEI-44
DX1316AGRVAAAPEI-45
DX1316AGSYAAAPEI-48
DX1316AGSZAAAPEI-50
DX1316AGTBAAAPEI-54
DX1316AGTCAAAPEI-55
DX0503AGTJAAAPEI-56
DX0503AGTMAAAPEI-61
DX1316AGTOAAAPEI-66
DX1316AGTRAAAPEI-74
DX1316AGTTAAAPEI-78
DX1348AGURAAAPEI-79
DX1316AGUEAAAPEI-103
DX1316AGUFAAAPEI-108
DX1316AGTVAAAPEI-113
DX1316AGTYAAAPEI-133
DX1316AGTZAAAPEI-141
DX1316AGUAAAAPEI-142
DX1316AGUBAAAPEI-148</t>
    <phoneticPr fontId="51" type="noConversion"/>
  </si>
  <si>
    <t>产量偏低(pooling比例偏差)</t>
    <phoneticPr fontId="51" type="noConversion"/>
  </si>
  <si>
    <t>FCHLVNHBCXY</t>
    <phoneticPr fontId="51" type="noConversion"/>
  </si>
  <si>
    <t>TJ178</t>
    <phoneticPr fontId="51" type="noConversion"/>
  </si>
  <si>
    <t>Hiseq17TJ0000255</t>
  </si>
  <si>
    <t xml:space="preserve">Oseq-Drug个体化诊疗基因检测(28/55); Oseq-T肿瘤个体化诊疗基因检测（科研版）(2/55); Oseq-T肿瘤个体化诊疗基因检测(10/55); 天津遗传病研发(9/55); Oseq-ctDNANoninvasivetumorgenetictestingforpersonalizedtherapy(1/55); Oseq-ctDNA无创肿瘤个体化诊疗基因检测(5/55); </t>
    <phoneticPr fontId="51" type="noConversion"/>
  </si>
  <si>
    <t>95.86;91.21</t>
  </si>
  <si>
    <t>97.58;94.26</t>
  </si>
  <si>
    <t>46.58;46.64</t>
  </si>
  <si>
    <t>96.03;92.09</t>
  </si>
  <si>
    <t>98.69;96.66</t>
  </si>
  <si>
    <t>46.45;46.48</t>
  </si>
  <si>
    <t>FCHHG3FBBXX</t>
    <phoneticPr fontId="51" type="noConversion"/>
  </si>
  <si>
    <t>TJ132</t>
    <phoneticPr fontId="51" type="noConversion"/>
  </si>
  <si>
    <t>Hiseq17TJ0000251</t>
  </si>
  <si>
    <t xml:space="preserve">Oseq？-ctDNA肺癌个体化诊疗基因检测(4/16); Oseq-Drug个体化诊疗基因检测(12/16); </t>
    <phoneticPr fontId="51" type="noConversion"/>
  </si>
  <si>
    <t>95.93;91.48</t>
  </si>
  <si>
    <t>98.64;96.25</t>
  </si>
  <si>
    <t>45.26;45.30</t>
  </si>
  <si>
    <t>以下子文库产量偏低：DX1316AGPNAAAPEI-30
DX1316AGPPAAAPEI-37
DX1316AGPSAAAPEI-43
DX1316AGPTAAAPEI-44
DX0503AGPFAAAPEI-50
DX0503AGPGAAAPEI-52
DX0503AGPKAAAPEI-56
DX1316AGMSAAAPEI-73
DX1316AGMTAAAPEI-74
DX1316AGMUAAAPEI-76
DX1316AGMVAAAPEI-78
DX0503AGQOAAAPEI-108
DX1316AGQCAAAPEI-111
DX1316AGQEAAAPEI-128
DX1316AGQIAAAPEI-130
DX1316AGQJAAAPEI-133
DX1316AGQKAAAPEI-141
DX1316AGQLAAAPEI-142
DX1316AGQPAAAPEI-148
DX1316AGQDAAAPEI-171</t>
    <phoneticPr fontId="51" type="noConversion"/>
  </si>
  <si>
    <t>Hiseq17TJ0000252</t>
  </si>
  <si>
    <t xml:space="preserve">天津肿瘤研发(5/55); Oseq-T肿瘤个体化诊疗基因检测(10/55); Oseq-Drug个体化诊疗基因检测(40/55); </t>
    <phoneticPr fontId="51" type="noConversion"/>
  </si>
  <si>
    <t>96.28;92.45</t>
  </si>
  <si>
    <t>98.78;96.81</t>
  </si>
  <si>
    <t>47.01;47.01</t>
  </si>
  <si>
    <t>Hiseq17TJ0000250</t>
  </si>
  <si>
    <t xml:space="preserve">ctDNA肿瘤早早筛(5/5); </t>
    <phoneticPr fontId="51" type="noConversion"/>
  </si>
  <si>
    <t>95.74;92.12</t>
  </si>
  <si>
    <t>98.57;96.66</t>
  </si>
  <si>
    <t>50.95;50.91</t>
  </si>
  <si>
    <t>DX1461AGBVAAAPEI-84</t>
  </si>
  <si>
    <t xml:space="preserve">肿瘤临床全外显子基因检测(1/1); </t>
    <phoneticPr fontId="51" type="noConversion"/>
  </si>
  <si>
    <t>95.88;92.19</t>
  </si>
  <si>
    <t>98.63;96.71</t>
  </si>
  <si>
    <t>50.98;50.94</t>
  </si>
  <si>
    <t>96.17;92.36</t>
  </si>
  <si>
    <t>98.76;96.83</t>
  </si>
  <si>
    <t>HiSeq4000</t>
    <phoneticPr fontId="51" type="noConversion"/>
  </si>
  <si>
    <t>Hiseq17TJ0000248</t>
  </si>
  <si>
    <t xml:space="preserve">ctDNA肿瘤早早筛(4/4); </t>
    <phoneticPr fontId="51" type="noConversion"/>
  </si>
  <si>
    <t>96.36;91.73</t>
  </si>
  <si>
    <t>98.84;96.53</t>
  </si>
  <si>
    <t>47.17;47.17</t>
  </si>
  <si>
    <t>Hiseq17TJ0000247</t>
  </si>
  <si>
    <t xml:space="preserve">Oseq-ctDNANoninvasivetumorgenetictestingforpersonalizedtherapy(6/6); </t>
    <phoneticPr fontId="51" type="noConversion"/>
  </si>
  <si>
    <t>88.17;76.44</t>
  </si>
  <si>
    <t>92.95;85.20</t>
  </si>
  <si>
    <t>48.79;48.72</t>
  </si>
  <si>
    <t>以下子文库产量偏低：
17L0051420-10
17L0032147-41</t>
    <phoneticPr fontId="51" type="noConversion"/>
  </si>
  <si>
    <t>FCHM3VVBCXY</t>
  </si>
  <si>
    <t>Hiseq17SZ0001159</t>
  </si>
  <si>
    <t xml:space="preserve">voa121213李云2人TargetRegioncapture(37/37) </t>
  </si>
  <si>
    <t>88.05;75.96</t>
  </si>
  <si>
    <t>92.85;84.98</t>
  </si>
  <si>
    <t>FCHM3VVBCXY</t>
    <phoneticPr fontId="51" type="noConversion"/>
  </si>
  <si>
    <t xml:space="preserve">voa121213李云2人TargetRegioncapture(37/37) </t>
    <phoneticPr fontId="51" type="noConversion"/>
  </si>
  <si>
    <t>张敏</t>
    <phoneticPr fontId="51" type="noConversion"/>
  </si>
  <si>
    <t>医学</t>
    <phoneticPr fontId="51" type="noConversion"/>
  </si>
  <si>
    <t>96.55;94.10</t>
  </si>
  <si>
    <t>97.97;96.33</t>
  </si>
  <si>
    <t>46.55;46.57</t>
  </si>
  <si>
    <t>HiSeq2500 Rapid</t>
    <phoneticPr fontId="51" type="noConversion"/>
  </si>
  <si>
    <t xml:space="preserve"> -</t>
    <phoneticPr fontId="51" type="noConversion"/>
  </si>
  <si>
    <t>良</t>
    <phoneticPr fontId="51" type="noConversion"/>
  </si>
  <si>
    <t>FCHKLGFBCXY</t>
    <phoneticPr fontId="51" type="noConversion"/>
  </si>
  <si>
    <t>TJ177</t>
    <phoneticPr fontId="51" type="noConversion"/>
  </si>
  <si>
    <t>Hiseq17TJ0000246</t>
  </si>
  <si>
    <t>INDEX</t>
    <phoneticPr fontId="51" type="noConversion"/>
  </si>
  <si>
    <t xml:space="preserve">Oseq-ctDNA无创肿瘤个体化诊疗基因检测(4/5); ctDNA肿瘤早早筛(1/5); </t>
    <phoneticPr fontId="51" type="noConversion"/>
  </si>
  <si>
    <t>张敏</t>
    <phoneticPr fontId="51" type="noConversion"/>
  </si>
  <si>
    <t>医学</t>
    <phoneticPr fontId="51" type="noConversion"/>
  </si>
  <si>
    <t>96.43;94.05</t>
  </si>
  <si>
    <t>46.51;46.54</t>
  </si>
  <si>
    <t xml:space="preserve"> - </t>
    <phoneticPr fontId="51" type="noConversion"/>
  </si>
  <si>
    <t>良</t>
    <phoneticPr fontId="51" type="noConversion"/>
  </si>
  <si>
    <t>98.35;97.23</t>
  </si>
  <si>
    <t>46.70;46.72</t>
  </si>
  <si>
    <t>HiSeq2500 Rapid</t>
    <phoneticPr fontId="51" type="noConversion"/>
  </si>
  <si>
    <t xml:space="preserve"> -</t>
    <phoneticPr fontId="51" type="noConversion"/>
  </si>
  <si>
    <t>FCHKKNYBCXY</t>
    <phoneticPr fontId="51" type="noConversion"/>
  </si>
  <si>
    <t>Hiseq17TJ0000245</t>
  </si>
  <si>
    <t xml:space="preserve">Oseq-ctDNA无创肿瘤个体化诊疗基因检测(1/8); ctDNA肿瘤早早筛(1/8); Oseq-Drug个体化诊疗基因检测(6/8); </t>
    <phoneticPr fontId="51" type="noConversion"/>
  </si>
  <si>
    <t>97.13;95.37</t>
  </si>
  <si>
    <t>98.35;97.18</t>
  </si>
  <si>
    <t>46.78;46.80</t>
  </si>
  <si>
    <t xml:space="preserve">Oseq-Drug个体化诊疗基因检测(6/8); ctDNA肿瘤早早筛(1/8); Oseq-ctDNA无创肿瘤个体化诊疗基因检测(1/8); </t>
    <phoneticPr fontId="51" type="noConversion"/>
  </si>
  <si>
    <t>170518_I136_FCHGW2TBBXX_L7_WHDNASPEP00004952</t>
    <phoneticPr fontId="117" type="noConversion"/>
  </si>
  <si>
    <t>170515_I136_FCHGVLNBBXX_L4_WHDNASPEP00004941</t>
    <phoneticPr fontId="117" type="noConversion"/>
  </si>
  <si>
    <t>170515_I136_FCHGVLNBBXX_L3_WHDNASPEP00004940</t>
    <phoneticPr fontId="117" type="noConversion"/>
  </si>
  <si>
    <t>以下子文库产量低：
wHAXPI041271-15
wHAXPI041270-16</t>
    <phoneticPr fontId="117" type="noConversion"/>
  </si>
  <si>
    <t>91.66;84.24</t>
  </si>
  <si>
    <t>96.49;92.37</t>
  </si>
  <si>
    <t>40.44;40.68</t>
  </si>
  <si>
    <t>HS4000 PE151+8+151;0113+1226;新库库检;</t>
  </si>
  <si>
    <t>FCHGW2TBBXX</t>
  </si>
  <si>
    <t>WHDNASPEP00004953</t>
  </si>
  <si>
    <t xml:space="preserve">quj170503谢洪青植物Re-sequencing(7/7) </t>
  </si>
  <si>
    <t>92.43;84.14</t>
  </si>
  <si>
    <t>96.82;92.15</t>
  </si>
  <si>
    <t>以下子文库产量低：
wHAXPI050600-26</t>
    <phoneticPr fontId="51" type="noConversion"/>
  </si>
  <si>
    <t>FCHGW2TBBXX</t>
    <phoneticPr fontId="117" type="noConversion"/>
  </si>
  <si>
    <t>WHDNASPEP00004952</t>
    <phoneticPr fontId="117" type="noConversion"/>
  </si>
  <si>
    <t xml:space="preserve">sks170504徐晓静芭蕉Re-sequencing(5/5) </t>
  </si>
  <si>
    <t>92.86;85.27</t>
  </si>
  <si>
    <t>96.96;92.68</t>
  </si>
  <si>
    <t>45.15;45.30</t>
  </si>
  <si>
    <t>WHDNASPEP00004951</t>
  </si>
  <si>
    <t>92.57;85.28</t>
  </si>
  <si>
    <t>96.75;92.90</t>
  </si>
  <si>
    <t>43.24;43.40</t>
  </si>
  <si>
    <t>WHDNASPEP00004950</t>
  </si>
  <si>
    <t>92.88;87.05</t>
  </si>
  <si>
    <t>97.03;94.11</t>
  </si>
  <si>
    <t>41.67;41.77</t>
  </si>
  <si>
    <t>WHDNASPEP00004949</t>
  </si>
  <si>
    <t>91.78;86.91</t>
  </si>
  <si>
    <t>96.38;94.02</t>
  </si>
  <si>
    <t>41.77;41.79</t>
  </si>
  <si>
    <t>WHDNASPEP00004948</t>
  </si>
  <si>
    <t>92.83;86.63</t>
  </si>
  <si>
    <t>96.95;93.75</t>
  </si>
  <si>
    <t>41.59;41.73</t>
  </si>
  <si>
    <t>WHDNASPEP00004947</t>
  </si>
  <si>
    <t xml:space="preserve">sks170504徐晓静芭蕉Re-sequencing(5/5) </t>
    <phoneticPr fontId="51" type="noConversion"/>
  </si>
  <si>
    <t>91.32;84.42</t>
  </si>
  <si>
    <t>96.29;92.32</t>
  </si>
  <si>
    <t>46.07;46.08</t>
  </si>
  <si>
    <t>HS4000 PE151+8+151;0113+1226;新库库检;</t>
    <phoneticPr fontId="51" type="noConversion"/>
  </si>
  <si>
    <t>FCHGW2TBBXX</t>
    <phoneticPr fontId="51" type="noConversion"/>
  </si>
  <si>
    <t>WHDNASPEP00004945</t>
    <phoneticPr fontId="51" type="noConversion"/>
  </si>
  <si>
    <t xml:space="preserve">uld170425王珏二十九个人Exomecapture(9/12) gbg170426何伟明苦瓜Denovo-Plant(3/12) </t>
    <phoneticPr fontId="51" type="noConversion"/>
  </si>
  <si>
    <t>HS4000 SE50+8;0113+0331;新库库检 外来文库;</t>
    <phoneticPr fontId="51" type="noConversion"/>
  </si>
  <si>
    <t>FCHGW3GBBXX</t>
  </si>
  <si>
    <t>CWHPEPI00001317</t>
  </si>
  <si>
    <t xml:space="preserve">mfw170511张伟10小鼠Chip-seq(12/12) </t>
  </si>
  <si>
    <t xml:space="preserve">以下子文库产量低：
CWHSE17040026 </t>
    <phoneticPr fontId="51" type="noConversion"/>
  </si>
  <si>
    <t>CWHPEPI00001316</t>
    <phoneticPr fontId="117" type="noConversion"/>
  </si>
  <si>
    <t xml:space="preserve">mfw170511张伟10小鼠Chip-seq(15/15) </t>
    <phoneticPr fontId="51" type="noConversion"/>
  </si>
  <si>
    <t>HS4000 SE50+8;0113+0331;新库库检 HS4000 SE50+8+8;</t>
  </si>
  <si>
    <t>WHSRNASEP00001214</t>
  </si>
  <si>
    <t xml:space="preserve">vth170502位艳丽昆虫SmallRNA(3/7) elw170428谢洪青大鼠SmallRNA(4/7) </t>
    <phoneticPr fontId="51" type="noConversion"/>
  </si>
  <si>
    <t>WHCDNAPEP00006965</t>
  </si>
  <si>
    <t xml:space="preserve">baa170503于杨阳小鼠RNA-Seq(3/7) xul170509于杨阳小鼠RNA-Seq(3/7) svp170426张伟10小鼠RNA-Seq(1/7) </t>
  </si>
  <si>
    <t>以下子文库产量低：
RDWHMUSbaaRAADRBA-709506</t>
    <phoneticPr fontId="51" type="noConversion"/>
  </si>
  <si>
    <t>FCHGW3GBBXX</t>
    <phoneticPr fontId="51" type="noConversion"/>
  </si>
  <si>
    <t>WHCDNAPEP00006964</t>
    <phoneticPr fontId="117" type="noConversion"/>
  </si>
  <si>
    <t xml:space="preserve">kpn170508马俊平五十三个鼠RNA-Seq(7/16) baa170503于杨阳小鼠RNA-Seq(3/16) oqx170502于杨阳人RNA-Seq(6/16) </t>
  </si>
  <si>
    <t>WHCDNAPEP00006961</t>
  </si>
  <si>
    <t xml:space="preserve">kpn170508马俊平五十三个鼠RNA-Seq(23/23) </t>
  </si>
  <si>
    <t>WHCDNAPEP00006960</t>
  </si>
  <si>
    <t xml:space="preserve">kpn170508马俊平五十三个鼠RNA-Seq(23/23) </t>
    <phoneticPr fontId="51" type="noConversion"/>
  </si>
  <si>
    <t>HS4000 SE50+8;0113+0331;新库库检 HS4000 SE50+8+8;</t>
    <phoneticPr fontId="51" type="noConversion"/>
  </si>
  <si>
    <t>WHDNASPEP00004957</t>
    <phoneticPr fontId="51" type="noConversion"/>
  </si>
  <si>
    <t xml:space="preserve">cjh170411言显婷人Re-sequencing(19/19) </t>
    <phoneticPr fontId="51" type="noConversion"/>
  </si>
  <si>
    <t>HS4000 SE50+8;0113+1226;新库库检;</t>
  </si>
  <si>
    <t>FCHGW2YBBXX</t>
  </si>
  <si>
    <t>WHDNASPEP00004956</t>
  </si>
  <si>
    <t xml:space="preserve">blt170502胡维人Chip-seq(11/11) </t>
    <phoneticPr fontId="51" type="noConversion"/>
  </si>
  <si>
    <t>WHSRNASEP00001221</t>
  </si>
  <si>
    <t xml:space="preserve">bww170509张洪芳果蝇SmallRNA(12/12) </t>
  </si>
  <si>
    <t>WHSRNASEP00001220</t>
  </si>
  <si>
    <t xml:space="preserve">xqn170502谢鑫凤羽扇豆SmallRNA(11/17) fpj170505王丹九个人SmallRNA(6/17) </t>
  </si>
  <si>
    <t>WHSRNASEP00001219</t>
  </si>
  <si>
    <t xml:space="preserve">fpj170505王丹九个人SmallRNA(3/20) thc170425夏展峰小鼠SmallRNA(4/20) ovh170504徐晓静拟南芥SmallRNA(5/20) xqn170502谢鑫凤羽扇豆SmallRNA(8/20) </t>
  </si>
  <si>
    <t>WHSRNASEP00001218</t>
  </si>
  <si>
    <t xml:space="preserve">ovh170504徐晓静拟南芥SmallRNA(15/19) klc170503谢洪青人SmallRNA(4/19) </t>
  </si>
  <si>
    <t>WHSRNASEP00001217</t>
  </si>
  <si>
    <t xml:space="preserve">iej170503田巍人SmallRNA(1/21) elw170428谢洪青大鼠SmallRNA(3/21) ovh170504徐晓静拟南芥SmallRNA(17/21) </t>
  </si>
  <si>
    <t>WHSRNASEP00001216</t>
  </si>
  <si>
    <t xml:space="preserve">vth170502位艳丽昆虫SmallRNA(3/12) ovh170504徐晓静拟南芥SmallRNA(9/12) </t>
  </si>
  <si>
    <t>FCHGW2YBBXX</t>
    <phoneticPr fontId="51" type="noConversion"/>
  </si>
  <si>
    <t>WHSRNASEP00001215</t>
    <phoneticPr fontId="51" type="noConversion"/>
  </si>
  <si>
    <t xml:space="preserve">xah170503徐晓静两个人SmallRNA(2/21) yaf170504金远春一个小鼠SmallRNA(1/21) ovh170504徐晓静拟南芥SmallRNA(18/21) </t>
    <phoneticPr fontId="51" type="noConversion"/>
  </si>
  <si>
    <t>90.26;85.87</t>
  </si>
  <si>
    <t>96.17;93.70</t>
  </si>
  <si>
    <t>1.88;2.18</t>
  </si>
  <si>
    <t>99.45;97.21</t>
  </si>
  <si>
    <t>FCHGW22BBXX</t>
  </si>
  <si>
    <t>WHDNASPEP00004969</t>
  </si>
  <si>
    <t xml:space="preserve">cni170508武瑞静人Exomecapture(6/6) </t>
  </si>
  <si>
    <t>90.69;87.37</t>
  </si>
  <si>
    <t>96.44;94.31</t>
  </si>
  <si>
    <t>49.01;49.04</t>
  </si>
  <si>
    <t>2.27;2.51</t>
  </si>
  <si>
    <t>99.38;97.21</t>
  </si>
  <si>
    <t>WHDNASPEP00004968</t>
  </si>
  <si>
    <t>89.75;88.12</t>
  </si>
  <si>
    <t>95.92;94.58</t>
  </si>
  <si>
    <t>48.83;48.82</t>
  </si>
  <si>
    <t>2.19;2.37</t>
  </si>
  <si>
    <t>99.38;97.28</t>
  </si>
  <si>
    <t>WHDNASPEP00004967</t>
  </si>
  <si>
    <t>89.76;87.96</t>
  </si>
  <si>
    <t>95.83;94.66</t>
  </si>
  <si>
    <t>49.18;49.17</t>
  </si>
  <si>
    <t>2.44;2.58</t>
  </si>
  <si>
    <t>99.36;97.32</t>
  </si>
  <si>
    <t>WHDNASPEP00004966</t>
  </si>
  <si>
    <t>87.12;87.44</t>
  </si>
  <si>
    <t>94.29;94.29</t>
  </si>
  <si>
    <t>2.61;2.65</t>
  </si>
  <si>
    <t>99.41;97.19</t>
  </si>
  <si>
    <t>WHDNASPEP00004965</t>
  </si>
  <si>
    <t>94.03;88.10</t>
  </si>
  <si>
    <t>97.72;94.66</t>
  </si>
  <si>
    <t>49.18;49.22</t>
  </si>
  <si>
    <t>2.08;2.33</t>
  </si>
  <si>
    <t>99.40;97.27</t>
  </si>
  <si>
    <t>WHDNASPEP00004964</t>
  </si>
  <si>
    <t>92.61;88.27</t>
  </si>
  <si>
    <t>97.16;94.74</t>
  </si>
  <si>
    <t>48.96;48.96</t>
  </si>
  <si>
    <t>2.37;2.59</t>
  </si>
  <si>
    <t>99.30;97.29</t>
  </si>
  <si>
    <t>WHDNASPEP00004963</t>
  </si>
  <si>
    <t>94.70;87.63</t>
  </si>
  <si>
    <t>97.92;94.34</t>
  </si>
  <si>
    <t>48.45;48.49</t>
  </si>
  <si>
    <t>1.90;2.33</t>
  </si>
  <si>
    <t>99.23;96.53</t>
  </si>
  <si>
    <t>FCHGW22BBXX</t>
    <phoneticPr fontId="51" type="noConversion"/>
  </si>
  <si>
    <t>WHDNASPEP00004962</t>
    <phoneticPr fontId="51" type="noConversion"/>
  </si>
  <si>
    <t xml:space="preserve">cni170508武瑞静人Exomecapture(6/6) </t>
    <phoneticPr fontId="51" type="noConversion"/>
  </si>
  <si>
    <t>94.52;88.49</t>
  </si>
  <si>
    <t>97.83;94.65</t>
  </si>
  <si>
    <t>48.65;48.70</t>
  </si>
  <si>
    <t>2.26;2.44</t>
  </si>
  <si>
    <t>99.29;96.90</t>
  </si>
  <si>
    <t>FCHGW25BBXX</t>
  </si>
  <si>
    <t>WHDNASPEP00004974</t>
  </si>
  <si>
    <t>93.00;84.43</t>
  </si>
  <si>
    <t>96.81;91.90</t>
  </si>
  <si>
    <t>48.97;49.04</t>
  </si>
  <si>
    <t>WHDNASPEP00004937</t>
  </si>
  <si>
    <t xml:space="preserve">smm170428谢鑫凤真菌Re-sequencing(23/23) </t>
  </si>
  <si>
    <t>92.98;84.50</t>
  </si>
  <si>
    <t>96.67;91.82</t>
  </si>
  <si>
    <t>48.07;48.16</t>
  </si>
  <si>
    <t>WHDNASPEP00004936</t>
  </si>
  <si>
    <t xml:space="preserve">smm170428谢鑫凤真菌Re-sequencing(22/22) </t>
    <phoneticPr fontId="51" type="noConversion"/>
  </si>
  <si>
    <t>75.05;66.28</t>
  </si>
  <si>
    <t>83.98;77.78</t>
  </si>
  <si>
    <t>44.59;44.85</t>
  </si>
  <si>
    <t>WHDNASPEP00004943</t>
  </si>
  <si>
    <t xml:space="preserve">uld170425王珏二十九个人Exomecapture(2/10) tog170317李洁4人Metagenomics(8/10) </t>
  </si>
  <si>
    <t>94.24;86.58</t>
  </si>
  <si>
    <t>97.80;93.71</t>
  </si>
  <si>
    <t>49.41;49.45</t>
  </si>
  <si>
    <t>1.86;2.35</t>
  </si>
  <si>
    <t>99.44;96.85</t>
  </si>
  <si>
    <t>WHDNASPEP00004973</t>
  </si>
  <si>
    <t>94.00;86.36</t>
  </si>
  <si>
    <t>97.65;93.60</t>
  </si>
  <si>
    <t>48.91;48.98</t>
  </si>
  <si>
    <t>2.27;2.73</t>
  </si>
  <si>
    <t>97.64;95.20</t>
  </si>
  <si>
    <t>WHDNASPEP00004972</t>
  </si>
  <si>
    <t>93.91;86.45</t>
  </si>
  <si>
    <t>97.62;93.63</t>
  </si>
  <si>
    <t>48.81;48.89</t>
  </si>
  <si>
    <t>2.10;2.63</t>
  </si>
  <si>
    <t>99.38;96.82</t>
  </si>
  <si>
    <t>FCHGW25BBXX</t>
    <phoneticPr fontId="51" type="noConversion"/>
  </si>
  <si>
    <t>WHDNASPEP00004971</t>
  </si>
  <si>
    <t>94.03;86.18</t>
  </si>
  <si>
    <t>97.70;93.47</t>
  </si>
  <si>
    <t>48.78;48.82</t>
  </si>
  <si>
    <t>2.27;2.63</t>
  </si>
  <si>
    <t>99.14;96.40</t>
  </si>
  <si>
    <t>WHDNASPEP00004970</t>
    <phoneticPr fontId="51" type="noConversion"/>
  </si>
  <si>
    <t>74.77;63.43</t>
  </si>
  <si>
    <t>86.36;80.08</t>
  </si>
  <si>
    <t>25.49;27.27</t>
  </si>
  <si>
    <t>PE 126+8+126-V4;0408+0428;新库库检;</t>
    <phoneticPr fontId="51" type="noConversion"/>
  </si>
  <si>
    <t>FCCB1FYANXX</t>
  </si>
  <si>
    <t>WHTRDRPEP00003716</t>
  </si>
  <si>
    <t xml:space="preserve">kmx170425谢志远两个小鼠Methylation(3/3) </t>
  </si>
  <si>
    <t>74.98;61.89</t>
  </si>
  <si>
    <t>86.53;79.17</t>
  </si>
  <si>
    <t>25.44;27.37</t>
  </si>
  <si>
    <t>72.71;61.48</t>
  </si>
  <si>
    <t>85.12;78.91</t>
  </si>
  <si>
    <t>25.55;27.45</t>
  </si>
  <si>
    <t>84.16;86.86</t>
  </si>
  <si>
    <t>91.35;92.42</t>
  </si>
  <si>
    <t>25.97;26.79</t>
  </si>
  <si>
    <t>CHKPEI85217030280</t>
  </si>
  <si>
    <t xml:space="preserve">cyz170405袁珍丽人Methylation </t>
    <phoneticPr fontId="51" type="noConversion"/>
  </si>
  <si>
    <t>88.43;87.30</t>
  </si>
  <si>
    <t>94.03;92.81</t>
  </si>
  <si>
    <t>37.96;38.12</t>
  </si>
  <si>
    <t>以下子文库产量低：
wHAXPI041271-15
wHAXPI041270-16</t>
    <phoneticPr fontId="51" type="noConversion"/>
  </si>
  <si>
    <t>WHTRDRPEP00003786</t>
    <phoneticPr fontId="117" type="noConversion"/>
  </si>
  <si>
    <t xml:space="preserve">uuw170105陈春海单叶省藤Denovo-Plant(3/7) ghj170418马志云龙血树Denovo-Plant(1/7) iok170414许琛莹小鼠Denovo-Animal(2/7) gbg170426何伟明苦瓜Denovo-Plant(1/7) </t>
  </si>
  <si>
    <t>87.80;88.57</t>
  </si>
  <si>
    <t>93.55;93.45</t>
  </si>
  <si>
    <t>36.89;37.01</t>
  </si>
  <si>
    <t>以下子文库产量低：
wHAXPI041272-14
wHAXPI041271-15 
wHAXPI041270-16 
wHAMPI050268-18</t>
    <phoneticPr fontId="51" type="noConversion"/>
  </si>
  <si>
    <t>FCCB1FYANXX</t>
    <phoneticPr fontId="117" type="noConversion"/>
  </si>
  <si>
    <t>WHTRDRPEP00003786</t>
  </si>
  <si>
    <t xml:space="preserve">iok170414许琛莹小鼠Denovo-Animal(2/7) uuw170105陈春海单叶省藤Denovo-Plant(3/7) ghj170418马志云龙血树Denovo-Plant(1/7) gbg170426何伟明苦瓜Denovo-Plant(1/7) </t>
  </si>
  <si>
    <t>87.02;83.44</t>
  </si>
  <si>
    <t>93.35;90.53</t>
  </si>
  <si>
    <t>40.95;41.16</t>
  </si>
  <si>
    <t>WHDNASPEP00004920</t>
  </si>
  <si>
    <t xml:space="preserve">lov170417袁珍丽真菌Re-sequencing(2/8) xtu170328谢洪青动物Re-sequencing(2/8) lqm170411司凯威细菌Denovo-Microbiology(4/8) </t>
  </si>
  <si>
    <t>89.71;83.48</t>
  </si>
  <si>
    <t>94.67;90.38</t>
  </si>
  <si>
    <t>40.67;40.84</t>
  </si>
  <si>
    <t>FCCB1FYANXX</t>
    <phoneticPr fontId="51" type="noConversion"/>
  </si>
  <si>
    <t>WHDNASPEP00004919</t>
    <phoneticPr fontId="51" type="noConversion"/>
  </si>
  <si>
    <t xml:space="preserve">mhy170407光宣敏海星Denovo-Animal(1/2) xtu170328谢洪青动物Re-sequencing(1/2) </t>
    <phoneticPr fontId="51" type="noConversion"/>
  </si>
  <si>
    <t>93.13;85.09</t>
  </si>
  <si>
    <t>96.86;92.30</t>
  </si>
  <si>
    <t>43.61;43.77</t>
  </si>
  <si>
    <t>52.65;42.05</t>
  </si>
  <si>
    <t>74.28;70.32</t>
  </si>
  <si>
    <t>FCHGVLNBBXX</t>
  </si>
  <si>
    <t>WHDNASPEP00004944</t>
  </si>
  <si>
    <t xml:space="preserve">uld170425王珏二十九个人Exomecapture(3/10) hca170411廖启军人Re-sequencing(6/10) mhy170407光宣敏海星Denovo-Animal(1/10) </t>
  </si>
  <si>
    <t>93.86;85.67</t>
  </si>
  <si>
    <t>97.51;93.15</t>
  </si>
  <si>
    <t>45.59;45.70</t>
  </si>
  <si>
    <t>52.06;41.48</t>
  </si>
  <si>
    <t>31.72;30.74</t>
  </si>
  <si>
    <t>FCHGVLNBBXX</t>
    <phoneticPr fontId="51" type="noConversion"/>
  </si>
  <si>
    <t>WHDNASPEP00004946</t>
  </si>
  <si>
    <t xml:space="preserve">dqx170504谢志远五个植物Denovo-Plant(5/18) uld170425王珏二十九个人Exomecapture(7/18) hca170411廖启军人Re-sequencing(6/18) </t>
  </si>
  <si>
    <t>94.26;86.66</t>
  </si>
  <si>
    <t>97.71;93.94</t>
  </si>
  <si>
    <t>47.76;47.88</t>
  </si>
  <si>
    <t>HS4000 PE151+8+151;0113+1226;新库库检，WHDNASPEP00004925录系统;</t>
    <phoneticPr fontId="51" type="noConversion"/>
  </si>
  <si>
    <t>以下子文库产量低：
WHRDINSdfsRAAACAA-24</t>
    <phoneticPr fontId="51" type="noConversion"/>
  </si>
  <si>
    <t>WHDNASPEP00004925</t>
  </si>
  <si>
    <t xml:space="preserve">dfs170310袁珍丽昆虫Re-sequencing(1/10) mnp170123陈军辉植物Re-sequencing(1/10) tuv170426徐婧小鼠EukaryoteTranscriptomeResequencing(4/10) wpe170426徐婧疣孢漆斑菌EukaryotedenovoTranscriptome(2/10) iok170414许琛莹小鼠Denovo-Animal(2/10) </t>
  </si>
  <si>
    <t>94.25;86.47</t>
  </si>
  <si>
    <t>97.81;93.71</t>
  </si>
  <si>
    <t>47.34;47.38</t>
  </si>
  <si>
    <t>WHDNASPEP00004942</t>
  </si>
  <si>
    <t xml:space="preserve">rju170414张立艳酵母Re-sequencing(1/10) uld170425王珏二十九个人Exomecapture(8/10) axm170502杨林1大肠杆菌Re-sequencing(1/10) </t>
  </si>
  <si>
    <t>78.58;67.47</t>
  </si>
  <si>
    <t>86.04;78.61</t>
  </si>
  <si>
    <t>43.62;43.60</t>
  </si>
  <si>
    <t>整条Lane %PF值偏低</t>
    <phoneticPr fontId="51" type="noConversion"/>
  </si>
  <si>
    <t>WHDNASPEP00004941</t>
  </si>
  <si>
    <t xml:space="preserve">wjc170504杨林1尖孢镰刀杆菌Denovo-Microbiology(1/16) rju170414张立艳酵母Re-sequencing(1/16) tdb170428李维喜酵母Re-sequencing(8/16) tog170317李洁4人Metagenomics(6/16) </t>
  </si>
  <si>
    <t>88.67;79.51</t>
  </si>
  <si>
    <t>93.75;88.28</t>
  </si>
  <si>
    <t>50.68;50.29</t>
  </si>
  <si>
    <t>以下子文库产量低：
wHAXPI049519-11</t>
    <phoneticPr fontId="51" type="noConversion"/>
  </si>
  <si>
    <t>WHDNASPEP00004940</t>
    <phoneticPr fontId="51" type="noConversion"/>
  </si>
  <si>
    <t xml:space="preserve">kre170205司凯威环境微生物Metagenomics(1/6) dfs170310袁珍丽昆虫Re-sequencing(2/6) rju170414张立艳酵母Re-sequencing(1/6) tog170317李洁4人Metagenomics(2/6) </t>
  </si>
  <si>
    <t>95.63;91.02</t>
  </si>
  <si>
    <t>98.47;96.21</t>
  </si>
  <si>
    <t>49.64;49.60</t>
  </si>
  <si>
    <t>WHDNASPEP00004934</t>
  </si>
  <si>
    <t xml:space="preserve">aqh170427许琛莹细菌Metagenomics(5/5) </t>
    <phoneticPr fontId="51" type="noConversion"/>
  </si>
  <si>
    <t>87.79;79.31</t>
  </si>
  <si>
    <t>93.06;87.96</t>
  </si>
  <si>
    <t>WHDNASPEP00004939</t>
    <phoneticPr fontId="51" type="noConversion"/>
  </si>
  <si>
    <t xml:space="preserve">yth170503于杨阳四个玉米EukaryoteTranscriptomeResequencing(4/13) lkf170426何伟明苦瓜Re-sequencing(5/13) tog170317李洁4人Metagenomics(4/13) </t>
    <phoneticPr fontId="51" type="noConversion"/>
  </si>
  <si>
    <t>Kapa试剂盒微量建库，adaptor空载比例高。 
（tog170317李洁4人Metagenomics）</t>
    <phoneticPr fontId="117" type="noConversion"/>
  </si>
  <si>
    <r>
      <t>以下子文库产量低：
WHRDINSdfsRAAACAA-24。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</si>
  <si>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很差(RD)</t>
    <phoneticPr fontId="51" type="noConversion"/>
  </si>
  <si>
    <r>
      <t>以下子文库产量低：
RDWHMUSbaaRAADRBA-709506。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</si>
  <si>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产量较低(RD)</t>
    <phoneticPr fontId="147" type="noConversion"/>
  </si>
  <si>
    <r>
      <t>以下子文库产量低：
CWHSE17040026。</t>
    </r>
    <r>
      <rPr>
        <sz val="10"/>
        <color rgb="FFFF0000"/>
        <rFont val="宋体"/>
        <family val="3"/>
        <charset val="134"/>
      </rPr>
      <t>外来文库</t>
    </r>
    <phoneticPr fontId="117" type="noConversion"/>
  </si>
  <si>
    <t>读N</t>
    <phoneticPr fontId="147" type="noConversion"/>
  </si>
  <si>
    <t>很差(机器故障,HCS3.3.53)</t>
  </si>
  <si>
    <t>很差(机器故障,HCS3.3.54)</t>
  </si>
  <si>
    <t>很差(机器故障,HCS3.3.55)</t>
  </si>
  <si>
    <t>很差(机器故障,HCS3.3.56)</t>
  </si>
  <si>
    <t>很差(机器故障,HCS3.3.57)</t>
  </si>
  <si>
    <t>很差(机器故障,HCS3.3.58)</t>
  </si>
  <si>
    <t>170517_I211_FCHHFYNBBXX</t>
    <phoneticPr fontId="117" type="noConversion"/>
  </si>
  <si>
    <t>由於fluidic 問題 R2 cycle46  ~49 % 讀N，作废</t>
    <phoneticPr fontId="117" type="noConversion"/>
  </si>
  <si>
    <t>msg170510吕晓丹移植瘤Exomecapture(4/4);</t>
    <phoneticPr fontId="147" type="noConversion"/>
  </si>
  <si>
    <t>HKEXONPEP00003435</t>
  </si>
  <si>
    <t>FCHHW7VBBXX</t>
    <phoneticPr fontId="147" type="noConversion"/>
  </si>
  <si>
    <t>HS4000 PE101+8+101;0518+0518+0518;新库库检;</t>
  </si>
  <si>
    <t>95.69;94.23</t>
  </si>
  <si>
    <t>0.43;0.53</t>
  </si>
  <si>
    <t>48.30;48.11</t>
  </si>
  <si>
    <t>98.03;96.75</t>
  </si>
  <si>
    <t>94.40;92.49</t>
  </si>
  <si>
    <t>msg170510吕晓丹移植瘤Exomecapture(4/4);</t>
  </si>
  <si>
    <t>FCHHW7VBBXX</t>
  </si>
  <si>
    <t>95.69;94.03</t>
  </si>
  <si>
    <t>0.37;0.63</t>
  </si>
  <si>
    <t>48.30;48.14</t>
  </si>
  <si>
    <t>98.29;95.95</t>
  </si>
  <si>
    <t>94.88;90.99</t>
  </si>
  <si>
    <t>HKEXONPEP00003436</t>
  </si>
  <si>
    <t>96.55;95.09</t>
  </si>
  <si>
    <t>0.35;0.50</t>
  </si>
  <si>
    <t>48.61;48.41</t>
  </si>
  <si>
    <t>98.39;96.50</t>
  </si>
  <si>
    <t>95.17;91.91</t>
  </si>
  <si>
    <t>96.55;95.01</t>
  </si>
  <si>
    <t>0.34;0.51</t>
  </si>
  <si>
    <t>48.56;48.37</t>
  </si>
  <si>
    <t>98.37;96.29</t>
  </si>
  <si>
    <t>95.13;91.45</t>
  </si>
  <si>
    <t>HKTRDPEP00002559</t>
  </si>
  <si>
    <t>HS4000 PE101+8+101;0518+0518+0518;新库库检，1% PHIX;</t>
  </si>
  <si>
    <t>53.79;54.25</t>
  </si>
  <si>
    <t>98.85;97.86</t>
  </si>
  <si>
    <t>96.46;94.65</t>
  </si>
  <si>
    <t>53.83;54.30</t>
  </si>
  <si>
    <t>98.90;97.93</t>
  </si>
  <si>
    <t>96.58;94.76</t>
  </si>
  <si>
    <t>nwh170425汪智蛟人EukaryoteTranscriptomeResequencing(9/9);</t>
  </si>
  <si>
    <t>HKTRDPEP00002560</t>
  </si>
  <si>
    <t>53.26;53.70</t>
  </si>
  <si>
    <t>98.74;97.59</t>
  </si>
  <si>
    <t>96.12;94.10</t>
  </si>
  <si>
    <t>53.16;53.62</t>
  </si>
  <si>
    <t>98.82;97.83</t>
  </si>
  <si>
    <t>96.28;94.56</t>
  </si>
  <si>
    <t>HKEXONPEP00003437</t>
  </si>
  <si>
    <t>FCHHWHHBBXX</t>
    <phoneticPr fontId="147" type="noConversion"/>
  </si>
  <si>
    <t>HS4000 PE101+8+101;0518+0518;新库库检;</t>
  </si>
  <si>
    <t>99.27;97.80</t>
  </si>
  <si>
    <t>49.36;49.24</t>
  </si>
  <si>
    <t>98.38;96.22</t>
  </si>
  <si>
    <t>FCHHWHHBBXX</t>
  </si>
  <si>
    <t>99.27;97.72</t>
  </si>
  <si>
    <t>0.36;0.67</t>
  </si>
  <si>
    <t>49.30;49.21</t>
  </si>
  <si>
    <t>98.08;95.71</t>
  </si>
  <si>
    <t>94.47;90.17</t>
  </si>
  <si>
    <t>HKEXONPEP00003438</t>
  </si>
  <si>
    <t>99.44;98.50</t>
  </si>
  <si>
    <t>0.35;0.54</t>
  </si>
  <si>
    <t>98.32;95.95</t>
  </si>
  <si>
    <t>95.08;90.53</t>
  </si>
  <si>
    <t>99.34;98.48</t>
  </si>
  <si>
    <t>0.31;0.51</t>
  </si>
  <si>
    <t>49.04;48.91</t>
  </si>
  <si>
    <t>98.61;96.59</t>
  </si>
  <si>
    <t>95.72;91.65</t>
  </si>
  <si>
    <t>mac170510李维喜人Exomecapture(7/7);</t>
  </si>
  <si>
    <t>HKEXONPEP00003448</t>
  </si>
  <si>
    <t>HS4000 PE101+8+101;0518+0518;新库库检，1% PHIX;</t>
  </si>
  <si>
    <t>99.48;98.40</t>
  </si>
  <si>
    <t>0.31;0.48</t>
  </si>
  <si>
    <t>50.52;50.14</t>
  </si>
  <si>
    <t>98.43;95.72</t>
  </si>
  <si>
    <t>95.36;90.03</t>
  </si>
  <si>
    <t>99.39;98.38</t>
  </si>
  <si>
    <t>50.50;50.11</t>
  </si>
  <si>
    <t>98.43;95.93</t>
  </si>
  <si>
    <t>95.34;90.28</t>
  </si>
  <si>
    <t>HKEXONPEP00003439</t>
  </si>
  <si>
    <t>99.13;97.75</t>
  </si>
  <si>
    <t>0.28;0.55</t>
  </si>
  <si>
    <t>49.49;49.38</t>
  </si>
  <si>
    <t>98.59;96.19</t>
  </si>
  <si>
    <t>95.78;91.04</t>
  </si>
  <si>
    <t>99.14;97.88</t>
  </si>
  <si>
    <t>0.26;0.52</t>
  </si>
  <si>
    <t>49.50;49.38</t>
  </si>
  <si>
    <t>98.77;96.53</t>
  </si>
  <si>
    <t>96.15;91.58</t>
  </si>
  <si>
    <t>170521_I178_FCHKM55BCXY_L1_Hiseq17TJ0000258 170521_I178_FCHKM55BCXY_L2_Hiseq17TJ0000258</t>
    <phoneticPr fontId="117" type="noConversion"/>
  </si>
  <si>
    <t>多个子文库产量偏低。天津。</t>
    <phoneticPr fontId="117" type="noConversion"/>
  </si>
  <si>
    <t xml:space="preserve">170521_I178_FCHKTKWBCXY_L1_Hiseq17TJ0000259 170521_I178_FCHKTKWBCXY_L2_Hiseq17TJ0000259 </t>
    <phoneticPr fontId="117" type="noConversion"/>
  </si>
  <si>
    <t xml:space="preserve">以下子文库产量偏低：RD0006AGSUAAAPEI-78
RD0006AGSVAAAPEI-79
RD0006AGSWAAAPEI-81
RD0006AGSXAAAPEI-84
RD0006AGSYAAAPEI-85
</t>
    <phoneticPr fontId="117" type="noConversion"/>
  </si>
  <si>
    <t>95.74;94.75</t>
  </si>
  <si>
    <t>97.33;96.74</t>
  </si>
  <si>
    <t>45.94;45.92</t>
  </si>
  <si>
    <t>FCHLVWGBCXY</t>
    <phoneticPr fontId="51" type="noConversion"/>
  </si>
  <si>
    <t>Hiseq17TJ0000260</t>
  </si>
  <si>
    <t xml:space="preserve">Oseq？-ctDNA肺癌个体化诊疗基因检测(2/16); Oseq-Drug个体化诊疗基因检测(14/16); </t>
    <phoneticPr fontId="51" type="noConversion"/>
  </si>
  <si>
    <t>94.44;94.31</t>
  </si>
  <si>
    <t>96.67;96.47</t>
  </si>
  <si>
    <t>46.00;45.99</t>
  </si>
  <si>
    <t xml:space="preserve">Oseq-Drug个体化诊疗基因检测(14/16); Oseq？-ctDNA肺癌个体化诊疗基因检测(2/16); </t>
    <phoneticPr fontId="51" type="noConversion"/>
  </si>
  <si>
    <t>97.32;96.05</t>
  </si>
  <si>
    <t>46.57;46.60</t>
  </si>
  <si>
    <t>FCHLWFVBCXY</t>
    <phoneticPr fontId="51" type="noConversion"/>
  </si>
  <si>
    <t>Hiseq17TJ0000261</t>
  </si>
  <si>
    <t xml:space="preserve">Oseq-ctDNANoninvasivetumorgenetictestingforpersonalizedtherapy(3/11); Oseq？-ctDNA肺癌个体化诊疗基因检测(8/11); </t>
    <phoneticPr fontId="51" type="noConversion"/>
  </si>
  <si>
    <t>97.22;95.91</t>
  </si>
  <si>
    <t>98.36;97.47</t>
  </si>
  <si>
    <t>46.52;46.55</t>
  </si>
  <si>
    <t>94.85;90.29</t>
  </si>
  <si>
    <t>96.76;92.97</t>
  </si>
  <si>
    <t>48.49;48.47</t>
  </si>
  <si>
    <t xml:space="preserve">以下子文库产量偏低：RD0006AGSUAAAPEI-78
RD0006AGSVAAAPEI-79
RD0006AGSWAAAPEI-81
RD0006AGSXAAAPEI-84
RD0006AGSYAAAPEI-85
</t>
    <phoneticPr fontId="51" type="noConversion"/>
  </si>
  <si>
    <t>FCHKTKWBCXY</t>
    <phoneticPr fontId="51" type="noConversion"/>
  </si>
  <si>
    <t>Hiseq17TJ0000259</t>
  </si>
  <si>
    <t xml:space="preserve">天津遗传病研发(5/25); ctDNA肿瘤早早筛(12/25); SentisCancerPanel（Tissue）(5/25); Oseq-ctDNANoninvasivetumorgenetictestingforpersonalizedtherapy(3/25); </t>
    <phoneticPr fontId="51" type="noConversion"/>
  </si>
  <si>
    <t>94.53;89.40</t>
  </si>
  <si>
    <t>96.55;92.46</t>
  </si>
  <si>
    <t>48.39;48.38</t>
  </si>
  <si>
    <t xml:space="preserve">Oseq-ctDNANoninvasivetumorgenetictestingforpersonalizedtherapy(3/25); 天津遗传病研发(5/25); ctDNA肿瘤早早筛(12/25); SentisCancerPanel（Tissue）(5/25); </t>
    <phoneticPr fontId="51" type="noConversion"/>
  </si>
  <si>
    <t>95.71;92.26</t>
  </si>
  <si>
    <t>97.50;95.09</t>
  </si>
  <si>
    <t>48.19;48.23</t>
  </si>
  <si>
    <t xml:space="preserve">以下子文库产量偏低：DX1444AGEKAAAPEI-12
DX1444AGHQAAAPEI-15
DX1444AGYMAAAPEI-35
DX1316AGBRAAAPEI-52
DX1316AGXJAAAPEI-86
DX0503AGXWAAAPEI-93
DX1316AGXZAAAPEI-97
DX1316AGYBAAAPEI-101
DX1316AGYFAAAPEI-103
DX1231JWKAAPEI-105
DX1316AGYGAAAPEI-107
DX0643AGMBAAAPEI-108
DX1316AGKQAAAPEI-116
DX1316AGYCAAAPEI-158
DX1316AGYEAAAPEI-171
</t>
    <phoneticPr fontId="51" type="noConversion"/>
  </si>
  <si>
    <t>FCHKM55BCXY</t>
    <phoneticPr fontId="51" type="noConversion"/>
  </si>
  <si>
    <t>Hiseq17TJ0000258</t>
  </si>
  <si>
    <t xml:space="preserve">Vista-carrierscreeningminipanel(22/69); Oseq-T肿瘤个体化诊疗基因检测(3/69); Oseq-ctDNANoninvasivetumorgenetictestingforpersonalizedtherapy(1/69); Oseq-Drug个体化诊疗基因检测(18/69); 安孕可-单基因遗传病基因检测-12种(5/69); 安孕可-单基因遗传病携带者筛查69种(3/69); ctDNA肿瘤早早筛(12/69); SentisCancerPanel（Tissue）(5/69); </t>
    <phoneticPr fontId="51" type="noConversion"/>
  </si>
  <si>
    <t>95.57;92.38</t>
  </si>
  <si>
    <t>97.41;95.17</t>
  </si>
  <si>
    <t>48.23;48.26</t>
  </si>
  <si>
    <t xml:space="preserve">SentisCancerPanel（Tissue）(5/69); ctDNA肿瘤早早筛(12/69); 安孕可-单基因遗传病携带者筛查69种(3/69); 安孕可-单基因遗传病基因检测-12种(5/69); Oseq-Drug个体化诊疗基因检测(18/69); Oseq-ctDNANoninvasivetumorgenetictestingforpersonalizedtherapy(1/69); Oseq-T肿瘤个体化诊疗基因检测(3/69); Vista-carrierscreeningminipanel(22/69); </t>
    <phoneticPr fontId="51" type="noConversion"/>
  </si>
  <si>
    <t>96.18;93.77</t>
  </si>
  <si>
    <t>97.80;96.19</t>
  </si>
  <si>
    <t>45.94;45.96</t>
  </si>
  <si>
    <t>FCHKTFHBCXY</t>
    <phoneticPr fontId="51" type="noConversion"/>
  </si>
  <si>
    <t>Hiseq17TJ0000257</t>
  </si>
  <si>
    <t xml:space="preserve">ctDNA肿瘤早早筛(2/4); Oseq-ctDNANoninvasivetumorgenetictestingforpersonalizedtherapy(2/4); </t>
    <phoneticPr fontId="51" type="noConversion"/>
  </si>
  <si>
    <t>95.92;93.46</t>
  </si>
  <si>
    <t>97.65;96.01</t>
  </si>
  <si>
    <t>96.65;94.67</t>
  </si>
  <si>
    <t>98.07;96.75</t>
  </si>
  <si>
    <t>45.55;45.58</t>
  </si>
  <si>
    <t>FCHKV3JBCXY</t>
    <phoneticPr fontId="51" type="noConversion"/>
  </si>
  <si>
    <t>Hiseq17TJ0000256</t>
  </si>
  <si>
    <t xml:space="preserve">Oseq？-ctDNA肺癌个体化诊疗基因检测(8/15); Oseq-Drug个体化诊疗基因检测(7/15); </t>
    <phoneticPr fontId="51" type="noConversion"/>
  </si>
  <si>
    <t>96.75;94.82</t>
  </si>
  <si>
    <t>98.11;96.83</t>
  </si>
  <si>
    <t>45.62;45.65</t>
  </si>
  <si>
    <t>HKTRDPEP00002557</t>
  </si>
  <si>
    <t>FCHHGGMBBXX</t>
    <phoneticPr fontId="147" type="noConversion"/>
  </si>
  <si>
    <t>20170520 無法拍照 Redo step 3 (cycle1)</t>
  </si>
  <si>
    <t>55.01;55.52</t>
  </si>
  <si>
    <t>98.05;98.07</t>
  </si>
  <si>
    <t>94.47;94.80</t>
  </si>
  <si>
    <t>FCHHGGMBBXX</t>
  </si>
  <si>
    <t>54.92;55.48</t>
  </si>
  <si>
    <t>97.15;97.98</t>
  </si>
  <si>
    <t>92.55;94.48</t>
  </si>
  <si>
    <t>nwh170425汪智蛟人EukaryoteTranscriptomeResequencing(4/10);wtl170502袁珍丽人EukaryoteTranscriptomeResequencing(6/10);</t>
  </si>
  <si>
    <t>HKTRDPEP00002558</t>
  </si>
  <si>
    <t>52.83;52.97</t>
  </si>
  <si>
    <t>98.21;97.75</t>
  </si>
  <si>
    <t>94.95;94.31</t>
  </si>
  <si>
    <t>52.84;52.97</t>
  </si>
  <si>
    <t>98.25;97.78</t>
  </si>
  <si>
    <t>95.06;94.41</t>
  </si>
  <si>
    <t>HS4000 PE101+8+101;0302+0302;旧库，1% PHIX;</t>
  </si>
  <si>
    <t>54.66;55.25</t>
  </si>
  <si>
    <t>97.22;98.19</t>
  </si>
  <si>
    <t>92.64;94.96</t>
  </si>
  <si>
    <t>nwh170425汪智蛟人EukaryoteTranscriptomeResequencing(1/9);vjw170505言显婷人EukaryoteTranscriptomeResequencing(3/9);sad170428苟洪兰人Non-codingRNA(3/9);zwv170508李维喜真菌EukaryoteTranscriptomeResequencing(2/9);</t>
  </si>
  <si>
    <t>HKTRDPEP00002561</t>
  </si>
  <si>
    <t>52.74;53.08</t>
  </si>
  <si>
    <t>98.10;97.91</t>
  </si>
  <si>
    <t>94.80;94.65</t>
  </si>
  <si>
    <t>nwh170425汪智蛟人EukaryoteTranscriptomeResequencing(4/12);ive170511袁珍丽鱼EukaryoteTranscriptomeResequencing(8/12);</t>
  </si>
  <si>
    <t>HKTRDPEP00002563</t>
  </si>
  <si>
    <t>54.51;54.88</t>
  </si>
  <si>
    <t>98.59;97.80</t>
  </si>
  <si>
    <t>95.86;94.48</t>
  </si>
  <si>
    <t>nwh170425汪智蛟人EukaryoteTranscriptomeResequencing(3/9);bma170508吕晓丹老鼠EukaryoteTranscriptomeResequencing(6/9);</t>
  </si>
  <si>
    <t>HKTRDPEP00002562</t>
  </si>
  <si>
    <t>53.21;53.51</t>
  </si>
  <si>
    <t>98.71;97.73</t>
  </si>
  <si>
    <t>96.08;94.25</t>
  </si>
  <si>
    <t>170522_I133_FCHHK5JBBXX_L1_CWHPEPI00001315</t>
    <phoneticPr fontId="117" type="noConversion"/>
  </si>
  <si>
    <t>170522_I133_FCHHK5JBBXX_L4_WHDNASPEP00004959
170522_I133_FCHHK5JBBXX_L5_wHAXPI050739-36</t>
    <phoneticPr fontId="117" type="noConversion"/>
  </si>
  <si>
    <t>170522_I133_FCHHK5JBBXX_L8_CWHPEPI00001350</t>
    <phoneticPr fontId="117" type="noConversion"/>
  </si>
  <si>
    <t>170522_I191_FCHKLHLBCXY_L1_Hiseq17WH0000027</t>
    <phoneticPr fontId="117" type="noConversion"/>
  </si>
  <si>
    <t>以下子文库产量低：
WHPVL17001460-5
WHPVL17001464-32
WHPVL17001476-63
WHPVL17001478-66
WHPVL17001491-89
WHPVL17001492-91
WHPVL17001494-93
WHPVL17001496-96
WHPVL17001504-116
WHPVL17001513-137
WHPVL17001519-150
WHPVL17001520-153
WHPVL17001521-154
WHPVL17001523-157
WHPVL17001524-158</t>
    <phoneticPr fontId="117" type="noConversion"/>
  </si>
  <si>
    <t>90.68;82.21</t>
  </si>
  <si>
    <t>93.61;87.02</t>
  </si>
  <si>
    <t>46.77;47.03</t>
  </si>
  <si>
    <t>RP index PE251+8+8+251;0308+0227+0302;新库库检 ，1%wHAXPI042600-63;</t>
    <phoneticPr fontId="51" type="noConversion"/>
  </si>
  <si>
    <t>FCHJ5MWBCXY</t>
  </si>
  <si>
    <t>wHAXPI050534-21</t>
  </si>
  <si>
    <t>91.09;82.04</t>
  </si>
  <si>
    <t>93.97;86.86</t>
  </si>
  <si>
    <t>47.34;47.87</t>
  </si>
  <si>
    <t>3.70;3.41</t>
  </si>
  <si>
    <t>94.79;93.30</t>
  </si>
  <si>
    <t>RP index PE251+8+8+251;0308+0227+0302;新库库检 加入15%HUMoah14ABD2FAAPEI-164;</t>
    <phoneticPr fontId="51" type="noConversion"/>
  </si>
  <si>
    <t>FCHJ5MWBCXY</t>
    <phoneticPr fontId="51" type="noConversion"/>
  </si>
  <si>
    <t>WHMISEQPEP00000680</t>
    <phoneticPr fontId="51" type="noConversion"/>
  </si>
  <si>
    <t xml:space="preserve">obd161124刘伦细菌Metagenomics(3/369) bfv170425袁珍丽微生物Metagenomics(3/369) egu170421李维喜人粪便Metagenomics(247/369) koy170330曾振华细菌Metagenomics(57/369) yqa170111吴章艳土壤细菌Metagenomics(2/369) qps170503田银平十八个真菌Metagenomics(18/369) kph170217李洁4细菌Metagenomics(2/369) xdq170428梁勇石油Metagenomics(4/369) pfo170330田银平细菌Metagenomics(32/369) adh170425谢洪青鱼Denovo-Animal(1/369) </t>
    <phoneticPr fontId="51" type="noConversion"/>
  </si>
  <si>
    <t>97.68;95.54</t>
  </si>
  <si>
    <t>98.69;97.21</t>
  </si>
  <si>
    <t>47.35;47.41</t>
  </si>
  <si>
    <t>0.27;0.32</t>
  </si>
  <si>
    <t>99.25;97.84</t>
  </si>
  <si>
    <t>FCHKLVLBCXY</t>
  </si>
  <si>
    <t>CWHPEI17050128</t>
  </si>
  <si>
    <t xml:space="preserve">qao161206程征宇人Exomecapture(12/12) </t>
    <phoneticPr fontId="51" type="noConversion"/>
  </si>
  <si>
    <t>94.71;91.73</t>
  </si>
  <si>
    <t>96.89;94.08</t>
  </si>
  <si>
    <t>33.69;34.07</t>
  </si>
  <si>
    <t>9.87;12.89</t>
  </si>
  <si>
    <t>7.63;7.14</t>
  </si>
  <si>
    <t>FCHKLVLBCXY</t>
    <phoneticPr fontId="51" type="noConversion"/>
  </si>
  <si>
    <t>Hiseq17WH0000029</t>
    <phoneticPr fontId="51" type="noConversion"/>
  </si>
  <si>
    <t>以下子文库产量低：
WHPVL17001460-5
WHPVL17001464-32
WHPVL17001476-63
WHPVL17001478-66
WHPVL17001491-89
WHPVL17001492-91
WHPVL17001494-93
WHPVL17001496-96
WHPVL17001504-116
WHPVL17001513-137
WHPVL17001519-150
WHPVL17001520-153
WHPVL17001521-154
WHPVL17001523-157
WHPVL17001524-158</t>
    <phoneticPr fontId="51" type="noConversion"/>
  </si>
  <si>
    <t>FCHKLHLBCXY</t>
    <phoneticPr fontId="117" type="noConversion"/>
  </si>
  <si>
    <t>Hiseq17WH0000028</t>
    <phoneticPr fontId="117" type="noConversion"/>
  </si>
  <si>
    <t>以下子文库产量低：
WHPVL17001403-19
WHPVL17001404-27
WHPVL17001405-28
WHPVL17001409-37
WHPVL17001412-53
WHPVL17001416-66
WHPVL17001424-85
WHPVL17001425-86
WHPVL17001426-87
WHPVL17001428-91
WHPVL17001429-92
WHPVL17001430-93
WHPVL17001431-96
WHPVL17001433-97
WHPVL17001437-112
WHPVL17001438-113
WHPVL17001441-123
WHPVL17001442-124
WHPVL17001443-129
WHPVL17001445-131
WHPVL17001453-150
WHPVL17001459-158</t>
    <phoneticPr fontId="51" type="noConversion"/>
  </si>
  <si>
    <t>FCHKLHLBCXY</t>
    <phoneticPr fontId="51" type="noConversion"/>
  </si>
  <si>
    <t>Hiseq17WH0000027</t>
    <phoneticPr fontId="51" type="noConversion"/>
  </si>
  <si>
    <t>92.82;88.93</t>
  </si>
  <si>
    <t>97.50;95.08</t>
  </si>
  <si>
    <t>47.99;47.95</t>
  </si>
  <si>
    <t>HS4000 PE101+8+8+101;1226+1226+1226;新库库检 外来文库;</t>
    <phoneticPr fontId="51" type="noConversion"/>
  </si>
  <si>
    <t>FCHHK5JBBXX</t>
  </si>
  <si>
    <t>CWHPEPI00001350</t>
    <phoneticPr fontId="117" type="noConversion"/>
  </si>
  <si>
    <t xml:space="preserve">abg170515余佳临水稻Re-sequencing(11/11) </t>
    <phoneticPr fontId="51" type="noConversion"/>
  </si>
  <si>
    <t>95.23;93.06</t>
  </si>
  <si>
    <t>97.91;96.50</t>
  </si>
  <si>
    <t>46.31;46.58</t>
  </si>
  <si>
    <t>HS4000 PE101+8+8+101;1226+1226+1226;新库库检;</t>
    <phoneticPr fontId="51" type="noConversion"/>
  </si>
  <si>
    <t>WHTRDRPEP00003820</t>
  </si>
  <si>
    <t xml:space="preserve">phu170508谢志远两个小鼠单EukaryoteTranscriptomeResequencing(2/6) ruv170405郑小敏小鼠EukaryoteTranscriptomeResequencing(1/6) tpp170510徐婧三个龙眼EukaryotedenovoTranscriptome(3/6) </t>
  </si>
  <si>
    <t>96.87;96.16</t>
  </si>
  <si>
    <t>98.90;98.38</t>
  </si>
  <si>
    <t>44.49;44.44</t>
  </si>
  <si>
    <t>WHCDNAPEP00006959</t>
  </si>
  <si>
    <t xml:space="preserve">gku170509张洪芳果蝇EukaryoteTranscriptomeResequencing(12/12) </t>
    <phoneticPr fontId="51" type="noConversion"/>
  </si>
  <si>
    <t>87.36;81.64</t>
  </si>
  <si>
    <t>94.75;90.21</t>
  </si>
  <si>
    <t>48.10;48.37</t>
  </si>
  <si>
    <t>wHAXPI050739-36</t>
    <phoneticPr fontId="117" type="noConversion"/>
  </si>
  <si>
    <t xml:space="preserve">uuw170505李维喜昆虫Re-sequencing </t>
    <phoneticPr fontId="51" type="noConversion"/>
  </si>
  <si>
    <t>85.04;76.76</t>
  </si>
  <si>
    <t>92.21;86.23</t>
  </si>
  <si>
    <t>44.76;44.69</t>
  </si>
  <si>
    <t>0.40;0.65</t>
  </si>
  <si>
    <t>98.89;94.51</t>
  </si>
  <si>
    <t>WHDNASPEP00004959</t>
    <phoneticPr fontId="117" type="noConversion"/>
  </si>
  <si>
    <t xml:space="preserve">vzi170505王珏人Exomecapture(2/8) drv170414张秋萍拟南芥Chip-seq(5/8) pxu170502袁珍丽动物Re-sequencing(1/8) </t>
  </si>
  <si>
    <t>95.89;93.17</t>
  </si>
  <si>
    <t>98.62;96.82</t>
  </si>
  <si>
    <t>53.59;53.17</t>
  </si>
  <si>
    <t>36.30;27.27</t>
  </si>
  <si>
    <t>69.71;66.19</t>
  </si>
  <si>
    <t>WHDNASPEP00004958</t>
  </si>
  <si>
    <t xml:space="preserve">ksd170505张岩人Exomecapture(2/27) xon170418刘宇峰人Re-sequencing(25/27) </t>
  </si>
  <si>
    <t>92.67;90.54</t>
  </si>
  <si>
    <t>96.64;95.48</t>
  </si>
  <si>
    <t>48.10;49.33</t>
  </si>
  <si>
    <t>5.85;6.02</t>
  </si>
  <si>
    <t>92.12;90.15</t>
  </si>
  <si>
    <t>WHCDNAPEP00006950</t>
  </si>
  <si>
    <t xml:space="preserve">lde170425李维喜小鼠返工重做EukaryoteTranscriptomeResequencing(8/14) vyx170505马俊平人EukaryoteTranscriptomeResequencing(4/14) ymn150407卢佳1人内部研发(2/14) </t>
  </si>
  <si>
    <t>94.03;88.97</t>
  </si>
  <si>
    <t>97.87;94.52</t>
  </si>
  <si>
    <t>49.09;49.15</t>
  </si>
  <si>
    <t>FCHHK5JBBXX</t>
    <phoneticPr fontId="51" type="noConversion"/>
  </si>
  <si>
    <t>CWHPEPI00001315</t>
    <phoneticPr fontId="51" type="noConversion"/>
  </si>
  <si>
    <t xml:space="preserve">peu170510徐婧小鼠文库RNA-Seq(33/33) </t>
    <phoneticPr fontId="51" type="noConversion"/>
  </si>
  <si>
    <t>96.38;90.58</t>
  </si>
  <si>
    <t>98.85;95.39</t>
  </si>
  <si>
    <t>45.09;45.35</t>
  </si>
  <si>
    <t>HS4000 PE50+8+50;1226+1226+0113;新库库检;</t>
  </si>
  <si>
    <t>FCHHJV5BBXX</t>
  </si>
  <si>
    <t>WHMONrsiDAABDLAAPEI-35</t>
  </si>
  <si>
    <t xml:space="preserve">hzl170519陈春海雪雀Denovo-Animal </t>
  </si>
  <si>
    <t>96.37;90.89</t>
  </si>
  <si>
    <t>98.85;95.44</t>
  </si>
  <si>
    <t>45.72;45.93</t>
  </si>
  <si>
    <t>WHTIBlqtDAAADLAAPEI-110</t>
  </si>
  <si>
    <t xml:space="preserve">hzl170519陈春海雪雀Denovo-Animal </t>
    <phoneticPr fontId="51" type="noConversion"/>
  </si>
  <si>
    <t>97.54;91.75</t>
  </si>
  <si>
    <t>99.20;95.36</t>
  </si>
  <si>
    <t>43.66;43.99</t>
  </si>
  <si>
    <t>96.93;88.62</t>
  </si>
  <si>
    <t>98.94;94.52</t>
  </si>
  <si>
    <t>44.80;45.70</t>
  </si>
  <si>
    <t>WHDNASPEP00004975</t>
  </si>
  <si>
    <t xml:space="preserve">ohw170407钟珍鸟Denovo-Animal(1/5) ewm170503汪智蛟人EukaryoteTranscriptomeResequencing(4/5) </t>
  </si>
  <si>
    <t>97.35;92.67</t>
  </si>
  <si>
    <t>99.16;96.67</t>
  </si>
  <si>
    <t>53.38;53.98</t>
  </si>
  <si>
    <t>WHCDNAPEP00006963</t>
  </si>
  <si>
    <t xml:space="preserve">ewm170503汪智蛟人EukaryoteTranscriptomeResequencing(13/13) </t>
  </si>
  <si>
    <t>97.13;92.31</t>
  </si>
  <si>
    <t>99.08;96.51</t>
  </si>
  <si>
    <t>53.22;53.81</t>
  </si>
  <si>
    <t>97.21;92.83</t>
  </si>
  <si>
    <t>99.10;96.68</t>
  </si>
  <si>
    <t>50.91;51.50</t>
  </si>
  <si>
    <t>WHCDNAPEP00006962</t>
  </si>
  <si>
    <t>97.43;92.81</t>
  </si>
  <si>
    <t>99.15;96.67</t>
  </si>
  <si>
    <t>50.89;51.48</t>
  </si>
  <si>
    <t>HS4000 PE50+8+50;1226+1226+0113;新库库检;</t>
    <phoneticPr fontId="51" type="noConversion"/>
  </si>
  <si>
    <t>FCHHJV5BBXX</t>
    <phoneticPr fontId="51" type="noConversion"/>
  </si>
  <si>
    <t>WHCDNAPEP00006962</t>
    <phoneticPr fontId="51" type="noConversion"/>
  </si>
  <si>
    <t xml:space="preserve">ewm170503汪智蛟人EukaryoteTranscriptomeResequencing(13/13) </t>
    <phoneticPr fontId="51" type="noConversion"/>
  </si>
  <si>
    <t>77.18;84.59</t>
  </si>
  <si>
    <t>89.69;92.86</t>
  </si>
  <si>
    <t>40.63;40.41</t>
  </si>
  <si>
    <t>2.13;1.33</t>
  </si>
  <si>
    <t>97.70;95.49</t>
  </si>
  <si>
    <t>FCHGW3FBBXX</t>
  </si>
  <si>
    <t>wHAXPI050865-18</t>
  </si>
  <si>
    <t xml:space="preserve">rsz170320武瑞静人Re-sequencing </t>
    <phoneticPr fontId="51" type="noConversion"/>
  </si>
  <si>
    <t>81.84;88.24</t>
  </si>
  <si>
    <t>92.25;94.82</t>
  </si>
  <si>
    <t>46.00;45.87</t>
  </si>
  <si>
    <t>WHDNASPEP00004977</t>
  </si>
  <si>
    <t xml:space="preserve">cyk170511赵一凡真菌Denovo-Microbiology(1/22) tlh170512张洪芳细菌Re-sequencing(7/22) tdb170428李维喜酵母Re-sequencing(8/22) uky170511孙嗣龙三十二人Metagenomics(6/22) </t>
  </si>
  <si>
    <t>83.35;88.19</t>
  </si>
  <si>
    <t>92.78;94.68</t>
  </si>
  <si>
    <t>45.63;45.54</t>
  </si>
  <si>
    <t>5.61;5.07</t>
  </si>
  <si>
    <t>94.38;92.87</t>
  </si>
  <si>
    <t>WHDNASPEP00004976</t>
  </si>
  <si>
    <t xml:space="preserve">lei170505杨林1河流弧菌Denovo-Microbiology(1/20) iuu170511王珏人Exomecapture(1/20) uky170511孙嗣龙三十二人Metagenomics(4/20) tlh170512张洪芳细菌Re-sequencing(1/20) qni170511王爽1两个细菌Denovo-Microbiology(2/20) von170502杨林1一个甲烷菌Re-sequencing(1/20) wnd170512于丽丽白桦茸Denovo-Microbiology(1/20) ccy170509张秋萍苏云金芽孢杆菌Re-sequencing(7/20) tjh170505田银平分枝杆菌Denovo-Microbiology(1/20) xpk170427杨林1两个人Re-sequencing(1/20) </t>
  </si>
  <si>
    <t>83.21;88.73</t>
  </si>
  <si>
    <t>92.77;95.17</t>
  </si>
  <si>
    <t>43.70;43.57</t>
  </si>
  <si>
    <t>WHDNASPEP00004961</t>
  </si>
  <si>
    <t xml:space="preserve">ijp170503吕晓丹长颈鹿Re-sequencing(3/3) </t>
  </si>
  <si>
    <t>83.76;88.73</t>
  </si>
  <si>
    <t>93.04;95.15</t>
  </si>
  <si>
    <t>43.79;43.67</t>
  </si>
  <si>
    <t>83.36;88.33</t>
  </si>
  <si>
    <t>92.84;94.74</t>
  </si>
  <si>
    <t>47.73;47.62</t>
  </si>
  <si>
    <t>WHDNASPEP00004960</t>
  </si>
  <si>
    <t xml:space="preserve">upv170508吕晓丹原生生物Re-sequencing(7/7) </t>
  </si>
  <si>
    <t>82.50;84.58</t>
  </si>
  <si>
    <t>92.22;92.63</t>
  </si>
  <si>
    <t>40.22;40.24</t>
  </si>
  <si>
    <t>WHDNASPEP00004955</t>
  </si>
  <si>
    <t>82.79;85.31</t>
  </si>
  <si>
    <t>92.48;93.03</t>
  </si>
  <si>
    <t>40.00;40.01</t>
  </si>
  <si>
    <t>FCHGW3FBBXX</t>
    <phoneticPr fontId="51" type="noConversion"/>
  </si>
  <si>
    <t>WHDNASPEP00004954</t>
    <phoneticPr fontId="51" type="noConversion"/>
  </si>
  <si>
    <t xml:space="preserve">quj170503谢洪青植物Re-sequencing(7/7) </t>
    <phoneticPr fontId="51" type="noConversion"/>
  </si>
  <si>
    <t>170519_I127_FCHJF5TBBXX_L7_DKDNAPEP02812</t>
    <phoneticPr fontId="117" type="noConversion"/>
  </si>
  <si>
    <t>170519_I127_FCHJF5TBBXX_L8_DKDNAPEP02815</t>
    <phoneticPr fontId="117" type="noConversion"/>
  </si>
  <si>
    <t>EXON170509094-RUMC-2产量偏低，丹麦</t>
    <phoneticPr fontId="117" type="noConversion"/>
  </si>
  <si>
    <t>DKDNAPEP02797</t>
  </si>
  <si>
    <t>FCHJF2LBBXX</t>
    <phoneticPr fontId="51" type="noConversion"/>
  </si>
  <si>
    <t>50.30;50.21</t>
  </si>
  <si>
    <t>98.62;97.96</t>
  </si>
  <si>
    <t>96.26;95.02</t>
  </si>
  <si>
    <t>DKDNAPEP02798</t>
  </si>
  <si>
    <t>FCHJF2LBBXX</t>
  </si>
  <si>
    <t>49.83;49.76</t>
  </si>
  <si>
    <t>98.44;97.38</t>
  </si>
  <si>
    <t>95.83;93.71</t>
  </si>
  <si>
    <t>DKDNAPEP02799</t>
  </si>
  <si>
    <t>98.05;96.80</t>
  </si>
  <si>
    <t>94.88;92.31</t>
  </si>
  <si>
    <t>DKDNAPEP02800</t>
  </si>
  <si>
    <t>50.10;50.02</t>
  </si>
  <si>
    <t>98.43;96.97</t>
  </si>
  <si>
    <t>95.71;92.81</t>
  </si>
  <si>
    <t xml:space="preserve">mse170528吕晓丹人Exomecapture(7/11) ufi170528吕晓丹人Exomecapture(4/11) </t>
  </si>
  <si>
    <t>DKDNAPEP02801</t>
  </si>
  <si>
    <t>50.22;50.16</t>
  </si>
  <si>
    <t>98.46;96.96</t>
  </si>
  <si>
    <t>95.78;92.75</t>
  </si>
  <si>
    <t xml:space="preserve">bvn170511李维喜未知外来文库SmallRNA </t>
  </si>
  <si>
    <t>48.56;49.71</t>
  </si>
  <si>
    <t>73.06;64.48</t>
  </si>
  <si>
    <t>56.06;42.19</t>
  </si>
  <si>
    <t xml:space="preserve">mse170528吕晓丹人Exomecapture(2/11) dqb170615吕晓丹人Exomecapture(9/11) </t>
  </si>
  <si>
    <t>DKDNAPEP02804</t>
  </si>
  <si>
    <t>49.98;49.89</t>
  </si>
  <si>
    <t>98.13;96.55</t>
  </si>
  <si>
    <t>95.04;91.90</t>
  </si>
  <si>
    <t xml:space="preserve">dqb170615吕晓丹人Exomecapture(11/11) </t>
  </si>
  <si>
    <t>DKDNAPEP02805</t>
  </si>
  <si>
    <t>98.10;96.33</t>
  </si>
  <si>
    <t>94.83;91.31</t>
  </si>
  <si>
    <t>DKDNAPEP02806</t>
  </si>
  <si>
    <t>FCHJF5TBBXX</t>
    <phoneticPr fontId="51" type="noConversion"/>
  </si>
  <si>
    <t>49.62;49.57</t>
  </si>
  <si>
    <t>98.27;96.42</t>
  </si>
  <si>
    <t>95.37;91.47</t>
  </si>
  <si>
    <t>DKDNAPEP02807</t>
  </si>
  <si>
    <t>FCHJF5TBBXX</t>
  </si>
  <si>
    <t>98.26;96.39</t>
  </si>
  <si>
    <t>95.31;91.38</t>
  </si>
  <si>
    <t>DKDNAPEP02808</t>
  </si>
  <si>
    <t>98.31;96.39</t>
  </si>
  <si>
    <t>95.44;91.40</t>
  </si>
  <si>
    <t>DKDNAPEP02809</t>
  </si>
  <si>
    <t>49.53;49.48</t>
  </si>
  <si>
    <t>98.37;96.35</t>
  </si>
  <si>
    <t>95.60;91.33</t>
  </si>
  <si>
    <t>DKDNAPEP02810</t>
  </si>
  <si>
    <t>49.56;49.50</t>
  </si>
  <si>
    <t>98.42;96.46</t>
  </si>
  <si>
    <t>95.66;91.62</t>
  </si>
  <si>
    <t>DKDNAPEP02811</t>
  </si>
  <si>
    <t>98.49;96.53</t>
  </si>
  <si>
    <t>95.88;91.79</t>
  </si>
  <si>
    <t>DKDNAPEP02812</t>
  </si>
  <si>
    <t>EXON170509094-RUMC-2产量偏低</t>
    <phoneticPr fontId="51" type="noConversion"/>
  </si>
  <si>
    <t>50.20;50.22</t>
  </si>
  <si>
    <t>98.22;95.64</t>
  </si>
  <si>
    <t>95.16;90.01</t>
  </si>
  <si>
    <t xml:space="preserve">sui170605吕晓丹人Exomecapture(3/3) </t>
  </si>
  <si>
    <t>DKDNAPEP02815</t>
  </si>
  <si>
    <t>CDKPEI170505001-1
CDKPEI170505001-2
CDKPEI170505001-6
CDKPEI170505001-7
CDKPEI170505001-8
CDKPEI170505001-9
CDKPEI170505001-12
CDKPEI170505001-17
CDKPEI170505001-18
CDKPEI170505001-19
CDKPEI170505001-24
CDKPEI170505001-25
产量偏低</t>
    <phoneticPr fontId="51" type="noConversion"/>
  </si>
  <si>
    <t>47.13;46.11</t>
  </si>
  <si>
    <t>88.50;85.39</t>
  </si>
  <si>
    <t>83.35;78.05</t>
  </si>
  <si>
    <t xml:space="preserve">acg170615吕晓丹人Exomecapture(6/11) dqb170615吕晓丹人Exomecapture(5/11) </t>
  </si>
  <si>
    <t>DKDNAPEP02813</t>
  </si>
  <si>
    <t>FCHJCNLBBXX</t>
    <phoneticPr fontId="51" type="noConversion"/>
  </si>
  <si>
    <t>50.66;50.62</t>
  </si>
  <si>
    <t>98.57;97.27</t>
  </si>
  <si>
    <t>95.99;93.35</t>
  </si>
  <si>
    <t xml:space="preserve">acg170615吕晓丹人Exomecapture(10/11) dqb170615吕晓丹人Exomecapture(1/11) </t>
  </si>
  <si>
    <t>DKDNAPEP02814</t>
  </si>
  <si>
    <t>FCHJCNLBBXX</t>
  </si>
  <si>
    <t>50.87;50.85</t>
  </si>
  <si>
    <t>98.56;96.74</t>
  </si>
  <si>
    <t>95.94;92.19</t>
  </si>
  <si>
    <t xml:space="preserve">ogf170525吕晓丹人Exomecapture(1/11) myk170615吕晓丹人Exomecapture(10/11) </t>
  </si>
  <si>
    <t>DKDNAPEP02816</t>
  </si>
  <si>
    <t>50.52;50.52</t>
  </si>
  <si>
    <t>95.10;92.40</t>
  </si>
  <si>
    <t>87.93;82.63</t>
  </si>
  <si>
    <t xml:space="preserve">myk170615吕晓丹人Exomecapture(11/11) </t>
  </si>
  <si>
    <t>DKDNAPEP02817</t>
  </si>
  <si>
    <t>49.67;49.63</t>
  </si>
  <si>
    <t>98.60;96.59</t>
  </si>
  <si>
    <t>96.04;91.76</t>
  </si>
  <si>
    <t>DKDNAPEP02818</t>
  </si>
  <si>
    <t>98.31;95.72</t>
  </si>
  <si>
    <t>95.32;89.71</t>
  </si>
  <si>
    <t>DKDNAPEP02819</t>
  </si>
  <si>
    <t>49.54;49.51</t>
  </si>
  <si>
    <t>98.40;96.04</t>
  </si>
  <si>
    <t>95.56;90.44</t>
  </si>
  <si>
    <t>DKDNAPEP02820</t>
  </si>
  <si>
    <t>98.56;96.41</t>
  </si>
  <si>
    <t>95.92;91.49</t>
  </si>
  <si>
    <t>DKDNAPEP02821</t>
  </si>
  <si>
    <t>98.58;96.29</t>
  </si>
  <si>
    <t>95.97;91.22</t>
  </si>
  <si>
    <t>96.07;94.32</t>
  </si>
  <si>
    <t>97.73;96.57</t>
  </si>
  <si>
    <t>49.35;49.19</t>
  </si>
  <si>
    <t>FCHLVG7BCXY</t>
  </si>
  <si>
    <t>CPF1705004;CPF1705004;CPF1705004;CPF1705004;</t>
  </si>
  <si>
    <t>96.00;94.14</t>
  </si>
  <si>
    <t>97.69;96.46</t>
  </si>
  <si>
    <t>49.36;49.19</t>
  </si>
  <si>
    <t>95.54;92.98</t>
  </si>
  <si>
    <t>97.44;95.64</t>
  </si>
  <si>
    <t>50.72;50.72</t>
  </si>
  <si>
    <t>FCHLVGKBCXY</t>
  </si>
  <si>
    <t>F17FTSUSAT0184;F17FTSUSAT0184;F17FTSUSAT0184;F17FTSUSAT0184;F17FTSUSAT0184;F17FTSUSAT0184;F17FTSUSAT0184;F17FTSUSAT0184;F17FTSUSAT0184;F17FTSUSAT0184;</t>
  </si>
  <si>
    <t>95.52;92.71</t>
  </si>
  <si>
    <t>97.45;95.51</t>
  </si>
  <si>
    <t>50.70;50.70</t>
  </si>
  <si>
    <t>94.92;93.69</t>
  </si>
  <si>
    <t>97.09;96.24</t>
  </si>
  <si>
    <t>51.29;51.31</t>
  </si>
  <si>
    <t>FCHLVWLBCXY</t>
  </si>
  <si>
    <t>93.38;93.68</t>
  </si>
  <si>
    <t>96.09;96.25</t>
  </si>
  <si>
    <t>51.26;51.28</t>
  </si>
  <si>
    <t>95.51;93.99</t>
  </si>
  <si>
    <t>97.52;96.47</t>
  </si>
  <si>
    <t>50.78;50.81</t>
  </si>
  <si>
    <t>FCHLYLJBCXY</t>
  </si>
  <si>
    <t>95.22;93.66</t>
  </si>
  <si>
    <t>97.38;96.29</t>
  </si>
  <si>
    <t>50.85;50.88</t>
  </si>
  <si>
    <t>96.41;91.69</t>
  </si>
  <si>
    <t>98.78;96.39</t>
  </si>
  <si>
    <t>46.15;45.83</t>
  </si>
  <si>
    <t>FCHK3W3BBXX</t>
  </si>
  <si>
    <t>SGBS_Diff_rep1</t>
  </si>
  <si>
    <t>96.67;94.49</t>
  </si>
  <si>
    <t>98.88;97.77</t>
  </si>
  <si>
    <t>46.22;45.93</t>
  </si>
  <si>
    <t>96.47;94.45</t>
  </si>
  <si>
    <t>98.79;97.75</t>
  </si>
  <si>
    <t>46.19;45.90</t>
  </si>
  <si>
    <t>98.87;97.70</t>
  </si>
  <si>
    <t>46.38;46.13</t>
  </si>
  <si>
    <t>EndoC_BH_rep1</t>
  </si>
  <si>
    <t>96.65;94.49</t>
  </si>
  <si>
    <t>98.86;97.73</t>
  </si>
  <si>
    <t>46.37;46.12</t>
  </si>
  <si>
    <t>96.64;94.34</t>
  </si>
  <si>
    <t>98.85;97.66</t>
  </si>
  <si>
    <t>46.40;46.16</t>
  </si>
  <si>
    <t>96.90;93.62</t>
  </si>
  <si>
    <t>98.79;97.05</t>
  </si>
  <si>
    <t>47.10;47.20</t>
  </si>
  <si>
    <t>F16FTSUSAT0149;F16FTSUSAT0149;F16FTSUSAT0149;F16FTSUSAT0149;F16FTSUSAT0149;F16FTSUSAT0149;F16FTSUSAT0149;F16FTSUSAT0149;F16FTSUSAT0149;F16FTSUSAT0149;F16FTSUSAT0149;F16FTSUSAT0149;</t>
  </si>
  <si>
    <t>93.85;90.56</t>
  </si>
  <si>
    <t>97.88;95.91</t>
  </si>
  <si>
    <t>48.25;47.83</t>
  </si>
  <si>
    <t>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CPF1703013;</t>
  </si>
  <si>
    <t>97.15;94.91</t>
  </si>
  <si>
    <t>98.97;97.89</t>
  </si>
  <si>
    <t>51.98;51.88</t>
  </si>
  <si>
    <t>FCHK572BBXX</t>
  </si>
  <si>
    <t>F17FTSUSAT0242_MACkyyE;F17FTSUSAT0242_MACkyyE;F17FTSUSAT0242_MACkyyE;F17FTSUSAT0242_MACkyyE;F17FTSUSAT0242_MACkyyE;F17FTSUSAT0242_MACkyyE;F17FTSUSAT0242_MACkyyE;F17FTSUSAT0242_MACkyyE;F17FTSUSAT0242_MACkyyE;F17FTSUSAT0242_MACkyyE;F17FTSUSAT0242_MACkyyE;F17FTSUSAT0242_MACkyyE;F17FTSUSAT0242_MACkyyE;F17FTSUSAT0242_MACkyyE;F17FTSUSAT0242_MACkyyE;</t>
  </si>
  <si>
    <t>97.44;95.25</t>
  </si>
  <si>
    <t>99.11;98.05</t>
  </si>
  <si>
    <t>51.76;51.65</t>
  </si>
  <si>
    <t>97.24;95.51</t>
  </si>
  <si>
    <t>99.01;98.14</t>
  </si>
  <si>
    <t>51.06;50.95</t>
  </si>
  <si>
    <t>97.11;95.41</t>
  </si>
  <si>
    <t>99.01;98.16</t>
  </si>
  <si>
    <t>51.52;51.39</t>
  </si>
  <si>
    <t>F17FTSUSAT0242_MACkyyE;F17FTSUSAT0242_MACkyyE;F17FTSUSAT0242;F17FTSUSAT0242;F17FTSUSAT0242;F17FTSUSAT0242_MACkyyE;F17FTSUSAT0242_MACkyyE;F17FTSUSAT0242_MACkyyE;F17FTSUSAT0242_MACkyyE;F17FTSUSAT0242_MACkyyE;F17FTSUSAT0242_MACkyyE;F17FTSUSAT0242_MACkyyE;F17FTSUSAT0242_MACkyyE;F17FTSUSAT0242_MACkyyE;F17FTSUSAT0242_MACkyyE;</t>
  </si>
  <si>
    <t>97.37;95.32</t>
  </si>
  <si>
    <t>99.11;98.09</t>
  </si>
  <si>
    <t>51.21;51.10</t>
  </si>
  <si>
    <t>F17FTSUSAT0242;F17FTSUSAT0242;F17FTSUSAT0242_MACkyyE;F17FTSUSAT0242_MACkyyE;F17FTSUSAT0242_MACkyyE;F17FTSUSAT0242_MACkyyE;F17FTSUSAT0242_MACkyyE;F17FTSUSAT0242_MACkyyE;F17FTSUSAT0242_MACkyyE;F17FTSUSAT0242_MACkyyE;F17FTSUSAT0242_MACkyyE;F17FTSUSAT0242_MACkyyE;F17FTSUSAT0242_MACkyyE;F17FTSUSAT0242_MACkyyE;F17FTSUSAT0242_MACkyyE;</t>
  </si>
  <si>
    <t>96.92;94.19</t>
  </si>
  <si>
    <t>98.85;97.50</t>
  </si>
  <si>
    <t>50.57;50.43</t>
  </si>
  <si>
    <t>96.20;92.71</t>
  </si>
  <si>
    <t>98.68;96.84</t>
  </si>
  <si>
    <t>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F17FTSUSAT0212_SACyzzR;</t>
  </si>
  <si>
    <t>95.59;92.46</t>
  </si>
  <si>
    <t>98.47;96.74</t>
  </si>
  <si>
    <t>47.49;47.45</t>
  </si>
  <si>
    <t>96.54;94.57</t>
  </si>
  <si>
    <t>98.01;96.72</t>
  </si>
  <si>
    <t>49.49;49.34</t>
  </si>
  <si>
    <t>FCHKVCJBCXY</t>
    <phoneticPr fontId="119" type="noConversion"/>
  </si>
  <si>
    <t>96.40;94.39</t>
  </si>
  <si>
    <t>97.94;96.61</t>
  </si>
  <si>
    <t>49.47;49.33</t>
  </si>
  <si>
    <t>FCHKVCJBCXY</t>
  </si>
  <si>
    <t>96.18;93.84</t>
  </si>
  <si>
    <t>FCHKVNGBCXY</t>
  </si>
  <si>
    <t>CPF1705004;CPF1705004;CPF1705004;CPF1705001;</t>
  </si>
  <si>
    <t>96.08;93.71</t>
  </si>
  <si>
    <t>97.74;96.17</t>
  </si>
  <si>
    <t>49.36;49.25</t>
  </si>
  <si>
    <t>96.65;95.00</t>
  </si>
  <si>
    <t>98.08;96.99</t>
  </si>
  <si>
    <t>FCHKVCLBCXY</t>
  </si>
  <si>
    <t>CPF1705004;CPF1705004;CPF1705004;CPF1705004;CPF1705004;</t>
  </si>
  <si>
    <t>96.50;94.77</t>
  </si>
  <si>
    <t>96.23;94.28</t>
  </si>
  <si>
    <t>97.88;96.60</t>
  </si>
  <si>
    <t>49.36;49.18</t>
  </si>
  <si>
    <t>FCHLJCCBCXY</t>
  </si>
  <si>
    <t>96.23;94.25</t>
  </si>
  <si>
    <t>97.86;96.57</t>
  </si>
  <si>
    <t>97.11;95.83</t>
  </si>
  <si>
    <t>98.42;97.57</t>
  </si>
  <si>
    <t>49.60;49.45</t>
  </si>
  <si>
    <t>FCHLJ53BCXY</t>
  </si>
  <si>
    <t>96.92;95.73</t>
  </si>
  <si>
    <t>49.59;49.44</t>
  </si>
  <si>
    <t>95.46;90.20</t>
  </si>
  <si>
    <t>98.20;95.71</t>
  </si>
  <si>
    <t>46.66;46.53</t>
  </si>
  <si>
    <t>FCHK5C2BBXX</t>
  </si>
  <si>
    <t>Tonsil_TFH_27_rep2</t>
  </si>
  <si>
    <t>94.87;88.81</t>
  </si>
  <si>
    <t>97.94;94.90</t>
  </si>
  <si>
    <t>46.68;46.54</t>
  </si>
  <si>
    <t>95.31;91.66</t>
  </si>
  <si>
    <t>98.17;96.36</t>
  </si>
  <si>
    <t>46.63;46.50</t>
  </si>
  <si>
    <t>95.57;92.24</t>
  </si>
  <si>
    <t>98.28;96.60</t>
  </si>
  <si>
    <t>46.17;46.04</t>
  </si>
  <si>
    <t>95.60;92.04</t>
  </si>
  <si>
    <t>98.27;96.52</t>
  </si>
  <si>
    <t>46.20;46.06</t>
  </si>
  <si>
    <t>96.17;93.80</t>
  </si>
  <si>
    <t>98.34;97.30</t>
  </si>
  <si>
    <t>46.70;46.93</t>
  </si>
  <si>
    <t>F17FTSUSAT0258;F17FTSUSAT0258;F17FTSUSAT0258;F17FTSUSAT0258;F17FTSUSAT0258;F17FTSUSAT0258;F17FTSUSAT0258;F17FTSUSAT0258;F17FTSUSAT0258;F17FTSUSAT0258;F17FTSUSAT0258;F17FTSUSAT0258;F17FTSUSAT0258;F17FTSUSAT0258;F17FTSUSAT0258;F17FTSUSAT0258;F17FTSUSAT0258;F17FTSUSAT0258;F17FTSUSAT0258;F17FTSUSAT0258;F17FTSUSAT0258;F17FTSUSAT0258;</t>
  </si>
  <si>
    <t>96.45;94.02</t>
  </si>
  <si>
    <t>46.73;46.97</t>
  </si>
  <si>
    <t>94.18;90.79</t>
  </si>
  <si>
    <t>97.76;96.14</t>
  </si>
  <si>
    <t>49.76;49.74</t>
  </si>
  <si>
    <t>F16FTSUSAT0549_HUMttxE;F16FTSUSAT0549_HUMttxE;F16FTSUSAT0549_HUMttxE;F16FTSUSAT0549_HUMttxE;F17FTSUSAT0242;F17FTSUSAT0242;F17FTSUSAT0177;F17FTSUSAT0240_MUSyawE;</t>
  </si>
  <si>
    <t>97.11;94.51</t>
  </si>
  <si>
    <t>99.12;97.82</t>
  </si>
  <si>
    <t>47.79;47.77</t>
  </si>
  <si>
    <t>FCHK57GBBXX</t>
  </si>
  <si>
    <t>96.96;94.38</t>
  </si>
  <si>
    <t>99.07;97.78</t>
  </si>
  <si>
    <t>47.32;47.26</t>
  </si>
  <si>
    <t>97.24;95.09</t>
  </si>
  <si>
    <t>99.15;98.07</t>
  </si>
  <si>
    <t>47.47;47.44</t>
  </si>
  <si>
    <t>97.26;95.04</t>
  </si>
  <si>
    <t>99.16;98.05</t>
  </si>
  <si>
    <t>47.04;46.97</t>
  </si>
  <si>
    <t>96.83;94.64</t>
  </si>
  <si>
    <t>99.03;97.91</t>
  </si>
  <si>
    <t>47.03;46.97</t>
  </si>
  <si>
    <t>96.89;94.61</t>
  </si>
  <si>
    <t>99.04;97.84</t>
  </si>
  <si>
    <t>47.34;47.30</t>
  </si>
  <si>
    <t>97.15;95.15</t>
  </si>
  <si>
    <t>99.12;98.09</t>
  </si>
  <si>
    <t>47.64;47.59</t>
  </si>
  <si>
    <t>97.05;93.92</t>
  </si>
  <si>
    <t>99.09;97.57</t>
  </si>
  <si>
    <t>47.51;47.45</t>
  </si>
  <si>
    <t>产量较低(RD)</t>
    <phoneticPr fontId="147" type="noConversion"/>
  </si>
  <si>
    <t>产量较低(客户样品)</t>
    <phoneticPr fontId="147" type="noConversion"/>
  </si>
  <si>
    <t>Exome capture</t>
    <phoneticPr fontId="147" type="noConversion"/>
  </si>
  <si>
    <t>外来文库，浓度低风险上机</t>
    <phoneticPr fontId="117" type="noConversion"/>
  </si>
  <si>
    <t>碱基波动大，L4 Chip,L5 PCR产物</t>
    <phoneticPr fontId="117" type="noConversion"/>
  </si>
  <si>
    <t>CWHPEI17050101产量偏低，外来文库，建议重定量。</t>
    <phoneticPr fontId="117" type="noConversion"/>
  </si>
  <si>
    <r>
      <t>以下子文库产量低：
wHAXPI050600-26。</t>
    </r>
    <r>
      <rPr>
        <sz val="10"/>
        <color rgb="FFFF0000"/>
        <rFont val="宋体"/>
        <family val="3"/>
        <charset val="134"/>
      </rPr>
      <t>CWHPEI17050101产量偏低，外来文库，建议重定量。</t>
    </r>
    <phoneticPr fontId="117" type="noConversion"/>
  </si>
  <si>
    <r>
      <t>整条Lane %PF值偏低。</t>
    </r>
    <r>
      <rPr>
        <sz val="10"/>
        <color rgb="FFFF0000"/>
        <rFont val="宋体"/>
        <family val="3"/>
        <charset val="134"/>
      </rPr>
      <t>碱基波动大，L4 Chip,L5 PCR产物</t>
    </r>
    <phoneticPr fontId="117" type="noConversion"/>
  </si>
  <si>
    <r>
      <t>整条Lane %PF值偏低。</t>
    </r>
    <r>
      <rPr>
        <sz val="10"/>
        <color rgb="FFFF0000"/>
        <rFont val="宋体"/>
        <family val="3"/>
        <charset val="134"/>
      </rPr>
      <t>外来文库，浓度低风险上机</t>
    </r>
    <phoneticPr fontId="117" type="noConversion"/>
  </si>
  <si>
    <t>产量较低(RD)</t>
    <phoneticPr fontId="147" type="noConversion"/>
  </si>
  <si>
    <t>/ifswh2/hiseq4000-136/170515_K00136_0445_BHGVLNBBXX</t>
  </si>
  <si>
    <t>/ifswh2/hiseq2500-188/170515_D00188_0500_BCB1FYANXX</t>
  </si>
  <si>
    <t>/ifswh2/hiseq4000-137/170516_K00137_0436_BHGW25BBXX</t>
  </si>
  <si>
    <t>/ifswh2/hiseq4000-133/170516_K00133_0309_AHGW22BBXX</t>
  </si>
  <si>
    <t>/ifswh2/hiseq4000-137/170520_K00137_0438_AHGW2YBBXX</t>
  </si>
  <si>
    <t>/ifswh2/hiseq4000-137/170520_K00137_0437_BHGW3GBBXX</t>
  </si>
  <si>
    <t>/ifswh2/hiseq4000-136/170518_K00136_0446_AHGW2TBBXX</t>
  </si>
  <si>
    <t>/ifswh2/hiseq4000-133/170519_K00133_0310_AHGW3FBBXX</t>
  </si>
  <si>
    <t>/ifswh2/hiseq4000-136/170521_K00136_0448_BHHJV5BBXX</t>
  </si>
  <si>
    <t>/ifswh2/hiseq2500-191/170522_D00191_0585_BHKLHLBCXY</t>
  </si>
  <si>
    <t>/ifswh2/hiseq4000-133/170522_K00133_0311_BHHK5JBBXX</t>
  </si>
  <si>
    <t>/ifswh2/hiseq2500-191/170523_D00191_0586_AHKLVLBCXY</t>
  </si>
  <si>
    <t>/ifswh2/hiseq2500-191/170519_D00191_0584_AHJ5MWBCXY</t>
  </si>
  <si>
    <t>/ifshk2/hiseq4000-211/170517_K00211_0408_AHHFTNBBXX</t>
  </si>
  <si>
    <t>/ifshk2/hiseq4000-114/170516_K00114_0555_BHHFTLBBXX</t>
  </si>
  <si>
    <t>/ifshk2/hiseq4000-211/170517_K00211_0409_BHHFYNBBXX</t>
  </si>
  <si>
    <t>/ifshk2/hiseq4000-114/170520_K00114_0557_AHHGGMBBXX</t>
  </si>
  <si>
    <t>/ifshk2/hiseq4000-211/170521_K00211_0410_AHHW7VBBXX</t>
  </si>
  <si>
    <t>/ifshk2/hiseq4000-211/170521_K00211_0411_BHHWHHBBXX</t>
  </si>
  <si>
    <t>手动处理</t>
  </si>
  <si>
    <t>/ifs3/hiseq2500-D175/170518_D00175_0667_AHM3VVBCXY</t>
  </si>
  <si>
    <t>张敏</t>
  </si>
  <si>
    <t>/ifs3/hiseq2500-D175/170518_D00175_0668_BHM3MKBCXY</t>
  </si>
  <si>
    <t>/share/hiseq2500-D177/170517_D00177_1152_AHKKNYBCXY</t>
  </si>
  <si>
    <t>/share/hiseq2500-D177/170517_D00177_1153_BHKLGFBCXY</t>
  </si>
  <si>
    <t>/share/hiseq4000-K132/170517_K00132_0130_AHHG3FBBXX</t>
  </si>
  <si>
    <t>/share/hiseq2500-D178/170519_D00178_0694_AHLVNHBCXY</t>
  </si>
  <si>
    <t>/share/hiseq2500-D177/170519_D00177_1154_AHLWFHBCXY</t>
  </si>
  <si>
    <t>/share/hiseq2500-D177/170519_D00177_1155_BHLVTMBCXY</t>
  </si>
  <si>
    <t>/share/hiseq2500-D177/170521_D00177_1156_AHKV3JBCXY</t>
  </si>
  <si>
    <t>/share/hiseq2500-D177/170521_D00177_1157_BHKTFHBCXY</t>
  </si>
  <si>
    <t>/share/hiseq2500-D178/170521_D00178_0695_AHKM55BCXY</t>
  </si>
  <si>
    <t>/share/hiseq2500-D178/170521_D00178_0696_BHKTKWBCXY</t>
  </si>
  <si>
    <t>/share/hiseq2500-D177/170523_D00177_1159_BHLWFVBCXY</t>
  </si>
  <si>
    <t>/share/hiseq2500-D177/170523_D00177_1158_AHLVWGBCXY</t>
  </si>
  <si>
    <t>/share/Hiseq01/solexa/170515_ST-K00127_0188_AHJF2LBBXX</t>
  </si>
  <si>
    <t>丹麦</t>
  </si>
  <si>
    <t>/share/Hiseq01/solexa/170519_ST-K00127_0189_AHJF5TBBXX</t>
  </si>
  <si>
    <t xml:space="preserve">BMS填写不及时，计算节点排队，后遇到流程中断Segmentation fault，重投。 </t>
  </si>
  <si>
    <t>pooling比例偏差，重定量</t>
    <phoneticPr fontId="117" type="noConversion"/>
  </si>
  <si>
    <t>外来文库，客户自己pooling上机，样品问题。</t>
    <phoneticPr fontId="117" type="noConversion"/>
  </si>
  <si>
    <r>
      <t>多个子文库产量偏低，丹麦。</t>
    </r>
    <r>
      <rPr>
        <sz val="10"/>
        <color rgb="FFFF0000"/>
        <rFont val="宋体"/>
        <family val="3"/>
        <charset val="134"/>
      </rPr>
      <t>外来文库，客户自己pooling上机，样品问题。</t>
    </r>
    <phoneticPr fontId="117" type="noConversion"/>
  </si>
  <si>
    <t>产量偏低(客户样品)</t>
    <phoneticPr fontId="51" type="noConversion"/>
  </si>
  <si>
    <t>以下子文库产量低：
wHAXPI049519-11</t>
    <phoneticPr fontId="117" type="noConversion"/>
  </si>
  <si>
    <t>整条Lane %PF值偏低。Kapa试剂盒微量建库，adaptor空载比例高。 
（tog170317李洁4人Metagenomics）</t>
    <phoneticPr fontId="117" type="noConversion"/>
  </si>
  <si>
    <t>170515_I136_FCHGVLNBBXX_L6_WHDNASPEP00004925</t>
    <phoneticPr fontId="117" type="noConversion"/>
  </si>
  <si>
    <t>170514_I188_FCCB1FYANXX_L3_WHTRDRPEP00003786</t>
    <phoneticPr fontId="117" type="noConversion"/>
  </si>
  <si>
    <t>以下子文库产量低：
wHAXPI041272-14
wHAXPI041271-15 
wHAXPI041270-16 
wHAMPI050268-18</t>
    <phoneticPr fontId="117" type="noConversion"/>
  </si>
  <si>
    <t>170514_I188_FCCB1FYANXX_L4_WHTRDRPEP00003786</t>
    <phoneticPr fontId="117" type="noConversion"/>
  </si>
  <si>
    <t>170520_I137_FCHGW3GBBXX_L4_WHCDNAPEP00006964</t>
    <phoneticPr fontId="117" type="noConversion"/>
  </si>
  <si>
    <t>170520_I137_FCHGW3GBBXX_L7_CWHPEPI00001316</t>
    <phoneticPr fontId="117" type="noConversion"/>
  </si>
  <si>
    <t>以下子文库产量低：
wHAXPI050600-26</t>
    <phoneticPr fontId="117" type="noConversion"/>
  </si>
  <si>
    <t>170518_I175_FCHM3VVBCXY_L1_Hiseq17SZ0001159 170518_I175_FCHM3VVBCXY_L2_Hiseq17SZ0001159</t>
    <phoneticPr fontId="117" type="noConversion"/>
  </si>
  <si>
    <t xml:space="preserve">170517_I132_FCHHG3FBBXX_L6_Hiseq17TJ0000252 </t>
    <phoneticPr fontId="117" type="noConversion"/>
  </si>
  <si>
    <t>以下子文库产量偏低：DX0644AGRMAAAPEI-12
DX0504AGQYAAAPEI-15
DX0504AGQZAAAPEI-16
DX0504AGRAAAAPEI-20
DX0504AGRBAAAPEI-27
DX0504AGRCAAAPEI-29
DX1316AGROAAAPEI-30
DX1316AGRPAAAPEI-35
DX1316AGRQAAAPEI-37
DX1316AGRRAAAPEI-41
DX1316AGRSAAAPEI-42
DX1316AGRTAAAPEI-43
DX1316AGRUAAAPEI-44
DX1316AGRVAAAPEI-45
DX1316AGSYAAAPEI-48
DX1316AGSZAAAPEI-50
DX1316AGTBAAAPEI-54
DX1316AGTCAAAPEI-55
DX0503AGTJAAAPEI-56
DX0503AGTMAAAPEI-61
DX1316AGTOAAAPEI-66
DX1316AGTRAAAPEI-74
DX1316AGTTAAAPEI-78
DX1348AGURAAAPEI-79
DX1316AGUEAAAPEI-103
DX1316AGUFAAAPEI-108
DX1316AGTVAAAPEI-113
DX1316AGTYAAAPEI-133
DX1316AGTZAAAPEI-141
DX1316AGUAAAAPEI-142
DX1316AGUBAAAPEI-148</t>
    <phoneticPr fontId="117" type="noConversion"/>
  </si>
  <si>
    <t>170517_I191_FCHKTYJBCXY_L2_Hiseq17WH0000026</t>
    <phoneticPr fontId="117" type="noConversion"/>
  </si>
  <si>
    <t>以下子文库产量低：
WHPVL17001337-5
WHPVL17001339-27
WHPVL17001340-28
WHPVL17001342-34
WHPVL17001343-37
WHPVL17001344-44
WHPVL17001345-52
WHPVL17001346-53
WHPVL17001347-57
WHPVL17001349-63
WHPVL17001350-66
WHPVL17001351-69
WHPVL17001352-74
WHPVL17001353-76
WHPVL17001354-78
WHPVL17001355-79
WHPVL17001361-85
WHPVL17001362-86
WHPVL17001363-87
WHPVL17001366-91
WHPVL17001367-92
WHPVL17001368-93
WHPVL17001369-96
WHPVL17001371-100
WHPVL17001372-101
WHPVL17001374-103
WHPVL17001378-116
WHPVL17001379-123
WHPVL17001380-124
WHPVL17001382-129
WHPVL17001384-130
WHPVL17001386-131
WHPVL17001388-137
WHPVL17001389-138
WHPVL17001390-140
WHPVL17001391-142
WHPVL17001394-150
WHPVL17001393-153
WHPVL17001398-158</t>
    <phoneticPr fontId="117" type="noConversion"/>
  </si>
  <si>
    <t>何智伟</t>
    <phoneticPr fontId="117" type="noConversion"/>
  </si>
  <si>
    <t>170517_I191_FCHKTYJBCXY_L1_Hiseq17WH0000025</t>
    <phoneticPr fontId="117" type="noConversion"/>
  </si>
  <si>
    <t>医学</t>
    <phoneticPr fontId="117" type="noConversion"/>
  </si>
  <si>
    <t>以下子文库产量低：
WHPVL17001249-5
WHPVL17001250-19
WHPVL17001252-28
WHPVL17001253-32
WHPVL17001254-34
WHPVL17001255-37
WHPVL17001256-44
WHPVL17001257-52
WHPVL17001258-53
WHPVL17001265-76
WHPVL17001273-89
WHPVL17001274-91
WHPVL17001400-93
WHPVL17001277-96
WHPVL17001281-100
WHPVL17001282-101
WHPVL17001283-103
WHPVL17001284-112
WHPVL17001286-115
WHPVL17001287-116
WHPVL17001290-129
WHPVL17001292-131
WHPVL17001294-135
WHPVL17001295-137
WHPVL17001296-138
WHPVL17001297-140
WHPVL17001299-144
WHPVL17001300-150
WHPVL17001332-153
WHPVL17001333-156
WHPVL17001334-157
WHPVL17001336-158</t>
    <phoneticPr fontId="117" type="noConversion"/>
  </si>
  <si>
    <t>何智伟</t>
    <phoneticPr fontId="117" type="noConversion"/>
  </si>
  <si>
    <t>以下子文库产量偏低：17L0051420-10，17L0019750-46 深圳</t>
    <phoneticPr fontId="117" type="noConversion"/>
  </si>
  <si>
    <t xml:space="preserve">170525_I175_FCHLMHGBCXY_L1_Hiseq17SZ0001161 170525_I175_FCHLMHGBCXY_L2_Hiseq17SZ0001161 </t>
    <phoneticPr fontId="117" type="noConversion"/>
  </si>
  <si>
    <t>21个子文库产量偏低。天津。</t>
    <phoneticPr fontId="117" type="noConversion"/>
  </si>
  <si>
    <t>170525_I178_FCHLWG7BCXY_L1_Hiseq17TJ0000273 170525_I178_FCHLWG7BCXY_L2_Hiseq17TJ0000273</t>
    <phoneticPr fontId="117" type="noConversion"/>
  </si>
  <si>
    <t>18个子文库产量偏低。天津。</t>
    <phoneticPr fontId="117" type="noConversion"/>
  </si>
  <si>
    <t>170525_I178_FCHLVLKBCXY_L1_Hiseq17TJ0000272 170525_I178_FCHLVLKBCXY_L2_Hiseq17TJ0000272</t>
    <phoneticPr fontId="117" type="noConversion"/>
  </si>
  <si>
    <t>96.05;92.87</t>
  </si>
  <si>
    <t>97.64;95.40</t>
  </si>
  <si>
    <t>以下子文库产量偏低：
DX0504AHDGAAAPEI-20
DX0503AHDJAAAPEI-30
DX0503AHDKAAAPEI-35
DX0503AHDLAAAPEI-37
DX0503AHDNAAAPEI-42
DX1316AHDPAAAPEI-44
DX1316AHDQAAAPEI-45
DX1316AHDSAAAPEI-48
DX1316AHDXAAAPEI-56
DX1316AHEBAAAPEI-63
DX1316AHEFAAAPEI-74
DX1316AHEGAAAPEI-76
DX0503AHEPAAAPEI-95
DX1316AHETAAAPEI-101
DX1316AHEUAAAPEI-103
DX1316AHEVAAAPEI-107
DX1316AHEWAAAPEI-108
DX1316AHEYAAAPEI-113
DX1316AHEZAAAPEI-128
DX1316AHFAAAAPEI-130
DX1316AHFBAAAPEI-133</t>
    <phoneticPr fontId="51" type="noConversion"/>
  </si>
  <si>
    <t>FCHLWG7BCXY</t>
    <phoneticPr fontId="51" type="noConversion"/>
  </si>
  <si>
    <t>Hiseq17TJ0000273</t>
  </si>
  <si>
    <t xml:space="preserve">Oseq-Drug个体化诊疗基因检测(35/55); Oseq-T肿瘤个体化诊疗基因检测(14/55); Oseq-DrugTumorgenetictestingforpersonalizedtherapy(2/55); Oseq-ctDNA无创肿瘤个体化诊疗基因检测(2/55); Oseq-ctDNANoninvasivetumorgenetictestingforpersonalizedtherapy(2/55); </t>
    <phoneticPr fontId="51" type="noConversion"/>
  </si>
  <si>
    <t>95.80;92.22</t>
  </si>
  <si>
    <t>97.50;94.99</t>
  </si>
  <si>
    <t>46.27;46.25</t>
  </si>
  <si>
    <t xml:space="preserve">Oseq-ctDNANoninvasivetumorgenetictestingforpersonalizedtherapy(2/55); Oseq-Drug个体化诊疗基因检测(35/55); Oseq-T肿瘤个体化诊疗基因检测(14/55); Oseq-ctDNA无创肿瘤个体化诊疗基因检测(2/55); Oseq-DrugTumorgenetictestingforpersonalizedtherapy(2/55); </t>
    <phoneticPr fontId="51" type="noConversion"/>
  </si>
  <si>
    <t>96.88;93.99</t>
  </si>
  <si>
    <t>98.19;96.13</t>
  </si>
  <si>
    <t>46.85;46.87</t>
  </si>
  <si>
    <t>以下子文库产量偏低：DX1316AHBSAAAPEI-16
DX1316AHBTAAAPEI-20
DX1316AGBSAAAPEI-25
DX1316AHBVAAAPEI-29
DX1316AHBXAAAPEI-35
DX1316AHBYAAAPEI-37
DX1316AHBZAAAPEI-41
DX1316AHCAAAAPEI-42
DX1316AHCCAAAPEI-44
DX1316AGBTAAAPEI-49
DX0019AHCQAAAPEI-97
DX0019AHCRAAAPEI-98
DX0019AHCTAAAPEI-103
DX1316AGBVAAAPEI-105
DX0019AHCVAAAPEI-113
DX1316AGBWAAAPEI-116
DX1316AGBXAAAPEI-171
DX1316AGBYAAAPEI-172</t>
    <phoneticPr fontId="51" type="noConversion"/>
  </si>
  <si>
    <t>FCHLVLKBCXY</t>
    <phoneticPr fontId="51" type="noConversion"/>
  </si>
  <si>
    <t>Hiseq17TJ0000272</t>
  </si>
  <si>
    <t>96.96;94.11</t>
  </si>
  <si>
    <t>98.22;96.20</t>
  </si>
  <si>
    <t>46.90;46.93</t>
  </si>
  <si>
    <t>97.27;95.56</t>
  </si>
  <si>
    <t>98.40;97.25</t>
  </si>
  <si>
    <t>46.24;46.26</t>
  </si>
  <si>
    <t>Hiseq17TJ0000271</t>
  </si>
  <si>
    <t>96.96;95.34</t>
  </si>
  <si>
    <t>98.22;97.13</t>
  </si>
  <si>
    <t>97.46;95.93</t>
  </si>
  <si>
    <t>98.52;97.52</t>
  </si>
  <si>
    <t>Hiseq17TJ0000270</t>
  </si>
  <si>
    <t>97.31;95.79</t>
  </si>
  <si>
    <t>98.44;97.41</t>
  </si>
  <si>
    <t>89.48;85.31</t>
  </si>
  <si>
    <t>93.09;89.77</t>
  </si>
  <si>
    <t>42.92;42.97</t>
  </si>
  <si>
    <t>Hiseq17SZ0001161</t>
  </si>
  <si>
    <t>88.54;84.42</t>
  </si>
  <si>
    <t>92.49;89.27</t>
  </si>
  <si>
    <t xml:space="preserve">SentisCancerPanel（Tissue）(13/45); Oseq？-ctDNA肺癌个体化诊疗基因检测(6/45); Oseq-Drug个体化诊疗基因检测(24/45); Oseq-T肿瘤个体化诊疗基因检测（科研版）(2/45); </t>
    <phoneticPr fontId="51" type="noConversion"/>
  </si>
  <si>
    <t xml:space="preserve">Oseq？-ctDNA肺癌个体化诊疗基因检测(6/45); Oseq-T肿瘤个体化诊疗基因检测（科研版）(2/45); Oseq-Drug个体化诊疗基因检测(24/45); SentisCancerPanel（Tissue）(13/45); </t>
    <phoneticPr fontId="51" type="noConversion"/>
  </si>
  <si>
    <t>FCHLTVYBCXY</t>
    <phoneticPr fontId="51" type="noConversion"/>
  </si>
  <si>
    <t xml:space="preserve">Oseq-Drug个体化诊疗基因检测(7/15); Oseq？-ctDNA肺癌个体化诊疗基因检测(8/15); </t>
    <phoneticPr fontId="51" type="noConversion"/>
  </si>
  <si>
    <t>FCHLWG2BCXY</t>
    <phoneticPr fontId="51" type="noConversion"/>
  </si>
  <si>
    <t xml:space="preserve">Oseq？-ctDNA肺癌个体化诊疗基因检测(1/15); Oseq-Drug个体化诊疗基因检测(14/15); </t>
    <phoneticPr fontId="51" type="noConversion"/>
  </si>
  <si>
    <t xml:space="preserve">Oseq-Drug个体化诊疗基因检测(14/15); Oseq？-ctDNA肺癌个体化诊疗基因检测(1/15); </t>
    <phoneticPr fontId="51" type="noConversion"/>
  </si>
  <si>
    <t>以下子文库产量偏低：17L0051420-10
17L0019750-46</t>
    <phoneticPr fontId="51" type="noConversion"/>
  </si>
  <si>
    <t>FCHLMHGBCXY</t>
    <phoneticPr fontId="51" type="noConversion"/>
  </si>
  <si>
    <t xml:space="preserve">voa121213.?2?TargetRegioncapture(41/41) </t>
    <phoneticPr fontId="51" type="noConversion"/>
  </si>
  <si>
    <t xml:space="preserve">以下子文库产量偏低：17L0051420-10
17L0019750-46
</t>
    <phoneticPr fontId="51" type="noConversion"/>
  </si>
  <si>
    <t>以下子文库产量偏低 DX0616AHKKBAAPEI-100.天津。</t>
    <phoneticPr fontId="117" type="noConversion"/>
  </si>
  <si>
    <t>子文库产量偏低。DX1316AGAAAAAPEI-17,DX1316AGZTAAAPEI-131天津。</t>
    <phoneticPr fontId="117" type="noConversion"/>
  </si>
  <si>
    <t xml:space="preserve">170527_I177_FCHLV53BCXY_L1_Hiseq17TJ0000275 170527_I177_FCHLV53BCXY_L2_Hiseq17TJ0000275 </t>
    <phoneticPr fontId="117" type="noConversion"/>
  </si>
  <si>
    <t>26个子文库产量偏低。天津。</t>
    <phoneticPr fontId="117" type="noConversion"/>
  </si>
  <si>
    <t xml:space="preserve">170527_I178_FCHKKLFBCXY_L1_Hiseq17TJ0000276 170527_I178_FCHKKLFBCXY_L2_Hiseq17TJ0000276 </t>
    <phoneticPr fontId="117" type="noConversion"/>
  </si>
  <si>
    <t>170526_I175_FCHLWKJBCXY_L1_Hiseq17SZ0001162 170526_I175_FCHLWKJBCXY_L2_Hiseq17SZ0001162</t>
    <phoneticPr fontId="117" type="noConversion"/>
  </si>
  <si>
    <t>张敏</t>
    <phoneticPr fontId="51" type="noConversion"/>
  </si>
  <si>
    <t>医学</t>
    <phoneticPr fontId="51" type="noConversion"/>
  </si>
  <si>
    <t>95.92;92.99</t>
  </si>
  <si>
    <t>42.99;43.01</t>
  </si>
  <si>
    <t xml:space="preserve">以下子文库产量偏低RD0006JWGAAPEI-2
DX1316AHKUAAAPEI-63
DX1316AHMAAAAPEI-142
DX1316AHLXAAAPEI-148
DX1316AHLYAAAPEI-154
</t>
    <phoneticPr fontId="51" type="noConversion"/>
  </si>
  <si>
    <t>FCHMV2HBCXY</t>
    <phoneticPr fontId="51" type="noConversion"/>
  </si>
  <si>
    <t>Hiseq17TJ0000279</t>
  </si>
  <si>
    <t xml:space="preserve">ctDNA肿瘤早早筛(3/41); Oseq-T肿瘤个体化诊疗基因检测(4/41); Oseq-Drug个体化诊疗基因检测(15/41); 天津遗传病研发(13/41); Oseq？-ctDNA肺癌个体化诊疗基因检测(4/41); Oseq-ctDNA无创肿瘤个体化诊疗基因检测(2/41); </t>
    <phoneticPr fontId="51" type="noConversion"/>
  </si>
  <si>
    <t>96.12;93.36</t>
  </si>
  <si>
    <t>43.06;43.08</t>
  </si>
  <si>
    <t xml:space="preserve">天津遗传病研发(13/41); Oseq-Drug个体化诊疗基因检测(15/41); Oseq-T肿瘤个体化诊疗基因检测(4/41); ctDNA肿瘤早早筛(3/41); Oseq-ctDNA无创肿瘤个体化诊疗基因检测(2/41); Oseq？-ctDNA肺癌个体化诊疗基因检测(4/41); </t>
    <phoneticPr fontId="51" type="noConversion"/>
  </si>
  <si>
    <t>95.83;93.03</t>
  </si>
  <si>
    <t>97.51;95.46</t>
  </si>
  <si>
    <t>46.84;46.85</t>
  </si>
  <si>
    <t>FCHM2HWBCXY</t>
    <phoneticPr fontId="51" type="noConversion"/>
  </si>
  <si>
    <t>Hiseq17TJ0000280</t>
    <phoneticPr fontId="51" type="noConversion"/>
  </si>
  <si>
    <t xml:space="preserve">Oseq？-ctDNA肺癌个体化诊疗基因检测(6/6); </t>
    <phoneticPr fontId="51" type="noConversion"/>
  </si>
  <si>
    <t>95.66;92.67</t>
  </si>
  <si>
    <t>97.43;95.29</t>
  </si>
  <si>
    <t>46.68;46.69</t>
  </si>
  <si>
    <t>Hiseq17TJ0000280</t>
  </si>
  <si>
    <t>96.62;94.25</t>
  </si>
  <si>
    <t>98.03;96.47</t>
  </si>
  <si>
    <t>46.29;46.32</t>
  </si>
  <si>
    <t xml:space="preserve">以下子文库产量偏低DX0616AHKKBAAPEI-100
</t>
    <phoneticPr fontId="51" type="noConversion"/>
  </si>
  <si>
    <t>FCHMTVMBCXY</t>
    <phoneticPr fontId="51" type="noConversion"/>
  </si>
  <si>
    <t>Hiseq17TJ0000278</t>
  </si>
  <si>
    <t xml:space="preserve">ctDNA肿瘤早早筛(4/10); Oseq-Drug个体化诊疗基因检测(2/10); Oseq？-ctDNA肺癌个体化诊疗基因检测(4/10); </t>
    <phoneticPr fontId="51" type="noConversion"/>
  </si>
  <si>
    <t>96.42;94.01</t>
  </si>
  <si>
    <t>46.23;46.26</t>
  </si>
  <si>
    <t xml:space="preserve">以下子文库产量偏低DX0616AHKKBAAPEI-100
</t>
    <phoneticPr fontId="51" type="noConversion"/>
  </si>
  <si>
    <t xml:space="preserve">Oseq？-ctDNA肺癌个体化诊疗基因检测(4/10); Oseq-Drug个体化诊疗基因检测(2/10); ctDNA肿瘤早早筛(4/10); </t>
    <phoneticPr fontId="51" type="noConversion"/>
  </si>
  <si>
    <t>96.61;94.56</t>
  </si>
  <si>
    <t>98.00;96.64</t>
  </si>
  <si>
    <t>44.48;44.52</t>
  </si>
  <si>
    <t>FCHMTY3BCXY</t>
    <phoneticPr fontId="51" type="noConversion"/>
  </si>
  <si>
    <t>Hiseq17TJ0000277</t>
  </si>
  <si>
    <t xml:space="preserve">Oseq-Drug个体化诊疗基因检测(8/10); Oseq-ctDNA无创肿瘤个体化诊疗基因检测(2/10); </t>
    <phoneticPr fontId="51" type="noConversion"/>
  </si>
  <si>
    <t>96.41;94.29</t>
  </si>
  <si>
    <t>97.88;96.47</t>
  </si>
  <si>
    <t>44.51;44.55</t>
  </si>
  <si>
    <t xml:space="preserve">Oseq-ctDNA无创肿瘤个体化诊疗基因检测(2/10); Oseq-Drug个体化诊疗基因检测(8/10); </t>
    <phoneticPr fontId="51" type="noConversion"/>
  </si>
  <si>
    <t>97.45;96.13</t>
  </si>
  <si>
    <t>98.55;97.64</t>
  </si>
  <si>
    <t>48.01;48.04</t>
  </si>
  <si>
    <t>FCHLWFMBCXY</t>
    <phoneticPr fontId="51" type="noConversion"/>
  </si>
  <si>
    <t>Hiseq17TJ0000274</t>
  </si>
  <si>
    <t xml:space="preserve">ctDNA肿瘤早早筛(3/7); Oseq-ctDNANoninvasivetumorgenetictestingforpersonalizedtherapy(2/7); Oseq-ctDNA无创肿瘤个体化诊疗基因检测(2/7); </t>
    <phoneticPr fontId="51" type="noConversion"/>
  </si>
  <si>
    <t>97.56;96.21</t>
  </si>
  <si>
    <t>98.58;97.66</t>
  </si>
  <si>
    <t>48.08;48.11</t>
  </si>
  <si>
    <t>97.08;95.45</t>
  </si>
  <si>
    <t>98.28;97.20</t>
  </si>
  <si>
    <t>45.82;45.85</t>
  </si>
  <si>
    <t xml:space="preserve">以下子文库产量偏低DX1316AGAAAAAPEI-17
DX1316AGZTAAAPEI-131
</t>
    <phoneticPr fontId="51" type="noConversion"/>
  </si>
  <si>
    <t>FCHLV53BCXY</t>
    <phoneticPr fontId="51" type="noConversion"/>
  </si>
  <si>
    <t>Hiseq17TJ0000275</t>
  </si>
  <si>
    <t xml:space="preserve">Oseq-ctDNA无创肿瘤个体化诊疗基因检测(1/13); Oseq？-ctDNA肺癌个体化诊疗基因检测(4/13); Oseq-ctDNANoninvasivetumorgenetictestingforpersonalizedtherapy(1/13); Oseq-Drug个体化诊疗基因检测(7/13); </t>
    <phoneticPr fontId="51" type="noConversion"/>
  </si>
  <si>
    <t>96.97;95.32</t>
  </si>
  <si>
    <t xml:space="preserve">以下子文库产量偏低:DX1316AGAAAAAPEI-17
DX1316AGZTAAAPEI-131
</t>
    <phoneticPr fontId="51" type="noConversion"/>
  </si>
  <si>
    <t xml:space="preserve">Oseq-Drug个体化诊疗基因检测(7/13); Oseq-ctDNANoninvasivetumorgenetictestingforpersonalizedtherapy(1/13); Oseq？-ctDNA肺癌个体化诊疗基因检测(4/13); Oseq-ctDNA无创肿瘤个体化诊疗基因检测(1/13); </t>
    <phoneticPr fontId="51" type="noConversion"/>
  </si>
  <si>
    <t>96.34;93.67</t>
  </si>
  <si>
    <t>97.80;95.89</t>
  </si>
  <si>
    <t>44.90;44.93</t>
  </si>
  <si>
    <t>以下子文库产量偏低：DX0503AHIAAAAPEI-30
DX1316AHIFAAAPEI-34
DX1348AHIHAAAPEI-37
DX1316AHGSAAAPEI-41
DX1316AHGTAAAPEI-42
DX1316AHFSAAAPEI-43
DX1316AHFTAAAPEI-44
DX1316AHFUAAAPEI-45
DX1316AHFXAAAPEI-50
DX1316AHIBAAAPEI-54
DX1413AHITAAAPEI-60
DX1413AHIUAAAPEI-61
DX0011AHIVAAAPEI-63
DX0011AHJSAAAPEI-108
DX1316AHIIAAAPEI-127
DX0629AGJPAAAPEI-128
DX0629AGJQAAAPEI-133
DX1316AHIKAAAPEI-136
DX1316AHILAAAPEI-139
DX1316AHINAAAPEI-140
DX0629AGJRAAAPEI-141
DX0629AGJSAAAPEI-142
DX0629AGJUAAAPEI-148
DX0629AGJVAAAPEI-154
DX0629AGJWAAAPEI-158
DX0629AGJXAAAPEI-165</t>
    <phoneticPr fontId="51" type="noConversion"/>
  </si>
  <si>
    <t>FCHKKLFBCXY</t>
    <phoneticPr fontId="51" type="noConversion"/>
  </si>
  <si>
    <t>Hiseq17TJ0000276</t>
  </si>
  <si>
    <t xml:space="preserve">Oseq-T肿瘤个体化诊疗基因检测(9/71); Vista-carrierscreeningminipanel(17/71); Oseq-Drug个体化诊疗基因检测(17/71); Vista-carrierscreeningtargetpanel(2/71); 遗传性骨病基因检测(9/71); 安孕可-单基因遗传病携带者筛查69种(6/71); Oseq-T肿瘤个体化诊疗基因检测（科研版）(4/71); 安孕可-单基因遗传病基因检测-12种(4/71); Oseq-ctDNA无创肿瘤个体化诊疗基因检测(1/71); ctDNA肿瘤早早筛(1/71); 安孕可-单基因遗传病携带者筛查8+2种(1/71); </t>
    <phoneticPr fontId="51" type="noConversion"/>
  </si>
  <si>
    <t>96.20;93.68</t>
  </si>
  <si>
    <t>44.93;44.96</t>
  </si>
  <si>
    <t xml:space="preserve">Oseq-T肿瘤个体化诊疗基因检测(9/71); Vista-carrierscreeningminipanel(17/71); 遗传性骨病基因检测(9/71); Vista-carrierscreeningtargetpanel(2/71); Oseq-Drug个体化诊疗基因检测(17/71); 安孕可-单基因遗传病携带者筛查69种(6/71); Oseq-T肿瘤个体化诊疗基因检测（科研版）(4/71); Oseq-ctDNA无创肿瘤个体化诊疗基因检测(1/71); 安孕可-单基因遗传病基因检测-12种(4/71); 安孕可-单基因遗传病携带者筛查8+2种(1/71); ctDNA肿瘤早早筛(1/71); </t>
    <phoneticPr fontId="51" type="noConversion"/>
  </si>
  <si>
    <t>95.31;92.26</t>
  </si>
  <si>
    <t>97.21;94.87</t>
  </si>
  <si>
    <t>44.59;44.61</t>
  </si>
  <si>
    <t xml:space="preserve">以下子文库产量偏低：16L0033824-42
17DP180-63
17DP176-122 </t>
    <phoneticPr fontId="51" type="noConversion"/>
  </si>
  <si>
    <t>FCHLWKJBCXY</t>
  </si>
  <si>
    <t>Hiseq17SZ0001162</t>
  </si>
  <si>
    <t xml:space="preserve">voa121213.?2?TargetRegioncapture(50/50) </t>
  </si>
  <si>
    <t>95.42;92.46</t>
  </si>
  <si>
    <t>97.26;94.97</t>
  </si>
  <si>
    <t>FCHLWKJBCXY</t>
    <phoneticPr fontId="51" type="noConversion"/>
  </si>
  <si>
    <t>Hiseq17SZ0001162</t>
    <phoneticPr fontId="51" type="noConversion"/>
  </si>
  <si>
    <t xml:space="preserve">voa121213.?2?TargetRegioncapture(50/50) </t>
    <phoneticPr fontId="51" type="noConversion"/>
  </si>
  <si>
    <t>PF低,产量较低,客戶樣品</t>
  </si>
  <si>
    <t>170525_I114_FCHHFVTBBXX_L4_CHKSEI85217050004 </t>
    <phoneticPr fontId="117" type="noConversion"/>
  </si>
  <si>
    <t>PF低,产量较低,客戶樣品</t>
    <phoneticPr fontId="117" type="noConversion"/>
  </si>
  <si>
    <t>170527_I211_FCHHG2MBBXX_L5_HKTRDPEP00002583</t>
    <phoneticPr fontId="117" type="noConversion"/>
  </si>
  <si>
    <t>index实际混合比例与计划不符，HKRDMOUtxnEAACRAAPEI-206,HKRDMOUtxnEAAERAAPEI-208产量偏低,RD</t>
    <phoneticPr fontId="117" type="noConversion"/>
  </si>
  <si>
    <t>HKEXONPEP00003444</t>
  </si>
  <si>
    <t>FCHHVM5BBXX</t>
  </si>
  <si>
    <t>99.06;97.23</t>
  </si>
  <si>
    <t>0.35;0.62</t>
  </si>
  <si>
    <t>49.03;48.79</t>
  </si>
  <si>
    <t>97.87;95.66</t>
  </si>
  <si>
    <t>93.94;89.97</t>
  </si>
  <si>
    <t>99.01;97.17</t>
  </si>
  <si>
    <t>0.39;0.66</t>
  </si>
  <si>
    <t>48.91;48.67</t>
  </si>
  <si>
    <t>97.27;94.99</t>
  </si>
  <si>
    <t>92.43;88.55</t>
  </si>
  <si>
    <t>HKEXONPEP00003445</t>
  </si>
  <si>
    <t>99.38;97.14</t>
  </si>
  <si>
    <t>0.37;0.67</t>
  </si>
  <si>
    <t>49.51;49.28</t>
  </si>
  <si>
    <t>97.97;95.71</t>
  </si>
  <si>
    <t>94.19;90.06</t>
  </si>
  <si>
    <t>99.40;97.36</t>
  </si>
  <si>
    <t>0.31;0.59</t>
  </si>
  <si>
    <t>49.47;49.23</t>
  </si>
  <si>
    <t>98.11;95.94</t>
  </si>
  <si>
    <t>94.47;90.58</t>
  </si>
  <si>
    <t>HKEXONPEP00003446</t>
  </si>
  <si>
    <t>99.37;97.25</t>
  </si>
  <si>
    <t>0.34;0.63</t>
  </si>
  <si>
    <t>48.81;48.56</t>
  </si>
  <si>
    <t>97.81;95.65</t>
  </si>
  <si>
    <t>93.79;90.08</t>
  </si>
  <si>
    <t>99.40;97.38</t>
  </si>
  <si>
    <t>0.31;0.63</t>
  </si>
  <si>
    <t>48.98;48.73</t>
  </si>
  <si>
    <t>98.05;95.82</t>
  </si>
  <si>
    <t>94.39;90.41</t>
  </si>
  <si>
    <t>HKEXONPEP00003447</t>
  </si>
  <si>
    <t>99.39;97.19</t>
  </si>
  <si>
    <t>0.29;0.60</t>
  </si>
  <si>
    <t>49.85;49.66</t>
  </si>
  <si>
    <t>94.84;89.98</t>
  </si>
  <si>
    <t>99.39;97.25</t>
  </si>
  <si>
    <t>0.30;0.62</t>
  </si>
  <si>
    <t>49.79;49.57</t>
  </si>
  <si>
    <t>98.21;95.82</t>
  </si>
  <si>
    <t>94.72;90.37</t>
  </si>
  <si>
    <t>FCHHGGCBBXX</t>
  </si>
  <si>
    <t>HS4000 PE50+8+8+50;0302+0302;质控追加外来文库;</t>
  </si>
  <si>
    <t>41.26;41.52</t>
  </si>
  <si>
    <t>98.74;94.46</t>
  </si>
  <si>
    <t>96.45;88.24</t>
  </si>
  <si>
    <t>44.27;44.20</t>
  </si>
  <si>
    <t>98.73;96.44</t>
  </si>
  <si>
    <t>96.37;91.93</t>
  </si>
  <si>
    <t>44.29;44.20</t>
  </si>
  <si>
    <t>98.71;96.47</t>
  </si>
  <si>
    <t>96.39;92.05</t>
  </si>
  <si>
    <t>42.30;42.28</t>
  </si>
  <si>
    <t>98.36;95.74</t>
  </si>
  <si>
    <t>95.46;90.51</t>
  </si>
  <si>
    <t>HS4000 PE50+8+8+50;0302+0302;质控追加外来文库，30%PHIX;</t>
  </si>
  <si>
    <t>40.15;40.58</t>
  </si>
  <si>
    <t>97.90;89.24</t>
  </si>
  <si>
    <t>94.36;78.65</t>
  </si>
  <si>
    <t>HS4000 PE50+8+8+50;0302+0302;质控追加外来文库，10%PHIX;</t>
  </si>
  <si>
    <t>42.33;42.42</t>
  </si>
  <si>
    <t>98.79;96.51</t>
  </si>
  <si>
    <t>96.62;92.58</t>
  </si>
  <si>
    <t>42.56;42.55</t>
  </si>
  <si>
    <t>98.02;95.13</t>
  </si>
  <si>
    <t>94.64;89.29</t>
  </si>
  <si>
    <t>43.56;43.50</t>
  </si>
  <si>
    <t>98.50;94.72</t>
  </si>
  <si>
    <t>95.75;88.86</t>
  </si>
  <si>
    <t>yox170510张秋萍多种昆虫EukaryotedenovoTranscriptome(9/9);</t>
    <phoneticPr fontId="147" type="noConversion"/>
  </si>
  <si>
    <t>HKCDNAPEP00006969</t>
  </si>
  <si>
    <t>FCHHMTGBBXX</t>
    <phoneticPr fontId="147" type="noConversion"/>
  </si>
  <si>
    <t>41.26;41.17</t>
  </si>
  <si>
    <t>98.62;97.29</t>
  </si>
  <si>
    <t>96.06;93.61</t>
  </si>
  <si>
    <t>toj170509吕晓丹移植瘤EukaryoteTranscriptomeResequencing(4/4);</t>
  </si>
  <si>
    <t>HKCDNAPEP00006972</t>
  </si>
  <si>
    <t>FCHHMTGBBXX</t>
  </si>
  <si>
    <t>98.48;97.37</t>
  </si>
  <si>
    <t>95.49;93.64</t>
  </si>
  <si>
    <t>HKCDNAPEP00006973</t>
  </si>
  <si>
    <t>49.39;49.35</t>
  </si>
  <si>
    <t>98.70;97.36</t>
  </si>
  <si>
    <t>96.04;93.64</t>
  </si>
  <si>
    <t>HKCDNAPEP00006974</t>
  </si>
  <si>
    <t>48.58;48.50</t>
  </si>
  <si>
    <t>98.70;97.39</t>
  </si>
  <si>
    <t>96.13;93.78</t>
  </si>
  <si>
    <t>HKCDNAPEP00006975</t>
  </si>
  <si>
    <t>48.78;48.72</t>
  </si>
  <si>
    <t>98.79;97.46</t>
  </si>
  <si>
    <t>96.32;94.01</t>
  </si>
  <si>
    <t>HKCDNAPEP00006976</t>
  </si>
  <si>
    <t>48.16;48.02</t>
  </si>
  <si>
    <t>98.64;97.92</t>
  </si>
  <si>
    <t>96.03;94.99</t>
  </si>
  <si>
    <t>HKCDNAPEP00006977</t>
  </si>
  <si>
    <t>48.52;48.46</t>
  </si>
  <si>
    <t>98.70;97.90</t>
  </si>
  <si>
    <t>96.15;94.96</t>
  </si>
  <si>
    <t>HKCDNAPEP00006978</t>
  </si>
  <si>
    <t>48.48;48.39</t>
  </si>
  <si>
    <t>98.94;97.96</t>
  </si>
  <si>
    <t>96.84;95.10</t>
  </si>
  <si>
    <t>toj170509吕晓丹移植瘤EukaryoteTranscriptomeResequencing(4/4);</t>
    <phoneticPr fontId="147" type="noConversion"/>
  </si>
  <si>
    <t>HKCDNAPEP00006970</t>
  </si>
  <si>
    <t>FCHHFYGBBXX</t>
    <phoneticPr fontId="147" type="noConversion"/>
  </si>
  <si>
    <t>48.92;48.87</t>
  </si>
  <si>
    <t>98.63;96.80</t>
  </si>
  <si>
    <t>95.82;92.20</t>
  </si>
  <si>
    <t>HKCDNAPEP00006971</t>
  </si>
  <si>
    <t>FCHHFYGBBXX</t>
  </si>
  <si>
    <t>48.43;48.27</t>
  </si>
  <si>
    <t>98.58;97.31</t>
  </si>
  <si>
    <t>95.86;93.53</t>
  </si>
  <si>
    <t>kbe170512张洪芳其他Re-sequencing;</t>
  </si>
  <si>
    <t>Rcom_RNAseq</t>
  </si>
  <si>
    <t>CHKPEI85217050008</t>
  </si>
  <si>
    <t>43.08;47.04</t>
  </si>
  <si>
    <t>98.55;93.77</t>
  </si>
  <si>
    <t>95.86;86.69</t>
  </si>
  <si>
    <t>toj170509吕晓丹移植瘤EukaryoteTranscriptomeResequencing(5/7);dhr170511许琛莹人Exomecapture(1/7);bft170508许琛莹人Exomecapture(1/7);</t>
  </si>
  <si>
    <t>HKTRDPEP00002564</t>
  </si>
  <si>
    <t>99.17;97.27</t>
  </si>
  <si>
    <t>0.28;0.58</t>
  </si>
  <si>
    <t>49.66;49.62</t>
  </si>
  <si>
    <t>98.54;96.78</t>
  </si>
  <si>
    <t>95.61;92.35</t>
  </si>
  <si>
    <t>99.16;96.91</t>
  </si>
  <si>
    <t>0.28;0.64</t>
  </si>
  <si>
    <t>49.51;49.46</t>
  </si>
  <si>
    <t>98.34;96.37</t>
  </si>
  <si>
    <t>95.06;91.40</t>
  </si>
  <si>
    <t>nwh170425汪智蛟人EukaryoteTranscriptomeResequencing(3/6);irv170509张秋萍根叶甲属EukaryoteTranscriptomeResequencing(2/6);cxo170509张秋萍椿虫EukaryoteTranscriptomeResequencing(1/6);</t>
  </si>
  <si>
    <t>HKTRDPEP00002565</t>
  </si>
  <si>
    <t>48.47;48.77</t>
  </si>
  <si>
    <t>98.91;97.86</t>
  </si>
  <si>
    <t>96.69;94.71</t>
  </si>
  <si>
    <t>nwh170425汪智蛟人EukaryoteTranscriptomeResequencing(3/6);hgc170509张秋萍真菌玉米柄锈菌EukaryoteTranscriptomeResequencing(1/6);zjm170509张秋茢疾莸靥耙苟闑ukaryoteTranscriptomeResequencing(1/6);eca170503张秋萍小麦EukaryoteTranscriptomeResequencing(1/6);</t>
  </si>
  <si>
    <t>HKTRDPEP00002566</t>
  </si>
  <si>
    <t>53.73;54.11</t>
  </si>
  <si>
    <t>98.80;97.42</t>
  </si>
  <si>
    <t>96.30;93.63</t>
  </si>
  <si>
    <t>rlx170515汪智蛟小鼠Exomecapture(6/7);oyp170502张洪芳人Exomecapture(1/7);</t>
    <phoneticPr fontId="147" type="noConversion"/>
  </si>
  <si>
    <t>HKEXONPEP00003455</t>
  </si>
  <si>
    <t>99.28;97.83</t>
  </si>
  <si>
    <t>0.34;0.64</t>
  </si>
  <si>
    <t>46.81;46.28</t>
  </si>
  <si>
    <t>98.44;95.81</t>
  </si>
  <si>
    <t>95.38;90.50</t>
  </si>
  <si>
    <t>xnt170512张秋萍鼠RNA-Seq(13/13);</t>
    <phoneticPr fontId="147" type="noConversion"/>
  </si>
  <si>
    <t>HKCDNAPEP00006987</t>
  </si>
  <si>
    <t>FCHHFVTBBXX</t>
  </si>
  <si>
    <t>HS4000 SE50+8+8;0302+0302;新库库检，1% PHIX;</t>
  </si>
  <si>
    <t>ptw170515胡维植物SmallRNA;</t>
  </si>
  <si>
    <t>MASR1-re-sent</t>
  </si>
  <si>
    <t>CHKSEI85217050001</t>
  </si>
  <si>
    <t>HS4000 SE50+8+8;0302+0302;新库库检外来文库，10%PHIX;</t>
  </si>
  <si>
    <t>xvw170516张秋萍外来文库RNA-Seq(9/9);</t>
  </si>
  <si>
    <t>CHKSEI00001222</t>
  </si>
  <si>
    <t>jnx170518刘芳3文库Chip-seq;</t>
  </si>
  <si>
    <t>KAST0411_1</t>
  </si>
  <si>
    <t>CHKSEI85217050004</t>
  </si>
  <si>
    <t>HS4000 SE50+8+8;0302+0302;新库库检外来文库;</t>
  </si>
  <si>
    <t>KAST0411_2</t>
  </si>
  <si>
    <t>CHKSEI85217050005</t>
  </si>
  <si>
    <t>kon170510胡维人RNA-Seq(8/8);</t>
  </si>
  <si>
    <t>HKTRDPEP00002581</t>
  </si>
  <si>
    <t>HS4000 SE50+8+8;0302+0302;新库库检;</t>
  </si>
  <si>
    <t>xnt170512张秋萍鼠RNA-Seq(14/14);</t>
  </si>
  <si>
    <t>HKCDNAPEP00006985</t>
  </si>
  <si>
    <t>xnt170512张秋萍鼠RNA-Seq(13/13);</t>
  </si>
  <si>
    <t>HKCDNAPEP00006986</t>
  </si>
  <si>
    <t>toj170509吕晓丹移植瘤EukaryoteTranscriptomeResequencing(4/4);</t>
    <phoneticPr fontId="147" type="noConversion"/>
  </si>
  <si>
    <t>HKCDNAPEP00006979</t>
  </si>
  <si>
    <t>FCHHW3TBBXX</t>
  </si>
  <si>
    <t>48.97;48.86</t>
  </si>
  <si>
    <t>98.26;97.15</t>
  </si>
  <si>
    <t>94.98;93.10</t>
  </si>
  <si>
    <t>HKCDNAPEP00006980</t>
  </si>
  <si>
    <t>47.69;47.61</t>
  </si>
  <si>
    <t>98.19;97.14</t>
  </si>
  <si>
    <t>94.80;93.18</t>
  </si>
  <si>
    <t>toj170509吕晓丹移植瘤EukaryoteTranscriptomeResequencing(7/7);</t>
  </si>
  <si>
    <t>HKCDNAPEP00006981</t>
  </si>
  <si>
    <t>48.67;48.54</t>
  </si>
  <si>
    <t>97.28;97.03</t>
  </si>
  <si>
    <t>92.37;92.86</t>
  </si>
  <si>
    <t>97.67;97.17</t>
  </si>
  <si>
    <t>93.31;93.17</t>
  </si>
  <si>
    <t>rlx170515汪智蛟小鼠Exomecapture(6/10);jpw170502张静人Re-sequencing(4/10);</t>
  </si>
  <si>
    <t>HKTRDPEP00002582</t>
  </si>
  <si>
    <t>0.06;0.08</t>
  </si>
  <si>
    <t>22.23;28.34</t>
  </si>
  <si>
    <t>46.81;46.34</t>
  </si>
  <si>
    <t>97.89;96.09</t>
  </si>
  <si>
    <t>94.10;91.22</t>
  </si>
  <si>
    <t>HKEXONPEP00003456</t>
  </si>
  <si>
    <t>0.34;0.53</t>
  </si>
  <si>
    <t>49.25;49.03</t>
  </si>
  <si>
    <t>95.13;92.27</t>
  </si>
  <si>
    <t>98.72;96.99</t>
  </si>
  <si>
    <t>49.20;48.99</t>
  </si>
  <si>
    <t>94.81;91.17</t>
  </si>
  <si>
    <t>nwh170425汪智蛟人EukaryoteTranscriptomeResequencing(5/5);</t>
  </si>
  <si>
    <t>HKTRDPEP00002572</t>
  </si>
  <si>
    <t>54.32;54.80</t>
  </si>
  <si>
    <t>98.80;98.22</t>
  </si>
  <si>
    <t>96.31;95.33</t>
  </si>
  <si>
    <t>HKTRDPEP00002567</t>
  </si>
  <si>
    <t>FCHHYFHBBXX</t>
  </si>
  <si>
    <t>54.09;54.41</t>
  </si>
  <si>
    <t>98.36;97.84</t>
  </si>
  <si>
    <t>95.45;94.38</t>
  </si>
  <si>
    <t>54.23;54.55</t>
  </si>
  <si>
    <t>98.51;97.90</t>
  </si>
  <si>
    <t>95.75;94.53</t>
  </si>
  <si>
    <t>HKTRDPEP00002568</t>
  </si>
  <si>
    <t>54.39;54.81</t>
  </si>
  <si>
    <t>97.85;97.49</t>
  </si>
  <si>
    <t>94.44;93.67</t>
  </si>
  <si>
    <t>54.43;54.84</t>
  </si>
  <si>
    <t>98.40;97.94</t>
  </si>
  <si>
    <t>95.56;94.67</t>
  </si>
  <si>
    <t>HKTRDPEP00002569</t>
  </si>
  <si>
    <t>54.26;54.73</t>
  </si>
  <si>
    <t>98.26;97.84</t>
  </si>
  <si>
    <t>95.17;94.26</t>
  </si>
  <si>
    <t>54.35;54.82</t>
  </si>
  <si>
    <t>97.92;97.35</t>
  </si>
  <si>
    <t>94.66;93.48</t>
  </si>
  <si>
    <t>HKTRDPEP00002570</t>
  </si>
  <si>
    <t>53.99;54.55</t>
  </si>
  <si>
    <t>98.14;97.57</t>
  </si>
  <si>
    <t>94.80;93.85</t>
  </si>
  <si>
    <t>53.93;54.44</t>
  </si>
  <si>
    <t>98.46;97.07</t>
  </si>
  <si>
    <t>95.47;92.89</t>
  </si>
  <si>
    <t>nwh170425汪智蛟人EukaryoteTranscriptomeResequencing(10/10);</t>
    <phoneticPr fontId="147" type="noConversion"/>
  </si>
  <si>
    <t>HKTRDPEP00002571</t>
  </si>
  <si>
    <t>FCHHG2MBBXX</t>
  </si>
  <si>
    <t>52.81;53.39</t>
  </si>
  <si>
    <t>98.49;98.38</t>
  </si>
  <si>
    <t>95.82;95.44</t>
  </si>
  <si>
    <t>nwh170425汪智蛟人EukaryoteTranscriptomeResequencing(10/10);</t>
  </si>
  <si>
    <t>52.24;52.81</t>
  </si>
  <si>
    <t>98.45;98.55</t>
  </si>
  <si>
    <t>95.76;95.91</t>
  </si>
  <si>
    <t>wwd170523李维喜玉筋外来文库RAD-Seq;</t>
  </si>
  <si>
    <t>Tob_Lib1</t>
  </si>
  <si>
    <t>CHKPE85217050004</t>
  </si>
  <si>
    <t>46.38;47.65</t>
  </si>
  <si>
    <t>96.57;96.46</t>
  </si>
  <si>
    <t>90.50;91.60</t>
  </si>
  <si>
    <t>Tob_Lib2</t>
  </si>
  <si>
    <t>CHKPE85217050005</t>
  </si>
  <si>
    <t>46.57;47.86</t>
  </si>
  <si>
    <t>96.55;96.45</t>
  </si>
  <si>
    <t>90.37;91.56</t>
  </si>
  <si>
    <t>txn170504刘芳3鼠EukaryoteTranscriptomeResequencing(12/12);</t>
  </si>
  <si>
    <t>HKTRDPEP00002583</t>
  </si>
  <si>
    <t>index实际混合比例与计划不符，HKRDMOUtxnEAACRAAPEI-206,HKRDMOUtxnEAAERAAPEI-208产量偏低,RD</t>
    <phoneticPr fontId="147" type="noConversion"/>
  </si>
  <si>
    <t>51.04;51.83</t>
  </si>
  <si>
    <t>97.69;97.95</t>
  </si>
  <si>
    <t>94.16;94.70</t>
  </si>
  <si>
    <t>bcq170314罗伟琪人内部研发(1/4);ebp170517李维喜人Exomecapture(3/4);</t>
    <phoneticPr fontId="147" type="noConversion"/>
  </si>
  <si>
    <t>HKTRDPEP00002585</t>
  </si>
  <si>
    <t>99.54;98.09</t>
  </si>
  <si>
    <t>0.36;0.69</t>
  </si>
  <si>
    <t>49.60;49.26</t>
  </si>
  <si>
    <t>98.58;96.05</t>
  </si>
  <si>
    <t>95.95;90.83</t>
  </si>
  <si>
    <t>qgd170511刘芳3人EukaryoteTranscriptomeResequencing(12/12);</t>
  </si>
  <si>
    <t>HKCDNAPEP00006982</t>
  </si>
  <si>
    <t>47.03;46.89</t>
  </si>
  <si>
    <t>98.21;97.47</t>
  </si>
  <si>
    <t>95.12;93.94</t>
  </si>
  <si>
    <t>HKCDNAPEP00006983</t>
  </si>
  <si>
    <t>46.62;46.45</t>
  </si>
  <si>
    <t>98.86;97.52</t>
  </si>
  <si>
    <t>RD</t>
    <phoneticPr fontId="117" type="noConversion"/>
  </si>
  <si>
    <t>RD</t>
    <phoneticPr fontId="117" type="noConversion"/>
  </si>
  <si>
    <t>170526_I136_FCHHK3JBBXX_L1_WHCDNAPEP00006989
170526_I136_FCHHK3JBBXX_L2_WHCDNAPEP00006989</t>
    <phoneticPr fontId="117" type="noConversion"/>
  </si>
  <si>
    <t>以下子文库产量低：
WHHUMewmTABRRAAPEI-103</t>
    <phoneticPr fontId="117" type="noConversion"/>
  </si>
  <si>
    <t>170525_I137_FCHHK3CBBXX_L4_WHDNASPEP00004982</t>
    <phoneticPr fontId="117" type="noConversion"/>
  </si>
  <si>
    <t>170525_I133_FCHHK33BBXX_L5_WHDNASPEP00004990</t>
    <phoneticPr fontId="117" type="noConversion"/>
  </si>
  <si>
    <t>170525_I133_FCHHK33BBXX_L6_WHDNASPEP00004991</t>
    <phoneticPr fontId="117" type="noConversion"/>
  </si>
  <si>
    <t>170525_I133_FCHHK33BBXX_L7_WHDNASPEP00004992</t>
    <phoneticPr fontId="117" type="noConversion"/>
  </si>
  <si>
    <t>170529_I133_FCHK2NWBBXX_L2_WHTRDRPEP00003895</t>
    <phoneticPr fontId="117" type="noConversion"/>
  </si>
  <si>
    <t>170529_I133_FCHK2NWBBXX_L7_WHDNASPEP00005013</t>
    <phoneticPr fontId="117" type="noConversion"/>
  </si>
  <si>
    <t>以下子文库产量低：
WHARAcmkEABFRABPEI-140
WHARAcmkEABHRABPEI-142</t>
    <phoneticPr fontId="117" type="noConversion"/>
  </si>
  <si>
    <t>170528_I136_FCHHK2WBBXX_L8_WHCDNAPEP00006968</t>
    <phoneticPr fontId="117" type="noConversion"/>
  </si>
  <si>
    <t xml:space="preserve">以下子文库产量低：
WHANIwfaEAAURABPEI-47
</t>
    <phoneticPr fontId="117" type="noConversion"/>
  </si>
  <si>
    <t>170529_I137_FCHK2LLBBXX_L1_WHDNASPEP00004987
170529_I137_FCHK2LLBBXX_L2_WHDNASPEP00004987</t>
    <phoneticPr fontId="117" type="noConversion"/>
  </si>
  <si>
    <t>170529_I137_FCHK2LLBBXX_L4_WHDNASPEP00005005</t>
    <phoneticPr fontId="117" type="noConversion"/>
  </si>
  <si>
    <t>170529_I137_FCHK2LLBBXX_L7_WHTRDRPEP00003889</t>
    <phoneticPr fontId="117" type="noConversion"/>
  </si>
  <si>
    <t>170529_I137_FCHK2V5BBXX_L1_WHTRDRPEP00003888</t>
    <phoneticPr fontId="117" type="noConversion"/>
  </si>
  <si>
    <t>170529_I137_FCHK2V5BBXX_L6_WHDNASPEP00005020</t>
    <phoneticPr fontId="117" type="noConversion"/>
  </si>
  <si>
    <t>170525_I188_FCHHY2GBCXY_L2_WHMISEQPEP00000681</t>
    <phoneticPr fontId="117" type="noConversion"/>
  </si>
  <si>
    <t>170527_I191_FCHKTC2BCXY_L2_Hiseq17WH0000034</t>
    <phoneticPr fontId="117" type="noConversion"/>
  </si>
  <si>
    <t>Hiseq17WH0000034</t>
  </si>
  <si>
    <t>FCHKTC2BCXY</t>
    <phoneticPr fontId="51" type="noConversion"/>
  </si>
  <si>
    <t>Hiseq17WH0000033</t>
    <phoneticPr fontId="51" type="noConversion"/>
  </si>
  <si>
    <t>92.73;87.39</t>
  </si>
  <si>
    <t>94.78;91.13</t>
  </si>
  <si>
    <t>48.97;49.42</t>
  </si>
  <si>
    <t>3.68;3.41</t>
  </si>
  <si>
    <t>94.24;92.52</t>
  </si>
  <si>
    <t>RP index PE251+8+8+251;0302+0302+0302;新库库检 加入15%HUMoah14ABD2FAAPEI-164;</t>
    <phoneticPr fontId="51" type="noConversion"/>
  </si>
  <si>
    <t>DGNMETfufMAaA-13-56、DGNMICspqMAaA-12-93质量较差</t>
    <phoneticPr fontId="51" type="noConversion"/>
  </si>
  <si>
    <t>FCHHY2GBCXY</t>
  </si>
  <si>
    <t>WHMISEQPEP00000681</t>
  </si>
  <si>
    <t xml:space="preserve">znj170503田银平鸡肠道菌Metagenomics(39/287) xai170428李维喜人体微生物Metagenomics(5/287) kme170503田银平十八个土壤Metagenomics(18/287) koy170330曾振华细菌Metagenomics(3/287) ugh170428曾振华十六个牛胃液Metagenomics(16/287) tjd170508王爽1十九个人粪便Metagenomics(18/287) fkc170503李洁4人微生物样本Metagenomics(40/287) fuf170427梁勇微生物Metagenomics(24/287) rhb170502陈凤人Metagenomics(30/287) nku170426王爽1十九个牛粪便Metagenomics(1/287) jqf170504王爽1十二个细菌Metagenomics(12/287) spq170504梁勇环境一区Metagenomics(62/287) ccu170307田银平罗非鱼Metagenomics(19/287) </t>
    <phoneticPr fontId="51" type="noConversion"/>
  </si>
  <si>
    <t>86.73;80.62</t>
  </si>
  <si>
    <t>90.80;85.58</t>
  </si>
  <si>
    <t>39.52;40.04</t>
  </si>
  <si>
    <t>3.78;3.37</t>
  </si>
  <si>
    <t>92.76;91.86</t>
  </si>
  <si>
    <t>FCHHY2GBCXY</t>
    <phoneticPr fontId="51" type="noConversion"/>
  </si>
  <si>
    <t>WHMISEQPEP00000682</t>
    <phoneticPr fontId="51" type="noConversion"/>
  </si>
  <si>
    <t xml:space="preserve">pfo170330田银平细菌Metagenomics(17/112) hpa170321何志帆发酵样本Metagenomics(12/112) tpj170414刘伦细菌Metagenomics(3/112) etu170421李洁4细菌Metagenomics(10/112) ccu170307田银平罗非鱼Metagenomics(1/112) lpp170504梁勇环境四区Metagenomics(61/112) yof170424钟珍锥虫Re-sequencing(6/112) pfn170418徐煜细菌Metagenomics(1/112) fuf170427梁勇微生物Metagenomics(1/112) </t>
    <phoneticPr fontId="51" type="noConversion"/>
  </si>
  <si>
    <t>FCHHY2YBCXY</t>
  </si>
  <si>
    <t>Hiseq17WH0000032</t>
  </si>
  <si>
    <t>FCHHY2YBCXY</t>
    <phoneticPr fontId="51" type="noConversion"/>
  </si>
  <si>
    <t>Hiseq17WH0000031</t>
    <phoneticPr fontId="51" type="noConversion"/>
  </si>
  <si>
    <t>96.45;82.14</t>
  </si>
  <si>
    <t>98.66;92.57</t>
  </si>
  <si>
    <t>41.41;41.63</t>
  </si>
  <si>
    <t>28.26;35.94</t>
  </si>
  <si>
    <t>8.71;6.78</t>
  </si>
  <si>
    <t>HS4000 PE101+8+101;0428+0428;新库库检;</t>
  </si>
  <si>
    <t>FCHK2V5BBXX</t>
  </si>
  <si>
    <t>WHDNASPEP00005003</t>
  </si>
  <si>
    <t xml:space="preserve">ncd170504陈凤人Methylation(10/10) </t>
    <phoneticPr fontId="51" type="noConversion"/>
  </si>
  <si>
    <t>95.89;89.76</t>
  </si>
  <si>
    <t>98.58;96.26</t>
  </si>
  <si>
    <t>49.10;48.69</t>
  </si>
  <si>
    <t>36.73;25.08</t>
  </si>
  <si>
    <t>75.30;72.54</t>
  </si>
  <si>
    <t>WHDNASPEP00005021</t>
  </si>
  <si>
    <t xml:space="preserve">zvf170418刘宇峰人Re-sequencing(11/15) ltk170509徐晓静动物EukaryotedenovoTranscriptome(4/15) </t>
    <phoneticPr fontId="51" type="noConversion"/>
  </si>
  <si>
    <t>96.44;88.97</t>
  </si>
  <si>
    <t>98.73;95.94</t>
  </si>
  <si>
    <t>54.51;54.16</t>
  </si>
  <si>
    <t>35.04;25.76</t>
  </si>
  <si>
    <t>53.19;47.80</t>
  </si>
  <si>
    <t>以下子文库产量低：
WHRDHUMzvfRAAAKAB-128
WHRDHUMzvfRAAALAB-129</t>
    <phoneticPr fontId="51" type="noConversion"/>
  </si>
  <si>
    <t>WHDNASPEP00005020</t>
  </si>
  <si>
    <t xml:space="preserve">csu170418刘宇峰人Re-sequencing(9/24) mon170421刘宇峰人Re-sequencing(2/24) ltk170509徐晓静动物EukaryotedenovoTranscriptome(3/24) zvf170418刘宇峰人Re-sequencing(10/24) </t>
    <phoneticPr fontId="51" type="noConversion"/>
  </si>
  <si>
    <t>95.59;89.28</t>
  </si>
  <si>
    <t>98.44;95.73</t>
  </si>
  <si>
    <t>57.25;57.36</t>
  </si>
  <si>
    <t>WHTRDRPEP00003890</t>
  </si>
  <si>
    <t xml:space="preserve">pay170503吴雪丽二十例人EukaryoteTranscriptomeResequencing(7/15) qeg170508刘宇峰玉米EukaryoteTranscriptomeResequencing(8/15) </t>
  </si>
  <si>
    <t>95.73;89.38</t>
  </si>
  <si>
    <t>98.50;95.80</t>
  </si>
  <si>
    <t>57.28;57.38</t>
  </si>
  <si>
    <t>95.65;88.91</t>
  </si>
  <si>
    <t>98.47;95.56</t>
  </si>
  <si>
    <t>57.36;57.45</t>
  </si>
  <si>
    <t>95.69;88.82</t>
  </si>
  <si>
    <t>98.49;95.38</t>
  </si>
  <si>
    <t>57.40;57.52</t>
  </si>
  <si>
    <t>96.37;86.78</t>
  </si>
  <si>
    <t>98.74;94.57</t>
  </si>
  <si>
    <t>58.22;58.72</t>
  </si>
  <si>
    <t>HS4000 PE101+8+101;0428+0428;新库库检;</t>
    <phoneticPr fontId="51" type="noConversion"/>
  </si>
  <si>
    <t xml:space="preserve">以下子文库产量低：
RDWHHUMpayEAABRAA-213
</t>
    <phoneticPr fontId="51" type="noConversion"/>
  </si>
  <si>
    <t>FCHK2V5BBXX</t>
    <phoneticPr fontId="51" type="noConversion"/>
  </si>
  <si>
    <t>WHTRDRPEP00003888</t>
    <phoneticPr fontId="51" type="noConversion"/>
  </si>
  <si>
    <t xml:space="preserve">pay170503吴雪丽二十例人EukaryoteTranscriptomeResequencing(3/4) hba170502刘宇峰猴子环状Non-codingRNA(1/4) </t>
    <phoneticPr fontId="51" type="noConversion"/>
  </si>
  <si>
    <t>95.09;90.79</t>
  </si>
  <si>
    <t>97.86;96.25</t>
  </si>
  <si>
    <t>57.11;57.51</t>
  </si>
  <si>
    <t>FCHK2LLBBXX</t>
  </si>
  <si>
    <t>WHTRDRPEP00003889</t>
  </si>
  <si>
    <t xml:space="preserve">wbt170508刘宇峰玉米EukaryoteTranscriptomeResequencing(6/16) pay170503吴雪丽二十例人EukaryoteTranscriptomeResequencing(10/16) </t>
  </si>
  <si>
    <t>94.75;92.01</t>
  </si>
  <si>
    <t>97.69;96.89</t>
  </si>
  <si>
    <t>57.15;57.62</t>
  </si>
  <si>
    <t xml:space="preserve">以下子文库产量低：
RDWHHUMpayEAALRAA-201
RDWHCORwbtTAASRAA-209
RDWHCORwbtTAAWRAA-213
RDWHHUMpayEAADRAA-216
</t>
    <phoneticPr fontId="51" type="noConversion"/>
  </si>
  <si>
    <t xml:space="preserve">wbt170508刘宇峰玉米EukaryoteTranscriptomeResequencing(6/16) pay170503吴雪丽二十例人EukaryoteTranscriptomeResequencing(10/16) </t>
    <phoneticPr fontId="51" type="noConversion"/>
  </si>
  <si>
    <t>95.11;92.16</t>
  </si>
  <si>
    <t>97.88;96.98</t>
  </si>
  <si>
    <t>57.17;57.62</t>
  </si>
  <si>
    <t>95.07;92.36</t>
  </si>
  <si>
    <t>97.86;97.01</t>
  </si>
  <si>
    <t>57.15;57.63</t>
  </si>
  <si>
    <t>94.51;84.64</t>
  </si>
  <si>
    <t>97.49;92.24</t>
  </si>
  <si>
    <t>50.24;50.32</t>
  </si>
  <si>
    <t>0.87;0.62</t>
  </si>
  <si>
    <t>98.97;96.74</t>
  </si>
  <si>
    <t>以下子文库产量低：
wHAXPI051125-103
wHAXPI051124-108</t>
    <phoneticPr fontId="51" type="noConversion"/>
  </si>
  <si>
    <t>WHDNASPEP00005005</t>
  </si>
  <si>
    <t xml:space="preserve">vzi170505王珏人Exomecapture(2/9) mhb170517钟珍衣藻Re-sequencing(3/9) wnd170512于丽丽白桦茸Denovo-Microbiology(1/9) mqm170224徐猛黄河鲶鱼Denovo-Animal(1/9) edv170516高璐大肠杆菌Re-sequencing(2/9) </t>
  </si>
  <si>
    <t>95.99;88.33</t>
  </si>
  <si>
    <t>98.24;95.52</t>
  </si>
  <si>
    <t>43.28;43.54</t>
  </si>
  <si>
    <t>WHDNASPEP00004987</t>
  </si>
  <si>
    <t xml:space="preserve">osh170224谢志远五个苹果Methylation(1/9) qeg170508刘宇峰玉米EukaryoteTranscriptomeResequencing(8/9) </t>
  </si>
  <si>
    <t>95.68;87.48</t>
  </si>
  <si>
    <t>98.12;95.02</t>
  </si>
  <si>
    <t>43.32;43.64</t>
  </si>
  <si>
    <t>以下子文库产量低：
RDWHCORqegTAAMRAA-202
RDWHCORqegTAAORAA-205
RDWHCORqegTAARRAA-208</t>
    <phoneticPr fontId="51" type="noConversion"/>
  </si>
  <si>
    <t>96.44;88.75</t>
  </si>
  <si>
    <t>98.40;95.69</t>
  </si>
  <si>
    <t>42.37;42.64</t>
  </si>
  <si>
    <t>FCHK2LLBBXX</t>
    <phoneticPr fontId="51" type="noConversion"/>
  </si>
  <si>
    <t>WHDNASPEP00004987</t>
    <phoneticPr fontId="51" type="noConversion"/>
  </si>
  <si>
    <t xml:space="preserve">osh170224谢志远五个苹果Methylation(1/9) qeg170508刘宇峰玉米EukaryoteTranscriptomeResequencing(8/9) </t>
    <phoneticPr fontId="51" type="noConversion"/>
  </si>
  <si>
    <t>93.60;87.03</t>
  </si>
  <si>
    <t>97.18;93.60</t>
  </si>
  <si>
    <t>65.60;65.36</t>
  </si>
  <si>
    <t>HS4000 PE151+8+151;1226+1226;新库库检;</t>
    <phoneticPr fontId="51" type="noConversion"/>
  </si>
  <si>
    <t xml:space="preserve">以下子文库产量低：
WHANIwfaEAAURABPEI-47
</t>
    <phoneticPr fontId="51" type="noConversion"/>
  </si>
  <si>
    <t>FCHHK2WBBXX</t>
  </si>
  <si>
    <t>WHCDNAPEP00006968</t>
  </si>
  <si>
    <t xml:space="preserve">wfa170511位艳丽动物EukaryoteTranscriptomeResequencing(19/19) </t>
  </si>
  <si>
    <t>92.34;86.24</t>
  </si>
  <si>
    <t>96.20;92.85</t>
  </si>
  <si>
    <t>63.74;63.45</t>
  </si>
  <si>
    <t>以下子文库产量低：
WHANIwfaEAABRAAPEI-18
WHANIwfaEAAKRABPEI-30</t>
    <phoneticPr fontId="51" type="noConversion"/>
  </si>
  <si>
    <t>WHCDNAPEP00006967</t>
  </si>
  <si>
    <t xml:space="preserve">wfa170511位艳丽动物EukaryoteTranscriptomeResequencing(16/16) </t>
    <phoneticPr fontId="51" type="noConversion"/>
  </si>
  <si>
    <t>80.46;71.70</t>
  </si>
  <si>
    <t>86.90;80.85</t>
  </si>
  <si>
    <t>45.51;45.54</t>
  </si>
  <si>
    <t>以下子文库产量低：
WHMUSedgEAAHRABPEI-32
WHMUSedgEAAKRABPEI-35
WHMUSedgEAAPRAAPEI-47
wHAXPI051130-70</t>
    <phoneticPr fontId="51" type="noConversion"/>
  </si>
  <si>
    <t>WHDNASPEP00005008</t>
  </si>
  <si>
    <t xml:space="preserve">pnu170522王丹桃Re-sequencing(1/21) tog170317李洁4人Metagenomics(10/21) vfi170518位艳丽小鼠EukaryoteTranscriptomeResequencing(10/21) </t>
    <phoneticPr fontId="51" type="noConversion"/>
  </si>
  <si>
    <t>94.07;86.96</t>
  </si>
  <si>
    <t>97.13;93.14</t>
  </si>
  <si>
    <t>46.76;46.85</t>
  </si>
  <si>
    <t>WHDNASPEP00005006</t>
  </si>
  <si>
    <t xml:space="preserve">lyq170516梁勇细菌Re-sequencing(1/50) wip170518卢梦书水稻Re-sequencing(2/50) lsa170504张秋萍真菌木霉属Denovo-Microbiology(2/50) ccy170509张秋萍苏云金芽孢杆菌Re-sequencing(6/50) emu170516司凯威痤疮丙酸杆菌Re-sequencing(37/50) uld170425王珏二十九个人Exomecapture(2/50) </t>
  </si>
  <si>
    <t>94.54;90.19</t>
  </si>
  <si>
    <t>97.29;94.86</t>
  </si>
  <si>
    <t>45.95;45.93</t>
  </si>
  <si>
    <t>以下子文库产量低：
WHARAcmkEABFRABPEI-140
WHARAcmkEABHRABPEI-142</t>
    <phoneticPr fontId="51" type="noConversion"/>
  </si>
  <si>
    <t>WHCDNAPEP00006995</t>
  </si>
  <si>
    <t xml:space="preserve">cmk170515张洪芳拟南芥EukaryoteTranscriptomeResequencing(78/78) </t>
  </si>
  <si>
    <t>94.36;90.84</t>
  </si>
  <si>
    <t>97.12;95.13</t>
  </si>
  <si>
    <t xml:space="preserve">cmk170515张洪芳拟南芥EukaryoteTranscriptomeResequencing(78/78) </t>
    <phoneticPr fontId="51" type="noConversion"/>
  </si>
  <si>
    <t>95.97;91.04</t>
  </si>
  <si>
    <t>98.33;95.53</t>
  </si>
  <si>
    <t>44.71;44.82</t>
  </si>
  <si>
    <t>WHCDNAPEP00006994</t>
  </si>
  <si>
    <t xml:space="preserve">cgn170515张洪芳松果菊EukaryotedenovoTranscriptome(30/30) </t>
  </si>
  <si>
    <t>95.68;91.17</t>
  </si>
  <si>
    <t>98.15;95.72</t>
  </si>
  <si>
    <t>44.67;44.77</t>
  </si>
  <si>
    <t>FCHHK2WBBXX</t>
    <phoneticPr fontId="51" type="noConversion"/>
  </si>
  <si>
    <t>WHCDNAPEP00006994</t>
    <phoneticPr fontId="51" type="noConversion"/>
  </si>
  <si>
    <t xml:space="preserve">cgn170515张洪芳松果菊EukaryotedenovoTranscriptome(30/30) </t>
    <phoneticPr fontId="51" type="noConversion"/>
  </si>
  <si>
    <t>HS4000 SE50+8;0428+0428;新库库检;</t>
    <phoneticPr fontId="51" type="noConversion"/>
  </si>
  <si>
    <t>FCHK2NWBBXX</t>
  </si>
  <si>
    <t>WHDNASPEP00005012</t>
  </si>
  <si>
    <t xml:space="preserve">tac170425饶颖人Chip-seq(3/3) </t>
    <phoneticPr fontId="51" type="noConversion"/>
  </si>
  <si>
    <t>整个Run产量较低质量较差</t>
    <phoneticPr fontId="51" type="noConversion"/>
  </si>
  <si>
    <t>WHDNASPEP00005013</t>
  </si>
  <si>
    <t xml:space="preserve">ent161130王云洁人Methylation(4/4) </t>
    <phoneticPr fontId="51" type="noConversion"/>
  </si>
  <si>
    <t>以下子文库产量低：
WHHUMxwvSAAATAASE-N-215
HUMbcfSERAASE-501701
HUMbcfSERAASE-501702
HUMbcfSERAASE-501703</t>
    <phoneticPr fontId="51" type="noConversion"/>
  </si>
  <si>
    <t>WHTRDRPEP00003887</t>
  </si>
  <si>
    <t xml:space="preserve">xwv170508卢梦书六个人SmallRNA(6/9) bcf170425郭梅人内部研发(3/9) </t>
    <phoneticPr fontId="51" type="noConversion"/>
  </si>
  <si>
    <t>WHSRNASEP00001225</t>
  </si>
  <si>
    <t xml:space="preserve">oyy170512金远春玉米SmallRNA(6/12) fqx170510金远春玉米SmallRNA(3/12) hah170510夏展峰三个龙眼SmallRNA(3/12) </t>
  </si>
  <si>
    <t>WHSRNASEP00001224</t>
  </si>
  <si>
    <t xml:space="preserve">sqh170511谢洪青华支睾吸虫病SmallRNA(1/12) fqx170510金远春玉米SmallRNA(9/12) jhf170508卢梦书两个小鼠SmallRNA(2/12) </t>
    <phoneticPr fontId="51" type="noConversion"/>
  </si>
  <si>
    <t>WHDNASPEP00004995</t>
  </si>
  <si>
    <t xml:space="preserve">qwr170503董海芳人Chip-seq(10/10) </t>
    <phoneticPr fontId="51" type="noConversion"/>
  </si>
  <si>
    <t>以下子文库产量低：
RDWHMUSupgNABORAA-82
RDWHMUSupgNABPRAA-84
RDWHMUSupgNABQRAA-86
RDWHMUSupgNABRRAA-88
RDWHMUSupgNABSRAA-90
RDWHMUSupgNABURAA-94
RDWHMUSupgNABWRAA-96</t>
    <phoneticPr fontId="51" type="noConversion"/>
  </si>
  <si>
    <t>WHTRDRPEP00003895</t>
  </si>
  <si>
    <t xml:space="preserve">upg170512陈凤小鼠RNA-Seq(9/9) </t>
  </si>
  <si>
    <t>FCHK2NWBBXX</t>
    <phoneticPr fontId="51" type="noConversion"/>
  </si>
  <si>
    <t>WHCDNAPEP00006988</t>
    <phoneticPr fontId="51" type="noConversion"/>
  </si>
  <si>
    <t xml:space="preserve">upg170512陈凤小鼠RNA-Seq(4/10) seg170515于杨阳人RNA-Seq(6/10) </t>
    <phoneticPr fontId="51" type="noConversion"/>
  </si>
  <si>
    <t>92.25;81.72</t>
  </si>
  <si>
    <t>96.88;91.80</t>
  </si>
  <si>
    <t>57.06;57.10</t>
  </si>
  <si>
    <t>HS4000 PE151+8+8+151;1226+1226;新库库检;</t>
    <phoneticPr fontId="51" type="noConversion"/>
  </si>
  <si>
    <t>以下子文库产量低：
wHAXPI050817-68</t>
    <phoneticPr fontId="51" type="noConversion"/>
  </si>
  <si>
    <t>FCHHK33BBXX</t>
  </si>
  <si>
    <t>WHDNASPEP00004993</t>
  </si>
  <si>
    <t xml:space="preserve">jyz170427孙宇超土壤Metagenomics(4/6) uky170511孙嗣龙三十二人Metagenomics(2/6) </t>
  </si>
  <si>
    <t>93.31;84.58</t>
  </si>
  <si>
    <t>97.18;92.23</t>
  </si>
  <si>
    <t>52.61;52.68</t>
  </si>
  <si>
    <t>以下子文库产量低：
wHAXPI050820-58
wHAXPI050825-59
wHAXPI050831-60</t>
    <phoneticPr fontId="51" type="noConversion"/>
  </si>
  <si>
    <t>WHDNASPEP00004992</t>
  </si>
  <si>
    <t xml:space="preserve">jyz170427孙宇超土壤Metagenomics(3/7) uky170511孙嗣龙三十二人Metagenomics(4/7) </t>
    <phoneticPr fontId="51" type="noConversion"/>
  </si>
  <si>
    <t>95.00;87.76</t>
  </si>
  <si>
    <t>98.11;94.38</t>
  </si>
  <si>
    <t>53.31;53.32</t>
  </si>
  <si>
    <t>以下子文库产量低：
wHAXPI050815-52</t>
    <phoneticPr fontId="51" type="noConversion"/>
  </si>
  <si>
    <t>WHDNASPEP00004991</t>
  </si>
  <si>
    <t>88.97;88.16</t>
  </si>
  <si>
    <t>95.40;94.53</t>
  </si>
  <si>
    <t>49.42;49.35</t>
  </si>
  <si>
    <t>以下子文库产量低：
wHAXPI050803-37
wHAXPI050835-43
wHAXPI050806-45
wHAXPI050824-50</t>
    <phoneticPr fontId="51" type="noConversion"/>
  </si>
  <si>
    <t>WHDNASPEP00004990</t>
  </si>
  <si>
    <t xml:space="preserve">uky170511孙嗣龙三十二人Metagenomics(4/7) jyz170427孙宇超土壤Metagenomics(3/7) </t>
  </si>
  <si>
    <t>95.62;89.66</t>
  </si>
  <si>
    <t>98.31;95.45</t>
  </si>
  <si>
    <t>43.82;43.90</t>
  </si>
  <si>
    <t>WHDNASPEP00004989</t>
  </si>
  <si>
    <t>94.85;90.28</t>
  </si>
  <si>
    <t>97.93;95.61</t>
  </si>
  <si>
    <t>44.18;44.23</t>
  </si>
  <si>
    <t>WHDNASPEP00004988</t>
  </si>
  <si>
    <t>94.09;87.37</t>
  </si>
  <si>
    <t>97.35;93.73</t>
  </si>
  <si>
    <t>51.37;51.39</t>
  </si>
  <si>
    <t>WHCDNAPEP00006984</t>
  </si>
  <si>
    <t xml:space="preserve">sda170511郑小敏鲤鱼EukaryoteTranscriptomeResequencing(4/15) kis170511马俊平十个欧文氏菌ProkaryoteTranscriptomeResequencing(10/15) qpr170511谢尚波节肢动物EukaryotedenovoTranscriptome(1/15) </t>
  </si>
  <si>
    <t>93.27;87.77</t>
  </si>
  <si>
    <t>96.62;94.01</t>
  </si>
  <si>
    <t>42.69;43.16</t>
  </si>
  <si>
    <t>FCHHK33BBXX</t>
    <phoneticPr fontId="51" type="noConversion"/>
  </si>
  <si>
    <t>WHTRDRPEP00003861</t>
    <phoneticPr fontId="51" type="noConversion"/>
  </si>
  <si>
    <t xml:space="preserve">jkb170424揭文才两个果蝇EukaryoteTranscriptomeResequencing(2/12) rrs170508马俊平酵母EukaryoteTranscriptomeResequencing(8/12) top170427李斌斌棘尾虫EukaryoteTranscriptomeResequencing(2/12) </t>
    <phoneticPr fontId="51" type="noConversion"/>
  </si>
  <si>
    <t>97.29;93.37</t>
  </si>
  <si>
    <t>99.08;97.15</t>
  </si>
  <si>
    <t>56.25;55.73</t>
  </si>
  <si>
    <t>40.47;26.64</t>
  </si>
  <si>
    <t>84.01;76.13</t>
  </si>
  <si>
    <t>HS4000 PE101+8+8+101;1226+1226;新库库检;</t>
    <phoneticPr fontId="51" type="noConversion"/>
  </si>
  <si>
    <t>FCHHK3CBBXX</t>
  </si>
  <si>
    <t>WHDNASPEP00004986</t>
  </si>
  <si>
    <t xml:space="preserve">qeg170508刘宇峰玉米EukaryoteTranscriptomeResequencing(2/12) xqu170509刘宇峰人Re-sequencing(2/12) rhw170428刘宇峰人Re-sequencing(4/12) vbv170512张洪芳炭疽菌Denovo-Microbiology(2/12) coe170516刘宇峰人Re-sequencing(2/12) </t>
  </si>
  <si>
    <t>96.18;92.12</t>
  </si>
  <si>
    <t>98.62;96.42</t>
  </si>
  <si>
    <t>46.72;47.59</t>
  </si>
  <si>
    <t>WHDNASPEP00004981</t>
  </si>
  <si>
    <t xml:space="preserve">hav170210宗亮人内部研发(2/9) xfr170505李斌斌六个人Non-codingRNA(6/9) osh170224谢志远五个苹果Methylation(1/9) </t>
    <phoneticPr fontId="51" type="noConversion"/>
  </si>
  <si>
    <t>96.64;94.36</t>
  </si>
  <si>
    <t>98.81;97.57</t>
  </si>
  <si>
    <t>46.96;47.86</t>
  </si>
  <si>
    <t xml:space="preserve">xfr170505李斌斌六个人Non-codingRNA(6/9) osh170224谢志远五个苹果Methylation(1/9) hav170210宗亮人内部研发(2/9) </t>
    <phoneticPr fontId="51" type="noConversion"/>
  </si>
  <si>
    <t>98.83;97.66</t>
  </si>
  <si>
    <t>47.11;48.00</t>
  </si>
  <si>
    <t xml:space="preserve">hav170210宗亮人内部研发(2/9) osh170224谢志远五个苹果Methylation(1/9) xfr170505李斌斌六个人Non-codingRNA(6/9) </t>
  </si>
  <si>
    <t>93.85;92.23</t>
  </si>
  <si>
    <t>97.60;96.24</t>
  </si>
  <si>
    <t>52.34;52.09</t>
  </si>
  <si>
    <t>41.42;26.78</t>
  </si>
  <si>
    <t>83.22;81.04</t>
  </si>
  <si>
    <t>以下子文库产量低：
WHSTRplnPAAARAAPEI-68
WHRDHUMvlrRAAABAA-77
WHRDHUMvlrRAAADAA-79
WHRDHUMvlrRAAAFAA-81
WHRDHUMcjaRAAABAA-94
WHRDHUMpnfRAAABAA-103
wHAXPI050777-140
wHAXPI050778-142
WHPSEyhqTAAARAAPEI-219
WHPSEyhqTAABRAAPEI-220</t>
    <phoneticPr fontId="51" type="noConversion"/>
  </si>
  <si>
    <t>WHDNASPEP00004982</t>
  </si>
  <si>
    <t xml:space="preserve">vlr170425刘宇峰人Re-sequencing(6/25) wjc170504杨林1尖孢镰刀杆菌Denovo-Microbiology(1/25) vvl170425刘宇峰人Re-sequencing(6/25) cja170428刘宇峰人Re-sequencing(4/25) yhq170510徐婧假交替单胞菌prokaryoteStrand-SpecificResequencingTranscriptome(2/25) pln170503马俊平两个链霉菌ProkaryoteTranscriptomeResequencing(2/25) pnf170509刘宇峰人Re-sequencing(2/25) jpy170504许琛莹细菌Re-sequencing(2/25) </t>
  </si>
  <si>
    <t>95.87;93.58</t>
  </si>
  <si>
    <t>98.05;96.79</t>
  </si>
  <si>
    <t>44.02;44.15</t>
  </si>
  <si>
    <t>HS4000 PE101+8+8+101;1226+1226;新库库检 外来文库;</t>
    <phoneticPr fontId="51" type="noConversion"/>
  </si>
  <si>
    <t>CWHPEPI00001353</t>
  </si>
  <si>
    <t xml:space="preserve">Chip-seq </t>
    <phoneticPr fontId="51" type="noConversion"/>
  </si>
  <si>
    <t xml:space="preserve">aqa170519位艳丽三个外来文库Chip-seq </t>
    <phoneticPr fontId="51" type="noConversion"/>
  </si>
  <si>
    <t>95.89;92.54</t>
  </si>
  <si>
    <t>98.05;96.12</t>
  </si>
  <si>
    <t>43.98;44.20</t>
  </si>
  <si>
    <t xml:space="preserve">aqa170519位艳丽三个外来文库Chip-seq </t>
  </si>
  <si>
    <t>94.35;89.85</t>
  </si>
  <si>
    <t>97.26;95.07</t>
  </si>
  <si>
    <t>47.76;49.49</t>
  </si>
  <si>
    <t>5.85;6.26</t>
  </si>
  <si>
    <t>91.54;86.91</t>
  </si>
  <si>
    <t>FCHHK3CBBXX</t>
    <phoneticPr fontId="51" type="noConversion"/>
  </si>
  <si>
    <t>WHCDNAPEP00006950</t>
    <phoneticPr fontId="51" type="noConversion"/>
  </si>
  <si>
    <t xml:space="preserve">ymn150407卢佳1人内部研发(2/14) vyx170505马俊平人EukaryoteTranscriptomeResequencing(4/14) lde170425李维喜小鼠返工重做EukaryoteTranscriptomeResequencing(8/14) </t>
    <phoneticPr fontId="51" type="noConversion"/>
  </si>
  <si>
    <t>97.08;93.24</t>
  </si>
  <si>
    <t>99.07;96.87</t>
  </si>
  <si>
    <t>48.03;48.73</t>
  </si>
  <si>
    <t>HS4000 PE50+8+50;1226+1226;新库库检;</t>
    <phoneticPr fontId="51" type="noConversion"/>
  </si>
  <si>
    <t>FCHHK3JBBXX</t>
  </si>
  <si>
    <t>WHCDNAPEP00006992</t>
  </si>
  <si>
    <t>97.16;93.42</t>
  </si>
  <si>
    <t>99.10;96.96</t>
  </si>
  <si>
    <t>48.39;49.10</t>
  </si>
  <si>
    <t>97.09;92.36</t>
  </si>
  <si>
    <t>99.05;96.50</t>
  </si>
  <si>
    <t>45.56;46.50</t>
  </si>
  <si>
    <t>WHCDNAPEP00006991</t>
  </si>
  <si>
    <t>97.34;92.79</t>
  </si>
  <si>
    <t>99.13;96.68</t>
  </si>
  <si>
    <t>45.49;46.44</t>
  </si>
  <si>
    <t>96.98;92.55</t>
  </si>
  <si>
    <t>99.00;96.54</t>
  </si>
  <si>
    <t>47.38;48.32</t>
  </si>
  <si>
    <t>WHCDNAPEP00006990</t>
  </si>
  <si>
    <t>96.77;92.67</t>
  </si>
  <si>
    <t>98.90;96.60</t>
  </si>
  <si>
    <t>47.10;48.00</t>
  </si>
  <si>
    <t>96.76;93.06</t>
  </si>
  <si>
    <t>99.00;96.86</t>
  </si>
  <si>
    <t>54.00;54.60</t>
  </si>
  <si>
    <t>以下子文库产量低：
WHHUMewmTABRRAAPEI-103</t>
    <phoneticPr fontId="51" type="noConversion"/>
  </si>
  <si>
    <t>WHCDNAPEP00006989</t>
  </si>
  <si>
    <t>96.82;93.37</t>
  </si>
  <si>
    <t>99.01;96.98</t>
  </si>
  <si>
    <t>53.67;54.29</t>
  </si>
  <si>
    <t>FCHHK3JBBXX</t>
    <phoneticPr fontId="51" type="noConversion"/>
  </si>
  <si>
    <t>WHCDNAPEP00006989</t>
    <phoneticPr fontId="51" type="noConversion"/>
  </si>
  <si>
    <t>/share/Hiseq05/solexa/170519_ST-K00127_0190_BHJCNLBBXX</t>
    <phoneticPr fontId="51" type="noConversion"/>
  </si>
  <si>
    <t>index实际混合比例与计划不符，HKRDEUGivhEAAGRAAPEI-207,HKRDEUGivhEAAHRAAPEI-208,HKRDEUGivhEAAIRAAPEI-210,HKRDEUGivhEAAKRAAPEI-213,HKRDEUGivhEAALRAAPEI-214产量偏低,RD</t>
    <phoneticPr fontId="117" type="noConversion"/>
  </si>
  <si>
    <t>bwh170502刘芳3人Exomecapture(10/10);</t>
  </si>
  <si>
    <t>HKEXONPEP00003449</t>
  </si>
  <si>
    <t>FCHHFYYBBXX</t>
    <phoneticPr fontId="147" type="noConversion"/>
  </si>
  <si>
    <t>99.56;96.35</t>
  </si>
  <si>
    <t>1.33;2.17</t>
  </si>
  <si>
    <t>47.33;47.18</t>
  </si>
  <si>
    <t>97.51;92.17</t>
  </si>
  <si>
    <t>94.07;84.33</t>
  </si>
  <si>
    <t>HKEXONPEP00003450</t>
  </si>
  <si>
    <t>FCHHFYYBBXX</t>
  </si>
  <si>
    <t>99.55;98.00</t>
  </si>
  <si>
    <t>1.31;1.74</t>
  </si>
  <si>
    <t>47.61;47.35</t>
  </si>
  <si>
    <t>97.68;94.56</t>
  </si>
  <si>
    <t>94.18;87.98</t>
  </si>
  <si>
    <t>HKEXONPEP00003451</t>
  </si>
  <si>
    <t>99.58;98.31</t>
  </si>
  <si>
    <t>1.33;1.74</t>
  </si>
  <si>
    <t>48.08;47.89</t>
  </si>
  <si>
    <t>97.88;94.69</t>
  </si>
  <si>
    <t>94.61;88.00</t>
  </si>
  <si>
    <t>bwh170502刘芳3人Exomecapture(9/9);</t>
  </si>
  <si>
    <t>HKEXONPEP00003452</t>
  </si>
  <si>
    <t>99.57;97.94</t>
  </si>
  <si>
    <t>1.23;1.67</t>
  </si>
  <si>
    <t>47.99;47.76</t>
  </si>
  <si>
    <t>98.04;95.24</t>
  </si>
  <si>
    <t>94.96;89.08</t>
  </si>
  <si>
    <t>mbv170508张洪芳人Exomecapture(1/11);bil170505董海芳植物EukaryoteTranscriptomeResequencing(2/11);ilx170407胡维人Exomecapture(1/11);cjv170510稊７贾参颧ukaryoteTranscriptomeResequencing(7/11);</t>
  </si>
  <si>
    <t>HKTRDPEP00002586</t>
  </si>
  <si>
    <t>良(HCS3.3.52)</t>
    <phoneticPr fontId="147" type="noConversion"/>
  </si>
  <si>
    <t>99.34;97.08</t>
  </si>
  <si>
    <t>1.06;1.59</t>
  </si>
  <si>
    <t>43.26;43.44</t>
  </si>
  <si>
    <t>97.11;94.14</t>
  </si>
  <si>
    <t>93.34;87.90</t>
  </si>
  <si>
    <t>cjv170510董海芳植物EukaryoteTranscriptomeResequencing(2/19);ivh170511袁珍丽植物EukaryoteTranscriptomeResequencing(17/19);</t>
  </si>
  <si>
    <t>HKTRDPEP00002584</t>
  </si>
  <si>
    <t>index实际混合比例与计划不符，HKRDEUGivhEAAGRAAPEI-207,HKRDEUGivhEAAHRAAPEI-208,HKRDEUGivhEAAIRAAPEI-210,HKRDEUGivhEAAKRAAPEI-213,HKRDEUGivhEAALRAAPEI-214产量偏低,RD</t>
    <phoneticPr fontId="147" type="noConversion"/>
  </si>
  <si>
    <t>59.15;58.93</t>
  </si>
  <si>
    <t>95.57;91.78</t>
  </si>
  <si>
    <t>89.45;83.18</t>
  </si>
  <si>
    <t>HKEXONPEP00003453</t>
  </si>
  <si>
    <t>99.57;98.01</t>
  </si>
  <si>
    <t>1.19;1.62</t>
  </si>
  <si>
    <t>48.30;48.10</t>
  </si>
  <si>
    <t>97.89;94.45</t>
  </si>
  <si>
    <t>94.67;87.73</t>
  </si>
  <si>
    <t>HKEXONPEP00003454</t>
  </si>
  <si>
    <t>99.58;97.62</t>
  </si>
  <si>
    <t>1.19;1.80</t>
  </si>
  <si>
    <t>97.66;93.72</t>
  </si>
  <si>
    <t>94.10;86.37</t>
  </si>
  <si>
    <t>95.91;89.31</t>
  </si>
  <si>
    <t>98.44;94.99</t>
  </si>
  <si>
    <t>50.99;50.96</t>
  </si>
  <si>
    <t>FCHJF57BBXX</t>
  </si>
  <si>
    <t>DKDNAPEP02827</t>
  </si>
  <si>
    <t>96.41;91.81</t>
  </si>
  <si>
    <t>98.68;96.34</t>
  </si>
  <si>
    <t>50.01;49.98</t>
  </si>
  <si>
    <t>DKDNAPEP02826</t>
  </si>
  <si>
    <t>96.54;93.34</t>
  </si>
  <si>
    <t>98.75;97.23</t>
  </si>
  <si>
    <t>50.32;50.25</t>
  </si>
  <si>
    <t>DKDNAPEP02825</t>
  </si>
  <si>
    <t>96.49;93.40</t>
  </si>
  <si>
    <t>98.73;97.22</t>
  </si>
  <si>
    <t>50.41;50.36</t>
  </si>
  <si>
    <t>DKDNAPEP02824</t>
  </si>
  <si>
    <t>96.44;93.94</t>
  </si>
  <si>
    <t>98.68;97.48</t>
  </si>
  <si>
    <t>50.38;50.34</t>
  </si>
  <si>
    <t>DKDNAPEP02823</t>
  </si>
  <si>
    <t>91.71;89.60</t>
  </si>
  <si>
    <t>96.86;95.75</t>
  </si>
  <si>
    <t>50.65;50.60</t>
  </si>
  <si>
    <t>FCHJF57BBXX</t>
    <phoneticPr fontId="51" type="noConversion"/>
  </si>
  <si>
    <t>DKDNAPEP02822</t>
  </si>
  <si>
    <t>INDEX</t>
    <phoneticPr fontId="51" type="noConversion"/>
  </si>
  <si>
    <t>96.34;93.40</t>
  </si>
  <si>
    <t>98.62;97.12</t>
  </si>
  <si>
    <t>51.11;51.02</t>
  </si>
  <si>
    <t>95.67;92.69</t>
  </si>
  <si>
    <t>98.25;96.64</t>
  </si>
  <si>
    <t>50.53;50.50</t>
  </si>
  <si>
    <t>DKDNAPEP02792</t>
    <phoneticPr fontId="51" type="noConversion"/>
  </si>
  <si>
    <t>170522_I283_FCHK55WBBXX_L7_Gpooling</t>
    <phoneticPr fontId="117" type="noConversion"/>
  </si>
  <si>
    <t>96.12;94.12</t>
  </si>
  <si>
    <t>97.78;96.44</t>
  </si>
  <si>
    <t>48.97;48.60</t>
  </si>
  <si>
    <t>FCHKW37BCXY</t>
  </si>
  <si>
    <t>CPF1705006;CPF1705006;CPF1705006;CPF1705006;CPF1705006;</t>
  </si>
  <si>
    <t>96.21;94.33</t>
  </si>
  <si>
    <t>97.82;96.54</t>
  </si>
  <si>
    <t>48.99;48.61</t>
  </si>
  <si>
    <t>98.44;97.79</t>
  </si>
  <si>
    <t>47.43;47.06</t>
  </si>
  <si>
    <t>FCHMK3YBCXY</t>
  </si>
  <si>
    <t>98.37;97.66</t>
  </si>
  <si>
    <t>99.06;98.58</t>
  </si>
  <si>
    <t>47.47;47.10</t>
  </si>
  <si>
    <t>3.34;2.36</t>
  </si>
  <si>
    <t>25.32;22.84</t>
  </si>
  <si>
    <t>49.90;53.62</t>
  </si>
  <si>
    <t>机器故障</t>
    <phoneticPr fontId="119" type="noConversion"/>
  </si>
  <si>
    <t>FCHK3VMBBXX</t>
  </si>
  <si>
    <t>Fail;</t>
  </si>
  <si>
    <t>7.43;2.34</t>
  </si>
  <si>
    <t>30.05;25.74</t>
  </si>
  <si>
    <t>45.82;48.78</t>
  </si>
  <si>
    <t>96.13;92.69</t>
  </si>
  <si>
    <t>98.71;96.79</t>
  </si>
  <si>
    <t>48.78;48.74</t>
  </si>
  <si>
    <t>F17FTSUSAT0277_MACelsE;F17FTSUSAT0277_MACelsE;F17FTSUSAT0277_MACelsE;F17FTSUSAT0277_MACelsE;F17FTSUSAT0277_MACelsE;F17FTSUSAT0277_MACelsE;F17FTSUSAT0277_MACelsE;</t>
    <phoneticPr fontId="119" type="noConversion"/>
  </si>
  <si>
    <t>96.17;92.78</t>
  </si>
  <si>
    <t>49.11;49.08</t>
  </si>
  <si>
    <t>F17FTSUSAT0277_MACelsE;F17FTSUSAT0277_MACelsE;F17FTSUSAT0277_MACelsE;F17FTSUSAT0277_MACelsE;F17FTSUSAT0277_MACelsE;F17FTSUSAT0277_MACelsE;F17FTSUSAT0277_MACelsE;</t>
  </si>
  <si>
    <t>96.18;92.78</t>
  </si>
  <si>
    <t>98.72;96.82</t>
  </si>
  <si>
    <t>48.17;48.13</t>
  </si>
  <si>
    <t>F17FTSUSAT0242_MACkyyE;F17FTSUSAT0242_MACkyyE;F17FTSUSAT0242_MACkyyE;F17FTSUSAT0242_MACkyyE;F17FTSUSAT0242_MACkyyE;F17FTSUSAT0277_MACelsE;F17FTSUSAT0277_MACelsE;F17FTSUSAT0277_MACelsE;F17FTSUSAT0277_MACelsE;F17FTSUSAT0277_MACelsE;</t>
  </si>
  <si>
    <t>95.72;91.74</t>
  </si>
  <si>
    <t>98.59;96.44</t>
  </si>
  <si>
    <t>49.25;49.21</t>
  </si>
  <si>
    <t>F17FTSUSAT0242_MACkyyE;F17FTSUSAT0242_MACkyyE;F17FTSUSAT0242_MACkyyE;F17FTSUSAT0242_MACkyyE;F17FTSUSAT0242_MACkyyE;F17FTSUSAT0242_MACkyyE;F17FTSUSAT0242_MACkyyE;F17FTSUSAT0242_MACkyyE;F17FTSUSAT0277_MACelsE;F17FTSUSAT0277_MACelsE;F17FTSUSAT0242_MACkyyE;F17FTSUSAT0277_MACelsE;</t>
  </si>
  <si>
    <t>96.36;93.56</t>
  </si>
  <si>
    <t>98.80;97.34</t>
  </si>
  <si>
    <t>51.19;51.09</t>
  </si>
  <si>
    <t>98.93;98.07</t>
  </si>
  <si>
    <t>51.48;51.38</t>
  </si>
  <si>
    <t>F17FTSUSAT0242_MACkyyE;F17FTSUSAT0242_MACkyyE;F17FTSUSAT0242_MACkyyE;F17FTSUSAT0242_MACkyyE;F17FTSUSAT0242_MACkyyE;F17FTSUSAT0242_MACkyyE;F17FTSUSAT0242_MACkyyE;F17FTSUSAT0242_MACkyyE;F17FTSUSAT0242_MACkyyE;F17FTSUSAT0242_MACkyyE;F17FTSUSAT0242_MACkyyE;F17FTSUSAT0242_MACkyyE;F17FTSUSAT0242_MACkyyE;F17FTSUSAT0242_MACkyyE;F17FTSUSAT0242_MACkyyE;</t>
    <phoneticPr fontId="119" type="noConversion"/>
  </si>
  <si>
    <t>96.51;93.59</t>
  </si>
  <si>
    <t>98.91;97.34</t>
  </si>
  <si>
    <t>47.41;47.42</t>
  </si>
  <si>
    <t>FCHK55WBBXX</t>
  </si>
  <si>
    <t>95.94;95.77</t>
  </si>
  <si>
    <t>98.56;98.41</t>
  </si>
  <si>
    <t>47.31;47.33</t>
  </si>
  <si>
    <t>FCHK55WBBXX</t>
    <phoneticPr fontId="119" type="noConversion"/>
  </si>
  <si>
    <t>96.78;94.45</t>
  </si>
  <si>
    <t>98.99;97.73</t>
  </si>
  <si>
    <t>47.95;47.98</t>
  </si>
  <si>
    <t>96.14;93.84</t>
  </si>
  <si>
    <t>98.81;97.51</t>
  </si>
  <si>
    <t>48.05;48.05</t>
  </si>
  <si>
    <t>96.76;94.46</t>
  </si>
  <si>
    <t>99.00;97.64</t>
  </si>
  <si>
    <t>47.97;47.93</t>
  </si>
  <si>
    <t>98.87;97.65</t>
  </si>
  <si>
    <t>96.96;94.40</t>
  </si>
  <si>
    <t>99.06;97.74</t>
  </si>
  <si>
    <t>47.75;47.71</t>
  </si>
  <si>
    <t>96.19;93.19</t>
  </si>
  <si>
    <t>98.84;97.13</t>
  </si>
  <si>
    <t>48.41;48.38</t>
  </si>
  <si>
    <t>很差(机器故障)</t>
    <phoneticPr fontId="119" type="noConversion"/>
  </si>
  <si>
    <t>96.06;92.53</t>
  </si>
  <si>
    <t>98.74;96.91</t>
  </si>
  <si>
    <t>47.81;47.88</t>
  </si>
  <si>
    <t>Hiseq40000</t>
    <phoneticPr fontId="51" type="noConversion"/>
  </si>
  <si>
    <t>FCHHG2JBBXX</t>
    <phoneticPr fontId="51" type="noConversion"/>
  </si>
  <si>
    <t>Hiseq17TJ0000269</t>
    <phoneticPr fontId="51" type="noConversion"/>
  </si>
  <si>
    <t>96.48;92.58</t>
  </si>
  <si>
    <t>98.85;96.80</t>
  </si>
  <si>
    <t>47.36;47.40</t>
  </si>
  <si>
    <t>Hiseq17TJ0000268</t>
    <phoneticPr fontId="51" type="noConversion"/>
  </si>
  <si>
    <t>96.04;92.00</t>
  </si>
  <si>
    <t>98.69;96.49</t>
  </si>
  <si>
    <t>47.94;48.02</t>
  </si>
  <si>
    <t>Hiseq17TJ0000267</t>
    <phoneticPr fontId="51" type="noConversion"/>
  </si>
  <si>
    <t>96.06;91.34</t>
  </si>
  <si>
    <t>98.67;96.12</t>
  </si>
  <si>
    <t>46.88;46.97</t>
  </si>
  <si>
    <t>Hiseq17TJ0000266</t>
    <phoneticPr fontId="51" type="noConversion"/>
  </si>
  <si>
    <t>96.08;92.32</t>
  </si>
  <si>
    <t>46.72;46.80</t>
  </si>
  <si>
    <t>Hiseq40000</t>
    <phoneticPr fontId="51" type="noConversion"/>
  </si>
  <si>
    <t xml:space="preserve"> -</t>
    <phoneticPr fontId="51" type="noConversion"/>
  </si>
  <si>
    <t>良</t>
    <phoneticPr fontId="51" type="noConversion"/>
  </si>
  <si>
    <t>FCHHG2JBBXX</t>
    <phoneticPr fontId="51" type="noConversion"/>
  </si>
  <si>
    <t>TJ132</t>
    <phoneticPr fontId="51" type="noConversion"/>
  </si>
  <si>
    <t>Hiseq17TJ0000265</t>
    <phoneticPr fontId="51" type="noConversion"/>
  </si>
  <si>
    <t>INDEX</t>
    <phoneticPr fontId="51" type="noConversion"/>
  </si>
  <si>
    <t xml:space="preserve">Oseq-ctDNANoninvasivetumorgenetictestingforpersonalizedtherapy(6/6); </t>
    <phoneticPr fontId="51" type="noConversion"/>
  </si>
  <si>
    <t>张敏</t>
    <phoneticPr fontId="51" type="noConversion"/>
  </si>
  <si>
    <t>医学</t>
    <phoneticPr fontId="51" type="noConversion"/>
  </si>
  <si>
    <t>95.43;89.24</t>
  </si>
  <si>
    <t>98.30;94.75</t>
  </si>
  <si>
    <t>47.39;47.61</t>
  </si>
  <si>
    <t>Hiseq17TJ0000264</t>
    <phoneticPr fontId="51" type="noConversion"/>
  </si>
  <si>
    <t>95.87;91.11</t>
  </si>
  <si>
    <t>98.60;96.05</t>
  </si>
  <si>
    <t>47.19;47.29</t>
  </si>
  <si>
    <t>Hiseq17TJ0000263</t>
    <phoneticPr fontId="51" type="noConversion"/>
  </si>
  <si>
    <t>95.69;90.73</t>
  </si>
  <si>
    <t>46.72;46.87</t>
  </si>
  <si>
    <t>Hiseq17TJ0000262</t>
  </si>
  <si>
    <t xml:space="preserve">Oseq？-ctDNA肺癌个体化诊疗基因检测(6/6); </t>
    <phoneticPr fontId="51" type="noConversion"/>
  </si>
  <si>
    <t>质量较差(R1R2质量差)</t>
    <phoneticPr fontId="117" type="noConversion"/>
  </si>
  <si>
    <t>FCHK2NWBBXX</t>
    <phoneticPr fontId="147" type="noConversion"/>
  </si>
  <si>
    <t>FCHKTC2BCXY</t>
    <phoneticPr fontId="147" type="noConversion"/>
  </si>
  <si>
    <t>实际没有index156（WHPVL17001815-156）</t>
    <phoneticPr fontId="117" type="noConversion"/>
  </si>
  <si>
    <t>index错误</t>
    <phoneticPr fontId="117" type="noConversion"/>
  </si>
  <si>
    <t>产量偏低(index错误)</t>
    <phoneticPr fontId="51" type="noConversion"/>
  </si>
  <si>
    <t>实际没有index156（WHPVL17001815-156）</t>
    <phoneticPr fontId="51" type="noConversion"/>
  </si>
  <si>
    <t>产量较低(RD)</t>
    <phoneticPr fontId="147" type="noConversion"/>
  </si>
  <si>
    <t>Exome capture</t>
    <phoneticPr fontId="147" type="noConversion"/>
  </si>
  <si>
    <t>Meta</t>
    <phoneticPr fontId="147" type="noConversion"/>
  </si>
  <si>
    <t>RD，建议重定量，多个文库跨组pooling，其中使用Multiple-PCR扩增免疫细胞TCR 产量偏低。链特异性文库-219和220产量偏低。</t>
    <phoneticPr fontId="117" type="noConversion"/>
  </si>
  <si>
    <t>建议重定量，smarter建库，前面25bp碱基波动大影响PF.</t>
    <phoneticPr fontId="117" type="noConversion"/>
  </si>
  <si>
    <t>RD研发，建议重定量</t>
    <phoneticPr fontId="117" type="noConversion"/>
  </si>
  <si>
    <t>RD文库，碱基波动大（HMST-seq ）加入30% control实际只有13%，pooling偏差较大，无法起到效正作用。</t>
    <phoneticPr fontId="117" type="noConversion"/>
  </si>
  <si>
    <t>建议重定量，环状RNA文库</t>
    <phoneticPr fontId="117" type="noConversion"/>
  </si>
  <si>
    <t>RD，建议重定量，使用Multiple-PCR扩增免疫细胞TCR。</t>
    <phoneticPr fontId="117" type="noConversion"/>
  </si>
  <si>
    <r>
      <t>DGNMETfufMAaA-13-56、DGNMICspqMAaA-12-93质量较差。</t>
    </r>
    <r>
      <rPr>
        <sz val="10"/>
        <color rgb="FFFF0000"/>
        <rFont val="宋体"/>
        <family val="3"/>
        <charset val="134"/>
      </rPr>
      <t>文库问题，高GC文库，碱基波动很大</t>
    </r>
    <phoneticPr fontId="117" type="noConversion"/>
  </si>
  <si>
    <r>
      <t>以下子文库产量低：
WHRDHUMzvfRAAAKAB-128
WHRDHUMzvfRAAALAB-129。</t>
    </r>
    <r>
      <rPr>
        <sz val="10"/>
        <color rgb="FFFF0000"/>
        <rFont val="宋体"/>
        <family val="3"/>
        <charset val="134"/>
      </rPr>
      <t>RD，建议重定量，使用Multiple-PCR扩增免疫细胞TCR。</t>
    </r>
    <phoneticPr fontId="117" type="noConversion"/>
  </si>
  <si>
    <r>
      <t>以下子文库产量低：
RDWHHUMpayEAABRAA-213。</t>
    </r>
    <r>
      <rPr>
        <sz val="10"/>
        <color rgb="FFFF0000"/>
        <rFont val="宋体"/>
        <family val="3"/>
        <charset val="134"/>
      </rPr>
      <t>环状RNA文库</t>
    </r>
    <phoneticPr fontId="117" type="noConversion"/>
  </si>
  <si>
    <r>
      <t>以下子文库产量低：
RDWHHUMpayEAALRAA-201
RDWHCORwbtTAASRAA-209
RDWHCORwbtTAAWRAA-213
RDWHHUMpayEAADRAA-216。</t>
    </r>
    <r>
      <rPr>
        <sz val="10"/>
        <color rgb="FFFF0000"/>
        <rFont val="宋体"/>
        <family val="3"/>
        <charset val="134"/>
      </rPr>
      <t>环状RNA文库</t>
    </r>
    <r>
      <rPr>
        <sz val="10"/>
        <color rgb="FF0000FF"/>
        <rFont val="宋体"/>
        <family val="3"/>
        <charset val="134"/>
      </rPr>
      <t xml:space="preserve">
</t>
    </r>
    <phoneticPr fontId="117" type="noConversion"/>
  </si>
  <si>
    <r>
      <t>以下子文库产量低：
WHMUSedgEAAHRABPEI-32
WHMUSedgEAAKRABPEI-35
WHMUSedgEAAPRAAPEI-47
wHAXPI051130-70。</t>
    </r>
    <r>
      <rPr>
        <sz val="10"/>
        <color rgb="FFFF0000"/>
        <rFont val="宋体"/>
        <family val="3"/>
        <charset val="134"/>
      </rPr>
      <t>和接头空载严重文库pooling上机。</t>
    </r>
    <phoneticPr fontId="117" type="noConversion"/>
  </si>
  <si>
    <r>
      <t>整个Run产量较低质量较差。</t>
    </r>
    <r>
      <rPr>
        <sz val="10"/>
        <color rgb="FFFF0000"/>
        <rFont val="宋体"/>
        <family val="3"/>
        <charset val="134"/>
      </rPr>
      <t>RD文库，碱基波动大（HMST-seq ）加入30% control实际只有13%，pooling偏差较大，无法起到效正作用。</t>
    </r>
    <phoneticPr fontId="117" type="noConversion"/>
  </si>
  <si>
    <r>
      <t>以下子文库产量低：
RDWHMUSupgNABORAA-82
RDWHMUSupgNABPRAA-84
RDWHMUSupgNABQRAA-86
RDWHMUSupgNABRRAA-88
RDWHMUSupgNABSRAA-90
RDWHMUSupgNABURAA-94
RDWHMUSupgNABWRAA-96。</t>
    </r>
    <r>
      <rPr>
        <sz val="10"/>
        <color rgb="FFFF0000"/>
        <rFont val="宋体"/>
        <family val="3"/>
        <charset val="134"/>
      </rPr>
      <t>前面25bp碱基波动大影响PF.</t>
    </r>
    <phoneticPr fontId="117" type="noConversion"/>
  </si>
  <si>
    <r>
      <t>以下子文库产量低：
wHAXPI050817-68。</t>
    </r>
    <r>
      <rPr>
        <sz val="10"/>
        <color rgb="FFFF0000"/>
        <rFont val="宋体"/>
        <family val="3"/>
        <charset val="134"/>
      </rPr>
      <t>和RD转座酶建库文库pooling，RD文库正常。</t>
    </r>
    <phoneticPr fontId="117" type="noConversion"/>
  </si>
  <si>
    <r>
      <t>以下子文库产量低：
wHAXPI050820-58
wHAXPI050825-59
wHAXPI050831-60。</t>
    </r>
    <r>
      <rPr>
        <sz val="10"/>
        <color rgb="FFFF0000"/>
        <rFont val="宋体"/>
        <family val="3"/>
        <charset val="134"/>
      </rPr>
      <t>和RD转座酶建库文库pooling，RD文库正常。</t>
    </r>
    <phoneticPr fontId="117" type="noConversion"/>
  </si>
  <si>
    <r>
      <t>以下子文库产量低：
wHAXPI050815-52。</t>
    </r>
    <r>
      <rPr>
        <sz val="10"/>
        <color rgb="FFFF0000"/>
        <rFont val="宋体"/>
        <family val="3"/>
        <charset val="134"/>
      </rPr>
      <t>和RD转座酶建库文库pooling，RD文库正常</t>
    </r>
    <phoneticPr fontId="117" type="noConversion"/>
  </si>
  <si>
    <r>
      <t>以下子文库产量低：
WHSTRplnPAAARAAPEI-68
WHRDHUMvlrRAAABAA-77
WHRDHUMvlrRAAADAA-79
WHRDHUMvlrRAAAFAA-81
WHRDHUMcjaRAAABAA-94
WHRDHUMpnfRAAABAA-103
wHAXPI050777-140
wHAXPI050778-142
WHPSEyhqTAAARAAPEI-219
WHPSEyhqTAABRAAPEI-220。</t>
    </r>
    <r>
      <rPr>
        <sz val="10"/>
        <color rgb="FFFF0000"/>
        <rFont val="宋体"/>
        <family val="3"/>
        <charset val="134"/>
      </rPr>
      <t>RD，建议重定量，多个文库跨组pooling，其中使用Multiple-PCR扩增免疫细胞TCR 产量偏低。链特异性文库-219和220产量偏低。</t>
    </r>
    <phoneticPr fontId="117" type="noConversion"/>
  </si>
  <si>
    <t>170525_I283_FCHK3VMBBXX_L7_Gpooling
170525_I283_FCHK3VMBBXX_L8_Hpooling</t>
    <phoneticPr fontId="117" type="noConversion"/>
  </si>
  <si>
    <t>PF低/Low PF%</t>
    <phoneticPr fontId="117" type="noConversion"/>
  </si>
  <si>
    <t>产量较低(PF低),CHOP</t>
    <phoneticPr fontId="117" type="noConversion"/>
  </si>
  <si>
    <t>170527_I211_FCHHFYYBBXX_L6_HKTRDPEP00002584</t>
    <phoneticPr fontId="117" type="noConversion"/>
  </si>
  <si>
    <r>
      <t>以下子文库产量低：
wHAXPI050803-37
wHAXPI050835-43
wHAXPI050806-45
wHAXPI050824-50。</t>
    </r>
    <r>
      <rPr>
        <sz val="10"/>
        <color rgb="FFFF0000"/>
        <rFont val="宋体"/>
        <family val="3"/>
        <charset val="134"/>
      </rPr>
      <t>和RD转座酶建库文库pooling，RD文库正常</t>
    </r>
    <phoneticPr fontId="117" type="noConversion"/>
  </si>
  <si>
    <t>建议重定量，和RD转座酶建库文库pooling，RD文库正常。</t>
    <phoneticPr fontId="117" type="noConversion"/>
  </si>
  <si>
    <t>170525_I133_FCHHK33BBXX_L8_WHDNASPEP00004993</t>
    <phoneticPr fontId="117" type="noConversion"/>
  </si>
  <si>
    <t>170529_I133_FCHK2NWBBXX_L6_WHTRDRPEP00003887</t>
    <phoneticPr fontId="117" type="noConversion"/>
  </si>
  <si>
    <r>
      <t>以下子文库产量低：
WHHUMxwvSAAATAASE-N-215
HUMbcfSERAASE-501701
HUMbcfSERAASE-501702
HUMbcfSERAASE-501703。</t>
    </r>
    <r>
      <rPr>
        <sz val="10"/>
        <color rgb="FFFF0000"/>
        <rFont val="宋体"/>
        <family val="3"/>
        <charset val="134"/>
      </rPr>
      <t>RD研发</t>
    </r>
    <phoneticPr fontId="117" type="noConversion"/>
  </si>
  <si>
    <t>170528_I136_FCHHK2WBBXX_L3_WHCDNAPEP00006995
170528_I136_FCHHK2WBBXX_L4_WHCDNAPEP00006995</t>
    <phoneticPr fontId="117" type="noConversion"/>
  </si>
  <si>
    <t>170528_I136_FCHHK2WBBXX_L6_WHDNASPEP00005008</t>
    <phoneticPr fontId="117" type="noConversion"/>
  </si>
  <si>
    <t>建议重定量，和接头空载严重文库pooling上机。</t>
    <phoneticPr fontId="117" type="noConversion"/>
  </si>
  <si>
    <t>170528_I136_FCHHK2WBBXX_L7_WHCDNAPEP00006967</t>
    <phoneticPr fontId="117" type="noConversion"/>
  </si>
  <si>
    <t>以下子文库产量低：
WHANIwfaEAABRAAPEI-18
WHANIwfaEAAKRABPEI-30</t>
    <phoneticPr fontId="117" type="noConversion"/>
  </si>
  <si>
    <r>
      <t>以下子文库产量低：
RDWHCORqegTAAMRAA-202
RDWHCORqegTAAORAA-205
RDWHCORqegTAARRAA-208。</t>
    </r>
    <r>
      <rPr>
        <sz val="10"/>
        <color rgb="FFFF0000"/>
        <rFont val="宋体"/>
        <family val="3"/>
        <charset val="134"/>
      </rPr>
      <t>环状RNA文库。</t>
    </r>
    <phoneticPr fontId="117" type="noConversion"/>
  </si>
  <si>
    <t>RD，建议重定量，环状RNA文库。</t>
    <phoneticPr fontId="117" type="noConversion"/>
  </si>
  <si>
    <r>
      <t>以下子文库产量低：
wHAXPI051125-103
wHAXPI051124-108。</t>
    </r>
    <r>
      <rPr>
        <sz val="10"/>
        <color rgb="FFFF0000"/>
        <rFont val="宋体"/>
        <family val="3"/>
        <charset val="134"/>
      </rPr>
      <t>和接头空载严重文库pooling上机。</t>
    </r>
    <phoneticPr fontId="117" type="noConversion"/>
  </si>
  <si>
    <t>index质量差</t>
    <phoneticPr fontId="117" type="noConversion"/>
  </si>
  <si>
    <t>文库问题，高GC文库，碱基波动很大</t>
    <phoneticPr fontId="117" type="noConversion"/>
  </si>
  <si>
    <t>170525_I114_FCHHFVTBBXX_L5_CHKSEI85217050005</t>
    <phoneticPr fontId="117" type="noConversion"/>
  </si>
  <si>
    <t>以下子文库产量偏低：16L0033824-42，17DP180-63，17DP176-122 深圳</t>
    <phoneticPr fontId="117" type="noConversion"/>
  </si>
  <si>
    <t xml:space="preserve">170529_I177_FCHMTVMBCXY_L1_Hiseq17TJ0000278 170529_I177_FCHMTVMBCXY_L2_Hiseq17TJ0000278 </t>
    <phoneticPr fontId="117" type="noConversion"/>
  </si>
  <si>
    <t>170529_I178_FCHMV2HBCXY_L1_Hiseq17TJ0000279  170529_I178_FCHMV2HBCXY_L2_Hiseq17TJ0000279</t>
    <phoneticPr fontId="117" type="noConversion"/>
  </si>
  <si>
    <t>5个子文库产量偏低。天津。</t>
    <phoneticPr fontId="117" type="noConversion"/>
  </si>
  <si>
    <t>170522_I191_FCHKLHLBCXY_L2_Hiseq17WH0000028</t>
    <phoneticPr fontId="117" type="noConversion"/>
  </si>
  <si>
    <t>以下子文库产量低：
WHPVL17001403-19
WHPVL17001404-27
WHPVL17001405-28
WHPVL17001409-37
WHPVL17001412-53
WHPVL17001416-66
WHPVL17001424-85
WHPVL17001425-86
WHPVL17001426-87
WHPVL17001428-91
WHPVL17001429-92
WHPVL17001430-93
WHPVL17001431-96
WHPVL17001433-97
WHPVL17001437-112
WHPVL17001438-113
WHPVL17001441-123
WHPVL17001442-124
WHPVL17001443-129
WHPVL17001445-131
WHPVL17001453-150
WHPVL17001459-158</t>
    <phoneticPr fontId="117" type="noConversion"/>
  </si>
  <si>
    <t>mqg170428胡维人EukaryoteTranscriptomeResequencing(6/6);</t>
    <phoneticPr fontId="147" type="noConversion"/>
  </si>
  <si>
    <t>HKTRDPEP00002573</t>
  </si>
  <si>
    <t>FCHJYTJBBXX</t>
  </si>
  <si>
    <t>50.84;51.02</t>
  </si>
  <si>
    <t>98.29;96.11</t>
  </si>
  <si>
    <t>95.27;90.80</t>
  </si>
  <si>
    <t>mqg170428胡维人EukaryoteTranscriptomeResequencing(6/6);</t>
  </si>
  <si>
    <t>HKTRDPEP00002574</t>
  </si>
  <si>
    <t>51.31;51.46</t>
  </si>
  <si>
    <t>98.34;96.84</t>
  </si>
  <si>
    <t>95.25;92.31</t>
  </si>
  <si>
    <t>HKTRDPEP00002575</t>
  </si>
  <si>
    <t>FCHJYTJBBXX</t>
    <phoneticPr fontId="147" type="noConversion"/>
  </si>
  <si>
    <t>52.11;52.35</t>
  </si>
  <si>
    <t>98.55;96.99</t>
  </si>
  <si>
    <t>95.83;92.57</t>
  </si>
  <si>
    <t>HKTRDPEP00002576</t>
  </si>
  <si>
    <t>51.15;51.36</t>
  </si>
  <si>
    <t>98.42;97.11</t>
  </si>
  <si>
    <t>95.51;92.89</t>
  </si>
  <si>
    <t>HKTRDPEP00002577</t>
  </si>
  <si>
    <t>51.25;51.43</t>
  </si>
  <si>
    <t>98.34;96.66</t>
  </si>
  <si>
    <t>95.26;91.91</t>
  </si>
  <si>
    <t>HKTRDPEP00002578</t>
  </si>
  <si>
    <t>52.42;52.61</t>
  </si>
  <si>
    <t>98.11;96.45</t>
  </si>
  <si>
    <t>94.74;91.47</t>
  </si>
  <si>
    <t>HKTRDPEP00002579</t>
  </si>
  <si>
    <t>51.63;51.83</t>
  </si>
  <si>
    <t>98.66;96.97</t>
  </si>
  <si>
    <t>96.10;92.67</t>
  </si>
  <si>
    <t>HKTRDPEP00002580</t>
  </si>
  <si>
    <t>50.46;50.66</t>
  </si>
  <si>
    <t>98.78;97.36</t>
  </si>
  <si>
    <t>96.46;93.60</t>
  </si>
  <si>
    <t>HKTRDPEP00002587</t>
  </si>
  <si>
    <t>FCHHYGGBBXX</t>
  </si>
  <si>
    <t>54.83;55.22</t>
  </si>
  <si>
    <t>97.33;97.75</t>
  </si>
  <si>
    <t>93.03;94.17</t>
  </si>
  <si>
    <t>54.78;55.12</t>
  </si>
  <si>
    <t>97.95;97.48</t>
  </si>
  <si>
    <t>94.19;93.69</t>
  </si>
  <si>
    <t>HKTRDPEP00002588</t>
  </si>
  <si>
    <t>54.41;54.99</t>
  </si>
  <si>
    <t>97.72;97.67</t>
  </si>
  <si>
    <t>93.76;94.09</t>
  </si>
  <si>
    <t>54.33;54.97</t>
  </si>
  <si>
    <t>96.85;97.82</t>
  </si>
  <si>
    <t>92.04;94.23</t>
  </si>
  <si>
    <t>rlx170515汪智蛟小鼠Exomecapture(5/7);spw170517胡维小鼠EukaryoteTranscriptomeResequencing(2/7);</t>
  </si>
  <si>
    <t>HKEXONPEP00003457</t>
  </si>
  <si>
    <t>46.56;46.22</t>
  </si>
  <si>
    <t>97.76;95.91</t>
  </si>
  <si>
    <t>93.82;90.53</t>
  </si>
  <si>
    <t>rlx170515汪智蛟小鼠Exomecapture(3/5);ebp170517李维喜人Exomecapture(2/5);</t>
    <phoneticPr fontId="147" type="noConversion"/>
  </si>
  <si>
    <t>HKEXONPEP00003458</t>
  </si>
  <si>
    <t>99.39;97.30</t>
  </si>
  <si>
    <t>0.39;0.75</t>
  </si>
  <si>
    <t>48.09;47.70</t>
  </si>
  <si>
    <t>98.11;95.57</t>
  </si>
  <si>
    <t>94.73;89.98</t>
  </si>
  <si>
    <t>zrw170508许琛莹细菌prokaryoteStrand-SpecificResequencingTranscriptome(18/18);</t>
  </si>
  <si>
    <t>HKTRDPEP00002597</t>
  </si>
  <si>
    <t>41.23;41.08</t>
  </si>
  <si>
    <t>93.92;93.30</t>
  </si>
  <si>
    <t>uka170511李维喜人Non-codingRNA(5/5);</t>
    <phoneticPr fontId="147" type="noConversion"/>
  </si>
  <si>
    <t>HKTRDPEP00002598</t>
  </si>
  <si>
    <t>49.27;49.91</t>
  </si>
  <si>
    <t>98.00;96.91</t>
  </si>
  <si>
    <t>94.76;92.58</t>
  </si>
  <si>
    <t>170531_I178_FCHLVF2BCXY_L1_Hiseq17TJ0000284 170531_I178_FCHLVF2BCXY_L2_Hiseq17TJ0000284</t>
    <phoneticPr fontId="117" type="noConversion"/>
  </si>
  <si>
    <t>96.07;93.20</t>
  </si>
  <si>
    <t>97.64;95.65</t>
  </si>
  <si>
    <t>45.61;45.63</t>
  </si>
  <si>
    <t>以下子文库产量偏低：DX1316AHNVAAAPEI-50
DX1316AHNXAAAPEI-54
DX1316AHOFAAAPEI-70
DX1316AHPEAAAPEI-93
DX1316AHNYAAAPEI-97
DX1316AHOAAAAPEI-98
DX1316AHOFAAAPEI-101
DX1316AHOGAAAPEI-103
DX0503AHOTAAAPEI-107
DX1316AHEWAAAPEI-108
DX1316AHPOAAAPEI-113
DX1316AHPNAAAPEI-120
DX1316AHPRAAAPEI-128
DX1316AHPSAAAPEI-130
DX1316AHPFAAAPEI-133
DX1316AHPGAAAPEI-141
DX1316AHPHAAAPEI-142
DX1316AHPJAAAPEI-148
DX1316AHPKAAAPEI-165
DX1316AHPLAAAPEI-171
DX1316AHPMAAAPEI-172</t>
    <phoneticPr fontId="51" type="noConversion"/>
  </si>
  <si>
    <t>FCHLVF2BCXY</t>
    <phoneticPr fontId="51" type="noConversion"/>
  </si>
  <si>
    <t>Hiseq17TJ0000284</t>
    <phoneticPr fontId="51" type="noConversion"/>
  </si>
  <si>
    <t xml:space="preserve">天津肿瘤研发(2/44); Oseq-Drug个体化诊疗基因检测(40/44); Oseq-T肿瘤个体化诊疗基因检测(2/44); </t>
    <phoneticPr fontId="51" type="noConversion"/>
  </si>
  <si>
    <t>95.76;92.56</t>
  </si>
  <si>
    <t>97.48;95.25</t>
  </si>
  <si>
    <t>45.47;45.49</t>
  </si>
  <si>
    <t>Hiseq17TJ0000284</t>
  </si>
  <si>
    <t xml:space="preserve">Oseq-T肿瘤个体化诊疗基因检测(2/44); Oseq-Drug个体化诊疗基因检测(40/44); 天津肿瘤研发(2/44); </t>
    <phoneticPr fontId="51" type="noConversion"/>
  </si>
  <si>
    <t>95.95;93.26</t>
  </si>
  <si>
    <t>97.62;95.77</t>
  </si>
  <si>
    <t>44.02;44.05</t>
  </si>
  <si>
    <t>FCHLTVVBCXY</t>
    <phoneticPr fontId="51" type="noConversion"/>
  </si>
  <si>
    <t>Hiseq17TJ0000283</t>
    <phoneticPr fontId="51" type="noConversion"/>
  </si>
  <si>
    <t xml:space="preserve">安孕可-单基因遗传病携带者筛查8+2种(1/34); Vista-carrierscreeningtargetpanel(2/34); Vista-carrierscreeningminipanel(17/34); Oseq？-ctDNA肺癌个体化诊疗基因检测(7/34); 安孕可-单基因遗传病携带者筛查69种(4/34); 安孕可-单基因遗传病基因检测-12种(3/34); </t>
    <phoneticPr fontId="51" type="noConversion"/>
  </si>
  <si>
    <t>95.98;93.47</t>
  </si>
  <si>
    <t>97.64;95.91</t>
  </si>
  <si>
    <t>44.08;44.10</t>
  </si>
  <si>
    <t>Hiseq17TJ0000283</t>
  </si>
  <si>
    <t xml:space="preserve">Vista-carrierscreeningtargetpanel(2/34); 安孕可-单基因遗传病携带者筛查8+2种(1/34); 安孕可-单基因遗传病基因检测-12种(3/34); 安孕可-单基因遗传病携带者筛查69种(4/34); Oseq？-ctDNA肺癌个体化诊疗基因检测(7/34); Vista-carrierscreeningminipanel(17/34); </t>
    <phoneticPr fontId="51" type="noConversion"/>
  </si>
  <si>
    <t>98.14;96.93</t>
  </si>
  <si>
    <t>FCHLV2TBCXY</t>
    <phoneticPr fontId="51" type="noConversion"/>
  </si>
  <si>
    <t>Hiseq17TJ0000281</t>
    <phoneticPr fontId="51" type="noConversion"/>
  </si>
  <si>
    <t xml:space="preserve">Oseq？-ctDNA肺癌个体化诊疗基因检测(6/13); Oseq-Drug个体化诊疗基因检测(7/13); </t>
    <phoneticPr fontId="51" type="noConversion"/>
  </si>
  <si>
    <t>96.90;95.17</t>
  </si>
  <si>
    <t>98.20;97.06</t>
  </si>
  <si>
    <t>46.91;46.95</t>
  </si>
  <si>
    <t>Hiseq17TJ0000281</t>
  </si>
  <si>
    <t>97.14;95.33</t>
  </si>
  <si>
    <t>98.33;97.12</t>
  </si>
  <si>
    <t>46.00;46.03</t>
  </si>
  <si>
    <t>FCHLVGTBCXY</t>
    <phoneticPr fontId="51" type="noConversion"/>
  </si>
  <si>
    <t>Hiseq17TJ0000282</t>
    <phoneticPr fontId="51" type="noConversion"/>
  </si>
  <si>
    <t xml:space="preserve">Oseq？-ctDNA肺癌个体化诊疗基因检测(3/12); Oseq-Drug个体化诊疗基因检测(5/12); ctDNA肿瘤早早筛(4/12); </t>
    <phoneticPr fontId="51" type="noConversion"/>
  </si>
  <si>
    <t>97.06;95.35</t>
  </si>
  <si>
    <t>98.29;97.13</t>
  </si>
  <si>
    <t>Hiseq17TJ0000282</t>
  </si>
  <si>
    <t xml:space="preserve">Oseq？-ctDNA肺癌个体化诊疗基因检测(3/12); ctDNA肿瘤早早筛(4/12); Oseq-Drug个体化诊疗基因检测(5/12); </t>
    <phoneticPr fontId="51" type="noConversion"/>
  </si>
  <si>
    <t>/share/Hiseq01/solexa/170526_ST-K00127_0191_BHJF57BBXX</t>
  </si>
  <si>
    <t>/ifs3/hiseq2500-D175/170526_D00175_0670_AHLWKJBCXY</t>
  </si>
  <si>
    <t>/ifs3/hiseq2500-D175/170525_D00175_0669_BHLMHGBCXY</t>
  </si>
  <si>
    <t>特殊文库在下机后才给到拆分信息</t>
  </si>
  <si>
    <t>/share/hiseq2500-D178/170529_D00178_0700_AHMV2HBCXY</t>
  </si>
  <si>
    <t>/share/hiseq2500-D178/170529_D00178_0701_BHM2HWBCXY</t>
  </si>
  <si>
    <t>/share/hiseq2500-D177/170529_D00177_1165_BHMTVMBCXY</t>
  </si>
  <si>
    <t>/share/hiseq2500-D177/170529_D00177_1164_AHMTY3BCXY</t>
  </si>
  <si>
    <t>/share/hiseq2500-D177/170527_D00177_1162_AHLWFMBCXY</t>
  </si>
  <si>
    <t>/share/hiseq2500-D177/170527_D00177_1163_BHLV53BCXY</t>
  </si>
  <si>
    <t>/share/hiseq2500-D178/170527_D00178_0699_AHKKLFBCXY</t>
  </si>
  <si>
    <t>/share/hiseq2500-D178/170525_D00178_0698_BHLWG7BCXY</t>
  </si>
  <si>
    <t>/share/hiseq2500-D178/170525_D00178_0697_AHLVLKBCXY</t>
  </si>
  <si>
    <t>/share/hiseq2500-D177/170525_D00177_1161_BHLTVYBCXY</t>
  </si>
  <si>
    <t>/share/hiseq2500-D177/170525_D00177_1160_AHLWG2BCXY</t>
  </si>
  <si>
    <t>/share/hiseq4000-K132/170523_K00132_0131_AHHG2JBBXX</t>
  </si>
  <si>
    <t>/ifshk2/hiseq4000-211/170527_K00211_0414_AHHFYYBBXX</t>
  </si>
  <si>
    <t>/ifshk2/hiseq4000-211/170527_K00211_0415_BHHG2MBBXX</t>
  </si>
  <si>
    <t>/ifshk2/hiseq4000-114/170527_K00114_0563_BHHYFHBBXX</t>
  </si>
  <si>
    <t>/ifshk2/hiseq4000-114/170527_K00114_0562_AHHW3TBBXX</t>
  </si>
  <si>
    <t>/ifshk2/hiseq4000-114/170525_K00114_0560_AHHFVTBBXX</t>
  </si>
  <si>
    <t>Q30524A211.sh分析時間其他lane 長6hr</t>
  </si>
  <si>
    <t>/ifshk2/hiseq4000-211/170524_K00211_0412_AHHFYGBBXX</t>
  </si>
  <si>
    <t>/ifshk2/hiseq4000-211/170524_K00211_0413_BHHMTGBBXX</t>
  </si>
  <si>
    <t>/ifshk2/hiseq4000-114/170525_K00114_0561_BHHGGCBBXX</t>
  </si>
  <si>
    <t>/ifshk2/hiseq4000-114/170522_K00114_0559_BHHVM5BBXX</t>
  </si>
  <si>
    <t>/ifswh2/hiseq4000-137/170529_K00137_0440_AHK2V5BBXX</t>
  </si>
  <si>
    <t>/ifswh2/hiseq4000-137/170529_K00137_0441_BHK2LLBBXX</t>
  </si>
  <si>
    <t>/ifswh2/hiseq4000-136/170528_K00136_0450_BHHK2WBBXX</t>
  </si>
  <si>
    <t>放假没及时处理</t>
  </si>
  <si>
    <t>/ifswh2/hiseq2500-191/170527_D00191_0588_BHKTC2BCXY</t>
  </si>
  <si>
    <t>/ifswh2/hiseq4000-133/170529_K00133_0314_AHK2NWBBXX</t>
  </si>
  <si>
    <t>/ifswh2/hiseq4000-133/170525_K00133_0312_AHHK33BBXX</t>
  </si>
  <si>
    <t>/ifswh2/hiseq4000-137/170525_K00137_0439_AHHK3CBBXX</t>
  </si>
  <si>
    <t>/ifswh2/hiseq4000-136/170526_K00136_0449_AHHK3JBBXX</t>
  </si>
  <si>
    <t>/ifswh2/hiseq2500-188/170525_D00188_0501_BHHY2GBCXY</t>
  </si>
  <si>
    <t>/ifswh2/hiseq2500-191/170525_D00191_0587_BHHY2YBCXY</t>
  </si>
  <si>
    <t>170602_I178_FCHLTTMBCXY_L1_Hiseq17TJ0000287 170602_I178_FCHLTTMBCXY_L2_Hiseq17TJ0000287</t>
    <phoneticPr fontId="117" type="noConversion"/>
  </si>
  <si>
    <t>27个子文库产量较低。天津。</t>
    <phoneticPr fontId="117" type="noConversion"/>
  </si>
  <si>
    <t>170604_I177_FCHLTTYBCXY_L1_Hiseq17TJ0000290 170604_I177_FCHLTTYBCXY_L2_Hiseq17TJ0000290</t>
    <phoneticPr fontId="117" type="noConversion"/>
  </si>
  <si>
    <t>7个子文库产量较低。天津。</t>
    <phoneticPr fontId="117" type="noConversion"/>
  </si>
  <si>
    <t>170604_I175_FCHLVM5BCXY_L1_Hiseq17SZ0001165 170604_I175_FCHLVM5BCXY_L2_Hiseq17SZ0001165</t>
    <phoneticPr fontId="117" type="noConversion"/>
  </si>
  <si>
    <t>10个子文库产量较低。天津。</t>
    <phoneticPr fontId="117" type="noConversion"/>
  </si>
  <si>
    <t>95.93;92.90</t>
  </si>
  <si>
    <t>97.76;95.20</t>
  </si>
  <si>
    <t>55.89;55.85</t>
  </si>
  <si>
    <t>以下子文库产量较低：GY20-27
16ZKP013-32
QYK001-34
QYK002-44
16ZKP014-52
GY21-53
GY22-62
GY23-101
GY24-123
16ZKP015-135</t>
    <phoneticPr fontId="51" type="noConversion"/>
  </si>
  <si>
    <t>FCHLVM5BCXY</t>
    <phoneticPr fontId="51" type="noConversion"/>
  </si>
  <si>
    <t>Hiseq17SZ0001165</t>
    <phoneticPr fontId="51" type="noConversion"/>
  </si>
  <si>
    <t xml:space="preserve">voa121213.?2?TargetRegioncapture(36/36) </t>
    <phoneticPr fontId="51" type="noConversion"/>
  </si>
  <si>
    <t>96.03;92.98</t>
  </si>
  <si>
    <t>97.81;95.25</t>
  </si>
  <si>
    <t>55.95;55.91</t>
  </si>
  <si>
    <t>Hiseq17SZ0001165</t>
  </si>
  <si>
    <t>96.05;93.98</t>
  </si>
  <si>
    <t>97.68;96.30</t>
  </si>
  <si>
    <t>46.13;46.17</t>
  </si>
  <si>
    <t>FCHLMCFBCXY</t>
    <phoneticPr fontId="51" type="noConversion"/>
  </si>
  <si>
    <t>Hiseq17TJ0000289</t>
    <phoneticPr fontId="51" type="noConversion"/>
  </si>
  <si>
    <t xml:space="preserve">ctDNA肿瘤早早筛(4/14); Oseq-Drug个体化诊疗基因检测(3/14); Oseq？-ctDNA肺癌个体化诊疗基因检测(7/14); </t>
    <phoneticPr fontId="51" type="noConversion"/>
  </si>
  <si>
    <t>96.19;94.13</t>
  </si>
  <si>
    <t>97.76;96.38</t>
  </si>
  <si>
    <t>46.21;46.25</t>
  </si>
  <si>
    <t>Hiseq17TJ0000289</t>
  </si>
  <si>
    <t>96.64;94.63</t>
  </si>
  <si>
    <t>98.02;96.64</t>
  </si>
  <si>
    <t>47.00;47.04</t>
  </si>
  <si>
    <t xml:space="preserve">以下子文库产量较低：DX1316AHUVAAAPEI-97
DX1316AHUMAAAPEI-108
DX1316AHUNAAAPEI-111
DX1316AHUOAAAPEI-113
DX1316AHUSAAAPEI-128
DX1316AHUTAAAPEI-130
DX0503AHVVAAAPEI-165
</t>
  </si>
  <si>
    <t>FCHLTTYBCXY</t>
    <phoneticPr fontId="51" type="noConversion"/>
  </si>
  <si>
    <t>Hiseq17TJ0000290</t>
    <phoneticPr fontId="51" type="noConversion"/>
  </si>
  <si>
    <t xml:space="preserve">Oseq-Drug个体化诊疗基因检测(16/46); Oseq-T肿瘤个体化诊疗基因检测(16/46); Oseq-DrugTumorgenetictestingforpersonalizedtherapy(2/46); 矮小症基因检测(12/46); </t>
    <phoneticPr fontId="51" type="noConversion"/>
  </si>
  <si>
    <t>96.42;94.36</t>
  </si>
  <si>
    <t>97.89;96.48</t>
  </si>
  <si>
    <t>46.94;46.98</t>
  </si>
  <si>
    <t>Hiseq17TJ0000290</t>
  </si>
  <si>
    <t xml:space="preserve">Oseq-Drug个体化诊疗基因检测(16/46); 矮小症基因检测(12/46); Oseq-T肿瘤个体化诊疗基因检测(16/46); Oseq-DrugTumorgenetictestingforpersonalizedtherapy(2/46); </t>
    <phoneticPr fontId="51" type="noConversion"/>
  </si>
  <si>
    <t>97.03;94.65</t>
  </si>
  <si>
    <t>98.20;96.53</t>
  </si>
  <si>
    <t>48.39;48.42</t>
  </si>
  <si>
    <t>FCHLTV2BCXY</t>
    <phoneticPr fontId="51" type="noConversion"/>
  </si>
  <si>
    <t>Hiseq17TJ0000288</t>
    <phoneticPr fontId="51" type="noConversion"/>
  </si>
  <si>
    <t>96.66;94.19</t>
  </si>
  <si>
    <t>97.99;96.25</t>
  </si>
  <si>
    <t>48.28;48.33</t>
  </si>
  <si>
    <t>Hiseq17TJ0000288</t>
  </si>
  <si>
    <t>96.30;94.05</t>
  </si>
  <si>
    <t>45.63;45.69</t>
  </si>
  <si>
    <t>以下子文库产量较低：DX1316AHQKAAAPEI-48
DX1316AHQLAAAPEI-50
DX1316AHQNAAAPEI-54
DX1316AHQOAAAPEI-55
DX1316AHQRAAAPEI-61
DX1316AHQSAAAPEI-63
DX1316AHQTAAAPEI-66
DX1316AHQUAAAPEI-70
DX1316AHRRAAAPEI-73
DX1316AHRSAAAPEI-74
DX1316AHRTAAAPEI-76
DX1316AHRUAAAPEI-78
DX1316AHRVAAAPEI-79
DX1316AHRWAAAPEI-81
DX1316AHRYAAAPEI-84
DX0503AHRPAAAPEI-92
DX0503AHRQAAAPEI-93
DX0504AHQJAAAPEI-97
DX1316AHSGAAAPEI-98
DX1316AHSHAAAPEI-101
DX1316AHSLAAAPEI-103
DX1316AHSMAAAPEI-107
DX0503AHSIAAAPEI-108
DX1316AHSCAAAPEI-141
DX1316AHSEAAAPEI-142
DX1316AHSFAAAPEI-148
DX1346AHEXAAAPEI-154</t>
  </si>
  <si>
    <t>FCHLTTMBCXY</t>
    <phoneticPr fontId="51" type="noConversion"/>
  </si>
  <si>
    <t>Hiseq17TJ0000287</t>
    <phoneticPr fontId="51" type="noConversion"/>
  </si>
  <si>
    <t xml:space="preserve">Oseq-T肿瘤个体化诊疗基因检测(8/55); Oseq-T肿瘤个体化诊疗基因检测（科研版）(4/55); Oseq-ctDNA无创肿瘤个体化诊疗基因检测(1/55); Oseq-Drug个体化诊疗基因检测(26/55); 矮小症基因检测(15/55); Oseq-DrugTumorgenetictestingforpersonalizedtherapy(1/55); </t>
    <phoneticPr fontId="51" type="noConversion"/>
  </si>
  <si>
    <t>96.34;94.26</t>
  </si>
  <si>
    <t>97.87;96.37</t>
  </si>
  <si>
    <t>45.70;45.75</t>
  </si>
  <si>
    <t>Hiseq17TJ0000287</t>
  </si>
  <si>
    <t xml:space="preserve">Oseq-ctDNA无创肿瘤个体化诊疗基因检测(1/55); 矮小症基因检测(15/55); Oseq-DrugTumorgenetictestingforpersonalizedtherapy(1/55); Oseq-Drug个体化诊疗基因检测(26/55); Oseq-T肿瘤个体化诊疗基因检测（科研版）(4/55); Oseq-T肿瘤个体化诊疗基因检测(8/55); </t>
    <phoneticPr fontId="51" type="noConversion"/>
  </si>
  <si>
    <t>97.37;95.92</t>
  </si>
  <si>
    <t>45.93;45.96</t>
  </si>
  <si>
    <t>FCHLVGJBCXY</t>
    <phoneticPr fontId="51" type="noConversion"/>
  </si>
  <si>
    <t>Hiseq17TJ0000285</t>
    <phoneticPr fontId="51" type="noConversion"/>
  </si>
  <si>
    <t xml:space="preserve">Oseq？-ctDNA肺癌个体化诊疗基因检测(15/15); </t>
    <phoneticPr fontId="51" type="noConversion"/>
  </si>
  <si>
    <t>97.30;95.83</t>
  </si>
  <si>
    <t>98.42;97.42</t>
  </si>
  <si>
    <t>45.97;46.01</t>
  </si>
  <si>
    <t>Hiseq17TJ0000285</t>
  </si>
  <si>
    <t>97.42;95.94</t>
  </si>
  <si>
    <t>98.48;97.48</t>
  </si>
  <si>
    <t>46.47;46.51</t>
  </si>
  <si>
    <t>FCHLTWJBCXY</t>
    <phoneticPr fontId="51" type="noConversion"/>
  </si>
  <si>
    <t>Hiseq17TJ0000286</t>
    <phoneticPr fontId="51" type="noConversion"/>
  </si>
  <si>
    <t xml:space="preserve">Oseq？-ctDNA肺癌个体化诊疗基因检测(1/13); Oseq-Drug个体化诊疗基因检测(11/13); Oseq-ctDNA无创肿瘤个体化诊疗基因检测(1/13); </t>
    <phoneticPr fontId="51" type="noConversion"/>
  </si>
  <si>
    <t>97.21;95.74</t>
  </si>
  <si>
    <t>98.36;97.37</t>
  </si>
  <si>
    <t>46.42;46.45</t>
  </si>
  <si>
    <t>Hiseq17TJ0000286</t>
  </si>
  <si>
    <t xml:space="preserve">Oseq-ctDNA无创肿瘤个体化诊疗基因检测(1/13); Oseq？-ctDNA肺癌个体化诊疗基因检测(1/13); Oseq-Drug个体化诊疗基因检测(11/13); </t>
    <phoneticPr fontId="51" type="noConversion"/>
  </si>
  <si>
    <t>94.96;92.59</t>
  </si>
  <si>
    <t>97.12;95.14</t>
  </si>
  <si>
    <t>44.42;44.46</t>
  </si>
  <si>
    <t>以下子文库产量较低：KY003-DPB1-YW-5
GY20-27
17L0052159-29
17L0052193-32
QYK001-34
17L0052245-41
17L0052256-42
17L0052257-43
QYK002-44
17L0052258-46
GY21-53
GY22-62
GY23-101
GY24-123</t>
    <phoneticPr fontId="51" type="noConversion"/>
  </si>
  <si>
    <t>FCHLVMGBCXY</t>
    <phoneticPr fontId="51" type="noConversion"/>
  </si>
  <si>
    <t>Hiseq17SZ0001163</t>
    <phoneticPr fontId="51" type="noConversion"/>
  </si>
  <si>
    <t xml:space="preserve">voa121213.?2?TargetRegioncapture(53/53) </t>
    <phoneticPr fontId="51" type="noConversion"/>
  </si>
  <si>
    <t>94.69;92.77</t>
  </si>
  <si>
    <t>97.01;95.23</t>
  </si>
  <si>
    <t>44.52;44.54</t>
  </si>
  <si>
    <t>Hiseq17SZ0001163</t>
  </si>
  <si>
    <t>91.75;76.58</t>
  </si>
  <si>
    <t>95.32;85.80</t>
  </si>
  <si>
    <t>49.93;49.33</t>
  </si>
  <si>
    <t>PF低，R2读N</t>
    <phoneticPr fontId="51" type="noConversion"/>
  </si>
  <si>
    <t>FCHLWJNBCXY</t>
    <phoneticPr fontId="51" type="noConversion"/>
  </si>
  <si>
    <t>Hiseq17SZ0001164</t>
    <phoneticPr fontId="51" type="noConversion"/>
  </si>
  <si>
    <t xml:space="preserve">voa121213.?2?TargetRegioncapture(52/52) </t>
    <phoneticPr fontId="51" type="noConversion"/>
  </si>
  <si>
    <t>91.03;75.51</t>
  </si>
  <si>
    <t>94.93;85.23</t>
  </si>
  <si>
    <t>49.85;49.54</t>
  </si>
  <si>
    <t>Hiseq17SZ0001164</t>
  </si>
  <si>
    <t>HKTRDPEP00002536</t>
  </si>
  <si>
    <t>FCHHGFGBBXX</t>
  </si>
  <si>
    <t>53.37;53.80</t>
  </si>
  <si>
    <t>98.96;98.15</t>
  </si>
  <si>
    <t>96.77;95.20</t>
  </si>
  <si>
    <t>53.37;53.81</t>
  </si>
  <si>
    <t>98.91;98.17</t>
  </si>
  <si>
    <t>96.64;95.29</t>
  </si>
  <si>
    <t>HKTRDPEP00002537</t>
  </si>
  <si>
    <t>53.57;54.14</t>
  </si>
  <si>
    <t>99.05;98.37</t>
  </si>
  <si>
    <t>96.95;95.74</t>
  </si>
  <si>
    <t>53.55;54.12</t>
  </si>
  <si>
    <t>98.94;98.26</t>
  </si>
  <si>
    <t>96.69;95.43</t>
  </si>
  <si>
    <t>53.86;54.29</t>
  </si>
  <si>
    <t>98.97;98.36</t>
  </si>
  <si>
    <t>96.74;95.78</t>
  </si>
  <si>
    <t>wtl170502袁珍丽人EukaryoteTranscriptomeResequencing(2/8);weo170421董海芳水稻EukaryoteTranscriptomeResequencing(6/8);</t>
  </si>
  <si>
    <t>HKCDNAPEP00006951</t>
  </si>
  <si>
    <t>51.18;51.07</t>
  </si>
  <si>
    <t>96.42;94.38</t>
  </si>
  <si>
    <t>HKTRDPEP00002538</t>
  </si>
  <si>
    <t>54.55;55.06</t>
  </si>
  <si>
    <t>99.06;98.13</t>
  </si>
  <si>
    <t>97.04;95.21</t>
  </si>
  <si>
    <t>54.54;55.05</t>
  </si>
  <si>
    <t>99.08;98.21</t>
  </si>
  <si>
    <t>97.11;95.38</t>
  </si>
  <si>
    <t>HKTRDPEP00002589</t>
  </si>
  <si>
    <t>FCHHG3YBBXX</t>
  </si>
  <si>
    <t>55.10;55.66</t>
  </si>
  <si>
    <t>99.11;98.21</t>
  </si>
  <si>
    <t>97.20;95.35</t>
  </si>
  <si>
    <t>55.07;55.62</t>
  </si>
  <si>
    <t>98.97;98.31</t>
  </si>
  <si>
    <t>96.81;95.61</t>
  </si>
  <si>
    <t>HKTRDPEP00002590</t>
  </si>
  <si>
    <t>54.56;55.19</t>
  </si>
  <si>
    <t>98.80;98.28</t>
  </si>
  <si>
    <t>96.31;95.56</t>
  </si>
  <si>
    <t>54.55;55.17</t>
  </si>
  <si>
    <t>96.33;95.44</t>
  </si>
  <si>
    <t>HKTRDPEP00002591</t>
  </si>
  <si>
    <t>54.26;54.75</t>
  </si>
  <si>
    <t>98.81;98.36</t>
  </si>
  <si>
    <t>96.34;95.79</t>
  </si>
  <si>
    <t>54.25;54.74</t>
  </si>
  <si>
    <t>98.83;98.34</t>
  </si>
  <si>
    <t>96.39;95.75</t>
  </si>
  <si>
    <t>HKTRDPEP00002592</t>
  </si>
  <si>
    <t>53.95;54.46</t>
  </si>
  <si>
    <t>98.98;98.18</t>
  </si>
  <si>
    <t>96.85;95.32</t>
  </si>
  <si>
    <t>53.95;54.47</t>
  </si>
  <si>
    <t>99.01;97.87</t>
  </si>
  <si>
    <t>96.88;94.66</t>
  </si>
  <si>
    <t>HKTRDPEP00002593</t>
  </si>
  <si>
    <t>FCHHGC3BBXX</t>
  </si>
  <si>
    <t>53.19;53.82</t>
  </si>
  <si>
    <t>98.90;97.91</t>
  </si>
  <si>
    <t>96.56;94.78</t>
  </si>
  <si>
    <t>53.14;53.78</t>
  </si>
  <si>
    <t>98.68;97.90</t>
  </si>
  <si>
    <t>95.98;94.63</t>
  </si>
  <si>
    <t>HKTRDPEP00002594</t>
  </si>
  <si>
    <t>53.58;54.24</t>
  </si>
  <si>
    <t>98.83;97.73</t>
  </si>
  <si>
    <t>96.40;94.27</t>
  </si>
  <si>
    <t>53.60;54.26</t>
  </si>
  <si>
    <t>98.87;97.80</t>
  </si>
  <si>
    <t>96.54;94.41</t>
  </si>
  <si>
    <t>HKTRDPEP00002595</t>
  </si>
  <si>
    <t>53.74;54.47</t>
  </si>
  <si>
    <t>98.66;98.00</t>
  </si>
  <si>
    <t>95.87;94.90</t>
  </si>
  <si>
    <t>53.76;54.48</t>
  </si>
  <si>
    <t>98.58;97.91</t>
  </si>
  <si>
    <t>95.65;94.62</t>
  </si>
  <si>
    <t>HKTRDPEP00002596</t>
  </si>
  <si>
    <t>52.65;53.42</t>
  </si>
  <si>
    <t>96.83;94.67</t>
  </si>
  <si>
    <t>pnq170515袁珍丽鼠EukaryoteTranscriptomeResequencing(12/12);</t>
  </si>
  <si>
    <t>HKCDNAPEP00006996</t>
  </si>
  <si>
    <t>53.80;53.70</t>
  </si>
  <si>
    <t>95.04;92.68</t>
  </si>
  <si>
    <t>xpp170522言显婷人EukaryoteTranscriptomeResequencing(15/15);</t>
  </si>
  <si>
    <t>HKCDNAPEP00007001</t>
  </si>
  <si>
    <t>FCHKH35BBXX</t>
  </si>
  <si>
    <t>49.96;50.05</t>
  </si>
  <si>
    <t>97.95;95.34</t>
  </si>
  <si>
    <t>94.31;90.04</t>
  </si>
  <si>
    <t>49.96;50.04</t>
  </si>
  <si>
    <t>97.82;95.70</t>
  </si>
  <si>
    <t>94.00;90.77</t>
  </si>
  <si>
    <t>ofd170519言显婷人EukaryoteTranscriptomeResequencing(9/9);</t>
  </si>
  <si>
    <t>HKCDNAPEP00007002</t>
  </si>
  <si>
    <t>FCHKH35BBXX</t>
    <phoneticPr fontId="147" type="noConversion"/>
  </si>
  <si>
    <t>49.09;49.06</t>
  </si>
  <si>
    <t>98.46;97.12</t>
  </si>
  <si>
    <t>95.57;93.27</t>
  </si>
  <si>
    <t>49.06;49.07</t>
  </si>
  <si>
    <t>98.13;95.76</t>
  </si>
  <si>
    <t>94.91;90.86</t>
  </si>
  <si>
    <t>ujj170523乔王敏人EukaryoteTranscriptomeResequencing(2/10);bcw170523乔王敏拟南芥EukaryoteTranscriptomeResequencing(6/10);xpp170522言显婷人EukaryoteTranscriptomeResequencing(2/10);</t>
  </si>
  <si>
    <t>HKCDNAPEP00006999</t>
  </si>
  <si>
    <t>47.61;47.66</t>
  </si>
  <si>
    <t>98.49;96.63</t>
  </si>
  <si>
    <t>95.68;92.61</t>
  </si>
  <si>
    <t>HS4000 PE101+8+101;0518+0518;旧库，速检未出;</t>
  </si>
  <si>
    <t>52.58;53.39</t>
  </si>
  <si>
    <t>98.75;97.98</t>
  </si>
  <si>
    <t>96.30;94.77</t>
  </si>
  <si>
    <t>gxe170522袁珍丽鼠EukaryoteTranscriptomeResequencing(18/18);</t>
  </si>
  <si>
    <t>HKCDNAPEP00006997</t>
  </si>
  <si>
    <t>98.46;97.18</t>
  </si>
  <si>
    <t>95.54;93.68</t>
  </si>
  <si>
    <t>zpq170522李维喜小孔异担子菌及与挪威云杉混合物EukaryoteTranscriptomeResequencing(9/9);</t>
  </si>
  <si>
    <t>HKCDNAPEP00006998</t>
  </si>
  <si>
    <t>52.85;52.82</t>
  </si>
  <si>
    <t>98.66;96.98</t>
  </si>
  <si>
    <t>95.85;93.37</t>
  </si>
  <si>
    <t>HKTRDPEP00002599</t>
  </si>
  <si>
    <t>FCHKJ2FBBXX</t>
  </si>
  <si>
    <t>index实际混合比例与计划不符，HKRDHUMnwhEAPLRAAPEI-205,HKRDHUMnwhEAPFRAAPEI-221产量偏低,HKRDHUMnwhEAPIRAAPEI-225實際產量是預期產量的1倍,RD</t>
    <phoneticPr fontId="147" type="noConversion"/>
  </si>
  <si>
    <t>53.40;53.92</t>
  </si>
  <si>
    <t>98.23;97.92</t>
  </si>
  <si>
    <t>95.06;94.65</t>
  </si>
  <si>
    <t>FCHKJ2FBBXX</t>
    <phoneticPr fontId="147" type="noConversion"/>
  </si>
  <si>
    <t>53.41;53.93</t>
  </si>
  <si>
    <t>98.15;97.63</t>
  </si>
  <si>
    <t>HKTRDPEP00002600</t>
  </si>
  <si>
    <t>54.81;55.32</t>
  </si>
  <si>
    <t>98.45;97.80</t>
  </si>
  <si>
    <t>95.62;94.30</t>
  </si>
  <si>
    <t>54.76;55.27</t>
  </si>
  <si>
    <t>98.58;97.76</t>
  </si>
  <si>
    <t>95.88;94.25</t>
  </si>
  <si>
    <t>HKTRDPEP00002601</t>
  </si>
  <si>
    <t>96.39;94.18</t>
  </si>
  <si>
    <t>54.01;54.57</t>
  </si>
  <si>
    <t>98.81;97.65</t>
  </si>
  <si>
    <t>xpp170522言显婷人EukaryoteTranscriptomeResequencing(1/7);xgd170516钟珍大鼠EukaryoteTranscriptomeResequencing(1/7);emm170517苟洪兰人Non-codingRNA(3/7);hlo170517胡维小鼠EukaryoteTranscriptomeResequencing(2/7);</t>
  </si>
  <si>
    <t>HKTRDPEP00002602</t>
  </si>
  <si>
    <t>51.11;51.45</t>
  </si>
  <si>
    <t>95.78;92.45</t>
  </si>
  <si>
    <t>dpm170511胡维线虫EukaryoteTranscriptomeResequencing(12/12);</t>
  </si>
  <si>
    <t>HKTRDPEP00002603</t>
  </si>
  <si>
    <t>98.76;97.90</t>
  </si>
  <si>
    <t>96.26;94.72</t>
  </si>
  <si>
    <t>HKTRDPEP00002604</t>
  </si>
  <si>
    <t>FCHKJGKBBXX</t>
  </si>
  <si>
    <t>54.67;55.11</t>
  </si>
  <si>
    <t>98.95;97.97</t>
  </si>
  <si>
    <t>96.87;94.95</t>
  </si>
  <si>
    <t>54.65;55.10</t>
  </si>
  <si>
    <t>98.78;98.21</t>
  </si>
  <si>
    <t>96.44;95.44</t>
  </si>
  <si>
    <t>HKTRDPEP00002605</t>
  </si>
  <si>
    <t>55.61;55.95</t>
  </si>
  <si>
    <t>99.05;98.13</t>
  </si>
  <si>
    <t>97.10;95.20</t>
  </si>
  <si>
    <t>55.56;55.90</t>
  </si>
  <si>
    <t>99.01;98.07</t>
  </si>
  <si>
    <t>97.03;95.17</t>
  </si>
  <si>
    <t>HKTRDPEP00002606</t>
  </si>
  <si>
    <t>55.00;55.38</t>
  </si>
  <si>
    <t>98.40;98.07</t>
  </si>
  <si>
    <t>95.32;95.15</t>
  </si>
  <si>
    <t>54.96;55.35</t>
  </si>
  <si>
    <t>98.29;98.01</t>
  </si>
  <si>
    <t>95.08;94.96</t>
  </si>
  <si>
    <t>HKTRDPEP00002607</t>
  </si>
  <si>
    <t>54.76;55.07</t>
  </si>
  <si>
    <t>98.82;98.07</t>
  </si>
  <si>
    <t>96.37;95.00</t>
  </si>
  <si>
    <t>54.77;55.07</t>
  </si>
  <si>
    <t>98.96;98.07</t>
  </si>
  <si>
    <t>96.71;95.03</t>
  </si>
  <si>
    <t>HKTRDPEP00002542</t>
  </si>
  <si>
    <t>FCHHG22BBXX</t>
  </si>
  <si>
    <t>53.86;54.35</t>
  </si>
  <si>
    <t>98.45;97.44</t>
  </si>
  <si>
    <t>95.43;93.33</t>
  </si>
  <si>
    <t>53.88;54.38</t>
  </si>
  <si>
    <t>98.02;97.63</t>
  </si>
  <si>
    <t>94.38;93.58</t>
  </si>
  <si>
    <t>HKTRDPEP00002543</t>
  </si>
  <si>
    <t>FCHHG22BBXX</t>
    <phoneticPr fontId="147" type="noConversion"/>
  </si>
  <si>
    <t>54.28;54.75</t>
  </si>
  <si>
    <t>98.39;97.95</t>
  </si>
  <si>
    <t>95.30;94.32</t>
  </si>
  <si>
    <t>54.28;54.74</t>
  </si>
  <si>
    <t>98.28;97.82</t>
  </si>
  <si>
    <t>95.00;94.00</t>
  </si>
  <si>
    <t>HKTRDPEP00002544</t>
  </si>
  <si>
    <t>97.57;97.69</t>
  </si>
  <si>
    <t>93.31;93.74</t>
  </si>
  <si>
    <t>97.50;97.72</t>
  </si>
  <si>
    <t>93.18;93.81</t>
  </si>
  <si>
    <t>HKTRDPEP00002545</t>
  </si>
  <si>
    <t>53.34;53.84</t>
  </si>
  <si>
    <t>98.02;97.57</t>
  </si>
  <si>
    <t>94.41;93.54</t>
  </si>
  <si>
    <t>53.31;53.82</t>
  </si>
  <si>
    <t>98.32;97.66</t>
  </si>
  <si>
    <t>95.09;93.73</t>
  </si>
  <si>
    <t>whx170516胡维人Exomecapture(13/13);</t>
    <phoneticPr fontId="147" type="noConversion"/>
  </si>
  <si>
    <t>HKEXONPEP00003461</t>
  </si>
  <si>
    <t>FCHKJFMBBXX</t>
  </si>
  <si>
    <t>HS4000 PE151+8+151;0518+0518;新库库检;</t>
  </si>
  <si>
    <t>99.59;97.76</t>
  </si>
  <si>
    <t>1.39;1.75</t>
  </si>
  <si>
    <t>48.39;48.12</t>
  </si>
  <si>
    <t>98.00;95.20</t>
  </si>
  <si>
    <t>94.56;89.48</t>
  </si>
  <si>
    <t>whx170516胡维人Exomecapture(13/13);</t>
  </si>
  <si>
    <t>HKEXONPEP00003462</t>
  </si>
  <si>
    <t>99.53;98.04</t>
  </si>
  <si>
    <t>1.30;1.59</t>
  </si>
  <si>
    <t>48.73;48.47</t>
  </si>
  <si>
    <t>98.25;95.70</t>
  </si>
  <si>
    <t>95.18;90.22</t>
  </si>
  <si>
    <t>HKEXONPEP00003463</t>
  </si>
  <si>
    <t>99.53;98.17</t>
  </si>
  <si>
    <t>1.45;1.69</t>
  </si>
  <si>
    <t>49.04;48.79</t>
  </si>
  <si>
    <t>98.33;95.81</t>
  </si>
  <si>
    <t>95.35;90.44</t>
  </si>
  <si>
    <t>HKEXONPEP00003464</t>
  </si>
  <si>
    <t>99.51;98.02</t>
  </si>
  <si>
    <t>1.40;1.73</t>
  </si>
  <si>
    <t>48.95;48.68</t>
  </si>
  <si>
    <t>98.28;95.56</t>
  </si>
  <si>
    <t>95.21;89.93</t>
  </si>
  <si>
    <t>wnb170517陈凤人Exomecapture(10/16);whx170516胡维人Exomecapture(6/16);</t>
  </si>
  <si>
    <t>HKEXONPEP00003467</t>
  </si>
  <si>
    <t>HS4000 PE151+8+151;0518+0518;新库库检，1% PHIX;</t>
  </si>
  <si>
    <t>99.52;97.74</t>
  </si>
  <si>
    <t>1.50;1.84</t>
  </si>
  <si>
    <t>49.08;48.93</t>
  </si>
  <si>
    <t>98.29;95.69</t>
  </si>
  <si>
    <t>95.22;90.31</t>
  </si>
  <si>
    <t>guy170523李维喜未知外来文库GBS;</t>
  </si>
  <si>
    <t>M_KVL_01</t>
  </si>
  <si>
    <t>CHKPEI85217050015</t>
  </si>
  <si>
    <t>HS4000 PE151+8+151;0518+0518;新库库检外来文库，10%PHIX;</t>
  </si>
  <si>
    <t>51.74;51.07</t>
  </si>
  <si>
    <t>93.45;90.58</t>
  </si>
  <si>
    <t>88.20;85.58</t>
  </si>
  <si>
    <t>HKEXONPEP00003465</t>
  </si>
  <si>
    <t>99.56;97.89</t>
  </si>
  <si>
    <t>1.11;1.51</t>
  </si>
  <si>
    <t>48.53;48.25</t>
  </si>
  <si>
    <t>98.27;95.16</t>
  </si>
  <si>
    <t>95.21;89.29</t>
  </si>
  <si>
    <t>HKEXONPEP00003466</t>
  </si>
  <si>
    <t>99.51;97.77</t>
  </si>
  <si>
    <t>1.42;1.83</t>
  </si>
  <si>
    <t>49.09;48.84</t>
  </si>
  <si>
    <t>98.07;94.85</t>
  </si>
  <si>
    <t>94.68;88.57</t>
  </si>
  <si>
    <t>88.89;76.82</t>
  </si>
  <si>
    <t>93.21;88.06</t>
  </si>
  <si>
    <t>44.94;45.85</t>
  </si>
  <si>
    <t>HS4000 PE151+8+151;0428+0331;新库库检;</t>
    <phoneticPr fontId="51" type="noConversion"/>
  </si>
  <si>
    <t>FCHK3FJBBXX</t>
  </si>
  <si>
    <t>WHTRDRPEP00003951</t>
  </si>
  <si>
    <t xml:space="preserve">nll170519位艳丽九个线虫或小鼠EukaryoteTranscriptomeResequencing(5/7) sgg170512位艳丽小鼠EukaryoteTranscriptomeResequencing(2/7) </t>
    <phoneticPr fontId="51" type="noConversion"/>
  </si>
  <si>
    <t>94.15;87.73</t>
  </si>
  <si>
    <t>97.27;93.97</t>
  </si>
  <si>
    <t>47.47;47.35</t>
  </si>
  <si>
    <t>50.27;37.36</t>
  </si>
  <si>
    <t>84.54;72.96</t>
  </si>
  <si>
    <t>以下子文库产量低：
WHRDHUMhcaRAABEAA-15
WHRDHUMhcaRAABFAB-16
WHRDHUMtjmRAAADAA-25
WHRDHUMhcaRAACZAA-82
WHRDHUMhcaRAADBAA-84
WHRDHUMhcaRAADCAA-85
WHRDHUMhcaRAADDAA-86</t>
    <phoneticPr fontId="51" type="noConversion"/>
  </si>
  <si>
    <t>WHDNASPEP00005063</t>
  </si>
  <si>
    <t xml:space="preserve">hca170411廖启军人Re-sequencing(25/49) euz170525卢梦书四个植物陈瑶Re-sequencing(4/49) hyd170525谢尚波鱼EukaryotedenovoTranscriptome(2/49) ujk170525刘春二十一个茶树EukaryoteTranscriptomeResequencing(4/49) tjm170317廖启军人Re-sequencing(14/49) </t>
  </si>
  <si>
    <t>95.74;89.48</t>
  </si>
  <si>
    <t>98.19;95.14</t>
  </si>
  <si>
    <t>52.55;42.73</t>
  </si>
  <si>
    <t>83.20;78.56</t>
  </si>
  <si>
    <t xml:space="preserve">以下子文库产量低：
WHRDHUMhcaRAABDAA-14
WHRDHUMhcaRAABQAA-32
WHRDHUMhcaRAACEAA-57
WHRDHUMhcaRAACLAA-66
WHRDHUMhcaRAACSAA-75
</t>
    <phoneticPr fontId="51" type="noConversion"/>
  </si>
  <si>
    <t>WHDNASPEP00005062</t>
  </si>
  <si>
    <t xml:space="preserve">kab170525刘芳3细菌Re-sequencing(2/48) hca170411廖启军人Re-sequencing(39/48) hyd170525谢尚波鱼EukaryotedenovoTranscriptome(7/48) </t>
  </si>
  <si>
    <t>95.02;90.31</t>
  </si>
  <si>
    <t>97.70;95.29</t>
  </si>
  <si>
    <t>53.56;53.35</t>
  </si>
  <si>
    <t>38.30;37.46</t>
  </si>
  <si>
    <t>86.52;83.97</t>
  </si>
  <si>
    <t>以下子文库产量低：
WHBACwyhpBAARAAPEI-207
WHBACwyhpBACRAAPEI-209</t>
    <phoneticPr fontId="51" type="noConversion"/>
  </si>
  <si>
    <t>WHDNASPEP00005061</t>
  </si>
  <si>
    <t xml:space="preserve">olw170516刘宇峰十九个人Re-sequencing(6/15) wyh170510马俊平枯草芽孢杆菌prokaryoteStrand-SpecificResequencingTranscriptome(5/15) dtb170517马俊平四个小鼠EukaryoteTranscriptomeResequencing(4/15) </t>
  </si>
  <si>
    <t>94.09;88.79</t>
  </si>
  <si>
    <t>97.08;94.54</t>
  </si>
  <si>
    <t>53.26;53.10</t>
  </si>
  <si>
    <t>39.86;38.97</t>
  </si>
  <si>
    <t>84.28;82.10</t>
  </si>
  <si>
    <t>以下子文库产量低：
WHHUMyfyEAAARAAPEI-201
WHHUMyfyEAAERAAPEI-206
WHHUMyfyEAAFRAAPEI-207
WHHUMyfyEAAGRAAPEI-208
WHHUMyfyEAAHRAAPEI-209</t>
    <phoneticPr fontId="51" type="noConversion"/>
  </si>
  <si>
    <t>WHDNASPEP00005060</t>
  </si>
  <si>
    <t xml:space="preserve">olw170516刘宇峰十九个人Re-sequencing(6/14) yfy170524谢尚波人EukaryoteTranscriptomeResequencing(8/14) </t>
  </si>
  <si>
    <t>93.92;90.42</t>
  </si>
  <si>
    <t>97.24;95.41</t>
  </si>
  <si>
    <t>52.86;52.73</t>
  </si>
  <si>
    <t>41.82;40.48</t>
  </si>
  <si>
    <t>84.25;82.99</t>
  </si>
  <si>
    <t>以下子文库产量低：
WHHUMwrgEAABRAAPEI-216
WHHUMwrgEAADRAAPEI-219</t>
    <phoneticPr fontId="51" type="noConversion"/>
  </si>
  <si>
    <t>WHDNASPEP00005059</t>
    <phoneticPr fontId="117" type="noConversion"/>
  </si>
  <si>
    <t xml:space="preserve">olw170516刘宇峰十九个人Re-sequencing(6/14) wyh170510马俊平枯草芽孢杆菌prokaryoteStrand-SpecificResequencingTranscriptome(4/14) wrg170525郑小敏四个人EukaryoteTranscriptomeResequencing(4/14) </t>
  </si>
  <si>
    <t>95.49;87.84</t>
  </si>
  <si>
    <t>97.80;93.92</t>
  </si>
  <si>
    <t>43.42;43.71</t>
  </si>
  <si>
    <t>WHDNASPEP00005058</t>
  </si>
  <si>
    <t xml:space="preserve">uhx170516位艳丽人Non-codingRNA(2/15) nll170519位艳丽九个线虫或小鼠EukaryoteTranscriptomeResequencing(4/15) kbj170328于杨阳棉花EukaryoteTranscriptomeResequencing(2/15) jon170525杨林1蓝藻Denovo-Microbiology(1/15) sro170512位艳丽动物扩增产物Re-sequencing(1/15) jbi170525董海芳细菌Re-sequencing(1/15) zsi170523王爽1一个真菌Denovo-Microbiology(1/15) hdj170524杨林1三个门多萨假单胞菌Re-sequencing(3/15) </t>
  </si>
  <si>
    <t>93.91;86.88</t>
  </si>
  <si>
    <t>97.05;93.31</t>
  </si>
  <si>
    <t>52.99;52.81</t>
  </si>
  <si>
    <t>38.84;38.03</t>
  </si>
  <si>
    <t>84.49;82.30</t>
  </si>
  <si>
    <t>以下子文库产量低：
WHRDHUMuutRAAAGAA-100
WHRDHUMuutRAAAIAA-107
WHRDHUMuutRAAAJAA-108
WHRDHUMuutRAAAKAA-109
WHRDHUMuutRAAALAA-110
WHRDHUMuutRAAAMAA-112
WHRDHUMuutRAAANAA-113
WHRDHUMuutRAAAZAA-140
WHRDHUMuutRAABAAA-141
WHRDHUMuutRAABBAA-142</t>
    <phoneticPr fontId="51" type="noConversion"/>
  </si>
  <si>
    <t>FCHK3FJBBXX</t>
    <phoneticPr fontId="51" type="noConversion"/>
  </si>
  <si>
    <t>WHDNASPEP00005057</t>
    <phoneticPr fontId="51" type="noConversion"/>
  </si>
  <si>
    <t xml:space="preserve">plb170509刘宇峰八个人Re-sequencing(8/40) olw170525郑小敏四个人EukaryoteTranscriptomeResequencing(4/40) uut170503廖启军人Re-sequencing(28/40) </t>
    <phoneticPr fontId="51" type="noConversion"/>
  </si>
  <si>
    <t>RP index PE251+8+251;0302+0428+0331;新库库检 RP index SE50+8;</t>
    <phoneticPr fontId="51" type="noConversion"/>
  </si>
  <si>
    <t>FCHHWLKBCXY</t>
  </si>
  <si>
    <t>WHTRDRPEP00003942</t>
  </si>
  <si>
    <t xml:space="preserve">grw170502倪文芳人内部研发(2/2) </t>
  </si>
  <si>
    <t>FCHHWLKBCXY</t>
    <phoneticPr fontId="51" type="noConversion"/>
  </si>
  <si>
    <t>WHTRDRPEP00003941</t>
    <phoneticPr fontId="51" type="noConversion"/>
  </si>
  <si>
    <t xml:space="preserve">grw170502倪文芳人内部研发(2/2) </t>
    <phoneticPr fontId="51" type="noConversion"/>
  </si>
  <si>
    <t>FCHKMT2BCXY</t>
  </si>
  <si>
    <t>Hiseq17WH0000036</t>
  </si>
  <si>
    <t>FCHKMT2BCXY</t>
    <phoneticPr fontId="51" type="noConversion"/>
  </si>
  <si>
    <t>Hiseq17WH0000035</t>
    <phoneticPr fontId="51" type="noConversion"/>
  </si>
  <si>
    <t>91.91;84.20</t>
  </si>
  <si>
    <t>94.05;88.09</t>
  </si>
  <si>
    <t>47.01;47.26</t>
  </si>
  <si>
    <t>RP index PE251+8+8+251;0302+0331;新库库检;</t>
    <phoneticPr fontId="51" type="noConversion"/>
  </si>
  <si>
    <t>FCHHYW7BCXY</t>
  </si>
  <si>
    <t>wHAXPI050531-26</t>
  </si>
  <si>
    <t>94.39;87.05</t>
  </si>
  <si>
    <t>96.57;91.56</t>
  </si>
  <si>
    <t>51.59;52.08</t>
  </si>
  <si>
    <t>3.78;3.34</t>
  </si>
  <si>
    <t>94.08;92.73</t>
  </si>
  <si>
    <t>RP index PE251+8+8+251;0302+0331;新库库检 加入15%HUMoah14ABD2FAAPEI-164，1%WHBACbjmMAaA-16-78，1%WHRATygkMAaA-13-119;</t>
    <phoneticPr fontId="51" type="noConversion"/>
  </si>
  <si>
    <t>FCHHYW7BCXY</t>
    <phoneticPr fontId="51" type="noConversion"/>
  </si>
  <si>
    <t>WHMISEQPEP00000686+1</t>
    <phoneticPr fontId="51" type="noConversion"/>
  </si>
  <si>
    <t xml:space="preserve">bjm170421李洁4细菌Metagenomics(73/351) ygk170509田银平大鼠Metagenomics(24/351) qmv170515田银平微生物Metagenomics(36/351) riw170518田银平九个大鼠肠道Metagenomics(9/351) teo170511田银平两个土壤Metagenomics(2/351) mzo170516王爽1四十三个鼠细菌Metagenomics(43/351) xdi170502高璐动物Metagenomics(3/351) esl170518田银平八个土壤Metagenomics(8/351) xfp170504李维喜人粪便Metagenomics(153/351) </t>
    <phoneticPr fontId="51" type="noConversion"/>
  </si>
  <si>
    <t>94.39;80.32</t>
  </si>
  <si>
    <t>97.62;89.81</t>
  </si>
  <si>
    <t>38.75;39.38</t>
  </si>
  <si>
    <t>HS4000 PE151+8+151;0428+0428;新库库检;</t>
    <phoneticPr fontId="51" type="noConversion"/>
  </si>
  <si>
    <t>FCHK3FVBBXX</t>
  </si>
  <si>
    <t>WHDNASPEP00005054</t>
  </si>
  <si>
    <t xml:space="preserve">mpa170522王丹桃Re-sequencing(8/8) </t>
    <phoneticPr fontId="51" type="noConversion"/>
  </si>
  <si>
    <t>95.01;84.34</t>
  </si>
  <si>
    <t>97.77;92.53</t>
  </si>
  <si>
    <t>44.47;44.58</t>
  </si>
  <si>
    <t>WHDNASPEP00005023</t>
  </si>
  <si>
    <t xml:space="preserve">beu170515张伟10猪EukaryoteTranscriptomeResequencing(6/39) mcg170414岳震二十三个牡丹RAD-Seq(1/39) kbj170328于杨阳棉花EukaryoteTranscriptomeResequencing(32/39) </t>
  </si>
  <si>
    <t>94.80;83.73</t>
  </si>
  <si>
    <t>97.62;92.36</t>
  </si>
  <si>
    <t>44.63;44.72</t>
  </si>
  <si>
    <t xml:space="preserve">mcg170414岳震二十三个牡丹RAD-Seq(1/39) beu170515张伟10猪EukaryoteTranscriptomeResequencing(6/39) kbj170328于杨阳棉花EukaryoteTranscriptomeResequencing(32/39) </t>
  </si>
  <si>
    <t>84.16;71.08</t>
  </si>
  <si>
    <t>89.75;82.46</t>
  </si>
  <si>
    <t>44.96;45.06</t>
  </si>
  <si>
    <t>以下子文库产量低：
wHADPI051119-54
wHADPI051121-57
wHAXPI051059-60
PLAosbR1ACD4FAAPEI-203 
OENngaR2APD8FAAPEI-204
OENngaR2AQD8FAAPEI-205</t>
    <phoneticPr fontId="51" type="noConversion"/>
  </si>
  <si>
    <t>FCHK3FVBBXX</t>
    <phoneticPr fontId="117" type="noConversion"/>
  </si>
  <si>
    <t>WHDNASPEP00005007</t>
    <phoneticPr fontId="117" type="noConversion"/>
  </si>
  <si>
    <t xml:space="preserve">pdq170518司凯威完细菌Denovo-Microbiology(1/26) slk170517杨林1蓝藻Denovo-Microbiology(4/26) osb170425谢志远两个植物RAD-Seq(1/26) wip170518卢梦书水稻Re-sequencing(2/26) emu170516司凯威痤疮丙酸杆菌Re-sequencing(8/26) nga170401王丹水芹RAD-Seq(2/26) gsc170516夏展峰两个拟南芥Re-sequencing(2/26) asx170518杨林1一个细菌Metagenomics(1/26) tog170317李洁4人Metagenomics(5/26) </t>
  </si>
  <si>
    <t>95.79;86.88</t>
  </si>
  <si>
    <t>98.22;94.09</t>
  </si>
  <si>
    <t>44.67;44.83</t>
  </si>
  <si>
    <t>HS4000 PE151+8+151;0428+0428;旧库;</t>
    <phoneticPr fontId="51" type="noConversion"/>
  </si>
  <si>
    <t>95.57;86.25</t>
  </si>
  <si>
    <t>98.12;93.72</t>
  </si>
  <si>
    <t>44.66;44.84</t>
  </si>
  <si>
    <t>95.70;87.18</t>
  </si>
  <si>
    <t>98.14;94.29</t>
  </si>
  <si>
    <t>44.62;44.78</t>
  </si>
  <si>
    <t>95.45;87.00</t>
  </si>
  <si>
    <t>98.04;94.27</t>
  </si>
  <si>
    <t>FCHK3FVBBXX</t>
    <phoneticPr fontId="51" type="noConversion"/>
  </si>
  <si>
    <t>88.19;87.86</t>
  </si>
  <si>
    <t>93.88;93.40</t>
  </si>
  <si>
    <t>28.12;30.06</t>
  </si>
  <si>
    <t>PE 126+8+126-V4;0408+0428;新库库检，外来文库;</t>
    <phoneticPr fontId="51" type="noConversion"/>
  </si>
  <si>
    <t>FCCB0K8ANXX</t>
  </si>
  <si>
    <t>CHKSEI85217050003</t>
  </si>
  <si>
    <t xml:space="preserve">xqa170523吕晓丹文库Methylation </t>
  </si>
  <si>
    <t>89.63;89.16</t>
  </si>
  <si>
    <t>94.56;94.04</t>
  </si>
  <si>
    <t>29.58;31.28</t>
  </si>
  <si>
    <t>CHKSEI85217050002</t>
  </si>
  <si>
    <t xml:space="preserve">xqa170523吕晓丹文库Methylation </t>
    <phoneticPr fontId="51" type="noConversion"/>
  </si>
  <si>
    <t>92.20;87.21</t>
  </si>
  <si>
    <t>96.00;92.44</t>
  </si>
  <si>
    <t>42.95;43.19</t>
  </si>
  <si>
    <t>0.99;1.13</t>
  </si>
  <si>
    <t>98.12;95.29</t>
  </si>
  <si>
    <t>以下子文库产量低：
HUMqvuXAAFXAAA-56
HUMqvuXAAFZAAA-60</t>
    <phoneticPr fontId="51" type="noConversion"/>
  </si>
  <si>
    <t>WHDNASPEP00005009</t>
  </si>
  <si>
    <t xml:space="preserve">qvu170508陈凤人TargetRegioncapture(36/36) </t>
    <phoneticPr fontId="51" type="noConversion"/>
  </si>
  <si>
    <t>91.22;86.10</t>
  </si>
  <si>
    <t>95.61;91.93</t>
  </si>
  <si>
    <t>46.32;46.50</t>
  </si>
  <si>
    <t>1.25;1.45</t>
  </si>
  <si>
    <t>96.00;92.11</t>
  </si>
  <si>
    <t>WHDNASPEP00005002</t>
  </si>
  <si>
    <t xml:space="preserve">kof170509高璐六个动物肠道宏病毒个Metagenomics(1/22) qvu170508陈凤人TargetRegioncapture(17/22) nce170518司凯威精细菌Denovo-Microbiology(1/22) eod170510高璐马克斯克鲁维酵母Re-sequencing(1/22) cha170511赵一凡大豆根瘤菌Denovo-Microbiology(2/22) </t>
  </si>
  <si>
    <t>90.05;85.13</t>
  </si>
  <si>
    <t>94.98;91.18</t>
  </si>
  <si>
    <t>40.89;41.19</t>
  </si>
  <si>
    <t>1.15;1.31</t>
  </si>
  <si>
    <t>97.44;93.94</t>
  </si>
  <si>
    <t>以下子文库产量低：
HUMqvuXAAEKAAA-55
HUMqvuXAAENAAA-60
HUMqvuXAAEUAAA-71</t>
    <phoneticPr fontId="51" type="noConversion"/>
  </si>
  <si>
    <t>WHDNASPEP00005001</t>
  </si>
  <si>
    <t xml:space="preserve">ffl170421余佳临大口黑鲈Denovo-Animal(1/22) eym170512李洁4葡萄球菌Denovo-Microbiology(9/22) qvu170508陈凤人TargetRegioncapture(12/22) </t>
  </si>
  <si>
    <t>91.41;87.31</t>
  </si>
  <si>
    <t>95.71;92.79</t>
  </si>
  <si>
    <t>38.38;38.56</t>
  </si>
  <si>
    <t>1.05;1.30</t>
  </si>
  <si>
    <t>97.60;94.25</t>
  </si>
  <si>
    <t>WHDNASPEP00005000</t>
  </si>
  <si>
    <t xml:space="preserve">eym170512李洁4葡萄球菌Denovo-Microbiology(16/29) qvu170508陈凤人TargetRegioncapture(12/29) kof170509高璐六个动物肠道宏病毒个Metagenomics(1/29) </t>
  </si>
  <si>
    <t>92.07;87.28</t>
  </si>
  <si>
    <t>96.02;92.69</t>
  </si>
  <si>
    <t>37.71;37.94</t>
  </si>
  <si>
    <t>1.04;1.20</t>
  </si>
  <si>
    <t>97.45;94.49</t>
  </si>
  <si>
    <t>以下子文库产量低：
HUMqvuXAADBAAA-72
HUMqvuXAADHAAA-86
HUMqvuXAADMAAA-111
HUMqvuXAADNAAA-113
HUMqvuXAADTAAA-166</t>
    <phoneticPr fontId="51" type="noConversion"/>
  </si>
  <si>
    <t>WHDNASPEP00004999</t>
  </si>
  <si>
    <t xml:space="preserve">qvu170508陈凤人TargetRegioncapture(24/51) eym170512李洁4葡萄球菌Denovo-Microbiology(27/51) </t>
  </si>
  <si>
    <t>91.62;86.32</t>
  </si>
  <si>
    <t>95.80;92.17</t>
  </si>
  <si>
    <t>37.82;38.03</t>
  </si>
  <si>
    <t>1.00;1.16</t>
  </si>
  <si>
    <t>97.47;94.69</t>
  </si>
  <si>
    <t>FCCB0K8ANXX</t>
    <phoneticPr fontId="51" type="noConversion"/>
  </si>
  <si>
    <t>WHDNASPEP00004998</t>
    <phoneticPr fontId="51" type="noConversion"/>
  </si>
  <si>
    <t xml:space="preserve">qvu170508陈凤人TargetRegioncapture(24/52) eym170512李洁4葡萄球菌Denovo-Microbiology(28/52) </t>
    <phoneticPr fontId="51" type="noConversion"/>
  </si>
  <si>
    <t>81.46;85.82</t>
  </si>
  <si>
    <t>90.25;92.13</t>
  </si>
  <si>
    <t>49.45;49.36</t>
  </si>
  <si>
    <t>PE 126+8+126-V4;0428+0428;新库库检;</t>
    <phoneticPr fontId="51" type="noConversion"/>
  </si>
  <si>
    <t>以下子文库产量低：
wHAIPI050793-62</t>
    <phoneticPr fontId="51" type="noConversion"/>
  </si>
  <si>
    <t>FCCB0WJANXX</t>
  </si>
  <si>
    <t>WHDNASPEP00004983</t>
  </si>
  <si>
    <t xml:space="preserve">eod170510高璐马克斯克鲁维酵母Re-sequencing(1/19) pfw170509高璐一个动物肠道宏病毒混合物个Metagenomics(1/19) qxg170503余佳临斑马鱼EukaryotedenovoTranscriptome(3/19) ymh170511杨林1细菌Denovo-Microbiology(2/19) rea170512梁勇霍乱弧菌Denovo-Microbiology(12/19) </t>
  </si>
  <si>
    <t>75.99;81.60</t>
  </si>
  <si>
    <t>86.54;88.52</t>
  </si>
  <si>
    <t>41.82;41.96</t>
  </si>
  <si>
    <t>WHDNASPEP00004997</t>
  </si>
  <si>
    <t xml:space="preserve">lnl170505余佳临大斑纹胸鮡Denovo-Animal(2/2) </t>
  </si>
  <si>
    <t>73.18;75.88</t>
  </si>
  <si>
    <t>85.04;85.33</t>
  </si>
  <si>
    <t>41.97;42.14</t>
  </si>
  <si>
    <t>WHDNASPEP00004996</t>
  </si>
  <si>
    <t xml:space="preserve">lnl170505余佳临大斑纹胸鮡Denovo-Animal(2/2) </t>
    <phoneticPr fontId="51" type="noConversion"/>
  </si>
  <si>
    <t>77.78;85.88</t>
  </si>
  <si>
    <t>88.32;92.19</t>
  </si>
  <si>
    <t>50.64;50.34</t>
  </si>
  <si>
    <t>WHDNASPEP00004985</t>
  </si>
  <si>
    <t xml:space="preserve">kof170509高璐六个动物肠道宏病毒个Metagenomics(2/21) rea170512梁勇霍乱弧菌Denovo-Microbiology(19/21) </t>
  </si>
  <si>
    <t>79.67;86.61</t>
  </si>
  <si>
    <t>89.43;92.61</t>
  </si>
  <si>
    <t>50.60;50.34</t>
  </si>
  <si>
    <t>WHDNASPEP00004984</t>
  </si>
  <si>
    <t xml:space="preserve">rea170512梁勇霍乱弧菌Denovo-Microbiology(18/20) kof170509高璐六个动物肠道宏病毒个Metagenomics(2/20) </t>
  </si>
  <si>
    <t>77.64;76.82</t>
  </si>
  <si>
    <t>88.02;84.87</t>
  </si>
  <si>
    <t>48.44;48.74</t>
  </si>
  <si>
    <t>PE 126+8+126-V4;0428+0428;旧库;</t>
    <phoneticPr fontId="51" type="noConversion"/>
  </si>
  <si>
    <t xml:space="preserve">dpy170502余佳临西藏钩虾Denovo-Animal </t>
  </si>
  <si>
    <t>79.85;86.27</t>
  </si>
  <si>
    <t>90.57;91.07</t>
  </si>
  <si>
    <t>50.40;51.08</t>
  </si>
  <si>
    <t>81.31;83.98</t>
  </si>
  <si>
    <t>89.83;90.79</t>
  </si>
  <si>
    <t>45.34;45.35</t>
  </si>
  <si>
    <t>以下子文库产量低：
wHAMPI050279-17</t>
    <phoneticPr fontId="51" type="noConversion"/>
  </si>
  <si>
    <t>FCCB0WJANXX</t>
    <phoneticPr fontId="51" type="noConversion"/>
  </si>
  <si>
    <t>WHDNASPEP00004935</t>
    <phoneticPr fontId="51" type="noConversion"/>
  </si>
  <si>
    <t xml:space="preserve">val170420余佳临东方鲀Denovo-Animal(2/2) </t>
    <phoneticPr fontId="51" type="noConversion"/>
  </si>
  <si>
    <t>95.71;89.99</t>
  </si>
  <si>
    <t>98.09;95.66</t>
  </si>
  <si>
    <t>41.85;42.10</t>
  </si>
  <si>
    <t>FCHK3GHBBXX</t>
  </si>
  <si>
    <t>WHDNAMePEP00000645</t>
  </si>
  <si>
    <t xml:space="preserve">ltk170509徐晓静动物EukaryotedenovoTranscriptome(5/17) wuo170508刘芳3人EukaryoteTranscriptomeResequencing(3/17) aex170519李维喜小孔异担子菌及与挪威云杉混合物Methylation(9/17) </t>
  </si>
  <si>
    <t>97.51;92.35</t>
  </si>
  <si>
    <t>99.04;96.61</t>
  </si>
  <si>
    <t>42.07;42.15</t>
  </si>
  <si>
    <t>6.34;6.57</t>
  </si>
  <si>
    <t>92.94;91.92</t>
  </si>
  <si>
    <t>WHDNAMePEP00000646</t>
  </si>
  <si>
    <t xml:space="preserve">vyx170505马俊平人EukaryoteTranscriptomeResequencing(4/16) aex170519李维喜小孔异担子菌及与挪威云杉混合物Methylation(3/16) gpk170516徐婧大肠杆菌ProkaryoteTranscriptomeResequencing(2/16) bjd170512郑小敏七个细菌ProkaryoteTranscriptomeResequencing(7/16) </t>
  </si>
  <si>
    <t>90.08;86.16</t>
  </si>
  <si>
    <t>95.35;93.84</t>
  </si>
  <si>
    <t>45.79;48.74</t>
  </si>
  <si>
    <t>以下子文库产量低：
RDWHMOUwhmEBBGRAA-71
RDWHMOUwhmEBBHRAA-72
RDWHMOUwhmEBBIRAA-73
RDWHMOUwhmEBBJRAA-74
RDWHMOUwhmEBBLRAA-79
RDWHMOUwhmEBBNRAA-81</t>
    <phoneticPr fontId="51" type="noConversion"/>
  </si>
  <si>
    <t>WHTRDRPEP00003894</t>
  </si>
  <si>
    <t xml:space="preserve">whm170508袁珍丽鼠EukaryoteTranscriptomeResequencing(20/20) </t>
  </si>
  <si>
    <t>90.75;87.94</t>
  </si>
  <si>
    <t>95.75;94.75</t>
  </si>
  <si>
    <t>46.39;48.98</t>
  </si>
  <si>
    <t>以下子文库产量低：
RDWHMOUwhmEAAARAA-16
RDWHMOUwhmEAABRAA-17
RDWHMOUwhmEAACRAA-19
RDWHMOUwhmEAADRAA-20
RDWHMOUwhmEAAERAA-27
RDWHMOUwhmEAAFRAA-29
RDWHMOUwhmEAAGRAA-32
RDWHMOUwhmEAAHRAA-35
RDWHMOUwhmEAAIRAA-36
RDWHMOUwhmEAALRAA-44
RDWHMOUwhmEAAMRAA-45
RDWHMOUwhmEAAORAA-48
RDWHMOUwhmEAAPRAA-50
RDWHMOUwhmEAAQRAA-51
RDWHMOUwhmEAARRAA-52
RDWHMOUwhmEAASRAA-54</t>
    <phoneticPr fontId="51" type="noConversion"/>
  </si>
  <si>
    <t>FCHK3GHBBXX</t>
    <phoneticPr fontId="117" type="noConversion"/>
  </si>
  <si>
    <t>WHTRDRPEP00003893</t>
    <phoneticPr fontId="117" type="noConversion"/>
  </si>
  <si>
    <t xml:space="preserve">whm170508袁珍丽鼠EukaryoteTranscriptomeResequencing(20/20) </t>
    <phoneticPr fontId="51" type="noConversion"/>
  </si>
  <si>
    <t>93.27;83.81</t>
  </si>
  <si>
    <t>96.89;91.13</t>
  </si>
  <si>
    <t>57.97;57.63</t>
  </si>
  <si>
    <t>WHDNASPEP00005022</t>
  </si>
  <si>
    <t xml:space="preserve">mhb170517钟珍衣藻Re-sequencing(11/11) </t>
    <phoneticPr fontId="51" type="noConversion"/>
  </si>
  <si>
    <t>97.34;88.60</t>
  </si>
  <si>
    <t>99.00;95.32</t>
  </si>
  <si>
    <t>41.65;41.71</t>
  </si>
  <si>
    <t>29.05;37.30</t>
  </si>
  <si>
    <t>7.29;8.13</t>
  </si>
  <si>
    <t>WHDNASPEP00005004</t>
  </si>
  <si>
    <t xml:space="preserve">ncd170504陈凤人Methylation(10/10) </t>
  </si>
  <si>
    <t>97.30;88.76</t>
  </si>
  <si>
    <t>98.98;95.42</t>
  </si>
  <si>
    <t>41.61;41.66</t>
  </si>
  <si>
    <t>29.01;37.22</t>
  </si>
  <si>
    <t>7.25;8.13</t>
  </si>
  <si>
    <t>97.37;88.78</t>
  </si>
  <si>
    <t>99.01;95.19</t>
  </si>
  <si>
    <t>41.31;41.41</t>
  </si>
  <si>
    <t>29.69;37.85</t>
  </si>
  <si>
    <t>8.27;6.79</t>
  </si>
  <si>
    <t>HS4000 PE101+8+101;0428+0428;旧库;</t>
    <phoneticPr fontId="51" type="noConversion"/>
  </si>
  <si>
    <t>FCHK3GHBBXX</t>
    <phoneticPr fontId="51" type="noConversion"/>
  </si>
  <si>
    <t>WHDNASPEP00005003</t>
    <phoneticPr fontId="51" type="noConversion"/>
  </si>
  <si>
    <t>整个Run %PF偏低</t>
    <phoneticPr fontId="51" type="noConversion"/>
  </si>
  <si>
    <t>FCHK3G7BBXX</t>
  </si>
  <si>
    <t>WHDNASPEP00005025</t>
  </si>
  <si>
    <t xml:space="preserve">vae170421王珏人Methylation(4/4) </t>
  </si>
  <si>
    <t>FCHK3G7BBXX</t>
    <phoneticPr fontId="117" type="noConversion"/>
  </si>
  <si>
    <t>WHDNASPEP00005024</t>
  </si>
  <si>
    <t>WHDNASPEP00005019</t>
  </si>
  <si>
    <t xml:space="preserve">ent161130王云洁人Methylation(4/4) </t>
  </si>
  <si>
    <t>WHDNASPEP00005018</t>
  </si>
  <si>
    <t>WHDNASPEP00005017</t>
  </si>
  <si>
    <t>以下子文库产量低:
WHRDHUMentMADAKAA-59
WHRDHUMentMADALAB-66</t>
    <phoneticPr fontId="51" type="noConversion"/>
  </si>
  <si>
    <t>WHDNASPEP00005016</t>
  </si>
  <si>
    <t>WHDNASPEP00005015</t>
  </si>
  <si>
    <t>以下子文库产量低：
CWHSEI17040129-A</t>
    <phoneticPr fontId="51" type="noConversion"/>
  </si>
  <si>
    <t>FCHK3G7BBXX</t>
    <phoneticPr fontId="51" type="noConversion"/>
  </si>
  <si>
    <t>WHDNASPEP00005014</t>
    <phoneticPr fontId="51" type="noConversion"/>
  </si>
  <si>
    <t>HS4000 SE50+8;1226+1226;新库库检;</t>
    <phoneticPr fontId="51" type="noConversion"/>
  </si>
  <si>
    <t>FCHHK2TBBXX</t>
  </si>
  <si>
    <t>WHDNASPEP00004994</t>
  </si>
  <si>
    <t xml:space="preserve">mdk170508于杨阳三个稻瘟病Chip-seq(3/8) mih170516谢志远一个斑马鱼RNA-Seq(1/8) lik170322吕晓丹植物RAD-Seq(1/8) iud170516谢志远两个斑马鱼RNA-Seq(2/8) yjx170425钟珍拟南芥Chip-seq(1/8) </t>
  </si>
  <si>
    <t>WHSRNASEP00001223</t>
  </si>
  <si>
    <t xml:space="preserve">xqn170502谢鑫凤羽扇豆SmallRNA(9/15) fqx170510金远春玉米SmallRNA(6/15) </t>
  </si>
  <si>
    <t>WHSRNASEP00001222</t>
  </si>
  <si>
    <t xml:space="preserve">kyn170508王丹水稻SmallRNA(7/15) xqn170502谢鑫凤羽扇豆SmallRNA(8/15) </t>
    <phoneticPr fontId="51" type="noConversion"/>
  </si>
  <si>
    <t>WHDNASPEP00004980</t>
  </si>
  <si>
    <t xml:space="preserve">fyy170504言显婷人Re-sequencing(5/5) </t>
  </si>
  <si>
    <t>WHDNASPEP00004979</t>
  </si>
  <si>
    <t xml:space="preserve">fyy170504言显婷人Re-sequencing(4/4) </t>
  </si>
  <si>
    <t>WHDNASPEP00004978</t>
  </si>
  <si>
    <t xml:space="preserve">fyy170504言显婷人Re-sequencing(4/4) </t>
    <phoneticPr fontId="51" type="noConversion"/>
  </si>
  <si>
    <t>HS4000 SE50+8;1226+1226;新库库检 外来文库;</t>
    <phoneticPr fontId="51" type="noConversion"/>
  </si>
  <si>
    <t>CWHPEPI00001351</t>
    <phoneticPr fontId="117" type="noConversion"/>
  </si>
  <si>
    <t xml:space="preserve">ats170516梁勇霍乱弧菌文库Re-sequencing(20/20) </t>
    <phoneticPr fontId="51" type="noConversion"/>
  </si>
  <si>
    <t>FCHHK2TBBXX</t>
    <phoneticPr fontId="51" type="noConversion"/>
  </si>
  <si>
    <t>CWHPEPI00001352</t>
    <phoneticPr fontId="51" type="noConversion"/>
  </si>
  <si>
    <t xml:space="preserve">btu170508谢尚波小鼠外来文库EukaryotedenovoTranscriptome(12/12) </t>
    <phoneticPr fontId="51" type="noConversion"/>
  </si>
  <si>
    <t>96.60;94.66</t>
  </si>
  <si>
    <t>98.03;96.71</t>
  </si>
  <si>
    <t>46.02;46.06</t>
  </si>
  <si>
    <t>以下子文库产量较低：
DX0011AHMJAAAPEI-37</t>
    <phoneticPr fontId="51" type="noConversion"/>
  </si>
  <si>
    <t>FCHLWFNBCXY</t>
    <phoneticPr fontId="51" type="noConversion"/>
  </si>
  <si>
    <t>Hiseq17TJ0000291</t>
    <phoneticPr fontId="51" type="noConversion"/>
  </si>
  <si>
    <t xml:space="preserve">Oseq-Drug个体化诊疗基因检测(4/36); CarrierSeq-12GeneticDisorders(1/36); Vista-carrierscreeningtargetpanel(8/36); Oseq？-ctDNA肺癌个体化诊疗基因检测(3/36); 安孕可-单基因遗传病基因检测-12种(3/36); 安孕可-单基因遗传病携带者筛查69种(3/36); Vista-carrierscreeningminipanel(14/36); </t>
    <phoneticPr fontId="51" type="noConversion"/>
  </si>
  <si>
    <t>96.55;94.49</t>
  </si>
  <si>
    <t>97.98;96.59</t>
  </si>
  <si>
    <t xml:space="preserve">以下子文库产量较低：
DX0011AHMJAAAPEI-37
</t>
    <phoneticPr fontId="51" type="noConversion"/>
  </si>
  <si>
    <t>Hiseq17TJ0000291</t>
  </si>
  <si>
    <t xml:space="preserve">Oseq-Drug个体化诊疗基因检测(4/36); 安孕可-单基因遗传病基因检测-12种(3/36); Vista-carrierscreeningtargetpanel(8/36); Oseq？-ctDNA肺癌个体化诊疗基因检测(3/36); Vista-carrierscreeningminipanel(14/36); 安孕可-单基因遗传病携带者筛查69种(3/36); CarrierSeq-12GeneticDisorders(1/36); </t>
    <phoneticPr fontId="51" type="noConversion"/>
  </si>
  <si>
    <t>97.08;94.81</t>
  </si>
  <si>
    <t>98.29;96.74</t>
  </si>
  <si>
    <t>45.88;45.94</t>
  </si>
  <si>
    <t>以下子文库产量较低：DX0011ADXSAAAPEI-89
DX0629AHZFAAAPEI-108
DX1316AHXQAAAPEI-120
DX1316AHXSAAAPEI-122
DX1316AHXTAAAPEI-123
DX1316AHXOAAAPEI-154
DX1346AHXDAAAPEI-172</t>
    <phoneticPr fontId="51" type="noConversion"/>
  </si>
  <si>
    <t>FCHLVYHBCXY</t>
    <phoneticPr fontId="51" type="noConversion"/>
  </si>
  <si>
    <t>Hiseq17TJ0000292</t>
    <phoneticPr fontId="51" type="noConversion"/>
  </si>
  <si>
    <t xml:space="preserve">遗传性骨病基因检测(7/61); SentisTargetedtherapy(tissue)(206genes)(2/61); CarrierSeq-12GeneticDisorders(2/61); Oseq-Drug个体化诊疗基因检测(10/61); Vista-carrierscreeningtargetpanel(3/61); Oseq-T肿瘤个体化诊疗基因检测(2/61); GeneticTestingforInheritedSkelatalDisorders(1/61); 安孕可-单基因遗传病基因检测-12种(1/61); Vista-carrierscreeningminipanel(14/61); 性发育疾病基因检测(10/61); 安孕可-单基因遗传病携带者筛查69种(9/61); </t>
    <phoneticPr fontId="51" type="noConversion"/>
  </si>
  <si>
    <t>96.93;94.78</t>
  </si>
  <si>
    <t>98.22;96.74</t>
  </si>
  <si>
    <t>45.83;45.89</t>
  </si>
  <si>
    <t>Hiseq17TJ0000292</t>
  </si>
  <si>
    <t xml:space="preserve">性发育疾病基因检测(10/61); 安孕可-单基因遗传病携带者筛查69种(9/61); Vista-carrierscreeningminipanel(14/61); GeneticTestingforInheritedSkelatalDisorders(1/61); 安孕可-单基因遗传病基因检测-12种(1/61); Oseq-Drug个体化诊疗基因检测(10/61); CarrierSeq-12GeneticDisorders(2/61); Vista-carrierscreeningtargetpanel(3/61); Oseq-T肿瘤个体化诊疗基因检测(2/61); 遗传性骨病基因检测(7/61); SentisTargetedtherapy(tissue)(206genes)(2/61); </t>
    <phoneticPr fontId="51" type="noConversion"/>
  </si>
  <si>
    <t>機器故障</t>
  </si>
  <si>
    <t>ses170529吕晓丹鼠Re-sequencing;</t>
  </si>
  <si>
    <t>BB_HIC47</t>
  </si>
  <si>
    <t>CHKPEI85217050061</t>
  </si>
  <si>
    <t>FCHHG37BBXX</t>
  </si>
  <si>
    <t>FC 於c107 開始 fluidics 出現問題,~50%讀N ,Q30很低, 作廢</t>
    <phoneticPr fontId="147" type="noConversion"/>
  </si>
  <si>
    <t>HS4000 PE50+8+50;0302+0302;新库库检外来文库;</t>
  </si>
  <si>
    <t>42.23;42.56</t>
  </si>
  <si>
    <t>98.66;91.35</t>
  </si>
  <si>
    <t>96.24;83.78</t>
  </si>
  <si>
    <t>BB_HIC48</t>
  </si>
  <si>
    <t>CHKPEI85217050062</t>
  </si>
  <si>
    <t>41.95;42.28</t>
  </si>
  <si>
    <t>98.60;91.69</t>
  </si>
  <si>
    <t>96.18;84.75</t>
  </si>
  <si>
    <t>BB_HIC49</t>
  </si>
  <si>
    <t>CHKPEI85217050063</t>
  </si>
  <si>
    <t>42.10;42.61</t>
  </si>
  <si>
    <t>98.52;91.27</t>
  </si>
  <si>
    <t>95.86;83.75</t>
  </si>
  <si>
    <t>BB_HIC50</t>
  </si>
  <si>
    <t>CHKPEI85217050064</t>
  </si>
  <si>
    <t>42.04;42.32</t>
  </si>
  <si>
    <t>98.67;92.04</t>
  </si>
  <si>
    <t>96.33;85.38</t>
  </si>
  <si>
    <t>BB_HIC51</t>
  </si>
  <si>
    <t>CHKPEI85217050065</t>
  </si>
  <si>
    <t>42.38;42.68</t>
  </si>
  <si>
    <t>98.59;91.82</t>
  </si>
  <si>
    <t>96.07;84.77</t>
  </si>
  <si>
    <t>BB_HIC52</t>
  </si>
  <si>
    <t>CHKPEI85217050066</t>
  </si>
  <si>
    <t>42.35;42.59</t>
  </si>
  <si>
    <t>98.66;92.33</t>
  </si>
  <si>
    <t>96.27;85.79</t>
  </si>
  <si>
    <t>BB_HIC53</t>
  </si>
  <si>
    <t>CHKPEI85217050067</t>
  </si>
  <si>
    <t>42.39;42.62</t>
  </si>
  <si>
    <t>98.58;91.72</t>
  </si>
  <si>
    <t>96.04;84.68</t>
  </si>
  <si>
    <t>BB_HIC54</t>
  </si>
  <si>
    <t>CHKPEI85217050068</t>
  </si>
  <si>
    <t>42.35;42.61</t>
  </si>
  <si>
    <t>98.60;91.25</t>
  </si>
  <si>
    <t>96.08;84.19</t>
  </si>
  <si>
    <t>BB_HIC55</t>
  </si>
  <si>
    <t>CHKPEI85217050069</t>
  </si>
  <si>
    <t>FCHHG5CBBXX</t>
  </si>
  <si>
    <t>42.47;42.74</t>
  </si>
  <si>
    <t>98.41;91.06</t>
  </si>
  <si>
    <t>95.59;83.24</t>
  </si>
  <si>
    <t>BB_HIC56</t>
  </si>
  <si>
    <t>CHKPEI85217050070</t>
  </si>
  <si>
    <t>42.27;42.55</t>
  </si>
  <si>
    <t>98.33;91.01</t>
  </si>
  <si>
    <t>95.37;83.21</t>
  </si>
  <si>
    <t>BB_HIC57</t>
  </si>
  <si>
    <t>CHKPEI85217050071</t>
  </si>
  <si>
    <t>42.40;42.53</t>
  </si>
  <si>
    <t>98.48;92.40</t>
  </si>
  <si>
    <t>95.78;85.55</t>
  </si>
  <si>
    <t>BB_HIC58</t>
  </si>
  <si>
    <t>CHKPEI85217050072</t>
  </si>
  <si>
    <t>42.31;42.57</t>
  </si>
  <si>
    <t>98.37;91.63</t>
  </si>
  <si>
    <t>95.44;84.37</t>
  </si>
  <si>
    <t>BB_HIC59</t>
  </si>
  <si>
    <t>CHKPEI85217050073</t>
  </si>
  <si>
    <t>FCHHG5CBBXX</t>
    <phoneticPr fontId="147" type="noConversion"/>
  </si>
  <si>
    <t>42.26;42.44</t>
  </si>
  <si>
    <t>98.48;92.22</t>
  </si>
  <si>
    <t>95.76;85.32</t>
  </si>
  <si>
    <t>BB_HIC60</t>
  </si>
  <si>
    <t>CHKPEI85217050074</t>
  </si>
  <si>
    <t>42.38;42.63</t>
  </si>
  <si>
    <t>98.36;92.16</t>
  </si>
  <si>
    <t>95.39;85.18</t>
  </si>
  <si>
    <t>BB_HIC61</t>
  </si>
  <si>
    <t>CHKPEI85217050075</t>
  </si>
  <si>
    <t>42.27;42.52</t>
  </si>
  <si>
    <t>98.25;91.08</t>
  </si>
  <si>
    <t>95.15;83.25</t>
  </si>
  <si>
    <t>BB_HIC62</t>
  </si>
  <si>
    <t>CHKPEI85217050076</t>
  </si>
  <si>
    <t>98.32;91.71</t>
  </si>
  <si>
    <t>95.28;84.31</t>
  </si>
  <si>
    <t>96.45;94.82</t>
  </si>
  <si>
    <t>97.95;96.89</t>
  </si>
  <si>
    <t>49.04;48.68</t>
  </si>
  <si>
    <t>FCHKVCFBCXY</t>
  </si>
  <si>
    <t>CPF1705009;CPF1705009;CPF1705009;CPF1705009;CPF1705009;</t>
  </si>
  <si>
    <t>96.55;94.85</t>
  </si>
  <si>
    <t>98.02;96.90</t>
  </si>
  <si>
    <t>49.05;48.69</t>
  </si>
  <si>
    <t>92.09;94.18</t>
  </si>
  <si>
    <t>94.40;96.49</t>
  </si>
  <si>
    <t>48.89;48.60</t>
  </si>
  <si>
    <t>FCHKVFJBCXY</t>
  </si>
  <si>
    <t>CPF1705009;CPF1705006;CPF1705006;CPF1705006;CPF1705006;CPF1705006;CPF1705006;CPF1705006;CPF1705006;</t>
  </si>
  <si>
    <t>97.77;96.35</t>
  </si>
  <si>
    <t>48.94;48.63</t>
  </si>
  <si>
    <t>86.57;95.61</t>
  </si>
  <si>
    <t>91.62;97.34</t>
  </si>
  <si>
    <t>45.82;45.21</t>
  </si>
  <si>
    <t>FCHLH3YBCXY</t>
  </si>
  <si>
    <t>88.98;94.80</t>
  </si>
  <si>
    <t>93.24;96.88</t>
  </si>
  <si>
    <t>46.86;46.35</t>
  </si>
  <si>
    <t>96.13;93.99</t>
  </si>
  <si>
    <t>97.76;96.34</t>
  </si>
  <si>
    <t>49.03;48.68</t>
  </si>
  <si>
    <t>FCHKVCNBCXY</t>
  </si>
  <si>
    <t>96.28;93.95</t>
  </si>
  <si>
    <t>97.84;96.33</t>
  </si>
  <si>
    <t>49.01;48.67</t>
  </si>
  <si>
    <t>95.64;92.82</t>
  </si>
  <si>
    <t>97.49;95.34</t>
  </si>
  <si>
    <t>49.14;48.86</t>
  </si>
  <si>
    <t>FCHKVCKBCXY</t>
  </si>
  <si>
    <t>95.26;92.71</t>
  </si>
  <si>
    <t>98.84;98.48</t>
  </si>
  <si>
    <t>99.31;99.05</t>
  </si>
  <si>
    <t>49.00;48.64</t>
  </si>
  <si>
    <t>FCHLH73BCXY</t>
  </si>
  <si>
    <t>CPF1705006;CPF1705006;CPF1705006;</t>
  </si>
  <si>
    <t>97.88;96.99</t>
  </si>
  <si>
    <t>98.81;98.20</t>
  </si>
  <si>
    <t>46.45;46.40</t>
  </si>
  <si>
    <t>F17FTSUSAT0318;F17FTSUSAT0318;F17FTSUSAT0318;F17FTSUSAT0318;</t>
  </si>
  <si>
    <t>95.52;92.32</t>
  </si>
  <si>
    <t>98.56;96.91</t>
  </si>
  <si>
    <t>48.13;48.03</t>
  </si>
  <si>
    <t>FCHK3W2BBXX</t>
  </si>
  <si>
    <t>95.67;92.06</t>
  </si>
  <si>
    <t>98.62;96.71</t>
  </si>
  <si>
    <t>47.80;47.74</t>
  </si>
  <si>
    <t>95.63;91.73</t>
  </si>
  <si>
    <t>98.58;96.47</t>
  </si>
  <si>
    <t>47.88;47.84</t>
  </si>
  <si>
    <t>95.31;89.86</t>
  </si>
  <si>
    <t>98.42;95.33</t>
  </si>
  <si>
    <t>48.17;48.19</t>
  </si>
  <si>
    <t>95.66;92.19</t>
  </si>
  <si>
    <t>98.59;96.74</t>
  </si>
  <si>
    <t>47.59;47.53</t>
  </si>
  <si>
    <t>95.69;91.88</t>
  </si>
  <si>
    <t>98.59;96.59</t>
  </si>
  <si>
    <t>47.98;47.92</t>
  </si>
  <si>
    <t>95.77;92.49</t>
  </si>
  <si>
    <t>98.65;96.97</t>
  </si>
  <si>
    <t>47.46;47.38</t>
  </si>
  <si>
    <t>96.02;92.68</t>
  </si>
  <si>
    <t>96.13;92.01</t>
  </si>
  <si>
    <t>98.80;96.75</t>
  </si>
  <si>
    <t>48.10;48.10</t>
  </si>
  <si>
    <t>FCHK7HNBBXX</t>
  </si>
  <si>
    <t>96.45;92.04</t>
  </si>
  <si>
    <t>98.90;96.73</t>
  </si>
  <si>
    <t>48.17;48.17</t>
  </si>
  <si>
    <t>96.43;93.23</t>
  </si>
  <si>
    <t>98.90;97.30</t>
  </si>
  <si>
    <t>48.16;48.20</t>
  </si>
  <si>
    <t>96.45;93.29</t>
  </si>
  <si>
    <t>98.90;97.32</t>
  </si>
  <si>
    <t>47.73;47.84</t>
  </si>
  <si>
    <t>96.61;93.44</t>
  </si>
  <si>
    <t>98.96;97.35</t>
  </si>
  <si>
    <t>48.07;48.03</t>
  </si>
  <si>
    <t>96.27;93.31</t>
  </si>
  <si>
    <t>98.85;97.38</t>
  </si>
  <si>
    <t>48.09;48.12</t>
  </si>
  <si>
    <t>96.95;94.08</t>
  </si>
  <si>
    <t>99.07;97.69</t>
  </si>
  <si>
    <t>47.87;47.85</t>
  </si>
  <si>
    <t>96.36;92.58</t>
  </si>
  <si>
    <t>98.87;97.03</t>
  </si>
  <si>
    <t>47.42;47.46</t>
  </si>
  <si>
    <t>97.04;94.95</t>
  </si>
  <si>
    <t>99.04;97.86</t>
  </si>
  <si>
    <t>49.38;49.33</t>
  </si>
  <si>
    <t>FCHK5CWBBXX</t>
  </si>
  <si>
    <t>F17FTSUSAT0303_MUSatoE;F17FTSUSAT0303_MUSatoE;positivecontrol;F17FTSUSAT0277_MACelsE;F17FTSUSAT0277_MACelsE;F17FTSUSAT0277_MACelsE;F17FTSUSAT0277_MACelsE;</t>
  </si>
  <si>
    <t>97.05;95.27</t>
  </si>
  <si>
    <t>99.10;98.16</t>
  </si>
  <si>
    <t>F17FTSUSAT0256_MOUdhwT;F17FTSUSAT0256_MOUdhwT;F17FTSUSAT0256_MOUdhwT;F17FTSUSAT0256_MOUdhwT;F17FTSUSAT0256_MOUdhwT;F17FTSUSAT0256_MOUdhwT;</t>
  </si>
  <si>
    <t>95.74;95.56</t>
  </si>
  <si>
    <t>98.57;98.24</t>
  </si>
  <si>
    <t>50.49;50.38</t>
  </si>
  <si>
    <t>95.86;94.09</t>
  </si>
  <si>
    <t>98.57;97.36</t>
  </si>
  <si>
    <t>49.39;49.34</t>
  </si>
  <si>
    <t>96.71;95.10</t>
  </si>
  <si>
    <t>98.85;97.81</t>
  </si>
  <si>
    <t>98.84;97.55</t>
  </si>
  <si>
    <t>48.61;48.59</t>
  </si>
  <si>
    <t>97.09;94.85</t>
  </si>
  <si>
    <t>99.00;97.70</t>
  </si>
  <si>
    <t>47.84;47.83</t>
  </si>
  <si>
    <t>96.95;95.18</t>
  </si>
  <si>
    <t>99.02;98.07</t>
  </si>
  <si>
    <t>F17FTSUSAT0303_MUSatoE;F17FTSUSAT0303_MUSatoE;F17FTSUSAT0303_MUSatoE;F17FTSUSAT0303_MUSatoE;F17FTSUSAT0303_MUSatoE;F17FTSUSAT0314_MOUjhyE;F17FTSUSAT0314_MOUjhyE;</t>
  </si>
  <si>
    <t>96.49;93.00</t>
  </si>
  <si>
    <t>98.85;97.12</t>
  </si>
  <si>
    <t>49.76;49.67</t>
  </si>
  <si>
    <t>FCHK3KMBBXX</t>
  </si>
  <si>
    <t>F17FTSUSAT0284_HUMavsE;F17FTSUSAT0284_HUMavsE;F17FTSUSAT0284_HUMavsE;F17FTSUSAT0284_HUMavsE;F17FTSUSAT0284_HUMavsE;F17FTSUSAT0284_HUMavsE;</t>
  </si>
  <si>
    <t>97.00;94.88</t>
  </si>
  <si>
    <t>99.01;98.00</t>
  </si>
  <si>
    <t>96.94;94.53</t>
  </si>
  <si>
    <t>99.00;97.84</t>
  </si>
  <si>
    <t>49.81;49.69</t>
  </si>
  <si>
    <t>96.49;93.42</t>
  </si>
  <si>
    <t>98.82;97.27</t>
  </si>
  <si>
    <t>49.87;49.74</t>
  </si>
  <si>
    <t>96.71;93.77</t>
  </si>
  <si>
    <t>98.92;97.47</t>
  </si>
  <si>
    <t>96.51;93.73</t>
  </si>
  <si>
    <t>49.78;49.66</t>
  </si>
  <si>
    <t>96.76;93.99</t>
  </si>
  <si>
    <t>96.17;93.48</t>
  </si>
  <si>
    <t>170530_I127_FCHJF2TBBXX_L5_DKDNAPEP02832</t>
    <phoneticPr fontId="117" type="noConversion"/>
  </si>
  <si>
    <t>以下子文库产量低：
EXON170523026-RUMC-27，丹麦</t>
    <phoneticPr fontId="117" type="noConversion"/>
  </si>
  <si>
    <t>170530_I127_FCHJF2TBBXX_L7_DKDNAPEP02842</t>
    <phoneticPr fontId="117" type="noConversion"/>
  </si>
  <si>
    <t>以下子文库产量低：
WGS170523001-59，丹麦</t>
    <phoneticPr fontId="117" type="noConversion"/>
  </si>
  <si>
    <t>170530_I127_FCHJF2TBBXX_L8_CDKPEI170526001</t>
    <phoneticPr fontId="117" type="noConversion"/>
  </si>
  <si>
    <t>170602_I127_FCHJCVWBBXX_L7_CDKPEI170526002</t>
    <phoneticPr fontId="117" type="noConversion"/>
  </si>
  <si>
    <t>170602_I127_FCHJCVWBBXX_L8_CDKPEI170526003</t>
    <phoneticPr fontId="117" type="noConversion"/>
  </si>
  <si>
    <t>170605_I114_FCHHG37BBXX</t>
    <phoneticPr fontId="117" type="noConversion"/>
  </si>
  <si>
    <t>FC 於c107 開始 fluidics 出現問題,~50%讀N ,Q30很低, 作廢</t>
    <phoneticPr fontId="117" type="noConversion"/>
  </si>
  <si>
    <t>170605_I114_FCHHG5CBBXX</t>
    <phoneticPr fontId="117" type="noConversion"/>
  </si>
  <si>
    <t>170606_I177_FCHLVYHBCXY_L1_Hiseq17TJ0000292 170606_I177_FCHLVYHBCXY_L2_Hiseq17TJ0000292</t>
    <phoneticPr fontId="117" type="noConversion"/>
  </si>
  <si>
    <t xml:space="preserve">170606_I177_FCHLWFNBCXY_L1_Hiseq17TJ0000291 170606_I177_FCHLWFNBCXY_L2_Hiseq17TJ0000291 </t>
    <phoneticPr fontId="117" type="noConversion"/>
  </si>
  <si>
    <t>子文库DX0011AHMJAAAPEI-37产量较低。天津。</t>
    <phoneticPr fontId="117" type="noConversion"/>
  </si>
  <si>
    <t>170601_I136_FCHHK2TBBXX_L1_CWHPEPI00001352</t>
    <phoneticPr fontId="117" type="noConversion"/>
  </si>
  <si>
    <t>170601_I136_FCHHK2TBBXX_L2_CWHPEPI00001351</t>
    <phoneticPr fontId="117" type="noConversion"/>
  </si>
  <si>
    <t>170602_I137_FCHK3G7BBXX_L3_WHDNASPEP00005016</t>
    <phoneticPr fontId="117" type="noConversion"/>
  </si>
  <si>
    <t>170602_I137_FCHK3G7BBXX_L7_WHDNASPEP00005024
170602_I137_FCHK3G7BBXX_L8_WHDNASPEP00005025</t>
    <phoneticPr fontId="117" type="noConversion"/>
  </si>
  <si>
    <t>170601_I133_FCHK3GHBBXX_L5_WHTRDRPEP00003893</t>
    <phoneticPr fontId="117" type="noConversion"/>
  </si>
  <si>
    <t>170601_I133_FCHK3GHBBXX_L6_WHTRDRPEP00003894</t>
    <phoneticPr fontId="117" type="noConversion"/>
  </si>
  <si>
    <t>170529_I188_FCCB0WJANXX_L1_WHDNASPEP00004935</t>
    <phoneticPr fontId="117" type="noConversion"/>
  </si>
  <si>
    <t>170529_I188_FCCB0WJANXX_L8_WHDNASPEP00004983</t>
    <phoneticPr fontId="117" type="noConversion"/>
  </si>
  <si>
    <t>以下子文库产量低：
wHAIPI050793-62</t>
    <phoneticPr fontId="117" type="noConversion"/>
  </si>
  <si>
    <t>170529_I188_FCCB0K8ANXX_L1_WHDNASPEP00004998</t>
    <phoneticPr fontId="117" type="noConversion"/>
  </si>
  <si>
    <t>170529_I188_FCCB0K8ANXX_L2_WHDNASPEP00004999</t>
    <phoneticPr fontId="117" type="noConversion"/>
  </si>
  <si>
    <t>170529_I188_FCCB0K8ANXX_L4_WHDNASPEP00005001</t>
    <phoneticPr fontId="117" type="noConversion"/>
  </si>
  <si>
    <t>170529_I188_FCCB0K8ANXX_L4_WHDNASPEP00005009</t>
    <phoneticPr fontId="117" type="noConversion"/>
  </si>
  <si>
    <t>170602_I137_FCHK3FVBBXX_L5_WHDNASPEP00005007</t>
    <phoneticPr fontId="117" type="noConversion"/>
  </si>
  <si>
    <t>170604_I133_FCHK3FJBBXX_L1_WHDNASPEP00005057</t>
    <phoneticPr fontId="117" type="noConversion"/>
  </si>
  <si>
    <t>170604_I133_FCHK3FJBBXX_L3_WHDNASPEP00005059</t>
    <phoneticPr fontId="117" type="noConversion"/>
  </si>
  <si>
    <t>以下子文库产量低：
WHHUMwrgEAABRAAPEI-216
WHHUMwrgEAADRAAPEI-219</t>
    <phoneticPr fontId="117" type="noConversion"/>
  </si>
  <si>
    <t>170604_I133_FCHK3FJBBXX_L4_WHDNASPEP00005060</t>
    <phoneticPr fontId="117" type="noConversion"/>
  </si>
  <si>
    <t>170604_I133_FCHK3FJBBXX_L5_WHDNASPEP00005061</t>
    <phoneticPr fontId="117" type="noConversion"/>
  </si>
  <si>
    <t>以下子文库产量低：
WHBACwyhpBAARAAPEI-207
WHBACwyhpBACRAAPEI-209</t>
    <phoneticPr fontId="117" type="noConversion"/>
  </si>
  <si>
    <t>170604_I133_FCHK3FJBBXX_L6_WHDNASPEP00005062</t>
    <phoneticPr fontId="117" type="noConversion"/>
  </si>
  <si>
    <t>170604_I133_FCHK3FJBBXX_L7_WHDNASPEP00005063</t>
    <phoneticPr fontId="117" type="noConversion"/>
  </si>
  <si>
    <t>170602_I114_FCHKJ2FBBXX_L1_HKTRDPEP00002599
170602_I114_FCHKJ2FBBXX_L2_HKTRDPEP00002599</t>
    <phoneticPr fontId="117" type="noConversion"/>
  </si>
  <si>
    <t>index实际混合比例与计划不符，HKRDHUMnwhEAPLRAAPEI-205,HKRDHUMnwhEAPFRAAPEI-221产量偏低,HKRDHUMnwhEAPIRAAPEI-225實際產量是預期產量的1倍,RD</t>
    <phoneticPr fontId="117" type="noConversion"/>
  </si>
  <si>
    <t>94.78;82.22</t>
  </si>
  <si>
    <t>97.76;91.92</t>
  </si>
  <si>
    <t>36.88;36.81</t>
  </si>
  <si>
    <t>FCHJCVWBBXX</t>
  </si>
  <si>
    <t>CDKPEI170526003</t>
  </si>
  <si>
    <t xml:space="preserve">Methylation </t>
  </si>
  <si>
    <t xml:space="preserve">fgj170531马菡静文库Methylation </t>
  </si>
  <si>
    <t>94.04;80.51</t>
  </si>
  <si>
    <t>97.41;90.88</t>
  </si>
  <si>
    <t>36.83;36.79</t>
  </si>
  <si>
    <t>FCHJCVWBBXX</t>
    <phoneticPr fontId="51" type="noConversion"/>
  </si>
  <si>
    <t>CDKPEI170526002</t>
  </si>
  <si>
    <t xml:space="preserve">fgj170531马菡静文库Methylation </t>
    <phoneticPr fontId="51" type="noConversion"/>
  </si>
  <si>
    <t>95.97;91.98</t>
  </si>
  <si>
    <t>98.51;96.65</t>
  </si>
  <si>
    <t>DKDNAPEP02844</t>
  </si>
  <si>
    <t xml:space="preserve">ybk170522吕晓丹人Exomecapture(4/11) aua170531吕晓丹人Exomecapture(3/11) myk170615吕晓丹人Exomecapture(1/11) tys170531吕晓丹人Exomecapture(3/11) </t>
  </si>
  <si>
    <t>95.82;90.96</t>
  </si>
  <si>
    <t>98.44;96.14</t>
  </si>
  <si>
    <t>50.07;50.02</t>
  </si>
  <si>
    <t>DKDNAPEP02838</t>
  </si>
  <si>
    <t xml:space="preserve">ybk170522吕晓丹人Exomecapture(11/11) </t>
  </si>
  <si>
    <t>95.49;90.56</t>
  </si>
  <si>
    <t>98.27;96.00</t>
  </si>
  <si>
    <t>49.95;49.86</t>
  </si>
  <si>
    <t>DKDNAPEP02837</t>
  </si>
  <si>
    <t>93.88;89.48</t>
  </si>
  <si>
    <t>97.79;95.80</t>
  </si>
  <si>
    <t>DKDNAPEP02836</t>
  </si>
  <si>
    <t>95.74;90.92</t>
  </si>
  <si>
    <t>98.41;96.16</t>
  </si>
  <si>
    <t>DKDNAPEP02835</t>
  </si>
  <si>
    <t>95.42;90.67</t>
  </si>
  <si>
    <t>98.28;96.00</t>
  </si>
  <si>
    <t>49.56;49.49</t>
  </si>
  <si>
    <t>DKDNAPEP02834</t>
    <phoneticPr fontId="51" type="noConversion"/>
  </si>
  <si>
    <t xml:space="preserve">ybk170522吕晓丹人Exomecapture(11/11) </t>
    <phoneticPr fontId="51" type="noConversion"/>
  </si>
  <si>
    <t>93.13;82.30</t>
  </si>
  <si>
    <t>96.94;91.77</t>
  </si>
  <si>
    <t>38.40;38.45</t>
  </si>
  <si>
    <t>FCHJF2TBBXX</t>
  </si>
  <si>
    <t>CDKPEI170526001</t>
  </si>
  <si>
    <t>91.39;81.99</t>
  </si>
  <si>
    <t>96.00;90.21</t>
  </si>
  <si>
    <t>46.25;46.36</t>
  </si>
  <si>
    <t>以下子文库产量低：
WGS170523001-59</t>
    <phoneticPr fontId="51" type="noConversion"/>
  </si>
  <si>
    <t>DKDNAPEP02842</t>
  </si>
  <si>
    <t xml:space="preserve">fso170523李维喜乳酸杆菌Re-sequencing(28/28) </t>
    <phoneticPr fontId="51" type="noConversion"/>
  </si>
  <si>
    <t>93.70;90.41</t>
  </si>
  <si>
    <t>97.13;96.12</t>
  </si>
  <si>
    <t>49.40;49.37</t>
  </si>
  <si>
    <t>DKDNAPEP02833</t>
  </si>
  <si>
    <t>93.48;90.07</t>
  </si>
  <si>
    <t>97.32;95.90</t>
  </si>
  <si>
    <t>49.48;49.44</t>
  </si>
  <si>
    <t>以下子文库产量低：
EXON170523026-RUMC-27</t>
    <phoneticPr fontId="51" type="noConversion"/>
  </si>
  <si>
    <t>DKDNAPEP02832</t>
  </si>
  <si>
    <t>93.54;89.28</t>
  </si>
  <si>
    <t>97.37;95.49</t>
  </si>
  <si>
    <t>49.71;49.68</t>
  </si>
  <si>
    <t>DKDNAPEP02831</t>
  </si>
  <si>
    <t>93.50;89.79</t>
  </si>
  <si>
    <t>97.36;95.80</t>
  </si>
  <si>
    <t>49.90;49.87</t>
  </si>
  <si>
    <t>DKDNAPEP02830</t>
  </si>
  <si>
    <t xml:space="preserve">ybk170522吕晓丹人Exomecapture(4/11) myk170615吕晓丹人Exomecapture(7/11) </t>
  </si>
  <si>
    <t>97.49;95.67</t>
  </si>
  <si>
    <t>49.80;49.78</t>
  </si>
  <si>
    <t>DKDNAPEP02829</t>
  </si>
  <si>
    <t>94.03;89.38</t>
  </si>
  <si>
    <t>97.59;95.54</t>
  </si>
  <si>
    <t>50.03;50.01</t>
  </si>
  <si>
    <t>DKDNAPEP02828</t>
  </si>
  <si>
    <t xml:space="preserve">myk170615吕晓丹人Exomecapture(11/11) </t>
    <phoneticPr fontId="51" type="noConversion"/>
  </si>
  <si>
    <t>FCHJF2TBBXX</t>
    <phoneticPr fontId="51" type="noConversion"/>
  </si>
  <si>
    <t>以下子文库产量低：
HUMqvuXAACQAAA-55
HUMqvuXAACTAAA-60</t>
    <phoneticPr fontId="51" type="noConversion"/>
  </si>
  <si>
    <t>质量较差(PF低)</t>
    <phoneticPr fontId="51" type="noConversion"/>
  </si>
  <si>
    <t>Exome capture</t>
    <phoneticPr fontId="147" type="noConversion"/>
  </si>
  <si>
    <t>外来文库，QPCR浓度过低，客户坚持风险上机。</t>
    <phoneticPr fontId="117" type="noConversion"/>
  </si>
  <si>
    <t>RD，同lane中WHRDHUMentMADAJBA-55数据量偏高，建议重定量；
碱基波动大，HMST-seq，control 13%，整个lane PF偏低（63.67），ent161130王云洁人Methylation</t>
    <phoneticPr fontId="117" type="noConversion"/>
  </si>
  <si>
    <t>RD，碱基波动大，HMST-seq，control 20%，建议提高control混入量至40%左右，vae170421王珏人Methylation</t>
    <phoneticPr fontId="117" type="noConversion"/>
  </si>
  <si>
    <t>RD，整个lane文库为SMARTer PCR cDNA synthesis kit建库，起始25cycle碱基波动大，整个lane PF偏低（55.90），whm170508袁珍丽鼠Eukaryote Transcriptome Resequencing</t>
    <phoneticPr fontId="117" type="noConversion"/>
  </si>
  <si>
    <t>RD，整个lane文库为SMARTer PCR cDNA synthesis kit建库，起始25cycle碱基波动大，整个lane PF偏低（63.99），whm170508袁珍丽鼠Eukaryote Transcriptome Resequencing</t>
    <phoneticPr fontId="117" type="noConversion"/>
  </si>
  <si>
    <t>800bp文库</t>
    <phoneticPr fontId="117" type="noConversion"/>
  </si>
  <si>
    <t>建议重定量
同lane中存在adaptor空载比例高文库（pooling占比30%左右），tog170317李洁4人Metagenomics，整个lane PF偏低（63.91）。</t>
    <phoneticPr fontId="117" type="noConversion"/>
  </si>
  <si>
    <t>RD，建议重定量。
免疫细胞TCR β链文库（uut170503廖启军人Re-sequencing、plb170509刘宇峰八个人Re-sequencing）占比55%左右，与转录组文库pooling，PF偏低（67.55%）。</t>
    <phoneticPr fontId="117" type="noConversion"/>
  </si>
  <si>
    <t>建议重定量。
免疫细胞TCR β链文库（olw170516刘宇峰十九个人Re-sequencing）占比48%左右，与转录组文库pooling，PF偏低（65.75%）。</t>
    <phoneticPr fontId="117" type="noConversion"/>
  </si>
  <si>
    <t>RD，建议重定量；
免疫细胞TCR β链文库（hca170411廖启军人Re-sequencing）</t>
    <phoneticPr fontId="117" type="noConversion"/>
  </si>
  <si>
    <r>
      <t>以下子文库产量低：
CWHSEI17040129-A,</t>
    </r>
    <r>
      <rPr>
        <sz val="10"/>
        <color rgb="FFFF0000"/>
        <rFont val="宋体"/>
        <family val="3"/>
        <charset val="134"/>
      </rPr>
      <t>外来文库，建议重定量。</t>
    </r>
    <phoneticPr fontId="117" type="noConversion"/>
  </si>
  <si>
    <r>
      <t>整条Lane %PF值偏低.</t>
    </r>
    <r>
      <rPr>
        <sz val="10"/>
        <color rgb="FFFF0000"/>
        <rFont val="宋体"/>
        <family val="3"/>
        <charset val="134"/>
      </rPr>
      <t>外来文库，QPCR浓度过低，客户坚持风险上机。</t>
    </r>
    <phoneticPr fontId="117" type="noConversion"/>
  </si>
  <si>
    <r>
      <t>以下子文库产量低:
WHRDHUMentMADAKAA-59
WHRDHUMentMADALAB-66.</t>
    </r>
    <r>
      <rPr>
        <sz val="10"/>
        <color rgb="FFFF0000"/>
        <rFont val="宋体"/>
        <family val="3"/>
        <charset val="134"/>
      </rPr>
      <t>RD，同lane中WHRDHUMentMADAJBA-55数据量偏高；
碱基波动大，HMST-seq，control 13%，整个lane PF偏低（63.67），ent161130王云洁人Methylation</t>
    </r>
    <phoneticPr fontId="117" type="noConversion"/>
  </si>
  <si>
    <r>
      <t>整条Lane %PF值偏低.</t>
    </r>
    <r>
      <rPr>
        <sz val="10"/>
        <color rgb="FFFF0000"/>
        <rFont val="宋体"/>
        <family val="3"/>
        <charset val="134"/>
      </rPr>
      <t>RD，碱基波动大，HMST-seq，control 20%，建议提高control混入量至40%左右，vae170421王珏人Methylation</t>
    </r>
    <phoneticPr fontId="117" type="noConversion"/>
  </si>
  <si>
    <r>
      <t>以下子文库产量低：
RDWHMOUwhmEAAARAA-16
RDWHMOUwhmEAABRAA-17
RDWHMOUwhmEAACRAA-19
RDWHMOUwhmEAADRAA-20
RDWHMOUwhmEAAERAA-27
RDWHMOUwhmEAAFRAA-29
RDWHMOUwhmEAAGRAA-32
RDWHMOUwhmEAAHRAA-35
RDWHMOUwhmEAAIRAA-36
RDWHMOUwhmEAALRAA-44
RDWHMOUwhmEAAMRAA-45
RDWHMOUwhmEAAORAA-48
RDWHMOUwhmEAAPRAA-50
RDWHMOUwhmEAAQRAA-51
RDWHMOUwhmEAARRAA-52.</t>
    </r>
    <r>
      <rPr>
        <sz val="10"/>
        <color rgb="FFFF0000"/>
        <rFont val="宋体"/>
        <family val="3"/>
        <charset val="134"/>
      </rPr>
      <t>RD，整个lane文库为SMARTer PCR cDNA synthesis kit建库，起始25cycle碱基波动大，整个lane PF偏低（55.90），whm170508袁珍丽鼠Eukaryote Transcriptome Resequencing</t>
    </r>
    <r>
      <rPr>
        <sz val="10"/>
        <color rgb="FF00B0F0"/>
        <rFont val="宋体"/>
        <family val="3"/>
        <charset val="134"/>
      </rPr>
      <t xml:space="preserve">
RDWHMOUwhmEAASRAA-54</t>
    </r>
    <phoneticPr fontId="117" type="noConversion"/>
  </si>
  <si>
    <r>
      <t>以下子文库产量低：
RDWHMOUwhmEBBGRAA-71
RDWHMOUwhmEBBHRAA-72
RDWHMOUwhmEBBIRAA-73
RDWHMOUwhmEBBJRAA-74
RDWHMOUwhmEBBLRAA-79
RDWHMOUwhmEBBNRAA-81.</t>
    </r>
    <r>
      <rPr>
        <sz val="10"/>
        <color rgb="FFFF0000"/>
        <rFont val="宋体"/>
        <family val="3"/>
        <charset val="134"/>
      </rPr>
      <t>RD，整个lane文库为SMARTer PCR cDNA synthesis kit建库，起始25cycle碱基波动大，整个lane PF偏低（63.99），whm170508袁珍丽鼠Eukaryote Transcriptome Resequencing</t>
    </r>
    <phoneticPr fontId="117" type="noConversion"/>
  </si>
  <si>
    <r>
      <t>以下子文库产量低：
wHAMPI050279-17.</t>
    </r>
    <r>
      <rPr>
        <sz val="10"/>
        <color rgb="FFFF0000"/>
        <rFont val="宋体"/>
        <family val="3"/>
        <charset val="134"/>
      </rPr>
      <t>800bp文库</t>
    </r>
    <phoneticPr fontId="117" type="noConversion"/>
  </si>
  <si>
    <r>
      <t>以下子文库产量低：
HUMqvuXAACQAAA-55
HUMqvuXAACTAAA-60
HUMqvuXAADTAAA-166.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</si>
  <si>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以下子文库产量低：
HUMqvuXAADBAAA-72
HUMqvuXAADHAAA-86
HUMqvuXAADMAAA-111
HUMqvuXAADNAAA-113
HUMqvuXAADTAAA-166.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</si>
  <si>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以下子文库产量低：
HUMqvuXAAEKAAA-55
HUMqvuXAAENAAA-60
HUMqvuXAAEUAAA-71.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</si>
  <si>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以下子文库产量低：
HUMqvuXAAFXAAA-56
HUMqvuXAAFZAAA-60.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</si>
  <si>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以下子文库产量低：
wHADPI051119-54
wHADPI051121-57
wHAXPI051059-60
PLAosbR1ACD4FAAPEI-203 
OENngaR2APD8FAAPEI-204
OENngaR2AQD8FAAPEI-205.</t>
    </r>
    <r>
      <rPr>
        <sz val="10"/>
        <color rgb="FFFF0000"/>
        <rFont val="宋体"/>
        <family val="3"/>
        <charset val="134"/>
      </rPr>
      <t>同lane中存在adaptor空载比例高文库（pooling占比30%左右），tog170317李洁4人Metagenomics，整个lane PF偏低（63.91）。</t>
    </r>
    <phoneticPr fontId="117" type="noConversion"/>
  </si>
  <si>
    <r>
      <t>以下子文库产量低：
WHRDHUMuutRAAAGAA-100
WHRDHUMuutRAAAIAA-107
WHRDHUMuutRAAAJAA-108
WHRDHUMuutRAAAKAA-109
WHRDHUMuutRAAALAA-110
WHRDHUMuutRAAAMAA-112
WHRDHUMuutRAAANAA-113
WHRDHUMuutRAAAZAA-140
WHRDHUMuutRAABAAA-141
WHRDHUMuutRAABBAA-142.</t>
    </r>
    <r>
      <rPr>
        <sz val="10"/>
        <color rgb="FFFF0000"/>
        <rFont val="宋体"/>
        <family val="3"/>
        <charset val="134"/>
      </rPr>
      <t>免疫细胞TCR β链文库（uut170503廖启军人Re-sequencing、plb170509刘宇峰八个人Re-sequencing）占比55%左右，与转录组文库pooling，PF偏低（67.55%）。</t>
    </r>
    <phoneticPr fontId="117" type="noConversion"/>
  </si>
  <si>
    <r>
      <t>以下子文库产量低：
WHHUMyfyEAAARAAPEI-201
WHHUMyfyEAAERAAPEI-206
WHHUMyfyEAAFRAAPEI-207
WHHUMyfyEAAGRAAPEI-208
WHHUMyfyEAAHRAAPEI-209.</t>
    </r>
    <r>
      <rPr>
        <sz val="10"/>
        <color rgb="FFFF0000"/>
        <rFont val="宋体"/>
        <family val="3"/>
        <charset val="134"/>
      </rPr>
      <t>免疫细胞TCR β链文库（olw170516刘宇峰十九个人Re-sequencing）占比48%左右，与转录组文库pooling，PF偏低（65.75%）。</t>
    </r>
    <phoneticPr fontId="117" type="noConversion"/>
  </si>
  <si>
    <r>
      <t>以下子文库产量低：
WHRDHUMhcaRAABDAA-14
WHRDHUMhcaRAABQAA-32
WHRDHUMhcaRAACEAA-57
WHRDHUMhcaRAACLAA-66
WHRDHUMhcaRAACSAA-75.</t>
    </r>
    <r>
      <rPr>
        <sz val="10"/>
        <color rgb="FFFF0000"/>
        <rFont val="宋体"/>
        <family val="3"/>
        <charset val="134"/>
      </rPr>
      <t>RD，建议重定量；
免疫细胞TCR β链文库（hca170411廖启军人Re-sequencing）</t>
    </r>
    <phoneticPr fontId="117" type="noConversion"/>
  </si>
  <si>
    <r>
      <t>以下子文库产量低：
WHRDHUMhcaRAABEAA-15
WHRDHUMhcaRAABFAB-16
WHRDHUMtjmRAAADAA-25
WHRDHUMhcaRAACZAA-82
WHRDHUMhcaRAADBAA-84
WHRDHUMhcaRAADCAA-85
WHRDHUMhcaRAADDAA-86.</t>
    </r>
    <r>
      <rPr>
        <sz val="10"/>
        <color rgb="FFFF0000"/>
        <rFont val="宋体"/>
        <family val="3"/>
        <charset val="134"/>
      </rPr>
      <t>RD，建议重定量；
免疫细胞TCR β链文库（hca170411廖启军人Re-sequencing）</t>
    </r>
    <phoneticPr fontId="117" type="noConversion"/>
  </si>
  <si>
    <t>170601_I176_FCHLWJNBCXY_L1_Hiseq17SZ0001164 170601_I176_FCHLWJNBCXY_L2_Hiseq17SZ0001164</t>
    <phoneticPr fontId="117" type="noConversion"/>
  </si>
  <si>
    <t>PF较低，质量较差。深圳。</t>
    <phoneticPr fontId="117" type="noConversion"/>
  </si>
  <si>
    <t>170601_I175_FCHLVMGBCXY_L1_Hiseq17SZ0001163 170601_I175_FCHLVMGBCXY_L2_Hiseq17SZ0001163</t>
    <phoneticPr fontId="117" type="noConversion"/>
  </si>
  <si>
    <t>14个子文库产量较低。深圳</t>
    <phoneticPr fontId="117" type="noConversion"/>
  </si>
  <si>
    <t>/ifshk2/hiseq4000-114/170530_K00114_0564_AHJYTJBBXX</t>
  </si>
  <si>
    <t>/ifshk2/hiseq4000-114/170530_K00114_0565_BHHYGGBBXX</t>
  </si>
  <si>
    <t>/ifshk2/hiseq4000-211/170514_K00211_0407_BHHGFGBBXX</t>
  </si>
  <si>
    <t>/ifshk2/hiseq4000-211/170530_K00211_0416_AHHG3YBBXX</t>
  </si>
  <si>
    <t>/ifshk2/hiseq4000-211/170530_K00211_0417_BHHGC3BBXX</t>
  </si>
  <si>
    <t>/ifshk2/hiseq4000-114/170602_K00114_0566_AHKH35BBXX</t>
  </si>
  <si>
    <t>/ifshk2/hiseq4000-114/170602_K00114_0567_BHKJ2FBBXX</t>
  </si>
  <si>
    <t>/ifshk2/hiseq4000-211/170603_K00211_0418_AHKJGKBBXX</t>
  </si>
  <si>
    <t>/ifshk2/hiseq4000-114/170516_K00114_0554_AHHG22BBXX</t>
  </si>
  <si>
    <t>/ifshk2/hiseq4000-211/170603_K00211_0419_BHKJFMBBXX</t>
  </si>
  <si>
    <t>香港</t>
    <phoneticPr fontId="51" type="noConversion"/>
  </si>
  <si>
    <t>梁若瑜</t>
    <phoneticPr fontId="51" type="noConversion"/>
  </si>
  <si>
    <t>/ifshk2/hiseq4000-114/170605_K00114_0568_AHHG37BBXX</t>
  </si>
  <si>
    <t>/ifshk2/hiseq4000-114/170605_K00114_0569_BHHG5CBBXX</t>
  </si>
  <si>
    <t>/ifswh2/hiseq4000-136/170601_K00136_0451_AHHK2TBBXX</t>
  </si>
  <si>
    <t>武汉</t>
    <phoneticPr fontId="51" type="noConversion"/>
  </si>
  <si>
    <t>何智伟</t>
    <phoneticPr fontId="51" type="noConversion"/>
  </si>
  <si>
    <t>/ifswh2/hiseq4000-137/170602_K00137_0443_AHK3G7BBXX</t>
  </si>
  <si>
    <t>/ifswh2/hiseq4000-133/170601_K00133_0315_BHK3GHBBXX</t>
  </si>
  <si>
    <t>/ifswh2/hiseq2500-188/170529_D00188_0504_ACB0WJANXX</t>
  </si>
  <si>
    <t>/ifswh2/hiseq2500-188/170529_D00188_0503_BCB0K8ANXX</t>
  </si>
  <si>
    <t>/ifswh2/hiseq2500-191/170604_D00191_0590_AHHWLKBCXY</t>
  </si>
  <si>
    <t>/ifswh2/hiseq2500-191/170601_D00191_0589_AHHYW7BCXY</t>
  </si>
  <si>
    <t>/ifswh2/hiseq2500-191/170604_D00191_0591_BHKMT2BCXY</t>
  </si>
  <si>
    <t>/ifswh2/hiseq4000-137/170602_K00137_0442_BHK3FVBBXX</t>
  </si>
  <si>
    <t>/ifswh2/hiseq4000-133/170604_K00133_0316_AHK3FJBBXX</t>
  </si>
  <si>
    <t>/ifs3/hiseq2500-D176/170601_D00176_1111_BHLWJNBCXY</t>
  </si>
  <si>
    <t>深圳</t>
    <phoneticPr fontId="51" type="noConversion"/>
  </si>
  <si>
    <t>张敏</t>
    <phoneticPr fontId="51" type="noConversion"/>
  </si>
  <si>
    <t>/ifs3/hiseq2500-D175/170601_D00175_0671_AHLVMGBCXY</t>
  </si>
  <si>
    <t>/ifs3/hiseq2500-D175/170604_D00175_0672_AHLVM5BCXY</t>
  </si>
  <si>
    <t>/share/hiseq2500-D177/170531_D00177_1167_BHLVGTBCXY</t>
  </si>
  <si>
    <t>天津</t>
    <phoneticPr fontId="51" type="noConversion"/>
  </si>
  <si>
    <t>/share/hiseq2500-D177/170531_D00177_1166_AHLV2TBCXY</t>
  </si>
  <si>
    <t>/share/hiseq2500-D178/170531_D00178_0702_AHLTVVBCXY</t>
  </si>
  <si>
    <t>/share/hiseq2500-D178/170531_D00178_0703_BHLVF2BCXY</t>
  </si>
  <si>
    <t>/share/hiseq2500-D177/170602_D00177_1169_BHLTWJBCXY</t>
  </si>
  <si>
    <t>/share/hiseq2500-D177/170602_D00177_1168_AHLVGJBCXY</t>
  </si>
  <si>
    <t>天津</t>
    <phoneticPr fontId="51" type="noConversion"/>
  </si>
  <si>
    <t>张敏</t>
    <phoneticPr fontId="51" type="noConversion"/>
  </si>
  <si>
    <t>/share/hiseq2500-D178/170602_D00178_0704_AHLTTMBCXY</t>
  </si>
  <si>
    <t>/share/hiseq2500-D178/170602_D00178_0705_BHLTV2BCXY</t>
  </si>
  <si>
    <t>/share/hiseq2500-D177/170604_D00177_1171_BHLTTYBCXY</t>
  </si>
  <si>
    <t>/share/hiseq2500-D177/170604_D00177_1170_AHLMCFBCXY</t>
  </si>
  <si>
    <t>/share/hiseq2500-D177/170606_D00177_1173_BHLVYHBCXY</t>
  </si>
  <si>
    <t>/share/hiseq2500-D177/170606_D00177_1172_AHLWFNBCXY</t>
  </si>
  <si>
    <t>/share/Hiseq01/solexa/170530_ST-K00127_0192_AHJF2TBBXX</t>
  </si>
  <si>
    <t>/share/Hiseq05/solexa/170602_ST-K00127_0193_BHJCVWBBXX</t>
  </si>
  <si>
    <r>
      <t>以下子文库产量低：
M6_P2
M11_P2，丹麦，</t>
    </r>
    <r>
      <rPr>
        <sz val="10"/>
        <color rgb="FFFF0000"/>
        <rFont val="宋体"/>
        <family val="3"/>
        <charset val="134"/>
      </rPr>
      <t>外来文库</t>
    </r>
    <phoneticPr fontId="117" type="noConversion"/>
  </si>
  <si>
    <r>
      <t>以下子文库产量低：
M10_P1，丹麦，</t>
    </r>
    <r>
      <rPr>
        <sz val="10"/>
        <color rgb="FFFF0000"/>
        <rFont val="宋体"/>
        <family val="3"/>
        <charset val="134"/>
      </rPr>
      <t>外来文库</t>
    </r>
    <phoneticPr fontId="117" type="noConversion"/>
  </si>
  <si>
    <r>
      <t>以下子文库产量低：
M8_P1，丹麦，</t>
    </r>
    <r>
      <rPr>
        <sz val="10"/>
        <color rgb="FFFF0000"/>
        <rFont val="宋体"/>
        <family val="3"/>
        <charset val="134"/>
      </rPr>
      <t>外来文库</t>
    </r>
    <phoneticPr fontId="117" type="noConversion"/>
  </si>
  <si>
    <t>FCHJF2TBBXX</t>
    <phoneticPr fontId="147" type="noConversion"/>
  </si>
  <si>
    <t>170607_I175_FCHM2WTBCXY_L1_Hiseq17SZ0001166 170607_I175_FCHM2WTBCXY_L2_Hiseq17SZ0001166</t>
    <phoneticPr fontId="117" type="noConversion"/>
  </si>
  <si>
    <t>34个子文库产量较低。深圳。</t>
    <phoneticPr fontId="117" type="noConversion"/>
  </si>
  <si>
    <t>张敏</t>
    <phoneticPr fontId="51" type="noConversion"/>
  </si>
  <si>
    <t>医学</t>
    <phoneticPr fontId="51" type="noConversion"/>
  </si>
  <si>
    <t>94.61;92.11</t>
  </si>
  <si>
    <t>96.48;94.33</t>
  </si>
  <si>
    <t>以下子文库产量较低：17L0044419-3
17L0044540-6
17L0059915-7
17L0059916-8
17L0059920-10
17L0059932-11
17L0059933-12
17L0059934-13
17L0059935-14
17L0059936-15
17L0059937-16
17L0059938-17
17L0059939-18
17L0059940-19
17DP200-27
17L0052193-32
17L0052256-42
17L0052258-46
17DP201-52
17L0057979-78
17L0052465-86
17L0052466-87
17L0052499-88
17L0052500-89
17L0052501-90
17L0052502-91
17L0052049-93
17L0501182-97
17DP208-101
17DP209-123
17DP202-166
17DP203-167
17DP204-168
17DP205-169</t>
    <phoneticPr fontId="51" type="noConversion"/>
  </si>
  <si>
    <t>FCHM2WTBCXY</t>
    <phoneticPr fontId="51" type="noConversion"/>
  </si>
  <si>
    <t>Hiseq17SZ0001166</t>
    <phoneticPr fontId="51" type="noConversion"/>
  </si>
  <si>
    <t>94.24;91.72</t>
  </si>
  <si>
    <t>96.26;94.07</t>
  </si>
  <si>
    <t>44.34;44.38</t>
  </si>
  <si>
    <t>Hiseq17SZ0001166</t>
  </si>
  <si>
    <t>170610_I137_FCHK37LBBXX_L1_WHDNASPEP00005084
170610_I137_FCHK37LBBXX_L8_WHCDNAPEP00007014</t>
    <phoneticPr fontId="117" type="noConversion"/>
  </si>
  <si>
    <t>170610_I137_FCHK3FHBBXX_L1_WHCDNAPEP00007008
170610_I137_FCHK3FHBBXX_L2_WHCDNAPEP00007008
170610_I137_FCHK3FHBBXX_L5_WHCDNAPEP00007010</t>
    <phoneticPr fontId="117" type="noConversion"/>
  </si>
  <si>
    <t>170608_I136_FCHHK5TBBXX_L6_WHDNASPEP00005026
170608_I136_FCHHK5TBBXX_L7_WHDNASPEP00005027</t>
    <phoneticPr fontId="117" type="noConversion"/>
  </si>
  <si>
    <t>170608_I136_FCHHK5TBBXX_L4_WHSRNASEP00001227
170608_I136_FCHHK5TBBXX_L5_WHSRNASEP00001228</t>
    <phoneticPr fontId="117" type="noConversion"/>
  </si>
  <si>
    <t>170608_I136_FCHHJWGBBXX_L5_WHCDNAPEP00007007
170608_I136_FCHHJWGBBXX_L6_WHCDNAPEP00007007</t>
    <phoneticPr fontId="117" type="noConversion"/>
  </si>
  <si>
    <t>很差</t>
    <phoneticPr fontId="117" type="noConversion"/>
  </si>
  <si>
    <t>170605_I188_FCCAYPMANXX_L7_WHDNASPEP00005011</t>
    <phoneticPr fontId="117" type="noConversion"/>
  </si>
  <si>
    <t>2个子文库产量偏低</t>
    <phoneticPr fontId="117" type="noConversion"/>
  </si>
  <si>
    <t>1个子文库产量偏低</t>
    <phoneticPr fontId="117" type="noConversion"/>
  </si>
  <si>
    <t>26PE</t>
  </si>
  <si>
    <t>98.00;82.25</t>
  </si>
  <si>
    <t>99.42;92.51</t>
  </si>
  <si>
    <t>49.53;46.63</t>
  </si>
  <si>
    <t>25;97</t>
  </si>
  <si>
    <t>Hiseq4000 PE26+8+0+98，混入（10%HUMoah14ABD2FAAPEI-164），保留下机的BCL文件;</t>
    <phoneticPr fontId="51" type="noConversion"/>
  </si>
  <si>
    <t>FCHHK2NBBXX</t>
  </si>
  <si>
    <t>CWHPEI17050127-A</t>
  </si>
  <si>
    <t xml:space="preserve">qye170508郑小敏猪EukaryoteTranscriptomeResequencing </t>
  </si>
  <si>
    <t>98.05;72.99</t>
  </si>
  <si>
    <t>99.46;86.51</t>
  </si>
  <si>
    <t>49.44;46.94</t>
  </si>
  <si>
    <t>CWHPEI17050126-A</t>
  </si>
  <si>
    <t>98.16;81.54</t>
  </si>
  <si>
    <t>99.49;92.31</t>
  </si>
  <si>
    <t>49.68;47.35</t>
  </si>
  <si>
    <t>CWHPEI17050125-A</t>
  </si>
  <si>
    <t>98.11;83.55</t>
  </si>
  <si>
    <t>99.47;93.34</t>
  </si>
  <si>
    <t>49.68;45.57</t>
  </si>
  <si>
    <t>CWHPEI17050124-A</t>
  </si>
  <si>
    <t>97.99;80.61</t>
  </si>
  <si>
    <t>99.44;91.74</t>
  </si>
  <si>
    <t>49.62;47.23</t>
  </si>
  <si>
    <t>CWHPEI17050123</t>
  </si>
  <si>
    <t>98.12;83.60</t>
  </si>
  <si>
    <t>99.49;93.36</t>
  </si>
  <si>
    <t>49.42;46.48</t>
  </si>
  <si>
    <t>CWHPEI17050122-A</t>
  </si>
  <si>
    <t>98.14;84.08</t>
  </si>
  <si>
    <t>99.49;93.48</t>
  </si>
  <si>
    <t>49.61;46.08</t>
  </si>
  <si>
    <t>CWHPEI17050121-A</t>
  </si>
  <si>
    <t>26PE</t>
    <phoneticPr fontId="51" type="noConversion"/>
  </si>
  <si>
    <t>98.49;86.61</t>
  </si>
  <si>
    <t>99.58;94.59</t>
  </si>
  <si>
    <t>49.36;46.70</t>
  </si>
  <si>
    <t>FCHHK2NBBXX</t>
    <phoneticPr fontId="51" type="noConversion"/>
  </si>
  <si>
    <t>CWHPEI17050120-A</t>
    <phoneticPr fontId="51" type="noConversion"/>
  </si>
  <si>
    <t xml:space="preserve">qye170508郑小敏猪EukaryoteTranscriptomeResequencing </t>
    <phoneticPr fontId="51" type="noConversion"/>
  </si>
  <si>
    <t>96.79;90.20</t>
  </si>
  <si>
    <t>98.82;95.86</t>
  </si>
  <si>
    <t>42.53;42.63</t>
  </si>
  <si>
    <t>HS4000 PE101+8+101;0428+0331;新库库检;</t>
    <phoneticPr fontId="51" type="noConversion"/>
  </si>
  <si>
    <t>1个子文库产量偏低</t>
    <phoneticPr fontId="51" type="noConversion"/>
  </si>
  <si>
    <t>FCHK37LBBXX</t>
  </si>
  <si>
    <t>WHCDNAPEP00007014</t>
  </si>
  <si>
    <t xml:space="preserve">byc170516吕晓丹蜜蜂EukaryoteTranscriptomeResequencing(3/3) </t>
    <phoneticPr fontId="51" type="noConversion"/>
  </si>
  <si>
    <t>96.19;85.68</t>
  </si>
  <si>
    <t>98.55;94.13</t>
  </si>
  <si>
    <t>54.58;54.61</t>
  </si>
  <si>
    <t>WHDNASPEP00005081</t>
  </si>
  <si>
    <t xml:space="preserve">mhb170517钟珍衣藻Re-sequencing(7/10) rdd170421谢志远绵羊MeDIP-seq(3/10) </t>
  </si>
  <si>
    <t>95.39;87.73</t>
  </si>
  <si>
    <t>98.26;94.43</t>
  </si>
  <si>
    <t>54.21;54.26</t>
  </si>
  <si>
    <t>WHDNASPEP00005080</t>
  </si>
  <si>
    <t xml:space="preserve">mhb170517钟珍衣藻Re-sequencing(5/9) rdd170421谢志远绵羊MeDIP-seq(4/9) </t>
  </si>
  <si>
    <t>95.97;86.57</t>
  </si>
  <si>
    <t>98.51;94.03</t>
  </si>
  <si>
    <t>53.35;53.38</t>
  </si>
  <si>
    <t>WHDNASPEP00005079</t>
  </si>
  <si>
    <t>97.29;89.44</t>
  </si>
  <si>
    <t>98.95;95.37</t>
  </si>
  <si>
    <t>42.15;42.17</t>
  </si>
  <si>
    <t>3.66;3.69</t>
  </si>
  <si>
    <t>95.66;94.22</t>
  </si>
  <si>
    <t>WHDNASPEP00005085</t>
  </si>
  <si>
    <t xml:space="preserve">afn170522谢志远杨树Methylation(1/8) aqc170514刘宇峰小鼠EukaryoteTranscriptomeResequencing(1/8) sep170525胡维大麻EukaryotedenovoTranscriptome(6/8) </t>
  </si>
  <si>
    <t>97.22;89.47</t>
  </si>
  <si>
    <t>98.92;95.45</t>
  </si>
  <si>
    <t>3.66;3.67</t>
  </si>
  <si>
    <t>95.66;94.25</t>
  </si>
  <si>
    <t>95.61;87.82</t>
  </si>
  <si>
    <t>98.35;95.14</t>
  </si>
  <si>
    <t>49.71;50.10</t>
  </si>
  <si>
    <t>6.11;6.10</t>
  </si>
  <si>
    <t>87.70;85.91</t>
  </si>
  <si>
    <t>WHDNASPEP00005084</t>
  </si>
  <si>
    <t xml:space="preserve">afn170522谢志远杨树Methylation(1/6) aqc170514刘宇峰小鼠EukaryoteTranscriptomeResequencing(5/6) </t>
  </si>
  <si>
    <t>95.38;87.81</t>
  </si>
  <si>
    <t>98.12;95.37</t>
  </si>
  <si>
    <t>49.10;49.49</t>
  </si>
  <si>
    <t>6.14;6.11</t>
  </si>
  <si>
    <t>87.38;85.42</t>
  </si>
  <si>
    <t>FCHK37LBBXX</t>
    <phoneticPr fontId="51" type="noConversion"/>
  </si>
  <si>
    <t>WHDNASPEP00005084</t>
    <phoneticPr fontId="51" type="noConversion"/>
  </si>
  <si>
    <t xml:space="preserve">aqc170514刘宇峰小鼠EukaryoteTranscriptomeResequencing(5/6) afn170522谢志远杨树Methylation(1/6) </t>
    <phoneticPr fontId="51" type="noConversion"/>
  </si>
  <si>
    <t>97.79;92.29</t>
  </si>
  <si>
    <t>99.29;96.67</t>
  </si>
  <si>
    <t>50.26;50.85</t>
  </si>
  <si>
    <t>HS4000 PE50+8+50;0428+0331;新库库检;</t>
    <phoneticPr fontId="51" type="noConversion"/>
  </si>
  <si>
    <t>FCHK3FHBBXX</t>
  </si>
  <si>
    <t>WHCDNAPEP00007013</t>
  </si>
  <si>
    <t xml:space="preserve">bws170525汪智蛟人EukaryoteTranscriptomeResequencing(4/13) ewm170503汪智蛟人EukaryoteTranscriptomeResequencing(9/13) </t>
  </si>
  <si>
    <t>97.58;91.51</t>
  </si>
  <si>
    <t>99.23;96.32</t>
  </si>
  <si>
    <t>50.36;50.85</t>
  </si>
  <si>
    <t>97.30;92.87</t>
  </si>
  <si>
    <t>99.18;96.91</t>
  </si>
  <si>
    <t>53.47;54.06</t>
  </si>
  <si>
    <t>WHCDNAPEP00007010</t>
  </si>
  <si>
    <t>97.24;92.84</t>
  </si>
  <si>
    <t>99.16;96.93</t>
  </si>
  <si>
    <t>53.74;54.33</t>
  </si>
  <si>
    <t>97.46;92.90</t>
  </si>
  <si>
    <t>99.22;96.90</t>
  </si>
  <si>
    <t>50.76;51.31</t>
  </si>
  <si>
    <t>WHCDNAPEP00007009</t>
  </si>
  <si>
    <t>97.37;93.07</t>
  </si>
  <si>
    <t>99.19;96.98</t>
  </si>
  <si>
    <t>50.93;51.48</t>
  </si>
  <si>
    <t>97.46;91.88</t>
  </si>
  <si>
    <t>99.21;96.44</t>
  </si>
  <si>
    <t>52.88;53.47</t>
  </si>
  <si>
    <t>WHCDNAPEP00007008</t>
  </si>
  <si>
    <t>97.67;92.15</t>
  </si>
  <si>
    <t>52.70;53.25</t>
  </si>
  <si>
    <t>FCHK3FHBBXX</t>
    <phoneticPr fontId="51" type="noConversion"/>
  </si>
  <si>
    <t>WHCDNAPEP00007008</t>
    <phoneticPr fontId="51" type="noConversion"/>
  </si>
  <si>
    <t>HS4000 SE50+8;1226+0331;新库库检;</t>
    <phoneticPr fontId="51" type="noConversion"/>
  </si>
  <si>
    <t>FCHHK5TBBXX</t>
  </si>
  <si>
    <t>WHTRDRPEP00003950</t>
  </si>
  <si>
    <t xml:space="preserve">rta170516谢志远四个小鼠RNA-Seq(4/11) ble170510谢志远四个小鼠微量RNA-Seq(4/11) xul170509于杨阳小鼠RNA-Seq(3/11) </t>
    <phoneticPr fontId="51" type="noConversion"/>
  </si>
  <si>
    <t>HS4000 SE50+8;1226+0331;新库库检（混入20%HUMoah14AVD22FAAPEI-164）;</t>
    <phoneticPr fontId="51" type="noConversion"/>
  </si>
  <si>
    <t>%PF偏低，%Q30偏低</t>
    <phoneticPr fontId="51" type="noConversion"/>
  </si>
  <si>
    <t>WHDNASPEP00005027</t>
  </si>
  <si>
    <t>HS4000 SE50+8;1226+0331;新库库检（混入20%HUMoah14AVD22FAAPEI-164）;</t>
  </si>
  <si>
    <t>WHDNASPEP00005026</t>
  </si>
  <si>
    <t xml:space="preserve">vae170421王珏人Methylation(4/4) </t>
    <phoneticPr fontId="51" type="noConversion"/>
  </si>
  <si>
    <t>WHSRNASEP00001228</t>
  </si>
  <si>
    <t xml:space="preserve">xwv170508卢梦书六个人SmallRNA(2/14) bwd170516谢洪青人SmallRNA(1/14) thc170425夏展峰小鼠SmallRNA(1/14) nco170525徐晓静人SmallRNA(1/14) iej170503田巍人SmallRNA(1/14) fce170525夏展峰三个大鼠SmallRNA(3/14) iko170526夏展峰三个铁皮石斛SmallRNA(3/14) xsf170523夏展峰四个药材甲SmallRNA(2/14) </t>
    <phoneticPr fontId="51" type="noConversion"/>
  </si>
  <si>
    <t>WHSRNASEP00001227</t>
  </si>
  <si>
    <t xml:space="preserve">ytz170518王丹二个弓形虫SmallRNA(2/18) amc170517夏展峰杨树三个SmallRNA(1/18) rki170510马俊平十四个中华芍药吴SmallRNA(5/18) bwd170516谢洪青人SmallRNA(4/18) thc170425夏展峰小鼠SmallRNA(1/18) mtw170518王丹三个果氏巴贝虫SmallRNA(1/18) zii170518谢洪青四个小鼠SmallRNA(4/18) </t>
    <phoneticPr fontId="51" type="noConversion"/>
  </si>
  <si>
    <t>WHSRNASEP00001226</t>
  </si>
  <si>
    <t xml:space="preserve">rki170510马俊平十四个中华芍药吴SmallRNA(9/15) vmf170516马俊平四个果蝇牛SmallRNA(4/15) amc170517夏展峰杨树三个SmallRNA(2/15) </t>
    <phoneticPr fontId="51" type="noConversion"/>
  </si>
  <si>
    <t>WHDNASPEP00005065</t>
  </si>
  <si>
    <t xml:space="preserve">nae170523董海芳人Chip-seq(8/8) </t>
    <phoneticPr fontId="51" type="noConversion"/>
  </si>
  <si>
    <t>FCHHK5TBBXX</t>
    <phoneticPr fontId="51" type="noConversion"/>
  </si>
  <si>
    <t>WHDNASPEP00005064</t>
    <phoneticPr fontId="51" type="noConversion"/>
  </si>
  <si>
    <t>96.17;92.31</t>
  </si>
  <si>
    <t>98.82;96.58</t>
  </si>
  <si>
    <t>50.44;51.00</t>
  </si>
  <si>
    <t>HS4000 PE50+8+50;1226+0331;新库库检;</t>
  </si>
  <si>
    <t>FCHHJWGBBXX</t>
  </si>
  <si>
    <t>WHCDNAPEP00007011</t>
  </si>
  <si>
    <t xml:space="preserve">ewm170503汪智蛟人EukaryoteTranscriptomeResequencing(11/13) bws170525汪智蛟人EukaryoteTranscriptomeResequencing(2/13) </t>
  </si>
  <si>
    <t>96.32;93.08</t>
  </si>
  <si>
    <t>98.86;96.92</t>
  </si>
  <si>
    <t>50.54;51.11</t>
  </si>
  <si>
    <t>97.43;93.84</t>
  </si>
  <si>
    <t>99.19;97.15</t>
  </si>
  <si>
    <t>52.01;52.61</t>
  </si>
  <si>
    <t>2个子文库产量偏低</t>
    <phoneticPr fontId="51" type="noConversion"/>
  </si>
  <si>
    <t>WHCDNAPEP00007007</t>
  </si>
  <si>
    <t xml:space="preserve">ewm170503汪智蛟人EukaryoteTranscriptomeResequencing(14/14) </t>
  </si>
  <si>
    <t>97.49;94.04</t>
  </si>
  <si>
    <t>99.21;97.26</t>
  </si>
  <si>
    <t>52.22;52.82</t>
  </si>
  <si>
    <t>97.08;93.15</t>
  </si>
  <si>
    <t>99.05;96.87</t>
  </si>
  <si>
    <t>54.23;54.82</t>
  </si>
  <si>
    <t>WHCDNAPEP00006966</t>
  </si>
  <si>
    <t>96.87;92.49</t>
  </si>
  <si>
    <t>98.99;96.59</t>
  </si>
  <si>
    <t>53.83;54.41</t>
  </si>
  <si>
    <t>96.92;91.24</t>
  </si>
  <si>
    <t>98.93;96.00</t>
  </si>
  <si>
    <t>46.20;47.53</t>
  </si>
  <si>
    <t>WHCDNAPEP00006993</t>
  </si>
  <si>
    <t>96.95;91.02</t>
  </si>
  <si>
    <t>98.96;95.91</t>
  </si>
  <si>
    <t>45.89;47.23</t>
  </si>
  <si>
    <t>FCHHJWGBBXX</t>
    <phoneticPr fontId="51" type="noConversion"/>
  </si>
  <si>
    <t>WHCDNAPEP00006993</t>
    <phoneticPr fontId="51" type="noConversion"/>
  </si>
  <si>
    <t>97.58;95.72</t>
  </si>
  <si>
    <t>98.61;97.30</t>
  </si>
  <si>
    <t>47.63;47.68</t>
  </si>
  <si>
    <t>0.30;0.29</t>
  </si>
  <si>
    <t>99.37;97.65</t>
  </si>
  <si>
    <t>FCHKLLGBCXY</t>
  </si>
  <si>
    <t>CWHPEI17060088</t>
  </si>
  <si>
    <t>95.64;93.30</t>
  </si>
  <si>
    <t>97.51;95.10</t>
  </si>
  <si>
    <t>32.49;32.86</t>
  </si>
  <si>
    <t>7.71;10.54</t>
  </si>
  <si>
    <t>6.45;6.05</t>
  </si>
  <si>
    <t>FCHKLLGBCXY</t>
    <phoneticPr fontId="51" type="noConversion"/>
  </si>
  <si>
    <t>Hiseq17WH0000037</t>
    <phoneticPr fontId="51" type="noConversion"/>
  </si>
  <si>
    <t>89.80;81.70</t>
  </si>
  <si>
    <t>94.82;89.02</t>
  </si>
  <si>
    <t>42.37;42.85</t>
  </si>
  <si>
    <t>FCCAYPMANXX</t>
  </si>
  <si>
    <t>WHDNALPEP00000258</t>
  </si>
  <si>
    <t xml:space="preserve">ssk170511余佳临东方鲀Denovo-Animal(1/2) spk170505余佳临巨魾Denovo-Animal(1/2) </t>
    <phoneticPr fontId="51" type="noConversion"/>
  </si>
  <si>
    <t>21.19;77.49</t>
  </si>
  <si>
    <t>51.43;85.87</t>
  </si>
  <si>
    <t>44.20;38.43</t>
  </si>
  <si>
    <t>WHDNASPEP00005011</t>
  </si>
  <si>
    <t xml:space="preserve">qvu170508陈凤人TargetRegioncapture(36/36) </t>
  </si>
  <si>
    <t>89.09;83.93</t>
  </si>
  <si>
    <t>94.36;90.77</t>
  </si>
  <si>
    <t>42.78;42.97</t>
  </si>
  <si>
    <t>WHDNASPEP00005010</t>
  </si>
  <si>
    <t>87.93;87.77</t>
  </si>
  <si>
    <t>93.73;93.44</t>
  </si>
  <si>
    <t>28.19;30.07</t>
  </si>
  <si>
    <t>PE 126+8+126-V4;0408+0428;新库库检 外来文库;</t>
  </si>
  <si>
    <t>89.84;89.78</t>
  </si>
  <si>
    <t>94.69;94.45</t>
  </si>
  <si>
    <t>29.61;31.30</t>
  </si>
  <si>
    <t>89.84;83.32</t>
  </si>
  <si>
    <t>94.77;90.19</t>
  </si>
  <si>
    <t>43.24;43.46</t>
  </si>
  <si>
    <t>wHAMPI051200-76</t>
  </si>
  <si>
    <t xml:space="preserve">swc170522王丹牛Denovo-Animal </t>
  </si>
  <si>
    <t>89.68;83.17</t>
  </si>
  <si>
    <t>94.68;90.10</t>
  </si>
  <si>
    <t>43.24;43.47</t>
  </si>
  <si>
    <t xml:space="preserve">swc170522王丹牛Denovo-Animal </t>
    <phoneticPr fontId="51" type="noConversion"/>
  </si>
  <si>
    <t>94.30;91.36</t>
  </si>
  <si>
    <t>97.42;95.54</t>
  </si>
  <si>
    <t>57.64;57.32</t>
  </si>
  <si>
    <t>PE 126+8+126-V4;0408+0428;新库库检 外来文库;</t>
    <phoneticPr fontId="51" type="noConversion"/>
  </si>
  <si>
    <t>FCCAYPMANXX</t>
    <phoneticPr fontId="51" type="noConversion"/>
  </si>
  <si>
    <t>CWHPEPI00001355</t>
    <phoneticPr fontId="51" type="noConversion"/>
  </si>
  <si>
    <t xml:space="preserve">toc170524揭文才十个人EukaryoteTranscriptomeResequencing(5/5) </t>
    <phoneticPr fontId="51" type="noConversion"/>
  </si>
  <si>
    <t>170612_I178_FCHLTV5BCXY_L1_Hiseq17TJ0000301  170612_I178_FCHLTV5BCXY_L2_Hiseq17TJ0000301</t>
    <phoneticPr fontId="117" type="noConversion"/>
  </si>
  <si>
    <t>170609_I175_FCHLWJTBCXY_L1_Hiseq17SZ0001167 170609_I175_FCHLWJTBCXY_L2_Hiseq17SZ0001167</t>
    <phoneticPr fontId="117" type="noConversion"/>
  </si>
  <si>
    <t>9个子文库产量较低。深圳。</t>
    <phoneticPr fontId="117" type="noConversion"/>
  </si>
  <si>
    <t>170608_I178_FCHLTYCBCXY_L1_Hiseq17TJ0000295 170608_I178_FCHLTYCBCXY_L2_Hiseq17TJ0000295</t>
    <phoneticPr fontId="117" type="noConversion"/>
  </si>
  <si>
    <t>12个子文库产量较低。天津。</t>
    <phoneticPr fontId="117" type="noConversion"/>
  </si>
  <si>
    <t>170610_I178_FCHLTWCBCXY_L1_Hiseq17TJ0000298 170610_I178_FCHLTWCBCXY_L2_Hiseq17TJ0000298</t>
    <phoneticPr fontId="117" type="noConversion"/>
  </si>
  <si>
    <t>4个子文库产量较低。天津。</t>
    <phoneticPr fontId="117" type="noConversion"/>
  </si>
  <si>
    <t>95.63;92.35</t>
  </si>
  <si>
    <t>97.45;95.18</t>
  </si>
  <si>
    <t>46.00;46.06</t>
  </si>
  <si>
    <t xml:space="preserve">以下子文库产量较低：DX0011ADXSAAAPEI-89
DX1316AIHXAAAPEI-96
DX1316AIHYAAAPEI-97
DX1316AIHVAAAPEI-165
</t>
    <phoneticPr fontId="51" type="noConversion"/>
  </si>
  <si>
    <t>FCHLTV5BCXY</t>
    <phoneticPr fontId="51" type="noConversion"/>
  </si>
  <si>
    <t>Hiseq17TJ0000301</t>
    <phoneticPr fontId="51" type="noConversion"/>
  </si>
  <si>
    <t xml:space="preserve">SentisTargetedtherapy(tissue)(206genes)(2/47); 安孕可-单基因遗传病基因检测-12种(1/47); Vista-carrierscreeningtargetpanel(2/47); Vista-carrierscreeningminipanel(10/47); 安孕可-单基因遗传病携带者筛查69种(3/47); Oseq-Drug个体化诊疗基因检测(21/47); Oseq-T肿瘤个体化诊疗基因检测(8/47); </t>
    <phoneticPr fontId="51" type="noConversion"/>
  </si>
  <si>
    <t>95.77;92.80</t>
  </si>
  <si>
    <t>97.53;95.44</t>
  </si>
  <si>
    <t>46.07;46.11</t>
  </si>
  <si>
    <t>以下子文库产量较低：DX0011ADXSAAAPEI-89
DX1316AIHXAAAPEI-96
DX1316AIHYAAAPEI-97
DX1316AIHVAAAPEI-165</t>
    <phoneticPr fontId="51" type="noConversion"/>
  </si>
  <si>
    <t>Hiseq17TJ0000301</t>
  </si>
  <si>
    <t xml:space="preserve">Oseq-Drug个体化诊疗基因检测(21/47); Oseq-T肿瘤个体化诊疗基因检测(8/47); SentisTargetedtherapy(tissue)(206genes)(2/47); 安孕可-单基因遗传病基因检测-12种(1/47); Vista-carrierscreeningtargetpanel(2/47); 安孕可-单基因遗传病携带者筛查69种(3/47); Vista-carrierscreeningminipanel(10/47); </t>
    <phoneticPr fontId="51" type="noConversion"/>
  </si>
  <si>
    <t>96.75;94.26</t>
  </si>
  <si>
    <t>98.09;96.39</t>
  </si>
  <si>
    <t>52.62;52.64</t>
  </si>
  <si>
    <t>FCHLTVLBCXY</t>
    <phoneticPr fontId="51" type="noConversion"/>
  </si>
  <si>
    <t>Hiseq17TJ0000302</t>
    <phoneticPr fontId="51" type="noConversion"/>
  </si>
  <si>
    <t xml:space="preserve">天津肿瘤研发(8/8); </t>
    <phoneticPr fontId="51" type="noConversion"/>
  </si>
  <si>
    <t>97.91;96.17</t>
  </si>
  <si>
    <t>52.52;52.54</t>
  </si>
  <si>
    <t>Hiseq17TJ0000302</t>
  </si>
  <si>
    <t>97.04;95.40</t>
  </si>
  <si>
    <t>46.52;46.56</t>
  </si>
  <si>
    <t>FCHLVFKBCXY</t>
    <phoneticPr fontId="51" type="noConversion"/>
  </si>
  <si>
    <t>Hiseq17TJ0000300</t>
    <phoneticPr fontId="51" type="noConversion"/>
  </si>
  <si>
    <t xml:space="preserve">Oseq？-ctDNA肺癌个体化诊疗基因检测(4/8); ctDNA肿瘤早早筛(4/8); </t>
    <phoneticPr fontId="51" type="noConversion"/>
  </si>
  <si>
    <t>96.96;95.35</t>
  </si>
  <si>
    <t>98.23;97.14</t>
  </si>
  <si>
    <t>46.49;46.52</t>
  </si>
  <si>
    <t>Hiseq17TJ0000300</t>
  </si>
  <si>
    <t xml:space="preserve">ctDNA肿瘤早早筛(4/8); Oseq？-ctDNA肺癌个体化诊疗基因检测(4/8); </t>
    <phoneticPr fontId="51" type="noConversion"/>
  </si>
  <si>
    <t>96.75;94.93</t>
  </si>
  <si>
    <t>98.13;96.93</t>
  </si>
  <si>
    <t>46.11;46.14</t>
  </si>
  <si>
    <t>FCHLTVWBCXY</t>
    <phoneticPr fontId="51" type="noConversion"/>
  </si>
  <si>
    <t>Hiseq17TJ0000299</t>
    <phoneticPr fontId="51" type="noConversion"/>
  </si>
  <si>
    <t xml:space="preserve">Oseq-Drug个体化诊疗基因检测(12/16); Oseq？-ctDNA肺癌个体化诊疗基因检测(4/16); </t>
    <phoneticPr fontId="51" type="noConversion"/>
  </si>
  <si>
    <t>96.63;94.88</t>
  </si>
  <si>
    <t>98.07;96.89</t>
  </si>
  <si>
    <t>Hiseq17TJ0000299</t>
  </si>
  <si>
    <t>95.92;92.29</t>
  </si>
  <si>
    <t>97.61;94.86</t>
  </si>
  <si>
    <t>44.87;44.93</t>
  </si>
  <si>
    <t>以下子文库产量较低：DX1413AIFIAAAPEI-81
DX1413AIFLAAAPEI-86
DX1316AIDGAAAPEI-108
DX1316AIEFAAAPEI-123
DX1316AIECAAAPEI-127
DX1316AIEDAAAPEI-136
DX1316AIEEAAAPEI-139
DX1316AIDYAAAPEI-148
DX1316AIEGAAAPEI-171
DX1316AIEHAAAPEI-172</t>
    <phoneticPr fontId="51" type="noConversion"/>
  </si>
  <si>
    <t>FCHLTWCBCXY</t>
    <phoneticPr fontId="51" type="noConversion"/>
  </si>
  <si>
    <t>Hiseq17TJ0000298</t>
    <phoneticPr fontId="51" type="noConversion"/>
  </si>
  <si>
    <t xml:space="preserve">安孕可-单基因遗传病基因检测-12种(1/64); Oseq-Drug个体化诊疗基因检测(18/64); 遗传性骨病基因检测(7/64); Vista-carrierscreeningminipanel(20/64); 安孕可-单基因遗传病携带者筛查69种(7/64); 遗传性肾病基因检测(9/64); 天津遗传病研发(1/64); Vista-carrierscreeningtargetpanel(1/64); </t>
    <phoneticPr fontId="51" type="noConversion"/>
  </si>
  <si>
    <t>96.00;92.57</t>
  </si>
  <si>
    <t>97.65;95.02</t>
  </si>
  <si>
    <t>44.94;44.99</t>
  </si>
  <si>
    <t>Hiseq17TJ0000298</t>
  </si>
  <si>
    <t xml:space="preserve">Vista-carrierscreeningminipanel(20/64); 遗传性骨病基因检测(7/64); 安孕可-单基因遗传病基因检测-12种(1/64); Oseq-Drug个体化诊疗基因检测(18/64); Vista-carrierscreeningtargetpanel(1/64); 天津遗传病研发(1/64); 遗传性肾病基因检测(9/64); 安孕可-单基因遗传病携带者筛查69种(7/64); </t>
    <phoneticPr fontId="51" type="noConversion"/>
  </si>
  <si>
    <t>96.82;95.14</t>
  </si>
  <si>
    <t>98.15;97.02</t>
  </si>
  <si>
    <t>44.92;44.96</t>
  </si>
  <si>
    <t>FCHLV7TBCXY</t>
    <phoneticPr fontId="51" type="noConversion"/>
  </si>
  <si>
    <t>Hiseq17TJ0000296</t>
    <phoneticPr fontId="51" type="noConversion"/>
  </si>
  <si>
    <t xml:space="preserve">Oseq-Drug个体化诊疗基因检测(6/14); Oseq？-ctDNA肺癌个体化诊疗基因检测(8/14); </t>
    <phoneticPr fontId="51" type="noConversion"/>
  </si>
  <si>
    <t>96.91;95.09</t>
  </si>
  <si>
    <t>44.97;45.01</t>
  </si>
  <si>
    <t>Hiseq17TJ0000296</t>
  </si>
  <si>
    <t xml:space="preserve">Oseq？-ctDNA肺癌个体化诊疗基因检测(8/14); Oseq-Drug个体化诊疗基因检测(6/14); </t>
    <phoneticPr fontId="51" type="noConversion"/>
  </si>
  <si>
    <t>98.47;97.23</t>
  </si>
  <si>
    <t>51.98;52.01</t>
  </si>
  <si>
    <t>FCHLVC7BCXY</t>
    <phoneticPr fontId="51" type="noConversion"/>
  </si>
  <si>
    <t>Hiseq17TJ0000297</t>
    <phoneticPr fontId="51" type="noConversion"/>
  </si>
  <si>
    <t xml:space="preserve">天津肿瘤研发(7/7); </t>
    <phoneticPr fontId="51" type="noConversion"/>
  </si>
  <si>
    <t>97.08;95.28</t>
  </si>
  <si>
    <t>98.32;97.08</t>
  </si>
  <si>
    <t>51.96;51.99</t>
  </si>
  <si>
    <t>Hiseq17TJ0000297</t>
  </si>
  <si>
    <t>96.76;93.87</t>
  </si>
  <si>
    <t>98.09;95.96</t>
  </si>
  <si>
    <t>46.73;46.78</t>
  </si>
  <si>
    <t>以下子文库产量较低：DX1316AHZKAAAPEI-70
DX1316AHZRAAAPEI-84
DX0616AHZTAAAPEI-97
DX0503AIAYAAAPEI-101
DX0503AIBAAAAPEI-107
DX1316AHUMAAAPEI-108
DX1316AIBLAAAPEI-111
DX1316AIBNAAAPEI-113
DX1316AIBHAAAPEI-122
DX1316AIBOAAAPEI-128
DX1316AIBPAAAPEI-130
DX0503AIBBAAAPEI-165</t>
    <phoneticPr fontId="51" type="noConversion"/>
  </si>
  <si>
    <t>FCHLTYCBCXY</t>
    <phoneticPr fontId="51" type="noConversion"/>
  </si>
  <si>
    <t>Hiseq17TJ0000295</t>
    <phoneticPr fontId="51" type="noConversion"/>
  </si>
  <si>
    <t xml:space="preserve">Oseq-ctDNA无创肿瘤个体化诊疗基因检测(1/54); Oseq-T肿瘤个体化诊疗基因检测(11/54); 遗传性肾病基因检测(19/54); Oseq-Drug个体化诊疗基因检测(22/54); ctDNA肿瘤早早筛(1/54); </t>
    <phoneticPr fontId="51" type="noConversion"/>
  </si>
  <si>
    <t>96.80;93.82</t>
  </si>
  <si>
    <t>98.09;95.94</t>
  </si>
  <si>
    <t>46.79;46.83</t>
  </si>
  <si>
    <t>Hiseq17TJ0000295</t>
  </si>
  <si>
    <t xml:space="preserve">Oseq-ctDNA无创肿瘤个体化诊疗基因检测(1/54); ctDNA肿瘤早早筛(1/54); Oseq-Drug个体化诊疗基因检测(22/54); 遗传性肾病基因检测(19/54); Oseq-T肿瘤个体化诊疗基因检测(11/54); </t>
    <phoneticPr fontId="51" type="noConversion"/>
  </si>
  <si>
    <t>97.15;95.38</t>
  </si>
  <si>
    <t>98.33;97.13</t>
  </si>
  <si>
    <t>46.27;46.30</t>
  </si>
  <si>
    <t>FCHLVGWBCXY</t>
    <phoneticPr fontId="51" type="noConversion"/>
  </si>
  <si>
    <t>Hiseq17TJ0000294</t>
    <phoneticPr fontId="51" type="noConversion"/>
  </si>
  <si>
    <t xml:space="preserve">Oseq-ctDNA无创肿瘤个体化诊疗基因检测(1/7); Oseq-Drug个体化诊疗基因检测(4/7); ctDNA肿瘤早早筛(2/7); </t>
    <phoneticPr fontId="51" type="noConversion"/>
  </si>
  <si>
    <t>96.76;95.12</t>
  </si>
  <si>
    <t>98.10;96.98</t>
  </si>
  <si>
    <t>46.24;46.27</t>
  </si>
  <si>
    <t>Hiseq17TJ0000294</t>
  </si>
  <si>
    <t xml:space="preserve">ctDNA肿瘤早早筛(2/7); Oseq-Drug个体化诊疗基因检测(4/7); Oseq-ctDNA无创肿瘤个体化诊疗基因检测(1/7); </t>
    <phoneticPr fontId="51" type="noConversion"/>
  </si>
  <si>
    <t>96.69;95.16</t>
  </si>
  <si>
    <t>98.07;97.04</t>
  </si>
  <si>
    <t>45.88;45.91</t>
  </si>
  <si>
    <t>FCHLVH7BCXY</t>
    <phoneticPr fontId="51" type="noConversion"/>
  </si>
  <si>
    <t>Hiseq17TJ0000293</t>
    <phoneticPr fontId="51" type="noConversion"/>
  </si>
  <si>
    <t>96.57;94.99</t>
  </si>
  <si>
    <t>98.00;96.93</t>
  </si>
  <si>
    <t>45.92;45.95</t>
  </si>
  <si>
    <t>Hiseq17TJ0000293</t>
  </si>
  <si>
    <t>95.13;92.65</t>
  </si>
  <si>
    <t>97.22;95.40</t>
  </si>
  <si>
    <t>45.64;45.62</t>
  </si>
  <si>
    <t>以下子文库产量较低：17DP200-27
17L0052193-32
17DP201-52
17DP208-101
17DP209-123
17DP202-166
17DP203-167
17DP204-168
17DP205-169</t>
    <phoneticPr fontId="51" type="noConversion"/>
  </si>
  <si>
    <t>FCHLWJTBCXY</t>
    <phoneticPr fontId="51" type="noConversion"/>
  </si>
  <si>
    <t>Hiseq17SZ0001167</t>
    <phoneticPr fontId="51" type="noConversion"/>
  </si>
  <si>
    <t>95.40;92.85</t>
  </si>
  <si>
    <t>97.37;95.50</t>
  </si>
  <si>
    <t>45.72;45.72</t>
  </si>
  <si>
    <t>Hiseq17SZ0001167</t>
  </si>
  <si>
    <t>170611_I114_FCHHFWJBBXX_L2_HKTRDPEP00002609</t>
    <phoneticPr fontId="117" type="noConversion"/>
  </si>
  <si>
    <t>index实际混合比例与计划不符，HKRDHUMqiaPAAARAAPEI-210产量偏低,RD</t>
    <phoneticPr fontId="117" type="noConversion"/>
  </si>
  <si>
    <t>170611_I114_FCHHFWJBBXX_L3_HKTRDPEP00002616</t>
    <phoneticPr fontId="117" type="noConversion"/>
  </si>
  <si>
    <t>R2質量較低</t>
    <phoneticPr fontId="117" type="noConversion"/>
  </si>
  <si>
    <t>HUMjjgUAAAAAAA-i113,HUMjjgUAAABAAA-i114,R2質量較低,其他子庫質量正常,RD</t>
    <phoneticPr fontId="117" type="noConversion"/>
  </si>
  <si>
    <t>juo170523李维喜人Exomecapture(8/8);</t>
    <phoneticPr fontId="147" type="noConversion"/>
  </si>
  <si>
    <t>Exome capture</t>
    <phoneticPr fontId="147" type="noConversion"/>
  </si>
  <si>
    <t>HKEXONPEP00003460</t>
  </si>
  <si>
    <t>FCHHFV7BBXX</t>
    <phoneticPr fontId="147" type="noConversion"/>
  </si>
  <si>
    <t>良(HCS3.3.52)</t>
    <phoneticPr fontId="147" type="noConversion"/>
  </si>
  <si>
    <t>99.54;97.90</t>
  </si>
  <si>
    <t>0.30;0.64</t>
  </si>
  <si>
    <t>48.02;47.63</t>
  </si>
  <si>
    <t>98.45;95.96</t>
  </si>
  <si>
    <t>95.39;90.79</t>
  </si>
  <si>
    <t>juo170523李维喜人Exomecapture(8/8);</t>
  </si>
  <si>
    <t>FCHHFV7BBXX</t>
  </si>
  <si>
    <t>99.55;97.83</t>
  </si>
  <si>
    <t>0.27;0.61</t>
  </si>
  <si>
    <t>47.58;47.21</t>
  </si>
  <si>
    <t>98.32;95.79</t>
  </si>
  <si>
    <t>95.10;90.41</t>
  </si>
  <si>
    <t>qaq170525谢鑫凤土豆EukaryoteTranscriptomeResequencing;</t>
  </si>
  <si>
    <t>Transcriptome</t>
    <phoneticPr fontId="147" type="noConversion"/>
  </si>
  <si>
    <t>EX-L1</t>
  </si>
  <si>
    <t>CHKPEI85217050016</t>
  </si>
  <si>
    <t>52.50;52.52</t>
  </si>
  <si>
    <t>98.44;96.76</t>
  </si>
  <si>
    <t>95.32;91.86</t>
  </si>
  <si>
    <t>EX-L2</t>
  </si>
  <si>
    <t>CHKPEI85217050017</t>
  </si>
  <si>
    <t>52.53;52.57</t>
  </si>
  <si>
    <t>98.64;97.51</t>
  </si>
  <si>
    <t>95.81;93.58</t>
  </si>
  <si>
    <t>juo170523李维喜人Exomecapture(2/4);ykm170518钟珍人Exomecapture(2/4);</t>
  </si>
  <si>
    <t>HKEXONPEP00003459</t>
  </si>
  <si>
    <t>99.54;98.12</t>
  </si>
  <si>
    <t>0.27;0.51</t>
  </si>
  <si>
    <t>46.69;46.47</t>
  </si>
  <si>
    <t>98.18;95.87</t>
  </si>
  <si>
    <t>94.79;90.65</t>
  </si>
  <si>
    <t>44.99;45.04</t>
  </si>
  <si>
    <t>97.67;94.32</t>
  </si>
  <si>
    <t>93.93;88.43</t>
  </si>
  <si>
    <t>nwh170425汪智蛟人EukaryoteTranscriptomeResequencing(3/10);ftf170527李维喜海参斑感染未知病毒Non-codingRNA(3/10);anw170526董海芳果蝇EukaryoteTranscriptomeResequencing(4/10);</t>
  </si>
  <si>
    <t>HKTRDPEP00002608</t>
  </si>
  <si>
    <t>49.98;50.20</t>
  </si>
  <si>
    <t>98.69;97.35</t>
  </si>
  <si>
    <t>96.25;93.73</t>
  </si>
  <si>
    <t>nwh170425汪智蛟人EukaryoteTranscriptomeResequencing(3/6);obu170529李维喜人Exomecapture(3/6);</t>
  </si>
  <si>
    <t>HKTRDPEP00002610</t>
  </si>
  <si>
    <t>0.28;0.63</t>
  </si>
  <si>
    <t>48.71;48.47</t>
  </si>
  <si>
    <t>98.53;96.00</t>
  </si>
  <si>
    <t>95.64;90.83</t>
  </si>
  <si>
    <t>FCHHGFKBBXX</t>
    <phoneticPr fontId="147" type="noConversion"/>
  </si>
  <si>
    <t>HS4000 PE50+8+50;0302+0302;质控追加外来文库;</t>
  </si>
  <si>
    <t>42.25;42.08</t>
  </si>
  <si>
    <t>98.22;94.06</t>
  </si>
  <si>
    <t>94.90;87.74</t>
  </si>
  <si>
    <t>FCHHGFKBBXX</t>
  </si>
  <si>
    <t>42.01;41.86</t>
  </si>
  <si>
    <t>98.29;94.66</t>
  </si>
  <si>
    <t>95.16;89.08</t>
  </si>
  <si>
    <t>42.18;42.13</t>
  </si>
  <si>
    <t>98.32;94.93</t>
  </si>
  <si>
    <t>95.22;89.47</t>
  </si>
  <si>
    <t>42.14;41.99</t>
  </si>
  <si>
    <t>98.17;94.48</t>
  </si>
  <si>
    <t>94.82;88.66</t>
  </si>
  <si>
    <t>42.43;42.26</t>
  </si>
  <si>
    <t>98.36;95.02</t>
  </si>
  <si>
    <t>95.34;89.66</t>
  </si>
  <si>
    <t>42.37;42.15</t>
  </si>
  <si>
    <t>98.31;95.02</t>
  </si>
  <si>
    <t>95.18;89.75</t>
  </si>
  <si>
    <t>42.47;42.26</t>
  </si>
  <si>
    <t>98.29;94.82</t>
  </si>
  <si>
    <t>95.10;89.27</t>
  </si>
  <si>
    <t>42.43;42.24</t>
  </si>
  <si>
    <t>98.25;94.30</t>
  </si>
  <si>
    <t>95.00;88.46</t>
  </si>
  <si>
    <t>FCHHGFMBBXX</t>
  </si>
  <si>
    <t>42.57;42.44</t>
  </si>
  <si>
    <t>98.64;95.70</t>
  </si>
  <si>
    <t>96.11;91.05</t>
  </si>
  <si>
    <t>42.44;42.31</t>
  </si>
  <si>
    <t>98.41;95.36</t>
  </si>
  <si>
    <t>95.49;90.35</t>
  </si>
  <si>
    <t>42.54;42.35</t>
  </si>
  <si>
    <t>98.43;95.70</t>
  </si>
  <si>
    <t>95.56;90.95</t>
  </si>
  <si>
    <t>42.46;42.34</t>
  </si>
  <si>
    <t>98.35;95.30</t>
  </si>
  <si>
    <t>95.28;90.18</t>
  </si>
  <si>
    <t>42.42;42.29</t>
  </si>
  <si>
    <t>98.28;95.36</t>
  </si>
  <si>
    <t>95.17;90.38</t>
  </si>
  <si>
    <t>42.55;42.48</t>
  </si>
  <si>
    <t>98.32;95.50</t>
  </si>
  <si>
    <t>95.26;90.56</t>
  </si>
  <si>
    <t>42.39;42.31</t>
  </si>
  <si>
    <t>98.20;94.92</t>
  </si>
  <si>
    <t>94.92;89.48</t>
  </si>
  <si>
    <t>42.34;42.15</t>
  </si>
  <si>
    <t>98.23;94.61</t>
  </si>
  <si>
    <t>94.98;88.83</t>
  </si>
  <si>
    <t>ujv170523刘芳3人EukaryoteTranscriptomeResequencing(10/10);</t>
    <phoneticPr fontId="147" type="noConversion"/>
  </si>
  <si>
    <t>HKCDNAPEP00007000</t>
  </si>
  <si>
    <t>FCHHFWJBBXX</t>
  </si>
  <si>
    <t>良(HCS3.3.52)</t>
    <phoneticPr fontId="147" type="noConversion"/>
  </si>
  <si>
    <t>49.36;49.43</t>
  </si>
  <si>
    <t>97.96;95.32</t>
  </si>
  <si>
    <t>94.26;89.95</t>
  </si>
  <si>
    <t>jyg170525董海芳细菌ProkaryoteTranscriptomeResequencing(1/13);qia170526董海芳人ProkaryoteTranscriptomeResequencing(1/13);gqg170526高晓磊斑马鱼EukaryotedenovoTranscriptome(6/13);hqu170524张洪芳人EukaryoteTranscriptomeResequencing(5/13);</t>
  </si>
  <si>
    <t>HKTRDPEP00002609</t>
  </si>
  <si>
    <t>index实际混合比例与计划不符，HKRDHUMqiaPAAARAAPEI-210产量偏低,RD</t>
    <phoneticPr fontId="147" type="noConversion"/>
  </si>
  <si>
    <t>52.12;52.13</t>
  </si>
  <si>
    <t>98.17;96.81</t>
  </si>
  <si>
    <t>94.72;92.28</t>
  </si>
  <si>
    <t>jjg170323唐玉婧人内部研发(2/6);phc170602刘芳3鼠EukaryoteTranscriptomeResequencing(4/6);</t>
  </si>
  <si>
    <t>HKTRDPEP00002616</t>
  </si>
  <si>
    <t>HUMjjgUAAAAAAA-i113,HUMjjgUAAABAAA-i114,R2質量較低,其他子庫質量正常,RD</t>
    <phoneticPr fontId="147" type="noConversion"/>
  </si>
  <si>
    <t>51.53;47.02</t>
  </si>
  <si>
    <t>97.58;74.65</t>
  </si>
  <si>
    <t>93.10;62.28</t>
  </si>
  <si>
    <t>mqg170607谢鑫凤人EukaryoteTranscriptomeResequencing;</t>
  </si>
  <si>
    <t>EX-L3</t>
  </si>
  <si>
    <t>CHKPEI85217050147</t>
  </si>
  <si>
    <t>51.56;51.64</t>
  </si>
  <si>
    <t>97.93;96.52</t>
  </si>
  <si>
    <t>94.09;91.25</t>
  </si>
  <si>
    <t>vjw170505言显婷人EukaryoteTranscriptomeResequencing(1/7);owe170605许琛莹拟南芥EukaryoteTranscriptomeResequencing(6/7);</t>
  </si>
  <si>
    <t>HKTRDPEP00002617</t>
  </si>
  <si>
    <t>47.98;48.62</t>
  </si>
  <si>
    <t>98.30;96.78</t>
  </si>
  <si>
    <t>95.12;92.15</t>
  </si>
  <si>
    <t>owe170605许琛莹拟南芥EukaryoteTranscriptomeResequencing(16/16);</t>
  </si>
  <si>
    <t>HKTRDPEP00002615</t>
  </si>
  <si>
    <t>45.98;46.45</t>
  </si>
  <si>
    <t>98.27;97.25</t>
  </si>
  <si>
    <t>94.98;93.09</t>
  </si>
  <si>
    <t>vjw170505言显婷人EukaryoteTranscriptomeResequencing(1/7);owe170605许琛莹拟南芥EukaryoteTranscriptomeResequencing(4/7);jhv170525胡维小鼠EukaryoteTranscriptomeResequencing(2/7);</t>
  </si>
  <si>
    <t>HKTRDPEP00002618</t>
  </si>
  <si>
    <t>47.75;48.18</t>
  </si>
  <si>
    <t>98.42;96.76</t>
  </si>
  <si>
    <t>95.48;92.24</t>
  </si>
  <si>
    <t>HKTRDPEP00002619</t>
  </si>
  <si>
    <t>50.65;51.15</t>
  </si>
  <si>
    <t>98.26;95.70</t>
  </si>
  <si>
    <t>whx170516胡维人Exomecapture(12/12);</t>
    <phoneticPr fontId="147" type="noConversion"/>
  </si>
  <si>
    <t>Exome capture</t>
    <phoneticPr fontId="147" type="noConversion"/>
  </si>
  <si>
    <t>HKEXONPEP00003468</t>
  </si>
  <si>
    <t>FCHHG3HBBXX</t>
  </si>
  <si>
    <t>99.53;98.12</t>
  </si>
  <si>
    <t>1.32;1.62</t>
  </si>
  <si>
    <t>48.74;48.49</t>
  </si>
  <si>
    <t>97.68;94.72</t>
  </si>
  <si>
    <t>93.91;87.93</t>
  </si>
  <si>
    <t>HKEXONPEP00003469</t>
  </si>
  <si>
    <t>99.51;97.91</t>
  </si>
  <si>
    <t>1.30;1.71</t>
  </si>
  <si>
    <t>48.57;48.31</t>
  </si>
  <si>
    <t>97.36;93.97</t>
  </si>
  <si>
    <t>93.16;86.51</t>
  </si>
  <si>
    <t>HKEXONPEP00003470</t>
  </si>
  <si>
    <t>99.05;97.63</t>
  </si>
  <si>
    <t>1.35;1.77</t>
  </si>
  <si>
    <t>48.49;48.21</t>
  </si>
  <si>
    <t>97.41;94.27</t>
  </si>
  <si>
    <t>93.31;87.01</t>
  </si>
  <si>
    <t>HKEXONPEP00003471</t>
  </si>
  <si>
    <t>99.12;97.28</t>
  </si>
  <si>
    <t>1.05;1.55</t>
  </si>
  <si>
    <t>48.50;48.22</t>
  </si>
  <si>
    <t>97.33;93.80</t>
  </si>
  <si>
    <t>93.16;86.20</t>
  </si>
  <si>
    <t>HKEXONPEP00003473</t>
  </si>
  <si>
    <t>98.99;97.60</t>
  </si>
  <si>
    <t>1.12;1.48</t>
  </si>
  <si>
    <t>48.18;47.91</t>
  </si>
  <si>
    <t>97.28;93.88</t>
  </si>
  <si>
    <t>93.00;86.31</t>
  </si>
  <si>
    <t>ssp170524高晓磊人EukaryotedenovoTranscriptome(1/8);kcu170524高晓磊小麦EukaryotedenovoTranscriptome(4/8);qjr170524高晓磊植物EukaryotedenovoTranscriptome(3/8);</t>
  </si>
  <si>
    <t>HKTRDPEP00002612</t>
  </si>
  <si>
    <t>55.81;55.80</t>
  </si>
  <si>
    <t>95.76;91.63</t>
  </si>
  <si>
    <t>90.45;82.66</t>
  </si>
  <si>
    <t>ssp170524高晓磊人EukaryotedenovoTranscriptome(8/10);qjr170524高晓磊植物EukaryotedenovoTranscriptome(2/10);</t>
  </si>
  <si>
    <t>HKTRDPEP00002613</t>
  </si>
  <si>
    <t>56.38;56.36</t>
  </si>
  <si>
    <t>96.25;93.01</t>
  </si>
  <si>
    <t>91.28;85.15</t>
  </si>
  <si>
    <t>ssp170524高晓磊人EukaryotedenovoTranscriptome(8/14);ivh170511袁珍丽植物EukaryoteTranscriptomeResequencing(6/14);</t>
  </si>
  <si>
    <t>HKTRDPEP00002614</t>
  </si>
  <si>
    <t>54.54;54.50</t>
  </si>
  <si>
    <t>97.32;94.96</t>
  </si>
  <si>
    <t>93.24;88.66</t>
  </si>
  <si>
    <t>机器问题，cbot LMX1未吸液</t>
    <phoneticPr fontId="117" type="noConversion"/>
  </si>
  <si>
    <t>HMST-seq，碱基波动大
vae170421王珏人Methylation</t>
    <phoneticPr fontId="117" type="noConversion"/>
  </si>
  <si>
    <t>170610_I137_FCHK37LBBXX_L1_WHDNASPEP00005084：RD，RDWHMUSaqcTAAARAA-201产量偏低，建议重定量；
170610_I137_FCHK37LBBXX_L8_WHCDNAPEP00007014：建议重定量。</t>
    <phoneticPr fontId="117" type="noConversion"/>
  </si>
  <si>
    <r>
      <t>很差，</t>
    </r>
    <r>
      <rPr>
        <sz val="10"/>
        <color rgb="FFFF0000"/>
        <rFont val="宋体"/>
        <family val="3"/>
        <charset val="134"/>
      </rPr>
      <t>机器问题，cbot LMX1未吸液</t>
    </r>
    <phoneticPr fontId="117" type="noConversion"/>
  </si>
  <si>
    <r>
      <t>%PF偏低，%Q30偏低。</t>
    </r>
    <r>
      <rPr>
        <sz val="10"/>
        <color rgb="FFFF0000"/>
        <rFont val="宋体"/>
        <family val="3"/>
        <charset val="134"/>
      </rPr>
      <t>HMST-seq，碱基波动大
vae170421王珏人Methylation</t>
    </r>
    <phoneticPr fontId="117" type="noConversion"/>
  </si>
  <si>
    <t>L1:RD，RDWHMUSaqcTAAARAA-201产量偏低</t>
    <phoneticPr fontId="117" type="noConversion"/>
  </si>
  <si>
    <t>RDWHMUSaqcTAAARAA-201产量偏低</t>
    <phoneticPr fontId="51" type="noConversion"/>
  </si>
  <si>
    <t>RD</t>
    <phoneticPr fontId="117" type="noConversion"/>
  </si>
  <si>
    <t>RDWHHUMxpnEAAERAA-709502产量偏低</t>
  </si>
  <si>
    <t>170611_I133_FCHK377BBXX_L1_WHTRDRPEP00003963</t>
    <phoneticPr fontId="117" type="noConversion"/>
  </si>
  <si>
    <t>170611_I133_FCHK377BBXX_L2_WHDNASPEP00005091</t>
    <phoneticPr fontId="117" type="noConversion"/>
  </si>
  <si>
    <t>FCHLTJYBCXY</t>
  </si>
  <si>
    <t>Hiseq17WH0000039</t>
  </si>
  <si>
    <t>FCHLTJYBCXY</t>
    <phoneticPr fontId="51" type="noConversion"/>
  </si>
  <si>
    <t>Hiseq17WH0000038</t>
    <phoneticPr fontId="51" type="noConversion"/>
  </si>
  <si>
    <t>Re-sequencing</t>
    <phoneticPr fontId="51" type="noConversion"/>
  </si>
  <si>
    <t>93.19;84.92</t>
  </si>
  <si>
    <t>97.17;93.09</t>
  </si>
  <si>
    <t>48.96;50.83</t>
  </si>
  <si>
    <t>HS4000 PE101+8+8+101;0428+1018;新库库检;</t>
    <phoneticPr fontId="51" type="noConversion"/>
  </si>
  <si>
    <t>FCHK377BBXX</t>
  </si>
  <si>
    <t>WHCDNAPEP00007020</t>
  </si>
  <si>
    <t xml:space="preserve">jav170526刘传军六个人TargetRegioncapture(6/29) pay170503吴雪丽二十例人EukaryoteTranscriptomeResequencing(2/29) whm170508袁珍丽鼠EukaryoteTranscriptomeResequencing(21/29) </t>
  </si>
  <si>
    <t>96.11;92.90</t>
  </si>
  <si>
    <t>98.50;96.79</t>
  </si>
  <si>
    <t>44.17;44.21</t>
  </si>
  <si>
    <t>WHCDNAPEP00007018</t>
  </si>
  <si>
    <t xml:space="preserve">hgg170606胡维花生EukaryoteTranscriptomeResequencing(8/8) </t>
    <phoneticPr fontId="51" type="noConversion"/>
  </si>
  <si>
    <t>97.05;93.09</t>
  </si>
  <si>
    <t>WHCDNAPEP00007017</t>
  </si>
  <si>
    <t xml:space="preserve">hgg170606胡维花生EukaryoteTranscriptomeResequencing(8/8) </t>
  </si>
  <si>
    <t>96.50;86.77</t>
  </si>
  <si>
    <t>98.68;93.62</t>
  </si>
  <si>
    <t>37.31;37.70</t>
  </si>
  <si>
    <t>HS4000 PE101+8+8+101;0428+1018;新库库检;</t>
    <phoneticPr fontId="51" type="noConversion"/>
  </si>
  <si>
    <t>WHLXQRDPE000001</t>
  </si>
  <si>
    <t>Re-sequencing</t>
    <phoneticPr fontId="51" type="noConversion"/>
  </si>
  <si>
    <t xml:space="preserve">rju170414张立艳酵母Re-sequencing(20/20) </t>
    <phoneticPr fontId="51" type="noConversion"/>
  </si>
  <si>
    <t>95.87;90.20</t>
  </si>
  <si>
    <t>51.13;51.17</t>
  </si>
  <si>
    <t>WHDNASPEP00005092</t>
  </si>
  <si>
    <t xml:space="preserve">pay170503吴雪丽二十例人EukaryoteTranscriptomeResequencing(5/9) fuy170601徐晓静藻类EukaryotedenovoTranscriptome(2/9) afn170522谢志远杨树Methylation(1/9) tro170524陈凤猫GBS(1/9) </t>
  </si>
  <si>
    <t>95.56;89.20</t>
  </si>
  <si>
    <t xml:space="preserve">afn170522谢志远杨树Methylation(1/9) fuy170601徐晓静藻类EukaryotedenovoTranscriptome(2/9) tro170524陈凤猫GBS(1/9) pay170503吴雪丽二十例人EukaryoteTranscriptomeResequencing(5/9) </t>
  </si>
  <si>
    <t>96.57;93.15</t>
  </si>
  <si>
    <t>98.67;96.87</t>
  </si>
  <si>
    <t>47.80;47.79</t>
  </si>
  <si>
    <t>HS4000 PE101+8+8+101;0428+1018;新库库检;</t>
    <phoneticPr fontId="51" type="noConversion"/>
  </si>
  <si>
    <t>产量较低(RD)</t>
    <phoneticPr fontId="51" type="noConversion"/>
  </si>
  <si>
    <t>WHDNASPEP00005091</t>
  </si>
  <si>
    <t xml:space="preserve">vhb170525郑小敏大肠杆菌ProkaryoteTranscriptomeResequencing(5/15) nff170602谢尚波螨虫EukaryotedenovoTranscriptome(2/15) xpn170605张伟10九个人单细胞EukaryoteTranscriptomeResequencing(8/15) </t>
  </si>
  <si>
    <t>96.26;87.87</t>
  </si>
  <si>
    <t>98.54;94.26</t>
  </si>
  <si>
    <t>47.62;47.99</t>
  </si>
  <si>
    <t>5.58;6.00</t>
  </si>
  <si>
    <t>89.71;87.26</t>
  </si>
  <si>
    <t>HS4000 PE101+8+8+101;0428+1018;新库库检;</t>
    <phoneticPr fontId="51" type="noConversion"/>
  </si>
  <si>
    <t>RDWHMUSiwpRAAIRAA-702501产量偏低</t>
    <phoneticPr fontId="51" type="noConversion"/>
  </si>
  <si>
    <t>产量较低(RD)</t>
    <phoneticPr fontId="51" type="noConversion"/>
  </si>
  <si>
    <t>FCHK377BBXX</t>
    <phoneticPr fontId="51" type="noConversion"/>
  </si>
  <si>
    <t>WHTRDRPEP00003963</t>
    <phoneticPr fontId="51" type="noConversion"/>
  </si>
  <si>
    <t xml:space="preserve">swv170516马俊平人EukaryoteTranscriptomeResequencing(1/8) iwp170522张伟10小鼠RNA-Seq(6/8) xpn170605张伟10九个人单细胞EukaryoteTranscriptomeResequencing(1/8) </t>
    <phoneticPr fontId="51" type="noConversion"/>
  </si>
  <si>
    <t>Pre-OB2-5-BGI42产量偏低，丹麦</t>
    <phoneticPr fontId="117" type="noConversion"/>
  </si>
  <si>
    <t>170609_I127_FCHJHGLBBXX_L8_DKDNAPEP02859</t>
    <phoneticPr fontId="117" type="noConversion"/>
  </si>
  <si>
    <t>95.43;88.86</t>
  </si>
  <si>
    <t>98.12;94.96</t>
  </si>
  <si>
    <t>49.29;49.36</t>
  </si>
  <si>
    <t>Pre-OB2-5-BGI42产量偏低</t>
    <phoneticPr fontId="51" type="noConversion"/>
  </si>
  <si>
    <t>FCHJHGLBBXX</t>
  </si>
  <si>
    <t>DKDNAPEP02859</t>
  </si>
  <si>
    <t xml:space="preserve">ytn170601刘芳3人Exomecapture(2/43) iag170526李维喜人TargetRegioncapture(5/43) ldw170531吕晓丹人Exomecapture(5/43) ehr170529李维喜人TargetRegioncapture(29/43) guf170527刘芳3人Exomecapture(2/43) </t>
  </si>
  <si>
    <t>95.96;88.97</t>
  </si>
  <si>
    <t>98.41;95.13</t>
  </si>
  <si>
    <t>49.86;49.91</t>
  </si>
  <si>
    <t>DKDNAPEP02849</t>
  </si>
  <si>
    <t xml:space="preserve">tys170531吕晓丹人Exomecapture(11/11) </t>
  </si>
  <si>
    <t>96.16;89.61</t>
  </si>
  <si>
    <t>98.54;95.38</t>
  </si>
  <si>
    <t>49.68;49.71</t>
  </si>
  <si>
    <t>DKDNAPEP02848</t>
  </si>
  <si>
    <t>96.32;89.96</t>
  </si>
  <si>
    <t>98.61;95.68</t>
  </si>
  <si>
    <t>49.86;49.88</t>
  </si>
  <si>
    <t>DKDNAPEP02847</t>
  </si>
  <si>
    <t>96.29;90.54</t>
  </si>
  <si>
    <t>98.60;95.99</t>
  </si>
  <si>
    <t>50.24;50.24</t>
  </si>
  <si>
    <t>DKDNAPEP02846</t>
  </si>
  <si>
    <t xml:space="preserve">ybk170522吕晓丹人Exomecapture(1/12) aua170531吕晓丹人Exomecapture(9/12) tys170531吕晓丹人Exomecapture(2/12) </t>
  </si>
  <si>
    <t>94.75;88.46</t>
  </si>
  <si>
    <t>98.05;95.12</t>
  </si>
  <si>
    <t>50.25;50.27</t>
  </si>
  <si>
    <t>DKDNAPEP02841</t>
  </si>
  <si>
    <t>95.70;87.46</t>
  </si>
  <si>
    <t>98.27;94.24</t>
  </si>
  <si>
    <t>50.21;50.20</t>
  </si>
  <si>
    <t>DKDNAPEP02840</t>
  </si>
  <si>
    <t>INDEX</t>
    <phoneticPr fontId="51" type="noConversion"/>
  </si>
  <si>
    <t>95.57;88.79</t>
  </si>
  <si>
    <t>98.19;95.13</t>
  </si>
  <si>
    <t>50.41;50.41</t>
  </si>
  <si>
    <t>—</t>
    <phoneticPr fontId="51" type="noConversion"/>
  </si>
  <si>
    <t>良</t>
    <phoneticPr fontId="51" type="noConversion"/>
  </si>
  <si>
    <t>FCHJHGLBBXX</t>
    <phoneticPr fontId="51" type="noConversion"/>
  </si>
  <si>
    <t>DKDNAPEP02839</t>
    <phoneticPr fontId="51" type="noConversion"/>
  </si>
  <si>
    <t xml:space="preserve">ybk170522吕晓丹人Exomecapture(11/11) </t>
    <phoneticPr fontId="51" type="noConversion"/>
  </si>
  <si>
    <t>94.82;83.65</t>
  </si>
  <si>
    <t>98.03;92.19</t>
  </si>
  <si>
    <t>45.90;45.81</t>
  </si>
  <si>
    <t>FCHKCM5BBXX</t>
  </si>
  <si>
    <t>CPF1705012;</t>
  </si>
  <si>
    <t>94.63;87.77</t>
  </si>
  <si>
    <t>97.94;94.65</t>
  </si>
  <si>
    <t>45.94;45.83</t>
  </si>
  <si>
    <t>88.64;81.79</t>
  </si>
  <si>
    <t>93.93;89.74</t>
  </si>
  <si>
    <t>45.49;45.35</t>
  </si>
  <si>
    <t>CPF1705011;CPF1705011;CPF1705011;CPF1705011;CPF1705011;CPF1705011;CPF1705011;CPF1705011;CPF1705011;CPF1705011;CPF1705011;CPF1705011;CPF1705011;CPF1705011;CPF1705011;</t>
  </si>
  <si>
    <t>88.59;81.88</t>
  </si>
  <si>
    <t>93.79;89.70</t>
  </si>
  <si>
    <t>95.22;88.92</t>
  </si>
  <si>
    <t>98.27;95.35</t>
  </si>
  <si>
    <t>48.47;48.43</t>
  </si>
  <si>
    <t>F17FTSUSAT0240;F17FTSUSAT0240;F17FTSUSAT0303_MUSatoE;F17FTSUSAT0303_MUSatoE;CPF1705002;F17FTSUSAT0240_MUSvjnE;F17FTSUSAT0283_MOUidgE;</t>
  </si>
  <si>
    <t>94.83;87.87</t>
  </si>
  <si>
    <t>98.10;94.84</t>
  </si>
  <si>
    <t>48.61;48.42</t>
  </si>
  <si>
    <t>CPF1705002;CPF1705002;CPF1705002;F16FTSUSAT0549_HUMjdnX.;F16FTSUSAT0549_HUMjdnX.;F16FTSUSAT0549_HUMjdnX.;</t>
  </si>
  <si>
    <t>95.05;87.80</t>
  </si>
  <si>
    <t>98.17;94.83</t>
  </si>
  <si>
    <t>48.41;48.28</t>
  </si>
  <si>
    <t>CPF1705002;CPF1705002;CPF1705002;CPF1705002;CPF1705002;CPF1705002;</t>
  </si>
  <si>
    <t>94.86;87.32</t>
  </si>
  <si>
    <t>98.11;94.59</t>
  </si>
  <si>
    <t>48.08;47.97</t>
  </si>
  <si>
    <t>96.27;94.12</t>
  </si>
  <si>
    <t>97.87;96.46</t>
  </si>
  <si>
    <t>49.42;49.22</t>
  </si>
  <si>
    <t>FCHKVCGBCXY</t>
  </si>
  <si>
    <t>96.29;94.07</t>
  </si>
  <si>
    <t>97.89;96.44</t>
  </si>
  <si>
    <t>49.44;49.24</t>
  </si>
  <si>
    <t>96.54;94.76</t>
  </si>
  <si>
    <t>98.03;96.89</t>
  </si>
  <si>
    <t>49.28;49.07</t>
  </si>
  <si>
    <t>FCHKVWNBCXY</t>
  </si>
  <si>
    <t>CPF1705009;CPF1706001;CPF1706001;CPF1706001;CPF1706001;</t>
  </si>
  <si>
    <t>96.62;95.01</t>
  </si>
  <si>
    <t>49.30;49.09</t>
  </si>
  <si>
    <t>93.14;95.50</t>
  </si>
  <si>
    <t>95.86;97.22</t>
  </si>
  <si>
    <t>48.41;48.11</t>
  </si>
  <si>
    <t>FCHLJMMBCXY</t>
  </si>
  <si>
    <t>CPF1706001;CPF1706001;CPF1706001;CPF1706001;Test;</t>
  </si>
  <si>
    <t>94.17;95.05</t>
  </si>
  <si>
    <t>96.53;96.98</t>
  </si>
  <si>
    <t>48.82;48.56</t>
  </si>
  <si>
    <t>96.84;95.33</t>
  </si>
  <si>
    <t>98.29;97.30</t>
  </si>
  <si>
    <t>49.73;49.54</t>
  </si>
  <si>
    <t>FCHKV7JBCXY</t>
  </si>
  <si>
    <t>CPF1706001;CPF1706001;CPF1706001;CPF1706001;</t>
  </si>
  <si>
    <t>96.52;95.15</t>
  </si>
  <si>
    <t>98.11;97.18</t>
  </si>
  <si>
    <t>49.70;49.50</t>
  </si>
  <si>
    <t>97.06;95.03</t>
  </si>
  <si>
    <t>49.69;49.52</t>
  </si>
  <si>
    <t>FCHLH3KBCXY</t>
  </si>
  <si>
    <t>96.91;94.83</t>
  </si>
  <si>
    <t>98.31;96.76</t>
  </si>
  <si>
    <t>49.68;49.51</t>
  </si>
  <si>
    <t>97.12;94.81</t>
  </si>
  <si>
    <t>50.69;50.56</t>
  </si>
  <si>
    <t>FCHKCLNBBXX</t>
  </si>
  <si>
    <t>F17FTSUSAT0256_MOUybaE;F17FTSUSAT0256_MOUybaE;F17FTSUSAT0256_MOUybaE;F17FTSUSAT0256_MOUybaE;F17FTSUSAT0242_MACkyyE;F17FTSUSAT0256_MOUybaE;F17FTSUSAT0256_MOUybaE;</t>
  </si>
  <si>
    <t>96.30;93.61</t>
  </si>
  <si>
    <t>98.80;97.44</t>
  </si>
  <si>
    <t>50.33;50.14</t>
  </si>
  <si>
    <t>F17FTSUSAT0242_MACkyyE;F17FTSUSAT0242_MACkyyE;CPF1705003;F17FTSUSAT0242_MACkyyE;F17FTSUSAT0242_MACkyyE;F17FTSUSAT0242_MACkyyE;F17FTSUSAT0242_MACkyyE;F17FTSUSAT0242_MACkyyE;F17FTSUSAT0242_MACkyyE;F17FTSUSAT0242_MACkyyE;F17FTSUSAT0242_MACkyyE;F17FTSUSAT0242_MACkyyE;F17FTSUSAT0242_MACkyyE;F17FTSUSAT0242_MACkyyE;F17FTSUSAT0242_MACkyyE;F17FTSUSAT0242_MACkyyE;F17FTSUSAT0242_MACkyyE;CPF1705003;F17FTSUSAT0283_MOUidgE;</t>
  </si>
  <si>
    <t>97.28;94.68</t>
  </si>
  <si>
    <t>99.11;97.86</t>
  </si>
  <si>
    <t>50.20;50.06</t>
  </si>
  <si>
    <t>F17FTSUSAT0303_MUSatoE;F17FTSUSAT0303_MUSatoE;F17FTSUSAT0303_MUSatoE;F17FTSUSAT0303_MUSatoE;F17FTSUSAT0303_MUSatoE;F17FTSUSAT0303_MUSatoE;</t>
  </si>
  <si>
    <t>97.22;94.84</t>
  </si>
  <si>
    <t>99.10;97.94</t>
  </si>
  <si>
    <t>50.41;50.28</t>
  </si>
  <si>
    <t>97.10;94.77</t>
  </si>
  <si>
    <t>50.85;50.73</t>
  </si>
  <si>
    <t>99.01;97.80</t>
  </si>
  <si>
    <t>50.76;50.63</t>
  </si>
  <si>
    <t>96.67;94.34</t>
  </si>
  <si>
    <t>98.89;97.73</t>
  </si>
  <si>
    <t>50.27;50.14</t>
  </si>
  <si>
    <t>96.87;94.07</t>
  </si>
  <si>
    <t>98.98;97.63</t>
  </si>
  <si>
    <t>50.71;50.61</t>
  </si>
  <si>
    <t>机器故障</t>
    <phoneticPr fontId="51" type="noConversion"/>
  </si>
  <si>
    <t>很差(机器故障)</t>
    <phoneticPr fontId="51" type="noConversion"/>
  </si>
  <si>
    <t>Exome capture</t>
    <phoneticPr fontId="51" type="noConversion"/>
  </si>
  <si>
    <t>/ifswh2/hiseq2500-188/170605_D00188_0506_ACAYPMANXX</t>
  </si>
  <si>
    <t>/ifswh2/hiseq2500-191/170608_D00191_0592_BHKLLGBCXY</t>
  </si>
  <si>
    <t>/ifswh2/hiseq4000-136/170608_K00136_0454_BHHJWGBBXX</t>
  </si>
  <si>
    <t>/ifswh2/hiseq4000-136/170608_K00136_0453_AHHK5TBBXX</t>
  </si>
  <si>
    <t>/ifswh2/hiseq4000-137/170610_K00137_0444_AHK3FHBBXX</t>
  </si>
  <si>
    <t>/ifswh2/hiseq4000-137/170610_K00137_0445_BHK37LBBXX</t>
  </si>
  <si>
    <t>/ifswh2/hiseq4000-133/170611_K00133_0318_BHHK2NBBXX</t>
  </si>
  <si>
    <t>/ifswh2/hiseq4000-133/170611_K00133_0319_AHK377BBXX</t>
  </si>
  <si>
    <t>/ifswh2/hiseq2500-191/170613_D00191_0593_AHLTJYBCXY</t>
  </si>
  <si>
    <t>/ifshk2/hiseq4000-211/170607_K00211_0420_AHHFV7BBXX</t>
  </si>
  <si>
    <t>/ifshk2/hiseq4000-114/170609_K00114_0570_AHHGFKBBXX</t>
  </si>
  <si>
    <t>/ifshk2/hiseq4000-114/170609_K00114_0571_BHHGFMBBXX</t>
  </si>
  <si>
    <t>/ifshk2/hiseq4000-114/170611_K00114_0572_AHHFWJBBXX</t>
  </si>
  <si>
    <t>/ifshk2/hiseq4000-211/170609_K00211_0421_AHHG3HBBXX</t>
  </si>
  <si>
    <t>bcl2fastq2 報錯: Segmentation fault</t>
  </si>
  <si>
    <t>/ifs3/hiseq2500-D175/170607_D00175_0673_BHM2WTBCXY</t>
  </si>
  <si>
    <t>/ifs3/hiseq2500-D175/170609_D00175_0674_AHLWJTBCXY</t>
  </si>
  <si>
    <t>/share/hiseq2500-D177/170608_D00177_1174_AHLVH7BCXY</t>
  </si>
  <si>
    <t>/share/hiseq2500-D177/170608_D00177_1175_BHLVGWBCXY</t>
  </si>
  <si>
    <t>天津</t>
    <phoneticPr fontId="51" type="noConversion"/>
  </si>
  <si>
    <t>张敏</t>
    <phoneticPr fontId="51" type="noConversion"/>
  </si>
  <si>
    <t>/share/hiseq2500-D178/170608_D00178_0706_AHLTYCBCXY</t>
  </si>
  <si>
    <t>/share/hiseq2500-D177/170610_D00177_1177_BHLVC7BCXY</t>
  </si>
  <si>
    <t>/share/hiseq2500-D177/170610_D00177_1176_AHLV7TBCXY</t>
  </si>
  <si>
    <t>/share/hiseq2500-D178/170610_D00178_0707_AHLTWCBCXY</t>
  </si>
  <si>
    <t>/share/hiseq2500-D177/170612_D00177_1178_AHLTVWBCXY</t>
  </si>
  <si>
    <t>/share/hiseq2500-D177/170612_D00177_1179_BHLVFKBCXY</t>
  </si>
  <si>
    <t>/share/hiseq2500-D178/170612_D00178_0709_BHLTVLBCXY</t>
  </si>
  <si>
    <t>/share/hiseq2500-D178/170612_D00178_0708_AHLTV5BCXY</t>
  </si>
  <si>
    <t>/share/Hiseq05/solexa/170609_ST-K00127_0195_BHJHGLBBXX</t>
  </si>
  <si>
    <t>丹麦</t>
    <phoneticPr fontId="51" type="noConversion"/>
  </si>
  <si>
    <t>170614_I114_FCHHFWVBBXX_L7_CHKPEI00001226</t>
    <phoneticPr fontId="117" type="noConversion"/>
  </si>
  <si>
    <t>index实际混合比例与计划不符，CHKPEI85217050038产量偏低,客戶樣品</t>
    <phoneticPr fontId="117" type="noConversion"/>
  </si>
  <si>
    <t>170616_I211_FCHHFTTBBXX_L7_HKTRDPEP00002629
170616_I211_FCHHFTTBBXX_L8_HKTRDPEP00002629</t>
    <phoneticPr fontId="117" type="noConversion"/>
  </si>
  <si>
    <t>index实际混合比例与计划不符,PLAameTBACMAAA-41,PLAameTBACOAAA-58,PLAameTBACPAAA-60,PLAameTBACQAAA-67,产量偏低,RD</t>
    <phoneticPr fontId="117" type="noConversion"/>
  </si>
  <si>
    <t>rbj170523钟珍鸡EukaryoteTranscriptomeResequencing(18/18);</t>
    <phoneticPr fontId="147" type="noConversion"/>
  </si>
  <si>
    <t>HKTRDPEP00002611</t>
  </si>
  <si>
    <t>FCHHFWVBBXX</t>
  </si>
  <si>
    <t>50.52;50.93</t>
  </si>
  <si>
    <t>98.21;97.12</t>
  </si>
  <si>
    <t>94.92;92.74</t>
  </si>
  <si>
    <t>ozc170609李维喜人外来文库EukaryoteTranscriptomeResequencing;</t>
  </si>
  <si>
    <t>20AF</t>
  </si>
  <si>
    <t>CHKPEI85217050055</t>
  </si>
  <si>
    <t>97.35;92.41</t>
  </si>
  <si>
    <t>92.83;83.62</t>
  </si>
  <si>
    <t>57a</t>
  </si>
  <si>
    <t>CHKPEI85217050056</t>
  </si>
  <si>
    <t>47.78;48.15</t>
  </si>
  <si>
    <t>96.92;90.33</t>
  </si>
  <si>
    <t>91.76;79.56</t>
  </si>
  <si>
    <t>44B SAT</t>
  </si>
  <si>
    <t>CHKPEI85217050057</t>
  </si>
  <si>
    <t>47.80;48.17</t>
  </si>
  <si>
    <t>97.15;91.11</t>
  </si>
  <si>
    <t>92.28;81.05</t>
  </si>
  <si>
    <t>44B VAT</t>
  </si>
  <si>
    <t>CHKPEI85217050058</t>
  </si>
  <si>
    <t>46.71;47.25</t>
  </si>
  <si>
    <t>97.32;90.56</t>
  </si>
  <si>
    <t>92.79;80.21</t>
  </si>
  <si>
    <t>BAT8</t>
  </si>
  <si>
    <t>CHKPEI85217050059</t>
  </si>
  <si>
    <t>46.66;47.22</t>
  </si>
  <si>
    <t>96.91;90.21</t>
  </si>
  <si>
    <t>91.98;79.85</t>
  </si>
  <si>
    <t>xpc170601张洪芳植物EukaryoteTranscriptomeResequencing(13/13);</t>
  </si>
  <si>
    <t>CHKPEI00001226</t>
  </si>
  <si>
    <t>index实际混合比例与计划不符，CHKPEI85217050038产量偏低,客戶樣品</t>
    <phoneticPr fontId="147" type="noConversion"/>
  </si>
  <si>
    <t>46.81;47.44</t>
  </si>
  <si>
    <t>97.47;94.62</t>
  </si>
  <si>
    <t>93.54;88.12</t>
  </si>
  <si>
    <t>mjv170608刘芳3文库EukaryoteTranscriptomeResequencing;</t>
  </si>
  <si>
    <t>O004mix</t>
  </si>
  <si>
    <t>CHKPEI85217060001</t>
  </si>
  <si>
    <t>44.81;45.24</t>
  </si>
  <si>
    <t>97.70;95.88</t>
  </si>
  <si>
    <t>93.97;90.58</t>
  </si>
  <si>
    <t>shi170531吕晓丹蚂蚁EukaryotedenovoTranscriptome(11/11);</t>
    <phoneticPr fontId="147" type="noConversion"/>
  </si>
  <si>
    <t>HKCDNAPEP00007024</t>
  </si>
  <si>
    <t>FCHHFTTBBXX</t>
  </si>
  <si>
    <t>41.60;41.53</t>
  </si>
  <si>
    <t>97.87;96.27</t>
  </si>
  <si>
    <t>94.84;91.75</t>
  </si>
  <si>
    <t>wbq170531袁珍丽人EukaryoteTranscriptomeResequencing(20/20);</t>
  </si>
  <si>
    <t>HKCDNAPEP00007025</t>
  </si>
  <si>
    <t>98.22;96.79</t>
  </si>
  <si>
    <t>95.10;92.48</t>
  </si>
  <si>
    <t>cdu170605董海芳人EukaryoteTranscriptomeResequencing(4/4);</t>
  </si>
  <si>
    <t>HKCDNAPEP00007026</t>
  </si>
  <si>
    <t>51.70;51.58</t>
  </si>
  <si>
    <t>94.68;91.43</t>
  </si>
  <si>
    <t>cdu170605董海芳人EukaryoteTranscriptomeResequencing(12/12);</t>
  </si>
  <si>
    <t>HKCDNAPEP00007027</t>
  </si>
  <si>
    <t>51.76;51.67</t>
  </si>
  <si>
    <t>98.24;97.20</t>
  </si>
  <si>
    <t>95.31;93.43</t>
  </si>
  <si>
    <t>mzv170527钟珍大黄蜂EukaryoteTranscriptomeResequencing(18/18);</t>
  </si>
  <si>
    <t>HKCDNAPEP00007028</t>
  </si>
  <si>
    <t>38.92;38.89</t>
  </si>
  <si>
    <t>97.55;95.74</t>
  </si>
  <si>
    <t>94.28;90.95</t>
  </si>
  <si>
    <t>ifk170529袁珍丽植物EukaryoteTranscriptomeResequencing(4/11);hnq170605刘芳3人EukaryoteTranscriptomeResequencing(3/11);tmy170605乔王敏人EukaryoteTranscriptomeResequencing(4/11);</t>
  </si>
  <si>
    <t>HKCDNAPEP00007029</t>
  </si>
  <si>
    <t>49.09;49.01</t>
  </si>
  <si>
    <t>98.02;96.13</t>
  </si>
  <si>
    <t>94.61;91.24</t>
  </si>
  <si>
    <t>qnm170522许琛莹人Exomecapture(1/27);ame170526董海芳植物TargetRegioncapture(24/27);jnn170524钟珍人Exomecapture(2/27);</t>
  </si>
  <si>
    <t>HKTRDPEP00002629</t>
  </si>
  <si>
    <t>index实际混合比例与计划不符,PLAameTBACMAAA-41,PLAameTBACOAAA-58,PLAameTBACPAAA-60,PLAameTBACQAAA-67,产量偏低,RD</t>
    <phoneticPr fontId="147" type="noConversion"/>
  </si>
  <si>
    <t>99.38;97.39</t>
  </si>
  <si>
    <t>0.30;0.68</t>
  </si>
  <si>
    <t>42.09;41.99</t>
  </si>
  <si>
    <t>98.33;95.82</t>
  </si>
  <si>
    <t>95.37;90.80</t>
  </si>
  <si>
    <t>99.38;97.04</t>
  </si>
  <si>
    <t>0.31;0.79</t>
  </si>
  <si>
    <t>42.07;42.01</t>
  </si>
  <si>
    <t>98.29;95.32</t>
  </si>
  <si>
    <t>95.28;89.97</t>
  </si>
  <si>
    <t>170614_I177_FCHLTVTBCXY_L1_Hiseq17TJ0000304 170614_I177_FCHLTVTBCXY_L2_Hiseq17TJ0000304</t>
    <phoneticPr fontId="117" type="noConversion"/>
  </si>
  <si>
    <t>2个子文库产量较低。天津。</t>
    <phoneticPr fontId="117" type="noConversion"/>
  </si>
  <si>
    <t>170614_I175_FCHLMH2BCXY_L1_Hiseq17SZ0001168 170614_I175_FCHLMH2BCXY_L2_Hiseq17SZ0001168</t>
    <phoneticPr fontId="117" type="noConversion"/>
  </si>
  <si>
    <t>7个子文库产量较低。深圳。</t>
    <phoneticPr fontId="117" type="noConversion"/>
  </si>
  <si>
    <t>170614_I178_FCHLTTTBCXY_L1_Hiseq17TJ0000306 170614_I178_FCHLTTTBCXY_L2_Hiseq17TJ0000306</t>
    <phoneticPr fontId="117" type="noConversion"/>
  </si>
  <si>
    <t>5个子文库产量较低。天津。</t>
    <phoneticPr fontId="117" type="noConversion"/>
  </si>
  <si>
    <t>张敏</t>
    <phoneticPr fontId="51" type="noConversion"/>
  </si>
  <si>
    <t>医学</t>
    <phoneticPr fontId="51" type="noConversion"/>
  </si>
  <si>
    <t>92.83;87.89</t>
  </si>
  <si>
    <t>95.93;92.58</t>
  </si>
  <si>
    <t>42.17;42.02</t>
  </si>
  <si>
    <t>FCHLWKVBCXY</t>
    <phoneticPr fontId="51" type="noConversion"/>
  </si>
  <si>
    <t>Hiseq17SZ0001169</t>
    <phoneticPr fontId="51" type="noConversion"/>
  </si>
  <si>
    <t>93.16;86.83</t>
  </si>
  <si>
    <t>96.10;92.06</t>
  </si>
  <si>
    <t>42.27;42.21</t>
  </si>
  <si>
    <t>Hiseq17SZ0001169</t>
  </si>
  <si>
    <t>96.33;93.24</t>
  </si>
  <si>
    <t>97.88;95.76</t>
  </si>
  <si>
    <t>49.78;49.78</t>
  </si>
  <si>
    <t>FCHMVHJBCXY</t>
    <phoneticPr fontId="51" type="noConversion"/>
  </si>
  <si>
    <t>Hiseq17TJ0000309</t>
    <phoneticPr fontId="51" type="noConversion"/>
  </si>
  <si>
    <t>96.29;93.27</t>
  </si>
  <si>
    <t>97.85;95.77</t>
  </si>
  <si>
    <t>49.84;49.83</t>
  </si>
  <si>
    <t>Hiseq17TJ0000309</t>
  </si>
  <si>
    <t>96.91;95.43</t>
  </si>
  <si>
    <t>46.28;46.32</t>
  </si>
  <si>
    <t>FCHLV57BCXY</t>
    <phoneticPr fontId="51" type="noConversion"/>
  </si>
  <si>
    <t>Hiseq17TJ0000307</t>
    <phoneticPr fontId="51" type="noConversion"/>
  </si>
  <si>
    <t xml:space="preserve">Oseq-Drug个体化诊疗基因检测(8/13); Oseq？-ctDNA肺癌个体化诊疗基因检测(5/13); </t>
    <phoneticPr fontId="51" type="noConversion"/>
  </si>
  <si>
    <t>96.75;95.27</t>
  </si>
  <si>
    <t>98.13;97.13</t>
  </si>
  <si>
    <t>46.31;46.35</t>
  </si>
  <si>
    <t>Hiseq17TJ0000307</t>
  </si>
  <si>
    <t>97.41;95.70</t>
  </si>
  <si>
    <t>98.50;97.34</t>
  </si>
  <si>
    <t>46.59;46.62</t>
  </si>
  <si>
    <t>FCHLV2WBCXY</t>
    <phoneticPr fontId="51" type="noConversion"/>
  </si>
  <si>
    <t>Hiseq17TJ0000308</t>
    <phoneticPr fontId="51" type="noConversion"/>
  </si>
  <si>
    <t xml:space="preserve">Oseq？-ctDNA肺癌个体化诊疗基因检测(5/9); SentisCancer+discovery(ctDNA)(508genes)(2/9); Oseq-ctDNA无创肿瘤个体化诊疗基因检测(1/9); Oseq-Drug个体化诊疗基因检测(1/9); </t>
    <phoneticPr fontId="51" type="noConversion"/>
  </si>
  <si>
    <t>97.29;95.66</t>
  </si>
  <si>
    <t>98.43;97.34</t>
  </si>
  <si>
    <t>Hiseq17TJ0000308</t>
  </si>
  <si>
    <t xml:space="preserve">SentisCancer+discovery(ctDNA)(508genes)(2/9); Oseq-ctDNA无创肿瘤个体化诊疗基因检测(1/9); Oseq-Drug个体化诊疗基因检测(1/9); Oseq？-ctDNA肺癌个体化诊疗基因检测(5/9); </t>
    <phoneticPr fontId="51" type="noConversion"/>
  </si>
  <si>
    <t>96.98;95.36</t>
  </si>
  <si>
    <t>98.25;97.17</t>
  </si>
  <si>
    <t>FCHLTT7BCXY</t>
    <phoneticPr fontId="51" type="noConversion"/>
  </si>
  <si>
    <t>Hiseq17TJ0000303</t>
    <phoneticPr fontId="51" type="noConversion"/>
  </si>
  <si>
    <t>96.87;95.20</t>
  </si>
  <si>
    <t>98.18;97.07</t>
  </si>
  <si>
    <t>Hiseq17TJ0000303</t>
  </si>
  <si>
    <t>96.60;93.49</t>
  </si>
  <si>
    <t>97.96;95.80</t>
  </si>
  <si>
    <t>以下子文库产量较低：DX1316AIKDAAAPEI-93
DX1316AIKGAAAPEI-97
DX0504AILKAAAPEI-103
DX0504AILMAAAPEI-108
DX0503AIKYAAAPEI-113</t>
    <phoneticPr fontId="51" type="noConversion"/>
  </si>
  <si>
    <t>FCHLTTTBCXY</t>
    <phoneticPr fontId="51" type="noConversion"/>
  </si>
  <si>
    <t>Hiseq17TJ0000306</t>
    <phoneticPr fontId="51" type="noConversion"/>
  </si>
  <si>
    <t xml:space="preserve">Oseq-T肿瘤个体化诊疗基因检测(8/34); Oseq-Drug个体化诊疗基因检测(13/34); Oseq-ctDNA无创肿瘤个体化诊疗基因检测(4/34); 天津肿瘤研发(9/34); </t>
    <phoneticPr fontId="51" type="noConversion"/>
  </si>
  <si>
    <t>96.21;93.12</t>
  </si>
  <si>
    <t>97.75;95.58</t>
  </si>
  <si>
    <t>46.08;46.10</t>
  </si>
  <si>
    <t>Hiseq17TJ0000306</t>
  </si>
  <si>
    <t xml:space="preserve">Oseq-ctDNA无创肿瘤个体化诊疗基因检测(4/34); Oseq-Drug个体化诊疗基因检测(13/34); Oseq-T肿瘤个体化诊疗基因检测(8/34); 天津肿瘤研发(9/34); </t>
    <phoneticPr fontId="51" type="noConversion"/>
  </si>
  <si>
    <t>96.56;94.52</t>
  </si>
  <si>
    <t>46.95;46.97</t>
  </si>
  <si>
    <t>FCHLWGFBCXY</t>
    <phoneticPr fontId="51" type="noConversion"/>
  </si>
  <si>
    <t>Hiseq17TJ0000305</t>
    <phoneticPr fontId="51" type="noConversion"/>
  </si>
  <si>
    <t xml:space="preserve">Oseq-ctDNA无创肿瘤个体化诊疗基因检测(5/5); </t>
    <phoneticPr fontId="51" type="noConversion"/>
  </si>
  <si>
    <t>96.62;94.83</t>
  </si>
  <si>
    <t>98.04;96.82</t>
  </si>
  <si>
    <t>47.01;47.03</t>
  </si>
  <si>
    <t>Hiseq17TJ0000305</t>
  </si>
  <si>
    <t>93.20;84.57</t>
  </si>
  <si>
    <t>96.39;90.86</t>
  </si>
  <si>
    <t>46.74;46.64</t>
  </si>
  <si>
    <t>以下子文库产量较低：17L0060077-26
17L0060117-30
17L0060179-33
16ZKP015-T-123
16ZKP015-TEST-124
QYK003-128
QYK004-129</t>
    <phoneticPr fontId="51" type="noConversion"/>
  </si>
  <si>
    <t>FCHLMH2BCXY</t>
    <phoneticPr fontId="51" type="noConversion"/>
  </si>
  <si>
    <t>Hiseq17SZ0001168</t>
    <phoneticPr fontId="51" type="noConversion"/>
  </si>
  <si>
    <t>93.66;85.12</t>
  </si>
  <si>
    <t>96.61;91.14</t>
  </si>
  <si>
    <t>46.82;46.62</t>
  </si>
  <si>
    <t>96.98;94.88</t>
  </si>
  <si>
    <t>45.40;45.44</t>
  </si>
  <si>
    <t>以下子文库产量较低：DX1444AHYFBAAPEI-30
DX0011ADXSAAAPEI-89</t>
    <phoneticPr fontId="51" type="noConversion"/>
  </si>
  <si>
    <t>FCHLTVTBCXY</t>
    <phoneticPr fontId="51" type="noConversion"/>
  </si>
  <si>
    <t>Hiseq17TJ0000304</t>
    <phoneticPr fontId="51" type="noConversion"/>
  </si>
  <si>
    <t xml:space="preserve">Oseq？-ctDNA肺癌个体化诊疗基因检测(11/33); Vista-carrierscreeningminipanel(20/33); 安孕可-单基因遗传病基因检测-12种(2/33); </t>
    <phoneticPr fontId="51" type="noConversion"/>
  </si>
  <si>
    <t>96.76;94.64</t>
  </si>
  <si>
    <t>98.10;96.67</t>
  </si>
  <si>
    <t>45.37;45.40</t>
  </si>
  <si>
    <t xml:space="preserve">以下子文库产量较低：DX1444AHYFBAAPEI-30
DX0011ADXSAAAPEI-89
</t>
    <phoneticPr fontId="51" type="noConversion"/>
  </si>
  <si>
    <t>Hiseq17TJ0000304</t>
  </si>
  <si>
    <t>170616_I137_FCHHK5KBBXX</t>
    <phoneticPr fontId="117" type="noConversion"/>
  </si>
  <si>
    <t>4个样品产量偏低</t>
    <phoneticPr fontId="51" type="noConversion"/>
  </si>
  <si>
    <t>170616_I137_FCHHLN5BBXX_L3_WHCDNAPEP00007032
170616_I137_FCHHLN5BBXX_L4_WHCDNAPEP00007032</t>
    <phoneticPr fontId="117" type="noConversion"/>
  </si>
  <si>
    <t>170614_I133_FCHHJVCBBXX_L5_WHDNASPEP00005088</t>
    <phoneticPr fontId="117" type="noConversion"/>
  </si>
  <si>
    <t>wHAPPI051180-30产量偏低</t>
    <phoneticPr fontId="117" type="noConversion"/>
  </si>
  <si>
    <t>170614_I133_FCHHJVCBBXX_L6_CWHPEPI00001370</t>
    <phoneticPr fontId="117" type="noConversion"/>
  </si>
  <si>
    <t>170614_I133_FCHHJVCBBXX_L7_WHDNASPEP00005089</t>
    <phoneticPr fontId="117" type="noConversion"/>
  </si>
  <si>
    <t>4个样品产量偏低</t>
    <phoneticPr fontId="117" type="noConversion"/>
  </si>
  <si>
    <t>170613_I137_FCHHK2MBBXX_L5_WHDNASPEP00005078</t>
    <phoneticPr fontId="117" type="noConversion"/>
  </si>
  <si>
    <t>WHPLAhdrDAAADTABPEI-18产量偏低</t>
    <phoneticPr fontId="117" type="noConversion"/>
  </si>
  <si>
    <t>170613_I137_FCHHK2MBBXX_L7_WHDNASPEP00005071</t>
    <phoneticPr fontId="117" type="noConversion"/>
  </si>
  <si>
    <t>170613_I137_FCHHK2MBBXX_L8_WHDNASPEP00005072</t>
    <phoneticPr fontId="117" type="noConversion"/>
  </si>
  <si>
    <t>wHAXPI051029-81+1产量偏低</t>
    <phoneticPr fontId="117" type="noConversion"/>
  </si>
  <si>
    <t>170616_I137_FCHHLN5BBXX_L8_CWHPEPI00001360</t>
    <phoneticPr fontId="117" type="noConversion"/>
  </si>
  <si>
    <t>整个Run的Read2 Q30偏低</t>
    <phoneticPr fontId="117" type="noConversion"/>
  </si>
  <si>
    <t>FCHM2JHBCXY</t>
  </si>
  <si>
    <t>Hiseq17WH0000041</t>
  </si>
  <si>
    <t>FCHM2JHBCXY</t>
    <phoneticPr fontId="51" type="noConversion"/>
  </si>
  <si>
    <t>Hiseq17WH0000040</t>
    <phoneticPr fontId="51" type="noConversion"/>
  </si>
  <si>
    <t>97.29;70.23</t>
  </si>
  <si>
    <t>99.26;87.50</t>
  </si>
  <si>
    <t>49.61;46.52</t>
  </si>
  <si>
    <t>HS4000 PE101+8+8+101;1226+0428;新库库检 Hiseq4000 PE26+8+0+98，混入（10%HUMoah14AVD22FAAPEI-164），保留下机的BCL文件;</t>
    <phoneticPr fontId="51" type="noConversion"/>
  </si>
  <si>
    <t>整个Run的Read2 Q30偏低</t>
    <phoneticPr fontId="51" type="noConversion"/>
  </si>
  <si>
    <t>FCHHK5KBBXX</t>
  </si>
  <si>
    <t>CWHPEI17050117</t>
  </si>
  <si>
    <t>97.56;70.43</t>
  </si>
  <si>
    <t>99.39;87.42</t>
  </si>
  <si>
    <t>49.63;46.57</t>
  </si>
  <si>
    <t>97.45;71.74</t>
  </si>
  <si>
    <t>99.33;88.29</t>
  </si>
  <si>
    <t>49.64;46.23</t>
  </si>
  <si>
    <t>CWHPEI17050115-A</t>
  </si>
  <si>
    <t>97.88;72.99</t>
  </si>
  <si>
    <t>99.47;89.02</t>
  </si>
  <si>
    <t>49.77;46.47</t>
  </si>
  <si>
    <t>97.73;73.15</t>
  </si>
  <si>
    <t>99.42;89.03</t>
  </si>
  <si>
    <t>49.69;46.40</t>
  </si>
  <si>
    <t>CWHPEI17050116-A</t>
  </si>
  <si>
    <t>97.68;72.88</t>
  </si>
  <si>
    <t>99.43;88.88</t>
  </si>
  <si>
    <t>49.71;46.37</t>
  </si>
  <si>
    <t>97.66;68.84</t>
  </si>
  <si>
    <t>99.41;86.29</t>
  </si>
  <si>
    <t>49.62;47.63</t>
  </si>
  <si>
    <t>CWHPEI17050119-A</t>
  </si>
  <si>
    <t>97.61;67.02</t>
  </si>
  <si>
    <t>99.37;85.27</t>
  </si>
  <si>
    <t>49.73;46.96</t>
  </si>
  <si>
    <t>FCHHK5KBBXX</t>
    <phoneticPr fontId="51" type="noConversion"/>
  </si>
  <si>
    <t>CWHPEI17050118-A</t>
    <phoneticPr fontId="51" type="noConversion"/>
  </si>
  <si>
    <t>75.00;8.74</t>
  </si>
  <si>
    <t>91.51;25.76</t>
  </si>
  <si>
    <t>53.27;51.48</t>
  </si>
  <si>
    <t>HS4000 PE50+8+8+50;0331+0331;</t>
    <phoneticPr fontId="51" type="noConversion"/>
  </si>
  <si>
    <t>FCHHLN5BBXX</t>
  </si>
  <si>
    <t>CWHPEPI00001360</t>
  </si>
  <si>
    <t xml:space="preserve">iaf170605郑小敏小鼠外来文库Re-sequencing(6/6) </t>
    <phoneticPr fontId="51" type="noConversion"/>
  </si>
  <si>
    <t>96.98;90.37</t>
  </si>
  <si>
    <t>99.04;95.42</t>
  </si>
  <si>
    <t>46.55;46.74</t>
  </si>
  <si>
    <t>WHEUDhtdDBACDWAAPEI-32</t>
  </si>
  <si>
    <t xml:space="preserve">htd170527徐晓静企鹅Denovo-Animal </t>
    <phoneticPr fontId="51" type="noConversion"/>
  </si>
  <si>
    <t>97.41;94.55</t>
  </si>
  <si>
    <t>99.20;97.61</t>
  </si>
  <si>
    <t>51.36;51.67</t>
  </si>
  <si>
    <t>WHCDNAPEP00007033</t>
  </si>
  <si>
    <t xml:space="preserve">bws170525汪智蛟人EukaryoteTranscriptomeResequencing(13/13) </t>
  </si>
  <si>
    <t>97.21;94.16</t>
  </si>
  <si>
    <t>99.14;97.46</t>
  </si>
  <si>
    <t>51.27;51.59</t>
  </si>
  <si>
    <t>97.91;94.87</t>
  </si>
  <si>
    <t>99.33;97.74</t>
  </si>
  <si>
    <t>48.69;48.76</t>
  </si>
  <si>
    <t>WHCDNAPEP00007032</t>
  </si>
  <si>
    <t xml:space="preserve">ewm170503汪智蛟人EukaryoteTranscriptomeResequencing(4/18) bws170525汪智蛟人EukaryoteTranscriptomeResequencing(4/18) cqw170522汪智蛟人EukaryoteTranscriptomeResequencing(10/18) </t>
  </si>
  <si>
    <t>97.77;94.63</t>
  </si>
  <si>
    <t>99.29;97.63</t>
  </si>
  <si>
    <t>48.66;48.72</t>
  </si>
  <si>
    <t xml:space="preserve">cqw170522汪智蛟人EukaryoteTranscriptomeResequencing(10/18) bws170525汪智蛟人EukaryoteTranscriptomeResequencing(4/18) ewm170503汪智蛟人EukaryoteTranscriptomeResequencing(4/18) </t>
  </si>
  <si>
    <t>96.80;93.93</t>
  </si>
  <si>
    <t>98.99;97.28</t>
  </si>
  <si>
    <t>49.98;50.44</t>
  </si>
  <si>
    <t>WHCDNAPEP00007012</t>
  </si>
  <si>
    <t>96.87;91.14</t>
  </si>
  <si>
    <t>99.00;95.80</t>
  </si>
  <si>
    <t>49.94;50.41</t>
  </si>
  <si>
    <t>FCHHLN5BBXX</t>
    <phoneticPr fontId="51" type="noConversion"/>
  </si>
  <si>
    <t>WHCDNAPEP00007012</t>
    <phoneticPr fontId="51" type="noConversion"/>
  </si>
  <si>
    <t xml:space="preserve">bws170525汪智蛟人EukaryoteTranscriptomeResequencing(13/13) </t>
    <phoneticPr fontId="51" type="noConversion"/>
  </si>
  <si>
    <t>92.89;88.77</t>
  </si>
  <si>
    <t>96.75;94.70</t>
  </si>
  <si>
    <t>40.87;40.69</t>
  </si>
  <si>
    <t>HS4000 PE151+8+151;1226+0428;新库库检;</t>
    <phoneticPr fontId="51" type="noConversion"/>
  </si>
  <si>
    <t>FCHHJVWBBXX</t>
  </si>
  <si>
    <t>WHDNASPEP00005098</t>
  </si>
  <si>
    <t xml:space="preserve">yhs170527岳震六十个牡丹EukaryotedenovoTranscriptome(12/13) ywi170518岳震九十五个牡丹RAD-Seq(1/13) </t>
  </si>
  <si>
    <t>95.52;88.50</t>
  </si>
  <si>
    <t>98.01;94.94</t>
  </si>
  <si>
    <t>40.62;40.50</t>
  </si>
  <si>
    <t>WHDNASPEP00005097</t>
  </si>
  <si>
    <t>94.21;87.33</t>
  </si>
  <si>
    <t>97.36;94.31</t>
  </si>
  <si>
    <t>40.30;40.35</t>
  </si>
  <si>
    <t>WHDNASPEP00005096</t>
  </si>
  <si>
    <t>94.19;88.05</t>
  </si>
  <si>
    <t>97.50;94.69</t>
  </si>
  <si>
    <t>40.51;40.43</t>
  </si>
  <si>
    <t>WHDNASPEP00005095</t>
  </si>
  <si>
    <t>94.36;88.63</t>
  </si>
  <si>
    <t>97.67;95.08</t>
  </si>
  <si>
    <t>40.43;40.33</t>
  </si>
  <si>
    <t>WHDNASPEP00005094</t>
  </si>
  <si>
    <t xml:space="preserve">ywi170518岳震九十五个牡丹RAD-Seq(1/13) yhs170527岳震六十个牡丹EukaryotedenovoTranscriptome(12/13) </t>
  </si>
  <si>
    <t>92.88;86.09</t>
  </si>
  <si>
    <t>96.51;93.13</t>
  </si>
  <si>
    <t>50.41;50.29</t>
  </si>
  <si>
    <t>WHDNASPEP00005100</t>
  </si>
  <si>
    <t xml:space="preserve">qwy170605杨林1细菌完成图Denovo-Microbiology(1/6) fqo170601张伟10油菜EukaryoteTranscriptomeResequencing(2/6) gtw170322司凯威细菌Metagenomics(1/6) flq170601谢尚波一枝黄花EukaryotedenovoTranscriptome(2/6) </t>
  </si>
  <si>
    <t>93.45;87.58</t>
  </si>
  <si>
    <t>97.12;94.07</t>
  </si>
  <si>
    <t>48.04;48.00</t>
  </si>
  <si>
    <t>WHDNASPEP00005093</t>
  </si>
  <si>
    <t xml:space="preserve">goj170526王爽1细菌Denovo-Microbiology(1/16) dph170531杨林1红曲霉Denovo-Microbiology(1/16) clc170527张秋萍洋甘菊和万寿菊Re-sequencing(2/16) kkv170531徐晓静报春花Re-sequencing(2/16) ujk170525刘春二十一个茶树EukaryoteTranscriptomeResequencing(2/16) yyy170531张秋萍短小杆菌和伯克霍尔德氏菌Re-sequencing(2/16) gdo170531于杨阳人EukaryoteTranscriptomeResequencing(6/16) </t>
  </si>
  <si>
    <t>93.49;86.87</t>
  </si>
  <si>
    <t>96.80;93.54</t>
  </si>
  <si>
    <t>50.98;50.88</t>
  </si>
  <si>
    <t>39.44;37.76</t>
  </si>
  <si>
    <t>81.70;81.17</t>
  </si>
  <si>
    <t>FCHHJVWBBXX</t>
    <phoneticPr fontId="51" type="noConversion"/>
  </si>
  <si>
    <t>WHDNASPEP00005086</t>
    <phoneticPr fontId="51" type="noConversion"/>
  </si>
  <si>
    <t xml:space="preserve">nal170527司凯威二个链霉菌Denovo-Microbiology(2/14) vrq170527谢志远七个小鼠EukaryoteTranscriptomeResequencing(7/14) kuk170527司凯威一个链霉菌Denovo-Microbiology(1/14) gzj170527杨林1一个枯草芽孢杆菌Denovo-Microbiology(1/14) lsa170504张秋萍真菌木霉属Denovo-Microbiology(1/14) olw170516刘宇峰十九个人Re-sequencing(1/14) iui170526谢洪青叶螨Denovo-Animal(1/14) </t>
    <phoneticPr fontId="51" type="noConversion"/>
  </si>
  <si>
    <t>93.58;83.09</t>
  </si>
  <si>
    <t>97.21;91.43</t>
  </si>
  <si>
    <t>38.56;38.96</t>
  </si>
  <si>
    <t>HS4000 PE151+8+151;1226+0113;新库库检;</t>
    <phoneticPr fontId="51" type="noConversion"/>
  </si>
  <si>
    <t>FCHHK37BBXX</t>
  </si>
  <si>
    <t>WHDNASPEP00005075</t>
  </si>
  <si>
    <t xml:space="preserve">fwa170504王丹拟南芥Re-sequencing(16/16) </t>
  </si>
  <si>
    <t>93.07;82.62</t>
  </si>
  <si>
    <t>96.91;90.98</t>
  </si>
  <si>
    <t>37.91;38.32</t>
  </si>
  <si>
    <t>WHDNASPEP00005074</t>
  </si>
  <si>
    <t>94.90;86.96</t>
  </si>
  <si>
    <t>40.15;40.36</t>
  </si>
  <si>
    <t>WHDNASPEP00005073</t>
  </si>
  <si>
    <t xml:space="preserve">okj170605谢洪青植物Re-sequencing(7/7) </t>
  </si>
  <si>
    <t>93.56;85.85</t>
  </si>
  <si>
    <t>97.04;92.82</t>
  </si>
  <si>
    <t>42.74;42.88</t>
  </si>
  <si>
    <t>wHAXPI051326-81</t>
  </si>
  <si>
    <t xml:space="preserve">zgz170527高晓磊小鼠Re-sequencing </t>
  </si>
  <si>
    <t>94.71;90.27</t>
  </si>
  <si>
    <t>97.41;94.97</t>
  </si>
  <si>
    <t>44.12;44.22</t>
  </si>
  <si>
    <t>WHDNASPEP00005068</t>
  </si>
  <si>
    <t xml:space="preserve">eic170525梁勇十二个假单胞菌Re-sequencing(9/16) ujk170525刘春二十一个茶树EukaryoteTranscriptomeResequencing(7/16) </t>
  </si>
  <si>
    <t>94.68;90.97</t>
  </si>
  <si>
    <t>97.26;95.19</t>
  </si>
  <si>
    <t>45.52;45.61</t>
  </si>
  <si>
    <t>WHDNASPEP00005067</t>
  </si>
  <si>
    <t xml:space="preserve">mtj170526曾振华细菌Re-sequencing(6/17) eic170525梁勇十二个假单胞菌Re-sequencing(3/17) ujk170525刘春二十一个茶树EukaryoteTranscriptomeResequencing(8/17) </t>
  </si>
  <si>
    <t>95.73;91.97</t>
  </si>
  <si>
    <t>98.10;96.07</t>
  </si>
  <si>
    <t>51.79;51.87</t>
  </si>
  <si>
    <t>WHCDNAPEP00007004</t>
  </si>
  <si>
    <t xml:space="preserve">dqw170524高晓磊小鼠EukaryotedenovoTranscriptome(10/10) </t>
  </si>
  <si>
    <t>95.59;88.81</t>
  </si>
  <si>
    <t>98.07;94.30</t>
  </si>
  <si>
    <t>51.85;51.91</t>
  </si>
  <si>
    <t>FCHHK37BBXX</t>
    <phoneticPr fontId="51" type="noConversion"/>
  </si>
  <si>
    <t>WHCDNAPEP00007003</t>
    <phoneticPr fontId="51" type="noConversion"/>
  </si>
  <si>
    <t xml:space="preserve">shn170524高晓磊小鼠EukaryotedenovoTranscriptome(9/9) </t>
    <phoneticPr fontId="51" type="noConversion"/>
  </si>
  <si>
    <t>95.77;90.83</t>
  </si>
  <si>
    <t>98.05;94.80</t>
  </si>
  <si>
    <t>52.55;52.67</t>
  </si>
  <si>
    <t>31.40;31.19</t>
  </si>
  <si>
    <t>84.69;81.99</t>
  </si>
  <si>
    <t>HS4000 PE101+8+8+101;1226+1018;新库库检;</t>
    <phoneticPr fontId="51" type="noConversion"/>
  </si>
  <si>
    <t>wHAXPI051029-81+1产量偏低</t>
    <phoneticPr fontId="51" type="noConversion"/>
  </si>
  <si>
    <t>FCHHK2MBBXX</t>
  </si>
  <si>
    <t>WHDNASPEP00005072</t>
  </si>
  <si>
    <t xml:space="preserve">mhb170517钟珍衣藻Re-sequencing(4/13) gvl170526刘宇峰九个人Re-sequencing(9/13) </t>
  </si>
  <si>
    <t>96.56;92.51</t>
  </si>
  <si>
    <t>98.60;96.11</t>
  </si>
  <si>
    <t>57.57;56.81</t>
  </si>
  <si>
    <t>35.66;21.43</t>
  </si>
  <si>
    <t>65.64;64.30</t>
  </si>
  <si>
    <t>WHRDHUMzvfRAAALAB-129、WHRDHUMzvfRAAAKAB-128产量偏低</t>
    <phoneticPr fontId="51" type="noConversion"/>
  </si>
  <si>
    <t>WHDNASPEP00005071</t>
  </si>
  <si>
    <t xml:space="preserve">gvl170526刘宇峰九个人Re-sequencing(9/15) zvf170418刘宇峰人Re-sequencing(2/15) mhb170517钟珍衣藻Re-sequencing(4/15) </t>
    <phoneticPr fontId="51" type="noConversion"/>
  </si>
  <si>
    <t>97.19;90.39</t>
  </si>
  <si>
    <t>99.00;95.02</t>
  </si>
  <si>
    <t>43.43;43.97</t>
  </si>
  <si>
    <t>WHDNASPEP00005078</t>
  </si>
  <si>
    <t xml:space="preserve">hdr170511谢洪青植物Denovo-Plant(1/4) afn170522谢志远杨树Methylation(1/4) jkw170523许琛莹环境Metagenomics(2/4) </t>
  </si>
  <si>
    <t>96.94;90.74</t>
  </si>
  <si>
    <t>98.88;95.20</t>
  </si>
  <si>
    <t>43.43;43.80</t>
  </si>
  <si>
    <t>WHPLAhdrDAAADTABPEI-18产量偏低</t>
    <phoneticPr fontId="51" type="noConversion"/>
  </si>
  <si>
    <t xml:space="preserve">afn170522谢志远杨树Methylation(1/4) hdr170511谢洪青植物Denovo-Plant(1/4) jkw170523许琛莹环境Metagenomics(2/4) </t>
  </si>
  <si>
    <t>96.71;95.54</t>
  </si>
  <si>
    <t>98.72;98.01</t>
  </si>
  <si>
    <t>48.53;48.66</t>
  </si>
  <si>
    <t>WHTRDRPEP00003952</t>
  </si>
  <si>
    <t xml:space="preserve">dvl170523谢尚波细菌ProkaryoteTranscriptomeResequencing(2/10) vhb170525郑小敏大肠杆菌ProkaryoteTranscriptomeResequencing(1/10) npw170522张秋萍小鼠EukaryoteTranscriptomeResequencing(4/10) oqm170526位艳丽三个铁皮石斛EukaryotedenovoTranscriptome(3/10) </t>
  </si>
  <si>
    <t>95.73;92.95</t>
  </si>
  <si>
    <t>98.17;96.95</t>
  </si>
  <si>
    <t>35.79;36.05</t>
  </si>
  <si>
    <t>HS4000 PE101+8+8+101;1226+1018;新库库检，外来文库;</t>
    <phoneticPr fontId="51" type="noConversion"/>
  </si>
  <si>
    <t>CWHPEPI00001356</t>
  </si>
  <si>
    <t xml:space="preserve">zgo170601张伟10小鼠Re-sequencing </t>
    <phoneticPr fontId="51" type="noConversion"/>
  </si>
  <si>
    <t>97.18;93.08</t>
  </si>
  <si>
    <t>98.82;96.22</t>
  </si>
  <si>
    <t>38.74;39.10</t>
  </si>
  <si>
    <t>WHDNASPEP00005055</t>
  </si>
  <si>
    <t xml:space="preserve">gra170517谢洪青植物Denovo-Plant(2/2) </t>
    <phoneticPr fontId="51" type="noConversion"/>
  </si>
  <si>
    <t>96.79;90.58</t>
  </si>
  <si>
    <t>98.57;95.09</t>
  </si>
  <si>
    <t>42.77;43.28</t>
  </si>
  <si>
    <t>HS4000 PE101+8+8+101;1226+1018;旧库;</t>
    <phoneticPr fontId="51" type="noConversion"/>
  </si>
  <si>
    <t>FCHHK2MBBXX</t>
    <phoneticPr fontId="51" type="noConversion"/>
  </si>
  <si>
    <t>WHDNAMePEP00000645</t>
    <phoneticPr fontId="51" type="noConversion"/>
  </si>
  <si>
    <t xml:space="preserve">ltk170509徐晓静动物EukaryotedenovoTranscriptome(5/17) wuo170508刘芳3人EukaryoteTranscriptomeResequencing(3/17) aex170519李维喜小孔异担子菌及与挪威云杉混合物Methylation(9/17) </t>
    <phoneticPr fontId="51" type="noConversion"/>
  </si>
  <si>
    <t>HS4000 SE50+8;1226+1018;</t>
    <phoneticPr fontId="51" type="noConversion"/>
  </si>
  <si>
    <t>FCHHJVCBBXX</t>
  </si>
  <si>
    <t>WHDNASPEP00005090</t>
  </si>
  <si>
    <t xml:space="preserve">ovl170601许琛莹拟南芥Chip-seq(10/10) </t>
  </si>
  <si>
    <t>WHDNASPEP00005089</t>
  </si>
  <si>
    <t xml:space="preserve">ovl170601许琛莹拟南芥Chip-seq(4/9) agq170524徐晓静人Chip-seq(5/9) </t>
  </si>
  <si>
    <t>CWHSE17050005产量偏低</t>
    <phoneticPr fontId="51" type="noConversion"/>
  </si>
  <si>
    <t>CWHPEPI00001370</t>
  </si>
  <si>
    <t xml:space="preserve">zxx170605张伟10小鼠Chip-seq(5/5) </t>
  </si>
  <si>
    <t>wHAPPI051180-30产量偏低</t>
    <phoneticPr fontId="51" type="noConversion"/>
  </si>
  <si>
    <t>WHDNASPEP00005088</t>
  </si>
  <si>
    <t xml:space="preserve">emd170523刘芳3人Chip-seq(23/23) </t>
    <phoneticPr fontId="51" type="noConversion"/>
  </si>
  <si>
    <t>CWHPEPI00001359</t>
  </si>
  <si>
    <t xml:space="preserve">iwy170515位艳丽外来文库RAD-Seq(5/5) </t>
  </si>
  <si>
    <t>CWHPEPI00001358</t>
  </si>
  <si>
    <t xml:space="preserve">iwy170515位艳丽外来文库RAD-Seq(5/5) </t>
    <phoneticPr fontId="51" type="noConversion"/>
  </si>
  <si>
    <t>WHDNASPEP00005070</t>
  </si>
  <si>
    <t xml:space="preserve">nae170523董海芳人Chip-seq(4/4) </t>
  </si>
  <si>
    <t>FCHHJVCBBXX</t>
    <phoneticPr fontId="51" type="noConversion"/>
  </si>
  <si>
    <t>WHDNASPEP00005069</t>
    <phoneticPr fontId="51" type="noConversion"/>
  </si>
  <si>
    <t xml:space="preserve">pmw170524于杨阳两个拟南芥Chip-seq(2/7) dau170522何嘉妮人Chip-seq(4/7) tec170526谢志远人Chip-seq(1/7) </t>
    <phoneticPr fontId="51" type="noConversion"/>
  </si>
  <si>
    <t>170618_I178_FCHN3KVBCXY_L1_Hiseq17TJ0000310 170618_I178_FCHN3KVBCXY_L2_Hiseq17TJ0000310</t>
    <phoneticPr fontId="117" type="noConversion"/>
  </si>
  <si>
    <t>170618_I178_FCHNTJYBCXY_L1_Hiseq17TJ0000313 170618_I178_FCHNTJYBCXY_L2_Hiseq17TJ0000313</t>
    <phoneticPr fontId="117" type="noConversion"/>
  </si>
  <si>
    <t>18个子文库产量较低。天津。</t>
    <phoneticPr fontId="117" type="noConversion"/>
  </si>
  <si>
    <t>170618_I178_FCHNT2YBCXY_L1_Hiseq17TJ0000310 170618_I178_FCHNT2YBCXY_L2_Hiseq17TJ0000310</t>
    <phoneticPr fontId="117" type="noConversion"/>
  </si>
  <si>
    <t>96.14;93.14</t>
  </si>
  <si>
    <t>97.74;95.58</t>
  </si>
  <si>
    <t>46.83;47.02</t>
  </si>
  <si>
    <t>以下子文库产量较低：DX0644AIMYAAAPEI-29
DX0644AIMZAAAPEI-30
DX0503AINWAAAPEI-37
DX0503AINYAAAPEI-42
DX0503AINZAAAPEI-43
DX0503AIOAAAAPEI-44
DX0503AIOBAAAPEI-45
DX1316AINBAAAPEI-47
DX1316AINFAAAPEI-54
DX1316AIOGAAAPEI-108
DX1316AIOPAAAPEI-113
DX1316AHXRAAAPEI-130</t>
    <phoneticPr fontId="51" type="noConversion"/>
  </si>
  <si>
    <t>FCHNT2YBCXY</t>
    <phoneticPr fontId="51" type="noConversion"/>
  </si>
  <si>
    <t>Hiseq17TJ0000310</t>
    <phoneticPr fontId="51" type="noConversion"/>
  </si>
  <si>
    <t xml:space="preserve">Oseq-Drug个体化诊疗基因检测(18/36); Oseq-T肿瘤个体化诊疗基因检测(14/36); SentisCancer+discovery(ctDNA)(508genes)(2/36); Oseq-ctDNA无创肿瘤个体化诊疗基因检测(1/36); 天津病原研发(1/36); </t>
    <phoneticPr fontId="51" type="noConversion"/>
  </si>
  <si>
    <t>95.88;92.40</t>
  </si>
  <si>
    <t>97.59;95.11</t>
  </si>
  <si>
    <t>46.71;46.89</t>
  </si>
  <si>
    <t>Hiseq17TJ0000310</t>
  </si>
  <si>
    <t xml:space="preserve">天津病原研发(1/36); Oseq-ctDNA无创肿瘤个体化诊疗基因检测(1/36); SentisCancer+discovery(ctDNA)(508genes)(2/36); Oseq-T肿瘤个体化诊疗基因检测(14/36); Oseq-Drug个体化诊疗基因检测(18/36); </t>
    <phoneticPr fontId="51" type="noConversion"/>
  </si>
  <si>
    <t>95.93;92.07</t>
  </si>
  <si>
    <t>97.61;94.98</t>
  </si>
  <si>
    <t>44.52;44.58</t>
  </si>
  <si>
    <t>以下子文库产量较低：DX0011AIRQAAAPEI-42
RD0006AHFFAAAPEI-74
RD0006AHFGAAAPEI-76
RD0006AHFHAAAPEI-78
RD0006AHFIAAAPEI-79
RD0006AHFJAAAPEI-81
RD0006AHFKAAAPEI-84
RD0006AHFLAAAPEI-85
RD0006AHFMAAAPEI-86
DX1316AIQNAAAPEI-97
DX1316AIQXAAAPEI-101
DX1316AIQYAAAPEI-103
DX1316AIQZAAAPEI-107
DX1316AIRAAAAPEI-108
DX1316AIRIAAAPEI-122
DX1316AIREAAAPEI-136
DX1316AIRGAAAPEI-171
DX1316AIRHAAAPEI-172</t>
    <phoneticPr fontId="51" type="noConversion"/>
  </si>
  <si>
    <t>FCHNTJYBCXY</t>
    <phoneticPr fontId="51" type="noConversion"/>
  </si>
  <si>
    <t>Hiseq17TJ0000313</t>
    <phoneticPr fontId="51" type="noConversion"/>
  </si>
  <si>
    <t xml:space="preserve">安孕可-单基因遗传病携带者筛查69种(9/61); 天津遗传病研发(8/61); Oseq-T肿瘤个体化诊疗基因检测(4/61); Oseq-T肿瘤个体化诊疗基因检测（科研版）(2/61); Oseq-Drug个体化诊疗基因检测(17/61); Vista-carrierscreeningminipanel(19/61); 安孕可-单基因遗传病基因检测-12种(2/61); </t>
    <phoneticPr fontId="51" type="noConversion"/>
  </si>
  <si>
    <t>96.14;92.59</t>
  </si>
  <si>
    <t>97.73;95.29</t>
  </si>
  <si>
    <t>44.59;44.65</t>
  </si>
  <si>
    <t>Hiseq17TJ0000313</t>
  </si>
  <si>
    <t xml:space="preserve">安孕可-单基因遗传病基因检测-12种(2/61); Oseq-Drug个体化诊疗基因检测(17/61); Oseq-T肿瘤个体化诊疗基因检测（科研版）(2/61); Vista-carrierscreeningminipanel(19/61); 天津遗传病研发(8/61); Oseq-T肿瘤个体化诊疗基因检测(4/61); 安孕可-单基因遗传病携带者筛查69种(9/61); </t>
    <phoneticPr fontId="51" type="noConversion"/>
  </si>
  <si>
    <t>97.40;95.50</t>
  </si>
  <si>
    <t>98.48;97.17</t>
  </si>
  <si>
    <t>46.38;46.42</t>
  </si>
  <si>
    <t>FCHNK7WBCXY</t>
    <phoneticPr fontId="51" type="noConversion"/>
  </si>
  <si>
    <t>Hiseq17TJ0000312</t>
    <phoneticPr fontId="51" type="noConversion"/>
  </si>
  <si>
    <t>97.21;95.27</t>
  </si>
  <si>
    <t>98.38;97.05</t>
  </si>
  <si>
    <t>46.32;46.35</t>
  </si>
  <si>
    <t>Hiseq17TJ0000312</t>
  </si>
  <si>
    <t>96.50;94.41</t>
  </si>
  <si>
    <t>98.03;96.56</t>
  </si>
  <si>
    <t>FCHNM3CBCXY</t>
    <phoneticPr fontId="51" type="noConversion"/>
  </si>
  <si>
    <t>Hiseq17TJ0000311</t>
    <phoneticPr fontId="51" type="noConversion"/>
  </si>
  <si>
    <t xml:space="preserve">Oseq-Drug个体化诊疗基因检测(6/13); Oseq？-ctDNA肺癌个体化诊疗基因检测(7/13); </t>
    <phoneticPr fontId="51" type="noConversion"/>
  </si>
  <si>
    <t>96.68;94.47</t>
  </si>
  <si>
    <t>98.09;96.58</t>
  </si>
  <si>
    <t>Hiseq17TJ0000311</t>
  </si>
  <si>
    <t xml:space="preserve">Oseq？-ctDNA肺癌个体化诊疗基因检测(7/13); Oseq-Drug个体化诊疗基因检测(6/13); </t>
    <phoneticPr fontId="51" type="noConversion"/>
  </si>
  <si>
    <t>96.32;93.31</t>
  </si>
  <si>
    <t>97.83;95.81</t>
  </si>
  <si>
    <t>46.79;46.99</t>
  </si>
  <si>
    <t>FCHN3KVBCXY</t>
    <phoneticPr fontId="51" type="noConversion"/>
  </si>
  <si>
    <t>96.02;92.79</t>
  </si>
  <si>
    <t>97.67;95.48</t>
  </si>
  <si>
    <t>46.65;46.84</t>
  </si>
  <si>
    <t xml:space="preserve">170614_I114_FCHHGCWBBXX_L3_CHKPE85217060001 </t>
    <phoneticPr fontId="117" type="noConversion"/>
  </si>
  <si>
    <t>R1R2質量較低</t>
    <phoneticPr fontId="117" type="noConversion"/>
  </si>
  <si>
    <t>CHKPE85217060001_sr1,CHKPE85217060001_sr4,CHKPE85217060001_sr7,CHKPE85217060001_sr8,R1R2質量較低,其他子庫質量正常,客戶樣品</t>
    <phoneticPr fontId="117" type="noConversion"/>
  </si>
  <si>
    <t>HKEXONPEP00003472</t>
  </si>
  <si>
    <t>FCHHGCWBBXX</t>
  </si>
  <si>
    <t>48.15;47.91</t>
  </si>
  <si>
    <t>97.05;94.10</t>
  </si>
  <si>
    <t>92.37;86.89</t>
  </si>
  <si>
    <t>whx170516胡维人Exomecapture(12/12);</t>
  </si>
  <si>
    <t>HKEXONPEP00003474</t>
  </si>
  <si>
    <t>91.68;86.30</t>
  </si>
  <si>
    <t>qrc170609胡瑶拟南芥Re-sequencing(14/14);</t>
    <phoneticPr fontId="147" type="noConversion"/>
  </si>
  <si>
    <t>PL022</t>
  </si>
  <si>
    <t>CHKPE85217060001</t>
  </si>
  <si>
    <t>CHKPE85217060001_sr1,CHKPE85217060001_sr4,CHKPE85217060001_sr7,CHKPE85217060001_sr8,R1R2質量較低,其他子庫質量正常,客戶樣品</t>
    <phoneticPr fontId="147" type="noConversion"/>
  </si>
  <si>
    <t>HS4000 PE151+8+151;0302+0302;新库库检外来文库;</t>
  </si>
  <si>
    <t>47.78;48.10</t>
  </si>
  <si>
    <t>95.40;91.63</t>
  </si>
  <si>
    <t>90.82;84.42</t>
  </si>
  <si>
    <t>qrc170609胡瑶拟南芥Re-sequencing;</t>
  </si>
  <si>
    <t>PL023</t>
  </si>
  <si>
    <t>CHKPE85217060002</t>
  </si>
  <si>
    <t>50.32;49.97</t>
  </si>
  <si>
    <t>96.87;93.06</t>
  </si>
  <si>
    <t>92.10;85.22</t>
  </si>
  <si>
    <t>HKEXONPEP00003475</t>
  </si>
  <si>
    <t>48.62;48.54</t>
  </si>
  <si>
    <t>96.72;93.53</t>
  </si>
  <si>
    <t>91.59;85.70</t>
  </si>
  <si>
    <t>HKEXONPEP00003476</t>
  </si>
  <si>
    <t>48.68;48.54</t>
  </si>
  <si>
    <t>96.76;92.98</t>
  </si>
  <si>
    <t>91.68;84.59</t>
  </si>
  <si>
    <t>psc170524许琛莹人Exomecapture(8/8);</t>
  </si>
  <si>
    <t>HKEXONPEP00003477</t>
  </si>
  <si>
    <t>49.69;49.60</t>
  </si>
  <si>
    <t>96.71;93.25</t>
  </si>
  <si>
    <t>91.58;85.24</t>
  </si>
  <si>
    <t>HKEXONPEP00003478</t>
  </si>
  <si>
    <t>49.34;49.27</t>
  </si>
  <si>
    <t>96.97;92.84</t>
  </si>
  <si>
    <t>92.12;84.44</t>
  </si>
  <si>
    <t>aac170526董海芳植物TargetRegioncapture(16/16);</t>
    <phoneticPr fontId="147" type="noConversion"/>
  </si>
  <si>
    <t>HKTRDPEP00002622</t>
  </si>
  <si>
    <t>FCHHG7HBBXX</t>
  </si>
  <si>
    <t>良(HCS3.3.52)</t>
    <phoneticPr fontId="147" type="noConversion"/>
  </si>
  <si>
    <t>40.08;40.15</t>
  </si>
  <si>
    <t>98.23;95.77</t>
  </si>
  <si>
    <t>95.16;90.85</t>
  </si>
  <si>
    <t>aac170526董海芳植物TargetRegioncapture(16/16);</t>
  </si>
  <si>
    <t>HKTRDPEP00002623</t>
  </si>
  <si>
    <t>产量较低(RD,HCS3.3.52)</t>
    <phoneticPr fontId="147" type="noConversion"/>
  </si>
  <si>
    <t>index实际混合比例与计划不符,PLAaacTBAAUAAA-58,PLAaacTBAAWAAA-67产量偏低,RD</t>
    <phoneticPr fontId="147" type="noConversion"/>
  </si>
  <si>
    <t>40.04;40.20</t>
  </si>
  <si>
    <t>97.37;94.59</t>
  </si>
  <si>
    <t>93.16;88.40</t>
  </si>
  <si>
    <t>HKTRDPEP00002624</t>
  </si>
  <si>
    <t>40.03;40.22</t>
  </si>
  <si>
    <t>93.07;89.01</t>
  </si>
  <si>
    <t>HKTRDPEP00002625</t>
  </si>
  <si>
    <t>index实际混合比例与计划不符,PLAaacTBACEAAA-24产量偏低,RD</t>
    <phoneticPr fontId="147" type="noConversion"/>
  </si>
  <si>
    <t>39.94;40.07</t>
  </si>
  <si>
    <t>97.70;94.93</t>
  </si>
  <si>
    <t>94.00;89.05</t>
  </si>
  <si>
    <t>HKTRDPEP00002626</t>
  </si>
  <si>
    <t>index实际混合比例与计划不符,PLAaacTBACOAAA-58,PLAaacTBACQAAA-67,PLAaacTBADBAAA-100产量偏低,RD</t>
    <phoneticPr fontId="147" type="noConversion"/>
  </si>
  <si>
    <t>40.15;40.31</t>
  </si>
  <si>
    <t>97.95;94.80</t>
  </si>
  <si>
    <t>94.53;88.75</t>
  </si>
  <si>
    <t>HKTRDPEP00002627</t>
  </si>
  <si>
    <t>index实际混合比例与计划不符,PLAaacTBADOAAA-13,PLAaacTBADQAAA-15产量偏低,RD</t>
    <phoneticPr fontId="147" type="noConversion"/>
  </si>
  <si>
    <t>39.68;39.88</t>
  </si>
  <si>
    <t>97.12;94.82</t>
  </si>
  <si>
    <t>92.67;88.72</t>
  </si>
  <si>
    <t>shi170531吕晓丹蚂蚁EukaryotedenovoTranscriptome(11/11);</t>
  </si>
  <si>
    <t>HKCDNAPEP00007015</t>
  </si>
  <si>
    <t>41.61;41.55</t>
  </si>
  <si>
    <t>97.54;96.03</t>
  </si>
  <si>
    <t>94.02;91.20</t>
  </si>
  <si>
    <t>HKCDNAPEP00007016</t>
  </si>
  <si>
    <t>42.17;42.11</t>
  </si>
  <si>
    <t>96.90;95.68</t>
  </si>
  <si>
    <t>92.61;90.45</t>
  </si>
  <si>
    <t>170612_I211_FCHHG7HBBXX_L2_HKTRDPEP00002623</t>
    <phoneticPr fontId="117" type="noConversion"/>
  </si>
  <si>
    <t>index实际混合比例与计划不符,PLAaacTBAAUAAA-58,PLAaacTBAAWAAA-67产量偏低,RD</t>
    <phoneticPr fontId="117" type="noConversion"/>
  </si>
  <si>
    <t>170612_I211_FCHHG7HBBXX_L4_HKTRDPEP00002625</t>
    <phoneticPr fontId="117" type="noConversion"/>
  </si>
  <si>
    <t>index实际混合比例与计划不符,PLAaacTBACEAAA-24产量偏低,RD</t>
    <phoneticPr fontId="117" type="noConversion"/>
  </si>
  <si>
    <t>170612_I211_FCHHG7HBBXX_L5_HKTRDPEP00002626</t>
    <phoneticPr fontId="117" type="noConversion"/>
  </si>
  <si>
    <t>index实际混合比例与计划不符,PLAaacTBACOAAA-58,PLAaacTBACQAAA-67,PLAaacTBADBAAA-100产量偏低,RD</t>
    <phoneticPr fontId="117" type="noConversion"/>
  </si>
  <si>
    <t>170612_I211_FCHHG7HBBXX_L6_HKTRDPEP00002627</t>
    <phoneticPr fontId="117" type="noConversion"/>
  </si>
  <si>
    <t>index实际混合比例与计划不符,PLAaacTBADOAAA-13,PLAaacTBADQAAA-15产量偏低,RD</t>
    <phoneticPr fontId="117" type="noConversion"/>
  </si>
  <si>
    <t>170619_I191_FCHHWWKBCXY</t>
    <phoneticPr fontId="117" type="noConversion"/>
  </si>
  <si>
    <t>170615_I191_FCHKLVKBCXY_L2_WHMISEQPEP00000690</t>
    <phoneticPr fontId="117" type="noConversion"/>
  </si>
  <si>
    <t>DGNgzc170509AFN-37-65-A产量偏低</t>
    <phoneticPr fontId="117" type="noConversion"/>
  </si>
  <si>
    <t>95.39;87.98</t>
  </si>
  <si>
    <t>98.05;94.48</t>
  </si>
  <si>
    <t>HS4000 PE151+8+151;0428+0331;新库库检;</t>
  </si>
  <si>
    <t>FCHK35HBBXX</t>
  </si>
  <si>
    <t>WHDNASPEP00005116</t>
  </si>
  <si>
    <t xml:space="preserve">ywi170518岳震九十五个牡丹RAD-Seq(1/8) qdc170112吴斌1油菜EukaryoteTranscriptomeResequencing(7/8) </t>
  </si>
  <si>
    <t>95.17;86.05</t>
  </si>
  <si>
    <t>97.97;93.60</t>
  </si>
  <si>
    <t>41.68;41.82</t>
  </si>
  <si>
    <t xml:space="preserve">qdc170112吴斌1油菜EukaryoteTranscriptomeResequencing(7/8) ywi170518岳震九十五个牡丹RAD-Seq(1/8) </t>
  </si>
  <si>
    <t>94.18;82.83</t>
  </si>
  <si>
    <t>97.58;91.35</t>
  </si>
  <si>
    <t>45.03;45.24</t>
  </si>
  <si>
    <t>WHDNASPEP00005120</t>
  </si>
  <si>
    <t xml:space="preserve">jof170606王珏人Exomecapture(2/5) qdl170612丁芬大肠杆菌内部研发(1/5) qge170427刘春鲤鱼Denovo-Animal(1/5) ibf170411王珏人Exomecapture(1/5) </t>
  </si>
  <si>
    <t>92.42;79.76</t>
  </si>
  <si>
    <t>96.17;89.41</t>
  </si>
  <si>
    <t>41.91;42.64</t>
  </si>
  <si>
    <t>WHDNASPEP00005119</t>
  </si>
  <si>
    <t xml:space="preserve">cab170522陈春海玉米Denovo-Plant(1/3) xas170602刘芳3真菌Re-sequencing(1/3) qge170427刘春鲤鱼Denovo-Animal(1/3) </t>
  </si>
  <si>
    <t>93.55;81.65</t>
  </si>
  <si>
    <t>97.23;90.86</t>
  </si>
  <si>
    <t>46.98;47.26</t>
  </si>
  <si>
    <t>WHDNASPEP00005118</t>
  </si>
  <si>
    <t xml:space="preserve">ywi170518岳震九十五个牡丹RAD-Seq(1/6) qdl170612丁芬大肠杆菌内部研发(5/6) </t>
  </si>
  <si>
    <t>93.96;81.81</t>
  </si>
  <si>
    <t>97.44;91.00</t>
  </si>
  <si>
    <t>47.06;47.31</t>
  </si>
  <si>
    <t xml:space="preserve">qdl170612丁芬大肠杆菌内部研发(5/6) ywi170518岳震九十五个牡丹RAD-Seq(1/6) </t>
  </si>
  <si>
    <t>93.00;87.06</t>
  </si>
  <si>
    <t>97.08;94.10</t>
  </si>
  <si>
    <t>43.22;43.24</t>
  </si>
  <si>
    <t>WHDNASPEP00005117</t>
  </si>
  <si>
    <t xml:space="preserve">qdc170112吴斌1油菜EukaryoteTranscriptomeResequencing(8/9) ywi170518岳震九十五个牡丹RAD-Seq(1/9) </t>
  </si>
  <si>
    <t>94.09;88.97</t>
  </si>
  <si>
    <t>97.56;95.12</t>
  </si>
  <si>
    <t>43.08;43.04</t>
  </si>
  <si>
    <t>HS4000 PE151+8+151;0428+0331;新库库检;</t>
    <phoneticPr fontId="51" type="noConversion"/>
  </si>
  <si>
    <t>FCHK35HBBXX</t>
    <phoneticPr fontId="51" type="noConversion"/>
  </si>
  <si>
    <t>WHDNASPEP00005117</t>
    <phoneticPr fontId="51" type="noConversion"/>
  </si>
  <si>
    <t xml:space="preserve">ywi170518岳震九十五个牡丹RAD-Seq(1/9) qdc170112吴斌1油菜EukaryoteTranscriptomeResequencing(8/9) </t>
    <phoneticPr fontId="51" type="noConversion"/>
  </si>
  <si>
    <t>93.43;84.90</t>
  </si>
  <si>
    <t>97.49;91.95</t>
  </si>
  <si>
    <t>49.84;49.87</t>
  </si>
  <si>
    <t>HS4000 PE151+8+151;0331+1019+0331;</t>
  </si>
  <si>
    <t>FCHHLHTBBXX</t>
  </si>
  <si>
    <t>WHDNASPEP00005122</t>
  </si>
  <si>
    <t xml:space="preserve">emd170531武瑞静十二个人Exomecapture(6/6) </t>
  </si>
  <si>
    <t>93.32;84.53</t>
  </si>
  <si>
    <t>97.58;92.11</t>
  </si>
  <si>
    <t>47.59;47.65</t>
  </si>
  <si>
    <t>WHDNASPEP00005121</t>
  </si>
  <si>
    <t xml:space="preserve">emd170531武瑞静十二个人Exomecapture(6/6) </t>
    <phoneticPr fontId="51" type="noConversion"/>
  </si>
  <si>
    <t>94.02;89.22</t>
  </si>
  <si>
    <t>97.57;95.25</t>
  </si>
  <si>
    <t>40.56;40.51</t>
  </si>
  <si>
    <t>WHDNASPEP00005110</t>
  </si>
  <si>
    <t xml:space="preserve">ywi170518岳震九十五个牡丹RAD-Seq(1/13) yjr170605刘春二十四个茶树EukaryoteTranscriptomeResequencing(12/13) </t>
  </si>
  <si>
    <t>94.25;89.26</t>
  </si>
  <si>
    <t>97.70;95.33</t>
  </si>
  <si>
    <t>40.26;40.21</t>
  </si>
  <si>
    <t>94.25;89.07</t>
  </si>
  <si>
    <t>97.69;95.18</t>
  </si>
  <si>
    <t>40.27;40.25</t>
  </si>
  <si>
    <t xml:space="preserve">yjr170605刘春二十四个茶树EukaryoteTranscriptomeResequencing(12/13) ywi170518岳震九十五个牡丹RAD-Seq(1/13) </t>
  </si>
  <si>
    <t>94.55;89.78</t>
  </si>
  <si>
    <t>97.91;95.69</t>
  </si>
  <si>
    <t>40.33;40.25</t>
  </si>
  <si>
    <t>WHDNASPEP00005109</t>
  </si>
  <si>
    <t>94.14;86.80</t>
  </si>
  <si>
    <t>97.74;94.01</t>
  </si>
  <si>
    <t>40.44;40.46</t>
  </si>
  <si>
    <t>93.95;88.69</t>
  </si>
  <si>
    <t>97.62;95.13</t>
  </si>
  <si>
    <t>40.42;40.37</t>
  </si>
  <si>
    <t>HS4000 PE151+8+151;0331+1019+0331;</t>
    <phoneticPr fontId="51" type="noConversion"/>
  </si>
  <si>
    <t>FCHHLHTBBXX</t>
    <phoneticPr fontId="51" type="noConversion"/>
  </si>
  <si>
    <t>WHDNASPEP00005109</t>
    <phoneticPr fontId="51" type="noConversion"/>
  </si>
  <si>
    <t xml:space="preserve">ywi170518岳震九十五个牡丹RAD-Seq(1/13) yjr170605刘春二十四个茶树EukaryoteTranscriptomeResequencing(12/13) </t>
    <phoneticPr fontId="51" type="noConversion"/>
  </si>
  <si>
    <t>90.03;80.56</t>
  </si>
  <si>
    <t>94.19;89.03</t>
  </si>
  <si>
    <t>41.68;41.68</t>
  </si>
  <si>
    <t>HS4000 PE151+8+151;0331+1018;新库库检;</t>
  </si>
  <si>
    <t>FCHHLKMBBXX</t>
  </si>
  <si>
    <t>WHCARqgeDDAADTAAPEI-17</t>
  </si>
  <si>
    <t xml:space="preserve">qge170427刘春鲤鱼Denovo-Animal </t>
    <phoneticPr fontId="51" type="noConversion"/>
  </si>
  <si>
    <t>94.07;86.07</t>
  </si>
  <si>
    <t>97.28;93.08</t>
  </si>
  <si>
    <t>40.68;40.73</t>
  </si>
  <si>
    <t>92.86;88.54</t>
  </si>
  <si>
    <t>96.65;94.60</t>
  </si>
  <si>
    <t>40.98;40.86</t>
  </si>
  <si>
    <t>95.54;88.40</t>
  </si>
  <si>
    <t>98.19;94.09</t>
  </si>
  <si>
    <t>42.05;42.28</t>
  </si>
  <si>
    <t>WHDNASPEP00005099</t>
  </si>
  <si>
    <t xml:space="preserve">oey170606光宣敏一个鹅掌楸Re-sequencing(1/4) pck170508钟珍油菜Re-sequencing(1/4) mfj170508杨林1一个假诺卡氏菌Denovo-Microbiology(1/4) tgr170508司凯威一个阪崎克罗诺杆菌Denovo-Microbiology(1/4) </t>
  </si>
  <si>
    <t>95.19;90.44</t>
  </si>
  <si>
    <t>98.02;95.66</t>
  </si>
  <si>
    <t>41.67;41.57</t>
  </si>
  <si>
    <t>WHDNASPEP00005104</t>
  </si>
  <si>
    <t xml:space="preserve">dne170605刘春十八个茶树EukaryoteTranscriptomeResequencing(6/13) ywi170518岳震九十五个牡丹RAD-Seq(1/13) sfn170601张伟10油菜EukaryoteTranscriptomeResequencing(6/13) </t>
  </si>
  <si>
    <t>94.33;88.25</t>
  </si>
  <si>
    <t>97.12;94.19</t>
  </si>
  <si>
    <t>39.07;38.95</t>
  </si>
  <si>
    <t>WHDNASPEP00005103</t>
  </si>
  <si>
    <t xml:space="preserve">flq170601谢尚波一枝黄花EukaryotedenovoTranscriptome(10/11) ywi170518岳震九十五个牡丹RAD-Seq(1/11) </t>
  </si>
  <si>
    <t>94.40;86.64</t>
  </si>
  <si>
    <t>97.20;93.13</t>
  </si>
  <si>
    <t>41.85;41.76</t>
  </si>
  <si>
    <t>WHDNASPEP00005102</t>
  </si>
  <si>
    <t xml:space="preserve">fqo170601张伟10油菜EukaryoteTranscriptomeResequencing(10/11) ywi170518岳震九十五个牡丹RAD-Seq(1/11) </t>
  </si>
  <si>
    <t>95.78;88.33</t>
  </si>
  <si>
    <t>98.17;94.54</t>
  </si>
  <si>
    <t>40.39;40.40</t>
  </si>
  <si>
    <t>HS4000 PE151+8+151;0331+1018;新库库检;</t>
    <phoneticPr fontId="51" type="noConversion"/>
  </si>
  <si>
    <t>FCHHLKMBBXX</t>
    <phoneticPr fontId="51" type="noConversion"/>
  </si>
  <si>
    <t>WHDNASPEP00005101</t>
    <phoneticPr fontId="51" type="noConversion"/>
  </si>
  <si>
    <t xml:space="preserve">ywi170518岳震九十五个牡丹RAD-Seq(1/13) dne170605刘春十八个茶树EukaryoteTranscriptomeResequencing(12/13) </t>
    <phoneticPr fontId="51" type="noConversion"/>
  </si>
  <si>
    <t>93.52;85.52</t>
  </si>
  <si>
    <t>97.50;93.57</t>
  </si>
  <si>
    <t>41.01;40.93</t>
  </si>
  <si>
    <t>HS4000 PE151+8+151;0331+0428;旧库;</t>
  </si>
  <si>
    <t>FCHHLGKBBXX</t>
  </si>
  <si>
    <t>93.49;85.16</t>
  </si>
  <si>
    <t>97.48;93.31</t>
  </si>
  <si>
    <t>41.02;40.96</t>
  </si>
  <si>
    <t>93.42;85.81</t>
  </si>
  <si>
    <t>97.17;93.60</t>
  </si>
  <si>
    <t>38.41;38.30</t>
  </si>
  <si>
    <t>93.57;85.85</t>
  </si>
  <si>
    <t>97.21;93.59</t>
  </si>
  <si>
    <t>38.43;38.32</t>
  </si>
  <si>
    <t xml:space="preserve">ywi170518岳震九十五个牡丹RAD-Seq(1/11) flq170601谢尚波一枝黄花EukaryotedenovoTranscriptome(10/11) </t>
  </si>
  <si>
    <t>94.25;85.91</t>
  </si>
  <si>
    <t>97.51;93.53</t>
  </si>
  <si>
    <t>41.11;40.99</t>
  </si>
  <si>
    <t>94.07;86.75</t>
  </si>
  <si>
    <t>97.45;94.04</t>
  </si>
  <si>
    <t>41.09;40.94</t>
  </si>
  <si>
    <t>94.32;85.89</t>
  </si>
  <si>
    <t>97.74;93.76</t>
  </si>
  <si>
    <t>39.95;39.91</t>
  </si>
  <si>
    <t>WHDNASPEP00005101</t>
  </si>
  <si>
    <t xml:space="preserve">dne170605刘春十八个茶树EukaryoteTranscriptomeResequencing(12/13) ywi170518岳震九十五个牡丹RAD-Seq(1/13) </t>
  </si>
  <si>
    <t>94.41;86.03</t>
  </si>
  <si>
    <t>97.79;93.78</t>
  </si>
  <si>
    <t>39.96;39.92</t>
  </si>
  <si>
    <t>HS4000 PE151+8+151;0331+0428;旧库;</t>
    <phoneticPr fontId="51" type="noConversion"/>
  </si>
  <si>
    <t>FCHHLGKBBXX</t>
    <phoneticPr fontId="51" type="noConversion"/>
  </si>
  <si>
    <t>WHDNASPEP00005101</t>
    <phoneticPr fontId="51" type="noConversion"/>
  </si>
  <si>
    <t xml:space="preserve">ywi170518岳震九十五个牡丹RAD-Seq(1/13) dne170605刘春十八个茶树EukaryoteTranscriptomeResequencing(12/13) </t>
    <phoneticPr fontId="51" type="noConversion"/>
  </si>
  <si>
    <t>94.67;88.96</t>
  </si>
  <si>
    <t>97.78;95.01</t>
  </si>
  <si>
    <t>40.30;40.23</t>
  </si>
  <si>
    <t>HS4000 PE151+8+151;1226+1018;</t>
  </si>
  <si>
    <t>FCHHJVGBBXX</t>
  </si>
  <si>
    <t>97.55;94.63</t>
  </si>
  <si>
    <t>40.25;40.16</t>
  </si>
  <si>
    <t>91.67;87.06</t>
  </si>
  <si>
    <t>96.18;93.71</t>
  </si>
  <si>
    <t>40.98;40.76</t>
  </si>
  <si>
    <t>91.93;88.50</t>
  </si>
  <si>
    <t>96.29;94.42</t>
  </si>
  <si>
    <t>40.92;40.68</t>
  </si>
  <si>
    <t>95.63;90.15</t>
  </si>
  <si>
    <t>98.05;95.50</t>
  </si>
  <si>
    <t>40.62;40.47</t>
  </si>
  <si>
    <t>95.00;88.29</t>
  </si>
  <si>
    <t>97.79;94.64</t>
  </si>
  <si>
    <t>40.51;40.38</t>
  </si>
  <si>
    <t>94.73;89.27</t>
  </si>
  <si>
    <t>97.61;95.07</t>
  </si>
  <si>
    <t>40.31;40.32</t>
  </si>
  <si>
    <t>95.68;90.19</t>
  </si>
  <si>
    <t>98.01;95.43</t>
  </si>
  <si>
    <t>40.23;40.27</t>
  </si>
  <si>
    <t>HS4000 PE151+8+151;1226+1018;</t>
    <phoneticPr fontId="51" type="noConversion"/>
  </si>
  <si>
    <t>FCHHJVGBBXX</t>
    <phoneticPr fontId="51" type="noConversion"/>
  </si>
  <si>
    <t>WHDNASPEP00005096</t>
    <phoneticPr fontId="51" type="noConversion"/>
  </si>
  <si>
    <t xml:space="preserve">ywi170518岳震九十五个牡丹RAD-Seq(1/13) yhs170527岳震六十个牡丹EukaryotedenovoTranscriptome(12/13) </t>
    <phoneticPr fontId="51" type="noConversion"/>
  </si>
  <si>
    <t>97.42;93.30</t>
  </si>
  <si>
    <t>99.08;97.28</t>
  </si>
  <si>
    <t>47.89;48.04</t>
  </si>
  <si>
    <t>HS4000 PE101+8+101;0428+0331;新库库检;</t>
  </si>
  <si>
    <t>FCHK3CVBBXX</t>
  </si>
  <si>
    <t>WHDNASPEP00005115</t>
  </si>
  <si>
    <t xml:space="preserve">afn170522谢志远杨树Methylation(1/6) xab170605刘春花小鼠EukaryoteTranscriptomeResequencing(4/6) bii170418何伟明水牛GBS(1/6) </t>
  </si>
  <si>
    <t>97.50;93.85</t>
  </si>
  <si>
    <t>99.14;97.54</t>
  </si>
  <si>
    <t xml:space="preserve">afn170522谢志远杨树Methylation(1/6) bii170418何伟明水牛GBS(1/6) xab170605刘春花小鼠EukaryoteTranscriptomeResequencing(4/6) </t>
  </si>
  <si>
    <t>96.87;90.68</t>
  </si>
  <si>
    <t>98.88;95.54</t>
  </si>
  <si>
    <t>44.61;44.73</t>
  </si>
  <si>
    <t>WHDNASPEP00005114</t>
  </si>
  <si>
    <t xml:space="preserve">war170607杨巍1耶氏解脂酵母Re-sequencing(8/11) xab170605刘春花小鼠EukaryoteTranscriptomeResequencing(1/11) akz170515李维喜人Methylation(2/11) </t>
  </si>
  <si>
    <t>96.76;91.82</t>
  </si>
  <si>
    <t>98.82;96.35</t>
  </si>
  <si>
    <t>44.00;43.99</t>
  </si>
  <si>
    <t>WHDNASPEP00005113</t>
  </si>
  <si>
    <t xml:space="preserve">vxf170601谢志远病毒Methylation(1/12) dqm170609陈凤小鼠EukaryoteTranscriptomeResequencing(6/12) dzq170527张秋萍青蒿Methylation(1/12) fuy170601徐晓静藻类EukaryotedenovoTranscriptome(1/12) lbr170606余佳临刀鱼EukaryotedenovoTranscriptome(3/12) </t>
  </si>
  <si>
    <t>97.29;90.97</t>
  </si>
  <si>
    <t>99.06;96.61</t>
  </si>
  <si>
    <t>48.43;48.67</t>
  </si>
  <si>
    <t>5.83;6.23</t>
  </si>
  <si>
    <t>92.19;90.34</t>
  </si>
  <si>
    <t>WHDNASPEP00005111</t>
  </si>
  <si>
    <t xml:space="preserve">vyx170505马俊平人EukaryoteTranscriptomeResequencing(4/7) bii170418何伟明水牛GBS(2/7) afn170522谢志远杨树Methylation(1/7) </t>
  </si>
  <si>
    <t>97.26;91.22</t>
  </si>
  <si>
    <t>99.05;96.73</t>
  </si>
  <si>
    <t>48.43;48.66</t>
  </si>
  <si>
    <t>5.87;6.22</t>
  </si>
  <si>
    <t>92.22;90.41</t>
  </si>
  <si>
    <t xml:space="preserve">afn170522谢志远杨树Methylation(1/7) vyx170505马俊平人EukaryoteTranscriptomeResequencing(4/7) bii170418何伟明水牛GBS(2/7) </t>
  </si>
  <si>
    <t>97.23;93.07</t>
  </si>
  <si>
    <t>98.91;96.84</t>
  </si>
  <si>
    <t>49.42;49.80</t>
  </si>
  <si>
    <t>WHCDNAPEP00007022</t>
  </si>
  <si>
    <t xml:space="preserve">whm170508袁珍丽鼠EukaryoteTranscriptomeResequencing(7/10) sal170220张伟10小鼠Non-codingRNA(3/10) </t>
  </si>
  <si>
    <t>96.35;92.13</t>
  </si>
  <si>
    <t>98.40;96.25</t>
  </si>
  <si>
    <t>52.14;53.08</t>
  </si>
  <si>
    <t>HS4000 PE101+8+101;0428+0331;新库库检;</t>
    <phoneticPr fontId="51" type="noConversion"/>
  </si>
  <si>
    <t>FCHK3CVBBXX</t>
    <phoneticPr fontId="51" type="noConversion"/>
  </si>
  <si>
    <t>WHCDNAPEP00007021</t>
    <phoneticPr fontId="51" type="noConversion"/>
  </si>
  <si>
    <t xml:space="preserve">ber170525李斌斌三个大鼠Non-codingRNA(3/15) whm170508袁珍丽鼠EukaryoteTranscriptomeResequencing(12/15) </t>
    <phoneticPr fontId="51" type="noConversion"/>
  </si>
  <si>
    <t>91.01;36.55</t>
  </si>
  <si>
    <t>94.64;49.53</t>
  </si>
  <si>
    <t>45.39;31.57</t>
  </si>
  <si>
    <t>RP index PE101+8+101;0302+0428;新库库检 RP PE101+14+8+101，混入10% wHAXPI033947-164；保留下机的BCL文件;</t>
    <phoneticPr fontId="51" type="noConversion"/>
  </si>
  <si>
    <t>FCHHWWKBCXY</t>
  </si>
  <si>
    <t>CWHPEI17060093-A</t>
  </si>
  <si>
    <t xml:space="preserve">oam170609马俊平二个小鼠十乘单细胞EukaryoteTranscriptomeResequencing </t>
  </si>
  <si>
    <t>92.94;37.08</t>
  </si>
  <si>
    <t>95.89;49.81</t>
  </si>
  <si>
    <t>44.82;31.96</t>
  </si>
  <si>
    <t>RP index PE101+8+101;0302+0428;新库库检 RP PE101+14+8+101，混入10% wHAXPI033947-164；保留下机的BCL文件;</t>
    <phoneticPr fontId="51" type="noConversion"/>
  </si>
  <si>
    <t>FCHHWWKBCXY</t>
    <phoneticPr fontId="51" type="noConversion"/>
  </si>
  <si>
    <t>CWHPEI17060092-A</t>
    <phoneticPr fontId="51" type="noConversion"/>
  </si>
  <si>
    <t xml:space="preserve">oam170609马俊平二个小鼠十乘单细胞EukaryoteTranscriptomeResequencing </t>
    <phoneticPr fontId="51" type="noConversion"/>
  </si>
  <si>
    <t>87.08;77.65</t>
  </si>
  <si>
    <t>92.76;86.43</t>
  </si>
  <si>
    <t>53.46;53.88</t>
  </si>
  <si>
    <t>19.61;19.05</t>
  </si>
  <si>
    <t>0.19;0.18</t>
  </si>
  <si>
    <t>PE 126+8+126-V4;0408+0428;新库库检;</t>
  </si>
  <si>
    <t>FCCB1GGANXX</t>
  </si>
  <si>
    <t>WHDNASPEP00005077</t>
  </si>
  <si>
    <t xml:space="preserve">ugj170524张岩十个人Re-sequencing(6/6) </t>
  </si>
  <si>
    <t>89.01;80.46</t>
  </si>
  <si>
    <t>93.84;88.15</t>
  </si>
  <si>
    <t>53.07;53.42</t>
  </si>
  <si>
    <t>21.86;18.88</t>
  </si>
  <si>
    <t>0.24;0.21</t>
  </si>
  <si>
    <t>WHDNASPEP00005076</t>
  </si>
  <si>
    <t>Re-sequencing</t>
    <phoneticPr fontId="51" type="noConversion"/>
  </si>
  <si>
    <t xml:space="preserve">ugj170524张岩十个人Re-sequencing(6/6) </t>
    <phoneticPr fontId="51" type="noConversion"/>
  </si>
  <si>
    <t>92.15;88.09</t>
  </si>
  <si>
    <t>95.97;93.19</t>
  </si>
  <si>
    <t>39.72;39.93</t>
  </si>
  <si>
    <t>WHDNASPEP00005083</t>
  </si>
  <si>
    <t xml:space="preserve">nce170518司凯威精细菌Denovo-Microbiology(1/11) tsd170601徐晓静十二个文库Re-sequencing(9/11) ffl170421余佳临大口黑鲈Denovo-Animal(1/11) </t>
  </si>
  <si>
    <t>89.74;85.66</t>
  </si>
  <si>
    <t>94.74;91.76</t>
  </si>
  <si>
    <t>43.83;44.07</t>
  </si>
  <si>
    <t>1.30;2.04</t>
  </si>
  <si>
    <t>95.65;90.93</t>
  </si>
  <si>
    <t>WHDNASPEP00005082</t>
  </si>
  <si>
    <t xml:space="preserve">qvu170508陈凤人TargetRegioncapture(12/17) tsd170601徐晓静十二个文库Re-sequencing(3/17) xyy170527高璐两个人血液宏病毒高Metagenomics(2/17) </t>
  </si>
  <si>
    <t>86.98;82.87</t>
  </si>
  <si>
    <t>92.28;89.29</t>
  </si>
  <si>
    <t>40.45;40.74</t>
  </si>
  <si>
    <t>WHDNASPEP00005066</t>
  </si>
  <si>
    <t xml:space="preserve">spk170505余佳临巨魾Denovo-Animal(2/2) </t>
  </si>
  <si>
    <t>90.80;87.90</t>
  </si>
  <si>
    <t>95.29;93.45</t>
  </si>
  <si>
    <t>51.44;51.60</t>
  </si>
  <si>
    <t>WHCDNAPEP00007005</t>
  </si>
  <si>
    <t xml:space="preserve">vqw170522张秋萍大鼠耳蝠EukaryoteTranscriptomeResequencing(8/8) </t>
    <phoneticPr fontId="51" type="noConversion"/>
  </si>
  <si>
    <t>94.38;91.96</t>
  </si>
  <si>
    <t>97.41;95.91</t>
  </si>
  <si>
    <t>57.36;57.11</t>
  </si>
  <si>
    <t>PE 126+8+126-V4;0408+0428;新库库检，外来文库;</t>
    <phoneticPr fontId="51" type="noConversion"/>
  </si>
  <si>
    <t>CWHPEPI00001354</t>
  </si>
  <si>
    <t xml:space="preserve">toc170524揭文才十个人EukaryoteTranscriptomeResequencing(5/5) </t>
    <phoneticPr fontId="51" type="noConversion"/>
  </si>
  <si>
    <t>89.50;81.01</t>
  </si>
  <si>
    <t>94.77;88.80</t>
  </si>
  <si>
    <t>45.79;46.24</t>
  </si>
  <si>
    <t>PE 126+8+126-V4;0408+0428;新库库检;</t>
    <phoneticPr fontId="51" type="noConversion"/>
  </si>
  <si>
    <t>FCCB1GGANXX</t>
    <phoneticPr fontId="51" type="noConversion"/>
  </si>
  <si>
    <t>WHDNALPEP00000257</t>
    <phoneticPr fontId="51" type="noConversion"/>
  </si>
  <si>
    <t xml:space="preserve">ssk170511余佳临东方鲀Denovo-Animal(2/2) </t>
    <phoneticPr fontId="51" type="noConversion"/>
  </si>
  <si>
    <t>93.41;86.16</t>
  </si>
  <si>
    <t>95.97;90.77</t>
  </si>
  <si>
    <t>51.50;51.85</t>
  </si>
  <si>
    <t>2.75;2.59</t>
  </si>
  <si>
    <t>96.40;95.04</t>
  </si>
  <si>
    <t>RP index PE251+8+8+251;0428+0428+0331;新库库检 15%HUMoah14AVD22FAAPEI-164;</t>
    <phoneticPr fontId="51" type="noConversion"/>
  </si>
  <si>
    <t>DGNgzc170509AFN-37-65-A产量偏低</t>
    <phoneticPr fontId="51" type="noConversion"/>
  </si>
  <si>
    <t>WHMISEQPEP00000690</t>
  </si>
  <si>
    <t xml:space="preserve">xfp170504李维喜人粪便Metagenomics(307/502) jyh170510王爽1十二个土壤Metagenomics(12/502) bjm170421李洁4细菌Metagenomics(13/502) weq170505李维喜小鼠粪便Metagenomics(38/502) fmg170512刘伦四十七细菌Metagenomics(46/502) ryd170516梁勇鼠Metagenomics(2/502) uba170526李洁4细菌Metagenomics(6/502) gzc170509钟珍植物根部Metagenomics(53/502) qbi170523曾振华十一个海洋水Metagenomics(7/502) xfx170524王爽1二十六个小鼠粪便Metagenomics(11/502) sav170420杨林1人Metagenomics(7/502) </t>
    <phoneticPr fontId="51" type="noConversion"/>
  </si>
  <si>
    <t>251PE</t>
    <phoneticPr fontId="51" type="noConversion"/>
  </si>
  <si>
    <t>93.91;86.80</t>
  </si>
  <si>
    <t>96.16;91.12</t>
  </si>
  <si>
    <t>50.60;51.08</t>
  </si>
  <si>
    <t>2.82;2.71</t>
  </si>
  <si>
    <t>95.62;94.14</t>
  </si>
  <si>
    <t>RP index PE251+8+8+251;0428+0428+0331;新库库检 加入15%HUMoah14AVD22FAAPEI-164，1%WHHUMgwfMAaA-18-56，1%WHHUMgwfMAaA-17-56+1;</t>
    <phoneticPr fontId="51" type="noConversion"/>
  </si>
  <si>
    <t>FCHKLVKBCXY</t>
    <phoneticPr fontId="51" type="noConversion"/>
  </si>
  <si>
    <t>WHMISEQPEP00000688</t>
    <phoneticPr fontId="51" type="noConversion"/>
  </si>
  <si>
    <t xml:space="preserve">gwf170512李维喜人粪便Metagenomics(608/868) etu170421李洁4细菌Metagenomics(2/868) weq170505李维喜小鼠粪便Metagenomics(257/868) log170511高璐人微生物样品Metagenomics(1/868) </t>
    <phoneticPr fontId="51" type="noConversion"/>
  </si>
  <si>
    <t>170620_I178_FCHMTH2BCXY_L1_Hiseq17TJ0000317 170620_I178_FCHMTH2BCXY_L2_Hiseq17TJ0000317</t>
    <phoneticPr fontId="117" type="noConversion"/>
  </si>
  <si>
    <t>25个子文库产量较低。天津。</t>
    <phoneticPr fontId="117" type="noConversion"/>
  </si>
  <si>
    <t xml:space="preserve">天津肿瘤研发(2/9); Oseq-ctDNA无创肿瘤个体化诊疗基因检测(1/9); Oseq？-ctDNA肺癌个体化诊疗基因检测(5/9); SentisCancer+discovery(ctDNA)(508genes)(1/9); </t>
    <phoneticPr fontId="51" type="noConversion"/>
  </si>
  <si>
    <t>Hiseq17TJ0000314</t>
    <phoneticPr fontId="51" type="noConversion"/>
  </si>
  <si>
    <t>FCHMY7KBCXY</t>
    <phoneticPr fontId="51" type="noConversion"/>
  </si>
  <si>
    <t>46.12;46.15</t>
  </si>
  <si>
    <t>96.79;94.77</t>
  </si>
  <si>
    <t>46.08;46.12</t>
  </si>
  <si>
    <t>98.08;96.72</t>
  </si>
  <si>
    <t>96.63;94.55</t>
  </si>
  <si>
    <t>医学</t>
    <phoneticPr fontId="51" type="noConversion"/>
  </si>
  <si>
    <t>张敏</t>
    <phoneticPr fontId="51" type="noConversion"/>
  </si>
  <si>
    <t xml:space="preserve">Oseq-ctDNA无创肿瘤个体化诊疗基因检测(2/56); SentisCancer+discovery(tissue)(508genes)(4/56); SentisCancer+discovery(ctDNA)(508genes)(1/56); ctDNA肿瘤早早筛(1/56); Oseq-T肿瘤个体化诊疗基因检测(10/56); Oseq-Drug个体化诊疗基因检测(38/56); </t>
    <phoneticPr fontId="51" type="noConversion"/>
  </si>
  <si>
    <t>INDEX</t>
    <phoneticPr fontId="51" type="noConversion"/>
  </si>
  <si>
    <t>Hiseq17TJ0000317</t>
    <phoneticPr fontId="51" type="noConversion"/>
  </si>
  <si>
    <t>TJ178</t>
    <phoneticPr fontId="51" type="noConversion"/>
  </si>
  <si>
    <t>FCHMTH2BCXY</t>
    <phoneticPr fontId="51" type="noConversion"/>
  </si>
  <si>
    <t>产量较低(pooling比例偏差)</t>
    <phoneticPr fontId="51" type="noConversion"/>
  </si>
  <si>
    <t>以下子文库产量较低：DX1316AITHAAAPEI-11
DX1316AITIAAAPEI-22
DX1316AITJAAAPEI-25
DX1316AISUAAAPEI-27
DX1316AISVAAAPEI-29
DX1316AISWAAAPEI-30
DX1316AISXAAAPEI-35
DX1316AITKAAAPEI-36
DX1316AISYAAAPEI-37
DX1316AISZAAAPEI-41
DX1316AITAAAAPEI-42
DX1316AITBAAAPEI-43
DX1316AITCAAAPEI-45
DX1316AITFAAAPEI-50
DX1316AITTAAAPEI-54
DX0019AIQFAAAPEI-76
DX0503AITSAAAPEI-93
DX0643AITLAAAPEI-101
DX0504AILKAAAPEI-103
DX0616AIQJAAAPEI-107
DX1316AITOAAAPEI-133
DX1316AITDAAAPEI-158
DX1316AITEAAAPEI-165
DX1316AITFAAAPEI-171
DX1316AITGAAAPEI-172</t>
    <phoneticPr fontId="51" type="noConversion"/>
  </si>
  <si>
    <t>46.04;46.08</t>
  </si>
  <si>
    <t>97.65;95.32</t>
  </si>
  <si>
    <t>95.95;92.56</t>
  </si>
  <si>
    <t>医学</t>
    <phoneticPr fontId="51" type="noConversion"/>
  </si>
  <si>
    <t>张敏</t>
    <phoneticPr fontId="51" type="noConversion"/>
  </si>
  <si>
    <t xml:space="preserve">ctDNA肿瘤早早筛(1/56); SentisCancer+discovery(ctDNA)(508genes)(1/56); SentisCancer+discovery(tissue)(508genes)(4/56); Oseq-ctDNA无创肿瘤个体化诊疗基因检测(2/56); Oseq-Drug个体化诊疗基因检测(38/56); Oseq-T肿瘤个体化诊疗基因检测(10/56); </t>
    <phoneticPr fontId="51" type="noConversion"/>
  </si>
  <si>
    <t>46.18;46.22</t>
  </si>
  <si>
    <t>96.25;93.34</t>
  </si>
  <si>
    <t>医学</t>
    <phoneticPr fontId="51" type="noConversion"/>
  </si>
  <si>
    <t>张敏</t>
    <phoneticPr fontId="51" type="noConversion"/>
  </si>
  <si>
    <t xml:space="preserve">Oseq-Drug个体化诊疗基因检测(5/16); Oseq？-ctDNA肺癌个体化诊疗基因检测(11/16); </t>
    <phoneticPr fontId="51" type="noConversion"/>
  </si>
  <si>
    <t>INDEX</t>
    <phoneticPr fontId="51" type="noConversion"/>
  </si>
  <si>
    <t>Hiseq17TJ0000316</t>
    <phoneticPr fontId="51" type="noConversion"/>
  </si>
  <si>
    <t>TJ178</t>
    <phoneticPr fontId="51" type="noConversion"/>
  </si>
  <si>
    <t>FCHMYGVBCXY</t>
    <phoneticPr fontId="51" type="noConversion"/>
  </si>
  <si>
    <t>良</t>
    <phoneticPr fontId="51" type="noConversion"/>
  </si>
  <si>
    <t xml:space="preserve"> -</t>
    <phoneticPr fontId="51" type="noConversion"/>
  </si>
  <si>
    <t>97.54;95.12</t>
  </si>
  <si>
    <t>95.74;92.24</t>
  </si>
  <si>
    <t xml:space="preserve">Oseq-Drug个体化诊疗基因检测(5/16); Oseq？-ctDNA肺癌个体化诊疗基因检测(11/16); </t>
    <phoneticPr fontId="51" type="noConversion"/>
  </si>
  <si>
    <t>Hiseq17TJ0000316</t>
    <phoneticPr fontId="51" type="noConversion"/>
  </si>
  <si>
    <t>FCHMYGVBCXY</t>
    <phoneticPr fontId="51" type="noConversion"/>
  </si>
  <si>
    <t>45.26;45.27</t>
  </si>
  <si>
    <t>97.42;95.07</t>
  </si>
  <si>
    <t>95.52;92.10</t>
  </si>
  <si>
    <t>医学</t>
    <phoneticPr fontId="51" type="noConversion"/>
  </si>
  <si>
    <t>张敏</t>
    <phoneticPr fontId="51" type="noConversion"/>
  </si>
  <si>
    <t xml:space="preserve">Oseq-Drug个体化诊疗基因检测(14/14); </t>
    <phoneticPr fontId="51" type="noConversion"/>
  </si>
  <si>
    <t>INDEX</t>
    <phoneticPr fontId="51" type="noConversion"/>
  </si>
  <si>
    <t>Hiseq17TJ0000315</t>
    <phoneticPr fontId="51" type="noConversion"/>
  </si>
  <si>
    <t>TJ177</t>
    <phoneticPr fontId="51" type="noConversion"/>
  </si>
  <si>
    <t>FCHMYGLBCXY</t>
    <phoneticPr fontId="51" type="noConversion"/>
  </si>
  <si>
    <t>良</t>
    <phoneticPr fontId="51" type="noConversion"/>
  </si>
  <si>
    <t xml:space="preserve"> -</t>
    <phoneticPr fontId="51" type="noConversion"/>
  </si>
  <si>
    <t>98.32;97.18</t>
  </si>
  <si>
    <t>医学</t>
    <phoneticPr fontId="51" type="noConversion"/>
  </si>
  <si>
    <t>张敏</t>
    <phoneticPr fontId="51" type="noConversion"/>
  </si>
  <si>
    <t>Hiseq17TJ0000315</t>
    <phoneticPr fontId="51" type="noConversion"/>
  </si>
  <si>
    <t>FCHMYGLBCXY</t>
    <phoneticPr fontId="51" type="noConversion"/>
  </si>
  <si>
    <t>97.16;95.48</t>
  </si>
  <si>
    <t>ame170526董海芳植物TargetRegioncapture(32/32);</t>
    <phoneticPr fontId="147" type="noConversion"/>
  </si>
  <si>
    <t>HKEXONPEP00003486</t>
  </si>
  <si>
    <t>FCHHG2LBBXX</t>
  </si>
  <si>
    <t>index实际混合比例与计划不符，PLAameTBAAOAAA-32,PLAameTBAAUAAA-58,PLAameTBAAVAAA-60,PLAameTBAAWAAA-67产量偏低</t>
    <phoneticPr fontId="147" type="noConversion"/>
  </si>
  <si>
    <t>40.05;40.19</t>
  </si>
  <si>
    <t>98.40;95.21</t>
  </si>
  <si>
    <t>95.53;89.82</t>
  </si>
  <si>
    <t>ame170526董海芳植物TargetRegioncapture(32/32);</t>
  </si>
  <si>
    <t>98.37;95.25</t>
  </si>
  <si>
    <t>95.48;89.98</t>
  </si>
  <si>
    <t>yks170515马菡静人Exomecapture(5/8);byv170606言显婷人EukaryoteTranscriptomeResequencing(3/8);</t>
  </si>
  <si>
    <t>HKTRDPEP00002630</t>
  </si>
  <si>
    <t>良(HCS3.3.52)</t>
    <phoneticPr fontId="147" type="noConversion"/>
  </si>
  <si>
    <t>99.03;93.11</t>
  </si>
  <si>
    <t>2.48;3.23</t>
  </si>
  <si>
    <t>48.28;48.35</t>
  </si>
  <si>
    <t>97.12;95.54</t>
  </si>
  <si>
    <t>93.15;90.54</t>
  </si>
  <si>
    <t>99.04;93.21</t>
  </si>
  <si>
    <t>2.45;3.20</t>
  </si>
  <si>
    <t>48.30;48.39</t>
  </si>
  <si>
    <t>97.18;95.57</t>
  </si>
  <si>
    <t>93.31;90.60</t>
  </si>
  <si>
    <t>HKEXONPEP00003487</t>
  </si>
  <si>
    <t>index实际混合比例与计划不符，PLAameTBABVAAA-14产量偏低</t>
    <phoneticPr fontId="147" type="noConversion"/>
  </si>
  <si>
    <t>39.99;40.10</t>
  </si>
  <si>
    <t>98.15;95.41</t>
  </si>
  <si>
    <t>94.92;90.16</t>
  </si>
  <si>
    <t>40.01;40.13</t>
  </si>
  <si>
    <t>98.11;95.35</t>
  </si>
  <si>
    <t>94.84;90.02</t>
  </si>
  <si>
    <t>ckq170601乔王敏褐藻EukaryotedenovoTranscriptome(2/9);hnq170605刘芳3人EukaryoteTranscriptomeResequencing(5/9);gia170607谢鑫凤植物EukaryoteTranscriptomeResequencing(2/9);</t>
    <phoneticPr fontId="147" type="noConversion"/>
  </si>
  <si>
    <t>Transcriptome</t>
    <phoneticPr fontId="147" type="noConversion"/>
  </si>
  <si>
    <t>HKCDNAPEP00007045</t>
  </si>
  <si>
    <t>良(HCS3.3.52)</t>
    <phoneticPr fontId="147" type="noConversion"/>
  </si>
  <si>
    <t>50.47;50.40</t>
  </si>
  <si>
    <t>97.86;96.28</t>
  </si>
  <si>
    <t>94.20;91.52</t>
  </si>
  <si>
    <t>drx170605董海芳鼠EukaryoteTranscriptomeResequencing(6/6);</t>
  </si>
  <si>
    <t>Transcriptome</t>
    <phoneticPr fontId="147" type="noConversion"/>
  </si>
  <si>
    <t>HKCDNAPEP00007030</t>
  </si>
  <si>
    <t>良(HCS3.3.52)</t>
    <phoneticPr fontId="147" type="noConversion"/>
  </si>
  <si>
    <t>50.20;50.10</t>
  </si>
  <si>
    <t>98.27;96.65</t>
  </si>
  <si>
    <t>95.49;92.42</t>
  </si>
  <si>
    <t>95.56;90.58</t>
  </si>
  <si>
    <t>98.26;95.86</t>
  </si>
  <si>
    <t>44.81;44.89</t>
  </si>
  <si>
    <t>FCHJHNKBBXX</t>
  </si>
  <si>
    <t>CDKPEI170613001</t>
  </si>
  <si>
    <t xml:space="preserve">pvd170616钟珍水蚤文库EukaryoteTranscriptomeResequencing </t>
    <phoneticPr fontId="51" type="noConversion"/>
  </si>
  <si>
    <t>91.24;82.11</t>
  </si>
  <si>
    <t>95.05;90.19</t>
  </si>
  <si>
    <t>53.67;53.72</t>
  </si>
  <si>
    <t xml:space="preserve">wty170613李维喜细菌外库返工重做ProkaryoteTranscriptomeResequencing </t>
    <phoneticPr fontId="51" type="noConversion"/>
  </si>
  <si>
    <t>95.46;90.11</t>
  </si>
  <si>
    <t>98.25;95.57</t>
  </si>
  <si>
    <t>49.54;49.56</t>
  </si>
  <si>
    <t>DKDNAPEP02864</t>
  </si>
  <si>
    <t xml:space="preserve">ldw170531吕晓丹人Exomecapture(5/11) ehr170529李维喜人TargetRegioncapture(29/11) cnv170602袁珍丽人Exomecapture(29/11) </t>
  </si>
  <si>
    <t>95.55;89.41</t>
  </si>
  <si>
    <t>98.30;95.35</t>
  </si>
  <si>
    <t>49.84;49.78</t>
  </si>
  <si>
    <t>DKDNAPEP02862</t>
  </si>
  <si>
    <t>95.41;89.22</t>
  </si>
  <si>
    <t>98.27;95.22</t>
  </si>
  <si>
    <t>49.69;49.64</t>
  </si>
  <si>
    <t>DKDNAPEP02861</t>
  </si>
  <si>
    <t>95.53;89.09</t>
  </si>
  <si>
    <t>98.31;95.14</t>
  </si>
  <si>
    <t>50.63;50.62</t>
  </si>
  <si>
    <t>DKDNAPEP02860</t>
  </si>
  <si>
    <t>95.56;87.12</t>
  </si>
  <si>
    <t>98.30;93.81</t>
  </si>
  <si>
    <t>49.94;50.03</t>
  </si>
  <si>
    <t>DKDNAPEP02857</t>
  </si>
  <si>
    <t>95.13;89.23</t>
  </si>
  <si>
    <t>98.09;95.11</t>
  </si>
  <si>
    <t>50.26;50.32</t>
  </si>
  <si>
    <t>FCHJHNKBBXX</t>
    <phoneticPr fontId="51" type="noConversion"/>
  </si>
  <si>
    <t>DKDNAPEP02858</t>
    <phoneticPr fontId="51" type="noConversion"/>
  </si>
  <si>
    <t>88.20;76.97</t>
  </si>
  <si>
    <t>93.28;87.60</t>
  </si>
  <si>
    <t>53.11;53.26</t>
  </si>
  <si>
    <t>FCHJYTNBBXX</t>
  </si>
  <si>
    <t>95.36;84.99</t>
  </si>
  <si>
    <t>98.14;93.23</t>
  </si>
  <si>
    <t>50.40;50.58</t>
  </si>
  <si>
    <t>DKDNAPEP02856</t>
  </si>
  <si>
    <t>95.94;86.63</t>
  </si>
  <si>
    <t>98.45;94.21</t>
  </si>
  <si>
    <t>50.13;50.23</t>
  </si>
  <si>
    <t>DKDNAPEP02855</t>
  </si>
  <si>
    <t>95.83;86.86</t>
  </si>
  <si>
    <t>98.41;94.35</t>
  </si>
  <si>
    <t>49.88;49.97</t>
  </si>
  <si>
    <t>DKDNAPEP02854</t>
  </si>
  <si>
    <t>95.37;86.20</t>
  </si>
  <si>
    <t>98.22;94.04</t>
  </si>
  <si>
    <t>49.87;49.97</t>
  </si>
  <si>
    <t>DKDNAPEP02853</t>
  </si>
  <si>
    <t>95.32;86.19</t>
  </si>
  <si>
    <t>98.22;94.05</t>
  </si>
  <si>
    <t>DKDNAPEP02852</t>
  </si>
  <si>
    <t>95.39;85.48</t>
  </si>
  <si>
    <t>98.25;93.61</t>
  </si>
  <si>
    <t>49.69;49.78</t>
  </si>
  <si>
    <t>DKDNAPEP02851</t>
  </si>
  <si>
    <t>95.44;85.95</t>
  </si>
  <si>
    <t>98.27;93.88</t>
  </si>
  <si>
    <t>49.84;49.91</t>
  </si>
  <si>
    <t>FCHJYTNBBXX</t>
    <phoneticPr fontId="51" type="noConversion"/>
  </si>
  <si>
    <t>DKDNAPEP02850</t>
    <phoneticPr fontId="51" type="noConversion"/>
  </si>
  <si>
    <t xml:space="preserve">tys170531吕晓丹人Exomecapture(11/11) </t>
    <phoneticPr fontId="51" type="noConversion"/>
  </si>
  <si>
    <t>170619_I1009_FCHLVG2BCXY</t>
    <phoneticPr fontId="117" type="noConversion"/>
  </si>
  <si>
    <t>index错误/Index Error</t>
    <phoneticPr fontId="119" type="noConversion"/>
  </si>
  <si>
    <t>实际统计没有index13,而有index22.chop</t>
    <phoneticPr fontId="117" type="noConversion"/>
  </si>
  <si>
    <t>94.82;89.49</t>
  </si>
  <si>
    <t>97.02;93.22</t>
  </si>
  <si>
    <t>48.98;48.84</t>
  </si>
  <si>
    <t>FCHLW3YBCXY</t>
  </si>
  <si>
    <t>CPF1706004;CPF1706004;CPF1706004;CPF1706004;CPF1706004;</t>
  </si>
  <si>
    <t>94.68;89.37</t>
  </si>
  <si>
    <t>96.95;93.15</t>
  </si>
  <si>
    <t>49.08;48.95</t>
  </si>
  <si>
    <t>95.20;91.97</t>
  </si>
  <si>
    <t>97.25;95.02</t>
  </si>
  <si>
    <t>48.77;48.59</t>
  </si>
  <si>
    <t>Low data yield(Index Error)实际统计没有index13,而有index22</t>
    <phoneticPr fontId="119" type="noConversion"/>
  </si>
  <si>
    <t>产量较低(index错误)</t>
    <phoneticPr fontId="119" type="noConversion"/>
  </si>
  <si>
    <t>FCHLVG2BCXY</t>
  </si>
  <si>
    <t>CPF1705008;Error;CPF1706004;CPF1706004;CPF1706004;CPF1706004;CPF1706004;</t>
  </si>
  <si>
    <t>95.05;91.71</t>
  </si>
  <si>
    <t>97.20;94.90</t>
  </si>
  <si>
    <t>48.95;48.77</t>
  </si>
  <si>
    <t>96.15;93.07</t>
  </si>
  <si>
    <t>97.79;95.75</t>
  </si>
  <si>
    <t>49.32;49.21</t>
  </si>
  <si>
    <t>FCHLYVFBCXY</t>
  </si>
  <si>
    <t>CPF1705008;CPF1705008;CPF1706004;CPF1706004;CPF1706004;CPF1706004;CPF1706004;</t>
  </si>
  <si>
    <t>96.27;93.26</t>
  </si>
  <si>
    <t>97.85;95.85</t>
  </si>
  <si>
    <t>49.34;49.23</t>
  </si>
  <si>
    <t>96.62;93.51</t>
  </si>
  <si>
    <t>98.07;95.96</t>
  </si>
  <si>
    <t>50.61;50.48</t>
  </si>
  <si>
    <t>FCHLYMNBCXY</t>
  </si>
  <si>
    <t>96.61;93.25</t>
  </si>
  <si>
    <t>98.05;95.75</t>
  </si>
  <si>
    <t>96.50;94.13</t>
  </si>
  <si>
    <t>98.06;96.45</t>
  </si>
  <si>
    <t>49.54;49.45</t>
  </si>
  <si>
    <t>FCHLYTYBCXY</t>
  </si>
  <si>
    <t>96.54;94.08</t>
  </si>
  <si>
    <t>98.07;96.39</t>
  </si>
  <si>
    <t>95.10;83.29</t>
  </si>
  <si>
    <t>98.11;92.10</t>
  </si>
  <si>
    <t>46.08;45.95</t>
  </si>
  <si>
    <t>FCHKCLKBBXX</t>
  </si>
  <si>
    <t>CPF1706005;</t>
  </si>
  <si>
    <t>94.64;85.93</t>
  </si>
  <si>
    <t>97.90;93.79</t>
  </si>
  <si>
    <t>46.13;45.99</t>
  </si>
  <si>
    <t>CPF1706005;</t>
    <phoneticPr fontId="119" type="noConversion"/>
  </si>
  <si>
    <t>94.55;85.81</t>
  </si>
  <si>
    <t>97.84;93.75</t>
  </si>
  <si>
    <t>46.11;45.97</t>
  </si>
  <si>
    <t>96.37;89.52</t>
  </si>
  <si>
    <t>98.73;95.70</t>
  </si>
  <si>
    <t>52.84;52.82</t>
  </si>
  <si>
    <t>F17FTSUSAT0338_SOYjmcT;F17FTSUSAT0338_SOYjmcT;F17FTSUSAT0360;F17FTSUSAT0360;F17FTSUSAT0360;F17FTSUSAT0360;F17FTSUSAT0360;F17FTSUSAT0360;F17FTSUSAT0360;F17FTSUSAT0360;F17FTSUSAT0360;F17FTSUSAT0360;F17FTSUSAT0360;</t>
  </si>
  <si>
    <t>95.82;88.77</t>
  </si>
  <si>
    <t>98.51;95.43</t>
  </si>
  <si>
    <t>46.01;46.04</t>
  </si>
  <si>
    <t>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F17FTSUSAT0338_SOYjmcT;</t>
  </si>
  <si>
    <t>95.94;89.32</t>
  </si>
  <si>
    <t>98.55;95.68</t>
  </si>
  <si>
    <t>45.10;45.13</t>
  </si>
  <si>
    <t>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F17FTSUSAT0337_TOMyyuE;</t>
  </si>
  <si>
    <t>96.78;89.26</t>
  </si>
  <si>
    <t>98.86;95.67</t>
  </si>
  <si>
    <t>45.95;46.00</t>
  </si>
  <si>
    <t>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F17FTSUSAT0336_SOYscuE;</t>
  </si>
  <si>
    <t>95.76;86.73</t>
  </si>
  <si>
    <t>98.30;94.28</t>
  </si>
  <si>
    <t>50.66;50.80</t>
  </si>
  <si>
    <t>F17FTSUSAT0096_HUMieeE;F17FTSUSAT0096_HUMieeE;UHRR;F17FTSUSAT0096_HUMieeE;</t>
  </si>
  <si>
    <t>96.23;93.42</t>
  </si>
  <si>
    <t>98.85;97.31</t>
  </si>
  <si>
    <t>48.61;48.60</t>
  </si>
  <si>
    <t>FCHKCKWBBXX</t>
  </si>
  <si>
    <t>96.06;93.49</t>
  </si>
  <si>
    <t>98.80;97.32</t>
  </si>
  <si>
    <t>48.44;48.47</t>
  </si>
  <si>
    <t>95.67;92.68</t>
  </si>
  <si>
    <t>98.66;96.95</t>
  </si>
  <si>
    <t>48.24;48.25</t>
  </si>
  <si>
    <t>95.76;92.19</t>
  </si>
  <si>
    <t>98.70;96.78</t>
  </si>
  <si>
    <t>48.14;48.17</t>
  </si>
  <si>
    <t>95.68;92.11</t>
  </si>
  <si>
    <t>98.68;96.79</t>
  </si>
  <si>
    <t>48.04;48.07</t>
  </si>
  <si>
    <t>95.58;92.30</t>
  </si>
  <si>
    <t>98.64;96.95</t>
  </si>
  <si>
    <t>95.44;91.68</t>
  </si>
  <si>
    <t>98.59;96.61</t>
  </si>
  <si>
    <t>48.07;48.09</t>
  </si>
  <si>
    <t>95.78;91.83</t>
  </si>
  <si>
    <t>98.71;96.68</t>
  </si>
  <si>
    <t>47.67;47.69</t>
  </si>
  <si>
    <t>97.25;91.50</t>
  </si>
  <si>
    <t>52.32;52.43</t>
  </si>
  <si>
    <t>FCHKCLJBBXX</t>
  </si>
  <si>
    <t>F17FTSUSAT0096_HUMieeE;F17FTSUSAT0096_HUMieeE;F17FTSUSAT0096_HUMieeE;F17FTSUSAT0096_HUMieeE;</t>
  </si>
  <si>
    <t>95.89;93.21</t>
  </si>
  <si>
    <t>98.69;97.16</t>
  </si>
  <si>
    <t>49.81;49.57</t>
  </si>
  <si>
    <t>UHRR;F17FTSUSAT0215_MUStadE;CPF1705005;CPF1705005;CPF1705005;CPF1705005;CPF1705005;CPF1705005;CPF1705005;CPF1705005;F17FTSUSAT0347_MOUochE;</t>
  </si>
  <si>
    <t>97.16;94.48</t>
  </si>
  <si>
    <t>99.07;97.70</t>
  </si>
  <si>
    <t>50.11;50.00</t>
  </si>
  <si>
    <t>F17FTSUSAT0215_HUMlujT;F17FTSUSAT0215_HUMlujT;F17FTSUSAT0215_HUMlujT;F17FTSUSAT0215_HUMlujT;F17FTSUSAT0215_HUMlujT;F17FTSUSAT0215_HUMlujT;F17FTSUSAT0215_HUMlujT;F17FTSUSAT0215_HUMlujT;</t>
  </si>
  <si>
    <t>96.86;93.71</t>
  </si>
  <si>
    <t>98.95;97.28</t>
  </si>
  <si>
    <t>48.45;48.40</t>
  </si>
  <si>
    <t>F17FTSUSAT0284_HUMavsE;F17FTSUSAT0215_HUMlujT;F17FTSUSAT0215_HUMlujT;F17FTSUSAT0215_MUStadE;control;F17FTSUSAT0347_MOUochE;F17FTSUSAT0347_MOUochE;F17FTSUSAT0347_MOUochE;F17FTSUSAT0347_MOUochE;</t>
  </si>
  <si>
    <t>94.93;90.36</t>
  </si>
  <si>
    <t>98.29;95.75</t>
  </si>
  <si>
    <t>46.54;46.45</t>
  </si>
  <si>
    <t>Tonsil_Tfh_31_rep3</t>
  </si>
  <si>
    <t>95.03;90.04</t>
  </si>
  <si>
    <t>98.32;95.57</t>
  </si>
  <si>
    <t>46.56;46.47</t>
  </si>
  <si>
    <t>95.06;90.10</t>
  </si>
  <si>
    <t>98.32;95.62</t>
  </si>
  <si>
    <t>46.54;46.46</t>
  </si>
  <si>
    <t>96.30;91.67</t>
  </si>
  <si>
    <t>98.74;96.41</t>
  </si>
  <si>
    <t>45.78;45.53</t>
  </si>
  <si>
    <t>96.96;94.89</t>
  </si>
  <si>
    <t>98.95;97.88</t>
  </si>
  <si>
    <t>52.76;52.89</t>
  </si>
  <si>
    <t>FCHKCC5BBXX</t>
  </si>
  <si>
    <t>96.49;94.75</t>
  </si>
  <si>
    <t>98.77;97.83</t>
  </si>
  <si>
    <t>53.24;53.27</t>
  </si>
  <si>
    <t>97.19;94.98</t>
  </si>
  <si>
    <t>99.07;97.98</t>
  </si>
  <si>
    <t>51.75;51.86</t>
  </si>
  <si>
    <t>97.05;94.70</t>
  </si>
  <si>
    <t>98.99;97.79</t>
  </si>
  <si>
    <t>51.26;51.35</t>
  </si>
  <si>
    <t>96.98;94.65</t>
  </si>
  <si>
    <t>99.02;97.88</t>
  </si>
  <si>
    <t>51.21;51.07</t>
  </si>
  <si>
    <t>F17FTSUSAT0215_HUMlujT;F17FTSUSAT0215_HUMlujT;F17FTSUSAT0354_HUMdhpT;F17FTSUSAT0354_HUMdhpT;F17FTSUSAT0354_HUMdhpT;F17FTSUSAT0354_HUMdhpT;control;</t>
  </si>
  <si>
    <t>96.86;94.16</t>
  </si>
  <si>
    <t>98.98;97.65</t>
  </si>
  <si>
    <t>51.53;51.39</t>
  </si>
  <si>
    <t>F17FTSUSAT0354_HUMdhpT;F17FTSUSAT0354_HUMdhpT;F17FTSUSAT0354_HUMdhpT;F17FTSUSAT0354_HUMdhpT;F17FTSUSAT0354_HUMdhpT;F17FTSUSAT0354_HUMdhpT;</t>
  </si>
  <si>
    <t>96.74;94.15</t>
  </si>
  <si>
    <t>98.94;97.66</t>
  </si>
  <si>
    <t>51.61;51.47</t>
  </si>
  <si>
    <t>96.86;94.36</t>
  </si>
  <si>
    <t>98.95;97.74</t>
  </si>
  <si>
    <t>51.57;51.44</t>
  </si>
  <si>
    <t>FCHHLN5BBXX</t>
    <phoneticPr fontId="51" type="noConversion"/>
  </si>
  <si>
    <t>PF很低，R2质量很差</t>
    <phoneticPr fontId="51" type="noConversion"/>
  </si>
  <si>
    <t>De novo</t>
    <phoneticPr fontId="51" type="noConversion"/>
  </si>
  <si>
    <t>Target Region capture</t>
    <phoneticPr fontId="51" type="noConversion"/>
  </si>
  <si>
    <t>外来文库，R2起始为oligo(T)连续T碱基固定序列，10XGenomics单细胞表达谱，只需要R1的数据进行后续分析。</t>
    <phoneticPr fontId="117" type="noConversion"/>
  </si>
  <si>
    <t>外来文库，R2 phasing偏高</t>
    <phoneticPr fontId="117" type="noConversion"/>
  </si>
  <si>
    <r>
      <t>RDWHHUMxpnEAAERAA-709502产量偏低。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</si>
  <si>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r>
      <t>RDWHMUSiwpRAAIRAA-702501产量偏低。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</si>
  <si>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r>
      <t>PF很低，R2质量很差。</t>
    </r>
    <r>
      <rPr>
        <sz val="10"/>
        <color rgb="FFFF0000"/>
        <rFont val="宋体"/>
        <family val="3"/>
        <charset val="134"/>
      </rPr>
      <t>外来文库，R2 phasing偏高</t>
    </r>
    <phoneticPr fontId="117" type="noConversion"/>
  </si>
  <si>
    <r>
      <t>WHRDHUMzvfRAAALAB-129、WHRDHUMzvfRAAAKAB-128产量偏低。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</si>
  <si>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r>
      <t>CWHSE17050005产量偏低。</t>
    </r>
    <r>
      <rPr>
        <sz val="10"/>
        <color rgb="FFFF0000"/>
        <rFont val="宋体"/>
        <family val="3"/>
        <charset val="134"/>
      </rPr>
      <t>外来文库</t>
    </r>
    <phoneticPr fontId="117" type="noConversion"/>
  </si>
  <si>
    <r>
      <t>整个Run的Read2质量很差，读N严重。</t>
    </r>
    <r>
      <rPr>
        <sz val="10"/>
        <color rgb="FFFF0000"/>
        <rFont val="宋体"/>
        <family val="3"/>
        <charset val="134"/>
      </rPr>
      <t>外来文库，R2起始为oligo(T)连续T碱基固定序列，10XGenomics单细胞表达谱，只需要R1的数据进行后续分析。</t>
    </r>
    <phoneticPr fontId="117" type="noConversion"/>
  </si>
  <si>
    <t>整个Run的Read2质量很差，读N严重。外来文库，R2起始为oligo(T)连续T碱基固定序列，10XGenomics单细胞表达谱，只需要R1的数据进行后续分析。</t>
    <phoneticPr fontId="51" type="noConversion"/>
  </si>
  <si>
    <t>质量较差(客户样品)</t>
    <phoneticPr fontId="117" type="noConversion"/>
  </si>
  <si>
    <t>/ifshk2/hiseq4000-114/170614_K00114_0574_BHHFWVBBXX</t>
  </si>
  <si>
    <t>香港新集群計算節點hk-compute-27-5.local無法運作,導致所有香港新集群任務state 為wq,無法運行</t>
    <phoneticPr fontId="51" type="noConversion"/>
  </si>
  <si>
    <t>/ifshk2/hiseq4000-211/170616_K00211_0423_AHHFTTBBXX</t>
  </si>
  <si>
    <t>/ifshk2/hiseq4000-211/170612_K00211_0422_AHHG7HBBXX</t>
  </si>
  <si>
    <t>/ifshk2/hiseq4000-114/170614_K00114_0573_AHHGCWBBXX</t>
  </si>
  <si>
    <t>1.非常規測序cycle ,151+16+151
2.香港新集群計算節點hk-compute-27-5.local無法運作,導致所有香港新集群任務state 為wq,無法運行</t>
    <phoneticPr fontId="51" type="noConversion"/>
  </si>
  <si>
    <t>/ifshk2/hiseq4000-211/170618_K00211_0424_AHHG2LBBXX</t>
  </si>
  <si>
    <t>/ifswh2/hiseq4000-133/170614_K00133_0321_BHHJVCBBXX</t>
  </si>
  <si>
    <t>/ifswh2/hiseq4000-137/170613_K00137_0447_AHHK2MBBXX</t>
  </si>
  <si>
    <t>/ifswh2/hiseq4000-136/170613_K00136_0456_AHHK37BBXX</t>
  </si>
  <si>
    <t>/ifswh2/hiseq4000-133/170614_K00133_0320_AHHJVWBBXX</t>
  </si>
  <si>
    <t>/ifswh2/hiseq4000-137/170616_K00137_0448_AHHLN5BBXX</t>
  </si>
  <si>
    <t>/ifswh2/hiseq2500-191/170618_D00191_0595_BHM2JHBCXY</t>
  </si>
  <si>
    <t>/ifswh2/hiseq2500-191/170615_D00191_0594_AHKLVKBCXY</t>
  </si>
  <si>
    <t>/ifswh2/hiseq2500-188/170615_D00188_0507_ACB1GGANXX</t>
  </si>
  <si>
    <t>/ifswh2/hiseq4000-137/170618_K00137_0451_BHK3CVBBXX</t>
  </si>
  <si>
    <t>/ifswh2/hiseq4000-136/170617_K00136_0457_AHHJVGBBXX</t>
  </si>
  <si>
    <t>/ifswh2/hiseq4000-133/170617_K00133_0322_AHHLGKBBXX</t>
  </si>
  <si>
    <t>/ifswh2/hiseq4000-136/170617_K00136_0458_BHHLKMBBXX</t>
  </si>
  <si>
    <t>/ifswh2/hiseq4000-133/170617_K00133_0323_BHHLHTBBXX</t>
  </si>
  <si>
    <t>/ifswh2/hiseq4000-137/170618_K00137_0450_AHK35HBBXX</t>
  </si>
  <si>
    <t>/ifswh2/hiseq4000-137/no_delete/170616_K00137_0449_BHHK5KBBXX</t>
  </si>
  <si>
    <t>武汉</t>
    <phoneticPr fontId="51" type="noConversion"/>
  </si>
  <si>
    <t>何智伟</t>
    <phoneticPr fontId="51" type="noConversion"/>
  </si>
  <si>
    <t>/ifswh2/hiseq2500-191/no_delete/170619_D00191_0596_AHHWWKBCXY</t>
  </si>
  <si>
    <t>武汉</t>
    <phoneticPr fontId="51" type="noConversion"/>
  </si>
  <si>
    <t>何智伟</t>
    <phoneticPr fontId="51" type="noConversion"/>
  </si>
  <si>
    <t>/ifs3/hiseq2500-D175/170614_D00175_0675_AHLMH2BCXY</t>
  </si>
  <si>
    <t>深圳</t>
    <phoneticPr fontId="51" type="noConversion"/>
  </si>
  <si>
    <t>张敏</t>
    <phoneticPr fontId="51" type="noConversion"/>
  </si>
  <si>
    <t>/ifs3/hiseq2500-D175/170615_D00175_0676_AHLWKVBCXY</t>
    <phoneticPr fontId="51" type="noConversion"/>
  </si>
  <si>
    <t>深圳集群计算节点报错：Cannot send after transport endpoint shutdown，导致延时</t>
    <phoneticPr fontId="51" type="noConversion"/>
  </si>
  <si>
    <t>/share/hiseq2500-D177/170614_D00177_1181_BHLTVTBCXY</t>
  </si>
  <si>
    <t>/share/hiseq2500-D178/170614_D00178_0710_AHLWGFBCXY</t>
  </si>
  <si>
    <t>/share/hiseq2500-D178/170614_D00178_0711_BHLTTTBCXY</t>
  </si>
  <si>
    <t>/share/hiseq2500-D177/170614_D00177_1180_AHLTT7BCXY</t>
  </si>
  <si>
    <t>/share/hiseq2500-D177/170616_D00177_1183_BHLV2WBCXY</t>
  </si>
  <si>
    <t>/share/hiseq2500-D177/170616_D00177_1182_AHLV57BCXY</t>
  </si>
  <si>
    <t>/share/hiseq2500-D178/170616_D00178_0712_AHMVHJBCXY</t>
  </si>
  <si>
    <t>/share/hiseq2500-D178/170616_D00178_0713_BHN3KVBCXY</t>
  </si>
  <si>
    <t>LIMS没有及时正确填写</t>
    <phoneticPr fontId="51" type="noConversion"/>
  </si>
  <si>
    <t>/share/hiseq2500-D177/170618_D00177_1184_AHNM3CBCXY</t>
  </si>
  <si>
    <t>/share/hiseq2500-D177/170618_D00177_1185_BHNK7WBCXY</t>
  </si>
  <si>
    <t>/share/hiseq2500-D178/170618_D00178_0714_AHNTJYBCXY</t>
  </si>
  <si>
    <t>/share/hiseq2500-D178/170618_D00178_0715_BHNT2YBCXY</t>
  </si>
  <si>
    <t>/share/hiseq2500-D177/170620_D00177_1186_AHMY7KBCXY</t>
  </si>
  <si>
    <t>/share/hiseq2500-D178/170620_D00178_0717_BHMTH2BCXY</t>
  </si>
  <si>
    <t>天津</t>
    <phoneticPr fontId="51" type="noConversion"/>
  </si>
  <si>
    <t>张敏</t>
    <phoneticPr fontId="51" type="noConversion"/>
  </si>
  <si>
    <t>/share/hiseq2500-D178/170620_D00178_0718_AHMYGVBCXY</t>
  </si>
  <si>
    <t>/share/hiseq2500-D177/170620_D00177_1187_BHMYGLBCXY</t>
  </si>
  <si>
    <t>/share/Hiseq01/solexa/170609_ST-K00127_0194_AHJYTNBBXX</t>
    <phoneticPr fontId="51" type="noConversion"/>
  </si>
  <si>
    <t>丹麦</t>
    <phoneticPr fontId="51" type="noConversion"/>
  </si>
  <si>
    <t>何智伟</t>
    <phoneticPr fontId="51" type="noConversion"/>
  </si>
  <si>
    <t>有两个计算节点莫名不能使用，Lane8整条Run的数据，处理时间长</t>
    <phoneticPr fontId="51" type="noConversion"/>
  </si>
  <si>
    <t>/share/Hiseq05/solexa/170616_ST-K00127_0196_BHJHNKBBXX</t>
  </si>
  <si>
    <t>170621_I175_FCHLWK3BCXY_L1_Hiseq17SZ0001171  170621_I175_FCHLWK3BCXY_L2_Hiseq17SZ0001171</t>
    <phoneticPr fontId="117" type="noConversion"/>
  </si>
  <si>
    <t>子文库17L0060338-20 产量较低。深圳。</t>
    <phoneticPr fontId="117" type="noConversion"/>
  </si>
  <si>
    <t>170621_I175_FCHM32KBCXY_L1_Hiseq17SZ0001170 170621_I175_FCHM32KBCXY_L2_Hiseq17SZ0001170</t>
    <phoneticPr fontId="117" type="noConversion"/>
  </si>
  <si>
    <t>4个子文库产量较低。深圳。</t>
    <phoneticPr fontId="117" type="noConversion"/>
  </si>
  <si>
    <t>Hiseq17SZ0001171</t>
    <phoneticPr fontId="51" type="noConversion"/>
  </si>
  <si>
    <t>FCHLWK3BCXY</t>
    <phoneticPr fontId="51" type="noConversion"/>
  </si>
  <si>
    <t>产量较低(pooling比例偏差)</t>
    <phoneticPr fontId="51" type="noConversion"/>
  </si>
  <si>
    <t>以下子文库产量较低：17L0060338-20</t>
    <phoneticPr fontId="51" type="noConversion"/>
  </si>
  <si>
    <t>42.49;42.51</t>
  </si>
  <si>
    <t>95.14;92.77</t>
  </si>
  <si>
    <t>92.39;89.71</t>
  </si>
  <si>
    <t>医学</t>
    <phoneticPr fontId="51" type="noConversion"/>
  </si>
  <si>
    <t>张敏</t>
    <phoneticPr fontId="51" type="noConversion"/>
  </si>
  <si>
    <t xml:space="preserve">voa121213李云2人TargetRegioncapture(40/40) </t>
    <phoneticPr fontId="51" type="noConversion"/>
  </si>
  <si>
    <t>INDEX</t>
    <phoneticPr fontId="51" type="noConversion"/>
  </si>
  <si>
    <t>Hiseq17SZ0001171</t>
    <phoneticPr fontId="51" type="noConversion"/>
  </si>
  <si>
    <t>SZ175</t>
    <phoneticPr fontId="51" type="noConversion"/>
  </si>
  <si>
    <t>42.58;42.60</t>
  </si>
  <si>
    <t>95.47;93.27</t>
  </si>
  <si>
    <t>92.97;90.53</t>
  </si>
  <si>
    <t>Hiseq17SZ0001170</t>
    <phoneticPr fontId="51" type="noConversion"/>
  </si>
  <si>
    <t>FCHM32KBCXY</t>
    <phoneticPr fontId="51" type="noConversion"/>
  </si>
  <si>
    <t>以下子文库产量较低：17L0052587-32
17L0052735-46
17L0053021-93
17L0053022-94</t>
    <phoneticPr fontId="51" type="noConversion"/>
  </si>
  <si>
    <t>47.08;47.05</t>
  </si>
  <si>
    <t>97.09;95.15</t>
  </si>
  <si>
    <t>94.94;92.22</t>
  </si>
  <si>
    <t>96.98;95.03</t>
  </si>
  <si>
    <t>94.76;92.07</t>
  </si>
  <si>
    <t>医学</t>
    <phoneticPr fontId="51" type="noConversion"/>
  </si>
  <si>
    <t>张敏</t>
    <phoneticPr fontId="51" type="noConversion"/>
  </si>
  <si>
    <t>170621_I136_FCHK35LBBXX_L3_WHCDNAPEP00007037
170621_I136_FCHK35LBBXX_L4_WHCDNAPEP00007037</t>
    <phoneticPr fontId="117" type="noConversion"/>
  </si>
  <si>
    <t>170622_I136_FCHK37YBBXX_L4_WHDNASPEP00005107</t>
    <phoneticPr fontId="117" type="noConversion"/>
  </si>
  <si>
    <t>PF和Q30很低</t>
    <phoneticPr fontId="51" type="noConversion"/>
  </si>
  <si>
    <t>WHHUMbwsEADBRAAPEI-166产量偏低</t>
    <phoneticPr fontId="117" type="noConversion"/>
  </si>
  <si>
    <t xml:space="preserve">bws170525汪智蛟人EukaryoteTranscriptomeResequencing(13/13) </t>
    <phoneticPr fontId="51" type="noConversion"/>
  </si>
  <si>
    <t>WHCDNAPEP00007036</t>
  </si>
  <si>
    <t>FCHK35LBBXX</t>
    <phoneticPr fontId="51" type="noConversion"/>
  </si>
  <si>
    <t>良</t>
    <phoneticPr fontId="51" type="noConversion"/>
  </si>
  <si>
    <t>HS4000 PE50+8+50;0428+0331;新库库检;</t>
    <phoneticPr fontId="51" type="noConversion"/>
  </si>
  <si>
    <t>50.75;51.11</t>
  </si>
  <si>
    <t>96.93;95.60</t>
  </si>
  <si>
    <t>FCHK35LBBXX</t>
  </si>
  <si>
    <t>HS4000 PE50+8+50;0428+0331;新库库检;</t>
    <phoneticPr fontId="51" type="noConversion"/>
  </si>
  <si>
    <t>50.88;51.23</t>
  </si>
  <si>
    <t>98.93;97.95</t>
  </si>
  <si>
    <t>96.71;95.13</t>
  </si>
  <si>
    <t>WHCDNAPEP00007037</t>
  </si>
  <si>
    <t>WHHUMbwsEADBRAAPEI-166产量偏低</t>
    <phoneticPr fontId="51" type="noConversion"/>
  </si>
  <si>
    <t>51.02;51.42</t>
  </si>
  <si>
    <t>99.24;97.93</t>
  </si>
  <si>
    <t>97.62;95.03</t>
  </si>
  <si>
    <t>51.07;51.46</t>
  </si>
  <si>
    <t>99.26;97.95</t>
  </si>
  <si>
    <t>97.69;95.16</t>
  </si>
  <si>
    <t>WHCDNAPEP00007038</t>
  </si>
  <si>
    <t>48.07;48.41</t>
  </si>
  <si>
    <t>99.33;97.84</t>
  </si>
  <si>
    <t>97.92;94.85</t>
  </si>
  <si>
    <t>48.08;48.42</t>
  </si>
  <si>
    <t>99.32;97.86</t>
  </si>
  <si>
    <t>97.89;94.86</t>
  </si>
  <si>
    <t>WHCDNAPEP00007039</t>
  </si>
  <si>
    <t>HS4000 PE50+8+50;0428+0331;新库库检;</t>
    <phoneticPr fontId="51" type="noConversion"/>
  </si>
  <si>
    <t>48.68;49.10</t>
  </si>
  <si>
    <t>99.37;97.83</t>
  </si>
  <si>
    <t>98.03;94.96</t>
  </si>
  <si>
    <t>HS4000 PE50+8+50;0428+0331;新库库检;</t>
    <phoneticPr fontId="51" type="noConversion"/>
  </si>
  <si>
    <t>48.59;49.01</t>
  </si>
  <si>
    <t>99.35;97.74</t>
  </si>
  <si>
    <t>98.03;94.69</t>
  </si>
  <si>
    <t xml:space="preserve">jpe170227滕飞人RNA-Seq(14/14) </t>
    <phoneticPr fontId="51" type="noConversion"/>
  </si>
  <si>
    <t>WHCDNAPEP00007023</t>
  </si>
  <si>
    <t>FCHK37YBBXX</t>
  </si>
  <si>
    <t>HS4000 SE50+8;0428+0331;新库库检;</t>
    <phoneticPr fontId="51" type="noConversion"/>
  </si>
  <si>
    <t xml:space="preserve">vae170421王珏人Methylation(4/4) </t>
    <phoneticPr fontId="51" type="noConversion"/>
  </si>
  <si>
    <t>Methylation</t>
    <phoneticPr fontId="51" type="noConversion"/>
  </si>
  <si>
    <t>WHDNASPEP00005028</t>
  </si>
  <si>
    <t>FCHK37YBBXX</t>
    <phoneticPr fontId="51" type="noConversion"/>
  </si>
  <si>
    <t>HS4000 SE50+8;0428+0331;新库库检（加入50%wHAXPI033947-164）;</t>
    <phoneticPr fontId="51" type="noConversion"/>
  </si>
  <si>
    <t xml:space="preserve">bni170525张秋萍斑马鱼RNA-Seq(6/6) </t>
    <phoneticPr fontId="51" type="noConversion"/>
  </si>
  <si>
    <t>HKCDNAPEP00007006</t>
  </si>
  <si>
    <t>HS4000 SE50+8;0428+0331;新库库检;</t>
  </si>
  <si>
    <t>WHDNASPEP00005107</t>
  </si>
  <si>
    <t xml:space="preserve">ent161130王云洁人Methylation(9/9) </t>
    <phoneticPr fontId="51" type="noConversion"/>
  </si>
  <si>
    <t>WHDNASPEP00005108</t>
  </si>
  <si>
    <t xml:space="preserve">ltt170602王丹七十二小鼠SmallRNA(7/14) xiz170524高晓磊牛SmallRNA(4/14) vpq170518张伟10小鼠SmallRNA(3/14) </t>
    <phoneticPr fontId="51" type="noConversion"/>
  </si>
  <si>
    <t>SmallRNA</t>
    <phoneticPr fontId="51" type="noConversion"/>
  </si>
  <si>
    <t>WHSRNASEP00001230</t>
  </si>
  <si>
    <t xml:space="preserve">ajh170606谢洪青人SmallRNA(6/13) ltt170602王丹七十二小鼠SmallRNA(1/13) dzb170606陈凤鼠SmallRNA(1/13) wxy170607陈凤小鼠SmallRNA(5/13) </t>
    <phoneticPr fontId="51" type="noConversion"/>
  </si>
  <si>
    <t>WHSRNASEP00001231</t>
  </si>
  <si>
    <t xml:space="preserve">wxy170607陈凤小鼠SmallRNA(1/13) ltt170602王丹七十二小鼠SmallRNA(5/13) dzb170606陈凤鼠SmallRNA(3/13) oar170602夏展峰四个茶SmallRNA(4/13) </t>
  </si>
  <si>
    <t>SmallRNA</t>
    <phoneticPr fontId="51" type="noConversion"/>
  </si>
  <si>
    <t>WHSRNASEP00001232</t>
  </si>
  <si>
    <t xml:space="preserve">htd170527徐晓静企鹅Denovo-Animal </t>
    <phoneticPr fontId="51" type="noConversion"/>
  </si>
  <si>
    <t>WHEUDhtdDBAADWAAPEI-26</t>
  </si>
  <si>
    <t>FCHK35KBBXX</t>
  </si>
  <si>
    <t>HS4000 PE50+8+8+50;0428+0331;新库库检;</t>
    <phoneticPr fontId="51" type="noConversion"/>
  </si>
  <si>
    <t>47.00;47.19</t>
  </si>
  <si>
    <t>99.19;94.61</t>
  </si>
  <si>
    <t>97.34;89.05</t>
  </si>
  <si>
    <t xml:space="preserve">htd170527徐晓静企鹅Denovo-Animal </t>
    <phoneticPr fontId="51" type="noConversion"/>
  </si>
  <si>
    <t>HS4000 PE50+8+8+50;0428+0331;新库库检;</t>
  </si>
  <si>
    <t>47.20;47.31</t>
  </si>
  <si>
    <t>99.23;96.03</t>
  </si>
  <si>
    <t>97.38;91.64</t>
  </si>
  <si>
    <t xml:space="preserve">htd170527徐晓静企鹅Denovo-Animal </t>
  </si>
  <si>
    <t>WHEUDhtdDBABDLABPEI-30</t>
  </si>
  <si>
    <t>46.81;48.53</t>
  </si>
  <si>
    <t>98.77;93.53</t>
  </si>
  <si>
    <t>95.76;86.35</t>
  </si>
  <si>
    <t xml:space="preserve">hkg170614高璐米曲霉Chip-seq(10/10) </t>
    <phoneticPr fontId="51" type="noConversion"/>
  </si>
  <si>
    <t>CWHPEPI00001376</t>
  </si>
  <si>
    <t>HS4000 PE50+8+8+50;0428+0331;新库库检,外来文库;</t>
    <phoneticPr fontId="51" type="noConversion"/>
  </si>
  <si>
    <t>54.48;54.46</t>
  </si>
  <si>
    <t>99.47;98.43</t>
  </si>
  <si>
    <t>98.02;95.83</t>
  </si>
  <si>
    <t xml:space="preserve">bws170525汪智蛟人EukaryoteTranscriptomeResequencing(13/13) </t>
    <phoneticPr fontId="51" type="noConversion"/>
  </si>
  <si>
    <t>WHCDNAPEP00007034</t>
  </si>
  <si>
    <t>51.85;52.32</t>
  </si>
  <si>
    <t>99.33;97.82</t>
  </si>
  <si>
    <t>97.63;94.62</t>
  </si>
  <si>
    <t>51.73;52.20</t>
  </si>
  <si>
    <t>99.30;97.85</t>
  </si>
  <si>
    <t>97.53;94.64</t>
  </si>
  <si>
    <t>WHCDNAPEP00007035</t>
  </si>
  <si>
    <t>52.54;52.95</t>
  </si>
  <si>
    <t>99.30;98.02</t>
  </si>
  <si>
    <t>97.53;94.93</t>
  </si>
  <si>
    <t>52.42;52.83</t>
  </si>
  <si>
    <t>99.28;96.86</t>
  </si>
  <si>
    <t>97.54;92.70</t>
  </si>
  <si>
    <t xml:space="preserve">ppo131019许林人Re-sequencing(55/55) </t>
    <phoneticPr fontId="51" type="noConversion"/>
  </si>
  <si>
    <t>Re-sequencing</t>
    <phoneticPr fontId="51" type="noConversion"/>
  </si>
  <si>
    <t>Hiseq17WH0000042</t>
  </si>
  <si>
    <t>FCHLWNWBCXY</t>
  </si>
  <si>
    <t>良</t>
    <phoneticPr fontId="51" type="noConversion"/>
  </si>
  <si>
    <t>Hiseq17WH0000043</t>
  </si>
  <si>
    <t>RD，HMST-seq文库，碱基波动大，ent161130王云洁人Methylation</t>
    <phoneticPr fontId="117" type="noConversion"/>
  </si>
  <si>
    <r>
      <t>PF和Q30很低。</t>
    </r>
    <r>
      <rPr>
        <sz val="10"/>
        <color rgb="FFFF0000"/>
        <rFont val="宋体"/>
        <family val="3"/>
        <charset val="134"/>
      </rPr>
      <t>RD，HMST-seq文库，碱基波动大，ent161130王云洁人Methylation</t>
    </r>
    <phoneticPr fontId="117" type="noConversion"/>
  </si>
  <si>
    <t xml:space="preserve">170622_I178_FCHMWY7BCXY_L1_Hiseq17TJ0000319 170622_I178_FCHMWY7BCXY_L2_Hiseq17TJ0000319 </t>
    <phoneticPr fontId="117" type="noConversion"/>
  </si>
  <si>
    <t>子文库DX1316AITYAAAPEI-39产量较低。天津。</t>
    <phoneticPr fontId="117" type="noConversion"/>
  </si>
  <si>
    <t>170623_I177_FCHLYK5BCXY_L1_Hiseq17TJ0000320 170623_I177_FCHLYK5BCXY_L2_Hiseq17TJ0000320</t>
    <phoneticPr fontId="117" type="noConversion"/>
  </si>
  <si>
    <t>42个子文库产量较低。天津。</t>
    <phoneticPr fontId="117" type="noConversion"/>
  </si>
  <si>
    <t>170624_I178_FCHMT7JBCXY_L1_Hiseq17TJ0000323 170624_I178_FCHMT7JBCXY_L2_Hiseq17TJ0000323</t>
    <phoneticPr fontId="117" type="noConversion"/>
  </si>
  <si>
    <t>Hiseq17SZ0001172</t>
    <phoneticPr fontId="51" type="noConversion"/>
  </si>
  <si>
    <t>FCHM2WNBCXY</t>
    <phoneticPr fontId="51" type="noConversion"/>
  </si>
  <si>
    <t>42.63;42.64</t>
  </si>
  <si>
    <t>95.81;92.37</t>
  </si>
  <si>
    <t>92.68;87.75</t>
  </si>
  <si>
    <t>42.54;42.57</t>
  </si>
  <si>
    <t>95.79;92.55</t>
  </si>
  <si>
    <t>92.63;88.04</t>
  </si>
  <si>
    <t xml:space="preserve">Oseq-Drug个体化诊疗基因检测(4/11); Oseq-ctDNA无创肿瘤个体化诊疗基因检测(3/11); Oseq？-ctDNA肺癌个体化诊疗基因检测(4/11); </t>
    <phoneticPr fontId="51" type="noConversion"/>
  </si>
  <si>
    <t>Hiseq17TJ0000318</t>
    <phoneticPr fontId="51" type="noConversion"/>
  </si>
  <si>
    <t>FCHMYH2BCXY</t>
    <phoneticPr fontId="51" type="noConversion"/>
  </si>
  <si>
    <t>46.14;46.09</t>
  </si>
  <si>
    <t>97.10;96.24</t>
  </si>
  <si>
    <t>95.41;93.94</t>
  </si>
  <si>
    <t xml:space="preserve">Oseq-ctDNA无创肿瘤个体化诊疗基因检测(3/11); Oseq-Drug个体化诊疗基因检测(4/11); Oseq？-ctDNA肺癌个体化诊疗基因检测(4/11); </t>
    <phoneticPr fontId="51" type="noConversion"/>
  </si>
  <si>
    <t>46.09;46.04</t>
  </si>
  <si>
    <t>97.19;96.23</t>
  </si>
  <si>
    <t>95.58;93.96</t>
  </si>
  <si>
    <t xml:space="preserve">Oseq-Drug个体化诊疗基因检测(15/15); </t>
    <phoneticPr fontId="51" type="noConversion"/>
  </si>
  <si>
    <t>Hiseq17TJ0000319</t>
    <phoneticPr fontId="51" type="noConversion"/>
  </si>
  <si>
    <t>FCHMWY7BCXY</t>
    <phoneticPr fontId="51" type="noConversion"/>
  </si>
  <si>
    <t>以下子文库产量较低：DX1316AITYAAAPEI-39</t>
    <phoneticPr fontId="51" type="noConversion"/>
  </si>
  <si>
    <t>46.19;46.25</t>
  </si>
  <si>
    <t>98.16;96.68</t>
  </si>
  <si>
    <t>96.84;94.65</t>
  </si>
  <si>
    <t>46.22;46.29</t>
  </si>
  <si>
    <t>96.98;94.92</t>
  </si>
  <si>
    <t xml:space="preserve">天津肿瘤研发(2/60); Oseq？-ctDNA肺癌个体化诊疗基因检测(5/60); Oseq-ctDNA无创肿瘤个体化诊疗基因检测(3/60); Oseq-T肿瘤个体化诊疗基因检测(2/60); Oseq-Drug个体化诊疗基因检测(41/60); 性发育疾病基因检测(7/60); </t>
    <phoneticPr fontId="51" type="noConversion"/>
  </si>
  <si>
    <t>Hiseq17TJ0000320</t>
    <phoneticPr fontId="51" type="noConversion"/>
  </si>
  <si>
    <t>FCHLYK5BCXY</t>
    <phoneticPr fontId="51" type="noConversion"/>
  </si>
  <si>
    <t>以下子文库产量较低：DX1316AITHAAAPEI-22
DX1316AIUJAAAPEI-25
DX1316AITOAAAPEI-30
DX1316AITPAAAPEI-35
DX0504AITNAAAPEI-36
DX1316AITQAAAPEI-37
DX1316AITRAAAPEI-41
DX1316AITSAAAPEI-42
DX1316AITTAAAPEI-43
DX1316AITUAAAPEI-44
DX1316AITVAAAPEI-45
DX1316AITWAAAPEI-47
DX1316AITXAAAPEI-48
DX1316AIVHAAAPEI-49
DX1316AITYAAAPEI-50
DX1316AITZAAAPEI-51
DX1316AITAAAAPEI-52
DX1316AITBAAAPEI-54
DX1316AITCAAAPEI-55
DX1316AITGAAAPEI-58
DX1316AIUKAAAPEI-63
DX1316AIULAAAPEI-66
DX1316AIVAAAAPEI-68
DX1316AIUNAAAPEI-71
DX1316AIUOAAAPEI-73
DX1316AIUQAAAPEI-76
DX0504AITLAAAPEI-79
DX0504AITMAAAPEI-81
DX1316AIVEAAAPEI-85
DX1316AIVFAAAPEI-87
DX1316AIUSAAAPEI-89
DX1316AIUVAAAPEI-93
DX1316AIUWAAAPEI-96
DX0019AHCQAAAPEI-97
DX1316AIUXAAAPEI-98
DX1316AIUYAAAPEI-100
DX1316AIVBAAAPEI-103
DX1316AIVCAAAPEI-107
RD0007AIRMAAAPEI-108
DX0019AHCUAAAPEI-111
DX1316AIVDAAAPEI-113</t>
    <phoneticPr fontId="51" type="noConversion"/>
  </si>
  <si>
    <t>45.74;45.80</t>
  </si>
  <si>
    <t>98.48;97.81</t>
  </si>
  <si>
    <t>97.41;96.46</t>
  </si>
  <si>
    <t xml:space="preserve">性发育疾病基因检测(7/60); Oseq-Drug个体化诊疗基因检测(41/60); 天津肿瘤研发(2/60); Oseq？-ctDNA肺癌个体化诊疗基因检测(5/60); Oseq-T肿瘤个体化诊疗基因检测(2/60); Oseq-ctDNA无创肿瘤个体化诊疗基因检测(3/60); </t>
    <phoneticPr fontId="51" type="noConversion"/>
  </si>
  <si>
    <t>45.76;45.81</t>
  </si>
  <si>
    <t>98.56;97.89</t>
  </si>
  <si>
    <t>97.57;96.62</t>
  </si>
  <si>
    <t xml:space="preserve">SentisctDNATargetedDrugPanel(ctDNA206Gene)(1/43); Vista-carrierscreeningtargetpanel(2/43); Vista-carrierscreeningminipanel(7/43); 安孕可-单基因遗传病基因检测-12种(1/43); Oseq-T肿瘤个体化诊疗基因检测(4/43); 安孕可-单基因遗传病携带者筛查69种(5/43); Oseq-Drug个体化诊疗基因检测(16/43); 遗传性肾病基因检测(7/43); </t>
    <phoneticPr fontId="51" type="noConversion"/>
  </si>
  <si>
    <t>Hiseq17TJ0000323</t>
    <phoneticPr fontId="51" type="noConversion"/>
  </si>
  <si>
    <t>FCHMT7JBCXY</t>
    <phoneticPr fontId="51" type="noConversion"/>
  </si>
  <si>
    <t xml:space="preserve">以下子文库产量较低：DX1316AIXMAAAPEI-108
DX1316AIXLAAAPEI-141
</t>
    <phoneticPr fontId="51" type="noConversion"/>
  </si>
  <si>
    <t>45.87;45.89</t>
  </si>
  <si>
    <t>97.86;95.70</t>
  </si>
  <si>
    <t>96.34;93.27</t>
  </si>
  <si>
    <t>医学</t>
    <phoneticPr fontId="51" type="noConversion"/>
  </si>
  <si>
    <t>张敏</t>
    <phoneticPr fontId="51" type="noConversion"/>
  </si>
  <si>
    <t xml:space="preserve">SentisctDNATargetedDrugPanel(ctDNA206Gene)(1/43); Vista-carrierscreeningtargetpanel(2/43); Vista-carrierscreeningminipanel(7/43); 安孕可-单基因遗传病基因检测-12种(1/43); Oseq-T肿瘤个体化诊疗基因检测(4/43); 安孕可-单基因遗传病携带者筛查69种(5/43); Oseq-Drug个体化诊疗基因检测(16/43); 遗传性肾病基因检测(7/43); </t>
    <phoneticPr fontId="51" type="noConversion"/>
  </si>
  <si>
    <t>INDEX</t>
    <phoneticPr fontId="51" type="noConversion"/>
  </si>
  <si>
    <t>Hiseq17TJ0000323</t>
    <phoneticPr fontId="51" type="noConversion"/>
  </si>
  <si>
    <t>TJ178</t>
    <phoneticPr fontId="51" type="noConversion"/>
  </si>
  <si>
    <t>FCHMT7JBCXY</t>
    <phoneticPr fontId="51" type="noConversion"/>
  </si>
  <si>
    <t>产量较低(pooling比例偏差)</t>
    <phoneticPr fontId="51" type="noConversion"/>
  </si>
  <si>
    <t>以下子文库产量较低：DX1316AIXMAAAPEI-108
DX1316AIXLAAAPEI-141</t>
    <phoneticPr fontId="51" type="noConversion"/>
  </si>
  <si>
    <t>98.04;96.07</t>
  </si>
  <si>
    <t>96.64;93.84</t>
  </si>
  <si>
    <t xml:space="preserve">Oseq？-ctDNA肺癌个体化诊疗基因检测(9/10); SentisctDNATargetedDrugPanel(ctDNA206Gene)(1/10); </t>
    <phoneticPr fontId="51" type="noConversion"/>
  </si>
  <si>
    <t>Hiseq17TJ0000322</t>
    <phoneticPr fontId="51" type="noConversion"/>
  </si>
  <si>
    <t>TJ177</t>
    <phoneticPr fontId="51" type="noConversion"/>
  </si>
  <si>
    <t>FCHMYGYBCXY</t>
    <phoneticPr fontId="51" type="noConversion"/>
  </si>
  <si>
    <t>良</t>
    <phoneticPr fontId="51" type="noConversion"/>
  </si>
  <si>
    <t xml:space="preserve"> -</t>
    <phoneticPr fontId="51" type="noConversion"/>
  </si>
  <si>
    <t>46.07;46.10</t>
  </si>
  <si>
    <t>98.16;96.89</t>
  </si>
  <si>
    <t>96.79;94.86</t>
  </si>
  <si>
    <t>医学</t>
    <phoneticPr fontId="51" type="noConversion"/>
  </si>
  <si>
    <t>张敏</t>
    <phoneticPr fontId="51" type="noConversion"/>
  </si>
  <si>
    <t xml:space="preserve">SentisctDNATargetedDrugPanel(ctDNA206Gene)(1/10); Oseq？-ctDNA肺癌个体化诊疗基因检测(9/10); </t>
    <phoneticPr fontId="51" type="noConversion"/>
  </si>
  <si>
    <t>INDEX</t>
    <phoneticPr fontId="51" type="noConversion"/>
  </si>
  <si>
    <t>96.89;94.89</t>
  </si>
  <si>
    <t xml:space="preserve">Oseq-Drug个体化诊疗基因检测(10/10); </t>
    <phoneticPr fontId="51" type="noConversion"/>
  </si>
  <si>
    <t>INDEX</t>
    <phoneticPr fontId="51" type="noConversion"/>
  </si>
  <si>
    <t>Hiseq17TJ0000321</t>
    <phoneticPr fontId="51" type="noConversion"/>
  </si>
  <si>
    <t>TJ177</t>
    <phoneticPr fontId="51" type="noConversion"/>
  </si>
  <si>
    <t>FCHMYG2BCXY</t>
    <phoneticPr fontId="51" type="noConversion"/>
  </si>
  <si>
    <t>良</t>
    <phoneticPr fontId="51" type="noConversion"/>
  </si>
  <si>
    <t xml:space="preserve"> -</t>
    <phoneticPr fontId="51" type="noConversion"/>
  </si>
  <si>
    <t>45.75;45.78</t>
  </si>
  <si>
    <t>98.15;96.79</t>
  </si>
  <si>
    <t>96.80;94.73</t>
  </si>
  <si>
    <t>医学</t>
    <phoneticPr fontId="51" type="noConversion"/>
  </si>
  <si>
    <t>张敏</t>
    <phoneticPr fontId="51" type="noConversion"/>
  </si>
  <si>
    <t xml:space="preserve">Oseq-Drug个体化诊疗基因检测(10/10); </t>
    <phoneticPr fontId="51" type="noConversion"/>
  </si>
  <si>
    <t>INDEX</t>
    <phoneticPr fontId="51" type="noConversion"/>
  </si>
  <si>
    <t>Hiseq17TJ0000321</t>
    <phoneticPr fontId="51" type="noConversion"/>
  </si>
  <si>
    <t>TJ177</t>
    <phoneticPr fontId="51" type="noConversion"/>
  </si>
  <si>
    <t>FCHMYG2BCXY</t>
    <phoneticPr fontId="51" type="noConversion"/>
  </si>
  <si>
    <t>良</t>
    <phoneticPr fontId="51" type="noConversion"/>
  </si>
  <si>
    <t xml:space="preserve"> -</t>
    <phoneticPr fontId="51" type="noConversion"/>
  </si>
  <si>
    <t>98.12;96.78</t>
  </si>
  <si>
    <t>96.74;94.71</t>
  </si>
  <si>
    <t>index实际混合比例与计划不符，PLAameTBAGAAAA-58,PLAameTBAGBAAA-60,PLAameTBAGCAAA-67,PLAameTBAGNAAA-100产量偏低</t>
  </si>
  <si>
    <t>index实际混合比例与计划不符，PLAuisTBABRAAA-58,PLAuisTBABSAAA-60,PLAuisTBABTAAA-67,PLAuisTBACEAAA-100产量偏低</t>
  </si>
  <si>
    <t>170620_I211_FCHKLWGBBXX_L1_HKTRDPEP00002631
170620_I211_FCHKLWGBBXX_L2_HKTRDPEP00002631</t>
    <phoneticPr fontId="117" type="noConversion"/>
  </si>
  <si>
    <t>index实际混合比例与计划不符，PLAameTBAEAAAA-32,PLAameTBAEGAAA-58,PLAameTBAEHAAA-60,PLAameTBAEIAAA-67产量偏低</t>
    <phoneticPr fontId="117" type="noConversion"/>
  </si>
  <si>
    <t>170620_I211_FCHKLWGBBXX_L3_HKTRDPEP00002632
170620_I211_FCHKLWGBBXX_L4_HKTRDPEP00002632</t>
    <phoneticPr fontId="117" type="noConversion"/>
  </si>
  <si>
    <t>index实际混合比例与计划不符，PLAameTBAFGAAA-13,PLAameTBAFHAAA-14,PLAameTBAETAAA-100产量偏低</t>
    <phoneticPr fontId="117" type="noConversion"/>
  </si>
  <si>
    <t>170620_I211_FCHKLWGBBXX_L5_HKTRDPEP00002633
170620_I211_FCHKLWGBBXX_L6_HKTRDPEP00002633</t>
    <phoneticPr fontId="117" type="noConversion"/>
  </si>
  <si>
    <t>index实际混合比例与计划不符，PLAameTBAGAAAA-58,PLAameTBAGBAAA-60,PLAameTBAGCAAA-67,PLAameTBAGNAAA-100产量偏低</t>
    <phoneticPr fontId="117" type="noConversion"/>
  </si>
  <si>
    <t>170620_I211_FCHKLWGBBXX_L7_HKTRDPEP00002635
170620_I211_FCHKLWGBBXX_L8_HKTRDPEP00002635</t>
    <phoneticPr fontId="117" type="noConversion"/>
  </si>
  <si>
    <t>index实际混合比例与计划不符，PLAuisTBABRAAA-58,PLAuisTBABSAAA-60,PLAuisTBABTAAA-67,PLAuisTBACEAAA-100产量偏低</t>
    <phoneticPr fontId="117" type="noConversion"/>
  </si>
  <si>
    <t xml:space="preserve">170620_I211_FCHHFW3BBXX_L5_HKTRDPEP00002634 </t>
    <phoneticPr fontId="117" type="noConversion"/>
  </si>
  <si>
    <t>index实际混合比例与计划不符，PLAameTBAHQAAA-42,PLAameTBAHRAAA-58产量偏低</t>
    <phoneticPr fontId="117" type="noConversion"/>
  </si>
  <si>
    <t>aqq170525陈凤人Exomecapture(9/9);</t>
  </si>
  <si>
    <t>Exome capture</t>
    <phoneticPr fontId="147" type="noConversion"/>
  </si>
  <si>
    <t>HKEXONPEP00003479</t>
  </si>
  <si>
    <t>FCHKFGVBBXX</t>
  </si>
  <si>
    <t>良(HCS3.3.52)</t>
    <phoneticPr fontId="147" type="noConversion"/>
  </si>
  <si>
    <t>HS4000 PE151+8+151;0615+0615;新库库检;</t>
  </si>
  <si>
    <t>99.57;97.27</t>
  </si>
  <si>
    <t>1.16;2.08</t>
  </si>
  <si>
    <t>48.74;48.63</t>
  </si>
  <si>
    <t>97.29;89.98</t>
  </si>
  <si>
    <t>92.84;78.78</t>
  </si>
  <si>
    <t>aqq170525陈凤人Exomecapture(8/9);igi170526张洪芳人Exomecapture(1/9);</t>
  </si>
  <si>
    <t>HKEXONPEP00003480</t>
  </si>
  <si>
    <t>99.56;97.56</t>
  </si>
  <si>
    <t>0.87;1.60</t>
  </si>
  <si>
    <t>48.68;48.57</t>
  </si>
  <si>
    <t>97.37;90.71</t>
  </si>
  <si>
    <t>93.04;80.00</t>
  </si>
  <si>
    <t>HKEXONPEP00003481</t>
  </si>
  <si>
    <t>99.58;97.34</t>
  </si>
  <si>
    <t>1.05;1.96</t>
  </si>
  <si>
    <t>48.80;48.68</t>
  </si>
  <si>
    <t>97.12;90.28</t>
  </si>
  <si>
    <t>92.41;79.42</t>
  </si>
  <si>
    <t>tgz170523董海芳人Exomecapture(1/8);psc170524许琛莹人Exomecapture(2/8);aqq170525陈凤人Exomecapture(4/8);whx170516胡维人Exomecapture(1/8);</t>
  </si>
  <si>
    <t>HKEXONPEP00003482</t>
  </si>
  <si>
    <t>99.58;97.37</t>
  </si>
  <si>
    <t>1.03;1.81</t>
  </si>
  <si>
    <t>49.07;48.90</t>
  </si>
  <si>
    <t>97.26;90.27</t>
  </si>
  <si>
    <t>92.72;79.19</t>
  </si>
  <si>
    <t>mji170601董海芳人Exomecapture(4/5);ccp170313钟珍人Exomecapture(1/5);</t>
  </si>
  <si>
    <t>HKEXONPEP00003483</t>
  </si>
  <si>
    <t>HS4000 PE151+8+151;0615+0615;新库库检，1% PHIX;</t>
  </si>
  <si>
    <t>99.56;95.21</t>
  </si>
  <si>
    <t>1.22;2.08</t>
  </si>
  <si>
    <t>47.37;47.37</t>
  </si>
  <si>
    <t>97.25;90.10</t>
  </si>
  <si>
    <t>92.87;79.25</t>
  </si>
  <si>
    <t>HKEXONPEP00003484</t>
  </si>
  <si>
    <t>99.55;97.12</t>
  </si>
  <si>
    <t>0.91;1.85</t>
  </si>
  <si>
    <t>48.67;48.59</t>
  </si>
  <si>
    <t>97.14;90.19</t>
  </si>
  <si>
    <t>92.45;79.11</t>
  </si>
  <si>
    <t>jbt170523董海芳人Exomecapture(4/4);</t>
  </si>
  <si>
    <t>HKEXONPEP00003485</t>
  </si>
  <si>
    <t>99.55;95.51</t>
  </si>
  <si>
    <t>1.08;2.34</t>
  </si>
  <si>
    <t>96.81;89.74</t>
  </si>
  <si>
    <t>92.27;79.43</t>
  </si>
  <si>
    <t>tgz170523董海芳人Exomecapture(5/8);kcu170524高晓磊小麦EukaryotedenovoTranscriptome(3/8);</t>
  </si>
  <si>
    <t>HKTRDPEP00002628</t>
  </si>
  <si>
    <t>99.41;96.35</t>
  </si>
  <si>
    <t>1.17;2.16</t>
  </si>
  <si>
    <t>50.70;50.29</t>
  </si>
  <si>
    <t>95.68;87.26</t>
  </si>
  <si>
    <t>89.35;74.08</t>
  </si>
  <si>
    <t>lbh170606高晓磊动物EukaryotedenovoTranscriptome(3/9);yhy170604许琛莹小鼠EukaryoteTranscriptomeResequencing(6/9);</t>
    <phoneticPr fontId="147" type="noConversion"/>
  </si>
  <si>
    <t>HKCDNAPEP00007042</t>
  </si>
  <si>
    <t>FCHKJVKBBXX</t>
  </si>
  <si>
    <t>50.96;50.99</t>
  </si>
  <si>
    <t>97.00;94.40</t>
  </si>
  <si>
    <t>92.42;87.52</t>
  </si>
  <si>
    <t>tgz170523董海芳人Exomecapture(9/9);</t>
  </si>
  <si>
    <t>HKEXONPEP00003494</t>
  </si>
  <si>
    <t>良(机器故障,HCS3.3.52)</t>
    <phoneticPr fontId="147" type="noConversion"/>
  </si>
  <si>
    <t>R2 cycle 106 ~25%讀N</t>
    <phoneticPr fontId="147" type="noConversion"/>
  </si>
  <si>
    <t>99.56;97.99</t>
  </si>
  <si>
    <t>0.84;1.64</t>
  </si>
  <si>
    <t>47.35;46.58</t>
  </si>
  <si>
    <t>95.11;90.37</t>
  </si>
  <si>
    <t>88.28;80.07</t>
  </si>
  <si>
    <t>fda170524张洪芳鼠Exomecapture(2/3);rvl170605张洪芳人Exomecapture(1/3);</t>
  </si>
  <si>
    <t>HKEXONPEP00003488</t>
  </si>
  <si>
    <t>99.28;96.41</t>
  </si>
  <si>
    <t>0.99;1.68</t>
  </si>
  <si>
    <t>45.45;45.70</t>
  </si>
  <si>
    <t>96.48;91.56</t>
  </si>
  <si>
    <t>91.17;82.45</t>
  </si>
  <si>
    <t>tgz170523董海芳人Exomecapture(6/9);rvl170605张洪芳人Exomecapture(3/9);</t>
  </si>
  <si>
    <t>Exome capture</t>
    <phoneticPr fontId="147" type="noConversion"/>
  </si>
  <si>
    <t>HKEXONPEP00003489</t>
  </si>
  <si>
    <t>良(HCS3.3.52)</t>
    <phoneticPr fontId="147" type="noConversion"/>
  </si>
  <si>
    <t>99.50;97.91</t>
  </si>
  <si>
    <t>0.71;1.24</t>
  </si>
  <si>
    <t>46.98;46.48</t>
  </si>
  <si>
    <t>96.64;91.98</t>
  </si>
  <si>
    <t>91.36;82.96</t>
  </si>
  <si>
    <t>yle170602袁珍丽人Exomecapture(7/7);</t>
  </si>
  <si>
    <t>Exome capture</t>
    <phoneticPr fontId="147" type="noConversion"/>
  </si>
  <si>
    <t>HKEXONPEP00003490</t>
  </si>
  <si>
    <t>良(HCS3.3.52)</t>
    <phoneticPr fontId="147" type="noConversion"/>
  </si>
  <si>
    <t>1.34;1.83</t>
  </si>
  <si>
    <t>48.16;48.04</t>
  </si>
  <si>
    <t>96.93;92.99</t>
  </si>
  <si>
    <t>92.00;84.73</t>
  </si>
  <si>
    <t>rvl170605张洪芳人Exomecapture(4/8);yle170602袁珍丽人Exomecapture(4/8);</t>
  </si>
  <si>
    <t>HKEXONPEP00003491</t>
  </si>
  <si>
    <t>99.48;96.75</t>
  </si>
  <si>
    <t>0.97;1.65</t>
  </si>
  <si>
    <t>47.74;47.73</t>
  </si>
  <si>
    <t>96.85;92.30</t>
  </si>
  <si>
    <t>91.84;83.66</t>
  </si>
  <si>
    <t>mbq170518袁珍丽人Exomecapture(3/7);yle170602袁珍丽人Exomecapture(4/7);</t>
  </si>
  <si>
    <t>HKEXONPEP00003492</t>
  </si>
  <si>
    <t>99.56;98.21</t>
  </si>
  <si>
    <t>1.10;1.57</t>
  </si>
  <si>
    <t>48.35;48.27</t>
  </si>
  <si>
    <t>96.50;92.81</t>
  </si>
  <si>
    <t>91.12;84.50</t>
  </si>
  <si>
    <t>mbq170518袁珍丽人Exomecapture(7/7);</t>
  </si>
  <si>
    <t>HKEXONPEP00003493</t>
  </si>
  <si>
    <t>良(HCS3.3.52)</t>
    <phoneticPr fontId="147" type="noConversion"/>
  </si>
  <si>
    <t>99.56;97.98</t>
  </si>
  <si>
    <t>1.02;1.56</t>
  </si>
  <si>
    <t>96.90;92.90</t>
  </si>
  <si>
    <t>91.95;84.53</t>
  </si>
  <si>
    <t>HKTRDPEP00002631</t>
  </si>
  <si>
    <t>FCHKLWGBBXX</t>
  </si>
  <si>
    <t>index实际混合比例与计划不符，PLAameTBAEAAAA-32,PLAameTBAEGAAA-58,PLAameTBAEHAAA-60,PLAameTBAEIAAA-67产量偏低</t>
    <phoneticPr fontId="147" type="noConversion"/>
  </si>
  <si>
    <t>HS4000 PE101+8+101;0615+0615;新库库检;</t>
  </si>
  <si>
    <t>40.11;40.21</t>
  </si>
  <si>
    <t>98.56;95.21</t>
  </si>
  <si>
    <t>96.01;89.67</t>
  </si>
  <si>
    <t>40.06;40.16</t>
  </si>
  <si>
    <t>98.40;94.91</t>
  </si>
  <si>
    <t>95.62;89.11</t>
  </si>
  <si>
    <t>HKTRDPEP00002632</t>
  </si>
  <si>
    <t>FCHKLWGBBXX</t>
    <phoneticPr fontId="147" type="noConversion"/>
  </si>
  <si>
    <t>index实际混合比例与计划不符，PLAameTBAFGAAA-13,PLAameTBAFHAAA-14,PLAameTBAETAAA-100产量偏低</t>
    <phoneticPr fontId="147" type="noConversion"/>
  </si>
  <si>
    <t>40.27;40.38</t>
  </si>
  <si>
    <t>98.52;95.35</t>
  </si>
  <si>
    <t>95.96;90.00</t>
  </si>
  <si>
    <t>40.20;40.31</t>
  </si>
  <si>
    <t>98.36;95.06</t>
  </si>
  <si>
    <t>95.52;89.39</t>
  </si>
  <si>
    <t>HKTRDPEP00002633</t>
  </si>
  <si>
    <t>HS4000 PE101+8+101;0615+0615;新库库检，1% PHIX;</t>
  </si>
  <si>
    <t>40.15;40.28</t>
  </si>
  <si>
    <t>98.42;95.04</t>
  </si>
  <si>
    <t>95.65;89.22</t>
  </si>
  <si>
    <t>40.15;40.27</t>
  </si>
  <si>
    <t>98.36;94.88</t>
  </si>
  <si>
    <t>95.48;88.80</t>
  </si>
  <si>
    <t>uis170526董海芳植物TargetRegioncapture(32/32);</t>
  </si>
  <si>
    <t>HKTRDPEP00002635</t>
  </si>
  <si>
    <t>产量较低(RD,HCS3.3.52)</t>
    <phoneticPr fontId="147" type="noConversion"/>
  </si>
  <si>
    <t>40.11;40.25</t>
  </si>
  <si>
    <t>98.07;94.25</t>
  </si>
  <si>
    <t>94.77;87.60</t>
  </si>
  <si>
    <t>uis170526董海芳植物TargetRegioncapture(32/32);</t>
    <phoneticPr fontId="147" type="noConversion"/>
  </si>
  <si>
    <t>产量较低(RD,HCS3.3.52)</t>
    <phoneticPr fontId="147" type="noConversion"/>
  </si>
  <si>
    <t>40.13;40.26</t>
  </si>
  <si>
    <t>98.18;94.62</t>
  </si>
  <si>
    <t>95.04;88.33</t>
  </si>
  <si>
    <t>nmn170602张洪芳人EukaryoteTranscriptomeResequencing(6/6);</t>
    <phoneticPr fontId="147" type="noConversion"/>
  </si>
  <si>
    <t>HKCDNAPEP00007040</t>
  </si>
  <si>
    <t>FCHHFW3BBXX</t>
  </si>
  <si>
    <t>97.93;95.26</t>
  </si>
  <si>
    <t>94.48;89.69</t>
  </si>
  <si>
    <t>nmn170602张洪芳人EukaryoteTranscriptomeResequencing(6/6);</t>
  </si>
  <si>
    <t>HKCDNAPEP00007041</t>
  </si>
  <si>
    <t>51.68;51.57</t>
  </si>
  <si>
    <t>98.41;96.68</t>
  </si>
  <si>
    <t>95.63;92.40</t>
  </si>
  <si>
    <t>tyd170607董海芳人EukaryoteTranscriptomeResequencing(8/8);</t>
  </si>
  <si>
    <t>HKCDNAPEP00007043</t>
  </si>
  <si>
    <t>50.29;50.20</t>
  </si>
  <si>
    <t>98.01;96.79</t>
  </si>
  <si>
    <t>94.65;92.62</t>
  </si>
  <si>
    <t>HKCDNAPEP00007044</t>
  </si>
  <si>
    <t>良(HCS3.3.52)</t>
    <phoneticPr fontId="147" type="noConversion"/>
  </si>
  <si>
    <t>50.35;50.25</t>
  </si>
  <si>
    <t>98.58;97.24</t>
  </si>
  <si>
    <t>96.19;93.62</t>
  </si>
  <si>
    <t>ame170526董海芳植物TargetRegioncapture(16/16);</t>
  </si>
  <si>
    <t>HKTRDPEP00002634</t>
  </si>
  <si>
    <t>产量较低(RD,HCS3.3.52)</t>
    <phoneticPr fontId="147" type="noConversion"/>
  </si>
  <si>
    <t>index实际混合比例与计划不符，PLAameTBAHQAAA-42,PLAameTBAHRAAA-58产量偏低</t>
    <phoneticPr fontId="147" type="noConversion"/>
  </si>
  <si>
    <t>40.14;40.28</t>
  </si>
  <si>
    <t>98.36;95.67</t>
  </si>
  <si>
    <t>95.47;90.78</t>
  </si>
  <si>
    <t>uaq170602罗伟琪人内部研发(22/22);</t>
  </si>
  <si>
    <t>CHKPENI00001226</t>
  </si>
  <si>
    <t>良(HCS3.3.52)</t>
    <phoneticPr fontId="147" type="noConversion"/>
  </si>
  <si>
    <t>42.31;42.48</t>
  </si>
  <si>
    <t>98.32;96.40</t>
  </si>
  <si>
    <t>95.62;91.98</t>
  </si>
  <si>
    <t>CHKPENI00001227</t>
  </si>
  <si>
    <t>良(HCS3.3.52)</t>
    <phoneticPr fontId="147" type="noConversion"/>
  </si>
  <si>
    <t>41.40;41.58</t>
  </si>
  <si>
    <t>98.23;96.12</t>
  </si>
  <si>
    <t>95.47;91.50</t>
  </si>
  <si>
    <t>owp170606袁珍丽鼠Re-sequencing;</t>
  </si>
  <si>
    <t>Illing Mouse ATAC pool</t>
  </si>
  <si>
    <t>CHKPEI85217050093</t>
  </si>
  <si>
    <t>良(HCS3.3.52)</t>
    <phoneticPr fontId="147" type="noConversion"/>
  </si>
  <si>
    <t>43.96;44.02</t>
  </si>
  <si>
    <t>98.42;94.48</t>
  </si>
  <si>
    <t>95.58;88.97</t>
  </si>
  <si>
    <t>index实际混合比例与计划不符，PLAuisTBAAAAAA-60,PLAuisTBAABAAA-67,PLAuisTBAAMAAA-100产量偏低</t>
    <phoneticPr fontId="117" type="noConversion"/>
  </si>
  <si>
    <t>170625_I114_FCHHGFNBBXX_L2_CHKPENI00001228</t>
    <phoneticPr fontId="117" type="noConversion"/>
  </si>
  <si>
    <t>index实际混合比例与计划不符，CHKPEI85217060037,CHKPEI85217060039产量偏低,客戶樣品</t>
    <phoneticPr fontId="117" type="noConversion"/>
  </si>
  <si>
    <t>170625_I114_FCHHGFNBBXX_L3_CHKPENI00001229</t>
    <phoneticPr fontId="117" type="noConversion"/>
  </si>
  <si>
    <t>index实际混合比例与计划不符，CHKPEI85217060042,CHKPEI85217060043产量偏低,客戶樣品</t>
    <phoneticPr fontId="117" type="noConversion"/>
  </si>
  <si>
    <t>170625_I114_FCHHGFNBBXX_L6_CHKPENI00001233</t>
    <phoneticPr fontId="117" type="noConversion"/>
  </si>
  <si>
    <t>index实际混合比例与计划不符，CHKPEI85217060053,CHKPEI85217060054,CHKPEI85217060055,CHKPEI85217060056 产量偏低,客戶樣品</t>
    <phoneticPr fontId="117" type="noConversion"/>
  </si>
  <si>
    <t xml:space="preserve">drx170605董海芳鼠EukaryoteTranscriptomeResequencing(6/6) </t>
    <phoneticPr fontId="147" type="noConversion"/>
  </si>
  <si>
    <t>HKCDNAPEP00007031</t>
  </si>
  <si>
    <t>FCHKLWTBBXX</t>
  </si>
  <si>
    <t>98.52;96.53</t>
  </si>
  <si>
    <t>95.74;91.93</t>
  </si>
  <si>
    <t>科技服务</t>
    <phoneticPr fontId="147" type="noConversion"/>
  </si>
  <si>
    <t>梁若瑜</t>
    <phoneticPr fontId="147" type="noConversion"/>
  </si>
  <si>
    <t xml:space="preserve">kal170525许琛莹拟南芥EukaryoteTranscriptomeResequencing(13/13) </t>
  </si>
  <si>
    <t>HKTRDPEP00002637</t>
  </si>
  <si>
    <t>FCHKLWTBBXX</t>
    <phoneticPr fontId="147" type="noConversion"/>
  </si>
  <si>
    <t>44.17;44.03</t>
  </si>
  <si>
    <t>98.89;97.98</t>
  </si>
  <si>
    <t>96.77;94.79</t>
  </si>
  <si>
    <t xml:space="preserve">kal170525许琛莹拟南芥EukaryoteTranscriptomeResequencing(14/14) </t>
  </si>
  <si>
    <t>HKTRDPEP00002645</t>
  </si>
  <si>
    <t>44.76;44.56</t>
  </si>
  <si>
    <t>98.82;97.80</t>
  </si>
  <si>
    <t>96.60;94.42</t>
  </si>
  <si>
    <t xml:space="preserve">ghc170607张洪芳细菌ProkaryoteTranscriptomeResequencing(8/8) </t>
  </si>
  <si>
    <t>HKTRDPEP00002638</t>
  </si>
  <si>
    <t>52.56;52.58</t>
  </si>
  <si>
    <t>98.33;96.56</t>
  </si>
  <si>
    <t>95.16;91.96</t>
  </si>
  <si>
    <t xml:space="preserve">uis170526董海芳植物TargetRegioncapture(32/32) </t>
    <phoneticPr fontId="147" type="noConversion"/>
  </si>
  <si>
    <t>HKTRDPEP00002636</t>
  </si>
  <si>
    <t>index实际混合比例与计划不符，PLAuisTBAAAAAA-60,PLAuisTBAABAAA-67,PLAuisTBAAMAAA-100产量偏低</t>
    <phoneticPr fontId="147" type="noConversion"/>
  </si>
  <si>
    <t>40.29;40.40</t>
  </si>
  <si>
    <t>98.13;95.42</t>
  </si>
  <si>
    <t>94.95;89.95</t>
  </si>
  <si>
    <t xml:space="preserve">uis170526董海芳植物TargetRegioncapture(32/32) </t>
  </si>
  <si>
    <t>40.27;40.37</t>
  </si>
  <si>
    <t>98.14;95.36</t>
  </si>
  <si>
    <t>94.96;89.81</t>
  </si>
  <si>
    <t xml:space="preserve">jgo170608许琛莹人Exomecapture(1/7) quv170608李维喜人Exomecapture(6/7) </t>
    <phoneticPr fontId="147" type="noConversion"/>
  </si>
  <si>
    <t>HKTRDPEP00002639</t>
  </si>
  <si>
    <t>99.42;97.96</t>
  </si>
  <si>
    <t>0.32;0.56</t>
  </si>
  <si>
    <t>50.50;50.15</t>
  </si>
  <si>
    <t>98.09;95.68</t>
  </si>
  <si>
    <t>94.56;89.86</t>
  </si>
  <si>
    <t xml:space="preserve">jgo170608许琛莹人Exomecapture(1/7) quv170608李维喜人Exomecapture(6/7) </t>
  </si>
  <si>
    <t>99.41;97.90</t>
  </si>
  <si>
    <t>0.32;0.58</t>
  </si>
  <si>
    <t>50.54;50.19</t>
  </si>
  <si>
    <t>98.21;95.65</t>
  </si>
  <si>
    <t>94.83;89.78</t>
  </si>
  <si>
    <t>efa170526言显婷人RNA-Seq(6/6);</t>
    <phoneticPr fontId="147" type="noConversion"/>
  </si>
  <si>
    <t>HKTRDPEP00002620</t>
  </si>
  <si>
    <t>FCHHFWCBBXX</t>
    <phoneticPr fontId="147" type="noConversion"/>
  </si>
  <si>
    <t>良(HCS3.3.76)</t>
    <phoneticPr fontId="147" type="noConversion"/>
  </si>
  <si>
    <t>HIseq 4000 SBS Kit 300 Cycle</t>
  </si>
  <si>
    <t>efa170526言显婷人RNA-Seq(6/6);</t>
  </si>
  <si>
    <t>HKTRDPEP00002621</t>
  </si>
  <si>
    <t>FCHHFWCBBXX</t>
  </si>
  <si>
    <t>ldg170607胡维小鼠RNA-Seq(2/2);</t>
  </si>
  <si>
    <t>HKCDNAPEP00007046</t>
  </si>
  <si>
    <t>arm170612孙宇超鼠RNA-Seq(9/9);</t>
  </si>
  <si>
    <t>HKCDNAPEP00007047</t>
  </si>
  <si>
    <t>HKCDNAPEP00007048</t>
  </si>
  <si>
    <t>HKCDNAPEP00007049</t>
  </si>
  <si>
    <t>HKCDNAPEP00007050</t>
  </si>
  <si>
    <t>bed170607谢鑫凤人RNA-Seq(18/18);</t>
  </si>
  <si>
    <t>HKCDNAPEP00007051</t>
  </si>
  <si>
    <t xml:space="preserve">jqj170608李维喜人珍贵样本Non-codingRNA(6/6) </t>
    <phoneticPr fontId="147" type="noConversion"/>
  </si>
  <si>
    <t>HKTRDPEP00002646</t>
  </si>
  <si>
    <t>FCHKLC5BBXX</t>
    <phoneticPr fontId="147" type="noConversion"/>
  </si>
  <si>
    <t>52.08;52.23</t>
  </si>
  <si>
    <t>98.44;96.32</t>
  </si>
  <si>
    <t>95.54;91.59</t>
  </si>
  <si>
    <t>HKTRDPEP00002647</t>
  </si>
  <si>
    <t>FCHKLC5BBXX</t>
  </si>
  <si>
    <t>53.09;53.20</t>
  </si>
  <si>
    <t>98.38;97.30</t>
  </si>
  <si>
    <t>95.32;93.45</t>
  </si>
  <si>
    <t xml:space="preserve">mqp170607言显婷人EukaryoteTranscriptomeResequencing(7/7) </t>
    <phoneticPr fontId="147" type="noConversion"/>
  </si>
  <si>
    <t>HKTRDPEP00002640</t>
  </si>
  <si>
    <t>54.34;54.18</t>
  </si>
  <si>
    <t>95.61;92.88</t>
  </si>
  <si>
    <t xml:space="preserve">mqp170607言显婷人EukaryoteTranscriptomeResequencing(7/7) </t>
  </si>
  <si>
    <t>54.40;54.25</t>
  </si>
  <si>
    <t>98.59;97.22</t>
  </si>
  <si>
    <t>95.85;93.36</t>
  </si>
  <si>
    <t>54.35;54.19</t>
  </si>
  <si>
    <t>98.56;97.09</t>
  </si>
  <si>
    <t>95.76;93.12</t>
  </si>
  <si>
    <t>HKTRDPEP00002641</t>
  </si>
  <si>
    <t>55.06;54.94</t>
  </si>
  <si>
    <t>98.36;97.43</t>
  </si>
  <si>
    <t>95.16;93.72</t>
  </si>
  <si>
    <t>55.15;55.04</t>
  </si>
  <si>
    <t>98.44;97.45</t>
  </si>
  <si>
    <t>95.37;93.75</t>
  </si>
  <si>
    <t>55.20;55.10</t>
  </si>
  <si>
    <t>98.63;97.68</t>
  </si>
  <si>
    <t>95.90;94.26</t>
  </si>
  <si>
    <t>wkd170620董海芳人Chip-seq(7/7);</t>
    <phoneticPr fontId="147" type="noConversion"/>
  </si>
  <si>
    <t>CHKPEI00001231</t>
  </si>
  <si>
    <t>FCHHGFNBBXX</t>
  </si>
  <si>
    <t>HS4000 PE50+8+8+50;0302+0302;新库库检外来文库;</t>
  </si>
  <si>
    <t>44.47;44.51</t>
  </si>
  <si>
    <t>98.80;96.65</t>
  </si>
  <si>
    <t>96.56;92.69</t>
  </si>
  <si>
    <t>hnx170620吕晓丹文库Chip-seq(4/4);</t>
  </si>
  <si>
    <t>CHKPENI00001228</t>
  </si>
  <si>
    <t>产量较低(客户样品,HCS3.3.76)</t>
    <phoneticPr fontId="147" type="noConversion"/>
  </si>
  <si>
    <t>index实际混合比例与计划不符，CHKPEI85217060037,CHKPEI85217060039产量偏低</t>
    <phoneticPr fontId="147" type="noConversion"/>
  </si>
  <si>
    <t>HS4000 PE50+8+8+50;0302+0302;新库库检外来文库，10%PHIX;</t>
  </si>
  <si>
    <t>48.53;48.57</t>
  </si>
  <si>
    <t>98.54;96.08</t>
  </si>
  <si>
    <t>95.75;91.58</t>
  </si>
  <si>
    <t>CHKPENI00001229</t>
  </si>
  <si>
    <t>产量较低(客户样品,HCS3.3.76)</t>
    <phoneticPr fontId="147" type="noConversion"/>
  </si>
  <si>
    <t>index实际混合比例与计划不符，CHKPEI85217060042,CHKPEI85217060043产量偏低,客戶樣品</t>
    <phoneticPr fontId="147" type="noConversion"/>
  </si>
  <si>
    <t>47.66;47.70</t>
  </si>
  <si>
    <t>98.53;95.66</t>
  </si>
  <si>
    <t>95.77;90.92</t>
  </si>
  <si>
    <t>CHKPENI00001230</t>
  </si>
  <si>
    <t>良(HCS3.3.76)</t>
    <phoneticPr fontId="147" type="noConversion"/>
  </si>
  <si>
    <t>47.03;47.11</t>
  </si>
  <si>
    <t>98.55;95.55</t>
  </si>
  <si>
    <t>95.84;90.86</t>
  </si>
  <si>
    <t>yow170620吕晓丹文库Chip-seq(4/4);</t>
  </si>
  <si>
    <t>CHKPENI00001232</t>
  </si>
  <si>
    <t>46.53;46.62</t>
  </si>
  <si>
    <t>98.65;95.68</t>
  </si>
  <si>
    <t>96.13;91.14</t>
  </si>
  <si>
    <t>yow170620吕晓丹文库Chip-seq(6/6);</t>
  </si>
  <si>
    <t>CHKPENI00001233</t>
  </si>
  <si>
    <t>index实际混合比例与计划不符，CHKPEI85217060053,CHKPEI85217060054,CHKPEI85217060055,CHKPEI85217060056 产量偏低,客戶樣品</t>
    <phoneticPr fontId="147" type="noConversion"/>
  </si>
  <si>
    <t>50.83;50.83</t>
  </si>
  <si>
    <t>98.76;97.63</t>
  </si>
  <si>
    <t>96.32;94.61</t>
  </si>
  <si>
    <t>wxa170621董海芳动物Chip-seq(6/6);</t>
  </si>
  <si>
    <t>CHKPEI00001235</t>
  </si>
  <si>
    <t>44.54;44.57</t>
  </si>
  <si>
    <t>98.26;95.82</t>
  </si>
  <si>
    <t>95.30;91.05</t>
  </si>
  <si>
    <t>wxa170621董海芳动物Chip-seq(10/10);</t>
  </si>
  <si>
    <t>CHKPEI00001236</t>
  </si>
  <si>
    <t>47.47;47.56</t>
  </si>
  <si>
    <t>98.45;95.87</t>
  </si>
  <si>
    <t>95.80;91.21</t>
  </si>
  <si>
    <t>HiSeq4000 SBS Kit 300 cycle</t>
  </si>
  <si>
    <t>HiSeq 4000 SBS kit (300 cycle)</t>
  </si>
  <si>
    <t>170624_I211_FCHHGF3BBXX_L6_HKTRDPEP00002657</t>
    <phoneticPr fontId="117" type="noConversion"/>
  </si>
  <si>
    <t>hyv170602刘芳3人EukaryoteTranscriptomeResequencing(3/28);pcn170607张立艳细菌Re-sequencing(25/28);</t>
  </si>
  <si>
    <t>HKTRDPEP00002653</t>
  </si>
  <si>
    <t>FCHHGF3BBXX</t>
  </si>
  <si>
    <t>HS4000 SBS KIT (400 CYCLES)</t>
  </si>
  <si>
    <t>47.51;47.52</t>
  </si>
  <si>
    <t>97.36;92.25</t>
  </si>
  <si>
    <t>93.26;83.97</t>
  </si>
  <si>
    <t>hyv170602刘芳3人EukaryoteTranscriptomeResequencing(3/35);pcn170607张立艳细菌Re-sequencing(32/35);</t>
  </si>
  <si>
    <t>HKTRDPEP00002654</t>
  </si>
  <si>
    <t>良(HCS3.3.52)</t>
    <phoneticPr fontId="147" type="noConversion"/>
  </si>
  <si>
    <t>51.17;51.16</t>
  </si>
  <si>
    <t>97.09;90.87</t>
  </si>
  <si>
    <t>92.63;81.76</t>
  </si>
  <si>
    <t>hyv170602刘芳3人EukaryoteTranscriptomeResequencing(2/24);pcn170607张立艳细菌Re-sequencing(22/24);</t>
  </si>
  <si>
    <t>HKTRDPEP00002655</t>
  </si>
  <si>
    <t>49.93;49.94</t>
  </si>
  <si>
    <t>97.38;91.89</t>
  </si>
  <si>
    <t>93.23;83.37</t>
  </si>
  <si>
    <t>ngs170607董海芳人EukaryoteTranscriptomeResequencing(2/22);pcn170607张立艳细菌Re-sequencing(20/22);</t>
  </si>
  <si>
    <t>HKTRDPEP00002656</t>
  </si>
  <si>
    <t>48.25;48.29</t>
  </si>
  <si>
    <t>97.57;92.95</t>
  </si>
  <si>
    <t>93.76;85.28</t>
  </si>
  <si>
    <t>fno170608胡维植物EukaryoteTranscriptomeResequencing(2/9);idq170609董海芳植物EukaryotedenovoTranscriptome(1/9);kpt170608陈?镄∈骤xomecapture(4/9);yle170602袁珍丽人Exomecapture(2/9);</t>
  </si>
  <si>
    <t>HKTRDPEP00002660</t>
  </si>
  <si>
    <t>99.35;97.68</t>
  </si>
  <si>
    <t>1.12;1.57</t>
  </si>
  <si>
    <t>47.19;47.14</t>
  </si>
  <si>
    <t>97.41;93.04</t>
  </si>
  <si>
    <t>93.30;84.77</t>
  </si>
  <si>
    <t>pcn170607张立艳细菌Re-sequencing(22/24);wkg170608言显婷人EukaryoteTranscriptomeResequencing(2/24);</t>
  </si>
  <si>
    <t>HKTRDPEP00002657</t>
  </si>
  <si>
    <t>产量较低(RD,HCS3.3.52)</t>
    <phoneticPr fontId="147" type="noConversion"/>
  </si>
  <si>
    <t>index实际混合比例与计划不符， wHAXPI042511-76产量偏低,客戶樣品</t>
    <phoneticPr fontId="147" type="noConversion"/>
  </si>
  <si>
    <t>48.94;48.99</t>
  </si>
  <si>
    <t>97.32;92.27</t>
  </si>
  <si>
    <t>93.27;83.77</t>
  </si>
  <si>
    <t>pcn170607张立艳细菌Re-sequencing(24/26);wkg170608言显婷人EukaryoteTranscriptomeResequencing(2/26);</t>
  </si>
  <si>
    <t>HKTRDPEP00002658</t>
  </si>
  <si>
    <t>49.05;49.05</t>
  </si>
  <si>
    <t>96.83;91.14</t>
  </si>
  <si>
    <t>92.24;82.05</t>
  </si>
  <si>
    <t>pcn170607张立艳细菌Re-sequencing(21/23);wkg170608言显婷人EukaryoteTranscriptomeResequencing(2/23);</t>
  </si>
  <si>
    <t>HKTRDPEP00002659</t>
  </si>
  <si>
    <t>48.18;48.21</t>
  </si>
  <si>
    <t>97.21;92.26</t>
  </si>
  <si>
    <t>93.05;83.89</t>
  </si>
  <si>
    <t>170626_I177_FCHM2JLBCXY_L1_Hiseq17TJ0000325 170626_I177_FCHM2JLBCXY_L2_Hiseq17TJ0000325</t>
    <phoneticPr fontId="117" type="noConversion"/>
  </si>
  <si>
    <t>22个子文库产量较低。天津。</t>
    <phoneticPr fontId="117" type="noConversion"/>
  </si>
  <si>
    <t>张敏</t>
    <phoneticPr fontId="51" type="noConversion"/>
  </si>
  <si>
    <t>医学</t>
    <phoneticPr fontId="51" type="noConversion"/>
  </si>
  <si>
    <t>96.90;95.04</t>
  </si>
  <si>
    <t>98.15;96.87</t>
  </si>
  <si>
    <t>46.16;46.17</t>
  </si>
  <si>
    <t>FCHLYWGBCXY</t>
    <phoneticPr fontId="51" type="noConversion"/>
  </si>
  <si>
    <t>Hiseq17TJ0000324</t>
    <phoneticPr fontId="51" type="noConversion"/>
  </si>
  <si>
    <t xml:space="preserve">Oseq？-ctDNA肺癌个体化诊疗基因检测(10/30); Oseq-Drug个体化诊疗基因检测(20/30); </t>
    <phoneticPr fontId="51" type="noConversion"/>
  </si>
  <si>
    <t>96.45;94.23</t>
  </si>
  <si>
    <t>97.91;96.35</t>
  </si>
  <si>
    <t>96.42;95.21</t>
  </si>
  <si>
    <t>97.59;96.99</t>
  </si>
  <si>
    <t>46.23;46.30</t>
  </si>
  <si>
    <t>以下子文库产量较低：DX1316AIAXAAAPEI-11
DX1316AIZDAAAPEI-43
DX1316AIZEAAAPEI-44
DX1316AIZFAAAPEI-45
DX1316AIZHAAAPEI-48
DX1316AIZIAAAPEI-50
DX1316AIZJAAAPEI-52
DX1316AIZKAAAPEI-54
DX1316AIZMAAAPEI-56
DX1316AIZRAAAPEI-66
DX1316AIAUAAAPEI-74
DX1316AIAWAAAPEI-78
DX0011ADXSAAAPEI-89
DX0616AIAKAAAPEI-97
DX0616AIALAAAPEI-108
DX0616AIAPAAAPEI-141
DX0616AIAQAAAPEI-142
DX0616AIARAAAPEI-148
DX1316AIASAAAPEI-154
DX1316AIATAAAPEI-158
DX1316AIAVAAAPEI-171
DX1316AIAWAAAPEI-172</t>
    <phoneticPr fontId="51" type="noConversion"/>
  </si>
  <si>
    <t>FCHM2JLBCXY</t>
    <phoneticPr fontId="51" type="noConversion"/>
  </si>
  <si>
    <t>Hiseq17TJ0000325</t>
    <phoneticPr fontId="51" type="noConversion"/>
  </si>
  <si>
    <t xml:space="preserve">Oseq-Drug个体化诊疗基因检测(28/53); ctDNA肿瘤早早筛(13/53); 安孕可-单基因遗传病携带者筛查69种(1/53); 安孕可-单基因遗传病基因检测-12种(1/53); Vista-carrierscreeningminipanel(10/53); </t>
    <phoneticPr fontId="51" type="noConversion"/>
  </si>
  <si>
    <t>96.88;94.93</t>
  </si>
  <si>
    <t>98.16;96.83</t>
  </si>
  <si>
    <t>46.20;46.26</t>
  </si>
  <si>
    <t xml:space="preserve">ctDNA肿瘤早早筛(13/53); Oseq-Drug个体化诊疗基因检测(28/53); 安孕可-单基因遗传病携带者筛查69种(1/53); Vista-carrierscreeningminipanel(10/53); 安孕可-单基因遗传病基因检测-12种(1/53); </t>
    <phoneticPr fontId="51" type="noConversion"/>
  </si>
  <si>
    <t>170626_I136_FCHHLNKBBXX_L7_WHDNASPEP00005166
170626_I136_FCHHLNKBBXX_L8_WHDNASPEP00005166</t>
    <phoneticPr fontId="117" type="noConversion"/>
  </si>
  <si>
    <t>三个子文库产量偏低</t>
  </si>
  <si>
    <t>170626_I136_FCHHLWCBBXX_L6_WHDNASPEP00005172
170626_I136_FCHHLWCBBXX_L7_WHDNASPEP00005172</t>
    <phoneticPr fontId="117" type="noConversion"/>
  </si>
  <si>
    <t>RDWHCORcepTABSRAA-111产量偏低</t>
  </si>
  <si>
    <t>三个子文库产量偏低</t>
    <phoneticPr fontId="117" type="noConversion"/>
  </si>
  <si>
    <t>170626_I136_FCHHLWCBBXX_L5_WHDNASPEP00005171</t>
    <phoneticPr fontId="117" type="noConversion"/>
  </si>
  <si>
    <t>170624_I136_FCHK3CYBBXX_L1_WHSRNASEP00001229</t>
    <phoneticPr fontId="117" type="noConversion"/>
  </si>
  <si>
    <t>96.92;94.71</t>
  </si>
  <si>
    <t>98.27;96.78</t>
  </si>
  <si>
    <t>47.17;47.18</t>
  </si>
  <si>
    <t>0.35;0.34</t>
  </si>
  <si>
    <t>99.36;98.16</t>
  </si>
  <si>
    <t>FCHM3MFBCXY</t>
  </si>
  <si>
    <t>CWHPEI17060094</t>
  </si>
  <si>
    <t>94.46;93.72</t>
  </si>
  <si>
    <t>96.79;95.61</t>
  </si>
  <si>
    <t>33.35;33.59</t>
  </si>
  <si>
    <t>10.66;13.53</t>
  </si>
  <si>
    <t>11.73;11.03</t>
  </si>
  <si>
    <t>Hiseq17WH0000044</t>
  </si>
  <si>
    <t xml:space="preserve">ppo131019许林人Re-sequencing(55/55) </t>
    <phoneticPr fontId="51" type="noConversion"/>
  </si>
  <si>
    <t>89.49;60.77</t>
  </si>
  <si>
    <t>93.07;67.07</t>
  </si>
  <si>
    <t>43.25;43.99</t>
  </si>
  <si>
    <t>RP index PE251+8+8+251;0428+0428;新库库检 ;</t>
    <phoneticPr fontId="51" type="noConversion"/>
  </si>
  <si>
    <t>FCHKKFJBCXY</t>
  </si>
  <si>
    <t>WHDNASPEP00005185</t>
  </si>
  <si>
    <t xml:space="preserve">rgy170619陈春海野生稻Denovo-Plant(2/2) </t>
    <phoneticPr fontId="51" type="noConversion"/>
  </si>
  <si>
    <t>92.70;66.40</t>
  </si>
  <si>
    <t>95.18;73.42</t>
  </si>
  <si>
    <t>51.15;53.42</t>
  </si>
  <si>
    <t>2.97;8.78</t>
  </si>
  <si>
    <t>96.08;94.65</t>
  </si>
  <si>
    <t>RP index PE251+8+8+251;0428+0428;新库库检 加入15%HUMoah14BBD28FAAPEI-164;</t>
    <phoneticPr fontId="51" type="noConversion"/>
  </si>
  <si>
    <t>WHMISEQPEP00000696</t>
  </si>
  <si>
    <t xml:space="preserve">bre170527高璐十个人Metagenomics(10/323) thr170601杨林1三个污泥Metagenomics(3/323) gaw170606梁勇污泥四区Metagenomics(2/323) jfz170606梁勇小鼠Metagenomics(10/323) xfs170605曾振华细菌Metagenomics(12/323) baq170605曾振华真菌Metagenomics(7/323) snc170605王爽1四十四个粪便样品Metagenomics(43/323) jar170606高璐水体样品Metagenomics(2/323) acx170606梁勇土壤微生物Metagenomics(3/323) qgi170607赵一凡小鼠Metagenomics(42/323) txp170606李洁4预人Metagenomics(1/323) yjw170609梁勇微生物Metagenomics(13/323) djr170608袁珍丽细菌Metagenomics(76/323) vje170614田银平两个菌Metagenomics(2/323) jfm170615曾振华九个小鼠Metagenomics(9/323) ifp170615田银平迟眼蕈蚊Metagenomics(9/323) etd170523梁勇棘托竹荪Metagenomics(13/323) cco170523司凯威土壤Metagenomics(9/323) qbi170523曾振华十一个海洋水Metagenomics(4/323) gzc170509钟珍植物根部Metagenomics(12/323) sav170420杨林1人Metagenomics(7/323) xfx170524王爽1二十六个小鼠粪便Metagenomics(15/323) eig170522梁勇污泥Metagenomics(7/323) yqa170111吴章艳土壤细菌Metagenomics(1/323) uba170526李洁4细菌Metagenomics(6/323) pnj170329梁勇人Metagenomics(1/323) bxy170111田银平微生物Metagenomics(2/323) pfo170330田银平细菌Metagenomics(2/323) </t>
    <phoneticPr fontId="51" type="noConversion"/>
  </si>
  <si>
    <t>96.03;84.89</t>
  </si>
  <si>
    <t>98.54;92.79</t>
  </si>
  <si>
    <t>41.38;41.82</t>
  </si>
  <si>
    <t>HS4000 PE101+8+8+101;0331+0428;新库库检;</t>
    <phoneticPr fontId="51" type="noConversion"/>
  </si>
  <si>
    <t>产量较低(RD)</t>
    <phoneticPr fontId="51" type="noConversion"/>
  </si>
  <si>
    <t>FCHHLNKBBXX</t>
  </si>
  <si>
    <t>WHDNASPEP00005166</t>
  </si>
  <si>
    <t xml:space="preserve">dsx170608李斌斌两个根霉Non-codingRNA(2/8) pay170503吴雪丽二十例人EukaryoteTranscriptomeResequencing(3/8) afn170522谢志远杨树Methylation(1/8) qok170613霍晶晶猴Exomecapture(2/8) </t>
  </si>
  <si>
    <t>96.82;87.84</t>
  </si>
  <si>
    <t>98.84;94.15</t>
  </si>
  <si>
    <t>42.20;42.55</t>
  </si>
  <si>
    <t>HS4000 PE101+8+8+101;0331+0428;新库库检;</t>
    <phoneticPr fontId="51" type="noConversion"/>
  </si>
  <si>
    <t>95.37;91.73</t>
  </si>
  <si>
    <t>98.11;96.23</t>
  </si>
  <si>
    <t>46.67;47.22</t>
  </si>
  <si>
    <t>7.20;7.41</t>
  </si>
  <si>
    <t>89.17;88.62</t>
  </si>
  <si>
    <t>WHTRDRPEP00004033</t>
  </si>
  <si>
    <t xml:space="preserve">lfh170609郑小敏人EukaryoteTranscriptomeResequencing(12/12) </t>
  </si>
  <si>
    <t>95.39;91.72</t>
  </si>
  <si>
    <t>98.13;96.24</t>
  </si>
  <si>
    <t>46.71;47.23</t>
  </si>
  <si>
    <t>7.28;7.43</t>
  </si>
  <si>
    <t>89.09;88.47</t>
  </si>
  <si>
    <t xml:space="preserve">lfh170609郑小敏人EukaryoteTranscriptomeResequencing(12/12) </t>
    <phoneticPr fontId="51" type="noConversion"/>
  </si>
  <si>
    <t>84.59;73.41</t>
  </si>
  <si>
    <t>90.33;83.96</t>
  </si>
  <si>
    <t>43.78;46.00</t>
  </si>
  <si>
    <t>HS4000 PE101+8+8+101;0331+0428;新库库检，外来文库;</t>
  </si>
  <si>
    <t>CWHPEPI00001375</t>
  </si>
  <si>
    <t xml:space="preserve">qym170609武瑞静人EukaryoteTranscriptomeResequencing(40/40) </t>
    <phoneticPr fontId="51" type="noConversion"/>
  </si>
  <si>
    <t>96.54;88.80</t>
  </si>
  <si>
    <t>98.80;94.75</t>
  </si>
  <si>
    <t>45.97;46.33</t>
  </si>
  <si>
    <t>HS4000 PE101+8+8+101;0331+0428;新库库检;</t>
    <phoneticPr fontId="51" type="noConversion"/>
  </si>
  <si>
    <t>WHDNASPEP00005128</t>
  </si>
  <si>
    <t xml:space="preserve">jnr170608田银平细菌Metagenomics(4/6) bii170418何伟明水牛GBS(1/6) afn170522谢志远杨树Methylation(1/6) </t>
  </si>
  <si>
    <t>96.78;89.36</t>
  </si>
  <si>
    <t>98.89;95.01</t>
  </si>
  <si>
    <t>46.14;46.49</t>
  </si>
  <si>
    <t>HS4000 PE101+8+8+101;0331+0428;新库库检;</t>
    <phoneticPr fontId="51" type="noConversion"/>
  </si>
  <si>
    <t xml:space="preserve">afn170522谢志远杨树Methylation(1/6) bii170418何伟明水牛GBS(1/6) jnr170608田银平细菌Metagenomics(4/6) </t>
  </si>
  <si>
    <t>96.93;86.74</t>
  </si>
  <si>
    <t>98.85;93.86</t>
  </si>
  <si>
    <t>41.48;41.67</t>
  </si>
  <si>
    <t>28.72;36.43</t>
  </si>
  <si>
    <t>7.62;7.18</t>
  </si>
  <si>
    <t>HS4000 PE101+8+8+101;0331+0428;旧库;</t>
    <phoneticPr fontId="51" type="noConversion"/>
  </si>
  <si>
    <t>WHDNASPEP00005123</t>
  </si>
  <si>
    <t>Methylation</t>
    <phoneticPr fontId="51" type="noConversion"/>
  </si>
  <si>
    <t xml:space="preserve">ncd170504陈凤人Methylation(19/19) </t>
    <phoneticPr fontId="51" type="noConversion"/>
  </si>
  <si>
    <t>96.15;91.99</t>
  </si>
  <si>
    <t>98.43;95.85</t>
  </si>
  <si>
    <t>44.20;43.34</t>
  </si>
  <si>
    <t>30.61;29.23</t>
  </si>
  <si>
    <t>72.43;71.50</t>
  </si>
  <si>
    <t>HS4000 PE101+8+101;0331+0331;新库库检;</t>
  </si>
  <si>
    <t>FCHHLWCBBXX</t>
  </si>
  <si>
    <t>WHDNASPEP00005173</t>
  </si>
  <si>
    <t xml:space="preserve">hve170613徐婧细菌ProkaryoteTranscriptomeResequencing(2/23) tmu170605胡瑶植物RAD-Seq(1/23) agx170614陈凤线虫Re-sequencing(2/23) eyb170613郑小敏细菌ProkaryoteTranscriptomeResequencing(12/23) zvf170418刘宇峰人Re-sequencing(6/23) </t>
  </si>
  <si>
    <t>91.05;87.15</t>
  </si>
  <si>
    <t>43.52;46.00</t>
  </si>
  <si>
    <t>产量较低(RD)</t>
    <phoneticPr fontId="51" type="noConversion"/>
  </si>
  <si>
    <t>WHDNASPEP00005172</t>
  </si>
  <si>
    <t xml:space="preserve">afn170522谢志远杨树Methylation(1/18) cep170605吕晓丹玉米EukaryoteTranscriptomeResequencing(17/18) </t>
  </si>
  <si>
    <t>91.58;88.26</t>
  </si>
  <si>
    <t>95.74;94.65</t>
  </si>
  <si>
    <t>44.05;46.45</t>
  </si>
  <si>
    <t>产量较低(RD)</t>
    <phoneticPr fontId="51" type="noConversion"/>
  </si>
  <si>
    <t>92.12;88.75</t>
  </si>
  <si>
    <t>96.00;94.80</t>
  </si>
  <si>
    <t>45.59;48.08</t>
  </si>
  <si>
    <t>WHDNASPEP00005171</t>
  </si>
  <si>
    <t xml:space="preserve">pay170503吴雪丽二十例人EukaryoteTranscriptomeResequencing(3/12) vxf170601谢志远病毒Methylation(2/12) cep170605吕晓丹玉米EukaryoteTranscriptomeResequencing(7/12) </t>
  </si>
  <si>
    <t>93.88;91.09</t>
  </si>
  <si>
    <t>96.90;95.89</t>
  </si>
  <si>
    <t>46.72;48.62</t>
  </si>
  <si>
    <t>WHDNASPEP00005170</t>
  </si>
  <si>
    <t xml:space="preserve">cep170605吕晓丹玉米EukaryoteTranscriptomeResequencing(8/10) akz170515李维喜人Methylation(2/10) </t>
  </si>
  <si>
    <t>93.07;90.70</t>
  </si>
  <si>
    <t>96.51;95.76</t>
  </si>
  <si>
    <t>45.82;47.96</t>
  </si>
  <si>
    <t>WHDNASPEP00005169</t>
  </si>
  <si>
    <t xml:space="preserve">akz170515李维喜人Methylation(2/10) cep170605吕晓丹玉米EukaryoteTranscriptomeResequencing(8/10) </t>
  </si>
  <si>
    <t>93.70;89.62</t>
  </si>
  <si>
    <t>96.84;95.87</t>
  </si>
  <si>
    <t>46.35;48.10</t>
  </si>
  <si>
    <t>WHDNASPEP00005168</t>
  </si>
  <si>
    <t>94.83;91.27</t>
  </si>
  <si>
    <t>97.39;96.04</t>
  </si>
  <si>
    <t>46.82;48.69</t>
  </si>
  <si>
    <t>HS4000 PE101+8+101;0331+0331;新库库检;</t>
    <phoneticPr fontId="51" type="noConversion"/>
  </si>
  <si>
    <t>WHDNASPEP00005167</t>
  </si>
  <si>
    <t xml:space="preserve">cep170605吕晓丹玉米EukaryoteTranscriptomeResequencing(8/10) akz170515李维喜人Methylation(2/10) </t>
    <phoneticPr fontId="51" type="noConversion"/>
  </si>
  <si>
    <t>何智伟</t>
    <phoneticPr fontId="51" type="noConversion"/>
  </si>
  <si>
    <t>HS4000 SE50+8;0331+0331;新库库检（加入45%wHAXPI033947-164）;</t>
    <phoneticPr fontId="51" type="noConversion"/>
  </si>
  <si>
    <t>FCHHL32BBXX</t>
  </si>
  <si>
    <t>WHDNASPEP00005033</t>
  </si>
  <si>
    <t>HS4000 SE50+8;0331+0331;新库库检（加入45%wHAXPI033947-164）;</t>
  </si>
  <si>
    <t>WHDNASPEP00005032</t>
  </si>
  <si>
    <t>HS4000 SE50+8;0331+0331;新库库检（加入45%wHAXPI033947-164）;</t>
    <phoneticPr fontId="51" type="noConversion"/>
  </si>
  <si>
    <t>WHDNASPEP00005031</t>
  </si>
  <si>
    <t>Methylation</t>
    <phoneticPr fontId="51" type="noConversion"/>
  </si>
  <si>
    <t xml:space="preserve">vae170421王珏人Methylation(4/4) </t>
    <phoneticPr fontId="51" type="noConversion"/>
  </si>
  <si>
    <t>HS4000 SE50+8;0331+0331;新库库检，外来文库;</t>
    <phoneticPr fontId="51" type="noConversion"/>
  </si>
  <si>
    <t>CWHSEI17060003</t>
  </si>
  <si>
    <t>RNA-Seq</t>
    <phoneticPr fontId="51" type="noConversion"/>
  </si>
  <si>
    <t xml:space="preserve">lrt170616张伟10小鼠RNA-Seq </t>
  </si>
  <si>
    <t>CWHSEI17060002</t>
  </si>
  <si>
    <t>CWHSEI17060004</t>
  </si>
  <si>
    <t>CWHPEPI00001372</t>
  </si>
  <si>
    <t xml:space="preserve">hwc170612王艳2小鼠外来文库只测序RNA-Seq(11/11) </t>
    <phoneticPr fontId="51" type="noConversion"/>
  </si>
  <si>
    <t>HS4000 SE50+8;0331+0331;新库库检;</t>
    <phoneticPr fontId="51" type="noConversion"/>
  </si>
  <si>
    <t>WHSRNASEP00001238</t>
  </si>
  <si>
    <t xml:space="preserve">ltt170602王丹七十二小鼠SmallRNA(7/13) bcf170425郭梅人内部研发(6/13) </t>
    <phoneticPr fontId="51" type="noConversion"/>
  </si>
  <si>
    <t>HS4000 SE50+8;0331+0331;新库库检（加入45%wHAXPI034257-164）;</t>
    <phoneticPr fontId="51" type="noConversion"/>
  </si>
  <si>
    <t>FCHHLNJBBXX</t>
  </si>
  <si>
    <t>WHDNASPEP00005041</t>
  </si>
  <si>
    <t>Methylation</t>
    <phoneticPr fontId="51" type="noConversion"/>
  </si>
  <si>
    <t>WHDNASPEP00005040</t>
  </si>
  <si>
    <t>WHDNASPEP00005039</t>
  </si>
  <si>
    <t>WHDNASPEP00005038</t>
  </si>
  <si>
    <t>WHDNASPEP00005037</t>
  </si>
  <si>
    <t>WHDNASPEP00005036</t>
  </si>
  <si>
    <t>WHDNASPEP00005035</t>
  </si>
  <si>
    <t>FCHHLNJBBXX</t>
    <phoneticPr fontId="51" type="noConversion"/>
  </si>
  <si>
    <t>WHDNASPEP00005034</t>
    <phoneticPr fontId="51" type="noConversion"/>
  </si>
  <si>
    <t xml:space="preserve">vae170421王珏人Methylation(4/4) </t>
    <phoneticPr fontId="51" type="noConversion"/>
  </si>
  <si>
    <t>93.54;79.59</t>
  </si>
  <si>
    <t>97.23;89.24</t>
  </si>
  <si>
    <t>38.81;39.37</t>
  </si>
  <si>
    <t>FCHK375BBXX</t>
  </si>
  <si>
    <t>wHAXPI051138-30</t>
  </si>
  <si>
    <t xml:space="preserve">pha170620谢洪青桃子Re-sequencing </t>
  </si>
  <si>
    <t>93.98;79.64</t>
  </si>
  <si>
    <t>97.42;89.19</t>
  </si>
  <si>
    <t>38.81;39.39</t>
  </si>
  <si>
    <t>wHAXPI051132-17</t>
  </si>
  <si>
    <t>93.84;80.73</t>
  </si>
  <si>
    <t>97.37;89.75</t>
  </si>
  <si>
    <t>38.83;39.37</t>
  </si>
  <si>
    <t>wHAXPI051136-23</t>
  </si>
  <si>
    <t>92.65;80.71</t>
  </si>
  <si>
    <t>96.64;89.78</t>
  </si>
  <si>
    <t>44.73;44.86</t>
  </si>
  <si>
    <t>2.20;4.09</t>
  </si>
  <si>
    <t>94.28;87.98</t>
  </si>
  <si>
    <t>wHAXPI051789-17</t>
  </si>
  <si>
    <t xml:space="preserve">ysx170614陈凤人Re-sequencing </t>
  </si>
  <si>
    <t>93.41;80.58</t>
  </si>
  <si>
    <t>96.93;89.30</t>
  </si>
  <si>
    <t>42.20;42.58</t>
  </si>
  <si>
    <t>1.23;1.80</t>
  </si>
  <si>
    <t>96.38;89.67</t>
  </si>
  <si>
    <t>wHAXPI051788-18</t>
  </si>
  <si>
    <t xml:space="preserve">ysx170614陈凤人Re-sequencing </t>
    <phoneticPr fontId="51" type="noConversion"/>
  </si>
  <si>
    <t>94.15;83.53</t>
  </si>
  <si>
    <t>97.48;92.22</t>
  </si>
  <si>
    <t>41.86;41.92</t>
  </si>
  <si>
    <t>WHDNASPEP00005131</t>
  </si>
  <si>
    <t xml:space="preserve">oso170609郑小敏水稻EukaryoteTranscriptomeResequencing(1/16) zuo170613徐晓静两个铃兰陈瑶Re-sequencing(2/16) kpw170609陈凤拟南芥Re-sequencing(2/16) ywi170518岳震九十五个牡丹RAD-Seq(1/16) mct170609赵一凡酿酒酵母Re-sequencing(1/16) iai170609胡维线虫Re-sequencing(5/16) hav170210宗亮人内部研发(4/16) </t>
  </si>
  <si>
    <t>94.82;85.08</t>
  </si>
  <si>
    <t>97.84;93.12</t>
  </si>
  <si>
    <t>40.16;40.35</t>
  </si>
  <si>
    <t>HS4000 PE151+8+151;0428+0331;新库库检;</t>
    <phoneticPr fontId="51" type="noConversion"/>
  </si>
  <si>
    <t>WHDNASPEP00005130</t>
  </si>
  <si>
    <t xml:space="preserve">beb170608王爽1四个细菌Denovo-Microbiology(4/11) ywi170518岳震九十五个牡丹RAD-Seq(1/11) qys170609胡维线虫Re-sequencing(4/11) seg170605王丹两个蚕Denovo-Animal(2/11) </t>
  </si>
  <si>
    <t>93.79;80.34</t>
  </si>
  <si>
    <t>97.38;90.25</t>
  </si>
  <si>
    <t>39.31;39.82</t>
  </si>
  <si>
    <t>HS4000 PE151+8+151;0428+0331;新库库检;</t>
    <phoneticPr fontId="51" type="noConversion"/>
  </si>
  <si>
    <t>FCHK375BBXX</t>
    <phoneticPr fontId="51" type="noConversion"/>
  </si>
  <si>
    <t>WHCARqgeDEAADUAAPEI-16</t>
  </si>
  <si>
    <t>HS4000 SE50+8;0331+0331;新库库检;</t>
    <phoneticPr fontId="51" type="noConversion"/>
  </si>
  <si>
    <t>FCHHLTGBBXX</t>
  </si>
  <si>
    <t>WHTRDRPEP00004035</t>
  </si>
  <si>
    <t>RNA-Seq</t>
    <phoneticPr fontId="51" type="noConversion"/>
  </si>
  <si>
    <t xml:space="preserve">gns170605刘宇峰小鼠RNA-Seq(3/7) erx170607卢梦书小鼠RNA-Seq(4/7) </t>
  </si>
  <si>
    <t>HS4000 SE50+8;0331+0331;新库库检;</t>
    <phoneticPr fontId="51" type="noConversion"/>
  </si>
  <si>
    <t>WHTRDRPEP00004034</t>
  </si>
  <si>
    <t xml:space="preserve">kav170526徐婧小鼠RNA-Seq(1/8) erx170607卢梦书小鼠RNA-Seq(5/8) eax170607徐婧小鼠RNA-Seq(2/8) </t>
  </si>
  <si>
    <t>HS4000 SE50+8;0331+0331;新库库检，外来文库(混入25% 的 phix in文库作为in lane control）;</t>
    <phoneticPr fontId="51" type="noConversion"/>
  </si>
  <si>
    <t>CHKPEI00001225</t>
  </si>
  <si>
    <t>Chip-seq</t>
    <phoneticPr fontId="51" type="noConversion"/>
  </si>
  <si>
    <t xml:space="preserve">jnx170518刘芳3文库Chip-seq </t>
    <phoneticPr fontId="51" type="noConversion"/>
  </si>
  <si>
    <t>HS4000 SE50+8;0331+0331;新库库检，外来文库;</t>
  </si>
  <si>
    <t>CWHPEPI00001380</t>
  </si>
  <si>
    <t xml:space="preserve">lrt170616张伟10小鼠RNA-Seq(24/24) </t>
    <phoneticPr fontId="51" type="noConversion"/>
  </si>
  <si>
    <t>CWHSEI17060001</t>
  </si>
  <si>
    <t>RNA-Seq</t>
    <phoneticPr fontId="51" type="noConversion"/>
  </si>
  <si>
    <t xml:space="preserve">lrt170616张伟10小鼠RNA-Seq </t>
    <phoneticPr fontId="51" type="noConversion"/>
  </si>
  <si>
    <t>HS4000 SE50+8;0331+0331;新库库检;</t>
    <phoneticPr fontId="51" type="noConversion"/>
  </si>
  <si>
    <t>WHSRNASEP00001237</t>
  </si>
  <si>
    <t>SmallRNA</t>
    <phoneticPr fontId="51" type="noConversion"/>
  </si>
  <si>
    <t xml:space="preserve">xkd170608徐晓静小鼠SmallRNA(1/11) ltt170602王丹七十二小鼠SmallRNA(10/11) </t>
  </si>
  <si>
    <t>WHSRNASEP00001236</t>
  </si>
  <si>
    <t>SmallRNA</t>
    <phoneticPr fontId="51" type="noConversion"/>
  </si>
  <si>
    <t xml:space="preserve">ofe170606张洪芳人SmallRNA(6/6) </t>
  </si>
  <si>
    <t>HS4000 SE50+8;0331+0331;新库库检;</t>
    <phoneticPr fontId="51" type="noConversion"/>
  </si>
  <si>
    <t>FCHHLTGBBXX</t>
    <phoneticPr fontId="51" type="noConversion"/>
  </si>
  <si>
    <t>WHSRNASEP00001235</t>
  </si>
  <si>
    <t xml:space="preserve">ltt170602王丹七十二小鼠SmallRNA(11/11) </t>
    <phoneticPr fontId="51" type="noConversion"/>
  </si>
  <si>
    <t>91.15;84.97</t>
  </si>
  <si>
    <t>95.40;91.07</t>
  </si>
  <si>
    <t>42.69;42.89</t>
  </si>
  <si>
    <t>PE 126+8+126-V4;0408+0428;新库库检;</t>
    <phoneticPr fontId="51" type="noConversion"/>
  </si>
  <si>
    <t>FCCAYJDANXX</t>
  </si>
  <si>
    <t>wHAMPI051532-60</t>
  </si>
  <si>
    <t>Re-sequencing</t>
    <phoneticPr fontId="51" type="noConversion"/>
  </si>
  <si>
    <t xml:space="preserve">eol170605吴斌2中华鲟Re-sequencing </t>
    <phoneticPr fontId="51" type="noConversion"/>
  </si>
  <si>
    <t>89.56;83.53</t>
  </si>
  <si>
    <t>94.58;90.53</t>
  </si>
  <si>
    <t>45.96;46.09</t>
  </si>
  <si>
    <t>PE 126+8+126-V4;0408+0428;新库库检;</t>
    <phoneticPr fontId="51" type="noConversion"/>
  </si>
  <si>
    <t>wHAMPI051529-62</t>
  </si>
  <si>
    <t>88.90;82.26</t>
  </si>
  <si>
    <t>94.25;89.81</t>
  </si>
  <si>
    <t>45.96;46.15</t>
  </si>
  <si>
    <t>90.24;84.77</t>
  </si>
  <si>
    <t>94.96;91.24</t>
  </si>
  <si>
    <t>46.94;47.07</t>
  </si>
  <si>
    <t>PE 126+8+126-V4;0408+0428;新库库检;</t>
    <phoneticPr fontId="51" type="noConversion"/>
  </si>
  <si>
    <t>FCCAYJDANXX</t>
    <phoneticPr fontId="51" type="noConversion"/>
  </si>
  <si>
    <t>wHAIPI051530-19</t>
  </si>
  <si>
    <t>90.39;84.76</t>
  </si>
  <si>
    <t>95.04;91.21</t>
  </si>
  <si>
    <t xml:space="preserve">dpy170502余佳临西藏钩虾Denovo-Animal </t>
    <phoneticPr fontId="51" type="noConversion"/>
  </si>
  <si>
    <t>89.68;84.62</t>
  </si>
  <si>
    <t>94.75;91.24</t>
  </si>
  <si>
    <t>43.12;43.27</t>
  </si>
  <si>
    <t>96.73;93.21</t>
  </si>
  <si>
    <t>WHDNASPEP00005106</t>
  </si>
  <si>
    <t xml:space="preserve">qvu170508陈凤人TargetRegioncapture(12/16) iui170526谢洪青叶螨Denovo-Animal(1/16) qzq170524余佳临中华白海豚Denovo-Animal(1/16) mao170525袁珍丽真菌Re-sequencing(2/16) </t>
  </si>
  <si>
    <t>92.04;88.01</t>
  </si>
  <si>
    <t>96.05;93.22</t>
  </si>
  <si>
    <t>36.67;36.94</t>
  </si>
  <si>
    <t>PE 126+8+126-V4;0408+0428;新库库检;</t>
    <phoneticPr fontId="51" type="noConversion"/>
  </si>
  <si>
    <t>WHDNASPEP00005105</t>
  </si>
  <si>
    <t xml:space="preserve">uuk170601余佳临鳃蛭Denovo-Animal(2/2) </t>
  </si>
  <si>
    <t>87.67;80.30</t>
  </si>
  <si>
    <t>93.53;88.62</t>
  </si>
  <si>
    <t>43.52;43.72</t>
  </si>
  <si>
    <t>PE 126+8+126-V4;0408+0428;新库库检;</t>
    <phoneticPr fontId="51" type="noConversion"/>
  </si>
  <si>
    <t>FCCAYJDANXX</t>
    <phoneticPr fontId="51" type="noConversion"/>
  </si>
  <si>
    <t>WHDNASPEP00005087</t>
  </si>
  <si>
    <t xml:space="preserve">qzq170524余佳临中华白海豚Denovo-Animal(2/2) </t>
    <phoneticPr fontId="51" type="noConversion"/>
  </si>
  <si>
    <t>96.98;92.28</t>
  </si>
  <si>
    <t>98.73;96.25</t>
  </si>
  <si>
    <t>44.18;44.24</t>
  </si>
  <si>
    <t>HS4000 PE101+8+8+101;0428+0331;新库库检;</t>
    <phoneticPr fontId="51" type="noConversion"/>
  </si>
  <si>
    <t>FCHK3CWBBXX</t>
  </si>
  <si>
    <t>WHCDNAPEP00007019</t>
  </si>
  <si>
    <t xml:space="preserve">hgg170606胡维花生EukaryoteTranscriptomeResequencing(8/8) </t>
    <phoneticPr fontId="51" type="noConversion"/>
  </si>
  <si>
    <t>96.45;89.86</t>
  </si>
  <si>
    <t>98.56;95.00</t>
  </si>
  <si>
    <t>47.11;47.45</t>
  </si>
  <si>
    <t>HS4000 PE101+8+8+101;0428+0331;新库库检;</t>
    <phoneticPr fontId="51" type="noConversion"/>
  </si>
  <si>
    <t>WHDNASPEP00005129</t>
  </si>
  <si>
    <t xml:space="preserve">dqm170116谢洪青茶GBS(1/16) agy170606谢尚波细菌ProkaryoteTranscriptomeResequencing(1/16) kjn170607马俊平四个细菌ProkaryoteTranscriptomeResequencing(4/16) mhb170517钟珍衣藻Re-sequencing(4/16) icq170527谢尚波细菌ProkaryoteTranscriptomeResequencing(1/16) afn170522谢志远杨树Methylation(1/16) jnr170608田银平细菌Metagenomics(4/16) </t>
  </si>
  <si>
    <t>96.42;88.78</t>
  </si>
  <si>
    <t>98.57;94.57</t>
  </si>
  <si>
    <t>47.54;47.82</t>
  </si>
  <si>
    <t xml:space="preserve">dqm170116谢洪青茶GBS(1/16) agy170606谢尚波细菌ProkaryoteTranscriptomeResequencing(1/16) afn170522谢志远杨树Methylation(1/16) mhb170517钟珍衣藻Re-sequencing(4/16) kjn170607马俊平四个细菌ProkaryoteTranscriptomeResequencing(4/16) icq170527谢尚波细菌ProkaryoteTranscriptomeResequencing(1/16) jnr170608田银平细菌Metagenomics(4/16) </t>
  </si>
  <si>
    <t>97.32;89.79</t>
  </si>
  <si>
    <t>99.04;95.90</t>
  </si>
  <si>
    <t>48.43;48.51</t>
  </si>
  <si>
    <t>WHDNASPEP00005127</t>
  </si>
  <si>
    <t xml:space="preserve">jnr170608田银平细菌Metagenomics(4/8) ewm170503汪智蛟人EukaryoteTranscriptomeResequencing(2/8) bii170418何伟明水牛GBS(1/8) afn170522谢志远杨树Methylation(1/8) </t>
  </si>
  <si>
    <t>97.42;89.82</t>
  </si>
  <si>
    <t>99.09;95.93</t>
  </si>
  <si>
    <t>48.49;48.57</t>
  </si>
  <si>
    <t>HS4000 PE101+8+8+101;0428+0331;新库库检;</t>
    <phoneticPr fontId="51" type="noConversion"/>
  </si>
  <si>
    <t xml:space="preserve">ewm170503汪智蛟人EukaryoteTranscriptomeResequencing(2/8) bii170418何伟明水牛GBS(1/8) jnr170608田银平细菌Metagenomics(4/8) afn170522谢志远杨树Methylation(1/8) </t>
  </si>
  <si>
    <t>97.06;87.15</t>
  </si>
  <si>
    <t>98.86;94.16</t>
  </si>
  <si>
    <t>41.89;41.99</t>
  </si>
  <si>
    <t>28.59;34.57</t>
  </si>
  <si>
    <t>6.97;7.61</t>
  </si>
  <si>
    <t xml:space="preserve">ncd170504陈凤人Methylation(19/19) </t>
    <phoneticPr fontId="51" type="noConversion"/>
  </si>
  <si>
    <t>85.83;71.60</t>
  </si>
  <si>
    <t>91.34;83.92</t>
  </si>
  <si>
    <t>45.10;47.43</t>
  </si>
  <si>
    <t>25.77;26.32</t>
  </si>
  <si>
    <t>19.00;14.02</t>
  </si>
  <si>
    <t>HS4000 PE101+8+8+101;0428+0331;新库库检，外来文库;</t>
    <phoneticPr fontId="51" type="noConversion"/>
  </si>
  <si>
    <t>Read2 Q30偏低</t>
    <phoneticPr fontId="51" type="noConversion"/>
  </si>
  <si>
    <t>质量较差(客户样品)</t>
    <phoneticPr fontId="117" type="noConversion"/>
  </si>
  <si>
    <t>CWHPEPI00001374</t>
  </si>
  <si>
    <t xml:space="preserve">qym170609武瑞静人EukaryoteTranscriptomeResequencing(30/30) </t>
    <phoneticPr fontId="51" type="noConversion"/>
  </si>
  <si>
    <t>97.65;88.38</t>
  </si>
  <si>
    <t>99.24;94.21</t>
  </si>
  <si>
    <t>49.00;48.65</t>
  </si>
  <si>
    <t>HS4000 PE101+8+8+101;0428+0331;新库库检;</t>
    <phoneticPr fontId="51" type="noConversion"/>
  </si>
  <si>
    <t>WHDNASPEP00005112</t>
  </si>
  <si>
    <t xml:space="preserve">vxf170601谢志远病毒Methylation(2/15) nac170526徐婧细菌prokaryoteStrand-SpecificResequencingTranscriptome(4/15) llt170601赵娟妮大肠杆菌prokaryoteStrand-SpecificResequencingTranscriptome(9/15) </t>
    <phoneticPr fontId="51" type="noConversion"/>
  </si>
  <si>
    <t>HS4000 SE50+8;0428+0331;新库库检;</t>
    <phoneticPr fontId="51" type="noConversion"/>
  </si>
  <si>
    <t>FCHK3CYBBXX</t>
  </si>
  <si>
    <t>WHDNASPEP00005125</t>
  </si>
  <si>
    <t xml:space="preserve">hxz170608董海芳人Chip-seq(10/10) </t>
  </si>
  <si>
    <t>WHDNASPEP00005126</t>
  </si>
  <si>
    <t xml:space="preserve">lzh170607于杨阳三个疫霉Chip-seq(3/11) ovl170601许琛莹拟南芥Chip-seq(8/11) </t>
    <phoneticPr fontId="51" type="noConversion"/>
  </si>
  <si>
    <t>HS4000 SE50+8;0428+0331;新库库检，外来文库;</t>
    <phoneticPr fontId="51" type="noConversion"/>
  </si>
  <si>
    <t>CWHPEPI00001373</t>
  </si>
  <si>
    <t xml:space="preserve">hwc170612王艳2小鼠外来文库只测序RNA-Seq(11/11) </t>
    <phoneticPr fontId="51" type="noConversion"/>
  </si>
  <si>
    <t>HS4000 SE50+8;0428+0331;新库库检（加入50%wHAXPI033947-164）;</t>
    <phoneticPr fontId="51" type="noConversion"/>
  </si>
  <si>
    <t>WHDNASPEP00005030</t>
  </si>
  <si>
    <t>Methylation</t>
    <phoneticPr fontId="51" type="noConversion"/>
  </si>
  <si>
    <t>WHDNASPEP00005029</t>
  </si>
  <si>
    <t xml:space="preserve">vae170421王珏人Methylation(4/4) </t>
    <phoneticPr fontId="51" type="noConversion"/>
  </si>
  <si>
    <t>WHSRNASEP00001234</t>
  </si>
  <si>
    <t>SmallRNA</t>
    <phoneticPr fontId="51" type="noConversion"/>
  </si>
  <si>
    <t xml:space="preserve">ltt170602王丹七十二小鼠SmallRNA(10/11) ffv170605夏展峰二个人SmallRNA(1/11) </t>
  </si>
  <si>
    <t>HS4000 SE50+8;0428+0331;新库库检;</t>
    <phoneticPr fontId="51" type="noConversion"/>
  </si>
  <si>
    <t>WHSRNASEP00001233</t>
  </si>
  <si>
    <t xml:space="preserve">ffv170605夏展峰二个人SmallRNA(1/11) ltt170602王丹七十二小鼠SmallRNA(10/11) </t>
    <phoneticPr fontId="51" type="noConversion"/>
  </si>
  <si>
    <t>三个子文库产量偏低</t>
    <phoneticPr fontId="51" type="noConversion"/>
  </si>
  <si>
    <t>WHSRNASEP00001229</t>
  </si>
  <si>
    <t xml:space="preserve">ltt170602王丹七十二小鼠SmallRNA(5/19) ris170527王丹人SmallRNA(1/19) bcf170425郭梅人内部研发(4/19) xsf170523夏展峰四个药材甲SmallRNA(2/19) fpj170505王丹九个人SmallRNA(5/19) qgf170601乔王敏人SmallRNA(2/19) </t>
    <phoneticPr fontId="51" type="noConversion"/>
  </si>
  <si>
    <t xml:space="preserve">dyc170601吕晓丹人Exomecapture(11/11) </t>
    <phoneticPr fontId="51" type="noConversion"/>
  </si>
  <si>
    <t>DKDNAPEP02863</t>
    <phoneticPr fontId="51" type="noConversion"/>
  </si>
  <si>
    <t>FCHJHNWBBXX</t>
    <phoneticPr fontId="51" type="noConversion"/>
  </si>
  <si>
    <t>49.75;49.87</t>
  </si>
  <si>
    <t>97.63;93.44</t>
  </si>
  <si>
    <t>94.21;86.03</t>
  </si>
  <si>
    <t xml:space="preserve">dyc170601吕晓丹人Exomecapture(3/11) eka170615吕晓丹人Exomecapture(4/11) trx170612吕晓丹人Exomecapture(4/11) </t>
  </si>
  <si>
    <t>DKDNAPEP02865</t>
  </si>
  <si>
    <t>FCHJHNWBBXX</t>
  </si>
  <si>
    <t>98.08;93.38</t>
  </si>
  <si>
    <t>95.03;85.83</t>
  </si>
  <si>
    <t xml:space="preserve">trx170612吕晓丹人Exomecapture(11/11) </t>
  </si>
  <si>
    <t>DKDNAPEP02866</t>
  </si>
  <si>
    <t>50.45;50.44</t>
  </si>
  <si>
    <t>95.57;89.56</t>
  </si>
  <si>
    <t>DKDNAPEP02867</t>
  </si>
  <si>
    <t>49.89;49.87</t>
  </si>
  <si>
    <t>98.17;95.49</t>
  </si>
  <si>
    <t>95.22;89.28</t>
  </si>
  <si>
    <t xml:space="preserve">tev170612吕晓丹人Exomecapture(6/11) trx170612吕晓丹人Exomecapture(5/11) </t>
  </si>
  <si>
    <t>DKDNAPEP02868</t>
  </si>
  <si>
    <t>50.44;50.43</t>
  </si>
  <si>
    <t>98.30;95.79</t>
  </si>
  <si>
    <t>95.42;89.86</t>
  </si>
  <si>
    <t xml:space="preserve">tev170612吕晓丹人Exomecapture(5/11) trx170612吕晓丹人Exomecapture(6/11) </t>
  </si>
  <si>
    <t>DKDNAPEP02869</t>
  </si>
  <si>
    <t>50.40;50.39</t>
  </si>
  <si>
    <t>98.21;95.43</t>
  </si>
  <si>
    <t>95.19;89.16</t>
  </si>
  <si>
    <t>DKDNAPEP02870</t>
  </si>
  <si>
    <t>49.79;49.77</t>
  </si>
  <si>
    <t>98.21;95.16</t>
  </si>
  <si>
    <t>95.23;88.91</t>
  </si>
  <si>
    <t>DKDNAPEP02871</t>
  </si>
  <si>
    <t>49.60;49.55</t>
  </si>
  <si>
    <t>98.28;95.75</t>
  </si>
  <si>
    <t>95.40;89.87</t>
  </si>
  <si>
    <t xml:space="preserve">trx170612吕晓丹人Exomecapture(11/11) </t>
    <phoneticPr fontId="51" type="noConversion"/>
  </si>
  <si>
    <t>DKDNAPEP02872</t>
    <phoneticPr fontId="51" type="noConversion"/>
  </si>
  <si>
    <t>FCHJHGHBBXX</t>
    <phoneticPr fontId="51" type="noConversion"/>
  </si>
  <si>
    <t>49.91;49.88</t>
  </si>
  <si>
    <t>98.53;95.33</t>
  </si>
  <si>
    <t>96.05;89.28</t>
  </si>
  <si>
    <t>DKDNAPEP02873</t>
  </si>
  <si>
    <t>FCHJHGHBBXX</t>
  </si>
  <si>
    <t>49.87;49.85</t>
  </si>
  <si>
    <t>98.49;96.00</t>
  </si>
  <si>
    <t>96.02;90.59</t>
  </si>
  <si>
    <t>DKDNAPEP02874</t>
  </si>
  <si>
    <t>49.91;49.89</t>
  </si>
  <si>
    <t>98.50;96.17</t>
  </si>
  <si>
    <t>96.06;90.97</t>
  </si>
  <si>
    <t>DKDNAPEP02875</t>
  </si>
  <si>
    <t>49.87;49.86</t>
  </si>
  <si>
    <t>98.42;95.88</t>
  </si>
  <si>
    <t>95.80;90.27</t>
  </si>
  <si>
    <t xml:space="preserve">bsx170615马菡静人Exomecapture(8/11) cqj170615孙继华人Exomecapture(3/11) </t>
  </si>
  <si>
    <t>DKDNAPEP02877</t>
  </si>
  <si>
    <t>99.53;98.48</t>
  </si>
  <si>
    <t>1.33;1.71</t>
  </si>
  <si>
    <t>50.90;50.92</t>
  </si>
  <si>
    <t>98.34;95.06</t>
  </si>
  <si>
    <t>95.68;88.83</t>
  </si>
  <si>
    <t xml:space="preserve">pvd170616钟珍水蚤文库EukaryoteTranscriptomeResequencing </t>
  </si>
  <si>
    <t>44.82;44.94</t>
  </si>
  <si>
    <t>98.25;95.22</t>
  </si>
  <si>
    <t>95.61;89.24</t>
  </si>
  <si>
    <t>CDKPEI170613002</t>
  </si>
  <si>
    <t>96.58;93.12</t>
  </si>
  <si>
    <t>93.63;86.58</t>
  </si>
  <si>
    <t xml:space="preserve">pvd170616钟珍水蚤文库EukaryoteTranscriptomeResequencing </t>
    <phoneticPr fontId="51" type="noConversion"/>
  </si>
  <si>
    <t>46.87;46.89</t>
  </si>
  <si>
    <t>96.87;93.76</t>
  </si>
  <si>
    <t>94.16;87.48</t>
  </si>
  <si>
    <t>91.61;92.70</t>
  </si>
  <si>
    <t>94.92;95.50</t>
  </si>
  <si>
    <t>47.73;47.45</t>
  </si>
  <si>
    <t>FCHN552BCXY</t>
  </si>
  <si>
    <t>CPF1706008;CPF1706008;CPF1706008;CPF1706008;CPF1706008;</t>
  </si>
  <si>
    <t>90.89;93.11</t>
  </si>
  <si>
    <t>94.47;95.76</t>
  </si>
  <si>
    <t>47.49;47.16</t>
  </si>
  <si>
    <t>97.38;93.73</t>
  </si>
  <si>
    <t>98.51;95.98</t>
  </si>
  <si>
    <t>49.77;49.68</t>
  </si>
  <si>
    <t>FCHMTGVBCXY</t>
  </si>
  <si>
    <t>97.15;93.43</t>
  </si>
  <si>
    <t>98.40;95.83</t>
  </si>
  <si>
    <t>97.30;94.52</t>
  </si>
  <si>
    <t>98.45;96.60</t>
  </si>
  <si>
    <t>FCHMY2CBCXY</t>
  </si>
  <si>
    <t>97.20;94.38</t>
  </si>
  <si>
    <t>98.39;96.51</t>
  </si>
  <si>
    <t>49.87;49.71</t>
  </si>
  <si>
    <t>97.51;95.56</t>
  </si>
  <si>
    <t>98.58;97.28</t>
  </si>
  <si>
    <t>50.10;50.00</t>
  </si>
  <si>
    <t>FCHMVG3BCXY</t>
  </si>
  <si>
    <t>97.45;95.34</t>
  </si>
  <si>
    <t>50.12;50.01</t>
  </si>
  <si>
    <t>97.47;96.23</t>
  </si>
  <si>
    <t>98.60;97.74</t>
  </si>
  <si>
    <t>49.79;49.65</t>
  </si>
  <si>
    <t>FCHLYV7BCXY</t>
  </si>
  <si>
    <t>CPF1706007;CPF1706007;CPF1706007;CPF1706007;CPF1706007;</t>
  </si>
  <si>
    <t>97.47;96.24</t>
  </si>
  <si>
    <t>98.61;97.77</t>
  </si>
  <si>
    <t>49.83;49.70</t>
  </si>
  <si>
    <t>97.09;94.59</t>
  </si>
  <si>
    <t>98.34;96.67</t>
  </si>
  <si>
    <t>49.99;49.89</t>
  </si>
  <si>
    <t>FCHMVHGBCXY</t>
  </si>
  <si>
    <t>CPF1706007;CPF1706007;CPF1706007;CPF1706007;CPF1706004;</t>
  </si>
  <si>
    <t>98.31;96.58</t>
  </si>
  <si>
    <t>97.39;94.95</t>
  </si>
  <si>
    <t>98.50;96.86</t>
  </si>
  <si>
    <t>50.42;50.36</t>
  </si>
  <si>
    <t>FCHMTWTBCXY</t>
  </si>
  <si>
    <t>CPF1705008;CPF1705008;CPF1705008;CPF1706008;CPF1706008;CPF1706008;CPF1706008;</t>
  </si>
  <si>
    <t>98.45;96.74</t>
  </si>
  <si>
    <t>50.39;50.33</t>
  </si>
  <si>
    <t>97.37;95.03</t>
  </si>
  <si>
    <t>98.48;96.89</t>
  </si>
  <si>
    <t>FCHLVGGBCXY</t>
  </si>
  <si>
    <t>97.45;95.29</t>
  </si>
  <si>
    <t>98.53;97.05</t>
  </si>
  <si>
    <t>97.25;95.09</t>
  </si>
  <si>
    <t>98.41;96.97</t>
  </si>
  <si>
    <t>49.82;49.72</t>
  </si>
  <si>
    <t>FCHMY2LBCXY</t>
  </si>
  <si>
    <t>97.16;95.18</t>
  </si>
  <si>
    <t>98.34;96.99</t>
  </si>
  <si>
    <t>49.78;49.69</t>
  </si>
  <si>
    <t>97.90;96.61</t>
  </si>
  <si>
    <t>98.86;97.97</t>
  </si>
  <si>
    <t>50.02;49.89</t>
  </si>
  <si>
    <t>FCHLYMJBCXY</t>
  </si>
  <si>
    <t>98.07;96.83</t>
  </si>
  <si>
    <t>98.94;98.08</t>
  </si>
  <si>
    <t>96.65;90.25</t>
  </si>
  <si>
    <t>98.84;95.40</t>
  </si>
  <si>
    <t>49.52;49.98</t>
  </si>
  <si>
    <t>FCHKCLMBBXX</t>
  </si>
  <si>
    <t>F16FTSUSAT0482;F16FTSUSAT0482;F16FTSUSAT0482;F16FTSUSAT0482;F16FTSUSAT0482;F16FTSUSAT0482;F16FTSUSAT0482;F16FTSUSAT0482;F16FTSUSAT0482;</t>
  </si>
  <si>
    <t>95.68;92.75</t>
  </si>
  <si>
    <t>98.52;96.89</t>
  </si>
  <si>
    <t>46.33;46.05</t>
  </si>
  <si>
    <t>95.59;92.06</t>
  </si>
  <si>
    <t>98.49;96.58</t>
  </si>
  <si>
    <t>46.33;46.07</t>
  </si>
  <si>
    <t>95.97;92.54</t>
  </si>
  <si>
    <t>98.61;96.81</t>
  </si>
  <si>
    <t>46.26;45.99</t>
  </si>
  <si>
    <t>95.40;90.96</t>
  </si>
  <si>
    <t>98.42;95.97</t>
  </si>
  <si>
    <t>45.93;45.48</t>
  </si>
  <si>
    <t>NPC_2_rep2</t>
  </si>
  <si>
    <t>CPF1706003;</t>
  </si>
  <si>
    <t>94.32;88.39</t>
  </si>
  <si>
    <t>98.02;94.69</t>
  </si>
  <si>
    <t>45.91;45.34</t>
  </si>
  <si>
    <t>NPC_1_rep1</t>
  </si>
  <si>
    <t>95.30;91.13</t>
  </si>
  <si>
    <t>98.41;96.12</t>
  </si>
  <si>
    <t>46.08;45.70</t>
  </si>
  <si>
    <t>HEPG2_HG2_rep3</t>
  </si>
  <si>
    <t>95.16;89.67</t>
  </si>
  <si>
    <t>98.37;95.46</t>
  </si>
  <si>
    <t>46.41;46.00</t>
  </si>
  <si>
    <t>HEPG2_HG1_rep2</t>
  </si>
  <si>
    <t>95.60;93.08</t>
  </si>
  <si>
    <t>98.55;97.22</t>
  </si>
  <si>
    <t>50.22;50.07</t>
  </si>
  <si>
    <t>FCHKKWFBBXX</t>
  </si>
  <si>
    <t>CPF1705005;CPF1705005;CPF1705005;CPF1705005;CPF1705003;</t>
  </si>
  <si>
    <t>95.73;93.23</t>
  </si>
  <si>
    <t>98.63;97.31</t>
  </si>
  <si>
    <t>CPF1705005;CPF1705005;CPF1705005;CPF1705005;CPF1705005;CPF1705005;CPF1705005;CPF1705005;CPF1705005;CPF1705005;</t>
  </si>
  <si>
    <t>95.65;93.05</t>
  </si>
  <si>
    <t>98.60;97.23</t>
  </si>
  <si>
    <t>49.47;49.25</t>
  </si>
  <si>
    <t>95.37;93.05</t>
  </si>
  <si>
    <t>98.53;97.28</t>
  </si>
  <si>
    <t>50.92;50.79</t>
  </si>
  <si>
    <t>CPF1705005;CPF1705005;CPF1705005;CPF1705005;CPF1705005;</t>
  </si>
  <si>
    <t>95.45;92.99</t>
  </si>
  <si>
    <t>98.55;97.25</t>
  </si>
  <si>
    <t>95.45;93.26</t>
  </si>
  <si>
    <t>50.90;50.75</t>
  </si>
  <si>
    <t>CPF1705005;CPF1705005;CPF1705005;CPF1705005;F17FTSUSAT0215_MUStadE;</t>
  </si>
  <si>
    <t>97.40;96.15</t>
  </si>
  <si>
    <t>99.02;98.46</t>
  </si>
  <si>
    <t>48.18;48.29</t>
  </si>
  <si>
    <t>CPF1705008;CPF1705008;UHRRref#740000-41;CPF1705008;CPF1705008;F17FTSUSAT0347_MOUochE;</t>
  </si>
  <si>
    <t>96.82;94.69</t>
  </si>
  <si>
    <t>98.88;97.79</t>
  </si>
  <si>
    <t>46.04;46.16</t>
  </si>
  <si>
    <t>CPF1705008;CPF1705008;CPF1705008;CPF1705008;CPF1705008;</t>
  </si>
  <si>
    <t>FCHHGFNBBXX</t>
    <phoneticPr fontId="51" type="noConversion"/>
  </si>
  <si>
    <t>Target Region capture</t>
    <phoneticPr fontId="147" type="noConversion"/>
  </si>
  <si>
    <t>Target Region capture</t>
    <phoneticPr fontId="51" type="noConversion"/>
  </si>
  <si>
    <t>RD，环状RNA,建议重定量。pay170503吴雪丽二十例人EukaryoteTranscriptomeResequencing</t>
    <phoneticPr fontId="117" type="noConversion"/>
  </si>
  <si>
    <t>RD,建议重定量。</t>
    <phoneticPr fontId="117" type="noConversion"/>
  </si>
  <si>
    <r>
      <t>三个子文库产量偏低，</t>
    </r>
    <r>
      <rPr>
        <sz val="10"/>
        <color rgb="FFFF0000"/>
        <rFont val="宋体"/>
        <family val="3"/>
        <charset val="134"/>
      </rPr>
      <t>RD，环状RNA,建议重定量。pay170503吴雪丽二十例人EukaryoteTranscriptomeResequencing</t>
    </r>
    <phoneticPr fontId="117" type="noConversion"/>
  </si>
  <si>
    <r>
      <t>RDWHCORcepTABSRAA-111产量偏低，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</si>
  <si>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RD</t>
    <phoneticPr fontId="119" type="noConversion"/>
  </si>
  <si>
    <t>index实际混合比例与计划不符， wHAXPI042511-76产量偏低,客戶樣品</t>
    <phoneticPr fontId="117" type="noConversion"/>
  </si>
  <si>
    <t>170622_I114_FCHKLWTBBXX_L5_HKTRDPEP00002636
170622_I114_FCHKLWTBBXX_L6_HKTRDPEP00002636</t>
    <phoneticPr fontId="117" type="noConversion"/>
  </si>
  <si>
    <t>/ifswh2/hiseq4000-136/170621_K00136_0460_BHK35LBBXX</t>
  </si>
  <si>
    <t>/ifswh2/hiseq4000-136/170622_K00136_0461_AHK37YBBXX</t>
  </si>
  <si>
    <t>/ifswh2/hiseq4000-133/170621_K00133_0324_AHK35KBBXX</t>
  </si>
  <si>
    <t>/ifswh2/hiseq2500-191/170623_D00191_0597_BHLWNWBCXY</t>
  </si>
  <si>
    <t>/ifswh2/hiseq4000-136/170624_K00136_0462_AHK3CYBBXX</t>
  </si>
  <si>
    <t>/ifswh2/hiseq4000-137/170622_K00137_0452_AHK3CWBBXX</t>
  </si>
  <si>
    <t>/ifswh2/hiseq2500-188/170621_D00188_0509_ACAYJDANXX</t>
  </si>
  <si>
    <t>/ifswh2/hiseq4000-136/170624_K00136_0463_BHHLTGBBXX</t>
  </si>
  <si>
    <t>/ifswh2/hiseq4000-137/170622_K00137_0453_BHK375BBXX</t>
  </si>
  <si>
    <t>/ifswh2/hiseq4000-137/170627_K00137_0455_BHHLNJBBXX</t>
  </si>
  <si>
    <t>/ifswh2/hiseq4000-137/170627_K00137_0454_AHHL32BBXX</t>
  </si>
  <si>
    <t>/ifswh2/hiseq4000-136/170626_K00136_0464_AHHLWCBBXX</t>
  </si>
  <si>
    <t>/ifswh2/hiseq4000-136/170626_K00136_0465_BHHLNKBBXX</t>
  </si>
  <si>
    <t>/ifswh2/hiseq2500-191/170625_D00191_0598_AHKKFJBCXY</t>
  </si>
  <si>
    <t>/ifswh2/hiseq2500-191/170628_D00191_0599_BHM3MFBCXY</t>
  </si>
  <si>
    <t>/ifshk2/hiseq4000-114/170618_K00114_0575_AHKFGVBBXX</t>
  </si>
  <si>
    <t>/ifshk2/hiseq4000-114/170618_K00114_0576_BHKJVKBBXX</t>
  </si>
  <si>
    <t>/ifshk2/hiseq4000-211/170620_K00211_0426_BHKLWGBBXX</t>
  </si>
  <si>
    <t>/ifshk2/hiseq4000-211/170620_K00211_0425_AHHFW3BBXX</t>
  </si>
  <si>
    <t>bcl2fastq2 報錯: Segmentation fault;Q60620A211.sh,Q70620A211.sh,Q80620A211.sh比其他同期投的腳本運行時間長一倍</t>
  </si>
  <si>
    <t>/ifshk2/hiseq4000-114/170622_K00114_0577_AHKLWTBBXX</t>
  </si>
  <si>
    <t>(FCHKLWTBBXX,FCHKLC5BBXX)上機組填錯BMS 後申請修改,但相關人員沒有修改BMS上所有表內的信息, 導致部分信息沒有修改,我們系統讀入未修改的表的信息,信息與實際不符,報錯,需要確認信息後才可以繼續處理</t>
  </si>
  <si>
    <t>/ifshk2/hiseq4000-114/170622_K00114_0578_BHKLC5BBXX</t>
  </si>
  <si>
    <t>/ifshk2/hiseq4000-114/170625_K00114_0579_AHHFWCBBXX</t>
  </si>
  <si>
    <t>/ifshk2/hiseq4000-114/170625_K00114_0580_BHHGFNBBXX</t>
  </si>
  <si>
    <t>/ifshk2/hiseq4000-211/170624_K00211_0428_BHHGF3BBXX</t>
  </si>
  <si>
    <t>151PE,數據量大 運行時間比平常長</t>
  </si>
  <si>
    <t>/ifs3/hiseq2500-D175/170621_D00175_0678_BHLWK3BCXY</t>
  </si>
  <si>
    <t>/ifs3/hiseq2500-D175/170621_D00175_0677_AHM32KBCXY</t>
  </si>
  <si>
    <t>/ifs3/hiseq2500-D175/170622_D00175_0679_AHM2WNBCXY</t>
  </si>
  <si>
    <t>/share/hiseq2500-D177/170622_D00177_1188_AHMYH2BCXY</t>
  </si>
  <si>
    <t>/share/hiseq2500-D178/170622_D00178_0721_BHMWY7BCXY</t>
  </si>
  <si>
    <t>/share/hiseq2500-D177/170623_D00177_1196_BHLYK5BCXY</t>
  </si>
  <si>
    <t>/share/hiseq2500-D178/170624_D00178_0726_BHMT7JBCXY</t>
  </si>
  <si>
    <t>/share/hiseq2500-D177/170624_D00177_1199_BHMYGYBCXY</t>
  </si>
  <si>
    <t>/share/hiseq2500-D177/170624_D00177_1198_AHMYG2BCXY</t>
  </si>
  <si>
    <t>/share/hiseq2500-D177/170626_D00177_1201_BHM2JLBCXY</t>
  </si>
  <si>
    <t>/share/hiseq2500-D178/170627_D00178_0727_BHLYWGBCXY</t>
  </si>
  <si>
    <t>/share/Hiseq01/solexa/170619_ST-K00127_0197_AHJHNWBBXX</t>
  </si>
  <si>
    <t>/share/Hiseq05/solexa/170622_ST-K00127_0198_BHJHGHBBXX</t>
  </si>
  <si>
    <t>170629_I211_FCHKK3LBBXX_L8_CWHPEI17050312</t>
    <phoneticPr fontId="117" type="noConversion"/>
  </si>
  <si>
    <t>gxl170623李维喜黑麦草外来文库Re-sequencing;</t>
  </si>
  <si>
    <t>L176</t>
  </si>
  <si>
    <t>CHKSE85217060002</t>
  </si>
  <si>
    <t>FCHHVWTBBXX</t>
  </si>
  <si>
    <t>良(HCS3.3.52)</t>
    <phoneticPr fontId="147" type="noConversion"/>
  </si>
  <si>
    <t>HS4000 SE101;0518+0302;新库库检外来文库;</t>
  </si>
  <si>
    <t>L178</t>
  </si>
  <si>
    <t>CHKSE85217060003</t>
  </si>
  <si>
    <t>jqj170608李维喜人珍贵样本Non-codingRNA(6/6);</t>
    <phoneticPr fontId="147" type="noConversion"/>
  </si>
  <si>
    <t>HKTRDPEP00002652</t>
  </si>
  <si>
    <t>FCHKK3LBBXX</t>
  </si>
  <si>
    <t>52.45;52.55</t>
  </si>
  <si>
    <t>adv170607袁珍丽人EukaryoteTranscriptomeResequencing(20/20);</t>
    <phoneticPr fontId="147" type="noConversion"/>
  </si>
  <si>
    <t>HKTRDPEP00002672</t>
  </si>
  <si>
    <t>产量较低(RD,HCS3.3.52)</t>
    <phoneticPr fontId="147" type="noConversion"/>
  </si>
  <si>
    <t>index实际混合比例与计划不符，HKRDHUMadvEAASRABPEI-208,HKRDHUMadvEAAKRACPEI-222产量偏低,RD</t>
    <phoneticPr fontId="147" type="noConversion"/>
  </si>
  <si>
    <t>53.38;53.26</t>
  </si>
  <si>
    <t>97.85;95.95</t>
  </si>
  <si>
    <t>94.49;91.11</t>
  </si>
  <si>
    <t>stp170612汪智蛟小鼠Exomecapture(15/15);</t>
    <phoneticPr fontId="147" type="noConversion"/>
  </si>
  <si>
    <t>HKEXONPEP00003496</t>
  </si>
  <si>
    <t>45.68;45.31</t>
  </si>
  <si>
    <t>98.72;96.91</t>
  </si>
  <si>
    <t>96.25;92.90</t>
  </si>
  <si>
    <t>stp170612汪智蛟小鼠Exomecapture(15/15);</t>
  </si>
  <si>
    <t>45.74;45.40</t>
  </si>
  <si>
    <t>98.72;96.59</t>
  </si>
  <si>
    <t>96.26;92.16</t>
  </si>
  <si>
    <t>stp170612汪智蛟小鼠Exomecapture(7/7);</t>
  </si>
  <si>
    <t>HKEXONPEP00003495</t>
  </si>
  <si>
    <t>45.55;45.21</t>
  </si>
  <si>
    <t>98.71;96.66</t>
  </si>
  <si>
    <t>96.19;92.47</t>
  </si>
  <si>
    <t>bep170626钟珍蝴蝶文库RAD-Seq;</t>
  </si>
  <si>
    <t>RMX</t>
  </si>
  <si>
    <t>CWHPEI17050310</t>
  </si>
  <si>
    <t>PF低,产量较低,客戶樣品</t>
    <phoneticPr fontId="147" type="noConversion"/>
  </si>
  <si>
    <t>HS4000 PE101+8+101;0615+0615;新库库检外来文库;</t>
  </si>
  <si>
    <t>41.07;35.95</t>
  </si>
  <si>
    <t>96.25;96.74</t>
  </si>
  <si>
    <t>90.65;92.70</t>
  </si>
  <si>
    <t>RMY</t>
  </si>
  <si>
    <t>CWHPEI17050311</t>
  </si>
  <si>
    <t>41.41;36.34</t>
  </si>
  <si>
    <t>96.29;96.31</t>
  </si>
  <si>
    <t>90.85;91.79</t>
  </si>
  <si>
    <t>RMZ</t>
  </si>
  <si>
    <t>CWHPEI17050312</t>
  </si>
  <si>
    <t>41.11;35.89</t>
  </si>
  <si>
    <t>95.51;96.66</t>
  </si>
  <si>
    <t>89.06;92.40</t>
  </si>
  <si>
    <t>mqp170607言显婷人EukaryoteTranscriptomeResequencing(9/9);</t>
  </si>
  <si>
    <t>HKTRDPEP00002644</t>
  </si>
  <si>
    <t>FCHHFVMBBXX</t>
  </si>
  <si>
    <t>58.76;58.77</t>
  </si>
  <si>
    <t>98.33;96.50</t>
  </si>
  <si>
    <t>94.97;91.20</t>
  </si>
  <si>
    <t>58.83;58.86</t>
  </si>
  <si>
    <t>98.33;96.76</t>
  </si>
  <si>
    <t>94.99;91.79</t>
  </si>
  <si>
    <t>58.79;58.82</t>
  </si>
  <si>
    <t>98.35;96.96</t>
  </si>
  <si>
    <t>95.05;92.30</t>
  </si>
  <si>
    <t>mqp170607言显婷人EukaryoteTranscriptomeResequencing(9/9);</t>
    <phoneticPr fontId="147" type="noConversion"/>
  </si>
  <si>
    <t>58.63;58.65</t>
  </si>
  <si>
    <t>98.25;96.85</t>
  </si>
  <si>
    <t>94.80;92.03</t>
  </si>
  <si>
    <t>ren170613李维喜人Exomecapture(7/8);jgo170608许琛莹人Exomecapture(1/8);</t>
    <phoneticPr fontId="147" type="noConversion"/>
  </si>
  <si>
    <t>HKTRDPEP00002662</t>
  </si>
  <si>
    <t>99.31;97.68</t>
  </si>
  <si>
    <t>0.32;0.61</t>
  </si>
  <si>
    <t>50.84;50.57</t>
  </si>
  <si>
    <t>94.53;90.53</t>
  </si>
  <si>
    <t>jgo170608许琛莹人Exomecapture(1/8);ren170613李维喜人Exomecapture(7/8);</t>
  </si>
  <si>
    <t>99.30;97.61</t>
  </si>
  <si>
    <t>0.33;0.60</t>
  </si>
  <si>
    <t>50.73;50.47</t>
  </si>
  <si>
    <t>98.07;95.94</t>
  </si>
  <si>
    <t>94.45;90.45</t>
  </si>
  <si>
    <t>son170606言显婷人Exomecapture(3/7);ren170613李维喜人Exomecapture(1/7);qey170328钟珍人Exomecapture(3/7);</t>
  </si>
  <si>
    <t>HKTRDPEP00002661</t>
  </si>
  <si>
    <t>99.56;97.70</t>
  </si>
  <si>
    <t>0.27;0.62</t>
  </si>
  <si>
    <t>50.08;49.84</t>
  </si>
  <si>
    <t>98.12;95.34</t>
  </si>
  <si>
    <t>94.62;89.34</t>
  </si>
  <si>
    <t>jqj170608李维喜人珍贵样本Non-codingRNA(6/6);</t>
    <phoneticPr fontId="147" type="noConversion"/>
  </si>
  <si>
    <t>HKTRDPEP00002650</t>
  </si>
  <si>
    <t>50.46;50.28</t>
  </si>
  <si>
    <t>98.50;96.69</t>
  </si>
  <si>
    <t>95.63;92.01</t>
  </si>
  <si>
    <t>mqp170607言显婷人EukaryoteTranscriptomeResequencing(6/8);kxo170524刘鉴尹人内部研发(1/8);esh170612张秋萍大鼠EukaryoteTranscriptomeResequencing(1/8);</t>
    <phoneticPr fontId="147" type="noConversion"/>
  </si>
  <si>
    <t>HKTRDPEP00002664</t>
  </si>
  <si>
    <t>FCHKK5LBBXX</t>
    <phoneticPr fontId="147" type="noConversion"/>
  </si>
  <si>
    <t>55.39;55.34</t>
  </si>
  <si>
    <t>98.15;97.84</t>
  </si>
  <si>
    <t>94.70;94.58</t>
  </si>
  <si>
    <t>mqp170607言显婷人EukaryoteTranscriptomeResequencing(6/8);kxo170524刘鉴尹人内部研发(1/8);esh170612张秋萍大鼠EukaryoteTranscriptomeResequencing(1/8);</t>
  </si>
  <si>
    <t>FCHKK5LBBXX</t>
  </si>
  <si>
    <t>55.42;55.38</t>
  </si>
  <si>
    <t>98.23;97.97</t>
  </si>
  <si>
    <t>94.98;94.93</t>
  </si>
  <si>
    <t>esh170612张秋萍大鼠EukaryoteTranscriptomeResequencing(1/8);mqp170607言显婷人EukaryoteTranscriptomeResequencing(6/8);kxo170524刘鉴尹人内部研发(1/8);</t>
  </si>
  <si>
    <t>55.53;55.50</t>
  </si>
  <si>
    <t>98.25;97.97</t>
  </si>
  <si>
    <t>95.00;94.96</t>
  </si>
  <si>
    <t>esh170612张秋萍大鼠EukaryoteTranscriptomeResequencing(3/8);dtm170616董海芳植物EukaryoteTranscriptomeResequencing(1/8);bmn170607胡维人Non-codingRNA(3/8);mqp170607言显婷人EukaryoteTranscriptomeResequencing(1/8);</t>
    <phoneticPr fontId="147" type="noConversion"/>
  </si>
  <si>
    <t>HKTRDPEP00002663</t>
  </si>
  <si>
    <t>50.77;50.86</t>
  </si>
  <si>
    <t>98.82;97.94</t>
  </si>
  <si>
    <t>96.54;95.03</t>
  </si>
  <si>
    <t>esh170612张秋萍大鼠EukaryoteTranscriptomeResequencing(3/8);mqp170607言显婷人EukaryoteTranscriptomeResequencing(1/8);bmn170607胡维人Non-codingRNA(3/8);dtm170616董海芳植物EukaryoteTranscriptomeResequencing(1/8);</t>
  </si>
  <si>
    <t>50.78;50.87</t>
  </si>
  <si>
    <t>98.84;97.99</t>
  </si>
  <si>
    <t>96.61;95.18</t>
  </si>
  <si>
    <t>mqp170607言显婷人EukaryoteTranscriptomeResequencing(3/8);cba170609董海芳洋葱EukaryotedenovoTranscriptome(5/8);</t>
  </si>
  <si>
    <t>HKTRDPEP00002665</t>
  </si>
  <si>
    <t>50.55;50.46</t>
  </si>
  <si>
    <t>98.53;97.80</t>
  </si>
  <si>
    <t>95.77;94.84</t>
  </si>
  <si>
    <t>50.57;50.48</t>
  </si>
  <si>
    <t>98.37;97.87</t>
  </si>
  <si>
    <t>95.34;94.95</t>
  </si>
  <si>
    <t>HKTRDPEP00002651</t>
  </si>
  <si>
    <t>51.11;51.00</t>
  </si>
  <si>
    <t>98.13;97.59</t>
  </si>
  <si>
    <t>94.68;94.21</t>
  </si>
  <si>
    <t>RDWHMOUhjiEABNRAA-709503产量偏低</t>
    <phoneticPr fontId="51" type="noConversion"/>
  </si>
  <si>
    <t>T1DeucTAACMAAA-60产量偏低</t>
    <phoneticPr fontId="51" type="noConversion"/>
  </si>
  <si>
    <t>LADndiTAAHSBAA-74 T1DeucTAABSAAA-166 产量偏低</t>
    <phoneticPr fontId="51" type="noConversion"/>
  </si>
  <si>
    <t>LADndiTAAHGAAA-166产量偏低</t>
    <phoneticPr fontId="51" type="noConversion"/>
  </si>
  <si>
    <t>170629_I136_FCHHLWMBBXX_L8_WHDNASPEP00005201</t>
    <phoneticPr fontId="117" type="noConversion"/>
  </si>
  <si>
    <t>170626_I188_FCCAV8FANXX_L2_WHDNASPEP00005157</t>
    <phoneticPr fontId="117" type="noConversion"/>
  </si>
  <si>
    <t>170626_I188_FCCAV8FANXX_L8_WHDNASPEP00005156</t>
    <phoneticPr fontId="117" type="noConversion"/>
  </si>
  <si>
    <t>FCHM3MMBCXY</t>
  </si>
  <si>
    <t>Hiseq17WH0000046</t>
  </si>
  <si>
    <t xml:space="preserve">ppo131019许林人Re-sequencing(56/56) </t>
  </si>
  <si>
    <t>Hiseq17WH0000045</t>
  </si>
  <si>
    <t xml:space="preserve">ppo131019许林人Re-sequencing(56/56) </t>
    <phoneticPr fontId="51" type="noConversion"/>
  </si>
  <si>
    <t>HS4000 SE50+8;0331+0623;新库库检;</t>
    <phoneticPr fontId="51" type="noConversion"/>
  </si>
  <si>
    <t>FCHHLNYBBXX</t>
  </si>
  <si>
    <t>WHSRNASEP00001239</t>
  </si>
  <si>
    <t xml:space="preserve">muj170615徐晓静大豆SmallRNA(8/16) lbw170613高晓磊植物SmallRNA(2/16) ltt170602王丹七十二小鼠SmallRNA(6/16) </t>
    <phoneticPr fontId="51" type="noConversion"/>
  </si>
  <si>
    <t>HS4000 SE50+8;0331+0623;新库库检（加入40%wHAXPI052411-163）;</t>
  </si>
  <si>
    <t>WHDNASPEP00005048</t>
  </si>
  <si>
    <t>WHDNASPEP00005047</t>
  </si>
  <si>
    <t>WHDNASPEP00005046</t>
  </si>
  <si>
    <t>WHDNASPEP00005045</t>
  </si>
  <si>
    <t>WHDNASPEP00005044</t>
  </si>
  <si>
    <t>WHDNASPEP00005043</t>
  </si>
  <si>
    <t>HS4000 SE50+8;0331+0623;新库库检（加入40%wHAXPI052411-163）;</t>
    <phoneticPr fontId="51" type="noConversion"/>
  </si>
  <si>
    <t>WHDNASPEP00005042</t>
  </si>
  <si>
    <t>93.89;90.36</t>
  </si>
  <si>
    <t>97.20;95.27</t>
  </si>
  <si>
    <t>63.39;63.93</t>
  </si>
  <si>
    <t>28.37;27.04</t>
  </si>
  <si>
    <t>61.73;62.74</t>
  </si>
  <si>
    <t>PE 126+8+126-V4;0522+0522;新库库检，外来文库;</t>
    <phoneticPr fontId="51" type="noConversion"/>
  </si>
  <si>
    <t>FCCB9BNANXX</t>
  </si>
  <si>
    <t>CWHPEPI00001379</t>
  </si>
  <si>
    <t xml:space="preserve">pyg170616徐婧十二个外来文库RNA-Seq(6/6) </t>
    <phoneticPr fontId="51" type="noConversion"/>
  </si>
  <si>
    <t>92.88;90.12</t>
  </si>
  <si>
    <t>96.74;95.14</t>
  </si>
  <si>
    <t>59.66;59.61</t>
  </si>
  <si>
    <t>18.86;18.05</t>
  </si>
  <si>
    <t>69.07;77.53</t>
  </si>
  <si>
    <t>CWHPEPI00001378</t>
  </si>
  <si>
    <t xml:space="preserve">pyg170616徐婧十二个外来文库RNA-Seq(6/6) </t>
  </si>
  <si>
    <t>88.49;79.74</t>
  </si>
  <si>
    <t>94.10;87.79</t>
  </si>
  <si>
    <t>44.11;44.46</t>
  </si>
  <si>
    <t>PE 126+8+126-V4;0522+0522;新库库检;</t>
    <phoneticPr fontId="51" type="noConversion"/>
  </si>
  <si>
    <t>WHDNASPEP00005154</t>
  </si>
  <si>
    <t xml:space="preserve">ndi170514何福生人TargetRegioncapture(36/36) </t>
    <phoneticPr fontId="51" type="noConversion"/>
  </si>
  <si>
    <t>88.10;79.32</t>
  </si>
  <si>
    <t>93.90;87.58</t>
  </si>
  <si>
    <t>43.78;44.11</t>
  </si>
  <si>
    <t>WHDNASPEP00005153</t>
  </si>
  <si>
    <t xml:space="preserve">ndi170514何福生人TargetRegioncapture(36/36) </t>
  </si>
  <si>
    <t>90.48;83.04</t>
  </si>
  <si>
    <t>95.14;89.73</t>
  </si>
  <si>
    <t>44.09;44.41</t>
  </si>
  <si>
    <t>WHDNASPEP00005152</t>
  </si>
  <si>
    <t>88.75;80.22</t>
  </si>
  <si>
    <t>94.25;88.05</t>
  </si>
  <si>
    <t>44.11;44.47</t>
  </si>
  <si>
    <t>WHDNASPEP00005151</t>
  </si>
  <si>
    <t xml:space="preserve">oln170514何福生人TargetRegioncapture(20/40) ndi170514何福生人TargetRegioncapture(20/40) </t>
  </si>
  <si>
    <t>91.44;84.27</t>
  </si>
  <si>
    <t>95.68;90.54</t>
  </si>
  <si>
    <t>42.62;42.96</t>
  </si>
  <si>
    <t>WHDNASPEP00005150</t>
  </si>
  <si>
    <t xml:space="preserve">ndi170514何福生人TargetRegioncapture(24/38) bgv170607杨林1细菌Re-sequencing(6/38) taq170514何福生对人TargetRegioncapture(8/38) </t>
  </si>
  <si>
    <t>89.64;80.65</t>
  </si>
  <si>
    <t>94.72;88.45</t>
  </si>
  <si>
    <t>44.01;44.41</t>
  </si>
  <si>
    <t>WHDNASPEP00005149</t>
  </si>
  <si>
    <t xml:space="preserve">taq170514何福生对人TargetRegioncapture(12/36) ndi170514何福生人TargetRegioncapture(24/36) </t>
    <phoneticPr fontId="51" type="noConversion"/>
  </si>
  <si>
    <t>91.68;83.59</t>
  </si>
  <si>
    <t>95.76;89.91</t>
  </si>
  <si>
    <t>44.32;44.75</t>
  </si>
  <si>
    <t>PE 126+8+126-V4;0428+0522;新库库检;</t>
  </si>
  <si>
    <t>FCCAV8FANXX</t>
  </si>
  <si>
    <t>WHDNASPEP00005156</t>
  </si>
  <si>
    <t xml:space="preserve">ndi170514何福生人TargetRegioncapture(24/36) euc170514何福生人TargetRegioncapture(12/36) </t>
  </si>
  <si>
    <t>90.62;87.51</t>
  </si>
  <si>
    <t>95.15;92.64</t>
  </si>
  <si>
    <t>42.23;42.38</t>
  </si>
  <si>
    <t>wHAMPI051533-61</t>
  </si>
  <si>
    <t>90.65;87.63</t>
  </si>
  <si>
    <t>95.18;92.85</t>
  </si>
  <si>
    <t>42.85;42.97</t>
  </si>
  <si>
    <t>wHAMPI051534-62</t>
  </si>
  <si>
    <t xml:space="preserve">eol170605吴斌2中华鲟Re-sequencing </t>
  </si>
  <si>
    <t>86.54;84.37</t>
  </si>
  <si>
    <t>93.12;90.84</t>
  </si>
  <si>
    <t>43.98;44.17</t>
  </si>
  <si>
    <t>WHDNASPEP00005160</t>
  </si>
  <si>
    <t xml:space="preserve">euc170514何福生人TargetRegioncapture(36/36) </t>
  </si>
  <si>
    <t>84.09;84.80</t>
  </si>
  <si>
    <t>91.61;91.14</t>
  </si>
  <si>
    <t>44.30;44.44</t>
  </si>
  <si>
    <t>WHDNASPEP00005159</t>
  </si>
  <si>
    <t>83.75;85.34</t>
  </si>
  <si>
    <t>91.31;91.48</t>
  </si>
  <si>
    <t>44.21;44.33</t>
  </si>
  <si>
    <t>WHDNASPEP00005158</t>
  </si>
  <si>
    <t>90.20;81.51</t>
  </si>
  <si>
    <t>95.01;88.59</t>
  </si>
  <si>
    <t>44.62;45.02</t>
  </si>
  <si>
    <t>WHDNASPEP00005157</t>
  </si>
  <si>
    <t>89.81;80.78</t>
  </si>
  <si>
    <t>94.80;88.24</t>
  </si>
  <si>
    <t>44.10;44.50</t>
  </si>
  <si>
    <t>PE 126+8+126-V4;0428+0522;新库库检;</t>
    <phoneticPr fontId="51" type="noConversion"/>
  </si>
  <si>
    <t>WHDNASPEP00005155</t>
  </si>
  <si>
    <t xml:space="preserve">euc170514何福生人TargetRegioncapture(36/36) </t>
    <phoneticPr fontId="51" type="noConversion"/>
  </si>
  <si>
    <t>97.95;96.38</t>
  </si>
  <si>
    <t>99.28;98.51</t>
  </si>
  <si>
    <t>51.45;51.63</t>
  </si>
  <si>
    <t>FCHHLN2BBXX</t>
  </si>
  <si>
    <t>WHCDNAPEP00007059</t>
  </si>
  <si>
    <t xml:space="preserve">nka170609马俊平四十四个人Non-codingRNA(4/4) </t>
  </si>
  <si>
    <t>97.78;96.37</t>
  </si>
  <si>
    <t>99.26;98.56</t>
  </si>
  <si>
    <t>51.51;51.78</t>
  </si>
  <si>
    <t>WHCDNAPEP00007058</t>
  </si>
  <si>
    <t xml:space="preserve">nka170609马俊平四十四个人Non-codingRNA(4/4) </t>
    <phoneticPr fontId="51" type="noConversion"/>
  </si>
  <si>
    <t>96.45;88.26</t>
  </si>
  <si>
    <t>98.68;95.34</t>
  </si>
  <si>
    <t>36.97;37.22</t>
  </si>
  <si>
    <t>WHDNASPEP00005203</t>
  </si>
  <si>
    <t xml:space="preserve">afn170522谢志远杨树Methylation(4/4) </t>
  </si>
  <si>
    <t>96.62;88.45</t>
  </si>
  <si>
    <t>98.75;95.33</t>
  </si>
  <si>
    <t>37.35;37.63</t>
  </si>
  <si>
    <t>95.97;85.18</t>
  </si>
  <si>
    <t>98.50;94.25</t>
  </si>
  <si>
    <t>34.63;34.97</t>
  </si>
  <si>
    <t>WHDNASPEP00005202</t>
  </si>
  <si>
    <t>95.88;85.29</t>
  </si>
  <si>
    <t>98.45;94.28</t>
  </si>
  <si>
    <t>34.34;34.68</t>
  </si>
  <si>
    <t xml:space="preserve">afn170522谢志远杨树Methylation(4/4) </t>
    <phoneticPr fontId="51" type="noConversion"/>
  </si>
  <si>
    <t>97.13;96.01</t>
  </si>
  <si>
    <t>99.04;98.41</t>
  </si>
  <si>
    <t>51.36;51.50</t>
  </si>
  <si>
    <t>WHCDNAPEP00007057</t>
  </si>
  <si>
    <t>99.13;98.30</t>
  </si>
  <si>
    <t>51.09;51.21</t>
  </si>
  <si>
    <t>WHCDNAPEP00007056</t>
  </si>
  <si>
    <t>96.41;89.07</t>
  </si>
  <si>
    <t>98.76;94.42</t>
  </si>
  <si>
    <t>45.99;45.22</t>
  </si>
  <si>
    <t>40.84;25.54</t>
  </si>
  <si>
    <t>83.93;76.33</t>
  </si>
  <si>
    <t>HS4000 PE101+8+8+101;0331+0331;新库库检;</t>
    <phoneticPr fontId="51" type="noConversion"/>
  </si>
  <si>
    <t>FCHHLWMBBXX</t>
  </si>
  <si>
    <t>WHDNASPEP00005201</t>
  </si>
  <si>
    <t xml:space="preserve">grw170502倪文芳人内部研发(4/18) wwy170620张秋萍拟南芥Re-sequencing(2/18) yxg170614谢尚波桑寄生EukaryotedenovoTranscriptome(2/18) ywe170614徐晓静紫茉莉科Denovo-Plant(1/18) zdv170612刘宇峰人β链Re-sequencing(9/18) </t>
  </si>
  <si>
    <t>95.88;92.79</t>
  </si>
  <si>
    <t>98.29;96.76</t>
  </si>
  <si>
    <t>54.23;54.39</t>
  </si>
  <si>
    <t>33.08;33.21</t>
  </si>
  <si>
    <t>97.58;96.15</t>
  </si>
  <si>
    <t>WHDNASPEP00005200</t>
  </si>
  <si>
    <t xml:space="preserve">xkt170619徐婧四个人EukaryoteTranscriptomeResequencing(4/16) jvw170612刘宇峰人α链Re-sequencing(9/16) wuo170508刘芳3人EukaryoteTranscriptomeResequencing(3/16) </t>
  </si>
  <si>
    <t>95.45;84.27</t>
  </si>
  <si>
    <t>98.42;92.63</t>
  </si>
  <si>
    <t>46.10;46.65</t>
  </si>
  <si>
    <t>WHDNASPEP00005194</t>
  </si>
  <si>
    <t xml:space="preserve">afn170522谢志远杨树Methylation(1/8) jkw170523许琛莹环境Metagenomics(2/8) wwy170620张秋萍拟南芥Re-sequencing(5/8) </t>
  </si>
  <si>
    <t>95.68;84.85</t>
  </si>
  <si>
    <t>98.51;92.88</t>
  </si>
  <si>
    <t>46.39;46.92</t>
  </si>
  <si>
    <t xml:space="preserve">afn170522谢志远杨树Methylation(1/8) wwy170620张秋萍拟南芥Re-sequencing(5/8) jkw170523许琛莹环境Metagenomics(2/8) </t>
  </si>
  <si>
    <t>94.86;91.47</t>
  </si>
  <si>
    <t>97.97;96.09</t>
  </si>
  <si>
    <t>46.75;47.20</t>
  </si>
  <si>
    <t>WHDNASPEP00005193</t>
  </si>
  <si>
    <t xml:space="preserve">hji170601邹利君鼠EukaryoteTranscriptomeResequencing(5/9) juk170608李维喜人EukaryoteTranscriptomeResequencing(4/9) </t>
    <phoneticPr fontId="51" type="noConversion"/>
  </si>
  <si>
    <t>97.34;96.03</t>
  </si>
  <si>
    <t>51.45;51.42</t>
  </si>
  <si>
    <t>WHCDNAPEP00007062</t>
  </si>
  <si>
    <t>97.10;95.77</t>
  </si>
  <si>
    <t>99.04;98.33</t>
  </si>
  <si>
    <t>51.76;51.76</t>
  </si>
  <si>
    <t>WHCDNAPEP00007061</t>
  </si>
  <si>
    <t>97.24;94.03</t>
  </si>
  <si>
    <t>99.08;97.39</t>
  </si>
  <si>
    <t>51.88;51.97</t>
  </si>
  <si>
    <t>WHCDNAPEP00007060</t>
  </si>
  <si>
    <t>93.04;83.57</t>
  </si>
  <si>
    <t>96.93;92.27</t>
  </si>
  <si>
    <t>43.64;43.59</t>
  </si>
  <si>
    <t>HS4000 PE151+8+151;0331+0331;新库库检;</t>
    <phoneticPr fontId="51" type="noConversion"/>
  </si>
  <si>
    <t>FCHHLVLBBXX</t>
  </si>
  <si>
    <t>WHDNASPEP00005175</t>
  </si>
  <si>
    <t xml:space="preserve">mgg170616郑小敏小鼠EukaryoteTranscriptomeResequencing(8/9) ywi170518岳震九十五个牡丹RAD-Seq(1/9) </t>
  </si>
  <si>
    <t>93.70;82.33</t>
  </si>
  <si>
    <t>97.26;91.43</t>
  </si>
  <si>
    <t>43.76;43.77</t>
  </si>
  <si>
    <t xml:space="preserve">ywi170518岳震九十五个牡丹RAD-Seq(1/9) mgg170616郑小敏小鼠EukaryoteTranscriptomeResequencing(8/9) </t>
  </si>
  <si>
    <t>93.40;83.17</t>
  </si>
  <si>
    <t>97.23;91.94</t>
  </si>
  <si>
    <t>36.51;36.76</t>
  </si>
  <si>
    <t>WHDNASPEP00005135</t>
  </si>
  <si>
    <t xml:space="preserve">dyu170613梁勇沙门菌Re-sequencing(4/13) ywi170518岳震九十五个牡丹RAD-Seq(1/13) eel170613谢洪青二十五线虫Re-sequencing(8/13) </t>
  </si>
  <si>
    <t>94.60;84.51</t>
  </si>
  <si>
    <t>97.77;92.67</t>
  </si>
  <si>
    <t>36.56;36.79</t>
  </si>
  <si>
    <t xml:space="preserve">ywi170518岳震九十五个牡丹RAD-Seq(1/13) dyu170613梁勇沙门菌Re-sequencing(4/13) eel170613谢洪青二十五线虫Re-sequencing(8/13) </t>
  </si>
  <si>
    <t>93.52;83.55</t>
  </si>
  <si>
    <t>97.21;92.08</t>
  </si>
  <si>
    <t>36.66;36.89</t>
  </si>
  <si>
    <t>WHDNASPEP00005134</t>
  </si>
  <si>
    <t xml:space="preserve">eel170613谢洪青二十五线虫Re-sequencing(10/11) ywi170518岳震九十五个牡丹RAD-Seq(1/11) </t>
  </si>
  <si>
    <t>94.03;84.67</t>
  </si>
  <si>
    <t>97.45;92.70</t>
  </si>
  <si>
    <t>36.65;36.85</t>
  </si>
  <si>
    <t xml:space="preserve">ywi170518岳震九十五个牡丹RAD-Seq(1/11) eel170613谢洪青二十五线虫Re-sequencing(10/11) </t>
  </si>
  <si>
    <t>95.15;85.57</t>
  </si>
  <si>
    <t>98.09;93.20</t>
  </si>
  <si>
    <t>37.15;37.30</t>
  </si>
  <si>
    <t>WHDNASPEP00005133</t>
  </si>
  <si>
    <t xml:space="preserve">ywi170518岳震九十五个牡丹RAD-Seq(1/23) dyu170613梁勇沙门菌Re-sequencing(22/23) </t>
  </si>
  <si>
    <t>95.32;84.22</t>
  </si>
  <si>
    <t>37.11;37.34</t>
  </si>
  <si>
    <t xml:space="preserve">dyu170613梁勇沙门菌Re-sequencing(22/23) ywi170518岳震九十五个牡丹RAD-Seq(1/23) </t>
    <phoneticPr fontId="51" type="noConversion"/>
  </si>
  <si>
    <t>94.52;86.59</t>
  </si>
  <si>
    <t>97.66;93.17</t>
  </si>
  <si>
    <t>44.06;44.16</t>
  </si>
  <si>
    <t>FCHHLHFBBXX</t>
  </si>
  <si>
    <t>WHDNASPEP00005143</t>
  </si>
  <si>
    <t xml:space="preserve">iwk170614高晓磊高粱Denovo-Plant(2/2) </t>
  </si>
  <si>
    <t>94.80;87.30</t>
  </si>
  <si>
    <t>97.97;93.57</t>
  </si>
  <si>
    <t>44.25;44.32</t>
  </si>
  <si>
    <t>WHDNASPEP00005142</t>
  </si>
  <si>
    <t>95.66;88.48</t>
  </si>
  <si>
    <t>98.37;94.28</t>
  </si>
  <si>
    <t>43.90;43.97</t>
  </si>
  <si>
    <t>WHDNASPEP00005141</t>
  </si>
  <si>
    <t xml:space="preserve">iwk170614高晓磊高粱Denovo-Plant(2/2) </t>
    <phoneticPr fontId="51" type="noConversion"/>
  </si>
  <si>
    <t>94.47;89.40</t>
  </si>
  <si>
    <t>97.58;95.10</t>
  </si>
  <si>
    <t>44.55;44.39</t>
  </si>
  <si>
    <t>WHDNASPEP00005176</t>
  </si>
  <si>
    <t>95.51;88.63</t>
  </si>
  <si>
    <t>98.28;94.70</t>
  </si>
  <si>
    <t>37.20;37.26</t>
  </si>
  <si>
    <t>WHDNASPEP00005132</t>
  </si>
  <si>
    <t xml:space="preserve">ywi170518岳震九十五个牡丹RAD-Seq(1/23) otd170613梁勇沙门菌Re-sequencing(22/23) </t>
  </si>
  <si>
    <t>95.52;88.91</t>
  </si>
  <si>
    <t>98.28;94.84</t>
  </si>
  <si>
    <t>37.23;37.28</t>
  </si>
  <si>
    <t>94.30;87.08</t>
  </si>
  <si>
    <t>97.58;93.94</t>
  </si>
  <si>
    <t>41.79;41.76</t>
  </si>
  <si>
    <t>HS4000 PE151+8+151;0331+0331;旧库;</t>
    <phoneticPr fontId="51" type="noConversion"/>
  </si>
  <si>
    <t xml:space="preserve">hav170210宗亮人内部研发(4/16) kpw170609陈凤拟南芥Re-sequencing(2/16) ywi170518岳震九十五个牡丹RAD-Seq(1/16) mct170609赵一凡酿酒酵母Re-sequencing(1/16) zuo170613徐晓静两个铃兰陈瑶Re-sequencing(2/16) iai170609胡维线虫Re-sequencing(5/16) oso170609郑小敏水稻EukaryoteTranscriptomeResequencing(1/16) </t>
  </si>
  <si>
    <t>95.10;86.40</t>
  </si>
  <si>
    <t>97.96;93.54</t>
  </si>
  <si>
    <t>40.33;40.45</t>
  </si>
  <si>
    <t>FCHHLHFBBXX</t>
    <phoneticPr fontId="51" type="noConversion"/>
  </si>
  <si>
    <t xml:space="preserve">ywi170518岳震九十五个牡丹RAD-Seq(1/11) beb170608王爽1四个细菌Denovo-Microbiology(4/11) qys170609胡维线虫Re-sequencing(4/11) seg170605王丹两个蚕Denovo-Animal(2/11) </t>
    <phoneticPr fontId="51" type="noConversion"/>
  </si>
  <si>
    <t>170629_I175_FCHLMHJBCXY_L1_Hiseq17SZ0001175 170629_I175_FCHLMHJBCXY_L2_Hiseq17SZ0001175</t>
    <phoneticPr fontId="117" type="noConversion"/>
  </si>
  <si>
    <t>4个子文库产量较低。深圳</t>
    <phoneticPr fontId="117" type="noConversion"/>
  </si>
  <si>
    <t>6个子文库产量较低。天津</t>
    <phoneticPr fontId="117" type="noConversion"/>
  </si>
  <si>
    <t>张敏</t>
    <phoneticPr fontId="51" type="noConversion"/>
  </si>
  <si>
    <t>医学</t>
    <phoneticPr fontId="51" type="noConversion"/>
  </si>
  <si>
    <t>96.97;94.52</t>
  </si>
  <si>
    <t>98.27;96.59</t>
  </si>
  <si>
    <t>45.61;45.64</t>
  </si>
  <si>
    <t>以下子文库产量较低：DX0616AIHXAAAPEI-54
DX0011ADXSAAAPEI-89
DX1316AIEXAAAPEI-101
DX1316AIFAAAAPEI-108
DX1316AIHCAAAPEI-142
DX1316AIGZAAAPEI-171</t>
    <phoneticPr fontId="51" type="noConversion"/>
  </si>
  <si>
    <t>FCHN3GCBCXY</t>
    <phoneticPr fontId="51" type="noConversion"/>
  </si>
  <si>
    <t>Hiseq17TJ0000329</t>
    <phoneticPr fontId="51" type="noConversion"/>
  </si>
  <si>
    <t xml:space="preserve">安孕可-单基因遗传病基因检测-12种(1/53); Oseq-ctDNA无创肿瘤个体化诊疗基因检测(3/53); ctDNA肿瘤早早筛(6/53); Vista-carrierscreeningminipanel(15/53); Oseq-T肿瘤个体化诊疗基因检测(10/53); Oseq-Drug个体化诊疗基因检测(16/53); 安孕可-单基因遗传病携带者筛查69种(2/53); </t>
    <phoneticPr fontId="51" type="noConversion"/>
  </si>
  <si>
    <t>97.09;94.63</t>
  </si>
  <si>
    <t>98.33;96.62</t>
  </si>
  <si>
    <t>45.70;45.74</t>
  </si>
  <si>
    <t>Hiseq17TJ0000329</t>
    <phoneticPr fontId="51" type="noConversion"/>
  </si>
  <si>
    <t xml:space="preserve">Vista-carrierscreeningminipanel(15/53); Oseq-Drug个体化诊疗基因检测(16/53); Oseq-T肿瘤个体化诊疗基因检测(10/53); 安孕可-单基因遗传病携带者筛查69种(2/53); 安孕可-单基因遗传病基因检测-12种(1/53); ctDNA肿瘤早早筛(6/53); Oseq-ctDNA无创肿瘤个体化诊疗基因检测(3/53); </t>
    <phoneticPr fontId="51" type="noConversion"/>
  </si>
  <si>
    <t>97.61;95.46</t>
  </si>
  <si>
    <t>98.62;96.99</t>
  </si>
  <si>
    <t>FCHMV3FBCXY</t>
    <phoneticPr fontId="51" type="noConversion"/>
  </si>
  <si>
    <t>Hiseq17TJ0000330</t>
    <phoneticPr fontId="51" type="noConversion"/>
  </si>
  <si>
    <t xml:space="preserve">Oseq？-ctDNA肺癌个体化诊疗基因检测(9/16); Oseq-Drug个体化诊疗基因检测(7/16); </t>
    <phoneticPr fontId="51" type="noConversion"/>
  </si>
  <si>
    <t>97.44;95.22</t>
  </si>
  <si>
    <t>98.54;96.89</t>
  </si>
  <si>
    <t xml:space="preserve">Oseq-Drug个体化诊疗基因检测(7/16); Oseq？-ctDNA肺癌个体化诊疗基因检测(9/16); </t>
    <phoneticPr fontId="51" type="noConversion"/>
  </si>
  <si>
    <t>96.31;93.83</t>
  </si>
  <si>
    <t>97.82;96.14</t>
  </si>
  <si>
    <t>FCHLNYWBCXY</t>
    <phoneticPr fontId="51" type="noConversion"/>
  </si>
  <si>
    <t>Hiseq17TJ0000331</t>
    <phoneticPr fontId="51" type="noConversion"/>
  </si>
  <si>
    <t xml:space="preserve">Oseq-Drug个体化诊疗基因检测(3/8); Oseq-ctDNA无创肿瘤个体化诊疗基因检测(5/8); </t>
    <phoneticPr fontId="51" type="noConversion"/>
  </si>
  <si>
    <t>96.26;93.93</t>
  </si>
  <si>
    <t>97.80;96.20</t>
  </si>
  <si>
    <t>46.61;46.65</t>
  </si>
  <si>
    <t xml:space="preserve">Oseq-ctDNA无创肿瘤个体化诊疗基因检测(5/8); Oseq-Drug个体化诊疗基因检测(3/8); </t>
    <phoneticPr fontId="51" type="noConversion"/>
  </si>
  <si>
    <t>94.89;91.66</t>
  </si>
  <si>
    <t>96.90;94.50</t>
  </si>
  <si>
    <t>43.52;43.63</t>
  </si>
  <si>
    <t>FCHLWKCBCXY</t>
    <phoneticPr fontId="51" type="noConversion"/>
  </si>
  <si>
    <t>Hiseq17SZ0001174</t>
    <phoneticPr fontId="51" type="noConversion"/>
  </si>
  <si>
    <t>95.06;91.82</t>
  </si>
  <si>
    <t>97.01;94.55</t>
  </si>
  <si>
    <t>43.58;43.69</t>
  </si>
  <si>
    <t>97.12;95.87</t>
  </si>
  <si>
    <t>98.35;97.44</t>
  </si>
  <si>
    <t>44.26;44.28</t>
  </si>
  <si>
    <t>以下子文库产量较低：17L0076412-77
17L0076897-93
17L0076899-96
17L0076900-97</t>
    <phoneticPr fontId="51" type="noConversion"/>
  </si>
  <si>
    <t>FCHLMHJBCXY</t>
    <phoneticPr fontId="51" type="noConversion"/>
  </si>
  <si>
    <t>Hiseq17SZ0001175</t>
    <phoneticPr fontId="51" type="noConversion"/>
  </si>
  <si>
    <t>96.51;95.17</t>
  </si>
  <si>
    <t>98.04;97.04</t>
  </si>
  <si>
    <t>44.20;44.21</t>
  </si>
  <si>
    <t>95.60;92.28</t>
  </si>
  <si>
    <t>97.49;94.97</t>
  </si>
  <si>
    <t>46.87;46.83</t>
  </si>
  <si>
    <t>以下子文库产量较低：17L0010087-1
17L0010098-3
17L0522562-10
17L0052746-12
17L0013656-26
17L0053142-32
17L0076224-41</t>
    <phoneticPr fontId="51" type="noConversion"/>
  </si>
  <si>
    <t>FCHLWK5BCXY</t>
    <phoneticPr fontId="51" type="noConversion"/>
  </si>
  <si>
    <t>Hiseq17SZ0001173</t>
    <phoneticPr fontId="51" type="noConversion"/>
  </si>
  <si>
    <t xml:space="preserve">voa121213李云2人TargetRegioncapture(60/60) </t>
    <phoneticPr fontId="51" type="noConversion"/>
  </si>
  <si>
    <t>95.72;92.51</t>
  </si>
  <si>
    <t>97.56;95.11</t>
  </si>
  <si>
    <t>46.95;46.91</t>
  </si>
  <si>
    <t>97.18;95.21</t>
  </si>
  <si>
    <t>98.36;96.99</t>
  </si>
  <si>
    <t>45.93;45.98</t>
  </si>
  <si>
    <t>以下子文库产量较低：DX1316AICFAAAPEI-15
DX1316AICIAAAPEI-27
DX1316AICJAAAPEI-29
DX1316AICKAAAPEI-30
DX1316AICLAAAPEI-35
DX1316AICMAAAPEI-37
DX1316AICNAAAPEI-41
DX1316AICPAAAPEI-43
DX1316AICQAAAPEI-44
DX1316AICRAAAPEI-45
DX1316AICTAAAPEI-48
DX1316AICUAAAPEI-50
DX1316AICVAAAPEI-52
DX1316AICWAAAPEI-54
DX1316AICYAAAPEI-56
DX1316AIDMAAAPEI-66
DX1316AIDQAAAPEI-76
DX1460AIDGAAAPEI-85
DX0503AIDIAAAPEI-86
DX0503AIDJAAAPEI-92
DX0503AIDKAAAPEI-93
DX1316AIEJAAAPEI-97
DX1316AIEGAAAPEI-101
DX1316AIDVAAAPEI-130
DX1316AIDWAAAPEI-133
DX1316AIDXAAAPEI-142
DX1316AIDYAAAPEI-148
DX1316AIDZAAAPEI-154
DX1316AIEAAAAPEI-158
DX1316AIEEAAAPEI-172</t>
    <phoneticPr fontId="51" type="noConversion"/>
  </si>
  <si>
    <t>FCHM3MCBCXY</t>
    <phoneticPr fontId="51" type="noConversion"/>
  </si>
  <si>
    <t>Hiseq17TJ0000327</t>
    <phoneticPr fontId="51" type="noConversion"/>
  </si>
  <si>
    <t xml:space="preserve">SentisctDNATargetedDrugPanel(ctDNA206Gene)(1/49); Oseq-T肿瘤个体化诊疗基因检测(9/49); Oseq-Drug个体化诊疗基因检测(39/49); </t>
    <phoneticPr fontId="51" type="noConversion"/>
  </si>
  <si>
    <t>97.07;95.06</t>
  </si>
  <si>
    <t>98.30;96.91</t>
  </si>
  <si>
    <t>45.87;45.92</t>
  </si>
  <si>
    <t xml:space="preserve">Oseq-Drug个体化诊疗基因检测(39/49); Oseq-T肿瘤个体化诊疗基因检测(9/49); SentisctDNATargetedDrugPanel(ctDNA206Gene)(1/49); </t>
    <phoneticPr fontId="51" type="noConversion"/>
  </si>
  <si>
    <t>96.60;94.53</t>
  </si>
  <si>
    <t>98.06;96.67</t>
  </si>
  <si>
    <t>45.95;45.98</t>
  </si>
  <si>
    <t>FCHLTKKBCXY</t>
    <phoneticPr fontId="51" type="noConversion"/>
  </si>
  <si>
    <t>Hiseq17TJ0000326</t>
    <phoneticPr fontId="51" type="noConversion"/>
  </si>
  <si>
    <t>96.65;94.64</t>
  </si>
  <si>
    <t>98.09;96.74</t>
  </si>
  <si>
    <t>46.02;46.05</t>
  </si>
  <si>
    <t>96.86;94.70</t>
  </si>
  <si>
    <t>98.12;96.67</t>
  </si>
  <si>
    <t>以下子文库产量较低：DX1316AIBVAAAPEI-39</t>
    <phoneticPr fontId="51" type="noConversion"/>
  </si>
  <si>
    <t>FCHM2FTBCXY</t>
    <phoneticPr fontId="51" type="noConversion"/>
  </si>
  <si>
    <t>Hiseq17TJ0000328</t>
    <phoneticPr fontId="51" type="noConversion"/>
  </si>
  <si>
    <t xml:space="preserve">SentisctDNATargetedDrugPanel(ctDNA206Gene)(1/15); Oseq-Drug个体化诊疗基因检测(9/15); Oseq？-ctDNA肺癌个体化诊疗基因检测(5/15); </t>
    <phoneticPr fontId="51" type="noConversion"/>
  </si>
  <si>
    <t>96.76;94.52</t>
  </si>
  <si>
    <t>98.07;96.56</t>
  </si>
  <si>
    <t>46.33;46.38</t>
  </si>
  <si>
    <t xml:space="preserve">Oseq-Drug个体化诊疗基因检测(9/15); SentisctDNATargetedDrugPanel(ctDNA206Gene)(1/15); Oseq？-ctDNA肺癌个体化诊疗基因检测(5/15); </t>
    <phoneticPr fontId="51" type="noConversion"/>
  </si>
  <si>
    <t>测试，grw170502倪文芳人内部研发</t>
    <phoneticPr fontId="117" type="noConversion"/>
  </si>
  <si>
    <r>
      <t>LADndiTAAHGAAA-166产量偏低。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</si>
  <si>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T1DeucTAACMAAA-60产量偏低。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</si>
  <si>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LADndiTAAHSBAA-74 T1DeucTAABSAAA-166 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</si>
  <si>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4个子文库产量偏低。</t>
    </r>
    <r>
      <rPr>
        <sz val="10"/>
        <color rgb="FFFF0000"/>
        <rFont val="宋体"/>
        <family val="3"/>
        <charset val="134"/>
      </rPr>
      <t>测试，grw170502倪文芳人内部研发</t>
    </r>
    <phoneticPr fontId="117" type="noConversion"/>
  </si>
  <si>
    <t>4个子文库产量偏低。grw170502倪文芳人内部研发</t>
    <phoneticPr fontId="51" type="noConversion"/>
  </si>
  <si>
    <r>
      <t>RDWHMOUhjiEABNRAA-709503产量偏低。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</si>
  <si>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170629_I136_FCHHLWMBBXX_L4_WHDNASPEP00005193</t>
    <phoneticPr fontId="117" type="noConversion"/>
  </si>
  <si>
    <t>170702_I178_FCHM2HYBCXY_L1_Hiseq17TJ0000334 170702_I178_FCHM2HYBCXY_L2_Hiseq17TJ0000334</t>
    <phoneticPr fontId="117" type="noConversion"/>
  </si>
  <si>
    <t>18个子文库产量较低。天津</t>
    <phoneticPr fontId="117" type="noConversion"/>
  </si>
  <si>
    <t>170704_I177_FCHN332BCXY_L1_Hiseq17TJ0000335 170704_I177_FCHN332BCXY_L2_Hiseq17TJ0000335</t>
    <phoneticPr fontId="117" type="noConversion"/>
  </si>
  <si>
    <t>33个子文库产量较低。天津</t>
    <phoneticPr fontId="117" type="noConversion"/>
  </si>
  <si>
    <t>93.57;80.33</t>
  </si>
  <si>
    <t>96.45;88.54</t>
  </si>
  <si>
    <t>47.27;47.18</t>
  </si>
  <si>
    <t>FCHLWKKBCXY</t>
    <phoneticPr fontId="51" type="noConversion"/>
  </si>
  <si>
    <t>Hiseq17SZ0001176</t>
    <phoneticPr fontId="51" type="noConversion"/>
  </si>
  <si>
    <t xml:space="preserve">voa121213李云2人TargetRegioncapture(48/48) </t>
    <phoneticPr fontId="51" type="noConversion"/>
  </si>
  <si>
    <t>93.62;80.39</t>
  </si>
  <si>
    <t>96.44;88.83</t>
  </si>
  <si>
    <t>47.32;47.18</t>
  </si>
  <si>
    <t>96.58;93.99</t>
  </si>
  <si>
    <t>98.02;96.24</t>
  </si>
  <si>
    <t>45.50;45.55</t>
  </si>
  <si>
    <t>以下子文库产量较低：DX0595AILPAAAPEI-27
DX1316AIJMAAAPEI-47
DX1316AIJNAAAPEI-48
DX1316AIJOAAAPEI-50
DX1316AIJPAAAPEI-52
DX1316AIJQAAAPEI-54
DX1316AIJRAAAPEI-63
DX1316AIKJAAAPEI-66
DX1316AIKKAAAPEI-70
DX1316AIKMAAAPEI-73
DX1316AIKNAAAPEI-74
DX1316AIKOAAAPEI-76
DX1316AIKPAAAPEI-78
DX1316AIKQAAAPEI-79
DX1316AIKRAAAPEI-81
DX1316AIKSAAAPEI-84
DX1316AIKTAAAPEI-85
DX1316AIKUAAAPEI-86
DX1316AIKVAAAPEI-92
DX0503AIKIAAAPEI-95
DX1316AILJAAAPEI-97
DX1316AILKAAAPEI-98
DX1316AIKXAAAPEI-107
DX1316AIKYAAAPEI-108
DX1316AIKZAAAPEI-111
DX1316AILAAAAPEI-113
DX1316AILBAAAPEI-128
DX1316AILCAAAPEI-130
DX1316AILDAAAPEI-133
DX1316AILEAAAPEI-141
DX1316AILGAAAPEI-148
DX1316AILHAAAPEI-154
DX1316AILIAAAPEI-158</t>
    <phoneticPr fontId="51" type="noConversion"/>
  </si>
  <si>
    <t>FCHN332BCXY</t>
    <phoneticPr fontId="51" type="noConversion"/>
  </si>
  <si>
    <t>Hiseq17TJ0000335</t>
    <phoneticPr fontId="51" type="noConversion"/>
  </si>
  <si>
    <t xml:space="preserve">Oseq-T肿瘤个体化诊疗基因检测(2/43); Oseq-ctDNA无创肿瘤个体化诊疗基因检测(1/43); Oseq-Drug个体化诊疗基因检测(31/43); 遗传性肾病基因检测(9/43); </t>
    <phoneticPr fontId="51" type="noConversion"/>
  </si>
  <si>
    <t>96.50;93.86</t>
  </si>
  <si>
    <t>97.96;96.15</t>
  </si>
  <si>
    <t>45.54;45.59</t>
  </si>
  <si>
    <t>96.91;94.76</t>
  </si>
  <si>
    <t>98.21;96.77</t>
  </si>
  <si>
    <t>46.93;46.96</t>
  </si>
  <si>
    <t>FCHN3HYBCXY</t>
    <phoneticPr fontId="51" type="noConversion"/>
  </si>
  <si>
    <t>Hiseq17TJ0000336</t>
    <phoneticPr fontId="51" type="noConversion"/>
  </si>
  <si>
    <t xml:space="preserve">Oseq-ctDNA无创肿瘤个体化诊疗基因检测(2/10); Oseq？-ctDNA肺癌个体化诊疗基因检测(2/10); Oseq-Drug个体化诊疗基因检测(6/10); </t>
    <phoneticPr fontId="51" type="noConversion"/>
  </si>
  <si>
    <t>96.79;94.76</t>
  </si>
  <si>
    <t>98.15;96.80</t>
  </si>
  <si>
    <t>46.88;46.92</t>
  </si>
  <si>
    <t xml:space="preserve">Oseq-Drug个体化诊疗基因检测(6/10); Oseq？-ctDNA肺癌个体化诊疗基因检测(2/10); Oseq-ctDNA无创肿瘤个体化诊疗基因检测(2/10); </t>
    <phoneticPr fontId="51" type="noConversion"/>
  </si>
  <si>
    <t>96.43;94.02</t>
  </si>
  <si>
    <t>97.91;96.28</t>
  </si>
  <si>
    <t>45.99;46.01</t>
  </si>
  <si>
    <t>FCHN3WHBCXY</t>
    <phoneticPr fontId="51" type="noConversion"/>
  </si>
  <si>
    <t>Hiseq17TJ0000337</t>
    <phoneticPr fontId="51" type="noConversion"/>
  </si>
  <si>
    <t xml:space="preserve">Oseq？-ctDNA肺癌个体化诊疗基因检测(14/14); </t>
    <phoneticPr fontId="51" type="noConversion"/>
  </si>
  <si>
    <t>96.54;94.24</t>
  </si>
  <si>
    <t>97.97;96.40</t>
  </si>
  <si>
    <t>46.06;46.08</t>
  </si>
  <si>
    <t>97.17;94.74</t>
  </si>
  <si>
    <t>98.37;96.93</t>
  </si>
  <si>
    <t>46.88;46.91</t>
  </si>
  <si>
    <t>FCHLYVTBCXY</t>
    <phoneticPr fontId="51" type="noConversion"/>
  </si>
  <si>
    <t>Hiseq17TJ0000333</t>
    <phoneticPr fontId="51" type="noConversion"/>
  </si>
  <si>
    <t xml:space="preserve">Oseq？-ctDNA肺癌个体化诊疗基因检测(10/11); Oseq-Drug个体化诊疗基因检测(1/11); </t>
    <phoneticPr fontId="51" type="noConversion"/>
  </si>
  <si>
    <t>97.04;95.26</t>
  </si>
  <si>
    <t>98.31;97.12</t>
  </si>
  <si>
    <t>46.83;46.87</t>
  </si>
  <si>
    <t>97.15;95.47</t>
  </si>
  <si>
    <t>98.38;97.24</t>
  </si>
  <si>
    <t>47.12;47.15</t>
  </si>
  <si>
    <t>FCHLYVYBCXY</t>
    <phoneticPr fontId="51" type="noConversion"/>
  </si>
  <si>
    <t>Hiseq17TJ0000332</t>
    <phoneticPr fontId="51" type="noConversion"/>
  </si>
  <si>
    <t>96.99;95.22</t>
  </si>
  <si>
    <t>98.27;97.09</t>
  </si>
  <si>
    <t>47.18;47.21</t>
  </si>
  <si>
    <t>96.46;93.71</t>
  </si>
  <si>
    <t>97.90;95.96</t>
  </si>
  <si>
    <t>45.20;45.25</t>
  </si>
  <si>
    <t>以下子文库产量较低：DX1413AIIMAAAPEI-27
DX1413AIIHAAAPEI-78
DX1316AIHIAAAPEI-79
DX1316AIHJAAAPEI-81
DX1316AIHKAAAPEI-84
DX1316AIHMAAAPEI-86
DX1316AIHNAAAPEI-92
DX1316AIHOAAAPEI-93
DX1316AIHQAAAPEI-95
DX1316AIHRAAAPEI-96
DX1316AIHSAAAPEI-97
DX1316AIHTAAAPEI-98
DX1316AIHUAAAPEI-101
DX1316AIHVAAAPEI-103
DX1316AIIHAAAPEI-107
DX1316AIIIAAAPEI-108
DX1316AIIKAAAPEI-154
DX1316AIILAAAPEI-158</t>
    <phoneticPr fontId="51" type="noConversion"/>
  </si>
  <si>
    <t>FCHM2HYBCXY</t>
    <phoneticPr fontId="51" type="noConversion"/>
  </si>
  <si>
    <t>Hiseq17TJ0000334</t>
    <phoneticPr fontId="51" type="noConversion"/>
  </si>
  <si>
    <t xml:space="preserve">Vista-carrierscreeningtargetpanel(1/49); Oseq-Drug个体化诊疗基因检测(19/49); 安孕可-单基因遗传病基因检测-12种(1/49); Oseq-T肿瘤个体化诊疗基因检测(2/49); 安孕可-单基因遗传病携带者筛查69种(8/49); 遗传性骨病基因检测(5/49); Vista-carrierscreeningminipanel(13/49); </t>
    <phoneticPr fontId="51" type="noConversion"/>
  </si>
  <si>
    <t>96.42;93.55</t>
  </si>
  <si>
    <t>97.87;95.85</t>
  </si>
  <si>
    <t>45.23;45.28</t>
  </si>
  <si>
    <t xml:space="preserve">安孕可-单基因遗传病基因检测-12种(1/49); Oseq-T肿瘤个体化诊疗基因检测(2/49); 安孕可-单基因遗传病携带者筛查69种(8/49); 遗传性骨病基因检测(5/49); Vista-carrierscreeningminipanel(13/49); Oseq-Drug个体化诊疗基因检测(19/49); Vista-carrierscreeningtargetpanel(1/49); </t>
    <phoneticPr fontId="51" type="noConversion"/>
  </si>
  <si>
    <t>index实际混合比例与计划不符，PLAuisTBAGCAAA-30产量偏低RD</t>
  </si>
  <si>
    <t>index实际混合比例与计划不符，PLAuisTBAESAAA-58,PLAuisTBAETAAA-60,PLAuisTBAEUAAA-67,PLAuisTBAFEAAA-100产量偏低RD</t>
  </si>
  <si>
    <t>index实际混合比例与计划不符，PLAuisTBAGJAAA-58,PLAuisTBAGLAAA-67产量偏低RD</t>
  </si>
  <si>
    <t>170630_I114_FCHKK7FBBXX_L1_HKTRDPEP00002666
170630_I114_FCHKK7FBBXX_L2_HKTRDPEP00002666</t>
    <phoneticPr fontId="117" type="noConversion"/>
  </si>
  <si>
    <t>index实际混合比例与计划不符，PLAuisTBAAHAAA-23,PLAuisTBACTAAA-24,PLAuisTBAAJAAA-26,PLAuisTBAAKAAA-27,PLAuisTBAALAAA-30,PLAuisTBAAMAAA-32,PLAuisTBAAPAAA-37,PLAuisTBADAAAA-41,PLAuisTBAARAAA-42,PLAuisTBAASAAA-58,PLAuisTBAATAAA-60,PLAuisTBAAUAAA-67,PLAuisTBABEAAA-100产量偏低,RD</t>
    <phoneticPr fontId="117" type="noConversion"/>
  </si>
  <si>
    <t>170630_I114_FCHKK7FBBXX_L3_HKTRDPEP00002667
170630_I114_FCHKK7FBBXX_L4_HKTRDPEP00002667</t>
    <phoneticPr fontId="117" type="noConversion"/>
  </si>
  <si>
    <t>index实际混合比例与计划不符，PLAuisTBABUAAA-19,PLAuisTBACJAAA-58,PLAuisTBACLAAA-67产量偏低,RD</t>
    <phoneticPr fontId="117" type="noConversion"/>
  </si>
  <si>
    <t>170630_I114_FCHKK7FBBXX_L5_HKTRDPEP00002671</t>
    <phoneticPr fontId="117" type="noConversion"/>
  </si>
  <si>
    <t>index实际混合比例与计划不符，PLAuisTBAGVAAA-100产量偏低,indexGTATGCCG 實際產量比預期高~8倍,RD</t>
    <phoneticPr fontId="117" type="noConversion"/>
  </si>
  <si>
    <t>170630_I114_FCHKK7FBBXX_L6_CHKPEI00001234</t>
    <phoneticPr fontId="117" type="noConversion"/>
  </si>
  <si>
    <t>index实际混合比例与计划不符，全部子文庫产量偏低,indexGTATGCCG 實際產量比預期高~1倍,客户样品</t>
    <phoneticPr fontId="117" type="noConversion"/>
  </si>
  <si>
    <t>170630_I114_FCHKN7JBBXX_L1_HKTRDPEP00002668 
170630_I114_FCHKN7JBBXX_L2_HKTRDPEP00002668</t>
    <phoneticPr fontId="117" type="noConversion"/>
  </si>
  <si>
    <t>index实际混合比例与计划不符，PLAuisTBAGCAAA-30产量偏低RD</t>
    <phoneticPr fontId="117" type="noConversion"/>
  </si>
  <si>
    <t>170630_I114_FCHKN7JBBXX_L3_HKTRDPEP00002669
170630_I114_FCHKN7JBBXX_L4_HKTRDPEP00002669</t>
    <phoneticPr fontId="117" type="noConversion"/>
  </si>
  <si>
    <t>index实际混合比例与计划不符，PLAuisTBAESAAA-58,PLAuisTBAETAAA-60,PLAuisTBAEUAAA-67,PLAuisTBAFEAAA-100产量偏低RD</t>
    <phoneticPr fontId="117" type="noConversion"/>
  </si>
  <si>
    <t>170630_I114_FCHKN7JBBXX_L5_HKTRDPEP00002670
170630_I114_FCHKN7JBBXX_L6_HKTRDPEP00002670</t>
    <phoneticPr fontId="117" type="noConversion"/>
  </si>
  <si>
    <t>index实际混合比例与计划不符，PLAuisTBAGJAAA-58,PLAuisTBAGLAAA-67产量偏低RD</t>
    <phoneticPr fontId="117" type="noConversion"/>
  </si>
  <si>
    <t>HKTRDPEP00002666</t>
  </si>
  <si>
    <t>FCHKK7FBBXX</t>
    <phoneticPr fontId="147" type="noConversion"/>
  </si>
  <si>
    <t>index实际混合比例与计划不符，PLAuisTBAAHAAA-23,PLAuisTBACTAAA-24,PLAuisTBAAJAAA-26,PLAuisTBAAKAAA-27,PLAuisTBAALAAA-30,PLAuisTBAAMAAA-32,PLAuisTBAAPAAA-37,PLAuisTBADAAAA-41,PLAuisTBAARAAA-42,PLAuisTBAASAAA-58,PLAuisTBAATAAA-60,PLAuisTBAAUAAA-67,PLAuisTBABEAAA-100产量偏低,RD</t>
    <phoneticPr fontId="147" type="noConversion"/>
  </si>
  <si>
    <t>41.13;41.20</t>
  </si>
  <si>
    <t>97.90;97.33</t>
  </si>
  <si>
    <t>94.52;93.80</t>
  </si>
  <si>
    <t>FCHKK7FBBXX</t>
  </si>
  <si>
    <t>41.11;41.18</t>
  </si>
  <si>
    <t>97.94;97.45</t>
  </si>
  <si>
    <t>94.56;94.05</t>
  </si>
  <si>
    <t>HKTRDPEP00002667</t>
  </si>
  <si>
    <t>index实际混合比例与计划不符，PLAuisTBABUAAA-19,PLAuisTBACJAAA-58,PLAuisTBACLAAA-67产量偏低,RD</t>
    <phoneticPr fontId="147" type="noConversion"/>
  </si>
  <si>
    <t>40.42;40.52</t>
  </si>
  <si>
    <t>98.08;96.30</t>
  </si>
  <si>
    <t>94.82;92.07</t>
  </si>
  <si>
    <t>40.38;40.49</t>
  </si>
  <si>
    <t>98.29;96.30</t>
  </si>
  <si>
    <t>95.31;92.08</t>
  </si>
  <si>
    <t>uis170526董海芳植物TargetRegioncapture(16/16);</t>
  </si>
  <si>
    <t>HKTRDPEP00002671</t>
  </si>
  <si>
    <t>index实际混合比例与计划不符，PLAuisTBAGVAAA-100产量偏低,indexGTATGCCG 實際產量比預期高~8倍,RD</t>
    <phoneticPr fontId="147" type="noConversion"/>
  </si>
  <si>
    <t>99.36;97.21</t>
  </si>
  <si>
    <t>0.48;0.67</t>
  </si>
  <si>
    <t>41.30;41.39</t>
  </si>
  <si>
    <t>95.20;93.55</t>
  </si>
  <si>
    <t>qwu170620袁珍丽植物Methylation(10/10);</t>
  </si>
  <si>
    <t>CHKPEI00001234</t>
  </si>
  <si>
    <t>index实际混合比例与计划不符，全部子文庫产量偏低,indexGTATGCCG 實際產量比預期高~1倍,客户样品</t>
    <phoneticPr fontId="147" type="noConversion"/>
  </si>
  <si>
    <t>HS4000 PE101+8+101;0615+0615;新库库检外来文库，25%PHIX;</t>
  </si>
  <si>
    <t>98.43;94.12</t>
  </si>
  <si>
    <t>0.50;1.01</t>
  </si>
  <si>
    <t>37.75;37.83</t>
  </si>
  <si>
    <t>96.94;93.52</t>
  </si>
  <si>
    <t>91.92;85.75</t>
  </si>
  <si>
    <t>xja170615董海芳人EukaryoteTranscriptomeResequencing(6/6);</t>
  </si>
  <si>
    <t>HKCDNAPEP00007063</t>
  </si>
  <si>
    <t>50.05;49.93</t>
  </si>
  <si>
    <t>98.62;96.96</t>
  </si>
  <si>
    <t>96.06;93.00</t>
  </si>
  <si>
    <t>HKCDNAPEP00007064</t>
  </si>
  <si>
    <t>50.57;50.49</t>
  </si>
  <si>
    <t>98.38;96.93</t>
  </si>
  <si>
    <t>95.35;92.84</t>
  </si>
  <si>
    <t>HKEXONPEP00003440</t>
  </si>
  <si>
    <t>FCHHW5WBBXX</t>
    <phoneticPr fontId="147" type="noConversion"/>
  </si>
  <si>
    <t>99.35;98.24</t>
  </si>
  <si>
    <t>0.30;0.42</t>
  </si>
  <si>
    <t>48.89;48.65</t>
  </si>
  <si>
    <t>98.14;97.16</t>
  </si>
  <si>
    <t>94.66;93.06</t>
  </si>
  <si>
    <t>FCHHW5WBBXX</t>
  </si>
  <si>
    <t>99.34;98.18</t>
  </si>
  <si>
    <t>0.29;0.41</t>
  </si>
  <si>
    <t>48.75;48.50</t>
  </si>
  <si>
    <t>98.12;97.29</t>
  </si>
  <si>
    <t>94.49;93.42</t>
  </si>
  <si>
    <t>HKEXONPEP00003441</t>
  </si>
  <si>
    <t>98.94;97.72</t>
  </si>
  <si>
    <t>0.35;0.47</t>
  </si>
  <si>
    <t>49.31;49.11</t>
  </si>
  <si>
    <t>97.92;97.17</t>
  </si>
  <si>
    <t>93.98;93.18</t>
  </si>
  <si>
    <t>98.95;97.71</t>
  </si>
  <si>
    <t>0.35;0.49</t>
  </si>
  <si>
    <t>49.40;49.21</t>
  </si>
  <si>
    <t>98.04;96.93</t>
  </si>
  <si>
    <t>94.31;92.66</t>
  </si>
  <si>
    <t>HKEXONPEP00003442</t>
  </si>
  <si>
    <t>99.31;97.55</t>
  </si>
  <si>
    <t>0.35;0.58</t>
  </si>
  <si>
    <t>49.37;49.17</t>
  </si>
  <si>
    <t>93.98;91.78</t>
  </si>
  <si>
    <t>99.32;97.47</t>
  </si>
  <si>
    <t>0.33;0.57</t>
  </si>
  <si>
    <t>49.43;49.23</t>
  </si>
  <si>
    <t>98.11;96.62</t>
  </si>
  <si>
    <t>94.49;91.98</t>
  </si>
  <si>
    <t>HKEXONPEP00003443</t>
  </si>
  <si>
    <t>99.39;97.46</t>
  </si>
  <si>
    <t>49.62;49.40</t>
  </si>
  <si>
    <t>97.37;95.54</t>
  </si>
  <si>
    <t>92.78;89.73</t>
  </si>
  <si>
    <t>0.48;0.71</t>
  </si>
  <si>
    <t>49.68;49.46</t>
  </si>
  <si>
    <t>93.84;91.02</t>
  </si>
  <si>
    <t>vok170619袁珍丽果蝇RNA-Seq(18/18);</t>
    <phoneticPr fontId="147" type="noConversion"/>
  </si>
  <si>
    <t>HKCDNAPEP00007069</t>
  </si>
  <si>
    <t>FCHKN37BBXX</t>
  </si>
  <si>
    <t>HS4000 PE50+8+50;0615+0615;新库库检;</t>
  </si>
  <si>
    <t>30.16;30.32</t>
  </si>
  <si>
    <t>97.93;95.73</t>
  </si>
  <si>
    <t>95.59;91.79</t>
  </si>
  <si>
    <t>zwy170612汪智蛟小鼠EukaryoteTranscriptomeResequencing(7/7);</t>
    <phoneticPr fontId="147" type="noConversion"/>
  </si>
  <si>
    <t>HKTRDPEP00002681</t>
  </si>
  <si>
    <t>50.70;50.48</t>
  </si>
  <si>
    <t>99.17;98.17</t>
  </si>
  <si>
    <t>97.47;95.42</t>
  </si>
  <si>
    <t>zwy170612汪智蛟小鼠EukaryoteTranscriptomeResequencing(7/7);</t>
  </si>
  <si>
    <t>HKTRDPEP00002682</t>
  </si>
  <si>
    <t>50.29;50.08</t>
  </si>
  <si>
    <t>99.27;98.41</t>
  </si>
  <si>
    <t>97.71;95.97</t>
  </si>
  <si>
    <t>zwy170612汪智蛟小鼠EukaryoteTranscriptomeResequencing(6/6);</t>
  </si>
  <si>
    <t>HKTRDPEP00002683</t>
  </si>
  <si>
    <t>49.91;49.55</t>
  </si>
  <si>
    <t>99.22;98.04</t>
  </si>
  <si>
    <t>97.65;95.24</t>
  </si>
  <si>
    <t>HKTRDPEP00002684</t>
  </si>
  <si>
    <t>HS4000 PE50+8+50;0615+0615;新库库检，1% PHIX;</t>
  </si>
  <si>
    <t>50.30;50.09</t>
  </si>
  <si>
    <t>99.28;98.19</t>
  </si>
  <si>
    <t>97.76;95.56</t>
  </si>
  <si>
    <t>vla170621张洪芳小鼠RNA-Seq(6/6);</t>
  </si>
  <si>
    <t>HKCDNAPEP00007071</t>
  </si>
  <si>
    <t>49.74;49.70</t>
  </si>
  <si>
    <t>98.75;96.89</t>
  </si>
  <si>
    <t>HKCDNAPEP00007072</t>
  </si>
  <si>
    <t>49.95;49.83</t>
  </si>
  <si>
    <t>98.87;96.90</t>
  </si>
  <si>
    <t>96.70;92.87</t>
  </si>
  <si>
    <t>HKTRDPEP00002685</t>
  </si>
  <si>
    <t>48.57;48.66</t>
  </si>
  <si>
    <t>99.25;97.81</t>
  </si>
  <si>
    <t>97.71;94.76</t>
  </si>
  <si>
    <t>HKTRDPEP00002668</t>
  </si>
  <si>
    <t>FCHKN7JBBXX</t>
  </si>
  <si>
    <t>HS4000 PE101+8+8+101;0615+0615;新库库检;</t>
  </si>
  <si>
    <t>40.60;40.94</t>
  </si>
  <si>
    <t>98.18;93.07</t>
  </si>
  <si>
    <t>95.12;85.39</t>
  </si>
  <si>
    <t>40.63;40.99</t>
  </si>
  <si>
    <t>98.05;92.94</t>
  </si>
  <si>
    <t>94.74;84.94</t>
  </si>
  <si>
    <t>HKTRDPEP00002669</t>
  </si>
  <si>
    <t>PLAuisTBAETAAA-60</t>
  </si>
  <si>
    <t>PLAuisTBAEUAAA-67</t>
  </si>
  <si>
    <t>PLAuisTBAFEAAA-100产量偏低RD</t>
  </si>
  <si>
    <t>40.58;40.86</t>
  </si>
  <si>
    <t>98.02;93.00</t>
  </si>
  <si>
    <t>94.64;85.13</t>
  </si>
  <si>
    <t>40.59;40.89</t>
  </si>
  <si>
    <t>98.14;93.08</t>
  </si>
  <si>
    <t>94.97;85.33</t>
  </si>
  <si>
    <t>HKTRDPEP00002670</t>
  </si>
  <si>
    <t>PLAuisTBAGLAAA-67产量偏低RD</t>
  </si>
  <si>
    <t>HS4000 PE101+8+8+101;0615+0615;新库库检，1% PHIX;</t>
  </si>
  <si>
    <t>40.97;41.26</t>
  </si>
  <si>
    <t>98.30;93.67</t>
  </si>
  <si>
    <t>95.34;86.28</t>
  </si>
  <si>
    <t>40.99;41.29</t>
  </si>
  <si>
    <t>98.24;93.78</t>
  </si>
  <si>
    <t>95.19;86.52</t>
  </si>
  <si>
    <t>vxy170626袁珍丽拟南芥EukaryoteTranscriptomeResequencing;</t>
  </si>
  <si>
    <t>#1</t>
  </si>
  <si>
    <t>CHKPEI85217060155</t>
  </si>
  <si>
    <t>HS4000 PE101+8+8+101;0615+0615;新库库检外来文库，10%PHIX;</t>
  </si>
  <si>
    <t>45.90;46.02</t>
  </si>
  <si>
    <t>97.21;93.53</t>
  </si>
  <si>
    <t>93.76;86.34</t>
  </si>
  <si>
    <t>HKTRDPEP00002673</t>
  </si>
  <si>
    <t>56.68;56.83</t>
  </si>
  <si>
    <t>98.55;96.29</t>
  </si>
  <si>
    <t>95.86;90.77</t>
  </si>
  <si>
    <t>wHAXPI051844-79 wHAXPI051845-101 产量偏低</t>
    <phoneticPr fontId="51" type="noConversion"/>
  </si>
  <si>
    <t>WHPLAbauTAAARAAPEI-166产量偏低</t>
    <phoneticPr fontId="51" type="noConversion"/>
  </si>
  <si>
    <t>wHAXPI052037-97产量偏低</t>
    <phoneticPr fontId="51" type="noConversion"/>
  </si>
  <si>
    <t>wHAXPI052029-85产量偏低</t>
    <phoneticPr fontId="51" type="noConversion"/>
  </si>
  <si>
    <t>wHAPPI051624-35 WHHUMbwsEAAORAAPEI-166 产量偏低</t>
    <phoneticPr fontId="51" type="noConversion"/>
  </si>
  <si>
    <t>wHADPI051536-72产量偏低</t>
    <phoneticPr fontId="51" type="noConversion"/>
  </si>
  <si>
    <t>93.32;83.59</t>
  </si>
  <si>
    <t>97.23;91.66</t>
  </si>
  <si>
    <t>39.14;39.45</t>
  </si>
  <si>
    <t>FCHHLN7BBXX</t>
  </si>
  <si>
    <t>wHAXPI052015-81</t>
  </si>
  <si>
    <t xml:space="preserve">ehv170620谢洪青桃子Re-sequencing </t>
  </si>
  <si>
    <t>93.77;84.40</t>
  </si>
  <si>
    <t>97.41;92.06</t>
  </si>
  <si>
    <t>39.43;39.72</t>
  </si>
  <si>
    <t>wHAXPI052016-68</t>
  </si>
  <si>
    <t>93.65;84.71</t>
  </si>
  <si>
    <t>97.38;92.31</t>
  </si>
  <si>
    <t>38.80;39.12</t>
  </si>
  <si>
    <t>wHAXPI052013-53</t>
  </si>
  <si>
    <t xml:space="preserve">ehv170620谢洪青桃子Re-sequencing </t>
    <phoneticPr fontId="51" type="noConversion"/>
  </si>
  <si>
    <t>94.25;85.29</t>
  </si>
  <si>
    <t>38.99;39.26</t>
  </si>
  <si>
    <t>wHAXPI052014-77</t>
  </si>
  <si>
    <t>94.63;85.69</t>
  </si>
  <si>
    <t>97.74;92.72</t>
  </si>
  <si>
    <t>39.01;39.30</t>
  </si>
  <si>
    <t>wHAXPI052011-80</t>
  </si>
  <si>
    <t>94.46;84.85</t>
  </si>
  <si>
    <t>39.43;39.70</t>
  </si>
  <si>
    <t>wHAXPI052012-75</t>
  </si>
  <si>
    <t>95.56;89.52</t>
  </si>
  <si>
    <t>98.35;95.34</t>
  </si>
  <si>
    <t>WHDNASPEP00005206</t>
  </si>
  <si>
    <t xml:space="preserve">qsp170615王珏五十人Exomecapture(8/13) kpw170609陈凤拟南芥Re-sequencing(2/13) ede170518郑小敏六个野地瓜EukaryoteTranscriptomeResequencing(3/13) </t>
  </si>
  <si>
    <t>95.55;88.94</t>
  </si>
  <si>
    <t>98.37;95.09</t>
  </si>
  <si>
    <t>45.64;45.68</t>
  </si>
  <si>
    <t>WHDNASPEP00005207</t>
  </si>
  <si>
    <t xml:space="preserve">qsp170615王珏五十人Exomecapture(10/10) </t>
    <phoneticPr fontId="51" type="noConversion"/>
  </si>
  <si>
    <t>94.32;81.22</t>
  </si>
  <si>
    <t>97.82;90.62</t>
  </si>
  <si>
    <t>43.39;43.62</t>
  </si>
  <si>
    <t>FCHHL2LBBXX</t>
  </si>
  <si>
    <t>WHDNASPEP00005196</t>
  </si>
  <si>
    <t xml:space="preserve">cfq170615夏展峰十二个植物Re-sequencing(10/13) tpk170616武瑞静一个人Exomecapture(1/13) ipa170615太帅帅一个高粱二七三一Denovo-Plant(1/13) flg170620杨林1波罗的海希瓦氏菌Denovo-Microbiology(1/13) </t>
  </si>
  <si>
    <t>94.84;87.71</t>
  </si>
  <si>
    <t>97.83;94.16</t>
  </si>
  <si>
    <t>47.39;47.41</t>
  </si>
  <si>
    <t>WHCDNAPEP00007068</t>
  </si>
  <si>
    <t xml:space="preserve">qsp170615王珏五十人Exomecapture(2/9) pui170621谢尚波茭白黑粉菌EukaryotedenovoTranscriptome(1/9) nnz170613谢尚波八个人EukaryoteTranscriptomeResequencing(2/9) iod170621王艳2四个朱顶红RNA-Seq(4/9) </t>
  </si>
  <si>
    <t>95.39;89.55</t>
  </si>
  <si>
    <t>98.02;95.16</t>
  </si>
  <si>
    <t>47.01;46.98</t>
  </si>
  <si>
    <t>WHCDNAPEP00007067</t>
  </si>
  <si>
    <t xml:space="preserve">bau170619位艳丽植物EukaryotedenovoTranscriptome(3/9) nnz170613谢尚波八个人EukaryoteTranscriptomeResequencing(6/9) </t>
  </si>
  <si>
    <t>95.18;89.81</t>
  </si>
  <si>
    <t>97.87;95.28</t>
  </si>
  <si>
    <t>48.72;48.70</t>
  </si>
  <si>
    <t>WHCDNAPEP00007066</t>
  </si>
  <si>
    <t xml:space="preserve">bau170619位艳丽植物EukaryotedenovoTranscriptome(3/10) mgg170616郑小敏小鼠EukaryoteTranscriptomeResequencing(7/10) </t>
  </si>
  <si>
    <t>95.53;89.86</t>
  </si>
  <si>
    <t>98.26;95.51</t>
  </si>
  <si>
    <t>50.69;50.65</t>
  </si>
  <si>
    <t>WHCDNAPEP00007065</t>
  </si>
  <si>
    <t xml:space="preserve">mgg170616郑小敏小鼠EukaryoteTranscriptomeResequencing(10/10) </t>
    <phoneticPr fontId="51" type="noConversion"/>
  </si>
  <si>
    <t>94.88;85.82</t>
  </si>
  <si>
    <t>97.89;92.94</t>
  </si>
  <si>
    <t>38.91;39.13</t>
  </si>
  <si>
    <t>WHDNASPEP00005188</t>
    <phoneticPr fontId="51" type="noConversion"/>
  </si>
  <si>
    <t xml:space="preserve">pxh170620谢洪青桃子Re-sequencing(8/8) </t>
  </si>
  <si>
    <t>94.55;83.00</t>
  </si>
  <si>
    <t>97.80;91.31</t>
  </si>
  <si>
    <t>39.66;40.00</t>
  </si>
  <si>
    <t>WHDNASPEP00005187</t>
  </si>
  <si>
    <t xml:space="preserve">pxh170620谢洪青桃子Re-sequencing(6/6) </t>
  </si>
  <si>
    <t>94.49;84.59</t>
  </si>
  <si>
    <t>97.76;92.42</t>
  </si>
  <si>
    <t>40.71;40.93</t>
  </si>
  <si>
    <t>WHDNASPEP00005186</t>
  </si>
  <si>
    <t xml:space="preserve">pxh170620谢洪青桃子Re-sequencing(7/7) </t>
    <phoneticPr fontId="51" type="noConversion"/>
  </si>
  <si>
    <t>93.54;87.31</t>
  </si>
  <si>
    <t>97.10;94.03</t>
  </si>
  <si>
    <t>43.31;43.31</t>
  </si>
  <si>
    <t>FCHHM25BBXX</t>
  </si>
  <si>
    <t>WHDNASPEP00005177</t>
  </si>
  <si>
    <t xml:space="preserve">ywi170518岳震九十五个牡丹RAD-Seq(1/8) mgg170616郑小敏小鼠EukaryoteTranscriptomeResequencing(7/8) </t>
  </si>
  <si>
    <t>94.02;86.90</t>
  </si>
  <si>
    <t>97.39;93.83</t>
  </si>
  <si>
    <t>43.34;43.32</t>
  </si>
  <si>
    <t xml:space="preserve">mgg170616郑小敏小鼠EukaryoteTranscriptomeResequencing(7/8) ywi170518岳震九十五个牡丹RAD-Seq(1/8) </t>
  </si>
  <si>
    <t>94.31;86.79</t>
  </si>
  <si>
    <t>97.47;93.66</t>
  </si>
  <si>
    <t>44.43;44.30</t>
  </si>
  <si>
    <t>WHDNASPEP00005174</t>
  </si>
  <si>
    <t>94.31;87.62</t>
  </si>
  <si>
    <t>97.45;94.12</t>
  </si>
  <si>
    <t>44.60;44.49</t>
  </si>
  <si>
    <t>95.75;89.09</t>
  </si>
  <si>
    <t>98.16;94.95</t>
  </si>
  <si>
    <t>39.00;39.20</t>
  </si>
  <si>
    <t>34.04;35.06</t>
  </si>
  <si>
    <t>2.14;2.17</t>
  </si>
  <si>
    <t>HS4000 PE151+8+151;0331+0331;新库库检，外来文库;</t>
    <phoneticPr fontId="51" type="noConversion"/>
  </si>
  <si>
    <t>CWHPEPI00001381</t>
  </si>
  <si>
    <t xml:space="preserve">hyz170623于杨阳人Re-sequencing(12/12) </t>
  </si>
  <si>
    <t>94.63;89.19</t>
  </si>
  <si>
    <t>97.58;94.88</t>
  </si>
  <si>
    <t>44.80;44.65</t>
  </si>
  <si>
    <t>HS4000 PE151+8+151;0331+0331;旧库;</t>
  </si>
  <si>
    <t>92.52;80.94</t>
  </si>
  <si>
    <t>96.54;89.60</t>
  </si>
  <si>
    <t>44.98;45.19</t>
  </si>
  <si>
    <t>2.20;3.99</t>
  </si>
  <si>
    <t>94.31;87.66</t>
  </si>
  <si>
    <t>93.46;81.26</t>
  </si>
  <si>
    <t>97.00;89.58</t>
  </si>
  <si>
    <t>42.10;42.51</t>
  </si>
  <si>
    <t>1.21;1.91</t>
  </si>
  <si>
    <t>96.71;89.59</t>
  </si>
  <si>
    <t>97.18;92.67</t>
  </si>
  <si>
    <t>99.13;96.26</t>
  </si>
  <si>
    <t>45.64;45.81</t>
  </si>
  <si>
    <t>HS4000 PE50+8+50;0331+0623;新库库检;</t>
    <phoneticPr fontId="51" type="noConversion"/>
  </si>
  <si>
    <t>FCHHLFNBBXX</t>
  </si>
  <si>
    <t>WHSORvuqDAABDWAAPEI-43</t>
  </si>
  <si>
    <t xml:space="preserve">vuq170614高晓磊高粱Denovo-Plant </t>
  </si>
  <si>
    <t>96.83;91.78</t>
  </si>
  <si>
    <t>99.03;95.80</t>
  </si>
  <si>
    <t>45.74;46.18</t>
  </si>
  <si>
    <t>WHSORvuqDAAADWAAPEI-41</t>
  </si>
  <si>
    <t xml:space="preserve">vuq170614高晓磊高粱Denovo-Plant </t>
    <phoneticPr fontId="51" type="noConversion"/>
  </si>
  <si>
    <t>96.66;93.39</t>
  </si>
  <si>
    <t>98.91;97.00</t>
  </si>
  <si>
    <t>47.00;47.43</t>
  </si>
  <si>
    <t>WHCDNAPEP00007070</t>
  </si>
  <si>
    <t>96.91;93.52</t>
  </si>
  <si>
    <t>99.02;97.06</t>
  </si>
  <si>
    <t>47.18;47.62</t>
  </si>
  <si>
    <t>97.08;92.42</t>
  </si>
  <si>
    <t>99.09;96.12</t>
  </si>
  <si>
    <t>45.83;46.15</t>
  </si>
  <si>
    <t>WHDNASPEP00005205</t>
  </si>
  <si>
    <t xml:space="preserve">mhy170407光宣敏海星Denovo-Animal(1/5) bws170525汪智蛟人EukaryoteTranscriptomeResequencing(4/5) </t>
  </si>
  <si>
    <t>97.23;94.18</t>
  </si>
  <si>
    <t>99.07;97.27</t>
  </si>
  <si>
    <t>44.32;44.73</t>
  </si>
  <si>
    <t>WHDNASPEP00005204</t>
  </si>
  <si>
    <t xml:space="preserve">nkb170607董海芳人Chip-seq(2/7) bws170525汪智蛟人EukaryoteTranscriptomeResequencing(5/7) </t>
  </si>
  <si>
    <t>96.67;91.21</t>
  </si>
  <si>
    <t>47.02;47.07</t>
  </si>
  <si>
    <t>WHPENkpiDBAADTAAPEI-56</t>
  </si>
  <si>
    <t xml:space="preserve">kpi170525谢尚波企鹅Denovo-Animal </t>
    <phoneticPr fontId="51" type="noConversion"/>
  </si>
  <si>
    <t>96.87;94.01</t>
  </si>
  <si>
    <t>98.94;97.16</t>
  </si>
  <si>
    <t>45.88;46.18</t>
  </si>
  <si>
    <t>WHDNASPEP00005124</t>
  </si>
  <si>
    <t xml:space="preserve">daw170608董海芳人Chip-seq(12/12) </t>
    <phoneticPr fontId="51" type="noConversion"/>
  </si>
  <si>
    <t>94.24;87.13</t>
  </si>
  <si>
    <t>97.77;93.96</t>
  </si>
  <si>
    <t>42.95;43.11</t>
  </si>
  <si>
    <t>FCHHL5WBBXX</t>
  </si>
  <si>
    <t>WHDNASPEP00005195</t>
  </si>
  <si>
    <t xml:space="preserve">ipa170615太帅帅一个高粱二七三一Denovo-Plant(1/16) igq170620王爽1竹黄菌Denovo-Microbiology(1/16) rtr170620梁勇伪结核棒状杆菌Denovo-Microbiology(1/16) pro170619胡维线虫Re-sequencing(4/16) blg170619谢尚波蝎子EukaryotedenovoTranscriptome(1/16) spv170615李维喜谷氨酸棒杆菌Re-sequencing(7/16) ewx170612欧阳丽梅病毒Denovo-Microbiology(1/16) </t>
  </si>
  <si>
    <t>91.55;81.25</t>
  </si>
  <si>
    <t>96.44;90.54</t>
  </si>
  <si>
    <t>47.54;47.55</t>
  </si>
  <si>
    <t>WHDNASPEP00005184</t>
  </si>
  <si>
    <t xml:space="preserve">csa170615太帅帅一个高粱三五三Denovo-Plant(1/6) mgg170616郑小敏小鼠EukaryoteTranscriptomeResequencing(5/6) </t>
  </si>
  <si>
    <t>92.77;86.89</t>
  </si>
  <si>
    <t>96.84;93.71</t>
  </si>
  <si>
    <t>49.25;49.15</t>
  </si>
  <si>
    <t>WHDNASPEP00005183</t>
  </si>
  <si>
    <t xml:space="preserve">mqv170613杨林1细菌Denovo-Microbiology(8/15) mgg170616郑小敏小鼠EukaryoteTranscriptomeResequencing(7/15) </t>
  </si>
  <si>
    <t>95.02;90.12</t>
  </si>
  <si>
    <t>98.08;95.58</t>
  </si>
  <si>
    <t>40.82;40.82</t>
  </si>
  <si>
    <t>WHDNASPEP00005182</t>
  </si>
  <si>
    <t xml:space="preserve">qaw170613徐晓静五个水稻产物Re-sequencing(2/42) mqv170613杨林1细菌Denovo-Microbiology(40/42) </t>
  </si>
  <si>
    <t>92.35;86.36</t>
  </si>
  <si>
    <t>96.17;92.97</t>
  </si>
  <si>
    <t>52.03;51.76</t>
  </si>
  <si>
    <t>WHDNASPEP00005181</t>
  </si>
  <si>
    <t xml:space="preserve">bec170616谢尚波六个鱼EukaryoteTranscriptomeResequencing(6/19) dzx170527夏展峰十五个疟原虫Re-sequencing(10/19) qaw170613徐晓静五个水稻产物Re-sequencing(3/19) </t>
  </si>
  <si>
    <t>94.26;86.65</t>
  </si>
  <si>
    <t>97.73;93.72</t>
  </si>
  <si>
    <t>43.23;43.40</t>
  </si>
  <si>
    <t>WHDNASPEP00005180</t>
  </si>
  <si>
    <t xml:space="preserve">lpi170615杨林1黑曲霉菌Re-sequencing(2/18) sjo170605张岩七个人TargetRegioncapture(5/18) tsn170515夏展峰五个疟原虫Re-sequencing(5/18) csa170615太帅帅一个高粱三五三Denovo-Plant(1/18) dzx170527夏展峰十五个疟原虫Re-sequencing(5/18) </t>
  </si>
  <si>
    <t>93.75;86.48</t>
  </si>
  <si>
    <t>97.29;93.32</t>
  </si>
  <si>
    <t>44.88;44.88</t>
  </si>
  <si>
    <t>WHDNASPEP00005179</t>
  </si>
  <si>
    <t xml:space="preserve">efh170616杨林1一个细菌Re-sequencing(1/19) sjo170605张岩七个人TargetRegioncapture(2/19) wxf170615高璐酵母Re-sequencing(1/19) mhm170616杨林1黑曲霉Denovo-Microbiology(1/19) ugh170615董海芳病毒Denovo-Microbiology(1/19) otd170613梁勇沙门菌Re-sequencing(10/19) oji170616董海芳蕨麻EukaryotedenovoTranscriptome(2/19) lcs170615杨林1地衣芽孢杆菌Denovo-Microbiology(1/19) </t>
  </si>
  <si>
    <t>92.80;83.00</t>
  </si>
  <si>
    <t>97.00;91.48</t>
  </si>
  <si>
    <t>38.94;39.33</t>
  </si>
  <si>
    <t>WHDNASPEP00005178</t>
  </si>
  <si>
    <t xml:space="preserve">eel170613谢洪青二十五线虫Re-sequencing(7/29) hzo170607董海芳萤火虫Denovo-Animal(3/29) jzg170615赵一凡真菌Denovo-Microbiology(1/29) rrk170613司凯威十二个痤疮丙酸杆菌Re-sequencing(12/29) ttj170619胡维线虫Re-sequencing(1/29) yfy170524谢尚波人EukaryoteTranscriptomeResequencing(3/29) edp170519钟珍油菜Re-sequencing(2/29) </t>
    <phoneticPr fontId="51" type="noConversion"/>
  </si>
  <si>
    <t>91.38;83.64</t>
  </si>
  <si>
    <t>95.74;91.63</t>
  </si>
  <si>
    <t>48.65;48.55</t>
  </si>
  <si>
    <t>FCHJJ52BBXX</t>
  </si>
  <si>
    <t>CDKPEI170622001</t>
  </si>
  <si>
    <t xml:space="preserve">bvd170629李维喜人外来文库EukaryoteTranscriptomeResequencing </t>
    <phoneticPr fontId="51" type="noConversion"/>
  </si>
  <si>
    <t>94.26;84.85</t>
  </si>
  <si>
    <t>97.73;92.86</t>
  </si>
  <si>
    <t>49.77;49.84</t>
  </si>
  <si>
    <t>1.31;1.89</t>
  </si>
  <si>
    <t>99.54;98.38</t>
  </si>
  <si>
    <t>DKDNAPEP02894</t>
  </si>
  <si>
    <t xml:space="preserve">buo170627李维喜人脂肪细胞EukaryoteTranscriptomeResequencing(4/10) bsx170615马菡静人Exomecapture(6/10) </t>
  </si>
  <si>
    <t>94.38;85.24</t>
  </si>
  <si>
    <t>97.84;93.35</t>
  </si>
  <si>
    <t>49.48;49.51</t>
  </si>
  <si>
    <t>DKDNAPEP02890</t>
  </si>
  <si>
    <t xml:space="preserve">dzc170630吕晓丹人Exomecapture(11/11) </t>
  </si>
  <si>
    <t>94.38;85.85</t>
  </si>
  <si>
    <t>97.85;93.61</t>
  </si>
  <si>
    <t>50.17;50.19</t>
  </si>
  <si>
    <t>DKDNAPEP02889</t>
  </si>
  <si>
    <t xml:space="preserve">kao170619吕晓丹人Exomecapture(2/11) dzc170630吕晓丹人Exomecapture(8/11) tys170531吕晓丹人Exomecapture(1/11) </t>
  </si>
  <si>
    <t>94.91;87.36</t>
  </si>
  <si>
    <t>98.06;94.46</t>
  </si>
  <si>
    <t>50.11;50.13</t>
  </si>
  <si>
    <t>DKDNAPEP02888</t>
  </si>
  <si>
    <t xml:space="preserve">kao170619吕晓丹人Exomecapture(11/11) </t>
  </si>
  <si>
    <t>94.90;88.38</t>
  </si>
  <si>
    <t>98.07;94.96</t>
  </si>
  <si>
    <t>50.81;50.81</t>
  </si>
  <si>
    <t>DKDNAPEP02887</t>
  </si>
  <si>
    <t>94.53;87.87</t>
  </si>
  <si>
    <t>97.91;94.53</t>
  </si>
  <si>
    <t>50.38;50.38</t>
  </si>
  <si>
    <t>DKDNAPEP02886</t>
  </si>
  <si>
    <t>94.29;87.98</t>
  </si>
  <si>
    <t>97.80;94.69</t>
  </si>
  <si>
    <t>50.70;50.68</t>
  </si>
  <si>
    <t>FCHJJ52BBXX</t>
    <phoneticPr fontId="51" type="noConversion"/>
  </si>
  <si>
    <t>DKDNAPEP02885</t>
    <phoneticPr fontId="51" type="noConversion"/>
  </si>
  <si>
    <t xml:space="preserve">kao170619吕晓丹人Exomecapture(10/12) trx170612吕晓丹人Exomecapture(2/12) </t>
    <phoneticPr fontId="51" type="noConversion"/>
  </si>
  <si>
    <t>95.09;88.77</t>
  </si>
  <si>
    <t>98.17;95.06</t>
  </si>
  <si>
    <t>50.84;50.81</t>
  </si>
  <si>
    <t>FCHJHYTBBXX</t>
  </si>
  <si>
    <t>DKDNAPEP02884</t>
  </si>
  <si>
    <t>94.54;88.17</t>
  </si>
  <si>
    <t>97.91;94.85</t>
  </si>
  <si>
    <t>49.41;49.39</t>
  </si>
  <si>
    <t>DKDNAPEP02883</t>
  </si>
  <si>
    <t>94.80;88.02</t>
  </si>
  <si>
    <t>97.98;94.81</t>
  </si>
  <si>
    <t>49.53;49.49</t>
  </si>
  <si>
    <t>DKDNAPEP02882</t>
  </si>
  <si>
    <t>94.39;88.30</t>
  </si>
  <si>
    <t>97.86;95.01</t>
  </si>
  <si>
    <t>49.37;49.33</t>
  </si>
  <si>
    <t>DKDNAPEP02881</t>
  </si>
  <si>
    <t>94.32;88.48</t>
  </si>
  <si>
    <t>97.85;95.09</t>
  </si>
  <si>
    <t>49.38;49.34</t>
  </si>
  <si>
    <t>DKDNAPEP02880</t>
  </si>
  <si>
    <t>94.13;87.99</t>
  </si>
  <si>
    <t>97.78;94.87</t>
  </si>
  <si>
    <t>DKDNAPEP02879</t>
  </si>
  <si>
    <t xml:space="preserve">kao170619吕晓丹人Exomecapture(7/13) tur170619吕晓丹人Exomecapture(6/13) </t>
  </si>
  <si>
    <t>94.47;89.07</t>
  </si>
  <si>
    <t>97.95;95.44</t>
  </si>
  <si>
    <t>DKDNAPEP02878</t>
  </si>
  <si>
    <t xml:space="preserve">tur170619吕晓丹人Exomecapture(2/13) tys170531吕晓丹人Exomecapture(2/13) trx170612吕晓丹人Exomecapture(9/13) </t>
  </si>
  <si>
    <t>94.53;89.10</t>
  </si>
  <si>
    <t>97.96;95.46</t>
  </si>
  <si>
    <t>FCHJHYTBBXX</t>
    <phoneticPr fontId="51" type="noConversion"/>
  </si>
  <si>
    <t>DKDNAPEP02876</t>
    <phoneticPr fontId="51" type="noConversion"/>
  </si>
  <si>
    <t>FCHKL3CBBXX</t>
  </si>
  <si>
    <t>98.95;97.51</t>
  </si>
  <si>
    <t>96.57;93.79</t>
  </si>
  <si>
    <t>49.06;49.02</t>
  </si>
  <si>
    <t>96.01;93.86</t>
  </si>
  <si>
    <t>47.93;47.90</t>
  </si>
  <si>
    <t>98.75;97.42</t>
  </si>
  <si>
    <t>95.96;93.54</t>
  </si>
  <si>
    <t>48.40;48.37</t>
  </si>
  <si>
    <t>98.77;97.56</t>
  </si>
  <si>
    <t>95.96;93.74</t>
  </si>
  <si>
    <t>48.48;48.46</t>
  </si>
  <si>
    <t>98.82;97.50</t>
  </si>
  <si>
    <t>96.13;93.66</t>
  </si>
  <si>
    <t>47.75;47.73</t>
  </si>
  <si>
    <t>98.79;97.56</t>
  </si>
  <si>
    <t>96.05;93.76</t>
  </si>
  <si>
    <t>48.16;48.15</t>
  </si>
  <si>
    <t>98.82;97.36</t>
  </si>
  <si>
    <t>96.22;93.50</t>
  </si>
  <si>
    <t>48.82;48.83</t>
  </si>
  <si>
    <t>98.65;97.15</t>
  </si>
  <si>
    <t>95.61;92.89</t>
  </si>
  <si>
    <t>FCHKL2MBBXX</t>
  </si>
  <si>
    <t>50.13;50.08</t>
  </si>
  <si>
    <t>97.77;94.71</t>
  </si>
  <si>
    <t>94.06;87.46</t>
  </si>
  <si>
    <t>50.44;50.40</t>
  </si>
  <si>
    <t>97.69;94.63</t>
  </si>
  <si>
    <t>93.86;87.24</t>
  </si>
  <si>
    <t>CPF1705005;Positive_Control;CPF1705005;CPF1705005;CPF1705005;CPF1705005;CPF1705005;CPF1705005;CPF1705005;</t>
  </si>
  <si>
    <t>50.45;50.43</t>
  </si>
  <si>
    <t>97.74;94.80</t>
  </si>
  <si>
    <t>93.98;87.71</t>
  </si>
  <si>
    <t>F17FTSUSAT0364_ARAlmgE;F17FTSUSAT0364_ARAlmgE;F17FTSUSAT0364_ARAlmgE;F17FTSUSAT0364_ARAlmgE;F17FTSUSAT0364_ARAlmgE;F17FTSUSAT0364_ARAlmgE;F17FTSUSAT0364_ARAlmgE;F17FTSUSAT0364_ARAlmgE;F17FTSUSAT0364_ARAlmgE;F17FTSUSAT0364_ARAlmgE;F17FTSUSAT0364_ARAlmgE;F17FTSUSAT0331_HUMvcrT;F17FTSUSAT0331_HUMvcrT;F17FTSUSAT0331_HUMvcrT;CPF1705002;CPF1705002;CPF1705002;CPF1705002;CPF1705002;CPF1705002;CPF1705002;</t>
  </si>
  <si>
    <t>48.18;48.16</t>
  </si>
  <si>
    <t>98.05;95.70</t>
  </si>
  <si>
    <t>94.75;89.58</t>
  </si>
  <si>
    <t>F17FTSUSAT0331_HUMvcrT;F17FTSUSAT0331_HUMvcrT;F17FTSUSAT0331_HUMvcrT;F17FTSUSAT0331_HUMvcrT;F17FTSUSAT0331_HUMvcrT;F17FTSUSAT0331_HUMvcrT;</t>
  </si>
  <si>
    <t>51.93;51.86</t>
  </si>
  <si>
    <t>98.02;96.05</t>
  </si>
  <si>
    <t>94.88;90.47</t>
  </si>
  <si>
    <t>50.28;50.29</t>
  </si>
  <si>
    <t>97.94;95.78</t>
  </si>
  <si>
    <t>94.66;89.79</t>
  </si>
  <si>
    <t>50.23;50.21</t>
  </si>
  <si>
    <t>97.92;95.14</t>
  </si>
  <si>
    <t>94.56;88.54</t>
  </si>
  <si>
    <t>50.46;50.42</t>
  </si>
  <si>
    <t>97.70;96.00</t>
  </si>
  <si>
    <t>94.22;90.32</t>
  </si>
  <si>
    <t>CPF1706010;CPF1706010;CPF1706010;CPF1706010;CPF1706010;</t>
  </si>
  <si>
    <t>FCHN2FTBCXY</t>
  </si>
  <si>
    <t>49.68;49.53</t>
  </si>
  <si>
    <t>98.68;97.40</t>
  </si>
  <si>
    <t>97.66;95.74</t>
  </si>
  <si>
    <t>49.70;49.55</t>
  </si>
  <si>
    <t>98.78;97.53</t>
  </si>
  <si>
    <t>97.86;95.99</t>
  </si>
  <si>
    <t>FCHMVVMBCXY</t>
  </si>
  <si>
    <t>49.35;49.16</t>
  </si>
  <si>
    <t>98.54;97.24</t>
  </si>
  <si>
    <t>97.42;95.49</t>
  </si>
  <si>
    <t>49.34;49.15</t>
  </si>
  <si>
    <t>98.53;97.19</t>
  </si>
  <si>
    <t>97.39;95.39</t>
  </si>
  <si>
    <t>FCHN27WBCXY</t>
  </si>
  <si>
    <t>49.35;49.18</t>
  </si>
  <si>
    <t>98.58;97.14</t>
  </si>
  <si>
    <t>97.51;95.38</t>
  </si>
  <si>
    <t>49.31;49.13</t>
  </si>
  <si>
    <t>98.25;96.47</t>
  </si>
  <si>
    <t>96.95;94.26</t>
  </si>
  <si>
    <t>CPF1706007;CPF1706010;CPF1706010;CPF1706010;CPF1706010;CPF1706010;</t>
  </si>
  <si>
    <t>FCHN2G7BCXY</t>
  </si>
  <si>
    <t>49.31;49.12</t>
  </si>
  <si>
    <t>98.06;95.76</t>
  </si>
  <si>
    <t>96.60;93.15</t>
  </si>
  <si>
    <t>49.26;49.07</t>
  </si>
  <si>
    <t>97.89;95.58</t>
  </si>
  <si>
    <t>96.31;92.83</t>
  </si>
  <si>
    <t>CPF1706007;CPF1403010;CPF1403010;CPF1706010;CPF1706010;CPF1706010;CPF1403010;</t>
  </si>
  <si>
    <t>FCHN2C7BCXY</t>
  </si>
  <si>
    <t>48.64;48.54</t>
  </si>
  <si>
    <t>98.26;95.68</t>
  </si>
  <si>
    <t>97.01;93.30</t>
  </si>
  <si>
    <t>98.34;95.98</t>
  </si>
  <si>
    <t>97.15;93.77</t>
  </si>
  <si>
    <t>FCHKLVKBCXY</t>
    <phoneticPr fontId="51" type="noConversion"/>
  </si>
  <si>
    <t>FCHHLFNBBXX</t>
    <phoneticPr fontId="51" type="noConversion"/>
  </si>
  <si>
    <t>产量较低(RD,HCS3.3.76)</t>
  </si>
  <si>
    <t>itq170605张洪芳人EukaryoteTranscriptomeResequencing(6/6);</t>
  </si>
  <si>
    <t>bcl2fastq2 報錯: Segmentation fault</t>
    <phoneticPr fontId="153" type="noConversion"/>
  </si>
  <si>
    <t>1)bcl2fastq2 報錯: Segmentation fault
2)Q60620A211.sh,Q70620A211.sh,Q80620A211.sh 比同期投的腳本運行時間多了8hr</t>
    <phoneticPr fontId="153" type="noConversion"/>
  </si>
  <si>
    <t>bms 亙換信息(FCHKLWTBBXX,FCHKLC5BBXX),後來發現上機組填錯BMS 後申請修改,但相關人員沒有修改BMS所有表, 部分信息沒有修改好,需要來回核對信息後,才能開始分析</t>
    <phoneticPr fontId="153" type="noConversion"/>
  </si>
  <si>
    <t>151+8+151分析時間較長</t>
    <phoneticPr fontId="153" type="noConversion"/>
  </si>
  <si>
    <t>/ifswh2/hiseq4000-133/170626_K00133_0326_BHHLHFBBXX</t>
  </si>
  <si>
    <t>/ifswh2/hiseq4000-133/170626_K00133_0325_AHHLVLBBXX</t>
  </si>
  <si>
    <t>/ifswh2/hiseq4000-136/170629_K00136_0467_AHHLWMBBXX</t>
  </si>
  <si>
    <t>/ifswh2/hiseq4000-136/170629_K00136_0466_BHHLN2BBXX</t>
  </si>
  <si>
    <t>/ifswh2/hiseq2500-188/170626_D00188_0510_BCAV8FANXX</t>
  </si>
  <si>
    <t>/ifswh2/hiseq2500-188/170626_D00188_0511_ACB9BNANXX</t>
  </si>
  <si>
    <t>/ifswh2/hiseq4000-136/170702_K00136_0468_AHHLNYBBXX</t>
  </si>
  <si>
    <t>/ifswh2/hiseq2500-188/170702_D00188_0513_BHM3MMBCXY</t>
  </si>
  <si>
    <t>/ifswh2/hiseq4000-137/170629_K00137_0459_BHHL5WBBXX</t>
  </si>
  <si>
    <t>/ifswh2/hiseq4000-136/170702_K00136_0469_BHHLFNBBXX</t>
  </si>
  <si>
    <t>/ifswh2/hiseq4000-137/170629_K00137_0458_AHHM25BBXX</t>
  </si>
  <si>
    <t>/ifswh2/hiseq4000-133/170630_K00133_0327_AHHL2LBBXX</t>
  </si>
  <si>
    <t>/ifswh2/hiseq4000-133/170630_K00133_0328_BHHLN7BBXX</t>
  </si>
  <si>
    <t>/share/hiseq2500-D178/170628_D00178_0728_AHM2FTBCXY</t>
  </si>
  <si>
    <t>/share/hiseq2500-D177/170628_D00177_1206_AHLTKKBCXY</t>
  </si>
  <si>
    <t>/share/hiseq2500-D177/170628_D00177_1207_BHM3MCBCXY</t>
  </si>
  <si>
    <t>/share/hiseq2500-D178/170630_D00178_0730_AHLNYWBCXY</t>
  </si>
  <si>
    <t>/share/hiseq2500-D177/170630_D00177_1209_BHMV3FBCXY</t>
  </si>
  <si>
    <t>/share/hiseq2500-D177/170630_D00177_1208_AHN3GCBCXY</t>
  </si>
  <si>
    <t>/share/hiseq2500-D178/170702_D00178_0731_AHM2HYBCXY</t>
  </si>
  <si>
    <t>/share/hiseq2500-D177/170702_D00177_1210_AHLYVYBCXY</t>
  </si>
  <si>
    <t>/share/hiseq2500-D177/170702_D00177_1211_BHLYVTBCXY</t>
  </si>
  <si>
    <t>/share/hiseq2500-D178/170704_D00178_0732_AHN3WHBCXY</t>
  </si>
  <si>
    <t>/share/hiseq2500-D177/170704_D00177_1213_BHN3HYBCXY</t>
  </si>
  <si>
    <t>/share/hiseq2500-D177/170704_D00177_1212_AHN332BCXY</t>
  </si>
  <si>
    <t>/ifs3/hiseq2500-D175/170628_D00175_0680_AHLWK5BCXY</t>
  </si>
  <si>
    <t>/ifs3/hiseq2500-D175/170629_D00175_0682_BHLMHJBCXY</t>
  </si>
  <si>
    <t>/ifs3/hiseq2500-D175/170629_D00175_0681_AHLWKCBCXY</t>
  </si>
  <si>
    <t>/ifs3/hiseq2500-D175/170705_D00175_0683_AHLWKKBCXY</t>
  </si>
  <si>
    <t>/share/Hiseq05/solexa/170626_ST-K00127_0199_BHJHYTBBXX</t>
  </si>
  <si>
    <t>/share/Hiseq01/solexa/170630_ST-K00127_0200_AHJJ52BBXX</t>
  </si>
  <si>
    <t>170629_I137_FCHHL5WBBXX_L8_WHDNASPEP00005195</t>
    <phoneticPr fontId="117" type="noConversion"/>
  </si>
  <si>
    <t>wHADPI051536-72产量偏低</t>
    <phoneticPr fontId="117" type="noConversion"/>
  </si>
  <si>
    <t>170702_I136_FCHHLFNBBXX_L3_WHDNASPEP00005204</t>
    <phoneticPr fontId="117" type="noConversion"/>
  </si>
  <si>
    <t>wHAPPI051624-35 WHHUMbwsEAAORAAPEI-166 产量偏低</t>
    <phoneticPr fontId="117" type="noConversion"/>
  </si>
  <si>
    <t>170702_I136_FCHHLFNBBXX_L4_WHDNASPEP00005205</t>
    <phoneticPr fontId="117" type="noConversion"/>
  </si>
  <si>
    <t>170630_I133_FCHHL2LBBXX_L2_WHDNASPEP00005187</t>
    <phoneticPr fontId="117" type="noConversion"/>
  </si>
  <si>
    <t>wHAXPI052029-85产量偏低</t>
    <phoneticPr fontId="117" type="noConversion"/>
  </si>
  <si>
    <t>何智伟</t>
    <phoneticPr fontId="117" type="noConversion"/>
  </si>
  <si>
    <t>170630_I133_FCHHL2LBBXX_L3_WHDNASPEP00005188</t>
    <phoneticPr fontId="117" type="noConversion"/>
  </si>
  <si>
    <t>wHAXPI052037-97产量偏低</t>
    <phoneticPr fontId="117" type="noConversion"/>
  </si>
  <si>
    <t>170630_I133_FCHHL2LBBXX_L5_WHCDNAPEP00007066</t>
    <phoneticPr fontId="117" type="noConversion"/>
  </si>
  <si>
    <t>WHPLAbauTAAARAAPEI-166产量偏低</t>
    <phoneticPr fontId="117" type="noConversion"/>
  </si>
  <si>
    <t>170630_I133_FCHHL2LBBXX_L8_WHDNASPEP00005196</t>
    <phoneticPr fontId="117" type="noConversion"/>
  </si>
  <si>
    <t>wHAXPI051844-79 wHAXPI051845-101 产量偏低</t>
    <phoneticPr fontId="117" type="noConversion"/>
  </si>
  <si>
    <t xml:space="preserve">170630_I177_FCHN3GCBCXY_L1_Hiseq17TJ0000329 170630_I177_FCHN3GCBCXY_L2_Hiseq17TJ0000329 </t>
    <phoneticPr fontId="117" type="noConversion"/>
  </si>
  <si>
    <t>170626_I188_FCCB9BNANXX_L6_WHDNASPEP00005154</t>
    <phoneticPr fontId="117" type="noConversion"/>
  </si>
  <si>
    <t>170629_I211_FCHKK3LBBXX_L2_HKTRDPEP00002672</t>
    <phoneticPr fontId="117" type="noConversion"/>
  </si>
  <si>
    <t>pooling比例偏差</t>
    <phoneticPr fontId="117" type="noConversion"/>
  </si>
  <si>
    <t>科技服务</t>
    <phoneticPr fontId="117" type="noConversion"/>
  </si>
  <si>
    <t>index实际混合比例与计划不符，HKRDHUMadvEAASRABPEI-208,HKRDHUMadvEAAKRACPEI-222产量偏低,RD</t>
    <phoneticPr fontId="117" type="noConversion"/>
  </si>
  <si>
    <t>170629_I211_FCHKK3LBBXX_L6_CWHPEI17050310</t>
    <phoneticPr fontId="117" type="noConversion"/>
  </si>
  <si>
    <t>170629_I211_FCHKK3LBBXX_L7_CWHPEI17050311</t>
    <phoneticPr fontId="117" type="noConversion"/>
  </si>
  <si>
    <t xml:space="preserve">170703_I114_FCHKNFFBBXX_L5_HKTRDPEP00002686 </t>
    <phoneticPr fontId="117" type="noConversion"/>
  </si>
  <si>
    <t>index实际混合比例与计划不符，PLAuisTBAKLAAA-24,PLAuisTBAKMAAA-26,PLAuisTBAKVAAA-58,PLAuisTBAKWAAA-60,PLAuisTBAKXAAA-67产量偏低RD</t>
    <phoneticPr fontId="117" type="noConversion"/>
  </si>
  <si>
    <t>jqj170608李维喜人珍贵样本Non-codingRNA(6/6);</t>
    <phoneticPr fontId="147" type="noConversion"/>
  </si>
  <si>
    <t>HKTRDPEP00002648</t>
  </si>
  <si>
    <t>FCHKK5WBBXX</t>
    <phoneticPr fontId="147" type="noConversion"/>
  </si>
  <si>
    <t>51.47;51.41</t>
  </si>
  <si>
    <t>98.86;97.79</t>
  </si>
  <si>
    <t>96.64;94.77</t>
  </si>
  <si>
    <t>jqj170608李维喜人珍贵样本Non-codingRNA(6/6);</t>
  </si>
  <si>
    <t>HKTRDPEP00002649</t>
  </si>
  <si>
    <t>FCHKK5WBBXX</t>
  </si>
  <si>
    <t>良(HCS3.3.52)</t>
    <phoneticPr fontId="147" type="noConversion"/>
  </si>
  <si>
    <t>49.15;49.03</t>
  </si>
  <si>
    <t>98.89;97.70</t>
  </si>
  <si>
    <t>96.79;94.56</t>
  </si>
  <si>
    <t>mqp170607言显婷人EukaryoteTranscriptomeResequencing(7/7);</t>
    <phoneticPr fontId="147" type="noConversion"/>
  </si>
  <si>
    <t>HKTRDPEP00002642</t>
  </si>
  <si>
    <t>51.54;51.36</t>
  </si>
  <si>
    <t>98.95;97.78</t>
  </si>
  <si>
    <t>96.90;94.74</t>
  </si>
  <si>
    <t>mqp170607言显婷人EukaryoteTranscriptomeResequencing(7/7);</t>
  </si>
  <si>
    <t>51.72;51.55</t>
  </si>
  <si>
    <t>98.90;97.64</t>
  </si>
  <si>
    <t>96.75;94.40</t>
  </si>
  <si>
    <t>51.59;51.41</t>
  </si>
  <si>
    <t>98.80;97.68</t>
  </si>
  <si>
    <t>96.53;94.51</t>
  </si>
  <si>
    <t>HKTRDPEP00002643</t>
  </si>
  <si>
    <t>良(HCS3.3.52)</t>
    <phoneticPr fontId="147" type="noConversion"/>
  </si>
  <si>
    <t>52.15;51.98</t>
  </si>
  <si>
    <t>98.90;97.73</t>
  </si>
  <si>
    <t>96.80;94.59</t>
  </si>
  <si>
    <t>51.90;51.73</t>
  </si>
  <si>
    <t>96.76;94.27</t>
  </si>
  <si>
    <t>52.07;51.89</t>
  </si>
  <si>
    <t>98.95;97.49</t>
  </si>
  <si>
    <t>96.89;94.09</t>
  </si>
  <si>
    <t>eic170621谢鑫凤羽扇豆EukaryoteTranscriptomeResequencing;</t>
  </si>
  <si>
    <t>LUB1</t>
  </si>
  <si>
    <t>CHKPEI85217060061</t>
  </si>
  <si>
    <t>FCHKNFFBBXX</t>
  </si>
  <si>
    <t>R2 cycle 81 ~25% 讀N</t>
    <phoneticPr fontId="147" type="noConversion"/>
  </si>
  <si>
    <t>HS4000 PE101+8+8+101;0615+0615;新库库检外来文库;</t>
  </si>
  <si>
    <t>42.34;42.46</t>
  </si>
  <si>
    <t>98.54;95.29</t>
  </si>
  <si>
    <t>95.81;89.41</t>
  </si>
  <si>
    <t>良(HCS3.3.76)</t>
    <phoneticPr fontId="147" type="noConversion"/>
  </si>
  <si>
    <t>42.35;42.42</t>
  </si>
  <si>
    <t>98.45;96.26</t>
  </si>
  <si>
    <t>95.60;90.97</t>
  </si>
  <si>
    <t>uga170621谢鑫凤黄瓜EukaryoteTranscriptomeResequencing;</t>
  </si>
  <si>
    <t>Ogrk</t>
  </si>
  <si>
    <t>CHKPEI85217060029</t>
  </si>
  <si>
    <t>良(机器故障,HCS3.3.76)</t>
    <phoneticPr fontId="147" type="noConversion"/>
  </si>
  <si>
    <t>43.42;43.64</t>
  </si>
  <si>
    <t>98.29;95.14</t>
  </si>
  <si>
    <t>95.28;89.02</t>
  </si>
  <si>
    <t>ggm170619谢鑫凤黄瓜EukaryoteTranscriptomeResequencing;</t>
  </si>
  <si>
    <t>良(HCS3.3.76)</t>
    <phoneticPr fontId="147" type="noConversion"/>
  </si>
  <si>
    <t>43.46;43.71</t>
  </si>
  <si>
    <t>98.10;95.16</t>
  </si>
  <si>
    <t>94.83;88.73</t>
  </si>
  <si>
    <t>uis170526董海芳植物TargetRegioncapture(32/32);</t>
    <phoneticPr fontId="147" type="noConversion"/>
  </si>
  <si>
    <t>HKTRDPEP00002686</t>
  </si>
  <si>
    <t>产量较低(RD,HCS3.3.76)</t>
    <phoneticPr fontId="147" type="noConversion"/>
  </si>
  <si>
    <t>index实际混合比例与计划不符，PLAuisTBAKLAAA-24,PLAuisTBAKMAAA-26,PLAuisTBAKVAAA-58,PLAuisTBAKWAAA-60,PLAuisTBAKXAAA-67产量偏低RD</t>
    <phoneticPr fontId="147" type="noConversion"/>
  </si>
  <si>
    <t>39.97;40.19</t>
  </si>
  <si>
    <t>89.54;83.57</t>
  </si>
  <si>
    <t>ngy170627张洪芳真菌Re-sequencing(51/51);</t>
    <phoneticPr fontId="147" type="noConversion"/>
  </si>
  <si>
    <t>CHKPENI00001237</t>
  </si>
  <si>
    <t>50.92;50.97</t>
  </si>
  <si>
    <t>94.34;91.34</t>
  </si>
  <si>
    <t>chq170621谢鑫凤人EukaryoteTranscriptomeResequencing;</t>
  </si>
  <si>
    <t>EX-L4</t>
  </si>
  <si>
    <t>CHKPEI85217060059</t>
  </si>
  <si>
    <t>53.10;53.17</t>
  </si>
  <si>
    <t>97.53;94.67</t>
  </si>
  <si>
    <t>93.11;86.88</t>
  </si>
  <si>
    <t>EX-L5</t>
  </si>
  <si>
    <t>CHKPEI85217060060</t>
  </si>
  <si>
    <t>52.92;53.00</t>
  </si>
  <si>
    <t>97.61;94.41</t>
  </si>
  <si>
    <t>93.30;86.39</t>
  </si>
  <si>
    <t>wHAXPI052211-130 产量偏低</t>
  </si>
  <si>
    <t>T1DeucTAAHLAAA-71产量偏低</t>
    <phoneticPr fontId="51" type="noConversion"/>
  </si>
  <si>
    <t>wHAPSI051946-130+1  wHAPSI051941-131+1 产量偏低</t>
    <phoneticPr fontId="51" type="noConversion"/>
  </si>
  <si>
    <t>wHAPSI051950-142+1 wHAPSI051943-148+1 产量偏低</t>
    <phoneticPr fontId="51" type="noConversion"/>
  </si>
  <si>
    <t>170707_I136_FCHKHMTBBXX_L5_WHCDNAPEP00007082
170707_I136_FCHKHMTBBXX_L6_WHCDNAPEP00007082</t>
    <phoneticPr fontId="117" type="noConversion"/>
  </si>
  <si>
    <t>WHHUMbwsEAFNRAAPEI-165 产量偏低</t>
    <phoneticPr fontId="51" type="noConversion"/>
  </si>
  <si>
    <t>170707_I136_FCHKHMTBBXX_L7_WHCDNAPEP00007083
170707_I136_FCHKHMTBBXX_L8_WHCDNAPEP00007083</t>
    <phoneticPr fontId="117" type="noConversion"/>
  </si>
  <si>
    <t>WHHUMbwsEAFORBAPEI-166 产量偏低</t>
    <phoneticPr fontId="51" type="noConversion"/>
  </si>
  <si>
    <t>170705_I133_FCHKJHYBBXX_L1_WHDNASPEP00005197</t>
    <phoneticPr fontId="117" type="noConversion"/>
  </si>
  <si>
    <t>170704_I137_FCHHLVTBBXX_L5_WHDNASPEP00005210</t>
    <phoneticPr fontId="117" type="noConversion"/>
  </si>
  <si>
    <t>wHAXPI052211-130 产量偏低</t>
    <phoneticPr fontId="117" type="noConversion"/>
  </si>
  <si>
    <t>170704_I137_FCHHLVTBBXX_L7_WHDNASPEP00005213</t>
    <phoneticPr fontId="117" type="noConversion"/>
  </si>
  <si>
    <t>170629_I191_FCCB9F4ANXX_L8_WHDNASPEP00005192</t>
    <phoneticPr fontId="117" type="noConversion"/>
  </si>
  <si>
    <t>170707_I136_FCHKJMJBBXX_L2_WHDNASPEP00005198</t>
    <phoneticPr fontId="117" type="noConversion"/>
  </si>
  <si>
    <t>wHAPSI051946-130+1  wHAPSI051941-131+1 产量偏低</t>
    <phoneticPr fontId="117" type="noConversion"/>
  </si>
  <si>
    <t>170707_I136_FCHKJMJBBXX_L3_WHDNASPEP00005199</t>
    <phoneticPr fontId="117" type="noConversion"/>
  </si>
  <si>
    <t>wHAPSI051950-142+1 wHAPSI051943-148+1 产量偏低</t>
    <phoneticPr fontId="117" type="noConversion"/>
  </si>
  <si>
    <t>WHHUMbwsEAFNRAAPEI-165 产量偏低</t>
    <phoneticPr fontId="117" type="noConversion"/>
  </si>
  <si>
    <t>96.78;89.56</t>
  </si>
  <si>
    <t>98.98;94.91</t>
  </si>
  <si>
    <t>42.16;42.39</t>
  </si>
  <si>
    <t>HS4000 PE50+8+8+50;0623+0623;新库库检;</t>
    <phoneticPr fontId="51" type="noConversion"/>
  </si>
  <si>
    <t>FCHKHMTBBXX</t>
  </si>
  <si>
    <t>WHCDNAPEP00007083</t>
  </si>
  <si>
    <t xml:space="preserve">stf170613徐晓静澳洲棉Denovo-Plant(2/5) bws170525汪智蛟人EukaryoteTranscriptomeResequencing(3/5) </t>
  </si>
  <si>
    <t>97.01;89.47</t>
  </si>
  <si>
    <t>99.07;94.88</t>
  </si>
  <si>
    <t>42.11;42.38</t>
  </si>
  <si>
    <t>96.08;91.18</t>
  </si>
  <si>
    <t>98.79;96.24</t>
  </si>
  <si>
    <t>51.18;51.41</t>
  </si>
  <si>
    <t>10.89;11.15</t>
  </si>
  <si>
    <t>2.73;2.62</t>
  </si>
  <si>
    <t>HS4000 PE50+8+8+50;0623+0623;新库库检;</t>
    <phoneticPr fontId="51" type="noConversion"/>
  </si>
  <si>
    <t>WHHUMbwsEAFNRAAPEI-165 产量偏低</t>
    <phoneticPr fontId="51" type="noConversion"/>
  </si>
  <si>
    <t>WHCDNAPEP00007082</t>
  </si>
  <si>
    <t xml:space="preserve">bws170525汪智蛟人EukaryoteTranscriptomeResequencing(10/12) qjp170331王娟人Re-sequencing(2/12) </t>
  </si>
  <si>
    <t>96.19;91.20</t>
  </si>
  <si>
    <t>98.83;96.27</t>
  </si>
  <si>
    <t>51.27;51.50</t>
  </si>
  <si>
    <t>10.86;11.10</t>
  </si>
  <si>
    <t>2.69;2.61</t>
  </si>
  <si>
    <t xml:space="preserve">qjp170331王娟人Re-sequencing(2/12) bws170525汪智蛟人EukaryoteTranscriptomeResequencing(10/12) </t>
  </si>
  <si>
    <t>96.59;88.58</t>
  </si>
  <si>
    <t>98.96;94.65</t>
  </si>
  <si>
    <t>45.13;45.55</t>
  </si>
  <si>
    <t>WHSORvuqDAAFDLAAPEI-53</t>
  </si>
  <si>
    <t>96.64;88.71</t>
  </si>
  <si>
    <t>98.96;94.59</t>
  </si>
  <si>
    <t>45.49;45.93</t>
  </si>
  <si>
    <t>HS4000 PE50+8+8+50;0623+0623;新库库检;</t>
    <phoneticPr fontId="51" type="noConversion"/>
  </si>
  <si>
    <t>WHSORvuqDAAEDLAAPEI-50</t>
  </si>
  <si>
    <t>96.65;88.24</t>
  </si>
  <si>
    <t>98.97;94.41</t>
  </si>
  <si>
    <t>45.13;45.59</t>
  </si>
  <si>
    <t>HS4000 PE50+8+8+50;0623+0623;新库库检;</t>
    <phoneticPr fontId="51" type="noConversion"/>
  </si>
  <si>
    <t>WHSORvuqDAADDLAAPEI-45</t>
  </si>
  <si>
    <t>96.81;87.90</t>
  </si>
  <si>
    <t>99.05;94.19</t>
  </si>
  <si>
    <t>45.57;45.94</t>
  </si>
  <si>
    <t>HS4000 PE50+8+8+50;0623+0623;新库库检;</t>
    <phoneticPr fontId="51" type="noConversion"/>
  </si>
  <si>
    <t>WHSORvuqDAACDWAAPEI-44</t>
  </si>
  <si>
    <t>FCHLTK3BCXY</t>
  </si>
  <si>
    <t>Hiseq17WH0000048</t>
  </si>
  <si>
    <t>Hiseq17WH0000047</t>
  </si>
  <si>
    <t>HS4000 SE50+8;0623+0428;新库库检;</t>
    <phoneticPr fontId="51" type="noConversion"/>
  </si>
  <si>
    <t>FCHKJMJBBXX</t>
  </si>
  <si>
    <t>WHSRNASEP00001242</t>
  </si>
  <si>
    <t xml:space="preserve">ztk170616徐晓静二十五个人SmallRNA(6/16) oau170620徐晓静十六个人SmallRNA(10/16) </t>
  </si>
  <si>
    <t>WHSRNASEP00001243</t>
  </si>
  <si>
    <t xml:space="preserve">qom170619夏展锋银杏SmallRNA(1/11) ztk170616徐晓静二十五个人SmallRNA(7/11) lxr170619胡维人SmallRNA(3/11) </t>
  </si>
  <si>
    <t>WHSRNASEP00001241</t>
  </si>
  <si>
    <t xml:space="preserve">tuc170616卢梦书人SmallRNA(3/11) ztk170616徐晓静二十五个人SmallRNA(6/11) oui170615王丹人SmallRNA(2/11) </t>
    <phoneticPr fontId="51" type="noConversion"/>
  </si>
  <si>
    <t>WHDNASPEP00005216</t>
  </si>
  <si>
    <t xml:space="preserve">pbp170620董海芳人Chip-seq(9/9) </t>
  </si>
  <si>
    <t>WHDNASPEP00005215</t>
  </si>
  <si>
    <t xml:space="preserve">pbp170620董海芳人Chip-seq(8/8) </t>
  </si>
  <si>
    <t>WHDNASPEP00005199</t>
  </si>
  <si>
    <t xml:space="preserve">swo170614余佳临人Chip-seq(6/6) </t>
  </si>
  <si>
    <t>WHDNASPEP00005198</t>
  </si>
  <si>
    <t xml:space="preserve">swo170614余佳临人Chip-seq(6/6) </t>
    <phoneticPr fontId="51" type="noConversion"/>
  </si>
  <si>
    <t>WHCDNAPEP00007074</t>
  </si>
  <si>
    <t xml:space="preserve">sca170616滕飞人RNA-Seq(12/12) </t>
    <phoneticPr fontId="51" type="noConversion"/>
  </si>
  <si>
    <t>89.04;84.09</t>
  </si>
  <si>
    <t>94.42;90.86</t>
  </si>
  <si>
    <t>43.31;43.46</t>
  </si>
  <si>
    <t>PE 126+8+126-V4;0522+0522;新库库检;</t>
    <phoneticPr fontId="51" type="noConversion"/>
  </si>
  <si>
    <t>FCCB9F4ANXX</t>
  </si>
  <si>
    <t>WHDNASPEP00005192</t>
  </si>
  <si>
    <t xml:space="preserve">bgv170607杨林1细菌Re-sequencing(8/30) iae170524余佳临东方鲀Denovo-Animal(1/30) ahd170613高璐噬菌体二个Denovo-Microbiology(2/30) euc170514何福生人TargetRegioncapture(8/30) pzs170616董海芳细菌Re-sequencing(1/30) eia170609高璐动物线粒体Denovo-Microbiology(10/30) </t>
  </si>
  <si>
    <t>87.14;82.35</t>
  </si>
  <si>
    <t>93.23;89.73</t>
  </si>
  <si>
    <t>42.05;42.16</t>
  </si>
  <si>
    <t>WHDNASPEP00005189</t>
  </si>
  <si>
    <t xml:space="preserve">iui170526谢洪青叶螨Denovo-Animal(1/4) eol170605吴斌2中华鲟Re-sequencing(3/4) </t>
  </si>
  <si>
    <t>86.60;82.67</t>
  </si>
  <si>
    <t>92.92;89.90</t>
  </si>
  <si>
    <t>42.09;42.16</t>
  </si>
  <si>
    <t>84.79;78.09</t>
  </si>
  <si>
    <t>92.00;86.91</t>
  </si>
  <si>
    <t>44.08;44.31</t>
  </si>
  <si>
    <t>PE 126+8+126-V4;0522+0522;新库库检;</t>
    <phoneticPr fontId="51" type="noConversion"/>
  </si>
  <si>
    <t>WHDNASPEP00005165</t>
  </si>
  <si>
    <t xml:space="preserve">oln170514何福生人TargetRegioncapture(36/36) </t>
  </si>
  <si>
    <t>85.37;77.56</t>
  </si>
  <si>
    <t>92.32;86.49</t>
  </si>
  <si>
    <t>43.66;43.92</t>
  </si>
  <si>
    <t>WHDNASPEP00005164</t>
  </si>
  <si>
    <t>86.23;79.07</t>
  </si>
  <si>
    <t>92.79;87.24</t>
  </si>
  <si>
    <t>43.89;44.18</t>
  </si>
  <si>
    <t>PE 126+8+126-V4;0522+0522;新库库检;</t>
    <phoneticPr fontId="51" type="noConversion"/>
  </si>
  <si>
    <t>WHDNASPEP00005163</t>
  </si>
  <si>
    <t>87.80;80.75</t>
  </si>
  <si>
    <t>93.64;88.25</t>
  </si>
  <si>
    <t>43.99;44.26</t>
  </si>
  <si>
    <t>PE 126+8+126-V4;0522+0522;新库库检;</t>
    <phoneticPr fontId="51" type="noConversion"/>
  </si>
  <si>
    <t>WHDNASPEP00005162</t>
  </si>
  <si>
    <t>87.34;80.32</t>
  </si>
  <si>
    <t>93.45;88.10</t>
  </si>
  <si>
    <t>44.31;44.55</t>
  </si>
  <si>
    <t>WHDNASPEP00005161</t>
  </si>
  <si>
    <t xml:space="preserve">oln170514何福生人TargetRegioncapture(36/36) </t>
    <phoneticPr fontId="51" type="noConversion"/>
  </si>
  <si>
    <t>94.34;89.36</t>
  </si>
  <si>
    <t>97.75;94.61</t>
  </si>
  <si>
    <t>51.51;51.27</t>
  </si>
  <si>
    <t>HS4000 PE101+8+8+101;0331+0623;新库库检;</t>
    <phoneticPr fontId="51" type="noConversion"/>
  </si>
  <si>
    <t>FCHHLVTBBXX</t>
  </si>
  <si>
    <t>WHDNASPEP00005214</t>
  </si>
  <si>
    <t xml:space="preserve">fxk170504田银平海洋微生物ProkaryotedenovoTranscriptome(4/4) </t>
    <phoneticPr fontId="51" type="noConversion"/>
  </si>
  <si>
    <t>94.15;88.32</t>
  </si>
  <si>
    <t>97.74;94.39</t>
  </si>
  <si>
    <t>45.38;45.62</t>
  </si>
  <si>
    <t>HS4000 PE101+8+8+101;0331+0623;新库库检;</t>
    <phoneticPr fontId="51" type="noConversion"/>
  </si>
  <si>
    <t>RDWHHUMjukEABDRCB-709504产量偏低</t>
    <phoneticPr fontId="51" type="noConversion"/>
  </si>
  <si>
    <t>产量较低(RD)</t>
    <phoneticPr fontId="51" type="noConversion"/>
  </si>
  <si>
    <t>WHDNASPEP00005213</t>
  </si>
  <si>
    <t xml:space="preserve">ajr170623徐晓静水稻Re-sequencing(2/9) juk170608李维喜人EukaryoteTranscriptomeResequencing(5/9) sri170621谢尚波真菌EukaryoteTranscriptomeResequencing(2/9) </t>
  </si>
  <si>
    <t>93.45;89.13</t>
  </si>
  <si>
    <t>97.23;94.81</t>
  </si>
  <si>
    <t>46.35;46.48</t>
  </si>
  <si>
    <t>HS4000 PE101+8+8+101;0331+0623;新库库检，外来文库;</t>
    <phoneticPr fontId="51" type="noConversion"/>
  </si>
  <si>
    <t>CWHPEPI00001383</t>
  </si>
  <si>
    <t xml:space="preserve">dps170629揭文才外来文库EukaryoteTranscriptomeResequencing(7/7) </t>
    <phoneticPr fontId="51" type="noConversion"/>
  </si>
  <si>
    <t>93.32;87.11</t>
  </si>
  <si>
    <t>97.65;93.62</t>
  </si>
  <si>
    <t>56.83;56.44</t>
  </si>
  <si>
    <t>41.08;24.98</t>
  </si>
  <si>
    <t>83.61;70.91</t>
  </si>
  <si>
    <t>HS4000 PE101+8+8+101;0331+0623;新库库检;</t>
    <phoneticPr fontId="51" type="noConversion"/>
  </si>
  <si>
    <t>WHDNASPEP00005210</t>
  </si>
  <si>
    <t xml:space="preserve">slk170623钟珍利什曼虫Re-sequencing(8/18) grw170502倪文芳人内部研发(4/18) cve170612刘宇峰人α链Re-sequencing(3/18) mzp170612刘宇峰人β链Re-sequencing(3/18) </t>
  </si>
  <si>
    <t>96.05;93.88</t>
  </si>
  <si>
    <t>98.69;97.46</t>
  </si>
  <si>
    <t>51.97;52.27</t>
  </si>
  <si>
    <t>HS4000 PE101+8+8+101;0331+0623;新库库检;</t>
    <phoneticPr fontId="51" type="noConversion"/>
  </si>
  <si>
    <t>WHCDNAPEP00007055</t>
  </si>
  <si>
    <t>Non-codingRNA</t>
    <phoneticPr fontId="51" type="noConversion"/>
  </si>
  <si>
    <t>96.62;93.53</t>
  </si>
  <si>
    <t>98.86;97.16</t>
  </si>
  <si>
    <t>50.48;50.47</t>
  </si>
  <si>
    <t>HS4000 PE101+8+8+101;0331+0623;新库库检;</t>
    <phoneticPr fontId="51" type="noConversion"/>
  </si>
  <si>
    <t>WHCDNAPEP00007054</t>
  </si>
  <si>
    <t>96.38;93.20</t>
  </si>
  <si>
    <t>98.79;97.08</t>
  </si>
  <si>
    <t>51.90;52.00</t>
  </si>
  <si>
    <t>HS4000 PE101+8+8+101;0331+0623;新库库检;</t>
    <phoneticPr fontId="51" type="noConversion"/>
  </si>
  <si>
    <t>WHCDNAPEP00007053</t>
  </si>
  <si>
    <t>Non-codingRNA</t>
    <phoneticPr fontId="51" type="noConversion"/>
  </si>
  <si>
    <t>96.12;90.15</t>
  </si>
  <si>
    <t>98.70;95.36</t>
  </si>
  <si>
    <t>50.92;50.91</t>
  </si>
  <si>
    <t>WHCDNAPEP00007052</t>
  </si>
  <si>
    <t xml:space="preserve">nka170609马俊平四十四个人Non-codingRNA(4/4) </t>
    <phoneticPr fontId="51" type="noConversion"/>
  </si>
  <si>
    <t>88.43;81.74</t>
  </si>
  <si>
    <t>94.06;89.13</t>
  </si>
  <si>
    <t>43.98;44.22</t>
  </si>
  <si>
    <t>PE 126+8+126-V4;0522+0522;新库库检;</t>
    <phoneticPr fontId="51" type="noConversion"/>
  </si>
  <si>
    <t>FCCB9CJANXX</t>
  </si>
  <si>
    <t>WHDNASPEP00005148</t>
  </si>
  <si>
    <t xml:space="preserve">taq170514何福生对人TargetRegioncapture(36/36) </t>
  </si>
  <si>
    <t>88.83;82.48</t>
  </si>
  <si>
    <t>94.28;89.70</t>
  </si>
  <si>
    <t>43.95;44.16</t>
  </si>
  <si>
    <t>WHDNASPEP00005147</t>
  </si>
  <si>
    <t>89.67;83.50</t>
  </si>
  <si>
    <t>94.68;90.07</t>
  </si>
  <si>
    <t>WHDNASPEP00005146</t>
  </si>
  <si>
    <t>91.72;87.55</t>
  </si>
  <si>
    <t>95.76;92.85</t>
  </si>
  <si>
    <t>39.64;39.77</t>
  </si>
  <si>
    <t>WHDNASPEP00005140</t>
  </si>
  <si>
    <t xml:space="preserve">eys170606余佳临金线鲃Denovo-Animal(2/2) </t>
  </si>
  <si>
    <t>92.07;87.86</t>
  </si>
  <si>
    <t>95.98;92.91</t>
  </si>
  <si>
    <t>38.78;38.94</t>
  </si>
  <si>
    <t>PE 126+8+126-V4;0522+0522;新库库检;</t>
    <phoneticPr fontId="51" type="noConversion"/>
  </si>
  <si>
    <t>WHDNASPEP00005139</t>
  </si>
  <si>
    <t>92.86;86.81</t>
  </si>
  <si>
    <t>96.38;91.97</t>
  </si>
  <si>
    <t>41.76;41.95</t>
  </si>
  <si>
    <t>PE 126+8+126-V4;0522+0522;新库库检;</t>
    <phoneticPr fontId="51" type="noConversion"/>
  </si>
  <si>
    <t>WHDNASPEP00005138</t>
  </si>
  <si>
    <t xml:space="preserve">iyh170606余佳临密斑刺鲀Denovo-Animal(2/2) </t>
    <phoneticPr fontId="51" type="noConversion"/>
  </si>
  <si>
    <t>89.60;84.82</t>
  </si>
  <si>
    <t>94.68;91.31</t>
  </si>
  <si>
    <t>43.93;44.08</t>
  </si>
  <si>
    <t>WHDNASPEP00005145</t>
  </si>
  <si>
    <t>89.98;85.28</t>
  </si>
  <si>
    <t>94.88;91.60</t>
  </si>
  <si>
    <t>43.96;44.11</t>
  </si>
  <si>
    <t>WHDNASPEP00005144</t>
  </si>
  <si>
    <t xml:space="preserve">taq170514何福生对人TargetRegioncapture(36/36) </t>
    <phoneticPr fontId="51" type="noConversion"/>
  </si>
  <si>
    <t>HS4000 SE50+8;0623+0623;新库库检;</t>
    <phoneticPr fontId="51" type="noConversion"/>
  </si>
  <si>
    <t>FCHKJHYBBXX</t>
  </si>
  <si>
    <t>WHSRNASEP00001240</t>
  </si>
  <si>
    <t>SmallRNA</t>
    <phoneticPr fontId="51" type="noConversion"/>
  </si>
  <si>
    <t xml:space="preserve">tlw170616徐晓静两个人SmallRNA(2/14) ztk170616徐晓静二十五个人SmallRNA(6/14) dwa170612徐晓静小鼠SmallRNA(6/14) </t>
    <phoneticPr fontId="51" type="noConversion"/>
  </si>
  <si>
    <t>HS4000 SE50+8;0623+0623;新库库检（加入40%wHAXPI052411-163）;</t>
    <phoneticPr fontId="51" type="noConversion"/>
  </si>
  <si>
    <t>WHDNASPEP00005053</t>
  </si>
  <si>
    <t>Methylation</t>
    <phoneticPr fontId="51" type="noConversion"/>
  </si>
  <si>
    <t>WHDNASPEP00005052</t>
  </si>
  <si>
    <t>WHDNASPEP00005051</t>
  </si>
  <si>
    <t>WHDNASPEP00005050</t>
  </si>
  <si>
    <t>WHDNASPEP00005049</t>
  </si>
  <si>
    <t xml:space="preserve">vae170421王珏人Methylation(4/4) </t>
    <phoneticPr fontId="51" type="noConversion"/>
  </si>
  <si>
    <t>HS4000 SE50+8;0623+0623;新库库检;</t>
    <phoneticPr fontId="51" type="noConversion"/>
  </si>
  <si>
    <t>WHCDNAPEP00007073</t>
  </si>
  <si>
    <t>RNA-Seq</t>
    <phoneticPr fontId="51" type="noConversion"/>
  </si>
  <si>
    <t xml:space="preserve">fuu170621谢志远两个小鼠RNA-Seq(2/13) efn170608陈凤小鼠RNA-Seq(1/13) hft170620谢志远三个人RNA-Seq(3/13) dil170621徐婧人RNA-Seq(7/13) </t>
    <phoneticPr fontId="51" type="noConversion"/>
  </si>
  <si>
    <t>整条Laned PF值很低</t>
    <phoneticPr fontId="51" type="noConversion"/>
  </si>
  <si>
    <t>WHDNASPEP00005197</t>
  </si>
  <si>
    <t>Chip-seq</t>
    <phoneticPr fontId="51" type="noConversion"/>
  </si>
  <si>
    <t xml:space="preserve">swo170614余佳临人Chip-seq(4/6) cgs170612董海芳人Chip-seq(2/6) </t>
    <phoneticPr fontId="51" type="noConversion"/>
  </si>
  <si>
    <t>建议重定量</t>
    <phoneticPr fontId="117" type="noConversion"/>
  </si>
  <si>
    <t>建议重定量，index166文库产量均偏低（index问题）</t>
    <phoneticPr fontId="117" type="noConversion"/>
  </si>
  <si>
    <r>
      <t>WHHUMbwsEAFORBAPEI-166 产量偏低。</t>
    </r>
    <r>
      <rPr>
        <sz val="10"/>
        <color rgb="FFFF0000"/>
        <rFont val="宋体"/>
        <family val="3"/>
        <charset val="134"/>
      </rPr>
      <t>建议重定量，index166文库产量均偏低（index问题）</t>
    </r>
    <phoneticPr fontId="117" type="noConversion"/>
  </si>
  <si>
    <r>
      <t>T1DeucTAAHLAAA-71产量偏低。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</si>
  <si>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r>
      <t>RDWHHUMjukEABDRCB-709504产量偏低。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</si>
  <si>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Chip，建议重定量。</t>
    <phoneticPr fontId="117" type="noConversion"/>
  </si>
  <si>
    <r>
      <t>整条Lane PF低。</t>
    </r>
    <r>
      <rPr>
        <sz val="10"/>
        <color rgb="FFFF0000"/>
        <rFont val="宋体"/>
        <family val="3"/>
        <charset val="134"/>
      </rPr>
      <t>Chip</t>
    </r>
    <phoneticPr fontId="117" type="noConversion"/>
  </si>
  <si>
    <t>index实际混合比例与计划不符，PLAbwyTAABNAAA-58,PLAbwyTAABOAAA-60,PLAbwyTAABPAAA-67,PLAbwyTAABAAAA-100产量偏低RD</t>
  </si>
  <si>
    <t>170703_I114_FCHKN5JBBXX_L1_HKTRDPEP00002686</t>
    <phoneticPr fontId="117" type="noConversion"/>
  </si>
  <si>
    <t>170703_I114_FCHKN5JBBXX_L4_HKTRDPEP00002688
170703_I114_FCHKN5JBBXX_L5_HKTRDPEP00002688</t>
    <phoneticPr fontId="117" type="noConversion"/>
  </si>
  <si>
    <t>index实际混合比例与计划不符，PLAbwyTAABNAAA-58,PLAbwyTAABOAAA-60,PLAbwyTAABPAAA-67,PLAbwyTAABAAAA-100产量偏低RD</t>
    <phoneticPr fontId="117" type="noConversion"/>
  </si>
  <si>
    <t>170703_I114_FCHKN5JBBXX_L7_HKTRDPEP00002690</t>
    <phoneticPr fontId="117" type="noConversion"/>
  </si>
  <si>
    <t>index实际混合比例与计划不符，PLAbwyTAAAUAAA-58,PLAbwyTAAAVAAA-60,PLAbwyTAAAWAAA-67产量偏低RD</t>
    <phoneticPr fontId="117" type="noConversion"/>
  </si>
  <si>
    <t>170703_I114_FCHKN5JBBXX_L8_HKTRDPEP00002691</t>
    <phoneticPr fontId="117" type="noConversion"/>
  </si>
  <si>
    <t>index实际混合比例与计划不符，PLAuisTBAMXAAA-60产量偏低RD</t>
    <phoneticPr fontId="117" type="noConversion"/>
  </si>
  <si>
    <t>170707_I211_FCHL2FNBBXX_L5_HKTRDPEP00002698</t>
    <phoneticPr fontId="117" type="noConversion"/>
  </si>
  <si>
    <t>index实际混合比例与计划不符，HKRDHUMwuaEAAPRAAPEI-221,HKRDHUMwuaEAAQRAAPEI-222,HKRDHUMwuaEAARRAAPEI-223产量偏低RD</t>
    <phoneticPr fontId="117" type="noConversion"/>
  </si>
  <si>
    <t>170702_I211_FCHHVJLBBXX_L7_HKTRDPEP00002679</t>
    <phoneticPr fontId="117" type="noConversion"/>
  </si>
  <si>
    <t>index实际混合比例与计划不符，wHAXPI042623-107+1产量偏低RD</t>
    <phoneticPr fontId="117" type="noConversion"/>
  </si>
  <si>
    <t>index实际混合比例与计划不符，wHAXPI042314-17,wHAXPI042623-107+1产量偏低RD</t>
    <phoneticPr fontId="117" type="noConversion"/>
  </si>
  <si>
    <t>uis170526董海芳植物TargetRegioncapture(32/32);</t>
    <phoneticPr fontId="147" type="noConversion"/>
  </si>
  <si>
    <t>FCHKN5JBBXX</t>
  </si>
  <si>
    <t>产量较低(RD,HCS3.3.76)</t>
    <phoneticPr fontId="147" type="noConversion"/>
  </si>
  <si>
    <t>index实际混合比例与计划不符，PLAuisTBAKLAAA-24,PLAuisTBAKMAAA-26,PLAuisTBAKVAAA-58,PLAuisTBAKWAAA-60,PLAuisTBAKXAAA-67产量偏低RD</t>
    <phoneticPr fontId="147" type="noConversion"/>
  </si>
  <si>
    <t>HIseq 4000 SBS Kit (300 Cycles)</t>
  </si>
  <si>
    <t>39.82;39.86</t>
  </si>
  <si>
    <t>98.31;96.00</t>
  </si>
  <si>
    <t>95.42;90.87</t>
  </si>
  <si>
    <t>HKTRDPEP00002687</t>
  </si>
  <si>
    <t>39.96;39.99</t>
  </si>
  <si>
    <t>98.51;96.51</t>
  </si>
  <si>
    <t>95.90;91.79</t>
  </si>
  <si>
    <t>index实际混合比例与计划不符，PLAuisTBAMJAAA-41,PLAuisTBAMLAAA-58,PLAuisTBAMMAAA-60,PLAuisTBAMNAAA-67,PLAuisTBALMAAA-107产量偏低RD</t>
    <phoneticPr fontId="147" type="noConversion"/>
  </si>
  <si>
    <t>39.98;40.04</t>
  </si>
  <si>
    <t>98.49;96.40</t>
  </si>
  <si>
    <t>95.90;91.63</t>
  </si>
  <si>
    <t>bwy170601董海芳植物TargetRegioncapture(32/32);</t>
  </si>
  <si>
    <t>HKTRDPEP00002688</t>
  </si>
  <si>
    <t>39.85;39.88</t>
  </si>
  <si>
    <t>94.81;90.64</t>
  </si>
  <si>
    <t>39.83;39.86</t>
  </si>
  <si>
    <t>98.05;95.87</t>
  </si>
  <si>
    <t>94.72;90.51</t>
  </si>
  <si>
    <t>bwy170601董海芳植物TargetRegioncapture(16/16);</t>
  </si>
  <si>
    <t>HKTRDPEP00002689</t>
  </si>
  <si>
    <t>index实际混合比例与计划不符，PLAbwyTAABSAAA-24,PLAbwyTAABTAAA-26,PLAbwyTAABEAAA-107,PLAbwyTAABGAAA-121产量偏低RD</t>
    <phoneticPr fontId="147" type="noConversion"/>
  </si>
  <si>
    <t>39.26;39.31</t>
  </si>
  <si>
    <t>98.19;95.96</t>
  </si>
  <si>
    <t>95.10;90.70</t>
  </si>
  <si>
    <t>HKTRDPEP00002690</t>
  </si>
  <si>
    <t>index实际混合比例与计划不符，PLAbwyTAAAUAAA-58,PLAbwyTAAAVAAA-60,PLAbwyTAAAWAAA-67产量偏低RD</t>
    <phoneticPr fontId="147" type="noConversion"/>
  </si>
  <si>
    <t>39.67;39.69</t>
  </si>
  <si>
    <t>98.10;95.95</t>
  </si>
  <si>
    <t>94.87;90.68</t>
  </si>
  <si>
    <t>uis170526董海芳植物TargetRegioncapture(15/15);</t>
  </si>
  <si>
    <t>HKTRDPEP00002691</t>
  </si>
  <si>
    <t>index实际混合比例与计划不符，PLAuisTBAMXAAA-60产量偏低RD</t>
    <phoneticPr fontId="147" type="noConversion"/>
  </si>
  <si>
    <t>40.16;40.22</t>
  </si>
  <si>
    <t>94.80;91.48</t>
  </si>
  <si>
    <t>cyj170622董海芳人EukaryoteTranscriptomeResequencing(12/12);</t>
    <phoneticPr fontId="147" type="noConversion"/>
  </si>
  <si>
    <t>HKCDNAPEP00007076</t>
  </si>
  <si>
    <t>FCHL2FNBBXX</t>
    <phoneticPr fontId="147" type="noConversion"/>
  </si>
  <si>
    <t>良(HCS3.3.52)</t>
    <phoneticPr fontId="147" type="noConversion"/>
  </si>
  <si>
    <t>HS4000 PE101+8+101;0615+0602;新库库检;</t>
  </si>
  <si>
    <t>49.53;49.43</t>
  </si>
  <si>
    <t>98.68;97.47</t>
  </si>
  <si>
    <t>96.57;94.34</t>
  </si>
  <si>
    <t>pks170627董海芳人Non-codingRNA(2/2);</t>
    <phoneticPr fontId="147" type="noConversion"/>
  </si>
  <si>
    <t>HKTRDPEP00002707</t>
  </si>
  <si>
    <t>FCHL2FNBBXX</t>
  </si>
  <si>
    <t>HS4000 PE101+8+101;0615+0602;新库库检，文庫有降解風險，請制備時謹慎操作;</t>
  </si>
  <si>
    <t>47.63;47.79</t>
  </si>
  <si>
    <t>99.10;98.29</t>
  </si>
  <si>
    <t>97.47;95.91</t>
  </si>
  <si>
    <t>lby170621许琛莹小鼠EukaryoteTranscriptomeResequencing(5/5);</t>
    <phoneticPr fontId="147" type="noConversion"/>
  </si>
  <si>
    <t>HKCDNAPEP00007079</t>
  </si>
  <si>
    <t>98.75;98.02</t>
  </si>
  <si>
    <t>96.49;95.46</t>
  </si>
  <si>
    <t>lby170621许琛莹小鼠EukaryoteTranscriptomeResequencing(5/5);</t>
  </si>
  <si>
    <t>HKCDNAPEP00007080</t>
  </si>
  <si>
    <t>98.86;97.68</t>
  </si>
  <si>
    <t>96.77;94.77</t>
  </si>
  <si>
    <t>nsn170623谢鑫凤洋地黄EukaryoteTranscriptomeResequencing(1/10);wua170613言显婷人EukaryoteTranscriptomeResequencing(3/10);ahi170622董海芳人EukaryoteTranscriptomeResequencing(4/10);xxq170621胡维小鼠EukaryoteTranscriptomeResequencing(2/10);</t>
  </si>
  <si>
    <t>HKTRDPEP00002698</t>
  </si>
  <si>
    <t>产量较低(RD,HCS3.3.52)</t>
    <phoneticPr fontId="147" type="noConversion"/>
  </si>
  <si>
    <t>index实际混合比例与计划不符，HKRDHUMwuaEAAPRAAPEI-221,HKRDHUMwuaEAAQRAAPEI-222,HKRDHUMwuaEAARRAAPEI-223产量偏低RD</t>
    <phoneticPr fontId="147" type="noConversion"/>
  </si>
  <si>
    <t>HS4000 PE101+8+101;0615+0602;新库库检，1% PHIX;</t>
  </si>
  <si>
    <t>51.52;51.48</t>
  </si>
  <si>
    <t>98.77;97.61</t>
  </si>
  <si>
    <t>96.65;94.68</t>
  </si>
  <si>
    <t>yks170515马菡静人Exomecapture(1/10);sbs170620李维喜人Exomecapture(1/10);bvk170620李维喜人Exomecapture(8/10);</t>
    <phoneticPr fontId="147" type="noConversion"/>
  </si>
  <si>
    <t>Exome capture</t>
    <phoneticPr fontId="147" type="noConversion"/>
  </si>
  <si>
    <t>HKTRDPEP00002711</t>
  </si>
  <si>
    <t>99.40;97.28</t>
  </si>
  <si>
    <t>0.29;0.56</t>
  </si>
  <si>
    <t>49.41;49.11</t>
  </si>
  <si>
    <t>95.82;91.67</t>
  </si>
  <si>
    <t>sbs170620李维喜人Exomecapture(1/10);yks170515马菡静人Exomecapture(1/10);bvk170620李维喜人Exomecapture(8/10);</t>
  </si>
  <si>
    <t>99.41;97.18</t>
  </si>
  <si>
    <t>0.31;0.55</t>
  </si>
  <si>
    <t>49.41;49.09</t>
  </si>
  <si>
    <t>98.37;96.00</t>
  </si>
  <si>
    <t>95.56;91.51</t>
  </si>
  <si>
    <t>99.42;97.25</t>
  </si>
  <si>
    <t>0.28;0.57</t>
  </si>
  <si>
    <t>49.36;49.04</t>
  </si>
  <si>
    <t>98.55;96.03</t>
  </si>
  <si>
    <t>95.97;91.54</t>
  </si>
  <si>
    <t>mzb170619言显婷人EukaryoteTranscriptomeResequencing(3/23);pcn170607张立艳细菌Re-sequencing(20/23);</t>
    <phoneticPr fontId="147" type="noConversion"/>
  </si>
  <si>
    <t>HKTRDPEP00002674</t>
  </si>
  <si>
    <t>FCHHVJLBBXX</t>
  </si>
  <si>
    <t>HS4000 PE151+8+151;0518+0615;新库库检;</t>
  </si>
  <si>
    <t>49.21;49.20</t>
  </si>
  <si>
    <t>97.54;93.41</t>
  </si>
  <si>
    <t>93.85;86.66</t>
  </si>
  <si>
    <t>mzb170619言显婷人EukaryoteTranscriptomeResequencing(4/23);pcn170607张立艳细菌Re-sequencing(19/23);</t>
  </si>
  <si>
    <t>HKTRDPEP00002675</t>
  </si>
  <si>
    <t>49.18;49.21</t>
  </si>
  <si>
    <t>97.16;93.75</t>
  </si>
  <si>
    <t>93.08;87.05</t>
  </si>
  <si>
    <t>mzb170619言显婷人EukaryoteTranscriptomeResequencing(5/15);pcn170607张立艳细菌Re-sequencing(10/15);</t>
  </si>
  <si>
    <t>HKTRDPEP00002676</t>
  </si>
  <si>
    <t>53.24;53.28</t>
  </si>
  <si>
    <t>97.49;95.08</t>
  </si>
  <si>
    <t>93.83;89.35</t>
  </si>
  <si>
    <t>mzb170619言显婷人EukaryoteTranscriptomeResequencing(4/21);pcn170607张立艳细菌Re-sequencing(17/21);</t>
  </si>
  <si>
    <t>HKTRDPEP00002677</t>
  </si>
  <si>
    <t>56.33;56.32</t>
  </si>
  <si>
    <t>96.41;93.93</t>
  </si>
  <si>
    <t>91.29;86.83</t>
  </si>
  <si>
    <t>fxx170608张洪芳人Exomecapture(1/11);xwx170614胡维人Exomecapture(10/11);</t>
  </si>
  <si>
    <t>HKEXONPEP00003497</t>
  </si>
  <si>
    <t>HS4000 PE151+8+151;0518+0615;新库库检，1% PHIX;</t>
  </si>
  <si>
    <t>99.41;98.08</t>
  </si>
  <si>
    <t>1.10;1.38</t>
  </si>
  <si>
    <t>49.30;49.11</t>
  </si>
  <si>
    <t>97.71;95.48</t>
  </si>
  <si>
    <t>94.44;89.71</t>
  </si>
  <si>
    <t>mzb170619言显婷人EukaryoteTranscriptomeResequencing(4/22);pcn170607张立艳细菌Re-sequencing(18/22);</t>
  </si>
  <si>
    <t>HKTRDPEP00002678</t>
  </si>
  <si>
    <t>R2 cycle 125 ~25% 讀N</t>
  </si>
  <si>
    <t>53.14;53.15</t>
  </si>
  <si>
    <t>96.67;93.78</t>
  </si>
  <si>
    <t>92.00;86.75</t>
  </si>
  <si>
    <t>mzb170619言显婷人EukaryoteTranscriptomeResequencing(4/20);pcn170607张立艳细菌Re-sequencing(16/20);</t>
  </si>
  <si>
    <t>HKTRDPEP00002679</t>
  </si>
  <si>
    <t>index实际混合比例与计划不符，wHAXPI042314-17,wHAXPI042623-107+1产量偏低RD</t>
    <phoneticPr fontId="147" type="noConversion"/>
  </si>
  <si>
    <t>49.17;49.19</t>
  </si>
  <si>
    <t>97.57;94.12</t>
  </si>
  <si>
    <t>94.01;87.66</t>
  </si>
  <si>
    <t>fno170608胡维植物EukaryoteTranscriptomeResequencing(3/13);pcn170607张立艳细菌Re-sequencing(1/13);jtu170615董海芳酵母菌EukaryotedenovoTranscriptome(9/13);</t>
  </si>
  <si>
    <t>HKTRDPEP00002680</t>
  </si>
  <si>
    <t>45.86;45.93</t>
  </si>
  <si>
    <t>97.55;95.49</t>
  </si>
  <si>
    <t>94.11;90.05</t>
  </si>
  <si>
    <t>170706_I177_FCHLNFYBCXY_L1_Hiseq17TJ0000338 170706_I177_FCHLNFYBCXY_L2_Hiseq17TJ0000338</t>
    <phoneticPr fontId="117" type="noConversion"/>
  </si>
  <si>
    <t>43个子文库产量较低。天津</t>
    <phoneticPr fontId="117" type="noConversion"/>
  </si>
  <si>
    <t>170708_I177_FCHMYJ7BCXY_L1_Hiseq17TJ0000341 170708_I177_FCHMYJ7BCXY_L2_Hiseq17TJ0000341</t>
    <phoneticPr fontId="117" type="noConversion"/>
  </si>
  <si>
    <t>34个子文库产量较低。天津</t>
    <phoneticPr fontId="117" type="noConversion"/>
  </si>
  <si>
    <t>张敏</t>
    <phoneticPr fontId="51" type="noConversion"/>
  </si>
  <si>
    <t>医学</t>
    <phoneticPr fontId="51" type="noConversion"/>
  </si>
  <si>
    <t>97.76;95.76</t>
  </si>
  <si>
    <t>98.71;97.32</t>
  </si>
  <si>
    <t>以下子文库产量较低：DX1316AIPDAAAPEI-11
DX1316AIPVAAAPEI-22
DX0504AIRCAAAPEI-25
DX1316AIRDAAAPEI-36
DX1316AIPWAAAPEI-42
DX1316AIPXAAAPEI-43
DX1316AIPYAAAPEI-44
DX1316AIPZAAAPEI-45
DX1316AIPBAAAPEI-47
DX1316AIPCAAAPEI-48
DX0504AIERAABPEI-49
DX0503AIPYAAAPEI-51
DX1316AIPTAAAPEI-52
DX1316AIPUAAAPEI-54
DX1316AIQEAAAPEI-56
DX1316AIQGAAAPEI-60
DX0504AIRBAAAPEI-61
DX0503AIPZAAAPEI-68
DX0504AIRAAAAPEI-71
DX0503AIPWAAAPEI-73
DX0503AIPXAAAPEI-74
DX0503AIQAAAAPEI-79
DX0503AIQCAAAPEI-81
DX0504AIQZAAAPEI-84
DX0503AIQQAAAPEI-86
DX0503AIQRAAAPEI-92
DX0503AIQIAAAPEI-93
DX0503AIQJAAAPEI-95
DX0503AIQKAAAPEI-96
DX0503AIQNAAAPEI-101
DX1316AIQHAAAPEI-142
DX1316AILGAAAPEI-148
DX1316AIQPAAAPEI-165
DX1316AINYBAAPEI-171</t>
    <phoneticPr fontId="51" type="noConversion"/>
  </si>
  <si>
    <t>FCHMYJ7BCXY</t>
    <phoneticPr fontId="51" type="noConversion"/>
  </si>
  <si>
    <t>Hiseq17TJ0000341</t>
    <phoneticPr fontId="51" type="noConversion"/>
  </si>
  <si>
    <t xml:space="preserve">Oseq-ctDNA无创肿瘤个体化诊疗基因检测(3/37); Oseq-Drug个体化诊疗基因检测(19/37); Oseq-T肿瘤个体化诊疗基因检测(15/37); </t>
    <phoneticPr fontId="51" type="noConversion"/>
  </si>
  <si>
    <t>97.61;95.57</t>
  </si>
  <si>
    <t>98.62;97.18</t>
  </si>
  <si>
    <t>45.99;46.03</t>
  </si>
  <si>
    <t xml:space="preserve">Oseq-T肿瘤个体化诊疗基因检测(15/37); Oseq-ctDNA无创肿瘤个体化诊疗基因检测(3/37); Oseq-Drug个体化诊疗基因检测(19/37); </t>
    <phoneticPr fontId="51" type="noConversion"/>
  </si>
  <si>
    <t>97.68;95.78</t>
  </si>
  <si>
    <t>98.66;97.24</t>
  </si>
  <si>
    <t>46.33;46.37</t>
  </si>
  <si>
    <t>FCHMWYGBCXY</t>
    <phoneticPr fontId="51" type="noConversion"/>
  </si>
  <si>
    <t>Hiseq17TJ0000342</t>
    <phoneticPr fontId="51" type="noConversion"/>
  </si>
  <si>
    <t xml:space="preserve">Oseq？-ctDNA肺癌个体化诊疗基因检测(6/16); Oseq-Drug个体化诊疗基因检测(10/16); </t>
    <phoneticPr fontId="51" type="noConversion"/>
  </si>
  <si>
    <t>97.52;95.62</t>
  </si>
  <si>
    <t>98.58;97.17</t>
  </si>
  <si>
    <t>46.28;46.31</t>
  </si>
  <si>
    <t xml:space="preserve">Oseq-Drug个体化诊疗基因检测(10/16); Oseq？-ctDNA肺癌个体化诊疗基因检测(6/16); </t>
    <phoneticPr fontId="51" type="noConversion"/>
  </si>
  <si>
    <t>96.30;93.95</t>
  </si>
  <si>
    <t>97.86;96.27</t>
  </si>
  <si>
    <t>46.59;46.61</t>
  </si>
  <si>
    <t>FCHMTHFBCXY</t>
    <phoneticPr fontId="51" type="noConversion"/>
  </si>
  <si>
    <t>Hiseq17TJ0000343</t>
    <phoneticPr fontId="51" type="noConversion"/>
  </si>
  <si>
    <t xml:space="preserve">Oseq-Drug个体化诊疗基因检测(3/13); Oseq？-ctDNA肺癌个体化诊疗基因检测(8/13); Oseq-ctDNA无创肿瘤个体化诊疗基因检测(2/13); </t>
    <phoneticPr fontId="51" type="noConversion"/>
  </si>
  <si>
    <t>96.55;94.63</t>
  </si>
  <si>
    <t>98.01;96.68</t>
  </si>
  <si>
    <t>46.65;46.67</t>
  </si>
  <si>
    <t>96.92;94.53</t>
  </si>
  <si>
    <t>98.24;96.57</t>
  </si>
  <si>
    <t>46.32;46.39</t>
  </si>
  <si>
    <t>以下子文库产量较低：DX1316AINVAAAPEI-25
DX1316AINWAAAPEI-36
DX1444AILTAAAPEI-37
DX1444AILXAAAPEI-44
DX1316AINYAAAPEI-51
DX0011AIONAAAPEI-52
DX1460AILZAAAPEI-63
DX1460AIMBAAAPEI-66
DX1316AINZAAAPEI-68
DX0503AIGYAAAPEI-69
DX1316AIMDAAAPEI-70
DX1316AIOBAAAPEI-71
DX1316AIMEAAAPEI-73
DX1316AIMFAAAPEI-74
DX1316AIMGAAAPEI-76
DX1316AIMIAAAPEI-79
DX1316AIMJAAAPEI-81
DX1316AIMHAAAPEI-82
DX1316AIMKAAAPEI-84
DX1316AIMLAAAPEI-85
DX1316AINTAAAPEI-90
DX1316AIMMAAAPEI-93
DX1316AIMNAAAPEI-95
DX1316AIMCAAAPEI-96
DX1316AINAAAAPEI-97
DX1316AINBAAAPEI-98
DX1316AIOCAAAPEI-100
DX1316AINCAAAPEI-101
DX1316AINEAAAPEI-103
DX1316AINFAAAPEI-107
DX1316AINGAAAPEI-108
DX1316AINHAAAPEI-111
DX1316AINIAAAPEI-113
DX1316AINKAAAPEI-130
DX1316AINLAAAPEI-133
DX1316AINMAAAPEI-141
DX1316AIODAAAPEI-142
DX1316AIOEAAAPEI-148
DX1316AINNAAAPEI-154
DX1316AINOAAAPEI-158
DX1316AINPAAAPEI-165
DX1316AINRAAAPEI-171
DX1316AINSAAAPEI-172</t>
    <phoneticPr fontId="51" type="noConversion"/>
  </si>
  <si>
    <t>FCHLNFYBCXY</t>
    <phoneticPr fontId="51" type="noConversion"/>
  </si>
  <si>
    <t>Hiseq17TJ0000338</t>
    <phoneticPr fontId="51" type="noConversion"/>
  </si>
  <si>
    <t xml:space="preserve">Vista-carrierscreeningtargetpanel(1/66); Vista-carrierscreeningminipanel(13/66); 安孕可-单基因遗传病携带者筛查69种(6/66); Oseq-T肿瘤个体化诊疗基因检测(1/66); SentisctDNATargetedDrugPanel(ctDNA206Gene)(2/66); 安孕可-单基因遗传病基因检测-12种(3/66); Oseq-Drug个体化诊疗基因检测(40/66); </t>
    <phoneticPr fontId="51" type="noConversion"/>
  </si>
  <si>
    <t>96.91;94.54</t>
  </si>
  <si>
    <t>98.22;96.58</t>
  </si>
  <si>
    <t>46.38;46.45</t>
  </si>
  <si>
    <t xml:space="preserve">安孕可-单基因遗传病基因检测-12种(3/66); Oseq-Drug个体化诊疗基因检测(40/66); SentisctDNATargetedDrugPanel(ctDNA206Gene)(2/66); Oseq-T肿瘤个体化诊疗基因检测(1/66); 安孕可-单基因遗传病携带者筛查69种(6/66); Vista-carrierscreeningminipanel(13/66); Vista-carrierscreeningtargetpanel(1/66); </t>
    <phoneticPr fontId="51" type="noConversion"/>
  </si>
  <si>
    <t>97.20;95.09</t>
  </si>
  <si>
    <t>98.38;96.84</t>
  </si>
  <si>
    <t>46.77;46.80</t>
  </si>
  <si>
    <t xml:space="preserve"> -</t>
    <phoneticPr fontId="51" type="noConversion"/>
  </si>
  <si>
    <t>良</t>
    <phoneticPr fontId="51" type="noConversion"/>
  </si>
  <si>
    <t>FCHM3WFBCXY</t>
    <phoneticPr fontId="51" type="noConversion"/>
  </si>
  <si>
    <t>TJ177</t>
    <phoneticPr fontId="51" type="noConversion"/>
  </si>
  <si>
    <t>Hiseq17TJ0000339</t>
    <phoneticPr fontId="51" type="noConversion"/>
  </si>
  <si>
    <t>INDEX</t>
    <phoneticPr fontId="51" type="noConversion"/>
  </si>
  <si>
    <t xml:space="preserve">Oseq-Drug个体化诊疗基因检测(11/13); Oseq？-ctDNA肺癌个体化诊疗基因检测(2/13); </t>
    <phoneticPr fontId="51" type="noConversion"/>
  </si>
  <si>
    <t>张敏</t>
    <phoneticPr fontId="51" type="noConversion"/>
  </si>
  <si>
    <t>医学</t>
    <phoneticPr fontId="51" type="noConversion"/>
  </si>
  <si>
    <t>96.99;94.69</t>
  </si>
  <si>
    <t>98.27;96.63</t>
  </si>
  <si>
    <t>FCHM3WFBCXY</t>
    <phoneticPr fontId="51" type="noConversion"/>
  </si>
  <si>
    <t>Hiseq17TJ0000339</t>
    <phoneticPr fontId="51" type="noConversion"/>
  </si>
  <si>
    <t xml:space="preserve">Oseq？-ctDNA肺癌个体化诊疗基因检测(2/13); Oseq-Drug个体化诊疗基因检测(11/13); </t>
    <phoneticPr fontId="51" type="noConversion"/>
  </si>
  <si>
    <t>96.59;94.45</t>
  </si>
  <si>
    <t>98.02;96.54</t>
  </si>
  <si>
    <t>46.56;46.58</t>
  </si>
  <si>
    <t xml:space="preserve"> -</t>
    <phoneticPr fontId="51" type="noConversion"/>
  </si>
  <si>
    <t>良</t>
    <phoneticPr fontId="51" type="noConversion"/>
  </si>
  <si>
    <t>FCHM35GBCXY</t>
    <phoneticPr fontId="51" type="noConversion"/>
  </si>
  <si>
    <t>Hiseq17TJ0000340</t>
    <phoneticPr fontId="51" type="noConversion"/>
  </si>
  <si>
    <t xml:space="preserve">SentisctDNATargetedDrugPanel(ctDNA206Gene)(2/13); Oseq-Drug个体化诊疗基因检测(1/13); Oseq？-ctDNA肺癌个体化诊疗基因检测(10/13); </t>
    <phoneticPr fontId="51" type="noConversion"/>
  </si>
  <si>
    <t>97.93;96.44</t>
  </si>
  <si>
    <t>46.60;46.62</t>
  </si>
  <si>
    <t xml:space="preserve">Oseq？-ctDNA肺癌个体化诊疗基因检测(10/13); SentisctDNATargetedDrugPanel(ctDNA206Gene)(2/13); Oseq-Drug个体化诊疗基因检测(1/13); </t>
    <phoneticPr fontId="51" type="noConversion"/>
  </si>
  <si>
    <t>93.17;88.40</t>
  </si>
  <si>
    <t>96.02;92.35</t>
  </si>
  <si>
    <t>49.79;49.83</t>
  </si>
  <si>
    <t>以下子文库产量较低：17L0032583-1-1
17L0061287-3
17L2694504-1-4
17L2694505-1-8
17L2694509-1-9
17L0077475-91
17L0062596R-96
17L0077686-97
GY025-101
GY026-103
GY027-112
GY028-113
GY029-115
GY030-116
17DP254-123
17DP255-124
17DP256-129
17DP257-130
SZPVL17000489-144
SZPVL17000490-148
SZPVL17000491-149
SZPVL17000492-155
SZPVL17000495-158
SZPVL17000496-159
SZPVL17000527-165
SZPVL17000528-166
SZPVL17000531-169</t>
    <phoneticPr fontId="51" type="noConversion"/>
  </si>
  <si>
    <t>FCHLMGYBCXY</t>
    <phoneticPr fontId="51" type="noConversion"/>
  </si>
  <si>
    <t>Hiseq17SZ0001177</t>
    <phoneticPr fontId="51" type="noConversion"/>
  </si>
  <si>
    <t>92.64;87.19</t>
  </si>
  <si>
    <t>95.69;91.57</t>
  </si>
  <si>
    <t>49.56;49.61</t>
  </si>
  <si>
    <t>wHAPPI052630-39 wHAPPI052628-44 产量偏低</t>
    <phoneticPr fontId="51" type="noConversion"/>
  </si>
  <si>
    <t>DGNiaw170619AAD-54-108-A
DGNiaw170619AAG-55-108-A
DGNiaw170619AAE-54-109-A
DGNiaw170619AAH-55-109-A
DGNiaw170619AAF-54-110-A
R1、R2的Q20%偏低</t>
    <phoneticPr fontId="51" type="noConversion"/>
  </si>
  <si>
    <t>WHPLAhdrDBAADUABPEI-84产量偏低</t>
  </si>
  <si>
    <t>HETaexMAAAGAAA-55 产量偏低</t>
  </si>
  <si>
    <t>HETaexMAAAHAAA-58 产量偏低</t>
  </si>
  <si>
    <t>5个子文库产量偏低</t>
    <phoneticPr fontId="51" type="noConversion"/>
  </si>
  <si>
    <t>170706_I191_FCCB9C7ANXX_L7_WHDNASPEP00005011</t>
    <phoneticPr fontId="117" type="noConversion"/>
  </si>
  <si>
    <t>170707_I133_FCHKJVCBBXX_L5_WHDNASPEP00005222</t>
    <phoneticPr fontId="117" type="noConversion"/>
  </si>
  <si>
    <t>5个子文库产量偏低</t>
    <phoneticPr fontId="117" type="noConversion"/>
  </si>
  <si>
    <t>170707_I133_FCHKJVCBBXX_L8_WHDNASPEP00005219</t>
    <phoneticPr fontId="117" type="noConversion"/>
  </si>
  <si>
    <t>wHAXPI052227-86 wHAXPI052232-97 产量偏低</t>
    <phoneticPr fontId="117" type="noConversion"/>
  </si>
  <si>
    <t>170709_I137_FCHKC5KBBXX_L1_WHDNASPEP00005218</t>
    <phoneticPr fontId="117" type="noConversion"/>
  </si>
  <si>
    <t>wHADPI052452-20 wHADPI052453-26 ARAnvrMAAAAAAA-90 产量偏低</t>
    <phoneticPr fontId="117" type="noConversion"/>
  </si>
  <si>
    <t>170709_I137_FCHKC5KBBXX_L3_WHCDNAPEP00007085</t>
    <phoneticPr fontId="117" type="noConversion"/>
  </si>
  <si>
    <t>170709_I137_FCHKC5KBBXX_L4_WHCDNAPEP00007086</t>
    <phoneticPr fontId="117" type="noConversion"/>
  </si>
  <si>
    <t>170709_I137_FCHKC5KBBXX_L6_WHDNASPEP00005228
170709_I137_FCHKC5KBBXX_L7_WHDNASPEP00005228</t>
    <phoneticPr fontId="117" type="noConversion"/>
  </si>
  <si>
    <t>170709_I137_FCHKC5KBBXX_L8_WHDNASPEP00005229</t>
    <phoneticPr fontId="117" type="noConversion"/>
  </si>
  <si>
    <t>WHPLAhdrDBAADUABPEI-84产量偏低</t>
    <phoneticPr fontId="117" type="noConversion"/>
  </si>
  <si>
    <t>170709_I188_FCHLJCNBCXY_L1_WHMISEQPEP00000708</t>
    <phoneticPr fontId="117" type="noConversion"/>
  </si>
  <si>
    <t>170709_I188_FCHLJCNBCXY_L2_WHDNASPEP00005224</t>
    <phoneticPr fontId="117" type="noConversion"/>
  </si>
  <si>
    <t>170712_I136_FCHHLNWBBXX_L8_WHDNASPEP00005246</t>
    <phoneticPr fontId="117" type="noConversion"/>
  </si>
  <si>
    <t>wHAPPI052630-39 wHAPPI052628-44 产量偏低</t>
    <phoneticPr fontId="117" type="noConversion"/>
  </si>
  <si>
    <t>HS4000 SE50+8;0331+0428;新库库检;</t>
    <phoneticPr fontId="51" type="noConversion"/>
  </si>
  <si>
    <t>FCHHLNWBBXX</t>
  </si>
  <si>
    <t>WHDNASPEP00005246</t>
  </si>
  <si>
    <t xml:space="preserve">ync170629董海芳鼠Chip-seq(10/10) </t>
    <phoneticPr fontId="51" type="noConversion"/>
  </si>
  <si>
    <t>WHCDNAPEP00007092</t>
  </si>
  <si>
    <t xml:space="preserve">kpv170703袁珍丽拟南芥RNA-Seq(12/12) </t>
    <phoneticPr fontId="51" type="noConversion"/>
  </si>
  <si>
    <t>WHDNASPEP00005238</t>
  </si>
  <si>
    <t xml:space="preserve">ost170704吕晓丹植物RAD-Seq(1/9) siu170628卢梦书人RNA-Seq(8/9) </t>
    <phoneticPr fontId="51" type="noConversion"/>
  </si>
  <si>
    <t>WHSRNASEP00001248</t>
  </si>
  <si>
    <t xml:space="preserve">ljd170630杨质瑾人SmallRNA(3/9) jad170621马俊平十七个鸭李静SmallRNA(5/9) muj170615徐晓静大豆SmallRNA(1/9) </t>
  </si>
  <si>
    <t>WHSRNASEP00001247</t>
  </si>
  <si>
    <t xml:space="preserve">uve170627李维喜拟南芥核糖体图谱SmallRNA(1/19) ulk170614马俊平六个鸭李静SmallRNA(7/19) jad170621马俊平十七个鸭李静SmallRNA(10/19) lfd170705谢洪青人SmallRNA(1/19) </t>
  </si>
  <si>
    <t>WHSRNASEP00001246</t>
  </si>
  <si>
    <t xml:space="preserve">mto170616滕飞人SmallRNA(12/12) </t>
  </si>
  <si>
    <t>WHSRNASEP00001245</t>
  </si>
  <si>
    <t xml:space="preserve">npe170703位艳丽十四个植物SmallRNA(5/10) fsq170626徐晓静人SmallRNA(5/10) </t>
  </si>
  <si>
    <t>WHSRNASEP00001244</t>
  </si>
  <si>
    <t xml:space="preserve">jlf170621位艳丽布氏锥虫SmallRNA(2/15) ocu170626谢洪青两个弓形虫外泌体SmallRNA(2/15) vgp170621谢洪青伊氏锥虫SmallRNA(2/15) fsq170626徐晓静人SmallRNA(3/15) oau170620徐晓静十六个人SmallRNA(6/15) </t>
    <phoneticPr fontId="51" type="noConversion"/>
  </si>
  <si>
    <t>95.58;89.29</t>
  </si>
  <si>
    <t>98.28;95.16</t>
  </si>
  <si>
    <t>47.53;46.45</t>
  </si>
  <si>
    <t>HS4000 PE151+8+151;0623+0428;新库库检;</t>
    <phoneticPr fontId="51" type="noConversion"/>
  </si>
  <si>
    <t>FCHK7THBBXX</t>
  </si>
  <si>
    <t>WHDNASPEP00005241</t>
  </si>
  <si>
    <t xml:space="preserve">nuo170629谢志远苹果EukaryoteTranscriptomeResequencing(5/7) wfd170609李维喜布朗鳟鱼RAD-Seq(2/7) </t>
  </si>
  <si>
    <t>93.59;82.95</t>
  </si>
  <si>
    <t>97.48;91.41</t>
  </si>
  <si>
    <t>45.51;45.63</t>
  </si>
  <si>
    <t>WHDNASPEP00005233</t>
  </si>
  <si>
    <t xml:space="preserve">kus170629谢洪青二穗短柄草Re-sequencing(8/8) </t>
  </si>
  <si>
    <t>94.20;84.72</t>
  </si>
  <si>
    <t>97.75;92.43</t>
  </si>
  <si>
    <t>45.49;45.57</t>
  </si>
  <si>
    <t>HS4000 PE151+8+151;0623+0428;新库库检;</t>
    <phoneticPr fontId="51" type="noConversion"/>
  </si>
  <si>
    <t>WHDNASPEP00005232</t>
  </si>
  <si>
    <t xml:space="preserve">kus170629谢洪青二穗短柄草Re-sequencing(8/8) </t>
    <phoneticPr fontId="51" type="noConversion"/>
  </si>
  <si>
    <t>94.51;86.96</t>
  </si>
  <si>
    <t>97.70;93.76</t>
  </si>
  <si>
    <t>42.45;41.39</t>
  </si>
  <si>
    <t>WHDNASPEP00005231</t>
  </si>
  <si>
    <t xml:space="preserve">nrp170316周菊红花生Re-sequencing(1/5) zwp170627司凯威丛毛单胞菌Denovo-Microbiology(1/5) spg170627司凯威不动杆菌Denovo-Microbiology(1/5) wfd170609李维喜布朗鳟鱼RAD-Seq(2/5) </t>
  </si>
  <si>
    <t>95.24;89.58</t>
  </si>
  <si>
    <t>98.18;95.26</t>
  </si>
  <si>
    <t>HS4000 PE151+8+151;0623+0428;新库库检;</t>
    <phoneticPr fontId="51" type="noConversion"/>
  </si>
  <si>
    <t>WHDNASPEP00005209</t>
  </si>
  <si>
    <t xml:space="preserve">qsp170615王珏五十人Exomecapture(10/10) </t>
  </si>
  <si>
    <t>95.60;88.78</t>
  </si>
  <si>
    <t>98.29;94.99</t>
  </si>
  <si>
    <t>43.19;43.54</t>
  </si>
  <si>
    <t>HS4000 PE151+8+151;0623+0428;新库库检;</t>
    <phoneticPr fontId="51" type="noConversion"/>
  </si>
  <si>
    <t>WHDNASPEP00005220</t>
  </si>
  <si>
    <t xml:space="preserve">vty170616高晓磊骆驼RAD-Seq(1/5) qsp170615王珏五十人Exomecapture(4/5) </t>
  </si>
  <si>
    <t>93.81;87.22</t>
  </si>
  <si>
    <t>97.53;93.91</t>
  </si>
  <si>
    <t>52.01;51.90</t>
  </si>
  <si>
    <t>3.17;4.08</t>
  </si>
  <si>
    <t>96.95;92.84</t>
  </si>
  <si>
    <t>HS4000 PE151+8+151;0623+0428;新库库检;</t>
    <phoneticPr fontId="51" type="noConversion"/>
  </si>
  <si>
    <t>WHDNASPEP00005212</t>
  </si>
  <si>
    <t xml:space="preserve">mtx170619王珏人Exomecapture(5/7) qsp170615王珏五十人Exomecapture(2/7) </t>
    <phoneticPr fontId="51" type="noConversion"/>
  </si>
  <si>
    <t>95.84;89.95</t>
  </si>
  <si>
    <t>98.46;95.52</t>
  </si>
  <si>
    <t>49.66;48.18</t>
  </si>
  <si>
    <t>HS4000 PE151+8+151;0623+0428;旧库;</t>
    <phoneticPr fontId="51" type="noConversion"/>
  </si>
  <si>
    <t>WHDNASPEP00005223</t>
  </si>
  <si>
    <t xml:space="preserve">wfd170609李维喜布朗鳟鱼RAD-Seq(5/14) yfn170626张伟10九个小鼠EukaryoteTranscriptomeResequencing(9/14) </t>
    <phoneticPr fontId="51" type="noConversion"/>
  </si>
  <si>
    <t>FCHLT3KBCXY</t>
  </si>
  <si>
    <t>Hiseq17WH0000050</t>
  </si>
  <si>
    <t>Hiseq17WH0000049</t>
  </si>
  <si>
    <t>93.03;84.96</t>
  </si>
  <si>
    <t>95.58;89.36</t>
  </si>
  <si>
    <t>53.93;54.89</t>
  </si>
  <si>
    <t>RP index PE251+8+8+251;0424+0623+0623;新库库检 ;</t>
    <phoneticPr fontId="51" type="noConversion"/>
  </si>
  <si>
    <t>wHAXPI051714-36 产量很低</t>
  </si>
  <si>
    <t>FCHLJCNBCXY</t>
  </si>
  <si>
    <t>WHDNASPEP00005224</t>
  </si>
  <si>
    <t xml:space="preserve">rwa170524梁勇十个土壤Metagenomics(15/15) </t>
    <phoneticPr fontId="51" type="noConversion"/>
  </si>
  <si>
    <t>93.84;82.52</t>
  </si>
  <si>
    <t>96.06;87.68</t>
  </si>
  <si>
    <t>50.37;51.18</t>
  </si>
  <si>
    <t>2.91;2.90</t>
  </si>
  <si>
    <t>95.93;94.31</t>
  </si>
  <si>
    <t>RP index PE251+8+8+251;0424+0623+0623;新库库检 加入15%HUMoah14BBD28FAAPEI-164，1%CWHPE17050145，1%CWHPE17050168;</t>
    <phoneticPr fontId="51" type="noConversion"/>
  </si>
  <si>
    <t>FCHLJCNBCXY</t>
    <phoneticPr fontId="51" type="noConversion"/>
  </si>
  <si>
    <t>WHMISEQPEP00000708</t>
  </si>
  <si>
    <t xml:space="preserve">aor170612高璐人乳腺组织Metagenomics(4/516) gdo170615李维喜小鼠粪便Metagenomics(353/516) anm170605高璐环境Metagenomics(4/516) phb170605高璐环境Metagenomics(4/516) fwz170612李维喜小鼠粪便Metagenomics(61/516) ugd170619梁勇蜜蜂扩增子Metagenomics(11/516) ofw170620李洁4环境样品Metagenomics(9/516) alo170620李洁4环境样品Metagenomics(9/516) ysm170619司凯威细菌Metagenomics(56/516) iaw170619董海芳细菌Metagenomics(5/516) </t>
    <phoneticPr fontId="51" type="noConversion"/>
  </si>
  <si>
    <t>95.96;89.12</t>
  </si>
  <si>
    <t>98.48;94.80</t>
  </si>
  <si>
    <t>46.00;46.52</t>
  </si>
  <si>
    <t>HS4000 PE101+8+8+101;0623+0428;新库库检;</t>
    <phoneticPr fontId="51" type="noConversion"/>
  </si>
  <si>
    <t>FCHKC5KBBXX</t>
  </si>
  <si>
    <t>WHDNASPEP00005229</t>
  </si>
  <si>
    <t xml:space="preserve">hdr170511谢洪青植物Denovo-Plant(1/6) akz170515李维喜人Methylation(4/6) ngj170628李斌斌小鼠Non-codingRNA(1/6) </t>
  </si>
  <si>
    <t>96.97;90.05</t>
  </si>
  <si>
    <t>98.99;96.16</t>
  </si>
  <si>
    <t>48.93;49.11</t>
  </si>
  <si>
    <t>HS4000 PE101+8+8+101;0623+0428;新库库检;</t>
    <phoneticPr fontId="51" type="noConversion"/>
  </si>
  <si>
    <t>WHDNASPEP00005228</t>
  </si>
  <si>
    <t xml:space="preserve">tai170623余佳临牙鲆EukaryotedenovoTranscriptome(1/4) ngj170628李斌斌小鼠Non-codingRNA(1/4) cud170704李维喜小孔异担子菌及与挪威云杉混合物Methylation(1/4) eum170628李维喜红三叶草GBS(1/4) </t>
  </si>
  <si>
    <t>97.11;90.37</t>
  </si>
  <si>
    <t>99.04;96.30</t>
  </si>
  <si>
    <t>49.05;49.24</t>
  </si>
  <si>
    <t>HS4000 PE101+8+8+101;0623+0428;新库库检;</t>
    <phoneticPr fontId="51" type="noConversion"/>
  </si>
  <si>
    <t xml:space="preserve">tai170623余佳临牙鲆EukaryotedenovoTranscriptome(1/4) eum170628李维喜红三叶草GBS(1/4) cud170704李维喜小孔异担子菌及与挪威云杉混合物Methylation(1/4) ngj170628李斌斌小鼠Non-codingRNA(1/4) </t>
  </si>
  <si>
    <t>94.70;88.92</t>
  </si>
  <si>
    <t>98.06;95.16</t>
  </si>
  <si>
    <t>48.41;48.23</t>
  </si>
  <si>
    <t>WHDNASPEP00005227</t>
  </si>
  <si>
    <t xml:space="preserve">gji170612徐晓静一个小鼠SmallRNA(1/7) xkd170608徐晓静小鼠SmallRNA(1/7) vqd170619田银平细菌Metagenomics(4/7) gom170626夏展峰拟南芥Re-sequencing(1/7) </t>
  </si>
  <si>
    <t>94.96;91.85</t>
  </si>
  <si>
    <t>98.21;96.44</t>
  </si>
  <si>
    <t>52.96;52.98</t>
  </si>
  <si>
    <t>30.03;30.41</t>
  </si>
  <si>
    <t>32.02;31.80</t>
  </si>
  <si>
    <t>WHCDNAPEP00007086</t>
  </si>
  <si>
    <t xml:space="preserve">zvf170418刘宇峰人Re-sequencing(2/8) qph170628马俊平人EukaryoteTranscriptomeResequencing(5/8) cud170704李维喜小孔异担子菌及与挪威云杉混合物Methylation(1/8) </t>
  </si>
  <si>
    <t>96.46;91.93</t>
  </si>
  <si>
    <t>98.76;96.45</t>
  </si>
  <si>
    <t>52.74;52.77</t>
  </si>
  <si>
    <t>HS4000 PE101+8+8+101;0623+0428;新库库检;</t>
    <phoneticPr fontId="51" type="noConversion"/>
  </si>
  <si>
    <t>HETaexMAAAJAAA-60 HETaexMAAAKAAA-61 产量偏低</t>
    <phoneticPr fontId="51" type="noConversion"/>
  </si>
  <si>
    <t>WHCDNAPEP00007085</t>
  </si>
  <si>
    <t xml:space="preserve">qph170628马俊平人EukaryoteTranscriptomeResequencing(5/7) cud170704李维喜小孔异担子菌及与挪威云杉混合物Methylation(2/7) </t>
  </si>
  <si>
    <t>90.05;76.94</t>
  </si>
  <si>
    <t>94.22;84.34</t>
  </si>
  <si>
    <t>48.51;50.09</t>
  </si>
  <si>
    <t>20.01;20.30</t>
  </si>
  <si>
    <t>70.99;68.77</t>
  </si>
  <si>
    <t>HS4000 PE101+8+8+101;0623+0428;新库库检，外来文库;</t>
    <phoneticPr fontId="51" type="noConversion"/>
  </si>
  <si>
    <t>CWHPEPI00001384</t>
  </si>
  <si>
    <t xml:space="preserve">hnr170627武瑞静人EukaryoteTranscriptomeResequencing(31/31) </t>
    <phoneticPr fontId="51" type="noConversion"/>
  </si>
  <si>
    <t>94.98;92.25</t>
  </si>
  <si>
    <t>98.34;96.64</t>
  </si>
  <si>
    <t>49.22;49.42</t>
  </si>
  <si>
    <t>HS4000 PE101+8+8+101;0623+0428;新库库检;</t>
    <phoneticPr fontId="51" type="noConversion"/>
  </si>
  <si>
    <t>wHADPI052452-20 wHADPI052453-26 ARAnvrMAAAAAAA-90 产量偏低</t>
    <phoneticPr fontId="51" type="noConversion"/>
  </si>
  <si>
    <t>FCHKC5KBBXX</t>
    <phoneticPr fontId="51" type="noConversion"/>
  </si>
  <si>
    <t>WHDNASPEP00005218</t>
  </si>
  <si>
    <t xml:space="preserve">nvr170616谢志远拟南芥Methylation(1/6) rql170606徐晓静动物EukaryotedenovoTranscriptome(1/6) vqd170619田银平细菌Metagenomics(2/6) qnl170626杨林1两个细菌武Denovo-Microbiology(2/6) </t>
    <phoneticPr fontId="51" type="noConversion"/>
  </si>
  <si>
    <t>92.31;81.23</t>
  </si>
  <si>
    <t>96.90;90.14</t>
  </si>
  <si>
    <t>55.01;54.98</t>
  </si>
  <si>
    <t>HS4000 PE151+8+151;0623+0623;新库库检;</t>
    <phoneticPr fontId="51" type="noConversion"/>
  </si>
  <si>
    <t>wHAXPI052227-86 wHAXPI052232-97 产量偏低</t>
    <phoneticPr fontId="51" type="noConversion"/>
  </si>
  <si>
    <t>FCHKJVCBBXX</t>
  </si>
  <si>
    <t>WHDNASPEP00005219</t>
  </si>
  <si>
    <t xml:space="preserve">Re-sequencing </t>
  </si>
  <si>
    <t xml:space="preserve">uds170621谢洪青簸箕柳Re-sequencing(5/5) </t>
  </si>
  <si>
    <t>93.38;88.01</t>
  </si>
  <si>
    <t>97.22;94.50</t>
  </si>
  <si>
    <t>41.70;40.22</t>
  </si>
  <si>
    <t>HS4000 PE151+8+151;0623+0623;新库库检，外来文库（混入20%phix）;</t>
    <phoneticPr fontId="51" type="noConversion"/>
  </si>
  <si>
    <t>CHKPE85217060033-A</t>
  </si>
  <si>
    <t xml:space="preserve">wgr170626陈凤红海参Re-sequencing </t>
    <phoneticPr fontId="51" type="noConversion"/>
  </si>
  <si>
    <t>94.47;88.58</t>
  </si>
  <si>
    <t>97.94;95.02</t>
  </si>
  <si>
    <t>49.42;47.95</t>
  </si>
  <si>
    <t>HS4000 PE151+8+151;0623+0623;新库库检;</t>
  </si>
  <si>
    <t xml:space="preserve">wfd170609李维喜布朗鳟鱼RAD-Seq(5/14) yfn170626张伟10九个小鼠EukaryoteTranscriptomeResequencing(9/14) </t>
  </si>
  <si>
    <t>93.78;84.89</t>
  </si>
  <si>
    <t>97.62;92.55</t>
  </si>
  <si>
    <t>52.54;52.59</t>
  </si>
  <si>
    <t>2.58;2.82</t>
  </si>
  <si>
    <t>97.34;95.99</t>
  </si>
  <si>
    <t>WHDNASPEP00005222</t>
  </si>
  <si>
    <t xml:space="preserve">giw170621赵一凡芽孢杆菌Denovo-Microbiology(2/25) nef170627杨林1细菌Denovo-Microbiology(3/25) nyo170623谢洪青细菌Re-sequencing(1/25) cfq170615夏展峰十二个植物Re-sequencing(2/25) phy170622李维喜肺炎链球菌Re-sequencing(9/25) fjg170623田银平一个枯草芽孢杆菌Denovo-Microbiology(1/25) bii170626张秋萍大肠杆菌和沙门氏菌Re-sequencing(3/25) dfq170620杨林1两个人Re-sequencing(2/25) uds170621谢洪青簸箕柳Re-sequencing(2/25) </t>
  </si>
  <si>
    <t>94.78;90.09</t>
  </si>
  <si>
    <t>97.95;95.62</t>
  </si>
  <si>
    <t>46.95;45.10</t>
  </si>
  <si>
    <t>WHDNASPEP00005221</t>
  </si>
  <si>
    <t xml:space="preserve">ime170621位艳丽褐家鼠EukaryoteTranscriptomeResequencing(2/8) qsp170615王珏五十人Exomecapture(3/8) wfd170609李维喜布朗鳟鱼RAD-Seq(3/8) </t>
  </si>
  <si>
    <t>93.91;82.98</t>
  </si>
  <si>
    <t>97.61;93.07</t>
  </si>
  <si>
    <t>40.96;41.30</t>
  </si>
  <si>
    <t>WHDNASPEP00005211</t>
  </si>
  <si>
    <t>Methylation</t>
    <phoneticPr fontId="51" type="noConversion"/>
  </si>
  <si>
    <t xml:space="preserve">fzv170614于杨阳人Methylation(3/3) </t>
    <phoneticPr fontId="51" type="noConversion"/>
  </si>
  <si>
    <t>91.32;80.94</t>
  </si>
  <si>
    <t>95.94;89.76</t>
  </si>
  <si>
    <t>38.46;39.14</t>
  </si>
  <si>
    <t>wHAXPI052201-56</t>
  </si>
  <si>
    <t xml:space="preserve">Re-sequencing </t>
    <phoneticPr fontId="51" type="noConversion"/>
  </si>
  <si>
    <t xml:space="preserve">vtv170623袁珍丽蜗牛Re-sequencing </t>
    <phoneticPr fontId="51" type="noConversion"/>
  </si>
  <si>
    <t>94.43;87.81</t>
  </si>
  <si>
    <t>97.82;94.29</t>
  </si>
  <si>
    <t>45.58;45.63</t>
  </si>
  <si>
    <t>WHDNASPEP00005208</t>
  </si>
  <si>
    <t xml:space="preserve">qsp170615王珏五十人Exomecapture(10/10) </t>
    <phoneticPr fontId="51" type="noConversion"/>
  </si>
  <si>
    <t>89.40;83.01</t>
  </si>
  <si>
    <t>94.93;90.54</t>
  </si>
  <si>
    <t>48.02;48.08</t>
  </si>
  <si>
    <t>PE 126+8+126-V4;0522+0522;新库库检;</t>
    <phoneticPr fontId="51" type="noConversion"/>
  </si>
  <si>
    <t>FCCB9C7ANXX</t>
  </si>
  <si>
    <t>WHDNASPEP00005217</t>
  </si>
  <si>
    <t xml:space="preserve">dwk170613杨林1细菌Denovo-Microbiology(4/33) hml170623梁勇细菌Denovo-Microbiology(28/33) qhp170627高璐噬菌体一个Denovo-Microbiology(1/33) </t>
    <phoneticPr fontId="51" type="noConversion"/>
  </si>
  <si>
    <t>88.04;82.77</t>
  </si>
  <si>
    <t>93.80;89.99</t>
  </si>
  <si>
    <t>42.79;43.02</t>
  </si>
  <si>
    <t>0.88;1.05</t>
  </si>
  <si>
    <t>98.81;95.56</t>
  </si>
  <si>
    <t>PE 126+8+126-V4;0522+0522;旧库;</t>
    <phoneticPr fontId="51" type="noConversion"/>
  </si>
  <si>
    <t>F17CGMEUBEA1015产量偏低</t>
    <phoneticPr fontId="51" type="noConversion"/>
  </si>
  <si>
    <t xml:space="preserve">qvu170508陈凤人TargetRegioncapture(36/36) </t>
    <phoneticPr fontId="51" type="noConversion"/>
  </si>
  <si>
    <t>90.01;88.24</t>
  </si>
  <si>
    <t>94.78;92.72</t>
  </si>
  <si>
    <t>36.64;36.96</t>
  </si>
  <si>
    <t>PE 126+8+126-V4;0522+0522;新库库检;</t>
    <phoneticPr fontId="51" type="noConversion"/>
  </si>
  <si>
    <t>wHAMPI052418-16</t>
  </si>
  <si>
    <t xml:space="preserve">stf170613徐晓静澳洲棉Denovo-Plant </t>
  </si>
  <si>
    <t>91.14;85.84</t>
  </si>
  <si>
    <t>95.58;91.73</t>
  </si>
  <si>
    <t>43.06;43.25</t>
  </si>
  <si>
    <t>PE 126+8+126-V4;0522+0522;新库库检;</t>
    <phoneticPr fontId="51" type="noConversion"/>
  </si>
  <si>
    <t>WHDNASPEP00005191</t>
  </si>
  <si>
    <t xml:space="preserve">iyh170606余佳临密斑刺鲀Denovo-Animal(2/2) </t>
  </si>
  <si>
    <t>90.98;86.84</t>
  </si>
  <si>
    <t>95.38;92.50</t>
  </si>
  <si>
    <t>PE 126+8+126-V4;0522+0522;新库库检;</t>
    <phoneticPr fontId="51" type="noConversion"/>
  </si>
  <si>
    <t>WHDNASPEP00005190</t>
  </si>
  <si>
    <t xml:space="preserve">iyh170606余佳临密斑刺鲀Denovo-Animal(1/2) spk170505余佳临巨魾Denovo-Animal(1/2) </t>
  </si>
  <si>
    <t>90.32;81.73</t>
  </si>
  <si>
    <t>95.08;88.68</t>
  </si>
  <si>
    <t>36.95;37.52</t>
  </si>
  <si>
    <t>wHAMPI051962-16</t>
  </si>
  <si>
    <t xml:space="preserve">stf170613徐晓静澳洲棉Denovo-Plant </t>
    <phoneticPr fontId="51" type="noConversion"/>
  </si>
  <si>
    <t>90.40;86.50</t>
  </si>
  <si>
    <t>94.94;92.23</t>
  </si>
  <si>
    <t>41.15;41.44</t>
  </si>
  <si>
    <t>PE 126+8+126-V4;0522+0522;新库库检;</t>
    <phoneticPr fontId="51" type="noConversion"/>
  </si>
  <si>
    <t>WHDNASPEP00005137</t>
  </si>
  <si>
    <t>91.86;87.85</t>
  </si>
  <si>
    <t>95.94;93.16</t>
  </si>
  <si>
    <t>41.59;41.84</t>
  </si>
  <si>
    <t>PE 126+8+126-V4;0522+0522;新库库检;</t>
    <phoneticPr fontId="51" type="noConversion"/>
  </si>
  <si>
    <t>WHDNASPEP00005136</t>
  </si>
  <si>
    <t xml:space="preserve">eys170606余佳临金线鲃Denovo-Animal(2/2) </t>
    <phoneticPr fontId="51" type="noConversion"/>
  </si>
  <si>
    <t>170710_I177_FCHMY7HBCXY_L1_Hiseq17TJ0000345 170710_I177_FCHMY7HBCXY_L2_Hiseq17TJ0000345</t>
    <phoneticPr fontId="117" type="noConversion"/>
  </si>
  <si>
    <t>8个子文库产量较低。天津</t>
    <phoneticPr fontId="117" type="noConversion"/>
  </si>
  <si>
    <t>170712_I175_FCHLWL5BCXY_L1_Hiseq17SZ0001178 170712_I175_FCHLWL5BCXY_L2_Hiseq17SZ0001178</t>
    <phoneticPr fontId="117" type="noConversion"/>
  </si>
  <si>
    <t>6个子文库产量较低。深圳</t>
    <phoneticPr fontId="117" type="noConversion"/>
  </si>
  <si>
    <t>170712_I175_FCHM32TBCXY_L1_Hiseq17SZ0001179 170712_I175_FCHM32TBCXY_L2_Hiseq17SZ0001179</t>
    <phoneticPr fontId="117" type="noConversion"/>
  </si>
  <si>
    <t>张敏</t>
    <phoneticPr fontId="51" type="noConversion"/>
  </si>
  <si>
    <t>医学</t>
    <phoneticPr fontId="51" type="noConversion"/>
  </si>
  <si>
    <t>94.60;90.18</t>
  </si>
  <si>
    <t>96.96;94.15</t>
  </si>
  <si>
    <t>以下子文库产量较低：17L0086421-1
17L0086427-10
17L0086431-14
17L0077686-97</t>
    <phoneticPr fontId="51" type="noConversion"/>
  </si>
  <si>
    <t>FCHM32TBCXY</t>
    <phoneticPr fontId="51" type="noConversion"/>
  </si>
  <si>
    <t>Hiseq17SZ0001179</t>
    <phoneticPr fontId="51" type="noConversion"/>
  </si>
  <si>
    <t>INDEX</t>
    <phoneticPr fontId="51" type="noConversion"/>
  </si>
  <si>
    <t>94.06;87.85</t>
  </si>
  <si>
    <t>96.68;92.88</t>
  </si>
  <si>
    <t>49.64;49.55</t>
  </si>
  <si>
    <t>Hiseq17SZ0001179</t>
    <phoneticPr fontId="51" type="noConversion"/>
  </si>
  <si>
    <t>95.79;92.38</t>
  </si>
  <si>
    <t>97.57;95.11</t>
  </si>
  <si>
    <t>46.52;46.58</t>
  </si>
  <si>
    <t>以下子文库产量较低：17L0077930-26
17L0086433-31
17L0086440-39
17L0086442-41
17L0086443-42
17L0086445-46</t>
    <phoneticPr fontId="51" type="noConversion"/>
  </si>
  <si>
    <t>FCHLWL5BCXY</t>
    <phoneticPr fontId="51" type="noConversion"/>
  </si>
  <si>
    <t>Hiseq17SZ0001178</t>
    <phoneticPr fontId="51" type="noConversion"/>
  </si>
  <si>
    <t>INDEX</t>
    <phoneticPr fontId="51" type="noConversion"/>
  </si>
  <si>
    <t xml:space="preserve">voa121213李云2人TargetRegioncapture(56/56) </t>
    <phoneticPr fontId="51" type="noConversion"/>
  </si>
  <si>
    <t>张敏</t>
    <phoneticPr fontId="51" type="noConversion"/>
  </si>
  <si>
    <t>医学</t>
    <phoneticPr fontId="51" type="noConversion"/>
  </si>
  <si>
    <t>95.96;92.59</t>
  </si>
  <si>
    <t>97.68;95.25</t>
  </si>
  <si>
    <t>46.61;46.68</t>
  </si>
  <si>
    <t>以下子文库产量较低：17L0077930-26
17L0086433-31
17L0086440-39
17L0086442-41
17L0086443-42
17L0086445-46</t>
    <phoneticPr fontId="51" type="noConversion"/>
  </si>
  <si>
    <t>产量较低(pooling比例偏差)</t>
    <phoneticPr fontId="51" type="noConversion"/>
  </si>
  <si>
    <t>FCHLWL5BCXY</t>
    <phoneticPr fontId="51" type="noConversion"/>
  </si>
  <si>
    <t>SZ175</t>
    <phoneticPr fontId="51" type="noConversion"/>
  </si>
  <si>
    <t>Hiseq17SZ0001178</t>
    <phoneticPr fontId="51" type="noConversion"/>
  </si>
  <si>
    <t>INDEX</t>
    <phoneticPr fontId="51" type="noConversion"/>
  </si>
  <si>
    <t xml:space="preserve">voa121213李云2人TargetRegioncapture(56/56) </t>
    <phoneticPr fontId="51" type="noConversion"/>
  </si>
  <si>
    <t>张敏</t>
    <phoneticPr fontId="51" type="noConversion"/>
  </si>
  <si>
    <t>医学</t>
    <phoneticPr fontId="51" type="noConversion"/>
  </si>
  <si>
    <t>97.16;95.29</t>
  </si>
  <si>
    <t>98.39;97.09</t>
  </si>
  <si>
    <t>以下子文库产量较低：DX1316AISTAAAPEI-45
DX1316AISYAAAPEI-54
DX1316AITEAAAPEI-66
DX0503AITUAAAPEI-86
DX0011ADXSAAAPEI-89
DX0503AITVAAAPEI-92
DX1316AIUMAAAPEI-107
DX1316AIUNAAAPEI-108</t>
    <phoneticPr fontId="51" type="noConversion"/>
  </si>
  <si>
    <t>产量较低(pooling比例偏差)</t>
    <phoneticPr fontId="51" type="noConversion"/>
  </si>
  <si>
    <t>FCHMY7HBCXY</t>
    <phoneticPr fontId="51" type="noConversion"/>
  </si>
  <si>
    <t>TJ177</t>
    <phoneticPr fontId="51" type="noConversion"/>
  </si>
  <si>
    <t>Hiseq17TJ0000345</t>
    <phoneticPr fontId="51" type="noConversion"/>
  </si>
  <si>
    <t>INDEX</t>
    <phoneticPr fontId="51" type="noConversion"/>
  </si>
  <si>
    <t xml:space="preserve">安孕可-单基因遗传病携带者筛查69种(2/53); Oseq-Drug个体化诊疗基因检测(24/53); ctDNA肿瘤早早筛(11/53); Vista-carrierscreeningtargetpanel(1/53); Oseq-T肿瘤个体化诊疗基因检测(4/53); Vista-carrierscreeningminipanel(10/53); 安孕可-单基因遗传病基因检测-12种(1/53); </t>
    <phoneticPr fontId="51" type="noConversion"/>
  </si>
  <si>
    <t>张敏</t>
    <phoneticPr fontId="51" type="noConversion"/>
  </si>
  <si>
    <t>医学</t>
    <phoneticPr fontId="51" type="noConversion"/>
  </si>
  <si>
    <t>96.92;95.23</t>
  </si>
  <si>
    <t>98.27;97.03</t>
  </si>
  <si>
    <t>49.84;49.88</t>
  </si>
  <si>
    <t>以下子文库产量较低：DX1316AISTAAAPEI-45
DX1316AISYAAAPEI-54
DX1316AITEAAAPEI-66
DX0503AITUAAAPEI-86
DX0011ADXSAAAPEI-89
DX0503AITVAAAPEI-92
DX1316AIUMAAAPEI-107
DX1316AIUNAAAPEI-108</t>
    <phoneticPr fontId="51" type="noConversion"/>
  </si>
  <si>
    <t>产量较低(pooling比例偏差)</t>
    <phoneticPr fontId="51" type="noConversion"/>
  </si>
  <si>
    <t>FCHMY7HBCXY</t>
    <phoneticPr fontId="51" type="noConversion"/>
  </si>
  <si>
    <t>TJ177</t>
    <phoneticPr fontId="51" type="noConversion"/>
  </si>
  <si>
    <t>Hiseq17TJ0000345</t>
    <phoneticPr fontId="51" type="noConversion"/>
  </si>
  <si>
    <t>INDEX</t>
    <phoneticPr fontId="51" type="noConversion"/>
  </si>
  <si>
    <t xml:space="preserve">Oseq-T肿瘤个体化诊疗基因检测(4/53); 安孕可-单基因遗传病基因检测-12种(1/53); Vista-carrierscreeningminipanel(10/53); 安孕可-单基因遗传病携带者筛查69种(2/53); Oseq-Drug个体化诊疗基因检测(24/53); Vista-carrierscreeningtargetpanel(1/53); ctDNA肿瘤早早筛(11/53); </t>
    <phoneticPr fontId="51" type="noConversion"/>
  </si>
  <si>
    <t>97.51;95.64</t>
  </si>
  <si>
    <t>98.56;97.26</t>
  </si>
  <si>
    <t xml:space="preserve"> -</t>
    <phoneticPr fontId="51" type="noConversion"/>
  </si>
  <si>
    <t>良</t>
    <phoneticPr fontId="51" type="noConversion"/>
  </si>
  <si>
    <t>FCHMTGWBCXY</t>
    <phoneticPr fontId="51" type="noConversion"/>
  </si>
  <si>
    <t>Hiseq17TJ0000346</t>
    <phoneticPr fontId="51" type="noConversion"/>
  </si>
  <si>
    <t xml:space="preserve">Oseq？-ctDNA肺癌个体化诊疗基因检测(5/12); Oseq-Drug个体化诊疗基因检测(7/12); </t>
    <phoneticPr fontId="51" type="noConversion"/>
  </si>
  <si>
    <t>97.35;95.53</t>
  </si>
  <si>
    <t>46.22;46.25</t>
  </si>
  <si>
    <t xml:space="preserve">Oseq-Drug个体化诊疗基因检测(7/12); Oseq？-ctDNA肺癌个体化诊疗基因检测(5/12); </t>
    <phoneticPr fontId="51" type="noConversion"/>
  </si>
  <si>
    <t>张敏</t>
    <phoneticPr fontId="51" type="noConversion"/>
  </si>
  <si>
    <t>医学</t>
    <phoneticPr fontId="51" type="noConversion"/>
  </si>
  <si>
    <t>96.83;95.13</t>
  </si>
  <si>
    <t>98.18;96.96</t>
  </si>
  <si>
    <t xml:space="preserve"> -</t>
    <phoneticPr fontId="51" type="noConversion"/>
  </si>
  <si>
    <t>良</t>
    <phoneticPr fontId="51" type="noConversion"/>
  </si>
  <si>
    <t>FCHMYGMBCXY</t>
    <phoneticPr fontId="51" type="noConversion"/>
  </si>
  <si>
    <t>TJ178</t>
    <phoneticPr fontId="51" type="noConversion"/>
  </si>
  <si>
    <t>Hiseq17TJ0000347</t>
    <phoneticPr fontId="51" type="noConversion"/>
  </si>
  <si>
    <t>INDEX</t>
    <phoneticPr fontId="51" type="noConversion"/>
  </si>
  <si>
    <t xml:space="preserve">Oseq-Drug个体化诊疗基因检测(10/12); Oseq？-ctDNA肺癌个体化诊疗基因检测(2/12); </t>
    <phoneticPr fontId="51" type="noConversion"/>
  </si>
  <si>
    <t>98.16;96.94</t>
  </si>
  <si>
    <t>95.30;92.38</t>
  </si>
  <si>
    <t>97.03;94.58</t>
  </si>
  <si>
    <t>49.40;49.28</t>
  </si>
  <si>
    <t xml:space="preserve"> -</t>
    <phoneticPr fontId="51" type="noConversion"/>
  </si>
  <si>
    <t>良</t>
    <phoneticPr fontId="51" type="noConversion"/>
  </si>
  <si>
    <t>FCHMYJWBCXY</t>
    <phoneticPr fontId="51" type="noConversion"/>
  </si>
  <si>
    <t>TJ178</t>
    <phoneticPr fontId="51" type="noConversion"/>
  </si>
  <si>
    <t>Hiseq17TJ0000344</t>
    <phoneticPr fontId="51" type="noConversion"/>
  </si>
  <si>
    <t>INDEX</t>
    <phoneticPr fontId="51" type="noConversion"/>
  </si>
  <si>
    <t xml:space="preserve">ctDNA肿瘤早早筛(14/14); </t>
    <phoneticPr fontId="51" type="noConversion"/>
  </si>
  <si>
    <t>张敏</t>
    <phoneticPr fontId="51" type="noConversion"/>
  </si>
  <si>
    <t>医学</t>
    <phoneticPr fontId="51" type="noConversion"/>
  </si>
  <si>
    <t>94.90;91.27</t>
  </si>
  <si>
    <t>96.84;93.93</t>
  </si>
  <si>
    <t>49.30;49.18</t>
  </si>
  <si>
    <t xml:space="preserve"> -</t>
    <phoneticPr fontId="51" type="noConversion"/>
  </si>
  <si>
    <t>良</t>
    <phoneticPr fontId="51" type="noConversion"/>
  </si>
  <si>
    <t>FCHMYJWBCXY</t>
    <phoneticPr fontId="51" type="noConversion"/>
  </si>
  <si>
    <t>TJ178</t>
    <phoneticPr fontId="51" type="noConversion"/>
  </si>
  <si>
    <t>Hiseq17TJ0000344</t>
    <phoneticPr fontId="51" type="noConversion"/>
  </si>
  <si>
    <t xml:space="preserve">ctDNA肿瘤早早筛(14/14); </t>
    <phoneticPr fontId="51" type="noConversion"/>
  </si>
  <si>
    <t>93.39;86.21</t>
  </si>
  <si>
    <t>97.29;93.71</t>
  </si>
  <si>
    <t>48.95;49.01</t>
  </si>
  <si>
    <t>FCHJJ7VBBXX</t>
  </si>
  <si>
    <t>DKDNAPEP02906</t>
  </si>
  <si>
    <t xml:space="preserve">elu170705李维喜人TargetRegioncapture(7/20) buo170627李维喜人脂肪细胞EukaryoteTranscriptomeResequencing(8/20) jfl170703吕晓丹人Exomecapture(1/20) mht170628李维喜酵母细胞Re-sequencing(4/20) </t>
  </si>
  <si>
    <t>93.97;84.33</t>
  </si>
  <si>
    <t>97.65;92.65</t>
  </si>
  <si>
    <t>49.67;49.71</t>
  </si>
  <si>
    <t>DKDNAPEP02905</t>
  </si>
  <si>
    <t>94.44;86.45</t>
  </si>
  <si>
    <t>97.90;94.02</t>
  </si>
  <si>
    <t>49.46;49.47</t>
  </si>
  <si>
    <t>DKDNAPEP02904</t>
  </si>
  <si>
    <t>94.41;86.22</t>
  </si>
  <si>
    <t>97.88;93.92</t>
  </si>
  <si>
    <t>DKDNAPEP02903</t>
  </si>
  <si>
    <t xml:space="preserve">kao170619吕晓丹人Exomecapture(5/17) dzc170630吕晓丹人Exomecapture(11/17) tur170619吕晓丹人Exomecapture(1/17) </t>
  </si>
  <si>
    <t>94.33;86.47</t>
  </si>
  <si>
    <t>97.83;94.03</t>
  </si>
  <si>
    <t>DKDNAPEP02902</t>
  </si>
  <si>
    <t>94.50;86.91</t>
  </si>
  <si>
    <t>97.91;94.30</t>
  </si>
  <si>
    <t>49.53;49.54</t>
  </si>
  <si>
    <t>DKDNAPEP02901</t>
  </si>
  <si>
    <t>94.35;86.20</t>
  </si>
  <si>
    <t>97.81;93.74</t>
  </si>
  <si>
    <t>49.57;49.56</t>
  </si>
  <si>
    <t>DKDNAPEP02900</t>
  </si>
  <si>
    <t>93.72;86.01</t>
  </si>
  <si>
    <t>97.57;93.62</t>
  </si>
  <si>
    <t>49.98;49.97</t>
  </si>
  <si>
    <t>FCHJJ7VBBXX</t>
    <phoneticPr fontId="51" type="noConversion"/>
  </si>
  <si>
    <t>DKDNAPEP02899</t>
    <phoneticPr fontId="51" type="noConversion"/>
  </si>
  <si>
    <t xml:space="preserve">dzc170630吕晓丹人Exomecapture(11/11) </t>
    <phoneticPr fontId="51" type="noConversion"/>
  </si>
  <si>
    <t>94.17;85.90</t>
  </si>
  <si>
    <t>97.49;93.32</t>
  </si>
  <si>
    <t>41.75;41.91</t>
  </si>
  <si>
    <t>FCHJJ5TBBXX</t>
  </si>
  <si>
    <t>CDKPEI170622901</t>
  </si>
  <si>
    <t xml:space="preserve">psx170703李维喜人外来文库EukaryoteTranscriptomeResequencing </t>
  </si>
  <si>
    <t>95.28;89.39</t>
  </si>
  <si>
    <t>98.19;95.55</t>
  </si>
  <si>
    <t>DKDNAPEP02898</t>
  </si>
  <si>
    <t>94.21;86.33</t>
  </si>
  <si>
    <t>97.77;93.95</t>
  </si>
  <si>
    <t>DKDNAPEP02897</t>
  </si>
  <si>
    <t>94.39;86.76</t>
  </si>
  <si>
    <t>51.15;51.13</t>
  </si>
  <si>
    <t>DKDNAPEP02896</t>
  </si>
  <si>
    <t xml:space="preserve">kao170619吕晓丹人Exomecapture(1/12) dzc170630吕晓丹人Exomecapture(11/12) </t>
  </si>
  <si>
    <t>94.44;87.28</t>
  </si>
  <si>
    <t>97.89;94.48</t>
  </si>
  <si>
    <t>50.46;50.44</t>
  </si>
  <si>
    <t>DKDNAPEP02895</t>
  </si>
  <si>
    <t>94.23;86.49</t>
  </si>
  <si>
    <t>97.78;94.11</t>
  </si>
  <si>
    <t>50.72;50.70</t>
  </si>
  <si>
    <t>DKDNAPEP02893</t>
  </si>
  <si>
    <t>94.16;85.52</t>
  </si>
  <si>
    <t>97.75;93.40</t>
  </si>
  <si>
    <t>50.65;50.65</t>
  </si>
  <si>
    <t>DKDNAPEP02892</t>
  </si>
  <si>
    <t>94.48;87.38</t>
  </si>
  <si>
    <t>97.92;94.45</t>
  </si>
  <si>
    <t>50.68;50.65</t>
  </si>
  <si>
    <t>FCHJJ5TBBXX</t>
    <phoneticPr fontId="51" type="noConversion"/>
  </si>
  <si>
    <t>DKDNAPEP02891</t>
    <phoneticPr fontId="51" type="noConversion"/>
  </si>
  <si>
    <t xml:space="preserve">dzc170630吕晓丹人Exomecapture(11/11) </t>
    <phoneticPr fontId="51" type="noConversion"/>
  </si>
  <si>
    <t>95.66;93.15</t>
  </si>
  <si>
    <t>97.55;95.89</t>
  </si>
  <si>
    <t>FCHN2NHBCXY</t>
  </si>
  <si>
    <t>CPF1706012;CPF1706012;CPF1706012;CPF1706012;CPF1706012;</t>
  </si>
  <si>
    <t>95.74;93.19</t>
  </si>
  <si>
    <t>97.59;95.92</t>
  </si>
  <si>
    <t>49.62;49.51</t>
  </si>
  <si>
    <t>96.84;94.93</t>
  </si>
  <si>
    <t>98.22;96.97</t>
  </si>
  <si>
    <t>49.94;49.81</t>
  </si>
  <si>
    <t>FCHN2HKBCXY</t>
  </si>
  <si>
    <t>96.73;94.76</t>
  </si>
  <si>
    <t>98.16;96.88</t>
  </si>
  <si>
    <t>49.91;49.78</t>
  </si>
  <si>
    <t>78.71;96.77</t>
  </si>
  <si>
    <t>86.13;98.04</t>
  </si>
  <si>
    <t>43.92;43.22</t>
  </si>
  <si>
    <t>FCHN2V7BCXY</t>
  </si>
  <si>
    <t>80.86;96.50</t>
  </si>
  <si>
    <t>88.37;97.90</t>
  </si>
  <si>
    <t>44.74;44.11</t>
  </si>
  <si>
    <t>96.43;94.30</t>
  </si>
  <si>
    <t>98.00;96.60</t>
  </si>
  <si>
    <t>49.80;49.69</t>
  </si>
  <si>
    <t>FCHN2LNBCXY</t>
  </si>
  <si>
    <t>96.40;94.30</t>
  </si>
  <si>
    <t>97.96;96.59</t>
  </si>
  <si>
    <t>49.80;49.68</t>
  </si>
  <si>
    <t>96.88;95.34</t>
  </si>
  <si>
    <t>98.30;97.25</t>
  </si>
  <si>
    <t>FCHMVHHBCXY</t>
  </si>
  <si>
    <t>96.51;95.09</t>
  </si>
  <si>
    <t>98.11;97.14</t>
  </si>
  <si>
    <t>49.32;49.19</t>
  </si>
  <si>
    <t>94.00;90.00</t>
  </si>
  <si>
    <t>49.18;49.05</t>
  </si>
  <si>
    <t>FCHKKWCBBXX</t>
  </si>
  <si>
    <t>CPF1706006;CPF1706006;CPF1706006;CPF1706006;CPF1706006;CPF1706006;CPF1706006;</t>
  </si>
  <si>
    <t>93.65;89.06</t>
  </si>
  <si>
    <t>97.59;95.29</t>
  </si>
  <si>
    <t>93.62;89.79</t>
  </si>
  <si>
    <t>97.57;95.69</t>
  </si>
  <si>
    <t>49.87;49.73</t>
  </si>
  <si>
    <t>93.58;89.97</t>
  </si>
  <si>
    <t>97.57;95.77</t>
  </si>
  <si>
    <t>49.72;49.58</t>
  </si>
  <si>
    <t>93.55;89.52</t>
  </si>
  <si>
    <t>97.56;95.53</t>
  </si>
  <si>
    <t>49.57;49.44</t>
  </si>
  <si>
    <t>92.66;88.31</t>
  </si>
  <si>
    <t>97.05;94.81</t>
  </si>
  <si>
    <t>51.95;51.82</t>
  </si>
  <si>
    <t>92.91;90.34</t>
  </si>
  <si>
    <t>49.93;49.83</t>
  </si>
  <si>
    <t>F17FTSUSAT0331_HUMvcrT;F17FTSUSAT0331_HUMvcrT;F17FTSUSAT0331_HUMvcrT;Positive_Control;CPF1705005;CPF1705002;CPF1705002;CPF1705002;</t>
    <phoneticPr fontId="119" type="noConversion"/>
  </si>
  <si>
    <t>95.02;92.43</t>
  </si>
  <si>
    <t>98.06;96.91</t>
  </si>
  <si>
    <t>49.98;49.94</t>
  </si>
  <si>
    <t>F17FTSUSAT0331;F17FTSUSAT0331;F17FTSUSAT0331;F17FTSUSAT0331;F17FTSUSAT0331;F17FTSUSAT0331;CPF1705002;</t>
  </si>
  <si>
    <t>95.90;93.50</t>
  </si>
  <si>
    <t>98.71;97.36</t>
  </si>
  <si>
    <t>48.76;48.75</t>
  </si>
  <si>
    <t>FCHKL52BBXX</t>
  </si>
  <si>
    <t>98.92;97.79</t>
  </si>
  <si>
    <t>50.80;50.69</t>
  </si>
  <si>
    <t>96.78;94.99</t>
  </si>
  <si>
    <t>98.88;97.89</t>
  </si>
  <si>
    <t>50.81;50.69</t>
  </si>
  <si>
    <t>97.10;94.94</t>
  </si>
  <si>
    <t>98.99;97.87</t>
  </si>
  <si>
    <t>50.48;50.38</t>
  </si>
  <si>
    <t>96.14;94.28</t>
  </si>
  <si>
    <t>98.65;97.58</t>
  </si>
  <si>
    <t>51.04;50.92</t>
  </si>
  <si>
    <t>96.87;94.80</t>
  </si>
  <si>
    <t>51.01;50.88</t>
  </si>
  <si>
    <t>96.60;94.85</t>
  </si>
  <si>
    <t>98.82;97.82</t>
  </si>
  <si>
    <t>51.20;51.06</t>
  </si>
  <si>
    <t>96.67;94.47</t>
  </si>
  <si>
    <t>98.84;97.66</t>
  </si>
  <si>
    <t>50.99;50.88</t>
  </si>
  <si>
    <t>96.02;88.86</t>
  </si>
  <si>
    <t>98.73;95.58</t>
  </si>
  <si>
    <t>48.72;48.75</t>
  </si>
  <si>
    <t>FCHKLHLBBXX</t>
  </si>
  <si>
    <t>96.12;89.62</t>
  </si>
  <si>
    <t>98.73;95.85</t>
  </si>
  <si>
    <t>47.09;47.12</t>
  </si>
  <si>
    <t>95.48;88.24</t>
  </si>
  <si>
    <t>98.55;95.22</t>
  </si>
  <si>
    <t>47.88;47.92</t>
  </si>
  <si>
    <t>96.24;89.75</t>
  </si>
  <si>
    <t>98.78;95.96</t>
  </si>
  <si>
    <t>46.95;46.99</t>
  </si>
  <si>
    <t>95.84;88.93</t>
  </si>
  <si>
    <t>98.66;95.59</t>
  </si>
  <si>
    <t>47.31;47.36</t>
  </si>
  <si>
    <t>170706_I114_FCHL2M3BBXX_L1_HKTRDPEP00002692</t>
    <phoneticPr fontId="117" type="noConversion"/>
  </si>
  <si>
    <t>index实际混合比例与计划不符，HKRDHUMwuaEAAARAAPEI-202,HKRDHUMwuaEAABRAAPEI-205产量偏低RD</t>
  </si>
  <si>
    <t>index实际混合比例与计划不符，PLAbwyTAAABAAA-100产量偏低RD</t>
    <phoneticPr fontId="117" type="noConversion"/>
  </si>
  <si>
    <t>170706_I114_FCHL2M3BBXX_L4_HKTRDPEP00002701</t>
    <phoneticPr fontId="117" type="noConversion"/>
  </si>
  <si>
    <t>index实际混合比例与计划不符，HKRDHUMwuaEAACRAAPEI-206产量偏低RD</t>
    <phoneticPr fontId="117" type="noConversion"/>
  </si>
  <si>
    <t>170706_I114_FCHL2M3BBXX_L5_HKTRDPEP00002702</t>
    <phoneticPr fontId="117" type="noConversion"/>
  </si>
  <si>
    <t>index实际混合比例与计划不符，HKRDHUMwuaEAAARAAPEI-202,HKRDHUMwuaEAABRAAPEI-205产量偏低RD</t>
    <phoneticPr fontId="117" type="noConversion"/>
  </si>
  <si>
    <t>170707_I211_FCHKVLHBBXX_L5_HKTRDPEP00002712</t>
    <phoneticPr fontId="117" type="noConversion"/>
  </si>
  <si>
    <t>index实际混合比例与计划不符，HKRDHUMnwhEDABRAAPEI-205,HKRDHUMnwhEDADRAAPEI-207,HKRDHUMnwhEDAERAAPEI-208产量偏低RD</t>
    <phoneticPr fontId="117" type="noConversion"/>
  </si>
  <si>
    <t>uis170526董海芳植物TargetRegioncapture(1/17);bwy170601董海芳植物TargetRegioncapture(16/17);</t>
    <phoneticPr fontId="147" type="noConversion"/>
  </si>
  <si>
    <t>HKTRDPEP00002692</t>
  </si>
  <si>
    <t>FCHL2M3BBXX</t>
  </si>
  <si>
    <t>index实际混合比例与计划不符，PLAbwyTAAABAAA-100产量偏低RD</t>
    <phoneticPr fontId="147" type="noConversion"/>
  </si>
  <si>
    <t>40.01;40.09</t>
  </si>
  <si>
    <t>98.62;96.91</t>
  </si>
  <si>
    <t>96.14;92.98</t>
  </si>
  <si>
    <t>mpf170606颜帅人内部研发(1/8);jjg170323唐玉婧人内部研发(1/8);mzb170619言显婷人EukaryoteTranscriptomeResequencing(5/8);lwh170627马菡静植物EukaryoteTranscriptomeResequencing(1/8);</t>
    <phoneticPr fontId="147" type="noConversion"/>
  </si>
  <si>
    <t>HKTRDPEP00002694</t>
  </si>
  <si>
    <t>良(HCS3.3.76)</t>
    <phoneticPr fontId="147" type="noConversion"/>
  </si>
  <si>
    <t>98.87;97.24</t>
  </si>
  <si>
    <t>96.70;93.71</t>
  </si>
  <si>
    <t>sqk170412许琛莹人EukaryoteTranscriptomeResequencing(6/9);lix170621张立艳褐藻EukaryotedenovoTranscriptome(1/9);sar170626董海芳水稻EukaryoteTranscriptomeResequencing(2/9);</t>
  </si>
  <si>
    <t>HKCDNAPEP00007075</t>
  </si>
  <si>
    <t>51.41;51.32</t>
  </si>
  <si>
    <t>98.80;97.64</t>
  </si>
  <si>
    <t>96.47;94.29</t>
  </si>
  <si>
    <t>mzb170619言显婷人EukaryoteTranscriptomeResequencing(6/9);lwh170627马菡静植物EukaryoteTranscriptomeResequencing(1/9);wua170613言显婷人EukaryoteTranscriptomeResequencing(2/9);</t>
  </si>
  <si>
    <t>HKTRDPEP00002701</t>
  </si>
  <si>
    <t>index实际混合比例与计划不符，HKRDHUMwuaEAACRAAPEI-206产量偏低RD</t>
    <phoneticPr fontId="147" type="noConversion"/>
  </si>
  <si>
    <t>50.31;50.37</t>
  </si>
  <si>
    <t>96.37;93.64</t>
  </si>
  <si>
    <t>HKTRDPEP00002702</t>
  </si>
  <si>
    <t>49.84;49.92</t>
  </si>
  <si>
    <t>98.41;96.90</t>
  </si>
  <si>
    <t>95.38;93.09</t>
  </si>
  <si>
    <t>mzb170619言显婷人EukaryoteTranscriptomeResequencing(7/8);lwh170627马菡静植物EukaryoteTranscriptomeResequencing(1/8);</t>
  </si>
  <si>
    <t>HKTRDPEP00002703</t>
  </si>
  <si>
    <t>49.41;49.40</t>
  </si>
  <si>
    <t>96.51;93.90</t>
  </si>
  <si>
    <t>wua170613言显婷人EukaryoteTranscriptomeResequencing(11/11);</t>
  </si>
  <si>
    <t>HKTRDPEP00002704</t>
  </si>
  <si>
    <t>55.39;55.71</t>
  </si>
  <si>
    <t>98.46;97.99</t>
  </si>
  <si>
    <t>95.58;94.94</t>
  </si>
  <si>
    <t>lix170621张立艳褐藻EukaryotedenovoTranscriptome(1/10);jqj170608李维喜人珍贵样本Non-codingRNA(1/10);frw170627钟珍鼠EukaryoteTranscriptomeResequencing(2/10);wab170627钟珍鼠EukaryoteTranscriptomeResequencing(1/10);mcp170627钟珍鼠EukaryoteTranscriptomeResequencing(2/10);muo170627钟珍鼠EukaryoteTranscriptomeResequencing(2/10);bop170627钟珍鼠EukaryoteTranscriptomeResequencing(1/10);</t>
  </si>
  <si>
    <t>HKTRDPEP00002706</t>
  </si>
  <si>
    <t>98.61;97.60</t>
  </si>
  <si>
    <t>95.86;94.15</t>
  </si>
  <si>
    <t>HKCDNAPEP00007077</t>
  </si>
  <si>
    <t>FCHKVLHBBXX</t>
  </si>
  <si>
    <t>50.21;50.04</t>
  </si>
  <si>
    <t>98.27;96.85</t>
  </si>
  <si>
    <t>95.26;92.84</t>
  </si>
  <si>
    <t>mpf170606颜帅人内部研发(1/8);jjg170323唐玉婧人内部研发(1/8);mzb170619言显婷人EukaryoteTranscriptomeResequencing(5/8);lwh170627马菡静植物EukaryoteTranscriptomeResequencing(1/8);</t>
    <phoneticPr fontId="147" type="noConversion"/>
  </si>
  <si>
    <t>HKCDNAPEP00007078</t>
  </si>
  <si>
    <t>50.45;50.33</t>
  </si>
  <si>
    <t>98.80;97.38</t>
  </si>
  <si>
    <t>96.54;93.87</t>
  </si>
  <si>
    <t>HKTRDPEP00002708</t>
  </si>
  <si>
    <t>48.02;48.33</t>
  </si>
  <si>
    <t>99.18;98.09</t>
  </si>
  <si>
    <t>97.55;95.32</t>
  </si>
  <si>
    <t>HKTRDPEP00002709</t>
  </si>
  <si>
    <t>48.90;49.31</t>
  </si>
  <si>
    <t>99.11;97.97</t>
  </si>
  <si>
    <t>97.27;94.98</t>
  </si>
  <si>
    <t>HKTRDPEP00002712</t>
  </si>
  <si>
    <t>index实际混合比例与计划不符，HKRDHUMnwhEDABRAAPEI-205,HKRDHUMnwhEDADRAAPEI-207,HKRDHUMnwhEDAERAAPEI-208产量偏低RD</t>
    <phoneticPr fontId="147" type="noConversion"/>
  </si>
  <si>
    <t>51.91;51.93</t>
  </si>
  <si>
    <t>98.64;97.29</t>
  </si>
  <si>
    <t>96.08;93.78</t>
  </si>
  <si>
    <t>HKCDNAPEP00007087</t>
  </si>
  <si>
    <t>48.21;48.07</t>
  </si>
  <si>
    <t>98.55;96.76</t>
  </si>
  <si>
    <t>slm</t>
  </si>
  <si>
    <t>CHKPEI85217060225</t>
  </si>
  <si>
    <t>HS4000 PE101+8+101;0615+0602;新库库检外来文库;</t>
  </si>
  <si>
    <t>43.58;42.61</t>
  </si>
  <si>
    <t>98.82;96.61</t>
  </si>
  <si>
    <t>96.70;92.71</t>
  </si>
  <si>
    <t>HKTRDPEP00002710</t>
  </si>
  <si>
    <t>47.06;47.33</t>
  </si>
  <si>
    <t>99.08;97.98</t>
  </si>
  <si>
    <t>97.29;94.99</t>
  </si>
  <si>
    <t>kkr170616汪智蛟小鼠EukaryoteTranscriptomeResequencing(5/5);</t>
    <phoneticPr fontId="147" type="noConversion"/>
  </si>
  <si>
    <t>HKTRDPEP00002715</t>
  </si>
  <si>
    <t>FCHKMMNBBXX</t>
    <phoneticPr fontId="147" type="noConversion"/>
  </si>
  <si>
    <t>HS4000 PE50+8+50;0602+0615;新库库检;</t>
  </si>
  <si>
    <t>50.38;50.52</t>
  </si>
  <si>
    <t>99.30;97.88</t>
  </si>
  <si>
    <t>97.77;94.83</t>
  </si>
  <si>
    <t>kkr170616汪智蛟小鼠EukaryoteTranscriptomeResequencing(5/5);</t>
  </si>
  <si>
    <t>HKTRDPEP00002716</t>
  </si>
  <si>
    <t>FCHKMMNBBXX</t>
  </si>
  <si>
    <t>54.92;55.70</t>
  </si>
  <si>
    <t>99.31;98.23</t>
  </si>
  <si>
    <t>97.79;95.49</t>
  </si>
  <si>
    <t>HKTRDPEP00002717</t>
  </si>
  <si>
    <t>99.29;97.98</t>
  </si>
  <si>
    <t>97.77;95.20</t>
  </si>
  <si>
    <t>HKTRDPEP00002718</t>
  </si>
  <si>
    <t>51.88;52.25</t>
  </si>
  <si>
    <t>99.27;98.06</t>
  </si>
  <si>
    <t>97.71;95.30</t>
  </si>
  <si>
    <t>HKTRDPEP00002719</t>
  </si>
  <si>
    <t>HS4000 PE50+8+50;0602+0615;新库库检，1% PHIX;</t>
  </si>
  <si>
    <t>54.29;54.91</t>
  </si>
  <si>
    <t>99.34;98.40</t>
  </si>
  <si>
    <t>97.82;95.84</t>
  </si>
  <si>
    <t>HKTRDPEP00002720</t>
  </si>
  <si>
    <t>50.98;51.22</t>
  </si>
  <si>
    <t>99.29;98.09</t>
  </si>
  <si>
    <t>97.77;95.32</t>
  </si>
  <si>
    <t>HKTRDPEP00002721</t>
  </si>
  <si>
    <t>52.85;53.34</t>
  </si>
  <si>
    <t>99.30;97.90</t>
  </si>
  <si>
    <t>97.77;94.97</t>
  </si>
  <si>
    <t>HKTRDPEP00002722</t>
  </si>
  <si>
    <t>54.88;55.55</t>
  </si>
  <si>
    <t>99.07;97.48</t>
  </si>
  <si>
    <t>97.07;93.81</t>
  </si>
  <si>
    <t>产量较低(PF低)</t>
    <phoneticPr fontId="51" type="noConversion"/>
  </si>
  <si>
    <t>Exome capture</t>
    <phoneticPr fontId="51" type="noConversion"/>
  </si>
  <si>
    <t>Meta</t>
    <phoneticPr fontId="51" type="noConversion"/>
  </si>
  <si>
    <t>Target Region capture</t>
    <phoneticPr fontId="51" type="noConversion"/>
  </si>
  <si>
    <t>/ifshk2/hiseq4000-211/170624_K00211_0427_AHKK5WBBXX</t>
  </si>
  <si>
    <t>/ifshk2/hiseq4000-114/170703_K00114_0585_AHKNFFBBXX</t>
  </si>
  <si>
    <t>/ifshk2/hiseq4000-114/170703_K00114_0586_BHKN5JBBXX</t>
  </si>
  <si>
    <t>/ifshk2/hiseq4000-211/170707_K00211_0434_AHL2FNBBXX</t>
  </si>
  <si>
    <t>/ifshk2/hiseq4000-114/170706_K00114_0587_AHL2M3BBXX</t>
  </si>
  <si>
    <t>Q20706A114.sh比同期投的腳本運行時間多了12hr</t>
  </si>
  <si>
    <t>/ifshk2/hiseq4000-211/170702_K00211_0432_AHHVJLBBXX</t>
  </si>
  <si>
    <t>/ifshk2/hiseq4000-211/170707_K00211_0435_BHKVLHBBXX</t>
  </si>
  <si>
    <t>Q70707B211.sh 運行時,突然自行停止運行,無相關報錯(Q70707B211.sh.o1100887,compute-0-5.local)</t>
  </si>
  <si>
    <t>/ifshk2/hiseq4000-211/170710_K00211_0436_AHKMMNBBXX</t>
  </si>
  <si>
    <t>/ifswh2/hiseq4000-133/170705_K00133_0329_AHKJHYBBXX</t>
  </si>
  <si>
    <t>/ifswh2/hiseq2500-191/170629_D00191_0600_ACB9CJANXX</t>
  </si>
  <si>
    <t>/ifswh2/hiseq4000-137/170704_K00137_0460_AHHLVTBBXX</t>
  </si>
  <si>
    <t>/ifswh2/hiseq2500-191/170629_D00191_0601_BCB9F4ANXX</t>
  </si>
  <si>
    <r>
      <rPr>
        <sz val="12"/>
        <rFont val="宋体"/>
        <family val="3"/>
        <charset val="134"/>
      </rPr>
      <t>有两条L</t>
    </r>
    <r>
      <rPr>
        <sz val="12"/>
        <rFont val="宋体"/>
        <family val="3"/>
        <charset val="134"/>
      </rPr>
      <t>ane是包Lane，数据较大，当天下机有四个RUN，任务较多，处理速度慢</t>
    </r>
  </si>
  <si>
    <t>/ifswh2/hiseq4000-136/170707_K00136_0470_AHKJMJBBXX</t>
  </si>
  <si>
    <t>/ifswh2/hiseq2500-188/170708_D00188_0514_AHLTK3BCXY</t>
  </si>
  <si>
    <t>/ifswh2/hiseq4000-136/170707_K00136_0471_BHKHMTBBXX</t>
  </si>
  <si>
    <t>/ifswh2/hiseq2500-191/170706_D00191_0602_ACB9C7ANXX</t>
  </si>
  <si>
    <t>/ifswh2/hiseq4000-133/170707_K00133_0331_AHKJVCBBXX</t>
  </si>
  <si>
    <t>/ifswh2/hiseq4000-137/170709_K00137_0461_AHKC5KBBXX</t>
  </si>
  <si>
    <t>/ifswh2/hiseq2500-188/170709_D00188_0515_AHLJCNBCXY</t>
  </si>
  <si>
    <t>/ifswh2/hiseq2500-188/170712_D00188_0516_BHLT3KBCXY</t>
  </si>
  <si>
    <t>/ifswh2/hiseq4000-136/170709_K00136_0472_AHK7THBBXX</t>
  </si>
  <si>
    <t>/ifswh2/hiseq4000-136/170712_K00136_0473_AHHLNWBBXX</t>
  </si>
  <si>
    <t>/ifs3/hiseq2500-D175/170706_D00175_0684_BHLMGYBCXY</t>
  </si>
  <si>
    <t>/ifs3/hiseq2500-D175/170712_D00175_0685_AHLWL5BCXY</t>
  </si>
  <si>
    <t>/ifs3/hiseq2500-D175/170712_D00175_0686_BHM32TBCXY</t>
  </si>
  <si>
    <t>/share/hiseq2500-D178/170706_D00178_0733_AHM35GBCXY</t>
  </si>
  <si>
    <t>/share/hiseq2500-D177/170706_D00177_1215_BHM3WFBCXY</t>
  </si>
  <si>
    <t>/share/hiseq2500-D177/170706_D00177_1214_AHLNFYBCXY</t>
  </si>
  <si>
    <t>/share/hiseq2500-D178/170708_D00178_0734_AHMTHFBCXY</t>
  </si>
  <si>
    <t>/share/hiseq2500-D177/170708_D00177_1217_BHMWYGBCXY</t>
  </si>
  <si>
    <t>/share/hiseq2500-D177/170708_D00177_1216_AHMYJ7BCXY</t>
  </si>
  <si>
    <t>/share/hiseq2500-D178/170708_D00178_0735_BHMYJWBCXY</t>
  </si>
  <si>
    <t>/share/hiseq2500-D178/170710_D00178_0736_AHMYGMBCXY</t>
  </si>
  <si>
    <t>/share/hiseq2500-D177/170710_D00177_1219_BHMTGWBCXY</t>
  </si>
  <si>
    <t>/share/hiseq2500-D177/170710_D00177_1218_AHMY7HBCXY</t>
  </si>
  <si>
    <t>/share/Hiseq05/solexa/170704_ST-K00127_0201_BHJJ5TBBXX</t>
  </si>
  <si>
    <t>/share/Hiseq01/solexa/170708_ST-K00127_0202_AHJJ7VBBXX</t>
  </si>
  <si>
    <t>機房問題</t>
  </si>
  <si>
    <t>FC疑因室內溫度過高, 於Cycle 168開始失焦, 光強急降, Q30急降, FC作廢</t>
  </si>
  <si>
    <t>cue170607董海芳人Exomecapture(4/4);</t>
    <phoneticPr fontId="147" type="noConversion"/>
  </si>
  <si>
    <t>HKTRDPEP00002725</t>
  </si>
  <si>
    <t>FCHKLWYBBXX</t>
    <phoneticPr fontId="147" type="noConversion"/>
  </si>
  <si>
    <t>FC疑因室內溫度過高, 於Cycle 168開始失焦, 光強急降, Q30急降, FC作廢</t>
    <phoneticPr fontId="147" type="noConversion"/>
  </si>
  <si>
    <t>HS4000 PE101+8+101;0602+0615;新库库检;</t>
  </si>
  <si>
    <t>cue170607董海芳人Exomecapture(4/4);</t>
  </si>
  <si>
    <t>HKEXONPEP00003505</t>
  </si>
  <si>
    <t>FCHKLWYBBXX</t>
  </si>
  <si>
    <t>qyk170626乔王敏水稻EukaryoteTranscriptomeResequencing(8/12);fmy170626杨质瑾人EukaryoteTranscriptomeResequencing(4/12);</t>
    <phoneticPr fontId="147" type="noConversion"/>
  </si>
  <si>
    <t>HKTRDPEP00002723</t>
  </si>
  <si>
    <t>qyk170626乔王敏水稻EukaryoteTranscriptomeResequencing(8/12);fmy170626杨质瑾人EukaryoteTranscriptomeResequencing(4/12);</t>
  </si>
  <si>
    <t>hpr170629张洪芳老鼠EukaryoteTranscriptomeResequencing(2/9);nyt170628陈凤人EukaryoteTranscriptomeResequencing(6/9);qyk170626乔王敏水稻EukaryoteTranscriptomeResequencing(1/9);</t>
  </si>
  <si>
    <t>HKTRDPEP00002724</t>
  </si>
  <si>
    <t>HS4000 PE101+8+101;0602+0615;新库库检，1% PHIX;</t>
  </si>
  <si>
    <t>bqi170703吕晓丹文库EukaryoteTranscriptomeResequencing(10/10);</t>
  </si>
  <si>
    <t>CHKPEI00001241</t>
  </si>
  <si>
    <t>HS4000 PE101+8+101;0602+0615;新库库检外来文库;</t>
  </si>
  <si>
    <t>HKEXONPEP00003506</t>
  </si>
  <si>
    <t>HKEXONPEP00003507</t>
  </si>
  <si>
    <t>wre170614胡维植物EukaryoteTranscriptomeResequencing(10/10);</t>
    <phoneticPr fontId="147" type="noConversion"/>
  </si>
  <si>
    <t>HKTRDPEP00002695</t>
  </si>
  <si>
    <t>FCHKWKMBBXX</t>
  </si>
  <si>
    <t>产量较低(RD,HCS3.3.76)</t>
    <phoneticPr fontId="147" type="noConversion"/>
  </si>
  <si>
    <t>index实际混合比例与计划不符，HKRDPLAwreEAAARABPEI-216产量偏低RD</t>
    <phoneticPr fontId="147" type="noConversion"/>
  </si>
  <si>
    <t>20170302 Hiseq 4000 SBS kit (300cycles)</t>
  </si>
  <si>
    <t>HS4000 PE151+8+151;0615+0602;新库库检;</t>
  </si>
  <si>
    <t>47.31;47.39</t>
  </si>
  <si>
    <t>96.29;93.69</t>
  </si>
  <si>
    <t>91.13;86.55</t>
  </si>
  <si>
    <t>wre170614胡维植物EukaryoteTranscriptomeResequencing(11/11);</t>
  </si>
  <si>
    <t>HKTRDPEP00002696</t>
  </si>
  <si>
    <t>47.14;47.21</t>
  </si>
  <si>
    <t>96.91;93.54</t>
  </si>
  <si>
    <t>92.73;86.16</t>
  </si>
  <si>
    <t>HKTRDPEP00002697</t>
  </si>
  <si>
    <t>index实际混合比例与计划不符，HKRDPLAwreEAAXRAAPEI-215产量偏低RD</t>
    <phoneticPr fontId="147" type="noConversion"/>
  </si>
  <si>
    <t>48.36;48.41</t>
  </si>
  <si>
    <t>96.39;93.59</t>
  </si>
  <si>
    <t>91.31;86.30</t>
  </si>
  <si>
    <t>vzm170626陈凤人Re-sequencing;</t>
  </si>
  <si>
    <t>Rett-AD</t>
  </si>
  <si>
    <t>CHKPE85217060058</t>
  </si>
  <si>
    <t>产量较低(客户样品,HCS3.3.76)</t>
    <phoneticPr fontId="147" type="noConversion"/>
  </si>
  <si>
    <t>PF低,产量较低,客戶樣品</t>
    <phoneticPr fontId="147" type="noConversion"/>
  </si>
  <si>
    <t>HS4000 PE151+8+151;0615+0602;新库库检外来文库，10%PHIX;</t>
  </si>
  <si>
    <t>0.29;0.08</t>
  </si>
  <si>
    <t>44.37;48.11</t>
  </si>
  <si>
    <t>53.35;57.55</t>
  </si>
  <si>
    <t>64.24;67.01</t>
  </si>
  <si>
    <t>42.19;42.73</t>
  </si>
  <si>
    <t>xwx170614胡维人Exomecapture(11/11);</t>
  </si>
  <si>
    <t>HKTRDPEP00002705</t>
  </si>
  <si>
    <t>良(HCS3.3.76)</t>
    <phoneticPr fontId="147" type="noConversion"/>
  </si>
  <si>
    <t>HS4000 PE151+8+151;0615+0602;新库库检，1% PHIX;</t>
  </si>
  <si>
    <t>1.21;1.61</t>
  </si>
  <si>
    <t>50.04;49.90</t>
  </si>
  <si>
    <t>97.77;94.58</t>
  </si>
  <si>
    <t>94.08;87.75</t>
  </si>
  <si>
    <t>tgz170523董海芳人Exomecapture(1/9);lbh170606高晓磊动物EukaryotedenovoTranscriptome(2/9);xwx170614胡维人Exomecapture(6/9);</t>
  </si>
  <si>
    <t>HKTRDPEP00002699</t>
  </si>
  <si>
    <t>99.51;97.33</t>
  </si>
  <si>
    <t>1.28;1.75</t>
  </si>
  <si>
    <t>49.44;49.38</t>
  </si>
  <si>
    <t>97.37;93.61</t>
  </si>
  <si>
    <t>93.04;86.06</t>
  </si>
  <si>
    <t>mwa170620董海芳人Exomecapture(3/12);ssp170524高晓磊人EukaryotedenovoTranscriptome(5/12);xwx170614胡维人Exomecapture(4/12);</t>
  </si>
  <si>
    <t>HKTRDPEP00002700</t>
  </si>
  <si>
    <t>良(HCS3.3.76)</t>
    <phoneticPr fontId="147" type="noConversion"/>
  </si>
  <si>
    <t>1.14;1.65</t>
  </si>
  <si>
    <t>49.90;49.80</t>
  </si>
  <si>
    <t>97.45;93.14</t>
  </si>
  <si>
    <t>93.19;85.17</t>
  </si>
  <si>
    <t>gkk170615董海芳大鼠EukaryoteTranscriptomeResequencing(3/6);jtu170615董海芳酵母菌EukaryotedenovoTranscriptome(3/6);</t>
  </si>
  <si>
    <t>HKTRDPEP00002693</t>
  </si>
  <si>
    <t>良(HCS3.3.76)</t>
    <phoneticPr fontId="147" type="noConversion"/>
  </si>
  <si>
    <t>51.55;51.50</t>
  </si>
  <si>
    <t>96.61;93.93</t>
  </si>
  <si>
    <t>91.76;86.88</t>
  </si>
  <si>
    <t>97.56;95.92</t>
  </si>
  <si>
    <t>98.59;97.48</t>
  </si>
  <si>
    <t>46.62;46.66</t>
  </si>
  <si>
    <t>FCHN3WTBCXY</t>
    <phoneticPr fontId="51" type="noConversion"/>
  </si>
  <si>
    <t>TJ177</t>
    <phoneticPr fontId="51" type="noConversion"/>
  </si>
  <si>
    <t>Hiseq17TJ0000352</t>
    <phoneticPr fontId="51" type="noConversion"/>
  </si>
  <si>
    <t>INDEX</t>
    <phoneticPr fontId="51" type="noConversion"/>
  </si>
  <si>
    <t xml:space="preserve">Oseq-ctDNA无创肿瘤个体化诊疗基因检测(2/10); Oseq-T肿瘤个体化诊疗基因检测(1/10); Oseq-Drug个体化诊疗基因检测(7/10); </t>
    <phoneticPr fontId="51" type="noConversion"/>
  </si>
  <si>
    <t>张敏</t>
    <phoneticPr fontId="51" type="noConversion"/>
  </si>
  <si>
    <t>医学</t>
    <phoneticPr fontId="51" type="noConversion"/>
  </si>
  <si>
    <t>97.31;95.73</t>
  </si>
  <si>
    <t xml:space="preserve"> -</t>
    <phoneticPr fontId="51" type="noConversion"/>
  </si>
  <si>
    <t>良</t>
    <phoneticPr fontId="51" type="noConversion"/>
  </si>
  <si>
    <t xml:space="preserve">Oseq-Drug个体化诊疗基因检测(7/10); Oseq-T肿瘤个体化诊疗基因检测(1/10); Oseq-ctDNA无创肿瘤个体化诊疗基因检测(2/10); </t>
    <phoneticPr fontId="51" type="noConversion"/>
  </si>
  <si>
    <t>96.81;94.38</t>
  </si>
  <si>
    <t>44.47;44.54</t>
  </si>
  <si>
    <t>以下子文库产量较低：RD0009JWHAAPEI-57
RD0009JWIAAPEI-58
RD0009JWMAAPEI-65
RD0009JWOAAPEI-69
RD0009JWRAAPEI-75
RD0009JWTAAPEI-77
DX1316AIYGAAAPEI-78
DX1316AIYHAAAPEI-79
RD0009JWWAAPEI-80
DX1316AIYJAAAPEI-84
DX0011ADXSAAAPEI-89
DX1316AIYNAAAPEI-93
DX1316AJAAAAAPEI-97
DX1316AJAPAAAPEI-100
DX1316AJACAAAPEI-101
DX1316AJAEAAAPEI-103
DX1316AJAFAAAPEI-113
DX1316AJAKAAAPEI-115
DX0503AIZXAAAPEI-148
DX1316AJASAAAPEI-158</t>
    <phoneticPr fontId="51" type="noConversion"/>
  </si>
  <si>
    <t>产量较低(pooling比例偏差)</t>
    <phoneticPr fontId="51" type="noConversion"/>
  </si>
  <si>
    <t>FCHMTGKBCXY</t>
    <phoneticPr fontId="51" type="noConversion"/>
  </si>
  <si>
    <t>TJ177</t>
    <phoneticPr fontId="51" type="noConversion"/>
  </si>
  <si>
    <t>Hiseq17TJ0000351</t>
    <phoneticPr fontId="51" type="noConversion"/>
  </si>
  <si>
    <t>INDEX</t>
    <phoneticPr fontId="51" type="noConversion"/>
  </si>
  <si>
    <t xml:space="preserve">Oseq-ctDNA无创肿瘤个体化诊疗基因检测(2/61); 安孕可-单基因遗传病基因检测-12种(1/61); 安孕可-单基因遗传病携带者筛查69种(3/61); Vista-carrierscreeningtargetpanel(1/61); 天津病原研发(10/61); Oseq-Drug个体化诊疗基因检测(25/61); Vista-carrierscreeningminipanel(12/61); Oseq-T肿瘤个体化诊疗基因检测(7/61); </t>
    <phoneticPr fontId="51" type="noConversion"/>
  </si>
  <si>
    <t>96.81;94.41</t>
  </si>
  <si>
    <t>98.14;96.48</t>
  </si>
  <si>
    <t>44.57;44.64</t>
  </si>
  <si>
    <t>以下子文库产量较低：RD0009JWHAAPEI-57
RD0009JWIAAPEI-58
RD0009JWMAAPEI-65
RD0009JWOAAPEI-69
RD0009JWRAAPEI-75
RD0009JWTAAPEI-77
DX1316AIYGAAAPEI-78
DX1316AIYHAAAPEI-79
RD0009JWWAAPEI-80
DX1316AIYJAAAPEI-84
DX0011ADXSAAAPEI-89
DX1316AIYNAAAPEI-93
DX1316AJAAAAAPEI-97
DX1316AJAPAAAPEI-100
DX1316AJACAAAPEI-101
DX1316AJAEAAAPEI-103
DX1316AJAFAAAPEI-113
DX1316AJAKAAAPEI-115
DX0503AIZXAAAPEI-148
DX1316AJASAAAPEI-158</t>
    <phoneticPr fontId="51" type="noConversion"/>
  </si>
  <si>
    <t>产量较低(pooling比例偏差)</t>
    <phoneticPr fontId="51" type="noConversion"/>
  </si>
  <si>
    <t>FCHMTGKBCXY</t>
    <phoneticPr fontId="51" type="noConversion"/>
  </si>
  <si>
    <t>TJ177</t>
    <phoneticPr fontId="51" type="noConversion"/>
  </si>
  <si>
    <t>Hiseq17TJ0000351</t>
    <phoneticPr fontId="51" type="noConversion"/>
  </si>
  <si>
    <t>INDEX</t>
    <phoneticPr fontId="51" type="noConversion"/>
  </si>
  <si>
    <t xml:space="preserve">Oseq-T肿瘤个体化诊疗基因检测(7/61); Vista-carrierscreeningminipanel(12/61); Oseq-Drug个体化诊疗基因检测(25/61); 天津病原研发(10/61); Vista-carrierscreeningtargetpanel(1/61); 安孕可-单基因遗传病携带者筛查69种(3/61); Oseq-ctDNA无创肿瘤个体化诊疗基因检测(2/61); 安孕可-单基因遗传病基因检测-12种(1/61); </t>
    <phoneticPr fontId="51" type="noConversion"/>
  </si>
  <si>
    <t>张敏</t>
    <phoneticPr fontId="51" type="noConversion"/>
  </si>
  <si>
    <t>医学</t>
    <phoneticPr fontId="51" type="noConversion"/>
  </si>
  <si>
    <t>96.29;93.58</t>
  </si>
  <si>
    <t>97.84;96.01</t>
  </si>
  <si>
    <t xml:space="preserve"> -</t>
    <phoneticPr fontId="51" type="noConversion"/>
  </si>
  <si>
    <t>良</t>
    <phoneticPr fontId="51" type="noConversion"/>
  </si>
  <si>
    <t>FCHN335BCXY</t>
    <phoneticPr fontId="51" type="noConversion"/>
  </si>
  <si>
    <t>TJ178</t>
    <phoneticPr fontId="51" type="noConversion"/>
  </si>
  <si>
    <t>Hiseq17TJ0000353</t>
    <phoneticPr fontId="51" type="noConversion"/>
  </si>
  <si>
    <t>INDEX</t>
    <phoneticPr fontId="51" type="noConversion"/>
  </si>
  <si>
    <t xml:space="preserve">Oseq-Drug个体化诊疗基因检测(6/14); Oseq？-ctDNA肺癌个体化诊疗基因检测(8/14); </t>
    <phoneticPr fontId="51" type="noConversion"/>
  </si>
  <si>
    <t>张敏</t>
    <phoneticPr fontId="51" type="noConversion"/>
  </si>
  <si>
    <t>医学</t>
    <phoneticPr fontId="51" type="noConversion"/>
  </si>
  <si>
    <t>97.96;96.35</t>
  </si>
  <si>
    <t>46.24;46.28</t>
  </si>
  <si>
    <t xml:space="preserve">Oseq？-ctDNA肺癌个体化诊疗基因检测(8/14); Oseq-Drug个体化诊疗基因检测(6/14); </t>
    <phoneticPr fontId="51" type="noConversion"/>
  </si>
  <si>
    <t>94.04;90.53</t>
  </si>
  <si>
    <t>96.62;94.03</t>
  </si>
  <si>
    <t>46.77;46.83</t>
  </si>
  <si>
    <t>以下子文库产量较低：17L0086409-40
17L0086410-41
17L0086411-42
17L0086412-43
17L0086413-46
SZPVL17000493-141</t>
    <phoneticPr fontId="51" type="noConversion"/>
  </si>
  <si>
    <t>产量较低(pooling比例偏差)</t>
    <phoneticPr fontId="51" type="noConversion"/>
  </si>
  <si>
    <t>FCHLWJYBCXY</t>
  </si>
  <si>
    <t>Hiseq17SZ0001180</t>
  </si>
  <si>
    <t>INDEX</t>
    <phoneticPr fontId="51" type="noConversion"/>
  </si>
  <si>
    <t>张敏</t>
    <phoneticPr fontId="51" type="noConversion"/>
  </si>
  <si>
    <t>医学</t>
    <phoneticPr fontId="51" type="noConversion"/>
  </si>
  <si>
    <t>94.18;90.75</t>
  </si>
  <si>
    <t>96.69;94.15</t>
  </si>
  <si>
    <t>46.86;46.92</t>
  </si>
  <si>
    <t>FCHLWJYBCXY</t>
    <phoneticPr fontId="51" type="noConversion"/>
  </si>
  <si>
    <t>SZ175</t>
    <phoneticPr fontId="51" type="noConversion"/>
  </si>
  <si>
    <t>Hiseq17SZ0001180</t>
    <phoneticPr fontId="51" type="noConversion"/>
  </si>
  <si>
    <t xml:space="preserve">voa121213李云2人TargetRegioncapture(50/50) </t>
    <phoneticPr fontId="51" type="noConversion"/>
  </si>
  <si>
    <t>张敏</t>
    <phoneticPr fontId="51" type="noConversion"/>
  </si>
  <si>
    <t>医学</t>
    <phoneticPr fontId="51" type="noConversion"/>
  </si>
  <si>
    <t>97.05;95.04</t>
  </si>
  <si>
    <t>98.29;96.93</t>
  </si>
  <si>
    <t>46.29;46.31</t>
  </si>
  <si>
    <t xml:space="preserve"> -</t>
    <phoneticPr fontId="51" type="noConversion"/>
  </si>
  <si>
    <t>良</t>
    <phoneticPr fontId="51" type="noConversion"/>
  </si>
  <si>
    <t>FCHN3HHBCXY</t>
    <phoneticPr fontId="51" type="noConversion"/>
  </si>
  <si>
    <t>TJ177</t>
    <phoneticPr fontId="51" type="noConversion"/>
  </si>
  <si>
    <t>Hiseq17TJ0000349</t>
    <phoneticPr fontId="51" type="noConversion"/>
  </si>
  <si>
    <t>INDEX</t>
    <phoneticPr fontId="51" type="noConversion"/>
  </si>
  <si>
    <t xml:space="preserve">Oseq-ctDNA无创肿瘤个体化诊疗基因检测(3/10); Oseq-Drug个体化诊疗基因检测(7/10); </t>
    <phoneticPr fontId="51" type="noConversion"/>
  </si>
  <si>
    <t>97.05;95.12</t>
  </si>
  <si>
    <t>98.29;96.99</t>
  </si>
  <si>
    <t>46.25;46.27</t>
  </si>
  <si>
    <t>97.04;94.62</t>
  </si>
  <si>
    <t>98.29;96.61</t>
  </si>
  <si>
    <t>45.32;45.35</t>
  </si>
  <si>
    <t>以下子文库产量较低：DX0504AIVTAAAPEI-27
DX0504AIVUAAAPEI-29
DX0503AIWQAAAPEI-35
DX0503AIWSAAAPEI-41
DX0503AIWTAAAPEI-42
DX1348AIXHAAAPEI-44
DX1460AIVOAAAPEI-45
DX1316AIVYAAAPEI-50
DX1316AIXGAAAPEI-84
DX1316AIXWAAAPEI-85
DX1316AIXXAAAPEI-97
DX1348AIXZAAAPEI-98
DX0503AIXYAAAPEI-103
DX0503AIXKAAAPEI-107
DX0503AIXLAAAPEI-108
DX0503AIXMAAAPEI-111
DX0503AIXNAAAPEI-113
DX1316AIXJAAAPEI-128
DX1316AIXQAAAPEI-130
DX1316AIXSAAAPEI-141
DX1316AIXTAAAPEI-154
DX1316AIXUAAAPEI-158
DX1316AIXVAAAPEI-172</t>
    <phoneticPr fontId="51" type="noConversion"/>
  </si>
  <si>
    <t>产量较低(pooling比例偏差)</t>
    <phoneticPr fontId="51" type="noConversion"/>
  </si>
  <si>
    <t>FCHMTTTBCXY</t>
    <phoneticPr fontId="51" type="noConversion"/>
  </si>
  <si>
    <t>TJ177</t>
    <phoneticPr fontId="51" type="noConversion"/>
  </si>
  <si>
    <t>Hiseq17TJ0000348</t>
    <phoneticPr fontId="51" type="noConversion"/>
  </si>
  <si>
    <t>INDEX</t>
    <phoneticPr fontId="51" type="noConversion"/>
  </si>
  <si>
    <t xml:space="preserve">Oseq-ctDNA无创肿瘤个体化诊疗基因检测(3/48); Oseq-Drug个体化诊疗基因检测(32/48); Oseq-T肿瘤个体化诊疗基因检测(10/48); SentisctDNATargetedDrugPanel(ctDNA206Gene)(1/48); Oseq-T肿瘤个体化诊疗基因检测（科研版）(2/48); </t>
    <phoneticPr fontId="51" type="noConversion"/>
  </si>
  <si>
    <t>张敏</t>
    <phoneticPr fontId="51" type="noConversion"/>
  </si>
  <si>
    <t>医学</t>
    <phoneticPr fontId="51" type="noConversion"/>
  </si>
  <si>
    <t>96.92;94.52</t>
  </si>
  <si>
    <t>98.21;96.54</t>
  </si>
  <si>
    <t>45.39;45.42</t>
  </si>
  <si>
    <t>以下子文库产量较低：DX0504AIVTAAAPEI-27
DX0504AIVUAAAPEI-29
DX0503AIWQAAAPEI-35
DX0503AIWSAAAPEI-41
DX0503AIWTAAAPEI-42
DX1348AIXHAAAPEI-44
DX1460AIVOAAAPEI-45
DX1316AIVYAAAPEI-50
DX1316AIXGAAAPEI-84
DX1316AIXWAAAPEI-85
DX1316AIXXAAAPEI-97
DX1348AIXZAAAPEI-98
DX0503AIXYAAAPEI-103
DX0503AIXKAAAPEI-107
DX0503AIXLAAAPEI-108
DX0503AIXMAAAPEI-111
DX0503AIXNAAAPEI-113
DX1316AIXJAAAPEI-128
DX1316AIXQAAAPEI-130
DX1316AIXSAAAPEI-141
DX1316AIXTAAAPEI-154
DX1316AIXUAAAPEI-158
DX1316AIXVAAAPEI-172</t>
    <phoneticPr fontId="51" type="noConversion"/>
  </si>
  <si>
    <t>产量较低(pooling比例偏差)</t>
    <phoneticPr fontId="51" type="noConversion"/>
  </si>
  <si>
    <t>FCHMTTTBCXY</t>
    <phoneticPr fontId="51" type="noConversion"/>
  </si>
  <si>
    <t>Hiseq17TJ0000348</t>
    <phoneticPr fontId="51" type="noConversion"/>
  </si>
  <si>
    <t xml:space="preserve">SentisctDNATargetedDrugPanel(ctDNA206Gene)(1/48); Oseq-T肿瘤个体化诊疗基因检测(10/48); Oseq-Drug个体化诊疗基因检测(32/48); Oseq-ctDNA无创肿瘤个体化诊疗基因检测(3/48); Oseq-T肿瘤个体化诊疗基因检测（科研版）(2/48); </t>
    <phoneticPr fontId="51" type="noConversion"/>
  </si>
  <si>
    <t>张敏</t>
    <phoneticPr fontId="51" type="noConversion"/>
  </si>
  <si>
    <t>医学</t>
    <phoneticPr fontId="51" type="noConversion"/>
  </si>
  <si>
    <t xml:space="preserve"> -</t>
    <phoneticPr fontId="51" type="noConversion"/>
  </si>
  <si>
    <t>良</t>
    <phoneticPr fontId="51" type="noConversion"/>
  </si>
  <si>
    <t>FCHN3H2BCXY</t>
    <phoneticPr fontId="51" type="noConversion"/>
  </si>
  <si>
    <t>TJ178</t>
    <phoneticPr fontId="51" type="noConversion"/>
  </si>
  <si>
    <t>Hiseq17TJ0000350</t>
    <phoneticPr fontId="51" type="noConversion"/>
  </si>
  <si>
    <t>INDEX</t>
    <phoneticPr fontId="51" type="noConversion"/>
  </si>
  <si>
    <t xml:space="preserve">SentisctDNATargetedDrugPanel(ctDNA206Gene)(1/14); Oseq-Drug个体化诊疗基因检测(3/14); Oseq？-ctDNA肺癌个体化诊疗基因检测(10/14); </t>
    <phoneticPr fontId="51" type="noConversion"/>
  </si>
  <si>
    <t>张敏</t>
    <phoneticPr fontId="51" type="noConversion"/>
  </si>
  <si>
    <t>医学</t>
    <phoneticPr fontId="51" type="noConversion"/>
  </si>
  <si>
    <t>96.55;94.04</t>
  </si>
  <si>
    <t>97.97;96.23</t>
  </si>
  <si>
    <t>46.03;46.05</t>
  </si>
  <si>
    <t xml:space="preserve"> -</t>
    <phoneticPr fontId="51" type="noConversion"/>
  </si>
  <si>
    <t>良</t>
    <phoneticPr fontId="51" type="noConversion"/>
  </si>
  <si>
    <t>FCHN3H2BCXY</t>
    <phoneticPr fontId="51" type="noConversion"/>
  </si>
  <si>
    <t>TJ178</t>
    <phoneticPr fontId="51" type="noConversion"/>
  </si>
  <si>
    <t>Hiseq17TJ0000350</t>
    <phoneticPr fontId="51" type="noConversion"/>
  </si>
  <si>
    <t>INDEX</t>
    <phoneticPr fontId="51" type="noConversion"/>
  </si>
  <si>
    <t xml:space="preserve">SentisctDNATargetedDrugPanel(ctDNA206Gene)(1/14); Oseq-Drug个体化诊疗基因检测(3/14); Oseq？-ctDNA肺癌个体化诊疗基因检测(10/14); </t>
    <phoneticPr fontId="51" type="noConversion"/>
  </si>
  <si>
    <t>HUMqvuXAAAKAAA-45产量偏低，杂交前pooling问题</t>
    <phoneticPr fontId="117" type="noConversion"/>
  </si>
  <si>
    <t>WGBS文库；同lane中qph170628马俊平人Eukaryote Transcriptome Resequencing产量偏高，建议重定量</t>
    <phoneticPr fontId="117" type="noConversion"/>
  </si>
  <si>
    <t>WGBS文库，建议重定量。</t>
    <phoneticPr fontId="117" type="noConversion"/>
  </si>
  <si>
    <t>RD文库，片段偏短，adaptor污染比例高。</t>
    <phoneticPr fontId="117" type="noConversion"/>
  </si>
  <si>
    <t>in lane control验证排查中</t>
    <phoneticPr fontId="117" type="noConversion"/>
  </si>
  <si>
    <t>实际没有wHAXPI051714-36。in lane control验证排查中</t>
    <phoneticPr fontId="117" type="noConversion"/>
  </si>
  <si>
    <r>
      <t>DGNiaw170619AAD-54-108-A
DGNiaw170619AAG-55-108-A
DGNiaw170619AAE-54-109-A
DGNiaw170619AAH-55-109-A
DGNiaw170619AAF-54-110-A
R1、R2的Q20%偏低。</t>
    </r>
    <r>
      <rPr>
        <sz val="10"/>
        <color rgb="FFFF0000"/>
        <rFont val="宋体"/>
        <family val="3"/>
        <charset val="134"/>
      </rPr>
      <t>RD文库，片段偏短，adaptor污染比例高。</t>
    </r>
    <phoneticPr fontId="117" type="noConversion"/>
  </si>
  <si>
    <r>
      <t>HETaexMAAAGAAA-55 产量偏低。</t>
    </r>
    <r>
      <rPr>
        <sz val="10"/>
        <color rgb="FFFF0000"/>
        <rFont val="宋体"/>
        <family val="3"/>
        <charset val="134"/>
      </rPr>
      <t>WGBS文库</t>
    </r>
    <phoneticPr fontId="117" type="noConversion"/>
  </si>
  <si>
    <r>
      <t>HETaexMAAAHAAA-58 产量偏低。</t>
    </r>
    <r>
      <rPr>
        <sz val="10"/>
        <color rgb="FFFF0000"/>
        <rFont val="宋体"/>
        <family val="3"/>
        <charset val="134"/>
      </rPr>
      <t>WGBS文库</t>
    </r>
    <phoneticPr fontId="117" type="noConversion"/>
  </si>
  <si>
    <r>
      <t>HETaexMAAAJAAA-60 HETaexMAAAKAAA-61 产量偏低</t>
    </r>
    <r>
      <rPr>
        <sz val="10"/>
        <color rgb="FFFF0000"/>
        <rFont val="宋体"/>
        <family val="3"/>
        <charset val="134"/>
      </rPr>
      <t>。WGBS文库；同lane中qph170628马俊平人Eukaryote Transcriptome Resequencing产量偏高</t>
    </r>
    <phoneticPr fontId="117" type="noConversion"/>
  </si>
  <si>
    <r>
      <t>F17CGMEUBEA1015产量偏低。</t>
    </r>
    <r>
      <rPr>
        <sz val="10"/>
        <color rgb="FFFF0000"/>
        <rFont val="宋体"/>
        <family val="3"/>
        <charset val="134"/>
      </rPr>
      <t>HUMqvuXAAAKAAA-45产量偏低，杂交前pooling问题</t>
    </r>
    <phoneticPr fontId="117" type="noConversion"/>
  </si>
  <si>
    <t>96.22;93.43</t>
  </si>
  <si>
    <t>以下子文库产量较低：DX0616AJFUAAAPEI-30
DX0616AJFVAAAPEI-35
DX0616AJFWAAAPEI-37
DX0504AJELAAAPEI-42
DX1316AJEMAAAPEI-43
DX1316AJENAAAPEI-44
DX1316AJEOAAAPEI-45
DX1316AJETAAAPEI-54
DX1316AJFOAAAPEI-142
DX1316AJFPAAAPEI-148
DX1316AJFQAAAPEI-165
DX1316AITXAAAPEI-171</t>
    <phoneticPr fontId="51" type="noConversion"/>
  </si>
  <si>
    <t>FCHMVJFBCXY</t>
    <phoneticPr fontId="51" type="noConversion"/>
  </si>
  <si>
    <t>Hiseq17TJ0000354</t>
    <phoneticPr fontId="51" type="noConversion"/>
  </si>
  <si>
    <t xml:space="preserve">Oseq-ctDNA无创肿瘤个体化诊疗基因检测(2/34); Oseq-T肿瘤个体化诊疗基因检测(3/34); Oseq-Drug个体化诊疗基因检测(23/34); ctDNA肿瘤早早筛(6/34); </t>
    <phoneticPr fontId="51" type="noConversion"/>
  </si>
  <si>
    <t>96.29;93.59</t>
  </si>
  <si>
    <t>97.92;96.00</t>
  </si>
  <si>
    <t>46.06;46.11</t>
  </si>
  <si>
    <t>以下子文库产量较低：DX0616AJFUAAAPEI-30
DX0616AJFVAAAPEI-35
DX0616AJFWAAAPEI-37
DX0504AJELAAAPEI-42
DX1316AJEMAAAPEI-43
DX1316AJENAAAPEI-44
DX1316AJEOAAAPEI-45
DX1316AJETAAAPEI-54
DX1316AJFOAAAPEI-142
DX1316AJFPAAAPEI-148
DX1316AJFQAAAPEI-165
DX1316AITXAAAPEI-171</t>
    <phoneticPr fontId="51" type="noConversion"/>
  </si>
  <si>
    <t>产量较低(pooling比例偏差)</t>
    <phoneticPr fontId="51" type="noConversion"/>
  </si>
  <si>
    <t>FCHMVJFBCXY</t>
    <phoneticPr fontId="51" type="noConversion"/>
  </si>
  <si>
    <t>TJ177</t>
    <phoneticPr fontId="51" type="noConversion"/>
  </si>
  <si>
    <t>Hiseq17TJ0000354</t>
    <phoneticPr fontId="51" type="noConversion"/>
  </si>
  <si>
    <t>INDEX</t>
    <phoneticPr fontId="51" type="noConversion"/>
  </si>
  <si>
    <t xml:space="preserve">Oseq-T肿瘤个体化诊疗基因检测(3/34); Oseq-ctDNA无创肿瘤个体化诊疗基因检测(2/34); Oseq-Drug个体化诊疗基因检测(23/34); ctDNA肿瘤早早筛(6/34); </t>
    <phoneticPr fontId="51" type="noConversion"/>
  </si>
  <si>
    <t>张敏</t>
    <phoneticPr fontId="51" type="noConversion"/>
  </si>
  <si>
    <t>医学</t>
    <phoneticPr fontId="51" type="noConversion"/>
  </si>
  <si>
    <t>97.04;94.79</t>
  </si>
  <si>
    <t>98.30;96.80</t>
  </si>
  <si>
    <t>46.37;46.39</t>
  </si>
  <si>
    <t>FCHN3MWBCXY</t>
    <phoneticPr fontId="51" type="noConversion"/>
  </si>
  <si>
    <t>Hiseq17TJ0000355</t>
    <phoneticPr fontId="51" type="noConversion"/>
  </si>
  <si>
    <t xml:space="preserve">Oseq-ctDNA无创肿瘤个体化诊疗基因检测(2/9); ctDNA肿瘤早早筛(1/9); Oseq-Drug个体化诊疗基因检测(6/9); </t>
    <phoneticPr fontId="51" type="noConversion"/>
  </si>
  <si>
    <t>96.77;94.69</t>
  </si>
  <si>
    <t>98.17;96.76</t>
  </si>
  <si>
    <t xml:space="preserve">ctDNA肿瘤早早筛(1/9); Oseq-ctDNA无创肿瘤个体化诊疗基因检测(2/9); Oseq-Drug个体化诊疗基因检测(6/9); </t>
    <phoneticPr fontId="51" type="noConversion"/>
  </si>
  <si>
    <t>96.50;94.84</t>
  </si>
  <si>
    <t>98.00;96.79</t>
  </si>
  <si>
    <t>FCHN3GGBCXY</t>
    <phoneticPr fontId="51" type="noConversion"/>
  </si>
  <si>
    <t>TJ178</t>
    <phoneticPr fontId="51" type="noConversion"/>
  </si>
  <si>
    <t>Hiseq17TJ0000356</t>
    <phoneticPr fontId="51" type="noConversion"/>
  </si>
  <si>
    <t>INDEX</t>
    <phoneticPr fontId="51" type="noConversion"/>
  </si>
  <si>
    <t xml:space="preserve">Oseq？-ctDNA肺癌个体化诊疗基因检测(6/14); Oseq-Drug个体化诊疗基因检测(8/14); </t>
    <phoneticPr fontId="51" type="noConversion"/>
  </si>
  <si>
    <t>96.77;94.97</t>
  </si>
  <si>
    <t>98.13;96.84</t>
  </si>
  <si>
    <t xml:space="preserve"> -</t>
    <phoneticPr fontId="51" type="noConversion"/>
  </si>
  <si>
    <t>良</t>
    <phoneticPr fontId="51" type="noConversion"/>
  </si>
  <si>
    <t>FCHN3GGBCXY</t>
    <phoneticPr fontId="51" type="noConversion"/>
  </si>
  <si>
    <t>TJ178</t>
    <phoneticPr fontId="51" type="noConversion"/>
  </si>
  <si>
    <t>Hiseq17TJ0000356</t>
    <phoneticPr fontId="51" type="noConversion"/>
  </si>
  <si>
    <t>INDEX</t>
    <phoneticPr fontId="51" type="noConversion"/>
  </si>
  <si>
    <t xml:space="preserve">Oseq-Drug个体化诊疗基因检测(8/14); Oseq？-ctDNA肺癌个体化诊疗基因检测(6/14); </t>
    <phoneticPr fontId="51" type="noConversion"/>
  </si>
  <si>
    <t>HKTRDPEP00002738</t>
  </si>
  <si>
    <t>FCHKN3GBBXX</t>
  </si>
  <si>
    <t>HS4000 PE50+8+50;0615+0602;新库库检;</t>
  </si>
  <si>
    <t>52.01;52.27</t>
  </si>
  <si>
    <t>99.12;97.50</t>
  </si>
  <si>
    <t>97.27;93.88</t>
  </si>
  <si>
    <t>HKTRDPEP00002739</t>
  </si>
  <si>
    <t>良(HCS3.3.76)</t>
    <phoneticPr fontId="147" type="noConversion"/>
  </si>
  <si>
    <t>54.91;55.48</t>
  </si>
  <si>
    <t>99.12;97.99</t>
  </si>
  <si>
    <t>97.27;94.96</t>
  </si>
  <si>
    <t>qbu170630苟洪兰人Chip-seq(5/5);</t>
    <phoneticPr fontId="147" type="noConversion"/>
  </si>
  <si>
    <t>CHKPEI00001239</t>
  </si>
  <si>
    <t>良(HCS3.3.76)</t>
    <phoneticPr fontId="147" type="noConversion"/>
  </si>
  <si>
    <t>HS4000 PE50+8+50;0615+0602;新库库检外来文库，項目改測PE50，下機后要截取數據SE50。;</t>
  </si>
  <si>
    <t>40.58;40.76</t>
  </si>
  <si>
    <t>98.49;95.92</t>
  </si>
  <si>
    <t>96.10;91.47</t>
  </si>
  <si>
    <t>qbu170630苟洪兰人Chip-seq(5/5);</t>
  </si>
  <si>
    <t>CHKPEI00001240</t>
  </si>
  <si>
    <t>良(HCS3.3.76)</t>
    <phoneticPr fontId="147" type="noConversion"/>
  </si>
  <si>
    <t>44.71;44.91</t>
  </si>
  <si>
    <t>98.72;95.46</t>
  </si>
  <si>
    <t>96.39;90.84</t>
  </si>
  <si>
    <t>HKTRDPEP00002740</t>
  </si>
  <si>
    <t>HS4000 PE50+8+50;0615+0602;新库库检，1% PHIX;</t>
  </si>
  <si>
    <t>53.17;53.67</t>
  </si>
  <si>
    <t>97.15;94.78</t>
  </si>
  <si>
    <t>HKTRDPEP00002741</t>
  </si>
  <si>
    <t>57.76;57.98</t>
  </si>
  <si>
    <t>99.07;97.87</t>
  </si>
  <si>
    <t>97.16;94.71</t>
  </si>
  <si>
    <t>qhx170629汪智蛟中国仓鼠EukaryoteTranscriptomeResequencing(9/9);</t>
  </si>
  <si>
    <t>HKTRDPEP00002742</t>
  </si>
  <si>
    <t>56.56;57.21</t>
  </si>
  <si>
    <t>98.88;97.02</t>
  </si>
  <si>
    <t>96.60;93.01</t>
  </si>
  <si>
    <t>HKTRDPEP00002743</t>
  </si>
  <si>
    <t>良(HCS3.3.76)</t>
    <phoneticPr fontId="147" type="noConversion"/>
  </si>
  <si>
    <t>56.75;57.33</t>
  </si>
  <si>
    <t>99.10;97.38</t>
  </si>
  <si>
    <t>97.19;93.74</t>
  </si>
  <si>
    <t>ifn170627言显婷人EukaryoteTranscriptomeResequencing(4/4);</t>
    <phoneticPr fontId="147" type="noConversion"/>
  </si>
  <si>
    <t>HKTRDPEP00002727</t>
  </si>
  <si>
    <t>FCHKLYJBBXX</t>
  </si>
  <si>
    <t>良(HCS3.3.52)</t>
    <phoneticPr fontId="147" type="noConversion"/>
  </si>
  <si>
    <t>56.52;56.50</t>
  </si>
  <si>
    <t>98.79;96.67</t>
  </si>
  <si>
    <t>96.36;92.05</t>
  </si>
  <si>
    <t>56.57;56.55</t>
  </si>
  <si>
    <t>98.75;96.83</t>
  </si>
  <si>
    <t>96.33;92.35</t>
  </si>
  <si>
    <t>ifn170627言显婷人EukaryoteTranscriptomeResequencing(4/4);</t>
  </si>
  <si>
    <t>HKTRDPEP00002728</t>
  </si>
  <si>
    <t>56.94;56.85</t>
  </si>
  <si>
    <t>98.85;97.02</t>
  </si>
  <si>
    <t>96.56;92.81</t>
  </si>
  <si>
    <t>57.21;57.11</t>
  </si>
  <si>
    <t>98.88;97.08</t>
  </si>
  <si>
    <t>96.70;92.91</t>
  </si>
  <si>
    <t>bnv170630谢鑫凤开心果EukaryoteTranscriptomeResequencing(18/18);</t>
  </si>
  <si>
    <t>HKCDNAPEP00007112</t>
  </si>
  <si>
    <t>44.06;43.95</t>
  </si>
  <si>
    <t>98.71;96.71</t>
  </si>
  <si>
    <t>96.30;92.29</t>
  </si>
  <si>
    <t>bdn170704李维喜真菌EukaryoteTranscriptomeResequencing(4/7);txw170630董海芳人EukaryoteTranscriptomeResequencing(3/7);</t>
  </si>
  <si>
    <t>HKTRDPEP00002726</t>
  </si>
  <si>
    <t>良(HCS3.3.52)</t>
    <phoneticPr fontId="147" type="noConversion"/>
  </si>
  <si>
    <t>52.88;52.83</t>
  </si>
  <si>
    <t>98.79;96.96</t>
  </si>
  <si>
    <t>96.46;92.54</t>
  </si>
  <si>
    <t>HKTRDPEP00002729</t>
  </si>
  <si>
    <t>良(HCS3.3.52)</t>
    <phoneticPr fontId="147" type="noConversion"/>
  </si>
  <si>
    <t>55.98;56.19</t>
  </si>
  <si>
    <t>98.76;97.13</t>
  </si>
  <si>
    <t>96.30;92.87</t>
  </si>
  <si>
    <t>56.03;56.20</t>
  </si>
  <si>
    <t>98.65;96.50</t>
  </si>
  <si>
    <t>95.99;91.51</t>
  </si>
  <si>
    <t>xnc170627钟珍鼠EukaryoteTranscriptomeResequencing(11/11);</t>
    <phoneticPr fontId="147" type="noConversion"/>
  </si>
  <si>
    <t>HKCDNAPEP00007109</t>
  </si>
  <si>
    <t>FCHKMJTBBXX</t>
  </si>
  <si>
    <t>49.69;49.56</t>
  </si>
  <si>
    <t>98.75;97.07</t>
  </si>
  <si>
    <t>96.36;92.82</t>
  </si>
  <si>
    <t>mia170627钟珍鼠EukaryoteTranscriptomeResequencing(11/11);</t>
  </si>
  <si>
    <t>HKCDNAPEP00007110</t>
  </si>
  <si>
    <t>98.72;97.06</t>
  </si>
  <si>
    <t>96.22;92.81</t>
  </si>
  <si>
    <t>usv170627钟珍鼠EukaryoteTranscriptomeResequencing(5/7);qdz170628董海芳人EukaryoteTranscriptomeResequencing(2/7);</t>
  </si>
  <si>
    <t>HKCDNAPEP00007111</t>
  </si>
  <si>
    <t>98.70;96.86</t>
  </si>
  <si>
    <t>96.18;92.42</t>
  </si>
  <si>
    <t>waz170620董海芳鼠EukaryoteTranscriptomeResequencing(7/9);usv170627钟珍鼠EukaryoteTranscriptomeResequencing(2/9);</t>
  </si>
  <si>
    <t>HKCDNAPEP00007113</t>
  </si>
  <si>
    <t>49.93;49.76</t>
  </si>
  <si>
    <t>98.57;96.71</t>
  </si>
  <si>
    <t>95.82;92.10</t>
  </si>
  <si>
    <t>tnd170627钟珍鼠EukaryoteTranscriptomeResequencing(11/11);</t>
  </si>
  <si>
    <t>HKCDNAPEP00007114</t>
  </si>
  <si>
    <t>良(HCS3.3.52)</t>
    <phoneticPr fontId="147" type="noConversion"/>
  </si>
  <si>
    <t>48.80;48.62</t>
  </si>
  <si>
    <t>98.36;96.95</t>
  </si>
  <si>
    <t>fhp170627钟珍鼠EukaryoteTranscriptomeResequencing(11/11);</t>
  </si>
  <si>
    <t>HKCDNAPEP00007115</t>
  </si>
  <si>
    <t>良(HCS3.3.52)</t>
    <phoneticPr fontId="147" type="noConversion"/>
  </si>
  <si>
    <t>49.08;48.90</t>
  </si>
  <si>
    <t>98.67;96.71</t>
  </si>
  <si>
    <t>96.00;91.97</t>
  </si>
  <si>
    <t>stz170627钟珍鼠EukaryoteTranscriptomeResequencing(11/11);</t>
  </si>
  <si>
    <t>HKCDNAPEP00007088</t>
  </si>
  <si>
    <t>49.47;49.28</t>
  </si>
  <si>
    <t>98.72;96.48</t>
  </si>
  <si>
    <t>96.23;91.68</t>
  </si>
  <si>
    <t>ghe170627钟珍鼠EukaryoteTranscriptomeResequencing(11/11);</t>
  </si>
  <si>
    <t>HKCDNAPEP00007089</t>
  </si>
  <si>
    <t>良(HCS3.3.52)</t>
    <phoneticPr fontId="147" type="noConversion"/>
  </si>
  <si>
    <t>49.41;49.23</t>
  </si>
  <si>
    <t>98.59;96.22</t>
  </si>
  <si>
    <t>95.92;91.17</t>
  </si>
  <si>
    <t>客户样品</t>
    <phoneticPr fontId="117" type="noConversion"/>
  </si>
  <si>
    <t>170711_I133_FCHHLWGBBXX_L7_WHCDNAPEP00007091</t>
    <phoneticPr fontId="117" type="noConversion"/>
  </si>
  <si>
    <t>wHAPPI052626-93+1产量偏低</t>
    <phoneticPr fontId="117" type="noConversion"/>
  </si>
  <si>
    <t>wHADPI052950-101产量偏低</t>
    <phoneticPr fontId="117" type="noConversion"/>
  </si>
  <si>
    <t>HS4000 SE50+8;0428+0428;新库库检;</t>
  </si>
  <si>
    <t>FCHK37VBBXX</t>
  </si>
  <si>
    <t>WHDNASPEP00005263</t>
  </si>
  <si>
    <t xml:space="preserve">rlt170612王云洁人Methylation(4/4) </t>
  </si>
  <si>
    <t>WHDNASPEP00005262</t>
  </si>
  <si>
    <t>WHDNASPEP00005261</t>
  </si>
  <si>
    <t>WHDNASPEP00005260</t>
  </si>
  <si>
    <t>WHDNASPEP00005276</t>
  </si>
  <si>
    <t xml:space="preserve">kat170620言显婷人Re-sequencing(4/4) </t>
  </si>
  <si>
    <t>WHDNASPEP00005275</t>
  </si>
  <si>
    <t>WHDNASPEP00005274</t>
  </si>
  <si>
    <t>HS4000 SE50+8;0428+0428;新库库检;</t>
    <phoneticPr fontId="51" type="noConversion"/>
  </si>
  <si>
    <t>WHDNASPEP00005273</t>
  </si>
  <si>
    <t>Re-sequencing</t>
    <phoneticPr fontId="51" type="noConversion"/>
  </si>
  <si>
    <t>92.82;88.16</t>
  </si>
  <si>
    <t>96.82;94.14</t>
  </si>
  <si>
    <t>70.73;68.40</t>
  </si>
  <si>
    <t>6.93;12.88</t>
  </si>
  <si>
    <t>8.61;8.24</t>
  </si>
  <si>
    <t>HS4000 PE101+8+101;0428+0428;新库库检;</t>
    <phoneticPr fontId="51" type="noConversion"/>
  </si>
  <si>
    <t>FCHK3F7BBXX</t>
  </si>
  <si>
    <t>WHCDNAPEP00007128</t>
  </si>
  <si>
    <t xml:space="preserve">vme170705钟珍人Non-codingRNA(3/9) qvx170703李斌斌水稻Non-codingRNA(5/9) xaf170704谢志远人Re-sequencing(1/9) </t>
  </si>
  <si>
    <t>92.29;87.49</t>
  </si>
  <si>
    <t>96.63;93.91</t>
  </si>
  <si>
    <t>70.54;68.26</t>
  </si>
  <si>
    <t>6.89;12.33</t>
  </si>
  <si>
    <t>8.58;8.09</t>
  </si>
  <si>
    <t>49.37;78.09</t>
  </si>
  <si>
    <t>64.20;90.41</t>
  </si>
  <si>
    <t>37.69;45.73</t>
  </si>
  <si>
    <t>6.85;3.47</t>
  </si>
  <si>
    <t>8.38;89.93</t>
  </si>
  <si>
    <t>HS4000 PE101+8+101;0428+0428;新库库检，外来文库（混入10%wHAXPI052978-163）;</t>
    <phoneticPr fontId="51" type="noConversion"/>
  </si>
  <si>
    <t>Read1的Q30%很低</t>
    <phoneticPr fontId="51" type="noConversion"/>
  </si>
  <si>
    <t>质量较差(客户样品)</t>
    <phoneticPr fontId="51" type="noConversion"/>
  </si>
  <si>
    <t>CWHPEI17070004</t>
  </si>
  <si>
    <t>RNA-Seq</t>
    <phoneticPr fontId="51" type="noConversion"/>
  </si>
  <si>
    <t xml:space="preserve">fiv170711马俊平人RNA-Seq </t>
  </si>
  <si>
    <t>97.04;89.86</t>
  </si>
  <si>
    <t>98.87;94.85</t>
  </si>
  <si>
    <t>38.88;39.23</t>
  </si>
  <si>
    <t>HS4000 PE101+8+101;0428+0428;旧库;</t>
    <phoneticPr fontId="51" type="noConversion"/>
  </si>
  <si>
    <t>WHCDNAPEP00007098</t>
  </si>
  <si>
    <t xml:space="preserve">hxv170623王珏人TargetRegioncapture(20/21) scn170628谢志远苹果Methylation(1/21) </t>
  </si>
  <si>
    <t>97.17;90.81</t>
  </si>
  <si>
    <t>98.92;95.26</t>
  </si>
  <si>
    <t>39.05;39.38</t>
  </si>
  <si>
    <t>HS4000 PE101+8+101;0428+0428;旧库;</t>
    <phoneticPr fontId="51" type="noConversion"/>
  </si>
  <si>
    <t xml:space="preserve">scn170628谢志远苹果Methylation(1/21) hxv170623王珏人TargetRegioncapture(20/21) </t>
  </si>
  <si>
    <t>96.94;90.65</t>
  </si>
  <si>
    <t>98.84;95.18</t>
  </si>
  <si>
    <t>38.72;39.06</t>
  </si>
  <si>
    <t>HS4000 PE101+8+101;0428+0428;旧库;</t>
    <phoneticPr fontId="51" type="noConversion"/>
  </si>
  <si>
    <t>96.09;90.86</t>
  </si>
  <si>
    <t>98.30;94.98</t>
  </si>
  <si>
    <t>44.65;44.73</t>
  </si>
  <si>
    <t>HS4000 PE101+8+101;0428+0428;新库库检;</t>
    <phoneticPr fontId="51" type="noConversion"/>
  </si>
  <si>
    <t>HUMhxvTAACGAAA-17
HUMhxvTAACIAAA-19
HUMhxvTAACNAAA-37
HUMhxvTAACDAAA-168
产量偏低</t>
    <phoneticPr fontId="51" type="noConversion"/>
  </si>
  <si>
    <t>WHCDNAPEP00007101</t>
  </si>
  <si>
    <t xml:space="preserve">hxv170623王珏人TargetRegioncapture(12/14) jyy170703徐晓静拟南芥Methylation(2/14) </t>
  </si>
  <si>
    <t>95.94;89.66</t>
  </si>
  <si>
    <t>98.24;94.32</t>
  </si>
  <si>
    <t>44.56;44.67</t>
  </si>
  <si>
    <t>HS4000 PE101+8+101;0428+0428;新库库检;</t>
    <phoneticPr fontId="51" type="noConversion"/>
  </si>
  <si>
    <t>HUMhxvTAACGAAA-17
HUMhxvTAACIAAA-19
HUMhxvTAACNAAA-37
HUMhxvTAACDAAA-168
产量偏低</t>
    <phoneticPr fontId="51" type="noConversion"/>
  </si>
  <si>
    <t>97.28;94.51</t>
  </si>
  <si>
    <t>99.13;97.71</t>
  </si>
  <si>
    <t>48.32;48.55</t>
  </si>
  <si>
    <t>HS4000 PE101+8+101;0331+0428;新库库检;</t>
    <phoneticPr fontId="51" type="noConversion"/>
  </si>
  <si>
    <t>FCHHL2JBBXX</t>
  </si>
  <si>
    <t>WHCDNAPEP00007130</t>
  </si>
  <si>
    <t xml:space="preserve">vba170707钟珍布氏锥虫Re-sequencing(2/10) fvt170706谢鑫凤开心果EukaryoteTranscriptomeResequencing(6/10) mwr170703李斌斌水稻Non-codingRNA(2/10) </t>
  </si>
  <si>
    <t>97.09;93.42</t>
  </si>
  <si>
    <t>43.20;43.69</t>
  </si>
  <si>
    <t>12.07;12.68</t>
  </si>
  <si>
    <t>16.83;15.83</t>
  </si>
  <si>
    <t>HS4000 PE101+8+101;0331+0428;新库库检;</t>
    <phoneticPr fontId="51" type="noConversion"/>
  </si>
  <si>
    <t>WHCDNAPEP00007127</t>
  </si>
  <si>
    <t xml:space="preserve">dqm170116谢洪青茶GBS(1/7) qvx170703李斌斌水稻Non-codingRNA(3/7) ugn170622周媛1拟南芥Methylation(2/7) knx170704谢志远拟南芥Methylation(1/7) </t>
  </si>
  <si>
    <t>96.95;93.62</t>
  </si>
  <si>
    <t>98.94;97.38</t>
  </si>
  <si>
    <t>43.30;43.77</t>
  </si>
  <si>
    <t>12.07;12.60</t>
  </si>
  <si>
    <t>16.72;15.77</t>
  </si>
  <si>
    <t xml:space="preserve">ugn170622周媛1拟南芥Methylation(2/7) knx170704谢志远拟南芥Methylation(1/7) qvx170703李斌斌水稻Non-codingRNA(3/7) dqm170116谢洪青茶GBS(1/7) </t>
    <phoneticPr fontId="51" type="noConversion"/>
  </si>
  <si>
    <t>97.11;95.40</t>
  </si>
  <si>
    <t>99.00;98.02</t>
  </si>
  <si>
    <t>50.08;50.29</t>
  </si>
  <si>
    <t>1.23;1.30</t>
  </si>
  <si>
    <t>93.51;92.53</t>
  </si>
  <si>
    <t>HS4000 PE101+8+101;0331+0428;新库库检;</t>
    <phoneticPr fontId="51" type="noConversion"/>
  </si>
  <si>
    <t>WHCDNAPEP00007129</t>
  </si>
  <si>
    <t xml:space="preserve">wpd170704李斌斌八个大鼠Non-codingRNA(6/9) xaf170704谢志远人Re-sequencing(1/9) qvx170703李斌斌水稻Non-codingRNA(2/9) </t>
  </si>
  <si>
    <t>96.85;93.57</t>
  </si>
  <si>
    <t>98.87;97.20</t>
  </si>
  <si>
    <t>40.24;40.35</t>
  </si>
  <si>
    <t>45.18;45.40</t>
  </si>
  <si>
    <t>0.43;0.44</t>
  </si>
  <si>
    <t>HS4000 PE101+8+101;0331+0428;新库库检;</t>
    <phoneticPr fontId="51" type="noConversion"/>
  </si>
  <si>
    <t>WHCDNAPEP00007120</t>
  </si>
  <si>
    <t xml:space="preserve">cud170704李维喜小孔异担子菌及与挪威云杉混合物Methylation(4/14) fvt170706谢鑫凤开心果EukaryoteTranscriptomeResequencing(7/14) kkn170626张静钝顶节旋藻Denovo-Microbiology(1/14) ugn170622周媛1拟南芥Methylation(1/14) jbm170704许琛莹植物EukaryoteTranscriptomeResequencing(1/14) </t>
  </si>
  <si>
    <t>96.47;90.84</t>
  </si>
  <si>
    <t>98.69;95.25</t>
  </si>
  <si>
    <t>39.94;40.31</t>
  </si>
  <si>
    <t>HS4000 PE101+8+101;0331+0428;旧库;</t>
    <phoneticPr fontId="51" type="noConversion"/>
  </si>
  <si>
    <t>WHCDNAPEP00007099</t>
  </si>
  <si>
    <t>96.30;90.40</t>
  </si>
  <si>
    <t>98.62;95.06</t>
  </si>
  <si>
    <t>39.63;40.02</t>
  </si>
  <si>
    <t xml:space="preserve">hxv170623王珏人TargetRegioncapture(20/21) scn170628谢志远苹果Methylation(1/21) </t>
    <phoneticPr fontId="51" type="noConversion"/>
  </si>
  <si>
    <t>96.14;89.95</t>
  </si>
  <si>
    <t>98.56;94.83</t>
  </si>
  <si>
    <t>39.65;40.05</t>
  </si>
  <si>
    <t xml:space="preserve">scn170628谢志远苹果Methylation(1/21) hxv170623王珏人TargetRegioncapture(20/21) </t>
    <phoneticPr fontId="51" type="noConversion"/>
  </si>
  <si>
    <t>91.13;88.45</t>
  </si>
  <si>
    <t>95.49;93.54</t>
  </si>
  <si>
    <t>43.19;43.35</t>
  </si>
  <si>
    <t>PE 126+8+126-V4;0522+0522;新库库检;</t>
  </si>
  <si>
    <t>FCCB9F7ANXX</t>
  </si>
  <si>
    <t>WHDNASPEP00005245</t>
  </si>
  <si>
    <t xml:space="preserve">pjd170621余佳临黄斑蓝子鱼斑鱧鼋Denovo-Animal(1/2) btc170623余佳临日本鳗鲡Denovo-Animal(1/2) </t>
  </si>
  <si>
    <t>87.68;86.98</t>
  </si>
  <si>
    <t>93.54;92.58</t>
  </si>
  <si>
    <t>43.96;44.13</t>
  </si>
  <si>
    <t>WHDNASPEP00005244</t>
  </si>
  <si>
    <t xml:space="preserve">btc170623余佳临日本鳗鲡Denovo-Animal(2/2) </t>
    <phoneticPr fontId="51" type="noConversion"/>
  </si>
  <si>
    <t>84.93;85.05</t>
  </si>
  <si>
    <t>92.06;91.37</t>
  </si>
  <si>
    <t>39.02;39.11</t>
  </si>
  <si>
    <t>WHDNASPEP00005243</t>
  </si>
  <si>
    <t xml:space="preserve">emi170628杨林1葡萄球菌Denovo-Microbiology(4/8) psk170628余佳临大弹涂鱼Re-sequencing(1/8) xqj170623余佳临大弹涂鱼Re-sequencing(3/8) </t>
    <phoneticPr fontId="51" type="noConversion"/>
  </si>
  <si>
    <t>89.29;85.76</t>
  </si>
  <si>
    <t>94.43;91.76</t>
  </si>
  <si>
    <t>41.49;41.63</t>
  </si>
  <si>
    <t>WHDNASPEP00005242</t>
  </si>
  <si>
    <t xml:space="preserve">ksm170623余佳临斑马鱼EukaryotedenovoTranscriptome(4/7) xqj170623余佳临大弹涂鱼Re-sequencing(2/7) lwe170613高璐一个拜氏梭菌高Denovo-Microbiology(1/7) </t>
  </si>
  <si>
    <t>84.90;86.01</t>
  </si>
  <si>
    <t>92.11;92.31</t>
  </si>
  <si>
    <t>27.72;29.69</t>
  </si>
  <si>
    <t>CHKSEI85217060007</t>
  </si>
  <si>
    <t xml:space="preserve">vdq170629吕晓丹文库Methylation </t>
  </si>
  <si>
    <t>84.69;86.02</t>
  </si>
  <si>
    <t>92.02;92.30</t>
  </si>
  <si>
    <t>27.70;29.68</t>
  </si>
  <si>
    <t xml:space="preserve">vdq170629吕晓丹文库Methylation </t>
    <phoneticPr fontId="51" type="noConversion"/>
  </si>
  <si>
    <t>88.90;85.39</t>
  </si>
  <si>
    <t>94.17;91.49</t>
  </si>
  <si>
    <t>39.79;39.95</t>
  </si>
  <si>
    <t>WHDNASPEP00005237</t>
  </si>
  <si>
    <t xml:space="preserve">xqj170623余佳临大弹涂鱼Re-sequencing(9/9) </t>
    <phoneticPr fontId="51" type="noConversion"/>
  </si>
  <si>
    <t>89.15;85.71</t>
  </si>
  <si>
    <t>94.32;91.69</t>
  </si>
  <si>
    <t>39.78;39.92</t>
  </si>
  <si>
    <t>PE 126+8+126-V4;0522+0522;新库库检;</t>
    <phoneticPr fontId="51" type="noConversion"/>
  </si>
  <si>
    <t xml:space="preserve">xqj170623余佳临大弹涂鱼Re-sequencing(9/9) </t>
    <phoneticPr fontId="51" type="noConversion"/>
  </si>
  <si>
    <t>86.46;75.00</t>
  </si>
  <si>
    <t>92.93;85.31</t>
  </si>
  <si>
    <t>39.53;39.87</t>
  </si>
  <si>
    <t>FCCB9F0ANXX</t>
  </si>
  <si>
    <t>WHDNASPEP00005236</t>
  </si>
  <si>
    <t>86.94;76.57</t>
  </si>
  <si>
    <t>93.17;86.33</t>
  </si>
  <si>
    <t>39.57;39.84</t>
  </si>
  <si>
    <t>PE 126+8+126-V4;0522+0522;新库库检;</t>
    <phoneticPr fontId="51" type="noConversion"/>
  </si>
  <si>
    <t xml:space="preserve">xqj170623余佳临大弹涂鱼Re-sequencing(9/9) </t>
  </si>
  <si>
    <t>86.84;78.35</t>
  </si>
  <si>
    <t>93.12;87.40</t>
  </si>
  <si>
    <t>39.62;39.77</t>
  </si>
  <si>
    <t>PE 126+8+126-V4;0522+0522;新库库检;</t>
    <phoneticPr fontId="51" type="noConversion"/>
  </si>
  <si>
    <t>WHDNASPEP00005235</t>
  </si>
  <si>
    <t xml:space="preserve">xqj170623余佳临大弹涂鱼Re-sequencing(9/9) </t>
    <phoneticPr fontId="51" type="noConversion"/>
  </si>
  <si>
    <t>88.16;80.98</t>
  </si>
  <si>
    <t>93.82;88.92</t>
  </si>
  <si>
    <t>39.71;39.86</t>
  </si>
  <si>
    <t>PE 126+8+126-V4;0522+0522;新库库检;</t>
    <phoneticPr fontId="51" type="noConversion"/>
  </si>
  <si>
    <t>88.79;81.98</t>
  </si>
  <si>
    <t>94.23;89.55</t>
  </si>
  <si>
    <t>36.68;36.88</t>
  </si>
  <si>
    <t>wHAIPI052583-43产量偏低</t>
    <phoneticPr fontId="51" type="noConversion"/>
  </si>
  <si>
    <t>WHDNASPEP00005234</t>
  </si>
  <si>
    <t xml:space="preserve">xqj170623余佳临大弹涂鱼Re-sequencing(3/14) emi170628杨林1葡萄球菌Denovo-Microbiology(11/14) </t>
  </si>
  <si>
    <t>86.82;75.99</t>
  </si>
  <si>
    <t>93.16;85.55</t>
  </si>
  <si>
    <t>36.31;36.66</t>
  </si>
  <si>
    <t>PE 126+8+126-V4;0522+0522;新库库检;</t>
    <phoneticPr fontId="51" type="noConversion"/>
  </si>
  <si>
    <t>wHAMPI052417-17</t>
  </si>
  <si>
    <t xml:space="preserve">stf170613徐晓静澳洲棉Denovo-Plant </t>
    <phoneticPr fontId="51" type="noConversion"/>
  </si>
  <si>
    <t>88.37;75.52</t>
  </si>
  <si>
    <t>94.35;85.97</t>
  </si>
  <si>
    <t>50.85;50.91</t>
  </si>
  <si>
    <t>PE 126+8+126-V4;0522+0522;新库库检;</t>
    <phoneticPr fontId="51" type="noConversion"/>
  </si>
  <si>
    <t>WHDNASPEP00005226</t>
  </si>
  <si>
    <t xml:space="preserve">hml170623梁勇细菌Denovo-Microbiology(31/31) </t>
    <phoneticPr fontId="51" type="noConversion"/>
  </si>
  <si>
    <t>87.22;72.07</t>
  </si>
  <si>
    <t>93.76;84.04</t>
  </si>
  <si>
    <t>50.83;50.91</t>
  </si>
  <si>
    <t>PE 126+8+126-V4;0522+0522;新库库检;</t>
    <phoneticPr fontId="51" type="noConversion"/>
  </si>
  <si>
    <t>WHDNASPEP00005225</t>
  </si>
  <si>
    <t>93.87;84.40</t>
  </si>
  <si>
    <t>97.48;92.74</t>
  </si>
  <si>
    <t>48.05;48.08</t>
  </si>
  <si>
    <t>HS4000 PE151+8+151;0428+0428;新库库检;</t>
    <phoneticPr fontId="51" type="noConversion"/>
  </si>
  <si>
    <t>FCHK3C5BBXX</t>
  </si>
  <si>
    <t>WHDNASPEP00005255</t>
  </si>
  <si>
    <t xml:space="preserve">cfj170703位艳丽十个植物EukaryoteTranscriptomeResequencing(5/15) yxb170630杨林1细菌Denovo-Microbiology(4/15) hse170703张秋萍沙门氏菌Re-sequencing(6/15) </t>
  </si>
  <si>
    <t>92.63;79.52</t>
  </si>
  <si>
    <t>97.01;90.12</t>
  </si>
  <si>
    <t>54.25;54.17</t>
  </si>
  <si>
    <t>WHPLAbauTAAARAAPEI-166产量偏低</t>
    <phoneticPr fontId="51" type="noConversion"/>
  </si>
  <si>
    <t>WHDNASPEP00005279</t>
  </si>
  <si>
    <t xml:space="preserve">cfj170703位艳丽十个植物EukaryoteTranscriptomeResequencing(3/9) gey170703梁勇污泥Metagenomics(4/9) bgy170704董海芳细菌Re-sequencing(1/9) bau170619位艳丽植物EukaryotedenovoTranscriptome(1/9) </t>
  </si>
  <si>
    <t>93.34;79.61</t>
  </si>
  <si>
    <t>97.35;90.38</t>
  </si>
  <si>
    <t>45.73;45.85</t>
  </si>
  <si>
    <t>32.72;33.45</t>
  </si>
  <si>
    <t>68.95;68.25</t>
  </si>
  <si>
    <t>HS4000 PE151+8+151;0428+0428;新库库检;</t>
    <phoneticPr fontId="51" type="noConversion"/>
  </si>
  <si>
    <t>wHADPI052950-101产量偏低</t>
    <phoneticPr fontId="51" type="noConversion"/>
  </si>
  <si>
    <t>WHDNASPEP00005254</t>
  </si>
  <si>
    <t xml:space="preserve">bhw170629刘宇峰两个人Re-sequencing(2/15) gam170628田银平细菌Metagenomics(2/15) xxj170703胡维果蝇Re-sequencing(2/15) poa170703刘宇峰酿酒酵母EukaryoteTranscriptomeResequencing(4/15) end170628赵一凡草螺菌属Denovo-Microbiology(1/15) yxb170630杨林1细菌Denovo-Microbiology(2/15) dpy170629赵一凡一个细菌Denovo-Microbiology(1/15) kkn170626张静钝顶节旋藻Denovo-Microbiology(1/15) </t>
    <phoneticPr fontId="51" type="noConversion"/>
  </si>
  <si>
    <t>93.46;81.28</t>
  </si>
  <si>
    <t>97.36;91.10</t>
  </si>
  <si>
    <t>WHCDNAPEP00007108</t>
  </si>
  <si>
    <t xml:space="preserve">qdc170112吴斌1油菜EukaryoteTranscriptomeResequencing(10/10) </t>
  </si>
  <si>
    <t>93.07;80.23</t>
  </si>
  <si>
    <t>97.13;90.37</t>
  </si>
  <si>
    <t>50.19;50.22</t>
  </si>
  <si>
    <t>WHCDNAPEP00007107</t>
  </si>
  <si>
    <t xml:space="preserve">qdc170112吴斌1油菜EukaryoteTranscriptomeResequencing(7/9) cfj170703位艳丽十个植物EukaryoteTranscriptomeResequencing(2/9) </t>
    <phoneticPr fontId="51" type="noConversion"/>
  </si>
  <si>
    <t>91.06;72.63</t>
  </si>
  <si>
    <t>96.36;86.17</t>
  </si>
  <si>
    <t>42.38;42.86</t>
  </si>
  <si>
    <t>wHAXPI052832-56
wHAXPI052891-59
产量偏低</t>
    <phoneticPr fontId="51" type="noConversion"/>
  </si>
  <si>
    <t>WHDNASPEP00005252</t>
  </si>
  <si>
    <t xml:space="preserve">gds170703王丹水稻Re-sequencing(6/6) </t>
  </si>
  <si>
    <t>91.04;74.80</t>
  </si>
  <si>
    <t>96.42;87.61</t>
  </si>
  <si>
    <t>42.57;42.93</t>
  </si>
  <si>
    <t>wHAXPI052848-32
wHAXPI052906-47
产量偏低</t>
    <phoneticPr fontId="51" type="noConversion"/>
  </si>
  <si>
    <t>WHDNASPEP00005251</t>
  </si>
  <si>
    <t xml:space="preserve">gds170703王丹水稻Re-sequencing(5/5) </t>
    <phoneticPr fontId="51" type="noConversion"/>
  </si>
  <si>
    <t>94.37;82.66</t>
  </si>
  <si>
    <t>97.80;92.02</t>
  </si>
  <si>
    <t>47.42;47.50</t>
  </si>
  <si>
    <t>HS4000 PE151+8+151;0428+0428;新库库检;</t>
    <phoneticPr fontId="51" type="noConversion"/>
  </si>
  <si>
    <t>WHCDNAPEP00007106</t>
  </si>
  <si>
    <t xml:space="preserve">nuo170629谢志远苹果EukaryoteTranscriptomeResequencing(10/10) </t>
    <phoneticPr fontId="51" type="noConversion"/>
  </si>
  <si>
    <t>HS4000 SE50+8+8;0428+0428;新库库检;</t>
    <phoneticPr fontId="51" type="noConversion"/>
  </si>
  <si>
    <t>FCHK37TBBXX</t>
  </si>
  <si>
    <t>WHCDNAPEP00007118</t>
  </si>
  <si>
    <t xml:space="preserve">lct170630揭文才三十六个小鼠RNA-Seq(18/19) pko170621位艳丽小鼠RNA-Seq(1/19) </t>
    <phoneticPr fontId="51" type="noConversion"/>
  </si>
  <si>
    <t>WHSRNASEP00001250</t>
  </si>
  <si>
    <t xml:space="preserve">mrf170628徐晓静小鼠SmallRNA(2/16) wae170628徐晓静人SmallRNA(2/16) aoy170630徐晓静小麦SmallRNA(10/16) jad170621马俊平十七个鸭李静SmallRNA(2/16) </t>
  </si>
  <si>
    <t>WHSRNASEP00001249</t>
  </si>
  <si>
    <t xml:space="preserve">wae170628徐晓静人SmallRNA(3/12) mrf170628徐晓静小鼠SmallRNA(8/12) ltt170602王丹七十二小鼠SmallRNA(1/12) </t>
    <phoneticPr fontId="51" type="noConversion"/>
  </si>
  <si>
    <t>整条Lane PF偏低</t>
    <phoneticPr fontId="51" type="noConversion"/>
  </si>
  <si>
    <t>很差(RD)</t>
    <phoneticPr fontId="51" type="noConversion"/>
  </si>
  <si>
    <t>WHDNASPEP00005264</t>
  </si>
  <si>
    <t>WHDNASPEP00005270</t>
  </si>
  <si>
    <t>WHDNASPEP00005269</t>
  </si>
  <si>
    <t>WHDNASPEP00005268</t>
  </si>
  <si>
    <t xml:space="preserve">rlt170612王云洁人Methylation(4/4) </t>
    <phoneticPr fontId="51" type="noConversion"/>
  </si>
  <si>
    <t>WHDNASPEP00005267</t>
  </si>
  <si>
    <t>94.90;86.99</t>
  </si>
  <si>
    <t>97.98;92.88</t>
  </si>
  <si>
    <t>46.80;46.75</t>
  </si>
  <si>
    <t>41.37;26.96</t>
  </si>
  <si>
    <t>84.01;67.17</t>
  </si>
  <si>
    <t>HS4000 PE101+8+101;0331+0428;新库库检;</t>
    <phoneticPr fontId="51" type="noConversion"/>
  </si>
  <si>
    <t>FCHHLGLBBXX</t>
  </si>
  <si>
    <t>WHCDNAPEP00007097</t>
  </si>
  <si>
    <t xml:space="preserve">hxv170623王珏人TargetRegioncapture(6/10) mnf170621刘宇峰人α链Re-sequencing(2/10) iuz170621刘宇峰人β链Re-sequencing(2/10) </t>
  </si>
  <si>
    <t>95.55;87.09</t>
  </si>
  <si>
    <t>38.34;38.77</t>
  </si>
  <si>
    <t>HS4000 PE101+8+101;0331+0428;新库库检;</t>
    <phoneticPr fontId="51" type="noConversion"/>
  </si>
  <si>
    <t>95.33;91.46</t>
  </si>
  <si>
    <t>98.28;95.49</t>
  </si>
  <si>
    <t>47.39;47.44</t>
  </si>
  <si>
    <t>32.41;32.38</t>
  </si>
  <si>
    <t>96.04;93.93</t>
  </si>
  <si>
    <t>WHCDNAPEP00007096</t>
  </si>
  <si>
    <t xml:space="preserve">mnf170621刘宇峰人α链Re-sequencing(15/19) hxv170623王珏人TargetRegioncapture(4/19) </t>
    <phoneticPr fontId="51" type="noConversion"/>
  </si>
  <si>
    <t>98.57;95.39</t>
  </si>
  <si>
    <t>50.01;49.11</t>
  </si>
  <si>
    <t>41.28;25.49</t>
  </si>
  <si>
    <t>81.97;76.08</t>
  </si>
  <si>
    <t>HS4000 PE101+8+101;0331+0428;新库库检;</t>
    <phoneticPr fontId="51" type="noConversion"/>
  </si>
  <si>
    <t>WHRDHUMiuzRAAAMAA-111产量偏低</t>
    <phoneticPr fontId="51" type="noConversion"/>
  </si>
  <si>
    <t>产量较低(RD)</t>
    <phoneticPr fontId="51" type="noConversion"/>
  </si>
  <si>
    <t>WHCDNAPEP00007095</t>
  </si>
  <si>
    <t xml:space="preserve">iuz170621刘宇峰人β链Re-sequencing(15/19) hxv170623王珏人TargetRegioncapture(4/19) </t>
  </si>
  <si>
    <t>95.53;93.21</t>
  </si>
  <si>
    <t>98.52;97.12</t>
  </si>
  <si>
    <t>51.14;51.48</t>
  </si>
  <si>
    <t>34.57;34.05</t>
  </si>
  <si>
    <t>98.05;96.62</t>
  </si>
  <si>
    <t>HS4000 PE101+8+101;0331+0428;新库库检;</t>
    <phoneticPr fontId="51" type="noConversion"/>
  </si>
  <si>
    <t>WHCDNAPEP00007094</t>
  </si>
  <si>
    <t xml:space="preserve">ngj170628李斌斌小鼠Non-codingRNA(3/5) hck170621刘宇峰人α链Re-sequencing(1/5) upa170621刘宇峰人β链Re-sequencing(1/5) </t>
  </si>
  <si>
    <t>95.80;89.28</t>
  </si>
  <si>
    <t>98.48;94.71</t>
  </si>
  <si>
    <t>37.57;37.86</t>
  </si>
  <si>
    <t>HS4000 PE101+8+101;0331+0428;新库库检;</t>
    <phoneticPr fontId="51" type="noConversion"/>
  </si>
  <si>
    <t>WHLXQRDPE000015-B</t>
  </si>
  <si>
    <t xml:space="preserve">rju170414张立艳酵母Re-sequencing(20/20) </t>
  </si>
  <si>
    <t>95.68;88.63</t>
  </si>
  <si>
    <t>98.42;94.31</t>
  </si>
  <si>
    <t>36.98;37.32</t>
  </si>
  <si>
    <t>HS4000 PE101+8+101;0331+0428;新库库检;</t>
    <phoneticPr fontId="51" type="noConversion"/>
  </si>
  <si>
    <t>WHLXQRDPE000014-B</t>
  </si>
  <si>
    <t xml:space="preserve">rju170414张立艳酵母Re-sequencing(20/20) </t>
    <phoneticPr fontId="51" type="noConversion"/>
  </si>
  <si>
    <t>96.23;88.38</t>
  </si>
  <si>
    <t>98.64;94.21</t>
  </si>
  <si>
    <t>36.75;37.12</t>
  </si>
  <si>
    <t>HS4000 PE101+8+101;0331+0428;新库库检;</t>
    <phoneticPr fontId="51" type="noConversion"/>
  </si>
  <si>
    <t>WHLXQRDPE000013-B</t>
  </si>
  <si>
    <t>94.49;89.82</t>
  </si>
  <si>
    <t>97.85;94.80</t>
  </si>
  <si>
    <t>HUMhxvTAAEJAAA-168
HUMhxvTAAEIAAA-158
产量偏低</t>
    <phoneticPr fontId="51" type="noConversion"/>
  </si>
  <si>
    <t>FCHHLGGBBXX</t>
  </si>
  <si>
    <t>WHCDNAPEP00007105</t>
  </si>
  <si>
    <t xml:space="preserve">hxv170623王珏人TargetRegioncapture(8/8) </t>
  </si>
  <si>
    <t>95.00;90.40</t>
  </si>
  <si>
    <t>98.02;95.03</t>
  </si>
  <si>
    <t>45.73;45.80</t>
  </si>
  <si>
    <t>HS4000 PE101+8+101;0331+0428;新库库检;</t>
    <phoneticPr fontId="51" type="noConversion"/>
  </si>
  <si>
    <t>HUMhxvTAADYAAA-94
HUMhxvTAAEBAAA-102
产量偏低</t>
    <phoneticPr fontId="51" type="noConversion"/>
  </si>
  <si>
    <t>WHCDNAPEP00007104</t>
  </si>
  <si>
    <t>94.83;88.78</t>
  </si>
  <si>
    <t>97.90;94.07</t>
  </si>
  <si>
    <t>43.59;43.79</t>
  </si>
  <si>
    <t>HUMhxvTAACYAAA-51
HUMhxvTAACZAAA-52
HUMhxvTAADJAAA-66
HUMhxvTAADLAAA-69
产量偏低</t>
    <phoneticPr fontId="51" type="noConversion"/>
  </si>
  <si>
    <t>WHCDNAPEP00007102</t>
  </si>
  <si>
    <t xml:space="preserve">hxv170623王珏人TargetRegioncapture(12/14) pfu170628张秋萍拟南芥Methylation(2/14) </t>
    <phoneticPr fontId="51" type="noConversion"/>
  </si>
  <si>
    <t>94.77;89.10</t>
  </si>
  <si>
    <t>97.87;94.21</t>
  </si>
  <si>
    <t>43.85;44.04</t>
  </si>
  <si>
    <t>HS4000 PE101+8+101;0331+0428;新库库检;</t>
    <phoneticPr fontId="51" type="noConversion"/>
  </si>
  <si>
    <t>HUMhxvTAACYAAA-51
HUMhxvTAACZAAA-52
HUMhxvTAADJAAA-66
HUMhxvTAADLAAA-69
产量偏低</t>
    <phoneticPr fontId="51" type="noConversion"/>
  </si>
  <si>
    <t xml:space="preserve">pfu170628张秋萍拟南芥Methylation(2/14) hxv170623王珏人TargetRegioncapture(12/14) </t>
  </si>
  <si>
    <t>95.30;88.27</t>
  </si>
  <si>
    <t>98.09;94.17</t>
  </si>
  <si>
    <t>38.78;39.12</t>
  </si>
  <si>
    <t>HS4000 PE101+8+101;0331+0428;新库库检;</t>
    <phoneticPr fontId="51" type="noConversion"/>
  </si>
  <si>
    <t>HUMhxvTAADBAAA-55
HUMhxvTAADDAAA-58
HUMhxvTAADFAAA-60
HUMhxvTAADIAAA-65
产量偏低</t>
    <phoneticPr fontId="51" type="noConversion"/>
  </si>
  <si>
    <t>WHCDNAPEP00007100</t>
  </si>
  <si>
    <t xml:space="preserve">zil170628徐晓静拟南芥Methylation(3/14) hxv170623王珏人TargetRegioncapture(11/14) </t>
  </si>
  <si>
    <t>95.12;87.80</t>
  </si>
  <si>
    <t>98.04;93.96</t>
  </si>
  <si>
    <t>38.62;38.98</t>
  </si>
  <si>
    <t>HS4000 PE101+8+101;0331+0428;新库库检;</t>
    <phoneticPr fontId="51" type="noConversion"/>
  </si>
  <si>
    <t>HUMhxvTAADBAAA-55
HUMhxvTAADDAAA-58
HUMhxvTAADFAAA-60
HUMhxvTAADIAAA-65
产量偏低</t>
    <phoneticPr fontId="51" type="noConversion"/>
  </si>
  <si>
    <t xml:space="preserve">hxv170623王珏人TargetRegioncapture(11/14) zil170628徐晓静拟南芥Methylation(3/14) </t>
  </si>
  <si>
    <t>95.79;88.23</t>
  </si>
  <si>
    <t>98.44;94.03</t>
  </si>
  <si>
    <t>39.23;39.71</t>
  </si>
  <si>
    <t>WHCDNAPEP00007099</t>
    <phoneticPr fontId="51" type="noConversion"/>
  </si>
  <si>
    <t xml:space="preserve">hxv170623王珏人TargetRegioncapture(20/21) scn170628谢志远苹果Methylation(1/21) </t>
    <phoneticPr fontId="51" type="noConversion"/>
  </si>
  <si>
    <t>95.03;89.96</t>
  </si>
  <si>
    <t>97.99;94.70</t>
  </si>
  <si>
    <t>47.13;47.15</t>
  </si>
  <si>
    <t>HS4000 PE101+8+101;0331+0428;新库库检;</t>
    <phoneticPr fontId="51" type="noConversion"/>
  </si>
  <si>
    <t>HUMhxvTAACPAAA-40
HUMhxvTAADRAAA-84
HUMhxvTAADTAAA-87
HUMhxvTAADUAAA-88
产量偏低</t>
    <phoneticPr fontId="51" type="noConversion"/>
  </si>
  <si>
    <t>WHCDNAPEP00007103</t>
  </si>
  <si>
    <t xml:space="preserve">hxv170623王珏人TargetRegioncapture(8/8) </t>
    <phoneticPr fontId="51" type="noConversion"/>
  </si>
  <si>
    <t>HS4000 SE50+8;0331+0428;新库库检;</t>
    <phoneticPr fontId="51" type="noConversion"/>
  </si>
  <si>
    <t>FCHHLGHBBXX</t>
  </si>
  <si>
    <t>WHDNASPEP00005257</t>
  </si>
  <si>
    <t xml:space="preserve">dvp170614董海芳人Chip-seq(10/10) </t>
  </si>
  <si>
    <t>HS4000 SE50+8;0331+0428;新库库检;</t>
    <phoneticPr fontId="51" type="noConversion"/>
  </si>
  <si>
    <t>WHDNASPEP00005256</t>
  </si>
  <si>
    <t xml:space="preserve">dvp170614董海芳人Chip-seq(8/8) </t>
    <phoneticPr fontId="51" type="noConversion"/>
  </si>
  <si>
    <t>HS4000 SE50+8;0331+0428;新库库检;</t>
    <phoneticPr fontId="51" type="noConversion"/>
  </si>
  <si>
    <t>WHRDHUMvaeMAAASAA-92产量偏低</t>
    <phoneticPr fontId="51" type="noConversion"/>
  </si>
  <si>
    <t>产量较低(RD)</t>
    <phoneticPr fontId="51" type="noConversion"/>
  </si>
  <si>
    <t>WHDNASPEP00005272</t>
  </si>
  <si>
    <t xml:space="preserve">vae170421王珏人Methylation(8/8) </t>
    <phoneticPr fontId="51" type="noConversion"/>
  </si>
  <si>
    <t>WHDNASPEP00005271</t>
  </si>
  <si>
    <t xml:space="preserve">vae170421王珏人Methylation(10/10) </t>
  </si>
  <si>
    <t>HS4000 SE50+8;0331+0428;新库库检;</t>
    <phoneticPr fontId="51" type="noConversion"/>
  </si>
  <si>
    <t>整条Lane PF偏低</t>
    <phoneticPr fontId="51" type="noConversion"/>
  </si>
  <si>
    <t>WHDNASPEP00005259</t>
  </si>
  <si>
    <t>WHDNASPEP00005258</t>
  </si>
  <si>
    <t xml:space="preserve">ent161130王云洁人Methylation(3/4) rlt170612王云洁人Methylation(1/4) </t>
    <phoneticPr fontId="51" type="noConversion"/>
  </si>
  <si>
    <t>HS4000 SE50+8;0331+0428;新库库检;</t>
    <phoneticPr fontId="51" type="noConversion"/>
  </si>
  <si>
    <t>wHAPPI052626-93+1产量偏低</t>
    <phoneticPr fontId="51" type="noConversion"/>
  </si>
  <si>
    <t>WHDNASPEP00005248</t>
  </si>
  <si>
    <t xml:space="preserve">ync170629董海芳鼠Chip-seq(10/10) </t>
    <phoneticPr fontId="51" type="noConversion"/>
  </si>
  <si>
    <t>FCHHLGHBBXX</t>
    <phoneticPr fontId="51" type="noConversion"/>
  </si>
  <si>
    <t>WHDNASPEP00005247</t>
  </si>
  <si>
    <t>FCHL7JTBCXY</t>
  </si>
  <si>
    <t>Hiseq17WH0000052</t>
  </si>
  <si>
    <t>Re-sequencing</t>
    <phoneticPr fontId="51" type="noConversion"/>
  </si>
  <si>
    <t xml:space="preserve">ppo131019许林人Re-sequencing(55/55) </t>
    <phoneticPr fontId="51" type="noConversion"/>
  </si>
  <si>
    <t>医学</t>
    <phoneticPr fontId="51" type="noConversion"/>
  </si>
  <si>
    <t>Hiseq17WH0000051</t>
  </si>
  <si>
    <t>96.63;87.97</t>
  </si>
  <si>
    <t>98.78;94.57</t>
  </si>
  <si>
    <t>50.36;50.27</t>
  </si>
  <si>
    <t>HS4000 PE101+8+8+101;0331+0428;新库库检;</t>
    <phoneticPr fontId="51" type="noConversion"/>
  </si>
  <si>
    <t>FCHHLWGBBXX</t>
  </si>
  <si>
    <t>WHCDNAPEP00007090</t>
  </si>
  <si>
    <t xml:space="preserve">qph170628马俊平人EukaryoteTranscriptomeResequencing(6/6) </t>
  </si>
  <si>
    <t>96.28;91.32</t>
  </si>
  <si>
    <t>98.78;96.44</t>
  </si>
  <si>
    <t>49.45;49.77</t>
  </si>
  <si>
    <t>HS4000 PE101+8+8+101;0331+0428;新库库检;</t>
    <phoneticPr fontId="51" type="noConversion"/>
  </si>
  <si>
    <t>5个子文库产量偏低</t>
    <phoneticPr fontId="51" type="noConversion"/>
  </si>
  <si>
    <t>WHCDNAPEP00007091</t>
  </si>
  <si>
    <t xml:space="preserve">mtr170630刘芳3文冠果EukaryotedenovoTranscriptome(4/8) ngj170628李斌斌小鼠Non-codingRNA(2/8) bws170525汪智蛟人EukaryoteTranscriptomeResequencing(2/8) </t>
  </si>
  <si>
    <t>96.50;89.62</t>
  </si>
  <si>
    <t>98.86;95.66</t>
  </si>
  <si>
    <t>49.72;49.98</t>
  </si>
  <si>
    <t>HS4000 PE101+8+8+101;0331+0428;新库库检;</t>
    <phoneticPr fontId="51" type="noConversion"/>
  </si>
  <si>
    <t>WHPLAgqpEAAARAAPEI-208
WHHUMqphEAAWRAAPEI-209
WHHUMqphEAAXRAAPEI-210
产量偏低</t>
    <phoneticPr fontId="51" type="noConversion"/>
  </si>
  <si>
    <t>WHDNASPEP00005240</t>
  </si>
  <si>
    <t xml:space="preserve">ngj170628李斌斌小鼠Non-codingRNA(2/5) qph170628马俊平人EukaryoteTranscriptomeResequencing(2/5) yxg170614谢尚波桑寄生EukaryotedenovoTranscriptome(1/5) </t>
  </si>
  <si>
    <t>96.18;90.02</t>
  </si>
  <si>
    <t>98.65;95.65</t>
  </si>
  <si>
    <t>51.60;51.51</t>
  </si>
  <si>
    <t>WHDNASPEP00005239</t>
  </si>
  <si>
    <t xml:space="preserve">qph170628马俊平人EukaryoteTranscriptomeResequencing(6/6) </t>
    <phoneticPr fontId="51" type="noConversion"/>
  </si>
  <si>
    <t>92.76;81.80</t>
  </si>
  <si>
    <t>96.05;88.74</t>
  </si>
  <si>
    <t>49.29;50.06</t>
  </si>
  <si>
    <t>19.85;20.23</t>
  </si>
  <si>
    <t>70.59;68.16</t>
  </si>
  <si>
    <t>HS4000 PE101+8+8+101;0331+0428;新库库检;</t>
    <phoneticPr fontId="51" type="noConversion"/>
  </si>
  <si>
    <t>CWHPEI17050236
CWHPEI17050245
产量偏低</t>
    <phoneticPr fontId="51" type="noConversion"/>
  </si>
  <si>
    <t>产量较低(客户样品)</t>
    <phoneticPr fontId="51" type="noConversion"/>
  </si>
  <si>
    <t>CWHPEPI00001385</t>
  </si>
  <si>
    <t xml:space="preserve">hnr170627武瑞静人EukaryoteTranscriptomeResequencing(40/40) </t>
    <phoneticPr fontId="51" type="noConversion"/>
  </si>
  <si>
    <t>96.51;88.51</t>
  </si>
  <si>
    <t>98.90;95.07</t>
  </si>
  <si>
    <t>48.81;49.22</t>
  </si>
  <si>
    <t>HS4000 PE101+8+8+101;0331+0428;新库库检;</t>
    <phoneticPr fontId="51" type="noConversion"/>
  </si>
  <si>
    <t>wHAXPI052518-27
wHAXPI052522-29
wHAXPI052520-30
产量偏低</t>
    <phoneticPr fontId="51" type="noConversion"/>
  </si>
  <si>
    <t>WHDNASPEP00005230</t>
  </si>
  <si>
    <t xml:space="preserve">ngj170628李斌斌小鼠Non-codingRNA(3/6) ram170628张秋萍拟南芥Re-sequencing(3/6) </t>
  </si>
  <si>
    <t>96.06;90.05</t>
  </si>
  <si>
    <t>98.72;95.83</t>
  </si>
  <si>
    <t>51.07;50.94</t>
  </si>
  <si>
    <t>HS4000 PE101+8+8+101;0331+0428;新库库检;</t>
    <phoneticPr fontId="51" type="noConversion"/>
  </si>
  <si>
    <t>WHMOUgcqEAABRAAPEI-201产量偏低</t>
    <phoneticPr fontId="51" type="noConversion"/>
  </si>
  <si>
    <t>WHCDNAPEP00007084</t>
  </si>
  <si>
    <t xml:space="preserve">gcq170629董海芳鼠EukaryoteTranscriptomeResequencing(7/7) </t>
    <phoneticPr fontId="51" type="noConversion"/>
  </si>
  <si>
    <t>90.04;73.68</t>
  </si>
  <si>
    <t>95.00;86.54</t>
  </si>
  <si>
    <t>42.86;44.51</t>
  </si>
  <si>
    <t>HS4000 PE101+8+8+101;0331+0428;新库库检;</t>
    <phoneticPr fontId="51" type="noConversion"/>
  </si>
  <si>
    <t>WHCDNAPEP00007081</t>
  </si>
  <si>
    <t xml:space="preserve">xpn170605张伟10九个人单细胞EukaryoteTranscriptomeResequencing(6/6) </t>
    <phoneticPr fontId="51" type="noConversion"/>
  </si>
  <si>
    <t>95.94;91.37</t>
  </si>
  <si>
    <t>98.31;96.15</t>
  </si>
  <si>
    <t>45.10;44.85</t>
  </si>
  <si>
    <t>FCHKW5VBBXX</t>
  </si>
  <si>
    <t>CDKPEI170630001</t>
  </si>
  <si>
    <t xml:space="preserve">ofy170706钟珍蚤文库EukaryoteTranscriptomeResequencing </t>
    <phoneticPr fontId="51" type="noConversion"/>
  </si>
  <si>
    <t>96.04;90.48</t>
  </si>
  <si>
    <t>98.52;95.74</t>
  </si>
  <si>
    <t>44.69;44.80</t>
  </si>
  <si>
    <t>DKDNAPEP02913</t>
  </si>
  <si>
    <t xml:space="preserve">jfl170703吕晓丹人Exomecapture(6/24) exv170713李维喜酵母Re-sequencing(4/24) jou170713李维喜酵母EukaryoteTranscriptomeResequencing(10/24) hcp170707刘芳3人Exomecapture(1/24) xnr170713李维喜酵母Re-sequencing(3/24) </t>
  </si>
  <si>
    <t>96.12;89.86</t>
  </si>
  <si>
    <t>98.54;95.55</t>
  </si>
  <si>
    <t>49.32;49.26</t>
  </si>
  <si>
    <t>DKDNAPEP02912</t>
  </si>
  <si>
    <t xml:space="preserve">cmb170710吕晓丹人Exomecapture(11/11) </t>
  </si>
  <si>
    <t>96.18;90.23</t>
  </si>
  <si>
    <t>98.57;95.76</t>
  </si>
  <si>
    <t>DKDNAPEP02911</t>
  </si>
  <si>
    <t>95.85;89.98</t>
  </si>
  <si>
    <t>98.45;95.63</t>
  </si>
  <si>
    <t>49.15;49.11</t>
  </si>
  <si>
    <t>DKDNAPEP02910</t>
  </si>
  <si>
    <t>95.89;89.53</t>
  </si>
  <si>
    <t>98.46;95.40</t>
  </si>
  <si>
    <t>49.50;49.45</t>
  </si>
  <si>
    <t>DKDNAPEP02909</t>
  </si>
  <si>
    <t>95.79;88.73</t>
  </si>
  <si>
    <t>98.44;94.97</t>
  </si>
  <si>
    <t>49.52;49.51</t>
  </si>
  <si>
    <t>DKDNAPEP02908</t>
  </si>
  <si>
    <t>95.47;87.43</t>
  </si>
  <si>
    <t>98.30;94.29</t>
  </si>
  <si>
    <t>49.86;49.84</t>
  </si>
  <si>
    <t>DKDNAPEP02907</t>
  </si>
  <si>
    <t xml:space="preserve">kao170619吕晓丹人Exomecapture(2/17) dzc170630吕晓丹人Exomecapture(15/17) </t>
    <phoneticPr fontId="51" type="noConversion"/>
  </si>
  <si>
    <t>FCHMVFKBCXY</t>
  </si>
  <si>
    <t>98.35;96.34</t>
  </si>
  <si>
    <t>97.09;94.17</t>
  </si>
  <si>
    <t>98.32;96.27</t>
  </si>
  <si>
    <t>97.01;94.04</t>
  </si>
  <si>
    <t>FCHKL7NBBXX</t>
  </si>
  <si>
    <t>49.58;49.45</t>
  </si>
  <si>
    <t>97.74;94.76</t>
  </si>
  <si>
    <t>94.04;87.94</t>
  </si>
  <si>
    <t>49.81;49.72</t>
  </si>
  <si>
    <t>97.69;94.81</t>
  </si>
  <si>
    <t>93.99;87.97</t>
  </si>
  <si>
    <t>97.72;94.68</t>
  </si>
  <si>
    <t>94.02;87.68</t>
  </si>
  <si>
    <t>49.76;49.66</t>
  </si>
  <si>
    <t>97.73;94.74</t>
  </si>
  <si>
    <t>94.04;87.80</t>
  </si>
  <si>
    <t>97.65;94.86</t>
  </si>
  <si>
    <t>93.84;88.07</t>
  </si>
  <si>
    <t>97.55;94.59</t>
  </si>
  <si>
    <t>93.66;87.53</t>
  </si>
  <si>
    <t>97.91;95.09</t>
  </si>
  <si>
    <t>94.46;88.54</t>
  </si>
  <si>
    <t>CPF1705005;CPF1705005;CPF1706006;CPF1706006;CPF1706006;CPF1706006;</t>
  </si>
  <si>
    <t>97.56;94.42</t>
  </si>
  <si>
    <t>93.76;87.22</t>
  </si>
  <si>
    <t>CPF1705007;CPF1705007;CPF1705007;CPF1705007;</t>
  </si>
  <si>
    <t>FCHKKVGBBXX</t>
  </si>
  <si>
    <t>50.74;50.85</t>
  </si>
  <si>
    <t>95.21;92.78</t>
  </si>
  <si>
    <t>89.20;84.92</t>
  </si>
  <si>
    <t>50.61;50.53</t>
  </si>
  <si>
    <t>98.78;97.51</t>
  </si>
  <si>
    <t>96.47;93.83</t>
  </si>
  <si>
    <t>F17FTSUSAT0331;F17FTSUSAT0331;F17FTSUSAT0331_HUMvcrT;F17FTSUSAT0331_HUMvcrT;F17FTSUSAT0331_HUMvcrT;F17FTSUSAT0331_HUMvcrT;</t>
  </si>
  <si>
    <t>49.91;49.83</t>
  </si>
  <si>
    <t>98.81;97.58</t>
  </si>
  <si>
    <t>96.61;94.07</t>
  </si>
  <si>
    <t>F17FTSUSAT0331;F17FTSUSAT0331;F17FTSUSAT0331;F17FTSUSAT0331;F17FTSUSAT0331;F17FTSUSAT0331;</t>
  </si>
  <si>
    <t>98.86;97.43</t>
  </si>
  <si>
    <t>96.57;93.67</t>
  </si>
  <si>
    <t>98.80;97.24</t>
  </si>
  <si>
    <t>96.36;93.23</t>
  </si>
  <si>
    <t>49.78;49.70</t>
  </si>
  <si>
    <t>98.79;97.38</t>
  </si>
  <si>
    <t>96.35;93.52</t>
  </si>
  <si>
    <t>98.84;97.16</t>
  </si>
  <si>
    <t>96.50;93.05</t>
  </si>
  <si>
    <t>49.65;49.57</t>
  </si>
  <si>
    <t>98.83;97.25</t>
  </si>
  <si>
    <t>96.46;93.21</t>
  </si>
  <si>
    <t>CPF1707001;CPF1707001;CPF1707001;CPF1707001;CPF1707001;</t>
  </si>
  <si>
    <t>FCHN2JWBCXY</t>
  </si>
  <si>
    <t>48.75;48.69</t>
  </si>
  <si>
    <t>96.59;90.13</t>
  </si>
  <si>
    <t>94.22;85.39</t>
  </si>
  <si>
    <t>48.56;48.58</t>
  </si>
  <si>
    <t>96.09;88.12</t>
  </si>
  <si>
    <t>93.59;82.81</t>
  </si>
  <si>
    <t>F17FTSUSAT0421_HUMxvwE;F17FTSUSAT0421_HUMxvwE;F17FTSUSAT0421_HUMxvwE;F17FTSUSAT0421_HUMxvwE;F17FTSUSAT0421_HUMxvwE;</t>
  </si>
  <si>
    <t>FCHN2GMBCXY</t>
  </si>
  <si>
    <t>48.39;48.33</t>
  </si>
  <si>
    <t>97.44;95.73</t>
  </si>
  <si>
    <t>95.44;92.98</t>
  </si>
  <si>
    <t>48.23;48.16</t>
  </si>
  <si>
    <t>97.41;95.80</t>
  </si>
  <si>
    <t>95.42;93.12</t>
  </si>
  <si>
    <t>FCHN2HCBCXY</t>
  </si>
  <si>
    <t>50.22;50.17</t>
  </si>
  <si>
    <t>98.25;96.38</t>
  </si>
  <si>
    <t>98.23;96.30</t>
  </si>
  <si>
    <t>96.85;93.99</t>
  </si>
  <si>
    <t>FCHN55FBCXY</t>
  </si>
  <si>
    <t>97.54;94.68</t>
  </si>
  <si>
    <t>95.70;91.48</t>
  </si>
  <si>
    <t>97.55;94.88</t>
  </si>
  <si>
    <t>95.72;91.77</t>
  </si>
  <si>
    <t>FCHN2FVBCXY</t>
  </si>
  <si>
    <t>49.95;49.98</t>
  </si>
  <si>
    <t>98.20;86.83</t>
  </si>
  <si>
    <t>96.81;81.97</t>
  </si>
  <si>
    <t>49.94;49.97</t>
  </si>
  <si>
    <t>98.15;87.30</t>
  </si>
  <si>
    <t>96.68;82.47</t>
  </si>
  <si>
    <t>CPF1705005;CPF1706009;CPF1707001;CPF1707001;CPF1707001;CPF1707001;</t>
  </si>
  <si>
    <t>FCHMVFYBCXY</t>
  </si>
  <si>
    <t>48.37;48.18</t>
  </si>
  <si>
    <t>97.99;96.53</t>
  </si>
  <si>
    <t>96.38;94.25</t>
  </si>
  <si>
    <t>48.25;48.07</t>
  </si>
  <si>
    <t>96.50;94.00</t>
  </si>
  <si>
    <t>CPF1706009;CPF1707001;CPF1707001;CPF1707001;CPF1707001;</t>
  </si>
  <si>
    <t>FCHN2GCBCXY</t>
  </si>
  <si>
    <t>97.58;96.00</t>
  </si>
  <si>
    <t>49.52;49.37</t>
  </si>
  <si>
    <t>97.56;95.98</t>
  </si>
  <si>
    <t>95.53;93.19</t>
  </si>
  <si>
    <t>FCHMWY3BCXY</t>
  </si>
  <si>
    <t xml:space="preserve">该run Read2的Q30% 很低，且在150后面有多个连续读N
</t>
    <phoneticPr fontId="119" type="noConversion"/>
  </si>
  <si>
    <t>49.43;49.43</t>
  </si>
  <si>
    <t>92.00;73.26</t>
  </si>
  <si>
    <t>87.82;66.61</t>
  </si>
  <si>
    <t>FCHMWY3BCXY</t>
    <phoneticPr fontId="119" type="noConversion"/>
  </si>
  <si>
    <t>49.44;49.55</t>
  </si>
  <si>
    <t>92.65;75.20</t>
  </si>
  <si>
    <t>88.77;68.64</t>
  </si>
  <si>
    <t>FCHN2GJBCXY</t>
  </si>
  <si>
    <t>49.44;49.33</t>
  </si>
  <si>
    <t>98.26;94.82</t>
  </si>
  <si>
    <t>96.98;91.89</t>
  </si>
  <si>
    <t>49.39;49.30</t>
  </si>
  <si>
    <t>98.25;94.29</t>
  </si>
  <si>
    <t>97.01;91.20</t>
  </si>
  <si>
    <t>张敏</t>
    <phoneticPr fontId="51" type="noConversion"/>
  </si>
  <si>
    <t>医学</t>
    <phoneticPr fontId="51" type="noConversion"/>
  </si>
  <si>
    <t>97.00;94.84</t>
  </si>
  <si>
    <t>98.28;96.81</t>
  </si>
  <si>
    <t>47.23;47.28</t>
  </si>
  <si>
    <t>以下子文库产量较低：DX0644AJFHAAAPEI-12
DX0643AJGQAAAPEI-15
DX0503AJGRAAAPEI-29
DX0503AJJKAAAPEI-30
DX0503AJJLAAAPEI-35
DX0503AJJMAAAPEI-37
DX0503AJJNAAAPEI-41
DX1316AJGUAAAPEI-42
DX1316AJHCAAAPEI-43
DX1316AJIYAAAPEI-44
DX1316AJIZAAAPEI-45
DX1316AJJBAAAPEI-47
DX1316AJJCAAAPEI-48
DX1316AJJDAAAPEI-50
DX1316AJKBAAAPEI-51
DX1316AJJEAAAPEI-52
DX1316AJJFAAAPEI-54
DX1316AJFNAAAPEI-55
DX1316AJJJAAAPEI-56
DX1316AJJTAAAPEI-73
DX1316AJJUAAAPEI-74
DX1316AJKDAAAPEI-85
DX1316AJKEAAAPEI-86
DX1316AJFNAAAPEI-101</t>
    <phoneticPr fontId="51" type="noConversion"/>
  </si>
  <si>
    <t>FCHMV3VBCXY</t>
    <phoneticPr fontId="51" type="noConversion"/>
  </si>
  <si>
    <t>Hiseq17TJ0000357</t>
    <phoneticPr fontId="51" type="noConversion"/>
  </si>
  <si>
    <t xml:space="preserve">Oseq-T肿瘤个体化诊疗基因检测(10/42); Oseq-Drug个体化诊疗基因检测(19/42); SentisCancer+discovery(tissue)(508genes)(2/42); 天津肿瘤研发(7/42); SentisCancer+discovery(ctDNA)(508genes)(1/42); Oseq-ctDNA无创肿瘤个体化诊疗基因检测(3/42); </t>
    <phoneticPr fontId="51" type="noConversion"/>
  </si>
  <si>
    <t>98.15;96.63</t>
  </si>
  <si>
    <t>47.30;47.36</t>
  </si>
  <si>
    <t xml:space="preserve">Oseq-ctDNA无创肿瘤个体化诊疗基因检测(3/42); 天津肿瘤研发(7/42); SentisCancer+discovery(ctDNA)(508genes)(1/42); SentisCancer+discovery(tissue)(508genes)(2/42); Oseq-Drug个体化诊疗基因检测(19/42); Oseq-T肿瘤个体化诊疗基因检测(10/42); </t>
    <phoneticPr fontId="51" type="noConversion"/>
  </si>
  <si>
    <t>97.21;95.37</t>
  </si>
  <si>
    <t>45.42;45.45</t>
  </si>
  <si>
    <t>FCHN3CVBCXY</t>
    <phoneticPr fontId="51" type="noConversion"/>
  </si>
  <si>
    <t>Hiseq17TJ0000358</t>
    <phoneticPr fontId="51" type="noConversion"/>
  </si>
  <si>
    <t xml:space="preserve">SentisCancer+discovery(ctDNA)(508genes)(1/9); Oseq-ctDNA无创肿瘤个体化诊疗基因检测(3/9); Oseq？-ctDNA肺癌个体化诊疗基因检测(1/9); Oseq-Drug个体化诊疗基因检测(4/9); </t>
    <phoneticPr fontId="51" type="noConversion"/>
  </si>
  <si>
    <t>97.01;95.20</t>
  </si>
  <si>
    <t>98.26;97.06</t>
  </si>
  <si>
    <t>45.35;45.38</t>
  </si>
  <si>
    <t xml:space="preserve">Oseq-Drug个体化诊疗基因检测(4/9); Oseq？-ctDNA肺癌个体化诊疗基因检测(1/9); Oseq-ctDNA无创肿瘤个体化诊疗基因检测(3/9); SentisCancer+discovery(ctDNA)(508genes)(1/9); </t>
    <phoneticPr fontId="51" type="noConversion"/>
  </si>
  <si>
    <t>96.30;93.70</t>
  </si>
  <si>
    <t>45.99;46.02</t>
  </si>
  <si>
    <t>FCHMVYCBCXY</t>
    <phoneticPr fontId="51" type="noConversion"/>
  </si>
  <si>
    <t>Hiseq17TJ0000359</t>
    <phoneticPr fontId="51" type="noConversion"/>
  </si>
  <si>
    <t xml:space="preserve">Oseq-Drug个体化诊疗基因检测(8/15); Oseq？-ctDNA肺癌个体化诊疗基因检测(7/15); </t>
    <phoneticPr fontId="51" type="noConversion"/>
  </si>
  <si>
    <t>96.59;94.17</t>
  </si>
  <si>
    <t>98.01;96.28</t>
  </si>
  <si>
    <t xml:space="preserve"> -</t>
    <phoneticPr fontId="51" type="noConversion"/>
  </si>
  <si>
    <t>良</t>
    <phoneticPr fontId="51" type="noConversion"/>
  </si>
  <si>
    <t>FCHMVYCBCXY</t>
    <phoneticPr fontId="51" type="noConversion"/>
  </si>
  <si>
    <t>Hiseq17TJ0000359</t>
    <phoneticPr fontId="51" type="noConversion"/>
  </si>
  <si>
    <t>INDEX</t>
    <phoneticPr fontId="51" type="noConversion"/>
  </si>
  <si>
    <t xml:space="preserve">Oseq-Drug个体化诊疗基因检测(8/15); Oseq？-ctDNA肺癌个体化诊疗基因检测(7/15); </t>
    <phoneticPr fontId="51" type="noConversion"/>
  </si>
  <si>
    <t>qcz170704谢鑫凤柑橘EukaryoteTranscriptomeResequencing(1/7);abh170630刘芳3昆虫EukaryoteTranscriptomeResequencing(1/7);ifn170627言显婷人EukaryoteTranscriptomeResequencing(3/7);cxo170509张秋萍椿虫EukaryoteTranscriptomeResequencing(1/7);bnv170630谢鑫凤开心果EukaryoteTranscriptomeResequencing(1/7);</t>
    <phoneticPr fontId="147" type="noConversion"/>
  </si>
  <si>
    <t>HKTRDPEP00002752</t>
  </si>
  <si>
    <t>FCHHVNMBBXX</t>
  </si>
  <si>
    <t>良(HCS3.3.76)</t>
    <phoneticPr fontId="147" type="noConversion"/>
  </si>
  <si>
    <t>63.32;62.93</t>
  </si>
  <si>
    <t>95.66;92.36</t>
  </si>
  <si>
    <t>cxo170509张秋萍椿虫EukaryoteTranscriptomeResequencing(1/7);ifn170627言显婷人EukaryoteTranscriptomeResequencing(3/7);abh170630刘芳3昆虫EukaryoteTranscriptomeResequencing(1/7);qcz170704谢鑫凤柑橘EukaryoteTranscriptomeResequencing(1/7);bnv170630谢鑫凤开心果EukaryoteTranscriptomeResequencing(1/7);</t>
  </si>
  <si>
    <t>63.53;63.12</t>
  </si>
  <si>
    <t>95.62;92.02</t>
  </si>
  <si>
    <t>HS4000 PE101+8+101;0518+0518;质控追加;</t>
  </si>
  <si>
    <t>51.83;52.07</t>
  </si>
  <si>
    <t>98.17;96.80</t>
  </si>
  <si>
    <t>94.89;92.40</t>
  </si>
  <si>
    <t>fmy170626杨质瑾人EukaryoteTranscriptomeResequencing(4/12);qyk170626乔王敏水稻EukaryoteTranscriptomeResequencing(8/12);</t>
  </si>
  <si>
    <t>51.79;52.02</t>
  </si>
  <si>
    <t>98.26;96.68</t>
  </si>
  <si>
    <t>95.08;92.18</t>
  </si>
  <si>
    <t>qyk170626乔王敏水稻EukaryoteTranscriptomeResequencing(1/9);nyt170628陈凤人EukaryoteTranscriptomeResequencing(6/9);hpr170629栈藕榉祭鲜驟ukaryoteTranscriptomeResequencing(2/9);</t>
  </si>
  <si>
    <t>HS4000 PE101+8+101;0518+0518;质控追加，1% PHIX;</t>
  </si>
  <si>
    <t>49.92;49.94</t>
  </si>
  <si>
    <t>95.67;91.91</t>
  </si>
  <si>
    <t>HS4000 PE101+8+101;0518+0518;质控追加外来文库;</t>
  </si>
  <si>
    <t>42.99;42.73</t>
  </si>
  <si>
    <t>98.29;96.85</t>
  </si>
  <si>
    <t>95.26;92.59</t>
  </si>
  <si>
    <t>esi170627李维喜人Exomecapture(7/9);sbd170621陈凤人Exomecapture(2/9);</t>
    <phoneticPr fontId="147" type="noConversion"/>
  </si>
  <si>
    <t>Exome capture</t>
    <phoneticPr fontId="147" type="noConversion"/>
  </si>
  <si>
    <t>HKEXONPEP00003509</t>
  </si>
  <si>
    <t>良(HCS3.3.76)</t>
    <phoneticPr fontId="147" type="noConversion"/>
  </si>
  <si>
    <t>99.52;97.80</t>
  </si>
  <si>
    <t>0.32;0.66</t>
  </si>
  <si>
    <t>48.71;48.26</t>
  </si>
  <si>
    <t>97.98;94.20</t>
  </si>
  <si>
    <t>94.34;87.33</t>
  </si>
  <si>
    <t>sbd170621陈凤人Exomecapture(2/9);esi170627李维喜人Exomecapture(7/9);</t>
  </si>
  <si>
    <t>Exome capture</t>
    <phoneticPr fontId="147" type="noConversion"/>
  </si>
  <si>
    <t>良(HCS3.3.76)</t>
    <phoneticPr fontId="147" type="noConversion"/>
  </si>
  <si>
    <t>99.49;98.26</t>
  </si>
  <si>
    <t>0.29;0.50</t>
  </si>
  <si>
    <t>48.70;48.22</t>
  </si>
  <si>
    <t>98.11;95.44</t>
  </si>
  <si>
    <t>94.61;89.67</t>
  </si>
  <si>
    <t>mwa170620董海芳人Exomecapture(5/9);ekl170626高晓磊小麦EukaryotedenovoTranscriptome(4/9);</t>
  </si>
  <si>
    <t>HKTRDPEP00002713</t>
  </si>
  <si>
    <t>FCHL3GMBBXX</t>
    <phoneticPr fontId="147" type="noConversion"/>
  </si>
  <si>
    <t>HS4000 PE151+8+151;0201+0302;新库库检;</t>
  </si>
  <si>
    <t>99.49;97.71</t>
  </si>
  <si>
    <t>1.33;1.69</t>
  </si>
  <si>
    <t>51.05;50.96</t>
  </si>
  <si>
    <t>97.97;95.75</t>
  </si>
  <si>
    <t>94.44;89.98</t>
  </si>
  <si>
    <t>pcn170607张立艳细菌Re-sequencing(1/6);pud170627董海芳植物EukaryoteTranscriptomeResequencing(1/6);lnj170628董海芳植物EukaryotedenovoTranscriptome(4/6);</t>
    <phoneticPr fontId="147" type="noConversion"/>
  </si>
  <si>
    <t>HKTRDPEP00002714</t>
  </si>
  <si>
    <t>FCHL3GMBBXX</t>
  </si>
  <si>
    <t>44.19;44.22</t>
  </si>
  <si>
    <t>97.79;96.17</t>
  </si>
  <si>
    <t>94.46;91.36</t>
  </si>
  <si>
    <t>wnm170623袁珍丽人Exomecapture(1/9);tgz170523董海芳人Exomecapture(1/9);mwa170620董海芳人Exomecapture(7/9);</t>
  </si>
  <si>
    <t>HKEXONPEP00003498</t>
  </si>
  <si>
    <t>99.50;98.20</t>
  </si>
  <si>
    <t>1.45;1.71</t>
  </si>
  <si>
    <t>49.27;49.06</t>
  </si>
  <si>
    <t>97.98;95.89</t>
  </si>
  <si>
    <t>94.58;90.39</t>
  </si>
  <si>
    <t>mwa170620董海芳人Exomecapture(5/10);xwx170614胡维人Exomecapture(5/10);</t>
  </si>
  <si>
    <t>HKEXONPEP00003499</t>
  </si>
  <si>
    <t>99.48;98.26</t>
  </si>
  <si>
    <t>2.26;2.00</t>
  </si>
  <si>
    <t>48.85;48.69</t>
  </si>
  <si>
    <t>96.58;94.97</t>
  </si>
  <si>
    <t>91.81;88.44</t>
  </si>
  <si>
    <t>mwa170620董海芳人Exomecapture(9/9);</t>
  </si>
  <si>
    <t>HKEXONPEP00003500</t>
  </si>
  <si>
    <t>良(HCS3.3.76)</t>
    <phoneticPr fontId="147" type="noConversion"/>
  </si>
  <si>
    <t>HS4000 PE151+8+151;0201+0302;新库库检，1% PHIX;</t>
  </si>
  <si>
    <t>99.46;98.39</t>
  </si>
  <si>
    <t>49.09;48.95</t>
  </si>
  <si>
    <t>97.74;95.80</t>
  </si>
  <si>
    <t>93.95;90.03</t>
  </si>
  <si>
    <t>HKEXONPEP00003501</t>
  </si>
  <si>
    <t>99.53;98.54</t>
  </si>
  <si>
    <t>1.59;1.78</t>
  </si>
  <si>
    <t>97.59;95.50</t>
  </si>
  <si>
    <t>93.61;89.46</t>
  </si>
  <si>
    <t>HKEXONPEP00003502</t>
  </si>
  <si>
    <t>99.49;98.21</t>
  </si>
  <si>
    <t>1.52;1.75</t>
  </si>
  <si>
    <t>49.13;48.98</t>
  </si>
  <si>
    <t>97.73;95.62</t>
  </si>
  <si>
    <t>93.96;89.74</t>
  </si>
  <si>
    <t>HKEXONPEP00003503</t>
  </si>
  <si>
    <t>99.54;98.20</t>
  </si>
  <si>
    <t>1.63;1.94</t>
  </si>
  <si>
    <t>49.01;48.86</t>
  </si>
  <si>
    <t>97.89;95.48</t>
  </si>
  <si>
    <t>94.35;89.42</t>
  </si>
  <si>
    <t>De novo</t>
    <phoneticPr fontId="51" type="noConversion"/>
  </si>
  <si>
    <t>Transcriptome</t>
    <phoneticPr fontId="51" type="noConversion"/>
  </si>
  <si>
    <t>Target Region capture</t>
    <phoneticPr fontId="51" type="noConversion"/>
  </si>
  <si>
    <t>101PE</t>
    <phoneticPr fontId="51" type="noConversion"/>
  </si>
  <si>
    <t>同lane 科服ngj170628李斌斌小鼠Non-coding RNA 产量偏高，建议重定量。</t>
    <phoneticPr fontId="117" type="noConversion"/>
  </si>
  <si>
    <t>RD，rlt170612王云洁人Methylation，HSMT-seq项目，碱基波动大，control下机比例低，建议上调control混入比例。</t>
    <phoneticPr fontId="117" type="noConversion"/>
  </si>
  <si>
    <t>杂交前pooling问题</t>
    <phoneticPr fontId="117" type="noConversion"/>
  </si>
  <si>
    <t>建议重定量</t>
    <phoneticPr fontId="117" type="noConversion"/>
  </si>
  <si>
    <t>RD，10X genomics V2文库，R1只需要前26cycle的数据，26cylce后为PolyT固定序列，fiv170711马俊平人RNA-Seq</t>
    <phoneticPr fontId="117" type="noConversion"/>
  </si>
  <si>
    <t>170718_I177_FCHMV3VBCXY_L1_Hiseq17TJ0000357 170718_I177_FCHMV3VBCXY_L2_Hiseq17TJ0000357</t>
    <phoneticPr fontId="117" type="noConversion"/>
  </si>
  <si>
    <t>24个子文库产量较低。天津</t>
    <phoneticPr fontId="117" type="noConversion"/>
  </si>
  <si>
    <t>张敏</t>
    <phoneticPr fontId="117" type="noConversion"/>
  </si>
  <si>
    <t>170714_I1074_FCHMWY3BCXY</t>
    <phoneticPr fontId="117" type="noConversion"/>
  </si>
  <si>
    <t>该run Read2的Q30% 很低，且在150后面有多个连续读N，CHOP</t>
    <phoneticPr fontId="117" type="noConversion"/>
  </si>
  <si>
    <t>170711_I133_FCHHLWGBBXX_L2_WHCDNAPEP00007084</t>
    <phoneticPr fontId="117" type="noConversion"/>
  </si>
  <si>
    <t>WHMOUgcqEAABRAAPEI-201产量偏低</t>
    <phoneticPr fontId="117" type="noConversion"/>
  </si>
  <si>
    <t>何智伟</t>
    <phoneticPr fontId="117" type="noConversion"/>
  </si>
  <si>
    <t>170711_I133_FCHHLWGBBXX_L3_WHDNASPEP00005230</t>
    <phoneticPr fontId="117" type="noConversion"/>
  </si>
  <si>
    <r>
      <t>wHAXPI052518-27
wHAXPI052522-29
wHAXPI052520-30
产量偏低.</t>
    </r>
    <r>
      <rPr>
        <sz val="10"/>
        <color rgb="FFFF0000"/>
        <rFont val="宋体"/>
        <family val="3"/>
        <charset val="134"/>
      </rPr>
      <t>同lane 科服ngj170628李斌斌小鼠Non-coding RNA 产量偏高</t>
    </r>
    <phoneticPr fontId="117" type="noConversion"/>
  </si>
  <si>
    <t>何智伟</t>
    <phoneticPr fontId="117" type="noConversion"/>
  </si>
  <si>
    <t>170711_I133_FCHHLWGBBXX_L4_CWHPEPI00001385</t>
    <phoneticPr fontId="117" type="noConversion"/>
  </si>
  <si>
    <t>pooling比例偏差</t>
    <phoneticPr fontId="117" type="noConversion"/>
  </si>
  <si>
    <t>科技服务</t>
    <phoneticPr fontId="117" type="noConversion"/>
  </si>
  <si>
    <r>
      <t>CWHPEI17050236
CWHPEI17050245
产量偏低.</t>
    </r>
    <r>
      <rPr>
        <sz val="10"/>
        <color rgb="FFFF0000"/>
        <rFont val="宋体"/>
        <family val="3"/>
        <charset val="134"/>
      </rPr>
      <t>外来文库</t>
    </r>
    <phoneticPr fontId="117" type="noConversion"/>
  </si>
  <si>
    <t>何智伟</t>
    <phoneticPr fontId="117" type="noConversion"/>
  </si>
  <si>
    <t>170711_I133_FCHHLWGBBXX_L6_WHDNASPEP00005240</t>
    <phoneticPr fontId="117" type="noConversion"/>
  </si>
  <si>
    <t>pooling比例偏差</t>
    <phoneticPr fontId="117" type="noConversion"/>
  </si>
  <si>
    <t>科技服务</t>
    <phoneticPr fontId="117" type="noConversion"/>
  </si>
  <si>
    <r>
      <t>WHPLAgqpEAAARAAPEI-208
WHHUMqphEAAWRAAPEI-209
WHHUMqphEAAXRAAPEI-210
产量偏低。</t>
    </r>
    <r>
      <rPr>
        <sz val="10"/>
        <color rgb="FFFF0000"/>
        <rFont val="宋体"/>
        <family val="3"/>
        <charset val="134"/>
      </rPr>
      <t>同lane 科服ngj170628李斌斌小鼠Non-coding RNA 产量偏高</t>
    </r>
    <phoneticPr fontId="117" type="noConversion"/>
  </si>
  <si>
    <r>
      <t>5个子文库产量偏低。</t>
    </r>
    <r>
      <rPr>
        <sz val="10"/>
        <color rgb="FFFF0000"/>
        <rFont val="宋体"/>
        <family val="3"/>
        <charset val="134"/>
      </rPr>
      <t>同lane 科服ngj170628李斌斌小鼠Non-coding RNA 产量偏高</t>
    </r>
    <phoneticPr fontId="117" type="noConversion"/>
  </si>
  <si>
    <t>170714_I136_FCHHLGHBBXX_L2_WHDNASPEP00005248</t>
    <phoneticPr fontId="117" type="noConversion"/>
  </si>
  <si>
    <t>170714_I136_FCHHLGHBBXX_L4_WHDNASPEP00005259</t>
    <phoneticPr fontId="117" type="noConversion"/>
  </si>
  <si>
    <r>
      <t>整条Lane PF偏低。</t>
    </r>
    <r>
      <rPr>
        <sz val="10"/>
        <color rgb="FFFF0000"/>
        <rFont val="宋体"/>
        <family val="3"/>
        <charset val="134"/>
      </rPr>
      <t>RD，rlt170612王云洁人Methylation，HSMT-seq项目，碱基波动大，control下机比例低，建议上调control混入比例。</t>
    </r>
    <phoneticPr fontId="117" type="noConversion"/>
  </si>
  <si>
    <t>170714_I136_FCHHLGHBBXX_L6_WHDNASPEP00005272</t>
    <phoneticPr fontId="117" type="noConversion"/>
  </si>
  <si>
    <t>pooling比例偏差</t>
    <phoneticPr fontId="117" type="noConversion"/>
  </si>
  <si>
    <t>科技服务</t>
    <phoneticPr fontId="117" type="noConversion"/>
  </si>
  <si>
    <r>
      <t>WHRDHUMvaeMAAASAA-92产量偏低。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</si>
  <si>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何智伟</t>
    <phoneticPr fontId="117" type="noConversion"/>
  </si>
  <si>
    <t>170713_I137_FCHHLGGBBXX_L1_WHCDNAPEP00007103</t>
    <phoneticPr fontId="117" type="noConversion"/>
  </si>
  <si>
    <r>
      <t>HUMhxvTAACPAAA-40
HUMhxvTAADRAAA-84
HUMhxvTAADTAAA-87
HUMhxvTAADUAAA-88
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</si>
  <si>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>何智伟</t>
    <phoneticPr fontId="117" type="noConversion"/>
  </si>
  <si>
    <t>170713_I137_FCHHLGGBBXX_L3_WHCDNAPEP00007100
170713_I137_FCHHLGGBBXX_L4_WHCDNAPEP00007100</t>
    <phoneticPr fontId="117" type="noConversion"/>
  </si>
  <si>
    <t>pooling比例偏差</t>
    <phoneticPr fontId="117" type="noConversion"/>
  </si>
  <si>
    <t>科技服务</t>
    <phoneticPr fontId="117" type="noConversion"/>
  </si>
  <si>
    <r>
      <t>HUMhxvTAADBAAA-55
HUMhxvTAADDAAA-58
HUMhxvTAADFAAA-60
HUMhxvTAADIAAA-65
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</si>
  <si>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>何智伟</t>
    <phoneticPr fontId="117" type="noConversion"/>
  </si>
  <si>
    <t>170713_I137_FCHHLGGBBXX_L5_WHCDNAPEP00007102
170713_I137_FCHHLGGBBXX_L6_WHCDNAPEP00007102</t>
    <phoneticPr fontId="117" type="noConversion"/>
  </si>
  <si>
    <r>
      <t>HUMhxvTAACYAAA-51
HUMhxvTAACZAAA-52
HUMhxvTAADJAAA-66
HUMhxvTAADLAAA-69
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</si>
  <si>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>170713_I137_FCHHLGGBBXX_L7_WHCDNAPEP00007104</t>
    <phoneticPr fontId="117" type="noConversion"/>
  </si>
  <si>
    <r>
      <t>HUMhxvTAADYAAA-94
HUMhxvTAAEBAAA-102
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</si>
  <si>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>170713_I137_FCHHLGGBBXX_L8_WHCDNAPEP00007105</t>
    <phoneticPr fontId="117" type="noConversion"/>
  </si>
  <si>
    <t>pooling比例偏差</t>
    <phoneticPr fontId="117" type="noConversion"/>
  </si>
  <si>
    <t>科技服务</t>
    <phoneticPr fontId="117" type="noConversion"/>
  </si>
  <si>
    <r>
      <t>HUMhxvTAAEJAAA-168
HUMhxvTAAEIAAA-158
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</si>
  <si>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>170713_I137_FCHHLGLBBXX_L5_WHCDNAPEP00007095</t>
    <phoneticPr fontId="117" type="noConversion"/>
  </si>
  <si>
    <r>
      <t>WHRDHUMiuzRAAAMAA-111产量偏低。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</si>
  <si>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170716_I137_FCHK37TBBXX_L1_WHDNASPEP00005267
170716_I137_FCHK37TBBXX_L2_WHDNASPEP00005268
170716_I137_FCHK37TBBXX_L3_WHDNASPEP00005269
170716_I137_FCHK37TBBXX_L4_WHDNASPEP00005270
170716_I137_FCHK37TBBXX_L5_WHDNASPEP00005264</t>
    <phoneticPr fontId="117" type="noConversion"/>
  </si>
  <si>
    <t>170714_I136_FCHK3C5BBXX_L2_WHDNASPEP00005251</t>
    <phoneticPr fontId="117" type="noConversion"/>
  </si>
  <si>
    <t>wHAXPI052848-32
wHAXPI052906-47
产量偏低</t>
    <phoneticPr fontId="117" type="noConversion"/>
  </si>
  <si>
    <t>170714_I136_FCHK3C5BBXX_L3_WHDNASPEP00005252</t>
    <phoneticPr fontId="117" type="noConversion"/>
  </si>
  <si>
    <t>wHAXPI052832-56
wHAXPI052891-59
产量偏低</t>
    <phoneticPr fontId="117" type="noConversion"/>
  </si>
  <si>
    <t>170714_I136_FCHK3C5BBXX_L6_WHDNASPEP00005254</t>
    <phoneticPr fontId="117" type="noConversion"/>
  </si>
  <si>
    <t>170714_I136_FCHK3C5BBXX_L7_WHDNASPEP00005279</t>
    <phoneticPr fontId="117" type="noConversion"/>
  </si>
  <si>
    <t>WHPLAbauTAAARAAPEI-166产量偏低</t>
    <phoneticPr fontId="117" type="noConversion"/>
  </si>
  <si>
    <t>170711_I191_FCCB9F0ANXX_L4_WHDNASPEP00005234</t>
    <phoneticPr fontId="117" type="noConversion"/>
  </si>
  <si>
    <t>wHAIPI052583-43产量偏低</t>
    <phoneticPr fontId="117" type="noConversion"/>
  </si>
  <si>
    <t>170716_I133_FCHK3F7BBXX_L1_WHCDNAPEP00007101</t>
    <phoneticPr fontId="117" type="noConversion"/>
  </si>
  <si>
    <r>
      <t>HUMhxvTAACGAAA-17
HUMhxvTAACIAAA-19
HUMhxvTAACNAAA-37
HUMhxvTAACDAAA-168
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</si>
  <si>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>170716_I133_FCHK3F7BBXX_L2_WHCDNAPEP00007101</t>
    <phoneticPr fontId="117" type="noConversion"/>
  </si>
  <si>
    <t>170716_I133_FCHK3F7BBXX_L6_CWHPEI17070004</t>
    <phoneticPr fontId="117" type="noConversion"/>
  </si>
  <si>
    <t>质量较差</t>
    <phoneticPr fontId="117" type="noConversion"/>
  </si>
  <si>
    <t>科技服务</t>
    <phoneticPr fontId="117" type="noConversion"/>
  </si>
  <si>
    <r>
      <t>Read1的Q30%很低。</t>
    </r>
    <r>
      <rPr>
        <sz val="10"/>
        <color rgb="FFFF0000"/>
        <rFont val="宋体"/>
        <family val="3"/>
        <charset val="134"/>
      </rPr>
      <t>RD，10X genomics V2文库，R1只需要前26cycle的数据，26cylce后为PolyT固定序列，fiv170711马俊平人RNA-Seq</t>
    </r>
    <phoneticPr fontId="117" type="noConversion"/>
  </si>
  <si>
    <t>何智伟</t>
    <phoneticPr fontId="117" type="noConversion"/>
  </si>
  <si>
    <t>PF低</t>
    <phoneticPr fontId="117" type="noConversion"/>
  </si>
  <si>
    <r>
      <t>整条Lane PF偏低。</t>
    </r>
    <r>
      <rPr>
        <sz val="10"/>
        <color rgb="FFFF0000"/>
        <rFont val="宋体"/>
        <family val="3"/>
        <charset val="134"/>
      </rPr>
      <t>RD，rlt170612王云洁人Methylation，HSMT-seq项目，碱基波动大，control下机比例低，建议上调control混入比例。</t>
    </r>
    <phoneticPr fontId="117" type="noConversion"/>
  </si>
  <si>
    <t>何智伟</t>
    <phoneticPr fontId="117" type="noConversion"/>
  </si>
  <si>
    <t>170716_I177_FCHMVJFBCXY_L1_Hiseq17TJ0000354 170716_I177_FCHMVJFBCXY_L2_Hiseq17TJ0000354</t>
    <phoneticPr fontId="117" type="noConversion"/>
  </si>
  <si>
    <t>医学</t>
    <phoneticPr fontId="117" type="noConversion"/>
  </si>
  <si>
    <t>12个子文库产量较低。天津</t>
    <phoneticPr fontId="117" type="noConversion"/>
  </si>
  <si>
    <t>张敏</t>
    <phoneticPr fontId="117" type="noConversion"/>
  </si>
  <si>
    <t>170712_I177_FCHMTTTBCXY_L1_Hiseq17TJ0000348 170712_I177_FCHMTTTBCXY_L2_Hiseq17TJ0000348</t>
    <phoneticPr fontId="117" type="noConversion"/>
  </si>
  <si>
    <t>医学</t>
    <phoneticPr fontId="117" type="noConversion"/>
  </si>
  <si>
    <t>23子文库产量较低。天津</t>
    <phoneticPr fontId="117" type="noConversion"/>
  </si>
  <si>
    <t>张敏</t>
    <phoneticPr fontId="117" type="noConversion"/>
  </si>
  <si>
    <t>170713_I175_FCHLWJYBCXY_L1_Hiseq17SZ0001180 170713_I175_FCHLWJYBCXY_L2_Hiseq17SZ0001180</t>
    <phoneticPr fontId="117" type="noConversion"/>
  </si>
  <si>
    <t>6个子文库产量较低。深圳</t>
    <phoneticPr fontId="117" type="noConversion"/>
  </si>
  <si>
    <t>张敏</t>
    <phoneticPr fontId="117" type="noConversion"/>
  </si>
  <si>
    <t>170714_I177_FCHMTGKBCXY_L1_Hiseq17TJ0000351 170714_I177_FCHMTGKBCXY_L2_Hiseq17TJ0000351</t>
    <phoneticPr fontId="117" type="noConversion"/>
  </si>
  <si>
    <t>20个子文库产量较低。天津</t>
    <phoneticPr fontId="117" type="noConversion"/>
  </si>
  <si>
    <t xml:space="preserve">170706_I114_FCHKWKMBBXX_L1_HKTRDPEP00002695 </t>
    <phoneticPr fontId="117" type="noConversion"/>
  </si>
  <si>
    <t>index实际混合比例与计划不符，HKRDPLAwreEAAARABPEI-216产量偏低RD</t>
    <phoneticPr fontId="117" type="noConversion"/>
  </si>
  <si>
    <t>梁若瑜</t>
    <phoneticPr fontId="117" type="noConversion"/>
  </si>
  <si>
    <t xml:space="preserve">170706_I114_FCHKWKMBBXX_L3_HKTRDPEP00002697 </t>
    <phoneticPr fontId="117" type="noConversion"/>
  </si>
  <si>
    <t>index实际混合比例与计划不符，HKRDPLAwreEAAXRAAPEI-215产量偏低RD</t>
    <phoneticPr fontId="117" type="noConversion"/>
  </si>
  <si>
    <t>梁若瑜</t>
    <phoneticPr fontId="117" type="noConversion"/>
  </si>
  <si>
    <t>170706_I114_FCHKWKMBBXX_L4_CHKPE85217060058</t>
    <phoneticPr fontId="117" type="noConversion"/>
  </si>
  <si>
    <t>PF低,产量较低,客戶樣品</t>
    <phoneticPr fontId="117" type="noConversion"/>
  </si>
  <si>
    <t>170712_K00211_0437_AHKLWYBBXX</t>
    <phoneticPr fontId="117" type="noConversion"/>
  </si>
  <si>
    <t>FC疑因室內溫度過高, 於Cycle 168開始失焦, 光強急降, Q30急降, FC作廢</t>
    <phoneticPr fontId="117" type="noConversion"/>
  </si>
  <si>
    <t>梁若瑜</t>
    <phoneticPr fontId="117" type="noConversion"/>
  </si>
  <si>
    <t>/ifshk2/hiseq4000-114/170706_K00114_0588_BHKWKMBBXX</t>
  </si>
  <si>
    <t>香港</t>
    <phoneticPr fontId="51" type="noConversion"/>
  </si>
  <si>
    <t>Q70706B114.sh.o1100868,運行時間比同期投的腳本運行時間多了15hr</t>
    <phoneticPr fontId="51" type="noConversion"/>
  </si>
  <si>
    <t>/ifshk2/hiseq4000-114/170716_K00114_0590_AHKN3GBBXX</t>
  </si>
  <si>
    <t>香港</t>
    <phoneticPr fontId="51" type="noConversion"/>
  </si>
  <si>
    <t>梁若瑜</t>
    <phoneticPr fontId="51" type="noConversion"/>
  </si>
  <si>
    <t>/ifshk2/hiseq4000-211/170715_K00211_0439_BHKLYJBBXX</t>
  </si>
  <si>
    <t>香港</t>
    <phoneticPr fontId="51" type="noConversion"/>
  </si>
  <si>
    <t>梁若瑜</t>
    <phoneticPr fontId="51" type="noConversion"/>
  </si>
  <si>
    <t>/ifshk2/hiseq4000-211/170715_K00211_0438_AHKMJTBBXX</t>
  </si>
  <si>
    <t>/ifshk2/hiseq4000-114/170716_K00114_0591_BHHVNMBBXX</t>
  </si>
  <si>
    <t>香港</t>
    <phoneticPr fontId="51" type="noConversion"/>
  </si>
  <si>
    <t>梁若瑜</t>
    <phoneticPr fontId="51" type="noConversion"/>
  </si>
  <si>
    <t>/ifshk2/hiseq4000-114/170710_K00114_0589_AHL3GMBBXX</t>
  </si>
  <si>
    <t>/ifswh2/hiseq4000-133/170711_K00133_0332_AHHLWGBBXX</t>
  </si>
  <si>
    <t>武汉</t>
    <phoneticPr fontId="51" type="noConversion"/>
  </si>
  <si>
    <t>何智伟</t>
    <phoneticPr fontId="51" type="noConversion"/>
  </si>
  <si>
    <t>/ifswh2/hiseq2500-188/170714_D00188_0517_AHL7JTBCXY</t>
  </si>
  <si>
    <t>/ifswh2/hiseq4000-136/170714_K00136_0475_BHHLGHBBXX</t>
  </si>
  <si>
    <t>/ifswh2/hiseq4000-137/170713_K00137_0463_BHHLGGBBXX</t>
  </si>
  <si>
    <t>/ifswh2/hiseq4000-137/170713_K00137_0462_AHHLGLBBXX</t>
  </si>
  <si>
    <t>/ifswh2/hiseq4000-137/170716_K00137_0465_BHK37TBBXX</t>
  </si>
  <si>
    <t>/ifswh2/hiseq4000-136/170714_K00136_0474_AHK3C5BBXX</t>
  </si>
  <si>
    <t>/ifswh2/hiseq2500-191/170711_D00191_0603_ACB9F0ANXX</t>
  </si>
  <si>
    <t>/ifswh2/hiseq2500-191/170711_D00191_0604_BCB9F7ANXX</t>
  </si>
  <si>
    <t>/ifswh2/hiseq4000-133/170716_K00133_0334_BHHL2JBBXX</t>
  </si>
  <si>
    <t>武汉</t>
    <phoneticPr fontId="51" type="noConversion"/>
  </si>
  <si>
    <t>何智伟</t>
    <phoneticPr fontId="51" type="noConversion"/>
  </si>
  <si>
    <t>/ifswh2/hiseq4000-133/170716_K00133_0333_AHK3F7BBXX</t>
  </si>
  <si>
    <t>/ifswh2/hiseq4000-136/170718_K00136_0476_AHK37VBBXX</t>
  </si>
  <si>
    <t>/ifs3/hiseq2500-D175/170713_D00175_0687_AHLWJYBCXY</t>
  </si>
  <si>
    <t>深圳</t>
    <phoneticPr fontId="51" type="noConversion"/>
  </si>
  <si>
    <t>张敏</t>
    <phoneticPr fontId="51" type="noConversion"/>
  </si>
  <si>
    <t>/share/hiseq2500-D178/170712_D00178_0737_BHN3H2BCXY</t>
  </si>
  <si>
    <t>天津</t>
    <phoneticPr fontId="51" type="noConversion"/>
  </si>
  <si>
    <t>/share/hiseq2500-D177/170712_D00177_1220_AHMTTTBCXY</t>
  </si>
  <si>
    <t>/share/hiseq2500-D177/170712_D00177_1221_BHN3HHBCXY</t>
  </si>
  <si>
    <t>/share/hiseq2500-D178/170714_D00178_0738_AHN335BCXY</t>
  </si>
  <si>
    <t>天津</t>
    <phoneticPr fontId="51" type="noConversion"/>
  </si>
  <si>
    <t>张敏</t>
    <phoneticPr fontId="51" type="noConversion"/>
  </si>
  <si>
    <t>/share/hiseq2500-D177/170714_D00177_1222_AHMTGKBCXY</t>
  </si>
  <si>
    <t>/share/hiseq2500-D177/170714_D00177_1223_BHN3WTBCXY</t>
  </si>
  <si>
    <t>/share/hiseq2500-D178/170716_D00178_0739_AHN3GGBCXY</t>
  </si>
  <si>
    <t>/share/hiseq2500-D177/170716_D00177_1225_BHN3MWBCXY</t>
  </si>
  <si>
    <t>/share/hiseq2500-D177/170716_D00177_1224_AHMVJFBCXY</t>
  </si>
  <si>
    <t>/share/hiseq2500-D178/170718_D00178_0740_AHMVYCBCXY</t>
  </si>
  <si>
    <t>/share/hiseq2500-D177/170718_D00177_1227_BHN3CVBCXY</t>
  </si>
  <si>
    <t>天津</t>
    <phoneticPr fontId="51" type="noConversion"/>
  </si>
  <si>
    <t>/share/hiseq2500-D177/170718_D00177_1226_AHMV3VBCXY</t>
  </si>
  <si>
    <t>/share/Hiseq05/solexa/170715_ST-K00127_0203_BHKW5VBBXX</t>
  </si>
  <si>
    <t>170718_I136_FCHK37VBBXX_L5_WHDNASPEP00005260
170718_I136_FCHK37VBBXX_L6_WHDNASPEP00005261
170718_I136_FCHK37VBBXX_L7_WHDNASPEP00005262
170718_I136_FCHK37VBBXX_L8_WHDNASPEP00005263</t>
    <phoneticPr fontId="117" type="noConversion"/>
  </si>
  <si>
    <t>170720_I178_FCHN3WWBCXY_L1_Hiseq17TJ0000362 170720_I178_FCHN3WWBCXY_L2_Hiseq17TJ0000362</t>
    <phoneticPr fontId="117" type="noConversion"/>
  </si>
  <si>
    <t>170722_I177_FCHNJMWBCXY_L1_Hiseq17TJ0000363 170722_I177_FCHNJMWBCXY_L2_Hiseq17TJ0000363</t>
    <phoneticPr fontId="117" type="noConversion"/>
  </si>
  <si>
    <t>张敏</t>
    <phoneticPr fontId="51" type="noConversion"/>
  </si>
  <si>
    <t>医学</t>
    <phoneticPr fontId="51" type="noConversion"/>
  </si>
  <si>
    <t>96.71;94.47</t>
  </si>
  <si>
    <t>98.07;96.54</t>
  </si>
  <si>
    <t>FCHNMWTBCXY</t>
    <phoneticPr fontId="51" type="noConversion"/>
  </si>
  <si>
    <t>Hiseq17TJ0000366</t>
    <phoneticPr fontId="51" type="noConversion"/>
  </si>
  <si>
    <t>96.36;94.00</t>
  </si>
  <si>
    <t>97.90;96.25</t>
  </si>
  <si>
    <t>47.55;47.57</t>
  </si>
  <si>
    <t>97.14;94.77</t>
  </si>
  <si>
    <t>98.37;96.71</t>
  </si>
  <si>
    <t>45.18;45.21</t>
  </si>
  <si>
    <t>以下子文库产量较低：DX1316AJQFAAAPEI-25
DX1243AJQLAAAPEI-29
DX1316AJQIAAAPEI-49
DX1316AJPLAAAPEI-97
DX1316AJPNAAAPEI-103
DX1316AJPOAAAPEI-107
DX1316AJPPAAAPEI-108
DX1316AJPYAAAPEI-165</t>
    <phoneticPr fontId="51" type="noConversion"/>
  </si>
  <si>
    <t>产量较低(pooling比例偏差)</t>
    <phoneticPr fontId="51" type="noConversion"/>
  </si>
  <si>
    <t>FCHNJMWBCXY</t>
    <phoneticPr fontId="51" type="noConversion"/>
  </si>
  <si>
    <t>TJ177</t>
    <phoneticPr fontId="51" type="noConversion"/>
  </si>
  <si>
    <t>Hiseq17TJ0000363</t>
    <phoneticPr fontId="51" type="noConversion"/>
  </si>
  <si>
    <t>INDEX</t>
    <phoneticPr fontId="51" type="noConversion"/>
  </si>
  <si>
    <t xml:space="preserve">Oseq-Drug个体化诊疗基因检测(21/59); Vista-carrierscreeningtargetpanel(1/59); 安孕可-单基因遗传病携带者筛查69种(6/59); Vista-carrierscreeningminipanel(15/59); 安孕可-单基因遗传病基因检测-12种(2/59); 天津肿瘤研发(14/59); </t>
    <phoneticPr fontId="51" type="noConversion"/>
  </si>
  <si>
    <t>张敏</t>
    <phoneticPr fontId="51" type="noConversion"/>
  </si>
  <si>
    <t>医学</t>
    <phoneticPr fontId="51" type="noConversion"/>
  </si>
  <si>
    <t>97.04;94.82</t>
  </si>
  <si>
    <t>98.32;96.70</t>
  </si>
  <si>
    <t>45.24;45.27</t>
  </si>
  <si>
    <t>以下子文库产量较低：DX1316AJQFAAAPEI-25
DX1243AJQLAAAPEI-29
DX1316AJQIAAAPEI-49
DX1316AJPLAAAPEI-97
DX1316AJPNAAAPEI-103
DX1316AJPOAAAPEI-107
DX1316AJPPAAAPEI-108
DX1316AJPYAAAPEI-165</t>
    <phoneticPr fontId="51" type="noConversion"/>
  </si>
  <si>
    <t>产量较低(pooling比例偏差)</t>
    <phoneticPr fontId="51" type="noConversion"/>
  </si>
  <si>
    <t>FCHNJMWBCXY</t>
    <phoneticPr fontId="51" type="noConversion"/>
  </si>
  <si>
    <t>TJ177</t>
    <phoneticPr fontId="51" type="noConversion"/>
  </si>
  <si>
    <t>Hiseq17TJ0000363</t>
    <phoneticPr fontId="51" type="noConversion"/>
  </si>
  <si>
    <t>INDEX</t>
    <phoneticPr fontId="51" type="noConversion"/>
  </si>
  <si>
    <t xml:space="preserve">Vista-carrierscreeningminipanel(15/59); 安孕可-单基因遗传病基因检测-12种(2/59); 安孕可-单基因遗传病携带者筛查69种(6/59); 天津肿瘤研发(14/59); Oseq-Drug个体化诊疗基因检测(21/59); Vista-carrierscreeningtargetpanel(1/59); </t>
    <phoneticPr fontId="51" type="noConversion"/>
  </si>
  <si>
    <t>张敏</t>
    <phoneticPr fontId="51" type="noConversion"/>
  </si>
  <si>
    <t>医学</t>
    <phoneticPr fontId="51" type="noConversion"/>
  </si>
  <si>
    <t>98.09;96.61</t>
  </si>
  <si>
    <t xml:space="preserve"> -</t>
    <phoneticPr fontId="51" type="noConversion"/>
  </si>
  <si>
    <t>良</t>
    <phoneticPr fontId="51" type="noConversion"/>
  </si>
  <si>
    <t>FCHMVJCBCXY</t>
    <phoneticPr fontId="51" type="noConversion"/>
  </si>
  <si>
    <t>TJ178</t>
    <phoneticPr fontId="51" type="noConversion"/>
  </si>
  <si>
    <t>Hiseq17TJ0000365</t>
    <phoneticPr fontId="51" type="noConversion"/>
  </si>
  <si>
    <t xml:space="preserve">Oseq-Drug个体化诊疗基因检测(12/12); </t>
    <phoneticPr fontId="51" type="noConversion"/>
  </si>
  <si>
    <t>96.87;94.74</t>
  </si>
  <si>
    <t>98.18;96.76</t>
  </si>
  <si>
    <t>97.34;95.39</t>
  </si>
  <si>
    <t>98.47;97.08</t>
  </si>
  <si>
    <t>46.37;46.40</t>
  </si>
  <si>
    <t xml:space="preserve"> -</t>
    <phoneticPr fontId="51" type="noConversion"/>
  </si>
  <si>
    <t>良</t>
    <phoneticPr fontId="51" type="noConversion"/>
  </si>
  <si>
    <t>FCHNMVLBCXY</t>
    <phoneticPr fontId="51" type="noConversion"/>
  </si>
  <si>
    <t>TJ177</t>
    <phoneticPr fontId="51" type="noConversion"/>
  </si>
  <si>
    <t>Hiseq17TJ0000364</t>
    <phoneticPr fontId="51" type="noConversion"/>
  </si>
  <si>
    <t>INDEX</t>
    <phoneticPr fontId="51" type="noConversion"/>
  </si>
  <si>
    <t xml:space="preserve">Oseq？-ctDNA肺癌个体化诊疗基因检测(7/12); Oseq-Drug个体化诊疗基因检测(5/12); </t>
    <phoneticPr fontId="51" type="noConversion"/>
  </si>
  <si>
    <t>张敏</t>
    <phoneticPr fontId="51" type="noConversion"/>
  </si>
  <si>
    <t>医学</t>
    <phoneticPr fontId="51" type="noConversion"/>
  </si>
  <si>
    <t>97.22;95.25</t>
  </si>
  <si>
    <t>98.40;97.00</t>
  </si>
  <si>
    <t xml:space="preserve"> -</t>
    <phoneticPr fontId="51" type="noConversion"/>
  </si>
  <si>
    <t>良</t>
    <phoneticPr fontId="51" type="noConversion"/>
  </si>
  <si>
    <t>FCHNMVLBCXY</t>
    <phoneticPr fontId="51" type="noConversion"/>
  </si>
  <si>
    <t>TJ177</t>
    <phoneticPr fontId="51" type="noConversion"/>
  </si>
  <si>
    <t>Hiseq17TJ0000364</t>
    <phoneticPr fontId="51" type="noConversion"/>
  </si>
  <si>
    <t>INDEX</t>
    <phoneticPr fontId="51" type="noConversion"/>
  </si>
  <si>
    <t xml:space="preserve">Oseq？-ctDNA肺癌个体化诊疗基因检测(7/12); Oseq-Drug个体化诊疗基因检测(5/12); </t>
    <phoneticPr fontId="51" type="noConversion"/>
  </si>
  <si>
    <t>张敏</t>
    <phoneticPr fontId="51" type="noConversion"/>
  </si>
  <si>
    <t>医学</t>
    <phoneticPr fontId="51" type="noConversion"/>
  </si>
  <si>
    <t>97.34;95.77</t>
  </si>
  <si>
    <t>98.48;97.44</t>
  </si>
  <si>
    <t>46.35;46.37</t>
  </si>
  <si>
    <t>FCHMTC2BCXY</t>
    <phoneticPr fontId="51" type="noConversion"/>
  </si>
  <si>
    <t>TJ177</t>
    <phoneticPr fontId="51" type="noConversion"/>
  </si>
  <si>
    <t>Hiseq17TJ0000360</t>
    <phoneticPr fontId="51" type="noConversion"/>
  </si>
  <si>
    <t>INDEX</t>
    <phoneticPr fontId="51" type="noConversion"/>
  </si>
  <si>
    <t xml:space="preserve">Oseq？-ctDNA肺癌个体化诊疗基因检测(12/12); </t>
    <phoneticPr fontId="51" type="noConversion"/>
  </si>
  <si>
    <t>张敏</t>
    <phoneticPr fontId="51" type="noConversion"/>
  </si>
  <si>
    <t>医学</t>
    <phoneticPr fontId="51" type="noConversion"/>
  </si>
  <si>
    <t>97.30;95.80</t>
  </si>
  <si>
    <t>98.45;97.42</t>
  </si>
  <si>
    <t>46.41;46.44</t>
  </si>
  <si>
    <t>FCHMTC2BCXY</t>
    <phoneticPr fontId="51" type="noConversion"/>
  </si>
  <si>
    <t>Hiseq17TJ0000360</t>
    <phoneticPr fontId="51" type="noConversion"/>
  </si>
  <si>
    <t xml:space="preserve">Oseq？-ctDNA肺癌个体化诊疗基因检测(12/12); </t>
    <phoneticPr fontId="51" type="noConversion"/>
  </si>
  <si>
    <t>98.83;97.37</t>
  </si>
  <si>
    <t>46.38;46.41</t>
  </si>
  <si>
    <t>FCHMT7KBCXY</t>
    <phoneticPr fontId="51" type="noConversion"/>
  </si>
  <si>
    <t>Hiseq17TJ0000361</t>
    <phoneticPr fontId="51" type="noConversion"/>
  </si>
  <si>
    <t>INDEX</t>
    <phoneticPr fontId="51" type="noConversion"/>
  </si>
  <si>
    <t xml:space="preserve">Oseq-Drug个体化诊疗基因检测(7/12); Oseq？-ctDNA肺癌个体化诊疗基因检测(5/12); </t>
    <phoneticPr fontId="51" type="noConversion"/>
  </si>
  <si>
    <t>张敏</t>
    <phoneticPr fontId="51" type="noConversion"/>
  </si>
  <si>
    <t>97.92;96.06</t>
  </si>
  <si>
    <t>98.80;97.27</t>
  </si>
  <si>
    <t>46.35;46.38</t>
  </si>
  <si>
    <t xml:space="preserve"> -</t>
    <phoneticPr fontId="51" type="noConversion"/>
  </si>
  <si>
    <t>良</t>
    <phoneticPr fontId="51" type="noConversion"/>
  </si>
  <si>
    <t>FCHMT7KBCXY</t>
    <phoneticPr fontId="51" type="noConversion"/>
  </si>
  <si>
    <t>TJ177</t>
    <phoneticPr fontId="51" type="noConversion"/>
  </si>
  <si>
    <t>Hiseq17TJ0000361</t>
    <phoneticPr fontId="51" type="noConversion"/>
  </si>
  <si>
    <t>INDEX</t>
    <phoneticPr fontId="51" type="noConversion"/>
  </si>
  <si>
    <t xml:space="preserve">Oseq-Drug个体化诊疗基因检测(7/12); Oseq？-ctDNA肺癌个体化诊疗基因检测(5/12); </t>
    <phoneticPr fontId="51" type="noConversion"/>
  </si>
  <si>
    <t>张敏</t>
    <phoneticPr fontId="51" type="noConversion"/>
  </si>
  <si>
    <t>医学</t>
    <phoneticPr fontId="51" type="noConversion"/>
  </si>
  <si>
    <t>97.26;95.62</t>
  </si>
  <si>
    <t>98.37;97.16</t>
  </si>
  <si>
    <t>44.51;44.38</t>
  </si>
  <si>
    <t>以下子文库产量较低：RD0006JXFAAPEI-2
DX1316AJMZAAAPEI-22
DX1316AJNAAAAPEI-25
DX1316AJNBAAAPEI-49
DX1316AJMPAAAPEI-51
RD0009JWEAAPEI-54
RD0009JWFAAPEI-55
RD0009JWGAAPEI-56
RD0009JWJAAPEI-60
RD0009JWKAAPEI-61
RD0009JWLAAPEI-63
RD0009JWNAAPEI-68
RD0009JWPAAPEI-70
RD0009JWQAAPEI-74
RD0009JWSAAPEI-76
RD0009JWUAAPEI-78
RD0009JWVAAPEI-79
RD0009JWXAAPEI-81
DX1316AJMYAAAPEI-90
DX1316AIUCBAAPEI-97
DX1316AJKYAAAPEI-98
DX1316AJMSAAAPEI-100
DX1316AJKZAAAPEI-101
DX1316AJLAAAAPEI-103
DX1316AJLBAAAPEI-107
DX1316AJLCAAAPEI-108
DX1316AJLDAAAPEI-111
DX1316AJLEAAAPEI-113
DX1316AJMTAAAPEI-115
DX1316AJMWAAAPEI-122
DX1316AJMDAAAPEI-128
DX1316AJMEAAAPEI-130
DX1316AJMFAAAPEI-133
DX1316AJMGAAAPEI-141
DX1316AJMHAAAPEI-142
DX1316AJMIAAAPEI-148
DX1316AJMJAAAPEI-154
DX1316AJMKAAAPEI-158
DX1316AJMLAAAPEI-165
DX1316AJMMAAAPEI-171
DX1316AJMXAAAPEI-172</t>
    <phoneticPr fontId="51" type="noConversion"/>
  </si>
  <si>
    <t>产量较低(pooling比例偏差)</t>
    <phoneticPr fontId="51" type="noConversion"/>
  </si>
  <si>
    <t>FCHN3WWBCXY</t>
    <phoneticPr fontId="51" type="noConversion"/>
  </si>
  <si>
    <t>TJ178</t>
    <phoneticPr fontId="51" type="noConversion"/>
  </si>
  <si>
    <t>Hiseq17TJ0000362</t>
    <phoneticPr fontId="51" type="noConversion"/>
  </si>
  <si>
    <t>INDEX</t>
    <phoneticPr fontId="51" type="noConversion"/>
  </si>
  <si>
    <t xml:space="preserve">安孕可-单基因遗传病携带者筛查69种(9/70); 天津遗传病研发(1/70); 天津病原研发(13/70); 安孕可-单基因遗传病基因检测-12种(2/70); Vista-carrierscreeningminipanel(16/70); Vista-carrierscreeningtargetpanel(1/70); Oseq-Drug个体化诊疗基因检测(28/70); </t>
    <phoneticPr fontId="51" type="noConversion"/>
  </si>
  <si>
    <t>张敏</t>
    <phoneticPr fontId="51" type="noConversion"/>
  </si>
  <si>
    <t>医学</t>
    <phoneticPr fontId="51" type="noConversion"/>
  </si>
  <si>
    <t>98.41;97.23</t>
  </si>
  <si>
    <t>44.56;44.42</t>
  </si>
  <si>
    <t>以下子文库产量较低：RD0006JXFAAPEI-2
DX1316AJMZAAAPEI-22
DX1316AJNAAAAPEI-25
DX1316AJNBAAAPEI-49
DX1316AJMPAAAPEI-51
RD0009JWEAAPEI-54
RD0009JWFAAPEI-55
RD0009JWGAAPEI-56
RD0009JWJAAPEI-60
RD0009JWKAAPEI-61
RD0009JWLAAPEI-63
RD0009JWNAAPEI-68
RD0009JWPAAPEI-70
RD0009JWQAAPEI-74
RD0009JWSAAPEI-76
RD0009JWUAAPEI-78
RD0009JWVAAPEI-79
RD0009JWXAAPEI-81
DX1316AJMYAAAPEI-90
DX1316AIUCBAAPEI-97
DX1316AJKYAAAPEI-98
DX1316AJMSAAAPEI-100
DX1316AJKZAAAPEI-101
DX1316AJLAAAAPEI-103
DX1316AJLBAAAPEI-107
DX1316AJLCAAAPEI-108
DX1316AJLDAAAPEI-111
DX1316AJLEAAAPEI-113
DX1316AJMTAAAPEI-115
DX1316AJMWAAAPEI-122
DX1316AJMDAAAPEI-128
DX1316AJMEAAAPEI-130
DX1316AJMFAAAPEI-133
DX1316AJMGAAAPEI-141
DX1316AJMHAAAPEI-142
DX1316AJMIAAAPEI-148
DX1316AJMJAAAPEI-154
DX1316AJMKAAAPEI-158
DX1316AJMLAAAPEI-165
DX1316AJMMAAAPEI-171
DX1316AJMXAAAPEI-172</t>
    <phoneticPr fontId="51" type="noConversion"/>
  </si>
  <si>
    <t>产量较低(pooling比例偏差)</t>
    <phoneticPr fontId="51" type="noConversion"/>
  </si>
  <si>
    <t xml:space="preserve">Vista-carrierscreeningtargetpanel(1/70); Oseq-Drug个体化诊疗基因检测(28/70); 天津病原研发(13/70); Vista-carrierscreeningminipanel(16/70); 安孕可-单基因遗传病基因检测-12种(2/70); 安孕可-单基因遗传病携带者筛查69种(9/70); 天津遗传病研发(1/70); </t>
    <phoneticPr fontId="51" type="noConversion"/>
  </si>
  <si>
    <t>170721_I133_FCHK35FBBXX_L1_WHDNASPEP00005265
170721_I133_FCHK35FBBXX_L2_WHDNASPEP00005266</t>
    <phoneticPr fontId="117" type="noConversion"/>
  </si>
  <si>
    <t>170721_I133_FCHK35WBBXX_L7_WHDNASPEP00005300</t>
    <phoneticPr fontId="117" type="noConversion"/>
  </si>
  <si>
    <t>170721_I133_FCHK35WBBXX_L8_WHDNASPEP00005301</t>
    <phoneticPr fontId="117" type="noConversion"/>
  </si>
  <si>
    <t>170721_I136_FCHK3CLBBXX_L3_CWHPEPI00001382-1</t>
    <phoneticPr fontId="117" type="noConversion"/>
  </si>
  <si>
    <t>170722_I133_FCHK37MBBXX_L5_WHCDNAPEP00007148</t>
    <phoneticPr fontId="117" type="noConversion"/>
  </si>
  <si>
    <t>170722_I133_FCHK37MBBXX_L6_WHCDNAPEP00007149</t>
    <phoneticPr fontId="117" type="noConversion"/>
  </si>
  <si>
    <t>97.98;90.62</t>
  </si>
  <si>
    <t>99.27;96.14</t>
  </si>
  <si>
    <t>47.68;48.12</t>
  </si>
  <si>
    <t>HS4000 PE101+8+8+101;0428+0428;新库库检;</t>
    <phoneticPr fontId="51" type="noConversion"/>
  </si>
  <si>
    <t>FCHK37MBBXX</t>
  </si>
  <si>
    <t>WHCDNAPEP00007150</t>
  </si>
  <si>
    <t xml:space="preserve">qeg170508刘宇峰玉米EukaryoteTranscriptomeResequencing(1/6) ruh170706张秋萍伊朗岩壁虎GBS(1/6) knx170704谢志远拟南芥Methylation(2/6) wbt170508刘宇峰玉米EukaryoteTranscriptomeResequencing(2/6) </t>
  </si>
  <si>
    <t>97.88;91.29</t>
  </si>
  <si>
    <t>99.24;96.44</t>
  </si>
  <si>
    <t>47.41;47.82</t>
  </si>
  <si>
    <t>96.46;93.58</t>
  </si>
  <si>
    <t>53.76;53.86</t>
  </si>
  <si>
    <t>32.42;32.27</t>
  </si>
  <si>
    <t>90.94;89.82</t>
  </si>
  <si>
    <t>WHCDNAPEP00007149</t>
  </si>
  <si>
    <t xml:space="preserve">iuz170621刘宇峰人β链Re-sequencing(1/18) dop170705刘宇峰人α链Re-sequencing(3/18) yue170705刘宇峰人α链Re-sequencing(8/18) wbt170508刘宇峰玉米EukaryoteTranscriptomeResequencing(2/18) wwb170712谢尚波维氏气单胞菌prokaryoteStrand-SpecificResequencingTranscriptome(3/18) ram170628张秋萍拟南芥Re-sequencing(1/18) </t>
  </si>
  <si>
    <t>97.52;93.41</t>
  </si>
  <si>
    <t>99.08;97.18</t>
  </si>
  <si>
    <t>48.69;47.87</t>
  </si>
  <si>
    <t>41.05;23.98</t>
  </si>
  <si>
    <t>78.27;79.40</t>
  </si>
  <si>
    <t>HS4000 PE101+8+8+101;0428+0428;新库库检;</t>
    <phoneticPr fontId="51" type="noConversion"/>
  </si>
  <si>
    <t>RDWHHUMjukEABDRCB-709504产量偏低</t>
    <phoneticPr fontId="51" type="noConversion"/>
  </si>
  <si>
    <t>产量较低(RD)</t>
    <phoneticPr fontId="51" type="noConversion"/>
  </si>
  <si>
    <t>WHCDNAPEP00007148</t>
  </si>
  <si>
    <t xml:space="preserve">kag170630马俊平十个鸭疫里默氏杆菌ProkaryoteTranscriptomeResequencing(10/26) qph170628马俊平人EukaryoteTranscriptomeResequencing(1/26) juk170608李维喜人EukaryoteTranscriptomeResequencing(1/26) rwp170704马俊平细菌ProkaryoteTranscriptomeResequencing(3/26) qgu170705刘宇峰人β链Re-sequencing(8/26) pck170705刘宇峰人β链Re-sequencing(3/26) </t>
  </si>
  <si>
    <t>97.23;92.37</t>
  </si>
  <si>
    <t>99.05;96.86</t>
  </si>
  <si>
    <t>52.27;48.62</t>
  </si>
  <si>
    <t>WHCDNAPEP00007147</t>
  </si>
  <si>
    <t xml:space="preserve">hit170706马俊平三个新型隱球菌Non-codingRNA(3/10) xua170616王丹鹿Re-sequencing(1/10) ikr170703谢尚波六个人环状Non-codingRNA(6/10) </t>
  </si>
  <si>
    <t>97.34;92.06</t>
  </si>
  <si>
    <t>99.11;96.69</t>
  </si>
  <si>
    <t>52.26;48.53</t>
  </si>
  <si>
    <t>HS4000 PE101+8+8+101;0428+0428;新库库检;</t>
    <phoneticPr fontId="51" type="noConversion"/>
  </si>
  <si>
    <t xml:space="preserve">ikr170703谢尚波六个人环状Non-codingRNA(6/10) xua170616王丹鹿Re-sequencing(1/10) hit170706马俊平三个新型隱球菌Non-codingRNA(3/10) </t>
  </si>
  <si>
    <t>97.03;91.32</t>
  </si>
  <si>
    <t>99.01;96.35</t>
  </si>
  <si>
    <t>52.14;48.30</t>
  </si>
  <si>
    <t>HS4000 PE101+8+8+101;0428+0428;新库库检;</t>
    <phoneticPr fontId="51" type="noConversion"/>
  </si>
  <si>
    <t xml:space="preserve">hit170706马俊平三个新型隱球菌Non-codingRNA(3/10) ikr170703谢尚波六个人环状Non-codingRNA(6/10) xua170616王丹鹿Re-sequencing(1/10) </t>
  </si>
  <si>
    <t>97.34;90.81</t>
  </si>
  <si>
    <t>99.14;96.02</t>
  </si>
  <si>
    <t>52.02;48.11</t>
  </si>
  <si>
    <t xml:space="preserve">ikr170703谢尚波六个人环状Non-codingRNA(6/10) xua170616王丹鹿Re-sequencing(1/10) hit170706马俊平三个新型隱球菌Non-codingRNA(3/10) </t>
    <phoneticPr fontId="51" type="noConversion"/>
  </si>
  <si>
    <t>93.91;79.04</t>
  </si>
  <si>
    <t>97.58;89.87</t>
  </si>
  <si>
    <t>51.95;51.97</t>
  </si>
  <si>
    <t>7.24;26.84</t>
  </si>
  <si>
    <t>0.12;0.28</t>
  </si>
  <si>
    <t>HS4000 PE151+8+8+151;0428+0428;新库库检;</t>
    <phoneticPr fontId="51" type="noConversion"/>
  </si>
  <si>
    <t>FCHK3FNBBXX</t>
  </si>
  <si>
    <t>WHDNASPEP00005292</t>
  </si>
  <si>
    <t xml:space="preserve">ego170706刘传军人Exomecapture(1/33) qep170703杨林1两百一十八个结核分枝杆菌Re-sequencing(28/33) rdg170710李洁4人粪便Metagenomics(4/33) </t>
  </si>
  <si>
    <t>93.21;74.58</t>
  </si>
  <si>
    <t>97.09;86.97</t>
  </si>
  <si>
    <t>37.55;38.40</t>
  </si>
  <si>
    <t>HS4000 PE151+8+8+151;0428+0428;新库库检;</t>
    <phoneticPr fontId="51" type="noConversion"/>
  </si>
  <si>
    <t>WHDNASPEP00005288</t>
  </si>
  <si>
    <t xml:space="preserve">iqh170711夏展峰植物Re-sequencing(2/2) </t>
  </si>
  <si>
    <t>91.14;74.91</t>
  </si>
  <si>
    <t>96.23;87.03</t>
  </si>
  <si>
    <t>37.35;38.08</t>
  </si>
  <si>
    <t>HS4000 PE151+8+8+151;0428+0428;新库库检;</t>
    <phoneticPr fontId="51" type="noConversion"/>
  </si>
  <si>
    <t>WHDNASPEP00005287</t>
  </si>
  <si>
    <t>Re-sequencing</t>
    <phoneticPr fontId="51" type="noConversion"/>
  </si>
  <si>
    <t xml:space="preserve">iqh170711夏展峰植物Re-sequencing(2/2) </t>
    <phoneticPr fontId="51" type="noConversion"/>
  </si>
  <si>
    <t>93.04;79.57</t>
  </si>
  <si>
    <t>96.92;89.79</t>
  </si>
  <si>
    <t>50.60;50.53</t>
  </si>
  <si>
    <t>WHDNASPEP00005286</t>
  </si>
  <si>
    <t xml:space="preserve">ihu170612徐晓静一个衣藻Re-sequencing(1/14) hav170210宗亮人内部研发(2/14) xws170707王丹水稻Re-sequencing(2/14) wug170707王爽1两个细菌Denovo-Microbiology(2/14) gey170703梁勇污泥Metagenomics(2/14) pvi170705司凯威痤疮丙酸杆菌Denovo-Microbiology(1/14) vpr170707董海芳细菌Re-sequencing(4/14) </t>
  </si>
  <si>
    <t>93.45;86.39</t>
  </si>
  <si>
    <t>97.34;94.03</t>
  </si>
  <si>
    <t>48.62;49.06</t>
  </si>
  <si>
    <t>HS4000 PE151+8+8+151;0428+0428;新库库检;</t>
    <phoneticPr fontId="51" type="noConversion"/>
  </si>
  <si>
    <t>WHCDNAPEP00007131</t>
  </si>
  <si>
    <t xml:space="preserve">mwr170703李斌斌水稻Non-codingRNA(5/22) acp170405于杨阳油菜EukaryoteTranscriptomeResequencing(3/22) kbj170328于杨阳棉花EukaryoteTranscriptomeResequencing(14/22) </t>
  </si>
  <si>
    <t>92.95;79.14</t>
  </si>
  <si>
    <t>96.85;89.21</t>
  </si>
  <si>
    <t>43.21;43.49</t>
  </si>
  <si>
    <t>HS4000 PE151+8+8+151;0428+0428;新库库检;</t>
    <phoneticPr fontId="51" type="noConversion"/>
  </si>
  <si>
    <t>FCHK3FNBBXX</t>
    <phoneticPr fontId="51" type="noConversion"/>
  </si>
  <si>
    <t>WHCDNAPEP00007121</t>
  </si>
  <si>
    <t>Re-sequencing</t>
    <phoneticPr fontId="51" type="noConversion"/>
  </si>
  <si>
    <t xml:space="preserve">djy170705王丹水稻Re-sequencing(5/5) </t>
    <phoneticPr fontId="51" type="noConversion"/>
  </si>
  <si>
    <t>92.89;79.46</t>
  </si>
  <si>
    <t>96.88;90.00</t>
  </si>
  <si>
    <t>40.24;40.45</t>
  </si>
  <si>
    <t>HS4000 PE151+8+8+151;0428+0428;新库库检，外来文库;</t>
    <phoneticPr fontId="51" type="noConversion"/>
  </si>
  <si>
    <t>CWHPE17070041</t>
  </si>
  <si>
    <t xml:space="preserve">uaq170602罗伟琪人内部研发 </t>
    <phoneticPr fontId="51" type="noConversion"/>
  </si>
  <si>
    <t>93.18;81.13</t>
  </si>
  <si>
    <t>97.20;90.80</t>
  </si>
  <si>
    <t>41.90;42.27</t>
  </si>
  <si>
    <t>HS4000 PE151+8+8+151;0428+0428;新库库检;</t>
  </si>
  <si>
    <t>WHDNASPEP00005253</t>
  </si>
  <si>
    <t>Re-sequencing</t>
    <phoneticPr fontId="51" type="noConversion"/>
  </si>
  <si>
    <t xml:space="preserve">gds170703王丹水稻Re-sequencing(5/5) </t>
    <phoneticPr fontId="51" type="noConversion"/>
  </si>
  <si>
    <t>97.22;88.34</t>
  </si>
  <si>
    <t>98.96;94.35</t>
  </si>
  <si>
    <t>44.44;44.64</t>
  </si>
  <si>
    <t>0.84;2.06</t>
  </si>
  <si>
    <t>97.70;88.40</t>
  </si>
  <si>
    <t>HS4000 PE101+8+8+101;0428+0428;新库库检;</t>
    <phoneticPr fontId="51" type="noConversion"/>
  </si>
  <si>
    <t>FCHK3CJBBXX</t>
  </si>
  <si>
    <t>WHCDNAPEP00007136</t>
  </si>
  <si>
    <t xml:space="preserve">knx170704谢志远拟南芥Methylation(1/11) mtr170630刘芳3文冠果EukaryotedenovoTranscriptome(1/11) qph170628马俊平人EukaryoteTranscriptomeResequencing(1/11) wpd170704李斌斌八个大鼠Non-codingRNA(2/11) zdm170704刘传军人TargetRegioncapture(2/11) vba170707钟珍布氏锥虫Re-sequencing(3/11) yxg170614谢尚波桑寄生EukaryotedenovoTranscriptome(1/11) </t>
  </si>
  <si>
    <t>97.21;94.00</t>
  </si>
  <si>
    <t>98.96;97.20</t>
  </si>
  <si>
    <t>49.86;50.09</t>
  </si>
  <si>
    <t>1.41;1.55</t>
  </si>
  <si>
    <t>90.78;89.55</t>
  </si>
  <si>
    <t>HS4000 PE101+8+8+101;0428+0428;旧库;</t>
    <phoneticPr fontId="51" type="noConversion"/>
  </si>
  <si>
    <t xml:space="preserve">wpd170704李斌斌八个大鼠Non-codingRNA(6/9) qvx170703李斌斌水稻Non-codingRNA(2/9) xaf170704谢志远人Re-sequencing(1/9) </t>
  </si>
  <si>
    <t>96.97;93.19</t>
  </si>
  <si>
    <t>98.88;96.83</t>
  </si>
  <si>
    <t>1.39;1.58</t>
  </si>
  <si>
    <t>91.16;89.84</t>
  </si>
  <si>
    <t>HS4000 PE101+8+8+101;0428+0428;旧库;</t>
    <phoneticPr fontId="51" type="noConversion"/>
  </si>
  <si>
    <t xml:space="preserve">qvx170703李斌斌水稻Non-codingRNA(2/9) xaf170704谢志远人Re-sequencing(1/9) wpd170704李斌斌八个大鼠Non-codingRNA(6/9) </t>
    <phoneticPr fontId="51" type="noConversion"/>
  </si>
  <si>
    <t>91.87;86.43</t>
  </si>
  <si>
    <t>96.47;93.15</t>
  </si>
  <si>
    <t>71.09;68.62</t>
  </si>
  <si>
    <t>7.23;14.45</t>
  </si>
  <si>
    <t>8.06;8.50</t>
  </si>
  <si>
    <t>HS4000 PE101+8+8+101;0428+0428;旧库;</t>
    <phoneticPr fontId="51" type="noConversion"/>
  </si>
  <si>
    <t>96.42;91.67</t>
  </si>
  <si>
    <t>98.60;96.00</t>
  </si>
  <si>
    <t>47.55;47.66</t>
  </si>
  <si>
    <t>HS4000 PE101+8+8+101;0428+0428;新库库检，外来文库;</t>
    <phoneticPr fontId="51" type="noConversion"/>
  </si>
  <si>
    <t>CWHPEPI00001398</t>
  </si>
  <si>
    <t xml:space="preserve">zac170713位艳丽外来文库Chip-seq </t>
    <phoneticPr fontId="51" type="noConversion"/>
  </si>
  <si>
    <t>43.17;37.94</t>
  </si>
  <si>
    <t>56.86;44.75</t>
  </si>
  <si>
    <t>37.52;49.07</t>
  </si>
  <si>
    <t>HS4000 PE101+8+8+101;0428+0428;新库库检，外来文库（混入10%wHAXPI052978-163）;</t>
    <phoneticPr fontId="51" type="noConversion"/>
  </si>
  <si>
    <t>CWHPEI17070001</t>
  </si>
  <si>
    <t xml:space="preserve">RNA-Seq </t>
    <phoneticPr fontId="51" type="noConversion"/>
  </si>
  <si>
    <t xml:space="preserve">ckn170711马俊平人RNA-Seq </t>
  </si>
  <si>
    <t>43.13;68.41</t>
  </si>
  <si>
    <t>56.19;84.55</t>
  </si>
  <si>
    <t>37.53;46.21</t>
  </si>
  <si>
    <t>HS4000 PE101+8+8+101;0428+0428;新库库检，外来文库（混入10%wHAXPI052978-163）;</t>
    <phoneticPr fontId="51" type="noConversion"/>
  </si>
  <si>
    <t>CWHPEI17070003</t>
  </si>
  <si>
    <t xml:space="preserve">RNA-Seq </t>
    <phoneticPr fontId="51" type="noConversion"/>
  </si>
  <si>
    <t xml:space="preserve">vav170711马俊平人RNA-Seq </t>
    <phoneticPr fontId="51" type="noConversion"/>
  </si>
  <si>
    <t>43.93;64.22</t>
  </si>
  <si>
    <t>58.08;81.63</t>
  </si>
  <si>
    <t>37.38;47.06</t>
  </si>
  <si>
    <t>HS4000 PE101+8+8+101;0428+0428;新库库检，外来文库（混入10%wHAXPI052978-163）;</t>
    <phoneticPr fontId="51" type="noConversion"/>
  </si>
  <si>
    <t>CWHPEI17070002</t>
  </si>
  <si>
    <t xml:space="preserve">RNA-Seq </t>
    <phoneticPr fontId="51" type="noConversion"/>
  </si>
  <si>
    <t xml:space="preserve">vav170711马俊平人RNA-Seq </t>
    <phoneticPr fontId="51" type="noConversion"/>
  </si>
  <si>
    <t>88.43;83.45</t>
  </si>
  <si>
    <t>93.69;90.11</t>
  </si>
  <si>
    <t>42.68;42.96</t>
  </si>
  <si>
    <t>PE 126+8+126-V4;0522+0522;新库库检;</t>
    <phoneticPr fontId="51" type="noConversion"/>
  </si>
  <si>
    <t>FCCB9C3ANXX</t>
  </si>
  <si>
    <t>WHDNASPEP00005281</t>
  </si>
  <si>
    <t xml:space="preserve">psk170628余佳临大弹涂鱼Re-sequencing(2/3) pjd170621余佳临黄斑蓝子鱼斑鱧鼋Denovo-Animal(1/3) </t>
  </si>
  <si>
    <t>90.15;83.58</t>
  </si>
  <si>
    <t>94.87;90.81</t>
  </si>
  <si>
    <t>33.28;33.68</t>
  </si>
  <si>
    <t>48.94;49.41</t>
  </si>
  <si>
    <t>0.37;0.54</t>
  </si>
  <si>
    <t>PE 126+8+126-V4;0522+0522;新库库检;</t>
    <phoneticPr fontId="51" type="noConversion"/>
  </si>
  <si>
    <t>WHDNASPEP00005282</t>
  </si>
  <si>
    <t xml:space="preserve">ray170703姚晓明香蕉Re-sequencing(1/4) psk170628余佳临大弹涂鱼Re-sequencing(1/4) ugn170622周媛1拟南芥Methylation(2/4) </t>
  </si>
  <si>
    <t>83.35;77.38</t>
  </si>
  <si>
    <t>90.37;86.44</t>
  </si>
  <si>
    <t>31.70;32.36</t>
  </si>
  <si>
    <t>PE 126+8+126-V4;0522+0522;新库库检;</t>
    <phoneticPr fontId="51" type="noConversion"/>
  </si>
  <si>
    <t>WHDNASPEP00005280</t>
  </si>
  <si>
    <t>Methylation</t>
    <phoneticPr fontId="51" type="noConversion"/>
  </si>
  <si>
    <t xml:space="preserve">ves170623于杨阳四个小鼠单细胞甲基化Methylation(5/5) </t>
    <phoneticPr fontId="51" type="noConversion"/>
  </si>
  <si>
    <t>90.37;87.80</t>
  </si>
  <si>
    <t>94.92;92.80</t>
  </si>
  <si>
    <t>34.50;34.80</t>
  </si>
  <si>
    <t>WHDNASPEP00005250</t>
  </si>
  <si>
    <t xml:space="preserve">wgu170623余佳临磷虾Denovo-Animal(2/2) </t>
  </si>
  <si>
    <t>90.09;85.42</t>
  </si>
  <si>
    <t>94.84;91.49</t>
  </si>
  <si>
    <t>42.20;42.35</t>
  </si>
  <si>
    <t>WHDNASPEP00005249</t>
  </si>
  <si>
    <t xml:space="preserve">btc170623余佳临日本鳗鲡Denovo-Animal(2/2) </t>
  </si>
  <si>
    <t>91.66;88.54</t>
  </si>
  <si>
    <t>95.69;93.36</t>
  </si>
  <si>
    <t>41.25;41.38</t>
  </si>
  <si>
    <t>PE 126+8+126-V4;0522+0522;新库库检;</t>
    <phoneticPr fontId="51" type="noConversion"/>
  </si>
  <si>
    <t>WHDNALPEP00000260</t>
  </si>
  <si>
    <t xml:space="preserve">pjd170621余佳临黄斑蓝子鱼斑鱧鼋Denovo-Animal(2/2) </t>
    <phoneticPr fontId="51" type="noConversion"/>
  </si>
  <si>
    <t>92.49;89.38</t>
  </si>
  <si>
    <t>95.94;93.61</t>
  </si>
  <si>
    <t>41.68;41.89</t>
  </si>
  <si>
    <t>WHDNALPEP00000259</t>
  </si>
  <si>
    <t xml:space="preserve">bhk170623余佳临大口黑鲈Denovo-Animal(2/2) </t>
    <phoneticPr fontId="51" type="noConversion"/>
  </si>
  <si>
    <t>87.67;86.93</t>
  </si>
  <si>
    <t>93.34;92.50</t>
  </si>
  <si>
    <t>29.99;29.84</t>
  </si>
  <si>
    <t>PE 126+8+126-V4;0522+0522;新库库检;</t>
    <phoneticPr fontId="51" type="noConversion"/>
  </si>
  <si>
    <t>WHCDNAPEP00007093</t>
  </si>
  <si>
    <t xml:space="preserve">xzu170606袁珍丽疟原虫EukaryoteTranscriptomeResequencing(15/15) </t>
    <phoneticPr fontId="51" type="noConversion"/>
  </si>
  <si>
    <t>96.86;87.21</t>
  </si>
  <si>
    <t>98.97;93.45</t>
  </si>
  <si>
    <t>45.87;46.16</t>
  </si>
  <si>
    <t>很差(客户样品)</t>
    <phoneticPr fontId="51" type="noConversion"/>
  </si>
  <si>
    <t>FCHK3CLBBXX</t>
  </si>
  <si>
    <t>WHEUDfcbDBAADWAAPEI-53</t>
  </si>
  <si>
    <t xml:space="preserve">fcb170705徐晓静企鹅Denovo-Animal </t>
    <phoneticPr fontId="51" type="noConversion"/>
  </si>
  <si>
    <t>97.58;90.29</t>
  </si>
  <si>
    <t>99.21;95.36</t>
  </si>
  <si>
    <t>39.63;40.00</t>
  </si>
  <si>
    <t>HS4000 PE50+8+8+50;0428+0428;新库库检;</t>
    <phoneticPr fontId="51" type="noConversion"/>
  </si>
  <si>
    <t>WHCDNAPEP00007126</t>
  </si>
  <si>
    <t xml:space="preserve">stf170613徐晓静澳洲棉Denovo-Plant(5/5) </t>
  </si>
  <si>
    <t>97.54;89.68</t>
  </si>
  <si>
    <t>99.20;95.11</t>
  </si>
  <si>
    <t>39.67;40.05</t>
  </si>
  <si>
    <t>HS4000 PE50+8+8+50;0428+0428;新库库检;</t>
    <phoneticPr fontId="51" type="noConversion"/>
  </si>
  <si>
    <t xml:space="preserve">stf170613徐晓静澳洲棉Denovo-Plant(5/5) </t>
    <phoneticPr fontId="51" type="noConversion"/>
  </si>
  <si>
    <t>97.66;89.71</t>
  </si>
  <si>
    <t>99.24;95.15</t>
  </si>
  <si>
    <t>39.70;40.09</t>
  </si>
  <si>
    <t>HS4000 PE50+8+8+50;0428+0428;新库库检;</t>
    <phoneticPr fontId="51" type="noConversion"/>
  </si>
  <si>
    <t>97.70;89.75</t>
  </si>
  <si>
    <t>99.25;95.18</t>
  </si>
  <si>
    <t>39.70;40.07</t>
  </si>
  <si>
    <t>HS4000 PE50+8+8+50;0428+0428;新库库检;</t>
    <phoneticPr fontId="51" type="noConversion"/>
  </si>
  <si>
    <t xml:space="preserve">stf170613徐晓静澳洲棉Denovo-Plant(5/5) </t>
    <phoneticPr fontId="51" type="noConversion"/>
  </si>
  <si>
    <t>74.99;11.35</t>
  </si>
  <si>
    <t>91.78;26.80</t>
  </si>
  <si>
    <t>53.67;48.18</t>
  </si>
  <si>
    <t>HS4000 PE50+8+8+50;0428+0428;新库库检，外来文库;</t>
    <phoneticPr fontId="51" type="noConversion"/>
  </si>
  <si>
    <t>整条Lane PF值很低，且Read2的Q20值很低</t>
    <phoneticPr fontId="51" type="noConversion"/>
  </si>
  <si>
    <t>很差(客户样品)</t>
    <phoneticPr fontId="51" type="noConversion"/>
  </si>
  <si>
    <t>CWHPEPI00001382-1</t>
  </si>
  <si>
    <t xml:space="preserve">Re-sequencing </t>
    <phoneticPr fontId="51" type="noConversion"/>
  </si>
  <si>
    <t xml:space="preserve">iaf170605郑小敏小鼠外来文库Re-sequencing </t>
    <phoneticPr fontId="51" type="noConversion"/>
  </si>
  <si>
    <t>97.60;90.60</t>
  </si>
  <si>
    <t>99.27;95.51</t>
  </si>
  <si>
    <t>45.46;45.59</t>
  </si>
  <si>
    <t>HS4000 PE50+8+8+50;0428+0428;新库库检;</t>
    <phoneticPr fontId="51" type="noConversion"/>
  </si>
  <si>
    <t>WHDNASPEP00005278</t>
  </si>
  <si>
    <t xml:space="preserve">ipa170615太帅帅一个高粱二七三一Denovo-Plant(2/2) </t>
    <phoneticPr fontId="51" type="noConversion"/>
  </si>
  <si>
    <t>97.81;89.40</t>
  </si>
  <si>
    <t>99.33;94.59</t>
  </si>
  <si>
    <t>45.76;45.97</t>
  </si>
  <si>
    <t>HS4000 PE50+8+8+50;0428+0428;新库库检;</t>
    <phoneticPr fontId="51" type="noConversion"/>
  </si>
  <si>
    <t>WHDNASPEP00005277</t>
  </si>
  <si>
    <t xml:space="preserve">csa170615太帅帅一个高粱三五三Denovo-Plant(2/2) </t>
    <phoneticPr fontId="51" type="noConversion"/>
  </si>
  <si>
    <t>HS4000 SE50+8;0428+0428;新库库检;</t>
    <phoneticPr fontId="51" type="noConversion"/>
  </si>
  <si>
    <t>整条Lane PF偏低</t>
    <phoneticPr fontId="51" type="noConversion"/>
  </si>
  <si>
    <t>很差(RD)</t>
    <phoneticPr fontId="51" type="noConversion"/>
  </si>
  <si>
    <t>FCHK35WBBXX</t>
  </si>
  <si>
    <t>WHDNASPEP00005301</t>
  </si>
  <si>
    <t>Methylation</t>
    <phoneticPr fontId="51" type="noConversion"/>
  </si>
  <si>
    <t xml:space="preserve">vae170421王珏人Methylation(5/5) </t>
  </si>
  <si>
    <t>HS4000 SE50+8;0428+0428;新库库检;</t>
    <phoneticPr fontId="51" type="noConversion"/>
  </si>
  <si>
    <t>WHRDHUMvaeMAACTAA-48产量偏低</t>
    <phoneticPr fontId="51" type="noConversion"/>
  </si>
  <si>
    <t>产量较低(RD)</t>
    <phoneticPr fontId="51" type="noConversion"/>
  </si>
  <si>
    <t>WHDNASPEP00005300</t>
  </si>
  <si>
    <t>Methylation</t>
    <phoneticPr fontId="51" type="noConversion"/>
  </si>
  <si>
    <t xml:space="preserve">vae170421王珏人Methylation(6/6) </t>
  </si>
  <si>
    <t>WHDNASPEP00005296</t>
  </si>
  <si>
    <t xml:space="preserve">vae170421王珏人Methylation(5/5) </t>
    <phoneticPr fontId="51" type="noConversion"/>
  </si>
  <si>
    <t>WHDNASPEP00005295</t>
  </si>
  <si>
    <t xml:space="preserve">vae170421王珏人Methylation(8/8) </t>
  </si>
  <si>
    <t>HS4000 SE50+8;0428+0428;新库库检;</t>
    <phoneticPr fontId="51" type="noConversion"/>
  </si>
  <si>
    <t>WHDNASPEP00005294</t>
  </si>
  <si>
    <t>Methylation</t>
    <phoneticPr fontId="51" type="noConversion"/>
  </si>
  <si>
    <t xml:space="preserve">vae170421王珏人Methylation(9/9) </t>
  </si>
  <si>
    <t>HS4000 SE50+8;0428+0428;新库库检;</t>
    <phoneticPr fontId="51" type="noConversion"/>
  </si>
  <si>
    <t>WHDNASPEP00005293</t>
  </si>
  <si>
    <t xml:space="preserve">vae170421王珏人Methylation(8/8) </t>
    <phoneticPr fontId="51" type="noConversion"/>
  </si>
  <si>
    <t>WHSRNASEP00001252</t>
  </si>
  <si>
    <t>SmallRNA</t>
    <phoneticPr fontId="51" type="noConversion"/>
  </si>
  <si>
    <t xml:space="preserve">npe170703位艳丽十四个植物SmallRNA(6/8) aoy170630徐晓静小麦SmallRNA(2/8) </t>
    <phoneticPr fontId="51" type="noConversion"/>
  </si>
  <si>
    <t>WHSRNASEP00001251</t>
  </si>
  <si>
    <t>SmallRNA</t>
    <phoneticPr fontId="51" type="noConversion"/>
  </si>
  <si>
    <t xml:space="preserve">yho170705徐晓静人SmallRNA(4/13) mrf170628徐晓静小鼠SmallRNA(2/13) npe170703位艳丽十四个植物SmallRNA(3/13) nsh170706揭文才四个木霉SmallRNA(4/13) </t>
    <phoneticPr fontId="51" type="noConversion"/>
  </si>
  <si>
    <t>HS4000 SE50+8;0428+0428;新库库检，外来文库;</t>
    <phoneticPr fontId="51" type="noConversion"/>
  </si>
  <si>
    <t>FCHK35FBBXX</t>
  </si>
  <si>
    <t>CWHPEPI00001395</t>
  </si>
  <si>
    <t xml:space="preserve">Re-sequencing </t>
    <phoneticPr fontId="51" type="noConversion"/>
  </si>
  <si>
    <t xml:space="preserve">lfu161108冯志敏人Re-sequencing </t>
    <phoneticPr fontId="51" type="noConversion"/>
  </si>
  <si>
    <t>HS4000 SE50+8;0428+0428;新库库检;</t>
    <phoneticPr fontId="51" type="noConversion"/>
  </si>
  <si>
    <t>WHCDNAPEP00007125</t>
  </si>
  <si>
    <t xml:space="preserve">aza170703袁珍丽昆虫EukaryoteTranscriptomeResequencing(2/7) lsl170703位艳丽三二个植物RNA-Seq(5/7) </t>
  </si>
  <si>
    <t>WHCDNAPEP00007124</t>
  </si>
  <si>
    <t>RNA-Seq</t>
    <phoneticPr fontId="51" type="noConversion"/>
  </si>
  <si>
    <t xml:space="preserve">lsl170703位艳丽三二个植物RNA-Seq(9/9) </t>
    <phoneticPr fontId="51" type="noConversion"/>
  </si>
  <si>
    <t>WHCDNAPEP00007123</t>
  </si>
  <si>
    <t xml:space="preserve">lsl170703位艳丽三二个植物RNA-Seq(9/9) </t>
  </si>
  <si>
    <t>WHCDNAPEP00007122</t>
  </si>
  <si>
    <t>WHCDNAPEP00007119</t>
  </si>
  <si>
    <t xml:space="preserve">aza170703袁珍丽昆虫EukaryoteTranscriptomeResequencing(2/20) lct170630揭文才三十六个小鼠RNA-Seq(18/20) </t>
  </si>
  <si>
    <t>HS4000 SE50+8;0428+0428;新库库检（混入40%wHAXPI052978-163）;</t>
    <phoneticPr fontId="51" type="noConversion"/>
  </si>
  <si>
    <t>整条Lane PF偏低</t>
    <phoneticPr fontId="51" type="noConversion"/>
  </si>
  <si>
    <t>很差(RD)</t>
    <phoneticPr fontId="51" type="noConversion"/>
  </si>
  <si>
    <t>WHDNASPEP00005266</t>
  </si>
  <si>
    <t>Methylation</t>
    <phoneticPr fontId="51" type="noConversion"/>
  </si>
  <si>
    <t xml:space="preserve">rlt170612王云洁人Methylation(4/4) </t>
    <phoneticPr fontId="51" type="noConversion"/>
  </si>
  <si>
    <t>WHDNASPEP00005265</t>
  </si>
  <si>
    <t>FCHLHJNBCXY</t>
  </si>
  <si>
    <t>Hiseq17WH0000054</t>
  </si>
  <si>
    <t>Re-sequencing</t>
    <phoneticPr fontId="51" type="noConversion"/>
  </si>
  <si>
    <t>Hiseq17WH0000053</t>
  </si>
  <si>
    <t>Re-sequencing</t>
    <phoneticPr fontId="51" type="noConversion"/>
  </si>
  <si>
    <t xml:space="preserve">ppo131019许林人Re-sequencing(55/55) </t>
    <phoneticPr fontId="51" type="noConversion"/>
  </si>
  <si>
    <t>碱基不平衡，R1質量較低,客戶樣品</t>
  </si>
  <si>
    <t>170718_I211_FCHHVTJBBXX_L2_CHKPEI85217070029 
170718_I211_FCHHVTJBBXX_L3_CHKPEI85217070030
170718_I211_FCHHVTJBBXX_L4_CHKPEI85217070031</t>
    <phoneticPr fontId="117" type="noConversion"/>
  </si>
  <si>
    <t>R1質量較低</t>
    <phoneticPr fontId="117" type="noConversion"/>
  </si>
  <si>
    <t>碱基不平衡，R1質量較低,客戶樣品</t>
    <phoneticPr fontId="117" type="noConversion"/>
  </si>
  <si>
    <t>170719_I114_FCHHWHKBBXX_L3_HKTRDPEP00002754</t>
    <phoneticPr fontId="117" type="noConversion"/>
  </si>
  <si>
    <t>index实际混合比例与计划不符，HKRDSALwiaPAAJRADPEI-213,HKRDSALwiaPAALRADPEI-216,HKRDSALwiaPAAPRADPEI-221产量偏低RD</t>
    <phoneticPr fontId="117" type="noConversion"/>
  </si>
  <si>
    <t>170719_I114_FCHHVTFBBXX_L2_CHKPE85217070001
170719_I114_FCHHVTFBBXX_L3_CHKPE85217070002</t>
    <phoneticPr fontId="117" type="noConversion"/>
  </si>
  <si>
    <t>碱基不波動，R2質量較低,客戶樣品</t>
    <phoneticPr fontId="117" type="noConversion"/>
  </si>
  <si>
    <t>170719_I114_FCHHVTFBBXX_L2_CHKPE85217070001
170719_I114_FCHHVTFBBXX_L4_CHKPE85217070003</t>
    <phoneticPr fontId="117" type="noConversion"/>
  </si>
  <si>
    <t>170719_I114_FCHHVTFBBXX_L8_HKEXONPEP00003514</t>
    <phoneticPr fontId="117" type="noConversion"/>
  </si>
  <si>
    <t>index实际混合比例与计划不符，HUMeopMACDFAAPEI-100,HUMeopMADDFAAPEI-101,HUMeopMAEDFAAPEI-103,HUMeopMAFDFAAPEI-106产量偏低</t>
    <phoneticPr fontId="117" type="noConversion"/>
  </si>
  <si>
    <t>170721_K00211_0442_AHHVNYBBXX</t>
    <phoneticPr fontId="117" type="noConversion"/>
  </si>
  <si>
    <t>機房故障</t>
    <phoneticPr fontId="117" type="noConversion"/>
  </si>
  <si>
    <t>已 redo  3次 也出現"Cannot  find  fiducial pattern"  問題.  作廢FC</t>
    <phoneticPr fontId="117" type="noConversion"/>
  </si>
  <si>
    <t>cue170607董海芳人Exomecapture(4/4);</t>
    <phoneticPr fontId="147" type="noConversion"/>
  </si>
  <si>
    <t>FCHHVNVBBXX</t>
    <phoneticPr fontId="147" type="noConversion"/>
  </si>
  <si>
    <t>0.23;0.48</t>
  </si>
  <si>
    <t>48.54;48.38</t>
  </si>
  <si>
    <t>98.75;96.33</t>
  </si>
  <si>
    <t>96.25;91.46</t>
  </si>
  <si>
    <t>FCHHVNVBBXX</t>
  </si>
  <si>
    <t>99.54;98.03</t>
  </si>
  <si>
    <t>0.24;0.48</t>
  </si>
  <si>
    <t>48.67;48.17</t>
  </si>
  <si>
    <t>98.78;97.04</t>
  </si>
  <si>
    <t>96.38;92.92</t>
  </si>
  <si>
    <t>pkv170411欧阳彗欣人内部研发(5/5);</t>
  </si>
  <si>
    <t>HKTRDPEP00002751</t>
  </si>
  <si>
    <t>42.71;43.71</t>
  </si>
  <si>
    <t>97.49;95.97</t>
  </si>
  <si>
    <t>94.55;91.38</t>
  </si>
  <si>
    <t>pkv170411欧阳彗欣人内部研发(5/8);sme170705李维喜人Exomecapture(2/8);eyh170630刘芳3布氏锥虫Re-sequencing(1/8);</t>
  </si>
  <si>
    <t>HKEXONPEP00003512</t>
  </si>
  <si>
    <t>99.29;97.64</t>
  </si>
  <si>
    <t>0.28;0.56</t>
  </si>
  <si>
    <t>47.25;46.99</t>
  </si>
  <si>
    <t>98.39;95.49</t>
  </si>
  <si>
    <t>95.52;90.06</t>
  </si>
  <si>
    <t>sme170705李维喜人Exomecapture(4/4);</t>
  </si>
  <si>
    <t>HKEXONPEP00003511</t>
  </si>
  <si>
    <t>99.40;97.78</t>
  </si>
  <si>
    <t>50.23;49.74</t>
  </si>
  <si>
    <t>98.58;96.53</t>
  </si>
  <si>
    <t>95.89;91.99</t>
  </si>
  <si>
    <t>nwh170425汪智蛟人EukaryoteTranscriptomeResequencing(4/6);qcz170704谢鑫凤柑橘EukaryoteTranscriptomeResequencing(1/6);ifn170627言显婷人EukaryoteTranscriptomeResequencing(1/6);</t>
    <phoneticPr fontId="147" type="noConversion"/>
  </si>
  <si>
    <t>HKTRDPEP00002753</t>
  </si>
  <si>
    <t>57.93;58.17</t>
  </si>
  <si>
    <t>99.09;98.22</t>
  </si>
  <si>
    <t>97.31;95.56</t>
  </si>
  <si>
    <t>99.56;98.30</t>
  </si>
  <si>
    <t>0.23;0.46</t>
  </si>
  <si>
    <t>48.70;48.30</t>
  </si>
  <si>
    <t>98.84;97.26</t>
  </si>
  <si>
    <t>96.64;93.37</t>
  </si>
  <si>
    <t>Exome capture</t>
    <phoneticPr fontId="147" type="noConversion"/>
  </si>
  <si>
    <t>良(HCS3.3.52)</t>
    <phoneticPr fontId="147" type="noConversion"/>
  </si>
  <si>
    <t>99.55;98.01</t>
  </si>
  <si>
    <t>0.24;0.50</t>
  </si>
  <si>
    <t>48.72;48.32</t>
  </si>
  <si>
    <t>98.98;97.42</t>
  </si>
  <si>
    <t>96.97;93.71</t>
  </si>
  <si>
    <t>ifn170627言显婷人EukaryoteTranscriptomeResequencing(4/4);</t>
    <phoneticPr fontId="147" type="noConversion"/>
  </si>
  <si>
    <t>HKTRDPEP00002731</t>
  </si>
  <si>
    <t>FCHHVTJBBXX</t>
  </si>
  <si>
    <t>良(HCS3.3.52)</t>
    <phoneticPr fontId="147" type="noConversion"/>
  </si>
  <si>
    <t>HS4000 SBS KIT (300 CYCLES) 2017.07.19 L2,3,4 出現光強下降、Q30低</t>
  </si>
  <si>
    <t>53.69;53.87</t>
  </si>
  <si>
    <t>99.10;97.80</t>
  </si>
  <si>
    <t>97.30;94.67</t>
  </si>
  <si>
    <t>iif170710霍晶晶鼠EukaryoteTranscriptomeResequencing;</t>
  </si>
  <si>
    <t>Sample 1</t>
  </si>
  <si>
    <t>CHKPEI85217070029</t>
  </si>
  <si>
    <t>质量较差(客户样品,HCS3.3.52)</t>
    <phoneticPr fontId="147" type="noConversion"/>
  </si>
  <si>
    <t>碱基不平衡，R1質量較低,客戶樣品</t>
    <phoneticPr fontId="147" type="noConversion"/>
  </si>
  <si>
    <t>HS4000 PE101+8+101;0518+0518;新库库检外来文库，10%PHIX;</t>
  </si>
  <si>
    <t>38.48;47.90</t>
  </si>
  <si>
    <t>55.13;89.77</t>
  </si>
  <si>
    <t>41.08;76.50</t>
  </si>
  <si>
    <t>Sample 2</t>
  </si>
  <si>
    <t>CHKPEI85217070030</t>
  </si>
  <si>
    <t>质量较差(客户样品,HCS3.3.52)</t>
    <phoneticPr fontId="147" type="noConversion"/>
  </si>
  <si>
    <t>39.00;47.73</t>
  </si>
  <si>
    <t>54.53;89.84</t>
  </si>
  <si>
    <t>40.38;76.42</t>
  </si>
  <si>
    <t>Sample 3</t>
  </si>
  <si>
    <t>CHKPEI85217070031</t>
  </si>
  <si>
    <t>38.52;47.32</t>
  </si>
  <si>
    <t>55.90;89.53</t>
  </si>
  <si>
    <t>41.64;75.73</t>
  </si>
  <si>
    <t>oee170704许琛莹人Exomecapture(1/8);sme170705李维喜人Exomecapture(7/8);</t>
  </si>
  <si>
    <t>HKTRDPEP00002750</t>
  </si>
  <si>
    <t>99.40;97.86</t>
  </si>
  <si>
    <t>49.48;49.02</t>
  </si>
  <si>
    <t>95.70;91.60</t>
  </si>
  <si>
    <t>Exome capture</t>
    <phoneticPr fontId="147" type="noConversion"/>
  </si>
  <si>
    <t>良(HCS3.3.52)</t>
    <phoneticPr fontId="147" type="noConversion"/>
  </si>
  <si>
    <t>99.39;97.85</t>
  </si>
  <si>
    <t>49.61;49.16</t>
  </si>
  <si>
    <t>98.37;96.02</t>
  </si>
  <si>
    <t>95.35;90.84</t>
  </si>
  <si>
    <t>HKTRDPEP00002730</t>
  </si>
  <si>
    <t>53.13;53.39</t>
  </si>
  <si>
    <t>98.24;97.99</t>
  </si>
  <si>
    <t>94.99;94.85</t>
  </si>
  <si>
    <t>良(HCS3.3.52)</t>
    <phoneticPr fontId="147" type="noConversion"/>
  </si>
  <si>
    <t>53.15;53.39</t>
  </si>
  <si>
    <t>98.32;97.80</t>
  </si>
  <si>
    <t>95.23;94.47</t>
  </si>
  <si>
    <t>vgp170703袁珍丽鱼EukaryoteTranscriptomeResequencing(12/12);</t>
  </si>
  <si>
    <t>HKCDNAPEP00007133</t>
  </si>
  <si>
    <t>FCHHWHKBBXX</t>
    <phoneticPr fontId="147" type="noConversion"/>
  </si>
  <si>
    <t>50.98;50.92</t>
  </si>
  <si>
    <t>97.96;96.89</t>
  </si>
  <si>
    <t>94.32;92.34</t>
  </si>
  <si>
    <t>HKCDNAPEP00007134</t>
  </si>
  <si>
    <t>FCHHWHKBBXX</t>
  </si>
  <si>
    <t>良(HCS3.3.76)</t>
    <phoneticPr fontId="147" type="noConversion"/>
  </si>
  <si>
    <t>98.46;97.45</t>
  </si>
  <si>
    <t>95.33;93.36</t>
  </si>
  <si>
    <t>wia170621李维喜鼠伤寒沙门氏菌ProkaryoteTranscriptomeResequencing(11/19);fys170704言显婷人EukaryoteTranscriptomeResequencing(4/19);swn170710袁珍丽大麦EukaryoteTranscriptomeResequencing(4/19);</t>
  </si>
  <si>
    <t>HKTRDPEP00002754</t>
  </si>
  <si>
    <t>index实际混合比例与计划不符，HKRDSALwiaPAAJRADPEI-213,HKRDSALwiaPAALRADPEI-216,HKRDSALwiaPAAPRADPEI-221产量偏低RD</t>
    <phoneticPr fontId="147" type="noConversion"/>
  </si>
  <si>
    <t>50.97;51.13</t>
  </si>
  <si>
    <t>95.79;92.76</t>
  </si>
  <si>
    <t>wia170621李维喜鼠伤寒沙门氏菌ProkaryoteTranscriptomeResequencing(9/15);fys170704言显婷人EukaryoteTranscriptomeResequencing(6/15);</t>
  </si>
  <si>
    <t>HKTRDPEP00002755</t>
  </si>
  <si>
    <t>51.35;51.65</t>
  </si>
  <si>
    <t>98.59;97.49</t>
  </si>
  <si>
    <t>95.79;93.88</t>
  </si>
  <si>
    <t>fhe170705张洪芳酵母菌EukaryoteTranscriptomeResequencing(7/12);tab170705董海芳线虫EukaryotedenovoTranscriptome(4/12);qcz170704谢鑫凤柑橘EukaryoteTranscriptomeResequencing(1/12);</t>
  </si>
  <si>
    <t>HKCDNAPEP00007135</t>
  </si>
  <si>
    <t>良(HCS3.3.76)</t>
    <phoneticPr fontId="147" type="noConversion"/>
  </si>
  <si>
    <t>38.35;38.36</t>
  </si>
  <si>
    <t>98.59;96.80</t>
  </si>
  <si>
    <t>96.09;92.79</t>
  </si>
  <si>
    <t>54.23;54.44</t>
  </si>
  <si>
    <t>98.59;96.93</t>
  </si>
  <si>
    <t>95.87;92.61</t>
  </si>
  <si>
    <t>HKTRDPEP00002732</t>
  </si>
  <si>
    <t>良(HCS3.3.76)</t>
    <phoneticPr fontId="147" type="noConversion"/>
  </si>
  <si>
    <t>57.64;57.74</t>
  </si>
  <si>
    <t>98.48;97.15</t>
  </si>
  <si>
    <t>95.56;92.86</t>
  </si>
  <si>
    <t>ifn170627言显婷人EukaryoteTranscriptomeResequencing(4/4);</t>
    <phoneticPr fontId="147" type="noConversion"/>
  </si>
  <si>
    <t>57.51;57.57</t>
  </si>
  <si>
    <t>98.72;97.38</t>
  </si>
  <si>
    <t>96.09;93.26</t>
  </si>
  <si>
    <t>rqs170629言显婷人RNA-Seq(8/8);</t>
    <phoneticPr fontId="147" type="noConversion"/>
  </si>
  <si>
    <t>HKTRDPEP00002757</t>
  </si>
  <si>
    <t>FCHHVTHBBXX</t>
  </si>
  <si>
    <t>良(HCS3.3.52)</t>
    <phoneticPr fontId="147" type="noConversion"/>
  </si>
  <si>
    <t>20150518 HISEQ 4000 SBS kit (300cycles)</t>
  </si>
  <si>
    <t>HS4000 SE50+8;0518+0518;新库库检;</t>
  </si>
  <si>
    <t>iev170628胡维人RNA-Seq(10/10);</t>
  </si>
  <si>
    <t>HKCDNAPEP00007116</t>
  </si>
  <si>
    <t>HKCDNAPEP00007117</t>
  </si>
  <si>
    <t>gcr170705李维喜人外来文库RNA-Seq;</t>
  </si>
  <si>
    <t>Mark</t>
  </si>
  <si>
    <t>CHKSEI85217060008</t>
  </si>
  <si>
    <t>HS4000 SE50+8;0518+0518;新库库检外来文库;</t>
  </si>
  <si>
    <t>oes170707钟珍牡蛎文库SmallRNA(7/7);</t>
  </si>
  <si>
    <t>CHKPEI00001242</t>
  </si>
  <si>
    <t>HS4000 SE50+8;0518+0518;新库库检外来文库，10%PHIX;</t>
  </si>
  <si>
    <t>uvl170705胡维小鼠RNA-Seq(9/9);</t>
  </si>
  <si>
    <t>HKCDNAPEP00007137</t>
  </si>
  <si>
    <t>良(HCS3.3.52)</t>
    <phoneticPr fontId="147" type="noConversion"/>
  </si>
  <si>
    <t>HKCDNAPEP00007138</t>
  </si>
  <si>
    <t>HKCDNAPEP00007139</t>
  </si>
  <si>
    <t>mwa170620董海芳人Exomecapture(9/9);</t>
    <phoneticPr fontId="147" type="noConversion"/>
  </si>
  <si>
    <t>Exome capture</t>
    <phoneticPr fontId="147" type="noConversion"/>
  </si>
  <si>
    <t>HKEXONPEP00003504</t>
  </si>
  <si>
    <t>FCHHVTFBBXX</t>
  </si>
  <si>
    <t>良(HCS3.3.76)</t>
    <phoneticPr fontId="147" type="noConversion"/>
  </si>
  <si>
    <t>HS4000 PE151+8+8+151;0518+0518;新库库检;</t>
  </si>
  <si>
    <t>99.50;97.83</t>
  </si>
  <si>
    <t>1.35;1.68</t>
  </si>
  <si>
    <t>49.21;49.11</t>
  </si>
  <si>
    <t>98.00;94.67</t>
  </si>
  <si>
    <t>94.49;87.82</t>
  </si>
  <si>
    <t>mua170710胡瑶拟南芥Re-sequencing;</t>
  </si>
  <si>
    <t>PL024</t>
  </si>
  <si>
    <t>CHKPE85217070001</t>
  </si>
  <si>
    <t>产量较低质量较差(客户样品,HCS3.3.76)</t>
    <phoneticPr fontId="147" type="noConversion"/>
  </si>
  <si>
    <t>碱基不波動，R1質量較低,客戶樣品,PF低,产量较低,客戶樣品</t>
    <phoneticPr fontId="147" type="noConversion"/>
  </si>
  <si>
    <t>HS4000 PE151+8+8+151;0518+0518;新库库检外来文库;</t>
  </si>
  <si>
    <t>46.75;47.64</t>
  </si>
  <si>
    <t>86.86;74.48</t>
  </si>
  <si>
    <t>78.54;57.90</t>
  </si>
  <si>
    <t>PL025</t>
  </si>
  <si>
    <t>CHKPE85217070002</t>
  </si>
  <si>
    <t>质量较差(客户样品,HCS3.3.76)</t>
    <phoneticPr fontId="147" type="noConversion"/>
  </si>
  <si>
    <t>碱基不波動，R2質量較低,客戶樣品</t>
    <phoneticPr fontId="147" type="noConversion"/>
  </si>
  <si>
    <t>48.09;48.62</t>
  </si>
  <si>
    <t>92.42;79.00</t>
  </si>
  <si>
    <t>85.83;62.93</t>
  </si>
  <si>
    <t>PL026</t>
  </si>
  <si>
    <t>CHKPE85217070003</t>
  </si>
  <si>
    <t>产量较低(客户样品,HCS3.3.76)</t>
    <phoneticPr fontId="147" type="noConversion"/>
  </si>
  <si>
    <t>PF低,产量较低,客戶樣品</t>
    <phoneticPr fontId="147" type="noConversion"/>
  </si>
  <si>
    <t>47.51;47.99</t>
  </si>
  <si>
    <t>95.24;85.12</t>
  </si>
  <si>
    <t>88.77;71.17</t>
  </si>
  <si>
    <t>wnm170623袁珍丽人Exomecapture(1/11);bje170626董海芳细菌ProkaryoteTranscriptomeResequencing(6/11);ntl170623袁珍丽人Exomecapture(3/11);ttd170626董海芳人Exomecapture(1/11);</t>
  </si>
  <si>
    <t>HKTRDPEP00002749</t>
  </si>
  <si>
    <t>良(HCS3.3.76)</t>
    <phoneticPr fontId="147" type="noConversion"/>
  </si>
  <si>
    <t>HS4000 PE151+8+8+151;0518+0518;新库库检，1% PHIX;</t>
  </si>
  <si>
    <t>99.50;97.10</t>
  </si>
  <si>
    <t>0.80;1.25</t>
  </si>
  <si>
    <t>50.60;50.42</t>
  </si>
  <si>
    <t>97.19;93.80</t>
  </si>
  <si>
    <t>92.56;86.37</t>
  </si>
  <si>
    <t>ntl170623袁珍丽人Exomecapture(7/7);</t>
  </si>
  <si>
    <t>Exome capture</t>
    <phoneticPr fontId="147" type="noConversion"/>
  </si>
  <si>
    <t>HKEXONPEP00003508</t>
  </si>
  <si>
    <t>良(HCS3.3.76)</t>
    <phoneticPr fontId="147" type="noConversion"/>
  </si>
  <si>
    <t>99.57;97.52</t>
  </si>
  <si>
    <t>0.84;1.26</t>
  </si>
  <si>
    <t>48.01;47.81</t>
  </si>
  <si>
    <t>97.91;94.31</t>
  </si>
  <si>
    <t>94.31;87.31</t>
  </si>
  <si>
    <t>nad170704袁珍丽人Exomecapture(1/9);wnm170623袁珍丽人Exomecapture(3/9);rwt170627刘芳3酵母Re-sequencing(2/9);ntl170623袁珍丽人Exomecapture(1/9);rvp170628董海芳水稻Re-sequencing(2/9);</t>
  </si>
  <si>
    <t>HKEXONPEP00003513</t>
  </si>
  <si>
    <t>良(HCS3.3.76)</t>
    <phoneticPr fontId="147" type="noConversion"/>
  </si>
  <si>
    <t>99.34;98.07</t>
  </si>
  <si>
    <t>1.59;1.71</t>
  </si>
  <si>
    <t>47.07;47.02</t>
  </si>
  <si>
    <t>97.73;93.93</t>
  </si>
  <si>
    <t>94.14;86.55</t>
  </si>
  <si>
    <t>wnm170623袁珍丽人Exomecapture(5/13);fxx170608张洪芳人Exomecapture(1/13);eop170621言显婷人Metagenomics(6/13);ntl170623袁珍丽人Exomecapture(1/13);</t>
  </si>
  <si>
    <t>HKEXONPEP00003514</t>
  </si>
  <si>
    <t>产量较低(pooling比例偏差,HCS3.3.76)</t>
    <phoneticPr fontId="147" type="noConversion"/>
  </si>
  <si>
    <t>index实际混合比例与计划不符，HUMeopMACDFAAPEI-100,HUMeopMADDFAAPEI-101,HUMeopMAEDFAAPEI-103,HUMeopMAFDFAAPEI-106产量偏低</t>
    <phoneticPr fontId="147" type="noConversion"/>
  </si>
  <si>
    <t>99.49;97.69</t>
  </si>
  <si>
    <t>1.16;1.54</t>
  </si>
  <si>
    <t>49.20;49.10</t>
  </si>
  <si>
    <t>98.14;94.98</t>
  </si>
  <si>
    <t>94.85;88.48</t>
  </si>
  <si>
    <t>qhx170629汪智蛟中国仓鼠EukaryoteTranscriptomeResequencing(9/9);</t>
    <phoneticPr fontId="147" type="noConversion"/>
  </si>
  <si>
    <t>HKTRDPEP00002744</t>
  </si>
  <si>
    <t>FCHHVNYBBXX</t>
    <phoneticPr fontId="147" type="noConversion"/>
  </si>
  <si>
    <t xml:space="preserve">已 redo  3次 也出現"Cannot  find  fiducial pattern"  問題.  作廢FC
</t>
    <phoneticPr fontId="147" type="noConversion"/>
  </si>
  <si>
    <t>redo</t>
  </si>
  <si>
    <t>3次</t>
  </si>
  <si>
    <t>也出現"Cannot</t>
  </si>
  <si>
    <t>find</t>
  </si>
  <si>
    <t>fiducial</t>
  </si>
  <si>
    <t>pattern"</t>
  </si>
  <si>
    <t>問題.</t>
  </si>
  <si>
    <t>作廢FC</t>
  </si>
  <si>
    <t>HKTRDPEP00002745</t>
  </si>
  <si>
    <t>FCHHVNYBBXX</t>
  </si>
  <si>
    <t>已 redo  3次 也出現"Cannot  find  fiducial pattern"  問題.  作廢FC</t>
    <phoneticPr fontId="147" type="noConversion"/>
  </si>
  <si>
    <t>mcn170711张秋萍外来文库Chip-seq(4/4);</t>
    <phoneticPr fontId="147" type="noConversion"/>
  </si>
  <si>
    <t>CHKPEI00001243</t>
  </si>
  <si>
    <t>20170518 HISEQ4000 SBS KIT (300CYES)</t>
  </si>
  <si>
    <t>HS4000 PE50+8+8+50;0518+0518;新库库检外来文库，10%PHIX;</t>
  </si>
  <si>
    <t>mcn170711张秋萍外来文库Chip-seq(3/3);</t>
  </si>
  <si>
    <t>CHKPEI00001244</t>
  </si>
  <si>
    <t>HKTRDPEP00002746</t>
  </si>
  <si>
    <t>已 redo  3次 也出現"Cannot  find  fiducial pattern"  問題.  作廢FC</t>
    <phoneticPr fontId="147" type="noConversion"/>
  </si>
  <si>
    <t>HS4000 PE50+8+8+50;0518+0518;新库库检，1% PHIX;</t>
  </si>
  <si>
    <t>HKTRDPEP00002747</t>
  </si>
  <si>
    <t>已 redo  3次 也出現"Cannot  find  fiducial pattern"  問題.  作廢FC</t>
    <phoneticPr fontId="147" type="noConversion"/>
  </si>
  <si>
    <t>HS4000 PE50+8+8+50;0518+0518;新库库检;</t>
  </si>
  <si>
    <t>HKTRDPEP00002748</t>
  </si>
  <si>
    <t>已 redo  3次 也出現"Cannot  find  fiducial pattern"  問題.  作廢FC</t>
    <phoneticPr fontId="147" type="noConversion"/>
  </si>
  <si>
    <t>HKTRDPEP00002756</t>
  </si>
  <si>
    <t>已 redo  3次 也出現"Cannot  find  fiducial pattern"  問題.  作廢FC</t>
    <phoneticPr fontId="147" type="noConversion"/>
  </si>
  <si>
    <t>qhx170629汪智蛟中国仓鼠EukaryoteTranscriptomeResequencing(9/9);</t>
    <phoneticPr fontId="147" type="noConversion"/>
  </si>
  <si>
    <t>FCHHWFYBBXX</t>
    <phoneticPr fontId="147" type="noConversion"/>
  </si>
  <si>
    <t>良(HCS3.3.52)</t>
    <phoneticPr fontId="147" type="noConversion"/>
  </si>
  <si>
    <t>HS4000 PE50+8+8+50;0518+0518;质控追加;</t>
  </si>
  <si>
    <t>56.45;57.09</t>
  </si>
  <si>
    <t>99.04;97.58</t>
  </si>
  <si>
    <t>96.92;94.09</t>
  </si>
  <si>
    <t>FCHHWFYBBXX</t>
  </si>
  <si>
    <t>良(HCS3.3.52)</t>
    <phoneticPr fontId="147" type="noConversion"/>
  </si>
  <si>
    <t>55.45;56.22</t>
  </si>
  <si>
    <t>99.24;97.72</t>
  </si>
  <si>
    <t>97.55;94.52</t>
  </si>
  <si>
    <t>mcn170711张秋萍外来文库Chip-seq(4/4);</t>
    <phoneticPr fontId="147" type="noConversion"/>
  </si>
  <si>
    <t>HS4000 PE50+8+8+50;0518+0518;质控追加外来文库，10%PHIX;</t>
  </si>
  <si>
    <t>44.99;45.01</t>
  </si>
  <si>
    <t>99.02;97.49</t>
  </si>
  <si>
    <t>96.91;94.17</t>
  </si>
  <si>
    <t>良(HCS3.3.52)</t>
    <phoneticPr fontId="147" type="noConversion"/>
  </si>
  <si>
    <t>48.04;48.05</t>
  </si>
  <si>
    <t>99.02;97.77</t>
  </si>
  <si>
    <t>HS4000 PE50+8+8+50;0518+0518;质控追加，1% PHIX;</t>
  </si>
  <si>
    <t>54.90;55.82</t>
  </si>
  <si>
    <t>99.01;97.60</t>
  </si>
  <si>
    <t>96.89;94.06</t>
  </si>
  <si>
    <t>良(HCS3.3.52)</t>
    <phoneticPr fontId="147" type="noConversion"/>
  </si>
  <si>
    <t>54.59;55.46</t>
  </si>
  <si>
    <t>99.27;97.79</t>
  </si>
  <si>
    <t>97.63;94.68</t>
  </si>
  <si>
    <t>良(HCS3.3.52)</t>
    <phoneticPr fontId="147" type="noConversion"/>
  </si>
  <si>
    <t>54.88;55.66</t>
  </si>
  <si>
    <t>99.22;97.21</t>
  </si>
  <si>
    <t>97.45;93.48</t>
  </si>
  <si>
    <t>良(HCS3.3.52)</t>
    <phoneticPr fontId="147" type="noConversion"/>
  </si>
  <si>
    <t>55.23;55.87</t>
  </si>
  <si>
    <t>99.18;97.69</t>
  </si>
  <si>
    <t>97.41;94.40</t>
  </si>
  <si>
    <t>93.04;79.25</t>
  </si>
  <si>
    <t>96.96;89.28</t>
  </si>
  <si>
    <t>49.57;49.82</t>
  </si>
  <si>
    <t>3.09;3.88</t>
  </si>
  <si>
    <t>91.49;87.68</t>
  </si>
  <si>
    <t>FCHK35JBBXX</t>
  </si>
  <si>
    <t>WHDNASPEP00005310</t>
  </si>
  <si>
    <t xml:space="preserve">qep170703杨林1两百一十八个结核分枝杆菌Re-sequencing(13/20) fqa170516周媛1籼稻内部研发(3/20) qzj170706刘宇峰里氏木霉EukaryoteTranscriptomeResequencing(4/20) </t>
  </si>
  <si>
    <t>93.09;81.30</t>
  </si>
  <si>
    <t>96.87;90.36</t>
  </si>
  <si>
    <t>56.02;56.07</t>
  </si>
  <si>
    <t>WHDNASPEP00005309</t>
  </si>
  <si>
    <t xml:space="preserve">qep170703杨林1两百一十八个结核分枝杆菌Re-sequencing(29/37) rvv170704张伟10猪EukaryoteTranscriptomeResequencing(3/37) fpf170713谢志远八个小鼠EukaryoteTranscriptomeResequencing(5/37) </t>
  </si>
  <si>
    <t>91.98;81.24</t>
  </si>
  <si>
    <t>96.26;90.48</t>
  </si>
  <si>
    <t>50.33;50.51</t>
  </si>
  <si>
    <t>WHDNASPEP00005308</t>
  </si>
  <si>
    <t xml:space="preserve">uej170704刘春十五茶树EukaryoteTranscriptomeResequencing(8/24) qep170703杨林1两百一十八个结核分枝杆菌Re-sequencing(16/24) </t>
    <phoneticPr fontId="51" type="noConversion"/>
  </si>
  <si>
    <t>92.57;80.17</t>
  </si>
  <si>
    <t>96.55;89.84</t>
  </si>
  <si>
    <t>52.96;53.06</t>
  </si>
  <si>
    <t>WHDNASPEP00005307</t>
  </si>
  <si>
    <t xml:space="preserve">qep170703杨林1两百一十八个结核分枝杆菌Re-sequencing(29/36) uej170704刘春十五茶树EukaryoteTranscriptomeResequencing(7/36) </t>
  </si>
  <si>
    <t>92.50;80.98</t>
  </si>
  <si>
    <t>96.50;90.72</t>
  </si>
  <si>
    <t>52.05;51.00</t>
  </si>
  <si>
    <t>40.97;40.40</t>
  </si>
  <si>
    <t>85.02;84.23</t>
  </si>
  <si>
    <t>WHCDNAPEP00007144</t>
  </si>
  <si>
    <t xml:space="preserve">cqh170711刘宇峰人Re-sequencing(4/12) wfd170609李维喜布朗鳟鱼RAD-Seq(2/12) nsu170704刘宇峰六个蜜蜂EukaryoteTranscriptomeResequencing(6/12) </t>
  </si>
  <si>
    <t>95.28;84.07</t>
  </si>
  <si>
    <t>98.03;92.84</t>
  </si>
  <si>
    <t>46.65;45.24</t>
  </si>
  <si>
    <t>FCHK35JBBXX</t>
    <phoneticPr fontId="51" type="noConversion"/>
  </si>
  <si>
    <t>WHCDNAPEP00007143</t>
  </si>
  <si>
    <t xml:space="preserve">bhs170706刘宇峰酿酒酵母EukaryoteTranscriptomeResequencing(2/6) wfd170609李维喜布朗鳟鱼RAD-Seq(2/6) ofc170712夏金全蛋鸡Non-codingRNA(2/6) </t>
    <phoneticPr fontId="51" type="noConversion"/>
  </si>
  <si>
    <t>94.29;84.60</t>
  </si>
  <si>
    <t>97.51;92.95</t>
  </si>
  <si>
    <t>49.55;48.32</t>
  </si>
  <si>
    <t>HS4000 PE151+8+151;0428+0428;新库库检;</t>
    <phoneticPr fontId="51" type="noConversion"/>
  </si>
  <si>
    <t>WHCDNAPEP00007142</t>
  </si>
  <si>
    <t xml:space="preserve">nea170703位艳丽六个水稻EukaryoteTranscriptomeResequencing(3/7) yen170713徐晓静一个羊角槭李Re-sequencing(1/7) wfd170609李维喜布朗鳟鱼RAD-Seq(2/7) abt170713徐晓静一个植物鹿Re-sequencing(1/7) </t>
    <phoneticPr fontId="51" type="noConversion"/>
  </si>
  <si>
    <t>94.59;85.13</t>
  </si>
  <si>
    <t>97.58;93.07</t>
  </si>
  <si>
    <t>49.95;48.56</t>
  </si>
  <si>
    <t>WHCDNAPEP00007141</t>
  </si>
  <si>
    <t xml:space="preserve">nea170703位艳丽六个水稻EukaryoteTranscriptomeResequencing(3/7) wfd170609李维喜布朗鳟鱼RAD-Seq(2/7) qal170714王艳2山奈EukaryoteTranscriptomeResequencing(2/7) </t>
    <phoneticPr fontId="51" type="noConversion"/>
  </si>
  <si>
    <t>RD，rlt170612王云洁人Methylation，HSMT-seq项目，碱基波动大，control下机比例低，建议继续上调control混入比例。</t>
    <phoneticPr fontId="117" type="noConversion"/>
  </si>
  <si>
    <t>RD，该文库几乎没有产量，但该文库首次上机时产量正常，怀疑为漏pooling。</t>
    <phoneticPr fontId="117" type="noConversion"/>
  </si>
  <si>
    <t>RD，vae170421王珏人Methylation，HSMT-seq项目，碱基波动大，control下机比例偏低。</t>
    <phoneticPr fontId="117" type="noConversion"/>
  </si>
  <si>
    <t>外来文库，碱基波动大</t>
    <phoneticPr fontId="117" type="noConversion"/>
  </si>
  <si>
    <t>RD，文库降解。</t>
    <phoneticPr fontId="117" type="noConversion"/>
  </si>
  <si>
    <t xml:space="preserve">RD,建议重定量。 </t>
    <phoneticPr fontId="117" type="noConversion"/>
  </si>
  <si>
    <t>整条Lane PF偏低。RD，rlt170612王云洁人Methylation，HSMT-seq项目，碱基波动大，control下机比例低，建议继续上调control混入比例。</t>
    <phoneticPr fontId="117" type="noConversion"/>
  </si>
  <si>
    <t>WHRDHUMvaeMAACTAA-48产量偏低。RD，该文库几乎没有产量，但该文库首次上机时产量正常，怀疑为漏pooling。</t>
    <phoneticPr fontId="117" type="noConversion"/>
  </si>
  <si>
    <t>整条Lane PF偏低。RD，vae170421王珏人Methylation，HSMT-seq项目，碱基波动大，control下机比例偏低。</t>
    <phoneticPr fontId="117" type="noConversion"/>
  </si>
  <si>
    <t>整条Lane PF值很低，且Read2的Q20值很低。外来文库，碱基波动大</t>
    <phoneticPr fontId="117" type="noConversion"/>
  </si>
  <si>
    <t>RDWHHUMjukEABDRCB-709504产量偏低，RD</t>
    <phoneticPr fontId="117" type="noConversion"/>
  </si>
  <si>
    <t>WHRDHUMiuzRAAAMAA-111产量偏低，RD</t>
    <phoneticPr fontId="117" type="noConversion"/>
  </si>
  <si>
    <t>HKTRDPEP00002735</t>
  </si>
  <si>
    <t>FCHHWFNBBXX</t>
  </si>
  <si>
    <t>52.90;53.07</t>
  </si>
  <si>
    <t>98.28;97.74</t>
  </si>
  <si>
    <t>95.33;94.38</t>
  </si>
  <si>
    <t>52.80;52.98</t>
  </si>
  <si>
    <t>98.85;97.94</t>
  </si>
  <si>
    <t>96.47;94.88</t>
  </si>
  <si>
    <t>HKTRDPEP00002736</t>
  </si>
  <si>
    <t>54.35;54.54</t>
  </si>
  <si>
    <t>98.78;97.78</t>
  </si>
  <si>
    <t>96.45;94.57</t>
  </si>
  <si>
    <t>54.51;54.69</t>
  </si>
  <si>
    <t>98.84;97.75</t>
  </si>
  <si>
    <t>96.53;94.48</t>
  </si>
  <si>
    <t>ifn170627言显婷人EukaryoteTranscriptomeResequencing(5/5);</t>
  </si>
  <si>
    <t>HKTRDPEP00002737</t>
  </si>
  <si>
    <t>54.58;54.75</t>
  </si>
  <si>
    <t>98.83;97.64</t>
  </si>
  <si>
    <t>96.49;94.31</t>
  </si>
  <si>
    <t>54.63;54.80</t>
  </si>
  <si>
    <t>98.72;97.29</t>
  </si>
  <si>
    <t>96.28;93.59</t>
  </si>
  <si>
    <t>swn170710袁珍丽大麦EukaryoteTranscriptomeResequencing(20/20);</t>
  </si>
  <si>
    <t>HKCDNAPEP00007132</t>
  </si>
  <si>
    <t>52.44;52.33</t>
  </si>
  <si>
    <t>98.22;96.98</t>
  </si>
  <si>
    <t>94.99;93.10</t>
  </si>
  <si>
    <t>fhe170705张洪芳酵母菌EukaryoteTranscriptomeResequencing(20/20);</t>
  </si>
  <si>
    <t>HKCDNAPEP00007140</t>
  </si>
  <si>
    <t>98.64;97.50</t>
  </si>
  <si>
    <t>96.00;94.07</t>
  </si>
  <si>
    <t>iwz170707张静小鼠EukaryoteTranscriptomeResequencing(2/9);fys170704言显婷人EukaryoteTranscriptomeResequencing(7/9);</t>
    <phoneticPr fontId="147" type="noConversion"/>
  </si>
  <si>
    <t>HKTRDPEP00002758</t>
  </si>
  <si>
    <t>FCHHWFCBBXX</t>
    <phoneticPr fontId="147" type="noConversion"/>
  </si>
  <si>
    <t>良(HCS3.3.76)</t>
    <phoneticPr fontId="147" type="noConversion"/>
  </si>
  <si>
    <t>HS4000 PE101+8+8+101;0518+0518;新库库检;</t>
  </si>
  <si>
    <t>51.24;51.54</t>
  </si>
  <si>
    <t>98.55;97.93</t>
  </si>
  <si>
    <t>95.89;94.72</t>
  </si>
  <si>
    <t>fhe170705张洪芳酵母菌EukaryoteTranscriptomeResequencing(9/13);fys170704言显婷人EukaryoteTranscriptomeResequencing(4/13);</t>
  </si>
  <si>
    <t>HKTRDPEP00002759</t>
  </si>
  <si>
    <t>FCHHWFCBBXX</t>
  </si>
  <si>
    <t>47.97;48.17</t>
  </si>
  <si>
    <t>98.94;97.76</t>
  </si>
  <si>
    <t>jjg170323唐玉婧人内部研发(6/6);</t>
  </si>
  <si>
    <t>HKTRDPEP00002767</t>
  </si>
  <si>
    <t>良(HCS3.3.76)</t>
    <phoneticPr fontId="147" type="noConversion"/>
  </si>
  <si>
    <t>50.36;50.43</t>
  </si>
  <si>
    <t>92.97;89.68</t>
  </si>
  <si>
    <t>50.33;50.41</t>
  </si>
  <si>
    <t>97.72;95.64</t>
  </si>
  <si>
    <t>93.28;89.54</t>
  </si>
  <si>
    <t>HKTRDPEP00002733</t>
  </si>
  <si>
    <t>良(HCS3.3.76)</t>
    <phoneticPr fontId="147" type="noConversion"/>
  </si>
  <si>
    <t>HS4000 PE101+8+8+101;0518+0518;新库库检，1% PHIX;</t>
  </si>
  <si>
    <t>53.54;53.82</t>
  </si>
  <si>
    <t>98.58;96.99</t>
  </si>
  <si>
    <t>95.76;92.69</t>
  </si>
  <si>
    <t>53.47;53.76</t>
  </si>
  <si>
    <t>98.68;97.01</t>
  </si>
  <si>
    <t>96.06;92.81</t>
  </si>
  <si>
    <t>HKTRDPEP00002734</t>
  </si>
  <si>
    <t>良(HCS3.3.76)</t>
    <phoneticPr fontId="147" type="noConversion"/>
  </si>
  <si>
    <t>53.82;54.05</t>
  </si>
  <si>
    <t>98.43;97.26</t>
  </si>
  <si>
    <t>95.35;93.43</t>
  </si>
  <si>
    <t>良(HCS3.3.76)</t>
    <phoneticPr fontId="147" type="noConversion"/>
  </si>
  <si>
    <t>53.76;53.99</t>
  </si>
  <si>
    <t>98.16;97.39</t>
  </si>
  <si>
    <t>94.67;93.66</t>
  </si>
  <si>
    <t>zkw170721高晓磊动物Re-sequencing;</t>
  </si>
  <si>
    <t>FCHHW2GBBXX</t>
  </si>
  <si>
    <t>由於Index 1(i7)Q30 低，出現讀N，作廢FC</t>
    <phoneticPr fontId="147" type="noConversion"/>
  </si>
  <si>
    <t>HS4000 PE151+8+8+151;0518+0518;旧库外来文库;</t>
  </si>
  <si>
    <t>由於Index 1(i7)Q30 低，出現讀N，作廢FC</t>
    <phoneticPr fontId="147" type="noConversion"/>
  </si>
  <si>
    <t>由於Index 1(i7)Q30 低，出現讀N，作廢FC</t>
  </si>
  <si>
    <t>FCHHW2GBBXX</t>
    <phoneticPr fontId="147" type="noConversion"/>
  </si>
  <si>
    <t xml:space="preserve">cmb170710吕晓丹人Exomecapture(11/12) dzc170630吕晓丹人Exomecapture(1/12) </t>
    <phoneticPr fontId="51" type="noConversion"/>
  </si>
  <si>
    <t>DKDNAPEP02914</t>
  </si>
  <si>
    <t>FCHKYY3BBXX</t>
  </si>
  <si>
    <t>98.46;96.61</t>
  </si>
  <si>
    <t>95.93;92.00</t>
  </si>
  <si>
    <t>DKDNAPEP02915</t>
  </si>
  <si>
    <t>49.07;48.96</t>
  </si>
  <si>
    <t>98.41;96.51</t>
  </si>
  <si>
    <t>95.79;91.85</t>
  </si>
  <si>
    <t>DKDNAPEP02916</t>
  </si>
  <si>
    <t>98.56;96.54</t>
  </si>
  <si>
    <t>96.15;91.89</t>
  </si>
  <si>
    <t>DKDNAPEP02917</t>
  </si>
  <si>
    <t>51.45;51.37</t>
  </si>
  <si>
    <t>98.70;97.01</t>
  </si>
  <si>
    <t>96.53;92.81</t>
  </si>
  <si>
    <t xml:space="preserve">cmb170710吕晓丹人Exomecapture(5/11) sto170713吕晓丹人Exomecapture(6/11) </t>
  </si>
  <si>
    <t>DKDNAPEP02918</t>
  </si>
  <si>
    <t>50.59;50.53</t>
  </si>
  <si>
    <t>96.72;93.57</t>
  </si>
  <si>
    <t xml:space="preserve">sto170713吕晓丹人Exomecapture(11/11) </t>
  </si>
  <si>
    <t>DKDNAPEP02919</t>
  </si>
  <si>
    <t>49.92;49.86</t>
  </si>
  <si>
    <t>98.81;97.27</t>
  </si>
  <si>
    <t>96.79;93.40</t>
  </si>
  <si>
    <t xml:space="preserve">onl170711刘芳3人Exomecapture(3/26) jfl170703吕晓丹人Exomecapture(3/26) jou170713李维喜酵母EukaryoteTranscriptomeResequencing(20/26) </t>
  </si>
  <si>
    <t>DKDNAPEP02925</t>
  </si>
  <si>
    <t>44.76;44.80</t>
  </si>
  <si>
    <t>98.67;97.26</t>
  </si>
  <si>
    <t>96.49;93.66</t>
  </si>
  <si>
    <t xml:space="preserve">wkz170710吕晓丹人Exomecapture(3/12) emc170721吕晓丹人Exomecapture(1/12) dzc170630吕晓丹人Exomecapture(2/12) sto170713吕晓丹人Exomecapture(6/12) </t>
  </si>
  <si>
    <t>DKDNAPEP02926</t>
  </si>
  <si>
    <t>98.67;96.95</t>
  </si>
  <si>
    <t>96.47;92.72</t>
  </si>
  <si>
    <t>170720_I283_FCHKLHJBBXX_L7_Gpooling
170720_I283_FCHKLHJBBXX_L8_Hpooling</t>
    <phoneticPr fontId="117" type="noConversion"/>
  </si>
  <si>
    <t>95.09;93.39</t>
  </si>
  <si>
    <t>98.28;97.26</t>
  </si>
  <si>
    <t>55.36;55.44</t>
  </si>
  <si>
    <t>FCHKLHJBBXX</t>
  </si>
  <si>
    <t>94.08;91.93</t>
  </si>
  <si>
    <t>97.78;96.63</t>
  </si>
  <si>
    <t>68.74;68.74</t>
  </si>
  <si>
    <t>96.83;94.98</t>
  </si>
  <si>
    <t>98.91;98.06</t>
  </si>
  <si>
    <t>46.78;46.76</t>
  </si>
  <si>
    <t>F17FTSUSAT0166;F17FTSUSAT0166;F17FTSUSAT0166;F17FTSUSAT0166;F17FTSUSAT0166;F17FTSUSAT0166;</t>
  </si>
  <si>
    <t>95.83;93.25</t>
  </si>
  <si>
    <t>98.65;97.39</t>
  </si>
  <si>
    <t>50.96;50.98</t>
  </si>
  <si>
    <t>CPF1705010;CPF1705010;CPF1703006;</t>
  </si>
  <si>
    <t>96.63;94.96</t>
  </si>
  <si>
    <t>98.92;98.08</t>
  </si>
  <si>
    <t>51.85;52.14</t>
  </si>
  <si>
    <t>FCHKLHJBBXX</t>
    <phoneticPr fontId="119" type="noConversion"/>
  </si>
  <si>
    <t>F17FTSUSAT0382_HUMcooE;F17FTSUSAT0382_HUMcooE;F17FTSUSAT0382_HUMcooE;F17FTSUSAT0382_HUMcooE;F17FTSUSAT0382_HUMcooE;F17FTSUSAT0382_HUMcooE;F17FTSUSAT0382_HUMcooE;</t>
  </si>
  <si>
    <t>96.98;95.19</t>
  </si>
  <si>
    <t>99.02;98.16</t>
  </si>
  <si>
    <t>51.80;52.02</t>
  </si>
  <si>
    <t>96.39;94.33</t>
  </si>
  <si>
    <t>98.87;97.83</t>
  </si>
  <si>
    <t>51.58;51.67</t>
  </si>
  <si>
    <t>F17FTSUSAT0281_WHEybiE;F17FTSUSAT0281_WHEybiE;F17FTSUSAT0281_WHEybiE;F17FTSUSAT0281_WHEybiE;CPF1705005;</t>
  </si>
  <si>
    <t>94.94;91.65</t>
  </si>
  <si>
    <t>98.22;96.44</t>
  </si>
  <si>
    <t>50.07;49.82</t>
  </si>
  <si>
    <t>95.18;97.39</t>
  </si>
  <si>
    <t>97.94;98.84</t>
  </si>
  <si>
    <t>PF值很低</t>
    <phoneticPr fontId="119" type="noConversion"/>
  </si>
  <si>
    <t>FCHKYV5BBXX</t>
  </si>
  <si>
    <t>CPF1705008;F16FTSUSAT0470;F16FTSUSAT0470;F16FTSUSAT0470;F16FTSUSAT0470;F16FTSUSAT0470;CPF1705008;CPF1705008;</t>
    <phoneticPr fontId="119" type="noConversion"/>
  </si>
  <si>
    <t>53.85;49.58</t>
  </si>
  <si>
    <t>85.92;81.59</t>
  </si>
  <si>
    <t>43.62;43.85</t>
  </si>
  <si>
    <t>F17FTSUSAT0398_MUSdptE;F17FTSUSAT0398_MUSdptE;F17FTSUSAT0398_MUSdptE;F17FTSUSAT0398_MUSdptE;F17FTSUSAT0398_MUSdptE;F16FTSUSAT0470;F16FTSUSAT0470;</t>
  </si>
  <si>
    <t>96.79;95.97</t>
  </si>
  <si>
    <t>98.97;98.43</t>
  </si>
  <si>
    <t>F17FTSUSAT0398_MUSdptE;F17FTSUSAT0398_MUSdptE;F17FTSUSAT0398_MUSdptE;F17FTSUSAT0398_MUSdptE;F17FTSUSAT0398_MUSdptE;F17FTSUSAT0398_MUSdptE;</t>
  </si>
  <si>
    <t>96.71;95.98</t>
  </si>
  <si>
    <t>98.96;98.46</t>
  </si>
  <si>
    <t>50.19;50.08</t>
  </si>
  <si>
    <t>96.74;95.70</t>
  </si>
  <si>
    <t>98.96;98.32</t>
  </si>
  <si>
    <t>96.66;95.71</t>
  </si>
  <si>
    <t>98.94;98.33</t>
  </si>
  <si>
    <t>50.14;50.01</t>
  </si>
  <si>
    <t>96.53;95.73</t>
  </si>
  <si>
    <t>98.89;98.34</t>
  </si>
  <si>
    <t>49.86;49.74</t>
  </si>
  <si>
    <t>96.85;95.79</t>
  </si>
  <si>
    <t>98.91;98.22</t>
  </si>
  <si>
    <t>48.19;48.30</t>
  </si>
  <si>
    <t>PositiveControl;CPF1705010;CPF1705010;F17FTSUSAT0346_HUMatkE;</t>
  </si>
  <si>
    <t>92.68;94.36</t>
  </si>
  <si>
    <t>95.62;96.43</t>
  </si>
  <si>
    <t>47.10;46.78</t>
  </si>
  <si>
    <t>FCHTH7MBCXY</t>
  </si>
  <si>
    <t>CPF1707004;CPF1707004;CPF1707004;CPF1707004;CPF1707001;CPF1707001;</t>
  </si>
  <si>
    <t>94.14;94.12</t>
  </si>
  <si>
    <t>96.54;96.34</t>
  </si>
  <si>
    <t>47.88;47.62</t>
  </si>
  <si>
    <t>96.22;93.83</t>
  </si>
  <si>
    <t>97.86;96.24</t>
  </si>
  <si>
    <t>48.72;48.53</t>
  </si>
  <si>
    <t>FCHTCJVBCXY</t>
  </si>
  <si>
    <t>CPF1707004;CPF1707004;CPF1707004;CPF1707004;CPF1707004;</t>
  </si>
  <si>
    <t>96.14;93.74</t>
  </si>
  <si>
    <t>97.84;96.21</t>
  </si>
  <si>
    <t>48.76;48.57</t>
  </si>
  <si>
    <t>96.10;94.16</t>
  </si>
  <si>
    <t>97.85;96.51</t>
  </si>
  <si>
    <t>48.91;48.70</t>
  </si>
  <si>
    <t>FCHMV5TBCXY</t>
  </si>
  <si>
    <t>96.24;94.34</t>
  </si>
  <si>
    <t>97.92;96.61</t>
  </si>
  <si>
    <t>48.93;48.73</t>
  </si>
  <si>
    <t>97.69;96.19</t>
  </si>
  <si>
    <t>98.72;97.73</t>
  </si>
  <si>
    <t>49.61;49.41</t>
  </si>
  <si>
    <t>FCHTFF5BCXY</t>
  </si>
  <si>
    <t>97.76;96.27</t>
  </si>
  <si>
    <t>98.75;97.78</t>
  </si>
  <si>
    <t>49.62;49.42</t>
  </si>
  <si>
    <t>CPF1707004;CPF1707004;CPF1707004;CPF1707004;CPF1707004;F17FTSUSAT0374_MONncaE;Error;Error;F17FTSUSAT0374_MONncaE;F17FTSUSAT0374_MONncaE;F17FTSUSAT0374_MONncaE;</t>
  </si>
  <si>
    <t>FCHTJLJBCXY</t>
  </si>
  <si>
    <t>98.21;97.06</t>
  </si>
  <si>
    <t>96.85;95.25</t>
  </si>
  <si>
    <t>98.22;97.00</t>
  </si>
  <si>
    <t>96.89;95.14</t>
  </si>
  <si>
    <t>CPF1707004;CPF1707004;CPF1707004;CPF1707004;CPF1707004;CPF1707001;Error;</t>
  </si>
  <si>
    <t>FCHTJL7BCXY</t>
  </si>
  <si>
    <t>49.08;48.94</t>
  </si>
  <si>
    <t>96.30;94.20</t>
  </si>
  <si>
    <t>97.99;96.62</t>
  </si>
  <si>
    <t>96.52;94.49</t>
  </si>
  <si>
    <t>170724_I178_FCHNN5MBCXY_L1_Hiseq17TJ0000370 170724_I178_FCHNN5MBCXY_L2_Hiseq17TJ0000370</t>
    <phoneticPr fontId="117" type="noConversion"/>
  </si>
  <si>
    <t>1个子文库产量较低。天津</t>
    <phoneticPr fontId="117" type="noConversion"/>
  </si>
  <si>
    <t>17个子文库产量较低。天津</t>
    <phoneticPr fontId="117" type="noConversion"/>
  </si>
  <si>
    <t>170726_I177_FCHNN75BCXY_L1_Hiseq17TJ0000371 170726_I177_FCHNN75BCXY_L2_Hiseq17TJ0000371</t>
    <phoneticPr fontId="117" type="noConversion"/>
  </si>
  <si>
    <t>22个子文库产量较低。天津</t>
    <phoneticPr fontId="117" type="noConversion"/>
  </si>
  <si>
    <t>170726_I175_FCHNN2TBCXY_L1_Hiseq17SZ0001184 170726_I175_FCHNN2TBCXY_L2_Hiseq17SZ0001184</t>
    <phoneticPr fontId="117" type="noConversion"/>
  </si>
  <si>
    <t>1个子文库产量较低。深圳</t>
    <phoneticPr fontId="117" type="noConversion"/>
  </si>
  <si>
    <t>170726_I175_FCHNN5NBCXY_L1_Hiseq17SZ0001183 170726_I175_FCHNN5NBCXY_L2_Hiseq17SZ0001183</t>
    <phoneticPr fontId="117" type="noConversion"/>
  </si>
  <si>
    <t>91.72;79.64</t>
  </si>
  <si>
    <t>95.23;87.59</t>
  </si>
  <si>
    <t>44.82;44.89</t>
  </si>
  <si>
    <t>以下子文库产量较低：17L0087154-26 17L0077686-46</t>
    <phoneticPr fontId="51" type="noConversion"/>
  </si>
  <si>
    <t>FCHNN5NBCXY</t>
    <phoneticPr fontId="51" type="noConversion"/>
  </si>
  <si>
    <t>Hiseq17SZ0001183</t>
    <phoneticPr fontId="51" type="noConversion"/>
  </si>
  <si>
    <t xml:space="preserve">voa121213李云2人TargetRegioncapture(45/45) </t>
    <phoneticPr fontId="51" type="noConversion"/>
  </si>
  <si>
    <t>92.00;81.53</t>
  </si>
  <si>
    <t>95.38;88.70</t>
  </si>
  <si>
    <t>44.95;45.04</t>
  </si>
  <si>
    <t>93.21;83.54</t>
  </si>
  <si>
    <t>96.26;90.42</t>
  </si>
  <si>
    <t>49.89;49.69</t>
  </si>
  <si>
    <t>以下子文库产量较低：17DP305-124</t>
    <phoneticPr fontId="51" type="noConversion"/>
  </si>
  <si>
    <t>FCHNN2TBCXY</t>
    <phoneticPr fontId="51" type="noConversion"/>
  </si>
  <si>
    <t>Hiseq17SZ0001184</t>
    <phoneticPr fontId="51" type="noConversion"/>
  </si>
  <si>
    <t>93.08;83.34</t>
  </si>
  <si>
    <t>96.16;90.40</t>
  </si>
  <si>
    <t>49.64;49.48</t>
  </si>
  <si>
    <t>94.78;89.66</t>
  </si>
  <si>
    <t>97.03;93.41</t>
  </si>
  <si>
    <t>47.13;47.07</t>
  </si>
  <si>
    <t>FCHM2WHBCXY</t>
    <phoneticPr fontId="51" type="noConversion"/>
  </si>
  <si>
    <t>Hiseq17SZ0001181</t>
    <phoneticPr fontId="51" type="noConversion"/>
  </si>
  <si>
    <t>95.02;90.15</t>
  </si>
  <si>
    <t>97.16;93.67</t>
  </si>
  <si>
    <t>47.20;47.14</t>
  </si>
  <si>
    <t>94.94;91.17</t>
  </si>
  <si>
    <t>97.12;94.62</t>
  </si>
  <si>
    <t>47.51;47.50</t>
  </si>
  <si>
    <t>FCHLMG7BCXY</t>
    <phoneticPr fontId="51" type="noConversion"/>
  </si>
  <si>
    <t>Hiseq17SZ0001182</t>
    <phoneticPr fontId="51" type="noConversion"/>
  </si>
  <si>
    <t>94.78;90.91</t>
  </si>
  <si>
    <t>97.05;94.49</t>
  </si>
  <si>
    <t>47.39;47.38</t>
  </si>
  <si>
    <t>96.62;94.56</t>
  </si>
  <si>
    <t>FCHNKNFBCXY</t>
    <phoneticPr fontId="51" type="noConversion"/>
  </si>
  <si>
    <t>Hiseq17TJ0000373</t>
    <phoneticPr fontId="51" type="noConversion"/>
  </si>
  <si>
    <t xml:space="preserve">Oseq-ctDNA无创肿瘤个体化诊疗基因检测(1/10); Oseq-Drug个体化诊疗基因检测(8/10); SentisCancer+discovery(ctDNA)(508genes)(1/10); </t>
    <phoneticPr fontId="51" type="noConversion"/>
  </si>
  <si>
    <t>96.83;94.87</t>
  </si>
  <si>
    <t>98.16;96.82</t>
  </si>
  <si>
    <t xml:space="preserve">Oseq-Drug个体化诊疗基因检测(8/10); Oseq-ctDNA无创肿瘤个体化诊疗基因检测(1/10); SentisCancer+discovery(ctDNA)(508genes)(1/10); </t>
    <phoneticPr fontId="51" type="noConversion"/>
  </si>
  <si>
    <t>97.31;95.19</t>
  </si>
  <si>
    <t>98.44;96.97</t>
  </si>
  <si>
    <t>46.80;46.83</t>
  </si>
  <si>
    <t>以下子文库产量较低：DX0595AIQUBAAPEI-12
DX0503AJWRAAAPEI-50
DX1348AJWUAAAPEI-73
DX1316AJWZAAAPEI-84
DX1316AJXEAAAPEI-86
DX1316AJXFAAAPEI-92
DX1316AJXGAAAPEI-93
DX1316AJXHAAAPEI-95
DX1316AJXIAAAPEI-96
DX1316AJXJAAAPEI-97
DX1316AJXLAAAPEI-101
DX1316AJXMAAAPEI-103
DX1316AJXNAAAPEI-107
DX1316AJXOAAAPEI-108
DX1316AJYAAAAPEI-122
DX1316AJYEAAAPEI-141
DX1316AJXSAAAPEI-142
DX1316AJXVAAAPEI-154
DX1316AJXWAAAPEI-158
DX1316AJXXAAAPEI-165
DX1316AJXYAAAPEI-171
DX1316AJXZAAAPEI-172</t>
    <phoneticPr fontId="51" type="noConversion"/>
  </si>
  <si>
    <t>FCHNN75BCXY</t>
    <phoneticPr fontId="51" type="noConversion"/>
  </si>
  <si>
    <t>Hiseq17TJ0000371</t>
    <phoneticPr fontId="51" type="noConversion"/>
  </si>
  <si>
    <t xml:space="preserve">Oseq-Drug个体化诊疗基因检测(27/59); Oseq-ctDNA无创肿瘤个体化诊疗基因检测(1/59); Oseq-T肿瘤个体化诊疗基因检测(4/59); 遗传性肾病基因检测(22/59); SentisCancer+discovery(ctDNA)(508genes)(1/59); Oseq-T肿瘤个体化诊疗基因检测（科研版）(4/59); </t>
    <phoneticPr fontId="51" type="noConversion"/>
  </si>
  <si>
    <t>97.42;95.30</t>
  </si>
  <si>
    <t>98.50;97.02</t>
  </si>
  <si>
    <t>46.84;46.87</t>
  </si>
  <si>
    <t xml:space="preserve">SentisCancer+discovery(ctDNA)(508genes)(1/59); Oseq-T肿瘤个体化诊疗基因检测（科研版）(4/59); 遗传性肾病基因检测(22/59); Oseq-ctDNA无创肿瘤个体化诊疗基因检测(1/59); Oseq-T肿瘤个体化诊疗基因检测(4/59); Oseq-Drug个体化诊疗基因检测(27/59); </t>
    <phoneticPr fontId="51" type="noConversion"/>
  </si>
  <si>
    <t>97.51;95.77</t>
  </si>
  <si>
    <t>FCHNMVTBCXY</t>
    <phoneticPr fontId="51" type="noConversion"/>
  </si>
  <si>
    <t>Hiseq17TJ0000372</t>
    <phoneticPr fontId="51" type="noConversion"/>
  </si>
  <si>
    <t xml:space="preserve">Oseq？-ctDNA肺癌个体化诊疗基因检测(10/13); Oseq-Drug个体化诊疗基因检测(3/13); </t>
    <phoneticPr fontId="51" type="noConversion"/>
  </si>
  <si>
    <t>97.32;95.80</t>
  </si>
  <si>
    <t>98.46;97.44</t>
  </si>
  <si>
    <t xml:space="preserve">Oseq-Drug个体化诊疗基因检测(3/13); Oseq？-ctDNA肺癌个体化诊疗基因检测(10/13); </t>
    <phoneticPr fontId="51" type="noConversion"/>
  </si>
  <si>
    <t>97.43;95.66</t>
  </si>
  <si>
    <t>98.48;97.26</t>
  </si>
  <si>
    <t>48.38;48.39</t>
  </si>
  <si>
    <t>FCHNN7TBCXY</t>
    <phoneticPr fontId="51" type="noConversion"/>
  </si>
  <si>
    <t>Hiseq17TJ0000374</t>
    <phoneticPr fontId="51" type="noConversion"/>
  </si>
  <si>
    <t>97.15;95.14</t>
  </si>
  <si>
    <t>98.32;96.94</t>
  </si>
  <si>
    <t>48.27;48.28</t>
  </si>
  <si>
    <t>96.91;94.86</t>
  </si>
  <si>
    <t>45.84;45.86</t>
  </si>
  <si>
    <t>以下子文库产量较低：DX0011AJUNAAAPEI-54
DX1316AJSQAAAPEI-66
DX1316AJSUAAAPEI-76
DX1316AJSVAAAPEI-78
DX1316AJSWAAAPEI-79
DX1316AJSXAAAPEI-81
DX1316AJSYAAAPEI-84
DX1316AJTAAAAPEI-86
DX1316AJTBAAAPEI-92
DX1316AJTOAAAPEI-93
DX1316AJTPAAAPEI-95
DX1460AJTJAAAPEI-96
DX1316AJPQAAAPEI-97
DX1316AJTSAAAPEI-98
DX1316AJTRAAAPEI-108
RD0007AJDGAAAPEI-142
RD0007AJDHAAAPEI-148</t>
    <phoneticPr fontId="51" type="noConversion"/>
  </si>
  <si>
    <t>FCHNN2JBCXY</t>
    <phoneticPr fontId="51" type="noConversion"/>
  </si>
  <si>
    <t>Hiseq17TJ0000367</t>
    <phoneticPr fontId="51" type="noConversion"/>
  </si>
  <si>
    <t xml:space="preserve">Vista-carrierscreeningminipanel(15/52); 安孕可-单基因遗传病携带者筛查69种(2/52); Vista-carrierscreeningtargetpanel(1/52); 安孕可-单基因遗传病基因检测-12种(2/52); SentisctDNATargetedDrugPanel(ctDNA206Gene)(1/52); Oseq-T肿瘤个体化诊疗基因检测(4/52); Oseq-ctDNA无创肿瘤个体化诊疗基因检测(2/52); Oseq-Drug个体化诊疗基因检测(17/52); 天津肿瘤研发(8/52); </t>
    <phoneticPr fontId="51" type="noConversion"/>
  </si>
  <si>
    <t>97.11;95.09</t>
  </si>
  <si>
    <t>98.32;96.90</t>
  </si>
  <si>
    <t xml:space="preserve">安孕可-单基因遗传病基因检测-12种(2/52); Vista-carrierscreeningtargetpanel(1/52); SentisctDNATargetedDrugPanel(ctDNA206Gene)(1/52); Oseq-T肿瘤个体化诊疗基因检测(4/52); Vista-carrierscreeningminipanel(15/52); 安孕可-单基因遗传病携带者筛查69种(2/52); 天津肿瘤研发(8/52); Oseq-Drug个体化诊疗基因检测(17/52); Oseq-ctDNA无创肿瘤个体化诊疗基因检测(2/52); </t>
    <phoneticPr fontId="51" type="noConversion"/>
  </si>
  <si>
    <t>97.81;96.27</t>
  </si>
  <si>
    <t>98.73;97.71</t>
  </si>
  <si>
    <t>FCHNN55BCXY</t>
    <phoneticPr fontId="51" type="noConversion"/>
  </si>
  <si>
    <t>Hiseq17TJ0000368</t>
    <phoneticPr fontId="51" type="noConversion"/>
  </si>
  <si>
    <t xml:space="preserve">Oseq？-ctDNA肺癌个体化诊疗基因检测(7/9); Oseq-ctDNA无创肿瘤个体化诊疗基因检测(2/9); </t>
    <phoneticPr fontId="51" type="noConversion"/>
  </si>
  <si>
    <t>97.54;96.02</t>
  </si>
  <si>
    <t>98.59;97.56</t>
  </si>
  <si>
    <t>46.47;46.49</t>
  </si>
  <si>
    <t>96.50;95.01</t>
  </si>
  <si>
    <t>97.96;96.92</t>
  </si>
  <si>
    <t>45.42;45.44</t>
  </si>
  <si>
    <t>FCHNKF2BCXY</t>
    <phoneticPr fontId="51" type="noConversion"/>
  </si>
  <si>
    <t>Hiseq17TJ0000369</t>
    <phoneticPr fontId="51" type="noConversion"/>
  </si>
  <si>
    <t xml:space="preserve">Oseq-Drug个体化诊疗基因检测(12/13); SentisctDNATargetedDrugPanel(ctDNA206Gene)(1/13); </t>
    <phoneticPr fontId="51" type="noConversion"/>
  </si>
  <si>
    <t>96.62;95.14</t>
  </si>
  <si>
    <t>98.03;97.00</t>
  </si>
  <si>
    <t>95.61;93.34</t>
  </si>
  <si>
    <t>97.16;95.50</t>
  </si>
  <si>
    <t>46.32;46.42</t>
  </si>
  <si>
    <t>以下子文库产量较低：DX1316AFFMAAAPEI-111</t>
    <phoneticPr fontId="51" type="noConversion"/>
  </si>
  <si>
    <t>FCHNN5MBCXY</t>
    <phoneticPr fontId="51" type="noConversion"/>
  </si>
  <si>
    <t>Hiseq17TJ0000370</t>
    <phoneticPr fontId="51" type="noConversion"/>
  </si>
  <si>
    <t xml:space="preserve">天津肿瘤研发(15/15); </t>
    <phoneticPr fontId="51" type="noConversion"/>
  </si>
  <si>
    <t>95.37;92.81</t>
  </si>
  <si>
    <t>97.05;95.17</t>
  </si>
  <si>
    <t>46.22;46.31</t>
  </si>
  <si>
    <t>Transcriptome</t>
    <phoneticPr fontId="51" type="noConversion"/>
  </si>
  <si>
    <t>51PE</t>
    <phoneticPr fontId="51" type="noConversion"/>
  </si>
  <si>
    <t>91PE</t>
    <phoneticPr fontId="51" type="noConversion"/>
  </si>
  <si>
    <t>170724_I177_FCHNN2JBCXY_L1_Hiseq17TJ0000367 170724_I177_FCHNN2JBCXY_L2_Hiseq17TJ0000367</t>
    <phoneticPr fontId="117" type="noConversion"/>
  </si>
  <si>
    <t>2个子文库产量较低。深圳</t>
    <phoneticPr fontId="117" type="noConversion"/>
  </si>
  <si>
    <t>PF低/Low PF%,CHOP</t>
    <phoneticPr fontId="117" type="noConversion"/>
  </si>
  <si>
    <t>R2質量較低</t>
    <phoneticPr fontId="117" type="noConversion"/>
  </si>
  <si>
    <t>41个子文库产量较低。天津</t>
    <phoneticPr fontId="117" type="noConversion"/>
  </si>
  <si>
    <t>/ifshk2/hiseq4000-211/170718_K00211_0440_AHHVNVBBXX</t>
  </si>
  <si>
    <t>/ifshk2/hiseq4000-211/170718_K00211_0441_BHHVTJBBXX</t>
  </si>
  <si>
    <t>/ifshk2/hiseq4000-114/170719_K00114_0593_BHHWHKBBXX</t>
  </si>
  <si>
    <t>/ifshk2/hiseq4000-211/170721_K00211_0443_BHHVTHBBXX</t>
  </si>
  <si>
    <t>/ifshk2/hiseq4000-114/170719_K00114_0592_AHHVTFBBXX</t>
  </si>
  <si>
    <t>/ifshk2/hiseq4000-211/170723_K00211_0447_BHHWFYBBXX</t>
  </si>
  <si>
    <t>/ifshk2/hiseq4000-114/170723_K00114_0594_AHHWFNBBXX</t>
  </si>
  <si>
    <t>/ifshk2/hiseq4000-114/170723_K00114_0595_BHHWFCBBXX</t>
  </si>
  <si>
    <t>/ifswh2/hiseq2500-188/170721_D00188_0518_BHLHJNBCXY</t>
  </si>
  <si>
    <t>/ifswh2/hiseq4000-136/170722_K00136_0480_BHK35FBBXX</t>
  </si>
  <si>
    <t>/ifswh2/hiseq4000-136/170722_K00136_0479_AHK35WBBXX</t>
  </si>
  <si>
    <t>/ifswh2/hiseq4000-136/170721_K00136_0478_AHK3CLBBXX</t>
  </si>
  <si>
    <t>/ifswh2/hiseq2500-191/170718_D00191_0605_BCB9C3ANXX</t>
  </si>
  <si>
    <t>/ifswh2/hiseq4000-137/170719_K00137_0466_AHK3CJBBXX</t>
  </si>
  <si>
    <t>/ifswh2/hiseq4000-137/170719_K00137_0467_BHK3FNBBXX</t>
  </si>
  <si>
    <t>/ifswh2/hiseq4000-133/170722_K00133_0338_BHK37MBBXX</t>
  </si>
  <si>
    <t>/ifswh2/hiseq4000-133/170722_K00133_0337_AHK35JBBXX</t>
  </si>
  <si>
    <t>/ifs3/hiseq2500-D175/170720_D00175_0690_BHLMG7BCXY</t>
  </si>
  <si>
    <r>
      <rPr>
        <sz val="12"/>
        <rFont val="宋体"/>
        <family val="3"/>
        <charset val="134"/>
      </rPr>
      <t>l</t>
    </r>
    <r>
      <rPr>
        <sz val="12"/>
        <rFont val="宋体"/>
        <family val="3"/>
        <charset val="134"/>
      </rPr>
      <t>fs1存储的原因，导致备份速度非常缓慢而超时</t>
    </r>
  </si>
  <si>
    <t>/ifs3/hiseq2500-D175/170720_D00175_0688_AHM2WHBCXY</t>
  </si>
  <si>
    <t>/ifs3/hiseq2500-D175/170726_D00175_0692_BHNN2TBCXY</t>
  </si>
  <si>
    <t>/ifs3/hiseq2500-D175/170726_D00175_0691_AHNN5NBCXY</t>
  </si>
  <si>
    <t>/share/hiseq2500-D178/170720_D00178_0741_AHN3WWBCXY</t>
  </si>
  <si>
    <t>/share/hiseq2500-D177/170720_D00177_1229_BHMT7KBCXY</t>
  </si>
  <si>
    <t>/share/hiseq2500-D177/170720_D00177_1228_AHMTC2BCXY</t>
  </si>
  <si>
    <t>/share/hiseq2500-D177/170722_D00177_1231_BHNMVLBCXY</t>
  </si>
  <si>
    <t>/share/hiseq2500-D178/170722_D00178_0742_AHMVJCBCXY</t>
  </si>
  <si>
    <t>/share/hiseq2500-D177/170722_D00177_1230_AHNJMWBCXY</t>
  </si>
  <si>
    <t>/share/hiseq2500-D178/170722_D00178_0743_BHNMWTBCXY</t>
  </si>
  <si>
    <t>/share/hiseq2500-D178/170724_D00178_0745_BHNN5MBCXY</t>
  </si>
  <si>
    <t>/share/hiseq2500-D178/170724_D00178_0744_AHNKF2BCXY</t>
  </si>
  <si>
    <t>/share/hiseq2500-D177/170724_D00177_1233_BHNN55BCXY</t>
  </si>
  <si>
    <t>/share/hiseq2500-D177/170724_D00177_1232_AHNN2JBCXY</t>
  </si>
  <si>
    <t>/share/Hiseq01/solexa/170721_ST-K00127_0204_AHKYY3BBXX</t>
  </si>
  <si>
    <t>整条Lane PF%值偏低</t>
  </si>
  <si>
    <t>12个子文库产量较低,1个子文库质量较差</t>
  </si>
  <si>
    <t>93.59;80.39</t>
  </si>
  <si>
    <t>97.29;90.51</t>
  </si>
  <si>
    <t>47.57;47.82</t>
  </si>
  <si>
    <t>6.88;7.99</t>
  </si>
  <si>
    <t>95.76;93.56</t>
  </si>
  <si>
    <t>HS4000 PE151+8+151;0428+0428;新库库检;</t>
  </si>
  <si>
    <t>FCHK3CFBBXX</t>
  </si>
  <si>
    <t>WHDNASPEP00005327</t>
  </si>
  <si>
    <t xml:space="preserve">ers170718田银平细菌Metagenomics(1/4) oed170719谢洪青水稻Re-sequencing(1/4) nev170705刘宇峰人Non-codingRNA(2/4) </t>
  </si>
  <si>
    <t>93.92;80.75</t>
  </si>
  <si>
    <t>97.43;90.77</t>
  </si>
  <si>
    <t>48.17;48.47</t>
  </si>
  <si>
    <t>7.01;8.41</t>
  </si>
  <si>
    <t>95.04;92.27</t>
  </si>
  <si>
    <t>WHDNASPEP00005326</t>
  </si>
  <si>
    <t xml:space="preserve">nev170705刘宇峰人Non-codingRNA(2/4) oed170719谢洪青水稻Re-sequencing(1/4) ers170718田银平细菌Metagenomics(1/4) </t>
  </si>
  <si>
    <t>92.74;78.68</t>
  </si>
  <si>
    <t>96.92;89.18</t>
  </si>
  <si>
    <t>54.88;55.01</t>
  </si>
  <si>
    <t>WHDNASPEP00005325</t>
  </si>
  <si>
    <t xml:space="preserve">hba170717徐晓静植物Denovo-Plant(2/26) tvu170711徐晓静植物Denovo-Plant(1/26) qep170703杨林1两百一十八个结核分枝杆菌Re-sequencing(16/26) von170719杨林1一个趋磁细菌Denovo-Microbiology(1/26) qmn170720郑小敏水稻EukaryoteTranscriptomeResequencing(6/26) </t>
  </si>
  <si>
    <t>91.69;74.72</t>
  </si>
  <si>
    <t>96.40;86.90</t>
  </si>
  <si>
    <t>48.77;49.15</t>
  </si>
  <si>
    <t>WHDNASPEP00005324</t>
  </si>
  <si>
    <t xml:space="preserve">ers170718田银平细菌Metagenomics(5/21) qep170703杨林1两百一十八个结核分枝杆菌Re-sequencing(16/21) </t>
  </si>
  <si>
    <t>91.97;74.98</t>
  </si>
  <si>
    <t>96.56;86.90</t>
  </si>
  <si>
    <t>50.33;50.57</t>
  </si>
  <si>
    <t>WHDNASPEP00005323</t>
  </si>
  <si>
    <t xml:space="preserve">qep170703杨林1两百一十八个结核分枝杆菌Re-sequencing(16/21) ers170718田银平细菌Metagenomics(5/21) </t>
  </si>
  <si>
    <t>92.80;76.07</t>
  </si>
  <si>
    <t>97.05;87.60</t>
  </si>
  <si>
    <t>52.18;52.49</t>
  </si>
  <si>
    <t>WHDNASPEP00005322</t>
  </si>
  <si>
    <t xml:space="preserve">ehk170717周媛1拟南芥Re-sequencing(1/34) qep170703杨林1两百一十八个结核分枝杆菌Re-sequencing(28/34) taz170706揭文才四个木霉EukaryoteTranscriptomeResequencing(4/34) jnu170719谢尚波一金龟EukaryotedenovoTranscriptome(1/34) </t>
  </si>
  <si>
    <t>89.16;71.04</t>
  </si>
  <si>
    <t>94.95;84.22</t>
  </si>
  <si>
    <t>52.11;52.30</t>
  </si>
  <si>
    <t>4.72;13.09</t>
  </si>
  <si>
    <t>51.05;45.48</t>
  </si>
  <si>
    <t>WHDNASPEP00005321</t>
  </si>
  <si>
    <t xml:space="preserve">qep170703杨林1两百一十八个结核分枝杆菌Re-sequencing(27/46) osb170425谢志远两个植物RAD-Seq(1/46) nga170401王丹水芹RAD-Seq(1/46) ryj170717袁珍丽酵母Re-sequencing(1/46) ehk170717周媛1拟南芥Re-sequencing(4/46) inm170713袁珍丽人Re-sequencing(12/46) </t>
  </si>
  <si>
    <t>92.54;76.31</t>
  </si>
  <si>
    <t>96.54;87.88</t>
  </si>
  <si>
    <t>32.30;33.38</t>
  </si>
  <si>
    <t>WHDNASPEP00005315</t>
  </si>
  <si>
    <t xml:space="preserve">mkl170707袁珍丽蚊子Re-sequencing(17/17) </t>
  </si>
  <si>
    <t>97.77;90.07</t>
  </si>
  <si>
    <t>99.18;96.22</t>
  </si>
  <si>
    <t>43.29;43.68</t>
  </si>
  <si>
    <t>FCHK37WBBXX</t>
  </si>
  <si>
    <t>WHCDNAPEP00007162</t>
  </si>
  <si>
    <t xml:space="preserve">knx170704谢志远拟南芥Methylation(1/9) tni170718张伟10二四个羊EukaryoteTranscriptomeResequencing(3/9) wbt170508刘宇峰玉米EukaryoteTranscriptomeResequencing(2/9) cel170714于杨阳一个植物Methylation(1/9) qeg170508刘宇峰玉米EukaryoteTranscriptomeResequencing(2/9) </t>
  </si>
  <si>
    <t>97.79;90.19</t>
  </si>
  <si>
    <t>99.19;96.30</t>
  </si>
  <si>
    <t>43.21;43.58</t>
  </si>
  <si>
    <t>97.21;85.06</t>
  </si>
  <si>
    <t>98.98;94.32</t>
  </si>
  <si>
    <t>37.98;38.60</t>
  </si>
  <si>
    <t>WHCDNAPEP00007161</t>
  </si>
  <si>
    <t xml:space="preserve">qeg170508刘宇峰玉米EukaryoteTranscriptomeResequencing(5/8) knx170704谢志远拟南芥Methylation(3/8) </t>
  </si>
  <si>
    <t>97.19;85.41</t>
  </si>
  <si>
    <t>98.98;94.50</t>
  </si>
  <si>
    <t>38.50;39.10</t>
  </si>
  <si>
    <t>97.28;85.13</t>
  </si>
  <si>
    <t>99.02;94.38</t>
  </si>
  <si>
    <t>38.85;39.35</t>
  </si>
  <si>
    <t>WHCDNAPEP00007160</t>
  </si>
  <si>
    <t>97.18;85.29</t>
  </si>
  <si>
    <t>98.98;94.46</t>
  </si>
  <si>
    <t>38.24;38.73</t>
  </si>
  <si>
    <t>96.58;83.74</t>
  </si>
  <si>
    <t>98.75;93.42</t>
  </si>
  <si>
    <t>39.35;39.68</t>
  </si>
  <si>
    <t>WHDNASPEP00005316</t>
  </si>
  <si>
    <t xml:space="preserve">oqu170712谢尚波细菌ProkaryoteTranscriptomeResequencing(1/7) knx170704谢志远拟南芥Methylation(1/7) tni170718张伟10二四个羊EukaryoteTranscriptomeResequencing(5/7) </t>
  </si>
  <si>
    <t>95.58;86.15</t>
  </si>
  <si>
    <t>98.47;93.53</t>
  </si>
  <si>
    <t>44.36;44.55</t>
  </si>
  <si>
    <t>WHAIPI000143-14</t>
  </si>
  <si>
    <t xml:space="preserve">yjy170714朱文娟羊Re-sequencing </t>
  </si>
  <si>
    <t>FCHK35TBBXX</t>
  </si>
  <si>
    <t>WHDNASPEP00005333</t>
  </si>
  <si>
    <t xml:space="preserve">rmv170721董海芳人Chip-seq(10/10) </t>
  </si>
  <si>
    <t>WHCDNAPEP00007146</t>
  </si>
  <si>
    <t xml:space="preserve">azm170714马俊平二个小鼠RNA-Seq(2/15) tar170712于杨阳十二人RNA-Seq(5/15) tln170713马俊平八个小鼠RNA-Seq(8/15) </t>
  </si>
  <si>
    <t>WHCDNAPEP00007145</t>
  </si>
  <si>
    <t xml:space="preserve">aza170703袁珍丽昆虫EukaryoteTranscriptomeResequencing(3/10) tar170712于杨阳十二人RNA-Seq(7/10) </t>
  </si>
  <si>
    <t>WHDNASPEP00005306</t>
  </si>
  <si>
    <t xml:space="preserve">etw170630王珏人Methylation(4/4) </t>
  </si>
  <si>
    <t>WHDNASPEP00005305</t>
  </si>
  <si>
    <t>HS4000 SE50+8;0428+0428;新库库检 加10%wHAXPI053857-163;</t>
  </si>
  <si>
    <t>WHDNASPEP00005299</t>
  </si>
  <si>
    <t>WHDNASPEP00005298</t>
  </si>
  <si>
    <t>WHDNASPEP00005297</t>
  </si>
  <si>
    <t>91.17;70.62</t>
  </si>
  <si>
    <t>96.35;84.49</t>
  </si>
  <si>
    <t>42.90;43.47</t>
  </si>
  <si>
    <t>FCHK37NBBXX</t>
  </si>
  <si>
    <t>WHDNASPEP00005314</t>
  </si>
  <si>
    <t xml:space="preserve">lkl170713卢梦书水稻Re-sequencing(5/5) </t>
  </si>
  <si>
    <t>90.31;70.59</t>
  </si>
  <si>
    <t>95.97;84.60</t>
  </si>
  <si>
    <t>42.90;43.57</t>
  </si>
  <si>
    <t>WHDNASPEP00005313</t>
  </si>
  <si>
    <t xml:space="preserve">lkl170713卢梦书水稻Re-sequencing(6/6) </t>
  </si>
  <si>
    <t>91.92;73.48</t>
  </si>
  <si>
    <t>96.67;86.51</t>
  </si>
  <si>
    <t>43.00;43.53</t>
  </si>
  <si>
    <t>WHDNASPEP00005312</t>
  </si>
  <si>
    <t>89.50;72.70</t>
  </si>
  <si>
    <t>94.88;85.58</t>
  </si>
  <si>
    <t>45.21;45.34</t>
  </si>
  <si>
    <t>5.91;14.30</t>
  </si>
  <si>
    <t>43.97;38.19</t>
  </si>
  <si>
    <t>WHLXQRDPE000023</t>
  </si>
  <si>
    <t xml:space="preserve">iaw170619董海芳细菌Metagenomics inm170713袁珍丽人Re-sequencing(15/29) ewx170612欧阳丽梅病毒Denovo-Microbiology(1/29) ifh170711张洪芳细菌Denovo-Microbiology(1/29) tvu170711徐晓静植物Denovo-Plant(7/29) </t>
  </si>
  <si>
    <t>92.76;77.39</t>
  </si>
  <si>
    <t>97.06;88.82</t>
  </si>
  <si>
    <t>46.98;47.15</t>
  </si>
  <si>
    <t>3.20;3.94</t>
  </si>
  <si>
    <t>92.25;87.85</t>
  </si>
  <si>
    <t>WHCDNAPEP00007156</t>
  </si>
  <si>
    <t xml:space="preserve">fqa170516周媛1籼稻内部研发(3/9) fpf170713谢志远八个小鼠EukaryoteTranscriptomeResequencing(3/9) aph170712袁珍丽细菌Re-sequencing(3/9) </t>
  </si>
  <si>
    <t>92.29;73.10</t>
  </si>
  <si>
    <t>96.71;85.99</t>
  </si>
  <si>
    <t>37.17;38.06</t>
  </si>
  <si>
    <t>WHDNASPEP00005291</t>
  </si>
  <si>
    <t xml:space="preserve">iqh170711夏展峰植物Re-sequencing(12/12) </t>
  </si>
  <si>
    <t>92.90;72.93</t>
  </si>
  <si>
    <t>96.93;85.46</t>
  </si>
  <si>
    <t>37.44;38.49</t>
  </si>
  <si>
    <t>WHDNASPEP00005290</t>
  </si>
  <si>
    <t>93.12;74.59</t>
  </si>
  <si>
    <t>97.05;86.80</t>
  </si>
  <si>
    <t>37.44;38.38</t>
  </si>
  <si>
    <t>WHDNASPEP00005289</t>
  </si>
  <si>
    <t>90.08;79.13</t>
  </si>
  <si>
    <t>93.19;83.63</t>
  </si>
  <si>
    <t>46.97;47.50</t>
  </si>
  <si>
    <t>RP index PE251+8+8+251;0424+0623;新库库检 ;</t>
  </si>
  <si>
    <t>FCHL7JKBCXY</t>
  </si>
  <si>
    <t>CWHPEPI00001423</t>
  </si>
  <si>
    <t xml:space="preserve">cew170721王丹小麦文库Re-sequencing </t>
  </si>
  <si>
    <t>92.21;79.40</t>
  </si>
  <si>
    <t>94.63;84.82</t>
  </si>
  <si>
    <t>51.54;52.23</t>
  </si>
  <si>
    <t>2.33;2.48</t>
  </si>
  <si>
    <t>97.28;94.94</t>
  </si>
  <si>
    <t>RP index PE251+8+8+251;0424+0623;新库库检 加入15%wHAXPI053857-163,1%DGNBACvkfMBaB-11-49,1%DGNCAMoleMAaA-9-51,1%DGNBACvkfMAaA-16-90;</t>
  </si>
  <si>
    <t>WHMISEQPEP00000720</t>
  </si>
  <si>
    <t xml:space="preserve">ldk170626田银平一个茶树细菌Metagenomics(1/306) dum170626田银平细菌Metagenomics(4/306) ptb170504胡维小鼠Metagenomics(18/306) cfj170626田银平细菌Metagenomics(49/306) gdo170615李维喜小鼠粪便Metagenomics(4/306) vau170609杨林1六个土壤微生物细菌Metagenomics(5/306) zgm170609杨林1六个土壤微生物真菌Metagenomics(6/306) vdc170626赵一凡十个人Metagenomics(10/306) vkf170608许琛莹细菌Metagenomics(4/306) iac170628梁勇八个肠道微生物Metagenomics(8/306) oom170627曾振华土壤微生物Metagenomics(9/306) wes170621王爽1四十个人肠道Metagenomics(40/306) lqb170524梁勇十个小鼠粪便Metagenomics(9/306) gzc170509钟珍植物根部Metagenomics(19/306) wcf170629田银平九个小鼠Metagenomics(9/306) gwo170629王爽1小鼠Metagenomics(20/306) mik170629刘伦活性污泥Metagenomics(22/306) ckw170705梁勇微生物二个Metagenomics(2/306) lbe170703张洪芳小鸡Metagenomics(2/306) gju170703梁勇石油四区Metagenomics(3/306) ggp170707何志帆十三个大鼠Metagenomics(12/306) hww170707何志帆三十五个小鼠Metagenomics(22/306) kus170707高璐四十个小鼠Metagenomics(27/306) ole170627田银平一个茶树真菌Metagenomics(1/306) </t>
  </si>
  <si>
    <t>91.76;88.41</t>
  </si>
  <si>
    <t>45.51;45.58</t>
  </si>
  <si>
    <t>FCCB9ARANXX</t>
  </si>
  <si>
    <t>WHCDNAPEP00007154</t>
  </si>
  <si>
    <t xml:space="preserve">wac170713王艳2飞蝗EukaryoteTranscriptomeResequencing(5/5) </t>
  </si>
  <si>
    <t>90.47;86.55</t>
  </si>
  <si>
    <t>95.01;92.32</t>
  </si>
  <si>
    <t>43.43;43.56</t>
  </si>
  <si>
    <t>WHDNALPEP00000261</t>
  </si>
  <si>
    <t>83.69;77.47</t>
  </si>
  <si>
    <t>90.54;86.45</t>
  </si>
  <si>
    <t>32.00;32.63</t>
  </si>
  <si>
    <t>PE 126+8+126-V4;0522+0522;旧库;</t>
  </si>
  <si>
    <t xml:space="preserve">ves170623于杨阳四个小鼠单细胞甲基化Methylation(5/5) </t>
  </si>
  <si>
    <t>83.75;77.25</t>
  </si>
  <si>
    <t>90.57;86.33</t>
  </si>
  <si>
    <t>32.01;32.66</t>
  </si>
  <si>
    <t>91.73;86.47</t>
  </si>
  <si>
    <t>95.70;91.79</t>
  </si>
  <si>
    <t>39.79;40.09</t>
  </si>
  <si>
    <t>WHDNASPEP00005285</t>
  </si>
  <si>
    <t xml:space="preserve">psk170628余佳临大弹涂鱼Re-sequencing(9/9) </t>
  </si>
  <si>
    <t>91.98;86.31</t>
  </si>
  <si>
    <t>95.83;91.71</t>
  </si>
  <si>
    <t>39.99;40.29</t>
  </si>
  <si>
    <t>PE 126+8+126-V4;0522+0522;新库库检（加入1%wHAXPI051714-36）;</t>
  </si>
  <si>
    <t>90.35;85.12</t>
  </si>
  <si>
    <t>94.95;91.18</t>
  </si>
  <si>
    <t>40.07;40.25</t>
  </si>
  <si>
    <t>WHDNASPEP00005284</t>
  </si>
  <si>
    <t xml:space="preserve">psk170628余佳临大弹涂鱼Re-sequencing(4/4) </t>
  </si>
  <si>
    <t>88.47;81.67</t>
  </si>
  <si>
    <t>93.92;89.36</t>
  </si>
  <si>
    <t>35.63;35.95</t>
  </si>
  <si>
    <t>13.57;13.94</t>
  </si>
  <si>
    <t>16.76;16.14</t>
  </si>
  <si>
    <t>WHDNASPEP00005283</t>
  </si>
  <si>
    <t xml:space="preserve">ugn170622周媛1拟南芥Methylation(1/4) psk170628余佳临大弹涂鱼Re-sequencing(3/4) </t>
  </si>
  <si>
    <t>FCHLJTKBCXY</t>
  </si>
  <si>
    <t>Hiseq17WH0000056</t>
  </si>
  <si>
    <t>Hiseq17WH0000055</t>
  </si>
  <si>
    <t>97.17;86.38</t>
  </si>
  <si>
    <t>98.95;94.57</t>
  </si>
  <si>
    <t>40.63;41.02</t>
  </si>
  <si>
    <t>FCHK37CBBXX</t>
  </si>
  <si>
    <t>WHCDNAPEP00007153</t>
  </si>
  <si>
    <t xml:space="preserve">knx170704谢志远拟南芥Methylation(3/11) sum170706郑小敏七个人环状Non-codingRNA(2/11) tni170718张伟10二四个羊EukaryoteTranscriptomeResequencing(6/11) </t>
  </si>
  <si>
    <t>97.03;84.76</t>
  </si>
  <si>
    <t>98.88;93.62</t>
  </si>
  <si>
    <t>40.82;41.28</t>
  </si>
  <si>
    <t xml:space="preserve">tni170718张伟10二四个羊EukaryoteTranscriptomeResequencing(6/11) sum170706郑小敏七个人环状Non-codingRNA(2/11) knx170704谢志远拟南芥Methylation(3/11) </t>
  </si>
  <si>
    <t>96.12;82.82</t>
  </si>
  <si>
    <t>98.57;92.76</t>
  </si>
  <si>
    <t>39.90;40.33</t>
  </si>
  <si>
    <t>WHCDNAPEP00007152</t>
  </si>
  <si>
    <t xml:space="preserve">tni170718张伟10二四个羊EukaryoteTranscriptomeResequencing(10/13) knx170704谢志远拟南芥Methylation(3/13) </t>
  </si>
  <si>
    <t>96.21;83.47</t>
  </si>
  <si>
    <t>98.60;93.10</t>
  </si>
  <si>
    <t>40.12;40.53</t>
  </si>
  <si>
    <t>96.43;85.80</t>
  </si>
  <si>
    <t>98.73;94.33</t>
  </si>
  <si>
    <t>43.68;44.26</t>
  </si>
  <si>
    <t>WHCDNAPEP00007151</t>
  </si>
  <si>
    <t xml:space="preserve">knx170704谢志远拟南芥Methylation(3/8) sum170706郑小敏七个人环状Non-codingRNA(5/8) </t>
  </si>
  <si>
    <t>96.10;84.86</t>
  </si>
  <si>
    <t>98.61;93.85</t>
  </si>
  <si>
    <t>43.40;44.02</t>
  </si>
  <si>
    <t xml:space="preserve">sum170706郑小敏七个人环状Non-codingRNA(5/8) knx170704谢志远拟南芥Methylation(3/8) </t>
  </si>
  <si>
    <t>92.51;86.07</t>
  </si>
  <si>
    <t>96.95;93.90</t>
  </si>
  <si>
    <t>47.81;47.86</t>
  </si>
  <si>
    <t>HS4000 PE101+8+101;0428+0428;新库库检，外来文库;</t>
  </si>
  <si>
    <t>很差(客户样品)</t>
  </si>
  <si>
    <t>CWHPEPI00001397</t>
  </si>
  <si>
    <t xml:space="preserve">shi170712余佳临水稻Re-sequencing(13/13) </t>
  </si>
  <si>
    <t>96.26;87.13</t>
  </si>
  <si>
    <t>98.76;93.78</t>
  </si>
  <si>
    <t>62.96;62.42</t>
  </si>
  <si>
    <t>WHDNASPEP00005311</t>
  </si>
  <si>
    <t xml:space="preserve">ual170713陈凤黄杆菌Re-sequencing(22/22) </t>
  </si>
  <si>
    <t>imp170712张秋萍人EukaryoteTranscriptomeResequencing(8/8);</t>
    <phoneticPr fontId="147" type="noConversion"/>
  </si>
  <si>
    <t>HKTRDPEP00002763</t>
  </si>
  <si>
    <t>FCHHVWYBBXX</t>
  </si>
  <si>
    <t>51.75;51.77</t>
  </si>
  <si>
    <t>97.66;92.98</t>
  </si>
  <si>
    <t>94.38;85.68</t>
  </si>
  <si>
    <t>syi170713马俊平十六个小鼠EukaryoteTranscriptomeResequencing(7/9);jhq170711董海芳植物EukaryotedenovoTranscriptome(1/9);idv170706高晓磊动物EukaryotedenovoTranscriptome(1/9);</t>
  </si>
  <si>
    <t>HKTRDPEP00002764</t>
  </si>
  <si>
    <t>良(HCS3.3.52)</t>
    <phoneticPr fontId="147" type="noConversion"/>
  </si>
  <si>
    <t>49.89;49.91</t>
  </si>
  <si>
    <t>97.29;94.58</t>
  </si>
  <si>
    <t>93.49;88.65</t>
  </si>
  <si>
    <t>qfq170704胡维植物EukaryoteTranscriptomeResequencing(10/10);</t>
  </si>
  <si>
    <t>HKTRDPEP00002766</t>
  </si>
  <si>
    <t>良(HCS3.3.52)</t>
    <phoneticPr fontId="147" type="noConversion"/>
  </si>
  <si>
    <t>44.26;44.36</t>
  </si>
  <si>
    <t>98.04;96.35</t>
  </si>
  <si>
    <t>94.94;91.75</t>
  </si>
  <si>
    <t>jze170711李维喜人外来文库EukaryoteTranscriptomeResequencing;</t>
  </si>
  <si>
    <t>Sidsel 2</t>
  </si>
  <si>
    <t>CHKPEI85217070039</t>
  </si>
  <si>
    <t>44.79;44.64</t>
  </si>
  <si>
    <t>92.70;91.49</t>
  </si>
  <si>
    <t>87.78;86.04</t>
  </si>
  <si>
    <t>syi170713马俊平十六个小鼠EukaryoteTranscriptomeResequencing(9/9);</t>
  </si>
  <si>
    <t>HKTRDPEP00002765</t>
  </si>
  <si>
    <t>48.75;48.81</t>
  </si>
  <si>
    <t>97.07;94.37</t>
  </si>
  <si>
    <t>93.14;88.45</t>
  </si>
  <si>
    <t>wkg170710许琛莹人Exomecapture(9/9);</t>
    <phoneticPr fontId="147" type="noConversion"/>
  </si>
  <si>
    <t>Exome capture</t>
    <phoneticPr fontId="147" type="noConversion"/>
  </si>
  <si>
    <t>HKTRDPEP00002761</t>
  </si>
  <si>
    <t>良(HCS3.3.52)</t>
    <phoneticPr fontId="147" type="noConversion"/>
  </si>
  <si>
    <t>99.58;98.10</t>
  </si>
  <si>
    <t>0.96;1.31</t>
  </si>
  <si>
    <t>47.38;47.19</t>
  </si>
  <si>
    <t>98.07;95.43</t>
  </si>
  <si>
    <t>94.68;89.71</t>
  </si>
  <si>
    <t>wkg170710许琛莹人Exomecapture(9/9);</t>
  </si>
  <si>
    <t>Exome capture</t>
    <phoneticPr fontId="147" type="noConversion"/>
  </si>
  <si>
    <t>良(HCS3.3.52)</t>
    <phoneticPr fontId="147" type="noConversion"/>
  </si>
  <si>
    <t>99.59;98.15</t>
  </si>
  <si>
    <t>0.96;1.30</t>
  </si>
  <si>
    <t>47.40;47.21</t>
  </si>
  <si>
    <t>98.03;95.30</t>
  </si>
  <si>
    <t>94.63;89.51</t>
  </si>
  <si>
    <t>0.96;1.45</t>
  </si>
  <si>
    <t>47.37;47.18</t>
  </si>
  <si>
    <t>98.07;94.54</t>
  </si>
  <si>
    <t>94.73;88.05</t>
  </si>
  <si>
    <t>170728_I177_FCHNN5WBCXY_L1_Hiseq17TJ0000383 170728_I177_FCHNN5WBCXY_L2_Hiseq17TJ0000383</t>
    <phoneticPr fontId="117" type="noConversion"/>
  </si>
  <si>
    <t>38个子文库产量较低。天津</t>
    <phoneticPr fontId="117" type="noConversion"/>
  </si>
  <si>
    <t xml:space="preserve">170728_I177_FCHNMVNBCXY_L1_Hiseq17TJ0000384  170728_I177_FCHNMVNBCXY_L2_Hiseq17TJ0000384 </t>
    <phoneticPr fontId="117" type="noConversion"/>
  </si>
  <si>
    <t>L1一个子文库产量较低，L2读N严重，PF低，质量很差</t>
    <phoneticPr fontId="117" type="noConversion"/>
  </si>
  <si>
    <t>170730_I175_FCHNN5VBCXY_L1_Hiseq17SZ0001186 170730_I175_FCHNN5VBCXY_L2_Hiseq17SZ0001186</t>
    <phoneticPr fontId="117" type="noConversion"/>
  </si>
  <si>
    <t>170730_I177_FCHNKNNBCXY_L1_Hiseq17TJ0000385 170730_I177_FCHNKNNBCXY_L2_Hiseq17TJ0000385</t>
    <phoneticPr fontId="117" type="noConversion"/>
  </si>
  <si>
    <t>97.42;95.81</t>
  </si>
  <si>
    <t>46.01;46.05</t>
  </si>
  <si>
    <t>以下子文库产量较低：DX1413AJOABAAPEI-12
DX1316AKCQAAAPEI-60
DX1316AKCRAAAPEI-61
DX1316AKCTAAAPEI-66
DX1316AKIZAAAPEI-68
DX1316AKCUAAAPEI-70
DX1316AKCVAAAPEI-73
DX1316AKCWAAAPEI-74
DX1316AKCXAAAPEI-76
DX1316AKCYAAAPEI-78
DX1316AKCZAAAPEI-79
DX1316AKDAAAAPEI-81
DX1316AKIXAAAPEI-85
DX0616AKDJAAAPEI-86
DX0011ADXSAAAPEI-89
DX0616AKDKAAAPEI-92
DX0503AKITAAAPEI-93
DX0503AKIUAAAPEI-95
DX0503AKIVAAAPEI-96
DX1316AKJEAAAPEI-128</t>
    <phoneticPr fontId="51" type="noConversion"/>
  </si>
  <si>
    <t>FCHNKNNBCXY</t>
    <phoneticPr fontId="51" type="noConversion"/>
  </si>
  <si>
    <t>Hiseq17TJ0000385</t>
    <phoneticPr fontId="51" type="noConversion"/>
  </si>
  <si>
    <t xml:space="preserve">ctDNA肿瘤早早筛(2/50); 安孕可-单基因遗传病基因检测-12种(3/50); 天津肿瘤研发(4/50); 安孕可-单基因遗传病携带者筛查69种(6/50); Oseq-Drug个体化诊疗基因检测(16/50); Vista-carrierscreeningminipanel(12/50); Vista-carrierscreeningtargetpanel(1/50); Oseq-T肿瘤个体化诊疗基因检测(6/50); </t>
    <phoneticPr fontId="51" type="noConversion"/>
  </si>
  <si>
    <t>97.42;96.02</t>
  </si>
  <si>
    <t>98.49;97.47</t>
  </si>
  <si>
    <t>46.07;46.12</t>
  </si>
  <si>
    <t xml:space="preserve">Oseq-T肿瘤个体化诊疗基因检测(6/50); Vista-carrierscreeningtargetpanel(1/50); 天津肿瘤研发(4/50); 安孕可-单基因遗传病携带者筛查69种(6/50); Vista-carrierscreeningminipanel(12/50); Oseq-Drug个体化诊疗基因检测(16/50); ctDNA肿瘤早早筛(2/50); 安孕可-单基因遗传病基因检测-12种(3/50); </t>
    <phoneticPr fontId="51" type="noConversion"/>
  </si>
  <si>
    <t>96.42;92.98</t>
  </si>
  <si>
    <t>97.91;95.29</t>
  </si>
  <si>
    <t>46.21;46.26</t>
  </si>
  <si>
    <t>以下子文库产量较低：17L0087154-26</t>
    <phoneticPr fontId="51" type="noConversion"/>
  </si>
  <si>
    <t>FCHNN5VBCXY</t>
    <phoneticPr fontId="51" type="noConversion"/>
  </si>
  <si>
    <t>Hiseq17SZ0001186</t>
    <phoneticPr fontId="51" type="noConversion"/>
  </si>
  <si>
    <t xml:space="preserve">voa121213@+TF2HKTargetRegioncapture(46/46) </t>
    <phoneticPr fontId="51" type="noConversion"/>
  </si>
  <si>
    <t>96.52;92.80</t>
  </si>
  <si>
    <t>97.96;95.20</t>
  </si>
  <si>
    <t>46.24;46.31</t>
  </si>
  <si>
    <t>96.93;93.13</t>
  </si>
  <si>
    <t>98.96;97.17</t>
  </si>
  <si>
    <t>FCHK3CCBBXX</t>
    <phoneticPr fontId="51" type="noConversion"/>
  </si>
  <si>
    <t>Hiseq17TJ0000382</t>
    <phoneticPr fontId="51" type="noConversion"/>
  </si>
  <si>
    <t>97.25;93.04</t>
  </si>
  <si>
    <t>99.06;97.07</t>
  </si>
  <si>
    <t>Hiseq17TJ0000381</t>
    <phoneticPr fontId="51" type="noConversion"/>
  </si>
  <si>
    <t>96.83;91.19</t>
  </si>
  <si>
    <t>98.92;96.26</t>
  </si>
  <si>
    <t>46.94;46.97</t>
  </si>
  <si>
    <t>Hiseq17TJ0000380</t>
    <phoneticPr fontId="51" type="noConversion"/>
  </si>
  <si>
    <t>96.54;89.59</t>
  </si>
  <si>
    <t>98.79;95.42</t>
  </si>
  <si>
    <t>47.75;47.79</t>
  </si>
  <si>
    <t>Hiseq17TJ0000379</t>
    <phoneticPr fontId="51" type="noConversion"/>
  </si>
  <si>
    <t>97.08;90.53</t>
  </si>
  <si>
    <t>99.00;95.96</t>
  </si>
  <si>
    <t>47.42;47.47</t>
  </si>
  <si>
    <t>Hiseq17TJ0000378</t>
    <phoneticPr fontId="51" type="noConversion"/>
  </si>
  <si>
    <t>96.81;91.55</t>
  </si>
  <si>
    <t>98.91;96.43</t>
  </si>
  <si>
    <t>Hiseq17TJ0000377</t>
    <phoneticPr fontId="51" type="noConversion"/>
  </si>
  <si>
    <t>96.84;91.45</t>
  </si>
  <si>
    <t>98.88;96.36</t>
  </si>
  <si>
    <t>46.08;46.13</t>
  </si>
  <si>
    <t>Hiseq17TJ0000376</t>
    <phoneticPr fontId="51" type="noConversion"/>
  </si>
  <si>
    <t>97.02;91.78</t>
  </si>
  <si>
    <t>48.02;48.04</t>
  </si>
  <si>
    <t>Hiseq17TJ0000375</t>
    <phoneticPr fontId="51" type="noConversion"/>
  </si>
  <si>
    <t>96.90;94.25</t>
  </si>
  <si>
    <t>98.16;96.16</t>
  </si>
  <si>
    <t>46.78;46.81</t>
  </si>
  <si>
    <t>FCHNM3YBCXY</t>
    <phoneticPr fontId="51" type="noConversion"/>
  </si>
  <si>
    <t>Hiseq17TJ0000388</t>
    <phoneticPr fontId="51" type="noConversion"/>
  </si>
  <si>
    <t xml:space="preserve">Oseq-ctDNA无创肿瘤个体化诊疗基因检测(1/4); ctDNA肿瘤早早筛(3/4); </t>
    <phoneticPr fontId="51" type="noConversion"/>
  </si>
  <si>
    <t>96.50;93.55</t>
  </si>
  <si>
    <t>97.94;95.77</t>
  </si>
  <si>
    <t>46.64;46.67</t>
  </si>
  <si>
    <t>83.21;64.55</t>
  </si>
  <si>
    <t>91.14;66.99</t>
  </si>
  <si>
    <t>45.96;46.16</t>
  </si>
  <si>
    <t>PF低,读N。</t>
    <phoneticPr fontId="51" type="noConversion"/>
  </si>
  <si>
    <t>质量较差(PF低)</t>
  </si>
  <si>
    <t>FCHNLYNBCXY</t>
    <phoneticPr fontId="51" type="noConversion"/>
  </si>
  <si>
    <t>Hiseq17TJ0000386</t>
    <phoneticPr fontId="51" type="noConversion"/>
  </si>
  <si>
    <t xml:space="preserve">Oseq？-ctDNA肺癌个体化诊疗基因检测(2/14); Oseq-Drug个体化诊疗基因检测(12/14); </t>
    <phoneticPr fontId="51" type="noConversion"/>
  </si>
  <si>
    <t>97.95;79.54</t>
  </si>
  <si>
    <t>98.79;87.96</t>
  </si>
  <si>
    <t>以下子文库产量较低：DX1316AKBZAAAPEI-39</t>
    <phoneticPr fontId="51" type="noConversion"/>
  </si>
  <si>
    <t xml:space="preserve">Oseq-Drug个体化诊疗基因检测(12/14); Oseq？-ctDNA肺癌个体化诊疗基因检测(2/14); </t>
    <phoneticPr fontId="51" type="noConversion"/>
  </si>
  <si>
    <t>97.72;96.11</t>
  </si>
  <si>
    <t>98.65;97.56</t>
  </si>
  <si>
    <t>FCHNKNLBCXY</t>
    <phoneticPr fontId="51" type="noConversion"/>
  </si>
  <si>
    <t>Hiseq17TJ0000387</t>
    <phoneticPr fontId="51" type="noConversion"/>
  </si>
  <si>
    <t xml:space="preserve">Oseq？-ctDNA肺癌个体化诊疗基因检测(4/7); ctDNA肿瘤早早筛(3/7); </t>
    <phoneticPr fontId="51" type="noConversion"/>
  </si>
  <si>
    <t>98.67;97.58</t>
  </si>
  <si>
    <t xml:space="preserve">ctDNA肿瘤早早筛(3/7); Oseq？-ctDNA肺癌个体化诊疗基因检测(4/7); </t>
    <phoneticPr fontId="51" type="noConversion"/>
  </si>
  <si>
    <t>97.20;95.70</t>
  </si>
  <si>
    <t>98.41;97.42</t>
  </si>
  <si>
    <t>以下子文库产量较低：DX0019AJAHAAAPEI-75</t>
    <phoneticPr fontId="51" type="noConversion"/>
  </si>
  <si>
    <t>FCHNMVNBCXY</t>
    <phoneticPr fontId="51" type="noConversion"/>
  </si>
  <si>
    <t>Hiseq17TJ0000384</t>
    <phoneticPr fontId="51" type="noConversion"/>
  </si>
  <si>
    <t>97.05;95.59</t>
  </si>
  <si>
    <t>98.32;97.33</t>
  </si>
  <si>
    <t xml:space="preserve">Oseq-Drug个体化诊疗基因检测(10/15); Oseq？-ctDNA肺癌个体化诊疗基因检测(5/15); </t>
    <phoneticPr fontId="51" type="noConversion"/>
  </si>
  <si>
    <t>96.28;94.63</t>
  </si>
  <si>
    <t>97.80;96.59</t>
  </si>
  <si>
    <t>45.61;45.66</t>
  </si>
  <si>
    <t>以下子文库产量较低：DX1316AKAQAAAPEI-22
DX1316AKARAAAPEI-25
DX0554AKBTAAAPEI-35
DX0554AKBUAAAPEI-37
DX0629AKAYAAAPEI-41
DX0629AKAZAAAPEI-42
DX0629AKBAAAAPEI-43
DX0629AKBBAAAPEI-44
DX0629AKBCAAAPEI-45
DX0629AKBFAAAPEI-50
DX1316AJZEAAAPEI-63
DX1316AJZFAAAPEI-66
DX1316AJZGAAAPEI-70
DX1316AJZHAAAPEI-73
DX1316AJZIAAAPEI-74
DX1316AJZJAAAPEI-76
DX1316AJZKAAAPEI-78
DX1316AJZLAAAPEI-79
DX1316AJZMAAAPEI-81
DX1316AJZNAAAPEI-84
DX1316AKACAAAPEI-85
DX1316AKADAAAPEI-86
DX1316AKAEAAAPEI-92
DX1316AKAFAAAPEI-93
DX1316AKAHAAAPEI-95
DX1316AKAIAAAPEI-96
DX1316AKAKAAAPEI-97
DX1316AKALAAAPEI-107
DX0616AJZTAAAPEI-113
DX0616AJZUAAAPEI-128
DX0503AKAAAAAPEI-130
DX0503AKABAAAPEI-133
DX1316AKASAAAPEI-141
DX1316AKATAAAPEI-142
DX1316AKAWAAAPEI-148
DX1316AKAMAAAPEI-165
DX1316AKAOAAAPEI-171
DX1316AKAPAAAPEI-172</t>
    <phoneticPr fontId="51" type="noConversion"/>
  </si>
  <si>
    <t>FCHNN5WBCXY</t>
    <phoneticPr fontId="51" type="noConversion"/>
  </si>
  <si>
    <t>Hiseq17TJ0000383</t>
    <phoneticPr fontId="51" type="noConversion"/>
  </si>
  <si>
    <t xml:space="preserve">Oseq-Drug个体化诊疗基因检测(28/62); ctDNA肿瘤早早筛(2/62); GeneticTestingforDisordersofSexDevelopment(1/62); 性发育疾病基因检测(12/62); Oseq-ctDNA无创肿瘤个体化诊疗基因检测(1/62); Oseq-T肿瘤个体化诊疗基因检测(4/62); 遗传性骨病基因检测(14/62); </t>
    <phoneticPr fontId="51" type="noConversion"/>
  </si>
  <si>
    <t>96.16;94.57</t>
  </si>
  <si>
    <t>97.72;96.55</t>
  </si>
  <si>
    <t>45.68;45.73</t>
  </si>
  <si>
    <t xml:space="preserve">遗传性骨病基因检测(14/62); Oseq-ctDNA无创肿瘤个体化诊疗基因检测(1/62); 性发育疾病基因检测(12/62); Oseq-T肿瘤个体化诊疗基因检测(4/62); ctDNA肿瘤早早筛(2/62); GeneticTestingforDisordersofSexDevelopment(1/62); Oseq-Drug个体化诊疗基因检测(28/62); </t>
    <phoneticPr fontId="51" type="noConversion"/>
  </si>
  <si>
    <t>95.08;92.76</t>
  </si>
  <si>
    <t>97.11;95.30</t>
  </si>
  <si>
    <t>FCHNN5FBCXY</t>
    <phoneticPr fontId="51" type="noConversion"/>
  </si>
  <si>
    <t>Hiseq17SZ0001185</t>
    <phoneticPr fontId="51" type="noConversion"/>
  </si>
  <si>
    <t xml:space="preserve">voa121213@+TF2HKTargetRegioncapture(20/20) </t>
    <phoneticPr fontId="51" type="noConversion"/>
  </si>
  <si>
    <t>95.37;92.65</t>
  </si>
  <si>
    <t>97.20;95.20</t>
  </si>
  <si>
    <t>46.72;46.76</t>
  </si>
  <si>
    <t>index实际混合比例与计划不符，HKRDHUMnrxTAAIRABPEI-212产量偏低,RD</t>
  </si>
  <si>
    <t>170728_I114_FCHHWHVBBXX_L6_HKTRDPEP00002768
170728_I114_FCHHWHVBBXX_L7_HKTRDPEP00002768</t>
    <phoneticPr fontId="117" type="noConversion"/>
  </si>
  <si>
    <t>index实际混合比例与计划不符，HKRDHUMnrxTAAIRABPEI-212产量偏低,RD</t>
    <phoneticPr fontId="117" type="noConversion"/>
  </si>
  <si>
    <t>gbc170711董海芳人EukaryoteTranscriptomeResequencing(4/10);rwr170713董海芳水稻EukaryoteTranscriptomeResequencing(6/10);</t>
    <phoneticPr fontId="147" type="noConversion"/>
  </si>
  <si>
    <t>HKCDNAPEP00007157</t>
  </si>
  <si>
    <t>FCHHWHVBBXX</t>
  </si>
  <si>
    <t>良(HCS3.3.76)</t>
    <phoneticPr fontId="147" type="noConversion"/>
  </si>
  <si>
    <t>50.51;50.52</t>
  </si>
  <si>
    <t>97.84;96.06</t>
  </si>
  <si>
    <t>94.15;91.63</t>
  </si>
  <si>
    <t>mvk170717钟珍鸡EukaryoteTranscriptomeResequencing(18/18);</t>
  </si>
  <si>
    <t>HKTRDPEP00002774</t>
  </si>
  <si>
    <t>50.10;50.71</t>
  </si>
  <si>
    <t>98.02;96.39</t>
  </si>
  <si>
    <t>94.62;91.62</t>
  </si>
  <si>
    <t>yud170717刘芳3鼠EukaryoteTranscriptomeResequencing(15/15);</t>
  </si>
  <si>
    <t>HKTRDPEP00002775</t>
  </si>
  <si>
    <t>49.86;50.19</t>
  </si>
  <si>
    <t>98.19;97.41</t>
  </si>
  <si>
    <t>95.08;93.68</t>
  </si>
  <si>
    <t>iwz170707张静小鼠EukaryoteTranscriptomeResequencing(11/11);</t>
  </si>
  <si>
    <t>HKTRDPEP00002770</t>
  </si>
  <si>
    <t>53.56;53.47</t>
  </si>
  <si>
    <t>98.32;96.91</t>
  </si>
  <si>
    <t>95.12;92.62</t>
  </si>
  <si>
    <t>iwz170707张静小鼠EukaryoteTranscriptomeResequencing(10/10);</t>
  </si>
  <si>
    <t>HKTRDPEP00002773</t>
  </si>
  <si>
    <t>63.77;63.79</t>
  </si>
  <si>
    <t>96.47;96.10</t>
  </si>
  <si>
    <t>90.83;90.73</t>
  </si>
  <si>
    <t>nrx170703钟珍人EukaryoteTranscriptomeResequencing(9/9);</t>
  </si>
  <si>
    <t>HKTRDPEP00002768</t>
  </si>
  <si>
    <t>产量较低(RD,HCS3.3.76)</t>
    <phoneticPr fontId="147" type="noConversion"/>
  </si>
  <si>
    <t>65.01;64.94</t>
  </si>
  <si>
    <t>97.82;96.31</t>
  </si>
  <si>
    <t>93.77;91.05</t>
  </si>
  <si>
    <t>64.60;64.52</t>
  </si>
  <si>
    <t>97.98;96.36</t>
  </si>
  <si>
    <t>94.10;91.20</t>
  </si>
  <si>
    <t>HKTRDPEP00002769</t>
  </si>
  <si>
    <t>53.39;53.30</t>
  </si>
  <si>
    <t>98.28;96.62</t>
  </si>
  <si>
    <t>94.97;92.08</t>
  </si>
  <si>
    <t>zdw170712董海芳兰花EukaryoteTranscriptomeResequencing(7/14);yqs170713刘芳3水稻EukaryoteTranscriptomeResequencing(3/14);rwr170713董海?妓缍ukaryoteTranscriptomeResequencing(4/14);</t>
    <phoneticPr fontId="147" type="noConversion"/>
  </si>
  <si>
    <t>HKTRDPEP00002776</t>
  </si>
  <si>
    <t>FCHHW2JBBXX</t>
  </si>
  <si>
    <t>48.95;49.17</t>
  </si>
  <si>
    <t>99.06;97.33</t>
  </si>
  <si>
    <t>dkf170717张洪芳植物EukaryoteTranscriptomeResequencing(14/14);</t>
  </si>
  <si>
    <t>CHKPEI00001248</t>
  </si>
  <si>
    <t>HS4000 PE101+8+101;0518+0518;新库库检外来文库;</t>
  </si>
  <si>
    <t>46.68;47.34</t>
  </si>
  <si>
    <t>97.62;95.91</t>
  </si>
  <si>
    <t>94.23;91.00</t>
  </si>
  <si>
    <t>CHKPEI00001249</t>
  </si>
  <si>
    <t>48.30;48.87</t>
  </si>
  <si>
    <t>97.96;96.39</t>
  </si>
  <si>
    <t>94.87;91.97</t>
  </si>
  <si>
    <t>CHKPEI00001250</t>
  </si>
  <si>
    <t>49.37;50.00</t>
  </si>
  <si>
    <t>98.02;96.18</t>
  </si>
  <si>
    <t>95.04;91.61</t>
  </si>
  <si>
    <t>HKTRDPEP00002771</t>
  </si>
  <si>
    <t>59.45;59.46</t>
  </si>
  <si>
    <t>98.12;97.24</t>
  </si>
  <si>
    <t>94.48;93.42</t>
  </si>
  <si>
    <t>vfo170712李维喜人Exomecapture(6/9);tjb170713许琛莹人Exomecapture(1/9);nfb170710钟珍人Exomecapture(2/9);</t>
    <phoneticPr fontId="147" type="noConversion"/>
  </si>
  <si>
    <t>HKTRDPEP00002760</t>
  </si>
  <si>
    <t>99.55;96.54</t>
  </si>
  <si>
    <t>0.35;0.74</t>
  </si>
  <si>
    <t>49.28;48.88</t>
  </si>
  <si>
    <t>98.33;96.71</t>
  </si>
  <si>
    <t>95.16;92.25</t>
  </si>
  <si>
    <t>nfb170710钟珍人Exomecapture(2/9);tjb170713许琛莹人Exomecapture(1/9);vfo170712李维喜人Exomecapture(6/9);</t>
  </si>
  <si>
    <t>99.55;96.42</t>
  </si>
  <si>
    <t>0.33;0.74</t>
  </si>
  <si>
    <t>49.24;48.83</t>
  </si>
  <si>
    <t>98.32;96.56</t>
  </si>
  <si>
    <t>95.13;91.93</t>
  </si>
  <si>
    <t>HKTRDPEP00002772</t>
  </si>
  <si>
    <t>61.51;61.53</t>
  </si>
  <si>
    <t>98.82;97.78</t>
  </si>
  <si>
    <t>96.35;94.73</t>
  </si>
  <si>
    <t>170801_I177_FCHNM2MBCXY_L1_Hiseq17TJ0000389 170801_I177_FCHNM2MBCXY_L2_Hiseq17TJ0000389</t>
    <phoneticPr fontId="117" type="noConversion"/>
  </si>
  <si>
    <t>15个子文库产量较低。天津</t>
    <phoneticPr fontId="117" type="noConversion"/>
  </si>
  <si>
    <t>170801_I178_FCHNM23BCXY_L1_Hiseq17TJ0000392 170801_I178_FCHNM23BCXY_L2_Hiseq17TJ0000392</t>
    <phoneticPr fontId="117" type="noConversion"/>
  </si>
  <si>
    <t>14个子文库产量较低。天津</t>
    <phoneticPr fontId="117" type="noConversion"/>
  </si>
  <si>
    <t>170802_I175_FCHNN5HBCXY_L1_Hiseq17SZ0001188 170802_I175_FCHNN5HBCXY_L2_Hiseq17SZ0001188</t>
    <phoneticPr fontId="117" type="noConversion"/>
  </si>
  <si>
    <t>25个子文库产量较低。深圳</t>
    <phoneticPr fontId="117" type="noConversion"/>
  </si>
  <si>
    <t>93.99;89.76</t>
  </si>
  <si>
    <t>52.25;52.17</t>
  </si>
  <si>
    <t>FCHNN2YBCXY</t>
    <phoneticPr fontId="51" type="noConversion"/>
  </si>
  <si>
    <t>Hiseq17SZ0001187</t>
    <phoneticPr fontId="51" type="noConversion"/>
  </si>
  <si>
    <t xml:space="preserve">voa121213@+TF2HKTargetRegioncapture(38/38) </t>
    <phoneticPr fontId="51" type="noConversion"/>
  </si>
  <si>
    <t>93.89;89.59</t>
  </si>
  <si>
    <t>96.40;93.02</t>
  </si>
  <si>
    <t>52.26;52.19</t>
  </si>
  <si>
    <t>97.46;95.45</t>
  </si>
  <si>
    <t>98.51;97.11</t>
  </si>
  <si>
    <t>47.90;47.96</t>
  </si>
  <si>
    <t>以下子文库产量较低：17L0087618-1
17L0087639-3
17L0087772-10
17L0087805-13
17L0087808-16
17L0087874-18
17L0087875-19
17L0087877-21
17L0087878-22
17L0087879-23
17L0087903-24
17L0087952-25
17L0087953-26
17L0087954-28
17L0087955-29
17L0087956-30
16L1039250-31
17L0087819-32
17L0121091-39
17L0121096-40
17L0121106-41
17L0121112-42
17L0121126-43
17L0121262-46
17L0121456-81</t>
    <phoneticPr fontId="51" type="noConversion"/>
  </si>
  <si>
    <t>FCHNN5HBCXY</t>
    <phoneticPr fontId="51" type="noConversion"/>
  </si>
  <si>
    <t>Hiseq17SZ0001188</t>
    <phoneticPr fontId="51" type="noConversion"/>
  </si>
  <si>
    <t xml:space="preserve">voa121213@+TF2HKTargetRegioncapture(51/51) </t>
    <phoneticPr fontId="51" type="noConversion"/>
  </si>
  <si>
    <t>97.29;95.22</t>
  </si>
  <si>
    <t>98.43;96.98</t>
  </si>
  <si>
    <t>47.81;47.89</t>
  </si>
  <si>
    <t>97.24;95.04</t>
  </si>
  <si>
    <t>98.32;96.77</t>
  </si>
  <si>
    <t>43.10;43.11</t>
  </si>
  <si>
    <t>以下子文库产量较低：RD0009JWEAAPEI-54
RD0009JWFAAPEI-55
RD0009JWGAAPEI-56
RD0009JWJAAPEI-60
RD0009JWKAAPEI-61
RD0009JWLAAPEI-63
RD0009JWNAAPEI-68
RD0009JWPAAPEI-70
RD0009JWQAAPEI-74
RD0009JWSAAPEI-76
RD0009JWUAAPEI-78
RD0009JWVAAPEI-79
RD0009JWXAAPEI-81
DX1316AKAWAAAPEI-148</t>
    <phoneticPr fontId="51" type="noConversion"/>
  </si>
  <si>
    <t>FCHNM23BCXY</t>
    <phoneticPr fontId="51" type="noConversion"/>
  </si>
  <si>
    <t>Hiseq17TJ0000392</t>
    <phoneticPr fontId="51" type="noConversion"/>
  </si>
  <si>
    <t xml:space="preserve">天津肿瘤研发(6/25); 天津病原研发(13/25); Oseq-Drug个体化诊疗基因检测(1/25); Oseq-T肿瘤个体化诊疗基因检测(5/25); </t>
    <phoneticPr fontId="51" type="noConversion"/>
  </si>
  <si>
    <t>96.99;94.67</t>
  </si>
  <si>
    <t>98.19;96.53</t>
  </si>
  <si>
    <t>43.00;43.01</t>
  </si>
  <si>
    <t xml:space="preserve">Oseq-Drug个体化诊疗基因检测(1/25); Oseq-T肿瘤个体化诊疗基因检测(5/25); 天津肿瘤研发(6/25); 天津病原研发(13/25); </t>
    <phoneticPr fontId="51" type="noConversion"/>
  </si>
  <si>
    <t>46.11;46.13</t>
  </si>
  <si>
    <t>FCHNM2KBCXY</t>
    <phoneticPr fontId="51" type="noConversion"/>
  </si>
  <si>
    <t>Hiseq17TJ0000391</t>
    <phoneticPr fontId="51" type="noConversion"/>
  </si>
  <si>
    <t xml:space="preserve">Oseq-Drug个体化诊疗基因检测(8/12); Oseq？-ctDNA肺癌个体化诊疗基因检测(4/12); </t>
    <phoneticPr fontId="51" type="noConversion"/>
  </si>
  <si>
    <t>97.13;95.19</t>
  </si>
  <si>
    <t>98.35;97.07</t>
  </si>
  <si>
    <t>46.18;46.21</t>
  </si>
  <si>
    <t xml:space="preserve">Oseq？-ctDNA肺癌个体化诊疗基因检测(4/12); Oseq-Drug个体化诊疗基因检测(8/12); </t>
    <phoneticPr fontId="51" type="noConversion"/>
  </si>
  <si>
    <t>97.11;95.47</t>
  </si>
  <si>
    <t>98.31;97.16</t>
  </si>
  <si>
    <t>46.14;46.18</t>
  </si>
  <si>
    <t>以下子文库产量较低：DX0644AKLAAAAPEI-35
DX0644AKLBAAAPEI-37
DX0644AKLCAAAPEI-41
DX0616AJVRAAAPEI-44
DX0616AJVKAAAPEI-45
RD0009JXBAAPEI-50
RD0009JXCAAPEI-51
RD0009JXDAAPEI-52
RD0009JXEAAPEI-53
DX1316AKMVAAAPEI-74
DX0503AKMHAAAPEI-93
DX1316AKLOAAAPEI-108
DX1316AKMUAAAPEI-122
DX1316AKMKAAAPEI-148
DX1316AKMLAAAPEI-154</t>
    <phoneticPr fontId="51" type="noConversion"/>
  </si>
  <si>
    <t>FCHNM2MBCXY</t>
    <phoneticPr fontId="51" type="noConversion"/>
  </si>
  <si>
    <t>Hiseq17TJ0000389</t>
    <phoneticPr fontId="51" type="noConversion"/>
  </si>
  <si>
    <t xml:space="preserve">SentisCancer+discovery(ctDNA)(508genes)(3/42); SentisCancer+discovery(tissue)(508genes)(1/42); 天津病原研发(4/42); Oseq-ctDNA无创肿瘤个体化诊疗基因检测(2/42); Oseq-Drug个体化诊疗基因检测(13/42); Oseq-T肿瘤个体化诊疗基因检测(16/42); ctDNA肿瘤早早筛(3/42); </t>
    <phoneticPr fontId="51" type="noConversion"/>
  </si>
  <si>
    <t>97.12;95.38</t>
  </si>
  <si>
    <t>98.32;97.10</t>
  </si>
  <si>
    <t>46.23;46.27</t>
  </si>
  <si>
    <t xml:space="preserve">SentisCancer+discovery(ctDNA)(508genes)(3/42); 天津病原研发(4/42); SentisCancer+discovery(tissue)(508genes)(1/42); ctDNA肿瘤早早筛(3/42); Oseq-Drug个体化诊疗基因检测(13/42); Oseq-ctDNA无创肿瘤个体化诊疗基因检测(2/42); Oseq-T肿瘤个体化诊疗基因检测(16/42); </t>
    <phoneticPr fontId="51" type="noConversion"/>
  </si>
  <si>
    <t>98.00;96.41</t>
  </si>
  <si>
    <t>48.13;48.16</t>
  </si>
  <si>
    <t>FCHNKC7BCXY</t>
    <phoneticPr fontId="51" type="noConversion"/>
  </si>
  <si>
    <t>Hiseq17TJ0000390</t>
    <phoneticPr fontId="51" type="noConversion"/>
  </si>
  <si>
    <t xml:space="preserve">SentisCancer+discovery(ctDNA)(508genes)(3/5); Oseq-ctDNA无创肿瘤个体化诊疗基因检测(2/5); </t>
    <phoneticPr fontId="51" type="noConversion"/>
  </si>
  <si>
    <t>97.85;96.36</t>
  </si>
  <si>
    <t>98.76;97.76</t>
  </si>
  <si>
    <t xml:space="preserve">Oseq-ctDNA无创肿瘤个体化诊疗基因检测(2/5); SentisCancer+discovery(ctDNA)(508genes)(3/5); </t>
    <phoneticPr fontId="51" type="noConversion"/>
  </si>
  <si>
    <t>170730_I133_FCHK35YBBXX_L3_WHDNASPEP00005317</t>
    <phoneticPr fontId="117" type="noConversion"/>
  </si>
  <si>
    <t>170730_I133_FCHK35YBBXX_L4_WHDNASPEP00005318</t>
    <phoneticPr fontId="117" type="noConversion"/>
  </si>
  <si>
    <t>170730_I133_FCHK35YBBXX_L5_WHDNASPEP00005319</t>
    <phoneticPr fontId="117" type="noConversion"/>
  </si>
  <si>
    <t>8个子文库产量偏低</t>
    <phoneticPr fontId="117" type="noConversion"/>
  </si>
  <si>
    <t>170730_I133_FCHK35YBBXX_L6_WHDNASPEP00005320</t>
    <phoneticPr fontId="117" type="noConversion"/>
  </si>
  <si>
    <t>6个子文库产量偏低</t>
    <phoneticPr fontId="117" type="noConversion"/>
  </si>
  <si>
    <t>95.20;80.02</t>
  </si>
  <si>
    <t>97.94;89.73</t>
  </si>
  <si>
    <t>44.00;44.84</t>
  </si>
  <si>
    <t>FCHK35YBBXX</t>
  </si>
  <si>
    <t>WHCDNAPEP00007163</t>
  </si>
  <si>
    <t xml:space="preserve">ega170718张伟10二四个小鼠单细胞EukaryoteTranscriptomeResequencing(6/6) </t>
  </si>
  <si>
    <t>96.92;89.97</t>
  </si>
  <si>
    <t>98.96;95.60</t>
  </si>
  <si>
    <t>43.21;43.41</t>
  </si>
  <si>
    <t>WHCDNAPEP00007159</t>
  </si>
  <si>
    <t xml:space="preserve">tod170705吕晓丹蜜蜂EukaryoteTranscriptomeResequencing(3/3) </t>
  </si>
  <si>
    <t>96.75;91.32</t>
  </si>
  <si>
    <t>98.88;96.31</t>
  </si>
  <si>
    <t>6个子文库产量偏低</t>
    <phoneticPr fontId="51" type="noConversion"/>
  </si>
  <si>
    <t>WHDNASPEP00005320</t>
  </si>
  <si>
    <t xml:space="preserve">eqo170524袁珍丽果蝇Re-sequencing(25/25) </t>
  </si>
  <si>
    <t>96.46;89.68</t>
  </si>
  <si>
    <t>98.79;95.40</t>
  </si>
  <si>
    <t>45.99;46.11</t>
  </si>
  <si>
    <t>8个子文库产量偏低</t>
    <phoneticPr fontId="51" type="noConversion"/>
  </si>
  <si>
    <t>WHDNASPEP00005319</t>
  </si>
  <si>
    <t>96.76;91.10</t>
  </si>
  <si>
    <t>98.88;96.15</t>
  </si>
  <si>
    <t>WHDNASPEP00005318</t>
  </si>
  <si>
    <t>96.52;90.30</t>
  </si>
  <si>
    <t>98.78;95.80</t>
  </si>
  <si>
    <t>44.23;44.30</t>
  </si>
  <si>
    <t>WHDNASPEP00005317</t>
  </si>
  <si>
    <t>96.12;83.30</t>
  </si>
  <si>
    <t>98.65;92.14</t>
  </si>
  <si>
    <t>45.12;45.45</t>
  </si>
  <si>
    <t>WHAIPI000147-18</t>
  </si>
  <si>
    <t>95.29;79.36</t>
  </si>
  <si>
    <t>98.35;89.89</t>
  </si>
  <si>
    <t>44.58;44.94</t>
  </si>
  <si>
    <t>WHAIPI000146-17</t>
  </si>
  <si>
    <t>95.86;90.23</t>
  </si>
  <si>
    <t>98.39;95.73</t>
  </si>
  <si>
    <t>49.56;49.47</t>
  </si>
  <si>
    <t>FCHL2H7BBXX</t>
  </si>
  <si>
    <t>DKDNAPEP02941</t>
  </si>
  <si>
    <t xml:space="preserve">emc170721吕晓丹人Exomecapture(11/11) </t>
    <phoneticPr fontId="51" type="noConversion"/>
  </si>
  <si>
    <t>95.70;90.18</t>
  </si>
  <si>
    <t>98.32;95.70</t>
  </si>
  <si>
    <t>49.67;49.60</t>
  </si>
  <si>
    <t>DKDNAPEP02940</t>
  </si>
  <si>
    <t xml:space="preserve">emc170721吕晓丹人Exomecapture(11/11) </t>
  </si>
  <si>
    <t>96.13;90.52</t>
  </si>
  <si>
    <t>98.46;95.95</t>
  </si>
  <si>
    <t>49.49;49.42</t>
  </si>
  <si>
    <t>DKDNAPEP02939</t>
  </si>
  <si>
    <t>95.58;89.76</t>
  </si>
  <si>
    <t>98.28;95.50</t>
  </si>
  <si>
    <t>DKDNAPEP02938</t>
  </si>
  <si>
    <t>95.95;90.07</t>
  </si>
  <si>
    <t>98.38;95.67</t>
  </si>
  <si>
    <t>49.75;49.69</t>
  </si>
  <si>
    <t>DKDNAPEP02937</t>
  </si>
  <si>
    <t>95.61;90.11</t>
  </si>
  <si>
    <t>98.28;95.69</t>
  </si>
  <si>
    <t>49.52;49.45</t>
  </si>
  <si>
    <t>DKDNAPEP02936</t>
  </si>
  <si>
    <t>95.52;89.94</t>
  </si>
  <si>
    <t>98.26;95.60</t>
  </si>
  <si>
    <t>DKDNAPEP02935</t>
  </si>
  <si>
    <t>95.77;90.24</t>
  </si>
  <si>
    <t>98.43;95.87</t>
  </si>
  <si>
    <t>FCHL2H7BBXX</t>
    <phoneticPr fontId="51" type="noConversion"/>
  </si>
  <si>
    <t>DKDNAPEP02934</t>
    <phoneticPr fontId="51" type="noConversion"/>
  </si>
  <si>
    <t xml:space="preserve">wkz170710吕晓丹人Exomecapture(2/11) ukc170728吕晓丹人Exomecapture(1/11) emc170721吕晓丹人Exomecapture(8/11) </t>
    <phoneticPr fontId="51" type="noConversion"/>
  </si>
  <si>
    <t>96.43;92.08</t>
  </si>
  <si>
    <t>98.63;96.56</t>
  </si>
  <si>
    <t>49.24;49.27</t>
  </si>
  <si>
    <t>7.13;7.36</t>
  </si>
  <si>
    <t>99.01;97.66</t>
  </si>
  <si>
    <t>FCHL2HTBBXX</t>
  </si>
  <si>
    <t>DKDNAPEP02949</t>
  </si>
  <si>
    <t xml:space="preserve">ubf170718钟珍人Exomecapture(4/4) </t>
    <phoneticPr fontId="51" type="noConversion"/>
  </si>
  <si>
    <t>96.71;91.82</t>
  </si>
  <si>
    <t>98.76;96.61</t>
  </si>
  <si>
    <t>5.50;5.65</t>
  </si>
  <si>
    <t>99.62;98.71</t>
  </si>
  <si>
    <t>DKDNAPEP02948</t>
  </si>
  <si>
    <t xml:space="preserve">ubf170718钟珍人Exomecapture(1/9) onl170711刘芳3人Exomecapture(8/9) </t>
    <phoneticPr fontId="51" type="noConversion"/>
  </si>
  <si>
    <t>96.45;91.14</t>
  </si>
  <si>
    <t>98.63;96.24</t>
  </si>
  <si>
    <t>50.36;50.23</t>
  </si>
  <si>
    <t>DKDNAPEP02947</t>
  </si>
  <si>
    <t>96.14;90.56</t>
  </si>
  <si>
    <t>98.50;95.93</t>
  </si>
  <si>
    <t>50.41;50.27</t>
  </si>
  <si>
    <t>DKDNAPEP02946</t>
  </si>
  <si>
    <t>96.18;90.61</t>
  </si>
  <si>
    <t>50.73;50.62</t>
  </si>
  <si>
    <t>DKDNAPEP02945</t>
  </si>
  <si>
    <t>96.43;91.16</t>
  </si>
  <si>
    <t>98.62;96.25</t>
  </si>
  <si>
    <t>50.75;50.63</t>
  </si>
  <si>
    <t>DKDNAPEP02944</t>
  </si>
  <si>
    <t>96.16;91.33</t>
  </si>
  <si>
    <t>98.49;96.41</t>
  </si>
  <si>
    <t>49.82;49.75</t>
  </si>
  <si>
    <t>DKDNAPEP02943</t>
  </si>
  <si>
    <t>95.58;90.44</t>
  </si>
  <si>
    <t>98.25;95.82</t>
  </si>
  <si>
    <t>49.69;49.62</t>
  </si>
  <si>
    <t>FCHL2HTBBXX</t>
    <phoneticPr fontId="51" type="noConversion"/>
  </si>
  <si>
    <t>DKDNAPEP02942</t>
    <phoneticPr fontId="51" type="noConversion"/>
  </si>
  <si>
    <t xml:space="preserve">emc170721吕晓丹人Exomecapture(11/11) </t>
    <phoneticPr fontId="51" type="noConversion"/>
  </si>
  <si>
    <t>91.98;81.04</t>
  </si>
  <si>
    <t>96.29;89.70</t>
  </si>
  <si>
    <t>49.25;49.39</t>
  </si>
  <si>
    <t>FCHJJ2HBBXX</t>
  </si>
  <si>
    <t>CDKPEI170714004</t>
  </si>
  <si>
    <t>Chip-seq</t>
    <phoneticPr fontId="51" type="noConversion"/>
  </si>
  <si>
    <t xml:space="preserve">qxi170720马菡静文库Chip-seq </t>
    <phoneticPr fontId="51" type="noConversion"/>
  </si>
  <si>
    <t>90.93;78.96</t>
  </si>
  <si>
    <t>95.72;88.42</t>
  </si>
  <si>
    <t>50.47;50.68</t>
  </si>
  <si>
    <t>CDKPEI170714003</t>
  </si>
  <si>
    <t>Chip-seq</t>
    <phoneticPr fontId="51" type="noConversion"/>
  </si>
  <si>
    <t xml:space="preserve">qxi170720马菡静文库Chip-seq </t>
  </si>
  <si>
    <t>91.58;81.12</t>
  </si>
  <si>
    <t>96.08;89.42</t>
  </si>
  <si>
    <t>48.48;48.64</t>
  </si>
  <si>
    <t>CDKPEI170714002</t>
  </si>
  <si>
    <t>Chip-seq</t>
    <phoneticPr fontId="51" type="noConversion"/>
  </si>
  <si>
    <t>91.44;81.23</t>
  </si>
  <si>
    <t>50.09;50.23</t>
  </si>
  <si>
    <t>CDKPEI170714001</t>
  </si>
  <si>
    <t>Chip-seq</t>
    <phoneticPr fontId="51" type="noConversion"/>
  </si>
  <si>
    <t xml:space="preserve">qxi170720马菡静文库Chip-seq </t>
    <phoneticPr fontId="51" type="noConversion"/>
  </si>
  <si>
    <t>94.18;86.22</t>
  </si>
  <si>
    <t>97.77;93.11</t>
  </si>
  <si>
    <t>49.77;49.76</t>
  </si>
  <si>
    <t>DKDNAPEP02933</t>
  </si>
  <si>
    <t xml:space="preserve">mcz170714刘芳3人Exomecapture(3/11) onl170711刘芳3人Exomecapture(8/11) </t>
  </si>
  <si>
    <t>94.25;85.42</t>
  </si>
  <si>
    <t>97.81;92.73</t>
  </si>
  <si>
    <t>49.23;49.23</t>
  </si>
  <si>
    <t>DKDNAPEP02932</t>
  </si>
  <si>
    <t xml:space="preserve">emc170721吕晓丹人Exomecapture(7/11) cmb170710吕晓丹人Exomecapture(1/11) sto170713吕晓丹人Exomecapture(3/11) </t>
  </si>
  <si>
    <t>94.19;83.59</t>
  </si>
  <si>
    <t>97.81;91.38</t>
  </si>
  <si>
    <t>49.45;49.44</t>
  </si>
  <si>
    <t>DKDNAPEP02931</t>
  </si>
  <si>
    <t>92.18;84.26</t>
  </si>
  <si>
    <t>96.70;91.99</t>
  </si>
  <si>
    <t>50.55;50.56</t>
  </si>
  <si>
    <t>FCHJJ2HBBXX</t>
    <phoneticPr fontId="51" type="noConversion"/>
  </si>
  <si>
    <t>DKDNAPEP02930</t>
    <phoneticPr fontId="51" type="noConversion"/>
  </si>
  <si>
    <t xml:space="preserve">sto170713吕晓丹人Exomecapture(11/11) </t>
    <phoneticPr fontId="51" type="noConversion"/>
  </si>
  <si>
    <t>95.32;81.73</t>
  </si>
  <si>
    <t>98.21;90.65</t>
  </si>
  <si>
    <t>50.83;50.90</t>
  </si>
  <si>
    <t>FCHJYNHBBXX</t>
  </si>
  <si>
    <t>DKDNAPEP02929</t>
  </si>
  <si>
    <t xml:space="preserve">sto170713吕晓丹人Exomecapture(11/11) </t>
    <phoneticPr fontId="51" type="noConversion"/>
  </si>
  <si>
    <t>95.34;82.56</t>
  </si>
  <si>
    <t>98.18;90.66</t>
  </si>
  <si>
    <t>49.97;50.08</t>
  </si>
  <si>
    <t>DKDNAPEP02928</t>
  </si>
  <si>
    <t>95.32;84.32</t>
  </si>
  <si>
    <t>98.19;92.22</t>
  </si>
  <si>
    <t>49.93;49.96</t>
  </si>
  <si>
    <t>DKDNAPEP02927</t>
  </si>
  <si>
    <t>95.41;84.35</t>
  </si>
  <si>
    <t>98.23;92.23</t>
  </si>
  <si>
    <t>50.06;50.14</t>
  </si>
  <si>
    <t>DKDNAPEP02924</t>
  </si>
  <si>
    <t>95.52;85.38</t>
  </si>
  <si>
    <t>98.29;92.80</t>
  </si>
  <si>
    <t>49.98;50.04</t>
  </si>
  <si>
    <t>DKDNAPEP02923</t>
  </si>
  <si>
    <t>95.34;84.15</t>
  </si>
  <si>
    <t>98.22;91.76</t>
  </si>
  <si>
    <t>49.94;49.99</t>
  </si>
  <si>
    <t>DKDNAPEP02922</t>
  </si>
  <si>
    <t>95.29;83.97</t>
  </si>
  <si>
    <t>98.20;91.77</t>
  </si>
  <si>
    <t>49.99;50.05</t>
  </si>
  <si>
    <t>DKDNAPEP02921</t>
  </si>
  <si>
    <t>95.29;84.59</t>
  </si>
  <si>
    <t>98.21;92.25</t>
  </si>
  <si>
    <t>50.08;50.13</t>
  </si>
  <si>
    <t>FCHJYNHBBXX</t>
    <phoneticPr fontId="51" type="noConversion"/>
  </si>
  <si>
    <t>DKDNAPEP02920</t>
    <phoneticPr fontId="51" type="noConversion"/>
  </si>
  <si>
    <t>96.35;91.35</t>
  </si>
  <si>
    <t>97.91;94.50</t>
  </si>
  <si>
    <t>50.96;51.09</t>
  </si>
  <si>
    <t>FCHTJM2BCXY</t>
  </si>
  <si>
    <t>CPF1707006;CPF1707006;CPF1707006;CPF1707006;CPF1707006;</t>
  </si>
  <si>
    <t>96.07;90.55</t>
  </si>
  <si>
    <t>97.75;93.99</t>
  </si>
  <si>
    <t>50.95;51.09</t>
  </si>
  <si>
    <t>97.12;95.25</t>
  </si>
  <si>
    <t>98.38;97.16</t>
  </si>
  <si>
    <t>50.81;50.89</t>
  </si>
  <si>
    <t>FCHTMWMBCXY</t>
  </si>
  <si>
    <t>97.18;95.29</t>
  </si>
  <si>
    <t>98.42;97.19</t>
  </si>
  <si>
    <t>50.82;50.90</t>
  </si>
  <si>
    <t>96.98;84.43</t>
  </si>
  <si>
    <t>98.27;88.56</t>
  </si>
  <si>
    <t>50.63;50.81</t>
  </si>
  <si>
    <t>FCHTHYMBCXY</t>
  </si>
  <si>
    <t>97.06;80.54</t>
  </si>
  <si>
    <t>98.33;85.41</t>
  </si>
  <si>
    <t>50.66;50.91</t>
  </si>
  <si>
    <t>96.15;91.29</t>
  </si>
  <si>
    <t>97.77;94.31</t>
  </si>
  <si>
    <t>50.32;50.47</t>
  </si>
  <si>
    <t>FCHTJLHBCXY</t>
  </si>
  <si>
    <t>Error;CPF1707006;CPF1707006;CPF1707004;CPF1707004;F17FTSUSAT0374_MONncaE;</t>
  </si>
  <si>
    <t>96.35;90.73</t>
  </si>
  <si>
    <t>97.91;93.89</t>
  </si>
  <si>
    <t>50.39;50.56</t>
  </si>
  <si>
    <t>97.35;95.54</t>
  </si>
  <si>
    <t>50.53;50.60</t>
  </si>
  <si>
    <t>FCHTJHHBCXY</t>
  </si>
  <si>
    <t>CPF1707006;CPF1707006;CPF1707006;CPF1707006;CPF1707004;CPF1707004;F17FTSUSAT0374_MONncaE;</t>
  </si>
  <si>
    <t>97.27;95.35</t>
  </si>
  <si>
    <t>98.45;97.19</t>
  </si>
  <si>
    <t>50.54;50.61</t>
  </si>
  <si>
    <t>96.77;94.57</t>
  </si>
  <si>
    <t>98.16;96.64</t>
  </si>
  <si>
    <t>50.38;50.45</t>
  </si>
  <si>
    <t>FCHTJLFBCXY</t>
  </si>
  <si>
    <t>96.69;94.40</t>
  </si>
  <si>
    <t>98.11;96.51</t>
  </si>
  <si>
    <t>97.14;95.65</t>
  </si>
  <si>
    <t>99.01;98.21</t>
  </si>
  <si>
    <t>49.81;49.81</t>
  </si>
  <si>
    <t>FCHL3JJBBXX</t>
  </si>
  <si>
    <t>F17FTSUSAT0213;F17FTSUSAT0213;F17FTSUSAT0213;F17FTSUSAT0213;F17FTSUSAT0213;F17FTSUSAT0213;</t>
  </si>
  <si>
    <t>96.73;95.92</t>
  </si>
  <si>
    <t>98.82;98.32</t>
  </si>
  <si>
    <t>49.84;49.84</t>
  </si>
  <si>
    <t>98.76;98.15</t>
  </si>
  <si>
    <t>50.71;50.63</t>
  </si>
  <si>
    <t>CPF1705008;CPF1705008;CPF1705010;CPF1705010;CPF1705008;CPF1705005;CPF1705005;</t>
  </si>
  <si>
    <t>96.05;94.40</t>
  </si>
  <si>
    <t>98.53;97.57</t>
  </si>
  <si>
    <t>51.17;50.86</t>
  </si>
  <si>
    <t>96.25;94.79</t>
  </si>
  <si>
    <t>98.62;97.75</t>
  </si>
  <si>
    <t>50.66;50.41</t>
  </si>
  <si>
    <t>95.65;94.21</t>
  </si>
  <si>
    <t>98.18;97.27</t>
  </si>
  <si>
    <t>51.02;50.72</t>
  </si>
  <si>
    <t>96.08;95.12</t>
  </si>
  <si>
    <t>98.40;97.72</t>
  </si>
  <si>
    <t>50.02;49.74</t>
  </si>
  <si>
    <t>95.80;94.07</t>
  </si>
  <si>
    <t>98.35;97.32</t>
  </si>
  <si>
    <t>51.61;51.25</t>
  </si>
  <si>
    <t>94.72;92.52</t>
  </si>
  <si>
    <t>97.99;96.85</t>
  </si>
  <si>
    <t>49.46;49.35</t>
  </si>
  <si>
    <t>FCHKY52BBXX</t>
  </si>
  <si>
    <t>CPF1706011;CPF1706011;CPF1706011;CPF1706011;CPF1706011;CPF1706011;CPF1706011;</t>
  </si>
  <si>
    <t>94.69;90.68</t>
  </si>
  <si>
    <t>97.99;95.96</t>
  </si>
  <si>
    <t>49.60;49.49</t>
  </si>
  <si>
    <t>95.15;91.58</t>
  </si>
  <si>
    <t>98.18;96.41</t>
  </si>
  <si>
    <t>49.50;49.39</t>
  </si>
  <si>
    <t>95.33;91.64</t>
  </si>
  <si>
    <t>98.26;96.42</t>
  </si>
  <si>
    <t>49.39;49.27</t>
  </si>
  <si>
    <t>95.26;91.31</t>
  </si>
  <si>
    <t>98.23;96.25</t>
  </si>
  <si>
    <t>49.00;48.86</t>
  </si>
  <si>
    <t>95.73;92.15</t>
  </si>
  <si>
    <t>98.43;96.69</t>
  </si>
  <si>
    <t>50.01;50.01</t>
  </si>
  <si>
    <t>CPF1706006;CPF1705010;CPF1705010;CPF1706006;CPF1706006;</t>
  </si>
  <si>
    <t>94.66;91.32</t>
  </si>
  <si>
    <t>97.86;96.13</t>
  </si>
  <si>
    <t>51.66;51.55</t>
  </si>
  <si>
    <t>94.22;89.50</t>
  </si>
  <si>
    <t>97.69;95.31</t>
  </si>
  <si>
    <t>49.97;49.81</t>
  </si>
  <si>
    <t>97.55;96.78</t>
  </si>
  <si>
    <t>99.09;98.52</t>
  </si>
  <si>
    <t>FCHKYKGBBXX</t>
  </si>
  <si>
    <t>97.45;96.50</t>
  </si>
  <si>
    <t>99.06;98.38</t>
  </si>
  <si>
    <t>47.28;47.26</t>
  </si>
  <si>
    <t>95.73;94.79</t>
  </si>
  <si>
    <t>51.57;51.21</t>
  </si>
  <si>
    <t>95.67;94.96</t>
  </si>
  <si>
    <t>98.56;97.91</t>
  </si>
  <si>
    <t>49.26;48.95</t>
  </si>
  <si>
    <t>95.90;94.29</t>
  </si>
  <si>
    <t>98.42;97.23</t>
  </si>
  <si>
    <t>44.85;44.86</t>
  </si>
  <si>
    <t>F17FTSUSAT0346_HUMatkE;F17FTSUSAT0346_HUMatkE;F17FTSUSAT0346_HUMatkE;F17FTSUSAT0346_HUMatkE;F17FTSUSAT0346_HUMatkE;F17FTSUSAT0346_HUMatkE;F17FTSUSAT0346_HUMatkE;F17FTSUSAT0346_HUMatkE;</t>
  </si>
  <si>
    <t>96.00;95.37</t>
  </si>
  <si>
    <t>98.71;98.14</t>
  </si>
  <si>
    <t>F16FTSUSAT0470;Postive_Control;F17FTSUSAT0331_HUMvcrT;F17FTSUSAT0331_HUMvcrT;CPF1705005;CPF1705005;CPF1705005;CPF1705005;</t>
  </si>
  <si>
    <t>97.13;96.27</t>
  </si>
  <si>
    <t>99.06;98.40</t>
  </si>
  <si>
    <t>50.66;50.54</t>
  </si>
  <si>
    <t>CPF1705008;F16FTSUSAT0470;F16FTSUSAT0470;F16FTSUSAT0470;F16FTSUSAT0470;F16FTSUSAT0470;CPF1705008;CPF1705008;</t>
  </si>
  <si>
    <t>97.62;96.91</t>
  </si>
  <si>
    <t>99.22;98.71</t>
  </si>
  <si>
    <t>FCHK35TBBXX</t>
    <phoneticPr fontId="51" type="noConversion"/>
  </si>
  <si>
    <t>WHRDHUMvaeMAACTAA-48和WHRDHUMvaeMAACSAA-32的数据互相反</t>
    <phoneticPr fontId="51" type="noConversion"/>
  </si>
  <si>
    <t>良(index错误)</t>
    <phoneticPr fontId="51" type="noConversion"/>
  </si>
  <si>
    <t>产量较低质量较差(pooling比例偏差)</t>
    <phoneticPr fontId="51" type="noConversion"/>
  </si>
  <si>
    <t>De novo</t>
    <phoneticPr fontId="51" type="noConversion"/>
  </si>
  <si>
    <t>Transcriptome</t>
    <phoneticPr fontId="51" type="noConversion"/>
  </si>
  <si>
    <t>Exome capture</t>
    <phoneticPr fontId="51" type="noConversion"/>
  </si>
  <si>
    <t>Meta</t>
    <phoneticPr fontId="51" type="noConversion"/>
  </si>
  <si>
    <t>外来文库，RAD，起始酶切位点固定序列，control实际下机占比只有10%几，后续建议提高control的混入量。</t>
    <phoneticPr fontId="117" type="noConversion"/>
  </si>
  <si>
    <t>人为因素，建库index错误</t>
    <phoneticPr fontId="117" type="noConversion"/>
  </si>
  <si>
    <r>
      <t>整条Lane PF%值偏低。</t>
    </r>
    <r>
      <rPr>
        <sz val="10"/>
        <color rgb="FFFF0000"/>
        <rFont val="宋体"/>
        <family val="3"/>
        <charset val="134"/>
      </rPr>
      <t>外来文库，RAD，起始酶切位点固定序列，control实际下机占比只有10%几，后续建议提高control的混入量。</t>
    </r>
    <phoneticPr fontId="117" type="noConversion"/>
  </si>
  <si>
    <t>170725_I136_FCHK37CBBXX_L2_CWHPEPI00001397</t>
    <phoneticPr fontId="117" type="noConversion"/>
  </si>
  <si>
    <t>很差</t>
    <phoneticPr fontId="117" type="noConversion"/>
  </si>
  <si>
    <t>科技服务</t>
    <phoneticPr fontId="117" type="noConversion"/>
  </si>
  <si>
    <t>何智伟</t>
    <phoneticPr fontId="117" type="noConversion"/>
  </si>
  <si>
    <t>170728_I188_FCHL7JKBCXY_L1_WHMISEQPEP00000720</t>
    <phoneticPr fontId="117" type="noConversion"/>
  </si>
  <si>
    <t>产量较低质量较差</t>
    <phoneticPr fontId="117" type="noConversion"/>
  </si>
  <si>
    <t>科技服务</t>
    <phoneticPr fontId="117" type="noConversion"/>
  </si>
  <si>
    <t>12个子文库产量较低,1个子文库质量较差</t>
    <phoneticPr fontId="117" type="noConversion"/>
  </si>
  <si>
    <t>何智伟</t>
    <phoneticPr fontId="117" type="noConversion"/>
  </si>
  <si>
    <t>170730_I133_FCHK35TBBXX_L3_WHDNASPEP00005299</t>
    <phoneticPr fontId="117" type="noConversion"/>
  </si>
  <si>
    <t>index错误</t>
    <phoneticPr fontId="117" type="noConversion"/>
  </si>
  <si>
    <t>科技服务</t>
    <phoneticPr fontId="117" type="noConversion"/>
  </si>
  <si>
    <r>
      <t>WHRDHUMvaeMAACTAA-48和WHRDHUMvaeMAACSAA-32的数据互相反。</t>
    </r>
    <r>
      <rPr>
        <sz val="10"/>
        <color rgb="FFFF0000"/>
        <rFont val="宋体"/>
        <family val="3"/>
        <charset val="134"/>
      </rPr>
      <t>人为因素，建库index错误</t>
    </r>
    <phoneticPr fontId="117" type="noConversion"/>
  </si>
  <si>
    <t>何智伟</t>
    <phoneticPr fontId="117" type="noConversion"/>
  </si>
  <si>
    <t>/ifshk2/hiseq4000-211/170725_K00211_0448_AHHVWYBBXX</t>
  </si>
  <si>
    <t>/ifshk2/hiseq4000-114/170728_K00114_0598_BHHWHVBBXX</t>
  </si>
  <si>
    <t>/ifshk2/hiseq4000-114/170728_K00114_0597_AHHW2JBBXX</t>
  </si>
  <si>
    <t>/ifswh2/hiseq4000-136/170725_K00136_0481_AHK37CBBXX</t>
  </si>
  <si>
    <t>/ifswh2/hiseq2500-188/170728_D00188_0523_BHLJTKBCXY</t>
  </si>
  <si>
    <t>/ifswh2/hiseq2500-191/170725_D00191_0606_BCB9ARANXX</t>
  </si>
  <si>
    <t>/ifswh2/hiseq2500-188/170728_D00188_0522_AHL7JKBCXY</t>
  </si>
  <si>
    <t>/ifswh2/hiseq4000-133/170726_K00133_0339_AHK37NBBXX</t>
  </si>
  <si>
    <t>武汉</t>
    <phoneticPr fontId="51" type="noConversion"/>
  </si>
  <si>
    <t>何智伟</t>
    <phoneticPr fontId="51" type="noConversion"/>
  </si>
  <si>
    <t>/ifswh2/hiseq4000-133/170730_K00133_0340_AHK35TBBXX</t>
  </si>
  <si>
    <t>/ifswh2/hiseq4000-136/170729_K00136_0482_AHK37WBBXX</t>
  </si>
  <si>
    <t>/ifswh2/hiseq4000-137/170728_K00137_0469_AHK3CFBBXX</t>
  </si>
  <si>
    <t>/ifswh2/hiseq4000-133/170730_K00133_0341_BHK35YBBXX</t>
  </si>
  <si>
    <t>/ifs3/hiseq2500-D175/170727_D00175_0693_AHNN5FBCXY</t>
  </si>
  <si>
    <t>深圳</t>
    <phoneticPr fontId="51" type="noConversion"/>
  </si>
  <si>
    <t>张敏</t>
    <phoneticPr fontId="51" type="noConversion"/>
  </si>
  <si>
    <t>/ifs3/hiseq2500-D175/170730_D00175_0694_AHNN5VBCXY</t>
  </si>
  <si>
    <t>/ifs3/hiseq2500-D175/170802_D00175_0696_BHNN5HBCXY</t>
  </si>
  <si>
    <t>/ifs3/hiseq2500-D175/170802_D00175_0695_AHNN2YBCXY</t>
  </si>
  <si>
    <t>/share/hiseq2500-D178/170726_D00178_0747_BHNN7TBCXY</t>
  </si>
  <si>
    <t>/share/hiseq2500-D177/170726_D00177_1235_BHNMVTBCXY</t>
  </si>
  <si>
    <t>/share/hiseq2500-D177/170726_D00177_1234_AHNN75BCXY</t>
  </si>
  <si>
    <t>/share/hiseq2500-D178/170726_D00178_0746_AHNKNFBCXY</t>
  </si>
  <si>
    <t>/share/hiseq2500-D177/170728_D00177_1238_AHNN5WBCXY</t>
  </si>
  <si>
    <t>/share/hiseq2500-D177/170728_D00177_1237_BHNMVNBCXY</t>
  </si>
  <si>
    <t>/share/hiseq2500-D178/170730_D00178_0748_AHNKNLBCXY</t>
  </si>
  <si>
    <t>/share/hiseq2500-D177/170730_D00177_1242_BHNLYNBCXY</t>
  </si>
  <si>
    <t>/share/hiseq2500-D178/170730_D00178_0749_BHNM3YBCXY</t>
  </si>
  <si>
    <t>/share/hiseq4000-K132/170727_K00132_0132_AHK3CCBBXX</t>
    <phoneticPr fontId="51" type="noConversion"/>
  </si>
  <si>
    <t>存储写入异常，导致r的任务实际D状态无输出。</t>
    <phoneticPr fontId="51" type="noConversion"/>
  </si>
  <si>
    <t>/share/hiseq2500-D177/170730_D00177_1241_AHNKNNBCXY</t>
  </si>
  <si>
    <t>/share/hiseq2500-D177/170801_D00177_1244_BHNKC7BCXY</t>
  </si>
  <si>
    <t>/share/hiseq2500-D177/170801_D00177_1243_AHNM2MBCXY</t>
  </si>
  <si>
    <t>天津</t>
    <phoneticPr fontId="51" type="noConversion"/>
  </si>
  <si>
    <t>张敏</t>
    <phoneticPr fontId="51" type="noConversion"/>
  </si>
  <si>
    <t>/share/hiseq2500-D178/170801_D00178_0750_AHNM2KBCXY</t>
  </si>
  <si>
    <t>/share/hiseq2500-D178/170801_D00178_0751_BHNM23BCXY</t>
  </si>
  <si>
    <t>/share/Hiseq05/solexa/170724_ST-K00127_0206_BHJYNHBBXX</t>
  </si>
  <si>
    <t>丹麦</t>
    <phoneticPr fontId="51" type="noConversion"/>
  </si>
  <si>
    <t>何智伟</t>
    <phoneticPr fontId="51" type="noConversion"/>
  </si>
  <si>
    <t>/share/Hiseq01/solexa/170724_ST-K00127_0205_AHJJ2HBBXX</t>
  </si>
  <si>
    <t>/share/Hiseq05/solexa/170729_ST-K00127_0208_BHL2HTBBXX</t>
  </si>
  <si>
    <t>/share/Hiseq01/solexa/170729_ST-K00127_0207_AHL2H7BBXX</t>
  </si>
  <si>
    <t>index实际混合比例与计划不符，HUMwvyTAAAAAAA-13,HUMwvyTAAAGAAA-26,HUMwvyTAAAHAAA-27,HUMwvyTAAAJAAA-32,HUMwvyTAAAMAAA-37,HUMwvyTAAAOAAA-42产量偏低,RD</t>
    <phoneticPr fontId="117" type="noConversion"/>
  </si>
  <si>
    <t>170805_I211_FCHHVTKBBXX_L1_HKCDNAPEP00007181</t>
    <phoneticPr fontId="117" type="noConversion"/>
  </si>
  <si>
    <t>PF低,HKPDXgbbRAAORAAPEI-205 ,HKPDXgbbRAAURAAPEI-211,HKPDXgbbRAAWRAAPEI-213产量较低</t>
    <phoneticPr fontId="117" type="noConversion"/>
  </si>
  <si>
    <t>170805_I211_FCHHVTKBBXX_L8_HKCDNAPEP00007180</t>
    <phoneticPr fontId="117" type="noConversion"/>
  </si>
  <si>
    <t>index实际混合比例与计划不符，HKPDXgbbRAAARAAPEI-211,HKPDXgbbRAACRAAPEI-213,HKPDXgbbRAAJRAAPEI-222产量偏低</t>
    <phoneticPr fontId="117" type="noConversion"/>
  </si>
  <si>
    <t>ogd170717袁珍丽真菌EukaryoteTranscriptomeResequencing(8/8);</t>
    <phoneticPr fontId="147" type="noConversion"/>
  </si>
  <si>
    <t>HKTRDPEP00002779</t>
  </si>
  <si>
    <t>FCHHVYGBBXX</t>
  </si>
  <si>
    <t>58.64;58.56</t>
  </si>
  <si>
    <t>96.50;94.33</t>
  </si>
  <si>
    <t>91.68;87.91</t>
  </si>
  <si>
    <t>ogd170717袁珍丽真菌EukaryoteTranscriptomeResequencing(8/8);</t>
  </si>
  <si>
    <t>58.66;58.58</t>
  </si>
  <si>
    <t>96.25;93.97</t>
  </si>
  <si>
    <t>91.18;87.22</t>
  </si>
  <si>
    <t>pcn170607张立艳细菌Re-sequencing(1/8);bto170717钟珍狗牙花属EukaryotedenovoTranscriptome(7/8);</t>
  </si>
  <si>
    <t>HKTRDPEP00002777</t>
  </si>
  <si>
    <t>index实际混合比例与计划不符，wHAXPI042599-62+1产量偏低,RD</t>
    <phoneticPr fontId="147" type="noConversion"/>
  </si>
  <si>
    <t>46.83;46.95</t>
  </si>
  <si>
    <t>97.26;94.70</t>
  </si>
  <si>
    <t>93.36;88.73</t>
  </si>
  <si>
    <t>bto170717钟珍狗牙花属EukaryotedenovoTranscriptome(5/7);ogd170717袁珍丽真菌EukaryoteTranscriptomeResequencing(1/7);pcn170607张立艳细菌Re-sequencing(1/7);</t>
  </si>
  <si>
    <t>HKTRDPEP00002778</t>
  </si>
  <si>
    <t>index实际混合比例与计划不符，wHAXPI042505-62产量偏低,RD</t>
    <phoneticPr fontId="147" type="noConversion"/>
  </si>
  <si>
    <t>48.95;49.05</t>
  </si>
  <si>
    <t>96.85;94.25</t>
  </si>
  <si>
    <t>92.45;87.72</t>
  </si>
  <si>
    <t>ywi170712袁珍丽人Exomecapture(8/8);</t>
    <phoneticPr fontId="147" type="noConversion"/>
  </si>
  <si>
    <t>HKEXONPEP00003515</t>
  </si>
  <si>
    <t>1.61;1.89</t>
  </si>
  <si>
    <t>48.28;48.11</t>
  </si>
  <si>
    <t>97.73;94.54</t>
  </si>
  <si>
    <t>94.03;87.95</t>
  </si>
  <si>
    <t>wyb170717袁珍丽人Exomecapture(12/15);xju170721张洪芳人Exomecapture(1/15);wkg170710许琛莹人Exomecapture(2/15);</t>
  </si>
  <si>
    <t>HKTRDPEP00002782</t>
  </si>
  <si>
    <t>99.57;98.00</t>
  </si>
  <si>
    <t>1.49;1.82</t>
  </si>
  <si>
    <t>48.69;48.47</t>
  </si>
  <si>
    <t>97.55;94.73</t>
  </si>
  <si>
    <t>93.61;88.24</t>
  </si>
  <si>
    <t>99.59;98.29</t>
  </si>
  <si>
    <t>48.60;48.38</t>
  </si>
  <si>
    <t>97.45;94.77</t>
  </si>
  <si>
    <t>93.39;88.28</t>
  </si>
  <si>
    <t>wkg170710许琛莹人Exomecapture(2/15);xju170721张洪芳人Exomecapture(1/15);wyb170717袁珍丽人Exomecapture(12/15);</t>
  </si>
  <si>
    <t>99.57;98.28</t>
  </si>
  <si>
    <t>1.56;1.91</t>
  </si>
  <si>
    <t>48.64;48.43</t>
  </si>
  <si>
    <t>97.16;94.63</t>
  </si>
  <si>
    <t>92.66;88.01</t>
  </si>
  <si>
    <t>dcp170718李维喜人Exomecapture(7/8);edg170724许琛莹人Exomecapture(1/8);</t>
    <phoneticPr fontId="147" type="noConversion"/>
  </si>
  <si>
    <t>HKEXONPEP00003516</t>
  </si>
  <si>
    <t>FCHHVJ7BBXX</t>
  </si>
  <si>
    <t>99.49;97.76</t>
  </si>
  <si>
    <t>49.08;48.53</t>
  </si>
  <si>
    <t>98.59;96.40</t>
  </si>
  <si>
    <t>95.87;91.56</t>
  </si>
  <si>
    <t>dcp170718李维喜人Exomecapture(7/8);edg170724许琛莹人Exomecapture(1/8);</t>
  </si>
  <si>
    <t>99.48;98.13</t>
  </si>
  <si>
    <t>49.16;48.62</t>
  </si>
  <si>
    <t>98.49;96.34</t>
  </si>
  <si>
    <t>95.66;91.45</t>
  </si>
  <si>
    <t>caf170726李维喜玉筋外来文库RAD-Seq;</t>
  </si>
  <si>
    <t>Tobis_Lib_3</t>
  </si>
  <si>
    <t>CHKPE85217070004</t>
  </si>
  <si>
    <t>HS4000 PE101+8+101;0518+0518;新库库检外来文库，30%PHIX;</t>
  </si>
  <si>
    <t>46.57;47.73</t>
  </si>
  <si>
    <t>97.48;96.24</t>
  </si>
  <si>
    <t>92.99;91.23</t>
  </si>
  <si>
    <t>Tobis_Lib_5</t>
  </si>
  <si>
    <t>CHKPE85217070006</t>
  </si>
  <si>
    <t>46.86;48.02</t>
  </si>
  <si>
    <t>97.43;96.01</t>
  </si>
  <si>
    <t>92.85;90.34</t>
  </si>
  <si>
    <t>dcp170718李维喜人Exomecapture(3/5);lle170719许琛莹人EukaryoteTranscriptomeResequencing(2/5);</t>
  </si>
  <si>
    <t>HKTRDPEP00002785</t>
  </si>
  <si>
    <t>99.42;97.87</t>
  </si>
  <si>
    <t>0.29;0.52</t>
  </si>
  <si>
    <t>49.04;48.63</t>
  </si>
  <si>
    <t>98.53;96.54</t>
  </si>
  <si>
    <t>Tobis_Lib_9</t>
  </si>
  <si>
    <t>CHKPE85217070010</t>
  </si>
  <si>
    <t>46.33;47.52</t>
  </si>
  <si>
    <t>92.12;90.14</t>
  </si>
  <si>
    <t>lle170719许琛莹人EukaryoteTranscriptomeResequencing(2/20);xjp170714董海芳植物EukaryotedenovoTranscriptome(2/20);wvy170713滕飞人TargetRegioncapture(16/20);</t>
  </si>
  <si>
    <t>HKTRDPEP00002784</t>
  </si>
  <si>
    <t>index实际混合比例与计划不符，HUMwvyTAAAAAAA-13,HUMwvyTAAAGAAA-26,HUMwvyTAAAHAAA-27,HUMwvyTAAAJAAA-32,HUMwvyTAAAMAAA-37,HUMwvyTAAAOAAA-42产量偏低,RD</t>
    <phoneticPr fontId="147" type="noConversion"/>
  </si>
  <si>
    <t>99.37;95.25</t>
  </si>
  <si>
    <t>1.22;1.67</t>
  </si>
  <si>
    <t>97.76;95.57</t>
  </si>
  <si>
    <t>94.19;90.42</t>
  </si>
  <si>
    <t>99.37;94.92</t>
  </si>
  <si>
    <t>1.20;1.72</t>
  </si>
  <si>
    <t>46.01;46.08</t>
  </si>
  <si>
    <t>97.72;95.72</t>
  </si>
  <si>
    <t>94.16;90.69</t>
  </si>
  <si>
    <t>gbb170728孙宇超鼠RNA-Seq(11/11);</t>
    <phoneticPr fontId="147" type="noConversion"/>
  </si>
  <si>
    <t>HKCDNAPEP00007181</t>
  </si>
  <si>
    <t>FCHHVTKBBXX</t>
  </si>
  <si>
    <t>PF低,HKPDXgbbRAAORAAPEI-205 ,HKPDXgbbRAAURAAPEI-211,HKPDXgbbRAAWRAAPEI-213产量较低</t>
    <phoneticPr fontId="147" type="noConversion"/>
  </si>
  <si>
    <t>HS4000 SE50+8;0518+0518;新库库检，1% PHIX;</t>
  </si>
  <si>
    <t>mjv170719袁珍丽人RNA-Seq(6/6);</t>
  </si>
  <si>
    <t>CHKPEI00001245</t>
  </si>
  <si>
    <t>CHKPEI00001246</t>
  </si>
  <si>
    <t>CHKPEI00001247</t>
  </si>
  <si>
    <t>egx170720董海芳人Chip-seq(10/10);</t>
    <phoneticPr fontId="147" type="noConversion"/>
  </si>
  <si>
    <t>CHKPEI00001251</t>
  </si>
  <si>
    <t>pge170717袁珍丽人RNA-Seq(12/12);</t>
  </si>
  <si>
    <t>HKCDNAPEP00007164</t>
  </si>
  <si>
    <t>ehx170719胡维小鼠RNA-Seq(5/5);</t>
  </si>
  <si>
    <t>HKCDNAPEP00007158</t>
  </si>
  <si>
    <t>gbb170728孙宇超鼠RNA-Seq(12/12);</t>
  </si>
  <si>
    <t>HKCDNAPEP00007180</t>
  </si>
  <si>
    <t>index实际混合比例与计划不符，HKPDXgbbRAAARAAPEI-211,HKPDXgbbRAACRAAPEI-213,HKPDXgbbRAAJRAAPEI-222产量偏低</t>
    <phoneticPr fontId="147" type="noConversion"/>
  </si>
  <si>
    <t>96.19;92.95</t>
  </si>
  <si>
    <t>97.76;95.45</t>
  </si>
  <si>
    <t>48.10;48.16</t>
  </si>
  <si>
    <t xml:space="preserve">以下子文库产量较低：DX1316AKUSAAAPEI-68
DX1316AKUTAAAPEI-71
</t>
    <phoneticPr fontId="51" type="noConversion"/>
  </si>
  <si>
    <t>FCHNMF7BCXY</t>
    <phoneticPr fontId="51" type="noConversion"/>
  </si>
  <si>
    <t>Hiseq17TJ0000407</t>
    <phoneticPr fontId="51" type="noConversion"/>
  </si>
  <si>
    <t xml:space="preserve">天津肿瘤研发(9/13); Oseq-T肿瘤个体化诊疗基因检测(2/13); Oseq-Drug个体化诊疗基因检测(2/13); </t>
    <phoneticPr fontId="51" type="noConversion"/>
  </si>
  <si>
    <t>95.82;91.88</t>
  </si>
  <si>
    <t>97.57;94.77</t>
  </si>
  <si>
    <t>47.96;48.01</t>
  </si>
  <si>
    <t xml:space="preserve">Oseq-Drug个体化诊疗基因检测(2/13); 天津肿瘤研发(9/13); Oseq-T肿瘤个体化诊疗基因检测(2/13); </t>
    <phoneticPr fontId="51" type="noConversion"/>
  </si>
  <si>
    <t>96.33;93.10</t>
  </si>
  <si>
    <t>97.85;95.59</t>
  </si>
  <si>
    <t>45.54;45.55</t>
  </si>
  <si>
    <t>以下子文库产量较低：
RD0007ABIEAAAPEI-54
RD0007ABHRAAAPEI-89
DX1316AKTBAAAPEI-92
DX1316AKTCAAAPEI-93
DX1316AKTEAAAPEI-96
DX1316AKTFAAAPEI-97
DX1316AKUQAAAPEI-101
DX1316AKURAAAPEI-103</t>
    <phoneticPr fontId="51" type="noConversion"/>
  </si>
  <si>
    <t>FCHNM25BCXY</t>
    <phoneticPr fontId="51" type="noConversion"/>
  </si>
  <si>
    <t>Hiseq17TJ0000406</t>
    <phoneticPr fontId="51" type="noConversion"/>
  </si>
  <si>
    <t xml:space="preserve">Oseq-ctDNA无创肿瘤个体化诊疗基因检测(1/29); Oseq-T肿瘤个体化诊疗基因检测(2/29); Oseq-Drug个体化诊疗基因检测(14/29); ctDNA肿瘤早早筛(1/29); 天津肿瘤研发(10/29); SentisCancer+discovery(ctDNA)(508genes)(1/29); </t>
    <phoneticPr fontId="51" type="noConversion"/>
  </si>
  <si>
    <t>96.33;93.21</t>
  </si>
  <si>
    <t>97.86;95.68</t>
  </si>
  <si>
    <t>45.64;45.65</t>
  </si>
  <si>
    <t xml:space="preserve">天津肿瘤研发(10/29); ctDNA肿瘤早早筛(1/29); SentisCancer+discovery(ctDNA)(508genes)(1/29); Oseq-Drug个体化诊疗基因检测(14/29); Oseq-T肿瘤个体化诊疗基因检测(2/29); Oseq-ctDNA无创肿瘤个体化诊疗基因检测(1/29); </t>
    <phoneticPr fontId="51" type="noConversion"/>
  </si>
  <si>
    <t>96.00;94.37</t>
  </si>
  <si>
    <t>97.70;96.63</t>
  </si>
  <si>
    <t>FCHNM3JBCXY</t>
    <phoneticPr fontId="51" type="noConversion"/>
  </si>
  <si>
    <t>Hiseq17TJ0000404</t>
    <phoneticPr fontId="51" type="noConversion"/>
  </si>
  <si>
    <t>96.10;94.55</t>
  </si>
  <si>
    <t>97.75;96.72</t>
  </si>
  <si>
    <t>46.32;46.36</t>
  </si>
  <si>
    <t>98.42;97.13</t>
  </si>
  <si>
    <t>FCHNML5BCXY</t>
    <phoneticPr fontId="51" type="noConversion"/>
  </si>
  <si>
    <t>Hiseq17TJ0000405</t>
    <phoneticPr fontId="51" type="noConversion"/>
  </si>
  <si>
    <t xml:space="preserve">Oseq？-ctDNA肺癌个体化诊疗基因检测(4/9); SentisCancer+discovery(ctDNA)(508genes)(1/9); Oseq-ctDNA无创肿瘤个体化诊疗基因检测(1/9); 天津肿瘤研发(3/9); </t>
    <phoneticPr fontId="51" type="noConversion"/>
  </si>
  <si>
    <t>97.11;95.19</t>
  </si>
  <si>
    <t>98.35;97.08</t>
  </si>
  <si>
    <t>47.37;47.39</t>
  </si>
  <si>
    <t xml:space="preserve">Oseq？-ctDNA肺癌个体化诊疗基因检测(4/9); SentisCancer+discovery(ctDNA)(508genes)(1/9); 天津肿瘤研发(3/9); Oseq-ctDNA无创肿瘤个体化诊疗基因检测(1/9); </t>
    <phoneticPr fontId="51" type="noConversion"/>
  </si>
  <si>
    <t>95.85;93.33</t>
  </si>
  <si>
    <t>97.61;95.90</t>
  </si>
  <si>
    <t>以下子文库产量较低：DX1444AKSKAAAPEI-20
DX1316AKOTAAAPEI-73
DX1316AKSOAAAPEI-92
DX1316AKSSAAAPEI-97
DX1316AKSBAAAPEI-98
DX1316AKSEAAAPEI-103
DX1316AKSFAAAPEI-107
DX1316AKSGAAAPEI-108
DX0503AKSUAAAPEI-148</t>
    <phoneticPr fontId="51" type="noConversion"/>
  </si>
  <si>
    <t>FCHNM3HBCXY</t>
    <phoneticPr fontId="51" type="noConversion"/>
  </si>
  <si>
    <t>Hiseq17TJ0000393</t>
    <phoneticPr fontId="51" type="noConversion"/>
  </si>
  <si>
    <t xml:space="preserve">天津肿瘤研发(3/52); Vista-carrierscreeningtargetpanel(4/52); Oseq-T肿瘤个体化诊疗基因检测(10/52); 安孕可-单基因遗传病基因检测-12种(2/52); Vista-carrierscreeningminipanel(6/52); Oseq-ctDNA无创肿瘤个体化诊疗基因检测(1/52); Oseq-Drug个体化诊疗基因检测(26/52); </t>
    <phoneticPr fontId="51" type="noConversion"/>
  </si>
  <si>
    <t>95.88;93.34</t>
  </si>
  <si>
    <t>97.61;95.88</t>
  </si>
  <si>
    <t xml:space="preserve">Oseq-T肿瘤个体化诊疗基因检测(10/52); Vista-carrierscreeningtargetpanel(4/52); 天津肿瘤研发(3/52); Oseq-Drug个体化诊疗基因检测(26/52); Oseq-ctDNA无创肿瘤个体化诊疗基因检测(1/52); 安孕可-单基因遗传病基因检测-12种(2/52); Vista-carrierscreeningminipanel(6/52); </t>
    <phoneticPr fontId="51" type="noConversion"/>
  </si>
  <si>
    <t>98.09;96.64</t>
  </si>
  <si>
    <t>FCHNMMGBCXY</t>
    <phoneticPr fontId="51" type="noConversion"/>
  </si>
  <si>
    <t>Hiseq17TJ0000394</t>
    <phoneticPr fontId="51" type="noConversion"/>
  </si>
  <si>
    <t>96.48;94.25</t>
  </si>
  <si>
    <t>97.98;96.52</t>
  </si>
  <si>
    <t>46.08;46.11</t>
  </si>
  <si>
    <t>95.77;92.78</t>
  </si>
  <si>
    <t>97.52;95.49</t>
  </si>
  <si>
    <t>FCHNM27BCXY</t>
    <phoneticPr fontId="51" type="noConversion"/>
  </si>
  <si>
    <t>Hiseq17TJ0000395</t>
    <phoneticPr fontId="51" type="noConversion"/>
  </si>
  <si>
    <t xml:space="preserve">Oseq？-ctDNA肺癌个体化诊疗基因检测(8/10); ctDNA肿瘤早早筛(1/10); Oseq-ctDNA无创肿瘤个体化诊疗基因检测(1/10); </t>
    <phoneticPr fontId="51" type="noConversion"/>
  </si>
  <si>
    <t>95.89;92.93</t>
  </si>
  <si>
    <t>97.58;95.58</t>
  </si>
  <si>
    <t>46.54;46.56</t>
  </si>
  <si>
    <t xml:space="preserve">ctDNA肿瘤早早筛(1/10); Oseq？-ctDNA肺癌个体化诊疗基因检测(8/10); Oseq-ctDNA无创肿瘤个体化诊疗基因检测(1/10); </t>
    <phoneticPr fontId="51" type="noConversion"/>
  </si>
  <si>
    <t>wHAPSI053384-85产量偏低</t>
    <phoneticPr fontId="51" type="noConversion"/>
  </si>
  <si>
    <t>WHBACpfoMJaA-1-78+1产量偏低</t>
    <phoneticPr fontId="51" type="noConversion"/>
  </si>
  <si>
    <t>HUMhxvTBAAFAAA-32产量偏低</t>
    <phoneticPr fontId="51" type="noConversion"/>
  </si>
  <si>
    <t>170805_I136_FCHK372BBXX_L8_WHDNASPEP00005352</t>
    <phoneticPr fontId="117" type="noConversion"/>
  </si>
  <si>
    <t>WHBACpfoMJaA-1-78+1产量偏低</t>
    <phoneticPr fontId="117" type="noConversion"/>
  </si>
  <si>
    <t>92.63;83.49</t>
  </si>
  <si>
    <t>95.34;88.40</t>
  </si>
  <si>
    <t>53.10;53.75</t>
  </si>
  <si>
    <t>1.97;2.15</t>
  </si>
  <si>
    <t>97.07;93.93</t>
  </si>
  <si>
    <t>RP index PE251+8+251;0424+0428;新库库检（加15%wHAXPI053857-163）;</t>
    <phoneticPr fontId="51" type="noConversion"/>
  </si>
  <si>
    <t>FCHLK52BCXY</t>
  </si>
  <si>
    <t>WHDNASPEP00005345</t>
  </si>
  <si>
    <t xml:space="preserve">vqn170601梁勇二十一个土壤Metagenomics(15/15) </t>
  </si>
  <si>
    <t>93.91;85.59</t>
  </si>
  <si>
    <t>96.19;89.90</t>
  </si>
  <si>
    <t>54.26;54.82</t>
  </si>
  <si>
    <t>1.87;2.01</t>
  </si>
  <si>
    <t>97.30;94.65</t>
  </si>
  <si>
    <t>FCHLK52BCXY</t>
    <phoneticPr fontId="51" type="noConversion"/>
  </si>
  <si>
    <t>WHDNASPEP00005344</t>
  </si>
  <si>
    <t xml:space="preserve">vqn170601梁勇二十一个土壤Metagenomics(16/16) </t>
    <phoneticPr fontId="51" type="noConversion"/>
  </si>
  <si>
    <t>96.56;88.64</t>
  </si>
  <si>
    <t>98.63;94.52</t>
  </si>
  <si>
    <t>44.03;44.35</t>
  </si>
  <si>
    <t>FCHK3CGBBXX</t>
  </si>
  <si>
    <t>WHDNASPEP00005350</t>
  </si>
  <si>
    <t xml:space="preserve">juu170728谢尚波真菌EukaryoteTranscriptomeResequencing(3/19) hxv170623王珏人TargetRegioncapture(4/19) now170706徐晓静一百五十二个水稻RAD-Seq(12/19) </t>
  </si>
  <si>
    <t>96.98;90.15</t>
  </si>
  <si>
    <t>98.88;95.48</t>
  </si>
  <si>
    <t>45.95;46.21</t>
  </si>
  <si>
    <t>WHDNASPEP00005348</t>
  </si>
  <si>
    <t xml:space="preserve">hxv170623王珏人TargetRegioncapture(4/19) now170706徐晓静一百五十二个水稻RAD-Seq(12/19) juu170728谢尚波真菌EukaryoteTranscriptomeResequencing(3/19) </t>
  </si>
  <si>
    <t>96.70;90.84</t>
  </si>
  <si>
    <t>98.77;95.59</t>
  </si>
  <si>
    <t>45.17;45.22</t>
  </si>
  <si>
    <t>WHDNASPEP00005346</t>
  </si>
  <si>
    <t xml:space="preserve">dqj170720刘芳3鱼Re-sequencing(3/11) hxv170623王珏人TargetRegioncapture(8/11) </t>
  </si>
  <si>
    <t>95.67;86.86</t>
  </si>
  <si>
    <t>98.03;93.47</t>
  </si>
  <si>
    <t>45.05;45.86</t>
  </si>
  <si>
    <t>WHCDNAPEP00007174</t>
  </si>
  <si>
    <t xml:space="preserve">hua170720张伟10小鼠EukaryoteTranscriptomeResequencing(2/7) ega170718张伟10二四个小鼠单细胞EukaryoteTranscriptomeResequencing(5/7) </t>
  </si>
  <si>
    <t>96.19;88.29</t>
  </si>
  <si>
    <t>98.38;94.37</t>
  </si>
  <si>
    <t>45.11;45.53</t>
  </si>
  <si>
    <t>WHCDNAPEP00007173</t>
  </si>
  <si>
    <t xml:space="preserve">ega170718张伟10二四个小鼠单细胞EukaryoteTranscriptomeResequencing(3/8) hua170720张伟10小鼠EukaryoteTranscriptomeResequencing(4/8) oob170731李维喜人EukaryoteTranscriptomeResequencing(1/8) </t>
    <phoneticPr fontId="51" type="noConversion"/>
  </si>
  <si>
    <t>95.68;84.38</t>
  </si>
  <si>
    <t>98.43;92.88</t>
  </si>
  <si>
    <t>43.55;43.73</t>
  </si>
  <si>
    <t>SZAIPI033609-33</t>
  </si>
  <si>
    <t>95.94;85.12</t>
  </si>
  <si>
    <t>98.55;93.05</t>
  </si>
  <si>
    <t>44.40;44.59</t>
  </si>
  <si>
    <t>SZAIPI033547-81</t>
  </si>
  <si>
    <t>96.10;85.61</t>
  </si>
  <si>
    <t>98.60;93.34</t>
  </si>
  <si>
    <t>42.97;43.18</t>
  </si>
  <si>
    <t>SZAIPI034925-96</t>
  </si>
  <si>
    <t xml:space="preserve">yjy170714朱文娟羊Re-sequencing </t>
    <phoneticPr fontId="51" type="noConversion"/>
  </si>
  <si>
    <t>89.57;77.62</t>
  </si>
  <si>
    <t>92.46;81.66</t>
  </si>
  <si>
    <t>47.98;48.44</t>
  </si>
  <si>
    <t>FCHLJCFBCXY</t>
  </si>
  <si>
    <t>CWHPEPI00001424</t>
  </si>
  <si>
    <t xml:space="preserve">mdx170721王丹小麦文库Re-sequencing(45/45) </t>
    <phoneticPr fontId="51" type="noConversion"/>
  </si>
  <si>
    <t>92.38;79.08</t>
  </si>
  <si>
    <t>95.25;85.16</t>
  </si>
  <si>
    <t>50.41;51.19</t>
  </si>
  <si>
    <t>2.49;2.85</t>
  </si>
  <si>
    <t>96.97;93.47</t>
  </si>
  <si>
    <t>RP index PE251+8+8+251;0424+0623+0623;新库库检 加入15%wHAXPI053857-163;</t>
  </si>
  <si>
    <t>FCHLJCFBCXY</t>
    <phoneticPr fontId="51" type="noConversion"/>
  </si>
  <si>
    <t>WHMISEQPEP00000721-Z</t>
  </si>
  <si>
    <t xml:space="preserve">jvj170717杨林1二十九人Metagenomics(28/279) knx170712高璐十六个人Metagenomics(16/279) nnh170712何志帆二十个大鼠Metagenomics(20/279) ufu170714赵一凡二十四小鼠Metagenomics(23/279) gls170706刘伦十二个Metagenomics(12/279) qyj170704梁勇十二个人Metagenomics(12/279) ies170806赵一凡四十个肠道微生物Metagenomics(18/279) zsd170707王爽1细菌Metagenomics(30/279) wom170705梁勇微生物二个Metagenomics(1/279) arv170705梁勇微生物十一个Metagenomics(11/279) ygy170704高璐环境Metagenomics(7/279) bff170711曾振华细菌Metagenomics(3/279) pgr170706高璐八十个细菌Metagenomics(75/279) pfo170330田银平细菌Metagenomics(4/279) gdo170615李维喜小鼠粪便Metagenomics(1/279) vau170609杨林1六个土壤微生物细菌Metagenomics(1/279) ggp170707何志帆十三个大鼠Metagenomics(1/279) kus170707高璐四十个小鼠Metagenomics(13/279) gju170703梁勇石油四区Metagenomics(1/279) gzc170509钟珍植物根部Metagenomics(1/279) leb170524高璐真菌古菌Metagenomics(1/279) </t>
    <phoneticPr fontId="51" type="noConversion"/>
  </si>
  <si>
    <t>FCHK372BBXX</t>
  </si>
  <si>
    <t>WHDNASPEP00005352</t>
  </si>
  <si>
    <t xml:space="preserve">arf170705谢志远二个天蓝色链霉菌Chip-seq(2/9) rtr170711于杨阳拟南芥Chip-seq(1/9) cbj170705谢志远三个水稻Chip-seq(3/9) kna170623于杨阳一个人Chip-seq(1/9) awe170710胡维小鼠Chip-seq(2/9) </t>
  </si>
  <si>
    <t>WHDNASPEP00005336</t>
  </si>
  <si>
    <t xml:space="preserve">jwn170714李斌斌人Chip-seq(12/12) </t>
  </si>
  <si>
    <t>WHDNASPEP00005335</t>
  </si>
  <si>
    <t xml:space="preserve">jwn170714李斌斌人Chip-seq(12/12) </t>
    <phoneticPr fontId="51" type="noConversion"/>
  </si>
  <si>
    <t>WHSRNASEP00001256</t>
  </si>
  <si>
    <t xml:space="preserve">cel170714高晓磊牛SmallRNA(11/18) iwl170711徐晓静人SmallRNA(4/18) bcf170425郭梅人内部研发(3/18) </t>
  </si>
  <si>
    <t>WHSRNASEP00001255</t>
  </si>
  <si>
    <t xml:space="preserve">cel170714高晓磊牛SmallRNA(11/20) uos170720卢梦书小鼠SmallRNA(9/20) </t>
  </si>
  <si>
    <t>WHSRNASEP00001254</t>
  </si>
  <si>
    <t xml:space="preserve">ntp170711徐婧果蝇SmallRNA(5/17) cel170714高晓磊牛SmallRNA(12/17) </t>
  </si>
  <si>
    <t>WHSRNASEP00001253</t>
  </si>
  <si>
    <t xml:space="preserve">cel170714高晓磊牛SmallRNA(12/17) ntp170711徐婧果蝇SmallRNA(5/17) </t>
    <phoneticPr fontId="51" type="noConversion"/>
  </si>
  <si>
    <t>98.14;93.86</t>
  </si>
  <si>
    <t>99.37;97.14</t>
  </si>
  <si>
    <t>49.69;50.04</t>
  </si>
  <si>
    <t>FCHK35CBBXX</t>
  </si>
  <si>
    <t>WHCDNAPEP00007171</t>
  </si>
  <si>
    <t xml:space="preserve">esi170718汪智蛟人EukaryoteTranscriptomeResequencing(13/13) </t>
  </si>
  <si>
    <t>98.28;96.36</t>
  </si>
  <si>
    <t>99.44;98.48</t>
  </si>
  <si>
    <t>53.63;53.95</t>
  </si>
  <si>
    <t>WHCDNAPEP00007170</t>
  </si>
  <si>
    <t xml:space="preserve">esi170718汪智蛟人EukaryoteTranscriptomeResequencing(13/13) </t>
    <phoneticPr fontId="51" type="noConversion"/>
  </si>
  <si>
    <t>98.32;96.37</t>
  </si>
  <si>
    <t>99.45;98.51</t>
  </si>
  <si>
    <t>53.65;53.97</t>
  </si>
  <si>
    <t>97.90;91.06</t>
  </si>
  <si>
    <t>99.29;95.99</t>
  </si>
  <si>
    <t>44.20;44.55</t>
  </si>
  <si>
    <t>WHCDNAPEP00007169</t>
  </si>
  <si>
    <t xml:space="preserve">fcb170705徐晓静企鹅Denovo-Animal(1/7) stf170613徐晓静澳洲棉Denovo-Plant(2/7) esi170718汪智蛟人EukaryoteTranscriptomeResequencing(4/7) </t>
  </si>
  <si>
    <t>97.60;91.37</t>
  </si>
  <si>
    <t>99.23;95.86</t>
  </si>
  <si>
    <t>43.51;43.79</t>
  </si>
  <si>
    <t xml:space="preserve">fcb170705徐晓静企鹅Denovo-Animal(1/7) esi170718汪智蛟人EukaryoteTranscriptomeResequencing(4/7) stf170613徐晓静澳洲棉Denovo-Plant(2/7) </t>
  </si>
  <si>
    <t>97.61;91.78</t>
  </si>
  <si>
    <t>99.23;96.04</t>
  </si>
  <si>
    <t>43.58;43.85</t>
  </si>
  <si>
    <t>97.63;91.38</t>
  </si>
  <si>
    <t>99.26;95.48</t>
  </si>
  <si>
    <t>53.03;53.16</t>
  </si>
  <si>
    <t>CWHPEPI00001432</t>
  </si>
  <si>
    <t xml:space="preserve">jtq170726高璐米曲霉Chip-seq </t>
    <phoneticPr fontId="51" type="noConversion"/>
  </si>
  <si>
    <t>98.03;88.95</t>
  </si>
  <si>
    <t>99.34;94.54</t>
  </si>
  <si>
    <t>45.17;45.31</t>
  </si>
  <si>
    <t>WHEUDfcbDBABDLAAPEI-55</t>
  </si>
  <si>
    <t>FCHK37HBBXX</t>
  </si>
  <si>
    <t>WHDNASPEP00005343</t>
  </si>
  <si>
    <t>WHRDHUMetwMAAAHAA-67产量偏低</t>
    <phoneticPr fontId="51" type="noConversion"/>
  </si>
  <si>
    <t>WHDNASPEP00005342</t>
  </si>
  <si>
    <t>WHDNASPEP00005338</t>
  </si>
  <si>
    <t xml:space="preserve">jwn170714李斌斌人Chip-seq(8/8) </t>
    <phoneticPr fontId="51" type="noConversion"/>
  </si>
  <si>
    <t>CWHPEPI00001433</t>
  </si>
  <si>
    <t xml:space="preserve">qzx170718卢梦书人SmallRNA(13/13) </t>
    <phoneticPr fontId="51" type="noConversion"/>
  </si>
  <si>
    <t>HS4000 SE50+8;0428+0428;新库库检（加15%wHAXPI053857-163）;</t>
    <phoneticPr fontId="51" type="noConversion"/>
  </si>
  <si>
    <t>WHDNASPEP00005304</t>
  </si>
  <si>
    <t>WHDNASPEP00005303</t>
  </si>
  <si>
    <t xml:space="preserve">vae170421王珏人Methylation(7/7) </t>
  </si>
  <si>
    <t>WHDNASPEP00005302</t>
  </si>
  <si>
    <t>WHDNASPEP00005332</t>
  </si>
  <si>
    <t xml:space="preserve">rmv170721董海芳人Chip-seq(7/7) </t>
    <phoneticPr fontId="51" type="noConversion"/>
  </si>
  <si>
    <t>98.11;96.46</t>
  </si>
  <si>
    <t>99.33;98.47</t>
  </si>
  <si>
    <t>50.24;50.57</t>
  </si>
  <si>
    <t>HS4000 PE50+8+50;0428+0428;新库库检;</t>
    <phoneticPr fontId="51" type="noConversion"/>
  </si>
  <si>
    <t>FCHK3C3BBXX</t>
  </si>
  <si>
    <t>WHCDNAPEP00007168</t>
  </si>
  <si>
    <t xml:space="preserve">iqi170708汪智蛟人EukaryoteTranscriptomeResequencing(12/12) </t>
    <phoneticPr fontId="51" type="noConversion"/>
  </si>
  <si>
    <t>98.26;96.75</t>
  </si>
  <si>
    <t>99.39;98.57</t>
  </si>
  <si>
    <t>50.28;50.60</t>
  </si>
  <si>
    <t xml:space="preserve">iqi170708汪智蛟人EukaryoteTranscriptomeResequencing(12/12) </t>
  </si>
  <si>
    <t>97.79;95.54</t>
  </si>
  <si>
    <t>99.23;97.99</t>
  </si>
  <si>
    <t>49.97;50.31</t>
  </si>
  <si>
    <t>WHCDNAPEP00007167</t>
  </si>
  <si>
    <t>97.93;95.42</t>
  </si>
  <si>
    <t>99.28;97.95</t>
  </si>
  <si>
    <t>50.04;50.38</t>
  </si>
  <si>
    <t>97.78;95.60</t>
  </si>
  <si>
    <t>99.27;98.12</t>
  </si>
  <si>
    <t>53.33;53.64</t>
  </si>
  <si>
    <t>WHCDNAPEP00007166</t>
  </si>
  <si>
    <t>97.75;95.37</t>
  </si>
  <si>
    <t>99.25;98.05</t>
  </si>
  <si>
    <t>53.31;53.63</t>
  </si>
  <si>
    <t>97.94;95.41</t>
  </si>
  <si>
    <t>99.32;97.98</t>
  </si>
  <si>
    <t>49.82;50.11</t>
  </si>
  <si>
    <t>WHCDNAPEP00007165</t>
  </si>
  <si>
    <t xml:space="preserve">iqi170708汪智蛟人EukaryoteTranscriptomeResequencing(13/13) </t>
  </si>
  <si>
    <t>97.84;95.15</t>
  </si>
  <si>
    <t>99.28;97.86</t>
  </si>
  <si>
    <t>49.69;49.97</t>
  </si>
  <si>
    <t>FCHMTWNBCXY</t>
  </si>
  <si>
    <t>Hiseq17WH0000058</t>
  </si>
  <si>
    <t>Hiseq17WH0000057</t>
  </si>
  <si>
    <t>afv170727言显婷人EukaryoteTranscriptomeResequencing(9/9);</t>
    <phoneticPr fontId="147" type="noConversion"/>
  </si>
  <si>
    <t>HKTRDPEP00002800</t>
  </si>
  <si>
    <t>FCHHWCKBBXX</t>
    <phoneticPr fontId="147" type="noConversion"/>
  </si>
  <si>
    <t>56.01;55.93</t>
  </si>
  <si>
    <t>98.09;96.57</t>
  </si>
  <si>
    <t>94.38;91.67</t>
  </si>
  <si>
    <t>afv170727言显婷人EukaryoteTranscriptomeResequencing(9/9);</t>
  </si>
  <si>
    <t>FCHHWCKBBXX</t>
  </si>
  <si>
    <t>56.23;56.12</t>
  </si>
  <si>
    <t>98.15;96.97</t>
  </si>
  <si>
    <t>94.55;92.44</t>
  </si>
  <si>
    <t>56.05;55.96</t>
  </si>
  <si>
    <t>97.98;96.95</t>
  </si>
  <si>
    <t>94.15;92.48</t>
  </si>
  <si>
    <t>55.94;55.86</t>
  </si>
  <si>
    <t>98.12;97.19</t>
  </si>
  <si>
    <t>94.51;92.98</t>
  </si>
  <si>
    <t>afv170727言显婷人EukaryoteTranscriptomeResequencing(5/5);</t>
  </si>
  <si>
    <t>HKTRDPEP00002801</t>
  </si>
  <si>
    <t>54.92;54.80</t>
  </si>
  <si>
    <t>98.28;96.89</t>
  </si>
  <si>
    <t>95.24;92.64</t>
  </si>
  <si>
    <t>uhf170728张秋萍外来文库EukaryoteTranscriptomeResequencing(22/22);</t>
  </si>
  <si>
    <t>CHKPEI00001252</t>
  </si>
  <si>
    <t>48.45;48.55</t>
  </si>
  <si>
    <t>97.57;97.25</t>
  </si>
  <si>
    <t>93.75;93.17</t>
  </si>
  <si>
    <t>CHKPEI00001253</t>
  </si>
  <si>
    <t>48.54;48.63</t>
  </si>
  <si>
    <t>97.98;96.94</t>
  </si>
  <si>
    <t>94.61;92.73</t>
  </si>
  <si>
    <t>fix170713乔王敏绿藻EukaryotedenovoTranscriptome(5/17);ewn170725谢鑫凤开心果EukaryoteTranscriptomeResequencing(2/17);xmo170731袁珍纗鲋参颩ethylation(10/17);</t>
    <phoneticPr fontId="147" type="noConversion"/>
  </si>
  <si>
    <t>HKTRDPEP00002786</t>
  </si>
  <si>
    <t>良(HCS3.3.76)</t>
    <phoneticPr fontId="147" type="noConversion"/>
  </si>
  <si>
    <t>45.27;45.19</t>
  </si>
  <si>
    <t>97.68;95.75</t>
  </si>
  <si>
    <t>93.96;90.64</t>
  </si>
  <si>
    <t>afv170727言显婷人EukaryoteTranscriptomeResequencing(7/7);</t>
  </si>
  <si>
    <t>HKTRDPEP00002796</t>
  </si>
  <si>
    <t>FCHHL3JBBXX</t>
  </si>
  <si>
    <t>50.41;50.57</t>
  </si>
  <si>
    <t>99.01;97.81</t>
  </si>
  <si>
    <t>97.01;94.62</t>
  </si>
  <si>
    <t>50.37;50.52</t>
  </si>
  <si>
    <t>98.83;97.62</t>
  </si>
  <si>
    <t>96.54;94.15</t>
  </si>
  <si>
    <t>50.27;50.43</t>
  </si>
  <si>
    <t>98.79;97.73</t>
  </si>
  <si>
    <t>96.46;94.38</t>
  </si>
  <si>
    <t>98.55;97.29</t>
  </si>
  <si>
    <t>95.77;93.49</t>
  </si>
  <si>
    <t>wgn170727李维喜人Exomecapture(1/14);fho170731汪智蛟人EukaryoteTranscriptomeResequencing(1/14);ewn170725谢鑫凤开心果EukaryoteTranscriptomeResequencing(10/14);vok170619袁珍丽果蝇RNA-Seq(2/14);</t>
  </si>
  <si>
    <t>HKTRDPEP00002795</t>
  </si>
  <si>
    <t>99.23;97.36</t>
  </si>
  <si>
    <t>46.42;46.28</t>
  </si>
  <si>
    <t>98.62;97.41</t>
  </si>
  <si>
    <t>96.22;93.94</t>
  </si>
  <si>
    <t>HKTRDPEP00002797</t>
  </si>
  <si>
    <t>52.12;52.15</t>
  </si>
  <si>
    <t>98.47;97.65</t>
  </si>
  <si>
    <t>95.54;94.26</t>
  </si>
  <si>
    <t>52.08;52.12</t>
  </si>
  <si>
    <t>98.20;97.37</t>
  </si>
  <si>
    <t>94.90;93.62</t>
  </si>
  <si>
    <t>52.03;52.07</t>
  </si>
  <si>
    <t>98.35;97.33</t>
  </si>
  <si>
    <t>95.24;93.52</t>
  </si>
  <si>
    <t>index实际混合比例与计划不符，PLAfwbTAAAFAAA-24,PLAfwbTAAAGAAA-26,PLAfwbTAAAPAAA-58,PLAfwbTAAARAAA-67产量偏低,RD</t>
  </si>
  <si>
    <t>bod170725汪智蛟人EukaryoteTranscriptomeResequencing(7/7);</t>
  </si>
  <si>
    <t>HKTRDPEP00002787</t>
  </si>
  <si>
    <t>FCHHWGCBBXX</t>
  </si>
  <si>
    <t>良(HCS3.3.76)</t>
    <phoneticPr fontId="147" type="noConversion"/>
  </si>
  <si>
    <t>HS4000 SBS KIT(300CYCLES)</t>
  </si>
  <si>
    <t>HS4000 PE50+8+50;0518+0518;新库库检;</t>
  </si>
  <si>
    <t>52.51;53.01</t>
  </si>
  <si>
    <t>99.43;98.91</t>
  </si>
  <si>
    <t>98.19;97.19</t>
  </si>
  <si>
    <t>HKTRDPEP00002788</t>
  </si>
  <si>
    <t>良(HCS3.3.76)</t>
    <phoneticPr fontId="147" type="noConversion"/>
  </si>
  <si>
    <t>51.74;52.28</t>
  </si>
  <si>
    <t>99.37;98.86</t>
  </si>
  <si>
    <t>98.03;97.05</t>
  </si>
  <si>
    <t>HKTRDPEP00002789</t>
  </si>
  <si>
    <t>51.90;52.40</t>
  </si>
  <si>
    <t>99.34;98.98</t>
  </si>
  <si>
    <t>98.01;97.36</t>
  </si>
  <si>
    <t>bod170725汪智蛟人EukaryoteTranscriptomeResequencing(6/6);</t>
  </si>
  <si>
    <t>HKTRDPEP00002790</t>
  </si>
  <si>
    <t>52.16;52.88</t>
  </si>
  <si>
    <t>99.31;98.66</t>
  </si>
  <si>
    <t>97.90;96.66</t>
  </si>
  <si>
    <t>HKTRDPEP00002791</t>
  </si>
  <si>
    <t>HS4000 PE50+8+50;0518+0518;新库库检，1% PHIX;</t>
  </si>
  <si>
    <t>99.36;98.92</t>
  </si>
  <si>
    <t>98.04;97.25</t>
  </si>
  <si>
    <t>HKTRDPEP00002792</t>
  </si>
  <si>
    <t>FCHHWGCBBXX</t>
    <phoneticPr fontId="147" type="noConversion"/>
  </si>
  <si>
    <t>51.93;52.55</t>
  </si>
  <si>
    <t>99.34;98.93</t>
  </si>
  <si>
    <t>97.95;97.26</t>
  </si>
  <si>
    <t>HKTRDPEP00002793</t>
  </si>
  <si>
    <t>良(HCS3.3.76)</t>
    <phoneticPr fontId="147" type="noConversion"/>
  </si>
  <si>
    <t>51.00;51.60</t>
  </si>
  <si>
    <t>99.36;98.95</t>
  </si>
  <si>
    <t>97.98;97.30</t>
  </si>
  <si>
    <t>HKTRDPEP00002794</t>
  </si>
  <si>
    <t>良(HCS3.3.76)</t>
    <phoneticPr fontId="147" type="noConversion"/>
  </si>
  <si>
    <t>51.03;51.54</t>
  </si>
  <si>
    <t>99.31;98.95</t>
  </si>
  <si>
    <t>97.81;97.29</t>
  </si>
  <si>
    <t>afv170727言显婷人EukaryoteTranscriptomeResequencing(7/7);</t>
    <phoneticPr fontId="147" type="noConversion"/>
  </si>
  <si>
    <t>HKTRDPEP00002798</t>
  </si>
  <si>
    <t>FCHHVMGBBXX</t>
    <phoneticPr fontId="147" type="noConversion"/>
  </si>
  <si>
    <t>良(HCS3.3.76)</t>
    <phoneticPr fontId="147" type="noConversion"/>
  </si>
  <si>
    <t>49.41;49.53</t>
  </si>
  <si>
    <t>98.72;96.76</t>
  </si>
  <si>
    <t>96.20;92.41</t>
  </si>
  <si>
    <t>FCHHVMGBBXX</t>
  </si>
  <si>
    <t>良(HCS3.3.76)</t>
    <phoneticPr fontId="147" type="noConversion"/>
  </si>
  <si>
    <t>49.42;49.54</t>
  </si>
  <si>
    <t>98.65;97.10</t>
  </si>
  <si>
    <t>96.06;93.06</t>
  </si>
  <si>
    <t>49.43;49.55</t>
  </si>
  <si>
    <t>98.69;96.99</t>
  </si>
  <si>
    <t>96.17;92.82</t>
  </si>
  <si>
    <t>fwb170726董海芳植物TargetRegioncapture(32/32);</t>
    <phoneticPr fontId="147" type="noConversion"/>
  </si>
  <si>
    <t>TargetRegioncapture</t>
  </si>
  <si>
    <t>HKTRDPEP00002802</t>
  </si>
  <si>
    <t>产量较低(RD,HCS3.3.76)</t>
    <phoneticPr fontId="147" type="noConversion"/>
  </si>
  <si>
    <t>41.56;41.68</t>
  </si>
  <si>
    <t>98.17;95.24</t>
  </si>
  <si>
    <t>95.09;89.76</t>
  </si>
  <si>
    <t>fwb170726董海芳植物TargetRegioncapture(32/32);</t>
  </si>
  <si>
    <t>产量较低(RD,HCS3.3.76)</t>
    <phoneticPr fontId="147" type="noConversion"/>
  </si>
  <si>
    <t>index实际混合比例与计划不符，PLAfwbTAAAFAAA-24,PLAfwbTAAAGAAA-26,PLAfwbTAAAPAAA-58,PLAfwbTAAARAAA-67产量偏低,RD</t>
    <phoneticPr fontId="147" type="noConversion"/>
  </si>
  <si>
    <t>98.16;95.18</t>
  </si>
  <si>
    <t>95.08;89.62</t>
  </si>
  <si>
    <t>HKTRDPEP00002799</t>
  </si>
  <si>
    <t>良(HCS3.3.76)</t>
    <phoneticPr fontId="147" type="noConversion"/>
  </si>
  <si>
    <t>49.95;49.91</t>
  </si>
  <si>
    <t>98.90;97.51</t>
  </si>
  <si>
    <t>96.79;93.96</t>
  </si>
  <si>
    <t>98.90;97.49</t>
  </si>
  <si>
    <t>96.77;93.91</t>
  </si>
  <si>
    <t>良(HCS3.3.76)</t>
    <phoneticPr fontId="147" type="noConversion"/>
  </si>
  <si>
    <t>49.90;49.86</t>
  </si>
  <si>
    <t>98.84;97.02</t>
  </si>
  <si>
    <t>96.62;92.95</t>
  </si>
  <si>
    <t>FCHHL3JBBXX</t>
    <phoneticPr fontId="147" type="noConversion"/>
  </si>
  <si>
    <t>良(HCS3.3.76)</t>
    <phoneticPr fontId="147" type="noConversion"/>
  </si>
  <si>
    <t>RD</t>
    <phoneticPr fontId="117" type="noConversion"/>
  </si>
  <si>
    <t>93.21;79.95</t>
  </si>
  <si>
    <t>97.00;89.91</t>
  </si>
  <si>
    <t>47.18;47.50</t>
  </si>
  <si>
    <t>FCHK37JBBXX</t>
  </si>
  <si>
    <t>WHDNASPEP00005357</t>
  </si>
  <si>
    <t xml:space="preserve">tod170719赵一凡两个细菌Denovo-Microbiology(2/25) cix170727徐婧十四个太子参EukaryotedenovoTranscriptome(5/25) mcb170726王爽1一个细菌潘Denovo-Microbiology(1/25) grw170502倪文芳人内部研发(8/25) nxy170726位艳丽麻竹EukaryoteTranscriptomeResequencing(1/25) frc170721张秋萍沙门氏菌Re-sequencing(4/25) pml170724高璐酿酒酵母EukaryoteTranscriptomeResequencing(4/25) </t>
  </si>
  <si>
    <t>90.81;72.49</t>
  </si>
  <si>
    <t>95.85;85.27</t>
  </si>
  <si>
    <t>43.06;44.04</t>
  </si>
  <si>
    <t>HS4000 PE151+8+151;0428+0428;新库库检;</t>
    <phoneticPr fontId="51" type="noConversion"/>
  </si>
  <si>
    <t>WHDNASPEP00005341</t>
  </si>
  <si>
    <t xml:space="preserve">wdy170713徐晓静二个榕属RAD-Seq(1/19) ehk170717周媛1拟南芥Re-sequencing(5/19) frc170721张秋萍沙门氏菌Re-sequencing(9/19) oed170719谢洪青水稻Re-sequencing(1/19) rtx170629钟珍油菜Re-sequencing(3/19) </t>
  </si>
  <si>
    <t>91.19;73.17</t>
  </si>
  <si>
    <t>95.92;85.35</t>
  </si>
  <si>
    <t>43.15;43.92</t>
  </si>
  <si>
    <t>HS4000 PE151+8+151;0428+0428;新库库检;</t>
    <phoneticPr fontId="51" type="noConversion"/>
  </si>
  <si>
    <t>WHDNASPEP00005340</t>
  </si>
  <si>
    <t xml:space="preserve">vnk170719谢洪青菠萝Re-sequencing(4/4) </t>
  </si>
  <si>
    <t>92.43;75.56</t>
  </si>
  <si>
    <t>96.65;86.92</t>
  </si>
  <si>
    <t>46.13;46.44</t>
  </si>
  <si>
    <t>1.22;2.44</t>
  </si>
  <si>
    <t>89.40;83.74</t>
  </si>
  <si>
    <t>HS4000 PE151+8+151;0428+0428;新库库检;</t>
    <phoneticPr fontId="51" type="noConversion"/>
  </si>
  <si>
    <t>WHDNASPEP00005339</t>
  </si>
  <si>
    <t xml:space="preserve">kpj170717袁珍丽人Re-sequencing(4/8) tpq170717袁珍丽人Exomecapture(4/8) </t>
  </si>
  <si>
    <t>88.33;74.18</t>
  </si>
  <si>
    <t>94.47;86.41</t>
  </si>
  <si>
    <t>41.03;41.56</t>
  </si>
  <si>
    <t>HS4000 PE151+8+151;0428+0428;新库库检;</t>
    <phoneticPr fontId="51" type="noConversion"/>
  </si>
  <si>
    <t>WHRDARAehkRACACAB-219</t>
  </si>
  <si>
    <t xml:space="preserve">ehk170717周媛1拟南芥Re-sequencing </t>
  </si>
  <si>
    <t>91.74;76.64</t>
  </si>
  <si>
    <t>96.37;88.06</t>
  </si>
  <si>
    <t>42.19;42.72</t>
  </si>
  <si>
    <t>WHDNASPEP00005331</t>
  </si>
  <si>
    <t>91.54;72.83</t>
  </si>
  <si>
    <t>96.02;85.15</t>
  </si>
  <si>
    <t>42.16;42.85</t>
  </si>
  <si>
    <t>HS4000 PE151+8+151;0428+0428;新库库检;</t>
    <phoneticPr fontId="51" type="noConversion"/>
  </si>
  <si>
    <t>WHDNASPEP00005330</t>
  </si>
  <si>
    <t>93.76;81.58</t>
  </si>
  <si>
    <t>97.38;91.24</t>
  </si>
  <si>
    <t>38.18;38.70</t>
  </si>
  <si>
    <t>WHDNASPEP00005328</t>
  </si>
  <si>
    <t>Re-sequencing</t>
    <phoneticPr fontId="51" type="noConversion"/>
  </si>
  <si>
    <t xml:space="preserve">mxh170720夏展峰拟南芥Re-sequencing(16/16) </t>
    <phoneticPr fontId="51" type="noConversion"/>
  </si>
  <si>
    <t>96.42;91.33</t>
  </si>
  <si>
    <t>98.63;95.79</t>
  </si>
  <si>
    <t>48.41;48.48</t>
  </si>
  <si>
    <t>HS4000 PE101+8+101;0428+0428;新库库检;</t>
    <phoneticPr fontId="51" type="noConversion"/>
  </si>
  <si>
    <t>FCHK35GBBXX</t>
  </si>
  <si>
    <t>WHDNASPEP00005356</t>
  </si>
  <si>
    <t xml:space="preserve">rgr170725陈凤猫GBS(1/9) hxv170623王珏人TargetRegioncapture(8/9) </t>
  </si>
  <si>
    <t>95.95;90.04</t>
  </si>
  <si>
    <t>98.25;94.85</t>
  </si>
  <si>
    <t>WHDNASPEP00005355</t>
  </si>
  <si>
    <t xml:space="preserve">hxv170623王珏人TargetRegioncapture(14/26) now170706徐晓静一百五十二个水稻RAD-Seq(12/26) </t>
  </si>
  <si>
    <t>94.72;87.93</t>
  </si>
  <si>
    <t>97.52;93.50</t>
  </si>
  <si>
    <t>47.02;47.08</t>
  </si>
  <si>
    <t>HS4000 PE101+8+101;0428+0428;新库库检;</t>
    <phoneticPr fontId="51" type="noConversion"/>
  </si>
  <si>
    <t>WHDNASPEP00005354</t>
  </si>
  <si>
    <t xml:space="preserve">hxv170623王珏人TargetRegioncapture(16/28) now170706徐晓静一百五十二个水稻RAD-Seq(12/28) </t>
  </si>
  <si>
    <t>95.95;89.83</t>
  </si>
  <si>
    <t>98.24;94.72</t>
  </si>
  <si>
    <t>47.31;47.41</t>
  </si>
  <si>
    <t>HS4000 PE101+8+101;0428+0428;新库库检;</t>
    <phoneticPr fontId="51" type="noConversion"/>
  </si>
  <si>
    <t>WHDNASPEP00005353</t>
  </si>
  <si>
    <t xml:space="preserve">now170706徐晓静一百五十二个水稻RAD-Seq(12/32) hxv170623王珏人TargetRegioncapture(20/32) </t>
  </si>
  <si>
    <t>96.63;91.03</t>
  </si>
  <si>
    <t>98.68;95.92</t>
  </si>
  <si>
    <t>45.39;45.64</t>
  </si>
  <si>
    <t>WHDNASPEP00005349</t>
  </si>
  <si>
    <t xml:space="preserve">now170706徐晓静一百五十二个水稻RAD-Seq(12/19) juu170728谢尚波真菌EukaryoteTranscriptomeResequencing(3/19) hxv170623王珏人TargetRegioncapture(4/19) </t>
  </si>
  <si>
    <t>97.17;92.90</t>
  </si>
  <si>
    <t>98.96;96.76</t>
  </si>
  <si>
    <t>45.68;45.66</t>
  </si>
  <si>
    <t>WHDNASPEP00005347</t>
  </si>
  <si>
    <t>97.05;92.48</t>
  </si>
  <si>
    <t>98.93;96.53</t>
  </si>
  <si>
    <t>45.57;45.56</t>
  </si>
  <si>
    <t xml:space="preserve">hxv170623王珏人TargetRegioncapture(8/11) dqj170720刘芳3鱼Re-sequencing(3/11) </t>
  </si>
  <si>
    <t>96.57;92.47</t>
  </si>
  <si>
    <t>98.70;96.61</t>
  </si>
  <si>
    <t>HS4000 PE101+8+101;0428+0428;新库库检;</t>
    <phoneticPr fontId="51" type="noConversion"/>
  </si>
  <si>
    <t>FCHK35GBBXX</t>
    <phoneticPr fontId="51" type="noConversion"/>
  </si>
  <si>
    <t>95.96;91.75</t>
  </si>
  <si>
    <t>98.46;96.52</t>
  </si>
  <si>
    <t>FCHKYW5BBXX</t>
  </si>
  <si>
    <t>95.70;92.14</t>
  </si>
  <si>
    <t>98.31;96.82</t>
  </si>
  <si>
    <t>49.40;49.31</t>
  </si>
  <si>
    <t>96.48;92.81</t>
  </si>
  <si>
    <t>98.67;97.06</t>
  </si>
  <si>
    <t>49.57;49.49</t>
  </si>
  <si>
    <t>96.27;92.81</t>
  </si>
  <si>
    <t>49.86;49.80</t>
  </si>
  <si>
    <t>96.48;93.06</t>
  </si>
  <si>
    <t>98.69;97.19</t>
  </si>
  <si>
    <t>96.54;92.92</t>
  </si>
  <si>
    <t>98.71;97.17</t>
  </si>
  <si>
    <t>49.62;49.56</t>
  </si>
  <si>
    <t>96.51;93.12</t>
  </si>
  <si>
    <t>49.65;49.60</t>
  </si>
  <si>
    <t>95.26;92.51</t>
  </si>
  <si>
    <t>98.08;96.93</t>
  </si>
  <si>
    <t>49.78;49.73</t>
  </si>
  <si>
    <t>FCHKYW5BBXX</t>
    <phoneticPr fontId="51" type="noConversion"/>
  </si>
  <si>
    <t>DKDNAPEP02920</t>
    <phoneticPr fontId="51" type="noConversion"/>
  </si>
  <si>
    <t xml:space="preserve">sto170713吕晓丹人Exomecapture(11/11) </t>
    <phoneticPr fontId="51" type="noConversion"/>
  </si>
  <si>
    <t>95.85;90.32</t>
  </si>
  <si>
    <t>98.38;96.03</t>
  </si>
  <si>
    <t>49.91;49.82</t>
  </si>
  <si>
    <t>FCHL2L3BBXX</t>
  </si>
  <si>
    <t>DKDNAPEP02953</t>
  </si>
  <si>
    <t xml:space="preserve">emc170721吕晓丹人Exomecapture(11/11) </t>
    <phoneticPr fontId="51" type="noConversion"/>
  </si>
  <si>
    <t>95.52;90.49</t>
  </si>
  <si>
    <t>98.22;96.14</t>
  </si>
  <si>
    <t>50.03;49.92</t>
  </si>
  <si>
    <t>DKDNAPEP02952</t>
  </si>
  <si>
    <t>95.94;94.29</t>
  </si>
  <si>
    <t>98.37;97.81</t>
  </si>
  <si>
    <t>49.89;49.94</t>
  </si>
  <si>
    <t>18.72;18.73</t>
  </si>
  <si>
    <t>97.10;95.65</t>
  </si>
  <si>
    <t>DKDNAPEP02951</t>
  </si>
  <si>
    <t xml:space="preserve">ubf170718钟珍人Exomecapture(4/5) oly170724吕晓丹人Exomecapture(1/5) </t>
  </si>
  <si>
    <t>96.71;94.70</t>
  </si>
  <si>
    <t>98.74;97.96</t>
  </si>
  <si>
    <t>50.06;50.12</t>
  </si>
  <si>
    <t>11.41;11.55</t>
  </si>
  <si>
    <t>98.34;97.10</t>
  </si>
  <si>
    <t>DKDNAPEP02950</t>
  </si>
  <si>
    <t>95.73;92.25</t>
  </si>
  <si>
    <t>98.34;96.94</t>
  </si>
  <si>
    <t>50.09;50.03</t>
  </si>
  <si>
    <t>96.10;91.75</t>
  </si>
  <si>
    <t>98.49;96.69</t>
  </si>
  <si>
    <t>49.63;49.55</t>
  </si>
  <si>
    <t>96.04;91.56</t>
  </si>
  <si>
    <t>98.47;96.60</t>
  </si>
  <si>
    <t>49.87;49.80</t>
  </si>
  <si>
    <t>95.69;91.34</t>
  </si>
  <si>
    <t>98.32;96.54</t>
  </si>
  <si>
    <t>51.04;50.98</t>
  </si>
  <si>
    <t>FCHL2L3BBXX</t>
    <phoneticPr fontId="51" type="noConversion"/>
  </si>
  <si>
    <t>DKDNAPEP02930</t>
    <phoneticPr fontId="51" type="noConversion"/>
  </si>
  <si>
    <t xml:space="preserve">sto170713吕晓丹人Exomecapture(11/11) </t>
    <phoneticPr fontId="51" type="noConversion"/>
  </si>
  <si>
    <t>张敏</t>
    <phoneticPr fontId="51" type="noConversion"/>
  </si>
  <si>
    <t>医学</t>
    <phoneticPr fontId="51" type="noConversion"/>
  </si>
  <si>
    <t>96.28;94.40</t>
  </si>
  <si>
    <t>97.84;96.54</t>
  </si>
  <si>
    <t>45.58;45.62</t>
  </si>
  <si>
    <t>以下子文库产量较低：DX1316AKYOAAAPEI-76
DX1316AKYWAAAPEI-93
DX1316ALAXAAAPEI-108
DX1316ALAYAAAPEI-111
DX1316ALAOAAAPEI-142
DX1316ALAPAAAPEI-148
DX1316ALARAAAPEI-154
DX1316ALATAAAPEI-165</t>
    <phoneticPr fontId="51" type="noConversion"/>
  </si>
  <si>
    <t>FCHV3WLBCXY</t>
    <phoneticPr fontId="51" type="noConversion"/>
  </si>
  <si>
    <t>TJ177</t>
    <phoneticPr fontId="51" type="noConversion"/>
  </si>
  <si>
    <t>Hiseq17TJ0000412</t>
    <phoneticPr fontId="51" type="noConversion"/>
  </si>
  <si>
    <t>INDEX</t>
    <phoneticPr fontId="51" type="noConversion"/>
  </si>
  <si>
    <t xml:space="preserve">Oseq-T肿瘤个体化诊疗基因检测（科研版）(2/46); Oseq-T肿瘤个体化诊疗基因检测(6/46); 遗传性骨病基因检测(11/46); Oseq-ctDNA无创肿瘤个体化诊疗基因检测(1/46); Oseq-Drug个体化诊疗基因检测(25/46); SentisCancer+discovery(ctDNA)(508genes)(1/46); </t>
    <phoneticPr fontId="51" type="noConversion"/>
  </si>
  <si>
    <t>张敏</t>
    <phoneticPr fontId="51" type="noConversion"/>
  </si>
  <si>
    <t>医学</t>
    <phoneticPr fontId="51" type="noConversion"/>
  </si>
  <si>
    <t>96.30;94.47</t>
  </si>
  <si>
    <t>97.85;96.59</t>
  </si>
  <si>
    <t>以下子文库产量较低：DX1316AKYOAAAPEI-76
DX1316AKYWAAAPEI-93
DX1316ALAXAAAPEI-108
DX1316ALAYAAAPEI-111
DX1316ALAOAAAPEI-142
DX1316ALAPAAAPEI-148
DX1316ALARAAAPEI-154
DX1316ALATAAAPEI-165</t>
    <phoneticPr fontId="51" type="noConversion"/>
  </si>
  <si>
    <t>产量较低(pooling比例偏差)</t>
    <phoneticPr fontId="51" type="noConversion"/>
  </si>
  <si>
    <t xml:space="preserve">SentisCancer+discovery(ctDNA)(508genes)(1/46); Oseq-Drug个体化诊疗基因检测(25/46); Oseq-ctDNA无创肿瘤个体化诊疗基因检测(1/46); 遗传性骨病基因检测(11/46); Oseq-T肿瘤个体化诊疗基因检测(6/46); Oseq-T肿瘤个体化诊疗基因检测（科研版）(2/46); </t>
    <phoneticPr fontId="51" type="noConversion"/>
  </si>
  <si>
    <t>张敏</t>
    <phoneticPr fontId="51" type="noConversion"/>
  </si>
  <si>
    <t>医学</t>
    <phoneticPr fontId="51" type="noConversion"/>
  </si>
  <si>
    <t>97.30;95.72</t>
  </si>
  <si>
    <t>98.46;97.42</t>
  </si>
  <si>
    <t xml:space="preserve"> -</t>
    <phoneticPr fontId="51" type="noConversion"/>
  </si>
  <si>
    <t>良</t>
    <phoneticPr fontId="51" type="noConversion"/>
  </si>
  <si>
    <t>FCHV2TFBCXY</t>
    <phoneticPr fontId="51" type="noConversion"/>
  </si>
  <si>
    <t>TJ177</t>
    <phoneticPr fontId="51" type="noConversion"/>
  </si>
  <si>
    <t>Hiseq17TJ0000413</t>
    <phoneticPr fontId="51" type="noConversion"/>
  </si>
  <si>
    <t>INDEX</t>
    <phoneticPr fontId="51" type="noConversion"/>
  </si>
  <si>
    <t xml:space="preserve">Oseq-ctDNA无创肿瘤个体化诊疗基因检测(2/10); Oseq-Drug个体化诊疗基因检测(7/10); SentisCancer+discovery(ctDNA)(508genes)(1/10); </t>
    <phoneticPr fontId="51" type="noConversion"/>
  </si>
  <si>
    <t>张敏</t>
    <phoneticPr fontId="51" type="noConversion"/>
  </si>
  <si>
    <t>医学</t>
    <phoneticPr fontId="51" type="noConversion"/>
  </si>
  <si>
    <t>97.27;95.80</t>
  </si>
  <si>
    <t>98.43;97.46</t>
  </si>
  <si>
    <t xml:space="preserve"> -</t>
    <phoneticPr fontId="51" type="noConversion"/>
  </si>
  <si>
    <t>良</t>
    <phoneticPr fontId="51" type="noConversion"/>
  </si>
  <si>
    <t>FCHV2TFBCXY</t>
    <phoneticPr fontId="51" type="noConversion"/>
  </si>
  <si>
    <t>TJ177</t>
    <phoneticPr fontId="51" type="noConversion"/>
  </si>
  <si>
    <t>Hiseq17TJ0000413</t>
    <phoneticPr fontId="51" type="noConversion"/>
  </si>
  <si>
    <t>INDEX</t>
    <phoneticPr fontId="51" type="noConversion"/>
  </si>
  <si>
    <t xml:space="preserve">SentisCancer+discovery(ctDNA)(508genes)(1/10); Oseq-Drug个体化诊疗基因检测(7/10); Oseq-ctDNA无创肿瘤个体化诊疗基因检测(2/10); </t>
    <phoneticPr fontId="51" type="noConversion"/>
  </si>
  <si>
    <t>90.46;86.80</t>
  </si>
  <si>
    <t>93.97;90.91</t>
  </si>
  <si>
    <t>44.59;44.67</t>
  </si>
  <si>
    <t xml:space="preserve"> -</t>
    <phoneticPr fontId="51" type="noConversion"/>
  </si>
  <si>
    <t>良</t>
    <phoneticPr fontId="51" type="noConversion"/>
  </si>
  <si>
    <t>FCHNMWMBCXY</t>
    <phoneticPr fontId="51" type="noConversion"/>
  </si>
  <si>
    <t>SZ175</t>
    <phoneticPr fontId="51" type="noConversion"/>
  </si>
  <si>
    <t>Hiseq17SZ0001189</t>
    <phoneticPr fontId="51" type="noConversion"/>
  </si>
  <si>
    <t>INDEX</t>
    <phoneticPr fontId="51" type="noConversion"/>
  </si>
  <si>
    <t xml:space="preserve">voa121213李云2人TargetRegioncapture(64/64) </t>
    <phoneticPr fontId="51" type="noConversion"/>
  </si>
  <si>
    <t>90.24;86.40</t>
  </si>
  <si>
    <t>93.85;90.58</t>
  </si>
  <si>
    <t>44.65;44.74</t>
  </si>
  <si>
    <t xml:space="preserve"> -</t>
    <phoneticPr fontId="51" type="noConversion"/>
  </si>
  <si>
    <t>良</t>
    <phoneticPr fontId="51" type="noConversion"/>
  </si>
  <si>
    <t>FCHNMWMBCXY</t>
    <phoneticPr fontId="51" type="noConversion"/>
  </si>
  <si>
    <t>SZ175</t>
    <phoneticPr fontId="51" type="noConversion"/>
  </si>
  <si>
    <t>Hiseq17SZ0001189</t>
    <phoneticPr fontId="51" type="noConversion"/>
  </si>
  <si>
    <t>INDEX</t>
    <phoneticPr fontId="51" type="noConversion"/>
  </si>
  <si>
    <t xml:space="preserve">voa121213李云2人TargetRegioncapture(64/64) </t>
    <phoneticPr fontId="51" type="noConversion"/>
  </si>
  <si>
    <t>张敏</t>
    <phoneticPr fontId="51" type="noConversion"/>
  </si>
  <si>
    <t>医学</t>
    <phoneticPr fontId="51" type="noConversion"/>
  </si>
  <si>
    <t>97.02;94.58</t>
  </si>
  <si>
    <t>98.29;96.53</t>
  </si>
  <si>
    <t>45.27;45.30</t>
  </si>
  <si>
    <t xml:space="preserve"> -</t>
    <phoneticPr fontId="51" type="noConversion"/>
  </si>
  <si>
    <t>良</t>
    <phoneticPr fontId="51" type="noConversion"/>
  </si>
  <si>
    <t>FCHTYVHBCXY</t>
    <phoneticPr fontId="51" type="noConversion"/>
  </si>
  <si>
    <t>SZ176</t>
    <phoneticPr fontId="51" type="noConversion"/>
  </si>
  <si>
    <t>HUMdtdXSJCAAAPEI-94</t>
    <phoneticPr fontId="51" type="noConversion"/>
  </si>
  <si>
    <t>INDEX</t>
    <phoneticPr fontId="51" type="noConversion"/>
  </si>
  <si>
    <t xml:space="preserve">voa121213李云2人TargetRegioncapture(1/1) </t>
    <phoneticPr fontId="51" type="noConversion"/>
  </si>
  <si>
    <t>张敏</t>
    <phoneticPr fontId="51" type="noConversion"/>
  </si>
  <si>
    <t>医学</t>
    <phoneticPr fontId="51" type="noConversion"/>
  </si>
  <si>
    <t>96.95;94.29</t>
  </si>
  <si>
    <t>98.25;96.32</t>
  </si>
  <si>
    <t>45.32;45.36</t>
  </si>
  <si>
    <t xml:space="preserve"> -</t>
    <phoneticPr fontId="51" type="noConversion"/>
  </si>
  <si>
    <t>良</t>
    <phoneticPr fontId="51" type="noConversion"/>
  </si>
  <si>
    <t>FCHTYVHBCXY</t>
    <phoneticPr fontId="51" type="noConversion"/>
  </si>
  <si>
    <t>SZ176</t>
    <phoneticPr fontId="51" type="noConversion"/>
  </si>
  <si>
    <t>HUMdtdXSJCAAAPEI-94</t>
    <phoneticPr fontId="51" type="noConversion"/>
  </si>
  <si>
    <t>INDEX</t>
    <phoneticPr fontId="51" type="noConversion"/>
  </si>
  <si>
    <t xml:space="preserve">voa121213李云2人TargetRegioncapture(1/1) </t>
    <phoneticPr fontId="51" type="noConversion"/>
  </si>
  <si>
    <t>张敏</t>
    <phoneticPr fontId="51" type="noConversion"/>
  </si>
  <si>
    <t>医学</t>
    <phoneticPr fontId="51" type="noConversion"/>
  </si>
  <si>
    <t>95.67;93.72</t>
  </si>
  <si>
    <t>97.44;96.10</t>
  </si>
  <si>
    <t>FCHTWYWBCXY</t>
    <phoneticPr fontId="51" type="noConversion"/>
  </si>
  <si>
    <t>TJ178</t>
    <phoneticPr fontId="51" type="noConversion"/>
  </si>
  <si>
    <t>Hiseq17TJ0000414</t>
    <phoneticPr fontId="51" type="noConversion"/>
  </si>
  <si>
    <t>INDEX</t>
    <phoneticPr fontId="51" type="noConversion"/>
  </si>
  <si>
    <t xml:space="preserve">Oseq？-ctDNA肺癌个体化诊疗基因检测(9/14); Oseq-Drug个体化诊疗基因检测(5/14); </t>
    <phoneticPr fontId="51" type="noConversion"/>
  </si>
  <si>
    <t>张敏</t>
    <phoneticPr fontId="51" type="noConversion"/>
  </si>
  <si>
    <t>医学</t>
    <phoneticPr fontId="51" type="noConversion"/>
  </si>
  <si>
    <t>95.84;93.85</t>
  </si>
  <si>
    <t>97.52;96.17</t>
  </si>
  <si>
    <t xml:space="preserve"> -</t>
    <phoneticPr fontId="51" type="noConversion"/>
  </si>
  <si>
    <t>良</t>
    <phoneticPr fontId="51" type="noConversion"/>
  </si>
  <si>
    <t>FCHTWYWBCXY</t>
    <phoneticPr fontId="51" type="noConversion"/>
  </si>
  <si>
    <t>TJ178</t>
    <phoneticPr fontId="51" type="noConversion"/>
  </si>
  <si>
    <t>96.25;94.20</t>
  </si>
  <si>
    <t>97.80;96.35</t>
  </si>
  <si>
    <t>以下子文库产量较低：DX0616AKUZAAAPEI-43
DX0616AKVAAAAPEI-44
DX0616AKVBAAAPEI-45
DX1316AKUVAAAPEI-66
DX1316AKXBAAAPEI-86
DX1316AKXDAAAPEI-93
DX1316AKXGAAAPEI-95
RD0007AKVVAAAPEI-96
RD0007AKVZAAAPEI-97
DX1316AKXSAAAPEI-101
DX0503AKXJAAAPEI-107
DX0503AKXKAAAPEI-108
DX1316AKXPAAAPEI-142</t>
    <phoneticPr fontId="51" type="noConversion"/>
  </si>
  <si>
    <t>FCHNKC2BCXY</t>
    <phoneticPr fontId="51" type="noConversion"/>
  </si>
  <si>
    <t>Hiseq17TJ0000408</t>
    <phoneticPr fontId="51" type="noConversion"/>
  </si>
  <si>
    <t xml:space="preserve">Oseq-ctDNA无创肿瘤个体化诊疗基因检测(1/40); 天津肿瘤研发(5/40); ctDNA肿瘤早早筛(5/40); Oseq-Drug个体化诊疗基因检测(18/40); Oseq-T肿瘤个体化诊疗基因检测(11/40); </t>
    <phoneticPr fontId="51" type="noConversion"/>
  </si>
  <si>
    <t>96.44;94.37</t>
  </si>
  <si>
    <t>97.89;96.45</t>
  </si>
  <si>
    <t>46.60;46.64</t>
  </si>
  <si>
    <t xml:space="preserve">ctDNA肿瘤早早筛(5/40); Oseq-Drug个体化诊疗基因检测(18/40); Oseq-T肿瘤个体化诊疗基因检测(11/40); 天津肿瘤研发(5/40); Oseq-ctDNA无创肿瘤个体化诊疗基因检测(1/40); </t>
    <phoneticPr fontId="51" type="noConversion"/>
  </si>
  <si>
    <t>96.61;94.47</t>
  </si>
  <si>
    <t>98.01;96.53</t>
  </si>
  <si>
    <t xml:space="preserve"> -</t>
    <phoneticPr fontId="51" type="noConversion"/>
  </si>
  <si>
    <t>良</t>
    <phoneticPr fontId="51" type="noConversion"/>
  </si>
  <si>
    <t>FCHNHVMBCXY</t>
    <phoneticPr fontId="51" type="noConversion"/>
  </si>
  <si>
    <t>TJ178</t>
    <phoneticPr fontId="51" type="noConversion"/>
  </si>
  <si>
    <t>Hiseq17TJ0000410</t>
    <phoneticPr fontId="51" type="noConversion"/>
  </si>
  <si>
    <t xml:space="preserve">天津肿瘤研发(8/37); 安孕可-单基因遗传病基因检测-12种(1/37); 安孕可-单基因遗传病携带者筛查69种(3/37); Vista-carrierscreeningtargetpanel(1/37); CarrierSeq-12GeneticDisorders(2/37); Vista-carrierscreeningminipanel(22/37); </t>
    <phoneticPr fontId="51" type="noConversion"/>
  </si>
  <si>
    <t>96.74;94.75</t>
  </si>
  <si>
    <t>98.07;96.70</t>
  </si>
  <si>
    <t>46.92;46.95</t>
  </si>
  <si>
    <t>FCHNHVMBCXY</t>
    <phoneticPr fontId="51" type="noConversion"/>
  </si>
  <si>
    <t>TJ178</t>
    <phoneticPr fontId="51" type="noConversion"/>
  </si>
  <si>
    <t>Hiseq17TJ0000410</t>
    <phoneticPr fontId="51" type="noConversion"/>
  </si>
  <si>
    <t xml:space="preserve">Vista-carrierscreeningminipanel(22/37); CarrierSeq-12GeneticDisorders(2/37); 安孕可-单基因遗传病基因检测-12种(1/37); 天津肿瘤研发(8/37); 安孕可-单基因遗传病携带者筛查69种(3/37); Vista-carrierscreeningtargetpanel(1/37); </t>
    <phoneticPr fontId="51" type="noConversion"/>
  </si>
  <si>
    <t>97.35;95.62</t>
  </si>
  <si>
    <t>98.46;97.32</t>
  </si>
  <si>
    <t>FCHNM3MBCXY</t>
    <phoneticPr fontId="51" type="noConversion"/>
  </si>
  <si>
    <t>Hiseq17TJ0000409</t>
    <phoneticPr fontId="51" type="noConversion"/>
  </si>
  <si>
    <t xml:space="preserve">Oseq-Drug个体化诊疗基因检测(12/16); Oseq？-ctDNA肺癌个体化诊疗基因检测(4/16); </t>
    <phoneticPr fontId="51" type="noConversion"/>
  </si>
  <si>
    <t>98.36;97.26</t>
  </si>
  <si>
    <t>45.86;45.89</t>
  </si>
  <si>
    <t xml:space="preserve"> -</t>
    <phoneticPr fontId="51" type="noConversion"/>
  </si>
  <si>
    <t>良</t>
    <phoneticPr fontId="51" type="noConversion"/>
  </si>
  <si>
    <t>FCHNM3MBCXY</t>
    <phoneticPr fontId="51" type="noConversion"/>
  </si>
  <si>
    <t>TJ177</t>
    <phoneticPr fontId="51" type="noConversion"/>
  </si>
  <si>
    <t>Hiseq17TJ0000409</t>
    <phoneticPr fontId="51" type="noConversion"/>
  </si>
  <si>
    <t>INDEX</t>
    <phoneticPr fontId="51" type="noConversion"/>
  </si>
  <si>
    <t xml:space="preserve">Oseq-Drug个体化诊疗基因检测(12/16); Oseq？-ctDNA肺癌个体化诊疗基因检测(4/16); </t>
    <phoneticPr fontId="51" type="noConversion"/>
  </si>
  <si>
    <t>张敏</t>
    <phoneticPr fontId="51" type="noConversion"/>
  </si>
  <si>
    <t>医学</t>
    <phoneticPr fontId="51" type="noConversion"/>
  </si>
  <si>
    <t>97.16;95.36</t>
  </si>
  <si>
    <t>98.34;97.13</t>
  </si>
  <si>
    <t>FCHTVK3BCXY</t>
    <phoneticPr fontId="51" type="noConversion"/>
  </si>
  <si>
    <t>TJ178</t>
    <phoneticPr fontId="51" type="noConversion"/>
  </si>
  <si>
    <t>Hiseq17TJ0000411</t>
    <phoneticPr fontId="51" type="noConversion"/>
  </si>
  <si>
    <t>INDEX</t>
    <phoneticPr fontId="51" type="noConversion"/>
  </si>
  <si>
    <t xml:space="preserve">ctDNA肿瘤早早筛(4/4); </t>
    <phoneticPr fontId="51" type="noConversion"/>
  </si>
  <si>
    <t>张敏</t>
    <phoneticPr fontId="51" type="noConversion"/>
  </si>
  <si>
    <t>医学</t>
    <phoneticPr fontId="51" type="noConversion"/>
  </si>
  <si>
    <t>96.90;95.05</t>
  </si>
  <si>
    <t>98.18;96.91</t>
  </si>
  <si>
    <t xml:space="preserve"> -</t>
    <phoneticPr fontId="51" type="noConversion"/>
  </si>
  <si>
    <t>良</t>
    <phoneticPr fontId="51" type="noConversion"/>
  </si>
  <si>
    <t>FCHTVK3BCXY</t>
    <phoneticPr fontId="51" type="noConversion"/>
  </si>
  <si>
    <t>TJ178</t>
    <phoneticPr fontId="51" type="noConversion"/>
  </si>
  <si>
    <t>Hiseq17TJ0000411</t>
    <phoneticPr fontId="51" type="noConversion"/>
  </si>
  <si>
    <t>INDEX</t>
    <phoneticPr fontId="51" type="noConversion"/>
  </si>
  <si>
    <t xml:space="preserve">ctDNA肿瘤早早筛(4/4); </t>
    <phoneticPr fontId="51" type="noConversion"/>
  </si>
  <si>
    <t>张敏</t>
    <phoneticPr fontId="51" type="noConversion"/>
  </si>
  <si>
    <t>医学</t>
    <phoneticPr fontId="51" type="noConversion"/>
  </si>
  <si>
    <t>96.37;93.13</t>
  </si>
  <si>
    <t>97.88;95.52</t>
  </si>
  <si>
    <t>45.26;45.33</t>
  </si>
  <si>
    <t xml:space="preserve"> -</t>
    <phoneticPr fontId="51" type="noConversion"/>
  </si>
  <si>
    <t>良</t>
    <phoneticPr fontId="51" type="noConversion"/>
  </si>
  <si>
    <t>FCHV2YCBCXY</t>
    <phoneticPr fontId="51" type="noConversion"/>
  </si>
  <si>
    <t>SZ175</t>
    <phoneticPr fontId="51" type="noConversion"/>
  </si>
  <si>
    <t xml:space="preserve">voa121213李云2人TargetRegioncapture(1/1) </t>
    <phoneticPr fontId="51" type="noConversion"/>
  </si>
  <si>
    <t>张敏</t>
    <phoneticPr fontId="51" type="noConversion"/>
  </si>
  <si>
    <t>医学</t>
    <phoneticPr fontId="51" type="noConversion"/>
  </si>
  <si>
    <t>96.29;93.00</t>
  </si>
  <si>
    <t>97.84;95.48</t>
  </si>
  <si>
    <t>45.31;45.39</t>
  </si>
  <si>
    <t>FCHV2YCBCXY</t>
    <phoneticPr fontId="51" type="noConversion"/>
  </si>
  <si>
    <t>SZ175</t>
    <phoneticPr fontId="51" type="noConversion"/>
  </si>
  <si>
    <t>HUMdtdXSJCAAAPEI-94</t>
    <phoneticPr fontId="51" type="noConversion"/>
  </si>
  <si>
    <t xml:space="preserve">voa121213李云2人TargetRegioncapture(1/1) </t>
    <phoneticPr fontId="51" type="noConversion"/>
  </si>
  <si>
    <t>98.21;96.36</t>
  </si>
  <si>
    <t>98.95;97.45</t>
  </si>
  <si>
    <t>46.43;46.50</t>
  </si>
  <si>
    <t xml:space="preserve"> -</t>
    <phoneticPr fontId="51" type="noConversion"/>
  </si>
  <si>
    <t>良</t>
    <phoneticPr fontId="51" type="noConversion"/>
  </si>
  <si>
    <t>FCHTYVKBCXY</t>
    <phoneticPr fontId="51" type="noConversion"/>
  </si>
  <si>
    <t>SZ175</t>
    <phoneticPr fontId="51" type="noConversion"/>
  </si>
  <si>
    <t>HUMdtdXSTLAAAPEI-101</t>
    <phoneticPr fontId="51" type="noConversion"/>
  </si>
  <si>
    <t>INDEX</t>
    <phoneticPr fontId="51" type="noConversion"/>
  </si>
  <si>
    <t xml:space="preserve">voa121213李云2人TargetRegioncapture(1/1) </t>
    <phoneticPr fontId="51" type="noConversion"/>
  </si>
  <si>
    <t>张敏</t>
    <phoneticPr fontId="51" type="noConversion"/>
  </si>
  <si>
    <t>医学</t>
    <phoneticPr fontId="51" type="noConversion"/>
  </si>
  <si>
    <t>98.15;96.06</t>
  </si>
  <si>
    <t>98.90;97.25</t>
  </si>
  <si>
    <t>46.36;46.44</t>
  </si>
  <si>
    <t>FCHTYVKBCXY</t>
    <phoneticPr fontId="51" type="noConversion"/>
  </si>
  <si>
    <t>SZ175</t>
    <phoneticPr fontId="51" type="noConversion"/>
  </si>
  <si>
    <t>HUMdtdXSTLAAAPEI-101</t>
    <phoneticPr fontId="51" type="noConversion"/>
  </si>
  <si>
    <t xml:space="preserve">voa121213李云2人TargetRegioncapture(1/1) </t>
    <phoneticPr fontId="51" type="noConversion"/>
  </si>
  <si>
    <t>98.01;95.72</t>
  </si>
  <si>
    <t>98.82;96.96</t>
  </si>
  <si>
    <t>46.42;46.49</t>
  </si>
  <si>
    <t xml:space="preserve"> -</t>
    <phoneticPr fontId="51" type="noConversion"/>
  </si>
  <si>
    <t>良</t>
    <phoneticPr fontId="51" type="noConversion"/>
  </si>
  <si>
    <t>FCHTYNYBCXY</t>
    <phoneticPr fontId="51" type="noConversion"/>
  </si>
  <si>
    <t>HUMdtdXSTLAAAPEI-101</t>
    <phoneticPr fontId="51" type="noConversion"/>
  </si>
  <si>
    <t xml:space="preserve">voa121213李云2人TargetRegioncapture(1/1) </t>
    <phoneticPr fontId="51" type="noConversion"/>
  </si>
  <si>
    <t>98.10;95.92</t>
  </si>
  <si>
    <t>98.87;97.06</t>
  </si>
  <si>
    <t>97.46;95.65</t>
  </si>
  <si>
    <t>98.53;97.36</t>
  </si>
  <si>
    <t>49.25;49.07</t>
  </si>
  <si>
    <t>FCHTKWNBCXY</t>
  </si>
  <si>
    <t>CPF1707011;CPF1707011;CPF1707011;CPF1707011;</t>
  </si>
  <si>
    <t>97.54;95.82</t>
  </si>
  <si>
    <t>98.58;97.44</t>
  </si>
  <si>
    <t>49.26;49.09</t>
  </si>
  <si>
    <t>97.01;94.38</t>
  </si>
  <si>
    <t>98.25;96.41</t>
  </si>
  <si>
    <t>48.85;48.67</t>
  </si>
  <si>
    <t>FCHTLKGBCXY</t>
  </si>
  <si>
    <t>97.15;94.70</t>
  </si>
  <si>
    <t>98.33;96.61</t>
  </si>
  <si>
    <t>48.88;48.70</t>
  </si>
  <si>
    <t>95.00;89.61</t>
  </si>
  <si>
    <t>98.02;95.37</t>
  </si>
  <si>
    <t>46.84;46.92</t>
  </si>
  <si>
    <t>FCHKYH2BBXX</t>
  </si>
  <si>
    <t>F17FTSUSAT0374_MONncaE;F17FTSUSAT0374_MONncaE;F17FTSUSAT0374_MONncaE;F17FTSUSAT0374_MONncaE;F17FTSUSAT0374_MONncaE;F17FTSUSAT0374_MONncaE;</t>
  </si>
  <si>
    <t>95.47;89.11</t>
  </si>
  <si>
    <t>98.21;95.09</t>
  </si>
  <si>
    <t>46.60;46.69</t>
  </si>
  <si>
    <t>95.53;88.94</t>
  </si>
  <si>
    <t>98.25;95.03</t>
  </si>
  <si>
    <t>46.44;46.54</t>
  </si>
  <si>
    <t>94.98;88.68</t>
  </si>
  <si>
    <t>98.00;94.90</t>
  </si>
  <si>
    <t>46.52;46.62</t>
  </si>
  <si>
    <t>94.69;88.14</t>
  </si>
  <si>
    <t>97.82;94.56</t>
  </si>
  <si>
    <t>46.68;46.79</t>
  </si>
  <si>
    <t>94.88;89.24</t>
  </si>
  <si>
    <t>97.95;95.11</t>
  </si>
  <si>
    <t>46.23;46.36</t>
  </si>
  <si>
    <t>95.50;91.53</t>
  </si>
  <si>
    <t>98.39;96.68</t>
  </si>
  <si>
    <t>50.66;50.72</t>
  </si>
  <si>
    <t>Positive_Control;CPF1706011;CPF1706011;CPF1706011;CPF1706011;CPF1706011;CPF1706011;CPF1706011;CPF1706011;</t>
  </si>
  <si>
    <t>94.75;89.35</t>
  </si>
  <si>
    <t>98.07;95.60</t>
  </si>
  <si>
    <t>50.32;50.34</t>
  </si>
  <si>
    <t>Positive_Control;CPF1706011;CPF1706011;CPF1706011;CPF1706011;CPF1706011;CPF1706011;CPF1706011;</t>
  </si>
  <si>
    <t>96.98;92.47</t>
  </si>
  <si>
    <t>98.94;96.53</t>
  </si>
  <si>
    <t>46.49;46.56</t>
  </si>
  <si>
    <t>FCHKY32BBXX</t>
  </si>
  <si>
    <t>96.76;92.63</t>
  </si>
  <si>
    <t>98.88;96.59</t>
  </si>
  <si>
    <t>46.55;46.65</t>
  </si>
  <si>
    <t>96.54;93.28</t>
  </si>
  <si>
    <t>98.78;96.88</t>
  </si>
  <si>
    <t>46.67;46.75</t>
  </si>
  <si>
    <t>96.72;92.54</t>
  </si>
  <si>
    <t>98.82;96.45</t>
  </si>
  <si>
    <t>46.93;46.99</t>
  </si>
  <si>
    <t>96.68;92.44</t>
  </si>
  <si>
    <t>98.83;96.47</t>
  </si>
  <si>
    <t>46.56;46.65</t>
  </si>
  <si>
    <t>96.60;93.42</t>
  </si>
  <si>
    <t>98.80;96.94</t>
  </si>
  <si>
    <t>46.58;46.67</t>
  </si>
  <si>
    <t>95.01;91.65</t>
  </si>
  <si>
    <t>98.30;96.37</t>
  </si>
  <si>
    <t>45.84;45.35</t>
  </si>
  <si>
    <t>EndoC_BH1_EC2_rep3</t>
  </si>
  <si>
    <t>CPF1707003;</t>
  </si>
  <si>
    <t>94.58;90.93</t>
  </si>
  <si>
    <t>98.14;95.98</t>
  </si>
  <si>
    <t>45.49;44.98</t>
  </si>
  <si>
    <t>NPC_3_rep3</t>
  </si>
  <si>
    <t>97.07;94.39</t>
  </si>
  <si>
    <t>98.26;96.44</t>
  </si>
  <si>
    <t>48.56;48.31</t>
  </si>
  <si>
    <t>FCHTLW2BCXY</t>
  </si>
  <si>
    <t>98.42;96.55</t>
  </si>
  <si>
    <t>48.63;48.39</t>
  </si>
  <si>
    <t>97.89;96.31</t>
  </si>
  <si>
    <t>98.80;97.73</t>
  </si>
  <si>
    <t>49.49;49.33</t>
  </si>
  <si>
    <t>FCHTLNMBCXY</t>
  </si>
  <si>
    <t>97.88;96.00</t>
  </si>
  <si>
    <t>98.79;97.48</t>
  </si>
  <si>
    <t>98.31;96.98</t>
  </si>
  <si>
    <t>48.69;48.46</t>
  </si>
  <si>
    <t>FCHTMWFBCXY</t>
  </si>
  <si>
    <t>96.95;94.75</t>
  </si>
  <si>
    <t>98.25;96.79</t>
  </si>
  <si>
    <t>48.70;48.46</t>
  </si>
  <si>
    <t>97.76;95.73</t>
  </si>
  <si>
    <t>98.71;97.34</t>
  </si>
  <si>
    <t>49.12;48.89</t>
  </si>
  <si>
    <t>FCHTKMCBCXY</t>
  </si>
  <si>
    <t>97.78;95.76</t>
  </si>
  <si>
    <t>98.18;95.39</t>
  </si>
  <si>
    <t>45.84;45.29</t>
  </si>
  <si>
    <t>FCHKWYWBBXX</t>
  </si>
  <si>
    <t>CPF1707009;</t>
  </si>
  <si>
    <t>94.48;89.11</t>
  </si>
  <si>
    <t>98.08;95.13</t>
  </si>
  <si>
    <t>45.84;45.28</t>
  </si>
  <si>
    <t>94.74;90.96</t>
  </si>
  <si>
    <t>98.19;96.03</t>
  </si>
  <si>
    <t>95.45;92.16</t>
  </si>
  <si>
    <t>98.39;96.54</t>
  </si>
  <si>
    <t>45.86;45.30</t>
  </si>
  <si>
    <t>95.88;92.66</t>
  </si>
  <si>
    <t>98.61;96.91</t>
  </si>
  <si>
    <t>46.07;45.79</t>
  </si>
  <si>
    <t>95.78;92.34</t>
  </si>
  <si>
    <t>98.57;96.75</t>
  </si>
  <si>
    <t>46.05;45.77</t>
  </si>
  <si>
    <t>95.65;91.84</t>
  </si>
  <si>
    <t>98.54;96.49</t>
  </si>
  <si>
    <t>46.06;45.79</t>
  </si>
  <si>
    <t>95.48;91.53</t>
  </si>
  <si>
    <t>98.45;96.38</t>
  </si>
  <si>
    <t>46.06;45.80</t>
  </si>
  <si>
    <t>FCHKWYWBBXX</t>
    <phoneticPr fontId="119" type="noConversion"/>
  </si>
  <si>
    <t>95.35;92.48</t>
  </si>
  <si>
    <t>98.44;96.86</t>
  </si>
  <si>
    <t>48.59;48.63</t>
  </si>
  <si>
    <t>FCHKY7FBBXX</t>
  </si>
  <si>
    <t>CPF1707005;CPF1707005;CPF1707005;CPF1707005;CPF1707005;CPF1707005;CPF1707005;CPF1707005;</t>
  </si>
  <si>
    <t>97.17;95.24</t>
  </si>
  <si>
    <t>99.08;98.05</t>
  </si>
  <si>
    <t>49.74;49.73</t>
  </si>
  <si>
    <t>F17FTSUSAT0446;F17FTSUSAT0446;F17FTSUSAT0446;F17FTSUSAT0446;F17FTSUSAT0446;F17FTSUSAT0446;F17FTSUSAT0446;F17FTSUSAT0446;</t>
  </si>
  <si>
    <t>94.59;91.12</t>
  </si>
  <si>
    <t>98.21;96.10</t>
  </si>
  <si>
    <t>45.89;45.46</t>
  </si>
  <si>
    <t>CPF1707002;</t>
  </si>
  <si>
    <t>94.81;91.63</t>
  </si>
  <si>
    <t>98.27;96.32</t>
  </si>
  <si>
    <t>45.90;45.46</t>
  </si>
  <si>
    <t>94.53;91.17</t>
  </si>
  <si>
    <t>45.93;45.50</t>
  </si>
  <si>
    <t>92.96;88.63</t>
  </si>
  <si>
    <t>97.59;94.82</t>
  </si>
  <si>
    <t>45.91;45.37</t>
  </si>
  <si>
    <t>92.89;88.47</t>
  </si>
  <si>
    <t>97.57;94.74</t>
  </si>
  <si>
    <t>45.91;45.36</t>
  </si>
  <si>
    <t>92.70;87.61</t>
  </si>
  <si>
    <t>97.51;94.33</t>
  </si>
  <si>
    <t>45.90;45.38</t>
  </si>
  <si>
    <t>FCHKY7FBBXX</t>
    <phoneticPr fontId="119" type="noConversion"/>
  </si>
  <si>
    <t>FCHHVTKBBXX</t>
    <phoneticPr fontId="51" type="noConversion"/>
  </si>
  <si>
    <t>FCHHVMGBBXX</t>
    <phoneticPr fontId="51" type="noConversion"/>
  </si>
  <si>
    <t>整个lane PF偏低，Chip，非定量问题，子文库重定量。</t>
    <phoneticPr fontId="117" type="noConversion"/>
  </si>
  <si>
    <t>杂交前pooling问题。</t>
    <phoneticPr fontId="117" type="noConversion"/>
  </si>
  <si>
    <r>
      <t>WHRDHUMetwMAAAHAA-67产量偏低。</t>
    </r>
    <r>
      <rPr>
        <sz val="10"/>
        <color rgb="FFFF0000"/>
        <rFont val="宋体"/>
        <family val="3"/>
        <charset val="134"/>
      </rPr>
      <t>RD</t>
    </r>
    <phoneticPr fontId="117" type="noConversion"/>
  </si>
  <si>
    <t>/ifshk2/hiseq4000-211/170801_K00211_0451_AHHVYGBBXX</t>
  </si>
  <si>
    <t>香港</t>
    <phoneticPr fontId="51" type="noConversion"/>
  </si>
  <si>
    <t>梁若瑜</t>
    <phoneticPr fontId="51" type="noConversion"/>
  </si>
  <si>
    <t>/ifshk2/hiseq4000-114/170802_K00114_0599_AHHVJ7BBXX</t>
  </si>
  <si>
    <t>/ifshk2/hiseq4000-211/170805_K00211_0452_AHHVTKBBXX</t>
  </si>
  <si>
    <t>/ifshk2/hiseq4000-114/170805_K00114_0600_BHHWCKBBXX</t>
  </si>
  <si>
    <t>/ifshk2/hiseq4000-114/170807_K00114_0601_AHHWGCBBXX</t>
  </si>
  <si>
    <t>/ifshk2/hiseq4000-211/170806_K00211_0454_BHHVMGBBXX</t>
  </si>
  <si>
    <t>/ifshk2/hiseq4000-211/170806_K00211_0453_AHHL3JBBXX</t>
  </si>
  <si>
    <t>/ifswh2/hiseq2500-188/170803_D00188_0524_AHMTWNBCXY</t>
  </si>
  <si>
    <t>/ifswh2/hiseq4000-136/170802_K00136_0484_BHK3C3BBXX</t>
  </si>
  <si>
    <t>武汉</t>
    <phoneticPr fontId="51" type="noConversion"/>
  </si>
  <si>
    <t>何智伟</t>
    <phoneticPr fontId="51" type="noConversion"/>
  </si>
  <si>
    <t>/ifswh2/hiseq4000-137/170803_K00137_0470_BHK37HBBXX</t>
  </si>
  <si>
    <t>/ifswh2/hiseq4000-136/170802_K00136_0483_AHK35CBBXX</t>
  </si>
  <si>
    <t>武汉</t>
    <phoneticPr fontId="51" type="noConversion"/>
  </si>
  <si>
    <t>何智伟</t>
    <phoneticPr fontId="51" type="noConversion"/>
  </si>
  <si>
    <t>/ifswh2/hiseq4000-136/170805_K00136_0485_BHK372BBXX</t>
  </si>
  <si>
    <t>武汉</t>
    <phoneticPr fontId="51" type="noConversion"/>
  </si>
  <si>
    <t>何智伟</t>
    <phoneticPr fontId="51" type="noConversion"/>
  </si>
  <si>
    <t>/ifswh2/hiseq2500-191/170803_D00191_0607_AHLJCFBCXY</t>
  </si>
  <si>
    <t>/ifswh2/hiseq4000-133/170804_K00133_0342_BHK3CGBBXX</t>
  </si>
  <si>
    <t>/ifswh2/hiseq2500-188/170805_D00188_0525_AHLK52BCXY</t>
  </si>
  <si>
    <t>/ifswh2/hiseq4000-137/170805_K00137_0472_BHK35GBBXX</t>
  </si>
  <si>
    <t>武汉</t>
    <phoneticPr fontId="51" type="noConversion"/>
  </si>
  <si>
    <t>何智伟</t>
    <phoneticPr fontId="51" type="noConversion"/>
  </si>
  <si>
    <t>/ifswh2/hiseq4000-137/170805_K00137_0471_AHK37JBBXX</t>
  </si>
  <si>
    <t>/ifs3/hiseq2500-D175/170804_D00175_0697_AHTYNYBCXY</t>
  </si>
  <si>
    <t>深圳</t>
    <phoneticPr fontId="51" type="noConversion"/>
  </si>
  <si>
    <t>张敏</t>
    <phoneticPr fontId="51" type="noConversion"/>
  </si>
  <si>
    <t>深圳hiseq上机无通知，LIMS填写不及时，也没有线下表，还遇上lfs存储写不进去。</t>
    <phoneticPr fontId="51" type="noConversion"/>
  </si>
  <si>
    <t>/ifs3/hiseq2500-D175/170804_D00175_0698_BHTYVKBCXY</t>
  </si>
  <si>
    <t>/ifs3/hiseq2500-D175/170807_D00175_0699_AHV2YCBCXY</t>
  </si>
  <si>
    <t>/ifs3/hiseq2500-D176/170808_D00176_1112_AHTYVHBCXY</t>
  </si>
  <si>
    <t>/ifs3/hiseq2500-D175/170809_D00175_0700_AHNMWMBCXY</t>
  </si>
  <si>
    <t>/share/hiseq2500-D178/170803_D00178_0752_AHNM27BCXY</t>
  </si>
  <si>
    <t>天津</t>
    <phoneticPr fontId="51" type="noConversion"/>
  </si>
  <si>
    <t>张敏</t>
    <phoneticPr fontId="51" type="noConversion"/>
  </si>
  <si>
    <t>/share/hiseq2500-D177/170803_D00177_1246_BHNMMGBCXY</t>
  </si>
  <si>
    <t>/share/hiseq2500-D177/170803_D00177_1245_AHNM3HBCXY</t>
  </si>
  <si>
    <t>天津</t>
    <phoneticPr fontId="51" type="noConversion"/>
  </si>
  <si>
    <t>/share/hiseq2500-D177/170805_D00177_1248_BHNML5BCXY</t>
  </si>
  <si>
    <t>天津</t>
    <phoneticPr fontId="51" type="noConversion"/>
  </si>
  <si>
    <t>/share/hiseq2500-D177/170805_D00177_1247_AHNM3JBCXY</t>
  </si>
  <si>
    <t>/share/hiseq2500-D178/170805_D00178_0753_AHNM25BCXY</t>
  </si>
  <si>
    <t>/share/hiseq2500-D178/170805_D00178_0754_BHNMF7BCXY</t>
  </si>
  <si>
    <t>/share/hiseq2500-D178/170807_D00178_0756_BHTVK3BCXY</t>
  </si>
  <si>
    <t>/share/hiseq2500-D177/170807_D00177_1250_BHNM3MBCXY</t>
  </si>
  <si>
    <t>张敏</t>
    <phoneticPr fontId="51" type="noConversion"/>
  </si>
  <si>
    <t>/share/hiseq2500-D178/170807_D00178_0755_AHNHVMBCXY</t>
  </si>
  <si>
    <t>/share/hiseq2500-D177/170807_D00177_1249_AHNKC2BCXY</t>
  </si>
  <si>
    <t>/share/hiseq2500-D178/170809_D00178_0757_AHTWYWBCXY</t>
  </si>
  <si>
    <t>/share/hiseq2500-D177/170809_D00177_1252_BHV2TFBCXY</t>
  </si>
  <si>
    <t>/share/hiseq2500-D177/170809_D00177_1251_AHV3WLBCXY</t>
  </si>
  <si>
    <t>/share/Hiseq05/solexa/170802_ST-K00127_0210_BHL2L3BBXX</t>
  </si>
  <si>
    <t>丹麦</t>
    <phoneticPr fontId="51" type="noConversion"/>
  </si>
  <si>
    <t>何智伟</t>
    <phoneticPr fontId="51" type="noConversion"/>
  </si>
  <si>
    <t>/share/Hiseq01/solexa/170802_ST-K00127_0209_AHKYW5BBXX</t>
  </si>
  <si>
    <t>170807_I177_FCHNKC2BCXY_L1_Hiseq17TJ0000408 170807_I177_FCHNKC2BCXY_L2_Hiseq17TJ0000408</t>
    <phoneticPr fontId="117" type="noConversion"/>
  </si>
  <si>
    <t>pooling比例偏差</t>
    <phoneticPr fontId="117" type="noConversion"/>
  </si>
  <si>
    <t>医学</t>
    <phoneticPr fontId="117" type="noConversion"/>
  </si>
  <si>
    <t>13个子文库产量较低。天津</t>
    <phoneticPr fontId="117" type="noConversion"/>
  </si>
  <si>
    <t>张敏</t>
    <phoneticPr fontId="117" type="noConversion"/>
  </si>
  <si>
    <t>170809_I177_FCHV3WLBCXY_L1_Hiseq17TJ0000412 170809_I177_FCHV3WLBCXY_L2_Hiseq17TJ0000412</t>
    <phoneticPr fontId="117" type="noConversion"/>
  </si>
  <si>
    <t>8个子文库产量较低。天津</t>
    <phoneticPr fontId="117" type="noConversion"/>
  </si>
  <si>
    <t>170803_I137_FCHK37HBBXX_L7_WHDNASPEP00005342</t>
    <phoneticPr fontId="117" type="noConversion"/>
  </si>
  <si>
    <t>何智伟</t>
    <phoneticPr fontId="117" type="noConversion"/>
  </si>
  <si>
    <r>
      <t>wHAPSI053384-85产量偏低。</t>
    </r>
    <r>
      <rPr>
        <sz val="10"/>
        <color rgb="FFFF0000"/>
        <rFont val="宋体"/>
        <family val="3"/>
        <charset val="134"/>
      </rPr>
      <t>整个lane PF偏低，Chip，非定量问题，子文库重定量。</t>
    </r>
    <phoneticPr fontId="117" type="noConversion"/>
  </si>
  <si>
    <t>何智伟</t>
    <phoneticPr fontId="117" type="noConversion"/>
  </si>
  <si>
    <t>170803_I191_FCHLJCFBCXY_L1_WHMISEQPEP00000721-Z</t>
    <phoneticPr fontId="117" type="noConversion"/>
  </si>
  <si>
    <t>170804_I133_FCHK3CGBBXX_L6_WHDNASPEP00005346</t>
    <phoneticPr fontId="117" type="noConversion"/>
  </si>
  <si>
    <t>pooling比例偏差</t>
    <phoneticPr fontId="117" type="noConversion"/>
  </si>
  <si>
    <t>科技服务</t>
    <phoneticPr fontId="117" type="noConversion"/>
  </si>
  <si>
    <r>
      <t>HUMhxvTBAAFAAA-32产量偏低。</t>
    </r>
    <r>
      <rPr>
        <sz val="10"/>
        <color rgb="FFFF0000"/>
        <rFont val="宋体"/>
        <family val="3"/>
        <charset val="134"/>
      </rPr>
      <t>杂交前pooling问题。</t>
    </r>
    <phoneticPr fontId="117" type="noConversion"/>
  </si>
  <si>
    <t>何智伟</t>
    <phoneticPr fontId="117" type="noConversion"/>
  </si>
  <si>
    <t>170801_I211_FCHHVYGBBXX_L3_HKTRDPEP00002777</t>
    <phoneticPr fontId="117" type="noConversion"/>
  </si>
  <si>
    <t>pooling比例偏差</t>
    <phoneticPr fontId="117" type="noConversion"/>
  </si>
  <si>
    <t>科技服务</t>
    <phoneticPr fontId="117" type="noConversion"/>
  </si>
  <si>
    <t>index实际混合比例与计划不符，wHAXPI042599-62+1产量偏低,RD</t>
    <phoneticPr fontId="117" type="noConversion"/>
  </si>
  <si>
    <t>梁若瑜</t>
    <phoneticPr fontId="117" type="noConversion"/>
  </si>
  <si>
    <t>170801_I211_FCHHVYGBBXX_L4_HKTRDPEP00002778</t>
    <phoneticPr fontId="117" type="noConversion"/>
  </si>
  <si>
    <t>pooling比例偏差</t>
    <phoneticPr fontId="117" type="noConversion"/>
  </si>
  <si>
    <t>科技服务</t>
    <phoneticPr fontId="117" type="noConversion"/>
  </si>
  <si>
    <t>index实际混合比例与计划不符，wHAXPI042505-62产量偏低,RD</t>
    <phoneticPr fontId="117" type="noConversion"/>
  </si>
  <si>
    <t>梁若瑜</t>
    <phoneticPr fontId="117" type="noConversion"/>
  </si>
  <si>
    <t>170802_I114_FCHHVJ7BBXX_L7_HKTRDPEP00002784
170802_I114_FCHHVJ7BBXX_L8_HKTRDPEP00002784</t>
    <phoneticPr fontId="117" type="noConversion"/>
  </si>
  <si>
    <t>170806_I211_FCHHVMGBBXX_L4_HKTRDPEP00002802
170806_I211_FCHHVMGBBXX_L5_HKTRDPEP00002802</t>
    <phoneticPr fontId="117" type="noConversion"/>
  </si>
  <si>
    <t>index实际混合比例与计划不符，PLAfwbTAAAFAAA-24,PLAfwbTAAAGAAA-26,PLAfwbTAAAPAAA-58,PLAfwbTAAARAAA-67产量偏低,RD</t>
    <phoneticPr fontId="117" type="noConversion"/>
  </si>
  <si>
    <t>170803_I137_FCHK37HBBXX_L7_WHDNASPEP00005342</t>
    <phoneticPr fontId="117" type="noConversion"/>
  </si>
  <si>
    <t>WHRDHUMetwMAAAHAA-67产量偏低</t>
    <phoneticPr fontId="117" type="noConversion"/>
  </si>
  <si>
    <t>170805_I136_FCHK372BBXX_L8_WHDNASPEP00005352</t>
    <phoneticPr fontId="117" type="noConversion"/>
  </si>
  <si>
    <t>wHAPSI053384-85产量偏低</t>
    <phoneticPr fontId="117" type="noConversion"/>
  </si>
  <si>
    <t>170803_I191_FCHLJCFBCXY_L1_WHMISEQPEP00000721-Z</t>
    <phoneticPr fontId="117" type="noConversion"/>
  </si>
  <si>
    <t>WHBACpfoMJaA-1-78+1产量偏低</t>
    <phoneticPr fontId="117" type="noConversion"/>
  </si>
  <si>
    <t>170804_I133_FCHK3CGBBXX_L6_WHDNASPEP00005346</t>
    <phoneticPr fontId="117" type="noConversion"/>
  </si>
  <si>
    <r>
      <t>HUMhxvTBAAFAAA-32产量偏低。</t>
    </r>
    <r>
      <rPr>
        <sz val="10"/>
        <color rgb="FFFF0000"/>
        <rFont val="宋体"/>
        <family val="3"/>
        <charset val="134"/>
      </rPr>
      <t>杂交前pooling问题</t>
    </r>
    <phoneticPr fontId="117" type="noConversion"/>
  </si>
  <si>
    <t>170803_I177_FCHNM3HBCXY_L1_Hiseq17TJ0000393 170803_I177_FCHNM3HBCXY_L2_Hiseq17TJ0000393</t>
    <phoneticPr fontId="117" type="noConversion"/>
  </si>
  <si>
    <t>医学</t>
    <phoneticPr fontId="117" type="noConversion"/>
  </si>
  <si>
    <t>9个子文库产量较低。天津</t>
    <phoneticPr fontId="117" type="noConversion"/>
  </si>
  <si>
    <t>张敏</t>
    <phoneticPr fontId="117" type="noConversion"/>
  </si>
  <si>
    <t>170805_I178_FCHNM25BCXY_L1_Hiseq17TJ0000406 170805_I178_FCHNM25BCXY_L2_Hiseq17TJ0000406</t>
    <phoneticPr fontId="117" type="noConversion"/>
  </si>
  <si>
    <t>8个子文库产量较低。天津</t>
    <phoneticPr fontId="117" type="noConversion"/>
  </si>
  <si>
    <t>170805_I178_FCHNMF7BCXY_L1_Hiseq17TJ0000407 170805_I178_FCHNMF7BCXY_L2_Hiseq17TJ0000407</t>
    <phoneticPr fontId="117" type="noConversion"/>
  </si>
  <si>
    <t>2个子文库产量较低。天津</t>
    <phoneticPr fontId="117" type="noConversion"/>
  </si>
  <si>
    <t>170801_I211_FCHHVYGBBXX_L3_HKTRDPEP00002777</t>
    <phoneticPr fontId="117" type="noConversion"/>
  </si>
  <si>
    <t>index实际混合比例与计划不符，wHAXPI042599-62+1产量偏低,RD</t>
    <phoneticPr fontId="117" type="noConversion"/>
  </si>
  <si>
    <t>170801_I211_FCHHVYGBBXX_L4_HKTRDPEP00002778</t>
    <phoneticPr fontId="117" type="noConversion"/>
  </si>
  <si>
    <t>index实际混合比例与计划不符，HUMwvyTAAAAAAA-13,HUMwvyTAAAGAAA-26,HUMwvyTAAAHAAA-27,HUMwvyTAAAJAAA-32,HUMwvyTAAAMAAA-37,HUMwvyTAAAOAAA-42产量偏低,RD</t>
    <phoneticPr fontId="117" type="noConversion"/>
  </si>
  <si>
    <t>170805_I211_FCHHVTKBBXX_L1_HKCDNAPEP00007181</t>
    <phoneticPr fontId="117" type="noConversion"/>
  </si>
  <si>
    <t>PF低</t>
    <phoneticPr fontId="117" type="noConversion"/>
  </si>
  <si>
    <t>PF低,HKPDXgbbRAAORAAPEI-205 ,HKPDXgbbRAAURAAPEI-211,HKPDXgbbRAAWRAAPEI-213产量较低</t>
    <phoneticPr fontId="117" type="noConversion"/>
  </si>
  <si>
    <t>170805_I211_FCHHVTKBBXX_L8_HKCDNAPEP00007180</t>
    <phoneticPr fontId="117" type="noConversion"/>
  </si>
  <si>
    <t>index实际混合比例与计划不符，HKPDXgbbRAAARAAPEI-211,HKPDXgbbRAACRAAPEI-213,HKPDXgbbRAAJRAAPEI-222产量偏低</t>
    <phoneticPr fontId="117" type="noConversion"/>
  </si>
  <si>
    <t>index实际混合比例与计划不符，HKPDXgbbRAAORAAPEI-205,HKPDXgbbRAAARAAPEI-211,HKPDXgbbRAACRAAPEI-213,HKPDXgbbRAAJRAAPEI-222产量偏低,RD</t>
    <phoneticPr fontId="117" type="noConversion"/>
  </si>
  <si>
    <t>170809_I211_FCHKJ77BBXX_L7_HKTRDPEP00002816</t>
    <phoneticPr fontId="117" type="noConversion"/>
  </si>
  <si>
    <t>170809_I211_FCHKJ77BBXX_L8_HKTRDPEP00002817 </t>
    <phoneticPr fontId="117" type="noConversion"/>
  </si>
  <si>
    <t>bod170725汪智蛟人EukaryoteTranscriptomeResequencing(7/7);</t>
    <phoneticPr fontId="147" type="noConversion"/>
  </si>
  <si>
    <t>HKTRDPEP00002820</t>
  </si>
  <si>
    <t>FCHKH3LBBXX</t>
  </si>
  <si>
    <t>产量较低(RD,HCS3.3.76)</t>
    <phoneticPr fontId="147" type="noConversion"/>
  </si>
  <si>
    <t>index实际混合比例与计划不符，HKRDHUMbodEBADRABPEI-207,HKRDHUMbodEBBSRABPEI-208产量偏低, HKRDHUMbodECAMRAAPEI-218,HKRDHUMbodECAQRAAPEI-222 實際產量比預期高1倍,RD</t>
    <phoneticPr fontId="147" type="noConversion"/>
  </si>
  <si>
    <t>52.35;53.10</t>
  </si>
  <si>
    <t>99.34;98.38</t>
  </si>
  <si>
    <t>97.86;95.93</t>
  </si>
  <si>
    <t>bod170725汪智蛟人EukaryoteTranscriptomeResequencing(6/11);gbb170728孙宇超鼠RNA-Seq(5/11);</t>
  </si>
  <si>
    <t>HKTRDPEP00002821</t>
  </si>
  <si>
    <t>index实际混合比例与计划不符，HKPDXgbbRAAORAAPEI-205,HKPDXgbbRAAARAAPEI-211,HKPDXgbbRAACRAAPEI-213,HKPDXgbbRAAJRAAPEI-222产量偏低,RD</t>
    <phoneticPr fontId="147" type="noConversion"/>
  </si>
  <si>
    <t>53.90;55.24</t>
  </si>
  <si>
    <t>99.31;98.41</t>
  </si>
  <si>
    <t>97.77;95.96</t>
  </si>
  <si>
    <t>gbb170728孙宇超鼠RNA-Seq(5/11);bod170725汪智蛟人EukaryoteTranscriptomeResequencing(6/11);</t>
  </si>
  <si>
    <t>HKTRDPEP00002822</t>
  </si>
  <si>
    <t>index实际混合比例与计划不符，HKPDXgbbRAAURAAPEI-211,HKPDXgbbRAAWRAAPEI-213,HKRDHUMbodEBBZRABPEI-216产量偏低,RD</t>
    <phoneticPr fontId="147" type="noConversion"/>
  </si>
  <si>
    <t>52.99;54.36</t>
  </si>
  <si>
    <t>99.22;98.31</t>
  </si>
  <si>
    <t>97.54;95.71</t>
  </si>
  <si>
    <t>HKTRDPEP00002823</t>
  </si>
  <si>
    <t>产量较低(RD,HCS3.3.76)</t>
    <phoneticPr fontId="147" type="noConversion"/>
  </si>
  <si>
    <t>index实际混合比例与计划不符，HKRDHUMbodEBBXRABPEI-213产量偏低,RD</t>
    <phoneticPr fontId="147" type="noConversion"/>
  </si>
  <si>
    <t>51.90;53.03</t>
  </si>
  <si>
    <t>99.08;98.08</t>
  </si>
  <si>
    <t>97.08;95.25</t>
  </si>
  <si>
    <t>HKTRDPEP00002806</t>
  </si>
  <si>
    <t>53.51;54.59</t>
  </si>
  <si>
    <t>99.24;98.90</t>
  </si>
  <si>
    <t>97.60;97.01</t>
  </si>
  <si>
    <t>HKTRDPEP00002807</t>
  </si>
  <si>
    <t>52.86;53.95</t>
  </si>
  <si>
    <t>99.37;98.81</t>
  </si>
  <si>
    <t>98.04;96.91</t>
  </si>
  <si>
    <t>HKTRDPEP00002808</t>
  </si>
  <si>
    <t>53.85;54.97</t>
  </si>
  <si>
    <t>99.41;98.92</t>
  </si>
  <si>
    <t>98.12;97.12</t>
  </si>
  <si>
    <t>HKTRDPEP00002809</t>
  </si>
  <si>
    <t>良(HCS3.3.76)</t>
    <phoneticPr fontId="147" type="noConversion"/>
  </si>
  <si>
    <t>53.76;54.81</t>
  </si>
  <si>
    <t>99.38;98.77</t>
  </si>
  <si>
    <t>97.98;96.79</t>
  </si>
  <si>
    <t>bod170725汪智蛟人EukaryoteTranscriptomeResequencing(7/7);</t>
    <phoneticPr fontId="147" type="noConversion"/>
  </si>
  <si>
    <t>HKTRDPEP00002810</t>
  </si>
  <si>
    <t>FCHKJ77BBXX</t>
  </si>
  <si>
    <t>52.97;54.03</t>
  </si>
  <si>
    <t>99.52;98.65</t>
  </si>
  <si>
    <t>98.27;96.46</t>
  </si>
  <si>
    <t>HKTRDPEP00002811</t>
  </si>
  <si>
    <t>FCHKJ77BBXX</t>
    <phoneticPr fontId="147" type="noConversion"/>
  </si>
  <si>
    <t>51.52;52.17</t>
  </si>
  <si>
    <t>99.57;98.84</t>
  </si>
  <si>
    <t>98.47;96.92</t>
  </si>
  <si>
    <t>HKTRDPEP00002812</t>
  </si>
  <si>
    <t>50.53;51.33</t>
  </si>
  <si>
    <t>99.51;98.83</t>
  </si>
  <si>
    <t>98.32;96.96</t>
  </si>
  <si>
    <t>HKTRDPEP00002813</t>
  </si>
  <si>
    <t>50.63;51.09</t>
  </si>
  <si>
    <t>99.48;98.86</t>
  </si>
  <si>
    <t>98.25;97.04</t>
  </si>
  <si>
    <t>HKTRDPEP00002814</t>
  </si>
  <si>
    <t>良(HCS3.3.76)</t>
    <phoneticPr fontId="147" type="noConversion"/>
  </si>
  <si>
    <t>50.38;50.91</t>
  </si>
  <si>
    <t>99.49;98.76</t>
  </si>
  <si>
    <t>98.33;96.91</t>
  </si>
  <si>
    <t>HKTRDPEP00002815</t>
  </si>
  <si>
    <t>良(HCS3.3.76)</t>
    <phoneticPr fontId="147" type="noConversion"/>
  </si>
  <si>
    <t>49.84;50.34</t>
  </si>
  <si>
    <t>99.44;98.78</t>
  </si>
  <si>
    <t>98.15;96.89</t>
  </si>
  <si>
    <t>HKTRDPEP00002816</t>
  </si>
  <si>
    <t>产量较低(RD,HCS3.3.76)</t>
    <phoneticPr fontId="147" type="noConversion"/>
  </si>
  <si>
    <t>index实际混合比例与计划不符，HKRDHUMbodEBDURABPEI-225产量偏低,RD</t>
    <phoneticPr fontId="147" type="noConversion"/>
  </si>
  <si>
    <t>51.07;52.19</t>
  </si>
  <si>
    <t>99.29;98.27</t>
  </si>
  <si>
    <t>97.53;95.61</t>
  </si>
  <si>
    <t>HKTRDPEP00002817</t>
  </si>
  <si>
    <t>index实际混合比例与计划不符，HKRDHUMbodEACSRBAPEI-214,HKRDHUMbodEBCBRABPEI-219产量偏低,RD</t>
    <phoneticPr fontId="147" type="noConversion"/>
  </si>
  <si>
    <t>52.31;53.62</t>
  </si>
  <si>
    <t>99.05;97.85</t>
  </si>
  <si>
    <t>96.91;94.57</t>
  </si>
  <si>
    <t>ogx170728袁珍丽拟南芥EukaryoteTranscriptomeResequencing(1/9);njp170731吕晓丹移植瘤EukaryoteTranscriptomeResequencing(8/9);</t>
    <phoneticPr fontId="147" type="noConversion"/>
  </si>
  <si>
    <t>HKCDNAPEP00007194</t>
  </si>
  <si>
    <t>FCHKJ2KBBXX</t>
  </si>
  <si>
    <t>48.23;48.12</t>
  </si>
  <si>
    <t>98.49;97.35</t>
  </si>
  <si>
    <t>95.68;93.64</t>
  </si>
  <si>
    <t>njp170731吕晓丹移植瘤EukaryoteTranscriptomeResequencing(8/9);ogx170728袁珍丽拟南芥EukaryoteTranscriptomeResequencing(1/9);</t>
  </si>
  <si>
    <t>48.30;48.19</t>
  </si>
  <si>
    <t>98.57;96.97</t>
  </si>
  <si>
    <t>95.89;92.81</t>
  </si>
  <si>
    <t>wpr170803袁珍丽人外来文库EukaryoteTranscriptomeResequencing;</t>
  </si>
  <si>
    <t>EX-L6</t>
  </si>
  <si>
    <t>CHKPEI85217070371</t>
  </si>
  <si>
    <t>HS4000 PE101+8+8+101;0518+0518;新库库检外来文库;</t>
  </si>
  <si>
    <t>55.38;55.43</t>
  </si>
  <si>
    <t>98.54;97.28</t>
  </si>
  <si>
    <t>95.63;92.91</t>
  </si>
  <si>
    <t>njp170731吕晓丹移植瘤EukaryoteTranscriptomeResequencing(2/8);kvx170802乔王敏人EukaryoteTranscriptomeResequencing(4/8);ogx170728袁珍丽拟南芥EukaryoteTranscriptomeResequencing(2/8);</t>
  </si>
  <si>
    <t>HKCDNAPEP00007195</t>
  </si>
  <si>
    <t>良(HCS3.3.76)</t>
    <phoneticPr fontId="147" type="noConversion"/>
  </si>
  <si>
    <t>47.12;47.07</t>
  </si>
  <si>
    <t>95.05;91.55</t>
  </si>
  <si>
    <t>wgn170727李维喜人Exomecapture(8/8);</t>
    <phoneticPr fontId="147" type="noConversion"/>
  </si>
  <si>
    <t>Exome capture</t>
    <phoneticPr fontId="147" type="noConversion"/>
  </si>
  <si>
    <t>HKEXONPEP00003520</t>
  </si>
  <si>
    <t>99.36;97.04</t>
  </si>
  <si>
    <t>0.39;0.82</t>
  </si>
  <si>
    <t>50.84;50.62</t>
  </si>
  <si>
    <t>98.00;94.83</t>
  </si>
  <si>
    <t>94.39;88.26</t>
  </si>
  <si>
    <t>wgn170727李维喜人Exomecapture(8/8);</t>
  </si>
  <si>
    <t>99.38;97.12</t>
  </si>
  <si>
    <t>0.37;0.79</t>
  </si>
  <si>
    <t>50.82;50.58</t>
  </si>
  <si>
    <t>98.10;95.11</t>
  </si>
  <si>
    <t>94.56;88.76</t>
  </si>
  <si>
    <t>HKCDNAPEP00007197</t>
  </si>
  <si>
    <t>良(HCS3.3.76)</t>
    <phoneticPr fontId="147" type="noConversion"/>
  </si>
  <si>
    <t>48.04;47.86</t>
  </si>
  <si>
    <t>98.24;96.79</t>
  </si>
  <si>
    <t>95.04;92.32</t>
  </si>
  <si>
    <t>ogx170728袁珍丽拟南芥EukaryoteTranscriptomeResequencing(1/9);njp170731吕晓丹移植瘤EukaryoteTranscriptomeResequencing(8/9);</t>
  </si>
  <si>
    <t>48.01;47.82</t>
  </si>
  <si>
    <t>98.54;96.99</t>
  </si>
  <si>
    <t>95.74;92.78</t>
  </si>
  <si>
    <t>ait170727董海芳人EukaryoteTranscriptomeResequencing(8/8);</t>
    <phoneticPr fontId="147" type="noConversion"/>
  </si>
  <si>
    <t>HKCDNAPEP00007179</t>
  </si>
  <si>
    <t>FCHKJCJBBXX</t>
  </si>
  <si>
    <t>良(HCS3.3.76)</t>
    <phoneticPr fontId="147" type="noConversion"/>
  </si>
  <si>
    <t>49.70;49.59</t>
  </si>
  <si>
    <t>96.09;93.12</t>
  </si>
  <si>
    <t>ewn170725谢鑫凤开心果EukaryoteTranscriptomeResequencing(7/17);fwb170726董海芳植物TargetRegioncapture(10/17);</t>
  </si>
  <si>
    <t>HKTRDPEP00002805</t>
  </si>
  <si>
    <t>产量较低(RD,HCS3.3.76)</t>
    <phoneticPr fontId="147" type="noConversion"/>
  </si>
  <si>
    <t>index实际混合比例与计划不符，PLAfwbTAABOAAA-13,HKPISewnEAAERABPEI-208,HKPISewnEAAPRABPEI-221产量偏低,RD</t>
    <phoneticPr fontId="147" type="noConversion"/>
  </si>
  <si>
    <t>41.99;42.07</t>
  </si>
  <si>
    <t>94.71;90.93</t>
  </si>
  <si>
    <t>HKEXONPEP00003517</t>
  </si>
  <si>
    <t>99.48;97.99</t>
  </si>
  <si>
    <t>0.35;0.60</t>
  </si>
  <si>
    <t>50.55;50.28</t>
  </si>
  <si>
    <t>98.09;95.42</t>
  </si>
  <si>
    <t>94.53;89.36</t>
  </si>
  <si>
    <t>Exome capture</t>
    <phoneticPr fontId="147" type="noConversion"/>
  </si>
  <si>
    <t>良(HCS3.3.76)</t>
    <phoneticPr fontId="147" type="noConversion"/>
  </si>
  <si>
    <t>99.47;98.01</t>
  </si>
  <si>
    <t>0.36;0.62</t>
  </si>
  <si>
    <t>50.51;50.24</t>
  </si>
  <si>
    <t>94.09;88.98</t>
  </si>
  <si>
    <t>HKEXONPEP00003518</t>
  </si>
  <si>
    <t>99.38;97.50</t>
  </si>
  <si>
    <t>0.38;0.67</t>
  </si>
  <si>
    <t>50.84;50.54</t>
  </si>
  <si>
    <t>97.80;95.12</t>
  </si>
  <si>
    <t>93.90;88.81</t>
  </si>
  <si>
    <t>0.35;0.64</t>
  </si>
  <si>
    <t>50.84;50.52</t>
  </si>
  <si>
    <t>97.96;95.34</t>
  </si>
  <si>
    <t>94.25;89.18</t>
  </si>
  <si>
    <t>Exome capture</t>
    <phoneticPr fontId="147" type="noConversion"/>
  </si>
  <si>
    <t>HKEXONPEP00003519</t>
  </si>
  <si>
    <t>良(HCS3.3.76)</t>
    <phoneticPr fontId="147" type="noConversion"/>
  </si>
  <si>
    <t>99.42;97.61</t>
  </si>
  <si>
    <t>50.83;50.53</t>
  </si>
  <si>
    <t>97.99;95.30</t>
  </si>
  <si>
    <t>94.39;89.25</t>
  </si>
  <si>
    <t>Exome capture</t>
    <phoneticPr fontId="147" type="noConversion"/>
  </si>
  <si>
    <t>良(HCS3.3.76)</t>
    <phoneticPr fontId="147" type="noConversion"/>
  </si>
  <si>
    <t>99.42;97.52</t>
  </si>
  <si>
    <t>0.35;0.68</t>
  </si>
  <si>
    <t>50.82;50.49</t>
  </si>
  <si>
    <t>94.84;88.89</t>
  </si>
  <si>
    <t>170808_I191_FCHMTV3BCXY_L1_WHMISEQPEP00000728</t>
    <phoneticPr fontId="117" type="noConversion"/>
  </si>
  <si>
    <t>FCHKHV5BBXX</t>
  </si>
  <si>
    <t>WHSRNASEP00001257</t>
  </si>
  <si>
    <t xml:space="preserve">uos170720卢梦书小鼠SmallRNA(6/15) isk170724谢洪青一个弓形虫外泌体SmallRNA(1/15) lut170727卢梦书人SmallRNA(5/15) ffk170719许琛莹人SmallRNA(2/15) lqq170718谢尚波真菌SmallRNA(1/15) </t>
    <phoneticPr fontId="51" type="noConversion"/>
  </si>
  <si>
    <t>WHDNASPEP00005381</t>
  </si>
  <si>
    <t xml:space="preserve">pox170629王珏人羟甲基化Methylation(3/3) </t>
  </si>
  <si>
    <t>WHDNASPEP00005380</t>
  </si>
  <si>
    <t xml:space="preserve">pox170629王珏人羟甲基化Methylation(3/3) </t>
    <phoneticPr fontId="51" type="noConversion"/>
  </si>
  <si>
    <t>WHDNASPEP00005369</t>
  </si>
  <si>
    <t xml:space="preserve">jfv170719刘芳3人Chip-seq(26/26) </t>
  </si>
  <si>
    <t>WHDNASPEP00005368</t>
  </si>
  <si>
    <t>HS4000 SE50+8;0623+0428;新库库检，外来文库;</t>
    <phoneticPr fontId="51" type="noConversion"/>
  </si>
  <si>
    <t>CWHPEPI00001485</t>
  </si>
  <si>
    <t xml:space="preserve">chy170807刘宇峰毛果杨Chip-seq(8/8) </t>
  </si>
  <si>
    <t>WHDNASPEP00005337</t>
  </si>
  <si>
    <t xml:space="preserve">jwn170714李斌斌人Chip-seq(7/7) </t>
  </si>
  <si>
    <t>95.07;83.36</t>
  </si>
  <si>
    <t>98.21;91.98</t>
  </si>
  <si>
    <t>45.55;45.90</t>
  </si>
  <si>
    <t>FCHKHMFBBXX</t>
  </si>
  <si>
    <t>WHDNASPEP00005375</t>
  </si>
  <si>
    <t xml:space="preserve">aga170731谢尚波真菌EukaryoteTranscriptomeResequencing(2/20) sri170621谢尚波真菌EukaryoteTranscriptomeResequencing(2/20) now170706徐晓静一百五十二个水稻RAD-Seq(12/20) hxv170623王珏人TargetRegioncapture(4/20) </t>
  </si>
  <si>
    <t>94.62;80.60</t>
  </si>
  <si>
    <t>98.02;90.39</t>
  </si>
  <si>
    <t>44.99;45.48</t>
  </si>
  <si>
    <t>WHDNASPEP00005373</t>
  </si>
  <si>
    <t xml:space="preserve">naq170728谢尚波真菌EukaryoteTranscriptomeResequencing(3/19) hxv170623王珏人TargetRegioncapture(4/19) now170706徐晓静一百五十二个水稻RAD-Seq(12/19) </t>
  </si>
  <si>
    <t>95.39;83.41</t>
  </si>
  <si>
    <t>98.34;91.87</t>
  </si>
  <si>
    <t>45.00;45.47</t>
  </si>
  <si>
    <t>WHDNASPEP00005372</t>
  </si>
  <si>
    <t xml:space="preserve">naq170728谢尚波真菌EukaryoteTranscriptomeResequencing(3/19) now170706徐晓静一百五十二个水稻RAD-Seq(12/19) hxv170623王珏人TargetRegioncapture(4/19) </t>
  </si>
  <si>
    <t>95.28;83.74</t>
  </si>
  <si>
    <t>98.30;92.06</t>
  </si>
  <si>
    <t>45.34;45.74</t>
  </si>
  <si>
    <t>WHDNASPEP00005371</t>
  </si>
  <si>
    <t xml:space="preserve">now170706徐晓静一百五十二个水稻RAD-Seq(12/19) hxv170623王珏人TargetRegioncapture(4/19) naq170728谢尚波真菌EukaryoteTranscriptomeResequencing(3/19) </t>
  </si>
  <si>
    <t>93.49;80.60</t>
  </si>
  <si>
    <t>96.96;89.38</t>
  </si>
  <si>
    <t>44.66;45.31</t>
  </si>
  <si>
    <t>41.30;26.54</t>
  </si>
  <si>
    <t>81.05;77.94</t>
  </si>
  <si>
    <t>WHDNASPEP00005363</t>
  </si>
  <si>
    <t xml:space="preserve">hxv170623王珏人TargetRegioncapture(4/7) xaf170704谢志远人Re-sequencing(1/7) iuz170621刘宇峰人β链Re-sequencing(1/7) qtq170801谢志远人Chip-seq(1/7) </t>
  </si>
  <si>
    <t>93.01;78.18</t>
  </si>
  <si>
    <t>97.40;89.58</t>
  </si>
  <si>
    <t>46.90;47.19</t>
  </si>
  <si>
    <t>CWHPEPI00001436</t>
  </si>
  <si>
    <t xml:space="preserve">jba170802余佳临水稻Re-sequencing(6/6) </t>
    <phoneticPr fontId="51" type="noConversion"/>
  </si>
  <si>
    <t>95.07;83.27</t>
  </si>
  <si>
    <t>98.20;91.88</t>
  </si>
  <si>
    <t>61.15;61.42</t>
  </si>
  <si>
    <t>8.60;12.22</t>
  </si>
  <si>
    <t>44.38;47.54</t>
  </si>
  <si>
    <t>WHCDNAPEP00007178</t>
  </si>
  <si>
    <t xml:space="preserve">ega170718张伟10二四个小鼠单细胞EukaryoteTranscriptomeResequencing(3/5) jdh170725徐婧人Non-codingRNA(2/5) </t>
  </si>
  <si>
    <t>93.85;80.74</t>
  </si>
  <si>
    <t>97.40;90.39</t>
  </si>
  <si>
    <t>45.18;46.41</t>
  </si>
  <si>
    <t>WHCDNAPEP00007175</t>
  </si>
  <si>
    <t xml:space="preserve">ega170718张伟10二四个小鼠单细胞EukaryoteTranscriptomeResequencing(6/6) </t>
    <phoneticPr fontId="51" type="noConversion"/>
  </si>
  <si>
    <t>97.28;94.64</t>
  </si>
  <si>
    <t>99.15;97.75</t>
  </si>
  <si>
    <t>48.76;49.09</t>
  </si>
  <si>
    <t>HS4000 PE50+8+50;0623+0428;新库库检;</t>
    <phoneticPr fontId="51" type="noConversion"/>
  </si>
  <si>
    <t>FCHKJLGBBXX</t>
  </si>
  <si>
    <t>WHCDNAPEP00007187</t>
  </si>
  <si>
    <t>99.24;98.13</t>
  </si>
  <si>
    <t>48.86;49.19</t>
  </si>
  <si>
    <t>97.77;94.99</t>
  </si>
  <si>
    <t>99.29;97.85</t>
  </si>
  <si>
    <t>47.28;47.60</t>
  </si>
  <si>
    <t>WHCDNAPEP00007186</t>
  </si>
  <si>
    <t>97.44;95.24</t>
  </si>
  <si>
    <t>98.86;97.96</t>
  </si>
  <si>
    <t>47.34;47.67</t>
  </si>
  <si>
    <t>97.89;95.37</t>
  </si>
  <si>
    <t>99.35;98.03</t>
  </si>
  <si>
    <t>48.96;49.20</t>
  </si>
  <si>
    <t>WHCDNAPEP00007185</t>
  </si>
  <si>
    <t>97.83;94.94</t>
  </si>
  <si>
    <t>99.32;97.85</t>
  </si>
  <si>
    <t>48.97;49.21</t>
  </si>
  <si>
    <t>97.86;95.29</t>
  </si>
  <si>
    <t>51.55;51.83</t>
  </si>
  <si>
    <t>WHCDNAPEP00007184</t>
  </si>
  <si>
    <t>97.42;94.52</t>
  </si>
  <si>
    <t>99.19;97.72</t>
  </si>
  <si>
    <t>51.35;51.62</t>
  </si>
  <si>
    <t>99.43;98.18</t>
  </si>
  <si>
    <t>51.56;51.91</t>
  </si>
  <si>
    <t>FCHKJL7BBXX</t>
  </si>
  <si>
    <t>WHCDNAPEP00007177</t>
  </si>
  <si>
    <t>98.05;95.44</t>
  </si>
  <si>
    <t>99.38;98.10</t>
  </si>
  <si>
    <t>51.52;51.86</t>
  </si>
  <si>
    <t>98.11;95.39</t>
  </si>
  <si>
    <t>99.40;98.09</t>
  </si>
  <si>
    <t>51.66;51.98</t>
  </si>
  <si>
    <t>WHCDNAPEP00007176</t>
  </si>
  <si>
    <t>98.21;95.67</t>
  </si>
  <si>
    <t>99.44;98.21</t>
  </si>
  <si>
    <t>51.71;52.04</t>
  </si>
  <si>
    <t>97.76;95.84</t>
  </si>
  <si>
    <t>52.45;52.74</t>
  </si>
  <si>
    <t>WHCDNAPEP00007172</t>
  </si>
  <si>
    <t>97.77;96.06</t>
  </si>
  <si>
    <t>99.31;98.39</t>
  </si>
  <si>
    <t>52.44;52.74</t>
  </si>
  <si>
    <t>97.32;94.03</t>
  </si>
  <si>
    <t>99.04;97.27</t>
  </si>
  <si>
    <t>49.16;49.46</t>
  </si>
  <si>
    <t>WHDNASPEP00005367</t>
  </si>
  <si>
    <t xml:space="preserve">bwe170707张立艳果蝇Chip-seq(6/8) esi170718汪智蛟人EukaryoteTranscriptomeResequencing(2/8) </t>
  </si>
  <si>
    <t>98.03;95.19</t>
  </si>
  <si>
    <t>99.37;97.99</t>
  </si>
  <si>
    <t>49.46;49.75</t>
  </si>
  <si>
    <t>HS4000 PE50+8+50;0623+0428;旧库;</t>
    <phoneticPr fontId="51" type="noConversion"/>
  </si>
  <si>
    <t>94.58;85.58</t>
  </si>
  <si>
    <t>97.70;92.82</t>
  </si>
  <si>
    <t>FCHK3C7BBXX</t>
  </si>
  <si>
    <t>WHDNASPEP00005366</t>
  </si>
  <si>
    <t xml:space="preserve">hej170731吴斌2银鲫EukaryoteTranscriptomeResequencing(6/29) vuu170731张秋萍沙门氏菌Re-sequencing(4/29) cex170727杨林1一个枯草芽孢杆菌Denovo-Microbiology(1/29) eap170731王爽1假交替单胞菌Denovo-Microbiology(14/29) via170731张秋萍假单胞菌等Re-sequencing(3/29) gvd170729高晓磊鸡Re-sequencing(1/29) </t>
  </si>
  <si>
    <t>93.63;83.41</t>
  </si>
  <si>
    <t>96.82;91.12</t>
  </si>
  <si>
    <t>39.30;39.70</t>
  </si>
  <si>
    <t>WHDNASPEP00005365</t>
  </si>
  <si>
    <t xml:space="preserve">lpw170721赵一凡酿酒酵母Re-sequencing(29/29) </t>
  </si>
  <si>
    <t>93.36;80.79</t>
  </si>
  <si>
    <t>97.00;90.37</t>
  </si>
  <si>
    <t>39.90;40.32</t>
  </si>
  <si>
    <t>WHDNASPEP00005364</t>
  </si>
  <si>
    <t xml:space="preserve">qyx170726司凯威铜绿假单胞菌Re-sequencing(2/32) mkl170707袁珍丽蚊子Re-sequencing(12/32) hpu170728赵一凡酿酒酵母Re-sequencing(4/32) lpw170721赵一凡酿酒酵母Re-sequencing(8/32) rtx170629钟珍油菜Re-sequencing(1/32) wjb170726王爽1黏着箭菌Denovo-Microbiology(1/32) pjb170725徐晓静三个植物李Re-sequencing(3/32) myy170728梁勇真菌Denovo-Microbiology(1/32) </t>
  </si>
  <si>
    <t>94.01;83.91</t>
  </si>
  <si>
    <t>97.38;92.01</t>
  </si>
  <si>
    <t>49.54;49.58</t>
  </si>
  <si>
    <t>WHCDNAPEP00007183</t>
  </si>
  <si>
    <t xml:space="preserve">hej170731吴斌2银鲫EukaryoteTranscriptomeResequencing(10/10) </t>
    <phoneticPr fontId="51" type="noConversion"/>
  </si>
  <si>
    <t>94.96;86.18</t>
  </si>
  <si>
    <t>97.88;93.56</t>
  </si>
  <si>
    <t>45.22;45.34</t>
  </si>
  <si>
    <t>WHCDNAPEP00007182</t>
  </si>
  <si>
    <t xml:space="preserve">cix170727徐婧十四个太子参EukaryotedenovoTranscriptome(9/11) hej170731吴斌2银鲫EukaryoteTranscriptomeResequencing(2/11) </t>
  </si>
  <si>
    <t>94.52;82.78</t>
  </si>
  <si>
    <t>97.73;91.70</t>
  </si>
  <si>
    <t>42.75;42.92</t>
  </si>
  <si>
    <t>WHDNASPEP00005377</t>
  </si>
  <si>
    <t xml:space="preserve">qtc170726谢洪青水稻Re-sequencing(2/14) lpw170721赵一凡酿酒酵母Re-sequencing(12/14) </t>
  </si>
  <si>
    <t>94.53;83.27</t>
  </si>
  <si>
    <t>97.76;91.96</t>
  </si>
  <si>
    <t>44.04;44.13</t>
  </si>
  <si>
    <t>WHDNASPEP00005376</t>
  </si>
  <si>
    <t xml:space="preserve">wnm170623袁珍丽人Exomecapture(2/14) qtc170726谢洪青水稻Re-sequencing(2/14) lpw170721赵一凡酿酒酵母Re-sequencing(10/14) </t>
  </si>
  <si>
    <t>93.22;78.10</t>
  </si>
  <si>
    <t>97.13;88.98</t>
  </si>
  <si>
    <t>37.20;37.77</t>
  </si>
  <si>
    <t>WHDNASPEP00005378</t>
  </si>
  <si>
    <t xml:space="preserve">fxa170803谢洪青拟南芥Re-sequencing(16/16) </t>
    <phoneticPr fontId="51" type="noConversion"/>
  </si>
  <si>
    <t>FCHMTVNBCXY</t>
  </si>
  <si>
    <t>Hiseq17WH0000060</t>
  </si>
  <si>
    <t>Hiseq17WH0000059</t>
  </si>
  <si>
    <t xml:space="preserve">ppo131019许林人Re-sequencing(53/53) </t>
    <phoneticPr fontId="51" type="noConversion"/>
  </si>
  <si>
    <t>93.51;79.75</t>
  </si>
  <si>
    <t>95.99;86.25</t>
  </si>
  <si>
    <t>51.61;52.52</t>
  </si>
  <si>
    <t>2.20;2.40</t>
  </si>
  <si>
    <t>97.34;95.34</t>
  </si>
  <si>
    <t>RP index PE251+8+8+251;0623+0428;新库库检 加入15%wHAXPI053857-163，1%DGNBACvkfMAaA-16-90，1%DGNgzc170509AFN-37-65-A;</t>
    <phoneticPr fontId="51" type="noConversion"/>
  </si>
  <si>
    <t>WHBACepdMAaA-13-41
WHBACrerMAaA-3-116
产量偏低
DGNgzc170509AFN-37-65-A质量偏低</t>
    <phoneticPr fontId="51" type="noConversion"/>
  </si>
  <si>
    <t>FCHMTV3BCXY</t>
  </si>
  <si>
    <t>WHMISEQPEP00000729</t>
  </si>
  <si>
    <t xml:space="preserve">bzh170717王爽1十八个大鼠Metagenomics(7/346) nny170719梁勇小鼠粪便四区Metagenomics(101/346) afn170720王爽1四十四个环境样品Metagenomics(43/346) bjr170721杨林1十二个小鼠粪便Metagenomics(12/346) iyn170719余佳临细菌Metagenomics(1/346) ohp170724田银平小鼠Metagenomics(10/346) qkm170719梁勇人源微生物Metagenomics(76/346) gwi170718田银平细菌Metagenomics(16/346) cad170717曾振华二十个大鼠Metagenomics(20/346) epd170727梁勇六一个环境样品四区Metagenomics(37/346) rer170725刘伦细菌Metagenomics(21/346) vkf170608许琛莹细菌Metagenomics(1/346) gzc170509钟珍植物根部Metagenomics(1/346) </t>
  </si>
  <si>
    <t>95.39;85.19</t>
  </si>
  <si>
    <t>97.24;90.26</t>
  </si>
  <si>
    <t>51.46;51.97</t>
  </si>
  <si>
    <t>2.16;2.34</t>
  </si>
  <si>
    <t>97.29;94.72</t>
  </si>
  <si>
    <t>RP index PE251+8+8+251;0623+0428;新库库检 加入15%wHAXPI053857-163，1%DGNSOIwwlMAaA-15-85;</t>
    <phoneticPr fontId="51" type="noConversion"/>
  </si>
  <si>
    <t>WHMOSaojMAaA-3-35
DGNusf170719AAD-61-109-A
产量偏低</t>
    <phoneticPr fontId="51" type="noConversion"/>
  </si>
  <si>
    <t>FCHMTV3BCXY</t>
    <phoneticPr fontId="51" type="noConversion"/>
  </si>
  <si>
    <t>WHMISEQPEP00000728</t>
  </si>
  <si>
    <t xml:space="preserve">hww170707何志帆三十五个小鼠Metagenomics(13/267) gdo170615李维喜小鼠粪便Metagenomics(2/267) hkw170607司凯威细菌Metagenomics(5/267) cat170731梁勇微生物Metagenomics(2/267) kus170707高璐四十个小鼠Metagenomics(8/267) usf170719余佳临细菌Metagenomics(2/267) wuj170711梁勇人口腔唾液四区Metagenomics(20/267) ufu170714赵一凡二十四小鼠Metagenomics(1/267) aol170714李洁4人微生物样本Metagenomics(30/267) pfo170330田银平细菌Metagenomics(7/267) jvj170717杨林1二十九人Metagenomics(1/267) bzh170717王爽1十八个大鼠Metagenomics(8/267) vav170719曾振华六个Metagenomics(6/267) aoj170718曾振华蚊子Metagenomics(13/267) uwa170725李洁4人来源微生物Metagenomics(59/267) vax170726刘伦土壤微生物Metagenomics(44/267) wwl170726刘伦土壤微生物Metagenomics(44/267) nny170719梁勇小鼠粪便四区Metagenomics(1/267) afn170720王爽1四十四个环境样品Metagenomics(1/267) </t>
    <phoneticPr fontId="51" type="noConversion"/>
  </si>
  <si>
    <t>WHBACepdMAaA-13-41
WHBACrerMAaA-3-116
建议重定量。
DGNgzc170509AFN-37-65-A，adaptor污染比例高达36%。</t>
    <phoneticPr fontId="117" type="noConversion"/>
  </si>
  <si>
    <t>RD,文库降解</t>
    <phoneticPr fontId="117" type="noConversion"/>
  </si>
  <si>
    <t xml:space="preserve">voa121213李云2人TargetRegioncapture(1/1) </t>
    <phoneticPr fontId="51" type="noConversion"/>
  </si>
  <si>
    <t>INDEX</t>
    <phoneticPr fontId="51" type="noConversion"/>
  </si>
  <si>
    <t>DX0504AEBOAAAPEI-92</t>
    <phoneticPr fontId="51" type="noConversion"/>
  </si>
  <si>
    <t>FCHTYNCBCXY</t>
    <phoneticPr fontId="51" type="noConversion"/>
  </si>
  <si>
    <t>98.34;96.63</t>
  </si>
  <si>
    <t>97.07;94.63</t>
  </si>
  <si>
    <t>98.37;96.64</t>
  </si>
  <si>
    <t>97.12;94.72</t>
  </si>
  <si>
    <t>HUMdtdXTVMAAAPEI-76</t>
    <phoneticPr fontId="51" type="noConversion"/>
  </si>
  <si>
    <t>FCHV2WNBCXY</t>
    <phoneticPr fontId="51" type="noConversion"/>
  </si>
  <si>
    <t>96.34;93.22</t>
  </si>
  <si>
    <t>47.17;47.20</t>
  </si>
  <si>
    <t>98.02;95.86</t>
  </si>
  <si>
    <t>96.59;93.65</t>
  </si>
  <si>
    <t xml:space="preserve">voa121213李云2人TargetRegioncapture(2/2) </t>
    <phoneticPr fontId="51" type="noConversion"/>
  </si>
  <si>
    <t>Hiseq17TJ0000397</t>
    <phoneticPr fontId="51" type="noConversion"/>
  </si>
  <si>
    <t>FCHV325BCXY</t>
    <phoneticPr fontId="51" type="noConversion"/>
  </si>
  <si>
    <t>44.92;44.92</t>
  </si>
  <si>
    <t>87.69;87.49</t>
  </si>
  <si>
    <t>82.11;82.91</t>
  </si>
  <si>
    <t>44.81;44.88</t>
  </si>
  <si>
    <t>90.78;87.89</t>
  </si>
  <si>
    <t>86.95;83.49</t>
  </si>
  <si>
    <t>DX0503ADEQAAAPEI-79</t>
    <phoneticPr fontId="51" type="noConversion"/>
  </si>
  <si>
    <t>FCHV3LWBCXY</t>
    <phoneticPr fontId="51" type="noConversion"/>
  </si>
  <si>
    <t>44.16;44.20</t>
  </si>
  <si>
    <t>97.60;95.49</t>
  </si>
  <si>
    <t>95.81;92.77</t>
  </si>
  <si>
    <t>44.30;44.35</t>
  </si>
  <si>
    <t>97.68;95.58</t>
  </si>
  <si>
    <t>95.97;92.94</t>
  </si>
  <si>
    <t>医学</t>
    <phoneticPr fontId="51" type="noConversion"/>
  </si>
  <si>
    <t>张敏</t>
    <phoneticPr fontId="51" type="noConversion"/>
  </si>
  <si>
    <t xml:space="preserve">Oseq？-ctDNA肺癌个体化诊疗基因检测(6/16); Oseq-Drug个体化诊疗基因检测(10/16); </t>
    <phoneticPr fontId="51" type="noConversion"/>
  </si>
  <si>
    <t>INDEX</t>
    <phoneticPr fontId="51" type="noConversion"/>
  </si>
  <si>
    <t>Hiseq17TJ0000417</t>
    <phoneticPr fontId="51" type="noConversion"/>
  </si>
  <si>
    <t>TJ178</t>
    <phoneticPr fontId="51" type="noConversion"/>
  </si>
  <si>
    <t>FCHTYTFBCXY</t>
    <phoneticPr fontId="51" type="noConversion"/>
  </si>
  <si>
    <t>良</t>
    <phoneticPr fontId="51" type="noConversion"/>
  </si>
  <si>
    <t xml:space="preserve"> -</t>
    <phoneticPr fontId="51" type="noConversion"/>
  </si>
  <si>
    <t>45.82;45.84</t>
  </si>
  <si>
    <t>97.53;95.98</t>
  </si>
  <si>
    <t>95.75;93.46</t>
  </si>
  <si>
    <t xml:space="preserve">Oseq-Drug个体化诊疗基因检测(10/16); Oseq？-ctDNA肺癌个体化诊疗基因检测(6/16); </t>
    <phoneticPr fontId="51" type="noConversion"/>
  </si>
  <si>
    <t>INDEX</t>
    <phoneticPr fontId="51" type="noConversion"/>
  </si>
  <si>
    <t>Hiseq17TJ0000417</t>
    <phoneticPr fontId="51" type="noConversion"/>
  </si>
  <si>
    <t>TJ178</t>
    <phoneticPr fontId="51" type="noConversion"/>
  </si>
  <si>
    <t>FCHTYTFBCXY</t>
    <phoneticPr fontId="51" type="noConversion"/>
  </si>
  <si>
    <t>良</t>
    <phoneticPr fontId="51" type="noConversion"/>
  </si>
  <si>
    <t xml:space="preserve"> -</t>
    <phoneticPr fontId="51" type="noConversion"/>
  </si>
  <si>
    <t>45.73;45.75</t>
  </si>
  <si>
    <t>97.44;95.86</t>
  </si>
  <si>
    <t>95.57;93.26</t>
  </si>
  <si>
    <t>医学</t>
    <phoneticPr fontId="51" type="noConversion"/>
  </si>
  <si>
    <t>张敏</t>
    <phoneticPr fontId="51" type="noConversion"/>
  </si>
  <si>
    <t xml:space="preserve">ctDNA肿瘤早早筛(11/11); </t>
    <phoneticPr fontId="51" type="noConversion"/>
  </si>
  <si>
    <t>INDEX</t>
    <phoneticPr fontId="51" type="noConversion"/>
  </si>
  <si>
    <t>Hiseq17TJ0000418</t>
    <phoneticPr fontId="51" type="noConversion"/>
  </si>
  <si>
    <t>TJ178</t>
    <phoneticPr fontId="51" type="noConversion"/>
  </si>
  <si>
    <t>FCHTYVLBCXY</t>
    <phoneticPr fontId="51" type="noConversion"/>
  </si>
  <si>
    <t>良</t>
    <phoneticPr fontId="51" type="noConversion"/>
  </si>
  <si>
    <t xml:space="preserve"> -</t>
    <phoneticPr fontId="51" type="noConversion"/>
  </si>
  <si>
    <t>48.19;48.12</t>
  </si>
  <si>
    <t>96.34;92.65</t>
  </si>
  <si>
    <t>94.00;89.13</t>
  </si>
  <si>
    <t>医学</t>
    <phoneticPr fontId="51" type="noConversion"/>
  </si>
  <si>
    <t>张敏</t>
    <phoneticPr fontId="51" type="noConversion"/>
  </si>
  <si>
    <t xml:space="preserve">ctDNA肿瘤早早筛(11/11); </t>
    <phoneticPr fontId="51" type="noConversion"/>
  </si>
  <si>
    <t>INDEX</t>
    <phoneticPr fontId="51" type="noConversion"/>
  </si>
  <si>
    <t>48.36;48.29</t>
  </si>
  <si>
    <t>96.53;93.03</t>
  </si>
  <si>
    <t>94.32;89.86</t>
  </si>
  <si>
    <t>医学</t>
    <phoneticPr fontId="51" type="noConversion"/>
  </si>
  <si>
    <t>张敏</t>
    <phoneticPr fontId="51" type="noConversion"/>
  </si>
  <si>
    <t xml:space="preserve">voa121213李云2人TargetRegioncapture(1/1) </t>
    <phoneticPr fontId="51" type="noConversion"/>
  </si>
  <si>
    <t>INDEX</t>
    <phoneticPr fontId="51" type="noConversion"/>
  </si>
  <si>
    <t>HUMdtdXTVMAAAPEI-76</t>
    <phoneticPr fontId="51" type="noConversion"/>
  </si>
  <si>
    <t>SZ175</t>
    <phoneticPr fontId="51" type="noConversion"/>
  </si>
  <si>
    <t>FCHV37YBCXY</t>
    <phoneticPr fontId="51" type="noConversion"/>
  </si>
  <si>
    <t>良</t>
    <phoneticPr fontId="51" type="noConversion"/>
  </si>
  <si>
    <t xml:space="preserve"> R2读N</t>
    <phoneticPr fontId="51" type="noConversion"/>
  </si>
  <si>
    <t>98.01;92.85</t>
  </si>
  <si>
    <t>96.62;90.65</t>
  </si>
  <si>
    <t>医学</t>
    <phoneticPr fontId="51" type="noConversion"/>
  </si>
  <si>
    <t>张敏</t>
    <phoneticPr fontId="51" type="noConversion"/>
  </si>
  <si>
    <t xml:space="preserve">voa121213李云2人TargetRegioncapture(1/1) </t>
    <phoneticPr fontId="51" type="noConversion"/>
  </si>
  <si>
    <t>INDEX</t>
    <phoneticPr fontId="51" type="noConversion"/>
  </si>
  <si>
    <t>HUMdtdXTVMAAAPEI-76</t>
    <phoneticPr fontId="51" type="noConversion"/>
  </si>
  <si>
    <t>SZ175</t>
    <phoneticPr fontId="51" type="noConversion"/>
  </si>
  <si>
    <t>FCHV37YBCXY</t>
    <phoneticPr fontId="51" type="noConversion"/>
  </si>
  <si>
    <t>良</t>
    <phoneticPr fontId="51" type="noConversion"/>
  </si>
  <si>
    <t>97.95;93.42</t>
  </si>
  <si>
    <t>96.48;91.09</t>
  </si>
  <si>
    <t>医学</t>
    <phoneticPr fontId="51" type="noConversion"/>
  </si>
  <si>
    <t>张敏</t>
    <phoneticPr fontId="51" type="noConversion"/>
  </si>
  <si>
    <t xml:space="preserve">Oseq？-ctDNA肺癌个体化诊疗基因检测(4/7); ctDNA肿瘤早早筛(3/7); </t>
    <phoneticPr fontId="51" type="noConversion"/>
  </si>
  <si>
    <t>INDEX</t>
    <phoneticPr fontId="51" type="noConversion"/>
  </si>
  <si>
    <t>Hiseq17TJ0000419</t>
    <phoneticPr fontId="51" type="noConversion"/>
  </si>
  <si>
    <t>TJ178</t>
    <phoneticPr fontId="51" type="noConversion"/>
  </si>
  <si>
    <t>FCHTYTGBCXY</t>
    <phoneticPr fontId="51" type="noConversion"/>
  </si>
  <si>
    <t>良</t>
    <phoneticPr fontId="51" type="noConversion"/>
  </si>
  <si>
    <t xml:space="preserve"> -</t>
    <phoneticPr fontId="51" type="noConversion"/>
  </si>
  <si>
    <t>96.73;94.36</t>
  </si>
  <si>
    <t>医学</t>
    <phoneticPr fontId="51" type="noConversion"/>
  </si>
  <si>
    <t>张敏</t>
    <phoneticPr fontId="51" type="noConversion"/>
  </si>
  <si>
    <t xml:space="preserve">ctDNA肿瘤早早筛(3/7); Oseq？-ctDNA肺癌个体化诊疗基因检测(4/7); </t>
    <phoneticPr fontId="51" type="noConversion"/>
  </si>
  <si>
    <t>Hiseq17TJ0000419</t>
    <phoneticPr fontId="51" type="noConversion"/>
  </si>
  <si>
    <t>FCHTYTGBCXY</t>
    <phoneticPr fontId="51" type="noConversion"/>
  </si>
  <si>
    <t>98.26;96.85</t>
  </si>
  <si>
    <t>96.99;95.08</t>
  </si>
  <si>
    <t>医学</t>
    <phoneticPr fontId="51" type="noConversion"/>
  </si>
  <si>
    <t>张敏</t>
    <phoneticPr fontId="51" type="noConversion"/>
  </si>
  <si>
    <t xml:space="preserve">Vista-carrierscreeningminipanel(15/59); ctDNA肿瘤早早筛(8/59); 安孕可-单基因遗传病基因检测-12种(1/59); Oseq-T肿瘤个体化诊疗基因检测（科研版）(2/59); 安孕可-单基因遗传病携带者筛查69种(3/59); Oseq-ctDNA无创肿瘤个体化诊疗基因检测(3/59); 天津遗传病研发(1/59); SentisCancer+discovery(ctDNA)(508genes)(1/59); CarrierSeq-12GeneticDisorders(1/59); Vista-carrierscreeningtargetpanel(4/59); Oseq-Drug个体化诊疗基因检测(20/59); </t>
    <phoneticPr fontId="51" type="noConversion"/>
  </si>
  <si>
    <t>INDEX</t>
    <phoneticPr fontId="51" type="noConversion"/>
  </si>
  <si>
    <t>Hiseq17TJ0000415</t>
    <phoneticPr fontId="51" type="noConversion"/>
  </si>
  <si>
    <t>TJ178</t>
    <phoneticPr fontId="51" type="noConversion"/>
  </si>
  <si>
    <t>FCHTVKGBCXY</t>
    <phoneticPr fontId="51" type="noConversion"/>
  </si>
  <si>
    <t>产量较低(pooling比例偏差)</t>
    <phoneticPr fontId="51" type="noConversion"/>
  </si>
  <si>
    <t>以下子文库产量较低：DX1316ALDXAAAPEI-68
DX1316ALDYAAAPEI-71
DX0011ADXSAAAPEI-89
DX1316ALDTAAAPEI-97
DX1316ALDZAAAPEI-100
DX1316ALEAAAAPEI-115
DX1316ALEBAAAPEI-122
DX1231JYBAAPEI-148</t>
    <phoneticPr fontId="51" type="noConversion"/>
  </si>
  <si>
    <t>48.13;48.15</t>
  </si>
  <si>
    <t>98.09;96.44</t>
  </si>
  <si>
    <t>96.71;94.41</t>
  </si>
  <si>
    <t xml:space="preserve">安孕可-单基因遗传病基因检测-12种(1/59); ctDNA肿瘤早早筛(8/59); Vista-carrierscreeningminipanel(15/59); Oseq-ctDNA无创肿瘤个体化诊疗基因检测(3/59); Oseq-T肿瘤个体化诊疗基因检测（科研版）(2/59); 安孕可-单基因遗传病携带者筛查69种(3/59); 天津遗传病研发(1/59); CarrierSeq-12GeneticDisorders(1/59); Vista-carrierscreeningtargetpanel(4/59); Oseq-Drug个体化诊疗基因检测(20/59); SentisCancer+discovery(ctDNA)(508genes)(1/59); </t>
    <phoneticPr fontId="51" type="noConversion"/>
  </si>
  <si>
    <t>Hiseq17TJ0000415</t>
    <phoneticPr fontId="51" type="noConversion"/>
  </si>
  <si>
    <t>TJ178</t>
    <phoneticPr fontId="51" type="noConversion"/>
  </si>
  <si>
    <t>FCHTVKGBCXY</t>
    <phoneticPr fontId="51" type="noConversion"/>
  </si>
  <si>
    <t>产量较低(pooling比例偏差)</t>
    <phoneticPr fontId="51" type="noConversion"/>
  </si>
  <si>
    <t>以下子文库产量较低：DX1316ALDXAAAPEI-68
DX1316ALDYAAAPEI-71
DX0011ADXSAAAPEI-89
DX1316ALDTAAAPEI-97
DX1316ALDZAAAPEI-100
DX1316ALEAAAAPEI-115
DX1316ALEBAAAPEI-122
DX1231JYBAAPEI-148</t>
    <phoneticPr fontId="51" type="noConversion"/>
  </si>
  <si>
    <t>48.06;48.09</t>
  </si>
  <si>
    <t>98.05;96.33</t>
  </si>
  <si>
    <t>96.58;94.18</t>
  </si>
  <si>
    <t>DX0504AEBNAAAPEI-87</t>
    <phoneticPr fontId="51" type="noConversion"/>
  </si>
  <si>
    <t>FCHV5GKBCXY</t>
    <phoneticPr fontId="51" type="noConversion"/>
  </si>
  <si>
    <t xml:space="preserve"> -</t>
    <phoneticPr fontId="51" type="noConversion"/>
  </si>
  <si>
    <t>93.61;92.14</t>
  </si>
  <si>
    <t>90.47;88.51</t>
  </si>
  <si>
    <t>医学</t>
    <phoneticPr fontId="51" type="noConversion"/>
  </si>
  <si>
    <t>张敏</t>
    <phoneticPr fontId="51" type="noConversion"/>
  </si>
  <si>
    <t xml:space="preserve">voa121213李云2人TargetRegioncapture(1/1) </t>
    <phoneticPr fontId="51" type="noConversion"/>
  </si>
  <si>
    <t>INDEX</t>
    <phoneticPr fontId="51" type="noConversion"/>
  </si>
  <si>
    <t>DX0504AEBNAAAPEI-87</t>
    <phoneticPr fontId="51" type="noConversion"/>
  </si>
  <si>
    <t>SZ175</t>
    <phoneticPr fontId="51" type="noConversion"/>
  </si>
  <si>
    <t>FCHV5GKBCXY</t>
    <phoneticPr fontId="51" type="noConversion"/>
  </si>
  <si>
    <t>良</t>
    <phoneticPr fontId="51" type="noConversion"/>
  </si>
  <si>
    <t xml:space="preserve"> -</t>
    <phoneticPr fontId="51" type="noConversion"/>
  </si>
  <si>
    <t>45.11;45.13</t>
  </si>
  <si>
    <t>93.79;92.73</t>
  </si>
  <si>
    <t>90.74;89.38</t>
  </si>
  <si>
    <t>FCHV5FKBCXY</t>
    <phoneticPr fontId="51" type="noConversion"/>
  </si>
  <si>
    <t xml:space="preserve"> -</t>
    <phoneticPr fontId="51" type="noConversion"/>
  </si>
  <si>
    <t>44.98;44.98</t>
  </si>
  <si>
    <t>98.42;97.43</t>
  </si>
  <si>
    <t>97.26;95.93</t>
  </si>
  <si>
    <t>医学</t>
    <phoneticPr fontId="51" type="noConversion"/>
  </si>
  <si>
    <t>张敏</t>
    <phoneticPr fontId="51" type="noConversion"/>
  </si>
  <si>
    <t xml:space="preserve">voa121213李云2人TargetRegioncapture(1/1) </t>
    <phoneticPr fontId="51" type="noConversion"/>
  </si>
  <si>
    <t>INDEX</t>
    <phoneticPr fontId="51" type="noConversion"/>
  </si>
  <si>
    <t>DX0504AEBNAAAPEI-87</t>
    <phoneticPr fontId="51" type="noConversion"/>
  </si>
  <si>
    <t>SZ175</t>
    <phoneticPr fontId="51" type="noConversion"/>
  </si>
  <si>
    <t>FCHV5FKBCXY</t>
    <phoneticPr fontId="51" type="noConversion"/>
  </si>
  <si>
    <t>良</t>
    <phoneticPr fontId="51" type="noConversion"/>
  </si>
  <si>
    <t xml:space="preserve"> -</t>
    <phoneticPr fontId="51" type="noConversion"/>
  </si>
  <si>
    <t>44.93;44.92</t>
  </si>
  <si>
    <t>97.18;95.87</t>
  </si>
  <si>
    <t xml:space="preserve">voa121213李云2人TargetRegioncapture(2/2) </t>
    <phoneticPr fontId="51" type="noConversion"/>
  </si>
  <si>
    <t>Hiseq17TJ0000398</t>
    <phoneticPr fontId="51" type="noConversion"/>
  </si>
  <si>
    <t>SZ175</t>
    <phoneticPr fontId="51" type="noConversion"/>
  </si>
  <si>
    <t>FCHV37CBCXY</t>
    <phoneticPr fontId="51" type="noConversion"/>
  </si>
  <si>
    <t>良</t>
    <phoneticPr fontId="51" type="noConversion"/>
  </si>
  <si>
    <t xml:space="preserve"> -</t>
    <phoneticPr fontId="51" type="noConversion"/>
  </si>
  <si>
    <t>96.08;93.80</t>
  </si>
  <si>
    <t>93.23;90.30</t>
  </si>
  <si>
    <t>医学</t>
    <phoneticPr fontId="51" type="noConversion"/>
  </si>
  <si>
    <t>张敏</t>
    <phoneticPr fontId="51" type="noConversion"/>
  </si>
  <si>
    <t xml:space="preserve">voa121213李云2人TargetRegioncapture(2/2) </t>
    <phoneticPr fontId="51" type="noConversion"/>
  </si>
  <si>
    <t>INDEX</t>
    <phoneticPr fontId="51" type="noConversion"/>
  </si>
  <si>
    <t>44.87;44.88</t>
  </si>
  <si>
    <t>93.32;90.83</t>
  </si>
  <si>
    <t>医学</t>
    <phoneticPr fontId="51" type="noConversion"/>
  </si>
  <si>
    <t>张敏</t>
    <phoneticPr fontId="51" type="noConversion"/>
  </si>
  <si>
    <t>bod170725汪智蛟人EukaryoteTranscriptomeResequencing(7/7);</t>
    <phoneticPr fontId="147" type="noConversion"/>
  </si>
  <si>
    <t>HKTRDPEP00002818</t>
  </si>
  <si>
    <t>FCHKJGMBBXX</t>
  </si>
  <si>
    <t>良(HCS3.3.76)</t>
    <phoneticPr fontId="147" type="noConversion"/>
  </si>
  <si>
    <t>HS4000 PE50+8+50;0518+0518+0518;新库库检;</t>
  </si>
  <si>
    <t>53.97;55.07</t>
  </si>
  <si>
    <t>99.49;98.60</t>
  </si>
  <si>
    <t>98.26;96.40</t>
  </si>
  <si>
    <t>HKTRDPEP00002819</t>
  </si>
  <si>
    <t>产量较低(RD,HCS3.3.76)</t>
    <phoneticPr fontId="147" type="noConversion"/>
  </si>
  <si>
    <t>index实际混合比例与计划不符，HKRDHUMbodEBAGRABPEI-210产量偏低,RD</t>
    <phoneticPr fontId="147" type="noConversion"/>
  </si>
  <si>
    <t>51.80;52.92</t>
  </si>
  <si>
    <t>99.36;98.34</t>
  </si>
  <si>
    <t>97.78;95.70</t>
  </si>
  <si>
    <t>bod170725汪智蛟人EukaryoteTranscriptomeResequencing(6/10);gbb170728孙宇超鼠RNA-Seq(4/10);</t>
  </si>
  <si>
    <t>HKTRDPEP00002824</t>
  </si>
  <si>
    <t>产量较低(RD,HCS3.3.76)</t>
    <phoneticPr fontId="147" type="noConversion"/>
  </si>
  <si>
    <t>index实际混合比例与计划不符，HKPDXgbbRAAORAAPEI-205产量偏低,RD</t>
    <phoneticPr fontId="147" type="noConversion"/>
  </si>
  <si>
    <t>52.32;53.10</t>
  </si>
  <si>
    <t>99.42;98.65</t>
  </si>
  <si>
    <t>HKTRDPEP00002825</t>
  </si>
  <si>
    <t>良(HCS3.3.76)</t>
    <phoneticPr fontId="147" type="noConversion"/>
  </si>
  <si>
    <t>53.18;54.48</t>
  </si>
  <si>
    <t>99.37;98.48</t>
  </si>
  <si>
    <t>97.79;96.01</t>
  </si>
  <si>
    <t>HKTRDPEP00002826</t>
  </si>
  <si>
    <t>良(HCS3.3.76)</t>
    <phoneticPr fontId="147" type="noConversion"/>
  </si>
  <si>
    <t>HS4000 PE50+8+50;0518+0518+0518;新库库检，1% PHIX;</t>
  </si>
  <si>
    <t>53.50;54.67</t>
  </si>
  <si>
    <t>99.40;98.41</t>
  </si>
  <si>
    <t>97.99;96.04</t>
  </si>
  <si>
    <t>HKTRDPEP00002827</t>
  </si>
  <si>
    <t>良(HCS3.3.76)</t>
    <phoneticPr fontId="147" type="noConversion"/>
  </si>
  <si>
    <t>52.61;53.42</t>
  </si>
  <si>
    <t>99.43;98.66</t>
  </si>
  <si>
    <t>98.06;96.57</t>
  </si>
  <si>
    <t>HKTRDPEP00002828</t>
  </si>
  <si>
    <t>良(HCS3.3.76)</t>
    <phoneticPr fontId="147" type="noConversion"/>
  </si>
  <si>
    <t>53.54;54.43</t>
  </si>
  <si>
    <t>99.42;98.67</t>
  </si>
  <si>
    <t>98.03;96.49</t>
  </si>
  <si>
    <t>HKTRDPEP00002829</t>
  </si>
  <si>
    <t>52.06;53.05</t>
  </si>
  <si>
    <t>99.46;98.57</t>
  </si>
  <si>
    <t>98.15;96.20</t>
  </si>
  <si>
    <t>xek170808许琛莹人SmallRNA;</t>
  </si>
  <si>
    <t>PL27</t>
  </si>
  <si>
    <t>CHKPE85217070012</t>
  </si>
  <si>
    <t>FCHKJCKBBXX</t>
  </si>
  <si>
    <t>良(HCS3.3.76)</t>
    <phoneticPr fontId="147" type="noConversion"/>
  </si>
  <si>
    <t>HS4000 SE50+8;0518+0602;新库库检外来文库;</t>
  </si>
  <si>
    <t>PL28</t>
  </si>
  <si>
    <t>CHKPE85217070013</t>
  </si>
  <si>
    <t>PL29</t>
  </si>
  <si>
    <t>CHKPE85217070014</t>
  </si>
  <si>
    <t>PL30</t>
  </si>
  <si>
    <t>CHKPE85217070015</t>
  </si>
  <si>
    <t>PL31</t>
  </si>
  <si>
    <t>CHKPE85217070016</t>
  </si>
  <si>
    <t>良(HCS3.3.76)</t>
    <phoneticPr fontId="147" type="noConversion"/>
  </si>
  <si>
    <t>PL32</t>
  </si>
  <si>
    <t>CHKPE85217070017</t>
  </si>
  <si>
    <t>PL33</t>
  </si>
  <si>
    <t>CHKPE85217070018</t>
  </si>
  <si>
    <t>良(HCS3.3.76)</t>
    <phoneticPr fontId="147" type="noConversion"/>
  </si>
  <si>
    <t>PL34</t>
  </si>
  <si>
    <t>CHKPE85217070019</t>
  </si>
  <si>
    <t>FCHMWWJBCXY</t>
  </si>
  <si>
    <t>Hiseq17WH0000062</t>
  </si>
  <si>
    <t xml:space="preserve">ppo131019许林人Re-sequencing(52/52) </t>
    <phoneticPr fontId="51" type="noConversion"/>
  </si>
  <si>
    <t>Hiseq17WH0000061</t>
  </si>
  <si>
    <t>93.43;82.53</t>
  </si>
  <si>
    <t>97.19;91.52</t>
  </si>
  <si>
    <t>39.50;39.74</t>
  </si>
  <si>
    <t xml:space="preserve">HS4000 PE151+8+8+151;0623+0428;新库库检;
</t>
    <phoneticPr fontId="51" type="noConversion"/>
  </si>
  <si>
    <t>FCHKHHFBBXX</t>
  </si>
  <si>
    <t>WHCDNAPEP00007205</t>
  </si>
  <si>
    <t xml:space="preserve">rxo170801许琛莹线虫Re-sequencing(3/9) pnp170802刘青峰小蜂Denovo-Animal(1/9) mbu170802李斌斌三十六个马铃薯EukaryoteTranscriptomeResequencing(5/9) </t>
    <phoneticPr fontId="51" type="noConversion"/>
  </si>
  <si>
    <t>94.17;85.08</t>
  </si>
  <si>
    <t>97.52;92.91</t>
  </si>
  <si>
    <t>44.44;44.59</t>
  </si>
  <si>
    <t>WHCDNAPEP00007202</t>
  </si>
  <si>
    <t xml:space="preserve">mbu170802李斌斌三十六个马铃薯EukaryoteTranscriptomeResequencing(10/11) cvy170720马俊平短柄草EukaryotedenovoTranscriptome(1/11) </t>
    <phoneticPr fontId="51" type="noConversion"/>
  </si>
  <si>
    <t>94.53;86.34</t>
  </si>
  <si>
    <t>97.58;93.47</t>
  </si>
  <si>
    <t>45.52;45.63</t>
  </si>
  <si>
    <t>WHCDNAPEP00007201</t>
  </si>
  <si>
    <t xml:space="preserve">mbu170802李斌斌三十六个马铃薯EukaryoteTranscriptomeResequencing(8/11) bjn170630揭文才四十四个小鼠EukaryoteTranscriptomeResequencing(2/11) ykz170801于杨阳人EukaryoteTranscriptomeResequencing(1/11) </t>
    <phoneticPr fontId="51" type="noConversion"/>
  </si>
  <si>
    <t>94.81;85.74</t>
  </si>
  <si>
    <t>97.90;93.29</t>
  </si>
  <si>
    <t>45.70;45.84</t>
  </si>
  <si>
    <t>WHCDNAPEP00007207</t>
  </si>
  <si>
    <t xml:space="preserve">mbu170802李斌斌三十六个马铃薯EukaryoteTranscriptomeResequencing(3/9) mdg170802董海芳植物EukaryotedenovoTranscriptome(1/9) wsy170804位艳丽五个拟南芥EukaryoteTranscriptomeResequencing(5/9) </t>
    <phoneticPr fontId="51" type="noConversion"/>
  </si>
  <si>
    <t>93.05;82.25</t>
  </si>
  <si>
    <t>96.80;91.18</t>
  </si>
  <si>
    <t>49.94;49.98</t>
  </si>
  <si>
    <t xml:space="preserve">HS4000 PE151+8+8+151;0623+0428;新库库检;
</t>
    <phoneticPr fontId="51" type="noConversion"/>
  </si>
  <si>
    <t>WHCDNAPEP00007206</t>
  </si>
  <si>
    <t xml:space="preserve">aeu170804吕晓丹人EukaryoteTranscriptomeResequencing(10/10) </t>
    <phoneticPr fontId="51" type="noConversion"/>
  </si>
  <si>
    <t>94.91;85.42</t>
  </si>
  <si>
    <t>97.96;93.19</t>
  </si>
  <si>
    <t>50.14;50.18</t>
  </si>
  <si>
    <t>HKTRDPEP00002804</t>
  </si>
  <si>
    <t xml:space="preserve">xbp170720许琛莹小鼠EukaryoteTranscriptomeResequencing(10/10) </t>
    <phoneticPr fontId="51" type="noConversion"/>
  </si>
  <si>
    <t>93.76;82.13</t>
  </si>
  <si>
    <t>97.51;91.30</t>
  </si>
  <si>
    <t>47.45;47.57</t>
  </si>
  <si>
    <t xml:space="preserve">HS4000 PE151+8+8+151;0623+0428;新库库检;
</t>
    <phoneticPr fontId="51" type="noConversion"/>
  </si>
  <si>
    <t>HKTRDPEP00002803</t>
  </si>
  <si>
    <t xml:space="preserve">eop170621言显婷人Metagenomics(2/9) xir170731林宏昆虫Re-sequencing(1/9) duf170720张洪芳人Exomecapture(2/9) bun170725刘芳3人Exomecapture(4/9) </t>
    <phoneticPr fontId="51" type="noConversion"/>
  </si>
  <si>
    <t>89.66;74.99</t>
  </si>
  <si>
    <t>95.07;86.72</t>
  </si>
  <si>
    <t>49.07;49.33</t>
  </si>
  <si>
    <t xml:space="preserve">HS4000 PE151+8+8+151;0623+0428;新库库检，外来文库;
</t>
    <phoneticPr fontId="51" type="noConversion"/>
  </si>
  <si>
    <t>CHKPEI85217070210</t>
  </si>
  <si>
    <t xml:space="preserve">wmt170801袁珍丽眼虫EukaryoteTranscriptomeResequencing </t>
    <phoneticPr fontId="51" type="noConversion"/>
  </si>
  <si>
    <t>95.05;85.86</t>
  </si>
  <si>
    <t>98.02;93.56</t>
  </si>
  <si>
    <t>49.94;49.95</t>
  </si>
  <si>
    <t>FCHK2JHBBXX</t>
  </si>
  <si>
    <t>DKDNAPEP02985</t>
  </si>
  <si>
    <t xml:space="preserve">emc170721吕晓丹人Exomecapture(47/48) sto170713吕晓丹人Exomecapture(1/48) </t>
    <phoneticPr fontId="51" type="noConversion"/>
  </si>
  <si>
    <t>94.50;89.18</t>
  </si>
  <si>
    <t>97.35;94.39</t>
  </si>
  <si>
    <t>47.05;47.16</t>
  </si>
  <si>
    <t>29.57;29.33</t>
  </si>
  <si>
    <t>97.95;96.24</t>
  </si>
  <si>
    <t>DKDNAPEP02984</t>
  </si>
  <si>
    <t xml:space="preserve">ubf170718钟珍人Exomecapture(2/17) vic170728李维喜酵母EukaryoteTranscriptomeResequencing(15/17) </t>
  </si>
  <si>
    <t>94.90;85.60</t>
  </si>
  <si>
    <t>98.03;93.67</t>
  </si>
  <si>
    <t>50.16;50.13</t>
  </si>
  <si>
    <t>DKDNAPEP02983</t>
  </si>
  <si>
    <t xml:space="preserve">fsz170810吕晓丹人Exomecapture(2/13) pwu170801吕晓丹人Exomecapture(9/13) sto170713吕晓丹人Exomecapture(2/13) </t>
  </si>
  <si>
    <t>95.31;85.02</t>
  </si>
  <si>
    <t>98.18;93.44</t>
  </si>
  <si>
    <t>49.92;49.93</t>
  </si>
  <si>
    <t>DKDNAPEP02982</t>
  </si>
  <si>
    <t xml:space="preserve">pwu170801吕晓丹人Exomecapture(11/11) </t>
  </si>
  <si>
    <t>95.26;85.20</t>
  </si>
  <si>
    <t>98.17;93.46</t>
  </si>
  <si>
    <t>49.26;49.26</t>
  </si>
  <si>
    <t>DKDNAPEP02981</t>
  </si>
  <si>
    <t>95.05;85.78</t>
  </si>
  <si>
    <t>98.09;93.79</t>
  </si>
  <si>
    <t>49.38;49.39</t>
  </si>
  <si>
    <t>DKDNAPEP02980</t>
  </si>
  <si>
    <t>94.90;85.10</t>
  </si>
  <si>
    <t>98.01;93.38</t>
  </si>
  <si>
    <t>49.49;49.51</t>
  </si>
  <si>
    <t>DKDNAPEP02979</t>
  </si>
  <si>
    <t>94.73;83.20</t>
  </si>
  <si>
    <t>97.93;92.39</t>
  </si>
  <si>
    <t>49.23;49.25</t>
  </si>
  <si>
    <t>FCHK2JHBBXX</t>
    <phoneticPr fontId="51" type="noConversion"/>
  </si>
  <si>
    <t>DKDNAPEP02978</t>
    <phoneticPr fontId="51" type="noConversion"/>
  </si>
  <si>
    <t xml:space="preserve">pwu170801吕晓丹人Exomecapture(11/11) </t>
    <phoneticPr fontId="51" type="noConversion"/>
  </si>
  <si>
    <t>95.06;86.78</t>
  </si>
  <si>
    <t>98.07;94.10</t>
  </si>
  <si>
    <t>49.37;49.35</t>
  </si>
  <si>
    <t>FCHK2HNBBXX</t>
  </si>
  <si>
    <t>DKDNAPEP02977</t>
  </si>
  <si>
    <t xml:space="preserve">pwu170801吕晓丹人Exomecapture(11/11) </t>
    <phoneticPr fontId="51" type="noConversion"/>
  </si>
  <si>
    <t>94.67;86.52</t>
  </si>
  <si>
    <t>97.88;93.99</t>
  </si>
  <si>
    <t>DKDNAPEP02976</t>
  </si>
  <si>
    <t xml:space="preserve">ukc170728吕晓丹人Exomecapture(8/11) pwu170801吕晓丹人Exomecapture(3/11) </t>
  </si>
  <si>
    <t>95.10;87.64</t>
  </si>
  <si>
    <t>98.08;94.71</t>
  </si>
  <si>
    <t>51.18;51.19</t>
  </si>
  <si>
    <t>DKDNAPEP02975</t>
  </si>
  <si>
    <t xml:space="preserve">ukc170728吕晓丹人Exomecapture(11/11) </t>
  </si>
  <si>
    <t>94.84;86.14</t>
  </si>
  <si>
    <t>97.96;93.95</t>
  </si>
  <si>
    <t>51.28;51.28</t>
  </si>
  <si>
    <t>DKDNAPEP02974</t>
  </si>
  <si>
    <t>94.98;86.05</t>
  </si>
  <si>
    <t>98.03;93.98</t>
  </si>
  <si>
    <t>50.77;50.79</t>
  </si>
  <si>
    <t>DKDNAPEP02973</t>
  </si>
  <si>
    <t>95.22;86.51</t>
  </si>
  <si>
    <t>98.13;94.18</t>
  </si>
  <si>
    <t>51.08;51.08</t>
  </si>
  <si>
    <t>DKDNAPEP02972</t>
  </si>
  <si>
    <t>95.36;87.24</t>
  </si>
  <si>
    <t>98.21;94.47</t>
  </si>
  <si>
    <t>51.01;51.01</t>
  </si>
  <si>
    <t>DKDNAPEP02971</t>
  </si>
  <si>
    <t>95.41;85.03</t>
  </si>
  <si>
    <t>98.25;93.19</t>
  </si>
  <si>
    <t>51.39;51.42</t>
  </si>
  <si>
    <t>FCHK2HNBBXX</t>
    <phoneticPr fontId="51" type="noConversion"/>
  </si>
  <si>
    <t>DKDNAPEP02970</t>
    <phoneticPr fontId="51" type="noConversion"/>
  </si>
  <si>
    <t xml:space="preserve">ukc170728吕晓丹人Exomecapture(11/11) </t>
    <phoneticPr fontId="51" type="noConversion"/>
  </si>
  <si>
    <t>95.80;90.55</t>
  </si>
  <si>
    <t>98.45;96.01</t>
  </si>
  <si>
    <t>49.75;49.70</t>
  </si>
  <si>
    <t>FCHKWFVBBXX</t>
  </si>
  <si>
    <t>DKDNAPEP02969</t>
  </si>
  <si>
    <t xml:space="preserve">ukc170728吕晓丹人Exomecapture(11/11) </t>
    <phoneticPr fontId="51" type="noConversion"/>
  </si>
  <si>
    <t>95.88;90.70</t>
  </si>
  <si>
    <t>98.48;96.05</t>
  </si>
  <si>
    <t>49.61;49.56</t>
  </si>
  <si>
    <t>DKDNAPEP02968</t>
  </si>
  <si>
    <t>95.88;90.54</t>
  </si>
  <si>
    <t>98.48;95.97</t>
  </si>
  <si>
    <t>49.46;49.38</t>
  </si>
  <si>
    <t>DKDNAPEP02967</t>
  </si>
  <si>
    <t>95.85;90.68</t>
  </si>
  <si>
    <t>98.47;96.04</t>
  </si>
  <si>
    <t>49.61;49.55</t>
  </si>
  <si>
    <t>DKDNAPEP02966</t>
  </si>
  <si>
    <t>96.03;90.92</t>
  </si>
  <si>
    <t>98.52;96.16</t>
  </si>
  <si>
    <t>49.72;49.65</t>
  </si>
  <si>
    <t>DKDNAPEP02965</t>
  </si>
  <si>
    <t>95.88;90.41</t>
  </si>
  <si>
    <t>49.78;49.71</t>
  </si>
  <si>
    <t>DKDNAPEP02964</t>
  </si>
  <si>
    <t>96.22;91.07</t>
  </si>
  <si>
    <t>98.58;96.19</t>
  </si>
  <si>
    <t>49.89;49.82</t>
  </si>
  <si>
    <t>DKDNAPEP02963</t>
  </si>
  <si>
    <t>95.76;89.94</t>
  </si>
  <si>
    <t>98.43;95.66</t>
  </si>
  <si>
    <t>50.33;50.28</t>
  </si>
  <si>
    <t>FCHKWFVBBXX</t>
    <phoneticPr fontId="51" type="noConversion"/>
  </si>
  <si>
    <t>DKDNAPEP02962</t>
    <phoneticPr fontId="51" type="noConversion"/>
  </si>
  <si>
    <t xml:space="preserve">ukc170728吕晓丹人Exomecapture(7/11) emc170721吕晓丹人Exomecapture(1/11) cmb170710吕晓丹人Exomecapture(3/11) </t>
    <phoneticPr fontId="51" type="noConversion"/>
  </si>
  <si>
    <t>95.24;91.93</t>
  </si>
  <si>
    <t>97.78;95.99</t>
  </si>
  <si>
    <t>15.71;15.77</t>
  </si>
  <si>
    <t>98.76;97.92</t>
  </si>
  <si>
    <t>FCHKWFGBBXX</t>
  </si>
  <si>
    <t>DKDNAPEP02961</t>
  </si>
  <si>
    <t xml:space="preserve">ubf170718钟珍人Exomecapture(4/4) </t>
    <phoneticPr fontId="51" type="noConversion"/>
  </si>
  <si>
    <t>94.34;91.36</t>
  </si>
  <si>
    <t>97.14;95.38</t>
  </si>
  <si>
    <t>49.76;49.45</t>
  </si>
  <si>
    <t>28.16;28.12</t>
  </si>
  <si>
    <t>98.39;96.71</t>
  </si>
  <si>
    <t>DKDNAPEP02960</t>
  </si>
  <si>
    <t xml:space="preserve">ubf170718钟珍人Exomecapture(4/4) </t>
  </si>
  <si>
    <t>96.27;92.57</t>
  </si>
  <si>
    <t>50.15;50.16</t>
  </si>
  <si>
    <t>3.18;3.41</t>
  </si>
  <si>
    <t>99.46;98.32</t>
  </si>
  <si>
    <t>DKDNAPEP02959</t>
  </si>
  <si>
    <t>96.42;93.10</t>
  </si>
  <si>
    <t>98.63;97.10</t>
  </si>
  <si>
    <t>49.97;49.95</t>
  </si>
  <si>
    <t>23.24;23.18</t>
  </si>
  <si>
    <t>98.77;97.35</t>
  </si>
  <si>
    <t>DKDNAPEP02958</t>
  </si>
  <si>
    <t xml:space="preserve">ubf170718钟珍人Exomecapture(4/4) </t>
    <phoneticPr fontId="51" type="noConversion"/>
  </si>
  <si>
    <t>95.49;92.31</t>
  </si>
  <si>
    <t>98.30;96.79</t>
  </si>
  <si>
    <t>52.36;52.37</t>
  </si>
  <si>
    <t>DKDNAPEP02957</t>
  </si>
  <si>
    <t xml:space="preserve">vic170728李维喜酵母EukaryoteTranscriptomeResequencing(5/10) bmx170804李维喜人全血去球蛋白EukaryoteTranscriptomeResequencing(5/10) </t>
  </si>
  <si>
    <t>96.07;92.32</t>
  </si>
  <si>
    <t>98.50;96.76</t>
  </si>
  <si>
    <t>53.97;53.98</t>
  </si>
  <si>
    <t>DKDNAPEP02956</t>
  </si>
  <si>
    <t xml:space="preserve">bmx170804李维喜人全血去球蛋白EukaryoteTranscriptomeResequencing(6/6) </t>
  </si>
  <si>
    <t>95.45;91.76</t>
  </si>
  <si>
    <t>54.01;54.02</t>
  </si>
  <si>
    <t>DKDNAPEP02955</t>
  </si>
  <si>
    <t xml:space="preserve">bmx170804李维喜人全血去球蛋白EukaryoteTranscriptomeResequencing(6/6) </t>
    <phoneticPr fontId="51" type="noConversion"/>
  </si>
  <si>
    <t>95.27;89.08</t>
  </si>
  <si>
    <t>98.26;95.25</t>
  </si>
  <si>
    <t>49.60;49.54</t>
  </si>
  <si>
    <t>FCHKWFGBBXX</t>
    <phoneticPr fontId="51" type="noConversion"/>
  </si>
  <si>
    <t>DKDNAPEP02954</t>
    <phoneticPr fontId="51" type="noConversion"/>
  </si>
  <si>
    <t xml:space="preserve">emc170721吕晓丹人Exomecapture(11/11) </t>
    <phoneticPr fontId="51" type="noConversion"/>
  </si>
  <si>
    <t>91.27;86.24</t>
  </si>
  <si>
    <t>95.65;92.37</t>
  </si>
  <si>
    <t>42.02;42.13</t>
  </si>
  <si>
    <t xml:space="preserve">PE 126+8+126-V4;0522+0522;新库库检;
</t>
    <phoneticPr fontId="51" type="noConversion"/>
  </si>
  <si>
    <t>FCCB9CCANXX</t>
  </si>
  <si>
    <t>WHDNALPEP00000263</t>
  </si>
  <si>
    <t xml:space="preserve">vvi170719余佳临大鳍弹涂鱼Denovo-Animal(2/2) </t>
  </si>
  <si>
    <t>93.09;89.57</t>
  </si>
  <si>
    <t>96.58;94.20</t>
  </si>
  <si>
    <t>41.44;41.57</t>
  </si>
  <si>
    <t xml:space="preserve">PE 126+8+126-V4;0522+0522;新库库检;
</t>
    <phoneticPr fontId="51" type="noConversion"/>
  </si>
  <si>
    <t>WHDNALPEP00000262</t>
  </si>
  <si>
    <t xml:space="preserve">vvi170719余佳临大鳍弹涂鱼Denovo-Animal(2/2) </t>
    <phoneticPr fontId="51" type="noConversion"/>
  </si>
  <si>
    <t>90.48;81.36</t>
  </si>
  <si>
    <t>94.75;88.58</t>
  </si>
  <si>
    <t>52.58;53.00</t>
  </si>
  <si>
    <t>25.78;22.86</t>
  </si>
  <si>
    <t>0.24;0.43</t>
  </si>
  <si>
    <t>WHDNASPEP00005360</t>
  </si>
  <si>
    <t>Re-sequencing</t>
    <phoneticPr fontId="51" type="noConversion"/>
  </si>
  <si>
    <t xml:space="preserve">icn170725武瑞静十个人Re-sequencing(6/6) </t>
    <phoneticPr fontId="51" type="noConversion"/>
  </si>
  <si>
    <t>91.38;85.23</t>
  </si>
  <si>
    <t>95.76;91.34</t>
  </si>
  <si>
    <t>41.74;42.08</t>
  </si>
  <si>
    <t xml:space="preserve">PE 126+8+126-V4;0522+0522;新库库检;
</t>
    <phoneticPr fontId="51" type="noConversion"/>
  </si>
  <si>
    <t>WHDNASPEP00005359</t>
  </si>
  <si>
    <t xml:space="preserve">eeq170725钟珍拟南芥Re-sequencing(1/8) ehk170717周媛1拟南芥Re-sequencing(2/8) xeu170721高璐八个动物肠道宏病毒混合物个Metagenomics(5/8) </t>
  </si>
  <si>
    <t>92.82;87.19</t>
  </si>
  <si>
    <t>96.45;92.35</t>
  </si>
  <si>
    <t>39.77;40.15</t>
  </si>
  <si>
    <t xml:space="preserve">PE 126+8+126-V4;0522+0522;新库库检;
</t>
    <phoneticPr fontId="51" type="noConversion"/>
  </si>
  <si>
    <t>WHDNASPEP00005358</t>
  </si>
  <si>
    <t xml:space="preserve">ehk170717周媛1拟南芥Re-sequencing(2/5) xeu170721高璐八个动物肠道宏病毒混合物个Metagenomics(3/5) </t>
  </si>
  <si>
    <t>91.68;84.76</t>
  </si>
  <si>
    <t>95.90;91.18</t>
  </si>
  <si>
    <t>42.66;42.89</t>
  </si>
  <si>
    <t>WHDNASPEP00005351</t>
  </si>
  <si>
    <t xml:space="preserve">dso170706简建波植物Denovo-Plant(2/3) avt170517刘国城黄芪Denovo-Plant(1/3) </t>
    <phoneticPr fontId="51" type="noConversion"/>
  </si>
  <si>
    <t>92.70;87.98</t>
  </si>
  <si>
    <t>96.41;93.02</t>
  </si>
  <si>
    <t>35.69;35.97</t>
  </si>
  <si>
    <t xml:space="preserve">PE 126+8+126-V4;0522+0522;新库库检;
</t>
    <phoneticPr fontId="51" type="noConversion"/>
  </si>
  <si>
    <t>WHDNASPEP00005334</t>
  </si>
  <si>
    <t xml:space="preserve">aio170711高璐噬菌体一个Denovo-Microbiology(1/14) ehk170717周媛1拟南芥Re-sequencing(4/14) aaw170706梁勇幽门螺杆菌Denovo-Microbiology(8/14) aic170718高璐一个山羊痘病毒Denovo-Microbiology(1/14) </t>
  </si>
  <si>
    <t>93.30;90.23</t>
  </si>
  <si>
    <t>96.74;94.80</t>
  </si>
  <si>
    <t>WHCDNAPEP00007155</t>
  </si>
  <si>
    <t>94.92;91.45</t>
  </si>
  <si>
    <t>97.04;94.38</t>
  </si>
  <si>
    <t>44.75;44.74</t>
  </si>
  <si>
    <t>以下子文库产量较低：17L0013653-46
17DP324-RE-101
17DP325-RE-103
17DP326-RE-112
17DP327-RE-115
17DP328-RE-116
17DP329-RE-123
17DP330-RE-124
17DP331-RE-129
17DP332-RE-130
17DP333-RE-131
17DP336-RE-134</t>
    <phoneticPr fontId="51" type="noConversion"/>
  </si>
  <si>
    <t>FCHNKCTBCXY</t>
    <phoneticPr fontId="51" type="noConversion"/>
  </si>
  <si>
    <t>Hiseq17SZ0001190</t>
    <phoneticPr fontId="51" type="noConversion"/>
  </si>
  <si>
    <t xml:space="preserve">voa121213李云2人TargetRegioncapture(60/60) </t>
    <phoneticPr fontId="51" type="noConversion"/>
  </si>
  <si>
    <t>95.14;91.88</t>
  </si>
  <si>
    <t>97.16;94.64</t>
  </si>
  <si>
    <t>44.80;44.79</t>
  </si>
  <si>
    <t>95.64;92.99</t>
  </si>
  <si>
    <t>97.49;95.61</t>
  </si>
  <si>
    <t>45.26;45.16</t>
  </si>
  <si>
    <t xml:space="preserve">以下子文库产量较低：17DP326-RE1-113
17DP159-157
</t>
    <phoneticPr fontId="51" type="noConversion"/>
  </si>
  <si>
    <t>FCHNN7GBCXY</t>
    <phoneticPr fontId="51" type="noConversion"/>
  </si>
  <si>
    <t>Hiseq17SZ0001191</t>
    <phoneticPr fontId="51" type="noConversion"/>
  </si>
  <si>
    <t>95.46;92.80</t>
  </si>
  <si>
    <t>97.40;95.51</t>
  </si>
  <si>
    <t>45.13;45.03</t>
  </si>
  <si>
    <t>96.30;93.90</t>
  </si>
  <si>
    <t>FCHTWYNBCXY</t>
    <phoneticPr fontId="51" type="noConversion"/>
  </si>
  <si>
    <t>Hiseq17TJ0000429</t>
    <phoneticPr fontId="51" type="noConversion"/>
  </si>
  <si>
    <t xml:space="preserve">Oseq-Drug个体化诊疗基因检测(8/16); Oseq？-ctDNA肺癌个体化诊疗基因检测(8/16); </t>
    <phoneticPr fontId="51" type="noConversion"/>
  </si>
  <si>
    <t>95.98;93.43</t>
  </si>
  <si>
    <t>97.64;95.88</t>
  </si>
  <si>
    <t>44.63;44.66</t>
  </si>
  <si>
    <t>96.85;95.63</t>
  </si>
  <si>
    <t>98.18;97.36</t>
  </si>
  <si>
    <t>46.46;46.49</t>
  </si>
  <si>
    <t>FCHV2T5BCXY</t>
    <phoneticPr fontId="51" type="noConversion"/>
  </si>
  <si>
    <t>Hiseq17TJ0000430</t>
    <phoneticPr fontId="51" type="noConversion"/>
  </si>
  <si>
    <t xml:space="preserve">Oseq-Drug个体化诊疗基因检测(7/10); ctDNA肿瘤早早筛(2/10); SentisctDNATargetedDrugPanel(ctDNA206Gene)(1/10); </t>
    <phoneticPr fontId="51" type="noConversion"/>
  </si>
  <si>
    <t>96.88;95.67</t>
  </si>
  <si>
    <t>98.19;97.37</t>
  </si>
  <si>
    <t>46.53;46.56</t>
  </si>
  <si>
    <t>96.10;83.43</t>
  </si>
  <si>
    <t>97.76;86.79</t>
  </si>
  <si>
    <t>47.40;48.86</t>
  </si>
  <si>
    <t>以下子文库产量较低：DX0595ALMNAAAPEI-20
DX1316ALKUAAAPEI-41
DX1316ALKVAAAPEI-42
DX1316ALKWAAAPEI-43
DX1316ALKYAAAPEI-45
DX1316ALLVAAAPEI-78
DX1460ALLKAAAPEI-79
DX1316ALLMAAAPEI-84
DX1316ALMFAAAPEI-98
DX1316ALMAAAAPEI-108
DX1316ALMDAAAPEI-111
DX1316ALMEAAAPEI-113</t>
    <phoneticPr fontId="51" type="noConversion"/>
  </si>
  <si>
    <t>FCHTVJMBCXY</t>
    <phoneticPr fontId="51" type="noConversion"/>
  </si>
  <si>
    <t>Hiseq17TJ0000428</t>
    <phoneticPr fontId="51" type="noConversion"/>
  </si>
  <si>
    <t xml:space="preserve">GeneticTestingForShortStature(1/44); SentisctDNATargetedDrugPanel(ctDNA206Gene)(1/44); 天津遗传病研发(1/44); 遗传性肾病基因检测(7/44); Oseq-T肿瘤个体化诊疗基因检测(6/44); Oseq-T肿瘤个体化诊疗基因检测（科研版）(4/44); Oseq-Drug个体化诊疗基因检测(24/44); </t>
    <phoneticPr fontId="51" type="noConversion"/>
  </si>
  <si>
    <t>96.28;83.49</t>
  </si>
  <si>
    <t>97.81;86.78</t>
  </si>
  <si>
    <t>47.44;48.82</t>
  </si>
  <si>
    <t xml:space="preserve">Oseq-T肿瘤个体化诊疗基因检测(6/44); Oseq-T肿瘤个体化诊疗基因检测（科研版）(4/44); Oseq-Drug个体化诊疗基因检测(24/44); GeneticTestingForShortStature(1/44); 天津遗传病研发(1/44); SentisctDNATargetedDrugPanel(ctDNA206Gene)(1/44); 遗传性肾病基因检测(7/44); </t>
    <phoneticPr fontId="51" type="noConversion"/>
  </si>
  <si>
    <t>96.80;93.68</t>
  </si>
  <si>
    <t>98.94;97.25</t>
  </si>
  <si>
    <t>46.81;46.83</t>
  </si>
  <si>
    <t>hiseq4000</t>
  </si>
  <si>
    <t>FCHLCYYBBXX</t>
    <phoneticPr fontId="51" type="noConversion"/>
  </si>
  <si>
    <t>Hiseq17TJ0000427</t>
    <phoneticPr fontId="51" type="noConversion"/>
  </si>
  <si>
    <t xml:space="preserve">ctDNA肿瘤早早筛(8/8); </t>
    <phoneticPr fontId="51" type="noConversion"/>
  </si>
  <si>
    <t>96.49;93.82</t>
  </si>
  <si>
    <t>Hiseq17TJ0000426</t>
    <phoneticPr fontId="51" type="noConversion"/>
  </si>
  <si>
    <t>96.98;94.62</t>
  </si>
  <si>
    <t>99.01;97.71</t>
  </si>
  <si>
    <t>47.04;47.09</t>
  </si>
  <si>
    <t>Hiseq17TJ0000425</t>
    <phoneticPr fontId="51" type="noConversion"/>
  </si>
  <si>
    <t>96.73;93.92</t>
  </si>
  <si>
    <t>98.93;97.37</t>
  </si>
  <si>
    <t>46.98;47.01</t>
  </si>
  <si>
    <t>Hiseq17TJ0000424</t>
    <phoneticPr fontId="51" type="noConversion"/>
  </si>
  <si>
    <t>96.91;94.61</t>
  </si>
  <si>
    <t>98.96;97.70</t>
  </si>
  <si>
    <t>Hiseq17TJ0000423</t>
    <phoneticPr fontId="51" type="noConversion"/>
  </si>
  <si>
    <t xml:space="preserve">天津肿瘤研发(4/12); Oseq-Drug个体化诊疗基因检测(8/12); </t>
    <phoneticPr fontId="51" type="noConversion"/>
  </si>
  <si>
    <t>96.82;94.12</t>
  </si>
  <si>
    <t>98.95;97.48</t>
  </si>
  <si>
    <t>47.02;47.04</t>
  </si>
  <si>
    <t>hiseq4000</t>
    <phoneticPr fontId="51" type="noConversion"/>
  </si>
  <si>
    <t>Hiseq17TJ0000422</t>
    <phoneticPr fontId="51" type="noConversion"/>
  </si>
  <si>
    <t xml:space="preserve">SentisCancer+discovery(ctDNA)(508genes)(1/6); Oseq-ctDNA无创肿瘤个体化诊疗基因检测(5/6); </t>
    <phoneticPr fontId="51" type="noConversion"/>
  </si>
  <si>
    <t>96.55;93.34</t>
  </si>
  <si>
    <t>98.83;97.03</t>
  </si>
  <si>
    <t>46.26;46.29</t>
  </si>
  <si>
    <t>Hiseq17TJ0000421</t>
    <phoneticPr fontId="51" type="noConversion"/>
  </si>
  <si>
    <t xml:space="preserve">ctDNA肿瘤早早筛(1/73); 天津肿瘤研发(5/73); 遗传性肾病基因检测(11/73); 天津遗传病研发(17/73); Oseq-Drug个体化诊疗基因检测(12/73); SentisCancer+discovery(ctDNA)(508genes)(1/73); Oseq-T肿瘤个体化诊疗基因检测(4/73); Vista-carrierscreeningminipanel(2/73); 安孕可-单基因遗传病基因检测-12种(3/73); VISTACarrierscreeningminipanel（香港）(12/73); Oseq-ctDNA无创肿瘤个体化诊疗基因检测(5/73); </t>
    <phoneticPr fontId="51" type="noConversion"/>
  </si>
  <si>
    <t>96.58;92.78</t>
  </si>
  <si>
    <t>98.88;96.88</t>
  </si>
  <si>
    <t>Hiseq17TJ0000420</t>
    <phoneticPr fontId="51" type="noConversion"/>
  </si>
  <si>
    <t xml:space="preserve">Oseq-ctDNA无创肿瘤个体化诊疗基因检测(3/5); SentisCancer+discovery(ctDNA)(508genes)(1/5); ctDNA肿瘤早早筛(1/5); </t>
    <phoneticPr fontId="51" type="noConversion"/>
  </si>
  <si>
    <t>97.13;79.41</t>
  </si>
  <si>
    <t>98.37;84.43</t>
  </si>
  <si>
    <t>49.12;49.09</t>
  </si>
  <si>
    <t>FCHTJVMBCXY</t>
  </si>
  <si>
    <t>RNaseH_Test_BGI_CHOP;CPF1708002;CPF1708002;CPF1708002;CPF1708002;CPF1708002;CPF1708002;CPF1708002;CPF1708002;</t>
  </si>
  <si>
    <t>97.23;79.60</t>
  </si>
  <si>
    <t>98.41;84.48</t>
  </si>
  <si>
    <t>49.13;49.08</t>
  </si>
  <si>
    <t>95.39;91.88</t>
  </si>
  <si>
    <t>98.40;96.47</t>
  </si>
  <si>
    <t>46.58;46.53</t>
  </si>
  <si>
    <t>FCHLF2NBBXX</t>
  </si>
  <si>
    <t>94.86;91.27</t>
  </si>
  <si>
    <t>98.21;96.19</t>
  </si>
  <si>
    <t>46.58;46.52</t>
  </si>
  <si>
    <t>95.24;92.04</t>
  </si>
  <si>
    <t>98.36;96.54</t>
  </si>
  <si>
    <t>94.99;91.67</t>
  </si>
  <si>
    <t>98.43;96.86</t>
  </si>
  <si>
    <t>46.57;46.40</t>
  </si>
  <si>
    <t>95.89;93.11</t>
  </si>
  <si>
    <t>98.57;97.04</t>
  </si>
  <si>
    <t>46.58;46.41</t>
  </si>
  <si>
    <t>95.76;92.96</t>
  </si>
  <si>
    <t>98.53;96.99</t>
  </si>
  <si>
    <t>46.57;46.39</t>
  </si>
  <si>
    <t>95.69;92.78</t>
  </si>
  <si>
    <t>46.60;46.41</t>
  </si>
  <si>
    <t>97.03;95.01</t>
  </si>
  <si>
    <t>98.97;97.60</t>
  </si>
  <si>
    <t>FCHKYHLBBXX</t>
  </si>
  <si>
    <t>CPF1706001;CPF1706001;CPF1706001;CPF1706001;F17FTSUSAT0459_MUSkncE;</t>
  </si>
  <si>
    <t>95.52;94.64</t>
  </si>
  <si>
    <t>45.93;45.93</t>
  </si>
  <si>
    <t>CPF1707010;CPF1707010;CPF1707010;CPF1707010;CPF1707010;CPF1707010;CPF1707010;CPF1707010;CPF1707010;CPF1707010;</t>
  </si>
  <si>
    <t>95.82;94.76</t>
  </si>
  <si>
    <t>98.62;97.82</t>
  </si>
  <si>
    <t>45.91;45.46</t>
  </si>
  <si>
    <t>CPF1707007;</t>
  </si>
  <si>
    <t>95.79;94.69</t>
  </si>
  <si>
    <t>98.61;97.78</t>
  </si>
  <si>
    <t>95.47;94.34</t>
  </si>
  <si>
    <t>98.50;97.64</t>
  </si>
  <si>
    <t>45.85;45.40</t>
  </si>
  <si>
    <t>95.56;94.11</t>
  </si>
  <si>
    <t>98.54;97.54</t>
  </si>
  <si>
    <t>46.18;45.71</t>
  </si>
  <si>
    <t>95.65;94.44</t>
  </si>
  <si>
    <t>98.57;97.69</t>
  </si>
  <si>
    <t>46.21;45.75</t>
  </si>
  <si>
    <t>95.62;94.29</t>
  </si>
  <si>
    <t>46.18;45.73</t>
  </si>
  <si>
    <t>96.54;94.59</t>
  </si>
  <si>
    <t>49.26;49.06</t>
  </si>
  <si>
    <t>FCHTLVVBCXY</t>
  </si>
  <si>
    <t>CPF1708002;CPF1708002;CPF1708002;CPF1708002;CPF1708002;</t>
  </si>
  <si>
    <t>96.56;94.65</t>
  </si>
  <si>
    <t>98.05;96.77</t>
  </si>
  <si>
    <t>49.27;49.08</t>
  </si>
  <si>
    <t>96.57;94.24</t>
  </si>
  <si>
    <t>98.05;96.52</t>
  </si>
  <si>
    <t>49.21;49.01</t>
  </si>
  <si>
    <t>FCHTJVJBCXY</t>
  </si>
  <si>
    <t>96.45;94.25</t>
  </si>
  <si>
    <t>49.20;49.00</t>
  </si>
  <si>
    <t>96.50;93.93</t>
  </si>
  <si>
    <t>98.00;96.26</t>
  </si>
  <si>
    <t>49.10;48.93</t>
  </si>
  <si>
    <t>FCHTKYLBCXY</t>
  </si>
  <si>
    <t>96.15;94.22</t>
  </si>
  <si>
    <t>97.91;96.44</t>
  </si>
  <si>
    <t>91.29;87.98</t>
  </si>
  <si>
    <t>94.61;92.10</t>
  </si>
  <si>
    <t>46.03;45.81</t>
  </si>
  <si>
    <t>FCHTMNMBCXY</t>
  </si>
  <si>
    <t>RNaseH_Test_BGI_CHOP;RNaseH_Test_BGI_CHOP;RNaseH_Test_BGI_CHOP;RNaseH_Test_BGI_CHOP;RNaseH_Test_BGI_CHOP;Error;Error;F17FTSUSAT0094_HUMrzjE;F17FTSUSAT0094_HUMrzjE;CPF1708002;CPF1708002;CPF1708002;CPF1708002;</t>
  </si>
  <si>
    <t>93.55;85.41</t>
  </si>
  <si>
    <t>96.08;90.33</t>
  </si>
  <si>
    <t>46.95;46.90</t>
  </si>
  <si>
    <t>RNaseH_Test_BGI_CHOP;RNaseH_Test_BGI_CHOP;RNaseH_Test_BGI_CHOP;Error;Error;F17FTSUSAT0094_HUMrzjE;F17FTSUSAT0094_HUMrzjE;CPF1708002;CPF1708002;CPF1708002;CPF1708002;</t>
  </si>
  <si>
    <t>95.79;91.44</t>
  </si>
  <si>
    <t>98.57;96.33</t>
  </si>
  <si>
    <t>46.04;45.79</t>
  </si>
  <si>
    <t>FCHL2LWBBXX</t>
  </si>
  <si>
    <t>95.58;92.55</t>
  </si>
  <si>
    <t>46.03;45.79</t>
  </si>
  <si>
    <t>95.68;92.85</t>
  </si>
  <si>
    <t>95.74;93.05</t>
  </si>
  <si>
    <t>98.55;97.07</t>
  </si>
  <si>
    <t>96.02;93.45</t>
  </si>
  <si>
    <t>98.65;97.29</t>
  </si>
  <si>
    <t>45.73;45.50</t>
  </si>
  <si>
    <t>Na?ve_31_rep3</t>
  </si>
  <si>
    <t>95.91;93.05</t>
  </si>
  <si>
    <t>98.60;97.12</t>
  </si>
  <si>
    <t>95.78;92.88</t>
  </si>
  <si>
    <t>98.56;97.05</t>
  </si>
  <si>
    <t>45.74;45.51</t>
  </si>
  <si>
    <t>96.08;93.28</t>
  </si>
  <si>
    <t>45.75;45.55</t>
  </si>
  <si>
    <t>95.70;93.54</t>
  </si>
  <si>
    <t>98.32;97.14</t>
  </si>
  <si>
    <t>48.37;48.42</t>
  </si>
  <si>
    <t>FCHKY33BBXX</t>
  </si>
  <si>
    <t>CPF1705005;CPF1705005;CPF1705005;CPF1705005;CPF1703006;</t>
  </si>
  <si>
    <t>95.53;92.94</t>
  </si>
  <si>
    <t>98.37;96.99</t>
  </si>
  <si>
    <t>51.15;51.05</t>
  </si>
  <si>
    <t>CPF1705005;CPF1705005;CPF1703006;CPF1705005;CPF1705005;</t>
  </si>
  <si>
    <t>97.11;94.96</t>
  </si>
  <si>
    <t>47.26;47.26</t>
  </si>
  <si>
    <t>F17FTSUSAT0434_MOUztgE;F17FTSUSAT0434_MOUztgE;F17FTSUSAT0434_MOUztgE;F17FTSUSAT0434_MOUztgE;F17FTSUSAT0434_MOUztgE;F17FTSUSAT0434_MOUztgE;F17FTSUSAT0434_MOUztgE;F17FTSUSAT0434_MOUztgE;F17FTSUSAT0434_MOUztgE;F17FTSUSAT0434_MOUztgE;F17FTSUSAT0434_MOUztgE;F17FTSUSAT0434_MOUztgE;</t>
  </si>
  <si>
    <t>96.87;94.09</t>
  </si>
  <si>
    <t>98.92;97.29</t>
  </si>
  <si>
    <t>48.81;48.80</t>
  </si>
  <si>
    <t>CPF1705008;CPF1705010;F16FTSUSAT0470;CPF1705008;CPF1705008;F17FTSUSAT0374_MONncaE;F17FTSUSAT0374_MONncaE;F17FTSUSAT0374_MONncaE;F17FTSUSAT0374_MONncaE;</t>
  </si>
  <si>
    <t>97.04;93.77</t>
  </si>
  <si>
    <t>98.98;97.11</t>
  </si>
  <si>
    <t>97.02;93.62</t>
  </si>
  <si>
    <t>98.97;97.04</t>
  </si>
  <si>
    <t>46.84;46.89</t>
  </si>
  <si>
    <t>96.93;94.14</t>
  </si>
  <si>
    <t>98.94;97.26</t>
  </si>
  <si>
    <t>47.04;47.10</t>
  </si>
  <si>
    <t>97.09;93.55</t>
  </si>
  <si>
    <t>99.01;96.99</t>
  </si>
  <si>
    <t>46.59;46.63</t>
  </si>
  <si>
    <t>产量较低质量较差(pooling比例偏差)</t>
    <phoneticPr fontId="51" type="noConversion"/>
  </si>
  <si>
    <t>Transcriptome</t>
    <phoneticPr fontId="51" type="noConversion"/>
  </si>
  <si>
    <t>Exome capture</t>
    <phoneticPr fontId="51" type="noConversion"/>
  </si>
  <si>
    <t>来源</t>
    <phoneticPr fontId="51" type="noConversion"/>
  </si>
  <si>
    <t>/ifshk2/hiseq4000-114/170809_K00114_0602_AHKH3LBBXX</t>
  </si>
  <si>
    <t>/ifshk2/hiseq4000-211/170809_K00211_0455_AHKJ77BBXX</t>
  </si>
  <si>
    <t>/ifshk2/hiseq4000-114/170811_K00114_0604_BHKJ2KBBXX</t>
  </si>
  <si>
    <t>/ifshk2/hiseq4000-114/170811_K00114_0603_AHKJCJBBXX</t>
  </si>
  <si>
    <t>/ifshk2/hiseq4000-211/170814_K00211_0456_AHKJGMBBXX</t>
  </si>
  <si>
    <t>/ifshk2/hiseq4000-114/170815_K00114_0605_AHKJCKBBXX</t>
  </si>
  <si>
    <t>/ifswh2/hiseq2500-191/170808_D00191_0608_BHMTV3BCXY</t>
  </si>
  <si>
    <t>/ifswh2/hiseq2500-191/170811_D00191_0609_BHMTVNBCXY</t>
  </si>
  <si>
    <t>武汉</t>
    <phoneticPr fontId="51" type="noConversion"/>
  </si>
  <si>
    <t>何智伟</t>
    <phoneticPr fontId="51" type="noConversion"/>
  </si>
  <si>
    <t>/ifswh2/hiseq4000-136/170809_K00136_0486_AHK3C7BBXX</t>
  </si>
  <si>
    <t>/ifswh2/hiseq4000-133/170811_K00133_0343_AHKJL7BBXX</t>
  </si>
  <si>
    <t>/ifswh2/hiseq4000-133/170811_K00133_0344_BHKJLGBBXX</t>
  </si>
  <si>
    <t>/ifswh2/hiseq4000-137/170810_K00137_0473_AHKHMFBBXX</t>
  </si>
  <si>
    <t>/ifswh2/hiseq4000-136/170812_K00136_0487_AHKHV5BBXX</t>
  </si>
  <si>
    <t>/ifswh2/hiseq2500-191/170816_D00191_0610_AHMWWJBCXY</t>
  </si>
  <si>
    <t>/ifswh2/hiseq4000-137/170813_K00137_0474_AHKHHFBBXX</t>
  </si>
  <si>
    <t>/ifswh2/hiseq2500-188/170812_D00188_0527_BCB9CCANXX</t>
  </si>
  <si>
    <t>/ifs3/hiseq2500-D176/170810_D00176_1113_AHTYNCBCXY</t>
  </si>
  <si>
    <t>/ifs3/hiseq2500-D175/170810_D00175_0702_BHV2WNBCXY</t>
  </si>
  <si>
    <t>/ifs3/hiseq2500-D176/170812_D00176_1115_AHV325BCXY</t>
  </si>
  <si>
    <t>/ifs3/hiseq2500-D175/170812_D00175_0706_BHV3LWBCXY</t>
  </si>
  <si>
    <t>深圳</t>
    <phoneticPr fontId="51" type="noConversion"/>
  </si>
  <si>
    <t>张敏</t>
    <phoneticPr fontId="51" type="noConversion"/>
  </si>
  <si>
    <t>/ifs3/hiseq2500-D175/170810_D00175_0701_AHV37YBCXY</t>
  </si>
  <si>
    <t>该RUN大量bcl文件报错，手动修改非常多，等待时间长。</t>
    <phoneticPr fontId="51" type="noConversion"/>
  </si>
  <si>
    <t>/ifs3/hiseq2500-D175/170814_D00175_0708_BHV5GKBCXY</t>
  </si>
  <si>
    <t>深圳</t>
    <phoneticPr fontId="51" type="noConversion"/>
  </si>
  <si>
    <t>张敏</t>
    <phoneticPr fontId="51" type="noConversion"/>
  </si>
  <si>
    <t>/ifs3/hiseq2500-D175/170814_D00175_0707_AHV5FKBCXY</t>
  </si>
  <si>
    <t>深圳</t>
    <phoneticPr fontId="51" type="noConversion"/>
  </si>
  <si>
    <t>张敏</t>
    <phoneticPr fontId="51" type="noConversion"/>
  </si>
  <si>
    <t>/ifs3/hiseq2500-D175/170812_D00175_0705_AHV37CBCXY</t>
    <phoneticPr fontId="51" type="noConversion"/>
  </si>
  <si>
    <t>深圳</t>
    <phoneticPr fontId="51" type="noConversion"/>
  </si>
  <si>
    <t>张敏</t>
    <phoneticPr fontId="51" type="noConversion"/>
  </si>
  <si>
    <t>index check报错，流程中断，非工作日未能及时处理</t>
    <phoneticPr fontId="51" type="noConversion"/>
  </si>
  <si>
    <t>/ifs3/hiseq2500-D175/170816_D00175_0711_BHNN7GBCXY</t>
  </si>
  <si>
    <t>深圳</t>
    <phoneticPr fontId="51" type="noConversion"/>
  </si>
  <si>
    <t>张敏</t>
    <phoneticPr fontId="51" type="noConversion"/>
  </si>
  <si>
    <t>/ifs3/hiseq2500-D175/170816_D00175_0710_AHNKCTBCXY</t>
  </si>
  <si>
    <t>/share/hiseq2500-D178/170811_D00178_0758_AHTYTFBCXY</t>
  </si>
  <si>
    <t>天津</t>
    <phoneticPr fontId="51" type="noConversion"/>
  </si>
  <si>
    <t>张敏</t>
    <phoneticPr fontId="51" type="noConversion"/>
  </si>
  <si>
    <t>/share/hiseq2500-D178/170811_D00178_0759_BHTYVLBCXY</t>
  </si>
  <si>
    <t>/share/hiseq2500-D178/170813_D00178_0761_BHTYTGBCXY</t>
  </si>
  <si>
    <t>/share/hiseq2500-D178/170813_D00178_0760_AHTVKGBCXY</t>
  </si>
  <si>
    <t>/share/hiseq4000-K132/170814_K00132_0133_AHLCYYBBXX</t>
  </si>
  <si>
    <t>天津</t>
    <phoneticPr fontId="51" type="noConversion"/>
  </si>
  <si>
    <t>张敏</t>
    <phoneticPr fontId="51" type="noConversion"/>
  </si>
  <si>
    <t>/share/hiseq2500-D178/170815_D00178_0762_AHTVJMBCXY</t>
  </si>
  <si>
    <t>/share/hiseq2500-D177/170815_D00177_1256_AHV2T5BCXY</t>
  </si>
  <si>
    <t>/share/hiseq2500-D178/170815_D00178_0763_BHTWYNBCXY</t>
  </si>
  <si>
    <t>/share/Hiseq01/solexa/170806_ST-K00127_0211_AHKWFGBBXX</t>
  </si>
  <si>
    <t>丹麦</t>
    <phoneticPr fontId="51" type="noConversion"/>
  </si>
  <si>
    <t>何智伟</t>
    <phoneticPr fontId="51" type="noConversion"/>
  </si>
  <si>
    <t>/share/Hiseq05/solexa/170806_ST-K00127_0212_BHKWFVBBXX</t>
  </si>
  <si>
    <t>/share/Hiseq01/solexa/170810_ST-K00127_0213_AHK2HNBBXX</t>
  </si>
  <si>
    <t>/share/Hiseq05/solexa/170810_ST-K00127_0214_BHK2JHBBXX</t>
  </si>
  <si>
    <t xml:space="preserve">170815_I178_FCHTVJMBCXY_L1_Hiseq17TJ0000428  170815_I178_FCHTVJMBCXY_L2_Hiseq17TJ0000428 </t>
    <phoneticPr fontId="117" type="noConversion"/>
  </si>
  <si>
    <t>12个子文库产量较低。天津</t>
    <phoneticPr fontId="117" type="noConversion"/>
  </si>
  <si>
    <t>170816_I175_FCHNN7GBCXY_L1_Hiseq17SZ0001191 170816_I175_FCHNN7GBCXY_L2_Hiseq17SZ0001191</t>
    <phoneticPr fontId="117" type="noConversion"/>
  </si>
  <si>
    <t>2个子文库产量较低。深圳</t>
    <phoneticPr fontId="117" type="noConversion"/>
  </si>
  <si>
    <t>170816_I175_FCHNKCTBCXY_L1_Hiseq17SZ0001190 170816_I175_FCHNKCTBCXY_L2_Hiseq17SZ0001190</t>
    <phoneticPr fontId="117" type="noConversion"/>
  </si>
  <si>
    <t>12个子文库产量较低。深圳</t>
    <phoneticPr fontId="117" type="noConversion"/>
  </si>
  <si>
    <t>170814_I211_FCHKJGMBBXX_L2_HKTRDPEP00002819</t>
    <phoneticPr fontId="117" type="noConversion"/>
  </si>
  <si>
    <t>index实际混合比例与计划不符，HKRDHUMbodEBAGRABPEI-210产量偏低,RD</t>
    <phoneticPr fontId="117" type="noConversion"/>
  </si>
  <si>
    <t xml:space="preserve">170814_I211_FCHKJGMBBXX_L3_HKTRDPEP00002824 </t>
    <phoneticPr fontId="117" type="noConversion"/>
  </si>
  <si>
    <t>index实际混合比例与计划不符，HKPDXgbbRAAORAAPEI-205产量偏低,RD</t>
    <phoneticPr fontId="117" type="noConversion"/>
  </si>
  <si>
    <t>170813_I178_FCHTVKGBCXY_L1_Hiseq17TJ0000415 170813_I178_FCHTVKGBCXY_L2_Hiseq17TJ0000415</t>
    <phoneticPr fontId="117" type="noConversion"/>
  </si>
  <si>
    <t>8个子文库产量较低。天津</t>
    <phoneticPr fontId="117" type="noConversion"/>
  </si>
  <si>
    <t>WHMOSaojMAaA-3-35
DGNusf170719AAD-61-109-A
产量偏低</t>
    <phoneticPr fontId="117" type="noConversion"/>
  </si>
  <si>
    <t>170808_I191_FCHMTV3BCXY_L2_WHMISEQPEP00000729</t>
    <phoneticPr fontId="117" type="noConversion"/>
  </si>
  <si>
    <r>
      <t>WHBACepdMAaA-13-41
WHBACrerMAaA-3-116
产量偏低
DGNgzc170509AFN-37-65-A质量偏低。</t>
    </r>
    <r>
      <rPr>
        <sz val="10"/>
        <color rgb="FFC00000"/>
        <rFont val="宋体"/>
        <family val="3"/>
        <charset val="134"/>
      </rPr>
      <t>DGNgzc170509AFN-37-65-A，adaptor污染比例高达36%。</t>
    </r>
    <phoneticPr fontId="117" type="noConversion"/>
  </si>
  <si>
    <t>170810_I137_FCHKHMFBBXX_L4_WHDNASPEP00005363</t>
    <phoneticPr fontId="117" type="noConversion"/>
  </si>
  <si>
    <r>
      <t>WHRDHUMiuzRAAAMAA-111产量偏低。</t>
    </r>
    <r>
      <rPr>
        <sz val="10"/>
        <color rgb="FFC00000"/>
        <rFont val="宋体"/>
        <family val="3"/>
        <charset val="134"/>
      </rPr>
      <t>RD,文库降解</t>
    </r>
    <phoneticPr fontId="117" type="noConversion"/>
  </si>
  <si>
    <t xml:space="preserve">170811_I114_FCHKJCJBBXX_L2_HKTRDPEP00002805 </t>
    <phoneticPr fontId="117" type="noConversion"/>
  </si>
  <si>
    <t>index实际混合比例与计划不符，PLAfwbTAABOAAA-13,HKPISewnEAAERABPEI-208,HKPISewnEAAPRABPEI-221产量偏低,RD</t>
    <phoneticPr fontId="117" type="noConversion"/>
  </si>
  <si>
    <t>170809_I114_FCHKH3LBBXX_L1_HKTRDPEP00002820</t>
    <phoneticPr fontId="117" type="noConversion"/>
  </si>
  <si>
    <t>index实际混合比例与计划不符，HKRDHUMbodEBADRABPEI-207,HKRDHUMbodEBBSRABPEI-208产量偏低, HKRDHUMbodECAMRAAPEI-218,HKRDHUMbodECAQRAAPEI-222 實際產量比預期高1倍,RD</t>
    <phoneticPr fontId="117" type="noConversion"/>
  </si>
  <si>
    <t>170809_I114_FCHKH3LBBXX_L2_HKTRDPEP00002821</t>
    <phoneticPr fontId="117" type="noConversion"/>
  </si>
  <si>
    <t>170809_I114_FCHKH3LBBXX_L3_HKTRDPEP00002822</t>
    <phoneticPr fontId="117" type="noConversion"/>
  </si>
  <si>
    <t>index实际混合比例与计划不符，HKPDXgbbRAAURAAPEI-211,HKPDXgbbRAAWRAAPEI-213,HKRDHUMbodEBBZRABPEI-216产量偏低,RD</t>
    <phoneticPr fontId="117" type="noConversion"/>
  </si>
  <si>
    <t xml:space="preserve">170809_I114_FCHKH3LBBXX_L4_HKTRDPEP00002823 </t>
    <phoneticPr fontId="117" type="noConversion"/>
  </si>
  <si>
    <t>index实际混合比例与计划不符，HKRDHUMbodEBBXRABPEI-213产量偏低,RD</t>
    <phoneticPr fontId="117" type="noConversion"/>
  </si>
  <si>
    <t>index实际混合比例与计划不符，HKRDHUMbodEBDURABPEI-225产量偏低,RD</t>
    <phoneticPr fontId="117" type="noConversion"/>
  </si>
  <si>
    <t>index实际混合比例与计划不符，HKRDHUMbodEACSRBAPEI-214,HKRDHUMbodEBCBRABPEI-219产量偏低,RD</t>
    <phoneticPr fontId="117" type="noConversion"/>
  </si>
  <si>
    <t>170817_I177_FCHTVJVBCXY_L1_Hiseq17TJ0000432 170817_I177_FCHTVJVBCXY_L2_Hiseq17TJ0000432</t>
    <phoneticPr fontId="117" type="noConversion"/>
  </si>
  <si>
    <t>子文库 DX0503AKUNAAAPEI-61 产量较低。天津</t>
    <phoneticPr fontId="117" type="noConversion"/>
  </si>
  <si>
    <t>170817_I177_FCHV2TCBCXY_L1_Hiseq17TJ0000431 170817_I177_FCHV2TCBCXY_L2_Hiseq17TJ0000431</t>
    <phoneticPr fontId="117" type="noConversion"/>
  </si>
  <si>
    <t>pooling比例偏差，16个子文库产量较低。天津</t>
    <phoneticPr fontId="117" type="noConversion"/>
  </si>
  <si>
    <t xml:space="preserve">170819_I177_FCHTYTWBCXY_L1_Hiseq17TJ0000436  170819_I177_FCHTYTWBCXY_L2_Hiseq17TJ0000436 </t>
    <phoneticPr fontId="117" type="noConversion"/>
  </si>
  <si>
    <t>pooling比例偏差，10个子文库产量较低。天津</t>
    <phoneticPr fontId="117" type="noConversion"/>
  </si>
  <si>
    <t>张敏</t>
    <phoneticPr fontId="51" type="noConversion"/>
  </si>
  <si>
    <t>医学</t>
    <phoneticPr fontId="51" type="noConversion"/>
  </si>
  <si>
    <t>97.13;94.96</t>
  </si>
  <si>
    <t>98.31;96.68</t>
  </si>
  <si>
    <t>45.42;45.48</t>
  </si>
  <si>
    <t xml:space="preserve">以下子文库产量较低：DX1316ALRPAAAPEI-93
DX1316ALRSAAAPEI-97
DX1316ALRUAAAPEI-101
DX1316ALRVAAAPEI-103
DX1316ALRXAAAPEI-107
DX1316ALSCAAAPEI-148
DX1316ALSDAAAPEI-154
DX1316ALSLAAAPEI-165
DX1316ALSIAAAPEI-171
DX1316ALSJAAAPEI-172
</t>
    <phoneticPr fontId="51" type="noConversion"/>
  </si>
  <si>
    <t>产量较低(pooling比例偏差)</t>
    <phoneticPr fontId="51" type="noConversion"/>
  </si>
  <si>
    <t>FCHTYTWBCXY</t>
    <phoneticPr fontId="51" type="noConversion"/>
  </si>
  <si>
    <t>Hiseq17TJ0000436</t>
    <phoneticPr fontId="51" type="noConversion"/>
  </si>
  <si>
    <t xml:space="preserve">VISTACarrierscreeningminipanel（香港）(10/57); 安孕可-单基因遗传病携带者筛查69种(8/57); 遗传性肾病基因检测(7/57); 安孕可-单基因遗传病基因检测-12种(2/57); Oseq-Drug个体化诊疗基因检测(28/57); VISTACarrierscreeningtargetedpanel（香港）(2/57); </t>
    <phoneticPr fontId="51" type="noConversion"/>
  </si>
  <si>
    <t>96.90;94.59</t>
  </si>
  <si>
    <t>98.20;96.50</t>
  </si>
  <si>
    <t xml:space="preserve">以下子文库产量较低：DX1316ALRPAAAPEI-93
DX1316ALRSAAAPEI-97
DX1316ALRUAAAPEI-101
DX1316ALRVAAAPEI-103
DX1316ALRXAAAPEI-107
DX1316ALSCAAAPEI-148
DX1316ALSDAAAPEI-154
DX1316ALSLAAAPEI-165
DX1316ALSIAAAPEI-171
DX1316ALSJAAAPEI-172
</t>
    <phoneticPr fontId="51" type="noConversion"/>
  </si>
  <si>
    <t>产量较低(pooling比例偏差)</t>
    <phoneticPr fontId="51" type="noConversion"/>
  </si>
  <si>
    <t>FCHTYTWBCXY</t>
    <phoneticPr fontId="51" type="noConversion"/>
  </si>
  <si>
    <t>TJ177</t>
    <phoneticPr fontId="51" type="noConversion"/>
  </si>
  <si>
    <t>Hiseq17TJ0000436</t>
    <phoneticPr fontId="51" type="noConversion"/>
  </si>
  <si>
    <t>INDEX</t>
    <phoneticPr fontId="51" type="noConversion"/>
  </si>
  <si>
    <t xml:space="preserve">安孕可-单基因遗传病基因检测-12种(2/57); Oseq-Drug个体化诊疗基因检测(28/57); VISTACarrierscreeningtargetedpanel（香港）(2/57); VISTACarrierscreeningminipanel（香港）(10/57); 遗传性肾病基因检测(7/57); 安孕可-单基因遗传病携带者筛查69种(8/57); </t>
    <phoneticPr fontId="51" type="noConversion"/>
  </si>
  <si>
    <t>张敏</t>
    <phoneticPr fontId="51" type="noConversion"/>
  </si>
  <si>
    <t>医学</t>
    <phoneticPr fontId="51" type="noConversion"/>
  </si>
  <si>
    <t>96.36;95.13</t>
  </si>
  <si>
    <t>97.86;97.04</t>
  </si>
  <si>
    <t>44.11;44.17</t>
  </si>
  <si>
    <t xml:space="preserve"> -</t>
    <phoneticPr fontId="51" type="noConversion"/>
  </si>
  <si>
    <t>良</t>
    <phoneticPr fontId="51" type="noConversion"/>
  </si>
  <si>
    <t>FCHV3WYBCXY</t>
    <phoneticPr fontId="51" type="noConversion"/>
  </si>
  <si>
    <t>Hiseq17TJ0000435</t>
    <phoneticPr fontId="51" type="noConversion"/>
  </si>
  <si>
    <t xml:space="preserve">Oseq-Drug个体化诊疗基因检测(8/15); Oseq？-ctDNA肺癌个体化诊疗基因检测(7/15); </t>
    <phoneticPr fontId="51" type="noConversion"/>
  </si>
  <si>
    <t>张敏</t>
    <phoneticPr fontId="51" type="noConversion"/>
  </si>
  <si>
    <t>医学</t>
    <phoneticPr fontId="51" type="noConversion"/>
  </si>
  <si>
    <t>96.48;95.20</t>
  </si>
  <si>
    <t>97.92;97.09</t>
  </si>
  <si>
    <t>44.19;44.25</t>
  </si>
  <si>
    <t>FCHV3WYBCXY</t>
    <phoneticPr fontId="51" type="noConversion"/>
  </si>
  <si>
    <t>Hiseq17TJ0000435</t>
    <phoneticPr fontId="51" type="noConversion"/>
  </si>
  <si>
    <t>95.97;93.33</t>
  </si>
  <si>
    <t>97.67;95.91</t>
  </si>
  <si>
    <t>FCHTYTLBCXY</t>
    <phoneticPr fontId="51" type="noConversion"/>
  </si>
  <si>
    <t>Hiseq17TJ0000437</t>
    <phoneticPr fontId="51" type="noConversion"/>
  </si>
  <si>
    <t xml:space="preserve">Oseq-ctDNA无创肿瘤个体化诊疗基因检测(2/5); SentisCancer+discovery(ctDNA)(508genes)(2/5); ctDNA肿瘤早早筛(1/5); </t>
    <phoneticPr fontId="51" type="noConversion"/>
  </si>
  <si>
    <t>张敏</t>
    <phoneticPr fontId="51" type="noConversion"/>
  </si>
  <si>
    <t>医学</t>
    <phoneticPr fontId="51" type="noConversion"/>
  </si>
  <si>
    <t>95.86;93.13</t>
  </si>
  <si>
    <t>97.58;95.75</t>
  </si>
  <si>
    <t>48.13;48.13</t>
  </si>
  <si>
    <t xml:space="preserve"> -</t>
    <phoneticPr fontId="51" type="noConversion"/>
  </si>
  <si>
    <t>良</t>
    <phoneticPr fontId="51" type="noConversion"/>
  </si>
  <si>
    <t>FCHTYTLBCXY</t>
    <phoneticPr fontId="51" type="noConversion"/>
  </si>
  <si>
    <t>TJ178</t>
    <phoneticPr fontId="51" type="noConversion"/>
  </si>
  <si>
    <t>Hiseq17TJ0000437</t>
    <phoneticPr fontId="51" type="noConversion"/>
  </si>
  <si>
    <t>INDEX</t>
    <phoneticPr fontId="51" type="noConversion"/>
  </si>
  <si>
    <t xml:space="preserve">ctDNA肿瘤早早筛(1/5); SentisCancer+discovery(ctDNA)(508genes)(2/5); Oseq-ctDNA无创肿瘤个体化诊疗基因检测(2/5); </t>
    <phoneticPr fontId="51" type="noConversion"/>
  </si>
  <si>
    <t>张敏</t>
    <phoneticPr fontId="51" type="noConversion"/>
  </si>
  <si>
    <t>医学</t>
    <phoneticPr fontId="51" type="noConversion"/>
  </si>
  <si>
    <t>96.49;94.43</t>
  </si>
  <si>
    <t>97.97;96.58</t>
  </si>
  <si>
    <t>46.26;46.28</t>
  </si>
  <si>
    <t xml:space="preserve"> -</t>
    <phoneticPr fontId="51" type="noConversion"/>
  </si>
  <si>
    <t>良</t>
    <phoneticPr fontId="51" type="noConversion"/>
  </si>
  <si>
    <t>FCHV3WNBCXY</t>
    <phoneticPr fontId="51" type="noConversion"/>
  </si>
  <si>
    <t>TJ178</t>
    <phoneticPr fontId="51" type="noConversion"/>
  </si>
  <si>
    <t>Hiseq17TJ0000434</t>
    <phoneticPr fontId="51" type="noConversion"/>
  </si>
  <si>
    <t>INDEX</t>
    <phoneticPr fontId="51" type="noConversion"/>
  </si>
  <si>
    <t xml:space="preserve">Oseq-Drug个体化诊疗基因检测(11/16); Oseq？-ctDNA肺癌个体化诊疗基因检测(5/16); </t>
    <phoneticPr fontId="51" type="noConversion"/>
  </si>
  <si>
    <t>张敏</t>
    <phoneticPr fontId="51" type="noConversion"/>
  </si>
  <si>
    <t>医学</t>
    <phoneticPr fontId="51" type="noConversion"/>
  </si>
  <si>
    <t>95.92;93.50</t>
  </si>
  <si>
    <t>97.65;96.02</t>
  </si>
  <si>
    <t xml:space="preserve"> -</t>
    <phoneticPr fontId="51" type="noConversion"/>
  </si>
  <si>
    <t>良</t>
    <phoneticPr fontId="51" type="noConversion"/>
  </si>
  <si>
    <t>FCHV3WNBCXY</t>
    <phoneticPr fontId="51" type="noConversion"/>
  </si>
  <si>
    <t>TJ178</t>
    <phoneticPr fontId="51" type="noConversion"/>
  </si>
  <si>
    <t>Hiseq17TJ0000434</t>
    <phoneticPr fontId="51" type="noConversion"/>
  </si>
  <si>
    <t>INDEX</t>
    <phoneticPr fontId="51" type="noConversion"/>
  </si>
  <si>
    <t xml:space="preserve">Oseq？-ctDNA肺癌个体化诊疗基因检测(5/16); Oseq-Drug个体化诊疗基因检测(11/16); </t>
    <phoneticPr fontId="51" type="noConversion"/>
  </si>
  <si>
    <t>张敏</t>
    <phoneticPr fontId="51" type="noConversion"/>
  </si>
  <si>
    <t>医学</t>
    <phoneticPr fontId="51" type="noConversion"/>
  </si>
  <si>
    <t>98.03;96.59</t>
  </si>
  <si>
    <t>以下子文库产量较低：DX1316ALQHAAAPEI-12
DX1316ALPYAAAPEI-30
DX1316ALPZAAAPEI-35
DX1316ALNRAAAPEI-50
DX1316ALDYAAAPEI-71
DX1316ALOTAAAPEI-97
DX1316ALPLAAAPEI-101
DX1316ALPMAAAPEI-103
DX1316ALPPAAAPEI-107
DX1316ALPQAAAPEI-108
DX1316ALPRAAAPEI-111
DX1316ALQDAAAPEI-148
DX1316ALQEAAAPEI-154
DX1316ALQFAAAPEI-158
DX1316ALPUAAAPEI-171
DX1316ALPVAAAPEI-172</t>
    <phoneticPr fontId="51" type="noConversion"/>
  </si>
  <si>
    <t>产量较低(pooling比例偏差)</t>
    <phoneticPr fontId="51" type="noConversion"/>
  </si>
  <si>
    <t>FCHV2TCBCXY</t>
    <phoneticPr fontId="51" type="noConversion"/>
  </si>
  <si>
    <t>TJ177</t>
    <phoneticPr fontId="51" type="noConversion"/>
  </si>
  <si>
    <t>Hiseq17TJ0000431</t>
    <phoneticPr fontId="51" type="noConversion"/>
  </si>
  <si>
    <t>INDEX</t>
    <phoneticPr fontId="51" type="noConversion"/>
  </si>
  <si>
    <t xml:space="preserve">天津肿瘤研发(4/55); SentisCancer+discovery(ctDNA)(508genes)(2/55); Oseq-Drug个体化诊疗基因检测(42/55); Oseq-ctDNA无创肿瘤个体化诊疗基因检测(2/55); Oseq-T肿瘤个体化诊疗基因检测(5/55); </t>
    <phoneticPr fontId="51" type="noConversion"/>
  </si>
  <si>
    <t>张敏</t>
    <phoneticPr fontId="51" type="noConversion"/>
  </si>
  <si>
    <t>医学</t>
    <phoneticPr fontId="51" type="noConversion"/>
  </si>
  <si>
    <t>96.63;94.64</t>
  </si>
  <si>
    <t>98.04;96.65</t>
  </si>
  <si>
    <t>以下子文库产量较低：DX1316ALQHAAAPEI-12
DX1316ALPYAAAPEI-30
DX1316ALPZAAAPEI-35
DX1316ALNRAAAPEI-50
DX1316ALDYAAAPEI-71
DX1316ALOTAAAPEI-97
DX1316ALPLAAAPEI-101
DX1316ALPMAAAPEI-103
DX1316ALPPAAAPEI-107
DX1316ALPQAAAPEI-108
DX1316ALPRAAAPEI-111
DX1316ALQDAAAPEI-148
DX1316ALQEAAAPEI-154
DX1316ALQFAAAPEI-158
DX1316ALPUAAAPEI-171
DX1316ALPVAAAPEI-172</t>
    <phoneticPr fontId="51" type="noConversion"/>
  </si>
  <si>
    <t>产量较低(pooling比例偏差)</t>
    <phoneticPr fontId="51" type="noConversion"/>
  </si>
  <si>
    <t>FCHV2TCBCXY</t>
    <phoneticPr fontId="51" type="noConversion"/>
  </si>
  <si>
    <t>TJ177</t>
    <phoneticPr fontId="51" type="noConversion"/>
  </si>
  <si>
    <t>Hiseq17TJ0000431</t>
    <phoneticPr fontId="51" type="noConversion"/>
  </si>
  <si>
    <t>INDEX</t>
    <phoneticPr fontId="51" type="noConversion"/>
  </si>
  <si>
    <t xml:space="preserve">天津肿瘤研发(4/55); SentisCancer+discovery(ctDNA)(508genes)(2/55); Oseq-Drug个体化诊疗基因检测(42/55); Oseq-ctDNA无创肿瘤个体化诊疗基因检测(2/55); Oseq-T肿瘤个体化诊疗基因检测(5/55); </t>
    <phoneticPr fontId="51" type="noConversion"/>
  </si>
  <si>
    <t>张敏</t>
    <phoneticPr fontId="51" type="noConversion"/>
  </si>
  <si>
    <t>医学</t>
    <phoneticPr fontId="51" type="noConversion"/>
  </si>
  <si>
    <t>98.36;97.10</t>
  </si>
  <si>
    <t>45.85;45.89</t>
  </si>
  <si>
    <t>以下子文库产量较低：DX0503AKUNAAAPEI-61</t>
    <phoneticPr fontId="51" type="noConversion"/>
  </si>
  <si>
    <t>FCHTVJVBCXY</t>
    <phoneticPr fontId="51" type="noConversion"/>
  </si>
  <si>
    <t>Hiseq17TJ0000432</t>
    <phoneticPr fontId="51" type="noConversion"/>
  </si>
  <si>
    <t xml:space="preserve">Oseq-Drug个体化诊疗基因检测(14/15); Oseq-ctDNA无创肿瘤个体化诊疗基因检测(1/15); </t>
    <phoneticPr fontId="51" type="noConversion"/>
  </si>
  <si>
    <t>张敏</t>
    <phoneticPr fontId="51" type="noConversion"/>
  </si>
  <si>
    <t>医学</t>
    <phoneticPr fontId="51" type="noConversion"/>
  </si>
  <si>
    <t>96.94;95.03</t>
  </si>
  <si>
    <t>98.25;96.93</t>
  </si>
  <si>
    <t>45.79;45.83</t>
  </si>
  <si>
    <t>以下子文库产量较低：DX0503AKUNAAAPEI-61</t>
    <phoneticPr fontId="51" type="noConversion"/>
  </si>
  <si>
    <t>产量较低(pooling比例偏差)</t>
    <phoneticPr fontId="51" type="noConversion"/>
  </si>
  <si>
    <t>FCHTVJVBCXY</t>
    <phoneticPr fontId="51" type="noConversion"/>
  </si>
  <si>
    <t>TJ177</t>
    <phoneticPr fontId="51" type="noConversion"/>
  </si>
  <si>
    <t>Hiseq17TJ0000432</t>
    <phoneticPr fontId="51" type="noConversion"/>
  </si>
  <si>
    <t>INDEX</t>
    <phoneticPr fontId="51" type="noConversion"/>
  </si>
  <si>
    <t xml:space="preserve">Oseq-ctDNA无创肿瘤个体化诊疗基因检测(1/15); Oseq-Drug个体化诊疗基因检测(14/15); </t>
    <phoneticPr fontId="51" type="noConversion"/>
  </si>
  <si>
    <t>张敏</t>
    <phoneticPr fontId="51" type="noConversion"/>
  </si>
  <si>
    <t>医学</t>
    <phoneticPr fontId="51" type="noConversion"/>
  </si>
  <si>
    <t>96.02;92.65</t>
  </si>
  <si>
    <t>97.79;95.12</t>
  </si>
  <si>
    <t>46.02;46.07</t>
  </si>
  <si>
    <t xml:space="preserve"> -</t>
    <phoneticPr fontId="51" type="noConversion"/>
  </si>
  <si>
    <t>良</t>
    <phoneticPr fontId="51" type="noConversion"/>
  </si>
  <si>
    <t>FCHV3KMBCXY</t>
    <phoneticPr fontId="51" type="noConversion"/>
  </si>
  <si>
    <t>SZ175</t>
    <phoneticPr fontId="51" type="noConversion"/>
  </si>
  <si>
    <t>DX0504AEBOAAAPEI-92</t>
    <phoneticPr fontId="51" type="noConversion"/>
  </si>
  <si>
    <t>INDEX</t>
    <phoneticPr fontId="51" type="noConversion"/>
  </si>
  <si>
    <t xml:space="preserve">voa121213李云2人TargetRegioncapture(2/2) </t>
    <phoneticPr fontId="51" type="noConversion"/>
  </si>
  <si>
    <t>95.61;92.30</t>
  </si>
  <si>
    <t>97.58;94.90</t>
  </si>
  <si>
    <t>45.89;45.94</t>
  </si>
  <si>
    <t xml:space="preserve"> -</t>
    <phoneticPr fontId="51" type="noConversion"/>
  </si>
  <si>
    <t>良</t>
    <phoneticPr fontId="51" type="noConversion"/>
  </si>
  <si>
    <t>FCHV3KMBCXY</t>
    <phoneticPr fontId="51" type="noConversion"/>
  </si>
  <si>
    <t>SZ175</t>
    <phoneticPr fontId="51" type="noConversion"/>
  </si>
  <si>
    <t>DX0504AEBOAAAPEI-92</t>
    <phoneticPr fontId="51" type="noConversion"/>
  </si>
  <si>
    <t>INDEX</t>
    <phoneticPr fontId="51" type="noConversion"/>
  </si>
  <si>
    <t xml:space="preserve">voa121213李云2人TargetRegioncapture(2/2) </t>
    <phoneticPr fontId="51" type="noConversion"/>
  </si>
  <si>
    <t xml:space="preserve">170817_I114_FCHKJCMBBXX_L1_HKTRDPEP00002851 </t>
    <phoneticPr fontId="117" type="noConversion"/>
  </si>
  <si>
    <t>PF低,产量较低,RD</t>
    <phoneticPr fontId="117" type="noConversion"/>
  </si>
  <si>
    <t xml:space="preserve">170817_I114_FCHKJCMBBXX_L3_HKTRDPEP00002853 </t>
    <phoneticPr fontId="117" type="noConversion"/>
  </si>
  <si>
    <t>index实际混合比例与计划不符，HKRDHUMbodEBBFRABPEI-216产量偏低,RD</t>
    <phoneticPr fontId="117" type="noConversion"/>
  </si>
  <si>
    <t>170817_I114_FCHKH2MBBXX_L3_HKTRDPEP00002846
170817_I114_FCHKH2MBBXX_L4_HKTRDPEP00002846</t>
    <phoneticPr fontId="117" type="noConversion"/>
  </si>
  <si>
    <t>index实际混合比例与计划不符，HKRDHUMafvEABGRAAPEI-218产量偏低,RD</t>
    <phoneticPr fontId="117" type="noConversion"/>
  </si>
  <si>
    <t>HKTRDPEP00002851</t>
  </si>
  <si>
    <t>FCHKJCMBBXX</t>
  </si>
  <si>
    <t>PF低,产量较低,RD</t>
    <phoneticPr fontId="147" type="noConversion"/>
  </si>
  <si>
    <t>50.04;50.88</t>
  </si>
  <si>
    <t>98.65;99.28</t>
  </si>
  <si>
    <t>bod170725汪智蛟人EukaryoteTranscriptomeResequencing(9/9);</t>
  </si>
  <si>
    <t>HKTRDPEP00002852</t>
  </si>
  <si>
    <t>50.14;50.64</t>
  </si>
  <si>
    <t>99.39;98.70</t>
  </si>
  <si>
    <t>98.07;96.66</t>
  </si>
  <si>
    <t>bod170725汪智蛟人EukaryoteTranscriptomeResequencing(11/11);</t>
  </si>
  <si>
    <t>HKTRDPEP00002853</t>
  </si>
  <si>
    <t>index实际混合比例与计划不符，HKRDHUMbodEBBFRABPEI-216产量偏低,RD</t>
    <phoneticPr fontId="147" type="noConversion"/>
  </si>
  <si>
    <t>50.22;50.90</t>
  </si>
  <si>
    <t>99.40;98.88</t>
  </si>
  <si>
    <t>98.14;97.07</t>
  </si>
  <si>
    <t>HKTRDPEP00002854</t>
  </si>
  <si>
    <t>49.88;50.41</t>
  </si>
  <si>
    <t>99.43;98.89</t>
  </si>
  <si>
    <t>HKTRDPEP00002830</t>
  </si>
  <si>
    <t>53.15;54.24</t>
  </si>
  <si>
    <t>99.41;98.60</t>
  </si>
  <si>
    <t>98.09;96.42</t>
  </si>
  <si>
    <t>HKTRDPEP00002831</t>
  </si>
  <si>
    <t>52.77;53.76</t>
  </si>
  <si>
    <t>99.42;98.64</t>
  </si>
  <si>
    <t>98.17;96.50</t>
  </si>
  <si>
    <t>HKTRDPEP00002832</t>
  </si>
  <si>
    <t>53.88;54.95</t>
  </si>
  <si>
    <t>99.45;98.54</t>
  </si>
  <si>
    <t>HKTRDPEP00002855</t>
  </si>
  <si>
    <t>49.97;50.49</t>
  </si>
  <si>
    <t>99.43;98.71</t>
  </si>
  <si>
    <t>98.22;96.73</t>
  </si>
  <si>
    <t>lrh170731吕晓丹移植瘤Exomecapture(4/4);</t>
    <phoneticPr fontId="147" type="noConversion"/>
  </si>
  <si>
    <t>Exome capture</t>
    <phoneticPr fontId="147" type="noConversion"/>
  </si>
  <si>
    <t>HKEXONPEP00003528</t>
  </si>
  <si>
    <t>FCHKJ7GBBXX</t>
  </si>
  <si>
    <t>良(HCS3.3.76)</t>
    <phoneticPr fontId="147" type="noConversion"/>
  </si>
  <si>
    <t>98.28;96.53</t>
  </si>
  <si>
    <t>0.30;0.59</t>
  </si>
  <si>
    <t>48.41;47.87</t>
  </si>
  <si>
    <t>95.38;90.39</t>
  </si>
  <si>
    <t>lrh170731吕晓丹移植瘤Exomecapture(4/4);</t>
  </si>
  <si>
    <t>Exome capture</t>
    <phoneticPr fontId="147" type="noConversion"/>
  </si>
  <si>
    <t>良(HCS3.3.76)</t>
    <phoneticPr fontId="147" type="noConversion"/>
  </si>
  <si>
    <t>98.27;96.41</t>
  </si>
  <si>
    <t>48.44;47.88</t>
  </si>
  <si>
    <t>95.09;89.82</t>
  </si>
  <si>
    <t>HKEXONPEP00003524</t>
  </si>
  <si>
    <t>良(HCS3.3.76)</t>
    <phoneticPr fontId="147" type="noConversion"/>
  </si>
  <si>
    <t>98.61;97.02</t>
  </si>
  <si>
    <t>0.30;0.55</t>
  </si>
  <si>
    <t>48.89;48.50</t>
  </si>
  <si>
    <t>98.28;95.77</t>
  </si>
  <si>
    <t>94.95;90.06</t>
  </si>
  <si>
    <t>Exome capture</t>
    <phoneticPr fontId="147" type="noConversion"/>
  </si>
  <si>
    <t>良(HCS3.3.76)</t>
    <phoneticPr fontId="147" type="noConversion"/>
  </si>
  <si>
    <t>48.89;48.48</t>
  </si>
  <si>
    <t>98.27;95.36</t>
  </si>
  <si>
    <t>94.93;89.28</t>
  </si>
  <si>
    <t>gfa170802李维喜人Exomecapture(6/7);lrh170731吕晓丹移植瘤Exomecapture(1/7);</t>
  </si>
  <si>
    <t>Exome capture</t>
    <phoneticPr fontId="147" type="noConversion"/>
  </si>
  <si>
    <t>HKEXONPEP00003525</t>
  </si>
  <si>
    <t>良(HCS3.3.76)</t>
    <phoneticPr fontId="147" type="noConversion"/>
  </si>
  <si>
    <t>99.34;97.68</t>
  </si>
  <si>
    <t>0.31;0.58</t>
  </si>
  <si>
    <t>49.36;48.93</t>
  </si>
  <si>
    <t>98.28;95.64</t>
  </si>
  <si>
    <t>94.97;89.87</t>
  </si>
  <si>
    <t>0.33;0.66</t>
  </si>
  <si>
    <t>49.34;48.89</t>
  </si>
  <si>
    <t>98.24;94.93</t>
  </si>
  <si>
    <t>94.89;88.50</t>
  </si>
  <si>
    <t>gfa170802李维喜人Exomecapture(8/8);</t>
  </si>
  <si>
    <t>Exome capture</t>
    <phoneticPr fontId="147" type="noConversion"/>
  </si>
  <si>
    <t>HKEXONPEP00003526</t>
  </si>
  <si>
    <t>良(HCS3.3.76)</t>
    <phoneticPr fontId="147" type="noConversion"/>
  </si>
  <si>
    <t>99.50;97.65</t>
  </si>
  <si>
    <t>49.32;48.87</t>
  </si>
  <si>
    <t>95.08;90.05</t>
  </si>
  <si>
    <t>Exome capture</t>
    <phoneticPr fontId="147" type="noConversion"/>
  </si>
  <si>
    <t>99.49;97.57</t>
  </si>
  <si>
    <t>0.33;0.64</t>
  </si>
  <si>
    <t>49.26;48.80</t>
  </si>
  <si>
    <t>98.24;95.56</t>
  </si>
  <si>
    <t>94.88;89.76</t>
  </si>
  <si>
    <t>Exome capture</t>
    <phoneticPr fontId="147" type="noConversion"/>
  </si>
  <si>
    <t>HKEXONPEP00003521</t>
  </si>
  <si>
    <t>FCHKJ3HBBXX</t>
  </si>
  <si>
    <t>良(HCS3.3.76)</t>
    <phoneticPr fontId="147" type="noConversion"/>
  </si>
  <si>
    <t>96.00;94.29</t>
  </si>
  <si>
    <t>0.30;0.63</t>
  </si>
  <si>
    <t>48.89;48.33</t>
  </si>
  <si>
    <t>98.87;96.60</t>
  </si>
  <si>
    <t>96.60;92.17</t>
  </si>
  <si>
    <t>良(HCS3.3.76)</t>
    <phoneticPr fontId="147" type="noConversion"/>
  </si>
  <si>
    <t>95.98;94.50</t>
  </si>
  <si>
    <t>0.30;0.53</t>
  </si>
  <si>
    <t>48.90;48.34</t>
  </si>
  <si>
    <t>98.79;96.91</t>
  </si>
  <si>
    <t>96.41;92.74</t>
  </si>
  <si>
    <t>EX-L7</t>
  </si>
  <si>
    <t>CHKPEI85217070372</t>
  </si>
  <si>
    <t>52.82;52.86</t>
  </si>
  <si>
    <t>97.11;94.92</t>
  </si>
  <si>
    <t>EX-L8</t>
  </si>
  <si>
    <t>CHKPEI85217070373</t>
  </si>
  <si>
    <t>53.58;53.60</t>
  </si>
  <si>
    <t>98.78;97.57</t>
  </si>
  <si>
    <t>96.20;93.67</t>
  </si>
  <si>
    <t>HKEXONPEP00003522</t>
  </si>
  <si>
    <t>97.97;96.07</t>
  </si>
  <si>
    <t>98.18;96.53</t>
  </si>
  <si>
    <t>94.72;91.83</t>
  </si>
  <si>
    <t>Exome capture</t>
    <phoneticPr fontId="147" type="noConversion"/>
  </si>
  <si>
    <t>良(HCS3.3.76)</t>
    <phoneticPr fontId="147" type="noConversion"/>
  </si>
  <si>
    <t>97.98;95.93</t>
  </si>
  <si>
    <t>0.35;0.77</t>
  </si>
  <si>
    <t>49.20;48.82</t>
  </si>
  <si>
    <t>98.12;96.31</t>
  </si>
  <si>
    <t>HKEXONPEP00003523</t>
  </si>
  <si>
    <t>97.57;95.63</t>
  </si>
  <si>
    <t>48.65;48.12</t>
  </si>
  <si>
    <t>98.62;96.05</t>
  </si>
  <si>
    <t>95.96;90.86</t>
  </si>
  <si>
    <t>Exome capture</t>
    <phoneticPr fontId="147" type="noConversion"/>
  </si>
  <si>
    <t>良(HCS3.3.76)</t>
    <phoneticPr fontId="147" type="noConversion"/>
  </si>
  <si>
    <t>97.55;95.25</t>
  </si>
  <si>
    <t>0.30;0.73</t>
  </si>
  <si>
    <t>48.68;48.15</t>
  </si>
  <si>
    <t>98.70;95.68</t>
  </si>
  <si>
    <t>96.16;90.27</t>
  </si>
  <si>
    <t>gez170727言显婷人EukaryoteTranscriptomeResequencing(7/7);</t>
    <phoneticPr fontId="147" type="noConversion"/>
  </si>
  <si>
    <t>HKTRDPEP00002834</t>
  </si>
  <si>
    <t>FCHKH2MBBXX</t>
  </si>
  <si>
    <t>良(HCS3.3.76)</t>
    <phoneticPr fontId="147" type="noConversion"/>
  </si>
  <si>
    <t>47.57;48.50</t>
  </si>
  <si>
    <t>96.70;93.39</t>
  </si>
  <si>
    <t>gez170727言显婷人EukaryoteTranscriptomeResequencing(7/7);</t>
  </si>
  <si>
    <t>良(HCS3.3.76)</t>
    <phoneticPr fontId="147" type="noConversion"/>
  </si>
  <si>
    <t>47.52;48.45</t>
  </si>
  <si>
    <t>98.86;97.27</t>
  </si>
  <si>
    <t>96.77;93.35</t>
  </si>
  <si>
    <t>gez170727言显婷人EukaryoteTranscriptomeResequencing(5/7);afv170727言显婷人EukaryoteTranscriptomeResequencing(2/7);</t>
  </si>
  <si>
    <t>HKTRDPEP00002846</t>
  </si>
  <si>
    <t>index实际混合比例与计划不符，HKRDHUMafvEABGRAAPEI-218产量偏低,RD</t>
    <phoneticPr fontId="147" type="noConversion"/>
  </si>
  <si>
    <t>52.89;53.36</t>
  </si>
  <si>
    <t>97.78;97.42</t>
  </si>
  <si>
    <t>93.61;93.62</t>
  </si>
  <si>
    <t>52.91;53.38</t>
  </si>
  <si>
    <t>97.61;97.28</t>
  </si>
  <si>
    <t>93.28;93.20</t>
  </si>
  <si>
    <t>lrh170731吕晓丹移植瘤Exomecapture(2/2);</t>
  </si>
  <si>
    <t>HKTRDPEP00002843</t>
  </si>
  <si>
    <t>98.80;96.80</t>
  </si>
  <si>
    <t>0.36;0.73</t>
  </si>
  <si>
    <t>48.20;47.76</t>
  </si>
  <si>
    <t>98.28;95.68</t>
  </si>
  <si>
    <t>95.17;90.02</t>
  </si>
  <si>
    <t>njp170731吕晓丹移植瘤EukaryoteTranscriptomeResequencing(8/8);</t>
  </si>
  <si>
    <t>HKCDNAPEP00007209</t>
  </si>
  <si>
    <t>良(HCS3.3.76)</t>
    <phoneticPr fontId="147" type="noConversion"/>
  </si>
  <si>
    <t>48.00;47.87</t>
  </si>
  <si>
    <t>98.65;97.43</t>
  </si>
  <si>
    <t>96.16;93.68</t>
  </si>
  <si>
    <t>48.00;47.89</t>
  </si>
  <si>
    <t>98.68;97.03</t>
  </si>
  <si>
    <t>96.20;92.92</t>
  </si>
  <si>
    <t>xfk170727言显婷人EukaryoteTranscriptomeResequencing(3/4);gjp170731林宏人Non-codingRNA(1/4);</t>
  </si>
  <si>
    <t>HKTRDPEP00002850</t>
  </si>
  <si>
    <t>47.05;47.82</t>
  </si>
  <si>
    <t>97.76;96.65</t>
  </si>
  <si>
    <t>93.59;92.12</t>
  </si>
  <si>
    <t>vft170728袁珍丽植物RNA-Seq(16/16);</t>
    <phoneticPr fontId="147" type="noConversion"/>
  </si>
  <si>
    <t>HKCDNAPEP00007191</t>
  </si>
  <si>
    <t>FCHKJF7BBXX</t>
  </si>
  <si>
    <t>20170518 Hiseq4000 SBS kit (300cycles)</t>
  </si>
  <si>
    <t>vft170728袁珍丽植物RNA-Seq(16/16);</t>
  </si>
  <si>
    <t>HKCDNAPEP00007192</t>
  </si>
  <si>
    <t>良(HCS3.3.76)</t>
    <phoneticPr fontId="147" type="noConversion"/>
  </si>
  <si>
    <t>HKCDNAPEP00007193</t>
  </si>
  <si>
    <t>HKCDNAPEP00007196</t>
  </si>
  <si>
    <t>HKCDNAPEP00007210</t>
  </si>
  <si>
    <t>wuv170803胡维出芽酵母RNA-Seq(16/16);</t>
  </si>
  <si>
    <t>HKTRDPEP00002842</t>
  </si>
  <si>
    <t>qgy170804李维喜小鼠RNA-Seq(16/16);</t>
  </si>
  <si>
    <t>HKCDNAPEP00007218</t>
  </si>
  <si>
    <t>良(HCS3.3.76)</t>
    <phoneticPr fontId="147" type="noConversion"/>
  </si>
  <si>
    <t>HKCDNAPEP00007219</t>
  </si>
  <si>
    <t>bod170725汪智蛟人EukaryoteTranscriptomeResequencing(7/7);</t>
    <phoneticPr fontId="147" type="noConversion"/>
  </si>
  <si>
    <t>HKTRDPEP00002856</t>
  </si>
  <si>
    <t>FCHKJ7HBBXX</t>
  </si>
  <si>
    <t>50.71;51.45</t>
  </si>
  <si>
    <t>99.29;98.41</t>
  </si>
  <si>
    <t>97.76;95.85</t>
  </si>
  <si>
    <t>HKTRDPEP00002857</t>
  </si>
  <si>
    <t>50.25;51.07</t>
  </si>
  <si>
    <t>99.35;98.71</t>
  </si>
  <si>
    <t>98.00;96.72</t>
  </si>
  <si>
    <t>HKTRDPEP00002858</t>
  </si>
  <si>
    <t>50.84;51.63</t>
  </si>
  <si>
    <t>99.27;98.44</t>
  </si>
  <si>
    <t>97.77;96.10</t>
  </si>
  <si>
    <t>HKTRDPEP00002859</t>
  </si>
  <si>
    <t>良(HCS3.3.76)</t>
    <phoneticPr fontId="147" type="noConversion"/>
  </si>
  <si>
    <t>49.87;50.54</t>
  </si>
  <si>
    <t>99.26;98.52</t>
  </si>
  <si>
    <t>97.65;96.27</t>
  </si>
  <si>
    <t>HKTRDPEP00002860</t>
  </si>
  <si>
    <t>49.47;50.19</t>
  </si>
  <si>
    <t>99.28;98.61</t>
  </si>
  <si>
    <t>97.81;96.51</t>
  </si>
  <si>
    <t>HKTRDPEP00002861</t>
  </si>
  <si>
    <t>49.58;50.33</t>
  </si>
  <si>
    <t>99.26;98.44</t>
  </si>
  <si>
    <t>97.68;96.06</t>
  </si>
  <si>
    <t>HKTRDPEP00002862</t>
  </si>
  <si>
    <t>良(HCS3.3.76)</t>
    <phoneticPr fontId="147" type="noConversion"/>
  </si>
  <si>
    <t>53.52;54.62</t>
  </si>
  <si>
    <t>99.21;98.34</t>
  </si>
  <si>
    <t>97.46;95.74</t>
  </si>
  <si>
    <t>HKTRDPEP00002863</t>
  </si>
  <si>
    <t>良(HCS3.3.76)</t>
    <phoneticPr fontId="147" type="noConversion"/>
  </si>
  <si>
    <t>48.41;48.89</t>
  </si>
  <si>
    <t>99.30;98.57</t>
  </si>
  <si>
    <t>97.81;96.34</t>
  </si>
  <si>
    <t>gez170727言显婷人EukaryoteTranscriptomeResequencing(7/7);</t>
    <phoneticPr fontId="147" type="noConversion"/>
  </si>
  <si>
    <t>HKTRDPEP00002835</t>
  </si>
  <si>
    <t>FCHKJGNBBXX</t>
  </si>
  <si>
    <t>48.62;49.42</t>
  </si>
  <si>
    <t>97.79;97.37</t>
  </si>
  <si>
    <t>94.10;93.31</t>
  </si>
  <si>
    <t>48.64;49.45</t>
  </si>
  <si>
    <t>97.58;97.62</t>
  </si>
  <si>
    <t>93.67;93.74</t>
  </si>
  <si>
    <t>gez170727言显婷人EukaryoteTranscriptomeResequencing(3/7);xfk170727言显婷人EukaryoteTranscriptomeResequencing(4/7);</t>
  </si>
  <si>
    <t>HKTRDPEP00002836</t>
  </si>
  <si>
    <t>良(HCS3.3.76)</t>
    <phoneticPr fontId="147" type="noConversion"/>
  </si>
  <si>
    <t>49.38;50.15</t>
  </si>
  <si>
    <t>97.73;97.92</t>
  </si>
  <si>
    <t>94.05;94.35</t>
  </si>
  <si>
    <t>49.44;50.21</t>
  </si>
  <si>
    <t>97.75;97.97</t>
  </si>
  <si>
    <t>94.15;94.53</t>
  </si>
  <si>
    <t>xfk170727言显婷人EukaryoteTranscriptomeResequencing(7/7);</t>
  </si>
  <si>
    <t>HKTRDPEP00002833</t>
  </si>
  <si>
    <t>47.72;48.72</t>
  </si>
  <si>
    <t>98.32;97.48</t>
  </si>
  <si>
    <t>95.37;93.50</t>
  </si>
  <si>
    <t>良(HCS3.3.76)</t>
    <phoneticPr fontId="147" type="noConversion"/>
  </si>
  <si>
    <t>47.65;48.66</t>
  </si>
  <si>
    <t>98.34;97.41</t>
  </si>
  <si>
    <t>95.41;93.41</t>
  </si>
  <si>
    <t>xfk170727言显婷人EukaryoteTranscriptomeResequencing(1/5);mar170727言显婷人EukaryoteTranscriptomeResequencing(4/5);</t>
  </si>
  <si>
    <t>HKTRDPEP00002837</t>
  </si>
  <si>
    <t>48.43;49.05</t>
  </si>
  <si>
    <t>98.64;98.24</t>
  </si>
  <si>
    <t>96.22;95.30</t>
  </si>
  <si>
    <t>48.41;49.02</t>
  </si>
  <si>
    <t>98.60;98.10</t>
  </si>
  <si>
    <t>96.11;94.93</t>
  </si>
  <si>
    <t>28个子文库产量偏低</t>
    <phoneticPr fontId="51" type="noConversion"/>
  </si>
  <si>
    <t>FCHMVJHBCXY</t>
  </si>
  <si>
    <t>None</t>
  </si>
  <si>
    <t xml:space="preserve">None </t>
  </si>
  <si>
    <t>Hiseq17WH0000063</t>
  </si>
  <si>
    <t>HS4000 SE50+8;0428+0623;新库库检;</t>
    <phoneticPr fontId="51" type="noConversion"/>
  </si>
  <si>
    <t>FCHK35VBBXX</t>
  </si>
  <si>
    <t>WHDNASPEP00005405</t>
  </si>
  <si>
    <t xml:space="preserve">txs170802于杨阳玉米Chip-seq(2/13) man170720郑小敏大豆RNA-Seq(6/13) kna170623于杨阳一个人Chip-seq(1/13) cdk170718马俊平微量小鼠RNA-Seq(3/13) awe170710胡维小鼠Chip-seq(1/13) </t>
  </si>
  <si>
    <t>WHDNASPEP00005399</t>
  </si>
  <si>
    <t xml:space="preserve">pox170629王珏人羟甲基化Methylation(6/6) </t>
  </si>
  <si>
    <t>WHDNASPEP00005398</t>
  </si>
  <si>
    <t>WHDNASPEP00005397</t>
  </si>
  <si>
    <t>WHDNASPEP00005396</t>
  </si>
  <si>
    <t>92.98;80.82</t>
  </si>
  <si>
    <t>95.80;86.86</t>
  </si>
  <si>
    <t>50.88;51.60</t>
  </si>
  <si>
    <t>2.30;2.59</t>
  </si>
  <si>
    <t>97.17;95.29</t>
  </si>
  <si>
    <t>RP index PE251+8+8+251;0428+0428+0428;新库库检 加入15%wHAXPI053857-163;</t>
    <phoneticPr fontId="51" type="noConversion"/>
  </si>
  <si>
    <t>FCHKKFFBCXY</t>
  </si>
  <si>
    <t>WHMISEQPEP00000740</t>
  </si>
  <si>
    <t xml:space="preserve">ytk170728李洁4人微生物样本Metagenomics(68/276) zrt170728刘伦大鼠Metagenomics(36/276) epd170727梁勇六一个环境样品四区Metagenomics(23/276) kau170801杨林1十二个土壤Metagenomics(12/276) isj170802王爽1牛Metagenomics(50/276) lpm170801曾振华十个鹅Metagenomics(10/276) otm170801刘伦三茶树细菌Metagenomics(3/276) web170801田银平十五小鼠细菌Metagenomics(15/276) xqo170802梁勇小鼠四区Metagenomics(54/276) zyq170803杨林1一个土壤样品Metagenomics(1/276) vax170726刘伦土壤微生物Metagenomics(1/276) rer170725刘伦细菌Metagenomics(1/276) wwl170726刘伦土壤微生物Metagenomics(2/276) </t>
  </si>
  <si>
    <t>93.75;83.49</t>
  </si>
  <si>
    <t>96.18;88.66</t>
  </si>
  <si>
    <t>49.96;50.51</t>
  </si>
  <si>
    <t>2.18;2.59</t>
  </si>
  <si>
    <t>97.31;95.01</t>
  </si>
  <si>
    <t>FCHKKFFBCXY</t>
    <phoneticPr fontId="51" type="noConversion"/>
  </si>
  <si>
    <t>WHMISEQPEP00000739</t>
  </si>
  <si>
    <t xml:space="preserve">ygy170704高璐环境Metagenomics(2/320) obd161124刘伦细菌Metagenomics(13/320) gwi170718田银平细菌Metagenomics(2/320) uwa170725李洁4人来源微生物Metagenomics(1/320) rer170725刘伦细菌Metagenomics(2/320) nmn170726曾振华二十六蛇Metagenomics(26/320) cfj170626田银平细菌Metagenomics(70/320) pgr170706高璐八十个细菌Metagenomics(2/320) fga170619刘伦小鼠肠道Metagenomics(5/320) aut170801杨林1十三个污泥Metagenomics(13/320) ear170731曾振华二十猪Metagenomics(20/320) aem170727梁勇六一个环境一区Metagenomics(59/320) bfp170728高璐水体微生物Metagenomics(17/320) lcy170728高璐水体微生物Metagenomics(50/320) vxt170728曾振华三十八个小鼠粪便Metagenomics(38/320) </t>
  </si>
  <si>
    <t>94.82;78.10</t>
  </si>
  <si>
    <t>97.12;85.39</t>
  </si>
  <si>
    <t>52.18;52.97</t>
  </si>
  <si>
    <t>2.11;2.22</t>
  </si>
  <si>
    <t>97.35;95.16</t>
  </si>
  <si>
    <t>RP index PE251+8+8+251;0428+0428+0428;新库库检 加入15%wHAXPI053857-163;</t>
    <phoneticPr fontId="51" type="noConversion"/>
  </si>
  <si>
    <t>FCHKLW3BCXY</t>
  </si>
  <si>
    <t>WHMISEQPEP00000736</t>
  </si>
  <si>
    <t xml:space="preserve">tnr170712袁珍丽细菌Metagenomics(156/156) </t>
  </si>
  <si>
    <t>94.59;77.79</t>
  </si>
  <si>
    <t>97.04;85.31</t>
  </si>
  <si>
    <t>52.39;53.20</t>
  </si>
  <si>
    <t>2.13;2.31</t>
  </si>
  <si>
    <t>97.36;95.22</t>
  </si>
  <si>
    <t>WHMISEQPEP00000735</t>
  </si>
  <si>
    <t xml:space="preserve">tnr170712袁珍丽细菌Metagenomics(156/156) </t>
    <phoneticPr fontId="51" type="noConversion"/>
  </si>
  <si>
    <t>FCHK373BBXX</t>
  </si>
  <si>
    <t>WHDNASPEP00005395</t>
  </si>
  <si>
    <t>WHDNASPEP00005394</t>
  </si>
  <si>
    <t>WHDNASPEP00005393</t>
  </si>
  <si>
    <t>WHDNASPEP00005392</t>
  </si>
  <si>
    <t>HS4000 SE50+8;0428+0623;新库库检，外来文库;</t>
    <phoneticPr fontId="51" type="noConversion"/>
  </si>
  <si>
    <t>CWHPEPI00001517</t>
  </si>
  <si>
    <t xml:space="preserve">jje170810王珏人Re-sequencing </t>
  </si>
  <si>
    <t>HS4000 SE50+8;0428+0623;新库库检;</t>
  </si>
  <si>
    <t>FCHK35NBBXX</t>
  </si>
  <si>
    <t>WHDNASPEP00005391</t>
  </si>
  <si>
    <t>WHDNASPEP00005390</t>
  </si>
  <si>
    <t>WHDNASPEP00005389</t>
  </si>
  <si>
    <t>HS4000 SE50+8;0428+0623;新库库检;</t>
    <phoneticPr fontId="51" type="noConversion"/>
  </si>
  <si>
    <t>WHDNASPEP00005385</t>
  </si>
  <si>
    <t xml:space="preserve">efp170720言显婷人Re-sequencing(33/33) </t>
    <phoneticPr fontId="51" type="noConversion"/>
  </si>
  <si>
    <t>FCHK37FBBXX</t>
  </si>
  <si>
    <t>WHDNASPEP00005388</t>
  </si>
  <si>
    <t xml:space="preserve">pox170629王珏人羟甲基化Methylation(6/6) </t>
    <phoneticPr fontId="51" type="noConversion"/>
  </si>
  <si>
    <t>WHDNASPEP00005387</t>
  </si>
  <si>
    <t>WHDNASPEP00005384</t>
  </si>
  <si>
    <t xml:space="preserve">pjd170807董海芳人Chip-seq(10/10) </t>
  </si>
  <si>
    <t>WHDNASPEP00005383</t>
  </si>
  <si>
    <t xml:space="preserve">phl170803董海芳人Chip-seq(9/9) </t>
    <phoneticPr fontId="51" type="noConversion"/>
  </si>
  <si>
    <t>WHDNASPEP00005370</t>
  </si>
  <si>
    <t>Chip-seq</t>
    <phoneticPr fontId="51" type="noConversion"/>
  </si>
  <si>
    <t xml:space="preserve">jfv170719刘芳3人Chip-seq(25/25) </t>
  </si>
  <si>
    <t>FCHK37FBBXX</t>
    <phoneticPr fontId="51" type="noConversion"/>
  </si>
  <si>
    <t>WHDNASPEP00005379</t>
  </si>
  <si>
    <t xml:space="preserve">jfv170719刘芳3人Chip-seq(26/26) </t>
    <phoneticPr fontId="51" type="noConversion"/>
  </si>
  <si>
    <t>97.40;85.78</t>
  </si>
  <si>
    <t>99.19;92.91</t>
  </si>
  <si>
    <t>43.65;44.06</t>
  </si>
  <si>
    <t>HS4000 PE50+8+8+50;0428+0623;新库库检;</t>
    <phoneticPr fontId="51" type="noConversion"/>
  </si>
  <si>
    <t>FCHK3CHBBXX</t>
  </si>
  <si>
    <t>WHCDNAPEP00007198</t>
  </si>
  <si>
    <t xml:space="preserve">pnp170802刘青峰小蜂Denovo-Animal(2/5) jzg170615赵一凡真菌Denovo-Microbiology(1/5) esi170718汪智蛟人EukaryoteTranscriptomeResequencing(2/5) </t>
  </si>
  <si>
    <t>92.73;27.68</t>
  </si>
  <si>
    <t>97.69;41.59</t>
  </si>
  <si>
    <t>43.88;37.74</t>
  </si>
  <si>
    <t>HS4000 PE50+8+8+50;0428+0623;新库库检，外来文库;</t>
    <phoneticPr fontId="51" type="noConversion"/>
  </si>
  <si>
    <t>Read2 的 Q20%很低</t>
    <phoneticPr fontId="51" type="noConversion"/>
  </si>
  <si>
    <t>质量较差(客户样品)</t>
    <phoneticPr fontId="51" type="noConversion"/>
  </si>
  <si>
    <t>CWHPEPI00001516</t>
  </si>
  <si>
    <t xml:space="preserve">RNA-Seq </t>
    <phoneticPr fontId="51" type="noConversion"/>
  </si>
  <si>
    <t xml:space="preserve">mas170810刘宇峰小鼠RNA-Seq </t>
    <phoneticPr fontId="51" type="noConversion"/>
  </si>
  <si>
    <t>97.64;93.47</t>
  </si>
  <si>
    <t>99.22;97.07</t>
  </si>
  <si>
    <t>47.47;47.82</t>
  </si>
  <si>
    <t>HS4000 PE50+8+8+50;0428+0623;新库库检;</t>
    <phoneticPr fontId="51" type="noConversion"/>
  </si>
  <si>
    <t>WHCDNAPEP00007188</t>
  </si>
  <si>
    <t xml:space="preserve">esi170718汪智蛟人EukaryoteTranscriptomeResequencing(13/13) </t>
    <phoneticPr fontId="51" type="noConversion"/>
  </si>
  <si>
    <t>97.20;92.13</t>
  </si>
  <si>
    <t>99.11;96.38</t>
  </si>
  <si>
    <t>47.30;47.66</t>
  </si>
  <si>
    <t>HS4000 PE50+8+8+50;0428+0623;新库库检;</t>
    <phoneticPr fontId="51" type="noConversion"/>
  </si>
  <si>
    <t>97.52;92.79</t>
  </si>
  <si>
    <t>99.19;96.69</t>
  </si>
  <si>
    <t>46.23;46.49</t>
  </si>
  <si>
    <t>WHCDNAPEP00007190</t>
  </si>
  <si>
    <t>97.38;92.74</t>
  </si>
  <si>
    <t>46.20;46.47</t>
  </si>
  <si>
    <t>97.58;93.34</t>
  </si>
  <si>
    <t>99.24;97.01</t>
  </si>
  <si>
    <t>47.60;47.94</t>
  </si>
  <si>
    <t>WHCDNAPEP00007189</t>
  </si>
  <si>
    <t>97.27;90.79</t>
  </si>
  <si>
    <t>99.14;95.69</t>
  </si>
  <si>
    <t>47.45;47.77</t>
  </si>
  <si>
    <t>HS4000 PE50+8+8+50;0428+0623;新库库检;</t>
    <phoneticPr fontId="51" type="noConversion"/>
  </si>
  <si>
    <t>FCHK3CHBBXX</t>
    <phoneticPr fontId="51" type="noConversion"/>
  </si>
  <si>
    <t xml:space="preserve">esi170718汪智蛟人EukaryoteTranscriptomeResequencing(13/13) </t>
    <phoneticPr fontId="51" type="noConversion"/>
  </si>
  <si>
    <t>170820_I211_FCHKJ2YBBXX_L3_HKTRDPEP00002864</t>
    <phoneticPr fontId="117" type="noConversion"/>
  </si>
  <si>
    <t>index实际混合比例与计划不符，HKRDOVIhoxNAAARAAPEI-208,HKRDOVIhoxNAABRAAPEI-209,HKRDOVIhoxNAACRAAPEI-210,HKRDOVIhoxNAADRAAPEI-211产量偏低,RD</t>
    <phoneticPr fontId="117" type="noConversion"/>
  </si>
  <si>
    <t>170819_I137_FCHKHYKBBXX_L2_CWHPEI17080049
170819_I137_FCHKHYKBBXX_L3_CWHPEI17080050</t>
    <phoneticPr fontId="117" type="noConversion"/>
  </si>
  <si>
    <t>170819_I137_FCHKHYKBBXX_L5_WHDNASPEP00005407</t>
    <phoneticPr fontId="117" type="noConversion"/>
  </si>
  <si>
    <t>整条Lane PF%值偏低</t>
    <phoneticPr fontId="117" type="noConversion"/>
  </si>
  <si>
    <t>94.09;84.79</t>
  </si>
  <si>
    <t>98.06;92.93</t>
  </si>
  <si>
    <t>48.12;48.11</t>
  </si>
  <si>
    <t>HS4000 PE101+8+101;0623+0623;新库库检;</t>
    <phoneticPr fontId="51" type="noConversion"/>
  </si>
  <si>
    <t>FCHKHYKBBXX</t>
  </si>
  <si>
    <t>WHDNASPEP00005410</t>
  </si>
  <si>
    <t xml:space="preserve">fis170731周媛1宏基因组Re-sequencing(12/12) </t>
  </si>
  <si>
    <t>94.37;83.88</t>
  </si>
  <si>
    <t>98.11;92.36</t>
  </si>
  <si>
    <t>44.18;44.38</t>
  </si>
  <si>
    <t>WHDNASPEP00005409</t>
  </si>
  <si>
    <t xml:space="preserve">fis170731周媛1宏基因组Re-sequencing(22/22) </t>
  </si>
  <si>
    <t>94.78;84.49</t>
  </si>
  <si>
    <t>98.27;92.62</t>
  </si>
  <si>
    <t>44.71;44.88</t>
  </si>
  <si>
    <t>WHDNASPEP00005408</t>
  </si>
  <si>
    <t xml:space="preserve">fis170731周媛1宏基因组Re-sequencing(22/22) </t>
    <phoneticPr fontId="51" type="noConversion"/>
  </si>
  <si>
    <t>91.62;82.70</t>
  </si>
  <si>
    <t>96.40;91.44</t>
  </si>
  <si>
    <t>48.88;49.00</t>
  </si>
  <si>
    <t>整条Lane PF%偏低</t>
    <phoneticPr fontId="51" type="noConversion"/>
  </si>
  <si>
    <t>WHDNASPEP00005407</t>
  </si>
  <si>
    <t xml:space="preserve">now170706徐晓静一百五十二个水稻RAD-Seq(9/17) uyi170731言显婷大肠杆菌Re-sequencing(1/17) ano170808谢志远六个果蝇EukaryotedenovoTranscriptome(3/17) dhg170717高晓磊人EukaryotedenovoTranscriptome(2/17) gif160810王晓丽毛皮Denovo-Animal(2/17) </t>
  </si>
  <si>
    <t>94.73;84.81</t>
  </si>
  <si>
    <t>98.16;93.18</t>
  </si>
  <si>
    <t>45.53;45.85</t>
  </si>
  <si>
    <t>0.45;0.82</t>
  </si>
  <si>
    <t>98.84;95.80</t>
  </si>
  <si>
    <t>WHDNASPEP00005406</t>
  </si>
  <si>
    <t xml:space="preserve">kym170731廖启军人Exomecapture(1/17) hap170726谢志远拟南芥Methylation(1/17) ano170808谢志远六个果蝇EukaryotedenovoTranscriptome(3/17) now170706徐晓静一百五十二个水稻RAD-Seq(11/17) wck170804张岩一个人Exomecapture(1/17) </t>
  </si>
  <si>
    <t>49.33;68.92</t>
  </si>
  <si>
    <t>64.86;85.25</t>
  </si>
  <si>
    <t>33.96;43.69</t>
  </si>
  <si>
    <t>HS4000 PE101+8+101;0623+0623;新库库检，外来文库（加入10%wHAXPI054465-163）;</t>
    <phoneticPr fontId="51" type="noConversion"/>
  </si>
  <si>
    <t>Read1 Q30%偏低</t>
    <phoneticPr fontId="51" type="noConversion"/>
  </si>
  <si>
    <t>CWHPEI17080050</t>
  </si>
  <si>
    <t xml:space="preserve">jrh170810于杨阳鱼RNA-Seq </t>
  </si>
  <si>
    <t>49.80;67.59</t>
  </si>
  <si>
    <t>65.17;84.40</t>
  </si>
  <si>
    <t>34.22;44.49</t>
  </si>
  <si>
    <t>CWHPEI17080049</t>
  </si>
  <si>
    <t xml:space="preserve">jrh170810于杨阳鱼RNA-Seq </t>
    <phoneticPr fontId="51" type="noConversion"/>
  </si>
  <si>
    <t>94.96;87.39</t>
  </si>
  <si>
    <t>98.26;94.16</t>
  </si>
  <si>
    <t>44.58;44.73</t>
  </si>
  <si>
    <t>WHDNASPEP00005374</t>
  </si>
  <si>
    <t xml:space="preserve">aga170731谢尚波真菌EukaryoteTranscriptomeResequencing(4/20) now170706徐晓静一百五十二个水稻RAD-Seq(12/20) hxv170623王珏人TargetRegioncapture(4/20) </t>
    <phoneticPr fontId="51" type="noConversion"/>
  </si>
  <si>
    <t>170821_I178_FCHV3MNBCXY_L1_Hiseq17TJ0000440 170821_I178_FCHV3MNBCXY_L2_Hiseq17TJ0000440</t>
    <phoneticPr fontId="117" type="noConversion"/>
  </si>
  <si>
    <t>pooling比例偏差，子文库DX1316ALVDAAAPEI-39产量较低。</t>
    <phoneticPr fontId="117" type="noConversion"/>
  </si>
  <si>
    <t>170821_I177_FCHV3N7BCXY_L1_Hiseq17TJ0000438 170821_I177_FCHV3N7BCXY_L2_Hiseq17TJ0000438</t>
    <phoneticPr fontId="117" type="noConversion"/>
  </si>
  <si>
    <t>pooling比例偏差，11个子文库产量较低。天津</t>
    <phoneticPr fontId="117" type="noConversion"/>
  </si>
  <si>
    <t>170823_I176_FCHNN57BCXY_L1_Hiseq17SZ0001192 170823_I176_FCHNN57BCXY_L2_Hiseq17SZ0001192</t>
    <phoneticPr fontId="117" type="noConversion"/>
  </si>
  <si>
    <t>pooling比例偏差，23个子文库产量较低。深圳</t>
    <phoneticPr fontId="117" type="noConversion"/>
  </si>
  <si>
    <t>170823_I177_FCHV3MYBCXY_L1_Hiseq17TJ0000441 170823_I177_FCHV3MYBCXY_L2_Hiseq17TJ0000441</t>
    <phoneticPr fontId="117" type="noConversion"/>
  </si>
  <si>
    <t>pooling比例偏差，17个子文库产量较低。天津</t>
    <phoneticPr fontId="117" type="noConversion"/>
  </si>
  <si>
    <t>96.83;95.14</t>
  </si>
  <si>
    <t xml:space="preserve">以下子文库产量较低：DX0503ALAEAAAPEI-39
DX1316ALXVAAAPEI-45
DX1316ALZTAAAPEI-57
DX1316ALZUAAAPEI-68
DX1316ALZWAAAPEI-69
DX1316ALZYAAAPEI-71
DX1316ALZZAAAPEI-75
DX1316ALZMAAAPEI-93
DX0616ALYAAAAPEI-97
DX0616ALYCAAAPEI-101
DX0616ALYWAAAPEI-103
DX0504ALCSAAAPEI-108
DX1316ALABAAAPEI-142
DX1316ALACAAAPEI-148
DX1316ALAFAAAPEI-154
DX1316ALAGAAAPEI-158
DX1316ALAHAAAPEI-165
</t>
    <phoneticPr fontId="51" type="noConversion"/>
  </si>
  <si>
    <t>FCHV3MYBCXY</t>
    <phoneticPr fontId="51" type="noConversion"/>
  </si>
  <si>
    <t>Hiseq17TJ0000441</t>
    <phoneticPr fontId="51" type="noConversion"/>
  </si>
  <si>
    <t xml:space="preserve">天津遗传病研发(6/57); Oseq-T肿瘤个体化诊疗基因检测（科研版）(2/57); Oseq-Drug个体化诊疗基因检测(30/57); ctDNA肿瘤早早筛(5/57); Oseq-ctDNA无创肿瘤个体化诊疗基因检测(3/57); Oseq-T肿瘤个体化诊疗基因检测(4/57); 性发育疾病基因检测(7/57); </t>
    <phoneticPr fontId="51" type="noConversion"/>
  </si>
  <si>
    <t>96.62;95.22</t>
  </si>
  <si>
    <t>98.10;97.03</t>
  </si>
  <si>
    <t>45.64;45.67</t>
  </si>
  <si>
    <t>以下子文库产量较低：
DX0503ALAEAAAPEI-39
DX1316ALXVAAAPEI-45
DX1316ALZTAAAPEI-57
DX1316ALZUAAAPEI-68
DX1316ALZWAAAPEI-69
DX1316ALZYAAAPEI-71
DX1316ALZZAAAPEI-75
DX1316ALZMAAAPEI-93
DX0616ALYAAAAPEI-97
DX0616ALYCAAAPEI-101
DX0616ALYWAAAPEI-103
DX0504ALCSAAAPEI-108
DX1316ALABAAAPEI-142
DX1316ALACAAAPEI-148
DX1316ALAFAAAPEI-154
DX1316ALAGAAAPEI-158
DX1316ALAHAAAPEI-165</t>
    <phoneticPr fontId="51" type="noConversion"/>
  </si>
  <si>
    <t>97.32;95.42</t>
  </si>
  <si>
    <t>98.46;96.99</t>
  </si>
  <si>
    <t>FCHTVJTBCXY</t>
    <phoneticPr fontId="51" type="noConversion"/>
  </si>
  <si>
    <t>Hiseq17TJ0000442</t>
    <phoneticPr fontId="51" type="noConversion"/>
  </si>
  <si>
    <t>97.23;95.24</t>
  </si>
  <si>
    <t>46.42;46.46</t>
  </si>
  <si>
    <t>96.23;94.31</t>
  </si>
  <si>
    <t>97.79;96.47</t>
  </si>
  <si>
    <t>45.83;45.87</t>
  </si>
  <si>
    <t>FCHTYTYBCXY</t>
    <phoneticPr fontId="51" type="noConversion"/>
  </si>
  <si>
    <t>Hiseq17TJ0000443</t>
    <phoneticPr fontId="51" type="noConversion"/>
  </si>
  <si>
    <t xml:space="preserve">Oseq？-ctDNA肺癌个体化诊疗基因检测(4/12); Oseq-ctDNA无创肿瘤个体化诊疗基因检测(2/12); Oseq-Drug个体化诊疗基因检测(6/12); </t>
    <phoneticPr fontId="51" type="noConversion"/>
  </si>
  <si>
    <t>95.80;93.77</t>
  </si>
  <si>
    <t>97.54;96.14</t>
  </si>
  <si>
    <t xml:space="preserve">Oseq？-ctDNA肺癌个体化诊疗基因检测(4/12); Oseq-Drug个体化诊疗基因检测(6/12); Oseq-ctDNA无创肿瘤个体化诊疗基因检测(2/12); </t>
    <phoneticPr fontId="51" type="noConversion"/>
  </si>
  <si>
    <t>95.49;92.48</t>
  </si>
  <si>
    <t>97.38;94.90</t>
  </si>
  <si>
    <t>49.05;49.03</t>
  </si>
  <si>
    <t xml:space="preserve">以下子文库产量较低：SZPVL17000719-167
</t>
    <phoneticPr fontId="51" type="noConversion"/>
  </si>
  <si>
    <t>FCHV55GBCXY</t>
    <phoneticPr fontId="51" type="noConversion"/>
  </si>
  <si>
    <t>Hiseq17SZ0001193</t>
    <phoneticPr fontId="51" type="noConversion"/>
  </si>
  <si>
    <t>voa121213李云2人TargetRegioncapture(26/26)</t>
  </si>
  <si>
    <t>95.73;92.87</t>
  </si>
  <si>
    <t>97.52;95.15</t>
  </si>
  <si>
    <t>49.15;49.13</t>
  </si>
  <si>
    <t>voa121213李云2人TargetRegioncapture(26/26)</t>
    <phoneticPr fontId="51" type="noConversion"/>
  </si>
  <si>
    <t>86.26;80.72</t>
  </si>
  <si>
    <t>90.32;85.52</t>
  </si>
  <si>
    <t>45.11;45.28</t>
  </si>
  <si>
    <t>以下子文库产量较低：16L0971492-30
17L0083222-31
17L0125869-32
17L0127485-33
17L0127527-34
17L0127529-35
17L0127594-36
17L0127595-37
17L0127599-38
17L0127604-39
17L0127606-41
17L0127653-42
17L0127665-43
17L0127666-44
17L0127686-48
17L0127781-51
17L0127782-52
17L0125671-81
17L0125871-93
17L0125921-94
17L0125922-96
17L0125923-97
17L0125959-100</t>
    <phoneticPr fontId="51" type="noConversion"/>
  </si>
  <si>
    <t>FCHNN57BCXY</t>
    <phoneticPr fontId="51" type="noConversion"/>
  </si>
  <si>
    <t>Hiseq17SZ0001192</t>
    <phoneticPr fontId="51" type="noConversion"/>
  </si>
  <si>
    <t>voa121213李云2人TargetRegioncapture(54/54)</t>
  </si>
  <si>
    <t>85.25;80.19</t>
  </si>
  <si>
    <t>89.66;85.06</t>
  </si>
  <si>
    <t>45.16;45.34</t>
  </si>
  <si>
    <t>voa121213李云2人TargetRegioncapture(54/54)</t>
    <phoneticPr fontId="51" type="noConversion"/>
  </si>
  <si>
    <t>96.69;94.77</t>
  </si>
  <si>
    <t>98.11;96.81</t>
  </si>
  <si>
    <t>以下子文库产量较低：DX1316ALWBAAAPEI-25
DX1508ALWKAAAPEI-43
DX1316ALVYAAAPEI-49
DX1316ALVZAAAPEI-51
DX1316ALVFAAAPEI-86
DX1316ALVHAAAPEI-93
DX1316ALVUAAAPEI-97
DX1316ALVWAAAPEI-101
DX1316ALVXAAAPEI-103
DX1316ALMAAAAPEI-108
DX1316ALVRAAAPEI-111</t>
    <phoneticPr fontId="51" type="noConversion"/>
  </si>
  <si>
    <t>FCHV3N7BCXY</t>
    <phoneticPr fontId="51" type="noConversion"/>
  </si>
  <si>
    <t>Hiseq17TJ0000438</t>
    <phoneticPr fontId="51" type="noConversion"/>
  </si>
  <si>
    <t xml:space="preserve">Oseq-T肿瘤个体化诊疗基因检测(4/51); Vista-carrierscreeningtargetpanel(3/51); SentisCancer+discovery(ctDNA)(508genes)(3/51); VISTACarrierscreeningtargetedpanel（香港）(1/51); Oseq-ctDNA无创肿瘤个体化诊疗基因检测(2/51); 安孕可-单基因遗传病基因检测-12种(1/51); VISTACarrierscreeningminipanel（香港）(14/51); Oseq-Drug个体化诊疗基因检测(23/51); </t>
    <phoneticPr fontId="51" type="noConversion"/>
  </si>
  <si>
    <t>96.74;94.88</t>
  </si>
  <si>
    <t>98.13;96.86</t>
  </si>
  <si>
    <t xml:space="preserve">Oseq-Drug个体化诊疗基因检测(23/51); 安孕可-单基因遗传病基因检测-12种(1/51); VISTACarrierscreeningminipanel（香港）(14/51); VISTACarrierscreeningtargetedpanel（香港）(1/51); Oseq-ctDNA无创肿瘤个体化诊疗基因检测(2/51); SentisCancer+discovery(ctDNA)(508genes)(3/51); Vista-carrierscreeningtargetpanel(3/51); Oseq-T肿瘤个体化诊疗基因检测(4/51); </t>
    <phoneticPr fontId="51" type="noConversion"/>
  </si>
  <si>
    <t>96.94;95.34</t>
  </si>
  <si>
    <t>98.22;97.16</t>
  </si>
  <si>
    <t>FCHTWWLBCXY</t>
    <phoneticPr fontId="51" type="noConversion"/>
  </si>
  <si>
    <t>Hiseq17TJ0000439</t>
    <phoneticPr fontId="51" type="noConversion"/>
  </si>
  <si>
    <t xml:space="preserve">SentisCancer+discovery(ctDNA)(508genes)(2/13); Oseq-Drug个体化诊疗基因检测(8/13); Oseq？-ctDNA肺癌个体化诊疗基因检测(3/13); </t>
    <phoneticPr fontId="51" type="noConversion"/>
  </si>
  <si>
    <t>96.79;95.10</t>
  </si>
  <si>
    <t>98.14;97.04</t>
  </si>
  <si>
    <t xml:space="preserve">Oseq-Drug个体化诊疗基因检测(8/13); SentisCancer+discovery(ctDNA)(508genes)(2/13); Oseq？-ctDNA肺癌个体化诊疗基因检测(3/13); </t>
    <phoneticPr fontId="51" type="noConversion"/>
  </si>
  <si>
    <t>96.24;94.18</t>
  </si>
  <si>
    <t>97.79;96.39</t>
  </si>
  <si>
    <t>46.70;46.73</t>
  </si>
  <si>
    <t>以下子文库产量较低：DX1316ALVDAAAPEI-39</t>
    <phoneticPr fontId="51" type="noConversion"/>
  </si>
  <si>
    <t>FCHV3MNBCXY</t>
    <phoneticPr fontId="51" type="noConversion"/>
  </si>
  <si>
    <t>Hiseq17TJ0000440</t>
    <phoneticPr fontId="51" type="noConversion"/>
  </si>
  <si>
    <t xml:space="preserve">Oseq-Drug个体化诊疗基因检测(6/11); Oseq？-ctDNA肺癌个体化诊疗基因检测(1/11); SentisCancer+discovery(ctDNA)(508genes)(1/11); Oseq-ctDNA无创肿瘤个体化诊疗基因检测(3/11); </t>
    <phoneticPr fontId="51" type="noConversion"/>
  </si>
  <si>
    <t>95.83;93.54</t>
  </si>
  <si>
    <t xml:space="preserve">Oseq-ctDNA无创肿瘤个体化诊疗基因检测(3/11); SentisCancer+discovery(ctDNA)(508genes)(1/11); Oseq？-ctDNA肺癌个体化诊疗基因检测(1/11); Oseq-Drug个体化诊疗基因检测(6/11); </t>
    <phoneticPr fontId="51" type="noConversion"/>
  </si>
  <si>
    <t>xfk170727言显婷人EukaryoteTranscriptomeResequencing(7/7);</t>
    <phoneticPr fontId="147" type="noConversion"/>
  </si>
  <si>
    <t>HKTRDPEP00002840</t>
  </si>
  <si>
    <t>FCHKJ2YBBXX</t>
  </si>
  <si>
    <t>良(HCS3.3.76)</t>
    <phoneticPr fontId="147" type="noConversion"/>
  </si>
  <si>
    <t>48.04;49.08</t>
  </si>
  <si>
    <t>99.21;98.07</t>
  </si>
  <si>
    <t>97.66;95.26</t>
  </si>
  <si>
    <t>48.00;49.04</t>
  </si>
  <si>
    <t>99.08;97.72</t>
  </si>
  <si>
    <t>97.32;94.46</t>
  </si>
  <si>
    <t>mjp170803胡维小鼠EukaryoteTranscriptomeResequencing(2/9);hox170725高晓磊绵羊Non-codingRNA(4/9);ucq170801刘芳3人EukaryoteTranscriptomeResequencing(3/9);</t>
  </si>
  <si>
    <t>HKTRDPEP00002864</t>
  </si>
  <si>
    <t>产量较低(RD,HCS3.3.76)</t>
    <phoneticPr fontId="147" type="noConversion"/>
  </si>
  <si>
    <t>index实际混合比例与计划不符，HKRDOVIhoxNAAARAAPEI-208,HKRDOVIhoxNAABRAAPEI-209,HKRDOVIhoxNAACRAAPEI-210,HKRDOVIhoxNAADRAAPEI-211产量偏低,RD</t>
    <phoneticPr fontId="147" type="noConversion"/>
  </si>
  <si>
    <t>51.81;51.68</t>
  </si>
  <si>
    <t>98.93;97.17</t>
  </si>
  <si>
    <t>96.81;93.55</t>
  </si>
  <si>
    <t>jlb170804吕晓丹蚂蚁EukaryotedenovoTranscriptome(4/6);ygh170803董海芳人Non-codingRNA(2/6);</t>
  </si>
  <si>
    <t>HKTRDPEP00002865</t>
  </si>
  <si>
    <t>51.88;52.01</t>
  </si>
  <si>
    <t>98.81;97.78</t>
  </si>
  <si>
    <t>96.55;94.53</t>
  </si>
  <si>
    <t>gfa170802李维喜人Exomecapture(3/13);ncl170804刘芳3铁杉Re-sequencing(10/13);</t>
  </si>
  <si>
    <t>HKEXONPEP00003529</t>
  </si>
  <si>
    <t>99.11;97.46</t>
  </si>
  <si>
    <t>48.12;47.74</t>
  </si>
  <si>
    <t>98.59;95.93</t>
  </si>
  <si>
    <t>95.90;90.83</t>
  </si>
  <si>
    <t>uyj170802董海芳人EukaryoteTranscriptomeResequencing(5/5);</t>
  </si>
  <si>
    <t>HKCDNAPEP00007211</t>
  </si>
  <si>
    <t>51.01;50.90</t>
  </si>
  <si>
    <t>99.05;98.09</t>
  </si>
  <si>
    <t>97.10;95.06</t>
  </si>
  <si>
    <t>syu170802吕晓丹真菌EukaryotedenovoTranscriptome(18/18);</t>
  </si>
  <si>
    <t>HKCDNAPEP00007214</t>
  </si>
  <si>
    <t>56.15;56.09</t>
  </si>
  <si>
    <t>98.83;97.45</t>
  </si>
  <si>
    <t>96.30;93.62</t>
  </si>
  <si>
    <t>HKCDNAPEP00007215</t>
  </si>
  <si>
    <t>56.02;55.97</t>
  </si>
  <si>
    <t>98.78;97.48</t>
  </si>
  <si>
    <t>96.18;93.66</t>
  </si>
  <si>
    <t>Transcriptome</t>
    <phoneticPr fontId="147" type="noConversion"/>
  </si>
  <si>
    <t>AS Multiplex</t>
  </si>
  <si>
    <t>CHKPEI85217080039</t>
  </si>
  <si>
    <t>FCHKJ7YBBXX</t>
  </si>
  <si>
    <t>Hiseq 4000 SBS KIT (300 CYCLE)</t>
  </si>
  <si>
    <t>HS4000 PE50+8+8+50;0518+0518;新库库检外来文库;</t>
  </si>
  <si>
    <t>46.26;45.21</t>
  </si>
  <si>
    <t>98.96;97.10</t>
  </si>
  <si>
    <t>96.86;93.18</t>
  </si>
  <si>
    <t>HKTRDPEP00002866</t>
  </si>
  <si>
    <t>51.43;52.32</t>
  </si>
  <si>
    <t>99.12;96.56</t>
  </si>
  <si>
    <t>97.29;91.88</t>
  </si>
  <si>
    <t>ufu170814钟珍人文库EukaryoteTranscriptomeResequencing;</t>
  </si>
  <si>
    <t>HKTRDPEP00002867</t>
  </si>
  <si>
    <t>51.96;52.95</t>
  </si>
  <si>
    <t>98.94;96.91</t>
  </si>
  <si>
    <t>96.70;92.42</t>
  </si>
  <si>
    <t>HKTRDPEP00002868</t>
  </si>
  <si>
    <t>52.66;53.84</t>
  </si>
  <si>
    <t>98.87;97.10</t>
  </si>
  <si>
    <t>96.59;92.80</t>
  </si>
  <si>
    <t>HKTRDPEP00002869</t>
  </si>
  <si>
    <t>52.20;53.30</t>
  </si>
  <si>
    <t>98.99;97.32</t>
  </si>
  <si>
    <t>96.94;93.28</t>
  </si>
  <si>
    <t>HKTRDPEP00002870</t>
  </si>
  <si>
    <t>53.48;54.47</t>
  </si>
  <si>
    <t>99.06;97.32</t>
  </si>
  <si>
    <t>97.02;93.35</t>
  </si>
  <si>
    <t>HKTRDPEP00002871</t>
  </si>
  <si>
    <t>53.93;54.93</t>
  </si>
  <si>
    <t>99.12;97.61</t>
  </si>
  <si>
    <t>97.22;93.97</t>
  </si>
  <si>
    <t>HKTRDPEP00002872</t>
  </si>
  <si>
    <t>54.20;55.13</t>
  </si>
  <si>
    <t>99.27;96.79</t>
  </si>
  <si>
    <t>97.66;92.37</t>
  </si>
  <si>
    <t>95.41;84.11</t>
  </si>
  <si>
    <t>98.21;92.68</t>
  </si>
  <si>
    <t>50.53;50.57</t>
  </si>
  <si>
    <t>FCHJYYWBBXX</t>
  </si>
  <si>
    <t>DKDNAPEP03001</t>
  </si>
  <si>
    <t xml:space="preserve">fsz170810吕晓丹人Exomecapture(11/11) </t>
  </si>
  <si>
    <t>95.06;84.99</t>
  </si>
  <si>
    <t>98.09;93.11</t>
  </si>
  <si>
    <t>50.05;50.07</t>
  </si>
  <si>
    <t>DKDNAPEP03000</t>
  </si>
  <si>
    <t>95.19;86.40</t>
  </si>
  <si>
    <t>98.02;94.03</t>
  </si>
  <si>
    <t>49.85;49.84</t>
  </si>
  <si>
    <t>DKDNAPEP02999</t>
  </si>
  <si>
    <t>95.10;86.84</t>
  </si>
  <si>
    <t>98.10;94.23</t>
  </si>
  <si>
    <t>49.78;49.75</t>
  </si>
  <si>
    <t>DKDNAPEP02998</t>
  </si>
  <si>
    <t>95.15;86.94</t>
  </si>
  <si>
    <t>98.13;94.27</t>
  </si>
  <si>
    <t>49.94;49.89</t>
  </si>
  <si>
    <t>DKDNAPEP02997</t>
  </si>
  <si>
    <t>94.97;86.35</t>
  </si>
  <si>
    <t>98.04;93.99</t>
  </si>
  <si>
    <t>49.70;49.67</t>
  </si>
  <si>
    <t>DKDNAPEP02996</t>
  </si>
  <si>
    <t>94.80;85.75</t>
  </si>
  <si>
    <t>97.97;93.58</t>
  </si>
  <si>
    <t>49.73;49.72</t>
  </si>
  <si>
    <t>DKDNAPEP02995</t>
  </si>
  <si>
    <t>95.25;86.46</t>
  </si>
  <si>
    <t>98.14;94.06</t>
  </si>
  <si>
    <t>49.83;49.85</t>
  </si>
  <si>
    <t>FCHJYYWBBXX</t>
    <phoneticPr fontId="51" type="noConversion"/>
  </si>
  <si>
    <t>DKDNAPEP02994</t>
    <phoneticPr fontId="51" type="noConversion"/>
  </si>
  <si>
    <t xml:space="preserve">fsz170810吕晓丹人Exomecapture(11/11) </t>
    <phoneticPr fontId="51" type="noConversion"/>
  </si>
  <si>
    <t>95.18;85.27</t>
  </si>
  <si>
    <t>98.17;93.49</t>
  </si>
  <si>
    <t>49.57;49.58</t>
  </si>
  <si>
    <t>FCHJYNYBBXX</t>
  </si>
  <si>
    <t>DKDNAPEP03009</t>
  </si>
  <si>
    <t xml:space="preserve">wal170810吕晓丹人Exomecapture(11/11) </t>
  </si>
  <si>
    <t>94.93;85.55</t>
  </si>
  <si>
    <t>98.06;93.53</t>
  </si>
  <si>
    <t>49.52;49.55</t>
  </si>
  <si>
    <t>DKDNAPEP03008</t>
  </si>
  <si>
    <t>94.93;86.62</t>
  </si>
  <si>
    <t>98.06;94.25</t>
  </si>
  <si>
    <t>49.62;49.62</t>
  </si>
  <si>
    <t>DKDNAPEP03007</t>
  </si>
  <si>
    <t>95.30;86.89</t>
  </si>
  <si>
    <t>98.22;94.42</t>
  </si>
  <si>
    <t>50.31;50.32</t>
  </si>
  <si>
    <t>DKDNAPEP03006</t>
  </si>
  <si>
    <t>95.15;86.69</t>
  </si>
  <si>
    <t>98.16;94.29</t>
  </si>
  <si>
    <t>50.06;50.06</t>
  </si>
  <si>
    <t>DKDNAPEP03005</t>
  </si>
  <si>
    <t xml:space="preserve">fvo170810吕晓丹人Exomecapture(1/11) fsz170810吕晓丹人Exomecapture(9/11) wal170810吕晓丹人Exomecapture(1/11) </t>
  </si>
  <si>
    <t>94.97;86.32</t>
  </si>
  <si>
    <t>98.07;94.09</t>
  </si>
  <si>
    <t>50.19;50.21</t>
  </si>
  <si>
    <t>DKDNAPEP03004</t>
  </si>
  <si>
    <t>94.85;83.92</t>
  </si>
  <si>
    <t>98.03;92.68</t>
  </si>
  <si>
    <t>50.82;50.89</t>
  </si>
  <si>
    <t>DKDNAPEP03003</t>
  </si>
  <si>
    <t xml:space="preserve">fsz170810吕晓丹人Exomecapture(10/11) sto170713吕晓丹人Exomecapture(1/11) </t>
    <phoneticPr fontId="51" type="noConversion"/>
  </si>
  <si>
    <t>95.37;87.07</t>
  </si>
  <si>
    <t>98.24;94.47</t>
  </si>
  <si>
    <t>50.54;50.53</t>
  </si>
  <si>
    <t>11.93;12.27</t>
  </si>
  <si>
    <t>98.09;96.12</t>
  </si>
  <si>
    <t>FCHJYNYBBXX</t>
    <phoneticPr fontId="51" type="noConversion"/>
  </si>
  <si>
    <t>DKDNAPEP03002</t>
    <phoneticPr fontId="51" type="noConversion"/>
  </si>
  <si>
    <t xml:space="preserve">ubf170718钟珍人Exomecapture(1/14) mcz170714刘芳3人Exomecapture(1/14) xva170811刘芳3人Exomecapture(3/14) bmx170804李维喜人全血去球蛋白EukaryoteTranscriptomeResequencing(1/14) yxb170814吕晓丹人Exomecapture(8/14) </t>
    <phoneticPr fontId="51" type="noConversion"/>
  </si>
  <si>
    <t>94.81;87.26</t>
  </si>
  <si>
    <t>98.04;94.48</t>
  </si>
  <si>
    <t>49.62;49.58</t>
  </si>
  <si>
    <t>FCHK2CFBBXX</t>
  </si>
  <si>
    <t>DKDNAPEP02993</t>
  </si>
  <si>
    <t>94.52;86.38</t>
  </si>
  <si>
    <t>97.89;93.99</t>
  </si>
  <si>
    <t>DKDNAPEP02992</t>
  </si>
  <si>
    <t>94.61;85.96</t>
  </si>
  <si>
    <t>97.92;93.83</t>
  </si>
  <si>
    <t>DKDNAPEP02991</t>
  </si>
  <si>
    <t>94.80;86.17</t>
  </si>
  <si>
    <t>98.01;93.94</t>
  </si>
  <si>
    <t>49.52;49.49</t>
  </si>
  <si>
    <t>DKDNAPEP02990</t>
  </si>
  <si>
    <t>94.87;86.55</t>
  </si>
  <si>
    <t>98.03;94.13</t>
  </si>
  <si>
    <t>DKDNAPEP02989</t>
  </si>
  <si>
    <t>94.87;86.63</t>
  </si>
  <si>
    <t>98.03;94.15</t>
  </si>
  <si>
    <t>49.51;49.49</t>
  </si>
  <si>
    <t>DKDNAPEP02988</t>
  </si>
  <si>
    <t>94.60;86.27</t>
  </si>
  <si>
    <t>97.92;93.93</t>
  </si>
  <si>
    <t>49.44;49.41</t>
  </si>
  <si>
    <t>DKDNAPEP02987</t>
  </si>
  <si>
    <t>94.85;87.49</t>
  </si>
  <si>
    <t>98.04;94.62</t>
  </si>
  <si>
    <t>49.77;49.75</t>
  </si>
  <si>
    <t>FCHK2CFBBXX</t>
    <phoneticPr fontId="51" type="noConversion"/>
  </si>
  <si>
    <t>DKDNAPEP02986</t>
    <phoneticPr fontId="51" type="noConversion"/>
  </si>
  <si>
    <t xml:space="preserve">fsz170810吕晓丹人Exomecapture(11/12) emc170721吕晓丹人Exomecapture(1/12) </t>
    <phoneticPr fontId="51" type="noConversion"/>
  </si>
  <si>
    <t>97.54;95.09</t>
  </si>
  <si>
    <t>98.58;96.92</t>
  </si>
  <si>
    <t>48.75;48.44</t>
  </si>
  <si>
    <t>FCHTLWCBCXY</t>
  </si>
  <si>
    <t>CPF1708005;CPF1708005;CPF1708005;CPF1708005;CPF1708005;</t>
  </si>
  <si>
    <t>97.28;94.80</t>
  </si>
  <si>
    <t>98.45;96.77</t>
  </si>
  <si>
    <t>48.75;48.43</t>
  </si>
  <si>
    <t>FCHTLWCBCXY</t>
    <phoneticPr fontId="51" type="noConversion"/>
  </si>
  <si>
    <t>Apooling</t>
    <phoneticPr fontId="51" type="noConversion"/>
  </si>
  <si>
    <t>CPF1708005;CPF1708005;CPF1708005;CPF1708005;CPF1708005;</t>
    <phoneticPr fontId="51" type="noConversion"/>
  </si>
  <si>
    <t>96.32;83.49</t>
  </si>
  <si>
    <t>97.83;88.34</t>
  </si>
  <si>
    <t>48.16;47.91</t>
  </si>
  <si>
    <t>FCHTLK5BCXY</t>
  </si>
  <si>
    <t>96.48;84.29</t>
  </si>
  <si>
    <t>97.96;88.93</t>
  </si>
  <si>
    <t>48.26;47.99</t>
  </si>
  <si>
    <t>FCHTLK5BCXY</t>
    <phoneticPr fontId="51" type="noConversion"/>
  </si>
  <si>
    <t>97.36;95.15</t>
  </si>
  <si>
    <t>98.49;97.04</t>
  </si>
  <si>
    <t>48.66;48.35</t>
  </si>
  <si>
    <t>FCHTKH3BCXY</t>
  </si>
  <si>
    <t>97.41;95.19</t>
  </si>
  <si>
    <t>98.51;97.03</t>
  </si>
  <si>
    <t>48.66;48.36</t>
  </si>
  <si>
    <t>FCHTKH3BCXY</t>
    <phoneticPr fontId="51" type="noConversion"/>
  </si>
  <si>
    <t>94.80;84.05</t>
  </si>
  <si>
    <t>96.83;89.33</t>
  </si>
  <si>
    <t>47.79;47.76</t>
  </si>
  <si>
    <t>FCHTLHFBCXY</t>
  </si>
  <si>
    <t>94.95;86.60</t>
  </si>
  <si>
    <t>96.95;91.19</t>
  </si>
  <si>
    <t>47.80;47.68</t>
  </si>
  <si>
    <t>FCHTLHFBCXY</t>
    <phoneticPr fontId="51" type="noConversion"/>
  </si>
  <si>
    <t>97.33;94.89</t>
  </si>
  <si>
    <t>98.49;96.83</t>
  </si>
  <si>
    <t>48.58;48.24</t>
  </si>
  <si>
    <t>FCHTMNTBCXY</t>
  </si>
  <si>
    <t>97.31;94.64</t>
  </si>
  <si>
    <t>FCHTMNTBCXY</t>
    <phoneticPr fontId="51" type="noConversion"/>
  </si>
  <si>
    <t>97.23;95.65</t>
  </si>
  <si>
    <t>99.12;98.35</t>
  </si>
  <si>
    <t>53.67;53.80</t>
  </si>
  <si>
    <t>FCHLCJ2BBXX</t>
  </si>
  <si>
    <t>F17FTSUSAT0393;F17FTSUSAT0393;F17FTSUSAT0393;F17FTSUSAT0393;F17FTSUSAT0393;</t>
  </si>
  <si>
    <t>97.32;95.68</t>
  </si>
  <si>
    <t>99.17;98.38</t>
  </si>
  <si>
    <t>53.52;53.64</t>
  </si>
  <si>
    <t>97.24;95.89</t>
  </si>
  <si>
    <t>99.12;98.46</t>
  </si>
  <si>
    <t>52.86;53.01</t>
  </si>
  <si>
    <t>99.17;98.36</t>
  </si>
  <si>
    <t>53.43;53.58</t>
  </si>
  <si>
    <t>97.41;95.66</t>
  </si>
  <si>
    <t>99.20;98.38</t>
  </si>
  <si>
    <t>53.37;53.53</t>
  </si>
  <si>
    <t>97.19;95.73</t>
  </si>
  <si>
    <t>99.11;98.42</t>
  </si>
  <si>
    <t>53.72;53.87</t>
  </si>
  <si>
    <t>97.15;95.56</t>
  </si>
  <si>
    <t>99.11;98.37</t>
  </si>
  <si>
    <t>54.04;54.20</t>
  </si>
  <si>
    <t>97.22;95.58</t>
  </si>
  <si>
    <t>53.10;53.27</t>
  </si>
  <si>
    <t>FCHLCJ2BBXX</t>
    <phoneticPr fontId="51" type="noConversion"/>
  </si>
  <si>
    <t>F17FTSUSAT0393;F17FTSUSAT0393;F17FTSUSAT0393;F17FTSUSAT0393;F17FTSUSAT0393;</t>
    <phoneticPr fontId="51" type="noConversion"/>
  </si>
  <si>
    <t>97.55;96.03</t>
  </si>
  <si>
    <t>99.22;98.46</t>
  </si>
  <si>
    <t>52.27;52.42</t>
  </si>
  <si>
    <t>FCHL3Y7BBXX</t>
  </si>
  <si>
    <t>97.68;96.17</t>
  </si>
  <si>
    <t>99.24;98.54</t>
  </si>
  <si>
    <t>52.54;52.71</t>
  </si>
  <si>
    <t>97.34;95.89</t>
  </si>
  <si>
    <t>99.14;98.42</t>
  </si>
  <si>
    <t>52.28;52.44</t>
  </si>
  <si>
    <t>97.37;96.10</t>
  </si>
  <si>
    <t>99.15;98.53</t>
  </si>
  <si>
    <t>53.04;53.21</t>
  </si>
  <si>
    <t>97.59;95.87</t>
  </si>
  <si>
    <t>99.23;98.42</t>
  </si>
  <si>
    <t>99.19;98.32</t>
  </si>
  <si>
    <t>52.84;53.00</t>
  </si>
  <si>
    <t>97.10;95.68</t>
  </si>
  <si>
    <t>99.07;98.37</t>
  </si>
  <si>
    <t>53.70;53.86</t>
  </si>
  <si>
    <t>95.18;92.43</t>
  </si>
  <si>
    <t>98.38;96.89</t>
  </si>
  <si>
    <t>50.97;50.90</t>
  </si>
  <si>
    <t>FCHL3Y7BBXX</t>
    <phoneticPr fontId="51" type="noConversion"/>
  </si>
  <si>
    <t>Apooling</t>
    <phoneticPr fontId="51" type="noConversion"/>
  </si>
  <si>
    <t>CPF1706013;CPF1706013;CPF1706013;</t>
    <phoneticPr fontId="51" type="noConversion"/>
  </si>
  <si>
    <t>RD，10X genomics V2文库，R1只需要前26cycle的数据，26cylce后为PolyT固定序列，jrh170810于杨阳鱼RNA-Seq</t>
    <phoneticPr fontId="117" type="noConversion"/>
  </si>
  <si>
    <t>建议pooling文库重定量。</t>
    <phoneticPr fontId="117" type="noConversion"/>
  </si>
  <si>
    <r>
      <t>Read1 Q30%偏低。</t>
    </r>
    <r>
      <rPr>
        <sz val="10"/>
        <color rgb="FFFF0000"/>
        <rFont val="宋体"/>
        <family val="3"/>
        <charset val="134"/>
      </rPr>
      <t>RD，10X genomics V2文库，R1只需要前26cycle的数据，26cylce后为PolyT固定序列，jrh170810于杨阳鱼RNA-Seq</t>
    </r>
    <phoneticPr fontId="117" type="noConversion"/>
  </si>
  <si>
    <t>整条Lane PF%值偏低.RD，20cycle开始出现固定序列，control混的20%，但实际下机比例只有8%。该项目还有两lane，建议提高至50%再上一条lane。</t>
    <phoneticPr fontId="51" type="noConversion"/>
  </si>
  <si>
    <t>/ifshk2/hiseq4000-114/170817_K00114_0606_AHKJCMBBXX</t>
  </si>
  <si>
    <t>/ifshk2/hiseq4000-211/170816_K00211_0458_BHKJ7GBBXX</t>
  </si>
  <si>
    <t>/ifshk2/hiseq4000-211/170816_K00211_0457_AHKJ3HBBXX</t>
  </si>
  <si>
    <t>/ifshk2/hiseq4000-114/170817_K00114_0607_BHKH2MBBXX</t>
  </si>
  <si>
    <t>/ifshk2/hiseq4000-211/170820_K00211_0459_AHKJF7BBXX</t>
  </si>
  <si>
    <t>/ifshk2/hiseq4000-114/170819_K00114_0609_BHKJ7HBBXX</t>
  </si>
  <si>
    <t>/ifshk2/hiseq4000-114/170819_K00114_0608_AHKJGNBBXX</t>
  </si>
  <si>
    <t>/ifshk2/hiseq4000-211/170820_K00211_0460_BHKJ2YBBXX</t>
  </si>
  <si>
    <t>/ifshk2/hiseq4000-114/170822_K00114_0610_AHKJ7YBBXX</t>
  </si>
  <si>
    <t>/ifswh2/hiseq4000-133/170816_K00133_0345_AHK3CHBBXX</t>
  </si>
  <si>
    <t>/ifswh2/hiseq4000-136/170817_K00136_0488_BHK37FBBXX</t>
  </si>
  <si>
    <t>/ifswh2/hiseq4000-137/170819_K00137_0476_BHK35NBBXX</t>
  </si>
  <si>
    <t>/ifswh2/hiseq4000-133/170819_K00133_0346_AHK373BBXX</t>
  </si>
  <si>
    <t>/ifswh2/hiseq2500-191/170817_D00191_0611_BHKLW3BCXY</t>
  </si>
  <si>
    <t>/ifswh2/hiseq2500-191/170817_D00191_0612_AHKKFFBCXY</t>
  </si>
  <si>
    <t>/ifswh2/hiseq4000-136/170820_K00136_0489_AHK35VBBXX</t>
  </si>
  <si>
    <t>/ifswh2/hiseq2500-191/170820_D00191_0613_AHMVJHBCXY</t>
  </si>
  <si>
    <t>/ifswh2/hiseq4000-137/170819_K00137_0475_AHKHYKBBXX</t>
  </si>
  <si>
    <t>/ifs3/hiseq2500-D175/170817_D00175_0712_BHV3KMBCXY</t>
  </si>
  <si>
    <t>/ifs3/hiseq2500-D176/170823_D00176_1116_AHNN57BCXY</t>
  </si>
  <si>
    <t>/ifs3/hiseq2500-D175/170823_D00175_0715_AHV55GBCXY</t>
  </si>
  <si>
    <t>/share/hiseq2500-D177/170817_D00177_1258_BHTVJVBCXY</t>
  </si>
  <si>
    <t>/share/hiseq2500-D177/170817_D00177_1257_AHV2TCBCXY</t>
  </si>
  <si>
    <t>/share/hiseq2500-D178/170817_D00178_0765_BHV3WNBCXY</t>
  </si>
  <si>
    <t>/share/hiseq2500-D178/170819_D00178_0768_BHTYTLBCXY</t>
  </si>
  <si>
    <t>/share/hiseq2500-D177/170819_D00177_1259_AHV3WYBCXY</t>
  </si>
  <si>
    <t>/share/hiseq2500-D177/170819_D00177_1260_BHTYTWBCXY</t>
  </si>
  <si>
    <t>/share/hiseq2500-D178/170821_D00178_0769_BHV3MNBCXY</t>
  </si>
  <si>
    <t>/share/hiseq2500-D177/170821_D00177_1262_BHTWWLBCXY</t>
  </si>
  <si>
    <t>/share/hiseq2500-D177/170821_D00177_1261_AHV3N7BCXY</t>
  </si>
  <si>
    <t>/share/hiseq2500-D178/170823_D00178_0770_BHTYTYBCXY</t>
  </si>
  <si>
    <t>/share/hiseq2500-D177/170823_D00177_1264_BHTVJTBCXY</t>
  </si>
  <si>
    <t>/share/Hiseq01/solexa/170815_ST-K00127_0215_AHK2CFBBXX</t>
  </si>
  <si>
    <t>/share/Hiseq05/solexa/170818_ST-K00127_0217_BHJYNYBBXX</t>
  </si>
  <si>
    <t>/share/Hiseq01/solexa/170818_ST-K00127_0216_AHJYYWBBXX</t>
  </si>
  <si>
    <t>170822_I211_FCHL3HMBBXX_L1_HKTRDPEP00002838</t>
    <phoneticPr fontId="117" type="noConversion"/>
  </si>
  <si>
    <t>HKRDHUMmarEAAHRAAPEI-219,HKRDHUMmarEAAJRAAPEI-221  ,R2質量較低,使用過期試劑</t>
    <phoneticPr fontId="117" type="noConversion"/>
  </si>
  <si>
    <t>170822_I211_FCHL3HMBBXX_L2_HKTRDPEP00002838
170822_I211_FCHL3HMBBXX_L3_HKTRDPEP00002838</t>
    <phoneticPr fontId="117" type="noConversion"/>
  </si>
  <si>
    <t>HKRDHUMmarEAAJRAAPEI-221  ,R2質量較低,使用過期試劑</t>
    <phoneticPr fontId="117" type="noConversion"/>
  </si>
  <si>
    <t>170822_I211_FCHL3HMBBXX_L4_HKTRDPEP00002839
170822_I211_FCHL3HMBBXX_L5_HKTRDPEP00002839</t>
    <phoneticPr fontId="117" type="noConversion"/>
  </si>
  <si>
    <t xml:space="preserve"> HKRDHUMxfkEAAIRAAPEI-212,HKRDHUMxfkEAAJRAAPEI-213 ,HKRDHUMxfkEAANRAAPEI-219,R2質量較低,使用過期試劑</t>
    <phoneticPr fontId="117" type="noConversion"/>
  </si>
  <si>
    <t>170822_I211_FCHL3HMBBXX_L6_HKTRDPEP00002845
170822_I211_FCHL3HMBBXX_L7_HKTRDPEP00002845
170822_I211_FCHL3HMBBXX_L8_HKTRDPEP00002845</t>
    <phoneticPr fontId="117" type="noConversion"/>
  </si>
  <si>
    <t>R2質量較低,使用過期試劑</t>
    <phoneticPr fontId="117" type="noConversion"/>
  </si>
  <si>
    <t>mar170727言显婷人EukaryoteTranscriptomeResequencing(6/6);</t>
    <phoneticPr fontId="147" type="noConversion"/>
  </si>
  <si>
    <t>HKTRDPEP00002838</t>
  </si>
  <si>
    <t>FCHL3HMBBXX</t>
  </si>
  <si>
    <t>HKRDHUMmarEAAHRAAPEI-219,HKRDHUMmarEAAJRAAPEI-221  ,R2質量較低,使用過期試劑</t>
    <phoneticPr fontId="147" type="noConversion"/>
  </si>
  <si>
    <t>47.64;48.89</t>
  </si>
  <si>
    <t>98.97;85.33</t>
  </si>
  <si>
    <t>96.90;70.23</t>
  </si>
  <si>
    <t>mar170727言显婷人EukaryoteTranscriptomeResequencing(6/6);</t>
  </si>
  <si>
    <t>HKRDHUMmarEAAJRAAPEI-221  ,R2質量較低,使用過期試劑</t>
    <phoneticPr fontId="147" type="noConversion"/>
  </si>
  <si>
    <t>47.63;48.75</t>
  </si>
  <si>
    <t>98.79;86.75</t>
  </si>
  <si>
    <t>96.45;72.81</t>
  </si>
  <si>
    <t>47.59;48.61</t>
  </si>
  <si>
    <t>98.74;87.66</t>
  </si>
  <si>
    <t>96.36;74.58</t>
  </si>
  <si>
    <t>HKTRDPEP00002839</t>
  </si>
  <si>
    <t xml:space="preserve"> HKRDHUMxfkEAAIRAAPEI-212,HKRDHUMxfkEAAJRAAPEI-213 ,HKRDHUMxfkEAANRAAPEI-219,R2質量較低,使用過期試劑</t>
    <phoneticPr fontId="147" type="noConversion"/>
  </si>
  <si>
    <t>46.98;48.53</t>
  </si>
  <si>
    <t>98.76;86.56</t>
  </si>
  <si>
    <t>96.47;72.57</t>
  </si>
  <si>
    <t>46.94;48.50</t>
  </si>
  <si>
    <t>98.73;86.48</t>
  </si>
  <si>
    <t>96.31;72.45</t>
  </si>
  <si>
    <t>xfk170727言显婷人EukaryoteTranscriptomeResequencing(1/7);mar170727言显婷人EukaryoteTranscriptomeResequencing(6/7);</t>
  </si>
  <si>
    <t>HKTRDPEP00002845</t>
  </si>
  <si>
    <t>R2質量較低,使用過期試劑</t>
    <phoneticPr fontId="147" type="noConversion"/>
  </si>
  <si>
    <t>47.44;49.28</t>
  </si>
  <si>
    <t>98.96;82.20</t>
  </si>
  <si>
    <t>96.99;66.00</t>
  </si>
  <si>
    <t>47.45;49.49</t>
  </si>
  <si>
    <t>99.02;80.82</t>
  </si>
  <si>
    <t>97.14;63.69</t>
  </si>
  <si>
    <t>R2質量較低,使用過期試劑</t>
    <phoneticPr fontId="147" type="noConversion"/>
  </si>
  <si>
    <t>47.43;49.85</t>
  </si>
  <si>
    <t>99.02;78.48</t>
  </si>
  <si>
    <t>97.14;59.90</t>
  </si>
  <si>
    <t>uyj170802董海芳人EukaryoteTranscriptomeResequencing(10/10);</t>
    <phoneticPr fontId="147" type="noConversion"/>
  </si>
  <si>
    <t>HKCDNAPEP00007212</t>
  </si>
  <si>
    <t>FCHKJFJBBXX</t>
  </si>
  <si>
    <t>良(HCS3.3.76)</t>
    <phoneticPr fontId="147" type="noConversion"/>
  </si>
  <si>
    <t>51.37;51.29</t>
  </si>
  <si>
    <t>98.28;96.78</t>
  </si>
  <si>
    <t>95.10;92.24</t>
  </si>
  <si>
    <t>HKTRDPEP00002844</t>
  </si>
  <si>
    <t>FCHKJFJBBXX</t>
    <phoneticPr fontId="147" type="noConversion"/>
  </si>
  <si>
    <t>良(HCS3.3.76)</t>
    <phoneticPr fontId="147" type="noConversion"/>
  </si>
  <si>
    <t>46.27;46.81</t>
  </si>
  <si>
    <t>98.74;97.25</t>
  </si>
  <si>
    <t>96.56;93.26</t>
  </si>
  <si>
    <t>46.25;46.80</t>
  </si>
  <si>
    <t>98.77;97.42</t>
  </si>
  <si>
    <t>96.62;93.69</t>
  </si>
  <si>
    <t>46.32;46.87</t>
  </si>
  <si>
    <t>96.43;93.72</t>
  </si>
  <si>
    <t>mar170727言显婷人EukaryoteTranscriptomeResequencing(4/4);</t>
  </si>
  <si>
    <t>HKTRDPEP00002847</t>
  </si>
  <si>
    <t>良(HCS3.3.76)</t>
    <phoneticPr fontId="147" type="noConversion"/>
  </si>
  <si>
    <t>49.69;50.16</t>
  </si>
  <si>
    <t>98.21;97.45</t>
  </si>
  <si>
    <t>94.97;93.64</t>
  </si>
  <si>
    <t>良(HCS3.3.76)</t>
    <phoneticPr fontId="147" type="noConversion"/>
  </si>
  <si>
    <t>49.69;50.17</t>
  </si>
  <si>
    <t>98.12;97.42</t>
  </si>
  <si>
    <t>94.71;93.57</t>
  </si>
  <si>
    <t>HKTRDPEP00002848</t>
  </si>
  <si>
    <t>良(HCS3.3.76)</t>
    <phoneticPr fontId="147" type="noConversion"/>
  </si>
  <si>
    <t>49.81;50.09</t>
  </si>
  <si>
    <t>98.28;97.49</t>
  </si>
  <si>
    <t>95.14;93.70</t>
  </si>
  <si>
    <t>49.77;50.07</t>
  </si>
  <si>
    <t>97.99;97.06</t>
  </si>
  <si>
    <t>94.37;92.68</t>
  </si>
  <si>
    <t>gez170727言显婷人EukaryoteTranscriptomeResequencing(6/6);</t>
    <phoneticPr fontId="147" type="noConversion"/>
  </si>
  <si>
    <t>HKTRDPEP00002841</t>
  </si>
  <si>
    <t>FCHKJ3GBBXX</t>
  </si>
  <si>
    <t>良(HCS3.3.76)</t>
    <phoneticPr fontId="147" type="noConversion"/>
  </si>
  <si>
    <t>46.28;46.78</t>
  </si>
  <si>
    <t>99.14;97.86</t>
  </si>
  <si>
    <t>97.51;94.86</t>
  </si>
  <si>
    <t>gez170727言显婷人EukaryoteTranscriptomeResequencing(6/6);</t>
  </si>
  <si>
    <t>FCHKJ3GBBXX</t>
    <phoneticPr fontId="147" type="noConversion"/>
  </si>
  <si>
    <t>良(HCS3.3.76)</t>
    <phoneticPr fontId="147" type="noConversion"/>
  </si>
  <si>
    <t>46.25;46.76</t>
  </si>
  <si>
    <t>99.04;97.72</t>
  </si>
  <si>
    <t>97.25;94.52</t>
  </si>
  <si>
    <t>良(HCS3.3.76)</t>
    <phoneticPr fontId="147" type="noConversion"/>
  </si>
  <si>
    <t>46.23;46.73</t>
  </si>
  <si>
    <t>99.13;97.79</t>
  </si>
  <si>
    <t>97.49;94.68</t>
  </si>
  <si>
    <t>rwo170816胡维小鼠EukaryoteTranscriptomeResequencing;</t>
  </si>
  <si>
    <t>Yu-mural cell</t>
  </si>
  <si>
    <t>CHKPEI85217080040</t>
  </si>
  <si>
    <t>良(HCS3.3.76)</t>
    <phoneticPr fontId="147" type="noConversion"/>
  </si>
  <si>
    <t>46.25;46.69</t>
  </si>
  <si>
    <t>98.28;94.47</t>
  </si>
  <si>
    <t>95.86;88.78</t>
  </si>
  <si>
    <t>xfk170727言显婷人EukaryoteTranscriptomeResequencing(8/8);</t>
  </si>
  <si>
    <t>HKTRDPEP00002849</t>
  </si>
  <si>
    <t>良(HCS3.3.76)</t>
    <phoneticPr fontId="147" type="noConversion"/>
  </si>
  <si>
    <t>47.12;48.08</t>
  </si>
  <si>
    <t>99.06;97.24</t>
  </si>
  <si>
    <t>97.23;93.51</t>
  </si>
  <si>
    <t>良(HCS3.3.76)</t>
    <phoneticPr fontId="147" type="noConversion"/>
  </si>
  <si>
    <t>47.11;48.06</t>
  </si>
  <si>
    <t>98.98;97.15</t>
  </si>
  <si>
    <t>97.07;93.31</t>
  </si>
  <si>
    <t>syu170802吕晓丹真菌EukaryotedenovoTranscriptome(9/9);</t>
  </si>
  <si>
    <t>HKCDNAPEP00007216</t>
  </si>
  <si>
    <t>55.47;55.45</t>
  </si>
  <si>
    <t>98.38;96.82</t>
  </si>
  <si>
    <t>95.08;92.36</t>
  </si>
  <si>
    <t>HKCDNAPEP00007217</t>
  </si>
  <si>
    <t>55.84;55.81</t>
  </si>
  <si>
    <t>98.71;96.53</t>
  </si>
  <si>
    <t>96.05;91.85</t>
  </si>
  <si>
    <t>syu170802吕晓丹真菌EukaryotedenovoTranscriptome(10/10);</t>
    <phoneticPr fontId="147" type="noConversion"/>
  </si>
  <si>
    <t>HKCDNAPEP00007229</t>
  </si>
  <si>
    <t>FCHKJG2BBXX</t>
    <phoneticPr fontId="147" type="noConversion"/>
  </si>
  <si>
    <t>良(HCS3.3.76)</t>
    <phoneticPr fontId="147" type="noConversion"/>
  </si>
  <si>
    <t>55.10;55.06</t>
  </si>
  <si>
    <t>98.66;97.03</t>
  </si>
  <si>
    <t>96.01;92.61</t>
  </si>
  <si>
    <t>syu170802吕晓丹真菌EukaryotedenovoTranscriptome(10/10);</t>
  </si>
  <si>
    <t>HKCDNAPEP00007230</t>
  </si>
  <si>
    <t>FCHKJG2BBXX</t>
  </si>
  <si>
    <t>良(HCS3.3.76)</t>
    <phoneticPr fontId="147" type="noConversion"/>
  </si>
  <si>
    <t>55.17;55.15</t>
  </si>
  <si>
    <t>98.26;96.99</t>
  </si>
  <si>
    <t>HKCDNAPEP00007231</t>
  </si>
  <si>
    <t>53.58;53.52</t>
  </si>
  <si>
    <t>98.75;96.97</t>
  </si>
  <si>
    <t>96.31;92.62</t>
  </si>
  <si>
    <t>HKCDNAPEP00007232</t>
  </si>
  <si>
    <t>良(HCS3.3.76)</t>
    <phoneticPr fontId="147" type="noConversion"/>
  </si>
  <si>
    <t>53.61;53.56</t>
  </si>
  <si>
    <t>98.75;97.03</t>
  </si>
  <si>
    <t>96.30;92.81</t>
  </si>
  <si>
    <t>gfa170802李维喜人Exomecapture(7/7);</t>
    <phoneticPr fontId="147" type="noConversion"/>
  </si>
  <si>
    <t>Exome capture</t>
    <phoneticPr fontId="147" type="noConversion"/>
  </si>
  <si>
    <t>HKEXONPEP00003527</t>
  </si>
  <si>
    <t>99.39;97.68</t>
  </si>
  <si>
    <t>0.36;0.71</t>
  </si>
  <si>
    <t>48.97;48.51</t>
  </si>
  <si>
    <t>98.42;95.26</t>
  </si>
  <si>
    <t>95.61;89.13</t>
  </si>
  <si>
    <t>gfa170802李维喜人Exomecapture(7/7);</t>
  </si>
  <si>
    <t>Exome capture</t>
    <phoneticPr fontId="147" type="noConversion"/>
  </si>
  <si>
    <t>99.42;97.69</t>
  </si>
  <si>
    <t>0.35;0.70</t>
  </si>
  <si>
    <t>48.95;48.49</t>
  </si>
  <si>
    <t>98.44;95.27</t>
  </si>
  <si>
    <t>95.67;89.17</t>
  </si>
  <si>
    <t>HKCDNAPEP00007233</t>
  </si>
  <si>
    <t>良(HCS3.3.76)</t>
    <phoneticPr fontId="147" type="noConversion"/>
  </si>
  <si>
    <t>54.26;54.22</t>
  </si>
  <si>
    <t>98.24;96.29</t>
  </si>
  <si>
    <t>94.89;91.24</t>
  </si>
  <si>
    <t>HKCDNAPEP00007237</t>
  </si>
  <si>
    <t>53.73;53.68</t>
  </si>
  <si>
    <t>98.28;96.83</t>
  </si>
  <si>
    <t>95.05;92.46</t>
  </si>
  <si>
    <t>ogi170804董海芳人EukaryoteTranscriptomeResequencing(6/6);</t>
    <phoneticPr fontId="147" type="noConversion"/>
  </si>
  <si>
    <t>HKCDNAPEP00007234</t>
  </si>
  <si>
    <t>FCHKJ7MBBXX</t>
  </si>
  <si>
    <t>50.85;50.90</t>
  </si>
  <si>
    <t>98.54;96.14</t>
  </si>
  <si>
    <t>95.87;91.07</t>
  </si>
  <si>
    <t>ogi170804董海芳人EukaryoteTranscriptomeResequencing(6/6);</t>
  </si>
  <si>
    <t>HKCDNAPEP00007235</t>
  </si>
  <si>
    <t>良(HCS3.3.76)</t>
    <phoneticPr fontId="147" type="noConversion"/>
  </si>
  <si>
    <t>50.92;50.96</t>
  </si>
  <si>
    <t>98.51;96.36</t>
  </si>
  <si>
    <t>95.79;91.58</t>
  </si>
  <si>
    <t>vfu170807李维喜肺炎链球菌加急ProkaryoteTranscriptomeResequencing(4/8);jlb170804吕晓丹蚂蚁EukaryotedenovoTranscriptome(1/8);rrc170802董海芳人Non-codingRNA(3/8);</t>
  </si>
  <si>
    <t>HKTRDPEP00002889</t>
  </si>
  <si>
    <t>50.58;51.34</t>
  </si>
  <si>
    <t>98.14;97.58</t>
  </si>
  <si>
    <t>94.83;93.74</t>
  </si>
  <si>
    <t>uhw170816李维喜玉筋外来文库RAD-Seq;</t>
  </si>
  <si>
    <t>Tobis_Lib_4</t>
  </si>
  <si>
    <t>CHKPE85217070005</t>
  </si>
  <si>
    <t>良(HCS3.3.76)</t>
    <phoneticPr fontId="147" type="noConversion"/>
  </si>
  <si>
    <t>46.72;48.11</t>
  </si>
  <si>
    <t>97.14;95.68</t>
  </si>
  <si>
    <t>91.58;89.65</t>
  </si>
  <si>
    <t>ptj170809杨质瑾鼠EukaryoteTranscriptomeResequencing(3/11);lxp170807孙宇超鼠RNA-Seq(2/11);mnq170803董海芳酵母菌EukaryoteTranscriptomeResequencing(6/11);</t>
  </si>
  <si>
    <t>HKCDNAPEP00007238</t>
  </si>
  <si>
    <t>良(HCS3.3.76)</t>
    <phoneticPr fontId="147" type="noConversion"/>
  </si>
  <si>
    <t>48.56;48.69</t>
  </si>
  <si>
    <t>96.02;91.16</t>
  </si>
  <si>
    <t>Tobis_Lib_6</t>
  </si>
  <si>
    <t>CHKPE85217070007</t>
  </si>
  <si>
    <t>46.51;47.85</t>
  </si>
  <si>
    <t>95.13;95.46</t>
  </si>
  <si>
    <t>86.79;89.02</t>
  </si>
  <si>
    <t>Tobis_Lib_7</t>
  </si>
  <si>
    <t>CHKPE85217070008</t>
  </si>
  <si>
    <t>良(HCS3.3.76)</t>
    <phoneticPr fontId="147" type="noConversion"/>
  </si>
  <si>
    <t>45.79;47.05</t>
  </si>
  <si>
    <t>97.23;95.77</t>
  </si>
  <si>
    <t>92.34;90.02</t>
  </si>
  <si>
    <t>Tobis_Lib_8</t>
  </si>
  <si>
    <t>CHKPE85217070009</t>
  </si>
  <si>
    <t>良(HCS3.3.76)</t>
    <phoneticPr fontId="147" type="noConversion"/>
  </si>
  <si>
    <t>50.48;51.46</t>
  </si>
  <si>
    <t>96.70;96.15</t>
  </si>
  <si>
    <t>90.03;90.76</t>
  </si>
  <si>
    <t>170825_I177_FCHTYTKBCXY_L1_Hiseq17TJ0000444 170825_I177_FCHTYTKBCXY_L2_Hiseq17TJ0000444</t>
    <phoneticPr fontId="117" type="noConversion"/>
  </si>
  <si>
    <t>pooling比例偏差，18个子文库产量较低。天津</t>
    <phoneticPr fontId="117" type="noConversion"/>
  </si>
  <si>
    <t>张敏</t>
    <phoneticPr fontId="51" type="noConversion"/>
  </si>
  <si>
    <t>医学</t>
    <phoneticPr fontId="51" type="noConversion"/>
  </si>
  <si>
    <t>97.02;95.30</t>
  </si>
  <si>
    <t>98.28;97.16</t>
  </si>
  <si>
    <t>45.37;45.41</t>
  </si>
  <si>
    <t>FCHV3VFBCXY</t>
    <phoneticPr fontId="51" type="noConversion"/>
  </si>
  <si>
    <t>Hiseq17TJ0000445</t>
    <phoneticPr fontId="51" type="noConversion"/>
  </si>
  <si>
    <t>96.80;95.10</t>
  </si>
  <si>
    <t>45.29;45.32</t>
  </si>
  <si>
    <t>96.92;94.74</t>
  </si>
  <si>
    <t>98.22;96.76</t>
  </si>
  <si>
    <t>45.96;46.00</t>
  </si>
  <si>
    <t>以下子文库产量较低：DX1316ALCOAAAPEI-49
DX0616ALAUAAAPEI-76
DX0616ALAVAAAPEI-78
DX1316ALAKAAAPEI-86
DX1316ALAMAAAPEI-93
DX1316ALANAAAPEI-95
DX1316ALAOAAAPEI-96
DX1316ALAPAAAPEI-97
DX1316ALAQAAAPEI-98
DX1316ALARAAAPEI-101
DX1316ALBPAAAPEI-103
DX1316ALBQAAAPEI-107
DX1316ALCCAAAPEI-111
DX1316ALCMAAAPEI-128
DX1316ALCFAAAPEI-130
DX1316ALCIAAAPEI-158
DX1316ALCJAAAPEI-171
DX1316ALCNAAAPEI-172</t>
    <phoneticPr fontId="51" type="noConversion"/>
  </si>
  <si>
    <t>FCHTYTKBCXY</t>
    <phoneticPr fontId="51" type="noConversion"/>
  </si>
  <si>
    <t>Hiseq17TJ0000444</t>
    <phoneticPr fontId="51" type="noConversion"/>
  </si>
  <si>
    <t xml:space="preserve">Oseq-Drug个体化诊疗基因检测(21/51); 天津遗传病研发(18/51); 遗传性骨病基因检测(4/51); ctDNA肿瘤早早筛(2/51); Oseq-T肿瘤个体化诊疗基因检测(6/51); </t>
    <phoneticPr fontId="51" type="noConversion"/>
  </si>
  <si>
    <t>96.95;94.90</t>
  </si>
  <si>
    <t>98.24;96.85</t>
  </si>
  <si>
    <t>46.05;46.09</t>
  </si>
  <si>
    <t xml:space="preserve">天津遗传病研发(18/51); 遗传性骨病基因检测(4/51); Oseq-Drug个体化诊疗基因检测(21/51); ctDNA肿瘤早早筛(2/51); Oseq-T肿瘤个体化诊疗基因检测(6/51); </t>
    <phoneticPr fontId="51" type="noConversion"/>
  </si>
  <si>
    <t>rrc170802董海芳人Non-codingRNA(4/4);</t>
    <phoneticPr fontId="147" type="noConversion"/>
  </si>
  <si>
    <t>HKTRDPEP00002873</t>
  </si>
  <si>
    <t>FCHKJ3LBBXX</t>
    <phoneticPr fontId="147" type="noConversion"/>
  </si>
  <si>
    <t>53.78;54.72</t>
  </si>
  <si>
    <t>99.03;97.58</t>
  </si>
  <si>
    <t>96.93;93.86</t>
  </si>
  <si>
    <t>rrc170802董海芳人Non-codingRNA(4/4);</t>
  </si>
  <si>
    <t>HKTRDPEP00002874</t>
  </si>
  <si>
    <t>FCHKJ3LBBXX</t>
  </si>
  <si>
    <t>良(HCS3.3.76)</t>
    <phoneticPr fontId="147" type="noConversion"/>
  </si>
  <si>
    <t>54.17;55.10</t>
  </si>
  <si>
    <t>98.88;97.38</t>
  </si>
  <si>
    <t>96.57;93.41</t>
  </si>
  <si>
    <t>HKTRDPEP00002875</t>
  </si>
  <si>
    <t>53.34;54.21</t>
  </si>
  <si>
    <t>96.04;93.75</t>
  </si>
  <si>
    <t>HKTRDPEP00002876</t>
  </si>
  <si>
    <t>54.33;55.19</t>
  </si>
  <si>
    <t>98.79;97.58</t>
  </si>
  <si>
    <t>96.21;93.74</t>
  </si>
  <si>
    <t>HKTRDPEP00002877</t>
  </si>
  <si>
    <t>良(HCS3.3.76)</t>
    <phoneticPr fontId="147" type="noConversion"/>
  </si>
  <si>
    <t>52.66;53.63</t>
  </si>
  <si>
    <t>96.82;93.83</t>
  </si>
  <si>
    <t>yuq170809胡维小鼠EukaryoteTranscriptomeResequencing(2/10);ihn170807刘芳3番茄夜蛾EukaryotedenovoTranscriptome(4/10);jsu170807刘芳3人EukaryoteTranscriptomeResequencing(4/10);</t>
    <phoneticPr fontId="147" type="noConversion"/>
  </si>
  <si>
    <t>HKCDNAPEP00007259</t>
  </si>
  <si>
    <t>49.04;48.94</t>
  </si>
  <si>
    <t>98.66;97.26</t>
  </si>
  <si>
    <t>96.03;93.32</t>
  </si>
  <si>
    <t>ptj170809杨质瑾鼠EukaryoteTranscriptomeResequencing(10/10);</t>
  </si>
  <si>
    <t>HKCDNAPEP00007236</t>
  </si>
  <si>
    <t>良(HCS3.3.76)</t>
    <phoneticPr fontId="147" type="noConversion"/>
  </si>
  <si>
    <t>46.82;46.85</t>
  </si>
  <si>
    <t>96.88;93.60</t>
  </si>
  <si>
    <t>HKTRDPEP00002878</t>
  </si>
  <si>
    <t>良(HCS3.3.76)</t>
    <phoneticPr fontId="147" type="noConversion"/>
  </si>
  <si>
    <t>53.27;54.15</t>
  </si>
  <si>
    <t>99.00;97.48</t>
  </si>
  <si>
    <t>96.87;93.53</t>
  </si>
  <si>
    <t>170827_I177_FCHV3KFBCXY_L1_Hiseq17TJ0000446 170827_I177_FCHV3KFBCXY_L2_Hiseq17TJ0000446</t>
    <phoneticPr fontId="117" type="noConversion"/>
  </si>
  <si>
    <t>pooling比例偏差，9个子文库产量较低。天津</t>
    <phoneticPr fontId="117" type="noConversion"/>
  </si>
  <si>
    <t>170828_I175_FCHVH73BCXY_L1_Hiseq17SZ0001194 170828_I175_FCHVH73BCXY_L2_Hiseq17SZ0001194</t>
    <phoneticPr fontId="117" type="noConversion"/>
  </si>
  <si>
    <t>pooling比例偏差，3个子文库产量较低。深圳</t>
    <phoneticPr fontId="117" type="noConversion"/>
  </si>
  <si>
    <t>170828_I175_FCHVHKTBCXY_L1_Hiseq17SZ0001195 170828_I175_FCHVHKTBCXY_L2_Hiseq17SZ0001195</t>
    <phoneticPr fontId="117" type="noConversion"/>
  </si>
  <si>
    <t>pooling比例偏差，子文库17L0021267-34产量较低。深圳</t>
    <phoneticPr fontId="117" type="noConversion"/>
  </si>
  <si>
    <t>张敏</t>
    <phoneticPr fontId="51" type="noConversion"/>
  </si>
  <si>
    <t>医学</t>
    <phoneticPr fontId="51" type="noConversion"/>
  </si>
  <si>
    <t>96.93;94.74</t>
  </si>
  <si>
    <t>98.25;96.76</t>
  </si>
  <si>
    <t>44.58;44.57</t>
  </si>
  <si>
    <t>以下子文库产量较低：17L0021267-34</t>
    <phoneticPr fontId="51" type="noConversion"/>
  </si>
  <si>
    <t>产量较低(pooling比例偏差)</t>
    <phoneticPr fontId="51" type="noConversion"/>
  </si>
  <si>
    <t>FCHVHKTBCXY</t>
    <phoneticPr fontId="51" type="noConversion"/>
  </si>
  <si>
    <t>SZ175</t>
    <phoneticPr fontId="51" type="noConversion"/>
  </si>
  <si>
    <t>Hiseq17SZ0001195</t>
    <phoneticPr fontId="51" type="noConversion"/>
  </si>
  <si>
    <t xml:space="preserve">voa121213李云2人TargetRegioncapture(38/38) </t>
    <phoneticPr fontId="51" type="noConversion"/>
  </si>
  <si>
    <t>96.78;94.67</t>
  </si>
  <si>
    <t>98.17;96.73</t>
  </si>
  <si>
    <t>44.49;44.49</t>
  </si>
  <si>
    <t>以下子文库产量较低：17L0021267-34</t>
    <phoneticPr fontId="51" type="noConversion"/>
  </si>
  <si>
    <t>FCHVHKTBCXY</t>
    <phoneticPr fontId="51" type="noConversion"/>
  </si>
  <si>
    <t>96.45;93.25</t>
  </si>
  <si>
    <t>97.84;95.37</t>
  </si>
  <si>
    <t>44.00;44.19</t>
  </si>
  <si>
    <t>以下子文库产量较低：17L0057820-32
17L0126057-41
17L0126188-46</t>
    <phoneticPr fontId="51" type="noConversion"/>
  </si>
  <si>
    <t>FCHVH73BCXY</t>
    <phoneticPr fontId="51" type="noConversion"/>
  </si>
  <si>
    <t>Hiseq17SZ0001194</t>
    <phoneticPr fontId="51" type="noConversion"/>
  </si>
  <si>
    <t xml:space="preserve">voa121213李云2人TargetRegioncapture(42/42) </t>
    <phoneticPr fontId="51" type="noConversion"/>
  </si>
  <si>
    <t>96.58;93.43</t>
  </si>
  <si>
    <t>97.92;95.47</t>
  </si>
  <si>
    <t>44.05;44.24</t>
  </si>
  <si>
    <t>96.67;94.53</t>
  </si>
  <si>
    <t>98.06;96.56</t>
  </si>
  <si>
    <t>45.79;45.82</t>
  </si>
  <si>
    <t>以下子文库产量较低：DX1316ALVSAAAPEI-39
DX0595ALEWAAAPEI-93
DX1316ALDQAAAPEI-97
DX1316ALDSAAAPEI-101
DX1316ALDTAAAPEI-103
DX1316ALDUAAAPEI-107
DX1316ALDVAAAPEI-108
DX1316ALEQAAAPEI-148
DX1316ALEPAAAPEI-158</t>
    <phoneticPr fontId="51" type="noConversion"/>
  </si>
  <si>
    <t>FCHV3KFBCXY</t>
    <phoneticPr fontId="51" type="noConversion"/>
  </si>
  <si>
    <t>Hiseq17TJ0000446</t>
    <phoneticPr fontId="51" type="noConversion"/>
  </si>
  <si>
    <t xml:space="preserve">Oseq-Drug个体化诊疗基因检测(20/57); VISTACarrierscreeningminipanel（香港）(3/57); 安孕可-单基因遗传病携带者筛查69种(3/57); 天津遗传病研发(17/57); 遗传性肾病基因检测(8/57); Vista-carrierscreeningtargetpanel(2/57); 安孕可-单基因遗传病基因检测-12种(2/57); VISTACarrierscreeningtargetedpanel（香港）(1/57); Vista-carrierscreeningminipanel(1/57); </t>
    <phoneticPr fontId="51" type="noConversion"/>
  </si>
  <si>
    <t>96.50;94.43</t>
  </si>
  <si>
    <t xml:space="preserve">Vista-carrierscreeningminipanel(1/57); VISTACarrierscreeningtargetedpanel（香港）(1/57); 安孕可-单基因遗传病基因检测-12种(2/57); Vista-carrierscreeningtargetpanel(2/57); 遗传性肾病基因检测(8/57); 天津遗传病研发(17/57); 安孕可-单基因遗传病携带者筛查69种(3/57); VISTACarrierscreeningminipanel（香港）(3/57); Oseq-Drug个体化诊疗基因检测(20/57); </t>
    <phoneticPr fontId="51" type="noConversion"/>
  </si>
  <si>
    <t>98.32;96.95</t>
  </si>
  <si>
    <t>46.25;46.28</t>
  </si>
  <si>
    <t>FCHTYMNBCXY</t>
    <phoneticPr fontId="51" type="noConversion"/>
  </si>
  <si>
    <t>Hiseq17TJ0000447</t>
    <phoneticPr fontId="51" type="noConversion"/>
  </si>
  <si>
    <t xml:space="preserve">Oseq-Drug个体化诊疗基因检测(12/15); Oseq？-ctDNA肺癌个体化诊疗基因检测(3/15); </t>
    <phoneticPr fontId="51" type="noConversion"/>
  </si>
  <si>
    <t>97.03;95.09</t>
  </si>
  <si>
    <t>98.30;96.92</t>
  </si>
  <si>
    <t xml:space="preserve">Oseq？-ctDNA肺癌个体化诊疗基因检测(3/15); Oseq-Drug个体化诊疗基因检测(12/15); </t>
    <phoneticPr fontId="51" type="noConversion"/>
  </si>
  <si>
    <t>WHDNAiesMAaB-8-101产量偏低</t>
    <phoneticPr fontId="51" type="noConversion"/>
  </si>
  <si>
    <t>WHDROntpSAAITAASE-N-221产量偏低</t>
    <phoneticPr fontId="51" type="noConversion"/>
  </si>
  <si>
    <t>170827_I133_FCHKHGKBBXX_L3_WHSRNASEP00001259</t>
    <phoneticPr fontId="117" type="noConversion"/>
  </si>
  <si>
    <t>WHDNAiesMAaB-8-101产量偏低</t>
    <phoneticPr fontId="117" type="noConversion"/>
  </si>
  <si>
    <t>170824_I188_FCHMTW3BCXY_L1_WHMISEQPEP00000744</t>
    <phoneticPr fontId="117" type="noConversion"/>
  </si>
  <si>
    <t>WHDROntpSAAITAASE-N-221产量偏低</t>
    <phoneticPr fontId="117" type="noConversion"/>
  </si>
  <si>
    <t>HS4000 SE50+8;0623+0714;新库库检;</t>
  </si>
  <si>
    <t>FCHKHGKBBXX</t>
  </si>
  <si>
    <t>WHSRNASEP00001262</t>
  </si>
  <si>
    <t xml:space="preserve">wzy170802王丹二十个人SmallRNA(14/14) </t>
    <phoneticPr fontId="51" type="noConversion"/>
  </si>
  <si>
    <t>CWHPEPI00001529</t>
  </si>
  <si>
    <t xml:space="preserve">xjl170822揭文才毛果杨Chip-seq(8/8) </t>
    <phoneticPr fontId="51" type="noConversion"/>
  </si>
  <si>
    <t>CWHSE17080229</t>
  </si>
  <si>
    <t xml:space="preserve">gvy170822谢志远小鼠RNA-Seq </t>
    <phoneticPr fontId="51" type="noConversion"/>
  </si>
  <si>
    <t>WHSRNASEP00001261</t>
  </si>
  <si>
    <t xml:space="preserve">wkl170803蒋阿维人SmallRNA(12/12) </t>
  </si>
  <si>
    <t>WHSRNASEP00001260</t>
  </si>
  <si>
    <t>WHSRNASEP00001259</t>
  </si>
  <si>
    <t xml:space="preserve">wzy170802王丹二十个人SmallRNA(6/15) ntp170711徐婧果蝇SmallRNA(2/15) wqf170809徐婧果蝇SmallRNA(2/15) pvy170606徐晓静九个小鼠SmallRNA(2/15) ova170803徐晓静人SmallRNA(3/15) </t>
  </si>
  <si>
    <t>WHSRNASEP00001258</t>
  </si>
  <si>
    <t xml:space="preserve">ent170731王丹人SmallRNA(3/16) ntp170711徐婧果蝇SmallRNA(3/16) wqf170809徐婧果蝇SmallRNA(2/16) lut170727卢梦书人SmallRNA(4/16) nef170724夏展峰棕榈SmallRNA(3/16) qom170619夏展锋银杏SmallRNA(1/16) </t>
    <phoneticPr fontId="51" type="noConversion"/>
  </si>
  <si>
    <t>HS4000 SE50+8;0623+0714;新库库检;</t>
    <phoneticPr fontId="51" type="noConversion"/>
  </si>
  <si>
    <t>94.91;87.40</t>
  </si>
  <si>
    <t>97.99;94.41</t>
  </si>
  <si>
    <t>42.49;42.64</t>
  </si>
  <si>
    <t>49.63;49.27</t>
  </si>
  <si>
    <t>80.60;80.15</t>
  </si>
  <si>
    <t>FCHKJJ2BBXX</t>
  </si>
  <si>
    <t>WHCDNAPEP00007226</t>
  </si>
  <si>
    <t xml:space="preserve">rqv170809王艳2十二个柑橘大实蝇EukaryotedenovoTranscriptome(4/15) bay170809刘宇峰十个人免疫组库Re-sequencing(10/15) cfw170809田银平黑曲霉Denovo-Microbiology(1/15) </t>
  </si>
  <si>
    <t>95.11;85.92</t>
  </si>
  <si>
    <t>98.16;93.61</t>
  </si>
  <si>
    <t>40.76;41.02</t>
  </si>
  <si>
    <t>WHDNASPEP00005419</t>
  </si>
  <si>
    <t xml:space="preserve">han170815钟珍酵母Re-sequencing(3/16) dgq170811徐晓静鸡Re-sequencing(7/16) xhg170815孙嗣龙三十五人Metagenomics(3/16) rqv170809王艳2十二个柑橘大实蝇EukaryotedenovoTranscriptome(3/16) </t>
  </si>
  <si>
    <t>94.35;84.27</t>
  </si>
  <si>
    <t>97.96;92.80</t>
  </si>
  <si>
    <t>43.88;44.00</t>
  </si>
  <si>
    <t>WHDNASPEP00005418</t>
  </si>
  <si>
    <t xml:space="preserve">xhg170815孙嗣龙三十五人Metagenomics(8/32) dgq170811徐晓静鸡Re-sequencing(24/32) </t>
  </si>
  <si>
    <t>94.84;84.53</t>
  </si>
  <si>
    <t>98.09;92.69</t>
  </si>
  <si>
    <t>43.65;43.79</t>
  </si>
  <si>
    <t>WHDNASPEP00005417</t>
  </si>
  <si>
    <t>94.43;85.65</t>
  </si>
  <si>
    <t>97.82;93.71</t>
  </si>
  <si>
    <t>46.59;46.73</t>
  </si>
  <si>
    <t>WHDNASPEP00005416</t>
  </si>
  <si>
    <t xml:space="preserve">pwr170808董海芳细菌Re-sequencing(2/30) qbf170808夏展峰二十八个疟原虫Re-sequencing(20/30) kpj170810刘宇峰斑马鱼EukaryoteTranscriptomeResequencing(8/30) </t>
  </si>
  <si>
    <t>94.38;86.85</t>
  </si>
  <si>
    <t>97.85;94.20</t>
  </si>
  <si>
    <t>48.58;48.62</t>
  </si>
  <si>
    <t>WHDNASPEP00005415</t>
  </si>
  <si>
    <t xml:space="preserve">bqj170809徐婧二个真菌EukaryotedenovoTranscriptome(2/13) jlf170804杨林1细菌Re-sequencing(5/13) kpj170810刘宇峰斑马鱼EukaryoteTranscriptomeResequencing(3/13) uoy170810钟珍线虫Re-sequencing(3/13) </t>
  </si>
  <si>
    <t>93.60;86.88</t>
  </si>
  <si>
    <t>97.57;94.11</t>
  </si>
  <si>
    <t>56.03;56.00</t>
  </si>
  <si>
    <t>WHCDNAPEP00007225</t>
  </si>
  <si>
    <t xml:space="preserve">dbs170804马俊平植物EukaryoteTranscriptomeResequencing(12/12) </t>
  </si>
  <si>
    <t>94.07;86.81</t>
  </si>
  <si>
    <t>97.72;94.07</t>
  </si>
  <si>
    <t>54.50;54.47</t>
  </si>
  <si>
    <t>WHCDNAPEP00007224</t>
  </si>
  <si>
    <t xml:space="preserve">dbs170804马俊平植物EukaryoteTranscriptomeResequencing(12/12) </t>
    <phoneticPr fontId="51" type="noConversion"/>
  </si>
  <si>
    <t>94.99;83.97</t>
  </si>
  <si>
    <t>98.36;92.39</t>
  </si>
  <si>
    <t>48.30;48.31</t>
  </si>
  <si>
    <t>HS4000 PE101+8+8+101;0623+0623;新库库检;</t>
  </si>
  <si>
    <t>FCHKJJVBBXX</t>
  </si>
  <si>
    <t>WHDNASPEP00005411</t>
  </si>
  <si>
    <t xml:space="preserve">fis170731周媛1宏基因组Re-sequencing(12/12) </t>
    <phoneticPr fontId="51" type="noConversion"/>
  </si>
  <si>
    <t>96.54;89.53</t>
  </si>
  <si>
    <t>98.87;95.48</t>
  </si>
  <si>
    <t>44.96;45.72</t>
  </si>
  <si>
    <t>WHCDNAPEP00007228</t>
  </si>
  <si>
    <t xml:space="preserve">fuz170808马俊平三个枯草杆菌ProkaryoteTranscriptomeResequencing(3/19) owz170808郑小敏细菌prokaryoteStrand-SpecificResequencingTranscriptome(2/19) tny170808于杨阳两人Non-codingRNA(2/19) qqd170719徐晓静一百一十八个水稻RAD-Seq(12/19) </t>
  </si>
  <si>
    <t>95.68;81.70</t>
  </si>
  <si>
    <t>98.12;91.08</t>
  </si>
  <si>
    <t>45.48;45.83</t>
  </si>
  <si>
    <t>WHCDNAPEP00007227</t>
  </si>
  <si>
    <t xml:space="preserve">owz170808郑小敏细菌prokaryoteStrand-SpecificResequencingTranscriptome(4/16) bbd170802谢志远三个拟南芥Methylation(1/16) zar170728袁珍丽疟原虫EukaryoteTranscriptomeResequencing(2/16) lln170808徐婧沙门菌prokaryoteStrand-SpecificResequencingTranscriptome(3/16) uwa170808马俊平五个地衣芽孢杆菌prokaryoteStrand-SpecificResequencingTranscriptome(5/16) myj170809谢洪青适配体Re-sequencing(1/16) </t>
  </si>
  <si>
    <t>96.86;86.59</t>
  </si>
  <si>
    <t>98.94;94.66</t>
  </si>
  <si>
    <t>46.73;47.06</t>
  </si>
  <si>
    <t>0.37;0.74</t>
  </si>
  <si>
    <t>98.86;96.26</t>
  </si>
  <si>
    <t>WHDNASPEP00005414</t>
  </si>
  <si>
    <t xml:space="preserve">bbd170802谢志远三个拟南芥Methylation(1/4) xhh161202黄宣霖人Exomecapture(1/4) uss170803胡维玉米GBS(2/4) </t>
  </si>
  <si>
    <t>96.55;84.87</t>
  </si>
  <si>
    <t>98.84;93.99</t>
  </si>
  <si>
    <t>46.71;47.10</t>
  </si>
  <si>
    <t>0.55;1.01</t>
  </si>
  <si>
    <t>98.90;96.05</t>
  </si>
  <si>
    <t>WHDNASPEP00005413</t>
  </si>
  <si>
    <t xml:space="preserve">uss170803胡维玉米GBS(2/4) bbd170802谢志远三个拟南芥Methylation(1/4) lwl161202黄宣霖人Exomecapture(1/4) </t>
  </si>
  <si>
    <t>94.29;87.32</t>
  </si>
  <si>
    <t>97.36;94.12</t>
  </si>
  <si>
    <t>46.56;46.88</t>
  </si>
  <si>
    <t>WHCDNAPEP00007223</t>
  </si>
  <si>
    <t xml:space="preserve">gbe170815袁珍丽果蝇Re-sequencing(4/11) hds170809刘宇峰小鼠EukaryoteTranscriptomeResequencing(5/11) hha170801马俊平两个链霉菌新ProkaryoteTranscriptomeResequencing(2/11) </t>
  </si>
  <si>
    <t>95.75;89.40</t>
  </si>
  <si>
    <t>98.45;95.42</t>
  </si>
  <si>
    <t>48.14;48.26</t>
  </si>
  <si>
    <t>WHCDNAPEP00007222</t>
  </si>
  <si>
    <t xml:space="preserve">fpl170801马俊平两个链霉菌复ProkaryoteTranscriptomeResequencing(2/24) gbe170815袁珍丽果蝇Re-sequencing(18/24) hds170809刘宇峰小鼠EukaryoteTranscriptomeResequencing(4/24) </t>
  </si>
  <si>
    <t>95.97;90.37</t>
  </si>
  <si>
    <t>98.70;95.83</t>
  </si>
  <si>
    <t>48.93;48.84</t>
  </si>
  <si>
    <t>HS4000 PE101+8+8+101;0623+0623;新库库检;</t>
    <phoneticPr fontId="51" type="noConversion"/>
  </si>
  <si>
    <t>WHCDNAPEP00007239</t>
  </si>
  <si>
    <t xml:space="preserve">esi170718汪智蛟人EukaryoteTranscriptomeResequencing(1/10) fuq170815静一枇杷EukaryotedenovoTranscriptome(1/10) arg170810张静小鼠EukaryoteTranscriptomeResequencing(5/10) vta170803刘芳3金钟柏EukaryoteTranscriptomeResequencing(1/10) gbe170815袁珍丽果蝇Re-sequencing(2/10) </t>
    <phoneticPr fontId="51" type="noConversion"/>
  </si>
  <si>
    <t>94.65;85.08</t>
  </si>
  <si>
    <t>96.77;89.50</t>
  </si>
  <si>
    <t>49.68;49.79</t>
  </si>
  <si>
    <t>RP index PE251+8+8+251;0623+0424+0428;新库库检;</t>
    <phoneticPr fontId="51" type="noConversion"/>
  </si>
  <si>
    <t>FCHMTW3BCXY</t>
  </si>
  <si>
    <t>WHDNASPEP00005362</t>
  </si>
  <si>
    <t xml:space="preserve">weh170731吕晓丹真菌Re-sequencing(14/14) </t>
    <phoneticPr fontId="51" type="noConversion"/>
  </si>
  <si>
    <t>95.02;87.59</t>
  </si>
  <si>
    <t>96.88;91.30</t>
  </si>
  <si>
    <t>46.56;46.96</t>
  </si>
  <si>
    <t>1.84;1.92</t>
  </si>
  <si>
    <t>97.24;95.31</t>
  </si>
  <si>
    <t>RP index PE251+8+8+251;0623+0424+0428;新库库检 加入15%wHAXPI053857-163;</t>
    <phoneticPr fontId="51" type="noConversion"/>
  </si>
  <si>
    <t>FCHMTW3BCXY</t>
    <phoneticPr fontId="51" type="noConversion"/>
  </si>
  <si>
    <t>WHMISEQPEP00000744</t>
  </si>
  <si>
    <t xml:space="preserve">ies170806赵一凡四十个肠道微生物Metagenomics(7/167) jgq170727刘伦六个小鼠Metagenomics(2/167) ugy170728李洁4胃液内容物Metagenomics(22/167) noo170801杨林1细菌Metagenomics(6/167) xuf170801田银平十六狗细菌Metagenomics(16/167) leb170524高璐真菌古菌Metagenomics(98/167) usf170719余佳临细菌Metagenomics(2/167) djk170720田银平八个Metagenomics(8/167) ght170802田银平细菌Denovo-Microbiology(3/167) qfh170807张秋萍菜豆Re-sequencing(3/167) </t>
    <phoneticPr fontId="51" type="noConversion"/>
  </si>
  <si>
    <t>95.01;81.27</t>
  </si>
  <si>
    <t>97.97;91.48</t>
  </si>
  <si>
    <t>40.09;40.39</t>
  </si>
  <si>
    <t>HS4000 PE151+8+8+151;0623+0623;新库库检;</t>
    <phoneticPr fontId="51" type="noConversion"/>
  </si>
  <si>
    <t>FCHKHN7BBXX</t>
  </si>
  <si>
    <t>WHCDNAPEP00007221</t>
  </si>
  <si>
    <t xml:space="preserve">hav170210宗亮人内部研发(6/11) rqv170809王艳2十二个柑橘大实蝇EukaryotedenovoTranscriptome(5/11) </t>
  </si>
  <si>
    <t>93.05;79.42</t>
  </si>
  <si>
    <t>97.19;90.20</t>
  </si>
  <si>
    <t>51.77;51.74</t>
  </si>
  <si>
    <t>WHCDNAPEP00007220</t>
  </si>
  <si>
    <t xml:space="preserve">xju170721张洪芳人Exomecapture(2/14) ogd170717袁珍丽真菌EukaryoteTranscriptomeResequencing(7/14) cmn170808位艳丽文心兰南茜EukaryotedenovoTranscriptome(1/14) xbp170720许琛莹小鼠EukaryoteTranscriptomeResequencing(2/14) nxv170810夏金全十蛙EukaryoteTranscriptomeResequencing(2/14) </t>
  </si>
  <si>
    <t>91.88;70.52</t>
  </si>
  <si>
    <t>95.90;83.98</t>
  </si>
  <si>
    <t>47.17;47.88</t>
  </si>
  <si>
    <t>HS4000 PE151+8+8+151;0623+0623;新库库检，外来文库;</t>
    <phoneticPr fontId="51" type="noConversion"/>
  </si>
  <si>
    <t>CWHPE17080002</t>
  </si>
  <si>
    <t xml:space="preserve">ose170814位艳丽外来文库RNA-Seq </t>
    <phoneticPr fontId="51" type="noConversion"/>
  </si>
  <si>
    <t>94.88;82.87</t>
  </si>
  <si>
    <t>97.81;91.95</t>
  </si>
  <si>
    <t>42.38;42.48</t>
  </si>
  <si>
    <t>WHDNASPEP00005386</t>
  </si>
  <si>
    <t xml:space="preserve">tdv170509金远春滇红椿RAD-Seq(1/12) mnn170803袁珍丽植物Re-sequencing(3/12) mbu170802李斌斌三十六个马铃薯EukaryoteTranscriptomeResequencing(8/12) </t>
  </si>
  <si>
    <t>94.60;82.04</t>
  </si>
  <si>
    <t>97.96;91.82</t>
  </si>
  <si>
    <t>51.51;51.50</t>
  </si>
  <si>
    <t>WHCDNAPEP00007208</t>
  </si>
  <si>
    <t xml:space="preserve">yqi170804谢尚波金针菇EukaryotedenovoTranscriptome(9/11) mbu170802李斌斌三十六个马铃薯EukaryoteTranscriptomeResequencing(2/11) </t>
  </si>
  <si>
    <t>93.52;75.47</t>
  </si>
  <si>
    <t>97.62;88.03</t>
  </si>
  <si>
    <t>56.84;56.67</t>
  </si>
  <si>
    <t>WHDNASPEP00005382</t>
  </si>
  <si>
    <t xml:space="preserve">umq170802许琛莹细菌Metagenomics(3/3) </t>
    <phoneticPr fontId="51" type="noConversion"/>
  </si>
  <si>
    <t>92.60;78.99</t>
  </si>
  <si>
    <t>96.78;89.63</t>
  </si>
  <si>
    <t>48.15;48.19</t>
  </si>
  <si>
    <t>WHCDNAPEP00007204</t>
  </si>
  <si>
    <t xml:space="preserve">eiy170803于杨阳人EukaryoteTranscriptomeResequencing(7/13) myy170728梁勇真菌Denovo-Microbiology(1/13) rxo170801许琛莹线虫Re-sequencing(3/13) ubi170803董海芳细菌Denovo-Microbiology(1/13) wcq170729高晓磊细菌质粒Re-sequencing(1/13) </t>
  </si>
  <si>
    <t>92.58;80.61</t>
  </si>
  <si>
    <t>96.67;90.41</t>
  </si>
  <si>
    <t>49.03;48.92</t>
  </si>
  <si>
    <t>HS4000 PE151+8+8+151;0623+0623;新库库检;</t>
  </si>
  <si>
    <t>WHCDNAPEP00007203</t>
  </si>
  <si>
    <t xml:space="preserve">eiy170803于杨阳人EukaryoteTranscriptomeResequencing(11/11) </t>
    <phoneticPr fontId="51" type="noConversion"/>
  </si>
  <si>
    <t>170828_I114_FCHKJCHBBXX_L2_HKTRDPEP00002880</t>
    <phoneticPr fontId="117" type="noConversion"/>
  </si>
  <si>
    <t>Index錯誤</t>
  </si>
  <si>
    <t>HKRDHUMrrcNABDRAAPEI-213沒有产量,其他子文庫正常,沒有明顯污染的index</t>
    <phoneticPr fontId="117" type="noConversion"/>
  </si>
  <si>
    <t>HKTRDPEP00002879</t>
  </si>
  <si>
    <t>FCHKJCHBBXX</t>
  </si>
  <si>
    <t>53.36;54.31</t>
  </si>
  <si>
    <t>98.65;96.65</t>
  </si>
  <si>
    <t>95.92;91.58</t>
  </si>
  <si>
    <t>HKTRDPEP00002880</t>
  </si>
  <si>
    <t>HKRDHUMrrcNABDRAAPEI-213沒有产量</t>
    <phoneticPr fontId="147" type="noConversion"/>
  </si>
  <si>
    <t>53.60;54.57</t>
  </si>
  <si>
    <t>98.27;97.48</t>
  </si>
  <si>
    <t>94.71;93.29</t>
  </si>
  <si>
    <t>hox170725高晓磊绵羊Non-codingRNA(4/9);dle170809李维喜人Exomecapture(1/9);amy170809张秋萍人Exomecapture(4/9);</t>
  </si>
  <si>
    <t>HKTRDPEP00002890</t>
  </si>
  <si>
    <t>良(HCS3.3.76)</t>
    <phoneticPr fontId="147" type="noConversion"/>
  </si>
  <si>
    <t>52.17;51.76</t>
  </si>
  <si>
    <t>98.42;95.53</t>
  </si>
  <si>
    <t>95.43;89.67</t>
  </si>
  <si>
    <t>nre170809李维喜人Exomecapture(4/4);</t>
    <phoneticPr fontId="147" type="noConversion"/>
  </si>
  <si>
    <t>Exome capture</t>
    <phoneticPr fontId="147" type="noConversion"/>
  </si>
  <si>
    <t>HKEXONPEP00003530</t>
  </si>
  <si>
    <t>99.42;97.14</t>
  </si>
  <si>
    <t>0.36;0.82</t>
  </si>
  <si>
    <t>50.68;50.31</t>
  </si>
  <si>
    <t>97.91;94.71</t>
  </si>
  <si>
    <t>94.12;87.96</t>
  </si>
  <si>
    <t>nre170809李维喜人Exomecapture(4/4);</t>
  </si>
  <si>
    <t>Exome capture</t>
    <phoneticPr fontId="147" type="noConversion"/>
  </si>
  <si>
    <t>HKEXONPEP00003531</t>
  </si>
  <si>
    <t>良(HCS3.3.76)</t>
    <phoneticPr fontId="147" type="noConversion"/>
  </si>
  <si>
    <t>99.29;96.95</t>
  </si>
  <si>
    <t>0.37;0.75</t>
  </si>
  <si>
    <t>50.32;49.94</t>
  </si>
  <si>
    <t>98.19;94.84</t>
  </si>
  <si>
    <t>94.85;88.29</t>
  </si>
  <si>
    <t>HKEXONPEP00003532</t>
  </si>
  <si>
    <t>良(HCS3.3.76)</t>
    <phoneticPr fontId="147" type="noConversion"/>
  </si>
  <si>
    <t>98.39;96.26</t>
  </si>
  <si>
    <t>0.34;0.65</t>
  </si>
  <si>
    <t>48.28;47.94</t>
  </si>
  <si>
    <t>98.37;95.29</t>
  </si>
  <si>
    <t>95.43;89.22</t>
  </si>
  <si>
    <t>jjg170323唐玉婧人内部研发(3/3);</t>
  </si>
  <si>
    <t>HKTRDPEP00002891</t>
  </si>
  <si>
    <t>良(HCS3.3.76)</t>
    <phoneticPr fontId="147" type="noConversion"/>
  </si>
  <si>
    <t>48.60;48.64</t>
  </si>
  <si>
    <t>98.44;95.59</t>
  </si>
  <si>
    <t>95.46;89.97</t>
  </si>
  <si>
    <t>ris170815张静人EukaryoteTranscriptomeResequencing(3/13);szl170804董海芳贪铜菌ProkaryoteTranscriptomeResequencing(2/13);uor170806许琛莹细菌ProkaryoteTranscriptomeResequencing(8/13);</t>
  </si>
  <si>
    <t>HKTRDPEP00002892</t>
  </si>
  <si>
    <t>58.92;58.83</t>
  </si>
  <si>
    <t>97.89;95.90</t>
  </si>
  <si>
    <t>93.79;89.98</t>
  </si>
  <si>
    <t>gbg170811汪智蛟小鼠Exomecapture(7/7);</t>
  </si>
  <si>
    <t>HKEXONPEP00003533</t>
  </si>
  <si>
    <t>FCHKJFLBBXX</t>
  </si>
  <si>
    <t>良(HCS3.3.76)</t>
    <phoneticPr fontId="147" type="noConversion"/>
  </si>
  <si>
    <t>45.86;45.53</t>
  </si>
  <si>
    <t>98.42;96.09</t>
  </si>
  <si>
    <t>95.33;91.04</t>
  </si>
  <si>
    <t>HKEXONPEP00003534</t>
  </si>
  <si>
    <t>46.03;45.72</t>
  </si>
  <si>
    <t>98.48;96.70</t>
  </si>
  <si>
    <t>95.56;92.21</t>
  </si>
  <si>
    <t>gbg170811汪智蛟小鼠Exomecapture(4/6);esn170815张秋萍人Exomecapture(2/6);</t>
  </si>
  <si>
    <t>HKEXONPEP00003535</t>
  </si>
  <si>
    <t>FCHKJFLBBXX</t>
    <phoneticPr fontId="147" type="noConversion"/>
  </si>
  <si>
    <t>99.23;97.68</t>
  </si>
  <si>
    <t>0.37;0.62</t>
  </si>
  <si>
    <t>47.59;47.24</t>
  </si>
  <si>
    <t>98.43;96.26</t>
  </si>
  <si>
    <t>esn170815张秋萍人Exomecapture(4/4);</t>
  </si>
  <si>
    <t>HKEXONPEP00003536</t>
  </si>
  <si>
    <t>良(HCS3.3.76)</t>
    <phoneticPr fontId="147" type="noConversion"/>
  </si>
  <si>
    <t>99.45;97.69</t>
  </si>
  <si>
    <t>49.92;49.52</t>
  </si>
  <si>
    <t>98.25;95.85</t>
  </si>
  <si>
    <t>95.01;90.49</t>
  </si>
  <si>
    <t>HKEXONPEP00003537</t>
  </si>
  <si>
    <t>良(HCS3.3.76)</t>
    <phoneticPr fontId="147" type="noConversion"/>
  </si>
  <si>
    <t>99.37;98.00</t>
  </si>
  <si>
    <t>50.20;49.84</t>
  </si>
  <si>
    <t>98.37;96.13</t>
  </si>
  <si>
    <t>95.36;91.13</t>
  </si>
  <si>
    <t>HKEXONPEP00003538</t>
  </si>
  <si>
    <t>0.39;0.49</t>
  </si>
  <si>
    <t>50.49;50.08</t>
  </si>
  <si>
    <t>94.95;91.71</t>
  </si>
  <si>
    <t>esn170815张秋萍人Exomecapture(8/8);</t>
  </si>
  <si>
    <t>HKEXONPEP00003539</t>
  </si>
  <si>
    <t>良(HCS3.3.76)</t>
    <phoneticPr fontId="147" type="noConversion"/>
  </si>
  <si>
    <t>99.41;98.10</t>
  </si>
  <si>
    <t>0.35;0.55</t>
  </si>
  <si>
    <t>50.44;50.03</t>
  </si>
  <si>
    <t>98.07;95.34</t>
  </si>
  <si>
    <t>94.38;89.39</t>
  </si>
  <si>
    <t>99.40;97.12</t>
  </si>
  <si>
    <t>50.42;50.01</t>
  </si>
  <si>
    <t>98.06;94.92</t>
  </si>
  <si>
    <t>94.32;88.46</t>
  </si>
  <si>
    <t>170829_I177_FCHV3K7BCXY_L1_Hiseq17TJ0000448 170829_I177_FCHV3K7BCXY_L2_Hiseq17TJ0000448</t>
    <phoneticPr fontId="117" type="noConversion"/>
  </si>
  <si>
    <t>pooling比例偏差，4个子文库产量较低。天津</t>
    <phoneticPr fontId="117" type="noConversion"/>
  </si>
  <si>
    <t>170830_I175_FCHVHVFBCXY_L1_Hiseq17SZ0001196 170830_I175_FCHVHVFBCXY_L2_Hiseq17SZ0001196</t>
    <phoneticPr fontId="117" type="noConversion"/>
  </si>
  <si>
    <t>pooling比例偏差，7个子文库产量较低。深圳</t>
    <phoneticPr fontId="117" type="noConversion"/>
  </si>
  <si>
    <t>张敏</t>
    <phoneticPr fontId="51" type="noConversion"/>
  </si>
  <si>
    <t>医学</t>
    <phoneticPr fontId="51" type="noConversion"/>
  </si>
  <si>
    <t>95.79;92.20</t>
  </si>
  <si>
    <t>97.66;94.79</t>
  </si>
  <si>
    <t>55.17;55.11</t>
  </si>
  <si>
    <t>以下子文库产量较低：17DP365-112
17DP371-129
GY037-130
GY038-131
GY039-133
GY040-134
GY041-135</t>
    <phoneticPr fontId="51" type="noConversion"/>
  </si>
  <si>
    <t>FCHVHVFBCXY</t>
    <phoneticPr fontId="51" type="noConversion"/>
  </si>
  <si>
    <t>Hiseq17SZ0001196</t>
    <phoneticPr fontId="51" type="noConversion"/>
  </si>
  <si>
    <t xml:space="preserve">voa121213.?2?TargetRegioncapture(19/19) </t>
    <phoneticPr fontId="51" type="noConversion"/>
  </si>
  <si>
    <t>96.00;92.62</t>
  </si>
  <si>
    <t>97.77;95.07</t>
  </si>
  <si>
    <t>55.24;55.18</t>
  </si>
  <si>
    <t>97.19;95.50</t>
  </si>
  <si>
    <t>98.40;97.28</t>
  </si>
  <si>
    <t>FCHV2YHBCXY</t>
    <phoneticPr fontId="51" type="noConversion"/>
  </si>
  <si>
    <t>Hiseq17TJ0000449</t>
    <phoneticPr fontId="51" type="noConversion"/>
  </si>
  <si>
    <t>INDEX</t>
    <phoneticPr fontId="51" type="noConversion"/>
  </si>
  <si>
    <t xml:space="preserve">Oseq？-ctDNA肺癌个体化诊疗基因检测(3/12); Oseq-Drug个体化诊疗基因检测(7/12); SentisCancer+discovery(ctDNA)(508genes)(2/12); </t>
    <phoneticPr fontId="51" type="noConversion"/>
  </si>
  <si>
    <t>张敏</t>
    <phoneticPr fontId="51" type="noConversion"/>
  </si>
  <si>
    <t>医学</t>
    <phoneticPr fontId="51" type="noConversion"/>
  </si>
  <si>
    <t>96.94;95.27</t>
  </si>
  <si>
    <t>98.25;97.15</t>
  </si>
  <si>
    <t xml:space="preserve"> -</t>
    <phoneticPr fontId="51" type="noConversion"/>
  </si>
  <si>
    <t>良</t>
    <phoneticPr fontId="51" type="noConversion"/>
  </si>
  <si>
    <t>FCHV2YHBCXY</t>
    <phoneticPr fontId="51" type="noConversion"/>
  </si>
  <si>
    <t>TJ177</t>
    <phoneticPr fontId="51" type="noConversion"/>
  </si>
  <si>
    <t>Hiseq17TJ0000449</t>
    <phoneticPr fontId="51" type="noConversion"/>
  </si>
  <si>
    <t>INDEX</t>
    <phoneticPr fontId="51" type="noConversion"/>
  </si>
  <si>
    <t xml:space="preserve">SentisCancer+discovery(ctDNA)(508genes)(2/12); Oseq-Drug个体化诊疗基因检测(7/12); Oseq？-ctDNA肺癌个体化诊疗基因检测(3/12); </t>
    <phoneticPr fontId="51" type="noConversion"/>
  </si>
  <si>
    <t>96.29;94.13</t>
  </si>
  <si>
    <t>97.83;96.34</t>
  </si>
  <si>
    <t>45.03;45.06</t>
  </si>
  <si>
    <t>以下子文库产量较低：DX1316ALFIAAAPEI-41
DX1316ALIHAAAPEI-97
DX0644ALFGAAAPEI-108
DX0503ALHQAAAPEI-113</t>
    <phoneticPr fontId="51" type="noConversion"/>
  </si>
  <si>
    <t>FCHV3K7BCXY</t>
    <phoneticPr fontId="51" type="noConversion"/>
  </si>
  <si>
    <t>Hiseq17TJ0000448</t>
    <phoneticPr fontId="51" type="noConversion"/>
  </si>
  <si>
    <t xml:space="preserve">Oseq-Drug个体化诊疗基因检测(32/47); 天津肿瘤研发(7/47); SentisCancer+discovery(ctDNA)(508genes)(2/47); Oseq-T肿瘤个体化诊疗基因检测(6/47); </t>
    <phoneticPr fontId="51" type="noConversion"/>
  </si>
  <si>
    <t>96.51;94.36</t>
  </si>
  <si>
    <t>97.97;96.51</t>
  </si>
  <si>
    <t>45.11;45.14</t>
  </si>
  <si>
    <t>以下子文库产量较低：DX1316ALFIAAAPEI-41
DX1316ALIHAAAPEI-97
DX0644ALFGAAAPEI-108
DX0503ALHQAAAPEI-113</t>
    <phoneticPr fontId="51" type="noConversion"/>
  </si>
  <si>
    <t>产量较低(pooling比例偏差)</t>
    <phoneticPr fontId="51" type="noConversion"/>
  </si>
  <si>
    <t>FCHV3K7BCXY</t>
    <phoneticPr fontId="51" type="noConversion"/>
  </si>
  <si>
    <t>TJ177</t>
    <phoneticPr fontId="51" type="noConversion"/>
  </si>
  <si>
    <t>Hiseq17TJ0000448</t>
    <phoneticPr fontId="51" type="noConversion"/>
  </si>
  <si>
    <t>INDEX</t>
    <phoneticPr fontId="51" type="noConversion"/>
  </si>
  <si>
    <t xml:space="preserve">SentisCancer+discovery(ctDNA)(508genes)(2/47); Oseq-T肿瘤个体化诊疗基因检测(6/47); Oseq-Drug个体化诊疗基因检测(32/47); 天津肿瘤研发(7/47); </t>
    <phoneticPr fontId="51" type="noConversion"/>
  </si>
  <si>
    <t>张敏</t>
    <phoneticPr fontId="51" type="noConversion"/>
  </si>
  <si>
    <t>医学</t>
    <phoneticPr fontId="51" type="noConversion"/>
  </si>
  <si>
    <t>96.12;93.76</t>
  </si>
  <si>
    <t>97.73;96.14</t>
  </si>
  <si>
    <t xml:space="preserve"> -</t>
    <phoneticPr fontId="51" type="noConversion"/>
  </si>
  <si>
    <t>良</t>
    <phoneticPr fontId="51" type="noConversion"/>
  </si>
  <si>
    <t>FCHV3NWBCXY</t>
    <phoneticPr fontId="51" type="noConversion"/>
  </si>
  <si>
    <t>TJ178</t>
    <phoneticPr fontId="51" type="noConversion"/>
  </si>
  <si>
    <t>Hiseq17TJ0000450</t>
    <phoneticPr fontId="51" type="noConversion"/>
  </si>
  <si>
    <t>INDEX</t>
    <phoneticPr fontId="51" type="noConversion"/>
  </si>
  <si>
    <t xml:space="preserve">Oseq-Drug个体化诊疗基因检测(11/15); Oseq？-ctDNA肺癌个体化诊疗基因检测(4/15); </t>
    <phoneticPr fontId="51" type="noConversion"/>
  </si>
  <si>
    <t>95.78;93.17</t>
  </si>
  <si>
    <t>97.52;95.79</t>
  </si>
  <si>
    <t>45.63;45.66</t>
  </si>
  <si>
    <t xml:space="preserve"> -</t>
    <phoneticPr fontId="51" type="noConversion"/>
  </si>
  <si>
    <t>良</t>
    <phoneticPr fontId="51" type="noConversion"/>
  </si>
  <si>
    <t>FCHV3NWBCXY</t>
    <phoneticPr fontId="51" type="noConversion"/>
  </si>
  <si>
    <t>TJ178</t>
    <phoneticPr fontId="51" type="noConversion"/>
  </si>
  <si>
    <t>Hiseq17TJ0000450</t>
    <phoneticPr fontId="51" type="noConversion"/>
  </si>
  <si>
    <t>INDEX</t>
    <phoneticPr fontId="51" type="noConversion"/>
  </si>
  <si>
    <t xml:space="preserve">Oseq-Drug个体化诊疗基因检测(11/15); Oseq？-ctDNA肺癌个体化诊疗基因检测(4/15); </t>
    <phoneticPr fontId="51" type="noConversion"/>
  </si>
  <si>
    <t>WHMUSargEAAFRAAPEI-93产量偏低</t>
    <phoneticPr fontId="51" type="noConversion"/>
  </si>
  <si>
    <t>170827_I188_FCHKV3LBCXY_L1_WHMISEQPEP00000745</t>
    <phoneticPr fontId="117" type="noConversion"/>
  </si>
  <si>
    <t>22个子文库产量较低</t>
    <phoneticPr fontId="117" type="noConversion"/>
  </si>
  <si>
    <t>170827_I188_FCHKV3LBCXY_L2_WHMISEQPEP00000737</t>
    <phoneticPr fontId="117" type="noConversion"/>
  </si>
  <si>
    <t>7个子文库产量较低</t>
    <phoneticPr fontId="117" type="noConversion"/>
  </si>
  <si>
    <t>170827_I133_FCHKJJKBBXX_L3_WHCDNAPEP00007248
170827_I133_FCHKJJKBBXX_L4_WHCDNAPEP00007248</t>
    <phoneticPr fontId="117" type="noConversion"/>
  </si>
  <si>
    <t>WHMUSargEAAFRAAPEI-93产量偏低</t>
    <phoneticPr fontId="117" type="noConversion"/>
  </si>
  <si>
    <t>98.06;73.30</t>
  </si>
  <si>
    <t>99.41;88.62</t>
  </si>
  <si>
    <t>49.63;46.50</t>
  </si>
  <si>
    <t>HS4000 PE 26+8+0+98;0623+0623;新库库检，外来文库(加入10%的wHAXPI054465-163);</t>
    <phoneticPr fontId="51" type="noConversion"/>
  </si>
  <si>
    <t>FCHKHN3BBXX</t>
  </si>
  <si>
    <t>CWHPEI17080281</t>
  </si>
  <si>
    <t xml:space="preserve">pzt170818朱小龙人ExomEukaryoteTranscriptomeResequencing </t>
  </si>
  <si>
    <t>97.84;69.87</t>
  </si>
  <si>
    <t>99.34;86.71</t>
  </si>
  <si>
    <t>49.60;46.39</t>
  </si>
  <si>
    <t>CWHPEI17080280</t>
  </si>
  <si>
    <t>97.51;66.07</t>
  </si>
  <si>
    <t>99.27;84.32</t>
  </si>
  <si>
    <t>49.76;46.13</t>
  </si>
  <si>
    <t>CWHPEI17080279</t>
  </si>
  <si>
    <t>97.70;68.82</t>
  </si>
  <si>
    <t>99.30;86.11</t>
  </si>
  <si>
    <t>49.83;46.44</t>
  </si>
  <si>
    <t>CWHPEI17080282</t>
  </si>
  <si>
    <t>97.32;63.72</t>
  </si>
  <si>
    <t>99.27;82.92</t>
  </si>
  <si>
    <t>49.77;46.43</t>
  </si>
  <si>
    <t>HS4000 PE 26+8+0+98;0623+0623;新库库检，外来文库(加入10%的wHAXPI054465-163);</t>
    <phoneticPr fontId="51" type="noConversion"/>
  </si>
  <si>
    <t>CWHPEI17080278</t>
  </si>
  <si>
    <t>97.85;67.13</t>
  </si>
  <si>
    <t>99.35;84.74</t>
  </si>
  <si>
    <t>49.81;46.39</t>
  </si>
  <si>
    <t xml:space="preserve">vav170711马俊平人RNA-Seq </t>
  </si>
  <si>
    <t>97.53;69.47</t>
  </si>
  <si>
    <t>99.32;86.29</t>
  </si>
  <si>
    <t>49.87;47.35</t>
  </si>
  <si>
    <t>HS4000 PE 26+8+0+98;0623+0623;新库库检，外来文库(加入10%的wHAXPI054465-163);</t>
    <phoneticPr fontId="51" type="noConversion"/>
  </si>
  <si>
    <t>97.31;69.46</t>
  </si>
  <si>
    <t>99.23;86.33</t>
  </si>
  <si>
    <t>50.06;49.31</t>
  </si>
  <si>
    <t>HS4000 PE 26+8+0+98;0623+0623;新库库检，外来文库(加入10%的wHAXPI054465-163);</t>
    <phoneticPr fontId="51" type="noConversion"/>
  </si>
  <si>
    <t xml:space="preserve">ckn170711马俊平人RNA-Seq </t>
    <phoneticPr fontId="51" type="noConversion"/>
  </si>
  <si>
    <t>92.67;89.54</t>
  </si>
  <si>
    <t>97.42;96.07</t>
  </si>
  <si>
    <t>57.28;57.68</t>
  </si>
  <si>
    <t>7.04;7.46</t>
  </si>
  <si>
    <t>67.87;67.14</t>
  </si>
  <si>
    <t>HS4000 PE101+8+101;0623+0623;新库库检;</t>
  </si>
  <si>
    <t>FCHKJJKBBXX</t>
  </si>
  <si>
    <t>WHDNASPEP00005423</t>
  </si>
  <si>
    <t xml:space="preserve">daq170815谢尚波人Non-codingRNA(1/3) dqm170116谢洪青茶GBS(2/3) </t>
  </si>
  <si>
    <t>95.03;89.76</t>
  </si>
  <si>
    <t>98.28;95.61</t>
  </si>
  <si>
    <t>44.23;44.44</t>
  </si>
  <si>
    <t>WHCDNAPEP00007251</t>
  </si>
  <si>
    <t xml:space="preserve">qqd170719徐晓静一百一十八个水稻RAD-Seq(12/17) zvr170815谢志远十个拟南芥EukaryoteTranscriptomeResequencing(5/17) </t>
  </si>
  <si>
    <t>95.29;89.11</t>
  </si>
  <si>
    <t>98.36;95.33</t>
  </si>
  <si>
    <t>44.42;44.60</t>
  </si>
  <si>
    <t>WHCDNAPEP00007250</t>
  </si>
  <si>
    <t>95.63;89.47</t>
  </si>
  <si>
    <t>98.52;95.52</t>
  </si>
  <si>
    <t>48.27;48.40</t>
  </si>
  <si>
    <t>WHCDNAPEP00007249</t>
  </si>
  <si>
    <t xml:space="preserve">qqd170719徐晓静一百一十八个水稻RAD-Seq(12/17) arg170810张静小鼠EukaryoteTranscriptomeResequencing(3/17) ecf170815谢志远二个拟南芥EukaryoteTranscriptomeResequencing(2/17) </t>
  </si>
  <si>
    <t>96.65;90.70</t>
  </si>
  <si>
    <t>98.89;96.11</t>
  </si>
  <si>
    <t>51.29;47.27</t>
  </si>
  <si>
    <t>WHCDNAPEP00007248</t>
  </si>
  <si>
    <t xml:space="preserve">arg170810张静小鼠EukaryoteTranscriptomeResequencing(6/7) xua170616王丹鹿Re-sequencing(1/7) </t>
  </si>
  <si>
    <t>96.41;90.16</t>
  </si>
  <si>
    <t>98.81;95.83</t>
  </si>
  <si>
    <t>51.16;47.12</t>
  </si>
  <si>
    <t>WHMUSargEAAFRAAPEI-93产量偏低</t>
    <phoneticPr fontId="51" type="noConversion"/>
  </si>
  <si>
    <t>产量较低(pooling比例偏差)</t>
    <phoneticPr fontId="51" type="noConversion"/>
  </si>
  <si>
    <t xml:space="preserve">xua170616王丹鹿Re-sequencing(1/7) arg170810张静小鼠EukaryoteTranscriptomeResequencing(6/7) </t>
  </si>
  <si>
    <t>95.16;89.53</t>
  </si>
  <si>
    <t>98.38;95.64</t>
  </si>
  <si>
    <t>54.42;55.70</t>
  </si>
  <si>
    <t>WHCDNAPEP00007247</t>
  </si>
  <si>
    <t xml:space="preserve">rnb170803蒋阿维人Non-codingRNA(8/8) </t>
  </si>
  <si>
    <t>96.77;89.81</t>
  </si>
  <si>
    <t>99.00;95.70</t>
  </si>
  <si>
    <t>54.14;55.35</t>
  </si>
  <si>
    <t>WHCDNAPEP00007246</t>
  </si>
  <si>
    <t>Non-codingRNA</t>
    <phoneticPr fontId="51" type="noConversion"/>
  </si>
  <si>
    <t xml:space="preserve">rnb170803蒋阿维人Non-codingRNA(8/8) </t>
    <phoneticPr fontId="51" type="noConversion"/>
  </si>
  <si>
    <t>96.34;90.45</t>
  </si>
  <si>
    <t>97.74;93.84</t>
  </si>
  <si>
    <t>51.30;51.71</t>
  </si>
  <si>
    <t>1.90;2.02</t>
  </si>
  <si>
    <t>97.37;94.75</t>
  </si>
  <si>
    <t>RP index PE251+8+8+251;0428+0428+0428;新库库检 加入15%wHAXPI053857-163;</t>
    <phoneticPr fontId="51" type="noConversion"/>
  </si>
  <si>
    <t>7个子文库产量较低</t>
    <phoneticPr fontId="51" type="noConversion"/>
  </si>
  <si>
    <t>产量较低(pooling比例偏差)</t>
    <phoneticPr fontId="51" type="noConversion"/>
  </si>
  <si>
    <t>FCHKV3LBCXY</t>
    <phoneticPr fontId="51" type="noConversion"/>
  </si>
  <si>
    <t>WHMISEQPEP00000737</t>
  </si>
  <si>
    <t xml:space="preserve">tnr170712袁珍丽细菌Metagenomics(157/157) </t>
    <phoneticPr fontId="51" type="noConversion"/>
  </si>
  <si>
    <t>94.88;88.76</t>
  </si>
  <si>
    <t>96.88;92.48</t>
  </si>
  <si>
    <t>49.36;49.80</t>
  </si>
  <si>
    <t>1.87;1.91</t>
  </si>
  <si>
    <t>97.41;95.22</t>
  </si>
  <si>
    <t>RP index PE251+8+8+251;0428+0428+0428;新库库检 加入15%wHAXPI053857-163;</t>
    <phoneticPr fontId="51" type="noConversion"/>
  </si>
  <si>
    <t>22个子文库产量较低</t>
    <phoneticPr fontId="51" type="noConversion"/>
  </si>
  <si>
    <t>产量较低(pooling比例偏差)</t>
    <phoneticPr fontId="51" type="noConversion"/>
  </si>
  <si>
    <t>FCHKV3LBCXY</t>
  </si>
  <si>
    <t>WHMISEQPEP00000745</t>
  </si>
  <si>
    <t xml:space="preserve">fce170802曾振华细菌Metagenomics(6/329) axa170803司凯威细菌Metagenomics(14/329) pcn170803赵一凡十二个水体细Metagenomics(12/329) vnx170809梁勇三个淤泥Metagenomics(3/329) sep170809高璐八个发酵液标Metagenomics(8/329) bjc170808杨林1水体样本Metagenomics(9/329) ufu170807王爽1四个小鼠肠道Metagenomics(4/329) arr170808王爽1二十四个小鼠肠道Metagenomics(24/329) hdv170807司凯威细菌Metagenomics(44/329) xxr170807曾振华六蛇Metagenomics(6/329) iye170804王爽1二十六个小鼠微生物Metagenomics(26/329) uvw170814李洁4胃液内容物Metagenomics(32/329) usf170719余佳临细菌Metagenomics(2/329) vvu170731曾振华细菌Metagenomics(1/329) leb170524高璐真菌古菌Metagenomics(39/329) mvu170815王爽1七个人细菌Metagenomics(7/329) uaw170809杨林1小鼠Metagenomics(10/329) wpo170724徐煜细菌Metagenomics(2/329) tan170810许琛莹大鼠Metagenomics(50/329) mea170809赵一凡十六个小鼠Metagenomics(16/329) pgf170811王爽1十三个Metagenomics(13/329) bqx170816谢洪青鱼Denovo-Animal(1/329) </t>
    <phoneticPr fontId="51" type="noConversion"/>
  </si>
  <si>
    <t>94.00;82.24</t>
  </si>
  <si>
    <t>97.69;91.60</t>
  </si>
  <si>
    <t>45.08;45.17</t>
  </si>
  <si>
    <t>HS4000 PE151+8+8+151;0623+0623;新库库检;</t>
    <phoneticPr fontId="51" type="noConversion"/>
  </si>
  <si>
    <t>FCHKHN5BBXX</t>
  </si>
  <si>
    <t>WHCDNAPEP00007244</t>
  </si>
  <si>
    <t xml:space="preserve">eop170621言显婷人Metagenomics(3/14) bjn170630揭文才四十四个小鼠EukaryoteTranscriptomeResequencing(4/14) wku170802刘芳3酵母Re-sequencing(3/14) xhg170815孙嗣龙三十五人Metagenomics(4/14) </t>
  </si>
  <si>
    <t>94.05;83.35</t>
  </si>
  <si>
    <t>97.69;92.19</t>
  </si>
  <si>
    <t>48.68;48.72</t>
  </si>
  <si>
    <t>HS4000 PE151+8+8+151;0623+0623;新库库检;</t>
    <phoneticPr fontId="51" type="noConversion"/>
  </si>
  <si>
    <t>WHCDNAPEP00007243</t>
  </si>
  <si>
    <t xml:space="preserve">bjn170630揭文才四十四个小鼠EukaryoteTranscriptomeResequencing(10/10) </t>
  </si>
  <si>
    <t>93.59;82.64</t>
  </si>
  <si>
    <t>97.55;91.88</t>
  </si>
  <si>
    <t>HS4000 PE151+8+8+151;0623+0623;新库库检;</t>
    <phoneticPr fontId="51" type="noConversion"/>
  </si>
  <si>
    <t>WHCDNAPEP00007242</t>
  </si>
  <si>
    <t>93.75;83.16</t>
  </si>
  <si>
    <t>97.61;92.13</t>
  </si>
  <si>
    <t>49.37;49.39</t>
  </si>
  <si>
    <t>HS4000 PE151+8+8+151;0623+0623;新库库检;</t>
    <phoneticPr fontId="51" type="noConversion"/>
  </si>
  <si>
    <t>WHCDNAPEP00007241</t>
  </si>
  <si>
    <t>94.66;84.03</t>
  </si>
  <si>
    <t>97.96;92.55</t>
  </si>
  <si>
    <t>49.16;49.22</t>
  </si>
  <si>
    <t>HS4000 PE151+8+8+151;0623+0623;新库库检;</t>
    <phoneticPr fontId="51" type="noConversion"/>
  </si>
  <si>
    <t>WHCDNAPEP00007240</t>
  </si>
  <si>
    <t xml:space="preserve">bjn170630揭文才四十四个小鼠EukaryoteTranscriptomeResequencing(10/10) </t>
    <phoneticPr fontId="51" type="noConversion"/>
  </si>
  <si>
    <t>95.82;88.02</t>
  </si>
  <si>
    <t>98.41;94.81</t>
  </si>
  <si>
    <t>50.89;50.89</t>
  </si>
  <si>
    <t>HS4000 PE151+8+8+151;0623+0623;新库库检;</t>
    <phoneticPr fontId="51" type="noConversion"/>
  </si>
  <si>
    <t>HKCDNAPEP00007213</t>
  </si>
  <si>
    <t>RNA-Seq</t>
    <phoneticPr fontId="51" type="noConversion"/>
  </si>
  <si>
    <t xml:space="preserve">yny170804李维喜小鼠RNA-Seq(12/12) </t>
    <phoneticPr fontId="51" type="noConversion"/>
  </si>
  <si>
    <t>95.16;86.24</t>
  </si>
  <si>
    <t>97.97;93.36</t>
  </si>
  <si>
    <t>49.63;49.81</t>
  </si>
  <si>
    <t>HS4000 PE151+8+8+151;0623+0623;新库库检，外来文库;</t>
    <phoneticPr fontId="51" type="noConversion"/>
  </si>
  <si>
    <t>CHKPEI85217080007</t>
  </si>
  <si>
    <t>Re-sequencing</t>
    <phoneticPr fontId="51" type="noConversion"/>
  </si>
  <si>
    <t xml:space="preserve">pps170814钟珍文库Re-sequencing </t>
    <phoneticPr fontId="51" type="noConversion"/>
  </si>
  <si>
    <t>92.76;74.22</t>
  </si>
  <si>
    <t>96.96;86.51</t>
  </si>
  <si>
    <t>42.32;42.92</t>
  </si>
  <si>
    <t>WHDNASPEP00005420</t>
  </si>
  <si>
    <t xml:space="preserve">xhg170815孙嗣龙三十五人Metagenomics(4/5) cga170816张秋萍鼠Re-sequencing(1/5) </t>
    <phoneticPr fontId="51" type="noConversion"/>
  </si>
  <si>
    <t>95.14;86.53</t>
  </si>
  <si>
    <t>98.16;94.26</t>
  </si>
  <si>
    <t>50.77;50.80</t>
  </si>
  <si>
    <t>FCHK255BBXX</t>
  </si>
  <si>
    <t>DKDNAPEP03017</t>
  </si>
  <si>
    <t>95.15;87.59</t>
  </si>
  <si>
    <t>98.14;94.71</t>
  </si>
  <si>
    <t>DKDNAPEP03016</t>
  </si>
  <si>
    <t>95.46;87.96</t>
  </si>
  <si>
    <t>98.23;94.88</t>
  </si>
  <si>
    <t>50.79;50.79</t>
  </si>
  <si>
    <t>DKDNAPEP03015</t>
  </si>
  <si>
    <t>95.13;87.75</t>
  </si>
  <si>
    <t>98.11;94.78</t>
  </si>
  <si>
    <t>50.18;50.17</t>
  </si>
  <si>
    <t>DKDNAPEP03014</t>
  </si>
  <si>
    <t>95.22;88.01</t>
  </si>
  <si>
    <t>98.12;94.88</t>
  </si>
  <si>
    <t>49.99;49.99</t>
  </si>
  <si>
    <t>DKDNAPEP03013</t>
  </si>
  <si>
    <t>95.35;88.19</t>
  </si>
  <si>
    <t>98.20;94.98</t>
  </si>
  <si>
    <t>DKDNAPEP03012</t>
  </si>
  <si>
    <t>95.21;87.80</t>
  </si>
  <si>
    <t>98.14;94.76</t>
  </si>
  <si>
    <t>50.01;49.99</t>
  </si>
  <si>
    <t>DKDNAPEP03011</t>
  </si>
  <si>
    <t>94.36;89.11</t>
  </si>
  <si>
    <t>97.76;95.48</t>
  </si>
  <si>
    <t>49.77;49.74</t>
  </si>
  <si>
    <t>FCHK255BBXX</t>
    <phoneticPr fontId="51" type="noConversion"/>
  </si>
  <si>
    <t>DKDNAPEP03010</t>
    <phoneticPr fontId="51" type="noConversion"/>
  </si>
  <si>
    <t xml:space="preserve">wal170810吕晓丹人Exomecapture(11/11) </t>
    <phoneticPr fontId="51" type="noConversion"/>
  </si>
  <si>
    <t>94.59;89.13</t>
  </si>
  <si>
    <t>97.70;95.39</t>
  </si>
  <si>
    <t>FCHJHWYBBXX</t>
  </si>
  <si>
    <t>DKDNAPEP03025</t>
  </si>
  <si>
    <t xml:space="preserve">dwd170817吕晓丹人Exomecapture(11/11) </t>
  </si>
  <si>
    <t>95.12;87.32</t>
  </si>
  <si>
    <t>98.04;94.34</t>
  </si>
  <si>
    <t>49.97;49.98</t>
  </si>
  <si>
    <t>DKDNAPEP03024</t>
  </si>
  <si>
    <t xml:space="preserve">wal170810吕晓丹人Exomecapture(8/11) dwd170817吕晓丹人Exomecapture(3/11) </t>
  </si>
  <si>
    <t>93.09;75.90</t>
  </si>
  <si>
    <t>96.91;88.41</t>
  </si>
  <si>
    <t>42.10;42.21</t>
  </si>
  <si>
    <t>1.75;2.29</t>
  </si>
  <si>
    <t>98.93;97.43</t>
  </si>
  <si>
    <t>DKDNAPEP03023</t>
  </si>
  <si>
    <t xml:space="preserve">tgf170818马菡静人Exomecapture(6/7) ecx170823马菡静文库Methylation(1/7) </t>
  </si>
  <si>
    <t>95.36;87.92</t>
  </si>
  <si>
    <t>98.23;94.81</t>
  </si>
  <si>
    <t>51.18;51.18</t>
  </si>
  <si>
    <t>1.56;1.86</t>
  </si>
  <si>
    <t>99.54;98.60</t>
  </si>
  <si>
    <t>DKDNAPEP03022</t>
  </si>
  <si>
    <t xml:space="preserve">tgf170818马菡静人Exomecapture(11/11) </t>
  </si>
  <si>
    <t>95.37;88.30</t>
  </si>
  <si>
    <t>98.24;95.01</t>
  </si>
  <si>
    <t>51.26;51.25</t>
  </si>
  <si>
    <t>1.53;1.85</t>
  </si>
  <si>
    <t>99.54;98.55</t>
  </si>
  <si>
    <t>DKDNAPEP03021</t>
  </si>
  <si>
    <t>95.08;86.99</t>
  </si>
  <si>
    <t>98.11;94.30</t>
  </si>
  <si>
    <t>51.09;51.11</t>
  </si>
  <si>
    <t>1.43;1.88</t>
  </si>
  <si>
    <t>99.53;98.31</t>
  </si>
  <si>
    <t>DKDNAPEP03020</t>
  </si>
  <si>
    <t xml:space="preserve">fsz170810吕晓丹人Exomecapture(1/12) tgf170818马菡静人Exomecapture(11/12) </t>
  </si>
  <si>
    <t>94.11;84.13</t>
  </si>
  <si>
    <t>97.57;92.50</t>
  </si>
  <si>
    <t>50.31;50.42</t>
  </si>
  <si>
    <t>DKDNAPEP03019</t>
  </si>
  <si>
    <t>93.95;86.55</t>
  </si>
  <si>
    <t>97.41;93.96</t>
  </si>
  <si>
    <t>50.81;50.90</t>
  </si>
  <si>
    <t>FCHJHWYBBXX</t>
    <phoneticPr fontId="51" type="noConversion"/>
  </si>
  <si>
    <t>DKDNAPEP03018</t>
    <phoneticPr fontId="51" type="noConversion"/>
  </si>
  <si>
    <t xml:space="preserve">wal170810吕晓丹人Exomecapture(11/11) </t>
    <phoneticPr fontId="51" type="noConversion"/>
  </si>
  <si>
    <t>96.65;94.32</t>
  </si>
  <si>
    <t>48.62;48.40</t>
  </si>
  <si>
    <t>FCHTLKJBCXY</t>
  </si>
  <si>
    <t>CPF1708007;CPF1708007;CPF1708007;CPF1708007;CPF1708007;</t>
  </si>
  <si>
    <t>96.68;94.25</t>
  </si>
  <si>
    <t>98.04;96.41</t>
  </si>
  <si>
    <t>48.58;48.36</t>
  </si>
  <si>
    <t>FCHTLKJBCXY</t>
    <phoneticPr fontId="51" type="noConversion"/>
  </si>
  <si>
    <t>CPF1708007;CPF1708007;CPF1708007;CPF1708007;CPF1708007;</t>
    <phoneticPr fontId="51" type="noConversion"/>
  </si>
  <si>
    <t>97.80;95.54</t>
  </si>
  <si>
    <t>49.26;49.05</t>
  </si>
  <si>
    <t>FCHTLWLBCXY</t>
  </si>
  <si>
    <t>95.96;92.56</t>
  </si>
  <si>
    <t>97.68;95.41</t>
  </si>
  <si>
    <t>49.23;49.02</t>
  </si>
  <si>
    <t>FCHTLWLBCXY</t>
    <phoneticPr fontId="51" type="noConversion"/>
  </si>
  <si>
    <t>94.98;90.46</t>
  </si>
  <si>
    <t>97.16;94.07</t>
  </si>
  <si>
    <t>53.34;53.27</t>
  </si>
  <si>
    <t>FCHTJVLBCXY</t>
  </si>
  <si>
    <t>CPF1706014;CPF1706014;CPF1706014;CPF1706014;CPF1706014;CPF1706014;CPF1708007;CPF1708007;CPF1708007;CPF1708007;</t>
  </si>
  <si>
    <t>95.05;90.45</t>
  </si>
  <si>
    <t>97.20;94.08</t>
  </si>
  <si>
    <t>53.44;53.37</t>
  </si>
  <si>
    <t>FCHTJVLBCXY</t>
    <phoneticPr fontId="51" type="noConversion"/>
  </si>
  <si>
    <t>CPF1706014;CPF1706014;CPF1706014;CPF1706014;CPF1706014;CPF1706014;CPF1708007;CPF1708007;CPF1708007;CPF1708007;</t>
    <phoneticPr fontId="51" type="noConversion"/>
  </si>
  <si>
    <t>96.54;93.20</t>
  </si>
  <si>
    <t>98.02;95.77</t>
  </si>
  <si>
    <t>FCHTL5MBCXY</t>
  </si>
  <si>
    <t>96.65;93.31</t>
  </si>
  <si>
    <t>98.06;95.80</t>
  </si>
  <si>
    <t>49.46;49.32</t>
  </si>
  <si>
    <t>FCHTL5MBCXY</t>
    <phoneticPr fontId="51" type="noConversion"/>
  </si>
  <si>
    <t>91.32;81.86</t>
  </si>
  <si>
    <t>94.70;87.96</t>
  </si>
  <si>
    <t>46.34;46.31</t>
  </si>
  <si>
    <t>FCHTJTLBCXY</t>
  </si>
  <si>
    <t>93.17;83.06</t>
  </si>
  <si>
    <t>95.87;88.82</t>
  </si>
  <si>
    <t>47.27;47.26</t>
  </si>
  <si>
    <t>FCHTJTLBCXY</t>
    <phoneticPr fontId="51" type="noConversion"/>
  </si>
  <si>
    <t>96.96;93.85</t>
  </si>
  <si>
    <t>98.86;97.34</t>
  </si>
  <si>
    <t>49.16;49.21</t>
  </si>
  <si>
    <t>FCHLC5VBBXX</t>
  </si>
  <si>
    <t>F17FTSUSAT0094_HUMrzjE;F17FTSUSAT0094_HUMrzjE;F17FTSUSAT0393;F17FTSUSAT0393;F17FTSUSAT0393;F17FTSUSAT0094_HUMrzjE;</t>
  </si>
  <si>
    <t>95.20;91.84</t>
  </si>
  <si>
    <t>98.39;96.61</t>
  </si>
  <si>
    <t>48.90;48.86</t>
  </si>
  <si>
    <t>UHRR;F17FTSUSAT0393;CPF1706013;CPF1706013;Test;</t>
  </si>
  <si>
    <t>97.48;96.22</t>
  </si>
  <si>
    <t>99.21;98.59</t>
  </si>
  <si>
    <t>54.96;55.25</t>
  </si>
  <si>
    <t>97.71;96.06</t>
  </si>
  <si>
    <t>99.28;98.50</t>
  </si>
  <si>
    <t>54.57;54.87</t>
  </si>
  <si>
    <t>97.92;96.42</t>
  </si>
  <si>
    <t>99.35;98.64</t>
  </si>
  <si>
    <t>54.23;54.54</t>
  </si>
  <si>
    <t>96.72;93.87</t>
  </si>
  <si>
    <t>98.82;97.30</t>
  </si>
  <si>
    <t>45.66;45.20</t>
  </si>
  <si>
    <t>IPS_1_rep1</t>
  </si>
  <si>
    <t>CPF1708001;</t>
  </si>
  <si>
    <t>96.38;93.34</t>
  </si>
  <si>
    <t>98.74;97.13</t>
  </si>
  <si>
    <t>45.77;45.33</t>
  </si>
  <si>
    <t>LPS_410_rep1</t>
  </si>
  <si>
    <t>CPF1707008;</t>
  </si>
  <si>
    <t>96.57;93.94</t>
  </si>
  <si>
    <t>98.81;97.40</t>
  </si>
  <si>
    <t>45.79;45.33</t>
  </si>
  <si>
    <t>FCHLC5VBBXX</t>
    <phoneticPr fontId="51" type="noConversion"/>
  </si>
  <si>
    <t>Mono_410_rep1</t>
    <phoneticPr fontId="51" type="noConversion"/>
  </si>
  <si>
    <t>CPF1707008;</t>
    <phoneticPr fontId="51" type="noConversion"/>
  </si>
  <si>
    <t>96.45;94.56</t>
  </si>
  <si>
    <t>98.65;97.66</t>
  </si>
  <si>
    <t>46.29;46.19</t>
  </si>
  <si>
    <t>FCHLCC5BBXX</t>
  </si>
  <si>
    <t>F17FTSUSAT0094_HUMrzjE;F17FTSUSAT0094_HUMrzjE;F17FTSUSAT0094_HUMrzjE;F17FTSUSAT0094_HUMrzjE;F17FTSUSAT0094_HUMrzjE;F17FTSUSAT0094_HUMrzjE;F17FTSUSAT0094_HUMrzjE;</t>
  </si>
  <si>
    <t>97.40;95.98</t>
  </si>
  <si>
    <t>99.18;98.48</t>
  </si>
  <si>
    <t>54.08;54.36</t>
  </si>
  <si>
    <t>97.51;96.14</t>
  </si>
  <si>
    <t>99.21;98.53</t>
  </si>
  <si>
    <t>54.66;54.92</t>
  </si>
  <si>
    <t>97.53;96.42</t>
  </si>
  <si>
    <t>99.20;98.63</t>
  </si>
  <si>
    <t>54.61;54.88</t>
  </si>
  <si>
    <t>97.44;95.83</t>
  </si>
  <si>
    <t>99.19;98.40</t>
  </si>
  <si>
    <t>54.43;54.70</t>
  </si>
  <si>
    <t>97.44;95.89</t>
  </si>
  <si>
    <t>99.20;98.44</t>
  </si>
  <si>
    <t>54.29;54.55</t>
  </si>
  <si>
    <t>97.12;96.03</t>
  </si>
  <si>
    <t>99.08;98.49</t>
  </si>
  <si>
    <t>54.45;54.65</t>
  </si>
  <si>
    <t>97.25;93.46</t>
  </si>
  <si>
    <t>99.04;96.92</t>
  </si>
  <si>
    <t>47.27;47.37</t>
  </si>
  <si>
    <t>FCHLCC5BBXX</t>
    <phoneticPr fontId="51" type="noConversion"/>
  </si>
  <si>
    <t>F17FTSUSAT0374_MONncaE;F17FTSUSAT0374_MONncaE;F17FTSUSAT0374_MONncaE;F17FTSUSAT0374_MONncaE;F17FTSUSAT0374_MONncaE;F17FTSUSAT0374_MONncaE;</t>
    <phoneticPr fontId="51" type="noConversion"/>
  </si>
  <si>
    <t>Transcriptome</t>
    <phoneticPr fontId="51" type="noConversion"/>
  </si>
  <si>
    <t>WHDROntpSAAITAASE-N-221产量偏低，建议重定量。</t>
    <phoneticPr fontId="117" type="noConversion"/>
  </si>
  <si>
    <t>WHDNAiesMAaB-8-101产量偏低，建议重定量。</t>
    <phoneticPr fontId="117" type="noConversion"/>
  </si>
  <si>
    <t>RUN/LANE</t>
    <phoneticPr fontId="117" type="noConversion"/>
  </si>
  <si>
    <t>/ifshk2/hiseq4000-211/170822_K00211_0461_AHL3HMBBXX</t>
  </si>
  <si>
    <t>/ifshk2/hiseq4000-114/170822_K00114_0611_BHKJFJBBXX</t>
  </si>
  <si>
    <t>香港</t>
    <phoneticPr fontId="51" type="noConversion"/>
  </si>
  <si>
    <t>梁若瑜</t>
    <phoneticPr fontId="51" type="noConversion"/>
  </si>
  <si>
    <t>/ifshk2/hiseq4000-211/170822_K00211_0462_BHKJ3GBBXX</t>
  </si>
  <si>
    <t>/ifshk2/hiseq4000-114/170825_K00114_0613_BHKJG2BBXX</t>
  </si>
  <si>
    <t>/ifshk2/hiseq4000-114/170825_K00114_0612_AHKJ7MBBXX</t>
  </si>
  <si>
    <t>/ifshk2/hiseq4000-211/170826_K00211_0463_AHKJ3LBBXX</t>
  </si>
  <si>
    <t>/ifshk2/hiseq4000-114/170828_K00114_0614_AHKJCHBBXX</t>
  </si>
  <si>
    <t>/ifshk2/hiseq4000-211/170829_K00211_0464_AHKJFLBBXX</t>
  </si>
  <si>
    <t>/ifswh2/hiseq4000-133/170821_K00133_0347_BHKHN7BBXX</t>
  </si>
  <si>
    <t>/ifswh2/hiseq2500-188/170824_D00188_0530_BHMTW3BCXY</t>
  </si>
  <si>
    <t>/ifswh2/hiseq4000-133/170824_K00133_0348_BHKJJVBBXX</t>
  </si>
  <si>
    <t>/ifswh2/hiseq4000-136/170824_K00136_0490_AHKJJ2BBXX</t>
  </si>
  <si>
    <t>/ifswh2/hiseq4000-133/170827_K00133_0350_BHKHGKBBXX</t>
  </si>
  <si>
    <t>/ifswh2/hiseq2500-188/170827_D00188_0531_BHKV3LBCXY</t>
  </si>
  <si>
    <t>/ifswh2/hiseq4000-137/170826_K00137_0477_AHKHN5BBXX</t>
  </si>
  <si>
    <t>/ifswh2/hiseq4000-133/170827_K00133_0349_AHKJJKBBXX</t>
  </si>
  <si>
    <t>/ifswh2/hiseq4000-136/170829_K00136_0491_BHKHN3BBXX</t>
  </si>
  <si>
    <t>/share/hiseq2500-D177/170823_D00177_1263_AHV3MYBCXY</t>
  </si>
  <si>
    <t>/share/hiseq2500-D177/170825_D00177_1265_AHTYTKBCXY</t>
  </si>
  <si>
    <t>/share/hiseq2500-D177/170825_D00177_1266_BHV3VFBCXY</t>
  </si>
  <si>
    <t>/share/hiseq2500-D177/170827_D00177_1268_BHTYMNBCXY</t>
  </si>
  <si>
    <t>/share/hiseq2500-D177/170827_D00177_1267_AHV3KFBCXY</t>
  </si>
  <si>
    <t>/share/hiseq2500-D178/170829_D00178_0771_BHV3NWBCXY</t>
  </si>
  <si>
    <t>/share/hiseq2500-D177/170829_D00177_1269_AHV3K7BCXY</t>
  </si>
  <si>
    <t>/share/hiseq2500-D177/170829_D00177_1270_BHV2YHBCXY</t>
  </si>
  <si>
    <t>/share/Hiseq05/solexa/170825_ST-K00127_0221_BHJHWYBBXX</t>
  </si>
  <si>
    <t>/share/Hiseq01/solexa/170825_ST-K00127_0220_AHK255BBXX</t>
  </si>
  <si>
    <t>/ifs3/hiseq2500-D175/170828_D00175_0716_AHVH73BCXY</t>
  </si>
  <si>
    <t>/ifs3/hiseq2500-D175/170828_D00175_0717_BHVHKTBCXY</t>
  </si>
  <si>
    <t>/ifs3/hiseq2500-D175/170830_D00175_0718_AHVHVFBCXY</t>
  </si>
  <si>
    <t>深圳</t>
    <phoneticPr fontId="51" type="noConversion"/>
  </si>
  <si>
    <t>张敏</t>
    <phoneticPr fontId="51" type="noConversion"/>
  </si>
  <si>
    <t>170901_I188_FCHTHH3BCXY_L1_WHMISEQPEP00000752-B</t>
  </si>
  <si>
    <t>产量较低质量较差</t>
    <phoneticPr fontId="51" type="noConversion"/>
  </si>
  <si>
    <t>HS4000 SE50+8;0623+0623;新库库检;</t>
    <phoneticPr fontId="51" type="noConversion"/>
  </si>
  <si>
    <t>FCHKHGJBBXX</t>
  </si>
  <si>
    <t>WHSRNASEP00001265</t>
  </si>
  <si>
    <t xml:space="preserve">qkp170817王丹七十小鼠SmallRNA(10/12) bcf170425郭梅人内部研发(2/12) </t>
  </si>
  <si>
    <t>WHSRNASEP00001264</t>
  </si>
  <si>
    <t xml:space="preserve">qkp170817王丹七十小鼠SmallRNA(10/10) </t>
    <phoneticPr fontId="51" type="noConversion"/>
  </si>
  <si>
    <t>WHSRNASEP00001263</t>
  </si>
  <si>
    <t>WHSRNASEP00001266</t>
  </si>
  <si>
    <t xml:space="preserve">bcf170425郭梅人内部研发(2/12) qkp170817王丹七十小鼠SmallRNA(10/12) </t>
  </si>
  <si>
    <t>HS4000 SE50+8;0623+0623;新库库检，外来文库;</t>
    <phoneticPr fontId="51" type="noConversion"/>
  </si>
  <si>
    <t>CWHPEPI00001558</t>
  </si>
  <si>
    <t>RAD-Seq</t>
    <phoneticPr fontId="51" type="noConversion"/>
  </si>
  <si>
    <t xml:space="preserve">uux170828位艳丽外来文库RAD-Seq(47/47) </t>
    <phoneticPr fontId="51" type="noConversion"/>
  </si>
  <si>
    <t>WHDNASPEP00005457</t>
  </si>
  <si>
    <t xml:space="preserve">ajq170817张秋萍小家鼠Chip-seq(14/14) </t>
  </si>
  <si>
    <t>WHDNASPEP00005456</t>
  </si>
  <si>
    <t xml:space="preserve">ajq170817张秋萍小家鼠Chip-seq(14/14) </t>
    <phoneticPr fontId="51" type="noConversion"/>
  </si>
  <si>
    <t>HS4000 SE50+8;0623+0623;新库库检;</t>
  </si>
  <si>
    <t>WHDNASPEP00005455</t>
  </si>
  <si>
    <t xml:space="preserve">kgu170807刘宇峰三个小鼠RNA-Seq(3/9) cjv170803刘宇峰小鼠RNA-Seq(2/9) hby170811刘宇峰小鼠RNA-Seq(4/9) </t>
    <phoneticPr fontId="51" type="noConversion"/>
  </si>
  <si>
    <t>92.51;75.31</t>
  </si>
  <si>
    <t>96.86;87.82</t>
  </si>
  <si>
    <t>43.61;43.93</t>
  </si>
  <si>
    <t>HS4000 PE151+8+151;0623+0714;新库库检;</t>
  </si>
  <si>
    <t>FCHKHMNBBXX</t>
  </si>
  <si>
    <t>WHCDNAPEP00007274</t>
  </si>
  <si>
    <t xml:space="preserve">nvq170828郑小敏十五茶树EukaryoteTranscriptomeResequencing(9/9) </t>
    <phoneticPr fontId="51" type="noConversion"/>
  </si>
  <si>
    <t>93.40;78.05</t>
  </si>
  <si>
    <t>97.37;89.45</t>
  </si>
  <si>
    <t>44.77;44.99</t>
  </si>
  <si>
    <t>WHDNASPEP00005443</t>
  </si>
  <si>
    <t xml:space="preserve">nvq170828郑小敏十五茶树EukaryoteTranscriptomeResequencing(6/9) okj170818王珏七十三人Exomecapture(3/9) </t>
  </si>
  <si>
    <t>93.41;78.56</t>
  </si>
  <si>
    <t>97.52;89.69</t>
  </si>
  <si>
    <t>47.11;47.30</t>
  </si>
  <si>
    <t>WHDNASPEP00005442</t>
  </si>
  <si>
    <t xml:space="preserve">pvj170821张秋萍曲霉Re-sequencing(12/17) okj170818王珏七十三人Exomecapture(5/17) </t>
  </si>
  <si>
    <t>93.97;78.09</t>
  </si>
  <si>
    <t>97.74;89.51</t>
  </si>
  <si>
    <t>47.50;47.62</t>
  </si>
  <si>
    <t>WHDNASPEP00005441</t>
  </si>
  <si>
    <t xml:space="preserve">xhg170815孙嗣龙三十五人Metagenomics(8/12) ufa170821张伟10四里氏木霉EukaryotedenovoTranscriptome(4/12) </t>
  </si>
  <si>
    <t>92.19;72.01</t>
  </si>
  <si>
    <t>96.71;85.56</t>
  </si>
  <si>
    <t>44.19;44.66</t>
  </si>
  <si>
    <t>WHDNASPEP00005439</t>
  </si>
  <si>
    <t>Re-sequencing</t>
    <phoneticPr fontId="51" type="noConversion"/>
  </si>
  <si>
    <t xml:space="preserve">byp170821卢梦书水稻Re-sequencing(6/6) </t>
    <phoneticPr fontId="51" type="noConversion"/>
  </si>
  <si>
    <t>93.77;58.70</t>
  </si>
  <si>
    <t>97.30;80.53</t>
  </si>
  <si>
    <t>32.17;34.17</t>
  </si>
  <si>
    <t>WHDNASPEP00005438</t>
  </si>
  <si>
    <t>Methylation</t>
    <phoneticPr fontId="51" type="noConversion"/>
  </si>
  <si>
    <t xml:space="preserve">lea170711谢志远小鼠Methylation(3/3) </t>
    <phoneticPr fontId="51" type="noConversion"/>
  </si>
  <si>
    <t>93.51;75.99</t>
  </si>
  <si>
    <t>97.56;88.11</t>
  </si>
  <si>
    <t>58.41;58.35</t>
  </si>
  <si>
    <t>WHDNASPEP00005424</t>
  </si>
  <si>
    <t xml:space="preserve">zxy170817张秋萍土壤微生物宏基因组Metagenomics(8/12) nhq170817赵一凡酿酒酵母Re-sequencing(4/12) </t>
  </si>
  <si>
    <t>93.49;75.78</t>
  </si>
  <si>
    <t>97.21;87.80</t>
  </si>
  <si>
    <t>42.38;42.90</t>
  </si>
  <si>
    <t>HS4000 PE151+8+151;0623+0714;新库库检;</t>
    <phoneticPr fontId="51" type="noConversion"/>
  </si>
  <si>
    <t xml:space="preserve">cga170816张秋萍鼠Re-sequencing(1/5) xhg170815孙嗣龙三十五人Metagenomics(4/5) </t>
    <phoneticPr fontId="51" type="noConversion"/>
  </si>
  <si>
    <t>91.38;81.77</t>
  </si>
  <si>
    <t>95.93;90.96</t>
  </si>
  <si>
    <t>50.24;50.17</t>
  </si>
  <si>
    <t>12.02;12.88</t>
  </si>
  <si>
    <t>93.14;89.38</t>
  </si>
  <si>
    <t>FCHKJHMBBXX</t>
  </si>
  <si>
    <t>WHCDNAPEP00007279</t>
  </si>
  <si>
    <t xml:space="preserve">tsc170821揭文才人EukaryoteTranscriptomeResequencing(6/8) grw170502倪文芳人内部研发(2/8) </t>
  </si>
  <si>
    <t>91.94;82.11</t>
  </si>
  <si>
    <t>96.25;91.09</t>
  </si>
  <si>
    <t>49.92;49.87</t>
  </si>
  <si>
    <t>10.71;11.52</t>
  </si>
  <si>
    <t>93.66;90.69</t>
  </si>
  <si>
    <t>WHCDNAPEP00007278</t>
  </si>
  <si>
    <t xml:space="preserve">tsc170821揭文才人EukaryoteTranscriptomeResequencing(6/6) </t>
  </si>
  <si>
    <t>92.37;82.84</t>
  </si>
  <si>
    <t>96.28;91.57</t>
  </si>
  <si>
    <t>49.31;49.19</t>
  </si>
  <si>
    <t>13.25;13.90</t>
  </si>
  <si>
    <t>92.67;89.79</t>
  </si>
  <si>
    <t>WHCDNAPEP00007276</t>
  </si>
  <si>
    <t>92.15;83.26</t>
  </si>
  <si>
    <t>96.28;91.78</t>
  </si>
  <si>
    <t>50.17;50.11</t>
  </si>
  <si>
    <t>12.41;12.63</t>
  </si>
  <si>
    <t>93.52;90.69</t>
  </si>
  <si>
    <t>FCHKJHMBBXX</t>
    <phoneticPr fontId="51" type="noConversion"/>
  </si>
  <si>
    <t>WHCDNAPEP00007275</t>
  </si>
  <si>
    <t xml:space="preserve">tsc170821揭文才人EukaryoteTranscriptomeResequencing(6/6) </t>
    <phoneticPr fontId="51" type="noConversion"/>
  </si>
  <si>
    <t>94.68;86.34</t>
  </si>
  <si>
    <t>97.97;93.85</t>
  </si>
  <si>
    <t>47.08;47.16</t>
  </si>
  <si>
    <t>WHDNASPEP00005445</t>
  </si>
  <si>
    <t xml:space="preserve">rtn170818王珏七个人Exomecapture(7/7) </t>
  </si>
  <si>
    <t>94.56;85.99</t>
  </si>
  <si>
    <t>97.93;93.69</t>
  </si>
  <si>
    <t>47.05;47.13</t>
  </si>
  <si>
    <t>94.37;86.01</t>
  </si>
  <si>
    <t>97.86;93.69</t>
  </si>
  <si>
    <t>46.83;46.92</t>
  </si>
  <si>
    <t>94.32;85.63</t>
  </si>
  <si>
    <t>97.87;93.50</t>
  </si>
  <si>
    <t>46.59;46.68</t>
  </si>
  <si>
    <t>HS4000 PE151+8+151;0623+0623;新库库检;</t>
    <phoneticPr fontId="51" type="noConversion"/>
  </si>
  <si>
    <t xml:space="preserve">rtn170818王珏七个人Exomecapture(7/7) </t>
    <phoneticPr fontId="51" type="noConversion"/>
  </si>
  <si>
    <t>95.13;89.47</t>
  </si>
  <si>
    <t>96.91;92.61</t>
  </si>
  <si>
    <t>53.44;53.85</t>
  </si>
  <si>
    <t>RP index PE251+8+8+251;0824+0623+0302;新库库检;</t>
    <phoneticPr fontId="51" type="noConversion"/>
  </si>
  <si>
    <t>FCHTHH3BCXY</t>
  </si>
  <si>
    <t>WHDNASPEP00005425</t>
  </si>
  <si>
    <t xml:space="preserve">whs170803刘伦十四个扩增产物Metagenomics(15/15) </t>
  </si>
  <si>
    <t>94.25;89.12</t>
  </si>
  <si>
    <t>50.48;51.00</t>
  </si>
  <si>
    <t>1.88;1.90</t>
  </si>
  <si>
    <t>97.41;95.12</t>
  </si>
  <si>
    <t>RP index PE251+8+8+251;0824+0623+0302;新库库检 加入15%wHAXPI053857-163，5%WHMISEQPEP00000752-3;</t>
    <phoneticPr fontId="51" type="noConversion"/>
  </si>
  <si>
    <t>WHMETrcrMAaA-3-119+1 产量偏低
DGNmga170720BAG-21-50-A Q20%很低</t>
    <phoneticPr fontId="51" type="noConversion"/>
  </si>
  <si>
    <t>WHMISEQPEP00000752-B</t>
  </si>
  <si>
    <t xml:space="preserve">uvw170814李洁4胃液内容物Metagenomics(3/312) usf170719余佳临细菌Metagenomics(2/312) mga170720高璐环境Metagenomics(20/312) nfr170720高璐环境Metagenomics(20/312) dkg170804赵一凡十二个水体真Metagenomics(12/312) qjv170713田银平真菌Metagenomics(9/312) oeq170809梁勇三个淤泥古细菌Metagenomics(3/312) bfp170728高璐水体微生物Metagenomics(1/312) ybs170818王爽1一个土壤Metagenomics(1/312) skm170818杨林1一个污泥Metagenomics(1/312) gvi170817刘伦八小鼠Metagenomics(2/312) xub170814袁珍丽红尾碧蝽Metagenomics(30/312) rcr170814李洁4胃液内容物Metagenomics(35/312) imy170815曾振华四十二个猪Metagenomics(42/312) hil170815高璐环境Metagenomics(10/312) alh170811刘伦四个家蚕Metagenomics(4/312) nzy170810王爽1二十七个人肠道Metagenomics(27/312) qhd170811梁勇小鼠粪便Metagenomics(41/312) obd161124刘伦细菌Metagenomics(11/312) uro170814王爽1小鼠Metagenomics(38/312) </t>
    <phoneticPr fontId="51" type="noConversion"/>
  </si>
  <si>
    <t>97.46;76.83</t>
  </si>
  <si>
    <t>99.01;89.88</t>
  </si>
  <si>
    <t>49.44;46.28</t>
  </si>
  <si>
    <t>HS4000 PE 26+8+0+98;0623+0714;新库库检，外来文库(加入10%的wHAXPI054465-163);</t>
  </si>
  <si>
    <t>FCHKJYKBBXX</t>
  </si>
  <si>
    <t>CWHPEI17050118-A</t>
  </si>
  <si>
    <t xml:space="preserve">vpd170818郑小敏猪EukaryoteTranscriptomeResequencing </t>
  </si>
  <si>
    <t>97.46;79.66</t>
  </si>
  <si>
    <t>99.11;91.55</t>
  </si>
  <si>
    <t>49.40;46.06</t>
  </si>
  <si>
    <t>97.66;77.79</t>
  </si>
  <si>
    <t>99.16;90.47</t>
  </si>
  <si>
    <t>49.51;47.62</t>
  </si>
  <si>
    <t>97.59;76.52</t>
  </si>
  <si>
    <t>99.15;89.79</t>
  </si>
  <si>
    <t>49.52;47.59</t>
  </si>
  <si>
    <t>97.76;80.22</t>
  </si>
  <si>
    <t>99.22;91.97</t>
  </si>
  <si>
    <t>49.40;45.88</t>
  </si>
  <si>
    <t>97.87;79.68</t>
  </si>
  <si>
    <t>99.28;91.75</t>
  </si>
  <si>
    <t>49.36;45.85</t>
  </si>
  <si>
    <t>97.40;78.82</t>
  </si>
  <si>
    <t>99.14;91.07</t>
  </si>
  <si>
    <t>49.52;45.86</t>
  </si>
  <si>
    <t>97.52;79.61</t>
  </si>
  <si>
    <t>99.26;91.33</t>
  </si>
  <si>
    <t>49.57;45.73</t>
  </si>
  <si>
    <t>HS4000 PE 26+8+0+98;0623+0714;新库库检，外来文库(加入10%的wHAXPI054465-163);</t>
    <phoneticPr fontId="51" type="noConversion"/>
  </si>
  <si>
    <t xml:space="preserve">vpd170818郑小敏猪EukaryoteTranscriptomeResequencing </t>
    <phoneticPr fontId="51" type="noConversion"/>
  </si>
  <si>
    <t>98.00;73.29</t>
  </si>
  <si>
    <t>99.38;88.27</t>
  </si>
  <si>
    <t>49.44;47.08</t>
  </si>
  <si>
    <t>HS4000 PE 26+8+0+98;0623+0623;新库库检，外来文库(加入10%的wHAXPI054465-163);</t>
    <phoneticPr fontId="51" type="noConversion"/>
  </si>
  <si>
    <t>FCHKJMLBBXX</t>
  </si>
  <si>
    <t>97.78;70.75</t>
  </si>
  <si>
    <t>99.35;86.77</t>
  </si>
  <si>
    <t>49.06;46.56</t>
  </si>
  <si>
    <t>HS4000 PE 26+8+0+98;0623+0623;新库库检，外来文库(加入10%的wHAXPI054465-163);</t>
    <phoneticPr fontId="51" type="noConversion"/>
  </si>
  <si>
    <t>97.99;71.99</t>
  </si>
  <si>
    <t>99.42;87.55</t>
  </si>
  <si>
    <t>49.19;47.17</t>
  </si>
  <si>
    <t>HS4000 PE 26+8+0+98;0623+0623;新库库检，外来文库(加入10%的wHAXPI054465-163);</t>
    <phoneticPr fontId="51" type="noConversion"/>
  </si>
  <si>
    <t>97.78;74.71</t>
  </si>
  <si>
    <t>99.36;89.18</t>
  </si>
  <si>
    <t>49.25;45.49</t>
  </si>
  <si>
    <t>HS4000 PE 26+8+0+98;0623+0623;新库库检，外来文库(加入10%的wHAXPI054465-163);</t>
    <phoneticPr fontId="51" type="noConversion"/>
  </si>
  <si>
    <t>97.96;72.44</t>
  </si>
  <si>
    <t>99.41;87.71</t>
  </si>
  <si>
    <t>48.92;46.39</t>
  </si>
  <si>
    <t>HS4000 PE 26+8+0+98;0623+0623;新库库检，外来文库(加入10%的wHAXPI054465-163);</t>
    <phoneticPr fontId="51" type="noConversion"/>
  </si>
  <si>
    <t>98.01;72.62</t>
  </si>
  <si>
    <t>99.42;87.82</t>
  </si>
  <si>
    <t>49.25;46.06</t>
  </si>
  <si>
    <t>97.84;71.84</t>
  </si>
  <si>
    <t>99.39;87.21</t>
  </si>
  <si>
    <t>49.24;46.51</t>
  </si>
  <si>
    <t>HS4000 PE 26+8+0+98;0623+0623;新库库检，外来文库(加入10%的wHAXPI054465-163);</t>
    <phoneticPr fontId="51" type="noConversion"/>
  </si>
  <si>
    <t>CWHPEI17050120-A</t>
  </si>
  <si>
    <t>97.62;71.93</t>
  </si>
  <si>
    <t>99.34;87.28</t>
  </si>
  <si>
    <t>49.20;46.62</t>
  </si>
  <si>
    <t>HS4000 PE 26+8+0+98;0623+0623;新库库检，外来文库(加入10%的wHAXPI054465-163);</t>
    <phoneticPr fontId="51" type="noConversion"/>
  </si>
  <si>
    <t xml:space="preserve">vpd170818郑小敏猪EukaryoteTranscriptomeResequencing </t>
    <phoneticPr fontId="51" type="noConversion"/>
  </si>
  <si>
    <t>FCHMV3LBCXY</t>
  </si>
  <si>
    <t>Hiseq17WH0000065</t>
  </si>
  <si>
    <t>Re-sequencing</t>
    <phoneticPr fontId="51" type="noConversion"/>
  </si>
  <si>
    <t>Hiseq17WH0000064</t>
  </si>
  <si>
    <t>Re-sequencing</t>
    <phoneticPr fontId="51" type="noConversion"/>
  </si>
  <si>
    <t xml:space="preserve">ppo131019许林人Re-sequencing(54/54) </t>
    <phoneticPr fontId="51" type="noConversion"/>
  </si>
  <si>
    <t>170831_I177_FCHV3WCBCXY_L1_Hiseq17TJ0000451 170831_I177_FCHV3WCBCXY_L2_Hiseq17TJ0000451</t>
    <phoneticPr fontId="117" type="noConversion"/>
  </si>
  <si>
    <t>pooling比例偏差，3个子文库产量较低。天津</t>
    <phoneticPr fontId="117" type="noConversion"/>
  </si>
  <si>
    <t>170902_I177_FCHV3W7BCXY_L1_Hiseq17TJ0000454 170902_I177_FCHV3W7BCXY_L2_Hiseq17TJ0000454</t>
    <phoneticPr fontId="117" type="noConversion"/>
  </si>
  <si>
    <t>pooling比例偏差，2个子文库产量较低。天津</t>
    <phoneticPr fontId="117" type="noConversion"/>
  </si>
  <si>
    <t>张敏</t>
    <phoneticPr fontId="117" type="noConversion"/>
  </si>
  <si>
    <t xml:space="preserve">170902_I177_FCHV3NLBCXY_L1_Hiseq17TJ0000455  170902_I177_FCHV3NLBCXY_L2_Hiseq17TJ0000455 </t>
    <phoneticPr fontId="117" type="noConversion"/>
  </si>
  <si>
    <t>pooling比例偏差</t>
    <phoneticPr fontId="51" type="noConversion"/>
  </si>
  <si>
    <t>张敏</t>
    <phoneticPr fontId="51" type="noConversion"/>
  </si>
  <si>
    <t>医学</t>
    <phoneticPr fontId="51" type="noConversion"/>
  </si>
  <si>
    <t>97.92;96.85</t>
  </si>
  <si>
    <t>98.82;98.09</t>
  </si>
  <si>
    <t>以下子文库产量较低：</t>
    <phoneticPr fontId="51" type="noConversion"/>
  </si>
  <si>
    <t>FCHV3NLBCXY</t>
    <phoneticPr fontId="51" type="noConversion"/>
  </si>
  <si>
    <t>Hiseq17TJ0000455</t>
    <phoneticPr fontId="51" type="noConversion"/>
  </si>
  <si>
    <t>INDEX</t>
    <phoneticPr fontId="51" type="noConversion"/>
  </si>
  <si>
    <t xml:space="preserve">安孕可-单基因遗传病携带者筛查69种(7/33); Oseq-Drug个体化诊疗基因检测(9/33); Oseq？-ctDNA肺癌个体化诊疗基因检测(5/33); CarrierSeq-12GeneticDisorders(1/33); 安孕可-单基因遗传病基因检测-12种(2/33); VISTACarrierscreeningminipanel（香港）(9/33); </t>
    <phoneticPr fontId="51" type="noConversion"/>
  </si>
  <si>
    <t>张敏</t>
    <phoneticPr fontId="51" type="noConversion"/>
  </si>
  <si>
    <t>医学</t>
    <phoneticPr fontId="51" type="noConversion"/>
  </si>
  <si>
    <t>97.89;96.74</t>
  </si>
  <si>
    <t>98.79;98.02</t>
  </si>
  <si>
    <t>以下子文库产量较低：</t>
    <phoneticPr fontId="51" type="noConversion"/>
  </si>
  <si>
    <t>产量较低(pooling比例偏差)</t>
    <phoneticPr fontId="51" type="noConversion"/>
  </si>
  <si>
    <t>FCHV3NLBCXY</t>
    <phoneticPr fontId="51" type="noConversion"/>
  </si>
  <si>
    <t>TJ177</t>
    <phoneticPr fontId="51" type="noConversion"/>
  </si>
  <si>
    <t xml:space="preserve">安孕可-单基因遗传病基因检测-12种(2/33); VISTACarrierscreeningminipanel（香港）(9/33); CarrierSeq-12GeneticDisorders(1/33); Oseq？-ctDNA肺癌个体化诊疗基因检测(5/33); Oseq-Drug个体化诊疗基因检测(9/33); 安孕可-单基因遗传病携带者筛查69种(7/33); </t>
    <phoneticPr fontId="51" type="noConversion"/>
  </si>
  <si>
    <t>97.15;95.68</t>
  </si>
  <si>
    <t>98.34;97.31</t>
  </si>
  <si>
    <t>45.66;45.70</t>
  </si>
  <si>
    <t>以下子文库产量较低：DX1316ALNNAAAPEI-39
DX1316ALMNAAAPEI-66</t>
    <phoneticPr fontId="51" type="noConversion"/>
  </si>
  <si>
    <t>FCHV3W7BCXY</t>
    <phoneticPr fontId="51" type="noConversion"/>
  </si>
  <si>
    <t>Hiseq17TJ0000454</t>
    <phoneticPr fontId="51" type="noConversion"/>
  </si>
  <si>
    <t xml:space="preserve">Oseq-ctDNA无创肿瘤个体化诊疗基因检测(2/37); Oseq-Drug个体化诊疗基因检测(28/37); Oseq-T肿瘤个体化诊疗基因检测(2/37); ctDNA肿瘤早早筛(5/37); </t>
    <phoneticPr fontId="51" type="noConversion"/>
  </si>
  <si>
    <t>98.34;97.33</t>
  </si>
  <si>
    <t xml:space="preserve">ctDNA肿瘤早早筛(5/37); Oseq-T肿瘤个体化诊疗基因检测(2/37); Oseq-Drug个体化诊疗基因检测(28/37); Oseq-ctDNA无创肿瘤个体化诊疗基因检测(2/37); </t>
    <phoneticPr fontId="51" type="noConversion"/>
  </si>
  <si>
    <t>97.07;95.25</t>
  </si>
  <si>
    <t>98.28;97.04</t>
  </si>
  <si>
    <t>46.27;46.31</t>
  </si>
  <si>
    <t xml:space="preserve"> -</t>
    <phoneticPr fontId="51" type="noConversion"/>
  </si>
  <si>
    <t>良</t>
    <phoneticPr fontId="51" type="noConversion"/>
  </si>
  <si>
    <t>FCHTYN2BCXY</t>
    <phoneticPr fontId="51" type="noConversion"/>
  </si>
  <si>
    <t>TJ178</t>
    <phoneticPr fontId="51" type="noConversion"/>
  </si>
  <si>
    <t>Hiseq17TJ0000456</t>
    <phoneticPr fontId="51" type="noConversion"/>
  </si>
  <si>
    <t>INDEX</t>
    <phoneticPr fontId="51" type="noConversion"/>
  </si>
  <si>
    <t xml:space="preserve">ctDNA肿瘤早早筛(2/6); Oseq-Drug个体化诊疗基因检测(3/6); Oseq？-ctDNA肺癌个体化诊疗基因检测(1/6); </t>
    <phoneticPr fontId="51" type="noConversion"/>
  </si>
  <si>
    <t>张敏</t>
    <phoneticPr fontId="51" type="noConversion"/>
  </si>
  <si>
    <t>医学</t>
    <phoneticPr fontId="51" type="noConversion"/>
  </si>
  <si>
    <t>96.68;94.58</t>
  </si>
  <si>
    <t>46.14;46.17</t>
  </si>
  <si>
    <t xml:space="preserve"> -</t>
    <phoneticPr fontId="51" type="noConversion"/>
  </si>
  <si>
    <t>良</t>
    <phoneticPr fontId="51" type="noConversion"/>
  </si>
  <si>
    <t>FCHTYN2BCXY</t>
    <phoneticPr fontId="51" type="noConversion"/>
  </si>
  <si>
    <t>TJ178</t>
    <phoneticPr fontId="51" type="noConversion"/>
  </si>
  <si>
    <t xml:space="preserve">Oseq？-ctDNA肺癌个体化诊疗基因检测(1/6); ctDNA肿瘤早早筛(2/6); Oseq-Drug个体化诊疗基因检测(3/6); </t>
    <phoneticPr fontId="51" type="noConversion"/>
  </si>
  <si>
    <t>96.81;94.99</t>
  </si>
  <si>
    <t>98.17;96.92</t>
  </si>
  <si>
    <t>以下子文库产量较低：DX1316ALJYAAAPEI-61
DX1316ALJRAAAPEI-79
DX1316ALLJAAAPEI-172</t>
    <phoneticPr fontId="51" type="noConversion"/>
  </si>
  <si>
    <t>产量较低(pooling比例偏差)</t>
    <phoneticPr fontId="51" type="noConversion"/>
  </si>
  <si>
    <t>FCHV3WCBCXY</t>
    <phoneticPr fontId="51" type="noConversion"/>
  </si>
  <si>
    <t>Hiseq17TJ0000451</t>
    <phoneticPr fontId="51" type="noConversion"/>
  </si>
  <si>
    <t xml:space="preserve">ctDNA肿瘤早早筛(3/37); Oseq-ctDNA无创肿瘤个体化诊疗基因检测(2/37); Oseq-T肿瘤个体化诊疗基因检测(2/37); Oseq-Drug个体化诊疗基因检测(30/37); </t>
    <phoneticPr fontId="51" type="noConversion"/>
  </si>
  <si>
    <t>96.81;95.09</t>
  </si>
  <si>
    <t>98.16;96.98</t>
  </si>
  <si>
    <t>以下子文库产量较低：DX1316ALJYAAAPEI-61
DX1316ALJRAAAPEI-79
DX1316ALLJAAAPEI-172</t>
    <phoneticPr fontId="51" type="noConversion"/>
  </si>
  <si>
    <t>97.58;96.17</t>
  </si>
  <si>
    <t>45.97;46.00</t>
  </si>
  <si>
    <t xml:space="preserve"> -</t>
    <phoneticPr fontId="51" type="noConversion"/>
  </si>
  <si>
    <t>良</t>
    <phoneticPr fontId="51" type="noConversion"/>
  </si>
  <si>
    <t>FCHTYN7BCXY</t>
    <phoneticPr fontId="51" type="noConversion"/>
  </si>
  <si>
    <t>TJ177</t>
    <phoneticPr fontId="51" type="noConversion"/>
  </si>
  <si>
    <t>Hiseq17TJ0000452</t>
    <phoneticPr fontId="51" type="noConversion"/>
  </si>
  <si>
    <t>INDEX</t>
    <phoneticPr fontId="51" type="noConversion"/>
  </si>
  <si>
    <t xml:space="preserve">Oseq-Drug个体化诊疗基因检测(7/15); Oseq？-ctDNA肺癌个体化诊疗基因检测(8/15); </t>
    <phoneticPr fontId="51" type="noConversion"/>
  </si>
  <si>
    <t>张敏</t>
    <phoneticPr fontId="51" type="noConversion"/>
  </si>
  <si>
    <t>医学</t>
    <phoneticPr fontId="51" type="noConversion"/>
  </si>
  <si>
    <t>97.38;95.91</t>
  </si>
  <si>
    <t>98.50;97.53</t>
  </si>
  <si>
    <t>45.89;45.92</t>
  </si>
  <si>
    <t xml:space="preserve"> -</t>
    <phoneticPr fontId="51" type="noConversion"/>
  </si>
  <si>
    <t>良</t>
    <phoneticPr fontId="51" type="noConversion"/>
  </si>
  <si>
    <t>FCHTYN7BCXY</t>
    <phoneticPr fontId="51" type="noConversion"/>
  </si>
  <si>
    <t>TJ177</t>
    <phoneticPr fontId="51" type="noConversion"/>
  </si>
  <si>
    <t>Hiseq17TJ0000452</t>
    <phoneticPr fontId="51" type="noConversion"/>
  </si>
  <si>
    <t>INDEX</t>
    <phoneticPr fontId="51" type="noConversion"/>
  </si>
  <si>
    <t xml:space="preserve">Oseq？-ctDNA肺癌个体化诊疗基因检测(8/15); Oseq-Drug个体化诊疗基因检测(7/15); </t>
    <phoneticPr fontId="51" type="noConversion"/>
  </si>
  <si>
    <t>97.01;95.34</t>
  </si>
  <si>
    <t>98.25;97.12</t>
  </si>
  <si>
    <t>FCHV2WHBCXY</t>
    <phoneticPr fontId="51" type="noConversion"/>
  </si>
  <si>
    <t>Hiseq17TJ0000453</t>
    <phoneticPr fontId="51" type="noConversion"/>
  </si>
  <si>
    <t xml:space="preserve">Oseq-Drug个体化诊疗基因检测(5/12); Oseq-ctDNA无创肿瘤个体化诊疗基因检测(2/12); Oseq？-ctDNA肺癌个体化诊疗基因检测(5/12); </t>
    <phoneticPr fontId="51" type="noConversion"/>
  </si>
  <si>
    <t>96.72;94.83</t>
  </si>
  <si>
    <t>98.06;96.79</t>
  </si>
  <si>
    <t xml:space="preserve"> -</t>
    <phoneticPr fontId="51" type="noConversion"/>
  </si>
  <si>
    <t>良</t>
    <phoneticPr fontId="51" type="noConversion"/>
  </si>
  <si>
    <t>FCHV2WHBCXY</t>
    <phoneticPr fontId="51" type="noConversion"/>
  </si>
  <si>
    <t>TJ178</t>
    <phoneticPr fontId="51" type="noConversion"/>
  </si>
  <si>
    <t>Hiseq17TJ0000453</t>
    <phoneticPr fontId="51" type="noConversion"/>
  </si>
  <si>
    <t>INDEX</t>
    <phoneticPr fontId="51" type="noConversion"/>
  </si>
  <si>
    <t xml:space="preserve">Oseq-Drug个体化诊疗基因检测(5/12); Oseq-ctDNA无创肿瘤个体化诊疗基因检测(2/12); Oseq？-ctDNA肺癌个体化诊疗基因检测(5/12); </t>
    <phoneticPr fontId="51" type="noConversion"/>
  </si>
  <si>
    <t>170831_I114_FCHKJ7VBBXX_L8_HKCDNAPEP00007271</t>
    <phoneticPr fontId="117" type="noConversion"/>
  </si>
  <si>
    <t>index实际混合比例与计划不符，HKANTgraTACVRAAPEI-219产量偏低</t>
    <phoneticPr fontId="117" type="noConversion"/>
  </si>
  <si>
    <t>gra170814吕晓丹蚂蚁EukaryotedenovoTranscriptome(11/11);</t>
    <phoneticPr fontId="147" type="noConversion"/>
  </si>
  <si>
    <t>HKCDNAPEP00007265</t>
  </si>
  <si>
    <t>FCHKJ7VBBXX</t>
  </si>
  <si>
    <t>良(HCS3.3.76)</t>
    <phoneticPr fontId="147" type="noConversion"/>
  </si>
  <si>
    <t>45.18;45.16</t>
  </si>
  <si>
    <t>98.70;96.67</t>
  </si>
  <si>
    <t>96.18;91.89</t>
  </si>
  <si>
    <t>gra170814吕晓丹蚂蚁EukaryotedenovoTranscriptome(11/11);</t>
  </si>
  <si>
    <t>HKCDNAPEP00007266</t>
  </si>
  <si>
    <t>44.87;44.84</t>
  </si>
  <si>
    <t>98.51;96.90</t>
  </si>
  <si>
    <t>95.70;92.36</t>
  </si>
  <si>
    <t>HKCDNAPEP00007267</t>
  </si>
  <si>
    <t>98.23;96.20</t>
  </si>
  <si>
    <t>94.97;90.95</t>
  </si>
  <si>
    <t>HKCDNAPEP00007268</t>
  </si>
  <si>
    <t>44.27;44.24</t>
  </si>
  <si>
    <t>98.57;97.03</t>
  </si>
  <si>
    <t>jjg170323唐玉婧人内部研发(2/4);oka170814董海芳人EukaryoteTranscriptomeResequencing(2/4);</t>
  </si>
  <si>
    <t>HKTRDPEP00002898</t>
  </si>
  <si>
    <t>HUMjjgUAAACBAA-36沒有产量, 存在9.67%index310</t>
    <phoneticPr fontId="147" type="noConversion"/>
  </si>
  <si>
    <t>98.71;96.80</t>
  </si>
  <si>
    <t>96.24;92.36</t>
  </si>
  <si>
    <t>HKCDNAPEP00007269</t>
  </si>
  <si>
    <t>良(HCS3.3.76)</t>
    <phoneticPr fontId="147" type="noConversion"/>
  </si>
  <si>
    <t>43.09;43.05</t>
  </si>
  <si>
    <t>98.55;97.13</t>
  </si>
  <si>
    <t>95.85;92.98</t>
  </si>
  <si>
    <t>HKCDNAPEP00007270</t>
  </si>
  <si>
    <t>98.44;96.63</t>
  </si>
  <si>
    <t>95.57;91.82</t>
  </si>
  <si>
    <t>HKCDNAPEP00007271</t>
  </si>
  <si>
    <t>产量较低(pooling比例偏差,HCS3.3.76)</t>
    <phoneticPr fontId="147" type="noConversion"/>
  </si>
  <si>
    <t>index实际混合比例与计划不符，HKANTgraTACVRAAPEI-219产量偏低</t>
    <phoneticPr fontId="147" type="noConversion"/>
  </si>
  <si>
    <t>42.83;42.85</t>
  </si>
  <si>
    <t>98.37;96.08</t>
  </si>
  <si>
    <t>95.36;90.71</t>
  </si>
  <si>
    <t>WHMETrcrMAaA-3-119+1：建议重定量。
DGNmga170720BAG-21-50-A：adaptor污染比例92.413%</t>
    <phoneticPr fontId="117" type="noConversion"/>
  </si>
  <si>
    <t>WHMETrcrMAaA-3-119+1 产量偏低
DGNmga170720BAG-21-50-A Q20%很低。WHMETrcrMAaA-3-119+1：建议重定量。
DGNmga170720BAG-21-50-A：adaptor污染比例92.413%</t>
    <phoneticPr fontId="117" type="noConversion"/>
  </si>
  <si>
    <t>人為問題</t>
  </si>
  <si>
    <t>因操作失誤,没有測到I5 index,為雙index 文庫需要下追加測序單重測。</t>
  </si>
  <si>
    <t xml:space="preserve">170902_I211_FCHKJ2NBBXX_L3_CHKPEI85217050100 </t>
    <phoneticPr fontId="117" type="noConversion"/>
  </si>
  <si>
    <t>因操作失誤,没有測到I5 index,為雙index 文庫需要下追加測序單重測。</t>
    <phoneticPr fontId="117" type="noConversion"/>
  </si>
  <si>
    <t>170902_I211_FCHKJ2NBBXX_L4_CHKPEI85217050101</t>
    <phoneticPr fontId="117" type="noConversion"/>
  </si>
  <si>
    <t>170902_I211_FCHKJ2NBBXX_L7_CHKPEI85217080093</t>
    <phoneticPr fontId="117" type="noConversion"/>
  </si>
  <si>
    <t>170902_I211_FCHKJ2NBBXX_L8_CHKPEI85217080067</t>
    <phoneticPr fontId="117" type="noConversion"/>
  </si>
  <si>
    <t>HKTRDPEP00002881</t>
  </si>
  <si>
    <t>FCHKJGWBBXX</t>
    <phoneticPr fontId="147" type="noConversion"/>
  </si>
  <si>
    <t>HS4000 SBS IT (300 CYCLES)</t>
  </si>
  <si>
    <t>HS4000 PE50+8+50;0518+0602;新库库检;</t>
  </si>
  <si>
    <t>54.68;55.69</t>
  </si>
  <si>
    <t>99.27;98.32</t>
  </si>
  <si>
    <t>97.67;95.81</t>
  </si>
  <si>
    <t>HKTRDPEP00002882</t>
  </si>
  <si>
    <t>FCHKJGWBBXX</t>
  </si>
  <si>
    <t>53.57;54.50</t>
  </si>
  <si>
    <t>99.33;98.19</t>
  </si>
  <si>
    <t>HKTRDPEP00002901</t>
  </si>
  <si>
    <t>50.63;51.32</t>
  </si>
  <si>
    <t>99.41;98.52</t>
  </si>
  <si>
    <t>98.05;96.27</t>
  </si>
  <si>
    <t>apd170821汪智蛟人EukaryoteTranscriptomeResequencing(6/6);</t>
  </si>
  <si>
    <t>HKTRDPEP00002903</t>
  </si>
  <si>
    <t>51.87;52.05</t>
  </si>
  <si>
    <t>99.42;98.44</t>
  </si>
  <si>
    <t>98.08;96.11</t>
  </si>
  <si>
    <t>HKTRDPEP00002888</t>
  </si>
  <si>
    <t>良(HCS3.3.76)</t>
    <phoneticPr fontId="147" type="noConversion"/>
  </si>
  <si>
    <t>HS4000 PE50+8+50;0518+0602;新库库检，1% PHIX;</t>
  </si>
  <si>
    <t>52.96;53.87</t>
  </si>
  <si>
    <t>99.35;98.04</t>
  </si>
  <si>
    <t>97.82;95.19</t>
  </si>
  <si>
    <t>HKTRDPEP00002905</t>
  </si>
  <si>
    <t>51.13;51.73</t>
  </si>
  <si>
    <t>99.51;98.59</t>
  </si>
  <si>
    <t>98.37;96.41</t>
  </si>
  <si>
    <t>HKTRDPEP00002883</t>
  </si>
  <si>
    <t>54.61;55.52</t>
  </si>
  <si>
    <t>99.40;98.12</t>
  </si>
  <si>
    <t>97.96;95.22</t>
  </si>
  <si>
    <t>HKTRDPEP00002884</t>
  </si>
  <si>
    <t>53.69;54.61</t>
  </si>
  <si>
    <t>99.34;98.03</t>
  </si>
  <si>
    <t>97.78;95.15</t>
  </si>
  <si>
    <t>ukb170823张秋萍外来文库EukaryoteTranscriptomeResequencing(6/6);</t>
    <phoneticPr fontId="147" type="noConversion"/>
  </si>
  <si>
    <t>CHKPEI00001262</t>
  </si>
  <si>
    <t>FCHKH3GBBXX</t>
  </si>
  <si>
    <t>HS4000 PE101+8+8+101;0518+0602;新库库检外来文库;</t>
  </si>
  <si>
    <t>49.03;49.25</t>
  </si>
  <si>
    <t>96.38;93.52</t>
  </si>
  <si>
    <t>ukb170823张秋萍外来文库EukaryoteTranscriptomeResequencing(15/15);</t>
  </si>
  <si>
    <t>CHKPEI00001263</t>
  </si>
  <si>
    <t>45.70;45.87</t>
  </si>
  <si>
    <t>98.85;97.16</t>
  </si>
  <si>
    <t>96.63;93.08</t>
  </si>
  <si>
    <t>hdd170807许琛莹人Non-codingRNA(8/8);</t>
    <phoneticPr fontId="147" type="noConversion"/>
  </si>
  <si>
    <t>HKTRDPEP00002896</t>
  </si>
  <si>
    <t>良(HCS3.3.76)</t>
    <phoneticPr fontId="147" type="noConversion"/>
  </si>
  <si>
    <t>HS4000 PE101+8+8+101;0518+0602;新库库检;</t>
  </si>
  <si>
    <t>47.72;47.75</t>
  </si>
  <si>
    <t>98.64;96.71</t>
  </si>
  <si>
    <t>96.13;92.02</t>
  </si>
  <si>
    <t>hdd170807许琛莹人Non-codingRNA(7/7);</t>
  </si>
  <si>
    <t>HKTRDPEP00002897</t>
  </si>
  <si>
    <t>良(HCS3.3.76)</t>
    <phoneticPr fontId="147" type="noConversion"/>
  </si>
  <si>
    <t>46.40;46.27</t>
  </si>
  <si>
    <t>98.58;97.10</t>
  </si>
  <si>
    <t>95.96;92.91</t>
  </si>
  <si>
    <t>gra170814吕晓丹蚂蚁EukaryotedenovoTranscriptome(1/11);iwz170707张静小鼠EukaryoteTranscriptomeResequencing(2/11);ghy170816许琛莹小鼠EukaryoteTranscriptomeResequencing(6/11);fho170731汪智蛟人EukaryoteTranscriptomeResequencing(2/11);</t>
  </si>
  <si>
    <t>HKTRDPEP00002900</t>
  </si>
  <si>
    <t>良(HCS3.3.76)</t>
    <phoneticPr fontId="147" type="noConversion"/>
  </si>
  <si>
    <t>HS4000 PE101+8+8+101;0518+0602;新库库检，1% PHIX;</t>
  </si>
  <si>
    <t>50.82;50.84</t>
  </si>
  <si>
    <t>98.15;96.68</t>
  </si>
  <si>
    <t>95.05;92.17</t>
  </si>
  <si>
    <t>fkg170801刘芳3植物EukaryoteTranscriptomeResequencing(30/30);</t>
  </si>
  <si>
    <t>HKTRDPEP00002893</t>
  </si>
  <si>
    <t>良(机器故障,HCS3.3.76)</t>
    <phoneticPr fontId="147" type="noConversion"/>
  </si>
  <si>
    <t>R2 cycle 95 有~25% 讀N</t>
    <phoneticPr fontId="147" type="noConversion"/>
  </si>
  <si>
    <t>52.11;52.67</t>
  </si>
  <si>
    <t>98.67;96.99</t>
  </si>
  <si>
    <t>95.99;92.83</t>
  </si>
  <si>
    <t>HKTRDPEP00002894</t>
  </si>
  <si>
    <t>良(HCS3.3.76)</t>
    <phoneticPr fontId="147" type="noConversion"/>
  </si>
  <si>
    <t>52.22;52.79</t>
  </si>
  <si>
    <t>96.49;93.39</t>
  </si>
  <si>
    <t>HKTRDPEP00002895</t>
  </si>
  <si>
    <t>良(HCS3.3.76)</t>
    <phoneticPr fontId="147" type="noConversion"/>
  </si>
  <si>
    <t>52.64;53.17</t>
  </si>
  <si>
    <t>98.84;96.56</t>
  </si>
  <si>
    <t>96.41;91.93</t>
  </si>
  <si>
    <t>gra170814吕晓丹蚂蚁EukaryotedenovoTranscriptome(11/11);</t>
    <phoneticPr fontId="147" type="noConversion"/>
  </si>
  <si>
    <t>HKCDNAPEP00007272</t>
  </si>
  <si>
    <t>FCHKJ2NBBXX</t>
  </si>
  <si>
    <t>良(HCS3.3.76)</t>
    <phoneticPr fontId="147" type="noConversion"/>
  </si>
  <si>
    <t>42.99;42.91</t>
  </si>
  <si>
    <t>96.85;94.96</t>
  </si>
  <si>
    <t>HKCDNAPEP00007273</t>
  </si>
  <si>
    <t>42.90;42.85</t>
  </si>
  <si>
    <t>96.70;94.47</t>
  </si>
  <si>
    <t>vjx170620高晓磊大麦Re-sequencing;</t>
  </si>
  <si>
    <t>PA01</t>
  </si>
  <si>
    <t>CHKPEI85217050100</t>
  </si>
  <si>
    <t>44.93;44.89</t>
  </si>
  <si>
    <t>96.40;92.52</t>
  </si>
  <si>
    <t>PB01</t>
  </si>
  <si>
    <t>CHKPEI85217050101</t>
  </si>
  <si>
    <t>44.71;44.69</t>
  </si>
  <si>
    <t>98.68;96.64</t>
  </si>
  <si>
    <t>96.41;92.12</t>
  </si>
  <si>
    <t>gez170727言显婷人EukaryoteTranscriptomeResequencing(1/9);ris170815张静人EukaryoteTranscriptomeResequencing(6/9);rpn170818刘芳3植物病?缍ukaryoteTranscriptomeResequencing(2/9);</t>
  </si>
  <si>
    <t>HKTRDPEP00002902</t>
  </si>
  <si>
    <t>良(HCS3.3.76)</t>
    <phoneticPr fontId="147" type="noConversion"/>
  </si>
  <si>
    <t>47.50;47.28</t>
  </si>
  <si>
    <t>98.88;97.55</t>
  </si>
  <si>
    <t>96.86;94.11</t>
  </si>
  <si>
    <t>soh170824董海芳鼠EukaryoteTranscriptomeResequencing(12/12);</t>
  </si>
  <si>
    <t>CHKPEI00001264</t>
  </si>
  <si>
    <t>56.87;57.66</t>
  </si>
  <si>
    <t>98.39;97.54</t>
  </si>
  <si>
    <t>95.85;93.96</t>
  </si>
  <si>
    <t>ymf170823刘芳3鱼文库EukaryoteTranscriptomeResequencing;</t>
  </si>
  <si>
    <t>Asakawa2</t>
  </si>
  <si>
    <t>CHKPEI85217080093</t>
  </si>
  <si>
    <t>45.69;45.81</t>
  </si>
  <si>
    <t>98.56;97.03</t>
  </si>
  <si>
    <t>96.24;92.98</t>
  </si>
  <si>
    <t>Asakawa1</t>
  </si>
  <si>
    <t>CHKPEI85217080067</t>
  </si>
  <si>
    <t>44.79;44.57</t>
  </si>
  <si>
    <t>98.60;95.56</t>
  </si>
  <si>
    <t>96.32;90.35</t>
  </si>
  <si>
    <t xml:space="preserve">170904_I177_FCHV2WLBCXY_L1_Hiseq17TJ0000457  170904_I177_FCHV2WLBCXY_L2_Hiseq17TJ0000457 </t>
    <phoneticPr fontId="117" type="noConversion"/>
  </si>
  <si>
    <t>张敏</t>
    <phoneticPr fontId="51" type="noConversion"/>
  </si>
  <si>
    <t>医学</t>
    <phoneticPr fontId="51" type="noConversion"/>
  </si>
  <si>
    <t>96.68;94.32</t>
  </si>
  <si>
    <t>98.08;96.46</t>
  </si>
  <si>
    <t>以下子文库产量较低：DX1316ALPLAAAPEI-107
DX0504ALPPAAAPEI-165</t>
    <phoneticPr fontId="51" type="noConversion"/>
  </si>
  <si>
    <t>FCHV2WLBCXY</t>
    <phoneticPr fontId="51" type="noConversion"/>
  </si>
  <si>
    <t>Hiseq17TJ0000457</t>
    <phoneticPr fontId="51" type="noConversion"/>
  </si>
  <si>
    <t xml:space="preserve">VISTACarrierscreeningtargetedpanel（香港）(1/59); Oseq-T肿瘤个体化诊疗基因检测(8/59); 安孕可-单基因遗传病携带者筛查69种(2/59); Oseq-Drug个体化诊疗基因检测(14/59); Oseq-ctDNA无创肿瘤个体化诊疗基因检测(1/59); 天津遗传病研发(1/59); VISTACarrierscreeningminipanel（香港）(22/59); 安孕可-单基因遗传病基因检测-12种(2/59); 遗传性肾病基因检测(7/59); Vista-carrierscreeningtargetpanel(1/59); </t>
    <phoneticPr fontId="51" type="noConversion"/>
  </si>
  <si>
    <t>96.71;94.23</t>
  </si>
  <si>
    <t>98.09;96.41</t>
  </si>
  <si>
    <t xml:space="preserve">遗传性肾病基因检测(7/59); 安孕可-单基因遗传病基因检测-12种(2/59); Vista-carrierscreeningtargetpanel(1/59); Oseq-Drug个体化诊疗基因检测(14/59); Oseq-ctDNA无创肿瘤个体化诊疗基因检测(1/59); 安孕可-单基因遗传病携带者筛查69种(2/59); Oseq-T肿瘤个体化诊疗基因检测(8/59); VISTACarrierscreeningtargetedpanel（香港）(1/59); VISTACarrierscreeningminipanel（香港）(22/59); 天津遗传病研发(1/59); </t>
    <phoneticPr fontId="51" type="noConversion"/>
  </si>
  <si>
    <t>97.14;95.43</t>
  </si>
  <si>
    <t>98.34;97.11</t>
  </si>
  <si>
    <t>45.55;45.59</t>
  </si>
  <si>
    <t xml:space="preserve"> -</t>
    <phoneticPr fontId="51" type="noConversion"/>
  </si>
  <si>
    <t>良</t>
    <phoneticPr fontId="51" type="noConversion"/>
  </si>
  <si>
    <t>FCHTYT7BCXY</t>
    <phoneticPr fontId="51" type="noConversion"/>
  </si>
  <si>
    <t>Hiseq17TJ0000458</t>
    <phoneticPr fontId="51" type="noConversion"/>
  </si>
  <si>
    <t>96.94;95.13</t>
  </si>
  <si>
    <t>98.24;96.95</t>
  </si>
  <si>
    <t>96.44;94.34</t>
  </si>
  <si>
    <t>97.91;96.47</t>
  </si>
  <si>
    <t>46.07;46.07</t>
  </si>
  <si>
    <t>FCHV2NTBCXY</t>
    <phoneticPr fontId="51" type="noConversion"/>
  </si>
  <si>
    <t>Hiseq17TJ0000459</t>
    <phoneticPr fontId="51" type="noConversion"/>
  </si>
  <si>
    <t xml:space="preserve">Oseq？-ctDNA肺癌个体化诊疗基因检测(9/12); ctDNA肿瘤早早筛(1/12); Oseq-ctDNA无创肿瘤个体化诊疗基因检测(1/12); Oseq-Drug个体化诊疗基因检测(1/12); </t>
    <phoneticPr fontId="51" type="noConversion"/>
  </si>
  <si>
    <t>96.13;93.69</t>
  </si>
  <si>
    <t>97.71;96.07</t>
  </si>
  <si>
    <t>45.92;45.92</t>
  </si>
  <si>
    <t xml:space="preserve"> -</t>
    <phoneticPr fontId="51" type="noConversion"/>
  </si>
  <si>
    <t>良</t>
    <phoneticPr fontId="51" type="noConversion"/>
  </si>
  <si>
    <t>FCHV2NTBCXY</t>
    <phoneticPr fontId="51" type="noConversion"/>
  </si>
  <si>
    <t>TJ178</t>
    <phoneticPr fontId="51" type="noConversion"/>
  </si>
  <si>
    <t>Hiseq17TJ0000459</t>
    <phoneticPr fontId="51" type="noConversion"/>
  </si>
  <si>
    <t>INDEX</t>
    <phoneticPr fontId="51" type="noConversion"/>
  </si>
  <si>
    <t xml:space="preserve">Oseq-Drug个体化诊疗基因检测(1/12); Oseq-ctDNA无创肿瘤个体化诊疗基因检测(1/12); ctDNA肿瘤早早筛(1/12); Oseq？-ctDNA肺癌个体化诊疗基因检测(9/12); </t>
    <phoneticPr fontId="51" type="noConversion"/>
  </si>
  <si>
    <t>170902_I133_FCHKHGVBBXX_L8_WHDNASPEP00005453</t>
    <phoneticPr fontId="117" type="noConversion"/>
  </si>
  <si>
    <t>wHAXPI057827-148产量偏低</t>
    <phoneticPr fontId="117" type="noConversion"/>
  </si>
  <si>
    <t>170905_I137_FCHL2HMBBXX_L8_CWHPEPI00001563</t>
    <phoneticPr fontId="117" type="noConversion"/>
  </si>
  <si>
    <t>92.02;81.50</t>
  </si>
  <si>
    <t>96.63;90.84</t>
  </si>
  <si>
    <t>38.23;38.66</t>
  </si>
  <si>
    <t>wHAXPI057827-148产量偏低</t>
    <phoneticPr fontId="51" type="noConversion"/>
  </si>
  <si>
    <t>FCHKHGVBBXX</t>
  </si>
  <si>
    <t>WHDNASPEP00005453</t>
  </si>
  <si>
    <t xml:space="preserve">sbn170823夏展峰草莓Re-sequencing(6/6) </t>
    <phoneticPr fontId="51" type="noConversion"/>
  </si>
  <si>
    <t>93.73;86.35</t>
  </si>
  <si>
    <t>97.52;93.97</t>
  </si>
  <si>
    <t>48.15;48.18</t>
  </si>
  <si>
    <t>WHDNASPEP00005444</t>
  </si>
  <si>
    <t xml:space="preserve">okj170818王珏七十三人Exomecapture(4/10) axm170823于杨阳凤梨EukaryoteTranscriptomeResequencing(6/10) </t>
  </si>
  <si>
    <t>94.14;87.54</t>
  </si>
  <si>
    <t>97.78;94.59</t>
  </si>
  <si>
    <t>46.39;46.45</t>
  </si>
  <si>
    <t>WHDNASPEP00005451</t>
  </si>
  <si>
    <t xml:space="preserve">okj170818王珏七十三人Exomecapture(8/13) qyk170823张秋萍大肠杆菌Re-sequencing(4/13) bpv170817高晓磊化脓性链球菌Re-sequencing(1/13) </t>
  </si>
  <si>
    <t>93.00;82.56</t>
  </si>
  <si>
    <t>97.06;91.75</t>
  </si>
  <si>
    <t>39.25;39.56</t>
  </si>
  <si>
    <t>WHDNASPEP00005450</t>
  </si>
  <si>
    <t xml:space="preserve">wpr170821胡维线虫Re-sequencing(12/32) tuu170822张洪芳细菌Denovo-Microbiology(2/32) rtb170818马菡静微生物Re-sequencing(18/32) </t>
  </si>
  <si>
    <t>93.68;84.71</t>
  </si>
  <si>
    <t>97.57;93.16</t>
  </si>
  <si>
    <t>54.77;54.75</t>
  </si>
  <si>
    <t>WHCDNAPEP00007281</t>
  </si>
  <si>
    <t xml:space="preserve">gis170821郑小敏植物EukaryoteTranscriptomeResequencing(12/12) </t>
    <phoneticPr fontId="51" type="noConversion"/>
  </si>
  <si>
    <t>91.51;83.38</t>
  </si>
  <si>
    <t>95.81;91.94</t>
  </si>
  <si>
    <t>11.53;12.04</t>
  </si>
  <si>
    <t>93.60;91.30</t>
  </si>
  <si>
    <t>WHCDNAPEP00007277</t>
  </si>
  <si>
    <t xml:space="preserve">tsc170821揭文才人EukaryoteTranscriptomeResequencing(6/6) </t>
    <phoneticPr fontId="51" type="noConversion"/>
  </si>
  <si>
    <t>93.50;88.13</t>
  </si>
  <si>
    <t>97.30;94.58</t>
  </si>
  <si>
    <t>41.75;40.26</t>
  </si>
  <si>
    <t>HS4000 PE151+8+151;0623+0623;新库库检外来文库，20%PHIX;</t>
    <phoneticPr fontId="51" type="noConversion"/>
  </si>
  <si>
    <t>CHKPE85217080051</t>
  </si>
  <si>
    <t xml:space="preserve">RAD-Seq </t>
    <phoneticPr fontId="51" type="noConversion"/>
  </si>
  <si>
    <t xml:space="preserve">orw170824陈凤红海参RAD-Seq </t>
    <phoneticPr fontId="51" type="noConversion"/>
  </si>
  <si>
    <t>91.24;77.77</t>
  </si>
  <si>
    <t>96.43;88.98</t>
  </si>
  <si>
    <t>54.87;55.02</t>
  </si>
  <si>
    <t>1.06;1.51</t>
  </si>
  <si>
    <t>96.76;93.66</t>
  </si>
  <si>
    <t>WHDNASPEP00005440</t>
  </si>
  <si>
    <t xml:space="preserve">zxy170817张秋萍土壤微生物宏基因组Metagenomics(1/13) zis170817张秋萍土壤微生物宏基因组Metagenomics(5/13) lgk170818王珏七个人Re-sequencing(7/13) </t>
    <phoneticPr fontId="51" type="noConversion"/>
  </si>
  <si>
    <t>FCHTHKGBCXY</t>
  </si>
  <si>
    <t>Hiseq17WH0000067</t>
  </si>
  <si>
    <t xml:space="preserve">ppo131019许林人Re-sequencing(44/44) </t>
  </si>
  <si>
    <t>Hiseq17WH0000066</t>
  </si>
  <si>
    <t xml:space="preserve">Re-sequencing </t>
    <phoneticPr fontId="51" type="noConversion"/>
  </si>
  <si>
    <t xml:space="preserve">ppo131019许林人Re-sequencing(45/45) </t>
    <phoneticPr fontId="51" type="noConversion"/>
  </si>
  <si>
    <t>97.36;93.99</t>
  </si>
  <si>
    <t>98.33;95.64</t>
  </si>
  <si>
    <t>41.90;42.03</t>
  </si>
  <si>
    <t>RP index PE151+8+151;0428+0302;新库库检;</t>
    <phoneticPr fontId="51" type="noConversion"/>
  </si>
  <si>
    <t>FCHKMTFBCXY</t>
  </si>
  <si>
    <t>wHAIPI057767-27</t>
  </si>
  <si>
    <t xml:space="preserve">kho170821霍晶晶仓鼠Re-sequencing </t>
    <phoneticPr fontId="51" type="noConversion"/>
  </si>
  <si>
    <t>97.21;93.74</t>
  </si>
  <si>
    <t>98.25;95.50</t>
  </si>
  <si>
    <t>41.89;42.03</t>
  </si>
  <si>
    <t>RP index PE151+8+151;0428+0302;新库库检;</t>
    <phoneticPr fontId="51" type="noConversion"/>
  </si>
  <si>
    <t xml:space="preserve">Re-sequencing </t>
    <phoneticPr fontId="51" type="noConversion"/>
  </si>
  <si>
    <t>HS4000 SE50+8;0714+0623;新库库检，使用NEB Small RNA引物！;</t>
  </si>
  <si>
    <t>整条Lane PF%偏低</t>
    <phoneticPr fontId="51" type="noConversion"/>
  </si>
  <si>
    <t>很差(客户样品)</t>
    <phoneticPr fontId="51" type="noConversion"/>
  </si>
  <si>
    <t>FCHL2HMBBXX</t>
  </si>
  <si>
    <t>CWHPEPI00001563</t>
  </si>
  <si>
    <t>SmallRNA</t>
    <phoneticPr fontId="51" type="noConversion"/>
  </si>
  <si>
    <t xml:space="preserve">glf170831位艳丽外来文库SmallRNA </t>
    <phoneticPr fontId="51" type="noConversion"/>
  </si>
  <si>
    <t>HS4000 SE50+8;0714+0623;外来文库;</t>
    <phoneticPr fontId="51" type="noConversion"/>
  </si>
  <si>
    <t>CWHPEPI00001562</t>
  </si>
  <si>
    <t xml:space="preserve">RAD-Seq </t>
    <phoneticPr fontId="51" type="noConversion"/>
  </si>
  <si>
    <t xml:space="preserve">uux170828位艳丽外来文库RAD-Seq </t>
    <phoneticPr fontId="51" type="noConversion"/>
  </si>
  <si>
    <t>CWHPEPI00001561</t>
  </si>
  <si>
    <t xml:space="preserve">RAD-Seq </t>
    <phoneticPr fontId="51" type="noConversion"/>
  </si>
  <si>
    <t xml:space="preserve">uux170828位艳丽外来文库RAD-Seq </t>
    <phoneticPr fontId="51" type="noConversion"/>
  </si>
  <si>
    <t>HS4000 SE50+8;0714+0623;外来文库;</t>
    <phoneticPr fontId="51" type="noConversion"/>
  </si>
  <si>
    <t>CWHPEPI00001560</t>
  </si>
  <si>
    <t xml:space="preserve">RAD-Seq </t>
    <phoneticPr fontId="51" type="noConversion"/>
  </si>
  <si>
    <t xml:space="preserve">uux170828位艳丽外来文库RAD-Seq </t>
    <phoneticPr fontId="51" type="noConversion"/>
  </si>
  <si>
    <t>HS4000 SE50+8;0714+0623;外来文库;</t>
    <phoneticPr fontId="51" type="noConversion"/>
  </si>
  <si>
    <t>CWHPEPI00001559</t>
  </si>
  <si>
    <t>WHSRNASEP00001269</t>
  </si>
  <si>
    <t>SmallRNA</t>
    <phoneticPr fontId="51" type="noConversion"/>
  </si>
  <si>
    <t xml:space="preserve">qkp170817王丹七十小鼠SmallRNA(10/10) </t>
    <phoneticPr fontId="51" type="noConversion"/>
  </si>
  <si>
    <t>WHSRNASEP00001268</t>
  </si>
  <si>
    <t>HS4000 SE50+8;0714+0623;新库库检，使用NEB Small RNA引物！;</t>
    <phoneticPr fontId="51" type="noConversion"/>
  </si>
  <si>
    <t>WHSRNASEP00001267</t>
  </si>
  <si>
    <t xml:space="preserve">qkp170817王丹七十小鼠SmallRNA(10/11) bcf170425郭梅人内部研发(1/11) </t>
    <phoneticPr fontId="51" type="noConversion"/>
  </si>
  <si>
    <t>96.37;86.94</t>
  </si>
  <si>
    <t>98.75;94.20</t>
  </si>
  <si>
    <t>45.72;46.56</t>
  </si>
  <si>
    <t>FCHKJN7BBXX</t>
  </si>
  <si>
    <t>WHCDNAPEP00007286</t>
  </si>
  <si>
    <t xml:space="preserve">koi170815袁珍丽细菌Re-sequencing(3/16) wci170816郑小敏四人Non-codingRNA(2/16) qqd170719徐晓静一百一十八个水稻RAD-Seq(10/16) lyh170725吕晓丹鼠Methylation(1/16) </t>
    <phoneticPr fontId="51" type="noConversion"/>
  </si>
  <si>
    <t>95.87;85.74</t>
  </si>
  <si>
    <t>98.53;94.07</t>
  </si>
  <si>
    <t>53.59;53.69</t>
  </si>
  <si>
    <t>WHCDNAPEP00007285</t>
  </si>
  <si>
    <t xml:space="preserve">lyh170725吕晓丹鼠Methylation(2/13) kxp170810马俊平两个EukaryoteTranscriptomeResequencing(2/13) koi170815袁珍丽细菌Re-sequencing(9/13) </t>
    <phoneticPr fontId="51" type="noConversion"/>
  </si>
  <si>
    <t>95.48;88.45</t>
  </si>
  <si>
    <t>98.35;95.00</t>
  </si>
  <si>
    <t>46.23;46.31</t>
  </si>
  <si>
    <t>WHCDNAPEP00007284</t>
  </si>
  <si>
    <t xml:space="preserve">vta170803刘芳3金钟柏EukaryoteTranscriptomeResequencing(1/9) vdm170821谢志远两个小鼠单EukaryoteTranscriptomeResequencing(2/9) dby170818位艳丽拟南芥EukaryoteTranscriptomeResequencing(6/9) </t>
    <phoneticPr fontId="51" type="noConversion"/>
  </si>
  <si>
    <t>95.68;88.68</t>
  </si>
  <si>
    <t>98.51;95.10</t>
  </si>
  <si>
    <t>46.69;47.41</t>
  </si>
  <si>
    <t>WHCDNAPEP00007283</t>
  </si>
  <si>
    <t xml:space="preserve">dhg170717高晓磊人EukaryotedenovoTranscriptome(1/15) qqd170719徐晓静一百一十八个水稻RAD-Seq(12/15) wci170816郑小敏四人Non-codingRNA(2/15) </t>
    <phoneticPr fontId="51" type="noConversion"/>
  </si>
  <si>
    <t>94.50;83.93</t>
  </si>
  <si>
    <t>97.64;91.43</t>
  </si>
  <si>
    <t>46.16;46.44</t>
  </si>
  <si>
    <t>WHLEUuqwDAAADLAAPEI-18</t>
  </si>
  <si>
    <t xml:space="preserve">uqw170816张洪芳白魟Denovo-Animal </t>
    <phoneticPr fontId="51" type="noConversion"/>
  </si>
  <si>
    <t>93.71;82.31</t>
  </si>
  <si>
    <t>97.45;90.82</t>
  </si>
  <si>
    <t>46.89;47.13</t>
  </si>
  <si>
    <t>WHLEUvenDAAADTAAPEI-17</t>
  </si>
  <si>
    <t xml:space="preserve">ven170816张洪芳白魟Denovo-Animal </t>
    <phoneticPr fontId="51" type="noConversion"/>
  </si>
  <si>
    <t>93.13;79.32</t>
  </si>
  <si>
    <t>97.05;88.89</t>
  </si>
  <si>
    <t>44.66;45.43</t>
  </si>
  <si>
    <t>WHLEUsjsDAAADUAAPEI-16</t>
  </si>
  <si>
    <t xml:space="preserve">sjs170816张洪芳白魟Denovo-Animal </t>
    <phoneticPr fontId="51" type="noConversion"/>
  </si>
  <si>
    <t>95.75;88.40</t>
  </si>
  <si>
    <t>98.61;95.00</t>
  </si>
  <si>
    <t>53.99;55.20</t>
  </si>
  <si>
    <t>HS4000 PE101+8+101;0623+0623;新库库检;</t>
    <phoneticPr fontId="51" type="noConversion"/>
  </si>
  <si>
    <t>WHCDNAPEP00007245</t>
  </si>
  <si>
    <t>Non-codingRNA</t>
    <phoneticPr fontId="51" type="noConversion"/>
  </si>
  <si>
    <t xml:space="preserve">rnb170803蒋阿维人Non-codingRNA(8/8) </t>
    <phoneticPr fontId="51" type="noConversion"/>
  </si>
  <si>
    <t>95.25;88.81</t>
  </si>
  <si>
    <t>98.19;94.95</t>
  </si>
  <si>
    <t>FCHJYYHBBXX</t>
  </si>
  <si>
    <t>DKDNAPEP03041</t>
  </si>
  <si>
    <t xml:space="preserve">ueu170824吕晓丹人Exomecapture(6/13) pie170824吕晓丹人Exomecapture(7/13) </t>
  </si>
  <si>
    <t>95.36;87.49</t>
  </si>
  <si>
    <t>98.29;94.08</t>
  </si>
  <si>
    <t>50.58;50.57</t>
  </si>
  <si>
    <t>DKDNAPEP03040</t>
  </si>
  <si>
    <t xml:space="preserve">pie170824吕晓丹人Exomecapture(11/11) </t>
  </si>
  <si>
    <t>95.83;91.77</t>
  </si>
  <si>
    <t>98.58;96.58</t>
  </si>
  <si>
    <t>49.97;49.87</t>
  </si>
  <si>
    <t>DKDNAPEP03039</t>
  </si>
  <si>
    <t>96.07;91.20</t>
  </si>
  <si>
    <t>98.65;96.32</t>
  </si>
  <si>
    <t>50.18;50.08</t>
  </si>
  <si>
    <t>DKDNAPEP03038</t>
  </si>
  <si>
    <t xml:space="preserve">dwd170817吕晓丹人Exomecapture(7/11) pie170824吕晓丹人Exomecapture(4/11) </t>
    <phoneticPr fontId="51" type="noConversion"/>
  </si>
  <si>
    <t>94.29;87.66</t>
  </si>
  <si>
    <t>98.03;94.52</t>
  </si>
  <si>
    <t>52.28;52.42</t>
  </si>
  <si>
    <t>DKDNAPEP03037</t>
  </si>
  <si>
    <t xml:space="preserve">kln170828钟珍污水Metagenomics(8/8) </t>
    <phoneticPr fontId="51" type="noConversion"/>
  </si>
  <si>
    <t>95.68;88.48</t>
  </si>
  <si>
    <t>98.51;94.89</t>
  </si>
  <si>
    <t>49.95;49.99</t>
  </si>
  <si>
    <t>1.47;1.73</t>
  </si>
  <si>
    <t>99.04;98.04</t>
  </si>
  <si>
    <t>DKDNAPEP03036</t>
  </si>
  <si>
    <t xml:space="preserve">kln170828钟珍污水Metagenomics(2/14) cky170824吕晓丹人Exomecapture(1/14) tgf170818马菡静人Exomecapture(4/14) zpd170901李维喜人TargetRegioncapture(7/14) </t>
  </si>
  <si>
    <t>95.44;87.04</t>
  </si>
  <si>
    <t>98.32;93.89</t>
  </si>
  <si>
    <t>49.90;49.89</t>
  </si>
  <si>
    <t>DKDNAPEP03035</t>
  </si>
  <si>
    <t>95.47;87.94</t>
  </si>
  <si>
    <t>98.41;94.32</t>
  </si>
  <si>
    <t>49.78;49.80</t>
  </si>
  <si>
    <t>FCHJYYHBBXX</t>
    <phoneticPr fontId="51" type="noConversion"/>
  </si>
  <si>
    <t>DKDNAPEP03034</t>
    <phoneticPr fontId="51" type="noConversion"/>
  </si>
  <si>
    <t xml:space="preserve">dwd170817吕晓丹人Exomecapture(11/11) </t>
    <phoneticPr fontId="51" type="noConversion"/>
  </si>
  <si>
    <t>97.25;94.29</t>
  </si>
  <si>
    <t>99.07;97.65</t>
  </si>
  <si>
    <t>46.77;46.76</t>
  </si>
  <si>
    <t>FCHK2J3BBXX</t>
  </si>
  <si>
    <t>DKDNAPEP03033</t>
  </si>
  <si>
    <t xml:space="preserve">loa170818张秋萍拟南芥EukaryoteTranscriptomeResequencing(10/10) </t>
    <phoneticPr fontId="51" type="noConversion"/>
  </si>
  <si>
    <t>96.51;93.51</t>
  </si>
  <si>
    <t>98.76;97.30</t>
  </si>
  <si>
    <t>51.69;51.59</t>
  </si>
  <si>
    <t>DKDNAPEP03032</t>
  </si>
  <si>
    <t xml:space="preserve">ukc170728吕晓丹人Exomecapture(2/11) dwd170817吕晓丹人Exomecapture(9/11) </t>
  </si>
  <si>
    <t>96.28;93.04</t>
  </si>
  <si>
    <t>98.72;97.17</t>
  </si>
  <si>
    <t>DKDNAPEP03031</t>
  </si>
  <si>
    <t>96.37;92.86</t>
  </si>
  <si>
    <t>49.88;49.78</t>
  </si>
  <si>
    <t>DKDNAPEP03030</t>
  </si>
  <si>
    <t>96.32;92.31</t>
  </si>
  <si>
    <t>98.72;96.75</t>
  </si>
  <si>
    <t>49.48;49.37</t>
  </si>
  <si>
    <t>DKDNAPEP03029</t>
  </si>
  <si>
    <t>96.17;92.14</t>
  </si>
  <si>
    <t>98.66;96.70</t>
  </si>
  <si>
    <t>49.43;49.30</t>
  </si>
  <si>
    <t>DKDNAPEP03028</t>
  </si>
  <si>
    <t>98.63;96.72</t>
  </si>
  <si>
    <t>49.38;49.25</t>
  </si>
  <si>
    <t>DKDNAPEP03027</t>
  </si>
  <si>
    <t>96.28;93.05</t>
  </si>
  <si>
    <t>98.70;97.10</t>
  </si>
  <si>
    <t>49.65;49.53</t>
  </si>
  <si>
    <t>FCHK2J3BBXX</t>
    <phoneticPr fontId="51" type="noConversion"/>
  </si>
  <si>
    <t>DKDNAPEP03026</t>
    <phoneticPr fontId="51" type="noConversion"/>
  </si>
  <si>
    <t>97.20;75.76</t>
  </si>
  <si>
    <t>98.35;80.93</t>
  </si>
  <si>
    <t>48.74;48.93</t>
  </si>
  <si>
    <t>FCHVNLKBCXY</t>
  </si>
  <si>
    <t>RNaseH_Test;RNaseH_Test;RNaseH_Test;RNaseH_Test;RNaseH_Test;RNaseH_Test;RNaseH_Test;CPF1708009;CPF1708009;CPF1708009;CPF1708009;</t>
  </si>
  <si>
    <t>97.15;73.54</t>
  </si>
  <si>
    <t>98.33;79.44</t>
  </si>
  <si>
    <t>48.76;49.00</t>
  </si>
  <si>
    <t>FCHVNLKBCXY</t>
    <phoneticPr fontId="51" type="noConversion"/>
  </si>
  <si>
    <t>RNaseH_Test;RNaseH_Test;RNaseH_Test;RNaseH_Test;RNaseH_Test;RNaseH_Test;RNaseH_Test;CPF1708009;CPF1708009;CPF1708009;CPF1708009;</t>
    <phoneticPr fontId="51" type="noConversion"/>
  </si>
  <si>
    <t>95.98;89.03</t>
  </si>
  <si>
    <t>97.68;92.96</t>
  </si>
  <si>
    <t>49.55;49.39</t>
  </si>
  <si>
    <t>FCHVNTNBCXY</t>
  </si>
  <si>
    <t>CPF1708009;CPF1708009;CPF1708009;CPF1708009;CPF1708009;</t>
  </si>
  <si>
    <t>95.96;89.31</t>
  </si>
  <si>
    <t>97.65;93.12</t>
  </si>
  <si>
    <t>49.54;49.36</t>
  </si>
  <si>
    <t>FCHVNTNBCXY</t>
    <phoneticPr fontId="51" type="noConversion"/>
  </si>
  <si>
    <t>CPF1708009;CPF1708009;CPF1708009;CPF1708009;CPF1708009;</t>
    <phoneticPr fontId="51" type="noConversion"/>
  </si>
  <si>
    <t>96.73;94.45</t>
  </si>
  <si>
    <t>98.12;96.60</t>
  </si>
  <si>
    <t>49.54;49.39</t>
  </si>
  <si>
    <t>FCHTKNVBCXY</t>
  </si>
  <si>
    <t>CPF1708009;CPF1708009;CPF1708009;CPF1708009;CPF1708009;CPF1708007;</t>
  </si>
  <si>
    <t>96.65;94.18</t>
  </si>
  <si>
    <t>98.07;96.42</t>
  </si>
  <si>
    <t>49.53;49.39</t>
  </si>
  <si>
    <t>FCHTKNVBCXY</t>
    <phoneticPr fontId="51" type="noConversion"/>
  </si>
  <si>
    <t>CPF1708009;CPF1708009;CPF1708009;CPF1708009;CPF1708009;CPF1708007;</t>
    <phoneticPr fontId="51" type="noConversion"/>
  </si>
  <si>
    <t>96.11;88.81</t>
  </si>
  <si>
    <t>97.71;92.75</t>
  </si>
  <si>
    <t>49.27;49.24</t>
  </si>
  <si>
    <t>FCHTLT2BCXY</t>
  </si>
  <si>
    <t>96.35;87.77</t>
  </si>
  <si>
    <t>97.88;91.98</t>
  </si>
  <si>
    <t>49.34;49.38</t>
  </si>
  <si>
    <t>FCHTLT2BCXY</t>
    <phoneticPr fontId="51" type="noConversion"/>
  </si>
  <si>
    <t>95.90;88.91</t>
  </si>
  <si>
    <t>98.47;93.48</t>
  </si>
  <si>
    <t>50.06;50.02</t>
  </si>
  <si>
    <t>FCHLF2JBBXX</t>
  </si>
  <si>
    <t>CPF1708004;CPF1708004;CPF1708004;CPF1708004;CPF1708004;CPF1708004;CPF1708004;</t>
  </si>
  <si>
    <t>96.03;92.59</t>
  </si>
  <si>
    <t>98.51;96.91</t>
  </si>
  <si>
    <t>50.00;49.91</t>
  </si>
  <si>
    <t>95.79;92.14</t>
  </si>
  <si>
    <t>98.44;96.70</t>
  </si>
  <si>
    <t>50.00;49.95</t>
  </si>
  <si>
    <t>95.94;92.48</t>
  </si>
  <si>
    <t>98.47;96.84</t>
  </si>
  <si>
    <t>50.12;50.04</t>
  </si>
  <si>
    <t>95.94;92.39</t>
  </si>
  <si>
    <t>98.47;96.81</t>
  </si>
  <si>
    <t>50.08;50.02</t>
  </si>
  <si>
    <t>95.88;92.63</t>
  </si>
  <si>
    <t>98.45;96.91</t>
  </si>
  <si>
    <t>95.43;91.45</t>
  </si>
  <si>
    <t>98.29;96.36</t>
  </si>
  <si>
    <t>96.09;91.74</t>
  </si>
  <si>
    <t>98.49;96.31</t>
  </si>
  <si>
    <t>48.11;48.05</t>
  </si>
  <si>
    <t>FCHLF2JBBXX</t>
    <phoneticPr fontId="51" type="noConversion"/>
  </si>
  <si>
    <t>F17FTSUSAT0374_MONncaE;F17FTSUSAT0374_MONncaE;F17FTSUSAT0297_MOUmujE;F17FTSUSAT0297_MOUmujE;F17FTSUSAT0297_MOUmujE;F17FTSUSAT0297_MOUmujE;CPF1708004;CPF1708004;CPF1708004;</t>
    <phoneticPr fontId="51" type="noConversion"/>
  </si>
  <si>
    <t>96.76;93.24</t>
  </si>
  <si>
    <t>98.90;97.18</t>
  </si>
  <si>
    <t>48.63;48.63</t>
  </si>
  <si>
    <t>FCHLF2MBBXX</t>
  </si>
  <si>
    <t>CPF1706009;F17FTSUSAT0515_HUMuouE;F17FTSUSAT0515_HUMuouE;F17FTSUSAT0515_HUMuouE;F17FTSUSAT0393;CPF1612008;</t>
  </si>
  <si>
    <t>97.13;94.66</t>
  </si>
  <si>
    <t>98.98;97.64</t>
  </si>
  <si>
    <t>42.76;42.85</t>
  </si>
  <si>
    <t>F17FTSUSAT0534;F17FTSUSAT0534;F17FTSUSAT0534;F17FTSUSAT0534;F17FTSUSAT0534;F17FTSUSAT0534;F17FTSUSAT0534;F17FTSUSAT0534;F17FTSUSAT0534;F17FTSUSAT0534;F17FTSUSAT0534;F17FTSUSAT0534;F17FTSUSAT0534;F17FTSUSAT0534;F17FTSUSAT0534;F17FTSUSAT0534;F17FTSUSAT0534;F17FTSUSAT0534;F17FTSUSAT0534;F17FTSUSAT0534;F17FTSUSAT0534;F17FTSUSAT0534;F17FTSUSAT0534;F17FTSUSAT0534;</t>
  </si>
  <si>
    <t>96.49;93.85</t>
  </si>
  <si>
    <t>45.99;45.67</t>
  </si>
  <si>
    <t>SGU_2_rep2</t>
  </si>
  <si>
    <t>CPF1708006;</t>
  </si>
  <si>
    <t>98.61;96.84</t>
  </si>
  <si>
    <t>45.69;45.35</t>
  </si>
  <si>
    <t>SGU_1_rep1</t>
  </si>
  <si>
    <t>95.55;92.65</t>
  </si>
  <si>
    <t>98.45;96.78</t>
  </si>
  <si>
    <t>45.87;45.53</t>
  </si>
  <si>
    <t>IPS_3_rep3</t>
  </si>
  <si>
    <t>96.70;93.70</t>
  </si>
  <si>
    <t>98.84;97.22</t>
  </si>
  <si>
    <t>45.84;45.42</t>
  </si>
  <si>
    <t>IPS_2_rep2</t>
  </si>
  <si>
    <t>97.93;96.46</t>
  </si>
  <si>
    <t>99.33;98.62</t>
  </si>
  <si>
    <t>50.45;50.54</t>
  </si>
  <si>
    <t>F17FTSUSAT0495_RATiwpE;F17FTSUSAT0515_HUMuouE;F17FTSUSAT0495_RATdykE;F17FTSUSAT0495_RATdykE;F17FTSUSAT0495_RATdykE;F17FTSUSAT0495_RATdykE;</t>
  </si>
  <si>
    <t>97.68;96.27</t>
  </si>
  <si>
    <t>99.13;98.44</t>
  </si>
  <si>
    <t>49.05;49.06</t>
  </si>
  <si>
    <t>FCHLF2MBBXX</t>
    <phoneticPr fontId="51" type="noConversion"/>
  </si>
  <si>
    <t>CPF1706014;CPF1706014;CPF1706014;</t>
    <phoneticPr fontId="51" type="noConversion"/>
  </si>
  <si>
    <t>97.55;95.72</t>
  </si>
  <si>
    <t>99.18;98.25</t>
  </si>
  <si>
    <t>FCHLC7LBBXX</t>
  </si>
  <si>
    <t>F17FTSUSAT0515_HUMuouE;F17FTSUSAT0515_HUMuouE;F17FTSUSAT0515_HUMuouE;F17FTSUSAT0515_HUMuouE;F17FTSUSAT0515_HUMuouE;F17FTSUSAT0515_HUMuouE;</t>
  </si>
  <si>
    <t>97.35;96.00</t>
  </si>
  <si>
    <t>96.90;95.49</t>
  </si>
  <si>
    <t>98.89;98.13</t>
  </si>
  <si>
    <t>50.62;50.57</t>
  </si>
  <si>
    <t>CPF1706014;CPF1706014;CPF1706014;</t>
  </si>
  <si>
    <t>96.03;93.06</t>
  </si>
  <si>
    <t>98.68;96.98</t>
  </si>
  <si>
    <t>50.57;50.45</t>
  </si>
  <si>
    <t>CPF1706014;F17FTSUSAT0374_MONncaE;F17FTSUSAT0374_MONncaE;F17FTSUSAT0374_MONncaE;F17FTSUSAT0374_MONncaE;F17FTSUSAT0374_MONncaE;Test;Test;</t>
  </si>
  <si>
    <t>99.11;98.41</t>
  </si>
  <si>
    <t>F17FTSUSAT0470_HUMsgvE;F17FTSUSAT0470_HUMsgvE;F17FTSUSAT0470_HUMsgvE;F17FTSUSAT0515_HUMuouE;F17FTSUSAT0515_HUMuouE;F17FTSUSAT0470_HUMsgvE;</t>
  </si>
  <si>
    <t>97.16;95.44</t>
  </si>
  <si>
    <t>99.09;98.21</t>
  </si>
  <si>
    <t>52.03;51.95</t>
  </si>
  <si>
    <t>UHRR;F17FTSUSAT0470_HUMsgvE;F17FTSUSAT0470_HUMsgvE;F17FTSUSAT0470_HUMsgvE;F17FTSUSAT0470_HUMsgvE;F17FTSUSAT0470_HUMsgvE;F17FTSUSAT0374_MONncaE;</t>
  </si>
  <si>
    <t>97.43;96.44</t>
  </si>
  <si>
    <t>99.17;98.66</t>
  </si>
  <si>
    <t>50.29;50.51</t>
  </si>
  <si>
    <t>F17FTSUSAT0495_RATiwpE;F17FTSUSAT0495_RATiwpE;F17FTSUSAT0495_RATiwpE;F17FTSUSAT0495_RATiwpE;F17FTSUSAT0495_RATiwpE;F17FTSUSAT0495_RATiwpE;</t>
  </si>
  <si>
    <t>95.79;93.54</t>
  </si>
  <si>
    <t>98.54;97.35</t>
  </si>
  <si>
    <t>49.28;49.24</t>
  </si>
  <si>
    <t>FCHLC7LBBXX</t>
    <phoneticPr fontId="51" type="noConversion"/>
  </si>
  <si>
    <t>94.18;91.38</t>
  </si>
  <si>
    <t>97.02;95.39</t>
  </si>
  <si>
    <t>54.03;54.38</t>
  </si>
  <si>
    <t>FCHL3YCBBXX</t>
  </si>
  <si>
    <t>F17FTSUSAT0266;F17FTSUSAT0266;F17FTSUSAT0266;</t>
  </si>
  <si>
    <t>96.29;94.19</t>
  </si>
  <si>
    <t>98.72;97.54</t>
  </si>
  <si>
    <t>50.50;50.59</t>
  </si>
  <si>
    <t>CPF1706013;CPF1706013;CPF1706013;</t>
  </si>
  <si>
    <t>95.70;93.26</t>
  </si>
  <si>
    <t>98.51;97.25</t>
  </si>
  <si>
    <t>52.19;52.21</t>
  </si>
  <si>
    <t>96.34;93.20</t>
  </si>
  <si>
    <t>98.51;96.75</t>
  </si>
  <si>
    <t>45.11;45.01</t>
  </si>
  <si>
    <t>F17FTSUSAT0094_HUMrzjE;F17FTSUSAT0094_HUMrzjE;F17FTSUSAT0094_HUMrzjE;F17FTSUSAT0094_HUMrzjE;F17FTSUSAT0094_HUMrzjE;F17FTSUSAT0094_HUMrzjE;F17FTSUSAT0094_HUMrzjE;UHRR;</t>
  </si>
  <si>
    <t>95.93;92.67</t>
  </si>
  <si>
    <t>98.41;96.61</t>
  </si>
  <si>
    <t>45.76;45.67</t>
  </si>
  <si>
    <t>96.23;93.40</t>
  </si>
  <si>
    <t>98.48;96.96</t>
  </si>
  <si>
    <t>44.86;44.74</t>
  </si>
  <si>
    <t>95.61;91.82</t>
  </si>
  <si>
    <t>98.29;96.19</t>
  </si>
  <si>
    <t>45.96;45.84</t>
  </si>
  <si>
    <t>97.07;88.33</t>
  </si>
  <si>
    <t>98.93;92.50</t>
  </si>
  <si>
    <t>45.44;44.97</t>
  </si>
  <si>
    <t>FCHL3YCBBXX</t>
    <phoneticPr fontId="51" type="noConversion"/>
  </si>
  <si>
    <t>NCI_1_rep1</t>
    <phoneticPr fontId="51" type="noConversion"/>
  </si>
  <si>
    <t>CPF1708001;</t>
    <phoneticPr fontId="51" type="noConversion"/>
  </si>
  <si>
    <t>很差(人为问题,HCS3.3.76)</t>
    <phoneticPr fontId="1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</si>
</sst>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/m/d;\-;\-;@"/>
    <numFmt numFmtId="177" formatCode="0_);[Red]\(0\)"/>
    <numFmt numFmtId="178" formatCode="0.0_);[Red]\(0.0\)"/>
    <numFmt numFmtId="179" formatCode="0.0_ "/>
    <numFmt numFmtId="180" formatCode="#\ ???/???"/>
    <numFmt numFmtId="181" formatCode="\20##&quot;/&quot;##&quot;/&quot;##"/>
  </numFmts>
  <fonts count="160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color indexed="8"/>
      <name val="宋体"/>
      <family val="3"/>
      <charset val="134"/>
    </font>
    <font>
      <sz val="9"/>
      <name val="Verdana"/>
      <family val="2"/>
      <charset val="134"/>
    </font>
    <font>
      <sz val="11"/>
      <color indexed="8"/>
      <name val="宋体"/>
      <family val="3"/>
      <charset val="134"/>
    </font>
    <font>
      <sz val="12"/>
      <color indexed="12"/>
      <name val="宋体"/>
      <family val="3"/>
      <charset val="134"/>
    </font>
    <font>
      <sz val="11"/>
      <color indexed="20"/>
      <name val="宋体"/>
      <family val="3"/>
      <charset val="134"/>
    </font>
    <font>
      <sz val="9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sz val="12"/>
      <color indexed="10"/>
      <name val="宋体"/>
      <family val="3"/>
      <charset val="134"/>
    </font>
    <font>
      <sz val="12"/>
      <color indexed="40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5"/>
      <color indexed="56"/>
      <name val="宋体"/>
      <family val="3"/>
      <charset val="134"/>
    </font>
    <font>
      <sz val="15"/>
      <name val="宋体"/>
      <family val="3"/>
      <charset val="134"/>
    </font>
    <font>
      <b/>
      <sz val="15"/>
      <color indexed="62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3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name val="Verdana"/>
      <family val="2"/>
      <charset val="134"/>
    </font>
    <font>
      <sz val="12"/>
      <color indexed="11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5"/>
      <color indexed="56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12"/>
      <name val="宋体"/>
      <family val="3"/>
      <charset val="134"/>
    </font>
    <font>
      <sz val="9"/>
      <color indexed="8"/>
      <name val="宋体"/>
      <family val="3"/>
      <charset val="134"/>
    </font>
    <font>
      <sz val="9"/>
      <color indexed="12"/>
      <name val="宋体"/>
      <family val="3"/>
      <charset val="134"/>
    </font>
    <font>
      <sz val="10"/>
      <color indexed="18"/>
      <name val="Verdana"/>
      <family val="2"/>
      <charset val="134"/>
    </font>
    <font>
      <sz val="10"/>
      <color indexed="56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10"/>
      <color rgb="FFFF0000"/>
      <name val="宋体"/>
      <family val="3"/>
      <charset val="134"/>
    </font>
    <font>
      <b/>
      <sz val="11"/>
      <color indexed="56"/>
      <name val="宋体"/>
      <family val="3"/>
      <charset val="134"/>
    </font>
    <font>
      <u/>
      <sz val="12"/>
      <color theme="10"/>
      <name val="宋体"/>
      <family val="3"/>
      <charset val="134"/>
    </font>
    <font>
      <u/>
      <sz val="10"/>
      <name val="宋体"/>
      <family val="3"/>
      <charset val="134"/>
    </font>
    <font>
      <sz val="10"/>
      <name val="Verdana"/>
      <family val="2"/>
    </font>
    <font>
      <sz val="12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Verdana"/>
      <family val="2"/>
    </font>
    <font>
      <sz val="12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2"/>
      <color indexed="12"/>
      <name val="宋体"/>
      <family val="3"/>
      <charset val="134"/>
    </font>
    <font>
      <sz val="11"/>
      <color indexed="52"/>
      <name val="宋体"/>
      <family val="3"/>
      <charset val="134"/>
    </font>
    <font>
      <sz val="12"/>
      <color indexed="11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8"/>
      <color indexed="62"/>
      <name val="宋体"/>
      <family val="3"/>
      <charset val="134"/>
    </font>
    <font>
      <sz val="12"/>
      <color indexed="40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62"/>
      <name val="宋体"/>
      <family val="3"/>
      <charset val="134"/>
    </font>
    <font>
      <sz val="15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color indexed="10"/>
      <name val="宋体"/>
      <family val="3"/>
      <charset val="134"/>
    </font>
    <font>
      <sz val="15"/>
      <color indexed="56"/>
      <name val="宋体"/>
      <family val="3"/>
      <charset val="134"/>
    </font>
    <font>
      <b/>
      <sz val="13"/>
      <color indexed="62"/>
      <name val="宋体"/>
      <family val="3"/>
      <charset val="134"/>
    </font>
    <font>
      <sz val="11"/>
      <color indexed="17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9"/>
      <color rgb="FFFF0000"/>
      <name val="宋体"/>
      <family val="3"/>
      <charset val="134"/>
    </font>
    <font>
      <sz val="9"/>
      <name val="Times New Roman"/>
      <family val="1"/>
    </font>
    <font>
      <sz val="11"/>
      <color indexed="8"/>
      <name val="宋体"/>
      <family val="3"/>
      <charset val="134"/>
    </font>
    <font>
      <sz val="11"/>
      <color indexed="0"/>
      <name val="宋体"/>
      <family val="3"/>
      <charset val="134"/>
    </font>
    <font>
      <b/>
      <sz val="11"/>
      <color indexed="1"/>
      <name val="宋体"/>
      <family val="3"/>
      <charset val="134"/>
    </font>
    <font>
      <b/>
      <sz val="13"/>
      <color indexed="56"/>
      <name val="宋体"/>
      <family val="3"/>
      <charset val="134"/>
    </font>
    <font>
      <sz val="11"/>
      <color indexed="1"/>
      <name val="宋体"/>
      <family val="3"/>
      <charset val="134"/>
    </font>
    <font>
      <b/>
      <sz val="11"/>
      <color indexed="0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"/>
      <name val="宋体"/>
      <family val="3"/>
      <charset val="134"/>
    </font>
    <font>
      <sz val="10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indexed="56"/>
      <name val="Times New Roman"/>
      <family val="1"/>
    </font>
    <font>
      <sz val="10"/>
      <name val="Times New Roman"/>
      <family val="1"/>
    </font>
    <font>
      <sz val="10"/>
      <color rgb="FF002060"/>
      <name val="宋体"/>
      <family val="3"/>
      <charset val="134"/>
    </font>
    <font>
      <sz val="9"/>
      <color rgb="FFFF0000"/>
      <name val="Times New Roman"/>
      <family val="1"/>
    </font>
    <font>
      <sz val="9"/>
      <color theme="1"/>
      <name val="宋体"/>
      <family val="3"/>
      <charset val="134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sz val="9"/>
      <color rgb="FF000000"/>
      <name val="Times New Roman"/>
      <family val="1"/>
    </font>
    <font>
      <sz val="9"/>
      <color theme="1"/>
      <name val="Calibri"/>
      <family val="2"/>
    </font>
    <font>
      <sz val="9"/>
      <color rgb="FF000000"/>
      <name val="宋体"/>
      <family val="3"/>
      <charset val="134"/>
    </font>
    <font>
      <sz val="9"/>
      <color rgb="FF0000FF"/>
      <name val="Times New Roman"/>
      <family val="1"/>
    </font>
    <font>
      <sz val="7"/>
      <color rgb="FF444444"/>
      <name val="Arial"/>
      <family val="2"/>
    </font>
    <font>
      <sz val="7"/>
      <name val="Arial"/>
      <family val="2"/>
    </font>
    <font>
      <sz val="12"/>
      <color rgb="FF00B0F0"/>
      <name val="細明體"/>
      <family val="3"/>
      <charset val="136"/>
    </font>
    <font>
      <sz val="12"/>
      <color rgb="FF00B0F0"/>
      <name val="Times New Roman"/>
      <family val="1"/>
    </font>
    <font>
      <sz val="9"/>
      <name val="宋体"/>
      <family val="3"/>
      <charset val="136"/>
      <scheme val="minor"/>
    </font>
    <font>
      <sz val="7"/>
      <color rgb="FF808080"/>
      <name val="Arial"/>
      <family val="2"/>
    </font>
    <font>
      <i/>
      <sz val="1"/>
      <color rgb="FF808080"/>
      <name val="Arial"/>
      <family val="2"/>
    </font>
    <font>
      <sz val="1"/>
      <name val="Arial"/>
      <family val="2"/>
    </font>
    <font>
      <i/>
      <sz val="1"/>
      <name val="Arial"/>
      <family val="2"/>
    </font>
    <font>
      <sz val="7"/>
      <color rgb="FF008000"/>
      <name val="Arial"/>
      <family val="2"/>
    </font>
    <font>
      <sz val="9"/>
      <name val="細明體"/>
      <family val="3"/>
      <charset val="136"/>
    </font>
    <font>
      <sz val="9"/>
      <color rgb="FF000000"/>
      <name val="Arial"/>
      <family val="2"/>
    </font>
    <font>
      <sz val="12"/>
      <color rgb="FF000000"/>
      <name val="細明體"/>
      <family val="3"/>
      <charset val="136"/>
    </font>
    <font>
      <sz val="12"/>
      <color rgb="FF000000"/>
      <name val="Calibri"/>
      <family val="2"/>
    </font>
    <font>
      <sz val="10"/>
      <color rgb="FF0000FF"/>
      <name val="宋体"/>
      <family val="3"/>
      <charset val="134"/>
    </font>
    <font>
      <sz val="10"/>
      <color rgb="FF00B0F0"/>
      <name val="宋体"/>
      <family val="3"/>
      <charset val="134"/>
    </font>
    <font>
      <sz val="10"/>
      <color rgb="FFC00000"/>
      <name val="宋体"/>
      <family val="3"/>
      <charset val="134"/>
    </font>
  </fonts>
  <fills count="4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FF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rgb="FF000000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5180">
    <xf numFmtId="0" fontId="0" fillId="0" borderId="0">
      <alignment vertical="center"/>
    </xf>
    <xf numFmtId="0" fontId="49" fillId="16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52" fillId="0" borderId="13" applyNumberFormat="0" applyFill="0" applyAlignment="0" applyProtection="0">
      <alignment vertical="center"/>
    </xf>
    <xf numFmtId="0" fontId="83" fillId="0" borderId="0">
      <alignment vertical="center"/>
    </xf>
    <xf numFmtId="0" fontId="46" fillId="15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83" fillId="0" borderId="0">
      <alignment vertical="center"/>
    </xf>
    <xf numFmtId="0" fontId="83" fillId="9" borderId="0" applyNumberFormat="0" applyBorder="0" applyAlignment="0" applyProtection="0">
      <alignment vertical="center"/>
    </xf>
    <xf numFmtId="0" fontId="83" fillId="0" borderId="0">
      <alignment vertical="center"/>
    </xf>
    <xf numFmtId="0" fontId="83" fillId="9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83" fillId="0" borderId="0">
      <alignment vertical="center"/>
    </xf>
    <xf numFmtId="0" fontId="83" fillId="9" borderId="0" applyNumberFormat="0" applyBorder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83" fillId="0" borderId="0">
      <alignment vertical="center"/>
    </xf>
    <xf numFmtId="0" fontId="46" fillId="9" borderId="0" applyNumberFormat="0" applyBorder="0" applyAlignment="0" applyProtection="0">
      <alignment vertical="center"/>
    </xf>
    <xf numFmtId="0" fontId="83" fillId="0" borderId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83" fillId="0" borderId="0">
      <alignment vertical="center"/>
    </xf>
    <xf numFmtId="0" fontId="46" fillId="9" borderId="0" applyNumberFormat="0" applyBorder="0" applyAlignment="0" applyProtection="0">
      <alignment vertical="center"/>
    </xf>
    <xf numFmtId="0" fontId="83" fillId="0" borderId="0">
      <alignment vertical="center"/>
    </xf>
    <xf numFmtId="0" fontId="83" fillId="17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83" fillId="0" borderId="0">
      <alignment vertical="center"/>
    </xf>
    <xf numFmtId="0" fontId="83" fillId="14" borderId="8" applyNumberFormat="0" applyFont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83" fillId="3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83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49" fillId="18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49" fillId="18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53" fillId="21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49" fillId="22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53" fillId="22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49" fillId="12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49" fillId="12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49" fillId="12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53" fillId="19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53" fillId="19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60" fillId="0" borderId="1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0" borderId="18" applyNumberFormat="0" applyFill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2" fillId="0" borderId="14" applyNumberFormat="0" applyFill="0" applyAlignment="0" applyProtection="0">
      <alignment vertical="center"/>
    </xf>
    <xf numFmtId="0" fontId="62" fillId="0" borderId="14" applyNumberFormat="0" applyFill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1" fillId="0" borderId="0">
      <alignment vertical="center"/>
    </xf>
    <xf numFmtId="0" fontId="51" fillId="0" borderId="9" applyNumberFormat="0" applyFill="0" applyAlignment="0" applyProtection="0">
      <alignment vertical="center"/>
    </xf>
    <xf numFmtId="0" fontId="52" fillId="0" borderId="13" applyNumberFormat="0" applyFill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51" fillId="0" borderId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51" fillId="10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69" fillId="6" borderId="11" applyNumberFormat="0" applyAlignment="0" applyProtection="0">
      <alignment vertical="center"/>
    </xf>
    <xf numFmtId="0" fontId="69" fillId="6" borderId="11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70" fillId="20" borderId="10" applyNumberFormat="0" applyAlignment="0" applyProtection="0">
      <alignment vertical="center"/>
    </xf>
    <xf numFmtId="0" fontId="70" fillId="20" borderId="10" applyNumberFormat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3" fillId="0" borderId="19" applyNumberFormat="0" applyFill="0" applyAlignment="0" applyProtection="0">
      <alignment vertical="center"/>
    </xf>
    <xf numFmtId="0" fontId="63" fillId="0" borderId="19" applyNumberFormat="0" applyFill="0" applyAlignment="0" applyProtection="0">
      <alignment vertical="center"/>
    </xf>
    <xf numFmtId="0" fontId="63" fillId="0" borderId="19" applyNumberFormat="0" applyFill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53" fillId="8" borderId="0" applyNumberFormat="0" applyBorder="0" applyAlignment="0" applyProtection="0">
      <alignment vertical="center"/>
    </xf>
    <xf numFmtId="0" fontId="53" fillId="8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71" fillId="19" borderId="0" applyNumberFormat="0" applyBorder="0" applyAlignment="0" applyProtection="0">
      <alignment vertical="center"/>
    </xf>
    <xf numFmtId="0" fontId="71" fillId="19" borderId="0" applyNumberFormat="0" applyBorder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72" fillId="6" borderId="15" applyNumberFormat="0" applyAlignment="0" applyProtection="0">
      <alignment vertical="center"/>
    </xf>
    <xf numFmtId="0" fontId="72" fillId="6" borderId="15" applyNumberFormat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73" fillId="23" borderId="11" applyNumberFormat="0" applyAlignment="0" applyProtection="0">
      <alignment vertical="center"/>
    </xf>
    <xf numFmtId="0" fontId="73" fillId="23" borderId="11" applyNumberForma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19" borderId="0" applyNumberFormat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91" fillId="0" borderId="0">
      <alignment vertical="center"/>
    </xf>
    <xf numFmtId="0" fontId="95" fillId="6" borderId="0" applyNumberFormat="0" applyBorder="0" applyAlignment="0" applyProtection="0">
      <alignment vertical="center"/>
    </xf>
    <xf numFmtId="0" fontId="91" fillId="11" borderId="0" applyNumberFormat="0" applyBorder="0" applyAlignment="0" applyProtection="0">
      <alignment vertical="center"/>
    </xf>
    <xf numFmtId="0" fontId="91" fillId="11" borderId="0" applyNumberFormat="0" applyBorder="0" applyAlignment="0" applyProtection="0">
      <alignment vertical="center"/>
    </xf>
    <xf numFmtId="0" fontId="91" fillId="11" borderId="0" applyNumberFormat="0" applyBorder="0" applyAlignment="0" applyProtection="0">
      <alignment vertical="center"/>
    </xf>
    <xf numFmtId="0" fontId="94" fillId="11" borderId="0" applyNumberFormat="0" applyBorder="0" applyAlignment="0" applyProtection="0">
      <alignment vertical="center"/>
    </xf>
    <xf numFmtId="0" fontId="94" fillId="11" borderId="0" applyNumberFormat="0" applyBorder="0" applyAlignment="0" applyProtection="0">
      <alignment vertical="center"/>
    </xf>
    <xf numFmtId="0" fontId="94" fillId="11" borderId="0" applyNumberFormat="0" applyBorder="0" applyAlignment="0" applyProtection="0">
      <alignment vertical="center"/>
    </xf>
    <xf numFmtId="0" fontId="95" fillId="6" borderId="0" applyNumberFormat="0" applyBorder="0" applyAlignment="0" applyProtection="0">
      <alignment vertical="center"/>
    </xf>
    <xf numFmtId="0" fontId="95" fillId="23" borderId="0" applyNumberFormat="0" applyBorder="0" applyAlignment="0" applyProtection="0">
      <alignment vertical="center"/>
    </xf>
    <xf numFmtId="0" fontId="91" fillId="15" borderId="0" applyNumberFormat="0" applyBorder="0" applyAlignment="0" applyProtection="0">
      <alignment vertical="center"/>
    </xf>
    <xf numFmtId="0" fontId="91" fillId="15" borderId="0" applyNumberFormat="0" applyBorder="0" applyAlignment="0" applyProtection="0">
      <alignment vertical="center"/>
    </xf>
    <xf numFmtId="0" fontId="91" fillId="15" borderId="0" applyNumberFormat="0" applyBorder="0" applyAlignment="0" applyProtection="0">
      <alignment vertical="center"/>
    </xf>
    <xf numFmtId="0" fontId="94" fillId="15" borderId="0" applyNumberFormat="0" applyBorder="0" applyAlignment="0" applyProtection="0">
      <alignment vertical="center"/>
    </xf>
    <xf numFmtId="0" fontId="94" fillId="15" borderId="0" applyNumberFormat="0" applyBorder="0" applyAlignment="0" applyProtection="0">
      <alignment vertical="center"/>
    </xf>
    <xf numFmtId="0" fontId="94" fillId="15" borderId="0" applyNumberFormat="0" applyBorder="0" applyAlignment="0" applyProtection="0">
      <alignment vertical="center"/>
    </xf>
    <xf numFmtId="0" fontId="95" fillId="23" borderId="0" applyNumberFormat="0" applyBorder="0" applyAlignment="0" applyProtection="0">
      <alignment vertical="center"/>
    </xf>
    <xf numFmtId="0" fontId="95" fillId="14" borderId="0" applyNumberFormat="0" applyBorder="0" applyAlignment="0" applyProtection="0">
      <alignment vertical="center"/>
    </xf>
    <xf numFmtId="0" fontId="91" fillId="10" borderId="0" applyNumberFormat="0" applyBorder="0" applyAlignment="0" applyProtection="0">
      <alignment vertical="center"/>
    </xf>
    <xf numFmtId="0" fontId="91" fillId="10" borderId="0" applyNumberFormat="0" applyBorder="0" applyAlignment="0" applyProtection="0">
      <alignment vertical="center"/>
    </xf>
    <xf numFmtId="0" fontId="91" fillId="10" borderId="0" applyNumberFormat="0" applyBorder="0" applyAlignment="0" applyProtection="0">
      <alignment vertical="center"/>
    </xf>
    <xf numFmtId="0" fontId="94" fillId="10" borderId="0" applyNumberFormat="0" applyBorder="0" applyAlignment="0" applyProtection="0">
      <alignment vertical="center"/>
    </xf>
    <xf numFmtId="0" fontId="94" fillId="10" borderId="0" applyNumberFormat="0" applyBorder="0" applyAlignment="0" applyProtection="0">
      <alignment vertical="center"/>
    </xf>
    <xf numFmtId="0" fontId="94" fillId="10" borderId="0" applyNumberFormat="0" applyBorder="0" applyAlignment="0" applyProtection="0">
      <alignment vertical="center"/>
    </xf>
    <xf numFmtId="0" fontId="95" fillId="14" borderId="0" applyNumberFormat="0" applyBorder="0" applyAlignment="0" applyProtection="0">
      <alignment vertical="center"/>
    </xf>
    <xf numFmtId="0" fontId="95" fillId="6" borderId="0" applyNumberFormat="0" applyBorder="0" applyAlignment="0" applyProtection="0">
      <alignment vertical="center"/>
    </xf>
    <xf numFmtId="0" fontId="91" fillId="9" borderId="0" applyNumberFormat="0" applyBorder="0" applyAlignment="0" applyProtection="0">
      <alignment vertical="center"/>
    </xf>
    <xf numFmtId="0" fontId="91" fillId="9" borderId="0" applyNumberFormat="0" applyBorder="0" applyAlignment="0" applyProtection="0">
      <alignment vertical="center"/>
    </xf>
    <xf numFmtId="0" fontId="91" fillId="9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95" fillId="6" borderId="0" applyNumberFormat="0" applyBorder="0" applyAlignment="0" applyProtection="0">
      <alignment vertical="center"/>
    </xf>
    <xf numFmtId="0" fontId="95" fillId="2" borderId="0" applyNumberFormat="0" applyBorder="0" applyAlignment="0" applyProtection="0">
      <alignment vertical="center"/>
    </xf>
    <xf numFmtId="0" fontId="91" fillId="2" borderId="0" applyNumberFormat="0" applyBorder="0" applyAlignment="0" applyProtection="0">
      <alignment vertical="center"/>
    </xf>
    <xf numFmtId="0" fontId="91" fillId="2" borderId="0" applyNumberFormat="0" applyBorder="0" applyAlignment="0" applyProtection="0">
      <alignment vertical="center"/>
    </xf>
    <xf numFmtId="0" fontId="91" fillId="2" borderId="0" applyNumberFormat="0" applyBorder="0" applyAlignment="0" applyProtection="0">
      <alignment vertical="center"/>
    </xf>
    <xf numFmtId="0" fontId="94" fillId="2" borderId="0" applyNumberFormat="0" applyBorder="0" applyAlignment="0" applyProtection="0">
      <alignment vertical="center"/>
    </xf>
    <xf numFmtId="0" fontId="94" fillId="2" borderId="0" applyNumberFormat="0" applyBorder="0" applyAlignment="0" applyProtection="0">
      <alignment vertical="center"/>
    </xf>
    <xf numFmtId="0" fontId="94" fillId="2" borderId="0" applyNumberFormat="0" applyBorder="0" applyAlignment="0" applyProtection="0">
      <alignment vertical="center"/>
    </xf>
    <xf numFmtId="0" fontId="95" fillId="2" borderId="0" applyNumberFormat="0" applyBorder="0" applyAlignment="0" applyProtection="0">
      <alignment vertical="center"/>
    </xf>
    <xf numFmtId="0" fontId="95" fillId="23" borderId="0" applyNumberFormat="0" applyBorder="0" applyAlignment="0" applyProtection="0">
      <alignment vertical="center"/>
    </xf>
    <xf numFmtId="0" fontId="91" fillId="23" borderId="0" applyNumberFormat="0" applyBorder="0" applyAlignment="0" applyProtection="0">
      <alignment vertical="center"/>
    </xf>
    <xf numFmtId="0" fontId="91" fillId="23" borderId="0" applyNumberFormat="0" applyBorder="0" applyAlignment="0" applyProtection="0">
      <alignment vertical="center"/>
    </xf>
    <xf numFmtId="0" fontId="91" fillId="23" borderId="0" applyNumberFormat="0" applyBorder="0" applyAlignment="0" applyProtection="0">
      <alignment vertical="center"/>
    </xf>
    <xf numFmtId="0" fontId="94" fillId="23" borderId="0" applyNumberFormat="0" applyBorder="0" applyAlignment="0" applyProtection="0">
      <alignment vertical="center"/>
    </xf>
    <xf numFmtId="0" fontId="94" fillId="23" borderId="0" applyNumberFormat="0" applyBorder="0" applyAlignment="0" applyProtection="0">
      <alignment vertical="center"/>
    </xf>
    <xf numFmtId="0" fontId="94" fillId="23" borderId="0" applyNumberFormat="0" applyBorder="0" applyAlignment="0" applyProtection="0">
      <alignment vertical="center"/>
    </xf>
    <xf numFmtId="0" fontId="95" fillId="23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1" fillId="3" borderId="0" applyNumberFormat="0" applyBorder="0" applyAlignment="0" applyProtection="0">
      <alignment vertical="center"/>
    </xf>
    <xf numFmtId="0" fontId="91" fillId="3" borderId="0" applyNumberFormat="0" applyBorder="0" applyAlignment="0" applyProtection="0">
      <alignment vertical="center"/>
    </xf>
    <xf numFmtId="0" fontId="91" fillId="3" borderId="0" applyNumberFormat="0" applyBorder="0" applyAlignment="0" applyProtection="0">
      <alignment vertical="center"/>
    </xf>
    <xf numFmtId="0" fontId="94" fillId="3" borderId="0" applyNumberFormat="0" applyBorder="0" applyAlignment="0" applyProtection="0">
      <alignment vertical="center"/>
    </xf>
    <xf numFmtId="0" fontId="94" fillId="3" borderId="0" applyNumberFormat="0" applyBorder="0" applyAlignment="0" applyProtection="0">
      <alignment vertical="center"/>
    </xf>
    <xf numFmtId="0" fontId="94" fillId="3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5" fillId="17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4" fillId="17" borderId="0" applyNumberFormat="0" applyBorder="0" applyAlignment="0" applyProtection="0">
      <alignment vertical="center"/>
    </xf>
    <xf numFmtId="0" fontId="94" fillId="17" borderId="0" applyNumberFormat="0" applyBorder="0" applyAlignment="0" applyProtection="0">
      <alignment vertical="center"/>
    </xf>
    <xf numFmtId="0" fontId="94" fillId="17" borderId="0" applyNumberFormat="0" applyBorder="0" applyAlignment="0" applyProtection="0">
      <alignment vertical="center"/>
    </xf>
    <xf numFmtId="0" fontId="95" fillId="17" borderId="0" applyNumberFormat="0" applyBorder="0" applyAlignment="0" applyProtection="0">
      <alignment vertical="center"/>
    </xf>
    <xf numFmtId="0" fontId="95" fillId="19" borderId="0" applyNumberFormat="0" applyBorder="0" applyAlignment="0" applyProtection="0">
      <alignment vertical="center"/>
    </xf>
    <xf numFmtId="0" fontId="91" fillId="12" borderId="0" applyNumberFormat="0" applyBorder="0" applyAlignment="0" applyProtection="0">
      <alignment vertical="center"/>
    </xf>
    <xf numFmtId="0" fontId="91" fillId="12" borderId="0" applyNumberFormat="0" applyBorder="0" applyAlignment="0" applyProtection="0">
      <alignment vertical="center"/>
    </xf>
    <xf numFmtId="0" fontId="91" fillId="12" borderId="0" applyNumberFormat="0" applyBorder="0" applyAlignment="0" applyProtection="0">
      <alignment vertical="center"/>
    </xf>
    <xf numFmtId="0" fontId="94" fillId="12" borderId="0" applyNumberFormat="0" applyBorder="0" applyAlignment="0" applyProtection="0">
      <alignment vertical="center"/>
    </xf>
    <xf numFmtId="0" fontId="94" fillId="12" borderId="0" applyNumberFormat="0" applyBorder="0" applyAlignment="0" applyProtection="0">
      <alignment vertical="center"/>
    </xf>
    <xf numFmtId="0" fontId="94" fillId="12" borderId="0" applyNumberFormat="0" applyBorder="0" applyAlignment="0" applyProtection="0">
      <alignment vertical="center"/>
    </xf>
    <xf numFmtId="0" fontId="95" fillId="19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1" fillId="9" borderId="0" applyNumberFormat="0" applyBorder="0" applyAlignment="0" applyProtection="0">
      <alignment vertical="center"/>
    </xf>
    <xf numFmtId="0" fontId="91" fillId="9" borderId="0" applyNumberFormat="0" applyBorder="0" applyAlignment="0" applyProtection="0">
      <alignment vertical="center"/>
    </xf>
    <xf numFmtId="0" fontId="91" fillId="9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5" fillId="3" borderId="0" applyNumberFormat="0" applyBorder="0" applyAlignment="0" applyProtection="0">
      <alignment vertical="center"/>
    </xf>
    <xf numFmtId="0" fontId="91" fillId="3" borderId="0" applyNumberFormat="0" applyBorder="0" applyAlignment="0" applyProtection="0">
      <alignment vertical="center"/>
    </xf>
    <xf numFmtId="0" fontId="91" fillId="3" borderId="0" applyNumberFormat="0" applyBorder="0" applyAlignment="0" applyProtection="0">
      <alignment vertical="center"/>
    </xf>
    <xf numFmtId="0" fontId="91" fillId="3" borderId="0" applyNumberFormat="0" applyBorder="0" applyAlignment="0" applyProtection="0">
      <alignment vertical="center"/>
    </xf>
    <xf numFmtId="0" fontId="94" fillId="3" borderId="0" applyNumberFormat="0" applyBorder="0" applyAlignment="0" applyProtection="0">
      <alignment vertical="center"/>
    </xf>
    <xf numFmtId="0" fontId="94" fillId="3" borderId="0" applyNumberFormat="0" applyBorder="0" applyAlignment="0" applyProtection="0">
      <alignment vertical="center"/>
    </xf>
    <xf numFmtId="0" fontId="94" fillId="3" borderId="0" applyNumberFormat="0" applyBorder="0" applyAlignment="0" applyProtection="0">
      <alignment vertical="center"/>
    </xf>
    <xf numFmtId="0" fontId="95" fillId="3" borderId="0" applyNumberFormat="0" applyBorder="0" applyAlignment="0" applyProtection="0">
      <alignment vertical="center"/>
    </xf>
    <xf numFmtId="0" fontId="95" fillId="23" borderId="0" applyNumberFormat="0" applyBorder="0" applyAlignment="0" applyProtection="0">
      <alignment vertical="center"/>
    </xf>
    <xf numFmtId="0" fontId="91" fillId="13" borderId="0" applyNumberFormat="0" applyBorder="0" applyAlignment="0" applyProtection="0">
      <alignment vertical="center"/>
    </xf>
    <xf numFmtId="0" fontId="91" fillId="13" borderId="0" applyNumberFormat="0" applyBorder="0" applyAlignment="0" applyProtection="0">
      <alignment vertical="center"/>
    </xf>
    <xf numFmtId="0" fontId="91" fillId="13" borderId="0" applyNumberFormat="0" applyBorder="0" applyAlignment="0" applyProtection="0">
      <alignment vertical="center"/>
    </xf>
    <xf numFmtId="0" fontId="94" fillId="13" borderId="0" applyNumberFormat="0" applyBorder="0" applyAlignment="0" applyProtection="0">
      <alignment vertical="center"/>
    </xf>
    <xf numFmtId="0" fontId="94" fillId="13" borderId="0" applyNumberFormat="0" applyBorder="0" applyAlignment="0" applyProtection="0">
      <alignment vertical="center"/>
    </xf>
    <xf numFmtId="0" fontId="94" fillId="13" borderId="0" applyNumberFormat="0" applyBorder="0" applyAlignment="0" applyProtection="0">
      <alignment vertical="center"/>
    </xf>
    <xf numFmtId="0" fontId="95" fillId="23" borderId="0" applyNumberFormat="0" applyBorder="0" applyAlignment="0" applyProtection="0">
      <alignment vertical="center"/>
    </xf>
    <xf numFmtId="0" fontId="92" fillId="22" borderId="0" applyNumberFormat="0" applyBorder="0" applyAlignment="0" applyProtection="0">
      <alignment vertical="center"/>
    </xf>
    <xf numFmtId="0" fontId="91" fillId="16" borderId="0" applyNumberFormat="0" applyBorder="0" applyAlignment="0" applyProtection="0">
      <alignment vertical="center"/>
    </xf>
    <xf numFmtId="0" fontId="91" fillId="16" borderId="0" applyNumberFormat="0" applyBorder="0" applyAlignment="0" applyProtection="0">
      <alignment vertical="center"/>
    </xf>
    <xf numFmtId="0" fontId="91" fillId="16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92" fillId="22" borderId="0" applyNumberFormat="0" applyBorder="0" applyAlignment="0" applyProtection="0">
      <alignment vertical="center"/>
    </xf>
    <xf numFmtId="0" fontId="92" fillId="17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7" fillId="17" borderId="0" applyNumberFormat="0" applyBorder="0" applyAlignment="0" applyProtection="0">
      <alignment vertical="center"/>
    </xf>
    <xf numFmtId="0" fontId="97" fillId="17" borderId="0" applyNumberFormat="0" applyBorder="0" applyAlignment="0" applyProtection="0">
      <alignment vertical="center"/>
    </xf>
    <xf numFmtId="0" fontId="97" fillId="17" borderId="0" applyNumberFormat="0" applyBorder="0" applyAlignment="0" applyProtection="0">
      <alignment vertical="center"/>
    </xf>
    <xf numFmtId="0" fontId="92" fillId="17" borderId="0" applyNumberFormat="0" applyBorder="0" applyAlignment="0" applyProtection="0">
      <alignment vertical="center"/>
    </xf>
    <xf numFmtId="0" fontId="92" fillId="19" borderId="0" applyNumberFormat="0" applyBorder="0" applyAlignment="0" applyProtection="0">
      <alignment vertical="center"/>
    </xf>
    <xf numFmtId="0" fontId="91" fillId="12" borderId="0" applyNumberFormat="0" applyBorder="0" applyAlignment="0" applyProtection="0">
      <alignment vertical="center"/>
    </xf>
    <xf numFmtId="0" fontId="91" fillId="12" borderId="0" applyNumberFormat="0" applyBorder="0" applyAlignment="0" applyProtection="0">
      <alignment vertical="center"/>
    </xf>
    <xf numFmtId="0" fontId="91" fillId="12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92" fillId="19" borderId="0" applyNumberFormat="0" applyBorder="0" applyAlignment="0" applyProtection="0">
      <alignment vertical="center"/>
    </xf>
    <xf numFmtId="0" fontId="92" fillId="21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7" fillId="18" borderId="0" applyNumberFormat="0" applyBorder="0" applyAlignment="0" applyProtection="0">
      <alignment vertical="center"/>
    </xf>
    <xf numFmtId="0" fontId="97" fillId="18" borderId="0" applyNumberFormat="0" applyBorder="0" applyAlignment="0" applyProtection="0">
      <alignment vertical="center"/>
    </xf>
    <xf numFmtId="0" fontId="97" fillId="18" borderId="0" applyNumberFormat="0" applyBorder="0" applyAlignment="0" applyProtection="0">
      <alignment vertical="center"/>
    </xf>
    <xf numFmtId="0" fontId="92" fillId="21" borderId="0" applyNumberFormat="0" applyBorder="0" applyAlignment="0" applyProtection="0">
      <alignment vertical="center"/>
    </xf>
    <xf numFmtId="0" fontId="92" fillId="22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7" fillId="22" borderId="0" applyNumberFormat="0" applyBorder="0" applyAlignment="0" applyProtection="0">
      <alignment vertical="center"/>
    </xf>
    <xf numFmtId="0" fontId="97" fillId="22" borderId="0" applyNumberFormat="0" applyBorder="0" applyAlignment="0" applyProtection="0">
      <alignment vertical="center"/>
    </xf>
    <xf numFmtId="0" fontId="97" fillId="22" borderId="0" applyNumberFormat="0" applyBorder="0" applyAlignment="0" applyProtection="0">
      <alignment vertical="center"/>
    </xf>
    <xf numFmtId="0" fontId="92" fillId="22" borderId="0" applyNumberFormat="0" applyBorder="0" applyAlignment="0" applyProtection="0">
      <alignment vertical="center"/>
    </xf>
    <xf numFmtId="0" fontId="92" fillId="23" borderId="0" applyNumberFormat="0" applyBorder="0" applyAlignment="0" applyProtection="0">
      <alignment vertical="center"/>
    </xf>
    <xf numFmtId="0" fontId="91" fillId="24" borderId="0" applyNumberFormat="0" applyBorder="0" applyAlignment="0" applyProtection="0">
      <alignment vertical="center"/>
    </xf>
    <xf numFmtId="0" fontId="91" fillId="24" borderId="0" applyNumberFormat="0" applyBorder="0" applyAlignment="0" applyProtection="0">
      <alignment vertical="center"/>
    </xf>
    <xf numFmtId="0" fontId="91" fillId="24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92" fillId="23" borderId="0" applyNumberFormat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1" fillId="0" borderId="18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112" fillId="0" borderId="12" applyNumberFormat="0" applyFill="0" applyAlignment="0" applyProtection="0">
      <alignment vertical="center"/>
    </xf>
    <xf numFmtId="0" fontId="112" fillId="0" borderId="12" applyNumberFormat="0" applyFill="0" applyAlignment="0" applyProtection="0">
      <alignment vertical="center"/>
    </xf>
    <xf numFmtId="0" fontId="112" fillId="0" borderId="12" applyNumberFormat="0" applyFill="0" applyAlignment="0" applyProtection="0">
      <alignment vertical="center"/>
    </xf>
    <xf numFmtId="0" fontId="101" fillId="0" borderId="18" applyNumberFormat="0" applyFill="0" applyAlignment="0" applyProtection="0">
      <alignment vertical="center"/>
    </xf>
    <xf numFmtId="0" fontId="114" fillId="0" borderId="14" applyNumberFormat="0" applyFill="0" applyAlignment="0" applyProtection="0">
      <alignment vertical="center"/>
    </xf>
    <xf numFmtId="0" fontId="91" fillId="0" borderId="14" applyNumberFormat="0" applyFill="0" applyAlignment="0" applyProtection="0">
      <alignment vertical="center"/>
    </xf>
    <xf numFmtId="0" fontId="91" fillId="0" borderId="14" applyNumberFormat="0" applyFill="0" applyAlignment="0" applyProtection="0">
      <alignment vertical="center"/>
    </xf>
    <xf numFmtId="0" fontId="91" fillId="0" borderId="14" applyNumberFormat="0" applyFill="0" applyAlignment="0" applyProtection="0">
      <alignment vertical="center"/>
    </xf>
    <xf numFmtId="0" fontId="106" fillId="0" borderId="14" applyNumberFormat="0" applyFill="0" applyAlignment="0" applyProtection="0">
      <alignment vertical="center"/>
    </xf>
    <xf numFmtId="0" fontId="106" fillId="0" borderId="14" applyNumberFormat="0" applyFill="0" applyAlignment="0" applyProtection="0">
      <alignment vertical="center"/>
    </xf>
    <xf numFmtId="0" fontId="106" fillId="0" borderId="14" applyNumberFormat="0" applyFill="0" applyAlignment="0" applyProtection="0">
      <alignment vertical="center"/>
    </xf>
    <xf numFmtId="0" fontId="114" fillId="0" borderId="14" applyNumberFormat="0" applyFill="0" applyAlignment="0" applyProtection="0">
      <alignment vertical="center"/>
    </xf>
    <xf numFmtId="0" fontId="96" fillId="0" borderId="13" applyNumberFormat="0" applyFill="0" applyAlignment="0" applyProtection="0">
      <alignment vertical="center"/>
    </xf>
    <xf numFmtId="0" fontId="91" fillId="0" borderId="9" applyNumberFormat="0" applyFill="0" applyAlignment="0" applyProtection="0">
      <alignment vertical="center"/>
    </xf>
    <xf numFmtId="0" fontId="91" fillId="0" borderId="9" applyNumberFormat="0" applyFill="0" applyAlignment="0" applyProtection="0">
      <alignment vertical="center"/>
    </xf>
    <xf numFmtId="0" fontId="91" fillId="0" borderId="9" applyNumberFormat="0" applyFill="0" applyAlignment="0" applyProtection="0">
      <alignment vertical="center"/>
    </xf>
    <xf numFmtId="0" fontId="75" fillId="0" borderId="9" applyNumberFormat="0" applyFill="0" applyAlignment="0" applyProtection="0">
      <alignment vertical="center"/>
    </xf>
    <xf numFmtId="0" fontId="75" fillId="0" borderId="9" applyNumberFormat="0" applyFill="0" applyAlignment="0" applyProtection="0">
      <alignment vertical="center"/>
    </xf>
    <xf numFmtId="0" fontId="75" fillId="0" borderId="9" applyNumberFormat="0" applyFill="0" applyAlignment="0" applyProtection="0">
      <alignment vertical="center"/>
    </xf>
    <xf numFmtId="0" fontId="96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91" fillId="15" borderId="0" applyNumberFormat="0" applyBorder="0" applyAlignment="0" applyProtection="0">
      <alignment vertical="center"/>
    </xf>
    <xf numFmtId="0" fontId="91" fillId="15" borderId="0" applyNumberFormat="0" applyBorder="0" applyAlignment="0" applyProtection="0">
      <alignment vertical="center"/>
    </xf>
    <xf numFmtId="0" fontId="91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1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15" fillId="10" borderId="0" applyNumberFormat="0" applyBorder="0" applyAlignment="0" applyProtection="0">
      <alignment vertical="center"/>
    </xf>
    <xf numFmtId="0" fontId="91" fillId="10" borderId="0" applyNumberFormat="0" applyBorder="0" applyAlignment="0" applyProtection="0">
      <alignment vertical="center"/>
    </xf>
    <xf numFmtId="0" fontId="91" fillId="10" borderId="0" applyNumberFormat="0" applyBorder="0" applyAlignment="0" applyProtection="0">
      <alignment vertical="center"/>
    </xf>
    <xf numFmtId="0" fontId="91" fillId="10" borderId="0" applyNumberFormat="0" applyBorder="0" applyAlignment="0" applyProtection="0">
      <alignment vertical="center"/>
    </xf>
    <xf numFmtId="0" fontId="75" fillId="10" borderId="0" applyNumberFormat="0" applyBorder="0" applyAlignment="0" applyProtection="0">
      <alignment vertical="center"/>
    </xf>
    <xf numFmtId="0" fontId="75" fillId="10" borderId="0" applyNumberFormat="0" applyBorder="0" applyAlignment="0" applyProtection="0">
      <alignment vertical="center"/>
    </xf>
    <xf numFmtId="0" fontId="75" fillId="10" borderId="0" applyNumberFormat="0" applyBorder="0" applyAlignment="0" applyProtection="0">
      <alignment vertical="center"/>
    </xf>
    <xf numFmtId="0" fontId="115" fillId="10" borderId="0" applyNumberFormat="0" applyBorder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91" fillId="0" borderId="17" applyNumberFormat="0" applyFill="0" applyAlignment="0" applyProtection="0">
      <alignment vertical="center"/>
    </xf>
    <xf numFmtId="0" fontId="91" fillId="0" borderId="17" applyNumberFormat="0" applyFill="0" applyAlignment="0" applyProtection="0">
      <alignment vertical="center"/>
    </xf>
    <xf numFmtId="0" fontId="91" fillId="0" borderId="17" applyNumberFormat="0" applyFill="0" applyAlignment="0" applyProtection="0">
      <alignment vertical="center"/>
    </xf>
    <xf numFmtId="0" fontId="113" fillId="0" borderId="17" applyNumberFormat="0" applyFill="0" applyAlignment="0" applyProtection="0">
      <alignment vertical="center"/>
    </xf>
    <xf numFmtId="0" fontId="113" fillId="0" borderId="17" applyNumberFormat="0" applyFill="0" applyAlignment="0" applyProtection="0">
      <alignment vertical="center"/>
    </xf>
    <xf numFmtId="0" fontId="113" fillId="0" borderId="17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04" fillId="6" borderId="11" applyNumberFormat="0" applyAlignment="0" applyProtection="0">
      <alignment vertical="center"/>
    </xf>
    <xf numFmtId="0" fontId="91" fillId="21" borderId="11" applyNumberFormat="0" applyAlignment="0" applyProtection="0">
      <alignment vertical="center"/>
    </xf>
    <xf numFmtId="0" fontId="91" fillId="21" borderId="11" applyNumberFormat="0" applyAlignment="0" applyProtection="0">
      <alignment vertical="center"/>
    </xf>
    <xf numFmtId="0" fontId="91" fillId="21" borderId="11" applyNumberFormat="0" applyAlignment="0" applyProtection="0">
      <alignment vertical="center"/>
    </xf>
    <xf numFmtId="0" fontId="107" fillId="21" borderId="11" applyNumberFormat="0" applyAlignment="0" applyProtection="0">
      <alignment vertical="center"/>
    </xf>
    <xf numFmtId="0" fontId="107" fillId="21" borderId="11" applyNumberFormat="0" applyAlignment="0" applyProtection="0">
      <alignment vertical="center"/>
    </xf>
    <xf numFmtId="0" fontId="107" fillId="21" borderId="11" applyNumberFormat="0" applyAlignment="0" applyProtection="0">
      <alignment vertical="center"/>
    </xf>
    <xf numFmtId="0" fontId="104" fillId="6" borderId="11" applyNumberFormat="0" applyAlignment="0" applyProtection="0">
      <alignment vertical="center"/>
    </xf>
    <xf numFmtId="0" fontId="108" fillId="20" borderId="10" applyNumberFormat="0" applyAlignment="0" applyProtection="0">
      <alignment vertical="center"/>
    </xf>
    <xf numFmtId="0" fontId="91" fillId="20" borderId="10" applyNumberFormat="0" applyAlignment="0" applyProtection="0">
      <alignment vertical="center"/>
    </xf>
    <xf numFmtId="0" fontId="91" fillId="20" borderId="10" applyNumberFormat="0" applyAlignment="0" applyProtection="0">
      <alignment vertical="center"/>
    </xf>
    <xf numFmtId="0" fontId="91" fillId="20" borderId="10" applyNumberFormat="0" applyAlignment="0" applyProtection="0">
      <alignment vertical="center"/>
    </xf>
    <xf numFmtId="0" fontId="91" fillId="20" borderId="10" applyNumberFormat="0" applyAlignment="0" applyProtection="0">
      <alignment vertical="center"/>
    </xf>
    <xf numFmtId="0" fontId="91" fillId="20" borderId="10" applyNumberFormat="0" applyAlignment="0" applyProtection="0">
      <alignment vertical="center"/>
    </xf>
    <xf numFmtId="0" fontId="91" fillId="20" borderId="10" applyNumberFormat="0" applyAlignment="0" applyProtection="0">
      <alignment vertical="center"/>
    </xf>
    <xf numFmtId="0" fontId="108" fillId="20" borderId="10" applyNumberFormat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98" fillId="0" borderId="19" applyNumberFormat="0" applyFill="0" applyAlignment="0" applyProtection="0">
      <alignment vertical="center"/>
    </xf>
    <xf numFmtId="0" fontId="91" fillId="0" borderId="19" applyNumberFormat="0" applyFill="0" applyAlignment="0" applyProtection="0">
      <alignment vertical="center"/>
    </xf>
    <xf numFmtId="0" fontId="91" fillId="0" borderId="19" applyNumberFormat="0" applyFill="0" applyAlignment="0" applyProtection="0">
      <alignment vertical="center"/>
    </xf>
    <xf numFmtId="0" fontId="91" fillId="0" borderId="19" applyNumberFormat="0" applyFill="0" applyAlignment="0" applyProtection="0">
      <alignment vertical="center"/>
    </xf>
    <xf numFmtId="0" fontId="99" fillId="0" borderId="19" applyNumberFormat="0" applyFill="0" applyAlignment="0" applyProtection="0">
      <alignment vertical="center"/>
    </xf>
    <xf numFmtId="0" fontId="99" fillId="0" borderId="19" applyNumberFormat="0" applyFill="0" applyAlignment="0" applyProtection="0">
      <alignment vertical="center"/>
    </xf>
    <xf numFmtId="0" fontId="99" fillId="0" borderId="19" applyNumberFormat="0" applyFill="0" applyAlignment="0" applyProtection="0">
      <alignment vertical="center"/>
    </xf>
    <xf numFmtId="0" fontId="98" fillId="0" borderId="19" applyNumberFormat="0" applyFill="0" applyAlignment="0" applyProtection="0">
      <alignment vertical="center"/>
    </xf>
    <xf numFmtId="0" fontId="92" fillId="22" borderId="0" applyNumberFormat="0" applyBorder="0" applyAlignment="0" applyProtection="0">
      <alignment vertical="center"/>
    </xf>
    <xf numFmtId="0" fontId="91" fillId="7" borderId="0" applyNumberFormat="0" applyBorder="0" applyAlignment="0" applyProtection="0">
      <alignment vertical="center"/>
    </xf>
    <xf numFmtId="0" fontId="91" fillId="7" borderId="0" applyNumberFormat="0" applyBorder="0" applyAlignment="0" applyProtection="0">
      <alignment vertical="center"/>
    </xf>
    <xf numFmtId="0" fontId="91" fillId="7" borderId="0" applyNumberFormat="0" applyBorder="0" applyAlignment="0" applyProtection="0">
      <alignment vertical="center"/>
    </xf>
    <xf numFmtId="0" fontId="97" fillId="7" borderId="0" applyNumberFormat="0" applyBorder="0" applyAlignment="0" applyProtection="0">
      <alignment vertical="center"/>
    </xf>
    <xf numFmtId="0" fontId="97" fillId="7" borderId="0" applyNumberFormat="0" applyBorder="0" applyAlignment="0" applyProtection="0">
      <alignment vertical="center"/>
    </xf>
    <xf numFmtId="0" fontId="97" fillId="7" borderId="0" applyNumberFormat="0" applyBorder="0" applyAlignment="0" applyProtection="0">
      <alignment vertical="center"/>
    </xf>
    <xf numFmtId="0" fontId="92" fillId="22" borderId="0" applyNumberFormat="0" applyBorder="0" applyAlignment="0" applyProtection="0">
      <alignment vertical="center"/>
    </xf>
    <xf numFmtId="0" fontId="92" fillId="8" borderId="0" applyNumberFormat="0" applyBorder="0" applyAlignment="0" applyProtection="0">
      <alignment vertical="center"/>
    </xf>
    <xf numFmtId="0" fontId="91" fillId="8" borderId="0" applyNumberFormat="0" applyBorder="0" applyAlignment="0" applyProtection="0">
      <alignment vertical="center"/>
    </xf>
    <xf numFmtId="0" fontId="91" fillId="8" borderId="0" applyNumberFormat="0" applyBorder="0" applyAlignment="0" applyProtection="0">
      <alignment vertical="center"/>
    </xf>
    <xf numFmtId="0" fontId="91" fillId="8" borderId="0" applyNumberFormat="0" applyBorder="0" applyAlignment="0" applyProtection="0">
      <alignment vertical="center"/>
    </xf>
    <xf numFmtId="0" fontId="97" fillId="8" borderId="0" applyNumberFormat="0" applyBorder="0" applyAlignment="0" applyProtection="0">
      <alignment vertical="center"/>
    </xf>
    <xf numFmtId="0" fontId="97" fillId="8" borderId="0" applyNumberFormat="0" applyBorder="0" applyAlignment="0" applyProtection="0">
      <alignment vertical="center"/>
    </xf>
    <xf numFmtId="0" fontId="97" fillId="8" borderId="0" applyNumberFormat="0" applyBorder="0" applyAlignment="0" applyProtection="0">
      <alignment vertical="center"/>
    </xf>
    <xf numFmtId="0" fontId="92" fillId="8" borderId="0" applyNumberFormat="0" applyBorder="0" applyAlignment="0" applyProtection="0">
      <alignment vertical="center"/>
    </xf>
    <xf numFmtId="0" fontId="92" fillId="25" borderId="0" applyNumberFormat="0" applyBorder="0" applyAlignment="0" applyProtection="0">
      <alignment vertical="center"/>
    </xf>
    <xf numFmtId="0" fontId="91" fillId="25" borderId="0" applyNumberFormat="0" applyBorder="0" applyAlignment="0" applyProtection="0">
      <alignment vertical="center"/>
    </xf>
    <xf numFmtId="0" fontId="91" fillId="25" borderId="0" applyNumberFormat="0" applyBorder="0" applyAlignment="0" applyProtection="0">
      <alignment vertical="center"/>
    </xf>
    <xf numFmtId="0" fontId="91" fillId="25" borderId="0" applyNumberFormat="0" applyBorder="0" applyAlignment="0" applyProtection="0">
      <alignment vertical="center"/>
    </xf>
    <xf numFmtId="0" fontId="97" fillId="25" borderId="0" applyNumberFormat="0" applyBorder="0" applyAlignment="0" applyProtection="0">
      <alignment vertical="center"/>
    </xf>
    <xf numFmtId="0" fontId="97" fillId="25" borderId="0" applyNumberFormat="0" applyBorder="0" applyAlignment="0" applyProtection="0">
      <alignment vertical="center"/>
    </xf>
    <xf numFmtId="0" fontId="97" fillId="25" borderId="0" applyNumberFormat="0" applyBorder="0" applyAlignment="0" applyProtection="0">
      <alignment vertical="center"/>
    </xf>
    <xf numFmtId="0" fontId="92" fillId="25" borderId="0" applyNumberFormat="0" applyBorder="0" applyAlignment="0" applyProtection="0">
      <alignment vertical="center"/>
    </xf>
    <xf numFmtId="0" fontId="92" fillId="27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7" fillId="18" borderId="0" applyNumberFormat="0" applyBorder="0" applyAlignment="0" applyProtection="0">
      <alignment vertical="center"/>
    </xf>
    <xf numFmtId="0" fontId="97" fillId="18" borderId="0" applyNumberFormat="0" applyBorder="0" applyAlignment="0" applyProtection="0">
      <alignment vertical="center"/>
    </xf>
    <xf numFmtId="0" fontId="97" fillId="18" borderId="0" applyNumberFormat="0" applyBorder="0" applyAlignment="0" applyProtection="0">
      <alignment vertical="center"/>
    </xf>
    <xf numFmtId="0" fontId="92" fillId="27" borderId="0" applyNumberFormat="0" applyBorder="0" applyAlignment="0" applyProtection="0">
      <alignment vertical="center"/>
    </xf>
    <xf numFmtId="0" fontId="92" fillId="22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7" fillId="22" borderId="0" applyNumberFormat="0" applyBorder="0" applyAlignment="0" applyProtection="0">
      <alignment vertical="center"/>
    </xf>
    <xf numFmtId="0" fontId="97" fillId="22" borderId="0" applyNumberFormat="0" applyBorder="0" applyAlignment="0" applyProtection="0">
      <alignment vertical="center"/>
    </xf>
    <xf numFmtId="0" fontId="97" fillId="22" borderId="0" applyNumberFormat="0" applyBorder="0" applyAlignment="0" applyProtection="0">
      <alignment vertical="center"/>
    </xf>
    <xf numFmtId="0" fontId="92" fillId="22" borderId="0" applyNumberFormat="0" applyBorder="0" applyAlignment="0" applyProtection="0">
      <alignment vertical="center"/>
    </xf>
    <xf numFmtId="0" fontId="92" fillId="26" borderId="0" applyNumberFormat="0" applyBorder="0" applyAlignment="0" applyProtection="0">
      <alignment vertical="center"/>
    </xf>
    <xf numFmtId="0" fontId="91" fillId="26" borderId="0" applyNumberFormat="0" applyBorder="0" applyAlignment="0" applyProtection="0">
      <alignment vertical="center"/>
    </xf>
    <xf numFmtId="0" fontId="91" fillId="26" borderId="0" applyNumberFormat="0" applyBorder="0" applyAlignment="0" applyProtection="0">
      <alignment vertical="center"/>
    </xf>
    <xf numFmtId="0" fontId="91" fillId="26" borderId="0" applyNumberFormat="0" applyBorder="0" applyAlignment="0" applyProtection="0">
      <alignment vertical="center"/>
    </xf>
    <xf numFmtId="0" fontId="97" fillId="26" borderId="0" applyNumberFormat="0" applyBorder="0" applyAlignment="0" applyProtection="0">
      <alignment vertical="center"/>
    </xf>
    <xf numFmtId="0" fontId="97" fillId="26" borderId="0" applyNumberFormat="0" applyBorder="0" applyAlignment="0" applyProtection="0">
      <alignment vertical="center"/>
    </xf>
    <xf numFmtId="0" fontId="97" fillId="26" borderId="0" applyNumberFormat="0" applyBorder="0" applyAlignment="0" applyProtection="0">
      <alignment vertical="center"/>
    </xf>
    <xf numFmtId="0" fontId="92" fillId="26" borderId="0" applyNumberFormat="0" applyBorder="0" applyAlignment="0" applyProtection="0">
      <alignment vertical="center"/>
    </xf>
    <xf numFmtId="0" fontId="100" fillId="19" borderId="0" applyNumberFormat="0" applyBorder="0" applyAlignment="0" applyProtection="0">
      <alignment vertical="center"/>
    </xf>
    <xf numFmtId="0" fontId="91" fillId="19" borderId="0" applyNumberFormat="0" applyBorder="0" applyAlignment="0" applyProtection="0">
      <alignment vertical="center"/>
    </xf>
    <xf numFmtId="0" fontId="91" fillId="19" borderId="0" applyNumberFormat="0" applyBorder="0" applyAlignment="0" applyProtection="0">
      <alignment vertical="center"/>
    </xf>
    <xf numFmtId="0" fontId="91" fillId="19" borderId="0" applyNumberFormat="0" applyBorder="0" applyAlignment="0" applyProtection="0">
      <alignment vertical="center"/>
    </xf>
    <xf numFmtId="0" fontId="90" fillId="19" borderId="0" applyNumberFormat="0" applyBorder="0" applyAlignment="0" applyProtection="0">
      <alignment vertical="center"/>
    </xf>
    <xf numFmtId="0" fontId="100" fillId="19" borderId="0" applyNumberFormat="0" applyBorder="0" applyAlignment="0" applyProtection="0">
      <alignment vertical="center"/>
    </xf>
    <xf numFmtId="0" fontId="102" fillId="6" borderId="15" applyNumberFormat="0" applyAlignment="0" applyProtection="0">
      <alignment vertical="center"/>
    </xf>
    <xf numFmtId="0" fontId="91" fillId="21" borderId="15" applyNumberFormat="0" applyAlignment="0" applyProtection="0">
      <alignment vertical="center"/>
    </xf>
    <xf numFmtId="0" fontId="91" fillId="21" borderId="15" applyNumberFormat="0" applyAlignment="0" applyProtection="0">
      <alignment vertical="center"/>
    </xf>
    <xf numFmtId="0" fontId="91" fillId="21" borderId="15" applyNumberFormat="0" applyAlignment="0" applyProtection="0">
      <alignment vertical="center"/>
    </xf>
    <xf numFmtId="0" fontId="87" fillId="21" borderId="15" applyNumberFormat="0" applyAlignment="0" applyProtection="0">
      <alignment vertical="center"/>
    </xf>
    <xf numFmtId="0" fontId="87" fillId="21" borderId="15" applyNumberFormat="0" applyAlignment="0" applyProtection="0">
      <alignment vertical="center"/>
    </xf>
    <xf numFmtId="0" fontId="87" fillId="21" borderId="15" applyNumberFormat="0" applyAlignment="0" applyProtection="0">
      <alignment vertical="center"/>
    </xf>
    <xf numFmtId="0" fontId="102" fillId="6" borderId="15" applyNumberFormat="0" applyAlignment="0" applyProtection="0">
      <alignment vertical="center"/>
    </xf>
    <xf numFmtId="0" fontId="109" fillId="23" borderId="11" applyNumberFormat="0" applyAlignment="0" applyProtection="0">
      <alignment vertical="center"/>
    </xf>
    <xf numFmtId="0" fontId="91" fillId="23" borderId="11" applyNumberFormat="0" applyAlignment="0" applyProtection="0">
      <alignment vertical="center"/>
    </xf>
    <xf numFmtId="0" fontId="91" fillId="23" borderId="11" applyNumberFormat="0" applyAlignment="0" applyProtection="0">
      <alignment vertical="center"/>
    </xf>
    <xf numFmtId="0" fontId="91" fillId="23" borderId="11" applyNumberFormat="0" applyAlignment="0" applyProtection="0">
      <alignment vertical="center"/>
    </xf>
    <xf numFmtId="0" fontId="97" fillId="23" borderId="11" applyNumberFormat="0" applyAlignment="0" applyProtection="0">
      <alignment vertical="center"/>
    </xf>
    <xf numFmtId="0" fontId="97" fillId="23" borderId="11" applyNumberFormat="0" applyAlignment="0" applyProtection="0">
      <alignment vertical="center"/>
    </xf>
    <xf numFmtId="0" fontId="97" fillId="23" borderId="11" applyNumberFormat="0" applyAlignment="0" applyProtection="0">
      <alignment vertical="center"/>
    </xf>
    <xf numFmtId="0" fontId="109" fillId="23" borderId="11" applyNumberFormat="0" applyAlignment="0" applyProtection="0">
      <alignment vertical="center"/>
    </xf>
    <xf numFmtId="0" fontId="91" fillId="14" borderId="8" applyNumberFormat="0" applyFont="0" applyAlignment="0" applyProtection="0">
      <alignment vertical="center"/>
    </xf>
    <xf numFmtId="0" fontId="91" fillId="14" borderId="8" applyNumberFormat="0" applyFont="0" applyAlignment="0" applyProtection="0">
      <alignment vertical="center"/>
    </xf>
    <xf numFmtId="0" fontId="91" fillId="14" borderId="8" applyNumberFormat="0" applyFont="0" applyAlignment="0" applyProtection="0">
      <alignment vertical="center"/>
    </xf>
    <xf numFmtId="0" fontId="91" fillId="14" borderId="8" applyNumberFormat="0" applyFont="0" applyAlignment="0" applyProtection="0">
      <alignment vertical="center"/>
    </xf>
    <xf numFmtId="0" fontId="91" fillId="14" borderId="8" applyNumberFormat="0" applyFont="0" applyAlignment="0" applyProtection="0">
      <alignment vertical="center"/>
    </xf>
    <xf numFmtId="0" fontId="91" fillId="14" borderId="8" applyNumberFormat="0" applyFont="0" applyAlignment="0" applyProtection="0">
      <alignment vertical="center"/>
    </xf>
    <xf numFmtId="0" fontId="118" fillId="0" borderId="0"/>
    <xf numFmtId="0" fontId="45" fillId="0" borderId="0">
      <alignment vertical="center"/>
    </xf>
    <xf numFmtId="0" fontId="48" fillId="0" borderId="0">
      <alignment vertical="center"/>
    </xf>
    <xf numFmtId="0" fontId="124" fillId="20" borderId="10" applyNumberFormat="0" applyProtection="0">
      <alignment vertical="center"/>
    </xf>
    <xf numFmtId="0" fontId="83" fillId="0" borderId="0">
      <alignment vertical="center"/>
    </xf>
    <xf numFmtId="0" fontId="126" fillId="35" borderId="0" applyNumberFormat="0" applyBorder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126" fillId="25" borderId="0" applyNumberFormat="0" applyBorder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123" fillId="10" borderId="0" applyNumberFormat="0" applyBorder="0" applyProtection="0">
      <alignment vertical="center"/>
    </xf>
    <xf numFmtId="0" fontId="72" fillId="21" borderId="15" applyNumberForma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6" fillId="0" borderId="9" applyNumberFormat="0" applyProtection="0">
      <alignment vertical="center"/>
    </xf>
    <xf numFmtId="0" fontId="126" fillId="36" borderId="0" applyNumberFormat="0" applyBorder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123" fillId="23" borderId="0" applyNumberFormat="0" applyBorder="0" applyProtection="0">
      <alignment vertical="center"/>
    </xf>
    <xf numFmtId="0" fontId="127" fillId="0" borderId="17" applyNumberForma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65" fillId="10" borderId="0" applyNumberFormat="0" applyBorder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64" fillId="0" borderId="0" applyNumberFormat="0" applyBorder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125" fillId="0" borderId="14" applyNumberFormat="0" applyFill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83" fillId="0" borderId="0">
      <alignment vertical="center"/>
    </xf>
    <xf numFmtId="0" fontId="44" fillId="0" borderId="0">
      <alignment vertical="center"/>
    </xf>
    <xf numFmtId="0" fontId="48" fillId="14" borderId="8" applyNumberFormat="0" applyFont="0" applyAlignment="0" applyProtection="0">
      <alignment vertical="center"/>
    </xf>
    <xf numFmtId="0" fontId="83" fillId="14" borderId="8" applyNumberFormat="0" applyProtection="0">
      <alignment vertical="center"/>
    </xf>
    <xf numFmtId="0" fontId="73" fillId="23" borderId="11" applyNumberFormat="0" applyAlignment="0" applyProtection="0">
      <alignment vertical="center"/>
    </xf>
    <xf numFmtId="0" fontId="73" fillId="23" borderId="11" applyNumberFormat="0" applyProtection="0">
      <alignment vertical="center"/>
    </xf>
    <xf numFmtId="0" fontId="73" fillId="23" borderId="11" applyNumberFormat="0" applyAlignment="0" applyProtection="0">
      <alignment vertical="center"/>
    </xf>
    <xf numFmtId="0" fontId="73" fillId="23" borderId="11" applyNumberFormat="0" applyProtection="0">
      <alignment vertical="center"/>
    </xf>
    <xf numFmtId="0" fontId="72" fillId="21" borderId="15" applyNumberFormat="0" applyProtection="0">
      <alignment vertical="center"/>
    </xf>
    <xf numFmtId="0" fontId="71" fillId="19" borderId="0" applyNumberFormat="0" applyBorder="0" applyProtection="0">
      <alignment vertical="center"/>
    </xf>
    <xf numFmtId="0" fontId="126" fillId="26" borderId="0" applyNumberFormat="0" applyBorder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126" fillId="26" borderId="0" applyNumberFormat="0" applyBorder="0" applyProtection="0">
      <alignment vertical="center"/>
    </xf>
    <xf numFmtId="0" fontId="123" fillId="17" borderId="0" applyNumberFormat="0" applyBorder="0" applyProtection="0">
      <alignment vertical="center"/>
    </xf>
    <xf numFmtId="0" fontId="126" fillId="22" borderId="0" applyNumberFormat="0" applyBorder="0" applyProtection="0">
      <alignment vertical="center"/>
    </xf>
    <xf numFmtId="0" fontId="126" fillId="22" borderId="0" applyNumberFormat="0" applyBorder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126" fillId="35" borderId="0" applyNumberFormat="0" applyBorder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126" fillId="25" borderId="0" applyNumberFormat="0" applyBorder="0" applyProtection="0">
      <alignment vertical="center"/>
    </xf>
    <xf numFmtId="0" fontId="123" fillId="3" borderId="0" applyNumberFormat="0" applyBorder="0" applyProtection="0">
      <alignment vertical="center"/>
    </xf>
    <xf numFmtId="0" fontId="53" fillId="8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126" fillId="36" borderId="0" applyNumberFormat="0" applyBorder="0" applyProtection="0">
      <alignment vertical="center"/>
    </xf>
    <xf numFmtId="0" fontId="53" fillId="8" borderId="0" applyNumberFormat="0" applyBorder="0" applyAlignment="0" applyProtection="0">
      <alignment vertical="center"/>
    </xf>
    <xf numFmtId="0" fontId="53" fillId="7" borderId="0" applyNumberFormat="0" applyBorder="0" applyAlignment="0" applyProtection="0">
      <alignment vertical="center"/>
    </xf>
    <xf numFmtId="0" fontId="126" fillId="7" borderId="0" applyNumberFormat="0" applyBorder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126" fillId="7" borderId="0" applyNumberFormat="0" applyBorder="0" applyProtection="0">
      <alignment vertical="center"/>
    </xf>
    <xf numFmtId="0" fontId="63" fillId="0" borderId="19" applyNumberFormat="0" applyFill="0" applyAlignment="0" applyProtection="0">
      <alignment vertical="center"/>
    </xf>
    <xf numFmtId="0" fontId="63" fillId="0" borderId="19" applyNumberForma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129" fillId="0" borderId="0" applyNumberFormat="0" applyBorder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129" fillId="0" borderId="0" applyNumberFormat="0" applyBorder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Border="0" applyProtection="0">
      <alignment vertical="center"/>
    </xf>
    <xf numFmtId="0" fontId="70" fillId="20" borderId="10" applyNumberFormat="0" applyAlignment="0" applyProtection="0">
      <alignment vertical="center"/>
    </xf>
    <xf numFmtId="0" fontId="124" fillId="20" borderId="10" applyNumberFormat="0" applyProtection="0">
      <alignment vertical="center"/>
    </xf>
    <xf numFmtId="0" fontId="69" fillId="21" borderId="11" applyNumberFormat="0" applyProtection="0">
      <alignment vertical="center"/>
    </xf>
    <xf numFmtId="0" fontId="57" fillId="0" borderId="17" applyNumberFormat="0" applyFill="0" applyAlignment="0" applyProtection="0">
      <alignment vertical="center"/>
    </xf>
    <xf numFmtId="0" fontId="127" fillId="0" borderId="17" applyNumberForma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65" fillId="10" borderId="0" applyNumberFormat="0" applyBorder="0" applyProtection="0">
      <alignment vertical="center"/>
    </xf>
    <xf numFmtId="0" fontId="48" fillId="0" borderId="0">
      <alignment vertical="center"/>
    </xf>
    <xf numFmtId="0" fontId="48" fillId="0" borderId="0"/>
    <xf numFmtId="0" fontId="48" fillId="0" borderId="0">
      <alignment vertical="center"/>
    </xf>
    <xf numFmtId="0" fontId="50" fillId="15" borderId="0" applyNumberFormat="0" applyBorder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5" borderId="0" applyNumberFormat="0" applyBorder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Border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0" fillId="20" borderId="10" applyNumberFormat="0" applyAlignment="0" applyProtection="0">
      <alignment vertical="center"/>
    </xf>
    <xf numFmtId="0" fontId="56" fillId="0" borderId="0" applyNumberFormat="0" applyBorder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6" fillId="0" borderId="0" applyNumberFormat="0" applyBorder="0" applyProtection="0">
      <alignment vertical="center"/>
    </xf>
    <xf numFmtId="0" fontId="56" fillId="0" borderId="9" applyNumberFormat="0" applyFill="0" applyAlignment="0" applyProtection="0">
      <alignment vertical="center"/>
    </xf>
    <xf numFmtId="0" fontId="52" fillId="0" borderId="13" applyNumberFormat="0" applyFill="0" applyAlignment="0" applyProtection="0">
      <alignment vertical="center"/>
    </xf>
    <xf numFmtId="0" fontId="56" fillId="0" borderId="9" applyNumberFormat="0" applyProtection="0">
      <alignment vertical="center"/>
    </xf>
    <xf numFmtId="0" fontId="125" fillId="0" borderId="14" applyNumberFormat="0" applyProtection="0">
      <alignment vertical="center"/>
    </xf>
    <xf numFmtId="0" fontId="62" fillId="0" borderId="14" applyNumberFormat="0" applyFill="0" applyAlignment="0" applyProtection="0">
      <alignment vertical="center"/>
    </xf>
    <xf numFmtId="0" fontId="125" fillId="0" borderId="14" applyNumberFormat="0" applyProtection="0">
      <alignment vertical="center"/>
    </xf>
    <xf numFmtId="0" fontId="74" fillId="0" borderId="12" applyNumberFormat="0" applyFill="0" applyAlignment="0" applyProtection="0">
      <alignment vertical="center"/>
    </xf>
    <xf numFmtId="0" fontId="74" fillId="0" borderId="12" applyNumberFormat="0" applyProtection="0">
      <alignment vertical="center"/>
    </xf>
    <xf numFmtId="0" fontId="60" fillId="0" borderId="18" applyNumberFormat="0" applyFill="0" applyAlignment="0" applyProtection="0">
      <alignment vertical="center"/>
    </xf>
    <xf numFmtId="0" fontId="74" fillId="0" borderId="12" applyNumberFormat="0" applyProtection="0">
      <alignment vertical="center"/>
    </xf>
    <xf numFmtId="0" fontId="128" fillId="0" borderId="0" applyNumberFormat="0" applyBorder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126" fillId="24" borderId="0" applyNumberFormat="0" applyBorder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126" fillId="24" borderId="0" applyNumberFormat="0" applyBorder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126" fillId="22" borderId="0" applyNumberFormat="0" applyBorder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126" fillId="22" borderId="0" applyNumberFormat="0" applyBorder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126" fillId="35" borderId="0" applyNumberFormat="0" applyBorder="0" applyProtection="0">
      <alignment vertical="center"/>
    </xf>
    <xf numFmtId="0" fontId="126" fillId="35" borderId="0" applyNumberFormat="0" applyBorder="0" applyProtection="0">
      <alignment vertical="center"/>
    </xf>
    <xf numFmtId="0" fontId="53" fillId="12" borderId="0" applyNumberFormat="0" applyBorder="0" applyAlignment="0" applyProtection="0">
      <alignment vertical="center"/>
    </xf>
    <xf numFmtId="0" fontId="126" fillId="34" borderId="0" applyNumberFormat="0" applyBorder="0" applyProtection="0">
      <alignment vertical="center"/>
    </xf>
    <xf numFmtId="0" fontId="126" fillId="34" borderId="0" applyNumberFormat="0" applyBorder="0" applyProtection="0">
      <alignment vertical="center"/>
    </xf>
    <xf numFmtId="0" fontId="48" fillId="0" borderId="0">
      <alignment vertical="center"/>
    </xf>
    <xf numFmtId="0" fontId="53" fillId="17" borderId="0" applyNumberFormat="0" applyBorder="0" applyAlignment="0" applyProtection="0">
      <alignment vertical="center"/>
    </xf>
    <xf numFmtId="0" fontId="126" fillId="17" borderId="0" applyNumberFormat="0" applyBorder="0" applyProtection="0">
      <alignment vertical="center"/>
    </xf>
    <xf numFmtId="0" fontId="53" fillId="16" borderId="0" applyNumberFormat="0" applyBorder="0" applyAlignment="0" applyProtection="0">
      <alignment vertical="center"/>
    </xf>
    <xf numFmtId="0" fontId="126" fillId="16" borderId="0" applyNumberFormat="0" applyBorder="0" applyProtection="0">
      <alignment vertical="center"/>
    </xf>
    <xf numFmtId="0" fontId="123" fillId="13" borderId="0" applyNumberFormat="0" applyBorder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71" fillId="19" borderId="0" applyNumberFormat="0" applyBorder="0" applyAlignment="0" applyProtection="0">
      <alignment vertical="center"/>
    </xf>
    <xf numFmtId="0" fontId="123" fillId="13" borderId="0" applyNumberFormat="0" applyBorder="0" applyProtection="0">
      <alignment vertical="center"/>
    </xf>
    <xf numFmtId="0" fontId="69" fillId="21" borderId="11" applyNumberFormat="0" applyAlignment="0" applyProtection="0">
      <alignment vertical="center"/>
    </xf>
    <xf numFmtId="0" fontId="123" fillId="3" borderId="0" applyNumberFormat="0" applyBorder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69" fillId="21" borderId="11" applyNumberFormat="0" applyProtection="0">
      <alignment vertical="center"/>
    </xf>
    <xf numFmtId="0" fontId="123" fillId="9" borderId="0" applyNumberFormat="0" applyBorder="0" applyProtection="0">
      <alignment vertical="center"/>
    </xf>
    <xf numFmtId="0" fontId="48" fillId="12" borderId="0" applyNumberFormat="0" applyBorder="0" applyAlignment="0" applyProtection="0">
      <alignment vertical="center"/>
    </xf>
    <xf numFmtId="0" fontId="83" fillId="14" borderId="8" applyNumberFormat="0" applyProtection="0">
      <alignment vertical="center"/>
    </xf>
    <xf numFmtId="0" fontId="126" fillId="17" borderId="0" applyNumberFormat="0" applyBorder="0" applyProtection="0">
      <alignment vertical="center"/>
    </xf>
    <xf numFmtId="0" fontId="69" fillId="6" borderId="11" applyNumberFormat="0" applyAlignment="0" applyProtection="0">
      <alignment vertical="center"/>
    </xf>
    <xf numFmtId="0" fontId="123" fillId="34" borderId="0" applyNumberFormat="0" applyBorder="0" applyProtection="0">
      <alignment vertical="center"/>
    </xf>
    <xf numFmtId="0" fontId="123" fillId="17" borderId="0" applyNumberFormat="0" applyBorder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123" fillId="9" borderId="0" applyNumberFormat="0" applyBorder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123" fillId="2" borderId="0" applyNumberFormat="0" applyBorder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0" borderId="0">
      <alignment vertical="center"/>
    </xf>
    <xf numFmtId="0" fontId="123" fillId="34" borderId="0" applyNumberFormat="0" applyBorder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123" fillId="9" borderId="0" applyNumberFormat="0" applyBorder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0" borderId="0">
      <alignment vertical="center"/>
    </xf>
    <xf numFmtId="0" fontId="53" fillId="22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71" fillId="19" borderId="0" applyNumberFormat="0" applyBorder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123" fillId="15" borderId="0" applyNumberFormat="0" applyBorder="0" applyProtection="0">
      <alignment vertical="center"/>
    </xf>
    <xf numFmtId="0" fontId="48" fillId="1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123" fillId="3" borderId="0" applyNumberFormat="0" applyBorder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123" fillId="15" borderId="0" applyNumberFormat="0" applyBorder="0" applyProtection="0">
      <alignment vertical="center"/>
    </xf>
    <xf numFmtId="0" fontId="63" fillId="0" borderId="19" applyNumberFormat="0" applyFill="0" applyAlignment="0" applyProtection="0">
      <alignment vertical="center"/>
    </xf>
    <xf numFmtId="0" fontId="72" fillId="6" borderId="15" applyNumberFormat="0" applyAlignment="0" applyProtection="0">
      <alignment vertical="center"/>
    </xf>
    <xf numFmtId="0" fontId="123" fillId="2" borderId="0" applyNumberFormat="0" applyBorder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123" fillId="9" borderId="0" applyNumberFormat="0" applyBorder="0" applyProtection="0">
      <alignment vertical="center"/>
    </xf>
    <xf numFmtId="0" fontId="72" fillId="21" borderId="15" applyNumberFormat="0" applyAlignment="0" applyProtection="0">
      <alignment vertical="center"/>
    </xf>
    <xf numFmtId="0" fontId="123" fillId="11" borderId="0" applyNumberFormat="0" applyBorder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123" fillId="10" borderId="0" applyNumberFormat="0" applyBorder="0" applyProtection="0">
      <alignment vertical="center"/>
    </xf>
    <xf numFmtId="0" fontId="123" fillId="23" borderId="0" applyNumberFormat="0" applyBorder="0" applyProtection="0">
      <alignment vertical="center"/>
    </xf>
    <xf numFmtId="0" fontId="123" fillId="11" borderId="0" applyNumberFormat="0" applyBorder="0" applyProtection="0">
      <alignment vertical="center"/>
    </xf>
    <xf numFmtId="0" fontId="63" fillId="0" borderId="19" applyNumberFormat="0" applyProtection="0">
      <alignment vertical="center"/>
    </xf>
    <xf numFmtId="0" fontId="123" fillId="3" borderId="0" applyNumberFormat="0" applyBorder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126" fillId="16" borderId="0" applyNumberFormat="0" applyBorder="0" applyProtection="0">
      <alignment vertical="center"/>
    </xf>
    <xf numFmtId="0" fontId="83" fillId="0" borderId="0">
      <alignment vertical="center"/>
    </xf>
    <xf numFmtId="0" fontId="122" fillId="0" borderId="0">
      <alignment vertical="center"/>
    </xf>
    <xf numFmtId="0" fontId="48" fillId="2" borderId="0" applyNumberFormat="0" applyBorder="0" applyAlignment="0" applyProtection="0">
      <alignment vertical="center"/>
    </xf>
    <xf numFmtId="0" fontId="83" fillId="0" borderId="0">
      <alignment vertical="center"/>
    </xf>
    <xf numFmtId="0" fontId="48" fillId="6" borderId="0" applyNumberFormat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83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83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83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83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83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83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83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0" fillId="0" borderId="18" applyNumberFormat="0" applyFill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83" fillId="0" borderId="12" applyNumberFormat="0" applyFill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60" fillId="0" borderId="18" applyNumberFormat="0" applyFill="0" applyAlignment="0" applyProtection="0">
      <alignment vertical="center"/>
    </xf>
    <xf numFmtId="0" fontId="62" fillId="0" borderId="14" applyNumberFormat="0" applyFill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83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2" fillId="0" borderId="14" applyNumberFormat="0" applyFill="0" applyAlignment="0" applyProtection="0">
      <alignment vertical="center"/>
    </xf>
    <xf numFmtId="0" fontId="52" fillId="0" borderId="13" applyNumberFormat="0" applyFill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83" fillId="0" borderId="9" applyNumberFormat="0" applyFill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52" fillId="0" borderId="13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5" fillId="10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83" fillId="10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83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8" fillId="0" borderId="17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69" fillId="6" borderId="11" applyNumberFormat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83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50" fillId="21" borderId="11" applyNumberFormat="0" applyAlignment="0" applyProtection="0">
      <alignment vertical="center"/>
    </xf>
    <xf numFmtId="0" fontId="69" fillId="6" borderId="11" applyNumberFormat="0" applyAlignment="0" applyProtection="0">
      <alignment vertical="center"/>
    </xf>
    <xf numFmtId="0" fontId="70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83" fillId="20" borderId="10" applyNumberFormat="0" applyAlignment="0" applyProtection="0">
      <alignment vertical="center"/>
    </xf>
    <xf numFmtId="0" fontId="70" fillId="20" borderId="10" applyNumberFormat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3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83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7" fillId="0" borderId="19" applyNumberFormat="0" applyFill="0" applyAlignment="0" applyProtection="0">
      <alignment vertical="center"/>
    </xf>
    <xf numFmtId="0" fontId="63" fillId="0" borderId="19" applyNumberFormat="0" applyFill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8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83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53" fillId="8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71" fillId="19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85" fillId="19" borderId="0" applyNumberFormat="0" applyBorder="0" applyAlignment="0" applyProtection="0">
      <alignment vertical="center"/>
    </xf>
    <xf numFmtId="0" fontId="71" fillId="19" borderId="0" applyNumberFormat="0" applyBorder="0" applyAlignment="0" applyProtection="0">
      <alignment vertical="center"/>
    </xf>
    <xf numFmtId="0" fontId="72" fillId="6" borderId="15" applyNumberFormat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83" fillId="21" borderId="15" applyNumberFormat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56" fillId="21" borderId="15" applyNumberFormat="0" applyAlignment="0" applyProtection="0">
      <alignment vertical="center"/>
    </xf>
    <xf numFmtId="0" fontId="72" fillId="6" borderId="15" applyNumberFormat="0" applyAlignment="0" applyProtection="0">
      <alignment vertical="center"/>
    </xf>
    <xf numFmtId="0" fontId="73" fillId="23" borderId="11" applyNumberFormat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83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49" fillId="23" borderId="11" applyNumberFormat="0" applyAlignment="0" applyProtection="0">
      <alignment vertical="center"/>
    </xf>
    <xf numFmtId="0" fontId="73" fillId="23" borderId="11" applyNumberForma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83" fillId="14" borderId="8" applyNumberFormat="0" applyFont="0" applyAlignment="0" applyProtection="0">
      <alignment vertical="center"/>
    </xf>
    <xf numFmtId="0" fontId="44" fillId="0" borderId="0">
      <alignment vertical="center"/>
    </xf>
    <xf numFmtId="0" fontId="131" fillId="0" borderId="0">
      <alignment vertical="center"/>
    </xf>
    <xf numFmtId="0" fontId="48" fillId="9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0" borderId="0">
      <alignment vertical="center"/>
    </xf>
    <xf numFmtId="0" fontId="48" fillId="6" borderId="0" applyNumberFormat="0" applyBorder="0" applyAlignment="0" applyProtection="0">
      <alignment vertical="center"/>
    </xf>
    <xf numFmtId="0" fontId="48" fillId="0" borderId="0">
      <alignment vertical="center"/>
    </xf>
    <xf numFmtId="0" fontId="48" fillId="9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0" borderId="0">
      <alignment vertical="center"/>
    </xf>
    <xf numFmtId="0" fontId="48" fillId="1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0" borderId="0">
      <alignment vertical="center"/>
    </xf>
    <xf numFmtId="0" fontId="48" fillId="21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2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13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74" fillId="0" borderId="12" applyNumberFormat="0" applyProtection="0">
      <alignment vertical="center"/>
    </xf>
    <xf numFmtId="0" fontId="74" fillId="0" borderId="12" applyNumberFormat="0" applyFill="0" applyAlignment="0" applyProtection="0">
      <alignment vertical="center"/>
    </xf>
    <xf numFmtId="0" fontId="74" fillId="0" borderId="12" applyNumberFormat="0" applyProtection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8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83" fillId="14" borderId="8" applyNumberFormat="0" applyProtection="0">
      <alignment vertical="center"/>
    </xf>
    <xf numFmtId="0" fontId="8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83" fillId="14" borderId="8" applyNumberFormat="0" applyProtection="0">
      <alignment vertical="center"/>
    </xf>
    <xf numFmtId="0" fontId="74" fillId="0" borderId="0">
      <alignment vertical="center"/>
    </xf>
    <xf numFmtId="0" fontId="48" fillId="14" borderId="8" applyNumberFormat="0" applyFont="0" applyAlignment="0" applyProtection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83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56" fillId="21" borderId="30" applyNumberFormat="0" applyAlignment="0" applyProtection="0">
      <alignment vertical="center"/>
    </xf>
    <xf numFmtId="0" fontId="57" fillId="0" borderId="31" applyNumberFormat="0" applyFill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7" fillId="0" borderId="31" applyNumberFormat="0" applyFill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69" fillId="6" borderId="29" applyNumberFormat="0" applyAlignment="0" applyProtection="0">
      <alignment vertical="center"/>
    </xf>
    <xf numFmtId="0" fontId="69" fillId="6" borderId="29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72" fillId="6" borderId="30" applyNumberFormat="0" applyAlignment="0" applyProtection="0">
      <alignment vertical="center"/>
    </xf>
    <xf numFmtId="0" fontId="72" fillId="6" borderId="30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73" fillId="23" borderId="29" applyNumberFormat="0" applyAlignment="0" applyProtection="0">
      <alignment vertical="center"/>
    </xf>
    <xf numFmtId="0" fontId="73" fillId="23" borderId="29" applyNumberFormat="0" applyAlignment="0" applyProtection="0">
      <alignment vertical="center"/>
    </xf>
    <xf numFmtId="0" fontId="57" fillId="0" borderId="31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7" fillId="0" borderId="31" applyNumberFormat="0" applyFill="0" applyAlignment="0" applyProtection="0">
      <alignment vertical="center"/>
    </xf>
    <xf numFmtId="0" fontId="69" fillId="6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69" fillId="6" borderId="29" applyNumberFormat="0" applyAlignment="0" applyProtection="0">
      <alignment vertical="center"/>
    </xf>
    <xf numFmtId="0" fontId="72" fillId="6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72" fillId="6" borderId="30" applyNumberFormat="0" applyAlignment="0" applyProtection="0">
      <alignment vertical="center"/>
    </xf>
    <xf numFmtId="0" fontId="7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73" fillId="23" borderId="29" applyNumberFormat="0" applyAlignment="0" applyProtection="0">
      <alignment vertical="center"/>
    </xf>
    <xf numFmtId="0" fontId="8" fillId="0" borderId="0">
      <alignment vertical="center"/>
    </xf>
    <xf numFmtId="0" fontId="72" fillId="21" borderId="30" applyNumberFormat="0" applyProtection="0">
      <alignment vertical="center"/>
    </xf>
    <xf numFmtId="0" fontId="127" fillId="0" borderId="32" applyNumberFormat="0" applyProtection="0">
      <alignment vertical="center"/>
    </xf>
    <xf numFmtId="0" fontId="57" fillId="0" borderId="31" applyNumberFormat="0" applyFill="0" applyAlignment="0" applyProtection="0">
      <alignment vertical="center"/>
    </xf>
    <xf numFmtId="0" fontId="8" fillId="0" borderId="0">
      <alignment vertical="center"/>
    </xf>
    <xf numFmtId="0" fontId="73" fillId="23" borderId="29" applyNumberFormat="0" applyAlignment="0" applyProtection="0">
      <alignment vertical="center"/>
    </xf>
    <xf numFmtId="0" fontId="73" fillId="23" borderId="29" applyNumberFormat="0" applyProtection="0">
      <alignment vertical="center"/>
    </xf>
    <xf numFmtId="0" fontId="73" fillId="23" borderId="29" applyNumberFormat="0" applyAlignment="0" applyProtection="0">
      <alignment vertical="center"/>
    </xf>
    <xf numFmtId="0" fontId="73" fillId="23" borderId="29" applyNumberFormat="0" applyProtection="0">
      <alignment vertical="center"/>
    </xf>
    <xf numFmtId="0" fontId="72" fillId="21" borderId="30" applyNumberFormat="0" applyProtection="0">
      <alignment vertical="center"/>
    </xf>
    <xf numFmtId="0" fontId="69" fillId="21" borderId="29" applyNumberFormat="0" applyProtection="0">
      <alignment vertical="center"/>
    </xf>
    <xf numFmtId="0" fontId="57" fillId="0" borderId="32" applyNumberFormat="0" applyFill="0" applyAlignment="0" applyProtection="0">
      <alignment vertical="center"/>
    </xf>
    <xf numFmtId="0" fontId="127" fillId="0" borderId="32" applyNumberFormat="0" applyProtection="0">
      <alignment vertical="center"/>
    </xf>
    <xf numFmtId="0" fontId="69" fillId="21" borderId="29" applyNumberFormat="0" applyAlignment="0" applyProtection="0">
      <alignment vertical="center"/>
    </xf>
    <xf numFmtId="0" fontId="69" fillId="21" borderId="29" applyNumberFormat="0" applyProtection="0">
      <alignment vertical="center"/>
    </xf>
    <xf numFmtId="0" fontId="69" fillId="6" borderId="29" applyNumberFormat="0" applyAlignment="0" applyProtection="0">
      <alignment vertical="center"/>
    </xf>
    <xf numFmtId="0" fontId="72" fillId="6" borderId="30" applyNumberFormat="0" applyAlignment="0" applyProtection="0">
      <alignment vertical="center"/>
    </xf>
    <xf numFmtId="0" fontId="72" fillId="21" borderId="30" applyNumberFormat="0" applyAlignment="0" applyProtection="0">
      <alignment vertical="center"/>
    </xf>
    <xf numFmtId="0" fontId="57" fillId="0" borderId="31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83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8" fillId="0" borderId="32" applyNumberFormat="0" applyFill="0" applyAlignment="0" applyProtection="0">
      <alignment vertical="center"/>
    </xf>
    <xf numFmtId="0" fontId="57" fillId="0" borderId="31" applyNumberFormat="0" applyFill="0" applyAlignment="0" applyProtection="0">
      <alignment vertical="center"/>
    </xf>
    <xf numFmtId="0" fontId="69" fillId="6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83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50" fillId="21" borderId="29" applyNumberFormat="0" applyAlignment="0" applyProtection="0">
      <alignment vertical="center"/>
    </xf>
    <xf numFmtId="0" fontId="69" fillId="6" borderId="29" applyNumberFormat="0" applyAlignment="0" applyProtection="0">
      <alignment vertical="center"/>
    </xf>
    <xf numFmtId="0" fontId="72" fillId="6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56" fillId="21" borderId="30" applyNumberFormat="0" applyAlignment="0" applyProtection="0">
      <alignment vertical="center"/>
    </xf>
    <xf numFmtId="0" fontId="72" fillId="6" borderId="30" applyNumberFormat="0" applyAlignment="0" applyProtection="0">
      <alignment vertical="center"/>
    </xf>
    <xf numFmtId="0" fontId="7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83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49" fillId="23" borderId="29" applyNumberFormat="0" applyAlignment="0" applyProtection="0">
      <alignment vertical="center"/>
    </xf>
    <xf numFmtId="0" fontId="73" fillId="23" borderId="29" applyNumberFormat="0" applyAlignment="0" applyProtection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7" fillId="0" borderId="38" applyNumberFormat="0" applyProtection="0">
      <alignment vertical="center"/>
    </xf>
    <xf numFmtId="0" fontId="49" fillId="23" borderId="35" applyNumberForma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72" fillId="6" borderId="36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73" fillId="23" borderId="35" applyNumberForma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73" fillId="23" borderId="35" applyNumberFormat="0" applyAlignment="0" applyProtection="0">
      <alignment vertical="center"/>
    </xf>
    <xf numFmtId="0" fontId="57" fillId="0" borderId="37" applyNumberFormat="0" applyFill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69" fillId="6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72" fillId="6" borderId="36" applyNumberForma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72" fillId="6" borderId="36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69" fillId="21" borderId="35" applyNumberFormat="0" applyProtection="0">
      <alignment vertical="center"/>
    </xf>
    <xf numFmtId="0" fontId="56" fillId="21" borderId="36" applyNumberFormat="0" applyAlignment="0" applyProtection="0">
      <alignment vertical="center"/>
    </xf>
    <xf numFmtId="0" fontId="57" fillId="0" borderId="37" applyNumberFormat="0" applyFill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72" fillId="21" borderId="36" applyNumberForma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72" fillId="6" borderId="36" applyNumberForma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69" fillId="6" borderId="35" applyNumberFormat="0" applyAlignment="0" applyProtection="0">
      <alignment vertical="center"/>
    </xf>
    <xf numFmtId="0" fontId="73" fillId="23" borderId="35" applyNumberFormat="0" applyProtection="0">
      <alignment vertical="center"/>
    </xf>
    <xf numFmtId="0" fontId="73" fillId="23" borderId="35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73" fillId="23" borderId="35" applyNumberForma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69" fillId="6" borderId="35" applyNumberFormat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57" fillId="0" borderId="37" applyNumberFormat="0" applyFill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69" fillId="6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69" fillId="21" borderId="35" applyNumberFormat="0" applyAlignment="0" applyProtection="0">
      <alignment vertical="center"/>
    </xf>
    <xf numFmtId="0" fontId="127" fillId="0" borderId="38" applyNumberFormat="0" applyProtection="0">
      <alignment vertical="center"/>
    </xf>
    <xf numFmtId="0" fontId="72" fillId="21" borderId="36" applyNumberFormat="0" applyProtection="0">
      <alignment vertical="center"/>
    </xf>
    <xf numFmtId="0" fontId="83" fillId="14" borderId="34" applyNumberFormat="0" applyProtection="0">
      <alignment vertical="center"/>
    </xf>
    <xf numFmtId="0" fontId="72" fillId="21" borderId="36" applyNumberFormat="0" applyProtection="0">
      <alignment vertical="center"/>
    </xf>
    <xf numFmtId="0" fontId="83" fillId="23" borderId="35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72" fillId="6" borderId="36" applyNumberForma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72" fillId="6" borderId="36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69" fillId="6" borderId="35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57" fillId="0" borderId="37" applyNumberFormat="0" applyFill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6" fillId="0" borderId="0">
      <alignment vertical="center"/>
    </xf>
    <xf numFmtId="0" fontId="83" fillId="14" borderId="34" applyNumberFormat="0" applyFon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73" fillId="23" borderId="35" applyNumberFormat="0" applyAlignment="0" applyProtection="0">
      <alignment vertical="center"/>
    </xf>
    <xf numFmtId="0" fontId="6" fillId="0" borderId="0">
      <alignment vertical="center"/>
    </xf>
    <xf numFmtId="0" fontId="83" fillId="21" borderId="35" applyNumberFormat="0" applyAlignment="0" applyProtection="0">
      <alignment vertical="center"/>
    </xf>
    <xf numFmtId="0" fontId="57" fillId="0" borderId="37" applyNumberFormat="0" applyFill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69" fillId="21" borderId="35" applyNumberFormat="0" applyProtection="0">
      <alignment vertical="center"/>
    </xf>
    <xf numFmtId="0" fontId="69" fillId="6" borderId="35" applyNumberFormat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73" fillId="23" borderId="35" applyNumberFormat="0" applyAlignment="0" applyProtection="0">
      <alignment vertical="center"/>
    </xf>
    <xf numFmtId="0" fontId="57" fillId="0" borderId="37" applyNumberFormat="0" applyFill="0" applyAlignment="0" applyProtection="0">
      <alignment vertical="center"/>
    </xf>
    <xf numFmtId="0" fontId="57" fillId="0" borderId="37" applyNumberFormat="0" applyFill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72" fillId="6" borderId="36" applyNumberForma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69" fillId="6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83" fillId="14" borderId="34" applyNumberFormat="0" applyProtection="0">
      <alignment vertical="center"/>
    </xf>
    <xf numFmtId="0" fontId="57" fillId="0" borderId="38" applyNumberFormat="0" applyFill="0" applyAlignment="0" applyProtection="0">
      <alignment vertical="center"/>
    </xf>
    <xf numFmtId="0" fontId="73" fillId="23" borderId="35" applyNumberFormat="0" applyProtection="0">
      <alignment vertical="center"/>
    </xf>
    <xf numFmtId="0" fontId="48" fillId="14" borderId="34" applyNumberFormat="0" applyFon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83" fillId="14" borderId="34" applyNumberFormat="0" applyFont="0" applyAlignment="0" applyProtection="0">
      <alignment vertical="center"/>
    </xf>
    <xf numFmtId="0" fontId="73" fillId="23" borderId="35" applyNumberFormat="0" applyAlignment="0" applyProtection="0">
      <alignment vertical="center"/>
    </xf>
    <xf numFmtId="0" fontId="49" fillId="23" borderId="35" applyNumberForma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83" fillId="23" borderId="35" applyNumberFormat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50" fillId="21" borderId="35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83" fillId="21" borderId="35" applyNumberFormat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83" fillId="0" borderId="38" applyNumberFormat="0" applyFill="0" applyAlignment="0" applyProtection="0">
      <alignment vertical="center"/>
    </xf>
    <xf numFmtId="0" fontId="56" fillId="21" borderId="36" applyNumberFormat="0" applyAlignment="0" applyProtection="0">
      <alignment vertical="center"/>
    </xf>
    <xf numFmtId="0" fontId="6" fillId="0" borderId="0">
      <alignment vertical="center"/>
    </xf>
    <xf numFmtId="0" fontId="73" fillId="23" borderId="35" applyNumberFormat="0" applyAlignment="0" applyProtection="0">
      <alignment vertical="center"/>
    </xf>
    <xf numFmtId="0" fontId="58" fillId="0" borderId="38" applyNumberFormat="0" applyFill="0" applyAlignment="0" applyProtection="0">
      <alignment vertical="center"/>
    </xf>
    <xf numFmtId="0" fontId="83" fillId="14" borderId="34" applyNumberFormat="0" applyProtection="0">
      <alignment vertical="center"/>
    </xf>
    <xf numFmtId="0" fontId="83" fillId="14" borderId="34" applyNumberFormat="0" applyProtection="0">
      <alignment vertical="center"/>
    </xf>
    <xf numFmtId="0" fontId="48" fillId="14" borderId="34" applyNumberFormat="0" applyFont="0" applyAlignment="0" applyProtection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</cellStyleXfs>
  <cellXfs count="378">
    <xf numFmtId="0" fontId="74" fillId="0" borderId="0" xfId="0" applyFont="1">
      <alignment vertical="center"/>
    </xf>
    <xf numFmtId="0" fontId="51" fillId="0" borderId="0" xfId="0" applyFont="1" applyAlignment="1">
      <alignment horizontal="center" vertical="center"/>
    </xf>
    <xf numFmtId="0" fontId="51" fillId="0" borderId="0" xfId="0" applyFont="1">
      <alignment vertical="center"/>
    </xf>
    <xf numFmtId="176" fontId="51" fillId="4" borderId="1" xfId="0" applyNumberFormat="1" applyFont="1" applyFill="1" applyBorder="1" applyAlignment="1">
      <alignment horizontal="left" vertical="center" wrapText="1"/>
    </xf>
    <xf numFmtId="0" fontId="51" fillId="4" borderId="1" xfId="0" applyFont="1" applyFill="1" applyBorder="1" applyAlignment="1">
      <alignment horizontal="left" vertical="center" wrapText="1"/>
    </xf>
    <xf numFmtId="176" fontId="51" fillId="2" borderId="1" xfId="0" applyNumberFormat="1" applyFont="1" applyFill="1" applyBorder="1" applyAlignment="1">
      <alignment horizontal="left" vertical="center" wrapText="1"/>
    </xf>
    <xf numFmtId="0" fontId="51" fillId="2" borderId="1" xfId="0" applyFont="1" applyFill="1" applyBorder="1" applyAlignment="1">
      <alignment horizontal="left" vertical="center" wrapText="1"/>
    </xf>
    <xf numFmtId="176" fontId="51" fillId="0" borderId="1" xfId="0" applyNumberFormat="1" applyFont="1" applyFill="1" applyBorder="1" applyAlignment="1">
      <alignment horizontal="left" vertical="center" wrapText="1"/>
    </xf>
    <xf numFmtId="0" fontId="51" fillId="0" borderId="1" xfId="0" applyFont="1" applyFill="1" applyBorder="1" applyAlignment="1">
      <alignment horizontal="left" vertical="center" wrapText="1"/>
    </xf>
    <xf numFmtId="0" fontId="0" fillId="0" borderId="0" xfId="0">
      <alignment vertical="center"/>
    </xf>
    <xf numFmtId="0" fontId="51" fillId="2" borderId="2" xfId="0" applyFont="1" applyFill="1" applyBorder="1" applyAlignment="1">
      <alignment horizontal="left" vertical="center" wrapText="1"/>
    </xf>
    <xf numFmtId="13" fontId="51" fillId="2" borderId="1" xfId="0" applyNumberFormat="1" applyFont="1" applyFill="1" applyBorder="1" applyAlignment="1">
      <alignment horizontal="center" vertical="center" wrapText="1"/>
    </xf>
    <xf numFmtId="13" fontId="51" fillId="0" borderId="1" xfId="0" applyNumberFormat="1" applyFont="1" applyFill="1" applyBorder="1" applyAlignment="1">
      <alignment horizontal="center" vertical="center" wrapText="1"/>
    </xf>
    <xf numFmtId="0" fontId="51" fillId="0" borderId="5" xfId="0" applyNumberFormat="1" applyFont="1" applyBorder="1" applyAlignment="1" applyProtection="1">
      <alignment vertical="center"/>
    </xf>
    <xf numFmtId="0" fontId="51" fillId="0" borderId="5" xfId="0" applyNumberFormat="1" applyFont="1" applyBorder="1" applyAlignment="1" applyProtection="1">
      <alignment horizontal="center" vertical="center"/>
    </xf>
    <xf numFmtId="0" fontId="51" fillId="0" borderId="5" xfId="0" applyNumberFormat="1" applyFont="1" applyBorder="1" applyAlignment="1" applyProtection="1">
      <alignment horizontal="right" vertical="center"/>
    </xf>
    <xf numFmtId="0" fontId="51" fillId="0" borderId="0" xfId="0" applyFont="1" applyFill="1" applyAlignment="1">
      <alignment horizontal="center" vertical="center"/>
    </xf>
    <xf numFmtId="177" fontId="51" fillId="0" borderId="0" xfId="0" applyNumberFormat="1" applyFont="1" applyFill="1" applyAlignment="1">
      <alignment horizontal="center" vertical="center"/>
    </xf>
    <xf numFmtId="0" fontId="76" fillId="5" borderId="5" xfId="542" applyFont="1" applyFill="1" applyBorder="1" applyAlignment="1" applyProtection="1">
      <alignment horizontal="center" vertical="center" wrapText="1"/>
    </xf>
    <xf numFmtId="0" fontId="51" fillId="0" borderId="0" xfId="0" applyNumberFormat="1" applyFont="1" applyAlignment="1" applyProtection="1">
      <alignment vertical="center"/>
    </xf>
    <xf numFmtId="179" fontId="51" fillId="0" borderId="0" xfId="0" applyNumberFormat="1" applyFont="1">
      <alignment vertical="center"/>
    </xf>
    <xf numFmtId="0" fontId="51" fillId="0" borderId="1" xfId="0" applyFont="1" applyFill="1" applyBorder="1" applyAlignment="1">
      <alignment horizontal="left" vertical="top" wrapText="1"/>
    </xf>
    <xf numFmtId="0" fontId="51" fillId="2" borderId="1" xfId="0" applyFont="1" applyFill="1" applyBorder="1" applyAlignment="1">
      <alignment horizontal="left" vertical="top" wrapText="1"/>
    </xf>
    <xf numFmtId="0" fontId="51" fillId="29" borderId="1" xfId="0" applyFont="1" applyFill="1" applyBorder="1" applyAlignment="1">
      <alignment horizontal="left" vertical="center" wrapText="1"/>
    </xf>
    <xf numFmtId="0" fontId="0" fillId="0" borderId="0" xfId="0" applyAlignment="1"/>
    <xf numFmtId="176" fontId="51" fillId="31" borderId="1" xfId="0" applyNumberFormat="1" applyFont="1" applyFill="1" applyBorder="1" applyAlignment="1">
      <alignment horizontal="left" vertical="center" wrapText="1"/>
    </xf>
    <xf numFmtId="176" fontId="51" fillId="30" borderId="1" xfId="0" applyNumberFormat="1" applyFont="1" applyFill="1" applyBorder="1" applyAlignment="1">
      <alignment horizontal="left" vertical="center" wrapText="1"/>
    </xf>
    <xf numFmtId="0" fontId="51" fillId="0" borderId="0" xfId="0" applyFont="1" applyFill="1" applyBorder="1" applyAlignment="1">
      <alignment vertical="center"/>
    </xf>
    <xf numFmtId="0" fontId="121" fillId="0" borderId="1" xfId="0" applyFont="1" applyBorder="1" applyAlignment="1">
      <alignment vertical="center"/>
    </xf>
    <xf numFmtId="0" fontId="121" fillId="0" borderId="1" xfId="0" applyFont="1" applyFill="1" applyBorder="1" applyAlignment="1">
      <alignment vertical="center"/>
    </xf>
    <xf numFmtId="0" fontId="121" fillId="0" borderId="1" xfId="0" applyFont="1" applyFill="1" applyBorder="1" applyAlignment="1">
      <alignment horizontal="center" vertical="center"/>
    </xf>
    <xf numFmtId="0" fontId="121" fillId="0" borderId="23" xfId="0" applyNumberFormat="1" applyFont="1" applyBorder="1" applyAlignment="1" applyProtection="1">
      <alignment horizontal="center" vertical="center"/>
    </xf>
    <xf numFmtId="0" fontId="51" fillId="33" borderId="0" xfId="0" applyFont="1" applyFill="1">
      <alignment vertical="center"/>
    </xf>
    <xf numFmtId="179" fontId="51" fillId="33" borderId="0" xfId="0" applyNumberFormat="1" applyFont="1" applyFill="1">
      <alignment vertical="center"/>
    </xf>
    <xf numFmtId="178" fontId="76" fillId="33" borderId="5" xfId="542" applyNumberFormat="1" applyFont="1" applyFill="1" applyBorder="1" applyAlignment="1" applyProtection="1">
      <alignment horizontal="center" vertical="center" wrapText="1"/>
    </xf>
    <xf numFmtId="0" fontId="76" fillId="33" borderId="5" xfId="542" applyFont="1" applyFill="1" applyBorder="1" applyAlignment="1" applyProtection="1">
      <alignment horizontal="center" vertical="center" wrapText="1"/>
    </xf>
    <xf numFmtId="0" fontId="76" fillId="33" borderId="6" xfId="512" applyFont="1" applyFill="1" applyBorder="1" applyAlignment="1" applyProtection="1">
      <alignment vertical="center" wrapText="1"/>
    </xf>
    <xf numFmtId="0" fontId="76" fillId="33" borderId="5" xfId="512" applyFont="1" applyFill="1" applyBorder="1" applyAlignment="1" applyProtection="1">
      <alignment horizontal="center" vertical="center" wrapText="1"/>
    </xf>
    <xf numFmtId="0" fontId="76" fillId="33" borderId="6" xfId="512" applyFont="1" applyFill="1" applyBorder="1" applyAlignment="1" applyProtection="1">
      <alignment horizontal="center" vertical="center" wrapText="1"/>
    </xf>
    <xf numFmtId="0" fontId="74" fillId="0" borderId="0" xfId="0" applyFont="1">
      <alignment vertical="center"/>
    </xf>
    <xf numFmtId="0" fontId="51" fillId="4" borderId="1" xfId="0" applyFont="1" applyFill="1" applyBorder="1" applyAlignment="1">
      <alignment horizontal="center" vertical="center" wrapText="1"/>
    </xf>
    <xf numFmtId="13" fontId="51" fillId="0" borderId="1" xfId="0" applyNumberFormat="1" applyFont="1" applyFill="1" applyBorder="1" applyAlignment="1">
      <alignment horizontal="center" vertical="center" wrapText="1"/>
    </xf>
    <xf numFmtId="0" fontId="51" fillId="32" borderId="1" xfId="0" applyFont="1" applyFill="1" applyBorder="1" applyAlignment="1">
      <alignment horizontal="left" vertical="center" wrapText="1"/>
    </xf>
    <xf numFmtId="0" fontId="51" fillId="0" borderId="0" xfId="0" applyFont="1" applyFill="1" applyBorder="1">
      <alignment vertical="center"/>
    </xf>
    <xf numFmtId="0" fontId="76" fillId="33" borderId="0" xfId="512" applyFont="1" applyFill="1" applyBorder="1" applyAlignment="1" applyProtection="1">
      <alignment vertical="center" wrapText="1"/>
    </xf>
    <xf numFmtId="0" fontId="76" fillId="33" borderId="0" xfId="542" applyFont="1" applyFill="1" applyBorder="1" applyAlignment="1" applyProtection="1">
      <alignment horizontal="center" vertical="center" wrapText="1"/>
    </xf>
    <xf numFmtId="178" fontId="76" fillId="33" borderId="0" xfId="542" applyNumberFormat="1" applyFont="1" applyFill="1" applyBorder="1" applyAlignment="1" applyProtection="1">
      <alignment horizontal="center" vertical="center" wrapText="1"/>
    </xf>
    <xf numFmtId="0" fontId="76" fillId="33" borderId="1" xfId="512" applyFont="1" applyFill="1" applyBorder="1" applyAlignment="1" applyProtection="1">
      <alignment vertical="center" wrapText="1"/>
    </xf>
    <xf numFmtId="0" fontId="51" fillId="33" borderId="1" xfId="512" applyNumberFormat="1" applyFont="1" applyFill="1" applyBorder="1" applyAlignment="1" applyProtection="1">
      <alignment horizontal="center" vertical="center"/>
    </xf>
    <xf numFmtId="0" fontId="51" fillId="33" borderId="5" xfId="512" applyNumberFormat="1" applyFont="1" applyFill="1" applyBorder="1" applyAlignment="1" applyProtection="1">
      <alignment horizontal="center" vertical="center"/>
    </xf>
    <xf numFmtId="178" fontId="51" fillId="33" borderId="5" xfId="512" applyNumberFormat="1" applyFont="1" applyFill="1" applyBorder="1" applyAlignment="1" applyProtection="1">
      <alignment horizontal="center" vertical="center"/>
    </xf>
    <xf numFmtId="0" fontId="51" fillId="33" borderId="1" xfId="512" applyNumberFormat="1" applyFont="1" applyFill="1" applyBorder="1" applyAlignment="1" applyProtection="1">
      <alignment horizontal="center" vertical="center" wrapText="1"/>
    </xf>
    <xf numFmtId="0" fontId="51" fillId="33" borderId="6" xfId="512" applyNumberFormat="1" applyFont="1" applyFill="1" applyBorder="1" applyAlignment="1" applyProtection="1">
      <alignment horizontal="center" vertical="center"/>
    </xf>
    <xf numFmtId="178" fontId="51" fillId="33" borderId="0" xfId="512" applyNumberFormat="1" applyFont="1" applyFill="1" applyBorder="1" applyAlignment="1" applyProtection="1">
      <alignment horizontal="center" vertical="center"/>
    </xf>
    <xf numFmtId="0" fontId="51" fillId="0" borderId="0" xfId="0" applyFont="1" applyAlignment="1">
      <alignment vertical="center"/>
    </xf>
    <xf numFmtId="0" fontId="76" fillId="0" borderId="1" xfId="1144" applyFont="1" applyBorder="1" applyAlignment="1">
      <alignment vertical="center" wrapText="1"/>
    </xf>
    <xf numFmtId="0" fontId="76" fillId="33" borderId="3" xfId="512" applyFont="1" applyFill="1" applyBorder="1" applyAlignment="1" applyProtection="1">
      <alignment horizontal="center" vertical="center" wrapText="1"/>
    </xf>
    <xf numFmtId="0" fontId="121" fillId="0" borderId="1" xfId="0" applyNumberFormat="1" applyFont="1" applyBorder="1" applyAlignment="1" applyProtection="1">
      <alignment horizontal="center" vertical="center"/>
    </xf>
    <xf numFmtId="0" fontId="121" fillId="0" borderId="1" xfId="0" applyFont="1" applyFill="1" applyBorder="1" applyAlignment="1">
      <alignment horizontal="left" vertical="center"/>
    </xf>
    <xf numFmtId="0" fontId="121" fillId="0" borderId="1" xfId="0" applyNumberFormat="1" applyFont="1" applyFill="1" applyBorder="1" applyAlignment="1" applyProtection="1">
      <alignment horizontal="center" vertical="center"/>
    </xf>
    <xf numFmtId="0" fontId="121" fillId="0" borderId="1" xfId="0" applyNumberFormat="1" applyFont="1" applyBorder="1" applyAlignment="1" applyProtection="1">
      <alignment vertical="center"/>
    </xf>
    <xf numFmtId="0" fontId="121" fillId="0" borderId="1" xfId="0" applyFont="1" applyBorder="1" applyAlignment="1">
      <alignment horizontal="center" vertical="center"/>
    </xf>
    <xf numFmtId="0" fontId="134" fillId="0" borderId="0" xfId="0" applyFont="1" applyAlignment="1">
      <alignment vertical="center"/>
    </xf>
    <xf numFmtId="0" fontId="78" fillId="0" borderId="1" xfId="542" applyNumberFormat="1" applyFont="1" applyBorder="1" applyAlignment="1" applyProtection="1">
      <alignment horizontal="left" vertical="center" wrapText="1"/>
    </xf>
    <xf numFmtId="0" fontId="51" fillId="0" borderId="1" xfId="542" applyNumberFormat="1" applyFont="1" applyBorder="1" applyAlignment="1" applyProtection="1">
      <alignment horizontal="center" vertical="center"/>
    </xf>
    <xf numFmtId="2" fontId="51" fillId="0" borderId="1" xfId="542" applyNumberFormat="1" applyFont="1" applyBorder="1" applyAlignment="1" applyProtection="1">
      <alignment horizontal="center" vertical="center"/>
    </xf>
    <xf numFmtId="0" fontId="78" fillId="0" borderId="6" xfId="542" applyNumberFormat="1" applyFont="1" applyBorder="1" applyAlignment="1" applyProtection="1">
      <alignment horizontal="left" vertical="center"/>
    </xf>
    <xf numFmtId="0" fontId="76" fillId="5" borderId="6" xfId="542" applyFont="1" applyFill="1" applyBorder="1" applyAlignment="1" applyProtection="1">
      <alignment vertical="center" wrapText="1"/>
    </xf>
    <xf numFmtId="0" fontId="121" fillId="0" borderId="1" xfId="0" applyNumberFormat="1" applyFont="1" applyBorder="1" applyAlignment="1" applyProtection="1">
      <alignment horizontal="left" vertical="center"/>
    </xf>
    <xf numFmtId="0" fontId="51" fillId="38" borderId="0" xfId="0" applyFont="1" applyFill="1">
      <alignment vertical="center"/>
    </xf>
    <xf numFmtId="0" fontId="136" fillId="0" borderId="1" xfId="0" applyFont="1" applyBorder="1" applyAlignment="1">
      <alignment horizontal="left" vertical="center"/>
    </xf>
    <xf numFmtId="0" fontId="137" fillId="0" borderId="1" xfId="0" applyFont="1" applyBorder="1" applyAlignment="1">
      <alignment horizontal="center" vertical="center"/>
    </xf>
    <xf numFmtId="0" fontId="137" fillId="0" borderId="1" xfId="0" applyFont="1" applyBorder="1" applyAlignment="1">
      <alignment horizontal="left" vertical="center"/>
    </xf>
    <xf numFmtId="0" fontId="136" fillId="0" borderId="1" xfId="0" applyFont="1" applyBorder="1" applyAlignment="1">
      <alignment horizontal="center" vertical="center"/>
    </xf>
    <xf numFmtId="0" fontId="120" fillId="0" borderId="0" xfId="0" applyNumberFormat="1" applyFont="1" applyBorder="1" applyAlignment="1" applyProtection="1">
      <alignment vertical="center"/>
    </xf>
    <xf numFmtId="0" fontId="137" fillId="0" borderId="1" xfId="0" applyFont="1" applyBorder="1" applyAlignment="1">
      <alignment horizontal="center" vertical="center" wrapText="1"/>
    </xf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 vertical="center" wrapText="1"/>
    </xf>
    <xf numFmtId="0" fontId="136" fillId="0" borderId="1" xfId="0" applyFont="1" applyBorder="1" applyAlignment="1">
      <alignment horizontal="center" vertical="center" wrapText="1"/>
    </xf>
    <xf numFmtId="0" fontId="51" fillId="0" borderId="0" xfId="0" applyNumberFormat="1" applyFont="1" applyBorder="1" applyAlignment="1" applyProtection="1">
      <alignment horizontal="left" vertical="center" wrapText="1"/>
    </xf>
    <xf numFmtId="0" fontId="140" fillId="0" borderId="1" xfId="0" applyFont="1" applyBorder="1" applyAlignment="1">
      <alignment vertical="center" wrapText="1"/>
    </xf>
    <xf numFmtId="0" fontId="139" fillId="0" borderId="1" xfId="0" applyFont="1" applyBorder="1" applyAlignment="1">
      <alignment horizontal="justify" vertical="center"/>
    </xf>
    <xf numFmtId="0" fontId="141" fillId="0" borderId="1" xfId="0" applyFont="1" applyBorder="1" applyAlignment="1">
      <alignment horizontal="center" vertical="center" wrapText="1"/>
    </xf>
    <xf numFmtId="0" fontId="51" fillId="39" borderId="0" xfId="0" applyFont="1" applyFill="1">
      <alignment vertical="center"/>
    </xf>
    <xf numFmtId="0" fontId="80" fillId="39" borderId="0" xfId="512" applyFont="1" applyFill="1" applyAlignment="1">
      <alignment vertical="center"/>
    </xf>
    <xf numFmtId="0" fontId="0" fillId="39" borderId="0" xfId="0" applyFill="1" applyAlignment="1">
      <alignment horizontal="center" vertical="center"/>
    </xf>
    <xf numFmtId="0" fontId="78" fillId="39" borderId="1" xfId="512" applyNumberFormat="1" applyFont="1" applyFill="1" applyBorder="1" applyAlignment="1" applyProtection="1">
      <alignment horizontal="center" vertical="center" wrapText="1"/>
    </xf>
    <xf numFmtId="0" fontId="79" fillId="39" borderId="1" xfId="512" applyNumberFormat="1" applyFont="1" applyFill="1" applyBorder="1" applyAlignment="1" applyProtection="1">
      <alignment horizontal="center" vertical="center"/>
    </xf>
    <xf numFmtId="0" fontId="78" fillId="39" borderId="5" xfId="512" applyNumberFormat="1" applyFont="1" applyFill="1" applyBorder="1" applyAlignment="1" applyProtection="1">
      <alignment horizontal="center" vertical="center"/>
    </xf>
    <xf numFmtId="178" fontId="78" fillId="39" borderId="5" xfId="512" applyNumberFormat="1" applyFont="1" applyFill="1" applyBorder="1" applyAlignment="1" applyProtection="1">
      <alignment horizontal="center" vertical="center"/>
    </xf>
    <xf numFmtId="178" fontId="76" fillId="39" borderId="5" xfId="542" applyNumberFormat="1" applyFont="1" applyFill="1" applyBorder="1" applyAlignment="1" applyProtection="1">
      <alignment horizontal="center" vertical="center" wrapText="1"/>
    </xf>
    <xf numFmtId="179" fontId="51" fillId="39" borderId="0" xfId="0" applyNumberFormat="1" applyFont="1" applyFill="1">
      <alignment vertical="center"/>
    </xf>
    <xf numFmtId="0" fontId="78" fillId="39" borderId="6" xfId="512" applyNumberFormat="1" applyFont="1" applyFill="1" applyBorder="1" applyAlignment="1" applyProtection="1">
      <alignment horizontal="center" vertical="center"/>
    </xf>
    <xf numFmtId="0" fontId="77" fillId="39" borderId="5" xfId="542" applyFont="1" applyFill="1" applyBorder="1" applyAlignment="1" applyProtection="1">
      <alignment horizontal="center" vertical="center" wrapText="1"/>
    </xf>
    <xf numFmtId="0" fontId="76" fillId="39" borderId="5" xfId="542" applyFont="1" applyFill="1" applyBorder="1" applyAlignment="1" applyProtection="1">
      <alignment horizontal="center" vertical="center" wrapText="1"/>
    </xf>
    <xf numFmtId="0" fontId="76" fillId="39" borderId="6" xfId="512" applyFont="1" applyFill="1" applyBorder="1" applyAlignment="1" applyProtection="1">
      <alignment vertical="center" wrapText="1"/>
    </xf>
    <xf numFmtId="0" fontId="86" fillId="39" borderId="6" xfId="512" applyFont="1" applyFill="1" applyBorder="1" applyAlignment="1" applyProtection="1">
      <alignment vertical="center" wrapText="1"/>
    </xf>
    <xf numFmtId="0" fontId="86" fillId="39" borderId="5" xfId="542" applyFont="1" applyFill="1" applyBorder="1" applyAlignment="1" applyProtection="1">
      <alignment horizontal="center" vertical="center" wrapText="1"/>
    </xf>
    <xf numFmtId="178" fontId="120" fillId="39" borderId="5" xfId="512" applyNumberFormat="1" applyFont="1" applyFill="1" applyBorder="1" applyAlignment="1" applyProtection="1">
      <alignment horizontal="center" vertical="center"/>
    </xf>
    <xf numFmtId="178" fontId="86" fillId="39" borderId="5" xfId="542" applyNumberFormat="1" applyFont="1" applyFill="1" applyBorder="1" applyAlignment="1" applyProtection="1">
      <alignment horizontal="center" vertical="center" wrapText="1"/>
    </xf>
    <xf numFmtId="0" fontId="77" fillId="39" borderId="5" xfId="512" applyFont="1" applyFill="1" applyBorder="1" applyAlignment="1" applyProtection="1">
      <alignment horizontal="center" vertical="center" wrapText="1"/>
    </xf>
    <xf numFmtId="0" fontId="76" fillId="39" borderId="5" xfId="512" applyFont="1" applyFill="1" applyBorder="1" applyAlignment="1" applyProtection="1">
      <alignment horizontal="center" vertical="center" wrapText="1"/>
    </xf>
    <xf numFmtId="0" fontId="86" fillId="39" borderId="5" xfId="512" applyFont="1" applyFill="1" applyBorder="1" applyAlignment="1" applyProtection="1">
      <alignment horizontal="center" vertical="center" wrapText="1"/>
    </xf>
    <xf numFmtId="0" fontId="76" fillId="39" borderId="6" xfId="512" applyFont="1" applyFill="1" applyBorder="1" applyAlignment="1" applyProtection="1">
      <alignment horizontal="center" vertical="center" wrapText="1"/>
    </xf>
    <xf numFmtId="0" fontId="76" fillId="39" borderId="0" xfId="512" applyFont="1" applyFill="1" applyBorder="1" applyAlignment="1" applyProtection="1">
      <alignment vertical="center" wrapText="1"/>
    </xf>
    <xf numFmtId="0" fontId="77" fillId="39" borderId="0" xfId="542" applyFont="1" applyFill="1" applyBorder="1" applyAlignment="1" applyProtection="1">
      <alignment horizontal="center" vertical="center" wrapText="1"/>
    </xf>
    <xf numFmtId="0" fontId="76" fillId="39" borderId="0" xfId="542" applyFont="1" applyFill="1" applyBorder="1" applyAlignment="1" applyProtection="1">
      <alignment horizontal="center" vertical="center" wrapText="1"/>
    </xf>
    <xf numFmtId="178" fontId="78" fillId="39" borderId="0" xfId="512" applyNumberFormat="1" applyFont="1" applyFill="1" applyBorder="1" applyAlignment="1" applyProtection="1">
      <alignment horizontal="center" vertical="center"/>
    </xf>
    <xf numFmtId="178" fontId="76" fillId="39" borderId="0" xfId="542" applyNumberFormat="1" applyFont="1" applyFill="1" applyBorder="1" applyAlignment="1" applyProtection="1">
      <alignment horizontal="center" vertical="center" wrapText="1"/>
    </xf>
    <xf numFmtId="0" fontId="86" fillId="39" borderId="1" xfId="512" applyFont="1" applyFill="1" applyBorder="1" applyAlignment="1" applyProtection="1">
      <alignment vertical="center" wrapText="1"/>
    </xf>
    <xf numFmtId="0" fontId="120" fillId="39" borderId="1" xfId="512" applyNumberFormat="1" applyFont="1" applyFill="1" applyBorder="1" applyAlignment="1" applyProtection="1">
      <alignment horizontal="center" vertical="center"/>
    </xf>
    <xf numFmtId="0" fontId="120" fillId="39" borderId="5" xfId="512" applyNumberFormat="1" applyFont="1" applyFill="1" applyBorder="1" applyAlignment="1" applyProtection="1">
      <alignment horizontal="center" vertical="center"/>
    </xf>
    <xf numFmtId="0" fontId="77" fillId="39" borderId="3" xfId="512" applyFont="1" applyFill="1" applyBorder="1" applyAlignment="1" applyProtection="1">
      <alignment horizontal="center" vertical="center" wrapText="1"/>
    </xf>
    <xf numFmtId="0" fontId="76" fillId="39" borderId="3" xfId="512" applyFont="1" applyFill="1" applyBorder="1" applyAlignment="1" applyProtection="1">
      <alignment horizontal="center" vertical="center" wrapText="1"/>
    </xf>
    <xf numFmtId="0" fontId="86" fillId="39" borderId="3" xfId="512" applyFont="1" applyFill="1" applyBorder="1" applyAlignment="1" applyProtection="1">
      <alignment horizontal="center" vertical="center" wrapText="1"/>
    </xf>
    <xf numFmtId="0" fontId="142" fillId="0" borderId="1" xfId="0" applyFont="1" applyBorder="1" applyAlignment="1">
      <alignment horizontal="center" vertical="center"/>
    </xf>
    <xf numFmtId="0" fontId="82" fillId="0" borderId="24" xfId="1144" applyFont="1" applyBorder="1" applyAlignment="1">
      <alignment vertical="center" wrapText="1"/>
    </xf>
    <xf numFmtId="0" fontId="76" fillId="0" borderId="24" xfId="1144" applyFont="1" applyBorder="1" applyAlignment="1">
      <alignment vertical="center" wrapText="1"/>
    </xf>
    <xf numFmtId="0" fontId="82" fillId="0" borderId="24" xfId="1144" applyFont="1" applyBorder="1" applyAlignment="1">
      <alignment horizontal="left" vertical="center" wrapText="1"/>
    </xf>
    <xf numFmtId="0" fontId="51" fillId="30" borderId="33" xfId="0" applyFont="1" applyFill="1" applyBorder="1" applyAlignment="1">
      <alignment horizontal="center" vertical="center" wrapText="1"/>
    </xf>
    <xf numFmtId="13" fontId="51" fillId="0" borderId="33" xfId="0" applyNumberFormat="1" applyFont="1" applyFill="1" applyBorder="1" applyAlignment="1">
      <alignment horizontal="center" vertical="center" wrapText="1"/>
    </xf>
    <xf numFmtId="13" fontId="51" fillId="30" borderId="33" xfId="0" applyNumberFormat="1" applyFont="1" applyFill="1" applyBorder="1" applyAlignment="1">
      <alignment horizontal="center" vertical="center" wrapText="1"/>
    </xf>
    <xf numFmtId="0" fontId="51" fillId="2" borderId="33" xfId="0" applyFont="1" applyFill="1" applyBorder="1" applyAlignment="1">
      <alignment horizontal="left" vertical="top" wrapText="1"/>
    </xf>
    <xf numFmtId="0" fontId="51" fillId="2" borderId="33" xfId="0" applyFont="1" applyFill="1" applyBorder="1" applyAlignment="1">
      <alignment horizontal="left" vertical="center" wrapText="1"/>
    </xf>
    <xf numFmtId="176" fontId="51" fillId="2" borderId="33" xfId="0" applyNumberFormat="1" applyFont="1" applyFill="1" applyBorder="1" applyAlignment="1">
      <alignment horizontal="left" vertical="center" wrapText="1"/>
    </xf>
    <xf numFmtId="0" fontId="51" fillId="4" borderId="33" xfId="0" applyFont="1" applyFill="1" applyBorder="1" applyAlignment="1">
      <alignment horizontal="center" vertical="center" wrapText="1"/>
    </xf>
    <xf numFmtId="0" fontId="51" fillId="2" borderId="39" xfId="0" applyFont="1" applyFill="1" applyBorder="1" applyAlignment="1">
      <alignment horizontal="center" vertical="center" wrapText="1"/>
    </xf>
    <xf numFmtId="13" fontId="51" fillId="2" borderId="39" xfId="0" applyNumberFormat="1" applyFont="1" applyFill="1" applyBorder="1" applyAlignment="1">
      <alignment horizontal="center" vertical="center" wrapText="1"/>
    </xf>
    <xf numFmtId="0" fontId="51" fillId="4" borderId="40" xfId="0" applyFont="1" applyFill="1" applyBorder="1" applyAlignment="1">
      <alignment horizontal="center" vertical="center" wrapText="1"/>
    </xf>
    <xf numFmtId="0" fontId="51" fillId="0" borderId="25" xfId="542" applyNumberFormat="1" applyFont="1" applyFill="1" applyBorder="1" applyAlignment="1" applyProtection="1">
      <alignment horizontal="center" vertical="center"/>
    </xf>
    <xf numFmtId="2" fontId="51" fillId="0" borderId="41" xfId="542" applyNumberFormat="1" applyFont="1" applyFill="1" applyBorder="1" applyAlignment="1" applyProtection="1">
      <alignment horizontal="center" vertical="center"/>
    </xf>
    <xf numFmtId="2" fontId="51" fillId="0" borderId="25" xfId="542" applyNumberFormat="1" applyFont="1" applyFill="1" applyBorder="1" applyAlignment="1" applyProtection="1">
      <alignment horizontal="center" vertical="center"/>
    </xf>
    <xf numFmtId="0" fontId="88" fillId="0" borderId="0" xfId="809" applyAlignment="1" applyProtection="1">
      <alignment vertical="center"/>
    </xf>
    <xf numFmtId="176" fontId="51" fillId="30" borderId="42" xfId="0" applyNumberFormat="1" applyFont="1" applyFill="1" applyBorder="1" applyAlignment="1">
      <alignment horizontal="left" vertical="center" wrapText="1"/>
    </xf>
    <xf numFmtId="0" fontId="51" fillId="2" borderId="42" xfId="0" applyFont="1" applyFill="1" applyBorder="1" applyAlignment="1">
      <alignment horizontal="left" vertical="top" wrapText="1"/>
    </xf>
    <xf numFmtId="0" fontId="51" fillId="2" borderId="42" xfId="0" applyFont="1" applyFill="1" applyBorder="1" applyAlignment="1">
      <alignment horizontal="left" vertical="center" wrapText="1"/>
    </xf>
    <xf numFmtId="176" fontId="51" fillId="2" borderId="42" xfId="0" applyNumberFormat="1" applyFont="1" applyFill="1" applyBorder="1" applyAlignment="1">
      <alignment horizontal="left" vertical="center" wrapText="1"/>
    </xf>
    <xf numFmtId="13" fontId="51" fillId="2" borderId="42" xfId="0" applyNumberFormat="1" applyFont="1" applyFill="1" applyBorder="1" applyAlignment="1">
      <alignment horizontal="center" vertical="center" wrapText="1"/>
    </xf>
    <xf numFmtId="0" fontId="51" fillId="4" borderId="42" xfId="0" applyFont="1" applyFill="1" applyBorder="1" applyAlignment="1">
      <alignment horizontal="center" vertical="center" wrapText="1"/>
    </xf>
    <xf numFmtId="176" fontId="51" fillId="31" borderId="42" xfId="0" applyNumberFormat="1" applyFont="1" applyFill="1" applyBorder="1" applyAlignment="1">
      <alignment horizontal="left" vertical="center" wrapText="1"/>
    </xf>
    <xf numFmtId="0" fontId="51" fillId="0" borderId="42" xfId="0" applyFont="1" applyFill="1" applyBorder="1" applyAlignment="1">
      <alignment horizontal="left" vertical="top" wrapText="1"/>
    </xf>
    <xf numFmtId="0" fontId="51" fillId="0" borderId="42" xfId="0" applyFont="1" applyFill="1" applyBorder="1" applyAlignment="1">
      <alignment horizontal="left" vertical="center" wrapText="1"/>
    </xf>
    <xf numFmtId="176" fontId="51" fillId="0" borderId="42" xfId="0" applyNumberFormat="1" applyFont="1" applyFill="1" applyBorder="1" applyAlignment="1">
      <alignment horizontal="left" vertical="center" wrapText="1"/>
    </xf>
    <xf numFmtId="13" fontId="51" fillId="0" borderId="42" xfId="0" applyNumberFormat="1" applyFont="1" applyFill="1" applyBorder="1" applyAlignment="1">
      <alignment horizontal="center" vertical="center" wrapText="1"/>
    </xf>
    <xf numFmtId="0" fontId="51" fillId="28" borderId="42" xfId="0" applyFont="1" applyFill="1" applyBorder="1" applyAlignment="1">
      <alignment horizontal="left" vertical="center" wrapText="1"/>
    </xf>
    <xf numFmtId="176" fontId="51" fillId="29" borderId="42" xfId="0" applyNumberFormat="1" applyFont="1" applyFill="1" applyBorder="1" applyAlignment="1">
      <alignment horizontal="left" vertical="center" wrapText="1"/>
    </xf>
    <xf numFmtId="0" fontId="51" fillId="29" borderId="42" xfId="0" applyFont="1" applyFill="1" applyBorder="1" applyAlignment="1">
      <alignment horizontal="left" vertical="top" wrapText="1"/>
    </xf>
    <xf numFmtId="0" fontId="51" fillId="29" borderId="42" xfId="0" applyFont="1" applyFill="1" applyBorder="1" applyAlignment="1">
      <alignment horizontal="left" vertical="center" wrapText="1"/>
    </xf>
    <xf numFmtId="14" fontId="51" fillId="29" borderId="42" xfId="0" applyNumberFormat="1" applyFont="1" applyFill="1" applyBorder="1" applyAlignment="1">
      <alignment horizontal="left" vertical="center" wrapText="1"/>
    </xf>
    <xf numFmtId="13" fontId="51" fillId="29" borderId="42" xfId="0" applyNumberFormat="1" applyFont="1" applyFill="1" applyBorder="1" applyAlignment="1">
      <alignment horizontal="center" vertical="center" wrapText="1"/>
    </xf>
    <xf numFmtId="0" fontId="51" fillId="29" borderId="42" xfId="0" applyFont="1" applyFill="1" applyBorder="1" applyAlignment="1">
      <alignment horizontal="center" vertical="center" wrapText="1"/>
    </xf>
    <xf numFmtId="14" fontId="51" fillId="0" borderId="42" xfId="0" applyNumberFormat="1" applyFont="1" applyFill="1" applyBorder="1" applyAlignment="1">
      <alignment horizontal="left" vertical="center" wrapText="1"/>
    </xf>
    <xf numFmtId="0" fontId="51" fillId="30" borderId="42" xfId="0" applyFont="1" applyFill="1" applyBorder="1" applyAlignment="1">
      <alignment horizontal="left" vertical="top" wrapText="1"/>
    </xf>
    <xf numFmtId="0" fontId="51" fillId="30" borderId="42" xfId="0" applyFont="1" applyFill="1" applyBorder="1" applyAlignment="1">
      <alignment horizontal="left" vertical="center" wrapText="1"/>
    </xf>
    <xf numFmtId="13" fontId="51" fillId="30" borderId="42" xfId="0" applyNumberFormat="1" applyFont="1" applyFill="1" applyBorder="1" applyAlignment="1">
      <alignment horizontal="center" vertical="center" wrapText="1"/>
    </xf>
    <xf numFmtId="0" fontId="51" fillId="30" borderId="42" xfId="0" applyFont="1" applyFill="1" applyBorder="1" applyAlignment="1">
      <alignment horizontal="center" vertical="center" wrapText="1"/>
    </xf>
    <xf numFmtId="0" fontId="51" fillId="0" borderId="42" xfId="0" applyFont="1" applyFill="1" applyBorder="1" applyAlignment="1">
      <alignment horizontal="center" vertical="center" wrapText="1"/>
    </xf>
    <xf numFmtId="0" fontId="51" fillId="0" borderId="42" xfId="0" applyFont="1" applyFill="1" applyBorder="1">
      <alignment vertical="center"/>
    </xf>
    <xf numFmtId="0" fontId="0" fillId="30" borderId="42" xfId="0" applyFont="1" applyFill="1" applyBorder="1">
      <alignment vertical="center"/>
    </xf>
    <xf numFmtId="14" fontId="51" fillId="2" borderId="42" xfId="0" applyNumberFormat="1" applyFont="1" applyFill="1" applyBorder="1" applyAlignment="1">
      <alignment horizontal="left" vertical="center" wrapText="1"/>
    </xf>
    <xf numFmtId="0" fontId="83" fillId="30" borderId="42" xfId="0" applyFont="1" applyFill="1" applyBorder="1">
      <alignment vertical="center"/>
    </xf>
    <xf numFmtId="0" fontId="51" fillId="32" borderId="42" xfId="0" applyFont="1" applyFill="1" applyBorder="1" applyAlignment="1">
      <alignment horizontal="left" vertical="center" wrapText="1"/>
    </xf>
    <xf numFmtId="0" fontId="51" fillId="37" borderId="42" xfId="0" applyFont="1" applyFill="1" applyBorder="1" applyAlignment="1">
      <alignment horizontal="left" vertical="center" wrapText="1"/>
    </xf>
    <xf numFmtId="0" fontId="51" fillId="2" borderId="39" xfId="0" applyFont="1" applyFill="1" applyBorder="1" applyAlignment="1">
      <alignment horizontal="left" vertical="center" wrapText="1"/>
    </xf>
    <xf numFmtId="0" fontId="83" fillId="0" borderId="0" xfId="0" applyFont="1">
      <alignment vertical="center"/>
    </xf>
    <xf numFmtId="0" fontId="0" fillId="0" borderId="0" xfId="0" applyFill="1">
      <alignment vertical="center"/>
    </xf>
    <xf numFmtId="0" fontId="51" fillId="32" borderId="42" xfId="0" applyFont="1" applyFill="1" applyBorder="1" applyAlignment="1">
      <alignment horizontal="center" vertical="center" wrapText="1"/>
    </xf>
    <xf numFmtId="0" fontId="51" fillId="32" borderId="42" xfId="0" applyFont="1" applyFill="1" applyBorder="1" applyAlignment="1">
      <alignment horizontal="left" vertical="top" wrapText="1"/>
    </xf>
    <xf numFmtId="12" fontId="51" fillId="0" borderId="42" xfId="0" applyNumberFormat="1" applyFont="1" applyFill="1" applyBorder="1" applyAlignment="1">
      <alignment horizontal="center" vertical="center" wrapText="1"/>
    </xf>
    <xf numFmtId="12" fontId="51" fillId="2" borderId="39" xfId="0" applyNumberFormat="1" applyFont="1" applyFill="1" applyBorder="1" applyAlignment="1">
      <alignment horizontal="center" vertical="center" wrapText="1"/>
    </xf>
    <xf numFmtId="0" fontId="51" fillId="0" borderId="0" xfId="0" applyFont="1">
      <alignment vertical="center"/>
    </xf>
    <xf numFmtId="0" fontId="51" fillId="28" borderId="42" xfId="0" applyFont="1" applyFill="1" applyBorder="1" applyAlignment="1">
      <alignment horizontal="center" vertical="center" wrapText="1"/>
    </xf>
    <xf numFmtId="0" fontId="83" fillId="0" borderId="0" xfId="0" applyFont="1" applyFill="1">
      <alignment vertical="center"/>
    </xf>
    <xf numFmtId="0" fontId="51" fillId="29" borderId="42" xfId="0" applyNumberFormat="1" applyFont="1" applyFill="1" applyBorder="1" applyAlignment="1">
      <alignment horizontal="left" vertical="center" wrapText="1"/>
    </xf>
    <xf numFmtId="0" fontId="143" fillId="0" borderId="0" xfId="0" applyFont="1" applyAlignment="1">
      <alignment horizontal="right" vertical="center"/>
    </xf>
    <xf numFmtId="14" fontId="144" fillId="0" borderId="0" xfId="0" applyNumberFormat="1" applyFont="1">
      <alignment vertical="center"/>
    </xf>
    <xf numFmtId="14" fontId="51" fillId="0" borderId="42" xfId="0" applyNumberFormat="1" applyFont="1" applyFill="1" applyBorder="1" applyAlignment="1">
      <alignment horizontal="center" vertical="center" wrapText="1"/>
    </xf>
    <xf numFmtId="0" fontId="51" fillId="0" borderId="42" xfId="0" applyFont="1" applyFill="1" applyBorder="1" applyAlignment="1">
      <alignment horizontal="center" vertical="top" wrapText="1"/>
    </xf>
    <xf numFmtId="176" fontId="51" fillId="31" borderId="42" xfId="0" applyNumberFormat="1" applyFont="1" applyFill="1" applyBorder="1" applyAlignment="1">
      <alignment horizontal="center" vertical="center" wrapText="1"/>
    </xf>
    <xf numFmtId="0" fontId="51" fillId="29" borderId="42" xfId="0" applyNumberFormat="1" applyFont="1" applyFill="1" applyBorder="1" applyAlignment="1">
      <alignment horizontal="center" vertical="center" wrapText="1"/>
    </xf>
    <xf numFmtId="14" fontId="51" fillId="29" borderId="42" xfId="0" applyNumberFormat="1" applyFont="1" applyFill="1" applyBorder="1" applyAlignment="1">
      <alignment horizontal="center" vertical="center" wrapText="1"/>
    </xf>
    <xf numFmtId="0" fontId="51" fillId="29" borderId="42" xfId="0" applyFont="1" applyFill="1" applyBorder="1" applyAlignment="1">
      <alignment horizontal="center" vertical="top" wrapText="1"/>
    </xf>
    <xf numFmtId="176" fontId="51" fillId="30" borderId="42" xfId="0" applyNumberFormat="1" applyFont="1" applyFill="1" applyBorder="1" applyAlignment="1">
      <alignment horizontal="center" vertical="center" wrapText="1"/>
    </xf>
    <xf numFmtId="0" fontId="51" fillId="0" borderId="0" xfId="0" applyFont="1">
      <alignment vertical="center"/>
    </xf>
    <xf numFmtId="0" fontId="51" fillId="0" borderId="0" xfId="0" applyFont="1">
      <alignment vertical="center"/>
    </xf>
    <xf numFmtId="0" fontId="51" fillId="2" borderId="42" xfId="0" applyFont="1" applyFill="1" applyBorder="1" applyAlignment="1">
      <alignment horizontal="center" vertical="center" wrapText="1"/>
    </xf>
    <xf numFmtId="0" fontId="51" fillId="0" borderId="0" xfId="0" applyFont="1">
      <alignment vertical="center"/>
    </xf>
    <xf numFmtId="0" fontId="51" fillId="29" borderId="39" xfId="0" applyFont="1" applyFill="1" applyBorder="1" applyAlignment="1">
      <alignment horizontal="center" vertical="center" wrapText="1"/>
    </xf>
    <xf numFmtId="0" fontId="51" fillId="0" borderId="39" xfId="0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/>
    </xf>
    <xf numFmtId="0" fontId="51" fillId="0" borderId="42" xfId="2145" applyFont="1" applyFill="1" applyBorder="1">
      <alignment vertical="center"/>
    </xf>
    <xf numFmtId="0" fontId="51" fillId="0" borderId="42" xfId="2145" applyFont="1" applyFill="1" applyBorder="1" applyAlignment="1">
      <alignment horizontal="center" vertical="center" wrapText="1"/>
    </xf>
    <xf numFmtId="13" fontId="51" fillId="0" borderId="42" xfId="2145" applyNumberFormat="1" applyFont="1" applyFill="1" applyBorder="1" applyAlignment="1">
      <alignment horizontal="center" vertical="center" wrapText="1"/>
    </xf>
    <xf numFmtId="0" fontId="51" fillId="0" borderId="42" xfId="2145" applyFont="1" applyFill="1" applyBorder="1" applyAlignment="1">
      <alignment horizontal="left" vertical="center" wrapText="1"/>
    </xf>
    <xf numFmtId="176" fontId="51" fillId="0" borderId="42" xfId="2145" applyNumberFormat="1" applyFont="1" applyFill="1" applyBorder="1" applyAlignment="1">
      <alignment horizontal="left" vertical="center" wrapText="1"/>
    </xf>
    <xf numFmtId="0" fontId="51" fillId="0" borderId="42" xfId="2145" applyFont="1" applyFill="1" applyBorder="1" applyAlignment="1">
      <alignment horizontal="left" vertical="top" wrapText="1"/>
    </xf>
    <xf numFmtId="176" fontId="51" fillId="31" borderId="42" xfId="2145" applyNumberFormat="1" applyFont="1" applyFill="1" applyBorder="1" applyAlignment="1">
      <alignment horizontal="left" vertical="center" wrapText="1"/>
    </xf>
    <xf numFmtId="0" fontId="83" fillId="30" borderId="42" xfId="2145" applyFont="1" applyFill="1" applyBorder="1">
      <alignment vertical="center"/>
    </xf>
    <xf numFmtId="0" fontId="51" fillId="30" borderId="42" xfId="2145" applyFont="1" applyFill="1" applyBorder="1" applyAlignment="1">
      <alignment horizontal="center" vertical="center" wrapText="1"/>
    </xf>
    <xf numFmtId="13" fontId="51" fillId="30" borderId="42" xfId="2145" applyNumberFormat="1" applyFont="1" applyFill="1" applyBorder="1" applyAlignment="1">
      <alignment horizontal="center" vertical="center" wrapText="1"/>
    </xf>
    <xf numFmtId="0" fontId="51" fillId="30" borderId="42" xfId="2145" applyFont="1" applyFill="1" applyBorder="1" applyAlignment="1">
      <alignment horizontal="left" vertical="center" wrapText="1"/>
    </xf>
    <xf numFmtId="0" fontId="51" fillId="2" borderId="42" xfId="2145" applyFont="1" applyFill="1" applyBorder="1" applyAlignment="1">
      <alignment horizontal="left" vertical="center" wrapText="1"/>
    </xf>
    <xf numFmtId="176" fontId="51" fillId="30" borderId="42" xfId="2145" applyNumberFormat="1" applyFont="1" applyFill="1" applyBorder="1" applyAlignment="1">
      <alignment horizontal="left" vertical="center" wrapText="1"/>
    </xf>
    <xf numFmtId="0" fontId="51" fillId="30" borderId="42" xfId="2145" applyFont="1" applyFill="1" applyBorder="1" applyAlignment="1">
      <alignment horizontal="left" vertical="top" wrapText="1"/>
    </xf>
    <xf numFmtId="0" fontId="51" fillId="28" borderId="42" xfId="2145" applyFont="1" applyFill="1" applyBorder="1" applyAlignment="1">
      <alignment horizontal="left" vertical="center" wrapText="1"/>
    </xf>
    <xf numFmtId="0" fontId="51" fillId="0" borderId="42" xfId="0" applyFont="1" applyFill="1" applyBorder="1" applyAlignment="1">
      <alignment vertical="center"/>
    </xf>
    <xf numFmtId="0" fontId="83" fillId="30" borderId="42" xfId="0" applyFont="1" applyFill="1" applyBorder="1" applyAlignment="1">
      <alignment vertical="center"/>
    </xf>
    <xf numFmtId="13" fontId="51" fillId="0" borderId="42" xfId="45177" applyNumberFormat="1" applyFont="1" applyFill="1" applyBorder="1" applyAlignment="1">
      <alignment horizontal="center" vertical="center" wrapText="1"/>
    </xf>
    <xf numFmtId="0" fontId="51" fillId="0" borderId="42" xfId="45177" applyFont="1" applyFill="1" applyBorder="1" applyAlignment="1">
      <alignment horizontal="left" vertical="center" wrapText="1"/>
    </xf>
    <xf numFmtId="14" fontId="51" fillId="0" borderId="42" xfId="45177" applyNumberFormat="1" applyFont="1" applyFill="1" applyBorder="1" applyAlignment="1">
      <alignment horizontal="left" vertical="center" wrapText="1"/>
    </xf>
    <xf numFmtId="0" fontId="51" fillId="0" borderId="42" xfId="45177" applyFont="1" applyFill="1" applyBorder="1" applyAlignment="1">
      <alignment horizontal="left" vertical="top" wrapText="1"/>
    </xf>
    <xf numFmtId="176" fontId="51" fillId="31" borderId="42" xfId="45177" applyNumberFormat="1" applyFont="1" applyFill="1" applyBorder="1" applyAlignment="1">
      <alignment horizontal="left" vertical="center" wrapText="1"/>
    </xf>
    <xf numFmtId="0" fontId="51" fillId="30" borderId="42" xfId="45177" applyFont="1" applyFill="1" applyBorder="1" applyAlignment="1">
      <alignment horizontal="center" vertical="center" wrapText="1"/>
    </xf>
    <xf numFmtId="0" fontId="51" fillId="29" borderId="42" xfId="45177" applyFont="1" applyFill="1" applyBorder="1" applyAlignment="1">
      <alignment horizontal="center" vertical="center" wrapText="1"/>
    </xf>
    <xf numFmtId="13" fontId="51" fillId="2" borderId="42" xfId="45177" applyNumberFormat="1" applyFont="1" applyFill="1" applyBorder="1" applyAlignment="1">
      <alignment horizontal="center" vertical="center" wrapText="1"/>
    </xf>
    <xf numFmtId="0" fontId="51" fillId="2" borderId="42" xfId="45177" applyFont="1" applyFill="1" applyBorder="1" applyAlignment="1">
      <alignment horizontal="left" vertical="center" wrapText="1"/>
    </xf>
    <xf numFmtId="0" fontId="51" fillId="29" borderId="42" xfId="45177" applyFont="1" applyFill="1" applyBorder="1" applyAlignment="1">
      <alignment horizontal="left" vertical="center" wrapText="1"/>
    </xf>
    <xf numFmtId="14" fontId="51" fillId="2" borderId="42" xfId="45177" applyNumberFormat="1" applyFont="1" applyFill="1" applyBorder="1" applyAlignment="1">
      <alignment horizontal="left" vertical="center" wrapText="1"/>
    </xf>
    <xf numFmtId="0" fontId="51" fillId="2" borderId="42" xfId="45177" applyFont="1" applyFill="1" applyBorder="1" applyAlignment="1">
      <alignment horizontal="left" vertical="top" wrapText="1"/>
    </xf>
    <xf numFmtId="176" fontId="51" fillId="30" borderId="42" xfId="45177" applyNumberFormat="1" applyFont="1" applyFill="1" applyBorder="1" applyAlignment="1">
      <alignment horizontal="left" vertical="center" wrapText="1"/>
    </xf>
    <xf numFmtId="0" fontId="51" fillId="28" borderId="42" xfId="45177" applyFont="1" applyFill="1" applyBorder="1" applyAlignment="1">
      <alignment horizontal="left" vertical="center" wrapText="1"/>
    </xf>
    <xf numFmtId="0" fontId="51" fillId="0" borderId="0" xfId="0" applyFo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51" fillId="0" borderId="0" xfId="0" applyFont="1">
      <alignment vertical="center"/>
    </xf>
    <xf numFmtId="14" fontId="136" fillId="0" borderId="42" xfId="0" applyNumberFormat="1" applyFont="1" applyFill="1" applyBorder="1" applyAlignment="1">
      <alignment horizontal="left" vertical="center" wrapText="1"/>
    </xf>
    <xf numFmtId="0" fontId="0" fillId="0" borderId="42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2" xfId="0" applyFont="1" applyBorder="1" applyAlignment="1">
      <alignment horizontal="left" vertical="center"/>
    </xf>
    <xf numFmtId="0" fontId="0" fillId="0" borderId="42" xfId="0" applyFont="1" applyBorder="1" applyAlignment="1">
      <alignment horizontal="left" vertical="center" wrapText="1"/>
    </xf>
    <xf numFmtId="0" fontId="48" fillId="0" borderId="0" xfId="0" applyFont="1">
      <alignment vertical="center"/>
    </xf>
    <xf numFmtId="0" fontId="0" fillId="0" borderId="0" xfId="0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 wrapText="1"/>
    </xf>
    <xf numFmtId="0" fontId="0" fillId="28" borderId="0" xfId="0" applyFill="1">
      <alignment vertical="center"/>
    </xf>
    <xf numFmtId="0" fontId="0" fillId="28" borderId="0" xfId="0" applyFill="1" applyAlignment="1">
      <alignment horizontal="left" vertical="center"/>
    </xf>
    <xf numFmtId="0" fontId="83" fillId="28" borderId="0" xfId="0" applyFont="1" applyFill="1" applyAlignment="1">
      <alignment horizontal="left" vertical="center"/>
    </xf>
    <xf numFmtId="0" fontId="51" fillId="0" borderId="0" xfId="0" applyFont="1">
      <alignment vertical="center"/>
    </xf>
    <xf numFmtId="0" fontId="148" fillId="0" borderId="0" xfId="0" applyFont="1">
      <alignment vertical="center"/>
    </xf>
    <xf numFmtId="0" fontId="149" fillId="0" borderId="0" xfId="0" applyFont="1">
      <alignment vertical="center"/>
    </xf>
    <xf numFmtId="0" fontId="148" fillId="0" borderId="0" xfId="0" applyFont="1" applyAlignment="1">
      <alignment horizontal="center" vertical="center"/>
    </xf>
    <xf numFmtId="0" fontId="151" fillId="0" borderId="0" xfId="0" applyFont="1">
      <alignment vertical="center"/>
    </xf>
    <xf numFmtId="0" fontId="144" fillId="0" borderId="0" xfId="0" applyFont="1" applyAlignment="1">
      <alignment horizontal="center" vertical="center"/>
    </xf>
    <xf numFmtId="0" fontId="83" fillId="28" borderId="0" xfId="0" applyFont="1" applyFill="1">
      <alignment vertical="center"/>
    </xf>
    <xf numFmtId="0" fontId="51" fillId="0" borderId="0" xfId="0" applyFont="1">
      <alignment vertical="center"/>
    </xf>
    <xf numFmtId="180" fontId="51" fillId="0" borderId="42" xfId="0" applyNumberFormat="1" applyFont="1" applyFill="1" applyBorder="1" applyAlignment="1">
      <alignment horizontal="center" vertical="center" wrapText="1"/>
    </xf>
    <xf numFmtId="180" fontId="51" fillId="29" borderId="42" xfId="0" applyNumberFormat="1" applyFont="1" applyFill="1" applyBorder="1" applyAlignment="1">
      <alignment horizontal="center" vertical="center" wrapText="1"/>
    </xf>
    <xf numFmtId="0" fontId="74" fillId="0" borderId="0" xfId="0" applyFont="1" applyAlignment="1">
      <alignment vertical="center"/>
    </xf>
    <xf numFmtId="0" fontId="152" fillId="0" borderId="0" xfId="0" applyFont="1">
      <alignment vertical="center"/>
    </xf>
    <xf numFmtId="22" fontId="144" fillId="0" borderId="0" xfId="0" applyNumberFormat="1" applyFont="1">
      <alignment vertical="center"/>
    </xf>
    <xf numFmtId="0" fontId="51" fillId="28" borderId="1" xfId="0" applyFont="1" applyFill="1" applyBorder="1" applyAlignment="1">
      <alignment horizontal="left" vertical="center" wrapText="1"/>
    </xf>
    <xf numFmtId="176" fontId="51" fillId="0" borderId="42" xfId="0" applyNumberFormat="1" applyFont="1" applyFill="1" applyBorder="1" applyAlignment="1">
      <alignment horizontal="center" vertical="center" wrapText="1"/>
    </xf>
    <xf numFmtId="181" fontId="51" fillId="0" borderId="42" xfId="0" applyNumberFormat="1" applyFont="1" applyFill="1" applyBorder="1" applyAlignment="1">
      <alignment horizontal="center" vertical="center" wrapText="1"/>
    </xf>
    <xf numFmtId="181" fontId="51" fillId="29" borderId="42" xfId="0" applyNumberFormat="1" applyFont="1" applyFill="1" applyBorder="1" applyAlignment="1">
      <alignment horizontal="center" vertical="center" wrapText="1"/>
    </xf>
    <xf numFmtId="176" fontId="51" fillId="32" borderId="42" xfId="0" applyNumberFormat="1" applyFont="1" applyFill="1" applyBorder="1" applyAlignment="1">
      <alignment horizontal="left" vertical="center" wrapText="1"/>
    </xf>
    <xf numFmtId="0" fontId="83" fillId="0" borderId="42" xfId="0" applyFont="1" applyBorder="1" applyAlignment="1">
      <alignment horizontal="left" vertical="center" wrapText="1"/>
    </xf>
    <xf numFmtId="0" fontId="83" fillId="0" borderId="0" xfId="45178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3" fillId="0" borderId="0" xfId="45178" applyAlignment="1">
      <alignment horizontal="left" vertical="center" wrapText="1"/>
    </xf>
    <xf numFmtId="0" fontId="0" fillId="0" borderId="42" xfId="0" applyBorder="1">
      <alignment vertical="center"/>
    </xf>
    <xf numFmtId="13" fontId="51" fillId="0" borderId="42" xfId="45177" quotePrefix="1" applyNumberFormat="1" applyFont="1" applyFill="1" applyBorder="1" applyAlignment="1">
      <alignment horizontal="center" vertical="center" wrapText="1"/>
    </xf>
    <xf numFmtId="13" fontId="51" fillId="2" borderId="42" xfId="45177" quotePrefix="1" applyNumberFormat="1" applyFont="1" applyFill="1" applyBorder="1" applyAlignment="1">
      <alignment horizontal="center" vertical="center" wrapText="1"/>
    </xf>
    <xf numFmtId="13" fontId="51" fillId="29" borderId="42" xfId="45177" applyNumberFormat="1" applyFont="1" applyFill="1" applyBorder="1" applyAlignment="1">
      <alignment horizontal="center" vertical="center" wrapText="1"/>
    </xf>
    <xf numFmtId="13" fontId="51" fillId="0" borderId="42" xfId="0" quotePrefix="1" applyNumberFormat="1" applyFont="1" applyFill="1" applyBorder="1" applyAlignment="1">
      <alignment horizontal="center" vertical="center" wrapText="1"/>
    </xf>
    <xf numFmtId="176" fontId="51" fillId="0" borderId="42" xfId="45177" applyNumberFormat="1" applyFont="1" applyFill="1" applyBorder="1" applyAlignment="1">
      <alignment horizontal="left" vertical="center" wrapText="1"/>
    </xf>
    <xf numFmtId="13" fontId="51" fillId="29" borderId="42" xfId="0" quotePrefix="1" applyNumberFormat="1" applyFont="1" applyFill="1" applyBorder="1" applyAlignment="1">
      <alignment horizontal="center" vertical="center" wrapText="1"/>
    </xf>
    <xf numFmtId="0" fontId="144" fillId="0" borderId="0" xfId="0" applyFont="1">
      <alignment vertical="center"/>
    </xf>
    <xf numFmtId="176" fontId="51" fillId="28" borderId="42" xfId="45177" applyNumberFormat="1" applyFont="1" applyFill="1" applyBorder="1" applyAlignment="1">
      <alignment horizontal="left" vertical="center" wrapText="1"/>
    </xf>
    <xf numFmtId="0" fontId="48" fillId="0" borderId="0" xfId="1146">
      <alignment vertical="center"/>
    </xf>
    <xf numFmtId="0" fontId="83" fillId="0" borderId="0" xfId="109" applyFill="1" applyAlignment="1">
      <alignment vertical="center"/>
    </xf>
    <xf numFmtId="0" fontId="51" fillId="0" borderId="42" xfId="109" applyFont="1" applyFill="1" applyBorder="1" applyAlignment="1">
      <alignment horizontal="center" vertical="center" wrapText="1"/>
    </xf>
    <xf numFmtId="180" fontId="51" fillId="0" borderId="42" xfId="109" applyNumberFormat="1" applyFont="1" applyFill="1" applyBorder="1" applyAlignment="1">
      <alignment horizontal="center" vertical="center" wrapText="1"/>
    </xf>
    <xf numFmtId="0" fontId="51" fillId="32" borderId="42" xfId="109" applyFont="1" applyFill="1" applyBorder="1" applyAlignment="1">
      <alignment horizontal="center" vertical="center" wrapText="1"/>
    </xf>
    <xf numFmtId="14" fontId="51" fillId="0" borderId="42" xfId="109" applyNumberFormat="1" applyFont="1" applyFill="1" applyBorder="1" applyAlignment="1">
      <alignment horizontal="center" vertical="center" wrapText="1"/>
    </xf>
    <xf numFmtId="181" fontId="51" fillId="0" borderId="42" xfId="109" applyNumberFormat="1" applyFont="1" applyFill="1" applyBorder="1" applyAlignment="1">
      <alignment horizontal="center" vertical="center" wrapText="1"/>
    </xf>
    <xf numFmtId="0" fontId="51" fillId="0" borderId="42" xfId="109" applyFont="1" applyFill="1" applyBorder="1" applyAlignment="1">
      <alignment horizontal="center" vertical="top" wrapText="1"/>
    </xf>
    <xf numFmtId="176" fontId="51" fillId="31" borderId="42" xfId="109" applyNumberFormat="1" applyFont="1" applyFill="1" applyBorder="1" applyAlignment="1">
      <alignment horizontal="center" vertical="center" wrapText="1"/>
    </xf>
    <xf numFmtId="0" fontId="83" fillId="0" borderId="0" xfId="109" applyFill="1">
      <alignment vertical="center"/>
    </xf>
    <xf numFmtId="0" fontId="51" fillId="29" borderId="42" xfId="109" applyFont="1" applyFill="1" applyBorder="1" applyAlignment="1">
      <alignment horizontal="center" vertical="center" wrapText="1"/>
    </xf>
    <xf numFmtId="180" fontId="51" fillId="29" borderId="42" xfId="109" applyNumberFormat="1" applyFont="1" applyFill="1" applyBorder="1" applyAlignment="1">
      <alignment horizontal="center" vertical="center" wrapText="1"/>
    </xf>
    <xf numFmtId="0" fontId="51" fillId="29" borderId="42" xfId="109" applyNumberFormat="1" applyFont="1" applyFill="1" applyBorder="1" applyAlignment="1">
      <alignment horizontal="center" vertical="center" wrapText="1"/>
    </xf>
    <xf numFmtId="14" fontId="51" fillId="29" borderId="42" xfId="109" applyNumberFormat="1" applyFont="1" applyFill="1" applyBorder="1" applyAlignment="1">
      <alignment horizontal="center" vertical="center" wrapText="1"/>
    </xf>
    <xf numFmtId="181" fontId="51" fillId="29" borderId="42" xfId="109" applyNumberFormat="1" applyFont="1" applyFill="1" applyBorder="1" applyAlignment="1">
      <alignment horizontal="center" vertical="center" wrapText="1"/>
    </xf>
    <xf numFmtId="0" fontId="51" fillId="29" borderId="42" xfId="109" applyFont="1" applyFill="1" applyBorder="1" applyAlignment="1">
      <alignment horizontal="center" vertical="top" wrapText="1"/>
    </xf>
    <xf numFmtId="176" fontId="51" fillId="30" borderId="42" xfId="109" applyNumberFormat="1" applyFont="1" applyFill="1" applyBorder="1" applyAlignment="1">
      <alignment horizontal="center" vertical="center" wrapText="1"/>
    </xf>
    <xf numFmtId="0" fontId="51" fillId="28" borderId="42" xfId="109" applyFont="1" applyFill="1" applyBorder="1" applyAlignment="1">
      <alignment horizontal="center" vertical="center" wrapText="1"/>
    </xf>
    <xf numFmtId="0" fontId="51" fillId="0" borderId="42" xfId="45177" applyFont="1" applyFill="1" applyBorder="1" applyAlignment="1">
      <alignment horizontal="center" vertical="center" wrapText="1"/>
    </xf>
    <xf numFmtId="0" fontId="136" fillId="29" borderId="42" xfId="0" applyFont="1" applyFill="1" applyBorder="1" applyAlignment="1">
      <alignment horizontal="left" vertical="center" wrapText="1"/>
    </xf>
    <xf numFmtId="0" fontId="136" fillId="29" borderId="39" xfId="0" applyFont="1" applyFill="1" applyBorder="1" applyAlignment="1">
      <alignment horizontal="center" vertical="center" wrapText="1"/>
    </xf>
    <xf numFmtId="13" fontId="51" fillId="29" borderId="42" xfId="45177" quotePrefix="1" applyNumberFormat="1" applyFont="1" applyFill="1" applyBorder="1" applyAlignment="1">
      <alignment horizontal="center" vertical="center" wrapText="1"/>
    </xf>
    <xf numFmtId="0" fontId="51" fillId="29" borderId="42" xfId="45177" applyFont="1" applyFill="1" applyBorder="1" applyAlignment="1">
      <alignment horizontal="left" vertical="top" wrapText="1"/>
    </xf>
    <xf numFmtId="176" fontId="51" fillId="29" borderId="42" xfId="45177" applyNumberFormat="1" applyFont="1" applyFill="1" applyBorder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176" fontId="51" fillId="40" borderId="42" xfId="45177" applyNumberFormat="1" applyFont="1" applyFill="1" applyBorder="1" applyAlignment="1">
      <alignment horizontal="left" vertical="center" wrapText="1"/>
    </xf>
    <xf numFmtId="13" fontId="51" fillId="4" borderId="42" xfId="0" applyNumberFormat="1" applyFont="1" applyFill="1" applyBorder="1" applyAlignment="1">
      <alignment horizontal="center" vertical="center" wrapText="1"/>
    </xf>
    <xf numFmtId="0" fontId="83" fillId="28" borderId="0" xfId="0" applyFont="1" applyFill="1" applyAlignment="1">
      <alignment horizontal="left" vertical="center" wrapText="1"/>
    </xf>
    <xf numFmtId="0" fontId="74" fillId="0" borderId="0" xfId="0" applyFont="1" applyFill="1" applyAlignment="1">
      <alignment vertical="center"/>
    </xf>
    <xf numFmtId="0" fontId="0" fillId="0" borderId="0" xfId="0" applyFont="1" applyAlignment="1">
      <alignment horizontal="left" vertical="center"/>
    </xf>
    <xf numFmtId="0" fontId="83" fillId="0" borderId="0" xfId="45179" applyFont="1" applyAlignment="1">
      <alignment horizontal="left" vertical="center" wrapText="1"/>
    </xf>
    <xf numFmtId="0" fontId="83" fillId="0" borderId="0" xfId="45178" applyAlignment="1">
      <alignment horizontal="left" vertical="center"/>
    </xf>
    <xf numFmtId="0" fontId="76" fillId="0" borderId="42" xfId="1144" applyFont="1" applyBorder="1" applyAlignment="1">
      <alignment vertical="center" wrapText="1"/>
    </xf>
    <xf numFmtId="0" fontId="83" fillId="0" borderId="42" xfId="0" applyFont="1" applyBorder="1" applyAlignment="1">
      <alignment horizontal="left" vertical="center"/>
    </xf>
    <xf numFmtId="0" fontId="51" fillId="40" borderId="42" xfId="0" applyFont="1" applyFill="1" applyBorder="1" applyAlignment="1">
      <alignment horizontal="left" vertical="center" wrapText="1"/>
    </xf>
    <xf numFmtId="0" fontId="58" fillId="0" borderId="0" xfId="121" applyFont="1">
      <alignment vertical="center"/>
    </xf>
    <xf numFmtId="0" fontId="157" fillId="0" borderId="43" xfId="1144" applyFont="1" applyBorder="1" applyAlignment="1">
      <alignment vertical="center" wrapText="1"/>
    </xf>
    <xf numFmtId="0" fontId="157" fillId="0" borderId="43" xfId="1144" applyFont="1" applyBorder="1" applyAlignment="1">
      <alignment horizontal="left" vertical="center" wrapText="1"/>
    </xf>
    <xf numFmtId="0" fontId="157" fillId="0" borderId="42" xfId="1144" applyFont="1" applyBorder="1" applyAlignment="1">
      <alignment vertical="center" wrapText="1"/>
    </xf>
    <xf numFmtId="0" fontId="158" fillId="0" borderId="43" xfId="1144" applyFont="1" applyBorder="1" applyAlignment="1">
      <alignment vertical="center" wrapText="1"/>
    </xf>
    <xf numFmtId="0" fontId="158" fillId="0" borderId="43" xfId="1144" applyFont="1" applyBorder="1" applyAlignment="1">
      <alignment horizontal="left" vertical="center" wrapText="1"/>
    </xf>
    <xf numFmtId="0" fontId="158" fillId="0" borderId="42" xfId="1144" applyFont="1" applyBorder="1" applyAlignment="1">
      <alignment vertical="center" wrapText="1"/>
    </xf>
    <xf numFmtId="0" fontId="144" fillId="0" borderId="0" xfId="0" applyFont="1">
      <alignment vertical="center"/>
    </xf>
    <xf numFmtId="0" fontId="150" fillId="0" borderId="0" xfId="0" applyFont="1">
      <alignment vertical="center"/>
    </xf>
    <xf numFmtId="0" fontId="76" fillId="33" borderId="3" xfId="512" applyFont="1" applyFill="1" applyBorder="1" applyAlignment="1" applyProtection="1">
      <alignment vertical="center" wrapText="1"/>
    </xf>
    <xf numFmtId="0" fontId="76" fillId="33" borderId="7" xfId="0" applyFont="1" applyFill="1" applyBorder="1" applyAlignment="1" applyProtection="1">
      <alignment vertical="center" wrapText="1"/>
    </xf>
    <xf numFmtId="0" fontId="76" fillId="33" borderId="3" xfId="512" applyFont="1" applyFill="1" applyBorder="1" applyAlignment="1" applyProtection="1">
      <alignment horizontal="center" vertical="center" wrapText="1"/>
    </xf>
    <xf numFmtId="0" fontId="76" fillId="33" borderId="7" xfId="0" applyFont="1" applyFill="1" applyBorder="1" applyAlignment="1" applyProtection="1">
      <alignment horizontal="center" vertical="center" wrapText="1"/>
    </xf>
    <xf numFmtId="0" fontId="76" fillId="33" borderId="3" xfId="0" applyFont="1" applyFill="1" applyBorder="1" applyAlignment="1" applyProtection="1">
      <alignment horizontal="center" vertical="center" wrapText="1"/>
    </xf>
    <xf numFmtId="0" fontId="76" fillId="39" borderId="3" xfId="512" applyFont="1" applyFill="1" applyBorder="1" applyAlignment="1" applyProtection="1">
      <alignment vertical="center" wrapText="1"/>
    </xf>
    <xf numFmtId="0" fontId="76" fillId="39" borderId="7" xfId="0" applyFont="1" applyFill="1" applyBorder="1" applyAlignment="1" applyProtection="1">
      <alignment vertical="center" wrapText="1"/>
    </xf>
    <xf numFmtId="0" fontId="77" fillId="39" borderId="3" xfId="512" applyFont="1" applyFill="1" applyBorder="1" applyAlignment="1" applyProtection="1">
      <alignment horizontal="center" vertical="center" wrapText="1"/>
    </xf>
    <xf numFmtId="0" fontId="77" fillId="39" borderId="7" xfId="0" applyFont="1" applyFill="1" applyBorder="1" applyAlignment="1" applyProtection="1">
      <alignment horizontal="center" vertical="center" wrapText="1"/>
    </xf>
    <xf numFmtId="0" fontId="76" fillId="39" borderId="3" xfId="512" applyFont="1" applyFill="1" applyBorder="1" applyAlignment="1" applyProtection="1">
      <alignment horizontal="center" vertical="center" wrapText="1"/>
    </xf>
    <xf numFmtId="0" fontId="76" fillId="39" borderId="3" xfId="0" applyFont="1" applyFill="1" applyBorder="1" applyAlignment="1" applyProtection="1">
      <alignment horizontal="center" vertical="center" wrapText="1"/>
    </xf>
    <xf numFmtId="0" fontId="51" fillId="0" borderId="0" xfId="0" applyNumberFormat="1" applyFont="1" applyBorder="1" applyAlignment="1" applyProtection="1">
      <alignment horizontal="left" vertical="center" wrapText="1"/>
    </xf>
    <xf numFmtId="0" fontId="137" fillId="0" borderId="1" xfId="0" applyFont="1" applyBorder="1" applyAlignment="1">
      <alignment horizontal="center" vertical="center" wrapText="1"/>
    </xf>
    <xf numFmtId="0" fontId="136" fillId="0" borderId="1" xfId="0" applyFont="1" applyBorder="1" applyAlignment="1">
      <alignment horizontal="center" vertical="center" wrapText="1"/>
    </xf>
    <xf numFmtId="0" fontId="137" fillId="0" borderId="1" xfId="0" applyFont="1" applyBorder="1" applyAlignment="1">
      <alignment horizontal="center" vertical="center"/>
    </xf>
    <xf numFmtId="0" fontId="136" fillId="0" borderId="1" xfId="0" applyFont="1" applyBorder="1" applyAlignment="1">
      <alignment horizontal="center" vertical="center"/>
    </xf>
    <xf numFmtId="0" fontId="121" fillId="0" borderId="1" xfId="0" applyNumberFormat="1" applyFont="1" applyFill="1" applyBorder="1" applyAlignment="1" applyProtection="1">
      <alignment horizontal="left" vertical="center"/>
    </xf>
    <xf numFmtId="0" fontId="121" fillId="0" borderId="1" xfId="0" applyNumberFormat="1" applyFont="1" applyBorder="1" applyAlignment="1" applyProtection="1">
      <alignment horizontal="center" vertical="center"/>
    </xf>
    <xf numFmtId="0" fontId="120" fillId="0" borderId="3" xfId="0" applyNumberFormat="1" applyFont="1" applyBorder="1" applyAlignment="1" applyProtection="1">
      <alignment vertical="center"/>
    </xf>
    <xf numFmtId="0" fontId="138" fillId="0" borderId="1" xfId="0" applyFont="1" applyBorder="1" applyAlignment="1">
      <alignment horizontal="center" vertical="center"/>
    </xf>
    <xf numFmtId="0" fontId="121" fillId="0" borderId="24" xfId="0" applyFont="1" applyFill="1" applyBorder="1" applyAlignment="1">
      <alignment horizontal="center" vertical="center"/>
    </xf>
    <xf numFmtId="0" fontId="121" fillId="0" borderId="25" xfId="0" applyFont="1" applyFill="1" applyBorder="1" applyAlignment="1">
      <alignment horizontal="center" vertical="center"/>
    </xf>
    <xf numFmtId="0" fontId="121" fillId="0" borderId="26" xfId="0" applyFont="1" applyFill="1" applyBorder="1" applyAlignment="1">
      <alignment horizontal="center" vertical="center"/>
    </xf>
    <xf numFmtId="0" fontId="121" fillId="0" borderId="24" xfId="0" applyNumberFormat="1" applyFont="1" applyBorder="1" applyAlignment="1" applyProtection="1">
      <alignment horizontal="center" vertical="center"/>
    </xf>
    <xf numFmtId="0" fontId="121" fillId="0" borderId="25" xfId="0" applyNumberFormat="1" applyFont="1" applyBorder="1" applyAlignment="1" applyProtection="1">
      <alignment horizontal="center" vertical="center"/>
    </xf>
    <xf numFmtId="0" fontId="121" fillId="0" borderId="26" xfId="0" applyNumberFormat="1" applyFont="1" applyBorder="1" applyAlignment="1" applyProtection="1">
      <alignment horizontal="center" vertical="center"/>
    </xf>
    <xf numFmtId="0" fontId="121" fillId="0" borderId="6" xfId="0" applyNumberFormat="1" applyFont="1" applyBorder="1" applyAlignment="1" applyProtection="1">
      <alignment horizontal="center" vertical="center"/>
    </xf>
    <xf numFmtId="0" fontId="121" fillId="0" borderId="1" xfId="0" applyFont="1" applyFill="1" applyBorder="1" applyAlignment="1">
      <alignment horizontal="left" vertical="center"/>
    </xf>
    <xf numFmtId="0" fontId="121" fillId="0" borderId="3" xfId="0" applyNumberFormat="1" applyFont="1" applyBorder="1" applyAlignment="1" applyProtection="1">
      <alignment horizontal="center" vertical="center"/>
    </xf>
    <xf numFmtId="0" fontId="121" fillId="0" borderId="20" xfId="0" applyNumberFormat="1" applyFont="1" applyBorder="1" applyAlignment="1" applyProtection="1">
      <alignment horizontal="center" vertical="center"/>
    </xf>
    <xf numFmtId="0" fontId="51" fillId="0" borderId="24" xfId="0" applyNumberFormat="1" applyFont="1" applyBorder="1" applyAlignment="1" applyProtection="1">
      <alignment horizontal="center" vertical="center"/>
    </xf>
    <xf numFmtId="0" fontId="51" fillId="0" borderId="26" xfId="0" applyNumberFormat="1" applyFont="1" applyBorder="1" applyAlignment="1" applyProtection="1">
      <alignment horizontal="center" vertical="center"/>
    </xf>
    <xf numFmtId="0" fontId="121" fillId="0" borderId="24" xfId="0" applyFont="1" applyFill="1" applyBorder="1" applyAlignment="1">
      <alignment horizontal="left" vertical="center"/>
    </xf>
    <xf numFmtId="0" fontId="121" fillId="0" borderId="26" xfId="0" applyFont="1" applyFill="1" applyBorder="1" applyAlignment="1">
      <alignment horizontal="left" vertical="center"/>
    </xf>
    <xf numFmtId="0" fontId="121" fillId="0" borderId="3" xfId="0" applyNumberFormat="1" applyFont="1" applyBorder="1" applyAlignment="1" applyProtection="1">
      <alignment horizontal="center" vertical="center" wrapText="1"/>
    </xf>
    <xf numFmtId="0" fontId="51" fillId="0" borderId="3" xfId="0" applyNumberFormat="1" applyFont="1" applyBorder="1" applyAlignment="1" applyProtection="1">
      <alignment horizontal="center" vertical="center"/>
    </xf>
    <xf numFmtId="0" fontId="121" fillId="0" borderId="20" xfId="0" applyNumberFormat="1" applyFont="1" applyBorder="1" applyAlignment="1" applyProtection="1">
      <alignment horizontal="center" vertical="center" wrapText="1"/>
    </xf>
    <xf numFmtId="0" fontId="121" fillId="0" borderId="2" xfId="0" applyNumberFormat="1" applyFont="1" applyBorder="1" applyAlignment="1" applyProtection="1">
      <alignment horizontal="center" vertical="center"/>
    </xf>
    <xf numFmtId="0" fontId="121" fillId="0" borderId="21" xfId="0" applyNumberFormat="1" applyFont="1" applyBorder="1" applyAlignment="1" applyProtection="1">
      <alignment horizontal="center" vertical="center"/>
    </xf>
    <xf numFmtId="0" fontId="121" fillId="0" borderId="22" xfId="0" applyNumberFormat="1" applyFont="1" applyBorder="1" applyAlignment="1" applyProtection="1">
      <alignment horizontal="center" vertical="center"/>
    </xf>
    <xf numFmtId="0" fontId="51" fillId="0" borderId="2" xfId="0" applyNumberFormat="1" applyFont="1" applyFill="1" applyBorder="1" applyAlignment="1" applyProtection="1">
      <alignment horizontal="center" vertical="center"/>
    </xf>
    <xf numFmtId="0" fontId="121" fillId="0" borderId="21" xfId="0" applyNumberFormat="1" applyFont="1" applyFill="1" applyBorder="1" applyAlignment="1" applyProtection="1">
      <alignment horizontal="center" vertical="center"/>
    </xf>
    <xf numFmtId="0" fontId="121" fillId="0" borderId="22" xfId="0" applyNumberFormat="1" applyFont="1" applyFill="1" applyBorder="1" applyAlignment="1" applyProtection="1">
      <alignment horizontal="center" vertical="center"/>
    </xf>
    <xf numFmtId="0" fontId="51" fillId="0" borderId="1" xfId="0" applyNumberFormat="1" applyFont="1" applyFill="1" applyBorder="1" applyAlignment="1" applyProtection="1">
      <alignment horizontal="center" vertical="center"/>
    </xf>
    <xf numFmtId="0" fontId="121" fillId="0" borderId="1" xfId="0" applyNumberFormat="1" applyFont="1" applyFill="1" applyBorder="1" applyAlignment="1" applyProtection="1">
      <alignment horizontal="center" vertical="center"/>
    </xf>
    <xf numFmtId="0" fontId="51" fillId="0" borderId="20" xfId="0" applyNumberFormat="1" applyFont="1" applyBorder="1" applyAlignment="1" applyProtection="1">
      <alignment horizontal="center" vertical="center" wrapText="1"/>
    </xf>
    <xf numFmtId="0" fontId="121" fillId="0" borderId="28" xfId="0" applyNumberFormat="1" applyFont="1" applyBorder="1" applyAlignment="1" applyProtection="1">
      <alignment horizontal="center" vertical="center" wrapText="1"/>
    </xf>
    <xf numFmtId="0" fontId="51" fillId="0" borderId="6" xfId="0" applyNumberFormat="1" applyFont="1" applyBorder="1" applyAlignment="1" applyProtection="1">
      <alignment horizontal="center" vertical="center"/>
    </xf>
    <xf numFmtId="0" fontId="51" fillId="0" borderId="7" xfId="0" applyNumberFormat="1" applyFont="1" applyBorder="1" applyAlignment="1" applyProtection="1">
      <alignment horizontal="center" vertical="center"/>
    </xf>
    <xf numFmtId="0" fontId="51" fillId="0" borderId="4" xfId="0" applyNumberFormat="1" applyFont="1" applyBorder="1" applyAlignment="1" applyProtection="1">
      <alignment horizontal="center" vertical="center"/>
    </xf>
    <xf numFmtId="0" fontId="51" fillId="0" borderId="3" xfId="0" applyNumberFormat="1" applyFont="1" applyBorder="1" applyAlignment="1" applyProtection="1">
      <alignment horizontal="center" vertical="center" wrapText="1"/>
    </xf>
    <xf numFmtId="0" fontId="51" fillId="0" borderId="4" xfId="0" applyNumberFormat="1" applyFont="1" applyBorder="1" applyAlignment="1" applyProtection="1">
      <alignment horizontal="center" vertical="center" wrapText="1"/>
    </xf>
    <xf numFmtId="0" fontId="51" fillId="0" borderId="7" xfId="0" applyNumberFormat="1" applyFont="1" applyBorder="1" applyAlignment="1" applyProtection="1">
      <alignment horizontal="right" vertical="center"/>
    </xf>
    <xf numFmtId="0" fontId="51" fillId="0" borderId="6" xfId="0" applyNumberFormat="1" applyFont="1" applyBorder="1" applyAlignment="1" applyProtection="1">
      <alignment horizontal="right" vertical="center"/>
    </xf>
    <xf numFmtId="0" fontId="76" fillId="5" borderId="3" xfId="542" applyFont="1" applyFill="1" applyBorder="1" applyAlignment="1" applyProtection="1">
      <alignment horizontal="center" vertical="center" wrapText="1"/>
    </xf>
    <xf numFmtId="0" fontId="76" fillId="5" borderId="7" xfId="0" applyFont="1" applyFill="1" applyBorder="1" applyAlignment="1" applyProtection="1">
      <alignment horizontal="center" vertical="center" wrapText="1"/>
    </xf>
    <xf numFmtId="0" fontId="76" fillId="5" borderId="20" xfId="542" applyFont="1" applyFill="1" applyBorder="1" applyAlignment="1" applyProtection="1">
      <alignment horizontal="center" vertical="center" wrapText="1"/>
    </xf>
    <xf numFmtId="0" fontId="76" fillId="5" borderId="27" xfId="0" applyFont="1" applyFill="1" applyBorder="1" applyAlignment="1" applyProtection="1">
      <alignment horizontal="center" vertical="center" wrapText="1"/>
    </xf>
    <xf numFmtId="0" fontId="76" fillId="5" borderId="1" xfId="542" applyFont="1" applyFill="1" applyBorder="1" applyAlignment="1" applyProtection="1">
      <alignment horizontal="center" vertical="center" wrapText="1"/>
    </xf>
    <xf numFmtId="0" fontId="76" fillId="5" borderId="1" xfId="0" applyFont="1" applyFill="1" applyBorder="1" applyAlignment="1" applyProtection="1">
      <alignment horizontal="center" vertical="center" wrapText="1"/>
    </xf>
    <xf numFmtId="0" fontId="51" fillId="0" borderId="1" xfId="0" applyNumberFormat="1" applyFont="1" applyBorder="1" applyAlignment="1" applyProtection="1">
      <alignment horizontal="center" vertical="center"/>
    </xf>
    <xf numFmtId="0" fontId="121" fillId="0" borderId="1" xfId="0" applyNumberFormat="1" applyFont="1" applyBorder="1" applyAlignment="1" applyProtection="1">
      <alignment horizontal="center" vertical="center" wrapText="1"/>
    </xf>
    <xf numFmtId="0" fontId="120" fillId="0" borderId="0" xfId="0" applyFont="1">
      <alignment vertical="center"/>
    </xf>
    <xf numFmtId="0" fontId="51" fillId="0" borderId="0" xfId="0" applyFont="1">
      <alignment vertical="center"/>
    </xf>
    <xf numFmtId="0" fontId="51" fillId="0" borderId="1" xfId="0" applyNumberFormat="1" applyFont="1" applyBorder="1" applyAlignment="1" applyProtection="1">
      <alignment horizontal="center" vertical="center" wrapText="1"/>
    </xf>
    <xf numFmtId="0" fontId="133" fillId="0" borderId="1" xfId="0" applyNumberFormat="1" applyFont="1" applyBorder="1" applyAlignment="1" applyProtection="1">
      <alignment horizontal="center" vertical="center"/>
    </xf>
  </cellXfs>
  <cellStyles count="45180">
    <cellStyle name="20% - 强调文字颜色 1" xfId="15"/>
    <cellStyle name="20% - 强调文字颜色 1 2" xfId="18"/>
    <cellStyle name="20% - 强调文字颜色 1 2 2" xfId="20"/>
    <cellStyle name="20% - 强调文字颜色 1 2 2 2" xfId="23"/>
    <cellStyle name="20% - 强调文字颜色 1 2 2 3" xfId="28"/>
    <cellStyle name="20% - 强调文字颜色 1 2 2 4" xfId="813"/>
    <cellStyle name="20% - 强调文字颜色 1 2 2 4 2" xfId="1322"/>
    <cellStyle name="20% - 强调文字颜色 1 2 2 5" xfId="1662"/>
    <cellStyle name="20% - 强调文字颜色 1 2 3" xfId="32"/>
    <cellStyle name="20% - 强调文字颜色 1 2 3 2" xfId="38"/>
    <cellStyle name="20% - 强调文字颜色 1 2 3 3" xfId="42"/>
    <cellStyle name="20% - 强调文字颜色 1 2 3 4" xfId="814"/>
    <cellStyle name="20% - 强调文字颜色 1 2 3 4 2" xfId="1323"/>
    <cellStyle name="20% - 强调文字颜色 1 2 4" xfId="47"/>
    <cellStyle name="20% - 强调文字颜色 1 2 5" xfId="812"/>
    <cellStyle name="20% - 强调文字颜色 1 2 5 2" xfId="1321"/>
    <cellStyle name="20% - 强调文字颜色 1 2 6" xfId="1156"/>
    <cellStyle name="20% - 强调文字颜色 1 3" xfId="49"/>
    <cellStyle name="20% - 强调文字颜色 1 3 2" xfId="50"/>
    <cellStyle name="20% - 强调文字颜色 1 3 2 2" xfId="3"/>
    <cellStyle name="20% - 强调文字颜色 1 3 2 3" xfId="816"/>
    <cellStyle name="20% - 强调文字颜色 1 3 2 3 2" xfId="1325"/>
    <cellStyle name="20% - 强调文字颜色 1 3 3" xfId="52"/>
    <cellStyle name="20% - 强调文字颜色 1 3 4" xfId="54"/>
    <cellStyle name="20% - 强调文字颜色 1 3 5" xfId="815"/>
    <cellStyle name="20% - 强调文字颜色 1 3 5 2" xfId="1324"/>
    <cellStyle name="20% - 强调文字颜色 1 3 6" xfId="1307"/>
    <cellStyle name="20% - 强调文字颜色 1 4" xfId="56"/>
    <cellStyle name="20% - 强调文字颜色 1 4 2" xfId="58"/>
    <cellStyle name="20% - 强调文字颜色 1 4 2 2" xfId="1663"/>
    <cellStyle name="20% - 强调文字颜色 1 4 3" xfId="61"/>
    <cellStyle name="20% - 强调文字颜色 1 4 4" xfId="817"/>
    <cellStyle name="20% - 强调文字颜色 1 4 4 2" xfId="1326"/>
    <cellStyle name="20% - 强调文字颜色 1 4 5" xfId="1304"/>
    <cellStyle name="20% - 强调文字颜色 1 5" xfId="63"/>
    <cellStyle name="20% - 强调文字颜色 1 5 2" xfId="66"/>
    <cellStyle name="20% - 强调文字颜色 1 5 3" xfId="14"/>
    <cellStyle name="20% - 强调文字颜色 1 5 4" xfId="818"/>
    <cellStyle name="20% - 强调文字颜色 1 5 4 2" xfId="1327"/>
    <cellStyle name="20% - 强调文字颜色 1 5 5" xfId="1311"/>
    <cellStyle name="20% - 强调文字颜色 1 6" xfId="811"/>
    <cellStyle name="20% - 强调文字颜色 1 6 2" xfId="1320"/>
    <cellStyle name="20% - 强调文字颜色 2" xfId="70"/>
    <cellStyle name="20% - 强调文字颜色 2 2" xfId="71"/>
    <cellStyle name="20% - 强调文字颜色 2 2 2" xfId="2"/>
    <cellStyle name="20% - 强调文字颜色 2 2 2 2" xfId="72"/>
    <cellStyle name="20% - 强调文字颜色 2 2 2 3" xfId="73"/>
    <cellStyle name="20% - 强调文字颜色 2 2 2 4" xfId="821"/>
    <cellStyle name="20% - 强调文字颜色 2 2 2 4 2" xfId="1330"/>
    <cellStyle name="20% - 强调文字颜色 2 2 2 5" xfId="1656"/>
    <cellStyle name="20% - 强调文字颜色 2 2 3" xfId="57"/>
    <cellStyle name="20% - 强调文字颜色 2 2 3 2" xfId="75"/>
    <cellStyle name="20% - 强调文字颜色 2 2 3 3" xfId="8"/>
    <cellStyle name="20% - 强调文字颜色 2 2 3 4" xfId="822"/>
    <cellStyle name="20% - 强调文字颜色 2 2 3 4 2" xfId="1331"/>
    <cellStyle name="20% - 强调文字颜色 2 2 4" xfId="59"/>
    <cellStyle name="20% - 强调文字颜色 2 2 5" xfId="820"/>
    <cellStyle name="20% - 强调文字颜色 2 2 5 2" xfId="1329"/>
    <cellStyle name="20% - 强调文字颜色 2 2 6" xfId="1296"/>
    <cellStyle name="20% - 强调文字颜色 2 3" xfId="78"/>
    <cellStyle name="20% - 强调文字颜色 2 3 2" xfId="79"/>
    <cellStyle name="20% - 强调文字颜色 2 3 2 2" xfId="80"/>
    <cellStyle name="20% - 强调文字颜色 2 3 2 3" xfId="824"/>
    <cellStyle name="20% - 强调文字颜色 2 3 2 3 2" xfId="1333"/>
    <cellStyle name="20% - 强调文字颜色 2 3 3" xfId="64"/>
    <cellStyle name="20% - 强调文字颜色 2 3 4" xfId="11"/>
    <cellStyle name="20% - 强调文字颜色 2 3 5" xfId="823"/>
    <cellStyle name="20% - 强调文字颜色 2 3 5 2" xfId="1332"/>
    <cellStyle name="20% - 强调文字颜色 2 3 6" xfId="1294"/>
    <cellStyle name="20% - 强调文字颜色 2 4" xfId="83"/>
    <cellStyle name="20% - 强调文字颜色 2 4 2" xfId="26"/>
    <cellStyle name="20% - 强调文字颜色 2 4 2 2" xfId="1666"/>
    <cellStyle name="20% - 强调文字颜色 2 4 3" xfId="85"/>
    <cellStyle name="20% - 强调文字颜色 2 4 4" xfId="825"/>
    <cellStyle name="20% - 强调文字颜色 2 4 4 2" xfId="1334"/>
    <cellStyle name="20% - 强调文字颜色 2 4 5" xfId="1193"/>
    <cellStyle name="20% - 强调文字颜色 2 5" xfId="86"/>
    <cellStyle name="20% - 强调文字颜色 2 5 2" xfId="40"/>
    <cellStyle name="20% - 强调文字颜色 2 5 3" xfId="89"/>
    <cellStyle name="20% - 强调文字颜色 2 5 4" xfId="826"/>
    <cellStyle name="20% - 强调文字颜色 2 5 4 2" xfId="1335"/>
    <cellStyle name="20% - 强调文字颜色 2 5 5" xfId="1300"/>
    <cellStyle name="20% - 强调文字颜色 2 6" xfId="819"/>
    <cellStyle name="20% - 强调文字颜色 2 6 2" xfId="1328"/>
    <cellStyle name="20% - 强调文字颜色 3" xfId="17"/>
    <cellStyle name="20% - 强调文字颜色 3 2" xfId="19"/>
    <cellStyle name="20% - 强调文字颜色 3 2 2" xfId="21"/>
    <cellStyle name="20% - 强调文字颜色 3 2 2 2" xfId="91"/>
    <cellStyle name="20% - 强调文字颜色 3 2 2 3" xfId="92"/>
    <cellStyle name="20% - 强调文字颜色 3 2 2 4" xfId="829"/>
    <cellStyle name="20% - 强调文字颜色 3 2 2 4 2" xfId="1338"/>
    <cellStyle name="20% - 强调文字颜色 3 2 2 5" xfId="1667"/>
    <cellStyle name="20% - 强调文字颜色 3 2 3" xfId="24"/>
    <cellStyle name="20% - 强调文字颜色 3 2 3 2" xfId="69"/>
    <cellStyle name="20% - 强调文字颜色 3 2 3 3" xfId="16"/>
    <cellStyle name="20% - 强调文字颜色 3 2 3 4" xfId="830"/>
    <cellStyle name="20% - 强调文字颜色 3 2 3 4 2" xfId="1339"/>
    <cellStyle name="20% - 强调文字颜色 3 2 4" xfId="84"/>
    <cellStyle name="20% - 强调文字颜色 3 2 5" xfId="828"/>
    <cellStyle name="20% - 强调文字颜色 3 2 5 2" xfId="1337"/>
    <cellStyle name="20% - 强调文字颜色 3 2 6" xfId="1292"/>
    <cellStyle name="20% - 强调文字颜色 3 3" xfId="30"/>
    <cellStyle name="20% - 强调文字颜色 3 3 2" xfId="36"/>
    <cellStyle name="20% - 强调文字颜色 3 3 2 2" xfId="96"/>
    <cellStyle name="20% - 强调文字颜色 3 3 2 3" xfId="832"/>
    <cellStyle name="20% - 强调文字颜色 3 3 2 3 2" xfId="1341"/>
    <cellStyle name="20% - 强调文字颜色 3 3 3" xfId="39"/>
    <cellStyle name="20% - 强调文字颜色 3 3 4" xfId="87"/>
    <cellStyle name="20% - 强调文字颜色 3 3 5" xfId="831"/>
    <cellStyle name="20% - 强调文字颜色 3 3 5 2" xfId="1340"/>
    <cellStyle name="20% - 强调文字颜色 3 3 6" xfId="1154"/>
    <cellStyle name="20% - 强调文字颜色 3 4" xfId="45"/>
    <cellStyle name="20% - 强调文字颜色 3 4 2" xfId="99"/>
    <cellStyle name="20% - 强调文字颜色 3 4 2 2" xfId="1668"/>
    <cellStyle name="20% - 强调文字颜色 3 4 3" xfId="101"/>
    <cellStyle name="20% - 强调文字颜色 3 4 4" xfId="833"/>
    <cellStyle name="20% - 强调文字颜色 3 4 4 2" xfId="1342"/>
    <cellStyle name="20% - 强调文字颜色 3 4 5" xfId="1290"/>
    <cellStyle name="20% - 强调文字颜色 3 5" xfId="5"/>
    <cellStyle name="20% - 强调文字颜色 3 5 2" xfId="103"/>
    <cellStyle name="20% - 强调文字颜色 3 5 3" xfId="105"/>
    <cellStyle name="20% - 强调文字颜色 3 5 4" xfId="834"/>
    <cellStyle name="20% - 强调文字颜色 3 5 4 2" xfId="1343"/>
    <cellStyle name="20% - 强调文字颜色 3 5 5" xfId="1309"/>
    <cellStyle name="20% - 强调文字颜色 3 6" xfId="827"/>
    <cellStyle name="20% - 强调文字颜色 3 6 2" xfId="1336"/>
    <cellStyle name="20% - 强调文字颜色 4" xfId="106"/>
    <cellStyle name="20% - 强调文字颜色 4 2" xfId="110"/>
    <cellStyle name="20% - 强调文字颜色 4 2 2" xfId="112"/>
    <cellStyle name="20% - 强调文字颜色 4 2 2 2" xfId="88"/>
    <cellStyle name="20% - 强调文字颜色 4 2 2 3" xfId="113"/>
    <cellStyle name="20% - 强调文字颜色 4 2 2 4" xfId="837"/>
    <cellStyle name="20% - 强调文字颜色 4 2 2 4 2" xfId="1346"/>
    <cellStyle name="20% - 强调文字颜色 4 2 2 5" xfId="1658"/>
    <cellStyle name="20% - 强调文字颜色 4 2 3" xfId="115"/>
    <cellStyle name="20% - 强调文字颜色 4 2 3 2" xfId="117"/>
    <cellStyle name="20% - 强调文字颜色 4 2 3 3" xfId="118"/>
    <cellStyle name="20% - 强调文字颜色 4 2 3 4" xfId="838"/>
    <cellStyle name="20% - 强调文字颜色 4 2 3 4 2" xfId="1347"/>
    <cellStyle name="20% - 强调文字颜色 4 2 4" xfId="119"/>
    <cellStyle name="20% - 强调文字颜色 4 2 5" xfId="836"/>
    <cellStyle name="20% - 强调文字颜色 4 2 5 2" xfId="1345"/>
    <cellStyle name="20% - 强调文字颜色 4 2 6" xfId="1287"/>
    <cellStyle name="20% - 强调文字颜色 4 3" xfId="122"/>
    <cellStyle name="20% - 强调文字颜色 4 3 2" xfId="124"/>
    <cellStyle name="20% - 强调文字颜色 4 3 2 2" xfId="125"/>
    <cellStyle name="20% - 强调文字颜色 4 3 2 3" xfId="840"/>
    <cellStyle name="20% - 强调文字颜色 4 3 2 3 2" xfId="1349"/>
    <cellStyle name="20% - 强调文字颜色 4 3 3" xfId="128"/>
    <cellStyle name="20% - 强调文字颜色 4 3 4" xfId="126"/>
    <cellStyle name="20% - 强调文字颜色 4 3 5" xfId="839"/>
    <cellStyle name="20% - 强调文字颜色 4 3 5 2" xfId="1348"/>
    <cellStyle name="20% - 强调文字颜色 4 3 6" xfId="1286"/>
    <cellStyle name="20% - 强调文字颜色 4 4" xfId="131"/>
    <cellStyle name="20% - 强调文字颜色 4 4 2" xfId="134"/>
    <cellStyle name="20% - 强调文字颜色 4 4 2 2" xfId="1660"/>
    <cellStyle name="20% - 强调文字颜色 4 4 3" xfId="136"/>
    <cellStyle name="20% - 强调文字颜色 4 4 4" xfId="841"/>
    <cellStyle name="20% - 强调文字颜色 4 4 4 2" xfId="1350"/>
    <cellStyle name="20% - 强调文字颜色 4 4 5" xfId="1282"/>
    <cellStyle name="20% - 强调文字颜色 4 5" xfId="140"/>
    <cellStyle name="20% - 强调文字颜色 4 5 2" xfId="143"/>
    <cellStyle name="20% - 强调文字颜色 4 5 3" xfId="148"/>
    <cellStyle name="20% - 强调文字颜色 4 5 4" xfId="842"/>
    <cellStyle name="20% - 强调文字颜色 4 5 4 2" xfId="1351"/>
    <cellStyle name="20% - 强调文字颜色 4 5 5" xfId="1305"/>
    <cellStyle name="20% - 强调文字颜色 4 6" xfId="835"/>
    <cellStyle name="20% - 强调文字颜色 4 6 2" xfId="1344"/>
    <cellStyle name="20% - 强调文字颜色 5" xfId="149"/>
    <cellStyle name="20% - 强调文字颜色 5 2" xfId="152"/>
    <cellStyle name="20% - 强调文字颜色 5 2 2" xfId="153"/>
    <cellStyle name="20% - 强调文字颜色 5 2 2 2" xfId="154"/>
    <cellStyle name="20% - 强调文字颜色 5 2 2 3" xfId="155"/>
    <cellStyle name="20% - 强调文字颜色 5 2 2 4" xfId="845"/>
    <cellStyle name="20% - 强调文字颜色 5 2 2 4 2" xfId="1354"/>
    <cellStyle name="20% - 强调文字颜色 5 2 2 5" xfId="1669"/>
    <cellStyle name="20% - 强调文字颜色 5 2 3" xfId="156"/>
    <cellStyle name="20% - 强调文字颜色 5 2 3 2" xfId="157"/>
    <cellStyle name="20% - 强调文字颜色 5 2 3 3" xfId="159"/>
    <cellStyle name="20% - 强调文字颜色 5 2 3 4" xfId="846"/>
    <cellStyle name="20% - 强调文字颜色 5 2 3 4 2" xfId="1355"/>
    <cellStyle name="20% - 强调文字颜色 5 2 4" xfId="160"/>
    <cellStyle name="20% - 强调文字颜色 5 2 5" xfId="844"/>
    <cellStyle name="20% - 强调文字颜色 5 2 5 2" xfId="1353"/>
    <cellStyle name="20% - 强调文字颜色 5 2 6" xfId="1280"/>
    <cellStyle name="20% - 强调文字颜色 5 3" xfId="161"/>
    <cellStyle name="20% - 强调文字颜色 5 3 2" xfId="162"/>
    <cellStyle name="20% - 强调文字颜色 5 3 2 2" xfId="163"/>
    <cellStyle name="20% - 强调文字颜色 5 3 2 3" xfId="848"/>
    <cellStyle name="20% - 强调文字颜色 5 3 2 3 2" xfId="1357"/>
    <cellStyle name="20% - 强调文字颜色 5 3 3" xfId="165"/>
    <cellStyle name="20% - 强调文字颜色 5 3 4" xfId="168"/>
    <cellStyle name="20% - 强调文字颜色 5 3 5" xfId="847"/>
    <cellStyle name="20% - 强调文字颜色 5 3 5 2" xfId="1356"/>
    <cellStyle name="20% - 强调文字颜色 5 3 6" xfId="1279"/>
    <cellStyle name="20% - 强调文字颜色 5 4" xfId="170"/>
    <cellStyle name="20% - 强调文字颜色 5 4 2" xfId="172"/>
    <cellStyle name="20% - 强调文字颜色 5 4 2 2" xfId="1670"/>
    <cellStyle name="20% - 强调文字颜色 5 4 3" xfId="174"/>
    <cellStyle name="20% - 强调文字颜色 5 4 4" xfId="849"/>
    <cellStyle name="20% - 强调文字颜色 5 4 4 2" xfId="1358"/>
    <cellStyle name="20% - 强调文字颜色 5 4 5" xfId="1318"/>
    <cellStyle name="20% - 强调文字颜色 5 5" xfId="177"/>
    <cellStyle name="20% - 强调文字颜色 5 5 2" xfId="179"/>
    <cellStyle name="20% - 强调文字颜色 5 5 3" xfId="183"/>
    <cellStyle name="20% - 强调文字颜色 5 5 4" xfId="850"/>
    <cellStyle name="20% - 强调文字颜色 5 5 4 2" xfId="1359"/>
    <cellStyle name="20% - 强调文字颜色 5 5 5" xfId="1303"/>
    <cellStyle name="20% - 强调文字颜色 5 6" xfId="843"/>
    <cellStyle name="20% - 强调文字颜色 5 6 2" xfId="1352"/>
    <cellStyle name="20% - 强调文字颜色 6" xfId="184"/>
    <cellStyle name="20% - 强调文字颜色 6 2" xfId="186"/>
    <cellStyle name="20% - 强调文字颜色 6 2 2" xfId="188"/>
    <cellStyle name="20% - 强调文字颜色 6 2 2 2" xfId="190"/>
    <cellStyle name="20% - 强调文字颜色 6 2 2 3" xfId="192"/>
    <cellStyle name="20% - 强调文字颜色 6 2 2 4" xfId="853"/>
    <cellStyle name="20% - 强调文字颜色 6 2 2 4 2" xfId="1362"/>
    <cellStyle name="20% - 强调文字颜色 6 2 2 5" xfId="1671"/>
    <cellStyle name="20% - 强调文字颜色 6 2 3" xfId="194"/>
    <cellStyle name="20% - 强调文字颜色 6 2 3 2" xfId="196"/>
    <cellStyle name="20% - 强调文字颜色 6 2 3 3" xfId="198"/>
    <cellStyle name="20% - 强调文字颜色 6 2 3 4" xfId="854"/>
    <cellStyle name="20% - 强调文字颜色 6 2 3 4 2" xfId="1363"/>
    <cellStyle name="20% - 强调文字颜色 6 2 4" xfId="199"/>
    <cellStyle name="20% - 强调文字颜色 6 2 5" xfId="852"/>
    <cellStyle name="20% - 强调文字颜色 6 2 5 2" xfId="1361"/>
    <cellStyle name="20% - 强调文字颜色 6 2 6" xfId="1275"/>
    <cellStyle name="20% - 强调文字颜色 6 3" xfId="200"/>
    <cellStyle name="20% - 强调文字颜色 6 3 2" xfId="202"/>
    <cellStyle name="20% - 强调文字颜色 6 3 2 2" xfId="205"/>
    <cellStyle name="20% - 强调文字颜色 6 3 2 3" xfId="856"/>
    <cellStyle name="20% - 强调文字颜色 6 3 2 3 2" xfId="1365"/>
    <cellStyle name="20% - 强调文字颜色 6 3 3" xfId="207"/>
    <cellStyle name="20% - 强调文字颜色 6 3 4" xfId="210"/>
    <cellStyle name="20% - 强调文字颜色 6 3 5" xfId="855"/>
    <cellStyle name="20% - 强调文字颜色 6 3 5 2" xfId="1364"/>
    <cellStyle name="20% - 强调文字颜色 6 3 6" xfId="1310"/>
    <cellStyle name="20% - 强调文字颜色 6 4" xfId="212"/>
    <cellStyle name="20% - 强调文字颜色 6 4 2" xfId="216"/>
    <cellStyle name="20% - 强调文字颜色 6 4 2 2" xfId="1664"/>
    <cellStyle name="20% - 强调文字颜色 6 4 3" xfId="219"/>
    <cellStyle name="20% - 强调文字颜色 6 4 4" xfId="857"/>
    <cellStyle name="20% - 强调文字颜色 6 4 4 2" xfId="1366"/>
    <cellStyle name="20% - 强调文字颜色 6 4 5" xfId="1298"/>
    <cellStyle name="20% - 强调文字颜色 6 5" xfId="223"/>
    <cellStyle name="20% - 强调文字颜色 6 5 2" xfId="227"/>
    <cellStyle name="20% - 强调文字颜色 6 5 3" xfId="232"/>
    <cellStyle name="20% - 强调文字颜色 6 5 4" xfId="858"/>
    <cellStyle name="20% - 强调文字颜色 6 5 4 2" xfId="1367"/>
    <cellStyle name="20% - 强调文字颜色 6 5 5" xfId="1161"/>
    <cellStyle name="20% - 强调文字颜色 6 6" xfId="851"/>
    <cellStyle name="20% - 强调文字颜色 6 6 2" xfId="1360"/>
    <cellStyle name="40% - 强调文字颜色 1" xfId="235"/>
    <cellStyle name="40% - 强调文字颜色 1 2" xfId="237"/>
    <cellStyle name="40% - 强调文字颜色 1 2 2" xfId="239"/>
    <cellStyle name="40% - 强调文字颜色 1 2 2 2" xfId="240"/>
    <cellStyle name="40% - 强调文字颜色 1 2 2 3" xfId="241"/>
    <cellStyle name="40% - 强调文字颜色 1 2 2 4" xfId="861"/>
    <cellStyle name="40% - 强调文字颜色 1 2 2 4 2" xfId="1370"/>
    <cellStyle name="40% - 强调文字颜色 1 2 2 5" xfId="1673"/>
    <cellStyle name="40% - 强调文字颜色 1 2 3" xfId="242"/>
    <cellStyle name="40% - 强调文字颜色 1 2 3 2" xfId="243"/>
    <cellStyle name="40% - 强调文字颜色 1 2 3 3" xfId="245"/>
    <cellStyle name="40% - 强调文字颜色 1 2 3 4" xfId="862"/>
    <cellStyle name="40% - 强调文字颜色 1 2 3 4 2" xfId="1371"/>
    <cellStyle name="40% - 强调文字颜色 1 2 4" xfId="247"/>
    <cellStyle name="40% - 强调文字颜色 1 2 5" xfId="860"/>
    <cellStyle name="40% - 强调文字颜色 1 2 5 2" xfId="1369"/>
    <cellStyle name="40% - 强调文字颜色 1 2 6" xfId="1293"/>
    <cellStyle name="40% - 强调文字颜色 1 3" xfId="248"/>
    <cellStyle name="40% - 强调文字颜色 1 3 2" xfId="250"/>
    <cellStyle name="40% - 强调文字颜色 1 3 2 2" xfId="251"/>
    <cellStyle name="40% - 强调文字颜色 1 3 2 3" xfId="864"/>
    <cellStyle name="40% - 强调文字颜色 1 3 2 3 2" xfId="1373"/>
    <cellStyle name="40% - 强调文字颜色 1 3 3" xfId="252"/>
    <cellStyle name="40% - 强调文字颜色 1 3 4" xfId="253"/>
    <cellStyle name="40% - 强调文字颜色 1 3 5" xfId="863"/>
    <cellStyle name="40% - 强调文字颜色 1 3 5 2" xfId="1372"/>
    <cellStyle name="40% - 强调文字颜色 1 3 6" xfId="1191"/>
    <cellStyle name="40% - 强调文字颜色 1 4" xfId="254"/>
    <cellStyle name="40% - 强调文字颜色 1 4 2" xfId="255"/>
    <cellStyle name="40% - 强调文字颜色 1 4 2 2" xfId="1674"/>
    <cellStyle name="40% - 强调文字颜色 1 4 3" xfId="256"/>
    <cellStyle name="40% - 强调文字颜色 1 4 4" xfId="865"/>
    <cellStyle name="40% - 强调文字颜色 1 4 4 2" xfId="1374"/>
    <cellStyle name="40% - 强调文字颜色 1 4 5" xfId="1274"/>
    <cellStyle name="40% - 强调文字颜色 1 5" xfId="257"/>
    <cellStyle name="40% - 强调文字颜色 1 5 2" xfId="258"/>
    <cellStyle name="40% - 强调文字颜色 1 5 3" xfId="260"/>
    <cellStyle name="40% - 强调文字颜色 1 5 4" xfId="866"/>
    <cellStyle name="40% - 强调文字颜色 1 5 4 2" xfId="1375"/>
    <cellStyle name="40% - 强调文字颜色 1 5 5" xfId="1313"/>
    <cellStyle name="40% - 强调文字颜色 1 6" xfId="859"/>
    <cellStyle name="40% - 强调文字颜色 1 6 2" xfId="1368"/>
    <cellStyle name="40% - 强调文字颜色 2" xfId="262"/>
    <cellStyle name="40% - 强调文字颜色 2 2" xfId="31"/>
    <cellStyle name="40% - 强调文字颜色 2 2 2" xfId="37"/>
    <cellStyle name="40% - 强调文字颜色 2 2 2 2" xfId="263"/>
    <cellStyle name="40% - 强调文字颜色 2 2 2 3" xfId="265"/>
    <cellStyle name="40% - 强调文字颜色 2 2 2 4" xfId="869"/>
    <cellStyle name="40% - 强调文字颜色 2 2 2 4 2" xfId="1378"/>
    <cellStyle name="40% - 强调文字颜色 2 2 2 5" xfId="1675"/>
    <cellStyle name="40% - 强调文字颜色 2 2 3" xfId="41"/>
    <cellStyle name="40% - 强调文字颜色 2 2 3 2" xfId="266"/>
    <cellStyle name="40% - 强调文字颜色 2 2 3 3" xfId="268"/>
    <cellStyle name="40% - 强调文字颜色 2 2 3 4" xfId="870"/>
    <cellStyle name="40% - 强调文字颜色 2 2 3 4 2" xfId="1379"/>
    <cellStyle name="40% - 强调文字颜色 2 2 4" xfId="269"/>
    <cellStyle name="40% - 强调文字颜色 2 2 5" xfId="868"/>
    <cellStyle name="40% - 强调文字颜色 2 2 5 2" xfId="1377"/>
    <cellStyle name="40% - 强调文字颜色 2 2 6" xfId="1153"/>
    <cellStyle name="40% - 强调文字颜色 2 3" xfId="46"/>
    <cellStyle name="40% - 强调文字颜色 2 3 2" xfId="270"/>
    <cellStyle name="40% - 强调文字颜色 2 3 2 2" xfId="259"/>
    <cellStyle name="40% - 强调文字颜色 2 3 2 3" xfId="872"/>
    <cellStyle name="40% - 强调文字颜色 2 3 2 3 2" xfId="1381"/>
    <cellStyle name="40% - 强调文字颜色 2 3 3" xfId="271"/>
    <cellStyle name="40% - 强调文字颜色 2 3 4" xfId="272"/>
    <cellStyle name="40% - 强调文字颜色 2 3 5" xfId="871"/>
    <cellStyle name="40% - 强调文字颜色 2 3 5 2" xfId="1380"/>
    <cellStyle name="40% - 强调文字颜色 2 3 6" xfId="1184"/>
    <cellStyle name="40% - 强调文字颜色 2 4" xfId="274"/>
    <cellStyle name="40% - 强调文字颜色 2 4 2" xfId="276"/>
    <cellStyle name="40% - 强调文字颜色 2 4 2 2" xfId="1676"/>
    <cellStyle name="40% - 强调文字颜色 2 4 3" xfId="279"/>
    <cellStyle name="40% - 强调文字颜色 2 4 4" xfId="873"/>
    <cellStyle name="40% - 强调文字颜色 2 4 4 2" xfId="1382"/>
    <cellStyle name="40% - 强调文字颜色 2 4 5" xfId="1314"/>
    <cellStyle name="40% - 强调文字颜色 2 5" xfId="281"/>
    <cellStyle name="40% - 强调文字颜色 2 5 2" xfId="283"/>
    <cellStyle name="40% - 强调文字颜色 2 5 3" xfId="286"/>
    <cellStyle name="40% - 强调文字颜色 2 5 4" xfId="874"/>
    <cellStyle name="40% - 强调文字颜色 2 5 4 2" xfId="1383"/>
    <cellStyle name="40% - 强调文字颜色 2 5 5" xfId="1273"/>
    <cellStyle name="40% - 强调文字颜色 2 6" xfId="867"/>
    <cellStyle name="40% - 强调文字颜色 2 6 2" xfId="1376"/>
    <cellStyle name="40% - 强调文字颜色 3" xfId="288"/>
    <cellStyle name="40% - 强调文字颜色 3 2" xfId="51"/>
    <cellStyle name="40% - 强调文字颜色 3 2 2" xfId="289"/>
    <cellStyle name="40% - 强调文字颜色 3 2 2 2" xfId="291"/>
    <cellStyle name="40% - 强调文字颜色 3 2 2 3" xfId="292"/>
    <cellStyle name="40% - 强调文字颜色 3 2 2 4" xfId="877"/>
    <cellStyle name="40% - 强调文字颜色 3 2 2 4 2" xfId="1386"/>
    <cellStyle name="40% - 强调文字颜色 3 2 2 5" xfId="1677"/>
    <cellStyle name="40% - 强调文字颜色 3 2 3" xfId="293"/>
    <cellStyle name="40% - 强调文字颜色 3 2 3 2" xfId="295"/>
    <cellStyle name="40% - 强调文字颜色 3 2 3 3" xfId="296"/>
    <cellStyle name="40% - 强调文字颜色 3 2 3 4" xfId="878"/>
    <cellStyle name="40% - 强调文字颜色 3 2 3 4 2" xfId="1387"/>
    <cellStyle name="40% - 强调文字颜色 3 2 4" xfId="290"/>
    <cellStyle name="40% - 强调文字颜色 3 2 5" xfId="876"/>
    <cellStyle name="40% - 强调文字颜色 3 2 5 2" xfId="1385"/>
    <cellStyle name="40% - 强调文字颜色 3 2 6" xfId="1285"/>
    <cellStyle name="40% - 强调文字颜色 3 3" xfId="53"/>
    <cellStyle name="40% - 强调文字颜色 3 3 2" xfId="299"/>
    <cellStyle name="40% - 强调文字颜色 3 3 2 2" xfId="301"/>
    <cellStyle name="40% - 强调文字颜色 3 3 2 3" xfId="880"/>
    <cellStyle name="40% - 强调文字颜色 3 3 2 3 2" xfId="1389"/>
    <cellStyle name="40% - 强调文字颜色 3 3 3" xfId="302"/>
    <cellStyle name="40% - 强调文字颜色 3 3 4" xfId="294"/>
    <cellStyle name="40% - 强调文字颜色 3 3 5" xfId="879"/>
    <cellStyle name="40% - 强调文字颜色 3 3 5 2" xfId="1388"/>
    <cellStyle name="40% - 强调文字颜色 3 3 6" xfId="1284"/>
    <cellStyle name="40% - 强调文字颜色 3 4" xfId="304"/>
    <cellStyle name="40% - 强调文字颜色 3 4 2" xfId="306"/>
    <cellStyle name="40% - 强调文字颜色 3 4 2 2" xfId="1678"/>
    <cellStyle name="40% - 强调文字颜色 3 4 3" xfId="307"/>
    <cellStyle name="40% - 强调文字颜色 3 4 4" xfId="881"/>
    <cellStyle name="40% - 强调文字颜色 3 4 4 2" xfId="1390"/>
    <cellStyle name="40% - 强调文字颜色 3 4 5" xfId="1268"/>
    <cellStyle name="40% - 强调文字颜色 3 5" xfId="309"/>
    <cellStyle name="40% - 强调文字颜色 3 5 2" xfId="310"/>
    <cellStyle name="40% - 强调文字颜色 3 5 3" xfId="312"/>
    <cellStyle name="40% - 强调文字颜色 3 5 4" xfId="882"/>
    <cellStyle name="40% - 强调文字颜色 3 5 4 2" xfId="1391"/>
    <cellStyle name="40% - 强调文字颜色 3 5 5" xfId="1272"/>
    <cellStyle name="40% - 强调文字颜色 3 6" xfId="875"/>
    <cellStyle name="40% - 强调文字颜色 3 6 2" xfId="1384"/>
    <cellStyle name="40% - 强调文字颜色 4" xfId="313"/>
    <cellStyle name="40% - 强调文字颜色 4 2" xfId="60"/>
    <cellStyle name="40% - 强调文字颜色 4 2 2" xfId="315"/>
    <cellStyle name="40% - 强调文字颜色 4 2 2 2" xfId="317"/>
    <cellStyle name="40% - 强调文字颜色 4 2 2 3" xfId="319"/>
    <cellStyle name="40% - 强调文字颜色 4 2 2 4" xfId="885"/>
    <cellStyle name="40% - 强调文字颜色 4 2 2 4 2" xfId="1394"/>
    <cellStyle name="40% - 强调文字颜色 4 2 2 5" xfId="1679"/>
    <cellStyle name="40% - 强调文字颜色 4 2 3" xfId="321"/>
    <cellStyle name="40% - 强调文字颜色 4 2 3 2" xfId="324"/>
    <cellStyle name="40% - 强调文字颜色 4 2 3 3" xfId="326"/>
    <cellStyle name="40% - 强调文字颜色 4 2 3 4" xfId="886"/>
    <cellStyle name="40% - 强调文字颜色 4 2 3 4 2" xfId="1395"/>
    <cellStyle name="40% - 强调文字颜色 4 2 4" xfId="300"/>
    <cellStyle name="40% - 强调文字颜色 4 2 5" xfId="884"/>
    <cellStyle name="40% - 强调文字颜色 4 2 5 2" xfId="1393"/>
    <cellStyle name="40% - 强调文字颜色 4 2 6" xfId="1278"/>
    <cellStyle name="40% - 强调文字颜色 4 3" xfId="327"/>
    <cellStyle name="40% - 强调文字颜色 4 3 2" xfId="234"/>
    <cellStyle name="40% - 强调文字颜色 4 3 2 2" xfId="236"/>
    <cellStyle name="40% - 强调文字颜色 4 3 2 3" xfId="888"/>
    <cellStyle name="40% - 强调文字颜色 4 3 2 3 2" xfId="1397"/>
    <cellStyle name="40% - 强调文字颜色 4 3 3" xfId="261"/>
    <cellStyle name="40% - 强调文字颜色 4 3 4" xfId="287"/>
    <cellStyle name="40% - 强调文字颜色 4 3 5" xfId="887"/>
    <cellStyle name="40% - 强调文字颜色 4 3 5 2" xfId="1396"/>
    <cellStyle name="40% - 强调文字颜色 4 3 6" xfId="1276"/>
    <cellStyle name="40% - 强调文字颜色 4 4" xfId="187"/>
    <cellStyle name="40% - 强调文字颜色 4 4 2" xfId="189"/>
    <cellStyle name="40% - 强调文字颜色 4 4 2 2" xfId="1655"/>
    <cellStyle name="40% - 强调文字颜色 4 4 3" xfId="191"/>
    <cellStyle name="40% - 强调文字颜色 4 4 4" xfId="889"/>
    <cellStyle name="40% - 强调文字颜色 4 4 4 2" xfId="1398"/>
    <cellStyle name="40% - 强调文字颜色 4 4 5" xfId="1265"/>
    <cellStyle name="40% - 强调文字颜色 4 5" xfId="193"/>
    <cellStyle name="40% - 强调文字颜色 4 5 2" xfId="195"/>
    <cellStyle name="40% - 强调文字颜色 4 5 3" xfId="197"/>
    <cellStyle name="40% - 强调文字颜色 4 5 4" xfId="890"/>
    <cellStyle name="40% - 强调文字颜色 4 5 4 2" xfId="1399"/>
    <cellStyle name="40% - 强调文字颜色 4 5 5" xfId="1267"/>
    <cellStyle name="40% - 强调文字颜色 4 6" xfId="883"/>
    <cellStyle name="40% - 强调文字颜色 4 6 2" xfId="1392"/>
    <cellStyle name="40% - 强调文字颜色 5" xfId="329"/>
    <cellStyle name="40% - 强调文字颜色 5 2" xfId="12"/>
    <cellStyle name="40% - 强调文字颜色 5 2 2" xfId="220"/>
    <cellStyle name="40% - 强调文字颜色 5 2 2 2" xfId="226"/>
    <cellStyle name="40% - 强调文字颜色 5 2 2 3" xfId="231"/>
    <cellStyle name="40% - 强调文字颜色 5 2 2 4" xfId="893"/>
    <cellStyle name="40% - 强调文字颜色 5 2 2 4 2" xfId="1402"/>
    <cellStyle name="40% - 强调文字颜色 5 2 2 5" xfId="1661"/>
    <cellStyle name="40% - 强调文字颜色 5 2 3" xfId="330"/>
    <cellStyle name="40% - 强调文字颜色 5 2 3 2" xfId="337"/>
    <cellStyle name="40% - 强调文字颜色 5 2 3 3" xfId="340"/>
    <cellStyle name="40% - 强调文字颜色 5 2 3 4" xfId="894"/>
    <cellStyle name="40% - 强调文字颜色 5 2 3 4 2" xfId="1403"/>
    <cellStyle name="40% - 强调文字颜色 5 2 4" xfId="343"/>
    <cellStyle name="40% - 强调文字颜色 5 2 5" xfId="892"/>
    <cellStyle name="40% - 强调文字颜色 5 2 5 2" xfId="1401"/>
    <cellStyle name="40% - 强调文字颜色 5 2 6" xfId="1160"/>
    <cellStyle name="40% - 强调文字颜色 5 3" xfId="344"/>
    <cellStyle name="40% - 强调文字颜色 5 3 2" xfId="347"/>
    <cellStyle name="40% - 强调文字颜色 5 3 2 2" xfId="350"/>
    <cellStyle name="40% - 强调文字颜色 5 3 2 3" xfId="896"/>
    <cellStyle name="40% - 强调文字颜色 5 3 2 3 2" xfId="1405"/>
    <cellStyle name="40% - 强调文字颜色 5 3 3" xfId="353"/>
    <cellStyle name="40% - 强调文字颜色 5 3 4" xfId="356"/>
    <cellStyle name="40% - 强调文字颜色 5 3 5" xfId="895"/>
    <cellStyle name="40% - 强调文字颜色 5 3 5 2" xfId="1404"/>
    <cellStyle name="40% - 强调文字颜色 5 3 6" xfId="1297"/>
    <cellStyle name="40% - 强调文字颜色 5 4" xfId="201"/>
    <cellStyle name="40% - 强调文字颜色 5 4 2" xfId="204"/>
    <cellStyle name="40% - 强调文字颜色 5 4 2 2" xfId="1680"/>
    <cellStyle name="40% - 强调文字颜色 5 4 3" xfId="358"/>
    <cellStyle name="40% - 强调文字颜色 5 4 4" xfId="897"/>
    <cellStyle name="40% - 强调文字颜色 5 4 4 2" xfId="1406"/>
    <cellStyle name="40% - 强调文字颜色 5 4 5" xfId="1308"/>
    <cellStyle name="40% - 强调文字颜色 5 5" xfId="206"/>
    <cellStyle name="40% - 强调文字颜色 5 5 2" xfId="359"/>
    <cellStyle name="40% - 强调文字颜色 5 5 3" xfId="360"/>
    <cellStyle name="40% - 强调文字颜色 5 5 4" xfId="898"/>
    <cellStyle name="40% - 强调文字颜色 5 5 4 2" xfId="1407"/>
    <cellStyle name="40% - 强调文字颜色 5 5 5" xfId="1264"/>
    <cellStyle name="40% - 强调文字颜色 5 6" xfId="891"/>
    <cellStyle name="40% - 强调文字颜色 5 6 2" xfId="1400"/>
    <cellStyle name="40% - 强调文字颜色 6" xfId="35"/>
    <cellStyle name="40% - 强调文字颜色 6 2" xfId="93"/>
    <cellStyle name="40% - 强调文字颜色 6 2 2" xfId="361"/>
    <cellStyle name="40% - 强调文字颜色 6 2 2 2" xfId="362"/>
    <cellStyle name="40% - 强调文字颜色 6 2 2 3" xfId="238"/>
    <cellStyle name="40% - 强调文字颜色 6 2 2 4" xfId="901"/>
    <cellStyle name="40% - 强调文字颜色 6 2 2 4 2" xfId="1410"/>
    <cellStyle name="40% - 强调文字颜色 6 2 2 5" xfId="1681"/>
    <cellStyle name="40% - 强调文字颜色 6 2 3" xfId="363"/>
    <cellStyle name="40% - 强调文字颜色 6 2 3 2" xfId="364"/>
    <cellStyle name="40% - 强调文字颜色 6 2 3 3" xfId="249"/>
    <cellStyle name="40% - 强调文字颜色 6 2 3 4" xfId="902"/>
    <cellStyle name="40% - 强调文字颜色 6 2 3 4 2" xfId="1411"/>
    <cellStyle name="40% - 强调文字颜色 6 2 4" xfId="365"/>
    <cellStyle name="40% - 强调文字颜色 6 2 5" xfId="900"/>
    <cellStyle name="40% - 强调文字颜色 6 2 5 2" xfId="1409"/>
    <cellStyle name="40% - 强调文字颜色 6 2 6" xfId="1260"/>
    <cellStyle name="40% - 强调文字颜色 6 3" xfId="366"/>
    <cellStyle name="40% - 强调文字颜色 6 3 2" xfId="368"/>
    <cellStyle name="40% - 强调文字颜色 6 3 2 2" xfId="369"/>
    <cellStyle name="40% - 强调文字颜色 6 3 2 3" xfId="904"/>
    <cellStyle name="40% - 强调文字颜色 6 3 2 3 2" xfId="1413"/>
    <cellStyle name="40% - 强调文字颜色 6 3 3" xfId="370"/>
    <cellStyle name="40% - 强调文字颜色 6 3 4" xfId="373"/>
    <cellStyle name="40% - 强调文字颜色 6 3 5" xfId="903"/>
    <cellStyle name="40% - 强调文字颜色 6 3 5 2" xfId="1412"/>
    <cellStyle name="40% - 强调文字颜色 6 3 6" xfId="1259"/>
    <cellStyle name="40% - 强调文字颜色 6 4" xfId="213"/>
    <cellStyle name="40% - 强调文字颜色 6 4 2" xfId="374"/>
    <cellStyle name="40% - 强调文字颜色 6 4 2 2" xfId="1682"/>
    <cellStyle name="40% - 强调文字颜色 6 4 3" xfId="378"/>
    <cellStyle name="40% - 强调文字颜色 6 4 4" xfId="905"/>
    <cellStyle name="40% - 强调文字颜色 6 4 4 2" xfId="1414"/>
    <cellStyle name="40% - 强调文字颜色 6 4 5" xfId="1295"/>
    <cellStyle name="40% - 强调文字颜色 6 5" xfId="217"/>
    <cellStyle name="40% - 强调文字颜色 6 5 2" xfId="380"/>
    <cellStyle name="40% - 强调文字颜色 6 5 3" xfId="383"/>
    <cellStyle name="40% - 强调文字颜色 6 5 4" xfId="906"/>
    <cellStyle name="40% - 强调文字颜色 6 5 4 2" xfId="1415"/>
    <cellStyle name="40% - 强调文字颜色 6 5 5" xfId="1262"/>
    <cellStyle name="40% - 强调文字颜色 6 6" xfId="899"/>
    <cellStyle name="40% - 强调文字颜色 6 6 2" xfId="1408"/>
    <cellStyle name="60% - 强调文字颜色 1" xfId="158"/>
    <cellStyle name="60% - 强调文字颜色 1 2" xfId="44"/>
    <cellStyle name="60% - 强调文字颜色 1 2 2" xfId="98"/>
    <cellStyle name="60% - 强调文字颜色 1 2 2 2" xfId="386"/>
    <cellStyle name="60% - 强调文字颜色 1 2 2 3" xfId="387"/>
    <cellStyle name="60% - 强调文字颜色 1 2 2 4" xfId="909"/>
    <cellStyle name="60% - 强调文字颜色 1 2 2 4 2" xfId="1418"/>
    <cellStyle name="60% - 强调文字颜色 1 2 3" xfId="100"/>
    <cellStyle name="60% - 强调文字颜色 1 2 3 2" xfId="389"/>
    <cellStyle name="60% - 强调文字颜色 1 2 3 3" xfId="390"/>
    <cellStyle name="60% - 强调文字颜色 1 2 3 4" xfId="910"/>
    <cellStyle name="60% - 强调文字颜色 1 2 3 4 2" xfId="1419"/>
    <cellStyle name="60% - 强调文字颜色 1 2 4" xfId="116"/>
    <cellStyle name="60% - 强调文字颜色 1 2 5" xfId="908"/>
    <cellStyle name="60% - 强调文字颜色 1 2 5 2" xfId="1417"/>
    <cellStyle name="60% - 强调文字颜色 1 2 6" xfId="1289"/>
    <cellStyle name="60% - 强调文字颜色 1 3" xfId="4"/>
    <cellStyle name="60% - 强调文字颜色 1 3 2" xfId="102"/>
    <cellStyle name="60% - 强调文字颜色 1 3 2 2" xfId="393"/>
    <cellStyle name="60% - 强调文字颜色 1 3 2 3" xfId="912"/>
    <cellStyle name="60% - 强调文字颜色 1 3 2 3 2" xfId="1421"/>
    <cellStyle name="60% - 强调文字颜色 1 3 3" xfId="104"/>
    <cellStyle name="60% - 强调文字颜色 1 3 4" xfId="1"/>
    <cellStyle name="60% - 强调文字颜色 1 3 5" xfId="911"/>
    <cellStyle name="60% - 强调文字颜色 1 3 5 2" xfId="1420"/>
    <cellStyle name="60% - 强调文字颜色 1 3 6" xfId="1315"/>
    <cellStyle name="60% - 强调文字颜色 1 4" xfId="74"/>
    <cellStyle name="60% - 强调文字颜色 1 4 2" xfId="395"/>
    <cellStyle name="60% - 强调文字颜色 1 4 3" xfId="392"/>
    <cellStyle name="60% - 强调文字颜色 1 4 4" xfId="913"/>
    <cellStyle name="60% - 强调文字颜色 1 4 4 2" xfId="1422"/>
    <cellStyle name="60% - 强调文字颜色 1 4 5" xfId="1257"/>
    <cellStyle name="60% - 强调文字颜色 1 5" xfId="7"/>
    <cellStyle name="60% - 强调文字颜色 1 5 2" xfId="397"/>
    <cellStyle name="60% - 强调文字颜色 1 5 3" xfId="914"/>
    <cellStyle name="60% - 强调文字颜色 1 5 3 2" xfId="1423"/>
    <cellStyle name="60% - 强调文字颜色 1 5 4" xfId="1258"/>
    <cellStyle name="60% - 强调文字颜色 1 6" xfId="907"/>
    <cellStyle name="60% - 强调文字颜色 1 6 2" xfId="1416"/>
    <cellStyle name="60% - 强调文字颜色 2" xfId="398"/>
    <cellStyle name="60% - 强调文字颜色 2 2" xfId="130"/>
    <cellStyle name="60% - 强调文字颜色 2 2 2" xfId="133"/>
    <cellStyle name="60% - 强调文字颜色 2 2 2 2" xfId="167"/>
    <cellStyle name="60% - 强调文字颜色 2 2 2 3" xfId="400"/>
    <cellStyle name="60% - 强调文字颜色 2 2 2 4" xfId="917"/>
    <cellStyle name="60% - 强调文字颜色 2 2 2 4 2" xfId="1426"/>
    <cellStyle name="60% - 强调文字颜色 2 2 3" xfId="135"/>
    <cellStyle name="60% - 强调文字颜色 2 2 3 2" xfId="401"/>
    <cellStyle name="60% - 强调文字颜色 2 2 3 3" xfId="403"/>
    <cellStyle name="60% - 强调文字颜色 2 2 3 4" xfId="918"/>
    <cellStyle name="60% - 强调文字颜色 2 2 3 4 2" xfId="1427"/>
    <cellStyle name="60% - 强调文字颜色 2 2 4" xfId="404"/>
    <cellStyle name="60% - 强调文字颜色 2 2 5" xfId="916"/>
    <cellStyle name="60% - 强调文字颜色 2 2 5 2" xfId="1425"/>
    <cellStyle name="60% - 强调文字颜色 2 2 6" xfId="1281"/>
    <cellStyle name="60% - 强调文字颜色 2 3" xfId="139"/>
    <cellStyle name="60% - 强调文字颜色 2 3 2" xfId="142"/>
    <cellStyle name="60% - 强调文字颜色 2 3 2 2" xfId="209"/>
    <cellStyle name="60% - 强调文字颜色 2 3 2 3" xfId="920"/>
    <cellStyle name="60% - 强调文字颜色 2 3 2 3 2" xfId="1429"/>
    <cellStyle name="60% - 强调文字颜色 2 3 3" xfId="147"/>
    <cellStyle name="60% - 强调文字颜色 2 3 4" xfId="407"/>
    <cellStyle name="60% - 强调文字颜色 2 3 5" xfId="919"/>
    <cellStyle name="60% - 强调文字颜色 2 3 5 2" xfId="1428"/>
    <cellStyle name="60% - 强调文字颜色 2 3 6" xfId="1270"/>
    <cellStyle name="60% - 强调文字颜色 2 4" xfId="408"/>
    <cellStyle name="60% - 强调文字颜色 2 4 2" xfId="410"/>
    <cellStyle name="60% - 强调文字颜色 2 4 3" xfId="412"/>
    <cellStyle name="60% - 强调文字颜色 2 4 4" xfId="921"/>
    <cellStyle name="60% - 强调文字颜色 2 4 4 2" xfId="1430"/>
    <cellStyle name="60% - 强调文字颜色 2 4 5" xfId="1255"/>
    <cellStyle name="60% - 强调文字颜色 2 5" xfId="413"/>
    <cellStyle name="60% - 强调文字颜色 2 5 2" xfId="151"/>
    <cellStyle name="60% - 强调文字颜色 2 5 3" xfId="922"/>
    <cellStyle name="60% - 强调文字颜色 2 5 3 2" xfId="1431"/>
    <cellStyle name="60% - 强调文字颜色 2 5 4" xfId="1256"/>
    <cellStyle name="60% - 强调文字颜色 2 6" xfId="915"/>
    <cellStyle name="60% - 强调文字颜色 2 6 2" xfId="1424"/>
    <cellStyle name="60% - 强调文字颜色 3" xfId="414"/>
    <cellStyle name="60% - 强调文字颜色 3 2" xfId="169"/>
    <cellStyle name="60% - 强调文字颜色 3 2 2" xfId="171"/>
    <cellStyle name="60% - 强调文字颜色 3 2 2 2" xfId="76"/>
    <cellStyle name="60% - 强调文字颜色 3 2 2 3" xfId="81"/>
    <cellStyle name="60% - 强调文字颜色 3 2 2 4" xfId="925"/>
    <cellStyle name="60% - 强调文字颜色 3 2 2 4 2" xfId="1434"/>
    <cellStyle name="60% - 强调文字颜色 3 2 3" xfId="173"/>
    <cellStyle name="60% - 强调文字颜色 3 2 3 2" xfId="29"/>
    <cellStyle name="60% - 强调文字颜色 3 2 3 3" xfId="43"/>
    <cellStyle name="60% - 强调文字颜色 3 2 3 4" xfId="926"/>
    <cellStyle name="60% - 强调文字颜色 3 2 3 4 2" xfId="1435"/>
    <cellStyle name="60% - 强调文字颜色 3 2 4" xfId="402"/>
    <cellStyle name="60% - 强调文字颜色 3 2 5" xfId="924"/>
    <cellStyle name="60% - 强调文字颜色 3 2 5 2" xfId="1433"/>
    <cellStyle name="60% - 强调文字颜色 3 2 6" xfId="1277"/>
    <cellStyle name="60% - 强调文字颜色 3 3" xfId="176"/>
    <cellStyle name="60% - 强调文字颜色 3 3 2" xfId="178"/>
    <cellStyle name="60% - 强调文字颜色 3 3 2 2" xfId="415"/>
    <cellStyle name="60% - 强调文字颜色 3 3 2 3" xfId="928"/>
    <cellStyle name="60% - 强调文字颜色 3 3 2 3 2" xfId="1437"/>
    <cellStyle name="60% - 强调文字颜色 3 3 3" xfId="182"/>
    <cellStyle name="60% - 强调文字颜色 3 3 4" xfId="416"/>
    <cellStyle name="60% - 强调文字颜色 3 3 5" xfId="927"/>
    <cellStyle name="60% - 强调文字颜色 3 3 5 2" xfId="1436"/>
    <cellStyle name="60% - 强调文字颜色 3 3 6" xfId="1252"/>
    <cellStyle name="60% - 强调文字颜色 3 4" xfId="419"/>
    <cellStyle name="60% - 强调文字颜色 3 4 2" xfId="421"/>
    <cellStyle name="60% - 强调文字颜色 3 4 3" xfId="423"/>
    <cellStyle name="60% - 强调文字颜色 3 4 4" xfId="929"/>
    <cellStyle name="60% - 强调文字颜色 3 4 4 2" xfId="1438"/>
    <cellStyle name="60% - 强调文字颜色 3 4 5" xfId="1251"/>
    <cellStyle name="60% - 强调文字颜色 3 5" xfId="425"/>
    <cellStyle name="60% - 强调文字颜色 3 5 2" xfId="427"/>
    <cellStyle name="60% - 强调文字颜色 3 5 3" xfId="930"/>
    <cellStyle name="60% - 强调文字颜色 3 5 3 2" xfId="1439"/>
    <cellStyle name="60% - 强调文字颜色 3 5 4" xfId="1253"/>
    <cellStyle name="60% - 强调文字颜色 3 6" xfId="923"/>
    <cellStyle name="60% - 强调文字颜色 3 6 2" xfId="1432"/>
    <cellStyle name="60% - 强调文字颜色 4" xfId="428"/>
    <cellStyle name="60% - 强调文字颜色 4 2" xfId="211"/>
    <cellStyle name="60% - 强调文字颜色 4 2 2" xfId="214"/>
    <cellStyle name="60% - 强调文字颜色 4 2 2 2" xfId="375"/>
    <cellStyle name="60% - 强调文字颜色 4 2 2 3" xfId="379"/>
    <cellStyle name="60% - 强调文字颜色 4 2 2 4" xfId="933"/>
    <cellStyle name="60% - 强调文字颜色 4 2 2 4 2" xfId="1442"/>
    <cellStyle name="60% - 强调文字颜色 4 2 3" xfId="218"/>
    <cellStyle name="60% - 强调文字颜色 4 2 3 2" xfId="381"/>
    <cellStyle name="60% - 强调文字颜色 4 2 3 3" xfId="384"/>
    <cellStyle name="60% - 强调文字颜色 4 2 3 4" xfId="934"/>
    <cellStyle name="60% - 强调文字颜色 4 2 3 4 2" xfId="1443"/>
    <cellStyle name="60% - 强调文字颜色 4 2 4" xfId="430"/>
    <cellStyle name="60% - 强调文字颜色 4 2 5" xfId="932"/>
    <cellStyle name="60% - 强调文字颜色 4 2 5 2" xfId="1441"/>
    <cellStyle name="60% - 强调文字颜色 4 2 6" xfId="1299"/>
    <cellStyle name="60% - 强调文字颜色 4 3" xfId="222"/>
    <cellStyle name="60% - 强调文字颜色 4 3 2" xfId="224"/>
    <cellStyle name="60% - 强调文字颜色 4 3 2 2" xfId="431"/>
    <cellStyle name="60% - 强调文字颜色 4 3 2 3" xfId="936"/>
    <cellStyle name="60% - 强调文字颜色 4 3 2 3 2" xfId="1445"/>
    <cellStyle name="60% - 强调文字颜色 4 3 3" xfId="229"/>
    <cellStyle name="60% - 强调文字颜色 4 3 4" xfId="434"/>
    <cellStyle name="60% - 强调文字颜色 4 3 5" xfId="935"/>
    <cellStyle name="60% - 强调文字颜色 4 3 5 2" xfId="1444"/>
    <cellStyle name="60% - 强调文字颜色 4 3 6" xfId="1249"/>
    <cellStyle name="60% - 强调文字颜色 4 4" xfId="333"/>
    <cellStyle name="60% - 强调文字颜色 4 4 2" xfId="335"/>
    <cellStyle name="60% - 强调文字颜色 4 4 3" xfId="339"/>
    <cellStyle name="60% - 强调文字颜色 4 4 4" xfId="937"/>
    <cellStyle name="60% - 强调文字颜色 4 4 4 2" xfId="1446"/>
    <cellStyle name="60% - 强调文字颜色 4 4 5" xfId="1248"/>
    <cellStyle name="60% - 强调文字颜色 4 5" xfId="342"/>
    <cellStyle name="60% - 强调文字颜色 4 5 2" xfId="435"/>
    <cellStyle name="60% - 强调文字颜色 4 5 3" xfId="938"/>
    <cellStyle name="60% - 强调文字颜色 4 5 3 2" xfId="1447"/>
    <cellStyle name="60% - 强调文字颜色 4 5 4" xfId="1250"/>
    <cellStyle name="60% - 强调文字颜色 4 6" xfId="931"/>
    <cellStyle name="60% - 强调文字颜色 4 6 2" xfId="1440"/>
    <cellStyle name="60% - 强调文字颜色 5" xfId="437"/>
    <cellStyle name="60% - 强调文字颜色 5 2" xfId="264"/>
    <cellStyle name="60% - 强调文字颜色 5 2 2" xfId="438"/>
    <cellStyle name="60% - 强调文字颜色 5 2 2 2" xfId="328"/>
    <cellStyle name="60% - 强调文字颜色 5 2 2 3" xfId="34"/>
    <cellStyle name="60% - 强调文字颜色 5 2 2 4" xfId="941"/>
    <cellStyle name="60% - 强调文字颜色 5 2 2 4 2" xfId="1450"/>
    <cellStyle name="60% - 强调文字颜色 5 2 3" xfId="439"/>
    <cellStyle name="60% - 强调文字颜色 5 2 3 2" xfId="440"/>
    <cellStyle name="60% - 强调文字颜色 5 2 3 3" xfId="97"/>
    <cellStyle name="60% - 强调文字颜色 5 2 3 4" xfId="942"/>
    <cellStyle name="60% - 强调文字颜色 5 2 3 4 2" xfId="1451"/>
    <cellStyle name="60% - 强调文字颜色 5 2 4" xfId="441"/>
    <cellStyle name="60% - 强调文字颜色 5 2 5" xfId="940"/>
    <cellStyle name="60% - 强调文字颜色 5 2 5 2" xfId="1449"/>
    <cellStyle name="60% - 强调文字颜色 5 2 6" xfId="1246"/>
    <cellStyle name="60% - 强调文字颜色 5 3" xfId="346"/>
    <cellStyle name="60% - 强调文字颜色 5 3 2" xfId="348"/>
    <cellStyle name="60% - 强调文字颜色 5 3 2 2" xfId="442"/>
    <cellStyle name="60% - 强调文字颜色 5 3 2 3" xfId="944"/>
    <cellStyle name="60% - 强调文字颜色 5 3 2 3 2" xfId="1453"/>
    <cellStyle name="60% - 强调文字颜色 5 3 3" xfId="444"/>
    <cellStyle name="60% - 强调文字颜色 5 3 4" xfId="445"/>
    <cellStyle name="60% - 强调文字颜色 5 3 5" xfId="943"/>
    <cellStyle name="60% - 强调文字颜色 5 3 5 2" xfId="1452"/>
    <cellStyle name="60% - 强调文字颜色 5 3 6" xfId="1245"/>
    <cellStyle name="60% - 强调文字颜色 5 4" xfId="352"/>
    <cellStyle name="60% - 强调文字颜色 5 4 2" xfId="446"/>
    <cellStyle name="60% - 强调文字颜色 5 4 3" xfId="447"/>
    <cellStyle name="60% - 强调文字颜色 5 4 4" xfId="945"/>
    <cellStyle name="60% - 强调文字颜色 5 4 4 2" xfId="1454"/>
    <cellStyle name="60% - 强调文字颜色 5 4 5" xfId="1244"/>
    <cellStyle name="60% - 强调文字颜色 5 5" xfId="355"/>
    <cellStyle name="60% - 强调文字颜色 5 5 2" xfId="448"/>
    <cellStyle name="60% - 强调文字颜色 5 5 3" xfId="946"/>
    <cellStyle name="60% - 强调文字颜色 5 5 3 2" xfId="1455"/>
    <cellStyle name="60% - 强调文字颜色 5 5 4" xfId="1247"/>
    <cellStyle name="60% - 强调文字颜色 5 6" xfId="939"/>
    <cellStyle name="60% - 强调文字颜色 5 6 2" xfId="1448"/>
    <cellStyle name="60% - 强调文字颜色 6" xfId="450"/>
    <cellStyle name="60% - 强调文字颜色 6 2" xfId="267"/>
    <cellStyle name="60% - 强调文字颜色 6 2 2" xfId="451"/>
    <cellStyle name="60% - 强调文字颜色 6 2 2 2" xfId="273"/>
    <cellStyle name="60% - 强调文字颜色 6 2 2 3" xfId="280"/>
    <cellStyle name="60% - 强调文字颜色 6 2 2 4" xfId="949"/>
    <cellStyle name="60% - 强调文字颜色 6 2 2 4 2" xfId="1458"/>
    <cellStyle name="60% - 强调文字颜色 6 2 3" xfId="452"/>
    <cellStyle name="60% - 强调文字颜色 6 2 3 2" xfId="303"/>
    <cellStyle name="60% - 强调文字颜色 6 2 3 3" xfId="308"/>
    <cellStyle name="60% - 强调文字颜色 6 2 3 4" xfId="950"/>
    <cellStyle name="60% - 强调文字颜色 6 2 3 4 2" xfId="1459"/>
    <cellStyle name="60% - 强调文字颜色 6 2 4" xfId="185"/>
    <cellStyle name="60% - 强调文字颜色 6 2 5" xfId="948"/>
    <cellStyle name="60% - 强调文字颜色 6 2 5 2" xfId="1457"/>
    <cellStyle name="60% - 强调文字颜色 6 2 6" xfId="1242"/>
    <cellStyle name="60% - 强调文字颜色 6 3" xfId="203"/>
    <cellStyle name="60% - 强调文字颜色 6 3 2" xfId="453"/>
    <cellStyle name="60% - 强调文字颜色 6 3 2 2" xfId="455"/>
    <cellStyle name="60% - 强调文字颜色 6 3 2 3" xfId="952"/>
    <cellStyle name="60% - 强调文字颜色 6 3 2 3 2" xfId="1461"/>
    <cellStyle name="60% - 强调文字颜色 6 3 3" xfId="456"/>
    <cellStyle name="60% - 强调文字颜色 6 3 4" xfId="457"/>
    <cellStyle name="60% - 强调文字颜色 6 3 5" xfId="951"/>
    <cellStyle name="60% - 强调文字颜色 6 3 5 2" xfId="1460"/>
    <cellStyle name="60% - 强调文字颜色 6 3 6" xfId="1241"/>
    <cellStyle name="60% - 强调文字颜色 6 4" xfId="357"/>
    <cellStyle name="60% - 强调文字颜色 6 4 2" xfId="458"/>
    <cellStyle name="60% - 强调文字颜色 6 4 3" xfId="459"/>
    <cellStyle name="60% - 强调文字颜色 6 4 4" xfId="953"/>
    <cellStyle name="60% - 强调文字颜色 6 4 4 2" xfId="1462"/>
    <cellStyle name="60% - 强调文字颜色 6 4 5" xfId="1240"/>
    <cellStyle name="60% - 强调文字颜色 6 5" xfId="460"/>
    <cellStyle name="60% - 强调文字颜色 6 5 2" xfId="462"/>
    <cellStyle name="60% - 强调文字颜色 6 5 3" xfId="954"/>
    <cellStyle name="60% - 强调文字颜色 6 5 3 2" xfId="1463"/>
    <cellStyle name="60% - 强调文字颜色 6 5 4" xfId="1243"/>
    <cellStyle name="60% - 强调文字颜色 6 6" xfId="947"/>
    <cellStyle name="60% - 强调文字颜色 6 6 2" xfId="1456"/>
    <cellStyle name="标题" xfId="132"/>
    <cellStyle name="标题 1" xfId="164"/>
    <cellStyle name="标题 1 2" xfId="463"/>
    <cellStyle name="标题 1 2 2" xfId="377"/>
    <cellStyle name="标题 1 2 2 2" xfId="464"/>
    <cellStyle name="标题 1 2 2 3" xfId="298"/>
    <cellStyle name="标题 1 2 2 4" xfId="958"/>
    <cellStyle name="标题 1 2 2 4 2" xfId="1467"/>
    <cellStyle name="标题 1 2 3" xfId="465"/>
    <cellStyle name="标题 1 2 3 2" xfId="466"/>
    <cellStyle name="标题 1 2 3 3" xfId="305"/>
    <cellStyle name="标题 1 2 3 4" xfId="959"/>
    <cellStyle name="标题 1 2 3 4 2" xfId="1468"/>
    <cellStyle name="标题 1 2 4" xfId="90"/>
    <cellStyle name="标题 1 2 5" xfId="957"/>
    <cellStyle name="标题 1 2 5 2" xfId="1466"/>
    <cellStyle name="标题 1 2 6" xfId="1237"/>
    <cellStyle name="标题 1 3" xfId="467"/>
    <cellStyle name="标题 1 3 2" xfId="382"/>
    <cellStyle name="标题 1 3 2 2" xfId="470"/>
    <cellStyle name="标题 1 3 2 3" xfId="961"/>
    <cellStyle name="标题 1 3 2 3 2" xfId="1470"/>
    <cellStyle name="标题 1 3 2 4" xfId="1685"/>
    <cellStyle name="标题 1 3 3" xfId="471"/>
    <cellStyle name="标题 1 3 4" xfId="67"/>
    <cellStyle name="标题 1 3 5" xfId="960"/>
    <cellStyle name="标题 1 3 5 2" xfId="1469"/>
    <cellStyle name="标题 1 3 6" xfId="1236"/>
    <cellStyle name="标题 1 4" xfId="472"/>
    <cellStyle name="标题 1 4 2" xfId="436"/>
    <cellStyle name="标题 1 4 2 2" xfId="1686"/>
    <cellStyle name="标题 1 4 3" xfId="449"/>
    <cellStyle name="标题 1 4 4" xfId="962"/>
    <cellStyle name="标题 1 4 4 2" xfId="1471"/>
    <cellStyle name="标题 1 4 5" xfId="1235"/>
    <cellStyle name="标题 1 5" xfId="473"/>
    <cellStyle name="标题 1 5 2" xfId="475"/>
    <cellStyle name="标题 1 5 2 2" xfId="1687"/>
    <cellStyle name="标题 1 5 3" xfId="963"/>
    <cellStyle name="标题 1 5 3 2" xfId="1472"/>
    <cellStyle name="标题 1 5 4" xfId="1238"/>
    <cellStyle name="标题 1 6" xfId="956"/>
    <cellStyle name="标题 1 6 2" xfId="1465"/>
    <cellStyle name="标题 2" xfId="166"/>
    <cellStyle name="标题 2 2" xfId="476"/>
    <cellStyle name="标题 2 2 2" xfId="477"/>
    <cellStyle name="标题 2 2 2 2" xfId="478"/>
    <cellStyle name="标题 2 2 2 3" xfId="479"/>
    <cellStyle name="标题 2 2 2 4" xfId="966"/>
    <cellStyle name="标题 2 2 2 4 2" xfId="1475"/>
    <cellStyle name="标题 2 2 3" xfId="481"/>
    <cellStyle name="标题 2 2 3 2" xfId="483"/>
    <cellStyle name="标题 2 2 3 3" xfId="484"/>
    <cellStyle name="标题 2 2 3 4" xfId="967"/>
    <cellStyle name="标题 2 2 3 4 2" xfId="1476"/>
    <cellStyle name="标题 2 2 4" xfId="95"/>
    <cellStyle name="标题 2 2 5" xfId="965"/>
    <cellStyle name="标题 2 2 5 2" xfId="1474"/>
    <cellStyle name="标题 2 2 6" xfId="1233"/>
    <cellStyle name="标题 2 3" xfId="485"/>
    <cellStyle name="标题 2 3 2" xfId="486"/>
    <cellStyle name="标题 2 3 2 2" xfId="487"/>
    <cellStyle name="标题 2 3 2 3" xfId="969"/>
    <cellStyle name="标题 2 3 2 3 2" xfId="1478"/>
    <cellStyle name="标题 2 3 3" xfId="489"/>
    <cellStyle name="标题 2 3 4" xfId="490"/>
    <cellStyle name="标题 2 3 5" xfId="968"/>
    <cellStyle name="标题 2 3 5 2" xfId="1477"/>
    <cellStyle name="标题 2 3 6" xfId="1232"/>
    <cellStyle name="标题 2 4" xfId="491"/>
    <cellStyle name="标题 2 4 2" xfId="492"/>
    <cellStyle name="标题 2 4 3" xfId="495"/>
    <cellStyle name="标题 2 4 4" xfId="970"/>
    <cellStyle name="标题 2 4 4 2" xfId="1479"/>
    <cellStyle name="标题 2 4 5" xfId="1169"/>
    <cellStyle name="标题 2 5" xfId="496"/>
    <cellStyle name="标题 2 5 2" xfId="497"/>
    <cellStyle name="标题 2 5 3" xfId="971"/>
    <cellStyle name="标题 2 5 3 2" xfId="1480"/>
    <cellStyle name="标题 2 5 4" xfId="1234"/>
    <cellStyle name="标题 2 6" xfId="964"/>
    <cellStyle name="标题 2 6 2" xfId="1473"/>
    <cellStyle name="标题 3" xfId="399"/>
    <cellStyle name="标题 3 2" xfId="498"/>
    <cellStyle name="标题 3 2 2" xfId="500"/>
    <cellStyle name="标题 3 2 2 2" xfId="494"/>
    <cellStyle name="标题 3 2 2 3" xfId="501"/>
    <cellStyle name="标题 3 2 2 4" xfId="974"/>
    <cellStyle name="标题 3 2 2 4 2" xfId="1483"/>
    <cellStyle name="标题 3 2 3" xfId="503"/>
    <cellStyle name="标题 3 2 3 2" xfId="504"/>
    <cellStyle name="标题 3 2 3 3" xfId="505"/>
    <cellStyle name="标题 3 2 3 4" xfId="975"/>
    <cellStyle name="标题 3 2 3 4 2" xfId="1484"/>
    <cellStyle name="标题 3 2 4" xfId="385"/>
    <cellStyle name="标题 3 2 5" xfId="973"/>
    <cellStyle name="标题 3 2 5 2" xfId="1482"/>
    <cellStyle name="标题 3 2 6" xfId="1230"/>
    <cellStyle name="标题 3 3" xfId="6"/>
    <cellStyle name="标题 3 3 2" xfId="506"/>
    <cellStyle name="标题 3 3 2 2" xfId="508"/>
    <cellStyle name="标题 3 3 2 3" xfId="977"/>
    <cellStyle name="标题 3 3 2 3 2" xfId="1486"/>
    <cellStyle name="标题 3 3 3" xfId="509"/>
    <cellStyle name="标题 3 3 4" xfId="388"/>
    <cellStyle name="标题 3 3 5" xfId="976"/>
    <cellStyle name="标题 3 3 5 2" xfId="1485"/>
    <cellStyle name="标题 3 3 6" xfId="1158"/>
    <cellStyle name="标题 3 4" xfId="510"/>
    <cellStyle name="标题 3 4 2" xfId="513"/>
    <cellStyle name="标题 3 4 3" xfId="507"/>
    <cellStyle name="标题 3 4 4" xfId="978"/>
    <cellStyle name="标题 3 4 4 2" xfId="1487"/>
    <cellStyle name="标题 3 4 5" xfId="1229"/>
    <cellStyle name="标题 3 5" xfId="9"/>
    <cellStyle name="标题 3 5 2" xfId="514"/>
    <cellStyle name="标题 3 5 3" xfId="979"/>
    <cellStyle name="标题 3 5 3 2" xfId="1488"/>
    <cellStyle name="标题 3 5 4" xfId="1231"/>
    <cellStyle name="标题 3 6" xfId="972"/>
    <cellStyle name="标题 3 6 2" xfId="1481"/>
    <cellStyle name="标题 4" xfId="515"/>
    <cellStyle name="标题 4 2" xfId="516"/>
    <cellStyle name="标题 4 2 2" xfId="517"/>
    <cellStyle name="标题 4 2 2 2" xfId="145"/>
    <cellStyle name="标题 4 2 2 3" xfId="405"/>
    <cellStyle name="标题 4 2 2 4" xfId="982"/>
    <cellStyle name="标题 4 2 2 4 2" xfId="1491"/>
    <cellStyle name="标题 4 2 3" xfId="394"/>
    <cellStyle name="标题 4 2 3 2" xfId="411"/>
    <cellStyle name="标题 4 2 3 3" xfId="518"/>
    <cellStyle name="标题 4 2 3 4" xfId="983"/>
    <cellStyle name="标题 4 2 3 4 2" xfId="1492"/>
    <cellStyle name="标题 4 2 4" xfId="391"/>
    <cellStyle name="标题 4 2 5" xfId="981"/>
    <cellStyle name="标题 4 2 5 2" xfId="1490"/>
    <cellStyle name="标题 4 2 6" xfId="1227"/>
    <cellStyle name="标题 4 3" xfId="519"/>
    <cellStyle name="标题 4 3 2" xfId="520"/>
    <cellStyle name="标题 4 3 2 2" xfId="181"/>
    <cellStyle name="标题 4 3 2 3" xfId="985"/>
    <cellStyle name="标题 4 3 2 3 2" xfId="1494"/>
    <cellStyle name="标题 4 3 3" xfId="396"/>
    <cellStyle name="标题 4 3 4" xfId="521"/>
    <cellStyle name="标题 4 3 5" xfId="984"/>
    <cellStyle name="标题 4 3 5 2" xfId="1493"/>
    <cellStyle name="标题 4 3 6" xfId="1226"/>
    <cellStyle name="标题 4 4" xfId="314"/>
    <cellStyle name="标题 4 4 2" xfId="316"/>
    <cellStyle name="标题 4 4 3" xfId="318"/>
    <cellStyle name="标题 4 4 4" xfId="986"/>
    <cellStyle name="标题 4 4 4 2" xfId="1495"/>
    <cellStyle name="标题 4 4 5" xfId="1166"/>
    <cellStyle name="标题 4 5" xfId="320"/>
    <cellStyle name="标题 4 5 2" xfId="322"/>
    <cellStyle name="标题 4 5 3" xfId="987"/>
    <cellStyle name="标题 4 5 3 2" xfId="1496"/>
    <cellStyle name="标题 4 5 4" xfId="1228"/>
    <cellStyle name="标题 4 6" xfId="980"/>
    <cellStyle name="标题 4 6 2" xfId="1489"/>
    <cellStyle name="标题 5" xfId="22"/>
    <cellStyle name="标题 5 2" xfId="522"/>
    <cellStyle name="标题 5 2 2" xfId="523"/>
    <cellStyle name="标题 5 2 3" xfId="409"/>
    <cellStyle name="标题 5 2 4" xfId="989"/>
    <cellStyle name="标题 5 2 4 2" xfId="1498"/>
    <cellStyle name="标题 5 3" xfId="468"/>
    <cellStyle name="标题 5 3 2" xfId="107"/>
    <cellStyle name="标题 5 3 3" xfId="150"/>
    <cellStyle name="标题 5 3 4" xfId="990"/>
    <cellStyle name="标题 5 3 4 2" xfId="1499"/>
    <cellStyle name="标题 5 4" xfId="233"/>
    <cellStyle name="标题 5 5" xfId="988"/>
    <cellStyle name="标题 5 5 2" xfId="1497"/>
    <cellStyle name="标题 5 6" xfId="1224"/>
    <cellStyle name="标题 6" xfId="27"/>
    <cellStyle name="标题 6 2" xfId="807"/>
    <cellStyle name="标题 6 3" xfId="991"/>
    <cellStyle name="标题 6 3 2" xfId="1500"/>
    <cellStyle name="标题 6 4" xfId="1223"/>
    <cellStyle name="标题 7" xfId="524"/>
    <cellStyle name="标题 7 2" xfId="525"/>
    <cellStyle name="标题 7 3" xfId="992"/>
    <cellStyle name="标题 7 3 2" xfId="1501"/>
    <cellStyle name="标题 7 4" xfId="1222"/>
    <cellStyle name="标题 8" xfId="955"/>
    <cellStyle name="标题 8 2" xfId="1464"/>
    <cellStyle name="标题 8 3" xfId="1239"/>
    <cellStyle name="差" xfId="311"/>
    <cellStyle name="差 2" xfId="372"/>
    <cellStyle name="差 2 2" xfId="527"/>
    <cellStyle name="差 2 2 2" xfId="278"/>
    <cellStyle name="差 2 2 3" xfId="528"/>
    <cellStyle name="差 2 2 4" xfId="995"/>
    <cellStyle name="差 2 2 4 2" xfId="1504"/>
    <cellStyle name="差 2 3" xfId="275"/>
    <cellStyle name="差 2 3 2" xfId="284"/>
    <cellStyle name="差 2 3 3" xfId="529"/>
    <cellStyle name="差 2 3 4" xfId="996"/>
    <cellStyle name="差 2 3 4 2" xfId="1505"/>
    <cellStyle name="差 2 4" xfId="277"/>
    <cellStyle name="差 2 5" xfId="994"/>
    <cellStyle name="差 2 5 2" xfId="1503"/>
    <cellStyle name="差 2 6" xfId="1220"/>
    <cellStyle name="差 3" xfId="530"/>
    <cellStyle name="差 3 2" xfId="531"/>
    <cellStyle name="差 3 3" xfId="282"/>
    <cellStyle name="差 3 4" xfId="997"/>
    <cellStyle name="差 3 4 2" xfId="1506"/>
    <cellStyle name="差 3 5" xfId="1219"/>
    <cellStyle name="差 4" xfId="532"/>
    <cellStyle name="差 4 2" xfId="533"/>
    <cellStyle name="差 4 3" xfId="534"/>
    <cellStyle name="差 4 4" xfId="998"/>
    <cellStyle name="差 4 4 2" xfId="1507"/>
    <cellStyle name="差 5" xfId="993"/>
    <cellStyle name="差 5 2" xfId="1502"/>
    <cellStyle name="差 5 3" xfId="1221"/>
    <cellStyle name="常规" xfId="0" builtinId="0"/>
    <cellStyle name="常规 10" xfId="1172"/>
    <cellStyle name="常规 10 10" xfId="1810"/>
    <cellStyle name="常规 10 10 2" xfId="2034"/>
    <cellStyle name="常规 10 10 2 2" xfId="2483"/>
    <cellStyle name="常规 10 10 2 2 2" xfId="3379"/>
    <cellStyle name="常规 10 10 2 2 2 2" xfId="5171"/>
    <cellStyle name="常规 10 10 2 2 2 2 2" xfId="10553"/>
    <cellStyle name="常规 10 10 2 2 2 2 2 2" xfId="21317"/>
    <cellStyle name="常规 10 10 2 2 2 2 2 2 2" xfId="42851"/>
    <cellStyle name="常规 10 10 2 2 2 2 2 3" xfId="32087"/>
    <cellStyle name="常规 10 10 2 2 2 2 3" xfId="15935"/>
    <cellStyle name="常规 10 10 2 2 2 2 3 2" xfId="37469"/>
    <cellStyle name="常规 10 10 2 2 2 2 4" xfId="26705"/>
    <cellStyle name="常规 10 10 2 2 2 3" xfId="6963"/>
    <cellStyle name="常规 10 10 2 2 2 3 2" xfId="12345"/>
    <cellStyle name="常规 10 10 2 2 2 3 2 2" xfId="23109"/>
    <cellStyle name="常规 10 10 2 2 2 3 2 2 2" xfId="44643"/>
    <cellStyle name="常规 10 10 2 2 2 3 2 3" xfId="33879"/>
    <cellStyle name="常规 10 10 2 2 2 3 3" xfId="17727"/>
    <cellStyle name="常规 10 10 2 2 2 3 3 2" xfId="39261"/>
    <cellStyle name="常规 10 10 2 2 2 3 4" xfId="28497"/>
    <cellStyle name="常规 10 10 2 2 2 4" xfId="8761"/>
    <cellStyle name="常规 10 10 2 2 2 4 2" xfId="19525"/>
    <cellStyle name="常规 10 10 2 2 2 4 2 2" xfId="41059"/>
    <cellStyle name="常规 10 10 2 2 2 4 3" xfId="30295"/>
    <cellStyle name="常规 10 10 2 2 2 5" xfId="14143"/>
    <cellStyle name="常规 10 10 2 2 2 5 2" xfId="35677"/>
    <cellStyle name="常规 10 10 2 2 2 6" xfId="24913"/>
    <cellStyle name="常规 10 10 2 2 3" xfId="4275"/>
    <cellStyle name="常规 10 10 2 2 3 2" xfId="9657"/>
    <cellStyle name="常规 10 10 2 2 3 2 2" xfId="20421"/>
    <cellStyle name="常规 10 10 2 2 3 2 2 2" xfId="41955"/>
    <cellStyle name="常规 10 10 2 2 3 2 3" xfId="31191"/>
    <cellStyle name="常规 10 10 2 2 3 3" xfId="15039"/>
    <cellStyle name="常规 10 10 2 2 3 3 2" xfId="36573"/>
    <cellStyle name="常规 10 10 2 2 3 4" xfId="25809"/>
    <cellStyle name="常规 10 10 2 2 4" xfId="6067"/>
    <cellStyle name="常规 10 10 2 2 4 2" xfId="11449"/>
    <cellStyle name="常规 10 10 2 2 4 2 2" xfId="22213"/>
    <cellStyle name="常规 10 10 2 2 4 2 2 2" xfId="43747"/>
    <cellStyle name="常规 10 10 2 2 4 2 3" xfId="32983"/>
    <cellStyle name="常规 10 10 2 2 4 3" xfId="16831"/>
    <cellStyle name="常规 10 10 2 2 4 3 2" xfId="38365"/>
    <cellStyle name="常规 10 10 2 2 4 4" xfId="27601"/>
    <cellStyle name="常规 10 10 2 2 5" xfId="7865"/>
    <cellStyle name="常规 10 10 2 2 5 2" xfId="18629"/>
    <cellStyle name="常规 10 10 2 2 5 2 2" xfId="40163"/>
    <cellStyle name="常规 10 10 2 2 5 3" xfId="29399"/>
    <cellStyle name="常规 10 10 2 2 6" xfId="13247"/>
    <cellStyle name="常规 10 10 2 2 6 2" xfId="34781"/>
    <cellStyle name="常规 10 10 2 2 7" xfId="24017"/>
    <cellStyle name="常规 10 10 2 3" xfId="2931"/>
    <cellStyle name="常规 10 10 2 3 2" xfId="4723"/>
    <cellStyle name="常规 10 10 2 3 2 2" xfId="10105"/>
    <cellStyle name="常规 10 10 2 3 2 2 2" xfId="20869"/>
    <cellStyle name="常规 10 10 2 3 2 2 2 2" xfId="42403"/>
    <cellStyle name="常规 10 10 2 3 2 2 3" xfId="31639"/>
    <cellStyle name="常规 10 10 2 3 2 3" xfId="15487"/>
    <cellStyle name="常规 10 10 2 3 2 3 2" xfId="37021"/>
    <cellStyle name="常规 10 10 2 3 2 4" xfId="26257"/>
    <cellStyle name="常规 10 10 2 3 3" xfId="6515"/>
    <cellStyle name="常规 10 10 2 3 3 2" xfId="11897"/>
    <cellStyle name="常规 10 10 2 3 3 2 2" xfId="22661"/>
    <cellStyle name="常规 10 10 2 3 3 2 2 2" xfId="44195"/>
    <cellStyle name="常规 10 10 2 3 3 2 3" xfId="33431"/>
    <cellStyle name="常规 10 10 2 3 3 3" xfId="17279"/>
    <cellStyle name="常规 10 10 2 3 3 3 2" xfId="38813"/>
    <cellStyle name="常规 10 10 2 3 3 4" xfId="28049"/>
    <cellStyle name="常规 10 10 2 3 4" xfId="8313"/>
    <cellStyle name="常规 10 10 2 3 4 2" xfId="19077"/>
    <cellStyle name="常规 10 10 2 3 4 2 2" xfId="40611"/>
    <cellStyle name="常规 10 10 2 3 4 3" xfId="29847"/>
    <cellStyle name="常规 10 10 2 3 5" xfId="13695"/>
    <cellStyle name="常规 10 10 2 3 5 2" xfId="35229"/>
    <cellStyle name="常规 10 10 2 3 6" xfId="24465"/>
    <cellStyle name="常规 10 10 2 4" xfId="3827"/>
    <cellStyle name="常规 10 10 2 4 2" xfId="9209"/>
    <cellStyle name="常规 10 10 2 4 2 2" xfId="19973"/>
    <cellStyle name="常规 10 10 2 4 2 2 2" xfId="41507"/>
    <cellStyle name="常规 10 10 2 4 2 3" xfId="30743"/>
    <cellStyle name="常规 10 10 2 4 3" xfId="14591"/>
    <cellStyle name="常规 10 10 2 4 3 2" xfId="36125"/>
    <cellStyle name="常规 10 10 2 4 4" xfId="25361"/>
    <cellStyle name="常规 10 10 2 5" xfId="5619"/>
    <cellStyle name="常规 10 10 2 5 2" xfId="11001"/>
    <cellStyle name="常规 10 10 2 5 2 2" xfId="21765"/>
    <cellStyle name="常规 10 10 2 5 2 2 2" xfId="43299"/>
    <cellStyle name="常规 10 10 2 5 2 3" xfId="32535"/>
    <cellStyle name="常规 10 10 2 5 3" xfId="16383"/>
    <cellStyle name="常规 10 10 2 5 3 2" xfId="37917"/>
    <cellStyle name="常规 10 10 2 5 4" xfId="27153"/>
    <cellStyle name="常规 10 10 2 6" xfId="7417"/>
    <cellStyle name="常规 10 10 2 6 2" xfId="18181"/>
    <cellStyle name="常规 10 10 2 6 2 2" xfId="39715"/>
    <cellStyle name="常规 10 10 2 6 3" xfId="28951"/>
    <cellStyle name="常规 10 10 2 7" xfId="12799"/>
    <cellStyle name="常规 10 10 2 7 2" xfId="34333"/>
    <cellStyle name="常规 10 10 2 8" xfId="23569"/>
    <cellStyle name="常规 10 10 3" xfId="2259"/>
    <cellStyle name="常规 10 10 3 2" xfId="3155"/>
    <cellStyle name="常规 10 10 3 2 2" xfId="4947"/>
    <cellStyle name="常规 10 10 3 2 2 2" xfId="10329"/>
    <cellStyle name="常规 10 10 3 2 2 2 2" xfId="21093"/>
    <cellStyle name="常规 10 10 3 2 2 2 2 2" xfId="42627"/>
    <cellStyle name="常规 10 10 3 2 2 2 3" xfId="31863"/>
    <cellStyle name="常规 10 10 3 2 2 3" xfId="15711"/>
    <cellStyle name="常规 10 10 3 2 2 3 2" xfId="37245"/>
    <cellStyle name="常规 10 10 3 2 2 4" xfId="26481"/>
    <cellStyle name="常规 10 10 3 2 3" xfId="6739"/>
    <cellStyle name="常规 10 10 3 2 3 2" xfId="12121"/>
    <cellStyle name="常规 10 10 3 2 3 2 2" xfId="22885"/>
    <cellStyle name="常规 10 10 3 2 3 2 2 2" xfId="44419"/>
    <cellStyle name="常规 10 10 3 2 3 2 3" xfId="33655"/>
    <cellStyle name="常规 10 10 3 2 3 3" xfId="17503"/>
    <cellStyle name="常规 10 10 3 2 3 3 2" xfId="39037"/>
    <cellStyle name="常规 10 10 3 2 3 4" xfId="28273"/>
    <cellStyle name="常规 10 10 3 2 4" xfId="8537"/>
    <cellStyle name="常规 10 10 3 2 4 2" xfId="19301"/>
    <cellStyle name="常规 10 10 3 2 4 2 2" xfId="40835"/>
    <cellStyle name="常规 10 10 3 2 4 3" xfId="30071"/>
    <cellStyle name="常规 10 10 3 2 5" xfId="13919"/>
    <cellStyle name="常规 10 10 3 2 5 2" xfId="35453"/>
    <cellStyle name="常规 10 10 3 2 6" xfId="24689"/>
    <cellStyle name="常规 10 10 3 3" xfId="4051"/>
    <cellStyle name="常规 10 10 3 3 2" xfId="9433"/>
    <cellStyle name="常规 10 10 3 3 2 2" xfId="20197"/>
    <cellStyle name="常规 10 10 3 3 2 2 2" xfId="41731"/>
    <cellStyle name="常规 10 10 3 3 2 3" xfId="30967"/>
    <cellStyle name="常规 10 10 3 3 3" xfId="14815"/>
    <cellStyle name="常规 10 10 3 3 3 2" xfId="36349"/>
    <cellStyle name="常规 10 10 3 3 4" xfId="25585"/>
    <cellStyle name="常规 10 10 3 4" xfId="5843"/>
    <cellStyle name="常规 10 10 3 4 2" xfId="11225"/>
    <cellStyle name="常规 10 10 3 4 2 2" xfId="21989"/>
    <cellStyle name="常规 10 10 3 4 2 2 2" xfId="43523"/>
    <cellStyle name="常规 10 10 3 4 2 3" xfId="32759"/>
    <cellStyle name="常规 10 10 3 4 3" xfId="16607"/>
    <cellStyle name="常规 10 10 3 4 3 2" xfId="38141"/>
    <cellStyle name="常规 10 10 3 4 4" xfId="27377"/>
    <cellStyle name="常规 10 10 3 5" xfId="7641"/>
    <cellStyle name="常规 10 10 3 5 2" xfId="18405"/>
    <cellStyle name="常规 10 10 3 5 2 2" xfId="39939"/>
    <cellStyle name="常规 10 10 3 5 3" xfId="29175"/>
    <cellStyle name="常规 10 10 3 6" xfId="13023"/>
    <cellStyle name="常规 10 10 3 6 2" xfId="34557"/>
    <cellStyle name="常规 10 10 3 7" xfId="23793"/>
    <cellStyle name="常规 10 10 4" xfId="2707"/>
    <cellStyle name="常规 10 10 4 2" xfId="4499"/>
    <cellStyle name="常规 10 10 4 2 2" xfId="9881"/>
    <cellStyle name="常规 10 10 4 2 2 2" xfId="20645"/>
    <cellStyle name="常规 10 10 4 2 2 2 2" xfId="42179"/>
    <cellStyle name="常规 10 10 4 2 2 3" xfId="31415"/>
    <cellStyle name="常规 10 10 4 2 3" xfId="15263"/>
    <cellStyle name="常规 10 10 4 2 3 2" xfId="36797"/>
    <cellStyle name="常规 10 10 4 2 4" xfId="26033"/>
    <cellStyle name="常规 10 10 4 3" xfId="6291"/>
    <cellStyle name="常规 10 10 4 3 2" xfId="11673"/>
    <cellStyle name="常规 10 10 4 3 2 2" xfId="22437"/>
    <cellStyle name="常规 10 10 4 3 2 2 2" xfId="43971"/>
    <cellStyle name="常规 10 10 4 3 2 3" xfId="33207"/>
    <cellStyle name="常规 10 10 4 3 3" xfId="17055"/>
    <cellStyle name="常规 10 10 4 3 3 2" xfId="38589"/>
    <cellStyle name="常规 10 10 4 3 4" xfId="27825"/>
    <cellStyle name="常规 10 10 4 4" xfId="8089"/>
    <cellStyle name="常规 10 10 4 4 2" xfId="18853"/>
    <cellStyle name="常规 10 10 4 4 2 2" xfId="40387"/>
    <cellStyle name="常规 10 10 4 4 3" xfId="29623"/>
    <cellStyle name="常规 10 10 4 5" xfId="13471"/>
    <cellStyle name="常规 10 10 4 5 2" xfId="35005"/>
    <cellStyle name="常规 10 10 4 6" xfId="24241"/>
    <cellStyle name="常规 10 10 5" xfId="3603"/>
    <cellStyle name="常规 10 10 5 2" xfId="8985"/>
    <cellStyle name="常规 10 10 5 2 2" xfId="19749"/>
    <cellStyle name="常规 10 10 5 2 2 2" xfId="41283"/>
    <cellStyle name="常规 10 10 5 2 3" xfId="30519"/>
    <cellStyle name="常规 10 10 5 3" xfId="14367"/>
    <cellStyle name="常规 10 10 5 3 2" xfId="35901"/>
    <cellStyle name="常规 10 10 5 4" xfId="25137"/>
    <cellStyle name="常规 10 10 6" xfId="5395"/>
    <cellStyle name="常规 10 10 6 2" xfId="10777"/>
    <cellStyle name="常规 10 10 6 2 2" xfId="21541"/>
    <cellStyle name="常规 10 10 6 2 2 2" xfId="43075"/>
    <cellStyle name="常规 10 10 6 2 3" xfId="32311"/>
    <cellStyle name="常规 10 10 6 3" xfId="16159"/>
    <cellStyle name="常规 10 10 6 3 2" xfId="37693"/>
    <cellStyle name="常规 10 10 6 4" xfId="26929"/>
    <cellStyle name="常规 10 10 7" xfId="7193"/>
    <cellStyle name="常规 10 10 7 2" xfId="17957"/>
    <cellStyle name="常规 10 10 7 2 2" xfId="39491"/>
    <cellStyle name="常规 10 10 7 3" xfId="28727"/>
    <cellStyle name="常规 10 10 8" xfId="12575"/>
    <cellStyle name="常规 10 10 8 2" xfId="34109"/>
    <cellStyle name="常规 10 10 9" xfId="23345"/>
    <cellStyle name="常规 10 11" xfId="1922"/>
    <cellStyle name="常规 10 11 2" xfId="2371"/>
    <cellStyle name="常规 10 11 2 2" xfId="3267"/>
    <cellStyle name="常规 10 11 2 2 2" xfId="5059"/>
    <cellStyle name="常规 10 11 2 2 2 2" xfId="10441"/>
    <cellStyle name="常规 10 11 2 2 2 2 2" xfId="21205"/>
    <cellStyle name="常规 10 11 2 2 2 2 2 2" xfId="42739"/>
    <cellStyle name="常规 10 11 2 2 2 2 3" xfId="31975"/>
    <cellStyle name="常规 10 11 2 2 2 3" xfId="15823"/>
    <cellStyle name="常规 10 11 2 2 2 3 2" xfId="37357"/>
    <cellStyle name="常规 10 11 2 2 2 4" xfId="26593"/>
    <cellStyle name="常规 10 11 2 2 3" xfId="6851"/>
    <cellStyle name="常规 10 11 2 2 3 2" xfId="12233"/>
    <cellStyle name="常规 10 11 2 2 3 2 2" xfId="22997"/>
    <cellStyle name="常规 10 11 2 2 3 2 2 2" xfId="44531"/>
    <cellStyle name="常规 10 11 2 2 3 2 3" xfId="33767"/>
    <cellStyle name="常规 10 11 2 2 3 3" xfId="17615"/>
    <cellStyle name="常规 10 11 2 2 3 3 2" xfId="39149"/>
    <cellStyle name="常规 10 11 2 2 3 4" xfId="28385"/>
    <cellStyle name="常规 10 11 2 2 4" xfId="8649"/>
    <cellStyle name="常规 10 11 2 2 4 2" xfId="19413"/>
    <cellStyle name="常规 10 11 2 2 4 2 2" xfId="40947"/>
    <cellStyle name="常规 10 11 2 2 4 3" xfId="30183"/>
    <cellStyle name="常规 10 11 2 2 5" xfId="14031"/>
    <cellStyle name="常规 10 11 2 2 5 2" xfId="35565"/>
    <cellStyle name="常规 10 11 2 2 6" xfId="24801"/>
    <cellStyle name="常规 10 11 2 3" xfId="4163"/>
    <cellStyle name="常规 10 11 2 3 2" xfId="9545"/>
    <cellStyle name="常规 10 11 2 3 2 2" xfId="20309"/>
    <cellStyle name="常规 10 11 2 3 2 2 2" xfId="41843"/>
    <cellStyle name="常规 10 11 2 3 2 3" xfId="31079"/>
    <cellStyle name="常规 10 11 2 3 3" xfId="14927"/>
    <cellStyle name="常规 10 11 2 3 3 2" xfId="36461"/>
    <cellStyle name="常规 10 11 2 3 4" xfId="25697"/>
    <cellStyle name="常规 10 11 2 4" xfId="5955"/>
    <cellStyle name="常规 10 11 2 4 2" xfId="11337"/>
    <cellStyle name="常规 10 11 2 4 2 2" xfId="22101"/>
    <cellStyle name="常规 10 11 2 4 2 2 2" xfId="43635"/>
    <cellStyle name="常规 10 11 2 4 2 3" xfId="32871"/>
    <cellStyle name="常规 10 11 2 4 3" xfId="16719"/>
    <cellStyle name="常规 10 11 2 4 3 2" xfId="38253"/>
    <cellStyle name="常规 10 11 2 4 4" xfId="27489"/>
    <cellStyle name="常规 10 11 2 5" xfId="7753"/>
    <cellStyle name="常规 10 11 2 5 2" xfId="18517"/>
    <cellStyle name="常规 10 11 2 5 2 2" xfId="40051"/>
    <cellStyle name="常规 10 11 2 5 3" xfId="29287"/>
    <cellStyle name="常规 10 11 2 6" xfId="13135"/>
    <cellStyle name="常规 10 11 2 6 2" xfId="34669"/>
    <cellStyle name="常规 10 11 2 7" xfId="23905"/>
    <cellStyle name="常规 10 11 3" xfId="2819"/>
    <cellStyle name="常规 10 11 3 2" xfId="4611"/>
    <cellStyle name="常规 10 11 3 2 2" xfId="9993"/>
    <cellStyle name="常规 10 11 3 2 2 2" xfId="20757"/>
    <cellStyle name="常规 10 11 3 2 2 2 2" xfId="42291"/>
    <cellStyle name="常规 10 11 3 2 2 3" xfId="31527"/>
    <cellStyle name="常规 10 11 3 2 3" xfId="15375"/>
    <cellStyle name="常规 10 11 3 2 3 2" xfId="36909"/>
    <cellStyle name="常规 10 11 3 2 4" xfId="26145"/>
    <cellStyle name="常规 10 11 3 3" xfId="6403"/>
    <cellStyle name="常规 10 11 3 3 2" xfId="11785"/>
    <cellStyle name="常规 10 11 3 3 2 2" xfId="22549"/>
    <cellStyle name="常规 10 11 3 3 2 2 2" xfId="44083"/>
    <cellStyle name="常规 10 11 3 3 2 3" xfId="33319"/>
    <cellStyle name="常规 10 11 3 3 3" xfId="17167"/>
    <cellStyle name="常规 10 11 3 3 3 2" xfId="38701"/>
    <cellStyle name="常规 10 11 3 3 4" xfId="27937"/>
    <cellStyle name="常规 10 11 3 4" xfId="8201"/>
    <cellStyle name="常规 10 11 3 4 2" xfId="18965"/>
    <cellStyle name="常规 10 11 3 4 2 2" xfId="40499"/>
    <cellStyle name="常规 10 11 3 4 3" xfId="29735"/>
    <cellStyle name="常规 10 11 3 5" xfId="13583"/>
    <cellStyle name="常规 10 11 3 5 2" xfId="35117"/>
    <cellStyle name="常规 10 11 3 6" xfId="24353"/>
    <cellStyle name="常规 10 11 4" xfId="3715"/>
    <cellStyle name="常规 10 11 4 2" xfId="9097"/>
    <cellStyle name="常规 10 11 4 2 2" xfId="19861"/>
    <cellStyle name="常规 10 11 4 2 2 2" xfId="41395"/>
    <cellStyle name="常规 10 11 4 2 3" xfId="30631"/>
    <cellStyle name="常规 10 11 4 3" xfId="14479"/>
    <cellStyle name="常规 10 11 4 3 2" xfId="36013"/>
    <cellStyle name="常规 10 11 4 4" xfId="25249"/>
    <cellStyle name="常规 10 11 5" xfId="5507"/>
    <cellStyle name="常规 10 11 5 2" xfId="10889"/>
    <cellStyle name="常规 10 11 5 2 2" xfId="21653"/>
    <cellStyle name="常规 10 11 5 2 2 2" xfId="43187"/>
    <cellStyle name="常规 10 11 5 2 3" xfId="32423"/>
    <cellStyle name="常规 10 11 5 3" xfId="16271"/>
    <cellStyle name="常规 10 11 5 3 2" xfId="37805"/>
    <cellStyle name="常规 10 11 5 4" xfId="27041"/>
    <cellStyle name="常规 10 11 6" xfId="7305"/>
    <cellStyle name="常规 10 11 6 2" xfId="18069"/>
    <cellStyle name="常规 10 11 6 2 2" xfId="39603"/>
    <cellStyle name="常规 10 11 6 3" xfId="28839"/>
    <cellStyle name="常规 10 11 7" xfId="12687"/>
    <cellStyle name="常规 10 11 7 2" xfId="34221"/>
    <cellStyle name="常规 10 11 8" xfId="23457"/>
    <cellStyle name="常规 10 12" xfId="2147"/>
    <cellStyle name="常规 10 12 2" xfId="3043"/>
    <cellStyle name="常规 10 12 2 2" xfId="4835"/>
    <cellStyle name="常规 10 12 2 2 2" xfId="10217"/>
    <cellStyle name="常规 10 12 2 2 2 2" xfId="20981"/>
    <cellStyle name="常规 10 12 2 2 2 2 2" xfId="42515"/>
    <cellStyle name="常规 10 12 2 2 2 3" xfId="31751"/>
    <cellStyle name="常规 10 12 2 2 3" xfId="15599"/>
    <cellStyle name="常规 10 12 2 2 3 2" xfId="37133"/>
    <cellStyle name="常规 10 12 2 2 4" xfId="26369"/>
    <cellStyle name="常规 10 12 2 3" xfId="6627"/>
    <cellStyle name="常规 10 12 2 3 2" xfId="12009"/>
    <cellStyle name="常规 10 12 2 3 2 2" xfId="22773"/>
    <cellStyle name="常规 10 12 2 3 2 2 2" xfId="44307"/>
    <cellStyle name="常规 10 12 2 3 2 3" xfId="33543"/>
    <cellStyle name="常规 10 12 2 3 3" xfId="17391"/>
    <cellStyle name="常规 10 12 2 3 3 2" xfId="38925"/>
    <cellStyle name="常规 10 12 2 3 4" xfId="28161"/>
    <cellStyle name="常规 10 12 2 4" xfId="8425"/>
    <cellStyle name="常规 10 12 2 4 2" xfId="19189"/>
    <cellStyle name="常规 10 12 2 4 2 2" xfId="40723"/>
    <cellStyle name="常规 10 12 2 4 3" xfId="29959"/>
    <cellStyle name="常规 10 12 2 5" xfId="13807"/>
    <cellStyle name="常规 10 12 2 5 2" xfId="35341"/>
    <cellStyle name="常规 10 12 2 6" xfId="24577"/>
    <cellStyle name="常规 10 12 3" xfId="3939"/>
    <cellStyle name="常规 10 12 3 2" xfId="9321"/>
    <cellStyle name="常规 10 12 3 2 2" xfId="20085"/>
    <cellStyle name="常规 10 12 3 2 2 2" xfId="41619"/>
    <cellStyle name="常规 10 12 3 2 3" xfId="30855"/>
    <cellStyle name="常规 10 12 3 3" xfId="14703"/>
    <cellStyle name="常规 10 12 3 3 2" xfId="36237"/>
    <cellStyle name="常规 10 12 3 4" xfId="25473"/>
    <cellStyle name="常规 10 12 4" xfId="5731"/>
    <cellStyle name="常规 10 12 4 2" xfId="11113"/>
    <cellStyle name="常规 10 12 4 2 2" xfId="21877"/>
    <cellStyle name="常规 10 12 4 2 2 2" xfId="43411"/>
    <cellStyle name="常规 10 12 4 2 3" xfId="32647"/>
    <cellStyle name="常规 10 12 4 3" xfId="16495"/>
    <cellStyle name="常规 10 12 4 3 2" xfId="38029"/>
    <cellStyle name="常规 10 12 4 4" xfId="27265"/>
    <cellStyle name="常规 10 12 5" xfId="7529"/>
    <cellStyle name="常规 10 12 5 2" xfId="18293"/>
    <cellStyle name="常规 10 12 5 2 2" xfId="39827"/>
    <cellStyle name="常规 10 12 5 3" xfId="29063"/>
    <cellStyle name="常规 10 12 6" xfId="12911"/>
    <cellStyle name="常规 10 12 6 2" xfId="34445"/>
    <cellStyle name="常规 10 12 7" xfId="23681"/>
    <cellStyle name="常规 10 13" xfId="2595"/>
    <cellStyle name="常规 10 13 2" xfId="4387"/>
    <cellStyle name="常规 10 13 2 2" xfId="9769"/>
    <cellStyle name="常规 10 13 2 2 2" xfId="20533"/>
    <cellStyle name="常规 10 13 2 2 2 2" xfId="42067"/>
    <cellStyle name="常规 10 13 2 2 3" xfId="31303"/>
    <cellStyle name="常规 10 13 2 3" xfId="15151"/>
    <cellStyle name="常规 10 13 2 3 2" xfId="36685"/>
    <cellStyle name="常规 10 13 2 4" xfId="25921"/>
    <cellStyle name="常规 10 13 3" xfId="6179"/>
    <cellStyle name="常规 10 13 3 2" xfId="11561"/>
    <cellStyle name="常规 10 13 3 2 2" xfId="22325"/>
    <cellStyle name="常规 10 13 3 2 2 2" xfId="43859"/>
    <cellStyle name="常规 10 13 3 2 3" xfId="33095"/>
    <cellStyle name="常规 10 13 3 3" xfId="16943"/>
    <cellStyle name="常规 10 13 3 3 2" xfId="38477"/>
    <cellStyle name="常规 10 13 3 4" xfId="27713"/>
    <cellStyle name="常规 10 13 4" xfId="7977"/>
    <cellStyle name="常规 10 13 4 2" xfId="18741"/>
    <cellStyle name="常规 10 13 4 2 2" xfId="40275"/>
    <cellStyle name="常规 10 13 4 3" xfId="29511"/>
    <cellStyle name="常规 10 13 5" xfId="13359"/>
    <cellStyle name="常规 10 13 5 2" xfId="34893"/>
    <cellStyle name="常规 10 13 6" xfId="24129"/>
    <cellStyle name="常规 10 14" xfId="3491"/>
    <cellStyle name="常规 10 14 2" xfId="8873"/>
    <cellStyle name="常规 10 14 2 2" xfId="19637"/>
    <cellStyle name="常规 10 14 2 2 2" xfId="41171"/>
    <cellStyle name="常规 10 14 2 3" xfId="30407"/>
    <cellStyle name="常规 10 14 3" xfId="14255"/>
    <cellStyle name="常规 10 14 3 2" xfId="35789"/>
    <cellStyle name="常规 10 14 4" xfId="25025"/>
    <cellStyle name="常规 10 15" xfId="5283"/>
    <cellStyle name="常规 10 15 2" xfId="10665"/>
    <cellStyle name="常规 10 15 2 2" xfId="21429"/>
    <cellStyle name="常规 10 15 2 2 2" xfId="42963"/>
    <cellStyle name="常规 10 15 2 3" xfId="32199"/>
    <cellStyle name="常规 10 15 3" xfId="16047"/>
    <cellStyle name="常规 10 15 3 2" xfId="37581"/>
    <cellStyle name="常规 10 15 4" xfId="26817"/>
    <cellStyle name="常规 10 16" xfId="7075"/>
    <cellStyle name="常规 10 16 2" xfId="12457"/>
    <cellStyle name="常规 10 16 2 2" xfId="23221"/>
    <cellStyle name="常规 10 16 2 2 2" xfId="44755"/>
    <cellStyle name="常规 10 16 2 3" xfId="33991"/>
    <cellStyle name="常规 10 16 3" xfId="17839"/>
    <cellStyle name="常规 10 16 3 2" xfId="39373"/>
    <cellStyle name="常规 10 16 4" xfId="28609"/>
    <cellStyle name="常规 10 17" xfId="7078"/>
    <cellStyle name="常规 10 17 2" xfId="12460"/>
    <cellStyle name="常规 10 17 2 2" xfId="23224"/>
    <cellStyle name="常规 10 17 2 2 2" xfId="44758"/>
    <cellStyle name="常规 10 17 2 3" xfId="33994"/>
    <cellStyle name="常规 10 17 3" xfId="17842"/>
    <cellStyle name="常规 10 17 3 2" xfId="39376"/>
    <cellStyle name="常规 10 17 4" xfId="28612"/>
    <cellStyle name="常规 10 18" xfId="7081"/>
    <cellStyle name="常规 10 18 2" xfId="17845"/>
    <cellStyle name="常规 10 18 2 2" xfId="39379"/>
    <cellStyle name="常规 10 18 3" xfId="28615"/>
    <cellStyle name="常规 10 19" xfId="12463"/>
    <cellStyle name="常规 10 19 2" xfId="33997"/>
    <cellStyle name="常规 10 2" xfId="1688"/>
    <cellStyle name="常规 10 20" xfId="23227"/>
    <cellStyle name="常规 10 20 2" xfId="44761"/>
    <cellStyle name="常规 10 21" xfId="23230"/>
    <cellStyle name="常规 10 21 2" xfId="44764"/>
    <cellStyle name="常规 10 22" xfId="23233"/>
    <cellStyle name="常规 10 23" xfId="44767"/>
    <cellStyle name="常规 10 24" xfId="44770"/>
    <cellStyle name="常规 10 25" xfId="44773"/>
    <cellStyle name="常规 10 26" xfId="44779"/>
    <cellStyle name="常规 10 27" xfId="44783"/>
    <cellStyle name="常规 10 28" xfId="44786"/>
    <cellStyle name="常规 10 29" xfId="44789"/>
    <cellStyle name="常规 10 3" xfId="1689"/>
    <cellStyle name="常规 10 30" xfId="44792"/>
    <cellStyle name="常规 10 31" xfId="44795"/>
    <cellStyle name="常规 10 32" xfId="44798"/>
    <cellStyle name="常规 10 33" xfId="44801"/>
    <cellStyle name="常规 10 34" xfId="44805"/>
    <cellStyle name="常规 10 35" xfId="44808"/>
    <cellStyle name="常规 10 36" xfId="44812"/>
    <cellStyle name="常规 10 37" xfId="44815"/>
    <cellStyle name="常规 10 38" xfId="44929"/>
    <cellStyle name="常规 10 39" xfId="44977"/>
    <cellStyle name="常规 10 4" xfId="1700"/>
    <cellStyle name="常规 10 4 10" xfId="3493"/>
    <cellStyle name="常规 10 4 10 2" xfId="8875"/>
    <cellStyle name="常规 10 4 10 2 2" xfId="19639"/>
    <cellStyle name="常规 10 4 10 2 2 2" xfId="41173"/>
    <cellStyle name="常规 10 4 10 2 3" xfId="30409"/>
    <cellStyle name="常规 10 4 10 3" xfId="14257"/>
    <cellStyle name="常规 10 4 10 3 2" xfId="35791"/>
    <cellStyle name="常规 10 4 10 4" xfId="25027"/>
    <cellStyle name="常规 10 4 11" xfId="5285"/>
    <cellStyle name="常规 10 4 11 2" xfId="10667"/>
    <cellStyle name="常规 10 4 11 2 2" xfId="21431"/>
    <cellStyle name="常规 10 4 11 2 2 2" xfId="42965"/>
    <cellStyle name="常规 10 4 11 2 3" xfId="32201"/>
    <cellStyle name="常规 10 4 11 3" xfId="16049"/>
    <cellStyle name="常规 10 4 11 3 2" xfId="37583"/>
    <cellStyle name="常规 10 4 11 4" xfId="26819"/>
    <cellStyle name="常规 10 4 12" xfId="7083"/>
    <cellStyle name="常规 10 4 12 2" xfId="17847"/>
    <cellStyle name="常规 10 4 12 2 2" xfId="39381"/>
    <cellStyle name="常规 10 4 12 3" xfId="28617"/>
    <cellStyle name="常规 10 4 13" xfId="12465"/>
    <cellStyle name="常规 10 4 13 2" xfId="33999"/>
    <cellStyle name="常规 10 4 14" xfId="23235"/>
    <cellStyle name="常规 10 4 2" xfId="1707"/>
    <cellStyle name="常规 10 4 2 10" xfId="5292"/>
    <cellStyle name="常规 10 4 2 10 2" xfId="10674"/>
    <cellStyle name="常规 10 4 2 10 2 2" xfId="21438"/>
    <cellStyle name="常规 10 4 2 10 2 2 2" xfId="42972"/>
    <cellStyle name="常规 10 4 2 10 2 3" xfId="32208"/>
    <cellStyle name="常规 10 4 2 10 3" xfId="16056"/>
    <cellStyle name="常规 10 4 2 10 3 2" xfId="37590"/>
    <cellStyle name="常规 10 4 2 10 4" xfId="26826"/>
    <cellStyle name="常规 10 4 2 11" xfId="7090"/>
    <cellStyle name="常规 10 4 2 11 2" xfId="17854"/>
    <cellStyle name="常规 10 4 2 11 2 2" xfId="39388"/>
    <cellStyle name="常规 10 4 2 11 3" xfId="28624"/>
    <cellStyle name="常规 10 4 2 12" xfId="12472"/>
    <cellStyle name="常规 10 4 2 12 2" xfId="34006"/>
    <cellStyle name="常规 10 4 2 13" xfId="23242"/>
    <cellStyle name="常规 10 4 2 2" xfId="1721"/>
    <cellStyle name="常规 10 4 2 2 10" xfId="7104"/>
    <cellStyle name="常规 10 4 2 2 10 2" xfId="17868"/>
    <cellStyle name="常规 10 4 2 2 10 2 2" xfId="39402"/>
    <cellStyle name="常规 10 4 2 2 10 3" xfId="28638"/>
    <cellStyle name="常规 10 4 2 2 11" xfId="12486"/>
    <cellStyle name="常规 10 4 2 2 11 2" xfId="34020"/>
    <cellStyle name="常规 10 4 2 2 12" xfId="23256"/>
    <cellStyle name="常规 10 4 2 2 2" xfId="1749"/>
    <cellStyle name="常规 10 4 2 2 2 10" xfId="12514"/>
    <cellStyle name="常规 10 4 2 2 2 10 2" xfId="34048"/>
    <cellStyle name="常规 10 4 2 2 2 11" xfId="23284"/>
    <cellStyle name="常规 10 4 2 2 2 2" xfId="1805"/>
    <cellStyle name="常规 10 4 2 2 2 2 10" xfId="23340"/>
    <cellStyle name="常规 10 4 2 2 2 2 2" xfId="1917"/>
    <cellStyle name="常规 10 4 2 2 2 2 2 2" xfId="2141"/>
    <cellStyle name="常规 10 4 2 2 2 2 2 2 2" xfId="2590"/>
    <cellStyle name="常规 10 4 2 2 2 2 2 2 2 2" xfId="3486"/>
    <cellStyle name="常规 10 4 2 2 2 2 2 2 2 2 2" xfId="5278"/>
    <cellStyle name="常规 10 4 2 2 2 2 2 2 2 2 2 2" xfId="10660"/>
    <cellStyle name="常规 10 4 2 2 2 2 2 2 2 2 2 2 2" xfId="21424"/>
    <cellStyle name="常规 10 4 2 2 2 2 2 2 2 2 2 2 2 2" xfId="42958"/>
    <cellStyle name="常规 10 4 2 2 2 2 2 2 2 2 2 2 3" xfId="32194"/>
    <cellStyle name="常规 10 4 2 2 2 2 2 2 2 2 2 3" xfId="16042"/>
    <cellStyle name="常规 10 4 2 2 2 2 2 2 2 2 2 3 2" xfId="37576"/>
    <cellStyle name="常规 10 4 2 2 2 2 2 2 2 2 2 4" xfId="26812"/>
    <cellStyle name="常规 10 4 2 2 2 2 2 2 2 2 3" xfId="7070"/>
    <cellStyle name="常规 10 4 2 2 2 2 2 2 2 2 3 2" xfId="12452"/>
    <cellStyle name="常规 10 4 2 2 2 2 2 2 2 2 3 2 2" xfId="23216"/>
    <cellStyle name="常规 10 4 2 2 2 2 2 2 2 2 3 2 2 2" xfId="44750"/>
    <cellStyle name="常规 10 4 2 2 2 2 2 2 2 2 3 2 3" xfId="33986"/>
    <cellStyle name="常规 10 4 2 2 2 2 2 2 2 2 3 3" xfId="17834"/>
    <cellStyle name="常规 10 4 2 2 2 2 2 2 2 2 3 3 2" xfId="39368"/>
    <cellStyle name="常规 10 4 2 2 2 2 2 2 2 2 3 4" xfId="28604"/>
    <cellStyle name="常规 10 4 2 2 2 2 2 2 2 2 4" xfId="8868"/>
    <cellStyle name="常规 10 4 2 2 2 2 2 2 2 2 4 2" xfId="19632"/>
    <cellStyle name="常规 10 4 2 2 2 2 2 2 2 2 4 2 2" xfId="41166"/>
    <cellStyle name="常规 10 4 2 2 2 2 2 2 2 2 4 3" xfId="30402"/>
    <cellStyle name="常规 10 4 2 2 2 2 2 2 2 2 5" xfId="14250"/>
    <cellStyle name="常规 10 4 2 2 2 2 2 2 2 2 5 2" xfId="35784"/>
    <cellStyle name="常规 10 4 2 2 2 2 2 2 2 2 6" xfId="25020"/>
    <cellStyle name="常规 10 4 2 2 2 2 2 2 2 3" xfId="4382"/>
    <cellStyle name="常规 10 4 2 2 2 2 2 2 2 3 2" xfId="9764"/>
    <cellStyle name="常规 10 4 2 2 2 2 2 2 2 3 2 2" xfId="20528"/>
    <cellStyle name="常规 10 4 2 2 2 2 2 2 2 3 2 2 2" xfId="42062"/>
    <cellStyle name="常规 10 4 2 2 2 2 2 2 2 3 2 3" xfId="31298"/>
    <cellStyle name="常规 10 4 2 2 2 2 2 2 2 3 3" xfId="15146"/>
    <cellStyle name="常规 10 4 2 2 2 2 2 2 2 3 3 2" xfId="36680"/>
    <cellStyle name="常规 10 4 2 2 2 2 2 2 2 3 4" xfId="25916"/>
    <cellStyle name="常规 10 4 2 2 2 2 2 2 2 4" xfId="6174"/>
    <cellStyle name="常规 10 4 2 2 2 2 2 2 2 4 2" xfId="11556"/>
    <cellStyle name="常规 10 4 2 2 2 2 2 2 2 4 2 2" xfId="22320"/>
    <cellStyle name="常规 10 4 2 2 2 2 2 2 2 4 2 2 2" xfId="43854"/>
    <cellStyle name="常规 10 4 2 2 2 2 2 2 2 4 2 3" xfId="33090"/>
    <cellStyle name="常规 10 4 2 2 2 2 2 2 2 4 3" xfId="16938"/>
    <cellStyle name="常规 10 4 2 2 2 2 2 2 2 4 3 2" xfId="38472"/>
    <cellStyle name="常规 10 4 2 2 2 2 2 2 2 4 4" xfId="27708"/>
    <cellStyle name="常规 10 4 2 2 2 2 2 2 2 5" xfId="7972"/>
    <cellStyle name="常规 10 4 2 2 2 2 2 2 2 5 2" xfId="18736"/>
    <cellStyle name="常规 10 4 2 2 2 2 2 2 2 5 2 2" xfId="40270"/>
    <cellStyle name="常规 10 4 2 2 2 2 2 2 2 5 3" xfId="29506"/>
    <cellStyle name="常规 10 4 2 2 2 2 2 2 2 6" xfId="13354"/>
    <cellStyle name="常规 10 4 2 2 2 2 2 2 2 6 2" xfId="34888"/>
    <cellStyle name="常规 10 4 2 2 2 2 2 2 2 7" xfId="24124"/>
    <cellStyle name="常规 10 4 2 2 2 2 2 2 3" xfId="3038"/>
    <cellStyle name="常规 10 4 2 2 2 2 2 2 3 2" xfId="4830"/>
    <cellStyle name="常规 10 4 2 2 2 2 2 2 3 2 2" xfId="10212"/>
    <cellStyle name="常规 10 4 2 2 2 2 2 2 3 2 2 2" xfId="20976"/>
    <cellStyle name="常规 10 4 2 2 2 2 2 2 3 2 2 2 2" xfId="42510"/>
    <cellStyle name="常规 10 4 2 2 2 2 2 2 3 2 2 3" xfId="31746"/>
    <cellStyle name="常规 10 4 2 2 2 2 2 2 3 2 3" xfId="15594"/>
    <cellStyle name="常规 10 4 2 2 2 2 2 2 3 2 3 2" xfId="37128"/>
    <cellStyle name="常规 10 4 2 2 2 2 2 2 3 2 4" xfId="26364"/>
    <cellStyle name="常规 10 4 2 2 2 2 2 2 3 3" xfId="6622"/>
    <cellStyle name="常规 10 4 2 2 2 2 2 2 3 3 2" xfId="12004"/>
    <cellStyle name="常规 10 4 2 2 2 2 2 2 3 3 2 2" xfId="22768"/>
    <cellStyle name="常规 10 4 2 2 2 2 2 2 3 3 2 2 2" xfId="44302"/>
    <cellStyle name="常规 10 4 2 2 2 2 2 2 3 3 2 3" xfId="33538"/>
    <cellStyle name="常规 10 4 2 2 2 2 2 2 3 3 3" xfId="17386"/>
    <cellStyle name="常规 10 4 2 2 2 2 2 2 3 3 3 2" xfId="38920"/>
    <cellStyle name="常规 10 4 2 2 2 2 2 2 3 3 4" xfId="28156"/>
    <cellStyle name="常规 10 4 2 2 2 2 2 2 3 4" xfId="8420"/>
    <cellStyle name="常规 10 4 2 2 2 2 2 2 3 4 2" xfId="19184"/>
    <cellStyle name="常规 10 4 2 2 2 2 2 2 3 4 2 2" xfId="40718"/>
    <cellStyle name="常规 10 4 2 2 2 2 2 2 3 4 3" xfId="29954"/>
    <cellStyle name="常规 10 4 2 2 2 2 2 2 3 5" xfId="13802"/>
    <cellStyle name="常规 10 4 2 2 2 2 2 2 3 5 2" xfId="35336"/>
    <cellStyle name="常规 10 4 2 2 2 2 2 2 3 6" xfId="24572"/>
    <cellStyle name="常规 10 4 2 2 2 2 2 2 4" xfId="3934"/>
    <cellStyle name="常规 10 4 2 2 2 2 2 2 4 2" xfId="9316"/>
    <cellStyle name="常规 10 4 2 2 2 2 2 2 4 2 2" xfId="20080"/>
    <cellStyle name="常规 10 4 2 2 2 2 2 2 4 2 2 2" xfId="41614"/>
    <cellStyle name="常规 10 4 2 2 2 2 2 2 4 2 3" xfId="30850"/>
    <cellStyle name="常规 10 4 2 2 2 2 2 2 4 3" xfId="14698"/>
    <cellStyle name="常规 10 4 2 2 2 2 2 2 4 3 2" xfId="36232"/>
    <cellStyle name="常规 10 4 2 2 2 2 2 2 4 4" xfId="25468"/>
    <cellStyle name="常规 10 4 2 2 2 2 2 2 5" xfId="5726"/>
    <cellStyle name="常规 10 4 2 2 2 2 2 2 5 2" xfId="11108"/>
    <cellStyle name="常规 10 4 2 2 2 2 2 2 5 2 2" xfId="21872"/>
    <cellStyle name="常规 10 4 2 2 2 2 2 2 5 2 2 2" xfId="43406"/>
    <cellStyle name="常规 10 4 2 2 2 2 2 2 5 2 3" xfId="32642"/>
    <cellStyle name="常规 10 4 2 2 2 2 2 2 5 3" xfId="16490"/>
    <cellStyle name="常规 10 4 2 2 2 2 2 2 5 3 2" xfId="38024"/>
    <cellStyle name="常规 10 4 2 2 2 2 2 2 5 4" xfId="27260"/>
    <cellStyle name="常规 10 4 2 2 2 2 2 2 6" xfId="7524"/>
    <cellStyle name="常规 10 4 2 2 2 2 2 2 6 2" xfId="18288"/>
    <cellStyle name="常规 10 4 2 2 2 2 2 2 6 2 2" xfId="39822"/>
    <cellStyle name="常规 10 4 2 2 2 2 2 2 6 3" xfId="29058"/>
    <cellStyle name="常规 10 4 2 2 2 2 2 2 7" xfId="12906"/>
    <cellStyle name="常规 10 4 2 2 2 2 2 2 7 2" xfId="34440"/>
    <cellStyle name="常规 10 4 2 2 2 2 2 2 8" xfId="23676"/>
    <cellStyle name="常规 10 4 2 2 2 2 2 3" xfId="2366"/>
    <cellStyle name="常规 10 4 2 2 2 2 2 3 2" xfId="3262"/>
    <cellStyle name="常规 10 4 2 2 2 2 2 3 2 2" xfId="5054"/>
    <cellStyle name="常规 10 4 2 2 2 2 2 3 2 2 2" xfId="10436"/>
    <cellStyle name="常规 10 4 2 2 2 2 2 3 2 2 2 2" xfId="21200"/>
    <cellStyle name="常规 10 4 2 2 2 2 2 3 2 2 2 2 2" xfId="42734"/>
    <cellStyle name="常规 10 4 2 2 2 2 2 3 2 2 2 3" xfId="31970"/>
    <cellStyle name="常规 10 4 2 2 2 2 2 3 2 2 3" xfId="15818"/>
    <cellStyle name="常规 10 4 2 2 2 2 2 3 2 2 3 2" xfId="37352"/>
    <cellStyle name="常规 10 4 2 2 2 2 2 3 2 2 4" xfId="26588"/>
    <cellStyle name="常规 10 4 2 2 2 2 2 3 2 3" xfId="6846"/>
    <cellStyle name="常规 10 4 2 2 2 2 2 3 2 3 2" xfId="12228"/>
    <cellStyle name="常规 10 4 2 2 2 2 2 3 2 3 2 2" xfId="22992"/>
    <cellStyle name="常规 10 4 2 2 2 2 2 3 2 3 2 2 2" xfId="44526"/>
    <cellStyle name="常规 10 4 2 2 2 2 2 3 2 3 2 3" xfId="33762"/>
    <cellStyle name="常规 10 4 2 2 2 2 2 3 2 3 3" xfId="17610"/>
    <cellStyle name="常规 10 4 2 2 2 2 2 3 2 3 3 2" xfId="39144"/>
    <cellStyle name="常规 10 4 2 2 2 2 2 3 2 3 4" xfId="28380"/>
    <cellStyle name="常规 10 4 2 2 2 2 2 3 2 4" xfId="8644"/>
    <cellStyle name="常规 10 4 2 2 2 2 2 3 2 4 2" xfId="19408"/>
    <cellStyle name="常规 10 4 2 2 2 2 2 3 2 4 2 2" xfId="40942"/>
    <cellStyle name="常规 10 4 2 2 2 2 2 3 2 4 3" xfId="30178"/>
    <cellStyle name="常规 10 4 2 2 2 2 2 3 2 5" xfId="14026"/>
    <cellStyle name="常规 10 4 2 2 2 2 2 3 2 5 2" xfId="35560"/>
    <cellStyle name="常规 10 4 2 2 2 2 2 3 2 6" xfId="24796"/>
    <cellStyle name="常规 10 4 2 2 2 2 2 3 3" xfId="4158"/>
    <cellStyle name="常规 10 4 2 2 2 2 2 3 3 2" xfId="9540"/>
    <cellStyle name="常规 10 4 2 2 2 2 2 3 3 2 2" xfId="20304"/>
    <cellStyle name="常规 10 4 2 2 2 2 2 3 3 2 2 2" xfId="41838"/>
    <cellStyle name="常规 10 4 2 2 2 2 2 3 3 2 3" xfId="31074"/>
    <cellStyle name="常规 10 4 2 2 2 2 2 3 3 3" xfId="14922"/>
    <cellStyle name="常规 10 4 2 2 2 2 2 3 3 3 2" xfId="36456"/>
    <cellStyle name="常规 10 4 2 2 2 2 2 3 3 4" xfId="25692"/>
    <cellStyle name="常规 10 4 2 2 2 2 2 3 4" xfId="5950"/>
    <cellStyle name="常规 10 4 2 2 2 2 2 3 4 2" xfId="11332"/>
    <cellStyle name="常规 10 4 2 2 2 2 2 3 4 2 2" xfId="22096"/>
    <cellStyle name="常规 10 4 2 2 2 2 2 3 4 2 2 2" xfId="43630"/>
    <cellStyle name="常规 10 4 2 2 2 2 2 3 4 2 3" xfId="32866"/>
    <cellStyle name="常规 10 4 2 2 2 2 2 3 4 3" xfId="16714"/>
    <cellStyle name="常规 10 4 2 2 2 2 2 3 4 3 2" xfId="38248"/>
    <cellStyle name="常规 10 4 2 2 2 2 2 3 4 4" xfId="27484"/>
    <cellStyle name="常规 10 4 2 2 2 2 2 3 5" xfId="7748"/>
    <cellStyle name="常规 10 4 2 2 2 2 2 3 5 2" xfId="18512"/>
    <cellStyle name="常规 10 4 2 2 2 2 2 3 5 2 2" xfId="40046"/>
    <cellStyle name="常规 10 4 2 2 2 2 2 3 5 3" xfId="29282"/>
    <cellStyle name="常规 10 4 2 2 2 2 2 3 6" xfId="13130"/>
    <cellStyle name="常规 10 4 2 2 2 2 2 3 6 2" xfId="34664"/>
    <cellStyle name="常规 10 4 2 2 2 2 2 3 7" xfId="23900"/>
    <cellStyle name="常规 10 4 2 2 2 2 2 4" xfId="2814"/>
    <cellStyle name="常规 10 4 2 2 2 2 2 4 2" xfId="4606"/>
    <cellStyle name="常规 10 4 2 2 2 2 2 4 2 2" xfId="9988"/>
    <cellStyle name="常规 10 4 2 2 2 2 2 4 2 2 2" xfId="20752"/>
    <cellStyle name="常规 10 4 2 2 2 2 2 4 2 2 2 2" xfId="42286"/>
    <cellStyle name="常规 10 4 2 2 2 2 2 4 2 2 3" xfId="31522"/>
    <cellStyle name="常规 10 4 2 2 2 2 2 4 2 3" xfId="15370"/>
    <cellStyle name="常规 10 4 2 2 2 2 2 4 2 3 2" xfId="36904"/>
    <cellStyle name="常规 10 4 2 2 2 2 2 4 2 4" xfId="26140"/>
    <cellStyle name="常规 10 4 2 2 2 2 2 4 3" xfId="6398"/>
    <cellStyle name="常规 10 4 2 2 2 2 2 4 3 2" xfId="11780"/>
    <cellStyle name="常规 10 4 2 2 2 2 2 4 3 2 2" xfId="22544"/>
    <cellStyle name="常规 10 4 2 2 2 2 2 4 3 2 2 2" xfId="44078"/>
    <cellStyle name="常规 10 4 2 2 2 2 2 4 3 2 3" xfId="33314"/>
    <cellStyle name="常规 10 4 2 2 2 2 2 4 3 3" xfId="17162"/>
    <cellStyle name="常规 10 4 2 2 2 2 2 4 3 3 2" xfId="38696"/>
    <cellStyle name="常规 10 4 2 2 2 2 2 4 3 4" xfId="27932"/>
    <cellStyle name="常规 10 4 2 2 2 2 2 4 4" xfId="8196"/>
    <cellStyle name="常规 10 4 2 2 2 2 2 4 4 2" xfId="18960"/>
    <cellStyle name="常规 10 4 2 2 2 2 2 4 4 2 2" xfId="40494"/>
    <cellStyle name="常规 10 4 2 2 2 2 2 4 4 3" xfId="29730"/>
    <cellStyle name="常规 10 4 2 2 2 2 2 4 5" xfId="13578"/>
    <cellStyle name="常规 10 4 2 2 2 2 2 4 5 2" xfId="35112"/>
    <cellStyle name="常规 10 4 2 2 2 2 2 4 6" xfId="24348"/>
    <cellStyle name="常规 10 4 2 2 2 2 2 5" xfId="3710"/>
    <cellStyle name="常规 10 4 2 2 2 2 2 5 2" xfId="9092"/>
    <cellStyle name="常规 10 4 2 2 2 2 2 5 2 2" xfId="19856"/>
    <cellStyle name="常规 10 4 2 2 2 2 2 5 2 2 2" xfId="41390"/>
    <cellStyle name="常规 10 4 2 2 2 2 2 5 2 3" xfId="30626"/>
    <cellStyle name="常规 10 4 2 2 2 2 2 5 3" xfId="14474"/>
    <cellStyle name="常规 10 4 2 2 2 2 2 5 3 2" xfId="36008"/>
    <cellStyle name="常规 10 4 2 2 2 2 2 5 4" xfId="25244"/>
    <cellStyle name="常规 10 4 2 2 2 2 2 6" xfId="5502"/>
    <cellStyle name="常规 10 4 2 2 2 2 2 6 2" xfId="10884"/>
    <cellStyle name="常规 10 4 2 2 2 2 2 6 2 2" xfId="21648"/>
    <cellStyle name="常规 10 4 2 2 2 2 2 6 2 2 2" xfId="43182"/>
    <cellStyle name="常规 10 4 2 2 2 2 2 6 2 3" xfId="32418"/>
    <cellStyle name="常规 10 4 2 2 2 2 2 6 3" xfId="16266"/>
    <cellStyle name="常规 10 4 2 2 2 2 2 6 3 2" xfId="37800"/>
    <cellStyle name="常规 10 4 2 2 2 2 2 6 4" xfId="27036"/>
    <cellStyle name="常规 10 4 2 2 2 2 2 7" xfId="7300"/>
    <cellStyle name="常规 10 4 2 2 2 2 2 7 2" xfId="18064"/>
    <cellStyle name="常规 10 4 2 2 2 2 2 7 2 2" xfId="39598"/>
    <cellStyle name="常规 10 4 2 2 2 2 2 7 3" xfId="28834"/>
    <cellStyle name="常规 10 4 2 2 2 2 2 8" xfId="12682"/>
    <cellStyle name="常规 10 4 2 2 2 2 2 8 2" xfId="34216"/>
    <cellStyle name="常规 10 4 2 2 2 2 2 9" xfId="23452"/>
    <cellStyle name="常规 10 4 2 2 2 2 3" xfId="2029"/>
    <cellStyle name="常规 10 4 2 2 2 2 3 2" xfId="2478"/>
    <cellStyle name="常规 10 4 2 2 2 2 3 2 2" xfId="3374"/>
    <cellStyle name="常规 10 4 2 2 2 2 3 2 2 2" xfId="5166"/>
    <cellStyle name="常规 10 4 2 2 2 2 3 2 2 2 2" xfId="10548"/>
    <cellStyle name="常规 10 4 2 2 2 2 3 2 2 2 2 2" xfId="21312"/>
    <cellStyle name="常规 10 4 2 2 2 2 3 2 2 2 2 2 2" xfId="42846"/>
    <cellStyle name="常规 10 4 2 2 2 2 3 2 2 2 2 3" xfId="32082"/>
    <cellStyle name="常规 10 4 2 2 2 2 3 2 2 2 3" xfId="15930"/>
    <cellStyle name="常规 10 4 2 2 2 2 3 2 2 2 3 2" xfId="37464"/>
    <cellStyle name="常规 10 4 2 2 2 2 3 2 2 2 4" xfId="26700"/>
    <cellStyle name="常规 10 4 2 2 2 2 3 2 2 3" xfId="6958"/>
    <cellStyle name="常规 10 4 2 2 2 2 3 2 2 3 2" xfId="12340"/>
    <cellStyle name="常规 10 4 2 2 2 2 3 2 2 3 2 2" xfId="23104"/>
    <cellStyle name="常规 10 4 2 2 2 2 3 2 2 3 2 2 2" xfId="44638"/>
    <cellStyle name="常规 10 4 2 2 2 2 3 2 2 3 2 3" xfId="33874"/>
    <cellStyle name="常规 10 4 2 2 2 2 3 2 2 3 3" xfId="17722"/>
    <cellStyle name="常规 10 4 2 2 2 2 3 2 2 3 3 2" xfId="39256"/>
    <cellStyle name="常规 10 4 2 2 2 2 3 2 2 3 4" xfId="28492"/>
    <cellStyle name="常规 10 4 2 2 2 2 3 2 2 4" xfId="8756"/>
    <cellStyle name="常规 10 4 2 2 2 2 3 2 2 4 2" xfId="19520"/>
    <cellStyle name="常规 10 4 2 2 2 2 3 2 2 4 2 2" xfId="41054"/>
    <cellStyle name="常规 10 4 2 2 2 2 3 2 2 4 3" xfId="30290"/>
    <cellStyle name="常规 10 4 2 2 2 2 3 2 2 5" xfId="14138"/>
    <cellStyle name="常规 10 4 2 2 2 2 3 2 2 5 2" xfId="35672"/>
    <cellStyle name="常规 10 4 2 2 2 2 3 2 2 6" xfId="24908"/>
    <cellStyle name="常规 10 4 2 2 2 2 3 2 3" xfId="4270"/>
    <cellStyle name="常规 10 4 2 2 2 2 3 2 3 2" xfId="9652"/>
    <cellStyle name="常规 10 4 2 2 2 2 3 2 3 2 2" xfId="20416"/>
    <cellStyle name="常规 10 4 2 2 2 2 3 2 3 2 2 2" xfId="41950"/>
    <cellStyle name="常规 10 4 2 2 2 2 3 2 3 2 3" xfId="31186"/>
    <cellStyle name="常规 10 4 2 2 2 2 3 2 3 3" xfId="15034"/>
    <cellStyle name="常规 10 4 2 2 2 2 3 2 3 3 2" xfId="36568"/>
    <cellStyle name="常规 10 4 2 2 2 2 3 2 3 4" xfId="25804"/>
    <cellStyle name="常规 10 4 2 2 2 2 3 2 4" xfId="6062"/>
    <cellStyle name="常规 10 4 2 2 2 2 3 2 4 2" xfId="11444"/>
    <cellStyle name="常规 10 4 2 2 2 2 3 2 4 2 2" xfId="22208"/>
    <cellStyle name="常规 10 4 2 2 2 2 3 2 4 2 2 2" xfId="43742"/>
    <cellStyle name="常规 10 4 2 2 2 2 3 2 4 2 3" xfId="32978"/>
    <cellStyle name="常规 10 4 2 2 2 2 3 2 4 3" xfId="16826"/>
    <cellStyle name="常规 10 4 2 2 2 2 3 2 4 3 2" xfId="38360"/>
    <cellStyle name="常规 10 4 2 2 2 2 3 2 4 4" xfId="27596"/>
    <cellStyle name="常规 10 4 2 2 2 2 3 2 5" xfId="7860"/>
    <cellStyle name="常规 10 4 2 2 2 2 3 2 5 2" xfId="18624"/>
    <cellStyle name="常规 10 4 2 2 2 2 3 2 5 2 2" xfId="40158"/>
    <cellStyle name="常规 10 4 2 2 2 2 3 2 5 3" xfId="29394"/>
    <cellStyle name="常规 10 4 2 2 2 2 3 2 6" xfId="13242"/>
    <cellStyle name="常规 10 4 2 2 2 2 3 2 6 2" xfId="34776"/>
    <cellStyle name="常规 10 4 2 2 2 2 3 2 7" xfId="24012"/>
    <cellStyle name="常规 10 4 2 2 2 2 3 3" xfId="2926"/>
    <cellStyle name="常规 10 4 2 2 2 2 3 3 2" xfId="4718"/>
    <cellStyle name="常规 10 4 2 2 2 2 3 3 2 2" xfId="10100"/>
    <cellStyle name="常规 10 4 2 2 2 2 3 3 2 2 2" xfId="20864"/>
    <cellStyle name="常规 10 4 2 2 2 2 3 3 2 2 2 2" xfId="42398"/>
    <cellStyle name="常规 10 4 2 2 2 2 3 3 2 2 3" xfId="31634"/>
    <cellStyle name="常规 10 4 2 2 2 2 3 3 2 3" xfId="15482"/>
    <cellStyle name="常规 10 4 2 2 2 2 3 3 2 3 2" xfId="37016"/>
    <cellStyle name="常规 10 4 2 2 2 2 3 3 2 4" xfId="26252"/>
    <cellStyle name="常规 10 4 2 2 2 2 3 3 3" xfId="6510"/>
    <cellStyle name="常规 10 4 2 2 2 2 3 3 3 2" xfId="11892"/>
    <cellStyle name="常规 10 4 2 2 2 2 3 3 3 2 2" xfId="22656"/>
    <cellStyle name="常规 10 4 2 2 2 2 3 3 3 2 2 2" xfId="44190"/>
    <cellStyle name="常规 10 4 2 2 2 2 3 3 3 2 3" xfId="33426"/>
    <cellStyle name="常规 10 4 2 2 2 2 3 3 3 3" xfId="17274"/>
    <cellStyle name="常规 10 4 2 2 2 2 3 3 3 3 2" xfId="38808"/>
    <cellStyle name="常规 10 4 2 2 2 2 3 3 3 4" xfId="28044"/>
    <cellStyle name="常规 10 4 2 2 2 2 3 3 4" xfId="8308"/>
    <cellStyle name="常规 10 4 2 2 2 2 3 3 4 2" xfId="19072"/>
    <cellStyle name="常规 10 4 2 2 2 2 3 3 4 2 2" xfId="40606"/>
    <cellStyle name="常规 10 4 2 2 2 2 3 3 4 3" xfId="29842"/>
    <cellStyle name="常规 10 4 2 2 2 2 3 3 5" xfId="13690"/>
    <cellStyle name="常规 10 4 2 2 2 2 3 3 5 2" xfId="35224"/>
    <cellStyle name="常规 10 4 2 2 2 2 3 3 6" xfId="24460"/>
    <cellStyle name="常规 10 4 2 2 2 2 3 4" xfId="3822"/>
    <cellStyle name="常规 10 4 2 2 2 2 3 4 2" xfId="9204"/>
    <cellStyle name="常规 10 4 2 2 2 2 3 4 2 2" xfId="19968"/>
    <cellStyle name="常规 10 4 2 2 2 2 3 4 2 2 2" xfId="41502"/>
    <cellStyle name="常规 10 4 2 2 2 2 3 4 2 3" xfId="30738"/>
    <cellStyle name="常规 10 4 2 2 2 2 3 4 3" xfId="14586"/>
    <cellStyle name="常规 10 4 2 2 2 2 3 4 3 2" xfId="36120"/>
    <cellStyle name="常规 10 4 2 2 2 2 3 4 4" xfId="25356"/>
    <cellStyle name="常规 10 4 2 2 2 2 3 5" xfId="5614"/>
    <cellStyle name="常规 10 4 2 2 2 2 3 5 2" xfId="10996"/>
    <cellStyle name="常规 10 4 2 2 2 2 3 5 2 2" xfId="21760"/>
    <cellStyle name="常规 10 4 2 2 2 2 3 5 2 2 2" xfId="43294"/>
    <cellStyle name="常规 10 4 2 2 2 2 3 5 2 3" xfId="32530"/>
    <cellStyle name="常规 10 4 2 2 2 2 3 5 3" xfId="16378"/>
    <cellStyle name="常规 10 4 2 2 2 2 3 5 3 2" xfId="37912"/>
    <cellStyle name="常规 10 4 2 2 2 2 3 5 4" xfId="27148"/>
    <cellStyle name="常规 10 4 2 2 2 2 3 6" xfId="7412"/>
    <cellStyle name="常规 10 4 2 2 2 2 3 6 2" xfId="18176"/>
    <cellStyle name="常规 10 4 2 2 2 2 3 6 2 2" xfId="39710"/>
    <cellStyle name="常规 10 4 2 2 2 2 3 6 3" xfId="28946"/>
    <cellStyle name="常规 10 4 2 2 2 2 3 7" xfId="12794"/>
    <cellStyle name="常规 10 4 2 2 2 2 3 7 2" xfId="34328"/>
    <cellStyle name="常规 10 4 2 2 2 2 3 8" xfId="23564"/>
    <cellStyle name="常规 10 4 2 2 2 2 4" xfId="2254"/>
    <cellStyle name="常规 10 4 2 2 2 2 4 2" xfId="3150"/>
    <cellStyle name="常规 10 4 2 2 2 2 4 2 2" xfId="4942"/>
    <cellStyle name="常规 10 4 2 2 2 2 4 2 2 2" xfId="10324"/>
    <cellStyle name="常规 10 4 2 2 2 2 4 2 2 2 2" xfId="21088"/>
    <cellStyle name="常规 10 4 2 2 2 2 4 2 2 2 2 2" xfId="42622"/>
    <cellStyle name="常规 10 4 2 2 2 2 4 2 2 2 3" xfId="31858"/>
    <cellStyle name="常规 10 4 2 2 2 2 4 2 2 3" xfId="15706"/>
    <cellStyle name="常规 10 4 2 2 2 2 4 2 2 3 2" xfId="37240"/>
    <cellStyle name="常规 10 4 2 2 2 2 4 2 2 4" xfId="26476"/>
    <cellStyle name="常规 10 4 2 2 2 2 4 2 3" xfId="6734"/>
    <cellStyle name="常规 10 4 2 2 2 2 4 2 3 2" xfId="12116"/>
    <cellStyle name="常规 10 4 2 2 2 2 4 2 3 2 2" xfId="22880"/>
    <cellStyle name="常规 10 4 2 2 2 2 4 2 3 2 2 2" xfId="44414"/>
    <cellStyle name="常规 10 4 2 2 2 2 4 2 3 2 3" xfId="33650"/>
    <cellStyle name="常规 10 4 2 2 2 2 4 2 3 3" xfId="17498"/>
    <cellStyle name="常规 10 4 2 2 2 2 4 2 3 3 2" xfId="39032"/>
    <cellStyle name="常规 10 4 2 2 2 2 4 2 3 4" xfId="28268"/>
    <cellStyle name="常规 10 4 2 2 2 2 4 2 4" xfId="8532"/>
    <cellStyle name="常规 10 4 2 2 2 2 4 2 4 2" xfId="19296"/>
    <cellStyle name="常规 10 4 2 2 2 2 4 2 4 2 2" xfId="40830"/>
    <cellStyle name="常规 10 4 2 2 2 2 4 2 4 3" xfId="30066"/>
    <cellStyle name="常规 10 4 2 2 2 2 4 2 5" xfId="13914"/>
    <cellStyle name="常规 10 4 2 2 2 2 4 2 5 2" xfId="35448"/>
    <cellStyle name="常规 10 4 2 2 2 2 4 2 6" xfId="24684"/>
    <cellStyle name="常规 10 4 2 2 2 2 4 3" xfId="4046"/>
    <cellStyle name="常规 10 4 2 2 2 2 4 3 2" xfId="9428"/>
    <cellStyle name="常规 10 4 2 2 2 2 4 3 2 2" xfId="20192"/>
    <cellStyle name="常规 10 4 2 2 2 2 4 3 2 2 2" xfId="41726"/>
    <cellStyle name="常规 10 4 2 2 2 2 4 3 2 3" xfId="30962"/>
    <cellStyle name="常规 10 4 2 2 2 2 4 3 3" xfId="14810"/>
    <cellStyle name="常规 10 4 2 2 2 2 4 3 3 2" xfId="36344"/>
    <cellStyle name="常规 10 4 2 2 2 2 4 3 4" xfId="25580"/>
    <cellStyle name="常规 10 4 2 2 2 2 4 4" xfId="5838"/>
    <cellStyle name="常规 10 4 2 2 2 2 4 4 2" xfId="11220"/>
    <cellStyle name="常规 10 4 2 2 2 2 4 4 2 2" xfId="21984"/>
    <cellStyle name="常规 10 4 2 2 2 2 4 4 2 2 2" xfId="43518"/>
    <cellStyle name="常规 10 4 2 2 2 2 4 4 2 3" xfId="32754"/>
    <cellStyle name="常规 10 4 2 2 2 2 4 4 3" xfId="16602"/>
    <cellStyle name="常规 10 4 2 2 2 2 4 4 3 2" xfId="38136"/>
    <cellStyle name="常规 10 4 2 2 2 2 4 4 4" xfId="27372"/>
    <cellStyle name="常规 10 4 2 2 2 2 4 5" xfId="7636"/>
    <cellStyle name="常规 10 4 2 2 2 2 4 5 2" xfId="18400"/>
    <cellStyle name="常规 10 4 2 2 2 2 4 5 2 2" xfId="39934"/>
    <cellStyle name="常规 10 4 2 2 2 2 4 5 3" xfId="29170"/>
    <cellStyle name="常规 10 4 2 2 2 2 4 6" xfId="13018"/>
    <cellStyle name="常规 10 4 2 2 2 2 4 6 2" xfId="34552"/>
    <cellStyle name="常规 10 4 2 2 2 2 4 7" xfId="23788"/>
    <cellStyle name="常规 10 4 2 2 2 2 5" xfId="2702"/>
    <cellStyle name="常规 10 4 2 2 2 2 5 2" xfId="4494"/>
    <cellStyle name="常规 10 4 2 2 2 2 5 2 2" xfId="9876"/>
    <cellStyle name="常规 10 4 2 2 2 2 5 2 2 2" xfId="20640"/>
    <cellStyle name="常规 10 4 2 2 2 2 5 2 2 2 2" xfId="42174"/>
    <cellStyle name="常规 10 4 2 2 2 2 5 2 2 3" xfId="31410"/>
    <cellStyle name="常规 10 4 2 2 2 2 5 2 3" xfId="15258"/>
    <cellStyle name="常规 10 4 2 2 2 2 5 2 3 2" xfId="36792"/>
    <cellStyle name="常规 10 4 2 2 2 2 5 2 4" xfId="26028"/>
    <cellStyle name="常规 10 4 2 2 2 2 5 3" xfId="6286"/>
    <cellStyle name="常规 10 4 2 2 2 2 5 3 2" xfId="11668"/>
    <cellStyle name="常规 10 4 2 2 2 2 5 3 2 2" xfId="22432"/>
    <cellStyle name="常规 10 4 2 2 2 2 5 3 2 2 2" xfId="43966"/>
    <cellStyle name="常规 10 4 2 2 2 2 5 3 2 3" xfId="33202"/>
    <cellStyle name="常规 10 4 2 2 2 2 5 3 3" xfId="17050"/>
    <cellStyle name="常规 10 4 2 2 2 2 5 3 3 2" xfId="38584"/>
    <cellStyle name="常规 10 4 2 2 2 2 5 3 4" xfId="27820"/>
    <cellStyle name="常规 10 4 2 2 2 2 5 4" xfId="8084"/>
    <cellStyle name="常规 10 4 2 2 2 2 5 4 2" xfId="18848"/>
    <cellStyle name="常规 10 4 2 2 2 2 5 4 2 2" xfId="40382"/>
    <cellStyle name="常规 10 4 2 2 2 2 5 4 3" xfId="29618"/>
    <cellStyle name="常规 10 4 2 2 2 2 5 5" xfId="13466"/>
    <cellStyle name="常规 10 4 2 2 2 2 5 5 2" xfId="35000"/>
    <cellStyle name="常规 10 4 2 2 2 2 5 6" xfId="24236"/>
    <cellStyle name="常规 10 4 2 2 2 2 6" xfId="3598"/>
    <cellStyle name="常规 10 4 2 2 2 2 6 2" xfId="8980"/>
    <cellStyle name="常规 10 4 2 2 2 2 6 2 2" xfId="19744"/>
    <cellStyle name="常规 10 4 2 2 2 2 6 2 2 2" xfId="41278"/>
    <cellStyle name="常规 10 4 2 2 2 2 6 2 3" xfId="30514"/>
    <cellStyle name="常规 10 4 2 2 2 2 6 3" xfId="14362"/>
    <cellStyle name="常规 10 4 2 2 2 2 6 3 2" xfId="35896"/>
    <cellStyle name="常规 10 4 2 2 2 2 6 4" xfId="25132"/>
    <cellStyle name="常规 10 4 2 2 2 2 7" xfId="5390"/>
    <cellStyle name="常规 10 4 2 2 2 2 7 2" xfId="10772"/>
    <cellStyle name="常规 10 4 2 2 2 2 7 2 2" xfId="21536"/>
    <cellStyle name="常规 10 4 2 2 2 2 7 2 2 2" xfId="43070"/>
    <cellStyle name="常规 10 4 2 2 2 2 7 2 3" xfId="32306"/>
    <cellStyle name="常规 10 4 2 2 2 2 7 3" xfId="16154"/>
    <cellStyle name="常规 10 4 2 2 2 2 7 3 2" xfId="37688"/>
    <cellStyle name="常规 10 4 2 2 2 2 7 4" xfId="26924"/>
    <cellStyle name="常规 10 4 2 2 2 2 8" xfId="7188"/>
    <cellStyle name="常规 10 4 2 2 2 2 8 2" xfId="17952"/>
    <cellStyle name="常规 10 4 2 2 2 2 8 2 2" xfId="39486"/>
    <cellStyle name="常规 10 4 2 2 2 2 8 3" xfId="28722"/>
    <cellStyle name="常规 10 4 2 2 2 2 9" xfId="12570"/>
    <cellStyle name="常规 10 4 2 2 2 2 9 2" xfId="34104"/>
    <cellStyle name="常规 10 4 2 2 2 3" xfId="1861"/>
    <cellStyle name="常规 10 4 2 2 2 3 2" xfId="2085"/>
    <cellStyle name="常规 10 4 2 2 2 3 2 2" xfId="2534"/>
    <cellStyle name="常规 10 4 2 2 2 3 2 2 2" xfId="3430"/>
    <cellStyle name="常规 10 4 2 2 2 3 2 2 2 2" xfId="5222"/>
    <cellStyle name="常规 10 4 2 2 2 3 2 2 2 2 2" xfId="10604"/>
    <cellStyle name="常规 10 4 2 2 2 3 2 2 2 2 2 2" xfId="21368"/>
    <cellStyle name="常规 10 4 2 2 2 3 2 2 2 2 2 2 2" xfId="42902"/>
    <cellStyle name="常规 10 4 2 2 2 3 2 2 2 2 2 3" xfId="32138"/>
    <cellStyle name="常规 10 4 2 2 2 3 2 2 2 2 3" xfId="15986"/>
    <cellStyle name="常规 10 4 2 2 2 3 2 2 2 2 3 2" xfId="37520"/>
    <cellStyle name="常规 10 4 2 2 2 3 2 2 2 2 4" xfId="26756"/>
    <cellStyle name="常规 10 4 2 2 2 3 2 2 2 3" xfId="7014"/>
    <cellStyle name="常规 10 4 2 2 2 3 2 2 2 3 2" xfId="12396"/>
    <cellStyle name="常规 10 4 2 2 2 3 2 2 2 3 2 2" xfId="23160"/>
    <cellStyle name="常规 10 4 2 2 2 3 2 2 2 3 2 2 2" xfId="44694"/>
    <cellStyle name="常规 10 4 2 2 2 3 2 2 2 3 2 3" xfId="33930"/>
    <cellStyle name="常规 10 4 2 2 2 3 2 2 2 3 3" xfId="17778"/>
    <cellStyle name="常规 10 4 2 2 2 3 2 2 2 3 3 2" xfId="39312"/>
    <cellStyle name="常规 10 4 2 2 2 3 2 2 2 3 4" xfId="28548"/>
    <cellStyle name="常规 10 4 2 2 2 3 2 2 2 4" xfId="8812"/>
    <cellStyle name="常规 10 4 2 2 2 3 2 2 2 4 2" xfId="19576"/>
    <cellStyle name="常规 10 4 2 2 2 3 2 2 2 4 2 2" xfId="41110"/>
    <cellStyle name="常规 10 4 2 2 2 3 2 2 2 4 3" xfId="30346"/>
    <cellStyle name="常规 10 4 2 2 2 3 2 2 2 5" xfId="14194"/>
    <cellStyle name="常规 10 4 2 2 2 3 2 2 2 5 2" xfId="35728"/>
    <cellStyle name="常规 10 4 2 2 2 3 2 2 2 6" xfId="24964"/>
    <cellStyle name="常规 10 4 2 2 2 3 2 2 3" xfId="4326"/>
    <cellStyle name="常规 10 4 2 2 2 3 2 2 3 2" xfId="9708"/>
    <cellStyle name="常规 10 4 2 2 2 3 2 2 3 2 2" xfId="20472"/>
    <cellStyle name="常规 10 4 2 2 2 3 2 2 3 2 2 2" xfId="42006"/>
    <cellStyle name="常规 10 4 2 2 2 3 2 2 3 2 3" xfId="31242"/>
    <cellStyle name="常规 10 4 2 2 2 3 2 2 3 3" xfId="15090"/>
    <cellStyle name="常规 10 4 2 2 2 3 2 2 3 3 2" xfId="36624"/>
    <cellStyle name="常规 10 4 2 2 2 3 2 2 3 4" xfId="25860"/>
    <cellStyle name="常规 10 4 2 2 2 3 2 2 4" xfId="6118"/>
    <cellStyle name="常规 10 4 2 2 2 3 2 2 4 2" xfId="11500"/>
    <cellStyle name="常规 10 4 2 2 2 3 2 2 4 2 2" xfId="22264"/>
    <cellStyle name="常规 10 4 2 2 2 3 2 2 4 2 2 2" xfId="43798"/>
    <cellStyle name="常规 10 4 2 2 2 3 2 2 4 2 3" xfId="33034"/>
    <cellStyle name="常规 10 4 2 2 2 3 2 2 4 3" xfId="16882"/>
    <cellStyle name="常规 10 4 2 2 2 3 2 2 4 3 2" xfId="38416"/>
    <cellStyle name="常规 10 4 2 2 2 3 2 2 4 4" xfId="27652"/>
    <cellStyle name="常规 10 4 2 2 2 3 2 2 5" xfId="7916"/>
    <cellStyle name="常规 10 4 2 2 2 3 2 2 5 2" xfId="18680"/>
    <cellStyle name="常规 10 4 2 2 2 3 2 2 5 2 2" xfId="40214"/>
    <cellStyle name="常规 10 4 2 2 2 3 2 2 5 3" xfId="29450"/>
    <cellStyle name="常规 10 4 2 2 2 3 2 2 6" xfId="13298"/>
    <cellStyle name="常规 10 4 2 2 2 3 2 2 6 2" xfId="34832"/>
    <cellStyle name="常规 10 4 2 2 2 3 2 2 7" xfId="24068"/>
    <cellStyle name="常规 10 4 2 2 2 3 2 3" xfId="2982"/>
    <cellStyle name="常规 10 4 2 2 2 3 2 3 2" xfId="4774"/>
    <cellStyle name="常规 10 4 2 2 2 3 2 3 2 2" xfId="10156"/>
    <cellStyle name="常规 10 4 2 2 2 3 2 3 2 2 2" xfId="20920"/>
    <cellStyle name="常规 10 4 2 2 2 3 2 3 2 2 2 2" xfId="42454"/>
    <cellStyle name="常规 10 4 2 2 2 3 2 3 2 2 3" xfId="31690"/>
    <cellStyle name="常规 10 4 2 2 2 3 2 3 2 3" xfId="15538"/>
    <cellStyle name="常规 10 4 2 2 2 3 2 3 2 3 2" xfId="37072"/>
    <cellStyle name="常规 10 4 2 2 2 3 2 3 2 4" xfId="26308"/>
    <cellStyle name="常规 10 4 2 2 2 3 2 3 3" xfId="6566"/>
    <cellStyle name="常规 10 4 2 2 2 3 2 3 3 2" xfId="11948"/>
    <cellStyle name="常规 10 4 2 2 2 3 2 3 3 2 2" xfId="22712"/>
    <cellStyle name="常规 10 4 2 2 2 3 2 3 3 2 2 2" xfId="44246"/>
    <cellStyle name="常规 10 4 2 2 2 3 2 3 3 2 3" xfId="33482"/>
    <cellStyle name="常规 10 4 2 2 2 3 2 3 3 3" xfId="17330"/>
    <cellStyle name="常规 10 4 2 2 2 3 2 3 3 3 2" xfId="38864"/>
    <cellStyle name="常规 10 4 2 2 2 3 2 3 3 4" xfId="28100"/>
    <cellStyle name="常规 10 4 2 2 2 3 2 3 4" xfId="8364"/>
    <cellStyle name="常规 10 4 2 2 2 3 2 3 4 2" xfId="19128"/>
    <cellStyle name="常规 10 4 2 2 2 3 2 3 4 2 2" xfId="40662"/>
    <cellStyle name="常规 10 4 2 2 2 3 2 3 4 3" xfId="29898"/>
    <cellStyle name="常规 10 4 2 2 2 3 2 3 5" xfId="13746"/>
    <cellStyle name="常规 10 4 2 2 2 3 2 3 5 2" xfId="35280"/>
    <cellStyle name="常规 10 4 2 2 2 3 2 3 6" xfId="24516"/>
    <cellStyle name="常规 10 4 2 2 2 3 2 4" xfId="3878"/>
    <cellStyle name="常规 10 4 2 2 2 3 2 4 2" xfId="9260"/>
    <cellStyle name="常规 10 4 2 2 2 3 2 4 2 2" xfId="20024"/>
    <cellStyle name="常规 10 4 2 2 2 3 2 4 2 2 2" xfId="41558"/>
    <cellStyle name="常规 10 4 2 2 2 3 2 4 2 3" xfId="30794"/>
    <cellStyle name="常规 10 4 2 2 2 3 2 4 3" xfId="14642"/>
    <cellStyle name="常规 10 4 2 2 2 3 2 4 3 2" xfId="36176"/>
    <cellStyle name="常规 10 4 2 2 2 3 2 4 4" xfId="25412"/>
    <cellStyle name="常规 10 4 2 2 2 3 2 5" xfId="5670"/>
    <cellStyle name="常规 10 4 2 2 2 3 2 5 2" xfId="11052"/>
    <cellStyle name="常规 10 4 2 2 2 3 2 5 2 2" xfId="21816"/>
    <cellStyle name="常规 10 4 2 2 2 3 2 5 2 2 2" xfId="43350"/>
    <cellStyle name="常规 10 4 2 2 2 3 2 5 2 3" xfId="32586"/>
    <cellStyle name="常规 10 4 2 2 2 3 2 5 3" xfId="16434"/>
    <cellStyle name="常规 10 4 2 2 2 3 2 5 3 2" xfId="37968"/>
    <cellStyle name="常规 10 4 2 2 2 3 2 5 4" xfId="27204"/>
    <cellStyle name="常规 10 4 2 2 2 3 2 6" xfId="7468"/>
    <cellStyle name="常规 10 4 2 2 2 3 2 6 2" xfId="18232"/>
    <cellStyle name="常规 10 4 2 2 2 3 2 6 2 2" xfId="39766"/>
    <cellStyle name="常规 10 4 2 2 2 3 2 6 3" xfId="29002"/>
    <cellStyle name="常规 10 4 2 2 2 3 2 7" xfId="12850"/>
    <cellStyle name="常规 10 4 2 2 2 3 2 7 2" xfId="34384"/>
    <cellStyle name="常规 10 4 2 2 2 3 2 8" xfId="23620"/>
    <cellStyle name="常规 10 4 2 2 2 3 3" xfId="2310"/>
    <cellStyle name="常规 10 4 2 2 2 3 3 2" xfId="3206"/>
    <cellStyle name="常规 10 4 2 2 2 3 3 2 2" xfId="4998"/>
    <cellStyle name="常规 10 4 2 2 2 3 3 2 2 2" xfId="10380"/>
    <cellStyle name="常规 10 4 2 2 2 3 3 2 2 2 2" xfId="21144"/>
    <cellStyle name="常规 10 4 2 2 2 3 3 2 2 2 2 2" xfId="42678"/>
    <cellStyle name="常规 10 4 2 2 2 3 3 2 2 2 3" xfId="31914"/>
    <cellStyle name="常规 10 4 2 2 2 3 3 2 2 3" xfId="15762"/>
    <cellStyle name="常规 10 4 2 2 2 3 3 2 2 3 2" xfId="37296"/>
    <cellStyle name="常规 10 4 2 2 2 3 3 2 2 4" xfId="26532"/>
    <cellStyle name="常规 10 4 2 2 2 3 3 2 3" xfId="6790"/>
    <cellStyle name="常规 10 4 2 2 2 3 3 2 3 2" xfId="12172"/>
    <cellStyle name="常规 10 4 2 2 2 3 3 2 3 2 2" xfId="22936"/>
    <cellStyle name="常规 10 4 2 2 2 3 3 2 3 2 2 2" xfId="44470"/>
    <cellStyle name="常规 10 4 2 2 2 3 3 2 3 2 3" xfId="33706"/>
    <cellStyle name="常规 10 4 2 2 2 3 3 2 3 3" xfId="17554"/>
    <cellStyle name="常规 10 4 2 2 2 3 3 2 3 3 2" xfId="39088"/>
    <cellStyle name="常规 10 4 2 2 2 3 3 2 3 4" xfId="28324"/>
    <cellStyle name="常规 10 4 2 2 2 3 3 2 4" xfId="8588"/>
    <cellStyle name="常规 10 4 2 2 2 3 3 2 4 2" xfId="19352"/>
    <cellStyle name="常规 10 4 2 2 2 3 3 2 4 2 2" xfId="40886"/>
    <cellStyle name="常规 10 4 2 2 2 3 3 2 4 3" xfId="30122"/>
    <cellStyle name="常规 10 4 2 2 2 3 3 2 5" xfId="13970"/>
    <cellStyle name="常规 10 4 2 2 2 3 3 2 5 2" xfId="35504"/>
    <cellStyle name="常规 10 4 2 2 2 3 3 2 6" xfId="24740"/>
    <cellStyle name="常规 10 4 2 2 2 3 3 3" xfId="4102"/>
    <cellStyle name="常规 10 4 2 2 2 3 3 3 2" xfId="9484"/>
    <cellStyle name="常规 10 4 2 2 2 3 3 3 2 2" xfId="20248"/>
    <cellStyle name="常规 10 4 2 2 2 3 3 3 2 2 2" xfId="41782"/>
    <cellStyle name="常规 10 4 2 2 2 3 3 3 2 3" xfId="31018"/>
    <cellStyle name="常规 10 4 2 2 2 3 3 3 3" xfId="14866"/>
    <cellStyle name="常规 10 4 2 2 2 3 3 3 3 2" xfId="36400"/>
    <cellStyle name="常规 10 4 2 2 2 3 3 3 4" xfId="25636"/>
    <cellStyle name="常规 10 4 2 2 2 3 3 4" xfId="5894"/>
    <cellStyle name="常规 10 4 2 2 2 3 3 4 2" xfId="11276"/>
    <cellStyle name="常规 10 4 2 2 2 3 3 4 2 2" xfId="22040"/>
    <cellStyle name="常规 10 4 2 2 2 3 3 4 2 2 2" xfId="43574"/>
    <cellStyle name="常规 10 4 2 2 2 3 3 4 2 3" xfId="32810"/>
    <cellStyle name="常规 10 4 2 2 2 3 3 4 3" xfId="16658"/>
    <cellStyle name="常规 10 4 2 2 2 3 3 4 3 2" xfId="38192"/>
    <cellStyle name="常规 10 4 2 2 2 3 3 4 4" xfId="27428"/>
    <cellStyle name="常规 10 4 2 2 2 3 3 5" xfId="7692"/>
    <cellStyle name="常规 10 4 2 2 2 3 3 5 2" xfId="18456"/>
    <cellStyle name="常规 10 4 2 2 2 3 3 5 2 2" xfId="39990"/>
    <cellStyle name="常规 10 4 2 2 2 3 3 5 3" xfId="29226"/>
    <cellStyle name="常规 10 4 2 2 2 3 3 6" xfId="13074"/>
    <cellStyle name="常规 10 4 2 2 2 3 3 6 2" xfId="34608"/>
    <cellStyle name="常规 10 4 2 2 2 3 3 7" xfId="23844"/>
    <cellStyle name="常规 10 4 2 2 2 3 4" xfId="2758"/>
    <cellStyle name="常规 10 4 2 2 2 3 4 2" xfId="4550"/>
    <cellStyle name="常规 10 4 2 2 2 3 4 2 2" xfId="9932"/>
    <cellStyle name="常规 10 4 2 2 2 3 4 2 2 2" xfId="20696"/>
    <cellStyle name="常规 10 4 2 2 2 3 4 2 2 2 2" xfId="42230"/>
    <cellStyle name="常规 10 4 2 2 2 3 4 2 2 3" xfId="31466"/>
    <cellStyle name="常规 10 4 2 2 2 3 4 2 3" xfId="15314"/>
    <cellStyle name="常规 10 4 2 2 2 3 4 2 3 2" xfId="36848"/>
    <cellStyle name="常规 10 4 2 2 2 3 4 2 4" xfId="26084"/>
    <cellStyle name="常规 10 4 2 2 2 3 4 3" xfId="6342"/>
    <cellStyle name="常规 10 4 2 2 2 3 4 3 2" xfId="11724"/>
    <cellStyle name="常规 10 4 2 2 2 3 4 3 2 2" xfId="22488"/>
    <cellStyle name="常规 10 4 2 2 2 3 4 3 2 2 2" xfId="44022"/>
    <cellStyle name="常规 10 4 2 2 2 3 4 3 2 3" xfId="33258"/>
    <cellStyle name="常规 10 4 2 2 2 3 4 3 3" xfId="17106"/>
    <cellStyle name="常规 10 4 2 2 2 3 4 3 3 2" xfId="38640"/>
    <cellStyle name="常规 10 4 2 2 2 3 4 3 4" xfId="27876"/>
    <cellStyle name="常规 10 4 2 2 2 3 4 4" xfId="8140"/>
    <cellStyle name="常规 10 4 2 2 2 3 4 4 2" xfId="18904"/>
    <cellStyle name="常规 10 4 2 2 2 3 4 4 2 2" xfId="40438"/>
    <cellStyle name="常规 10 4 2 2 2 3 4 4 3" xfId="29674"/>
    <cellStyle name="常规 10 4 2 2 2 3 4 5" xfId="13522"/>
    <cellStyle name="常规 10 4 2 2 2 3 4 5 2" xfId="35056"/>
    <cellStyle name="常规 10 4 2 2 2 3 4 6" xfId="24292"/>
    <cellStyle name="常规 10 4 2 2 2 3 5" xfId="3654"/>
    <cellStyle name="常规 10 4 2 2 2 3 5 2" xfId="9036"/>
    <cellStyle name="常规 10 4 2 2 2 3 5 2 2" xfId="19800"/>
    <cellStyle name="常规 10 4 2 2 2 3 5 2 2 2" xfId="41334"/>
    <cellStyle name="常规 10 4 2 2 2 3 5 2 3" xfId="30570"/>
    <cellStyle name="常规 10 4 2 2 2 3 5 3" xfId="14418"/>
    <cellStyle name="常规 10 4 2 2 2 3 5 3 2" xfId="35952"/>
    <cellStyle name="常规 10 4 2 2 2 3 5 4" xfId="25188"/>
    <cellStyle name="常规 10 4 2 2 2 3 6" xfId="5446"/>
    <cellStyle name="常规 10 4 2 2 2 3 6 2" xfId="10828"/>
    <cellStyle name="常规 10 4 2 2 2 3 6 2 2" xfId="21592"/>
    <cellStyle name="常规 10 4 2 2 2 3 6 2 2 2" xfId="43126"/>
    <cellStyle name="常规 10 4 2 2 2 3 6 2 3" xfId="32362"/>
    <cellStyle name="常规 10 4 2 2 2 3 6 3" xfId="16210"/>
    <cellStyle name="常规 10 4 2 2 2 3 6 3 2" xfId="37744"/>
    <cellStyle name="常规 10 4 2 2 2 3 6 4" xfId="26980"/>
    <cellStyle name="常规 10 4 2 2 2 3 7" xfId="7244"/>
    <cellStyle name="常规 10 4 2 2 2 3 7 2" xfId="18008"/>
    <cellStyle name="常规 10 4 2 2 2 3 7 2 2" xfId="39542"/>
    <cellStyle name="常规 10 4 2 2 2 3 7 3" xfId="28778"/>
    <cellStyle name="常规 10 4 2 2 2 3 8" xfId="12626"/>
    <cellStyle name="常规 10 4 2 2 2 3 8 2" xfId="34160"/>
    <cellStyle name="常规 10 4 2 2 2 3 9" xfId="23396"/>
    <cellStyle name="常规 10 4 2 2 2 4" xfId="1973"/>
    <cellStyle name="常规 10 4 2 2 2 4 2" xfId="2422"/>
    <cellStyle name="常规 10 4 2 2 2 4 2 2" xfId="3318"/>
    <cellStyle name="常规 10 4 2 2 2 4 2 2 2" xfId="5110"/>
    <cellStyle name="常规 10 4 2 2 2 4 2 2 2 2" xfId="10492"/>
    <cellStyle name="常规 10 4 2 2 2 4 2 2 2 2 2" xfId="21256"/>
    <cellStyle name="常规 10 4 2 2 2 4 2 2 2 2 2 2" xfId="42790"/>
    <cellStyle name="常规 10 4 2 2 2 4 2 2 2 2 3" xfId="32026"/>
    <cellStyle name="常规 10 4 2 2 2 4 2 2 2 3" xfId="15874"/>
    <cellStyle name="常规 10 4 2 2 2 4 2 2 2 3 2" xfId="37408"/>
    <cellStyle name="常规 10 4 2 2 2 4 2 2 2 4" xfId="26644"/>
    <cellStyle name="常规 10 4 2 2 2 4 2 2 3" xfId="6902"/>
    <cellStyle name="常规 10 4 2 2 2 4 2 2 3 2" xfId="12284"/>
    <cellStyle name="常规 10 4 2 2 2 4 2 2 3 2 2" xfId="23048"/>
    <cellStyle name="常规 10 4 2 2 2 4 2 2 3 2 2 2" xfId="44582"/>
    <cellStyle name="常规 10 4 2 2 2 4 2 2 3 2 3" xfId="33818"/>
    <cellStyle name="常规 10 4 2 2 2 4 2 2 3 3" xfId="17666"/>
    <cellStyle name="常规 10 4 2 2 2 4 2 2 3 3 2" xfId="39200"/>
    <cellStyle name="常规 10 4 2 2 2 4 2 2 3 4" xfId="28436"/>
    <cellStyle name="常规 10 4 2 2 2 4 2 2 4" xfId="8700"/>
    <cellStyle name="常规 10 4 2 2 2 4 2 2 4 2" xfId="19464"/>
    <cellStyle name="常规 10 4 2 2 2 4 2 2 4 2 2" xfId="40998"/>
    <cellStyle name="常规 10 4 2 2 2 4 2 2 4 3" xfId="30234"/>
    <cellStyle name="常规 10 4 2 2 2 4 2 2 5" xfId="14082"/>
    <cellStyle name="常规 10 4 2 2 2 4 2 2 5 2" xfId="35616"/>
    <cellStyle name="常规 10 4 2 2 2 4 2 2 6" xfId="24852"/>
    <cellStyle name="常规 10 4 2 2 2 4 2 3" xfId="4214"/>
    <cellStyle name="常规 10 4 2 2 2 4 2 3 2" xfId="9596"/>
    <cellStyle name="常规 10 4 2 2 2 4 2 3 2 2" xfId="20360"/>
    <cellStyle name="常规 10 4 2 2 2 4 2 3 2 2 2" xfId="41894"/>
    <cellStyle name="常规 10 4 2 2 2 4 2 3 2 3" xfId="31130"/>
    <cellStyle name="常规 10 4 2 2 2 4 2 3 3" xfId="14978"/>
    <cellStyle name="常规 10 4 2 2 2 4 2 3 3 2" xfId="36512"/>
    <cellStyle name="常规 10 4 2 2 2 4 2 3 4" xfId="25748"/>
    <cellStyle name="常规 10 4 2 2 2 4 2 4" xfId="6006"/>
    <cellStyle name="常规 10 4 2 2 2 4 2 4 2" xfId="11388"/>
    <cellStyle name="常规 10 4 2 2 2 4 2 4 2 2" xfId="22152"/>
    <cellStyle name="常规 10 4 2 2 2 4 2 4 2 2 2" xfId="43686"/>
    <cellStyle name="常规 10 4 2 2 2 4 2 4 2 3" xfId="32922"/>
    <cellStyle name="常规 10 4 2 2 2 4 2 4 3" xfId="16770"/>
    <cellStyle name="常规 10 4 2 2 2 4 2 4 3 2" xfId="38304"/>
    <cellStyle name="常规 10 4 2 2 2 4 2 4 4" xfId="27540"/>
    <cellStyle name="常规 10 4 2 2 2 4 2 5" xfId="7804"/>
    <cellStyle name="常规 10 4 2 2 2 4 2 5 2" xfId="18568"/>
    <cellStyle name="常规 10 4 2 2 2 4 2 5 2 2" xfId="40102"/>
    <cellStyle name="常规 10 4 2 2 2 4 2 5 3" xfId="29338"/>
    <cellStyle name="常规 10 4 2 2 2 4 2 6" xfId="13186"/>
    <cellStyle name="常规 10 4 2 2 2 4 2 6 2" xfId="34720"/>
    <cellStyle name="常规 10 4 2 2 2 4 2 7" xfId="23956"/>
    <cellStyle name="常规 10 4 2 2 2 4 3" xfId="2870"/>
    <cellStyle name="常规 10 4 2 2 2 4 3 2" xfId="4662"/>
    <cellStyle name="常规 10 4 2 2 2 4 3 2 2" xfId="10044"/>
    <cellStyle name="常规 10 4 2 2 2 4 3 2 2 2" xfId="20808"/>
    <cellStyle name="常规 10 4 2 2 2 4 3 2 2 2 2" xfId="42342"/>
    <cellStyle name="常规 10 4 2 2 2 4 3 2 2 3" xfId="31578"/>
    <cellStyle name="常规 10 4 2 2 2 4 3 2 3" xfId="15426"/>
    <cellStyle name="常规 10 4 2 2 2 4 3 2 3 2" xfId="36960"/>
    <cellStyle name="常规 10 4 2 2 2 4 3 2 4" xfId="26196"/>
    <cellStyle name="常规 10 4 2 2 2 4 3 3" xfId="6454"/>
    <cellStyle name="常规 10 4 2 2 2 4 3 3 2" xfId="11836"/>
    <cellStyle name="常规 10 4 2 2 2 4 3 3 2 2" xfId="22600"/>
    <cellStyle name="常规 10 4 2 2 2 4 3 3 2 2 2" xfId="44134"/>
    <cellStyle name="常规 10 4 2 2 2 4 3 3 2 3" xfId="33370"/>
    <cellStyle name="常规 10 4 2 2 2 4 3 3 3" xfId="17218"/>
    <cellStyle name="常规 10 4 2 2 2 4 3 3 3 2" xfId="38752"/>
    <cellStyle name="常规 10 4 2 2 2 4 3 3 4" xfId="27988"/>
    <cellStyle name="常规 10 4 2 2 2 4 3 4" xfId="8252"/>
    <cellStyle name="常规 10 4 2 2 2 4 3 4 2" xfId="19016"/>
    <cellStyle name="常规 10 4 2 2 2 4 3 4 2 2" xfId="40550"/>
    <cellStyle name="常规 10 4 2 2 2 4 3 4 3" xfId="29786"/>
    <cellStyle name="常规 10 4 2 2 2 4 3 5" xfId="13634"/>
    <cellStyle name="常规 10 4 2 2 2 4 3 5 2" xfId="35168"/>
    <cellStyle name="常规 10 4 2 2 2 4 3 6" xfId="24404"/>
    <cellStyle name="常规 10 4 2 2 2 4 4" xfId="3766"/>
    <cellStyle name="常规 10 4 2 2 2 4 4 2" xfId="9148"/>
    <cellStyle name="常规 10 4 2 2 2 4 4 2 2" xfId="19912"/>
    <cellStyle name="常规 10 4 2 2 2 4 4 2 2 2" xfId="41446"/>
    <cellStyle name="常规 10 4 2 2 2 4 4 2 3" xfId="30682"/>
    <cellStyle name="常规 10 4 2 2 2 4 4 3" xfId="14530"/>
    <cellStyle name="常规 10 4 2 2 2 4 4 3 2" xfId="36064"/>
    <cellStyle name="常规 10 4 2 2 2 4 4 4" xfId="25300"/>
    <cellStyle name="常规 10 4 2 2 2 4 5" xfId="5558"/>
    <cellStyle name="常规 10 4 2 2 2 4 5 2" xfId="10940"/>
    <cellStyle name="常规 10 4 2 2 2 4 5 2 2" xfId="21704"/>
    <cellStyle name="常规 10 4 2 2 2 4 5 2 2 2" xfId="43238"/>
    <cellStyle name="常规 10 4 2 2 2 4 5 2 3" xfId="32474"/>
    <cellStyle name="常规 10 4 2 2 2 4 5 3" xfId="16322"/>
    <cellStyle name="常规 10 4 2 2 2 4 5 3 2" xfId="37856"/>
    <cellStyle name="常规 10 4 2 2 2 4 5 4" xfId="27092"/>
    <cellStyle name="常规 10 4 2 2 2 4 6" xfId="7356"/>
    <cellStyle name="常规 10 4 2 2 2 4 6 2" xfId="18120"/>
    <cellStyle name="常规 10 4 2 2 2 4 6 2 2" xfId="39654"/>
    <cellStyle name="常规 10 4 2 2 2 4 6 3" xfId="28890"/>
    <cellStyle name="常规 10 4 2 2 2 4 7" xfId="12738"/>
    <cellStyle name="常规 10 4 2 2 2 4 7 2" xfId="34272"/>
    <cellStyle name="常规 10 4 2 2 2 4 8" xfId="23508"/>
    <cellStyle name="常规 10 4 2 2 2 5" xfId="2198"/>
    <cellStyle name="常规 10 4 2 2 2 5 2" xfId="3094"/>
    <cellStyle name="常规 10 4 2 2 2 5 2 2" xfId="4886"/>
    <cellStyle name="常规 10 4 2 2 2 5 2 2 2" xfId="10268"/>
    <cellStyle name="常规 10 4 2 2 2 5 2 2 2 2" xfId="21032"/>
    <cellStyle name="常规 10 4 2 2 2 5 2 2 2 2 2" xfId="42566"/>
    <cellStyle name="常规 10 4 2 2 2 5 2 2 2 3" xfId="31802"/>
    <cellStyle name="常规 10 4 2 2 2 5 2 2 3" xfId="15650"/>
    <cellStyle name="常规 10 4 2 2 2 5 2 2 3 2" xfId="37184"/>
    <cellStyle name="常规 10 4 2 2 2 5 2 2 4" xfId="26420"/>
    <cellStyle name="常规 10 4 2 2 2 5 2 3" xfId="6678"/>
    <cellStyle name="常规 10 4 2 2 2 5 2 3 2" xfId="12060"/>
    <cellStyle name="常规 10 4 2 2 2 5 2 3 2 2" xfId="22824"/>
    <cellStyle name="常规 10 4 2 2 2 5 2 3 2 2 2" xfId="44358"/>
    <cellStyle name="常规 10 4 2 2 2 5 2 3 2 3" xfId="33594"/>
    <cellStyle name="常规 10 4 2 2 2 5 2 3 3" xfId="17442"/>
    <cellStyle name="常规 10 4 2 2 2 5 2 3 3 2" xfId="38976"/>
    <cellStyle name="常规 10 4 2 2 2 5 2 3 4" xfId="28212"/>
    <cellStyle name="常规 10 4 2 2 2 5 2 4" xfId="8476"/>
    <cellStyle name="常规 10 4 2 2 2 5 2 4 2" xfId="19240"/>
    <cellStyle name="常规 10 4 2 2 2 5 2 4 2 2" xfId="40774"/>
    <cellStyle name="常规 10 4 2 2 2 5 2 4 3" xfId="30010"/>
    <cellStyle name="常规 10 4 2 2 2 5 2 5" xfId="13858"/>
    <cellStyle name="常规 10 4 2 2 2 5 2 5 2" xfId="35392"/>
    <cellStyle name="常规 10 4 2 2 2 5 2 6" xfId="24628"/>
    <cellStyle name="常规 10 4 2 2 2 5 3" xfId="3990"/>
    <cellStyle name="常规 10 4 2 2 2 5 3 2" xfId="9372"/>
    <cellStyle name="常规 10 4 2 2 2 5 3 2 2" xfId="20136"/>
    <cellStyle name="常规 10 4 2 2 2 5 3 2 2 2" xfId="41670"/>
    <cellStyle name="常规 10 4 2 2 2 5 3 2 3" xfId="30906"/>
    <cellStyle name="常规 10 4 2 2 2 5 3 3" xfId="14754"/>
    <cellStyle name="常规 10 4 2 2 2 5 3 3 2" xfId="36288"/>
    <cellStyle name="常规 10 4 2 2 2 5 3 4" xfId="25524"/>
    <cellStyle name="常规 10 4 2 2 2 5 4" xfId="5782"/>
    <cellStyle name="常规 10 4 2 2 2 5 4 2" xfId="11164"/>
    <cellStyle name="常规 10 4 2 2 2 5 4 2 2" xfId="21928"/>
    <cellStyle name="常规 10 4 2 2 2 5 4 2 2 2" xfId="43462"/>
    <cellStyle name="常规 10 4 2 2 2 5 4 2 3" xfId="32698"/>
    <cellStyle name="常规 10 4 2 2 2 5 4 3" xfId="16546"/>
    <cellStyle name="常规 10 4 2 2 2 5 4 3 2" xfId="38080"/>
    <cellStyle name="常规 10 4 2 2 2 5 4 4" xfId="27316"/>
    <cellStyle name="常规 10 4 2 2 2 5 5" xfId="7580"/>
    <cellStyle name="常规 10 4 2 2 2 5 5 2" xfId="18344"/>
    <cellStyle name="常规 10 4 2 2 2 5 5 2 2" xfId="39878"/>
    <cellStyle name="常规 10 4 2 2 2 5 5 3" xfId="29114"/>
    <cellStyle name="常规 10 4 2 2 2 5 6" xfId="12962"/>
    <cellStyle name="常规 10 4 2 2 2 5 6 2" xfId="34496"/>
    <cellStyle name="常规 10 4 2 2 2 5 7" xfId="23732"/>
    <cellStyle name="常规 10 4 2 2 2 6" xfId="2646"/>
    <cellStyle name="常规 10 4 2 2 2 6 2" xfId="4438"/>
    <cellStyle name="常规 10 4 2 2 2 6 2 2" xfId="9820"/>
    <cellStyle name="常规 10 4 2 2 2 6 2 2 2" xfId="20584"/>
    <cellStyle name="常规 10 4 2 2 2 6 2 2 2 2" xfId="42118"/>
    <cellStyle name="常规 10 4 2 2 2 6 2 2 3" xfId="31354"/>
    <cellStyle name="常规 10 4 2 2 2 6 2 3" xfId="15202"/>
    <cellStyle name="常规 10 4 2 2 2 6 2 3 2" xfId="36736"/>
    <cellStyle name="常规 10 4 2 2 2 6 2 4" xfId="25972"/>
    <cellStyle name="常规 10 4 2 2 2 6 3" xfId="6230"/>
    <cellStyle name="常规 10 4 2 2 2 6 3 2" xfId="11612"/>
    <cellStyle name="常规 10 4 2 2 2 6 3 2 2" xfId="22376"/>
    <cellStyle name="常规 10 4 2 2 2 6 3 2 2 2" xfId="43910"/>
    <cellStyle name="常规 10 4 2 2 2 6 3 2 3" xfId="33146"/>
    <cellStyle name="常规 10 4 2 2 2 6 3 3" xfId="16994"/>
    <cellStyle name="常规 10 4 2 2 2 6 3 3 2" xfId="38528"/>
    <cellStyle name="常规 10 4 2 2 2 6 3 4" xfId="27764"/>
    <cellStyle name="常规 10 4 2 2 2 6 4" xfId="8028"/>
    <cellStyle name="常规 10 4 2 2 2 6 4 2" xfId="18792"/>
    <cellStyle name="常规 10 4 2 2 2 6 4 2 2" xfId="40326"/>
    <cellStyle name="常规 10 4 2 2 2 6 4 3" xfId="29562"/>
    <cellStyle name="常规 10 4 2 2 2 6 5" xfId="13410"/>
    <cellStyle name="常规 10 4 2 2 2 6 5 2" xfId="34944"/>
    <cellStyle name="常规 10 4 2 2 2 6 6" xfId="24180"/>
    <cellStyle name="常规 10 4 2 2 2 7" xfId="3542"/>
    <cellStyle name="常规 10 4 2 2 2 7 2" xfId="8924"/>
    <cellStyle name="常规 10 4 2 2 2 7 2 2" xfId="19688"/>
    <cellStyle name="常规 10 4 2 2 2 7 2 2 2" xfId="41222"/>
    <cellStyle name="常规 10 4 2 2 2 7 2 3" xfId="30458"/>
    <cellStyle name="常规 10 4 2 2 2 7 3" xfId="14306"/>
    <cellStyle name="常规 10 4 2 2 2 7 3 2" xfId="35840"/>
    <cellStyle name="常规 10 4 2 2 2 7 4" xfId="25076"/>
    <cellStyle name="常规 10 4 2 2 2 8" xfId="5334"/>
    <cellStyle name="常规 10 4 2 2 2 8 2" xfId="10716"/>
    <cellStyle name="常规 10 4 2 2 2 8 2 2" xfId="21480"/>
    <cellStyle name="常规 10 4 2 2 2 8 2 2 2" xfId="43014"/>
    <cellStyle name="常规 10 4 2 2 2 8 2 3" xfId="32250"/>
    <cellStyle name="常规 10 4 2 2 2 8 3" xfId="16098"/>
    <cellStyle name="常规 10 4 2 2 2 8 3 2" xfId="37632"/>
    <cellStyle name="常规 10 4 2 2 2 8 4" xfId="26868"/>
    <cellStyle name="常规 10 4 2 2 2 9" xfId="7132"/>
    <cellStyle name="常规 10 4 2 2 2 9 2" xfId="17896"/>
    <cellStyle name="常规 10 4 2 2 2 9 2 2" xfId="39430"/>
    <cellStyle name="常规 10 4 2 2 2 9 3" xfId="28666"/>
    <cellStyle name="常规 10 4 2 2 3" xfId="1777"/>
    <cellStyle name="常规 10 4 2 2 3 10" xfId="23312"/>
    <cellStyle name="常规 10 4 2 2 3 2" xfId="1889"/>
    <cellStyle name="常规 10 4 2 2 3 2 2" xfId="2113"/>
    <cellStyle name="常规 10 4 2 2 3 2 2 2" xfId="2562"/>
    <cellStyle name="常规 10 4 2 2 3 2 2 2 2" xfId="3458"/>
    <cellStyle name="常规 10 4 2 2 3 2 2 2 2 2" xfId="5250"/>
    <cellStyle name="常规 10 4 2 2 3 2 2 2 2 2 2" xfId="10632"/>
    <cellStyle name="常规 10 4 2 2 3 2 2 2 2 2 2 2" xfId="21396"/>
    <cellStyle name="常规 10 4 2 2 3 2 2 2 2 2 2 2 2" xfId="42930"/>
    <cellStyle name="常规 10 4 2 2 3 2 2 2 2 2 2 3" xfId="32166"/>
    <cellStyle name="常规 10 4 2 2 3 2 2 2 2 2 3" xfId="16014"/>
    <cellStyle name="常规 10 4 2 2 3 2 2 2 2 2 3 2" xfId="37548"/>
    <cellStyle name="常规 10 4 2 2 3 2 2 2 2 2 4" xfId="26784"/>
    <cellStyle name="常规 10 4 2 2 3 2 2 2 2 3" xfId="7042"/>
    <cellStyle name="常规 10 4 2 2 3 2 2 2 2 3 2" xfId="12424"/>
    <cellStyle name="常规 10 4 2 2 3 2 2 2 2 3 2 2" xfId="23188"/>
    <cellStyle name="常规 10 4 2 2 3 2 2 2 2 3 2 2 2" xfId="44722"/>
    <cellStyle name="常规 10 4 2 2 3 2 2 2 2 3 2 3" xfId="33958"/>
    <cellStyle name="常规 10 4 2 2 3 2 2 2 2 3 3" xfId="17806"/>
    <cellStyle name="常规 10 4 2 2 3 2 2 2 2 3 3 2" xfId="39340"/>
    <cellStyle name="常规 10 4 2 2 3 2 2 2 2 3 4" xfId="28576"/>
    <cellStyle name="常规 10 4 2 2 3 2 2 2 2 4" xfId="8840"/>
    <cellStyle name="常规 10 4 2 2 3 2 2 2 2 4 2" xfId="19604"/>
    <cellStyle name="常规 10 4 2 2 3 2 2 2 2 4 2 2" xfId="41138"/>
    <cellStyle name="常规 10 4 2 2 3 2 2 2 2 4 3" xfId="30374"/>
    <cellStyle name="常规 10 4 2 2 3 2 2 2 2 5" xfId="14222"/>
    <cellStyle name="常规 10 4 2 2 3 2 2 2 2 5 2" xfId="35756"/>
    <cellStyle name="常规 10 4 2 2 3 2 2 2 2 6" xfId="24992"/>
    <cellStyle name="常规 10 4 2 2 3 2 2 2 3" xfId="4354"/>
    <cellStyle name="常规 10 4 2 2 3 2 2 2 3 2" xfId="9736"/>
    <cellStyle name="常规 10 4 2 2 3 2 2 2 3 2 2" xfId="20500"/>
    <cellStyle name="常规 10 4 2 2 3 2 2 2 3 2 2 2" xfId="42034"/>
    <cellStyle name="常规 10 4 2 2 3 2 2 2 3 2 3" xfId="31270"/>
    <cellStyle name="常规 10 4 2 2 3 2 2 2 3 3" xfId="15118"/>
    <cellStyle name="常规 10 4 2 2 3 2 2 2 3 3 2" xfId="36652"/>
    <cellStyle name="常规 10 4 2 2 3 2 2 2 3 4" xfId="25888"/>
    <cellStyle name="常规 10 4 2 2 3 2 2 2 4" xfId="6146"/>
    <cellStyle name="常规 10 4 2 2 3 2 2 2 4 2" xfId="11528"/>
    <cellStyle name="常规 10 4 2 2 3 2 2 2 4 2 2" xfId="22292"/>
    <cellStyle name="常规 10 4 2 2 3 2 2 2 4 2 2 2" xfId="43826"/>
    <cellStyle name="常规 10 4 2 2 3 2 2 2 4 2 3" xfId="33062"/>
    <cellStyle name="常规 10 4 2 2 3 2 2 2 4 3" xfId="16910"/>
    <cellStyle name="常规 10 4 2 2 3 2 2 2 4 3 2" xfId="38444"/>
    <cellStyle name="常规 10 4 2 2 3 2 2 2 4 4" xfId="27680"/>
    <cellStyle name="常规 10 4 2 2 3 2 2 2 5" xfId="7944"/>
    <cellStyle name="常规 10 4 2 2 3 2 2 2 5 2" xfId="18708"/>
    <cellStyle name="常规 10 4 2 2 3 2 2 2 5 2 2" xfId="40242"/>
    <cellStyle name="常规 10 4 2 2 3 2 2 2 5 3" xfId="29478"/>
    <cellStyle name="常规 10 4 2 2 3 2 2 2 6" xfId="13326"/>
    <cellStyle name="常规 10 4 2 2 3 2 2 2 6 2" xfId="34860"/>
    <cellStyle name="常规 10 4 2 2 3 2 2 2 7" xfId="24096"/>
    <cellStyle name="常规 10 4 2 2 3 2 2 3" xfId="3010"/>
    <cellStyle name="常规 10 4 2 2 3 2 2 3 2" xfId="4802"/>
    <cellStyle name="常规 10 4 2 2 3 2 2 3 2 2" xfId="10184"/>
    <cellStyle name="常规 10 4 2 2 3 2 2 3 2 2 2" xfId="20948"/>
    <cellStyle name="常规 10 4 2 2 3 2 2 3 2 2 2 2" xfId="42482"/>
    <cellStyle name="常规 10 4 2 2 3 2 2 3 2 2 3" xfId="31718"/>
    <cellStyle name="常规 10 4 2 2 3 2 2 3 2 3" xfId="15566"/>
    <cellStyle name="常规 10 4 2 2 3 2 2 3 2 3 2" xfId="37100"/>
    <cellStyle name="常规 10 4 2 2 3 2 2 3 2 4" xfId="26336"/>
    <cellStyle name="常规 10 4 2 2 3 2 2 3 3" xfId="6594"/>
    <cellStyle name="常规 10 4 2 2 3 2 2 3 3 2" xfId="11976"/>
    <cellStyle name="常规 10 4 2 2 3 2 2 3 3 2 2" xfId="22740"/>
    <cellStyle name="常规 10 4 2 2 3 2 2 3 3 2 2 2" xfId="44274"/>
    <cellStyle name="常规 10 4 2 2 3 2 2 3 3 2 3" xfId="33510"/>
    <cellStyle name="常规 10 4 2 2 3 2 2 3 3 3" xfId="17358"/>
    <cellStyle name="常规 10 4 2 2 3 2 2 3 3 3 2" xfId="38892"/>
    <cellStyle name="常规 10 4 2 2 3 2 2 3 3 4" xfId="28128"/>
    <cellStyle name="常规 10 4 2 2 3 2 2 3 4" xfId="8392"/>
    <cellStyle name="常规 10 4 2 2 3 2 2 3 4 2" xfId="19156"/>
    <cellStyle name="常规 10 4 2 2 3 2 2 3 4 2 2" xfId="40690"/>
    <cellStyle name="常规 10 4 2 2 3 2 2 3 4 3" xfId="29926"/>
    <cellStyle name="常规 10 4 2 2 3 2 2 3 5" xfId="13774"/>
    <cellStyle name="常规 10 4 2 2 3 2 2 3 5 2" xfId="35308"/>
    <cellStyle name="常规 10 4 2 2 3 2 2 3 6" xfId="24544"/>
    <cellStyle name="常规 10 4 2 2 3 2 2 4" xfId="3906"/>
    <cellStyle name="常规 10 4 2 2 3 2 2 4 2" xfId="9288"/>
    <cellStyle name="常规 10 4 2 2 3 2 2 4 2 2" xfId="20052"/>
    <cellStyle name="常规 10 4 2 2 3 2 2 4 2 2 2" xfId="41586"/>
    <cellStyle name="常规 10 4 2 2 3 2 2 4 2 3" xfId="30822"/>
    <cellStyle name="常规 10 4 2 2 3 2 2 4 3" xfId="14670"/>
    <cellStyle name="常规 10 4 2 2 3 2 2 4 3 2" xfId="36204"/>
    <cellStyle name="常规 10 4 2 2 3 2 2 4 4" xfId="25440"/>
    <cellStyle name="常规 10 4 2 2 3 2 2 5" xfId="5698"/>
    <cellStyle name="常规 10 4 2 2 3 2 2 5 2" xfId="11080"/>
    <cellStyle name="常规 10 4 2 2 3 2 2 5 2 2" xfId="21844"/>
    <cellStyle name="常规 10 4 2 2 3 2 2 5 2 2 2" xfId="43378"/>
    <cellStyle name="常规 10 4 2 2 3 2 2 5 2 3" xfId="32614"/>
    <cellStyle name="常规 10 4 2 2 3 2 2 5 3" xfId="16462"/>
    <cellStyle name="常规 10 4 2 2 3 2 2 5 3 2" xfId="37996"/>
    <cellStyle name="常规 10 4 2 2 3 2 2 5 4" xfId="27232"/>
    <cellStyle name="常规 10 4 2 2 3 2 2 6" xfId="7496"/>
    <cellStyle name="常规 10 4 2 2 3 2 2 6 2" xfId="18260"/>
    <cellStyle name="常规 10 4 2 2 3 2 2 6 2 2" xfId="39794"/>
    <cellStyle name="常规 10 4 2 2 3 2 2 6 3" xfId="29030"/>
    <cellStyle name="常规 10 4 2 2 3 2 2 7" xfId="12878"/>
    <cellStyle name="常规 10 4 2 2 3 2 2 7 2" xfId="34412"/>
    <cellStyle name="常规 10 4 2 2 3 2 2 8" xfId="23648"/>
    <cellStyle name="常规 10 4 2 2 3 2 3" xfId="2338"/>
    <cellStyle name="常规 10 4 2 2 3 2 3 2" xfId="3234"/>
    <cellStyle name="常规 10 4 2 2 3 2 3 2 2" xfId="5026"/>
    <cellStyle name="常规 10 4 2 2 3 2 3 2 2 2" xfId="10408"/>
    <cellStyle name="常规 10 4 2 2 3 2 3 2 2 2 2" xfId="21172"/>
    <cellStyle name="常规 10 4 2 2 3 2 3 2 2 2 2 2" xfId="42706"/>
    <cellStyle name="常规 10 4 2 2 3 2 3 2 2 2 3" xfId="31942"/>
    <cellStyle name="常规 10 4 2 2 3 2 3 2 2 3" xfId="15790"/>
    <cellStyle name="常规 10 4 2 2 3 2 3 2 2 3 2" xfId="37324"/>
    <cellStyle name="常规 10 4 2 2 3 2 3 2 2 4" xfId="26560"/>
    <cellStyle name="常规 10 4 2 2 3 2 3 2 3" xfId="6818"/>
    <cellStyle name="常规 10 4 2 2 3 2 3 2 3 2" xfId="12200"/>
    <cellStyle name="常规 10 4 2 2 3 2 3 2 3 2 2" xfId="22964"/>
    <cellStyle name="常规 10 4 2 2 3 2 3 2 3 2 2 2" xfId="44498"/>
    <cellStyle name="常规 10 4 2 2 3 2 3 2 3 2 3" xfId="33734"/>
    <cellStyle name="常规 10 4 2 2 3 2 3 2 3 3" xfId="17582"/>
    <cellStyle name="常规 10 4 2 2 3 2 3 2 3 3 2" xfId="39116"/>
    <cellStyle name="常规 10 4 2 2 3 2 3 2 3 4" xfId="28352"/>
    <cellStyle name="常规 10 4 2 2 3 2 3 2 4" xfId="8616"/>
    <cellStyle name="常规 10 4 2 2 3 2 3 2 4 2" xfId="19380"/>
    <cellStyle name="常规 10 4 2 2 3 2 3 2 4 2 2" xfId="40914"/>
    <cellStyle name="常规 10 4 2 2 3 2 3 2 4 3" xfId="30150"/>
    <cellStyle name="常规 10 4 2 2 3 2 3 2 5" xfId="13998"/>
    <cellStyle name="常规 10 4 2 2 3 2 3 2 5 2" xfId="35532"/>
    <cellStyle name="常规 10 4 2 2 3 2 3 2 6" xfId="24768"/>
    <cellStyle name="常规 10 4 2 2 3 2 3 3" xfId="4130"/>
    <cellStyle name="常规 10 4 2 2 3 2 3 3 2" xfId="9512"/>
    <cellStyle name="常规 10 4 2 2 3 2 3 3 2 2" xfId="20276"/>
    <cellStyle name="常规 10 4 2 2 3 2 3 3 2 2 2" xfId="41810"/>
    <cellStyle name="常规 10 4 2 2 3 2 3 3 2 3" xfId="31046"/>
    <cellStyle name="常规 10 4 2 2 3 2 3 3 3" xfId="14894"/>
    <cellStyle name="常规 10 4 2 2 3 2 3 3 3 2" xfId="36428"/>
    <cellStyle name="常规 10 4 2 2 3 2 3 3 4" xfId="25664"/>
    <cellStyle name="常规 10 4 2 2 3 2 3 4" xfId="5922"/>
    <cellStyle name="常规 10 4 2 2 3 2 3 4 2" xfId="11304"/>
    <cellStyle name="常规 10 4 2 2 3 2 3 4 2 2" xfId="22068"/>
    <cellStyle name="常规 10 4 2 2 3 2 3 4 2 2 2" xfId="43602"/>
    <cellStyle name="常规 10 4 2 2 3 2 3 4 2 3" xfId="32838"/>
    <cellStyle name="常规 10 4 2 2 3 2 3 4 3" xfId="16686"/>
    <cellStyle name="常规 10 4 2 2 3 2 3 4 3 2" xfId="38220"/>
    <cellStyle name="常规 10 4 2 2 3 2 3 4 4" xfId="27456"/>
    <cellStyle name="常规 10 4 2 2 3 2 3 5" xfId="7720"/>
    <cellStyle name="常规 10 4 2 2 3 2 3 5 2" xfId="18484"/>
    <cellStyle name="常规 10 4 2 2 3 2 3 5 2 2" xfId="40018"/>
    <cellStyle name="常规 10 4 2 2 3 2 3 5 3" xfId="29254"/>
    <cellStyle name="常规 10 4 2 2 3 2 3 6" xfId="13102"/>
    <cellStyle name="常规 10 4 2 2 3 2 3 6 2" xfId="34636"/>
    <cellStyle name="常规 10 4 2 2 3 2 3 7" xfId="23872"/>
    <cellStyle name="常规 10 4 2 2 3 2 4" xfId="2786"/>
    <cellStyle name="常规 10 4 2 2 3 2 4 2" xfId="4578"/>
    <cellStyle name="常规 10 4 2 2 3 2 4 2 2" xfId="9960"/>
    <cellStyle name="常规 10 4 2 2 3 2 4 2 2 2" xfId="20724"/>
    <cellStyle name="常规 10 4 2 2 3 2 4 2 2 2 2" xfId="42258"/>
    <cellStyle name="常规 10 4 2 2 3 2 4 2 2 3" xfId="31494"/>
    <cellStyle name="常规 10 4 2 2 3 2 4 2 3" xfId="15342"/>
    <cellStyle name="常规 10 4 2 2 3 2 4 2 3 2" xfId="36876"/>
    <cellStyle name="常规 10 4 2 2 3 2 4 2 4" xfId="26112"/>
    <cellStyle name="常规 10 4 2 2 3 2 4 3" xfId="6370"/>
    <cellStyle name="常规 10 4 2 2 3 2 4 3 2" xfId="11752"/>
    <cellStyle name="常规 10 4 2 2 3 2 4 3 2 2" xfId="22516"/>
    <cellStyle name="常规 10 4 2 2 3 2 4 3 2 2 2" xfId="44050"/>
    <cellStyle name="常规 10 4 2 2 3 2 4 3 2 3" xfId="33286"/>
    <cellStyle name="常规 10 4 2 2 3 2 4 3 3" xfId="17134"/>
    <cellStyle name="常规 10 4 2 2 3 2 4 3 3 2" xfId="38668"/>
    <cellStyle name="常规 10 4 2 2 3 2 4 3 4" xfId="27904"/>
    <cellStyle name="常规 10 4 2 2 3 2 4 4" xfId="8168"/>
    <cellStyle name="常规 10 4 2 2 3 2 4 4 2" xfId="18932"/>
    <cellStyle name="常规 10 4 2 2 3 2 4 4 2 2" xfId="40466"/>
    <cellStyle name="常规 10 4 2 2 3 2 4 4 3" xfId="29702"/>
    <cellStyle name="常规 10 4 2 2 3 2 4 5" xfId="13550"/>
    <cellStyle name="常规 10 4 2 2 3 2 4 5 2" xfId="35084"/>
    <cellStyle name="常规 10 4 2 2 3 2 4 6" xfId="24320"/>
    <cellStyle name="常规 10 4 2 2 3 2 5" xfId="3682"/>
    <cellStyle name="常规 10 4 2 2 3 2 5 2" xfId="9064"/>
    <cellStyle name="常规 10 4 2 2 3 2 5 2 2" xfId="19828"/>
    <cellStyle name="常规 10 4 2 2 3 2 5 2 2 2" xfId="41362"/>
    <cellStyle name="常规 10 4 2 2 3 2 5 2 3" xfId="30598"/>
    <cellStyle name="常规 10 4 2 2 3 2 5 3" xfId="14446"/>
    <cellStyle name="常规 10 4 2 2 3 2 5 3 2" xfId="35980"/>
    <cellStyle name="常规 10 4 2 2 3 2 5 4" xfId="25216"/>
    <cellStyle name="常规 10 4 2 2 3 2 6" xfId="5474"/>
    <cellStyle name="常规 10 4 2 2 3 2 6 2" xfId="10856"/>
    <cellStyle name="常规 10 4 2 2 3 2 6 2 2" xfId="21620"/>
    <cellStyle name="常规 10 4 2 2 3 2 6 2 2 2" xfId="43154"/>
    <cellStyle name="常规 10 4 2 2 3 2 6 2 3" xfId="32390"/>
    <cellStyle name="常规 10 4 2 2 3 2 6 3" xfId="16238"/>
    <cellStyle name="常规 10 4 2 2 3 2 6 3 2" xfId="37772"/>
    <cellStyle name="常规 10 4 2 2 3 2 6 4" xfId="27008"/>
    <cellStyle name="常规 10 4 2 2 3 2 7" xfId="7272"/>
    <cellStyle name="常规 10 4 2 2 3 2 7 2" xfId="18036"/>
    <cellStyle name="常规 10 4 2 2 3 2 7 2 2" xfId="39570"/>
    <cellStyle name="常规 10 4 2 2 3 2 7 3" xfId="28806"/>
    <cellStyle name="常规 10 4 2 2 3 2 8" xfId="12654"/>
    <cellStyle name="常规 10 4 2 2 3 2 8 2" xfId="34188"/>
    <cellStyle name="常规 10 4 2 2 3 2 9" xfId="23424"/>
    <cellStyle name="常规 10 4 2 2 3 3" xfId="2001"/>
    <cellStyle name="常规 10 4 2 2 3 3 2" xfId="2450"/>
    <cellStyle name="常规 10 4 2 2 3 3 2 2" xfId="3346"/>
    <cellStyle name="常规 10 4 2 2 3 3 2 2 2" xfId="5138"/>
    <cellStyle name="常规 10 4 2 2 3 3 2 2 2 2" xfId="10520"/>
    <cellStyle name="常规 10 4 2 2 3 3 2 2 2 2 2" xfId="21284"/>
    <cellStyle name="常规 10 4 2 2 3 3 2 2 2 2 2 2" xfId="42818"/>
    <cellStyle name="常规 10 4 2 2 3 3 2 2 2 2 3" xfId="32054"/>
    <cellStyle name="常规 10 4 2 2 3 3 2 2 2 3" xfId="15902"/>
    <cellStyle name="常规 10 4 2 2 3 3 2 2 2 3 2" xfId="37436"/>
    <cellStyle name="常规 10 4 2 2 3 3 2 2 2 4" xfId="26672"/>
    <cellStyle name="常规 10 4 2 2 3 3 2 2 3" xfId="6930"/>
    <cellStyle name="常规 10 4 2 2 3 3 2 2 3 2" xfId="12312"/>
    <cellStyle name="常规 10 4 2 2 3 3 2 2 3 2 2" xfId="23076"/>
    <cellStyle name="常规 10 4 2 2 3 3 2 2 3 2 2 2" xfId="44610"/>
    <cellStyle name="常规 10 4 2 2 3 3 2 2 3 2 3" xfId="33846"/>
    <cellStyle name="常规 10 4 2 2 3 3 2 2 3 3" xfId="17694"/>
    <cellStyle name="常规 10 4 2 2 3 3 2 2 3 3 2" xfId="39228"/>
    <cellStyle name="常规 10 4 2 2 3 3 2 2 3 4" xfId="28464"/>
    <cellStyle name="常规 10 4 2 2 3 3 2 2 4" xfId="8728"/>
    <cellStyle name="常规 10 4 2 2 3 3 2 2 4 2" xfId="19492"/>
    <cellStyle name="常规 10 4 2 2 3 3 2 2 4 2 2" xfId="41026"/>
    <cellStyle name="常规 10 4 2 2 3 3 2 2 4 3" xfId="30262"/>
    <cellStyle name="常规 10 4 2 2 3 3 2 2 5" xfId="14110"/>
    <cellStyle name="常规 10 4 2 2 3 3 2 2 5 2" xfId="35644"/>
    <cellStyle name="常规 10 4 2 2 3 3 2 2 6" xfId="24880"/>
    <cellStyle name="常规 10 4 2 2 3 3 2 3" xfId="4242"/>
    <cellStyle name="常规 10 4 2 2 3 3 2 3 2" xfId="9624"/>
    <cellStyle name="常规 10 4 2 2 3 3 2 3 2 2" xfId="20388"/>
    <cellStyle name="常规 10 4 2 2 3 3 2 3 2 2 2" xfId="41922"/>
    <cellStyle name="常规 10 4 2 2 3 3 2 3 2 3" xfId="31158"/>
    <cellStyle name="常规 10 4 2 2 3 3 2 3 3" xfId="15006"/>
    <cellStyle name="常规 10 4 2 2 3 3 2 3 3 2" xfId="36540"/>
    <cellStyle name="常规 10 4 2 2 3 3 2 3 4" xfId="25776"/>
    <cellStyle name="常规 10 4 2 2 3 3 2 4" xfId="6034"/>
    <cellStyle name="常规 10 4 2 2 3 3 2 4 2" xfId="11416"/>
    <cellStyle name="常规 10 4 2 2 3 3 2 4 2 2" xfId="22180"/>
    <cellStyle name="常规 10 4 2 2 3 3 2 4 2 2 2" xfId="43714"/>
    <cellStyle name="常规 10 4 2 2 3 3 2 4 2 3" xfId="32950"/>
    <cellStyle name="常规 10 4 2 2 3 3 2 4 3" xfId="16798"/>
    <cellStyle name="常规 10 4 2 2 3 3 2 4 3 2" xfId="38332"/>
    <cellStyle name="常规 10 4 2 2 3 3 2 4 4" xfId="27568"/>
    <cellStyle name="常规 10 4 2 2 3 3 2 5" xfId="7832"/>
    <cellStyle name="常规 10 4 2 2 3 3 2 5 2" xfId="18596"/>
    <cellStyle name="常规 10 4 2 2 3 3 2 5 2 2" xfId="40130"/>
    <cellStyle name="常规 10 4 2 2 3 3 2 5 3" xfId="29366"/>
    <cellStyle name="常规 10 4 2 2 3 3 2 6" xfId="13214"/>
    <cellStyle name="常规 10 4 2 2 3 3 2 6 2" xfId="34748"/>
    <cellStyle name="常规 10 4 2 2 3 3 2 7" xfId="23984"/>
    <cellStyle name="常规 10 4 2 2 3 3 3" xfId="2898"/>
    <cellStyle name="常规 10 4 2 2 3 3 3 2" xfId="4690"/>
    <cellStyle name="常规 10 4 2 2 3 3 3 2 2" xfId="10072"/>
    <cellStyle name="常规 10 4 2 2 3 3 3 2 2 2" xfId="20836"/>
    <cellStyle name="常规 10 4 2 2 3 3 3 2 2 2 2" xfId="42370"/>
    <cellStyle name="常规 10 4 2 2 3 3 3 2 2 3" xfId="31606"/>
    <cellStyle name="常规 10 4 2 2 3 3 3 2 3" xfId="15454"/>
    <cellStyle name="常规 10 4 2 2 3 3 3 2 3 2" xfId="36988"/>
    <cellStyle name="常规 10 4 2 2 3 3 3 2 4" xfId="26224"/>
    <cellStyle name="常规 10 4 2 2 3 3 3 3" xfId="6482"/>
    <cellStyle name="常规 10 4 2 2 3 3 3 3 2" xfId="11864"/>
    <cellStyle name="常规 10 4 2 2 3 3 3 3 2 2" xfId="22628"/>
    <cellStyle name="常规 10 4 2 2 3 3 3 3 2 2 2" xfId="44162"/>
    <cellStyle name="常规 10 4 2 2 3 3 3 3 2 3" xfId="33398"/>
    <cellStyle name="常规 10 4 2 2 3 3 3 3 3" xfId="17246"/>
    <cellStyle name="常规 10 4 2 2 3 3 3 3 3 2" xfId="38780"/>
    <cellStyle name="常规 10 4 2 2 3 3 3 3 4" xfId="28016"/>
    <cellStyle name="常规 10 4 2 2 3 3 3 4" xfId="8280"/>
    <cellStyle name="常规 10 4 2 2 3 3 3 4 2" xfId="19044"/>
    <cellStyle name="常规 10 4 2 2 3 3 3 4 2 2" xfId="40578"/>
    <cellStyle name="常规 10 4 2 2 3 3 3 4 3" xfId="29814"/>
    <cellStyle name="常规 10 4 2 2 3 3 3 5" xfId="13662"/>
    <cellStyle name="常规 10 4 2 2 3 3 3 5 2" xfId="35196"/>
    <cellStyle name="常规 10 4 2 2 3 3 3 6" xfId="24432"/>
    <cellStyle name="常规 10 4 2 2 3 3 4" xfId="3794"/>
    <cellStyle name="常规 10 4 2 2 3 3 4 2" xfId="9176"/>
    <cellStyle name="常规 10 4 2 2 3 3 4 2 2" xfId="19940"/>
    <cellStyle name="常规 10 4 2 2 3 3 4 2 2 2" xfId="41474"/>
    <cellStyle name="常规 10 4 2 2 3 3 4 2 3" xfId="30710"/>
    <cellStyle name="常规 10 4 2 2 3 3 4 3" xfId="14558"/>
    <cellStyle name="常规 10 4 2 2 3 3 4 3 2" xfId="36092"/>
    <cellStyle name="常规 10 4 2 2 3 3 4 4" xfId="25328"/>
    <cellStyle name="常规 10 4 2 2 3 3 5" xfId="5586"/>
    <cellStyle name="常规 10 4 2 2 3 3 5 2" xfId="10968"/>
    <cellStyle name="常规 10 4 2 2 3 3 5 2 2" xfId="21732"/>
    <cellStyle name="常规 10 4 2 2 3 3 5 2 2 2" xfId="43266"/>
    <cellStyle name="常规 10 4 2 2 3 3 5 2 3" xfId="32502"/>
    <cellStyle name="常规 10 4 2 2 3 3 5 3" xfId="16350"/>
    <cellStyle name="常规 10 4 2 2 3 3 5 3 2" xfId="37884"/>
    <cellStyle name="常规 10 4 2 2 3 3 5 4" xfId="27120"/>
    <cellStyle name="常规 10 4 2 2 3 3 6" xfId="7384"/>
    <cellStyle name="常规 10 4 2 2 3 3 6 2" xfId="18148"/>
    <cellStyle name="常规 10 4 2 2 3 3 6 2 2" xfId="39682"/>
    <cellStyle name="常规 10 4 2 2 3 3 6 3" xfId="28918"/>
    <cellStyle name="常规 10 4 2 2 3 3 7" xfId="12766"/>
    <cellStyle name="常规 10 4 2 2 3 3 7 2" xfId="34300"/>
    <cellStyle name="常规 10 4 2 2 3 3 8" xfId="23536"/>
    <cellStyle name="常规 10 4 2 2 3 4" xfId="2226"/>
    <cellStyle name="常规 10 4 2 2 3 4 2" xfId="3122"/>
    <cellStyle name="常规 10 4 2 2 3 4 2 2" xfId="4914"/>
    <cellStyle name="常规 10 4 2 2 3 4 2 2 2" xfId="10296"/>
    <cellStyle name="常规 10 4 2 2 3 4 2 2 2 2" xfId="21060"/>
    <cellStyle name="常规 10 4 2 2 3 4 2 2 2 2 2" xfId="42594"/>
    <cellStyle name="常规 10 4 2 2 3 4 2 2 2 3" xfId="31830"/>
    <cellStyle name="常规 10 4 2 2 3 4 2 2 3" xfId="15678"/>
    <cellStyle name="常规 10 4 2 2 3 4 2 2 3 2" xfId="37212"/>
    <cellStyle name="常规 10 4 2 2 3 4 2 2 4" xfId="26448"/>
    <cellStyle name="常规 10 4 2 2 3 4 2 3" xfId="6706"/>
    <cellStyle name="常规 10 4 2 2 3 4 2 3 2" xfId="12088"/>
    <cellStyle name="常规 10 4 2 2 3 4 2 3 2 2" xfId="22852"/>
    <cellStyle name="常规 10 4 2 2 3 4 2 3 2 2 2" xfId="44386"/>
    <cellStyle name="常规 10 4 2 2 3 4 2 3 2 3" xfId="33622"/>
    <cellStyle name="常规 10 4 2 2 3 4 2 3 3" xfId="17470"/>
    <cellStyle name="常规 10 4 2 2 3 4 2 3 3 2" xfId="39004"/>
    <cellStyle name="常规 10 4 2 2 3 4 2 3 4" xfId="28240"/>
    <cellStyle name="常规 10 4 2 2 3 4 2 4" xfId="8504"/>
    <cellStyle name="常规 10 4 2 2 3 4 2 4 2" xfId="19268"/>
    <cellStyle name="常规 10 4 2 2 3 4 2 4 2 2" xfId="40802"/>
    <cellStyle name="常规 10 4 2 2 3 4 2 4 3" xfId="30038"/>
    <cellStyle name="常规 10 4 2 2 3 4 2 5" xfId="13886"/>
    <cellStyle name="常规 10 4 2 2 3 4 2 5 2" xfId="35420"/>
    <cellStyle name="常规 10 4 2 2 3 4 2 6" xfId="24656"/>
    <cellStyle name="常规 10 4 2 2 3 4 3" xfId="4018"/>
    <cellStyle name="常规 10 4 2 2 3 4 3 2" xfId="9400"/>
    <cellStyle name="常规 10 4 2 2 3 4 3 2 2" xfId="20164"/>
    <cellStyle name="常规 10 4 2 2 3 4 3 2 2 2" xfId="41698"/>
    <cellStyle name="常规 10 4 2 2 3 4 3 2 3" xfId="30934"/>
    <cellStyle name="常规 10 4 2 2 3 4 3 3" xfId="14782"/>
    <cellStyle name="常规 10 4 2 2 3 4 3 3 2" xfId="36316"/>
    <cellStyle name="常规 10 4 2 2 3 4 3 4" xfId="25552"/>
    <cellStyle name="常规 10 4 2 2 3 4 4" xfId="5810"/>
    <cellStyle name="常规 10 4 2 2 3 4 4 2" xfId="11192"/>
    <cellStyle name="常规 10 4 2 2 3 4 4 2 2" xfId="21956"/>
    <cellStyle name="常规 10 4 2 2 3 4 4 2 2 2" xfId="43490"/>
    <cellStyle name="常规 10 4 2 2 3 4 4 2 3" xfId="32726"/>
    <cellStyle name="常规 10 4 2 2 3 4 4 3" xfId="16574"/>
    <cellStyle name="常规 10 4 2 2 3 4 4 3 2" xfId="38108"/>
    <cellStyle name="常规 10 4 2 2 3 4 4 4" xfId="27344"/>
    <cellStyle name="常规 10 4 2 2 3 4 5" xfId="7608"/>
    <cellStyle name="常规 10 4 2 2 3 4 5 2" xfId="18372"/>
    <cellStyle name="常规 10 4 2 2 3 4 5 2 2" xfId="39906"/>
    <cellStyle name="常规 10 4 2 2 3 4 5 3" xfId="29142"/>
    <cellStyle name="常规 10 4 2 2 3 4 6" xfId="12990"/>
    <cellStyle name="常规 10 4 2 2 3 4 6 2" xfId="34524"/>
    <cellStyle name="常规 10 4 2 2 3 4 7" xfId="23760"/>
    <cellStyle name="常规 10 4 2 2 3 5" xfId="2674"/>
    <cellStyle name="常规 10 4 2 2 3 5 2" xfId="4466"/>
    <cellStyle name="常规 10 4 2 2 3 5 2 2" xfId="9848"/>
    <cellStyle name="常规 10 4 2 2 3 5 2 2 2" xfId="20612"/>
    <cellStyle name="常规 10 4 2 2 3 5 2 2 2 2" xfId="42146"/>
    <cellStyle name="常规 10 4 2 2 3 5 2 2 3" xfId="31382"/>
    <cellStyle name="常规 10 4 2 2 3 5 2 3" xfId="15230"/>
    <cellStyle name="常规 10 4 2 2 3 5 2 3 2" xfId="36764"/>
    <cellStyle name="常规 10 4 2 2 3 5 2 4" xfId="26000"/>
    <cellStyle name="常规 10 4 2 2 3 5 3" xfId="6258"/>
    <cellStyle name="常规 10 4 2 2 3 5 3 2" xfId="11640"/>
    <cellStyle name="常规 10 4 2 2 3 5 3 2 2" xfId="22404"/>
    <cellStyle name="常规 10 4 2 2 3 5 3 2 2 2" xfId="43938"/>
    <cellStyle name="常规 10 4 2 2 3 5 3 2 3" xfId="33174"/>
    <cellStyle name="常规 10 4 2 2 3 5 3 3" xfId="17022"/>
    <cellStyle name="常规 10 4 2 2 3 5 3 3 2" xfId="38556"/>
    <cellStyle name="常规 10 4 2 2 3 5 3 4" xfId="27792"/>
    <cellStyle name="常规 10 4 2 2 3 5 4" xfId="8056"/>
    <cellStyle name="常规 10 4 2 2 3 5 4 2" xfId="18820"/>
    <cellStyle name="常规 10 4 2 2 3 5 4 2 2" xfId="40354"/>
    <cellStyle name="常规 10 4 2 2 3 5 4 3" xfId="29590"/>
    <cellStyle name="常规 10 4 2 2 3 5 5" xfId="13438"/>
    <cellStyle name="常规 10 4 2 2 3 5 5 2" xfId="34972"/>
    <cellStyle name="常规 10 4 2 2 3 5 6" xfId="24208"/>
    <cellStyle name="常规 10 4 2 2 3 6" xfId="3570"/>
    <cellStyle name="常规 10 4 2 2 3 6 2" xfId="8952"/>
    <cellStyle name="常规 10 4 2 2 3 6 2 2" xfId="19716"/>
    <cellStyle name="常规 10 4 2 2 3 6 2 2 2" xfId="41250"/>
    <cellStyle name="常规 10 4 2 2 3 6 2 3" xfId="30486"/>
    <cellStyle name="常规 10 4 2 2 3 6 3" xfId="14334"/>
    <cellStyle name="常规 10 4 2 2 3 6 3 2" xfId="35868"/>
    <cellStyle name="常规 10 4 2 2 3 6 4" xfId="25104"/>
    <cellStyle name="常规 10 4 2 2 3 7" xfId="5362"/>
    <cellStyle name="常规 10 4 2 2 3 7 2" xfId="10744"/>
    <cellStyle name="常规 10 4 2 2 3 7 2 2" xfId="21508"/>
    <cellStyle name="常规 10 4 2 2 3 7 2 2 2" xfId="43042"/>
    <cellStyle name="常规 10 4 2 2 3 7 2 3" xfId="32278"/>
    <cellStyle name="常规 10 4 2 2 3 7 3" xfId="16126"/>
    <cellStyle name="常规 10 4 2 2 3 7 3 2" xfId="37660"/>
    <cellStyle name="常规 10 4 2 2 3 7 4" xfId="26896"/>
    <cellStyle name="常规 10 4 2 2 3 8" xfId="7160"/>
    <cellStyle name="常规 10 4 2 2 3 8 2" xfId="17924"/>
    <cellStyle name="常规 10 4 2 2 3 8 2 2" xfId="39458"/>
    <cellStyle name="常规 10 4 2 2 3 8 3" xfId="28694"/>
    <cellStyle name="常规 10 4 2 2 3 9" xfId="12542"/>
    <cellStyle name="常规 10 4 2 2 3 9 2" xfId="34076"/>
    <cellStyle name="常规 10 4 2 2 4" xfId="1833"/>
    <cellStyle name="常规 10 4 2 2 4 2" xfId="2057"/>
    <cellStyle name="常规 10 4 2 2 4 2 2" xfId="2506"/>
    <cellStyle name="常规 10 4 2 2 4 2 2 2" xfId="3402"/>
    <cellStyle name="常规 10 4 2 2 4 2 2 2 2" xfId="5194"/>
    <cellStyle name="常规 10 4 2 2 4 2 2 2 2 2" xfId="10576"/>
    <cellStyle name="常规 10 4 2 2 4 2 2 2 2 2 2" xfId="21340"/>
    <cellStyle name="常规 10 4 2 2 4 2 2 2 2 2 2 2" xfId="42874"/>
    <cellStyle name="常规 10 4 2 2 4 2 2 2 2 2 3" xfId="32110"/>
    <cellStyle name="常规 10 4 2 2 4 2 2 2 2 3" xfId="15958"/>
    <cellStyle name="常规 10 4 2 2 4 2 2 2 2 3 2" xfId="37492"/>
    <cellStyle name="常规 10 4 2 2 4 2 2 2 2 4" xfId="26728"/>
    <cellStyle name="常规 10 4 2 2 4 2 2 2 3" xfId="6986"/>
    <cellStyle name="常规 10 4 2 2 4 2 2 2 3 2" xfId="12368"/>
    <cellStyle name="常规 10 4 2 2 4 2 2 2 3 2 2" xfId="23132"/>
    <cellStyle name="常规 10 4 2 2 4 2 2 2 3 2 2 2" xfId="44666"/>
    <cellStyle name="常规 10 4 2 2 4 2 2 2 3 2 3" xfId="33902"/>
    <cellStyle name="常规 10 4 2 2 4 2 2 2 3 3" xfId="17750"/>
    <cellStyle name="常规 10 4 2 2 4 2 2 2 3 3 2" xfId="39284"/>
    <cellStyle name="常规 10 4 2 2 4 2 2 2 3 4" xfId="28520"/>
    <cellStyle name="常规 10 4 2 2 4 2 2 2 4" xfId="8784"/>
    <cellStyle name="常规 10 4 2 2 4 2 2 2 4 2" xfId="19548"/>
    <cellStyle name="常规 10 4 2 2 4 2 2 2 4 2 2" xfId="41082"/>
    <cellStyle name="常规 10 4 2 2 4 2 2 2 4 3" xfId="30318"/>
    <cellStyle name="常规 10 4 2 2 4 2 2 2 5" xfId="14166"/>
    <cellStyle name="常规 10 4 2 2 4 2 2 2 5 2" xfId="35700"/>
    <cellStyle name="常规 10 4 2 2 4 2 2 2 6" xfId="24936"/>
    <cellStyle name="常规 10 4 2 2 4 2 2 3" xfId="4298"/>
    <cellStyle name="常规 10 4 2 2 4 2 2 3 2" xfId="9680"/>
    <cellStyle name="常规 10 4 2 2 4 2 2 3 2 2" xfId="20444"/>
    <cellStyle name="常规 10 4 2 2 4 2 2 3 2 2 2" xfId="41978"/>
    <cellStyle name="常规 10 4 2 2 4 2 2 3 2 3" xfId="31214"/>
    <cellStyle name="常规 10 4 2 2 4 2 2 3 3" xfId="15062"/>
    <cellStyle name="常规 10 4 2 2 4 2 2 3 3 2" xfId="36596"/>
    <cellStyle name="常规 10 4 2 2 4 2 2 3 4" xfId="25832"/>
    <cellStyle name="常规 10 4 2 2 4 2 2 4" xfId="6090"/>
    <cellStyle name="常规 10 4 2 2 4 2 2 4 2" xfId="11472"/>
    <cellStyle name="常规 10 4 2 2 4 2 2 4 2 2" xfId="22236"/>
    <cellStyle name="常规 10 4 2 2 4 2 2 4 2 2 2" xfId="43770"/>
    <cellStyle name="常规 10 4 2 2 4 2 2 4 2 3" xfId="33006"/>
    <cellStyle name="常规 10 4 2 2 4 2 2 4 3" xfId="16854"/>
    <cellStyle name="常规 10 4 2 2 4 2 2 4 3 2" xfId="38388"/>
    <cellStyle name="常规 10 4 2 2 4 2 2 4 4" xfId="27624"/>
    <cellStyle name="常规 10 4 2 2 4 2 2 5" xfId="7888"/>
    <cellStyle name="常规 10 4 2 2 4 2 2 5 2" xfId="18652"/>
    <cellStyle name="常规 10 4 2 2 4 2 2 5 2 2" xfId="40186"/>
    <cellStyle name="常规 10 4 2 2 4 2 2 5 3" xfId="29422"/>
    <cellStyle name="常规 10 4 2 2 4 2 2 6" xfId="13270"/>
    <cellStyle name="常规 10 4 2 2 4 2 2 6 2" xfId="34804"/>
    <cellStyle name="常规 10 4 2 2 4 2 2 7" xfId="24040"/>
    <cellStyle name="常规 10 4 2 2 4 2 3" xfId="2954"/>
    <cellStyle name="常规 10 4 2 2 4 2 3 2" xfId="4746"/>
    <cellStyle name="常规 10 4 2 2 4 2 3 2 2" xfId="10128"/>
    <cellStyle name="常规 10 4 2 2 4 2 3 2 2 2" xfId="20892"/>
    <cellStyle name="常规 10 4 2 2 4 2 3 2 2 2 2" xfId="42426"/>
    <cellStyle name="常规 10 4 2 2 4 2 3 2 2 3" xfId="31662"/>
    <cellStyle name="常规 10 4 2 2 4 2 3 2 3" xfId="15510"/>
    <cellStyle name="常规 10 4 2 2 4 2 3 2 3 2" xfId="37044"/>
    <cellStyle name="常规 10 4 2 2 4 2 3 2 4" xfId="26280"/>
    <cellStyle name="常规 10 4 2 2 4 2 3 3" xfId="6538"/>
    <cellStyle name="常规 10 4 2 2 4 2 3 3 2" xfId="11920"/>
    <cellStyle name="常规 10 4 2 2 4 2 3 3 2 2" xfId="22684"/>
    <cellStyle name="常规 10 4 2 2 4 2 3 3 2 2 2" xfId="44218"/>
    <cellStyle name="常规 10 4 2 2 4 2 3 3 2 3" xfId="33454"/>
    <cellStyle name="常规 10 4 2 2 4 2 3 3 3" xfId="17302"/>
    <cellStyle name="常规 10 4 2 2 4 2 3 3 3 2" xfId="38836"/>
    <cellStyle name="常规 10 4 2 2 4 2 3 3 4" xfId="28072"/>
    <cellStyle name="常规 10 4 2 2 4 2 3 4" xfId="8336"/>
    <cellStyle name="常规 10 4 2 2 4 2 3 4 2" xfId="19100"/>
    <cellStyle name="常规 10 4 2 2 4 2 3 4 2 2" xfId="40634"/>
    <cellStyle name="常规 10 4 2 2 4 2 3 4 3" xfId="29870"/>
    <cellStyle name="常规 10 4 2 2 4 2 3 5" xfId="13718"/>
    <cellStyle name="常规 10 4 2 2 4 2 3 5 2" xfId="35252"/>
    <cellStyle name="常规 10 4 2 2 4 2 3 6" xfId="24488"/>
    <cellStyle name="常规 10 4 2 2 4 2 4" xfId="3850"/>
    <cellStyle name="常规 10 4 2 2 4 2 4 2" xfId="9232"/>
    <cellStyle name="常规 10 4 2 2 4 2 4 2 2" xfId="19996"/>
    <cellStyle name="常规 10 4 2 2 4 2 4 2 2 2" xfId="41530"/>
    <cellStyle name="常规 10 4 2 2 4 2 4 2 3" xfId="30766"/>
    <cellStyle name="常规 10 4 2 2 4 2 4 3" xfId="14614"/>
    <cellStyle name="常规 10 4 2 2 4 2 4 3 2" xfId="36148"/>
    <cellStyle name="常规 10 4 2 2 4 2 4 4" xfId="25384"/>
    <cellStyle name="常规 10 4 2 2 4 2 5" xfId="5642"/>
    <cellStyle name="常规 10 4 2 2 4 2 5 2" xfId="11024"/>
    <cellStyle name="常规 10 4 2 2 4 2 5 2 2" xfId="21788"/>
    <cellStyle name="常规 10 4 2 2 4 2 5 2 2 2" xfId="43322"/>
    <cellStyle name="常规 10 4 2 2 4 2 5 2 3" xfId="32558"/>
    <cellStyle name="常规 10 4 2 2 4 2 5 3" xfId="16406"/>
    <cellStyle name="常规 10 4 2 2 4 2 5 3 2" xfId="37940"/>
    <cellStyle name="常规 10 4 2 2 4 2 5 4" xfId="27176"/>
    <cellStyle name="常规 10 4 2 2 4 2 6" xfId="7440"/>
    <cellStyle name="常规 10 4 2 2 4 2 6 2" xfId="18204"/>
    <cellStyle name="常规 10 4 2 2 4 2 6 2 2" xfId="39738"/>
    <cellStyle name="常规 10 4 2 2 4 2 6 3" xfId="28974"/>
    <cellStyle name="常规 10 4 2 2 4 2 7" xfId="12822"/>
    <cellStyle name="常规 10 4 2 2 4 2 7 2" xfId="34356"/>
    <cellStyle name="常规 10 4 2 2 4 2 8" xfId="23592"/>
    <cellStyle name="常规 10 4 2 2 4 3" xfId="2282"/>
    <cellStyle name="常规 10 4 2 2 4 3 2" xfId="3178"/>
    <cellStyle name="常规 10 4 2 2 4 3 2 2" xfId="4970"/>
    <cellStyle name="常规 10 4 2 2 4 3 2 2 2" xfId="10352"/>
    <cellStyle name="常规 10 4 2 2 4 3 2 2 2 2" xfId="21116"/>
    <cellStyle name="常规 10 4 2 2 4 3 2 2 2 2 2" xfId="42650"/>
    <cellStyle name="常规 10 4 2 2 4 3 2 2 2 3" xfId="31886"/>
    <cellStyle name="常规 10 4 2 2 4 3 2 2 3" xfId="15734"/>
    <cellStyle name="常规 10 4 2 2 4 3 2 2 3 2" xfId="37268"/>
    <cellStyle name="常规 10 4 2 2 4 3 2 2 4" xfId="26504"/>
    <cellStyle name="常规 10 4 2 2 4 3 2 3" xfId="6762"/>
    <cellStyle name="常规 10 4 2 2 4 3 2 3 2" xfId="12144"/>
    <cellStyle name="常规 10 4 2 2 4 3 2 3 2 2" xfId="22908"/>
    <cellStyle name="常规 10 4 2 2 4 3 2 3 2 2 2" xfId="44442"/>
    <cellStyle name="常规 10 4 2 2 4 3 2 3 2 3" xfId="33678"/>
    <cellStyle name="常规 10 4 2 2 4 3 2 3 3" xfId="17526"/>
    <cellStyle name="常规 10 4 2 2 4 3 2 3 3 2" xfId="39060"/>
    <cellStyle name="常规 10 4 2 2 4 3 2 3 4" xfId="28296"/>
    <cellStyle name="常规 10 4 2 2 4 3 2 4" xfId="8560"/>
    <cellStyle name="常规 10 4 2 2 4 3 2 4 2" xfId="19324"/>
    <cellStyle name="常规 10 4 2 2 4 3 2 4 2 2" xfId="40858"/>
    <cellStyle name="常规 10 4 2 2 4 3 2 4 3" xfId="30094"/>
    <cellStyle name="常规 10 4 2 2 4 3 2 5" xfId="13942"/>
    <cellStyle name="常规 10 4 2 2 4 3 2 5 2" xfId="35476"/>
    <cellStyle name="常规 10 4 2 2 4 3 2 6" xfId="24712"/>
    <cellStyle name="常规 10 4 2 2 4 3 3" xfId="4074"/>
    <cellStyle name="常规 10 4 2 2 4 3 3 2" xfId="9456"/>
    <cellStyle name="常规 10 4 2 2 4 3 3 2 2" xfId="20220"/>
    <cellStyle name="常规 10 4 2 2 4 3 3 2 2 2" xfId="41754"/>
    <cellStyle name="常规 10 4 2 2 4 3 3 2 3" xfId="30990"/>
    <cellStyle name="常规 10 4 2 2 4 3 3 3" xfId="14838"/>
    <cellStyle name="常规 10 4 2 2 4 3 3 3 2" xfId="36372"/>
    <cellStyle name="常规 10 4 2 2 4 3 3 4" xfId="25608"/>
    <cellStyle name="常规 10 4 2 2 4 3 4" xfId="5866"/>
    <cellStyle name="常规 10 4 2 2 4 3 4 2" xfId="11248"/>
    <cellStyle name="常规 10 4 2 2 4 3 4 2 2" xfId="22012"/>
    <cellStyle name="常规 10 4 2 2 4 3 4 2 2 2" xfId="43546"/>
    <cellStyle name="常规 10 4 2 2 4 3 4 2 3" xfId="32782"/>
    <cellStyle name="常规 10 4 2 2 4 3 4 3" xfId="16630"/>
    <cellStyle name="常规 10 4 2 2 4 3 4 3 2" xfId="38164"/>
    <cellStyle name="常规 10 4 2 2 4 3 4 4" xfId="27400"/>
    <cellStyle name="常规 10 4 2 2 4 3 5" xfId="7664"/>
    <cellStyle name="常规 10 4 2 2 4 3 5 2" xfId="18428"/>
    <cellStyle name="常规 10 4 2 2 4 3 5 2 2" xfId="39962"/>
    <cellStyle name="常规 10 4 2 2 4 3 5 3" xfId="29198"/>
    <cellStyle name="常规 10 4 2 2 4 3 6" xfId="13046"/>
    <cellStyle name="常规 10 4 2 2 4 3 6 2" xfId="34580"/>
    <cellStyle name="常规 10 4 2 2 4 3 7" xfId="23816"/>
    <cellStyle name="常规 10 4 2 2 4 4" xfId="2730"/>
    <cellStyle name="常规 10 4 2 2 4 4 2" xfId="4522"/>
    <cellStyle name="常规 10 4 2 2 4 4 2 2" xfId="9904"/>
    <cellStyle name="常规 10 4 2 2 4 4 2 2 2" xfId="20668"/>
    <cellStyle name="常规 10 4 2 2 4 4 2 2 2 2" xfId="42202"/>
    <cellStyle name="常规 10 4 2 2 4 4 2 2 3" xfId="31438"/>
    <cellStyle name="常规 10 4 2 2 4 4 2 3" xfId="15286"/>
    <cellStyle name="常规 10 4 2 2 4 4 2 3 2" xfId="36820"/>
    <cellStyle name="常规 10 4 2 2 4 4 2 4" xfId="26056"/>
    <cellStyle name="常规 10 4 2 2 4 4 3" xfId="6314"/>
    <cellStyle name="常规 10 4 2 2 4 4 3 2" xfId="11696"/>
    <cellStyle name="常规 10 4 2 2 4 4 3 2 2" xfId="22460"/>
    <cellStyle name="常规 10 4 2 2 4 4 3 2 2 2" xfId="43994"/>
    <cellStyle name="常规 10 4 2 2 4 4 3 2 3" xfId="33230"/>
    <cellStyle name="常规 10 4 2 2 4 4 3 3" xfId="17078"/>
    <cellStyle name="常规 10 4 2 2 4 4 3 3 2" xfId="38612"/>
    <cellStyle name="常规 10 4 2 2 4 4 3 4" xfId="27848"/>
    <cellStyle name="常规 10 4 2 2 4 4 4" xfId="8112"/>
    <cellStyle name="常规 10 4 2 2 4 4 4 2" xfId="18876"/>
    <cellStyle name="常规 10 4 2 2 4 4 4 2 2" xfId="40410"/>
    <cellStyle name="常规 10 4 2 2 4 4 4 3" xfId="29646"/>
    <cellStyle name="常规 10 4 2 2 4 4 5" xfId="13494"/>
    <cellStyle name="常规 10 4 2 2 4 4 5 2" xfId="35028"/>
    <cellStyle name="常规 10 4 2 2 4 4 6" xfId="24264"/>
    <cellStyle name="常规 10 4 2 2 4 5" xfId="3626"/>
    <cellStyle name="常规 10 4 2 2 4 5 2" xfId="9008"/>
    <cellStyle name="常规 10 4 2 2 4 5 2 2" xfId="19772"/>
    <cellStyle name="常规 10 4 2 2 4 5 2 2 2" xfId="41306"/>
    <cellStyle name="常规 10 4 2 2 4 5 2 3" xfId="30542"/>
    <cellStyle name="常规 10 4 2 2 4 5 3" xfId="14390"/>
    <cellStyle name="常规 10 4 2 2 4 5 3 2" xfId="35924"/>
    <cellStyle name="常规 10 4 2 2 4 5 4" xfId="25160"/>
    <cellStyle name="常规 10 4 2 2 4 6" xfId="5418"/>
    <cellStyle name="常规 10 4 2 2 4 6 2" xfId="10800"/>
    <cellStyle name="常规 10 4 2 2 4 6 2 2" xfId="21564"/>
    <cellStyle name="常规 10 4 2 2 4 6 2 2 2" xfId="43098"/>
    <cellStyle name="常规 10 4 2 2 4 6 2 3" xfId="32334"/>
    <cellStyle name="常规 10 4 2 2 4 6 3" xfId="16182"/>
    <cellStyle name="常规 10 4 2 2 4 6 3 2" xfId="37716"/>
    <cellStyle name="常规 10 4 2 2 4 6 4" xfId="26952"/>
    <cellStyle name="常规 10 4 2 2 4 7" xfId="7216"/>
    <cellStyle name="常规 10 4 2 2 4 7 2" xfId="17980"/>
    <cellStyle name="常规 10 4 2 2 4 7 2 2" xfId="39514"/>
    <cellStyle name="常规 10 4 2 2 4 7 3" xfId="28750"/>
    <cellStyle name="常规 10 4 2 2 4 8" xfId="12598"/>
    <cellStyle name="常规 10 4 2 2 4 8 2" xfId="34132"/>
    <cellStyle name="常规 10 4 2 2 4 9" xfId="23368"/>
    <cellStyle name="常规 10 4 2 2 5" xfId="1945"/>
    <cellStyle name="常规 10 4 2 2 5 2" xfId="2394"/>
    <cellStyle name="常规 10 4 2 2 5 2 2" xfId="3290"/>
    <cellStyle name="常规 10 4 2 2 5 2 2 2" xfId="5082"/>
    <cellStyle name="常规 10 4 2 2 5 2 2 2 2" xfId="10464"/>
    <cellStyle name="常规 10 4 2 2 5 2 2 2 2 2" xfId="21228"/>
    <cellStyle name="常规 10 4 2 2 5 2 2 2 2 2 2" xfId="42762"/>
    <cellStyle name="常规 10 4 2 2 5 2 2 2 2 3" xfId="31998"/>
    <cellStyle name="常规 10 4 2 2 5 2 2 2 3" xfId="15846"/>
    <cellStyle name="常规 10 4 2 2 5 2 2 2 3 2" xfId="37380"/>
    <cellStyle name="常规 10 4 2 2 5 2 2 2 4" xfId="26616"/>
    <cellStyle name="常规 10 4 2 2 5 2 2 3" xfId="6874"/>
    <cellStyle name="常规 10 4 2 2 5 2 2 3 2" xfId="12256"/>
    <cellStyle name="常规 10 4 2 2 5 2 2 3 2 2" xfId="23020"/>
    <cellStyle name="常规 10 4 2 2 5 2 2 3 2 2 2" xfId="44554"/>
    <cellStyle name="常规 10 4 2 2 5 2 2 3 2 3" xfId="33790"/>
    <cellStyle name="常规 10 4 2 2 5 2 2 3 3" xfId="17638"/>
    <cellStyle name="常规 10 4 2 2 5 2 2 3 3 2" xfId="39172"/>
    <cellStyle name="常规 10 4 2 2 5 2 2 3 4" xfId="28408"/>
    <cellStyle name="常规 10 4 2 2 5 2 2 4" xfId="8672"/>
    <cellStyle name="常规 10 4 2 2 5 2 2 4 2" xfId="19436"/>
    <cellStyle name="常规 10 4 2 2 5 2 2 4 2 2" xfId="40970"/>
    <cellStyle name="常规 10 4 2 2 5 2 2 4 3" xfId="30206"/>
    <cellStyle name="常规 10 4 2 2 5 2 2 5" xfId="14054"/>
    <cellStyle name="常规 10 4 2 2 5 2 2 5 2" xfId="35588"/>
    <cellStyle name="常规 10 4 2 2 5 2 2 6" xfId="24824"/>
    <cellStyle name="常规 10 4 2 2 5 2 3" xfId="4186"/>
    <cellStyle name="常规 10 4 2 2 5 2 3 2" xfId="9568"/>
    <cellStyle name="常规 10 4 2 2 5 2 3 2 2" xfId="20332"/>
    <cellStyle name="常规 10 4 2 2 5 2 3 2 2 2" xfId="41866"/>
    <cellStyle name="常规 10 4 2 2 5 2 3 2 3" xfId="31102"/>
    <cellStyle name="常规 10 4 2 2 5 2 3 3" xfId="14950"/>
    <cellStyle name="常规 10 4 2 2 5 2 3 3 2" xfId="36484"/>
    <cellStyle name="常规 10 4 2 2 5 2 3 4" xfId="25720"/>
    <cellStyle name="常规 10 4 2 2 5 2 4" xfId="5978"/>
    <cellStyle name="常规 10 4 2 2 5 2 4 2" xfId="11360"/>
    <cellStyle name="常规 10 4 2 2 5 2 4 2 2" xfId="22124"/>
    <cellStyle name="常规 10 4 2 2 5 2 4 2 2 2" xfId="43658"/>
    <cellStyle name="常规 10 4 2 2 5 2 4 2 3" xfId="32894"/>
    <cellStyle name="常规 10 4 2 2 5 2 4 3" xfId="16742"/>
    <cellStyle name="常规 10 4 2 2 5 2 4 3 2" xfId="38276"/>
    <cellStyle name="常规 10 4 2 2 5 2 4 4" xfId="27512"/>
    <cellStyle name="常规 10 4 2 2 5 2 5" xfId="7776"/>
    <cellStyle name="常规 10 4 2 2 5 2 5 2" xfId="18540"/>
    <cellStyle name="常规 10 4 2 2 5 2 5 2 2" xfId="40074"/>
    <cellStyle name="常规 10 4 2 2 5 2 5 3" xfId="29310"/>
    <cellStyle name="常规 10 4 2 2 5 2 6" xfId="13158"/>
    <cellStyle name="常规 10 4 2 2 5 2 6 2" xfId="34692"/>
    <cellStyle name="常规 10 4 2 2 5 2 7" xfId="23928"/>
    <cellStyle name="常规 10 4 2 2 5 3" xfId="2842"/>
    <cellStyle name="常规 10 4 2 2 5 3 2" xfId="4634"/>
    <cellStyle name="常规 10 4 2 2 5 3 2 2" xfId="10016"/>
    <cellStyle name="常规 10 4 2 2 5 3 2 2 2" xfId="20780"/>
    <cellStyle name="常规 10 4 2 2 5 3 2 2 2 2" xfId="42314"/>
    <cellStyle name="常规 10 4 2 2 5 3 2 2 3" xfId="31550"/>
    <cellStyle name="常规 10 4 2 2 5 3 2 3" xfId="15398"/>
    <cellStyle name="常规 10 4 2 2 5 3 2 3 2" xfId="36932"/>
    <cellStyle name="常规 10 4 2 2 5 3 2 4" xfId="26168"/>
    <cellStyle name="常规 10 4 2 2 5 3 3" xfId="6426"/>
    <cellStyle name="常规 10 4 2 2 5 3 3 2" xfId="11808"/>
    <cellStyle name="常规 10 4 2 2 5 3 3 2 2" xfId="22572"/>
    <cellStyle name="常规 10 4 2 2 5 3 3 2 2 2" xfId="44106"/>
    <cellStyle name="常规 10 4 2 2 5 3 3 2 3" xfId="33342"/>
    <cellStyle name="常规 10 4 2 2 5 3 3 3" xfId="17190"/>
    <cellStyle name="常规 10 4 2 2 5 3 3 3 2" xfId="38724"/>
    <cellStyle name="常规 10 4 2 2 5 3 3 4" xfId="27960"/>
    <cellStyle name="常规 10 4 2 2 5 3 4" xfId="8224"/>
    <cellStyle name="常规 10 4 2 2 5 3 4 2" xfId="18988"/>
    <cellStyle name="常规 10 4 2 2 5 3 4 2 2" xfId="40522"/>
    <cellStyle name="常规 10 4 2 2 5 3 4 3" xfId="29758"/>
    <cellStyle name="常规 10 4 2 2 5 3 5" xfId="13606"/>
    <cellStyle name="常规 10 4 2 2 5 3 5 2" xfId="35140"/>
    <cellStyle name="常规 10 4 2 2 5 3 6" xfId="24376"/>
    <cellStyle name="常规 10 4 2 2 5 4" xfId="3738"/>
    <cellStyle name="常规 10 4 2 2 5 4 2" xfId="9120"/>
    <cellStyle name="常规 10 4 2 2 5 4 2 2" xfId="19884"/>
    <cellStyle name="常规 10 4 2 2 5 4 2 2 2" xfId="41418"/>
    <cellStyle name="常规 10 4 2 2 5 4 2 3" xfId="30654"/>
    <cellStyle name="常规 10 4 2 2 5 4 3" xfId="14502"/>
    <cellStyle name="常规 10 4 2 2 5 4 3 2" xfId="36036"/>
    <cellStyle name="常规 10 4 2 2 5 4 4" xfId="25272"/>
    <cellStyle name="常规 10 4 2 2 5 5" xfId="5530"/>
    <cellStyle name="常规 10 4 2 2 5 5 2" xfId="10912"/>
    <cellStyle name="常规 10 4 2 2 5 5 2 2" xfId="21676"/>
    <cellStyle name="常规 10 4 2 2 5 5 2 2 2" xfId="43210"/>
    <cellStyle name="常规 10 4 2 2 5 5 2 3" xfId="32446"/>
    <cellStyle name="常规 10 4 2 2 5 5 3" xfId="16294"/>
    <cellStyle name="常规 10 4 2 2 5 5 3 2" xfId="37828"/>
    <cellStyle name="常规 10 4 2 2 5 5 4" xfId="27064"/>
    <cellStyle name="常规 10 4 2 2 5 6" xfId="7328"/>
    <cellStyle name="常规 10 4 2 2 5 6 2" xfId="18092"/>
    <cellStyle name="常规 10 4 2 2 5 6 2 2" xfId="39626"/>
    <cellStyle name="常规 10 4 2 2 5 6 3" xfId="28862"/>
    <cellStyle name="常规 10 4 2 2 5 7" xfId="12710"/>
    <cellStyle name="常规 10 4 2 2 5 7 2" xfId="34244"/>
    <cellStyle name="常规 10 4 2 2 5 8" xfId="23480"/>
    <cellStyle name="常规 10 4 2 2 6" xfId="2170"/>
    <cellStyle name="常规 10 4 2 2 6 2" xfId="3066"/>
    <cellStyle name="常规 10 4 2 2 6 2 2" xfId="4858"/>
    <cellStyle name="常规 10 4 2 2 6 2 2 2" xfId="10240"/>
    <cellStyle name="常规 10 4 2 2 6 2 2 2 2" xfId="21004"/>
    <cellStyle name="常规 10 4 2 2 6 2 2 2 2 2" xfId="42538"/>
    <cellStyle name="常规 10 4 2 2 6 2 2 2 3" xfId="31774"/>
    <cellStyle name="常规 10 4 2 2 6 2 2 3" xfId="15622"/>
    <cellStyle name="常规 10 4 2 2 6 2 2 3 2" xfId="37156"/>
    <cellStyle name="常规 10 4 2 2 6 2 2 4" xfId="26392"/>
    <cellStyle name="常规 10 4 2 2 6 2 3" xfId="6650"/>
    <cellStyle name="常规 10 4 2 2 6 2 3 2" xfId="12032"/>
    <cellStyle name="常规 10 4 2 2 6 2 3 2 2" xfId="22796"/>
    <cellStyle name="常规 10 4 2 2 6 2 3 2 2 2" xfId="44330"/>
    <cellStyle name="常规 10 4 2 2 6 2 3 2 3" xfId="33566"/>
    <cellStyle name="常规 10 4 2 2 6 2 3 3" xfId="17414"/>
    <cellStyle name="常规 10 4 2 2 6 2 3 3 2" xfId="38948"/>
    <cellStyle name="常规 10 4 2 2 6 2 3 4" xfId="28184"/>
    <cellStyle name="常规 10 4 2 2 6 2 4" xfId="8448"/>
    <cellStyle name="常规 10 4 2 2 6 2 4 2" xfId="19212"/>
    <cellStyle name="常规 10 4 2 2 6 2 4 2 2" xfId="40746"/>
    <cellStyle name="常规 10 4 2 2 6 2 4 3" xfId="29982"/>
    <cellStyle name="常规 10 4 2 2 6 2 5" xfId="13830"/>
    <cellStyle name="常规 10 4 2 2 6 2 5 2" xfId="35364"/>
    <cellStyle name="常规 10 4 2 2 6 2 6" xfId="24600"/>
    <cellStyle name="常规 10 4 2 2 6 3" xfId="3962"/>
    <cellStyle name="常规 10 4 2 2 6 3 2" xfId="9344"/>
    <cellStyle name="常规 10 4 2 2 6 3 2 2" xfId="20108"/>
    <cellStyle name="常规 10 4 2 2 6 3 2 2 2" xfId="41642"/>
    <cellStyle name="常规 10 4 2 2 6 3 2 3" xfId="30878"/>
    <cellStyle name="常规 10 4 2 2 6 3 3" xfId="14726"/>
    <cellStyle name="常规 10 4 2 2 6 3 3 2" xfId="36260"/>
    <cellStyle name="常规 10 4 2 2 6 3 4" xfId="25496"/>
    <cellStyle name="常规 10 4 2 2 6 4" xfId="5754"/>
    <cellStyle name="常规 10 4 2 2 6 4 2" xfId="11136"/>
    <cellStyle name="常规 10 4 2 2 6 4 2 2" xfId="21900"/>
    <cellStyle name="常规 10 4 2 2 6 4 2 2 2" xfId="43434"/>
    <cellStyle name="常规 10 4 2 2 6 4 2 3" xfId="32670"/>
    <cellStyle name="常规 10 4 2 2 6 4 3" xfId="16518"/>
    <cellStyle name="常规 10 4 2 2 6 4 3 2" xfId="38052"/>
    <cellStyle name="常规 10 4 2 2 6 4 4" xfId="27288"/>
    <cellStyle name="常规 10 4 2 2 6 5" xfId="7552"/>
    <cellStyle name="常规 10 4 2 2 6 5 2" xfId="18316"/>
    <cellStyle name="常规 10 4 2 2 6 5 2 2" xfId="39850"/>
    <cellStyle name="常规 10 4 2 2 6 5 3" xfId="29086"/>
    <cellStyle name="常规 10 4 2 2 6 6" xfId="12934"/>
    <cellStyle name="常规 10 4 2 2 6 6 2" xfId="34468"/>
    <cellStyle name="常规 10 4 2 2 6 7" xfId="23704"/>
    <cellStyle name="常规 10 4 2 2 7" xfId="2618"/>
    <cellStyle name="常规 10 4 2 2 7 2" xfId="4410"/>
    <cellStyle name="常规 10 4 2 2 7 2 2" xfId="9792"/>
    <cellStyle name="常规 10 4 2 2 7 2 2 2" xfId="20556"/>
    <cellStyle name="常规 10 4 2 2 7 2 2 2 2" xfId="42090"/>
    <cellStyle name="常规 10 4 2 2 7 2 2 3" xfId="31326"/>
    <cellStyle name="常规 10 4 2 2 7 2 3" xfId="15174"/>
    <cellStyle name="常规 10 4 2 2 7 2 3 2" xfId="36708"/>
    <cellStyle name="常规 10 4 2 2 7 2 4" xfId="25944"/>
    <cellStyle name="常规 10 4 2 2 7 3" xfId="6202"/>
    <cellStyle name="常规 10 4 2 2 7 3 2" xfId="11584"/>
    <cellStyle name="常规 10 4 2 2 7 3 2 2" xfId="22348"/>
    <cellStyle name="常规 10 4 2 2 7 3 2 2 2" xfId="43882"/>
    <cellStyle name="常规 10 4 2 2 7 3 2 3" xfId="33118"/>
    <cellStyle name="常规 10 4 2 2 7 3 3" xfId="16966"/>
    <cellStyle name="常规 10 4 2 2 7 3 3 2" xfId="38500"/>
    <cellStyle name="常规 10 4 2 2 7 3 4" xfId="27736"/>
    <cellStyle name="常规 10 4 2 2 7 4" xfId="8000"/>
    <cellStyle name="常规 10 4 2 2 7 4 2" xfId="18764"/>
    <cellStyle name="常规 10 4 2 2 7 4 2 2" xfId="40298"/>
    <cellStyle name="常规 10 4 2 2 7 4 3" xfId="29534"/>
    <cellStyle name="常规 10 4 2 2 7 5" xfId="13382"/>
    <cellStyle name="常规 10 4 2 2 7 5 2" xfId="34916"/>
    <cellStyle name="常规 10 4 2 2 7 6" xfId="24152"/>
    <cellStyle name="常规 10 4 2 2 8" xfId="3514"/>
    <cellStyle name="常规 10 4 2 2 8 2" xfId="8896"/>
    <cellStyle name="常规 10 4 2 2 8 2 2" xfId="19660"/>
    <cellStyle name="常规 10 4 2 2 8 2 2 2" xfId="41194"/>
    <cellStyle name="常规 10 4 2 2 8 2 3" xfId="30430"/>
    <cellStyle name="常规 10 4 2 2 8 3" xfId="14278"/>
    <cellStyle name="常规 10 4 2 2 8 3 2" xfId="35812"/>
    <cellStyle name="常规 10 4 2 2 8 4" xfId="25048"/>
    <cellStyle name="常规 10 4 2 2 9" xfId="5306"/>
    <cellStyle name="常规 10 4 2 2 9 2" xfId="10688"/>
    <cellStyle name="常规 10 4 2 2 9 2 2" xfId="21452"/>
    <cellStyle name="常规 10 4 2 2 9 2 2 2" xfId="42986"/>
    <cellStyle name="常规 10 4 2 2 9 2 3" xfId="32222"/>
    <cellStyle name="常规 10 4 2 2 9 3" xfId="16070"/>
    <cellStyle name="常规 10 4 2 2 9 3 2" xfId="37604"/>
    <cellStyle name="常规 10 4 2 2 9 4" xfId="26840"/>
    <cellStyle name="常规 10 4 2 3" xfId="1735"/>
    <cellStyle name="常规 10 4 2 3 10" xfId="12500"/>
    <cellStyle name="常规 10 4 2 3 10 2" xfId="34034"/>
    <cellStyle name="常规 10 4 2 3 11" xfId="23270"/>
    <cellStyle name="常规 10 4 2 3 2" xfId="1791"/>
    <cellStyle name="常规 10 4 2 3 2 10" xfId="23326"/>
    <cellStyle name="常规 10 4 2 3 2 2" xfId="1903"/>
    <cellStyle name="常规 10 4 2 3 2 2 2" xfId="2127"/>
    <cellStyle name="常规 10 4 2 3 2 2 2 2" xfId="2576"/>
    <cellStyle name="常规 10 4 2 3 2 2 2 2 2" xfId="3472"/>
    <cellStyle name="常规 10 4 2 3 2 2 2 2 2 2" xfId="5264"/>
    <cellStyle name="常规 10 4 2 3 2 2 2 2 2 2 2" xfId="10646"/>
    <cellStyle name="常规 10 4 2 3 2 2 2 2 2 2 2 2" xfId="21410"/>
    <cellStyle name="常规 10 4 2 3 2 2 2 2 2 2 2 2 2" xfId="42944"/>
    <cellStyle name="常规 10 4 2 3 2 2 2 2 2 2 2 3" xfId="32180"/>
    <cellStyle name="常规 10 4 2 3 2 2 2 2 2 2 3" xfId="16028"/>
    <cellStyle name="常规 10 4 2 3 2 2 2 2 2 2 3 2" xfId="37562"/>
    <cellStyle name="常规 10 4 2 3 2 2 2 2 2 2 4" xfId="26798"/>
    <cellStyle name="常规 10 4 2 3 2 2 2 2 2 3" xfId="7056"/>
    <cellStyle name="常规 10 4 2 3 2 2 2 2 2 3 2" xfId="12438"/>
    <cellStyle name="常规 10 4 2 3 2 2 2 2 2 3 2 2" xfId="23202"/>
    <cellStyle name="常规 10 4 2 3 2 2 2 2 2 3 2 2 2" xfId="44736"/>
    <cellStyle name="常规 10 4 2 3 2 2 2 2 2 3 2 3" xfId="33972"/>
    <cellStyle name="常规 10 4 2 3 2 2 2 2 2 3 3" xfId="17820"/>
    <cellStyle name="常规 10 4 2 3 2 2 2 2 2 3 3 2" xfId="39354"/>
    <cellStyle name="常规 10 4 2 3 2 2 2 2 2 3 4" xfId="28590"/>
    <cellStyle name="常规 10 4 2 3 2 2 2 2 2 4" xfId="8854"/>
    <cellStyle name="常规 10 4 2 3 2 2 2 2 2 4 2" xfId="19618"/>
    <cellStyle name="常规 10 4 2 3 2 2 2 2 2 4 2 2" xfId="41152"/>
    <cellStyle name="常规 10 4 2 3 2 2 2 2 2 4 3" xfId="30388"/>
    <cellStyle name="常规 10 4 2 3 2 2 2 2 2 5" xfId="14236"/>
    <cellStyle name="常规 10 4 2 3 2 2 2 2 2 5 2" xfId="35770"/>
    <cellStyle name="常规 10 4 2 3 2 2 2 2 2 6" xfId="25006"/>
    <cellStyle name="常规 10 4 2 3 2 2 2 2 3" xfId="4368"/>
    <cellStyle name="常规 10 4 2 3 2 2 2 2 3 2" xfId="9750"/>
    <cellStyle name="常规 10 4 2 3 2 2 2 2 3 2 2" xfId="20514"/>
    <cellStyle name="常规 10 4 2 3 2 2 2 2 3 2 2 2" xfId="42048"/>
    <cellStyle name="常规 10 4 2 3 2 2 2 2 3 2 3" xfId="31284"/>
    <cellStyle name="常规 10 4 2 3 2 2 2 2 3 3" xfId="15132"/>
    <cellStyle name="常规 10 4 2 3 2 2 2 2 3 3 2" xfId="36666"/>
    <cellStyle name="常规 10 4 2 3 2 2 2 2 3 4" xfId="25902"/>
    <cellStyle name="常规 10 4 2 3 2 2 2 2 4" xfId="6160"/>
    <cellStyle name="常规 10 4 2 3 2 2 2 2 4 2" xfId="11542"/>
    <cellStyle name="常规 10 4 2 3 2 2 2 2 4 2 2" xfId="22306"/>
    <cellStyle name="常规 10 4 2 3 2 2 2 2 4 2 2 2" xfId="43840"/>
    <cellStyle name="常规 10 4 2 3 2 2 2 2 4 2 3" xfId="33076"/>
    <cellStyle name="常规 10 4 2 3 2 2 2 2 4 3" xfId="16924"/>
    <cellStyle name="常规 10 4 2 3 2 2 2 2 4 3 2" xfId="38458"/>
    <cellStyle name="常规 10 4 2 3 2 2 2 2 4 4" xfId="27694"/>
    <cellStyle name="常规 10 4 2 3 2 2 2 2 5" xfId="7958"/>
    <cellStyle name="常规 10 4 2 3 2 2 2 2 5 2" xfId="18722"/>
    <cellStyle name="常规 10 4 2 3 2 2 2 2 5 2 2" xfId="40256"/>
    <cellStyle name="常规 10 4 2 3 2 2 2 2 5 3" xfId="29492"/>
    <cellStyle name="常规 10 4 2 3 2 2 2 2 6" xfId="13340"/>
    <cellStyle name="常规 10 4 2 3 2 2 2 2 6 2" xfId="34874"/>
    <cellStyle name="常规 10 4 2 3 2 2 2 2 7" xfId="24110"/>
    <cellStyle name="常规 10 4 2 3 2 2 2 3" xfId="3024"/>
    <cellStyle name="常规 10 4 2 3 2 2 2 3 2" xfId="4816"/>
    <cellStyle name="常规 10 4 2 3 2 2 2 3 2 2" xfId="10198"/>
    <cellStyle name="常规 10 4 2 3 2 2 2 3 2 2 2" xfId="20962"/>
    <cellStyle name="常规 10 4 2 3 2 2 2 3 2 2 2 2" xfId="42496"/>
    <cellStyle name="常规 10 4 2 3 2 2 2 3 2 2 3" xfId="31732"/>
    <cellStyle name="常规 10 4 2 3 2 2 2 3 2 3" xfId="15580"/>
    <cellStyle name="常规 10 4 2 3 2 2 2 3 2 3 2" xfId="37114"/>
    <cellStyle name="常规 10 4 2 3 2 2 2 3 2 4" xfId="26350"/>
    <cellStyle name="常规 10 4 2 3 2 2 2 3 3" xfId="6608"/>
    <cellStyle name="常规 10 4 2 3 2 2 2 3 3 2" xfId="11990"/>
    <cellStyle name="常规 10 4 2 3 2 2 2 3 3 2 2" xfId="22754"/>
    <cellStyle name="常规 10 4 2 3 2 2 2 3 3 2 2 2" xfId="44288"/>
    <cellStyle name="常规 10 4 2 3 2 2 2 3 3 2 3" xfId="33524"/>
    <cellStyle name="常规 10 4 2 3 2 2 2 3 3 3" xfId="17372"/>
    <cellStyle name="常规 10 4 2 3 2 2 2 3 3 3 2" xfId="38906"/>
    <cellStyle name="常规 10 4 2 3 2 2 2 3 3 4" xfId="28142"/>
    <cellStyle name="常规 10 4 2 3 2 2 2 3 4" xfId="8406"/>
    <cellStyle name="常规 10 4 2 3 2 2 2 3 4 2" xfId="19170"/>
    <cellStyle name="常规 10 4 2 3 2 2 2 3 4 2 2" xfId="40704"/>
    <cellStyle name="常规 10 4 2 3 2 2 2 3 4 3" xfId="29940"/>
    <cellStyle name="常规 10 4 2 3 2 2 2 3 5" xfId="13788"/>
    <cellStyle name="常规 10 4 2 3 2 2 2 3 5 2" xfId="35322"/>
    <cellStyle name="常规 10 4 2 3 2 2 2 3 6" xfId="24558"/>
    <cellStyle name="常规 10 4 2 3 2 2 2 4" xfId="3920"/>
    <cellStyle name="常规 10 4 2 3 2 2 2 4 2" xfId="9302"/>
    <cellStyle name="常规 10 4 2 3 2 2 2 4 2 2" xfId="20066"/>
    <cellStyle name="常规 10 4 2 3 2 2 2 4 2 2 2" xfId="41600"/>
    <cellStyle name="常规 10 4 2 3 2 2 2 4 2 3" xfId="30836"/>
    <cellStyle name="常规 10 4 2 3 2 2 2 4 3" xfId="14684"/>
    <cellStyle name="常规 10 4 2 3 2 2 2 4 3 2" xfId="36218"/>
    <cellStyle name="常规 10 4 2 3 2 2 2 4 4" xfId="25454"/>
    <cellStyle name="常规 10 4 2 3 2 2 2 5" xfId="5712"/>
    <cellStyle name="常规 10 4 2 3 2 2 2 5 2" xfId="11094"/>
    <cellStyle name="常规 10 4 2 3 2 2 2 5 2 2" xfId="21858"/>
    <cellStyle name="常规 10 4 2 3 2 2 2 5 2 2 2" xfId="43392"/>
    <cellStyle name="常规 10 4 2 3 2 2 2 5 2 3" xfId="32628"/>
    <cellStyle name="常规 10 4 2 3 2 2 2 5 3" xfId="16476"/>
    <cellStyle name="常规 10 4 2 3 2 2 2 5 3 2" xfId="38010"/>
    <cellStyle name="常规 10 4 2 3 2 2 2 5 4" xfId="27246"/>
    <cellStyle name="常规 10 4 2 3 2 2 2 6" xfId="7510"/>
    <cellStyle name="常规 10 4 2 3 2 2 2 6 2" xfId="18274"/>
    <cellStyle name="常规 10 4 2 3 2 2 2 6 2 2" xfId="39808"/>
    <cellStyle name="常规 10 4 2 3 2 2 2 6 3" xfId="29044"/>
    <cellStyle name="常规 10 4 2 3 2 2 2 7" xfId="12892"/>
    <cellStyle name="常规 10 4 2 3 2 2 2 7 2" xfId="34426"/>
    <cellStyle name="常规 10 4 2 3 2 2 2 8" xfId="23662"/>
    <cellStyle name="常规 10 4 2 3 2 2 3" xfId="2352"/>
    <cellStyle name="常规 10 4 2 3 2 2 3 2" xfId="3248"/>
    <cellStyle name="常规 10 4 2 3 2 2 3 2 2" xfId="5040"/>
    <cellStyle name="常规 10 4 2 3 2 2 3 2 2 2" xfId="10422"/>
    <cellStyle name="常规 10 4 2 3 2 2 3 2 2 2 2" xfId="21186"/>
    <cellStyle name="常规 10 4 2 3 2 2 3 2 2 2 2 2" xfId="42720"/>
    <cellStyle name="常规 10 4 2 3 2 2 3 2 2 2 3" xfId="31956"/>
    <cellStyle name="常规 10 4 2 3 2 2 3 2 2 3" xfId="15804"/>
    <cellStyle name="常规 10 4 2 3 2 2 3 2 2 3 2" xfId="37338"/>
    <cellStyle name="常规 10 4 2 3 2 2 3 2 2 4" xfId="26574"/>
    <cellStyle name="常规 10 4 2 3 2 2 3 2 3" xfId="6832"/>
    <cellStyle name="常规 10 4 2 3 2 2 3 2 3 2" xfId="12214"/>
    <cellStyle name="常规 10 4 2 3 2 2 3 2 3 2 2" xfId="22978"/>
    <cellStyle name="常规 10 4 2 3 2 2 3 2 3 2 2 2" xfId="44512"/>
    <cellStyle name="常规 10 4 2 3 2 2 3 2 3 2 3" xfId="33748"/>
    <cellStyle name="常规 10 4 2 3 2 2 3 2 3 3" xfId="17596"/>
    <cellStyle name="常规 10 4 2 3 2 2 3 2 3 3 2" xfId="39130"/>
    <cellStyle name="常规 10 4 2 3 2 2 3 2 3 4" xfId="28366"/>
    <cellStyle name="常规 10 4 2 3 2 2 3 2 4" xfId="8630"/>
    <cellStyle name="常规 10 4 2 3 2 2 3 2 4 2" xfId="19394"/>
    <cellStyle name="常规 10 4 2 3 2 2 3 2 4 2 2" xfId="40928"/>
    <cellStyle name="常规 10 4 2 3 2 2 3 2 4 3" xfId="30164"/>
    <cellStyle name="常规 10 4 2 3 2 2 3 2 5" xfId="14012"/>
    <cellStyle name="常规 10 4 2 3 2 2 3 2 5 2" xfId="35546"/>
    <cellStyle name="常规 10 4 2 3 2 2 3 2 6" xfId="24782"/>
    <cellStyle name="常规 10 4 2 3 2 2 3 3" xfId="4144"/>
    <cellStyle name="常规 10 4 2 3 2 2 3 3 2" xfId="9526"/>
    <cellStyle name="常规 10 4 2 3 2 2 3 3 2 2" xfId="20290"/>
    <cellStyle name="常规 10 4 2 3 2 2 3 3 2 2 2" xfId="41824"/>
    <cellStyle name="常规 10 4 2 3 2 2 3 3 2 3" xfId="31060"/>
    <cellStyle name="常规 10 4 2 3 2 2 3 3 3" xfId="14908"/>
    <cellStyle name="常规 10 4 2 3 2 2 3 3 3 2" xfId="36442"/>
    <cellStyle name="常规 10 4 2 3 2 2 3 3 4" xfId="25678"/>
    <cellStyle name="常规 10 4 2 3 2 2 3 4" xfId="5936"/>
    <cellStyle name="常规 10 4 2 3 2 2 3 4 2" xfId="11318"/>
    <cellStyle name="常规 10 4 2 3 2 2 3 4 2 2" xfId="22082"/>
    <cellStyle name="常规 10 4 2 3 2 2 3 4 2 2 2" xfId="43616"/>
    <cellStyle name="常规 10 4 2 3 2 2 3 4 2 3" xfId="32852"/>
    <cellStyle name="常规 10 4 2 3 2 2 3 4 3" xfId="16700"/>
    <cellStyle name="常规 10 4 2 3 2 2 3 4 3 2" xfId="38234"/>
    <cellStyle name="常规 10 4 2 3 2 2 3 4 4" xfId="27470"/>
    <cellStyle name="常规 10 4 2 3 2 2 3 5" xfId="7734"/>
    <cellStyle name="常规 10 4 2 3 2 2 3 5 2" xfId="18498"/>
    <cellStyle name="常规 10 4 2 3 2 2 3 5 2 2" xfId="40032"/>
    <cellStyle name="常规 10 4 2 3 2 2 3 5 3" xfId="29268"/>
    <cellStyle name="常规 10 4 2 3 2 2 3 6" xfId="13116"/>
    <cellStyle name="常规 10 4 2 3 2 2 3 6 2" xfId="34650"/>
    <cellStyle name="常规 10 4 2 3 2 2 3 7" xfId="23886"/>
    <cellStyle name="常规 10 4 2 3 2 2 4" xfId="2800"/>
    <cellStyle name="常规 10 4 2 3 2 2 4 2" xfId="4592"/>
    <cellStyle name="常规 10 4 2 3 2 2 4 2 2" xfId="9974"/>
    <cellStyle name="常规 10 4 2 3 2 2 4 2 2 2" xfId="20738"/>
    <cellStyle name="常规 10 4 2 3 2 2 4 2 2 2 2" xfId="42272"/>
    <cellStyle name="常规 10 4 2 3 2 2 4 2 2 3" xfId="31508"/>
    <cellStyle name="常规 10 4 2 3 2 2 4 2 3" xfId="15356"/>
    <cellStyle name="常规 10 4 2 3 2 2 4 2 3 2" xfId="36890"/>
    <cellStyle name="常规 10 4 2 3 2 2 4 2 4" xfId="26126"/>
    <cellStyle name="常规 10 4 2 3 2 2 4 3" xfId="6384"/>
    <cellStyle name="常规 10 4 2 3 2 2 4 3 2" xfId="11766"/>
    <cellStyle name="常规 10 4 2 3 2 2 4 3 2 2" xfId="22530"/>
    <cellStyle name="常规 10 4 2 3 2 2 4 3 2 2 2" xfId="44064"/>
    <cellStyle name="常规 10 4 2 3 2 2 4 3 2 3" xfId="33300"/>
    <cellStyle name="常规 10 4 2 3 2 2 4 3 3" xfId="17148"/>
    <cellStyle name="常规 10 4 2 3 2 2 4 3 3 2" xfId="38682"/>
    <cellStyle name="常规 10 4 2 3 2 2 4 3 4" xfId="27918"/>
    <cellStyle name="常规 10 4 2 3 2 2 4 4" xfId="8182"/>
    <cellStyle name="常规 10 4 2 3 2 2 4 4 2" xfId="18946"/>
    <cellStyle name="常规 10 4 2 3 2 2 4 4 2 2" xfId="40480"/>
    <cellStyle name="常规 10 4 2 3 2 2 4 4 3" xfId="29716"/>
    <cellStyle name="常规 10 4 2 3 2 2 4 5" xfId="13564"/>
    <cellStyle name="常规 10 4 2 3 2 2 4 5 2" xfId="35098"/>
    <cellStyle name="常规 10 4 2 3 2 2 4 6" xfId="24334"/>
    <cellStyle name="常规 10 4 2 3 2 2 5" xfId="3696"/>
    <cellStyle name="常规 10 4 2 3 2 2 5 2" xfId="9078"/>
    <cellStyle name="常规 10 4 2 3 2 2 5 2 2" xfId="19842"/>
    <cellStyle name="常规 10 4 2 3 2 2 5 2 2 2" xfId="41376"/>
    <cellStyle name="常规 10 4 2 3 2 2 5 2 3" xfId="30612"/>
    <cellStyle name="常规 10 4 2 3 2 2 5 3" xfId="14460"/>
    <cellStyle name="常规 10 4 2 3 2 2 5 3 2" xfId="35994"/>
    <cellStyle name="常规 10 4 2 3 2 2 5 4" xfId="25230"/>
    <cellStyle name="常规 10 4 2 3 2 2 6" xfId="5488"/>
    <cellStyle name="常规 10 4 2 3 2 2 6 2" xfId="10870"/>
    <cellStyle name="常规 10 4 2 3 2 2 6 2 2" xfId="21634"/>
    <cellStyle name="常规 10 4 2 3 2 2 6 2 2 2" xfId="43168"/>
    <cellStyle name="常规 10 4 2 3 2 2 6 2 3" xfId="32404"/>
    <cellStyle name="常规 10 4 2 3 2 2 6 3" xfId="16252"/>
    <cellStyle name="常规 10 4 2 3 2 2 6 3 2" xfId="37786"/>
    <cellStyle name="常规 10 4 2 3 2 2 6 4" xfId="27022"/>
    <cellStyle name="常规 10 4 2 3 2 2 7" xfId="7286"/>
    <cellStyle name="常规 10 4 2 3 2 2 7 2" xfId="18050"/>
    <cellStyle name="常规 10 4 2 3 2 2 7 2 2" xfId="39584"/>
    <cellStyle name="常规 10 4 2 3 2 2 7 3" xfId="28820"/>
    <cellStyle name="常规 10 4 2 3 2 2 8" xfId="12668"/>
    <cellStyle name="常规 10 4 2 3 2 2 8 2" xfId="34202"/>
    <cellStyle name="常规 10 4 2 3 2 2 9" xfId="23438"/>
    <cellStyle name="常规 10 4 2 3 2 3" xfId="2015"/>
    <cellStyle name="常规 10 4 2 3 2 3 2" xfId="2464"/>
    <cellStyle name="常规 10 4 2 3 2 3 2 2" xfId="3360"/>
    <cellStyle name="常规 10 4 2 3 2 3 2 2 2" xfId="5152"/>
    <cellStyle name="常规 10 4 2 3 2 3 2 2 2 2" xfId="10534"/>
    <cellStyle name="常规 10 4 2 3 2 3 2 2 2 2 2" xfId="21298"/>
    <cellStyle name="常规 10 4 2 3 2 3 2 2 2 2 2 2" xfId="42832"/>
    <cellStyle name="常规 10 4 2 3 2 3 2 2 2 2 3" xfId="32068"/>
    <cellStyle name="常规 10 4 2 3 2 3 2 2 2 3" xfId="15916"/>
    <cellStyle name="常规 10 4 2 3 2 3 2 2 2 3 2" xfId="37450"/>
    <cellStyle name="常规 10 4 2 3 2 3 2 2 2 4" xfId="26686"/>
    <cellStyle name="常规 10 4 2 3 2 3 2 2 3" xfId="6944"/>
    <cellStyle name="常规 10 4 2 3 2 3 2 2 3 2" xfId="12326"/>
    <cellStyle name="常规 10 4 2 3 2 3 2 2 3 2 2" xfId="23090"/>
    <cellStyle name="常规 10 4 2 3 2 3 2 2 3 2 2 2" xfId="44624"/>
    <cellStyle name="常规 10 4 2 3 2 3 2 2 3 2 3" xfId="33860"/>
    <cellStyle name="常规 10 4 2 3 2 3 2 2 3 3" xfId="17708"/>
    <cellStyle name="常规 10 4 2 3 2 3 2 2 3 3 2" xfId="39242"/>
    <cellStyle name="常规 10 4 2 3 2 3 2 2 3 4" xfId="28478"/>
    <cellStyle name="常规 10 4 2 3 2 3 2 2 4" xfId="8742"/>
    <cellStyle name="常规 10 4 2 3 2 3 2 2 4 2" xfId="19506"/>
    <cellStyle name="常规 10 4 2 3 2 3 2 2 4 2 2" xfId="41040"/>
    <cellStyle name="常规 10 4 2 3 2 3 2 2 4 3" xfId="30276"/>
    <cellStyle name="常规 10 4 2 3 2 3 2 2 5" xfId="14124"/>
    <cellStyle name="常规 10 4 2 3 2 3 2 2 5 2" xfId="35658"/>
    <cellStyle name="常规 10 4 2 3 2 3 2 2 6" xfId="24894"/>
    <cellStyle name="常规 10 4 2 3 2 3 2 3" xfId="4256"/>
    <cellStyle name="常规 10 4 2 3 2 3 2 3 2" xfId="9638"/>
    <cellStyle name="常规 10 4 2 3 2 3 2 3 2 2" xfId="20402"/>
    <cellStyle name="常规 10 4 2 3 2 3 2 3 2 2 2" xfId="41936"/>
    <cellStyle name="常规 10 4 2 3 2 3 2 3 2 3" xfId="31172"/>
    <cellStyle name="常规 10 4 2 3 2 3 2 3 3" xfId="15020"/>
    <cellStyle name="常规 10 4 2 3 2 3 2 3 3 2" xfId="36554"/>
    <cellStyle name="常规 10 4 2 3 2 3 2 3 4" xfId="25790"/>
    <cellStyle name="常规 10 4 2 3 2 3 2 4" xfId="6048"/>
    <cellStyle name="常规 10 4 2 3 2 3 2 4 2" xfId="11430"/>
    <cellStyle name="常规 10 4 2 3 2 3 2 4 2 2" xfId="22194"/>
    <cellStyle name="常规 10 4 2 3 2 3 2 4 2 2 2" xfId="43728"/>
    <cellStyle name="常规 10 4 2 3 2 3 2 4 2 3" xfId="32964"/>
    <cellStyle name="常规 10 4 2 3 2 3 2 4 3" xfId="16812"/>
    <cellStyle name="常规 10 4 2 3 2 3 2 4 3 2" xfId="38346"/>
    <cellStyle name="常规 10 4 2 3 2 3 2 4 4" xfId="27582"/>
    <cellStyle name="常规 10 4 2 3 2 3 2 5" xfId="7846"/>
    <cellStyle name="常规 10 4 2 3 2 3 2 5 2" xfId="18610"/>
    <cellStyle name="常规 10 4 2 3 2 3 2 5 2 2" xfId="40144"/>
    <cellStyle name="常规 10 4 2 3 2 3 2 5 3" xfId="29380"/>
    <cellStyle name="常规 10 4 2 3 2 3 2 6" xfId="13228"/>
    <cellStyle name="常规 10 4 2 3 2 3 2 6 2" xfId="34762"/>
    <cellStyle name="常规 10 4 2 3 2 3 2 7" xfId="23998"/>
    <cellStyle name="常规 10 4 2 3 2 3 3" xfId="2912"/>
    <cellStyle name="常规 10 4 2 3 2 3 3 2" xfId="4704"/>
    <cellStyle name="常规 10 4 2 3 2 3 3 2 2" xfId="10086"/>
    <cellStyle name="常规 10 4 2 3 2 3 3 2 2 2" xfId="20850"/>
    <cellStyle name="常规 10 4 2 3 2 3 3 2 2 2 2" xfId="42384"/>
    <cellStyle name="常规 10 4 2 3 2 3 3 2 2 3" xfId="31620"/>
    <cellStyle name="常规 10 4 2 3 2 3 3 2 3" xfId="15468"/>
    <cellStyle name="常规 10 4 2 3 2 3 3 2 3 2" xfId="37002"/>
    <cellStyle name="常规 10 4 2 3 2 3 3 2 4" xfId="26238"/>
    <cellStyle name="常规 10 4 2 3 2 3 3 3" xfId="6496"/>
    <cellStyle name="常规 10 4 2 3 2 3 3 3 2" xfId="11878"/>
    <cellStyle name="常规 10 4 2 3 2 3 3 3 2 2" xfId="22642"/>
    <cellStyle name="常规 10 4 2 3 2 3 3 3 2 2 2" xfId="44176"/>
    <cellStyle name="常规 10 4 2 3 2 3 3 3 2 3" xfId="33412"/>
    <cellStyle name="常规 10 4 2 3 2 3 3 3 3" xfId="17260"/>
    <cellStyle name="常规 10 4 2 3 2 3 3 3 3 2" xfId="38794"/>
    <cellStyle name="常规 10 4 2 3 2 3 3 3 4" xfId="28030"/>
    <cellStyle name="常规 10 4 2 3 2 3 3 4" xfId="8294"/>
    <cellStyle name="常规 10 4 2 3 2 3 3 4 2" xfId="19058"/>
    <cellStyle name="常规 10 4 2 3 2 3 3 4 2 2" xfId="40592"/>
    <cellStyle name="常规 10 4 2 3 2 3 3 4 3" xfId="29828"/>
    <cellStyle name="常规 10 4 2 3 2 3 3 5" xfId="13676"/>
    <cellStyle name="常规 10 4 2 3 2 3 3 5 2" xfId="35210"/>
    <cellStyle name="常规 10 4 2 3 2 3 3 6" xfId="24446"/>
    <cellStyle name="常规 10 4 2 3 2 3 4" xfId="3808"/>
    <cellStyle name="常规 10 4 2 3 2 3 4 2" xfId="9190"/>
    <cellStyle name="常规 10 4 2 3 2 3 4 2 2" xfId="19954"/>
    <cellStyle name="常规 10 4 2 3 2 3 4 2 2 2" xfId="41488"/>
    <cellStyle name="常规 10 4 2 3 2 3 4 2 3" xfId="30724"/>
    <cellStyle name="常规 10 4 2 3 2 3 4 3" xfId="14572"/>
    <cellStyle name="常规 10 4 2 3 2 3 4 3 2" xfId="36106"/>
    <cellStyle name="常规 10 4 2 3 2 3 4 4" xfId="25342"/>
    <cellStyle name="常规 10 4 2 3 2 3 5" xfId="5600"/>
    <cellStyle name="常规 10 4 2 3 2 3 5 2" xfId="10982"/>
    <cellStyle name="常规 10 4 2 3 2 3 5 2 2" xfId="21746"/>
    <cellStyle name="常规 10 4 2 3 2 3 5 2 2 2" xfId="43280"/>
    <cellStyle name="常规 10 4 2 3 2 3 5 2 3" xfId="32516"/>
    <cellStyle name="常规 10 4 2 3 2 3 5 3" xfId="16364"/>
    <cellStyle name="常规 10 4 2 3 2 3 5 3 2" xfId="37898"/>
    <cellStyle name="常规 10 4 2 3 2 3 5 4" xfId="27134"/>
    <cellStyle name="常规 10 4 2 3 2 3 6" xfId="7398"/>
    <cellStyle name="常规 10 4 2 3 2 3 6 2" xfId="18162"/>
    <cellStyle name="常规 10 4 2 3 2 3 6 2 2" xfId="39696"/>
    <cellStyle name="常规 10 4 2 3 2 3 6 3" xfId="28932"/>
    <cellStyle name="常规 10 4 2 3 2 3 7" xfId="12780"/>
    <cellStyle name="常规 10 4 2 3 2 3 7 2" xfId="34314"/>
    <cellStyle name="常规 10 4 2 3 2 3 8" xfId="23550"/>
    <cellStyle name="常规 10 4 2 3 2 4" xfId="2240"/>
    <cellStyle name="常规 10 4 2 3 2 4 2" xfId="3136"/>
    <cellStyle name="常规 10 4 2 3 2 4 2 2" xfId="4928"/>
    <cellStyle name="常规 10 4 2 3 2 4 2 2 2" xfId="10310"/>
    <cellStyle name="常规 10 4 2 3 2 4 2 2 2 2" xfId="21074"/>
    <cellStyle name="常规 10 4 2 3 2 4 2 2 2 2 2" xfId="42608"/>
    <cellStyle name="常规 10 4 2 3 2 4 2 2 2 3" xfId="31844"/>
    <cellStyle name="常规 10 4 2 3 2 4 2 2 3" xfId="15692"/>
    <cellStyle name="常规 10 4 2 3 2 4 2 2 3 2" xfId="37226"/>
    <cellStyle name="常规 10 4 2 3 2 4 2 2 4" xfId="26462"/>
    <cellStyle name="常规 10 4 2 3 2 4 2 3" xfId="6720"/>
    <cellStyle name="常规 10 4 2 3 2 4 2 3 2" xfId="12102"/>
    <cellStyle name="常规 10 4 2 3 2 4 2 3 2 2" xfId="22866"/>
    <cellStyle name="常规 10 4 2 3 2 4 2 3 2 2 2" xfId="44400"/>
    <cellStyle name="常规 10 4 2 3 2 4 2 3 2 3" xfId="33636"/>
    <cellStyle name="常规 10 4 2 3 2 4 2 3 3" xfId="17484"/>
    <cellStyle name="常规 10 4 2 3 2 4 2 3 3 2" xfId="39018"/>
    <cellStyle name="常规 10 4 2 3 2 4 2 3 4" xfId="28254"/>
    <cellStyle name="常规 10 4 2 3 2 4 2 4" xfId="8518"/>
    <cellStyle name="常规 10 4 2 3 2 4 2 4 2" xfId="19282"/>
    <cellStyle name="常规 10 4 2 3 2 4 2 4 2 2" xfId="40816"/>
    <cellStyle name="常规 10 4 2 3 2 4 2 4 3" xfId="30052"/>
    <cellStyle name="常规 10 4 2 3 2 4 2 5" xfId="13900"/>
    <cellStyle name="常规 10 4 2 3 2 4 2 5 2" xfId="35434"/>
    <cellStyle name="常规 10 4 2 3 2 4 2 6" xfId="24670"/>
    <cellStyle name="常规 10 4 2 3 2 4 3" xfId="4032"/>
    <cellStyle name="常规 10 4 2 3 2 4 3 2" xfId="9414"/>
    <cellStyle name="常规 10 4 2 3 2 4 3 2 2" xfId="20178"/>
    <cellStyle name="常规 10 4 2 3 2 4 3 2 2 2" xfId="41712"/>
    <cellStyle name="常规 10 4 2 3 2 4 3 2 3" xfId="30948"/>
    <cellStyle name="常规 10 4 2 3 2 4 3 3" xfId="14796"/>
    <cellStyle name="常规 10 4 2 3 2 4 3 3 2" xfId="36330"/>
    <cellStyle name="常规 10 4 2 3 2 4 3 4" xfId="25566"/>
    <cellStyle name="常规 10 4 2 3 2 4 4" xfId="5824"/>
    <cellStyle name="常规 10 4 2 3 2 4 4 2" xfId="11206"/>
    <cellStyle name="常规 10 4 2 3 2 4 4 2 2" xfId="21970"/>
    <cellStyle name="常规 10 4 2 3 2 4 4 2 2 2" xfId="43504"/>
    <cellStyle name="常规 10 4 2 3 2 4 4 2 3" xfId="32740"/>
    <cellStyle name="常规 10 4 2 3 2 4 4 3" xfId="16588"/>
    <cellStyle name="常规 10 4 2 3 2 4 4 3 2" xfId="38122"/>
    <cellStyle name="常规 10 4 2 3 2 4 4 4" xfId="27358"/>
    <cellStyle name="常规 10 4 2 3 2 4 5" xfId="7622"/>
    <cellStyle name="常规 10 4 2 3 2 4 5 2" xfId="18386"/>
    <cellStyle name="常规 10 4 2 3 2 4 5 2 2" xfId="39920"/>
    <cellStyle name="常规 10 4 2 3 2 4 5 3" xfId="29156"/>
    <cellStyle name="常规 10 4 2 3 2 4 6" xfId="13004"/>
    <cellStyle name="常规 10 4 2 3 2 4 6 2" xfId="34538"/>
    <cellStyle name="常规 10 4 2 3 2 4 7" xfId="23774"/>
    <cellStyle name="常规 10 4 2 3 2 5" xfId="2688"/>
    <cellStyle name="常规 10 4 2 3 2 5 2" xfId="4480"/>
    <cellStyle name="常规 10 4 2 3 2 5 2 2" xfId="9862"/>
    <cellStyle name="常规 10 4 2 3 2 5 2 2 2" xfId="20626"/>
    <cellStyle name="常规 10 4 2 3 2 5 2 2 2 2" xfId="42160"/>
    <cellStyle name="常规 10 4 2 3 2 5 2 2 3" xfId="31396"/>
    <cellStyle name="常规 10 4 2 3 2 5 2 3" xfId="15244"/>
    <cellStyle name="常规 10 4 2 3 2 5 2 3 2" xfId="36778"/>
    <cellStyle name="常规 10 4 2 3 2 5 2 4" xfId="26014"/>
    <cellStyle name="常规 10 4 2 3 2 5 3" xfId="6272"/>
    <cellStyle name="常规 10 4 2 3 2 5 3 2" xfId="11654"/>
    <cellStyle name="常规 10 4 2 3 2 5 3 2 2" xfId="22418"/>
    <cellStyle name="常规 10 4 2 3 2 5 3 2 2 2" xfId="43952"/>
    <cellStyle name="常规 10 4 2 3 2 5 3 2 3" xfId="33188"/>
    <cellStyle name="常规 10 4 2 3 2 5 3 3" xfId="17036"/>
    <cellStyle name="常规 10 4 2 3 2 5 3 3 2" xfId="38570"/>
    <cellStyle name="常规 10 4 2 3 2 5 3 4" xfId="27806"/>
    <cellStyle name="常规 10 4 2 3 2 5 4" xfId="8070"/>
    <cellStyle name="常规 10 4 2 3 2 5 4 2" xfId="18834"/>
    <cellStyle name="常规 10 4 2 3 2 5 4 2 2" xfId="40368"/>
    <cellStyle name="常规 10 4 2 3 2 5 4 3" xfId="29604"/>
    <cellStyle name="常规 10 4 2 3 2 5 5" xfId="13452"/>
    <cellStyle name="常规 10 4 2 3 2 5 5 2" xfId="34986"/>
    <cellStyle name="常规 10 4 2 3 2 5 6" xfId="24222"/>
    <cellStyle name="常规 10 4 2 3 2 6" xfId="3584"/>
    <cellStyle name="常规 10 4 2 3 2 6 2" xfId="8966"/>
    <cellStyle name="常规 10 4 2 3 2 6 2 2" xfId="19730"/>
    <cellStyle name="常规 10 4 2 3 2 6 2 2 2" xfId="41264"/>
    <cellStyle name="常规 10 4 2 3 2 6 2 3" xfId="30500"/>
    <cellStyle name="常规 10 4 2 3 2 6 3" xfId="14348"/>
    <cellStyle name="常规 10 4 2 3 2 6 3 2" xfId="35882"/>
    <cellStyle name="常规 10 4 2 3 2 6 4" xfId="25118"/>
    <cellStyle name="常规 10 4 2 3 2 7" xfId="5376"/>
    <cellStyle name="常规 10 4 2 3 2 7 2" xfId="10758"/>
    <cellStyle name="常规 10 4 2 3 2 7 2 2" xfId="21522"/>
    <cellStyle name="常规 10 4 2 3 2 7 2 2 2" xfId="43056"/>
    <cellStyle name="常规 10 4 2 3 2 7 2 3" xfId="32292"/>
    <cellStyle name="常规 10 4 2 3 2 7 3" xfId="16140"/>
    <cellStyle name="常规 10 4 2 3 2 7 3 2" xfId="37674"/>
    <cellStyle name="常规 10 4 2 3 2 7 4" xfId="26910"/>
    <cellStyle name="常规 10 4 2 3 2 8" xfId="7174"/>
    <cellStyle name="常规 10 4 2 3 2 8 2" xfId="17938"/>
    <cellStyle name="常规 10 4 2 3 2 8 2 2" xfId="39472"/>
    <cellStyle name="常规 10 4 2 3 2 8 3" xfId="28708"/>
    <cellStyle name="常规 10 4 2 3 2 9" xfId="12556"/>
    <cellStyle name="常规 10 4 2 3 2 9 2" xfId="34090"/>
    <cellStyle name="常规 10 4 2 3 3" xfId="1847"/>
    <cellStyle name="常规 10 4 2 3 3 2" xfId="2071"/>
    <cellStyle name="常规 10 4 2 3 3 2 2" xfId="2520"/>
    <cellStyle name="常规 10 4 2 3 3 2 2 2" xfId="3416"/>
    <cellStyle name="常规 10 4 2 3 3 2 2 2 2" xfId="5208"/>
    <cellStyle name="常规 10 4 2 3 3 2 2 2 2 2" xfId="10590"/>
    <cellStyle name="常规 10 4 2 3 3 2 2 2 2 2 2" xfId="21354"/>
    <cellStyle name="常规 10 4 2 3 3 2 2 2 2 2 2 2" xfId="42888"/>
    <cellStyle name="常规 10 4 2 3 3 2 2 2 2 2 3" xfId="32124"/>
    <cellStyle name="常规 10 4 2 3 3 2 2 2 2 3" xfId="15972"/>
    <cellStyle name="常规 10 4 2 3 3 2 2 2 2 3 2" xfId="37506"/>
    <cellStyle name="常规 10 4 2 3 3 2 2 2 2 4" xfId="26742"/>
    <cellStyle name="常规 10 4 2 3 3 2 2 2 3" xfId="7000"/>
    <cellStyle name="常规 10 4 2 3 3 2 2 2 3 2" xfId="12382"/>
    <cellStyle name="常规 10 4 2 3 3 2 2 2 3 2 2" xfId="23146"/>
    <cellStyle name="常规 10 4 2 3 3 2 2 2 3 2 2 2" xfId="44680"/>
    <cellStyle name="常规 10 4 2 3 3 2 2 2 3 2 3" xfId="33916"/>
    <cellStyle name="常规 10 4 2 3 3 2 2 2 3 3" xfId="17764"/>
    <cellStyle name="常规 10 4 2 3 3 2 2 2 3 3 2" xfId="39298"/>
    <cellStyle name="常规 10 4 2 3 3 2 2 2 3 4" xfId="28534"/>
    <cellStyle name="常规 10 4 2 3 3 2 2 2 4" xfId="8798"/>
    <cellStyle name="常规 10 4 2 3 3 2 2 2 4 2" xfId="19562"/>
    <cellStyle name="常规 10 4 2 3 3 2 2 2 4 2 2" xfId="41096"/>
    <cellStyle name="常规 10 4 2 3 3 2 2 2 4 3" xfId="30332"/>
    <cellStyle name="常规 10 4 2 3 3 2 2 2 5" xfId="14180"/>
    <cellStyle name="常规 10 4 2 3 3 2 2 2 5 2" xfId="35714"/>
    <cellStyle name="常规 10 4 2 3 3 2 2 2 6" xfId="24950"/>
    <cellStyle name="常规 10 4 2 3 3 2 2 3" xfId="4312"/>
    <cellStyle name="常规 10 4 2 3 3 2 2 3 2" xfId="9694"/>
    <cellStyle name="常规 10 4 2 3 3 2 2 3 2 2" xfId="20458"/>
    <cellStyle name="常规 10 4 2 3 3 2 2 3 2 2 2" xfId="41992"/>
    <cellStyle name="常规 10 4 2 3 3 2 2 3 2 3" xfId="31228"/>
    <cellStyle name="常规 10 4 2 3 3 2 2 3 3" xfId="15076"/>
    <cellStyle name="常规 10 4 2 3 3 2 2 3 3 2" xfId="36610"/>
    <cellStyle name="常规 10 4 2 3 3 2 2 3 4" xfId="25846"/>
    <cellStyle name="常规 10 4 2 3 3 2 2 4" xfId="6104"/>
    <cellStyle name="常规 10 4 2 3 3 2 2 4 2" xfId="11486"/>
    <cellStyle name="常规 10 4 2 3 3 2 2 4 2 2" xfId="22250"/>
    <cellStyle name="常规 10 4 2 3 3 2 2 4 2 2 2" xfId="43784"/>
    <cellStyle name="常规 10 4 2 3 3 2 2 4 2 3" xfId="33020"/>
    <cellStyle name="常规 10 4 2 3 3 2 2 4 3" xfId="16868"/>
    <cellStyle name="常规 10 4 2 3 3 2 2 4 3 2" xfId="38402"/>
    <cellStyle name="常规 10 4 2 3 3 2 2 4 4" xfId="27638"/>
    <cellStyle name="常规 10 4 2 3 3 2 2 5" xfId="7902"/>
    <cellStyle name="常规 10 4 2 3 3 2 2 5 2" xfId="18666"/>
    <cellStyle name="常规 10 4 2 3 3 2 2 5 2 2" xfId="40200"/>
    <cellStyle name="常规 10 4 2 3 3 2 2 5 3" xfId="29436"/>
    <cellStyle name="常规 10 4 2 3 3 2 2 6" xfId="13284"/>
    <cellStyle name="常规 10 4 2 3 3 2 2 6 2" xfId="34818"/>
    <cellStyle name="常规 10 4 2 3 3 2 2 7" xfId="24054"/>
    <cellStyle name="常规 10 4 2 3 3 2 3" xfId="2968"/>
    <cellStyle name="常规 10 4 2 3 3 2 3 2" xfId="4760"/>
    <cellStyle name="常规 10 4 2 3 3 2 3 2 2" xfId="10142"/>
    <cellStyle name="常规 10 4 2 3 3 2 3 2 2 2" xfId="20906"/>
    <cellStyle name="常规 10 4 2 3 3 2 3 2 2 2 2" xfId="42440"/>
    <cellStyle name="常规 10 4 2 3 3 2 3 2 2 3" xfId="31676"/>
    <cellStyle name="常规 10 4 2 3 3 2 3 2 3" xfId="15524"/>
    <cellStyle name="常规 10 4 2 3 3 2 3 2 3 2" xfId="37058"/>
    <cellStyle name="常规 10 4 2 3 3 2 3 2 4" xfId="26294"/>
    <cellStyle name="常规 10 4 2 3 3 2 3 3" xfId="6552"/>
    <cellStyle name="常规 10 4 2 3 3 2 3 3 2" xfId="11934"/>
    <cellStyle name="常规 10 4 2 3 3 2 3 3 2 2" xfId="22698"/>
    <cellStyle name="常规 10 4 2 3 3 2 3 3 2 2 2" xfId="44232"/>
    <cellStyle name="常规 10 4 2 3 3 2 3 3 2 3" xfId="33468"/>
    <cellStyle name="常规 10 4 2 3 3 2 3 3 3" xfId="17316"/>
    <cellStyle name="常规 10 4 2 3 3 2 3 3 3 2" xfId="38850"/>
    <cellStyle name="常规 10 4 2 3 3 2 3 3 4" xfId="28086"/>
    <cellStyle name="常规 10 4 2 3 3 2 3 4" xfId="8350"/>
    <cellStyle name="常规 10 4 2 3 3 2 3 4 2" xfId="19114"/>
    <cellStyle name="常规 10 4 2 3 3 2 3 4 2 2" xfId="40648"/>
    <cellStyle name="常规 10 4 2 3 3 2 3 4 3" xfId="29884"/>
    <cellStyle name="常规 10 4 2 3 3 2 3 5" xfId="13732"/>
    <cellStyle name="常规 10 4 2 3 3 2 3 5 2" xfId="35266"/>
    <cellStyle name="常规 10 4 2 3 3 2 3 6" xfId="24502"/>
    <cellStyle name="常规 10 4 2 3 3 2 4" xfId="3864"/>
    <cellStyle name="常规 10 4 2 3 3 2 4 2" xfId="9246"/>
    <cellStyle name="常规 10 4 2 3 3 2 4 2 2" xfId="20010"/>
    <cellStyle name="常规 10 4 2 3 3 2 4 2 2 2" xfId="41544"/>
    <cellStyle name="常规 10 4 2 3 3 2 4 2 3" xfId="30780"/>
    <cellStyle name="常规 10 4 2 3 3 2 4 3" xfId="14628"/>
    <cellStyle name="常规 10 4 2 3 3 2 4 3 2" xfId="36162"/>
    <cellStyle name="常规 10 4 2 3 3 2 4 4" xfId="25398"/>
    <cellStyle name="常规 10 4 2 3 3 2 5" xfId="5656"/>
    <cellStyle name="常规 10 4 2 3 3 2 5 2" xfId="11038"/>
    <cellStyle name="常规 10 4 2 3 3 2 5 2 2" xfId="21802"/>
    <cellStyle name="常规 10 4 2 3 3 2 5 2 2 2" xfId="43336"/>
    <cellStyle name="常规 10 4 2 3 3 2 5 2 3" xfId="32572"/>
    <cellStyle name="常规 10 4 2 3 3 2 5 3" xfId="16420"/>
    <cellStyle name="常规 10 4 2 3 3 2 5 3 2" xfId="37954"/>
    <cellStyle name="常规 10 4 2 3 3 2 5 4" xfId="27190"/>
    <cellStyle name="常规 10 4 2 3 3 2 6" xfId="7454"/>
    <cellStyle name="常规 10 4 2 3 3 2 6 2" xfId="18218"/>
    <cellStyle name="常规 10 4 2 3 3 2 6 2 2" xfId="39752"/>
    <cellStyle name="常规 10 4 2 3 3 2 6 3" xfId="28988"/>
    <cellStyle name="常规 10 4 2 3 3 2 7" xfId="12836"/>
    <cellStyle name="常规 10 4 2 3 3 2 7 2" xfId="34370"/>
    <cellStyle name="常规 10 4 2 3 3 2 8" xfId="23606"/>
    <cellStyle name="常规 10 4 2 3 3 3" xfId="2296"/>
    <cellStyle name="常规 10 4 2 3 3 3 2" xfId="3192"/>
    <cellStyle name="常规 10 4 2 3 3 3 2 2" xfId="4984"/>
    <cellStyle name="常规 10 4 2 3 3 3 2 2 2" xfId="10366"/>
    <cellStyle name="常规 10 4 2 3 3 3 2 2 2 2" xfId="21130"/>
    <cellStyle name="常规 10 4 2 3 3 3 2 2 2 2 2" xfId="42664"/>
    <cellStyle name="常规 10 4 2 3 3 3 2 2 2 3" xfId="31900"/>
    <cellStyle name="常规 10 4 2 3 3 3 2 2 3" xfId="15748"/>
    <cellStyle name="常规 10 4 2 3 3 3 2 2 3 2" xfId="37282"/>
    <cellStyle name="常规 10 4 2 3 3 3 2 2 4" xfId="26518"/>
    <cellStyle name="常规 10 4 2 3 3 3 2 3" xfId="6776"/>
    <cellStyle name="常规 10 4 2 3 3 3 2 3 2" xfId="12158"/>
    <cellStyle name="常规 10 4 2 3 3 3 2 3 2 2" xfId="22922"/>
    <cellStyle name="常规 10 4 2 3 3 3 2 3 2 2 2" xfId="44456"/>
    <cellStyle name="常规 10 4 2 3 3 3 2 3 2 3" xfId="33692"/>
    <cellStyle name="常规 10 4 2 3 3 3 2 3 3" xfId="17540"/>
    <cellStyle name="常规 10 4 2 3 3 3 2 3 3 2" xfId="39074"/>
    <cellStyle name="常规 10 4 2 3 3 3 2 3 4" xfId="28310"/>
    <cellStyle name="常规 10 4 2 3 3 3 2 4" xfId="8574"/>
    <cellStyle name="常规 10 4 2 3 3 3 2 4 2" xfId="19338"/>
    <cellStyle name="常规 10 4 2 3 3 3 2 4 2 2" xfId="40872"/>
    <cellStyle name="常规 10 4 2 3 3 3 2 4 3" xfId="30108"/>
    <cellStyle name="常规 10 4 2 3 3 3 2 5" xfId="13956"/>
    <cellStyle name="常规 10 4 2 3 3 3 2 5 2" xfId="35490"/>
    <cellStyle name="常规 10 4 2 3 3 3 2 6" xfId="24726"/>
    <cellStyle name="常规 10 4 2 3 3 3 3" xfId="4088"/>
    <cellStyle name="常规 10 4 2 3 3 3 3 2" xfId="9470"/>
    <cellStyle name="常规 10 4 2 3 3 3 3 2 2" xfId="20234"/>
    <cellStyle name="常规 10 4 2 3 3 3 3 2 2 2" xfId="41768"/>
    <cellStyle name="常规 10 4 2 3 3 3 3 2 3" xfId="31004"/>
    <cellStyle name="常规 10 4 2 3 3 3 3 3" xfId="14852"/>
    <cellStyle name="常规 10 4 2 3 3 3 3 3 2" xfId="36386"/>
    <cellStyle name="常规 10 4 2 3 3 3 3 4" xfId="25622"/>
    <cellStyle name="常规 10 4 2 3 3 3 4" xfId="5880"/>
    <cellStyle name="常规 10 4 2 3 3 3 4 2" xfId="11262"/>
    <cellStyle name="常规 10 4 2 3 3 3 4 2 2" xfId="22026"/>
    <cellStyle name="常规 10 4 2 3 3 3 4 2 2 2" xfId="43560"/>
    <cellStyle name="常规 10 4 2 3 3 3 4 2 3" xfId="32796"/>
    <cellStyle name="常规 10 4 2 3 3 3 4 3" xfId="16644"/>
    <cellStyle name="常规 10 4 2 3 3 3 4 3 2" xfId="38178"/>
    <cellStyle name="常规 10 4 2 3 3 3 4 4" xfId="27414"/>
    <cellStyle name="常规 10 4 2 3 3 3 5" xfId="7678"/>
    <cellStyle name="常规 10 4 2 3 3 3 5 2" xfId="18442"/>
    <cellStyle name="常规 10 4 2 3 3 3 5 2 2" xfId="39976"/>
    <cellStyle name="常规 10 4 2 3 3 3 5 3" xfId="29212"/>
    <cellStyle name="常规 10 4 2 3 3 3 6" xfId="13060"/>
    <cellStyle name="常规 10 4 2 3 3 3 6 2" xfId="34594"/>
    <cellStyle name="常规 10 4 2 3 3 3 7" xfId="23830"/>
    <cellStyle name="常规 10 4 2 3 3 4" xfId="2744"/>
    <cellStyle name="常规 10 4 2 3 3 4 2" xfId="4536"/>
    <cellStyle name="常规 10 4 2 3 3 4 2 2" xfId="9918"/>
    <cellStyle name="常规 10 4 2 3 3 4 2 2 2" xfId="20682"/>
    <cellStyle name="常规 10 4 2 3 3 4 2 2 2 2" xfId="42216"/>
    <cellStyle name="常规 10 4 2 3 3 4 2 2 3" xfId="31452"/>
    <cellStyle name="常规 10 4 2 3 3 4 2 3" xfId="15300"/>
    <cellStyle name="常规 10 4 2 3 3 4 2 3 2" xfId="36834"/>
    <cellStyle name="常规 10 4 2 3 3 4 2 4" xfId="26070"/>
    <cellStyle name="常规 10 4 2 3 3 4 3" xfId="6328"/>
    <cellStyle name="常规 10 4 2 3 3 4 3 2" xfId="11710"/>
    <cellStyle name="常规 10 4 2 3 3 4 3 2 2" xfId="22474"/>
    <cellStyle name="常规 10 4 2 3 3 4 3 2 2 2" xfId="44008"/>
    <cellStyle name="常规 10 4 2 3 3 4 3 2 3" xfId="33244"/>
    <cellStyle name="常规 10 4 2 3 3 4 3 3" xfId="17092"/>
    <cellStyle name="常规 10 4 2 3 3 4 3 3 2" xfId="38626"/>
    <cellStyle name="常规 10 4 2 3 3 4 3 4" xfId="27862"/>
    <cellStyle name="常规 10 4 2 3 3 4 4" xfId="8126"/>
    <cellStyle name="常规 10 4 2 3 3 4 4 2" xfId="18890"/>
    <cellStyle name="常规 10 4 2 3 3 4 4 2 2" xfId="40424"/>
    <cellStyle name="常规 10 4 2 3 3 4 4 3" xfId="29660"/>
    <cellStyle name="常规 10 4 2 3 3 4 5" xfId="13508"/>
    <cellStyle name="常规 10 4 2 3 3 4 5 2" xfId="35042"/>
    <cellStyle name="常规 10 4 2 3 3 4 6" xfId="24278"/>
    <cellStyle name="常规 10 4 2 3 3 5" xfId="3640"/>
    <cellStyle name="常规 10 4 2 3 3 5 2" xfId="9022"/>
    <cellStyle name="常规 10 4 2 3 3 5 2 2" xfId="19786"/>
    <cellStyle name="常规 10 4 2 3 3 5 2 2 2" xfId="41320"/>
    <cellStyle name="常规 10 4 2 3 3 5 2 3" xfId="30556"/>
    <cellStyle name="常规 10 4 2 3 3 5 3" xfId="14404"/>
    <cellStyle name="常规 10 4 2 3 3 5 3 2" xfId="35938"/>
    <cellStyle name="常规 10 4 2 3 3 5 4" xfId="25174"/>
    <cellStyle name="常规 10 4 2 3 3 6" xfId="5432"/>
    <cellStyle name="常规 10 4 2 3 3 6 2" xfId="10814"/>
    <cellStyle name="常规 10 4 2 3 3 6 2 2" xfId="21578"/>
    <cellStyle name="常规 10 4 2 3 3 6 2 2 2" xfId="43112"/>
    <cellStyle name="常规 10 4 2 3 3 6 2 3" xfId="32348"/>
    <cellStyle name="常规 10 4 2 3 3 6 3" xfId="16196"/>
    <cellStyle name="常规 10 4 2 3 3 6 3 2" xfId="37730"/>
    <cellStyle name="常规 10 4 2 3 3 6 4" xfId="26966"/>
    <cellStyle name="常规 10 4 2 3 3 7" xfId="7230"/>
    <cellStyle name="常规 10 4 2 3 3 7 2" xfId="17994"/>
    <cellStyle name="常规 10 4 2 3 3 7 2 2" xfId="39528"/>
    <cellStyle name="常规 10 4 2 3 3 7 3" xfId="28764"/>
    <cellStyle name="常规 10 4 2 3 3 8" xfId="12612"/>
    <cellStyle name="常规 10 4 2 3 3 8 2" xfId="34146"/>
    <cellStyle name="常规 10 4 2 3 3 9" xfId="23382"/>
    <cellStyle name="常规 10 4 2 3 4" xfId="1959"/>
    <cellStyle name="常规 10 4 2 3 4 2" xfId="2408"/>
    <cellStyle name="常规 10 4 2 3 4 2 2" xfId="3304"/>
    <cellStyle name="常规 10 4 2 3 4 2 2 2" xfId="5096"/>
    <cellStyle name="常规 10 4 2 3 4 2 2 2 2" xfId="10478"/>
    <cellStyle name="常规 10 4 2 3 4 2 2 2 2 2" xfId="21242"/>
    <cellStyle name="常规 10 4 2 3 4 2 2 2 2 2 2" xfId="42776"/>
    <cellStyle name="常规 10 4 2 3 4 2 2 2 2 3" xfId="32012"/>
    <cellStyle name="常规 10 4 2 3 4 2 2 2 3" xfId="15860"/>
    <cellStyle name="常规 10 4 2 3 4 2 2 2 3 2" xfId="37394"/>
    <cellStyle name="常规 10 4 2 3 4 2 2 2 4" xfId="26630"/>
    <cellStyle name="常规 10 4 2 3 4 2 2 3" xfId="6888"/>
    <cellStyle name="常规 10 4 2 3 4 2 2 3 2" xfId="12270"/>
    <cellStyle name="常规 10 4 2 3 4 2 2 3 2 2" xfId="23034"/>
    <cellStyle name="常规 10 4 2 3 4 2 2 3 2 2 2" xfId="44568"/>
    <cellStyle name="常规 10 4 2 3 4 2 2 3 2 3" xfId="33804"/>
    <cellStyle name="常规 10 4 2 3 4 2 2 3 3" xfId="17652"/>
    <cellStyle name="常规 10 4 2 3 4 2 2 3 3 2" xfId="39186"/>
    <cellStyle name="常规 10 4 2 3 4 2 2 3 4" xfId="28422"/>
    <cellStyle name="常规 10 4 2 3 4 2 2 4" xfId="8686"/>
    <cellStyle name="常规 10 4 2 3 4 2 2 4 2" xfId="19450"/>
    <cellStyle name="常规 10 4 2 3 4 2 2 4 2 2" xfId="40984"/>
    <cellStyle name="常规 10 4 2 3 4 2 2 4 3" xfId="30220"/>
    <cellStyle name="常规 10 4 2 3 4 2 2 5" xfId="14068"/>
    <cellStyle name="常规 10 4 2 3 4 2 2 5 2" xfId="35602"/>
    <cellStyle name="常规 10 4 2 3 4 2 2 6" xfId="24838"/>
    <cellStyle name="常规 10 4 2 3 4 2 3" xfId="4200"/>
    <cellStyle name="常规 10 4 2 3 4 2 3 2" xfId="9582"/>
    <cellStyle name="常规 10 4 2 3 4 2 3 2 2" xfId="20346"/>
    <cellStyle name="常规 10 4 2 3 4 2 3 2 2 2" xfId="41880"/>
    <cellStyle name="常规 10 4 2 3 4 2 3 2 3" xfId="31116"/>
    <cellStyle name="常规 10 4 2 3 4 2 3 3" xfId="14964"/>
    <cellStyle name="常规 10 4 2 3 4 2 3 3 2" xfId="36498"/>
    <cellStyle name="常规 10 4 2 3 4 2 3 4" xfId="25734"/>
    <cellStyle name="常规 10 4 2 3 4 2 4" xfId="5992"/>
    <cellStyle name="常规 10 4 2 3 4 2 4 2" xfId="11374"/>
    <cellStyle name="常规 10 4 2 3 4 2 4 2 2" xfId="22138"/>
    <cellStyle name="常规 10 4 2 3 4 2 4 2 2 2" xfId="43672"/>
    <cellStyle name="常规 10 4 2 3 4 2 4 2 3" xfId="32908"/>
    <cellStyle name="常规 10 4 2 3 4 2 4 3" xfId="16756"/>
    <cellStyle name="常规 10 4 2 3 4 2 4 3 2" xfId="38290"/>
    <cellStyle name="常规 10 4 2 3 4 2 4 4" xfId="27526"/>
    <cellStyle name="常规 10 4 2 3 4 2 5" xfId="7790"/>
    <cellStyle name="常规 10 4 2 3 4 2 5 2" xfId="18554"/>
    <cellStyle name="常规 10 4 2 3 4 2 5 2 2" xfId="40088"/>
    <cellStyle name="常规 10 4 2 3 4 2 5 3" xfId="29324"/>
    <cellStyle name="常规 10 4 2 3 4 2 6" xfId="13172"/>
    <cellStyle name="常规 10 4 2 3 4 2 6 2" xfId="34706"/>
    <cellStyle name="常规 10 4 2 3 4 2 7" xfId="23942"/>
    <cellStyle name="常规 10 4 2 3 4 3" xfId="2856"/>
    <cellStyle name="常规 10 4 2 3 4 3 2" xfId="4648"/>
    <cellStyle name="常规 10 4 2 3 4 3 2 2" xfId="10030"/>
    <cellStyle name="常规 10 4 2 3 4 3 2 2 2" xfId="20794"/>
    <cellStyle name="常规 10 4 2 3 4 3 2 2 2 2" xfId="42328"/>
    <cellStyle name="常规 10 4 2 3 4 3 2 2 3" xfId="31564"/>
    <cellStyle name="常规 10 4 2 3 4 3 2 3" xfId="15412"/>
    <cellStyle name="常规 10 4 2 3 4 3 2 3 2" xfId="36946"/>
    <cellStyle name="常规 10 4 2 3 4 3 2 4" xfId="26182"/>
    <cellStyle name="常规 10 4 2 3 4 3 3" xfId="6440"/>
    <cellStyle name="常规 10 4 2 3 4 3 3 2" xfId="11822"/>
    <cellStyle name="常规 10 4 2 3 4 3 3 2 2" xfId="22586"/>
    <cellStyle name="常规 10 4 2 3 4 3 3 2 2 2" xfId="44120"/>
    <cellStyle name="常规 10 4 2 3 4 3 3 2 3" xfId="33356"/>
    <cellStyle name="常规 10 4 2 3 4 3 3 3" xfId="17204"/>
    <cellStyle name="常规 10 4 2 3 4 3 3 3 2" xfId="38738"/>
    <cellStyle name="常规 10 4 2 3 4 3 3 4" xfId="27974"/>
    <cellStyle name="常规 10 4 2 3 4 3 4" xfId="8238"/>
    <cellStyle name="常规 10 4 2 3 4 3 4 2" xfId="19002"/>
    <cellStyle name="常规 10 4 2 3 4 3 4 2 2" xfId="40536"/>
    <cellStyle name="常规 10 4 2 3 4 3 4 3" xfId="29772"/>
    <cellStyle name="常规 10 4 2 3 4 3 5" xfId="13620"/>
    <cellStyle name="常规 10 4 2 3 4 3 5 2" xfId="35154"/>
    <cellStyle name="常规 10 4 2 3 4 3 6" xfId="24390"/>
    <cellStyle name="常规 10 4 2 3 4 4" xfId="3752"/>
    <cellStyle name="常规 10 4 2 3 4 4 2" xfId="9134"/>
    <cellStyle name="常规 10 4 2 3 4 4 2 2" xfId="19898"/>
    <cellStyle name="常规 10 4 2 3 4 4 2 2 2" xfId="41432"/>
    <cellStyle name="常规 10 4 2 3 4 4 2 3" xfId="30668"/>
    <cellStyle name="常规 10 4 2 3 4 4 3" xfId="14516"/>
    <cellStyle name="常规 10 4 2 3 4 4 3 2" xfId="36050"/>
    <cellStyle name="常规 10 4 2 3 4 4 4" xfId="25286"/>
    <cellStyle name="常规 10 4 2 3 4 5" xfId="5544"/>
    <cellStyle name="常规 10 4 2 3 4 5 2" xfId="10926"/>
    <cellStyle name="常规 10 4 2 3 4 5 2 2" xfId="21690"/>
    <cellStyle name="常规 10 4 2 3 4 5 2 2 2" xfId="43224"/>
    <cellStyle name="常规 10 4 2 3 4 5 2 3" xfId="32460"/>
    <cellStyle name="常规 10 4 2 3 4 5 3" xfId="16308"/>
    <cellStyle name="常规 10 4 2 3 4 5 3 2" xfId="37842"/>
    <cellStyle name="常规 10 4 2 3 4 5 4" xfId="27078"/>
    <cellStyle name="常规 10 4 2 3 4 6" xfId="7342"/>
    <cellStyle name="常规 10 4 2 3 4 6 2" xfId="18106"/>
    <cellStyle name="常规 10 4 2 3 4 6 2 2" xfId="39640"/>
    <cellStyle name="常规 10 4 2 3 4 6 3" xfId="28876"/>
    <cellStyle name="常规 10 4 2 3 4 7" xfId="12724"/>
    <cellStyle name="常规 10 4 2 3 4 7 2" xfId="34258"/>
    <cellStyle name="常规 10 4 2 3 4 8" xfId="23494"/>
    <cellStyle name="常规 10 4 2 3 5" xfId="2184"/>
    <cellStyle name="常规 10 4 2 3 5 2" xfId="3080"/>
    <cellStyle name="常规 10 4 2 3 5 2 2" xfId="4872"/>
    <cellStyle name="常规 10 4 2 3 5 2 2 2" xfId="10254"/>
    <cellStyle name="常规 10 4 2 3 5 2 2 2 2" xfId="21018"/>
    <cellStyle name="常规 10 4 2 3 5 2 2 2 2 2" xfId="42552"/>
    <cellStyle name="常规 10 4 2 3 5 2 2 2 3" xfId="31788"/>
    <cellStyle name="常规 10 4 2 3 5 2 2 3" xfId="15636"/>
    <cellStyle name="常规 10 4 2 3 5 2 2 3 2" xfId="37170"/>
    <cellStyle name="常规 10 4 2 3 5 2 2 4" xfId="26406"/>
    <cellStyle name="常规 10 4 2 3 5 2 3" xfId="6664"/>
    <cellStyle name="常规 10 4 2 3 5 2 3 2" xfId="12046"/>
    <cellStyle name="常规 10 4 2 3 5 2 3 2 2" xfId="22810"/>
    <cellStyle name="常规 10 4 2 3 5 2 3 2 2 2" xfId="44344"/>
    <cellStyle name="常规 10 4 2 3 5 2 3 2 3" xfId="33580"/>
    <cellStyle name="常规 10 4 2 3 5 2 3 3" xfId="17428"/>
    <cellStyle name="常规 10 4 2 3 5 2 3 3 2" xfId="38962"/>
    <cellStyle name="常规 10 4 2 3 5 2 3 4" xfId="28198"/>
    <cellStyle name="常规 10 4 2 3 5 2 4" xfId="8462"/>
    <cellStyle name="常规 10 4 2 3 5 2 4 2" xfId="19226"/>
    <cellStyle name="常规 10 4 2 3 5 2 4 2 2" xfId="40760"/>
    <cellStyle name="常规 10 4 2 3 5 2 4 3" xfId="29996"/>
    <cellStyle name="常规 10 4 2 3 5 2 5" xfId="13844"/>
    <cellStyle name="常规 10 4 2 3 5 2 5 2" xfId="35378"/>
    <cellStyle name="常规 10 4 2 3 5 2 6" xfId="24614"/>
    <cellStyle name="常规 10 4 2 3 5 3" xfId="3976"/>
    <cellStyle name="常规 10 4 2 3 5 3 2" xfId="9358"/>
    <cellStyle name="常规 10 4 2 3 5 3 2 2" xfId="20122"/>
    <cellStyle name="常规 10 4 2 3 5 3 2 2 2" xfId="41656"/>
    <cellStyle name="常规 10 4 2 3 5 3 2 3" xfId="30892"/>
    <cellStyle name="常规 10 4 2 3 5 3 3" xfId="14740"/>
    <cellStyle name="常规 10 4 2 3 5 3 3 2" xfId="36274"/>
    <cellStyle name="常规 10 4 2 3 5 3 4" xfId="25510"/>
    <cellStyle name="常规 10 4 2 3 5 4" xfId="5768"/>
    <cellStyle name="常规 10 4 2 3 5 4 2" xfId="11150"/>
    <cellStyle name="常规 10 4 2 3 5 4 2 2" xfId="21914"/>
    <cellStyle name="常规 10 4 2 3 5 4 2 2 2" xfId="43448"/>
    <cellStyle name="常规 10 4 2 3 5 4 2 3" xfId="32684"/>
    <cellStyle name="常规 10 4 2 3 5 4 3" xfId="16532"/>
    <cellStyle name="常规 10 4 2 3 5 4 3 2" xfId="38066"/>
    <cellStyle name="常规 10 4 2 3 5 4 4" xfId="27302"/>
    <cellStyle name="常规 10 4 2 3 5 5" xfId="7566"/>
    <cellStyle name="常规 10 4 2 3 5 5 2" xfId="18330"/>
    <cellStyle name="常规 10 4 2 3 5 5 2 2" xfId="39864"/>
    <cellStyle name="常规 10 4 2 3 5 5 3" xfId="29100"/>
    <cellStyle name="常规 10 4 2 3 5 6" xfId="12948"/>
    <cellStyle name="常规 10 4 2 3 5 6 2" xfId="34482"/>
    <cellStyle name="常规 10 4 2 3 5 7" xfId="23718"/>
    <cellStyle name="常规 10 4 2 3 6" xfId="2632"/>
    <cellStyle name="常规 10 4 2 3 6 2" xfId="4424"/>
    <cellStyle name="常规 10 4 2 3 6 2 2" xfId="9806"/>
    <cellStyle name="常规 10 4 2 3 6 2 2 2" xfId="20570"/>
    <cellStyle name="常规 10 4 2 3 6 2 2 2 2" xfId="42104"/>
    <cellStyle name="常规 10 4 2 3 6 2 2 3" xfId="31340"/>
    <cellStyle name="常规 10 4 2 3 6 2 3" xfId="15188"/>
    <cellStyle name="常规 10 4 2 3 6 2 3 2" xfId="36722"/>
    <cellStyle name="常规 10 4 2 3 6 2 4" xfId="25958"/>
    <cellStyle name="常规 10 4 2 3 6 3" xfId="6216"/>
    <cellStyle name="常规 10 4 2 3 6 3 2" xfId="11598"/>
    <cellStyle name="常规 10 4 2 3 6 3 2 2" xfId="22362"/>
    <cellStyle name="常规 10 4 2 3 6 3 2 2 2" xfId="43896"/>
    <cellStyle name="常规 10 4 2 3 6 3 2 3" xfId="33132"/>
    <cellStyle name="常规 10 4 2 3 6 3 3" xfId="16980"/>
    <cellStyle name="常规 10 4 2 3 6 3 3 2" xfId="38514"/>
    <cellStyle name="常规 10 4 2 3 6 3 4" xfId="27750"/>
    <cellStyle name="常规 10 4 2 3 6 4" xfId="8014"/>
    <cellStyle name="常规 10 4 2 3 6 4 2" xfId="18778"/>
    <cellStyle name="常规 10 4 2 3 6 4 2 2" xfId="40312"/>
    <cellStyle name="常规 10 4 2 3 6 4 3" xfId="29548"/>
    <cellStyle name="常规 10 4 2 3 6 5" xfId="13396"/>
    <cellStyle name="常规 10 4 2 3 6 5 2" xfId="34930"/>
    <cellStyle name="常规 10 4 2 3 6 6" xfId="24166"/>
    <cellStyle name="常规 10 4 2 3 7" xfId="3528"/>
    <cellStyle name="常规 10 4 2 3 7 2" xfId="8910"/>
    <cellStyle name="常规 10 4 2 3 7 2 2" xfId="19674"/>
    <cellStyle name="常规 10 4 2 3 7 2 2 2" xfId="41208"/>
    <cellStyle name="常规 10 4 2 3 7 2 3" xfId="30444"/>
    <cellStyle name="常规 10 4 2 3 7 3" xfId="14292"/>
    <cellStyle name="常规 10 4 2 3 7 3 2" xfId="35826"/>
    <cellStyle name="常规 10 4 2 3 7 4" xfId="25062"/>
    <cellStyle name="常规 10 4 2 3 8" xfId="5320"/>
    <cellStyle name="常规 10 4 2 3 8 2" xfId="10702"/>
    <cellStyle name="常规 10 4 2 3 8 2 2" xfId="21466"/>
    <cellStyle name="常规 10 4 2 3 8 2 2 2" xfId="43000"/>
    <cellStyle name="常规 10 4 2 3 8 2 3" xfId="32236"/>
    <cellStyle name="常规 10 4 2 3 8 3" xfId="16084"/>
    <cellStyle name="常规 10 4 2 3 8 3 2" xfId="37618"/>
    <cellStyle name="常规 10 4 2 3 8 4" xfId="26854"/>
    <cellStyle name="常规 10 4 2 3 9" xfId="7118"/>
    <cellStyle name="常规 10 4 2 3 9 2" xfId="17882"/>
    <cellStyle name="常规 10 4 2 3 9 2 2" xfId="39416"/>
    <cellStyle name="常规 10 4 2 3 9 3" xfId="28652"/>
    <cellStyle name="常规 10 4 2 4" xfId="1763"/>
    <cellStyle name="常规 10 4 2 4 10" xfId="23298"/>
    <cellStyle name="常规 10 4 2 4 2" xfId="1875"/>
    <cellStyle name="常规 10 4 2 4 2 2" xfId="2099"/>
    <cellStyle name="常规 10 4 2 4 2 2 2" xfId="2548"/>
    <cellStyle name="常规 10 4 2 4 2 2 2 2" xfId="3444"/>
    <cellStyle name="常规 10 4 2 4 2 2 2 2 2" xfId="5236"/>
    <cellStyle name="常规 10 4 2 4 2 2 2 2 2 2" xfId="10618"/>
    <cellStyle name="常规 10 4 2 4 2 2 2 2 2 2 2" xfId="21382"/>
    <cellStyle name="常规 10 4 2 4 2 2 2 2 2 2 2 2" xfId="42916"/>
    <cellStyle name="常规 10 4 2 4 2 2 2 2 2 2 3" xfId="32152"/>
    <cellStyle name="常规 10 4 2 4 2 2 2 2 2 3" xfId="16000"/>
    <cellStyle name="常规 10 4 2 4 2 2 2 2 2 3 2" xfId="37534"/>
    <cellStyle name="常规 10 4 2 4 2 2 2 2 2 4" xfId="26770"/>
    <cellStyle name="常规 10 4 2 4 2 2 2 2 3" xfId="7028"/>
    <cellStyle name="常规 10 4 2 4 2 2 2 2 3 2" xfId="12410"/>
    <cellStyle name="常规 10 4 2 4 2 2 2 2 3 2 2" xfId="23174"/>
    <cellStyle name="常规 10 4 2 4 2 2 2 2 3 2 2 2" xfId="44708"/>
    <cellStyle name="常规 10 4 2 4 2 2 2 2 3 2 3" xfId="33944"/>
    <cellStyle name="常规 10 4 2 4 2 2 2 2 3 3" xfId="17792"/>
    <cellStyle name="常规 10 4 2 4 2 2 2 2 3 3 2" xfId="39326"/>
    <cellStyle name="常规 10 4 2 4 2 2 2 2 3 4" xfId="28562"/>
    <cellStyle name="常规 10 4 2 4 2 2 2 2 4" xfId="8826"/>
    <cellStyle name="常规 10 4 2 4 2 2 2 2 4 2" xfId="19590"/>
    <cellStyle name="常规 10 4 2 4 2 2 2 2 4 2 2" xfId="41124"/>
    <cellStyle name="常规 10 4 2 4 2 2 2 2 4 3" xfId="30360"/>
    <cellStyle name="常规 10 4 2 4 2 2 2 2 5" xfId="14208"/>
    <cellStyle name="常规 10 4 2 4 2 2 2 2 5 2" xfId="35742"/>
    <cellStyle name="常规 10 4 2 4 2 2 2 2 6" xfId="24978"/>
    <cellStyle name="常规 10 4 2 4 2 2 2 3" xfId="4340"/>
    <cellStyle name="常规 10 4 2 4 2 2 2 3 2" xfId="9722"/>
    <cellStyle name="常规 10 4 2 4 2 2 2 3 2 2" xfId="20486"/>
    <cellStyle name="常规 10 4 2 4 2 2 2 3 2 2 2" xfId="42020"/>
    <cellStyle name="常规 10 4 2 4 2 2 2 3 2 3" xfId="31256"/>
    <cellStyle name="常规 10 4 2 4 2 2 2 3 3" xfId="15104"/>
    <cellStyle name="常规 10 4 2 4 2 2 2 3 3 2" xfId="36638"/>
    <cellStyle name="常规 10 4 2 4 2 2 2 3 4" xfId="25874"/>
    <cellStyle name="常规 10 4 2 4 2 2 2 4" xfId="6132"/>
    <cellStyle name="常规 10 4 2 4 2 2 2 4 2" xfId="11514"/>
    <cellStyle name="常规 10 4 2 4 2 2 2 4 2 2" xfId="22278"/>
    <cellStyle name="常规 10 4 2 4 2 2 2 4 2 2 2" xfId="43812"/>
    <cellStyle name="常规 10 4 2 4 2 2 2 4 2 3" xfId="33048"/>
    <cellStyle name="常规 10 4 2 4 2 2 2 4 3" xfId="16896"/>
    <cellStyle name="常规 10 4 2 4 2 2 2 4 3 2" xfId="38430"/>
    <cellStyle name="常规 10 4 2 4 2 2 2 4 4" xfId="27666"/>
    <cellStyle name="常规 10 4 2 4 2 2 2 5" xfId="7930"/>
    <cellStyle name="常规 10 4 2 4 2 2 2 5 2" xfId="18694"/>
    <cellStyle name="常规 10 4 2 4 2 2 2 5 2 2" xfId="40228"/>
    <cellStyle name="常规 10 4 2 4 2 2 2 5 3" xfId="29464"/>
    <cellStyle name="常规 10 4 2 4 2 2 2 6" xfId="13312"/>
    <cellStyle name="常规 10 4 2 4 2 2 2 6 2" xfId="34846"/>
    <cellStyle name="常规 10 4 2 4 2 2 2 7" xfId="24082"/>
    <cellStyle name="常规 10 4 2 4 2 2 3" xfId="2996"/>
    <cellStyle name="常规 10 4 2 4 2 2 3 2" xfId="4788"/>
    <cellStyle name="常规 10 4 2 4 2 2 3 2 2" xfId="10170"/>
    <cellStyle name="常规 10 4 2 4 2 2 3 2 2 2" xfId="20934"/>
    <cellStyle name="常规 10 4 2 4 2 2 3 2 2 2 2" xfId="42468"/>
    <cellStyle name="常规 10 4 2 4 2 2 3 2 2 3" xfId="31704"/>
    <cellStyle name="常规 10 4 2 4 2 2 3 2 3" xfId="15552"/>
    <cellStyle name="常规 10 4 2 4 2 2 3 2 3 2" xfId="37086"/>
    <cellStyle name="常规 10 4 2 4 2 2 3 2 4" xfId="26322"/>
    <cellStyle name="常规 10 4 2 4 2 2 3 3" xfId="6580"/>
    <cellStyle name="常规 10 4 2 4 2 2 3 3 2" xfId="11962"/>
    <cellStyle name="常规 10 4 2 4 2 2 3 3 2 2" xfId="22726"/>
    <cellStyle name="常规 10 4 2 4 2 2 3 3 2 2 2" xfId="44260"/>
    <cellStyle name="常规 10 4 2 4 2 2 3 3 2 3" xfId="33496"/>
    <cellStyle name="常规 10 4 2 4 2 2 3 3 3" xfId="17344"/>
    <cellStyle name="常规 10 4 2 4 2 2 3 3 3 2" xfId="38878"/>
    <cellStyle name="常规 10 4 2 4 2 2 3 3 4" xfId="28114"/>
    <cellStyle name="常规 10 4 2 4 2 2 3 4" xfId="8378"/>
    <cellStyle name="常规 10 4 2 4 2 2 3 4 2" xfId="19142"/>
    <cellStyle name="常规 10 4 2 4 2 2 3 4 2 2" xfId="40676"/>
    <cellStyle name="常规 10 4 2 4 2 2 3 4 3" xfId="29912"/>
    <cellStyle name="常规 10 4 2 4 2 2 3 5" xfId="13760"/>
    <cellStyle name="常规 10 4 2 4 2 2 3 5 2" xfId="35294"/>
    <cellStyle name="常规 10 4 2 4 2 2 3 6" xfId="24530"/>
    <cellStyle name="常规 10 4 2 4 2 2 4" xfId="3892"/>
    <cellStyle name="常规 10 4 2 4 2 2 4 2" xfId="9274"/>
    <cellStyle name="常规 10 4 2 4 2 2 4 2 2" xfId="20038"/>
    <cellStyle name="常规 10 4 2 4 2 2 4 2 2 2" xfId="41572"/>
    <cellStyle name="常规 10 4 2 4 2 2 4 2 3" xfId="30808"/>
    <cellStyle name="常规 10 4 2 4 2 2 4 3" xfId="14656"/>
    <cellStyle name="常规 10 4 2 4 2 2 4 3 2" xfId="36190"/>
    <cellStyle name="常规 10 4 2 4 2 2 4 4" xfId="25426"/>
    <cellStyle name="常规 10 4 2 4 2 2 5" xfId="5684"/>
    <cellStyle name="常规 10 4 2 4 2 2 5 2" xfId="11066"/>
    <cellStyle name="常规 10 4 2 4 2 2 5 2 2" xfId="21830"/>
    <cellStyle name="常规 10 4 2 4 2 2 5 2 2 2" xfId="43364"/>
    <cellStyle name="常规 10 4 2 4 2 2 5 2 3" xfId="32600"/>
    <cellStyle name="常规 10 4 2 4 2 2 5 3" xfId="16448"/>
    <cellStyle name="常规 10 4 2 4 2 2 5 3 2" xfId="37982"/>
    <cellStyle name="常规 10 4 2 4 2 2 5 4" xfId="27218"/>
    <cellStyle name="常规 10 4 2 4 2 2 6" xfId="7482"/>
    <cellStyle name="常规 10 4 2 4 2 2 6 2" xfId="18246"/>
    <cellStyle name="常规 10 4 2 4 2 2 6 2 2" xfId="39780"/>
    <cellStyle name="常规 10 4 2 4 2 2 6 3" xfId="29016"/>
    <cellStyle name="常规 10 4 2 4 2 2 7" xfId="12864"/>
    <cellStyle name="常规 10 4 2 4 2 2 7 2" xfId="34398"/>
    <cellStyle name="常规 10 4 2 4 2 2 8" xfId="23634"/>
    <cellStyle name="常规 10 4 2 4 2 3" xfId="2324"/>
    <cellStyle name="常规 10 4 2 4 2 3 2" xfId="3220"/>
    <cellStyle name="常规 10 4 2 4 2 3 2 2" xfId="5012"/>
    <cellStyle name="常规 10 4 2 4 2 3 2 2 2" xfId="10394"/>
    <cellStyle name="常规 10 4 2 4 2 3 2 2 2 2" xfId="21158"/>
    <cellStyle name="常规 10 4 2 4 2 3 2 2 2 2 2" xfId="42692"/>
    <cellStyle name="常规 10 4 2 4 2 3 2 2 2 3" xfId="31928"/>
    <cellStyle name="常规 10 4 2 4 2 3 2 2 3" xfId="15776"/>
    <cellStyle name="常规 10 4 2 4 2 3 2 2 3 2" xfId="37310"/>
    <cellStyle name="常规 10 4 2 4 2 3 2 2 4" xfId="26546"/>
    <cellStyle name="常规 10 4 2 4 2 3 2 3" xfId="6804"/>
    <cellStyle name="常规 10 4 2 4 2 3 2 3 2" xfId="12186"/>
    <cellStyle name="常规 10 4 2 4 2 3 2 3 2 2" xfId="22950"/>
    <cellStyle name="常规 10 4 2 4 2 3 2 3 2 2 2" xfId="44484"/>
    <cellStyle name="常规 10 4 2 4 2 3 2 3 2 3" xfId="33720"/>
    <cellStyle name="常规 10 4 2 4 2 3 2 3 3" xfId="17568"/>
    <cellStyle name="常规 10 4 2 4 2 3 2 3 3 2" xfId="39102"/>
    <cellStyle name="常规 10 4 2 4 2 3 2 3 4" xfId="28338"/>
    <cellStyle name="常规 10 4 2 4 2 3 2 4" xfId="8602"/>
    <cellStyle name="常规 10 4 2 4 2 3 2 4 2" xfId="19366"/>
    <cellStyle name="常规 10 4 2 4 2 3 2 4 2 2" xfId="40900"/>
    <cellStyle name="常规 10 4 2 4 2 3 2 4 3" xfId="30136"/>
    <cellStyle name="常规 10 4 2 4 2 3 2 5" xfId="13984"/>
    <cellStyle name="常规 10 4 2 4 2 3 2 5 2" xfId="35518"/>
    <cellStyle name="常规 10 4 2 4 2 3 2 6" xfId="24754"/>
    <cellStyle name="常规 10 4 2 4 2 3 3" xfId="4116"/>
    <cellStyle name="常规 10 4 2 4 2 3 3 2" xfId="9498"/>
    <cellStyle name="常规 10 4 2 4 2 3 3 2 2" xfId="20262"/>
    <cellStyle name="常规 10 4 2 4 2 3 3 2 2 2" xfId="41796"/>
    <cellStyle name="常规 10 4 2 4 2 3 3 2 3" xfId="31032"/>
    <cellStyle name="常规 10 4 2 4 2 3 3 3" xfId="14880"/>
    <cellStyle name="常规 10 4 2 4 2 3 3 3 2" xfId="36414"/>
    <cellStyle name="常规 10 4 2 4 2 3 3 4" xfId="25650"/>
    <cellStyle name="常规 10 4 2 4 2 3 4" xfId="5908"/>
    <cellStyle name="常规 10 4 2 4 2 3 4 2" xfId="11290"/>
    <cellStyle name="常规 10 4 2 4 2 3 4 2 2" xfId="22054"/>
    <cellStyle name="常规 10 4 2 4 2 3 4 2 2 2" xfId="43588"/>
    <cellStyle name="常规 10 4 2 4 2 3 4 2 3" xfId="32824"/>
    <cellStyle name="常规 10 4 2 4 2 3 4 3" xfId="16672"/>
    <cellStyle name="常规 10 4 2 4 2 3 4 3 2" xfId="38206"/>
    <cellStyle name="常规 10 4 2 4 2 3 4 4" xfId="27442"/>
    <cellStyle name="常规 10 4 2 4 2 3 5" xfId="7706"/>
    <cellStyle name="常规 10 4 2 4 2 3 5 2" xfId="18470"/>
    <cellStyle name="常规 10 4 2 4 2 3 5 2 2" xfId="40004"/>
    <cellStyle name="常规 10 4 2 4 2 3 5 3" xfId="29240"/>
    <cellStyle name="常规 10 4 2 4 2 3 6" xfId="13088"/>
    <cellStyle name="常规 10 4 2 4 2 3 6 2" xfId="34622"/>
    <cellStyle name="常规 10 4 2 4 2 3 7" xfId="23858"/>
    <cellStyle name="常规 10 4 2 4 2 4" xfId="2772"/>
    <cellStyle name="常规 10 4 2 4 2 4 2" xfId="4564"/>
    <cellStyle name="常规 10 4 2 4 2 4 2 2" xfId="9946"/>
    <cellStyle name="常规 10 4 2 4 2 4 2 2 2" xfId="20710"/>
    <cellStyle name="常规 10 4 2 4 2 4 2 2 2 2" xfId="42244"/>
    <cellStyle name="常规 10 4 2 4 2 4 2 2 3" xfId="31480"/>
    <cellStyle name="常规 10 4 2 4 2 4 2 3" xfId="15328"/>
    <cellStyle name="常规 10 4 2 4 2 4 2 3 2" xfId="36862"/>
    <cellStyle name="常规 10 4 2 4 2 4 2 4" xfId="26098"/>
    <cellStyle name="常规 10 4 2 4 2 4 3" xfId="6356"/>
    <cellStyle name="常规 10 4 2 4 2 4 3 2" xfId="11738"/>
    <cellStyle name="常规 10 4 2 4 2 4 3 2 2" xfId="22502"/>
    <cellStyle name="常规 10 4 2 4 2 4 3 2 2 2" xfId="44036"/>
    <cellStyle name="常规 10 4 2 4 2 4 3 2 3" xfId="33272"/>
    <cellStyle name="常规 10 4 2 4 2 4 3 3" xfId="17120"/>
    <cellStyle name="常规 10 4 2 4 2 4 3 3 2" xfId="38654"/>
    <cellStyle name="常规 10 4 2 4 2 4 3 4" xfId="27890"/>
    <cellStyle name="常规 10 4 2 4 2 4 4" xfId="8154"/>
    <cellStyle name="常规 10 4 2 4 2 4 4 2" xfId="18918"/>
    <cellStyle name="常规 10 4 2 4 2 4 4 2 2" xfId="40452"/>
    <cellStyle name="常规 10 4 2 4 2 4 4 3" xfId="29688"/>
    <cellStyle name="常规 10 4 2 4 2 4 5" xfId="13536"/>
    <cellStyle name="常规 10 4 2 4 2 4 5 2" xfId="35070"/>
    <cellStyle name="常规 10 4 2 4 2 4 6" xfId="24306"/>
    <cellStyle name="常规 10 4 2 4 2 5" xfId="3668"/>
    <cellStyle name="常规 10 4 2 4 2 5 2" xfId="9050"/>
    <cellStyle name="常规 10 4 2 4 2 5 2 2" xfId="19814"/>
    <cellStyle name="常规 10 4 2 4 2 5 2 2 2" xfId="41348"/>
    <cellStyle name="常规 10 4 2 4 2 5 2 3" xfId="30584"/>
    <cellStyle name="常规 10 4 2 4 2 5 3" xfId="14432"/>
    <cellStyle name="常规 10 4 2 4 2 5 3 2" xfId="35966"/>
    <cellStyle name="常规 10 4 2 4 2 5 4" xfId="25202"/>
    <cellStyle name="常规 10 4 2 4 2 6" xfId="5460"/>
    <cellStyle name="常规 10 4 2 4 2 6 2" xfId="10842"/>
    <cellStyle name="常规 10 4 2 4 2 6 2 2" xfId="21606"/>
    <cellStyle name="常规 10 4 2 4 2 6 2 2 2" xfId="43140"/>
    <cellStyle name="常规 10 4 2 4 2 6 2 3" xfId="32376"/>
    <cellStyle name="常规 10 4 2 4 2 6 3" xfId="16224"/>
    <cellStyle name="常规 10 4 2 4 2 6 3 2" xfId="37758"/>
    <cellStyle name="常规 10 4 2 4 2 6 4" xfId="26994"/>
    <cellStyle name="常规 10 4 2 4 2 7" xfId="7258"/>
    <cellStyle name="常规 10 4 2 4 2 7 2" xfId="18022"/>
    <cellStyle name="常规 10 4 2 4 2 7 2 2" xfId="39556"/>
    <cellStyle name="常规 10 4 2 4 2 7 3" xfId="28792"/>
    <cellStyle name="常规 10 4 2 4 2 8" xfId="12640"/>
    <cellStyle name="常规 10 4 2 4 2 8 2" xfId="34174"/>
    <cellStyle name="常规 10 4 2 4 2 9" xfId="23410"/>
    <cellStyle name="常规 10 4 2 4 3" xfId="1987"/>
    <cellStyle name="常规 10 4 2 4 3 2" xfId="2436"/>
    <cellStyle name="常规 10 4 2 4 3 2 2" xfId="3332"/>
    <cellStyle name="常规 10 4 2 4 3 2 2 2" xfId="5124"/>
    <cellStyle name="常规 10 4 2 4 3 2 2 2 2" xfId="10506"/>
    <cellStyle name="常规 10 4 2 4 3 2 2 2 2 2" xfId="21270"/>
    <cellStyle name="常规 10 4 2 4 3 2 2 2 2 2 2" xfId="42804"/>
    <cellStyle name="常规 10 4 2 4 3 2 2 2 2 3" xfId="32040"/>
    <cellStyle name="常规 10 4 2 4 3 2 2 2 3" xfId="15888"/>
    <cellStyle name="常规 10 4 2 4 3 2 2 2 3 2" xfId="37422"/>
    <cellStyle name="常规 10 4 2 4 3 2 2 2 4" xfId="26658"/>
    <cellStyle name="常规 10 4 2 4 3 2 2 3" xfId="6916"/>
    <cellStyle name="常规 10 4 2 4 3 2 2 3 2" xfId="12298"/>
    <cellStyle name="常规 10 4 2 4 3 2 2 3 2 2" xfId="23062"/>
    <cellStyle name="常规 10 4 2 4 3 2 2 3 2 2 2" xfId="44596"/>
    <cellStyle name="常规 10 4 2 4 3 2 2 3 2 3" xfId="33832"/>
    <cellStyle name="常规 10 4 2 4 3 2 2 3 3" xfId="17680"/>
    <cellStyle name="常规 10 4 2 4 3 2 2 3 3 2" xfId="39214"/>
    <cellStyle name="常规 10 4 2 4 3 2 2 3 4" xfId="28450"/>
    <cellStyle name="常规 10 4 2 4 3 2 2 4" xfId="8714"/>
    <cellStyle name="常规 10 4 2 4 3 2 2 4 2" xfId="19478"/>
    <cellStyle name="常规 10 4 2 4 3 2 2 4 2 2" xfId="41012"/>
    <cellStyle name="常规 10 4 2 4 3 2 2 4 3" xfId="30248"/>
    <cellStyle name="常规 10 4 2 4 3 2 2 5" xfId="14096"/>
    <cellStyle name="常规 10 4 2 4 3 2 2 5 2" xfId="35630"/>
    <cellStyle name="常规 10 4 2 4 3 2 2 6" xfId="24866"/>
    <cellStyle name="常规 10 4 2 4 3 2 3" xfId="4228"/>
    <cellStyle name="常规 10 4 2 4 3 2 3 2" xfId="9610"/>
    <cellStyle name="常规 10 4 2 4 3 2 3 2 2" xfId="20374"/>
    <cellStyle name="常规 10 4 2 4 3 2 3 2 2 2" xfId="41908"/>
    <cellStyle name="常规 10 4 2 4 3 2 3 2 3" xfId="31144"/>
    <cellStyle name="常规 10 4 2 4 3 2 3 3" xfId="14992"/>
    <cellStyle name="常规 10 4 2 4 3 2 3 3 2" xfId="36526"/>
    <cellStyle name="常规 10 4 2 4 3 2 3 4" xfId="25762"/>
    <cellStyle name="常规 10 4 2 4 3 2 4" xfId="6020"/>
    <cellStyle name="常规 10 4 2 4 3 2 4 2" xfId="11402"/>
    <cellStyle name="常规 10 4 2 4 3 2 4 2 2" xfId="22166"/>
    <cellStyle name="常规 10 4 2 4 3 2 4 2 2 2" xfId="43700"/>
    <cellStyle name="常规 10 4 2 4 3 2 4 2 3" xfId="32936"/>
    <cellStyle name="常规 10 4 2 4 3 2 4 3" xfId="16784"/>
    <cellStyle name="常规 10 4 2 4 3 2 4 3 2" xfId="38318"/>
    <cellStyle name="常规 10 4 2 4 3 2 4 4" xfId="27554"/>
    <cellStyle name="常规 10 4 2 4 3 2 5" xfId="7818"/>
    <cellStyle name="常规 10 4 2 4 3 2 5 2" xfId="18582"/>
    <cellStyle name="常规 10 4 2 4 3 2 5 2 2" xfId="40116"/>
    <cellStyle name="常规 10 4 2 4 3 2 5 3" xfId="29352"/>
    <cellStyle name="常规 10 4 2 4 3 2 6" xfId="13200"/>
    <cellStyle name="常规 10 4 2 4 3 2 6 2" xfId="34734"/>
    <cellStyle name="常规 10 4 2 4 3 2 7" xfId="23970"/>
    <cellStyle name="常规 10 4 2 4 3 3" xfId="2884"/>
    <cellStyle name="常规 10 4 2 4 3 3 2" xfId="4676"/>
    <cellStyle name="常规 10 4 2 4 3 3 2 2" xfId="10058"/>
    <cellStyle name="常规 10 4 2 4 3 3 2 2 2" xfId="20822"/>
    <cellStyle name="常规 10 4 2 4 3 3 2 2 2 2" xfId="42356"/>
    <cellStyle name="常规 10 4 2 4 3 3 2 2 3" xfId="31592"/>
    <cellStyle name="常规 10 4 2 4 3 3 2 3" xfId="15440"/>
    <cellStyle name="常规 10 4 2 4 3 3 2 3 2" xfId="36974"/>
    <cellStyle name="常规 10 4 2 4 3 3 2 4" xfId="26210"/>
    <cellStyle name="常规 10 4 2 4 3 3 3" xfId="6468"/>
    <cellStyle name="常规 10 4 2 4 3 3 3 2" xfId="11850"/>
    <cellStyle name="常规 10 4 2 4 3 3 3 2 2" xfId="22614"/>
    <cellStyle name="常规 10 4 2 4 3 3 3 2 2 2" xfId="44148"/>
    <cellStyle name="常规 10 4 2 4 3 3 3 2 3" xfId="33384"/>
    <cellStyle name="常规 10 4 2 4 3 3 3 3" xfId="17232"/>
    <cellStyle name="常规 10 4 2 4 3 3 3 3 2" xfId="38766"/>
    <cellStyle name="常规 10 4 2 4 3 3 3 4" xfId="28002"/>
    <cellStyle name="常规 10 4 2 4 3 3 4" xfId="8266"/>
    <cellStyle name="常规 10 4 2 4 3 3 4 2" xfId="19030"/>
    <cellStyle name="常规 10 4 2 4 3 3 4 2 2" xfId="40564"/>
    <cellStyle name="常规 10 4 2 4 3 3 4 3" xfId="29800"/>
    <cellStyle name="常规 10 4 2 4 3 3 5" xfId="13648"/>
    <cellStyle name="常规 10 4 2 4 3 3 5 2" xfId="35182"/>
    <cellStyle name="常规 10 4 2 4 3 3 6" xfId="24418"/>
    <cellStyle name="常规 10 4 2 4 3 4" xfId="3780"/>
    <cellStyle name="常规 10 4 2 4 3 4 2" xfId="9162"/>
    <cellStyle name="常规 10 4 2 4 3 4 2 2" xfId="19926"/>
    <cellStyle name="常规 10 4 2 4 3 4 2 2 2" xfId="41460"/>
    <cellStyle name="常规 10 4 2 4 3 4 2 3" xfId="30696"/>
    <cellStyle name="常规 10 4 2 4 3 4 3" xfId="14544"/>
    <cellStyle name="常规 10 4 2 4 3 4 3 2" xfId="36078"/>
    <cellStyle name="常规 10 4 2 4 3 4 4" xfId="25314"/>
    <cellStyle name="常规 10 4 2 4 3 5" xfId="5572"/>
    <cellStyle name="常规 10 4 2 4 3 5 2" xfId="10954"/>
    <cellStyle name="常规 10 4 2 4 3 5 2 2" xfId="21718"/>
    <cellStyle name="常规 10 4 2 4 3 5 2 2 2" xfId="43252"/>
    <cellStyle name="常规 10 4 2 4 3 5 2 3" xfId="32488"/>
    <cellStyle name="常规 10 4 2 4 3 5 3" xfId="16336"/>
    <cellStyle name="常规 10 4 2 4 3 5 3 2" xfId="37870"/>
    <cellStyle name="常规 10 4 2 4 3 5 4" xfId="27106"/>
    <cellStyle name="常规 10 4 2 4 3 6" xfId="7370"/>
    <cellStyle name="常规 10 4 2 4 3 6 2" xfId="18134"/>
    <cellStyle name="常规 10 4 2 4 3 6 2 2" xfId="39668"/>
    <cellStyle name="常规 10 4 2 4 3 6 3" xfId="28904"/>
    <cellStyle name="常规 10 4 2 4 3 7" xfId="12752"/>
    <cellStyle name="常规 10 4 2 4 3 7 2" xfId="34286"/>
    <cellStyle name="常规 10 4 2 4 3 8" xfId="23522"/>
    <cellStyle name="常规 10 4 2 4 4" xfId="2212"/>
    <cellStyle name="常规 10 4 2 4 4 2" xfId="3108"/>
    <cellStyle name="常规 10 4 2 4 4 2 2" xfId="4900"/>
    <cellStyle name="常规 10 4 2 4 4 2 2 2" xfId="10282"/>
    <cellStyle name="常规 10 4 2 4 4 2 2 2 2" xfId="21046"/>
    <cellStyle name="常规 10 4 2 4 4 2 2 2 2 2" xfId="42580"/>
    <cellStyle name="常规 10 4 2 4 4 2 2 2 3" xfId="31816"/>
    <cellStyle name="常规 10 4 2 4 4 2 2 3" xfId="15664"/>
    <cellStyle name="常规 10 4 2 4 4 2 2 3 2" xfId="37198"/>
    <cellStyle name="常规 10 4 2 4 4 2 2 4" xfId="26434"/>
    <cellStyle name="常规 10 4 2 4 4 2 3" xfId="6692"/>
    <cellStyle name="常规 10 4 2 4 4 2 3 2" xfId="12074"/>
    <cellStyle name="常规 10 4 2 4 4 2 3 2 2" xfId="22838"/>
    <cellStyle name="常规 10 4 2 4 4 2 3 2 2 2" xfId="44372"/>
    <cellStyle name="常规 10 4 2 4 4 2 3 2 3" xfId="33608"/>
    <cellStyle name="常规 10 4 2 4 4 2 3 3" xfId="17456"/>
    <cellStyle name="常规 10 4 2 4 4 2 3 3 2" xfId="38990"/>
    <cellStyle name="常规 10 4 2 4 4 2 3 4" xfId="28226"/>
    <cellStyle name="常规 10 4 2 4 4 2 4" xfId="8490"/>
    <cellStyle name="常规 10 4 2 4 4 2 4 2" xfId="19254"/>
    <cellStyle name="常规 10 4 2 4 4 2 4 2 2" xfId="40788"/>
    <cellStyle name="常规 10 4 2 4 4 2 4 3" xfId="30024"/>
    <cellStyle name="常规 10 4 2 4 4 2 5" xfId="13872"/>
    <cellStyle name="常规 10 4 2 4 4 2 5 2" xfId="35406"/>
    <cellStyle name="常规 10 4 2 4 4 2 6" xfId="24642"/>
    <cellStyle name="常规 10 4 2 4 4 3" xfId="4004"/>
    <cellStyle name="常规 10 4 2 4 4 3 2" xfId="9386"/>
    <cellStyle name="常规 10 4 2 4 4 3 2 2" xfId="20150"/>
    <cellStyle name="常规 10 4 2 4 4 3 2 2 2" xfId="41684"/>
    <cellStyle name="常规 10 4 2 4 4 3 2 3" xfId="30920"/>
    <cellStyle name="常规 10 4 2 4 4 3 3" xfId="14768"/>
    <cellStyle name="常规 10 4 2 4 4 3 3 2" xfId="36302"/>
    <cellStyle name="常规 10 4 2 4 4 3 4" xfId="25538"/>
    <cellStyle name="常规 10 4 2 4 4 4" xfId="5796"/>
    <cellStyle name="常规 10 4 2 4 4 4 2" xfId="11178"/>
    <cellStyle name="常规 10 4 2 4 4 4 2 2" xfId="21942"/>
    <cellStyle name="常规 10 4 2 4 4 4 2 2 2" xfId="43476"/>
    <cellStyle name="常规 10 4 2 4 4 4 2 3" xfId="32712"/>
    <cellStyle name="常规 10 4 2 4 4 4 3" xfId="16560"/>
    <cellStyle name="常规 10 4 2 4 4 4 3 2" xfId="38094"/>
    <cellStyle name="常规 10 4 2 4 4 4 4" xfId="27330"/>
    <cellStyle name="常规 10 4 2 4 4 5" xfId="7594"/>
    <cellStyle name="常规 10 4 2 4 4 5 2" xfId="18358"/>
    <cellStyle name="常规 10 4 2 4 4 5 2 2" xfId="39892"/>
    <cellStyle name="常规 10 4 2 4 4 5 3" xfId="29128"/>
    <cellStyle name="常规 10 4 2 4 4 6" xfId="12976"/>
    <cellStyle name="常规 10 4 2 4 4 6 2" xfId="34510"/>
    <cellStyle name="常规 10 4 2 4 4 7" xfId="23746"/>
    <cellStyle name="常规 10 4 2 4 5" xfId="2660"/>
    <cellStyle name="常规 10 4 2 4 5 2" xfId="4452"/>
    <cellStyle name="常规 10 4 2 4 5 2 2" xfId="9834"/>
    <cellStyle name="常规 10 4 2 4 5 2 2 2" xfId="20598"/>
    <cellStyle name="常规 10 4 2 4 5 2 2 2 2" xfId="42132"/>
    <cellStyle name="常规 10 4 2 4 5 2 2 3" xfId="31368"/>
    <cellStyle name="常规 10 4 2 4 5 2 3" xfId="15216"/>
    <cellStyle name="常规 10 4 2 4 5 2 3 2" xfId="36750"/>
    <cellStyle name="常规 10 4 2 4 5 2 4" xfId="25986"/>
    <cellStyle name="常规 10 4 2 4 5 3" xfId="6244"/>
    <cellStyle name="常规 10 4 2 4 5 3 2" xfId="11626"/>
    <cellStyle name="常规 10 4 2 4 5 3 2 2" xfId="22390"/>
    <cellStyle name="常规 10 4 2 4 5 3 2 2 2" xfId="43924"/>
    <cellStyle name="常规 10 4 2 4 5 3 2 3" xfId="33160"/>
    <cellStyle name="常规 10 4 2 4 5 3 3" xfId="17008"/>
    <cellStyle name="常规 10 4 2 4 5 3 3 2" xfId="38542"/>
    <cellStyle name="常规 10 4 2 4 5 3 4" xfId="27778"/>
    <cellStyle name="常规 10 4 2 4 5 4" xfId="8042"/>
    <cellStyle name="常规 10 4 2 4 5 4 2" xfId="18806"/>
    <cellStyle name="常规 10 4 2 4 5 4 2 2" xfId="40340"/>
    <cellStyle name="常规 10 4 2 4 5 4 3" xfId="29576"/>
    <cellStyle name="常规 10 4 2 4 5 5" xfId="13424"/>
    <cellStyle name="常规 10 4 2 4 5 5 2" xfId="34958"/>
    <cellStyle name="常规 10 4 2 4 5 6" xfId="24194"/>
    <cellStyle name="常规 10 4 2 4 6" xfId="3556"/>
    <cellStyle name="常规 10 4 2 4 6 2" xfId="8938"/>
    <cellStyle name="常规 10 4 2 4 6 2 2" xfId="19702"/>
    <cellStyle name="常规 10 4 2 4 6 2 2 2" xfId="41236"/>
    <cellStyle name="常规 10 4 2 4 6 2 3" xfId="30472"/>
    <cellStyle name="常规 10 4 2 4 6 3" xfId="14320"/>
    <cellStyle name="常规 10 4 2 4 6 3 2" xfId="35854"/>
    <cellStyle name="常规 10 4 2 4 6 4" xfId="25090"/>
    <cellStyle name="常规 10 4 2 4 7" xfId="5348"/>
    <cellStyle name="常规 10 4 2 4 7 2" xfId="10730"/>
    <cellStyle name="常规 10 4 2 4 7 2 2" xfId="21494"/>
    <cellStyle name="常规 10 4 2 4 7 2 2 2" xfId="43028"/>
    <cellStyle name="常规 10 4 2 4 7 2 3" xfId="32264"/>
    <cellStyle name="常规 10 4 2 4 7 3" xfId="16112"/>
    <cellStyle name="常规 10 4 2 4 7 3 2" xfId="37646"/>
    <cellStyle name="常规 10 4 2 4 7 4" xfId="26882"/>
    <cellStyle name="常规 10 4 2 4 8" xfId="7146"/>
    <cellStyle name="常规 10 4 2 4 8 2" xfId="17910"/>
    <cellStyle name="常规 10 4 2 4 8 2 2" xfId="39444"/>
    <cellStyle name="常规 10 4 2 4 8 3" xfId="28680"/>
    <cellStyle name="常规 10 4 2 4 9" xfId="12528"/>
    <cellStyle name="常规 10 4 2 4 9 2" xfId="34062"/>
    <cellStyle name="常规 10 4 2 5" xfId="1819"/>
    <cellStyle name="常规 10 4 2 5 2" xfId="2043"/>
    <cellStyle name="常规 10 4 2 5 2 2" xfId="2492"/>
    <cellStyle name="常规 10 4 2 5 2 2 2" xfId="3388"/>
    <cellStyle name="常规 10 4 2 5 2 2 2 2" xfId="5180"/>
    <cellStyle name="常规 10 4 2 5 2 2 2 2 2" xfId="10562"/>
    <cellStyle name="常规 10 4 2 5 2 2 2 2 2 2" xfId="21326"/>
    <cellStyle name="常规 10 4 2 5 2 2 2 2 2 2 2" xfId="42860"/>
    <cellStyle name="常规 10 4 2 5 2 2 2 2 2 3" xfId="32096"/>
    <cellStyle name="常规 10 4 2 5 2 2 2 2 3" xfId="15944"/>
    <cellStyle name="常规 10 4 2 5 2 2 2 2 3 2" xfId="37478"/>
    <cellStyle name="常规 10 4 2 5 2 2 2 2 4" xfId="26714"/>
    <cellStyle name="常规 10 4 2 5 2 2 2 3" xfId="6972"/>
    <cellStyle name="常规 10 4 2 5 2 2 2 3 2" xfId="12354"/>
    <cellStyle name="常规 10 4 2 5 2 2 2 3 2 2" xfId="23118"/>
    <cellStyle name="常规 10 4 2 5 2 2 2 3 2 2 2" xfId="44652"/>
    <cellStyle name="常规 10 4 2 5 2 2 2 3 2 3" xfId="33888"/>
    <cellStyle name="常规 10 4 2 5 2 2 2 3 3" xfId="17736"/>
    <cellStyle name="常规 10 4 2 5 2 2 2 3 3 2" xfId="39270"/>
    <cellStyle name="常规 10 4 2 5 2 2 2 3 4" xfId="28506"/>
    <cellStyle name="常规 10 4 2 5 2 2 2 4" xfId="8770"/>
    <cellStyle name="常规 10 4 2 5 2 2 2 4 2" xfId="19534"/>
    <cellStyle name="常规 10 4 2 5 2 2 2 4 2 2" xfId="41068"/>
    <cellStyle name="常规 10 4 2 5 2 2 2 4 3" xfId="30304"/>
    <cellStyle name="常规 10 4 2 5 2 2 2 5" xfId="14152"/>
    <cellStyle name="常规 10 4 2 5 2 2 2 5 2" xfId="35686"/>
    <cellStyle name="常规 10 4 2 5 2 2 2 6" xfId="24922"/>
    <cellStyle name="常规 10 4 2 5 2 2 3" xfId="4284"/>
    <cellStyle name="常规 10 4 2 5 2 2 3 2" xfId="9666"/>
    <cellStyle name="常规 10 4 2 5 2 2 3 2 2" xfId="20430"/>
    <cellStyle name="常规 10 4 2 5 2 2 3 2 2 2" xfId="41964"/>
    <cellStyle name="常规 10 4 2 5 2 2 3 2 3" xfId="31200"/>
    <cellStyle name="常规 10 4 2 5 2 2 3 3" xfId="15048"/>
    <cellStyle name="常规 10 4 2 5 2 2 3 3 2" xfId="36582"/>
    <cellStyle name="常规 10 4 2 5 2 2 3 4" xfId="25818"/>
    <cellStyle name="常规 10 4 2 5 2 2 4" xfId="6076"/>
    <cellStyle name="常规 10 4 2 5 2 2 4 2" xfId="11458"/>
    <cellStyle name="常规 10 4 2 5 2 2 4 2 2" xfId="22222"/>
    <cellStyle name="常规 10 4 2 5 2 2 4 2 2 2" xfId="43756"/>
    <cellStyle name="常规 10 4 2 5 2 2 4 2 3" xfId="32992"/>
    <cellStyle name="常规 10 4 2 5 2 2 4 3" xfId="16840"/>
    <cellStyle name="常规 10 4 2 5 2 2 4 3 2" xfId="38374"/>
    <cellStyle name="常规 10 4 2 5 2 2 4 4" xfId="27610"/>
    <cellStyle name="常规 10 4 2 5 2 2 5" xfId="7874"/>
    <cellStyle name="常规 10 4 2 5 2 2 5 2" xfId="18638"/>
    <cellStyle name="常规 10 4 2 5 2 2 5 2 2" xfId="40172"/>
    <cellStyle name="常规 10 4 2 5 2 2 5 3" xfId="29408"/>
    <cellStyle name="常规 10 4 2 5 2 2 6" xfId="13256"/>
    <cellStyle name="常规 10 4 2 5 2 2 6 2" xfId="34790"/>
    <cellStyle name="常规 10 4 2 5 2 2 7" xfId="24026"/>
    <cellStyle name="常规 10 4 2 5 2 3" xfId="2940"/>
    <cellStyle name="常规 10 4 2 5 2 3 2" xfId="4732"/>
    <cellStyle name="常规 10 4 2 5 2 3 2 2" xfId="10114"/>
    <cellStyle name="常规 10 4 2 5 2 3 2 2 2" xfId="20878"/>
    <cellStyle name="常规 10 4 2 5 2 3 2 2 2 2" xfId="42412"/>
    <cellStyle name="常规 10 4 2 5 2 3 2 2 3" xfId="31648"/>
    <cellStyle name="常规 10 4 2 5 2 3 2 3" xfId="15496"/>
    <cellStyle name="常规 10 4 2 5 2 3 2 3 2" xfId="37030"/>
    <cellStyle name="常规 10 4 2 5 2 3 2 4" xfId="26266"/>
    <cellStyle name="常规 10 4 2 5 2 3 3" xfId="6524"/>
    <cellStyle name="常规 10 4 2 5 2 3 3 2" xfId="11906"/>
    <cellStyle name="常规 10 4 2 5 2 3 3 2 2" xfId="22670"/>
    <cellStyle name="常规 10 4 2 5 2 3 3 2 2 2" xfId="44204"/>
    <cellStyle name="常规 10 4 2 5 2 3 3 2 3" xfId="33440"/>
    <cellStyle name="常规 10 4 2 5 2 3 3 3" xfId="17288"/>
    <cellStyle name="常规 10 4 2 5 2 3 3 3 2" xfId="38822"/>
    <cellStyle name="常规 10 4 2 5 2 3 3 4" xfId="28058"/>
    <cellStyle name="常规 10 4 2 5 2 3 4" xfId="8322"/>
    <cellStyle name="常规 10 4 2 5 2 3 4 2" xfId="19086"/>
    <cellStyle name="常规 10 4 2 5 2 3 4 2 2" xfId="40620"/>
    <cellStyle name="常规 10 4 2 5 2 3 4 3" xfId="29856"/>
    <cellStyle name="常规 10 4 2 5 2 3 5" xfId="13704"/>
    <cellStyle name="常规 10 4 2 5 2 3 5 2" xfId="35238"/>
    <cellStyle name="常规 10 4 2 5 2 3 6" xfId="24474"/>
    <cellStyle name="常规 10 4 2 5 2 4" xfId="3836"/>
    <cellStyle name="常规 10 4 2 5 2 4 2" xfId="9218"/>
    <cellStyle name="常规 10 4 2 5 2 4 2 2" xfId="19982"/>
    <cellStyle name="常规 10 4 2 5 2 4 2 2 2" xfId="41516"/>
    <cellStyle name="常规 10 4 2 5 2 4 2 3" xfId="30752"/>
    <cellStyle name="常规 10 4 2 5 2 4 3" xfId="14600"/>
    <cellStyle name="常规 10 4 2 5 2 4 3 2" xfId="36134"/>
    <cellStyle name="常规 10 4 2 5 2 4 4" xfId="25370"/>
    <cellStyle name="常规 10 4 2 5 2 5" xfId="5628"/>
    <cellStyle name="常规 10 4 2 5 2 5 2" xfId="11010"/>
    <cellStyle name="常规 10 4 2 5 2 5 2 2" xfId="21774"/>
    <cellStyle name="常规 10 4 2 5 2 5 2 2 2" xfId="43308"/>
    <cellStyle name="常规 10 4 2 5 2 5 2 3" xfId="32544"/>
    <cellStyle name="常规 10 4 2 5 2 5 3" xfId="16392"/>
    <cellStyle name="常规 10 4 2 5 2 5 3 2" xfId="37926"/>
    <cellStyle name="常规 10 4 2 5 2 5 4" xfId="27162"/>
    <cellStyle name="常规 10 4 2 5 2 6" xfId="7426"/>
    <cellStyle name="常规 10 4 2 5 2 6 2" xfId="18190"/>
    <cellStyle name="常规 10 4 2 5 2 6 2 2" xfId="39724"/>
    <cellStyle name="常规 10 4 2 5 2 6 3" xfId="28960"/>
    <cellStyle name="常规 10 4 2 5 2 7" xfId="12808"/>
    <cellStyle name="常规 10 4 2 5 2 7 2" xfId="34342"/>
    <cellStyle name="常规 10 4 2 5 2 8" xfId="23578"/>
    <cellStyle name="常规 10 4 2 5 3" xfId="2268"/>
    <cellStyle name="常规 10 4 2 5 3 2" xfId="3164"/>
    <cellStyle name="常规 10 4 2 5 3 2 2" xfId="4956"/>
    <cellStyle name="常规 10 4 2 5 3 2 2 2" xfId="10338"/>
    <cellStyle name="常规 10 4 2 5 3 2 2 2 2" xfId="21102"/>
    <cellStyle name="常规 10 4 2 5 3 2 2 2 2 2" xfId="42636"/>
    <cellStyle name="常规 10 4 2 5 3 2 2 2 3" xfId="31872"/>
    <cellStyle name="常规 10 4 2 5 3 2 2 3" xfId="15720"/>
    <cellStyle name="常规 10 4 2 5 3 2 2 3 2" xfId="37254"/>
    <cellStyle name="常规 10 4 2 5 3 2 2 4" xfId="26490"/>
    <cellStyle name="常规 10 4 2 5 3 2 3" xfId="6748"/>
    <cellStyle name="常规 10 4 2 5 3 2 3 2" xfId="12130"/>
    <cellStyle name="常规 10 4 2 5 3 2 3 2 2" xfId="22894"/>
    <cellStyle name="常规 10 4 2 5 3 2 3 2 2 2" xfId="44428"/>
    <cellStyle name="常规 10 4 2 5 3 2 3 2 3" xfId="33664"/>
    <cellStyle name="常规 10 4 2 5 3 2 3 3" xfId="17512"/>
    <cellStyle name="常规 10 4 2 5 3 2 3 3 2" xfId="39046"/>
    <cellStyle name="常规 10 4 2 5 3 2 3 4" xfId="28282"/>
    <cellStyle name="常规 10 4 2 5 3 2 4" xfId="8546"/>
    <cellStyle name="常规 10 4 2 5 3 2 4 2" xfId="19310"/>
    <cellStyle name="常规 10 4 2 5 3 2 4 2 2" xfId="40844"/>
    <cellStyle name="常规 10 4 2 5 3 2 4 3" xfId="30080"/>
    <cellStyle name="常规 10 4 2 5 3 2 5" xfId="13928"/>
    <cellStyle name="常规 10 4 2 5 3 2 5 2" xfId="35462"/>
    <cellStyle name="常规 10 4 2 5 3 2 6" xfId="24698"/>
    <cellStyle name="常规 10 4 2 5 3 3" xfId="4060"/>
    <cellStyle name="常规 10 4 2 5 3 3 2" xfId="9442"/>
    <cellStyle name="常规 10 4 2 5 3 3 2 2" xfId="20206"/>
    <cellStyle name="常规 10 4 2 5 3 3 2 2 2" xfId="41740"/>
    <cellStyle name="常规 10 4 2 5 3 3 2 3" xfId="30976"/>
    <cellStyle name="常规 10 4 2 5 3 3 3" xfId="14824"/>
    <cellStyle name="常规 10 4 2 5 3 3 3 2" xfId="36358"/>
    <cellStyle name="常规 10 4 2 5 3 3 4" xfId="25594"/>
    <cellStyle name="常规 10 4 2 5 3 4" xfId="5852"/>
    <cellStyle name="常规 10 4 2 5 3 4 2" xfId="11234"/>
    <cellStyle name="常规 10 4 2 5 3 4 2 2" xfId="21998"/>
    <cellStyle name="常规 10 4 2 5 3 4 2 2 2" xfId="43532"/>
    <cellStyle name="常规 10 4 2 5 3 4 2 3" xfId="32768"/>
    <cellStyle name="常规 10 4 2 5 3 4 3" xfId="16616"/>
    <cellStyle name="常规 10 4 2 5 3 4 3 2" xfId="38150"/>
    <cellStyle name="常规 10 4 2 5 3 4 4" xfId="27386"/>
    <cellStyle name="常规 10 4 2 5 3 5" xfId="7650"/>
    <cellStyle name="常规 10 4 2 5 3 5 2" xfId="18414"/>
    <cellStyle name="常规 10 4 2 5 3 5 2 2" xfId="39948"/>
    <cellStyle name="常规 10 4 2 5 3 5 3" xfId="29184"/>
    <cellStyle name="常规 10 4 2 5 3 6" xfId="13032"/>
    <cellStyle name="常规 10 4 2 5 3 6 2" xfId="34566"/>
    <cellStyle name="常规 10 4 2 5 3 7" xfId="23802"/>
    <cellStyle name="常规 10 4 2 5 4" xfId="2716"/>
    <cellStyle name="常规 10 4 2 5 4 2" xfId="4508"/>
    <cellStyle name="常规 10 4 2 5 4 2 2" xfId="9890"/>
    <cellStyle name="常规 10 4 2 5 4 2 2 2" xfId="20654"/>
    <cellStyle name="常规 10 4 2 5 4 2 2 2 2" xfId="42188"/>
    <cellStyle name="常规 10 4 2 5 4 2 2 3" xfId="31424"/>
    <cellStyle name="常规 10 4 2 5 4 2 3" xfId="15272"/>
    <cellStyle name="常规 10 4 2 5 4 2 3 2" xfId="36806"/>
    <cellStyle name="常规 10 4 2 5 4 2 4" xfId="26042"/>
    <cellStyle name="常规 10 4 2 5 4 3" xfId="6300"/>
    <cellStyle name="常规 10 4 2 5 4 3 2" xfId="11682"/>
    <cellStyle name="常规 10 4 2 5 4 3 2 2" xfId="22446"/>
    <cellStyle name="常规 10 4 2 5 4 3 2 2 2" xfId="43980"/>
    <cellStyle name="常规 10 4 2 5 4 3 2 3" xfId="33216"/>
    <cellStyle name="常规 10 4 2 5 4 3 3" xfId="17064"/>
    <cellStyle name="常规 10 4 2 5 4 3 3 2" xfId="38598"/>
    <cellStyle name="常规 10 4 2 5 4 3 4" xfId="27834"/>
    <cellStyle name="常规 10 4 2 5 4 4" xfId="8098"/>
    <cellStyle name="常规 10 4 2 5 4 4 2" xfId="18862"/>
    <cellStyle name="常规 10 4 2 5 4 4 2 2" xfId="40396"/>
    <cellStyle name="常规 10 4 2 5 4 4 3" xfId="29632"/>
    <cellStyle name="常规 10 4 2 5 4 5" xfId="13480"/>
    <cellStyle name="常规 10 4 2 5 4 5 2" xfId="35014"/>
    <cellStyle name="常规 10 4 2 5 4 6" xfId="24250"/>
    <cellStyle name="常规 10 4 2 5 5" xfId="3612"/>
    <cellStyle name="常规 10 4 2 5 5 2" xfId="8994"/>
    <cellStyle name="常规 10 4 2 5 5 2 2" xfId="19758"/>
    <cellStyle name="常规 10 4 2 5 5 2 2 2" xfId="41292"/>
    <cellStyle name="常规 10 4 2 5 5 2 3" xfId="30528"/>
    <cellStyle name="常规 10 4 2 5 5 3" xfId="14376"/>
    <cellStyle name="常规 10 4 2 5 5 3 2" xfId="35910"/>
    <cellStyle name="常规 10 4 2 5 5 4" xfId="25146"/>
    <cellStyle name="常规 10 4 2 5 6" xfId="5404"/>
    <cellStyle name="常规 10 4 2 5 6 2" xfId="10786"/>
    <cellStyle name="常规 10 4 2 5 6 2 2" xfId="21550"/>
    <cellStyle name="常规 10 4 2 5 6 2 2 2" xfId="43084"/>
    <cellStyle name="常规 10 4 2 5 6 2 3" xfId="32320"/>
    <cellStyle name="常规 10 4 2 5 6 3" xfId="16168"/>
    <cellStyle name="常规 10 4 2 5 6 3 2" xfId="37702"/>
    <cellStyle name="常规 10 4 2 5 6 4" xfId="26938"/>
    <cellStyle name="常规 10 4 2 5 7" xfId="7202"/>
    <cellStyle name="常规 10 4 2 5 7 2" xfId="17966"/>
    <cellStyle name="常规 10 4 2 5 7 2 2" xfId="39500"/>
    <cellStyle name="常规 10 4 2 5 7 3" xfId="28736"/>
    <cellStyle name="常规 10 4 2 5 8" xfId="12584"/>
    <cellStyle name="常规 10 4 2 5 8 2" xfId="34118"/>
    <cellStyle name="常规 10 4 2 5 9" xfId="23354"/>
    <cellStyle name="常规 10 4 2 6" xfId="1931"/>
    <cellStyle name="常规 10 4 2 6 2" xfId="2380"/>
    <cellStyle name="常规 10 4 2 6 2 2" xfId="3276"/>
    <cellStyle name="常规 10 4 2 6 2 2 2" xfId="5068"/>
    <cellStyle name="常规 10 4 2 6 2 2 2 2" xfId="10450"/>
    <cellStyle name="常规 10 4 2 6 2 2 2 2 2" xfId="21214"/>
    <cellStyle name="常规 10 4 2 6 2 2 2 2 2 2" xfId="42748"/>
    <cellStyle name="常规 10 4 2 6 2 2 2 2 3" xfId="31984"/>
    <cellStyle name="常规 10 4 2 6 2 2 2 3" xfId="15832"/>
    <cellStyle name="常规 10 4 2 6 2 2 2 3 2" xfId="37366"/>
    <cellStyle name="常规 10 4 2 6 2 2 2 4" xfId="26602"/>
    <cellStyle name="常规 10 4 2 6 2 2 3" xfId="6860"/>
    <cellStyle name="常规 10 4 2 6 2 2 3 2" xfId="12242"/>
    <cellStyle name="常规 10 4 2 6 2 2 3 2 2" xfId="23006"/>
    <cellStyle name="常规 10 4 2 6 2 2 3 2 2 2" xfId="44540"/>
    <cellStyle name="常规 10 4 2 6 2 2 3 2 3" xfId="33776"/>
    <cellStyle name="常规 10 4 2 6 2 2 3 3" xfId="17624"/>
    <cellStyle name="常规 10 4 2 6 2 2 3 3 2" xfId="39158"/>
    <cellStyle name="常规 10 4 2 6 2 2 3 4" xfId="28394"/>
    <cellStyle name="常规 10 4 2 6 2 2 4" xfId="8658"/>
    <cellStyle name="常规 10 4 2 6 2 2 4 2" xfId="19422"/>
    <cellStyle name="常规 10 4 2 6 2 2 4 2 2" xfId="40956"/>
    <cellStyle name="常规 10 4 2 6 2 2 4 3" xfId="30192"/>
    <cellStyle name="常规 10 4 2 6 2 2 5" xfId="14040"/>
    <cellStyle name="常规 10 4 2 6 2 2 5 2" xfId="35574"/>
    <cellStyle name="常规 10 4 2 6 2 2 6" xfId="24810"/>
    <cellStyle name="常规 10 4 2 6 2 3" xfId="4172"/>
    <cellStyle name="常规 10 4 2 6 2 3 2" xfId="9554"/>
    <cellStyle name="常规 10 4 2 6 2 3 2 2" xfId="20318"/>
    <cellStyle name="常规 10 4 2 6 2 3 2 2 2" xfId="41852"/>
    <cellStyle name="常规 10 4 2 6 2 3 2 3" xfId="31088"/>
    <cellStyle name="常规 10 4 2 6 2 3 3" xfId="14936"/>
    <cellStyle name="常规 10 4 2 6 2 3 3 2" xfId="36470"/>
    <cellStyle name="常规 10 4 2 6 2 3 4" xfId="25706"/>
    <cellStyle name="常规 10 4 2 6 2 4" xfId="5964"/>
    <cellStyle name="常规 10 4 2 6 2 4 2" xfId="11346"/>
    <cellStyle name="常规 10 4 2 6 2 4 2 2" xfId="22110"/>
    <cellStyle name="常规 10 4 2 6 2 4 2 2 2" xfId="43644"/>
    <cellStyle name="常规 10 4 2 6 2 4 2 3" xfId="32880"/>
    <cellStyle name="常规 10 4 2 6 2 4 3" xfId="16728"/>
    <cellStyle name="常规 10 4 2 6 2 4 3 2" xfId="38262"/>
    <cellStyle name="常规 10 4 2 6 2 4 4" xfId="27498"/>
    <cellStyle name="常规 10 4 2 6 2 5" xfId="7762"/>
    <cellStyle name="常规 10 4 2 6 2 5 2" xfId="18526"/>
    <cellStyle name="常规 10 4 2 6 2 5 2 2" xfId="40060"/>
    <cellStyle name="常规 10 4 2 6 2 5 3" xfId="29296"/>
    <cellStyle name="常规 10 4 2 6 2 6" xfId="13144"/>
    <cellStyle name="常规 10 4 2 6 2 6 2" xfId="34678"/>
    <cellStyle name="常规 10 4 2 6 2 7" xfId="23914"/>
    <cellStyle name="常规 10 4 2 6 3" xfId="2828"/>
    <cellStyle name="常规 10 4 2 6 3 2" xfId="4620"/>
    <cellStyle name="常规 10 4 2 6 3 2 2" xfId="10002"/>
    <cellStyle name="常规 10 4 2 6 3 2 2 2" xfId="20766"/>
    <cellStyle name="常规 10 4 2 6 3 2 2 2 2" xfId="42300"/>
    <cellStyle name="常规 10 4 2 6 3 2 2 3" xfId="31536"/>
    <cellStyle name="常规 10 4 2 6 3 2 3" xfId="15384"/>
    <cellStyle name="常规 10 4 2 6 3 2 3 2" xfId="36918"/>
    <cellStyle name="常规 10 4 2 6 3 2 4" xfId="26154"/>
    <cellStyle name="常规 10 4 2 6 3 3" xfId="6412"/>
    <cellStyle name="常规 10 4 2 6 3 3 2" xfId="11794"/>
    <cellStyle name="常规 10 4 2 6 3 3 2 2" xfId="22558"/>
    <cellStyle name="常规 10 4 2 6 3 3 2 2 2" xfId="44092"/>
    <cellStyle name="常规 10 4 2 6 3 3 2 3" xfId="33328"/>
    <cellStyle name="常规 10 4 2 6 3 3 3" xfId="17176"/>
    <cellStyle name="常规 10 4 2 6 3 3 3 2" xfId="38710"/>
    <cellStyle name="常规 10 4 2 6 3 3 4" xfId="27946"/>
    <cellStyle name="常规 10 4 2 6 3 4" xfId="8210"/>
    <cellStyle name="常规 10 4 2 6 3 4 2" xfId="18974"/>
    <cellStyle name="常规 10 4 2 6 3 4 2 2" xfId="40508"/>
    <cellStyle name="常规 10 4 2 6 3 4 3" xfId="29744"/>
    <cellStyle name="常规 10 4 2 6 3 5" xfId="13592"/>
    <cellStyle name="常规 10 4 2 6 3 5 2" xfId="35126"/>
    <cellStyle name="常规 10 4 2 6 3 6" xfId="24362"/>
    <cellStyle name="常规 10 4 2 6 4" xfId="3724"/>
    <cellStyle name="常规 10 4 2 6 4 2" xfId="9106"/>
    <cellStyle name="常规 10 4 2 6 4 2 2" xfId="19870"/>
    <cellStyle name="常规 10 4 2 6 4 2 2 2" xfId="41404"/>
    <cellStyle name="常规 10 4 2 6 4 2 3" xfId="30640"/>
    <cellStyle name="常规 10 4 2 6 4 3" xfId="14488"/>
    <cellStyle name="常规 10 4 2 6 4 3 2" xfId="36022"/>
    <cellStyle name="常规 10 4 2 6 4 4" xfId="25258"/>
    <cellStyle name="常规 10 4 2 6 5" xfId="5516"/>
    <cellStyle name="常规 10 4 2 6 5 2" xfId="10898"/>
    <cellStyle name="常规 10 4 2 6 5 2 2" xfId="21662"/>
    <cellStyle name="常规 10 4 2 6 5 2 2 2" xfId="43196"/>
    <cellStyle name="常规 10 4 2 6 5 2 3" xfId="32432"/>
    <cellStyle name="常规 10 4 2 6 5 3" xfId="16280"/>
    <cellStyle name="常规 10 4 2 6 5 3 2" xfId="37814"/>
    <cellStyle name="常规 10 4 2 6 5 4" xfId="27050"/>
    <cellStyle name="常规 10 4 2 6 6" xfId="7314"/>
    <cellStyle name="常规 10 4 2 6 6 2" xfId="18078"/>
    <cellStyle name="常规 10 4 2 6 6 2 2" xfId="39612"/>
    <cellStyle name="常规 10 4 2 6 6 3" xfId="28848"/>
    <cellStyle name="常规 10 4 2 6 7" xfId="12696"/>
    <cellStyle name="常规 10 4 2 6 7 2" xfId="34230"/>
    <cellStyle name="常规 10 4 2 6 8" xfId="23466"/>
    <cellStyle name="常规 10 4 2 7" xfId="2156"/>
    <cellStyle name="常规 10 4 2 7 2" xfId="3052"/>
    <cellStyle name="常规 10 4 2 7 2 2" xfId="4844"/>
    <cellStyle name="常规 10 4 2 7 2 2 2" xfId="10226"/>
    <cellStyle name="常规 10 4 2 7 2 2 2 2" xfId="20990"/>
    <cellStyle name="常规 10 4 2 7 2 2 2 2 2" xfId="42524"/>
    <cellStyle name="常规 10 4 2 7 2 2 2 3" xfId="31760"/>
    <cellStyle name="常规 10 4 2 7 2 2 3" xfId="15608"/>
    <cellStyle name="常规 10 4 2 7 2 2 3 2" xfId="37142"/>
    <cellStyle name="常规 10 4 2 7 2 2 4" xfId="26378"/>
    <cellStyle name="常规 10 4 2 7 2 3" xfId="6636"/>
    <cellStyle name="常规 10 4 2 7 2 3 2" xfId="12018"/>
    <cellStyle name="常规 10 4 2 7 2 3 2 2" xfId="22782"/>
    <cellStyle name="常规 10 4 2 7 2 3 2 2 2" xfId="44316"/>
    <cellStyle name="常规 10 4 2 7 2 3 2 3" xfId="33552"/>
    <cellStyle name="常规 10 4 2 7 2 3 3" xfId="17400"/>
    <cellStyle name="常规 10 4 2 7 2 3 3 2" xfId="38934"/>
    <cellStyle name="常规 10 4 2 7 2 3 4" xfId="28170"/>
    <cellStyle name="常规 10 4 2 7 2 4" xfId="8434"/>
    <cellStyle name="常规 10 4 2 7 2 4 2" xfId="19198"/>
    <cellStyle name="常规 10 4 2 7 2 4 2 2" xfId="40732"/>
    <cellStyle name="常规 10 4 2 7 2 4 3" xfId="29968"/>
    <cellStyle name="常规 10 4 2 7 2 5" xfId="13816"/>
    <cellStyle name="常规 10 4 2 7 2 5 2" xfId="35350"/>
    <cellStyle name="常规 10 4 2 7 2 6" xfId="24586"/>
    <cellStyle name="常规 10 4 2 7 3" xfId="3948"/>
    <cellStyle name="常规 10 4 2 7 3 2" xfId="9330"/>
    <cellStyle name="常规 10 4 2 7 3 2 2" xfId="20094"/>
    <cellStyle name="常规 10 4 2 7 3 2 2 2" xfId="41628"/>
    <cellStyle name="常规 10 4 2 7 3 2 3" xfId="30864"/>
    <cellStyle name="常规 10 4 2 7 3 3" xfId="14712"/>
    <cellStyle name="常规 10 4 2 7 3 3 2" xfId="36246"/>
    <cellStyle name="常规 10 4 2 7 3 4" xfId="25482"/>
    <cellStyle name="常规 10 4 2 7 4" xfId="5740"/>
    <cellStyle name="常规 10 4 2 7 4 2" xfId="11122"/>
    <cellStyle name="常规 10 4 2 7 4 2 2" xfId="21886"/>
    <cellStyle name="常规 10 4 2 7 4 2 2 2" xfId="43420"/>
    <cellStyle name="常规 10 4 2 7 4 2 3" xfId="32656"/>
    <cellStyle name="常规 10 4 2 7 4 3" xfId="16504"/>
    <cellStyle name="常规 10 4 2 7 4 3 2" xfId="38038"/>
    <cellStyle name="常规 10 4 2 7 4 4" xfId="27274"/>
    <cellStyle name="常规 10 4 2 7 5" xfId="7538"/>
    <cellStyle name="常规 10 4 2 7 5 2" xfId="18302"/>
    <cellStyle name="常规 10 4 2 7 5 2 2" xfId="39836"/>
    <cellStyle name="常规 10 4 2 7 5 3" xfId="29072"/>
    <cellStyle name="常规 10 4 2 7 6" xfId="12920"/>
    <cellStyle name="常规 10 4 2 7 6 2" xfId="34454"/>
    <cellStyle name="常规 10 4 2 7 7" xfId="23690"/>
    <cellStyle name="常规 10 4 2 8" xfId="2604"/>
    <cellStyle name="常规 10 4 2 8 2" xfId="4396"/>
    <cellStyle name="常规 10 4 2 8 2 2" xfId="9778"/>
    <cellStyle name="常规 10 4 2 8 2 2 2" xfId="20542"/>
    <cellStyle name="常规 10 4 2 8 2 2 2 2" xfId="42076"/>
    <cellStyle name="常规 10 4 2 8 2 2 3" xfId="31312"/>
    <cellStyle name="常规 10 4 2 8 2 3" xfId="15160"/>
    <cellStyle name="常规 10 4 2 8 2 3 2" xfId="36694"/>
    <cellStyle name="常规 10 4 2 8 2 4" xfId="25930"/>
    <cellStyle name="常规 10 4 2 8 3" xfId="6188"/>
    <cellStyle name="常规 10 4 2 8 3 2" xfId="11570"/>
    <cellStyle name="常规 10 4 2 8 3 2 2" xfId="22334"/>
    <cellStyle name="常规 10 4 2 8 3 2 2 2" xfId="43868"/>
    <cellStyle name="常规 10 4 2 8 3 2 3" xfId="33104"/>
    <cellStyle name="常规 10 4 2 8 3 3" xfId="16952"/>
    <cellStyle name="常规 10 4 2 8 3 3 2" xfId="38486"/>
    <cellStyle name="常规 10 4 2 8 3 4" xfId="27722"/>
    <cellStyle name="常规 10 4 2 8 4" xfId="7986"/>
    <cellStyle name="常规 10 4 2 8 4 2" xfId="18750"/>
    <cellStyle name="常规 10 4 2 8 4 2 2" xfId="40284"/>
    <cellStyle name="常规 10 4 2 8 4 3" xfId="29520"/>
    <cellStyle name="常规 10 4 2 8 5" xfId="13368"/>
    <cellStyle name="常规 10 4 2 8 5 2" xfId="34902"/>
    <cellStyle name="常规 10 4 2 8 6" xfId="24138"/>
    <cellStyle name="常规 10 4 2 9" xfId="3500"/>
    <cellStyle name="常规 10 4 2 9 2" xfId="8882"/>
    <cellStyle name="常规 10 4 2 9 2 2" xfId="19646"/>
    <cellStyle name="常规 10 4 2 9 2 2 2" xfId="41180"/>
    <cellStyle name="常规 10 4 2 9 2 3" xfId="30416"/>
    <cellStyle name="常规 10 4 2 9 3" xfId="14264"/>
    <cellStyle name="常规 10 4 2 9 3 2" xfId="35798"/>
    <cellStyle name="常规 10 4 2 9 4" xfId="25034"/>
    <cellStyle name="常规 10 4 3" xfId="1714"/>
    <cellStyle name="常规 10 4 3 10" xfId="7097"/>
    <cellStyle name="常规 10 4 3 10 2" xfId="17861"/>
    <cellStyle name="常规 10 4 3 10 2 2" xfId="39395"/>
    <cellStyle name="常规 10 4 3 10 3" xfId="28631"/>
    <cellStyle name="常规 10 4 3 11" xfId="12479"/>
    <cellStyle name="常规 10 4 3 11 2" xfId="34013"/>
    <cellStyle name="常规 10 4 3 12" xfId="23249"/>
    <cellStyle name="常规 10 4 3 2" xfId="1742"/>
    <cellStyle name="常规 10 4 3 2 10" xfId="12507"/>
    <cellStyle name="常规 10 4 3 2 10 2" xfId="34041"/>
    <cellStyle name="常规 10 4 3 2 11" xfId="23277"/>
    <cellStyle name="常规 10 4 3 2 2" xfId="1798"/>
    <cellStyle name="常规 10 4 3 2 2 10" xfId="23333"/>
    <cellStyle name="常规 10 4 3 2 2 2" xfId="1910"/>
    <cellStyle name="常规 10 4 3 2 2 2 2" xfId="2134"/>
    <cellStyle name="常规 10 4 3 2 2 2 2 2" xfId="2583"/>
    <cellStyle name="常规 10 4 3 2 2 2 2 2 2" xfId="3479"/>
    <cellStyle name="常规 10 4 3 2 2 2 2 2 2 2" xfId="5271"/>
    <cellStyle name="常规 10 4 3 2 2 2 2 2 2 2 2" xfId="10653"/>
    <cellStyle name="常规 10 4 3 2 2 2 2 2 2 2 2 2" xfId="21417"/>
    <cellStyle name="常规 10 4 3 2 2 2 2 2 2 2 2 2 2" xfId="42951"/>
    <cellStyle name="常规 10 4 3 2 2 2 2 2 2 2 2 3" xfId="32187"/>
    <cellStyle name="常规 10 4 3 2 2 2 2 2 2 2 3" xfId="16035"/>
    <cellStyle name="常规 10 4 3 2 2 2 2 2 2 2 3 2" xfId="37569"/>
    <cellStyle name="常规 10 4 3 2 2 2 2 2 2 2 4" xfId="26805"/>
    <cellStyle name="常规 10 4 3 2 2 2 2 2 2 3" xfId="7063"/>
    <cellStyle name="常规 10 4 3 2 2 2 2 2 2 3 2" xfId="12445"/>
    <cellStyle name="常规 10 4 3 2 2 2 2 2 2 3 2 2" xfId="23209"/>
    <cellStyle name="常规 10 4 3 2 2 2 2 2 2 3 2 2 2" xfId="44743"/>
    <cellStyle name="常规 10 4 3 2 2 2 2 2 2 3 2 3" xfId="33979"/>
    <cellStyle name="常规 10 4 3 2 2 2 2 2 2 3 3" xfId="17827"/>
    <cellStyle name="常规 10 4 3 2 2 2 2 2 2 3 3 2" xfId="39361"/>
    <cellStyle name="常规 10 4 3 2 2 2 2 2 2 3 4" xfId="28597"/>
    <cellStyle name="常规 10 4 3 2 2 2 2 2 2 4" xfId="8861"/>
    <cellStyle name="常规 10 4 3 2 2 2 2 2 2 4 2" xfId="19625"/>
    <cellStyle name="常规 10 4 3 2 2 2 2 2 2 4 2 2" xfId="41159"/>
    <cellStyle name="常规 10 4 3 2 2 2 2 2 2 4 3" xfId="30395"/>
    <cellStyle name="常规 10 4 3 2 2 2 2 2 2 5" xfId="14243"/>
    <cellStyle name="常规 10 4 3 2 2 2 2 2 2 5 2" xfId="35777"/>
    <cellStyle name="常规 10 4 3 2 2 2 2 2 2 6" xfId="25013"/>
    <cellStyle name="常规 10 4 3 2 2 2 2 2 3" xfId="4375"/>
    <cellStyle name="常规 10 4 3 2 2 2 2 2 3 2" xfId="9757"/>
    <cellStyle name="常规 10 4 3 2 2 2 2 2 3 2 2" xfId="20521"/>
    <cellStyle name="常规 10 4 3 2 2 2 2 2 3 2 2 2" xfId="42055"/>
    <cellStyle name="常规 10 4 3 2 2 2 2 2 3 2 3" xfId="31291"/>
    <cellStyle name="常规 10 4 3 2 2 2 2 2 3 3" xfId="15139"/>
    <cellStyle name="常规 10 4 3 2 2 2 2 2 3 3 2" xfId="36673"/>
    <cellStyle name="常规 10 4 3 2 2 2 2 2 3 4" xfId="25909"/>
    <cellStyle name="常规 10 4 3 2 2 2 2 2 4" xfId="6167"/>
    <cellStyle name="常规 10 4 3 2 2 2 2 2 4 2" xfId="11549"/>
    <cellStyle name="常规 10 4 3 2 2 2 2 2 4 2 2" xfId="22313"/>
    <cellStyle name="常规 10 4 3 2 2 2 2 2 4 2 2 2" xfId="43847"/>
    <cellStyle name="常规 10 4 3 2 2 2 2 2 4 2 3" xfId="33083"/>
    <cellStyle name="常规 10 4 3 2 2 2 2 2 4 3" xfId="16931"/>
    <cellStyle name="常规 10 4 3 2 2 2 2 2 4 3 2" xfId="38465"/>
    <cellStyle name="常规 10 4 3 2 2 2 2 2 4 4" xfId="27701"/>
    <cellStyle name="常规 10 4 3 2 2 2 2 2 5" xfId="7965"/>
    <cellStyle name="常规 10 4 3 2 2 2 2 2 5 2" xfId="18729"/>
    <cellStyle name="常规 10 4 3 2 2 2 2 2 5 2 2" xfId="40263"/>
    <cellStyle name="常规 10 4 3 2 2 2 2 2 5 3" xfId="29499"/>
    <cellStyle name="常规 10 4 3 2 2 2 2 2 6" xfId="13347"/>
    <cellStyle name="常规 10 4 3 2 2 2 2 2 6 2" xfId="34881"/>
    <cellStyle name="常规 10 4 3 2 2 2 2 2 7" xfId="24117"/>
    <cellStyle name="常规 10 4 3 2 2 2 2 3" xfId="3031"/>
    <cellStyle name="常规 10 4 3 2 2 2 2 3 2" xfId="4823"/>
    <cellStyle name="常规 10 4 3 2 2 2 2 3 2 2" xfId="10205"/>
    <cellStyle name="常规 10 4 3 2 2 2 2 3 2 2 2" xfId="20969"/>
    <cellStyle name="常规 10 4 3 2 2 2 2 3 2 2 2 2" xfId="42503"/>
    <cellStyle name="常规 10 4 3 2 2 2 2 3 2 2 3" xfId="31739"/>
    <cellStyle name="常规 10 4 3 2 2 2 2 3 2 3" xfId="15587"/>
    <cellStyle name="常规 10 4 3 2 2 2 2 3 2 3 2" xfId="37121"/>
    <cellStyle name="常规 10 4 3 2 2 2 2 3 2 4" xfId="26357"/>
    <cellStyle name="常规 10 4 3 2 2 2 2 3 3" xfId="6615"/>
    <cellStyle name="常规 10 4 3 2 2 2 2 3 3 2" xfId="11997"/>
    <cellStyle name="常规 10 4 3 2 2 2 2 3 3 2 2" xfId="22761"/>
    <cellStyle name="常规 10 4 3 2 2 2 2 3 3 2 2 2" xfId="44295"/>
    <cellStyle name="常规 10 4 3 2 2 2 2 3 3 2 3" xfId="33531"/>
    <cellStyle name="常规 10 4 3 2 2 2 2 3 3 3" xfId="17379"/>
    <cellStyle name="常规 10 4 3 2 2 2 2 3 3 3 2" xfId="38913"/>
    <cellStyle name="常规 10 4 3 2 2 2 2 3 3 4" xfId="28149"/>
    <cellStyle name="常规 10 4 3 2 2 2 2 3 4" xfId="8413"/>
    <cellStyle name="常规 10 4 3 2 2 2 2 3 4 2" xfId="19177"/>
    <cellStyle name="常规 10 4 3 2 2 2 2 3 4 2 2" xfId="40711"/>
    <cellStyle name="常规 10 4 3 2 2 2 2 3 4 3" xfId="29947"/>
    <cellStyle name="常规 10 4 3 2 2 2 2 3 5" xfId="13795"/>
    <cellStyle name="常规 10 4 3 2 2 2 2 3 5 2" xfId="35329"/>
    <cellStyle name="常规 10 4 3 2 2 2 2 3 6" xfId="24565"/>
    <cellStyle name="常规 10 4 3 2 2 2 2 4" xfId="3927"/>
    <cellStyle name="常规 10 4 3 2 2 2 2 4 2" xfId="9309"/>
    <cellStyle name="常规 10 4 3 2 2 2 2 4 2 2" xfId="20073"/>
    <cellStyle name="常规 10 4 3 2 2 2 2 4 2 2 2" xfId="41607"/>
    <cellStyle name="常规 10 4 3 2 2 2 2 4 2 3" xfId="30843"/>
    <cellStyle name="常规 10 4 3 2 2 2 2 4 3" xfId="14691"/>
    <cellStyle name="常规 10 4 3 2 2 2 2 4 3 2" xfId="36225"/>
    <cellStyle name="常规 10 4 3 2 2 2 2 4 4" xfId="25461"/>
    <cellStyle name="常规 10 4 3 2 2 2 2 5" xfId="5719"/>
    <cellStyle name="常规 10 4 3 2 2 2 2 5 2" xfId="11101"/>
    <cellStyle name="常规 10 4 3 2 2 2 2 5 2 2" xfId="21865"/>
    <cellStyle name="常规 10 4 3 2 2 2 2 5 2 2 2" xfId="43399"/>
    <cellStyle name="常规 10 4 3 2 2 2 2 5 2 3" xfId="32635"/>
    <cellStyle name="常规 10 4 3 2 2 2 2 5 3" xfId="16483"/>
    <cellStyle name="常规 10 4 3 2 2 2 2 5 3 2" xfId="38017"/>
    <cellStyle name="常规 10 4 3 2 2 2 2 5 4" xfId="27253"/>
    <cellStyle name="常规 10 4 3 2 2 2 2 6" xfId="7517"/>
    <cellStyle name="常规 10 4 3 2 2 2 2 6 2" xfId="18281"/>
    <cellStyle name="常规 10 4 3 2 2 2 2 6 2 2" xfId="39815"/>
    <cellStyle name="常规 10 4 3 2 2 2 2 6 3" xfId="29051"/>
    <cellStyle name="常规 10 4 3 2 2 2 2 7" xfId="12899"/>
    <cellStyle name="常规 10 4 3 2 2 2 2 7 2" xfId="34433"/>
    <cellStyle name="常规 10 4 3 2 2 2 2 8" xfId="23669"/>
    <cellStyle name="常规 10 4 3 2 2 2 3" xfId="2359"/>
    <cellStyle name="常规 10 4 3 2 2 2 3 2" xfId="3255"/>
    <cellStyle name="常规 10 4 3 2 2 2 3 2 2" xfId="5047"/>
    <cellStyle name="常规 10 4 3 2 2 2 3 2 2 2" xfId="10429"/>
    <cellStyle name="常规 10 4 3 2 2 2 3 2 2 2 2" xfId="21193"/>
    <cellStyle name="常规 10 4 3 2 2 2 3 2 2 2 2 2" xfId="42727"/>
    <cellStyle name="常规 10 4 3 2 2 2 3 2 2 2 3" xfId="31963"/>
    <cellStyle name="常规 10 4 3 2 2 2 3 2 2 3" xfId="15811"/>
    <cellStyle name="常规 10 4 3 2 2 2 3 2 2 3 2" xfId="37345"/>
    <cellStyle name="常规 10 4 3 2 2 2 3 2 2 4" xfId="26581"/>
    <cellStyle name="常规 10 4 3 2 2 2 3 2 3" xfId="6839"/>
    <cellStyle name="常规 10 4 3 2 2 2 3 2 3 2" xfId="12221"/>
    <cellStyle name="常规 10 4 3 2 2 2 3 2 3 2 2" xfId="22985"/>
    <cellStyle name="常规 10 4 3 2 2 2 3 2 3 2 2 2" xfId="44519"/>
    <cellStyle name="常规 10 4 3 2 2 2 3 2 3 2 3" xfId="33755"/>
    <cellStyle name="常规 10 4 3 2 2 2 3 2 3 3" xfId="17603"/>
    <cellStyle name="常规 10 4 3 2 2 2 3 2 3 3 2" xfId="39137"/>
    <cellStyle name="常规 10 4 3 2 2 2 3 2 3 4" xfId="28373"/>
    <cellStyle name="常规 10 4 3 2 2 2 3 2 4" xfId="8637"/>
    <cellStyle name="常规 10 4 3 2 2 2 3 2 4 2" xfId="19401"/>
    <cellStyle name="常规 10 4 3 2 2 2 3 2 4 2 2" xfId="40935"/>
    <cellStyle name="常规 10 4 3 2 2 2 3 2 4 3" xfId="30171"/>
    <cellStyle name="常规 10 4 3 2 2 2 3 2 5" xfId="14019"/>
    <cellStyle name="常规 10 4 3 2 2 2 3 2 5 2" xfId="35553"/>
    <cellStyle name="常规 10 4 3 2 2 2 3 2 6" xfId="24789"/>
    <cellStyle name="常规 10 4 3 2 2 2 3 3" xfId="4151"/>
    <cellStyle name="常规 10 4 3 2 2 2 3 3 2" xfId="9533"/>
    <cellStyle name="常规 10 4 3 2 2 2 3 3 2 2" xfId="20297"/>
    <cellStyle name="常规 10 4 3 2 2 2 3 3 2 2 2" xfId="41831"/>
    <cellStyle name="常规 10 4 3 2 2 2 3 3 2 3" xfId="31067"/>
    <cellStyle name="常规 10 4 3 2 2 2 3 3 3" xfId="14915"/>
    <cellStyle name="常规 10 4 3 2 2 2 3 3 3 2" xfId="36449"/>
    <cellStyle name="常规 10 4 3 2 2 2 3 3 4" xfId="25685"/>
    <cellStyle name="常规 10 4 3 2 2 2 3 4" xfId="5943"/>
    <cellStyle name="常规 10 4 3 2 2 2 3 4 2" xfId="11325"/>
    <cellStyle name="常规 10 4 3 2 2 2 3 4 2 2" xfId="22089"/>
    <cellStyle name="常规 10 4 3 2 2 2 3 4 2 2 2" xfId="43623"/>
    <cellStyle name="常规 10 4 3 2 2 2 3 4 2 3" xfId="32859"/>
    <cellStyle name="常规 10 4 3 2 2 2 3 4 3" xfId="16707"/>
    <cellStyle name="常规 10 4 3 2 2 2 3 4 3 2" xfId="38241"/>
    <cellStyle name="常规 10 4 3 2 2 2 3 4 4" xfId="27477"/>
    <cellStyle name="常规 10 4 3 2 2 2 3 5" xfId="7741"/>
    <cellStyle name="常规 10 4 3 2 2 2 3 5 2" xfId="18505"/>
    <cellStyle name="常规 10 4 3 2 2 2 3 5 2 2" xfId="40039"/>
    <cellStyle name="常规 10 4 3 2 2 2 3 5 3" xfId="29275"/>
    <cellStyle name="常规 10 4 3 2 2 2 3 6" xfId="13123"/>
    <cellStyle name="常规 10 4 3 2 2 2 3 6 2" xfId="34657"/>
    <cellStyle name="常规 10 4 3 2 2 2 3 7" xfId="23893"/>
    <cellStyle name="常规 10 4 3 2 2 2 4" xfId="2807"/>
    <cellStyle name="常规 10 4 3 2 2 2 4 2" xfId="4599"/>
    <cellStyle name="常规 10 4 3 2 2 2 4 2 2" xfId="9981"/>
    <cellStyle name="常规 10 4 3 2 2 2 4 2 2 2" xfId="20745"/>
    <cellStyle name="常规 10 4 3 2 2 2 4 2 2 2 2" xfId="42279"/>
    <cellStyle name="常规 10 4 3 2 2 2 4 2 2 3" xfId="31515"/>
    <cellStyle name="常规 10 4 3 2 2 2 4 2 3" xfId="15363"/>
    <cellStyle name="常规 10 4 3 2 2 2 4 2 3 2" xfId="36897"/>
    <cellStyle name="常规 10 4 3 2 2 2 4 2 4" xfId="26133"/>
    <cellStyle name="常规 10 4 3 2 2 2 4 3" xfId="6391"/>
    <cellStyle name="常规 10 4 3 2 2 2 4 3 2" xfId="11773"/>
    <cellStyle name="常规 10 4 3 2 2 2 4 3 2 2" xfId="22537"/>
    <cellStyle name="常规 10 4 3 2 2 2 4 3 2 2 2" xfId="44071"/>
    <cellStyle name="常规 10 4 3 2 2 2 4 3 2 3" xfId="33307"/>
    <cellStyle name="常规 10 4 3 2 2 2 4 3 3" xfId="17155"/>
    <cellStyle name="常规 10 4 3 2 2 2 4 3 3 2" xfId="38689"/>
    <cellStyle name="常规 10 4 3 2 2 2 4 3 4" xfId="27925"/>
    <cellStyle name="常规 10 4 3 2 2 2 4 4" xfId="8189"/>
    <cellStyle name="常规 10 4 3 2 2 2 4 4 2" xfId="18953"/>
    <cellStyle name="常规 10 4 3 2 2 2 4 4 2 2" xfId="40487"/>
    <cellStyle name="常规 10 4 3 2 2 2 4 4 3" xfId="29723"/>
    <cellStyle name="常规 10 4 3 2 2 2 4 5" xfId="13571"/>
    <cellStyle name="常规 10 4 3 2 2 2 4 5 2" xfId="35105"/>
    <cellStyle name="常规 10 4 3 2 2 2 4 6" xfId="24341"/>
    <cellStyle name="常规 10 4 3 2 2 2 5" xfId="3703"/>
    <cellStyle name="常规 10 4 3 2 2 2 5 2" xfId="9085"/>
    <cellStyle name="常规 10 4 3 2 2 2 5 2 2" xfId="19849"/>
    <cellStyle name="常规 10 4 3 2 2 2 5 2 2 2" xfId="41383"/>
    <cellStyle name="常规 10 4 3 2 2 2 5 2 3" xfId="30619"/>
    <cellStyle name="常规 10 4 3 2 2 2 5 3" xfId="14467"/>
    <cellStyle name="常规 10 4 3 2 2 2 5 3 2" xfId="36001"/>
    <cellStyle name="常规 10 4 3 2 2 2 5 4" xfId="25237"/>
    <cellStyle name="常规 10 4 3 2 2 2 6" xfId="5495"/>
    <cellStyle name="常规 10 4 3 2 2 2 6 2" xfId="10877"/>
    <cellStyle name="常规 10 4 3 2 2 2 6 2 2" xfId="21641"/>
    <cellStyle name="常规 10 4 3 2 2 2 6 2 2 2" xfId="43175"/>
    <cellStyle name="常规 10 4 3 2 2 2 6 2 3" xfId="32411"/>
    <cellStyle name="常规 10 4 3 2 2 2 6 3" xfId="16259"/>
    <cellStyle name="常规 10 4 3 2 2 2 6 3 2" xfId="37793"/>
    <cellStyle name="常规 10 4 3 2 2 2 6 4" xfId="27029"/>
    <cellStyle name="常规 10 4 3 2 2 2 7" xfId="7293"/>
    <cellStyle name="常规 10 4 3 2 2 2 7 2" xfId="18057"/>
    <cellStyle name="常规 10 4 3 2 2 2 7 2 2" xfId="39591"/>
    <cellStyle name="常规 10 4 3 2 2 2 7 3" xfId="28827"/>
    <cellStyle name="常规 10 4 3 2 2 2 8" xfId="12675"/>
    <cellStyle name="常规 10 4 3 2 2 2 8 2" xfId="34209"/>
    <cellStyle name="常规 10 4 3 2 2 2 9" xfId="23445"/>
    <cellStyle name="常规 10 4 3 2 2 3" xfId="2022"/>
    <cellStyle name="常规 10 4 3 2 2 3 2" xfId="2471"/>
    <cellStyle name="常规 10 4 3 2 2 3 2 2" xfId="3367"/>
    <cellStyle name="常规 10 4 3 2 2 3 2 2 2" xfId="5159"/>
    <cellStyle name="常规 10 4 3 2 2 3 2 2 2 2" xfId="10541"/>
    <cellStyle name="常规 10 4 3 2 2 3 2 2 2 2 2" xfId="21305"/>
    <cellStyle name="常规 10 4 3 2 2 3 2 2 2 2 2 2" xfId="42839"/>
    <cellStyle name="常规 10 4 3 2 2 3 2 2 2 2 3" xfId="32075"/>
    <cellStyle name="常规 10 4 3 2 2 3 2 2 2 3" xfId="15923"/>
    <cellStyle name="常规 10 4 3 2 2 3 2 2 2 3 2" xfId="37457"/>
    <cellStyle name="常规 10 4 3 2 2 3 2 2 2 4" xfId="26693"/>
    <cellStyle name="常规 10 4 3 2 2 3 2 2 3" xfId="6951"/>
    <cellStyle name="常规 10 4 3 2 2 3 2 2 3 2" xfId="12333"/>
    <cellStyle name="常规 10 4 3 2 2 3 2 2 3 2 2" xfId="23097"/>
    <cellStyle name="常规 10 4 3 2 2 3 2 2 3 2 2 2" xfId="44631"/>
    <cellStyle name="常规 10 4 3 2 2 3 2 2 3 2 3" xfId="33867"/>
    <cellStyle name="常规 10 4 3 2 2 3 2 2 3 3" xfId="17715"/>
    <cellStyle name="常规 10 4 3 2 2 3 2 2 3 3 2" xfId="39249"/>
    <cellStyle name="常规 10 4 3 2 2 3 2 2 3 4" xfId="28485"/>
    <cellStyle name="常规 10 4 3 2 2 3 2 2 4" xfId="8749"/>
    <cellStyle name="常规 10 4 3 2 2 3 2 2 4 2" xfId="19513"/>
    <cellStyle name="常规 10 4 3 2 2 3 2 2 4 2 2" xfId="41047"/>
    <cellStyle name="常规 10 4 3 2 2 3 2 2 4 3" xfId="30283"/>
    <cellStyle name="常规 10 4 3 2 2 3 2 2 5" xfId="14131"/>
    <cellStyle name="常规 10 4 3 2 2 3 2 2 5 2" xfId="35665"/>
    <cellStyle name="常规 10 4 3 2 2 3 2 2 6" xfId="24901"/>
    <cellStyle name="常规 10 4 3 2 2 3 2 3" xfId="4263"/>
    <cellStyle name="常规 10 4 3 2 2 3 2 3 2" xfId="9645"/>
    <cellStyle name="常规 10 4 3 2 2 3 2 3 2 2" xfId="20409"/>
    <cellStyle name="常规 10 4 3 2 2 3 2 3 2 2 2" xfId="41943"/>
    <cellStyle name="常规 10 4 3 2 2 3 2 3 2 3" xfId="31179"/>
    <cellStyle name="常规 10 4 3 2 2 3 2 3 3" xfId="15027"/>
    <cellStyle name="常规 10 4 3 2 2 3 2 3 3 2" xfId="36561"/>
    <cellStyle name="常规 10 4 3 2 2 3 2 3 4" xfId="25797"/>
    <cellStyle name="常规 10 4 3 2 2 3 2 4" xfId="6055"/>
    <cellStyle name="常规 10 4 3 2 2 3 2 4 2" xfId="11437"/>
    <cellStyle name="常规 10 4 3 2 2 3 2 4 2 2" xfId="22201"/>
    <cellStyle name="常规 10 4 3 2 2 3 2 4 2 2 2" xfId="43735"/>
    <cellStyle name="常规 10 4 3 2 2 3 2 4 2 3" xfId="32971"/>
    <cellStyle name="常规 10 4 3 2 2 3 2 4 3" xfId="16819"/>
    <cellStyle name="常规 10 4 3 2 2 3 2 4 3 2" xfId="38353"/>
    <cellStyle name="常规 10 4 3 2 2 3 2 4 4" xfId="27589"/>
    <cellStyle name="常规 10 4 3 2 2 3 2 5" xfId="7853"/>
    <cellStyle name="常规 10 4 3 2 2 3 2 5 2" xfId="18617"/>
    <cellStyle name="常规 10 4 3 2 2 3 2 5 2 2" xfId="40151"/>
    <cellStyle name="常规 10 4 3 2 2 3 2 5 3" xfId="29387"/>
    <cellStyle name="常规 10 4 3 2 2 3 2 6" xfId="13235"/>
    <cellStyle name="常规 10 4 3 2 2 3 2 6 2" xfId="34769"/>
    <cellStyle name="常规 10 4 3 2 2 3 2 7" xfId="24005"/>
    <cellStyle name="常规 10 4 3 2 2 3 3" xfId="2919"/>
    <cellStyle name="常规 10 4 3 2 2 3 3 2" xfId="4711"/>
    <cellStyle name="常规 10 4 3 2 2 3 3 2 2" xfId="10093"/>
    <cellStyle name="常规 10 4 3 2 2 3 3 2 2 2" xfId="20857"/>
    <cellStyle name="常规 10 4 3 2 2 3 3 2 2 2 2" xfId="42391"/>
    <cellStyle name="常规 10 4 3 2 2 3 3 2 2 3" xfId="31627"/>
    <cellStyle name="常规 10 4 3 2 2 3 3 2 3" xfId="15475"/>
    <cellStyle name="常规 10 4 3 2 2 3 3 2 3 2" xfId="37009"/>
    <cellStyle name="常规 10 4 3 2 2 3 3 2 4" xfId="26245"/>
    <cellStyle name="常规 10 4 3 2 2 3 3 3" xfId="6503"/>
    <cellStyle name="常规 10 4 3 2 2 3 3 3 2" xfId="11885"/>
    <cellStyle name="常规 10 4 3 2 2 3 3 3 2 2" xfId="22649"/>
    <cellStyle name="常规 10 4 3 2 2 3 3 3 2 2 2" xfId="44183"/>
    <cellStyle name="常规 10 4 3 2 2 3 3 3 2 3" xfId="33419"/>
    <cellStyle name="常规 10 4 3 2 2 3 3 3 3" xfId="17267"/>
    <cellStyle name="常规 10 4 3 2 2 3 3 3 3 2" xfId="38801"/>
    <cellStyle name="常规 10 4 3 2 2 3 3 3 4" xfId="28037"/>
    <cellStyle name="常规 10 4 3 2 2 3 3 4" xfId="8301"/>
    <cellStyle name="常规 10 4 3 2 2 3 3 4 2" xfId="19065"/>
    <cellStyle name="常规 10 4 3 2 2 3 3 4 2 2" xfId="40599"/>
    <cellStyle name="常规 10 4 3 2 2 3 3 4 3" xfId="29835"/>
    <cellStyle name="常规 10 4 3 2 2 3 3 5" xfId="13683"/>
    <cellStyle name="常规 10 4 3 2 2 3 3 5 2" xfId="35217"/>
    <cellStyle name="常规 10 4 3 2 2 3 3 6" xfId="24453"/>
    <cellStyle name="常规 10 4 3 2 2 3 4" xfId="3815"/>
    <cellStyle name="常规 10 4 3 2 2 3 4 2" xfId="9197"/>
    <cellStyle name="常规 10 4 3 2 2 3 4 2 2" xfId="19961"/>
    <cellStyle name="常规 10 4 3 2 2 3 4 2 2 2" xfId="41495"/>
    <cellStyle name="常规 10 4 3 2 2 3 4 2 3" xfId="30731"/>
    <cellStyle name="常规 10 4 3 2 2 3 4 3" xfId="14579"/>
    <cellStyle name="常规 10 4 3 2 2 3 4 3 2" xfId="36113"/>
    <cellStyle name="常规 10 4 3 2 2 3 4 4" xfId="25349"/>
    <cellStyle name="常规 10 4 3 2 2 3 5" xfId="5607"/>
    <cellStyle name="常规 10 4 3 2 2 3 5 2" xfId="10989"/>
    <cellStyle name="常规 10 4 3 2 2 3 5 2 2" xfId="21753"/>
    <cellStyle name="常规 10 4 3 2 2 3 5 2 2 2" xfId="43287"/>
    <cellStyle name="常规 10 4 3 2 2 3 5 2 3" xfId="32523"/>
    <cellStyle name="常规 10 4 3 2 2 3 5 3" xfId="16371"/>
    <cellStyle name="常规 10 4 3 2 2 3 5 3 2" xfId="37905"/>
    <cellStyle name="常规 10 4 3 2 2 3 5 4" xfId="27141"/>
    <cellStyle name="常规 10 4 3 2 2 3 6" xfId="7405"/>
    <cellStyle name="常规 10 4 3 2 2 3 6 2" xfId="18169"/>
    <cellStyle name="常规 10 4 3 2 2 3 6 2 2" xfId="39703"/>
    <cellStyle name="常规 10 4 3 2 2 3 6 3" xfId="28939"/>
    <cellStyle name="常规 10 4 3 2 2 3 7" xfId="12787"/>
    <cellStyle name="常规 10 4 3 2 2 3 7 2" xfId="34321"/>
    <cellStyle name="常规 10 4 3 2 2 3 8" xfId="23557"/>
    <cellStyle name="常规 10 4 3 2 2 4" xfId="2247"/>
    <cellStyle name="常规 10 4 3 2 2 4 2" xfId="3143"/>
    <cellStyle name="常规 10 4 3 2 2 4 2 2" xfId="4935"/>
    <cellStyle name="常规 10 4 3 2 2 4 2 2 2" xfId="10317"/>
    <cellStyle name="常规 10 4 3 2 2 4 2 2 2 2" xfId="21081"/>
    <cellStyle name="常规 10 4 3 2 2 4 2 2 2 2 2" xfId="42615"/>
    <cellStyle name="常规 10 4 3 2 2 4 2 2 2 3" xfId="31851"/>
    <cellStyle name="常规 10 4 3 2 2 4 2 2 3" xfId="15699"/>
    <cellStyle name="常规 10 4 3 2 2 4 2 2 3 2" xfId="37233"/>
    <cellStyle name="常规 10 4 3 2 2 4 2 2 4" xfId="26469"/>
    <cellStyle name="常规 10 4 3 2 2 4 2 3" xfId="6727"/>
    <cellStyle name="常规 10 4 3 2 2 4 2 3 2" xfId="12109"/>
    <cellStyle name="常规 10 4 3 2 2 4 2 3 2 2" xfId="22873"/>
    <cellStyle name="常规 10 4 3 2 2 4 2 3 2 2 2" xfId="44407"/>
    <cellStyle name="常规 10 4 3 2 2 4 2 3 2 3" xfId="33643"/>
    <cellStyle name="常规 10 4 3 2 2 4 2 3 3" xfId="17491"/>
    <cellStyle name="常规 10 4 3 2 2 4 2 3 3 2" xfId="39025"/>
    <cellStyle name="常规 10 4 3 2 2 4 2 3 4" xfId="28261"/>
    <cellStyle name="常规 10 4 3 2 2 4 2 4" xfId="8525"/>
    <cellStyle name="常规 10 4 3 2 2 4 2 4 2" xfId="19289"/>
    <cellStyle name="常规 10 4 3 2 2 4 2 4 2 2" xfId="40823"/>
    <cellStyle name="常规 10 4 3 2 2 4 2 4 3" xfId="30059"/>
    <cellStyle name="常规 10 4 3 2 2 4 2 5" xfId="13907"/>
    <cellStyle name="常规 10 4 3 2 2 4 2 5 2" xfId="35441"/>
    <cellStyle name="常规 10 4 3 2 2 4 2 6" xfId="24677"/>
    <cellStyle name="常规 10 4 3 2 2 4 3" xfId="4039"/>
    <cellStyle name="常规 10 4 3 2 2 4 3 2" xfId="9421"/>
    <cellStyle name="常规 10 4 3 2 2 4 3 2 2" xfId="20185"/>
    <cellStyle name="常规 10 4 3 2 2 4 3 2 2 2" xfId="41719"/>
    <cellStyle name="常规 10 4 3 2 2 4 3 2 3" xfId="30955"/>
    <cellStyle name="常规 10 4 3 2 2 4 3 3" xfId="14803"/>
    <cellStyle name="常规 10 4 3 2 2 4 3 3 2" xfId="36337"/>
    <cellStyle name="常规 10 4 3 2 2 4 3 4" xfId="25573"/>
    <cellStyle name="常规 10 4 3 2 2 4 4" xfId="5831"/>
    <cellStyle name="常规 10 4 3 2 2 4 4 2" xfId="11213"/>
    <cellStyle name="常规 10 4 3 2 2 4 4 2 2" xfId="21977"/>
    <cellStyle name="常规 10 4 3 2 2 4 4 2 2 2" xfId="43511"/>
    <cellStyle name="常规 10 4 3 2 2 4 4 2 3" xfId="32747"/>
    <cellStyle name="常规 10 4 3 2 2 4 4 3" xfId="16595"/>
    <cellStyle name="常规 10 4 3 2 2 4 4 3 2" xfId="38129"/>
    <cellStyle name="常规 10 4 3 2 2 4 4 4" xfId="27365"/>
    <cellStyle name="常规 10 4 3 2 2 4 5" xfId="7629"/>
    <cellStyle name="常规 10 4 3 2 2 4 5 2" xfId="18393"/>
    <cellStyle name="常规 10 4 3 2 2 4 5 2 2" xfId="39927"/>
    <cellStyle name="常规 10 4 3 2 2 4 5 3" xfId="29163"/>
    <cellStyle name="常规 10 4 3 2 2 4 6" xfId="13011"/>
    <cellStyle name="常规 10 4 3 2 2 4 6 2" xfId="34545"/>
    <cellStyle name="常规 10 4 3 2 2 4 7" xfId="23781"/>
    <cellStyle name="常规 10 4 3 2 2 5" xfId="2695"/>
    <cellStyle name="常规 10 4 3 2 2 5 2" xfId="4487"/>
    <cellStyle name="常规 10 4 3 2 2 5 2 2" xfId="9869"/>
    <cellStyle name="常规 10 4 3 2 2 5 2 2 2" xfId="20633"/>
    <cellStyle name="常规 10 4 3 2 2 5 2 2 2 2" xfId="42167"/>
    <cellStyle name="常规 10 4 3 2 2 5 2 2 3" xfId="31403"/>
    <cellStyle name="常规 10 4 3 2 2 5 2 3" xfId="15251"/>
    <cellStyle name="常规 10 4 3 2 2 5 2 3 2" xfId="36785"/>
    <cellStyle name="常规 10 4 3 2 2 5 2 4" xfId="26021"/>
    <cellStyle name="常规 10 4 3 2 2 5 3" xfId="6279"/>
    <cellStyle name="常规 10 4 3 2 2 5 3 2" xfId="11661"/>
    <cellStyle name="常规 10 4 3 2 2 5 3 2 2" xfId="22425"/>
    <cellStyle name="常规 10 4 3 2 2 5 3 2 2 2" xfId="43959"/>
    <cellStyle name="常规 10 4 3 2 2 5 3 2 3" xfId="33195"/>
    <cellStyle name="常规 10 4 3 2 2 5 3 3" xfId="17043"/>
    <cellStyle name="常规 10 4 3 2 2 5 3 3 2" xfId="38577"/>
    <cellStyle name="常规 10 4 3 2 2 5 3 4" xfId="27813"/>
    <cellStyle name="常规 10 4 3 2 2 5 4" xfId="8077"/>
    <cellStyle name="常规 10 4 3 2 2 5 4 2" xfId="18841"/>
    <cellStyle name="常规 10 4 3 2 2 5 4 2 2" xfId="40375"/>
    <cellStyle name="常规 10 4 3 2 2 5 4 3" xfId="29611"/>
    <cellStyle name="常规 10 4 3 2 2 5 5" xfId="13459"/>
    <cellStyle name="常规 10 4 3 2 2 5 5 2" xfId="34993"/>
    <cellStyle name="常规 10 4 3 2 2 5 6" xfId="24229"/>
    <cellStyle name="常规 10 4 3 2 2 6" xfId="3591"/>
    <cellStyle name="常规 10 4 3 2 2 6 2" xfId="8973"/>
    <cellStyle name="常规 10 4 3 2 2 6 2 2" xfId="19737"/>
    <cellStyle name="常规 10 4 3 2 2 6 2 2 2" xfId="41271"/>
    <cellStyle name="常规 10 4 3 2 2 6 2 3" xfId="30507"/>
    <cellStyle name="常规 10 4 3 2 2 6 3" xfId="14355"/>
    <cellStyle name="常规 10 4 3 2 2 6 3 2" xfId="35889"/>
    <cellStyle name="常规 10 4 3 2 2 6 4" xfId="25125"/>
    <cellStyle name="常规 10 4 3 2 2 7" xfId="5383"/>
    <cellStyle name="常规 10 4 3 2 2 7 2" xfId="10765"/>
    <cellStyle name="常规 10 4 3 2 2 7 2 2" xfId="21529"/>
    <cellStyle name="常规 10 4 3 2 2 7 2 2 2" xfId="43063"/>
    <cellStyle name="常规 10 4 3 2 2 7 2 3" xfId="32299"/>
    <cellStyle name="常规 10 4 3 2 2 7 3" xfId="16147"/>
    <cellStyle name="常规 10 4 3 2 2 7 3 2" xfId="37681"/>
    <cellStyle name="常规 10 4 3 2 2 7 4" xfId="26917"/>
    <cellStyle name="常规 10 4 3 2 2 8" xfId="7181"/>
    <cellStyle name="常规 10 4 3 2 2 8 2" xfId="17945"/>
    <cellStyle name="常规 10 4 3 2 2 8 2 2" xfId="39479"/>
    <cellStyle name="常规 10 4 3 2 2 8 3" xfId="28715"/>
    <cellStyle name="常规 10 4 3 2 2 9" xfId="12563"/>
    <cellStyle name="常规 10 4 3 2 2 9 2" xfId="34097"/>
    <cellStyle name="常规 10 4 3 2 3" xfId="1854"/>
    <cellStyle name="常规 10 4 3 2 3 2" xfId="2078"/>
    <cellStyle name="常规 10 4 3 2 3 2 2" xfId="2527"/>
    <cellStyle name="常规 10 4 3 2 3 2 2 2" xfId="3423"/>
    <cellStyle name="常规 10 4 3 2 3 2 2 2 2" xfId="5215"/>
    <cellStyle name="常规 10 4 3 2 3 2 2 2 2 2" xfId="10597"/>
    <cellStyle name="常规 10 4 3 2 3 2 2 2 2 2 2" xfId="21361"/>
    <cellStyle name="常规 10 4 3 2 3 2 2 2 2 2 2 2" xfId="42895"/>
    <cellStyle name="常规 10 4 3 2 3 2 2 2 2 2 3" xfId="32131"/>
    <cellStyle name="常规 10 4 3 2 3 2 2 2 2 3" xfId="15979"/>
    <cellStyle name="常规 10 4 3 2 3 2 2 2 2 3 2" xfId="37513"/>
    <cellStyle name="常规 10 4 3 2 3 2 2 2 2 4" xfId="26749"/>
    <cellStyle name="常规 10 4 3 2 3 2 2 2 3" xfId="7007"/>
    <cellStyle name="常规 10 4 3 2 3 2 2 2 3 2" xfId="12389"/>
    <cellStyle name="常规 10 4 3 2 3 2 2 2 3 2 2" xfId="23153"/>
    <cellStyle name="常规 10 4 3 2 3 2 2 2 3 2 2 2" xfId="44687"/>
    <cellStyle name="常规 10 4 3 2 3 2 2 2 3 2 3" xfId="33923"/>
    <cellStyle name="常规 10 4 3 2 3 2 2 2 3 3" xfId="17771"/>
    <cellStyle name="常规 10 4 3 2 3 2 2 2 3 3 2" xfId="39305"/>
    <cellStyle name="常规 10 4 3 2 3 2 2 2 3 4" xfId="28541"/>
    <cellStyle name="常规 10 4 3 2 3 2 2 2 4" xfId="8805"/>
    <cellStyle name="常规 10 4 3 2 3 2 2 2 4 2" xfId="19569"/>
    <cellStyle name="常规 10 4 3 2 3 2 2 2 4 2 2" xfId="41103"/>
    <cellStyle name="常规 10 4 3 2 3 2 2 2 4 3" xfId="30339"/>
    <cellStyle name="常规 10 4 3 2 3 2 2 2 5" xfId="14187"/>
    <cellStyle name="常规 10 4 3 2 3 2 2 2 5 2" xfId="35721"/>
    <cellStyle name="常规 10 4 3 2 3 2 2 2 6" xfId="24957"/>
    <cellStyle name="常规 10 4 3 2 3 2 2 3" xfId="4319"/>
    <cellStyle name="常规 10 4 3 2 3 2 2 3 2" xfId="9701"/>
    <cellStyle name="常规 10 4 3 2 3 2 2 3 2 2" xfId="20465"/>
    <cellStyle name="常规 10 4 3 2 3 2 2 3 2 2 2" xfId="41999"/>
    <cellStyle name="常规 10 4 3 2 3 2 2 3 2 3" xfId="31235"/>
    <cellStyle name="常规 10 4 3 2 3 2 2 3 3" xfId="15083"/>
    <cellStyle name="常规 10 4 3 2 3 2 2 3 3 2" xfId="36617"/>
    <cellStyle name="常规 10 4 3 2 3 2 2 3 4" xfId="25853"/>
    <cellStyle name="常规 10 4 3 2 3 2 2 4" xfId="6111"/>
    <cellStyle name="常规 10 4 3 2 3 2 2 4 2" xfId="11493"/>
    <cellStyle name="常规 10 4 3 2 3 2 2 4 2 2" xfId="22257"/>
    <cellStyle name="常规 10 4 3 2 3 2 2 4 2 2 2" xfId="43791"/>
    <cellStyle name="常规 10 4 3 2 3 2 2 4 2 3" xfId="33027"/>
    <cellStyle name="常规 10 4 3 2 3 2 2 4 3" xfId="16875"/>
    <cellStyle name="常规 10 4 3 2 3 2 2 4 3 2" xfId="38409"/>
    <cellStyle name="常规 10 4 3 2 3 2 2 4 4" xfId="27645"/>
    <cellStyle name="常规 10 4 3 2 3 2 2 5" xfId="7909"/>
    <cellStyle name="常规 10 4 3 2 3 2 2 5 2" xfId="18673"/>
    <cellStyle name="常规 10 4 3 2 3 2 2 5 2 2" xfId="40207"/>
    <cellStyle name="常规 10 4 3 2 3 2 2 5 3" xfId="29443"/>
    <cellStyle name="常规 10 4 3 2 3 2 2 6" xfId="13291"/>
    <cellStyle name="常规 10 4 3 2 3 2 2 6 2" xfId="34825"/>
    <cellStyle name="常规 10 4 3 2 3 2 2 7" xfId="24061"/>
    <cellStyle name="常规 10 4 3 2 3 2 3" xfId="2975"/>
    <cellStyle name="常规 10 4 3 2 3 2 3 2" xfId="4767"/>
    <cellStyle name="常规 10 4 3 2 3 2 3 2 2" xfId="10149"/>
    <cellStyle name="常规 10 4 3 2 3 2 3 2 2 2" xfId="20913"/>
    <cellStyle name="常规 10 4 3 2 3 2 3 2 2 2 2" xfId="42447"/>
    <cellStyle name="常规 10 4 3 2 3 2 3 2 2 3" xfId="31683"/>
    <cellStyle name="常规 10 4 3 2 3 2 3 2 3" xfId="15531"/>
    <cellStyle name="常规 10 4 3 2 3 2 3 2 3 2" xfId="37065"/>
    <cellStyle name="常规 10 4 3 2 3 2 3 2 4" xfId="26301"/>
    <cellStyle name="常规 10 4 3 2 3 2 3 3" xfId="6559"/>
    <cellStyle name="常规 10 4 3 2 3 2 3 3 2" xfId="11941"/>
    <cellStyle name="常规 10 4 3 2 3 2 3 3 2 2" xfId="22705"/>
    <cellStyle name="常规 10 4 3 2 3 2 3 3 2 2 2" xfId="44239"/>
    <cellStyle name="常规 10 4 3 2 3 2 3 3 2 3" xfId="33475"/>
    <cellStyle name="常规 10 4 3 2 3 2 3 3 3" xfId="17323"/>
    <cellStyle name="常规 10 4 3 2 3 2 3 3 3 2" xfId="38857"/>
    <cellStyle name="常规 10 4 3 2 3 2 3 3 4" xfId="28093"/>
    <cellStyle name="常规 10 4 3 2 3 2 3 4" xfId="8357"/>
    <cellStyle name="常规 10 4 3 2 3 2 3 4 2" xfId="19121"/>
    <cellStyle name="常规 10 4 3 2 3 2 3 4 2 2" xfId="40655"/>
    <cellStyle name="常规 10 4 3 2 3 2 3 4 3" xfId="29891"/>
    <cellStyle name="常规 10 4 3 2 3 2 3 5" xfId="13739"/>
    <cellStyle name="常规 10 4 3 2 3 2 3 5 2" xfId="35273"/>
    <cellStyle name="常规 10 4 3 2 3 2 3 6" xfId="24509"/>
    <cellStyle name="常规 10 4 3 2 3 2 4" xfId="3871"/>
    <cellStyle name="常规 10 4 3 2 3 2 4 2" xfId="9253"/>
    <cellStyle name="常规 10 4 3 2 3 2 4 2 2" xfId="20017"/>
    <cellStyle name="常规 10 4 3 2 3 2 4 2 2 2" xfId="41551"/>
    <cellStyle name="常规 10 4 3 2 3 2 4 2 3" xfId="30787"/>
    <cellStyle name="常规 10 4 3 2 3 2 4 3" xfId="14635"/>
    <cellStyle name="常规 10 4 3 2 3 2 4 3 2" xfId="36169"/>
    <cellStyle name="常规 10 4 3 2 3 2 4 4" xfId="25405"/>
    <cellStyle name="常规 10 4 3 2 3 2 5" xfId="5663"/>
    <cellStyle name="常规 10 4 3 2 3 2 5 2" xfId="11045"/>
    <cellStyle name="常规 10 4 3 2 3 2 5 2 2" xfId="21809"/>
    <cellStyle name="常规 10 4 3 2 3 2 5 2 2 2" xfId="43343"/>
    <cellStyle name="常规 10 4 3 2 3 2 5 2 3" xfId="32579"/>
    <cellStyle name="常规 10 4 3 2 3 2 5 3" xfId="16427"/>
    <cellStyle name="常规 10 4 3 2 3 2 5 3 2" xfId="37961"/>
    <cellStyle name="常规 10 4 3 2 3 2 5 4" xfId="27197"/>
    <cellStyle name="常规 10 4 3 2 3 2 6" xfId="7461"/>
    <cellStyle name="常规 10 4 3 2 3 2 6 2" xfId="18225"/>
    <cellStyle name="常规 10 4 3 2 3 2 6 2 2" xfId="39759"/>
    <cellStyle name="常规 10 4 3 2 3 2 6 3" xfId="28995"/>
    <cellStyle name="常规 10 4 3 2 3 2 7" xfId="12843"/>
    <cellStyle name="常规 10 4 3 2 3 2 7 2" xfId="34377"/>
    <cellStyle name="常规 10 4 3 2 3 2 8" xfId="23613"/>
    <cellStyle name="常规 10 4 3 2 3 3" xfId="2303"/>
    <cellStyle name="常规 10 4 3 2 3 3 2" xfId="3199"/>
    <cellStyle name="常规 10 4 3 2 3 3 2 2" xfId="4991"/>
    <cellStyle name="常规 10 4 3 2 3 3 2 2 2" xfId="10373"/>
    <cellStyle name="常规 10 4 3 2 3 3 2 2 2 2" xfId="21137"/>
    <cellStyle name="常规 10 4 3 2 3 3 2 2 2 2 2" xfId="42671"/>
    <cellStyle name="常规 10 4 3 2 3 3 2 2 2 3" xfId="31907"/>
    <cellStyle name="常规 10 4 3 2 3 3 2 2 3" xfId="15755"/>
    <cellStyle name="常规 10 4 3 2 3 3 2 2 3 2" xfId="37289"/>
    <cellStyle name="常规 10 4 3 2 3 3 2 2 4" xfId="26525"/>
    <cellStyle name="常规 10 4 3 2 3 3 2 3" xfId="6783"/>
    <cellStyle name="常规 10 4 3 2 3 3 2 3 2" xfId="12165"/>
    <cellStyle name="常规 10 4 3 2 3 3 2 3 2 2" xfId="22929"/>
    <cellStyle name="常规 10 4 3 2 3 3 2 3 2 2 2" xfId="44463"/>
    <cellStyle name="常规 10 4 3 2 3 3 2 3 2 3" xfId="33699"/>
    <cellStyle name="常规 10 4 3 2 3 3 2 3 3" xfId="17547"/>
    <cellStyle name="常规 10 4 3 2 3 3 2 3 3 2" xfId="39081"/>
    <cellStyle name="常规 10 4 3 2 3 3 2 3 4" xfId="28317"/>
    <cellStyle name="常规 10 4 3 2 3 3 2 4" xfId="8581"/>
    <cellStyle name="常规 10 4 3 2 3 3 2 4 2" xfId="19345"/>
    <cellStyle name="常规 10 4 3 2 3 3 2 4 2 2" xfId="40879"/>
    <cellStyle name="常规 10 4 3 2 3 3 2 4 3" xfId="30115"/>
    <cellStyle name="常规 10 4 3 2 3 3 2 5" xfId="13963"/>
    <cellStyle name="常规 10 4 3 2 3 3 2 5 2" xfId="35497"/>
    <cellStyle name="常规 10 4 3 2 3 3 2 6" xfId="24733"/>
    <cellStyle name="常规 10 4 3 2 3 3 3" xfId="4095"/>
    <cellStyle name="常规 10 4 3 2 3 3 3 2" xfId="9477"/>
    <cellStyle name="常规 10 4 3 2 3 3 3 2 2" xfId="20241"/>
    <cellStyle name="常规 10 4 3 2 3 3 3 2 2 2" xfId="41775"/>
    <cellStyle name="常规 10 4 3 2 3 3 3 2 3" xfId="31011"/>
    <cellStyle name="常规 10 4 3 2 3 3 3 3" xfId="14859"/>
    <cellStyle name="常规 10 4 3 2 3 3 3 3 2" xfId="36393"/>
    <cellStyle name="常规 10 4 3 2 3 3 3 4" xfId="25629"/>
    <cellStyle name="常规 10 4 3 2 3 3 4" xfId="5887"/>
    <cellStyle name="常规 10 4 3 2 3 3 4 2" xfId="11269"/>
    <cellStyle name="常规 10 4 3 2 3 3 4 2 2" xfId="22033"/>
    <cellStyle name="常规 10 4 3 2 3 3 4 2 2 2" xfId="43567"/>
    <cellStyle name="常规 10 4 3 2 3 3 4 2 3" xfId="32803"/>
    <cellStyle name="常规 10 4 3 2 3 3 4 3" xfId="16651"/>
    <cellStyle name="常规 10 4 3 2 3 3 4 3 2" xfId="38185"/>
    <cellStyle name="常规 10 4 3 2 3 3 4 4" xfId="27421"/>
    <cellStyle name="常规 10 4 3 2 3 3 5" xfId="7685"/>
    <cellStyle name="常规 10 4 3 2 3 3 5 2" xfId="18449"/>
    <cellStyle name="常规 10 4 3 2 3 3 5 2 2" xfId="39983"/>
    <cellStyle name="常规 10 4 3 2 3 3 5 3" xfId="29219"/>
    <cellStyle name="常规 10 4 3 2 3 3 6" xfId="13067"/>
    <cellStyle name="常规 10 4 3 2 3 3 6 2" xfId="34601"/>
    <cellStyle name="常规 10 4 3 2 3 3 7" xfId="23837"/>
    <cellStyle name="常规 10 4 3 2 3 4" xfId="2751"/>
    <cellStyle name="常规 10 4 3 2 3 4 2" xfId="4543"/>
    <cellStyle name="常规 10 4 3 2 3 4 2 2" xfId="9925"/>
    <cellStyle name="常规 10 4 3 2 3 4 2 2 2" xfId="20689"/>
    <cellStyle name="常规 10 4 3 2 3 4 2 2 2 2" xfId="42223"/>
    <cellStyle name="常规 10 4 3 2 3 4 2 2 3" xfId="31459"/>
    <cellStyle name="常规 10 4 3 2 3 4 2 3" xfId="15307"/>
    <cellStyle name="常规 10 4 3 2 3 4 2 3 2" xfId="36841"/>
    <cellStyle name="常规 10 4 3 2 3 4 2 4" xfId="26077"/>
    <cellStyle name="常规 10 4 3 2 3 4 3" xfId="6335"/>
    <cellStyle name="常规 10 4 3 2 3 4 3 2" xfId="11717"/>
    <cellStyle name="常规 10 4 3 2 3 4 3 2 2" xfId="22481"/>
    <cellStyle name="常规 10 4 3 2 3 4 3 2 2 2" xfId="44015"/>
    <cellStyle name="常规 10 4 3 2 3 4 3 2 3" xfId="33251"/>
    <cellStyle name="常规 10 4 3 2 3 4 3 3" xfId="17099"/>
    <cellStyle name="常规 10 4 3 2 3 4 3 3 2" xfId="38633"/>
    <cellStyle name="常规 10 4 3 2 3 4 3 4" xfId="27869"/>
    <cellStyle name="常规 10 4 3 2 3 4 4" xfId="8133"/>
    <cellStyle name="常规 10 4 3 2 3 4 4 2" xfId="18897"/>
    <cellStyle name="常规 10 4 3 2 3 4 4 2 2" xfId="40431"/>
    <cellStyle name="常规 10 4 3 2 3 4 4 3" xfId="29667"/>
    <cellStyle name="常规 10 4 3 2 3 4 5" xfId="13515"/>
    <cellStyle name="常规 10 4 3 2 3 4 5 2" xfId="35049"/>
    <cellStyle name="常规 10 4 3 2 3 4 6" xfId="24285"/>
    <cellStyle name="常规 10 4 3 2 3 5" xfId="3647"/>
    <cellStyle name="常规 10 4 3 2 3 5 2" xfId="9029"/>
    <cellStyle name="常规 10 4 3 2 3 5 2 2" xfId="19793"/>
    <cellStyle name="常规 10 4 3 2 3 5 2 2 2" xfId="41327"/>
    <cellStyle name="常规 10 4 3 2 3 5 2 3" xfId="30563"/>
    <cellStyle name="常规 10 4 3 2 3 5 3" xfId="14411"/>
    <cellStyle name="常规 10 4 3 2 3 5 3 2" xfId="35945"/>
    <cellStyle name="常规 10 4 3 2 3 5 4" xfId="25181"/>
    <cellStyle name="常规 10 4 3 2 3 6" xfId="5439"/>
    <cellStyle name="常规 10 4 3 2 3 6 2" xfId="10821"/>
    <cellStyle name="常规 10 4 3 2 3 6 2 2" xfId="21585"/>
    <cellStyle name="常规 10 4 3 2 3 6 2 2 2" xfId="43119"/>
    <cellStyle name="常规 10 4 3 2 3 6 2 3" xfId="32355"/>
    <cellStyle name="常规 10 4 3 2 3 6 3" xfId="16203"/>
    <cellStyle name="常规 10 4 3 2 3 6 3 2" xfId="37737"/>
    <cellStyle name="常规 10 4 3 2 3 6 4" xfId="26973"/>
    <cellStyle name="常规 10 4 3 2 3 7" xfId="7237"/>
    <cellStyle name="常规 10 4 3 2 3 7 2" xfId="18001"/>
    <cellStyle name="常规 10 4 3 2 3 7 2 2" xfId="39535"/>
    <cellStyle name="常规 10 4 3 2 3 7 3" xfId="28771"/>
    <cellStyle name="常规 10 4 3 2 3 8" xfId="12619"/>
    <cellStyle name="常规 10 4 3 2 3 8 2" xfId="34153"/>
    <cellStyle name="常规 10 4 3 2 3 9" xfId="23389"/>
    <cellStyle name="常规 10 4 3 2 4" xfId="1966"/>
    <cellStyle name="常规 10 4 3 2 4 2" xfId="2415"/>
    <cellStyle name="常规 10 4 3 2 4 2 2" xfId="3311"/>
    <cellStyle name="常规 10 4 3 2 4 2 2 2" xfId="5103"/>
    <cellStyle name="常规 10 4 3 2 4 2 2 2 2" xfId="10485"/>
    <cellStyle name="常规 10 4 3 2 4 2 2 2 2 2" xfId="21249"/>
    <cellStyle name="常规 10 4 3 2 4 2 2 2 2 2 2" xfId="42783"/>
    <cellStyle name="常规 10 4 3 2 4 2 2 2 2 3" xfId="32019"/>
    <cellStyle name="常规 10 4 3 2 4 2 2 2 3" xfId="15867"/>
    <cellStyle name="常规 10 4 3 2 4 2 2 2 3 2" xfId="37401"/>
    <cellStyle name="常规 10 4 3 2 4 2 2 2 4" xfId="26637"/>
    <cellStyle name="常规 10 4 3 2 4 2 2 3" xfId="6895"/>
    <cellStyle name="常规 10 4 3 2 4 2 2 3 2" xfId="12277"/>
    <cellStyle name="常规 10 4 3 2 4 2 2 3 2 2" xfId="23041"/>
    <cellStyle name="常规 10 4 3 2 4 2 2 3 2 2 2" xfId="44575"/>
    <cellStyle name="常规 10 4 3 2 4 2 2 3 2 3" xfId="33811"/>
    <cellStyle name="常规 10 4 3 2 4 2 2 3 3" xfId="17659"/>
    <cellStyle name="常规 10 4 3 2 4 2 2 3 3 2" xfId="39193"/>
    <cellStyle name="常规 10 4 3 2 4 2 2 3 4" xfId="28429"/>
    <cellStyle name="常规 10 4 3 2 4 2 2 4" xfId="8693"/>
    <cellStyle name="常规 10 4 3 2 4 2 2 4 2" xfId="19457"/>
    <cellStyle name="常规 10 4 3 2 4 2 2 4 2 2" xfId="40991"/>
    <cellStyle name="常规 10 4 3 2 4 2 2 4 3" xfId="30227"/>
    <cellStyle name="常规 10 4 3 2 4 2 2 5" xfId="14075"/>
    <cellStyle name="常规 10 4 3 2 4 2 2 5 2" xfId="35609"/>
    <cellStyle name="常规 10 4 3 2 4 2 2 6" xfId="24845"/>
    <cellStyle name="常规 10 4 3 2 4 2 3" xfId="4207"/>
    <cellStyle name="常规 10 4 3 2 4 2 3 2" xfId="9589"/>
    <cellStyle name="常规 10 4 3 2 4 2 3 2 2" xfId="20353"/>
    <cellStyle name="常规 10 4 3 2 4 2 3 2 2 2" xfId="41887"/>
    <cellStyle name="常规 10 4 3 2 4 2 3 2 3" xfId="31123"/>
    <cellStyle name="常规 10 4 3 2 4 2 3 3" xfId="14971"/>
    <cellStyle name="常规 10 4 3 2 4 2 3 3 2" xfId="36505"/>
    <cellStyle name="常规 10 4 3 2 4 2 3 4" xfId="25741"/>
    <cellStyle name="常规 10 4 3 2 4 2 4" xfId="5999"/>
    <cellStyle name="常规 10 4 3 2 4 2 4 2" xfId="11381"/>
    <cellStyle name="常规 10 4 3 2 4 2 4 2 2" xfId="22145"/>
    <cellStyle name="常规 10 4 3 2 4 2 4 2 2 2" xfId="43679"/>
    <cellStyle name="常规 10 4 3 2 4 2 4 2 3" xfId="32915"/>
    <cellStyle name="常规 10 4 3 2 4 2 4 3" xfId="16763"/>
    <cellStyle name="常规 10 4 3 2 4 2 4 3 2" xfId="38297"/>
    <cellStyle name="常规 10 4 3 2 4 2 4 4" xfId="27533"/>
    <cellStyle name="常规 10 4 3 2 4 2 5" xfId="7797"/>
    <cellStyle name="常规 10 4 3 2 4 2 5 2" xfId="18561"/>
    <cellStyle name="常规 10 4 3 2 4 2 5 2 2" xfId="40095"/>
    <cellStyle name="常规 10 4 3 2 4 2 5 3" xfId="29331"/>
    <cellStyle name="常规 10 4 3 2 4 2 6" xfId="13179"/>
    <cellStyle name="常规 10 4 3 2 4 2 6 2" xfId="34713"/>
    <cellStyle name="常规 10 4 3 2 4 2 7" xfId="23949"/>
    <cellStyle name="常规 10 4 3 2 4 3" xfId="2863"/>
    <cellStyle name="常规 10 4 3 2 4 3 2" xfId="4655"/>
    <cellStyle name="常规 10 4 3 2 4 3 2 2" xfId="10037"/>
    <cellStyle name="常规 10 4 3 2 4 3 2 2 2" xfId="20801"/>
    <cellStyle name="常规 10 4 3 2 4 3 2 2 2 2" xfId="42335"/>
    <cellStyle name="常规 10 4 3 2 4 3 2 2 3" xfId="31571"/>
    <cellStyle name="常规 10 4 3 2 4 3 2 3" xfId="15419"/>
    <cellStyle name="常规 10 4 3 2 4 3 2 3 2" xfId="36953"/>
    <cellStyle name="常规 10 4 3 2 4 3 2 4" xfId="26189"/>
    <cellStyle name="常规 10 4 3 2 4 3 3" xfId="6447"/>
    <cellStyle name="常规 10 4 3 2 4 3 3 2" xfId="11829"/>
    <cellStyle name="常规 10 4 3 2 4 3 3 2 2" xfId="22593"/>
    <cellStyle name="常规 10 4 3 2 4 3 3 2 2 2" xfId="44127"/>
    <cellStyle name="常规 10 4 3 2 4 3 3 2 3" xfId="33363"/>
    <cellStyle name="常规 10 4 3 2 4 3 3 3" xfId="17211"/>
    <cellStyle name="常规 10 4 3 2 4 3 3 3 2" xfId="38745"/>
    <cellStyle name="常规 10 4 3 2 4 3 3 4" xfId="27981"/>
    <cellStyle name="常规 10 4 3 2 4 3 4" xfId="8245"/>
    <cellStyle name="常规 10 4 3 2 4 3 4 2" xfId="19009"/>
    <cellStyle name="常规 10 4 3 2 4 3 4 2 2" xfId="40543"/>
    <cellStyle name="常规 10 4 3 2 4 3 4 3" xfId="29779"/>
    <cellStyle name="常规 10 4 3 2 4 3 5" xfId="13627"/>
    <cellStyle name="常规 10 4 3 2 4 3 5 2" xfId="35161"/>
    <cellStyle name="常规 10 4 3 2 4 3 6" xfId="24397"/>
    <cellStyle name="常规 10 4 3 2 4 4" xfId="3759"/>
    <cellStyle name="常规 10 4 3 2 4 4 2" xfId="9141"/>
    <cellStyle name="常规 10 4 3 2 4 4 2 2" xfId="19905"/>
    <cellStyle name="常规 10 4 3 2 4 4 2 2 2" xfId="41439"/>
    <cellStyle name="常规 10 4 3 2 4 4 2 3" xfId="30675"/>
    <cellStyle name="常规 10 4 3 2 4 4 3" xfId="14523"/>
    <cellStyle name="常规 10 4 3 2 4 4 3 2" xfId="36057"/>
    <cellStyle name="常规 10 4 3 2 4 4 4" xfId="25293"/>
    <cellStyle name="常规 10 4 3 2 4 5" xfId="5551"/>
    <cellStyle name="常规 10 4 3 2 4 5 2" xfId="10933"/>
    <cellStyle name="常规 10 4 3 2 4 5 2 2" xfId="21697"/>
    <cellStyle name="常规 10 4 3 2 4 5 2 2 2" xfId="43231"/>
    <cellStyle name="常规 10 4 3 2 4 5 2 3" xfId="32467"/>
    <cellStyle name="常规 10 4 3 2 4 5 3" xfId="16315"/>
    <cellStyle name="常规 10 4 3 2 4 5 3 2" xfId="37849"/>
    <cellStyle name="常规 10 4 3 2 4 5 4" xfId="27085"/>
    <cellStyle name="常规 10 4 3 2 4 6" xfId="7349"/>
    <cellStyle name="常规 10 4 3 2 4 6 2" xfId="18113"/>
    <cellStyle name="常规 10 4 3 2 4 6 2 2" xfId="39647"/>
    <cellStyle name="常规 10 4 3 2 4 6 3" xfId="28883"/>
    <cellStyle name="常规 10 4 3 2 4 7" xfId="12731"/>
    <cellStyle name="常规 10 4 3 2 4 7 2" xfId="34265"/>
    <cellStyle name="常规 10 4 3 2 4 8" xfId="23501"/>
    <cellStyle name="常规 10 4 3 2 5" xfId="2191"/>
    <cellStyle name="常规 10 4 3 2 5 2" xfId="3087"/>
    <cellStyle name="常规 10 4 3 2 5 2 2" xfId="4879"/>
    <cellStyle name="常规 10 4 3 2 5 2 2 2" xfId="10261"/>
    <cellStyle name="常规 10 4 3 2 5 2 2 2 2" xfId="21025"/>
    <cellStyle name="常规 10 4 3 2 5 2 2 2 2 2" xfId="42559"/>
    <cellStyle name="常规 10 4 3 2 5 2 2 2 3" xfId="31795"/>
    <cellStyle name="常规 10 4 3 2 5 2 2 3" xfId="15643"/>
    <cellStyle name="常规 10 4 3 2 5 2 2 3 2" xfId="37177"/>
    <cellStyle name="常规 10 4 3 2 5 2 2 4" xfId="26413"/>
    <cellStyle name="常规 10 4 3 2 5 2 3" xfId="6671"/>
    <cellStyle name="常规 10 4 3 2 5 2 3 2" xfId="12053"/>
    <cellStyle name="常规 10 4 3 2 5 2 3 2 2" xfId="22817"/>
    <cellStyle name="常规 10 4 3 2 5 2 3 2 2 2" xfId="44351"/>
    <cellStyle name="常规 10 4 3 2 5 2 3 2 3" xfId="33587"/>
    <cellStyle name="常规 10 4 3 2 5 2 3 3" xfId="17435"/>
    <cellStyle name="常规 10 4 3 2 5 2 3 3 2" xfId="38969"/>
    <cellStyle name="常规 10 4 3 2 5 2 3 4" xfId="28205"/>
    <cellStyle name="常规 10 4 3 2 5 2 4" xfId="8469"/>
    <cellStyle name="常规 10 4 3 2 5 2 4 2" xfId="19233"/>
    <cellStyle name="常规 10 4 3 2 5 2 4 2 2" xfId="40767"/>
    <cellStyle name="常规 10 4 3 2 5 2 4 3" xfId="30003"/>
    <cellStyle name="常规 10 4 3 2 5 2 5" xfId="13851"/>
    <cellStyle name="常规 10 4 3 2 5 2 5 2" xfId="35385"/>
    <cellStyle name="常规 10 4 3 2 5 2 6" xfId="24621"/>
    <cellStyle name="常规 10 4 3 2 5 3" xfId="3983"/>
    <cellStyle name="常规 10 4 3 2 5 3 2" xfId="9365"/>
    <cellStyle name="常规 10 4 3 2 5 3 2 2" xfId="20129"/>
    <cellStyle name="常规 10 4 3 2 5 3 2 2 2" xfId="41663"/>
    <cellStyle name="常规 10 4 3 2 5 3 2 3" xfId="30899"/>
    <cellStyle name="常规 10 4 3 2 5 3 3" xfId="14747"/>
    <cellStyle name="常规 10 4 3 2 5 3 3 2" xfId="36281"/>
    <cellStyle name="常规 10 4 3 2 5 3 4" xfId="25517"/>
    <cellStyle name="常规 10 4 3 2 5 4" xfId="5775"/>
    <cellStyle name="常规 10 4 3 2 5 4 2" xfId="11157"/>
    <cellStyle name="常规 10 4 3 2 5 4 2 2" xfId="21921"/>
    <cellStyle name="常规 10 4 3 2 5 4 2 2 2" xfId="43455"/>
    <cellStyle name="常规 10 4 3 2 5 4 2 3" xfId="32691"/>
    <cellStyle name="常规 10 4 3 2 5 4 3" xfId="16539"/>
    <cellStyle name="常规 10 4 3 2 5 4 3 2" xfId="38073"/>
    <cellStyle name="常规 10 4 3 2 5 4 4" xfId="27309"/>
    <cellStyle name="常规 10 4 3 2 5 5" xfId="7573"/>
    <cellStyle name="常规 10 4 3 2 5 5 2" xfId="18337"/>
    <cellStyle name="常规 10 4 3 2 5 5 2 2" xfId="39871"/>
    <cellStyle name="常规 10 4 3 2 5 5 3" xfId="29107"/>
    <cellStyle name="常规 10 4 3 2 5 6" xfId="12955"/>
    <cellStyle name="常规 10 4 3 2 5 6 2" xfId="34489"/>
    <cellStyle name="常规 10 4 3 2 5 7" xfId="23725"/>
    <cellStyle name="常规 10 4 3 2 6" xfId="2639"/>
    <cellStyle name="常规 10 4 3 2 6 2" xfId="4431"/>
    <cellStyle name="常规 10 4 3 2 6 2 2" xfId="9813"/>
    <cellStyle name="常规 10 4 3 2 6 2 2 2" xfId="20577"/>
    <cellStyle name="常规 10 4 3 2 6 2 2 2 2" xfId="42111"/>
    <cellStyle name="常规 10 4 3 2 6 2 2 3" xfId="31347"/>
    <cellStyle name="常规 10 4 3 2 6 2 3" xfId="15195"/>
    <cellStyle name="常规 10 4 3 2 6 2 3 2" xfId="36729"/>
    <cellStyle name="常规 10 4 3 2 6 2 4" xfId="25965"/>
    <cellStyle name="常规 10 4 3 2 6 3" xfId="6223"/>
    <cellStyle name="常规 10 4 3 2 6 3 2" xfId="11605"/>
    <cellStyle name="常规 10 4 3 2 6 3 2 2" xfId="22369"/>
    <cellStyle name="常规 10 4 3 2 6 3 2 2 2" xfId="43903"/>
    <cellStyle name="常规 10 4 3 2 6 3 2 3" xfId="33139"/>
    <cellStyle name="常规 10 4 3 2 6 3 3" xfId="16987"/>
    <cellStyle name="常规 10 4 3 2 6 3 3 2" xfId="38521"/>
    <cellStyle name="常规 10 4 3 2 6 3 4" xfId="27757"/>
    <cellStyle name="常规 10 4 3 2 6 4" xfId="8021"/>
    <cellStyle name="常规 10 4 3 2 6 4 2" xfId="18785"/>
    <cellStyle name="常规 10 4 3 2 6 4 2 2" xfId="40319"/>
    <cellStyle name="常规 10 4 3 2 6 4 3" xfId="29555"/>
    <cellStyle name="常规 10 4 3 2 6 5" xfId="13403"/>
    <cellStyle name="常规 10 4 3 2 6 5 2" xfId="34937"/>
    <cellStyle name="常规 10 4 3 2 6 6" xfId="24173"/>
    <cellStyle name="常规 10 4 3 2 7" xfId="3535"/>
    <cellStyle name="常规 10 4 3 2 7 2" xfId="8917"/>
    <cellStyle name="常规 10 4 3 2 7 2 2" xfId="19681"/>
    <cellStyle name="常规 10 4 3 2 7 2 2 2" xfId="41215"/>
    <cellStyle name="常规 10 4 3 2 7 2 3" xfId="30451"/>
    <cellStyle name="常规 10 4 3 2 7 3" xfId="14299"/>
    <cellStyle name="常规 10 4 3 2 7 3 2" xfId="35833"/>
    <cellStyle name="常规 10 4 3 2 7 4" xfId="25069"/>
    <cellStyle name="常规 10 4 3 2 8" xfId="5327"/>
    <cellStyle name="常规 10 4 3 2 8 2" xfId="10709"/>
    <cellStyle name="常规 10 4 3 2 8 2 2" xfId="21473"/>
    <cellStyle name="常规 10 4 3 2 8 2 2 2" xfId="43007"/>
    <cellStyle name="常规 10 4 3 2 8 2 3" xfId="32243"/>
    <cellStyle name="常规 10 4 3 2 8 3" xfId="16091"/>
    <cellStyle name="常规 10 4 3 2 8 3 2" xfId="37625"/>
    <cellStyle name="常规 10 4 3 2 8 4" xfId="26861"/>
    <cellStyle name="常规 10 4 3 2 9" xfId="7125"/>
    <cellStyle name="常规 10 4 3 2 9 2" xfId="17889"/>
    <cellStyle name="常规 10 4 3 2 9 2 2" xfId="39423"/>
    <cellStyle name="常规 10 4 3 2 9 3" xfId="28659"/>
    <cellStyle name="常规 10 4 3 3" xfId="1770"/>
    <cellStyle name="常规 10 4 3 3 10" xfId="23305"/>
    <cellStyle name="常规 10 4 3 3 2" xfId="1882"/>
    <cellStyle name="常规 10 4 3 3 2 2" xfId="2106"/>
    <cellStyle name="常规 10 4 3 3 2 2 2" xfId="2555"/>
    <cellStyle name="常规 10 4 3 3 2 2 2 2" xfId="3451"/>
    <cellStyle name="常规 10 4 3 3 2 2 2 2 2" xfId="5243"/>
    <cellStyle name="常规 10 4 3 3 2 2 2 2 2 2" xfId="10625"/>
    <cellStyle name="常规 10 4 3 3 2 2 2 2 2 2 2" xfId="21389"/>
    <cellStyle name="常规 10 4 3 3 2 2 2 2 2 2 2 2" xfId="42923"/>
    <cellStyle name="常规 10 4 3 3 2 2 2 2 2 2 3" xfId="32159"/>
    <cellStyle name="常规 10 4 3 3 2 2 2 2 2 3" xfId="16007"/>
    <cellStyle name="常规 10 4 3 3 2 2 2 2 2 3 2" xfId="37541"/>
    <cellStyle name="常规 10 4 3 3 2 2 2 2 2 4" xfId="26777"/>
    <cellStyle name="常规 10 4 3 3 2 2 2 2 3" xfId="7035"/>
    <cellStyle name="常规 10 4 3 3 2 2 2 2 3 2" xfId="12417"/>
    <cellStyle name="常规 10 4 3 3 2 2 2 2 3 2 2" xfId="23181"/>
    <cellStyle name="常规 10 4 3 3 2 2 2 2 3 2 2 2" xfId="44715"/>
    <cellStyle name="常规 10 4 3 3 2 2 2 2 3 2 3" xfId="33951"/>
    <cellStyle name="常规 10 4 3 3 2 2 2 2 3 3" xfId="17799"/>
    <cellStyle name="常规 10 4 3 3 2 2 2 2 3 3 2" xfId="39333"/>
    <cellStyle name="常规 10 4 3 3 2 2 2 2 3 4" xfId="28569"/>
    <cellStyle name="常规 10 4 3 3 2 2 2 2 4" xfId="8833"/>
    <cellStyle name="常规 10 4 3 3 2 2 2 2 4 2" xfId="19597"/>
    <cellStyle name="常规 10 4 3 3 2 2 2 2 4 2 2" xfId="41131"/>
    <cellStyle name="常规 10 4 3 3 2 2 2 2 4 3" xfId="30367"/>
    <cellStyle name="常规 10 4 3 3 2 2 2 2 5" xfId="14215"/>
    <cellStyle name="常规 10 4 3 3 2 2 2 2 5 2" xfId="35749"/>
    <cellStyle name="常规 10 4 3 3 2 2 2 2 6" xfId="24985"/>
    <cellStyle name="常规 10 4 3 3 2 2 2 3" xfId="4347"/>
    <cellStyle name="常规 10 4 3 3 2 2 2 3 2" xfId="9729"/>
    <cellStyle name="常规 10 4 3 3 2 2 2 3 2 2" xfId="20493"/>
    <cellStyle name="常规 10 4 3 3 2 2 2 3 2 2 2" xfId="42027"/>
    <cellStyle name="常规 10 4 3 3 2 2 2 3 2 3" xfId="31263"/>
    <cellStyle name="常规 10 4 3 3 2 2 2 3 3" xfId="15111"/>
    <cellStyle name="常规 10 4 3 3 2 2 2 3 3 2" xfId="36645"/>
    <cellStyle name="常规 10 4 3 3 2 2 2 3 4" xfId="25881"/>
    <cellStyle name="常规 10 4 3 3 2 2 2 4" xfId="6139"/>
    <cellStyle name="常规 10 4 3 3 2 2 2 4 2" xfId="11521"/>
    <cellStyle name="常规 10 4 3 3 2 2 2 4 2 2" xfId="22285"/>
    <cellStyle name="常规 10 4 3 3 2 2 2 4 2 2 2" xfId="43819"/>
    <cellStyle name="常规 10 4 3 3 2 2 2 4 2 3" xfId="33055"/>
    <cellStyle name="常规 10 4 3 3 2 2 2 4 3" xfId="16903"/>
    <cellStyle name="常规 10 4 3 3 2 2 2 4 3 2" xfId="38437"/>
    <cellStyle name="常规 10 4 3 3 2 2 2 4 4" xfId="27673"/>
    <cellStyle name="常规 10 4 3 3 2 2 2 5" xfId="7937"/>
    <cellStyle name="常规 10 4 3 3 2 2 2 5 2" xfId="18701"/>
    <cellStyle name="常规 10 4 3 3 2 2 2 5 2 2" xfId="40235"/>
    <cellStyle name="常规 10 4 3 3 2 2 2 5 3" xfId="29471"/>
    <cellStyle name="常规 10 4 3 3 2 2 2 6" xfId="13319"/>
    <cellStyle name="常规 10 4 3 3 2 2 2 6 2" xfId="34853"/>
    <cellStyle name="常规 10 4 3 3 2 2 2 7" xfId="24089"/>
    <cellStyle name="常规 10 4 3 3 2 2 3" xfId="3003"/>
    <cellStyle name="常规 10 4 3 3 2 2 3 2" xfId="4795"/>
    <cellStyle name="常规 10 4 3 3 2 2 3 2 2" xfId="10177"/>
    <cellStyle name="常规 10 4 3 3 2 2 3 2 2 2" xfId="20941"/>
    <cellStyle name="常规 10 4 3 3 2 2 3 2 2 2 2" xfId="42475"/>
    <cellStyle name="常规 10 4 3 3 2 2 3 2 2 3" xfId="31711"/>
    <cellStyle name="常规 10 4 3 3 2 2 3 2 3" xfId="15559"/>
    <cellStyle name="常规 10 4 3 3 2 2 3 2 3 2" xfId="37093"/>
    <cellStyle name="常规 10 4 3 3 2 2 3 2 4" xfId="26329"/>
    <cellStyle name="常规 10 4 3 3 2 2 3 3" xfId="6587"/>
    <cellStyle name="常规 10 4 3 3 2 2 3 3 2" xfId="11969"/>
    <cellStyle name="常规 10 4 3 3 2 2 3 3 2 2" xfId="22733"/>
    <cellStyle name="常规 10 4 3 3 2 2 3 3 2 2 2" xfId="44267"/>
    <cellStyle name="常规 10 4 3 3 2 2 3 3 2 3" xfId="33503"/>
    <cellStyle name="常规 10 4 3 3 2 2 3 3 3" xfId="17351"/>
    <cellStyle name="常规 10 4 3 3 2 2 3 3 3 2" xfId="38885"/>
    <cellStyle name="常规 10 4 3 3 2 2 3 3 4" xfId="28121"/>
    <cellStyle name="常规 10 4 3 3 2 2 3 4" xfId="8385"/>
    <cellStyle name="常规 10 4 3 3 2 2 3 4 2" xfId="19149"/>
    <cellStyle name="常规 10 4 3 3 2 2 3 4 2 2" xfId="40683"/>
    <cellStyle name="常规 10 4 3 3 2 2 3 4 3" xfId="29919"/>
    <cellStyle name="常规 10 4 3 3 2 2 3 5" xfId="13767"/>
    <cellStyle name="常规 10 4 3 3 2 2 3 5 2" xfId="35301"/>
    <cellStyle name="常规 10 4 3 3 2 2 3 6" xfId="24537"/>
    <cellStyle name="常规 10 4 3 3 2 2 4" xfId="3899"/>
    <cellStyle name="常规 10 4 3 3 2 2 4 2" xfId="9281"/>
    <cellStyle name="常规 10 4 3 3 2 2 4 2 2" xfId="20045"/>
    <cellStyle name="常规 10 4 3 3 2 2 4 2 2 2" xfId="41579"/>
    <cellStyle name="常规 10 4 3 3 2 2 4 2 3" xfId="30815"/>
    <cellStyle name="常规 10 4 3 3 2 2 4 3" xfId="14663"/>
    <cellStyle name="常规 10 4 3 3 2 2 4 3 2" xfId="36197"/>
    <cellStyle name="常规 10 4 3 3 2 2 4 4" xfId="25433"/>
    <cellStyle name="常规 10 4 3 3 2 2 5" xfId="5691"/>
    <cellStyle name="常规 10 4 3 3 2 2 5 2" xfId="11073"/>
    <cellStyle name="常规 10 4 3 3 2 2 5 2 2" xfId="21837"/>
    <cellStyle name="常规 10 4 3 3 2 2 5 2 2 2" xfId="43371"/>
    <cellStyle name="常规 10 4 3 3 2 2 5 2 3" xfId="32607"/>
    <cellStyle name="常规 10 4 3 3 2 2 5 3" xfId="16455"/>
    <cellStyle name="常规 10 4 3 3 2 2 5 3 2" xfId="37989"/>
    <cellStyle name="常规 10 4 3 3 2 2 5 4" xfId="27225"/>
    <cellStyle name="常规 10 4 3 3 2 2 6" xfId="7489"/>
    <cellStyle name="常规 10 4 3 3 2 2 6 2" xfId="18253"/>
    <cellStyle name="常规 10 4 3 3 2 2 6 2 2" xfId="39787"/>
    <cellStyle name="常规 10 4 3 3 2 2 6 3" xfId="29023"/>
    <cellStyle name="常规 10 4 3 3 2 2 7" xfId="12871"/>
    <cellStyle name="常规 10 4 3 3 2 2 7 2" xfId="34405"/>
    <cellStyle name="常规 10 4 3 3 2 2 8" xfId="23641"/>
    <cellStyle name="常规 10 4 3 3 2 3" xfId="2331"/>
    <cellStyle name="常规 10 4 3 3 2 3 2" xfId="3227"/>
    <cellStyle name="常规 10 4 3 3 2 3 2 2" xfId="5019"/>
    <cellStyle name="常规 10 4 3 3 2 3 2 2 2" xfId="10401"/>
    <cellStyle name="常规 10 4 3 3 2 3 2 2 2 2" xfId="21165"/>
    <cellStyle name="常规 10 4 3 3 2 3 2 2 2 2 2" xfId="42699"/>
    <cellStyle name="常规 10 4 3 3 2 3 2 2 2 3" xfId="31935"/>
    <cellStyle name="常规 10 4 3 3 2 3 2 2 3" xfId="15783"/>
    <cellStyle name="常规 10 4 3 3 2 3 2 2 3 2" xfId="37317"/>
    <cellStyle name="常规 10 4 3 3 2 3 2 2 4" xfId="26553"/>
    <cellStyle name="常规 10 4 3 3 2 3 2 3" xfId="6811"/>
    <cellStyle name="常规 10 4 3 3 2 3 2 3 2" xfId="12193"/>
    <cellStyle name="常规 10 4 3 3 2 3 2 3 2 2" xfId="22957"/>
    <cellStyle name="常规 10 4 3 3 2 3 2 3 2 2 2" xfId="44491"/>
    <cellStyle name="常规 10 4 3 3 2 3 2 3 2 3" xfId="33727"/>
    <cellStyle name="常规 10 4 3 3 2 3 2 3 3" xfId="17575"/>
    <cellStyle name="常规 10 4 3 3 2 3 2 3 3 2" xfId="39109"/>
    <cellStyle name="常规 10 4 3 3 2 3 2 3 4" xfId="28345"/>
    <cellStyle name="常规 10 4 3 3 2 3 2 4" xfId="8609"/>
    <cellStyle name="常规 10 4 3 3 2 3 2 4 2" xfId="19373"/>
    <cellStyle name="常规 10 4 3 3 2 3 2 4 2 2" xfId="40907"/>
    <cellStyle name="常规 10 4 3 3 2 3 2 4 3" xfId="30143"/>
    <cellStyle name="常规 10 4 3 3 2 3 2 5" xfId="13991"/>
    <cellStyle name="常规 10 4 3 3 2 3 2 5 2" xfId="35525"/>
    <cellStyle name="常规 10 4 3 3 2 3 2 6" xfId="24761"/>
    <cellStyle name="常规 10 4 3 3 2 3 3" xfId="4123"/>
    <cellStyle name="常规 10 4 3 3 2 3 3 2" xfId="9505"/>
    <cellStyle name="常规 10 4 3 3 2 3 3 2 2" xfId="20269"/>
    <cellStyle name="常规 10 4 3 3 2 3 3 2 2 2" xfId="41803"/>
    <cellStyle name="常规 10 4 3 3 2 3 3 2 3" xfId="31039"/>
    <cellStyle name="常规 10 4 3 3 2 3 3 3" xfId="14887"/>
    <cellStyle name="常规 10 4 3 3 2 3 3 3 2" xfId="36421"/>
    <cellStyle name="常规 10 4 3 3 2 3 3 4" xfId="25657"/>
    <cellStyle name="常规 10 4 3 3 2 3 4" xfId="5915"/>
    <cellStyle name="常规 10 4 3 3 2 3 4 2" xfId="11297"/>
    <cellStyle name="常规 10 4 3 3 2 3 4 2 2" xfId="22061"/>
    <cellStyle name="常规 10 4 3 3 2 3 4 2 2 2" xfId="43595"/>
    <cellStyle name="常规 10 4 3 3 2 3 4 2 3" xfId="32831"/>
    <cellStyle name="常规 10 4 3 3 2 3 4 3" xfId="16679"/>
    <cellStyle name="常规 10 4 3 3 2 3 4 3 2" xfId="38213"/>
    <cellStyle name="常规 10 4 3 3 2 3 4 4" xfId="27449"/>
    <cellStyle name="常规 10 4 3 3 2 3 5" xfId="7713"/>
    <cellStyle name="常规 10 4 3 3 2 3 5 2" xfId="18477"/>
    <cellStyle name="常规 10 4 3 3 2 3 5 2 2" xfId="40011"/>
    <cellStyle name="常规 10 4 3 3 2 3 5 3" xfId="29247"/>
    <cellStyle name="常规 10 4 3 3 2 3 6" xfId="13095"/>
    <cellStyle name="常规 10 4 3 3 2 3 6 2" xfId="34629"/>
    <cellStyle name="常规 10 4 3 3 2 3 7" xfId="23865"/>
    <cellStyle name="常规 10 4 3 3 2 4" xfId="2779"/>
    <cellStyle name="常规 10 4 3 3 2 4 2" xfId="4571"/>
    <cellStyle name="常规 10 4 3 3 2 4 2 2" xfId="9953"/>
    <cellStyle name="常规 10 4 3 3 2 4 2 2 2" xfId="20717"/>
    <cellStyle name="常规 10 4 3 3 2 4 2 2 2 2" xfId="42251"/>
    <cellStyle name="常规 10 4 3 3 2 4 2 2 3" xfId="31487"/>
    <cellStyle name="常规 10 4 3 3 2 4 2 3" xfId="15335"/>
    <cellStyle name="常规 10 4 3 3 2 4 2 3 2" xfId="36869"/>
    <cellStyle name="常规 10 4 3 3 2 4 2 4" xfId="26105"/>
    <cellStyle name="常规 10 4 3 3 2 4 3" xfId="6363"/>
    <cellStyle name="常规 10 4 3 3 2 4 3 2" xfId="11745"/>
    <cellStyle name="常规 10 4 3 3 2 4 3 2 2" xfId="22509"/>
    <cellStyle name="常规 10 4 3 3 2 4 3 2 2 2" xfId="44043"/>
    <cellStyle name="常规 10 4 3 3 2 4 3 2 3" xfId="33279"/>
    <cellStyle name="常规 10 4 3 3 2 4 3 3" xfId="17127"/>
    <cellStyle name="常规 10 4 3 3 2 4 3 3 2" xfId="38661"/>
    <cellStyle name="常规 10 4 3 3 2 4 3 4" xfId="27897"/>
    <cellStyle name="常规 10 4 3 3 2 4 4" xfId="8161"/>
    <cellStyle name="常规 10 4 3 3 2 4 4 2" xfId="18925"/>
    <cellStyle name="常规 10 4 3 3 2 4 4 2 2" xfId="40459"/>
    <cellStyle name="常规 10 4 3 3 2 4 4 3" xfId="29695"/>
    <cellStyle name="常规 10 4 3 3 2 4 5" xfId="13543"/>
    <cellStyle name="常规 10 4 3 3 2 4 5 2" xfId="35077"/>
    <cellStyle name="常规 10 4 3 3 2 4 6" xfId="24313"/>
    <cellStyle name="常规 10 4 3 3 2 5" xfId="3675"/>
    <cellStyle name="常规 10 4 3 3 2 5 2" xfId="9057"/>
    <cellStyle name="常规 10 4 3 3 2 5 2 2" xfId="19821"/>
    <cellStyle name="常规 10 4 3 3 2 5 2 2 2" xfId="41355"/>
    <cellStyle name="常规 10 4 3 3 2 5 2 3" xfId="30591"/>
    <cellStyle name="常规 10 4 3 3 2 5 3" xfId="14439"/>
    <cellStyle name="常规 10 4 3 3 2 5 3 2" xfId="35973"/>
    <cellStyle name="常规 10 4 3 3 2 5 4" xfId="25209"/>
    <cellStyle name="常规 10 4 3 3 2 6" xfId="5467"/>
    <cellStyle name="常规 10 4 3 3 2 6 2" xfId="10849"/>
    <cellStyle name="常规 10 4 3 3 2 6 2 2" xfId="21613"/>
    <cellStyle name="常规 10 4 3 3 2 6 2 2 2" xfId="43147"/>
    <cellStyle name="常规 10 4 3 3 2 6 2 3" xfId="32383"/>
    <cellStyle name="常规 10 4 3 3 2 6 3" xfId="16231"/>
    <cellStyle name="常规 10 4 3 3 2 6 3 2" xfId="37765"/>
    <cellStyle name="常规 10 4 3 3 2 6 4" xfId="27001"/>
    <cellStyle name="常规 10 4 3 3 2 7" xfId="7265"/>
    <cellStyle name="常规 10 4 3 3 2 7 2" xfId="18029"/>
    <cellStyle name="常规 10 4 3 3 2 7 2 2" xfId="39563"/>
    <cellStyle name="常规 10 4 3 3 2 7 3" xfId="28799"/>
    <cellStyle name="常规 10 4 3 3 2 8" xfId="12647"/>
    <cellStyle name="常规 10 4 3 3 2 8 2" xfId="34181"/>
    <cellStyle name="常规 10 4 3 3 2 9" xfId="23417"/>
    <cellStyle name="常规 10 4 3 3 3" xfId="1994"/>
    <cellStyle name="常规 10 4 3 3 3 2" xfId="2443"/>
    <cellStyle name="常规 10 4 3 3 3 2 2" xfId="3339"/>
    <cellStyle name="常规 10 4 3 3 3 2 2 2" xfId="5131"/>
    <cellStyle name="常规 10 4 3 3 3 2 2 2 2" xfId="10513"/>
    <cellStyle name="常规 10 4 3 3 3 2 2 2 2 2" xfId="21277"/>
    <cellStyle name="常规 10 4 3 3 3 2 2 2 2 2 2" xfId="42811"/>
    <cellStyle name="常规 10 4 3 3 3 2 2 2 2 3" xfId="32047"/>
    <cellStyle name="常规 10 4 3 3 3 2 2 2 3" xfId="15895"/>
    <cellStyle name="常规 10 4 3 3 3 2 2 2 3 2" xfId="37429"/>
    <cellStyle name="常规 10 4 3 3 3 2 2 2 4" xfId="26665"/>
    <cellStyle name="常规 10 4 3 3 3 2 2 3" xfId="6923"/>
    <cellStyle name="常规 10 4 3 3 3 2 2 3 2" xfId="12305"/>
    <cellStyle name="常规 10 4 3 3 3 2 2 3 2 2" xfId="23069"/>
    <cellStyle name="常规 10 4 3 3 3 2 2 3 2 2 2" xfId="44603"/>
    <cellStyle name="常规 10 4 3 3 3 2 2 3 2 3" xfId="33839"/>
    <cellStyle name="常规 10 4 3 3 3 2 2 3 3" xfId="17687"/>
    <cellStyle name="常规 10 4 3 3 3 2 2 3 3 2" xfId="39221"/>
    <cellStyle name="常规 10 4 3 3 3 2 2 3 4" xfId="28457"/>
    <cellStyle name="常规 10 4 3 3 3 2 2 4" xfId="8721"/>
    <cellStyle name="常规 10 4 3 3 3 2 2 4 2" xfId="19485"/>
    <cellStyle name="常规 10 4 3 3 3 2 2 4 2 2" xfId="41019"/>
    <cellStyle name="常规 10 4 3 3 3 2 2 4 3" xfId="30255"/>
    <cellStyle name="常规 10 4 3 3 3 2 2 5" xfId="14103"/>
    <cellStyle name="常规 10 4 3 3 3 2 2 5 2" xfId="35637"/>
    <cellStyle name="常规 10 4 3 3 3 2 2 6" xfId="24873"/>
    <cellStyle name="常规 10 4 3 3 3 2 3" xfId="4235"/>
    <cellStyle name="常规 10 4 3 3 3 2 3 2" xfId="9617"/>
    <cellStyle name="常规 10 4 3 3 3 2 3 2 2" xfId="20381"/>
    <cellStyle name="常规 10 4 3 3 3 2 3 2 2 2" xfId="41915"/>
    <cellStyle name="常规 10 4 3 3 3 2 3 2 3" xfId="31151"/>
    <cellStyle name="常规 10 4 3 3 3 2 3 3" xfId="14999"/>
    <cellStyle name="常规 10 4 3 3 3 2 3 3 2" xfId="36533"/>
    <cellStyle name="常规 10 4 3 3 3 2 3 4" xfId="25769"/>
    <cellStyle name="常规 10 4 3 3 3 2 4" xfId="6027"/>
    <cellStyle name="常规 10 4 3 3 3 2 4 2" xfId="11409"/>
    <cellStyle name="常规 10 4 3 3 3 2 4 2 2" xfId="22173"/>
    <cellStyle name="常规 10 4 3 3 3 2 4 2 2 2" xfId="43707"/>
    <cellStyle name="常规 10 4 3 3 3 2 4 2 3" xfId="32943"/>
    <cellStyle name="常规 10 4 3 3 3 2 4 3" xfId="16791"/>
    <cellStyle name="常规 10 4 3 3 3 2 4 3 2" xfId="38325"/>
    <cellStyle name="常规 10 4 3 3 3 2 4 4" xfId="27561"/>
    <cellStyle name="常规 10 4 3 3 3 2 5" xfId="7825"/>
    <cellStyle name="常规 10 4 3 3 3 2 5 2" xfId="18589"/>
    <cellStyle name="常规 10 4 3 3 3 2 5 2 2" xfId="40123"/>
    <cellStyle name="常规 10 4 3 3 3 2 5 3" xfId="29359"/>
    <cellStyle name="常规 10 4 3 3 3 2 6" xfId="13207"/>
    <cellStyle name="常规 10 4 3 3 3 2 6 2" xfId="34741"/>
    <cellStyle name="常规 10 4 3 3 3 2 7" xfId="23977"/>
    <cellStyle name="常规 10 4 3 3 3 3" xfId="2891"/>
    <cellStyle name="常规 10 4 3 3 3 3 2" xfId="4683"/>
    <cellStyle name="常规 10 4 3 3 3 3 2 2" xfId="10065"/>
    <cellStyle name="常规 10 4 3 3 3 3 2 2 2" xfId="20829"/>
    <cellStyle name="常规 10 4 3 3 3 3 2 2 2 2" xfId="42363"/>
    <cellStyle name="常规 10 4 3 3 3 3 2 2 3" xfId="31599"/>
    <cellStyle name="常规 10 4 3 3 3 3 2 3" xfId="15447"/>
    <cellStyle name="常规 10 4 3 3 3 3 2 3 2" xfId="36981"/>
    <cellStyle name="常规 10 4 3 3 3 3 2 4" xfId="26217"/>
    <cellStyle name="常规 10 4 3 3 3 3 3" xfId="6475"/>
    <cellStyle name="常规 10 4 3 3 3 3 3 2" xfId="11857"/>
    <cellStyle name="常规 10 4 3 3 3 3 3 2 2" xfId="22621"/>
    <cellStyle name="常规 10 4 3 3 3 3 3 2 2 2" xfId="44155"/>
    <cellStyle name="常规 10 4 3 3 3 3 3 2 3" xfId="33391"/>
    <cellStyle name="常规 10 4 3 3 3 3 3 3" xfId="17239"/>
    <cellStyle name="常规 10 4 3 3 3 3 3 3 2" xfId="38773"/>
    <cellStyle name="常规 10 4 3 3 3 3 3 4" xfId="28009"/>
    <cellStyle name="常规 10 4 3 3 3 3 4" xfId="8273"/>
    <cellStyle name="常规 10 4 3 3 3 3 4 2" xfId="19037"/>
    <cellStyle name="常规 10 4 3 3 3 3 4 2 2" xfId="40571"/>
    <cellStyle name="常规 10 4 3 3 3 3 4 3" xfId="29807"/>
    <cellStyle name="常规 10 4 3 3 3 3 5" xfId="13655"/>
    <cellStyle name="常规 10 4 3 3 3 3 5 2" xfId="35189"/>
    <cellStyle name="常规 10 4 3 3 3 3 6" xfId="24425"/>
    <cellStyle name="常规 10 4 3 3 3 4" xfId="3787"/>
    <cellStyle name="常规 10 4 3 3 3 4 2" xfId="9169"/>
    <cellStyle name="常规 10 4 3 3 3 4 2 2" xfId="19933"/>
    <cellStyle name="常规 10 4 3 3 3 4 2 2 2" xfId="41467"/>
    <cellStyle name="常规 10 4 3 3 3 4 2 3" xfId="30703"/>
    <cellStyle name="常规 10 4 3 3 3 4 3" xfId="14551"/>
    <cellStyle name="常规 10 4 3 3 3 4 3 2" xfId="36085"/>
    <cellStyle name="常规 10 4 3 3 3 4 4" xfId="25321"/>
    <cellStyle name="常规 10 4 3 3 3 5" xfId="5579"/>
    <cellStyle name="常规 10 4 3 3 3 5 2" xfId="10961"/>
    <cellStyle name="常规 10 4 3 3 3 5 2 2" xfId="21725"/>
    <cellStyle name="常规 10 4 3 3 3 5 2 2 2" xfId="43259"/>
    <cellStyle name="常规 10 4 3 3 3 5 2 3" xfId="32495"/>
    <cellStyle name="常规 10 4 3 3 3 5 3" xfId="16343"/>
    <cellStyle name="常规 10 4 3 3 3 5 3 2" xfId="37877"/>
    <cellStyle name="常规 10 4 3 3 3 5 4" xfId="27113"/>
    <cellStyle name="常规 10 4 3 3 3 6" xfId="7377"/>
    <cellStyle name="常规 10 4 3 3 3 6 2" xfId="18141"/>
    <cellStyle name="常规 10 4 3 3 3 6 2 2" xfId="39675"/>
    <cellStyle name="常规 10 4 3 3 3 6 3" xfId="28911"/>
    <cellStyle name="常规 10 4 3 3 3 7" xfId="12759"/>
    <cellStyle name="常规 10 4 3 3 3 7 2" xfId="34293"/>
    <cellStyle name="常规 10 4 3 3 3 8" xfId="23529"/>
    <cellStyle name="常规 10 4 3 3 4" xfId="2219"/>
    <cellStyle name="常规 10 4 3 3 4 2" xfId="3115"/>
    <cellStyle name="常规 10 4 3 3 4 2 2" xfId="4907"/>
    <cellStyle name="常规 10 4 3 3 4 2 2 2" xfId="10289"/>
    <cellStyle name="常规 10 4 3 3 4 2 2 2 2" xfId="21053"/>
    <cellStyle name="常规 10 4 3 3 4 2 2 2 2 2" xfId="42587"/>
    <cellStyle name="常规 10 4 3 3 4 2 2 2 3" xfId="31823"/>
    <cellStyle name="常规 10 4 3 3 4 2 2 3" xfId="15671"/>
    <cellStyle name="常规 10 4 3 3 4 2 2 3 2" xfId="37205"/>
    <cellStyle name="常规 10 4 3 3 4 2 2 4" xfId="26441"/>
    <cellStyle name="常规 10 4 3 3 4 2 3" xfId="6699"/>
    <cellStyle name="常规 10 4 3 3 4 2 3 2" xfId="12081"/>
    <cellStyle name="常规 10 4 3 3 4 2 3 2 2" xfId="22845"/>
    <cellStyle name="常规 10 4 3 3 4 2 3 2 2 2" xfId="44379"/>
    <cellStyle name="常规 10 4 3 3 4 2 3 2 3" xfId="33615"/>
    <cellStyle name="常规 10 4 3 3 4 2 3 3" xfId="17463"/>
    <cellStyle name="常规 10 4 3 3 4 2 3 3 2" xfId="38997"/>
    <cellStyle name="常规 10 4 3 3 4 2 3 4" xfId="28233"/>
    <cellStyle name="常规 10 4 3 3 4 2 4" xfId="8497"/>
    <cellStyle name="常规 10 4 3 3 4 2 4 2" xfId="19261"/>
    <cellStyle name="常规 10 4 3 3 4 2 4 2 2" xfId="40795"/>
    <cellStyle name="常规 10 4 3 3 4 2 4 3" xfId="30031"/>
    <cellStyle name="常规 10 4 3 3 4 2 5" xfId="13879"/>
    <cellStyle name="常规 10 4 3 3 4 2 5 2" xfId="35413"/>
    <cellStyle name="常规 10 4 3 3 4 2 6" xfId="24649"/>
    <cellStyle name="常规 10 4 3 3 4 3" xfId="4011"/>
    <cellStyle name="常规 10 4 3 3 4 3 2" xfId="9393"/>
    <cellStyle name="常规 10 4 3 3 4 3 2 2" xfId="20157"/>
    <cellStyle name="常规 10 4 3 3 4 3 2 2 2" xfId="41691"/>
    <cellStyle name="常规 10 4 3 3 4 3 2 3" xfId="30927"/>
    <cellStyle name="常规 10 4 3 3 4 3 3" xfId="14775"/>
    <cellStyle name="常规 10 4 3 3 4 3 3 2" xfId="36309"/>
    <cellStyle name="常规 10 4 3 3 4 3 4" xfId="25545"/>
    <cellStyle name="常规 10 4 3 3 4 4" xfId="5803"/>
    <cellStyle name="常规 10 4 3 3 4 4 2" xfId="11185"/>
    <cellStyle name="常规 10 4 3 3 4 4 2 2" xfId="21949"/>
    <cellStyle name="常规 10 4 3 3 4 4 2 2 2" xfId="43483"/>
    <cellStyle name="常规 10 4 3 3 4 4 2 3" xfId="32719"/>
    <cellStyle name="常规 10 4 3 3 4 4 3" xfId="16567"/>
    <cellStyle name="常规 10 4 3 3 4 4 3 2" xfId="38101"/>
    <cellStyle name="常规 10 4 3 3 4 4 4" xfId="27337"/>
    <cellStyle name="常规 10 4 3 3 4 5" xfId="7601"/>
    <cellStyle name="常规 10 4 3 3 4 5 2" xfId="18365"/>
    <cellStyle name="常规 10 4 3 3 4 5 2 2" xfId="39899"/>
    <cellStyle name="常规 10 4 3 3 4 5 3" xfId="29135"/>
    <cellStyle name="常规 10 4 3 3 4 6" xfId="12983"/>
    <cellStyle name="常规 10 4 3 3 4 6 2" xfId="34517"/>
    <cellStyle name="常规 10 4 3 3 4 7" xfId="23753"/>
    <cellStyle name="常规 10 4 3 3 5" xfId="2667"/>
    <cellStyle name="常规 10 4 3 3 5 2" xfId="4459"/>
    <cellStyle name="常规 10 4 3 3 5 2 2" xfId="9841"/>
    <cellStyle name="常规 10 4 3 3 5 2 2 2" xfId="20605"/>
    <cellStyle name="常规 10 4 3 3 5 2 2 2 2" xfId="42139"/>
    <cellStyle name="常规 10 4 3 3 5 2 2 3" xfId="31375"/>
    <cellStyle name="常规 10 4 3 3 5 2 3" xfId="15223"/>
    <cellStyle name="常规 10 4 3 3 5 2 3 2" xfId="36757"/>
    <cellStyle name="常规 10 4 3 3 5 2 4" xfId="25993"/>
    <cellStyle name="常规 10 4 3 3 5 3" xfId="6251"/>
    <cellStyle name="常规 10 4 3 3 5 3 2" xfId="11633"/>
    <cellStyle name="常规 10 4 3 3 5 3 2 2" xfId="22397"/>
    <cellStyle name="常规 10 4 3 3 5 3 2 2 2" xfId="43931"/>
    <cellStyle name="常规 10 4 3 3 5 3 2 3" xfId="33167"/>
    <cellStyle name="常规 10 4 3 3 5 3 3" xfId="17015"/>
    <cellStyle name="常规 10 4 3 3 5 3 3 2" xfId="38549"/>
    <cellStyle name="常规 10 4 3 3 5 3 4" xfId="27785"/>
    <cellStyle name="常规 10 4 3 3 5 4" xfId="8049"/>
    <cellStyle name="常规 10 4 3 3 5 4 2" xfId="18813"/>
    <cellStyle name="常规 10 4 3 3 5 4 2 2" xfId="40347"/>
    <cellStyle name="常规 10 4 3 3 5 4 3" xfId="29583"/>
    <cellStyle name="常规 10 4 3 3 5 5" xfId="13431"/>
    <cellStyle name="常规 10 4 3 3 5 5 2" xfId="34965"/>
    <cellStyle name="常规 10 4 3 3 5 6" xfId="24201"/>
    <cellStyle name="常规 10 4 3 3 6" xfId="3563"/>
    <cellStyle name="常规 10 4 3 3 6 2" xfId="8945"/>
    <cellStyle name="常规 10 4 3 3 6 2 2" xfId="19709"/>
    <cellStyle name="常规 10 4 3 3 6 2 2 2" xfId="41243"/>
    <cellStyle name="常规 10 4 3 3 6 2 3" xfId="30479"/>
    <cellStyle name="常规 10 4 3 3 6 3" xfId="14327"/>
    <cellStyle name="常规 10 4 3 3 6 3 2" xfId="35861"/>
    <cellStyle name="常规 10 4 3 3 6 4" xfId="25097"/>
    <cellStyle name="常规 10 4 3 3 7" xfId="5355"/>
    <cellStyle name="常规 10 4 3 3 7 2" xfId="10737"/>
    <cellStyle name="常规 10 4 3 3 7 2 2" xfId="21501"/>
    <cellStyle name="常规 10 4 3 3 7 2 2 2" xfId="43035"/>
    <cellStyle name="常规 10 4 3 3 7 2 3" xfId="32271"/>
    <cellStyle name="常规 10 4 3 3 7 3" xfId="16119"/>
    <cellStyle name="常规 10 4 3 3 7 3 2" xfId="37653"/>
    <cellStyle name="常规 10 4 3 3 7 4" xfId="26889"/>
    <cellStyle name="常规 10 4 3 3 8" xfId="7153"/>
    <cellStyle name="常规 10 4 3 3 8 2" xfId="17917"/>
    <cellStyle name="常规 10 4 3 3 8 2 2" xfId="39451"/>
    <cellStyle name="常规 10 4 3 3 8 3" xfId="28687"/>
    <cellStyle name="常规 10 4 3 3 9" xfId="12535"/>
    <cellStyle name="常规 10 4 3 3 9 2" xfId="34069"/>
    <cellStyle name="常规 10 4 3 4" xfId="1826"/>
    <cellStyle name="常规 10 4 3 4 2" xfId="2050"/>
    <cellStyle name="常规 10 4 3 4 2 2" xfId="2499"/>
    <cellStyle name="常规 10 4 3 4 2 2 2" xfId="3395"/>
    <cellStyle name="常规 10 4 3 4 2 2 2 2" xfId="5187"/>
    <cellStyle name="常规 10 4 3 4 2 2 2 2 2" xfId="10569"/>
    <cellStyle name="常规 10 4 3 4 2 2 2 2 2 2" xfId="21333"/>
    <cellStyle name="常规 10 4 3 4 2 2 2 2 2 2 2" xfId="42867"/>
    <cellStyle name="常规 10 4 3 4 2 2 2 2 2 3" xfId="32103"/>
    <cellStyle name="常规 10 4 3 4 2 2 2 2 3" xfId="15951"/>
    <cellStyle name="常规 10 4 3 4 2 2 2 2 3 2" xfId="37485"/>
    <cellStyle name="常规 10 4 3 4 2 2 2 2 4" xfId="26721"/>
    <cellStyle name="常规 10 4 3 4 2 2 2 3" xfId="6979"/>
    <cellStyle name="常规 10 4 3 4 2 2 2 3 2" xfId="12361"/>
    <cellStyle name="常规 10 4 3 4 2 2 2 3 2 2" xfId="23125"/>
    <cellStyle name="常规 10 4 3 4 2 2 2 3 2 2 2" xfId="44659"/>
    <cellStyle name="常规 10 4 3 4 2 2 2 3 2 3" xfId="33895"/>
    <cellStyle name="常规 10 4 3 4 2 2 2 3 3" xfId="17743"/>
    <cellStyle name="常规 10 4 3 4 2 2 2 3 3 2" xfId="39277"/>
    <cellStyle name="常规 10 4 3 4 2 2 2 3 4" xfId="28513"/>
    <cellStyle name="常规 10 4 3 4 2 2 2 4" xfId="8777"/>
    <cellStyle name="常规 10 4 3 4 2 2 2 4 2" xfId="19541"/>
    <cellStyle name="常规 10 4 3 4 2 2 2 4 2 2" xfId="41075"/>
    <cellStyle name="常规 10 4 3 4 2 2 2 4 3" xfId="30311"/>
    <cellStyle name="常规 10 4 3 4 2 2 2 5" xfId="14159"/>
    <cellStyle name="常规 10 4 3 4 2 2 2 5 2" xfId="35693"/>
    <cellStyle name="常规 10 4 3 4 2 2 2 6" xfId="24929"/>
    <cellStyle name="常规 10 4 3 4 2 2 3" xfId="4291"/>
    <cellStyle name="常规 10 4 3 4 2 2 3 2" xfId="9673"/>
    <cellStyle name="常规 10 4 3 4 2 2 3 2 2" xfId="20437"/>
    <cellStyle name="常规 10 4 3 4 2 2 3 2 2 2" xfId="41971"/>
    <cellStyle name="常规 10 4 3 4 2 2 3 2 3" xfId="31207"/>
    <cellStyle name="常规 10 4 3 4 2 2 3 3" xfId="15055"/>
    <cellStyle name="常规 10 4 3 4 2 2 3 3 2" xfId="36589"/>
    <cellStyle name="常规 10 4 3 4 2 2 3 4" xfId="25825"/>
    <cellStyle name="常规 10 4 3 4 2 2 4" xfId="6083"/>
    <cellStyle name="常规 10 4 3 4 2 2 4 2" xfId="11465"/>
    <cellStyle name="常规 10 4 3 4 2 2 4 2 2" xfId="22229"/>
    <cellStyle name="常规 10 4 3 4 2 2 4 2 2 2" xfId="43763"/>
    <cellStyle name="常规 10 4 3 4 2 2 4 2 3" xfId="32999"/>
    <cellStyle name="常规 10 4 3 4 2 2 4 3" xfId="16847"/>
    <cellStyle name="常规 10 4 3 4 2 2 4 3 2" xfId="38381"/>
    <cellStyle name="常规 10 4 3 4 2 2 4 4" xfId="27617"/>
    <cellStyle name="常规 10 4 3 4 2 2 5" xfId="7881"/>
    <cellStyle name="常规 10 4 3 4 2 2 5 2" xfId="18645"/>
    <cellStyle name="常规 10 4 3 4 2 2 5 2 2" xfId="40179"/>
    <cellStyle name="常规 10 4 3 4 2 2 5 3" xfId="29415"/>
    <cellStyle name="常规 10 4 3 4 2 2 6" xfId="13263"/>
    <cellStyle name="常规 10 4 3 4 2 2 6 2" xfId="34797"/>
    <cellStyle name="常规 10 4 3 4 2 2 7" xfId="24033"/>
    <cellStyle name="常规 10 4 3 4 2 3" xfId="2947"/>
    <cellStyle name="常规 10 4 3 4 2 3 2" xfId="4739"/>
    <cellStyle name="常规 10 4 3 4 2 3 2 2" xfId="10121"/>
    <cellStyle name="常规 10 4 3 4 2 3 2 2 2" xfId="20885"/>
    <cellStyle name="常规 10 4 3 4 2 3 2 2 2 2" xfId="42419"/>
    <cellStyle name="常规 10 4 3 4 2 3 2 2 3" xfId="31655"/>
    <cellStyle name="常规 10 4 3 4 2 3 2 3" xfId="15503"/>
    <cellStyle name="常规 10 4 3 4 2 3 2 3 2" xfId="37037"/>
    <cellStyle name="常规 10 4 3 4 2 3 2 4" xfId="26273"/>
    <cellStyle name="常规 10 4 3 4 2 3 3" xfId="6531"/>
    <cellStyle name="常规 10 4 3 4 2 3 3 2" xfId="11913"/>
    <cellStyle name="常规 10 4 3 4 2 3 3 2 2" xfId="22677"/>
    <cellStyle name="常规 10 4 3 4 2 3 3 2 2 2" xfId="44211"/>
    <cellStyle name="常规 10 4 3 4 2 3 3 2 3" xfId="33447"/>
    <cellStyle name="常规 10 4 3 4 2 3 3 3" xfId="17295"/>
    <cellStyle name="常规 10 4 3 4 2 3 3 3 2" xfId="38829"/>
    <cellStyle name="常规 10 4 3 4 2 3 3 4" xfId="28065"/>
    <cellStyle name="常规 10 4 3 4 2 3 4" xfId="8329"/>
    <cellStyle name="常规 10 4 3 4 2 3 4 2" xfId="19093"/>
    <cellStyle name="常规 10 4 3 4 2 3 4 2 2" xfId="40627"/>
    <cellStyle name="常规 10 4 3 4 2 3 4 3" xfId="29863"/>
    <cellStyle name="常规 10 4 3 4 2 3 5" xfId="13711"/>
    <cellStyle name="常规 10 4 3 4 2 3 5 2" xfId="35245"/>
    <cellStyle name="常规 10 4 3 4 2 3 6" xfId="24481"/>
    <cellStyle name="常规 10 4 3 4 2 4" xfId="3843"/>
    <cellStyle name="常规 10 4 3 4 2 4 2" xfId="9225"/>
    <cellStyle name="常规 10 4 3 4 2 4 2 2" xfId="19989"/>
    <cellStyle name="常规 10 4 3 4 2 4 2 2 2" xfId="41523"/>
    <cellStyle name="常规 10 4 3 4 2 4 2 3" xfId="30759"/>
    <cellStyle name="常规 10 4 3 4 2 4 3" xfId="14607"/>
    <cellStyle name="常规 10 4 3 4 2 4 3 2" xfId="36141"/>
    <cellStyle name="常规 10 4 3 4 2 4 4" xfId="25377"/>
    <cellStyle name="常规 10 4 3 4 2 5" xfId="5635"/>
    <cellStyle name="常规 10 4 3 4 2 5 2" xfId="11017"/>
    <cellStyle name="常规 10 4 3 4 2 5 2 2" xfId="21781"/>
    <cellStyle name="常规 10 4 3 4 2 5 2 2 2" xfId="43315"/>
    <cellStyle name="常规 10 4 3 4 2 5 2 3" xfId="32551"/>
    <cellStyle name="常规 10 4 3 4 2 5 3" xfId="16399"/>
    <cellStyle name="常规 10 4 3 4 2 5 3 2" xfId="37933"/>
    <cellStyle name="常规 10 4 3 4 2 5 4" xfId="27169"/>
    <cellStyle name="常规 10 4 3 4 2 6" xfId="7433"/>
    <cellStyle name="常规 10 4 3 4 2 6 2" xfId="18197"/>
    <cellStyle name="常规 10 4 3 4 2 6 2 2" xfId="39731"/>
    <cellStyle name="常规 10 4 3 4 2 6 3" xfId="28967"/>
    <cellStyle name="常规 10 4 3 4 2 7" xfId="12815"/>
    <cellStyle name="常规 10 4 3 4 2 7 2" xfId="34349"/>
    <cellStyle name="常规 10 4 3 4 2 8" xfId="23585"/>
    <cellStyle name="常规 10 4 3 4 3" xfId="2275"/>
    <cellStyle name="常规 10 4 3 4 3 2" xfId="3171"/>
    <cellStyle name="常规 10 4 3 4 3 2 2" xfId="4963"/>
    <cellStyle name="常规 10 4 3 4 3 2 2 2" xfId="10345"/>
    <cellStyle name="常规 10 4 3 4 3 2 2 2 2" xfId="21109"/>
    <cellStyle name="常规 10 4 3 4 3 2 2 2 2 2" xfId="42643"/>
    <cellStyle name="常规 10 4 3 4 3 2 2 2 3" xfId="31879"/>
    <cellStyle name="常规 10 4 3 4 3 2 2 3" xfId="15727"/>
    <cellStyle name="常规 10 4 3 4 3 2 2 3 2" xfId="37261"/>
    <cellStyle name="常规 10 4 3 4 3 2 2 4" xfId="26497"/>
    <cellStyle name="常规 10 4 3 4 3 2 3" xfId="6755"/>
    <cellStyle name="常规 10 4 3 4 3 2 3 2" xfId="12137"/>
    <cellStyle name="常规 10 4 3 4 3 2 3 2 2" xfId="22901"/>
    <cellStyle name="常规 10 4 3 4 3 2 3 2 2 2" xfId="44435"/>
    <cellStyle name="常规 10 4 3 4 3 2 3 2 3" xfId="33671"/>
    <cellStyle name="常规 10 4 3 4 3 2 3 3" xfId="17519"/>
    <cellStyle name="常规 10 4 3 4 3 2 3 3 2" xfId="39053"/>
    <cellStyle name="常规 10 4 3 4 3 2 3 4" xfId="28289"/>
    <cellStyle name="常规 10 4 3 4 3 2 4" xfId="8553"/>
    <cellStyle name="常规 10 4 3 4 3 2 4 2" xfId="19317"/>
    <cellStyle name="常规 10 4 3 4 3 2 4 2 2" xfId="40851"/>
    <cellStyle name="常规 10 4 3 4 3 2 4 3" xfId="30087"/>
    <cellStyle name="常规 10 4 3 4 3 2 5" xfId="13935"/>
    <cellStyle name="常规 10 4 3 4 3 2 5 2" xfId="35469"/>
    <cellStyle name="常规 10 4 3 4 3 2 6" xfId="24705"/>
    <cellStyle name="常规 10 4 3 4 3 3" xfId="4067"/>
    <cellStyle name="常规 10 4 3 4 3 3 2" xfId="9449"/>
    <cellStyle name="常规 10 4 3 4 3 3 2 2" xfId="20213"/>
    <cellStyle name="常规 10 4 3 4 3 3 2 2 2" xfId="41747"/>
    <cellStyle name="常规 10 4 3 4 3 3 2 3" xfId="30983"/>
    <cellStyle name="常规 10 4 3 4 3 3 3" xfId="14831"/>
    <cellStyle name="常规 10 4 3 4 3 3 3 2" xfId="36365"/>
    <cellStyle name="常规 10 4 3 4 3 3 4" xfId="25601"/>
    <cellStyle name="常规 10 4 3 4 3 4" xfId="5859"/>
    <cellStyle name="常规 10 4 3 4 3 4 2" xfId="11241"/>
    <cellStyle name="常规 10 4 3 4 3 4 2 2" xfId="22005"/>
    <cellStyle name="常规 10 4 3 4 3 4 2 2 2" xfId="43539"/>
    <cellStyle name="常规 10 4 3 4 3 4 2 3" xfId="32775"/>
    <cellStyle name="常规 10 4 3 4 3 4 3" xfId="16623"/>
    <cellStyle name="常规 10 4 3 4 3 4 3 2" xfId="38157"/>
    <cellStyle name="常规 10 4 3 4 3 4 4" xfId="27393"/>
    <cellStyle name="常规 10 4 3 4 3 5" xfId="7657"/>
    <cellStyle name="常规 10 4 3 4 3 5 2" xfId="18421"/>
    <cellStyle name="常规 10 4 3 4 3 5 2 2" xfId="39955"/>
    <cellStyle name="常规 10 4 3 4 3 5 3" xfId="29191"/>
    <cellStyle name="常规 10 4 3 4 3 6" xfId="13039"/>
    <cellStyle name="常规 10 4 3 4 3 6 2" xfId="34573"/>
    <cellStyle name="常规 10 4 3 4 3 7" xfId="23809"/>
    <cellStyle name="常规 10 4 3 4 4" xfId="2723"/>
    <cellStyle name="常规 10 4 3 4 4 2" xfId="4515"/>
    <cellStyle name="常规 10 4 3 4 4 2 2" xfId="9897"/>
    <cellStyle name="常规 10 4 3 4 4 2 2 2" xfId="20661"/>
    <cellStyle name="常规 10 4 3 4 4 2 2 2 2" xfId="42195"/>
    <cellStyle name="常规 10 4 3 4 4 2 2 3" xfId="31431"/>
    <cellStyle name="常规 10 4 3 4 4 2 3" xfId="15279"/>
    <cellStyle name="常规 10 4 3 4 4 2 3 2" xfId="36813"/>
    <cellStyle name="常规 10 4 3 4 4 2 4" xfId="26049"/>
    <cellStyle name="常规 10 4 3 4 4 3" xfId="6307"/>
    <cellStyle name="常规 10 4 3 4 4 3 2" xfId="11689"/>
    <cellStyle name="常规 10 4 3 4 4 3 2 2" xfId="22453"/>
    <cellStyle name="常规 10 4 3 4 4 3 2 2 2" xfId="43987"/>
    <cellStyle name="常规 10 4 3 4 4 3 2 3" xfId="33223"/>
    <cellStyle name="常规 10 4 3 4 4 3 3" xfId="17071"/>
    <cellStyle name="常规 10 4 3 4 4 3 3 2" xfId="38605"/>
    <cellStyle name="常规 10 4 3 4 4 3 4" xfId="27841"/>
    <cellStyle name="常规 10 4 3 4 4 4" xfId="8105"/>
    <cellStyle name="常规 10 4 3 4 4 4 2" xfId="18869"/>
    <cellStyle name="常规 10 4 3 4 4 4 2 2" xfId="40403"/>
    <cellStyle name="常规 10 4 3 4 4 4 3" xfId="29639"/>
    <cellStyle name="常规 10 4 3 4 4 5" xfId="13487"/>
    <cellStyle name="常规 10 4 3 4 4 5 2" xfId="35021"/>
    <cellStyle name="常规 10 4 3 4 4 6" xfId="24257"/>
    <cellStyle name="常规 10 4 3 4 5" xfId="3619"/>
    <cellStyle name="常规 10 4 3 4 5 2" xfId="9001"/>
    <cellStyle name="常规 10 4 3 4 5 2 2" xfId="19765"/>
    <cellStyle name="常规 10 4 3 4 5 2 2 2" xfId="41299"/>
    <cellStyle name="常规 10 4 3 4 5 2 3" xfId="30535"/>
    <cellStyle name="常规 10 4 3 4 5 3" xfId="14383"/>
    <cellStyle name="常规 10 4 3 4 5 3 2" xfId="35917"/>
    <cellStyle name="常规 10 4 3 4 5 4" xfId="25153"/>
    <cellStyle name="常规 10 4 3 4 6" xfId="5411"/>
    <cellStyle name="常规 10 4 3 4 6 2" xfId="10793"/>
    <cellStyle name="常规 10 4 3 4 6 2 2" xfId="21557"/>
    <cellStyle name="常规 10 4 3 4 6 2 2 2" xfId="43091"/>
    <cellStyle name="常规 10 4 3 4 6 2 3" xfId="32327"/>
    <cellStyle name="常规 10 4 3 4 6 3" xfId="16175"/>
    <cellStyle name="常规 10 4 3 4 6 3 2" xfId="37709"/>
    <cellStyle name="常规 10 4 3 4 6 4" xfId="26945"/>
    <cellStyle name="常规 10 4 3 4 7" xfId="7209"/>
    <cellStyle name="常规 10 4 3 4 7 2" xfId="17973"/>
    <cellStyle name="常规 10 4 3 4 7 2 2" xfId="39507"/>
    <cellStyle name="常规 10 4 3 4 7 3" xfId="28743"/>
    <cellStyle name="常规 10 4 3 4 8" xfId="12591"/>
    <cellStyle name="常规 10 4 3 4 8 2" xfId="34125"/>
    <cellStyle name="常规 10 4 3 4 9" xfId="23361"/>
    <cellStyle name="常规 10 4 3 5" xfId="1938"/>
    <cellStyle name="常规 10 4 3 5 2" xfId="2387"/>
    <cellStyle name="常规 10 4 3 5 2 2" xfId="3283"/>
    <cellStyle name="常规 10 4 3 5 2 2 2" xfId="5075"/>
    <cellStyle name="常规 10 4 3 5 2 2 2 2" xfId="10457"/>
    <cellStyle name="常规 10 4 3 5 2 2 2 2 2" xfId="21221"/>
    <cellStyle name="常规 10 4 3 5 2 2 2 2 2 2" xfId="42755"/>
    <cellStyle name="常规 10 4 3 5 2 2 2 2 3" xfId="31991"/>
    <cellStyle name="常规 10 4 3 5 2 2 2 3" xfId="15839"/>
    <cellStyle name="常规 10 4 3 5 2 2 2 3 2" xfId="37373"/>
    <cellStyle name="常规 10 4 3 5 2 2 2 4" xfId="26609"/>
    <cellStyle name="常规 10 4 3 5 2 2 3" xfId="6867"/>
    <cellStyle name="常规 10 4 3 5 2 2 3 2" xfId="12249"/>
    <cellStyle name="常规 10 4 3 5 2 2 3 2 2" xfId="23013"/>
    <cellStyle name="常规 10 4 3 5 2 2 3 2 2 2" xfId="44547"/>
    <cellStyle name="常规 10 4 3 5 2 2 3 2 3" xfId="33783"/>
    <cellStyle name="常规 10 4 3 5 2 2 3 3" xfId="17631"/>
    <cellStyle name="常规 10 4 3 5 2 2 3 3 2" xfId="39165"/>
    <cellStyle name="常规 10 4 3 5 2 2 3 4" xfId="28401"/>
    <cellStyle name="常规 10 4 3 5 2 2 4" xfId="8665"/>
    <cellStyle name="常规 10 4 3 5 2 2 4 2" xfId="19429"/>
    <cellStyle name="常规 10 4 3 5 2 2 4 2 2" xfId="40963"/>
    <cellStyle name="常规 10 4 3 5 2 2 4 3" xfId="30199"/>
    <cellStyle name="常规 10 4 3 5 2 2 5" xfId="14047"/>
    <cellStyle name="常规 10 4 3 5 2 2 5 2" xfId="35581"/>
    <cellStyle name="常规 10 4 3 5 2 2 6" xfId="24817"/>
    <cellStyle name="常规 10 4 3 5 2 3" xfId="4179"/>
    <cellStyle name="常规 10 4 3 5 2 3 2" xfId="9561"/>
    <cellStyle name="常规 10 4 3 5 2 3 2 2" xfId="20325"/>
    <cellStyle name="常规 10 4 3 5 2 3 2 2 2" xfId="41859"/>
    <cellStyle name="常规 10 4 3 5 2 3 2 3" xfId="31095"/>
    <cellStyle name="常规 10 4 3 5 2 3 3" xfId="14943"/>
    <cellStyle name="常规 10 4 3 5 2 3 3 2" xfId="36477"/>
    <cellStyle name="常规 10 4 3 5 2 3 4" xfId="25713"/>
    <cellStyle name="常规 10 4 3 5 2 4" xfId="5971"/>
    <cellStyle name="常规 10 4 3 5 2 4 2" xfId="11353"/>
    <cellStyle name="常规 10 4 3 5 2 4 2 2" xfId="22117"/>
    <cellStyle name="常规 10 4 3 5 2 4 2 2 2" xfId="43651"/>
    <cellStyle name="常规 10 4 3 5 2 4 2 3" xfId="32887"/>
    <cellStyle name="常规 10 4 3 5 2 4 3" xfId="16735"/>
    <cellStyle name="常规 10 4 3 5 2 4 3 2" xfId="38269"/>
    <cellStyle name="常规 10 4 3 5 2 4 4" xfId="27505"/>
    <cellStyle name="常规 10 4 3 5 2 5" xfId="7769"/>
    <cellStyle name="常规 10 4 3 5 2 5 2" xfId="18533"/>
    <cellStyle name="常规 10 4 3 5 2 5 2 2" xfId="40067"/>
    <cellStyle name="常规 10 4 3 5 2 5 3" xfId="29303"/>
    <cellStyle name="常规 10 4 3 5 2 6" xfId="13151"/>
    <cellStyle name="常规 10 4 3 5 2 6 2" xfId="34685"/>
    <cellStyle name="常规 10 4 3 5 2 7" xfId="23921"/>
    <cellStyle name="常规 10 4 3 5 3" xfId="2835"/>
    <cellStyle name="常规 10 4 3 5 3 2" xfId="4627"/>
    <cellStyle name="常规 10 4 3 5 3 2 2" xfId="10009"/>
    <cellStyle name="常规 10 4 3 5 3 2 2 2" xfId="20773"/>
    <cellStyle name="常规 10 4 3 5 3 2 2 2 2" xfId="42307"/>
    <cellStyle name="常规 10 4 3 5 3 2 2 3" xfId="31543"/>
    <cellStyle name="常规 10 4 3 5 3 2 3" xfId="15391"/>
    <cellStyle name="常规 10 4 3 5 3 2 3 2" xfId="36925"/>
    <cellStyle name="常规 10 4 3 5 3 2 4" xfId="26161"/>
    <cellStyle name="常规 10 4 3 5 3 3" xfId="6419"/>
    <cellStyle name="常规 10 4 3 5 3 3 2" xfId="11801"/>
    <cellStyle name="常规 10 4 3 5 3 3 2 2" xfId="22565"/>
    <cellStyle name="常规 10 4 3 5 3 3 2 2 2" xfId="44099"/>
    <cellStyle name="常规 10 4 3 5 3 3 2 3" xfId="33335"/>
    <cellStyle name="常规 10 4 3 5 3 3 3" xfId="17183"/>
    <cellStyle name="常规 10 4 3 5 3 3 3 2" xfId="38717"/>
    <cellStyle name="常规 10 4 3 5 3 3 4" xfId="27953"/>
    <cellStyle name="常规 10 4 3 5 3 4" xfId="8217"/>
    <cellStyle name="常规 10 4 3 5 3 4 2" xfId="18981"/>
    <cellStyle name="常规 10 4 3 5 3 4 2 2" xfId="40515"/>
    <cellStyle name="常规 10 4 3 5 3 4 3" xfId="29751"/>
    <cellStyle name="常规 10 4 3 5 3 5" xfId="13599"/>
    <cellStyle name="常规 10 4 3 5 3 5 2" xfId="35133"/>
    <cellStyle name="常规 10 4 3 5 3 6" xfId="24369"/>
    <cellStyle name="常规 10 4 3 5 4" xfId="3731"/>
    <cellStyle name="常规 10 4 3 5 4 2" xfId="9113"/>
    <cellStyle name="常规 10 4 3 5 4 2 2" xfId="19877"/>
    <cellStyle name="常规 10 4 3 5 4 2 2 2" xfId="41411"/>
    <cellStyle name="常规 10 4 3 5 4 2 3" xfId="30647"/>
    <cellStyle name="常规 10 4 3 5 4 3" xfId="14495"/>
    <cellStyle name="常规 10 4 3 5 4 3 2" xfId="36029"/>
    <cellStyle name="常规 10 4 3 5 4 4" xfId="25265"/>
    <cellStyle name="常规 10 4 3 5 5" xfId="5523"/>
    <cellStyle name="常规 10 4 3 5 5 2" xfId="10905"/>
    <cellStyle name="常规 10 4 3 5 5 2 2" xfId="21669"/>
    <cellStyle name="常规 10 4 3 5 5 2 2 2" xfId="43203"/>
    <cellStyle name="常规 10 4 3 5 5 2 3" xfId="32439"/>
    <cellStyle name="常规 10 4 3 5 5 3" xfId="16287"/>
    <cellStyle name="常规 10 4 3 5 5 3 2" xfId="37821"/>
    <cellStyle name="常规 10 4 3 5 5 4" xfId="27057"/>
    <cellStyle name="常规 10 4 3 5 6" xfId="7321"/>
    <cellStyle name="常规 10 4 3 5 6 2" xfId="18085"/>
    <cellStyle name="常规 10 4 3 5 6 2 2" xfId="39619"/>
    <cellStyle name="常规 10 4 3 5 6 3" xfId="28855"/>
    <cellStyle name="常规 10 4 3 5 7" xfId="12703"/>
    <cellStyle name="常规 10 4 3 5 7 2" xfId="34237"/>
    <cellStyle name="常规 10 4 3 5 8" xfId="23473"/>
    <cellStyle name="常规 10 4 3 6" xfId="2163"/>
    <cellStyle name="常规 10 4 3 6 2" xfId="3059"/>
    <cellStyle name="常规 10 4 3 6 2 2" xfId="4851"/>
    <cellStyle name="常规 10 4 3 6 2 2 2" xfId="10233"/>
    <cellStyle name="常规 10 4 3 6 2 2 2 2" xfId="20997"/>
    <cellStyle name="常规 10 4 3 6 2 2 2 2 2" xfId="42531"/>
    <cellStyle name="常规 10 4 3 6 2 2 2 3" xfId="31767"/>
    <cellStyle name="常规 10 4 3 6 2 2 3" xfId="15615"/>
    <cellStyle name="常规 10 4 3 6 2 2 3 2" xfId="37149"/>
    <cellStyle name="常规 10 4 3 6 2 2 4" xfId="26385"/>
    <cellStyle name="常规 10 4 3 6 2 3" xfId="6643"/>
    <cellStyle name="常规 10 4 3 6 2 3 2" xfId="12025"/>
    <cellStyle name="常规 10 4 3 6 2 3 2 2" xfId="22789"/>
    <cellStyle name="常规 10 4 3 6 2 3 2 2 2" xfId="44323"/>
    <cellStyle name="常规 10 4 3 6 2 3 2 3" xfId="33559"/>
    <cellStyle name="常规 10 4 3 6 2 3 3" xfId="17407"/>
    <cellStyle name="常规 10 4 3 6 2 3 3 2" xfId="38941"/>
    <cellStyle name="常规 10 4 3 6 2 3 4" xfId="28177"/>
    <cellStyle name="常规 10 4 3 6 2 4" xfId="8441"/>
    <cellStyle name="常规 10 4 3 6 2 4 2" xfId="19205"/>
    <cellStyle name="常规 10 4 3 6 2 4 2 2" xfId="40739"/>
    <cellStyle name="常规 10 4 3 6 2 4 3" xfId="29975"/>
    <cellStyle name="常规 10 4 3 6 2 5" xfId="13823"/>
    <cellStyle name="常规 10 4 3 6 2 5 2" xfId="35357"/>
    <cellStyle name="常规 10 4 3 6 2 6" xfId="24593"/>
    <cellStyle name="常规 10 4 3 6 3" xfId="3955"/>
    <cellStyle name="常规 10 4 3 6 3 2" xfId="9337"/>
    <cellStyle name="常规 10 4 3 6 3 2 2" xfId="20101"/>
    <cellStyle name="常规 10 4 3 6 3 2 2 2" xfId="41635"/>
    <cellStyle name="常规 10 4 3 6 3 2 3" xfId="30871"/>
    <cellStyle name="常规 10 4 3 6 3 3" xfId="14719"/>
    <cellStyle name="常规 10 4 3 6 3 3 2" xfId="36253"/>
    <cellStyle name="常规 10 4 3 6 3 4" xfId="25489"/>
    <cellStyle name="常规 10 4 3 6 4" xfId="5747"/>
    <cellStyle name="常规 10 4 3 6 4 2" xfId="11129"/>
    <cellStyle name="常规 10 4 3 6 4 2 2" xfId="21893"/>
    <cellStyle name="常规 10 4 3 6 4 2 2 2" xfId="43427"/>
    <cellStyle name="常规 10 4 3 6 4 2 3" xfId="32663"/>
    <cellStyle name="常规 10 4 3 6 4 3" xfId="16511"/>
    <cellStyle name="常规 10 4 3 6 4 3 2" xfId="38045"/>
    <cellStyle name="常规 10 4 3 6 4 4" xfId="27281"/>
    <cellStyle name="常规 10 4 3 6 5" xfId="7545"/>
    <cellStyle name="常规 10 4 3 6 5 2" xfId="18309"/>
    <cellStyle name="常规 10 4 3 6 5 2 2" xfId="39843"/>
    <cellStyle name="常规 10 4 3 6 5 3" xfId="29079"/>
    <cellStyle name="常规 10 4 3 6 6" xfId="12927"/>
    <cellStyle name="常规 10 4 3 6 6 2" xfId="34461"/>
    <cellStyle name="常规 10 4 3 6 7" xfId="23697"/>
    <cellStyle name="常规 10 4 3 7" xfId="2611"/>
    <cellStyle name="常规 10 4 3 7 2" xfId="4403"/>
    <cellStyle name="常规 10 4 3 7 2 2" xfId="9785"/>
    <cellStyle name="常规 10 4 3 7 2 2 2" xfId="20549"/>
    <cellStyle name="常规 10 4 3 7 2 2 2 2" xfId="42083"/>
    <cellStyle name="常规 10 4 3 7 2 2 3" xfId="31319"/>
    <cellStyle name="常规 10 4 3 7 2 3" xfId="15167"/>
    <cellStyle name="常规 10 4 3 7 2 3 2" xfId="36701"/>
    <cellStyle name="常规 10 4 3 7 2 4" xfId="25937"/>
    <cellStyle name="常规 10 4 3 7 3" xfId="6195"/>
    <cellStyle name="常规 10 4 3 7 3 2" xfId="11577"/>
    <cellStyle name="常规 10 4 3 7 3 2 2" xfId="22341"/>
    <cellStyle name="常规 10 4 3 7 3 2 2 2" xfId="43875"/>
    <cellStyle name="常规 10 4 3 7 3 2 3" xfId="33111"/>
    <cellStyle name="常规 10 4 3 7 3 3" xfId="16959"/>
    <cellStyle name="常规 10 4 3 7 3 3 2" xfId="38493"/>
    <cellStyle name="常规 10 4 3 7 3 4" xfId="27729"/>
    <cellStyle name="常规 10 4 3 7 4" xfId="7993"/>
    <cellStyle name="常规 10 4 3 7 4 2" xfId="18757"/>
    <cellStyle name="常规 10 4 3 7 4 2 2" xfId="40291"/>
    <cellStyle name="常规 10 4 3 7 4 3" xfId="29527"/>
    <cellStyle name="常规 10 4 3 7 5" xfId="13375"/>
    <cellStyle name="常规 10 4 3 7 5 2" xfId="34909"/>
    <cellStyle name="常规 10 4 3 7 6" xfId="24145"/>
    <cellStyle name="常规 10 4 3 8" xfId="3507"/>
    <cellStyle name="常规 10 4 3 8 2" xfId="8889"/>
    <cellStyle name="常规 10 4 3 8 2 2" xfId="19653"/>
    <cellStyle name="常规 10 4 3 8 2 2 2" xfId="41187"/>
    <cellStyle name="常规 10 4 3 8 2 3" xfId="30423"/>
    <cellStyle name="常规 10 4 3 8 3" xfId="14271"/>
    <cellStyle name="常规 10 4 3 8 3 2" xfId="35805"/>
    <cellStyle name="常规 10 4 3 8 4" xfId="25041"/>
    <cellStyle name="常规 10 4 3 9" xfId="5299"/>
    <cellStyle name="常规 10 4 3 9 2" xfId="10681"/>
    <cellStyle name="常规 10 4 3 9 2 2" xfId="21445"/>
    <cellStyle name="常规 10 4 3 9 2 2 2" xfId="42979"/>
    <cellStyle name="常规 10 4 3 9 2 3" xfId="32215"/>
    <cellStyle name="常规 10 4 3 9 3" xfId="16063"/>
    <cellStyle name="常规 10 4 3 9 3 2" xfId="37597"/>
    <cellStyle name="常规 10 4 3 9 4" xfId="26833"/>
    <cellStyle name="常规 10 4 4" xfId="1728"/>
    <cellStyle name="常规 10 4 4 10" xfId="12493"/>
    <cellStyle name="常规 10 4 4 10 2" xfId="34027"/>
    <cellStyle name="常规 10 4 4 11" xfId="23263"/>
    <cellStyle name="常规 10 4 4 2" xfId="1784"/>
    <cellStyle name="常规 10 4 4 2 10" xfId="23319"/>
    <cellStyle name="常规 10 4 4 2 2" xfId="1896"/>
    <cellStyle name="常规 10 4 4 2 2 2" xfId="2120"/>
    <cellStyle name="常规 10 4 4 2 2 2 2" xfId="2569"/>
    <cellStyle name="常规 10 4 4 2 2 2 2 2" xfId="3465"/>
    <cellStyle name="常规 10 4 4 2 2 2 2 2 2" xfId="5257"/>
    <cellStyle name="常规 10 4 4 2 2 2 2 2 2 2" xfId="10639"/>
    <cellStyle name="常规 10 4 4 2 2 2 2 2 2 2 2" xfId="21403"/>
    <cellStyle name="常规 10 4 4 2 2 2 2 2 2 2 2 2" xfId="42937"/>
    <cellStyle name="常规 10 4 4 2 2 2 2 2 2 2 3" xfId="32173"/>
    <cellStyle name="常规 10 4 4 2 2 2 2 2 2 3" xfId="16021"/>
    <cellStyle name="常规 10 4 4 2 2 2 2 2 2 3 2" xfId="37555"/>
    <cellStyle name="常规 10 4 4 2 2 2 2 2 2 4" xfId="26791"/>
    <cellStyle name="常规 10 4 4 2 2 2 2 2 3" xfId="7049"/>
    <cellStyle name="常规 10 4 4 2 2 2 2 2 3 2" xfId="12431"/>
    <cellStyle name="常规 10 4 4 2 2 2 2 2 3 2 2" xfId="23195"/>
    <cellStyle name="常规 10 4 4 2 2 2 2 2 3 2 2 2" xfId="44729"/>
    <cellStyle name="常规 10 4 4 2 2 2 2 2 3 2 3" xfId="33965"/>
    <cellStyle name="常规 10 4 4 2 2 2 2 2 3 3" xfId="17813"/>
    <cellStyle name="常规 10 4 4 2 2 2 2 2 3 3 2" xfId="39347"/>
    <cellStyle name="常规 10 4 4 2 2 2 2 2 3 4" xfId="28583"/>
    <cellStyle name="常规 10 4 4 2 2 2 2 2 4" xfId="8847"/>
    <cellStyle name="常规 10 4 4 2 2 2 2 2 4 2" xfId="19611"/>
    <cellStyle name="常规 10 4 4 2 2 2 2 2 4 2 2" xfId="41145"/>
    <cellStyle name="常规 10 4 4 2 2 2 2 2 4 3" xfId="30381"/>
    <cellStyle name="常规 10 4 4 2 2 2 2 2 5" xfId="14229"/>
    <cellStyle name="常规 10 4 4 2 2 2 2 2 5 2" xfId="35763"/>
    <cellStyle name="常规 10 4 4 2 2 2 2 2 6" xfId="24999"/>
    <cellStyle name="常规 10 4 4 2 2 2 2 3" xfId="4361"/>
    <cellStyle name="常规 10 4 4 2 2 2 2 3 2" xfId="9743"/>
    <cellStyle name="常规 10 4 4 2 2 2 2 3 2 2" xfId="20507"/>
    <cellStyle name="常规 10 4 4 2 2 2 2 3 2 2 2" xfId="42041"/>
    <cellStyle name="常规 10 4 4 2 2 2 2 3 2 3" xfId="31277"/>
    <cellStyle name="常规 10 4 4 2 2 2 2 3 3" xfId="15125"/>
    <cellStyle name="常规 10 4 4 2 2 2 2 3 3 2" xfId="36659"/>
    <cellStyle name="常规 10 4 4 2 2 2 2 3 4" xfId="25895"/>
    <cellStyle name="常规 10 4 4 2 2 2 2 4" xfId="6153"/>
    <cellStyle name="常规 10 4 4 2 2 2 2 4 2" xfId="11535"/>
    <cellStyle name="常规 10 4 4 2 2 2 2 4 2 2" xfId="22299"/>
    <cellStyle name="常规 10 4 4 2 2 2 2 4 2 2 2" xfId="43833"/>
    <cellStyle name="常规 10 4 4 2 2 2 2 4 2 3" xfId="33069"/>
    <cellStyle name="常规 10 4 4 2 2 2 2 4 3" xfId="16917"/>
    <cellStyle name="常规 10 4 4 2 2 2 2 4 3 2" xfId="38451"/>
    <cellStyle name="常规 10 4 4 2 2 2 2 4 4" xfId="27687"/>
    <cellStyle name="常规 10 4 4 2 2 2 2 5" xfId="7951"/>
    <cellStyle name="常规 10 4 4 2 2 2 2 5 2" xfId="18715"/>
    <cellStyle name="常规 10 4 4 2 2 2 2 5 2 2" xfId="40249"/>
    <cellStyle name="常规 10 4 4 2 2 2 2 5 3" xfId="29485"/>
    <cellStyle name="常规 10 4 4 2 2 2 2 6" xfId="13333"/>
    <cellStyle name="常规 10 4 4 2 2 2 2 6 2" xfId="34867"/>
    <cellStyle name="常规 10 4 4 2 2 2 2 7" xfId="24103"/>
    <cellStyle name="常规 10 4 4 2 2 2 3" xfId="3017"/>
    <cellStyle name="常规 10 4 4 2 2 2 3 2" xfId="4809"/>
    <cellStyle name="常规 10 4 4 2 2 2 3 2 2" xfId="10191"/>
    <cellStyle name="常规 10 4 4 2 2 2 3 2 2 2" xfId="20955"/>
    <cellStyle name="常规 10 4 4 2 2 2 3 2 2 2 2" xfId="42489"/>
    <cellStyle name="常规 10 4 4 2 2 2 3 2 2 3" xfId="31725"/>
    <cellStyle name="常规 10 4 4 2 2 2 3 2 3" xfId="15573"/>
    <cellStyle name="常规 10 4 4 2 2 2 3 2 3 2" xfId="37107"/>
    <cellStyle name="常规 10 4 4 2 2 2 3 2 4" xfId="26343"/>
    <cellStyle name="常规 10 4 4 2 2 2 3 3" xfId="6601"/>
    <cellStyle name="常规 10 4 4 2 2 2 3 3 2" xfId="11983"/>
    <cellStyle name="常规 10 4 4 2 2 2 3 3 2 2" xfId="22747"/>
    <cellStyle name="常规 10 4 4 2 2 2 3 3 2 2 2" xfId="44281"/>
    <cellStyle name="常规 10 4 4 2 2 2 3 3 2 3" xfId="33517"/>
    <cellStyle name="常规 10 4 4 2 2 2 3 3 3" xfId="17365"/>
    <cellStyle name="常规 10 4 4 2 2 2 3 3 3 2" xfId="38899"/>
    <cellStyle name="常规 10 4 4 2 2 2 3 3 4" xfId="28135"/>
    <cellStyle name="常规 10 4 4 2 2 2 3 4" xfId="8399"/>
    <cellStyle name="常规 10 4 4 2 2 2 3 4 2" xfId="19163"/>
    <cellStyle name="常规 10 4 4 2 2 2 3 4 2 2" xfId="40697"/>
    <cellStyle name="常规 10 4 4 2 2 2 3 4 3" xfId="29933"/>
    <cellStyle name="常规 10 4 4 2 2 2 3 5" xfId="13781"/>
    <cellStyle name="常规 10 4 4 2 2 2 3 5 2" xfId="35315"/>
    <cellStyle name="常规 10 4 4 2 2 2 3 6" xfId="24551"/>
    <cellStyle name="常规 10 4 4 2 2 2 4" xfId="3913"/>
    <cellStyle name="常规 10 4 4 2 2 2 4 2" xfId="9295"/>
    <cellStyle name="常规 10 4 4 2 2 2 4 2 2" xfId="20059"/>
    <cellStyle name="常规 10 4 4 2 2 2 4 2 2 2" xfId="41593"/>
    <cellStyle name="常规 10 4 4 2 2 2 4 2 3" xfId="30829"/>
    <cellStyle name="常规 10 4 4 2 2 2 4 3" xfId="14677"/>
    <cellStyle name="常规 10 4 4 2 2 2 4 3 2" xfId="36211"/>
    <cellStyle name="常规 10 4 4 2 2 2 4 4" xfId="25447"/>
    <cellStyle name="常规 10 4 4 2 2 2 5" xfId="5705"/>
    <cellStyle name="常规 10 4 4 2 2 2 5 2" xfId="11087"/>
    <cellStyle name="常规 10 4 4 2 2 2 5 2 2" xfId="21851"/>
    <cellStyle name="常规 10 4 4 2 2 2 5 2 2 2" xfId="43385"/>
    <cellStyle name="常规 10 4 4 2 2 2 5 2 3" xfId="32621"/>
    <cellStyle name="常规 10 4 4 2 2 2 5 3" xfId="16469"/>
    <cellStyle name="常规 10 4 4 2 2 2 5 3 2" xfId="38003"/>
    <cellStyle name="常规 10 4 4 2 2 2 5 4" xfId="27239"/>
    <cellStyle name="常规 10 4 4 2 2 2 6" xfId="7503"/>
    <cellStyle name="常规 10 4 4 2 2 2 6 2" xfId="18267"/>
    <cellStyle name="常规 10 4 4 2 2 2 6 2 2" xfId="39801"/>
    <cellStyle name="常规 10 4 4 2 2 2 6 3" xfId="29037"/>
    <cellStyle name="常规 10 4 4 2 2 2 7" xfId="12885"/>
    <cellStyle name="常规 10 4 4 2 2 2 7 2" xfId="34419"/>
    <cellStyle name="常规 10 4 4 2 2 2 8" xfId="23655"/>
    <cellStyle name="常规 10 4 4 2 2 3" xfId="2345"/>
    <cellStyle name="常规 10 4 4 2 2 3 2" xfId="3241"/>
    <cellStyle name="常规 10 4 4 2 2 3 2 2" xfId="5033"/>
    <cellStyle name="常规 10 4 4 2 2 3 2 2 2" xfId="10415"/>
    <cellStyle name="常规 10 4 4 2 2 3 2 2 2 2" xfId="21179"/>
    <cellStyle name="常规 10 4 4 2 2 3 2 2 2 2 2" xfId="42713"/>
    <cellStyle name="常规 10 4 4 2 2 3 2 2 2 3" xfId="31949"/>
    <cellStyle name="常规 10 4 4 2 2 3 2 2 3" xfId="15797"/>
    <cellStyle name="常规 10 4 4 2 2 3 2 2 3 2" xfId="37331"/>
    <cellStyle name="常规 10 4 4 2 2 3 2 2 4" xfId="26567"/>
    <cellStyle name="常规 10 4 4 2 2 3 2 3" xfId="6825"/>
    <cellStyle name="常规 10 4 4 2 2 3 2 3 2" xfId="12207"/>
    <cellStyle name="常规 10 4 4 2 2 3 2 3 2 2" xfId="22971"/>
    <cellStyle name="常规 10 4 4 2 2 3 2 3 2 2 2" xfId="44505"/>
    <cellStyle name="常规 10 4 4 2 2 3 2 3 2 3" xfId="33741"/>
    <cellStyle name="常规 10 4 4 2 2 3 2 3 3" xfId="17589"/>
    <cellStyle name="常规 10 4 4 2 2 3 2 3 3 2" xfId="39123"/>
    <cellStyle name="常规 10 4 4 2 2 3 2 3 4" xfId="28359"/>
    <cellStyle name="常规 10 4 4 2 2 3 2 4" xfId="8623"/>
    <cellStyle name="常规 10 4 4 2 2 3 2 4 2" xfId="19387"/>
    <cellStyle name="常规 10 4 4 2 2 3 2 4 2 2" xfId="40921"/>
    <cellStyle name="常规 10 4 4 2 2 3 2 4 3" xfId="30157"/>
    <cellStyle name="常规 10 4 4 2 2 3 2 5" xfId="14005"/>
    <cellStyle name="常规 10 4 4 2 2 3 2 5 2" xfId="35539"/>
    <cellStyle name="常规 10 4 4 2 2 3 2 6" xfId="24775"/>
    <cellStyle name="常规 10 4 4 2 2 3 3" xfId="4137"/>
    <cellStyle name="常规 10 4 4 2 2 3 3 2" xfId="9519"/>
    <cellStyle name="常规 10 4 4 2 2 3 3 2 2" xfId="20283"/>
    <cellStyle name="常规 10 4 4 2 2 3 3 2 2 2" xfId="41817"/>
    <cellStyle name="常规 10 4 4 2 2 3 3 2 3" xfId="31053"/>
    <cellStyle name="常规 10 4 4 2 2 3 3 3" xfId="14901"/>
    <cellStyle name="常规 10 4 4 2 2 3 3 3 2" xfId="36435"/>
    <cellStyle name="常规 10 4 4 2 2 3 3 4" xfId="25671"/>
    <cellStyle name="常规 10 4 4 2 2 3 4" xfId="5929"/>
    <cellStyle name="常规 10 4 4 2 2 3 4 2" xfId="11311"/>
    <cellStyle name="常规 10 4 4 2 2 3 4 2 2" xfId="22075"/>
    <cellStyle name="常规 10 4 4 2 2 3 4 2 2 2" xfId="43609"/>
    <cellStyle name="常规 10 4 4 2 2 3 4 2 3" xfId="32845"/>
    <cellStyle name="常规 10 4 4 2 2 3 4 3" xfId="16693"/>
    <cellStyle name="常规 10 4 4 2 2 3 4 3 2" xfId="38227"/>
    <cellStyle name="常规 10 4 4 2 2 3 4 4" xfId="27463"/>
    <cellStyle name="常规 10 4 4 2 2 3 5" xfId="7727"/>
    <cellStyle name="常规 10 4 4 2 2 3 5 2" xfId="18491"/>
    <cellStyle name="常规 10 4 4 2 2 3 5 2 2" xfId="40025"/>
    <cellStyle name="常规 10 4 4 2 2 3 5 3" xfId="29261"/>
    <cellStyle name="常规 10 4 4 2 2 3 6" xfId="13109"/>
    <cellStyle name="常规 10 4 4 2 2 3 6 2" xfId="34643"/>
    <cellStyle name="常规 10 4 4 2 2 3 7" xfId="23879"/>
    <cellStyle name="常规 10 4 4 2 2 4" xfId="2793"/>
    <cellStyle name="常规 10 4 4 2 2 4 2" xfId="4585"/>
    <cellStyle name="常规 10 4 4 2 2 4 2 2" xfId="9967"/>
    <cellStyle name="常规 10 4 4 2 2 4 2 2 2" xfId="20731"/>
    <cellStyle name="常规 10 4 4 2 2 4 2 2 2 2" xfId="42265"/>
    <cellStyle name="常规 10 4 4 2 2 4 2 2 3" xfId="31501"/>
    <cellStyle name="常规 10 4 4 2 2 4 2 3" xfId="15349"/>
    <cellStyle name="常规 10 4 4 2 2 4 2 3 2" xfId="36883"/>
    <cellStyle name="常规 10 4 4 2 2 4 2 4" xfId="26119"/>
    <cellStyle name="常规 10 4 4 2 2 4 3" xfId="6377"/>
    <cellStyle name="常规 10 4 4 2 2 4 3 2" xfId="11759"/>
    <cellStyle name="常规 10 4 4 2 2 4 3 2 2" xfId="22523"/>
    <cellStyle name="常规 10 4 4 2 2 4 3 2 2 2" xfId="44057"/>
    <cellStyle name="常规 10 4 4 2 2 4 3 2 3" xfId="33293"/>
    <cellStyle name="常规 10 4 4 2 2 4 3 3" xfId="17141"/>
    <cellStyle name="常规 10 4 4 2 2 4 3 3 2" xfId="38675"/>
    <cellStyle name="常规 10 4 4 2 2 4 3 4" xfId="27911"/>
    <cellStyle name="常规 10 4 4 2 2 4 4" xfId="8175"/>
    <cellStyle name="常规 10 4 4 2 2 4 4 2" xfId="18939"/>
    <cellStyle name="常规 10 4 4 2 2 4 4 2 2" xfId="40473"/>
    <cellStyle name="常规 10 4 4 2 2 4 4 3" xfId="29709"/>
    <cellStyle name="常规 10 4 4 2 2 4 5" xfId="13557"/>
    <cellStyle name="常规 10 4 4 2 2 4 5 2" xfId="35091"/>
    <cellStyle name="常规 10 4 4 2 2 4 6" xfId="24327"/>
    <cellStyle name="常规 10 4 4 2 2 5" xfId="3689"/>
    <cellStyle name="常规 10 4 4 2 2 5 2" xfId="9071"/>
    <cellStyle name="常规 10 4 4 2 2 5 2 2" xfId="19835"/>
    <cellStyle name="常规 10 4 4 2 2 5 2 2 2" xfId="41369"/>
    <cellStyle name="常规 10 4 4 2 2 5 2 3" xfId="30605"/>
    <cellStyle name="常规 10 4 4 2 2 5 3" xfId="14453"/>
    <cellStyle name="常规 10 4 4 2 2 5 3 2" xfId="35987"/>
    <cellStyle name="常规 10 4 4 2 2 5 4" xfId="25223"/>
    <cellStyle name="常规 10 4 4 2 2 6" xfId="5481"/>
    <cellStyle name="常规 10 4 4 2 2 6 2" xfId="10863"/>
    <cellStyle name="常规 10 4 4 2 2 6 2 2" xfId="21627"/>
    <cellStyle name="常规 10 4 4 2 2 6 2 2 2" xfId="43161"/>
    <cellStyle name="常规 10 4 4 2 2 6 2 3" xfId="32397"/>
    <cellStyle name="常规 10 4 4 2 2 6 3" xfId="16245"/>
    <cellStyle name="常规 10 4 4 2 2 6 3 2" xfId="37779"/>
    <cellStyle name="常规 10 4 4 2 2 6 4" xfId="27015"/>
    <cellStyle name="常规 10 4 4 2 2 7" xfId="7279"/>
    <cellStyle name="常规 10 4 4 2 2 7 2" xfId="18043"/>
    <cellStyle name="常规 10 4 4 2 2 7 2 2" xfId="39577"/>
    <cellStyle name="常规 10 4 4 2 2 7 3" xfId="28813"/>
    <cellStyle name="常规 10 4 4 2 2 8" xfId="12661"/>
    <cellStyle name="常规 10 4 4 2 2 8 2" xfId="34195"/>
    <cellStyle name="常规 10 4 4 2 2 9" xfId="23431"/>
    <cellStyle name="常规 10 4 4 2 3" xfId="2008"/>
    <cellStyle name="常规 10 4 4 2 3 2" xfId="2457"/>
    <cellStyle name="常规 10 4 4 2 3 2 2" xfId="3353"/>
    <cellStyle name="常规 10 4 4 2 3 2 2 2" xfId="5145"/>
    <cellStyle name="常规 10 4 4 2 3 2 2 2 2" xfId="10527"/>
    <cellStyle name="常规 10 4 4 2 3 2 2 2 2 2" xfId="21291"/>
    <cellStyle name="常规 10 4 4 2 3 2 2 2 2 2 2" xfId="42825"/>
    <cellStyle name="常规 10 4 4 2 3 2 2 2 2 3" xfId="32061"/>
    <cellStyle name="常规 10 4 4 2 3 2 2 2 3" xfId="15909"/>
    <cellStyle name="常规 10 4 4 2 3 2 2 2 3 2" xfId="37443"/>
    <cellStyle name="常规 10 4 4 2 3 2 2 2 4" xfId="26679"/>
    <cellStyle name="常规 10 4 4 2 3 2 2 3" xfId="6937"/>
    <cellStyle name="常规 10 4 4 2 3 2 2 3 2" xfId="12319"/>
    <cellStyle name="常规 10 4 4 2 3 2 2 3 2 2" xfId="23083"/>
    <cellStyle name="常规 10 4 4 2 3 2 2 3 2 2 2" xfId="44617"/>
    <cellStyle name="常规 10 4 4 2 3 2 2 3 2 3" xfId="33853"/>
    <cellStyle name="常规 10 4 4 2 3 2 2 3 3" xfId="17701"/>
    <cellStyle name="常规 10 4 4 2 3 2 2 3 3 2" xfId="39235"/>
    <cellStyle name="常规 10 4 4 2 3 2 2 3 4" xfId="28471"/>
    <cellStyle name="常规 10 4 4 2 3 2 2 4" xfId="8735"/>
    <cellStyle name="常规 10 4 4 2 3 2 2 4 2" xfId="19499"/>
    <cellStyle name="常规 10 4 4 2 3 2 2 4 2 2" xfId="41033"/>
    <cellStyle name="常规 10 4 4 2 3 2 2 4 3" xfId="30269"/>
    <cellStyle name="常规 10 4 4 2 3 2 2 5" xfId="14117"/>
    <cellStyle name="常规 10 4 4 2 3 2 2 5 2" xfId="35651"/>
    <cellStyle name="常规 10 4 4 2 3 2 2 6" xfId="24887"/>
    <cellStyle name="常规 10 4 4 2 3 2 3" xfId="4249"/>
    <cellStyle name="常规 10 4 4 2 3 2 3 2" xfId="9631"/>
    <cellStyle name="常规 10 4 4 2 3 2 3 2 2" xfId="20395"/>
    <cellStyle name="常规 10 4 4 2 3 2 3 2 2 2" xfId="41929"/>
    <cellStyle name="常规 10 4 4 2 3 2 3 2 3" xfId="31165"/>
    <cellStyle name="常规 10 4 4 2 3 2 3 3" xfId="15013"/>
    <cellStyle name="常规 10 4 4 2 3 2 3 3 2" xfId="36547"/>
    <cellStyle name="常规 10 4 4 2 3 2 3 4" xfId="25783"/>
    <cellStyle name="常规 10 4 4 2 3 2 4" xfId="6041"/>
    <cellStyle name="常规 10 4 4 2 3 2 4 2" xfId="11423"/>
    <cellStyle name="常规 10 4 4 2 3 2 4 2 2" xfId="22187"/>
    <cellStyle name="常规 10 4 4 2 3 2 4 2 2 2" xfId="43721"/>
    <cellStyle name="常规 10 4 4 2 3 2 4 2 3" xfId="32957"/>
    <cellStyle name="常规 10 4 4 2 3 2 4 3" xfId="16805"/>
    <cellStyle name="常规 10 4 4 2 3 2 4 3 2" xfId="38339"/>
    <cellStyle name="常规 10 4 4 2 3 2 4 4" xfId="27575"/>
    <cellStyle name="常规 10 4 4 2 3 2 5" xfId="7839"/>
    <cellStyle name="常规 10 4 4 2 3 2 5 2" xfId="18603"/>
    <cellStyle name="常规 10 4 4 2 3 2 5 2 2" xfId="40137"/>
    <cellStyle name="常规 10 4 4 2 3 2 5 3" xfId="29373"/>
    <cellStyle name="常规 10 4 4 2 3 2 6" xfId="13221"/>
    <cellStyle name="常规 10 4 4 2 3 2 6 2" xfId="34755"/>
    <cellStyle name="常规 10 4 4 2 3 2 7" xfId="23991"/>
    <cellStyle name="常规 10 4 4 2 3 3" xfId="2905"/>
    <cellStyle name="常规 10 4 4 2 3 3 2" xfId="4697"/>
    <cellStyle name="常规 10 4 4 2 3 3 2 2" xfId="10079"/>
    <cellStyle name="常规 10 4 4 2 3 3 2 2 2" xfId="20843"/>
    <cellStyle name="常规 10 4 4 2 3 3 2 2 2 2" xfId="42377"/>
    <cellStyle name="常规 10 4 4 2 3 3 2 2 3" xfId="31613"/>
    <cellStyle name="常规 10 4 4 2 3 3 2 3" xfId="15461"/>
    <cellStyle name="常规 10 4 4 2 3 3 2 3 2" xfId="36995"/>
    <cellStyle name="常规 10 4 4 2 3 3 2 4" xfId="26231"/>
    <cellStyle name="常规 10 4 4 2 3 3 3" xfId="6489"/>
    <cellStyle name="常规 10 4 4 2 3 3 3 2" xfId="11871"/>
    <cellStyle name="常规 10 4 4 2 3 3 3 2 2" xfId="22635"/>
    <cellStyle name="常规 10 4 4 2 3 3 3 2 2 2" xfId="44169"/>
    <cellStyle name="常规 10 4 4 2 3 3 3 2 3" xfId="33405"/>
    <cellStyle name="常规 10 4 4 2 3 3 3 3" xfId="17253"/>
    <cellStyle name="常规 10 4 4 2 3 3 3 3 2" xfId="38787"/>
    <cellStyle name="常规 10 4 4 2 3 3 3 4" xfId="28023"/>
    <cellStyle name="常规 10 4 4 2 3 3 4" xfId="8287"/>
    <cellStyle name="常规 10 4 4 2 3 3 4 2" xfId="19051"/>
    <cellStyle name="常规 10 4 4 2 3 3 4 2 2" xfId="40585"/>
    <cellStyle name="常规 10 4 4 2 3 3 4 3" xfId="29821"/>
    <cellStyle name="常规 10 4 4 2 3 3 5" xfId="13669"/>
    <cellStyle name="常规 10 4 4 2 3 3 5 2" xfId="35203"/>
    <cellStyle name="常规 10 4 4 2 3 3 6" xfId="24439"/>
    <cellStyle name="常规 10 4 4 2 3 4" xfId="3801"/>
    <cellStyle name="常规 10 4 4 2 3 4 2" xfId="9183"/>
    <cellStyle name="常规 10 4 4 2 3 4 2 2" xfId="19947"/>
    <cellStyle name="常规 10 4 4 2 3 4 2 2 2" xfId="41481"/>
    <cellStyle name="常规 10 4 4 2 3 4 2 3" xfId="30717"/>
    <cellStyle name="常规 10 4 4 2 3 4 3" xfId="14565"/>
    <cellStyle name="常规 10 4 4 2 3 4 3 2" xfId="36099"/>
    <cellStyle name="常规 10 4 4 2 3 4 4" xfId="25335"/>
    <cellStyle name="常规 10 4 4 2 3 5" xfId="5593"/>
    <cellStyle name="常规 10 4 4 2 3 5 2" xfId="10975"/>
    <cellStyle name="常规 10 4 4 2 3 5 2 2" xfId="21739"/>
    <cellStyle name="常规 10 4 4 2 3 5 2 2 2" xfId="43273"/>
    <cellStyle name="常规 10 4 4 2 3 5 2 3" xfId="32509"/>
    <cellStyle name="常规 10 4 4 2 3 5 3" xfId="16357"/>
    <cellStyle name="常规 10 4 4 2 3 5 3 2" xfId="37891"/>
    <cellStyle name="常规 10 4 4 2 3 5 4" xfId="27127"/>
    <cellStyle name="常规 10 4 4 2 3 6" xfId="7391"/>
    <cellStyle name="常规 10 4 4 2 3 6 2" xfId="18155"/>
    <cellStyle name="常规 10 4 4 2 3 6 2 2" xfId="39689"/>
    <cellStyle name="常规 10 4 4 2 3 6 3" xfId="28925"/>
    <cellStyle name="常规 10 4 4 2 3 7" xfId="12773"/>
    <cellStyle name="常规 10 4 4 2 3 7 2" xfId="34307"/>
    <cellStyle name="常规 10 4 4 2 3 8" xfId="23543"/>
    <cellStyle name="常规 10 4 4 2 4" xfId="2233"/>
    <cellStyle name="常规 10 4 4 2 4 2" xfId="3129"/>
    <cellStyle name="常规 10 4 4 2 4 2 2" xfId="4921"/>
    <cellStyle name="常规 10 4 4 2 4 2 2 2" xfId="10303"/>
    <cellStyle name="常规 10 4 4 2 4 2 2 2 2" xfId="21067"/>
    <cellStyle name="常规 10 4 4 2 4 2 2 2 2 2" xfId="42601"/>
    <cellStyle name="常规 10 4 4 2 4 2 2 2 3" xfId="31837"/>
    <cellStyle name="常规 10 4 4 2 4 2 2 3" xfId="15685"/>
    <cellStyle name="常规 10 4 4 2 4 2 2 3 2" xfId="37219"/>
    <cellStyle name="常规 10 4 4 2 4 2 2 4" xfId="26455"/>
    <cellStyle name="常规 10 4 4 2 4 2 3" xfId="6713"/>
    <cellStyle name="常规 10 4 4 2 4 2 3 2" xfId="12095"/>
    <cellStyle name="常规 10 4 4 2 4 2 3 2 2" xfId="22859"/>
    <cellStyle name="常规 10 4 4 2 4 2 3 2 2 2" xfId="44393"/>
    <cellStyle name="常规 10 4 4 2 4 2 3 2 3" xfId="33629"/>
    <cellStyle name="常规 10 4 4 2 4 2 3 3" xfId="17477"/>
    <cellStyle name="常规 10 4 4 2 4 2 3 3 2" xfId="39011"/>
    <cellStyle name="常规 10 4 4 2 4 2 3 4" xfId="28247"/>
    <cellStyle name="常规 10 4 4 2 4 2 4" xfId="8511"/>
    <cellStyle name="常规 10 4 4 2 4 2 4 2" xfId="19275"/>
    <cellStyle name="常规 10 4 4 2 4 2 4 2 2" xfId="40809"/>
    <cellStyle name="常规 10 4 4 2 4 2 4 3" xfId="30045"/>
    <cellStyle name="常规 10 4 4 2 4 2 5" xfId="13893"/>
    <cellStyle name="常规 10 4 4 2 4 2 5 2" xfId="35427"/>
    <cellStyle name="常规 10 4 4 2 4 2 6" xfId="24663"/>
    <cellStyle name="常规 10 4 4 2 4 3" xfId="4025"/>
    <cellStyle name="常规 10 4 4 2 4 3 2" xfId="9407"/>
    <cellStyle name="常规 10 4 4 2 4 3 2 2" xfId="20171"/>
    <cellStyle name="常规 10 4 4 2 4 3 2 2 2" xfId="41705"/>
    <cellStyle name="常规 10 4 4 2 4 3 2 3" xfId="30941"/>
    <cellStyle name="常规 10 4 4 2 4 3 3" xfId="14789"/>
    <cellStyle name="常规 10 4 4 2 4 3 3 2" xfId="36323"/>
    <cellStyle name="常规 10 4 4 2 4 3 4" xfId="25559"/>
    <cellStyle name="常规 10 4 4 2 4 4" xfId="5817"/>
    <cellStyle name="常规 10 4 4 2 4 4 2" xfId="11199"/>
    <cellStyle name="常规 10 4 4 2 4 4 2 2" xfId="21963"/>
    <cellStyle name="常规 10 4 4 2 4 4 2 2 2" xfId="43497"/>
    <cellStyle name="常规 10 4 4 2 4 4 2 3" xfId="32733"/>
    <cellStyle name="常规 10 4 4 2 4 4 3" xfId="16581"/>
    <cellStyle name="常规 10 4 4 2 4 4 3 2" xfId="38115"/>
    <cellStyle name="常规 10 4 4 2 4 4 4" xfId="27351"/>
    <cellStyle name="常规 10 4 4 2 4 5" xfId="7615"/>
    <cellStyle name="常规 10 4 4 2 4 5 2" xfId="18379"/>
    <cellStyle name="常规 10 4 4 2 4 5 2 2" xfId="39913"/>
    <cellStyle name="常规 10 4 4 2 4 5 3" xfId="29149"/>
    <cellStyle name="常规 10 4 4 2 4 6" xfId="12997"/>
    <cellStyle name="常规 10 4 4 2 4 6 2" xfId="34531"/>
    <cellStyle name="常规 10 4 4 2 4 7" xfId="23767"/>
    <cellStyle name="常规 10 4 4 2 5" xfId="2681"/>
    <cellStyle name="常规 10 4 4 2 5 2" xfId="4473"/>
    <cellStyle name="常规 10 4 4 2 5 2 2" xfId="9855"/>
    <cellStyle name="常规 10 4 4 2 5 2 2 2" xfId="20619"/>
    <cellStyle name="常规 10 4 4 2 5 2 2 2 2" xfId="42153"/>
    <cellStyle name="常规 10 4 4 2 5 2 2 3" xfId="31389"/>
    <cellStyle name="常规 10 4 4 2 5 2 3" xfId="15237"/>
    <cellStyle name="常规 10 4 4 2 5 2 3 2" xfId="36771"/>
    <cellStyle name="常规 10 4 4 2 5 2 4" xfId="26007"/>
    <cellStyle name="常规 10 4 4 2 5 3" xfId="6265"/>
    <cellStyle name="常规 10 4 4 2 5 3 2" xfId="11647"/>
    <cellStyle name="常规 10 4 4 2 5 3 2 2" xfId="22411"/>
    <cellStyle name="常规 10 4 4 2 5 3 2 2 2" xfId="43945"/>
    <cellStyle name="常规 10 4 4 2 5 3 2 3" xfId="33181"/>
    <cellStyle name="常规 10 4 4 2 5 3 3" xfId="17029"/>
    <cellStyle name="常规 10 4 4 2 5 3 3 2" xfId="38563"/>
    <cellStyle name="常规 10 4 4 2 5 3 4" xfId="27799"/>
    <cellStyle name="常规 10 4 4 2 5 4" xfId="8063"/>
    <cellStyle name="常规 10 4 4 2 5 4 2" xfId="18827"/>
    <cellStyle name="常规 10 4 4 2 5 4 2 2" xfId="40361"/>
    <cellStyle name="常规 10 4 4 2 5 4 3" xfId="29597"/>
    <cellStyle name="常规 10 4 4 2 5 5" xfId="13445"/>
    <cellStyle name="常规 10 4 4 2 5 5 2" xfId="34979"/>
    <cellStyle name="常规 10 4 4 2 5 6" xfId="24215"/>
    <cellStyle name="常规 10 4 4 2 6" xfId="3577"/>
    <cellStyle name="常规 10 4 4 2 6 2" xfId="8959"/>
    <cellStyle name="常规 10 4 4 2 6 2 2" xfId="19723"/>
    <cellStyle name="常规 10 4 4 2 6 2 2 2" xfId="41257"/>
    <cellStyle name="常规 10 4 4 2 6 2 3" xfId="30493"/>
    <cellStyle name="常规 10 4 4 2 6 3" xfId="14341"/>
    <cellStyle name="常规 10 4 4 2 6 3 2" xfId="35875"/>
    <cellStyle name="常规 10 4 4 2 6 4" xfId="25111"/>
    <cellStyle name="常规 10 4 4 2 7" xfId="5369"/>
    <cellStyle name="常规 10 4 4 2 7 2" xfId="10751"/>
    <cellStyle name="常规 10 4 4 2 7 2 2" xfId="21515"/>
    <cellStyle name="常规 10 4 4 2 7 2 2 2" xfId="43049"/>
    <cellStyle name="常规 10 4 4 2 7 2 3" xfId="32285"/>
    <cellStyle name="常规 10 4 4 2 7 3" xfId="16133"/>
    <cellStyle name="常规 10 4 4 2 7 3 2" xfId="37667"/>
    <cellStyle name="常规 10 4 4 2 7 4" xfId="26903"/>
    <cellStyle name="常规 10 4 4 2 8" xfId="7167"/>
    <cellStyle name="常规 10 4 4 2 8 2" xfId="17931"/>
    <cellStyle name="常规 10 4 4 2 8 2 2" xfId="39465"/>
    <cellStyle name="常规 10 4 4 2 8 3" xfId="28701"/>
    <cellStyle name="常规 10 4 4 2 9" xfId="12549"/>
    <cellStyle name="常规 10 4 4 2 9 2" xfId="34083"/>
    <cellStyle name="常规 10 4 4 3" xfId="1840"/>
    <cellStyle name="常规 10 4 4 3 2" xfId="2064"/>
    <cellStyle name="常规 10 4 4 3 2 2" xfId="2513"/>
    <cellStyle name="常规 10 4 4 3 2 2 2" xfId="3409"/>
    <cellStyle name="常规 10 4 4 3 2 2 2 2" xfId="5201"/>
    <cellStyle name="常规 10 4 4 3 2 2 2 2 2" xfId="10583"/>
    <cellStyle name="常规 10 4 4 3 2 2 2 2 2 2" xfId="21347"/>
    <cellStyle name="常规 10 4 4 3 2 2 2 2 2 2 2" xfId="42881"/>
    <cellStyle name="常规 10 4 4 3 2 2 2 2 2 3" xfId="32117"/>
    <cellStyle name="常规 10 4 4 3 2 2 2 2 3" xfId="15965"/>
    <cellStyle name="常规 10 4 4 3 2 2 2 2 3 2" xfId="37499"/>
    <cellStyle name="常规 10 4 4 3 2 2 2 2 4" xfId="26735"/>
    <cellStyle name="常规 10 4 4 3 2 2 2 3" xfId="6993"/>
    <cellStyle name="常规 10 4 4 3 2 2 2 3 2" xfId="12375"/>
    <cellStyle name="常规 10 4 4 3 2 2 2 3 2 2" xfId="23139"/>
    <cellStyle name="常规 10 4 4 3 2 2 2 3 2 2 2" xfId="44673"/>
    <cellStyle name="常规 10 4 4 3 2 2 2 3 2 3" xfId="33909"/>
    <cellStyle name="常规 10 4 4 3 2 2 2 3 3" xfId="17757"/>
    <cellStyle name="常规 10 4 4 3 2 2 2 3 3 2" xfId="39291"/>
    <cellStyle name="常规 10 4 4 3 2 2 2 3 4" xfId="28527"/>
    <cellStyle name="常规 10 4 4 3 2 2 2 4" xfId="8791"/>
    <cellStyle name="常规 10 4 4 3 2 2 2 4 2" xfId="19555"/>
    <cellStyle name="常规 10 4 4 3 2 2 2 4 2 2" xfId="41089"/>
    <cellStyle name="常规 10 4 4 3 2 2 2 4 3" xfId="30325"/>
    <cellStyle name="常规 10 4 4 3 2 2 2 5" xfId="14173"/>
    <cellStyle name="常规 10 4 4 3 2 2 2 5 2" xfId="35707"/>
    <cellStyle name="常规 10 4 4 3 2 2 2 6" xfId="24943"/>
    <cellStyle name="常规 10 4 4 3 2 2 3" xfId="4305"/>
    <cellStyle name="常规 10 4 4 3 2 2 3 2" xfId="9687"/>
    <cellStyle name="常规 10 4 4 3 2 2 3 2 2" xfId="20451"/>
    <cellStyle name="常规 10 4 4 3 2 2 3 2 2 2" xfId="41985"/>
    <cellStyle name="常规 10 4 4 3 2 2 3 2 3" xfId="31221"/>
    <cellStyle name="常规 10 4 4 3 2 2 3 3" xfId="15069"/>
    <cellStyle name="常规 10 4 4 3 2 2 3 3 2" xfId="36603"/>
    <cellStyle name="常规 10 4 4 3 2 2 3 4" xfId="25839"/>
    <cellStyle name="常规 10 4 4 3 2 2 4" xfId="6097"/>
    <cellStyle name="常规 10 4 4 3 2 2 4 2" xfId="11479"/>
    <cellStyle name="常规 10 4 4 3 2 2 4 2 2" xfId="22243"/>
    <cellStyle name="常规 10 4 4 3 2 2 4 2 2 2" xfId="43777"/>
    <cellStyle name="常规 10 4 4 3 2 2 4 2 3" xfId="33013"/>
    <cellStyle name="常规 10 4 4 3 2 2 4 3" xfId="16861"/>
    <cellStyle name="常规 10 4 4 3 2 2 4 3 2" xfId="38395"/>
    <cellStyle name="常规 10 4 4 3 2 2 4 4" xfId="27631"/>
    <cellStyle name="常规 10 4 4 3 2 2 5" xfId="7895"/>
    <cellStyle name="常规 10 4 4 3 2 2 5 2" xfId="18659"/>
    <cellStyle name="常规 10 4 4 3 2 2 5 2 2" xfId="40193"/>
    <cellStyle name="常规 10 4 4 3 2 2 5 3" xfId="29429"/>
    <cellStyle name="常规 10 4 4 3 2 2 6" xfId="13277"/>
    <cellStyle name="常规 10 4 4 3 2 2 6 2" xfId="34811"/>
    <cellStyle name="常规 10 4 4 3 2 2 7" xfId="24047"/>
    <cellStyle name="常规 10 4 4 3 2 3" xfId="2961"/>
    <cellStyle name="常规 10 4 4 3 2 3 2" xfId="4753"/>
    <cellStyle name="常规 10 4 4 3 2 3 2 2" xfId="10135"/>
    <cellStyle name="常规 10 4 4 3 2 3 2 2 2" xfId="20899"/>
    <cellStyle name="常规 10 4 4 3 2 3 2 2 2 2" xfId="42433"/>
    <cellStyle name="常规 10 4 4 3 2 3 2 2 3" xfId="31669"/>
    <cellStyle name="常规 10 4 4 3 2 3 2 3" xfId="15517"/>
    <cellStyle name="常规 10 4 4 3 2 3 2 3 2" xfId="37051"/>
    <cellStyle name="常规 10 4 4 3 2 3 2 4" xfId="26287"/>
    <cellStyle name="常规 10 4 4 3 2 3 3" xfId="6545"/>
    <cellStyle name="常规 10 4 4 3 2 3 3 2" xfId="11927"/>
    <cellStyle name="常规 10 4 4 3 2 3 3 2 2" xfId="22691"/>
    <cellStyle name="常规 10 4 4 3 2 3 3 2 2 2" xfId="44225"/>
    <cellStyle name="常规 10 4 4 3 2 3 3 2 3" xfId="33461"/>
    <cellStyle name="常规 10 4 4 3 2 3 3 3" xfId="17309"/>
    <cellStyle name="常规 10 4 4 3 2 3 3 3 2" xfId="38843"/>
    <cellStyle name="常规 10 4 4 3 2 3 3 4" xfId="28079"/>
    <cellStyle name="常规 10 4 4 3 2 3 4" xfId="8343"/>
    <cellStyle name="常规 10 4 4 3 2 3 4 2" xfId="19107"/>
    <cellStyle name="常规 10 4 4 3 2 3 4 2 2" xfId="40641"/>
    <cellStyle name="常规 10 4 4 3 2 3 4 3" xfId="29877"/>
    <cellStyle name="常规 10 4 4 3 2 3 5" xfId="13725"/>
    <cellStyle name="常规 10 4 4 3 2 3 5 2" xfId="35259"/>
    <cellStyle name="常规 10 4 4 3 2 3 6" xfId="24495"/>
    <cellStyle name="常规 10 4 4 3 2 4" xfId="3857"/>
    <cellStyle name="常规 10 4 4 3 2 4 2" xfId="9239"/>
    <cellStyle name="常规 10 4 4 3 2 4 2 2" xfId="20003"/>
    <cellStyle name="常规 10 4 4 3 2 4 2 2 2" xfId="41537"/>
    <cellStyle name="常规 10 4 4 3 2 4 2 3" xfId="30773"/>
    <cellStyle name="常规 10 4 4 3 2 4 3" xfId="14621"/>
    <cellStyle name="常规 10 4 4 3 2 4 3 2" xfId="36155"/>
    <cellStyle name="常规 10 4 4 3 2 4 4" xfId="25391"/>
    <cellStyle name="常规 10 4 4 3 2 5" xfId="5649"/>
    <cellStyle name="常规 10 4 4 3 2 5 2" xfId="11031"/>
    <cellStyle name="常规 10 4 4 3 2 5 2 2" xfId="21795"/>
    <cellStyle name="常规 10 4 4 3 2 5 2 2 2" xfId="43329"/>
    <cellStyle name="常规 10 4 4 3 2 5 2 3" xfId="32565"/>
    <cellStyle name="常规 10 4 4 3 2 5 3" xfId="16413"/>
    <cellStyle name="常规 10 4 4 3 2 5 3 2" xfId="37947"/>
    <cellStyle name="常规 10 4 4 3 2 5 4" xfId="27183"/>
    <cellStyle name="常规 10 4 4 3 2 6" xfId="7447"/>
    <cellStyle name="常规 10 4 4 3 2 6 2" xfId="18211"/>
    <cellStyle name="常规 10 4 4 3 2 6 2 2" xfId="39745"/>
    <cellStyle name="常规 10 4 4 3 2 6 3" xfId="28981"/>
    <cellStyle name="常规 10 4 4 3 2 7" xfId="12829"/>
    <cellStyle name="常规 10 4 4 3 2 7 2" xfId="34363"/>
    <cellStyle name="常规 10 4 4 3 2 8" xfId="23599"/>
    <cellStyle name="常规 10 4 4 3 3" xfId="2289"/>
    <cellStyle name="常规 10 4 4 3 3 2" xfId="3185"/>
    <cellStyle name="常规 10 4 4 3 3 2 2" xfId="4977"/>
    <cellStyle name="常规 10 4 4 3 3 2 2 2" xfId="10359"/>
    <cellStyle name="常规 10 4 4 3 3 2 2 2 2" xfId="21123"/>
    <cellStyle name="常规 10 4 4 3 3 2 2 2 2 2" xfId="42657"/>
    <cellStyle name="常规 10 4 4 3 3 2 2 2 3" xfId="31893"/>
    <cellStyle name="常规 10 4 4 3 3 2 2 3" xfId="15741"/>
    <cellStyle name="常规 10 4 4 3 3 2 2 3 2" xfId="37275"/>
    <cellStyle name="常规 10 4 4 3 3 2 2 4" xfId="26511"/>
    <cellStyle name="常规 10 4 4 3 3 2 3" xfId="6769"/>
    <cellStyle name="常规 10 4 4 3 3 2 3 2" xfId="12151"/>
    <cellStyle name="常规 10 4 4 3 3 2 3 2 2" xfId="22915"/>
    <cellStyle name="常规 10 4 4 3 3 2 3 2 2 2" xfId="44449"/>
    <cellStyle name="常规 10 4 4 3 3 2 3 2 3" xfId="33685"/>
    <cellStyle name="常规 10 4 4 3 3 2 3 3" xfId="17533"/>
    <cellStyle name="常规 10 4 4 3 3 2 3 3 2" xfId="39067"/>
    <cellStyle name="常规 10 4 4 3 3 2 3 4" xfId="28303"/>
    <cellStyle name="常规 10 4 4 3 3 2 4" xfId="8567"/>
    <cellStyle name="常规 10 4 4 3 3 2 4 2" xfId="19331"/>
    <cellStyle name="常规 10 4 4 3 3 2 4 2 2" xfId="40865"/>
    <cellStyle name="常规 10 4 4 3 3 2 4 3" xfId="30101"/>
    <cellStyle name="常规 10 4 4 3 3 2 5" xfId="13949"/>
    <cellStyle name="常规 10 4 4 3 3 2 5 2" xfId="35483"/>
    <cellStyle name="常规 10 4 4 3 3 2 6" xfId="24719"/>
    <cellStyle name="常规 10 4 4 3 3 3" xfId="4081"/>
    <cellStyle name="常规 10 4 4 3 3 3 2" xfId="9463"/>
    <cellStyle name="常规 10 4 4 3 3 3 2 2" xfId="20227"/>
    <cellStyle name="常规 10 4 4 3 3 3 2 2 2" xfId="41761"/>
    <cellStyle name="常规 10 4 4 3 3 3 2 3" xfId="30997"/>
    <cellStyle name="常规 10 4 4 3 3 3 3" xfId="14845"/>
    <cellStyle name="常规 10 4 4 3 3 3 3 2" xfId="36379"/>
    <cellStyle name="常规 10 4 4 3 3 3 4" xfId="25615"/>
    <cellStyle name="常规 10 4 4 3 3 4" xfId="5873"/>
    <cellStyle name="常规 10 4 4 3 3 4 2" xfId="11255"/>
    <cellStyle name="常规 10 4 4 3 3 4 2 2" xfId="22019"/>
    <cellStyle name="常规 10 4 4 3 3 4 2 2 2" xfId="43553"/>
    <cellStyle name="常规 10 4 4 3 3 4 2 3" xfId="32789"/>
    <cellStyle name="常规 10 4 4 3 3 4 3" xfId="16637"/>
    <cellStyle name="常规 10 4 4 3 3 4 3 2" xfId="38171"/>
    <cellStyle name="常规 10 4 4 3 3 4 4" xfId="27407"/>
    <cellStyle name="常规 10 4 4 3 3 5" xfId="7671"/>
    <cellStyle name="常规 10 4 4 3 3 5 2" xfId="18435"/>
    <cellStyle name="常规 10 4 4 3 3 5 2 2" xfId="39969"/>
    <cellStyle name="常规 10 4 4 3 3 5 3" xfId="29205"/>
    <cellStyle name="常规 10 4 4 3 3 6" xfId="13053"/>
    <cellStyle name="常规 10 4 4 3 3 6 2" xfId="34587"/>
    <cellStyle name="常规 10 4 4 3 3 7" xfId="23823"/>
    <cellStyle name="常规 10 4 4 3 4" xfId="2737"/>
    <cellStyle name="常规 10 4 4 3 4 2" xfId="4529"/>
    <cellStyle name="常规 10 4 4 3 4 2 2" xfId="9911"/>
    <cellStyle name="常规 10 4 4 3 4 2 2 2" xfId="20675"/>
    <cellStyle name="常规 10 4 4 3 4 2 2 2 2" xfId="42209"/>
    <cellStyle name="常规 10 4 4 3 4 2 2 3" xfId="31445"/>
    <cellStyle name="常规 10 4 4 3 4 2 3" xfId="15293"/>
    <cellStyle name="常规 10 4 4 3 4 2 3 2" xfId="36827"/>
    <cellStyle name="常规 10 4 4 3 4 2 4" xfId="26063"/>
    <cellStyle name="常规 10 4 4 3 4 3" xfId="6321"/>
    <cellStyle name="常规 10 4 4 3 4 3 2" xfId="11703"/>
    <cellStyle name="常规 10 4 4 3 4 3 2 2" xfId="22467"/>
    <cellStyle name="常规 10 4 4 3 4 3 2 2 2" xfId="44001"/>
    <cellStyle name="常规 10 4 4 3 4 3 2 3" xfId="33237"/>
    <cellStyle name="常规 10 4 4 3 4 3 3" xfId="17085"/>
    <cellStyle name="常规 10 4 4 3 4 3 3 2" xfId="38619"/>
    <cellStyle name="常规 10 4 4 3 4 3 4" xfId="27855"/>
    <cellStyle name="常规 10 4 4 3 4 4" xfId="8119"/>
    <cellStyle name="常规 10 4 4 3 4 4 2" xfId="18883"/>
    <cellStyle name="常规 10 4 4 3 4 4 2 2" xfId="40417"/>
    <cellStyle name="常规 10 4 4 3 4 4 3" xfId="29653"/>
    <cellStyle name="常规 10 4 4 3 4 5" xfId="13501"/>
    <cellStyle name="常规 10 4 4 3 4 5 2" xfId="35035"/>
    <cellStyle name="常规 10 4 4 3 4 6" xfId="24271"/>
    <cellStyle name="常规 10 4 4 3 5" xfId="3633"/>
    <cellStyle name="常规 10 4 4 3 5 2" xfId="9015"/>
    <cellStyle name="常规 10 4 4 3 5 2 2" xfId="19779"/>
    <cellStyle name="常规 10 4 4 3 5 2 2 2" xfId="41313"/>
    <cellStyle name="常规 10 4 4 3 5 2 3" xfId="30549"/>
    <cellStyle name="常规 10 4 4 3 5 3" xfId="14397"/>
    <cellStyle name="常规 10 4 4 3 5 3 2" xfId="35931"/>
    <cellStyle name="常规 10 4 4 3 5 4" xfId="25167"/>
    <cellStyle name="常规 10 4 4 3 6" xfId="5425"/>
    <cellStyle name="常规 10 4 4 3 6 2" xfId="10807"/>
    <cellStyle name="常规 10 4 4 3 6 2 2" xfId="21571"/>
    <cellStyle name="常规 10 4 4 3 6 2 2 2" xfId="43105"/>
    <cellStyle name="常规 10 4 4 3 6 2 3" xfId="32341"/>
    <cellStyle name="常规 10 4 4 3 6 3" xfId="16189"/>
    <cellStyle name="常规 10 4 4 3 6 3 2" xfId="37723"/>
    <cellStyle name="常规 10 4 4 3 6 4" xfId="26959"/>
    <cellStyle name="常规 10 4 4 3 7" xfId="7223"/>
    <cellStyle name="常规 10 4 4 3 7 2" xfId="17987"/>
    <cellStyle name="常规 10 4 4 3 7 2 2" xfId="39521"/>
    <cellStyle name="常规 10 4 4 3 7 3" xfId="28757"/>
    <cellStyle name="常规 10 4 4 3 8" xfId="12605"/>
    <cellStyle name="常规 10 4 4 3 8 2" xfId="34139"/>
    <cellStyle name="常规 10 4 4 3 9" xfId="23375"/>
    <cellStyle name="常规 10 4 4 4" xfId="1952"/>
    <cellStyle name="常规 10 4 4 4 2" xfId="2401"/>
    <cellStyle name="常规 10 4 4 4 2 2" xfId="3297"/>
    <cellStyle name="常规 10 4 4 4 2 2 2" xfId="5089"/>
    <cellStyle name="常规 10 4 4 4 2 2 2 2" xfId="10471"/>
    <cellStyle name="常规 10 4 4 4 2 2 2 2 2" xfId="21235"/>
    <cellStyle name="常规 10 4 4 4 2 2 2 2 2 2" xfId="42769"/>
    <cellStyle name="常规 10 4 4 4 2 2 2 2 3" xfId="32005"/>
    <cellStyle name="常规 10 4 4 4 2 2 2 3" xfId="15853"/>
    <cellStyle name="常规 10 4 4 4 2 2 2 3 2" xfId="37387"/>
    <cellStyle name="常规 10 4 4 4 2 2 2 4" xfId="26623"/>
    <cellStyle name="常规 10 4 4 4 2 2 3" xfId="6881"/>
    <cellStyle name="常规 10 4 4 4 2 2 3 2" xfId="12263"/>
    <cellStyle name="常规 10 4 4 4 2 2 3 2 2" xfId="23027"/>
    <cellStyle name="常规 10 4 4 4 2 2 3 2 2 2" xfId="44561"/>
    <cellStyle name="常规 10 4 4 4 2 2 3 2 3" xfId="33797"/>
    <cellStyle name="常规 10 4 4 4 2 2 3 3" xfId="17645"/>
    <cellStyle name="常规 10 4 4 4 2 2 3 3 2" xfId="39179"/>
    <cellStyle name="常规 10 4 4 4 2 2 3 4" xfId="28415"/>
    <cellStyle name="常规 10 4 4 4 2 2 4" xfId="8679"/>
    <cellStyle name="常规 10 4 4 4 2 2 4 2" xfId="19443"/>
    <cellStyle name="常规 10 4 4 4 2 2 4 2 2" xfId="40977"/>
    <cellStyle name="常规 10 4 4 4 2 2 4 3" xfId="30213"/>
    <cellStyle name="常规 10 4 4 4 2 2 5" xfId="14061"/>
    <cellStyle name="常规 10 4 4 4 2 2 5 2" xfId="35595"/>
    <cellStyle name="常规 10 4 4 4 2 2 6" xfId="24831"/>
    <cellStyle name="常规 10 4 4 4 2 3" xfId="4193"/>
    <cellStyle name="常规 10 4 4 4 2 3 2" xfId="9575"/>
    <cellStyle name="常规 10 4 4 4 2 3 2 2" xfId="20339"/>
    <cellStyle name="常规 10 4 4 4 2 3 2 2 2" xfId="41873"/>
    <cellStyle name="常规 10 4 4 4 2 3 2 3" xfId="31109"/>
    <cellStyle name="常规 10 4 4 4 2 3 3" xfId="14957"/>
    <cellStyle name="常规 10 4 4 4 2 3 3 2" xfId="36491"/>
    <cellStyle name="常规 10 4 4 4 2 3 4" xfId="25727"/>
    <cellStyle name="常规 10 4 4 4 2 4" xfId="5985"/>
    <cellStyle name="常规 10 4 4 4 2 4 2" xfId="11367"/>
    <cellStyle name="常规 10 4 4 4 2 4 2 2" xfId="22131"/>
    <cellStyle name="常规 10 4 4 4 2 4 2 2 2" xfId="43665"/>
    <cellStyle name="常规 10 4 4 4 2 4 2 3" xfId="32901"/>
    <cellStyle name="常规 10 4 4 4 2 4 3" xfId="16749"/>
    <cellStyle name="常规 10 4 4 4 2 4 3 2" xfId="38283"/>
    <cellStyle name="常规 10 4 4 4 2 4 4" xfId="27519"/>
    <cellStyle name="常规 10 4 4 4 2 5" xfId="7783"/>
    <cellStyle name="常规 10 4 4 4 2 5 2" xfId="18547"/>
    <cellStyle name="常规 10 4 4 4 2 5 2 2" xfId="40081"/>
    <cellStyle name="常规 10 4 4 4 2 5 3" xfId="29317"/>
    <cellStyle name="常规 10 4 4 4 2 6" xfId="13165"/>
    <cellStyle name="常规 10 4 4 4 2 6 2" xfId="34699"/>
    <cellStyle name="常规 10 4 4 4 2 7" xfId="23935"/>
    <cellStyle name="常规 10 4 4 4 3" xfId="2849"/>
    <cellStyle name="常规 10 4 4 4 3 2" xfId="4641"/>
    <cellStyle name="常规 10 4 4 4 3 2 2" xfId="10023"/>
    <cellStyle name="常规 10 4 4 4 3 2 2 2" xfId="20787"/>
    <cellStyle name="常规 10 4 4 4 3 2 2 2 2" xfId="42321"/>
    <cellStyle name="常规 10 4 4 4 3 2 2 3" xfId="31557"/>
    <cellStyle name="常规 10 4 4 4 3 2 3" xfId="15405"/>
    <cellStyle name="常规 10 4 4 4 3 2 3 2" xfId="36939"/>
    <cellStyle name="常规 10 4 4 4 3 2 4" xfId="26175"/>
    <cellStyle name="常规 10 4 4 4 3 3" xfId="6433"/>
    <cellStyle name="常规 10 4 4 4 3 3 2" xfId="11815"/>
    <cellStyle name="常规 10 4 4 4 3 3 2 2" xfId="22579"/>
    <cellStyle name="常规 10 4 4 4 3 3 2 2 2" xfId="44113"/>
    <cellStyle name="常规 10 4 4 4 3 3 2 3" xfId="33349"/>
    <cellStyle name="常规 10 4 4 4 3 3 3" xfId="17197"/>
    <cellStyle name="常规 10 4 4 4 3 3 3 2" xfId="38731"/>
    <cellStyle name="常规 10 4 4 4 3 3 4" xfId="27967"/>
    <cellStyle name="常规 10 4 4 4 3 4" xfId="8231"/>
    <cellStyle name="常规 10 4 4 4 3 4 2" xfId="18995"/>
    <cellStyle name="常规 10 4 4 4 3 4 2 2" xfId="40529"/>
    <cellStyle name="常规 10 4 4 4 3 4 3" xfId="29765"/>
    <cellStyle name="常规 10 4 4 4 3 5" xfId="13613"/>
    <cellStyle name="常规 10 4 4 4 3 5 2" xfId="35147"/>
    <cellStyle name="常规 10 4 4 4 3 6" xfId="24383"/>
    <cellStyle name="常规 10 4 4 4 4" xfId="3745"/>
    <cellStyle name="常规 10 4 4 4 4 2" xfId="9127"/>
    <cellStyle name="常规 10 4 4 4 4 2 2" xfId="19891"/>
    <cellStyle name="常规 10 4 4 4 4 2 2 2" xfId="41425"/>
    <cellStyle name="常规 10 4 4 4 4 2 3" xfId="30661"/>
    <cellStyle name="常规 10 4 4 4 4 3" xfId="14509"/>
    <cellStyle name="常规 10 4 4 4 4 3 2" xfId="36043"/>
    <cellStyle name="常规 10 4 4 4 4 4" xfId="25279"/>
    <cellStyle name="常规 10 4 4 4 5" xfId="5537"/>
    <cellStyle name="常规 10 4 4 4 5 2" xfId="10919"/>
    <cellStyle name="常规 10 4 4 4 5 2 2" xfId="21683"/>
    <cellStyle name="常规 10 4 4 4 5 2 2 2" xfId="43217"/>
    <cellStyle name="常规 10 4 4 4 5 2 3" xfId="32453"/>
    <cellStyle name="常规 10 4 4 4 5 3" xfId="16301"/>
    <cellStyle name="常规 10 4 4 4 5 3 2" xfId="37835"/>
    <cellStyle name="常规 10 4 4 4 5 4" xfId="27071"/>
    <cellStyle name="常规 10 4 4 4 6" xfId="7335"/>
    <cellStyle name="常规 10 4 4 4 6 2" xfId="18099"/>
    <cellStyle name="常规 10 4 4 4 6 2 2" xfId="39633"/>
    <cellStyle name="常规 10 4 4 4 6 3" xfId="28869"/>
    <cellStyle name="常规 10 4 4 4 7" xfId="12717"/>
    <cellStyle name="常规 10 4 4 4 7 2" xfId="34251"/>
    <cellStyle name="常规 10 4 4 4 8" xfId="23487"/>
    <cellStyle name="常规 10 4 4 5" xfId="2177"/>
    <cellStyle name="常规 10 4 4 5 2" xfId="3073"/>
    <cellStyle name="常规 10 4 4 5 2 2" xfId="4865"/>
    <cellStyle name="常规 10 4 4 5 2 2 2" xfId="10247"/>
    <cellStyle name="常规 10 4 4 5 2 2 2 2" xfId="21011"/>
    <cellStyle name="常规 10 4 4 5 2 2 2 2 2" xfId="42545"/>
    <cellStyle name="常规 10 4 4 5 2 2 2 3" xfId="31781"/>
    <cellStyle name="常规 10 4 4 5 2 2 3" xfId="15629"/>
    <cellStyle name="常规 10 4 4 5 2 2 3 2" xfId="37163"/>
    <cellStyle name="常规 10 4 4 5 2 2 4" xfId="26399"/>
    <cellStyle name="常规 10 4 4 5 2 3" xfId="6657"/>
    <cellStyle name="常规 10 4 4 5 2 3 2" xfId="12039"/>
    <cellStyle name="常规 10 4 4 5 2 3 2 2" xfId="22803"/>
    <cellStyle name="常规 10 4 4 5 2 3 2 2 2" xfId="44337"/>
    <cellStyle name="常规 10 4 4 5 2 3 2 3" xfId="33573"/>
    <cellStyle name="常规 10 4 4 5 2 3 3" xfId="17421"/>
    <cellStyle name="常规 10 4 4 5 2 3 3 2" xfId="38955"/>
    <cellStyle name="常规 10 4 4 5 2 3 4" xfId="28191"/>
    <cellStyle name="常规 10 4 4 5 2 4" xfId="8455"/>
    <cellStyle name="常规 10 4 4 5 2 4 2" xfId="19219"/>
    <cellStyle name="常规 10 4 4 5 2 4 2 2" xfId="40753"/>
    <cellStyle name="常规 10 4 4 5 2 4 3" xfId="29989"/>
    <cellStyle name="常规 10 4 4 5 2 5" xfId="13837"/>
    <cellStyle name="常规 10 4 4 5 2 5 2" xfId="35371"/>
    <cellStyle name="常规 10 4 4 5 2 6" xfId="24607"/>
    <cellStyle name="常规 10 4 4 5 3" xfId="3969"/>
    <cellStyle name="常规 10 4 4 5 3 2" xfId="9351"/>
    <cellStyle name="常规 10 4 4 5 3 2 2" xfId="20115"/>
    <cellStyle name="常规 10 4 4 5 3 2 2 2" xfId="41649"/>
    <cellStyle name="常规 10 4 4 5 3 2 3" xfId="30885"/>
    <cellStyle name="常规 10 4 4 5 3 3" xfId="14733"/>
    <cellStyle name="常规 10 4 4 5 3 3 2" xfId="36267"/>
    <cellStyle name="常规 10 4 4 5 3 4" xfId="25503"/>
    <cellStyle name="常规 10 4 4 5 4" xfId="5761"/>
    <cellStyle name="常规 10 4 4 5 4 2" xfId="11143"/>
    <cellStyle name="常规 10 4 4 5 4 2 2" xfId="21907"/>
    <cellStyle name="常规 10 4 4 5 4 2 2 2" xfId="43441"/>
    <cellStyle name="常规 10 4 4 5 4 2 3" xfId="32677"/>
    <cellStyle name="常规 10 4 4 5 4 3" xfId="16525"/>
    <cellStyle name="常规 10 4 4 5 4 3 2" xfId="38059"/>
    <cellStyle name="常规 10 4 4 5 4 4" xfId="27295"/>
    <cellStyle name="常规 10 4 4 5 5" xfId="7559"/>
    <cellStyle name="常规 10 4 4 5 5 2" xfId="18323"/>
    <cellStyle name="常规 10 4 4 5 5 2 2" xfId="39857"/>
    <cellStyle name="常规 10 4 4 5 5 3" xfId="29093"/>
    <cellStyle name="常规 10 4 4 5 6" xfId="12941"/>
    <cellStyle name="常规 10 4 4 5 6 2" xfId="34475"/>
    <cellStyle name="常规 10 4 4 5 7" xfId="23711"/>
    <cellStyle name="常规 10 4 4 6" xfId="2625"/>
    <cellStyle name="常规 10 4 4 6 2" xfId="4417"/>
    <cellStyle name="常规 10 4 4 6 2 2" xfId="9799"/>
    <cellStyle name="常规 10 4 4 6 2 2 2" xfId="20563"/>
    <cellStyle name="常规 10 4 4 6 2 2 2 2" xfId="42097"/>
    <cellStyle name="常规 10 4 4 6 2 2 3" xfId="31333"/>
    <cellStyle name="常规 10 4 4 6 2 3" xfId="15181"/>
    <cellStyle name="常规 10 4 4 6 2 3 2" xfId="36715"/>
    <cellStyle name="常规 10 4 4 6 2 4" xfId="25951"/>
    <cellStyle name="常规 10 4 4 6 3" xfId="6209"/>
    <cellStyle name="常规 10 4 4 6 3 2" xfId="11591"/>
    <cellStyle name="常规 10 4 4 6 3 2 2" xfId="22355"/>
    <cellStyle name="常规 10 4 4 6 3 2 2 2" xfId="43889"/>
    <cellStyle name="常规 10 4 4 6 3 2 3" xfId="33125"/>
    <cellStyle name="常规 10 4 4 6 3 3" xfId="16973"/>
    <cellStyle name="常规 10 4 4 6 3 3 2" xfId="38507"/>
    <cellStyle name="常规 10 4 4 6 3 4" xfId="27743"/>
    <cellStyle name="常规 10 4 4 6 4" xfId="8007"/>
    <cellStyle name="常规 10 4 4 6 4 2" xfId="18771"/>
    <cellStyle name="常规 10 4 4 6 4 2 2" xfId="40305"/>
    <cellStyle name="常规 10 4 4 6 4 3" xfId="29541"/>
    <cellStyle name="常规 10 4 4 6 5" xfId="13389"/>
    <cellStyle name="常规 10 4 4 6 5 2" xfId="34923"/>
    <cellStyle name="常规 10 4 4 6 6" xfId="24159"/>
    <cellStyle name="常规 10 4 4 7" xfId="3521"/>
    <cellStyle name="常规 10 4 4 7 2" xfId="8903"/>
    <cellStyle name="常规 10 4 4 7 2 2" xfId="19667"/>
    <cellStyle name="常规 10 4 4 7 2 2 2" xfId="41201"/>
    <cellStyle name="常规 10 4 4 7 2 3" xfId="30437"/>
    <cellStyle name="常规 10 4 4 7 3" xfId="14285"/>
    <cellStyle name="常规 10 4 4 7 3 2" xfId="35819"/>
    <cellStyle name="常规 10 4 4 7 4" xfId="25055"/>
    <cellStyle name="常规 10 4 4 8" xfId="5313"/>
    <cellStyle name="常规 10 4 4 8 2" xfId="10695"/>
    <cellStyle name="常规 10 4 4 8 2 2" xfId="21459"/>
    <cellStyle name="常规 10 4 4 8 2 2 2" xfId="42993"/>
    <cellStyle name="常规 10 4 4 8 2 3" xfId="32229"/>
    <cellStyle name="常规 10 4 4 8 3" xfId="16077"/>
    <cellStyle name="常规 10 4 4 8 3 2" xfId="37611"/>
    <cellStyle name="常规 10 4 4 8 4" xfId="26847"/>
    <cellStyle name="常规 10 4 4 9" xfId="7111"/>
    <cellStyle name="常规 10 4 4 9 2" xfId="17875"/>
    <cellStyle name="常规 10 4 4 9 2 2" xfId="39409"/>
    <cellStyle name="常规 10 4 4 9 3" xfId="28645"/>
    <cellStyle name="常规 10 4 5" xfId="1756"/>
    <cellStyle name="常规 10 4 5 10" xfId="23291"/>
    <cellStyle name="常规 10 4 5 2" xfId="1868"/>
    <cellStyle name="常规 10 4 5 2 2" xfId="2092"/>
    <cellStyle name="常规 10 4 5 2 2 2" xfId="2541"/>
    <cellStyle name="常规 10 4 5 2 2 2 2" xfId="3437"/>
    <cellStyle name="常规 10 4 5 2 2 2 2 2" xfId="5229"/>
    <cellStyle name="常规 10 4 5 2 2 2 2 2 2" xfId="10611"/>
    <cellStyle name="常规 10 4 5 2 2 2 2 2 2 2" xfId="21375"/>
    <cellStyle name="常规 10 4 5 2 2 2 2 2 2 2 2" xfId="42909"/>
    <cellStyle name="常规 10 4 5 2 2 2 2 2 2 3" xfId="32145"/>
    <cellStyle name="常规 10 4 5 2 2 2 2 2 3" xfId="15993"/>
    <cellStyle name="常规 10 4 5 2 2 2 2 2 3 2" xfId="37527"/>
    <cellStyle name="常规 10 4 5 2 2 2 2 2 4" xfId="26763"/>
    <cellStyle name="常规 10 4 5 2 2 2 2 3" xfId="7021"/>
    <cellStyle name="常规 10 4 5 2 2 2 2 3 2" xfId="12403"/>
    <cellStyle name="常规 10 4 5 2 2 2 2 3 2 2" xfId="23167"/>
    <cellStyle name="常规 10 4 5 2 2 2 2 3 2 2 2" xfId="44701"/>
    <cellStyle name="常规 10 4 5 2 2 2 2 3 2 3" xfId="33937"/>
    <cellStyle name="常规 10 4 5 2 2 2 2 3 3" xfId="17785"/>
    <cellStyle name="常规 10 4 5 2 2 2 2 3 3 2" xfId="39319"/>
    <cellStyle name="常规 10 4 5 2 2 2 2 3 4" xfId="28555"/>
    <cellStyle name="常规 10 4 5 2 2 2 2 4" xfId="8819"/>
    <cellStyle name="常规 10 4 5 2 2 2 2 4 2" xfId="19583"/>
    <cellStyle name="常规 10 4 5 2 2 2 2 4 2 2" xfId="41117"/>
    <cellStyle name="常规 10 4 5 2 2 2 2 4 3" xfId="30353"/>
    <cellStyle name="常规 10 4 5 2 2 2 2 5" xfId="14201"/>
    <cellStyle name="常规 10 4 5 2 2 2 2 5 2" xfId="35735"/>
    <cellStyle name="常规 10 4 5 2 2 2 2 6" xfId="24971"/>
    <cellStyle name="常规 10 4 5 2 2 2 3" xfId="4333"/>
    <cellStyle name="常规 10 4 5 2 2 2 3 2" xfId="9715"/>
    <cellStyle name="常规 10 4 5 2 2 2 3 2 2" xfId="20479"/>
    <cellStyle name="常规 10 4 5 2 2 2 3 2 2 2" xfId="42013"/>
    <cellStyle name="常规 10 4 5 2 2 2 3 2 3" xfId="31249"/>
    <cellStyle name="常规 10 4 5 2 2 2 3 3" xfId="15097"/>
    <cellStyle name="常规 10 4 5 2 2 2 3 3 2" xfId="36631"/>
    <cellStyle name="常规 10 4 5 2 2 2 3 4" xfId="25867"/>
    <cellStyle name="常规 10 4 5 2 2 2 4" xfId="6125"/>
    <cellStyle name="常规 10 4 5 2 2 2 4 2" xfId="11507"/>
    <cellStyle name="常规 10 4 5 2 2 2 4 2 2" xfId="22271"/>
    <cellStyle name="常规 10 4 5 2 2 2 4 2 2 2" xfId="43805"/>
    <cellStyle name="常规 10 4 5 2 2 2 4 2 3" xfId="33041"/>
    <cellStyle name="常规 10 4 5 2 2 2 4 3" xfId="16889"/>
    <cellStyle name="常规 10 4 5 2 2 2 4 3 2" xfId="38423"/>
    <cellStyle name="常规 10 4 5 2 2 2 4 4" xfId="27659"/>
    <cellStyle name="常规 10 4 5 2 2 2 5" xfId="7923"/>
    <cellStyle name="常规 10 4 5 2 2 2 5 2" xfId="18687"/>
    <cellStyle name="常规 10 4 5 2 2 2 5 2 2" xfId="40221"/>
    <cellStyle name="常规 10 4 5 2 2 2 5 3" xfId="29457"/>
    <cellStyle name="常规 10 4 5 2 2 2 6" xfId="13305"/>
    <cellStyle name="常规 10 4 5 2 2 2 6 2" xfId="34839"/>
    <cellStyle name="常规 10 4 5 2 2 2 7" xfId="24075"/>
    <cellStyle name="常规 10 4 5 2 2 3" xfId="2989"/>
    <cellStyle name="常规 10 4 5 2 2 3 2" xfId="4781"/>
    <cellStyle name="常规 10 4 5 2 2 3 2 2" xfId="10163"/>
    <cellStyle name="常规 10 4 5 2 2 3 2 2 2" xfId="20927"/>
    <cellStyle name="常规 10 4 5 2 2 3 2 2 2 2" xfId="42461"/>
    <cellStyle name="常规 10 4 5 2 2 3 2 2 3" xfId="31697"/>
    <cellStyle name="常规 10 4 5 2 2 3 2 3" xfId="15545"/>
    <cellStyle name="常规 10 4 5 2 2 3 2 3 2" xfId="37079"/>
    <cellStyle name="常规 10 4 5 2 2 3 2 4" xfId="26315"/>
    <cellStyle name="常规 10 4 5 2 2 3 3" xfId="6573"/>
    <cellStyle name="常规 10 4 5 2 2 3 3 2" xfId="11955"/>
    <cellStyle name="常规 10 4 5 2 2 3 3 2 2" xfId="22719"/>
    <cellStyle name="常规 10 4 5 2 2 3 3 2 2 2" xfId="44253"/>
    <cellStyle name="常规 10 4 5 2 2 3 3 2 3" xfId="33489"/>
    <cellStyle name="常规 10 4 5 2 2 3 3 3" xfId="17337"/>
    <cellStyle name="常规 10 4 5 2 2 3 3 3 2" xfId="38871"/>
    <cellStyle name="常规 10 4 5 2 2 3 3 4" xfId="28107"/>
    <cellStyle name="常规 10 4 5 2 2 3 4" xfId="8371"/>
    <cellStyle name="常规 10 4 5 2 2 3 4 2" xfId="19135"/>
    <cellStyle name="常规 10 4 5 2 2 3 4 2 2" xfId="40669"/>
    <cellStyle name="常规 10 4 5 2 2 3 4 3" xfId="29905"/>
    <cellStyle name="常规 10 4 5 2 2 3 5" xfId="13753"/>
    <cellStyle name="常规 10 4 5 2 2 3 5 2" xfId="35287"/>
    <cellStyle name="常规 10 4 5 2 2 3 6" xfId="24523"/>
    <cellStyle name="常规 10 4 5 2 2 4" xfId="3885"/>
    <cellStyle name="常规 10 4 5 2 2 4 2" xfId="9267"/>
    <cellStyle name="常规 10 4 5 2 2 4 2 2" xfId="20031"/>
    <cellStyle name="常规 10 4 5 2 2 4 2 2 2" xfId="41565"/>
    <cellStyle name="常规 10 4 5 2 2 4 2 3" xfId="30801"/>
    <cellStyle name="常规 10 4 5 2 2 4 3" xfId="14649"/>
    <cellStyle name="常规 10 4 5 2 2 4 3 2" xfId="36183"/>
    <cellStyle name="常规 10 4 5 2 2 4 4" xfId="25419"/>
    <cellStyle name="常规 10 4 5 2 2 5" xfId="5677"/>
    <cellStyle name="常规 10 4 5 2 2 5 2" xfId="11059"/>
    <cellStyle name="常规 10 4 5 2 2 5 2 2" xfId="21823"/>
    <cellStyle name="常规 10 4 5 2 2 5 2 2 2" xfId="43357"/>
    <cellStyle name="常规 10 4 5 2 2 5 2 3" xfId="32593"/>
    <cellStyle name="常规 10 4 5 2 2 5 3" xfId="16441"/>
    <cellStyle name="常规 10 4 5 2 2 5 3 2" xfId="37975"/>
    <cellStyle name="常规 10 4 5 2 2 5 4" xfId="27211"/>
    <cellStyle name="常规 10 4 5 2 2 6" xfId="7475"/>
    <cellStyle name="常规 10 4 5 2 2 6 2" xfId="18239"/>
    <cellStyle name="常规 10 4 5 2 2 6 2 2" xfId="39773"/>
    <cellStyle name="常规 10 4 5 2 2 6 3" xfId="29009"/>
    <cellStyle name="常规 10 4 5 2 2 7" xfId="12857"/>
    <cellStyle name="常规 10 4 5 2 2 7 2" xfId="34391"/>
    <cellStyle name="常规 10 4 5 2 2 8" xfId="23627"/>
    <cellStyle name="常规 10 4 5 2 3" xfId="2317"/>
    <cellStyle name="常规 10 4 5 2 3 2" xfId="3213"/>
    <cellStyle name="常规 10 4 5 2 3 2 2" xfId="5005"/>
    <cellStyle name="常规 10 4 5 2 3 2 2 2" xfId="10387"/>
    <cellStyle name="常规 10 4 5 2 3 2 2 2 2" xfId="21151"/>
    <cellStyle name="常规 10 4 5 2 3 2 2 2 2 2" xfId="42685"/>
    <cellStyle name="常规 10 4 5 2 3 2 2 2 3" xfId="31921"/>
    <cellStyle name="常规 10 4 5 2 3 2 2 3" xfId="15769"/>
    <cellStyle name="常规 10 4 5 2 3 2 2 3 2" xfId="37303"/>
    <cellStyle name="常规 10 4 5 2 3 2 2 4" xfId="26539"/>
    <cellStyle name="常规 10 4 5 2 3 2 3" xfId="6797"/>
    <cellStyle name="常规 10 4 5 2 3 2 3 2" xfId="12179"/>
    <cellStyle name="常规 10 4 5 2 3 2 3 2 2" xfId="22943"/>
    <cellStyle name="常规 10 4 5 2 3 2 3 2 2 2" xfId="44477"/>
    <cellStyle name="常规 10 4 5 2 3 2 3 2 3" xfId="33713"/>
    <cellStyle name="常规 10 4 5 2 3 2 3 3" xfId="17561"/>
    <cellStyle name="常规 10 4 5 2 3 2 3 3 2" xfId="39095"/>
    <cellStyle name="常规 10 4 5 2 3 2 3 4" xfId="28331"/>
    <cellStyle name="常规 10 4 5 2 3 2 4" xfId="8595"/>
    <cellStyle name="常规 10 4 5 2 3 2 4 2" xfId="19359"/>
    <cellStyle name="常规 10 4 5 2 3 2 4 2 2" xfId="40893"/>
    <cellStyle name="常规 10 4 5 2 3 2 4 3" xfId="30129"/>
    <cellStyle name="常规 10 4 5 2 3 2 5" xfId="13977"/>
    <cellStyle name="常规 10 4 5 2 3 2 5 2" xfId="35511"/>
    <cellStyle name="常规 10 4 5 2 3 2 6" xfId="24747"/>
    <cellStyle name="常规 10 4 5 2 3 3" xfId="4109"/>
    <cellStyle name="常规 10 4 5 2 3 3 2" xfId="9491"/>
    <cellStyle name="常规 10 4 5 2 3 3 2 2" xfId="20255"/>
    <cellStyle name="常规 10 4 5 2 3 3 2 2 2" xfId="41789"/>
    <cellStyle name="常规 10 4 5 2 3 3 2 3" xfId="31025"/>
    <cellStyle name="常规 10 4 5 2 3 3 3" xfId="14873"/>
    <cellStyle name="常规 10 4 5 2 3 3 3 2" xfId="36407"/>
    <cellStyle name="常规 10 4 5 2 3 3 4" xfId="25643"/>
    <cellStyle name="常规 10 4 5 2 3 4" xfId="5901"/>
    <cellStyle name="常规 10 4 5 2 3 4 2" xfId="11283"/>
    <cellStyle name="常规 10 4 5 2 3 4 2 2" xfId="22047"/>
    <cellStyle name="常规 10 4 5 2 3 4 2 2 2" xfId="43581"/>
    <cellStyle name="常规 10 4 5 2 3 4 2 3" xfId="32817"/>
    <cellStyle name="常规 10 4 5 2 3 4 3" xfId="16665"/>
    <cellStyle name="常规 10 4 5 2 3 4 3 2" xfId="38199"/>
    <cellStyle name="常规 10 4 5 2 3 4 4" xfId="27435"/>
    <cellStyle name="常规 10 4 5 2 3 5" xfId="7699"/>
    <cellStyle name="常规 10 4 5 2 3 5 2" xfId="18463"/>
    <cellStyle name="常规 10 4 5 2 3 5 2 2" xfId="39997"/>
    <cellStyle name="常规 10 4 5 2 3 5 3" xfId="29233"/>
    <cellStyle name="常规 10 4 5 2 3 6" xfId="13081"/>
    <cellStyle name="常规 10 4 5 2 3 6 2" xfId="34615"/>
    <cellStyle name="常规 10 4 5 2 3 7" xfId="23851"/>
    <cellStyle name="常规 10 4 5 2 4" xfId="2765"/>
    <cellStyle name="常规 10 4 5 2 4 2" xfId="4557"/>
    <cellStyle name="常规 10 4 5 2 4 2 2" xfId="9939"/>
    <cellStyle name="常规 10 4 5 2 4 2 2 2" xfId="20703"/>
    <cellStyle name="常规 10 4 5 2 4 2 2 2 2" xfId="42237"/>
    <cellStyle name="常规 10 4 5 2 4 2 2 3" xfId="31473"/>
    <cellStyle name="常规 10 4 5 2 4 2 3" xfId="15321"/>
    <cellStyle name="常规 10 4 5 2 4 2 3 2" xfId="36855"/>
    <cellStyle name="常规 10 4 5 2 4 2 4" xfId="26091"/>
    <cellStyle name="常规 10 4 5 2 4 3" xfId="6349"/>
    <cellStyle name="常规 10 4 5 2 4 3 2" xfId="11731"/>
    <cellStyle name="常规 10 4 5 2 4 3 2 2" xfId="22495"/>
    <cellStyle name="常规 10 4 5 2 4 3 2 2 2" xfId="44029"/>
    <cellStyle name="常规 10 4 5 2 4 3 2 3" xfId="33265"/>
    <cellStyle name="常规 10 4 5 2 4 3 3" xfId="17113"/>
    <cellStyle name="常规 10 4 5 2 4 3 3 2" xfId="38647"/>
    <cellStyle name="常规 10 4 5 2 4 3 4" xfId="27883"/>
    <cellStyle name="常规 10 4 5 2 4 4" xfId="8147"/>
    <cellStyle name="常规 10 4 5 2 4 4 2" xfId="18911"/>
    <cellStyle name="常规 10 4 5 2 4 4 2 2" xfId="40445"/>
    <cellStyle name="常规 10 4 5 2 4 4 3" xfId="29681"/>
    <cellStyle name="常规 10 4 5 2 4 5" xfId="13529"/>
    <cellStyle name="常规 10 4 5 2 4 5 2" xfId="35063"/>
    <cellStyle name="常规 10 4 5 2 4 6" xfId="24299"/>
    <cellStyle name="常规 10 4 5 2 5" xfId="3661"/>
    <cellStyle name="常规 10 4 5 2 5 2" xfId="9043"/>
    <cellStyle name="常规 10 4 5 2 5 2 2" xfId="19807"/>
    <cellStyle name="常规 10 4 5 2 5 2 2 2" xfId="41341"/>
    <cellStyle name="常规 10 4 5 2 5 2 3" xfId="30577"/>
    <cellStyle name="常规 10 4 5 2 5 3" xfId="14425"/>
    <cellStyle name="常规 10 4 5 2 5 3 2" xfId="35959"/>
    <cellStyle name="常规 10 4 5 2 5 4" xfId="25195"/>
    <cellStyle name="常规 10 4 5 2 6" xfId="5453"/>
    <cellStyle name="常规 10 4 5 2 6 2" xfId="10835"/>
    <cellStyle name="常规 10 4 5 2 6 2 2" xfId="21599"/>
    <cellStyle name="常规 10 4 5 2 6 2 2 2" xfId="43133"/>
    <cellStyle name="常规 10 4 5 2 6 2 3" xfId="32369"/>
    <cellStyle name="常规 10 4 5 2 6 3" xfId="16217"/>
    <cellStyle name="常规 10 4 5 2 6 3 2" xfId="37751"/>
    <cellStyle name="常规 10 4 5 2 6 4" xfId="26987"/>
    <cellStyle name="常规 10 4 5 2 7" xfId="7251"/>
    <cellStyle name="常规 10 4 5 2 7 2" xfId="18015"/>
    <cellStyle name="常规 10 4 5 2 7 2 2" xfId="39549"/>
    <cellStyle name="常规 10 4 5 2 7 3" xfId="28785"/>
    <cellStyle name="常规 10 4 5 2 8" xfId="12633"/>
    <cellStyle name="常规 10 4 5 2 8 2" xfId="34167"/>
    <cellStyle name="常规 10 4 5 2 9" xfId="23403"/>
    <cellStyle name="常规 10 4 5 3" xfId="1980"/>
    <cellStyle name="常规 10 4 5 3 2" xfId="2429"/>
    <cellStyle name="常规 10 4 5 3 2 2" xfId="3325"/>
    <cellStyle name="常规 10 4 5 3 2 2 2" xfId="5117"/>
    <cellStyle name="常规 10 4 5 3 2 2 2 2" xfId="10499"/>
    <cellStyle name="常规 10 4 5 3 2 2 2 2 2" xfId="21263"/>
    <cellStyle name="常规 10 4 5 3 2 2 2 2 2 2" xfId="42797"/>
    <cellStyle name="常规 10 4 5 3 2 2 2 2 3" xfId="32033"/>
    <cellStyle name="常规 10 4 5 3 2 2 2 3" xfId="15881"/>
    <cellStyle name="常规 10 4 5 3 2 2 2 3 2" xfId="37415"/>
    <cellStyle name="常规 10 4 5 3 2 2 2 4" xfId="26651"/>
    <cellStyle name="常规 10 4 5 3 2 2 3" xfId="6909"/>
    <cellStyle name="常规 10 4 5 3 2 2 3 2" xfId="12291"/>
    <cellStyle name="常规 10 4 5 3 2 2 3 2 2" xfId="23055"/>
    <cellStyle name="常规 10 4 5 3 2 2 3 2 2 2" xfId="44589"/>
    <cellStyle name="常规 10 4 5 3 2 2 3 2 3" xfId="33825"/>
    <cellStyle name="常规 10 4 5 3 2 2 3 3" xfId="17673"/>
    <cellStyle name="常规 10 4 5 3 2 2 3 3 2" xfId="39207"/>
    <cellStyle name="常规 10 4 5 3 2 2 3 4" xfId="28443"/>
    <cellStyle name="常规 10 4 5 3 2 2 4" xfId="8707"/>
    <cellStyle name="常规 10 4 5 3 2 2 4 2" xfId="19471"/>
    <cellStyle name="常规 10 4 5 3 2 2 4 2 2" xfId="41005"/>
    <cellStyle name="常规 10 4 5 3 2 2 4 3" xfId="30241"/>
    <cellStyle name="常规 10 4 5 3 2 2 5" xfId="14089"/>
    <cellStyle name="常规 10 4 5 3 2 2 5 2" xfId="35623"/>
    <cellStyle name="常规 10 4 5 3 2 2 6" xfId="24859"/>
    <cellStyle name="常规 10 4 5 3 2 3" xfId="4221"/>
    <cellStyle name="常规 10 4 5 3 2 3 2" xfId="9603"/>
    <cellStyle name="常规 10 4 5 3 2 3 2 2" xfId="20367"/>
    <cellStyle name="常规 10 4 5 3 2 3 2 2 2" xfId="41901"/>
    <cellStyle name="常规 10 4 5 3 2 3 2 3" xfId="31137"/>
    <cellStyle name="常规 10 4 5 3 2 3 3" xfId="14985"/>
    <cellStyle name="常规 10 4 5 3 2 3 3 2" xfId="36519"/>
    <cellStyle name="常规 10 4 5 3 2 3 4" xfId="25755"/>
    <cellStyle name="常规 10 4 5 3 2 4" xfId="6013"/>
    <cellStyle name="常规 10 4 5 3 2 4 2" xfId="11395"/>
    <cellStyle name="常规 10 4 5 3 2 4 2 2" xfId="22159"/>
    <cellStyle name="常规 10 4 5 3 2 4 2 2 2" xfId="43693"/>
    <cellStyle name="常规 10 4 5 3 2 4 2 3" xfId="32929"/>
    <cellStyle name="常规 10 4 5 3 2 4 3" xfId="16777"/>
    <cellStyle name="常规 10 4 5 3 2 4 3 2" xfId="38311"/>
    <cellStyle name="常规 10 4 5 3 2 4 4" xfId="27547"/>
    <cellStyle name="常规 10 4 5 3 2 5" xfId="7811"/>
    <cellStyle name="常规 10 4 5 3 2 5 2" xfId="18575"/>
    <cellStyle name="常规 10 4 5 3 2 5 2 2" xfId="40109"/>
    <cellStyle name="常规 10 4 5 3 2 5 3" xfId="29345"/>
    <cellStyle name="常规 10 4 5 3 2 6" xfId="13193"/>
    <cellStyle name="常规 10 4 5 3 2 6 2" xfId="34727"/>
    <cellStyle name="常规 10 4 5 3 2 7" xfId="23963"/>
    <cellStyle name="常规 10 4 5 3 3" xfId="2877"/>
    <cellStyle name="常规 10 4 5 3 3 2" xfId="4669"/>
    <cellStyle name="常规 10 4 5 3 3 2 2" xfId="10051"/>
    <cellStyle name="常规 10 4 5 3 3 2 2 2" xfId="20815"/>
    <cellStyle name="常规 10 4 5 3 3 2 2 2 2" xfId="42349"/>
    <cellStyle name="常规 10 4 5 3 3 2 2 3" xfId="31585"/>
    <cellStyle name="常规 10 4 5 3 3 2 3" xfId="15433"/>
    <cellStyle name="常规 10 4 5 3 3 2 3 2" xfId="36967"/>
    <cellStyle name="常规 10 4 5 3 3 2 4" xfId="26203"/>
    <cellStyle name="常规 10 4 5 3 3 3" xfId="6461"/>
    <cellStyle name="常规 10 4 5 3 3 3 2" xfId="11843"/>
    <cellStyle name="常规 10 4 5 3 3 3 2 2" xfId="22607"/>
    <cellStyle name="常规 10 4 5 3 3 3 2 2 2" xfId="44141"/>
    <cellStyle name="常规 10 4 5 3 3 3 2 3" xfId="33377"/>
    <cellStyle name="常规 10 4 5 3 3 3 3" xfId="17225"/>
    <cellStyle name="常规 10 4 5 3 3 3 3 2" xfId="38759"/>
    <cellStyle name="常规 10 4 5 3 3 3 4" xfId="27995"/>
    <cellStyle name="常规 10 4 5 3 3 4" xfId="8259"/>
    <cellStyle name="常规 10 4 5 3 3 4 2" xfId="19023"/>
    <cellStyle name="常规 10 4 5 3 3 4 2 2" xfId="40557"/>
    <cellStyle name="常规 10 4 5 3 3 4 3" xfId="29793"/>
    <cellStyle name="常规 10 4 5 3 3 5" xfId="13641"/>
    <cellStyle name="常规 10 4 5 3 3 5 2" xfId="35175"/>
    <cellStyle name="常规 10 4 5 3 3 6" xfId="24411"/>
    <cellStyle name="常规 10 4 5 3 4" xfId="3773"/>
    <cellStyle name="常规 10 4 5 3 4 2" xfId="9155"/>
    <cellStyle name="常规 10 4 5 3 4 2 2" xfId="19919"/>
    <cellStyle name="常规 10 4 5 3 4 2 2 2" xfId="41453"/>
    <cellStyle name="常规 10 4 5 3 4 2 3" xfId="30689"/>
    <cellStyle name="常规 10 4 5 3 4 3" xfId="14537"/>
    <cellStyle name="常规 10 4 5 3 4 3 2" xfId="36071"/>
    <cellStyle name="常规 10 4 5 3 4 4" xfId="25307"/>
    <cellStyle name="常规 10 4 5 3 5" xfId="5565"/>
    <cellStyle name="常规 10 4 5 3 5 2" xfId="10947"/>
    <cellStyle name="常规 10 4 5 3 5 2 2" xfId="21711"/>
    <cellStyle name="常规 10 4 5 3 5 2 2 2" xfId="43245"/>
    <cellStyle name="常规 10 4 5 3 5 2 3" xfId="32481"/>
    <cellStyle name="常规 10 4 5 3 5 3" xfId="16329"/>
    <cellStyle name="常规 10 4 5 3 5 3 2" xfId="37863"/>
    <cellStyle name="常规 10 4 5 3 5 4" xfId="27099"/>
    <cellStyle name="常规 10 4 5 3 6" xfId="7363"/>
    <cellStyle name="常规 10 4 5 3 6 2" xfId="18127"/>
    <cellStyle name="常规 10 4 5 3 6 2 2" xfId="39661"/>
    <cellStyle name="常规 10 4 5 3 6 3" xfId="28897"/>
    <cellStyle name="常规 10 4 5 3 7" xfId="12745"/>
    <cellStyle name="常规 10 4 5 3 7 2" xfId="34279"/>
    <cellStyle name="常规 10 4 5 3 8" xfId="23515"/>
    <cellStyle name="常规 10 4 5 4" xfId="2205"/>
    <cellStyle name="常规 10 4 5 4 2" xfId="3101"/>
    <cellStyle name="常规 10 4 5 4 2 2" xfId="4893"/>
    <cellStyle name="常规 10 4 5 4 2 2 2" xfId="10275"/>
    <cellStyle name="常规 10 4 5 4 2 2 2 2" xfId="21039"/>
    <cellStyle name="常规 10 4 5 4 2 2 2 2 2" xfId="42573"/>
    <cellStyle name="常规 10 4 5 4 2 2 2 3" xfId="31809"/>
    <cellStyle name="常规 10 4 5 4 2 2 3" xfId="15657"/>
    <cellStyle name="常规 10 4 5 4 2 2 3 2" xfId="37191"/>
    <cellStyle name="常规 10 4 5 4 2 2 4" xfId="26427"/>
    <cellStyle name="常规 10 4 5 4 2 3" xfId="6685"/>
    <cellStyle name="常规 10 4 5 4 2 3 2" xfId="12067"/>
    <cellStyle name="常规 10 4 5 4 2 3 2 2" xfId="22831"/>
    <cellStyle name="常规 10 4 5 4 2 3 2 2 2" xfId="44365"/>
    <cellStyle name="常规 10 4 5 4 2 3 2 3" xfId="33601"/>
    <cellStyle name="常规 10 4 5 4 2 3 3" xfId="17449"/>
    <cellStyle name="常规 10 4 5 4 2 3 3 2" xfId="38983"/>
    <cellStyle name="常规 10 4 5 4 2 3 4" xfId="28219"/>
    <cellStyle name="常规 10 4 5 4 2 4" xfId="8483"/>
    <cellStyle name="常规 10 4 5 4 2 4 2" xfId="19247"/>
    <cellStyle name="常规 10 4 5 4 2 4 2 2" xfId="40781"/>
    <cellStyle name="常规 10 4 5 4 2 4 3" xfId="30017"/>
    <cellStyle name="常规 10 4 5 4 2 5" xfId="13865"/>
    <cellStyle name="常规 10 4 5 4 2 5 2" xfId="35399"/>
    <cellStyle name="常规 10 4 5 4 2 6" xfId="24635"/>
    <cellStyle name="常规 10 4 5 4 3" xfId="3997"/>
    <cellStyle name="常规 10 4 5 4 3 2" xfId="9379"/>
    <cellStyle name="常规 10 4 5 4 3 2 2" xfId="20143"/>
    <cellStyle name="常规 10 4 5 4 3 2 2 2" xfId="41677"/>
    <cellStyle name="常规 10 4 5 4 3 2 3" xfId="30913"/>
    <cellStyle name="常规 10 4 5 4 3 3" xfId="14761"/>
    <cellStyle name="常规 10 4 5 4 3 3 2" xfId="36295"/>
    <cellStyle name="常规 10 4 5 4 3 4" xfId="25531"/>
    <cellStyle name="常规 10 4 5 4 4" xfId="5789"/>
    <cellStyle name="常规 10 4 5 4 4 2" xfId="11171"/>
    <cellStyle name="常规 10 4 5 4 4 2 2" xfId="21935"/>
    <cellStyle name="常规 10 4 5 4 4 2 2 2" xfId="43469"/>
    <cellStyle name="常规 10 4 5 4 4 2 3" xfId="32705"/>
    <cellStyle name="常规 10 4 5 4 4 3" xfId="16553"/>
    <cellStyle name="常规 10 4 5 4 4 3 2" xfId="38087"/>
    <cellStyle name="常规 10 4 5 4 4 4" xfId="27323"/>
    <cellStyle name="常规 10 4 5 4 5" xfId="7587"/>
    <cellStyle name="常规 10 4 5 4 5 2" xfId="18351"/>
    <cellStyle name="常规 10 4 5 4 5 2 2" xfId="39885"/>
    <cellStyle name="常规 10 4 5 4 5 3" xfId="29121"/>
    <cellStyle name="常规 10 4 5 4 6" xfId="12969"/>
    <cellStyle name="常规 10 4 5 4 6 2" xfId="34503"/>
    <cellStyle name="常规 10 4 5 4 7" xfId="23739"/>
    <cellStyle name="常规 10 4 5 5" xfId="2653"/>
    <cellStyle name="常规 10 4 5 5 2" xfId="4445"/>
    <cellStyle name="常规 10 4 5 5 2 2" xfId="9827"/>
    <cellStyle name="常规 10 4 5 5 2 2 2" xfId="20591"/>
    <cellStyle name="常规 10 4 5 5 2 2 2 2" xfId="42125"/>
    <cellStyle name="常规 10 4 5 5 2 2 3" xfId="31361"/>
    <cellStyle name="常规 10 4 5 5 2 3" xfId="15209"/>
    <cellStyle name="常规 10 4 5 5 2 3 2" xfId="36743"/>
    <cellStyle name="常规 10 4 5 5 2 4" xfId="25979"/>
    <cellStyle name="常规 10 4 5 5 3" xfId="6237"/>
    <cellStyle name="常规 10 4 5 5 3 2" xfId="11619"/>
    <cellStyle name="常规 10 4 5 5 3 2 2" xfId="22383"/>
    <cellStyle name="常规 10 4 5 5 3 2 2 2" xfId="43917"/>
    <cellStyle name="常规 10 4 5 5 3 2 3" xfId="33153"/>
    <cellStyle name="常规 10 4 5 5 3 3" xfId="17001"/>
    <cellStyle name="常规 10 4 5 5 3 3 2" xfId="38535"/>
    <cellStyle name="常规 10 4 5 5 3 4" xfId="27771"/>
    <cellStyle name="常规 10 4 5 5 4" xfId="8035"/>
    <cellStyle name="常规 10 4 5 5 4 2" xfId="18799"/>
    <cellStyle name="常规 10 4 5 5 4 2 2" xfId="40333"/>
    <cellStyle name="常规 10 4 5 5 4 3" xfId="29569"/>
    <cellStyle name="常规 10 4 5 5 5" xfId="13417"/>
    <cellStyle name="常规 10 4 5 5 5 2" xfId="34951"/>
    <cellStyle name="常规 10 4 5 5 6" xfId="24187"/>
    <cellStyle name="常规 10 4 5 6" xfId="3549"/>
    <cellStyle name="常规 10 4 5 6 2" xfId="8931"/>
    <cellStyle name="常规 10 4 5 6 2 2" xfId="19695"/>
    <cellStyle name="常规 10 4 5 6 2 2 2" xfId="41229"/>
    <cellStyle name="常规 10 4 5 6 2 3" xfId="30465"/>
    <cellStyle name="常规 10 4 5 6 3" xfId="14313"/>
    <cellStyle name="常规 10 4 5 6 3 2" xfId="35847"/>
    <cellStyle name="常规 10 4 5 6 4" xfId="25083"/>
    <cellStyle name="常规 10 4 5 7" xfId="5341"/>
    <cellStyle name="常规 10 4 5 7 2" xfId="10723"/>
    <cellStyle name="常规 10 4 5 7 2 2" xfId="21487"/>
    <cellStyle name="常规 10 4 5 7 2 2 2" xfId="43021"/>
    <cellStyle name="常规 10 4 5 7 2 3" xfId="32257"/>
    <cellStyle name="常规 10 4 5 7 3" xfId="16105"/>
    <cellStyle name="常规 10 4 5 7 3 2" xfId="37639"/>
    <cellStyle name="常规 10 4 5 7 4" xfId="26875"/>
    <cellStyle name="常规 10 4 5 8" xfId="7139"/>
    <cellStyle name="常规 10 4 5 8 2" xfId="17903"/>
    <cellStyle name="常规 10 4 5 8 2 2" xfId="39437"/>
    <cellStyle name="常规 10 4 5 8 3" xfId="28673"/>
    <cellStyle name="常规 10 4 5 9" xfId="12521"/>
    <cellStyle name="常规 10 4 5 9 2" xfId="34055"/>
    <cellStyle name="常规 10 4 6" xfId="1812"/>
    <cellStyle name="常规 10 4 6 2" xfId="2036"/>
    <cellStyle name="常规 10 4 6 2 2" xfId="2485"/>
    <cellStyle name="常规 10 4 6 2 2 2" xfId="3381"/>
    <cellStyle name="常规 10 4 6 2 2 2 2" xfId="5173"/>
    <cellStyle name="常规 10 4 6 2 2 2 2 2" xfId="10555"/>
    <cellStyle name="常规 10 4 6 2 2 2 2 2 2" xfId="21319"/>
    <cellStyle name="常规 10 4 6 2 2 2 2 2 2 2" xfId="42853"/>
    <cellStyle name="常规 10 4 6 2 2 2 2 2 3" xfId="32089"/>
    <cellStyle name="常规 10 4 6 2 2 2 2 3" xfId="15937"/>
    <cellStyle name="常规 10 4 6 2 2 2 2 3 2" xfId="37471"/>
    <cellStyle name="常规 10 4 6 2 2 2 2 4" xfId="26707"/>
    <cellStyle name="常规 10 4 6 2 2 2 3" xfId="6965"/>
    <cellStyle name="常规 10 4 6 2 2 2 3 2" xfId="12347"/>
    <cellStyle name="常规 10 4 6 2 2 2 3 2 2" xfId="23111"/>
    <cellStyle name="常规 10 4 6 2 2 2 3 2 2 2" xfId="44645"/>
    <cellStyle name="常规 10 4 6 2 2 2 3 2 3" xfId="33881"/>
    <cellStyle name="常规 10 4 6 2 2 2 3 3" xfId="17729"/>
    <cellStyle name="常规 10 4 6 2 2 2 3 3 2" xfId="39263"/>
    <cellStyle name="常规 10 4 6 2 2 2 3 4" xfId="28499"/>
    <cellStyle name="常规 10 4 6 2 2 2 4" xfId="8763"/>
    <cellStyle name="常规 10 4 6 2 2 2 4 2" xfId="19527"/>
    <cellStyle name="常规 10 4 6 2 2 2 4 2 2" xfId="41061"/>
    <cellStyle name="常规 10 4 6 2 2 2 4 3" xfId="30297"/>
    <cellStyle name="常规 10 4 6 2 2 2 5" xfId="14145"/>
    <cellStyle name="常规 10 4 6 2 2 2 5 2" xfId="35679"/>
    <cellStyle name="常规 10 4 6 2 2 2 6" xfId="24915"/>
    <cellStyle name="常规 10 4 6 2 2 3" xfId="4277"/>
    <cellStyle name="常规 10 4 6 2 2 3 2" xfId="9659"/>
    <cellStyle name="常规 10 4 6 2 2 3 2 2" xfId="20423"/>
    <cellStyle name="常规 10 4 6 2 2 3 2 2 2" xfId="41957"/>
    <cellStyle name="常规 10 4 6 2 2 3 2 3" xfId="31193"/>
    <cellStyle name="常规 10 4 6 2 2 3 3" xfId="15041"/>
    <cellStyle name="常规 10 4 6 2 2 3 3 2" xfId="36575"/>
    <cellStyle name="常规 10 4 6 2 2 3 4" xfId="25811"/>
    <cellStyle name="常规 10 4 6 2 2 4" xfId="6069"/>
    <cellStyle name="常规 10 4 6 2 2 4 2" xfId="11451"/>
    <cellStyle name="常规 10 4 6 2 2 4 2 2" xfId="22215"/>
    <cellStyle name="常规 10 4 6 2 2 4 2 2 2" xfId="43749"/>
    <cellStyle name="常规 10 4 6 2 2 4 2 3" xfId="32985"/>
    <cellStyle name="常规 10 4 6 2 2 4 3" xfId="16833"/>
    <cellStyle name="常规 10 4 6 2 2 4 3 2" xfId="38367"/>
    <cellStyle name="常规 10 4 6 2 2 4 4" xfId="27603"/>
    <cellStyle name="常规 10 4 6 2 2 5" xfId="7867"/>
    <cellStyle name="常规 10 4 6 2 2 5 2" xfId="18631"/>
    <cellStyle name="常规 10 4 6 2 2 5 2 2" xfId="40165"/>
    <cellStyle name="常规 10 4 6 2 2 5 3" xfId="29401"/>
    <cellStyle name="常规 10 4 6 2 2 6" xfId="13249"/>
    <cellStyle name="常规 10 4 6 2 2 6 2" xfId="34783"/>
    <cellStyle name="常规 10 4 6 2 2 7" xfId="24019"/>
    <cellStyle name="常规 10 4 6 2 3" xfId="2933"/>
    <cellStyle name="常规 10 4 6 2 3 2" xfId="4725"/>
    <cellStyle name="常规 10 4 6 2 3 2 2" xfId="10107"/>
    <cellStyle name="常规 10 4 6 2 3 2 2 2" xfId="20871"/>
    <cellStyle name="常规 10 4 6 2 3 2 2 2 2" xfId="42405"/>
    <cellStyle name="常规 10 4 6 2 3 2 2 3" xfId="31641"/>
    <cellStyle name="常规 10 4 6 2 3 2 3" xfId="15489"/>
    <cellStyle name="常规 10 4 6 2 3 2 3 2" xfId="37023"/>
    <cellStyle name="常规 10 4 6 2 3 2 4" xfId="26259"/>
    <cellStyle name="常规 10 4 6 2 3 3" xfId="6517"/>
    <cellStyle name="常规 10 4 6 2 3 3 2" xfId="11899"/>
    <cellStyle name="常规 10 4 6 2 3 3 2 2" xfId="22663"/>
    <cellStyle name="常规 10 4 6 2 3 3 2 2 2" xfId="44197"/>
    <cellStyle name="常规 10 4 6 2 3 3 2 3" xfId="33433"/>
    <cellStyle name="常规 10 4 6 2 3 3 3" xfId="17281"/>
    <cellStyle name="常规 10 4 6 2 3 3 3 2" xfId="38815"/>
    <cellStyle name="常规 10 4 6 2 3 3 4" xfId="28051"/>
    <cellStyle name="常规 10 4 6 2 3 4" xfId="8315"/>
    <cellStyle name="常规 10 4 6 2 3 4 2" xfId="19079"/>
    <cellStyle name="常规 10 4 6 2 3 4 2 2" xfId="40613"/>
    <cellStyle name="常规 10 4 6 2 3 4 3" xfId="29849"/>
    <cellStyle name="常规 10 4 6 2 3 5" xfId="13697"/>
    <cellStyle name="常规 10 4 6 2 3 5 2" xfId="35231"/>
    <cellStyle name="常规 10 4 6 2 3 6" xfId="24467"/>
    <cellStyle name="常规 10 4 6 2 4" xfId="3829"/>
    <cellStyle name="常规 10 4 6 2 4 2" xfId="9211"/>
    <cellStyle name="常规 10 4 6 2 4 2 2" xfId="19975"/>
    <cellStyle name="常规 10 4 6 2 4 2 2 2" xfId="41509"/>
    <cellStyle name="常规 10 4 6 2 4 2 3" xfId="30745"/>
    <cellStyle name="常规 10 4 6 2 4 3" xfId="14593"/>
    <cellStyle name="常规 10 4 6 2 4 3 2" xfId="36127"/>
    <cellStyle name="常规 10 4 6 2 4 4" xfId="25363"/>
    <cellStyle name="常规 10 4 6 2 5" xfId="5621"/>
    <cellStyle name="常规 10 4 6 2 5 2" xfId="11003"/>
    <cellStyle name="常规 10 4 6 2 5 2 2" xfId="21767"/>
    <cellStyle name="常规 10 4 6 2 5 2 2 2" xfId="43301"/>
    <cellStyle name="常规 10 4 6 2 5 2 3" xfId="32537"/>
    <cellStyle name="常规 10 4 6 2 5 3" xfId="16385"/>
    <cellStyle name="常规 10 4 6 2 5 3 2" xfId="37919"/>
    <cellStyle name="常规 10 4 6 2 5 4" xfId="27155"/>
    <cellStyle name="常规 10 4 6 2 6" xfId="7419"/>
    <cellStyle name="常规 10 4 6 2 6 2" xfId="18183"/>
    <cellStyle name="常规 10 4 6 2 6 2 2" xfId="39717"/>
    <cellStyle name="常规 10 4 6 2 6 3" xfId="28953"/>
    <cellStyle name="常规 10 4 6 2 7" xfId="12801"/>
    <cellStyle name="常规 10 4 6 2 7 2" xfId="34335"/>
    <cellStyle name="常规 10 4 6 2 8" xfId="23571"/>
    <cellStyle name="常规 10 4 6 3" xfId="2261"/>
    <cellStyle name="常规 10 4 6 3 2" xfId="3157"/>
    <cellStyle name="常规 10 4 6 3 2 2" xfId="4949"/>
    <cellStyle name="常规 10 4 6 3 2 2 2" xfId="10331"/>
    <cellStyle name="常规 10 4 6 3 2 2 2 2" xfId="21095"/>
    <cellStyle name="常规 10 4 6 3 2 2 2 2 2" xfId="42629"/>
    <cellStyle name="常规 10 4 6 3 2 2 2 3" xfId="31865"/>
    <cellStyle name="常规 10 4 6 3 2 2 3" xfId="15713"/>
    <cellStyle name="常规 10 4 6 3 2 2 3 2" xfId="37247"/>
    <cellStyle name="常规 10 4 6 3 2 2 4" xfId="26483"/>
    <cellStyle name="常规 10 4 6 3 2 3" xfId="6741"/>
    <cellStyle name="常规 10 4 6 3 2 3 2" xfId="12123"/>
    <cellStyle name="常规 10 4 6 3 2 3 2 2" xfId="22887"/>
    <cellStyle name="常规 10 4 6 3 2 3 2 2 2" xfId="44421"/>
    <cellStyle name="常规 10 4 6 3 2 3 2 3" xfId="33657"/>
    <cellStyle name="常规 10 4 6 3 2 3 3" xfId="17505"/>
    <cellStyle name="常规 10 4 6 3 2 3 3 2" xfId="39039"/>
    <cellStyle name="常规 10 4 6 3 2 3 4" xfId="28275"/>
    <cellStyle name="常规 10 4 6 3 2 4" xfId="8539"/>
    <cellStyle name="常规 10 4 6 3 2 4 2" xfId="19303"/>
    <cellStyle name="常规 10 4 6 3 2 4 2 2" xfId="40837"/>
    <cellStyle name="常规 10 4 6 3 2 4 3" xfId="30073"/>
    <cellStyle name="常规 10 4 6 3 2 5" xfId="13921"/>
    <cellStyle name="常规 10 4 6 3 2 5 2" xfId="35455"/>
    <cellStyle name="常规 10 4 6 3 2 6" xfId="24691"/>
    <cellStyle name="常规 10 4 6 3 3" xfId="4053"/>
    <cellStyle name="常规 10 4 6 3 3 2" xfId="9435"/>
    <cellStyle name="常规 10 4 6 3 3 2 2" xfId="20199"/>
    <cellStyle name="常规 10 4 6 3 3 2 2 2" xfId="41733"/>
    <cellStyle name="常规 10 4 6 3 3 2 3" xfId="30969"/>
    <cellStyle name="常规 10 4 6 3 3 3" xfId="14817"/>
    <cellStyle name="常规 10 4 6 3 3 3 2" xfId="36351"/>
    <cellStyle name="常规 10 4 6 3 3 4" xfId="25587"/>
    <cellStyle name="常规 10 4 6 3 4" xfId="5845"/>
    <cellStyle name="常规 10 4 6 3 4 2" xfId="11227"/>
    <cellStyle name="常规 10 4 6 3 4 2 2" xfId="21991"/>
    <cellStyle name="常规 10 4 6 3 4 2 2 2" xfId="43525"/>
    <cellStyle name="常规 10 4 6 3 4 2 3" xfId="32761"/>
    <cellStyle name="常规 10 4 6 3 4 3" xfId="16609"/>
    <cellStyle name="常规 10 4 6 3 4 3 2" xfId="38143"/>
    <cellStyle name="常规 10 4 6 3 4 4" xfId="27379"/>
    <cellStyle name="常规 10 4 6 3 5" xfId="7643"/>
    <cellStyle name="常规 10 4 6 3 5 2" xfId="18407"/>
    <cellStyle name="常规 10 4 6 3 5 2 2" xfId="39941"/>
    <cellStyle name="常规 10 4 6 3 5 3" xfId="29177"/>
    <cellStyle name="常规 10 4 6 3 6" xfId="13025"/>
    <cellStyle name="常规 10 4 6 3 6 2" xfId="34559"/>
    <cellStyle name="常规 10 4 6 3 7" xfId="23795"/>
    <cellStyle name="常规 10 4 6 4" xfId="2709"/>
    <cellStyle name="常规 10 4 6 4 2" xfId="4501"/>
    <cellStyle name="常规 10 4 6 4 2 2" xfId="9883"/>
    <cellStyle name="常规 10 4 6 4 2 2 2" xfId="20647"/>
    <cellStyle name="常规 10 4 6 4 2 2 2 2" xfId="42181"/>
    <cellStyle name="常规 10 4 6 4 2 2 3" xfId="31417"/>
    <cellStyle name="常规 10 4 6 4 2 3" xfId="15265"/>
    <cellStyle name="常规 10 4 6 4 2 3 2" xfId="36799"/>
    <cellStyle name="常规 10 4 6 4 2 4" xfId="26035"/>
    <cellStyle name="常规 10 4 6 4 3" xfId="6293"/>
    <cellStyle name="常规 10 4 6 4 3 2" xfId="11675"/>
    <cellStyle name="常规 10 4 6 4 3 2 2" xfId="22439"/>
    <cellStyle name="常规 10 4 6 4 3 2 2 2" xfId="43973"/>
    <cellStyle name="常规 10 4 6 4 3 2 3" xfId="33209"/>
    <cellStyle name="常规 10 4 6 4 3 3" xfId="17057"/>
    <cellStyle name="常规 10 4 6 4 3 3 2" xfId="38591"/>
    <cellStyle name="常规 10 4 6 4 3 4" xfId="27827"/>
    <cellStyle name="常规 10 4 6 4 4" xfId="8091"/>
    <cellStyle name="常规 10 4 6 4 4 2" xfId="18855"/>
    <cellStyle name="常规 10 4 6 4 4 2 2" xfId="40389"/>
    <cellStyle name="常规 10 4 6 4 4 3" xfId="29625"/>
    <cellStyle name="常规 10 4 6 4 5" xfId="13473"/>
    <cellStyle name="常规 10 4 6 4 5 2" xfId="35007"/>
    <cellStyle name="常规 10 4 6 4 6" xfId="24243"/>
    <cellStyle name="常规 10 4 6 5" xfId="3605"/>
    <cellStyle name="常规 10 4 6 5 2" xfId="8987"/>
    <cellStyle name="常规 10 4 6 5 2 2" xfId="19751"/>
    <cellStyle name="常规 10 4 6 5 2 2 2" xfId="41285"/>
    <cellStyle name="常规 10 4 6 5 2 3" xfId="30521"/>
    <cellStyle name="常规 10 4 6 5 3" xfId="14369"/>
    <cellStyle name="常规 10 4 6 5 3 2" xfId="35903"/>
    <cellStyle name="常规 10 4 6 5 4" xfId="25139"/>
    <cellStyle name="常规 10 4 6 6" xfId="5397"/>
    <cellStyle name="常规 10 4 6 6 2" xfId="10779"/>
    <cellStyle name="常规 10 4 6 6 2 2" xfId="21543"/>
    <cellStyle name="常规 10 4 6 6 2 2 2" xfId="43077"/>
    <cellStyle name="常规 10 4 6 6 2 3" xfId="32313"/>
    <cellStyle name="常规 10 4 6 6 3" xfId="16161"/>
    <cellStyle name="常规 10 4 6 6 3 2" xfId="37695"/>
    <cellStyle name="常规 10 4 6 6 4" xfId="26931"/>
    <cellStyle name="常规 10 4 6 7" xfId="7195"/>
    <cellStyle name="常规 10 4 6 7 2" xfId="17959"/>
    <cellStyle name="常规 10 4 6 7 2 2" xfId="39493"/>
    <cellStyle name="常规 10 4 6 7 3" xfId="28729"/>
    <cellStyle name="常规 10 4 6 8" xfId="12577"/>
    <cellStyle name="常规 10 4 6 8 2" xfId="34111"/>
    <cellStyle name="常规 10 4 6 9" xfId="23347"/>
    <cellStyle name="常规 10 4 7" xfId="1924"/>
    <cellStyle name="常规 10 4 7 2" xfId="2373"/>
    <cellStyle name="常规 10 4 7 2 2" xfId="3269"/>
    <cellStyle name="常规 10 4 7 2 2 2" xfId="5061"/>
    <cellStyle name="常规 10 4 7 2 2 2 2" xfId="10443"/>
    <cellStyle name="常规 10 4 7 2 2 2 2 2" xfId="21207"/>
    <cellStyle name="常规 10 4 7 2 2 2 2 2 2" xfId="42741"/>
    <cellStyle name="常规 10 4 7 2 2 2 2 3" xfId="31977"/>
    <cellStyle name="常规 10 4 7 2 2 2 3" xfId="15825"/>
    <cellStyle name="常规 10 4 7 2 2 2 3 2" xfId="37359"/>
    <cellStyle name="常规 10 4 7 2 2 2 4" xfId="26595"/>
    <cellStyle name="常规 10 4 7 2 2 3" xfId="6853"/>
    <cellStyle name="常规 10 4 7 2 2 3 2" xfId="12235"/>
    <cellStyle name="常规 10 4 7 2 2 3 2 2" xfId="22999"/>
    <cellStyle name="常规 10 4 7 2 2 3 2 2 2" xfId="44533"/>
    <cellStyle name="常规 10 4 7 2 2 3 2 3" xfId="33769"/>
    <cellStyle name="常规 10 4 7 2 2 3 3" xfId="17617"/>
    <cellStyle name="常规 10 4 7 2 2 3 3 2" xfId="39151"/>
    <cellStyle name="常规 10 4 7 2 2 3 4" xfId="28387"/>
    <cellStyle name="常规 10 4 7 2 2 4" xfId="8651"/>
    <cellStyle name="常规 10 4 7 2 2 4 2" xfId="19415"/>
    <cellStyle name="常规 10 4 7 2 2 4 2 2" xfId="40949"/>
    <cellStyle name="常规 10 4 7 2 2 4 3" xfId="30185"/>
    <cellStyle name="常规 10 4 7 2 2 5" xfId="14033"/>
    <cellStyle name="常规 10 4 7 2 2 5 2" xfId="35567"/>
    <cellStyle name="常规 10 4 7 2 2 6" xfId="24803"/>
    <cellStyle name="常规 10 4 7 2 3" xfId="4165"/>
    <cellStyle name="常规 10 4 7 2 3 2" xfId="9547"/>
    <cellStyle name="常规 10 4 7 2 3 2 2" xfId="20311"/>
    <cellStyle name="常规 10 4 7 2 3 2 2 2" xfId="41845"/>
    <cellStyle name="常规 10 4 7 2 3 2 3" xfId="31081"/>
    <cellStyle name="常规 10 4 7 2 3 3" xfId="14929"/>
    <cellStyle name="常规 10 4 7 2 3 3 2" xfId="36463"/>
    <cellStyle name="常规 10 4 7 2 3 4" xfId="25699"/>
    <cellStyle name="常规 10 4 7 2 4" xfId="5957"/>
    <cellStyle name="常规 10 4 7 2 4 2" xfId="11339"/>
    <cellStyle name="常规 10 4 7 2 4 2 2" xfId="22103"/>
    <cellStyle name="常规 10 4 7 2 4 2 2 2" xfId="43637"/>
    <cellStyle name="常规 10 4 7 2 4 2 3" xfId="32873"/>
    <cellStyle name="常规 10 4 7 2 4 3" xfId="16721"/>
    <cellStyle name="常规 10 4 7 2 4 3 2" xfId="38255"/>
    <cellStyle name="常规 10 4 7 2 4 4" xfId="27491"/>
    <cellStyle name="常规 10 4 7 2 5" xfId="7755"/>
    <cellStyle name="常规 10 4 7 2 5 2" xfId="18519"/>
    <cellStyle name="常规 10 4 7 2 5 2 2" xfId="40053"/>
    <cellStyle name="常规 10 4 7 2 5 3" xfId="29289"/>
    <cellStyle name="常规 10 4 7 2 6" xfId="13137"/>
    <cellStyle name="常规 10 4 7 2 6 2" xfId="34671"/>
    <cellStyle name="常规 10 4 7 2 7" xfId="23907"/>
    <cellStyle name="常规 10 4 7 3" xfId="2821"/>
    <cellStyle name="常规 10 4 7 3 2" xfId="4613"/>
    <cellStyle name="常规 10 4 7 3 2 2" xfId="9995"/>
    <cellStyle name="常规 10 4 7 3 2 2 2" xfId="20759"/>
    <cellStyle name="常规 10 4 7 3 2 2 2 2" xfId="42293"/>
    <cellStyle name="常规 10 4 7 3 2 2 3" xfId="31529"/>
    <cellStyle name="常规 10 4 7 3 2 3" xfId="15377"/>
    <cellStyle name="常规 10 4 7 3 2 3 2" xfId="36911"/>
    <cellStyle name="常规 10 4 7 3 2 4" xfId="26147"/>
    <cellStyle name="常规 10 4 7 3 3" xfId="6405"/>
    <cellStyle name="常规 10 4 7 3 3 2" xfId="11787"/>
    <cellStyle name="常规 10 4 7 3 3 2 2" xfId="22551"/>
    <cellStyle name="常规 10 4 7 3 3 2 2 2" xfId="44085"/>
    <cellStyle name="常规 10 4 7 3 3 2 3" xfId="33321"/>
    <cellStyle name="常规 10 4 7 3 3 3" xfId="17169"/>
    <cellStyle name="常规 10 4 7 3 3 3 2" xfId="38703"/>
    <cellStyle name="常规 10 4 7 3 3 4" xfId="27939"/>
    <cellStyle name="常规 10 4 7 3 4" xfId="8203"/>
    <cellStyle name="常规 10 4 7 3 4 2" xfId="18967"/>
    <cellStyle name="常规 10 4 7 3 4 2 2" xfId="40501"/>
    <cellStyle name="常规 10 4 7 3 4 3" xfId="29737"/>
    <cellStyle name="常规 10 4 7 3 5" xfId="13585"/>
    <cellStyle name="常规 10 4 7 3 5 2" xfId="35119"/>
    <cellStyle name="常规 10 4 7 3 6" xfId="24355"/>
    <cellStyle name="常规 10 4 7 4" xfId="3717"/>
    <cellStyle name="常规 10 4 7 4 2" xfId="9099"/>
    <cellStyle name="常规 10 4 7 4 2 2" xfId="19863"/>
    <cellStyle name="常规 10 4 7 4 2 2 2" xfId="41397"/>
    <cellStyle name="常规 10 4 7 4 2 3" xfId="30633"/>
    <cellStyle name="常规 10 4 7 4 3" xfId="14481"/>
    <cellStyle name="常规 10 4 7 4 3 2" xfId="36015"/>
    <cellStyle name="常规 10 4 7 4 4" xfId="25251"/>
    <cellStyle name="常规 10 4 7 5" xfId="5509"/>
    <cellStyle name="常规 10 4 7 5 2" xfId="10891"/>
    <cellStyle name="常规 10 4 7 5 2 2" xfId="21655"/>
    <cellStyle name="常规 10 4 7 5 2 2 2" xfId="43189"/>
    <cellStyle name="常规 10 4 7 5 2 3" xfId="32425"/>
    <cellStyle name="常规 10 4 7 5 3" xfId="16273"/>
    <cellStyle name="常规 10 4 7 5 3 2" xfId="37807"/>
    <cellStyle name="常规 10 4 7 5 4" xfId="27043"/>
    <cellStyle name="常规 10 4 7 6" xfId="7307"/>
    <cellStyle name="常规 10 4 7 6 2" xfId="18071"/>
    <cellStyle name="常规 10 4 7 6 2 2" xfId="39605"/>
    <cellStyle name="常规 10 4 7 6 3" xfId="28841"/>
    <cellStyle name="常规 10 4 7 7" xfId="12689"/>
    <cellStyle name="常规 10 4 7 7 2" xfId="34223"/>
    <cellStyle name="常规 10 4 7 8" xfId="23459"/>
    <cellStyle name="常规 10 4 8" xfId="2149"/>
    <cellStyle name="常规 10 4 8 2" xfId="3045"/>
    <cellStyle name="常规 10 4 8 2 2" xfId="4837"/>
    <cellStyle name="常规 10 4 8 2 2 2" xfId="10219"/>
    <cellStyle name="常规 10 4 8 2 2 2 2" xfId="20983"/>
    <cellStyle name="常规 10 4 8 2 2 2 2 2" xfId="42517"/>
    <cellStyle name="常规 10 4 8 2 2 2 3" xfId="31753"/>
    <cellStyle name="常规 10 4 8 2 2 3" xfId="15601"/>
    <cellStyle name="常规 10 4 8 2 2 3 2" xfId="37135"/>
    <cellStyle name="常规 10 4 8 2 2 4" xfId="26371"/>
    <cellStyle name="常规 10 4 8 2 3" xfId="6629"/>
    <cellStyle name="常规 10 4 8 2 3 2" xfId="12011"/>
    <cellStyle name="常规 10 4 8 2 3 2 2" xfId="22775"/>
    <cellStyle name="常规 10 4 8 2 3 2 2 2" xfId="44309"/>
    <cellStyle name="常规 10 4 8 2 3 2 3" xfId="33545"/>
    <cellStyle name="常规 10 4 8 2 3 3" xfId="17393"/>
    <cellStyle name="常规 10 4 8 2 3 3 2" xfId="38927"/>
    <cellStyle name="常规 10 4 8 2 3 4" xfId="28163"/>
    <cellStyle name="常规 10 4 8 2 4" xfId="8427"/>
    <cellStyle name="常规 10 4 8 2 4 2" xfId="19191"/>
    <cellStyle name="常规 10 4 8 2 4 2 2" xfId="40725"/>
    <cellStyle name="常规 10 4 8 2 4 3" xfId="29961"/>
    <cellStyle name="常规 10 4 8 2 5" xfId="13809"/>
    <cellStyle name="常规 10 4 8 2 5 2" xfId="35343"/>
    <cellStyle name="常规 10 4 8 2 6" xfId="24579"/>
    <cellStyle name="常规 10 4 8 3" xfId="3941"/>
    <cellStyle name="常规 10 4 8 3 2" xfId="9323"/>
    <cellStyle name="常规 10 4 8 3 2 2" xfId="20087"/>
    <cellStyle name="常规 10 4 8 3 2 2 2" xfId="41621"/>
    <cellStyle name="常规 10 4 8 3 2 3" xfId="30857"/>
    <cellStyle name="常规 10 4 8 3 3" xfId="14705"/>
    <cellStyle name="常规 10 4 8 3 3 2" xfId="36239"/>
    <cellStyle name="常规 10 4 8 3 4" xfId="25475"/>
    <cellStyle name="常规 10 4 8 4" xfId="5733"/>
    <cellStyle name="常规 10 4 8 4 2" xfId="11115"/>
    <cellStyle name="常规 10 4 8 4 2 2" xfId="21879"/>
    <cellStyle name="常规 10 4 8 4 2 2 2" xfId="43413"/>
    <cellStyle name="常规 10 4 8 4 2 3" xfId="32649"/>
    <cellStyle name="常规 10 4 8 4 3" xfId="16497"/>
    <cellStyle name="常规 10 4 8 4 3 2" xfId="38031"/>
    <cellStyle name="常规 10 4 8 4 4" xfId="27267"/>
    <cellStyle name="常规 10 4 8 5" xfId="7531"/>
    <cellStyle name="常规 10 4 8 5 2" xfId="18295"/>
    <cellStyle name="常规 10 4 8 5 2 2" xfId="39829"/>
    <cellStyle name="常规 10 4 8 5 3" xfId="29065"/>
    <cellStyle name="常规 10 4 8 6" xfId="12913"/>
    <cellStyle name="常规 10 4 8 6 2" xfId="34447"/>
    <cellStyle name="常规 10 4 8 7" xfId="23683"/>
    <cellStyle name="常规 10 4 9" xfId="2597"/>
    <cellStyle name="常规 10 4 9 2" xfId="4389"/>
    <cellStyle name="常规 10 4 9 2 2" xfId="9771"/>
    <cellStyle name="常规 10 4 9 2 2 2" xfId="20535"/>
    <cellStyle name="常规 10 4 9 2 2 2 2" xfId="42069"/>
    <cellStyle name="常规 10 4 9 2 2 3" xfId="31305"/>
    <cellStyle name="常规 10 4 9 2 3" xfId="15153"/>
    <cellStyle name="常规 10 4 9 2 3 2" xfId="36687"/>
    <cellStyle name="常规 10 4 9 2 4" xfId="25923"/>
    <cellStyle name="常规 10 4 9 3" xfId="6181"/>
    <cellStyle name="常规 10 4 9 3 2" xfId="11563"/>
    <cellStyle name="常规 10 4 9 3 2 2" xfId="22327"/>
    <cellStyle name="常规 10 4 9 3 2 2 2" xfId="43861"/>
    <cellStyle name="常规 10 4 9 3 2 3" xfId="33097"/>
    <cellStyle name="常规 10 4 9 3 3" xfId="16945"/>
    <cellStyle name="常规 10 4 9 3 3 2" xfId="38479"/>
    <cellStyle name="常规 10 4 9 3 4" xfId="27715"/>
    <cellStyle name="常规 10 4 9 4" xfId="7979"/>
    <cellStyle name="常规 10 4 9 4 2" xfId="18743"/>
    <cellStyle name="常规 10 4 9 4 2 2" xfId="40277"/>
    <cellStyle name="常规 10 4 9 4 3" xfId="29513"/>
    <cellStyle name="常规 10 4 9 5" xfId="13361"/>
    <cellStyle name="常规 10 4 9 5 2" xfId="34895"/>
    <cellStyle name="常规 10 4 9 6" xfId="24131"/>
    <cellStyle name="常规 10 40" xfId="45113"/>
    <cellStyle name="常规 10 5" xfId="1702"/>
    <cellStyle name="常规 10 5 10" xfId="3495"/>
    <cellStyle name="常规 10 5 10 2" xfId="8877"/>
    <cellStyle name="常规 10 5 10 2 2" xfId="19641"/>
    <cellStyle name="常规 10 5 10 2 2 2" xfId="41175"/>
    <cellStyle name="常规 10 5 10 2 3" xfId="30411"/>
    <cellStyle name="常规 10 5 10 3" xfId="14259"/>
    <cellStyle name="常规 10 5 10 3 2" xfId="35793"/>
    <cellStyle name="常规 10 5 10 4" xfId="25029"/>
    <cellStyle name="常规 10 5 11" xfId="5287"/>
    <cellStyle name="常规 10 5 11 2" xfId="10669"/>
    <cellStyle name="常规 10 5 11 2 2" xfId="21433"/>
    <cellStyle name="常规 10 5 11 2 2 2" xfId="42967"/>
    <cellStyle name="常规 10 5 11 2 3" xfId="32203"/>
    <cellStyle name="常规 10 5 11 3" xfId="16051"/>
    <cellStyle name="常规 10 5 11 3 2" xfId="37585"/>
    <cellStyle name="常规 10 5 11 4" xfId="26821"/>
    <cellStyle name="常规 10 5 12" xfId="7085"/>
    <cellStyle name="常规 10 5 12 2" xfId="17849"/>
    <cellStyle name="常规 10 5 12 2 2" xfId="39383"/>
    <cellStyle name="常规 10 5 12 3" xfId="28619"/>
    <cellStyle name="常规 10 5 13" xfId="12467"/>
    <cellStyle name="常规 10 5 13 2" xfId="34001"/>
    <cellStyle name="常规 10 5 14" xfId="23237"/>
    <cellStyle name="常规 10 5 2" xfId="1709"/>
    <cellStyle name="常规 10 5 2 10" xfId="5294"/>
    <cellStyle name="常规 10 5 2 10 2" xfId="10676"/>
    <cellStyle name="常规 10 5 2 10 2 2" xfId="21440"/>
    <cellStyle name="常规 10 5 2 10 2 2 2" xfId="42974"/>
    <cellStyle name="常规 10 5 2 10 2 3" xfId="32210"/>
    <cellStyle name="常规 10 5 2 10 3" xfId="16058"/>
    <cellStyle name="常规 10 5 2 10 3 2" xfId="37592"/>
    <cellStyle name="常规 10 5 2 10 4" xfId="26828"/>
    <cellStyle name="常规 10 5 2 11" xfId="7092"/>
    <cellStyle name="常规 10 5 2 11 2" xfId="17856"/>
    <cellStyle name="常规 10 5 2 11 2 2" xfId="39390"/>
    <cellStyle name="常规 10 5 2 11 3" xfId="28626"/>
    <cellStyle name="常规 10 5 2 12" xfId="12474"/>
    <cellStyle name="常规 10 5 2 12 2" xfId="34008"/>
    <cellStyle name="常规 10 5 2 13" xfId="23244"/>
    <cellStyle name="常规 10 5 2 2" xfId="1723"/>
    <cellStyle name="常规 10 5 2 2 10" xfId="7106"/>
    <cellStyle name="常规 10 5 2 2 10 2" xfId="17870"/>
    <cellStyle name="常规 10 5 2 2 10 2 2" xfId="39404"/>
    <cellStyle name="常规 10 5 2 2 10 3" xfId="28640"/>
    <cellStyle name="常规 10 5 2 2 11" xfId="12488"/>
    <cellStyle name="常规 10 5 2 2 11 2" xfId="34022"/>
    <cellStyle name="常规 10 5 2 2 12" xfId="23258"/>
    <cellStyle name="常规 10 5 2 2 2" xfId="1751"/>
    <cellStyle name="常规 10 5 2 2 2 10" xfId="12516"/>
    <cellStyle name="常规 10 5 2 2 2 10 2" xfId="34050"/>
    <cellStyle name="常规 10 5 2 2 2 11" xfId="23286"/>
    <cellStyle name="常规 10 5 2 2 2 2" xfId="1807"/>
    <cellStyle name="常规 10 5 2 2 2 2 10" xfId="23342"/>
    <cellStyle name="常规 10 5 2 2 2 2 2" xfId="1919"/>
    <cellStyle name="常规 10 5 2 2 2 2 2 2" xfId="2143"/>
    <cellStyle name="常规 10 5 2 2 2 2 2 2 2" xfId="2592"/>
    <cellStyle name="常规 10 5 2 2 2 2 2 2 2 2" xfId="3488"/>
    <cellStyle name="常规 10 5 2 2 2 2 2 2 2 2 2" xfId="5280"/>
    <cellStyle name="常规 10 5 2 2 2 2 2 2 2 2 2 2" xfId="10662"/>
    <cellStyle name="常规 10 5 2 2 2 2 2 2 2 2 2 2 2" xfId="21426"/>
    <cellStyle name="常规 10 5 2 2 2 2 2 2 2 2 2 2 2 2" xfId="42960"/>
    <cellStyle name="常规 10 5 2 2 2 2 2 2 2 2 2 2 3" xfId="32196"/>
    <cellStyle name="常规 10 5 2 2 2 2 2 2 2 2 2 3" xfId="16044"/>
    <cellStyle name="常规 10 5 2 2 2 2 2 2 2 2 2 3 2" xfId="37578"/>
    <cellStyle name="常规 10 5 2 2 2 2 2 2 2 2 2 4" xfId="26814"/>
    <cellStyle name="常规 10 5 2 2 2 2 2 2 2 2 3" xfId="7072"/>
    <cellStyle name="常规 10 5 2 2 2 2 2 2 2 2 3 2" xfId="12454"/>
    <cellStyle name="常规 10 5 2 2 2 2 2 2 2 2 3 2 2" xfId="23218"/>
    <cellStyle name="常规 10 5 2 2 2 2 2 2 2 2 3 2 2 2" xfId="44752"/>
    <cellStyle name="常规 10 5 2 2 2 2 2 2 2 2 3 2 3" xfId="33988"/>
    <cellStyle name="常规 10 5 2 2 2 2 2 2 2 2 3 3" xfId="17836"/>
    <cellStyle name="常规 10 5 2 2 2 2 2 2 2 2 3 3 2" xfId="39370"/>
    <cellStyle name="常规 10 5 2 2 2 2 2 2 2 2 3 4" xfId="28606"/>
    <cellStyle name="常规 10 5 2 2 2 2 2 2 2 2 4" xfId="8870"/>
    <cellStyle name="常规 10 5 2 2 2 2 2 2 2 2 4 2" xfId="19634"/>
    <cellStyle name="常规 10 5 2 2 2 2 2 2 2 2 4 2 2" xfId="41168"/>
    <cellStyle name="常规 10 5 2 2 2 2 2 2 2 2 4 3" xfId="30404"/>
    <cellStyle name="常规 10 5 2 2 2 2 2 2 2 2 5" xfId="14252"/>
    <cellStyle name="常规 10 5 2 2 2 2 2 2 2 2 5 2" xfId="35786"/>
    <cellStyle name="常规 10 5 2 2 2 2 2 2 2 2 6" xfId="25022"/>
    <cellStyle name="常规 10 5 2 2 2 2 2 2 2 3" xfId="4384"/>
    <cellStyle name="常规 10 5 2 2 2 2 2 2 2 3 2" xfId="9766"/>
    <cellStyle name="常规 10 5 2 2 2 2 2 2 2 3 2 2" xfId="20530"/>
    <cellStyle name="常规 10 5 2 2 2 2 2 2 2 3 2 2 2" xfId="42064"/>
    <cellStyle name="常规 10 5 2 2 2 2 2 2 2 3 2 3" xfId="31300"/>
    <cellStyle name="常规 10 5 2 2 2 2 2 2 2 3 3" xfId="15148"/>
    <cellStyle name="常规 10 5 2 2 2 2 2 2 2 3 3 2" xfId="36682"/>
    <cellStyle name="常规 10 5 2 2 2 2 2 2 2 3 4" xfId="25918"/>
    <cellStyle name="常规 10 5 2 2 2 2 2 2 2 4" xfId="6176"/>
    <cellStyle name="常规 10 5 2 2 2 2 2 2 2 4 2" xfId="11558"/>
    <cellStyle name="常规 10 5 2 2 2 2 2 2 2 4 2 2" xfId="22322"/>
    <cellStyle name="常规 10 5 2 2 2 2 2 2 2 4 2 2 2" xfId="43856"/>
    <cellStyle name="常规 10 5 2 2 2 2 2 2 2 4 2 3" xfId="33092"/>
    <cellStyle name="常规 10 5 2 2 2 2 2 2 2 4 3" xfId="16940"/>
    <cellStyle name="常规 10 5 2 2 2 2 2 2 2 4 3 2" xfId="38474"/>
    <cellStyle name="常规 10 5 2 2 2 2 2 2 2 4 4" xfId="27710"/>
    <cellStyle name="常规 10 5 2 2 2 2 2 2 2 5" xfId="7974"/>
    <cellStyle name="常规 10 5 2 2 2 2 2 2 2 5 2" xfId="18738"/>
    <cellStyle name="常规 10 5 2 2 2 2 2 2 2 5 2 2" xfId="40272"/>
    <cellStyle name="常规 10 5 2 2 2 2 2 2 2 5 3" xfId="29508"/>
    <cellStyle name="常规 10 5 2 2 2 2 2 2 2 6" xfId="13356"/>
    <cellStyle name="常规 10 5 2 2 2 2 2 2 2 6 2" xfId="34890"/>
    <cellStyle name="常规 10 5 2 2 2 2 2 2 2 7" xfId="24126"/>
    <cellStyle name="常规 10 5 2 2 2 2 2 2 3" xfId="3040"/>
    <cellStyle name="常规 10 5 2 2 2 2 2 2 3 2" xfId="4832"/>
    <cellStyle name="常规 10 5 2 2 2 2 2 2 3 2 2" xfId="10214"/>
    <cellStyle name="常规 10 5 2 2 2 2 2 2 3 2 2 2" xfId="20978"/>
    <cellStyle name="常规 10 5 2 2 2 2 2 2 3 2 2 2 2" xfId="42512"/>
    <cellStyle name="常规 10 5 2 2 2 2 2 2 3 2 2 3" xfId="31748"/>
    <cellStyle name="常规 10 5 2 2 2 2 2 2 3 2 3" xfId="15596"/>
    <cellStyle name="常规 10 5 2 2 2 2 2 2 3 2 3 2" xfId="37130"/>
    <cellStyle name="常规 10 5 2 2 2 2 2 2 3 2 4" xfId="26366"/>
    <cellStyle name="常规 10 5 2 2 2 2 2 2 3 3" xfId="6624"/>
    <cellStyle name="常规 10 5 2 2 2 2 2 2 3 3 2" xfId="12006"/>
    <cellStyle name="常规 10 5 2 2 2 2 2 2 3 3 2 2" xfId="22770"/>
    <cellStyle name="常规 10 5 2 2 2 2 2 2 3 3 2 2 2" xfId="44304"/>
    <cellStyle name="常规 10 5 2 2 2 2 2 2 3 3 2 3" xfId="33540"/>
    <cellStyle name="常规 10 5 2 2 2 2 2 2 3 3 3" xfId="17388"/>
    <cellStyle name="常规 10 5 2 2 2 2 2 2 3 3 3 2" xfId="38922"/>
    <cellStyle name="常规 10 5 2 2 2 2 2 2 3 3 4" xfId="28158"/>
    <cellStyle name="常规 10 5 2 2 2 2 2 2 3 4" xfId="8422"/>
    <cellStyle name="常规 10 5 2 2 2 2 2 2 3 4 2" xfId="19186"/>
    <cellStyle name="常规 10 5 2 2 2 2 2 2 3 4 2 2" xfId="40720"/>
    <cellStyle name="常规 10 5 2 2 2 2 2 2 3 4 3" xfId="29956"/>
    <cellStyle name="常规 10 5 2 2 2 2 2 2 3 5" xfId="13804"/>
    <cellStyle name="常规 10 5 2 2 2 2 2 2 3 5 2" xfId="35338"/>
    <cellStyle name="常规 10 5 2 2 2 2 2 2 3 6" xfId="24574"/>
    <cellStyle name="常规 10 5 2 2 2 2 2 2 4" xfId="3936"/>
    <cellStyle name="常规 10 5 2 2 2 2 2 2 4 2" xfId="9318"/>
    <cellStyle name="常规 10 5 2 2 2 2 2 2 4 2 2" xfId="20082"/>
    <cellStyle name="常规 10 5 2 2 2 2 2 2 4 2 2 2" xfId="41616"/>
    <cellStyle name="常规 10 5 2 2 2 2 2 2 4 2 3" xfId="30852"/>
    <cellStyle name="常规 10 5 2 2 2 2 2 2 4 3" xfId="14700"/>
    <cellStyle name="常规 10 5 2 2 2 2 2 2 4 3 2" xfId="36234"/>
    <cellStyle name="常规 10 5 2 2 2 2 2 2 4 4" xfId="25470"/>
    <cellStyle name="常规 10 5 2 2 2 2 2 2 5" xfId="5728"/>
    <cellStyle name="常规 10 5 2 2 2 2 2 2 5 2" xfId="11110"/>
    <cellStyle name="常规 10 5 2 2 2 2 2 2 5 2 2" xfId="21874"/>
    <cellStyle name="常规 10 5 2 2 2 2 2 2 5 2 2 2" xfId="43408"/>
    <cellStyle name="常规 10 5 2 2 2 2 2 2 5 2 3" xfId="32644"/>
    <cellStyle name="常规 10 5 2 2 2 2 2 2 5 3" xfId="16492"/>
    <cellStyle name="常规 10 5 2 2 2 2 2 2 5 3 2" xfId="38026"/>
    <cellStyle name="常规 10 5 2 2 2 2 2 2 5 4" xfId="27262"/>
    <cellStyle name="常规 10 5 2 2 2 2 2 2 6" xfId="7526"/>
    <cellStyle name="常规 10 5 2 2 2 2 2 2 6 2" xfId="18290"/>
    <cellStyle name="常规 10 5 2 2 2 2 2 2 6 2 2" xfId="39824"/>
    <cellStyle name="常规 10 5 2 2 2 2 2 2 6 3" xfId="29060"/>
    <cellStyle name="常规 10 5 2 2 2 2 2 2 7" xfId="12908"/>
    <cellStyle name="常规 10 5 2 2 2 2 2 2 7 2" xfId="34442"/>
    <cellStyle name="常规 10 5 2 2 2 2 2 2 8" xfId="23678"/>
    <cellStyle name="常规 10 5 2 2 2 2 2 3" xfId="2368"/>
    <cellStyle name="常规 10 5 2 2 2 2 2 3 2" xfId="3264"/>
    <cellStyle name="常规 10 5 2 2 2 2 2 3 2 2" xfId="5056"/>
    <cellStyle name="常规 10 5 2 2 2 2 2 3 2 2 2" xfId="10438"/>
    <cellStyle name="常规 10 5 2 2 2 2 2 3 2 2 2 2" xfId="21202"/>
    <cellStyle name="常规 10 5 2 2 2 2 2 3 2 2 2 2 2" xfId="42736"/>
    <cellStyle name="常规 10 5 2 2 2 2 2 3 2 2 2 3" xfId="31972"/>
    <cellStyle name="常规 10 5 2 2 2 2 2 3 2 2 3" xfId="15820"/>
    <cellStyle name="常规 10 5 2 2 2 2 2 3 2 2 3 2" xfId="37354"/>
    <cellStyle name="常规 10 5 2 2 2 2 2 3 2 2 4" xfId="26590"/>
    <cellStyle name="常规 10 5 2 2 2 2 2 3 2 3" xfId="6848"/>
    <cellStyle name="常规 10 5 2 2 2 2 2 3 2 3 2" xfId="12230"/>
    <cellStyle name="常规 10 5 2 2 2 2 2 3 2 3 2 2" xfId="22994"/>
    <cellStyle name="常规 10 5 2 2 2 2 2 3 2 3 2 2 2" xfId="44528"/>
    <cellStyle name="常规 10 5 2 2 2 2 2 3 2 3 2 3" xfId="33764"/>
    <cellStyle name="常规 10 5 2 2 2 2 2 3 2 3 3" xfId="17612"/>
    <cellStyle name="常规 10 5 2 2 2 2 2 3 2 3 3 2" xfId="39146"/>
    <cellStyle name="常规 10 5 2 2 2 2 2 3 2 3 4" xfId="28382"/>
    <cellStyle name="常规 10 5 2 2 2 2 2 3 2 4" xfId="8646"/>
    <cellStyle name="常规 10 5 2 2 2 2 2 3 2 4 2" xfId="19410"/>
    <cellStyle name="常规 10 5 2 2 2 2 2 3 2 4 2 2" xfId="40944"/>
    <cellStyle name="常规 10 5 2 2 2 2 2 3 2 4 3" xfId="30180"/>
    <cellStyle name="常规 10 5 2 2 2 2 2 3 2 5" xfId="14028"/>
    <cellStyle name="常规 10 5 2 2 2 2 2 3 2 5 2" xfId="35562"/>
    <cellStyle name="常规 10 5 2 2 2 2 2 3 2 6" xfId="24798"/>
    <cellStyle name="常规 10 5 2 2 2 2 2 3 3" xfId="4160"/>
    <cellStyle name="常规 10 5 2 2 2 2 2 3 3 2" xfId="9542"/>
    <cellStyle name="常规 10 5 2 2 2 2 2 3 3 2 2" xfId="20306"/>
    <cellStyle name="常规 10 5 2 2 2 2 2 3 3 2 2 2" xfId="41840"/>
    <cellStyle name="常规 10 5 2 2 2 2 2 3 3 2 3" xfId="31076"/>
    <cellStyle name="常规 10 5 2 2 2 2 2 3 3 3" xfId="14924"/>
    <cellStyle name="常规 10 5 2 2 2 2 2 3 3 3 2" xfId="36458"/>
    <cellStyle name="常规 10 5 2 2 2 2 2 3 3 4" xfId="25694"/>
    <cellStyle name="常规 10 5 2 2 2 2 2 3 4" xfId="5952"/>
    <cellStyle name="常规 10 5 2 2 2 2 2 3 4 2" xfId="11334"/>
    <cellStyle name="常规 10 5 2 2 2 2 2 3 4 2 2" xfId="22098"/>
    <cellStyle name="常规 10 5 2 2 2 2 2 3 4 2 2 2" xfId="43632"/>
    <cellStyle name="常规 10 5 2 2 2 2 2 3 4 2 3" xfId="32868"/>
    <cellStyle name="常规 10 5 2 2 2 2 2 3 4 3" xfId="16716"/>
    <cellStyle name="常规 10 5 2 2 2 2 2 3 4 3 2" xfId="38250"/>
    <cellStyle name="常规 10 5 2 2 2 2 2 3 4 4" xfId="27486"/>
    <cellStyle name="常规 10 5 2 2 2 2 2 3 5" xfId="7750"/>
    <cellStyle name="常规 10 5 2 2 2 2 2 3 5 2" xfId="18514"/>
    <cellStyle name="常规 10 5 2 2 2 2 2 3 5 2 2" xfId="40048"/>
    <cellStyle name="常规 10 5 2 2 2 2 2 3 5 3" xfId="29284"/>
    <cellStyle name="常规 10 5 2 2 2 2 2 3 6" xfId="13132"/>
    <cellStyle name="常规 10 5 2 2 2 2 2 3 6 2" xfId="34666"/>
    <cellStyle name="常规 10 5 2 2 2 2 2 3 7" xfId="23902"/>
    <cellStyle name="常规 10 5 2 2 2 2 2 4" xfId="2816"/>
    <cellStyle name="常规 10 5 2 2 2 2 2 4 2" xfId="4608"/>
    <cellStyle name="常规 10 5 2 2 2 2 2 4 2 2" xfId="9990"/>
    <cellStyle name="常规 10 5 2 2 2 2 2 4 2 2 2" xfId="20754"/>
    <cellStyle name="常规 10 5 2 2 2 2 2 4 2 2 2 2" xfId="42288"/>
    <cellStyle name="常规 10 5 2 2 2 2 2 4 2 2 3" xfId="31524"/>
    <cellStyle name="常规 10 5 2 2 2 2 2 4 2 3" xfId="15372"/>
    <cellStyle name="常规 10 5 2 2 2 2 2 4 2 3 2" xfId="36906"/>
    <cellStyle name="常规 10 5 2 2 2 2 2 4 2 4" xfId="26142"/>
    <cellStyle name="常规 10 5 2 2 2 2 2 4 3" xfId="6400"/>
    <cellStyle name="常规 10 5 2 2 2 2 2 4 3 2" xfId="11782"/>
    <cellStyle name="常规 10 5 2 2 2 2 2 4 3 2 2" xfId="22546"/>
    <cellStyle name="常规 10 5 2 2 2 2 2 4 3 2 2 2" xfId="44080"/>
    <cellStyle name="常规 10 5 2 2 2 2 2 4 3 2 3" xfId="33316"/>
    <cellStyle name="常规 10 5 2 2 2 2 2 4 3 3" xfId="17164"/>
    <cellStyle name="常规 10 5 2 2 2 2 2 4 3 3 2" xfId="38698"/>
    <cellStyle name="常规 10 5 2 2 2 2 2 4 3 4" xfId="27934"/>
    <cellStyle name="常规 10 5 2 2 2 2 2 4 4" xfId="8198"/>
    <cellStyle name="常规 10 5 2 2 2 2 2 4 4 2" xfId="18962"/>
    <cellStyle name="常规 10 5 2 2 2 2 2 4 4 2 2" xfId="40496"/>
    <cellStyle name="常规 10 5 2 2 2 2 2 4 4 3" xfId="29732"/>
    <cellStyle name="常规 10 5 2 2 2 2 2 4 5" xfId="13580"/>
    <cellStyle name="常规 10 5 2 2 2 2 2 4 5 2" xfId="35114"/>
    <cellStyle name="常规 10 5 2 2 2 2 2 4 6" xfId="24350"/>
    <cellStyle name="常规 10 5 2 2 2 2 2 5" xfId="3712"/>
    <cellStyle name="常规 10 5 2 2 2 2 2 5 2" xfId="9094"/>
    <cellStyle name="常规 10 5 2 2 2 2 2 5 2 2" xfId="19858"/>
    <cellStyle name="常规 10 5 2 2 2 2 2 5 2 2 2" xfId="41392"/>
    <cellStyle name="常规 10 5 2 2 2 2 2 5 2 3" xfId="30628"/>
    <cellStyle name="常规 10 5 2 2 2 2 2 5 3" xfId="14476"/>
    <cellStyle name="常规 10 5 2 2 2 2 2 5 3 2" xfId="36010"/>
    <cellStyle name="常规 10 5 2 2 2 2 2 5 4" xfId="25246"/>
    <cellStyle name="常规 10 5 2 2 2 2 2 6" xfId="5504"/>
    <cellStyle name="常规 10 5 2 2 2 2 2 6 2" xfId="10886"/>
    <cellStyle name="常规 10 5 2 2 2 2 2 6 2 2" xfId="21650"/>
    <cellStyle name="常规 10 5 2 2 2 2 2 6 2 2 2" xfId="43184"/>
    <cellStyle name="常规 10 5 2 2 2 2 2 6 2 3" xfId="32420"/>
    <cellStyle name="常规 10 5 2 2 2 2 2 6 3" xfId="16268"/>
    <cellStyle name="常规 10 5 2 2 2 2 2 6 3 2" xfId="37802"/>
    <cellStyle name="常规 10 5 2 2 2 2 2 6 4" xfId="27038"/>
    <cellStyle name="常规 10 5 2 2 2 2 2 7" xfId="7302"/>
    <cellStyle name="常规 10 5 2 2 2 2 2 7 2" xfId="18066"/>
    <cellStyle name="常规 10 5 2 2 2 2 2 7 2 2" xfId="39600"/>
    <cellStyle name="常规 10 5 2 2 2 2 2 7 3" xfId="28836"/>
    <cellStyle name="常规 10 5 2 2 2 2 2 8" xfId="12684"/>
    <cellStyle name="常规 10 5 2 2 2 2 2 8 2" xfId="34218"/>
    <cellStyle name="常规 10 5 2 2 2 2 2 9" xfId="23454"/>
    <cellStyle name="常规 10 5 2 2 2 2 3" xfId="2031"/>
    <cellStyle name="常规 10 5 2 2 2 2 3 2" xfId="2480"/>
    <cellStyle name="常规 10 5 2 2 2 2 3 2 2" xfId="3376"/>
    <cellStyle name="常规 10 5 2 2 2 2 3 2 2 2" xfId="5168"/>
    <cellStyle name="常规 10 5 2 2 2 2 3 2 2 2 2" xfId="10550"/>
    <cellStyle name="常规 10 5 2 2 2 2 3 2 2 2 2 2" xfId="21314"/>
    <cellStyle name="常规 10 5 2 2 2 2 3 2 2 2 2 2 2" xfId="42848"/>
    <cellStyle name="常规 10 5 2 2 2 2 3 2 2 2 2 3" xfId="32084"/>
    <cellStyle name="常规 10 5 2 2 2 2 3 2 2 2 3" xfId="15932"/>
    <cellStyle name="常规 10 5 2 2 2 2 3 2 2 2 3 2" xfId="37466"/>
    <cellStyle name="常规 10 5 2 2 2 2 3 2 2 2 4" xfId="26702"/>
    <cellStyle name="常规 10 5 2 2 2 2 3 2 2 3" xfId="6960"/>
    <cellStyle name="常规 10 5 2 2 2 2 3 2 2 3 2" xfId="12342"/>
    <cellStyle name="常规 10 5 2 2 2 2 3 2 2 3 2 2" xfId="23106"/>
    <cellStyle name="常规 10 5 2 2 2 2 3 2 2 3 2 2 2" xfId="44640"/>
    <cellStyle name="常规 10 5 2 2 2 2 3 2 2 3 2 3" xfId="33876"/>
    <cellStyle name="常规 10 5 2 2 2 2 3 2 2 3 3" xfId="17724"/>
    <cellStyle name="常规 10 5 2 2 2 2 3 2 2 3 3 2" xfId="39258"/>
    <cellStyle name="常规 10 5 2 2 2 2 3 2 2 3 4" xfId="28494"/>
    <cellStyle name="常规 10 5 2 2 2 2 3 2 2 4" xfId="8758"/>
    <cellStyle name="常规 10 5 2 2 2 2 3 2 2 4 2" xfId="19522"/>
    <cellStyle name="常规 10 5 2 2 2 2 3 2 2 4 2 2" xfId="41056"/>
    <cellStyle name="常规 10 5 2 2 2 2 3 2 2 4 3" xfId="30292"/>
    <cellStyle name="常规 10 5 2 2 2 2 3 2 2 5" xfId="14140"/>
    <cellStyle name="常规 10 5 2 2 2 2 3 2 2 5 2" xfId="35674"/>
    <cellStyle name="常规 10 5 2 2 2 2 3 2 2 6" xfId="24910"/>
    <cellStyle name="常规 10 5 2 2 2 2 3 2 3" xfId="4272"/>
    <cellStyle name="常规 10 5 2 2 2 2 3 2 3 2" xfId="9654"/>
    <cellStyle name="常规 10 5 2 2 2 2 3 2 3 2 2" xfId="20418"/>
    <cellStyle name="常规 10 5 2 2 2 2 3 2 3 2 2 2" xfId="41952"/>
    <cellStyle name="常规 10 5 2 2 2 2 3 2 3 2 3" xfId="31188"/>
    <cellStyle name="常规 10 5 2 2 2 2 3 2 3 3" xfId="15036"/>
    <cellStyle name="常规 10 5 2 2 2 2 3 2 3 3 2" xfId="36570"/>
    <cellStyle name="常规 10 5 2 2 2 2 3 2 3 4" xfId="25806"/>
    <cellStyle name="常规 10 5 2 2 2 2 3 2 4" xfId="6064"/>
    <cellStyle name="常规 10 5 2 2 2 2 3 2 4 2" xfId="11446"/>
    <cellStyle name="常规 10 5 2 2 2 2 3 2 4 2 2" xfId="22210"/>
    <cellStyle name="常规 10 5 2 2 2 2 3 2 4 2 2 2" xfId="43744"/>
    <cellStyle name="常规 10 5 2 2 2 2 3 2 4 2 3" xfId="32980"/>
    <cellStyle name="常规 10 5 2 2 2 2 3 2 4 3" xfId="16828"/>
    <cellStyle name="常规 10 5 2 2 2 2 3 2 4 3 2" xfId="38362"/>
    <cellStyle name="常规 10 5 2 2 2 2 3 2 4 4" xfId="27598"/>
    <cellStyle name="常规 10 5 2 2 2 2 3 2 5" xfId="7862"/>
    <cellStyle name="常规 10 5 2 2 2 2 3 2 5 2" xfId="18626"/>
    <cellStyle name="常规 10 5 2 2 2 2 3 2 5 2 2" xfId="40160"/>
    <cellStyle name="常规 10 5 2 2 2 2 3 2 5 3" xfId="29396"/>
    <cellStyle name="常规 10 5 2 2 2 2 3 2 6" xfId="13244"/>
    <cellStyle name="常规 10 5 2 2 2 2 3 2 6 2" xfId="34778"/>
    <cellStyle name="常规 10 5 2 2 2 2 3 2 7" xfId="24014"/>
    <cellStyle name="常规 10 5 2 2 2 2 3 3" xfId="2928"/>
    <cellStyle name="常规 10 5 2 2 2 2 3 3 2" xfId="4720"/>
    <cellStyle name="常规 10 5 2 2 2 2 3 3 2 2" xfId="10102"/>
    <cellStyle name="常规 10 5 2 2 2 2 3 3 2 2 2" xfId="20866"/>
    <cellStyle name="常规 10 5 2 2 2 2 3 3 2 2 2 2" xfId="42400"/>
    <cellStyle name="常规 10 5 2 2 2 2 3 3 2 2 3" xfId="31636"/>
    <cellStyle name="常规 10 5 2 2 2 2 3 3 2 3" xfId="15484"/>
    <cellStyle name="常规 10 5 2 2 2 2 3 3 2 3 2" xfId="37018"/>
    <cellStyle name="常规 10 5 2 2 2 2 3 3 2 4" xfId="26254"/>
    <cellStyle name="常规 10 5 2 2 2 2 3 3 3" xfId="6512"/>
    <cellStyle name="常规 10 5 2 2 2 2 3 3 3 2" xfId="11894"/>
    <cellStyle name="常规 10 5 2 2 2 2 3 3 3 2 2" xfId="22658"/>
    <cellStyle name="常规 10 5 2 2 2 2 3 3 3 2 2 2" xfId="44192"/>
    <cellStyle name="常规 10 5 2 2 2 2 3 3 3 2 3" xfId="33428"/>
    <cellStyle name="常规 10 5 2 2 2 2 3 3 3 3" xfId="17276"/>
    <cellStyle name="常规 10 5 2 2 2 2 3 3 3 3 2" xfId="38810"/>
    <cellStyle name="常规 10 5 2 2 2 2 3 3 3 4" xfId="28046"/>
    <cellStyle name="常规 10 5 2 2 2 2 3 3 4" xfId="8310"/>
    <cellStyle name="常规 10 5 2 2 2 2 3 3 4 2" xfId="19074"/>
    <cellStyle name="常规 10 5 2 2 2 2 3 3 4 2 2" xfId="40608"/>
    <cellStyle name="常规 10 5 2 2 2 2 3 3 4 3" xfId="29844"/>
    <cellStyle name="常规 10 5 2 2 2 2 3 3 5" xfId="13692"/>
    <cellStyle name="常规 10 5 2 2 2 2 3 3 5 2" xfId="35226"/>
    <cellStyle name="常规 10 5 2 2 2 2 3 3 6" xfId="24462"/>
    <cellStyle name="常规 10 5 2 2 2 2 3 4" xfId="3824"/>
    <cellStyle name="常规 10 5 2 2 2 2 3 4 2" xfId="9206"/>
    <cellStyle name="常规 10 5 2 2 2 2 3 4 2 2" xfId="19970"/>
    <cellStyle name="常规 10 5 2 2 2 2 3 4 2 2 2" xfId="41504"/>
    <cellStyle name="常规 10 5 2 2 2 2 3 4 2 3" xfId="30740"/>
    <cellStyle name="常规 10 5 2 2 2 2 3 4 3" xfId="14588"/>
    <cellStyle name="常规 10 5 2 2 2 2 3 4 3 2" xfId="36122"/>
    <cellStyle name="常规 10 5 2 2 2 2 3 4 4" xfId="25358"/>
    <cellStyle name="常规 10 5 2 2 2 2 3 5" xfId="5616"/>
    <cellStyle name="常规 10 5 2 2 2 2 3 5 2" xfId="10998"/>
    <cellStyle name="常规 10 5 2 2 2 2 3 5 2 2" xfId="21762"/>
    <cellStyle name="常规 10 5 2 2 2 2 3 5 2 2 2" xfId="43296"/>
    <cellStyle name="常规 10 5 2 2 2 2 3 5 2 3" xfId="32532"/>
    <cellStyle name="常规 10 5 2 2 2 2 3 5 3" xfId="16380"/>
    <cellStyle name="常规 10 5 2 2 2 2 3 5 3 2" xfId="37914"/>
    <cellStyle name="常规 10 5 2 2 2 2 3 5 4" xfId="27150"/>
    <cellStyle name="常规 10 5 2 2 2 2 3 6" xfId="7414"/>
    <cellStyle name="常规 10 5 2 2 2 2 3 6 2" xfId="18178"/>
    <cellStyle name="常规 10 5 2 2 2 2 3 6 2 2" xfId="39712"/>
    <cellStyle name="常规 10 5 2 2 2 2 3 6 3" xfId="28948"/>
    <cellStyle name="常规 10 5 2 2 2 2 3 7" xfId="12796"/>
    <cellStyle name="常规 10 5 2 2 2 2 3 7 2" xfId="34330"/>
    <cellStyle name="常规 10 5 2 2 2 2 3 8" xfId="23566"/>
    <cellStyle name="常规 10 5 2 2 2 2 4" xfId="2256"/>
    <cellStyle name="常规 10 5 2 2 2 2 4 2" xfId="3152"/>
    <cellStyle name="常规 10 5 2 2 2 2 4 2 2" xfId="4944"/>
    <cellStyle name="常规 10 5 2 2 2 2 4 2 2 2" xfId="10326"/>
    <cellStyle name="常规 10 5 2 2 2 2 4 2 2 2 2" xfId="21090"/>
    <cellStyle name="常规 10 5 2 2 2 2 4 2 2 2 2 2" xfId="42624"/>
    <cellStyle name="常规 10 5 2 2 2 2 4 2 2 2 3" xfId="31860"/>
    <cellStyle name="常规 10 5 2 2 2 2 4 2 2 3" xfId="15708"/>
    <cellStyle name="常规 10 5 2 2 2 2 4 2 2 3 2" xfId="37242"/>
    <cellStyle name="常规 10 5 2 2 2 2 4 2 2 4" xfId="26478"/>
    <cellStyle name="常规 10 5 2 2 2 2 4 2 3" xfId="6736"/>
    <cellStyle name="常规 10 5 2 2 2 2 4 2 3 2" xfId="12118"/>
    <cellStyle name="常规 10 5 2 2 2 2 4 2 3 2 2" xfId="22882"/>
    <cellStyle name="常规 10 5 2 2 2 2 4 2 3 2 2 2" xfId="44416"/>
    <cellStyle name="常规 10 5 2 2 2 2 4 2 3 2 3" xfId="33652"/>
    <cellStyle name="常规 10 5 2 2 2 2 4 2 3 3" xfId="17500"/>
    <cellStyle name="常规 10 5 2 2 2 2 4 2 3 3 2" xfId="39034"/>
    <cellStyle name="常规 10 5 2 2 2 2 4 2 3 4" xfId="28270"/>
    <cellStyle name="常规 10 5 2 2 2 2 4 2 4" xfId="8534"/>
    <cellStyle name="常规 10 5 2 2 2 2 4 2 4 2" xfId="19298"/>
    <cellStyle name="常规 10 5 2 2 2 2 4 2 4 2 2" xfId="40832"/>
    <cellStyle name="常规 10 5 2 2 2 2 4 2 4 3" xfId="30068"/>
    <cellStyle name="常规 10 5 2 2 2 2 4 2 5" xfId="13916"/>
    <cellStyle name="常规 10 5 2 2 2 2 4 2 5 2" xfId="35450"/>
    <cellStyle name="常规 10 5 2 2 2 2 4 2 6" xfId="24686"/>
    <cellStyle name="常规 10 5 2 2 2 2 4 3" xfId="4048"/>
    <cellStyle name="常规 10 5 2 2 2 2 4 3 2" xfId="9430"/>
    <cellStyle name="常规 10 5 2 2 2 2 4 3 2 2" xfId="20194"/>
    <cellStyle name="常规 10 5 2 2 2 2 4 3 2 2 2" xfId="41728"/>
    <cellStyle name="常规 10 5 2 2 2 2 4 3 2 3" xfId="30964"/>
    <cellStyle name="常规 10 5 2 2 2 2 4 3 3" xfId="14812"/>
    <cellStyle name="常规 10 5 2 2 2 2 4 3 3 2" xfId="36346"/>
    <cellStyle name="常规 10 5 2 2 2 2 4 3 4" xfId="25582"/>
    <cellStyle name="常规 10 5 2 2 2 2 4 4" xfId="5840"/>
    <cellStyle name="常规 10 5 2 2 2 2 4 4 2" xfId="11222"/>
    <cellStyle name="常规 10 5 2 2 2 2 4 4 2 2" xfId="21986"/>
    <cellStyle name="常规 10 5 2 2 2 2 4 4 2 2 2" xfId="43520"/>
    <cellStyle name="常规 10 5 2 2 2 2 4 4 2 3" xfId="32756"/>
    <cellStyle name="常规 10 5 2 2 2 2 4 4 3" xfId="16604"/>
    <cellStyle name="常规 10 5 2 2 2 2 4 4 3 2" xfId="38138"/>
    <cellStyle name="常规 10 5 2 2 2 2 4 4 4" xfId="27374"/>
    <cellStyle name="常规 10 5 2 2 2 2 4 5" xfId="7638"/>
    <cellStyle name="常规 10 5 2 2 2 2 4 5 2" xfId="18402"/>
    <cellStyle name="常规 10 5 2 2 2 2 4 5 2 2" xfId="39936"/>
    <cellStyle name="常规 10 5 2 2 2 2 4 5 3" xfId="29172"/>
    <cellStyle name="常规 10 5 2 2 2 2 4 6" xfId="13020"/>
    <cellStyle name="常规 10 5 2 2 2 2 4 6 2" xfId="34554"/>
    <cellStyle name="常规 10 5 2 2 2 2 4 7" xfId="23790"/>
    <cellStyle name="常规 10 5 2 2 2 2 5" xfId="2704"/>
    <cellStyle name="常规 10 5 2 2 2 2 5 2" xfId="4496"/>
    <cellStyle name="常规 10 5 2 2 2 2 5 2 2" xfId="9878"/>
    <cellStyle name="常规 10 5 2 2 2 2 5 2 2 2" xfId="20642"/>
    <cellStyle name="常规 10 5 2 2 2 2 5 2 2 2 2" xfId="42176"/>
    <cellStyle name="常规 10 5 2 2 2 2 5 2 2 3" xfId="31412"/>
    <cellStyle name="常规 10 5 2 2 2 2 5 2 3" xfId="15260"/>
    <cellStyle name="常规 10 5 2 2 2 2 5 2 3 2" xfId="36794"/>
    <cellStyle name="常规 10 5 2 2 2 2 5 2 4" xfId="26030"/>
    <cellStyle name="常规 10 5 2 2 2 2 5 3" xfId="6288"/>
    <cellStyle name="常规 10 5 2 2 2 2 5 3 2" xfId="11670"/>
    <cellStyle name="常规 10 5 2 2 2 2 5 3 2 2" xfId="22434"/>
    <cellStyle name="常规 10 5 2 2 2 2 5 3 2 2 2" xfId="43968"/>
    <cellStyle name="常规 10 5 2 2 2 2 5 3 2 3" xfId="33204"/>
    <cellStyle name="常规 10 5 2 2 2 2 5 3 3" xfId="17052"/>
    <cellStyle name="常规 10 5 2 2 2 2 5 3 3 2" xfId="38586"/>
    <cellStyle name="常规 10 5 2 2 2 2 5 3 4" xfId="27822"/>
    <cellStyle name="常规 10 5 2 2 2 2 5 4" xfId="8086"/>
    <cellStyle name="常规 10 5 2 2 2 2 5 4 2" xfId="18850"/>
    <cellStyle name="常规 10 5 2 2 2 2 5 4 2 2" xfId="40384"/>
    <cellStyle name="常规 10 5 2 2 2 2 5 4 3" xfId="29620"/>
    <cellStyle name="常规 10 5 2 2 2 2 5 5" xfId="13468"/>
    <cellStyle name="常规 10 5 2 2 2 2 5 5 2" xfId="35002"/>
    <cellStyle name="常规 10 5 2 2 2 2 5 6" xfId="24238"/>
    <cellStyle name="常规 10 5 2 2 2 2 6" xfId="3600"/>
    <cellStyle name="常规 10 5 2 2 2 2 6 2" xfId="8982"/>
    <cellStyle name="常规 10 5 2 2 2 2 6 2 2" xfId="19746"/>
    <cellStyle name="常规 10 5 2 2 2 2 6 2 2 2" xfId="41280"/>
    <cellStyle name="常规 10 5 2 2 2 2 6 2 3" xfId="30516"/>
    <cellStyle name="常规 10 5 2 2 2 2 6 3" xfId="14364"/>
    <cellStyle name="常规 10 5 2 2 2 2 6 3 2" xfId="35898"/>
    <cellStyle name="常规 10 5 2 2 2 2 6 4" xfId="25134"/>
    <cellStyle name="常规 10 5 2 2 2 2 7" xfId="5392"/>
    <cellStyle name="常规 10 5 2 2 2 2 7 2" xfId="10774"/>
    <cellStyle name="常规 10 5 2 2 2 2 7 2 2" xfId="21538"/>
    <cellStyle name="常规 10 5 2 2 2 2 7 2 2 2" xfId="43072"/>
    <cellStyle name="常规 10 5 2 2 2 2 7 2 3" xfId="32308"/>
    <cellStyle name="常规 10 5 2 2 2 2 7 3" xfId="16156"/>
    <cellStyle name="常规 10 5 2 2 2 2 7 3 2" xfId="37690"/>
    <cellStyle name="常规 10 5 2 2 2 2 7 4" xfId="26926"/>
    <cellStyle name="常规 10 5 2 2 2 2 8" xfId="7190"/>
    <cellStyle name="常规 10 5 2 2 2 2 8 2" xfId="17954"/>
    <cellStyle name="常规 10 5 2 2 2 2 8 2 2" xfId="39488"/>
    <cellStyle name="常规 10 5 2 2 2 2 8 3" xfId="28724"/>
    <cellStyle name="常规 10 5 2 2 2 2 9" xfId="12572"/>
    <cellStyle name="常规 10 5 2 2 2 2 9 2" xfId="34106"/>
    <cellStyle name="常规 10 5 2 2 2 3" xfId="1863"/>
    <cellStyle name="常规 10 5 2 2 2 3 2" xfId="2087"/>
    <cellStyle name="常规 10 5 2 2 2 3 2 2" xfId="2536"/>
    <cellStyle name="常规 10 5 2 2 2 3 2 2 2" xfId="3432"/>
    <cellStyle name="常规 10 5 2 2 2 3 2 2 2 2" xfId="5224"/>
    <cellStyle name="常规 10 5 2 2 2 3 2 2 2 2 2" xfId="10606"/>
    <cellStyle name="常规 10 5 2 2 2 3 2 2 2 2 2 2" xfId="21370"/>
    <cellStyle name="常规 10 5 2 2 2 3 2 2 2 2 2 2 2" xfId="42904"/>
    <cellStyle name="常规 10 5 2 2 2 3 2 2 2 2 2 3" xfId="32140"/>
    <cellStyle name="常规 10 5 2 2 2 3 2 2 2 2 3" xfId="15988"/>
    <cellStyle name="常规 10 5 2 2 2 3 2 2 2 2 3 2" xfId="37522"/>
    <cellStyle name="常规 10 5 2 2 2 3 2 2 2 2 4" xfId="26758"/>
    <cellStyle name="常规 10 5 2 2 2 3 2 2 2 3" xfId="7016"/>
    <cellStyle name="常规 10 5 2 2 2 3 2 2 2 3 2" xfId="12398"/>
    <cellStyle name="常规 10 5 2 2 2 3 2 2 2 3 2 2" xfId="23162"/>
    <cellStyle name="常规 10 5 2 2 2 3 2 2 2 3 2 2 2" xfId="44696"/>
    <cellStyle name="常规 10 5 2 2 2 3 2 2 2 3 2 3" xfId="33932"/>
    <cellStyle name="常规 10 5 2 2 2 3 2 2 2 3 3" xfId="17780"/>
    <cellStyle name="常规 10 5 2 2 2 3 2 2 2 3 3 2" xfId="39314"/>
    <cellStyle name="常规 10 5 2 2 2 3 2 2 2 3 4" xfId="28550"/>
    <cellStyle name="常规 10 5 2 2 2 3 2 2 2 4" xfId="8814"/>
    <cellStyle name="常规 10 5 2 2 2 3 2 2 2 4 2" xfId="19578"/>
    <cellStyle name="常规 10 5 2 2 2 3 2 2 2 4 2 2" xfId="41112"/>
    <cellStyle name="常规 10 5 2 2 2 3 2 2 2 4 3" xfId="30348"/>
    <cellStyle name="常规 10 5 2 2 2 3 2 2 2 5" xfId="14196"/>
    <cellStyle name="常规 10 5 2 2 2 3 2 2 2 5 2" xfId="35730"/>
    <cellStyle name="常规 10 5 2 2 2 3 2 2 2 6" xfId="24966"/>
    <cellStyle name="常规 10 5 2 2 2 3 2 2 3" xfId="4328"/>
    <cellStyle name="常规 10 5 2 2 2 3 2 2 3 2" xfId="9710"/>
    <cellStyle name="常规 10 5 2 2 2 3 2 2 3 2 2" xfId="20474"/>
    <cellStyle name="常规 10 5 2 2 2 3 2 2 3 2 2 2" xfId="42008"/>
    <cellStyle name="常规 10 5 2 2 2 3 2 2 3 2 3" xfId="31244"/>
    <cellStyle name="常规 10 5 2 2 2 3 2 2 3 3" xfId="15092"/>
    <cellStyle name="常规 10 5 2 2 2 3 2 2 3 3 2" xfId="36626"/>
    <cellStyle name="常规 10 5 2 2 2 3 2 2 3 4" xfId="25862"/>
    <cellStyle name="常规 10 5 2 2 2 3 2 2 4" xfId="6120"/>
    <cellStyle name="常规 10 5 2 2 2 3 2 2 4 2" xfId="11502"/>
    <cellStyle name="常规 10 5 2 2 2 3 2 2 4 2 2" xfId="22266"/>
    <cellStyle name="常规 10 5 2 2 2 3 2 2 4 2 2 2" xfId="43800"/>
    <cellStyle name="常规 10 5 2 2 2 3 2 2 4 2 3" xfId="33036"/>
    <cellStyle name="常规 10 5 2 2 2 3 2 2 4 3" xfId="16884"/>
    <cellStyle name="常规 10 5 2 2 2 3 2 2 4 3 2" xfId="38418"/>
    <cellStyle name="常规 10 5 2 2 2 3 2 2 4 4" xfId="27654"/>
    <cellStyle name="常规 10 5 2 2 2 3 2 2 5" xfId="7918"/>
    <cellStyle name="常规 10 5 2 2 2 3 2 2 5 2" xfId="18682"/>
    <cellStyle name="常规 10 5 2 2 2 3 2 2 5 2 2" xfId="40216"/>
    <cellStyle name="常规 10 5 2 2 2 3 2 2 5 3" xfId="29452"/>
    <cellStyle name="常规 10 5 2 2 2 3 2 2 6" xfId="13300"/>
    <cellStyle name="常规 10 5 2 2 2 3 2 2 6 2" xfId="34834"/>
    <cellStyle name="常规 10 5 2 2 2 3 2 2 7" xfId="24070"/>
    <cellStyle name="常规 10 5 2 2 2 3 2 3" xfId="2984"/>
    <cellStyle name="常规 10 5 2 2 2 3 2 3 2" xfId="4776"/>
    <cellStyle name="常规 10 5 2 2 2 3 2 3 2 2" xfId="10158"/>
    <cellStyle name="常规 10 5 2 2 2 3 2 3 2 2 2" xfId="20922"/>
    <cellStyle name="常规 10 5 2 2 2 3 2 3 2 2 2 2" xfId="42456"/>
    <cellStyle name="常规 10 5 2 2 2 3 2 3 2 2 3" xfId="31692"/>
    <cellStyle name="常规 10 5 2 2 2 3 2 3 2 3" xfId="15540"/>
    <cellStyle name="常规 10 5 2 2 2 3 2 3 2 3 2" xfId="37074"/>
    <cellStyle name="常规 10 5 2 2 2 3 2 3 2 4" xfId="26310"/>
    <cellStyle name="常规 10 5 2 2 2 3 2 3 3" xfId="6568"/>
    <cellStyle name="常规 10 5 2 2 2 3 2 3 3 2" xfId="11950"/>
    <cellStyle name="常规 10 5 2 2 2 3 2 3 3 2 2" xfId="22714"/>
    <cellStyle name="常规 10 5 2 2 2 3 2 3 3 2 2 2" xfId="44248"/>
    <cellStyle name="常规 10 5 2 2 2 3 2 3 3 2 3" xfId="33484"/>
    <cellStyle name="常规 10 5 2 2 2 3 2 3 3 3" xfId="17332"/>
    <cellStyle name="常规 10 5 2 2 2 3 2 3 3 3 2" xfId="38866"/>
    <cellStyle name="常规 10 5 2 2 2 3 2 3 3 4" xfId="28102"/>
    <cellStyle name="常规 10 5 2 2 2 3 2 3 4" xfId="8366"/>
    <cellStyle name="常规 10 5 2 2 2 3 2 3 4 2" xfId="19130"/>
    <cellStyle name="常规 10 5 2 2 2 3 2 3 4 2 2" xfId="40664"/>
    <cellStyle name="常规 10 5 2 2 2 3 2 3 4 3" xfId="29900"/>
    <cellStyle name="常规 10 5 2 2 2 3 2 3 5" xfId="13748"/>
    <cellStyle name="常规 10 5 2 2 2 3 2 3 5 2" xfId="35282"/>
    <cellStyle name="常规 10 5 2 2 2 3 2 3 6" xfId="24518"/>
    <cellStyle name="常规 10 5 2 2 2 3 2 4" xfId="3880"/>
    <cellStyle name="常规 10 5 2 2 2 3 2 4 2" xfId="9262"/>
    <cellStyle name="常规 10 5 2 2 2 3 2 4 2 2" xfId="20026"/>
    <cellStyle name="常规 10 5 2 2 2 3 2 4 2 2 2" xfId="41560"/>
    <cellStyle name="常规 10 5 2 2 2 3 2 4 2 3" xfId="30796"/>
    <cellStyle name="常规 10 5 2 2 2 3 2 4 3" xfId="14644"/>
    <cellStyle name="常规 10 5 2 2 2 3 2 4 3 2" xfId="36178"/>
    <cellStyle name="常规 10 5 2 2 2 3 2 4 4" xfId="25414"/>
    <cellStyle name="常规 10 5 2 2 2 3 2 5" xfId="5672"/>
    <cellStyle name="常规 10 5 2 2 2 3 2 5 2" xfId="11054"/>
    <cellStyle name="常规 10 5 2 2 2 3 2 5 2 2" xfId="21818"/>
    <cellStyle name="常规 10 5 2 2 2 3 2 5 2 2 2" xfId="43352"/>
    <cellStyle name="常规 10 5 2 2 2 3 2 5 2 3" xfId="32588"/>
    <cellStyle name="常规 10 5 2 2 2 3 2 5 3" xfId="16436"/>
    <cellStyle name="常规 10 5 2 2 2 3 2 5 3 2" xfId="37970"/>
    <cellStyle name="常规 10 5 2 2 2 3 2 5 4" xfId="27206"/>
    <cellStyle name="常规 10 5 2 2 2 3 2 6" xfId="7470"/>
    <cellStyle name="常规 10 5 2 2 2 3 2 6 2" xfId="18234"/>
    <cellStyle name="常规 10 5 2 2 2 3 2 6 2 2" xfId="39768"/>
    <cellStyle name="常规 10 5 2 2 2 3 2 6 3" xfId="29004"/>
    <cellStyle name="常规 10 5 2 2 2 3 2 7" xfId="12852"/>
    <cellStyle name="常规 10 5 2 2 2 3 2 7 2" xfId="34386"/>
    <cellStyle name="常规 10 5 2 2 2 3 2 8" xfId="23622"/>
    <cellStyle name="常规 10 5 2 2 2 3 3" xfId="2312"/>
    <cellStyle name="常规 10 5 2 2 2 3 3 2" xfId="3208"/>
    <cellStyle name="常规 10 5 2 2 2 3 3 2 2" xfId="5000"/>
    <cellStyle name="常规 10 5 2 2 2 3 3 2 2 2" xfId="10382"/>
    <cellStyle name="常规 10 5 2 2 2 3 3 2 2 2 2" xfId="21146"/>
    <cellStyle name="常规 10 5 2 2 2 3 3 2 2 2 2 2" xfId="42680"/>
    <cellStyle name="常规 10 5 2 2 2 3 3 2 2 2 3" xfId="31916"/>
    <cellStyle name="常规 10 5 2 2 2 3 3 2 2 3" xfId="15764"/>
    <cellStyle name="常规 10 5 2 2 2 3 3 2 2 3 2" xfId="37298"/>
    <cellStyle name="常规 10 5 2 2 2 3 3 2 2 4" xfId="26534"/>
    <cellStyle name="常规 10 5 2 2 2 3 3 2 3" xfId="6792"/>
    <cellStyle name="常规 10 5 2 2 2 3 3 2 3 2" xfId="12174"/>
    <cellStyle name="常规 10 5 2 2 2 3 3 2 3 2 2" xfId="22938"/>
    <cellStyle name="常规 10 5 2 2 2 3 3 2 3 2 2 2" xfId="44472"/>
    <cellStyle name="常规 10 5 2 2 2 3 3 2 3 2 3" xfId="33708"/>
    <cellStyle name="常规 10 5 2 2 2 3 3 2 3 3" xfId="17556"/>
    <cellStyle name="常规 10 5 2 2 2 3 3 2 3 3 2" xfId="39090"/>
    <cellStyle name="常规 10 5 2 2 2 3 3 2 3 4" xfId="28326"/>
    <cellStyle name="常规 10 5 2 2 2 3 3 2 4" xfId="8590"/>
    <cellStyle name="常规 10 5 2 2 2 3 3 2 4 2" xfId="19354"/>
    <cellStyle name="常规 10 5 2 2 2 3 3 2 4 2 2" xfId="40888"/>
    <cellStyle name="常规 10 5 2 2 2 3 3 2 4 3" xfId="30124"/>
    <cellStyle name="常规 10 5 2 2 2 3 3 2 5" xfId="13972"/>
    <cellStyle name="常规 10 5 2 2 2 3 3 2 5 2" xfId="35506"/>
    <cellStyle name="常规 10 5 2 2 2 3 3 2 6" xfId="24742"/>
    <cellStyle name="常规 10 5 2 2 2 3 3 3" xfId="4104"/>
    <cellStyle name="常规 10 5 2 2 2 3 3 3 2" xfId="9486"/>
    <cellStyle name="常规 10 5 2 2 2 3 3 3 2 2" xfId="20250"/>
    <cellStyle name="常规 10 5 2 2 2 3 3 3 2 2 2" xfId="41784"/>
    <cellStyle name="常规 10 5 2 2 2 3 3 3 2 3" xfId="31020"/>
    <cellStyle name="常规 10 5 2 2 2 3 3 3 3" xfId="14868"/>
    <cellStyle name="常规 10 5 2 2 2 3 3 3 3 2" xfId="36402"/>
    <cellStyle name="常规 10 5 2 2 2 3 3 3 4" xfId="25638"/>
    <cellStyle name="常规 10 5 2 2 2 3 3 4" xfId="5896"/>
    <cellStyle name="常规 10 5 2 2 2 3 3 4 2" xfId="11278"/>
    <cellStyle name="常规 10 5 2 2 2 3 3 4 2 2" xfId="22042"/>
    <cellStyle name="常规 10 5 2 2 2 3 3 4 2 2 2" xfId="43576"/>
    <cellStyle name="常规 10 5 2 2 2 3 3 4 2 3" xfId="32812"/>
    <cellStyle name="常规 10 5 2 2 2 3 3 4 3" xfId="16660"/>
    <cellStyle name="常规 10 5 2 2 2 3 3 4 3 2" xfId="38194"/>
    <cellStyle name="常规 10 5 2 2 2 3 3 4 4" xfId="27430"/>
    <cellStyle name="常规 10 5 2 2 2 3 3 5" xfId="7694"/>
    <cellStyle name="常规 10 5 2 2 2 3 3 5 2" xfId="18458"/>
    <cellStyle name="常规 10 5 2 2 2 3 3 5 2 2" xfId="39992"/>
    <cellStyle name="常规 10 5 2 2 2 3 3 5 3" xfId="29228"/>
    <cellStyle name="常规 10 5 2 2 2 3 3 6" xfId="13076"/>
    <cellStyle name="常规 10 5 2 2 2 3 3 6 2" xfId="34610"/>
    <cellStyle name="常规 10 5 2 2 2 3 3 7" xfId="23846"/>
    <cellStyle name="常规 10 5 2 2 2 3 4" xfId="2760"/>
    <cellStyle name="常规 10 5 2 2 2 3 4 2" xfId="4552"/>
    <cellStyle name="常规 10 5 2 2 2 3 4 2 2" xfId="9934"/>
    <cellStyle name="常规 10 5 2 2 2 3 4 2 2 2" xfId="20698"/>
    <cellStyle name="常规 10 5 2 2 2 3 4 2 2 2 2" xfId="42232"/>
    <cellStyle name="常规 10 5 2 2 2 3 4 2 2 3" xfId="31468"/>
    <cellStyle name="常规 10 5 2 2 2 3 4 2 3" xfId="15316"/>
    <cellStyle name="常规 10 5 2 2 2 3 4 2 3 2" xfId="36850"/>
    <cellStyle name="常规 10 5 2 2 2 3 4 2 4" xfId="26086"/>
    <cellStyle name="常规 10 5 2 2 2 3 4 3" xfId="6344"/>
    <cellStyle name="常规 10 5 2 2 2 3 4 3 2" xfId="11726"/>
    <cellStyle name="常规 10 5 2 2 2 3 4 3 2 2" xfId="22490"/>
    <cellStyle name="常规 10 5 2 2 2 3 4 3 2 2 2" xfId="44024"/>
    <cellStyle name="常规 10 5 2 2 2 3 4 3 2 3" xfId="33260"/>
    <cellStyle name="常规 10 5 2 2 2 3 4 3 3" xfId="17108"/>
    <cellStyle name="常规 10 5 2 2 2 3 4 3 3 2" xfId="38642"/>
    <cellStyle name="常规 10 5 2 2 2 3 4 3 4" xfId="27878"/>
    <cellStyle name="常规 10 5 2 2 2 3 4 4" xfId="8142"/>
    <cellStyle name="常规 10 5 2 2 2 3 4 4 2" xfId="18906"/>
    <cellStyle name="常规 10 5 2 2 2 3 4 4 2 2" xfId="40440"/>
    <cellStyle name="常规 10 5 2 2 2 3 4 4 3" xfId="29676"/>
    <cellStyle name="常规 10 5 2 2 2 3 4 5" xfId="13524"/>
    <cellStyle name="常规 10 5 2 2 2 3 4 5 2" xfId="35058"/>
    <cellStyle name="常规 10 5 2 2 2 3 4 6" xfId="24294"/>
    <cellStyle name="常规 10 5 2 2 2 3 5" xfId="3656"/>
    <cellStyle name="常规 10 5 2 2 2 3 5 2" xfId="9038"/>
    <cellStyle name="常规 10 5 2 2 2 3 5 2 2" xfId="19802"/>
    <cellStyle name="常规 10 5 2 2 2 3 5 2 2 2" xfId="41336"/>
    <cellStyle name="常规 10 5 2 2 2 3 5 2 3" xfId="30572"/>
    <cellStyle name="常规 10 5 2 2 2 3 5 3" xfId="14420"/>
    <cellStyle name="常规 10 5 2 2 2 3 5 3 2" xfId="35954"/>
    <cellStyle name="常规 10 5 2 2 2 3 5 4" xfId="25190"/>
    <cellStyle name="常规 10 5 2 2 2 3 6" xfId="5448"/>
    <cellStyle name="常规 10 5 2 2 2 3 6 2" xfId="10830"/>
    <cellStyle name="常规 10 5 2 2 2 3 6 2 2" xfId="21594"/>
    <cellStyle name="常规 10 5 2 2 2 3 6 2 2 2" xfId="43128"/>
    <cellStyle name="常规 10 5 2 2 2 3 6 2 3" xfId="32364"/>
    <cellStyle name="常规 10 5 2 2 2 3 6 3" xfId="16212"/>
    <cellStyle name="常规 10 5 2 2 2 3 6 3 2" xfId="37746"/>
    <cellStyle name="常规 10 5 2 2 2 3 6 4" xfId="26982"/>
    <cellStyle name="常规 10 5 2 2 2 3 7" xfId="7246"/>
    <cellStyle name="常规 10 5 2 2 2 3 7 2" xfId="18010"/>
    <cellStyle name="常规 10 5 2 2 2 3 7 2 2" xfId="39544"/>
    <cellStyle name="常规 10 5 2 2 2 3 7 3" xfId="28780"/>
    <cellStyle name="常规 10 5 2 2 2 3 8" xfId="12628"/>
    <cellStyle name="常规 10 5 2 2 2 3 8 2" xfId="34162"/>
    <cellStyle name="常规 10 5 2 2 2 3 9" xfId="23398"/>
    <cellStyle name="常规 10 5 2 2 2 4" xfId="1975"/>
    <cellStyle name="常规 10 5 2 2 2 4 2" xfId="2424"/>
    <cellStyle name="常规 10 5 2 2 2 4 2 2" xfId="3320"/>
    <cellStyle name="常规 10 5 2 2 2 4 2 2 2" xfId="5112"/>
    <cellStyle name="常规 10 5 2 2 2 4 2 2 2 2" xfId="10494"/>
    <cellStyle name="常规 10 5 2 2 2 4 2 2 2 2 2" xfId="21258"/>
    <cellStyle name="常规 10 5 2 2 2 4 2 2 2 2 2 2" xfId="42792"/>
    <cellStyle name="常规 10 5 2 2 2 4 2 2 2 2 3" xfId="32028"/>
    <cellStyle name="常规 10 5 2 2 2 4 2 2 2 3" xfId="15876"/>
    <cellStyle name="常规 10 5 2 2 2 4 2 2 2 3 2" xfId="37410"/>
    <cellStyle name="常规 10 5 2 2 2 4 2 2 2 4" xfId="26646"/>
    <cellStyle name="常规 10 5 2 2 2 4 2 2 3" xfId="6904"/>
    <cellStyle name="常规 10 5 2 2 2 4 2 2 3 2" xfId="12286"/>
    <cellStyle name="常规 10 5 2 2 2 4 2 2 3 2 2" xfId="23050"/>
    <cellStyle name="常规 10 5 2 2 2 4 2 2 3 2 2 2" xfId="44584"/>
    <cellStyle name="常规 10 5 2 2 2 4 2 2 3 2 3" xfId="33820"/>
    <cellStyle name="常规 10 5 2 2 2 4 2 2 3 3" xfId="17668"/>
    <cellStyle name="常规 10 5 2 2 2 4 2 2 3 3 2" xfId="39202"/>
    <cellStyle name="常规 10 5 2 2 2 4 2 2 3 4" xfId="28438"/>
    <cellStyle name="常规 10 5 2 2 2 4 2 2 4" xfId="8702"/>
    <cellStyle name="常规 10 5 2 2 2 4 2 2 4 2" xfId="19466"/>
    <cellStyle name="常规 10 5 2 2 2 4 2 2 4 2 2" xfId="41000"/>
    <cellStyle name="常规 10 5 2 2 2 4 2 2 4 3" xfId="30236"/>
    <cellStyle name="常规 10 5 2 2 2 4 2 2 5" xfId="14084"/>
    <cellStyle name="常规 10 5 2 2 2 4 2 2 5 2" xfId="35618"/>
    <cellStyle name="常规 10 5 2 2 2 4 2 2 6" xfId="24854"/>
    <cellStyle name="常规 10 5 2 2 2 4 2 3" xfId="4216"/>
    <cellStyle name="常规 10 5 2 2 2 4 2 3 2" xfId="9598"/>
    <cellStyle name="常规 10 5 2 2 2 4 2 3 2 2" xfId="20362"/>
    <cellStyle name="常规 10 5 2 2 2 4 2 3 2 2 2" xfId="41896"/>
    <cellStyle name="常规 10 5 2 2 2 4 2 3 2 3" xfId="31132"/>
    <cellStyle name="常规 10 5 2 2 2 4 2 3 3" xfId="14980"/>
    <cellStyle name="常规 10 5 2 2 2 4 2 3 3 2" xfId="36514"/>
    <cellStyle name="常规 10 5 2 2 2 4 2 3 4" xfId="25750"/>
    <cellStyle name="常规 10 5 2 2 2 4 2 4" xfId="6008"/>
    <cellStyle name="常规 10 5 2 2 2 4 2 4 2" xfId="11390"/>
    <cellStyle name="常规 10 5 2 2 2 4 2 4 2 2" xfId="22154"/>
    <cellStyle name="常规 10 5 2 2 2 4 2 4 2 2 2" xfId="43688"/>
    <cellStyle name="常规 10 5 2 2 2 4 2 4 2 3" xfId="32924"/>
    <cellStyle name="常规 10 5 2 2 2 4 2 4 3" xfId="16772"/>
    <cellStyle name="常规 10 5 2 2 2 4 2 4 3 2" xfId="38306"/>
    <cellStyle name="常规 10 5 2 2 2 4 2 4 4" xfId="27542"/>
    <cellStyle name="常规 10 5 2 2 2 4 2 5" xfId="7806"/>
    <cellStyle name="常规 10 5 2 2 2 4 2 5 2" xfId="18570"/>
    <cellStyle name="常规 10 5 2 2 2 4 2 5 2 2" xfId="40104"/>
    <cellStyle name="常规 10 5 2 2 2 4 2 5 3" xfId="29340"/>
    <cellStyle name="常规 10 5 2 2 2 4 2 6" xfId="13188"/>
    <cellStyle name="常规 10 5 2 2 2 4 2 6 2" xfId="34722"/>
    <cellStyle name="常规 10 5 2 2 2 4 2 7" xfId="23958"/>
    <cellStyle name="常规 10 5 2 2 2 4 3" xfId="2872"/>
    <cellStyle name="常规 10 5 2 2 2 4 3 2" xfId="4664"/>
    <cellStyle name="常规 10 5 2 2 2 4 3 2 2" xfId="10046"/>
    <cellStyle name="常规 10 5 2 2 2 4 3 2 2 2" xfId="20810"/>
    <cellStyle name="常规 10 5 2 2 2 4 3 2 2 2 2" xfId="42344"/>
    <cellStyle name="常规 10 5 2 2 2 4 3 2 2 3" xfId="31580"/>
    <cellStyle name="常规 10 5 2 2 2 4 3 2 3" xfId="15428"/>
    <cellStyle name="常规 10 5 2 2 2 4 3 2 3 2" xfId="36962"/>
    <cellStyle name="常规 10 5 2 2 2 4 3 2 4" xfId="26198"/>
    <cellStyle name="常规 10 5 2 2 2 4 3 3" xfId="6456"/>
    <cellStyle name="常规 10 5 2 2 2 4 3 3 2" xfId="11838"/>
    <cellStyle name="常规 10 5 2 2 2 4 3 3 2 2" xfId="22602"/>
    <cellStyle name="常规 10 5 2 2 2 4 3 3 2 2 2" xfId="44136"/>
    <cellStyle name="常规 10 5 2 2 2 4 3 3 2 3" xfId="33372"/>
    <cellStyle name="常规 10 5 2 2 2 4 3 3 3" xfId="17220"/>
    <cellStyle name="常规 10 5 2 2 2 4 3 3 3 2" xfId="38754"/>
    <cellStyle name="常规 10 5 2 2 2 4 3 3 4" xfId="27990"/>
    <cellStyle name="常规 10 5 2 2 2 4 3 4" xfId="8254"/>
    <cellStyle name="常规 10 5 2 2 2 4 3 4 2" xfId="19018"/>
    <cellStyle name="常规 10 5 2 2 2 4 3 4 2 2" xfId="40552"/>
    <cellStyle name="常规 10 5 2 2 2 4 3 4 3" xfId="29788"/>
    <cellStyle name="常规 10 5 2 2 2 4 3 5" xfId="13636"/>
    <cellStyle name="常规 10 5 2 2 2 4 3 5 2" xfId="35170"/>
    <cellStyle name="常规 10 5 2 2 2 4 3 6" xfId="24406"/>
    <cellStyle name="常规 10 5 2 2 2 4 4" xfId="3768"/>
    <cellStyle name="常规 10 5 2 2 2 4 4 2" xfId="9150"/>
    <cellStyle name="常规 10 5 2 2 2 4 4 2 2" xfId="19914"/>
    <cellStyle name="常规 10 5 2 2 2 4 4 2 2 2" xfId="41448"/>
    <cellStyle name="常规 10 5 2 2 2 4 4 2 3" xfId="30684"/>
    <cellStyle name="常规 10 5 2 2 2 4 4 3" xfId="14532"/>
    <cellStyle name="常规 10 5 2 2 2 4 4 3 2" xfId="36066"/>
    <cellStyle name="常规 10 5 2 2 2 4 4 4" xfId="25302"/>
    <cellStyle name="常规 10 5 2 2 2 4 5" xfId="5560"/>
    <cellStyle name="常规 10 5 2 2 2 4 5 2" xfId="10942"/>
    <cellStyle name="常规 10 5 2 2 2 4 5 2 2" xfId="21706"/>
    <cellStyle name="常规 10 5 2 2 2 4 5 2 2 2" xfId="43240"/>
    <cellStyle name="常规 10 5 2 2 2 4 5 2 3" xfId="32476"/>
    <cellStyle name="常规 10 5 2 2 2 4 5 3" xfId="16324"/>
    <cellStyle name="常规 10 5 2 2 2 4 5 3 2" xfId="37858"/>
    <cellStyle name="常规 10 5 2 2 2 4 5 4" xfId="27094"/>
    <cellStyle name="常规 10 5 2 2 2 4 6" xfId="7358"/>
    <cellStyle name="常规 10 5 2 2 2 4 6 2" xfId="18122"/>
    <cellStyle name="常规 10 5 2 2 2 4 6 2 2" xfId="39656"/>
    <cellStyle name="常规 10 5 2 2 2 4 6 3" xfId="28892"/>
    <cellStyle name="常规 10 5 2 2 2 4 7" xfId="12740"/>
    <cellStyle name="常规 10 5 2 2 2 4 7 2" xfId="34274"/>
    <cellStyle name="常规 10 5 2 2 2 4 8" xfId="23510"/>
    <cellStyle name="常规 10 5 2 2 2 5" xfId="2200"/>
    <cellStyle name="常规 10 5 2 2 2 5 2" xfId="3096"/>
    <cellStyle name="常规 10 5 2 2 2 5 2 2" xfId="4888"/>
    <cellStyle name="常规 10 5 2 2 2 5 2 2 2" xfId="10270"/>
    <cellStyle name="常规 10 5 2 2 2 5 2 2 2 2" xfId="21034"/>
    <cellStyle name="常规 10 5 2 2 2 5 2 2 2 2 2" xfId="42568"/>
    <cellStyle name="常规 10 5 2 2 2 5 2 2 2 3" xfId="31804"/>
    <cellStyle name="常规 10 5 2 2 2 5 2 2 3" xfId="15652"/>
    <cellStyle name="常规 10 5 2 2 2 5 2 2 3 2" xfId="37186"/>
    <cellStyle name="常规 10 5 2 2 2 5 2 2 4" xfId="26422"/>
    <cellStyle name="常规 10 5 2 2 2 5 2 3" xfId="6680"/>
    <cellStyle name="常规 10 5 2 2 2 5 2 3 2" xfId="12062"/>
    <cellStyle name="常规 10 5 2 2 2 5 2 3 2 2" xfId="22826"/>
    <cellStyle name="常规 10 5 2 2 2 5 2 3 2 2 2" xfId="44360"/>
    <cellStyle name="常规 10 5 2 2 2 5 2 3 2 3" xfId="33596"/>
    <cellStyle name="常规 10 5 2 2 2 5 2 3 3" xfId="17444"/>
    <cellStyle name="常规 10 5 2 2 2 5 2 3 3 2" xfId="38978"/>
    <cellStyle name="常规 10 5 2 2 2 5 2 3 4" xfId="28214"/>
    <cellStyle name="常规 10 5 2 2 2 5 2 4" xfId="8478"/>
    <cellStyle name="常规 10 5 2 2 2 5 2 4 2" xfId="19242"/>
    <cellStyle name="常规 10 5 2 2 2 5 2 4 2 2" xfId="40776"/>
    <cellStyle name="常规 10 5 2 2 2 5 2 4 3" xfId="30012"/>
    <cellStyle name="常规 10 5 2 2 2 5 2 5" xfId="13860"/>
    <cellStyle name="常规 10 5 2 2 2 5 2 5 2" xfId="35394"/>
    <cellStyle name="常规 10 5 2 2 2 5 2 6" xfId="24630"/>
    <cellStyle name="常规 10 5 2 2 2 5 3" xfId="3992"/>
    <cellStyle name="常规 10 5 2 2 2 5 3 2" xfId="9374"/>
    <cellStyle name="常规 10 5 2 2 2 5 3 2 2" xfId="20138"/>
    <cellStyle name="常规 10 5 2 2 2 5 3 2 2 2" xfId="41672"/>
    <cellStyle name="常规 10 5 2 2 2 5 3 2 3" xfId="30908"/>
    <cellStyle name="常规 10 5 2 2 2 5 3 3" xfId="14756"/>
    <cellStyle name="常规 10 5 2 2 2 5 3 3 2" xfId="36290"/>
    <cellStyle name="常规 10 5 2 2 2 5 3 4" xfId="25526"/>
    <cellStyle name="常规 10 5 2 2 2 5 4" xfId="5784"/>
    <cellStyle name="常规 10 5 2 2 2 5 4 2" xfId="11166"/>
    <cellStyle name="常规 10 5 2 2 2 5 4 2 2" xfId="21930"/>
    <cellStyle name="常规 10 5 2 2 2 5 4 2 2 2" xfId="43464"/>
    <cellStyle name="常规 10 5 2 2 2 5 4 2 3" xfId="32700"/>
    <cellStyle name="常规 10 5 2 2 2 5 4 3" xfId="16548"/>
    <cellStyle name="常规 10 5 2 2 2 5 4 3 2" xfId="38082"/>
    <cellStyle name="常规 10 5 2 2 2 5 4 4" xfId="27318"/>
    <cellStyle name="常规 10 5 2 2 2 5 5" xfId="7582"/>
    <cellStyle name="常规 10 5 2 2 2 5 5 2" xfId="18346"/>
    <cellStyle name="常规 10 5 2 2 2 5 5 2 2" xfId="39880"/>
    <cellStyle name="常规 10 5 2 2 2 5 5 3" xfId="29116"/>
    <cellStyle name="常规 10 5 2 2 2 5 6" xfId="12964"/>
    <cellStyle name="常规 10 5 2 2 2 5 6 2" xfId="34498"/>
    <cellStyle name="常规 10 5 2 2 2 5 7" xfId="23734"/>
    <cellStyle name="常规 10 5 2 2 2 6" xfId="2648"/>
    <cellStyle name="常规 10 5 2 2 2 6 2" xfId="4440"/>
    <cellStyle name="常规 10 5 2 2 2 6 2 2" xfId="9822"/>
    <cellStyle name="常规 10 5 2 2 2 6 2 2 2" xfId="20586"/>
    <cellStyle name="常规 10 5 2 2 2 6 2 2 2 2" xfId="42120"/>
    <cellStyle name="常规 10 5 2 2 2 6 2 2 3" xfId="31356"/>
    <cellStyle name="常规 10 5 2 2 2 6 2 3" xfId="15204"/>
    <cellStyle name="常规 10 5 2 2 2 6 2 3 2" xfId="36738"/>
    <cellStyle name="常规 10 5 2 2 2 6 2 4" xfId="25974"/>
    <cellStyle name="常规 10 5 2 2 2 6 3" xfId="6232"/>
    <cellStyle name="常规 10 5 2 2 2 6 3 2" xfId="11614"/>
    <cellStyle name="常规 10 5 2 2 2 6 3 2 2" xfId="22378"/>
    <cellStyle name="常规 10 5 2 2 2 6 3 2 2 2" xfId="43912"/>
    <cellStyle name="常规 10 5 2 2 2 6 3 2 3" xfId="33148"/>
    <cellStyle name="常规 10 5 2 2 2 6 3 3" xfId="16996"/>
    <cellStyle name="常规 10 5 2 2 2 6 3 3 2" xfId="38530"/>
    <cellStyle name="常规 10 5 2 2 2 6 3 4" xfId="27766"/>
    <cellStyle name="常规 10 5 2 2 2 6 4" xfId="8030"/>
    <cellStyle name="常规 10 5 2 2 2 6 4 2" xfId="18794"/>
    <cellStyle name="常规 10 5 2 2 2 6 4 2 2" xfId="40328"/>
    <cellStyle name="常规 10 5 2 2 2 6 4 3" xfId="29564"/>
    <cellStyle name="常规 10 5 2 2 2 6 5" xfId="13412"/>
    <cellStyle name="常规 10 5 2 2 2 6 5 2" xfId="34946"/>
    <cellStyle name="常规 10 5 2 2 2 6 6" xfId="24182"/>
    <cellStyle name="常规 10 5 2 2 2 7" xfId="3544"/>
    <cellStyle name="常规 10 5 2 2 2 7 2" xfId="8926"/>
    <cellStyle name="常规 10 5 2 2 2 7 2 2" xfId="19690"/>
    <cellStyle name="常规 10 5 2 2 2 7 2 2 2" xfId="41224"/>
    <cellStyle name="常规 10 5 2 2 2 7 2 3" xfId="30460"/>
    <cellStyle name="常规 10 5 2 2 2 7 3" xfId="14308"/>
    <cellStyle name="常规 10 5 2 2 2 7 3 2" xfId="35842"/>
    <cellStyle name="常规 10 5 2 2 2 7 4" xfId="25078"/>
    <cellStyle name="常规 10 5 2 2 2 8" xfId="5336"/>
    <cellStyle name="常规 10 5 2 2 2 8 2" xfId="10718"/>
    <cellStyle name="常规 10 5 2 2 2 8 2 2" xfId="21482"/>
    <cellStyle name="常规 10 5 2 2 2 8 2 2 2" xfId="43016"/>
    <cellStyle name="常规 10 5 2 2 2 8 2 3" xfId="32252"/>
    <cellStyle name="常规 10 5 2 2 2 8 3" xfId="16100"/>
    <cellStyle name="常规 10 5 2 2 2 8 3 2" xfId="37634"/>
    <cellStyle name="常规 10 5 2 2 2 8 4" xfId="26870"/>
    <cellStyle name="常规 10 5 2 2 2 9" xfId="7134"/>
    <cellStyle name="常规 10 5 2 2 2 9 2" xfId="17898"/>
    <cellStyle name="常规 10 5 2 2 2 9 2 2" xfId="39432"/>
    <cellStyle name="常规 10 5 2 2 2 9 3" xfId="28668"/>
    <cellStyle name="常规 10 5 2 2 3" xfId="1779"/>
    <cellStyle name="常规 10 5 2 2 3 10" xfId="23314"/>
    <cellStyle name="常规 10 5 2 2 3 2" xfId="1891"/>
    <cellStyle name="常规 10 5 2 2 3 2 2" xfId="2115"/>
    <cellStyle name="常规 10 5 2 2 3 2 2 2" xfId="2564"/>
    <cellStyle name="常规 10 5 2 2 3 2 2 2 2" xfId="3460"/>
    <cellStyle name="常规 10 5 2 2 3 2 2 2 2 2" xfId="5252"/>
    <cellStyle name="常规 10 5 2 2 3 2 2 2 2 2 2" xfId="10634"/>
    <cellStyle name="常规 10 5 2 2 3 2 2 2 2 2 2 2" xfId="21398"/>
    <cellStyle name="常规 10 5 2 2 3 2 2 2 2 2 2 2 2" xfId="42932"/>
    <cellStyle name="常规 10 5 2 2 3 2 2 2 2 2 2 3" xfId="32168"/>
    <cellStyle name="常规 10 5 2 2 3 2 2 2 2 2 3" xfId="16016"/>
    <cellStyle name="常规 10 5 2 2 3 2 2 2 2 2 3 2" xfId="37550"/>
    <cellStyle name="常规 10 5 2 2 3 2 2 2 2 2 4" xfId="26786"/>
    <cellStyle name="常规 10 5 2 2 3 2 2 2 2 3" xfId="7044"/>
    <cellStyle name="常规 10 5 2 2 3 2 2 2 2 3 2" xfId="12426"/>
    <cellStyle name="常规 10 5 2 2 3 2 2 2 2 3 2 2" xfId="23190"/>
    <cellStyle name="常规 10 5 2 2 3 2 2 2 2 3 2 2 2" xfId="44724"/>
    <cellStyle name="常规 10 5 2 2 3 2 2 2 2 3 2 3" xfId="33960"/>
    <cellStyle name="常规 10 5 2 2 3 2 2 2 2 3 3" xfId="17808"/>
    <cellStyle name="常规 10 5 2 2 3 2 2 2 2 3 3 2" xfId="39342"/>
    <cellStyle name="常规 10 5 2 2 3 2 2 2 2 3 4" xfId="28578"/>
    <cellStyle name="常规 10 5 2 2 3 2 2 2 2 4" xfId="8842"/>
    <cellStyle name="常规 10 5 2 2 3 2 2 2 2 4 2" xfId="19606"/>
    <cellStyle name="常规 10 5 2 2 3 2 2 2 2 4 2 2" xfId="41140"/>
    <cellStyle name="常规 10 5 2 2 3 2 2 2 2 4 3" xfId="30376"/>
    <cellStyle name="常规 10 5 2 2 3 2 2 2 2 5" xfId="14224"/>
    <cellStyle name="常规 10 5 2 2 3 2 2 2 2 5 2" xfId="35758"/>
    <cellStyle name="常规 10 5 2 2 3 2 2 2 2 6" xfId="24994"/>
    <cellStyle name="常规 10 5 2 2 3 2 2 2 3" xfId="4356"/>
    <cellStyle name="常规 10 5 2 2 3 2 2 2 3 2" xfId="9738"/>
    <cellStyle name="常规 10 5 2 2 3 2 2 2 3 2 2" xfId="20502"/>
    <cellStyle name="常规 10 5 2 2 3 2 2 2 3 2 2 2" xfId="42036"/>
    <cellStyle name="常规 10 5 2 2 3 2 2 2 3 2 3" xfId="31272"/>
    <cellStyle name="常规 10 5 2 2 3 2 2 2 3 3" xfId="15120"/>
    <cellStyle name="常规 10 5 2 2 3 2 2 2 3 3 2" xfId="36654"/>
    <cellStyle name="常规 10 5 2 2 3 2 2 2 3 4" xfId="25890"/>
    <cellStyle name="常规 10 5 2 2 3 2 2 2 4" xfId="6148"/>
    <cellStyle name="常规 10 5 2 2 3 2 2 2 4 2" xfId="11530"/>
    <cellStyle name="常规 10 5 2 2 3 2 2 2 4 2 2" xfId="22294"/>
    <cellStyle name="常规 10 5 2 2 3 2 2 2 4 2 2 2" xfId="43828"/>
    <cellStyle name="常规 10 5 2 2 3 2 2 2 4 2 3" xfId="33064"/>
    <cellStyle name="常规 10 5 2 2 3 2 2 2 4 3" xfId="16912"/>
    <cellStyle name="常规 10 5 2 2 3 2 2 2 4 3 2" xfId="38446"/>
    <cellStyle name="常规 10 5 2 2 3 2 2 2 4 4" xfId="27682"/>
    <cellStyle name="常规 10 5 2 2 3 2 2 2 5" xfId="7946"/>
    <cellStyle name="常规 10 5 2 2 3 2 2 2 5 2" xfId="18710"/>
    <cellStyle name="常规 10 5 2 2 3 2 2 2 5 2 2" xfId="40244"/>
    <cellStyle name="常规 10 5 2 2 3 2 2 2 5 3" xfId="29480"/>
    <cellStyle name="常规 10 5 2 2 3 2 2 2 6" xfId="13328"/>
    <cellStyle name="常规 10 5 2 2 3 2 2 2 6 2" xfId="34862"/>
    <cellStyle name="常规 10 5 2 2 3 2 2 2 7" xfId="24098"/>
    <cellStyle name="常规 10 5 2 2 3 2 2 3" xfId="3012"/>
    <cellStyle name="常规 10 5 2 2 3 2 2 3 2" xfId="4804"/>
    <cellStyle name="常规 10 5 2 2 3 2 2 3 2 2" xfId="10186"/>
    <cellStyle name="常规 10 5 2 2 3 2 2 3 2 2 2" xfId="20950"/>
    <cellStyle name="常规 10 5 2 2 3 2 2 3 2 2 2 2" xfId="42484"/>
    <cellStyle name="常规 10 5 2 2 3 2 2 3 2 2 3" xfId="31720"/>
    <cellStyle name="常规 10 5 2 2 3 2 2 3 2 3" xfId="15568"/>
    <cellStyle name="常规 10 5 2 2 3 2 2 3 2 3 2" xfId="37102"/>
    <cellStyle name="常规 10 5 2 2 3 2 2 3 2 4" xfId="26338"/>
    <cellStyle name="常规 10 5 2 2 3 2 2 3 3" xfId="6596"/>
    <cellStyle name="常规 10 5 2 2 3 2 2 3 3 2" xfId="11978"/>
    <cellStyle name="常规 10 5 2 2 3 2 2 3 3 2 2" xfId="22742"/>
    <cellStyle name="常规 10 5 2 2 3 2 2 3 3 2 2 2" xfId="44276"/>
    <cellStyle name="常规 10 5 2 2 3 2 2 3 3 2 3" xfId="33512"/>
    <cellStyle name="常规 10 5 2 2 3 2 2 3 3 3" xfId="17360"/>
    <cellStyle name="常规 10 5 2 2 3 2 2 3 3 3 2" xfId="38894"/>
    <cellStyle name="常规 10 5 2 2 3 2 2 3 3 4" xfId="28130"/>
    <cellStyle name="常规 10 5 2 2 3 2 2 3 4" xfId="8394"/>
    <cellStyle name="常规 10 5 2 2 3 2 2 3 4 2" xfId="19158"/>
    <cellStyle name="常规 10 5 2 2 3 2 2 3 4 2 2" xfId="40692"/>
    <cellStyle name="常规 10 5 2 2 3 2 2 3 4 3" xfId="29928"/>
    <cellStyle name="常规 10 5 2 2 3 2 2 3 5" xfId="13776"/>
    <cellStyle name="常规 10 5 2 2 3 2 2 3 5 2" xfId="35310"/>
    <cellStyle name="常规 10 5 2 2 3 2 2 3 6" xfId="24546"/>
    <cellStyle name="常规 10 5 2 2 3 2 2 4" xfId="3908"/>
    <cellStyle name="常规 10 5 2 2 3 2 2 4 2" xfId="9290"/>
    <cellStyle name="常规 10 5 2 2 3 2 2 4 2 2" xfId="20054"/>
    <cellStyle name="常规 10 5 2 2 3 2 2 4 2 2 2" xfId="41588"/>
    <cellStyle name="常规 10 5 2 2 3 2 2 4 2 3" xfId="30824"/>
    <cellStyle name="常规 10 5 2 2 3 2 2 4 3" xfId="14672"/>
    <cellStyle name="常规 10 5 2 2 3 2 2 4 3 2" xfId="36206"/>
    <cellStyle name="常规 10 5 2 2 3 2 2 4 4" xfId="25442"/>
    <cellStyle name="常规 10 5 2 2 3 2 2 5" xfId="5700"/>
    <cellStyle name="常规 10 5 2 2 3 2 2 5 2" xfId="11082"/>
    <cellStyle name="常规 10 5 2 2 3 2 2 5 2 2" xfId="21846"/>
    <cellStyle name="常规 10 5 2 2 3 2 2 5 2 2 2" xfId="43380"/>
    <cellStyle name="常规 10 5 2 2 3 2 2 5 2 3" xfId="32616"/>
    <cellStyle name="常规 10 5 2 2 3 2 2 5 3" xfId="16464"/>
    <cellStyle name="常规 10 5 2 2 3 2 2 5 3 2" xfId="37998"/>
    <cellStyle name="常规 10 5 2 2 3 2 2 5 4" xfId="27234"/>
    <cellStyle name="常规 10 5 2 2 3 2 2 6" xfId="7498"/>
    <cellStyle name="常规 10 5 2 2 3 2 2 6 2" xfId="18262"/>
    <cellStyle name="常规 10 5 2 2 3 2 2 6 2 2" xfId="39796"/>
    <cellStyle name="常规 10 5 2 2 3 2 2 6 3" xfId="29032"/>
    <cellStyle name="常规 10 5 2 2 3 2 2 7" xfId="12880"/>
    <cellStyle name="常规 10 5 2 2 3 2 2 7 2" xfId="34414"/>
    <cellStyle name="常规 10 5 2 2 3 2 2 8" xfId="23650"/>
    <cellStyle name="常规 10 5 2 2 3 2 3" xfId="2340"/>
    <cellStyle name="常规 10 5 2 2 3 2 3 2" xfId="3236"/>
    <cellStyle name="常规 10 5 2 2 3 2 3 2 2" xfId="5028"/>
    <cellStyle name="常规 10 5 2 2 3 2 3 2 2 2" xfId="10410"/>
    <cellStyle name="常规 10 5 2 2 3 2 3 2 2 2 2" xfId="21174"/>
    <cellStyle name="常规 10 5 2 2 3 2 3 2 2 2 2 2" xfId="42708"/>
    <cellStyle name="常规 10 5 2 2 3 2 3 2 2 2 3" xfId="31944"/>
    <cellStyle name="常规 10 5 2 2 3 2 3 2 2 3" xfId="15792"/>
    <cellStyle name="常规 10 5 2 2 3 2 3 2 2 3 2" xfId="37326"/>
    <cellStyle name="常规 10 5 2 2 3 2 3 2 2 4" xfId="26562"/>
    <cellStyle name="常规 10 5 2 2 3 2 3 2 3" xfId="6820"/>
    <cellStyle name="常规 10 5 2 2 3 2 3 2 3 2" xfId="12202"/>
    <cellStyle name="常规 10 5 2 2 3 2 3 2 3 2 2" xfId="22966"/>
    <cellStyle name="常规 10 5 2 2 3 2 3 2 3 2 2 2" xfId="44500"/>
    <cellStyle name="常规 10 5 2 2 3 2 3 2 3 2 3" xfId="33736"/>
    <cellStyle name="常规 10 5 2 2 3 2 3 2 3 3" xfId="17584"/>
    <cellStyle name="常规 10 5 2 2 3 2 3 2 3 3 2" xfId="39118"/>
    <cellStyle name="常规 10 5 2 2 3 2 3 2 3 4" xfId="28354"/>
    <cellStyle name="常规 10 5 2 2 3 2 3 2 4" xfId="8618"/>
    <cellStyle name="常规 10 5 2 2 3 2 3 2 4 2" xfId="19382"/>
    <cellStyle name="常规 10 5 2 2 3 2 3 2 4 2 2" xfId="40916"/>
    <cellStyle name="常规 10 5 2 2 3 2 3 2 4 3" xfId="30152"/>
    <cellStyle name="常规 10 5 2 2 3 2 3 2 5" xfId="14000"/>
    <cellStyle name="常规 10 5 2 2 3 2 3 2 5 2" xfId="35534"/>
    <cellStyle name="常规 10 5 2 2 3 2 3 2 6" xfId="24770"/>
    <cellStyle name="常规 10 5 2 2 3 2 3 3" xfId="4132"/>
    <cellStyle name="常规 10 5 2 2 3 2 3 3 2" xfId="9514"/>
    <cellStyle name="常规 10 5 2 2 3 2 3 3 2 2" xfId="20278"/>
    <cellStyle name="常规 10 5 2 2 3 2 3 3 2 2 2" xfId="41812"/>
    <cellStyle name="常规 10 5 2 2 3 2 3 3 2 3" xfId="31048"/>
    <cellStyle name="常规 10 5 2 2 3 2 3 3 3" xfId="14896"/>
    <cellStyle name="常规 10 5 2 2 3 2 3 3 3 2" xfId="36430"/>
    <cellStyle name="常规 10 5 2 2 3 2 3 3 4" xfId="25666"/>
    <cellStyle name="常规 10 5 2 2 3 2 3 4" xfId="5924"/>
    <cellStyle name="常规 10 5 2 2 3 2 3 4 2" xfId="11306"/>
    <cellStyle name="常规 10 5 2 2 3 2 3 4 2 2" xfId="22070"/>
    <cellStyle name="常规 10 5 2 2 3 2 3 4 2 2 2" xfId="43604"/>
    <cellStyle name="常规 10 5 2 2 3 2 3 4 2 3" xfId="32840"/>
    <cellStyle name="常规 10 5 2 2 3 2 3 4 3" xfId="16688"/>
    <cellStyle name="常规 10 5 2 2 3 2 3 4 3 2" xfId="38222"/>
    <cellStyle name="常规 10 5 2 2 3 2 3 4 4" xfId="27458"/>
    <cellStyle name="常规 10 5 2 2 3 2 3 5" xfId="7722"/>
    <cellStyle name="常规 10 5 2 2 3 2 3 5 2" xfId="18486"/>
    <cellStyle name="常规 10 5 2 2 3 2 3 5 2 2" xfId="40020"/>
    <cellStyle name="常规 10 5 2 2 3 2 3 5 3" xfId="29256"/>
    <cellStyle name="常规 10 5 2 2 3 2 3 6" xfId="13104"/>
    <cellStyle name="常规 10 5 2 2 3 2 3 6 2" xfId="34638"/>
    <cellStyle name="常规 10 5 2 2 3 2 3 7" xfId="23874"/>
    <cellStyle name="常规 10 5 2 2 3 2 4" xfId="2788"/>
    <cellStyle name="常规 10 5 2 2 3 2 4 2" xfId="4580"/>
    <cellStyle name="常规 10 5 2 2 3 2 4 2 2" xfId="9962"/>
    <cellStyle name="常规 10 5 2 2 3 2 4 2 2 2" xfId="20726"/>
    <cellStyle name="常规 10 5 2 2 3 2 4 2 2 2 2" xfId="42260"/>
    <cellStyle name="常规 10 5 2 2 3 2 4 2 2 3" xfId="31496"/>
    <cellStyle name="常规 10 5 2 2 3 2 4 2 3" xfId="15344"/>
    <cellStyle name="常规 10 5 2 2 3 2 4 2 3 2" xfId="36878"/>
    <cellStyle name="常规 10 5 2 2 3 2 4 2 4" xfId="26114"/>
    <cellStyle name="常规 10 5 2 2 3 2 4 3" xfId="6372"/>
    <cellStyle name="常规 10 5 2 2 3 2 4 3 2" xfId="11754"/>
    <cellStyle name="常规 10 5 2 2 3 2 4 3 2 2" xfId="22518"/>
    <cellStyle name="常规 10 5 2 2 3 2 4 3 2 2 2" xfId="44052"/>
    <cellStyle name="常规 10 5 2 2 3 2 4 3 2 3" xfId="33288"/>
    <cellStyle name="常规 10 5 2 2 3 2 4 3 3" xfId="17136"/>
    <cellStyle name="常规 10 5 2 2 3 2 4 3 3 2" xfId="38670"/>
    <cellStyle name="常规 10 5 2 2 3 2 4 3 4" xfId="27906"/>
    <cellStyle name="常规 10 5 2 2 3 2 4 4" xfId="8170"/>
    <cellStyle name="常规 10 5 2 2 3 2 4 4 2" xfId="18934"/>
    <cellStyle name="常规 10 5 2 2 3 2 4 4 2 2" xfId="40468"/>
    <cellStyle name="常规 10 5 2 2 3 2 4 4 3" xfId="29704"/>
    <cellStyle name="常规 10 5 2 2 3 2 4 5" xfId="13552"/>
    <cellStyle name="常规 10 5 2 2 3 2 4 5 2" xfId="35086"/>
    <cellStyle name="常规 10 5 2 2 3 2 4 6" xfId="24322"/>
    <cellStyle name="常规 10 5 2 2 3 2 5" xfId="3684"/>
    <cellStyle name="常规 10 5 2 2 3 2 5 2" xfId="9066"/>
    <cellStyle name="常规 10 5 2 2 3 2 5 2 2" xfId="19830"/>
    <cellStyle name="常规 10 5 2 2 3 2 5 2 2 2" xfId="41364"/>
    <cellStyle name="常规 10 5 2 2 3 2 5 2 3" xfId="30600"/>
    <cellStyle name="常规 10 5 2 2 3 2 5 3" xfId="14448"/>
    <cellStyle name="常规 10 5 2 2 3 2 5 3 2" xfId="35982"/>
    <cellStyle name="常规 10 5 2 2 3 2 5 4" xfId="25218"/>
    <cellStyle name="常规 10 5 2 2 3 2 6" xfId="5476"/>
    <cellStyle name="常规 10 5 2 2 3 2 6 2" xfId="10858"/>
    <cellStyle name="常规 10 5 2 2 3 2 6 2 2" xfId="21622"/>
    <cellStyle name="常规 10 5 2 2 3 2 6 2 2 2" xfId="43156"/>
    <cellStyle name="常规 10 5 2 2 3 2 6 2 3" xfId="32392"/>
    <cellStyle name="常规 10 5 2 2 3 2 6 3" xfId="16240"/>
    <cellStyle name="常规 10 5 2 2 3 2 6 3 2" xfId="37774"/>
    <cellStyle name="常规 10 5 2 2 3 2 6 4" xfId="27010"/>
    <cellStyle name="常规 10 5 2 2 3 2 7" xfId="7274"/>
    <cellStyle name="常规 10 5 2 2 3 2 7 2" xfId="18038"/>
    <cellStyle name="常规 10 5 2 2 3 2 7 2 2" xfId="39572"/>
    <cellStyle name="常规 10 5 2 2 3 2 7 3" xfId="28808"/>
    <cellStyle name="常规 10 5 2 2 3 2 8" xfId="12656"/>
    <cellStyle name="常规 10 5 2 2 3 2 8 2" xfId="34190"/>
    <cellStyle name="常规 10 5 2 2 3 2 9" xfId="23426"/>
    <cellStyle name="常规 10 5 2 2 3 3" xfId="2003"/>
    <cellStyle name="常规 10 5 2 2 3 3 2" xfId="2452"/>
    <cellStyle name="常规 10 5 2 2 3 3 2 2" xfId="3348"/>
    <cellStyle name="常规 10 5 2 2 3 3 2 2 2" xfId="5140"/>
    <cellStyle name="常规 10 5 2 2 3 3 2 2 2 2" xfId="10522"/>
    <cellStyle name="常规 10 5 2 2 3 3 2 2 2 2 2" xfId="21286"/>
    <cellStyle name="常规 10 5 2 2 3 3 2 2 2 2 2 2" xfId="42820"/>
    <cellStyle name="常规 10 5 2 2 3 3 2 2 2 2 3" xfId="32056"/>
    <cellStyle name="常规 10 5 2 2 3 3 2 2 2 3" xfId="15904"/>
    <cellStyle name="常规 10 5 2 2 3 3 2 2 2 3 2" xfId="37438"/>
    <cellStyle name="常规 10 5 2 2 3 3 2 2 2 4" xfId="26674"/>
    <cellStyle name="常规 10 5 2 2 3 3 2 2 3" xfId="6932"/>
    <cellStyle name="常规 10 5 2 2 3 3 2 2 3 2" xfId="12314"/>
    <cellStyle name="常规 10 5 2 2 3 3 2 2 3 2 2" xfId="23078"/>
    <cellStyle name="常规 10 5 2 2 3 3 2 2 3 2 2 2" xfId="44612"/>
    <cellStyle name="常规 10 5 2 2 3 3 2 2 3 2 3" xfId="33848"/>
    <cellStyle name="常规 10 5 2 2 3 3 2 2 3 3" xfId="17696"/>
    <cellStyle name="常规 10 5 2 2 3 3 2 2 3 3 2" xfId="39230"/>
    <cellStyle name="常规 10 5 2 2 3 3 2 2 3 4" xfId="28466"/>
    <cellStyle name="常规 10 5 2 2 3 3 2 2 4" xfId="8730"/>
    <cellStyle name="常规 10 5 2 2 3 3 2 2 4 2" xfId="19494"/>
    <cellStyle name="常规 10 5 2 2 3 3 2 2 4 2 2" xfId="41028"/>
    <cellStyle name="常规 10 5 2 2 3 3 2 2 4 3" xfId="30264"/>
    <cellStyle name="常规 10 5 2 2 3 3 2 2 5" xfId="14112"/>
    <cellStyle name="常规 10 5 2 2 3 3 2 2 5 2" xfId="35646"/>
    <cellStyle name="常规 10 5 2 2 3 3 2 2 6" xfId="24882"/>
    <cellStyle name="常规 10 5 2 2 3 3 2 3" xfId="4244"/>
    <cellStyle name="常规 10 5 2 2 3 3 2 3 2" xfId="9626"/>
    <cellStyle name="常规 10 5 2 2 3 3 2 3 2 2" xfId="20390"/>
    <cellStyle name="常规 10 5 2 2 3 3 2 3 2 2 2" xfId="41924"/>
    <cellStyle name="常规 10 5 2 2 3 3 2 3 2 3" xfId="31160"/>
    <cellStyle name="常规 10 5 2 2 3 3 2 3 3" xfId="15008"/>
    <cellStyle name="常规 10 5 2 2 3 3 2 3 3 2" xfId="36542"/>
    <cellStyle name="常规 10 5 2 2 3 3 2 3 4" xfId="25778"/>
    <cellStyle name="常规 10 5 2 2 3 3 2 4" xfId="6036"/>
    <cellStyle name="常规 10 5 2 2 3 3 2 4 2" xfId="11418"/>
    <cellStyle name="常规 10 5 2 2 3 3 2 4 2 2" xfId="22182"/>
    <cellStyle name="常规 10 5 2 2 3 3 2 4 2 2 2" xfId="43716"/>
    <cellStyle name="常规 10 5 2 2 3 3 2 4 2 3" xfId="32952"/>
    <cellStyle name="常规 10 5 2 2 3 3 2 4 3" xfId="16800"/>
    <cellStyle name="常规 10 5 2 2 3 3 2 4 3 2" xfId="38334"/>
    <cellStyle name="常规 10 5 2 2 3 3 2 4 4" xfId="27570"/>
    <cellStyle name="常规 10 5 2 2 3 3 2 5" xfId="7834"/>
    <cellStyle name="常规 10 5 2 2 3 3 2 5 2" xfId="18598"/>
    <cellStyle name="常规 10 5 2 2 3 3 2 5 2 2" xfId="40132"/>
    <cellStyle name="常规 10 5 2 2 3 3 2 5 3" xfId="29368"/>
    <cellStyle name="常规 10 5 2 2 3 3 2 6" xfId="13216"/>
    <cellStyle name="常规 10 5 2 2 3 3 2 6 2" xfId="34750"/>
    <cellStyle name="常规 10 5 2 2 3 3 2 7" xfId="23986"/>
    <cellStyle name="常规 10 5 2 2 3 3 3" xfId="2900"/>
    <cellStyle name="常规 10 5 2 2 3 3 3 2" xfId="4692"/>
    <cellStyle name="常规 10 5 2 2 3 3 3 2 2" xfId="10074"/>
    <cellStyle name="常规 10 5 2 2 3 3 3 2 2 2" xfId="20838"/>
    <cellStyle name="常规 10 5 2 2 3 3 3 2 2 2 2" xfId="42372"/>
    <cellStyle name="常规 10 5 2 2 3 3 3 2 2 3" xfId="31608"/>
    <cellStyle name="常规 10 5 2 2 3 3 3 2 3" xfId="15456"/>
    <cellStyle name="常规 10 5 2 2 3 3 3 2 3 2" xfId="36990"/>
    <cellStyle name="常规 10 5 2 2 3 3 3 2 4" xfId="26226"/>
    <cellStyle name="常规 10 5 2 2 3 3 3 3" xfId="6484"/>
    <cellStyle name="常规 10 5 2 2 3 3 3 3 2" xfId="11866"/>
    <cellStyle name="常规 10 5 2 2 3 3 3 3 2 2" xfId="22630"/>
    <cellStyle name="常规 10 5 2 2 3 3 3 3 2 2 2" xfId="44164"/>
    <cellStyle name="常规 10 5 2 2 3 3 3 3 2 3" xfId="33400"/>
    <cellStyle name="常规 10 5 2 2 3 3 3 3 3" xfId="17248"/>
    <cellStyle name="常规 10 5 2 2 3 3 3 3 3 2" xfId="38782"/>
    <cellStyle name="常规 10 5 2 2 3 3 3 3 4" xfId="28018"/>
    <cellStyle name="常规 10 5 2 2 3 3 3 4" xfId="8282"/>
    <cellStyle name="常规 10 5 2 2 3 3 3 4 2" xfId="19046"/>
    <cellStyle name="常规 10 5 2 2 3 3 3 4 2 2" xfId="40580"/>
    <cellStyle name="常规 10 5 2 2 3 3 3 4 3" xfId="29816"/>
    <cellStyle name="常规 10 5 2 2 3 3 3 5" xfId="13664"/>
    <cellStyle name="常规 10 5 2 2 3 3 3 5 2" xfId="35198"/>
    <cellStyle name="常规 10 5 2 2 3 3 3 6" xfId="24434"/>
    <cellStyle name="常规 10 5 2 2 3 3 4" xfId="3796"/>
    <cellStyle name="常规 10 5 2 2 3 3 4 2" xfId="9178"/>
    <cellStyle name="常规 10 5 2 2 3 3 4 2 2" xfId="19942"/>
    <cellStyle name="常规 10 5 2 2 3 3 4 2 2 2" xfId="41476"/>
    <cellStyle name="常规 10 5 2 2 3 3 4 2 3" xfId="30712"/>
    <cellStyle name="常规 10 5 2 2 3 3 4 3" xfId="14560"/>
    <cellStyle name="常规 10 5 2 2 3 3 4 3 2" xfId="36094"/>
    <cellStyle name="常规 10 5 2 2 3 3 4 4" xfId="25330"/>
    <cellStyle name="常规 10 5 2 2 3 3 5" xfId="5588"/>
    <cellStyle name="常规 10 5 2 2 3 3 5 2" xfId="10970"/>
    <cellStyle name="常规 10 5 2 2 3 3 5 2 2" xfId="21734"/>
    <cellStyle name="常规 10 5 2 2 3 3 5 2 2 2" xfId="43268"/>
    <cellStyle name="常规 10 5 2 2 3 3 5 2 3" xfId="32504"/>
    <cellStyle name="常规 10 5 2 2 3 3 5 3" xfId="16352"/>
    <cellStyle name="常规 10 5 2 2 3 3 5 3 2" xfId="37886"/>
    <cellStyle name="常规 10 5 2 2 3 3 5 4" xfId="27122"/>
    <cellStyle name="常规 10 5 2 2 3 3 6" xfId="7386"/>
    <cellStyle name="常规 10 5 2 2 3 3 6 2" xfId="18150"/>
    <cellStyle name="常规 10 5 2 2 3 3 6 2 2" xfId="39684"/>
    <cellStyle name="常规 10 5 2 2 3 3 6 3" xfId="28920"/>
    <cellStyle name="常规 10 5 2 2 3 3 7" xfId="12768"/>
    <cellStyle name="常规 10 5 2 2 3 3 7 2" xfId="34302"/>
    <cellStyle name="常规 10 5 2 2 3 3 8" xfId="23538"/>
    <cellStyle name="常规 10 5 2 2 3 4" xfId="2228"/>
    <cellStyle name="常规 10 5 2 2 3 4 2" xfId="3124"/>
    <cellStyle name="常规 10 5 2 2 3 4 2 2" xfId="4916"/>
    <cellStyle name="常规 10 5 2 2 3 4 2 2 2" xfId="10298"/>
    <cellStyle name="常规 10 5 2 2 3 4 2 2 2 2" xfId="21062"/>
    <cellStyle name="常规 10 5 2 2 3 4 2 2 2 2 2" xfId="42596"/>
    <cellStyle name="常规 10 5 2 2 3 4 2 2 2 3" xfId="31832"/>
    <cellStyle name="常规 10 5 2 2 3 4 2 2 3" xfId="15680"/>
    <cellStyle name="常规 10 5 2 2 3 4 2 2 3 2" xfId="37214"/>
    <cellStyle name="常规 10 5 2 2 3 4 2 2 4" xfId="26450"/>
    <cellStyle name="常规 10 5 2 2 3 4 2 3" xfId="6708"/>
    <cellStyle name="常规 10 5 2 2 3 4 2 3 2" xfId="12090"/>
    <cellStyle name="常规 10 5 2 2 3 4 2 3 2 2" xfId="22854"/>
    <cellStyle name="常规 10 5 2 2 3 4 2 3 2 2 2" xfId="44388"/>
    <cellStyle name="常规 10 5 2 2 3 4 2 3 2 3" xfId="33624"/>
    <cellStyle name="常规 10 5 2 2 3 4 2 3 3" xfId="17472"/>
    <cellStyle name="常规 10 5 2 2 3 4 2 3 3 2" xfId="39006"/>
    <cellStyle name="常规 10 5 2 2 3 4 2 3 4" xfId="28242"/>
    <cellStyle name="常规 10 5 2 2 3 4 2 4" xfId="8506"/>
    <cellStyle name="常规 10 5 2 2 3 4 2 4 2" xfId="19270"/>
    <cellStyle name="常规 10 5 2 2 3 4 2 4 2 2" xfId="40804"/>
    <cellStyle name="常规 10 5 2 2 3 4 2 4 3" xfId="30040"/>
    <cellStyle name="常规 10 5 2 2 3 4 2 5" xfId="13888"/>
    <cellStyle name="常规 10 5 2 2 3 4 2 5 2" xfId="35422"/>
    <cellStyle name="常规 10 5 2 2 3 4 2 6" xfId="24658"/>
    <cellStyle name="常规 10 5 2 2 3 4 3" xfId="4020"/>
    <cellStyle name="常规 10 5 2 2 3 4 3 2" xfId="9402"/>
    <cellStyle name="常规 10 5 2 2 3 4 3 2 2" xfId="20166"/>
    <cellStyle name="常规 10 5 2 2 3 4 3 2 2 2" xfId="41700"/>
    <cellStyle name="常规 10 5 2 2 3 4 3 2 3" xfId="30936"/>
    <cellStyle name="常规 10 5 2 2 3 4 3 3" xfId="14784"/>
    <cellStyle name="常规 10 5 2 2 3 4 3 3 2" xfId="36318"/>
    <cellStyle name="常规 10 5 2 2 3 4 3 4" xfId="25554"/>
    <cellStyle name="常规 10 5 2 2 3 4 4" xfId="5812"/>
    <cellStyle name="常规 10 5 2 2 3 4 4 2" xfId="11194"/>
    <cellStyle name="常规 10 5 2 2 3 4 4 2 2" xfId="21958"/>
    <cellStyle name="常规 10 5 2 2 3 4 4 2 2 2" xfId="43492"/>
    <cellStyle name="常规 10 5 2 2 3 4 4 2 3" xfId="32728"/>
    <cellStyle name="常规 10 5 2 2 3 4 4 3" xfId="16576"/>
    <cellStyle name="常规 10 5 2 2 3 4 4 3 2" xfId="38110"/>
    <cellStyle name="常规 10 5 2 2 3 4 4 4" xfId="27346"/>
    <cellStyle name="常规 10 5 2 2 3 4 5" xfId="7610"/>
    <cellStyle name="常规 10 5 2 2 3 4 5 2" xfId="18374"/>
    <cellStyle name="常规 10 5 2 2 3 4 5 2 2" xfId="39908"/>
    <cellStyle name="常规 10 5 2 2 3 4 5 3" xfId="29144"/>
    <cellStyle name="常规 10 5 2 2 3 4 6" xfId="12992"/>
    <cellStyle name="常规 10 5 2 2 3 4 6 2" xfId="34526"/>
    <cellStyle name="常规 10 5 2 2 3 4 7" xfId="23762"/>
    <cellStyle name="常规 10 5 2 2 3 5" xfId="2676"/>
    <cellStyle name="常规 10 5 2 2 3 5 2" xfId="4468"/>
    <cellStyle name="常规 10 5 2 2 3 5 2 2" xfId="9850"/>
    <cellStyle name="常规 10 5 2 2 3 5 2 2 2" xfId="20614"/>
    <cellStyle name="常规 10 5 2 2 3 5 2 2 2 2" xfId="42148"/>
    <cellStyle name="常规 10 5 2 2 3 5 2 2 3" xfId="31384"/>
    <cellStyle name="常规 10 5 2 2 3 5 2 3" xfId="15232"/>
    <cellStyle name="常规 10 5 2 2 3 5 2 3 2" xfId="36766"/>
    <cellStyle name="常规 10 5 2 2 3 5 2 4" xfId="26002"/>
    <cellStyle name="常规 10 5 2 2 3 5 3" xfId="6260"/>
    <cellStyle name="常规 10 5 2 2 3 5 3 2" xfId="11642"/>
    <cellStyle name="常规 10 5 2 2 3 5 3 2 2" xfId="22406"/>
    <cellStyle name="常规 10 5 2 2 3 5 3 2 2 2" xfId="43940"/>
    <cellStyle name="常规 10 5 2 2 3 5 3 2 3" xfId="33176"/>
    <cellStyle name="常规 10 5 2 2 3 5 3 3" xfId="17024"/>
    <cellStyle name="常规 10 5 2 2 3 5 3 3 2" xfId="38558"/>
    <cellStyle name="常规 10 5 2 2 3 5 3 4" xfId="27794"/>
    <cellStyle name="常规 10 5 2 2 3 5 4" xfId="8058"/>
    <cellStyle name="常规 10 5 2 2 3 5 4 2" xfId="18822"/>
    <cellStyle name="常规 10 5 2 2 3 5 4 2 2" xfId="40356"/>
    <cellStyle name="常规 10 5 2 2 3 5 4 3" xfId="29592"/>
    <cellStyle name="常规 10 5 2 2 3 5 5" xfId="13440"/>
    <cellStyle name="常规 10 5 2 2 3 5 5 2" xfId="34974"/>
    <cellStyle name="常规 10 5 2 2 3 5 6" xfId="24210"/>
    <cellStyle name="常规 10 5 2 2 3 6" xfId="3572"/>
    <cellStyle name="常规 10 5 2 2 3 6 2" xfId="8954"/>
    <cellStyle name="常规 10 5 2 2 3 6 2 2" xfId="19718"/>
    <cellStyle name="常规 10 5 2 2 3 6 2 2 2" xfId="41252"/>
    <cellStyle name="常规 10 5 2 2 3 6 2 3" xfId="30488"/>
    <cellStyle name="常规 10 5 2 2 3 6 3" xfId="14336"/>
    <cellStyle name="常规 10 5 2 2 3 6 3 2" xfId="35870"/>
    <cellStyle name="常规 10 5 2 2 3 6 4" xfId="25106"/>
    <cellStyle name="常规 10 5 2 2 3 7" xfId="5364"/>
    <cellStyle name="常规 10 5 2 2 3 7 2" xfId="10746"/>
    <cellStyle name="常规 10 5 2 2 3 7 2 2" xfId="21510"/>
    <cellStyle name="常规 10 5 2 2 3 7 2 2 2" xfId="43044"/>
    <cellStyle name="常规 10 5 2 2 3 7 2 3" xfId="32280"/>
    <cellStyle name="常规 10 5 2 2 3 7 3" xfId="16128"/>
    <cellStyle name="常规 10 5 2 2 3 7 3 2" xfId="37662"/>
    <cellStyle name="常规 10 5 2 2 3 7 4" xfId="26898"/>
    <cellStyle name="常规 10 5 2 2 3 8" xfId="7162"/>
    <cellStyle name="常规 10 5 2 2 3 8 2" xfId="17926"/>
    <cellStyle name="常规 10 5 2 2 3 8 2 2" xfId="39460"/>
    <cellStyle name="常规 10 5 2 2 3 8 3" xfId="28696"/>
    <cellStyle name="常规 10 5 2 2 3 9" xfId="12544"/>
    <cellStyle name="常规 10 5 2 2 3 9 2" xfId="34078"/>
    <cellStyle name="常规 10 5 2 2 4" xfId="1835"/>
    <cellStyle name="常规 10 5 2 2 4 2" xfId="2059"/>
    <cellStyle name="常规 10 5 2 2 4 2 2" xfId="2508"/>
    <cellStyle name="常规 10 5 2 2 4 2 2 2" xfId="3404"/>
    <cellStyle name="常规 10 5 2 2 4 2 2 2 2" xfId="5196"/>
    <cellStyle name="常规 10 5 2 2 4 2 2 2 2 2" xfId="10578"/>
    <cellStyle name="常规 10 5 2 2 4 2 2 2 2 2 2" xfId="21342"/>
    <cellStyle name="常规 10 5 2 2 4 2 2 2 2 2 2 2" xfId="42876"/>
    <cellStyle name="常规 10 5 2 2 4 2 2 2 2 2 3" xfId="32112"/>
    <cellStyle name="常规 10 5 2 2 4 2 2 2 2 3" xfId="15960"/>
    <cellStyle name="常规 10 5 2 2 4 2 2 2 2 3 2" xfId="37494"/>
    <cellStyle name="常规 10 5 2 2 4 2 2 2 2 4" xfId="26730"/>
    <cellStyle name="常规 10 5 2 2 4 2 2 2 3" xfId="6988"/>
    <cellStyle name="常规 10 5 2 2 4 2 2 2 3 2" xfId="12370"/>
    <cellStyle name="常规 10 5 2 2 4 2 2 2 3 2 2" xfId="23134"/>
    <cellStyle name="常规 10 5 2 2 4 2 2 2 3 2 2 2" xfId="44668"/>
    <cellStyle name="常规 10 5 2 2 4 2 2 2 3 2 3" xfId="33904"/>
    <cellStyle name="常规 10 5 2 2 4 2 2 2 3 3" xfId="17752"/>
    <cellStyle name="常规 10 5 2 2 4 2 2 2 3 3 2" xfId="39286"/>
    <cellStyle name="常规 10 5 2 2 4 2 2 2 3 4" xfId="28522"/>
    <cellStyle name="常规 10 5 2 2 4 2 2 2 4" xfId="8786"/>
    <cellStyle name="常规 10 5 2 2 4 2 2 2 4 2" xfId="19550"/>
    <cellStyle name="常规 10 5 2 2 4 2 2 2 4 2 2" xfId="41084"/>
    <cellStyle name="常规 10 5 2 2 4 2 2 2 4 3" xfId="30320"/>
    <cellStyle name="常规 10 5 2 2 4 2 2 2 5" xfId="14168"/>
    <cellStyle name="常规 10 5 2 2 4 2 2 2 5 2" xfId="35702"/>
    <cellStyle name="常规 10 5 2 2 4 2 2 2 6" xfId="24938"/>
    <cellStyle name="常规 10 5 2 2 4 2 2 3" xfId="4300"/>
    <cellStyle name="常规 10 5 2 2 4 2 2 3 2" xfId="9682"/>
    <cellStyle name="常规 10 5 2 2 4 2 2 3 2 2" xfId="20446"/>
    <cellStyle name="常规 10 5 2 2 4 2 2 3 2 2 2" xfId="41980"/>
    <cellStyle name="常规 10 5 2 2 4 2 2 3 2 3" xfId="31216"/>
    <cellStyle name="常规 10 5 2 2 4 2 2 3 3" xfId="15064"/>
    <cellStyle name="常规 10 5 2 2 4 2 2 3 3 2" xfId="36598"/>
    <cellStyle name="常规 10 5 2 2 4 2 2 3 4" xfId="25834"/>
    <cellStyle name="常规 10 5 2 2 4 2 2 4" xfId="6092"/>
    <cellStyle name="常规 10 5 2 2 4 2 2 4 2" xfId="11474"/>
    <cellStyle name="常规 10 5 2 2 4 2 2 4 2 2" xfId="22238"/>
    <cellStyle name="常规 10 5 2 2 4 2 2 4 2 2 2" xfId="43772"/>
    <cellStyle name="常规 10 5 2 2 4 2 2 4 2 3" xfId="33008"/>
    <cellStyle name="常规 10 5 2 2 4 2 2 4 3" xfId="16856"/>
    <cellStyle name="常规 10 5 2 2 4 2 2 4 3 2" xfId="38390"/>
    <cellStyle name="常规 10 5 2 2 4 2 2 4 4" xfId="27626"/>
    <cellStyle name="常规 10 5 2 2 4 2 2 5" xfId="7890"/>
    <cellStyle name="常规 10 5 2 2 4 2 2 5 2" xfId="18654"/>
    <cellStyle name="常规 10 5 2 2 4 2 2 5 2 2" xfId="40188"/>
    <cellStyle name="常规 10 5 2 2 4 2 2 5 3" xfId="29424"/>
    <cellStyle name="常规 10 5 2 2 4 2 2 6" xfId="13272"/>
    <cellStyle name="常规 10 5 2 2 4 2 2 6 2" xfId="34806"/>
    <cellStyle name="常规 10 5 2 2 4 2 2 7" xfId="24042"/>
    <cellStyle name="常规 10 5 2 2 4 2 3" xfId="2956"/>
    <cellStyle name="常规 10 5 2 2 4 2 3 2" xfId="4748"/>
    <cellStyle name="常规 10 5 2 2 4 2 3 2 2" xfId="10130"/>
    <cellStyle name="常规 10 5 2 2 4 2 3 2 2 2" xfId="20894"/>
    <cellStyle name="常规 10 5 2 2 4 2 3 2 2 2 2" xfId="42428"/>
    <cellStyle name="常规 10 5 2 2 4 2 3 2 2 3" xfId="31664"/>
    <cellStyle name="常规 10 5 2 2 4 2 3 2 3" xfId="15512"/>
    <cellStyle name="常规 10 5 2 2 4 2 3 2 3 2" xfId="37046"/>
    <cellStyle name="常规 10 5 2 2 4 2 3 2 4" xfId="26282"/>
    <cellStyle name="常规 10 5 2 2 4 2 3 3" xfId="6540"/>
    <cellStyle name="常规 10 5 2 2 4 2 3 3 2" xfId="11922"/>
    <cellStyle name="常规 10 5 2 2 4 2 3 3 2 2" xfId="22686"/>
    <cellStyle name="常规 10 5 2 2 4 2 3 3 2 2 2" xfId="44220"/>
    <cellStyle name="常规 10 5 2 2 4 2 3 3 2 3" xfId="33456"/>
    <cellStyle name="常规 10 5 2 2 4 2 3 3 3" xfId="17304"/>
    <cellStyle name="常规 10 5 2 2 4 2 3 3 3 2" xfId="38838"/>
    <cellStyle name="常规 10 5 2 2 4 2 3 3 4" xfId="28074"/>
    <cellStyle name="常规 10 5 2 2 4 2 3 4" xfId="8338"/>
    <cellStyle name="常规 10 5 2 2 4 2 3 4 2" xfId="19102"/>
    <cellStyle name="常规 10 5 2 2 4 2 3 4 2 2" xfId="40636"/>
    <cellStyle name="常规 10 5 2 2 4 2 3 4 3" xfId="29872"/>
    <cellStyle name="常规 10 5 2 2 4 2 3 5" xfId="13720"/>
    <cellStyle name="常规 10 5 2 2 4 2 3 5 2" xfId="35254"/>
    <cellStyle name="常规 10 5 2 2 4 2 3 6" xfId="24490"/>
    <cellStyle name="常规 10 5 2 2 4 2 4" xfId="3852"/>
    <cellStyle name="常规 10 5 2 2 4 2 4 2" xfId="9234"/>
    <cellStyle name="常规 10 5 2 2 4 2 4 2 2" xfId="19998"/>
    <cellStyle name="常规 10 5 2 2 4 2 4 2 2 2" xfId="41532"/>
    <cellStyle name="常规 10 5 2 2 4 2 4 2 3" xfId="30768"/>
    <cellStyle name="常规 10 5 2 2 4 2 4 3" xfId="14616"/>
    <cellStyle name="常规 10 5 2 2 4 2 4 3 2" xfId="36150"/>
    <cellStyle name="常规 10 5 2 2 4 2 4 4" xfId="25386"/>
    <cellStyle name="常规 10 5 2 2 4 2 5" xfId="5644"/>
    <cellStyle name="常规 10 5 2 2 4 2 5 2" xfId="11026"/>
    <cellStyle name="常规 10 5 2 2 4 2 5 2 2" xfId="21790"/>
    <cellStyle name="常规 10 5 2 2 4 2 5 2 2 2" xfId="43324"/>
    <cellStyle name="常规 10 5 2 2 4 2 5 2 3" xfId="32560"/>
    <cellStyle name="常规 10 5 2 2 4 2 5 3" xfId="16408"/>
    <cellStyle name="常规 10 5 2 2 4 2 5 3 2" xfId="37942"/>
    <cellStyle name="常规 10 5 2 2 4 2 5 4" xfId="27178"/>
    <cellStyle name="常规 10 5 2 2 4 2 6" xfId="7442"/>
    <cellStyle name="常规 10 5 2 2 4 2 6 2" xfId="18206"/>
    <cellStyle name="常规 10 5 2 2 4 2 6 2 2" xfId="39740"/>
    <cellStyle name="常规 10 5 2 2 4 2 6 3" xfId="28976"/>
    <cellStyle name="常规 10 5 2 2 4 2 7" xfId="12824"/>
    <cellStyle name="常规 10 5 2 2 4 2 7 2" xfId="34358"/>
    <cellStyle name="常规 10 5 2 2 4 2 8" xfId="23594"/>
    <cellStyle name="常规 10 5 2 2 4 3" xfId="2284"/>
    <cellStyle name="常规 10 5 2 2 4 3 2" xfId="3180"/>
    <cellStyle name="常规 10 5 2 2 4 3 2 2" xfId="4972"/>
    <cellStyle name="常规 10 5 2 2 4 3 2 2 2" xfId="10354"/>
    <cellStyle name="常规 10 5 2 2 4 3 2 2 2 2" xfId="21118"/>
    <cellStyle name="常规 10 5 2 2 4 3 2 2 2 2 2" xfId="42652"/>
    <cellStyle name="常规 10 5 2 2 4 3 2 2 2 3" xfId="31888"/>
    <cellStyle name="常规 10 5 2 2 4 3 2 2 3" xfId="15736"/>
    <cellStyle name="常规 10 5 2 2 4 3 2 2 3 2" xfId="37270"/>
    <cellStyle name="常规 10 5 2 2 4 3 2 2 4" xfId="26506"/>
    <cellStyle name="常规 10 5 2 2 4 3 2 3" xfId="6764"/>
    <cellStyle name="常规 10 5 2 2 4 3 2 3 2" xfId="12146"/>
    <cellStyle name="常规 10 5 2 2 4 3 2 3 2 2" xfId="22910"/>
    <cellStyle name="常规 10 5 2 2 4 3 2 3 2 2 2" xfId="44444"/>
    <cellStyle name="常规 10 5 2 2 4 3 2 3 2 3" xfId="33680"/>
    <cellStyle name="常规 10 5 2 2 4 3 2 3 3" xfId="17528"/>
    <cellStyle name="常规 10 5 2 2 4 3 2 3 3 2" xfId="39062"/>
    <cellStyle name="常规 10 5 2 2 4 3 2 3 4" xfId="28298"/>
    <cellStyle name="常规 10 5 2 2 4 3 2 4" xfId="8562"/>
    <cellStyle name="常规 10 5 2 2 4 3 2 4 2" xfId="19326"/>
    <cellStyle name="常规 10 5 2 2 4 3 2 4 2 2" xfId="40860"/>
    <cellStyle name="常规 10 5 2 2 4 3 2 4 3" xfId="30096"/>
    <cellStyle name="常规 10 5 2 2 4 3 2 5" xfId="13944"/>
    <cellStyle name="常规 10 5 2 2 4 3 2 5 2" xfId="35478"/>
    <cellStyle name="常规 10 5 2 2 4 3 2 6" xfId="24714"/>
    <cellStyle name="常规 10 5 2 2 4 3 3" xfId="4076"/>
    <cellStyle name="常规 10 5 2 2 4 3 3 2" xfId="9458"/>
    <cellStyle name="常规 10 5 2 2 4 3 3 2 2" xfId="20222"/>
    <cellStyle name="常规 10 5 2 2 4 3 3 2 2 2" xfId="41756"/>
    <cellStyle name="常规 10 5 2 2 4 3 3 2 3" xfId="30992"/>
    <cellStyle name="常规 10 5 2 2 4 3 3 3" xfId="14840"/>
    <cellStyle name="常规 10 5 2 2 4 3 3 3 2" xfId="36374"/>
    <cellStyle name="常规 10 5 2 2 4 3 3 4" xfId="25610"/>
    <cellStyle name="常规 10 5 2 2 4 3 4" xfId="5868"/>
    <cellStyle name="常规 10 5 2 2 4 3 4 2" xfId="11250"/>
    <cellStyle name="常规 10 5 2 2 4 3 4 2 2" xfId="22014"/>
    <cellStyle name="常规 10 5 2 2 4 3 4 2 2 2" xfId="43548"/>
    <cellStyle name="常规 10 5 2 2 4 3 4 2 3" xfId="32784"/>
    <cellStyle name="常规 10 5 2 2 4 3 4 3" xfId="16632"/>
    <cellStyle name="常规 10 5 2 2 4 3 4 3 2" xfId="38166"/>
    <cellStyle name="常规 10 5 2 2 4 3 4 4" xfId="27402"/>
    <cellStyle name="常规 10 5 2 2 4 3 5" xfId="7666"/>
    <cellStyle name="常规 10 5 2 2 4 3 5 2" xfId="18430"/>
    <cellStyle name="常规 10 5 2 2 4 3 5 2 2" xfId="39964"/>
    <cellStyle name="常规 10 5 2 2 4 3 5 3" xfId="29200"/>
    <cellStyle name="常规 10 5 2 2 4 3 6" xfId="13048"/>
    <cellStyle name="常规 10 5 2 2 4 3 6 2" xfId="34582"/>
    <cellStyle name="常规 10 5 2 2 4 3 7" xfId="23818"/>
    <cellStyle name="常规 10 5 2 2 4 4" xfId="2732"/>
    <cellStyle name="常规 10 5 2 2 4 4 2" xfId="4524"/>
    <cellStyle name="常规 10 5 2 2 4 4 2 2" xfId="9906"/>
    <cellStyle name="常规 10 5 2 2 4 4 2 2 2" xfId="20670"/>
    <cellStyle name="常规 10 5 2 2 4 4 2 2 2 2" xfId="42204"/>
    <cellStyle name="常规 10 5 2 2 4 4 2 2 3" xfId="31440"/>
    <cellStyle name="常规 10 5 2 2 4 4 2 3" xfId="15288"/>
    <cellStyle name="常规 10 5 2 2 4 4 2 3 2" xfId="36822"/>
    <cellStyle name="常规 10 5 2 2 4 4 2 4" xfId="26058"/>
    <cellStyle name="常规 10 5 2 2 4 4 3" xfId="6316"/>
    <cellStyle name="常规 10 5 2 2 4 4 3 2" xfId="11698"/>
    <cellStyle name="常规 10 5 2 2 4 4 3 2 2" xfId="22462"/>
    <cellStyle name="常规 10 5 2 2 4 4 3 2 2 2" xfId="43996"/>
    <cellStyle name="常规 10 5 2 2 4 4 3 2 3" xfId="33232"/>
    <cellStyle name="常规 10 5 2 2 4 4 3 3" xfId="17080"/>
    <cellStyle name="常规 10 5 2 2 4 4 3 3 2" xfId="38614"/>
    <cellStyle name="常规 10 5 2 2 4 4 3 4" xfId="27850"/>
    <cellStyle name="常规 10 5 2 2 4 4 4" xfId="8114"/>
    <cellStyle name="常规 10 5 2 2 4 4 4 2" xfId="18878"/>
    <cellStyle name="常规 10 5 2 2 4 4 4 2 2" xfId="40412"/>
    <cellStyle name="常规 10 5 2 2 4 4 4 3" xfId="29648"/>
    <cellStyle name="常规 10 5 2 2 4 4 5" xfId="13496"/>
    <cellStyle name="常规 10 5 2 2 4 4 5 2" xfId="35030"/>
    <cellStyle name="常规 10 5 2 2 4 4 6" xfId="24266"/>
    <cellStyle name="常规 10 5 2 2 4 5" xfId="3628"/>
    <cellStyle name="常规 10 5 2 2 4 5 2" xfId="9010"/>
    <cellStyle name="常规 10 5 2 2 4 5 2 2" xfId="19774"/>
    <cellStyle name="常规 10 5 2 2 4 5 2 2 2" xfId="41308"/>
    <cellStyle name="常规 10 5 2 2 4 5 2 3" xfId="30544"/>
    <cellStyle name="常规 10 5 2 2 4 5 3" xfId="14392"/>
    <cellStyle name="常规 10 5 2 2 4 5 3 2" xfId="35926"/>
    <cellStyle name="常规 10 5 2 2 4 5 4" xfId="25162"/>
    <cellStyle name="常规 10 5 2 2 4 6" xfId="5420"/>
    <cellStyle name="常规 10 5 2 2 4 6 2" xfId="10802"/>
    <cellStyle name="常规 10 5 2 2 4 6 2 2" xfId="21566"/>
    <cellStyle name="常规 10 5 2 2 4 6 2 2 2" xfId="43100"/>
    <cellStyle name="常规 10 5 2 2 4 6 2 3" xfId="32336"/>
    <cellStyle name="常规 10 5 2 2 4 6 3" xfId="16184"/>
    <cellStyle name="常规 10 5 2 2 4 6 3 2" xfId="37718"/>
    <cellStyle name="常规 10 5 2 2 4 6 4" xfId="26954"/>
    <cellStyle name="常规 10 5 2 2 4 7" xfId="7218"/>
    <cellStyle name="常规 10 5 2 2 4 7 2" xfId="17982"/>
    <cellStyle name="常规 10 5 2 2 4 7 2 2" xfId="39516"/>
    <cellStyle name="常规 10 5 2 2 4 7 3" xfId="28752"/>
    <cellStyle name="常规 10 5 2 2 4 8" xfId="12600"/>
    <cellStyle name="常规 10 5 2 2 4 8 2" xfId="34134"/>
    <cellStyle name="常规 10 5 2 2 4 9" xfId="23370"/>
    <cellStyle name="常规 10 5 2 2 5" xfId="1947"/>
    <cellStyle name="常规 10 5 2 2 5 2" xfId="2396"/>
    <cellStyle name="常规 10 5 2 2 5 2 2" xfId="3292"/>
    <cellStyle name="常规 10 5 2 2 5 2 2 2" xfId="5084"/>
    <cellStyle name="常规 10 5 2 2 5 2 2 2 2" xfId="10466"/>
    <cellStyle name="常规 10 5 2 2 5 2 2 2 2 2" xfId="21230"/>
    <cellStyle name="常规 10 5 2 2 5 2 2 2 2 2 2" xfId="42764"/>
    <cellStyle name="常规 10 5 2 2 5 2 2 2 2 3" xfId="32000"/>
    <cellStyle name="常规 10 5 2 2 5 2 2 2 3" xfId="15848"/>
    <cellStyle name="常规 10 5 2 2 5 2 2 2 3 2" xfId="37382"/>
    <cellStyle name="常规 10 5 2 2 5 2 2 2 4" xfId="26618"/>
    <cellStyle name="常规 10 5 2 2 5 2 2 3" xfId="6876"/>
    <cellStyle name="常规 10 5 2 2 5 2 2 3 2" xfId="12258"/>
    <cellStyle name="常规 10 5 2 2 5 2 2 3 2 2" xfId="23022"/>
    <cellStyle name="常规 10 5 2 2 5 2 2 3 2 2 2" xfId="44556"/>
    <cellStyle name="常规 10 5 2 2 5 2 2 3 2 3" xfId="33792"/>
    <cellStyle name="常规 10 5 2 2 5 2 2 3 3" xfId="17640"/>
    <cellStyle name="常规 10 5 2 2 5 2 2 3 3 2" xfId="39174"/>
    <cellStyle name="常规 10 5 2 2 5 2 2 3 4" xfId="28410"/>
    <cellStyle name="常规 10 5 2 2 5 2 2 4" xfId="8674"/>
    <cellStyle name="常规 10 5 2 2 5 2 2 4 2" xfId="19438"/>
    <cellStyle name="常规 10 5 2 2 5 2 2 4 2 2" xfId="40972"/>
    <cellStyle name="常规 10 5 2 2 5 2 2 4 3" xfId="30208"/>
    <cellStyle name="常规 10 5 2 2 5 2 2 5" xfId="14056"/>
    <cellStyle name="常规 10 5 2 2 5 2 2 5 2" xfId="35590"/>
    <cellStyle name="常规 10 5 2 2 5 2 2 6" xfId="24826"/>
    <cellStyle name="常规 10 5 2 2 5 2 3" xfId="4188"/>
    <cellStyle name="常规 10 5 2 2 5 2 3 2" xfId="9570"/>
    <cellStyle name="常规 10 5 2 2 5 2 3 2 2" xfId="20334"/>
    <cellStyle name="常规 10 5 2 2 5 2 3 2 2 2" xfId="41868"/>
    <cellStyle name="常规 10 5 2 2 5 2 3 2 3" xfId="31104"/>
    <cellStyle name="常规 10 5 2 2 5 2 3 3" xfId="14952"/>
    <cellStyle name="常规 10 5 2 2 5 2 3 3 2" xfId="36486"/>
    <cellStyle name="常规 10 5 2 2 5 2 3 4" xfId="25722"/>
    <cellStyle name="常规 10 5 2 2 5 2 4" xfId="5980"/>
    <cellStyle name="常规 10 5 2 2 5 2 4 2" xfId="11362"/>
    <cellStyle name="常规 10 5 2 2 5 2 4 2 2" xfId="22126"/>
    <cellStyle name="常规 10 5 2 2 5 2 4 2 2 2" xfId="43660"/>
    <cellStyle name="常规 10 5 2 2 5 2 4 2 3" xfId="32896"/>
    <cellStyle name="常规 10 5 2 2 5 2 4 3" xfId="16744"/>
    <cellStyle name="常规 10 5 2 2 5 2 4 3 2" xfId="38278"/>
    <cellStyle name="常规 10 5 2 2 5 2 4 4" xfId="27514"/>
    <cellStyle name="常规 10 5 2 2 5 2 5" xfId="7778"/>
    <cellStyle name="常规 10 5 2 2 5 2 5 2" xfId="18542"/>
    <cellStyle name="常规 10 5 2 2 5 2 5 2 2" xfId="40076"/>
    <cellStyle name="常规 10 5 2 2 5 2 5 3" xfId="29312"/>
    <cellStyle name="常规 10 5 2 2 5 2 6" xfId="13160"/>
    <cellStyle name="常规 10 5 2 2 5 2 6 2" xfId="34694"/>
    <cellStyle name="常规 10 5 2 2 5 2 7" xfId="23930"/>
    <cellStyle name="常规 10 5 2 2 5 3" xfId="2844"/>
    <cellStyle name="常规 10 5 2 2 5 3 2" xfId="4636"/>
    <cellStyle name="常规 10 5 2 2 5 3 2 2" xfId="10018"/>
    <cellStyle name="常规 10 5 2 2 5 3 2 2 2" xfId="20782"/>
    <cellStyle name="常规 10 5 2 2 5 3 2 2 2 2" xfId="42316"/>
    <cellStyle name="常规 10 5 2 2 5 3 2 2 3" xfId="31552"/>
    <cellStyle name="常规 10 5 2 2 5 3 2 3" xfId="15400"/>
    <cellStyle name="常规 10 5 2 2 5 3 2 3 2" xfId="36934"/>
    <cellStyle name="常规 10 5 2 2 5 3 2 4" xfId="26170"/>
    <cellStyle name="常规 10 5 2 2 5 3 3" xfId="6428"/>
    <cellStyle name="常规 10 5 2 2 5 3 3 2" xfId="11810"/>
    <cellStyle name="常规 10 5 2 2 5 3 3 2 2" xfId="22574"/>
    <cellStyle name="常规 10 5 2 2 5 3 3 2 2 2" xfId="44108"/>
    <cellStyle name="常规 10 5 2 2 5 3 3 2 3" xfId="33344"/>
    <cellStyle name="常规 10 5 2 2 5 3 3 3" xfId="17192"/>
    <cellStyle name="常规 10 5 2 2 5 3 3 3 2" xfId="38726"/>
    <cellStyle name="常规 10 5 2 2 5 3 3 4" xfId="27962"/>
    <cellStyle name="常规 10 5 2 2 5 3 4" xfId="8226"/>
    <cellStyle name="常规 10 5 2 2 5 3 4 2" xfId="18990"/>
    <cellStyle name="常规 10 5 2 2 5 3 4 2 2" xfId="40524"/>
    <cellStyle name="常规 10 5 2 2 5 3 4 3" xfId="29760"/>
    <cellStyle name="常规 10 5 2 2 5 3 5" xfId="13608"/>
    <cellStyle name="常规 10 5 2 2 5 3 5 2" xfId="35142"/>
    <cellStyle name="常规 10 5 2 2 5 3 6" xfId="24378"/>
    <cellStyle name="常规 10 5 2 2 5 4" xfId="3740"/>
    <cellStyle name="常规 10 5 2 2 5 4 2" xfId="9122"/>
    <cellStyle name="常规 10 5 2 2 5 4 2 2" xfId="19886"/>
    <cellStyle name="常规 10 5 2 2 5 4 2 2 2" xfId="41420"/>
    <cellStyle name="常规 10 5 2 2 5 4 2 3" xfId="30656"/>
    <cellStyle name="常规 10 5 2 2 5 4 3" xfId="14504"/>
    <cellStyle name="常规 10 5 2 2 5 4 3 2" xfId="36038"/>
    <cellStyle name="常规 10 5 2 2 5 4 4" xfId="25274"/>
    <cellStyle name="常规 10 5 2 2 5 5" xfId="5532"/>
    <cellStyle name="常规 10 5 2 2 5 5 2" xfId="10914"/>
    <cellStyle name="常规 10 5 2 2 5 5 2 2" xfId="21678"/>
    <cellStyle name="常规 10 5 2 2 5 5 2 2 2" xfId="43212"/>
    <cellStyle name="常规 10 5 2 2 5 5 2 3" xfId="32448"/>
    <cellStyle name="常规 10 5 2 2 5 5 3" xfId="16296"/>
    <cellStyle name="常规 10 5 2 2 5 5 3 2" xfId="37830"/>
    <cellStyle name="常规 10 5 2 2 5 5 4" xfId="27066"/>
    <cellStyle name="常规 10 5 2 2 5 6" xfId="7330"/>
    <cellStyle name="常规 10 5 2 2 5 6 2" xfId="18094"/>
    <cellStyle name="常规 10 5 2 2 5 6 2 2" xfId="39628"/>
    <cellStyle name="常规 10 5 2 2 5 6 3" xfId="28864"/>
    <cellStyle name="常规 10 5 2 2 5 7" xfId="12712"/>
    <cellStyle name="常规 10 5 2 2 5 7 2" xfId="34246"/>
    <cellStyle name="常规 10 5 2 2 5 8" xfId="23482"/>
    <cellStyle name="常规 10 5 2 2 6" xfId="2172"/>
    <cellStyle name="常规 10 5 2 2 6 2" xfId="3068"/>
    <cellStyle name="常规 10 5 2 2 6 2 2" xfId="4860"/>
    <cellStyle name="常规 10 5 2 2 6 2 2 2" xfId="10242"/>
    <cellStyle name="常规 10 5 2 2 6 2 2 2 2" xfId="21006"/>
    <cellStyle name="常规 10 5 2 2 6 2 2 2 2 2" xfId="42540"/>
    <cellStyle name="常规 10 5 2 2 6 2 2 2 3" xfId="31776"/>
    <cellStyle name="常规 10 5 2 2 6 2 2 3" xfId="15624"/>
    <cellStyle name="常规 10 5 2 2 6 2 2 3 2" xfId="37158"/>
    <cellStyle name="常规 10 5 2 2 6 2 2 4" xfId="26394"/>
    <cellStyle name="常规 10 5 2 2 6 2 3" xfId="6652"/>
    <cellStyle name="常规 10 5 2 2 6 2 3 2" xfId="12034"/>
    <cellStyle name="常规 10 5 2 2 6 2 3 2 2" xfId="22798"/>
    <cellStyle name="常规 10 5 2 2 6 2 3 2 2 2" xfId="44332"/>
    <cellStyle name="常规 10 5 2 2 6 2 3 2 3" xfId="33568"/>
    <cellStyle name="常规 10 5 2 2 6 2 3 3" xfId="17416"/>
    <cellStyle name="常规 10 5 2 2 6 2 3 3 2" xfId="38950"/>
    <cellStyle name="常规 10 5 2 2 6 2 3 4" xfId="28186"/>
    <cellStyle name="常规 10 5 2 2 6 2 4" xfId="8450"/>
    <cellStyle name="常规 10 5 2 2 6 2 4 2" xfId="19214"/>
    <cellStyle name="常规 10 5 2 2 6 2 4 2 2" xfId="40748"/>
    <cellStyle name="常规 10 5 2 2 6 2 4 3" xfId="29984"/>
    <cellStyle name="常规 10 5 2 2 6 2 5" xfId="13832"/>
    <cellStyle name="常规 10 5 2 2 6 2 5 2" xfId="35366"/>
    <cellStyle name="常规 10 5 2 2 6 2 6" xfId="24602"/>
    <cellStyle name="常规 10 5 2 2 6 3" xfId="3964"/>
    <cellStyle name="常规 10 5 2 2 6 3 2" xfId="9346"/>
    <cellStyle name="常规 10 5 2 2 6 3 2 2" xfId="20110"/>
    <cellStyle name="常规 10 5 2 2 6 3 2 2 2" xfId="41644"/>
    <cellStyle name="常规 10 5 2 2 6 3 2 3" xfId="30880"/>
    <cellStyle name="常规 10 5 2 2 6 3 3" xfId="14728"/>
    <cellStyle name="常规 10 5 2 2 6 3 3 2" xfId="36262"/>
    <cellStyle name="常规 10 5 2 2 6 3 4" xfId="25498"/>
    <cellStyle name="常规 10 5 2 2 6 4" xfId="5756"/>
    <cellStyle name="常规 10 5 2 2 6 4 2" xfId="11138"/>
    <cellStyle name="常规 10 5 2 2 6 4 2 2" xfId="21902"/>
    <cellStyle name="常规 10 5 2 2 6 4 2 2 2" xfId="43436"/>
    <cellStyle name="常规 10 5 2 2 6 4 2 3" xfId="32672"/>
    <cellStyle name="常规 10 5 2 2 6 4 3" xfId="16520"/>
    <cellStyle name="常规 10 5 2 2 6 4 3 2" xfId="38054"/>
    <cellStyle name="常规 10 5 2 2 6 4 4" xfId="27290"/>
    <cellStyle name="常规 10 5 2 2 6 5" xfId="7554"/>
    <cellStyle name="常规 10 5 2 2 6 5 2" xfId="18318"/>
    <cellStyle name="常规 10 5 2 2 6 5 2 2" xfId="39852"/>
    <cellStyle name="常规 10 5 2 2 6 5 3" xfId="29088"/>
    <cellStyle name="常规 10 5 2 2 6 6" xfId="12936"/>
    <cellStyle name="常规 10 5 2 2 6 6 2" xfId="34470"/>
    <cellStyle name="常规 10 5 2 2 6 7" xfId="23706"/>
    <cellStyle name="常规 10 5 2 2 7" xfId="2620"/>
    <cellStyle name="常规 10 5 2 2 7 2" xfId="4412"/>
    <cellStyle name="常规 10 5 2 2 7 2 2" xfId="9794"/>
    <cellStyle name="常规 10 5 2 2 7 2 2 2" xfId="20558"/>
    <cellStyle name="常规 10 5 2 2 7 2 2 2 2" xfId="42092"/>
    <cellStyle name="常规 10 5 2 2 7 2 2 3" xfId="31328"/>
    <cellStyle name="常规 10 5 2 2 7 2 3" xfId="15176"/>
    <cellStyle name="常规 10 5 2 2 7 2 3 2" xfId="36710"/>
    <cellStyle name="常规 10 5 2 2 7 2 4" xfId="25946"/>
    <cellStyle name="常规 10 5 2 2 7 3" xfId="6204"/>
    <cellStyle name="常规 10 5 2 2 7 3 2" xfId="11586"/>
    <cellStyle name="常规 10 5 2 2 7 3 2 2" xfId="22350"/>
    <cellStyle name="常规 10 5 2 2 7 3 2 2 2" xfId="43884"/>
    <cellStyle name="常规 10 5 2 2 7 3 2 3" xfId="33120"/>
    <cellStyle name="常规 10 5 2 2 7 3 3" xfId="16968"/>
    <cellStyle name="常规 10 5 2 2 7 3 3 2" xfId="38502"/>
    <cellStyle name="常规 10 5 2 2 7 3 4" xfId="27738"/>
    <cellStyle name="常规 10 5 2 2 7 4" xfId="8002"/>
    <cellStyle name="常规 10 5 2 2 7 4 2" xfId="18766"/>
    <cellStyle name="常规 10 5 2 2 7 4 2 2" xfId="40300"/>
    <cellStyle name="常规 10 5 2 2 7 4 3" xfId="29536"/>
    <cellStyle name="常规 10 5 2 2 7 5" xfId="13384"/>
    <cellStyle name="常规 10 5 2 2 7 5 2" xfId="34918"/>
    <cellStyle name="常规 10 5 2 2 7 6" xfId="24154"/>
    <cellStyle name="常规 10 5 2 2 8" xfId="3516"/>
    <cellStyle name="常规 10 5 2 2 8 2" xfId="8898"/>
    <cellStyle name="常规 10 5 2 2 8 2 2" xfId="19662"/>
    <cellStyle name="常规 10 5 2 2 8 2 2 2" xfId="41196"/>
    <cellStyle name="常规 10 5 2 2 8 2 3" xfId="30432"/>
    <cellStyle name="常规 10 5 2 2 8 3" xfId="14280"/>
    <cellStyle name="常规 10 5 2 2 8 3 2" xfId="35814"/>
    <cellStyle name="常规 10 5 2 2 8 4" xfId="25050"/>
    <cellStyle name="常规 10 5 2 2 9" xfId="5308"/>
    <cellStyle name="常规 10 5 2 2 9 2" xfId="10690"/>
    <cellStyle name="常规 10 5 2 2 9 2 2" xfId="21454"/>
    <cellStyle name="常规 10 5 2 2 9 2 2 2" xfId="42988"/>
    <cellStyle name="常规 10 5 2 2 9 2 3" xfId="32224"/>
    <cellStyle name="常规 10 5 2 2 9 3" xfId="16072"/>
    <cellStyle name="常规 10 5 2 2 9 3 2" xfId="37606"/>
    <cellStyle name="常规 10 5 2 2 9 4" xfId="26842"/>
    <cellStyle name="常规 10 5 2 3" xfId="1737"/>
    <cellStyle name="常规 10 5 2 3 10" xfId="12502"/>
    <cellStyle name="常规 10 5 2 3 10 2" xfId="34036"/>
    <cellStyle name="常规 10 5 2 3 11" xfId="23272"/>
    <cellStyle name="常规 10 5 2 3 2" xfId="1793"/>
    <cellStyle name="常规 10 5 2 3 2 10" xfId="23328"/>
    <cellStyle name="常规 10 5 2 3 2 2" xfId="1905"/>
    <cellStyle name="常规 10 5 2 3 2 2 2" xfId="2129"/>
    <cellStyle name="常规 10 5 2 3 2 2 2 2" xfId="2578"/>
    <cellStyle name="常规 10 5 2 3 2 2 2 2 2" xfId="3474"/>
    <cellStyle name="常规 10 5 2 3 2 2 2 2 2 2" xfId="5266"/>
    <cellStyle name="常规 10 5 2 3 2 2 2 2 2 2 2" xfId="10648"/>
    <cellStyle name="常规 10 5 2 3 2 2 2 2 2 2 2 2" xfId="21412"/>
    <cellStyle name="常规 10 5 2 3 2 2 2 2 2 2 2 2 2" xfId="42946"/>
    <cellStyle name="常规 10 5 2 3 2 2 2 2 2 2 2 3" xfId="32182"/>
    <cellStyle name="常规 10 5 2 3 2 2 2 2 2 2 3" xfId="16030"/>
    <cellStyle name="常规 10 5 2 3 2 2 2 2 2 2 3 2" xfId="37564"/>
    <cellStyle name="常规 10 5 2 3 2 2 2 2 2 2 4" xfId="26800"/>
    <cellStyle name="常规 10 5 2 3 2 2 2 2 2 3" xfId="7058"/>
    <cellStyle name="常规 10 5 2 3 2 2 2 2 2 3 2" xfId="12440"/>
    <cellStyle name="常规 10 5 2 3 2 2 2 2 2 3 2 2" xfId="23204"/>
    <cellStyle name="常规 10 5 2 3 2 2 2 2 2 3 2 2 2" xfId="44738"/>
    <cellStyle name="常规 10 5 2 3 2 2 2 2 2 3 2 3" xfId="33974"/>
    <cellStyle name="常规 10 5 2 3 2 2 2 2 2 3 3" xfId="17822"/>
    <cellStyle name="常规 10 5 2 3 2 2 2 2 2 3 3 2" xfId="39356"/>
    <cellStyle name="常规 10 5 2 3 2 2 2 2 2 3 4" xfId="28592"/>
    <cellStyle name="常规 10 5 2 3 2 2 2 2 2 4" xfId="8856"/>
    <cellStyle name="常规 10 5 2 3 2 2 2 2 2 4 2" xfId="19620"/>
    <cellStyle name="常规 10 5 2 3 2 2 2 2 2 4 2 2" xfId="41154"/>
    <cellStyle name="常规 10 5 2 3 2 2 2 2 2 4 3" xfId="30390"/>
    <cellStyle name="常规 10 5 2 3 2 2 2 2 2 5" xfId="14238"/>
    <cellStyle name="常规 10 5 2 3 2 2 2 2 2 5 2" xfId="35772"/>
    <cellStyle name="常规 10 5 2 3 2 2 2 2 2 6" xfId="25008"/>
    <cellStyle name="常规 10 5 2 3 2 2 2 2 3" xfId="4370"/>
    <cellStyle name="常规 10 5 2 3 2 2 2 2 3 2" xfId="9752"/>
    <cellStyle name="常规 10 5 2 3 2 2 2 2 3 2 2" xfId="20516"/>
    <cellStyle name="常规 10 5 2 3 2 2 2 2 3 2 2 2" xfId="42050"/>
    <cellStyle name="常规 10 5 2 3 2 2 2 2 3 2 3" xfId="31286"/>
    <cellStyle name="常规 10 5 2 3 2 2 2 2 3 3" xfId="15134"/>
    <cellStyle name="常规 10 5 2 3 2 2 2 2 3 3 2" xfId="36668"/>
    <cellStyle name="常规 10 5 2 3 2 2 2 2 3 4" xfId="25904"/>
    <cellStyle name="常规 10 5 2 3 2 2 2 2 4" xfId="6162"/>
    <cellStyle name="常规 10 5 2 3 2 2 2 2 4 2" xfId="11544"/>
    <cellStyle name="常规 10 5 2 3 2 2 2 2 4 2 2" xfId="22308"/>
    <cellStyle name="常规 10 5 2 3 2 2 2 2 4 2 2 2" xfId="43842"/>
    <cellStyle name="常规 10 5 2 3 2 2 2 2 4 2 3" xfId="33078"/>
    <cellStyle name="常规 10 5 2 3 2 2 2 2 4 3" xfId="16926"/>
    <cellStyle name="常规 10 5 2 3 2 2 2 2 4 3 2" xfId="38460"/>
    <cellStyle name="常规 10 5 2 3 2 2 2 2 4 4" xfId="27696"/>
    <cellStyle name="常规 10 5 2 3 2 2 2 2 5" xfId="7960"/>
    <cellStyle name="常规 10 5 2 3 2 2 2 2 5 2" xfId="18724"/>
    <cellStyle name="常规 10 5 2 3 2 2 2 2 5 2 2" xfId="40258"/>
    <cellStyle name="常规 10 5 2 3 2 2 2 2 5 3" xfId="29494"/>
    <cellStyle name="常规 10 5 2 3 2 2 2 2 6" xfId="13342"/>
    <cellStyle name="常规 10 5 2 3 2 2 2 2 6 2" xfId="34876"/>
    <cellStyle name="常规 10 5 2 3 2 2 2 2 7" xfId="24112"/>
    <cellStyle name="常规 10 5 2 3 2 2 2 3" xfId="3026"/>
    <cellStyle name="常规 10 5 2 3 2 2 2 3 2" xfId="4818"/>
    <cellStyle name="常规 10 5 2 3 2 2 2 3 2 2" xfId="10200"/>
    <cellStyle name="常规 10 5 2 3 2 2 2 3 2 2 2" xfId="20964"/>
    <cellStyle name="常规 10 5 2 3 2 2 2 3 2 2 2 2" xfId="42498"/>
    <cellStyle name="常规 10 5 2 3 2 2 2 3 2 2 3" xfId="31734"/>
    <cellStyle name="常规 10 5 2 3 2 2 2 3 2 3" xfId="15582"/>
    <cellStyle name="常规 10 5 2 3 2 2 2 3 2 3 2" xfId="37116"/>
    <cellStyle name="常规 10 5 2 3 2 2 2 3 2 4" xfId="26352"/>
    <cellStyle name="常规 10 5 2 3 2 2 2 3 3" xfId="6610"/>
    <cellStyle name="常规 10 5 2 3 2 2 2 3 3 2" xfId="11992"/>
    <cellStyle name="常规 10 5 2 3 2 2 2 3 3 2 2" xfId="22756"/>
    <cellStyle name="常规 10 5 2 3 2 2 2 3 3 2 2 2" xfId="44290"/>
    <cellStyle name="常规 10 5 2 3 2 2 2 3 3 2 3" xfId="33526"/>
    <cellStyle name="常规 10 5 2 3 2 2 2 3 3 3" xfId="17374"/>
    <cellStyle name="常规 10 5 2 3 2 2 2 3 3 3 2" xfId="38908"/>
    <cellStyle name="常规 10 5 2 3 2 2 2 3 3 4" xfId="28144"/>
    <cellStyle name="常规 10 5 2 3 2 2 2 3 4" xfId="8408"/>
    <cellStyle name="常规 10 5 2 3 2 2 2 3 4 2" xfId="19172"/>
    <cellStyle name="常规 10 5 2 3 2 2 2 3 4 2 2" xfId="40706"/>
    <cellStyle name="常规 10 5 2 3 2 2 2 3 4 3" xfId="29942"/>
    <cellStyle name="常规 10 5 2 3 2 2 2 3 5" xfId="13790"/>
    <cellStyle name="常规 10 5 2 3 2 2 2 3 5 2" xfId="35324"/>
    <cellStyle name="常规 10 5 2 3 2 2 2 3 6" xfId="24560"/>
    <cellStyle name="常规 10 5 2 3 2 2 2 4" xfId="3922"/>
    <cellStyle name="常规 10 5 2 3 2 2 2 4 2" xfId="9304"/>
    <cellStyle name="常规 10 5 2 3 2 2 2 4 2 2" xfId="20068"/>
    <cellStyle name="常规 10 5 2 3 2 2 2 4 2 2 2" xfId="41602"/>
    <cellStyle name="常规 10 5 2 3 2 2 2 4 2 3" xfId="30838"/>
    <cellStyle name="常规 10 5 2 3 2 2 2 4 3" xfId="14686"/>
    <cellStyle name="常规 10 5 2 3 2 2 2 4 3 2" xfId="36220"/>
    <cellStyle name="常规 10 5 2 3 2 2 2 4 4" xfId="25456"/>
    <cellStyle name="常规 10 5 2 3 2 2 2 5" xfId="5714"/>
    <cellStyle name="常规 10 5 2 3 2 2 2 5 2" xfId="11096"/>
    <cellStyle name="常规 10 5 2 3 2 2 2 5 2 2" xfId="21860"/>
    <cellStyle name="常规 10 5 2 3 2 2 2 5 2 2 2" xfId="43394"/>
    <cellStyle name="常规 10 5 2 3 2 2 2 5 2 3" xfId="32630"/>
    <cellStyle name="常规 10 5 2 3 2 2 2 5 3" xfId="16478"/>
    <cellStyle name="常规 10 5 2 3 2 2 2 5 3 2" xfId="38012"/>
    <cellStyle name="常规 10 5 2 3 2 2 2 5 4" xfId="27248"/>
    <cellStyle name="常规 10 5 2 3 2 2 2 6" xfId="7512"/>
    <cellStyle name="常规 10 5 2 3 2 2 2 6 2" xfId="18276"/>
    <cellStyle name="常规 10 5 2 3 2 2 2 6 2 2" xfId="39810"/>
    <cellStyle name="常规 10 5 2 3 2 2 2 6 3" xfId="29046"/>
    <cellStyle name="常规 10 5 2 3 2 2 2 7" xfId="12894"/>
    <cellStyle name="常规 10 5 2 3 2 2 2 7 2" xfId="34428"/>
    <cellStyle name="常规 10 5 2 3 2 2 2 8" xfId="23664"/>
    <cellStyle name="常规 10 5 2 3 2 2 3" xfId="2354"/>
    <cellStyle name="常规 10 5 2 3 2 2 3 2" xfId="3250"/>
    <cellStyle name="常规 10 5 2 3 2 2 3 2 2" xfId="5042"/>
    <cellStyle name="常规 10 5 2 3 2 2 3 2 2 2" xfId="10424"/>
    <cellStyle name="常规 10 5 2 3 2 2 3 2 2 2 2" xfId="21188"/>
    <cellStyle name="常规 10 5 2 3 2 2 3 2 2 2 2 2" xfId="42722"/>
    <cellStyle name="常规 10 5 2 3 2 2 3 2 2 2 3" xfId="31958"/>
    <cellStyle name="常规 10 5 2 3 2 2 3 2 2 3" xfId="15806"/>
    <cellStyle name="常规 10 5 2 3 2 2 3 2 2 3 2" xfId="37340"/>
    <cellStyle name="常规 10 5 2 3 2 2 3 2 2 4" xfId="26576"/>
    <cellStyle name="常规 10 5 2 3 2 2 3 2 3" xfId="6834"/>
    <cellStyle name="常规 10 5 2 3 2 2 3 2 3 2" xfId="12216"/>
    <cellStyle name="常规 10 5 2 3 2 2 3 2 3 2 2" xfId="22980"/>
    <cellStyle name="常规 10 5 2 3 2 2 3 2 3 2 2 2" xfId="44514"/>
    <cellStyle name="常规 10 5 2 3 2 2 3 2 3 2 3" xfId="33750"/>
    <cellStyle name="常规 10 5 2 3 2 2 3 2 3 3" xfId="17598"/>
    <cellStyle name="常规 10 5 2 3 2 2 3 2 3 3 2" xfId="39132"/>
    <cellStyle name="常规 10 5 2 3 2 2 3 2 3 4" xfId="28368"/>
    <cellStyle name="常规 10 5 2 3 2 2 3 2 4" xfId="8632"/>
    <cellStyle name="常规 10 5 2 3 2 2 3 2 4 2" xfId="19396"/>
    <cellStyle name="常规 10 5 2 3 2 2 3 2 4 2 2" xfId="40930"/>
    <cellStyle name="常规 10 5 2 3 2 2 3 2 4 3" xfId="30166"/>
    <cellStyle name="常规 10 5 2 3 2 2 3 2 5" xfId="14014"/>
    <cellStyle name="常规 10 5 2 3 2 2 3 2 5 2" xfId="35548"/>
    <cellStyle name="常规 10 5 2 3 2 2 3 2 6" xfId="24784"/>
    <cellStyle name="常规 10 5 2 3 2 2 3 3" xfId="4146"/>
    <cellStyle name="常规 10 5 2 3 2 2 3 3 2" xfId="9528"/>
    <cellStyle name="常规 10 5 2 3 2 2 3 3 2 2" xfId="20292"/>
    <cellStyle name="常规 10 5 2 3 2 2 3 3 2 2 2" xfId="41826"/>
    <cellStyle name="常规 10 5 2 3 2 2 3 3 2 3" xfId="31062"/>
    <cellStyle name="常规 10 5 2 3 2 2 3 3 3" xfId="14910"/>
    <cellStyle name="常规 10 5 2 3 2 2 3 3 3 2" xfId="36444"/>
    <cellStyle name="常规 10 5 2 3 2 2 3 3 4" xfId="25680"/>
    <cellStyle name="常规 10 5 2 3 2 2 3 4" xfId="5938"/>
    <cellStyle name="常规 10 5 2 3 2 2 3 4 2" xfId="11320"/>
    <cellStyle name="常规 10 5 2 3 2 2 3 4 2 2" xfId="22084"/>
    <cellStyle name="常规 10 5 2 3 2 2 3 4 2 2 2" xfId="43618"/>
    <cellStyle name="常规 10 5 2 3 2 2 3 4 2 3" xfId="32854"/>
    <cellStyle name="常规 10 5 2 3 2 2 3 4 3" xfId="16702"/>
    <cellStyle name="常规 10 5 2 3 2 2 3 4 3 2" xfId="38236"/>
    <cellStyle name="常规 10 5 2 3 2 2 3 4 4" xfId="27472"/>
    <cellStyle name="常规 10 5 2 3 2 2 3 5" xfId="7736"/>
    <cellStyle name="常规 10 5 2 3 2 2 3 5 2" xfId="18500"/>
    <cellStyle name="常规 10 5 2 3 2 2 3 5 2 2" xfId="40034"/>
    <cellStyle name="常规 10 5 2 3 2 2 3 5 3" xfId="29270"/>
    <cellStyle name="常规 10 5 2 3 2 2 3 6" xfId="13118"/>
    <cellStyle name="常规 10 5 2 3 2 2 3 6 2" xfId="34652"/>
    <cellStyle name="常规 10 5 2 3 2 2 3 7" xfId="23888"/>
    <cellStyle name="常规 10 5 2 3 2 2 4" xfId="2802"/>
    <cellStyle name="常规 10 5 2 3 2 2 4 2" xfId="4594"/>
    <cellStyle name="常规 10 5 2 3 2 2 4 2 2" xfId="9976"/>
    <cellStyle name="常规 10 5 2 3 2 2 4 2 2 2" xfId="20740"/>
    <cellStyle name="常规 10 5 2 3 2 2 4 2 2 2 2" xfId="42274"/>
    <cellStyle name="常规 10 5 2 3 2 2 4 2 2 3" xfId="31510"/>
    <cellStyle name="常规 10 5 2 3 2 2 4 2 3" xfId="15358"/>
    <cellStyle name="常规 10 5 2 3 2 2 4 2 3 2" xfId="36892"/>
    <cellStyle name="常规 10 5 2 3 2 2 4 2 4" xfId="26128"/>
    <cellStyle name="常规 10 5 2 3 2 2 4 3" xfId="6386"/>
    <cellStyle name="常规 10 5 2 3 2 2 4 3 2" xfId="11768"/>
    <cellStyle name="常规 10 5 2 3 2 2 4 3 2 2" xfId="22532"/>
    <cellStyle name="常规 10 5 2 3 2 2 4 3 2 2 2" xfId="44066"/>
    <cellStyle name="常规 10 5 2 3 2 2 4 3 2 3" xfId="33302"/>
    <cellStyle name="常规 10 5 2 3 2 2 4 3 3" xfId="17150"/>
    <cellStyle name="常规 10 5 2 3 2 2 4 3 3 2" xfId="38684"/>
    <cellStyle name="常规 10 5 2 3 2 2 4 3 4" xfId="27920"/>
    <cellStyle name="常规 10 5 2 3 2 2 4 4" xfId="8184"/>
    <cellStyle name="常规 10 5 2 3 2 2 4 4 2" xfId="18948"/>
    <cellStyle name="常规 10 5 2 3 2 2 4 4 2 2" xfId="40482"/>
    <cellStyle name="常规 10 5 2 3 2 2 4 4 3" xfId="29718"/>
    <cellStyle name="常规 10 5 2 3 2 2 4 5" xfId="13566"/>
    <cellStyle name="常规 10 5 2 3 2 2 4 5 2" xfId="35100"/>
    <cellStyle name="常规 10 5 2 3 2 2 4 6" xfId="24336"/>
    <cellStyle name="常规 10 5 2 3 2 2 5" xfId="3698"/>
    <cellStyle name="常规 10 5 2 3 2 2 5 2" xfId="9080"/>
    <cellStyle name="常规 10 5 2 3 2 2 5 2 2" xfId="19844"/>
    <cellStyle name="常规 10 5 2 3 2 2 5 2 2 2" xfId="41378"/>
    <cellStyle name="常规 10 5 2 3 2 2 5 2 3" xfId="30614"/>
    <cellStyle name="常规 10 5 2 3 2 2 5 3" xfId="14462"/>
    <cellStyle name="常规 10 5 2 3 2 2 5 3 2" xfId="35996"/>
    <cellStyle name="常规 10 5 2 3 2 2 5 4" xfId="25232"/>
    <cellStyle name="常规 10 5 2 3 2 2 6" xfId="5490"/>
    <cellStyle name="常规 10 5 2 3 2 2 6 2" xfId="10872"/>
    <cellStyle name="常规 10 5 2 3 2 2 6 2 2" xfId="21636"/>
    <cellStyle name="常规 10 5 2 3 2 2 6 2 2 2" xfId="43170"/>
    <cellStyle name="常规 10 5 2 3 2 2 6 2 3" xfId="32406"/>
    <cellStyle name="常规 10 5 2 3 2 2 6 3" xfId="16254"/>
    <cellStyle name="常规 10 5 2 3 2 2 6 3 2" xfId="37788"/>
    <cellStyle name="常规 10 5 2 3 2 2 6 4" xfId="27024"/>
    <cellStyle name="常规 10 5 2 3 2 2 7" xfId="7288"/>
    <cellStyle name="常规 10 5 2 3 2 2 7 2" xfId="18052"/>
    <cellStyle name="常规 10 5 2 3 2 2 7 2 2" xfId="39586"/>
    <cellStyle name="常规 10 5 2 3 2 2 7 3" xfId="28822"/>
    <cellStyle name="常规 10 5 2 3 2 2 8" xfId="12670"/>
    <cellStyle name="常规 10 5 2 3 2 2 8 2" xfId="34204"/>
    <cellStyle name="常规 10 5 2 3 2 2 9" xfId="23440"/>
    <cellStyle name="常规 10 5 2 3 2 3" xfId="2017"/>
    <cellStyle name="常规 10 5 2 3 2 3 2" xfId="2466"/>
    <cellStyle name="常规 10 5 2 3 2 3 2 2" xfId="3362"/>
    <cellStyle name="常规 10 5 2 3 2 3 2 2 2" xfId="5154"/>
    <cellStyle name="常规 10 5 2 3 2 3 2 2 2 2" xfId="10536"/>
    <cellStyle name="常规 10 5 2 3 2 3 2 2 2 2 2" xfId="21300"/>
    <cellStyle name="常规 10 5 2 3 2 3 2 2 2 2 2 2" xfId="42834"/>
    <cellStyle name="常规 10 5 2 3 2 3 2 2 2 2 3" xfId="32070"/>
    <cellStyle name="常规 10 5 2 3 2 3 2 2 2 3" xfId="15918"/>
    <cellStyle name="常规 10 5 2 3 2 3 2 2 2 3 2" xfId="37452"/>
    <cellStyle name="常规 10 5 2 3 2 3 2 2 2 4" xfId="26688"/>
    <cellStyle name="常规 10 5 2 3 2 3 2 2 3" xfId="6946"/>
    <cellStyle name="常规 10 5 2 3 2 3 2 2 3 2" xfId="12328"/>
    <cellStyle name="常规 10 5 2 3 2 3 2 2 3 2 2" xfId="23092"/>
    <cellStyle name="常规 10 5 2 3 2 3 2 2 3 2 2 2" xfId="44626"/>
    <cellStyle name="常规 10 5 2 3 2 3 2 2 3 2 3" xfId="33862"/>
    <cellStyle name="常规 10 5 2 3 2 3 2 2 3 3" xfId="17710"/>
    <cellStyle name="常规 10 5 2 3 2 3 2 2 3 3 2" xfId="39244"/>
    <cellStyle name="常规 10 5 2 3 2 3 2 2 3 4" xfId="28480"/>
    <cellStyle name="常规 10 5 2 3 2 3 2 2 4" xfId="8744"/>
    <cellStyle name="常规 10 5 2 3 2 3 2 2 4 2" xfId="19508"/>
    <cellStyle name="常规 10 5 2 3 2 3 2 2 4 2 2" xfId="41042"/>
    <cellStyle name="常规 10 5 2 3 2 3 2 2 4 3" xfId="30278"/>
    <cellStyle name="常规 10 5 2 3 2 3 2 2 5" xfId="14126"/>
    <cellStyle name="常规 10 5 2 3 2 3 2 2 5 2" xfId="35660"/>
    <cellStyle name="常规 10 5 2 3 2 3 2 2 6" xfId="24896"/>
    <cellStyle name="常规 10 5 2 3 2 3 2 3" xfId="4258"/>
    <cellStyle name="常规 10 5 2 3 2 3 2 3 2" xfId="9640"/>
    <cellStyle name="常规 10 5 2 3 2 3 2 3 2 2" xfId="20404"/>
    <cellStyle name="常规 10 5 2 3 2 3 2 3 2 2 2" xfId="41938"/>
    <cellStyle name="常规 10 5 2 3 2 3 2 3 2 3" xfId="31174"/>
    <cellStyle name="常规 10 5 2 3 2 3 2 3 3" xfId="15022"/>
    <cellStyle name="常规 10 5 2 3 2 3 2 3 3 2" xfId="36556"/>
    <cellStyle name="常规 10 5 2 3 2 3 2 3 4" xfId="25792"/>
    <cellStyle name="常规 10 5 2 3 2 3 2 4" xfId="6050"/>
    <cellStyle name="常规 10 5 2 3 2 3 2 4 2" xfId="11432"/>
    <cellStyle name="常规 10 5 2 3 2 3 2 4 2 2" xfId="22196"/>
    <cellStyle name="常规 10 5 2 3 2 3 2 4 2 2 2" xfId="43730"/>
    <cellStyle name="常规 10 5 2 3 2 3 2 4 2 3" xfId="32966"/>
    <cellStyle name="常规 10 5 2 3 2 3 2 4 3" xfId="16814"/>
    <cellStyle name="常规 10 5 2 3 2 3 2 4 3 2" xfId="38348"/>
    <cellStyle name="常规 10 5 2 3 2 3 2 4 4" xfId="27584"/>
    <cellStyle name="常规 10 5 2 3 2 3 2 5" xfId="7848"/>
    <cellStyle name="常规 10 5 2 3 2 3 2 5 2" xfId="18612"/>
    <cellStyle name="常规 10 5 2 3 2 3 2 5 2 2" xfId="40146"/>
    <cellStyle name="常规 10 5 2 3 2 3 2 5 3" xfId="29382"/>
    <cellStyle name="常规 10 5 2 3 2 3 2 6" xfId="13230"/>
    <cellStyle name="常规 10 5 2 3 2 3 2 6 2" xfId="34764"/>
    <cellStyle name="常规 10 5 2 3 2 3 2 7" xfId="24000"/>
    <cellStyle name="常规 10 5 2 3 2 3 3" xfId="2914"/>
    <cellStyle name="常规 10 5 2 3 2 3 3 2" xfId="4706"/>
    <cellStyle name="常规 10 5 2 3 2 3 3 2 2" xfId="10088"/>
    <cellStyle name="常规 10 5 2 3 2 3 3 2 2 2" xfId="20852"/>
    <cellStyle name="常规 10 5 2 3 2 3 3 2 2 2 2" xfId="42386"/>
    <cellStyle name="常规 10 5 2 3 2 3 3 2 2 3" xfId="31622"/>
    <cellStyle name="常规 10 5 2 3 2 3 3 2 3" xfId="15470"/>
    <cellStyle name="常规 10 5 2 3 2 3 3 2 3 2" xfId="37004"/>
    <cellStyle name="常规 10 5 2 3 2 3 3 2 4" xfId="26240"/>
    <cellStyle name="常规 10 5 2 3 2 3 3 3" xfId="6498"/>
    <cellStyle name="常规 10 5 2 3 2 3 3 3 2" xfId="11880"/>
    <cellStyle name="常规 10 5 2 3 2 3 3 3 2 2" xfId="22644"/>
    <cellStyle name="常规 10 5 2 3 2 3 3 3 2 2 2" xfId="44178"/>
    <cellStyle name="常规 10 5 2 3 2 3 3 3 2 3" xfId="33414"/>
    <cellStyle name="常规 10 5 2 3 2 3 3 3 3" xfId="17262"/>
    <cellStyle name="常规 10 5 2 3 2 3 3 3 3 2" xfId="38796"/>
    <cellStyle name="常规 10 5 2 3 2 3 3 3 4" xfId="28032"/>
    <cellStyle name="常规 10 5 2 3 2 3 3 4" xfId="8296"/>
    <cellStyle name="常规 10 5 2 3 2 3 3 4 2" xfId="19060"/>
    <cellStyle name="常规 10 5 2 3 2 3 3 4 2 2" xfId="40594"/>
    <cellStyle name="常规 10 5 2 3 2 3 3 4 3" xfId="29830"/>
    <cellStyle name="常规 10 5 2 3 2 3 3 5" xfId="13678"/>
    <cellStyle name="常规 10 5 2 3 2 3 3 5 2" xfId="35212"/>
    <cellStyle name="常规 10 5 2 3 2 3 3 6" xfId="24448"/>
    <cellStyle name="常规 10 5 2 3 2 3 4" xfId="3810"/>
    <cellStyle name="常规 10 5 2 3 2 3 4 2" xfId="9192"/>
    <cellStyle name="常规 10 5 2 3 2 3 4 2 2" xfId="19956"/>
    <cellStyle name="常规 10 5 2 3 2 3 4 2 2 2" xfId="41490"/>
    <cellStyle name="常规 10 5 2 3 2 3 4 2 3" xfId="30726"/>
    <cellStyle name="常规 10 5 2 3 2 3 4 3" xfId="14574"/>
    <cellStyle name="常规 10 5 2 3 2 3 4 3 2" xfId="36108"/>
    <cellStyle name="常规 10 5 2 3 2 3 4 4" xfId="25344"/>
    <cellStyle name="常规 10 5 2 3 2 3 5" xfId="5602"/>
    <cellStyle name="常规 10 5 2 3 2 3 5 2" xfId="10984"/>
    <cellStyle name="常规 10 5 2 3 2 3 5 2 2" xfId="21748"/>
    <cellStyle name="常规 10 5 2 3 2 3 5 2 2 2" xfId="43282"/>
    <cellStyle name="常规 10 5 2 3 2 3 5 2 3" xfId="32518"/>
    <cellStyle name="常规 10 5 2 3 2 3 5 3" xfId="16366"/>
    <cellStyle name="常规 10 5 2 3 2 3 5 3 2" xfId="37900"/>
    <cellStyle name="常规 10 5 2 3 2 3 5 4" xfId="27136"/>
    <cellStyle name="常规 10 5 2 3 2 3 6" xfId="7400"/>
    <cellStyle name="常规 10 5 2 3 2 3 6 2" xfId="18164"/>
    <cellStyle name="常规 10 5 2 3 2 3 6 2 2" xfId="39698"/>
    <cellStyle name="常规 10 5 2 3 2 3 6 3" xfId="28934"/>
    <cellStyle name="常规 10 5 2 3 2 3 7" xfId="12782"/>
    <cellStyle name="常规 10 5 2 3 2 3 7 2" xfId="34316"/>
    <cellStyle name="常规 10 5 2 3 2 3 8" xfId="23552"/>
    <cellStyle name="常规 10 5 2 3 2 4" xfId="2242"/>
    <cellStyle name="常规 10 5 2 3 2 4 2" xfId="3138"/>
    <cellStyle name="常规 10 5 2 3 2 4 2 2" xfId="4930"/>
    <cellStyle name="常规 10 5 2 3 2 4 2 2 2" xfId="10312"/>
    <cellStyle name="常规 10 5 2 3 2 4 2 2 2 2" xfId="21076"/>
    <cellStyle name="常规 10 5 2 3 2 4 2 2 2 2 2" xfId="42610"/>
    <cellStyle name="常规 10 5 2 3 2 4 2 2 2 3" xfId="31846"/>
    <cellStyle name="常规 10 5 2 3 2 4 2 2 3" xfId="15694"/>
    <cellStyle name="常规 10 5 2 3 2 4 2 2 3 2" xfId="37228"/>
    <cellStyle name="常规 10 5 2 3 2 4 2 2 4" xfId="26464"/>
    <cellStyle name="常规 10 5 2 3 2 4 2 3" xfId="6722"/>
    <cellStyle name="常规 10 5 2 3 2 4 2 3 2" xfId="12104"/>
    <cellStyle name="常规 10 5 2 3 2 4 2 3 2 2" xfId="22868"/>
    <cellStyle name="常规 10 5 2 3 2 4 2 3 2 2 2" xfId="44402"/>
    <cellStyle name="常规 10 5 2 3 2 4 2 3 2 3" xfId="33638"/>
    <cellStyle name="常规 10 5 2 3 2 4 2 3 3" xfId="17486"/>
    <cellStyle name="常规 10 5 2 3 2 4 2 3 3 2" xfId="39020"/>
    <cellStyle name="常规 10 5 2 3 2 4 2 3 4" xfId="28256"/>
    <cellStyle name="常规 10 5 2 3 2 4 2 4" xfId="8520"/>
    <cellStyle name="常规 10 5 2 3 2 4 2 4 2" xfId="19284"/>
    <cellStyle name="常规 10 5 2 3 2 4 2 4 2 2" xfId="40818"/>
    <cellStyle name="常规 10 5 2 3 2 4 2 4 3" xfId="30054"/>
    <cellStyle name="常规 10 5 2 3 2 4 2 5" xfId="13902"/>
    <cellStyle name="常规 10 5 2 3 2 4 2 5 2" xfId="35436"/>
    <cellStyle name="常规 10 5 2 3 2 4 2 6" xfId="24672"/>
    <cellStyle name="常规 10 5 2 3 2 4 3" xfId="4034"/>
    <cellStyle name="常规 10 5 2 3 2 4 3 2" xfId="9416"/>
    <cellStyle name="常规 10 5 2 3 2 4 3 2 2" xfId="20180"/>
    <cellStyle name="常规 10 5 2 3 2 4 3 2 2 2" xfId="41714"/>
    <cellStyle name="常规 10 5 2 3 2 4 3 2 3" xfId="30950"/>
    <cellStyle name="常规 10 5 2 3 2 4 3 3" xfId="14798"/>
    <cellStyle name="常规 10 5 2 3 2 4 3 3 2" xfId="36332"/>
    <cellStyle name="常规 10 5 2 3 2 4 3 4" xfId="25568"/>
    <cellStyle name="常规 10 5 2 3 2 4 4" xfId="5826"/>
    <cellStyle name="常规 10 5 2 3 2 4 4 2" xfId="11208"/>
    <cellStyle name="常规 10 5 2 3 2 4 4 2 2" xfId="21972"/>
    <cellStyle name="常规 10 5 2 3 2 4 4 2 2 2" xfId="43506"/>
    <cellStyle name="常规 10 5 2 3 2 4 4 2 3" xfId="32742"/>
    <cellStyle name="常规 10 5 2 3 2 4 4 3" xfId="16590"/>
    <cellStyle name="常规 10 5 2 3 2 4 4 3 2" xfId="38124"/>
    <cellStyle name="常规 10 5 2 3 2 4 4 4" xfId="27360"/>
    <cellStyle name="常规 10 5 2 3 2 4 5" xfId="7624"/>
    <cellStyle name="常规 10 5 2 3 2 4 5 2" xfId="18388"/>
    <cellStyle name="常规 10 5 2 3 2 4 5 2 2" xfId="39922"/>
    <cellStyle name="常规 10 5 2 3 2 4 5 3" xfId="29158"/>
    <cellStyle name="常规 10 5 2 3 2 4 6" xfId="13006"/>
    <cellStyle name="常规 10 5 2 3 2 4 6 2" xfId="34540"/>
    <cellStyle name="常规 10 5 2 3 2 4 7" xfId="23776"/>
    <cellStyle name="常规 10 5 2 3 2 5" xfId="2690"/>
    <cellStyle name="常规 10 5 2 3 2 5 2" xfId="4482"/>
    <cellStyle name="常规 10 5 2 3 2 5 2 2" xfId="9864"/>
    <cellStyle name="常规 10 5 2 3 2 5 2 2 2" xfId="20628"/>
    <cellStyle name="常规 10 5 2 3 2 5 2 2 2 2" xfId="42162"/>
    <cellStyle name="常规 10 5 2 3 2 5 2 2 3" xfId="31398"/>
    <cellStyle name="常规 10 5 2 3 2 5 2 3" xfId="15246"/>
    <cellStyle name="常规 10 5 2 3 2 5 2 3 2" xfId="36780"/>
    <cellStyle name="常规 10 5 2 3 2 5 2 4" xfId="26016"/>
    <cellStyle name="常规 10 5 2 3 2 5 3" xfId="6274"/>
    <cellStyle name="常规 10 5 2 3 2 5 3 2" xfId="11656"/>
    <cellStyle name="常规 10 5 2 3 2 5 3 2 2" xfId="22420"/>
    <cellStyle name="常规 10 5 2 3 2 5 3 2 2 2" xfId="43954"/>
    <cellStyle name="常规 10 5 2 3 2 5 3 2 3" xfId="33190"/>
    <cellStyle name="常规 10 5 2 3 2 5 3 3" xfId="17038"/>
    <cellStyle name="常规 10 5 2 3 2 5 3 3 2" xfId="38572"/>
    <cellStyle name="常规 10 5 2 3 2 5 3 4" xfId="27808"/>
    <cellStyle name="常规 10 5 2 3 2 5 4" xfId="8072"/>
    <cellStyle name="常规 10 5 2 3 2 5 4 2" xfId="18836"/>
    <cellStyle name="常规 10 5 2 3 2 5 4 2 2" xfId="40370"/>
    <cellStyle name="常规 10 5 2 3 2 5 4 3" xfId="29606"/>
    <cellStyle name="常规 10 5 2 3 2 5 5" xfId="13454"/>
    <cellStyle name="常规 10 5 2 3 2 5 5 2" xfId="34988"/>
    <cellStyle name="常规 10 5 2 3 2 5 6" xfId="24224"/>
    <cellStyle name="常规 10 5 2 3 2 6" xfId="3586"/>
    <cellStyle name="常规 10 5 2 3 2 6 2" xfId="8968"/>
    <cellStyle name="常规 10 5 2 3 2 6 2 2" xfId="19732"/>
    <cellStyle name="常规 10 5 2 3 2 6 2 2 2" xfId="41266"/>
    <cellStyle name="常规 10 5 2 3 2 6 2 3" xfId="30502"/>
    <cellStyle name="常规 10 5 2 3 2 6 3" xfId="14350"/>
    <cellStyle name="常规 10 5 2 3 2 6 3 2" xfId="35884"/>
    <cellStyle name="常规 10 5 2 3 2 6 4" xfId="25120"/>
    <cellStyle name="常规 10 5 2 3 2 7" xfId="5378"/>
    <cellStyle name="常规 10 5 2 3 2 7 2" xfId="10760"/>
    <cellStyle name="常规 10 5 2 3 2 7 2 2" xfId="21524"/>
    <cellStyle name="常规 10 5 2 3 2 7 2 2 2" xfId="43058"/>
    <cellStyle name="常规 10 5 2 3 2 7 2 3" xfId="32294"/>
    <cellStyle name="常规 10 5 2 3 2 7 3" xfId="16142"/>
    <cellStyle name="常规 10 5 2 3 2 7 3 2" xfId="37676"/>
    <cellStyle name="常规 10 5 2 3 2 7 4" xfId="26912"/>
    <cellStyle name="常规 10 5 2 3 2 8" xfId="7176"/>
    <cellStyle name="常规 10 5 2 3 2 8 2" xfId="17940"/>
    <cellStyle name="常规 10 5 2 3 2 8 2 2" xfId="39474"/>
    <cellStyle name="常规 10 5 2 3 2 8 3" xfId="28710"/>
    <cellStyle name="常规 10 5 2 3 2 9" xfId="12558"/>
    <cellStyle name="常规 10 5 2 3 2 9 2" xfId="34092"/>
    <cellStyle name="常规 10 5 2 3 3" xfId="1849"/>
    <cellStyle name="常规 10 5 2 3 3 2" xfId="2073"/>
    <cellStyle name="常规 10 5 2 3 3 2 2" xfId="2522"/>
    <cellStyle name="常规 10 5 2 3 3 2 2 2" xfId="3418"/>
    <cellStyle name="常规 10 5 2 3 3 2 2 2 2" xfId="5210"/>
    <cellStyle name="常规 10 5 2 3 3 2 2 2 2 2" xfId="10592"/>
    <cellStyle name="常规 10 5 2 3 3 2 2 2 2 2 2" xfId="21356"/>
    <cellStyle name="常规 10 5 2 3 3 2 2 2 2 2 2 2" xfId="42890"/>
    <cellStyle name="常规 10 5 2 3 3 2 2 2 2 2 3" xfId="32126"/>
    <cellStyle name="常规 10 5 2 3 3 2 2 2 2 3" xfId="15974"/>
    <cellStyle name="常规 10 5 2 3 3 2 2 2 2 3 2" xfId="37508"/>
    <cellStyle name="常规 10 5 2 3 3 2 2 2 2 4" xfId="26744"/>
    <cellStyle name="常规 10 5 2 3 3 2 2 2 3" xfId="7002"/>
    <cellStyle name="常规 10 5 2 3 3 2 2 2 3 2" xfId="12384"/>
    <cellStyle name="常规 10 5 2 3 3 2 2 2 3 2 2" xfId="23148"/>
    <cellStyle name="常规 10 5 2 3 3 2 2 2 3 2 2 2" xfId="44682"/>
    <cellStyle name="常规 10 5 2 3 3 2 2 2 3 2 3" xfId="33918"/>
    <cellStyle name="常规 10 5 2 3 3 2 2 2 3 3" xfId="17766"/>
    <cellStyle name="常规 10 5 2 3 3 2 2 2 3 3 2" xfId="39300"/>
    <cellStyle name="常规 10 5 2 3 3 2 2 2 3 4" xfId="28536"/>
    <cellStyle name="常规 10 5 2 3 3 2 2 2 4" xfId="8800"/>
    <cellStyle name="常规 10 5 2 3 3 2 2 2 4 2" xfId="19564"/>
    <cellStyle name="常规 10 5 2 3 3 2 2 2 4 2 2" xfId="41098"/>
    <cellStyle name="常规 10 5 2 3 3 2 2 2 4 3" xfId="30334"/>
    <cellStyle name="常规 10 5 2 3 3 2 2 2 5" xfId="14182"/>
    <cellStyle name="常规 10 5 2 3 3 2 2 2 5 2" xfId="35716"/>
    <cellStyle name="常规 10 5 2 3 3 2 2 2 6" xfId="24952"/>
    <cellStyle name="常规 10 5 2 3 3 2 2 3" xfId="4314"/>
    <cellStyle name="常规 10 5 2 3 3 2 2 3 2" xfId="9696"/>
    <cellStyle name="常规 10 5 2 3 3 2 2 3 2 2" xfId="20460"/>
    <cellStyle name="常规 10 5 2 3 3 2 2 3 2 2 2" xfId="41994"/>
    <cellStyle name="常规 10 5 2 3 3 2 2 3 2 3" xfId="31230"/>
    <cellStyle name="常规 10 5 2 3 3 2 2 3 3" xfId="15078"/>
    <cellStyle name="常规 10 5 2 3 3 2 2 3 3 2" xfId="36612"/>
    <cellStyle name="常规 10 5 2 3 3 2 2 3 4" xfId="25848"/>
    <cellStyle name="常规 10 5 2 3 3 2 2 4" xfId="6106"/>
    <cellStyle name="常规 10 5 2 3 3 2 2 4 2" xfId="11488"/>
    <cellStyle name="常规 10 5 2 3 3 2 2 4 2 2" xfId="22252"/>
    <cellStyle name="常规 10 5 2 3 3 2 2 4 2 2 2" xfId="43786"/>
    <cellStyle name="常规 10 5 2 3 3 2 2 4 2 3" xfId="33022"/>
    <cellStyle name="常规 10 5 2 3 3 2 2 4 3" xfId="16870"/>
    <cellStyle name="常规 10 5 2 3 3 2 2 4 3 2" xfId="38404"/>
    <cellStyle name="常规 10 5 2 3 3 2 2 4 4" xfId="27640"/>
    <cellStyle name="常规 10 5 2 3 3 2 2 5" xfId="7904"/>
    <cellStyle name="常规 10 5 2 3 3 2 2 5 2" xfId="18668"/>
    <cellStyle name="常规 10 5 2 3 3 2 2 5 2 2" xfId="40202"/>
    <cellStyle name="常规 10 5 2 3 3 2 2 5 3" xfId="29438"/>
    <cellStyle name="常规 10 5 2 3 3 2 2 6" xfId="13286"/>
    <cellStyle name="常规 10 5 2 3 3 2 2 6 2" xfId="34820"/>
    <cellStyle name="常规 10 5 2 3 3 2 2 7" xfId="24056"/>
    <cellStyle name="常规 10 5 2 3 3 2 3" xfId="2970"/>
    <cellStyle name="常规 10 5 2 3 3 2 3 2" xfId="4762"/>
    <cellStyle name="常规 10 5 2 3 3 2 3 2 2" xfId="10144"/>
    <cellStyle name="常规 10 5 2 3 3 2 3 2 2 2" xfId="20908"/>
    <cellStyle name="常规 10 5 2 3 3 2 3 2 2 2 2" xfId="42442"/>
    <cellStyle name="常规 10 5 2 3 3 2 3 2 2 3" xfId="31678"/>
    <cellStyle name="常规 10 5 2 3 3 2 3 2 3" xfId="15526"/>
    <cellStyle name="常规 10 5 2 3 3 2 3 2 3 2" xfId="37060"/>
    <cellStyle name="常规 10 5 2 3 3 2 3 2 4" xfId="26296"/>
    <cellStyle name="常规 10 5 2 3 3 2 3 3" xfId="6554"/>
    <cellStyle name="常规 10 5 2 3 3 2 3 3 2" xfId="11936"/>
    <cellStyle name="常规 10 5 2 3 3 2 3 3 2 2" xfId="22700"/>
    <cellStyle name="常规 10 5 2 3 3 2 3 3 2 2 2" xfId="44234"/>
    <cellStyle name="常规 10 5 2 3 3 2 3 3 2 3" xfId="33470"/>
    <cellStyle name="常规 10 5 2 3 3 2 3 3 3" xfId="17318"/>
    <cellStyle name="常规 10 5 2 3 3 2 3 3 3 2" xfId="38852"/>
    <cellStyle name="常规 10 5 2 3 3 2 3 3 4" xfId="28088"/>
    <cellStyle name="常规 10 5 2 3 3 2 3 4" xfId="8352"/>
    <cellStyle name="常规 10 5 2 3 3 2 3 4 2" xfId="19116"/>
    <cellStyle name="常规 10 5 2 3 3 2 3 4 2 2" xfId="40650"/>
    <cellStyle name="常规 10 5 2 3 3 2 3 4 3" xfId="29886"/>
    <cellStyle name="常规 10 5 2 3 3 2 3 5" xfId="13734"/>
    <cellStyle name="常规 10 5 2 3 3 2 3 5 2" xfId="35268"/>
    <cellStyle name="常规 10 5 2 3 3 2 3 6" xfId="24504"/>
    <cellStyle name="常规 10 5 2 3 3 2 4" xfId="3866"/>
    <cellStyle name="常规 10 5 2 3 3 2 4 2" xfId="9248"/>
    <cellStyle name="常规 10 5 2 3 3 2 4 2 2" xfId="20012"/>
    <cellStyle name="常规 10 5 2 3 3 2 4 2 2 2" xfId="41546"/>
    <cellStyle name="常规 10 5 2 3 3 2 4 2 3" xfId="30782"/>
    <cellStyle name="常规 10 5 2 3 3 2 4 3" xfId="14630"/>
    <cellStyle name="常规 10 5 2 3 3 2 4 3 2" xfId="36164"/>
    <cellStyle name="常规 10 5 2 3 3 2 4 4" xfId="25400"/>
    <cellStyle name="常规 10 5 2 3 3 2 5" xfId="5658"/>
    <cellStyle name="常规 10 5 2 3 3 2 5 2" xfId="11040"/>
    <cellStyle name="常规 10 5 2 3 3 2 5 2 2" xfId="21804"/>
    <cellStyle name="常规 10 5 2 3 3 2 5 2 2 2" xfId="43338"/>
    <cellStyle name="常规 10 5 2 3 3 2 5 2 3" xfId="32574"/>
    <cellStyle name="常规 10 5 2 3 3 2 5 3" xfId="16422"/>
    <cellStyle name="常规 10 5 2 3 3 2 5 3 2" xfId="37956"/>
    <cellStyle name="常规 10 5 2 3 3 2 5 4" xfId="27192"/>
    <cellStyle name="常规 10 5 2 3 3 2 6" xfId="7456"/>
    <cellStyle name="常规 10 5 2 3 3 2 6 2" xfId="18220"/>
    <cellStyle name="常规 10 5 2 3 3 2 6 2 2" xfId="39754"/>
    <cellStyle name="常规 10 5 2 3 3 2 6 3" xfId="28990"/>
    <cellStyle name="常规 10 5 2 3 3 2 7" xfId="12838"/>
    <cellStyle name="常规 10 5 2 3 3 2 7 2" xfId="34372"/>
    <cellStyle name="常规 10 5 2 3 3 2 8" xfId="23608"/>
    <cellStyle name="常规 10 5 2 3 3 3" xfId="2298"/>
    <cellStyle name="常规 10 5 2 3 3 3 2" xfId="3194"/>
    <cellStyle name="常规 10 5 2 3 3 3 2 2" xfId="4986"/>
    <cellStyle name="常规 10 5 2 3 3 3 2 2 2" xfId="10368"/>
    <cellStyle name="常规 10 5 2 3 3 3 2 2 2 2" xfId="21132"/>
    <cellStyle name="常规 10 5 2 3 3 3 2 2 2 2 2" xfId="42666"/>
    <cellStyle name="常规 10 5 2 3 3 3 2 2 2 3" xfId="31902"/>
    <cellStyle name="常规 10 5 2 3 3 3 2 2 3" xfId="15750"/>
    <cellStyle name="常规 10 5 2 3 3 3 2 2 3 2" xfId="37284"/>
    <cellStyle name="常规 10 5 2 3 3 3 2 2 4" xfId="26520"/>
    <cellStyle name="常规 10 5 2 3 3 3 2 3" xfId="6778"/>
    <cellStyle name="常规 10 5 2 3 3 3 2 3 2" xfId="12160"/>
    <cellStyle name="常规 10 5 2 3 3 3 2 3 2 2" xfId="22924"/>
    <cellStyle name="常规 10 5 2 3 3 3 2 3 2 2 2" xfId="44458"/>
    <cellStyle name="常规 10 5 2 3 3 3 2 3 2 3" xfId="33694"/>
    <cellStyle name="常规 10 5 2 3 3 3 2 3 3" xfId="17542"/>
    <cellStyle name="常规 10 5 2 3 3 3 2 3 3 2" xfId="39076"/>
    <cellStyle name="常规 10 5 2 3 3 3 2 3 4" xfId="28312"/>
    <cellStyle name="常规 10 5 2 3 3 3 2 4" xfId="8576"/>
    <cellStyle name="常规 10 5 2 3 3 3 2 4 2" xfId="19340"/>
    <cellStyle name="常规 10 5 2 3 3 3 2 4 2 2" xfId="40874"/>
    <cellStyle name="常规 10 5 2 3 3 3 2 4 3" xfId="30110"/>
    <cellStyle name="常规 10 5 2 3 3 3 2 5" xfId="13958"/>
    <cellStyle name="常规 10 5 2 3 3 3 2 5 2" xfId="35492"/>
    <cellStyle name="常规 10 5 2 3 3 3 2 6" xfId="24728"/>
    <cellStyle name="常规 10 5 2 3 3 3 3" xfId="4090"/>
    <cellStyle name="常规 10 5 2 3 3 3 3 2" xfId="9472"/>
    <cellStyle name="常规 10 5 2 3 3 3 3 2 2" xfId="20236"/>
    <cellStyle name="常规 10 5 2 3 3 3 3 2 2 2" xfId="41770"/>
    <cellStyle name="常规 10 5 2 3 3 3 3 2 3" xfId="31006"/>
    <cellStyle name="常规 10 5 2 3 3 3 3 3" xfId="14854"/>
    <cellStyle name="常规 10 5 2 3 3 3 3 3 2" xfId="36388"/>
    <cellStyle name="常规 10 5 2 3 3 3 3 4" xfId="25624"/>
    <cellStyle name="常规 10 5 2 3 3 3 4" xfId="5882"/>
    <cellStyle name="常规 10 5 2 3 3 3 4 2" xfId="11264"/>
    <cellStyle name="常规 10 5 2 3 3 3 4 2 2" xfId="22028"/>
    <cellStyle name="常规 10 5 2 3 3 3 4 2 2 2" xfId="43562"/>
    <cellStyle name="常规 10 5 2 3 3 3 4 2 3" xfId="32798"/>
    <cellStyle name="常规 10 5 2 3 3 3 4 3" xfId="16646"/>
    <cellStyle name="常规 10 5 2 3 3 3 4 3 2" xfId="38180"/>
    <cellStyle name="常规 10 5 2 3 3 3 4 4" xfId="27416"/>
    <cellStyle name="常规 10 5 2 3 3 3 5" xfId="7680"/>
    <cellStyle name="常规 10 5 2 3 3 3 5 2" xfId="18444"/>
    <cellStyle name="常规 10 5 2 3 3 3 5 2 2" xfId="39978"/>
    <cellStyle name="常规 10 5 2 3 3 3 5 3" xfId="29214"/>
    <cellStyle name="常规 10 5 2 3 3 3 6" xfId="13062"/>
    <cellStyle name="常规 10 5 2 3 3 3 6 2" xfId="34596"/>
    <cellStyle name="常规 10 5 2 3 3 3 7" xfId="23832"/>
    <cellStyle name="常规 10 5 2 3 3 4" xfId="2746"/>
    <cellStyle name="常规 10 5 2 3 3 4 2" xfId="4538"/>
    <cellStyle name="常规 10 5 2 3 3 4 2 2" xfId="9920"/>
    <cellStyle name="常规 10 5 2 3 3 4 2 2 2" xfId="20684"/>
    <cellStyle name="常规 10 5 2 3 3 4 2 2 2 2" xfId="42218"/>
    <cellStyle name="常规 10 5 2 3 3 4 2 2 3" xfId="31454"/>
    <cellStyle name="常规 10 5 2 3 3 4 2 3" xfId="15302"/>
    <cellStyle name="常规 10 5 2 3 3 4 2 3 2" xfId="36836"/>
    <cellStyle name="常规 10 5 2 3 3 4 2 4" xfId="26072"/>
    <cellStyle name="常规 10 5 2 3 3 4 3" xfId="6330"/>
    <cellStyle name="常规 10 5 2 3 3 4 3 2" xfId="11712"/>
    <cellStyle name="常规 10 5 2 3 3 4 3 2 2" xfId="22476"/>
    <cellStyle name="常规 10 5 2 3 3 4 3 2 2 2" xfId="44010"/>
    <cellStyle name="常规 10 5 2 3 3 4 3 2 3" xfId="33246"/>
    <cellStyle name="常规 10 5 2 3 3 4 3 3" xfId="17094"/>
    <cellStyle name="常规 10 5 2 3 3 4 3 3 2" xfId="38628"/>
    <cellStyle name="常规 10 5 2 3 3 4 3 4" xfId="27864"/>
    <cellStyle name="常规 10 5 2 3 3 4 4" xfId="8128"/>
    <cellStyle name="常规 10 5 2 3 3 4 4 2" xfId="18892"/>
    <cellStyle name="常规 10 5 2 3 3 4 4 2 2" xfId="40426"/>
    <cellStyle name="常规 10 5 2 3 3 4 4 3" xfId="29662"/>
    <cellStyle name="常规 10 5 2 3 3 4 5" xfId="13510"/>
    <cellStyle name="常规 10 5 2 3 3 4 5 2" xfId="35044"/>
    <cellStyle name="常规 10 5 2 3 3 4 6" xfId="24280"/>
    <cellStyle name="常规 10 5 2 3 3 5" xfId="3642"/>
    <cellStyle name="常规 10 5 2 3 3 5 2" xfId="9024"/>
    <cellStyle name="常规 10 5 2 3 3 5 2 2" xfId="19788"/>
    <cellStyle name="常规 10 5 2 3 3 5 2 2 2" xfId="41322"/>
    <cellStyle name="常规 10 5 2 3 3 5 2 3" xfId="30558"/>
    <cellStyle name="常规 10 5 2 3 3 5 3" xfId="14406"/>
    <cellStyle name="常规 10 5 2 3 3 5 3 2" xfId="35940"/>
    <cellStyle name="常规 10 5 2 3 3 5 4" xfId="25176"/>
    <cellStyle name="常规 10 5 2 3 3 6" xfId="5434"/>
    <cellStyle name="常规 10 5 2 3 3 6 2" xfId="10816"/>
    <cellStyle name="常规 10 5 2 3 3 6 2 2" xfId="21580"/>
    <cellStyle name="常规 10 5 2 3 3 6 2 2 2" xfId="43114"/>
    <cellStyle name="常规 10 5 2 3 3 6 2 3" xfId="32350"/>
    <cellStyle name="常规 10 5 2 3 3 6 3" xfId="16198"/>
    <cellStyle name="常规 10 5 2 3 3 6 3 2" xfId="37732"/>
    <cellStyle name="常规 10 5 2 3 3 6 4" xfId="26968"/>
    <cellStyle name="常规 10 5 2 3 3 7" xfId="7232"/>
    <cellStyle name="常规 10 5 2 3 3 7 2" xfId="17996"/>
    <cellStyle name="常规 10 5 2 3 3 7 2 2" xfId="39530"/>
    <cellStyle name="常规 10 5 2 3 3 7 3" xfId="28766"/>
    <cellStyle name="常规 10 5 2 3 3 8" xfId="12614"/>
    <cellStyle name="常规 10 5 2 3 3 8 2" xfId="34148"/>
    <cellStyle name="常规 10 5 2 3 3 9" xfId="23384"/>
    <cellStyle name="常规 10 5 2 3 4" xfId="1961"/>
    <cellStyle name="常规 10 5 2 3 4 2" xfId="2410"/>
    <cellStyle name="常规 10 5 2 3 4 2 2" xfId="3306"/>
    <cellStyle name="常规 10 5 2 3 4 2 2 2" xfId="5098"/>
    <cellStyle name="常规 10 5 2 3 4 2 2 2 2" xfId="10480"/>
    <cellStyle name="常规 10 5 2 3 4 2 2 2 2 2" xfId="21244"/>
    <cellStyle name="常规 10 5 2 3 4 2 2 2 2 2 2" xfId="42778"/>
    <cellStyle name="常规 10 5 2 3 4 2 2 2 2 3" xfId="32014"/>
    <cellStyle name="常规 10 5 2 3 4 2 2 2 3" xfId="15862"/>
    <cellStyle name="常规 10 5 2 3 4 2 2 2 3 2" xfId="37396"/>
    <cellStyle name="常规 10 5 2 3 4 2 2 2 4" xfId="26632"/>
    <cellStyle name="常规 10 5 2 3 4 2 2 3" xfId="6890"/>
    <cellStyle name="常规 10 5 2 3 4 2 2 3 2" xfId="12272"/>
    <cellStyle name="常规 10 5 2 3 4 2 2 3 2 2" xfId="23036"/>
    <cellStyle name="常规 10 5 2 3 4 2 2 3 2 2 2" xfId="44570"/>
    <cellStyle name="常规 10 5 2 3 4 2 2 3 2 3" xfId="33806"/>
    <cellStyle name="常规 10 5 2 3 4 2 2 3 3" xfId="17654"/>
    <cellStyle name="常规 10 5 2 3 4 2 2 3 3 2" xfId="39188"/>
    <cellStyle name="常规 10 5 2 3 4 2 2 3 4" xfId="28424"/>
    <cellStyle name="常规 10 5 2 3 4 2 2 4" xfId="8688"/>
    <cellStyle name="常规 10 5 2 3 4 2 2 4 2" xfId="19452"/>
    <cellStyle name="常规 10 5 2 3 4 2 2 4 2 2" xfId="40986"/>
    <cellStyle name="常规 10 5 2 3 4 2 2 4 3" xfId="30222"/>
    <cellStyle name="常规 10 5 2 3 4 2 2 5" xfId="14070"/>
    <cellStyle name="常规 10 5 2 3 4 2 2 5 2" xfId="35604"/>
    <cellStyle name="常规 10 5 2 3 4 2 2 6" xfId="24840"/>
    <cellStyle name="常规 10 5 2 3 4 2 3" xfId="4202"/>
    <cellStyle name="常规 10 5 2 3 4 2 3 2" xfId="9584"/>
    <cellStyle name="常规 10 5 2 3 4 2 3 2 2" xfId="20348"/>
    <cellStyle name="常规 10 5 2 3 4 2 3 2 2 2" xfId="41882"/>
    <cellStyle name="常规 10 5 2 3 4 2 3 2 3" xfId="31118"/>
    <cellStyle name="常规 10 5 2 3 4 2 3 3" xfId="14966"/>
    <cellStyle name="常规 10 5 2 3 4 2 3 3 2" xfId="36500"/>
    <cellStyle name="常规 10 5 2 3 4 2 3 4" xfId="25736"/>
    <cellStyle name="常规 10 5 2 3 4 2 4" xfId="5994"/>
    <cellStyle name="常规 10 5 2 3 4 2 4 2" xfId="11376"/>
    <cellStyle name="常规 10 5 2 3 4 2 4 2 2" xfId="22140"/>
    <cellStyle name="常规 10 5 2 3 4 2 4 2 2 2" xfId="43674"/>
    <cellStyle name="常规 10 5 2 3 4 2 4 2 3" xfId="32910"/>
    <cellStyle name="常规 10 5 2 3 4 2 4 3" xfId="16758"/>
    <cellStyle name="常规 10 5 2 3 4 2 4 3 2" xfId="38292"/>
    <cellStyle name="常规 10 5 2 3 4 2 4 4" xfId="27528"/>
    <cellStyle name="常规 10 5 2 3 4 2 5" xfId="7792"/>
    <cellStyle name="常规 10 5 2 3 4 2 5 2" xfId="18556"/>
    <cellStyle name="常规 10 5 2 3 4 2 5 2 2" xfId="40090"/>
    <cellStyle name="常规 10 5 2 3 4 2 5 3" xfId="29326"/>
    <cellStyle name="常规 10 5 2 3 4 2 6" xfId="13174"/>
    <cellStyle name="常规 10 5 2 3 4 2 6 2" xfId="34708"/>
    <cellStyle name="常规 10 5 2 3 4 2 7" xfId="23944"/>
    <cellStyle name="常规 10 5 2 3 4 3" xfId="2858"/>
    <cellStyle name="常规 10 5 2 3 4 3 2" xfId="4650"/>
    <cellStyle name="常规 10 5 2 3 4 3 2 2" xfId="10032"/>
    <cellStyle name="常规 10 5 2 3 4 3 2 2 2" xfId="20796"/>
    <cellStyle name="常规 10 5 2 3 4 3 2 2 2 2" xfId="42330"/>
    <cellStyle name="常规 10 5 2 3 4 3 2 2 3" xfId="31566"/>
    <cellStyle name="常规 10 5 2 3 4 3 2 3" xfId="15414"/>
    <cellStyle name="常规 10 5 2 3 4 3 2 3 2" xfId="36948"/>
    <cellStyle name="常规 10 5 2 3 4 3 2 4" xfId="26184"/>
    <cellStyle name="常规 10 5 2 3 4 3 3" xfId="6442"/>
    <cellStyle name="常规 10 5 2 3 4 3 3 2" xfId="11824"/>
    <cellStyle name="常规 10 5 2 3 4 3 3 2 2" xfId="22588"/>
    <cellStyle name="常规 10 5 2 3 4 3 3 2 2 2" xfId="44122"/>
    <cellStyle name="常规 10 5 2 3 4 3 3 2 3" xfId="33358"/>
    <cellStyle name="常规 10 5 2 3 4 3 3 3" xfId="17206"/>
    <cellStyle name="常规 10 5 2 3 4 3 3 3 2" xfId="38740"/>
    <cellStyle name="常规 10 5 2 3 4 3 3 4" xfId="27976"/>
    <cellStyle name="常规 10 5 2 3 4 3 4" xfId="8240"/>
    <cellStyle name="常规 10 5 2 3 4 3 4 2" xfId="19004"/>
    <cellStyle name="常规 10 5 2 3 4 3 4 2 2" xfId="40538"/>
    <cellStyle name="常规 10 5 2 3 4 3 4 3" xfId="29774"/>
    <cellStyle name="常规 10 5 2 3 4 3 5" xfId="13622"/>
    <cellStyle name="常规 10 5 2 3 4 3 5 2" xfId="35156"/>
    <cellStyle name="常规 10 5 2 3 4 3 6" xfId="24392"/>
    <cellStyle name="常规 10 5 2 3 4 4" xfId="3754"/>
    <cellStyle name="常规 10 5 2 3 4 4 2" xfId="9136"/>
    <cellStyle name="常规 10 5 2 3 4 4 2 2" xfId="19900"/>
    <cellStyle name="常规 10 5 2 3 4 4 2 2 2" xfId="41434"/>
    <cellStyle name="常规 10 5 2 3 4 4 2 3" xfId="30670"/>
    <cellStyle name="常规 10 5 2 3 4 4 3" xfId="14518"/>
    <cellStyle name="常规 10 5 2 3 4 4 3 2" xfId="36052"/>
    <cellStyle name="常规 10 5 2 3 4 4 4" xfId="25288"/>
    <cellStyle name="常规 10 5 2 3 4 5" xfId="5546"/>
    <cellStyle name="常规 10 5 2 3 4 5 2" xfId="10928"/>
    <cellStyle name="常规 10 5 2 3 4 5 2 2" xfId="21692"/>
    <cellStyle name="常规 10 5 2 3 4 5 2 2 2" xfId="43226"/>
    <cellStyle name="常规 10 5 2 3 4 5 2 3" xfId="32462"/>
    <cellStyle name="常规 10 5 2 3 4 5 3" xfId="16310"/>
    <cellStyle name="常规 10 5 2 3 4 5 3 2" xfId="37844"/>
    <cellStyle name="常规 10 5 2 3 4 5 4" xfId="27080"/>
    <cellStyle name="常规 10 5 2 3 4 6" xfId="7344"/>
    <cellStyle name="常规 10 5 2 3 4 6 2" xfId="18108"/>
    <cellStyle name="常规 10 5 2 3 4 6 2 2" xfId="39642"/>
    <cellStyle name="常规 10 5 2 3 4 6 3" xfId="28878"/>
    <cellStyle name="常规 10 5 2 3 4 7" xfId="12726"/>
    <cellStyle name="常规 10 5 2 3 4 7 2" xfId="34260"/>
    <cellStyle name="常规 10 5 2 3 4 8" xfId="23496"/>
    <cellStyle name="常规 10 5 2 3 5" xfId="2186"/>
    <cellStyle name="常规 10 5 2 3 5 2" xfId="3082"/>
    <cellStyle name="常规 10 5 2 3 5 2 2" xfId="4874"/>
    <cellStyle name="常规 10 5 2 3 5 2 2 2" xfId="10256"/>
    <cellStyle name="常规 10 5 2 3 5 2 2 2 2" xfId="21020"/>
    <cellStyle name="常规 10 5 2 3 5 2 2 2 2 2" xfId="42554"/>
    <cellStyle name="常规 10 5 2 3 5 2 2 2 3" xfId="31790"/>
    <cellStyle name="常规 10 5 2 3 5 2 2 3" xfId="15638"/>
    <cellStyle name="常规 10 5 2 3 5 2 2 3 2" xfId="37172"/>
    <cellStyle name="常规 10 5 2 3 5 2 2 4" xfId="26408"/>
    <cellStyle name="常规 10 5 2 3 5 2 3" xfId="6666"/>
    <cellStyle name="常规 10 5 2 3 5 2 3 2" xfId="12048"/>
    <cellStyle name="常规 10 5 2 3 5 2 3 2 2" xfId="22812"/>
    <cellStyle name="常规 10 5 2 3 5 2 3 2 2 2" xfId="44346"/>
    <cellStyle name="常规 10 5 2 3 5 2 3 2 3" xfId="33582"/>
    <cellStyle name="常规 10 5 2 3 5 2 3 3" xfId="17430"/>
    <cellStyle name="常规 10 5 2 3 5 2 3 3 2" xfId="38964"/>
    <cellStyle name="常规 10 5 2 3 5 2 3 4" xfId="28200"/>
    <cellStyle name="常规 10 5 2 3 5 2 4" xfId="8464"/>
    <cellStyle name="常规 10 5 2 3 5 2 4 2" xfId="19228"/>
    <cellStyle name="常规 10 5 2 3 5 2 4 2 2" xfId="40762"/>
    <cellStyle name="常规 10 5 2 3 5 2 4 3" xfId="29998"/>
    <cellStyle name="常规 10 5 2 3 5 2 5" xfId="13846"/>
    <cellStyle name="常规 10 5 2 3 5 2 5 2" xfId="35380"/>
    <cellStyle name="常规 10 5 2 3 5 2 6" xfId="24616"/>
    <cellStyle name="常规 10 5 2 3 5 3" xfId="3978"/>
    <cellStyle name="常规 10 5 2 3 5 3 2" xfId="9360"/>
    <cellStyle name="常规 10 5 2 3 5 3 2 2" xfId="20124"/>
    <cellStyle name="常规 10 5 2 3 5 3 2 2 2" xfId="41658"/>
    <cellStyle name="常规 10 5 2 3 5 3 2 3" xfId="30894"/>
    <cellStyle name="常规 10 5 2 3 5 3 3" xfId="14742"/>
    <cellStyle name="常规 10 5 2 3 5 3 3 2" xfId="36276"/>
    <cellStyle name="常规 10 5 2 3 5 3 4" xfId="25512"/>
    <cellStyle name="常规 10 5 2 3 5 4" xfId="5770"/>
    <cellStyle name="常规 10 5 2 3 5 4 2" xfId="11152"/>
    <cellStyle name="常规 10 5 2 3 5 4 2 2" xfId="21916"/>
    <cellStyle name="常规 10 5 2 3 5 4 2 2 2" xfId="43450"/>
    <cellStyle name="常规 10 5 2 3 5 4 2 3" xfId="32686"/>
    <cellStyle name="常规 10 5 2 3 5 4 3" xfId="16534"/>
    <cellStyle name="常规 10 5 2 3 5 4 3 2" xfId="38068"/>
    <cellStyle name="常规 10 5 2 3 5 4 4" xfId="27304"/>
    <cellStyle name="常规 10 5 2 3 5 5" xfId="7568"/>
    <cellStyle name="常规 10 5 2 3 5 5 2" xfId="18332"/>
    <cellStyle name="常规 10 5 2 3 5 5 2 2" xfId="39866"/>
    <cellStyle name="常规 10 5 2 3 5 5 3" xfId="29102"/>
    <cellStyle name="常规 10 5 2 3 5 6" xfId="12950"/>
    <cellStyle name="常规 10 5 2 3 5 6 2" xfId="34484"/>
    <cellStyle name="常规 10 5 2 3 5 7" xfId="23720"/>
    <cellStyle name="常规 10 5 2 3 6" xfId="2634"/>
    <cellStyle name="常规 10 5 2 3 6 2" xfId="4426"/>
    <cellStyle name="常规 10 5 2 3 6 2 2" xfId="9808"/>
    <cellStyle name="常规 10 5 2 3 6 2 2 2" xfId="20572"/>
    <cellStyle name="常规 10 5 2 3 6 2 2 2 2" xfId="42106"/>
    <cellStyle name="常规 10 5 2 3 6 2 2 3" xfId="31342"/>
    <cellStyle name="常规 10 5 2 3 6 2 3" xfId="15190"/>
    <cellStyle name="常规 10 5 2 3 6 2 3 2" xfId="36724"/>
    <cellStyle name="常规 10 5 2 3 6 2 4" xfId="25960"/>
    <cellStyle name="常规 10 5 2 3 6 3" xfId="6218"/>
    <cellStyle name="常规 10 5 2 3 6 3 2" xfId="11600"/>
    <cellStyle name="常规 10 5 2 3 6 3 2 2" xfId="22364"/>
    <cellStyle name="常规 10 5 2 3 6 3 2 2 2" xfId="43898"/>
    <cellStyle name="常规 10 5 2 3 6 3 2 3" xfId="33134"/>
    <cellStyle name="常规 10 5 2 3 6 3 3" xfId="16982"/>
    <cellStyle name="常规 10 5 2 3 6 3 3 2" xfId="38516"/>
    <cellStyle name="常规 10 5 2 3 6 3 4" xfId="27752"/>
    <cellStyle name="常规 10 5 2 3 6 4" xfId="8016"/>
    <cellStyle name="常规 10 5 2 3 6 4 2" xfId="18780"/>
    <cellStyle name="常规 10 5 2 3 6 4 2 2" xfId="40314"/>
    <cellStyle name="常规 10 5 2 3 6 4 3" xfId="29550"/>
    <cellStyle name="常规 10 5 2 3 6 5" xfId="13398"/>
    <cellStyle name="常规 10 5 2 3 6 5 2" xfId="34932"/>
    <cellStyle name="常规 10 5 2 3 6 6" xfId="24168"/>
    <cellStyle name="常规 10 5 2 3 7" xfId="3530"/>
    <cellStyle name="常规 10 5 2 3 7 2" xfId="8912"/>
    <cellStyle name="常规 10 5 2 3 7 2 2" xfId="19676"/>
    <cellStyle name="常规 10 5 2 3 7 2 2 2" xfId="41210"/>
    <cellStyle name="常规 10 5 2 3 7 2 3" xfId="30446"/>
    <cellStyle name="常规 10 5 2 3 7 3" xfId="14294"/>
    <cellStyle name="常规 10 5 2 3 7 3 2" xfId="35828"/>
    <cellStyle name="常规 10 5 2 3 7 4" xfId="25064"/>
    <cellStyle name="常规 10 5 2 3 8" xfId="5322"/>
    <cellStyle name="常规 10 5 2 3 8 2" xfId="10704"/>
    <cellStyle name="常规 10 5 2 3 8 2 2" xfId="21468"/>
    <cellStyle name="常规 10 5 2 3 8 2 2 2" xfId="43002"/>
    <cellStyle name="常规 10 5 2 3 8 2 3" xfId="32238"/>
    <cellStyle name="常规 10 5 2 3 8 3" xfId="16086"/>
    <cellStyle name="常规 10 5 2 3 8 3 2" xfId="37620"/>
    <cellStyle name="常规 10 5 2 3 8 4" xfId="26856"/>
    <cellStyle name="常规 10 5 2 3 9" xfId="7120"/>
    <cellStyle name="常规 10 5 2 3 9 2" xfId="17884"/>
    <cellStyle name="常规 10 5 2 3 9 2 2" xfId="39418"/>
    <cellStyle name="常规 10 5 2 3 9 3" xfId="28654"/>
    <cellStyle name="常规 10 5 2 4" xfId="1765"/>
    <cellStyle name="常规 10 5 2 4 10" xfId="23300"/>
    <cellStyle name="常规 10 5 2 4 2" xfId="1877"/>
    <cellStyle name="常规 10 5 2 4 2 2" xfId="2101"/>
    <cellStyle name="常规 10 5 2 4 2 2 2" xfId="2550"/>
    <cellStyle name="常规 10 5 2 4 2 2 2 2" xfId="3446"/>
    <cellStyle name="常规 10 5 2 4 2 2 2 2 2" xfId="5238"/>
    <cellStyle name="常规 10 5 2 4 2 2 2 2 2 2" xfId="10620"/>
    <cellStyle name="常规 10 5 2 4 2 2 2 2 2 2 2" xfId="21384"/>
    <cellStyle name="常规 10 5 2 4 2 2 2 2 2 2 2 2" xfId="42918"/>
    <cellStyle name="常规 10 5 2 4 2 2 2 2 2 2 3" xfId="32154"/>
    <cellStyle name="常规 10 5 2 4 2 2 2 2 2 3" xfId="16002"/>
    <cellStyle name="常规 10 5 2 4 2 2 2 2 2 3 2" xfId="37536"/>
    <cellStyle name="常规 10 5 2 4 2 2 2 2 2 4" xfId="26772"/>
    <cellStyle name="常规 10 5 2 4 2 2 2 2 3" xfId="7030"/>
    <cellStyle name="常规 10 5 2 4 2 2 2 2 3 2" xfId="12412"/>
    <cellStyle name="常规 10 5 2 4 2 2 2 2 3 2 2" xfId="23176"/>
    <cellStyle name="常规 10 5 2 4 2 2 2 2 3 2 2 2" xfId="44710"/>
    <cellStyle name="常规 10 5 2 4 2 2 2 2 3 2 3" xfId="33946"/>
    <cellStyle name="常规 10 5 2 4 2 2 2 2 3 3" xfId="17794"/>
    <cellStyle name="常规 10 5 2 4 2 2 2 2 3 3 2" xfId="39328"/>
    <cellStyle name="常规 10 5 2 4 2 2 2 2 3 4" xfId="28564"/>
    <cellStyle name="常规 10 5 2 4 2 2 2 2 4" xfId="8828"/>
    <cellStyle name="常规 10 5 2 4 2 2 2 2 4 2" xfId="19592"/>
    <cellStyle name="常规 10 5 2 4 2 2 2 2 4 2 2" xfId="41126"/>
    <cellStyle name="常规 10 5 2 4 2 2 2 2 4 3" xfId="30362"/>
    <cellStyle name="常规 10 5 2 4 2 2 2 2 5" xfId="14210"/>
    <cellStyle name="常规 10 5 2 4 2 2 2 2 5 2" xfId="35744"/>
    <cellStyle name="常规 10 5 2 4 2 2 2 2 6" xfId="24980"/>
    <cellStyle name="常规 10 5 2 4 2 2 2 3" xfId="4342"/>
    <cellStyle name="常规 10 5 2 4 2 2 2 3 2" xfId="9724"/>
    <cellStyle name="常规 10 5 2 4 2 2 2 3 2 2" xfId="20488"/>
    <cellStyle name="常规 10 5 2 4 2 2 2 3 2 2 2" xfId="42022"/>
    <cellStyle name="常规 10 5 2 4 2 2 2 3 2 3" xfId="31258"/>
    <cellStyle name="常规 10 5 2 4 2 2 2 3 3" xfId="15106"/>
    <cellStyle name="常规 10 5 2 4 2 2 2 3 3 2" xfId="36640"/>
    <cellStyle name="常规 10 5 2 4 2 2 2 3 4" xfId="25876"/>
    <cellStyle name="常规 10 5 2 4 2 2 2 4" xfId="6134"/>
    <cellStyle name="常规 10 5 2 4 2 2 2 4 2" xfId="11516"/>
    <cellStyle name="常规 10 5 2 4 2 2 2 4 2 2" xfId="22280"/>
    <cellStyle name="常规 10 5 2 4 2 2 2 4 2 2 2" xfId="43814"/>
    <cellStyle name="常规 10 5 2 4 2 2 2 4 2 3" xfId="33050"/>
    <cellStyle name="常规 10 5 2 4 2 2 2 4 3" xfId="16898"/>
    <cellStyle name="常规 10 5 2 4 2 2 2 4 3 2" xfId="38432"/>
    <cellStyle name="常规 10 5 2 4 2 2 2 4 4" xfId="27668"/>
    <cellStyle name="常规 10 5 2 4 2 2 2 5" xfId="7932"/>
    <cellStyle name="常规 10 5 2 4 2 2 2 5 2" xfId="18696"/>
    <cellStyle name="常规 10 5 2 4 2 2 2 5 2 2" xfId="40230"/>
    <cellStyle name="常规 10 5 2 4 2 2 2 5 3" xfId="29466"/>
    <cellStyle name="常规 10 5 2 4 2 2 2 6" xfId="13314"/>
    <cellStyle name="常规 10 5 2 4 2 2 2 6 2" xfId="34848"/>
    <cellStyle name="常规 10 5 2 4 2 2 2 7" xfId="24084"/>
    <cellStyle name="常规 10 5 2 4 2 2 3" xfId="2998"/>
    <cellStyle name="常规 10 5 2 4 2 2 3 2" xfId="4790"/>
    <cellStyle name="常规 10 5 2 4 2 2 3 2 2" xfId="10172"/>
    <cellStyle name="常规 10 5 2 4 2 2 3 2 2 2" xfId="20936"/>
    <cellStyle name="常规 10 5 2 4 2 2 3 2 2 2 2" xfId="42470"/>
    <cellStyle name="常规 10 5 2 4 2 2 3 2 2 3" xfId="31706"/>
    <cellStyle name="常规 10 5 2 4 2 2 3 2 3" xfId="15554"/>
    <cellStyle name="常规 10 5 2 4 2 2 3 2 3 2" xfId="37088"/>
    <cellStyle name="常规 10 5 2 4 2 2 3 2 4" xfId="26324"/>
    <cellStyle name="常规 10 5 2 4 2 2 3 3" xfId="6582"/>
    <cellStyle name="常规 10 5 2 4 2 2 3 3 2" xfId="11964"/>
    <cellStyle name="常规 10 5 2 4 2 2 3 3 2 2" xfId="22728"/>
    <cellStyle name="常规 10 5 2 4 2 2 3 3 2 2 2" xfId="44262"/>
    <cellStyle name="常规 10 5 2 4 2 2 3 3 2 3" xfId="33498"/>
    <cellStyle name="常规 10 5 2 4 2 2 3 3 3" xfId="17346"/>
    <cellStyle name="常规 10 5 2 4 2 2 3 3 3 2" xfId="38880"/>
    <cellStyle name="常规 10 5 2 4 2 2 3 3 4" xfId="28116"/>
    <cellStyle name="常规 10 5 2 4 2 2 3 4" xfId="8380"/>
    <cellStyle name="常规 10 5 2 4 2 2 3 4 2" xfId="19144"/>
    <cellStyle name="常规 10 5 2 4 2 2 3 4 2 2" xfId="40678"/>
    <cellStyle name="常规 10 5 2 4 2 2 3 4 3" xfId="29914"/>
    <cellStyle name="常规 10 5 2 4 2 2 3 5" xfId="13762"/>
    <cellStyle name="常规 10 5 2 4 2 2 3 5 2" xfId="35296"/>
    <cellStyle name="常规 10 5 2 4 2 2 3 6" xfId="24532"/>
    <cellStyle name="常规 10 5 2 4 2 2 4" xfId="3894"/>
    <cellStyle name="常规 10 5 2 4 2 2 4 2" xfId="9276"/>
    <cellStyle name="常规 10 5 2 4 2 2 4 2 2" xfId="20040"/>
    <cellStyle name="常规 10 5 2 4 2 2 4 2 2 2" xfId="41574"/>
    <cellStyle name="常规 10 5 2 4 2 2 4 2 3" xfId="30810"/>
    <cellStyle name="常规 10 5 2 4 2 2 4 3" xfId="14658"/>
    <cellStyle name="常规 10 5 2 4 2 2 4 3 2" xfId="36192"/>
    <cellStyle name="常规 10 5 2 4 2 2 4 4" xfId="25428"/>
    <cellStyle name="常规 10 5 2 4 2 2 5" xfId="5686"/>
    <cellStyle name="常规 10 5 2 4 2 2 5 2" xfId="11068"/>
    <cellStyle name="常规 10 5 2 4 2 2 5 2 2" xfId="21832"/>
    <cellStyle name="常规 10 5 2 4 2 2 5 2 2 2" xfId="43366"/>
    <cellStyle name="常规 10 5 2 4 2 2 5 2 3" xfId="32602"/>
    <cellStyle name="常规 10 5 2 4 2 2 5 3" xfId="16450"/>
    <cellStyle name="常规 10 5 2 4 2 2 5 3 2" xfId="37984"/>
    <cellStyle name="常规 10 5 2 4 2 2 5 4" xfId="27220"/>
    <cellStyle name="常规 10 5 2 4 2 2 6" xfId="7484"/>
    <cellStyle name="常规 10 5 2 4 2 2 6 2" xfId="18248"/>
    <cellStyle name="常规 10 5 2 4 2 2 6 2 2" xfId="39782"/>
    <cellStyle name="常规 10 5 2 4 2 2 6 3" xfId="29018"/>
    <cellStyle name="常规 10 5 2 4 2 2 7" xfId="12866"/>
    <cellStyle name="常规 10 5 2 4 2 2 7 2" xfId="34400"/>
    <cellStyle name="常规 10 5 2 4 2 2 8" xfId="23636"/>
    <cellStyle name="常规 10 5 2 4 2 3" xfId="2326"/>
    <cellStyle name="常规 10 5 2 4 2 3 2" xfId="3222"/>
    <cellStyle name="常规 10 5 2 4 2 3 2 2" xfId="5014"/>
    <cellStyle name="常规 10 5 2 4 2 3 2 2 2" xfId="10396"/>
    <cellStyle name="常规 10 5 2 4 2 3 2 2 2 2" xfId="21160"/>
    <cellStyle name="常规 10 5 2 4 2 3 2 2 2 2 2" xfId="42694"/>
    <cellStyle name="常规 10 5 2 4 2 3 2 2 2 3" xfId="31930"/>
    <cellStyle name="常规 10 5 2 4 2 3 2 2 3" xfId="15778"/>
    <cellStyle name="常规 10 5 2 4 2 3 2 2 3 2" xfId="37312"/>
    <cellStyle name="常规 10 5 2 4 2 3 2 2 4" xfId="26548"/>
    <cellStyle name="常规 10 5 2 4 2 3 2 3" xfId="6806"/>
    <cellStyle name="常规 10 5 2 4 2 3 2 3 2" xfId="12188"/>
    <cellStyle name="常规 10 5 2 4 2 3 2 3 2 2" xfId="22952"/>
    <cellStyle name="常规 10 5 2 4 2 3 2 3 2 2 2" xfId="44486"/>
    <cellStyle name="常规 10 5 2 4 2 3 2 3 2 3" xfId="33722"/>
    <cellStyle name="常规 10 5 2 4 2 3 2 3 3" xfId="17570"/>
    <cellStyle name="常规 10 5 2 4 2 3 2 3 3 2" xfId="39104"/>
    <cellStyle name="常规 10 5 2 4 2 3 2 3 4" xfId="28340"/>
    <cellStyle name="常规 10 5 2 4 2 3 2 4" xfId="8604"/>
    <cellStyle name="常规 10 5 2 4 2 3 2 4 2" xfId="19368"/>
    <cellStyle name="常规 10 5 2 4 2 3 2 4 2 2" xfId="40902"/>
    <cellStyle name="常规 10 5 2 4 2 3 2 4 3" xfId="30138"/>
    <cellStyle name="常规 10 5 2 4 2 3 2 5" xfId="13986"/>
    <cellStyle name="常规 10 5 2 4 2 3 2 5 2" xfId="35520"/>
    <cellStyle name="常规 10 5 2 4 2 3 2 6" xfId="24756"/>
    <cellStyle name="常规 10 5 2 4 2 3 3" xfId="4118"/>
    <cellStyle name="常规 10 5 2 4 2 3 3 2" xfId="9500"/>
    <cellStyle name="常规 10 5 2 4 2 3 3 2 2" xfId="20264"/>
    <cellStyle name="常规 10 5 2 4 2 3 3 2 2 2" xfId="41798"/>
    <cellStyle name="常规 10 5 2 4 2 3 3 2 3" xfId="31034"/>
    <cellStyle name="常规 10 5 2 4 2 3 3 3" xfId="14882"/>
    <cellStyle name="常规 10 5 2 4 2 3 3 3 2" xfId="36416"/>
    <cellStyle name="常规 10 5 2 4 2 3 3 4" xfId="25652"/>
    <cellStyle name="常规 10 5 2 4 2 3 4" xfId="5910"/>
    <cellStyle name="常规 10 5 2 4 2 3 4 2" xfId="11292"/>
    <cellStyle name="常规 10 5 2 4 2 3 4 2 2" xfId="22056"/>
    <cellStyle name="常规 10 5 2 4 2 3 4 2 2 2" xfId="43590"/>
    <cellStyle name="常规 10 5 2 4 2 3 4 2 3" xfId="32826"/>
    <cellStyle name="常规 10 5 2 4 2 3 4 3" xfId="16674"/>
    <cellStyle name="常规 10 5 2 4 2 3 4 3 2" xfId="38208"/>
    <cellStyle name="常规 10 5 2 4 2 3 4 4" xfId="27444"/>
    <cellStyle name="常规 10 5 2 4 2 3 5" xfId="7708"/>
    <cellStyle name="常规 10 5 2 4 2 3 5 2" xfId="18472"/>
    <cellStyle name="常规 10 5 2 4 2 3 5 2 2" xfId="40006"/>
    <cellStyle name="常规 10 5 2 4 2 3 5 3" xfId="29242"/>
    <cellStyle name="常规 10 5 2 4 2 3 6" xfId="13090"/>
    <cellStyle name="常规 10 5 2 4 2 3 6 2" xfId="34624"/>
    <cellStyle name="常规 10 5 2 4 2 3 7" xfId="23860"/>
    <cellStyle name="常规 10 5 2 4 2 4" xfId="2774"/>
    <cellStyle name="常规 10 5 2 4 2 4 2" xfId="4566"/>
    <cellStyle name="常规 10 5 2 4 2 4 2 2" xfId="9948"/>
    <cellStyle name="常规 10 5 2 4 2 4 2 2 2" xfId="20712"/>
    <cellStyle name="常规 10 5 2 4 2 4 2 2 2 2" xfId="42246"/>
    <cellStyle name="常规 10 5 2 4 2 4 2 2 3" xfId="31482"/>
    <cellStyle name="常规 10 5 2 4 2 4 2 3" xfId="15330"/>
    <cellStyle name="常规 10 5 2 4 2 4 2 3 2" xfId="36864"/>
    <cellStyle name="常规 10 5 2 4 2 4 2 4" xfId="26100"/>
    <cellStyle name="常规 10 5 2 4 2 4 3" xfId="6358"/>
    <cellStyle name="常规 10 5 2 4 2 4 3 2" xfId="11740"/>
    <cellStyle name="常规 10 5 2 4 2 4 3 2 2" xfId="22504"/>
    <cellStyle name="常规 10 5 2 4 2 4 3 2 2 2" xfId="44038"/>
    <cellStyle name="常规 10 5 2 4 2 4 3 2 3" xfId="33274"/>
    <cellStyle name="常规 10 5 2 4 2 4 3 3" xfId="17122"/>
    <cellStyle name="常规 10 5 2 4 2 4 3 3 2" xfId="38656"/>
    <cellStyle name="常规 10 5 2 4 2 4 3 4" xfId="27892"/>
    <cellStyle name="常规 10 5 2 4 2 4 4" xfId="8156"/>
    <cellStyle name="常规 10 5 2 4 2 4 4 2" xfId="18920"/>
    <cellStyle name="常规 10 5 2 4 2 4 4 2 2" xfId="40454"/>
    <cellStyle name="常规 10 5 2 4 2 4 4 3" xfId="29690"/>
    <cellStyle name="常规 10 5 2 4 2 4 5" xfId="13538"/>
    <cellStyle name="常规 10 5 2 4 2 4 5 2" xfId="35072"/>
    <cellStyle name="常规 10 5 2 4 2 4 6" xfId="24308"/>
    <cellStyle name="常规 10 5 2 4 2 5" xfId="3670"/>
    <cellStyle name="常规 10 5 2 4 2 5 2" xfId="9052"/>
    <cellStyle name="常规 10 5 2 4 2 5 2 2" xfId="19816"/>
    <cellStyle name="常规 10 5 2 4 2 5 2 2 2" xfId="41350"/>
    <cellStyle name="常规 10 5 2 4 2 5 2 3" xfId="30586"/>
    <cellStyle name="常规 10 5 2 4 2 5 3" xfId="14434"/>
    <cellStyle name="常规 10 5 2 4 2 5 3 2" xfId="35968"/>
    <cellStyle name="常规 10 5 2 4 2 5 4" xfId="25204"/>
    <cellStyle name="常规 10 5 2 4 2 6" xfId="5462"/>
    <cellStyle name="常规 10 5 2 4 2 6 2" xfId="10844"/>
    <cellStyle name="常规 10 5 2 4 2 6 2 2" xfId="21608"/>
    <cellStyle name="常规 10 5 2 4 2 6 2 2 2" xfId="43142"/>
    <cellStyle name="常规 10 5 2 4 2 6 2 3" xfId="32378"/>
    <cellStyle name="常规 10 5 2 4 2 6 3" xfId="16226"/>
    <cellStyle name="常规 10 5 2 4 2 6 3 2" xfId="37760"/>
    <cellStyle name="常规 10 5 2 4 2 6 4" xfId="26996"/>
    <cellStyle name="常规 10 5 2 4 2 7" xfId="7260"/>
    <cellStyle name="常规 10 5 2 4 2 7 2" xfId="18024"/>
    <cellStyle name="常规 10 5 2 4 2 7 2 2" xfId="39558"/>
    <cellStyle name="常规 10 5 2 4 2 7 3" xfId="28794"/>
    <cellStyle name="常规 10 5 2 4 2 8" xfId="12642"/>
    <cellStyle name="常规 10 5 2 4 2 8 2" xfId="34176"/>
    <cellStyle name="常规 10 5 2 4 2 9" xfId="23412"/>
    <cellStyle name="常规 10 5 2 4 3" xfId="1989"/>
    <cellStyle name="常规 10 5 2 4 3 2" xfId="2438"/>
    <cellStyle name="常规 10 5 2 4 3 2 2" xfId="3334"/>
    <cellStyle name="常规 10 5 2 4 3 2 2 2" xfId="5126"/>
    <cellStyle name="常规 10 5 2 4 3 2 2 2 2" xfId="10508"/>
    <cellStyle name="常规 10 5 2 4 3 2 2 2 2 2" xfId="21272"/>
    <cellStyle name="常规 10 5 2 4 3 2 2 2 2 2 2" xfId="42806"/>
    <cellStyle name="常规 10 5 2 4 3 2 2 2 2 3" xfId="32042"/>
    <cellStyle name="常规 10 5 2 4 3 2 2 2 3" xfId="15890"/>
    <cellStyle name="常规 10 5 2 4 3 2 2 2 3 2" xfId="37424"/>
    <cellStyle name="常规 10 5 2 4 3 2 2 2 4" xfId="26660"/>
    <cellStyle name="常规 10 5 2 4 3 2 2 3" xfId="6918"/>
    <cellStyle name="常规 10 5 2 4 3 2 2 3 2" xfId="12300"/>
    <cellStyle name="常规 10 5 2 4 3 2 2 3 2 2" xfId="23064"/>
    <cellStyle name="常规 10 5 2 4 3 2 2 3 2 2 2" xfId="44598"/>
    <cellStyle name="常规 10 5 2 4 3 2 2 3 2 3" xfId="33834"/>
    <cellStyle name="常规 10 5 2 4 3 2 2 3 3" xfId="17682"/>
    <cellStyle name="常规 10 5 2 4 3 2 2 3 3 2" xfId="39216"/>
    <cellStyle name="常规 10 5 2 4 3 2 2 3 4" xfId="28452"/>
    <cellStyle name="常规 10 5 2 4 3 2 2 4" xfId="8716"/>
    <cellStyle name="常规 10 5 2 4 3 2 2 4 2" xfId="19480"/>
    <cellStyle name="常规 10 5 2 4 3 2 2 4 2 2" xfId="41014"/>
    <cellStyle name="常规 10 5 2 4 3 2 2 4 3" xfId="30250"/>
    <cellStyle name="常规 10 5 2 4 3 2 2 5" xfId="14098"/>
    <cellStyle name="常规 10 5 2 4 3 2 2 5 2" xfId="35632"/>
    <cellStyle name="常规 10 5 2 4 3 2 2 6" xfId="24868"/>
    <cellStyle name="常规 10 5 2 4 3 2 3" xfId="4230"/>
    <cellStyle name="常规 10 5 2 4 3 2 3 2" xfId="9612"/>
    <cellStyle name="常规 10 5 2 4 3 2 3 2 2" xfId="20376"/>
    <cellStyle name="常规 10 5 2 4 3 2 3 2 2 2" xfId="41910"/>
    <cellStyle name="常规 10 5 2 4 3 2 3 2 3" xfId="31146"/>
    <cellStyle name="常规 10 5 2 4 3 2 3 3" xfId="14994"/>
    <cellStyle name="常规 10 5 2 4 3 2 3 3 2" xfId="36528"/>
    <cellStyle name="常规 10 5 2 4 3 2 3 4" xfId="25764"/>
    <cellStyle name="常规 10 5 2 4 3 2 4" xfId="6022"/>
    <cellStyle name="常规 10 5 2 4 3 2 4 2" xfId="11404"/>
    <cellStyle name="常规 10 5 2 4 3 2 4 2 2" xfId="22168"/>
    <cellStyle name="常规 10 5 2 4 3 2 4 2 2 2" xfId="43702"/>
    <cellStyle name="常规 10 5 2 4 3 2 4 2 3" xfId="32938"/>
    <cellStyle name="常规 10 5 2 4 3 2 4 3" xfId="16786"/>
    <cellStyle name="常规 10 5 2 4 3 2 4 3 2" xfId="38320"/>
    <cellStyle name="常规 10 5 2 4 3 2 4 4" xfId="27556"/>
    <cellStyle name="常规 10 5 2 4 3 2 5" xfId="7820"/>
    <cellStyle name="常规 10 5 2 4 3 2 5 2" xfId="18584"/>
    <cellStyle name="常规 10 5 2 4 3 2 5 2 2" xfId="40118"/>
    <cellStyle name="常规 10 5 2 4 3 2 5 3" xfId="29354"/>
    <cellStyle name="常规 10 5 2 4 3 2 6" xfId="13202"/>
    <cellStyle name="常规 10 5 2 4 3 2 6 2" xfId="34736"/>
    <cellStyle name="常规 10 5 2 4 3 2 7" xfId="23972"/>
    <cellStyle name="常规 10 5 2 4 3 3" xfId="2886"/>
    <cellStyle name="常规 10 5 2 4 3 3 2" xfId="4678"/>
    <cellStyle name="常规 10 5 2 4 3 3 2 2" xfId="10060"/>
    <cellStyle name="常规 10 5 2 4 3 3 2 2 2" xfId="20824"/>
    <cellStyle name="常规 10 5 2 4 3 3 2 2 2 2" xfId="42358"/>
    <cellStyle name="常规 10 5 2 4 3 3 2 2 3" xfId="31594"/>
    <cellStyle name="常规 10 5 2 4 3 3 2 3" xfId="15442"/>
    <cellStyle name="常规 10 5 2 4 3 3 2 3 2" xfId="36976"/>
    <cellStyle name="常规 10 5 2 4 3 3 2 4" xfId="26212"/>
    <cellStyle name="常规 10 5 2 4 3 3 3" xfId="6470"/>
    <cellStyle name="常规 10 5 2 4 3 3 3 2" xfId="11852"/>
    <cellStyle name="常规 10 5 2 4 3 3 3 2 2" xfId="22616"/>
    <cellStyle name="常规 10 5 2 4 3 3 3 2 2 2" xfId="44150"/>
    <cellStyle name="常规 10 5 2 4 3 3 3 2 3" xfId="33386"/>
    <cellStyle name="常规 10 5 2 4 3 3 3 3" xfId="17234"/>
    <cellStyle name="常规 10 5 2 4 3 3 3 3 2" xfId="38768"/>
    <cellStyle name="常规 10 5 2 4 3 3 3 4" xfId="28004"/>
    <cellStyle name="常规 10 5 2 4 3 3 4" xfId="8268"/>
    <cellStyle name="常规 10 5 2 4 3 3 4 2" xfId="19032"/>
    <cellStyle name="常规 10 5 2 4 3 3 4 2 2" xfId="40566"/>
    <cellStyle name="常规 10 5 2 4 3 3 4 3" xfId="29802"/>
    <cellStyle name="常规 10 5 2 4 3 3 5" xfId="13650"/>
    <cellStyle name="常规 10 5 2 4 3 3 5 2" xfId="35184"/>
    <cellStyle name="常规 10 5 2 4 3 3 6" xfId="24420"/>
    <cellStyle name="常规 10 5 2 4 3 4" xfId="3782"/>
    <cellStyle name="常规 10 5 2 4 3 4 2" xfId="9164"/>
    <cellStyle name="常规 10 5 2 4 3 4 2 2" xfId="19928"/>
    <cellStyle name="常规 10 5 2 4 3 4 2 2 2" xfId="41462"/>
    <cellStyle name="常规 10 5 2 4 3 4 2 3" xfId="30698"/>
    <cellStyle name="常规 10 5 2 4 3 4 3" xfId="14546"/>
    <cellStyle name="常规 10 5 2 4 3 4 3 2" xfId="36080"/>
    <cellStyle name="常规 10 5 2 4 3 4 4" xfId="25316"/>
    <cellStyle name="常规 10 5 2 4 3 5" xfId="5574"/>
    <cellStyle name="常规 10 5 2 4 3 5 2" xfId="10956"/>
    <cellStyle name="常规 10 5 2 4 3 5 2 2" xfId="21720"/>
    <cellStyle name="常规 10 5 2 4 3 5 2 2 2" xfId="43254"/>
    <cellStyle name="常规 10 5 2 4 3 5 2 3" xfId="32490"/>
    <cellStyle name="常规 10 5 2 4 3 5 3" xfId="16338"/>
    <cellStyle name="常规 10 5 2 4 3 5 3 2" xfId="37872"/>
    <cellStyle name="常规 10 5 2 4 3 5 4" xfId="27108"/>
    <cellStyle name="常规 10 5 2 4 3 6" xfId="7372"/>
    <cellStyle name="常规 10 5 2 4 3 6 2" xfId="18136"/>
    <cellStyle name="常规 10 5 2 4 3 6 2 2" xfId="39670"/>
    <cellStyle name="常规 10 5 2 4 3 6 3" xfId="28906"/>
    <cellStyle name="常规 10 5 2 4 3 7" xfId="12754"/>
    <cellStyle name="常规 10 5 2 4 3 7 2" xfId="34288"/>
    <cellStyle name="常规 10 5 2 4 3 8" xfId="23524"/>
    <cellStyle name="常规 10 5 2 4 4" xfId="2214"/>
    <cellStyle name="常规 10 5 2 4 4 2" xfId="3110"/>
    <cellStyle name="常规 10 5 2 4 4 2 2" xfId="4902"/>
    <cellStyle name="常规 10 5 2 4 4 2 2 2" xfId="10284"/>
    <cellStyle name="常规 10 5 2 4 4 2 2 2 2" xfId="21048"/>
    <cellStyle name="常规 10 5 2 4 4 2 2 2 2 2" xfId="42582"/>
    <cellStyle name="常规 10 5 2 4 4 2 2 2 3" xfId="31818"/>
    <cellStyle name="常规 10 5 2 4 4 2 2 3" xfId="15666"/>
    <cellStyle name="常规 10 5 2 4 4 2 2 3 2" xfId="37200"/>
    <cellStyle name="常规 10 5 2 4 4 2 2 4" xfId="26436"/>
    <cellStyle name="常规 10 5 2 4 4 2 3" xfId="6694"/>
    <cellStyle name="常规 10 5 2 4 4 2 3 2" xfId="12076"/>
    <cellStyle name="常规 10 5 2 4 4 2 3 2 2" xfId="22840"/>
    <cellStyle name="常规 10 5 2 4 4 2 3 2 2 2" xfId="44374"/>
    <cellStyle name="常规 10 5 2 4 4 2 3 2 3" xfId="33610"/>
    <cellStyle name="常规 10 5 2 4 4 2 3 3" xfId="17458"/>
    <cellStyle name="常规 10 5 2 4 4 2 3 3 2" xfId="38992"/>
    <cellStyle name="常规 10 5 2 4 4 2 3 4" xfId="28228"/>
    <cellStyle name="常规 10 5 2 4 4 2 4" xfId="8492"/>
    <cellStyle name="常规 10 5 2 4 4 2 4 2" xfId="19256"/>
    <cellStyle name="常规 10 5 2 4 4 2 4 2 2" xfId="40790"/>
    <cellStyle name="常规 10 5 2 4 4 2 4 3" xfId="30026"/>
    <cellStyle name="常规 10 5 2 4 4 2 5" xfId="13874"/>
    <cellStyle name="常规 10 5 2 4 4 2 5 2" xfId="35408"/>
    <cellStyle name="常规 10 5 2 4 4 2 6" xfId="24644"/>
    <cellStyle name="常规 10 5 2 4 4 3" xfId="4006"/>
    <cellStyle name="常规 10 5 2 4 4 3 2" xfId="9388"/>
    <cellStyle name="常规 10 5 2 4 4 3 2 2" xfId="20152"/>
    <cellStyle name="常规 10 5 2 4 4 3 2 2 2" xfId="41686"/>
    <cellStyle name="常规 10 5 2 4 4 3 2 3" xfId="30922"/>
    <cellStyle name="常规 10 5 2 4 4 3 3" xfId="14770"/>
    <cellStyle name="常规 10 5 2 4 4 3 3 2" xfId="36304"/>
    <cellStyle name="常规 10 5 2 4 4 3 4" xfId="25540"/>
    <cellStyle name="常规 10 5 2 4 4 4" xfId="5798"/>
    <cellStyle name="常规 10 5 2 4 4 4 2" xfId="11180"/>
    <cellStyle name="常规 10 5 2 4 4 4 2 2" xfId="21944"/>
    <cellStyle name="常规 10 5 2 4 4 4 2 2 2" xfId="43478"/>
    <cellStyle name="常规 10 5 2 4 4 4 2 3" xfId="32714"/>
    <cellStyle name="常规 10 5 2 4 4 4 3" xfId="16562"/>
    <cellStyle name="常规 10 5 2 4 4 4 3 2" xfId="38096"/>
    <cellStyle name="常规 10 5 2 4 4 4 4" xfId="27332"/>
    <cellStyle name="常规 10 5 2 4 4 5" xfId="7596"/>
    <cellStyle name="常规 10 5 2 4 4 5 2" xfId="18360"/>
    <cellStyle name="常规 10 5 2 4 4 5 2 2" xfId="39894"/>
    <cellStyle name="常规 10 5 2 4 4 5 3" xfId="29130"/>
    <cellStyle name="常规 10 5 2 4 4 6" xfId="12978"/>
    <cellStyle name="常规 10 5 2 4 4 6 2" xfId="34512"/>
    <cellStyle name="常规 10 5 2 4 4 7" xfId="23748"/>
    <cellStyle name="常规 10 5 2 4 5" xfId="2662"/>
    <cellStyle name="常规 10 5 2 4 5 2" xfId="4454"/>
    <cellStyle name="常规 10 5 2 4 5 2 2" xfId="9836"/>
    <cellStyle name="常规 10 5 2 4 5 2 2 2" xfId="20600"/>
    <cellStyle name="常规 10 5 2 4 5 2 2 2 2" xfId="42134"/>
    <cellStyle name="常规 10 5 2 4 5 2 2 3" xfId="31370"/>
    <cellStyle name="常规 10 5 2 4 5 2 3" xfId="15218"/>
    <cellStyle name="常规 10 5 2 4 5 2 3 2" xfId="36752"/>
    <cellStyle name="常规 10 5 2 4 5 2 4" xfId="25988"/>
    <cellStyle name="常规 10 5 2 4 5 3" xfId="6246"/>
    <cellStyle name="常规 10 5 2 4 5 3 2" xfId="11628"/>
    <cellStyle name="常规 10 5 2 4 5 3 2 2" xfId="22392"/>
    <cellStyle name="常规 10 5 2 4 5 3 2 2 2" xfId="43926"/>
    <cellStyle name="常规 10 5 2 4 5 3 2 3" xfId="33162"/>
    <cellStyle name="常规 10 5 2 4 5 3 3" xfId="17010"/>
    <cellStyle name="常规 10 5 2 4 5 3 3 2" xfId="38544"/>
    <cellStyle name="常规 10 5 2 4 5 3 4" xfId="27780"/>
    <cellStyle name="常规 10 5 2 4 5 4" xfId="8044"/>
    <cellStyle name="常规 10 5 2 4 5 4 2" xfId="18808"/>
    <cellStyle name="常规 10 5 2 4 5 4 2 2" xfId="40342"/>
    <cellStyle name="常规 10 5 2 4 5 4 3" xfId="29578"/>
    <cellStyle name="常规 10 5 2 4 5 5" xfId="13426"/>
    <cellStyle name="常规 10 5 2 4 5 5 2" xfId="34960"/>
    <cellStyle name="常规 10 5 2 4 5 6" xfId="24196"/>
    <cellStyle name="常规 10 5 2 4 6" xfId="3558"/>
    <cellStyle name="常规 10 5 2 4 6 2" xfId="8940"/>
    <cellStyle name="常规 10 5 2 4 6 2 2" xfId="19704"/>
    <cellStyle name="常规 10 5 2 4 6 2 2 2" xfId="41238"/>
    <cellStyle name="常规 10 5 2 4 6 2 3" xfId="30474"/>
    <cellStyle name="常规 10 5 2 4 6 3" xfId="14322"/>
    <cellStyle name="常规 10 5 2 4 6 3 2" xfId="35856"/>
    <cellStyle name="常规 10 5 2 4 6 4" xfId="25092"/>
    <cellStyle name="常规 10 5 2 4 7" xfId="5350"/>
    <cellStyle name="常规 10 5 2 4 7 2" xfId="10732"/>
    <cellStyle name="常规 10 5 2 4 7 2 2" xfId="21496"/>
    <cellStyle name="常规 10 5 2 4 7 2 2 2" xfId="43030"/>
    <cellStyle name="常规 10 5 2 4 7 2 3" xfId="32266"/>
    <cellStyle name="常规 10 5 2 4 7 3" xfId="16114"/>
    <cellStyle name="常规 10 5 2 4 7 3 2" xfId="37648"/>
    <cellStyle name="常规 10 5 2 4 7 4" xfId="26884"/>
    <cellStyle name="常规 10 5 2 4 8" xfId="7148"/>
    <cellStyle name="常规 10 5 2 4 8 2" xfId="17912"/>
    <cellStyle name="常规 10 5 2 4 8 2 2" xfId="39446"/>
    <cellStyle name="常规 10 5 2 4 8 3" xfId="28682"/>
    <cellStyle name="常规 10 5 2 4 9" xfId="12530"/>
    <cellStyle name="常规 10 5 2 4 9 2" xfId="34064"/>
    <cellStyle name="常规 10 5 2 5" xfId="1821"/>
    <cellStyle name="常规 10 5 2 5 2" xfId="2045"/>
    <cellStyle name="常规 10 5 2 5 2 2" xfId="2494"/>
    <cellStyle name="常规 10 5 2 5 2 2 2" xfId="3390"/>
    <cellStyle name="常规 10 5 2 5 2 2 2 2" xfId="5182"/>
    <cellStyle name="常规 10 5 2 5 2 2 2 2 2" xfId="10564"/>
    <cellStyle name="常规 10 5 2 5 2 2 2 2 2 2" xfId="21328"/>
    <cellStyle name="常规 10 5 2 5 2 2 2 2 2 2 2" xfId="42862"/>
    <cellStyle name="常规 10 5 2 5 2 2 2 2 2 3" xfId="32098"/>
    <cellStyle name="常规 10 5 2 5 2 2 2 2 3" xfId="15946"/>
    <cellStyle name="常规 10 5 2 5 2 2 2 2 3 2" xfId="37480"/>
    <cellStyle name="常规 10 5 2 5 2 2 2 2 4" xfId="26716"/>
    <cellStyle name="常规 10 5 2 5 2 2 2 3" xfId="6974"/>
    <cellStyle name="常规 10 5 2 5 2 2 2 3 2" xfId="12356"/>
    <cellStyle name="常规 10 5 2 5 2 2 2 3 2 2" xfId="23120"/>
    <cellStyle name="常规 10 5 2 5 2 2 2 3 2 2 2" xfId="44654"/>
    <cellStyle name="常规 10 5 2 5 2 2 2 3 2 3" xfId="33890"/>
    <cellStyle name="常规 10 5 2 5 2 2 2 3 3" xfId="17738"/>
    <cellStyle name="常规 10 5 2 5 2 2 2 3 3 2" xfId="39272"/>
    <cellStyle name="常规 10 5 2 5 2 2 2 3 4" xfId="28508"/>
    <cellStyle name="常规 10 5 2 5 2 2 2 4" xfId="8772"/>
    <cellStyle name="常规 10 5 2 5 2 2 2 4 2" xfId="19536"/>
    <cellStyle name="常规 10 5 2 5 2 2 2 4 2 2" xfId="41070"/>
    <cellStyle name="常规 10 5 2 5 2 2 2 4 3" xfId="30306"/>
    <cellStyle name="常规 10 5 2 5 2 2 2 5" xfId="14154"/>
    <cellStyle name="常规 10 5 2 5 2 2 2 5 2" xfId="35688"/>
    <cellStyle name="常规 10 5 2 5 2 2 2 6" xfId="24924"/>
    <cellStyle name="常规 10 5 2 5 2 2 3" xfId="4286"/>
    <cellStyle name="常规 10 5 2 5 2 2 3 2" xfId="9668"/>
    <cellStyle name="常规 10 5 2 5 2 2 3 2 2" xfId="20432"/>
    <cellStyle name="常规 10 5 2 5 2 2 3 2 2 2" xfId="41966"/>
    <cellStyle name="常规 10 5 2 5 2 2 3 2 3" xfId="31202"/>
    <cellStyle name="常规 10 5 2 5 2 2 3 3" xfId="15050"/>
    <cellStyle name="常规 10 5 2 5 2 2 3 3 2" xfId="36584"/>
    <cellStyle name="常规 10 5 2 5 2 2 3 4" xfId="25820"/>
    <cellStyle name="常规 10 5 2 5 2 2 4" xfId="6078"/>
    <cellStyle name="常规 10 5 2 5 2 2 4 2" xfId="11460"/>
    <cellStyle name="常规 10 5 2 5 2 2 4 2 2" xfId="22224"/>
    <cellStyle name="常规 10 5 2 5 2 2 4 2 2 2" xfId="43758"/>
    <cellStyle name="常规 10 5 2 5 2 2 4 2 3" xfId="32994"/>
    <cellStyle name="常规 10 5 2 5 2 2 4 3" xfId="16842"/>
    <cellStyle name="常规 10 5 2 5 2 2 4 3 2" xfId="38376"/>
    <cellStyle name="常规 10 5 2 5 2 2 4 4" xfId="27612"/>
    <cellStyle name="常规 10 5 2 5 2 2 5" xfId="7876"/>
    <cellStyle name="常规 10 5 2 5 2 2 5 2" xfId="18640"/>
    <cellStyle name="常规 10 5 2 5 2 2 5 2 2" xfId="40174"/>
    <cellStyle name="常规 10 5 2 5 2 2 5 3" xfId="29410"/>
    <cellStyle name="常规 10 5 2 5 2 2 6" xfId="13258"/>
    <cellStyle name="常规 10 5 2 5 2 2 6 2" xfId="34792"/>
    <cellStyle name="常规 10 5 2 5 2 2 7" xfId="24028"/>
    <cellStyle name="常规 10 5 2 5 2 3" xfId="2942"/>
    <cellStyle name="常规 10 5 2 5 2 3 2" xfId="4734"/>
    <cellStyle name="常规 10 5 2 5 2 3 2 2" xfId="10116"/>
    <cellStyle name="常规 10 5 2 5 2 3 2 2 2" xfId="20880"/>
    <cellStyle name="常规 10 5 2 5 2 3 2 2 2 2" xfId="42414"/>
    <cellStyle name="常规 10 5 2 5 2 3 2 2 3" xfId="31650"/>
    <cellStyle name="常规 10 5 2 5 2 3 2 3" xfId="15498"/>
    <cellStyle name="常规 10 5 2 5 2 3 2 3 2" xfId="37032"/>
    <cellStyle name="常规 10 5 2 5 2 3 2 4" xfId="26268"/>
    <cellStyle name="常规 10 5 2 5 2 3 3" xfId="6526"/>
    <cellStyle name="常规 10 5 2 5 2 3 3 2" xfId="11908"/>
    <cellStyle name="常规 10 5 2 5 2 3 3 2 2" xfId="22672"/>
    <cellStyle name="常规 10 5 2 5 2 3 3 2 2 2" xfId="44206"/>
    <cellStyle name="常规 10 5 2 5 2 3 3 2 3" xfId="33442"/>
    <cellStyle name="常规 10 5 2 5 2 3 3 3" xfId="17290"/>
    <cellStyle name="常规 10 5 2 5 2 3 3 3 2" xfId="38824"/>
    <cellStyle name="常规 10 5 2 5 2 3 3 4" xfId="28060"/>
    <cellStyle name="常规 10 5 2 5 2 3 4" xfId="8324"/>
    <cellStyle name="常规 10 5 2 5 2 3 4 2" xfId="19088"/>
    <cellStyle name="常规 10 5 2 5 2 3 4 2 2" xfId="40622"/>
    <cellStyle name="常规 10 5 2 5 2 3 4 3" xfId="29858"/>
    <cellStyle name="常规 10 5 2 5 2 3 5" xfId="13706"/>
    <cellStyle name="常规 10 5 2 5 2 3 5 2" xfId="35240"/>
    <cellStyle name="常规 10 5 2 5 2 3 6" xfId="24476"/>
    <cellStyle name="常规 10 5 2 5 2 4" xfId="3838"/>
    <cellStyle name="常规 10 5 2 5 2 4 2" xfId="9220"/>
    <cellStyle name="常规 10 5 2 5 2 4 2 2" xfId="19984"/>
    <cellStyle name="常规 10 5 2 5 2 4 2 2 2" xfId="41518"/>
    <cellStyle name="常规 10 5 2 5 2 4 2 3" xfId="30754"/>
    <cellStyle name="常规 10 5 2 5 2 4 3" xfId="14602"/>
    <cellStyle name="常规 10 5 2 5 2 4 3 2" xfId="36136"/>
    <cellStyle name="常规 10 5 2 5 2 4 4" xfId="25372"/>
    <cellStyle name="常规 10 5 2 5 2 5" xfId="5630"/>
    <cellStyle name="常规 10 5 2 5 2 5 2" xfId="11012"/>
    <cellStyle name="常规 10 5 2 5 2 5 2 2" xfId="21776"/>
    <cellStyle name="常规 10 5 2 5 2 5 2 2 2" xfId="43310"/>
    <cellStyle name="常规 10 5 2 5 2 5 2 3" xfId="32546"/>
    <cellStyle name="常规 10 5 2 5 2 5 3" xfId="16394"/>
    <cellStyle name="常规 10 5 2 5 2 5 3 2" xfId="37928"/>
    <cellStyle name="常规 10 5 2 5 2 5 4" xfId="27164"/>
    <cellStyle name="常规 10 5 2 5 2 6" xfId="7428"/>
    <cellStyle name="常规 10 5 2 5 2 6 2" xfId="18192"/>
    <cellStyle name="常规 10 5 2 5 2 6 2 2" xfId="39726"/>
    <cellStyle name="常规 10 5 2 5 2 6 3" xfId="28962"/>
    <cellStyle name="常规 10 5 2 5 2 7" xfId="12810"/>
    <cellStyle name="常规 10 5 2 5 2 7 2" xfId="34344"/>
    <cellStyle name="常规 10 5 2 5 2 8" xfId="23580"/>
    <cellStyle name="常规 10 5 2 5 3" xfId="2270"/>
    <cellStyle name="常规 10 5 2 5 3 2" xfId="3166"/>
    <cellStyle name="常规 10 5 2 5 3 2 2" xfId="4958"/>
    <cellStyle name="常规 10 5 2 5 3 2 2 2" xfId="10340"/>
    <cellStyle name="常规 10 5 2 5 3 2 2 2 2" xfId="21104"/>
    <cellStyle name="常规 10 5 2 5 3 2 2 2 2 2" xfId="42638"/>
    <cellStyle name="常规 10 5 2 5 3 2 2 2 3" xfId="31874"/>
    <cellStyle name="常规 10 5 2 5 3 2 2 3" xfId="15722"/>
    <cellStyle name="常规 10 5 2 5 3 2 2 3 2" xfId="37256"/>
    <cellStyle name="常规 10 5 2 5 3 2 2 4" xfId="26492"/>
    <cellStyle name="常规 10 5 2 5 3 2 3" xfId="6750"/>
    <cellStyle name="常规 10 5 2 5 3 2 3 2" xfId="12132"/>
    <cellStyle name="常规 10 5 2 5 3 2 3 2 2" xfId="22896"/>
    <cellStyle name="常规 10 5 2 5 3 2 3 2 2 2" xfId="44430"/>
    <cellStyle name="常规 10 5 2 5 3 2 3 2 3" xfId="33666"/>
    <cellStyle name="常规 10 5 2 5 3 2 3 3" xfId="17514"/>
    <cellStyle name="常规 10 5 2 5 3 2 3 3 2" xfId="39048"/>
    <cellStyle name="常规 10 5 2 5 3 2 3 4" xfId="28284"/>
    <cellStyle name="常规 10 5 2 5 3 2 4" xfId="8548"/>
    <cellStyle name="常规 10 5 2 5 3 2 4 2" xfId="19312"/>
    <cellStyle name="常规 10 5 2 5 3 2 4 2 2" xfId="40846"/>
    <cellStyle name="常规 10 5 2 5 3 2 4 3" xfId="30082"/>
    <cellStyle name="常规 10 5 2 5 3 2 5" xfId="13930"/>
    <cellStyle name="常规 10 5 2 5 3 2 5 2" xfId="35464"/>
    <cellStyle name="常规 10 5 2 5 3 2 6" xfId="24700"/>
    <cellStyle name="常规 10 5 2 5 3 3" xfId="4062"/>
    <cellStyle name="常规 10 5 2 5 3 3 2" xfId="9444"/>
    <cellStyle name="常规 10 5 2 5 3 3 2 2" xfId="20208"/>
    <cellStyle name="常规 10 5 2 5 3 3 2 2 2" xfId="41742"/>
    <cellStyle name="常规 10 5 2 5 3 3 2 3" xfId="30978"/>
    <cellStyle name="常规 10 5 2 5 3 3 3" xfId="14826"/>
    <cellStyle name="常规 10 5 2 5 3 3 3 2" xfId="36360"/>
    <cellStyle name="常规 10 5 2 5 3 3 4" xfId="25596"/>
    <cellStyle name="常规 10 5 2 5 3 4" xfId="5854"/>
    <cellStyle name="常规 10 5 2 5 3 4 2" xfId="11236"/>
    <cellStyle name="常规 10 5 2 5 3 4 2 2" xfId="22000"/>
    <cellStyle name="常规 10 5 2 5 3 4 2 2 2" xfId="43534"/>
    <cellStyle name="常规 10 5 2 5 3 4 2 3" xfId="32770"/>
    <cellStyle name="常规 10 5 2 5 3 4 3" xfId="16618"/>
    <cellStyle name="常规 10 5 2 5 3 4 3 2" xfId="38152"/>
    <cellStyle name="常规 10 5 2 5 3 4 4" xfId="27388"/>
    <cellStyle name="常规 10 5 2 5 3 5" xfId="7652"/>
    <cellStyle name="常规 10 5 2 5 3 5 2" xfId="18416"/>
    <cellStyle name="常规 10 5 2 5 3 5 2 2" xfId="39950"/>
    <cellStyle name="常规 10 5 2 5 3 5 3" xfId="29186"/>
    <cellStyle name="常规 10 5 2 5 3 6" xfId="13034"/>
    <cellStyle name="常规 10 5 2 5 3 6 2" xfId="34568"/>
    <cellStyle name="常规 10 5 2 5 3 7" xfId="23804"/>
    <cellStyle name="常规 10 5 2 5 4" xfId="2718"/>
    <cellStyle name="常规 10 5 2 5 4 2" xfId="4510"/>
    <cellStyle name="常规 10 5 2 5 4 2 2" xfId="9892"/>
    <cellStyle name="常规 10 5 2 5 4 2 2 2" xfId="20656"/>
    <cellStyle name="常规 10 5 2 5 4 2 2 2 2" xfId="42190"/>
    <cellStyle name="常规 10 5 2 5 4 2 2 3" xfId="31426"/>
    <cellStyle name="常规 10 5 2 5 4 2 3" xfId="15274"/>
    <cellStyle name="常规 10 5 2 5 4 2 3 2" xfId="36808"/>
    <cellStyle name="常规 10 5 2 5 4 2 4" xfId="26044"/>
    <cellStyle name="常规 10 5 2 5 4 3" xfId="6302"/>
    <cellStyle name="常规 10 5 2 5 4 3 2" xfId="11684"/>
    <cellStyle name="常规 10 5 2 5 4 3 2 2" xfId="22448"/>
    <cellStyle name="常规 10 5 2 5 4 3 2 2 2" xfId="43982"/>
    <cellStyle name="常规 10 5 2 5 4 3 2 3" xfId="33218"/>
    <cellStyle name="常规 10 5 2 5 4 3 3" xfId="17066"/>
    <cellStyle name="常规 10 5 2 5 4 3 3 2" xfId="38600"/>
    <cellStyle name="常规 10 5 2 5 4 3 4" xfId="27836"/>
    <cellStyle name="常规 10 5 2 5 4 4" xfId="8100"/>
    <cellStyle name="常规 10 5 2 5 4 4 2" xfId="18864"/>
    <cellStyle name="常规 10 5 2 5 4 4 2 2" xfId="40398"/>
    <cellStyle name="常规 10 5 2 5 4 4 3" xfId="29634"/>
    <cellStyle name="常规 10 5 2 5 4 5" xfId="13482"/>
    <cellStyle name="常规 10 5 2 5 4 5 2" xfId="35016"/>
    <cellStyle name="常规 10 5 2 5 4 6" xfId="24252"/>
    <cellStyle name="常规 10 5 2 5 5" xfId="3614"/>
    <cellStyle name="常规 10 5 2 5 5 2" xfId="8996"/>
    <cellStyle name="常规 10 5 2 5 5 2 2" xfId="19760"/>
    <cellStyle name="常规 10 5 2 5 5 2 2 2" xfId="41294"/>
    <cellStyle name="常规 10 5 2 5 5 2 3" xfId="30530"/>
    <cellStyle name="常规 10 5 2 5 5 3" xfId="14378"/>
    <cellStyle name="常规 10 5 2 5 5 3 2" xfId="35912"/>
    <cellStyle name="常规 10 5 2 5 5 4" xfId="25148"/>
    <cellStyle name="常规 10 5 2 5 6" xfId="5406"/>
    <cellStyle name="常规 10 5 2 5 6 2" xfId="10788"/>
    <cellStyle name="常规 10 5 2 5 6 2 2" xfId="21552"/>
    <cellStyle name="常规 10 5 2 5 6 2 2 2" xfId="43086"/>
    <cellStyle name="常规 10 5 2 5 6 2 3" xfId="32322"/>
    <cellStyle name="常规 10 5 2 5 6 3" xfId="16170"/>
    <cellStyle name="常规 10 5 2 5 6 3 2" xfId="37704"/>
    <cellStyle name="常规 10 5 2 5 6 4" xfId="26940"/>
    <cellStyle name="常规 10 5 2 5 7" xfId="7204"/>
    <cellStyle name="常规 10 5 2 5 7 2" xfId="17968"/>
    <cellStyle name="常规 10 5 2 5 7 2 2" xfId="39502"/>
    <cellStyle name="常规 10 5 2 5 7 3" xfId="28738"/>
    <cellStyle name="常规 10 5 2 5 8" xfId="12586"/>
    <cellStyle name="常规 10 5 2 5 8 2" xfId="34120"/>
    <cellStyle name="常规 10 5 2 5 9" xfId="23356"/>
    <cellStyle name="常规 10 5 2 6" xfId="1933"/>
    <cellStyle name="常规 10 5 2 6 2" xfId="2382"/>
    <cellStyle name="常规 10 5 2 6 2 2" xfId="3278"/>
    <cellStyle name="常规 10 5 2 6 2 2 2" xfId="5070"/>
    <cellStyle name="常规 10 5 2 6 2 2 2 2" xfId="10452"/>
    <cellStyle name="常规 10 5 2 6 2 2 2 2 2" xfId="21216"/>
    <cellStyle name="常规 10 5 2 6 2 2 2 2 2 2" xfId="42750"/>
    <cellStyle name="常规 10 5 2 6 2 2 2 2 3" xfId="31986"/>
    <cellStyle name="常规 10 5 2 6 2 2 2 3" xfId="15834"/>
    <cellStyle name="常规 10 5 2 6 2 2 2 3 2" xfId="37368"/>
    <cellStyle name="常规 10 5 2 6 2 2 2 4" xfId="26604"/>
    <cellStyle name="常规 10 5 2 6 2 2 3" xfId="6862"/>
    <cellStyle name="常规 10 5 2 6 2 2 3 2" xfId="12244"/>
    <cellStyle name="常规 10 5 2 6 2 2 3 2 2" xfId="23008"/>
    <cellStyle name="常规 10 5 2 6 2 2 3 2 2 2" xfId="44542"/>
    <cellStyle name="常规 10 5 2 6 2 2 3 2 3" xfId="33778"/>
    <cellStyle name="常规 10 5 2 6 2 2 3 3" xfId="17626"/>
    <cellStyle name="常规 10 5 2 6 2 2 3 3 2" xfId="39160"/>
    <cellStyle name="常规 10 5 2 6 2 2 3 4" xfId="28396"/>
    <cellStyle name="常规 10 5 2 6 2 2 4" xfId="8660"/>
    <cellStyle name="常规 10 5 2 6 2 2 4 2" xfId="19424"/>
    <cellStyle name="常规 10 5 2 6 2 2 4 2 2" xfId="40958"/>
    <cellStyle name="常规 10 5 2 6 2 2 4 3" xfId="30194"/>
    <cellStyle name="常规 10 5 2 6 2 2 5" xfId="14042"/>
    <cellStyle name="常规 10 5 2 6 2 2 5 2" xfId="35576"/>
    <cellStyle name="常规 10 5 2 6 2 2 6" xfId="24812"/>
    <cellStyle name="常规 10 5 2 6 2 3" xfId="4174"/>
    <cellStyle name="常规 10 5 2 6 2 3 2" xfId="9556"/>
    <cellStyle name="常规 10 5 2 6 2 3 2 2" xfId="20320"/>
    <cellStyle name="常规 10 5 2 6 2 3 2 2 2" xfId="41854"/>
    <cellStyle name="常规 10 5 2 6 2 3 2 3" xfId="31090"/>
    <cellStyle name="常规 10 5 2 6 2 3 3" xfId="14938"/>
    <cellStyle name="常规 10 5 2 6 2 3 3 2" xfId="36472"/>
    <cellStyle name="常规 10 5 2 6 2 3 4" xfId="25708"/>
    <cellStyle name="常规 10 5 2 6 2 4" xfId="5966"/>
    <cellStyle name="常规 10 5 2 6 2 4 2" xfId="11348"/>
    <cellStyle name="常规 10 5 2 6 2 4 2 2" xfId="22112"/>
    <cellStyle name="常规 10 5 2 6 2 4 2 2 2" xfId="43646"/>
    <cellStyle name="常规 10 5 2 6 2 4 2 3" xfId="32882"/>
    <cellStyle name="常规 10 5 2 6 2 4 3" xfId="16730"/>
    <cellStyle name="常规 10 5 2 6 2 4 3 2" xfId="38264"/>
    <cellStyle name="常规 10 5 2 6 2 4 4" xfId="27500"/>
    <cellStyle name="常规 10 5 2 6 2 5" xfId="7764"/>
    <cellStyle name="常规 10 5 2 6 2 5 2" xfId="18528"/>
    <cellStyle name="常规 10 5 2 6 2 5 2 2" xfId="40062"/>
    <cellStyle name="常规 10 5 2 6 2 5 3" xfId="29298"/>
    <cellStyle name="常规 10 5 2 6 2 6" xfId="13146"/>
    <cellStyle name="常规 10 5 2 6 2 6 2" xfId="34680"/>
    <cellStyle name="常规 10 5 2 6 2 7" xfId="23916"/>
    <cellStyle name="常规 10 5 2 6 3" xfId="2830"/>
    <cellStyle name="常规 10 5 2 6 3 2" xfId="4622"/>
    <cellStyle name="常规 10 5 2 6 3 2 2" xfId="10004"/>
    <cellStyle name="常规 10 5 2 6 3 2 2 2" xfId="20768"/>
    <cellStyle name="常规 10 5 2 6 3 2 2 2 2" xfId="42302"/>
    <cellStyle name="常规 10 5 2 6 3 2 2 3" xfId="31538"/>
    <cellStyle name="常规 10 5 2 6 3 2 3" xfId="15386"/>
    <cellStyle name="常规 10 5 2 6 3 2 3 2" xfId="36920"/>
    <cellStyle name="常规 10 5 2 6 3 2 4" xfId="26156"/>
    <cellStyle name="常规 10 5 2 6 3 3" xfId="6414"/>
    <cellStyle name="常规 10 5 2 6 3 3 2" xfId="11796"/>
    <cellStyle name="常规 10 5 2 6 3 3 2 2" xfId="22560"/>
    <cellStyle name="常规 10 5 2 6 3 3 2 2 2" xfId="44094"/>
    <cellStyle name="常规 10 5 2 6 3 3 2 3" xfId="33330"/>
    <cellStyle name="常规 10 5 2 6 3 3 3" xfId="17178"/>
    <cellStyle name="常规 10 5 2 6 3 3 3 2" xfId="38712"/>
    <cellStyle name="常规 10 5 2 6 3 3 4" xfId="27948"/>
    <cellStyle name="常规 10 5 2 6 3 4" xfId="8212"/>
    <cellStyle name="常规 10 5 2 6 3 4 2" xfId="18976"/>
    <cellStyle name="常规 10 5 2 6 3 4 2 2" xfId="40510"/>
    <cellStyle name="常规 10 5 2 6 3 4 3" xfId="29746"/>
    <cellStyle name="常规 10 5 2 6 3 5" xfId="13594"/>
    <cellStyle name="常规 10 5 2 6 3 5 2" xfId="35128"/>
    <cellStyle name="常规 10 5 2 6 3 6" xfId="24364"/>
    <cellStyle name="常规 10 5 2 6 4" xfId="3726"/>
    <cellStyle name="常规 10 5 2 6 4 2" xfId="9108"/>
    <cellStyle name="常规 10 5 2 6 4 2 2" xfId="19872"/>
    <cellStyle name="常规 10 5 2 6 4 2 2 2" xfId="41406"/>
    <cellStyle name="常规 10 5 2 6 4 2 3" xfId="30642"/>
    <cellStyle name="常规 10 5 2 6 4 3" xfId="14490"/>
    <cellStyle name="常规 10 5 2 6 4 3 2" xfId="36024"/>
    <cellStyle name="常规 10 5 2 6 4 4" xfId="25260"/>
    <cellStyle name="常规 10 5 2 6 5" xfId="5518"/>
    <cellStyle name="常规 10 5 2 6 5 2" xfId="10900"/>
    <cellStyle name="常规 10 5 2 6 5 2 2" xfId="21664"/>
    <cellStyle name="常规 10 5 2 6 5 2 2 2" xfId="43198"/>
    <cellStyle name="常规 10 5 2 6 5 2 3" xfId="32434"/>
    <cellStyle name="常规 10 5 2 6 5 3" xfId="16282"/>
    <cellStyle name="常规 10 5 2 6 5 3 2" xfId="37816"/>
    <cellStyle name="常规 10 5 2 6 5 4" xfId="27052"/>
    <cellStyle name="常规 10 5 2 6 6" xfId="7316"/>
    <cellStyle name="常规 10 5 2 6 6 2" xfId="18080"/>
    <cellStyle name="常规 10 5 2 6 6 2 2" xfId="39614"/>
    <cellStyle name="常规 10 5 2 6 6 3" xfId="28850"/>
    <cellStyle name="常规 10 5 2 6 7" xfId="12698"/>
    <cellStyle name="常规 10 5 2 6 7 2" xfId="34232"/>
    <cellStyle name="常规 10 5 2 6 8" xfId="23468"/>
    <cellStyle name="常规 10 5 2 7" xfId="2158"/>
    <cellStyle name="常规 10 5 2 7 2" xfId="3054"/>
    <cellStyle name="常规 10 5 2 7 2 2" xfId="4846"/>
    <cellStyle name="常规 10 5 2 7 2 2 2" xfId="10228"/>
    <cellStyle name="常规 10 5 2 7 2 2 2 2" xfId="20992"/>
    <cellStyle name="常规 10 5 2 7 2 2 2 2 2" xfId="42526"/>
    <cellStyle name="常规 10 5 2 7 2 2 2 3" xfId="31762"/>
    <cellStyle name="常规 10 5 2 7 2 2 3" xfId="15610"/>
    <cellStyle name="常规 10 5 2 7 2 2 3 2" xfId="37144"/>
    <cellStyle name="常规 10 5 2 7 2 2 4" xfId="26380"/>
    <cellStyle name="常规 10 5 2 7 2 3" xfId="6638"/>
    <cellStyle name="常规 10 5 2 7 2 3 2" xfId="12020"/>
    <cellStyle name="常规 10 5 2 7 2 3 2 2" xfId="22784"/>
    <cellStyle name="常规 10 5 2 7 2 3 2 2 2" xfId="44318"/>
    <cellStyle name="常规 10 5 2 7 2 3 2 3" xfId="33554"/>
    <cellStyle name="常规 10 5 2 7 2 3 3" xfId="17402"/>
    <cellStyle name="常规 10 5 2 7 2 3 3 2" xfId="38936"/>
    <cellStyle name="常规 10 5 2 7 2 3 4" xfId="28172"/>
    <cellStyle name="常规 10 5 2 7 2 4" xfId="8436"/>
    <cellStyle name="常规 10 5 2 7 2 4 2" xfId="19200"/>
    <cellStyle name="常规 10 5 2 7 2 4 2 2" xfId="40734"/>
    <cellStyle name="常规 10 5 2 7 2 4 3" xfId="29970"/>
    <cellStyle name="常规 10 5 2 7 2 5" xfId="13818"/>
    <cellStyle name="常规 10 5 2 7 2 5 2" xfId="35352"/>
    <cellStyle name="常规 10 5 2 7 2 6" xfId="24588"/>
    <cellStyle name="常规 10 5 2 7 3" xfId="3950"/>
    <cellStyle name="常规 10 5 2 7 3 2" xfId="9332"/>
    <cellStyle name="常规 10 5 2 7 3 2 2" xfId="20096"/>
    <cellStyle name="常规 10 5 2 7 3 2 2 2" xfId="41630"/>
    <cellStyle name="常规 10 5 2 7 3 2 3" xfId="30866"/>
    <cellStyle name="常规 10 5 2 7 3 3" xfId="14714"/>
    <cellStyle name="常规 10 5 2 7 3 3 2" xfId="36248"/>
    <cellStyle name="常规 10 5 2 7 3 4" xfId="25484"/>
    <cellStyle name="常规 10 5 2 7 4" xfId="5742"/>
    <cellStyle name="常规 10 5 2 7 4 2" xfId="11124"/>
    <cellStyle name="常规 10 5 2 7 4 2 2" xfId="21888"/>
    <cellStyle name="常规 10 5 2 7 4 2 2 2" xfId="43422"/>
    <cellStyle name="常规 10 5 2 7 4 2 3" xfId="32658"/>
    <cellStyle name="常规 10 5 2 7 4 3" xfId="16506"/>
    <cellStyle name="常规 10 5 2 7 4 3 2" xfId="38040"/>
    <cellStyle name="常规 10 5 2 7 4 4" xfId="27276"/>
    <cellStyle name="常规 10 5 2 7 5" xfId="7540"/>
    <cellStyle name="常规 10 5 2 7 5 2" xfId="18304"/>
    <cellStyle name="常规 10 5 2 7 5 2 2" xfId="39838"/>
    <cellStyle name="常规 10 5 2 7 5 3" xfId="29074"/>
    <cellStyle name="常规 10 5 2 7 6" xfId="12922"/>
    <cellStyle name="常规 10 5 2 7 6 2" xfId="34456"/>
    <cellStyle name="常规 10 5 2 7 7" xfId="23692"/>
    <cellStyle name="常规 10 5 2 8" xfId="2606"/>
    <cellStyle name="常规 10 5 2 8 2" xfId="4398"/>
    <cellStyle name="常规 10 5 2 8 2 2" xfId="9780"/>
    <cellStyle name="常规 10 5 2 8 2 2 2" xfId="20544"/>
    <cellStyle name="常规 10 5 2 8 2 2 2 2" xfId="42078"/>
    <cellStyle name="常规 10 5 2 8 2 2 3" xfId="31314"/>
    <cellStyle name="常规 10 5 2 8 2 3" xfId="15162"/>
    <cellStyle name="常规 10 5 2 8 2 3 2" xfId="36696"/>
    <cellStyle name="常规 10 5 2 8 2 4" xfId="25932"/>
    <cellStyle name="常规 10 5 2 8 3" xfId="6190"/>
    <cellStyle name="常规 10 5 2 8 3 2" xfId="11572"/>
    <cellStyle name="常规 10 5 2 8 3 2 2" xfId="22336"/>
    <cellStyle name="常规 10 5 2 8 3 2 2 2" xfId="43870"/>
    <cellStyle name="常规 10 5 2 8 3 2 3" xfId="33106"/>
    <cellStyle name="常规 10 5 2 8 3 3" xfId="16954"/>
    <cellStyle name="常规 10 5 2 8 3 3 2" xfId="38488"/>
    <cellStyle name="常规 10 5 2 8 3 4" xfId="27724"/>
    <cellStyle name="常规 10 5 2 8 4" xfId="7988"/>
    <cellStyle name="常规 10 5 2 8 4 2" xfId="18752"/>
    <cellStyle name="常规 10 5 2 8 4 2 2" xfId="40286"/>
    <cellStyle name="常规 10 5 2 8 4 3" xfId="29522"/>
    <cellStyle name="常规 10 5 2 8 5" xfId="13370"/>
    <cellStyle name="常规 10 5 2 8 5 2" xfId="34904"/>
    <cellStyle name="常规 10 5 2 8 6" xfId="24140"/>
    <cellStyle name="常规 10 5 2 9" xfId="3502"/>
    <cellStyle name="常规 10 5 2 9 2" xfId="8884"/>
    <cellStyle name="常规 10 5 2 9 2 2" xfId="19648"/>
    <cellStyle name="常规 10 5 2 9 2 2 2" xfId="41182"/>
    <cellStyle name="常规 10 5 2 9 2 3" xfId="30418"/>
    <cellStyle name="常规 10 5 2 9 3" xfId="14266"/>
    <cellStyle name="常规 10 5 2 9 3 2" xfId="35800"/>
    <cellStyle name="常规 10 5 2 9 4" xfId="25036"/>
    <cellStyle name="常规 10 5 3" xfId="1716"/>
    <cellStyle name="常规 10 5 3 10" xfId="7099"/>
    <cellStyle name="常规 10 5 3 10 2" xfId="17863"/>
    <cellStyle name="常规 10 5 3 10 2 2" xfId="39397"/>
    <cellStyle name="常规 10 5 3 10 3" xfId="28633"/>
    <cellStyle name="常规 10 5 3 11" xfId="12481"/>
    <cellStyle name="常规 10 5 3 11 2" xfId="34015"/>
    <cellStyle name="常规 10 5 3 12" xfId="23251"/>
    <cellStyle name="常规 10 5 3 2" xfId="1744"/>
    <cellStyle name="常规 10 5 3 2 10" xfId="12509"/>
    <cellStyle name="常规 10 5 3 2 10 2" xfId="34043"/>
    <cellStyle name="常规 10 5 3 2 11" xfId="23279"/>
    <cellStyle name="常规 10 5 3 2 2" xfId="1800"/>
    <cellStyle name="常规 10 5 3 2 2 10" xfId="23335"/>
    <cellStyle name="常规 10 5 3 2 2 2" xfId="1912"/>
    <cellStyle name="常规 10 5 3 2 2 2 2" xfId="2136"/>
    <cellStyle name="常规 10 5 3 2 2 2 2 2" xfId="2585"/>
    <cellStyle name="常规 10 5 3 2 2 2 2 2 2" xfId="3481"/>
    <cellStyle name="常规 10 5 3 2 2 2 2 2 2 2" xfId="5273"/>
    <cellStyle name="常规 10 5 3 2 2 2 2 2 2 2 2" xfId="10655"/>
    <cellStyle name="常规 10 5 3 2 2 2 2 2 2 2 2 2" xfId="21419"/>
    <cellStyle name="常规 10 5 3 2 2 2 2 2 2 2 2 2 2" xfId="42953"/>
    <cellStyle name="常规 10 5 3 2 2 2 2 2 2 2 2 3" xfId="32189"/>
    <cellStyle name="常规 10 5 3 2 2 2 2 2 2 2 3" xfId="16037"/>
    <cellStyle name="常规 10 5 3 2 2 2 2 2 2 2 3 2" xfId="37571"/>
    <cellStyle name="常规 10 5 3 2 2 2 2 2 2 2 4" xfId="26807"/>
    <cellStyle name="常规 10 5 3 2 2 2 2 2 2 3" xfId="7065"/>
    <cellStyle name="常规 10 5 3 2 2 2 2 2 2 3 2" xfId="12447"/>
    <cellStyle name="常规 10 5 3 2 2 2 2 2 2 3 2 2" xfId="23211"/>
    <cellStyle name="常规 10 5 3 2 2 2 2 2 2 3 2 2 2" xfId="44745"/>
    <cellStyle name="常规 10 5 3 2 2 2 2 2 2 3 2 3" xfId="33981"/>
    <cellStyle name="常规 10 5 3 2 2 2 2 2 2 3 3" xfId="17829"/>
    <cellStyle name="常规 10 5 3 2 2 2 2 2 2 3 3 2" xfId="39363"/>
    <cellStyle name="常规 10 5 3 2 2 2 2 2 2 3 4" xfId="28599"/>
    <cellStyle name="常规 10 5 3 2 2 2 2 2 2 4" xfId="8863"/>
    <cellStyle name="常规 10 5 3 2 2 2 2 2 2 4 2" xfId="19627"/>
    <cellStyle name="常规 10 5 3 2 2 2 2 2 2 4 2 2" xfId="41161"/>
    <cellStyle name="常规 10 5 3 2 2 2 2 2 2 4 3" xfId="30397"/>
    <cellStyle name="常规 10 5 3 2 2 2 2 2 2 5" xfId="14245"/>
    <cellStyle name="常规 10 5 3 2 2 2 2 2 2 5 2" xfId="35779"/>
    <cellStyle name="常规 10 5 3 2 2 2 2 2 2 6" xfId="25015"/>
    <cellStyle name="常规 10 5 3 2 2 2 2 2 3" xfId="4377"/>
    <cellStyle name="常规 10 5 3 2 2 2 2 2 3 2" xfId="9759"/>
    <cellStyle name="常规 10 5 3 2 2 2 2 2 3 2 2" xfId="20523"/>
    <cellStyle name="常规 10 5 3 2 2 2 2 2 3 2 2 2" xfId="42057"/>
    <cellStyle name="常规 10 5 3 2 2 2 2 2 3 2 3" xfId="31293"/>
    <cellStyle name="常规 10 5 3 2 2 2 2 2 3 3" xfId="15141"/>
    <cellStyle name="常规 10 5 3 2 2 2 2 2 3 3 2" xfId="36675"/>
    <cellStyle name="常规 10 5 3 2 2 2 2 2 3 4" xfId="25911"/>
    <cellStyle name="常规 10 5 3 2 2 2 2 2 4" xfId="6169"/>
    <cellStyle name="常规 10 5 3 2 2 2 2 2 4 2" xfId="11551"/>
    <cellStyle name="常规 10 5 3 2 2 2 2 2 4 2 2" xfId="22315"/>
    <cellStyle name="常规 10 5 3 2 2 2 2 2 4 2 2 2" xfId="43849"/>
    <cellStyle name="常规 10 5 3 2 2 2 2 2 4 2 3" xfId="33085"/>
    <cellStyle name="常规 10 5 3 2 2 2 2 2 4 3" xfId="16933"/>
    <cellStyle name="常规 10 5 3 2 2 2 2 2 4 3 2" xfId="38467"/>
    <cellStyle name="常规 10 5 3 2 2 2 2 2 4 4" xfId="27703"/>
    <cellStyle name="常规 10 5 3 2 2 2 2 2 5" xfId="7967"/>
    <cellStyle name="常规 10 5 3 2 2 2 2 2 5 2" xfId="18731"/>
    <cellStyle name="常规 10 5 3 2 2 2 2 2 5 2 2" xfId="40265"/>
    <cellStyle name="常规 10 5 3 2 2 2 2 2 5 3" xfId="29501"/>
    <cellStyle name="常规 10 5 3 2 2 2 2 2 6" xfId="13349"/>
    <cellStyle name="常规 10 5 3 2 2 2 2 2 6 2" xfId="34883"/>
    <cellStyle name="常规 10 5 3 2 2 2 2 2 7" xfId="24119"/>
    <cellStyle name="常规 10 5 3 2 2 2 2 3" xfId="3033"/>
    <cellStyle name="常规 10 5 3 2 2 2 2 3 2" xfId="4825"/>
    <cellStyle name="常规 10 5 3 2 2 2 2 3 2 2" xfId="10207"/>
    <cellStyle name="常规 10 5 3 2 2 2 2 3 2 2 2" xfId="20971"/>
    <cellStyle name="常规 10 5 3 2 2 2 2 3 2 2 2 2" xfId="42505"/>
    <cellStyle name="常规 10 5 3 2 2 2 2 3 2 2 3" xfId="31741"/>
    <cellStyle name="常规 10 5 3 2 2 2 2 3 2 3" xfId="15589"/>
    <cellStyle name="常规 10 5 3 2 2 2 2 3 2 3 2" xfId="37123"/>
    <cellStyle name="常规 10 5 3 2 2 2 2 3 2 4" xfId="26359"/>
    <cellStyle name="常规 10 5 3 2 2 2 2 3 3" xfId="6617"/>
    <cellStyle name="常规 10 5 3 2 2 2 2 3 3 2" xfId="11999"/>
    <cellStyle name="常规 10 5 3 2 2 2 2 3 3 2 2" xfId="22763"/>
    <cellStyle name="常规 10 5 3 2 2 2 2 3 3 2 2 2" xfId="44297"/>
    <cellStyle name="常规 10 5 3 2 2 2 2 3 3 2 3" xfId="33533"/>
    <cellStyle name="常规 10 5 3 2 2 2 2 3 3 3" xfId="17381"/>
    <cellStyle name="常规 10 5 3 2 2 2 2 3 3 3 2" xfId="38915"/>
    <cellStyle name="常规 10 5 3 2 2 2 2 3 3 4" xfId="28151"/>
    <cellStyle name="常规 10 5 3 2 2 2 2 3 4" xfId="8415"/>
    <cellStyle name="常规 10 5 3 2 2 2 2 3 4 2" xfId="19179"/>
    <cellStyle name="常规 10 5 3 2 2 2 2 3 4 2 2" xfId="40713"/>
    <cellStyle name="常规 10 5 3 2 2 2 2 3 4 3" xfId="29949"/>
    <cellStyle name="常规 10 5 3 2 2 2 2 3 5" xfId="13797"/>
    <cellStyle name="常规 10 5 3 2 2 2 2 3 5 2" xfId="35331"/>
    <cellStyle name="常规 10 5 3 2 2 2 2 3 6" xfId="24567"/>
    <cellStyle name="常规 10 5 3 2 2 2 2 4" xfId="3929"/>
    <cellStyle name="常规 10 5 3 2 2 2 2 4 2" xfId="9311"/>
    <cellStyle name="常规 10 5 3 2 2 2 2 4 2 2" xfId="20075"/>
    <cellStyle name="常规 10 5 3 2 2 2 2 4 2 2 2" xfId="41609"/>
    <cellStyle name="常规 10 5 3 2 2 2 2 4 2 3" xfId="30845"/>
    <cellStyle name="常规 10 5 3 2 2 2 2 4 3" xfId="14693"/>
    <cellStyle name="常规 10 5 3 2 2 2 2 4 3 2" xfId="36227"/>
    <cellStyle name="常规 10 5 3 2 2 2 2 4 4" xfId="25463"/>
    <cellStyle name="常规 10 5 3 2 2 2 2 5" xfId="5721"/>
    <cellStyle name="常规 10 5 3 2 2 2 2 5 2" xfId="11103"/>
    <cellStyle name="常规 10 5 3 2 2 2 2 5 2 2" xfId="21867"/>
    <cellStyle name="常规 10 5 3 2 2 2 2 5 2 2 2" xfId="43401"/>
    <cellStyle name="常规 10 5 3 2 2 2 2 5 2 3" xfId="32637"/>
    <cellStyle name="常规 10 5 3 2 2 2 2 5 3" xfId="16485"/>
    <cellStyle name="常规 10 5 3 2 2 2 2 5 3 2" xfId="38019"/>
    <cellStyle name="常规 10 5 3 2 2 2 2 5 4" xfId="27255"/>
    <cellStyle name="常规 10 5 3 2 2 2 2 6" xfId="7519"/>
    <cellStyle name="常规 10 5 3 2 2 2 2 6 2" xfId="18283"/>
    <cellStyle name="常规 10 5 3 2 2 2 2 6 2 2" xfId="39817"/>
    <cellStyle name="常规 10 5 3 2 2 2 2 6 3" xfId="29053"/>
    <cellStyle name="常规 10 5 3 2 2 2 2 7" xfId="12901"/>
    <cellStyle name="常规 10 5 3 2 2 2 2 7 2" xfId="34435"/>
    <cellStyle name="常规 10 5 3 2 2 2 2 8" xfId="23671"/>
    <cellStyle name="常规 10 5 3 2 2 2 3" xfId="2361"/>
    <cellStyle name="常规 10 5 3 2 2 2 3 2" xfId="3257"/>
    <cellStyle name="常规 10 5 3 2 2 2 3 2 2" xfId="5049"/>
    <cellStyle name="常规 10 5 3 2 2 2 3 2 2 2" xfId="10431"/>
    <cellStyle name="常规 10 5 3 2 2 2 3 2 2 2 2" xfId="21195"/>
    <cellStyle name="常规 10 5 3 2 2 2 3 2 2 2 2 2" xfId="42729"/>
    <cellStyle name="常规 10 5 3 2 2 2 3 2 2 2 3" xfId="31965"/>
    <cellStyle name="常规 10 5 3 2 2 2 3 2 2 3" xfId="15813"/>
    <cellStyle name="常规 10 5 3 2 2 2 3 2 2 3 2" xfId="37347"/>
    <cellStyle name="常规 10 5 3 2 2 2 3 2 2 4" xfId="26583"/>
    <cellStyle name="常规 10 5 3 2 2 2 3 2 3" xfId="6841"/>
    <cellStyle name="常规 10 5 3 2 2 2 3 2 3 2" xfId="12223"/>
    <cellStyle name="常规 10 5 3 2 2 2 3 2 3 2 2" xfId="22987"/>
    <cellStyle name="常规 10 5 3 2 2 2 3 2 3 2 2 2" xfId="44521"/>
    <cellStyle name="常规 10 5 3 2 2 2 3 2 3 2 3" xfId="33757"/>
    <cellStyle name="常规 10 5 3 2 2 2 3 2 3 3" xfId="17605"/>
    <cellStyle name="常规 10 5 3 2 2 2 3 2 3 3 2" xfId="39139"/>
    <cellStyle name="常规 10 5 3 2 2 2 3 2 3 4" xfId="28375"/>
    <cellStyle name="常规 10 5 3 2 2 2 3 2 4" xfId="8639"/>
    <cellStyle name="常规 10 5 3 2 2 2 3 2 4 2" xfId="19403"/>
    <cellStyle name="常规 10 5 3 2 2 2 3 2 4 2 2" xfId="40937"/>
    <cellStyle name="常规 10 5 3 2 2 2 3 2 4 3" xfId="30173"/>
    <cellStyle name="常规 10 5 3 2 2 2 3 2 5" xfId="14021"/>
    <cellStyle name="常规 10 5 3 2 2 2 3 2 5 2" xfId="35555"/>
    <cellStyle name="常规 10 5 3 2 2 2 3 2 6" xfId="24791"/>
    <cellStyle name="常规 10 5 3 2 2 2 3 3" xfId="4153"/>
    <cellStyle name="常规 10 5 3 2 2 2 3 3 2" xfId="9535"/>
    <cellStyle name="常规 10 5 3 2 2 2 3 3 2 2" xfId="20299"/>
    <cellStyle name="常规 10 5 3 2 2 2 3 3 2 2 2" xfId="41833"/>
    <cellStyle name="常规 10 5 3 2 2 2 3 3 2 3" xfId="31069"/>
    <cellStyle name="常规 10 5 3 2 2 2 3 3 3" xfId="14917"/>
    <cellStyle name="常规 10 5 3 2 2 2 3 3 3 2" xfId="36451"/>
    <cellStyle name="常规 10 5 3 2 2 2 3 3 4" xfId="25687"/>
    <cellStyle name="常规 10 5 3 2 2 2 3 4" xfId="5945"/>
    <cellStyle name="常规 10 5 3 2 2 2 3 4 2" xfId="11327"/>
    <cellStyle name="常规 10 5 3 2 2 2 3 4 2 2" xfId="22091"/>
    <cellStyle name="常规 10 5 3 2 2 2 3 4 2 2 2" xfId="43625"/>
    <cellStyle name="常规 10 5 3 2 2 2 3 4 2 3" xfId="32861"/>
    <cellStyle name="常规 10 5 3 2 2 2 3 4 3" xfId="16709"/>
    <cellStyle name="常规 10 5 3 2 2 2 3 4 3 2" xfId="38243"/>
    <cellStyle name="常规 10 5 3 2 2 2 3 4 4" xfId="27479"/>
    <cellStyle name="常规 10 5 3 2 2 2 3 5" xfId="7743"/>
    <cellStyle name="常规 10 5 3 2 2 2 3 5 2" xfId="18507"/>
    <cellStyle name="常规 10 5 3 2 2 2 3 5 2 2" xfId="40041"/>
    <cellStyle name="常规 10 5 3 2 2 2 3 5 3" xfId="29277"/>
    <cellStyle name="常规 10 5 3 2 2 2 3 6" xfId="13125"/>
    <cellStyle name="常规 10 5 3 2 2 2 3 6 2" xfId="34659"/>
    <cellStyle name="常规 10 5 3 2 2 2 3 7" xfId="23895"/>
    <cellStyle name="常规 10 5 3 2 2 2 4" xfId="2809"/>
    <cellStyle name="常规 10 5 3 2 2 2 4 2" xfId="4601"/>
    <cellStyle name="常规 10 5 3 2 2 2 4 2 2" xfId="9983"/>
    <cellStyle name="常规 10 5 3 2 2 2 4 2 2 2" xfId="20747"/>
    <cellStyle name="常规 10 5 3 2 2 2 4 2 2 2 2" xfId="42281"/>
    <cellStyle name="常规 10 5 3 2 2 2 4 2 2 3" xfId="31517"/>
    <cellStyle name="常规 10 5 3 2 2 2 4 2 3" xfId="15365"/>
    <cellStyle name="常规 10 5 3 2 2 2 4 2 3 2" xfId="36899"/>
    <cellStyle name="常规 10 5 3 2 2 2 4 2 4" xfId="26135"/>
    <cellStyle name="常规 10 5 3 2 2 2 4 3" xfId="6393"/>
    <cellStyle name="常规 10 5 3 2 2 2 4 3 2" xfId="11775"/>
    <cellStyle name="常规 10 5 3 2 2 2 4 3 2 2" xfId="22539"/>
    <cellStyle name="常规 10 5 3 2 2 2 4 3 2 2 2" xfId="44073"/>
    <cellStyle name="常规 10 5 3 2 2 2 4 3 2 3" xfId="33309"/>
    <cellStyle name="常规 10 5 3 2 2 2 4 3 3" xfId="17157"/>
    <cellStyle name="常规 10 5 3 2 2 2 4 3 3 2" xfId="38691"/>
    <cellStyle name="常规 10 5 3 2 2 2 4 3 4" xfId="27927"/>
    <cellStyle name="常规 10 5 3 2 2 2 4 4" xfId="8191"/>
    <cellStyle name="常规 10 5 3 2 2 2 4 4 2" xfId="18955"/>
    <cellStyle name="常规 10 5 3 2 2 2 4 4 2 2" xfId="40489"/>
    <cellStyle name="常规 10 5 3 2 2 2 4 4 3" xfId="29725"/>
    <cellStyle name="常规 10 5 3 2 2 2 4 5" xfId="13573"/>
    <cellStyle name="常规 10 5 3 2 2 2 4 5 2" xfId="35107"/>
    <cellStyle name="常规 10 5 3 2 2 2 4 6" xfId="24343"/>
    <cellStyle name="常规 10 5 3 2 2 2 5" xfId="3705"/>
    <cellStyle name="常规 10 5 3 2 2 2 5 2" xfId="9087"/>
    <cellStyle name="常规 10 5 3 2 2 2 5 2 2" xfId="19851"/>
    <cellStyle name="常规 10 5 3 2 2 2 5 2 2 2" xfId="41385"/>
    <cellStyle name="常规 10 5 3 2 2 2 5 2 3" xfId="30621"/>
    <cellStyle name="常规 10 5 3 2 2 2 5 3" xfId="14469"/>
    <cellStyle name="常规 10 5 3 2 2 2 5 3 2" xfId="36003"/>
    <cellStyle name="常规 10 5 3 2 2 2 5 4" xfId="25239"/>
    <cellStyle name="常规 10 5 3 2 2 2 6" xfId="5497"/>
    <cellStyle name="常规 10 5 3 2 2 2 6 2" xfId="10879"/>
    <cellStyle name="常规 10 5 3 2 2 2 6 2 2" xfId="21643"/>
    <cellStyle name="常规 10 5 3 2 2 2 6 2 2 2" xfId="43177"/>
    <cellStyle name="常规 10 5 3 2 2 2 6 2 3" xfId="32413"/>
    <cellStyle name="常规 10 5 3 2 2 2 6 3" xfId="16261"/>
    <cellStyle name="常规 10 5 3 2 2 2 6 3 2" xfId="37795"/>
    <cellStyle name="常规 10 5 3 2 2 2 6 4" xfId="27031"/>
    <cellStyle name="常规 10 5 3 2 2 2 7" xfId="7295"/>
    <cellStyle name="常规 10 5 3 2 2 2 7 2" xfId="18059"/>
    <cellStyle name="常规 10 5 3 2 2 2 7 2 2" xfId="39593"/>
    <cellStyle name="常规 10 5 3 2 2 2 7 3" xfId="28829"/>
    <cellStyle name="常规 10 5 3 2 2 2 8" xfId="12677"/>
    <cellStyle name="常规 10 5 3 2 2 2 8 2" xfId="34211"/>
    <cellStyle name="常规 10 5 3 2 2 2 9" xfId="23447"/>
    <cellStyle name="常规 10 5 3 2 2 3" xfId="2024"/>
    <cellStyle name="常规 10 5 3 2 2 3 2" xfId="2473"/>
    <cellStyle name="常规 10 5 3 2 2 3 2 2" xfId="3369"/>
    <cellStyle name="常规 10 5 3 2 2 3 2 2 2" xfId="5161"/>
    <cellStyle name="常规 10 5 3 2 2 3 2 2 2 2" xfId="10543"/>
    <cellStyle name="常规 10 5 3 2 2 3 2 2 2 2 2" xfId="21307"/>
    <cellStyle name="常规 10 5 3 2 2 3 2 2 2 2 2 2" xfId="42841"/>
    <cellStyle name="常规 10 5 3 2 2 3 2 2 2 2 3" xfId="32077"/>
    <cellStyle name="常规 10 5 3 2 2 3 2 2 2 3" xfId="15925"/>
    <cellStyle name="常规 10 5 3 2 2 3 2 2 2 3 2" xfId="37459"/>
    <cellStyle name="常规 10 5 3 2 2 3 2 2 2 4" xfId="26695"/>
    <cellStyle name="常规 10 5 3 2 2 3 2 2 3" xfId="6953"/>
    <cellStyle name="常规 10 5 3 2 2 3 2 2 3 2" xfId="12335"/>
    <cellStyle name="常规 10 5 3 2 2 3 2 2 3 2 2" xfId="23099"/>
    <cellStyle name="常规 10 5 3 2 2 3 2 2 3 2 2 2" xfId="44633"/>
    <cellStyle name="常规 10 5 3 2 2 3 2 2 3 2 3" xfId="33869"/>
    <cellStyle name="常规 10 5 3 2 2 3 2 2 3 3" xfId="17717"/>
    <cellStyle name="常规 10 5 3 2 2 3 2 2 3 3 2" xfId="39251"/>
    <cellStyle name="常规 10 5 3 2 2 3 2 2 3 4" xfId="28487"/>
    <cellStyle name="常规 10 5 3 2 2 3 2 2 4" xfId="8751"/>
    <cellStyle name="常规 10 5 3 2 2 3 2 2 4 2" xfId="19515"/>
    <cellStyle name="常规 10 5 3 2 2 3 2 2 4 2 2" xfId="41049"/>
    <cellStyle name="常规 10 5 3 2 2 3 2 2 4 3" xfId="30285"/>
    <cellStyle name="常规 10 5 3 2 2 3 2 2 5" xfId="14133"/>
    <cellStyle name="常规 10 5 3 2 2 3 2 2 5 2" xfId="35667"/>
    <cellStyle name="常规 10 5 3 2 2 3 2 2 6" xfId="24903"/>
    <cellStyle name="常规 10 5 3 2 2 3 2 3" xfId="4265"/>
    <cellStyle name="常规 10 5 3 2 2 3 2 3 2" xfId="9647"/>
    <cellStyle name="常规 10 5 3 2 2 3 2 3 2 2" xfId="20411"/>
    <cellStyle name="常规 10 5 3 2 2 3 2 3 2 2 2" xfId="41945"/>
    <cellStyle name="常规 10 5 3 2 2 3 2 3 2 3" xfId="31181"/>
    <cellStyle name="常规 10 5 3 2 2 3 2 3 3" xfId="15029"/>
    <cellStyle name="常规 10 5 3 2 2 3 2 3 3 2" xfId="36563"/>
    <cellStyle name="常规 10 5 3 2 2 3 2 3 4" xfId="25799"/>
    <cellStyle name="常规 10 5 3 2 2 3 2 4" xfId="6057"/>
    <cellStyle name="常规 10 5 3 2 2 3 2 4 2" xfId="11439"/>
    <cellStyle name="常规 10 5 3 2 2 3 2 4 2 2" xfId="22203"/>
    <cellStyle name="常规 10 5 3 2 2 3 2 4 2 2 2" xfId="43737"/>
    <cellStyle name="常规 10 5 3 2 2 3 2 4 2 3" xfId="32973"/>
    <cellStyle name="常规 10 5 3 2 2 3 2 4 3" xfId="16821"/>
    <cellStyle name="常规 10 5 3 2 2 3 2 4 3 2" xfId="38355"/>
    <cellStyle name="常规 10 5 3 2 2 3 2 4 4" xfId="27591"/>
    <cellStyle name="常规 10 5 3 2 2 3 2 5" xfId="7855"/>
    <cellStyle name="常规 10 5 3 2 2 3 2 5 2" xfId="18619"/>
    <cellStyle name="常规 10 5 3 2 2 3 2 5 2 2" xfId="40153"/>
    <cellStyle name="常规 10 5 3 2 2 3 2 5 3" xfId="29389"/>
    <cellStyle name="常规 10 5 3 2 2 3 2 6" xfId="13237"/>
    <cellStyle name="常规 10 5 3 2 2 3 2 6 2" xfId="34771"/>
    <cellStyle name="常规 10 5 3 2 2 3 2 7" xfId="24007"/>
    <cellStyle name="常规 10 5 3 2 2 3 3" xfId="2921"/>
    <cellStyle name="常规 10 5 3 2 2 3 3 2" xfId="4713"/>
    <cellStyle name="常规 10 5 3 2 2 3 3 2 2" xfId="10095"/>
    <cellStyle name="常规 10 5 3 2 2 3 3 2 2 2" xfId="20859"/>
    <cellStyle name="常规 10 5 3 2 2 3 3 2 2 2 2" xfId="42393"/>
    <cellStyle name="常规 10 5 3 2 2 3 3 2 2 3" xfId="31629"/>
    <cellStyle name="常规 10 5 3 2 2 3 3 2 3" xfId="15477"/>
    <cellStyle name="常规 10 5 3 2 2 3 3 2 3 2" xfId="37011"/>
    <cellStyle name="常规 10 5 3 2 2 3 3 2 4" xfId="26247"/>
    <cellStyle name="常规 10 5 3 2 2 3 3 3" xfId="6505"/>
    <cellStyle name="常规 10 5 3 2 2 3 3 3 2" xfId="11887"/>
    <cellStyle name="常规 10 5 3 2 2 3 3 3 2 2" xfId="22651"/>
    <cellStyle name="常规 10 5 3 2 2 3 3 3 2 2 2" xfId="44185"/>
    <cellStyle name="常规 10 5 3 2 2 3 3 3 2 3" xfId="33421"/>
    <cellStyle name="常规 10 5 3 2 2 3 3 3 3" xfId="17269"/>
    <cellStyle name="常规 10 5 3 2 2 3 3 3 3 2" xfId="38803"/>
    <cellStyle name="常规 10 5 3 2 2 3 3 3 4" xfId="28039"/>
    <cellStyle name="常规 10 5 3 2 2 3 3 4" xfId="8303"/>
    <cellStyle name="常规 10 5 3 2 2 3 3 4 2" xfId="19067"/>
    <cellStyle name="常规 10 5 3 2 2 3 3 4 2 2" xfId="40601"/>
    <cellStyle name="常规 10 5 3 2 2 3 3 4 3" xfId="29837"/>
    <cellStyle name="常规 10 5 3 2 2 3 3 5" xfId="13685"/>
    <cellStyle name="常规 10 5 3 2 2 3 3 5 2" xfId="35219"/>
    <cellStyle name="常规 10 5 3 2 2 3 3 6" xfId="24455"/>
    <cellStyle name="常规 10 5 3 2 2 3 4" xfId="3817"/>
    <cellStyle name="常规 10 5 3 2 2 3 4 2" xfId="9199"/>
    <cellStyle name="常规 10 5 3 2 2 3 4 2 2" xfId="19963"/>
    <cellStyle name="常规 10 5 3 2 2 3 4 2 2 2" xfId="41497"/>
    <cellStyle name="常规 10 5 3 2 2 3 4 2 3" xfId="30733"/>
    <cellStyle name="常规 10 5 3 2 2 3 4 3" xfId="14581"/>
    <cellStyle name="常规 10 5 3 2 2 3 4 3 2" xfId="36115"/>
    <cellStyle name="常规 10 5 3 2 2 3 4 4" xfId="25351"/>
    <cellStyle name="常规 10 5 3 2 2 3 5" xfId="5609"/>
    <cellStyle name="常规 10 5 3 2 2 3 5 2" xfId="10991"/>
    <cellStyle name="常规 10 5 3 2 2 3 5 2 2" xfId="21755"/>
    <cellStyle name="常规 10 5 3 2 2 3 5 2 2 2" xfId="43289"/>
    <cellStyle name="常规 10 5 3 2 2 3 5 2 3" xfId="32525"/>
    <cellStyle name="常规 10 5 3 2 2 3 5 3" xfId="16373"/>
    <cellStyle name="常规 10 5 3 2 2 3 5 3 2" xfId="37907"/>
    <cellStyle name="常规 10 5 3 2 2 3 5 4" xfId="27143"/>
    <cellStyle name="常规 10 5 3 2 2 3 6" xfId="7407"/>
    <cellStyle name="常规 10 5 3 2 2 3 6 2" xfId="18171"/>
    <cellStyle name="常规 10 5 3 2 2 3 6 2 2" xfId="39705"/>
    <cellStyle name="常规 10 5 3 2 2 3 6 3" xfId="28941"/>
    <cellStyle name="常规 10 5 3 2 2 3 7" xfId="12789"/>
    <cellStyle name="常规 10 5 3 2 2 3 7 2" xfId="34323"/>
    <cellStyle name="常规 10 5 3 2 2 3 8" xfId="23559"/>
    <cellStyle name="常规 10 5 3 2 2 4" xfId="2249"/>
    <cellStyle name="常规 10 5 3 2 2 4 2" xfId="3145"/>
    <cellStyle name="常规 10 5 3 2 2 4 2 2" xfId="4937"/>
    <cellStyle name="常规 10 5 3 2 2 4 2 2 2" xfId="10319"/>
    <cellStyle name="常规 10 5 3 2 2 4 2 2 2 2" xfId="21083"/>
    <cellStyle name="常规 10 5 3 2 2 4 2 2 2 2 2" xfId="42617"/>
    <cellStyle name="常规 10 5 3 2 2 4 2 2 2 3" xfId="31853"/>
    <cellStyle name="常规 10 5 3 2 2 4 2 2 3" xfId="15701"/>
    <cellStyle name="常规 10 5 3 2 2 4 2 2 3 2" xfId="37235"/>
    <cellStyle name="常规 10 5 3 2 2 4 2 2 4" xfId="26471"/>
    <cellStyle name="常规 10 5 3 2 2 4 2 3" xfId="6729"/>
    <cellStyle name="常规 10 5 3 2 2 4 2 3 2" xfId="12111"/>
    <cellStyle name="常规 10 5 3 2 2 4 2 3 2 2" xfId="22875"/>
    <cellStyle name="常规 10 5 3 2 2 4 2 3 2 2 2" xfId="44409"/>
    <cellStyle name="常规 10 5 3 2 2 4 2 3 2 3" xfId="33645"/>
    <cellStyle name="常规 10 5 3 2 2 4 2 3 3" xfId="17493"/>
    <cellStyle name="常规 10 5 3 2 2 4 2 3 3 2" xfId="39027"/>
    <cellStyle name="常规 10 5 3 2 2 4 2 3 4" xfId="28263"/>
    <cellStyle name="常规 10 5 3 2 2 4 2 4" xfId="8527"/>
    <cellStyle name="常规 10 5 3 2 2 4 2 4 2" xfId="19291"/>
    <cellStyle name="常规 10 5 3 2 2 4 2 4 2 2" xfId="40825"/>
    <cellStyle name="常规 10 5 3 2 2 4 2 4 3" xfId="30061"/>
    <cellStyle name="常规 10 5 3 2 2 4 2 5" xfId="13909"/>
    <cellStyle name="常规 10 5 3 2 2 4 2 5 2" xfId="35443"/>
    <cellStyle name="常规 10 5 3 2 2 4 2 6" xfId="24679"/>
    <cellStyle name="常规 10 5 3 2 2 4 3" xfId="4041"/>
    <cellStyle name="常规 10 5 3 2 2 4 3 2" xfId="9423"/>
    <cellStyle name="常规 10 5 3 2 2 4 3 2 2" xfId="20187"/>
    <cellStyle name="常规 10 5 3 2 2 4 3 2 2 2" xfId="41721"/>
    <cellStyle name="常规 10 5 3 2 2 4 3 2 3" xfId="30957"/>
    <cellStyle name="常规 10 5 3 2 2 4 3 3" xfId="14805"/>
    <cellStyle name="常规 10 5 3 2 2 4 3 3 2" xfId="36339"/>
    <cellStyle name="常规 10 5 3 2 2 4 3 4" xfId="25575"/>
    <cellStyle name="常规 10 5 3 2 2 4 4" xfId="5833"/>
    <cellStyle name="常规 10 5 3 2 2 4 4 2" xfId="11215"/>
    <cellStyle name="常规 10 5 3 2 2 4 4 2 2" xfId="21979"/>
    <cellStyle name="常规 10 5 3 2 2 4 4 2 2 2" xfId="43513"/>
    <cellStyle name="常规 10 5 3 2 2 4 4 2 3" xfId="32749"/>
    <cellStyle name="常规 10 5 3 2 2 4 4 3" xfId="16597"/>
    <cellStyle name="常规 10 5 3 2 2 4 4 3 2" xfId="38131"/>
    <cellStyle name="常规 10 5 3 2 2 4 4 4" xfId="27367"/>
    <cellStyle name="常规 10 5 3 2 2 4 5" xfId="7631"/>
    <cellStyle name="常规 10 5 3 2 2 4 5 2" xfId="18395"/>
    <cellStyle name="常规 10 5 3 2 2 4 5 2 2" xfId="39929"/>
    <cellStyle name="常规 10 5 3 2 2 4 5 3" xfId="29165"/>
    <cellStyle name="常规 10 5 3 2 2 4 6" xfId="13013"/>
    <cellStyle name="常规 10 5 3 2 2 4 6 2" xfId="34547"/>
    <cellStyle name="常规 10 5 3 2 2 4 7" xfId="23783"/>
    <cellStyle name="常规 10 5 3 2 2 5" xfId="2697"/>
    <cellStyle name="常规 10 5 3 2 2 5 2" xfId="4489"/>
    <cellStyle name="常规 10 5 3 2 2 5 2 2" xfId="9871"/>
    <cellStyle name="常规 10 5 3 2 2 5 2 2 2" xfId="20635"/>
    <cellStyle name="常规 10 5 3 2 2 5 2 2 2 2" xfId="42169"/>
    <cellStyle name="常规 10 5 3 2 2 5 2 2 3" xfId="31405"/>
    <cellStyle name="常规 10 5 3 2 2 5 2 3" xfId="15253"/>
    <cellStyle name="常规 10 5 3 2 2 5 2 3 2" xfId="36787"/>
    <cellStyle name="常规 10 5 3 2 2 5 2 4" xfId="26023"/>
    <cellStyle name="常规 10 5 3 2 2 5 3" xfId="6281"/>
    <cellStyle name="常规 10 5 3 2 2 5 3 2" xfId="11663"/>
    <cellStyle name="常规 10 5 3 2 2 5 3 2 2" xfId="22427"/>
    <cellStyle name="常规 10 5 3 2 2 5 3 2 2 2" xfId="43961"/>
    <cellStyle name="常规 10 5 3 2 2 5 3 2 3" xfId="33197"/>
    <cellStyle name="常规 10 5 3 2 2 5 3 3" xfId="17045"/>
    <cellStyle name="常规 10 5 3 2 2 5 3 3 2" xfId="38579"/>
    <cellStyle name="常规 10 5 3 2 2 5 3 4" xfId="27815"/>
    <cellStyle name="常规 10 5 3 2 2 5 4" xfId="8079"/>
    <cellStyle name="常规 10 5 3 2 2 5 4 2" xfId="18843"/>
    <cellStyle name="常规 10 5 3 2 2 5 4 2 2" xfId="40377"/>
    <cellStyle name="常规 10 5 3 2 2 5 4 3" xfId="29613"/>
    <cellStyle name="常规 10 5 3 2 2 5 5" xfId="13461"/>
    <cellStyle name="常规 10 5 3 2 2 5 5 2" xfId="34995"/>
    <cellStyle name="常规 10 5 3 2 2 5 6" xfId="24231"/>
    <cellStyle name="常规 10 5 3 2 2 6" xfId="3593"/>
    <cellStyle name="常规 10 5 3 2 2 6 2" xfId="8975"/>
    <cellStyle name="常规 10 5 3 2 2 6 2 2" xfId="19739"/>
    <cellStyle name="常规 10 5 3 2 2 6 2 2 2" xfId="41273"/>
    <cellStyle name="常规 10 5 3 2 2 6 2 3" xfId="30509"/>
    <cellStyle name="常规 10 5 3 2 2 6 3" xfId="14357"/>
    <cellStyle name="常规 10 5 3 2 2 6 3 2" xfId="35891"/>
    <cellStyle name="常规 10 5 3 2 2 6 4" xfId="25127"/>
    <cellStyle name="常规 10 5 3 2 2 7" xfId="5385"/>
    <cellStyle name="常规 10 5 3 2 2 7 2" xfId="10767"/>
    <cellStyle name="常规 10 5 3 2 2 7 2 2" xfId="21531"/>
    <cellStyle name="常规 10 5 3 2 2 7 2 2 2" xfId="43065"/>
    <cellStyle name="常规 10 5 3 2 2 7 2 3" xfId="32301"/>
    <cellStyle name="常规 10 5 3 2 2 7 3" xfId="16149"/>
    <cellStyle name="常规 10 5 3 2 2 7 3 2" xfId="37683"/>
    <cellStyle name="常规 10 5 3 2 2 7 4" xfId="26919"/>
    <cellStyle name="常规 10 5 3 2 2 8" xfId="7183"/>
    <cellStyle name="常规 10 5 3 2 2 8 2" xfId="17947"/>
    <cellStyle name="常规 10 5 3 2 2 8 2 2" xfId="39481"/>
    <cellStyle name="常规 10 5 3 2 2 8 3" xfId="28717"/>
    <cellStyle name="常规 10 5 3 2 2 9" xfId="12565"/>
    <cellStyle name="常规 10 5 3 2 2 9 2" xfId="34099"/>
    <cellStyle name="常规 10 5 3 2 3" xfId="1856"/>
    <cellStyle name="常规 10 5 3 2 3 2" xfId="2080"/>
    <cellStyle name="常规 10 5 3 2 3 2 2" xfId="2529"/>
    <cellStyle name="常规 10 5 3 2 3 2 2 2" xfId="3425"/>
    <cellStyle name="常规 10 5 3 2 3 2 2 2 2" xfId="5217"/>
    <cellStyle name="常规 10 5 3 2 3 2 2 2 2 2" xfId="10599"/>
    <cellStyle name="常规 10 5 3 2 3 2 2 2 2 2 2" xfId="21363"/>
    <cellStyle name="常规 10 5 3 2 3 2 2 2 2 2 2 2" xfId="42897"/>
    <cellStyle name="常规 10 5 3 2 3 2 2 2 2 2 3" xfId="32133"/>
    <cellStyle name="常规 10 5 3 2 3 2 2 2 2 3" xfId="15981"/>
    <cellStyle name="常规 10 5 3 2 3 2 2 2 2 3 2" xfId="37515"/>
    <cellStyle name="常规 10 5 3 2 3 2 2 2 2 4" xfId="26751"/>
    <cellStyle name="常规 10 5 3 2 3 2 2 2 3" xfId="7009"/>
    <cellStyle name="常规 10 5 3 2 3 2 2 2 3 2" xfId="12391"/>
    <cellStyle name="常规 10 5 3 2 3 2 2 2 3 2 2" xfId="23155"/>
    <cellStyle name="常规 10 5 3 2 3 2 2 2 3 2 2 2" xfId="44689"/>
    <cellStyle name="常规 10 5 3 2 3 2 2 2 3 2 3" xfId="33925"/>
    <cellStyle name="常规 10 5 3 2 3 2 2 2 3 3" xfId="17773"/>
    <cellStyle name="常规 10 5 3 2 3 2 2 2 3 3 2" xfId="39307"/>
    <cellStyle name="常规 10 5 3 2 3 2 2 2 3 4" xfId="28543"/>
    <cellStyle name="常规 10 5 3 2 3 2 2 2 4" xfId="8807"/>
    <cellStyle name="常规 10 5 3 2 3 2 2 2 4 2" xfId="19571"/>
    <cellStyle name="常规 10 5 3 2 3 2 2 2 4 2 2" xfId="41105"/>
    <cellStyle name="常规 10 5 3 2 3 2 2 2 4 3" xfId="30341"/>
    <cellStyle name="常规 10 5 3 2 3 2 2 2 5" xfId="14189"/>
    <cellStyle name="常规 10 5 3 2 3 2 2 2 5 2" xfId="35723"/>
    <cellStyle name="常规 10 5 3 2 3 2 2 2 6" xfId="24959"/>
    <cellStyle name="常规 10 5 3 2 3 2 2 3" xfId="4321"/>
    <cellStyle name="常规 10 5 3 2 3 2 2 3 2" xfId="9703"/>
    <cellStyle name="常规 10 5 3 2 3 2 2 3 2 2" xfId="20467"/>
    <cellStyle name="常规 10 5 3 2 3 2 2 3 2 2 2" xfId="42001"/>
    <cellStyle name="常规 10 5 3 2 3 2 2 3 2 3" xfId="31237"/>
    <cellStyle name="常规 10 5 3 2 3 2 2 3 3" xfId="15085"/>
    <cellStyle name="常规 10 5 3 2 3 2 2 3 3 2" xfId="36619"/>
    <cellStyle name="常规 10 5 3 2 3 2 2 3 4" xfId="25855"/>
    <cellStyle name="常规 10 5 3 2 3 2 2 4" xfId="6113"/>
    <cellStyle name="常规 10 5 3 2 3 2 2 4 2" xfId="11495"/>
    <cellStyle name="常规 10 5 3 2 3 2 2 4 2 2" xfId="22259"/>
    <cellStyle name="常规 10 5 3 2 3 2 2 4 2 2 2" xfId="43793"/>
    <cellStyle name="常规 10 5 3 2 3 2 2 4 2 3" xfId="33029"/>
    <cellStyle name="常规 10 5 3 2 3 2 2 4 3" xfId="16877"/>
    <cellStyle name="常规 10 5 3 2 3 2 2 4 3 2" xfId="38411"/>
    <cellStyle name="常规 10 5 3 2 3 2 2 4 4" xfId="27647"/>
    <cellStyle name="常规 10 5 3 2 3 2 2 5" xfId="7911"/>
    <cellStyle name="常规 10 5 3 2 3 2 2 5 2" xfId="18675"/>
    <cellStyle name="常规 10 5 3 2 3 2 2 5 2 2" xfId="40209"/>
    <cellStyle name="常规 10 5 3 2 3 2 2 5 3" xfId="29445"/>
    <cellStyle name="常规 10 5 3 2 3 2 2 6" xfId="13293"/>
    <cellStyle name="常规 10 5 3 2 3 2 2 6 2" xfId="34827"/>
    <cellStyle name="常规 10 5 3 2 3 2 2 7" xfId="24063"/>
    <cellStyle name="常规 10 5 3 2 3 2 3" xfId="2977"/>
    <cellStyle name="常规 10 5 3 2 3 2 3 2" xfId="4769"/>
    <cellStyle name="常规 10 5 3 2 3 2 3 2 2" xfId="10151"/>
    <cellStyle name="常规 10 5 3 2 3 2 3 2 2 2" xfId="20915"/>
    <cellStyle name="常规 10 5 3 2 3 2 3 2 2 2 2" xfId="42449"/>
    <cellStyle name="常规 10 5 3 2 3 2 3 2 2 3" xfId="31685"/>
    <cellStyle name="常规 10 5 3 2 3 2 3 2 3" xfId="15533"/>
    <cellStyle name="常规 10 5 3 2 3 2 3 2 3 2" xfId="37067"/>
    <cellStyle name="常规 10 5 3 2 3 2 3 2 4" xfId="26303"/>
    <cellStyle name="常规 10 5 3 2 3 2 3 3" xfId="6561"/>
    <cellStyle name="常规 10 5 3 2 3 2 3 3 2" xfId="11943"/>
    <cellStyle name="常规 10 5 3 2 3 2 3 3 2 2" xfId="22707"/>
    <cellStyle name="常规 10 5 3 2 3 2 3 3 2 2 2" xfId="44241"/>
    <cellStyle name="常规 10 5 3 2 3 2 3 3 2 3" xfId="33477"/>
    <cellStyle name="常规 10 5 3 2 3 2 3 3 3" xfId="17325"/>
    <cellStyle name="常规 10 5 3 2 3 2 3 3 3 2" xfId="38859"/>
    <cellStyle name="常规 10 5 3 2 3 2 3 3 4" xfId="28095"/>
    <cellStyle name="常规 10 5 3 2 3 2 3 4" xfId="8359"/>
    <cellStyle name="常规 10 5 3 2 3 2 3 4 2" xfId="19123"/>
    <cellStyle name="常规 10 5 3 2 3 2 3 4 2 2" xfId="40657"/>
    <cellStyle name="常规 10 5 3 2 3 2 3 4 3" xfId="29893"/>
    <cellStyle name="常规 10 5 3 2 3 2 3 5" xfId="13741"/>
    <cellStyle name="常规 10 5 3 2 3 2 3 5 2" xfId="35275"/>
    <cellStyle name="常规 10 5 3 2 3 2 3 6" xfId="24511"/>
    <cellStyle name="常规 10 5 3 2 3 2 4" xfId="3873"/>
    <cellStyle name="常规 10 5 3 2 3 2 4 2" xfId="9255"/>
    <cellStyle name="常规 10 5 3 2 3 2 4 2 2" xfId="20019"/>
    <cellStyle name="常规 10 5 3 2 3 2 4 2 2 2" xfId="41553"/>
    <cellStyle name="常规 10 5 3 2 3 2 4 2 3" xfId="30789"/>
    <cellStyle name="常规 10 5 3 2 3 2 4 3" xfId="14637"/>
    <cellStyle name="常规 10 5 3 2 3 2 4 3 2" xfId="36171"/>
    <cellStyle name="常规 10 5 3 2 3 2 4 4" xfId="25407"/>
    <cellStyle name="常规 10 5 3 2 3 2 5" xfId="5665"/>
    <cellStyle name="常规 10 5 3 2 3 2 5 2" xfId="11047"/>
    <cellStyle name="常规 10 5 3 2 3 2 5 2 2" xfId="21811"/>
    <cellStyle name="常规 10 5 3 2 3 2 5 2 2 2" xfId="43345"/>
    <cellStyle name="常规 10 5 3 2 3 2 5 2 3" xfId="32581"/>
    <cellStyle name="常规 10 5 3 2 3 2 5 3" xfId="16429"/>
    <cellStyle name="常规 10 5 3 2 3 2 5 3 2" xfId="37963"/>
    <cellStyle name="常规 10 5 3 2 3 2 5 4" xfId="27199"/>
    <cellStyle name="常规 10 5 3 2 3 2 6" xfId="7463"/>
    <cellStyle name="常规 10 5 3 2 3 2 6 2" xfId="18227"/>
    <cellStyle name="常规 10 5 3 2 3 2 6 2 2" xfId="39761"/>
    <cellStyle name="常规 10 5 3 2 3 2 6 3" xfId="28997"/>
    <cellStyle name="常规 10 5 3 2 3 2 7" xfId="12845"/>
    <cellStyle name="常规 10 5 3 2 3 2 7 2" xfId="34379"/>
    <cellStyle name="常规 10 5 3 2 3 2 8" xfId="23615"/>
    <cellStyle name="常规 10 5 3 2 3 3" xfId="2305"/>
    <cellStyle name="常规 10 5 3 2 3 3 2" xfId="3201"/>
    <cellStyle name="常规 10 5 3 2 3 3 2 2" xfId="4993"/>
    <cellStyle name="常规 10 5 3 2 3 3 2 2 2" xfId="10375"/>
    <cellStyle name="常规 10 5 3 2 3 3 2 2 2 2" xfId="21139"/>
    <cellStyle name="常规 10 5 3 2 3 3 2 2 2 2 2" xfId="42673"/>
    <cellStyle name="常规 10 5 3 2 3 3 2 2 2 3" xfId="31909"/>
    <cellStyle name="常规 10 5 3 2 3 3 2 2 3" xfId="15757"/>
    <cellStyle name="常规 10 5 3 2 3 3 2 2 3 2" xfId="37291"/>
    <cellStyle name="常规 10 5 3 2 3 3 2 2 4" xfId="26527"/>
    <cellStyle name="常规 10 5 3 2 3 3 2 3" xfId="6785"/>
    <cellStyle name="常规 10 5 3 2 3 3 2 3 2" xfId="12167"/>
    <cellStyle name="常规 10 5 3 2 3 3 2 3 2 2" xfId="22931"/>
    <cellStyle name="常规 10 5 3 2 3 3 2 3 2 2 2" xfId="44465"/>
    <cellStyle name="常规 10 5 3 2 3 3 2 3 2 3" xfId="33701"/>
    <cellStyle name="常规 10 5 3 2 3 3 2 3 3" xfId="17549"/>
    <cellStyle name="常规 10 5 3 2 3 3 2 3 3 2" xfId="39083"/>
    <cellStyle name="常规 10 5 3 2 3 3 2 3 4" xfId="28319"/>
    <cellStyle name="常规 10 5 3 2 3 3 2 4" xfId="8583"/>
    <cellStyle name="常规 10 5 3 2 3 3 2 4 2" xfId="19347"/>
    <cellStyle name="常规 10 5 3 2 3 3 2 4 2 2" xfId="40881"/>
    <cellStyle name="常规 10 5 3 2 3 3 2 4 3" xfId="30117"/>
    <cellStyle name="常规 10 5 3 2 3 3 2 5" xfId="13965"/>
    <cellStyle name="常规 10 5 3 2 3 3 2 5 2" xfId="35499"/>
    <cellStyle name="常规 10 5 3 2 3 3 2 6" xfId="24735"/>
    <cellStyle name="常规 10 5 3 2 3 3 3" xfId="4097"/>
    <cellStyle name="常规 10 5 3 2 3 3 3 2" xfId="9479"/>
    <cellStyle name="常规 10 5 3 2 3 3 3 2 2" xfId="20243"/>
    <cellStyle name="常规 10 5 3 2 3 3 3 2 2 2" xfId="41777"/>
    <cellStyle name="常规 10 5 3 2 3 3 3 2 3" xfId="31013"/>
    <cellStyle name="常规 10 5 3 2 3 3 3 3" xfId="14861"/>
    <cellStyle name="常规 10 5 3 2 3 3 3 3 2" xfId="36395"/>
    <cellStyle name="常规 10 5 3 2 3 3 3 4" xfId="25631"/>
    <cellStyle name="常规 10 5 3 2 3 3 4" xfId="5889"/>
    <cellStyle name="常规 10 5 3 2 3 3 4 2" xfId="11271"/>
    <cellStyle name="常规 10 5 3 2 3 3 4 2 2" xfId="22035"/>
    <cellStyle name="常规 10 5 3 2 3 3 4 2 2 2" xfId="43569"/>
    <cellStyle name="常规 10 5 3 2 3 3 4 2 3" xfId="32805"/>
    <cellStyle name="常规 10 5 3 2 3 3 4 3" xfId="16653"/>
    <cellStyle name="常规 10 5 3 2 3 3 4 3 2" xfId="38187"/>
    <cellStyle name="常规 10 5 3 2 3 3 4 4" xfId="27423"/>
    <cellStyle name="常规 10 5 3 2 3 3 5" xfId="7687"/>
    <cellStyle name="常规 10 5 3 2 3 3 5 2" xfId="18451"/>
    <cellStyle name="常规 10 5 3 2 3 3 5 2 2" xfId="39985"/>
    <cellStyle name="常规 10 5 3 2 3 3 5 3" xfId="29221"/>
    <cellStyle name="常规 10 5 3 2 3 3 6" xfId="13069"/>
    <cellStyle name="常规 10 5 3 2 3 3 6 2" xfId="34603"/>
    <cellStyle name="常规 10 5 3 2 3 3 7" xfId="23839"/>
    <cellStyle name="常规 10 5 3 2 3 4" xfId="2753"/>
    <cellStyle name="常规 10 5 3 2 3 4 2" xfId="4545"/>
    <cellStyle name="常规 10 5 3 2 3 4 2 2" xfId="9927"/>
    <cellStyle name="常规 10 5 3 2 3 4 2 2 2" xfId="20691"/>
    <cellStyle name="常规 10 5 3 2 3 4 2 2 2 2" xfId="42225"/>
    <cellStyle name="常规 10 5 3 2 3 4 2 2 3" xfId="31461"/>
    <cellStyle name="常规 10 5 3 2 3 4 2 3" xfId="15309"/>
    <cellStyle name="常规 10 5 3 2 3 4 2 3 2" xfId="36843"/>
    <cellStyle name="常规 10 5 3 2 3 4 2 4" xfId="26079"/>
    <cellStyle name="常规 10 5 3 2 3 4 3" xfId="6337"/>
    <cellStyle name="常规 10 5 3 2 3 4 3 2" xfId="11719"/>
    <cellStyle name="常规 10 5 3 2 3 4 3 2 2" xfId="22483"/>
    <cellStyle name="常规 10 5 3 2 3 4 3 2 2 2" xfId="44017"/>
    <cellStyle name="常规 10 5 3 2 3 4 3 2 3" xfId="33253"/>
    <cellStyle name="常规 10 5 3 2 3 4 3 3" xfId="17101"/>
    <cellStyle name="常规 10 5 3 2 3 4 3 3 2" xfId="38635"/>
    <cellStyle name="常规 10 5 3 2 3 4 3 4" xfId="27871"/>
    <cellStyle name="常规 10 5 3 2 3 4 4" xfId="8135"/>
    <cellStyle name="常规 10 5 3 2 3 4 4 2" xfId="18899"/>
    <cellStyle name="常规 10 5 3 2 3 4 4 2 2" xfId="40433"/>
    <cellStyle name="常规 10 5 3 2 3 4 4 3" xfId="29669"/>
    <cellStyle name="常规 10 5 3 2 3 4 5" xfId="13517"/>
    <cellStyle name="常规 10 5 3 2 3 4 5 2" xfId="35051"/>
    <cellStyle name="常规 10 5 3 2 3 4 6" xfId="24287"/>
    <cellStyle name="常规 10 5 3 2 3 5" xfId="3649"/>
    <cellStyle name="常规 10 5 3 2 3 5 2" xfId="9031"/>
    <cellStyle name="常规 10 5 3 2 3 5 2 2" xfId="19795"/>
    <cellStyle name="常规 10 5 3 2 3 5 2 2 2" xfId="41329"/>
    <cellStyle name="常规 10 5 3 2 3 5 2 3" xfId="30565"/>
    <cellStyle name="常规 10 5 3 2 3 5 3" xfId="14413"/>
    <cellStyle name="常规 10 5 3 2 3 5 3 2" xfId="35947"/>
    <cellStyle name="常规 10 5 3 2 3 5 4" xfId="25183"/>
    <cellStyle name="常规 10 5 3 2 3 6" xfId="5441"/>
    <cellStyle name="常规 10 5 3 2 3 6 2" xfId="10823"/>
    <cellStyle name="常规 10 5 3 2 3 6 2 2" xfId="21587"/>
    <cellStyle name="常规 10 5 3 2 3 6 2 2 2" xfId="43121"/>
    <cellStyle name="常规 10 5 3 2 3 6 2 3" xfId="32357"/>
    <cellStyle name="常规 10 5 3 2 3 6 3" xfId="16205"/>
    <cellStyle name="常规 10 5 3 2 3 6 3 2" xfId="37739"/>
    <cellStyle name="常规 10 5 3 2 3 6 4" xfId="26975"/>
    <cellStyle name="常规 10 5 3 2 3 7" xfId="7239"/>
    <cellStyle name="常规 10 5 3 2 3 7 2" xfId="18003"/>
    <cellStyle name="常规 10 5 3 2 3 7 2 2" xfId="39537"/>
    <cellStyle name="常规 10 5 3 2 3 7 3" xfId="28773"/>
    <cellStyle name="常规 10 5 3 2 3 8" xfId="12621"/>
    <cellStyle name="常规 10 5 3 2 3 8 2" xfId="34155"/>
    <cellStyle name="常规 10 5 3 2 3 9" xfId="23391"/>
    <cellStyle name="常规 10 5 3 2 4" xfId="1968"/>
    <cellStyle name="常规 10 5 3 2 4 2" xfId="2417"/>
    <cellStyle name="常规 10 5 3 2 4 2 2" xfId="3313"/>
    <cellStyle name="常规 10 5 3 2 4 2 2 2" xfId="5105"/>
    <cellStyle name="常规 10 5 3 2 4 2 2 2 2" xfId="10487"/>
    <cellStyle name="常规 10 5 3 2 4 2 2 2 2 2" xfId="21251"/>
    <cellStyle name="常规 10 5 3 2 4 2 2 2 2 2 2" xfId="42785"/>
    <cellStyle name="常规 10 5 3 2 4 2 2 2 2 3" xfId="32021"/>
    <cellStyle name="常规 10 5 3 2 4 2 2 2 3" xfId="15869"/>
    <cellStyle name="常规 10 5 3 2 4 2 2 2 3 2" xfId="37403"/>
    <cellStyle name="常规 10 5 3 2 4 2 2 2 4" xfId="26639"/>
    <cellStyle name="常规 10 5 3 2 4 2 2 3" xfId="6897"/>
    <cellStyle name="常规 10 5 3 2 4 2 2 3 2" xfId="12279"/>
    <cellStyle name="常规 10 5 3 2 4 2 2 3 2 2" xfId="23043"/>
    <cellStyle name="常规 10 5 3 2 4 2 2 3 2 2 2" xfId="44577"/>
    <cellStyle name="常规 10 5 3 2 4 2 2 3 2 3" xfId="33813"/>
    <cellStyle name="常规 10 5 3 2 4 2 2 3 3" xfId="17661"/>
    <cellStyle name="常规 10 5 3 2 4 2 2 3 3 2" xfId="39195"/>
    <cellStyle name="常规 10 5 3 2 4 2 2 3 4" xfId="28431"/>
    <cellStyle name="常规 10 5 3 2 4 2 2 4" xfId="8695"/>
    <cellStyle name="常规 10 5 3 2 4 2 2 4 2" xfId="19459"/>
    <cellStyle name="常规 10 5 3 2 4 2 2 4 2 2" xfId="40993"/>
    <cellStyle name="常规 10 5 3 2 4 2 2 4 3" xfId="30229"/>
    <cellStyle name="常规 10 5 3 2 4 2 2 5" xfId="14077"/>
    <cellStyle name="常规 10 5 3 2 4 2 2 5 2" xfId="35611"/>
    <cellStyle name="常规 10 5 3 2 4 2 2 6" xfId="24847"/>
    <cellStyle name="常规 10 5 3 2 4 2 3" xfId="4209"/>
    <cellStyle name="常规 10 5 3 2 4 2 3 2" xfId="9591"/>
    <cellStyle name="常规 10 5 3 2 4 2 3 2 2" xfId="20355"/>
    <cellStyle name="常规 10 5 3 2 4 2 3 2 2 2" xfId="41889"/>
    <cellStyle name="常规 10 5 3 2 4 2 3 2 3" xfId="31125"/>
    <cellStyle name="常规 10 5 3 2 4 2 3 3" xfId="14973"/>
    <cellStyle name="常规 10 5 3 2 4 2 3 3 2" xfId="36507"/>
    <cellStyle name="常规 10 5 3 2 4 2 3 4" xfId="25743"/>
    <cellStyle name="常规 10 5 3 2 4 2 4" xfId="6001"/>
    <cellStyle name="常规 10 5 3 2 4 2 4 2" xfId="11383"/>
    <cellStyle name="常规 10 5 3 2 4 2 4 2 2" xfId="22147"/>
    <cellStyle name="常规 10 5 3 2 4 2 4 2 2 2" xfId="43681"/>
    <cellStyle name="常规 10 5 3 2 4 2 4 2 3" xfId="32917"/>
    <cellStyle name="常规 10 5 3 2 4 2 4 3" xfId="16765"/>
    <cellStyle name="常规 10 5 3 2 4 2 4 3 2" xfId="38299"/>
    <cellStyle name="常规 10 5 3 2 4 2 4 4" xfId="27535"/>
    <cellStyle name="常规 10 5 3 2 4 2 5" xfId="7799"/>
    <cellStyle name="常规 10 5 3 2 4 2 5 2" xfId="18563"/>
    <cellStyle name="常规 10 5 3 2 4 2 5 2 2" xfId="40097"/>
    <cellStyle name="常规 10 5 3 2 4 2 5 3" xfId="29333"/>
    <cellStyle name="常规 10 5 3 2 4 2 6" xfId="13181"/>
    <cellStyle name="常规 10 5 3 2 4 2 6 2" xfId="34715"/>
    <cellStyle name="常规 10 5 3 2 4 2 7" xfId="23951"/>
    <cellStyle name="常规 10 5 3 2 4 3" xfId="2865"/>
    <cellStyle name="常规 10 5 3 2 4 3 2" xfId="4657"/>
    <cellStyle name="常规 10 5 3 2 4 3 2 2" xfId="10039"/>
    <cellStyle name="常规 10 5 3 2 4 3 2 2 2" xfId="20803"/>
    <cellStyle name="常规 10 5 3 2 4 3 2 2 2 2" xfId="42337"/>
    <cellStyle name="常规 10 5 3 2 4 3 2 2 3" xfId="31573"/>
    <cellStyle name="常规 10 5 3 2 4 3 2 3" xfId="15421"/>
    <cellStyle name="常规 10 5 3 2 4 3 2 3 2" xfId="36955"/>
    <cellStyle name="常规 10 5 3 2 4 3 2 4" xfId="26191"/>
    <cellStyle name="常规 10 5 3 2 4 3 3" xfId="6449"/>
    <cellStyle name="常规 10 5 3 2 4 3 3 2" xfId="11831"/>
    <cellStyle name="常规 10 5 3 2 4 3 3 2 2" xfId="22595"/>
    <cellStyle name="常规 10 5 3 2 4 3 3 2 2 2" xfId="44129"/>
    <cellStyle name="常规 10 5 3 2 4 3 3 2 3" xfId="33365"/>
    <cellStyle name="常规 10 5 3 2 4 3 3 3" xfId="17213"/>
    <cellStyle name="常规 10 5 3 2 4 3 3 3 2" xfId="38747"/>
    <cellStyle name="常规 10 5 3 2 4 3 3 4" xfId="27983"/>
    <cellStyle name="常规 10 5 3 2 4 3 4" xfId="8247"/>
    <cellStyle name="常规 10 5 3 2 4 3 4 2" xfId="19011"/>
    <cellStyle name="常规 10 5 3 2 4 3 4 2 2" xfId="40545"/>
    <cellStyle name="常规 10 5 3 2 4 3 4 3" xfId="29781"/>
    <cellStyle name="常规 10 5 3 2 4 3 5" xfId="13629"/>
    <cellStyle name="常规 10 5 3 2 4 3 5 2" xfId="35163"/>
    <cellStyle name="常规 10 5 3 2 4 3 6" xfId="24399"/>
    <cellStyle name="常规 10 5 3 2 4 4" xfId="3761"/>
    <cellStyle name="常规 10 5 3 2 4 4 2" xfId="9143"/>
    <cellStyle name="常规 10 5 3 2 4 4 2 2" xfId="19907"/>
    <cellStyle name="常规 10 5 3 2 4 4 2 2 2" xfId="41441"/>
    <cellStyle name="常规 10 5 3 2 4 4 2 3" xfId="30677"/>
    <cellStyle name="常规 10 5 3 2 4 4 3" xfId="14525"/>
    <cellStyle name="常规 10 5 3 2 4 4 3 2" xfId="36059"/>
    <cellStyle name="常规 10 5 3 2 4 4 4" xfId="25295"/>
    <cellStyle name="常规 10 5 3 2 4 5" xfId="5553"/>
    <cellStyle name="常规 10 5 3 2 4 5 2" xfId="10935"/>
    <cellStyle name="常规 10 5 3 2 4 5 2 2" xfId="21699"/>
    <cellStyle name="常规 10 5 3 2 4 5 2 2 2" xfId="43233"/>
    <cellStyle name="常规 10 5 3 2 4 5 2 3" xfId="32469"/>
    <cellStyle name="常规 10 5 3 2 4 5 3" xfId="16317"/>
    <cellStyle name="常规 10 5 3 2 4 5 3 2" xfId="37851"/>
    <cellStyle name="常规 10 5 3 2 4 5 4" xfId="27087"/>
    <cellStyle name="常规 10 5 3 2 4 6" xfId="7351"/>
    <cellStyle name="常规 10 5 3 2 4 6 2" xfId="18115"/>
    <cellStyle name="常规 10 5 3 2 4 6 2 2" xfId="39649"/>
    <cellStyle name="常规 10 5 3 2 4 6 3" xfId="28885"/>
    <cellStyle name="常规 10 5 3 2 4 7" xfId="12733"/>
    <cellStyle name="常规 10 5 3 2 4 7 2" xfId="34267"/>
    <cellStyle name="常规 10 5 3 2 4 8" xfId="23503"/>
    <cellStyle name="常规 10 5 3 2 5" xfId="2193"/>
    <cellStyle name="常规 10 5 3 2 5 2" xfId="3089"/>
    <cellStyle name="常规 10 5 3 2 5 2 2" xfId="4881"/>
    <cellStyle name="常规 10 5 3 2 5 2 2 2" xfId="10263"/>
    <cellStyle name="常规 10 5 3 2 5 2 2 2 2" xfId="21027"/>
    <cellStyle name="常规 10 5 3 2 5 2 2 2 2 2" xfId="42561"/>
    <cellStyle name="常规 10 5 3 2 5 2 2 2 3" xfId="31797"/>
    <cellStyle name="常规 10 5 3 2 5 2 2 3" xfId="15645"/>
    <cellStyle name="常规 10 5 3 2 5 2 2 3 2" xfId="37179"/>
    <cellStyle name="常规 10 5 3 2 5 2 2 4" xfId="26415"/>
    <cellStyle name="常规 10 5 3 2 5 2 3" xfId="6673"/>
    <cellStyle name="常规 10 5 3 2 5 2 3 2" xfId="12055"/>
    <cellStyle name="常规 10 5 3 2 5 2 3 2 2" xfId="22819"/>
    <cellStyle name="常规 10 5 3 2 5 2 3 2 2 2" xfId="44353"/>
    <cellStyle name="常规 10 5 3 2 5 2 3 2 3" xfId="33589"/>
    <cellStyle name="常规 10 5 3 2 5 2 3 3" xfId="17437"/>
    <cellStyle name="常规 10 5 3 2 5 2 3 3 2" xfId="38971"/>
    <cellStyle name="常规 10 5 3 2 5 2 3 4" xfId="28207"/>
    <cellStyle name="常规 10 5 3 2 5 2 4" xfId="8471"/>
    <cellStyle name="常规 10 5 3 2 5 2 4 2" xfId="19235"/>
    <cellStyle name="常规 10 5 3 2 5 2 4 2 2" xfId="40769"/>
    <cellStyle name="常规 10 5 3 2 5 2 4 3" xfId="30005"/>
    <cellStyle name="常规 10 5 3 2 5 2 5" xfId="13853"/>
    <cellStyle name="常规 10 5 3 2 5 2 5 2" xfId="35387"/>
    <cellStyle name="常规 10 5 3 2 5 2 6" xfId="24623"/>
    <cellStyle name="常规 10 5 3 2 5 3" xfId="3985"/>
    <cellStyle name="常规 10 5 3 2 5 3 2" xfId="9367"/>
    <cellStyle name="常规 10 5 3 2 5 3 2 2" xfId="20131"/>
    <cellStyle name="常规 10 5 3 2 5 3 2 2 2" xfId="41665"/>
    <cellStyle name="常规 10 5 3 2 5 3 2 3" xfId="30901"/>
    <cellStyle name="常规 10 5 3 2 5 3 3" xfId="14749"/>
    <cellStyle name="常规 10 5 3 2 5 3 3 2" xfId="36283"/>
    <cellStyle name="常规 10 5 3 2 5 3 4" xfId="25519"/>
    <cellStyle name="常规 10 5 3 2 5 4" xfId="5777"/>
    <cellStyle name="常规 10 5 3 2 5 4 2" xfId="11159"/>
    <cellStyle name="常规 10 5 3 2 5 4 2 2" xfId="21923"/>
    <cellStyle name="常规 10 5 3 2 5 4 2 2 2" xfId="43457"/>
    <cellStyle name="常规 10 5 3 2 5 4 2 3" xfId="32693"/>
    <cellStyle name="常规 10 5 3 2 5 4 3" xfId="16541"/>
    <cellStyle name="常规 10 5 3 2 5 4 3 2" xfId="38075"/>
    <cellStyle name="常规 10 5 3 2 5 4 4" xfId="27311"/>
    <cellStyle name="常规 10 5 3 2 5 5" xfId="7575"/>
    <cellStyle name="常规 10 5 3 2 5 5 2" xfId="18339"/>
    <cellStyle name="常规 10 5 3 2 5 5 2 2" xfId="39873"/>
    <cellStyle name="常规 10 5 3 2 5 5 3" xfId="29109"/>
    <cellStyle name="常规 10 5 3 2 5 6" xfId="12957"/>
    <cellStyle name="常规 10 5 3 2 5 6 2" xfId="34491"/>
    <cellStyle name="常规 10 5 3 2 5 7" xfId="23727"/>
    <cellStyle name="常规 10 5 3 2 6" xfId="2641"/>
    <cellStyle name="常规 10 5 3 2 6 2" xfId="4433"/>
    <cellStyle name="常规 10 5 3 2 6 2 2" xfId="9815"/>
    <cellStyle name="常规 10 5 3 2 6 2 2 2" xfId="20579"/>
    <cellStyle name="常规 10 5 3 2 6 2 2 2 2" xfId="42113"/>
    <cellStyle name="常规 10 5 3 2 6 2 2 3" xfId="31349"/>
    <cellStyle name="常规 10 5 3 2 6 2 3" xfId="15197"/>
    <cellStyle name="常规 10 5 3 2 6 2 3 2" xfId="36731"/>
    <cellStyle name="常规 10 5 3 2 6 2 4" xfId="25967"/>
    <cellStyle name="常规 10 5 3 2 6 3" xfId="6225"/>
    <cellStyle name="常规 10 5 3 2 6 3 2" xfId="11607"/>
    <cellStyle name="常规 10 5 3 2 6 3 2 2" xfId="22371"/>
    <cellStyle name="常规 10 5 3 2 6 3 2 2 2" xfId="43905"/>
    <cellStyle name="常规 10 5 3 2 6 3 2 3" xfId="33141"/>
    <cellStyle name="常规 10 5 3 2 6 3 3" xfId="16989"/>
    <cellStyle name="常规 10 5 3 2 6 3 3 2" xfId="38523"/>
    <cellStyle name="常规 10 5 3 2 6 3 4" xfId="27759"/>
    <cellStyle name="常规 10 5 3 2 6 4" xfId="8023"/>
    <cellStyle name="常规 10 5 3 2 6 4 2" xfId="18787"/>
    <cellStyle name="常规 10 5 3 2 6 4 2 2" xfId="40321"/>
    <cellStyle name="常规 10 5 3 2 6 4 3" xfId="29557"/>
    <cellStyle name="常规 10 5 3 2 6 5" xfId="13405"/>
    <cellStyle name="常规 10 5 3 2 6 5 2" xfId="34939"/>
    <cellStyle name="常规 10 5 3 2 6 6" xfId="24175"/>
    <cellStyle name="常规 10 5 3 2 7" xfId="3537"/>
    <cellStyle name="常规 10 5 3 2 7 2" xfId="8919"/>
    <cellStyle name="常规 10 5 3 2 7 2 2" xfId="19683"/>
    <cellStyle name="常规 10 5 3 2 7 2 2 2" xfId="41217"/>
    <cellStyle name="常规 10 5 3 2 7 2 3" xfId="30453"/>
    <cellStyle name="常规 10 5 3 2 7 3" xfId="14301"/>
    <cellStyle name="常规 10 5 3 2 7 3 2" xfId="35835"/>
    <cellStyle name="常规 10 5 3 2 7 4" xfId="25071"/>
    <cellStyle name="常规 10 5 3 2 8" xfId="5329"/>
    <cellStyle name="常规 10 5 3 2 8 2" xfId="10711"/>
    <cellStyle name="常规 10 5 3 2 8 2 2" xfId="21475"/>
    <cellStyle name="常规 10 5 3 2 8 2 2 2" xfId="43009"/>
    <cellStyle name="常规 10 5 3 2 8 2 3" xfId="32245"/>
    <cellStyle name="常规 10 5 3 2 8 3" xfId="16093"/>
    <cellStyle name="常规 10 5 3 2 8 3 2" xfId="37627"/>
    <cellStyle name="常规 10 5 3 2 8 4" xfId="26863"/>
    <cellStyle name="常规 10 5 3 2 9" xfId="7127"/>
    <cellStyle name="常规 10 5 3 2 9 2" xfId="17891"/>
    <cellStyle name="常规 10 5 3 2 9 2 2" xfId="39425"/>
    <cellStyle name="常规 10 5 3 2 9 3" xfId="28661"/>
    <cellStyle name="常规 10 5 3 3" xfId="1772"/>
    <cellStyle name="常规 10 5 3 3 10" xfId="23307"/>
    <cellStyle name="常规 10 5 3 3 2" xfId="1884"/>
    <cellStyle name="常规 10 5 3 3 2 2" xfId="2108"/>
    <cellStyle name="常规 10 5 3 3 2 2 2" xfId="2557"/>
    <cellStyle name="常规 10 5 3 3 2 2 2 2" xfId="3453"/>
    <cellStyle name="常规 10 5 3 3 2 2 2 2 2" xfId="5245"/>
    <cellStyle name="常规 10 5 3 3 2 2 2 2 2 2" xfId="10627"/>
    <cellStyle name="常规 10 5 3 3 2 2 2 2 2 2 2" xfId="21391"/>
    <cellStyle name="常规 10 5 3 3 2 2 2 2 2 2 2 2" xfId="42925"/>
    <cellStyle name="常规 10 5 3 3 2 2 2 2 2 2 3" xfId="32161"/>
    <cellStyle name="常规 10 5 3 3 2 2 2 2 2 3" xfId="16009"/>
    <cellStyle name="常规 10 5 3 3 2 2 2 2 2 3 2" xfId="37543"/>
    <cellStyle name="常规 10 5 3 3 2 2 2 2 2 4" xfId="26779"/>
    <cellStyle name="常规 10 5 3 3 2 2 2 2 3" xfId="7037"/>
    <cellStyle name="常规 10 5 3 3 2 2 2 2 3 2" xfId="12419"/>
    <cellStyle name="常规 10 5 3 3 2 2 2 2 3 2 2" xfId="23183"/>
    <cellStyle name="常规 10 5 3 3 2 2 2 2 3 2 2 2" xfId="44717"/>
    <cellStyle name="常规 10 5 3 3 2 2 2 2 3 2 3" xfId="33953"/>
    <cellStyle name="常规 10 5 3 3 2 2 2 2 3 3" xfId="17801"/>
    <cellStyle name="常规 10 5 3 3 2 2 2 2 3 3 2" xfId="39335"/>
    <cellStyle name="常规 10 5 3 3 2 2 2 2 3 4" xfId="28571"/>
    <cellStyle name="常规 10 5 3 3 2 2 2 2 4" xfId="8835"/>
    <cellStyle name="常规 10 5 3 3 2 2 2 2 4 2" xfId="19599"/>
    <cellStyle name="常规 10 5 3 3 2 2 2 2 4 2 2" xfId="41133"/>
    <cellStyle name="常规 10 5 3 3 2 2 2 2 4 3" xfId="30369"/>
    <cellStyle name="常规 10 5 3 3 2 2 2 2 5" xfId="14217"/>
    <cellStyle name="常规 10 5 3 3 2 2 2 2 5 2" xfId="35751"/>
    <cellStyle name="常规 10 5 3 3 2 2 2 2 6" xfId="24987"/>
    <cellStyle name="常规 10 5 3 3 2 2 2 3" xfId="4349"/>
    <cellStyle name="常规 10 5 3 3 2 2 2 3 2" xfId="9731"/>
    <cellStyle name="常规 10 5 3 3 2 2 2 3 2 2" xfId="20495"/>
    <cellStyle name="常规 10 5 3 3 2 2 2 3 2 2 2" xfId="42029"/>
    <cellStyle name="常规 10 5 3 3 2 2 2 3 2 3" xfId="31265"/>
    <cellStyle name="常规 10 5 3 3 2 2 2 3 3" xfId="15113"/>
    <cellStyle name="常规 10 5 3 3 2 2 2 3 3 2" xfId="36647"/>
    <cellStyle name="常规 10 5 3 3 2 2 2 3 4" xfId="25883"/>
    <cellStyle name="常规 10 5 3 3 2 2 2 4" xfId="6141"/>
    <cellStyle name="常规 10 5 3 3 2 2 2 4 2" xfId="11523"/>
    <cellStyle name="常规 10 5 3 3 2 2 2 4 2 2" xfId="22287"/>
    <cellStyle name="常规 10 5 3 3 2 2 2 4 2 2 2" xfId="43821"/>
    <cellStyle name="常规 10 5 3 3 2 2 2 4 2 3" xfId="33057"/>
    <cellStyle name="常规 10 5 3 3 2 2 2 4 3" xfId="16905"/>
    <cellStyle name="常规 10 5 3 3 2 2 2 4 3 2" xfId="38439"/>
    <cellStyle name="常规 10 5 3 3 2 2 2 4 4" xfId="27675"/>
    <cellStyle name="常规 10 5 3 3 2 2 2 5" xfId="7939"/>
    <cellStyle name="常规 10 5 3 3 2 2 2 5 2" xfId="18703"/>
    <cellStyle name="常规 10 5 3 3 2 2 2 5 2 2" xfId="40237"/>
    <cellStyle name="常规 10 5 3 3 2 2 2 5 3" xfId="29473"/>
    <cellStyle name="常规 10 5 3 3 2 2 2 6" xfId="13321"/>
    <cellStyle name="常规 10 5 3 3 2 2 2 6 2" xfId="34855"/>
    <cellStyle name="常规 10 5 3 3 2 2 2 7" xfId="24091"/>
    <cellStyle name="常规 10 5 3 3 2 2 3" xfId="3005"/>
    <cellStyle name="常规 10 5 3 3 2 2 3 2" xfId="4797"/>
    <cellStyle name="常规 10 5 3 3 2 2 3 2 2" xfId="10179"/>
    <cellStyle name="常规 10 5 3 3 2 2 3 2 2 2" xfId="20943"/>
    <cellStyle name="常规 10 5 3 3 2 2 3 2 2 2 2" xfId="42477"/>
    <cellStyle name="常规 10 5 3 3 2 2 3 2 2 3" xfId="31713"/>
    <cellStyle name="常规 10 5 3 3 2 2 3 2 3" xfId="15561"/>
    <cellStyle name="常规 10 5 3 3 2 2 3 2 3 2" xfId="37095"/>
    <cellStyle name="常规 10 5 3 3 2 2 3 2 4" xfId="26331"/>
    <cellStyle name="常规 10 5 3 3 2 2 3 3" xfId="6589"/>
    <cellStyle name="常规 10 5 3 3 2 2 3 3 2" xfId="11971"/>
    <cellStyle name="常规 10 5 3 3 2 2 3 3 2 2" xfId="22735"/>
    <cellStyle name="常规 10 5 3 3 2 2 3 3 2 2 2" xfId="44269"/>
    <cellStyle name="常规 10 5 3 3 2 2 3 3 2 3" xfId="33505"/>
    <cellStyle name="常规 10 5 3 3 2 2 3 3 3" xfId="17353"/>
    <cellStyle name="常规 10 5 3 3 2 2 3 3 3 2" xfId="38887"/>
    <cellStyle name="常规 10 5 3 3 2 2 3 3 4" xfId="28123"/>
    <cellStyle name="常规 10 5 3 3 2 2 3 4" xfId="8387"/>
    <cellStyle name="常规 10 5 3 3 2 2 3 4 2" xfId="19151"/>
    <cellStyle name="常规 10 5 3 3 2 2 3 4 2 2" xfId="40685"/>
    <cellStyle name="常规 10 5 3 3 2 2 3 4 3" xfId="29921"/>
    <cellStyle name="常规 10 5 3 3 2 2 3 5" xfId="13769"/>
    <cellStyle name="常规 10 5 3 3 2 2 3 5 2" xfId="35303"/>
    <cellStyle name="常规 10 5 3 3 2 2 3 6" xfId="24539"/>
    <cellStyle name="常规 10 5 3 3 2 2 4" xfId="3901"/>
    <cellStyle name="常规 10 5 3 3 2 2 4 2" xfId="9283"/>
    <cellStyle name="常规 10 5 3 3 2 2 4 2 2" xfId="20047"/>
    <cellStyle name="常规 10 5 3 3 2 2 4 2 2 2" xfId="41581"/>
    <cellStyle name="常规 10 5 3 3 2 2 4 2 3" xfId="30817"/>
    <cellStyle name="常规 10 5 3 3 2 2 4 3" xfId="14665"/>
    <cellStyle name="常规 10 5 3 3 2 2 4 3 2" xfId="36199"/>
    <cellStyle name="常规 10 5 3 3 2 2 4 4" xfId="25435"/>
    <cellStyle name="常规 10 5 3 3 2 2 5" xfId="5693"/>
    <cellStyle name="常规 10 5 3 3 2 2 5 2" xfId="11075"/>
    <cellStyle name="常规 10 5 3 3 2 2 5 2 2" xfId="21839"/>
    <cellStyle name="常规 10 5 3 3 2 2 5 2 2 2" xfId="43373"/>
    <cellStyle name="常规 10 5 3 3 2 2 5 2 3" xfId="32609"/>
    <cellStyle name="常规 10 5 3 3 2 2 5 3" xfId="16457"/>
    <cellStyle name="常规 10 5 3 3 2 2 5 3 2" xfId="37991"/>
    <cellStyle name="常规 10 5 3 3 2 2 5 4" xfId="27227"/>
    <cellStyle name="常规 10 5 3 3 2 2 6" xfId="7491"/>
    <cellStyle name="常规 10 5 3 3 2 2 6 2" xfId="18255"/>
    <cellStyle name="常规 10 5 3 3 2 2 6 2 2" xfId="39789"/>
    <cellStyle name="常规 10 5 3 3 2 2 6 3" xfId="29025"/>
    <cellStyle name="常规 10 5 3 3 2 2 7" xfId="12873"/>
    <cellStyle name="常规 10 5 3 3 2 2 7 2" xfId="34407"/>
    <cellStyle name="常规 10 5 3 3 2 2 8" xfId="23643"/>
    <cellStyle name="常规 10 5 3 3 2 3" xfId="2333"/>
    <cellStyle name="常规 10 5 3 3 2 3 2" xfId="3229"/>
    <cellStyle name="常规 10 5 3 3 2 3 2 2" xfId="5021"/>
    <cellStyle name="常规 10 5 3 3 2 3 2 2 2" xfId="10403"/>
    <cellStyle name="常规 10 5 3 3 2 3 2 2 2 2" xfId="21167"/>
    <cellStyle name="常规 10 5 3 3 2 3 2 2 2 2 2" xfId="42701"/>
    <cellStyle name="常规 10 5 3 3 2 3 2 2 2 3" xfId="31937"/>
    <cellStyle name="常规 10 5 3 3 2 3 2 2 3" xfId="15785"/>
    <cellStyle name="常规 10 5 3 3 2 3 2 2 3 2" xfId="37319"/>
    <cellStyle name="常规 10 5 3 3 2 3 2 2 4" xfId="26555"/>
    <cellStyle name="常规 10 5 3 3 2 3 2 3" xfId="6813"/>
    <cellStyle name="常规 10 5 3 3 2 3 2 3 2" xfId="12195"/>
    <cellStyle name="常规 10 5 3 3 2 3 2 3 2 2" xfId="22959"/>
    <cellStyle name="常规 10 5 3 3 2 3 2 3 2 2 2" xfId="44493"/>
    <cellStyle name="常规 10 5 3 3 2 3 2 3 2 3" xfId="33729"/>
    <cellStyle name="常规 10 5 3 3 2 3 2 3 3" xfId="17577"/>
    <cellStyle name="常规 10 5 3 3 2 3 2 3 3 2" xfId="39111"/>
    <cellStyle name="常规 10 5 3 3 2 3 2 3 4" xfId="28347"/>
    <cellStyle name="常规 10 5 3 3 2 3 2 4" xfId="8611"/>
    <cellStyle name="常规 10 5 3 3 2 3 2 4 2" xfId="19375"/>
    <cellStyle name="常规 10 5 3 3 2 3 2 4 2 2" xfId="40909"/>
    <cellStyle name="常规 10 5 3 3 2 3 2 4 3" xfId="30145"/>
    <cellStyle name="常规 10 5 3 3 2 3 2 5" xfId="13993"/>
    <cellStyle name="常规 10 5 3 3 2 3 2 5 2" xfId="35527"/>
    <cellStyle name="常规 10 5 3 3 2 3 2 6" xfId="24763"/>
    <cellStyle name="常规 10 5 3 3 2 3 3" xfId="4125"/>
    <cellStyle name="常规 10 5 3 3 2 3 3 2" xfId="9507"/>
    <cellStyle name="常规 10 5 3 3 2 3 3 2 2" xfId="20271"/>
    <cellStyle name="常规 10 5 3 3 2 3 3 2 2 2" xfId="41805"/>
    <cellStyle name="常规 10 5 3 3 2 3 3 2 3" xfId="31041"/>
    <cellStyle name="常规 10 5 3 3 2 3 3 3" xfId="14889"/>
    <cellStyle name="常规 10 5 3 3 2 3 3 3 2" xfId="36423"/>
    <cellStyle name="常规 10 5 3 3 2 3 3 4" xfId="25659"/>
    <cellStyle name="常规 10 5 3 3 2 3 4" xfId="5917"/>
    <cellStyle name="常规 10 5 3 3 2 3 4 2" xfId="11299"/>
    <cellStyle name="常规 10 5 3 3 2 3 4 2 2" xfId="22063"/>
    <cellStyle name="常规 10 5 3 3 2 3 4 2 2 2" xfId="43597"/>
    <cellStyle name="常规 10 5 3 3 2 3 4 2 3" xfId="32833"/>
    <cellStyle name="常规 10 5 3 3 2 3 4 3" xfId="16681"/>
    <cellStyle name="常规 10 5 3 3 2 3 4 3 2" xfId="38215"/>
    <cellStyle name="常规 10 5 3 3 2 3 4 4" xfId="27451"/>
    <cellStyle name="常规 10 5 3 3 2 3 5" xfId="7715"/>
    <cellStyle name="常规 10 5 3 3 2 3 5 2" xfId="18479"/>
    <cellStyle name="常规 10 5 3 3 2 3 5 2 2" xfId="40013"/>
    <cellStyle name="常规 10 5 3 3 2 3 5 3" xfId="29249"/>
    <cellStyle name="常规 10 5 3 3 2 3 6" xfId="13097"/>
    <cellStyle name="常规 10 5 3 3 2 3 6 2" xfId="34631"/>
    <cellStyle name="常规 10 5 3 3 2 3 7" xfId="23867"/>
    <cellStyle name="常规 10 5 3 3 2 4" xfId="2781"/>
    <cellStyle name="常规 10 5 3 3 2 4 2" xfId="4573"/>
    <cellStyle name="常规 10 5 3 3 2 4 2 2" xfId="9955"/>
    <cellStyle name="常规 10 5 3 3 2 4 2 2 2" xfId="20719"/>
    <cellStyle name="常规 10 5 3 3 2 4 2 2 2 2" xfId="42253"/>
    <cellStyle name="常规 10 5 3 3 2 4 2 2 3" xfId="31489"/>
    <cellStyle name="常规 10 5 3 3 2 4 2 3" xfId="15337"/>
    <cellStyle name="常规 10 5 3 3 2 4 2 3 2" xfId="36871"/>
    <cellStyle name="常规 10 5 3 3 2 4 2 4" xfId="26107"/>
    <cellStyle name="常规 10 5 3 3 2 4 3" xfId="6365"/>
    <cellStyle name="常规 10 5 3 3 2 4 3 2" xfId="11747"/>
    <cellStyle name="常规 10 5 3 3 2 4 3 2 2" xfId="22511"/>
    <cellStyle name="常规 10 5 3 3 2 4 3 2 2 2" xfId="44045"/>
    <cellStyle name="常规 10 5 3 3 2 4 3 2 3" xfId="33281"/>
    <cellStyle name="常规 10 5 3 3 2 4 3 3" xfId="17129"/>
    <cellStyle name="常规 10 5 3 3 2 4 3 3 2" xfId="38663"/>
    <cellStyle name="常规 10 5 3 3 2 4 3 4" xfId="27899"/>
    <cellStyle name="常规 10 5 3 3 2 4 4" xfId="8163"/>
    <cellStyle name="常规 10 5 3 3 2 4 4 2" xfId="18927"/>
    <cellStyle name="常规 10 5 3 3 2 4 4 2 2" xfId="40461"/>
    <cellStyle name="常规 10 5 3 3 2 4 4 3" xfId="29697"/>
    <cellStyle name="常规 10 5 3 3 2 4 5" xfId="13545"/>
    <cellStyle name="常规 10 5 3 3 2 4 5 2" xfId="35079"/>
    <cellStyle name="常规 10 5 3 3 2 4 6" xfId="24315"/>
    <cellStyle name="常规 10 5 3 3 2 5" xfId="3677"/>
    <cellStyle name="常规 10 5 3 3 2 5 2" xfId="9059"/>
    <cellStyle name="常规 10 5 3 3 2 5 2 2" xfId="19823"/>
    <cellStyle name="常规 10 5 3 3 2 5 2 2 2" xfId="41357"/>
    <cellStyle name="常规 10 5 3 3 2 5 2 3" xfId="30593"/>
    <cellStyle name="常规 10 5 3 3 2 5 3" xfId="14441"/>
    <cellStyle name="常规 10 5 3 3 2 5 3 2" xfId="35975"/>
    <cellStyle name="常规 10 5 3 3 2 5 4" xfId="25211"/>
    <cellStyle name="常规 10 5 3 3 2 6" xfId="5469"/>
    <cellStyle name="常规 10 5 3 3 2 6 2" xfId="10851"/>
    <cellStyle name="常规 10 5 3 3 2 6 2 2" xfId="21615"/>
    <cellStyle name="常规 10 5 3 3 2 6 2 2 2" xfId="43149"/>
    <cellStyle name="常规 10 5 3 3 2 6 2 3" xfId="32385"/>
    <cellStyle name="常规 10 5 3 3 2 6 3" xfId="16233"/>
    <cellStyle name="常规 10 5 3 3 2 6 3 2" xfId="37767"/>
    <cellStyle name="常规 10 5 3 3 2 6 4" xfId="27003"/>
    <cellStyle name="常规 10 5 3 3 2 7" xfId="7267"/>
    <cellStyle name="常规 10 5 3 3 2 7 2" xfId="18031"/>
    <cellStyle name="常规 10 5 3 3 2 7 2 2" xfId="39565"/>
    <cellStyle name="常规 10 5 3 3 2 7 3" xfId="28801"/>
    <cellStyle name="常规 10 5 3 3 2 8" xfId="12649"/>
    <cellStyle name="常规 10 5 3 3 2 8 2" xfId="34183"/>
    <cellStyle name="常规 10 5 3 3 2 9" xfId="23419"/>
    <cellStyle name="常规 10 5 3 3 3" xfId="1996"/>
    <cellStyle name="常规 10 5 3 3 3 2" xfId="2445"/>
    <cellStyle name="常规 10 5 3 3 3 2 2" xfId="3341"/>
    <cellStyle name="常规 10 5 3 3 3 2 2 2" xfId="5133"/>
    <cellStyle name="常规 10 5 3 3 3 2 2 2 2" xfId="10515"/>
    <cellStyle name="常规 10 5 3 3 3 2 2 2 2 2" xfId="21279"/>
    <cellStyle name="常规 10 5 3 3 3 2 2 2 2 2 2" xfId="42813"/>
    <cellStyle name="常规 10 5 3 3 3 2 2 2 2 3" xfId="32049"/>
    <cellStyle name="常规 10 5 3 3 3 2 2 2 3" xfId="15897"/>
    <cellStyle name="常规 10 5 3 3 3 2 2 2 3 2" xfId="37431"/>
    <cellStyle name="常规 10 5 3 3 3 2 2 2 4" xfId="26667"/>
    <cellStyle name="常规 10 5 3 3 3 2 2 3" xfId="6925"/>
    <cellStyle name="常规 10 5 3 3 3 2 2 3 2" xfId="12307"/>
    <cellStyle name="常规 10 5 3 3 3 2 2 3 2 2" xfId="23071"/>
    <cellStyle name="常规 10 5 3 3 3 2 2 3 2 2 2" xfId="44605"/>
    <cellStyle name="常规 10 5 3 3 3 2 2 3 2 3" xfId="33841"/>
    <cellStyle name="常规 10 5 3 3 3 2 2 3 3" xfId="17689"/>
    <cellStyle name="常规 10 5 3 3 3 2 2 3 3 2" xfId="39223"/>
    <cellStyle name="常规 10 5 3 3 3 2 2 3 4" xfId="28459"/>
    <cellStyle name="常规 10 5 3 3 3 2 2 4" xfId="8723"/>
    <cellStyle name="常规 10 5 3 3 3 2 2 4 2" xfId="19487"/>
    <cellStyle name="常规 10 5 3 3 3 2 2 4 2 2" xfId="41021"/>
    <cellStyle name="常规 10 5 3 3 3 2 2 4 3" xfId="30257"/>
    <cellStyle name="常规 10 5 3 3 3 2 2 5" xfId="14105"/>
    <cellStyle name="常规 10 5 3 3 3 2 2 5 2" xfId="35639"/>
    <cellStyle name="常规 10 5 3 3 3 2 2 6" xfId="24875"/>
    <cellStyle name="常规 10 5 3 3 3 2 3" xfId="4237"/>
    <cellStyle name="常规 10 5 3 3 3 2 3 2" xfId="9619"/>
    <cellStyle name="常规 10 5 3 3 3 2 3 2 2" xfId="20383"/>
    <cellStyle name="常规 10 5 3 3 3 2 3 2 2 2" xfId="41917"/>
    <cellStyle name="常规 10 5 3 3 3 2 3 2 3" xfId="31153"/>
    <cellStyle name="常规 10 5 3 3 3 2 3 3" xfId="15001"/>
    <cellStyle name="常规 10 5 3 3 3 2 3 3 2" xfId="36535"/>
    <cellStyle name="常规 10 5 3 3 3 2 3 4" xfId="25771"/>
    <cellStyle name="常规 10 5 3 3 3 2 4" xfId="6029"/>
    <cellStyle name="常规 10 5 3 3 3 2 4 2" xfId="11411"/>
    <cellStyle name="常规 10 5 3 3 3 2 4 2 2" xfId="22175"/>
    <cellStyle name="常规 10 5 3 3 3 2 4 2 2 2" xfId="43709"/>
    <cellStyle name="常规 10 5 3 3 3 2 4 2 3" xfId="32945"/>
    <cellStyle name="常规 10 5 3 3 3 2 4 3" xfId="16793"/>
    <cellStyle name="常规 10 5 3 3 3 2 4 3 2" xfId="38327"/>
    <cellStyle name="常规 10 5 3 3 3 2 4 4" xfId="27563"/>
    <cellStyle name="常规 10 5 3 3 3 2 5" xfId="7827"/>
    <cellStyle name="常规 10 5 3 3 3 2 5 2" xfId="18591"/>
    <cellStyle name="常规 10 5 3 3 3 2 5 2 2" xfId="40125"/>
    <cellStyle name="常规 10 5 3 3 3 2 5 3" xfId="29361"/>
    <cellStyle name="常规 10 5 3 3 3 2 6" xfId="13209"/>
    <cellStyle name="常规 10 5 3 3 3 2 6 2" xfId="34743"/>
    <cellStyle name="常规 10 5 3 3 3 2 7" xfId="23979"/>
    <cellStyle name="常规 10 5 3 3 3 3" xfId="2893"/>
    <cellStyle name="常规 10 5 3 3 3 3 2" xfId="4685"/>
    <cellStyle name="常规 10 5 3 3 3 3 2 2" xfId="10067"/>
    <cellStyle name="常规 10 5 3 3 3 3 2 2 2" xfId="20831"/>
    <cellStyle name="常规 10 5 3 3 3 3 2 2 2 2" xfId="42365"/>
    <cellStyle name="常规 10 5 3 3 3 3 2 2 3" xfId="31601"/>
    <cellStyle name="常规 10 5 3 3 3 3 2 3" xfId="15449"/>
    <cellStyle name="常规 10 5 3 3 3 3 2 3 2" xfId="36983"/>
    <cellStyle name="常规 10 5 3 3 3 3 2 4" xfId="26219"/>
    <cellStyle name="常规 10 5 3 3 3 3 3" xfId="6477"/>
    <cellStyle name="常规 10 5 3 3 3 3 3 2" xfId="11859"/>
    <cellStyle name="常规 10 5 3 3 3 3 3 2 2" xfId="22623"/>
    <cellStyle name="常规 10 5 3 3 3 3 3 2 2 2" xfId="44157"/>
    <cellStyle name="常规 10 5 3 3 3 3 3 2 3" xfId="33393"/>
    <cellStyle name="常规 10 5 3 3 3 3 3 3" xfId="17241"/>
    <cellStyle name="常规 10 5 3 3 3 3 3 3 2" xfId="38775"/>
    <cellStyle name="常规 10 5 3 3 3 3 3 4" xfId="28011"/>
    <cellStyle name="常规 10 5 3 3 3 3 4" xfId="8275"/>
    <cellStyle name="常规 10 5 3 3 3 3 4 2" xfId="19039"/>
    <cellStyle name="常规 10 5 3 3 3 3 4 2 2" xfId="40573"/>
    <cellStyle name="常规 10 5 3 3 3 3 4 3" xfId="29809"/>
    <cellStyle name="常规 10 5 3 3 3 3 5" xfId="13657"/>
    <cellStyle name="常规 10 5 3 3 3 3 5 2" xfId="35191"/>
    <cellStyle name="常规 10 5 3 3 3 3 6" xfId="24427"/>
    <cellStyle name="常规 10 5 3 3 3 4" xfId="3789"/>
    <cellStyle name="常规 10 5 3 3 3 4 2" xfId="9171"/>
    <cellStyle name="常规 10 5 3 3 3 4 2 2" xfId="19935"/>
    <cellStyle name="常规 10 5 3 3 3 4 2 2 2" xfId="41469"/>
    <cellStyle name="常规 10 5 3 3 3 4 2 3" xfId="30705"/>
    <cellStyle name="常规 10 5 3 3 3 4 3" xfId="14553"/>
    <cellStyle name="常规 10 5 3 3 3 4 3 2" xfId="36087"/>
    <cellStyle name="常规 10 5 3 3 3 4 4" xfId="25323"/>
    <cellStyle name="常规 10 5 3 3 3 5" xfId="5581"/>
    <cellStyle name="常规 10 5 3 3 3 5 2" xfId="10963"/>
    <cellStyle name="常规 10 5 3 3 3 5 2 2" xfId="21727"/>
    <cellStyle name="常规 10 5 3 3 3 5 2 2 2" xfId="43261"/>
    <cellStyle name="常规 10 5 3 3 3 5 2 3" xfId="32497"/>
    <cellStyle name="常规 10 5 3 3 3 5 3" xfId="16345"/>
    <cellStyle name="常规 10 5 3 3 3 5 3 2" xfId="37879"/>
    <cellStyle name="常规 10 5 3 3 3 5 4" xfId="27115"/>
    <cellStyle name="常规 10 5 3 3 3 6" xfId="7379"/>
    <cellStyle name="常规 10 5 3 3 3 6 2" xfId="18143"/>
    <cellStyle name="常规 10 5 3 3 3 6 2 2" xfId="39677"/>
    <cellStyle name="常规 10 5 3 3 3 6 3" xfId="28913"/>
    <cellStyle name="常规 10 5 3 3 3 7" xfId="12761"/>
    <cellStyle name="常规 10 5 3 3 3 7 2" xfId="34295"/>
    <cellStyle name="常规 10 5 3 3 3 8" xfId="23531"/>
    <cellStyle name="常规 10 5 3 3 4" xfId="2221"/>
    <cellStyle name="常规 10 5 3 3 4 2" xfId="3117"/>
    <cellStyle name="常规 10 5 3 3 4 2 2" xfId="4909"/>
    <cellStyle name="常规 10 5 3 3 4 2 2 2" xfId="10291"/>
    <cellStyle name="常规 10 5 3 3 4 2 2 2 2" xfId="21055"/>
    <cellStyle name="常规 10 5 3 3 4 2 2 2 2 2" xfId="42589"/>
    <cellStyle name="常规 10 5 3 3 4 2 2 2 3" xfId="31825"/>
    <cellStyle name="常规 10 5 3 3 4 2 2 3" xfId="15673"/>
    <cellStyle name="常规 10 5 3 3 4 2 2 3 2" xfId="37207"/>
    <cellStyle name="常规 10 5 3 3 4 2 2 4" xfId="26443"/>
    <cellStyle name="常规 10 5 3 3 4 2 3" xfId="6701"/>
    <cellStyle name="常规 10 5 3 3 4 2 3 2" xfId="12083"/>
    <cellStyle name="常规 10 5 3 3 4 2 3 2 2" xfId="22847"/>
    <cellStyle name="常规 10 5 3 3 4 2 3 2 2 2" xfId="44381"/>
    <cellStyle name="常规 10 5 3 3 4 2 3 2 3" xfId="33617"/>
    <cellStyle name="常规 10 5 3 3 4 2 3 3" xfId="17465"/>
    <cellStyle name="常规 10 5 3 3 4 2 3 3 2" xfId="38999"/>
    <cellStyle name="常规 10 5 3 3 4 2 3 4" xfId="28235"/>
    <cellStyle name="常规 10 5 3 3 4 2 4" xfId="8499"/>
    <cellStyle name="常规 10 5 3 3 4 2 4 2" xfId="19263"/>
    <cellStyle name="常规 10 5 3 3 4 2 4 2 2" xfId="40797"/>
    <cellStyle name="常规 10 5 3 3 4 2 4 3" xfId="30033"/>
    <cellStyle name="常规 10 5 3 3 4 2 5" xfId="13881"/>
    <cellStyle name="常规 10 5 3 3 4 2 5 2" xfId="35415"/>
    <cellStyle name="常规 10 5 3 3 4 2 6" xfId="24651"/>
    <cellStyle name="常规 10 5 3 3 4 3" xfId="4013"/>
    <cellStyle name="常规 10 5 3 3 4 3 2" xfId="9395"/>
    <cellStyle name="常规 10 5 3 3 4 3 2 2" xfId="20159"/>
    <cellStyle name="常规 10 5 3 3 4 3 2 2 2" xfId="41693"/>
    <cellStyle name="常规 10 5 3 3 4 3 2 3" xfId="30929"/>
    <cellStyle name="常规 10 5 3 3 4 3 3" xfId="14777"/>
    <cellStyle name="常规 10 5 3 3 4 3 3 2" xfId="36311"/>
    <cellStyle name="常规 10 5 3 3 4 3 4" xfId="25547"/>
    <cellStyle name="常规 10 5 3 3 4 4" xfId="5805"/>
    <cellStyle name="常规 10 5 3 3 4 4 2" xfId="11187"/>
    <cellStyle name="常规 10 5 3 3 4 4 2 2" xfId="21951"/>
    <cellStyle name="常规 10 5 3 3 4 4 2 2 2" xfId="43485"/>
    <cellStyle name="常规 10 5 3 3 4 4 2 3" xfId="32721"/>
    <cellStyle name="常规 10 5 3 3 4 4 3" xfId="16569"/>
    <cellStyle name="常规 10 5 3 3 4 4 3 2" xfId="38103"/>
    <cellStyle name="常规 10 5 3 3 4 4 4" xfId="27339"/>
    <cellStyle name="常规 10 5 3 3 4 5" xfId="7603"/>
    <cellStyle name="常规 10 5 3 3 4 5 2" xfId="18367"/>
    <cellStyle name="常规 10 5 3 3 4 5 2 2" xfId="39901"/>
    <cellStyle name="常规 10 5 3 3 4 5 3" xfId="29137"/>
    <cellStyle name="常规 10 5 3 3 4 6" xfId="12985"/>
    <cellStyle name="常规 10 5 3 3 4 6 2" xfId="34519"/>
    <cellStyle name="常规 10 5 3 3 4 7" xfId="23755"/>
    <cellStyle name="常规 10 5 3 3 5" xfId="2669"/>
    <cellStyle name="常规 10 5 3 3 5 2" xfId="4461"/>
    <cellStyle name="常规 10 5 3 3 5 2 2" xfId="9843"/>
    <cellStyle name="常规 10 5 3 3 5 2 2 2" xfId="20607"/>
    <cellStyle name="常规 10 5 3 3 5 2 2 2 2" xfId="42141"/>
    <cellStyle name="常规 10 5 3 3 5 2 2 3" xfId="31377"/>
    <cellStyle name="常规 10 5 3 3 5 2 3" xfId="15225"/>
    <cellStyle name="常规 10 5 3 3 5 2 3 2" xfId="36759"/>
    <cellStyle name="常规 10 5 3 3 5 2 4" xfId="25995"/>
    <cellStyle name="常规 10 5 3 3 5 3" xfId="6253"/>
    <cellStyle name="常规 10 5 3 3 5 3 2" xfId="11635"/>
    <cellStyle name="常规 10 5 3 3 5 3 2 2" xfId="22399"/>
    <cellStyle name="常规 10 5 3 3 5 3 2 2 2" xfId="43933"/>
    <cellStyle name="常规 10 5 3 3 5 3 2 3" xfId="33169"/>
    <cellStyle name="常规 10 5 3 3 5 3 3" xfId="17017"/>
    <cellStyle name="常规 10 5 3 3 5 3 3 2" xfId="38551"/>
    <cellStyle name="常规 10 5 3 3 5 3 4" xfId="27787"/>
    <cellStyle name="常规 10 5 3 3 5 4" xfId="8051"/>
    <cellStyle name="常规 10 5 3 3 5 4 2" xfId="18815"/>
    <cellStyle name="常规 10 5 3 3 5 4 2 2" xfId="40349"/>
    <cellStyle name="常规 10 5 3 3 5 4 3" xfId="29585"/>
    <cellStyle name="常规 10 5 3 3 5 5" xfId="13433"/>
    <cellStyle name="常规 10 5 3 3 5 5 2" xfId="34967"/>
    <cellStyle name="常规 10 5 3 3 5 6" xfId="24203"/>
    <cellStyle name="常规 10 5 3 3 6" xfId="3565"/>
    <cellStyle name="常规 10 5 3 3 6 2" xfId="8947"/>
    <cellStyle name="常规 10 5 3 3 6 2 2" xfId="19711"/>
    <cellStyle name="常规 10 5 3 3 6 2 2 2" xfId="41245"/>
    <cellStyle name="常规 10 5 3 3 6 2 3" xfId="30481"/>
    <cellStyle name="常规 10 5 3 3 6 3" xfId="14329"/>
    <cellStyle name="常规 10 5 3 3 6 3 2" xfId="35863"/>
    <cellStyle name="常规 10 5 3 3 6 4" xfId="25099"/>
    <cellStyle name="常规 10 5 3 3 7" xfId="5357"/>
    <cellStyle name="常规 10 5 3 3 7 2" xfId="10739"/>
    <cellStyle name="常规 10 5 3 3 7 2 2" xfId="21503"/>
    <cellStyle name="常规 10 5 3 3 7 2 2 2" xfId="43037"/>
    <cellStyle name="常规 10 5 3 3 7 2 3" xfId="32273"/>
    <cellStyle name="常规 10 5 3 3 7 3" xfId="16121"/>
    <cellStyle name="常规 10 5 3 3 7 3 2" xfId="37655"/>
    <cellStyle name="常规 10 5 3 3 7 4" xfId="26891"/>
    <cellStyle name="常规 10 5 3 3 8" xfId="7155"/>
    <cellStyle name="常规 10 5 3 3 8 2" xfId="17919"/>
    <cellStyle name="常规 10 5 3 3 8 2 2" xfId="39453"/>
    <cellStyle name="常规 10 5 3 3 8 3" xfId="28689"/>
    <cellStyle name="常规 10 5 3 3 9" xfId="12537"/>
    <cellStyle name="常规 10 5 3 3 9 2" xfId="34071"/>
    <cellStyle name="常规 10 5 3 4" xfId="1828"/>
    <cellStyle name="常规 10 5 3 4 2" xfId="2052"/>
    <cellStyle name="常规 10 5 3 4 2 2" xfId="2501"/>
    <cellStyle name="常规 10 5 3 4 2 2 2" xfId="3397"/>
    <cellStyle name="常规 10 5 3 4 2 2 2 2" xfId="5189"/>
    <cellStyle name="常规 10 5 3 4 2 2 2 2 2" xfId="10571"/>
    <cellStyle name="常规 10 5 3 4 2 2 2 2 2 2" xfId="21335"/>
    <cellStyle name="常规 10 5 3 4 2 2 2 2 2 2 2" xfId="42869"/>
    <cellStyle name="常规 10 5 3 4 2 2 2 2 2 3" xfId="32105"/>
    <cellStyle name="常规 10 5 3 4 2 2 2 2 3" xfId="15953"/>
    <cellStyle name="常规 10 5 3 4 2 2 2 2 3 2" xfId="37487"/>
    <cellStyle name="常规 10 5 3 4 2 2 2 2 4" xfId="26723"/>
    <cellStyle name="常规 10 5 3 4 2 2 2 3" xfId="6981"/>
    <cellStyle name="常规 10 5 3 4 2 2 2 3 2" xfId="12363"/>
    <cellStyle name="常规 10 5 3 4 2 2 2 3 2 2" xfId="23127"/>
    <cellStyle name="常规 10 5 3 4 2 2 2 3 2 2 2" xfId="44661"/>
    <cellStyle name="常规 10 5 3 4 2 2 2 3 2 3" xfId="33897"/>
    <cellStyle name="常规 10 5 3 4 2 2 2 3 3" xfId="17745"/>
    <cellStyle name="常规 10 5 3 4 2 2 2 3 3 2" xfId="39279"/>
    <cellStyle name="常规 10 5 3 4 2 2 2 3 4" xfId="28515"/>
    <cellStyle name="常规 10 5 3 4 2 2 2 4" xfId="8779"/>
    <cellStyle name="常规 10 5 3 4 2 2 2 4 2" xfId="19543"/>
    <cellStyle name="常规 10 5 3 4 2 2 2 4 2 2" xfId="41077"/>
    <cellStyle name="常规 10 5 3 4 2 2 2 4 3" xfId="30313"/>
    <cellStyle name="常规 10 5 3 4 2 2 2 5" xfId="14161"/>
    <cellStyle name="常规 10 5 3 4 2 2 2 5 2" xfId="35695"/>
    <cellStyle name="常规 10 5 3 4 2 2 2 6" xfId="24931"/>
    <cellStyle name="常规 10 5 3 4 2 2 3" xfId="4293"/>
    <cellStyle name="常规 10 5 3 4 2 2 3 2" xfId="9675"/>
    <cellStyle name="常规 10 5 3 4 2 2 3 2 2" xfId="20439"/>
    <cellStyle name="常规 10 5 3 4 2 2 3 2 2 2" xfId="41973"/>
    <cellStyle name="常规 10 5 3 4 2 2 3 2 3" xfId="31209"/>
    <cellStyle name="常规 10 5 3 4 2 2 3 3" xfId="15057"/>
    <cellStyle name="常规 10 5 3 4 2 2 3 3 2" xfId="36591"/>
    <cellStyle name="常规 10 5 3 4 2 2 3 4" xfId="25827"/>
    <cellStyle name="常规 10 5 3 4 2 2 4" xfId="6085"/>
    <cellStyle name="常规 10 5 3 4 2 2 4 2" xfId="11467"/>
    <cellStyle name="常规 10 5 3 4 2 2 4 2 2" xfId="22231"/>
    <cellStyle name="常规 10 5 3 4 2 2 4 2 2 2" xfId="43765"/>
    <cellStyle name="常规 10 5 3 4 2 2 4 2 3" xfId="33001"/>
    <cellStyle name="常规 10 5 3 4 2 2 4 3" xfId="16849"/>
    <cellStyle name="常规 10 5 3 4 2 2 4 3 2" xfId="38383"/>
    <cellStyle name="常规 10 5 3 4 2 2 4 4" xfId="27619"/>
    <cellStyle name="常规 10 5 3 4 2 2 5" xfId="7883"/>
    <cellStyle name="常规 10 5 3 4 2 2 5 2" xfId="18647"/>
    <cellStyle name="常规 10 5 3 4 2 2 5 2 2" xfId="40181"/>
    <cellStyle name="常规 10 5 3 4 2 2 5 3" xfId="29417"/>
    <cellStyle name="常规 10 5 3 4 2 2 6" xfId="13265"/>
    <cellStyle name="常规 10 5 3 4 2 2 6 2" xfId="34799"/>
    <cellStyle name="常规 10 5 3 4 2 2 7" xfId="24035"/>
    <cellStyle name="常规 10 5 3 4 2 3" xfId="2949"/>
    <cellStyle name="常规 10 5 3 4 2 3 2" xfId="4741"/>
    <cellStyle name="常规 10 5 3 4 2 3 2 2" xfId="10123"/>
    <cellStyle name="常规 10 5 3 4 2 3 2 2 2" xfId="20887"/>
    <cellStyle name="常规 10 5 3 4 2 3 2 2 2 2" xfId="42421"/>
    <cellStyle name="常规 10 5 3 4 2 3 2 2 3" xfId="31657"/>
    <cellStyle name="常规 10 5 3 4 2 3 2 3" xfId="15505"/>
    <cellStyle name="常规 10 5 3 4 2 3 2 3 2" xfId="37039"/>
    <cellStyle name="常规 10 5 3 4 2 3 2 4" xfId="26275"/>
    <cellStyle name="常规 10 5 3 4 2 3 3" xfId="6533"/>
    <cellStyle name="常规 10 5 3 4 2 3 3 2" xfId="11915"/>
    <cellStyle name="常规 10 5 3 4 2 3 3 2 2" xfId="22679"/>
    <cellStyle name="常规 10 5 3 4 2 3 3 2 2 2" xfId="44213"/>
    <cellStyle name="常规 10 5 3 4 2 3 3 2 3" xfId="33449"/>
    <cellStyle name="常规 10 5 3 4 2 3 3 3" xfId="17297"/>
    <cellStyle name="常规 10 5 3 4 2 3 3 3 2" xfId="38831"/>
    <cellStyle name="常规 10 5 3 4 2 3 3 4" xfId="28067"/>
    <cellStyle name="常规 10 5 3 4 2 3 4" xfId="8331"/>
    <cellStyle name="常规 10 5 3 4 2 3 4 2" xfId="19095"/>
    <cellStyle name="常规 10 5 3 4 2 3 4 2 2" xfId="40629"/>
    <cellStyle name="常规 10 5 3 4 2 3 4 3" xfId="29865"/>
    <cellStyle name="常规 10 5 3 4 2 3 5" xfId="13713"/>
    <cellStyle name="常规 10 5 3 4 2 3 5 2" xfId="35247"/>
    <cellStyle name="常规 10 5 3 4 2 3 6" xfId="24483"/>
    <cellStyle name="常规 10 5 3 4 2 4" xfId="3845"/>
    <cellStyle name="常规 10 5 3 4 2 4 2" xfId="9227"/>
    <cellStyle name="常规 10 5 3 4 2 4 2 2" xfId="19991"/>
    <cellStyle name="常规 10 5 3 4 2 4 2 2 2" xfId="41525"/>
    <cellStyle name="常规 10 5 3 4 2 4 2 3" xfId="30761"/>
    <cellStyle name="常规 10 5 3 4 2 4 3" xfId="14609"/>
    <cellStyle name="常规 10 5 3 4 2 4 3 2" xfId="36143"/>
    <cellStyle name="常规 10 5 3 4 2 4 4" xfId="25379"/>
    <cellStyle name="常规 10 5 3 4 2 5" xfId="5637"/>
    <cellStyle name="常规 10 5 3 4 2 5 2" xfId="11019"/>
    <cellStyle name="常规 10 5 3 4 2 5 2 2" xfId="21783"/>
    <cellStyle name="常规 10 5 3 4 2 5 2 2 2" xfId="43317"/>
    <cellStyle name="常规 10 5 3 4 2 5 2 3" xfId="32553"/>
    <cellStyle name="常规 10 5 3 4 2 5 3" xfId="16401"/>
    <cellStyle name="常规 10 5 3 4 2 5 3 2" xfId="37935"/>
    <cellStyle name="常规 10 5 3 4 2 5 4" xfId="27171"/>
    <cellStyle name="常规 10 5 3 4 2 6" xfId="7435"/>
    <cellStyle name="常规 10 5 3 4 2 6 2" xfId="18199"/>
    <cellStyle name="常规 10 5 3 4 2 6 2 2" xfId="39733"/>
    <cellStyle name="常规 10 5 3 4 2 6 3" xfId="28969"/>
    <cellStyle name="常规 10 5 3 4 2 7" xfId="12817"/>
    <cellStyle name="常规 10 5 3 4 2 7 2" xfId="34351"/>
    <cellStyle name="常规 10 5 3 4 2 8" xfId="23587"/>
    <cellStyle name="常规 10 5 3 4 3" xfId="2277"/>
    <cellStyle name="常规 10 5 3 4 3 2" xfId="3173"/>
    <cellStyle name="常规 10 5 3 4 3 2 2" xfId="4965"/>
    <cellStyle name="常规 10 5 3 4 3 2 2 2" xfId="10347"/>
    <cellStyle name="常规 10 5 3 4 3 2 2 2 2" xfId="21111"/>
    <cellStyle name="常规 10 5 3 4 3 2 2 2 2 2" xfId="42645"/>
    <cellStyle name="常规 10 5 3 4 3 2 2 2 3" xfId="31881"/>
    <cellStyle name="常规 10 5 3 4 3 2 2 3" xfId="15729"/>
    <cellStyle name="常规 10 5 3 4 3 2 2 3 2" xfId="37263"/>
    <cellStyle name="常规 10 5 3 4 3 2 2 4" xfId="26499"/>
    <cellStyle name="常规 10 5 3 4 3 2 3" xfId="6757"/>
    <cellStyle name="常规 10 5 3 4 3 2 3 2" xfId="12139"/>
    <cellStyle name="常规 10 5 3 4 3 2 3 2 2" xfId="22903"/>
    <cellStyle name="常规 10 5 3 4 3 2 3 2 2 2" xfId="44437"/>
    <cellStyle name="常规 10 5 3 4 3 2 3 2 3" xfId="33673"/>
    <cellStyle name="常规 10 5 3 4 3 2 3 3" xfId="17521"/>
    <cellStyle name="常规 10 5 3 4 3 2 3 3 2" xfId="39055"/>
    <cellStyle name="常规 10 5 3 4 3 2 3 4" xfId="28291"/>
    <cellStyle name="常规 10 5 3 4 3 2 4" xfId="8555"/>
    <cellStyle name="常规 10 5 3 4 3 2 4 2" xfId="19319"/>
    <cellStyle name="常规 10 5 3 4 3 2 4 2 2" xfId="40853"/>
    <cellStyle name="常规 10 5 3 4 3 2 4 3" xfId="30089"/>
    <cellStyle name="常规 10 5 3 4 3 2 5" xfId="13937"/>
    <cellStyle name="常规 10 5 3 4 3 2 5 2" xfId="35471"/>
    <cellStyle name="常规 10 5 3 4 3 2 6" xfId="24707"/>
    <cellStyle name="常规 10 5 3 4 3 3" xfId="4069"/>
    <cellStyle name="常规 10 5 3 4 3 3 2" xfId="9451"/>
    <cellStyle name="常规 10 5 3 4 3 3 2 2" xfId="20215"/>
    <cellStyle name="常规 10 5 3 4 3 3 2 2 2" xfId="41749"/>
    <cellStyle name="常规 10 5 3 4 3 3 2 3" xfId="30985"/>
    <cellStyle name="常规 10 5 3 4 3 3 3" xfId="14833"/>
    <cellStyle name="常规 10 5 3 4 3 3 3 2" xfId="36367"/>
    <cellStyle name="常规 10 5 3 4 3 3 4" xfId="25603"/>
    <cellStyle name="常规 10 5 3 4 3 4" xfId="5861"/>
    <cellStyle name="常规 10 5 3 4 3 4 2" xfId="11243"/>
    <cellStyle name="常规 10 5 3 4 3 4 2 2" xfId="22007"/>
    <cellStyle name="常规 10 5 3 4 3 4 2 2 2" xfId="43541"/>
    <cellStyle name="常规 10 5 3 4 3 4 2 3" xfId="32777"/>
    <cellStyle name="常规 10 5 3 4 3 4 3" xfId="16625"/>
    <cellStyle name="常规 10 5 3 4 3 4 3 2" xfId="38159"/>
    <cellStyle name="常规 10 5 3 4 3 4 4" xfId="27395"/>
    <cellStyle name="常规 10 5 3 4 3 5" xfId="7659"/>
    <cellStyle name="常规 10 5 3 4 3 5 2" xfId="18423"/>
    <cellStyle name="常规 10 5 3 4 3 5 2 2" xfId="39957"/>
    <cellStyle name="常规 10 5 3 4 3 5 3" xfId="29193"/>
    <cellStyle name="常规 10 5 3 4 3 6" xfId="13041"/>
    <cellStyle name="常规 10 5 3 4 3 6 2" xfId="34575"/>
    <cellStyle name="常规 10 5 3 4 3 7" xfId="23811"/>
    <cellStyle name="常规 10 5 3 4 4" xfId="2725"/>
    <cellStyle name="常规 10 5 3 4 4 2" xfId="4517"/>
    <cellStyle name="常规 10 5 3 4 4 2 2" xfId="9899"/>
    <cellStyle name="常规 10 5 3 4 4 2 2 2" xfId="20663"/>
    <cellStyle name="常规 10 5 3 4 4 2 2 2 2" xfId="42197"/>
    <cellStyle name="常规 10 5 3 4 4 2 2 3" xfId="31433"/>
    <cellStyle name="常规 10 5 3 4 4 2 3" xfId="15281"/>
    <cellStyle name="常规 10 5 3 4 4 2 3 2" xfId="36815"/>
    <cellStyle name="常规 10 5 3 4 4 2 4" xfId="26051"/>
    <cellStyle name="常规 10 5 3 4 4 3" xfId="6309"/>
    <cellStyle name="常规 10 5 3 4 4 3 2" xfId="11691"/>
    <cellStyle name="常规 10 5 3 4 4 3 2 2" xfId="22455"/>
    <cellStyle name="常规 10 5 3 4 4 3 2 2 2" xfId="43989"/>
    <cellStyle name="常规 10 5 3 4 4 3 2 3" xfId="33225"/>
    <cellStyle name="常规 10 5 3 4 4 3 3" xfId="17073"/>
    <cellStyle name="常规 10 5 3 4 4 3 3 2" xfId="38607"/>
    <cellStyle name="常规 10 5 3 4 4 3 4" xfId="27843"/>
    <cellStyle name="常规 10 5 3 4 4 4" xfId="8107"/>
    <cellStyle name="常规 10 5 3 4 4 4 2" xfId="18871"/>
    <cellStyle name="常规 10 5 3 4 4 4 2 2" xfId="40405"/>
    <cellStyle name="常规 10 5 3 4 4 4 3" xfId="29641"/>
    <cellStyle name="常规 10 5 3 4 4 5" xfId="13489"/>
    <cellStyle name="常规 10 5 3 4 4 5 2" xfId="35023"/>
    <cellStyle name="常规 10 5 3 4 4 6" xfId="24259"/>
    <cellStyle name="常规 10 5 3 4 5" xfId="3621"/>
    <cellStyle name="常规 10 5 3 4 5 2" xfId="9003"/>
    <cellStyle name="常规 10 5 3 4 5 2 2" xfId="19767"/>
    <cellStyle name="常规 10 5 3 4 5 2 2 2" xfId="41301"/>
    <cellStyle name="常规 10 5 3 4 5 2 3" xfId="30537"/>
    <cellStyle name="常规 10 5 3 4 5 3" xfId="14385"/>
    <cellStyle name="常规 10 5 3 4 5 3 2" xfId="35919"/>
    <cellStyle name="常规 10 5 3 4 5 4" xfId="25155"/>
    <cellStyle name="常规 10 5 3 4 6" xfId="5413"/>
    <cellStyle name="常规 10 5 3 4 6 2" xfId="10795"/>
    <cellStyle name="常规 10 5 3 4 6 2 2" xfId="21559"/>
    <cellStyle name="常规 10 5 3 4 6 2 2 2" xfId="43093"/>
    <cellStyle name="常规 10 5 3 4 6 2 3" xfId="32329"/>
    <cellStyle name="常规 10 5 3 4 6 3" xfId="16177"/>
    <cellStyle name="常规 10 5 3 4 6 3 2" xfId="37711"/>
    <cellStyle name="常规 10 5 3 4 6 4" xfId="26947"/>
    <cellStyle name="常规 10 5 3 4 7" xfId="7211"/>
    <cellStyle name="常规 10 5 3 4 7 2" xfId="17975"/>
    <cellStyle name="常规 10 5 3 4 7 2 2" xfId="39509"/>
    <cellStyle name="常规 10 5 3 4 7 3" xfId="28745"/>
    <cellStyle name="常规 10 5 3 4 8" xfId="12593"/>
    <cellStyle name="常规 10 5 3 4 8 2" xfId="34127"/>
    <cellStyle name="常规 10 5 3 4 9" xfId="23363"/>
    <cellStyle name="常规 10 5 3 5" xfId="1940"/>
    <cellStyle name="常规 10 5 3 5 2" xfId="2389"/>
    <cellStyle name="常规 10 5 3 5 2 2" xfId="3285"/>
    <cellStyle name="常规 10 5 3 5 2 2 2" xfId="5077"/>
    <cellStyle name="常规 10 5 3 5 2 2 2 2" xfId="10459"/>
    <cellStyle name="常规 10 5 3 5 2 2 2 2 2" xfId="21223"/>
    <cellStyle name="常规 10 5 3 5 2 2 2 2 2 2" xfId="42757"/>
    <cellStyle name="常规 10 5 3 5 2 2 2 2 3" xfId="31993"/>
    <cellStyle name="常规 10 5 3 5 2 2 2 3" xfId="15841"/>
    <cellStyle name="常规 10 5 3 5 2 2 2 3 2" xfId="37375"/>
    <cellStyle name="常规 10 5 3 5 2 2 2 4" xfId="26611"/>
    <cellStyle name="常规 10 5 3 5 2 2 3" xfId="6869"/>
    <cellStyle name="常规 10 5 3 5 2 2 3 2" xfId="12251"/>
    <cellStyle name="常规 10 5 3 5 2 2 3 2 2" xfId="23015"/>
    <cellStyle name="常规 10 5 3 5 2 2 3 2 2 2" xfId="44549"/>
    <cellStyle name="常规 10 5 3 5 2 2 3 2 3" xfId="33785"/>
    <cellStyle name="常规 10 5 3 5 2 2 3 3" xfId="17633"/>
    <cellStyle name="常规 10 5 3 5 2 2 3 3 2" xfId="39167"/>
    <cellStyle name="常规 10 5 3 5 2 2 3 4" xfId="28403"/>
    <cellStyle name="常规 10 5 3 5 2 2 4" xfId="8667"/>
    <cellStyle name="常规 10 5 3 5 2 2 4 2" xfId="19431"/>
    <cellStyle name="常规 10 5 3 5 2 2 4 2 2" xfId="40965"/>
    <cellStyle name="常规 10 5 3 5 2 2 4 3" xfId="30201"/>
    <cellStyle name="常规 10 5 3 5 2 2 5" xfId="14049"/>
    <cellStyle name="常规 10 5 3 5 2 2 5 2" xfId="35583"/>
    <cellStyle name="常规 10 5 3 5 2 2 6" xfId="24819"/>
    <cellStyle name="常规 10 5 3 5 2 3" xfId="4181"/>
    <cellStyle name="常规 10 5 3 5 2 3 2" xfId="9563"/>
    <cellStyle name="常规 10 5 3 5 2 3 2 2" xfId="20327"/>
    <cellStyle name="常规 10 5 3 5 2 3 2 2 2" xfId="41861"/>
    <cellStyle name="常规 10 5 3 5 2 3 2 3" xfId="31097"/>
    <cellStyle name="常规 10 5 3 5 2 3 3" xfId="14945"/>
    <cellStyle name="常规 10 5 3 5 2 3 3 2" xfId="36479"/>
    <cellStyle name="常规 10 5 3 5 2 3 4" xfId="25715"/>
    <cellStyle name="常规 10 5 3 5 2 4" xfId="5973"/>
    <cellStyle name="常规 10 5 3 5 2 4 2" xfId="11355"/>
    <cellStyle name="常规 10 5 3 5 2 4 2 2" xfId="22119"/>
    <cellStyle name="常规 10 5 3 5 2 4 2 2 2" xfId="43653"/>
    <cellStyle name="常规 10 5 3 5 2 4 2 3" xfId="32889"/>
    <cellStyle name="常规 10 5 3 5 2 4 3" xfId="16737"/>
    <cellStyle name="常规 10 5 3 5 2 4 3 2" xfId="38271"/>
    <cellStyle name="常规 10 5 3 5 2 4 4" xfId="27507"/>
    <cellStyle name="常规 10 5 3 5 2 5" xfId="7771"/>
    <cellStyle name="常规 10 5 3 5 2 5 2" xfId="18535"/>
    <cellStyle name="常规 10 5 3 5 2 5 2 2" xfId="40069"/>
    <cellStyle name="常规 10 5 3 5 2 5 3" xfId="29305"/>
    <cellStyle name="常规 10 5 3 5 2 6" xfId="13153"/>
    <cellStyle name="常规 10 5 3 5 2 6 2" xfId="34687"/>
    <cellStyle name="常规 10 5 3 5 2 7" xfId="23923"/>
    <cellStyle name="常规 10 5 3 5 3" xfId="2837"/>
    <cellStyle name="常规 10 5 3 5 3 2" xfId="4629"/>
    <cellStyle name="常规 10 5 3 5 3 2 2" xfId="10011"/>
    <cellStyle name="常规 10 5 3 5 3 2 2 2" xfId="20775"/>
    <cellStyle name="常规 10 5 3 5 3 2 2 2 2" xfId="42309"/>
    <cellStyle name="常规 10 5 3 5 3 2 2 3" xfId="31545"/>
    <cellStyle name="常规 10 5 3 5 3 2 3" xfId="15393"/>
    <cellStyle name="常规 10 5 3 5 3 2 3 2" xfId="36927"/>
    <cellStyle name="常规 10 5 3 5 3 2 4" xfId="26163"/>
    <cellStyle name="常规 10 5 3 5 3 3" xfId="6421"/>
    <cellStyle name="常规 10 5 3 5 3 3 2" xfId="11803"/>
    <cellStyle name="常规 10 5 3 5 3 3 2 2" xfId="22567"/>
    <cellStyle name="常规 10 5 3 5 3 3 2 2 2" xfId="44101"/>
    <cellStyle name="常规 10 5 3 5 3 3 2 3" xfId="33337"/>
    <cellStyle name="常规 10 5 3 5 3 3 3" xfId="17185"/>
    <cellStyle name="常规 10 5 3 5 3 3 3 2" xfId="38719"/>
    <cellStyle name="常规 10 5 3 5 3 3 4" xfId="27955"/>
    <cellStyle name="常规 10 5 3 5 3 4" xfId="8219"/>
    <cellStyle name="常规 10 5 3 5 3 4 2" xfId="18983"/>
    <cellStyle name="常规 10 5 3 5 3 4 2 2" xfId="40517"/>
    <cellStyle name="常规 10 5 3 5 3 4 3" xfId="29753"/>
    <cellStyle name="常规 10 5 3 5 3 5" xfId="13601"/>
    <cellStyle name="常规 10 5 3 5 3 5 2" xfId="35135"/>
    <cellStyle name="常规 10 5 3 5 3 6" xfId="24371"/>
    <cellStyle name="常规 10 5 3 5 4" xfId="3733"/>
    <cellStyle name="常规 10 5 3 5 4 2" xfId="9115"/>
    <cellStyle name="常规 10 5 3 5 4 2 2" xfId="19879"/>
    <cellStyle name="常规 10 5 3 5 4 2 2 2" xfId="41413"/>
    <cellStyle name="常规 10 5 3 5 4 2 3" xfId="30649"/>
    <cellStyle name="常规 10 5 3 5 4 3" xfId="14497"/>
    <cellStyle name="常规 10 5 3 5 4 3 2" xfId="36031"/>
    <cellStyle name="常规 10 5 3 5 4 4" xfId="25267"/>
    <cellStyle name="常规 10 5 3 5 5" xfId="5525"/>
    <cellStyle name="常规 10 5 3 5 5 2" xfId="10907"/>
    <cellStyle name="常规 10 5 3 5 5 2 2" xfId="21671"/>
    <cellStyle name="常规 10 5 3 5 5 2 2 2" xfId="43205"/>
    <cellStyle name="常规 10 5 3 5 5 2 3" xfId="32441"/>
    <cellStyle name="常规 10 5 3 5 5 3" xfId="16289"/>
    <cellStyle name="常规 10 5 3 5 5 3 2" xfId="37823"/>
    <cellStyle name="常规 10 5 3 5 5 4" xfId="27059"/>
    <cellStyle name="常规 10 5 3 5 6" xfId="7323"/>
    <cellStyle name="常规 10 5 3 5 6 2" xfId="18087"/>
    <cellStyle name="常规 10 5 3 5 6 2 2" xfId="39621"/>
    <cellStyle name="常规 10 5 3 5 6 3" xfId="28857"/>
    <cellStyle name="常规 10 5 3 5 7" xfId="12705"/>
    <cellStyle name="常规 10 5 3 5 7 2" xfId="34239"/>
    <cellStyle name="常规 10 5 3 5 8" xfId="23475"/>
    <cellStyle name="常规 10 5 3 6" xfId="2165"/>
    <cellStyle name="常规 10 5 3 6 2" xfId="3061"/>
    <cellStyle name="常规 10 5 3 6 2 2" xfId="4853"/>
    <cellStyle name="常规 10 5 3 6 2 2 2" xfId="10235"/>
    <cellStyle name="常规 10 5 3 6 2 2 2 2" xfId="20999"/>
    <cellStyle name="常规 10 5 3 6 2 2 2 2 2" xfId="42533"/>
    <cellStyle name="常规 10 5 3 6 2 2 2 3" xfId="31769"/>
    <cellStyle name="常规 10 5 3 6 2 2 3" xfId="15617"/>
    <cellStyle name="常规 10 5 3 6 2 2 3 2" xfId="37151"/>
    <cellStyle name="常规 10 5 3 6 2 2 4" xfId="26387"/>
    <cellStyle name="常规 10 5 3 6 2 3" xfId="6645"/>
    <cellStyle name="常规 10 5 3 6 2 3 2" xfId="12027"/>
    <cellStyle name="常规 10 5 3 6 2 3 2 2" xfId="22791"/>
    <cellStyle name="常规 10 5 3 6 2 3 2 2 2" xfId="44325"/>
    <cellStyle name="常规 10 5 3 6 2 3 2 3" xfId="33561"/>
    <cellStyle name="常规 10 5 3 6 2 3 3" xfId="17409"/>
    <cellStyle name="常规 10 5 3 6 2 3 3 2" xfId="38943"/>
    <cellStyle name="常规 10 5 3 6 2 3 4" xfId="28179"/>
    <cellStyle name="常规 10 5 3 6 2 4" xfId="8443"/>
    <cellStyle name="常规 10 5 3 6 2 4 2" xfId="19207"/>
    <cellStyle name="常规 10 5 3 6 2 4 2 2" xfId="40741"/>
    <cellStyle name="常规 10 5 3 6 2 4 3" xfId="29977"/>
    <cellStyle name="常规 10 5 3 6 2 5" xfId="13825"/>
    <cellStyle name="常规 10 5 3 6 2 5 2" xfId="35359"/>
    <cellStyle name="常规 10 5 3 6 2 6" xfId="24595"/>
    <cellStyle name="常规 10 5 3 6 3" xfId="3957"/>
    <cellStyle name="常规 10 5 3 6 3 2" xfId="9339"/>
    <cellStyle name="常规 10 5 3 6 3 2 2" xfId="20103"/>
    <cellStyle name="常规 10 5 3 6 3 2 2 2" xfId="41637"/>
    <cellStyle name="常规 10 5 3 6 3 2 3" xfId="30873"/>
    <cellStyle name="常规 10 5 3 6 3 3" xfId="14721"/>
    <cellStyle name="常规 10 5 3 6 3 3 2" xfId="36255"/>
    <cellStyle name="常规 10 5 3 6 3 4" xfId="25491"/>
    <cellStyle name="常规 10 5 3 6 4" xfId="5749"/>
    <cellStyle name="常规 10 5 3 6 4 2" xfId="11131"/>
    <cellStyle name="常规 10 5 3 6 4 2 2" xfId="21895"/>
    <cellStyle name="常规 10 5 3 6 4 2 2 2" xfId="43429"/>
    <cellStyle name="常规 10 5 3 6 4 2 3" xfId="32665"/>
    <cellStyle name="常规 10 5 3 6 4 3" xfId="16513"/>
    <cellStyle name="常规 10 5 3 6 4 3 2" xfId="38047"/>
    <cellStyle name="常规 10 5 3 6 4 4" xfId="27283"/>
    <cellStyle name="常规 10 5 3 6 5" xfId="7547"/>
    <cellStyle name="常规 10 5 3 6 5 2" xfId="18311"/>
    <cellStyle name="常规 10 5 3 6 5 2 2" xfId="39845"/>
    <cellStyle name="常规 10 5 3 6 5 3" xfId="29081"/>
    <cellStyle name="常规 10 5 3 6 6" xfId="12929"/>
    <cellStyle name="常规 10 5 3 6 6 2" xfId="34463"/>
    <cellStyle name="常规 10 5 3 6 7" xfId="23699"/>
    <cellStyle name="常规 10 5 3 7" xfId="2613"/>
    <cellStyle name="常规 10 5 3 7 2" xfId="4405"/>
    <cellStyle name="常规 10 5 3 7 2 2" xfId="9787"/>
    <cellStyle name="常规 10 5 3 7 2 2 2" xfId="20551"/>
    <cellStyle name="常规 10 5 3 7 2 2 2 2" xfId="42085"/>
    <cellStyle name="常规 10 5 3 7 2 2 3" xfId="31321"/>
    <cellStyle name="常规 10 5 3 7 2 3" xfId="15169"/>
    <cellStyle name="常规 10 5 3 7 2 3 2" xfId="36703"/>
    <cellStyle name="常规 10 5 3 7 2 4" xfId="25939"/>
    <cellStyle name="常规 10 5 3 7 3" xfId="6197"/>
    <cellStyle name="常规 10 5 3 7 3 2" xfId="11579"/>
    <cellStyle name="常规 10 5 3 7 3 2 2" xfId="22343"/>
    <cellStyle name="常规 10 5 3 7 3 2 2 2" xfId="43877"/>
    <cellStyle name="常规 10 5 3 7 3 2 3" xfId="33113"/>
    <cellStyle name="常规 10 5 3 7 3 3" xfId="16961"/>
    <cellStyle name="常规 10 5 3 7 3 3 2" xfId="38495"/>
    <cellStyle name="常规 10 5 3 7 3 4" xfId="27731"/>
    <cellStyle name="常规 10 5 3 7 4" xfId="7995"/>
    <cellStyle name="常规 10 5 3 7 4 2" xfId="18759"/>
    <cellStyle name="常规 10 5 3 7 4 2 2" xfId="40293"/>
    <cellStyle name="常规 10 5 3 7 4 3" xfId="29529"/>
    <cellStyle name="常规 10 5 3 7 5" xfId="13377"/>
    <cellStyle name="常规 10 5 3 7 5 2" xfId="34911"/>
    <cellStyle name="常规 10 5 3 7 6" xfId="24147"/>
    <cellStyle name="常规 10 5 3 8" xfId="3509"/>
    <cellStyle name="常规 10 5 3 8 2" xfId="8891"/>
    <cellStyle name="常规 10 5 3 8 2 2" xfId="19655"/>
    <cellStyle name="常规 10 5 3 8 2 2 2" xfId="41189"/>
    <cellStyle name="常规 10 5 3 8 2 3" xfId="30425"/>
    <cellStyle name="常规 10 5 3 8 3" xfId="14273"/>
    <cellStyle name="常规 10 5 3 8 3 2" xfId="35807"/>
    <cellStyle name="常规 10 5 3 8 4" xfId="25043"/>
    <cellStyle name="常规 10 5 3 9" xfId="5301"/>
    <cellStyle name="常规 10 5 3 9 2" xfId="10683"/>
    <cellStyle name="常规 10 5 3 9 2 2" xfId="21447"/>
    <cellStyle name="常规 10 5 3 9 2 2 2" xfId="42981"/>
    <cellStyle name="常规 10 5 3 9 2 3" xfId="32217"/>
    <cellStyle name="常规 10 5 3 9 3" xfId="16065"/>
    <cellStyle name="常规 10 5 3 9 3 2" xfId="37599"/>
    <cellStyle name="常规 10 5 3 9 4" xfId="26835"/>
    <cellStyle name="常规 10 5 4" xfId="1730"/>
    <cellStyle name="常规 10 5 4 10" xfId="12495"/>
    <cellStyle name="常规 10 5 4 10 2" xfId="34029"/>
    <cellStyle name="常规 10 5 4 11" xfId="23265"/>
    <cellStyle name="常规 10 5 4 2" xfId="1786"/>
    <cellStyle name="常规 10 5 4 2 10" xfId="23321"/>
    <cellStyle name="常规 10 5 4 2 2" xfId="1898"/>
    <cellStyle name="常规 10 5 4 2 2 2" xfId="2122"/>
    <cellStyle name="常规 10 5 4 2 2 2 2" xfId="2571"/>
    <cellStyle name="常规 10 5 4 2 2 2 2 2" xfId="3467"/>
    <cellStyle name="常规 10 5 4 2 2 2 2 2 2" xfId="5259"/>
    <cellStyle name="常规 10 5 4 2 2 2 2 2 2 2" xfId="10641"/>
    <cellStyle name="常规 10 5 4 2 2 2 2 2 2 2 2" xfId="21405"/>
    <cellStyle name="常规 10 5 4 2 2 2 2 2 2 2 2 2" xfId="42939"/>
    <cellStyle name="常规 10 5 4 2 2 2 2 2 2 2 3" xfId="32175"/>
    <cellStyle name="常规 10 5 4 2 2 2 2 2 2 3" xfId="16023"/>
    <cellStyle name="常规 10 5 4 2 2 2 2 2 2 3 2" xfId="37557"/>
    <cellStyle name="常规 10 5 4 2 2 2 2 2 2 4" xfId="26793"/>
    <cellStyle name="常规 10 5 4 2 2 2 2 2 3" xfId="7051"/>
    <cellStyle name="常规 10 5 4 2 2 2 2 2 3 2" xfId="12433"/>
    <cellStyle name="常规 10 5 4 2 2 2 2 2 3 2 2" xfId="23197"/>
    <cellStyle name="常规 10 5 4 2 2 2 2 2 3 2 2 2" xfId="44731"/>
    <cellStyle name="常规 10 5 4 2 2 2 2 2 3 2 3" xfId="33967"/>
    <cellStyle name="常规 10 5 4 2 2 2 2 2 3 3" xfId="17815"/>
    <cellStyle name="常规 10 5 4 2 2 2 2 2 3 3 2" xfId="39349"/>
    <cellStyle name="常规 10 5 4 2 2 2 2 2 3 4" xfId="28585"/>
    <cellStyle name="常规 10 5 4 2 2 2 2 2 4" xfId="8849"/>
    <cellStyle name="常规 10 5 4 2 2 2 2 2 4 2" xfId="19613"/>
    <cellStyle name="常规 10 5 4 2 2 2 2 2 4 2 2" xfId="41147"/>
    <cellStyle name="常规 10 5 4 2 2 2 2 2 4 3" xfId="30383"/>
    <cellStyle name="常规 10 5 4 2 2 2 2 2 5" xfId="14231"/>
    <cellStyle name="常规 10 5 4 2 2 2 2 2 5 2" xfId="35765"/>
    <cellStyle name="常规 10 5 4 2 2 2 2 2 6" xfId="25001"/>
    <cellStyle name="常规 10 5 4 2 2 2 2 3" xfId="4363"/>
    <cellStyle name="常规 10 5 4 2 2 2 2 3 2" xfId="9745"/>
    <cellStyle name="常规 10 5 4 2 2 2 2 3 2 2" xfId="20509"/>
    <cellStyle name="常规 10 5 4 2 2 2 2 3 2 2 2" xfId="42043"/>
    <cellStyle name="常规 10 5 4 2 2 2 2 3 2 3" xfId="31279"/>
    <cellStyle name="常规 10 5 4 2 2 2 2 3 3" xfId="15127"/>
    <cellStyle name="常规 10 5 4 2 2 2 2 3 3 2" xfId="36661"/>
    <cellStyle name="常规 10 5 4 2 2 2 2 3 4" xfId="25897"/>
    <cellStyle name="常规 10 5 4 2 2 2 2 4" xfId="6155"/>
    <cellStyle name="常规 10 5 4 2 2 2 2 4 2" xfId="11537"/>
    <cellStyle name="常规 10 5 4 2 2 2 2 4 2 2" xfId="22301"/>
    <cellStyle name="常规 10 5 4 2 2 2 2 4 2 2 2" xfId="43835"/>
    <cellStyle name="常规 10 5 4 2 2 2 2 4 2 3" xfId="33071"/>
    <cellStyle name="常规 10 5 4 2 2 2 2 4 3" xfId="16919"/>
    <cellStyle name="常规 10 5 4 2 2 2 2 4 3 2" xfId="38453"/>
    <cellStyle name="常规 10 5 4 2 2 2 2 4 4" xfId="27689"/>
    <cellStyle name="常规 10 5 4 2 2 2 2 5" xfId="7953"/>
    <cellStyle name="常规 10 5 4 2 2 2 2 5 2" xfId="18717"/>
    <cellStyle name="常规 10 5 4 2 2 2 2 5 2 2" xfId="40251"/>
    <cellStyle name="常规 10 5 4 2 2 2 2 5 3" xfId="29487"/>
    <cellStyle name="常规 10 5 4 2 2 2 2 6" xfId="13335"/>
    <cellStyle name="常规 10 5 4 2 2 2 2 6 2" xfId="34869"/>
    <cellStyle name="常规 10 5 4 2 2 2 2 7" xfId="24105"/>
    <cellStyle name="常规 10 5 4 2 2 2 3" xfId="3019"/>
    <cellStyle name="常规 10 5 4 2 2 2 3 2" xfId="4811"/>
    <cellStyle name="常规 10 5 4 2 2 2 3 2 2" xfId="10193"/>
    <cellStyle name="常规 10 5 4 2 2 2 3 2 2 2" xfId="20957"/>
    <cellStyle name="常规 10 5 4 2 2 2 3 2 2 2 2" xfId="42491"/>
    <cellStyle name="常规 10 5 4 2 2 2 3 2 2 3" xfId="31727"/>
    <cellStyle name="常规 10 5 4 2 2 2 3 2 3" xfId="15575"/>
    <cellStyle name="常规 10 5 4 2 2 2 3 2 3 2" xfId="37109"/>
    <cellStyle name="常规 10 5 4 2 2 2 3 2 4" xfId="26345"/>
    <cellStyle name="常规 10 5 4 2 2 2 3 3" xfId="6603"/>
    <cellStyle name="常规 10 5 4 2 2 2 3 3 2" xfId="11985"/>
    <cellStyle name="常规 10 5 4 2 2 2 3 3 2 2" xfId="22749"/>
    <cellStyle name="常规 10 5 4 2 2 2 3 3 2 2 2" xfId="44283"/>
    <cellStyle name="常规 10 5 4 2 2 2 3 3 2 3" xfId="33519"/>
    <cellStyle name="常规 10 5 4 2 2 2 3 3 3" xfId="17367"/>
    <cellStyle name="常规 10 5 4 2 2 2 3 3 3 2" xfId="38901"/>
    <cellStyle name="常规 10 5 4 2 2 2 3 3 4" xfId="28137"/>
    <cellStyle name="常规 10 5 4 2 2 2 3 4" xfId="8401"/>
    <cellStyle name="常规 10 5 4 2 2 2 3 4 2" xfId="19165"/>
    <cellStyle name="常规 10 5 4 2 2 2 3 4 2 2" xfId="40699"/>
    <cellStyle name="常规 10 5 4 2 2 2 3 4 3" xfId="29935"/>
    <cellStyle name="常规 10 5 4 2 2 2 3 5" xfId="13783"/>
    <cellStyle name="常规 10 5 4 2 2 2 3 5 2" xfId="35317"/>
    <cellStyle name="常规 10 5 4 2 2 2 3 6" xfId="24553"/>
    <cellStyle name="常规 10 5 4 2 2 2 4" xfId="3915"/>
    <cellStyle name="常规 10 5 4 2 2 2 4 2" xfId="9297"/>
    <cellStyle name="常规 10 5 4 2 2 2 4 2 2" xfId="20061"/>
    <cellStyle name="常规 10 5 4 2 2 2 4 2 2 2" xfId="41595"/>
    <cellStyle name="常规 10 5 4 2 2 2 4 2 3" xfId="30831"/>
    <cellStyle name="常规 10 5 4 2 2 2 4 3" xfId="14679"/>
    <cellStyle name="常规 10 5 4 2 2 2 4 3 2" xfId="36213"/>
    <cellStyle name="常规 10 5 4 2 2 2 4 4" xfId="25449"/>
    <cellStyle name="常规 10 5 4 2 2 2 5" xfId="5707"/>
    <cellStyle name="常规 10 5 4 2 2 2 5 2" xfId="11089"/>
    <cellStyle name="常规 10 5 4 2 2 2 5 2 2" xfId="21853"/>
    <cellStyle name="常规 10 5 4 2 2 2 5 2 2 2" xfId="43387"/>
    <cellStyle name="常规 10 5 4 2 2 2 5 2 3" xfId="32623"/>
    <cellStyle name="常规 10 5 4 2 2 2 5 3" xfId="16471"/>
    <cellStyle name="常规 10 5 4 2 2 2 5 3 2" xfId="38005"/>
    <cellStyle name="常规 10 5 4 2 2 2 5 4" xfId="27241"/>
    <cellStyle name="常规 10 5 4 2 2 2 6" xfId="7505"/>
    <cellStyle name="常规 10 5 4 2 2 2 6 2" xfId="18269"/>
    <cellStyle name="常规 10 5 4 2 2 2 6 2 2" xfId="39803"/>
    <cellStyle name="常规 10 5 4 2 2 2 6 3" xfId="29039"/>
    <cellStyle name="常规 10 5 4 2 2 2 7" xfId="12887"/>
    <cellStyle name="常规 10 5 4 2 2 2 7 2" xfId="34421"/>
    <cellStyle name="常规 10 5 4 2 2 2 8" xfId="23657"/>
    <cellStyle name="常规 10 5 4 2 2 3" xfId="2347"/>
    <cellStyle name="常规 10 5 4 2 2 3 2" xfId="3243"/>
    <cellStyle name="常规 10 5 4 2 2 3 2 2" xfId="5035"/>
    <cellStyle name="常规 10 5 4 2 2 3 2 2 2" xfId="10417"/>
    <cellStyle name="常规 10 5 4 2 2 3 2 2 2 2" xfId="21181"/>
    <cellStyle name="常规 10 5 4 2 2 3 2 2 2 2 2" xfId="42715"/>
    <cellStyle name="常规 10 5 4 2 2 3 2 2 2 3" xfId="31951"/>
    <cellStyle name="常规 10 5 4 2 2 3 2 2 3" xfId="15799"/>
    <cellStyle name="常规 10 5 4 2 2 3 2 2 3 2" xfId="37333"/>
    <cellStyle name="常规 10 5 4 2 2 3 2 2 4" xfId="26569"/>
    <cellStyle name="常规 10 5 4 2 2 3 2 3" xfId="6827"/>
    <cellStyle name="常规 10 5 4 2 2 3 2 3 2" xfId="12209"/>
    <cellStyle name="常规 10 5 4 2 2 3 2 3 2 2" xfId="22973"/>
    <cellStyle name="常规 10 5 4 2 2 3 2 3 2 2 2" xfId="44507"/>
    <cellStyle name="常规 10 5 4 2 2 3 2 3 2 3" xfId="33743"/>
    <cellStyle name="常规 10 5 4 2 2 3 2 3 3" xfId="17591"/>
    <cellStyle name="常规 10 5 4 2 2 3 2 3 3 2" xfId="39125"/>
    <cellStyle name="常规 10 5 4 2 2 3 2 3 4" xfId="28361"/>
    <cellStyle name="常规 10 5 4 2 2 3 2 4" xfId="8625"/>
    <cellStyle name="常规 10 5 4 2 2 3 2 4 2" xfId="19389"/>
    <cellStyle name="常规 10 5 4 2 2 3 2 4 2 2" xfId="40923"/>
    <cellStyle name="常规 10 5 4 2 2 3 2 4 3" xfId="30159"/>
    <cellStyle name="常规 10 5 4 2 2 3 2 5" xfId="14007"/>
    <cellStyle name="常规 10 5 4 2 2 3 2 5 2" xfId="35541"/>
    <cellStyle name="常规 10 5 4 2 2 3 2 6" xfId="24777"/>
    <cellStyle name="常规 10 5 4 2 2 3 3" xfId="4139"/>
    <cellStyle name="常规 10 5 4 2 2 3 3 2" xfId="9521"/>
    <cellStyle name="常规 10 5 4 2 2 3 3 2 2" xfId="20285"/>
    <cellStyle name="常规 10 5 4 2 2 3 3 2 2 2" xfId="41819"/>
    <cellStyle name="常规 10 5 4 2 2 3 3 2 3" xfId="31055"/>
    <cellStyle name="常规 10 5 4 2 2 3 3 3" xfId="14903"/>
    <cellStyle name="常规 10 5 4 2 2 3 3 3 2" xfId="36437"/>
    <cellStyle name="常规 10 5 4 2 2 3 3 4" xfId="25673"/>
    <cellStyle name="常规 10 5 4 2 2 3 4" xfId="5931"/>
    <cellStyle name="常规 10 5 4 2 2 3 4 2" xfId="11313"/>
    <cellStyle name="常规 10 5 4 2 2 3 4 2 2" xfId="22077"/>
    <cellStyle name="常规 10 5 4 2 2 3 4 2 2 2" xfId="43611"/>
    <cellStyle name="常规 10 5 4 2 2 3 4 2 3" xfId="32847"/>
    <cellStyle name="常规 10 5 4 2 2 3 4 3" xfId="16695"/>
    <cellStyle name="常规 10 5 4 2 2 3 4 3 2" xfId="38229"/>
    <cellStyle name="常规 10 5 4 2 2 3 4 4" xfId="27465"/>
    <cellStyle name="常规 10 5 4 2 2 3 5" xfId="7729"/>
    <cellStyle name="常规 10 5 4 2 2 3 5 2" xfId="18493"/>
    <cellStyle name="常规 10 5 4 2 2 3 5 2 2" xfId="40027"/>
    <cellStyle name="常规 10 5 4 2 2 3 5 3" xfId="29263"/>
    <cellStyle name="常规 10 5 4 2 2 3 6" xfId="13111"/>
    <cellStyle name="常规 10 5 4 2 2 3 6 2" xfId="34645"/>
    <cellStyle name="常规 10 5 4 2 2 3 7" xfId="23881"/>
    <cellStyle name="常规 10 5 4 2 2 4" xfId="2795"/>
    <cellStyle name="常规 10 5 4 2 2 4 2" xfId="4587"/>
    <cellStyle name="常规 10 5 4 2 2 4 2 2" xfId="9969"/>
    <cellStyle name="常规 10 5 4 2 2 4 2 2 2" xfId="20733"/>
    <cellStyle name="常规 10 5 4 2 2 4 2 2 2 2" xfId="42267"/>
    <cellStyle name="常规 10 5 4 2 2 4 2 2 3" xfId="31503"/>
    <cellStyle name="常规 10 5 4 2 2 4 2 3" xfId="15351"/>
    <cellStyle name="常规 10 5 4 2 2 4 2 3 2" xfId="36885"/>
    <cellStyle name="常规 10 5 4 2 2 4 2 4" xfId="26121"/>
    <cellStyle name="常规 10 5 4 2 2 4 3" xfId="6379"/>
    <cellStyle name="常规 10 5 4 2 2 4 3 2" xfId="11761"/>
    <cellStyle name="常规 10 5 4 2 2 4 3 2 2" xfId="22525"/>
    <cellStyle name="常规 10 5 4 2 2 4 3 2 2 2" xfId="44059"/>
    <cellStyle name="常规 10 5 4 2 2 4 3 2 3" xfId="33295"/>
    <cellStyle name="常规 10 5 4 2 2 4 3 3" xfId="17143"/>
    <cellStyle name="常规 10 5 4 2 2 4 3 3 2" xfId="38677"/>
    <cellStyle name="常规 10 5 4 2 2 4 3 4" xfId="27913"/>
    <cellStyle name="常规 10 5 4 2 2 4 4" xfId="8177"/>
    <cellStyle name="常规 10 5 4 2 2 4 4 2" xfId="18941"/>
    <cellStyle name="常规 10 5 4 2 2 4 4 2 2" xfId="40475"/>
    <cellStyle name="常规 10 5 4 2 2 4 4 3" xfId="29711"/>
    <cellStyle name="常规 10 5 4 2 2 4 5" xfId="13559"/>
    <cellStyle name="常规 10 5 4 2 2 4 5 2" xfId="35093"/>
    <cellStyle name="常规 10 5 4 2 2 4 6" xfId="24329"/>
    <cellStyle name="常规 10 5 4 2 2 5" xfId="3691"/>
    <cellStyle name="常规 10 5 4 2 2 5 2" xfId="9073"/>
    <cellStyle name="常规 10 5 4 2 2 5 2 2" xfId="19837"/>
    <cellStyle name="常规 10 5 4 2 2 5 2 2 2" xfId="41371"/>
    <cellStyle name="常规 10 5 4 2 2 5 2 3" xfId="30607"/>
    <cellStyle name="常规 10 5 4 2 2 5 3" xfId="14455"/>
    <cellStyle name="常规 10 5 4 2 2 5 3 2" xfId="35989"/>
    <cellStyle name="常规 10 5 4 2 2 5 4" xfId="25225"/>
    <cellStyle name="常规 10 5 4 2 2 6" xfId="5483"/>
    <cellStyle name="常规 10 5 4 2 2 6 2" xfId="10865"/>
    <cellStyle name="常规 10 5 4 2 2 6 2 2" xfId="21629"/>
    <cellStyle name="常规 10 5 4 2 2 6 2 2 2" xfId="43163"/>
    <cellStyle name="常规 10 5 4 2 2 6 2 3" xfId="32399"/>
    <cellStyle name="常规 10 5 4 2 2 6 3" xfId="16247"/>
    <cellStyle name="常规 10 5 4 2 2 6 3 2" xfId="37781"/>
    <cellStyle name="常规 10 5 4 2 2 6 4" xfId="27017"/>
    <cellStyle name="常规 10 5 4 2 2 7" xfId="7281"/>
    <cellStyle name="常规 10 5 4 2 2 7 2" xfId="18045"/>
    <cellStyle name="常规 10 5 4 2 2 7 2 2" xfId="39579"/>
    <cellStyle name="常规 10 5 4 2 2 7 3" xfId="28815"/>
    <cellStyle name="常规 10 5 4 2 2 8" xfId="12663"/>
    <cellStyle name="常规 10 5 4 2 2 8 2" xfId="34197"/>
    <cellStyle name="常规 10 5 4 2 2 9" xfId="23433"/>
    <cellStyle name="常规 10 5 4 2 3" xfId="2010"/>
    <cellStyle name="常规 10 5 4 2 3 2" xfId="2459"/>
    <cellStyle name="常规 10 5 4 2 3 2 2" xfId="3355"/>
    <cellStyle name="常规 10 5 4 2 3 2 2 2" xfId="5147"/>
    <cellStyle name="常规 10 5 4 2 3 2 2 2 2" xfId="10529"/>
    <cellStyle name="常规 10 5 4 2 3 2 2 2 2 2" xfId="21293"/>
    <cellStyle name="常规 10 5 4 2 3 2 2 2 2 2 2" xfId="42827"/>
    <cellStyle name="常规 10 5 4 2 3 2 2 2 2 3" xfId="32063"/>
    <cellStyle name="常规 10 5 4 2 3 2 2 2 3" xfId="15911"/>
    <cellStyle name="常规 10 5 4 2 3 2 2 2 3 2" xfId="37445"/>
    <cellStyle name="常规 10 5 4 2 3 2 2 2 4" xfId="26681"/>
    <cellStyle name="常规 10 5 4 2 3 2 2 3" xfId="6939"/>
    <cellStyle name="常规 10 5 4 2 3 2 2 3 2" xfId="12321"/>
    <cellStyle name="常规 10 5 4 2 3 2 2 3 2 2" xfId="23085"/>
    <cellStyle name="常规 10 5 4 2 3 2 2 3 2 2 2" xfId="44619"/>
    <cellStyle name="常规 10 5 4 2 3 2 2 3 2 3" xfId="33855"/>
    <cellStyle name="常规 10 5 4 2 3 2 2 3 3" xfId="17703"/>
    <cellStyle name="常规 10 5 4 2 3 2 2 3 3 2" xfId="39237"/>
    <cellStyle name="常规 10 5 4 2 3 2 2 3 4" xfId="28473"/>
    <cellStyle name="常规 10 5 4 2 3 2 2 4" xfId="8737"/>
    <cellStyle name="常规 10 5 4 2 3 2 2 4 2" xfId="19501"/>
    <cellStyle name="常规 10 5 4 2 3 2 2 4 2 2" xfId="41035"/>
    <cellStyle name="常规 10 5 4 2 3 2 2 4 3" xfId="30271"/>
    <cellStyle name="常规 10 5 4 2 3 2 2 5" xfId="14119"/>
    <cellStyle name="常规 10 5 4 2 3 2 2 5 2" xfId="35653"/>
    <cellStyle name="常规 10 5 4 2 3 2 2 6" xfId="24889"/>
    <cellStyle name="常规 10 5 4 2 3 2 3" xfId="4251"/>
    <cellStyle name="常规 10 5 4 2 3 2 3 2" xfId="9633"/>
    <cellStyle name="常规 10 5 4 2 3 2 3 2 2" xfId="20397"/>
    <cellStyle name="常规 10 5 4 2 3 2 3 2 2 2" xfId="41931"/>
    <cellStyle name="常规 10 5 4 2 3 2 3 2 3" xfId="31167"/>
    <cellStyle name="常规 10 5 4 2 3 2 3 3" xfId="15015"/>
    <cellStyle name="常规 10 5 4 2 3 2 3 3 2" xfId="36549"/>
    <cellStyle name="常规 10 5 4 2 3 2 3 4" xfId="25785"/>
    <cellStyle name="常规 10 5 4 2 3 2 4" xfId="6043"/>
    <cellStyle name="常规 10 5 4 2 3 2 4 2" xfId="11425"/>
    <cellStyle name="常规 10 5 4 2 3 2 4 2 2" xfId="22189"/>
    <cellStyle name="常规 10 5 4 2 3 2 4 2 2 2" xfId="43723"/>
    <cellStyle name="常规 10 5 4 2 3 2 4 2 3" xfId="32959"/>
    <cellStyle name="常规 10 5 4 2 3 2 4 3" xfId="16807"/>
    <cellStyle name="常规 10 5 4 2 3 2 4 3 2" xfId="38341"/>
    <cellStyle name="常规 10 5 4 2 3 2 4 4" xfId="27577"/>
    <cellStyle name="常规 10 5 4 2 3 2 5" xfId="7841"/>
    <cellStyle name="常规 10 5 4 2 3 2 5 2" xfId="18605"/>
    <cellStyle name="常规 10 5 4 2 3 2 5 2 2" xfId="40139"/>
    <cellStyle name="常规 10 5 4 2 3 2 5 3" xfId="29375"/>
    <cellStyle name="常规 10 5 4 2 3 2 6" xfId="13223"/>
    <cellStyle name="常规 10 5 4 2 3 2 6 2" xfId="34757"/>
    <cellStyle name="常规 10 5 4 2 3 2 7" xfId="23993"/>
    <cellStyle name="常规 10 5 4 2 3 3" xfId="2907"/>
    <cellStyle name="常规 10 5 4 2 3 3 2" xfId="4699"/>
    <cellStyle name="常规 10 5 4 2 3 3 2 2" xfId="10081"/>
    <cellStyle name="常规 10 5 4 2 3 3 2 2 2" xfId="20845"/>
    <cellStyle name="常规 10 5 4 2 3 3 2 2 2 2" xfId="42379"/>
    <cellStyle name="常规 10 5 4 2 3 3 2 2 3" xfId="31615"/>
    <cellStyle name="常规 10 5 4 2 3 3 2 3" xfId="15463"/>
    <cellStyle name="常规 10 5 4 2 3 3 2 3 2" xfId="36997"/>
    <cellStyle name="常规 10 5 4 2 3 3 2 4" xfId="26233"/>
    <cellStyle name="常规 10 5 4 2 3 3 3" xfId="6491"/>
    <cellStyle name="常规 10 5 4 2 3 3 3 2" xfId="11873"/>
    <cellStyle name="常规 10 5 4 2 3 3 3 2 2" xfId="22637"/>
    <cellStyle name="常规 10 5 4 2 3 3 3 2 2 2" xfId="44171"/>
    <cellStyle name="常规 10 5 4 2 3 3 3 2 3" xfId="33407"/>
    <cellStyle name="常规 10 5 4 2 3 3 3 3" xfId="17255"/>
    <cellStyle name="常规 10 5 4 2 3 3 3 3 2" xfId="38789"/>
    <cellStyle name="常规 10 5 4 2 3 3 3 4" xfId="28025"/>
    <cellStyle name="常规 10 5 4 2 3 3 4" xfId="8289"/>
    <cellStyle name="常规 10 5 4 2 3 3 4 2" xfId="19053"/>
    <cellStyle name="常规 10 5 4 2 3 3 4 2 2" xfId="40587"/>
    <cellStyle name="常规 10 5 4 2 3 3 4 3" xfId="29823"/>
    <cellStyle name="常规 10 5 4 2 3 3 5" xfId="13671"/>
    <cellStyle name="常规 10 5 4 2 3 3 5 2" xfId="35205"/>
    <cellStyle name="常规 10 5 4 2 3 3 6" xfId="24441"/>
    <cellStyle name="常规 10 5 4 2 3 4" xfId="3803"/>
    <cellStyle name="常规 10 5 4 2 3 4 2" xfId="9185"/>
    <cellStyle name="常规 10 5 4 2 3 4 2 2" xfId="19949"/>
    <cellStyle name="常规 10 5 4 2 3 4 2 2 2" xfId="41483"/>
    <cellStyle name="常规 10 5 4 2 3 4 2 3" xfId="30719"/>
    <cellStyle name="常规 10 5 4 2 3 4 3" xfId="14567"/>
    <cellStyle name="常规 10 5 4 2 3 4 3 2" xfId="36101"/>
    <cellStyle name="常规 10 5 4 2 3 4 4" xfId="25337"/>
    <cellStyle name="常规 10 5 4 2 3 5" xfId="5595"/>
    <cellStyle name="常规 10 5 4 2 3 5 2" xfId="10977"/>
    <cellStyle name="常规 10 5 4 2 3 5 2 2" xfId="21741"/>
    <cellStyle name="常规 10 5 4 2 3 5 2 2 2" xfId="43275"/>
    <cellStyle name="常规 10 5 4 2 3 5 2 3" xfId="32511"/>
    <cellStyle name="常规 10 5 4 2 3 5 3" xfId="16359"/>
    <cellStyle name="常规 10 5 4 2 3 5 3 2" xfId="37893"/>
    <cellStyle name="常规 10 5 4 2 3 5 4" xfId="27129"/>
    <cellStyle name="常规 10 5 4 2 3 6" xfId="7393"/>
    <cellStyle name="常规 10 5 4 2 3 6 2" xfId="18157"/>
    <cellStyle name="常规 10 5 4 2 3 6 2 2" xfId="39691"/>
    <cellStyle name="常规 10 5 4 2 3 6 3" xfId="28927"/>
    <cellStyle name="常规 10 5 4 2 3 7" xfId="12775"/>
    <cellStyle name="常规 10 5 4 2 3 7 2" xfId="34309"/>
    <cellStyle name="常规 10 5 4 2 3 8" xfId="23545"/>
    <cellStyle name="常规 10 5 4 2 4" xfId="2235"/>
    <cellStyle name="常规 10 5 4 2 4 2" xfId="3131"/>
    <cellStyle name="常规 10 5 4 2 4 2 2" xfId="4923"/>
    <cellStyle name="常规 10 5 4 2 4 2 2 2" xfId="10305"/>
    <cellStyle name="常规 10 5 4 2 4 2 2 2 2" xfId="21069"/>
    <cellStyle name="常规 10 5 4 2 4 2 2 2 2 2" xfId="42603"/>
    <cellStyle name="常规 10 5 4 2 4 2 2 2 3" xfId="31839"/>
    <cellStyle name="常规 10 5 4 2 4 2 2 3" xfId="15687"/>
    <cellStyle name="常规 10 5 4 2 4 2 2 3 2" xfId="37221"/>
    <cellStyle name="常规 10 5 4 2 4 2 2 4" xfId="26457"/>
    <cellStyle name="常规 10 5 4 2 4 2 3" xfId="6715"/>
    <cellStyle name="常规 10 5 4 2 4 2 3 2" xfId="12097"/>
    <cellStyle name="常规 10 5 4 2 4 2 3 2 2" xfId="22861"/>
    <cellStyle name="常规 10 5 4 2 4 2 3 2 2 2" xfId="44395"/>
    <cellStyle name="常规 10 5 4 2 4 2 3 2 3" xfId="33631"/>
    <cellStyle name="常规 10 5 4 2 4 2 3 3" xfId="17479"/>
    <cellStyle name="常规 10 5 4 2 4 2 3 3 2" xfId="39013"/>
    <cellStyle name="常规 10 5 4 2 4 2 3 4" xfId="28249"/>
    <cellStyle name="常规 10 5 4 2 4 2 4" xfId="8513"/>
    <cellStyle name="常规 10 5 4 2 4 2 4 2" xfId="19277"/>
    <cellStyle name="常规 10 5 4 2 4 2 4 2 2" xfId="40811"/>
    <cellStyle name="常规 10 5 4 2 4 2 4 3" xfId="30047"/>
    <cellStyle name="常规 10 5 4 2 4 2 5" xfId="13895"/>
    <cellStyle name="常规 10 5 4 2 4 2 5 2" xfId="35429"/>
    <cellStyle name="常规 10 5 4 2 4 2 6" xfId="24665"/>
    <cellStyle name="常规 10 5 4 2 4 3" xfId="4027"/>
    <cellStyle name="常规 10 5 4 2 4 3 2" xfId="9409"/>
    <cellStyle name="常规 10 5 4 2 4 3 2 2" xfId="20173"/>
    <cellStyle name="常规 10 5 4 2 4 3 2 2 2" xfId="41707"/>
    <cellStyle name="常规 10 5 4 2 4 3 2 3" xfId="30943"/>
    <cellStyle name="常规 10 5 4 2 4 3 3" xfId="14791"/>
    <cellStyle name="常规 10 5 4 2 4 3 3 2" xfId="36325"/>
    <cellStyle name="常规 10 5 4 2 4 3 4" xfId="25561"/>
    <cellStyle name="常规 10 5 4 2 4 4" xfId="5819"/>
    <cellStyle name="常规 10 5 4 2 4 4 2" xfId="11201"/>
    <cellStyle name="常规 10 5 4 2 4 4 2 2" xfId="21965"/>
    <cellStyle name="常规 10 5 4 2 4 4 2 2 2" xfId="43499"/>
    <cellStyle name="常规 10 5 4 2 4 4 2 3" xfId="32735"/>
    <cellStyle name="常规 10 5 4 2 4 4 3" xfId="16583"/>
    <cellStyle name="常规 10 5 4 2 4 4 3 2" xfId="38117"/>
    <cellStyle name="常规 10 5 4 2 4 4 4" xfId="27353"/>
    <cellStyle name="常规 10 5 4 2 4 5" xfId="7617"/>
    <cellStyle name="常规 10 5 4 2 4 5 2" xfId="18381"/>
    <cellStyle name="常规 10 5 4 2 4 5 2 2" xfId="39915"/>
    <cellStyle name="常规 10 5 4 2 4 5 3" xfId="29151"/>
    <cellStyle name="常规 10 5 4 2 4 6" xfId="12999"/>
    <cellStyle name="常规 10 5 4 2 4 6 2" xfId="34533"/>
    <cellStyle name="常规 10 5 4 2 4 7" xfId="23769"/>
    <cellStyle name="常规 10 5 4 2 5" xfId="2683"/>
    <cellStyle name="常规 10 5 4 2 5 2" xfId="4475"/>
    <cellStyle name="常规 10 5 4 2 5 2 2" xfId="9857"/>
    <cellStyle name="常规 10 5 4 2 5 2 2 2" xfId="20621"/>
    <cellStyle name="常规 10 5 4 2 5 2 2 2 2" xfId="42155"/>
    <cellStyle name="常规 10 5 4 2 5 2 2 3" xfId="31391"/>
    <cellStyle name="常规 10 5 4 2 5 2 3" xfId="15239"/>
    <cellStyle name="常规 10 5 4 2 5 2 3 2" xfId="36773"/>
    <cellStyle name="常规 10 5 4 2 5 2 4" xfId="26009"/>
    <cellStyle name="常规 10 5 4 2 5 3" xfId="6267"/>
    <cellStyle name="常规 10 5 4 2 5 3 2" xfId="11649"/>
    <cellStyle name="常规 10 5 4 2 5 3 2 2" xfId="22413"/>
    <cellStyle name="常规 10 5 4 2 5 3 2 2 2" xfId="43947"/>
    <cellStyle name="常规 10 5 4 2 5 3 2 3" xfId="33183"/>
    <cellStyle name="常规 10 5 4 2 5 3 3" xfId="17031"/>
    <cellStyle name="常规 10 5 4 2 5 3 3 2" xfId="38565"/>
    <cellStyle name="常规 10 5 4 2 5 3 4" xfId="27801"/>
    <cellStyle name="常规 10 5 4 2 5 4" xfId="8065"/>
    <cellStyle name="常规 10 5 4 2 5 4 2" xfId="18829"/>
    <cellStyle name="常规 10 5 4 2 5 4 2 2" xfId="40363"/>
    <cellStyle name="常规 10 5 4 2 5 4 3" xfId="29599"/>
    <cellStyle name="常规 10 5 4 2 5 5" xfId="13447"/>
    <cellStyle name="常规 10 5 4 2 5 5 2" xfId="34981"/>
    <cellStyle name="常规 10 5 4 2 5 6" xfId="24217"/>
    <cellStyle name="常规 10 5 4 2 6" xfId="3579"/>
    <cellStyle name="常规 10 5 4 2 6 2" xfId="8961"/>
    <cellStyle name="常规 10 5 4 2 6 2 2" xfId="19725"/>
    <cellStyle name="常规 10 5 4 2 6 2 2 2" xfId="41259"/>
    <cellStyle name="常规 10 5 4 2 6 2 3" xfId="30495"/>
    <cellStyle name="常规 10 5 4 2 6 3" xfId="14343"/>
    <cellStyle name="常规 10 5 4 2 6 3 2" xfId="35877"/>
    <cellStyle name="常规 10 5 4 2 6 4" xfId="25113"/>
    <cellStyle name="常规 10 5 4 2 7" xfId="5371"/>
    <cellStyle name="常规 10 5 4 2 7 2" xfId="10753"/>
    <cellStyle name="常规 10 5 4 2 7 2 2" xfId="21517"/>
    <cellStyle name="常规 10 5 4 2 7 2 2 2" xfId="43051"/>
    <cellStyle name="常规 10 5 4 2 7 2 3" xfId="32287"/>
    <cellStyle name="常规 10 5 4 2 7 3" xfId="16135"/>
    <cellStyle name="常规 10 5 4 2 7 3 2" xfId="37669"/>
    <cellStyle name="常规 10 5 4 2 7 4" xfId="26905"/>
    <cellStyle name="常规 10 5 4 2 8" xfId="7169"/>
    <cellStyle name="常规 10 5 4 2 8 2" xfId="17933"/>
    <cellStyle name="常规 10 5 4 2 8 2 2" xfId="39467"/>
    <cellStyle name="常规 10 5 4 2 8 3" xfId="28703"/>
    <cellStyle name="常规 10 5 4 2 9" xfId="12551"/>
    <cellStyle name="常规 10 5 4 2 9 2" xfId="34085"/>
    <cellStyle name="常规 10 5 4 3" xfId="1842"/>
    <cellStyle name="常规 10 5 4 3 2" xfId="2066"/>
    <cellStyle name="常规 10 5 4 3 2 2" xfId="2515"/>
    <cellStyle name="常规 10 5 4 3 2 2 2" xfId="3411"/>
    <cellStyle name="常规 10 5 4 3 2 2 2 2" xfId="5203"/>
    <cellStyle name="常规 10 5 4 3 2 2 2 2 2" xfId="10585"/>
    <cellStyle name="常规 10 5 4 3 2 2 2 2 2 2" xfId="21349"/>
    <cellStyle name="常规 10 5 4 3 2 2 2 2 2 2 2" xfId="42883"/>
    <cellStyle name="常规 10 5 4 3 2 2 2 2 2 3" xfId="32119"/>
    <cellStyle name="常规 10 5 4 3 2 2 2 2 3" xfId="15967"/>
    <cellStyle name="常规 10 5 4 3 2 2 2 2 3 2" xfId="37501"/>
    <cellStyle name="常规 10 5 4 3 2 2 2 2 4" xfId="26737"/>
    <cellStyle name="常规 10 5 4 3 2 2 2 3" xfId="6995"/>
    <cellStyle name="常规 10 5 4 3 2 2 2 3 2" xfId="12377"/>
    <cellStyle name="常规 10 5 4 3 2 2 2 3 2 2" xfId="23141"/>
    <cellStyle name="常规 10 5 4 3 2 2 2 3 2 2 2" xfId="44675"/>
    <cellStyle name="常规 10 5 4 3 2 2 2 3 2 3" xfId="33911"/>
    <cellStyle name="常规 10 5 4 3 2 2 2 3 3" xfId="17759"/>
    <cellStyle name="常规 10 5 4 3 2 2 2 3 3 2" xfId="39293"/>
    <cellStyle name="常规 10 5 4 3 2 2 2 3 4" xfId="28529"/>
    <cellStyle name="常规 10 5 4 3 2 2 2 4" xfId="8793"/>
    <cellStyle name="常规 10 5 4 3 2 2 2 4 2" xfId="19557"/>
    <cellStyle name="常规 10 5 4 3 2 2 2 4 2 2" xfId="41091"/>
    <cellStyle name="常规 10 5 4 3 2 2 2 4 3" xfId="30327"/>
    <cellStyle name="常规 10 5 4 3 2 2 2 5" xfId="14175"/>
    <cellStyle name="常规 10 5 4 3 2 2 2 5 2" xfId="35709"/>
    <cellStyle name="常规 10 5 4 3 2 2 2 6" xfId="24945"/>
    <cellStyle name="常规 10 5 4 3 2 2 3" xfId="4307"/>
    <cellStyle name="常规 10 5 4 3 2 2 3 2" xfId="9689"/>
    <cellStyle name="常规 10 5 4 3 2 2 3 2 2" xfId="20453"/>
    <cellStyle name="常规 10 5 4 3 2 2 3 2 2 2" xfId="41987"/>
    <cellStyle name="常规 10 5 4 3 2 2 3 2 3" xfId="31223"/>
    <cellStyle name="常规 10 5 4 3 2 2 3 3" xfId="15071"/>
    <cellStyle name="常规 10 5 4 3 2 2 3 3 2" xfId="36605"/>
    <cellStyle name="常规 10 5 4 3 2 2 3 4" xfId="25841"/>
    <cellStyle name="常规 10 5 4 3 2 2 4" xfId="6099"/>
    <cellStyle name="常规 10 5 4 3 2 2 4 2" xfId="11481"/>
    <cellStyle name="常规 10 5 4 3 2 2 4 2 2" xfId="22245"/>
    <cellStyle name="常规 10 5 4 3 2 2 4 2 2 2" xfId="43779"/>
    <cellStyle name="常规 10 5 4 3 2 2 4 2 3" xfId="33015"/>
    <cellStyle name="常规 10 5 4 3 2 2 4 3" xfId="16863"/>
    <cellStyle name="常规 10 5 4 3 2 2 4 3 2" xfId="38397"/>
    <cellStyle name="常规 10 5 4 3 2 2 4 4" xfId="27633"/>
    <cellStyle name="常规 10 5 4 3 2 2 5" xfId="7897"/>
    <cellStyle name="常规 10 5 4 3 2 2 5 2" xfId="18661"/>
    <cellStyle name="常规 10 5 4 3 2 2 5 2 2" xfId="40195"/>
    <cellStyle name="常规 10 5 4 3 2 2 5 3" xfId="29431"/>
    <cellStyle name="常规 10 5 4 3 2 2 6" xfId="13279"/>
    <cellStyle name="常规 10 5 4 3 2 2 6 2" xfId="34813"/>
    <cellStyle name="常规 10 5 4 3 2 2 7" xfId="24049"/>
    <cellStyle name="常规 10 5 4 3 2 3" xfId="2963"/>
    <cellStyle name="常规 10 5 4 3 2 3 2" xfId="4755"/>
    <cellStyle name="常规 10 5 4 3 2 3 2 2" xfId="10137"/>
    <cellStyle name="常规 10 5 4 3 2 3 2 2 2" xfId="20901"/>
    <cellStyle name="常规 10 5 4 3 2 3 2 2 2 2" xfId="42435"/>
    <cellStyle name="常规 10 5 4 3 2 3 2 2 3" xfId="31671"/>
    <cellStyle name="常规 10 5 4 3 2 3 2 3" xfId="15519"/>
    <cellStyle name="常规 10 5 4 3 2 3 2 3 2" xfId="37053"/>
    <cellStyle name="常规 10 5 4 3 2 3 2 4" xfId="26289"/>
    <cellStyle name="常规 10 5 4 3 2 3 3" xfId="6547"/>
    <cellStyle name="常规 10 5 4 3 2 3 3 2" xfId="11929"/>
    <cellStyle name="常规 10 5 4 3 2 3 3 2 2" xfId="22693"/>
    <cellStyle name="常规 10 5 4 3 2 3 3 2 2 2" xfId="44227"/>
    <cellStyle name="常规 10 5 4 3 2 3 3 2 3" xfId="33463"/>
    <cellStyle name="常规 10 5 4 3 2 3 3 3" xfId="17311"/>
    <cellStyle name="常规 10 5 4 3 2 3 3 3 2" xfId="38845"/>
    <cellStyle name="常规 10 5 4 3 2 3 3 4" xfId="28081"/>
    <cellStyle name="常规 10 5 4 3 2 3 4" xfId="8345"/>
    <cellStyle name="常规 10 5 4 3 2 3 4 2" xfId="19109"/>
    <cellStyle name="常规 10 5 4 3 2 3 4 2 2" xfId="40643"/>
    <cellStyle name="常规 10 5 4 3 2 3 4 3" xfId="29879"/>
    <cellStyle name="常规 10 5 4 3 2 3 5" xfId="13727"/>
    <cellStyle name="常规 10 5 4 3 2 3 5 2" xfId="35261"/>
    <cellStyle name="常规 10 5 4 3 2 3 6" xfId="24497"/>
    <cellStyle name="常规 10 5 4 3 2 4" xfId="3859"/>
    <cellStyle name="常规 10 5 4 3 2 4 2" xfId="9241"/>
    <cellStyle name="常规 10 5 4 3 2 4 2 2" xfId="20005"/>
    <cellStyle name="常规 10 5 4 3 2 4 2 2 2" xfId="41539"/>
    <cellStyle name="常规 10 5 4 3 2 4 2 3" xfId="30775"/>
    <cellStyle name="常规 10 5 4 3 2 4 3" xfId="14623"/>
    <cellStyle name="常规 10 5 4 3 2 4 3 2" xfId="36157"/>
    <cellStyle name="常规 10 5 4 3 2 4 4" xfId="25393"/>
    <cellStyle name="常规 10 5 4 3 2 5" xfId="5651"/>
    <cellStyle name="常规 10 5 4 3 2 5 2" xfId="11033"/>
    <cellStyle name="常规 10 5 4 3 2 5 2 2" xfId="21797"/>
    <cellStyle name="常规 10 5 4 3 2 5 2 2 2" xfId="43331"/>
    <cellStyle name="常规 10 5 4 3 2 5 2 3" xfId="32567"/>
    <cellStyle name="常规 10 5 4 3 2 5 3" xfId="16415"/>
    <cellStyle name="常规 10 5 4 3 2 5 3 2" xfId="37949"/>
    <cellStyle name="常规 10 5 4 3 2 5 4" xfId="27185"/>
    <cellStyle name="常规 10 5 4 3 2 6" xfId="7449"/>
    <cellStyle name="常规 10 5 4 3 2 6 2" xfId="18213"/>
    <cellStyle name="常规 10 5 4 3 2 6 2 2" xfId="39747"/>
    <cellStyle name="常规 10 5 4 3 2 6 3" xfId="28983"/>
    <cellStyle name="常规 10 5 4 3 2 7" xfId="12831"/>
    <cellStyle name="常规 10 5 4 3 2 7 2" xfId="34365"/>
    <cellStyle name="常规 10 5 4 3 2 8" xfId="23601"/>
    <cellStyle name="常规 10 5 4 3 3" xfId="2291"/>
    <cellStyle name="常规 10 5 4 3 3 2" xfId="3187"/>
    <cellStyle name="常规 10 5 4 3 3 2 2" xfId="4979"/>
    <cellStyle name="常规 10 5 4 3 3 2 2 2" xfId="10361"/>
    <cellStyle name="常规 10 5 4 3 3 2 2 2 2" xfId="21125"/>
    <cellStyle name="常规 10 5 4 3 3 2 2 2 2 2" xfId="42659"/>
    <cellStyle name="常规 10 5 4 3 3 2 2 2 3" xfId="31895"/>
    <cellStyle name="常规 10 5 4 3 3 2 2 3" xfId="15743"/>
    <cellStyle name="常规 10 5 4 3 3 2 2 3 2" xfId="37277"/>
    <cellStyle name="常规 10 5 4 3 3 2 2 4" xfId="26513"/>
    <cellStyle name="常规 10 5 4 3 3 2 3" xfId="6771"/>
    <cellStyle name="常规 10 5 4 3 3 2 3 2" xfId="12153"/>
    <cellStyle name="常规 10 5 4 3 3 2 3 2 2" xfId="22917"/>
    <cellStyle name="常规 10 5 4 3 3 2 3 2 2 2" xfId="44451"/>
    <cellStyle name="常规 10 5 4 3 3 2 3 2 3" xfId="33687"/>
    <cellStyle name="常规 10 5 4 3 3 2 3 3" xfId="17535"/>
    <cellStyle name="常规 10 5 4 3 3 2 3 3 2" xfId="39069"/>
    <cellStyle name="常规 10 5 4 3 3 2 3 4" xfId="28305"/>
    <cellStyle name="常规 10 5 4 3 3 2 4" xfId="8569"/>
    <cellStyle name="常规 10 5 4 3 3 2 4 2" xfId="19333"/>
    <cellStyle name="常规 10 5 4 3 3 2 4 2 2" xfId="40867"/>
    <cellStyle name="常规 10 5 4 3 3 2 4 3" xfId="30103"/>
    <cellStyle name="常规 10 5 4 3 3 2 5" xfId="13951"/>
    <cellStyle name="常规 10 5 4 3 3 2 5 2" xfId="35485"/>
    <cellStyle name="常规 10 5 4 3 3 2 6" xfId="24721"/>
    <cellStyle name="常规 10 5 4 3 3 3" xfId="4083"/>
    <cellStyle name="常规 10 5 4 3 3 3 2" xfId="9465"/>
    <cellStyle name="常规 10 5 4 3 3 3 2 2" xfId="20229"/>
    <cellStyle name="常规 10 5 4 3 3 3 2 2 2" xfId="41763"/>
    <cellStyle name="常规 10 5 4 3 3 3 2 3" xfId="30999"/>
    <cellStyle name="常规 10 5 4 3 3 3 3" xfId="14847"/>
    <cellStyle name="常规 10 5 4 3 3 3 3 2" xfId="36381"/>
    <cellStyle name="常规 10 5 4 3 3 3 4" xfId="25617"/>
    <cellStyle name="常规 10 5 4 3 3 4" xfId="5875"/>
    <cellStyle name="常规 10 5 4 3 3 4 2" xfId="11257"/>
    <cellStyle name="常规 10 5 4 3 3 4 2 2" xfId="22021"/>
    <cellStyle name="常规 10 5 4 3 3 4 2 2 2" xfId="43555"/>
    <cellStyle name="常规 10 5 4 3 3 4 2 3" xfId="32791"/>
    <cellStyle name="常规 10 5 4 3 3 4 3" xfId="16639"/>
    <cellStyle name="常规 10 5 4 3 3 4 3 2" xfId="38173"/>
    <cellStyle name="常规 10 5 4 3 3 4 4" xfId="27409"/>
    <cellStyle name="常规 10 5 4 3 3 5" xfId="7673"/>
    <cellStyle name="常规 10 5 4 3 3 5 2" xfId="18437"/>
    <cellStyle name="常规 10 5 4 3 3 5 2 2" xfId="39971"/>
    <cellStyle name="常规 10 5 4 3 3 5 3" xfId="29207"/>
    <cellStyle name="常规 10 5 4 3 3 6" xfId="13055"/>
    <cellStyle name="常规 10 5 4 3 3 6 2" xfId="34589"/>
    <cellStyle name="常规 10 5 4 3 3 7" xfId="23825"/>
    <cellStyle name="常规 10 5 4 3 4" xfId="2739"/>
    <cellStyle name="常规 10 5 4 3 4 2" xfId="4531"/>
    <cellStyle name="常规 10 5 4 3 4 2 2" xfId="9913"/>
    <cellStyle name="常规 10 5 4 3 4 2 2 2" xfId="20677"/>
    <cellStyle name="常规 10 5 4 3 4 2 2 2 2" xfId="42211"/>
    <cellStyle name="常规 10 5 4 3 4 2 2 3" xfId="31447"/>
    <cellStyle name="常规 10 5 4 3 4 2 3" xfId="15295"/>
    <cellStyle name="常规 10 5 4 3 4 2 3 2" xfId="36829"/>
    <cellStyle name="常规 10 5 4 3 4 2 4" xfId="26065"/>
    <cellStyle name="常规 10 5 4 3 4 3" xfId="6323"/>
    <cellStyle name="常规 10 5 4 3 4 3 2" xfId="11705"/>
    <cellStyle name="常规 10 5 4 3 4 3 2 2" xfId="22469"/>
    <cellStyle name="常规 10 5 4 3 4 3 2 2 2" xfId="44003"/>
    <cellStyle name="常规 10 5 4 3 4 3 2 3" xfId="33239"/>
    <cellStyle name="常规 10 5 4 3 4 3 3" xfId="17087"/>
    <cellStyle name="常规 10 5 4 3 4 3 3 2" xfId="38621"/>
    <cellStyle name="常规 10 5 4 3 4 3 4" xfId="27857"/>
    <cellStyle name="常规 10 5 4 3 4 4" xfId="8121"/>
    <cellStyle name="常规 10 5 4 3 4 4 2" xfId="18885"/>
    <cellStyle name="常规 10 5 4 3 4 4 2 2" xfId="40419"/>
    <cellStyle name="常规 10 5 4 3 4 4 3" xfId="29655"/>
    <cellStyle name="常规 10 5 4 3 4 5" xfId="13503"/>
    <cellStyle name="常规 10 5 4 3 4 5 2" xfId="35037"/>
    <cellStyle name="常规 10 5 4 3 4 6" xfId="24273"/>
    <cellStyle name="常规 10 5 4 3 5" xfId="3635"/>
    <cellStyle name="常规 10 5 4 3 5 2" xfId="9017"/>
    <cellStyle name="常规 10 5 4 3 5 2 2" xfId="19781"/>
    <cellStyle name="常规 10 5 4 3 5 2 2 2" xfId="41315"/>
    <cellStyle name="常规 10 5 4 3 5 2 3" xfId="30551"/>
    <cellStyle name="常规 10 5 4 3 5 3" xfId="14399"/>
    <cellStyle name="常规 10 5 4 3 5 3 2" xfId="35933"/>
    <cellStyle name="常规 10 5 4 3 5 4" xfId="25169"/>
    <cellStyle name="常规 10 5 4 3 6" xfId="5427"/>
    <cellStyle name="常规 10 5 4 3 6 2" xfId="10809"/>
    <cellStyle name="常规 10 5 4 3 6 2 2" xfId="21573"/>
    <cellStyle name="常规 10 5 4 3 6 2 2 2" xfId="43107"/>
    <cellStyle name="常规 10 5 4 3 6 2 3" xfId="32343"/>
    <cellStyle name="常规 10 5 4 3 6 3" xfId="16191"/>
    <cellStyle name="常规 10 5 4 3 6 3 2" xfId="37725"/>
    <cellStyle name="常规 10 5 4 3 6 4" xfId="26961"/>
    <cellStyle name="常规 10 5 4 3 7" xfId="7225"/>
    <cellStyle name="常规 10 5 4 3 7 2" xfId="17989"/>
    <cellStyle name="常规 10 5 4 3 7 2 2" xfId="39523"/>
    <cellStyle name="常规 10 5 4 3 7 3" xfId="28759"/>
    <cellStyle name="常规 10 5 4 3 8" xfId="12607"/>
    <cellStyle name="常规 10 5 4 3 8 2" xfId="34141"/>
    <cellStyle name="常规 10 5 4 3 9" xfId="23377"/>
    <cellStyle name="常规 10 5 4 4" xfId="1954"/>
    <cellStyle name="常规 10 5 4 4 2" xfId="2403"/>
    <cellStyle name="常规 10 5 4 4 2 2" xfId="3299"/>
    <cellStyle name="常规 10 5 4 4 2 2 2" xfId="5091"/>
    <cellStyle name="常规 10 5 4 4 2 2 2 2" xfId="10473"/>
    <cellStyle name="常规 10 5 4 4 2 2 2 2 2" xfId="21237"/>
    <cellStyle name="常规 10 5 4 4 2 2 2 2 2 2" xfId="42771"/>
    <cellStyle name="常规 10 5 4 4 2 2 2 2 3" xfId="32007"/>
    <cellStyle name="常规 10 5 4 4 2 2 2 3" xfId="15855"/>
    <cellStyle name="常规 10 5 4 4 2 2 2 3 2" xfId="37389"/>
    <cellStyle name="常规 10 5 4 4 2 2 2 4" xfId="26625"/>
    <cellStyle name="常规 10 5 4 4 2 2 3" xfId="6883"/>
    <cellStyle name="常规 10 5 4 4 2 2 3 2" xfId="12265"/>
    <cellStyle name="常规 10 5 4 4 2 2 3 2 2" xfId="23029"/>
    <cellStyle name="常规 10 5 4 4 2 2 3 2 2 2" xfId="44563"/>
    <cellStyle name="常规 10 5 4 4 2 2 3 2 3" xfId="33799"/>
    <cellStyle name="常规 10 5 4 4 2 2 3 3" xfId="17647"/>
    <cellStyle name="常规 10 5 4 4 2 2 3 3 2" xfId="39181"/>
    <cellStyle name="常规 10 5 4 4 2 2 3 4" xfId="28417"/>
    <cellStyle name="常规 10 5 4 4 2 2 4" xfId="8681"/>
    <cellStyle name="常规 10 5 4 4 2 2 4 2" xfId="19445"/>
    <cellStyle name="常规 10 5 4 4 2 2 4 2 2" xfId="40979"/>
    <cellStyle name="常规 10 5 4 4 2 2 4 3" xfId="30215"/>
    <cellStyle name="常规 10 5 4 4 2 2 5" xfId="14063"/>
    <cellStyle name="常规 10 5 4 4 2 2 5 2" xfId="35597"/>
    <cellStyle name="常规 10 5 4 4 2 2 6" xfId="24833"/>
    <cellStyle name="常规 10 5 4 4 2 3" xfId="4195"/>
    <cellStyle name="常规 10 5 4 4 2 3 2" xfId="9577"/>
    <cellStyle name="常规 10 5 4 4 2 3 2 2" xfId="20341"/>
    <cellStyle name="常规 10 5 4 4 2 3 2 2 2" xfId="41875"/>
    <cellStyle name="常规 10 5 4 4 2 3 2 3" xfId="31111"/>
    <cellStyle name="常规 10 5 4 4 2 3 3" xfId="14959"/>
    <cellStyle name="常规 10 5 4 4 2 3 3 2" xfId="36493"/>
    <cellStyle name="常规 10 5 4 4 2 3 4" xfId="25729"/>
    <cellStyle name="常规 10 5 4 4 2 4" xfId="5987"/>
    <cellStyle name="常规 10 5 4 4 2 4 2" xfId="11369"/>
    <cellStyle name="常规 10 5 4 4 2 4 2 2" xfId="22133"/>
    <cellStyle name="常规 10 5 4 4 2 4 2 2 2" xfId="43667"/>
    <cellStyle name="常规 10 5 4 4 2 4 2 3" xfId="32903"/>
    <cellStyle name="常规 10 5 4 4 2 4 3" xfId="16751"/>
    <cellStyle name="常规 10 5 4 4 2 4 3 2" xfId="38285"/>
    <cellStyle name="常规 10 5 4 4 2 4 4" xfId="27521"/>
    <cellStyle name="常规 10 5 4 4 2 5" xfId="7785"/>
    <cellStyle name="常规 10 5 4 4 2 5 2" xfId="18549"/>
    <cellStyle name="常规 10 5 4 4 2 5 2 2" xfId="40083"/>
    <cellStyle name="常规 10 5 4 4 2 5 3" xfId="29319"/>
    <cellStyle name="常规 10 5 4 4 2 6" xfId="13167"/>
    <cellStyle name="常规 10 5 4 4 2 6 2" xfId="34701"/>
    <cellStyle name="常规 10 5 4 4 2 7" xfId="23937"/>
    <cellStyle name="常规 10 5 4 4 3" xfId="2851"/>
    <cellStyle name="常规 10 5 4 4 3 2" xfId="4643"/>
    <cellStyle name="常规 10 5 4 4 3 2 2" xfId="10025"/>
    <cellStyle name="常规 10 5 4 4 3 2 2 2" xfId="20789"/>
    <cellStyle name="常规 10 5 4 4 3 2 2 2 2" xfId="42323"/>
    <cellStyle name="常规 10 5 4 4 3 2 2 3" xfId="31559"/>
    <cellStyle name="常规 10 5 4 4 3 2 3" xfId="15407"/>
    <cellStyle name="常规 10 5 4 4 3 2 3 2" xfId="36941"/>
    <cellStyle name="常规 10 5 4 4 3 2 4" xfId="26177"/>
    <cellStyle name="常规 10 5 4 4 3 3" xfId="6435"/>
    <cellStyle name="常规 10 5 4 4 3 3 2" xfId="11817"/>
    <cellStyle name="常规 10 5 4 4 3 3 2 2" xfId="22581"/>
    <cellStyle name="常规 10 5 4 4 3 3 2 2 2" xfId="44115"/>
    <cellStyle name="常规 10 5 4 4 3 3 2 3" xfId="33351"/>
    <cellStyle name="常规 10 5 4 4 3 3 3" xfId="17199"/>
    <cellStyle name="常规 10 5 4 4 3 3 3 2" xfId="38733"/>
    <cellStyle name="常规 10 5 4 4 3 3 4" xfId="27969"/>
    <cellStyle name="常规 10 5 4 4 3 4" xfId="8233"/>
    <cellStyle name="常规 10 5 4 4 3 4 2" xfId="18997"/>
    <cellStyle name="常规 10 5 4 4 3 4 2 2" xfId="40531"/>
    <cellStyle name="常规 10 5 4 4 3 4 3" xfId="29767"/>
    <cellStyle name="常规 10 5 4 4 3 5" xfId="13615"/>
    <cellStyle name="常规 10 5 4 4 3 5 2" xfId="35149"/>
    <cellStyle name="常规 10 5 4 4 3 6" xfId="24385"/>
    <cellStyle name="常规 10 5 4 4 4" xfId="3747"/>
    <cellStyle name="常规 10 5 4 4 4 2" xfId="9129"/>
    <cellStyle name="常规 10 5 4 4 4 2 2" xfId="19893"/>
    <cellStyle name="常规 10 5 4 4 4 2 2 2" xfId="41427"/>
    <cellStyle name="常规 10 5 4 4 4 2 3" xfId="30663"/>
    <cellStyle name="常规 10 5 4 4 4 3" xfId="14511"/>
    <cellStyle name="常规 10 5 4 4 4 3 2" xfId="36045"/>
    <cellStyle name="常规 10 5 4 4 4 4" xfId="25281"/>
    <cellStyle name="常规 10 5 4 4 5" xfId="5539"/>
    <cellStyle name="常规 10 5 4 4 5 2" xfId="10921"/>
    <cellStyle name="常规 10 5 4 4 5 2 2" xfId="21685"/>
    <cellStyle name="常规 10 5 4 4 5 2 2 2" xfId="43219"/>
    <cellStyle name="常规 10 5 4 4 5 2 3" xfId="32455"/>
    <cellStyle name="常规 10 5 4 4 5 3" xfId="16303"/>
    <cellStyle name="常规 10 5 4 4 5 3 2" xfId="37837"/>
    <cellStyle name="常规 10 5 4 4 5 4" xfId="27073"/>
    <cellStyle name="常规 10 5 4 4 6" xfId="7337"/>
    <cellStyle name="常规 10 5 4 4 6 2" xfId="18101"/>
    <cellStyle name="常规 10 5 4 4 6 2 2" xfId="39635"/>
    <cellStyle name="常规 10 5 4 4 6 3" xfId="28871"/>
    <cellStyle name="常规 10 5 4 4 7" xfId="12719"/>
    <cellStyle name="常规 10 5 4 4 7 2" xfId="34253"/>
    <cellStyle name="常规 10 5 4 4 8" xfId="23489"/>
    <cellStyle name="常规 10 5 4 5" xfId="2179"/>
    <cellStyle name="常规 10 5 4 5 2" xfId="3075"/>
    <cellStyle name="常规 10 5 4 5 2 2" xfId="4867"/>
    <cellStyle name="常规 10 5 4 5 2 2 2" xfId="10249"/>
    <cellStyle name="常规 10 5 4 5 2 2 2 2" xfId="21013"/>
    <cellStyle name="常规 10 5 4 5 2 2 2 2 2" xfId="42547"/>
    <cellStyle name="常规 10 5 4 5 2 2 2 3" xfId="31783"/>
    <cellStyle name="常规 10 5 4 5 2 2 3" xfId="15631"/>
    <cellStyle name="常规 10 5 4 5 2 2 3 2" xfId="37165"/>
    <cellStyle name="常规 10 5 4 5 2 2 4" xfId="26401"/>
    <cellStyle name="常规 10 5 4 5 2 3" xfId="6659"/>
    <cellStyle name="常规 10 5 4 5 2 3 2" xfId="12041"/>
    <cellStyle name="常规 10 5 4 5 2 3 2 2" xfId="22805"/>
    <cellStyle name="常规 10 5 4 5 2 3 2 2 2" xfId="44339"/>
    <cellStyle name="常规 10 5 4 5 2 3 2 3" xfId="33575"/>
    <cellStyle name="常规 10 5 4 5 2 3 3" xfId="17423"/>
    <cellStyle name="常规 10 5 4 5 2 3 3 2" xfId="38957"/>
    <cellStyle name="常规 10 5 4 5 2 3 4" xfId="28193"/>
    <cellStyle name="常规 10 5 4 5 2 4" xfId="8457"/>
    <cellStyle name="常规 10 5 4 5 2 4 2" xfId="19221"/>
    <cellStyle name="常规 10 5 4 5 2 4 2 2" xfId="40755"/>
    <cellStyle name="常规 10 5 4 5 2 4 3" xfId="29991"/>
    <cellStyle name="常规 10 5 4 5 2 5" xfId="13839"/>
    <cellStyle name="常规 10 5 4 5 2 5 2" xfId="35373"/>
    <cellStyle name="常规 10 5 4 5 2 6" xfId="24609"/>
    <cellStyle name="常规 10 5 4 5 3" xfId="3971"/>
    <cellStyle name="常规 10 5 4 5 3 2" xfId="9353"/>
    <cellStyle name="常规 10 5 4 5 3 2 2" xfId="20117"/>
    <cellStyle name="常规 10 5 4 5 3 2 2 2" xfId="41651"/>
    <cellStyle name="常规 10 5 4 5 3 2 3" xfId="30887"/>
    <cellStyle name="常规 10 5 4 5 3 3" xfId="14735"/>
    <cellStyle name="常规 10 5 4 5 3 3 2" xfId="36269"/>
    <cellStyle name="常规 10 5 4 5 3 4" xfId="25505"/>
    <cellStyle name="常规 10 5 4 5 4" xfId="5763"/>
    <cellStyle name="常规 10 5 4 5 4 2" xfId="11145"/>
    <cellStyle name="常规 10 5 4 5 4 2 2" xfId="21909"/>
    <cellStyle name="常规 10 5 4 5 4 2 2 2" xfId="43443"/>
    <cellStyle name="常规 10 5 4 5 4 2 3" xfId="32679"/>
    <cellStyle name="常规 10 5 4 5 4 3" xfId="16527"/>
    <cellStyle name="常规 10 5 4 5 4 3 2" xfId="38061"/>
    <cellStyle name="常规 10 5 4 5 4 4" xfId="27297"/>
    <cellStyle name="常规 10 5 4 5 5" xfId="7561"/>
    <cellStyle name="常规 10 5 4 5 5 2" xfId="18325"/>
    <cellStyle name="常规 10 5 4 5 5 2 2" xfId="39859"/>
    <cellStyle name="常规 10 5 4 5 5 3" xfId="29095"/>
    <cellStyle name="常规 10 5 4 5 6" xfId="12943"/>
    <cellStyle name="常规 10 5 4 5 6 2" xfId="34477"/>
    <cellStyle name="常规 10 5 4 5 7" xfId="23713"/>
    <cellStyle name="常规 10 5 4 6" xfId="2627"/>
    <cellStyle name="常规 10 5 4 6 2" xfId="4419"/>
    <cellStyle name="常规 10 5 4 6 2 2" xfId="9801"/>
    <cellStyle name="常规 10 5 4 6 2 2 2" xfId="20565"/>
    <cellStyle name="常规 10 5 4 6 2 2 2 2" xfId="42099"/>
    <cellStyle name="常规 10 5 4 6 2 2 3" xfId="31335"/>
    <cellStyle name="常规 10 5 4 6 2 3" xfId="15183"/>
    <cellStyle name="常规 10 5 4 6 2 3 2" xfId="36717"/>
    <cellStyle name="常规 10 5 4 6 2 4" xfId="25953"/>
    <cellStyle name="常规 10 5 4 6 3" xfId="6211"/>
    <cellStyle name="常规 10 5 4 6 3 2" xfId="11593"/>
    <cellStyle name="常规 10 5 4 6 3 2 2" xfId="22357"/>
    <cellStyle name="常规 10 5 4 6 3 2 2 2" xfId="43891"/>
    <cellStyle name="常规 10 5 4 6 3 2 3" xfId="33127"/>
    <cellStyle name="常规 10 5 4 6 3 3" xfId="16975"/>
    <cellStyle name="常规 10 5 4 6 3 3 2" xfId="38509"/>
    <cellStyle name="常规 10 5 4 6 3 4" xfId="27745"/>
    <cellStyle name="常规 10 5 4 6 4" xfId="8009"/>
    <cellStyle name="常规 10 5 4 6 4 2" xfId="18773"/>
    <cellStyle name="常规 10 5 4 6 4 2 2" xfId="40307"/>
    <cellStyle name="常规 10 5 4 6 4 3" xfId="29543"/>
    <cellStyle name="常规 10 5 4 6 5" xfId="13391"/>
    <cellStyle name="常规 10 5 4 6 5 2" xfId="34925"/>
    <cellStyle name="常规 10 5 4 6 6" xfId="24161"/>
    <cellStyle name="常规 10 5 4 7" xfId="3523"/>
    <cellStyle name="常规 10 5 4 7 2" xfId="8905"/>
    <cellStyle name="常规 10 5 4 7 2 2" xfId="19669"/>
    <cellStyle name="常规 10 5 4 7 2 2 2" xfId="41203"/>
    <cellStyle name="常规 10 5 4 7 2 3" xfId="30439"/>
    <cellStyle name="常规 10 5 4 7 3" xfId="14287"/>
    <cellStyle name="常规 10 5 4 7 3 2" xfId="35821"/>
    <cellStyle name="常规 10 5 4 7 4" xfId="25057"/>
    <cellStyle name="常规 10 5 4 8" xfId="5315"/>
    <cellStyle name="常规 10 5 4 8 2" xfId="10697"/>
    <cellStyle name="常规 10 5 4 8 2 2" xfId="21461"/>
    <cellStyle name="常规 10 5 4 8 2 2 2" xfId="42995"/>
    <cellStyle name="常规 10 5 4 8 2 3" xfId="32231"/>
    <cellStyle name="常规 10 5 4 8 3" xfId="16079"/>
    <cellStyle name="常规 10 5 4 8 3 2" xfId="37613"/>
    <cellStyle name="常规 10 5 4 8 4" xfId="26849"/>
    <cellStyle name="常规 10 5 4 9" xfId="7113"/>
    <cellStyle name="常规 10 5 4 9 2" xfId="17877"/>
    <cellStyle name="常规 10 5 4 9 2 2" xfId="39411"/>
    <cellStyle name="常规 10 5 4 9 3" xfId="28647"/>
    <cellStyle name="常规 10 5 5" xfId="1758"/>
    <cellStyle name="常规 10 5 5 10" xfId="23293"/>
    <cellStyle name="常规 10 5 5 2" xfId="1870"/>
    <cellStyle name="常规 10 5 5 2 2" xfId="2094"/>
    <cellStyle name="常规 10 5 5 2 2 2" xfId="2543"/>
    <cellStyle name="常规 10 5 5 2 2 2 2" xfId="3439"/>
    <cellStyle name="常规 10 5 5 2 2 2 2 2" xfId="5231"/>
    <cellStyle name="常规 10 5 5 2 2 2 2 2 2" xfId="10613"/>
    <cellStyle name="常规 10 5 5 2 2 2 2 2 2 2" xfId="21377"/>
    <cellStyle name="常规 10 5 5 2 2 2 2 2 2 2 2" xfId="42911"/>
    <cellStyle name="常规 10 5 5 2 2 2 2 2 2 3" xfId="32147"/>
    <cellStyle name="常规 10 5 5 2 2 2 2 2 3" xfId="15995"/>
    <cellStyle name="常规 10 5 5 2 2 2 2 2 3 2" xfId="37529"/>
    <cellStyle name="常规 10 5 5 2 2 2 2 2 4" xfId="26765"/>
    <cellStyle name="常规 10 5 5 2 2 2 2 3" xfId="7023"/>
    <cellStyle name="常规 10 5 5 2 2 2 2 3 2" xfId="12405"/>
    <cellStyle name="常规 10 5 5 2 2 2 2 3 2 2" xfId="23169"/>
    <cellStyle name="常规 10 5 5 2 2 2 2 3 2 2 2" xfId="44703"/>
    <cellStyle name="常规 10 5 5 2 2 2 2 3 2 3" xfId="33939"/>
    <cellStyle name="常规 10 5 5 2 2 2 2 3 3" xfId="17787"/>
    <cellStyle name="常规 10 5 5 2 2 2 2 3 3 2" xfId="39321"/>
    <cellStyle name="常规 10 5 5 2 2 2 2 3 4" xfId="28557"/>
    <cellStyle name="常规 10 5 5 2 2 2 2 4" xfId="8821"/>
    <cellStyle name="常规 10 5 5 2 2 2 2 4 2" xfId="19585"/>
    <cellStyle name="常规 10 5 5 2 2 2 2 4 2 2" xfId="41119"/>
    <cellStyle name="常规 10 5 5 2 2 2 2 4 3" xfId="30355"/>
    <cellStyle name="常规 10 5 5 2 2 2 2 5" xfId="14203"/>
    <cellStyle name="常规 10 5 5 2 2 2 2 5 2" xfId="35737"/>
    <cellStyle name="常规 10 5 5 2 2 2 2 6" xfId="24973"/>
    <cellStyle name="常规 10 5 5 2 2 2 3" xfId="4335"/>
    <cellStyle name="常规 10 5 5 2 2 2 3 2" xfId="9717"/>
    <cellStyle name="常规 10 5 5 2 2 2 3 2 2" xfId="20481"/>
    <cellStyle name="常规 10 5 5 2 2 2 3 2 2 2" xfId="42015"/>
    <cellStyle name="常规 10 5 5 2 2 2 3 2 3" xfId="31251"/>
    <cellStyle name="常规 10 5 5 2 2 2 3 3" xfId="15099"/>
    <cellStyle name="常规 10 5 5 2 2 2 3 3 2" xfId="36633"/>
    <cellStyle name="常规 10 5 5 2 2 2 3 4" xfId="25869"/>
    <cellStyle name="常规 10 5 5 2 2 2 4" xfId="6127"/>
    <cellStyle name="常规 10 5 5 2 2 2 4 2" xfId="11509"/>
    <cellStyle name="常规 10 5 5 2 2 2 4 2 2" xfId="22273"/>
    <cellStyle name="常规 10 5 5 2 2 2 4 2 2 2" xfId="43807"/>
    <cellStyle name="常规 10 5 5 2 2 2 4 2 3" xfId="33043"/>
    <cellStyle name="常规 10 5 5 2 2 2 4 3" xfId="16891"/>
    <cellStyle name="常规 10 5 5 2 2 2 4 3 2" xfId="38425"/>
    <cellStyle name="常规 10 5 5 2 2 2 4 4" xfId="27661"/>
    <cellStyle name="常规 10 5 5 2 2 2 5" xfId="7925"/>
    <cellStyle name="常规 10 5 5 2 2 2 5 2" xfId="18689"/>
    <cellStyle name="常规 10 5 5 2 2 2 5 2 2" xfId="40223"/>
    <cellStyle name="常规 10 5 5 2 2 2 5 3" xfId="29459"/>
    <cellStyle name="常规 10 5 5 2 2 2 6" xfId="13307"/>
    <cellStyle name="常规 10 5 5 2 2 2 6 2" xfId="34841"/>
    <cellStyle name="常规 10 5 5 2 2 2 7" xfId="24077"/>
    <cellStyle name="常规 10 5 5 2 2 3" xfId="2991"/>
    <cellStyle name="常规 10 5 5 2 2 3 2" xfId="4783"/>
    <cellStyle name="常规 10 5 5 2 2 3 2 2" xfId="10165"/>
    <cellStyle name="常规 10 5 5 2 2 3 2 2 2" xfId="20929"/>
    <cellStyle name="常规 10 5 5 2 2 3 2 2 2 2" xfId="42463"/>
    <cellStyle name="常规 10 5 5 2 2 3 2 2 3" xfId="31699"/>
    <cellStyle name="常规 10 5 5 2 2 3 2 3" xfId="15547"/>
    <cellStyle name="常规 10 5 5 2 2 3 2 3 2" xfId="37081"/>
    <cellStyle name="常规 10 5 5 2 2 3 2 4" xfId="26317"/>
    <cellStyle name="常规 10 5 5 2 2 3 3" xfId="6575"/>
    <cellStyle name="常规 10 5 5 2 2 3 3 2" xfId="11957"/>
    <cellStyle name="常规 10 5 5 2 2 3 3 2 2" xfId="22721"/>
    <cellStyle name="常规 10 5 5 2 2 3 3 2 2 2" xfId="44255"/>
    <cellStyle name="常规 10 5 5 2 2 3 3 2 3" xfId="33491"/>
    <cellStyle name="常规 10 5 5 2 2 3 3 3" xfId="17339"/>
    <cellStyle name="常规 10 5 5 2 2 3 3 3 2" xfId="38873"/>
    <cellStyle name="常规 10 5 5 2 2 3 3 4" xfId="28109"/>
    <cellStyle name="常规 10 5 5 2 2 3 4" xfId="8373"/>
    <cellStyle name="常规 10 5 5 2 2 3 4 2" xfId="19137"/>
    <cellStyle name="常规 10 5 5 2 2 3 4 2 2" xfId="40671"/>
    <cellStyle name="常规 10 5 5 2 2 3 4 3" xfId="29907"/>
    <cellStyle name="常规 10 5 5 2 2 3 5" xfId="13755"/>
    <cellStyle name="常规 10 5 5 2 2 3 5 2" xfId="35289"/>
    <cellStyle name="常规 10 5 5 2 2 3 6" xfId="24525"/>
    <cellStyle name="常规 10 5 5 2 2 4" xfId="3887"/>
    <cellStyle name="常规 10 5 5 2 2 4 2" xfId="9269"/>
    <cellStyle name="常规 10 5 5 2 2 4 2 2" xfId="20033"/>
    <cellStyle name="常规 10 5 5 2 2 4 2 2 2" xfId="41567"/>
    <cellStyle name="常规 10 5 5 2 2 4 2 3" xfId="30803"/>
    <cellStyle name="常规 10 5 5 2 2 4 3" xfId="14651"/>
    <cellStyle name="常规 10 5 5 2 2 4 3 2" xfId="36185"/>
    <cellStyle name="常规 10 5 5 2 2 4 4" xfId="25421"/>
    <cellStyle name="常规 10 5 5 2 2 5" xfId="5679"/>
    <cellStyle name="常规 10 5 5 2 2 5 2" xfId="11061"/>
    <cellStyle name="常规 10 5 5 2 2 5 2 2" xfId="21825"/>
    <cellStyle name="常规 10 5 5 2 2 5 2 2 2" xfId="43359"/>
    <cellStyle name="常规 10 5 5 2 2 5 2 3" xfId="32595"/>
    <cellStyle name="常规 10 5 5 2 2 5 3" xfId="16443"/>
    <cellStyle name="常规 10 5 5 2 2 5 3 2" xfId="37977"/>
    <cellStyle name="常规 10 5 5 2 2 5 4" xfId="27213"/>
    <cellStyle name="常规 10 5 5 2 2 6" xfId="7477"/>
    <cellStyle name="常规 10 5 5 2 2 6 2" xfId="18241"/>
    <cellStyle name="常规 10 5 5 2 2 6 2 2" xfId="39775"/>
    <cellStyle name="常规 10 5 5 2 2 6 3" xfId="29011"/>
    <cellStyle name="常规 10 5 5 2 2 7" xfId="12859"/>
    <cellStyle name="常规 10 5 5 2 2 7 2" xfId="34393"/>
    <cellStyle name="常规 10 5 5 2 2 8" xfId="23629"/>
    <cellStyle name="常规 10 5 5 2 3" xfId="2319"/>
    <cellStyle name="常规 10 5 5 2 3 2" xfId="3215"/>
    <cellStyle name="常规 10 5 5 2 3 2 2" xfId="5007"/>
    <cellStyle name="常规 10 5 5 2 3 2 2 2" xfId="10389"/>
    <cellStyle name="常规 10 5 5 2 3 2 2 2 2" xfId="21153"/>
    <cellStyle name="常规 10 5 5 2 3 2 2 2 2 2" xfId="42687"/>
    <cellStyle name="常规 10 5 5 2 3 2 2 2 3" xfId="31923"/>
    <cellStyle name="常规 10 5 5 2 3 2 2 3" xfId="15771"/>
    <cellStyle name="常规 10 5 5 2 3 2 2 3 2" xfId="37305"/>
    <cellStyle name="常规 10 5 5 2 3 2 2 4" xfId="26541"/>
    <cellStyle name="常规 10 5 5 2 3 2 3" xfId="6799"/>
    <cellStyle name="常规 10 5 5 2 3 2 3 2" xfId="12181"/>
    <cellStyle name="常规 10 5 5 2 3 2 3 2 2" xfId="22945"/>
    <cellStyle name="常规 10 5 5 2 3 2 3 2 2 2" xfId="44479"/>
    <cellStyle name="常规 10 5 5 2 3 2 3 2 3" xfId="33715"/>
    <cellStyle name="常规 10 5 5 2 3 2 3 3" xfId="17563"/>
    <cellStyle name="常规 10 5 5 2 3 2 3 3 2" xfId="39097"/>
    <cellStyle name="常规 10 5 5 2 3 2 3 4" xfId="28333"/>
    <cellStyle name="常规 10 5 5 2 3 2 4" xfId="8597"/>
    <cellStyle name="常规 10 5 5 2 3 2 4 2" xfId="19361"/>
    <cellStyle name="常规 10 5 5 2 3 2 4 2 2" xfId="40895"/>
    <cellStyle name="常规 10 5 5 2 3 2 4 3" xfId="30131"/>
    <cellStyle name="常规 10 5 5 2 3 2 5" xfId="13979"/>
    <cellStyle name="常规 10 5 5 2 3 2 5 2" xfId="35513"/>
    <cellStyle name="常规 10 5 5 2 3 2 6" xfId="24749"/>
    <cellStyle name="常规 10 5 5 2 3 3" xfId="4111"/>
    <cellStyle name="常规 10 5 5 2 3 3 2" xfId="9493"/>
    <cellStyle name="常规 10 5 5 2 3 3 2 2" xfId="20257"/>
    <cellStyle name="常规 10 5 5 2 3 3 2 2 2" xfId="41791"/>
    <cellStyle name="常规 10 5 5 2 3 3 2 3" xfId="31027"/>
    <cellStyle name="常规 10 5 5 2 3 3 3" xfId="14875"/>
    <cellStyle name="常规 10 5 5 2 3 3 3 2" xfId="36409"/>
    <cellStyle name="常规 10 5 5 2 3 3 4" xfId="25645"/>
    <cellStyle name="常规 10 5 5 2 3 4" xfId="5903"/>
    <cellStyle name="常规 10 5 5 2 3 4 2" xfId="11285"/>
    <cellStyle name="常规 10 5 5 2 3 4 2 2" xfId="22049"/>
    <cellStyle name="常规 10 5 5 2 3 4 2 2 2" xfId="43583"/>
    <cellStyle name="常规 10 5 5 2 3 4 2 3" xfId="32819"/>
    <cellStyle name="常规 10 5 5 2 3 4 3" xfId="16667"/>
    <cellStyle name="常规 10 5 5 2 3 4 3 2" xfId="38201"/>
    <cellStyle name="常规 10 5 5 2 3 4 4" xfId="27437"/>
    <cellStyle name="常规 10 5 5 2 3 5" xfId="7701"/>
    <cellStyle name="常规 10 5 5 2 3 5 2" xfId="18465"/>
    <cellStyle name="常规 10 5 5 2 3 5 2 2" xfId="39999"/>
    <cellStyle name="常规 10 5 5 2 3 5 3" xfId="29235"/>
    <cellStyle name="常规 10 5 5 2 3 6" xfId="13083"/>
    <cellStyle name="常规 10 5 5 2 3 6 2" xfId="34617"/>
    <cellStyle name="常规 10 5 5 2 3 7" xfId="23853"/>
    <cellStyle name="常规 10 5 5 2 4" xfId="2767"/>
    <cellStyle name="常规 10 5 5 2 4 2" xfId="4559"/>
    <cellStyle name="常规 10 5 5 2 4 2 2" xfId="9941"/>
    <cellStyle name="常规 10 5 5 2 4 2 2 2" xfId="20705"/>
    <cellStyle name="常规 10 5 5 2 4 2 2 2 2" xfId="42239"/>
    <cellStyle name="常规 10 5 5 2 4 2 2 3" xfId="31475"/>
    <cellStyle name="常规 10 5 5 2 4 2 3" xfId="15323"/>
    <cellStyle name="常规 10 5 5 2 4 2 3 2" xfId="36857"/>
    <cellStyle name="常规 10 5 5 2 4 2 4" xfId="26093"/>
    <cellStyle name="常规 10 5 5 2 4 3" xfId="6351"/>
    <cellStyle name="常规 10 5 5 2 4 3 2" xfId="11733"/>
    <cellStyle name="常规 10 5 5 2 4 3 2 2" xfId="22497"/>
    <cellStyle name="常规 10 5 5 2 4 3 2 2 2" xfId="44031"/>
    <cellStyle name="常规 10 5 5 2 4 3 2 3" xfId="33267"/>
    <cellStyle name="常规 10 5 5 2 4 3 3" xfId="17115"/>
    <cellStyle name="常规 10 5 5 2 4 3 3 2" xfId="38649"/>
    <cellStyle name="常规 10 5 5 2 4 3 4" xfId="27885"/>
    <cellStyle name="常规 10 5 5 2 4 4" xfId="8149"/>
    <cellStyle name="常规 10 5 5 2 4 4 2" xfId="18913"/>
    <cellStyle name="常规 10 5 5 2 4 4 2 2" xfId="40447"/>
    <cellStyle name="常规 10 5 5 2 4 4 3" xfId="29683"/>
    <cellStyle name="常规 10 5 5 2 4 5" xfId="13531"/>
    <cellStyle name="常规 10 5 5 2 4 5 2" xfId="35065"/>
    <cellStyle name="常规 10 5 5 2 4 6" xfId="24301"/>
    <cellStyle name="常规 10 5 5 2 5" xfId="3663"/>
    <cellStyle name="常规 10 5 5 2 5 2" xfId="9045"/>
    <cellStyle name="常规 10 5 5 2 5 2 2" xfId="19809"/>
    <cellStyle name="常规 10 5 5 2 5 2 2 2" xfId="41343"/>
    <cellStyle name="常规 10 5 5 2 5 2 3" xfId="30579"/>
    <cellStyle name="常规 10 5 5 2 5 3" xfId="14427"/>
    <cellStyle name="常规 10 5 5 2 5 3 2" xfId="35961"/>
    <cellStyle name="常规 10 5 5 2 5 4" xfId="25197"/>
    <cellStyle name="常规 10 5 5 2 6" xfId="5455"/>
    <cellStyle name="常规 10 5 5 2 6 2" xfId="10837"/>
    <cellStyle name="常规 10 5 5 2 6 2 2" xfId="21601"/>
    <cellStyle name="常规 10 5 5 2 6 2 2 2" xfId="43135"/>
    <cellStyle name="常规 10 5 5 2 6 2 3" xfId="32371"/>
    <cellStyle name="常规 10 5 5 2 6 3" xfId="16219"/>
    <cellStyle name="常规 10 5 5 2 6 3 2" xfId="37753"/>
    <cellStyle name="常规 10 5 5 2 6 4" xfId="26989"/>
    <cellStyle name="常规 10 5 5 2 7" xfId="7253"/>
    <cellStyle name="常规 10 5 5 2 7 2" xfId="18017"/>
    <cellStyle name="常规 10 5 5 2 7 2 2" xfId="39551"/>
    <cellStyle name="常规 10 5 5 2 7 3" xfId="28787"/>
    <cellStyle name="常规 10 5 5 2 8" xfId="12635"/>
    <cellStyle name="常规 10 5 5 2 8 2" xfId="34169"/>
    <cellStyle name="常规 10 5 5 2 9" xfId="23405"/>
    <cellStyle name="常规 10 5 5 3" xfId="1982"/>
    <cellStyle name="常规 10 5 5 3 2" xfId="2431"/>
    <cellStyle name="常规 10 5 5 3 2 2" xfId="3327"/>
    <cellStyle name="常规 10 5 5 3 2 2 2" xfId="5119"/>
    <cellStyle name="常规 10 5 5 3 2 2 2 2" xfId="10501"/>
    <cellStyle name="常规 10 5 5 3 2 2 2 2 2" xfId="21265"/>
    <cellStyle name="常规 10 5 5 3 2 2 2 2 2 2" xfId="42799"/>
    <cellStyle name="常规 10 5 5 3 2 2 2 2 3" xfId="32035"/>
    <cellStyle name="常规 10 5 5 3 2 2 2 3" xfId="15883"/>
    <cellStyle name="常规 10 5 5 3 2 2 2 3 2" xfId="37417"/>
    <cellStyle name="常规 10 5 5 3 2 2 2 4" xfId="26653"/>
    <cellStyle name="常规 10 5 5 3 2 2 3" xfId="6911"/>
    <cellStyle name="常规 10 5 5 3 2 2 3 2" xfId="12293"/>
    <cellStyle name="常规 10 5 5 3 2 2 3 2 2" xfId="23057"/>
    <cellStyle name="常规 10 5 5 3 2 2 3 2 2 2" xfId="44591"/>
    <cellStyle name="常规 10 5 5 3 2 2 3 2 3" xfId="33827"/>
    <cellStyle name="常规 10 5 5 3 2 2 3 3" xfId="17675"/>
    <cellStyle name="常规 10 5 5 3 2 2 3 3 2" xfId="39209"/>
    <cellStyle name="常规 10 5 5 3 2 2 3 4" xfId="28445"/>
    <cellStyle name="常规 10 5 5 3 2 2 4" xfId="8709"/>
    <cellStyle name="常规 10 5 5 3 2 2 4 2" xfId="19473"/>
    <cellStyle name="常规 10 5 5 3 2 2 4 2 2" xfId="41007"/>
    <cellStyle name="常规 10 5 5 3 2 2 4 3" xfId="30243"/>
    <cellStyle name="常规 10 5 5 3 2 2 5" xfId="14091"/>
    <cellStyle name="常规 10 5 5 3 2 2 5 2" xfId="35625"/>
    <cellStyle name="常规 10 5 5 3 2 2 6" xfId="24861"/>
    <cellStyle name="常规 10 5 5 3 2 3" xfId="4223"/>
    <cellStyle name="常规 10 5 5 3 2 3 2" xfId="9605"/>
    <cellStyle name="常规 10 5 5 3 2 3 2 2" xfId="20369"/>
    <cellStyle name="常规 10 5 5 3 2 3 2 2 2" xfId="41903"/>
    <cellStyle name="常规 10 5 5 3 2 3 2 3" xfId="31139"/>
    <cellStyle name="常规 10 5 5 3 2 3 3" xfId="14987"/>
    <cellStyle name="常规 10 5 5 3 2 3 3 2" xfId="36521"/>
    <cellStyle name="常规 10 5 5 3 2 3 4" xfId="25757"/>
    <cellStyle name="常规 10 5 5 3 2 4" xfId="6015"/>
    <cellStyle name="常规 10 5 5 3 2 4 2" xfId="11397"/>
    <cellStyle name="常规 10 5 5 3 2 4 2 2" xfId="22161"/>
    <cellStyle name="常规 10 5 5 3 2 4 2 2 2" xfId="43695"/>
    <cellStyle name="常规 10 5 5 3 2 4 2 3" xfId="32931"/>
    <cellStyle name="常规 10 5 5 3 2 4 3" xfId="16779"/>
    <cellStyle name="常规 10 5 5 3 2 4 3 2" xfId="38313"/>
    <cellStyle name="常规 10 5 5 3 2 4 4" xfId="27549"/>
    <cellStyle name="常规 10 5 5 3 2 5" xfId="7813"/>
    <cellStyle name="常规 10 5 5 3 2 5 2" xfId="18577"/>
    <cellStyle name="常规 10 5 5 3 2 5 2 2" xfId="40111"/>
    <cellStyle name="常规 10 5 5 3 2 5 3" xfId="29347"/>
    <cellStyle name="常规 10 5 5 3 2 6" xfId="13195"/>
    <cellStyle name="常规 10 5 5 3 2 6 2" xfId="34729"/>
    <cellStyle name="常规 10 5 5 3 2 7" xfId="23965"/>
    <cellStyle name="常规 10 5 5 3 3" xfId="2879"/>
    <cellStyle name="常规 10 5 5 3 3 2" xfId="4671"/>
    <cellStyle name="常规 10 5 5 3 3 2 2" xfId="10053"/>
    <cellStyle name="常规 10 5 5 3 3 2 2 2" xfId="20817"/>
    <cellStyle name="常规 10 5 5 3 3 2 2 2 2" xfId="42351"/>
    <cellStyle name="常规 10 5 5 3 3 2 2 3" xfId="31587"/>
    <cellStyle name="常规 10 5 5 3 3 2 3" xfId="15435"/>
    <cellStyle name="常规 10 5 5 3 3 2 3 2" xfId="36969"/>
    <cellStyle name="常规 10 5 5 3 3 2 4" xfId="26205"/>
    <cellStyle name="常规 10 5 5 3 3 3" xfId="6463"/>
    <cellStyle name="常规 10 5 5 3 3 3 2" xfId="11845"/>
    <cellStyle name="常规 10 5 5 3 3 3 2 2" xfId="22609"/>
    <cellStyle name="常规 10 5 5 3 3 3 2 2 2" xfId="44143"/>
    <cellStyle name="常规 10 5 5 3 3 3 2 3" xfId="33379"/>
    <cellStyle name="常规 10 5 5 3 3 3 3" xfId="17227"/>
    <cellStyle name="常规 10 5 5 3 3 3 3 2" xfId="38761"/>
    <cellStyle name="常规 10 5 5 3 3 3 4" xfId="27997"/>
    <cellStyle name="常规 10 5 5 3 3 4" xfId="8261"/>
    <cellStyle name="常规 10 5 5 3 3 4 2" xfId="19025"/>
    <cellStyle name="常规 10 5 5 3 3 4 2 2" xfId="40559"/>
    <cellStyle name="常规 10 5 5 3 3 4 3" xfId="29795"/>
    <cellStyle name="常规 10 5 5 3 3 5" xfId="13643"/>
    <cellStyle name="常规 10 5 5 3 3 5 2" xfId="35177"/>
    <cellStyle name="常规 10 5 5 3 3 6" xfId="24413"/>
    <cellStyle name="常规 10 5 5 3 4" xfId="3775"/>
    <cellStyle name="常规 10 5 5 3 4 2" xfId="9157"/>
    <cellStyle name="常规 10 5 5 3 4 2 2" xfId="19921"/>
    <cellStyle name="常规 10 5 5 3 4 2 2 2" xfId="41455"/>
    <cellStyle name="常规 10 5 5 3 4 2 3" xfId="30691"/>
    <cellStyle name="常规 10 5 5 3 4 3" xfId="14539"/>
    <cellStyle name="常规 10 5 5 3 4 3 2" xfId="36073"/>
    <cellStyle name="常规 10 5 5 3 4 4" xfId="25309"/>
    <cellStyle name="常规 10 5 5 3 5" xfId="5567"/>
    <cellStyle name="常规 10 5 5 3 5 2" xfId="10949"/>
    <cellStyle name="常规 10 5 5 3 5 2 2" xfId="21713"/>
    <cellStyle name="常规 10 5 5 3 5 2 2 2" xfId="43247"/>
    <cellStyle name="常规 10 5 5 3 5 2 3" xfId="32483"/>
    <cellStyle name="常规 10 5 5 3 5 3" xfId="16331"/>
    <cellStyle name="常规 10 5 5 3 5 3 2" xfId="37865"/>
    <cellStyle name="常规 10 5 5 3 5 4" xfId="27101"/>
    <cellStyle name="常规 10 5 5 3 6" xfId="7365"/>
    <cellStyle name="常规 10 5 5 3 6 2" xfId="18129"/>
    <cellStyle name="常规 10 5 5 3 6 2 2" xfId="39663"/>
    <cellStyle name="常规 10 5 5 3 6 3" xfId="28899"/>
    <cellStyle name="常规 10 5 5 3 7" xfId="12747"/>
    <cellStyle name="常规 10 5 5 3 7 2" xfId="34281"/>
    <cellStyle name="常规 10 5 5 3 8" xfId="23517"/>
    <cellStyle name="常规 10 5 5 4" xfId="2207"/>
    <cellStyle name="常规 10 5 5 4 2" xfId="3103"/>
    <cellStyle name="常规 10 5 5 4 2 2" xfId="4895"/>
    <cellStyle name="常规 10 5 5 4 2 2 2" xfId="10277"/>
    <cellStyle name="常规 10 5 5 4 2 2 2 2" xfId="21041"/>
    <cellStyle name="常规 10 5 5 4 2 2 2 2 2" xfId="42575"/>
    <cellStyle name="常规 10 5 5 4 2 2 2 3" xfId="31811"/>
    <cellStyle name="常规 10 5 5 4 2 2 3" xfId="15659"/>
    <cellStyle name="常规 10 5 5 4 2 2 3 2" xfId="37193"/>
    <cellStyle name="常规 10 5 5 4 2 2 4" xfId="26429"/>
    <cellStyle name="常规 10 5 5 4 2 3" xfId="6687"/>
    <cellStyle name="常规 10 5 5 4 2 3 2" xfId="12069"/>
    <cellStyle name="常规 10 5 5 4 2 3 2 2" xfId="22833"/>
    <cellStyle name="常规 10 5 5 4 2 3 2 2 2" xfId="44367"/>
    <cellStyle name="常规 10 5 5 4 2 3 2 3" xfId="33603"/>
    <cellStyle name="常规 10 5 5 4 2 3 3" xfId="17451"/>
    <cellStyle name="常规 10 5 5 4 2 3 3 2" xfId="38985"/>
    <cellStyle name="常规 10 5 5 4 2 3 4" xfId="28221"/>
    <cellStyle name="常规 10 5 5 4 2 4" xfId="8485"/>
    <cellStyle name="常规 10 5 5 4 2 4 2" xfId="19249"/>
    <cellStyle name="常规 10 5 5 4 2 4 2 2" xfId="40783"/>
    <cellStyle name="常规 10 5 5 4 2 4 3" xfId="30019"/>
    <cellStyle name="常规 10 5 5 4 2 5" xfId="13867"/>
    <cellStyle name="常规 10 5 5 4 2 5 2" xfId="35401"/>
    <cellStyle name="常规 10 5 5 4 2 6" xfId="24637"/>
    <cellStyle name="常规 10 5 5 4 3" xfId="3999"/>
    <cellStyle name="常规 10 5 5 4 3 2" xfId="9381"/>
    <cellStyle name="常规 10 5 5 4 3 2 2" xfId="20145"/>
    <cellStyle name="常规 10 5 5 4 3 2 2 2" xfId="41679"/>
    <cellStyle name="常规 10 5 5 4 3 2 3" xfId="30915"/>
    <cellStyle name="常规 10 5 5 4 3 3" xfId="14763"/>
    <cellStyle name="常规 10 5 5 4 3 3 2" xfId="36297"/>
    <cellStyle name="常规 10 5 5 4 3 4" xfId="25533"/>
    <cellStyle name="常规 10 5 5 4 4" xfId="5791"/>
    <cellStyle name="常规 10 5 5 4 4 2" xfId="11173"/>
    <cellStyle name="常规 10 5 5 4 4 2 2" xfId="21937"/>
    <cellStyle name="常规 10 5 5 4 4 2 2 2" xfId="43471"/>
    <cellStyle name="常规 10 5 5 4 4 2 3" xfId="32707"/>
    <cellStyle name="常规 10 5 5 4 4 3" xfId="16555"/>
    <cellStyle name="常规 10 5 5 4 4 3 2" xfId="38089"/>
    <cellStyle name="常规 10 5 5 4 4 4" xfId="27325"/>
    <cellStyle name="常规 10 5 5 4 5" xfId="7589"/>
    <cellStyle name="常规 10 5 5 4 5 2" xfId="18353"/>
    <cellStyle name="常规 10 5 5 4 5 2 2" xfId="39887"/>
    <cellStyle name="常规 10 5 5 4 5 3" xfId="29123"/>
    <cellStyle name="常规 10 5 5 4 6" xfId="12971"/>
    <cellStyle name="常规 10 5 5 4 6 2" xfId="34505"/>
    <cellStyle name="常规 10 5 5 4 7" xfId="23741"/>
    <cellStyle name="常规 10 5 5 5" xfId="2655"/>
    <cellStyle name="常规 10 5 5 5 2" xfId="4447"/>
    <cellStyle name="常规 10 5 5 5 2 2" xfId="9829"/>
    <cellStyle name="常规 10 5 5 5 2 2 2" xfId="20593"/>
    <cellStyle name="常规 10 5 5 5 2 2 2 2" xfId="42127"/>
    <cellStyle name="常规 10 5 5 5 2 2 3" xfId="31363"/>
    <cellStyle name="常规 10 5 5 5 2 3" xfId="15211"/>
    <cellStyle name="常规 10 5 5 5 2 3 2" xfId="36745"/>
    <cellStyle name="常规 10 5 5 5 2 4" xfId="25981"/>
    <cellStyle name="常规 10 5 5 5 3" xfId="6239"/>
    <cellStyle name="常规 10 5 5 5 3 2" xfId="11621"/>
    <cellStyle name="常规 10 5 5 5 3 2 2" xfId="22385"/>
    <cellStyle name="常规 10 5 5 5 3 2 2 2" xfId="43919"/>
    <cellStyle name="常规 10 5 5 5 3 2 3" xfId="33155"/>
    <cellStyle name="常规 10 5 5 5 3 3" xfId="17003"/>
    <cellStyle name="常规 10 5 5 5 3 3 2" xfId="38537"/>
    <cellStyle name="常规 10 5 5 5 3 4" xfId="27773"/>
    <cellStyle name="常规 10 5 5 5 4" xfId="8037"/>
    <cellStyle name="常规 10 5 5 5 4 2" xfId="18801"/>
    <cellStyle name="常规 10 5 5 5 4 2 2" xfId="40335"/>
    <cellStyle name="常规 10 5 5 5 4 3" xfId="29571"/>
    <cellStyle name="常规 10 5 5 5 5" xfId="13419"/>
    <cellStyle name="常规 10 5 5 5 5 2" xfId="34953"/>
    <cellStyle name="常规 10 5 5 5 6" xfId="24189"/>
    <cellStyle name="常规 10 5 5 6" xfId="3551"/>
    <cellStyle name="常规 10 5 5 6 2" xfId="8933"/>
    <cellStyle name="常规 10 5 5 6 2 2" xfId="19697"/>
    <cellStyle name="常规 10 5 5 6 2 2 2" xfId="41231"/>
    <cellStyle name="常规 10 5 5 6 2 3" xfId="30467"/>
    <cellStyle name="常规 10 5 5 6 3" xfId="14315"/>
    <cellStyle name="常规 10 5 5 6 3 2" xfId="35849"/>
    <cellStyle name="常规 10 5 5 6 4" xfId="25085"/>
    <cellStyle name="常规 10 5 5 7" xfId="5343"/>
    <cellStyle name="常规 10 5 5 7 2" xfId="10725"/>
    <cellStyle name="常规 10 5 5 7 2 2" xfId="21489"/>
    <cellStyle name="常规 10 5 5 7 2 2 2" xfId="43023"/>
    <cellStyle name="常规 10 5 5 7 2 3" xfId="32259"/>
    <cellStyle name="常规 10 5 5 7 3" xfId="16107"/>
    <cellStyle name="常规 10 5 5 7 3 2" xfId="37641"/>
    <cellStyle name="常规 10 5 5 7 4" xfId="26877"/>
    <cellStyle name="常规 10 5 5 8" xfId="7141"/>
    <cellStyle name="常规 10 5 5 8 2" xfId="17905"/>
    <cellStyle name="常规 10 5 5 8 2 2" xfId="39439"/>
    <cellStyle name="常规 10 5 5 8 3" xfId="28675"/>
    <cellStyle name="常规 10 5 5 9" xfId="12523"/>
    <cellStyle name="常规 10 5 5 9 2" xfId="34057"/>
    <cellStyle name="常规 10 5 6" xfId="1814"/>
    <cellStyle name="常规 10 5 6 2" xfId="2038"/>
    <cellStyle name="常规 10 5 6 2 2" xfId="2487"/>
    <cellStyle name="常规 10 5 6 2 2 2" xfId="3383"/>
    <cellStyle name="常规 10 5 6 2 2 2 2" xfId="5175"/>
    <cellStyle name="常规 10 5 6 2 2 2 2 2" xfId="10557"/>
    <cellStyle name="常规 10 5 6 2 2 2 2 2 2" xfId="21321"/>
    <cellStyle name="常规 10 5 6 2 2 2 2 2 2 2" xfId="42855"/>
    <cellStyle name="常规 10 5 6 2 2 2 2 2 3" xfId="32091"/>
    <cellStyle name="常规 10 5 6 2 2 2 2 3" xfId="15939"/>
    <cellStyle name="常规 10 5 6 2 2 2 2 3 2" xfId="37473"/>
    <cellStyle name="常规 10 5 6 2 2 2 2 4" xfId="26709"/>
    <cellStyle name="常规 10 5 6 2 2 2 3" xfId="6967"/>
    <cellStyle name="常规 10 5 6 2 2 2 3 2" xfId="12349"/>
    <cellStyle name="常规 10 5 6 2 2 2 3 2 2" xfId="23113"/>
    <cellStyle name="常规 10 5 6 2 2 2 3 2 2 2" xfId="44647"/>
    <cellStyle name="常规 10 5 6 2 2 2 3 2 3" xfId="33883"/>
    <cellStyle name="常规 10 5 6 2 2 2 3 3" xfId="17731"/>
    <cellStyle name="常规 10 5 6 2 2 2 3 3 2" xfId="39265"/>
    <cellStyle name="常规 10 5 6 2 2 2 3 4" xfId="28501"/>
    <cellStyle name="常规 10 5 6 2 2 2 4" xfId="8765"/>
    <cellStyle name="常规 10 5 6 2 2 2 4 2" xfId="19529"/>
    <cellStyle name="常规 10 5 6 2 2 2 4 2 2" xfId="41063"/>
    <cellStyle name="常规 10 5 6 2 2 2 4 3" xfId="30299"/>
    <cellStyle name="常规 10 5 6 2 2 2 5" xfId="14147"/>
    <cellStyle name="常规 10 5 6 2 2 2 5 2" xfId="35681"/>
    <cellStyle name="常规 10 5 6 2 2 2 6" xfId="24917"/>
    <cellStyle name="常规 10 5 6 2 2 3" xfId="4279"/>
    <cellStyle name="常规 10 5 6 2 2 3 2" xfId="9661"/>
    <cellStyle name="常规 10 5 6 2 2 3 2 2" xfId="20425"/>
    <cellStyle name="常规 10 5 6 2 2 3 2 2 2" xfId="41959"/>
    <cellStyle name="常规 10 5 6 2 2 3 2 3" xfId="31195"/>
    <cellStyle name="常规 10 5 6 2 2 3 3" xfId="15043"/>
    <cellStyle name="常规 10 5 6 2 2 3 3 2" xfId="36577"/>
    <cellStyle name="常规 10 5 6 2 2 3 4" xfId="25813"/>
    <cellStyle name="常规 10 5 6 2 2 4" xfId="6071"/>
    <cellStyle name="常规 10 5 6 2 2 4 2" xfId="11453"/>
    <cellStyle name="常规 10 5 6 2 2 4 2 2" xfId="22217"/>
    <cellStyle name="常规 10 5 6 2 2 4 2 2 2" xfId="43751"/>
    <cellStyle name="常规 10 5 6 2 2 4 2 3" xfId="32987"/>
    <cellStyle name="常规 10 5 6 2 2 4 3" xfId="16835"/>
    <cellStyle name="常规 10 5 6 2 2 4 3 2" xfId="38369"/>
    <cellStyle name="常规 10 5 6 2 2 4 4" xfId="27605"/>
    <cellStyle name="常规 10 5 6 2 2 5" xfId="7869"/>
    <cellStyle name="常规 10 5 6 2 2 5 2" xfId="18633"/>
    <cellStyle name="常规 10 5 6 2 2 5 2 2" xfId="40167"/>
    <cellStyle name="常规 10 5 6 2 2 5 3" xfId="29403"/>
    <cellStyle name="常规 10 5 6 2 2 6" xfId="13251"/>
    <cellStyle name="常规 10 5 6 2 2 6 2" xfId="34785"/>
    <cellStyle name="常规 10 5 6 2 2 7" xfId="24021"/>
    <cellStyle name="常规 10 5 6 2 3" xfId="2935"/>
    <cellStyle name="常规 10 5 6 2 3 2" xfId="4727"/>
    <cellStyle name="常规 10 5 6 2 3 2 2" xfId="10109"/>
    <cellStyle name="常规 10 5 6 2 3 2 2 2" xfId="20873"/>
    <cellStyle name="常规 10 5 6 2 3 2 2 2 2" xfId="42407"/>
    <cellStyle name="常规 10 5 6 2 3 2 2 3" xfId="31643"/>
    <cellStyle name="常规 10 5 6 2 3 2 3" xfId="15491"/>
    <cellStyle name="常规 10 5 6 2 3 2 3 2" xfId="37025"/>
    <cellStyle name="常规 10 5 6 2 3 2 4" xfId="26261"/>
    <cellStyle name="常规 10 5 6 2 3 3" xfId="6519"/>
    <cellStyle name="常规 10 5 6 2 3 3 2" xfId="11901"/>
    <cellStyle name="常规 10 5 6 2 3 3 2 2" xfId="22665"/>
    <cellStyle name="常规 10 5 6 2 3 3 2 2 2" xfId="44199"/>
    <cellStyle name="常规 10 5 6 2 3 3 2 3" xfId="33435"/>
    <cellStyle name="常规 10 5 6 2 3 3 3" xfId="17283"/>
    <cellStyle name="常规 10 5 6 2 3 3 3 2" xfId="38817"/>
    <cellStyle name="常规 10 5 6 2 3 3 4" xfId="28053"/>
    <cellStyle name="常规 10 5 6 2 3 4" xfId="8317"/>
    <cellStyle name="常规 10 5 6 2 3 4 2" xfId="19081"/>
    <cellStyle name="常规 10 5 6 2 3 4 2 2" xfId="40615"/>
    <cellStyle name="常规 10 5 6 2 3 4 3" xfId="29851"/>
    <cellStyle name="常规 10 5 6 2 3 5" xfId="13699"/>
    <cellStyle name="常规 10 5 6 2 3 5 2" xfId="35233"/>
    <cellStyle name="常规 10 5 6 2 3 6" xfId="24469"/>
    <cellStyle name="常规 10 5 6 2 4" xfId="3831"/>
    <cellStyle name="常规 10 5 6 2 4 2" xfId="9213"/>
    <cellStyle name="常规 10 5 6 2 4 2 2" xfId="19977"/>
    <cellStyle name="常规 10 5 6 2 4 2 2 2" xfId="41511"/>
    <cellStyle name="常规 10 5 6 2 4 2 3" xfId="30747"/>
    <cellStyle name="常规 10 5 6 2 4 3" xfId="14595"/>
    <cellStyle name="常规 10 5 6 2 4 3 2" xfId="36129"/>
    <cellStyle name="常规 10 5 6 2 4 4" xfId="25365"/>
    <cellStyle name="常规 10 5 6 2 5" xfId="5623"/>
    <cellStyle name="常规 10 5 6 2 5 2" xfId="11005"/>
    <cellStyle name="常规 10 5 6 2 5 2 2" xfId="21769"/>
    <cellStyle name="常规 10 5 6 2 5 2 2 2" xfId="43303"/>
    <cellStyle name="常规 10 5 6 2 5 2 3" xfId="32539"/>
    <cellStyle name="常规 10 5 6 2 5 3" xfId="16387"/>
    <cellStyle name="常规 10 5 6 2 5 3 2" xfId="37921"/>
    <cellStyle name="常规 10 5 6 2 5 4" xfId="27157"/>
    <cellStyle name="常规 10 5 6 2 6" xfId="7421"/>
    <cellStyle name="常规 10 5 6 2 6 2" xfId="18185"/>
    <cellStyle name="常规 10 5 6 2 6 2 2" xfId="39719"/>
    <cellStyle name="常规 10 5 6 2 6 3" xfId="28955"/>
    <cellStyle name="常规 10 5 6 2 7" xfId="12803"/>
    <cellStyle name="常规 10 5 6 2 7 2" xfId="34337"/>
    <cellStyle name="常规 10 5 6 2 8" xfId="23573"/>
    <cellStyle name="常规 10 5 6 3" xfId="2263"/>
    <cellStyle name="常规 10 5 6 3 2" xfId="3159"/>
    <cellStyle name="常规 10 5 6 3 2 2" xfId="4951"/>
    <cellStyle name="常规 10 5 6 3 2 2 2" xfId="10333"/>
    <cellStyle name="常规 10 5 6 3 2 2 2 2" xfId="21097"/>
    <cellStyle name="常规 10 5 6 3 2 2 2 2 2" xfId="42631"/>
    <cellStyle name="常规 10 5 6 3 2 2 2 3" xfId="31867"/>
    <cellStyle name="常规 10 5 6 3 2 2 3" xfId="15715"/>
    <cellStyle name="常规 10 5 6 3 2 2 3 2" xfId="37249"/>
    <cellStyle name="常规 10 5 6 3 2 2 4" xfId="26485"/>
    <cellStyle name="常规 10 5 6 3 2 3" xfId="6743"/>
    <cellStyle name="常规 10 5 6 3 2 3 2" xfId="12125"/>
    <cellStyle name="常规 10 5 6 3 2 3 2 2" xfId="22889"/>
    <cellStyle name="常规 10 5 6 3 2 3 2 2 2" xfId="44423"/>
    <cellStyle name="常规 10 5 6 3 2 3 2 3" xfId="33659"/>
    <cellStyle name="常规 10 5 6 3 2 3 3" xfId="17507"/>
    <cellStyle name="常规 10 5 6 3 2 3 3 2" xfId="39041"/>
    <cellStyle name="常规 10 5 6 3 2 3 4" xfId="28277"/>
    <cellStyle name="常规 10 5 6 3 2 4" xfId="8541"/>
    <cellStyle name="常规 10 5 6 3 2 4 2" xfId="19305"/>
    <cellStyle name="常规 10 5 6 3 2 4 2 2" xfId="40839"/>
    <cellStyle name="常规 10 5 6 3 2 4 3" xfId="30075"/>
    <cellStyle name="常规 10 5 6 3 2 5" xfId="13923"/>
    <cellStyle name="常规 10 5 6 3 2 5 2" xfId="35457"/>
    <cellStyle name="常规 10 5 6 3 2 6" xfId="24693"/>
    <cellStyle name="常规 10 5 6 3 3" xfId="4055"/>
    <cellStyle name="常规 10 5 6 3 3 2" xfId="9437"/>
    <cellStyle name="常规 10 5 6 3 3 2 2" xfId="20201"/>
    <cellStyle name="常规 10 5 6 3 3 2 2 2" xfId="41735"/>
    <cellStyle name="常规 10 5 6 3 3 2 3" xfId="30971"/>
    <cellStyle name="常规 10 5 6 3 3 3" xfId="14819"/>
    <cellStyle name="常规 10 5 6 3 3 3 2" xfId="36353"/>
    <cellStyle name="常规 10 5 6 3 3 4" xfId="25589"/>
    <cellStyle name="常规 10 5 6 3 4" xfId="5847"/>
    <cellStyle name="常规 10 5 6 3 4 2" xfId="11229"/>
    <cellStyle name="常规 10 5 6 3 4 2 2" xfId="21993"/>
    <cellStyle name="常规 10 5 6 3 4 2 2 2" xfId="43527"/>
    <cellStyle name="常规 10 5 6 3 4 2 3" xfId="32763"/>
    <cellStyle name="常规 10 5 6 3 4 3" xfId="16611"/>
    <cellStyle name="常规 10 5 6 3 4 3 2" xfId="38145"/>
    <cellStyle name="常规 10 5 6 3 4 4" xfId="27381"/>
    <cellStyle name="常规 10 5 6 3 5" xfId="7645"/>
    <cellStyle name="常规 10 5 6 3 5 2" xfId="18409"/>
    <cellStyle name="常规 10 5 6 3 5 2 2" xfId="39943"/>
    <cellStyle name="常规 10 5 6 3 5 3" xfId="29179"/>
    <cellStyle name="常规 10 5 6 3 6" xfId="13027"/>
    <cellStyle name="常规 10 5 6 3 6 2" xfId="34561"/>
    <cellStyle name="常规 10 5 6 3 7" xfId="23797"/>
    <cellStyle name="常规 10 5 6 4" xfId="2711"/>
    <cellStyle name="常规 10 5 6 4 2" xfId="4503"/>
    <cellStyle name="常规 10 5 6 4 2 2" xfId="9885"/>
    <cellStyle name="常规 10 5 6 4 2 2 2" xfId="20649"/>
    <cellStyle name="常规 10 5 6 4 2 2 2 2" xfId="42183"/>
    <cellStyle name="常规 10 5 6 4 2 2 3" xfId="31419"/>
    <cellStyle name="常规 10 5 6 4 2 3" xfId="15267"/>
    <cellStyle name="常规 10 5 6 4 2 3 2" xfId="36801"/>
    <cellStyle name="常规 10 5 6 4 2 4" xfId="26037"/>
    <cellStyle name="常规 10 5 6 4 3" xfId="6295"/>
    <cellStyle name="常规 10 5 6 4 3 2" xfId="11677"/>
    <cellStyle name="常规 10 5 6 4 3 2 2" xfId="22441"/>
    <cellStyle name="常规 10 5 6 4 3 2 2 2" xfId="43975"/>
    <cellStyle name="常规 10 5 6 4 3 2 3" xfId="33211"/>
    <cellStyle name="常规 10 5 6 4 3 3" xfId="17059"/>
    <cellStyle name="常规 10 5 6 4 3 3 2" xfId="38593"/>
    <cellStyle name="常规 10 5 6 4 3 4" xfId="27829"/>
    <cellStyle name="常规 10 5 6 4 4" xfId="8093"/>
    <cellStyle name="常规 10 5 6 4 4 2" xfId="18857"/>
    <cellStyle name="常规 10 5 6 4 4 2 2" xfId="40391"/>
    <cellStyle name="常规 10 5 6 4 4 3" xfId="29627"/>
    <cellStyle name="常规 10 5 6 4 5" xfId="13475"/>
    <cellStyle name="常规 10 5 6 4 5 2" xfId="35009"/>
    <cellStyle name="常规 10 5 6 4 6" xfId="24245"/>
    <cellStyle name="常规 10 5 6 5" xfId="3607"/>
    <cellStyle name="常规 10 5 6 5 2" xfId="8989"/>
    <cellStyle name="常规 10 5 6 5 2 2" xfId="19753"/>
    <cellStyle name="常规 10 5 6 5 2 2 2" xfId="41287"/>
    <cellStyle name="常规 10 5 6 5 2 3" xfId="30523"/>
    <cellStyle name="常规 10 5 6 5 3" xfId="14371"/>
    <cellStyle name="常规 10 5 6 5 3 2" xfId="35905"/>
    <cellStyle name="常规 10 5 6 5 4" xfId="25141"/>
    <cellStyle name="常规 10 5 6 6" xfId="5399"/>
    <cellStyle name="常规 10 5 6 6 2" xfId="10781"/>
    <cellStyle name="常规 10 5 6 6 2 2" xfId="21545"/>
    <cellStyle name="常规 10 5 6 6 2 2 2" xfId="43079"/>
    <cellStyle name="常规 10 5 6 6 2 3" xfId="32315"/>
    <cellStyle name="常规 10 5 6 6 3" xfId="16163"/>
    <cellStyle name="常规 10 5 6 6 3 2" xfId="37697"/>
    <cellStyle name="常规 10 5 6 6 4" xfId="26933"/>
    <cellStyle name="常规 10 5 6 7" xfId="7197"/>
    <cellStyle name="常规 10 5 6 7 2" xfId="17961"/>
    <cellStyle name="常规 10 5 6 7 2 2" xfId="39495"/>
    <cellStyle name="常规 10 5 6 7 3" xfId="28731"/>
    <cellStyle name="常规 10 5 6 8" xfId="12579"/>
    <cellStyle name="常规 10 5 6 8 2" xfId="34113"/>
    <cellStyle name="常规 10 5 6 9" xfId="23349"/>
    <cellStyle name="常规 10 5 7" xfId="1926"/>
    <cellStyle name="常规 10 5 7 2" xfId="2375"/>
    <cellStyle name="常规 10 5 7 2 2" xfId="3271"/>
    <cellStyle name="常规 10 5 7 2 2 2" xfId="5063"/>
    <cellStyle name="常规 10 5 7 2 2 2 2" xfId="10445"/>
    <cellStyle name="常规 10 5 7 2 2 2 2 2" xfId="21209"/>
    <cellStyle name="常规 10 5 7 2 2 2 2 2 2" xfId="42743"/>
    <cellStyle name="常规 10 5 7 2 2 2 2 3" xfId="31979"/>
    <cellStyle name="常规 10 5 7 2 2 2 3" xfId="15827"/>
    <cellStyle name="常规 10 5 7 2 2 2 3 2" xfId="37361"/>
    <cellStyle name="常规 10 5 7 2 2 2 4" xfId="26597"/>
    <cellStyle name="常规 10 5 7 2 2 3" xfId="6855"/>
    <cellStyle name="常规 10 5 7 2 2 3 2" xfId="12237"/>
    <cellStyle name="常规 10 5 7 2 2 3 2 2" xfId="23001"/>
    <cellStyle name="常规 10 5 7 2 2 3 2 2 2" xfId="44535"/>
    <cellStyle name="常规 10 5 7 2 2 3 2 3" xfId="33771"/>
    <cellStyle name="常规 10 5 7 2 2 3 3" xfId="17619"/>
    <cellStyle name="常规 10 5 7 2 2 3 3 2" xfId="39153"/>
    <cellStyle name="常规 10 5 7 2 2 3 4" xfId="28389"/>
    <cellStyle name="常规 10 5 7 2 2 4" xfId="8653"/>
    <cellStyle name="常规 10 5 7 2 2 4 2" xfId="19417"/>
    <cellStyle name="常规 10 5 7 2 2 4 2 2" xfId="40951"/>
    <cellStyle name="常规 10 5 7 2 2 4 3" xfId="30187"/>
    <cellStyle name="常规 10 5 7 2 2 5" xfId="14035"/>
    <cellStyle name="常规 10 5 7 2 2 5 2" xfId="35569"/>
    <cellStyle name="常规 10 5 7 2 2 6" xfId="24805"/>
    <cellStyle name="常规 10 5 7 2 3" xfId="4167"/>
    <cellStyle name="常规 10 5 7 2 3 2" xfId="9549"/>
    <cellStyle name="常规 10 5 7 2 3 2 2" xfId="20313"/>
    <cellStyle name="常规 10 5 7 2 3 2 2 2" xfId="41847"/>
    <cellStyle name="常规 10 5 7 2 3 2 3" xfId="31083"/>
    <cellStyle name="常规 10 5 7 2 3 3" xfId="14931"/>
    <cellStyle name="常规 10 5 7 2 3 3 2" xfId="36465"/>
    <cellStyle name="常规 10 5 7 2 3 4" xfId="25701"/>
    <cellStyle name="常规 10 5 7 2 4" xfId="5959"/>
    <cellStyle name="常规 10 5 7 2 4 2" xfId="11341"/>
    <cellStyle name="常规 10 5 7 2 4 2 2" xfId="22105"/>
    <cellStyle name="常规 10 5 7 2 4 2 2 2" xfId="43639"/>
    <cellStyle name="常规 10 5 7 2 4 2 3" xfId="32875"/>
    <cellStyle name="常规 10 5 7 2 4 3" xfId="16723"/>
    <cellStyle name="常规 10 5 7 2 4 3 2" xfId="38257"/>
    <cellStyle name="常规 10 5 7 2 4 4" xfId="27493"/>
    <cellStyle name="常规 10 5 7 2 5" xfId="7757"/>
    <cellStyle name="常规 10 5 7 2 5 2" xfId="18521"/>
    <cellStyle name="常规 10 5 7 2 5 2 2" xfId="40055"/>
    <cellStyle name="常规 10 5 7 2 5 3" xfId="29291"/>
    <cellStyle name="常规 10 5 7 2 6" xfId="13139"/>
    <cellStyle name="常规 10 5 7 2 6 2" xfId="34673"/>
    <cellStyle name="常规 10 5 7 2 7" xfId="23909"/>
    <cellStyle name="常规 10 5 7 3" xfId="2823"/>
    <cellStyle name="常规 10 5 7 3 2" xfId="4615"/>
    <cellStyle name="常规 10 5 7 3 2 2" xfId="9997"/>
    <cellStyle name="常规 10 5 7 3 2 2 2" xfId="20761"/>
    <cellStyle name="常规 10 5 7 3 2 2 2 2" xfId="42295"/>
    <cellStyle name="常规 10 5 7 3 2 2 3" xfId="31531"/>
    <cellStyle name="常规 10 5 7 3 2 3" xfId="15379"/>
    <cellStyle name="常规 10 5 7 3 2 3 2" xfId="36913"/>
    <cellStyle name="常规 10 5 7 3 2 4" xfId="26149"/>
    <cellStyle name="常规 10 5 7 3 3" xfId="6407"/>
    <cellStyle name="常规 10 5 7 3 3 2" xfId="11789"/>
    <cellStyle name="常规 10 5 7 3 3 2 2" xfId="22553"/>
    <cellStyle name="常规 10 5 7 3 3 2 2 2" xfId="44087"/>
    <cellStyle name="常规 10 5 7 3 3 2 3" xfId="33323"/>
    <cellStyle name="常规 10 5 7 3 3 3" xfId="17171"/>
    <cellStyle name="常规 10 5 7 3 3 3 2" xfId="38705"/>
    <cellStyle name="常规 10 5 7 3 3 4" xfId="27941"/>
    <cellStyle name="常规 10 5 7 3 4" xfId="8205"/>
    <cellStyle name="常规 10 5 7 3 4 2" xfId="18969"/>
    <cellStyle name="常规 10 5 7 3 4 2 2" xfId="40503"/>
    <cellStyle name="常规 10 5 7 3 4 3" xfId="29739"/>
    <cellStyle name="常规 10 5 7 3 5" xfId="13587"/>
    <cellStyle name="常规 10 5 7 3 5 2" xfId="35121"/>
    <cellStyle name="常规 10 5 7 3 6" xfId="24357"/>
    <cellStyle name="常规 10 5 7 4" xfId="3719"/>
    <cellStyle name="常规 10 5 7 4 2" xfId="9101"/>
    <cellStyle name="常规 10 5 7 4 2 2" xfId="19865"/>
    <cellStyle name="常规 10 5 7 4 2 2 2" xfId="41399"/>
    <cellStyle name="常规 10 5 7 4 2 3" xfId="30635"/>
    <cellStyle name="常规 10 5 7 4 3" xfId="14483"/>
    <cellStyle name="常规 10 5 7 4 3 2" xfId="36017"/>
    <cellStyle name="常规 10 5 7 4 4" xfId="25253"/>
    <cellStyle name="常规 10 5 7 5" xfId="5511"/>
    <cellStyle name="常规 10 5 7 5 2" xfId="10893"/>
    <cellStyle name="常规 10 5 7 5 2 2" xfId="21657"/>
    <cellStyle name="常规 10 5 7 5 2 2 2" xfId="43191"/>
    <cellStyle name="常规 10 5 7 5 2 3" xfId="32427"/>
    <cellStyle name="常规 10 5 7 5 3" xfId="16275"/>
    <cellStyle name="常规 10 5 7 5 3 2" xfId="37809"/>
    <cellStyle name="常规 10 5 7 5 4" xfId="27045"/>
    <cellStyle name="常规 10 5 7 6" xfId="7309"/>
    <cellStyle name="常规 10 5 7 6 2" xfId="18073"/>
    <cellStyle name="常规 10 5 7 6 2 2" xfId="39607"/>
    <cellStyle name="常规 10 5 7 6 3" xfId="28843"/>
    <cellStyle name="常规 10 5 7 7" xfId="12691"/>
    <cellStyle name="常规 10 5 7 7 2" xfId="34225"/>
    <cellStyle name="常规 10 5 7 8" xfId="23461"/>
    <cellStyle name="常规 10 5 8" xfId="2151"/>
    <cellStyle name="常规 10 5 8 2" xfId="3047"/>
    <cellStyle name="常规 10 5 8 2 2" xfId="4839"/>
    <cellStyle name="常规 10 5 8 2 2 2" xfId="10221"/>
    <cellStyle name="常规 10 5 8 2 2 2 2" xfId="20985"/>
    <cellStyle name="常规 10 5 8 2 2 2 2 2" xfId="42519"/>
    <cellStyle name="常规 10 5 8 2 2 2 3" xfId="31755"/>
    <cellStyle name="常规 10 5 8 2 2 3" xfId="15603"/>
    <cellStyle name="常规 10 5 8 2 2 3 2" xfId="37137"/>
    <cellStyle name="常规 10 5 8 2 2 4" xfId="26373"/>
    <cellStyle name="常规 10 5 8 2 3" xfId="6631"/>
    <cellStyle name="常规 10 5 8 2 3 2" xfId="12013"/>
    <cellStyle name="常规 10 5 8 2 3 2 2" xfId="22777"/>
    <cellStyle name="常规 10 5 8 2 3 2 2 2" xfId="44311"/>
    <cellStyle name="常规 10 5 8 2 3 2 3" xfId="33547"/>
    <cellStyle name="常规 10 5 8 2 3 3" xfId="17395"/>
    <cellStyle name="常规 10 5 8 2 3 3 2" xfId="38929"/>
    <cellStyle name="常规 10 5 8 2 3 4" xfId="28165"/>
    <cellStyle name="常规 10 5 8 2 4" xfId="8429"/>
    <cellStyle name="常规 10 5 8 2 4 2" xfId="19193"/>
    <cellStyle name="常规 10 5 8 2 4 2 2" xfId="40727"/>
    <cellStyle name="常规 10 5 8 2 4 3" xfId="29963"/>
    <cellStyle name="常规 10 5 8 2 5" xfId="13811"/>
    <cellStyle name="常规 10 5 8 2 5 2" xfId="35345"/>
    <cellStyle name="常规 10 5 8 2 6" xfId="24581"/>
    <cellStyle name="常规 10 5 8 3" xfId="3943"/>
    <cellStyle name="常规 10 5 8 3 2" xfId="9325"/>
    <cellStyle name="常规 10 5 8 3 2 2" xfId="20089"/>
    <cellStyle name="常规 10 5 8 3 2 2 2" xfId="41623"/>
    <cellStyle name="常规 10 5 8 3 2 3" xfId="30859"/>
    <cellStyle name="常规 10 5 8 3 3" xfId="14707"/>
    <cellStyle name="常规 10 5 8 3 3 2" xfId="36241"/>
    <cellStyle name="常规 10 5 8 3 4" xfId="25477"/>
    <cellStyle name="常规 10 5 8 4" xfId="5735"/>
    <cellStyle name="常规 10 5 8 4 2" xfId="11117"/>
    <cellStyle name="常规 10 5 8 4 2 2" xfId="21881"/>
    <cellStyle name="常规 10 5 8 4 2 2 2" xfId="43415"/>
    <cellStyle name="常规 10 5 8 4 2 3" xfId="32651"/>
    <cellStyle name="常规 10 5 8 4 3" xfId="16499"/>
    <cellStyle name="常规 10 5 8 4 3 2" xfId="38033"/>
    <cellStyle name="常规 10 5 8 4 4" xfId="27269"/>
    <cellStyle name="常规 10 5 8 5" xfId="7533"/>
    <cellStyle name="常规 10 5 8 5 2" xfId="18297"/>
    <cellStyle name="常规 10 5 8 5 2 2" xfId="39831"/>
    <cellStyle name="常规 10 5 8 5 3" xfId="29067"/>
    <cellStyle name="常规 10 5 8 6" xfId="12915"/>
    <cellStyle name="常规 10 5 8 6 2" xfId="34449"/>
    <cellStyle name="常规 10 5 8 7" xfId="23685"/>
    <cellStyle name="常规 10 5 9" xfId="2599"/>
    <cellStyle name="常规 10 5 9 2" xfId="4391"/>
    <cellStyle name="常规 10 5 9 2 2" xfId="9773"/>
    <cellStyle name="常规 10 5 9 2 2 2" xfId="20537"/>
    <cellStyle name="常规 10 5 9 2 2 2 2" xfId="42071"/>
    <cellStyle name="常规 10 5 9 2 2 3" xfId="31307"/>
    <cellStyle name="常规 10 5 9 2 3" xfId="15155"/>
    <cellStyle name="常规 10 5 9 2 3 2" xfId="36689"/>
    <cellStyle name="常规 10 5 9 2 4" xfId="25925"/>
    <cellStyle name="常规 10 5 9 3" xfId="6183"/>
    <cellStyle name="常规 10 5 9 3 2" xfId="11565"/>
    <cellStyle name="常规 10 5 9 3 2 2" xfId="22329"/>
    <cellStyle name="常规 10 5 9 3 2 2 2" xfId="43863"/>
    <cellStyle name="常规 10 5 9 3 2 3" xfId="33099"/>
    <cellStyle name="常规 10 5 9 3 3" xfId="16947"/>
    <cellStyle name="常规 10 5 9 3 3 2" xfId="38481"/>
    <cellStyle name="常规 10 5 9 3 4" xfId="27717"/>
    <cellStyle name="常规 10 5 9 4" xfId="7981"/>
    <cellStyle name="常规 10 5 9 4 2" xfId="18745"/>
    <cellStyle name="常规 10 5 9 4 2 2" xfId="40279"/>
    <cellStyle name="常规 10 5 9 4 3" xfId="29515"/>
    <cellStyle name="常规 10 5 9 5" xfId="13363"/>
    <cellStyle name="常规 10 5 9 5 2" xfId="34897"/>
    <cellStyle name="常规 10 5 9 6" xfId="24133"/>
    <cellStyle name="常规 10 6" xfId="1705"/>
    <cellStyle name="常规 10 6 10" xfId="5290"/>
    <cellStyle name="常规 10 6 10 2" xfId="10672"/>
    <cellStyle name="常规 10 6 10 2 2" xfId="21436"/>
    <cellStyle name="常规 10 6 10 2 2 2" xfId="42970"/>
    <cellStyle name="常规 10 6 10 2 3" xfId="32206"/>
    <cellStyle name="常规 10 6 10 3" xfId="16054"/>
    <cellStyle name="常规 10 6 10 3 2" xfId="37588"/>
    <cellStyle name="常规 10 6 10 4" xfId="26824"/>
    <cellStyle name="常规 10 6 11" xfId="7088"/>
    <cellStyle name="常规 10 6 11 2" xfId="17852"/>
    <cellStyle name="常规 10 6 11 2 2" xfId="39386"/>
    <cellStyle name="常规 10 6 11 3" xfId="28622"/>
    <cellStyle name="常规 10 6 12" xfId="12470"/>
    <cellStyle name="常规 10 6 12 2" xfId="34004"/>
    <cellStyle name="常规 10 6 13" xfId="23240"/>
    <cellStyle name="常规 10 6 2" xfId="1719"/>
    <cellStyle name="常规 10 6 2 10" xfId="7102"/>
    <cellStyle name="常规 10 6 2 10 2" xfId="17866"/>
    <cellStyle name="常规 10 6 2 10 2 2" xfId="39400"/>
    <cellStyle name="常规 10 6 2 10 3" xfId="28636"/>
    <cellStyle name="常规 10 6 2 11" xfId="12484"/>
    <cellStyle name="常规 10 6 2 11 2" xfId="34018"/>
    <cellStyle name="常规 10 6 2 12" xfId="23254"/>
    <cellStyle name="常规 10 6 2 2" xfId="1747"/>
    <cellStyle name="常规 10 6 2 2 10" xfId="12512"/>
    <cellStyle name="常规 10 6 2 2 10 2" xfId="34046"/>
    <cellStyle name="常规 10 6 2 2 11" xfId="23282"/>
    <cellStyle name="常规 10 6 2 2 2" xfId="1803"/>
    <cellStyle name="常规 10 6 2 2 2 10" xfId="23338"/>
    <cellStyle name="常规 10 6 2 2 2 2" xfId="1915"/>
    <cellStyle name="常规 10 6 2 2 2 2 2" xfId="2139"/>
    <cellStyle name="常规 10 6 2 2 2 2 2 2" xfId="2588"/>
    <cellStyle name="常规 10 6 2 2 2 2 2 2 2" xfId="3484"/>
    <cellStyle name="常规 10 6 2 2 2 2 2 2 2 2" xfId="5276"/>
    <cellStyle name="常规 10 6 2 2 2 2 2 2 2 2 2" xfId="10658"/>
    <cellStyle name="常规 10 6 2 2 2 2 2 2 2 2 2 2" xfId="21422"/>
    <cellStyle name="常规 10 6 2 2 2 2 2 2 2 2 2 2 2" xfId="42956"/>
    <cellStyle name="常规 10 6 2 2 2 2 2 2 2 2 2 3" xfId="32192"/>
    <cellStyle name="常规 10 6 2 2 2 2 2 2 2 2 3" xfId="16040"/>
    <cellStyle name="常规 10 6 2 2 2 2 2 2 2 2 3 2" xfId="37574"/>
    <cellStyle name="常规 10 6 2 2 2 2 2 2 2 2 4" xfId="26810"/>
    <cellStyle name="常规 10 6 2 2 2 2 2 2 2 3" xfId="7068"/>
    <cellStyle name="常规 10 6 2 2 2 2 2 2 2 3 2" xfId="12450"/>
    <cellStyle name="常规 10 6 2 2 2 2 2 2 2 3 2 2" xfId="23214"/>
    <cellStyle name="常规 10 6 2 2 2 2 2 2 2 3 2 2 2" xfId="44748"/>
    <cellStyle name="常规 10 6 2 2 2 2 2 2 2 3 2 3" xfId="33984"/>
    <cellStyle name="常规 10 6 2 2 2 2 2 2 2 3 3" xfId="17832"/>
    <cellStyle name="常规 10 6 2 2 2 2 2 2 2 3 3 2" xfId="39366"/>
    <cellStyle name="常规 10 6 2 2 2 2 2 2 2 3 4" xfId="28602"/>
    <cellStyle name="常规 10 6 2 2 2 2 2 2 2 4" xfId="8866"/>
    <cellStyle name="常规 10 6 2 2 2 2 2 2 2 4 2" xfId="19630"/>
    <cellStyle name="常规 10 6 2 2 2 2 2 2 2 4 2 2" xfId="41164"/>
    <cellStyle name="常规 10 6 2 2 2 2 2 2 2 4 3" xfId="30400"/>
    <cellStyle name="常规 10 6 2 2 2 2 2 2 2 5" xfId="14248"/>
    <cellStyle name="常规 10 6 2 2 2 2 2 2 2 5 2" xfId="35782"/>
    <cellStyle name="常规 10 6 2 2 2 2 2 2 2 6" xfId="25018"/>
    <cellStyle name="常规 10 6 2 2 2 2 2 2 3" xfId="4380"/>
    <cellStyle name="常规 10 6 2 2 2 2 2 2 3 2" xfId="9762"/>
    <cellStyle name="常规 10 6 2 2 2 2 2 2 3 2 2" xfId="20526"/>
    <cellStyle name="常规 10 6 2 2 2 2 2 2 3 2 2 2" xfId="42060"/>
    <cellStyle name="常规 10 6 2 2 2 2 2 2 3 2 3" xfId="31296"/>
    <cellStyle name="常规 10 6 2 2 2 2 2 2 3 3" xfId="15144"/>
    <cellStyle name="常规 10 6 2 2 2 2 2 2 3 3 2" xfId="36678"/>
    <cellStyle name="常规 10 6 2 2 2 2 2 2 3 4" xfId="25914"/>
    <cellStyle name="常规 10 6 2 2 2 2 2 2 4" xfId="6172"/>
    <cellStyle name="常规 10 6 2 2 2 2 2 2 4 2" xfId="11554"/>
    <cellStyle name="常规 10 6 2 2 2 2 2 2 4 2 2" xfId="22318"/>
    <cellStyle name="常规 10 6 2 2 2 2 2 2 4 2 2 2" xfId="43852"/>
    <cellStyle name="常规 10 6 2 2 2 2 2 2 4 2 3" xfId="33088"/>
    <cellStyle name="常规 10 6 2 2 2 2 2 2 4 3" xfId="16936"/>
    <cellStyle name="常规 10 6 2 2 2 2 2 2 4 3 2" xfId="38470"/>
    <cellStyle name="常规 10 6 2 2 2 2 2 2 4 4" xfId="27706"/>
    <cellStyle name="常规 10 6 2 2 2 2 2 2 5" xfId="7970"/>
    <cellStyle name="常规 10 6 2 2 2 2 2 2 5 2" xfId="18734"/>
    <cellStyle name="常规 10 6 2 2 2 2 2 2 5 2 2" xfId="40268"/>
    <cellStyle name="常规 10 6 2 2 2 2 2 2 5 3" xfId="29504"/>
    <cellStyle name="常规 10 6 2 2 2 2 2 2 6" xfId="13352"/>
    <cellStyle name="常规 10 6 2 2 2 2 2 2 6 2" xfId="34886"/>
    <cellStyle name="常规 10 6 2 2 2 2 2 2 7" xfId="24122"/>
    <cellStyle name="常规 10 6 2 2 2 2 2 3" xfId="3036"/>
    <cellStyle name="常规 10 6 2 2 2 2 2 3 2" xfId="4828"/>
    <cellStyle name="常规 10 6 2 2 2 2 2 3 2 2" xfId="10210"/>
    <cellStyle name="常规 10 6 2 2 2 2 2 3 2 2 2" xfId="20974"/>
    <cellStyle name="常规 10 6 2 2 2 2 2 3 2 2 2 2" xfId="42508"/>
    <cellStyle name="常规 10 6 2 2 2 2 2 3 2 2 3" xfId="31744"/>
    <cellStyle name="常规 10 6 2 2 2 2 2 3 2 3" xfId="15592"/>
    <cellStyle name="常规 10 6 2 2 2 2 2 3 2 3 2" xfId="37126"/>
    <cellStyle name="常规 10 6 2 2 2 2 2 3 2 4" xfId="26362"/>
    <cellStyle name="常规 10 6 2 2 2 2 2 3 3" xfId="6620"/>
    <cellStyle name="常规 10 6 2 2 2 2 2 3 3 2" xfId="12002"/>
    <cellStyle name="常规 10 6 2 2 2 2 2 3 3 2 2" xfId="22766"/>
    <cellStyle name="常规 10 6 2 2 2 2 2 3 3 2 2 2" xfId="44300"/>
    <cellStyle name="常规 10 6 2 2 2 2 2 3 3 2 3" xfId="33536"/>
    <cellStyle name="常规 10 6 2 2 2 2 2 3 3 3" xfId="17384"/>
    <cellStyle name="常规 10 6 2 2 2 2 2 3 3 3 2" xfId="38918"/>
    <cellStyle name="常规 10 6 2 2 2 2 2 3 3 4" xfId="28154"/>
    <cellStyle name="常规 10 6 2 2 2 2 2 3 4" xfId="8418"/>
    <cellStyle name="常规 10 6 2 2 2 2 2 3 4 2" xfId="19182"/>
    <cellStyle name="常规 10 6 2 2 2 2 2 3 4 2 2" xfId="40716"/>
    <cellStyle name="常规 10 6 2 2 2 2 2 3 4 3" xfId="29952"/>
    <cellStyle name="常规 10 6 2 2 2 2 2 3 5" xfId="13800"/>
    <cellStyle name="常规 10 6 2 2 2 2 2 3 5 2" xfId="35334"/>
    <cellStyle name="常规 10 6 2 2 2 2 2 3 6" xfId="24570"/>
    <cellStyle name="常规 10 6 2 2 2 2 2 4" xfId="3932"/>
    <cellStyle name="常规 10 6 2 2 2 2 2 4 2" xfId="9314"/>
    <cellStyle name="常规 10 6 2 2 2 2 2 4 2 2" xfId="20078"/>
    <cellStyle name="常规 10 6 2 2 2 2 2 4 2 2 2" xfId="41612"/>
    <cellStyle name="常规 10 6 2 2 2 2 2 4 2 3" xfId="30848"/>
    <cellStyle name="常规 10 6 2 2 2 2 2 4 3" xfId="14696"/>
    <cellStyle name="常规 10 6 2 2 2 2 2 4 3 2" xfId="36230"/>
    <cellStyle name="常规 10 6 2 2 2 2 2 4 4" xfId="25466"/>
    <cellStyle name="常规 10 6 2 2 2 2 2 5" xfId="5724"/>
    <cellStyle name="常规 10 6 2 2 2 2 2 5 2" xfId="11106"/>
    <cellStyle name="常规 10 6 2 2 2 2 2 5 2 2" xfId="21870"/>
    <cellStyle name="常规 10 6 2 2 2 2 2 5 2 2 2" xfId="43404"/>
    <cellStyle name="常规 10 6 2 2 2 2 2 5 2 3" xfId="32640"/>
    <cellStyle name="常规 10 6 2 2 2 2 2 5 3" xfId="16488"/>
    <cellStyle name="常规 10 6 2 2 2 2 2 5 3 2" xfId="38022"/>
    <cellStyle name="常规 10 6 2 2 2 2 2 5 4" xfId="27258"/>
    <cellStyle name="常规 10 6 2 2 2 2 2 6" xfId="7522"/>
    <cellStyle name="常规 10 6 2 2 2 2 2 6 2" xfId="18286"/>
    <cellStyle name="常规 10 6 2 2 2 2 2 6 2 2" xfId="39820"/>
    <cellStyle name="常规 10 6 2 2 2 2 2 6 3" xfId="29056"/>
    <cellStyle name="常规 10 6 2 2 2 2 2 7" xfId="12904"/>
    <cellStyle name="常规 10 6 2 2 2 2 2 7 2" xfId="34438"/>
    <cellStyle name="常规 10 6 2 2 2 2 2 8" xfId="23674"/>
    <cellStyle name="常规 10 6 2 2 2 2 3" xfId="2364"/>
    <cellStyle name="常规 10 6 2 2 2 2 3 2" xfId="3260"/>
    <cellStyle name="常规 10 6 2 2 2 2 3 2 2" xfId="5052"/>
    <cellStyle name="常规 10 6 2 2 2 2 3 2 2 2" xfId="10434"/>
    <cellStyle name="常规 10 6 2 2 2 2 3 2 2 2 2" xfId="21198"/>
    <cellStyle name="常规 10 6 2 2 2 2 3 2 2 2 2 2" xfId="42732"/>
    <cellStyle name="常规 10 6 2 2 2 2 3 2 2 2 3" xfId="31968"/>
    <cellStyle name="常规 10 6 2 2 2 2 3 2 2 3" xfId="15816"/>
    <cellStyle name="常规 10 6 2 2 2 2 3 2 2 3 2" xfId="37350"/>
    <cellStyle name="常规 10 6 2 2 2 2 3 2 2 4" xfId="26586"/>
    <cellStyle name="常规 10 6 2 2 2 2 3 2 3" xfId="6844"/>
    <cellStyle name="常规 10 6 2 2 2 2 3 2 3 2" xfId="12226"/>
    <cellStyle name="常规 10 6 2 2 2 2 3 2 3 2 2" xfId="22990"/>
    <cellStyle name="常规 10 6 2 2 2 2 3 2 3 2 2 2" xfId="44524"/>
    <cellStyle name="常规 10 6 2 2 2 2 3 2 3 2 3" xfId="33760"/>
    <cellStyle name="常规 10 6 2 2 2 2 3 2 3 3" xfId="17608"/>
    <cellStyle name="常规 10 6 2 2 2 2 3 2 3 3 2" xfId="39142"/>
    <cellStyle name="常规 10 6 2 2 2 2 3 2 3 4" xfId="28378"/>
    <cellStyle name="常规 10 6 2 2 2 2 3 2 4" xfId="8642"/>
    <cellStyle name="常规 10 6 2 2 2 2 3 2 4 2" xfId="19406"/>
    <cellStyle name="常规 10 6 2 2 2 2 3 2 4 2 2" xfId="40940"/>
    <cellStyle name="常规 10 6 2 2 2 2 3 2 4 3" xfId="30176"/>
    <cellStyle name="常规 10 6 2 2 2 2 3 2 5" xfId="14024"/>
    <cellStyle name="常规 10 6 2 2 2 2 3 2 5 2" xfId="35558"/>
    <cellStyle name="常规 10 6 2 2 2 2 3 2 6" xfId="24794"/>
    <cellStyle name="常规 10 6 2 2 2 2 3 3" xfId="4156"/>
    <cellStyle name="常规 10 6 2 2 2 2 3 3 2" xfId="9538"/>
    <cellStyle name="常规 10 6 2 2 2 2 3 3 2 2" xfId="20302"/>
    <cellStyle name="常规 10 6 2 2 2 2 3 3 2 2 2" xfId="41836"/>
    <cellStyle name="常规 10 6 2 2 2 2 3 3 2 3" xfId="31072"/>
    <cellStyle name="常规 10 6 2 2 2 2 3 3 3" xfId="14920"/>
    <cellStyle name="常规 10 6 2 2 2 2 3 3 3 2" xfId="36454"/>
    <cellStyle name="常规 10 6 2 2 2 2 3 3 4" xfId="25690"/>
    <cellStyle name="常规 10 6 2 2 2 2 3 4" xfId="5948"/>
    <cellStyle name="常规 10 6 2 2 2 2 3 4 2" xfId="11330"/>
    <cellStyle name="常规 10 6 2 2 2 2 3 4 2 2" xfId="22094"/>
    <cellStyle name="常规 10 6 2 2 2 2 3 4 2 2 2" xfId="43628"/>
    <cellStyle name="常规 10 6 2 2 2 2 3 4 2 3" xfId="32864"/>
    <cellStyle name="常规 10 6 2 2 2 2 3 4 3" xfId="16712"/>
    <cellStyle name="常规 10 6 2 2 2 2 3 4 3 2" xfId="38246"/>
    <cellStyle name="常规 10 6 2 2 2 2 3 4 4" xfId="27482"/>
    <cellStyle name="常规 10 6 2 2 2 2 3 5" xfId="7746"/>
    <cellStyle name="常规 10 6 2 2 2 2 3 5 2" xfId="18510"/>
    <cellStyle name="常规 10 6 2 2 2 2 3 5 2 2" xfId="40044"/>
    <cellStyle name="常规 10 6 2 2 2 2 3 5 3" xfId="29280"/>
    <cellStyle name="常规 10 6 2 2 2 2 3 6" xfId="13128"/>
    <cellStyle name="常规 10 6 2 2 2 2 3 6 2" xfId="34662"/>
    <cellStyle name="常规 10 6 2 2 2 2 3 7" xfId="23898"/>
    <cellStyle name="常规 10 6 2 2 2 2 4" xfId="2812"/>
    <cellStyle name="常规 10 6 2 2 2 2 4 2" xfId="4604"/>
    <cellStyle name="常规 10 6 2 2 2 2 4 2 2" xfId="9986"/>
    <cellStyle name="常规 10 6 2 2 2 2 4 2 2 2" xfId="20750"/>
    <cellStyle name="常规 10 6 2 2 2 2 4 2 2 2 2" xfId="42284"/>
    <cellStyle name="常规 10 6 2 2 2 2 4 2 2 3" xfId="31520"/>
    <cellStyle name="常规 10 6 2 2 2 2 4 2 3" xfId="15368"/>
    <cellStyle name="常规 10 6 2 2 2 2 4 2 3 2" xfId="36902"/>
    <cellStyle name="常规 10 6 2 2 2 2 4 2 4" xfId="26138"/>
    <cellStyle name="常规 10 6 2 2 2 2 4 3" xfId="6396"/>
    <cellStyle name="常规 10 6 2 2 2 2 4 3 2" xfId="11778"/>
    <cellStyle name="常规 10 6 2 2 2 2 4 3 2 2" xfId="22542"/>
    <cellStyle name="常规 10 6 2 2 2 2 4 3 2 2 2" xfId="44076"/>
    <cellStyle name="常规 10 6 2 2 2 2 4 3 2 3" xfId="33312"/>
    <cellStyle name="常规 10 6 2 2 2 2 4 3 3" xfId="17160"/>
    <cellStyle name="常规 10 6 2 2 2 2 4 3 3 2" xfId="38694"/>
    <cellStyle name="常规 10 6 2 2 2 2 4 3 4" xfId="27930"/>
    <cellStyle name="常规 10 6 2 2 2 2 4 4" xfId="8194"/>
    <cellStyle name="常规 10 6 2 2 2 2 4 4 2" xfId="18958"/>
    <cellStyle name="常规 10 6 2 2 2 2 4 4 2 2" xfId="40492"/>
    <cellStyle name="常规 10 6 2 2 2 2 4 4 3" xfId="29728"/>
    <cellStyle name="常规 10 6 2 2 2 2 4 5" xfId="13576"/>
    <cellStyle name="常规 10 6 2 2 2 2 4 5 2" xfId="35110"/>
    <cellStyle name="常规 10 6 2 2 2 2 4 6" xfId="24346"/>
    <cellStyle name="常规 10 6 2 2 2 2 5" xfId="3708"/>
    <cellStyle name="常规 10 6 2 2 2 2 5 2" xfId="9090"/>
    <cellStyle name="常规 10 6 2 2 2 2 5 2 2" xfId="19854"/>
    <cellStyle name="常规 10 6 2 2 2 2 5 2 2 2" xfId="41388"/>
    <cellStyle name="常规 10 6 2 2 2 2 5 2 3" xfId="30624"/>
    <cellStyle name="常规 10 6 2 2 2 2 5 3" xfId="14472"/>
    <cellStyle name="常规 10 6 2 2 2 2 5 3 2" xfId="36006"/>
    <cellStyle name="常规 10 6 2 2 2 2 5 4" xfId="25242"/>
    <cellStyle name="常规 10 6 2 2 2 2 6" xfId="5500"/>
    <cellStyle name="常规 10 6 2 2 2 2 6 2" xfId="10882"/>
    <cellStyle name="常规 10 6 2 2 2 2 6 2 2" xfId="21646"/>
    <cellStyle name="常规 10 6 2 2 2 2 6 2 2 2" xfId="43180"/>
    <cellStyle name="常规 10 6 2 2 2 2 6 2 3" xfId="32416"/>
    <cellStyle name="常规 10 6 2 2 2 2 6 3" xfId="16264"/>
    <cellStyle name="常规 10 6 2 2 2 2 6 3 2" xfId="37798"/>
    <cellStyle name="常规 10 6 2 2 2 2 6 4" xfId="27034"/>
    <cellStyle name="常规 10 6 2 2 2 2 7" xfId="7298"/>
    <cellStyle name="常规 10 6 2 2 2 2 7 2" xfId="18062"/>
    <cellStyle name="常规 10 6 2 2 2 2 7 2 2" xfId="39596"/>
    <cellStyle name="常规 10 6 2 2 2 2 7 3" xfId="28832"/>
    <cellStyle name="常规 10 6 2 2 2 2 8" xfId="12680"/>
    <cellStyle name="常规 10 6 2 2 2 2 8 2" xfId="34214"/>
    <cellStyle name="常规 10 6 2 2 2 2 9" xfId="23450"/>
    <cellStyle name="常规 10 6 2 2 2 3" xfId="2027"/>
    <cellStyle name="常规 10 6 2 2 2 3 2" xfId="2476"/>
    <cellStyle name="常规 10 6 2 2 2 3 2 2" xfId="3372"/>
    <cellStyle name="常规 10 6 2 2 2 3 2 2 2" xfId="5164"/>
    <cellStyle name="常规 10 6 2 2 2 3 2 2 2 2" xfId="10546"/>
    <cellStyle name="常规 10 6 2 2 2 3 2 2 2 2 2" xfId="21310"/>
    <cellStyle name="常规 10 6 2 2 2 3 2 2 2 2 2 2" xfId="42844"/>
    <cellStyle name="常规 10 6 2 2 2 3 2 2 2 2 3" xfId="32080"/>
    <cellStyle name="常规 10 6 2 2 2 3 2 2 2 3" xfId="15928"/>
    <cellStyle name="常规 10 6 2 2 2 3 2 2 2 3 2" xfId="37462"/>
    <cellStyle name="常规 10 6 2 2 2 3 2 2 2 4" xfId="26698"/>
    <cellStyle name="常规 10 6 2 2 2 3 2 2 3" xfId="6956"/>
    <cellStyle name="常规 10 6 2 2 2 3 2 2 3 2" xfId="12338"/>
    <cellStyle name="常规 10 6 2 2 2 3 2 2 3 2 2" xfId="23102"/>
    <cellStyle name="常规 10 6 2 2 2 3 2 2 3 2 2 2" xfId="44636"/>
    <cellStyle name="常规 10 6 2 2 2 3 2 2 3 2 3" xfId="33872"/>
    <cellStyle name="常规 10 6 2 2 2 3 2 2 3 3" xfId="17720"/>
    <cellStyle name="常规 10 6 2 2 2 3 2 2 3 3 2" xfId="39254"/>
    <cellStyle name="常规 10 6 2 2 2 3 2 2 3 4" xfId="28490"/>
    <cellStyle name="常规 10 6 2 2 2 3 2 2 4" xfId="8754"/>
    <cellStyle name="常规 10 6 2 2 2 3 2 2 4 2" xfId="19518"/>
    <cellStyle name="常规 10 6 2 2 2 3 2 2 4 2 2" xfId="41052"/>
    <cellStyle name="常规 10 6 2 2 2 3 2 2 4 3" xfId="30288"/>
    <cellStyle name="常规 10 6 2 2 2 3 2 2 5" xfId="14136"/>
    <cellStyle name="常规 10 6 2 2 2 3 2 2 5 2" xfId="35670"/>
    <cellStyle name="常规 10 6 2 2 2 3 2 2 6" xfId="24906"/>
    <cellStyle name="常规 10 6 2 2 2 3 2 3" xfId="4268"/>
    <cellStyle name="常规 10 6 2 2 2 3 2 3 2" xfId="9650"/>
    <cellStyle name="常规 10 6 2 2 2 3 2 3 2 2" xfId="20414"/>
    <cellStyle name="常规 10 6 2 2 2 3 2 3 2 2 2" xfId="41948"/>
    <cellStyle name="常规 10 6 2 2 2 3 2 3 2 3" xfId="31184"/>
    <cellStyle name="常规 10 6 2 2 2 3 2 3 3" xfId="15032"/>
    <cellStyle name="常规 10 6 2 2 2 3 2 3 3 2" xfId="36566"/>
    <cellStyle name="常规 10 6 2 2 2 3 2 3 4" xfId="25802"/>
    <cellStyle name="常规 10 6 2 2 2 3 2 4" xfId="6060"/>
    <cellStyle name="常规 10 6 2 2 2 3 2 4 2" xfId="11442"/>
    <cellStyle name="常规 10 6 2 2 2 3 2 4 2 2" xfId="22206"/>
    <cellStyle name="常规 10 6 2 2 2 3 2 4 2 2 2" xfId="43740"/>
    <cellStyle name="常规 10 6 2 2 2 3 2 4 2 3" xfId="32976"/>
    <cellStyle name="常规 10 6 2 2 2 3 2 4 3" xfId="16824"/>
    <cellStyle name="常规 10 6 2 2 2 3 2 4 3 2" xfId="38358"/>
    <cellStyle name="常规 10 6 2 2 2 3 2 4 4" xfId="27594"/>
    <cellStyle name="常规 10 6 2 2 2 3 2 5" xfId="7858"/>
    <cellStyle name="常规 10 6 2 2 2 3 2 5 2" xfId="18622"/>
    <cellStyle name="常规 10 6 2 2 2 3 2 5 2 2" xfId="40156"/>
    <cellStyle name="常规 10 6 2 2 2 3 2 5 3" xfId="29392"/>
    <cellStyle name="常规 10 6 2 2 2 3 2 6" xfId="13240"/>
    <cellStyle name="常规 10 6 2 2 2 3 2 6 2" xfId="34774"/>
    <cellStyle name="常规 10 6 2 2 2 3 2 7" xfId="24010"/>
    <cellStyle name="常规 10 6 2 2 2 3 3" xfId="2924"/>
    <cellStyle name="常规 10 6 2 2 2 3 3 2" xfId="4716"/>
    <cellStyle name="常规 10 6 2 2 2 3 3 2 2" xfId="10098"/>
    <cellStyle name="常规 10 6 2 2 2 3 3 2 2 2" xfId="20862"/>
    <cellStyle name="常规 10 6 2 2 2 3 3 2 2 2 2" xfId="42396"/>
    <cellStyle name="常规 10 6 2 2 2 3 3 2 2 3" xfId="31632"/>
    <cellStyle name="常规 10 6 2 2 2 3 3 2 3" xfId="15480"/>
    <cellStyle name="常规 10 6 2 2 2 3 3 2 3 2" xfId="37014"/>
    <cellStyle name="常规 10 6 2 2 2 3 3 2 4" xfId="26250"/>
    <cellStyle name="常规 10 6 2 2 2 3 3 3" xfId="6508"/>
    <cellStyle name="常规 10 6 2 2 2 3 3 3 2" xfId="11890"/>
    <cellStyle name="常规 10 6 2 2 2 3 3 3 2 2" xfId="22654"/>
    <cellStyle name="常规 10 6 2 2 2 3 3 3 2 2 2" xfId="44188"/>
    <cellStyle name="常规 10 6 2 2 2 3 3 3 2 3" xfId="33424"/>
    <cellStyle name="常规 10 6 2 2 2 3 3 3 3" xfId="17272"/>
    <cellStyle name="常规 10 6 2 2 2 3 3 3 3 2" xfId="38806"/>
    <cellStyle name="常规 10 6 2 2 2 3 3 3 4" xfId="28042"/>
    <cellStyle name="常规 10 6 2 2 2 3 3 4" xfId="8306"/>
    <cellStyle name="常规 10 6 2 2 2 3 3 4 2" xfId="19070"/>
    <cellStyle name="常规 10 6 2 2 2 3 3 4 2 2" xfId="40604"/>
    <cellStyle name="常规 10 6 2 2 2 3 3 4 3" xfId="29840"/>
    <cellStyle name="常规 10 6 2 2 2 3 3 5" xfId="13688"/>
    <cellStyle name="常规 10 6 2 2 2 3 3 5 2" xfId="35222"/>
    <cellStyle name="常规 10 6 2 2 2 3 3 6" xfId="24458"/>
    <cellStyle name="常规 10 6 2 2 2 3 4" xfId="3820"/>
    <cellStyle name="常规 10 6 2 2 2 3 4 2" xfId="9202"/>
    <cellStyle name="常规 10 6 2 2 2 3 4 2 2" xfId="19966"/>
    <cellStyle name="常规 10 6 2 2 2 3 4 2 2 2" xfId="41500"/>
    <cellStyle name="常规 10 6 2 2 2 3 4 2 3" xfId="30736"/>
    <cellStyle name="常规 10 6 2 2 2 3 4 3" xfId="14584"/>
    <cellStyle name="常规 10 6 2 2 2 3 4 3 2" xfId="36118"/>
    <cellStyle name="常规 10 6 2 2 2 3 4 4" xfId="25354"/>
    <cellStyle name="常规 10 6 2 2 2 3 5" xfId="5612"/>
    <cellStyle name="常规 10 6 2 2 2 3 5 2" xfId="10994"/>
    <cellStyle name="常规 10 6 2 2 2 3 5 2 2" xfId="21758"/>
    <cellStyle name="常规 10 6 2 2 2 3 5 2 2 2" xfId="43292"/>
    <cellStyle name="常规 10 6 2 2 2 3 5 2 3" xfId="32528"/>
    <cellStyle name="常规 10 6 2 2 2 3 5 3" xfId="16376"/>
    <cellStyle name="常规 10 6 2 2 2 3 5 3 2" xfId="37910"/>
    <cellStyle name="常规 10 6 2 2 2 3 5 4" xfId="27146"/>
    <cellStyle name="常规 10 6 2 2 2 3 6" xfId="7410"/>
    <cellStyle name="常规 10 6 2 2 2 3 6 2" xfId="18174"/>
    <cellStyle name="常规 10 6 2 2 2 3 6 2 2" xfId="39708"/>
    <cellStyle name="常规 10 6 2 2 2 3 6 3" xfId="28944"/>
    <cellStyle name="常规 10 6 2 2 2 3 7" xfId="12792"/>
    <cellStyle name="常规 10 6 2 2 2 3 7 2" xfId="34326"/>
    <cellStyle name="常规 10 6 2 2 2 3 8" xfId="23562"/>
    <cellStyle name="常规 10 6 2 2 2 4" xfId="2252"/>
    <cellStyle name="常规 10 6 2 2 2 4 2" xfId="3148"/>
    <cellStyle name="常规 10 6 2 2 2 4 2 2" xfId="4940"/>
    <cellStyle name="常规 10 6 2 2 2 4 2 2 2" xfId="10322"/>
    <cellStyle name="常规 10 6 2 2 2 4 2 2 2 2" xfId="21086"/>
    <cellStyle name="常规 10 6 2 2 2 4 2 2 2 2 2" xfId="42620"/>
    <cellStyle name="常规 10 6 2 2 2 4 2 2 2 3" xfId="31856"/>
    <cellStyle name="常规 10 6 2 2 2 4 2 2 3" xfId="15704"/>
    <cellStyle name="常规 10 6 2 2 2 4 2 2 3 2" xfId="37238"/>
    <cellStyle name="常规 10 6 2 2 2 4 2 2 4" xfId="26474"/>
    <cellStyle name="常规 10 6 2 2 2 4 2 3" xfId="6732"/>
    <cellStyle name="常规 10 6 2 2 2 4 2 3 2" xfId="12114"/>
    <cellStyle name="常规 10 6 2 2 2 4 2 3 2 2" xfId="22878"/>
    <cellStyle name="常规 10 6 2 2 2 4 2 3 2 2 2" xfId="44412"/>
    <cellStyle name="常规 10 6 2 2 2 4 2 3 2 3" xfId="33648"/>
    <cellStyle name="常规 10 6 2 2 2 4 2 3 3" xfId="17496"/>
    <cellStyle name="常规 10 6 2 2 2 4 2 3 3 2" xfId="39030"/>
    <cellStyle name="常规 10 6 2 2 2 4 2 3 4" xfId="28266"/>
    <cellStyle name="常规 10 6 2 2 2 4 2 4" xfId="8530"/>
    <cellStyle name="常规 10 6 2 2 2 4 2 4 2" xfId="19294"/>
    <cellStyle name="常规 10 6 2 2 2 4 2 4 2 2" xfId="40828"/>
    <cellStyle name="常规 10 6 2 2 2 4 2 4 3" xfId="30064"/>
    <cellStyle name="常规 10 6 2 2 2 4 2 5" xfId="13912"/>
    <cellStyle name="常规 10 6 2 2 2 4 2 5 2" xfId="35446"/>
    <cellStyle name="常规 10 6 2 2 2 4 2 6" xfId="24682"/>
    <cellStyle name="常规 10 6 2 2 2 4 3" xfId="4044"/>
    <cellStyle name="常规 10 6 2 2 2 4 3 2" xfId="9426"/>
    <cellStyle name="常规 10 6 2 2 2 4 3 2 2" xfId="20190"/>
    <cellStyle name="常规 10 6 2 2 2 4 3 2 2 2" xfId="41724"/>
    <cellStyle name="常规 10 6 2 2 2 4 3 2 3" xfId="30960"/>
    <cellStyle name="常规 10 6 2 2 2 4 3 3" xfId="14808"/>
    <cellStyle name="常规 10 6 2 2 2 4 3 3 2" xfId="36342"/>
    <cellStyle name="常规 10 6 2 2 2 4 3 4" xfId="25578"/>
    <cellStyle name="常规 10 6 2 2 2 4 4" xfId="5836"/>
    <cellStyle name="常规 10 6 2 2 2 4 4 2" xfId="11218"/>
    <cellStyle name="常规 10 6 2 2 2 4 4 2 2" xfId="21982"/>
    <cellStyle name="常规 10 6 2 2 2 4 4 2 2 2" xfId="43516"/>
    <cellStyle name="常规 10 6 2 2 2 4 4 2 3" xfId="32752"/>
    <cellStyle name="常规 10 6 2 2 2 4 4 3" xfId="16600"/>
    <cellStyle name="常规 10 6 2 2 2 4 4 3 2" xfId="38134"/>
    <cellStyle name="常规 10 6 2 2 2 4 4 4" xfId="27370"/>
    <cellStyle name="常规 10 6 2 2 2 4 5" xfId="7634"/>
    <cellStyle name="常规 10 6 2 2 2 4 5 2" xfId="18398"/>
    <cellStyle name="常规 10 6 2 2 2 4 5 2 2" xfId="39932"/>
    <cellStyle name="常规 10 6 2 2 2 4 5 3" xfId="29168"/>
    <cellStyle name="常规 10 6 2 2 2 4 6" xfId="13016"/>
    <cellStyle name="常规 10 6 2 2 2 4 6 2" xfId="34550"/>
    <cellStyle name="常规 10 6 2 2 2 4 7" xfId="23786"/>
    <cellStyle name="常规 10 6 2 2 2 5" xfId="2700"/>
    <cellStyle name="常规 10 6 2 2 2 5 2" xfId="4492"/>
    <cellStyle name="常规 10 6 2 2 2 5 2 2" xfId="9874"/>
    <cellStyle name="常规 10 6 2 2 2 5 2 2 2" xfId="20638"/>
    <cellStyle name="常规 10 6 2 2 2 5 2 2 2 2" xfId="42172"/>
    <cellStyle name="常规 10 6 2 2 2 5 2 2 3" xfId="31408"/>
    <cellStyle name="常规 10 6 2 2 2 5 2 3" xfId="15256"/>
    <cellStyle name="常规 10 6 2 2 2 5 2 3 2" xfId="36790"/>
    <cellStyle name="常规 10 6 2 2 2 5 2 4" xfId="26026"/>
    <cellStyle name="常规 10 6 2 2 2 5 3" xfId="6284"/>
    <cellStyle name="常规 10 6 2 2 2 5 3 2" xfId="11666"/>
    <cellStyle name="常规 10 6 2 2 2 5 3 2 2" xfId="22430"/>
    <cellStyle name="常规 10 6 2 2 2 5 3 2 2 2" xfId="43964"/>
    <cellStyle name="常规 10 6 2 2 2 5 3 2 3" xfId="33200"/>
    <cellStyle name="常规 10 6 2 2 2 5 3 3" xfId="17048"/>
    <cellStyle name="常规 10 6 2 2 2 5 3 3 2" xfId="38582"/>
    <cellStyle name="常规 10 6 2 2 2 5 3 4" xfId="27818"/>
    <cellStyle name="常规 10 6 2 2 2 5 4" xfId="8082"/>
    <cellStyle name="常规 10 6 2 2 2 5 4 2" xfId="18846"/>
    <cellStyle name="常规 10 6 2 2 2 5 4 2 2" xfId="40380"/>
    <cellStyle name="常规 10 6 2 2 2 5 4 3" xfId="29616"/>
    <cellStyle name="常规 10 6 2 2 2 5 5" xfId="13464"/>
    <cellStyle name="常规 10 6 2 2 2 5 5 2" xfId="34998"/>
    <cellStyle name="常规 10 6 2 2 2 5 6" xfId="24234"/>
    <cellStyle name="常规 10 6 2 2 2 6" xfId="3596"/>
    <cellStyle name="常规 10 6 2 2 2 6 2" xfId="8978"/>
    <cellStyle name="常规 10 6 2 2 2 6 2 2" xfId="19742"/>
    <cellStyle name="常规 10 6 2 2 2 6 2 2 2" xfId="41276"/>
    <cellStyle name="常规 10 6 2 2 2 6 2 3" xfId="30512"/>
    <cellStyle name="常规 10 6 2 2 2 6 3" xfId="14360"/>
    <cellStyle name="常规 10 6 2 2 2 6 3 2" xfId="35894"/>
    <cellStyle name="常规 10 6 2 2 2 6 4" xfId="25130"/>
    <cellStyle name="常规 10 6 2 2 2 7" xfId="5388"/>
    <cellStyle name="常规 10 6 2 2 2 7 2" xfId="10770"/>
    <cellStyle name="常规 10 6 2 2 2 7 2 2" xfId="21534"/>
    <cellStyle name="常规 10 6 2 2 2 7 2 2 2" xfId="43068"/>
    <cellStyle name="常规 10 6 2 2 2 7 2 3" xfId="32304"/>
    <cellStyle name="常规 10 6 2 2 2 7 3" xfId="16152"/>
    <cellStyle name="常规 10 6 2 2 2 7 3 2" xfId="37686"/>
    <cellStyle name="常规 10 6 2 2 2 7 4" xfId="26922"/>
    <cellStyle name="常规 10 6 2 2 2 8" xfId="7186"/>
    <cellStyle name="常规 10 6 2 2 2 8 2" xfId="17950"/>
    <cellStyle name="常规 10 6 2 2 2 8 2 2" xfId="39484"/>
    <cellStyle name="常规 10 6 2 2 2 8 3" xfId="28720"/>
    <cellStyle name="常规 10 6 2 2 2 9" xfId="12568"/>
    <cellStyle name="常规 10 6 2 2 2 9 2" xfId="34102"/>
    <cellStyle name="常规 10 6 2 2 3" xfId="1859"/>
    <cellStyle name="常规 10 6 2 2 3 2" xfId="2083"/>
    <cellStyle name="常规 10 6 2 2 3 2 2" xfId="2532"/>
    <cellStyle name="常规 10 6 2 2 3 2 2 2" xfId="3428"/>
    <cellStyle name="常规 10 6 2 2 3 2 2 2 2" xfId="5220"/>
    <cellStyle name="常规 10 6 2 2 3 2 2 2 2 2" xfId="10602"/>
    <cellStyle name="常规 10 6 2 2 3 2 2 2 2 2 2" xfId="21366"/>
    <cellStyle name="常规 10 6 2 2 3 2 2 2 2 2 2 2" xfId="42900"/>
    <cellStyle name="常规 10 6 2 2 3 2 2 2 2 2 3" xfId="32136"/>
    <cellStyle name="常规 10 6 2 2 3 2 2 2 2 3" xfId="15984"/>
    <cellStyle name="常规 10 6 2 2 3 2 2 2 2 3 2" xfId="37518"/>
    <cellStyle name="常规 10 6 2 2 3 2 2 2 2 4" xfId="26754"/>
    <cellStyle name="常规 10 6 2 2 3 2 2 2 3" xfId="7012"/>
    <cellStyle name="常规 10 6 2 2 3 2 2 2 3 2" xfId="12394"/>
    <cellStyle name="常规 10 6 2 2 3 2 2 2 3 2 2" xfId="23158"/>
    <cellStyle name="常规 10 6 2 2 3 2 2 2 3 2 2 2" xfId="44692"/>
    <cellStyle name="常规 10 6 2 2 3 2 2 2 3 2 3" xfId="33928"/>
    <cellStyle name="常规 10 6 2 2 3 2 2 2 3 3" xfId="17776"/>
    <cellStyle name="常规 10 6 2 2 3 2 2 2 3 3 2" xfId="39310"/>
    <cellStyle name="常规 10 6 2 2 3 2 2 2 3 4" xfId="28546"/>
    <cellStyle name="常规 10 6 2 2 3 2 2 2 4" xfId="8810"/>
    <cellStyle name="常规 10 6 2 2 3 2 2 2 4 2" xfId="19574"/>
    <cellStyle name="常规 10 6 2 2 3 2 2 2 4 2 2" xfId="41108"/>
    <cellStyle name="常规 10 6 2 2 3 2 2 2 4 3" xfId="30344"/>
    <cellStyle name="常规 10 6 2 2 3 2 2 2 5" xfId="14192"/>
    <cellStyle name="常规 10 6 2 2 3 2 2 2 5 2" xfId="35726"/>
    <cellStyle name="常规 10 6 2 2 3 2 2 2 6" xfId="24962"/>
    <cellStyle name="常规 10 6 2 2 3 2 2 3" xfId="4324"/>
    <cellStyle name="常规 10 6 2 2 3 2 2 3 2" xfId="9706"/>
    <cellStyle name="常规 10 6 2 2 3 2 2 3 2 2" xfId="20470"/>
    <cellStyle name="常规 10 6 2 2 3 2 2 3 2 2 2" xfId="42004"/>
    <cellStyle name="常规 10 6 2 2 3 2 2 3 2 3" xfId="31240"/>
    <cellStyle name="常规 10 6 2 2 3 2 2 3 3" xfId="15088"/>
    <cellStyle name="常规 10 6 2 2 3 2 2 3 3 2" xfId="36622"/>
    <cellStyle name="常规 10 6 2 2 3 2 2 3 4" xfId="25858"/>
    <cellStyle name="常规 10 6 2 2 3 2 2 4" xfId="6116"/>
    <cellStyle name="常规 10 6 2 2 3 2 2 4 2" xfId="11498"/>
    <cellStyle name="常规 10 6 2 2 3 2 2 4 2 2" xfId="22262"/>
    <cellStyle name="常规 10 6 2 2 3 2 2 4 2 2 2" xfId="43796"/>
    <cellStyle name="常规 10 6 2 2 3 2 2 4 2 3" xfId="33032"/>
    <cellStyle name="常规 10 6 2 2 3 2 2 4 3" xfId="16880"/>
    <cellStyle name="常规 10 6 2 2 3 2 2 4 3 2" xfId="38414"/>
    <cellStyle name="常规 10 6 2 2 3 2 2 4 4" xfId="27650"/>
    <cellStyle name="常规 10 6 2 2 3 2 2 5" xfId="7914"/>
    <cellStyle name="常规 10 6 2 2 3 2 2 5 2" xfId="18678"/>
    <cellStyle name="常规 10 6 2 2 3 2 2 5 2 2" xfId="40212"/>
    <cellStyle name="常规 10 6 2 2 3 2 2 5 3" xfId="29448"/>
    <cellStyle name="常规 10 6 2 2 3 2 2 6" xfId="13296"/>
    <cellStyle name="常规 10 6 2 2 3 2 2 6 2" xfId="34830"/>
    <cellStyle name="常规 10 6 2 2 3 2 2 7" xfId="24066"/>
    <cellStyle name="常规 10 6 2 2 3 2 3" xfId="2980"/>
    <cellStyle name="常规 10 6 2 2 3 2 3 2" xfId="4772"/>
    <cellStyle name="常规 10 6 2 2 3 2 3 2 2" xfId="10154"/>
    <cellStyle name="常规 10 6 2 2 3 2 3 2 2 2" xfId="20918"/>
    <cellStyle name="常规 10 6 2 2 3 2 3 2 2 2 2" xfId="42452"/>
    <cellStyle name="常规 10 6 2 2 3 2 3 2 2 3" xfId="31688"/>
    <cellStyle name="常规 10 6 2 2 3 2 3 2 3" xfId="15536"/>
    <cellStyle name="常规 10 6 2 2 3 2 3 2 3 2" xfId="37070"/>
    <cellStyle name="常规 10 6 2 2 3 2 3 2 4" xfId="26306"/>
    <cellStyle name="常规 10 6 2 2 3 2 3 3" xfId="6564"/>
    <cellStyle name="常规 10 6 2 2 3 2 3 3 2" xfId="11946"/>
    <cellStyle name="常规 10 6 2 2 3 2 3 3 2 2" xfId="22710"/>
    <cellStyle name="常规 10 6 2 2 3 2 3 3 2 2 2" xfId="44244"/>
    <cellStyle name="常规 10 6 2 2 3 2 3 3 2 3" xfId="33480"/>
    <cellStyle name="常规 10 6 2 2 3 2 3 3 3" xfId="17328"/>
    <cellStyle name="常规 10 6 2 2 3 2 3 3 3 2" xfId="38862"/>
    <cellStyle name="常规 10 6 2 2 3 2 3 3 4" xfId="28098"/>
    <cellStyle name="常规 10 6 2 2 3 2 3 4" xfId="8362"/>
    <cellStyle name="常规 10 6 2 2 3 2 3 4 2" xfId="19126"/>
    <cellStyle name="常规 10 6 2 2 3 2 3 4 2 2" xfId="40660"/>
    <cellStyle name="常规 10 6 2 2 3 2 3 4 3" xfId="29896"/>
    <cellStyle name="常规 10 6 2 2 3 2 3 5" xfId="13744"/>
    <cellStyle name="常规 10 6 2 2 3 2 3 5 2" xfId="35278"/>
    <cellStyle name="常规 10 6 2 2 3 2 3 6" xfId="24514"/>
    <cellStyle name="常规 10 6 2 2 3 2 4" xfId="3876"/>
    <cellStyle name="常规 10 6 2 2 3 2 4 2" xfId="9258"/>
    <cellStyle name="常规 10 6 2 2 3 2 4 2 2" xfId="20022"/>
    <cellStyle name="常规 10 6 2 2 3 2 4 2 2 2" xfId="41556"/>
    <cellStyle name="常规 10 6 2 2 3 2 4 2 3" xfId="30792"/>
    <cellStyle name="常规 10 6 2 2 3 2 4 3" xfId="14640"/>
    <cellStyle name="常规 10 6 2 2 3 2 4 3 2" xfId="36174"/>
    <cellStyle name="常规 10 6 2 2 3 2 4 4" xfId="25410"/>
    <cellStyle name="常规 10 6 2 2 3 2 5" xfId="5668"/>
    <cellStyle name="常规 10 6 2 2 3 2 5 2" xfId="11050"/>
    <cellStyle name="常规 10 6 2 2 3 2 5 2 2" xfId="21814"/>
    <cellStyle name="常规 10 6 2 2 3 2 5 2 2 2" xfId="43348"/>
    <cellStyle name="常规 10 6 2 2 3 2 5 2 3" xfId="32584"/>
    <cellStyle name="常规 10 6 2 2 3 2 5 3" xfId="16432"/>
    <cellStyle name="常规 10 6 2 2 3 2 5 3 2" xfId="37966"/>
    <cellStyle name="常规 10 6 2 2 3 2 5 4" xfId="27202"/>
    <cellStyle name="常规 10 6 2 2 3 2 6" xfId="7466"/>
    <cellStyle name="常规 10 6 2 2 3 2 6 2" xfId="18230"/>
    <cellStyle name="常规 10 6 2 2 3 2 6 2 2" xfId="39764"/>
    <cellStyle name="常规 10 6 2 2 3 2 6 3" xfId="29000"/>
    <cellStyle name="常规 10 6 2 2 3 2 7" xfId="12848"/>
    <cellStyle name="常规 10 6 2 2 3 2 7 2" xfId="34382"/>
    <cellStyle name="常规 10 6 2 2 3 2 8" xfId="23618"/>
    <cellStyle name="常规 10 6 2 2 3 3" xfId="2308"/>
    <cellStyle name="常规 10 6 2 2 3 3 2" xfId="3204"/>
    <cellStyle name="常规 10 6 2 2 3 3 2 2" xfId="4996"/>
    <cellStyle name="常规 10 6 2 2 3 3 2 2 2" xfId="10378"/>
    <cellStyle name="常规 10 6 2 2 3 3 2 2 2 2" xfId="21142"/>
    <cellStyle name="常规 10 6 2 2 3 3 2 2 2 2 2" xfId="42676"/>
    <cellStyle name="常规 10 6 2 2 3 3 2 2 2 3" xfId="31912"/>
    <cellStyle name="常规 10 6 2 2 3 3 2 2 3" xfId="15760"/>
    <cellStyle name="常规 10 6 2 2 3 3 2 2 3 2" xfId="37294"/>
    <cellStyle name="常规 10 6 2 2 3 3 2 2 4" xfId="26530"/>
    <cellStyle name="常规 10 6 2 2 3 3 2 3" xfId="6788"/>
    <cellStyle name="常规 10 6 2 2 3 3 2 3 2" xfId="12170"/>
    <cellStyle name="常规 10 6 2 2 3 3 2 3 2 2" xfId="22934"/>
    <cellStyle name="常规 10 6 2 2 3 3 2 3 2 2 2" xfId="44468"/>
    <cellStyle name="常规 10 6 2 2 3 3 2 3 2 3" xfId="33704"/>
    <cellStyle name="常规 10 6 2 2 3 3 2 3 3" xfId="17552"/>
    <cellStyle name="常规 10 6 2 2 3 3 2 3 3 2" xfId="39086"/>
    <cellStyle name="常规 10 6 2 2 3 3 2 3 4" xfId="28322"/>
    <cellStyle name="常规 10 6 2 2 3 3 2 4" xfId="8586"/>
    <cellStyle name="常规 10 6 2 2 3 3 2 4 2" xfId="19350"/>
    <cellStyle name="常规 10 6 2 2 3 3 2 4 2 2" xfId="40884"/>
    <cellStyle name="常规 10 6 2 2 3 3 2 4 3" xfId="30120"/>
    <cellStyle name="常规 10 6 2 2 3 3 2 5" xfId="13968"/>
    <cellStyle name="常规 10 6 2 2 3 3 2 5 2" xfId="35502"/>
    <cellStyle name="常规 10 6 2 2 3 3 2 6" xfId="24738"/>
    <cellStyle name="常规 10 6 2 2 3 3 3" xfId="4100"/>
    <cellStyle name="常规 10 6 2 2 3 3 3 2" xfId="9482"/>
    <cellStyle name="常规 10 6 2 2 3 3 3 2 2" xfId="20246"/>
    <cellStyle name="常规 10 6 2 2 3 3 3 2 2 2" xfId="41780"/>
    <cellStyle name="常规 10 6 2 2 3 3 3 2 3" xfId="31016"/>
    <cellStyle name="常规 10 6 2 2 3 3 3 3" xfId="14864"/>
    <cellStyle name="常规 10 6 2 2 3 3 3 3 2" xfId="36398"/>
    <cellStyle name="常规 10 6 2 2 3 3 3 4" xfId="25634"/>
    <cellStyle name="常规 10 6 2 2 3 3 4" xfId="5892"/>
    <cellStyle name="常规 10 6 2 2 3 3 4 2" xfId="11274"/>
    <cellStyle name="常规 10 6 2 2 3 3 4 2 2" xfId="22038"/>
    <cellStyle name="常规 10 6 2 2 3 3 4 2 2 2" xfId="43572"/>
    <cellStyle name="常规 10 6 2 2 3 3 4 2 3" xfId="32808"/>
    <cellStyle name="常规 10 6 2 2 3 3 4 3" xfId="16656"/>
    <cellStyle name="常规 10 6 2 2 3 3 4 3 2" xfId="38190"/>
    <cellStyle name="常规 10 6 2 2 3 3 4 4" xfId="27426"/>
    <cellStyle name="常规 10 6 2 2 3 3 5" xfId="7690"/>
    <cellStyle name="常规 10 6 2 2 3 3 5 2" xfId="18454"/>
    <cellStyle name="常规 10 6 2 2 3 3 5 2 2" xfId="39988"/>
    <cellStyle name="常规 10 6 2 2 3 3 5 3" xfId="29224"/>
    <cellStyle name="常规 10 6 2 2 3 3 6" xfId="13072"/>
    <cellStyle name="常规 10 6 2 2 3 3 6 2" xfId="34606"/>
    <cellStyle name="常规 10 6 2 2 3 3 7" xfId="23842"/>
    <cellStyle name="常规 10 6 2 2 3 4" xfId="2756"/>
    <cellStyle name="常规 10 6 2 2 3 4 2" xfId="4548"/>
    <cellStyle name="常规 10 6 2 2 3 4 2 2" xfId="9930"/>
    <cellStyle name="常规 10 6 2 2 3 4 2 2 2" xfId="20694"/>
    <cellStyle name="常规 10 6 2 2 3 4 2 2 2 2" xfId="42228"/>
    <cellStyle name="常规 10 6 2 2 3 4 2 2 3" xfId="31464"/>
    <cellStyle name="常规 10 6 2 2 3 4 2 3" xfId="15312"/>
    <cellStyle name="常规 10 6 2 2 3 4 2 3 2" xfId="36846"/>
    <cellStyle name="常规 10 6 2 2 3 4 2 4" xfId="26082"/>
    <cellStyle name="常规 10 6 2 2 3 4 3" xfId="6340"/>
    <cellStyle name="常规 10 6 2 2 3 4 3 2" xfId="11722"/>
    <cellStyle name="常规 10 6 2 2 3 4 3 2 2" xfId="22486"/>
    <cellStyle name="常规 10 6 2 2 3 4 3 2 2 2" xfId="44020"/>
    <cellStyle name="常规 10 6 2 2 3 4 3 2 3" xfId="33256"/>
    <cellStyle name="常规 10 6 2 2 3 4 3 3" xfId="17104"/>
    <cellStyle name="常规 10 6 2 2 3 4 3 3 2" xfId="38638"/>
    <cellStyle name="常规 10 6 2 2 3 4 3 4" xfId="27874"/>
    <cellStyle name="常规 10 6 2 2 3 4 4" xfId="8138"/>
    <cellStyle name="常规 10 6 2 2 3 4 4 2" xfId="18902"/>
    <cellStyle name="常规 10 6 2 2 3 4 4 2 2" xfId="40436"/>
    <cellStyle name="常规 10 6 2 2 3 4 4 3" xfId="29672"/>
    <cellStyle name="常规 10 6 2 2 3 4 5" xfId="13520"/>
    <cellStyle name="常规 10 6 2 2 3 4 5 2" xfId="35054"/>
    <cellStyle name="常规 10 6 2 2 3 4 6" xfId="24290"/>
    <cellStyle name="常规 10 6 2 2 3 5" xfId="3652"/>
    <cellStyle name="常规 10 6 2 2 3 5 2" xfId="9034"/>
    <cellStyle name="常规 10 6 2 2 3 5 2 2" xfId="19798"/>
    <cellStyle name="常规 10 6 2 2 3 5 2 2 2" xfId="41332"/>
    <cellStyle name="常规 10 6 2 2 3 5 2 3" xfId="30568"/>
    <cellStyle name="常规 10 6 2 2 3 5 3" xfId="14416"/>
    <cellStyle name="常规 10 6 2 2 3 5 3 2" xfId="35950"/>
    <cellStyle name="常规 10 6 2 2 3 5 4" xfId="25186"/>
    <cellStyle name="常规 10 6 2 2 3 6" xfId="5444"/>
    <cellStyle name="常规 10 6 2 2 3 6 2" xfId="10826"/>
    <cellStyle name="常规 10 6 2 2 3 6 2 2" xfId="21590"/>
    <cellStyle name="常规 10 6 2 2 3 6 2 2 2" xfId="43124"/>
    <cellStyle name="常规 10 6 2 2 3 6 2 3" xfId="32360"/>
    <cellStyle name="常规 10 6 2 2 3 6 3" xfId="16208"/>
    <cellStyle name="常规 10 6 2 2 3 6 3 2" xfId="37742"/>
    <cellStyle name="常规 10 6 2 2 3 6 4" xfId="26978"/>
    <cellStyle name="常规 10 6 2 2 3 7" xfId="7242"/>
    <cellStyle name="常规 10 6 2 2 3 7 2" xfId="18006"/>
    <cellStyle name="常规 10 6 2 2 3 7 2 2" xfId="39540"/>
    <cellStyle name="常规 10 6 2 2 3 7 3" xfId="28776"/>
    <cellStyle name="常规 10 6 2 2 3 8" xfId="12624"/>
    <cellStyle name="常规 10 6 2 2 3 8 2" xfId="34158"/>
    <cellStyle name="常规 10 6 2 2 3 9" xfId="23394"/>
    <cellStyle name="常规 10 6 2 2 4" xfId="1971"/>
    <cellStyle name="常规 10 6 2 2 4 2" xfId="2420"/>
    <cellStyle name="常规 10 6 2 2 4 2 2" xfId="3316"/>
    <cellStyle name="常规 10 6 2 2 4 2 2 2" xfId="5108"/>
    <cellStyle name="常规 10 6 2 2 4 2 2 2 2" xfId="10490"/>
    <cellStyle name="常规 10 6 2 2 4 2 2 2 2 2" xfId="21254"/>
    <cellStyle name="常规 10 6 2 2 4 2 2 2 2 2 2" xfId="42788"/>
    <cellStyle name="常规 10 6 2 2 4 2 2 2 2 3" xfId="32024"/>
    <cellStyle name="常规 10 6 2 2 4 2 2 2 3" xfId="15872"/>
    <cellStyle name="常规 10 6 2 2 4 2 2 2 3 2" xfId="37406"/>
    <cellStyle name="常规 10 6 2 2 4 2 2 2 4" xfId="26642"/>
    <cellStyle name="常规 10 6 2 2 4 2 2 3" xfId="6900"/>
    <cellStyle name="常规 10 6 2 2 4 2 2 3 2" xfId="12282"/>
    <cellStyle name="常规 10 6 2 2 4 2 2 3 2 2" xfId="23046"/>
    <cellStyle name="常规 10 6 2 2 4 2 2 3 2 2 2" xfId="44580"/>
    <cellStyle name="常规 10 6 2 2 4 2 2 3 2 3" xfId="33816"/>
    <cellStyle name="常规 10 6 2 2 4 2 2 3 3" xfId="17664"/>
    <cellStyle name="常规 10 6 2 2 4 2 2 3 3 2" xfId="39198"/>
    <cellStyle name="常规 10 6 2 2 4 2 2 3 4" xfId="28434"/>
    <cellStyle name="常规 10 6 2 2 4 2 2 4" xfId="8698"/>
    <cellStyle name="常规 10 6 2 2 4 2 2 4 2" xfId="19462"/>
    <cellStyle name="常规 10 6 2 2 4 2 2 4 2 2" xfId="40996"/>
    <cellStyle name="常规 10 6 2 2 4 2 2 4 3" xfId="30232"/>
    <cellStyle name="常规 10 6 2 2 4 2 2 5" xfId="14080"/>
    <cellStyle name="常规 10 6 2 2 4 2 2 5 2" xfId="35614"/>
    <cellStyle name="常规 10 6 2 2 4 2 2 6" xfId="24850"/>
    <cellStyle name="常规 10 6 2 2 4 2 3" xfId="4212"/>
    <cellStyle name="常规 10 6 2 2 4 2 3 2" xfId="9594"/>
    <cellStyle name="常规 10 6 2 2 4 2 3 2 2" xfId="20358"/>
    <cellStyle name="常规 10 6 2 2 4 2 3 2 2 2" xfId="41892"/>
    <cellStyle name="常规 10 6 2 2 4 2 3 2 3" xfId="31128"/>
    <cellStyle name="常规 10 6 2 2 4 2 3 3" xfId="14976"/>
    <cellStyle name="常规 10 6 2 2 4 2 3 3 2" xfId="36510"/>
    <cellStyle name="常规 10 6 2 2 4 2 3 4" xfId="25746"/>
    <cellStyle name="常规 10 6 2 2 4 2 4" xfId="6004"/>
    <cellStyle name="常规 10 6 2 2 4 2 4 2" xfId="11386"/>
    <cellStyle name="常规 10 6 2 2 4 2 4 2 2" xfId="22150"/>
    <cellStyle name="常规 10 6 2 2 4 2 4 2 2 2" xfId="43684"/>
    <cellStyle name="常规 10 6 2 2 4 2 4 2 3" xfId="32920"/>
    <cellStyle name="常规 10 6 2 2 4 2 4 3" xfId="16768"/>
    <cellStyle name="常规 10 6 2 2 4 2 4 3 2" xfId="38302"/>
    <cellStyle name="常规 10 6 2 2 4 2 4 4" xfId="27538"/>
    <cellStyle name="常规 10 6 2 2 4 2 5" xfId="7802"/>
    <cellStyle name="常规 10 6 2 2 4 2 5 2" xfId="18566"/>
    <cellStyle name="常规 10 6 2 2 4 2 5 2 2" xfId="40100"/>
    <cellStyle name="常规 10 6 2 2 4 2 5 3" xfId="29336"/>
    <cellStyle name="常规 10 6 2 2 4 2 6" xfId="13184"/>
    <cellStyle name="常规 10 6 2 2 4 2 6 2" xfId="34718"/>
    <cellStyle name="常规 10 6 2 2 4 2 7" xfId="23954"/>
    <cellStyle name="常规 10 6 2 2 4 3" xfId="2868"/>
    <cellStyle name="常规 10 6 2 2 4 3 2" xfId="4660"/>
    <cellStyle name="常规 10 6 2 2 4 3 2 2" xfId="10042"/>
    <cellStyle name="常规 10 6 2 2 4 3 2 2 2" xfId="20806"/>
    <cellStyle name="常规 10 6 2 2 4 3 2 2 2 2" xfId="42340"/>
    <cellStyle name="常规 10 6 2 2 4 3 2 2 3" xfId="31576"/>
    <cellStyle name="常规 10 6 2 2 4 3 2 3" xfId="15424"/>
    <cellStyle name="常规 10 6 2 2 4 3 2 3 2" xfId="36958"/>
    <cellStyle name="常规 10 6 2 2 4 3 2 4" xfId="26194"/>
    <cellStyle name="常规 10 6 2 2 4 3 3" xfId="6452"/>
    <cellStyle name="常规 10 6 2 2 4 3 3 2" xfId="11834"/>
    <cellStyle name="常规 10 6 2 2 4 3 3 2 2" xfId="22598"/>
    <cellStyle name="常规 10 6 2 2 4 3 3 2 2 2" xfId="44132"/>
    <cellStyle name="常规 10 6 2 2 4 3 3 2 3" xfId="33368"/>
    <cellStyle name="常规 10 6 2 2 4 3 3 3" xfId="17216"/>
    <cellStyle name="常规 10 6 2 2 4 3 3 3 2" xfId="38750"/>
    <cellStyle name="常规 10 6 2 2 4 3 3 4" xfId="27986"/>
    <cellStyle name="常规 10 6 2 2 4 3 4" xfId="8250"/>
    <cellStyle name="常规 10 6 2 2 4 3 4 2" xfId="19014"/>
    <cellStyle name="常规 10 6 2 2 4 3 4 2 2" xfId="40548"/>
    <cellStyle name="常规 10 6 2 2 4 3 4 3" xfId="29784"/>
    <cellStyle name="常规 10 6 2 2 4 3 5" xfId="13632"/>
    <cellStyle name="常规 10 6 2 2 4 3 5 2" xfId="35166"/>
    <cellStyle name="常规 10 6 2 2 4 3 6" xfId="24402"/>
    <cellStyle name="常规 10 6 2 2 4 4" xfId="3764"/>
    <cellStyle name="常规 10 6 2 2 4 4 2" xfId="9146"/>
    <cellStyle name="常规 10 6 2 2 4 4 2 2" xfId="19910"/>
    <cellStyle name="常规 10 6 2 2 4 4 2 2 2" xfId="41444"/>
    <cellStyle name="常规 10 6 2 2 4 4 2 3" xfId="30680"/>
    <cellStyle name="常规 10 6 2 2 4 4 3" xfId="14528"/>
    <cellStyle name="常规 10 6 2 2 4 4 3 2" xfId="36062"/>
    <cellStyle name="常规 10 6 2 2 4 4 4" xfId="25298"/>
    <cellStyle name="常规 10 6 2 2 4 5" xfId="5556"/>
    <cellStyle name="常规 10 6 2 2 4 5 2" xfId="10938"/>
    <cellStyle name="常规 10 6 2 2 4 5 2 2" xfId="21702"/>
    <cellStyle name="常规 10 6 2 2 4 5 2 2 2" xfId="43236"/>
    <cellStyle name="常规 10 6 2 2 4 5 2 3" xfId="32472"/>
    <cellStyle name="常规 10 6 2 2 4 5 3" xfId="16320"/>
    <cellStyle name="常规 10 6 2 2 4 5 3 2" xfId="37854"/>
    <cellStyle name="常规 10 6 2 2 4 5 4" xfId="27090"/>
    <cellStyle name="常规 10 6 2 2 4 6" xfId="7354"/>
    <cellStyle name="常规 10 6 2 2 4 6 2" xfId="18118"/>
    <cellStyle name="常规 10 6 2 2 4 6 2 2" xfId="39652"/>
    <cellStyle name="常规 10 6 2 2 4 6 3" xfId="28888"/>
    <cellStyle name="常规 10 6 2 2 4 7" xfId="12736"/>
    <cellStyle name="常规 10 6 2 2 4 7 2" xfId="34270"/>
    <cellStyle name="常规 10 6 2 2 4 8" xfId="23506"/>
    <cellStyle name="常规 10 6 2 2 5" xfId="2196"/>
    <cellStyle name="常规 10 6 2 2 5 2" xfId="3092"/>
    <cellStyle name="常规 10 6 2 2 5 2 2" xfId="4884"/>
    <cellStyle name="常规 10 6 2 2 5 2 2 2" xfId="10266"/>
    <cellStyle name="常规 10 6 2 2 5 2 2 2 2" xfId="21030"/>
    <cellStyle name="常规 10 6 2 2 5 2 2 2 2 2" xfId="42564"/>
    <cellStyle name="常规 10 6 2 2 5 2 2 2 3" xfId="31800"/>
    <cellStyle name="常规 10 6 2 2 5 2 2 3" xfId="15648"/>
    <cellStyle name="常规 10 6 2 2 5 2 2 3 2" xfId="37182"/>
    <cellStyle name="常规 10 6 2 2 5 2 2 4" xfId="26418"/>
    <cellStyle name="常规 10 6 2 2 5 2 3" xfId="6676"/>
    <cellStyle name="常规 10 6 2 2 5 2 3 2" xfId="12058"/>
    <cellStyle name="常规 10 6 2 2 5 2 3 2 2" xfId="22822"/>
    <cellStyle name="常规 10 6 2 2 5 2 3 2 2 2" xfId="44356"/>
    <cellStyle name="常规 10 6 2 2 5 2 3 2 3" xfId="33592"/>
    <cellStyle name="常规 10 6 2 2 5 2 3 3" xfId="17440"/>
    <cellStyle name="常规 10 6 2 2 5 2 3 3 2" xfId="38974"/>
    <cellStyle name="常规 10 6 2 2 5 2 3 4" xfId="28210"/>
    <cellStyle name="常规 10 6 2 2 5 2 4" xfId="8474"/>
    <cellStyle name="常规 10 6 2 2 5 2 4 2" xfId="19238"/>
    <cellStyle name="常规 10 6 2 2 5 2 4 2 2" xfId="40772"/>
    <cellStyle name="常规 10 6 2 2 5 2 4 3" xfId="30008"/>
    <cellStyle name="常规 10 6 2 2 5 2 5" xfId="13856"/>
    <cellStyle name="常规 10 6 2 2 5 2 5 2" xfId="35390"/>
    <cellStyle name="常规 10 6 2 2 5 2 6" xfId="24626"/>
    <cellStyle name="常规 10 6 2 2 5 3" xfId="3988"/>
    <cellStyle name="常规 10 6 2 2 5 3 2" xfId="9370"/>
    <cellStyle name="常规 10 6 2 2 5 3 2 2" xfId="20134"/>
    <cellStyle name="常规 10 6 2 2 5 3 2 2 2" xfId="41668"/>
    <cellStyle name="常规 10 6 2 2 5 3 2 3" xfId="30904"/>
    <cellStyle name="常规 10 6 2 2 5 3 3" xfId="14752"/>
    <cellStyle name="常规 10 6 2 2 5 3 3 2" xfId="36286"/>
    <cellStyle name="常规 10 6 2 2 5 3 4" xfId="25522"/>
    <cellStyle name="常规 10 6 2 2 5 4" xfId="5780"/>
    <cellStyle name="常规 10 6 2 2 5 4 2" xfId="11162"/>
    <cellStyle name="常规 10 6 2 2 5 4 2 2" xfId="21926"/>
    <cellStyle name="常规 10 6 2 2 5 4 2 2 2" xfId="43460"/>
    <cellStyle name="常规 10 6 2 2 5 4 2 3" xfId="32696"/>
    <cellStyle name="常规 10 6 2 2 5 4 3" xfId="16544"/>
    <cellStyle name="常规 10 6 2 2 5 4 3 2" xfId="38078"/>
    <cellStyle name="常规 10 6 2 2 5 4 4" xfId="27314"/>
    <cellStyle name="常规 10 6 2 2 5 5" xfId="7578"/>
    <cellStyle name="常规 10 6 2 2 5 5 2" xfId="18342"/>
    <cellStyle name="常规 10 6 2 2 5 5 2 2" xfId="39876"/>
    <cellStyle name="常规 10 6 2 2 5 5 3" xfId="29112"/>
    <cellStyle name="常规 10 6 2 2 5 6" xfId="12960"/>
    <cellStyle name="常规 10 6 2 2 5 6 2" xfId="34494"/>
    <cellStyle name="常规 10 6 2 2 5 7" xfId="23730"/>
    <cellStyle name="常规 10 6 2 2 6" xfId="2644"/>
    <cellStyle name="常规 10 6 2 2 6 2" xfId="4436"/>
    <cellStyle name="常规 10 6 2 2 6 2 2" xfId="9818"/>
    <cellStyle name="常规 10 6 2 2 6 2 2 2" xfId="20582"/>
    <cellStyle name="常规 10 6 2 2 6 2 2 2 2" xfId="42116"/>
    <cellStyle name="常规 10 6 2 2 6 2 2 3" xfId="31352"/>
    <cellStyle name="常规 10 6 2 2 6 2 3" xfId="15200"/>
    <cellStyle name="常规 10 6 2 2 6 2 3 2" xfId="36734"/>
    <cellStyle name="常规 10 6 2 2 6 2 4" xfId="25970"/>
    <cellStyle name="常规 10 6 2 2 6 3" xfId="6228"/>
    <cellStyle name="常规 10 6 2 2 6 3 2" xfId="11610"/>
    <cellStyle name="常规 10 6 2 2 6 3 2 2" xfId="22374"/>
    <cellStyle name="常规 10 6 2 2 6 3 2 2 2" xfId="43908"/>
    <cellStyle name="常规 10 6 2 2 6 3 2 3" xfId="33144"/>
    <cellStyle name="常规 10 6 2 2 6 3 3" xfId="16992"/>
    <cellStyle name="常规 10 6 2 2 6 3 3 2" xfId="38526"/>
    <cellStyle name="常规 10 6 2 2 6 3 4" xfId="27762"/>
    <cellStyle name="常规 10 6 2 2 6 4" xfId="8026"/>
    <cellStyle name="常规 10 6 2 2 6 4 2" xfId="18790"/>
    <cellStyle name="常规 10 6 2 2 6 4 2 2" xfId="40324"/>
    <cellStyle name="常规 10 6 2 2 6 4 3" xfId="29560"/>
    <cellStyle name="常规 10 6 2 2 6 5" xfId="13408"/>
    <cellStyle name="常规 10 6 2 2 6 5 2" xfId="34942"/>
    <cellStyle name="常规 10 6 2 2 6 6" xfId="24178"/>
    <cellStyle name="常规 10 6 2 2 7" xfId="3540"/>
    <cellStyle name="常规 10 6 2 2 7 2" xfId="8922"/>
    <cellStyle name="常规 10 6 2 2 7 2 2" xfId="19686"/>
    <cellStyle name="常规 10 6 2 2 7 2 2 2" xfId="41220"/>
    <cellStyle name="常规 10 6 2 2 7 2 3" xfId="30456"/>
    <cellStyle name="常规 10 6 2 2 7 3" xfId="14304"/>
    <cellStyle name="常规 10 6 2 2 7 3 2" xfId="35838"/>
    <cellStyle name="常规 10 6 2 2 7 4" xfId="25074"/>
    <cellStyle name="常规 10 6 2 2 8" xfId="5332"/>
    <cellStyle name="常规 10 6 2 2 8 2" xfId="10714"/>
    <cellStyle name="常规 10 6 2 2 8 2 2" xfId="21478"/>
    <cellStyle name="常规 10 6 2 2 8 2 2 2" xfId="43012"/>
    <cellStyle name="常规 10 6 2 2 8 2 3" xfId="32248"/>
    <cellStyle name="常规 10 6 2 2 8 3" xfId="16096"/>
    <cellStyle name="常规 10 6 2 2 8 3 2" xfId="37630"/>
    <cellStyle name="常规 10 6 2 2 8 4" xfId="26866"/>
    <cellStyle name="常规 10 6 2 2 9" xfId="7130"/>
    <cellStyle name="常规 10 6 2 2 9 2" xfId="17894"/>
    <cellStyle name="常规 10 6 2 2 9 2 2" xfId="39428"/>
    <cellStyle name="常规 10 6 2 2 9 3" xfId="28664"/>
    <cellStyle name="常规 10 6 2 3" xfId="1775"/>
    <cellStyle name="常规 10 6 2 3 10" xfId="23310"/>
    <cellStyle name="常规 10 6 2 3 2" xfId="1887"/>
    <cellStyle name="常规 10 6 2 3 2 2" xfId="2111"/>
    <cellStyle name="常规 10 6 2 3 2 2 2" xfId="2560"/>
    <cellStyle name="常规 10 6 2 3 2 2 2 2" xfId="3456"/>
    <cellStyle name="常规 10 6 2 3 2 2 2 2 2" xfId="5248"/>
    <cellStyle name="常规 10 6 2 3 2 2 2 2 2 2" xfId="10630"/>
    <cellStyle name="常规 10 6 2 3 2 2 2 2 2 2 2" xfId="21394"/>
    <cellStyle name="常规 10 6 2 3 2 2 2 2 2 2 2 2" xfId="42928"/>
    <cellStyle name="常规 10 6 2 3 2 2 2 2 2 2 3" xfId="32164"/>
    <cellStyle name="常规 10 6 2 3 2 2 2 2 2 3" xfId="16012"/>
    <cellStyle name="常规 10 6 2 3 2 2 2 2 2 3 2" xfId="37546"/>
    <cellStyle name="常规 10 6 2 3 2 2 2 2 2 4" xfId="26782"/>
    <cellStyle name="常规 10 6 2 3 2 2 2 2 3" xfId="7040"/>
    <cellStyle name="常规 10 6 2 3 2 2 2 2 3 2" xfId="12422"/>
    <cellStyle name="常规 10 6 2 3 2 2 2 2 3 2 2" xfId="23186"/>
    <cellStyle name="常规 10 6 2 3 2 2 2 2 3 2 2 2" xfId="44720"/>
    <cellStyle name="常规 10 6 2 3 2 2 2 2 3 2 3" xfId="33956"/>
    <cellStyle name="常规 10 6 2 3 2 2 2 2 3 3" xfId="17804"/>
    <cellStyle name="常规 10 6 2 3 2 2 2 2 3 3 2" xfId="39338"/>
    <cellStyle name="常规 10 6 2 3 2 2 2 2 3 4" xfId="28574"/>
    <cellStyle name="常规 10 6 2 3 2 2 2 2 4" xfId="8838"/>
    <cellStyle name="常规 10 6 2 3 2 2 2 2 4 2" xfId="19602"/>
    <cellStyle name="常规 10 6 2 3 2 2 2 2 4 2 2" xfId="41136"/>
    <cellStyle name="常规 10 6 2 3 2 2 2 2 4 3" xfId="30372"/>
    <cellStyle name="常规 10 6 2 3 2 2 2 2 5" xfId="14220"/>
    <cellStyle name="常规 10 6 2 3 2 2 2 2 5 2" xfId="35754"/>
    <cellStyle name="常规 10 6 2 3 2 2 2 2 6" xfId="24990"/>
    <cellStyle name="常规 10 6 2 3 2 2 2 3" xfId="4352"/>
    <cellStyle name="常规 10 6 2 3 2 2 2 3 2" xfId="9734"/>
    <cellStyle name="常规 10 6 2 3 2 2 2 3 2 2" xfId="20498"/>
    <cellStyle name="常规 10 6 2 3 2 2 2 3 2 2 2" xfId="42032"/>
    <cellStyle name="常规 10 6 2 3 2 2 2 3 2 3" xfId="31268"/>
    <cellStyle name="常规 10 6 2 3 2 2 2 3 3" xfId="15116"/>
    <cellStyle name="常规 10 6 2 3 2 2 2 3 3 2" xfId="36650"/>
    <cellStyle name="常规 10 6 2 3 2 2 2 3 4" xfId="25886"/>
    <cellStyle name="常规 10 6 2 3 2 2 2 4" xfId="6144"/>
    <cellStyle name="常规 10 6 2 3 2 2 2 4 2" xfId="11526"/>
    <cellStyle name="常规 10 6 2 3 2 2 2 4 2 2" xfId="22290"/>
    <cellStyle name="常规 10 6 2 3 2 2 2 4 2 2 2" xfId="43824"/>
    <cellStyle name="常规 10 6 2 3 2 2 2 4 2 3" xfId="33060"/>
    <cellStyle name="常规 10 6 2 3 2 2 2 4 3" xfId="16908"/>
    <cellStyle name="常规 10 6 2 3 2 2 2 4 3 2" xfId="38442"/>
    <cellStyle name="常规 10 6 2 3 2 2 2 4 4" xfId="27678"/>
    <cellStyle name="常规 10 6 2 3 2 2 2 5" xfId="7942"/>
    <cellStyle name="常规 10 6 2 3 2 2 2 5 2" xfId="18706"/>
    <cellStyle name="常规 10 6 2 3 2 2 2 5 2 2" xfId="40240"/>
    <cellStyle name="常规 10 6 2 3 2 2 2 5 3" xfId="29476"/>
    <cellStyle name="常规 10 6 2 3 2 2 2 6" xfId="13324"/>
    <cellStyle name="常规 10 6 2 3 2 2 2 6 2" xfId="34858"/>
    <cellStyle name="常规 10 6 2 3 2 2 2 7" xfId="24094"/>
    <cellStyle name="常规 10 6 2 3 2 2 3" xfId="3008"/>
    <cellStyle name="常规 10 6 2 3 2 2 3 2" xfId="4800"/>
    <cellStyle name="常规 10 6 2 3 2 2 3 2 2" xfId="10182"/>
    <cellStyle name="常规 10 6 2 3 2 2 3 2 2 2" xfId="20946"/>
    <cellStyle name="常规 10 6 2 3 2 2 3 2 2 2 2" xfId="42480"/>
    <cellStyle name="常规 10 6 2 3 2 2 3 2 2 3" xfId="31716"/>
    <cellStyle name="常规 10 6 2 3 2 2 3 2 3" xfId="15564"/>
    <cellStyle name="常规 10 6 2 3 2 2 3 2 3 2" xfId="37098"/>
    <cellStyle name="常规 10 6 2 3 2 2 3 2 4" xfId="26334"/>
    <cellStyle name="常规 10 6 2 3 2 2 3 3" xfId="6592"/>
    <cellStyle name="常规 10 6 2 3 2 2 3 3 2" xfId="11974"/>
    <cellStyle name="常规 10 6 2 3 2 2 3 3 2 2" xfId="22738"/>
    <cellStyle name="常规 10 6 2 3 2 2 3 3 2 2 2" xfId="44272"/>
    <cellStyle name="常规 10 6 2 3 2 2 3 3 2 3" xfId="33508"/>
    <cellStyle name="常规 10 6 2 3 2 2 3 3 3" xfId="17356"/>
    <cellStyle name="常规 10 6 2 3 2 2 3 3 3 2" xfId="38890"/>
    <cellStyle name="常规 10 6 2 3 2 2 3 3 4" xfId="28126"/>
    <cellStyle name="常规 10 6 2 3 2 2 3 4" xfId="8390"/>
    <cellStyle name="常规 10 6 2 3 2 2 3 4 2" xfId="19154"/>
    <cellStyle name="常规 10 6 2 3 2 2 3 4 2 2" xfId="40688"/>
    <cellStyle name="常规 10 6 2 3 2 2 3 4 3" xfId="29924"/>
    <cellStyle name="常规 10 6 2 3 2 2 3 5" xfId="13772"/>
    <cellStyle name="常规 10 6 2 3 2 2 3 5 2" xfId="35306"/>
    <cellStyle name="常规 10 6 2 3 2 2 3 6" xfId="24542"/>
    <cellStyle name="常规 10 6 2 3 2 2 4" xfId="3904"/>
    <cellStyle name="常规 10 6 2 3 2 2 4 2" xfId="9286"/>
    <cellStyle name="常规 10 6 2 3 2 2 4 2 2" xfId="20050"/>
    <cellStyle name="常规 10 6 2 3 2 2 4 2 2 2" xfId="41584"/>
    <cellStyle name="常规 10 6 2 3 2 2 4 2 3" xfId="30820"/>
    <cellStyle name="常规 10 6 2 3 2 2 4 3" xfId="14668"/>
    <cellStyle name="常规 10 6 2 3 2 2 4 3 2" xfId="36202"/>
    <cellStyle name="常规 10 6 2 3 2 2 4 4" xfId="25438"/>
    <cellStyle name="常规 10 6 2 3 2 2 5" xfId="5696"/>
    <cellStyle name="常规 10 6 2 3 2 2 5 2" xfId="11078"/>
    <cellStyle name="常规 10 6 2 3 2 2 5 2 2" xfId="21842"/>
    <cellStyle name="常规 10 6 2 3 2 2 5 2 2 2" xfId="43376"/>
    <cellStyle name="常规 10 6 2 3 2 2 5 2 3" xfId="32612"/>
    <cellStyle name="常规 10 6 2 3 2 2 5 3" xfId="16460"/>
    <cellStyle name="常规 10 6 2 3 2 2 5 3 2" xfId="37994"/>
    <cellStyle name="常规 10 6 2 3 2 2 5 4" xfId="27230"/>
    <cellStyle name="常规 10 6 2 3 2 2 6" xfId="7494"/>
    <cellStyle name="常规 10 6 2 3 2 2 6 2" xfId="18258"/>
    <cellStyle name="常规 10 6 2 3 2 2 6 2 2" xfId="39792"/>
    <cellStyle name="常规 10 6 2 3 2 2 6 3" xfId="29028"/>
    <cellStyle name="常规 10 6 2 3 2 2 7" xfId="12876"/>
    <cellStyle name="常规 10 6 2 3 2 2 7 2" xfId="34410"/>
    <cellStyle name="常规 10 6 2 3 2 2 8" xfId="23646"/>
    <cellStyle name="常规 10 6 2 3 2 3" xfId="2336"/>
    <cellStyle name="常规 10 6 2 3 2 3 2" xfId="3232"/>
    <cellStyle name="常规 10 6 2 3 2 3 2 2" xfId="5024"/>
    <cellStyle name="常规 10 6 2 3 2 3 2 2 2" xfId="10406"/>
    <cellStyle name="常规 10 6 2 3 2 3 2 2 2 2" xfId="21170"/>
    <cellStyle name="常规 10 6 2 3 2 3 2 2 2 2 2" xfId="42704"/>
    <cellStyle name="常规 10 6 2 3 2 3 2 2 2 3" xfId="31940"/>
    <cellStyle name="常规 10 6 2 3 2 3 2 2 3" xfId="15788"/>
    <cellStyle name="常规 10 6 2 3 2 3 2 2 3 2" xfId="37322"/>
    <cellStyle name="常规 10 6 2 3 2 3 2 2 4" xfId="26558"/>
    <cellStyle name="常规 10 6 2 3 2 3 2 3" xfId="6816"/>
    <cellStyle name="常规 10 6 2 3 2 3 2 3 2" xfId="12198"/>
    <cellStyle name="常规 10 6 2 3 2 3 2 3 2 2" xfId="22962"/>
    <cellStyle name="常规 10 6 2 3 2 3 2 3 2 2 2" xfId="44496"/>
    <cellStyle name="常规 10 6 2 3 2 3 2 3 2 3" xfId="33732"/>
    <cellStyle name="常规 10 6 2 3 2 3 2 3 3" xfId="17580"/>
    <cellStyle name="常规 10 6 2 3 2 3 2 3 3 2" xfId="39114"/>
    <cellStyle name="常规 10 6 2 3 2 3 2 3 4" xfId="28350"/>
    <cellStyle name="常规 10 6 2 3 2 3 2 4" xfId="8614"/>
    <cellStyle name="常规 10 6 2 3 2 3 2 4 2" xfId="19378"/>
    <cellStyle name="常规 10 6 2 3 2 3 2 4 2 2" xfId="40912"/>
    <cellStyle name="常规 10 6 2 3 2 3 2 4 3" xfId="30148"/>
    <cellStyle name="常规 10 6 2 3 2 3 2 5" xfId="13996"/>
    <cellStyle name="常规 10 6 2 3 2 3 2 5 2" xfId="35530"/>
    <cellStyle name="常规 10 6 2 3 2 3 2 6" xfId="24766"/>
    <cellStyle name="常规 10 6 2 3 2 3 3" xfId="4128"/>
    <cellStyle name="常规 10 6 2 3 2 3 3 2" xfId="9510"/>
    <cellStyle name="常规 10 6 2 3 2 3 3 2 2" xfId="20274"/>
    <cellStyle name="常规 10 6 2 3 2 3 3 2 2 2" xfId="41808"/>
    <cellStyle name="常规 10 6 2 3 2 3 3 2 3" xfId="31044"/>
    <cellStyle name="常规 10 6 2 3 2 3 3 3" xfId="14892"/>
    <cellStyle name="常规 10 6 2 3 2 3 3 3 2" xfId="36426"/>
    <cellStyle name="常规 10 6 2 3 2 3 3 4" xfId="25662"/>
    <cellStyle name="常规 10 6 2 3 2 3 4" xfId="5920"/>
    <cellStyle name="常规 10 6 2 3 2 3 4 2" xfId="11302"/>
    <cellStyle name="常规 10 6 2 3 2 3 4 2 2" xfId="22066"/>
    <cellStyle name="常规 10 6 2 3 2 3 4 2 2 2" xfId="43600"/>
    <cellStyle name="常规 10 6 2 3 2 3 4 2 3" xfId="32836"/>
    <cellStyle name="常规 10 6 2 3 2 3 4 3" xfId="16684"/>
    <cellStyle name="常规 10 6 2 3 2 3 4 3 2" xfId="38218"/>
    <cellStyle name="常规 10 6 2 3 2 3 4 4" xfId="27454"/>
    <cellStyle name="常规 10 6 2 3 2 3 5" xfId="7718"/>
    <cellStyle name="常规 10 6 2 3 2 3 5 2" xfId="18482"/>
    <cellStyle name="常规 10 6 2 3 2 3 5 2 2" xfId="40016"/>
    <cellStyle name="常规 10 6 2 3 2 3 5 3" xfId="29252"/>
    <cellStyle name="常规 10 6 2 3 2 3 6" xfId="13100"/>
    <cellStyle name="常规 10 6 2 3 2 3 6 2" xfId="34634"/>
    <cellStyle name="常规 10 6 2 3 2 3 7" xfId="23870"/>
    <cellStyle name="常规 10 6 2 3 2 4" xfId="2784"/>
    <cellStyle name="常规 10 6 2 3 2 4 2" xfId="4576"/>
    <cellStyle name="常规 10 6 2 3 2 4 2 2" xfId="9958"/>
    <cellStyle name="常规 10 6 2 3 2 4 2 2 2" xfId="20722"/>
    <cellStyle name="常规 10 6 2 3 2 4 2 2 2 2" xfId="42256"/>
    <cellStyle name="常规 10 6 2 3 2 4 2 2 3" xfId="31492"/>
    <cellStyle name="常规 10 6 2 3 2 4 2 3" xfId="15340"/>
    <cellStyle name="常规 10 6 2 3 2 4 2 3 2" xfId="36874"/>
    <cellStyle name="常规 10 6 2 3 2 4 2 4" xfId="26110"/>
    <cellStyle name="常规 10 6 2 3 2 4 3" xfId="6368"/>
    <cellStyle name="常规 10 6 2 3 2 4 3 2" xfId="11750"/>
    <cellStyle name="常规 10 6 2 3 2 4 3 2 2" xfId="22514"/>
    <cellStyle name="常规 10 6 2 3 2 4 3 2 2 2" xfId="44048"/>
    <cellStyle name="常规 10 6 2 3 2 4 3 2 3" xfId="33284"/>
    <cellStyle name="常规 10 6 2 3 2 4 3 3" xfId="17132"/>
    <cellStyle name="常规 10 6 2 3 2 4 3 3 2" xfId="38666"/>
    <cellStyle name="常规 10 6 2 3 2 4 3 4" xfId="27902"/>
    <cellStyle name="常规 10 6 2 3 2 4 4" xfId="8166"/>
    <cellStyle name="常规 10 6 2 3 2 4 4 2" xfId="18930"/>
    <cellStyle name="常规 10 6 2 3 2 4 4 2 2" xfId="40464"/>
    <cellStyle name="常规 10 6 2 3 2 4 4 3" xfId="29700"/>
    <cellStyle name="常规 10 6 2 3 2 4 5" xfId="13548"/>
    <cellStyle name="常规 10 6 2 3 2 4 5 2" xfId="35082"/>
    <cellStyle name="常规 10 6 2 3 2 4 6" xfId="24318"/>
    <cellStyle name="常规 10 6 2 3 2 5" xfId="3680"/>
    <cellStyle name="常规 10 6 2 3 2 5 2" xfId="9062"/>
    <cellStyle name="常规 10 6 2 3 2 5 2 2" xfId="19826"/>
    <cellStyle name="常规 10 6 2 3 2 5 2 2 2" xfId="41360"/>
    <cellStyle name="常规 10 6 2 3 2 5 2 3" xfId="30596"/>
    <cellStyle name="常规 10 6 2 3 2 5 3" xfId="14444"/>
    <cellStyle name="常规 10 6 2 3 2 5 3 2" xfId="35978"/>
    <cellStyle name="常规 10 6 2 3 2 5 4" xfId="25214"/>
    <cellStyle name="常规 10 6 2 3 2 6" xfId="5472"/>
    <cellStyle name="常规 10 6 2 3 2 6 2" xfId="10854"/>
    <cellStyle name="常规 10 6 2 3 2 6 2 2" xfId="21618"/>
    <cellStyle name="常规 10 6 2 3 2 6 2 2 2" xfId="43152"/>
    <cellStyle name="常规 10 6 2 3 2 6 2 3" xfId="32388"/>
    <cellStyle name="常规 10 6 2 3 2 6 3" xfId="16236"/>
    <cellStyle name="常规 10 6 2 3 2 6 3 2" xfId="37770"/>
    <cellStyle name="常规 10 6 2 3 2 6 4" xfId="27006"/>
    <cellStyle name="常规 10 6 2 3 2 7" xfId="7270"/>
    <cellStyle name="常规 10 6 2 3 2 7 2" xfId="18034"/>
    <cellStyle name="常规 10 6 2 3 2 7 2 2" xfId="39568"/>
    <cellStyle name="常规 10 6 2 3 2 7 3" xfId="28804"/>
    <cellStyle name="常规 10 6 2 3 2 8" xfId="12652"/>
    <cellStyle name="常规 10 6 2 3 2 8 2" xfId="34186"/>
    <cellStyle name="常规 10 6 2 3 2 9" xfId="23422"/>
    <cellStyle name="常规 10 6 2 3 3" xfId="1999"/>
    <cellStyle name="常规 10 6 2 3 3 2" xfId="2448"/>
    <cellStyle name="常规 10 6 2 3 3 2 2" xfId="3344"/>
    <cellStyle name="常规 10 6 2 3 3 2 2 2" xfId="5136"/>
    <cellStyle name="常规 10 6 2 3 3 2 2 2 2" xfId="10518"/>
    <cellStyle name="常规 10 6 2 3 3 2 2 2 2 2" xfId="21282"/>
    <cellStyle name="常规 10 6 2 3 3 2 2 2 2 2 2" xfId="42816"/>
    <cellStyle name="常规 10 6 2 3 3 2 2 2 2 3" xfId="32052"/>
    <cellStyle name="常规 10 6 2 3 3 2 2 2 3" xfId="15900"/>
    <cellStyle name="常规 10 6 2 3 3 2 2 2 3 2" xfId="37434"/>
    <cellStyle name="常规 10 6 2 3 3 2 2 2 4" xfId="26670"/>
    <cellStyle name="常规 10 6 2 3 3 2 2 3" xfId="6928"/>
    <cellStyle name="常规 10 6 2 3 3 2 2 3 2" xfId="12310"/>
    <cellStyle name="常规 10 6 2 3 3 2 2 3 2 2" xfId="23074"/>
    <cellStyle name="常规 10 6 2 3 3 2 2 3 2 2 2" xfId="44608"/>
    <cellStyle name="常规 10 6 2 3 3 2 2 3 2 3" xfId="33844"/>
    <cellStyle name="常规 10 6 2 3 3 2 2 3 3" xfId="17692"/>
    <cellStyle name="常规 10 6 2 3 3 2 2 3 3 2" xfId="39226"/>
    <cellStyle name="常规 10 6 2 3 3 2 2 3 4" xfId="28462"/>
    <cellStyle name="常规 10 6 2 3 3 2 2 4" xfId="8726"/>
    <cellStyle name="常规 10 6 2 3 3 2 2 4 2" xfId="19490"/>
    <cellStyle name="常规 10 6 2 3 3 2 2 4 2 2" xfId="41024"/>
    <cellStyle name="常规 10 6 2 3 3 2 2 4 3" xfId="30260"/>
    <cellStyle name="常规 10 6 2 3 3 2 2 5" xfId="14108"/>
    <cellStyle name="常规 10 6 2 3 3 2 2 5 2" xfId="35642"/>
    <cellStyle name="常规 10 6 2 3 3 2 2 6" xfId="24878"/>
    <cellStyle name="常规 10 6 2 3 3 2 3" xfId="4240"/>
    <cellStyle name="常规 10 6 2 3 3 2 3 2" xfId="9622"/>
    <cellStyle name="常规 10 6 2 3 3 2 3 2 2" xfId="20386"/>
    <cellStyle name="常规 10 6 2 3 3 2 3 2 2 2" xfId="41920"/>
    <cellStyle name="常规 10 6 2 3 3 2 3 2 3" xfId="31156"/>
    <cellStyle name="常规 10 6 2 3 3 2 3 3" xfId="15004"/>
    <cellStyle name="常规 10 6 2 3 3 2 3 3 2" xfId="36538"/>
    <cellStyle name="常规 10 6 2 3 3 2 3 4" xfId="25774"/>
    <cellStyle name="常规 10 6 2 3 3 2 4" xfId="6032"/>
    <cellStyle name="常规 10 6 2 3 3 2 4 2" xfId="11414"/>
    <cellStyle name="常规 10 6 2 3 3 2 4 2 2" xfId="22178"/>
    <cellStyle name="常规 10 6 2 3 3 2 4 2 2 2" xfId="43712"/>
    <cellStyle name="常规 10 6 2 3 3 2 4 2 3" xfId="32948"/>
    <cellStyle name="常规 10 6 2 3 3 2 4 3" xfId="16796"/>
    <cellStyle name="常规 10 6 2 3 3 2 4 3 2" xfId="38330"/>
    <cellStyle name="常规 10 6 2 3 3 2 4 4" xfId="27566"/>
    <cellStyle name="常规 10 6 2 3 3 2 5" xfId="7830"/>
    <cellStyle name="常规 10 6 2 3 3 2 5 2" xfId="18594"/>
    <cellStyle name="常规 10 6 2 3 3 2 5 2 2" xfId="40128"/>
    <cellStyle name="常规 10 6 2 3 3 2 5 3" xfId="29364"/>
    <cellStyle name="常规 10 6 2 3 3 2 6" xfId="13212"/>
    <cellStyle name="常规 10 6 2 3 3 2 6 2" xfId="34746"/>
    <cellStyle name="常规 10 6 2 3 3 2 7" xfId="23982"/>
    <cellStyle name="常规 10 6 2 3 3 3" xfId="2896"/>
    <cellStyle name="常规 10 6 2 3 3 3 2" xfId="4688"/>
    <cellStyle name="常规 10 6 2 3 3 3 2 2" xfId="10070"/>
    <cellStyle name="常规 10 6 2 3 3 3 2 2 2" xfId="20834"/>
    <cellStyle name="常规 10 6 2 3 3 3 2 2 2 2" xfId="42368"/>
    <cellStyle name="常规 10 6 2 3 3 3 2 2 3" xfId="31604"/>
    <cellStyle name="常规 10 6 2 3 3 3 2 3" xfId="15452"/>
    <cellStyle name="常规 10 6 2 3 3 3 2 3 2" xfId="36986"/>
    <cellStyle name="常规 10 6 2 3 3 3 2 4" xfId="26222"/>
    <cellStyle name="常规 10 6 2 3 3 3 3" xfId="6480"/>
    <cellStyle name="常规 10 6 2 3 3 3 3 2" xfId="11862"/>
    <cellStyle name="常规 10 6 2 3 3 3 3 2 2" xfId="22626"/>
    <cellStyle name="常规 10 6 2 3 3 3 3 2 2 2" xfId="44160"/>
    <cellStyle name="常规 10 6 2 3 3 3 3 2 3" xfId="33396"/>
    <cellStyle name="常规 10 6 2 3 3 3 3 3" xfId="17244"/>
    <cellStyle name="常规 10 6 2 3 3 3 3 3 2" xfId="38778"/>
    <cellStyle name="常规 10 6 2 3 3 3 3 4" xfId="28014"/>
    <cellStyle name="常规 10 6 2 3 3 3 4" xfId="8278"/>
    <cellStyle name="常规 10 6 2 3 3 3 4 2" xfId="19042"/>
    <cellStyle name="常规 10 6 2 3 3 3 4 2 2" xfId="40576"/>
    <cellStyle name="常规 10 6 2 3 3 3 4 3" xfId="29812"/>
    <cellStyle name="常规 10 6 2 3 3 3 5" xfId="13660"/>
    <cellStyle name="常规 10 6 2 3 3 3 5 2" xfId="35194"/>
    <cellStyle name="常规 10 6 2 3 3 3 6" xfId="24430"/>
    <cellStyle name="常规 10 6 2 3 3 4" xfId="3792"/>
    <cellStyle name="常规 10 6 2 3 3 4 2" xfId="9174"/>
    <cellStyle name="常规 10 6 2 3 3 4 2 2" xfId="19938"/>
    <cellStyle name="常规 10 6 2 3 3 4 2 2 2" xfId="41472"/>
    <cellStyle name="常规 10 6 2 3 3 4 2 3" xfId="30708"/>
    <cellStyle name="常规 10 6 2 3 3 4 3" xfId="14556"/>
    <cellStyle name="常规 10 6 2 3 3 4 3 2" xfId="36090"/>
    <cellStyle name="常规 10 6 2 3 3 4 4" xfId="25326"/>
    <cellStyle name="常规 10 6 2 3 3 5" xfId="5584"/>
    <cellStyle name="常规 10 6 2 3 3 5 2" xfId="10966"/>
    <cellStyle name="常规 10 6 2 3 3 5 2 2" xfId="21730"/>
    <cellStyle name="常规 10 6 2 3 3 5 2 2 2" xfId="43264"/>
    <cellStyle name="常规 10 6 2 3 3 5 2 3" xfId="32500"/>
    <cellStyle name="常规 10 6 2 3 3 5 3" xfId="16348"/>
    <cellStyle name="常规 10 6 2 3 3 5 3 2" xfId="37882"/>
    <cellStyle name="常规 10 6 2 3 3 5 4" xfId="27118"/>
    <cellStyle name="常规 10 6 2 3 3 6" xfId="7382"/>
    <cellStyle name="常规 10 6 2 3 3 6 2" xfId="18146"/>
    <cellStyle name="常规 10 6 2 3 3 6 2 2" xfId="39680"/>
    <cellStyle name="常规 10 6 2 3 3 6 3" xfId="28916"/>
    <cellStyle name="常规 10 6 2 3 3 7" xfId="12764"/>
    <cellStyle name="常规 10 6 2 3 3 7 2" xfId="34298"/>
    <cellStyle name="常规 10 6 2 3 3 8" xfId="23534"/>
    <cellStyle name="常规 10 6 2 3 4" xfId="2224"/>
    <cellStyle name="常规 10 6 2 3 4 2" xfId="3120"/>
    <cellStyle name="常规 10 6 2 3 4 2 2" xfId="4912"/>
    <cellStyle name="常规 10 6 2 3 4 2 2 2" xfId="10294"/>
    <cellStyle name="常规 10 6 2 3 4 2 2 2 2" xfId="21058"/>
    <cellStyle name="常规 10 6 2 3 4 2 2 2 2 2" xfId="42592"/>
    <cellStyle name="常规 10 6 2 3 4 2 2 2 3" xfId="31828"/>
    <cellStyle name="常规 10 6 2 3 4 2 2 3" xfId="15676"/>
    <cellStyle name="常规 10 6 2 3 4 2 2 3 2" xfId="37210"/>
    <cellStyle name="常规 10 6 2 3 4 2 2 4" xfId="26446"/>
    <cellStyle name="常规 10 6 2 3 4 2 3" xfId="6704"/>
    <cellStyle name="常规 10 6 2 3 4 2 3 2" xfId="12086"/>
    <cellStyle name="常规 10 6 2 3 4 2 3 2 2" xfId="22850"/>
    <cellStyle name="常规 10 6 2 3 4 2 3 2 2 2" xfId="44384"/>
    <cellStyle name="常规 10 6 2 3 4 2 3 2 3" xfId="33620"/>
    <cellStyle name="常规 10 6 2 3 4 2 3 3" xfId="17468"/>
    <cellStyle name="常规 10 6 2 3 4 2 3 3 2" xfId="39002"/>
    <cellStyle name="常规 10 6 2 3 4 2 3 4" xfId="28238"/>
    <cellStyle name="常规 10 6 2 3 4 2 4" xfId="8502"/>
    <cellStyle name="常规 10 6 2 3 4 2 4 2" xfId="19266"/>
    <cellStyle name="常规 10 6 2 3 4 2 4 2 2" xfId="40800"/>
    <cellStyle name="常规 10 6 2 3 4 2 4 3" xfId="30036"/>
    <cellStyle name="常规 10 6 2 3 4 2 5" xfId="13884"/>
    <cellStyle name="常规 10 6 2 3 4 2 5 2" xfId="35418"/>
    <cellStyle name="常规 10 6 2 3 4 2 6" xfId="24654"/>
    <cellStyle name="常规 10 6 2 3 4 3" xfId="4016"/>
    <cellStyle name="常规 10 6 2 3 4 3 2" xfId="9398"/>
    <cellStyle name="常规 10 6 2 3 4 3 2 2" xfId="20162"/>
    <cellStyle name="常规 10 6 2 3 4 3 2 2 2" xfId="41696"/>
    <cellStyle name="常规 10 6 2 3 4 3 2 3" xfId="30932"/>
    <cellStyle name="常规 10 6 2 3 4 3 3" xfId="14780"/>
    <cellStyle name="常规 10 6 2 3 4 3 3 2" xfId="36314"/>
    <cellStyle name="常规 10 6 2 3 4 3 4" xfId="25550"/>
    <cellStyle name="常规 10 6 2 3 4 4" xfId="5808"/>
    <cellStyle name="常规 10 6 2 3 4 4 2" xfId="11190"/>
    <cellStyle name="常规 10 6 2 3 4 4 2 2" xfId="21954"/>
    <cellStyle name="常规 10 6 2 3 4 4 2 2 2" xfId="43488"/>
    <cellStyle name="常规 10 6 2 3 4 4 2 3" xfId="32724"/>
    <cellStyle name="常规 10 6 2 3 4 4 3" xfId="16572"/>
    <cellStyle name="常规 10 6 2 3 4 4 3 2" xfId="38106"/>
    <cellStyle name="常规 10 6 2 3 4 4 4" xfId="27342"/>
    <cellStyle name="常规 10 6 2 3 4 5" xfId="7606"/>
    <cellStyle name="常规 10 6 2 3 4 5 2" xfId="18370"/>
    <cellStyle name="常规 10 6 2 3 4 5 2 2" xfId="39904"/>
    <cellStyle name="常规 10 6 2 3 4 5 3" xfId="29140"/>
    <cellStyle name="常规 10 6 2 3 4 6" xfId="12988"/>
    <cellStyle name="常规 10 6 2 3 4 6 2" xfId="34522"/>
    <cellStyle name="常规 10 6 2 3 4 7" xfId="23758"/>
    <cellStyle name="常规 10 6 2 3 5" xfId="2672"/>
    <cellStyle name="常规 10 6 2 3 5 2" xfId="4464"/>
    <cellStyle name="常规 10 6 2 3 5 2 2" xfId="9846"/>
    <cellStyle name="常规 10 6 2 3 5 2 2 2" xfId="20610"/>
    <cellStyle name="常规 10 6 2 3 5 2 2 2 2" xfId="42144"/>
    <cellStyle name="常规 10 6 2 3 5 2 2 3" xfId="31380"/>
    <cellStyle name="常规 10 6 2 3 5 2 3" xfId="15228"/>
    <cellStyle name="常规 10 6 2 3 5 2 3 2" xfId="36762"/>
    <cellStyle name="常规 10 6 2 3 5 2 4" xfId="25998"/>
    <cellStyle name="常规 10 6 2 3 5 3" xfId="6256"/>
    <cellStyle name="常规 10 6 2 3 5 3 2" xfId="11638"/>
    <cellStyle name="常规 10 6 2 3 5 3 2 2" xfId="22402"/>
    <cellStyle name="常规 10 6 2 3 5 3 2 2 2" xfId="43936"/>
    <cellStyle name="常规 10 6 2 3 5 3 2 3" xfId="33172"/>
    <cellStyle name="常规 10 6 2 3 5 3 3" xfId="17020"/>
    <cellStyle name="常规 10 6 2 3 5 3 3 2" xfId="38554"/>
    <cellStyle name="常规 10 6 2 3 5 3 4" xfId="27790"/>
    <cellStyle name="常规 10 6 2 3 5 4" xfId="8054"/>
    <cellStyle name="常规 10 6 2 3 5 4 2" xfId="18818"/>
    <cellStyle name="常规 10 6 2 3 5 4 2 2" xfId="40352"/>
    <cellStyle name="常规 10 6 2 3 5 4 3" xfId="29588"/>
    <cellStyle name="常规 10 6 2 3 5 5" xfId="13436"/>
    <cellStyle name="常规 10 6 2 3 5 5 2" xfId="34970"/>
    <cellStyle name="常规 10 6 2 3 5 6" xfId="24206"/>
    <cellStyle name="常规 10 6 2 3 6" xfId="3568"/>
    <cellStyle name="常规 10 6 2 3 6 2" xfId="8950"/>
    <cellStyle name="常规 10 6 2 3 6 2 2" xfId="19714"/>
    <cellStyle name="常规 10 6 2 3 6 2 2 2" xfId="41248"/>
    <cellStyle name="常规 10 6 2 3 6 2 3" xfId="30484"/>
    <cellStyle name="常规 10 6 2 3 6 3" xfId="14332"/>
    <cellStyle name="常规 10 6 2 3 6 3 2" xfId="35866"/>
    <cellStyle name="常规 10 6 2 3 6 4" xfId="25102"/>
    <cellStyle name="常规 10 6 2 3 7" xfId="5360"/>
    <cellStyle name="常规 10 6 2 3 7 2" xfId="10742"/>
    <cellStyle name="常规 10 6 2 3 7 2 2" xfId="21506"/>
    <cellStyle name="常规 10 6 2 3 7 2 2 2" xfId="43040"/>
    <cellStyle name="常规 10 6 2 3 7 2 3" xfId="32276"/>
    <cellStyle name="常规 10 6 2 3 7 3" xfId="16124"/>
    <cellStyle name="常规 10 6 2 3 7 3 2" xfId="37658"/>
    <cellStyle name="常规 10 6 2 3 7 4" xfId="26894"/>
    <cellStyle name="常规 10 6 2 3 8" xfId="7158"/>
    <cellStyle name="常规 10 6 2 3 8 2" xfId="17922"/>
    <cellStyle name="常规 10 6 2 3 8 2 2" xfId="39456"/>
    <cellStyle name="常规 10 6 2 3 8 3" xfId="28692"/>
    <cellStyle name="常规 10 6 2 3 9" xfId="12540"/>
    <cellStyle name="常规 10 6 2 3 9 2" xfId="34074"/>
    <cellStyle name="常规 10 6 2 4" xfId="1831"/>
    <cellStyle name="常规 10 6 2 4 2" xfId="2055"/>
    <cellStyle name="常规 10 6 2 4 2 2" xfId="2504"/>
    <cellStyle name="常规 10 6 2 4 2 2 2" xfId="3400"/>
    <cellStyle name="常规 10 6 2 4 2 2 2 2" xfId="5192"/>
    <cellStyle name="常规 10 6 2 4 2 2 2 2 2" xfId="10574"/>
    <cellStyle name="常规 10 6 2 4 2 2 2 2 2 2" xfId="21338"/>
    <cellStyle name="常规 10 6 2 4 2 2 2 2 2 2 2" xfId="42872"/>
    <cellStyle name="常规 10 6 2 4 2 2 2 2 2 3" xfId="32108"/>
    <cellStyle name="常规 10 6 2 4 2 2 2 2 3" xfId="15956"/>
    <cellStyle name="常规 10 6 2 4 2 2 2 2 3 2" xfId="37490"/>
    <cellStyle name="常规 10 6 2 4 2 2 2 2 4" xfId="26726"/>
    <cellStyle name="常规 10 6 2 4 2 2 2 3" xfId="6984"/>
    <cellStyle name="常规 10 6 2 4 2 2 2 3 2" xfId="12366"/>
    <cellStyle name="常规 10 6 2 4 2 2 2 3 2 2" xfId="23130"/>
    <cellStyle name="常规 10 6 2 4 2 2 2 3 2 2 2" xfId="44664"/>
    <cellStyle name="常规 10 6 2 4 2 2 2 3 2 3" xfId="33900"/>
    <cellStyle name="常规 10 6 2 4 2 2 2 3 3" xfId="17748"/>
    <cellStyle name="常规 10 6 2 4 2 2 2 3 3 2" xfId="39282"/>
    <cellStyle name="常规 10 6 2 4 2 2 2 3 4" xfId="28518"/>
    <cellStyle name="常规 10 6 2 4 2 2 2 4" xfId="8782"/>
    <cellStyle name="常规 10 6 2 4 2 2 2 4 2" xfId="19546"/>
    <cellStyle name="常规 10 6 2 4 2 2 2 4 2 2" xfId="41080"/>
    <cellStyle name="常规 10 6 2 4 2 2 2 4 3" xfId="30316"/>
    <cellStyle name="常规 10 6 2 4 2 2 2 5" xfId="14164"/>
    <cellStyle name="常规 10 6 2 4 2 2 2 5 2" xfId="35698"/>
    <cellStyle name="常规 10 6 2 4 2 2 2 6" xfId="24934"/>
    <cellStyle name="常规 10 6 2 4 2 2 3" xfId="4296"/>
    <cellStyle name="常规 10 6 2 4 2 2 3 2" xfId="9678"/>
    <cellStyle name="常规 10 6 2 4 2 2 3 2 2" xfId="20442"/>
    <cellStyle name="常规 10 6 2 4 2 2 3 2 2 2" xfId="41976"/>
    <cellStyle name="常规 10 6 2 4 2 2 3 2 3" xfId="31212"/>
    <cellStyle name="常规 10 6 2 4 2 2 3 3" xfId="15060"/>
    <cellStyle name="常规 10 6 2 4 2 2 3 3 2" xfId="36594"/>
    <cellStyle name="常规 10 6 2 4 2 2 3 4" xfId="25830"/>
    <cellStyle name="常规 10 6 2 4 2 2 4" xfId="6088"/>
    <cellStyle name="常规 10 6 2 4 2 2 4 2" xfId="11470"/>
    <cellStyle name="常规 10 6 2 4 2 2 4 2 2" xfId="22234"/>
    <cellStyle name="常规 10 6 2 4 2 2 4 2 2 2" xfId="43768"/>
    <cellStyle name="常规 10 6 2 4 2 2 4 2 3" xfId="33004"/>
    <cellStyle name="常规 10 6 2 4 2 2 4 3" xfId="16852"/>
    <cellStyle name="常规 10 6 2 4 2 2 4 3 2" xfId="38386"/>
    <cellStyle name="常规 10 6 2 4 2 2 4 4" xfId="27622"/>
    <cellStyle name="常规 10 6 2 4 2 2 5" xfId="7886"/>
    <cellStyle name="常规 10 6 2 4 2 2 5 2" xfId="18650"/>
    <cellStyle name="常规 10 6 2 4 2 2 5 2 2" xfId="40184"/>
    <cellStyle name="常规 10 6 2 4 2 2 5 3" xfId="29420"/>
    <cellStyle name="常规 10 6 2 4 2 2 6" xfId="13268"/>
    <cellStyle name="常规 10 6 2 4 2 2 6 2" xfId="34802"/>
    <cellStyle name="常规 10 6 2 4 2 2 7" xfId="24038"/>
    <cellStyle name="常规 10 6 2 4 2 3" xfId="2952"/>
    <cellStyle name="常规 10 6 2 4 2 3 2" xfId="4744"/>
    <cellStyle name="常规 10 6 2 4 2 3 2 2" xfId="10126"/>
    <cellStyle name="常规 10 6 2 4 2 3 2 2 2" xfId="20890"/>
    <cellStyle name="常规 10 6 2 4 2 3 2 2 2 2" xfId="42424"/>
    <cellStyle name="常规 10 6 2 4 2 3 2 2 3" xfId="31660"/>
    <cellStyle name="常规 10 6 2 4 2 3 2 3" xfId="15508"/>
    <cellStyle name="常规 10 6 2 4 2 3 2 3 2" xfId="37042"/>
    <cellStyle name="常规 10 6 2 4 2 3 2 4" xfId="26278"/>
    <cellStyle name="常规 10 6 2 4 2 3 3" xfId="6536"/>
    <cellStyle name="常规 10 6 2 4 2 3 3 2" xfId="11918"/>
    <cellStyle name="常规 10 6 2 4 2 3 3 2 2" xfId="22682"/>
    <cellStyle name="常规 10 6 2 4 2 3 3 2 2 2" xfId="44216"/>
    <cellStyle name="常规 10 6 2 4 2 3 3 2 3" xfId="33452"/>
    <cellStyle name="常规 10 6 2 4 2 3 3 3" xfId="17300"/>
    <cellStyle name="常规 10 6 2 4 2 3 3 3 2" xfId="38834"/>
    <cellStyle name="常规 10 6 2 4 2 3 3 4" xfId="28070"/>
    <cellStyle name="常规 10 6 2 4 2 3 4" xfId="8334"/>
    <cellStyle name="常规 10 6 2 4 2 3 4 2" xfId="19098"/>
    <cellStyle name="常规 10 6 2 4 2 3 4 2 2" xfId="40632"/>
    <cellStyle name="常规 10 6 2 4 2 3 4 3" xfId="29868"/>
    <cellStyle name="常规 10 6 2 4 2 3 5" xfId="13716"/>
    <cellStyle name="常规 10 6 2 4 2 3 5 2" xfId="35250"/>
    <cellStyle name="常规 10 6 2 4 2 3 6" xfId="24486"/>
    <cellStyle name="常规 10 6 2 4 2 4" xfId="3848"/>
    <cellStyle name="常规 10 6 2 4 2 4 2" xfId="9230"/>
    <cellStyle name="常规 10 6 2 4 2 4 2 2" xfId="19994"/>
    <cellStyle name="常规 10 6 2 4 2 4 2 2 2" xfId="41528"/>
    <cellStyle name="常规 10 6 2 4 2 4 2 3" xfId="30764"/>
    <cellStyle name="常规 10 6 2 4 2 4 3" xfId="14612"/>
    <cellStyle name="常规 10 6 2 4 2 4 3 2" xfId="36146"/>
    <cellStyle name="常规 10 6 2 4 2 4 4" xfId="25382"/>
    <cellStyle name="常规 10 6 2 4 2 5" xfId="5640"/>
    <cellStyle name="常规 10 6 2 4 2 5 2" xfId="11022"/>
    <cellStyle name="常规 10 6 2 4 2 5 2 2" xfId="21786"/>
    <cellStyle name="常规 10 6 2 4 2 5 2 2 2" xfId="43320"/>
    <cellStyle name="常规 10 6 2 4 2 5 2 3" xfId="32556"/>
    <cellStyle name="常规 10 6 2 4 2 5 3" xfId="16404"/>
    <cellStyle name="常规 10 6 2 4 2 5 3 2" xfId="37938"/>
    <cellStyle name="常规 10 6 2 4 2 5 4" xfId="27174"/>
    <cellStyle name="常规 10 6 2 4 2 6" xfId="7438"/>
    <cellStyle name="常规 10 6 2 4 2 6 2" xfId="18202"/>
    <cellStyle name="常规 10 6 2 4 2 6 2 2" xfId="39736"/>
    <cellStyle name="常规 10 6 2 4 2 6 3" xfId="28972"/>
    <cellStyle name="常规 10 6 2 4 2 7" xfId="12820"/>
    <cellStyle name="常规 10 6 2 4 2 7 2" xfId="34354"/>
    <cellStyle name="常规 10 6 2 4 2 8" xfId="23590"/>
    <cellStyle name="常规 10 6 2 4 3" xfId="2280"/>
    <cellStyle name="常规 10 6 2 4 3 2" xfId="3176"/>
    <cellStyle name="常规 10 6 2 4 3 2 2" xfId="4968"/>
    <cellStyle name="常规 10 6 2 4 3 2 2 2" xfId="10350"/>
    <cellStyle name="常规 10 6 2 4 3 2 2 2 2" xfId="21114"/>
    <cellStyle name="常规 10 6 2 4 3 2 2 2 2 2" xfId="42648"/>
    <cellStyle name="常规 10 6 2 4 3 2 2 2 3" xfId="31884"/>
    <cellStyle name="常规 10 6 2 4 3 2 2 3" xfId="15732"/>
    <cellStyle name="常规 10 6 2 4 3 2 2 3 2" xfId="37266"/>
    <cellStyle name="常规 10 6 2 4 3 2 2 4" xfId="26502"/>
    <cellStyle name="常规 10 6 2 4 3 2 3" xfId="6760"/>
    <cellStyle name="常规 10 6 2 4 3 2 3 2" xfId="12142"/>
    <cellStyle name="常规 10 6 2 4 3 2 3 2 2" xfId="22906"/>
    <cellStyle name="常规 10 6 2 4 3 2 3 2 2 2" xfId="44440"/>
    <cellStyle name="常规 10 6 2 4 3 2 3 2 3" xfId="33676"/>
    <cellStyle name="常规 10 6 2 4 3 2 3 3" xfId="17524"/>
    <cellStyle name="常规 10 6 2 4 3 2 3 3 2" xfId="39058"/>
    <cellStyle name="常规 10 6 2 4 3 2 3 4" xfId="28294"/>
    <cellStyle name="常规 10 6 2 4 3 2 4" xfId="8558"/>
    <cellStyle name="常规 10 6 2 4 3 2 4 2" xfId="19322"/>
    <cellStyle name="常规 10 6 2 4 3 2 4 2 2" xfId="40856"/>
    <cellStyle name="常规 10 6 2 4 3 2 4 3" xfId="30092"/>
    <cellStyle name="常规 10 6 2 4 3 2 5" xfId="13940"/>
    <cellStyle name="常规 10 6 2 4 3 2 5 2" xfId="35474"/>
    <cellStyle name="常规 10 6 2 4 3 2 6" xfId="24710"/>
    <cellStyle name="常规 10 6 2 4 3 3" xfId="4072"/>
    <cellStyle name="常规 10 6 2 4 3 3 2" xfId="9454"/>
    <cellStyle name="常规 10 6 2 4 3 3 2 2" xfId="20218"/>
    <cellStyle name="常规 10 6 2 4 3 3 2 2 2" xfId="41752"/>
    <cellStyle name="常规 10 6 2 4 3 3 2 3" xfId="30988"/>
    <cellStyle name="常规 10 6 2 4 3 3 3" xfId="14836"/>
    <cellStyle name="常规 10 6 2 4 3 3 3 2" xfId="36370"/>
    <cellStyle name="常规 10 6 2 4 3 3 4" xfId="25606"/>
    <cellStyle name="常规 10 6 2 4 3 4" xfId="5864"/>
    <cellStyle name="常规 10 6 2 4 3 4 2" xfId="11246"/>
    <cellStyle name="常规 10 6 2 4 3 4 2 2" xfId="22010"/>
    <cellStyle name="常规 10 6 2 4 3 4 2 2 2" xfId="43544"/>
    <cellStyle name="常规 10 6 2 4 3 4 2 3" xfId="32780"/>
    <cellStyle name="常规 10 6 2 4 3 4 3" xfId="16628"/>
    <cellStyle name="常规 10 6 2 4 3 4 3 2" xfId="38162"/>
    <cellStyle name="常规 10 6 2 4 3 4 4" xfId="27398"/>
    <cellStyle name="常规 10 6 2 4 3 5" xfId="7662"/>
    <cellStyle name="常规 10 6 2 4 3 5 2" xfId="18426"/>
    <cellStyle name="常规 10 6 2 4 3 5 2 2" xfId="39960"/>
    <cellStyle name="常规 10 6 2 4 3 5 3" xfId="29196"/>
    <cellStyle name="常规 10 6 2 4 3 6" xfId="13044"/>
    <cellStyle name="常规 10 6 2 4 3 6 2" xfId="34578"/>
    <cellStyle name="常规 10 6 2 4 3 7" xfId="23814"/>
    <cellStyle name="常规 10 6 2 4 4" xfId="2728"/>
    <cellStyle name="常规 10 6 2 4 4 2" xfId="4520"/>
    <cellStyle name="常规 10 6 2 4 4 2 2" xfId="9902"/>
    <cellStyle name="常规 10 6 2 4 4 2 2 2" xfId="20666"/>
    <cellStyle name="常规 10 6 2 4 4 2 2 2 2" xfId="42200"/>
    <cellStyle name="常规 10 6 2 4 4 2 2 3" xfId="31436"/>
    <cellStyle name="常规 10 6 2 4 4 2 3" xfId="15284"/>
    <cellStyle name="常规 10 6 2 4 4 2 3 2" xfId="36818"/>
    <cellStyle name="常规 10 6 2 4 4 2 4" xfId="26054"/>
    <cellStyle name="常规 10 6 2 4 4 3" xfId="6312"/>
    <cellStyle name="常规 10 6 2 4 4 3 2" xfId="11694"/>
    <cellStyle name="常规 10 6 2 4 4 3 2 2" xfId="22458"/>
    <cellStyle name="常规 10 6 2 4 4 3 2 2 2" xfId="43992"/>
    <cellStyle name="常规 10 6 2 4 4 3 2 3" xfId="33228"/>
    <cellStyle name="常规 10 6 2 4 4 3 3" xfId="17076"/>
    <cellStyle name="常规 10 6 2 4 4 3 3 2" xfId="38610"/>
    <cellStyle name="常规 10 6 2 4 4 3 4" xfId="27846"/>
    <cellStyle name="常规 10 6 2 4 4 4" xfId="8110"/>
    <cellStyle name="常规 10 6 2 4 4 4 2" xfId="18874"/>
    <cellStyle name="常规 10 6 2 4 4 4 2 2" xfId="40408"/>
    <cellStyle name="常规 10 6 2 4 4 4 3" xfId="29644"/>
    <cellStyle name="常规 10 6 2 4 4 5" xfId="13492"/>
    <cellStyle name="常规 10 6 2 4 4 5 2" xfId="35026"/>
    <cellStyle name="常规 10 6 2 4 4 6" xfId="24262"/>
    <cellStyle name="常规 10 6 2 4 5" xfId="3624"/>
    <cellStyle name="常规 10 6 2 4 5 2" xfId="9006"/>
    <cellStyle name="常规 10 6 2 4 5 2 2" xfId="19770"/>
    <cellStyle name="常规 10 6 2 4 5 2 2 2" xfId="41304"/>
    <cellStyle name="常规 10 6 2 4 5 2 3" xfId="30540"/>
    <cellStyle name="常规 10 6 2 4 5 3" xfId="14388"/>
    <cellStyle name="常规 10 6 2 4 5 3 2" xfId="35922"/>
    <cellStyle name="常规 10 6 2 4 5 4" xfId="25158"/>
    <cellStyle name="常规 10 6 2 4 6" xfId="5416"/>
    <cellStyle name="常规 10 6 2 4 6 2" xfId="10798"/>
    <cellStyle name="常规 10 6 2 4 6 2 2" xfId="21562"/>
    <cellStyle name="常规 10 6 2 4 6 2 2 2" xfId="43096"/>
    <cellStyle name="常规 10 6 2 4 6 2 3" xfId="32332"/>
    <cellStyle name="常规 10 6 2 4 6 3" xfId="16180"/>
    <cellStyle name="常规 10 6 2 4 6 3 2" xfId="37714"/>
    <cellStyle name="常规 10 6 2 4 6 4" xfId="26950"/>
    <cellStyle name="常规 10 6 2 4 7" xfId="7214"/>
    <cellStyle name="常规 10 6 2 4 7 2" xfId="17978"/>
    <cellStyle name="常规 10 6 2 4 7 2 2" xfId="39512"/>
    <cellStyle name="常规 10 6 2 4 7 3" xfId="28748"/>
    <cellStyle name="常规 10 6 2 4 8" xfId="12596"/>
    <cellStyle name="常规 10 6 2 4 8 2" xfId="34130"/>
    <cellStyle name="常规 10 6 2 4 9" xfId="23366"/>
    <cellStyle name="常规 10 6 2 5" xfId="1943"/>
    <cellStyle name="常规 10 6 2 5 2" xfId="2392"/>
    <cellStyle name="常规 10 6 2 5 2 2" xfId="3288"/>
    <cellStyle name="常规 10 6 2 5 2 2 2" xfId="5080"/>
    <cellStyle name="常规 10 6 2 5 2 2 2 2" xfId="10462"/>
    <cellStyle name="常规 10 6 2 5 2 2 2 2 2" xfId="21226"/>
    <cellStyle name="常规 10 6 2 5 2 2 2 2 2 2" xfId="42760"/>
    <cellStyle name="常规 10 6 2 5 2 2 2 2 3" xfId="31996"/>
    <cellStyle name="常规 10 6 2 5 2 2 2 3" xfId="15844"/>
    <cellStyle name="常规 10 6 2 5 2 2 2 3 2" xfId="37378"/>
    <cellStyle name="常规 10 6 2 5 2 2 2 4" xfId="26614"/>
    <cellStyle name="常规 10 6 2 5 2 2 3" xfId="6872"/>
    <cellStyle name="常规 10 6 2 5 2 2 3 2" xfId="12254"/>
    <cellStyle name="常规 10 6 2 5 2 2 3 2 2" xfId="23018"/>
    <cellStyle name="常规 10 6 2 5 2 2 3 2 2 2" xfId="44552"/>
    <cellStyle name="常规 10 6 2 5 2 2 3 2 3" xfId="33788"/>
    <cellStyle name="常规 10 6 2 5 2 2 3 3" xfId="17636"/>
    <cellStyle name="常规 10 6 2 5 2 2 3 3 2" xfId="39170"/>
    <cellStyle name="常规 10 6 2 5 2 2 3 4" xfId="28406"/>
    <cellStyle name="常规 10 6 2 5 2 2 4" xfId="8670"/>
    <cellStyle name="常规 10 6 2 5 2 2 4 2" xfId="19434"/>
    <cellStyle name="常规 10 6 2 5 2 2 4 2 2" xfId="40968"/>
    <cellStyle name="常规 10 6 2 5 2 2 4 3" xfId="30204"/>
    <cellStyle name="常规 10 6 2 5 2 2 5" xfId="14052"/>
    <cellStyle name="常规 10 6 2 5 2 2 5 2" xfId="35586"/>
    <cellStyle name="常规 10 6 2 5 2 2 6" xfId="24822"/>
    <cellStyle name="常规 10 6 2 5 2 3" xfId="4184"/>
    <cellStyle name="常规 10 6 2 5 2 3 2" xfId="9566"/>
    <cellStyle name="常规 10 6 2 5 2 3 2 2" xfId="20330"/>
    <cellStyle name="常规 10 6 2 5 2 3 2 2 2" xfId="41864"/>
    <cellStyle name="常规 10 6 2 5 2 3 2 3" xfId="31100"/>
    <cellStyle name="常规 10 6 2 5 2 3 3" xfId="14948"/>
    <cellStyle name="常规 10 6 2 5 2 3 3 2" xfId="36482"/>
    <cellStyle name="常规 10 6 2 5 2 3 4" xfId="25718"/>
    <cellStyle name="常规 10 6 2 5 2 4" xfId="5976"/>
    <cellStyle name="常规 10 6 2 5 2 4 2" xfId="11358"/>
    <cellStyle name="常规 10 6 2 5 2 4 2 2" xfId="22122"/>
    <cellStyle name="常规 10 6 2 5 2 4 2 2 2" xfId="43656"/>
    <cellStyle name="常规 10 6 2 5 2 4 2 3" xfId="32892"/>
    <cellStyle name="常规 10 6 2 5 2 4 3" xfId="16740"/>
    <cellStyle name="常规 10 6 2 5 2 4 3 2" xfId="38274"/>
    <cellStyle name="常规 10 6 2 5 2 4 4" xfId="27510"/>
    <cellStyle name="常规 10 6 2 5 2 5" xfId="7774"/>
    <cellStyle name="常规 10 6 2 5 2 5 2" xfId="18538"/>
    <cellStyle name="常规 10 6 2 5 2 5 2 2" xfId="40072"/>
    <cellStyle name="常规 10 6 2 5 2 5 3" xfId="29308"/>
    <cellStyle name="常规 10 6 2 5 2 6" xfId="13156"/>
    <cellStyle name="常规 10 6 2 5 2 6 2" xfId="34690"/>
    <cellStyle name="常规 10 6 2 5 2 7" xfId="23926"/>
    <cellStyle name="常规 10 6 2 5 3" xfId="2840"/>
    <cellStyle name="常规 10 6 2 5 3 2" xfId="4632"/>
    <cellStyle name="常规 10 6 2 5 3 2 2" xfId="10014"/>
    <cellStyle name="常规 10 6 2 5 3 2 2 2" xfId="20778"/>
    <cellStyle name="常规 10 6 2 5 3 2 2 2 2" xfId="42312"/>
    <cellStyle name="常规 10 6 2 5 3 2 2 3" xfId="31548"/>
    <cellStyle name="常规 10 6 2 5 3 2 3" xfId="15396"/>
    <cellStyle name="常规 10 6 2 5 3 2 3 2" xfId="36930"/>
    <cellStyle name="常规 10 6 2 5 3 2 4" xfId="26166"/>
    <cellStyle name="常规 10 6 2 5 3 3" xfId="6424"/>
    <cellStyle name="常规 10 6 2 5 3 3 2" xfId="11806"/>
    <cellStyle name="常规 10 6 2 5 3 3 2 2" xfId="22570"/>
    <cellStyle name="常规 10 6 2 5 3 3 2 2 2" xfId="44104"/>
    <cellStyle name="常规 10 6 2 5 3 3 2 3" xfId="33340"/>
    <cellStyle name="常规 10 6 2 5 3 3 3" xfId="17188"/>
    <cellStyle name="常规 10 6 2 5 3 3 3 2" xfId="38722"/>
    <cellStyle name="常规 10 6 2 5 3 3 4" xfId="27958"/>
    <cellStyle name="常规 10 6 2 5 3 4" xfId="8222"/>
    <cellStyle name="常规 10 6 2 5 3 4 2" xfId="18986"/>
    <cellStyle name="常规 10 6 2 5 3 4 2 2" xfId="40520"/>
    <cellStyle name="常规 10 6 2 5 3 4 3" xfId="29756"/>
    <cellStyle name="常规 10 6 2 5 3 5" xfId="13604"/>
    <cellStyle name="常规 10 6 2 5 3 5 2" xfId="35138"/>
    <cellStyle name="常规 10 6 2 5 3 6" xfId="24374"/>
    <cellStyle name="常规 10 6 2 5 4" xfId="3736"/>
    <cellStyle name="常规 10 6 2 5 4 2" xfId="9118"/>
    <cellStyle name="常规 10 6 2 5 4 2 2" xfId="19882"/>
    <cellStyle name="常规 10 6 2 5 4 2 2 2" xfId="41416"/>
    <cellStyle name="常规 10 6 2 5 4 2 3" xfId="30652"/>
    <cellStyle name="常规 10 6 2 5 4 3" xfId="14500"/>
    <cellStyle name="常规 10 6 2 5 4 3 2" xfId="36034"/>
    <cellStyle name="常规 10 6 2 5 4 4" xfId="25270"/>
    <cellStyle name="常规 10 6 2 5 5" xfId="5528"/>
    <cellStyle name="常规 10 6 2 5 5 2" xfId="10910"/>
    <cellStyle name="常规 10 6 2 5 5 2 2" xfId="21674"/>
    <cellStyle name="常规 10 6 2 5 5 2 2 2" xfId="43208"/>
    <cellStyle name="常规 10 6 2 5 5 2 3" xfId="32444"/>
    <cellStyle name="常规 10 6 2 5 5 3" xfId="16292"/>
    <cellStyle name="常规 10 6 2 5 5 3 2" xfId="37826"/>
    <cellStyle name="常规 10 6 2 5 5 4" xfId="27062"/>
    <cellStyle name="常规 10 6 2 5 6" xfId="7326"/>
    <cellStyle name="常规 10 6 2 5 6 2" xfId="18090"/>
    <cellStyle name="常规 10 6 2 5 6 2 2" xfId="39624"/>
    <cellStyle name="常规 10 6 2 5 6 3" xfId="28860"/>
    <cellStyle name="常规 10 6 2 5 7" xfId="12708"/>
    <cellStyle name="常规 10 6 2 5 7 2" xfId="34242"/>
    <cellStyle name="常规 10 6 2 5 8" xfId="23478"/>
    <cellStyle name="常规 10 6 2 6" xfId="2168"/>
    <cellStyle name="常规 10 6 2 6 2" xfId="3064"/>
    <cellStyle name="常规 10 6 2 6 2 2" xfId="4856"/>
    <cellStyle name="常规 10 6 2 6 2 2 2" xfId="10238"/>
    <cellStyle name="常规 10 6 2 6 2 2 2 2" xfId="21002"/>
    <cellStyle name="常规 10 6 2 6 2 2 2 2 2" xfId="42536"/>
    <cellStyle name="常规 10 6 2 6 2 2 2 3" xfId="31772"/>
    <cellStyle name="常规 10 6 2 6 2 2 3" xfId="15620"/>
    <cellStyle name="常规 10 6 2 6 2 2 3 2" xfId="37154"/>
    <cellStyle name="常规 10 6 2 6 2 2 4" xfId="26390"/>
    <cellStyle name="常规 10 6 2 6 2 3" xfId="6648"/>
    <cellStyle name="常规 10 6 2 6 2 3 2" xfId="12030"/>
    <cellStyle name="常规 10 6 2 6 2 3 2 2" xfId="22794"/>
    <cellStyle name="常规 10 6 2 6 2 3 2 2 2" xfId="44328"/>
    <cellStyle name="常规 10 6 2 6 2 3 2 3" xfId="33564"/>
    <cellStyle name="常规 10 6 2 6 2 3 3" xfId="17412"/>
    <cellStyle name="常规 10 6 2 6 2 3 3 2" xfId="38946"/>
    <cellStyle name="常规 10 6 2 6 2 3 4" xfId="28182"/>
    <cellStyle name="常规 10 6 2 6 2 4" xfId="8446"/>
    <cellStyle name="常规 10 6 2 6 2 4 2" xfId="19210"/>
    <cellStyle name="常规 10 6 2 6 2 4 2 2" xfId="40744"/>
    <cellStyle name="常规 10 6 2 6 2 4 3" xfId="29980"/>
    <cellStyle name="常规 10 6 2 6 2 5" xfId="13828"/>
    <cellStyle name="常规 10 6 2 6 2 5 2" xfId="35362"/>
    <cellStyle name="常规 10 6 2 6 2 6" xfId="24598"/>
    <cellStyle name="常规 10 6 2 6 3" xfId="3960"/>
    <cellStyle name="常规 10 6 2 6 3 2" xfId="9342"/>
    <cellStyle name="常规 10 6 2 6 3 2 2" xfId="20106"/>
    <cellStyle name="常规 10 6 2 6 3 2 2 2" xfId="41640"/>
    <cellStyle name="常规 10 6 2 6 3 2 3" xfId="30876"/>
    <cellStyle name="常规 10 6 2 6 3 3" xfId="14724"/>
    <cellStyle name="常规 10 6 2 6 3 3 2" xfId="36258"/>
    <cellStyle name="常规 10 6 2 6 3 4" xfId="25494"/>
    <cellStyle name="常规 10 6 2 6 4" xfId="5752"/>
    <cellStyle name="常规 10 6 2 6 4 2" xfId="11134"/>
    <cellStyle name="常规 10 6 2 6 4 2 2" xfId="21898"/>
    <cellStyle name="常规 10 6 2 6 4 2 2 2" xfId="43432"/>
    <cellStyle name="常规 10 6 2 6 4 2 3" xfId="32668"/>
    <cellStyle name="常规 10 6 2 6 4 3" xfId="16516"/>
    <cellStyle name="常规 10 6 2 6 4 3 2" xfId="38050"/>
    <cellStyle name="常规 10 6 2 6 4 4" xfId="27286"/>
    <cellStyle name="常规 10 6 2 6 5" xfId="7550"/>
    <cellStyle name="常规 10 6 2 6 5 2" xfId="18314"/>
    <cellStyle name="常规 10 6 2 6 5 2 2" xfId="39848"/>
    <cellStyle name="常规 10 6 2 6 5 3" xfId="29084"/>
    <cellStyle name="常规 10 6 2 6 6" xfId="12932"/>
    <cellStyle name="常规 10 6 2 6 6 2" xfId="34466"/>
    <cellStyle name="常规 10 6 2 6 7" xfId="23702"/>
    <cellStyle name="常规 10 6 2 7" xfId="2616"/>
    <cellStyle name="常规 10 6 2 7 2" xfId="4408"/>
    <cellStyle name="常规 10 6 2 7 2 2" xfId="9790"/>
    <cellStyle name="常规 10 6 2 7 2 2 2" xfId="20554"/>
    <cellStyle name="常规 10 6 2 7 2 2 2 2" xfId="42088"/>
    <cellStyle name="常规 10 6 2 7 2 2 3" xfId="31324"/>
    <cellStyle name="常规 10 6 2 7 2 3" xfId="15172"/>
    <cellStyle name="常规 10 6 2 7 2 3 2" xfId="36706"/>
    <cellStyle name="常规 10 6 2 7 2 4" xfId="25942"/>
    <cellStyle name="常规 10 6 2 7 3" xfId="6200"/>
    <cellStyle name="常规 10 6 2 7 3 2" xfId="11582"/>
    <cellStyle name="常规 10 6 2 7 3 2 2" xfId="22346"/>
    <cellStyle name="常规 10 6 2 7 3 2 2 2" xfId="43880"/>
    <cellStyle name="常规 10 6 2 7 3 2 3" xfId="33116"/>
    <cellStyle name="常规 10 6 2 7 3 3" xfId="16964"/>
    <cellStyle name="常规 10 6 2 7 3 3 2" xfId="38498"/>
    <cellStyle name="常规 10 6 2 7 3 4" xfId="27734"/>
    <cellStyle name="常规 10 6 2 7 4" xfId="7998"/>
    <cellStyle name="常规 10 6 2 7 4 2" xfId="18762"/>
    <cellStyle name="常规 10 6 2 7 4 2 2" xfId="40296"/>
    <cellStyle name="常规 10 6 2 7 4 3" xfId="29532"/>
    <cellStyle name="常规 10 6 2 7 5" xfId="13380"/>
    <cellStyle name="常规 10 6 2 7 5 2" xfId="34914"/>
    <cellStyle name="常规 10 6 2 7 6" xfId="24150"/>
    <cellStyle name="常规 10 6 2 8" xfId="3512"/>
    <cellStyle name="常规 10 6 2 8 2" xfId="8894"/>
    <cellStyle name="常规 10 6 2 8 2 2" xfId="19658"/>
    <cellStyle name="常规 10 6 2 8 2 2 2" xfId="41192"/>
    <cellStyle name="常规 10 6 2 8 2 3" xfId="30428"/>
    <cellStyle name="常规 10 6 2 8 3" xfId="14276"/>
    <cellStyle name="常规 10 6 2 8 3 2" xfId="35810"/>
    <cellStyle name="常规 10 6 2 8 4" xfId="25046"/>
    <cellStyle name="常规 10 6 2 9" xfId="5304"/>
    <cellStyle name="常规 10 6 2 9 2" xfId="10686"/>
    <cellStyle name="常规 10 6 2 9 2 2" xfId="21450"/>
    <cellStyle name="常规 10 6 2 9 2 2 2" xfId="42984"/>
    <cellStyle name="常规 10 6 2 9 2 3" xfId="32220"/>
    <cellStyle name="常规 10 6 2 9 3" xfId="16068"/>
    <cellStyle name="常规 10 6 2 9 3 2" xfId="37602"/>
    <cellStyle name="常规 10 6 2 9 4" xfId="26838"/>
    <cellStyle name="常规 10 6 3" xfId="1733"/>
    <cellStyle name="常规 10 6 3 10" xfId="12498"/>
    <cellStyle name="常规 10 6 3 10 2" xfId="34032"/>
    <cellStyle name="常规 10 6 3 11" xfId="23268"/>
    <cellStyle name="常规 10 6 3 2" xfId="1789"/>
    <cellStyle name="常规 10 6 3 2 10" xfId="23324"/>
    <cellStyle name="常规 10 6 3 2 2" xfId="1901"/>
    <cellStyle name="常规 10 6 3 2 2 2" xfId="2125"/>
    <cellStyle name="常规 10 6 3 2 2 2 2" xfId="2574"/>
    <cellStyle name="常规 10 6 3 2 2 2 2 2" xfId="3470"/>
    <cellStyle name="常规 10 6 3 2 2 2 2 2 2" xfId="5262"/>
    <cellStyle name="常规 10 6 3 2 2 2 2 2 2 2" xfId="10644"/>
    <cellStyle name="常规 10 6 3 2 2 2 2 2 2 2 2" xfId="21408"/>
    <cellStyle name="常规 10 6 3 2 2 2 2 2 2 2 2 2" xfId="42942"/>
    <cellStyle name="常规 10 6 3 2 2 2 2 2 2 2 3" xfId="32178"/>
    <cellStyle name="常规 10 6 3 2 2 2 2 2 2 3" xfId="16026"/>
    <cellStyle name="常规 10 6 3 2 2 2 2 2 2 3 2" xfId="37560"/>
    <cellStyle name="常规 10 6 3 2 2 2 2 2 2 4" xfId="26796"/>
    <cellStyle name="常规 10 6 3 2 2 2 2 2 3" xfId="7054"/>
    <cellStyle name="常规 10 6 3 2 2 2 2 2 3 2" xfId="12436"/>
    <cellStyle name="常规 10 6 3 2 2 2 2 2 3 2 2" xfId="23200"/>
    <cellStyle name="常规 10 6 3 2 2 2 2 2 3 2 2 2" xfId="44734"/>
    <cellStyle name="常规 10 6 3 2 2 2 2 2 3 2 3" xfId="33970"/>
    <cellStyle name="常规 10 6 3 2 2 2 2 2 3 3" xfId="17818"/>
    <cellStyle name="常规 10 6 3 2 2 2 2 2 3 3 2" xfId="39352"/>
    <cellStyle name="常规 10 6 3 2 2 2 2 2 3 4" xfId="28588"/>
    <cellStyle name="常规 10 6 3 2 2 2 2 2 4" xfId="8852"/>
    <cellStyle name="常规 10 6 3 2 2 2 2 2 4 2" xfId="19616"/>
    <cellStyle name="常规 10 6 3 2 2 2 2 2 4 2 2" xfId="41150"/>
    <cellStyle name="常规 10 6 3 2 2 2 2 2 4 3" xfId="30386"/>
    <cellStyle name="常规 10 6 3 2 2 2 2 2 5" xfId="14234"/>
    <cellStyle name="常规 10 6 3 2 2 2 2 2 5 2" xfId="35768"/>
    <cellStyle name="常规 10 6 3 2 2 2 2 2 6" xfId="25004"/>
    <cellStyle name="常规 10 6 3 2 2 2 2 3" xfId="4366"/>
    <cellStyle name="常规 10 6 3 2 2 2 2 3 2" xfId="9748"/>
    <cellStyle name="常规 10 6 3 2 2 2 2 3 2 2" xfId="20512"/>
    <cellStyle name="常规 10 6 3 2 2 2 2 3 2 2 2" xfId="42046"/>
    <cellStyle name="常规 10 6 3 2 2 2 2 3 2 3" xfId="31282"/>
    <cellStyle name="常规 10 6 3 2 2 2 2 3 3" xfId="15130"/>
    <cellStyle name="常规 10 6 3 2 2 2 2 3 3 2" xfId="36664"/>
    <cellStyle name="常规 10 6 3 2 2 2 2 3 4" xfId="25900"/>
    <cellStyle name="常规 10 6 3 2 2 2 2 4" xfId="6158"/>
    <cellStyle name="常规 10 6 3 2 2 2 2 4 2" xfId="11540"/>
    <cellStyle name="常规 10 6 3 2 2 2 2 4 2 2" xfId="22304"/>
    <cellStyle name="常规 10 6 3 2 2 2 2 4 2 2 2" xfId="43838"/>
    <cellStyle name="常规 10 6 3 2 2 2 2 4 2 3" xfId="33074"/>
    <cellStyle name="常规 10 6 3 2 2 2 2 4 3" xfId="16922"/>
    <cellStyle name="常规 10 6 3 2 2 2 2 4 3 2" xfId="38456"/>
    <cellStyle name="常规 10 6 3 2 2 2 2 4 4" xfId="27692"/>
    <cellStyle name="常规 10 6 3 2 2 2 2 5" xfId="7956"/>
    <cellStyle name="常规 10 6 3 2 2 2 2 5 2" xfId="18720"/>
    <cellStyle name="常规 10 6 3 2 2 2 2 5 2 2" xfId="40254"/>
    <cellStyle name="常规 10 6 3 2 2 2 2 5 3" xfId="29490"/>
    <cellStyle name="常规 10 6 3 2 2 2 2 6" xfId="13338"/>
    <cellStyle name="常规 10 6 3 2 2 2 2 6 2" xfId="34872"/>
    <cellStyle name="常规 10 6 3 2 2 2 2 7" xfId="24108"/>
    <cellStyle name="常规 10 6 3 2 2 2 3" xfId="3022"/>
    <cellStyle name="常规 10 6 3 2 2 2 3 2" xfId="4814"/>
    <cellStyle name="常规 10 6 3 2 2 2 3 2 2" xfId="10196"/>
    <cellStyle name="常规 10 6 3 2 2 2 3 2 2 2" xfId="20960"/>
    <cellStyle name="常规 10 6 3 2 2 2 3 2 2 2 2" xfId="42494"/>
    <cellStyle name="常规 10 6 3 2 2 2 3 2 2 3" xfId="31730"/>
    <cellStyle name="常规 10 6 3 2 2 2 3 2 3" xfId="15578"/>
    <cellStyle name="常规 10 6 3 2 2 2 3 2 3 2" xfId="37112"/>
    <cellStyle name="常规 10 6 3 2 2 2 3 2 4" xfId="26348"/>
    <cellStyle name="常规 10 6 3 2 2 2 3 3" xfId="6606"/>
    <cellStyle name="常规 10 6 3 2 2 2 3 3 2" xfId="11988"/>
    <cellStyle name="常规 10 6 3 2 2 2 3 3 2 2" xfId="22752"/>
    <cellStyle name="常规 10 6 3 2 2 2 3 3 2 2 2" xfId="44286"/>
    <cellStyle name="常规 10 6 3 2 2 2 3 3 2 3" xfId="33522"/>
    <cellStyle name="常规 10 6 3 2 2 2 3 3 3" xfId="17370"/>
    <cellStyle name="常规 10 6 3 2 2 2 3 3 3 2" xfId="38904"/>
    <cellStyle name="常规 10 6 3 2 2 2 3 3 4" xfId="28140"/>
    <cellStyle name="常规 10 6 3 2 2 2 3 4" xfId="8404"/>
    <cellStyle name="常规 10 6 3 2 2 2 3 4 2" xfId="19168"/>
    <cellStyle name="常规 10 6 3 2 2 2 3 4 2 2" xfId="40702"/>
    <cellStyle name="常规 10 6 3 2 2 2 3 4 3" xfId="29938"/>
    <cellStyle name="常规 10 6 3 2 2 2 3 5" xfId="13786"/>
    <cellStyle name="常规 10 6 3 2 2 2 3 5 2" xfId="35320"/>
    <cellStyle name="常规 10 6 3 2 2 2 3 6" xfId="24556"/>
    <cellStyle name="常规 10 6 3 2 2 2 4" xfId="3918"/>
    <cellStyle name="常规 10 6 3 2 2 2 4 2" xfId="9300"/>
    <cellStyle name="常规 10 6 3 2 2 2 4 2 2" xfId="20064"/>
    <cellStyle name="常规 10 6 3 2 2 2 4 2 2 2" xfId="41598"/>
    <cellStyle name="常规 10 6 3 2 2 2 4 2 3" xfId="30834"/>
    <cellStyle name="常规 10 6 3 2 2 2 4 3" xfId="14682"/>
    <cellStyle name="常规 10 6 3 2 2 2 4 3 2" xfId="36216"/>
    <cellStyle name="常规 10 6 3 2 2 2 4 4" xfId="25452"/>
    <cellStyle name="常规 10 6 3 2 2 2 5" xfId="5710"/>
    <cellStyle name="常规 10 6 3 2 2 2 5 2" xfId="11092"/>
    <cellStyle name="常规 10 6 3 2 2 2 5 2 2" xfId="21856"/>
    <cellStyle name="常规 10 6 3 2 2 2 5 2 2 2" xfId="43390"/>
    <cellStyle name="常规 10 6 3 2 2 2 5 2 3" xfId="32626"/>
    <cellStyle name="常规 10 6 3 2 2 2 5 3" xfId="16474"/>
    <cellStyle name="常规 10 6 3 2 2 2 5 3 2" xfId="38008"/>
    <cellStyle name="常规 10 6 3 2 2 2 5 4" xfId="27244"/>
    <cellStyle name="常规 10 6 3 2 2 2 6" xfId="7508"/>
    <cellStyle name="常规 10 6 3 2 2 2 6 2" xfId="18272"/>
    <cellStyle name="常规 10 6 3 2 2 2 6 2 2" xfId="39806"/>
    <cellStyle name="常规 10 6 3 2 2 2 6 3" xfId="29042"/>
    <cellStyle name="常规 10 6 3 2 2 2 7" xfId="12890"/>
    <cellStyle name="常规 10 6 3 2 2 2 7 2" xfId="34424"/>
    <cellStyle name="常规 10 6 3 2 2 2 8" xfId="23660"/>
    <cellStyle name="常规 10 6 3 2 2 3" xfId="2350"/>
    <cellStyle name="常规 10 6 3 2 2 3 2" xfId="3246"/>
    <cellStyle name="常规 10 6 3 2 2 3 2 2" xfId="5038"/>
    <cellStyle name="常规 10 6 3 2 2 3 2 2 2" xfId="10420"/>
    <cellStyle name="常规 10 6 3 2 2 3 2 2 2 2" xfId="21184"/>
    <cellStyle name="常规 10 6 3 2 2 3 2 2 2 2 2" xfId="42718"/>
    <cellStyle name="常规 10 6 3 2 2 3 2 2 2 3" xfId="31954"/>
    <cellStyle name="常规 10 6 3 2 2 3 2 2 3" xfId="15802"/>
    <cellStyle name="常规 10 6 3 2 2 3 2 2 3 2" xfId="37336"/>
    <cellStyle name="常规 10 6 3 2 2 3 2 2 4" xfId="26572"/>
    <cellStyle name="常规 10 6 3 2 2 3 2 3" xfId="6830"/>
    <cellStyle name="常规 10 6 3 2 2 3 2 3 2" xfId="12212"/>
    <cellStyle name="常规 10 6 3 2 2 3 2 3 2 2" xfId="22976"/>
    <cellStyle name="常规 10 6 3 2 2 3 2 3 2 2 2" xfId="44510"/>
    <cellStyle name="常规 10 6 3 2 2 3 2 3 2 3" xfId="33746"/>
    <cellStyle name="常规 10 6 3 2 2 3 2 3 3" xfId="17594"/>
    <cellStyle name="常规 10 6 3 2 2 3 2 3 3 2" xfId="39128"/>
    <cellStyle name="常规 10 6 3 2 2 3 2 3 4" xfId="28364"/>
    <cellStyle name="常规 10 6 3 2 2 3 2 4" xfId="8628"/>
    <cellStyle name="常规 10 6 3 2 2 3 2 4 2" xfId="19392"/>
    <cellStyle name="常规 10 6 3 2 2 3 2 4 2 2" xfId="40926"/>
    <cellStyle name="常规 10 6 3 2 2 3 2 4 3" xfId="30162"/>
    <cellStyle name="常规 10 6 3 2 2 3 2 5" xfId="14010"/>
    <cellStyle name="常规 10 6 3 2 2 3 2 5 2" xfId="35544"/>
    <cellStyle name="常规 10 6 3 2 2 3 2 6" xfId="24780"/>
    <cellStyle name="常规 10 6 3 2 2 3 3" xfId="4142"/>
    <cellStyle name="常规 10 6 3 2 2 3 3 2" xfId="9524"/>
    <cellStyle name="常规 10 6 3 2 2 3 3 2 2" xfId="20288"/>
    <cellStyle name="常规 10 6 3 2 2 3 3 2 2 2" xfId="41822"/>
    <cellStyle name="常规 10 6 3 2 2 3 3 2 3" xfId="31058"/>
    <cellStyle name="常规 10 6 3 2 2 3 3 3" xfId="14906"/>
    <cellStyle name="常规 10 6 3 2 2 3 3 3 2" xfId="36440"/>
    <cellStyle name="常规 10 6 3 2 2 3 3 4" xfId="25676"/>
    <cellStyle name="常规 10 6 3 2 2 3 4" xfId="5934"/>
    <cellStyle name="常规 10 6 3 2 2 3 4 2" xfId="11316"/>
    <cellStyle name="常规 10 6 3 2 2 3 4 2 2" xfId="22080"/>
    <cellStyle name="常规 10 6 3 2 2 3 4 2 2 2" xfId="43614"/>
    <cellStyle name="常规 10 6 3 2 2 3 4 2 3" xfId="32850"/>
    <cellStyle name="常规 10 6 3 2 2 3 4 3" xfId="16698"/>
    <cellStyle name="常规 10 6 3 2 2 3 4 3 2" xfId="38232"/>
    <cellStyle name="常规 10 6 3 2 2 3 4 4" xfId="27468"/>
    <cellStyle name="常规 10 6 3 2 2 3 5" xfId="7732"/>
    <cellStyle name="常规 10 6 3 2 2 3 5 2" xfId="18496"/>
    <cellStyle name="常规 10 6 3 2 2 3 5 2 2" xfId="40030"/>
    <cellStyle name="常规 10 6 3 2 2 3 5 3" xfId="29266"/>
    <cellStyle name="常规 10 6 3 2 2 3 6" xfId="13114"/>
    <cellStyle name="常规 10 6 3 2 2 3 6 2" xfId="34648"/>
    <cellStyle name="常规 10 6 3 2 2 3 7" xfId="23884"/>
    <cellStyle name="常规 10 6 3 2 2 4" xfId="2798"/>
    <cellStyle name="常规 10 6 3 2 2 4 2" xfId="4590"/>
    <cellStyle name="常规 10 6 3 2 2 4 2 2" xfId="9972"/>
    <cellStyle name="常规 10 6 3 2 2 4 2 2 2" xfId="20736"/>
    <cellStyle name="常规 10 6 3 2 2 4 2 2 2 2" xfId="42270"/>
    <cellStyle name="常规 10 6 3 2 2 4 2 2 3" xfId="31506"/>
    <cellStyle name="常规 10 6 3 2 2 4 2 3" xfId="15354"/>
    <cellStyle name="常规 10 6 3 2 2 4 2 3 2" xfId="36888"/>
    <cellStyle name="常规 10 6 3 2 2 4 2 4" xfId="26124"/>
    <cellStyle name="常规 10 6 3 2 2 4 3" xfId="6382"/>
    <cellStyle name="常规 10 6 3 2 2 4 3 2" xfId="11764"/>
    <cellStyle name="常规 10 6 3 2 2 4 3 2 2" xfId="22528"/>
    <cellStyle name="常规 10 6 3 2 2 4 3 2 2 2" xfId="44062"/>
    <cellStyle name="常规 10 6 3 2 2 4 3 2 3" xfId="33298"/>
    <cellStyle name="常规 10 6 3 2 2 4 3 3" xfId="17146"/>
    <cellStyle name="常规 10 6 3 2 2 4 3 3 2" xfId="38680"/>
    <cellStyle name="常规 10 6 3 2 2 4 3 4" xfId="27916"/>
    <cellStyle name="常规 10 6 3 2 2 4 4" xfId="8180"/>
    <cellStyle name="常规 10 6 3 2 2 4 4 2" xfId="18944"/>
    <cellStyle name="常规 10 6 3 2 2 4 4 2 2" xfId="40478"/>
    <cellStyle name="常规 10 6 3 2 2 4 4 3" xfId="29714"/>
    <cellStyle name="常规 10 6 3 2 2 4 5" xfId="13562"/>
    <cellStyle name="常规 10 6 3 2 2 4 5 2" xfId="35096"/>
    <cellStyle name="常规 10 6 3 2 2 4 6" xfId="24332"/>
    <cellStyle name="常规 10 6 3 2 2 5" xfId="3694"/>
    <cellStyle name="常规 10 6 3 2 2 5 2" xfId="9076"/>
    <cellStyle name="常规 10 6 3 2 2 5 2 2" xfId="19840"/>
    <cellStyle name="常规 10 6 3 2 2 5 2 2 2" xfId="41374"/>
    <cellStyle name="常规 10 6 3 2 2 5 2 3" xfId="30610"/>
    <cellStyle name="常规 10 6 3 2 2 5 3" xfId="14458"/>
    <cellStyle name="常规 10 6 3 2 2 5 3 2" xfId="35992"/>
    <cellStyle name="常规 10 6 3 2 2 5 4" xfId="25228"/>
    <cellStyle name="常规 10 6 3 2 2 6" xfId="5486"/>
    <cellStyle name="常规 10 6 3 2 2 6 2" xfId="10868"/>
    <cellStyle name="常规 10 6 3 2 2 6 2 2" xfId="21632"/>
    <cellStyle name="常规 10 6 3 2 2 6 2 2 2" xfId="43166"/>
    <cellStyle name="常规 10 6 3 2 2 6 2 3" xfId="32402"/>
    <cellStyle name="常规 10 6 3 2 2 6 3" xfId="16250"/>
    <cellStyle name="常规 10 6 3 2 2 6 3 2" xfId="37784"/>
    <cellStyle name="常规 10 6 3 2 2 6 4" xfId="27020"/>
    <cellStyle name="常规 10 6 3 2 2 7" xfId="7284"/>
    <cellStyle name="常规 10 6 3 2 2 7 2" xfId="18048"/>
    <cellStyle name="常规 10 6 3 2 2 7 2 2" xfId="39582"/>
    <cellStyle name="常规 10 6 3 2 2 7 3" xfId="28818"/>
    <cellStyle name="常规 10 6 3 2 2 8" xfId="12666"/>
    <cellStyle name="常规 10 6 3 2 2 8 2" xfId="34200"/>
    <cellStyle name="常规 10 6 3 2 2 9" xfId="23436"/>
    <cellStyle name="常规 10 6 3 2 3" xfId="2013"/>
    <cellStyle name="常规 10 6 3 2 3 2" xfId="2462"/>
    <cellStyle name="常规 10 6 3 2 3 2 2" xfId="3358"/>
    <cellStyle name="常规 10 6 3 2 3 2 2 2" xfId="5150"/>
    <cellStyle name="常规 10 6 3 2 3 2 2 2 2" xfId="10532"/>
    <cellStyle name="常规 10 6 3 2 3 2 2 2 2 2" xfId="21296"/>
    <cellStyle name="常规 10 6 3 2 3 2 2 2 2 2 2" xfId="42830"/>
    <cellStyle name="常规 10 6 3 2 3 2 2 2 2 3" xfId="32066"/>
    <cellStyle name="常规 10 6 3 2 3 2 2 2 3" xfId="15914"/>
    <cellStyle name="常规 10 6 3 2 3 2 2 2 3 2" xfId="37448"/>
    <cellStyle name="常规 10 6 3 2 3 2 2 2 4" xfId="26684"/>
    <cellStyle name="常规 10 6 3 2 3 2 2 3" xfId="6942"/>
    <cellStyle name="常规 10 6 3 2 3 2 2 3 2" xfId="12324"/>
    <cellStyle name="常规 10 6 3 2 3 2 2 3 2 2" xfId="23088"/>
    <cellStyle name="常规 10 6 3 2 3 2 2 3 2 2 2" xfId="44622"/>
    <cellStyle name="常规 10 6 3 2 3 2 2 3 2 3" xfId="33858"/>
    <cellStyle name="常规 10 6 3 2 3 2 2 3 3" xfId="17706"/>
    <cellStyle name="常规 10 6 3 2 3 2 2 3 3 2" xfId="39240"/>
    <cellStyle name="常规 10 6 3 2 3 2 2 3 4" xfId="28476"/>
    <cellStyle name="常规 10 6 3 2 3 2 2 4" xfId="8740"/>
    <cellStyle name="常规 10 6 3 2 3 2 2 4 2" xfId="19504"/>
    <cellStyle name="常规 10 6 3 2 3 2 2 4 2 2" xfId="41038"/>
    <cellStyle name="常规 10 6 3 2 3 2 2 4 3" xfId="30274"/>
    <cellStyle name="常规 10 6 3 2 3 2 2 5" xfId="14122"/>
    <cellStyle name="常规 10 6 3 2 3 2 2 5 2" xfId="35656"/>
    <cellStyle name="常规 10 6 3 2 3 2 2 6" xfId="24892"/>
    <cellStyle name="常规 10 6 3 2 3 2 3" xfId="4254"/>
    <cellStyle name="常规 10 6 3 2 3 2 3 2" xfId="9636"/>
    <cellStyle name="常规 10 6 3 2 3 2 3 2 2" xfId="20400"/>
    <cellStyle name="常规 10 6 3 2 3 2 3 2 2 2" xfId="41934"/>
    <cellStyle name="常规 10 6 3 2 3 2 3 2 3" xfId="31170"/>
    <cellStyle name="常规 10 6 3 2 3 2 3 3" xfId="15018"/>
    <cellStyle name="常规 10 6 3 2 3 2 3 3 2" xfId="36552"/>
    <cellStyle name="常规 10 6 3 2 3 2 3 4" xfId="25788"/>
    <cellStyle name="常规 10 6 3 2 3 2 4" xfId="6046"/>
    <cellStyle name="常规 10 6 3 2 3 2 4 2" xfId="11428"/>
    <cellStyle name="常规 10 6 3 2 3 2 4 2 2" xfId="22192"/>
    <cellStyle name="常规 10 6 3 2 3 2 4 2 2 2" xfId="43726"/>
    <cellStyle name="常规 10 6 3 2 3 2 4 2 3" xfId="32962"/>
    <cellStyle name="常规 10 6 3 2 3 2 4 3" xfId="16810"/>
    <cellStyle name="常规 10 6 3 2 3 2 4 3 2" xfId="38344"/>
    <cellStyle name="常规 10 6 3 2 3 2 4 4" xfId="27580"/>
    <cellStyle name="常规 10 6 3 2 3 2 5" xfId="7844"/>
    <cellStyle name="常规 10 6 3 2 3 2 5 2" xfId="18608"/>
    <cellStyle name="常规 10 6 3 2 3 2 5 2 2" xfId="40142"/>
    <cellStyle name="常规 10 6 3 2 3 2 5 3" xfId="29378"/>
    <cellStyle name="常规 10 6 3 2 3 2 6" xfId="13226"/>
    <cellStyle name="常规 10 6 3 2 3 2 6 2" xfId="34760"/>
    <cellStyle name="常规 10 6 3 2 3 2 7" xfId="23996"/>
    <cellStyle name="常规 10 6 3 2 3 3" xfId="2910"/>
    <cellStyle name="常规 10 6 3 2 3 3 2" xfId="4702"/>
    <cellStyle name="常规 10 6 3 2 3 3 2 2" xfId="10084"/>
    <cellStyle name="常规 10 6 3 2 3 3 2 2 2" xfId="20848"/>
    <cellStyle name="常规 10 6 3 2 3 3 2 2 2 2" xfId="42382"/>
    <cellStyle name="常规 10 6 3 2 3 3 2 2 3" xfId="31618"/>
    <cellStyle name="常规 10 6 3 2 3 3 2 3" xfId="15466"/>
    <cellStyle name="常规 10 6 3 2 3 3 2 3 2" xfId="37000"/>
    <cellStyle name="常规 10 6 3 2 3 3 2 4" xfId="26236"/>
    <cellStyle name="常规 10 6 3 2 3 3 3" xfId="6494"/>
    <cellStyle name="常规 10 6 3 2 3 3 3 2" xfId="11876"/>
    <cellStyle name="常规 10 6 3 2 3 3 3 2 2" xfId="22640"/>
    <cellStyle name="常规 10 6 3 2 3 3 3 2 2 2" xfId="44174"/>
    <cellStyle name="常规 10 6 3 2 3 3 3 2 3" xfId="33410"/>
    <cellStyle name="常规 10 6 3 2 3 3 3 3" xfId="17258"/>
    <cellStyle name="常规 10 6 3 2 3 3 3 3 2" xfId="38792"/>
    <cellStyle name="常规 10 6 3 2 3 3 3 4" xfId="28028"/>
    <cellStyle name="常规 10 6 3 2 3 3 4" xfId="8292"/>
    <cellStyle name="常规 10 6 3 2 3 3 4 2" xfId="19056"/>
    <cellStyle name="常规 10 6 3 2 3 3 4 2 2" xfId="40590"/>
    <cellStyle name="常规 10 6 3 2 3 3 4 3" xfId="29826"/>
    <cellStyle name="常规 10 6 3 2 3 3 5" xfId="13674"/>
    <cellStyle name="常规 10 6 3 2 3 3 5 2" xfId="35208"/>
    <cellStyle name="常规 10 6 3 2 3 3 6" xfId="24444"/>
    <cellStyle name="常规 10 6 3 2 3 4" xfId="3806"/>
    <cellStyle name="常规 10 6 3 2 3 4 2" xfId="9188"/>
    <cellStyle name="常规 10 6 3 2 3 4 2 2" xfId="19952"/>
    <cellStyle name="常规 10 6 3 2 3 4 2 2 2" xfId="41486"/>
    <cellStyle name="常规 10 6 3 2 3 4 2 3" xfId="30722"/>
    <cellStyle name="常规 10 6 3 2 3 4 3" xfId="14570"/>
    <cellStyle name="常规 10 6 3 2 3 4 3 2" xfId="36104"/>
    <cellStyle name="常规 10 6 3 2 3 4 4" xfId="25340"/>
    <cellStyle name="常规 10 6 3 2 3 5" xfId="5598"/>
    <cellStyle name="常规 10 6 3 2 3 5 2" xfId="10980"/>
    <cellStyle name="常规 10 6 3 2 3 5 2 2" xfId="21744"/>
    <cellStyle name="常规 10 6 3 2 3 5 2 2 2" xfId="43278"/>
    <cellStyle name="常规 10 6 3 2 3 5 2 3" xfId="32514"/>
    <cellStyle name="常规 10 6 3 2 3 5 3" xfId="16362"/>
    <cellStyle name="常规 10 6 3 2 3 5 3 2" xfId="37896"/>
    <cellStyle name="常规 10 6 3 2 3 5 4" xfId="27132"/>
    <cellStyle name="常规 10 6 3 2 3 6" xfId="7396"/>
    <cellStyle name="常规 10 6 3 2 3 6 2" xfId="18160"/>
    <cellStyle name="常规 10 6 3 2 3 6 2 2" xfId="39694"/>
    <cellStyle name="常规 10 6 3 2 3 6 3" xfId="28930"/>
    <cellStyle name="常规 10 6 3 2 3 7" xfId="12778"/>
    <cellStyle name="常规 10 6 3 2 3 7 2" xfId="34312"/>
    <cellStyle name="常规 10 6 3 2 3 8" xfId="23548"/>
    <cellStyle name="常规 10 6 3 2 4" xfId="2238"/>
    <cellStyle name="常规 10 6 3 2 4 2" xfId="3134"/>
    <cellStyle name="常规 10 6 3 2 4 2 2" xfId="4926"/>
    <cellStyle name="常规 10 6 3 2 4 2 2 2" xfId="10308"/>
    <cellStyle name="常规 10 6 3 2 4 2 2 2 2" xfId="21072"/>
    <cellStyle name="常规 10 6 3 2 4 2 2 2 2 2" xfId="42606"/>
    <cellStyle name="常规 10 6 3 2 4 2 2 2 3" xfId="31842"/>
    <cellStyle name="常规 10 6 3 2 4 2 2 3" xfId="15690"/>
    <cellStyle name="常规 10 6 3 2 4 2 2 3 2" xfId="37224"/>
    <cellStyle name="常规 10 6 3 2 4 2 2 4" xfId="26460"/>
    <cellStyle name="常规 10 6 3 2 4 2 3" xfId="6718"/>
    <cellStyle name="常规 10 6 3 2 4 2 3 2" xfId="12100"/>
    <cellStyle name="常规 10 6 3 2 4 2 3 2 2" xfId="22864"/>
    <cellStyle name="常规 10 6 3 2 4 2 3 2 2 2" xfId="44398"/>
    <cellStyle name="常规 10 6 3 2 4 2 3 2 3" xfId="33634"/>
    <cellStyle name="常规 10 6 3 2 4 2 3 3" xfId="17482"/>
    <cellStyle name="常规 10 6 3 2 4 2 3 3 2" xfId="39016"/>
    <cellStyle name="常规 10 6 3 2 4 2 3 4" xfId="28252"/>
    <cellStyle name="常规 10 6 3 2 4 2 4" xfId="8516"/>
    <cellStyle name="常规 10 6 3 2 4 2 4 2" xfId="19280"/>
    <cellStyle name="常规 10 6 3 2 4 2 4 2 2" xfId="40814"/>
    <cellStyle name="常规 10 6 3 2 4 2 4 3" xfId="30050"/>
    <cellStyle name="常规 10 6 3 2 4 2 5" xfId="13898"/>
    <cellStyle name="常规 10 6 3 2 4 2 5 2" xfId="35432"/>
    <cellStyle name="常规 10 6 3 2 4 2 6" xfId="24668"/>
    <cellStyle name="常规 10 6 3 2 4 3" xfId="4030"/>
    <cellStyle name="常规 10 6 3 2 4 3 2" xfId="9412"/>
    <cellStyle name="常规 10 6 3 2 4 3 2 2" xfId="20176"/>
    <cellStyle name="常规 10 6 3 2 4 3 2 2 2" xfId="41710"/>
    <cellStyle name="常规 10 6 3 2 4 3 2 3" xfId="30946"/>
    <cellStyle name="常规 10 6 3 2 4 3 3" xfId="14794"/>
    <cellStyle name="常规 10 6 3 2 4 3 3 2" xfId="36328"/>
    <cellStyle name="常规 10 6 3 2 4 3 4" xfId="25564"/>
    <cellStyle name="常规 10 6 3 2 4 4" xfId="5822"/>
    <cellStyle name="常规 10 6 3 2 4 4 2" xfId="11204"/>
    <cellStyle name="常规 10 6 3 2 4 4 2 2" xfId="21968"/>
    <cellStyle name="常规 10 6 3 2 4 4 2 2 2" xfId="43502"/>
    <cellStyle name="常规 10 6 3 2 4 4 2 3" xfId="32738"/>
    <cellStyle name="常规 10 6 3 2 4 4 3" xfId="16586"/>
    <cellStyle name="常规 10 6 3 2 4 4 3 2" xfId="38120"/>
    <cellStyle name="常规 10 6 3 2 4 4 4" xfId="27356"/>
    <cellStyle name="常规 10 6 3 2 4 5" xfId="7620"/>
    <cellStyle name="常规 10 6 3 2 4 5 2" xfId="18384"/>
    <cellStyle name="常规 10 6 3 2 4 5 2 2" xfId="39918"/>
    <cellStyle name="常规 10 6 3 2 4 5 3" xfId="29154"/>
    <cellStyle name="常规 10 6 3 2 4 6" xfId="13002"/>
    <cellStyle name="常规 10 6 3 2 4 6 2" xfId="34536"/>
    <cellStyle name="常规 10 6 3 2 4 7" xfId="23772"/>
    <cellStyle name="常规 10 6 3 2 5" xfId="2686"/>
    <cellStyle name="常规 10 6 3 2 5 2" xfId="4478"/>
    <cellStyle name="常规 10 6 3 2 5 2 2" xfId="9860"/>
    <cellStyle name="常规 10 6 3 2 5 2 2 2" xfId="20624"/>
    <cellStyle name="常规 10 6 3 2 5 2 2 2 2" xfId="42158"/>
    <cellStyle name="常规 10 6 3 2 5 2 2 3" xfId="31394"/>
    <cellStyle name="常规 10 6 3 2 5 2 3" xfId="15242"/>
    <cellStyle name="常规 10 6 3 2 5 2 3 2" xfId="36776"/>
    <cellStyle name="常规 10 6 3 2 5 2 4" xfId="26012"/>
    <cellStyle name="常规 10 6 3 2 5 3" xfId="6270"/>
    <cellStyle name="常规 10 6 3 2 5 3 2" xfId="11652"/>
    <cellStyle name="常规 10 6 3 2 5 3 2 2" xfId="22416"/>
    <cellStyle name="常规 10 6 3 2 5 3 2 2 2" xfId="43950"/>
    <cellStyle name="常规 10 6 3 2 5 3 2 3" xfId="33186"/>
    <cellStyle name="常规 10 6 3 2 5 3 3" xfId="17034"/>
    <cellStyle name="常规 10 6 3 2 5 3 3 2" xfId="38568"/>
    <cellStyle name="常规 10 6 3 2 5 3 4" xfId="27804"/>
    <cellStyle name="常规 10 6 3 2 5 4" xfId="8068"/>
    <cellStyle name="常规 10 6 3 2 5 4 2" xfId="18832"/>
    <cellStyle name="常规 10 6 3 2 5 4 2 2" xfId="40366"/>
    <cellStyle name="常规 10 6 3 2 5 4 3" xfId="29602"/>
    <cellStyle name="常规 10 6 3 2 5 5" xfId="13450"/>
    <cellStyle name="常规 10 6 3 2 5 5 2" xfId="34984"/>
    <cellStyle name="常规 10 6 3 2 5 6" xfId="24220"/>
    <cellStyle name="常规 10 6 3 2 6" xfId="3582"/>
    <cellStyle name="常规 10 6 3 2 6 2" xfId="8964"/>
    <cellStyle name="常规 10 6 3 2 6 2 2" xfId="19728"/>
    <cellStyle name="常规 10 6 3 2 6 2 2 2" xfId="41262"/>
    <cellStyle name="常规 10 6 3 2 6 2 3" xfId="30498"/>
    <cellStyle name="常规 10 6 3 2 6 3" xfId="14346"/>
    <cellStyle name="常规 10 6 3 2 6 3 2" xfId="35880"/>
    <cellStyle name="常规 10 6 3 2 6 4" xfId="25116"/>
    <cellStyle name="常规 10 6 3 2 7" xfId="5374"/>
    <cellStyle name="常规 10 6 3 2 7 2" xfId="10756"/>
    <cellStyle name="常规 10 6 3 2 7 2 2" xfId="21520"/>
    <cellStyle name="常规 10 6 3 2 7 2 2 2" xfId="43054"/>
    <cellStyle name="常规 10 6 3 2 7 2 3" xfId="32290"/>
    <cellStyle name="常规 10 6 3 2 7 3" xfId="16138"/>
    <cellStyle name="常规 10 6 3 2 7 3 2" xfId="37672"/>
    <cellStyle name="常规 10 6 3 2 7 4" xfId="26908"/>
    <cellStyle name="常规 10 6 3 2 8" xfId="7172"/>
    <cellStyle name="常规 10 6 3 2 8 2" xfId="17936"/>
    <cellStyle name="常规 10 6 3 2 8 2 2" xfId="39470"/>
    <cellStyle name="常规 10 6 3 2 8 3" xfId="28706"/>
    <cellStyle name="常规 10 6 3 2 9" xfId="12554"/>
    <cellStyle name="常规 10 6 3 2 9 2" xfId="34088"/>
    <cellStyle name="常规 10 6 3 3" xfId="1845"/>
    <cellStyle name="常规 10 6 3 3 2" xfId="2069"/>
    <cellStyle name="常规 10 6 3 3 2 2" xfId="2518"/>
    <cellStyle name="常规 10 6 3 3 2 2 2" xfId="3414"/>
    <cellStyle name="常规 10 6 3 3 2 2 2 2" xfId="5206"/>
    <cellStyle name="常规 10 6 3 3 2 2 2 2 2" xfId="10588"/>
    <cellStyle name="常规 10 6 3 3 2 2 2 2 2 2" xfId="21352"/>
    <cellStyle name="常规 10 6 3 3 2 2 2 2 2 2 2" xfId="42886"/>
    <cellStyle name="常规 10 6 3 3 2 2 2 2 2 3" xfId="32122"/>
    <cellStyle name="常规 10 6 3 3 2 2 2 2 3" xfId="15970"/>
    <cellStyle name="常规 10 6 3 3 2 2 2 2 3 2" xfId="37504"/>
    <cellStyle name="常规 10 6 3 3 2 2 2 2 4" xfId="26740"/>
    <cellStyle name="常规 10 6 3 3 2 2 2 3" xfId="6998"/>
    <cellStyle name="常规 10 6 3 3 2 2 2 3 2" xfId="12380"/>
    <cellStyle name="常规 10 6 3 3 2 2 2 3 2 2" xfId="23144"/>
    <cellStyle name="常规 10 6 3 3 2 2 2 3 2 2 2" xfId="44678"/>
    <cellStyle name="常规 10 6 3 3 2 2 2 3 2 3" xfId="33914"/>
    <cellStyle name="常规 10 6 3 3 2 2 2 3 3" xfId="17762"/>
    <cellStyle name="常规 10 6 3 3 2 2 2 3 3 2" xfId="39296"/>
    <cellStyle name="常规 10 6 3 3 2 2 2 3 4" xfId="28532"/>
    <cellStyle name="常规 10 6 3 3 2 2 2 4" xfId="8796"/>
    <cellStyle name="常规 10 6 3 3 2 2 2 4 2" xfId="19560"/>
    <cellStyle name="常规 10 6 3 3 2 2 2 4 2 2" xfId="41094"/>
    <cellStyle name="常规 10 6 3 3 2 2 2 4 3" xfId="30330"/>
    <cellStyle name="常规 10 6 3 3 2 2 2 5" xfId="14178"/>
    <cellStyle name="常规 10 6 3 3 2 2 2 5 2" xfId="35712"/>
    <cellStyle name="常规 10 6 3 3 2 2 2 6" xfId="24948"/>
    <cellStyle name="常规 10 6 3 3 2 2 3" xfId="4310"/>
    <cellStyle name="常规 10 6 3 3 2 2 3 2" xfId="9692"/>
    <cellStyle name="常规 10 6 3 3 2 2 3 2 2" xfId="20456"/>
    <cellStyle name="常规 10 6 3 3 2 2 3 2 2 2" xfId="41990"/>
    <cellStyle name="常规 10 6 3 3 2 2 3 2 3" xfId="31226"/>
    <cellStyle name="常规 10 6 3 3 2 2 3 3" xfId="15074"/>
    <cellStyle name="常规 10 6 3 3 2 2 3 3 2" xfId="36608"/>
    <cellStyle name="常规 10 6 3 3 2 2 3 4" xfId="25844"/>
    <cellStyle name="常规 10 6 3 3 2 2 4" xfId="6102"/>
    <cellStyle name="常规 10 6 3 3 2 2 4 2" xfId="11484"/>
    <cellStyle name="常规 10 6 3 3 2 2 4 2 2" xfId="22248"/>
    <cellStyle name="常规 10 6 3 3 2 2 4 2 2 2" xfId="43782"/>
    <cellStyle name="常规 10 6 3 3 2 2 4 2 3" xfId="33018"/>
    <cellStyle name="常规 10 6 3 3 2 2 4 3" xfId="16866"/>
    <cellStyle name="常规 10 6 3 3 2 2 4 3 2" xfId="38400"/>
    <cellStyle name="常规 10 6 3 3 2 2 4 4" xfId="27636"/>
    <cellStyle name="常规 10 6 3 3 2 2 5" xfId="7900"/>
    <cellStyle name="常规 10 6 3 3 2 2 5 2" xfId="18664"/>
    <cellStyle name="常规 10 6 3 3 2 2 5 2 2" xfId="40198"/>
    <cellStyle name="常规 10 6 3 3 2 2 5 3" xfId="29434"/>
    <cellStyle name="常规 10 6 3 3 2 2 6" xfId="13282"/>
    <cellStyle name="常规 10 6 3 3 2 2 6 2" xfId="34816"/>
    <cellStyle name="常规 10 6 3 3 2 2 7" xfId="24052"/>
    <cellStyle name="常规 10 6 3 3 2 3" xfId="2966"/>
    <cellStyle name="常规 10 6 3 3 2 3 2" xfId="4758"/>
    <cellStyle name="常规 10 6 3 3 2 3 2 2" xfId="10140"/>
    <cellStyle name="常规 10 6 3 3 2 3 2 2 2" xfId="20904"/>
    <cellStyle name="常规 10 6 3 3 2 3 2 2 2 2" xfId="42438"/>
    <cellStyle name="常规 10 6 3 3 2 3 2 2 3" xfId="31674"/>
    <cellStyle name="常规 10 6 3 3 2 3 2 3" xfId="15522"/>
    <cellStyle name="常规 10 6 3 3 2 3 2 3 2" xfId="37056"/>
    <cellStyle name="常规 10 6 3 3 2 3 2 4" xfId="26292"/>
    <cellStyle name="常规 10 6 3 3 2 3 3" xfId="6550"/>
    <cellStyle name="常规 10 6 3 3 2 3 3 2" xfId="11932"/>
    <cellStyle name="常规 10 6 3 3 2 3 3 2 2" xfId="22696"/>
    <cellStyle name="常规 10 6 3 3 2 3 3 2 2 2" xfId="44230"/>
    <cellStyle name="常规 10 6 3 3 2 3 3 2 3" xfId="33466"/>
    <cellStyle name="常规 10 6 3 3 2 3 3 3" xfId="17314"/>
    <cellStyle name="常规 10 6 3 3 2 3 3 3 2" xfId="38848"/>
    <cellStyle name="常规 10 6 3 3 2 3 3 4" xfId="28084"/>
    <cellStyle name="常规 10 6 3 3 2 3 4" xfId="8348"/>
    <cellStyle name="常规 10 6 3 3 2 3 4 2" xfId="19112"/>
    <cellStyle name="常规 10 6 3 3 2 3 4 2 2" xfId="40646"/>
    <cellStyle name="常规 10 6 3 3 2 3 4 3" xfId="29882"/>
    <cellStyle name="常规 10 6 3 3 2 3 5" xfId="13730"/>
    <cellStyle name="常规 10 6 3 3 2 3 5 2" xfId="35264"/>
    <cellStyle name="常规 10 6 3 3 2 3 6" xfId="24500"/>
    <cellStyle name="常规 10 6 3 3 2 4" xfId="3862"/>
    <cellStyle name="常规 10 6 3 3 2 4 2" xfId="9244"/>
    <cellStyle name="常规 10 6 3 3 2 4 2 2" xfId="20008"/>
    <cellStyle name="常规 10 6 3 3 2 4 2 2 2" xfId="41542"/>
    <cellStyle name="常规 10 6 3 3 2 4 2 3" xfId="30778"/>
    <cellStyle name="常规 10 6 3 3 2 4 3" xfId="14626"/>
    <cellStyle name="常规 10 6 3 3 2 4 3 2" xfId="36160"/>
    <cellStyle name="常规 10 6 3 3 2 4 4" xfId="25396"/>
    <cellStyle name="常规 10 6 3 3 2 5" xfId="5654"/>
    <cellStyle name="常规 10 6 3 3 2 5 2" xfId="11036"/>
    <cellStyle name="常规 10 6 3 3 2 5 2 2" xfId="21800"/>
    <cellStyle name="常规 10 6 3 3 2 5 2 2 2" xfId="43334"/>
    <cellStyle name="常规 10 6 3 3 2 5 2 3" xfId="32570"/>
    <cellStyle name="常规 10 6 3 3 2 5 3" xfId="16418"/>
    <cellStyle name="常规 10 6 3 3 2 5 3 2" xfId="37952"/>
    <cellStyle name="常规 10 6 3 3 2 5 4" xfId="27188"/>
    <cellStyle name="常规 10 6 3 3 2 6" xfId="7452"/>
    <cellStyle name="常规 10 6 3 3 2 6 2" xfId="18216"/>
    <cellStyle name="常规 10 6 3 3 2 6 2 2" xfId="39750"/>
    <cellStyle name="常规 10 6 3 3 2 6 3" xfId="28986"/>
    <cellStyle name="常规 10 6 3 3 2 7" xfId="12834"/>
    <cellStyle name="常规 10 6 3 3 2 7 2" xfId="34368"/>
    <cellStyle name="常规 10 6 3 3 2 8" xfId="23604"/>
    <cellStyle name="常规 10 6 3 3 3" xfId="2294"/>
    <cellStyle name="常规 10 6 3 3 3 2" xfId="3190"/>
    <cellStyle name="常规 10 6 3 3 3 2 2" xfId="4982"/>
    <cellStyle name="常规 10 6 3 3 3 2 2 2" xfId="10364"/>
    <cellStyle name="常规 10 6 3 3 3 2 2 2 2" xfId="21128"/>
    <cellStyle name="常规 10 6 3 3 3 2 2 2 2 2" xfId="42662"/>
    <cellStyle name="常规 10 6 3 3 3 2 2 2 3" xfId="31898"/>
    <cellStyle name="常规 10 6 3 3 3 2 2 3" xfId="15746"/>
    <cellStyle name="常规 10 6 3 3 3 2 2 3 2" xfId="37280"/>
    <cellStyle name="常规 10 6 3 3 3 2 2 4" xfId="26516"/>
    <cellStyle name="常规 10 6 3 3 3 2 3" xfId="6774"/>
    <cellStyle name="常规 10 6 3 3 3 2 3 2" xfId="12156"/>
    <cellStyle name="常规 10 6 3 3 3 2 3 2 2" xfId="22920"/>
    <cellStyle name="常规 10 6 3 3 3 2 3 2 2 2" xfId="44454"/>
    <cellStyle name="常规 10 6 3 3 3 2 3 2 3" xfId="33690"/>
    <cellStyle name="常规 10 6 3 3 3 2 3 3" xfId="17538"/>
    <cellStyle name="常规 10 6 3 3 3 2 3 3 2" xfId="39072"/>
    <cellStyle name="常规 10 6 3 3 3 2 3 4" xfId="28308"/>
    <cellStyle name="常规 10 6 3 3 3 2 4" xfId="8572"/>
    <cellStyle name="常规 10 6 3 3 3 2 4 2" xfId="19336"/>
    <cellStyle name="常规 10 6 3 3 3 2 4 2 2" xfId="40870"/>
    <cellStyle name="常规 10 6 3 3 3 2 4 3" xfId="30106"/>
    <cellStyle name="常规 10 6 3 3 3 2 5" xfId="13954"/>
    <cellStyle name="常规 10 6 3 3 3 2 5 2" xfId="35488"/>
    <cellStyle name="常规 10 6 3 3 3 2 6" xfId="24724"/>
    <cellStyle name="常规 10 6 3 3 3 3" xfId="4086"/>
    <cellStyle name="常规 10 6 3 3 3 3 2" xfId="9468"/>
    <cellStyle name="常规 10 6 3 3 3 3 2 2" xfId="20232"/>
    <cellStyle name="常规 10 6 3 3 3 3 2 2 2" xfId="41766"/>
    <cellStyle name="常规 10 6 3 3 3 3 2 3" xfId="31002"/>
    <cellStyle name="常规 10 6 3 3 3 3 3" xfId="14850"/>
    <cellStyle name="常规 10 6 3 3 3 3 3 2" xfId="36384"/>
    <cellStyle name="常规 10 6 3 3 3 3 4" xfId="25620"/>
    <cellStyle name="常规 10 6 3 3 3 4" xfId="5878"/>
    <cellStyle name="常规 10 6 3 3 3 4 2" xfId="11260"/>
    <cellStyle name="常规 10 6 3 3 3 4 2 2" xfId="22024"/>
    <cellStyle name="常规 10 6 3 3 3 4 2 2 2" xfId="43558"/>
    <cellStyle name="常规 10 6 3 3 3 4 2 3" xfId="32794"/>
    <cellStyle name="常规 10 6 3 3 3 4 3" xfId="16642"/>
    <cellStyle name="常规 10 6 3 3 3 4 3 2" xfId="38176"/>
    <cellStyle name="常规 10 6 3 3 3 4 4" xfId="27412"/>
    <cellStyle name="常规 10 6 3 3 3 5" xfId="7676"/>
    <cellStyle name="常规 10 6 3 3 3 5 2" xfId="18440"/>
    <cellStyle name="常规 10 6 3 3 3 5 2 2" xfId="39974"/>
    <cellStyle name="常规 10 6 3 3 3 5 3" xfId="29210"/>
    <cellStyle name="常规 10 6 3 3 3 6" xfId="13058"/>
    <cellStyle name="常规 10 6 3 3 3 6 2" xfId="34592"/>
    <cellStyle name="常规 10 6 3 3 3 7" xfId="23828"/>
    <cellStyle name="常规 10 6 3 3 4" xfId="2742"/>
    <cellStyle name="常规 10 6 3 3 4 2" xfId="4534"/>
    <cellStyle name="常规 10 6 3 3 4 2 2" xfId="9916"/>
    <cellStyle name="常规 10 6 3 3 4 2 2 2" xfId="20680"/>
    <cellStyle name="常规 10 6 3 3 4 2 2 2 2" xfId="42214"/>
    <cellStyle name="常规 10 6 3 3 4 2 2 3" xfId="31450"/>
    <cellStyle name="常规 10 6 3 3 4 2 3" xfId="15298"/>
    <cellStyle name="常规 10 6 3 3 4 2 3 2" xfId="36832"/>
    <cellStyle name="常规 10 6 3 3 4 2 4" xfId="26068"/>
    <cellStyle name="常规 10 6 3 3 4 3" xfId="6326"/>
    <cellStyle name="常规 10 6 3 3 4 3 2" xfId="11708"/>
    <cellStyle name="常规 10 6 3 3 4 3 2 2" xfId="22472"/>
    <cellStyle name="常规 10 6 3 3 4 3 2 2 2" xfId="44006"/>
    <cellStyle name="常规 10 6 3 3 4 3 2 3" xfId="33242"/>
    <cellStyle name="常规 10 6 3 3 4 3 3" xfId="17090"/>
    <cellStyle name="常规 10 6 3 3 4 3 3 2" xfId="38624"/>
    <cellStyle name="常规 10 6 3 3 4 3 4" xfId="27860"/>
    <cellStyle name="常规 10 6 3 3 4 4" xfId="8124"/>
    <cellStyle name="常规 10 6 3 3 4 4 2" xfId="18888"/>
    <cellStyle name="常规 10 6 3 3 4 4 2 2" xfId="40422"/>
    <cellStyle name="常规 10 6 3 3 4 4 3" xfId="29658"/>
    <cellStyle name="常规 10 6 3 3 4 5" xfId="13506"/>
    <cellStyle name="常规 10 6 3 3 4 5 2" xfId="35040"/>
    <cellStyle name="常规 10 6 3 3 4 6" xfId="24276"/>
    <cellStyle name="常规 10 6 3 3 5" xfId="3638"/>
    <cellStyle name="常规 10 6 3 3 5 2" xfId="9020"/>
    <cellStyle name="常规 10 6 3 3 5 2 2" xfId="19784"/>
    <cellStyle name="常规 10 6 3 3 5 2 2 2" xfId="41318"/>
    <cellStyle name="常规 10 6 3 3 5 2 3" xfId="30554"/>
    <cellStyle name="常规 10 6 3 3 5 3" xfId="14402"/>
    <cellStyle name="常规 10 6 3 3 5 3 2" xfId="35936"/>
    <cellStyle name="常规 10 6 3 3 5 4" xfId="25172"/>
    <cellStyle name="常规 10 6 3 3 6" xfId="5430"/>
    <cellStyle name="常规 10 6 3 3 6 2" xfId="10812"/>
    <cellStyle name="常规 10 6 3 3 6 2 2" xfId="21576"/>
    <cellStyle name="常规 10 6 3 3 6 2 2 2" xfId="43110"/>
    <cellStyle name="常规 10 6 3 3 6 2 3" xfId="32346"/>
    <cellStyle name="常规 10 6 3 3 6 3" xfId="16194"/>
    <cellStyle name="常规 10 6 3 3 6 3 2" xfId="37728"/>
    <cellStyle name="常规 10 6 3 3 6 4" xfId="26964"/>
    <cellStyle name="常规 10 6 3 3 7" xfId="7228"/>
    <cellStyle name="常规 10 6 3 3 7 2" xfId="17992"/>
    <cellStyle name="常规 10 6 3 3 7 2 2" xfId="39526"/>
    <cellStyle name="常规 10 6 3 3 7 3" xfId="28762"/>
    <cellStyle name="常规 10 6 3 3 8" xfId="12610"/>
    <cellStyle name="常规 10 6 3 3 8 2" xfId="34144"/>
    <cellStyle name="常规 10 6 3 3 9" xfId="23380"/>
    <cellStyle name="常规 10 6 3 4" xfId="1957"/>
    <cellStyle name="常规 10 6 3 4 2" xfId="2406"/>
    <cellStyle name="常规 10 6 3 4 2 2" xfId="3302"/>
    <cellStyle name="常规 10 6 3 4 2 2 2" xfId="5094"/>
    <cellStyle name="常规 10 6 3 4 2 2 2 2" xfId="10476"/>
    <cellStyle name="常规 10 6 3 4 2 2 2 2 2" xfId="21240"/>
    <cellStyle name="常规 10 6 3 4 2 2 2 2 2 2" xfId="42774"/>
    <cellStyle name="常规 10 6 3 4 2 2 2 2 3" xfId="32010"/>
    <cellStyle name="常规 10 6 3 4 2 2 2 3" xfId="15858"/>
    <cellStyle name="常规 10 6 3 4 2 2 2 3 2" xfId="37392"/>
    <cellStyle name="常规 10 6 3 4 2 2 2 4" xfId="26628"/>
    <cellStyle name="常规 10 6 3 4 2 2 3" xfId="6886"/>
    <cellStyle name="常规 10 6 3 4 2 2 3 2" xfId="12268"/>
    <cellStyle name="常规 10 6 3 4 2 2 3 2 2" xfId="23032"/>
    <cellStyle name="常规 10 6 3 4 2 2 3 2 2 2" xfId="44566"/>
    <cellStyle name="常规 10 6 3 4 2 2 3 2 3" xfId="33802"/>
    <cellStyle name="常规 10 6 3 4 2 2 3 3" xfId="17650"/>
    <cellStyle name="常规 10 6 3 4 2 2 3 3 2" xfId="39184"/>
    <cellStyle name="常规 10 6 3 4 2 2 3 4" xfId="28420"/>
    <cellStyle name="常规 10 6 3 4 2 2 4" xfId="8684"/>
    <cellStyle name="常规 10 6 3 4 2 2 4 2" xfId="19448"/>
    <cellStyle name="常规 10 6 3 4 2 2 4 2 2" xfId="40982"/>
    <cellStyle name="常规 10 6 3 4 2 2 4 3" xfId="30218"/>
    <cellStyle name="常规 10 6 3 4 2 2 5" xfId="14066"/>
    <cellStyle name="常规 10 6 3 4 2 2 5 2" xfId="35600"/>
    <cellStyle name="常规 10 6 3 4 2 2 6" xfId="24836"/>
    <cellStyle name="常规 10 6 3 4 2 3" xfId="4198"/>
    <cellStyle name="常规 10 6 3 4 2 3 2" xfId="9580"/>
    <cellStyle name="常规 10 6 3 4 2 3 2 2" xfId="20344"/>
    <cellStyle name="常规 10 6 3 4 2 3 2 2 2" xfId="41878"/>
    <cellStyle name="常规 10 6 3 4 2 3 2 3" xfId="31114"/>
    <cellStyle name="常规 10 6 3 4 2 3 3" xfId="14962"/>
    <cellStyle name="常规 10 6 3 4 2 3 3 2" xfId="36496"/>
    <cellStyle name="常规 10 6 3 4 2 3 4" xfId="25732"/>
    <cellStyle name="常规 10 6 3 4 2 4" xfId="5990"/>
    <cellStyle name="常规 10 6 3 4 2 4 2" xfId="11372"/>
    <cellStyle name="常规 10 6 3 4 2 4 2 2" xfId="22136"/>
    <cellStyle name="常规 10 6 3 4 2 4 2 2 2" xfId="43670"/>
    <cellStyle name="常规 10 6 3 4 2 4 2 3" xfId="32906"/>
    <cellStyle name="常规 10 6 3 4 2 4 3" xfId="16754"/>
    <cellStyle name="常规 10 6 3 4 2 4 3 2" xfId="38288"/>
    <cellStyle name="常规 10 6 3 4 2 4 4" xfId="27524"/>
    <cellStyle name="常规 10 6 3 4 2 5" xfId="7788"/>
    <cellStyle name="常规 10 6 3 4 2 5 2" xfId="18552"/>
    <cellStyle name="常规 10 6 3 4 2 5 2 2" xfId="40086"/>
    <cellStyle name="常规 10 6 3 4 2 5 3" xfId="29322"/>
    <cellStyle name="常规 10 6 3 4 2 6" xfId="13170"/>
    <cellStyle name="常规 10 6 3 4 2 6 2" xfId="34704"/>
    <cellStyle name="常规 10 6 3 4 2 7" xfId="23940"/>
    <cellStyle name="常规 10 6 3 4 3" xfId="2854"/>
    <cellStyle name="常规 10 6 3 4 3 2" xfId="4646"/>
    <cellStyle name="常规 10 6 3 4 3 2 2" xfId="10028"/>
    <cellStyle name="常规 10 6 3 4 3 2 2 2" xfId="20792"/>
    <cellStyle name="常规 10 6 3 4 3 2 2 2 2" xfId="42326"/>
    <cellStyle name="常规 10 6 3 4 3 2 2 3" xfId="31562"/>
    <cellStyle name="常规 10 6 3 4 3 2 3" xfId="15410"/>
    <cellStyle name="常规 10 6 3 4 3 2 3 2" xfId="36944"/>
    <cellStyle name="常规 10 6 3 4 3 2 4" xfId="26180"/>
    <cellStyle name="常规 10 6 3 4 3 3" xfId="6438"/>
    <cellStyle name="常规 10 6 3 4 3 3 2" xfId="11820"/>
    <cellStyle name="常规 10 6 3 4 3 3 2 2" xfId="22584"/>
    <cellStyle name="常规 10 6 3 4 3 3 2 2 2" xfId="44118"/>
    <cellStyle name="常规 10 6 3 4 3 3 2 3" xfId="33354"/>
    <cellStyle name="常规 10 6 3 4 3 3 3" xfId="17202"/>
    <cellStyle name="常规 10 6 3 4 3 3 3 2" xfId="38736"/>
    <cellStyle name="常规 10 6 3 4 3 3 4" xfId="27972"/>
    <cellStyle name="常规 10 6 3 4 3 4" xfId="8236"/>
    <cellStyle name="常规 10 6 3 4 3 4 2" xfId="19000"/>
    <cellStyle name="常规 10 6 3 4 3 4 2 2" xfId="40534"/>
    <cellStyle name="常规 10 6 3 4 3 4 3" xfId="29770"/>
    <cellStyle name="常规 10 6 3 4 3 5" xfId="13618"/>
    <cellStyle name="常规 10 6 3 4 3 5 2" xfId="35152"/>
    <cellStyle name="常规 10 6 3 4 3 6" xfId="24388"/>
    <cellStyle name="常规 10 6 3 4 4" xfId="3750"/>
    <cellStyle name="常规 10 6 3 4 4 2" xfId="9132"/>
    <cellStyle name="常规 10 6 3 4 4 2 2" xfId="19896"/>
    <cellStyle name="常规 10 6 3 4 4 2 2 2" xfId="41430"/>
    <cellStyle name="常规 10 6 3 4 4 2 3" xfId="30666"/>
    <cellStyle name="常规 10 6 3 4 4 3" xfId="14514"/>
    <cellStyle name="常规 10 6 3 4 4 3 2" xfId="36048"/>
    <cellStyle name="常规 10 6 3 4 4 4" xfId="25284"/>
    <cellStyle name="常规 10 6 3 4 5" xfId="5542"/>
    <cellStyle name="常规 10 6 3 4 5 2" xfId="10924"/>
    <cellStyle name="常规 10 6 3 4 5 2 2" xfId="21688"/>
    <cellStyle name="常规 10 6 3 4 5 2 2 2" xfId="43222"/>
    <cellStyle name="常规 10 6 3 4 5 2 3" xfId="32458"/>
    <cellStyle name="常规 10 6 3 4 5 3" xfId="16306"/>
    <cellStyle name="常规 10 6 3 4 5 3 2" xfId="37840"/>
    <cellStyle name="常规 10 6 3 4 5 4" xfId="27076"/>
    <cellStyle name="常规 10 6 3 4 6" xfId="7340"/>
    <cellStyle name="常规 10 6 3 4 6 2" xfId="18104"/>
    <cellStyle name="常规 10 6 3 4 6 2 2" xfId="39638"/>
    <cellStyle name="常规 10 6 3 4 6 3" xfId="28874"/>
    <cellStyle name="常规 10 6 3 4 7" xfId="12722"/>
    <cellStyle name="常规 10 6 3 4 7 2" xfId="34256"/>
    <cellStyle name="常规 10 6 3 4 8" xfId="23492"/>
    <cellStyle name="常规 10 6 3 5" xfId="2182"/>
    <cellStyle name="常规 10 6 3 5 2" xfId="3078"/>
    <cellStyle name="常规 10 6 3 5 2 2" xfId="4870"/>
    <cellStyle name="常规 10 6 3 5 2 2 2" xfId="10252"/>
    <cellStyle name="常规 10 6 3 5 2 2 2 2" xfId="21016"/>
    <cellStyle name="常规 10 6 3 5 2 2 2 2 2" xfId="42550"/>
    <cellStyle name="常规 10 6 3 5 2 2 2 3" xfId="31786"/>
    <cellStyle name="常规 10 6 3 5 2 2 3" xfId="15634"/>
    <cellStyle name="常规 10 6 3 5 2 2 3 2" xfId="37168"/>
    <cellStyle name="常规 10 6 3 5 2 2 4" xfId="26404"/>
    <cellStyle name="常规 10 6 3 5 2 3" xfId="6662"/>
    <cellStyle name="常规 10 6 3 5 2 3 2" xfId="12044"/>
    <cellStyle name="常规 10 6 3 5 2 3 2 2" xfId="22808"/>
    <cellStyle name="常规 10 6 3 5 2 3 2 2 2" xfId="44342"/>
    <cellStyle name="常规 10 6 3 5 2 3 2 3" xfId="33578"/>
    <cellStyle name="常规 10 6 3 5 2 3 3" xfId="17426"/>
    <cellStyle name="常规 10 6 3 5 2 3 3 2" xfId="38960"/>
    <cellStyle name="常规 10 6 3 5 2 3 4" xfId="28196"/>
    <cellStyle name="常规 10 6 3 5 2 4" xfId="8460"/>
    <cellStyle name="常规 10 6 3 5 2 4 2" xfId="19224"/>
    <cellStyle name="常规 10 6 3 5 2 4 2 2" xfId="40758"/>
    <cellStyle name="常规 10 6 3 5 2 4 3" xfId="29994"/>
    <cellStyle name="常规 10 6 3 5 2 5" xfId="13842"/>
    <cellStyle name="常规 10 6 3 5 2 5 2" xfId="35376"/>
    <cellStyle name="常规 10 6 3 5 2 6" xfId="24612"/>
    <cellStyle name="常规 10 6 3 5 3" xfId="3974"/>
    <cellStyle name="常规 10 6 3 5 3 2" xfId="9356"/>
    <cellStyle name="常规 10 6 3 5 3 2 2" xfId="20120"/>
    <cellStyle name="常规 10 6 3 5 3 2 2 2" xfId="41654"/>
    <cellStyle name="常规 10 6 3 5 3 2 3" xfId="30890"/>
    <cellStyle name="常规 10 6 3 5 3 3" xfId="14738"/>
    <cellStyle name="常规 10 6 3 5 3 3 2" xfId="36272"/>
    <cellStyle name="常规 10 6 3 5 3 4" xfId="25508"/>
    <cellStyle name="常规 10 6 3 5 4" xfId="5766"/>
    <cellStyle name="常规 10 6 3 5 4 2" xfId="11148"/>
    <cellStyle name="常规 10 6 3 5 4 2 2" xfId="21912"/>
    <cellStyle name="常规 10 6 3 5 4 2 2 2" xfId="43446"/>
    <cellStyle name="常规 10 6 3 5 4 2 3" xfId="32682"/>
    <cellStyle name="常规 10 6 3 5 4 3" xfId="16530"/>
    <cellStyle name="常规 10 6 3 5 4 3 2" xfId="38064"/>
    <cellStyle name="常规 10 6 3 5 4 4" xfId="27300"/>
    <cellStyle name="常规 10 6 3 5 5" xfId="7564"/>
    <cellStyle name="常规 10 6 3 5 5 2" xfId="18328"/>
    <cellStyle name="常规 10 6 3 5 5 2 2" xfId="39862"/>
    <cellStyle name="常规 10 6 3 5 5 3" xfId="29098"/>
    <cellStyle name="常规 10 6 3 5 6" xfId="12946"/>
    <cellStyle name="常规 10 6 3 5 6 2" xfId="34480"/>
    <cellStyle name="常规 10 6 3 5 7" xfId="23716"/>
    <cellStyle name="常规 10 6 3 6" xfId="2630"/>
    <cellStyle name="常规 10 6 3 6 2" xfId="4422"/>
    <cellStyle name="常规 10 6 3 6 2 2" xfId="9804"/>
    <cellStyle name="常规 10 6 3 6 2 2 2" xfId="20568"/>
    <cellStyle name="常规 10 6 3 6 2 2 2 2" xfId="42102"/>
    <cellStyle name="常规 10 6 3 6 2 2 3" xfId="31338"/>
    <cellStyle name="常规 10 6 3 6 2 3" xfId="15186"/>
    <cellStyle name="常规 10 6 3 6 2 3 2" xfId="36720"/>
    <cellStyle name="常规 10 6 3 6 2 4" xfId="25956"/>
    <cellStyle name="常规 10 6 3 6 3" xfId="6214"/>
    <cellStyle name="常规 10 6 3 6 3 2" xfId="11596"/>
    <cellStyle name="常规 10 6 3 6 3 2 2" xfId="22360"/>
    <cellStyle name="常规 10 6 3 6 3 2 2 2" xfId="43894"/>
    <cellStyle name="常规 10 6 3 6 3 2 3" xfId="33130"/>
    <cellStyle name="常规 10 6 3 6 3 3" xfId="16978"/>
    <cellStyle name="常规 10 6 3 6 3 3 2" xfId="38512"/>
    <cellStyle name="常规 10 6 3 6 3 4" xfId="27748"/>
    <cellStyle name="常规 10 6 3 6 4" xfId="8012"/>
    <cellStyle name="常规 10 6 3 6 4 2" xfId="18776"/>
    <cellStyle name="常规 10 6 3 6 4 2 2" xfId="40310"/>
    <cellStyle name="常规 10 6 3 6 4 3" xfId="29546"/>
    <cellStyle name="常规 10 6 3 6 5" xfId="13394"/>
    <cellStyle name="常规 10 6 3 6 5 2" xfId="34928"/>
    <cellStyle name="常规 10 6 3 6 6" xfId="24164"/>
    <cellStyle name="常规 10 6 3 7" xfId="3526"/>
    <cellStyle name="常规 10 6 3 7 2" xfId="8908"/>
    <cellStyle name="常规 10 6 3 7 2 2" xfId="19672"/>
    <cellStyle name="常规 10 6 3 7 2 2 2" xfId="41206"/>
    <cellStyle name="常规 10 6 3 7 2 3" xfId="30442"/>
    <cellStyle name="常规 10 6 3 7 3" xfId="14290"/>
    <cellStyle name="常规 10 6 3 7 3 2" xfId="35824"/>
    <cellStyle name="常规 10 6 3 7 4" xfId="25060"/>
    <cellStyle name="常规 10 6 3 8" xfId="5318"/>
    <cellStyle name="常规 10 6 3 8 2" xfId="10700"/>
    <cellStyle name="常规 10 6 3 8 2 2" xfId="21464"/>
    <cellStyle name="常规 10 6 3 8 2 2 2" xfId="42998"/>
    <cellStyle name="常规 10 6 3 8 2 3" xfId="32234"/>
    <cellStyle name="常规 10 6 3 8 3" xfId="16082"/>
    <cellStyle name="常规 10 6 3 8 3 2" xfId="37616"/>
    <cellStyle name="常规 10 6 3 8 4" xfId="26852"/>
    <cellStyle name="常规 10 6 3 9" xfId="7116"/>
    <cellStyle name="常规 10 6 3 9 2" xfId="17880"/>
    <cellStyle name="常规 10 6 3 9 2 2" xfId="39414"/>
    <cellStyle name="常规 10 6 3 9 3" xfId="28650"/>
    <cellStyle name="常规 10 6 4" xfId="1761"/>
    <cellStyle name="常规 10 6 4 10" xfId="23296"/>
    <cellStyle name="常规 10 6 4 2" xfId="1873"/>
    <cellStyle name="常规 10 6 4 2 2" xfId="2097"/>
    <cellStyle name="常规 10 6 4 2 2 2" xfId="2546"/>
    <cellStyle name="常规 10 6 4 2 2 2 2" xfId="3442"/>
    <cellStyle name="常规 10 6 4 2 2 2 2 2" xfId="5234"/>
    <cellStyle name="常规 10 6 4 2 2 2 2 2 2" xfId="10616"/>
    <cellStyle name="常规 10 6 4 2 2 2 2 2 2 2" xfId="21380"/>
    <cellStyle name="常规 10 6 4 2 2 2 2 2 2 2 2" xfId="42914"/>
    <cellStyle name="常规 10 6 4 2 2 2 2 2 2 3" xfId="32150"/>
    <cellStyle name="常规 10 6 4 2 2 2 2 2 3" xfId="15998"/>
    <cellStyle name="常规 10 6 4 2 2 2 2 2 3 2" xfId="37532"/>
    <cellStyle name="常规 10 6 4 2 2 2 2 2 4" xfId="26768"/>
    <cellStyle name="常规 10 6 4 2 2 2 2 3" xfId="7026"/>
    <cellStyle name="常规 10 6 4 2 2 2 2 3 2" xfId="12408"/>
    <cellStyle name="常规 10 6 4 2 2 2 2 3 2 2" xfId="23172"/>
    <cellStyle name="常规 10 6 4 2 2 2 2 3 2 2 2" xfId="44706"/>
    <cellStyle name="常规 10 6 4 2 2 2 2 3 2 3" xfId="33942"/>
    <cellStyle name="常规 10 6 4 2 2 2 2 3 3" xfId="17790"/>
    <cellStyle name="常规 10 6 4 2 2 2 2 3 3 2" xfId="39324"/>
    <cellStyle name="常规 10 6 4 2 2 2 2 3 4" xfId="28560"/>
    <cellStyle name="常规 10 6 4 2 2 2 2 4" xfId="8824"/>
    <cellStyle name="常规 10 6 4 2 2 2 2 4 2" xfId="19588"/>
    <cellStyle name="常规 10 6 4 2 2 2 2 4 2 2" xfId="41122"/>
    <cellStyle name="常规 10 6 4 2 2 2 2 4 3" xfId="30358"/>
    <cellStyle name="常规 10 6 4 2 2 2 2 5" xfId="14206"/>
    <cellStyle name="常规 10 6 4 2 2 2 2 5 2" xfId="35740"/>
    <cellStyle name="常规 10 6 4 2 2 2 2 6" xfId="24976"/>
    <cellStyle name="常规 10 6 4 2 2 2 3" xfId="4338"/>
    <cellStyle name="常规 10 6 4 2 2 2 3 2" xfId="9720"/>
    <cellStyle name="常规 10 6 4 2 2 2 3 2 2" xfId="20484"/>
    <cellStyle name="常规 10 6 4 2 2 2 3 2 2 2" xfId="42018"/>
    <cellStyle name="常规 10 6 4 2 2 2 3 2 3" xfId="31254"/>
    <cellStyle name="常规 10 6 4 2 2 2 3 3" xfId="15102"/>
    <cellStyle name="常规 10 6 4 2 2 2 3 3 2" xfId="36636"/>
    <cellStyle name="常规 10 6 4 2 2 2 3 4" xfId="25872"/>
    <cellStyle name="常规 10 6 4 2 2 2 4" xfId="6130"/>
    <cellStyle name="常规 10 6 4 2 2 2 4 2" xfId="11512"/>
    <cellStyle name="常规 10 6 4 2 2 2 4 2 2" xfId="22276"/>
    <cellStyle name="常规 10 6 4 2 2 2 4 2 2 2" xfId="43810"/>
    <cellStyle name="常规 10 6 4 2 2 2 4 2 3" xfId="33046"/>
    <cellStyle name="常规 10 6 4 2 2 2 4 3" xfId="16894"/>
    <cellStyle name="常规 10 6 4 2 2 2 4 3 2" xfId="38428"/>
    <cellStyle name="常规 10 6 4 2 2 2 4 4" xfId="27664"/>
    <cellStyle name="常规 10 6 4 2 2 2 5" xfId="7928"/>
    <cellStyle name="常规 10 6 4 2 2 2 5 2" xfId="18692"/>
    <cellStyle name="常规 10 6 4 2 2 2 5 2 2" xfId="40226"/>
    <cellStyle name="常规 10 6 4 2 2 2 5 3" xfId="29462"/>
    <cellStyle name="常规 10 6 4 2 2 2 6" xfId="13310"/>
    <cellStyle name="常规 10 6 4 2 2 2 6 2" xfId="34844"/>
    <cellStyle name="常规 10 6 4 2 2 2 7" xfId="24080"/>
    <cellStyle name="常规 10 6 4 2 2 3" xfId="2994"/>
    <cellStyle name="常规 10 6 4 2 2 3 2" xfId="4786"/>
    <cellStyle name="常规 10 6 4 2 2 3 2 2" xfId="10168"/>
    <cellStyle name="常规 10 6 4 2 2 3 2 2 2" xfId="20932"/>
    <cellStyle name="常规 10 6 4 2 2 3 2 2 2 2" xfId="42466"/>
    <cellStyle name="常规 10 6 4 2 2 3 2 2 3" xfId="31702"/>
    <cellStyle name="常规 10 6 4 2 2 3 2 3" xfId="15550"/>
    <cellStyle name="常规 10 6 4 2 2 3 2 3 2" xfId="37084"/>
    <cellStyle name="常规 10 6 4 2 2 3 2 4" xfId="26320"/>
    <cellStyle name="常规 10 6 4 2 2 3 3" xfId="6578"/>
    <cellStyle name="常规 10 6 4 2 2 3 3 2" xfId="11960"/>
    <cellStyle name="常规 10 6 4 2 2 3 3 2 2" xfId="22724"/>
    <cellStyle name="常规 10 6 4 2 2 3 3 2 2 2" xfId="44258"/>
    <cellStyle name="常规 10 6 4 2 2 3 3 2 3" xfId="33494"/>
    <cellStyle name="常规 10 6 4 2 2 3 3 3" xfId="17342"/>
    <cellStyle name="常规 10 6 4 2 2 3 3 3 2" xfId="38876"/>
    <cellStyle name="常规 10 6 4 2 2 3 3 4" xfId="28112"/>
    <cellStyle name="常规 10 6 4 2 2 3 4" xfId="8376"/>
    <cellStyle name="常规 10 6 4 2 2 3 4 2" xfId="19140"/>
    <cellStyle name="常规 10 6 4 2 2 3 4 2 2" xfId="40674"/>
    <cellStyle name="常规 10 6 4 2 2 3 4 3" xfId="29910"/>
    <cellStyle name="常规 10 6 4 2 2 3 5" xfId="13758"/>
    <cellStyle name="常规 10 6 4 2 2 3 5 2" xfId="35292"/>
    <cellStyle name="常规 10 6 4 2 2 3 6" xfId="24528"/>
    <cellStyle name="常规 10 6 4 2 2 4" xfId="3890"/>
    <cellStyle name="常规 10 6 4 2 2 4 2" xfId="9272"/>
    <cellStyle name="常规 10 6 4 2 2 4 2 2" xfId="20036"/>
    <cellStyle name="常规 10 6 4 2 2 4 2 2 2" xfId="41570"/>
    <cellStyle name="常规 10 6 4 2 2 4 2 3" xfId="30806"/>
    <cellStyle name="常规 10 6 4 2 2 4 3" xfId="14654"/>
    <cellStyle name="常规 10 6 4 2 2 4 3 2" xfId="36188"/>
    <cellStyle name="常规 10 6 4 2 2 4 4" xfId="25424"/>
    <cellStyle name="常规 10 6 4 2 2 5" xfId="5682"/>
    <cellStyle name="常规 10 6 4 2 2 5 2" xfId="11064"/>
    <cellStyle name="常规 10 6 4 2 2 5 2 2" xfId="21828"/>
    <cellStyle name="常规 10 6 4 2 2 5 2 2 2" xfId="43362"/>
    <cellStyle name="常规 10 6 4 2 2 5 2 3" xfId="32598"/>
    <cellStyle name="常规 10 6 4 2 2 5 3" xfId="16446"/>
    <cellStyle name="常规 10 6 4 2 2 5 3 2" xfId="37980"/>
    <cellStyle name="常规 10 6 4 2 2 5 4" xfId="27216"/>
    <cellStyle name="常规 10 6 4 2 2 6" xfId="7480"/>
    <cellStyle name="常规 10 6 4 2 2 6 2" xfId="18244"/>
    <cellStyle name="常规 10 6 4 2 2 6 2 2" xfId="39778"/>
    <cellStyle name="常规 10 6 4 2 2 6 3" xfId="29014"/>
    <cellStyle name="常规 10 6 4 2 2 7" xfId="12862"/>
    <cellStyle name="常规 10 6 4 2 2 7 2" xfId="34396"/>
    <cellStyle name="常规 10 6 4 2 2 8" xfId="23632"/>
    <cellStyle name="常规 10 6 4 2 3" xfId="2322"/>
    <cellStyle name="常规 10 6 4 2 3 2" xfId="3218"/>
    <cellStyle name="常规 10 6 4 2 3 2 2" xfId="5010"/>
    <cellStyle name="常规 10 6 4 2 3 2 2 2" xfId="10392"/>
    <cellStyle name="常规 10 6 4 2 3 2 2 2 2" xfId="21156"/>
    <cellStyle name="常规 10 6 4 2 3 2 2 2 2 2" xfId="42690"/>
    <cellStyle name="常规 10 6 4 2 3 2 2 2 3" xfId="31926"/>
    <cellStyle name="常规 10 6 4 2 3 2 2 3" xfId="15774"/>
    <cellStyle name="常规 10 6 4 2 3 2 2 3 2" xfId="37308"/>
    <cellStyle name="常规 10 6 4 2 3 2 2 4" xfId="26544"/>
    <cellStyle name="常规 10 6 4 2 3 2 3" xfId="6802"/>
    <cellStyle name="常规 10 6 4 2 3 2 3 2" xfId="12184"/>
    <cellStyle name="常规 10 6 4 2 3 2 3 2 2" xfId="22948"/>
    <cellStyle name="常规 10 6 4 2 3 2 3 2 2 2" xfId="44482"/>
    <cellStyle name="常规 10 6 4 2 3 2 3 2 3" xfId="33718"/>
    <cellStyle name="常规 10 6 4 2 3 2 3 3" xfId="17566"/>
    <cellStyle name="常规 10 6 4 2 3 2 3 3 2" xfId="39100"/>
    <cellStyle name="常规 10 6 4 2 3 2 3 4" xfId="28336"/>
    <cellStyle name="常规 10 6 4 2 3 2 4" xfId="8600"/>
    <cellStyle name="常规 10 6 4 2 3 2 4 2" xfId="19364"/>
    <cellStyle name="常规 10 6 4 2 3 2 4 2 2" xfId="40898"/>
    <cellStyle name="常规 10 6 4 2 3 2 4 3" xfId="30134"/>
    <cellStyle name="常规 10 6 4 2 3 2 5" xfId="13982"/>
    <cellStyle name="常规 10 6 4 2 3 2 5 2" xfId="35516"/>
    <cellStyle name="常规 10 6 4 2 3 2 6" xfId="24752"/>
    <cellStyle name="常规 10 6 4 2 3 3" xfId="4114"/>
    <cellStyle name="常规 10 6 4 2 3 3 2" xfId="9496"/>
    <cellStyle name="常规 10 6 4 2 3 3 2 2" xfId="20260"/>
    <cellStyle name="常规 10 6 4 2 3 3 2 2 2" xfId="41794"/>
    <cellStyle name="常规 10 6 4 2 3 3 2 3" xfId="31030"/>
    <cellStyle name="常规 10 6 4 2 3 3 3" xfId="14878"/>
    <cellStyle name="常规 10 6 4 2 3 3 3 2" xfId="36412"/>
    <cellStyle name="常规 10 6 4 2 3 3 4" xfId="25648"/>
    <cellStyle name="常规 10 6 4 2 3 4" xfId="5906"/>
    <cellStyle name="常规 10 6 4 2 3 4 2" xfId="11288"/>
    <cellStyle name="常规 10 6 4 2 3 4 2 2" xfId="22052"/>
    <cellStyle name="常规 10 6 4 2 3 4 2 2 2" xfId="43586"/>
    <cellStyle name="常规 10 6 4 2 3 4 2 3" xfId="32822"/>
    <cellStyle name="常规 10 6 4 2 3 4 3" xfId="16670"/>
    <cellStyle name="常规 10 6 4 2 3 4 3 2" xfId="38204"/>
    <cellStyle name="常规 10 6 4 2 3 4 4" xfId="27440"/>
    <cellStyle name="常规 10 6 4 2 3 5" xfId="7704"/>
    <cellStyle name="常规 10 6 4 2 3 5 2" xfId="18468"/>
    <cellStyle name="常规 10 6 4 2 3 5 2 2" xfId="40002"/>
    <cellStyle name="常规 10 6 4 2 3 5 3" xfId="29238"/>
    <cellStyle name="常规 10 6 4 2 3 6" xfId="13086"/>
    <cellStyle name="常规 10 6 4 2 3 6 2" xfId="34620"/>
    <cellStyle name="常规 10 6 4 2 3 7" xfId="23856"/>
    <cellStyle name="常规 10 6 4 2 4" xfId="2770"/>
    <cellStyle name="常规 10 6 4 2 4 2" xfId="4562"/>
    <cellStyle name="常规 10 6 4 2 4 2 2" xfId="9944"/>
    <cellStyle name="常规 10 6 4 2 4 2 2 2" xfId="20708"/>
    <cellStyle name="常规 10 6 4 2 4 2 2 2 2" xfId="42242"/>
    <cellStyle name="常规 10 6 4 2 4 2 2 3" xfId="31478"/>
    <cellStyle name="常规 10 6 4 2 4 2 3" xfId="15326"/>
    <cellStyle name="常规 10 6 4 2 4 2 3 2" xfId="36860"/>
    <cellStyle name="常规 10 6 4 2 4 2 4" xfId="26096"/>
    <cellStyle name="常规 10 6 4 2 4 3" xfId="6354"/>
    <cellStyle name="常规 10 6 4 2 4 3 2" xfId="11736"/>
    <cellStyle name="常规 10 6 4 2 4 3 2 2" xfId="22500"/>
    <cellStyle name="常规 10 6 4 2 4 3 2 2 2" xfId="44034"/>
    <cellStyle name="常规 10 6 4 2 4 3 2 3" xfId="33270"/>
    <cellStyle name="常规 10 6 4 2 4 3 3" xfId="17118"/>
    <cellStyle name="常规 10 6 4 2 4 3 3 2" xfId="38652"/>
    <cellStyle name="常规 10 6 4 2 4 3 4" xfId="27888"/>
    <cellStyle name="常规 10 6 4 2 4 4" xfId="8152"/>
    <cellStyle name="常规 10 6 4 2 4 4 2" xfId="18916"/>
    <cellStyle name="常规 10 6 4 2 4 4 2 2" xfId="40450"/>
    <cellStyle name="常规 10 6 4 2 4 4 3" xfId="29686"/>
    <cellStyle name="常规 10 6 4 2 4 5" xfId="13534"/>
    <cellStyle name="常规 10 6 4 2 4 5 2" xfId="35068"/>
    <cellStyle name="常规 10 6 4 2 4 6" xfId="24304"/>
    <cellStyle name="常规 10 6 4 2 5" xfId="3666"/>
    <cellStyle name="常规 10 6 4 2 5 2" xfId="9048"/>
    <cellStyle name="常规 10 6 4 2 5 2 2" xfId="19812"/>
    <cellStyle name="常规 10 6 4 2 5 2 2 2" xfId="41346"/>
    <cellStyle name="常规 10 6 4 2 5 2 3" xfId="30582"/>
    <cellStyle name="常规 10 6 4 2 5 3" xfId="14430"/>
    <cellStyle name="常规 10 6 4 2 5 3 2" xfId="35964"/>
    <cellStyle name="常规 10 6 4 2 5 4" xfId="25200"/>
    <cellStyle name="常规 10 6 4 2 6" xfId="5458"/>
    <cellStyle name="常规 10 6 4 2 6 2" xfId="10840"/>
    <cellStyle name="常规 10 6 4 2 6 2 2" xfId="21604"/>
    <cellStyle name="常规 10 6 4 2 6 2 2 2" xfId="43138"/>
    <cellStyle name="常规 10 6 4 2 6 2 3" xfId="32374"/>
    <cellStyle name="常规 10 6 4 2 6 3" xfId="16222"/>
    <cellStyle name="常规 10 6 4 2 6 3 2" xfId="37756"/>
    <cellStyle name="常规 10 6 4 2 6 4" xfId="26992"/>
    <cellStyle name="常规 10 6 4 2 7" xfId="7256"/>
    <cellStyle name="常规 10 6 4 2 7 2" xfId="18020"/>
    <cellStyle name="常规 10 6 4 2 7 2 2" xfId="39554"/>
    <cellStyle name="常规 10 6 4 2 7 3" xfId="28790"/>
    <cellStyle name="常规 10 6 4 2 8" xfId="12638"/>
    <cellStyle name="常规 10 6 4 2 8 2" xfId="34172"/>
    <cellStyle name="常规 10 6 4 2 9" xfId="23408"/>
    <cellStyle name="常规 10 6 4 3" xfId="1985"/>
    <cellStyle name="常规 10 6 4 3 2" xfId="2434"/>
    <cellStyle name="常规 10 6 4 3 2 2" xfId="3330"/>
    <cellStyle name="常规 10 6 4 3 2 2 2" xfId="5122"/>
    <cellStyle name="常规 10 6 4 3 2 2 2 2" xfId="10504"/>
    <cellStyle name="常规 10 6 4 3 2 2 2 2 2" xfId="21268"/>
    <cellStyle name="常规 10 6 4 3 2 2 2 2 2 2" xfId="42802"/>
    <cellStyle name="常规 10 6 4 3 2 2 2 2 3" xfId="32038"/>
    <cellStyle name="常规 10 6 4 3 2 2 2 3" xfId="15886"/>
    <cellStyle name="常规 10 6 4 3 2 2 2 3 2" xfId="37420"/>
    <cellStyle name="常规 10 6 4 3 2 2 2 4" xfId="26656"/>
    <cellStyle name="常规 10 6 4 3 2 2 3" xfId="6914"/>
    <cellStyle name="常规 10 6 4 3 2 2 3 2" xfId="12296"/>
    <cellStyle name="常规 10 6 4 3 2 2 3 2 2" xfId="23060"/>
    <cellStyle name="常规 10 6 4 3 2 2 3 2 2 2" xfId="44594"/>
    <cellStyle name="常规 10 6 4 3 2 2 3 2 3" xfId="33830"/>
    <cellStyle name="常规 10 6 4 3 2 2 3 3" xfId="17678"/>
    <cellStyle name="常规 10 6 4 3 2 2 3 3 2" xfId="39212"/>
    <cellStyle name="常规 10 6 4 3 2 2 3 4" xfId="28448"/>
    <cellStyle name="常规 10 6 4 3 2 2 4" xfId="8712"/>
    <cellStyle name="常规 10 6 4 3 2 2 4 2" xfId="19476"/>
    <cellStyle name="常规 10 6 4 3 2 2 4 2 2" xfId="41010"/>
    <cellStyle name="常规 10 6 4 3 2 2 4 3" xfId="30246"/>
    <cellStyle name="常规 10 6 4 3 2 2 5" xfId="14094"/>
    <cellStyle name="常规 10 6 4 3 2 2 5 2" xfId="35628"/>
    <cellStyle name="常规 10 6 4 3 2 2 6" xfId="24864"/>
    <cellStyle name="常规 10 6 4 3 2 3" xfId="4226"/>
    <cellStyle name="常规 10 6 4 3 2 3 2" xfId="9608"/>
    <cellStyle name="常规 10 6 4 3 2 3 2 2" xfId="20372"/>
    <cellStyle name="常规 10 6 4 3 2 3 2 2 2" xfId="41906"/>
    <cellStyle name="常规 10 6 4 3 2 3 2 3" xfId="31142"/>
    <cellStyle name="常规 10 6 4 3 2 3 3" xfId="14990"/>
    <cellStyle name="常规 10 6 4 3 2 3 3 2" xfId="36524"/>
    <cellStyle name="常规 10 6 4 3 2 3 4" xfId="25760"/>
    <cellStyle name="常规 10 6 4 3 2 4" xfId="6018"/>
    <cellStyle name="常规 10 6 4 3 2 4 2" xfId="11400"/>
    <cellStyle name="常规 10 6 4 3 2 4 2 2" xfId="22164"/>
    <cellStyle name="常规 10 6 4 3 2 4 2 2 2" xfId="43698"/>
    <cellStyle name="常规 10 6 4 3 2 4 2 3" xfId="32934"/>
    <cellStyle name="常规 10 6 4 3 2 4 3" xfId="16782"/>
    <cellStyle name="常规 10 6 4 3 2 4 3 2" xfId="38316"/>
    <cellStyle name="常规 10 6 4 3 2 4 4" xfId="27552"/>
    <cellStyle name="常规 10 6 4 3 2 5" xfId="7816"/>
    <cellStyle name="常规 10 6 4 3 2 5 2" xfId="18580"/>
    <cellStyle name="常规 10 6 4 3 2 5 2 2" xfId="40114"/>
    <cellStyle name="常规 10 6 4 3 2 5 3" xfId="29350"/>
    <cellStyle name="常规 10 6 4 3 2 6" xfId="13198"/>
    <cellStyle name="常规 10 6 4 3 2 6 2" xfId="34732"/>
    <cellStyle name="常规 10 6 4 3 2 7" xfId="23968"/>
    <cellStyle name="常规 10 6 4 3 3" xfId="2882"/>
    <cellStyle name="常规 10 6 4 3 3 2" xfId="4674"/>
    <cellStyle name="常规 10 6 4 3 3 2 2" xfId="10056"/>
    <cellStyle name="常规 10 6 4 3 3 2 2 2" xfId="20820"/>
    <cellStyle name="常规 10 6 4 3 3 2 2 2 2" xfId="42354"/>
    <cellStyle name="常规 10 6 4 3 3 2 2 3" xfId="31590"/>
    <cellStyle name="常规 10 6 4 3 3 2 3" xfId="15438"/>
    <cellStyle name="常规 10 6 4 3 3 2 3 2" xfId="36972"/>
    <cellStyle name="常规 10 6 4 3 3 2 4" xfId="26208"/>
    <cellStyle name="常规 10 6 4 3 3 3" xfId="6466"/>
    <cellStyle name="常规 10 6 4 3 3 3 2" xfId="11848"/>
    <cellStyle name="常规 10 6 4 3 3 3 2 2" xfId="22612"/>
    <cellStyle name="常规 10 6 4 3 3 3 2 2 2" xfId="44146"/>
    <cellStyle name="常规 10 6 4 3 3 3 2 3" xfId="33382"/>
    <cellStyle name="常规 10 6 4 3 3 3 3" xfId="17230"/>
    <cellStyle name="常规 10 6 4 3 3 3 3 2" xfId="38764"/>
    <cellStyle name="常规 10 6 4 3 3 3 4" xfId="28000"/>
    <cellStyle name="常规 10 6 4 3 3 4" xfId="8264"/>
    <cellStyle name="常规 10 6 4 3 3 4 2" xfId="19028"/>
    <cellStyle name="常规 10 6 4 3 3 4 2 2" xfId="40562"/>
    <cellStyle name="常规 10 6 4 3 3 4 3" xfId="29798"/>
    <cellStyle name="常规 10 6 4 3 3 5" xfId="13646"/>
    <cellStyle name="常规 10 6 4 3 3 5 2" xfId="35180"/>
    <cellStyle name="常规 10 6 4 3 3 6" xfId="24416"/>
    <cellStyle name="常规 10 6 4 3 4" xfId="3778"/>
    <cellStyle name="常规 10 6 4 3 4 2" xfId="9160"/>
    <cellStyle name="常规 10 6 4 3 4 2 2" xfId="19924"/>
    <cellStyle name="常规 10 6 4 3 4 2 2 2" xfId="41458"/>
    <cellStyle name="常规 10 6 4 3 4 2 3" xfId="30694"/>
    <cellStyle name="常规 10 6 4 3 4 3" xfId="14542"/>
    <cellStyle name="常规 10 6 4 3 4 3 2" xfId="36076"/>
    <cellStyle name="常规 10 6 4 3 4 4" xfId="25312"/>
    <cellStyle name="常规 10 6 4 3 5" xfId="5570"/>
    <cellStyle name="常规 10 6 4 3 5 2" xfId="10952"/>
    <cellStyle name="常规 10 6 4 3 5 2 2" xfId="21716"/>
    <cellStyle name="常规 10 6 4 3 5 2 2 2" xfId="43250"/>
    <cellStyle name="常规 10 6 4 3 5 2 3" xfId="32486"/>
    <cellStyle name="常规 10 6 4 3 5 3" xfId="16334"/>
    <cellStyle name="常规 10 6 4 3 5 3 2" xfId="37868"/>
    <cellStyle name="常规 10 6 4 3 5 4" xfId="27104"/>
    <cellStyle name="常规 10 6 4 3 6" xfId="7368"/>
    <cellStyle name="常规 10 6 4 3 6 2" xfId="18132"/>
    <cellStyle name="常规 10 6 4 3 6 2 2" xfId="39666"/>
    <cellStyle name="常规 10 6 4 3 6 3" xfId="28902"/>
    <cellStyle name="常规 10 6 4 3 7" xfId="12750"/>
    <cellStyle name="常规 10 6 4 3 7 2" xfId="34284"/>
    <cellStyle name="常规 10 6 4 3 8" xfId="23520"/>
    <cellStyle name="常规 10 6 4 4" xfId="2210"/>
    <cellStyle name="常规 10 6 4 4 2" xfId="3106"/>
    <cellStyle name="常规 10 6 4 4 2 2" xfId="4898"/>
    <cellStyle name="常规 10 6 4 4 2 2 2" xfId="10280"/>
    <cellStyle name="常规 10 6 4 4 2 2 2 2" xfId="21044"/>
    <cellStyle name="常规 10 6 4 4 2 2 2 2 2" xfId="42578"/>
    <cellStyle name="常规 10 6 4 4 2 2 2 3" xfId="31814"/>
    <cellStyle name="常规 10 6 4 4 2 2 3" xfId="15662"/>
    <cellStyle name="常规 10 6 4 4 2 2 3 2" xfId="37196"/>
    <cellStyle name="常规 10 6 4 4 2 2 4" xfId="26432"/>
    <cellStyle name="常规 10 6 4 4 2 3" xfId="6690"/>
    <cellStyle name="常规 10 6 4 4 2 3 2" xfId="12072"/>
    <cellStyle name="常规 10 6 4 4 2 3 2 2" xfId="22836"/>
    <cellStyle name="常规 10 6 4 4 2 3 2 2 2" xfId="44370"/>
    <cellStyle name="常规 10 6 4 4 2 3 2 3" xfId="33606"/>
    <cellStyle name="常规 10 6 4 4 2 3 3" xfId="17454"/>
    <cellStyle name="常规 10 6 4 4 2 3 3 2" xfId="38988"/>
    <cellStyle name="常规 10 6 4 4 2 3 4" xfId="28224"/>
    <cellStyle name="常规 10 6 4 4 2 4" xfId="8488"/>
    <cellStyle name="常规 10 6 4 4 2 4 2" xfId="19252"/>
    <cellStyle name="常规 10 6 4 4 2 4 2 2" xfId="40786"/>
    <cellStyle name="常规 10 6 4 4 2 4 3" xfId="30022"/>
    <cellStyle name="常规 10 6 4 4 2 5" xfId="13870"/>
    <cellStyle name="常规 10 6 4 4 2 5 2" xfId="35404"/>
    <cellStyle name="常规 10 6 4 4 2 6" xfId="24640"/>
    <cellStyle name="常规 10 6 4 4 3" xfId="4002"/>
    <cellStyle name="常规 10 6 4 4 3 2" xfId="9384"/>
    <cellStyle name="常规 10 6 4 4 3 2 2" xfId="20148"/>
    <cellStyle name="常规 10 6 4 4 3 2 2 2" xfId="41682"/>
    <cellStyle name="常规 10 6 4 4 3 2 3" xfId="30918"/>
    <cellStyle name="常规 10 6 4 4 3 3" xfId="14766"/>
    <cellStyle name="常规 10 6 4 4 3 3 2" xfId="36300"/>
    <cellStyle name="常规 10 6 4 4 3 4" xfId="25536"/>
    <cellStyle name="常规 10 6 4 4 4" xfId="5794"/>
    <cellStyle name="常规 10 6 4 4 4 2" xfId="11176"/>
    <cellStyle name="常规 10 6 4 4 4 2 2" xfId="21940"/>
    <cellStyle name="常规 10 6 4 4 4 2 2 2" xfId="43474"/>
    <cellStyle name="常规 10 6 4 4 4 2 3" xfId="32710"/>
    <cellStyle name="常规 10 6 4 4 4 3" xfId="16558"/>
    <cellStyle name="常规 10 6 4 4 4 3 2" xfId="38092"/>
    <cellStyle name="常规 10 6 4 4 4 4" xfId="27328"/>
    <cellStyle name="常规 10 6 4 4 5" xfId="7592"/>
    <cellStyle name="常规 10 6 4 4 5 2" xfId="18356"/>
    <cellStyle name="常规 10 6 4 4 5 2 2" xfId="39890"/>
    <cellStyle name="常规 10 6 4 4 5 3" xfId="29126"/>
    <cellStyle name="常规 10 6 4 4 6" xfId="12974"/>
    <cellStyle name="常规 10 6 4 4 6 2" xfId="34508"/>
    <cellStyle name="常规 10 6 4 4 7" xfId="23744"/>
    <cellStyle name="常规 10 6 4 5" xfId="2658"/>
    <cellStyle name="常规 10 6 4 5 2" xfId="4450"/>
    <cellStyle name="常规 10 6 4 5 2 2" xfId="9832"/>
    <cellStyle name="常规 10 6 4 5 2 2 2" xfId="20596"/>
    <cellStyle name="常规 10 6 4 5 2 2 2 2" xfId="42130"/>
    <cellStyle name="常规 10 6 4 5 2 2 3" xfId="31366"/>
    <cellStyle name="常规 10 6 4 5 2 3" xfId="15214"/>
    <cellStyle name="常规 10 6 4 5 2 3 2" xfId="36748"/>
    <cellStyle name="常规 10 6 4 5 2 4" xfId="25984"/>
    <cellStyle name="常规 10 6 4 5 3" xfId="6242"/>
    <cellStyle name="常规 10 6 4 5 3 2" xfId="11624"/>
    <cellStyle name="常规 10 6 4 5 3 2 2" xfId="22388"/>
    <cellStyle name="常规 10 6 4 5 3 2 2 2" xfId="43922"/>
    <cellStyle name="常规 10 6 4 5 3 2 3" xfId="33158"/>
    <cellStyle name="常规 10 6 4 5 3 3" xfId="17006"/>
    <cellStyle name="常规 10 6 4 5 3 3 2" xfId="38540"/>
    <cellStyle name="常规 10 6 4 5 3 4" xfId="27776"/>
    <cellStyle name="常规 10 6 4 5 4" xfId="8040"/>
    <cellStyle name="常规 10 6 4 5 4 2" xfId="18804"/>
    <cellStyle name="常规 10 6 4 5 4 2 2" xfId="40338"/>
    <cellStyle name="常规 10 6 4 5 4 3" xfId="29574"/>
    <cellStyle name="常规 10 6 4 5 5" xfId="13422"/>
    <cellStyle name="常规 10 6 4 5 5 2" xfId="34956"/>
    <cellStyle name="常规 10 6 4 5 6" xfId="24192"/>
    <cellStyle name="常规 10 6 4 6" xfId="3554"/>
    <cellStyle name="常规 10 6 4 6 2" xfId="8936"/>
    <cellStyle name="常规 10 6 4 6 2 2" xfId="19700"/>
    <cellStyle name="常规 10 6 4 6 2 2 2" xfId="41234"/>
    <cellStyle name="常规 10 6 4 6 2 3" xfId="30470"/>
    <cellStyle name="常规 10 6 4 6 3" xfId="14318"/>
    <cellStyle name="常规 10 6 4 6 3 2" xfId="35852"/>
    <cellStyle name="常规 10 6 4 6 4" xfId="25088"/>
    <cellStyle name="常规 10 6 4 7" xfId="5346"/>
    <cellStyle name="常规 10 6 4 7 2" xfId="10728"/>
    <cellStyle name="常规 10 6 4 7 2 2" xfId="21492"/>
    <cellStyle name="常规 10 6 4 7 2 2 2" xfId="43026"/>
    <cellStyle name="常规 10 6 4 7 2 3" xfId="32262"/>
    <cellStyle name="常规 10 6 4 7 3" xfId="16110"/>
    <cellStyle name="常规 10 6 4 7 3 2" xfId="37644"/>
    <cellStyle name="常规 10 6 4 7 4" xfId="26880"/>
    <cellStyle name="常规 10 6 4 8" xfId="7144"/>
    <cellStyle name="常规 10 6 4 8 2" xfId="17908"/>
    <cellStyle name="常规 10 6 4 8 2 2" xfId="39442"/>
    <cellStyle name="常规 10 6 4 8 3" xfId="28678"/>
    <cellStyle name="常规 10 6 4 9" xfId="12526"/>
    <cellStyle name="常规 10 6 4 9 2" xfId="34060"/>
    <cellStyle name="常规 10 6 5" xfId="1817"/>
    <cellStyle name="常规 10 6 5 2" xfId="2041"/>
    <cellStyle name="常规 10 6 5 2 2" xfId="2490"/>
    <cellStyle name="常规 10 6 5 2 2 2" xfId="3386"/>
    <cellStyle name="常规 10 6 5 2 2 2 2" xfId="5178"/>
    <cellStyle name="常规 10 6 5 2 2 2 2 2" xfId="10560"/>
    <cellStyle name="常规 10 6 5 2 2 2 2 2 2" xfId="21324"/>
    <cellStyle name="常规 10 6 5 2 2 2 2 2 2 2" xfId="42858"/>
    <cellStyle name="常规 10 6 5 2 2 2 2 2 3" xfId="32094"/>
    <cellStyle name="常规 10 6 5 2 2 2 2 3" xfId="15942"/>
    <cellStyle name="常规 10 6 5 2 2 2 2 3 2" xfId="37476"/>
    <cellStyle name="常规 10 6 5 2 2 2 2 4" xfId="26712"/>
    <cellStyle name="常规 10 6 5 2 2 2 3" xfId="6970"/>
    <cellStyle name="常规 10 6 5 2 2 2 3 2" xfId="12352"/>
    <cellStyle name="常规 10 6 5 2 2 2 3 2 2" xfId="23116"/>
    <cellStyle name="常规 10 6 5 2 2 2 3 2 2 2" xfId="44650"/>
    <cellStyle name="常规 10 6 5 2 2 2 3 2 3" xfId="33886"/>
    <cellStyle name="常规 10 6 5 2 2 2 3 3" xfId="17734"/>
    <cellStyle name="常规 10 6 5 2 2 2 3 3 2" xfId="39268"/>
    <cellStyle name="常规 10 6 5 2 2 2 3 4" xfId="28504"/>
    <cellStyle name="常规 10 6 5 2 2 2 4" xfId="8768"/>
    <cellStyle name="常规 10 6 5 2 2 2 4 2" xfId="19532"/>
    <cellStyle name="常规 10 6 5 2 2 2 4 2 2" xfId="41066"/>
    <cellStyle name="常规 10 6 5 2 2 2 4 3" xfId="30302"/>
    <cellStyle name="常规 10 6 5 2 2 2 5" xfId="14150"/>
    <cellStyle name="常规 10 6 5 2 2 2 5 2" xfId="35684"/>
    <cellStyle name="常规 10 6 5 2 2 2 6" xfId="24920"/>
    <cellStyle name="常规 10 6 5 2 2 3" xfId="4282"/>
    <cellStyle name="常规 10 6 5 2 2 3 2" xfId="9664"/>
    <cellStyle name="常规 10 6 5 2 2 3 2 2" xfId="20428"/>
    <cellStyle name="常规 10 6 5 2 2 3 2 2 2" xfId="41962"/>
    <cellStyle name="常规 10 6 5 2 2 3 2 3" xfId="31198"/>
    <cellStyle name="常规 10 6 5 2 2 3 3" xfId="15046"/>
    <cellStyle name="常规 10 6 5 2 2 3 3 2" xfId="36580"/>
    <cellStyle name="常规 10 6 5 2 2 3 4" xfId="25816"/>
    <cellStyle name="常规 10 6 5 2 2 4" xfId="6074"/>
    <cellStyle name="常规 10 6 5 2 2 4 2" xfId="11456"/>
    <cellStyle name="常规 10 6 5 2 2 4 2 2" xfId="22220"/>
    <cellStyle name="常规 10 6 5 2 2 4 2 2 2" xfId="43754"/>
    <cellStyle name="常规 10 6 5 2 2 4 2 3" xfId="32990"/>
    <cellStyle name="常规 10 6 5 2 2 4 3" xfId="16838"/>
    <cellStyle name="常规 10 6 5 2 2 4 3 2" xfId="38372"/>
    <cellStyle name="常规 10 6 5 2 2 4 4" xfId="27608"/>
    <cellStyle name="常规 10 6 5 2 2 5" xfId="7872"/>
    <cellStyle name="常规 10 6 5 2 2 5 2" xfId="18636"/>
    <cellStyle name="常规 10 6 5 2 2 5 2 2" xfId="40170"/>
    <cellStyle name="常规 10 6 5 2 2 5 3" xfId="29406"/>
    <cellStyle name="常规 10 6 5 2 2 6" xfId="13254"/>
    <cellStyle name="常规 10 6 5 2 2 6 2" xfId="34788"/>
    <cellStyle name="常规 10 6 5 2 2 7" xfId="24024"/>
    <cellStyle name="常规 10 6 5 2 3" xfId="2938"/>
    <cellStyle name="常规 10 6 5 2 3 2" xfId="4730"/>
    <cellStyle name="常规 10 6 5 2 3 2 2" xfId="10112"/>
    <cellStyle name="常规 10 6 5 2 3 2 2 2" xfId="20876"/>
    <cellStyle name="常规 10 6 5 2 3 2 2 2 2" xfId="42410"/>
    <cellStyle name="常规 10 6 5 2 3 2 2 3" xfId="31646"/>
    <cellStyle name="常规 10 6 5 2 3 2 3" xfId="15494"/>
    <cellStyle name="常规 10 6 5 2 3 2 3 2" xfId="37028"/>
    <cellStyle name="常规 10 6 5 2 3 2 4" xfId="26264"/>
    <cellStyle name="常规 10 6 5 2 3 3" xfId="6522"/>
    <cellStyle name="常规 10 6 5 2 3 3 2" xfId="11904"/>
    <cellStyle name="常规 10 6 5 2 3 3 2 2" xfId="22668"/>
    <cellStyle name="常规 10 6 5 2 3 3 2 2 2" xfId="44202"/>
    <cellStyle name="常规 10 6 5 2 3 3 2 3" xfId="33438"/>
    <cellStyle name="常规 10 6 5 2 3 3 3" xfId="17286"/>
    <cellStyle name="常规 10 6 5 2 3 3 3 2" xfId="38820"/>
    <cellStyle name="常规 10 6 5 2 3 3 4" xfId="28056"/>
    <cellStyle name="常规 10 6 5 2 3 4" xfId="8320"/>
    <cellStyle name="常规 10 6 5 2 3 4 2" xfId="19084"/>
    <cellStyle name="常规 10 6 5 2 3 4 2 2" xfId="40618"/>
    <cellStyle name="常规 10 6 5 2 3 4 3" xfId="29854"/>
    <cellStyle name="常规 10 6 5 2 3 5" xfId="13702"/>
    <cellStyle name="常规 10 6 5 2 3 5 2" xfId="35236"/>
    <cellStyle name="常规 10 6 5 2 3 6" xfId="24472"/>
    <cellStyle name="常规 10 6 5 2 4" xfId="3834"/>
    <cellStyle name="常规 10 6 5 2 4 2" xfId="9216"/>
    <cellStyle name="常规 10 6 5 2 4 2 2" xfId="19980"/>
    <cellStyle name="常规 10 6 5 2 4 2 2 2" xfId="41514"/>
    <cellStyle name="常规 10 6 5 2 4 2 3" xfId="30750"/>
    <cellStyle name="常规 10 6 5 2 4 3" xfId="14598"/>
    <cellStyle name="常规 10 6 5 2 4 3 2" xfId="36132"/>
    <cellStyle name="常规 10 6 5 2 4 4" xfId="25368"/>
    <cellStyle name="常规 10 6 5 2 5" xfId="5626"/>
    <cellStyle name="常规 10 6 5 2 5 2" xfId="11008"/>
    <cellStyle name="常规 10 6 5 2 5 2 2" xfId="21772"/>
    <cellStyle name="常规 10 6 5 2 5 2 2 2" xfId="43306"/>
    <cellStyle name="常规 10 6 5 2 5 2 3" xfId="32542"/>
    <cellStyle name="常规 10 6 5 2 5 3" xfId="16390"/>
    <cellStyle name="常规 10 6 5 2 5 3 2" xfId="37924"/>
    <cellStyle name="常规 10 6 5 2 5 4" xfId="27160"/>
    <cellStyle name="常规 10 6 5 2 6" xfId="7424"/>
    <cellStyle name="常规 10 6 5 2 6 2" xfId="18188"/>
    <cellStyle name="常规 10 6 5 2 6 2 2" xfId="39722"/>
    <cellStyle name="常规 10 6 5 2 6 3" xfId="28958"/>
    <cellStyle name="常规 10 6 5 2 7" xfId="12806"/>
    <cellStyle name="常规 10 6 5 2 7 2" xfId="34340"/>
    <cellStyle name="常规 10 6 5 2 8" xfId="23576"/>
    <cellStyle name="常规 10 6 5 3" xfId="2266"/>
    <cellStyle name="常规 10 6 5 3 2" xfId="3162"/>
    <cellStyle name="常规 10 6 5 3 2 2" xfId="4954"/>
    <cellStyle name="常规 10 6 5 3 2 2 2" xfId="10336"/>
    <cellStyle name="常规 10 6 5 3 2 2 2 2" xfId="21100"/>
    <cellStyle name="常规 10 6 5 3 2 2 2 2 2" xfId="42634"/>
    <cellStyle name="常规 10 6 5 3 2 2 2 3" xfId="31870"/>
    <cellStyle name="常规 10 6 5 3 2 2 3" xfId="15718"/>
    <cellStyle name="常规 10 6 5 3 2 2 3 2" xfId="37252"/>
    <cellStyle name="常规 10 6 5 3 2 2 4" xfId="26488"/>
    <cellStyle name="常规 10 6 5 3 2 3" xfId="6746"/>
    <cellStyle name="常规 10 6 5 3 2 3 2" xfId="12128"/>
    <cellStyle name="常规 10 6 5 3 2 3 2 2" xfId="22892"/>
    <cellStyle name="常规 10 6 5 3 2 3 2 2 2" xfId="44426"/>
    <cellStyle name="常规 10 6 5 3 2 3 2 3" xfId="33662"/>
    <cellStyle name="常规 10 6 5 3 2 3 3" xfId="17510"/>
    <cellStyle name="常规 10 6 5 3 2 3 3 2" xfId="39044"/>
    <cellStyle name="常规 10 6 5 3 2 3 4" xfId="28280"/>
    <cellStyle name="常规 10 6 5 3 2 4" xfId="8544"/>
    <cellStyle name="常规 10 6 5 3 2 4 2" xfId="19308"/>
    <cellStyle name="常规 10 6 5 3 2 4 2 2" xfId="40842"/>
    <cellStyle name="常规 10 6 5 3 2 4 3" xfId="30078"/>
    <cellStyle name="常规 10 6 5 3 2 5" xfId="13926"/>
    <cellStyle name="常规 10 6 5 3 2 5 2" xfId="35460"/>
    <cellStyle name="常规 10 6 5 3 2 6" xfId="24696"/>
    <cellStyle name="常规 10 6 5 3 3" xfId="4058"/>
    <cellStyle name="常规 10 6 5 3 3 2" xfId="9440"/>
    <cellStyle name="常规 10 6 5 3 3 2 2" xfId="20204"/>
    <cellStyle name="常规 10 6 5 3 3 2 2 2" xfId="41738"/>
    <cellStyle name="常规 10 6 5 3 3 2 3" xfId="30974"/>
    <cellStyle name="常规 10 6 5 3 3 3" xfId="14822"/>
    <cellStyle name="常规 10 6 5 3 3 3 2" xfId="36356"/>
    <cellStyle name="常规 10 6 5 3 3 4" xfId="25592"/>
    <cellStyle name="常规 10 6 5 3 4" xfId="5850"/>
    <cellStyle name="常规 10 6 5 3 4 2" xfId="11232"/>
    <cellStyle name="常规 10 6 5 3 4 2 2" xfId="21996"/>
    <cellStyle name="常规 10 6 5 3 4 2 2 2" xfId="43530"/>
    <cellStyle name="常规 10 6 5 3 4 2 3" xfId="32766"/>
    <cellStyle name="常规 10 6 5 3 4 3" xfId="16614"/>
    <cellStyle name="常规 10 6 5 3 4 3 2" xfId="38148"/>
    <cellStyle name="常规 10 6 5 3 4 4" xfId="27384"/>
    <cellStyle name="常规 10 6 5 3 5" xfId="7648"/>
    <cellStyle name="常规 10 6 5 3 5 2" xfId="18412"/>
    <cellStyle name="常规 10 6 5 3 5 2 2" xfId="39946"/>
    <cellStyle name="常规 10 6 5 3 5 3" xfId="29182"/>
    <cellStyle name="常规 10 6 5 3 6" xfId="13030"/>
    <cellStyle name="常规 10 6 5 3 6 2" xfId="34564"/>
    <cellStyle name="常规 10 6 5 3 7" xfId="23800"/>
    <cellStyle name="常规 10 6 5 4" xfId="2714"/>
    <cellStyle name="常规 10 6 5 4 2" xfId="4506"/>
    <cellStyle name="常规 10 6 5 4 2 2" xfId="9888"/>
    <cellStyle name="常规 10 6 5 4 2 2 2" xfId="20652"/>
    <cellStyle name="常规 10 6 5 4 2 2 2 2" xfId="42186"/>
    <cellStyle name="常规 10 6 5 4 2 2 3" xfId="31422"/>
    <cellStyle name="常规 10 6 5 4 2 3" xfId="15270"/>
    <cellStyle name="常规 10 6 5 4 2 3 2" xfId="36804"/>
    <cellStyle name="常规 10 6 5 4 2 4" xfId="26040"/>
    <cellStyle name="常规 10 6 5 4 3" xfId="6298"/>
    <cellStyle name="常规 10 6 5 4 3 2" xfId="11680"/>
    <cellStyle name="常规 10 6 5 4 3 2 2" xfId="22444"/>
    <cellStyle name="常规 10 6 5 4 3 2 2 2" xfId="43978"/>
    <cellStyle name="常规 10 6 5 4 3 2 3" xfId="33214"/>
    <cellStyle name="常规 10 6 5 4 3 3" xfId="17062"/>
    <cellStyle name="常规 10 6 5 4 3 3 2" xfId="38596"/>
    <cellStyle name="常规 10 6 5 4 3 4" xfId="27832"/>
    <cellStyle name="常规 10 6 5 4 4" xfId="8096"/>
    <cellStyle name="常规 10 6 5 4 4 2" xfId="18860"/>
    <cellStyle name="常规 10 6 5 4 4 2 2" xfId="40394"/>
    <cellStyle name="常规 10 6 5 4 4 3" xfId="29630"/>
    <cellStyle name="常规 10 6 5 4 5" xfId="13478"/>
    <cellStyle name="常规 10 6 5 4 5 2" xfId="35012"/>
    <cellStyle name="常规 10 6 5 4 6" xfId="24248"/>
    <cellStyle name="常规 10 6 5 5" xfId="3610"/>
    <cellStyle name="常规 10 6 5 5 2" xfId="8992"/>
    <cellStyle name="常规 10 6 5 5 2 2" xfId="19756"/>
    <cellStyle name="常规 10 6 5 5 2 2 2" xfId="41290"/>
    <cellStyle name="常规 10 6 5 5 2 3" xfId="30526"/>
    <cellStyle name="常规 10 6 5 5 3" xfId="14374"/>
    <cellStyle name="常规 10 6 5 5 3 2" xfId="35908"/>
    <cellStyle name="常规 10 6 5 5 4" xfId="25144"/>
    <cellStyle name="常规 10 6 5 6" xfId="5402"/>
    <cellStyle name="常规 10 6 5 6 2" xfId="10784"/>
    <cellStyle name="常规 10 6 5 6 2 2" xfId="21548"/>
    <cellStyle name="常规 10 6 5 6 2 2 2" xfId="43082"/>
    <cellStyle name="常规 10 6 5 6 2 3" xfId="32318"/>
    <cellStyle name="常规 10 6 5 6 3" xfId="16166"/>
    <cellStyle name="常规 10 6 5 6 3 2" xfId="37700"/>
    <cellStyle name="常规 10 6 5 6 4" xfId="26936"/>
    <cellStyle name="常规 10 6 5 7" xfId="7200"/>
    <cellStyle name="常规 10 6 5 7 2" xfId="17964"/>
    <cellStyle name="常规 10 6 5 7 2 2" xfId="39498"/>
    <cellStyle name="常规 10 6 5 7 3" xfId="28734"/>
    <cellStyle name="常规 10 6 5 8" xfId="12582"/>
    <cellStyle name="常规 10 6 5 8 2" xfId="34116"/>
    <cellStyle name="常规 10 6 5 9" xfId="23352"/>
    <cellStyle name="常规 10 6 6" xfId="1929"/>
    <cellStyle name="常规 10 6 6 2" xfId="2378"/>
    <cellStyle name="常规 10 6 6 2 2" xfId="3274"/>
    <cellStyle name="常规 10 6 6 2 2 2" xfId="5066"/>
    <cellStyle name="常规 10 6 6 2 2 2 2" xfId="10448"/>
    <cellStyle name="常规 10 6 6 2 2 2 2 2" xfId="21212"/>
    <cellStyle name="常规 10 6 6 2 2 2 2 2 2" xfId="42746"/>
    <cellStyle name="常规 10 6 6 2 2 2 2 3" xfId="31982"/>
    <cellStyle name="常规 10 6 6 2 2 2 3" xfId="15830"/>
    <cellStyle name="常规 10 6 6 2 2 2 3 2" xfId="37364"/>
    <cellStyle name="常规 10 6 6 2 2 2 4" xfId="26600"/>
    <cellStyle name="常规 10 6 6 2 2 3" xfId="6858"/>
    <cellStyle name="常规 10 6 6 2 2 3 2" xfId="12240"/>
    <cellStyle name="常规 10 6 6 2 2 3 2 2" xfId="23004"/>
    <cellStyle name="常规 10 6 6 2 2 3 2 2 2" xfId="44538"/>
    <cellStyle name="常规 10 6 6 2 2 3 2 3" xfId="33774"/>
    <cellStyle name="常规 10 6 6 2 2 3 3" xfId="17622"/>
    <cellStyle name="常规 10 6 6 2 2 3 3 2" xfId="39156"/>
    <cellStyle name="常规 10 6 6 2 2 3 4" xfId="28392"/>
    <cellStyle name="常规 10 6 6 2 2 4" xfId="8656"/>
    <cellStyle name="常规 10 6 6 2 2 4 2" xfId="19420"/>
    <cellStyle name="常规 10 6 6 2 2 4 2 2" xfId="40954"/>
    <cellStyle name="常规 10 6 6 2 2 4 3" xfId="30190"/>
    <cellStyle name="常规 10 6 6 2 2 5" xfId="14038"/>
    <cellStyle name="常规 10 6 6 2 2 5 2" xfId="35572"/>
    <cellStyle name="常规 10 6 6 2 2 6" xfId="24808"/>
    <cellStyle name="常规 10 6 6 2 3" xfId="4170"/>
    <cellStyle name="常规 10 6 6 2 3 2" xfId="9552"/>
    <cellStyle name="常规 10 6 6 2 3 2 2" xfId="20316"/>
    <cellStyle name="常规 10 6 6 2 3 2 2 2" xfId="41850"/>
    <cellStyle name="常规 10 6 6 2 3 2 3" xfId="31086"/>
    <cellStyle name="常规 10 6 6 2 3 3" xfId="14934"/>
    <cellStyle name="常规 10 6 6 2 3 3 2" xfId="36468"/>
    <cellStyle name="常规 10 6 6 2 3 4" xfId="25704"/>
    <cellStyle name="常规 10 6 6 2 4" xfId="5962"/>
    <cellStyle name="常规 10 6 6 2 4 2" xfId="11344"/>
    <cellStyle name="常规 10 6 6 2 4 2 2" xfId="22108"/>
    <cellStyle name="常规 10 6 6 2 4 2 2 2" xfId="43642"/>
    <cellStyle name="常规 10 6 6 2 4 2 3" xfId="32878"/>
    <cellStyle name="常规 10 6 6 2 4 3" xfId="16726"/>
    <cellStyle name="常规 10 6 6 2 4 3 2" xfId="38260"/>
    <cellStyle name="常规 10 6 6 2 4 4" xfId="27496"/>
    <cellStyle name="常规 10 6 6 2 5" xfId="7760"/>
    <cellStyle name="常规 10 6 6 2 5 2" xfId="18524"/>
    <cellStyle name="常规 10 6 6 2 5 2 2" xfId="40058"/>
    <cellStyle name="常规 10 6 6 2 5 3" xfId="29294"/>
    <cellStyle name="常规 10 6 6 2 6" xfId="13142"/>
    <cellStyle name="常规 10 6 6 2 6 2" xfId="34676"/>
    <cellStyle name="常规 10 6 6 2 7" xfId="23912"/>
    <cellStyle name="常规 10 6 6 3" xfId="2826"/>
    <cellStyle name="常规 10 6 6 3 2" xfId="4618"/>
    <cellStyle name="常规 10 6 6 3 2 2" xfId="10000"/>
    <cellStyle name="常规 10 6 6 3 2 2 2" xfId="20764"/>
    <cellStyle name="常规 10 6 6 3 2 2 2 2" xfId="42298"/>
    <cellStyle name="常规 10 6 6 3 2 2 3" xfId="31534"/>
    <cellStyle name="常规 10 6 6 3 2 3" xfId="15382"/>
    <cellStyle name="常规 10 6 6 3 2 3 2" xfId="36916"/>
    <cellStyle name="常规 10 6 6 3 2 4" xfId="26152"/>
    <cellStyle name="常规 10 6 6 3 3" xfId="6410"/>
    <cellStyle name="常规 10 6 6 3 3 2" xfId="11792"/>
    <cellStyle name="常规 10 6 6 3 3 2 2" xfId="22556"/>
    <cellStyle name="常规 10 6 6 3 3 2 2 2" xfId="44090"/>
    <cellStyle name="常规 10 6 6 3 3 2 3" xfId="33326"/>
    <cellStyle name="常规 10 6 6 3 3 3" xfId="17174"/>
    <cellStyle name="常规 10 6 6 3 3 3 2" xfId="38708"/>
    <cellStyle name="常规 10 6 6 3 3 4" xfId="27944"/>
    <cellStyle name="常规 10 6 6 3 4" xfId="8208"/>
    <cellStyle name="常规 10 6 6 3 4 2" xfId="18972"/>
    <cellStyle name="常规 10 6 6 3 4 2 2" xfId="40506"/>
    <cellStyle name="常规 10 6 6 3 4 3" xfId="29742"/>
    <cellStyle name="常规 10 6 6 3 5" xfId="13590"/>
    <cellStyle name="常规 10 6 6 3 5 2" xfId="35124"/>
    <cellStyle name="常规 10 6 6 3 6" xfId="24360"/>
    <cellStyle name="常规 10 6 6 4" xfId="3722"/>
    <cellStyle name="常规 10 6 6 4 2" xfId="9104"/>
    <cellStyle name="常规 10 6 6 4 2 2" xfId="19868"/>
    <cellStyle name="常规 10 6 6 4 2 2 2" xfId="41402"/>
    <cellStyle name="常规 10 6 6 4 2 3" xfId="30638"/>
    <cellStyle name="常规 10 6 6 4 3" xfId="14486"/>
    <cellStyle name="常规 10 6 6 4 3 2" xfId="36020"/>
    <cellStyle name="常规 10 6 6 4 4" xfId="25256"/>
    <cellStyle name="常规 10 6 6 5" xfId="5514"/>
    <cellStyle name="常规 10 6 6 5 2" xfId="10896"/>
    <cellStyle name="常规 10 6 6 5 2 2" xfId="21660"/>
    <cellStyle name="常规 10 6 6 5 2 2 2" xfId="43194"/>
    <cellStyle name="常规 10 6 6 5 2 3" xfId="32430"/>
    <cellStyle name="常规 10 6 6 5 3" xfId="16278"/>
    <cellStyle name="常规 10 6 6 5 3 2" xfId="37812"/>
    <cellStyle name="常规 10 6 6 5 4" xfId="27048"/>
    <cellStyle name="常规 10 6 6 6" xfId="7312"/>
    <cellStyle name="常规 10 6 6 6 2" xfId="18076"/>
    <cellStyle name="常规 10 6 6 6 2 2" xfId="39610"/>
    <cellStyle name="常规 10 6 6 6 3" xfId="28846"/>
    <cellStyle name="常规 10 6 6 7" xfId="12694"/>
    <cellStyle name="常规 10 6 6 7 2" xfId="34228"/>
    <cellStyle name="常规 10 6 6 8" xfId="23464"/>
    <cellStyle name="常规 10 6 7" xfId="2154"/>
    <cellStyle name="常规 10 6 7 2" xfId="3050"/>
    <cellStyle name="常规 10 6 7 2 2" xfId="4842"/>
    <cellStyle name="常规 10 6 7 2 2 2" xfId="10224"/>
    <cellStyle name="常规 10 6 7 2 2 2 2" xfId="20988"/>
    <cellStyle name="常规 10 6 7 2 2 2 2 2" xfId="42522"/>
    <cellStyle name="常规 10 6 7 2 2 2 3" xfId="31758"/>
    <cellStyle name="常规 10 6 7 2 2 3" xfId="15606"/>
    <cellStyle name="常规 10 6 7 2 2 3 2" xfId="37140"/>
    <cellStyle name="常规 10 6 7 2 2 4" xfId="26376"/>
    <cellStyle name="常规 10 6 7 2 3" xfId="6634"/>
    <cellStyle name="常规 10 6 7 2 3 2" xfId="12016"/>
    <cellStyle name="常规 10 6 7 2 3 2 2" xfId="22780"/>
    <cellStyle name="常规 10 6 7 2 3 2 2 2" xfId="44314"/>
    <cellStyle name="常规 10 6 7 2 3 2 3" xfId="33550"/>
    <cellStyle name="常规 10 6 7 2 3 3" xfId="17398"/>
    <cellStyle name="常规 10 6 7 2 3 3 2" xfId="38932"/>
    <cellStyle name="常规 10 6 7 2 3 4" xfId="28168"/>
    <cellStyle name="常规 10 6 7 2 4" xfId="8432"/>
    <cellStyle name="常规 10 6 7 2 4 2" xfId="19196"/>
    <cellStyle name="常规 10 6 7 2 4 2 2" xfId="40730"/>
    <cellStyle name="常规 10 6 7 2 4 3" xfId="29966"/>
    <cellStyle name="常规 10 6 7 2 5" xfId="13814"/>
    <cellStyle name="常规 10 6 7 2 5 2" xfId="35348"/>
    <cellStyle name="常规 10 6 7 2 6" xfId="24584"/>
    <cellStyle name="常规 10 6 7 3" xfId="3946"/>
    <cellStyle name="常规 10 6 7 3 2" xfId="9328"/>
    <cellStyle name="常规 10 6 7 3 2 2" xfId="20092"/>
    <cellStyle name="常规 10 6 7 3 2 2 2" xfId="41626"/>
    <cellStyle name="常规 10 6 7 3 2 3" xfId="30862"/>
    <cellStyle name="常规 10 6 7 3 3" xfId="14710"/>
    <cellStyle name="常规 10 6 7 3 3 2" xfId="36244"/>
    <cellStyle name="常规 10 6 7 3 4" xfId="25480"/>
    <cellStyle name="常规 10 6 7 4" xfId="5738"/>
    <cellStyle name="常规 10 6 7 4 2" xfId="11120"/>
    <cellStyle name="常规 10 6 7 4 2 2" xfId="21884"/>
    <cellStyle name="常规 10 6 7 4 2 2 2" xfId="43418"/>
    <cellStyle name="常规 10 6 7 4 2 3" xfId="32654"/>
    <cellStyle name="常规 10 6 7 4 3" xfId="16502"/>
    <cellStyle name="常规 10 6 7 4 3 2" xfId="38036"/>
    <cellStyle name="常规 10 6 7 4 4" xfId="27272"/>
    <cellStyle name="常规 10 6 7 5" xfId="7536"/>
    <cellStyle name="常规 10 6 7 5 2" xfId="18300"/>
    <cellStyle name="常规 10 6 7 5 2 2" xfId="39834"/>
    <cellStyle name="常规 10 6 7 5 3" xfId="29070"/>
    <cellStyle name="常规 10 6 7 6" xfId="12918"/>
    <cellStyle name="常规 10 6 7 6 2" xfId="34452"/>
    <cellStyle name="常规 10 6 7 7" xfId="23688"/>
    <cellStyle name="常规 10 6 8" xfId="2602"/>
    <cellStyle name="常规 10 6 8 2" xfId="4394"/>
    <cellStyle name="常规 10 6 8 2 2" xfId="9776"/>
    <cellStyle name="常规 10 6 8 2 2 2" xfId="20540"/>
    <cellStyle name="常规 10 6 8 2 2 2 2" xfId="42074"/>
    <cellStyle name="常规 10 6 8 2 2 3" xfId="31310"/>
    <cellStyle name="常规 10 6 8 2 3" xfId="15158"/>
    <cellStyle name="常规 10 6 8 2 3 2" xfId="36692"/>
    <cellStyle name="常规 10 6 8 2 4" xfId="25928"/>
    <cellStyle name="常规 10 6 8 3" xfId="6186"/>
    <cellStyle name="常规 10 6 8 3 2" xfId="11568"/>
    <cellStyle name="常规 10 6 8 3 2 2" xfId="22332"/>
    <cellStyle name="常规 10 6 8 3 2 2 2" xfId="43866"/>
    <cellStyle name="常规 10 6 8 3 2 3" xfId="33102"/>
    <cellStyle name="常规 10 6 8 3 3" xfId="16950"/>
    <cellStyle name="常规 10 6 8 3 3 2" xfId="38484"/>
    <cellStyle name="常规 10 6 8 3 4" xfId="27720"/>
    <cellStyle name="常规 10 6 8 4" xfId="7984"/>
    <cellStyle name="常规 10 6 8 4 2" xfId="18748"/>
    <cellStyle name="常规 10 6 8 4 2 2" xfId="40282"/>
    <cellStyle name="常规 10 6 8 4 3" xfId="29518"/>
    <cellStyle name="常规 10 6 8 5" xfId="13366"/>
    <cellStyle name="常规 10 6 8 5 2" xfId="34900"/>
    <cellStyle name="常规 10 6 8 6" xfId="24136"/>
    <cellStyle name="常规 10 6 9" xfId="3498"/>
    <cellStyle name="常规 10 6 9 2" xfId="8880"/>
    <cellStyle name="常规 10 6 9 2 2" xfId="19644"/>
    <cellStyle name="常规 10 6 9 2 2 2" xfId="41178"/>
    <cellStyle name="常规 10 6 9 2 3" xfId="30414"/>
    <cellStyle name="常规 10 6 9 3" xfId="14262"/>
    <cellStyle name="常规 10 6 9 3 2" xfId="35796"/>
    <cellStyle name="常规 10 6 9 4" xfId="25032"/>
    <cellStyle name="常规 10 7" xfId="1712"/>
    <cellStyle name="常规 10 7 10" xfId="7095"/>
    <cellStyle name="常规 10 7 10 2" xfId="17859"/>
    <cellStyle name="常规 10 7 10 2 2" xfId="39393"/>
    <cellStyle name="常规 10 7 10 3" xfId="28629"/>
    <cellStyle name="常规 10 7 11" xfId="12477"/>
    <cellStyle name="常规 10 7 11 2" xfId="34011"/>
    <cellStyle name="常规 10 7 12" xfId="23247"/>
    <cellStyle name="常规 10 7 2" xfId="1740"/>
    <cellStyle name="常规 10 7 2 10" xfId="12505"/>
    <cellStyle name="常规 10 7 2 10 2" xfId="34039"/>
    <cellStyle name="常规 10 7 2 11" xfId="23275"/>
    <cellStyle name="常规 10 7 2 2" xfId="1796"/>
    <cellStyle name="常规 10 7 2 2 10" xfId="23331"/>
    <cellStyle name="常规 10 7 2 2 2" xfId="1908"/>
    <cellStyle name="常规 10 7 2 2 2 2" xfId="2132"/>
    <cellStyle name="常规 10 7 2 2 2 2 2" xfId="2581"/>
    <cellStyle name="常规 10 7 2 2 2 2 2 2" xfId="3477"/>
    <cellStyle name="常规 10 7 2 2 2 2 2 2 2" xfId="5269"/>
    <cellStyle name="常规 10 7 2 2 2 2 2 2 2 2" xfId="10651"/>
    <cellStyle name="常规 10 7 2 2 2 2 2 2 2 2 2" xfId="21415"/>
    <cellStyle name="常规 10 7 2 2 2 2 2 2 2 2 2 2" xfId="42949"/>
    <cellStyle name="常规 10 7 2 2 2 2 2 2 2 2 3" xfId="32185"/>
    <cellStyle name="常规 10 7 2 2 2 2 2 2 2 3" xfId="16033"/>
    <cellStyle name="常规 10 7 2 2 2 2 2 2 2 3 2" xfId="37567"/>
    <cellStyle name="常规 10 7 2 2 2 2 2 2 2 4" xfId="26803"/>
    <cellStyle name="常规 10 7 2 2 2 2 2 2 3" xfId="7061"/>
    <cellStyle name="常规 10 7 2 2 2 2 2 2 3 2" xfId="12443"/>
    <cellStyle name="常规 10 7 2 2 2 2 2 2 3 2 2" xfId="23207"/>
    <cellStyle name="常规 10 7 2 2 2 2 2 2 3 2 2 2" xfId="44741"/>
    <cellStyle name="常规 10 7 2 2 2 2 2 2 3 2 3" xfId="33977"/>
    <cellStyle name="常规 10 7 2 2 2 2 2 2 3 3" xfId="17825"/>
    <cellStyle name="常规 10 7 2 2 2 2 2 2 3 3 2" xfId="39359"/>
    <cellStyle name="常规 10 7 2 2 2 2 2 2 3 4" xfId="28595"/>
    <cellStyle name="常规 10 7 2 2 2 2 2 2 4" xfId="8859"/>
    <cellStyle name="常规 10 7 2 2 2 2 2 2 4 2" xfId="19623"/>
    <cellStyle name="常规 10 7 2 2 2 2 2 2 4 2 2" xfId="41157"/>
    <cellStyle name="常规 10 7 2 2 2 2 2 2 4 3" xfId="30393"/>
    <cellStyle name="常规 10 7 2 2 2 2 2 2 5" xfId="14241"/>
    <cellStyle name="常规 10 7 2 2 2 2 2 2 5 2" xfId="35775"/>
    <cellStyle name="常规 10 7 2 2 2 2 2 2 6" xfId="25011"/>
    <cellStyle name="常规 10 7 2 2 2 2 2 3" xfId="4373"/>
    <cellStyle name="常规 10 7 2 2 2 2 2 3 2" xfId="9755"/>
    <cellStyle name="常规 10 7 2 2 2 2 2 3 2 2" xfId="20519"/>
    <cellStyle name="常规 10 7 2 2 2 2 2 3 2 2 2" xfId="42053"/>
    <cellStyle name="常规 10 7 2 2 2 2 2 3 2 3" xfId="31289"/>
    <cellStyle name="常规 10 7 2 2 2 2 2 3 3" xfId="15137"/>
    <cellStyle name="常规 10 7 2 2 2 2 2 3 3 2" xfId="36671"/>
    <cellStyle name="常规 10 7 2 2 2 2 2 3 4" xfId="25907"/>
    <cellStyle name="常规 10 7 2 2 2 2 2 4" xfId="6165"/>
    <cellStyle name="常规 10 7 2 2 2 2 2 4 2" xfId="11547"/>
    <cellStyle name="常规 10 7 2 2 2 2 2 4 2 2" xfId="22311"/>
    <cellStyle name="常规 10 7 2 2 2 2 2 4 2 2 2" xfId="43845"/>
    <cellStyle name="常规 10 7 2 2 2 2 2 4 2 3" xfId="33081"/>
    <cellStyle name="常规 10 7 2 2 2 2 2 4 3" xfId="16929"/>
    <cellStyle name="常规 10 7 2 2 2 2 2 4 3 2" xfId="38463"/>
    <cellStyle name="常规 10 7 2 2 2 2 2 4 4" xfId="27699"/>
    <cellStyle name="常规 10 7 2 2 2 2 2 5" xfId="7963"/>
    <cellStyle name="常规 10 7 2 2 2 2 2 5 2" xfId="18727"/>
    <cellStyle name="常规 10 7 2 2 2 2 2 5 2 2" xfId="40261"/>
    <cellStyle name="常规 10 7 2 2 2 2 2 5 3" xfId="29497"/>
    <cellStyle name="常规 10 7 2 2 2 2 2 6" xfId="13345"/>
    <cellStyle name="常规 10 7 2 2 2 2 2 6 2" xfId="34879"/>
    <cellStyle name="常规 10 7 2 2 2 2 2 7" xfId="24115"/>
    <cellStyle name="常规 10 7 2 2 2 2 3" xfId="3029"/>
    <cellStyle name="常规 10 7 2 2 2 2 3 2" xfId="4821"/>
    <cellStyle name="常规 10 7 2 2 2 2 3 2 2" xfId="10203"/>
    <cellStyle name="常规 10 7 2 2 2 2 3 2 2 2" xfId="20967"/>
    <cellStyle name="常规 10 7 2 2 2 2 3 2 2 2 2" xfId="42501"/>
    <cellStyle name="常规 10 7 2 2 2 2 3 2 2 3" xfId="31737"/>
    <cellStyle name="常规 10 7 2 2 2 2 3 2 3" xfId="15585"/>
    <cellStyle name="常规 10 7 2 2 2 2 3 2 3 2" xfId="37119"/>
    <cellStyle name="常规 10 7 2 2 2 2 3 2 4" xfId="26355"/>
    <cellStyle name="常规 10 7 2 2 2 2 3 3" xfId="6613"/>
    <cellStyle name="常规 10 7 2 2 2 2 3 3 2" xfId="11995"/>
    <cellStyle name="常规 10 7 2 2 2 2 3 3 2 2" xfId="22759"/>
    <cellStyle name="常规 10 7 2 2 2 2 3 3 2 2 2" xfId="44293"/>
    <cellStyle name="常规 10 7 2 2 2 2 3 3 2 3" xfId="33529"/>
    <cellStyle name="常规 10 7 2 2 2 2 3 3 3" xfId="17377"/>
    <cellStyle name="常规 10 7 2 2 2 2 3 3 3 2" xfId="38911"/>
    <cellStyle name="常规 10 7 2 2 2 2 3 3 4" xfId="28147"/>
    <cellStyle name="常规 10 7 2 2 2 2 3 4" xfId="8411"/>
    <cellStyle name="常规 10 7 2 2 2 2 3 4 2" xfId="19175"/>
    <cellStyle name="常规 10 7 2 2 2 2 3 4 2 2" xfId="40709"/>
    <cellStyle name="常规 10 7 2 2 2 2 3 4 3" xfId="29945"/>
    <cellStyle name="常规 10 7 2 2 2 2 3 5" xfId="13793"/>
    <cellStyle name="常规 10 7 2 2 2 2 3 5 2" xfId="35327"/>
    <cellStyle name="常规 10 7 2 2 2 2 3 6" xfId="24563"/>
    <cellStyle name="常规 10 7 2 2 2 2 4" xfId="3925"/>
    <cellStyle name="常规 10 7 2 2 2 2 4 2" xfId="9307"/>
    <cellStyle name="常规 10 7 2 2 2 2 4 2 2" xfId="20071"/>
    <cellStyle name="常规 10 7 2 2 2 2 4 2 2 2" xfId="41605"/>
    <cellStyle name="常规 10 7 2 2 2 2 4 2 3" xfId="30841"/>
    <cellStyle name="常规 10 7 2 2 2 2 4 3" xfId="14689"/>
    <cellStyle name="常规 10 7 2 2 2 2 4 3 2" xfId="36223"/>
    <cellStyle name="常规 10 7 2 2 2 2 4 4" xfId="25459"/>
    <cellStyle name="常规 10 7 2 2 2 2 5" xfId="5717"/>
    <cellStyle name="常规 10 7 2 2 2 2 5 2" xfId="11099"/>
    <cellStyle name="常规 10 7 2 2 2 2 5 2 2" xfId="21863"/>
    <cellStyle name="常规 10 7 2 2 2 2 5 2 2 2" xfId="43397"/>
    <cellStyle name="常规 10 7 2 2 2 2 5 2 3" xfId="32633"/>
    <cellStyle name="常规 10 7 2 2 2 2 5 3" xfId="16481"/>
    <cellStyle name="常规 10 7 2 2 2 2 5 3 2" xfId="38015"/>
    <cellStyle name="常规 10 7 2 2 2 2 5 4" xfId="27251"/>
    <cellStyle name="常规 10 7 2 2 2 2 6" xfId="7515"/>
    <cellStyle name="常规 10 7 2 2 2 2 6 2" xfId="18279"/>
    <cellStyle name="常规 10 7 2 2 2 2 6 2 2" xfId="39813"/>
    <cellStyle name="常规 10 7 2 2 2 2 6 3" xfId="29049"/>
    <cellStyle name="常规 10 7 2 2 2 2 7" xfId="12897"/>
    <cellStyle name="常规 10 7 2 2 2 2 7 2" xfId="34431"/>
    <cellStyle name="常规 10 7 2 2 2 2 8" xfId="23667"/>
    <cellStyle name="常规 10 7 2 2 2 3" xfId="2357"/>
    <cellStyle name="常规 10 7 2 2 2 3 2" xfId="3253"/>
    <cellStyle name="常规 10 7 2 2 2 3 2 2" xfId="5045"/>
    <cellStyle name="常规 10 7 2 2 2 3 2 2 2" xfId="10427"/>
    <cellStyle name="常规 10 7 2 2 2 3 2 2 2 2" xfId="21191"/>
    <cellStyle name="常规 10 7 2 2 2 3 2 2 2 2 2" xfId="42725"/>
    <cellStyle name="常规 10 7 2 2 2 3 2 2 2 3" xfId="31961"/>
    <cellStyle name="常规 10 7 2 2 2 3 2 2 3" xfId="15809"/>
    <cellStyle name="常规 10 7 2 2 2 3 2 2 3 2" xfId="37343"/>
    <cellStyle name="常规 10 7 2 2 2 3 2 2 4" xfId="26579"/>
    <cellStyle name="常规 10 7 2 2 2 3 2 3" xfId="6837"/>
    <cellStyle name="常规 10 7 2 2 2 3 2 3 2" xfId="12219"/>
    <cellStyle name="常规 10 7 2 2 2 3 2 3 2 2" xfId="22983"/>
    <cellStyle name="常规 10 7 2 2 2 3 2 3 2 2 2" xfId="44517"/>
    <cellStyle name="常规 10 7 2 2 2 3 2 3 2 3" xfId="33753"/>
    <cellStyle name="常规 10 7 2 2 2 3 2 3 3" xfId="17601"/>
    <cellStyle name="常规 10 7 2 2 2 3 2 3 3 2" xfId="39135"/>
    <cellStyle name="常规 10 7 2 2 2 3 2 3 4" xfId="28371"/>
    <cellStyle name="常规 10 7 2 2 2 3 2 4" xfId="8635"/>
    <cellStyle name="常规 10 7 2 2 2 3 2 4 2" xfId="19399"/>
    <cellStyle name="常规 10 7 2 2 2 3 2 4 2 2" xfId="40933"/>
    <cellStyle name="常规 10 7 2 2 2 3 2 4 3" xfId="30169"/>
    <cellStyle name="常规 10 7 2 2 2 3 2 5" xfId="14017"/>
    <cellStyle name="常规 10 7 2 2 2 3 2 5 2" xfId="35551"/>
    <cellStyle name="常规 10 7 2 2 2 3 2 6" xfId="24787"/>
    <cellStyle name="常规 10 7 2 2 2 3 3" xfId="4149"/>
    <cellStyle name="常规 10 7 2 2 2 3 3 2" xfId="9531"/>
    <cellStyle name="常规 10 7 2 2 2 3 3 2 2" xfId="20295"/>
    <cellStyle name="常规 10 7 2 2 2 3 3 2 2 2" xfId="41829"/>
    <cellStyle name="常规 10 7 2 2 2 3 3 2 3" xfId="31065"/>
    <cellStyle name="常规 10 7 2 2 2 3 3 3" xfId="14913"/>
    <cellStyle name="常规 10 7 2 2 2 3 3 3 2" xfId="36447"/>
    <cellStyle name="常规 10 7 2 2 2 3 3 4" xfId="25683"/>
    <cellStyle name="常规 10 7 2 2 2 3 4" xfId="5941"/>
    <cellStyle name="常规 10 7 2 2 2 3 4 2" xfId="11323"/>
    <cellStyle name="常规 10 7 2 2 2 3 4 2 2" xfId="22087"/>
    <cellStyle name="常规 10 7 2 2 2 3 4 2 2 2" xfId="43621"/>
    <cellStyle name="常规 10 7 2 2 2 3 4 2 3" xfId="32857"/>
    <cellStyle name="常规 10 7 2 2 2 3 4 3" xfId="16705"/>
    <cellStyle name="常规 10 7 2 2 2 3 4 3 2" xfId="38239"/>
    <cellStyle name="常规 10 7 2 2 2 3 4 4" xfId="27475"/>
    <cellStyle name="常规 10 7 2 2 2 3 5" xfId="7739"/>
    <cellStyle name="常规 10 7 2 2 2 3 5 2" xfId="18503"/>
    <cellStyle name="常规 10 7 2 2 2 3 5 2 2" xfId="40037"/>
    <cellStyle name="常规 10 7 2 2 2 3 5 3" xfId="29273"/>
    <cellStyle name="常规 10 7 2 2 2 3 6" xfId="13121"/>
    <cellStyle name="常规 10 7 2 2 2 3 6 2" xfId="34655"/>
    <cellStyle name="常规 10 7 2 2 2 3 7" xfId="23891"/>
    <cellStyle name="常规 10 7 2 2 2 4" xfId="2805"/>
    <cellStyle name="常规 10 7 2 2 2 4 2" xfId="4597"/>
    <cellStyle name="常规 10 7 2 2 2 4 2 2" xfId="9979"/>
    <cellStyle name="常规 10 7 2 2 2 4 2 2 2" xfId="20743"/>
    <cellStyle name="常规 10 7 2 2 2 4 2 2 2 2" xfId="42277"/>
    <cellStyle name="常规 10 7 2 2 2 4 2 2 3" xfId="31513"/>
    <cellStyle name="常规 10 7 2 2 2 4 2 3" xfId="15361"/>
    <cellStyle name="常规 10 7 2 2 2 4 2 3 2" xfId="36895"/>
    <cellStyle name="常规 10 7 2 2 2 4 2 4" xfId="26131"/>
    <cellStyle name="常规 10 7 2 2 2 4 3" xfId="6389"/>
    <cellStyle name="常规 10 7 2 2 2 4 3 2" xfId="11771"/>
    <cellStyle name="常规 10 7 2 2 2 4 3 2 2" xfId="22535"/>
    <cellStyle name="常规 10 7 2 2 2 4 3 2 2 2" xfId="44069"/>
    <cellStyle name="常规 10 7 2 2 2 4 3 2 3" xfId="33305"/>
    <cellStyle name="常规 10 7 2 2 2 4 3 3" xfId="17153"/>
    <cellStyle name="常规 10 7 2 2 2 4 3 3 2" xfId="38687"/>
    <cellStyle name="常规 10 7 2 2 2 4 3 4" xfId="27923"/>
    <cellStyle name="常规 10 7 2 2 2 4 4" xfId="8187"/>
    <cellStyle name="常规 10 7 2 2 2 4 4 2" xfId="18951"/>
    <cellStyle name="常规 10 7 2 2 2 4 4 2 2" xfId="40485"/>
    <cellStyle name="常规 10 7 2 2 2 4 4 3" xfId="29721"/>
    <cellStyle name="常规 10 7 2 2 2 4 5" xfId="13569"/>
    <cellStyle name="常规 10 7 2 2 2 4 5 2" xfId="35103"/>
    <cellStyle name="常规 10 7 2 2 2 4 6" xfId="24339"/>
    <cellStyle name="常规 10 7 2 2 2 5" xfId="3701"/>
    <cellStyle name="常规 10 7 2 2 2 5 2" xfId="9083"/>
    <cellStyle name="常规 10 7 2 2 2 5 2 2" xfId="19847"/>
    <cellStyle name="常规 10 7 2 2 2 5 2 2 2" xfId="41381"/>
    <cellStyle name="常规 10 7 2 2 2 5 2 3" xfId="30617"/>
    <cellStyle name="常规 10 7 2 2 2 5 3" xfId="14465"/>
    <cellStyle name="常规 10 7 2 2 2 5 3 2" xfId="35999"/>
    <cellStyle name="常规 10 7 2 2 2 5 4" xfId="25235"/>
    <cellStyle name="常规 10 7 2 2 2 6" xfId="5493"/>
    <cellStyle name="常规 10 7 2 2 2 6 2" xfId="10875"/>
    <cellStyle name="常规 10 7 2 2 2 6 2 2" xfId="21639"/>
    <cellStyle name="常规 10 7 2 2 2 6 2 2 2" xfId="43173"/>
    <cellStyle name="常规 10 7 2 2 2 6 2 3" xfId="32409"/>
    <cellStyle name="常规 10 7 2 2 2 6 3" xfId="16257"/>
    <cellStyle name="常规 10 7 2 2 2 6 3 2" xfId="37791"/>
    <cellStyle name="常规 10 7 2 2 2 6 4" xfId="27027"/>
    <cellStyle name="常规 10 7 2 2 2 7" xfId="7291"/>
    <cellStyle name="常规 10 7 2 2 2 7 2" xfId="18055"/>
    <cellStyle name="常规 10 7 2 2 2 7 2 2" xfId="39589"/>
    <cellStyle name="常规 10 7 2 2 2 7 3" xfId="28825"/>
    <cellStyle name="常规 10 7 2 2 2 8" xfId="12673"/>
    <cellStyle name="常规 10 7 2 2 2 8 2" xfId="34207"/>
    <cellStyle name="常规 10 7 2 2 2 9" xfId="23443"/>
    <cellStyle name="常规 10 7 2 2 3" xfId="2020"/>
    <cellStyle name="常规 10 7 2 2 3 2" xfId="2469"/>
    <cellStyle name="常规 10 7 2 2 3 2 2" xfId="3365"/>
    <cellStyle name="常规 10 7 2 2 3 2 2 2" xfId="5157"/>
    <cellStyle name="常规 10 7 2 2 3 2 2 2 2" xfId="10539"/>
    <cellStyle name="常规 10 7 2 2 3 2 2 2 2 2" xfId="21303"/>
    <cellStyle name="常规 10 7 2 2 3 2 2 2 2 2 2" xfId="42837"/>
    <cellStyle name="常规 10 7 2 2 3 2 2 2 2 3" xfId="32073"/>
    <cellStyle name="常规 10 7 2 2 3 2 2 2 3" xfId="15921"/>
    <cellStyle name="常规 10 7 2 2 3 2 2 2 3 2" xfId="37455"/>
    <cellStyle name="常规 10 7 2 2 3 2 2 2 4" xfId="26691"/>
    <cellStyle name="常规 10 7 2 2 3 2 2 3" xfId="6949"/>
    <cellStyle name="常规 10 7 2 2 3 2 2 3 2" xfId="12331"/>
    <cellStyle name="常规 10 7 2 2 3 2 2 3 2 2" xfId="23095"/>
    <cellStyle name="常规 10 7 2 2 3 2 2 3 2 2 2" xfId="44629"/>
    <cellStyle name="常规 10 7 2 2 3 2 2 3 2 3" xfId="33865"/>
    <cellStyle name="常规 10 7 2 2 3 2 2 3 3" xfId="17713"/>
    <cellStyle name="常规 10 7 2 2 3 2 2 3 3 2" xfId="39247"/>
    <cellStyle name="常规 10 7 2 2 3 2 2 3 4" xfId="28483"/>
    <cellStyle name="常规 10 7 2 2 3 2 2 4" xfId="8747"/>
    <cellStyle name="常规 10 7 2 2 3 2 2 4 2" xfId="19511"/>
    <cellStyle name="常规 10 7 2 2 3 2 2 4 2 2" xfId="41045"/>
    <cellStyle name="常规 10 7 2 2 3 2 2 4 3" xfId="30281"/>
    <cellStyle name="常规 10 7 2 2 3 2 2 5" xfId="14129"/>
    <cellStyle name="常规 10 7 2 2 3 2 2 5 2" xfId="35663"/>
    <cellStyle name="常规 10 7 2 2 3 2 2 6" xfId="24899"/>
    <cellStyle name="常规 10 7 2 2 3 2 3" xfId="4261"/>
    <cellStyle name="常规 10 7 2 2 3 2 3 2" xfId="9643"/>
    <cellStyle name="常规 10 7 2 2 3 2 3 2 2" xfId="20407"/>
    <cellStyle name="常规 10 7 2 2 3 2 3 2 2 2" xfId="41941"/>
    <cellStyle name="常规 10 7 2 2 3 2 3 2 3" xfId="31177"/>
    <cellStyle name="常规 10 7 2 2 3 2 3 3" xfId="15025"/>
    <cellStyle name="常规 10 7 2 2 3 2 3 3 2" xfId="36559"/>
    <cellStyle name="常规 10 7 2 2 3 2 3 4" xfId="25795"/>
    <cellStyle name="常规 10 7 2 2 3 2 4" xfId="6053"/>
    <cellStyle name="常规 10 7 2 2 3 2 4 2" xfId="11435"/>
    <cellStyle name="常规 10 7 2 2 3 2 4 2 2" xfId="22199"/>
    <cellStyle name="常规 10 7 2 2 3 2 4 2 2 2" xfId="43733"/>
    <cellStyle name="常规 10 7 2 2 3 2 4 2 3" xfId="32969"/>
    <cellStyle name="常规 10 7 2 2 3 2 4 3" xfId="16817"/>
    <cellStyle name="常规 10 7 2 2 3 2 4 3 2" xfId="38351"/>
    <cellStyle name="常规 10 7 2 2 3 2 4 4" xfId="27587"/>
    <cellStyle name="常规 10 7 2 2 3 2 5" xfId="7851"/>
    <cellStyle name="常规 10 7 2 2 3 2 5 2" xfId="18615"/>
    <cellStyle name="常规 10 7 2 2 3 2 5 2 2" xfId="40149"/>
    <cellStyle name="常规 10 7 2 2 3 2 5 3" xfId="29385"/>
    <cellStyle name="常规 10 7 2 2 3 2 6" xfId="13233"/>
    <cellStyle name="常规 10 7 2 2 3 2 6 2" xfId="34767"/>
    <cellStyle name="常规 10 7 2 2 3 2 7" xfId="24003"/>
    <cellStyle name="常规 10 7 2 2 3 3" xfId="2917"/>
    <cellStyle name="常规 10 7 2 2 3 3 2" xfId="4709"/>
    <cellStyle name="常规 10 7 2 2 3 3 2 2" xfId="10091"/>
    <cellStyle name="常规 10 7 2 2 3 3 2 2 2" xfId="20855"/>
    <cellStyle name="常规 10 7 2 2 3 3 2 2 2 2" xfId="42389"/>
    <cellStyle name="常规 10 7 2 2 3 3 2 2 3" xfId="31625"/>
    <cellStyle name="常规 10 7 2 2 3 3 2 3" xfId="15473"/>
    <cellStyle name="常规 10 7 2 2 3 3 2 3 2" xfId="37007"/>
    <cellStyle name="常规 10 7 2 2 3 3 2 4" xfId="26243"/>
    <cellStyle name="常规 10 7 2 2 3 3 3" xfId="6501"/>
    <cellStyle name="常规 10 7 2 2 3 3 3 2" xfId="11883"/>
    <cellStyle name="常规 10 7 2 2 3 3 3 2 2" xfId="22647"/>
    <cellStyle name="常规 10 7 2 2 3 3 3 2 2 2" xfId="44181"/>
    <cellStyle name="常规 10 7 2 2 3 3 3 2 3" xfId="33417"/>
    <cellStyle name="常规 10 7 2 2 3 3 3 3" xfId="17265"/>
    <cellStyle name="常规 10 7 2 2 3 3 3 3 2" xfId="38799"/>
    <cellStyle name="常规 10 7 2 2 3 3 3 4" xfId="28035"/>
    <cellStyle name="常规 10 7 2 2 3 3 4" xfId="8299"/>
    <cellStyle name="常规 10 7 2 2 3 3 4 2" xfId="19063"/>
    <cellStyle name="常规 10 7 2 2 3 3 4 2 2" xfId="40597"/>
    <cellStyle name="常规 10 7 2 2 3 3 4 3" xfId="29833"/>
    <cellStyle name="常规 10 7 2 2 3 3 5" xfId="13681"/>
    <cellStyle name="常规 10 7 2 2 3 3 5 2" xfId="35215"/>
    <cellStyle name="常规 10 7 2 2 3 3 6" xfId="24451"/>
    <cellStyle name="常规 10 7 2 2 3 4" xfId="3813"/>
    <cellStyle name="常规 10 7 2 2 3 4 2" xfId="9195"/>
    <cellStyle name="常规 10 7 2 2 3 4 2 2" xfId="19959"/>
    <cellStyle name="常规 10 7 2 2 3 4 2 2 2" xfId="41493"/>
    <cellStyle name="常规 10 7 2 2 3 4 2 3" xfId="30729"/>
    <cellStyle name="常规 10 7 2 2 3 4 3" xfId="14577"/>
    <cellStyle name="常规 10 7 2 2 3 4 3 2" xfId="36111"/>
    <cellStyle name="常规 10 7 2 2 3 4 4" xfId="25347"/>
    <cellStyle name="常规 10 7 2 2 3 5" xfId="5605"/>
    <cellStyle name="常规 10 7 2 2 3 5 2" xfId="10987"/>
    <cellStyle name="常规 10 7 2 2 3 5 2 2" xfId="21751"/>
    <cellStyle name="常规 10 7 2 2 3 5 2 2 2" xfId="43285"/>
    <cellStyle name="常规 10 7 2 2 3 5 2 3" xfId="32521"/>
    <cellStyle name="常规 10 7 2 2 3 5 3" xfId="16369"/>
    <cellStyle name="常规 10 7 2 2 3 5 3 2" xfId="37903"/>
    <cellStyle name="常规 10 7 2 2 3 5 4" xfId="27139"/>
    <cellStyle name="常规 10 7 2 2 3 6" xfId="7403"/>
    <cellStyle name="常规 10 7 2 2 3 6 2" xfId="18167"/>
    <cellStyle name="常规 10 7 2 2 3 6 2 2" xfId="39701"/>
    <cellStyle name="常规 10 7 2 2 3 6 3" xfId="28937"/>
    <cellStyle name="常规 10 7 2 2 3 7" xfId="12785"/>
    <cellStyle name="常规 10 7 2 2 3 7 2" xfId="34319"/>
    <cellStyle name="常规 10 7 2 2 3 8" xfId="23555"/>
    <cellStyle name="常规 10 7 2 2 4" xfId="2245"/>
    <cellStyle name="常规 10 7 2 2 4 2" xfId="3141"/>
    <cellStyle name="常规 10 7 2 2 4 2 2" xfId="4933"/>
    <cellStyle name="常规 10 7 2 2 4 2 2 2" xfId="10315"/>
    <cellStyle name="常规 10 7 2 2 4 2 2 2 2" xfId="21079"/>
    <cellStyle name="常规 10 7 2 2 4 2 2 2 2 2" xfId="42613"/>
    <cellStyle name="常规 10 7 2 2 4 2 2 2 3" xfId="31849"/>
    <cellStyle name="常规 10 7 2 2 4 2 2 3" xfId="15697"/>
    <cellStyle name="常规 10 7 2 2 4 2 2 3 2" xfId="37231"/>
    <cellStyle name="常规 10 7 2 2 4 2 2 4" xfId="26467"/>
    <cellStyle name="常规 10 7 2 2 4 2 3" xfId="6725"/>
    <cellStyle name="常规 10 7 2 2 4 2 3 2" xfId="12107"/>
    <cellStyle name="常规 10 7 2 2 4 2 3 2 2" xfId="22871"/>
    <cellStyle name="常规 10 7 2 2 4 2 3 2 2 2" xfId="44405"/>
    <cellStyle name="常规 10 7 2 2 4 2 3 2 3" xfId="33641"/>
    <cellStyle name="常规 10 7 2 2 4 2 3 3" xfId="17489"/>
    <cellStyle name="常规 10 7 2 2 4 2 3 3 2" xfId="39023"/>
    <cellStyle name="常规 10 7 2 2 4 2 3 4" xfId="28259"/>
    <cellStyle name="常规 10 7 2 2 4 2 4" xfId="8523"/>
    <cellStyle name="常规 10 7 2 2 4 2 4 2" xfId="19287"/>
    <cellStyle name="常规 10 7 2 2 4 2 4 2 2" xfId="40821"/>
    <cellStyle name="常规 10 7 2 2 4 2 4 3" xfId="30057"/>
    <cellStyle name="常规 10 7 2 2 4 2 5" xfId="13905"/>
    <cellStyle name="常规 10 7 2 2 4 2 5 2" xfId="35439"/>
    <cellStyle name="常规 10 7 2 2 4 2 6" xfId="24675"/>
    <cellStyle name="常规 10 7 2 2 4 3" xfId="4037"/>
    <cellStyle name="常规 10 7 2 2 4 3 2" xfId="9419"/>
    <cellStyle name="常规 10 7 2 2 4 3 2 2" xfId="20183"/>
    <cellStyle name="常规 10 7 2 2 4 3 2 2 2" xfId="41717"/>
    <cellStyle name="常规 10 7 2 2 4 3 2 3" xfId="30953"/>
    <cellStyle name="常规 10 7 2 2 4 3 3" xfId="14801"/>
    <cellStyle name="常规 10 7 2 2 4 3 3 2" xfId="36335"/>
    <cellStyle name="常规 10 7 2 2 4 3 4" xfId="25571"/>
    <cellStyle name="常规 10 7 2 2 4 4" xfId="5829"/>
    <cellStyle name="常规 10 7 2 2 4 4 2" xfId="11211"/>
    <cellStyle name="常规 10 7 2 2 4 4 2 2" xfId="21975"/>
    <cellStyle name="常规 10 7 2 2 4 4 2 2 2" xfId="43509"/>
    <cellStyle name="常规 10 7 2 2 4 4 2 3" xfId="32745"/>
    <cellStyle name="常规 10 7 2 2 4 4 3" xfId="16593"/>
    <cellStyle name="常规 10 7 2 2 4 4 3 2" xfId="38127"/>
    <cellStyle name="常规 10 7 2 2 4 4 4" xfId="27363"/>
    <cellStyle name="常规 10 7 2 2 4 5" xfId="7627"/>
    <cellStyle name="常规 10 7 2 2 4 5 2" xfId="18391"/>
    <cellStyle name="常规 10 7 2 2 4 5 2 2" xfId="39925"/>
    <cellStyle name="常规 10 7 2 2 4 5 3" xfId="29161"/>
    <cellStyle name="常规 10 7 2 2 4 6" xfId="13009"/>
    <cellStyle name="常规 10 7 2 2 4 6 2" xfId="34543"/>
    <cellStyle name="常规 10 7 2 2 4 7" xfId="23779"/>
    <cellStyle name="常规 10 7 2 2 5" xfId="2693"/>
    <cellStyle name="常规 10 7 2 2 5 2" xfId="4485"/>
    <cellStyle name="常规 10 7 2 2 5 2 2" xfId="9867"/>
    <cellStyle name="常规 10 7 2 2 5 2 2 2" xfId="20631"/>
    <cellStyle name="常规 10 7 2 2 5 2 2 2 2" xfId="42165"/>
    <cellStyle name="常规 10 7 2 2 5 2 2 3" xfId="31401"/>
    <cellStyle name="常规 10 7 2 2 5 2 3" xfId="15249"/>
    <cellStyle name="常规 10 7 2 2 5 2 3 2" xfId="36783"/>
    <cellStyle name="常规 10 7 2 2 5 2 4" xfId="26019"/>
    <cellStyle name="常规 10 7 2 2 5 3" xfId="6277"/>
    <cellStyle name="常规 10 7 2 2 5 3 2" xfId="11659"/>
    <cellStyle name="常规 10 7 2 2 5 3 2 2" xfId="22423"/>
    <cellStyle name="常规 10 7 2 2 5 3 2 2 2" xfId="43957"/>
    <cellStyle name="常规 10 7 2 2 5 3 2 3" xfId="33193"/>
    <cellStyle name="常规 10 7 2 2 5 3 3" xfId="17041"/>
    <cellStyle name="常规 10 7 2 2 5 3 3 2" xfId="38575"/>
    <cellStyle name="常规 10 7 2 2 5 3 4" xfId="27811"/>
    <cellStyle name="常规 10 7 2 2 5 4" xfId="8075"/>
    <cellStyle name="常规 10 7 2 2 5 4 2" xfId="18839"/>
    <cellStyle name="常规 10 7 2 2 5 4 2 2" xfId="40373"/>
    <cellStyle name="常规 10 7 2 2 5 4 3" xfId="29609"/>
    <cellStyle name="常规 10 7 2 2 5 5" xfId="13457"/>
    <cellStyle name="常规 10 7 2 2 5 5 2" xfId="34991"/>
    <cellStyle name="常规 10 7 2 2 5 6" xfId="24227"/>
    <cellStyle name="常规 10 7 2 2 6" xfId="3589"/>
    <cellStyle name="常规 10 7 2 2 6 2" xfId="8971"/>
    <cellStyle name="常规 10 7 2 2 6 2 2" xfId="19735"/>
    <cellStyle name="常规 10 7 2 2 6 2 2 2" xfId="41269"/>
    <cellStyle name="常规 10 7 2 2 6 2 3" xfId="30505"/>
    <cellStyle name="常规 10 7 2 2 6 3" xfId="14353"/>
    <cellStyle name="常规 10 7 2 2 6 3 2" xfId="35887"/>
    <cellStyle name="常规 10 7 2 2 6 4" xfId="25123"/>
    <cellStyle name="常规 10 7 2 2 7" xfId="5381"/>
    <cellStyle name="常规 10 7 2 2 7 2" xfId="10763"/>
    <cellStyle name="常规 10 7 2 2 7 2 2" xfId="21527"/>
    <cellStyle name="常规 10 7 2 2 7 2 2 2" xfId="43061"/>
    <cellStyle name="常规 10 7 2 2 7 2 3" xfId="32297"/>
    <cellStyle name="常规 10 7 2 2 7 3" xfId="16145"/>
    <cellStyle name="常规 10 7 2 2 7 3 2" xfId="37679"/>
    <cellStyle name="常规 10 7 2 2 7 4" xfId="26915"/>
    <cellStyle name="常规 10 7 2 2 8" xfId="7179"/>
    <cellStyle name="常规 10 7 2 2 8 2" xfId="17943"/>
    <cellStyle name="常规 10 7 2 2 8 2 2" xfId="39477"/>
    <cellStyle name="常规 10 7 2 2 8 3" xfId="28713"/>
    <cellStyle name="常规 10 7 2 2 9" xfId="12561"/>
    <cellStyle name="常规 10 7 2 2 9 2" xfId="34095"/>
    <cellStyle name="常规 10 7 2 3" xfId="1852"/>
    <cellStyle name="常规 10 7 2 3 2" xfId="2076"/>
    <cellStyle name="常规 10 7 2 3 2 2" xfId="2525"/>
    <cellStyle name="常规 10 7 2 3 2 2 2" xfId="3421"/>
    <cellStyle name="常规 10 7 2 3 2 2 2 2" xfId="5213"/>
    <cellStyle name="常规 10 7 2 3 2 2 2 2 2" xfId="10595"/>
    <cellStyle name="常规 10 7 2 3 2 2 2 2 2 2" xfId="21359"/>
    <cellStyle name="常规 10 7 2 3 2 2 2 2 2 2 2" xfId="42893"/>
    <cellStyle name="常规 10 7 2 3 2 2 2 2 2 3" xfId="32129"/>
    <cellStyle name="常规 10 7 2 3 2 2 2 2 3" xfId="15977"/>
    <cellStyle name="常规 10 7 2 3 2 2 2 2 3 2" xfId="37511"/>
    <cellStyle name="常规 10 7 2 3 2 2 2 2 4" xfId="26747"/>
    <cellStyle name="常规 10 7 2 3 2 2 2 3" xfId="7005"/>
    <cellStyle name="常规 10 7 2 3 2 2 2 3 2" xfId="12387"/>
    <cellStyle name="常规 10 7 2 3 2 2 2 3 2 2" xfId="23151"/>
    <cellStyle name="常规 10 7 2 3 2 2 2 3 2 2 2" xfId="44685"/>
    <cellStyle name="常规 10 7 2 3 2 2 2 3 2 3" xfId="33921"/>
    <cellStyle name="常规 10 7 2 3 2 2 2 3 3" xfId="17769"/>
    <cellStyle name="常规 10 7 2 3 2 2 2 3 3 2" xfId="39303"/>
    <cellStyle name="常规 10 7 2 3 2 2 2 3 4" xfId="28539"/>
    <cellStyle name="常规 10 7 2 3 2 2 2 4" xfId="8803"/>
    <cellStyle name="常规 10 7 2 3 2 2 2 4 2" xfId="19567"/>
    <cellStyle name="常规 10 7 2 3 2 2 2 4 2 2" xfId="41101"/>
    <cellStyle name="常规 10 7 2 3 2 2 2 4 3" xfId="30337"/>
    <cellStyle name="常规 10 7 2 3 2 2 2 5" xfId="14185"/>
    <cellStyle name="常规 10 7 2 3 2 2 2 5 2" xfId="35719"/>
    <cellStyle name="常规 10 7 2 3 2 2 2 6" xfId="24955"/>
    <cellStyle name="常规 10 7 2 3 2 2 3" xfId="4317"/>
    <cellStyle name="常规 10 7 2 3 2 2 3 2" xfId="9699"/>
    <cellStyle name="常规 10 7 2 3 2 2 3 2 2" xfId="20463"/>
    <cellStyle name="常规 10 7 2 3 2 2 3 2 2 2" xfId="41997"/>
    <cellStyle name="常规 10 7 2 3 2 2 3 2 3" xfId="31233"/>
    <cellStyle name="常规 10 7 2 3 2 2 3 3" xfId="15081"/>
    <cellStyle name="常规 10 7 2 3 2 2 3 3 2" xfId="36615"/>
    <cellStyle name="常规 10 7 2 3 2 2 3 4" xfId="25851"/>
    <cellStyle name="常规 10 7 2 3 2 2 4" xfId="6109"/>
    <cellStyle name="常规 10 7 2 3 2 2 4 2" xfId="11491"/>
    <cellStyle name="常规 10 7 2 3 2 2 4 2 2" xfId="22255"/>
    <cellStyle name="常规 10 7 2 3 2 2 4 2 2 2" xfId="43789"/>
    <cellStyle name="常规 10 7 2 3 2 2 4 2 3" xfId="33025"/>
    <cellStyle name="常规 10 7 2 3 2 2 4 3" xfId="16873"/>
    <cellStyle name="常规 10 7 2 3 2 2 4 3 2" xfId="38407"/>
    <cellStyle name="常规 10 7 2 3 2 2 4 4" xfId="27643"/>
    <cellStyle name="常规 10 7 2 3 2 2 5" xfId="7907"/>
    <cellStyle name="常规 10 7 2 3 2 2 5 2" xfId="18671"/>
    <cellStyle name="常规 10 7 2 3 2 2 5 2 2" xfId="40205"/>
    <cellStyle name="常规 10 7 2 3 2 2 5 3" xfId="29441"/>
    <cellStyle name="常规 10 7 2 3 2 2 6" xfId="13289"/>
    <cellStyle name="常规 10 7 2 3 2 2 6 2" xfId="34823"/>
    <cellStyle name="常规 10 7 2 3 2 2 7" xfId="24059"/>
    <cellStyle name="常规 10 7 2 3 2 3" xfId="2973"/>
    <cellStyle name="常规 10 7 2 3 2 3 2" xfId="4765"/>
    <cellStyle name="常规 10 7 2 3 2 3 2 2" xfId="10147"/>
    <cellStyle name="常规 10 7 2 3 2 3 2 2 2" xfId="20911"/>
    <cellStyle name="常规 10 7 2 3 2 3 2 2 2 2" xfId="42445"/>
    <cellStyle name="常规 10 7 2 3 2 3 2 2 3" xfId="31681"/>
    <cellStyle name="常规 10 7 2 3 2 3 2 3" xfId="15529"/>
    <cellStyle name="常规 10 7 2 3 2 3 2 3 2" xfId="37063"/>
    <cellStyle name="常规 10 7 2 3 2 3 2 4" xfId="26299"/>
    <cellStyle name="常规 10 7 2 3 2 3 3" xfId="6557"/>
    <cellStyle name="常规 10 7 2 3 2 3 3 2" xfId="11939"/>
    <cellStyle name="常规 10 7 2 3 2 3 3 2 2" xfId="22703"/>
    <cellStyle name="常规 10 7 2 3 2 3 3 2 2 2" xfId="44237"/>
    <cellStyle name="常规 10 7 2 3 2 3 3 2 3" xfId="33473"/>
    <cellStyle name="常规 10 7 2 3 2 3 3 3" xfId="17321"/>
    <cellStyle name="常规 10 7 2 3 2 3 3 3 2" xfId="38855"/>
    <cellStyle name="常规 10 7 2 3 2 3 3 4" xfId="28091"/>
    <cellStyle name="常规 10 7 2 3 2 3 4" xfId="8355"/>
    <cellStyle name="常规 10 7 2 3 2 3 4 2" xfId="19119"/>
    <cellStyle name="常规 10 7 2 3 2 3 4 2 2" xfId="40653"/>
    <cellStyle name="常规 10 7 2 3 2 3 4 3" xfId="29889"/>
    <cellStyle name="常规 10 7 2 3 2 3 5" xfId="13737"/>
    <cellStyle name="常规 10 7 2 3 2 3 5 2" xfId="35271"/>
    <cellStyle name="常规 10 7 2 3 2 3 6" xfId="24507"/>
    <cellStyle name="常规 10 7 2 3 2 4" xfId="3869"/>
    <cellStyle name="常规 10 7 2 3 2 4 2" xfId="9251"/>
    <cellStyle name="常规 10 7 2 3 2 4 2 2" xfId="20015"/>
    <cellStyle name="常规 10 7 2 3 2 4 2 2 2" xfId="41549"/>
    <cellStyle name="常规 10 7 2 3 2 4 2 3" xfId="30785"/>
    <cellStyle name="常规 10 7 2 3 2 4 3" xfId="14633"/>
    <cellStyle name="常规 10 7 2 3 2 4 3 2" xfId="36167"/>
    <cellStyle name="常规 10 7 2 3 2 4 4" xfId="25403"/>
    <cellStyle name="常规 10 7 2 3 2 5" xfId="5661"/>
    <cellStyle name="常规 10 7 2 3 2 5 2" xfId="11043"/>
    <cellStyle name="常规 10 7 2 3 2 5 2 2" xfId="21807"/>
    <cellStyle name="常规 10 7 2 3 2 5 2 2 2" xfId="43341"/>
    <cellStyle name="常规 10 7 2 3 2 5 2 3" xfId="32577"/>
    <cellStyle name="常规 10 7 2 3 2 5 3" xfId="16425"/>
    <cellStyle name="常规 10 7 2 3 2 5 3 2" xfId="37959"/>
    <cellStyle name="常规 10 7 2 3 2 5 4" xfId="27195"/>
    <cellStyle name="常规 10 7 2 3 2 6" xfId="7459"/>
    <cellStyle name="常规 10 7 2 3 2 6 2" xfId="18223"/>
    <cellStyle name="常规 10 7 2 3 2 6 2 2" xfId="39757"/>
    <cellStyle name="常规 10 7 2 3 2 6 3" xfId="28993"/>
    <cellStyle name="常规 10 7 2 3 2 7" xfId="12841"/>
    <cellStyle name="常规 10 7 2 3 2 7 2" xfId="34375"/>
    <cellStyle name="常规 10 7 2 3 2 8" xfId="23611"/>
    <cellStyle name="常规 10 7 2 3 3" xfId="2301"/>
    <cellStyle name="常规 10 7 2 3 3 2" xfId="3197"/>
    <cellStyle name="常规 10 7 2 3 3 2 2" xfId="4989"/>
    <cellStyle name="常规 10 7 2 3 3 2 2 2" xfId="10371"/>
    <cellStyle name="常规 10 7 2 3 3 2 2 2 2" xfId="21135"/>
    <cellStyle name="常规 10 7 2 3 3 2 2 2 2 2" xfId="42669"/>
    <cellStyle name="常规 10 7 2 3 3 2 2 2 3" xfId="31905"/>
    <cellStyle name="常规 10 7 2 3 3 2 2 3" xfId="15753"/>
    <cellStyle name="常规 10 7 2 3 3 2 2 3 2" xfId="37287"/>
    <cellStyle name="常规 10 7 2 3 3 2 2 4" xfId="26523"/>
    <cellStyle name="常规 10 7 2 3 3 2 3" xfId="6781"/>
    <cellStyle name="常规 10 7 2 3 3 2 3 2" xfId="12163"/>
    <cellStyle name="常规 10 7 2 3 3 2 3 2 2" xfId="22927"/>
    <cellStyle name="常规 10 7 2 3 3 2 3 2 2 2" xfId="44461"/>
    <cellStyle name="常规 10 7 2 3 3 2 3 2 3" xfId="33697"/>
    <cellStyle name="常规 10 7 2 3 3 2 3 3" xfId="17545"/>
    <cellStyle name="常规 10 7 2 3 3 2 3 3 2" xfId="39079"/>
    <cellStyle name="常规 10 7 2 3 3 2 3 4" xfId="28315"/>
    <cellStyle name="常规 10 7 2 3 3 2 4" xfId="8579"/>
    <cellStyle name="常规 10 7 2 3 3 2 4 2" xfId="19343"/>
    <cellStyle name="常规 10 7 2 3 3 2 4 2 2" xfId="40877"/>
    <cellStyle name="常规 10 7 2 3 3 2 4 3" xfId="30113"/>
    <cellStyle name="常规 10 7 2 3 3 2 5" xfId="13961"/>
    <cellStyle name="常规 10 7 2 3 3 2 5 2" xfId="35495"/>
    <cellStyle name="常规 10 7 2 3 3 2 6" xfId="24731"/>
    <cellStyle name="常规 10 7 2 3 3 3" xfId="4093"/>
    <cellStyle name="常规 10 7 2 3 3 3 2" xfId="9475"/>
    <cellStyle name="常规 10 7 2 3 3 3 2 2" xfId="20239"/>
    <cellStyle name="常规 10 7 2 3 3 3 2 2 2" xfId="41773"/>
    <cellStyle name="常规 10 7 2 3 3 3 2 3" xfId="31009"/>
    <cellStyle name="常规 10 7 2 3 3 3 3" xfId="14857"/>
    <cellStyle name="常规 10 7 2 3 3 3 3 2" xfId="36391"/>
    <cellStyle name="常规 10 7 2 3 3 3 4" xfId="25627"/>
    <cellStyle name="常规 10 7 2 3 3 4" xfId="5885"/>
    <cellStyle name="常规 10 7 2 3 3 4 2" xfId="11267"/>
    <cellStyle name="常规 10 7 2 3 3 4 2 2" xfId="22031"/>
    <cellStyle name="常规 10 7 2 3 3 4 2 2 2" xfId="43565"/>
    <cellStyle name="常规 10 7 2 3 3 4 2 3" xfId="32801"/>
    <cellStyle name="常规 10 7 2 3 3 4 3" xfId="16649"/>
    <cellStyle name="常规 10 7 2 3 3 4 3 2" xfId="38183"/>
    <cellStyle name="常规 10 7 2 3 3 4 4" xfId="27419"/>
    <cellStyle name="常规 10 7 2 3 3 5" xfId="7683"/>
    <cellStyle name="常规 10 7 2 3 3 5 2" xfId="18447"/>
    <cellStyle name="常规 10 7 2 3 3 5 2 2" xfId="39981"/>
    <cellStyle name="常规 10 7 2 3 3 5 3" xfId="29217"/>
    <cellStyle name="常规 10 7 2 3 3 6" xfId="13065"/>
    <cellStyle name="常规 10 7 2 3 3 6 2" xfId="34599"/>
    <cellStyle name="常规 10 7 2 3 3 7" xfId="23835"/>
    <cellStyle name="常规 10 7 2 3 4" xfId="2749"/>
    <cellStyle name="常规 10 7 2 3 4 2" xfId="4541"/>
    <cellStyle name="常规 10 7 2 3 4 2 2" xfId="9923"/>
    <cellStyle name="常规 10 7 2 3 4 2 2 2" xfId="20687"/>
    <cellStyle name="常规 10 7 2 3 4 2 2 2 2" xfId="42221"/>
    <cellStyle name="常规 10 7 2 3 4 2 2 3" xfId="31457"/>
    <cellStyle name="常规 10 7 2 3 4 2 3" xfId="15305"/>
    <cellStyle name="常规 10 7 2 3 4 2 3 2" xfId="36839"/>
    <cellStyle name="常规 10 7 2 3 4 2 4" xfId="26075"/>
    <cellStyle name="常规 10 7 2 3 4 3" xfId="6333"/>
    <cellStyle name="常规 10 7 2 3 4 3 2" xfId="11715"/>
    <cellStyle name="常规 10 7 2 3 4 3 2 2" xfId="22479"/>
    <cellStyle name="常规 10 7 2 3 4 3 2 2 2" xfId="44013"/>
    <cellStyle name="常规 10 7 2 3 4 3 2 3" xfId="33249"/>
    <cellStyle name="常规 10 7 2 3 4 3 3" xfId="17097"/>
    <cellStyle name="常规 10 7 2 3 4 3 3 2" xfId="38631"/>
    <cellStyle name="常规 10 7 2 3 4 3 4" xfId="27867"/>
    <cellStyle name="常规 10 7 2 3 4 4" xfId="8131"/>
    <cellStyle name="常规 10 7 2 3 4 4 2" xfId="18895"/>
    <cellStyle name="常规 10 7 2 3 4 4 2 2" xfId="40429"/>
    <cellStyle name="常规 10 7 2 3 4 4 3" xfId="29665"/>
    <cellStyle name="常规 10 7 2 3 4 5" xfId="13513"/>
    <cellStyle name="常规 10 7 2 3 4 5 2" xfId="35047"/>
    <cellStyle name="常规 10 7 2 3 4 6" xfId="24283"/>
    <cellStyle name="常规 10 7 2 3 5" xfId="3645"/>
    <cellStyle name="常规 10 7 2 3 5 2" xfId="9027"/>
    <cellStyle name="常规 10 7 2 3 5 2 2" xfId="19791"/>
    <cellStyle name="常规 10 7 2 3 5 2 2 2" xfId="41325"/>
    <cellStyle name="常规 10 7 2 3 5 2 3" xfId="30561"/>
    <cellStyle name="常规 10 7 2 3 5 3" xfId="14409"/>
    <cellStyle name="常规 10 7 2 3 5 3 2" xfId="35943"/>
    <cellStyle name="常规 10 7 2 3 5 4" xfId="25179"/>
    <cellStyle name="常规 10 7 2 3 6" xfId="5437"/>
    <cellStyle name="常规 10 7 2 3 6 2" xfId="10819"/>
    <cellStyle name="常规 10 7 2 3 6 2 2" xfId="21583"/>
    <cellStyle name="常规 10 7 2 3 6 2 2 2" xfId="43117"/>
    <cellStyle name="常规 10 7 2 3 6 2 3" xfId="32353"/>
    <cellStyle name="常规 10 7 2 3 6 3" xfId="16201"/>
    <cellStyle name="常规 10 7 2 3 6 3 2" xfId="37735"/>
    <cellStyle name="常规 10 7 2 3 6 4" xfId="26971"/>
    <cellStyle name="常规 10 7 2 3 7" xfId="7235"/>
    <cellStyle name="常规 10 7 2 3 7 2" xfId="17999"/>
    <cellStyle name="常规 10 7 2 3 7 2 2" xfId="39533"/>
    <cellStyle name="常规 10 7 2 3 7 3" xfId="28769"/>
    <cellStyle name="常规 10 7 2 3 8" xfId="12617"/>
    <cellStyle name="常规 10 7 2 3 8 2" xfId="34151"/>
    <cellStyle name="常规 10 7 2 3 9" xfId="23387"/>
    <cellStyle name="常规 10 7 2 4" xfId="1964"/>
    <cellStyle name="常规 10 7 2 4 2" xfId="2413"/>
    <cellStyle name="常规 10 7 2 4 2 2" xfId="3309"/>
    <cellStyle name="常规 10 7 2 4 2 2 2" xfId="5101"/>
    <cellStyle name="常规 10 7 2 4 2 2 2 2" xfId="10483"/>
    <cellStyle name="常规 10 7 2 4 2 2 2 2 2" xfId="21247"/>
    <cellStyle name="常规 10 7 2 4 2 2 2 2 2 2" xfId="42781"/>
    <cellStyle name="常规 10 7 2 4 2 2 2 2 3" xfId="32017"/>
    <cellStyle name="常规 10 7 2 4 2 2 2 3" xfId="15865"/>
    <cellStyle name="常规 10 7 2 4 2 2 2 3 2" xfId="37399"/>
    <cellStyle name="常规 10 7 2 4 2 2 2 4" xfId="26635"/>
    <cellStyle name="常规 10 7 2 4 2 2 3" xfId="6893"/>
    <cellStyle name="常规 10 7 2 4 2 2 3 2" xfId="12275"/>
    <cellStyle name="常规 10 7 2 4 2 2 3 2 2" xfId="23039"/>
    <cellStyle name="常规 10 7 2 4 2 2 3 2 2 2" xfId="44573"/>
    <cellStyle name="常规 10 7 2 4 2 2 3 2 3" xfId="33809"/>
    <cellStyle name="常规 10 7 2 4 2 2 3 3" xfId="17657"/>
    <cellStyle name="常规 10 7 2 4 2 2 3 3 2" xfId="39191"/>
    <cellStyle name="常规 10 7 2 4 2 2 3 4" xfId="28427"/>
    <cellStyle name="常规 10 7 2 4 2 2 4" xfId="8691"/>
    <cellStyle name="常规 10 7 2 4 2 2 4 2" xfId="19455"/>
    <cellStyle name="常规 10 7 2 4 2 2 4 2 2" xfId="40989"/>
    <cellStyle name="常规 10 7 2 4 2 2 4 3" xfId="30225"/>
    <cellStyle name="常规 10 7 2 4 2 2 5" xfId="14073"/>
    <cellStyle name="常规 10 7 2 4 2 2 5 2" xfId="35607"/>
    <cellStyle name="常规 10 7 2 4 2 2 6" xfId="24843"/>
    <cellStyle name="常规 10 7 2 4 2 3" xfId="4205"/>
    <cellStyle name="常规 10 7 2 4 2 3 2" xfId="9587"/>
    <cellStyle name="常规 10 7 2 4 2 3 2 2" xfId="20351"/>
    <cellStyle name="常规 10 7 2 4 2 3 2 2 2" xfId="41885"/>
    <cellStyle name="常规 10 7 2 4 2 3 2 3" xfId="31121"/>
    <cellStyle name="常规 10 7 2 4 2 3 3" xfId="14969"/>
    <cellStyle name="常规 10 7 2 4 2 3 3 2" xfId="36503"/>
    <cellStyle name="常规 10 7 2 4 2 3 4" xfId="25739"/>
    <cellStyle name="常规 10 7 2 4 2 4" xfId="5997"/>
    <cellStyle name="常规 10 7 2 4 2 4 2" xfId="11379"/>
    <cellStyle name="常规 10 7 2 4 2 4 2 2" xfId="22143"/>
    <cellStyle name="常规 10 7 2 4 2 4 2 2 2" xfId="43677"/>
    <cellStyle name="常规 10 7 2 4 2 4 2 3" xfId="32913"/>
    <cellStyle name="常规 10 7 2 4 2 4 3" xfId="16761"/>
    <cellStyle name="常规 10 7 2 4 2 4 3 2" xfId="38295"/>
    <cellStyle name="常规 10 7 2 4 2 4 4" xfId="27531"/>
    <cellStyle name="常规 10 7 2 4 2 5" xfId="7795"/>
    <cellStyle name="常规 10 7 2 4 2 5 2" xfId="18559"/>
    <cellStyle name="常规 10 7 2 4 2 5 2 2" xfId="40093"/>
    <cellStyle name="常规 10 7 2 4 2 5 3" xfId="29329"/>
    <cellStyle name="常规 10 7 2 4 2 6" xfId="13177"/>
    <cellStyle name="常规 10 7 2 4 2 6 2" xfId="34711"/>
    <cellStyle name="常规 10 7 2 4 2 7" xfId="23947"/>
    <cellStyle name="常规 10 7 2 4 3" xfId="2861"/>
    <cellStyle name="常规 10 7 2 4 3 2" xfId="4653"/>
    <cellStyle name="常规 10 7 2 4 3 2 2" xfId="10035"/>
    <cellStyle name="常规 10 7 2 4 3 2 2 2" xfId="20799"/>
    <cellStyle name="常规 10 7 2 4 3 2 2 2 2" xfId="42333"/>
    <cellStyle name="常规 10 7 2 4 3 2 2 3" xfId="31569"/>
    <cellStyle name="常规 10 7 2 4 3 2 3" xfId="15417"/>
    <cellStyle name="常规 10 7 2 4 3 2 3 2" xfId="36951"/>
    <cellStyle name="常规 10 7 2 4 3 2 4" xfId="26187"/>
    <cellStyle name="常规 10 7 2 4 3 3" xfId="6445"/>
    <cellStyle name="常规 10 7 2 4 3 3 2" xfId="11827"/>
    <cellStyle name="常规 10 7 2 4 3 3 2 2" xfId="22591"/>
    <cellStyle name="常规 10 7 2 4 3 3 2 2 2" xfId="44125"/>
    <cellStyle name="常规 10 7 2 4 3 3 2 3" xfId="33361"/>
    <cellStyle name="常规 10 7 2 4 3 3 3" xfId="17209"/>
    <cellStyle name="常规 10 7 2 4 3 3 3 2" xfId="38743"/>
    <cellStyle name="常规 10 7 2 4 3 3 4" xfId="27979"/>
    <cellStyle name="常规 10 7 2 4 3 4" xfId="8243"/>
    <cellStyle name="常规 10 7 2 4 3 4 2" xfId="19007"/>
    <cellStyle name="常规 10 7 2 4 3 4 2 2" xfId="40541"/>
    <cellStyle name="常规 10 7 2 4 3 4 3" xfId="29777"/>
    <cellStyle name="常规 10 7 2 4 3 5" xfId="13625"/>
    <cellStyle name="常规 10 7 2 4 3 5 2" xfId="35159"/>
    <cellStyle name="常规 10 7 2 4 3 6" xfId="24395"/>
    <cellStyle name="常规 10 7 2 4 4" xfId="3757"/>
    <cellStyle name="常规 10 7 2 4 4 2" xfId="9139"/>
    <cellStyle name="常规 10 7 2 4 4 2 2" xfId="19903"/>
    <cellStyle name="常规 10 7 2 4 4 2 2 2" xfId="41437"/>
    <cellStyle name="常规 10 7 2 4 4 2 3" xfId="30673"/>
    <cellStyle name="常规 10 7 2 4 4 3" xfId="14521"/>
    <cellStyle name="常规 10 7 2 4 4 3 2" xfId="36055"/>
    <cellStyle name="常规 10 7 2 4 4 4" xfId="25291"/>
    <cellStyle name="常规 10 7 2 4 5" xfId="5549"/>
    <cellStyle name="常规 10 7 2 4 5 2" xfId="10931"/>
    <cellStyle name="常规 10 7 2 4 5 2 2" xfId="21695"/>
    <cellStyle name="常规 10 7 2 4 5 2 2 2" xfId="43229"/>
    <cellStyle name="常规 10 7 2 4 5 2 3" xfId="32465"/>
    <cellStyle name="常规 10 7 2 4 5 3" xfId="16313"/>
    <cellStyle name="常规 10 7 2 4 5 3 2" xfId="37847"/>
    <cellStyle name="常规 10 7 2 4 5 4" xfId="27083"/>
    <cellStyle name="常规 10 7 2 4 6" xfId="7347"/>
    <cellStyle name="常规 10 7 2 4 6 2" xfId="18111"/>
    <cellStyle name="常规 10 7 2 4 6 2 2" xfId="39645"/>
    <cellStyle name="常规 10 7 2 4 6 3" xfId="28881"/>
    <cellStyle name="常规 10 7 2 4 7" xfId="12729"/>
    <cellStyle name="常规 10 7 2 4 7 2" xfId="34263"/>
    <cellStyle name="常规 10 7 2 4 8" xfId="23499"/>
    <cellStyle name="常规 10 7 2 5" xfId="2189"/>
    <cellStyle name="常规 10 7 2 5 2" xfId="3085"/>
    <cellStyle name="常规 10 7 2 5 2 2" xfId="4877"/>
    <cellStyle name="常规 10 7 2 5 2 2 2" xfId="10259"/>
    <cellStyle name="常规 10 7 2 5 2 2 2 2" xfId="21023"/>
    <cellStyle name="常规 10 7 2 5 2 2 2 2 2" xfId="42557"/>
    <cellStyle name="常规 10 7 2 5 2 2 2 3" xfId="31793"/>
    <cellStyle name="常规 10 7 2 5 2 2 3" xfId="15641"/>
    <cellStyle name="常规 10 7 2 5 2 2 3 2" xfId="37175"/>
    <cellStyle name="常规 10 7 2 5 2 2 4" xfId="26411"/>
    <cellStyle name="常规 10 7 2 5 2 3" xfId="6669"/>
    <cellStyle name="常规 10 7 2 5 2 3 2" xfId="12051"/>
    <cellStyle name="常规 10 7 2 5 2 3 2 2" xfId="22815"/>
    <cellStyle name="常规 10 7 2 5 2 3 2 2 2" xfId="44349"/>
    <cellStyle name="常规 10 7 2 5 2 3 2 3" xfId="33585"/>
    <cellStyle name="常规 10 7 2 5 2 3 3" xfId="17433"/>
    <cellStyle name="常规 10 7 2 5 2 3 3 2" xfId="38967"/>
    <cellStyle name="常规 10 7 2 5 2 3 4" xfId="28203"/>
    <cellStyle name="常规 10 7 2 5 2 4" xfId="8467"/>
    <cellStyle name="常规 10 7 2 5 2 4 2" xfId="19231"/>
    <cellStyle name="常规 10 7 2 5 2 4 2 2" xfId="40765"/>
    <cellStyle name="常规 10 7 2 5 2 4 3" xfId="30001"/>
    <cellStyle name="常规 10 7 2 5 2 5" xfId="13849"/>
    <cellStyle name="常规 10 7 2 5 2 5 2" xfId="35383"/>
    <cellStyle name="常规 10 7 2 5 2 6" xfId="24619"/>
    <cellStyle name="常规 10 7 2 5 3" xfId="3981"/>
    <cellStyle name="常规 10 7 2 5 3 2" xfId="9363"/>
    <cellStyle name="常规 10 7 2 5 3 2 2" xfId="20127"/>
    <cellStyle name="常规 10 7 2 5 3 2 2 2" xfId="41661"/>
    <cellStyle name="常规 10 7 2 5 3 2 3" xfId="30897"/>
    <cellStyle name="常规 10 7 2 5 3 3" xfId="14745"/>
    <cellStyle name="常规 10 7 2 5 3 3 2" xfId="36279"/>
    <cellStyle name="常规 10 7 2 5 3 4" xfId="25515"/>
    <cellStyle name="常规 10 7 2 5 4" xfId="5773"/>
    <cellStyle name="常规 10 7 2 5 4 2" xfId="11155"/>
    <cellStyle name="常规 10 7 2 5 4 2 2" xfId="21919"/>
    <cellStyle name="常规 10 7 2 5 4 2 2 2" xfId="43453"/>
    <cellStyle name="常规 10 7 2 5 4 2 3" xfId="32689"/>
    <cellStyle name="常规 10 7 2 5 4 3" xfId="16537"/>
    <cellStyle name="常规 10 7 2 5 4 3 2" xfId="38071"/>
    <cellStyle name="常规 10 7 2 5 4 4" xfId="27307"/>
    <cellStyle name="常规 10 7 2 5 5" xfId="7571"/>
    <cellStyle name="常规 10 7 2 5 5 2" xfId="18335"/>
    <cellStyle name="常规 10 7 2 5 5 2 2" xfId="39869"/>
    <cellStyle name="常规 10 7 2 5 5 3" xfId="29105"/>
    <cellStyle name="常规 10 7 2 5 6" xfId="12953"/>
    <cellStyle name="常规 10 7 2 5 6 2" xfId="34487"/>
    <cellStyle name="常规 10 7 2 5 7" xfId="23723"/>
    <cellStyle name="常规 10 7 2 6" xfId="2637"/>
    <cellStyle name="常规 10 7 2 6 2" xfId="4429"/>
    <cellStyle name="常规 10 7 2 6 2 2" xfId="9811"/>
    <cellStyle name="常规 10 7 2 6 2 2 2" xfId="20575"/>
    <cellStyle name="常规 10 7 2 6 2 2 2 2" xfId="42109"/>
    <cellStyle name="常规 10 7 2 6 2 2 3" xfId="31345"/>
    <cellStyle name="常规 10 7 2 6 2 3" xfId="15193"/>
    <cellStyle name="常规 10 7 2 6 2 3 2" xfId="36727"/>
    <cellStyle name="常规 10 7 2 6 2 4" xfId="25963"/>
    <cellStyle name="常规 10 7 2 6 3" xfId="6221"/>
    <cellStyle name="常规 10 7 2 6 3 2" xfId="11603"/>
    <cellStyle name="常规 10 7 2 6 3 2 2" xfId="22367"/>
    <cellStyle name="常规 10 7 2 6 3 2 2 2" xfId="43901"/>
    <cellStyle name="常规 10 7 2 6 3 2 3" xfId="33137"/>
    <cellStyle name="常规 10 7 2 6 3 3" xfId="16985"/>
    <cellStyle name="常规 10 7 2 6 3 3 2" xfId="38519"/>
    <cellStyle name="常规 10 7 2 6 3 4" xfId="27755"/>
    <cellStyle name="常规 10 7 2 6 4" xfId="8019"/>
    <cellStyle name="常规 10 7 2 6 4 2" xfId="18783"/>
    <cellStyle name="常规 10 7 2 6 4 2 2" xfId="40317"/>
    <cellStyle name="常规 10 7 2 6 4 3" xfId="29553"/>
    <cellStyle name="常规 10 7 2 6 5" xfId="13401"/>
    <cellStyle name="常规 10 7 2 6 5 2" xfId="34935"/>
    <cellStyle name="常规 10 7 2 6 6" xfId="24171"/>
    <cellStyle name="常规 10 7 2 7" xfId="3533"/>
    <cellStyle name="常规 10 7 2 7 2" xfId="8915"/>
    <cellStyle name="常规 10 7 2 7 2 2" xfId="19679"/>
    <cellStyle name="常规 10 7 2 7 2 2 2" xfId="41213"/>
    <cellStyle name="常规 10 7 2 7 2 3" xfId="30449"/>
    <cellStyle name="常规 10 7 2 7 3" xfId="14297"/>
    <cellStyle name="常规 10 7 2 7 3 2" xfId="35831"/>
    <cellStyle name="常规 10 7 2 7 4" xfId="25067"/>
    <cellStyle name="常规 10 7 2 8" xfId="5325"/>
    <cellStyle name="常规 10 7 2 8 2" xfId="10707"/>
    <cellStyle name="常规 10 7 2 8 2 2" xfId="21471"/>
    <cellStyle name="常规 10 7 2 8 2 2 2" xfId="43005"/>
    <cellStyle name="常规 10 7 2 8 2 3" xfId="32241"/>
    <cellStyle name="常规 10 7 2 8 3" xfId="16089"/>
    <cellStyle name="常规 10 7 2 8 3 2" xfId="37623"/>
    <cellStyle name="常规 10 7 2 8 4" xfId="26859"/>
    <cellStyle name="常规 10 7 2 9" xfId="7123"/>
    <cellStyle name="常规 10 7 2 9 2" xfId="17887"/>
    <cellStyle name="常规 10 7 2 9 2 2" xfId="39421"/>
    <cellStyle name="常规 10 7 2 9 3" xfId="28657"/>
    <cellStyle name="常规 10 7 3" xfId="1768"/>
    <cellStyle name="常规 10 7 3 10" xfId="23303"/>
    <cellStyle name="常规 10 7 3 2" xfId="1880"/>
    <cellStyle name="常规 10 7 3 2 2" xfId="2104"/>
    <cellStyle name="常规 10 7 3 2 2 2" xfId="2553"/>
    <cellStyle name="常规 10 7 3 2 2 2 2" xfId="3449"/>
    <cellStyle name="常规 10 7 3 2 2 2 2 2" xfId="5241"/>
    <cellStyle name="常规 10 7 3 2 2 2 2 2 2" xfId="10623"/>
    <cellStyle name="常规 10 7 3 2 2 2 2 2 2 2" xfId="21387"/>
    <cellStyle name="常规 10 7 3 2 2 2 2 2 2 2 2" xfId="42921"/>
    <cellStyle name="常规 10 7 3 2 2 2 2 2 2 3" xfId="32157"/>
    <cellStyle name="常规 10 7 3 2 2 2 2 2 3" xfId="16005"/>
    <cellStyle name="常规 10 7 3 2 2 2 2 2 3 2" xfId="37539"/>
    <cellStyle name="常规 10 7 3 2 2 2 2 2 4" xfId="26775"/>
    <cellStyle name="常规 10 7 3 2 2 2 2 3" xfId="7033"/>
    <cellStyle name="常规 10 7 3 2 2 2 2 3 2" xfId="12415"/>
    <cellStyle name="常规 10 7 3 2 2 2 2 3 2 2" xfId="23179"/>
    <cellStyle name="常规 10 7 3 2 2 2 2 3 2 2 2" xfId="44713"/>
    <cellStyle name="常规 10 7 3 2 2 2 2 3 2 3" xfId="33949"/>
    <cellStyle name="常规 10 7 3 2 2 2 2 3 3" xfId="17797"/>
    <cellStyle name="常规 10 7 3 2 2 2 2 3 3 2" xfId="39331"/>
    <cellStyle name="常规 10 7 3 2 2 2 2 3 4" xfId="28567"/>
    <cellStyle name="常规 10 7 3 2 2 2 2 4" xfId="8831"/>
    <cellStyle name="常规 10 7 3 2 2 2 2 4 2" xfId="19595"/>
    <cellStyle name="常规 10 7 3 2 2 2 2 4 2 2" xfId="41129"/>
    <cellStyle name="常规 10 7 3 2 2 2 2 4 3" xfId="30365"/>
    <cellStyle name="常规 10 7 3 2 2 2 2 5" xfId="14213"/>
    <cellStyle name="常规 10 7 3 2 2 2 2 5 2" xfId="35747"/>
    <cellStyle name="常规 10 7 3 2 2 2 2 6" xfId="24983"/>
    <cellStyle name="常规 10 7 3 2 2 2 3" xfId="4345"/>
    <cellStyle name="常规 10 7 3 2 2 2 3 2" xfId="9727"/>
    <cellStyle name="常规 10 7 3 2 2 2 3 2 2" xfId="20491"/>
    <cellStyle name="常规 10 7 3 2 2 2 3 2 2 2" xfId="42025"/>
    <cellStyle name="常规 10 7 3 2 2 2 3 2 3" xfId="31261"/>
    <cellStyle name="常规 10 7 3 2 2 2 3 3" xfId="15109"/>
    <cellStyle name="常规 10 7 3 2 2 2 3 3 2" xfId="36643"/>
    <cellStyle name="常规 10 7 3 2 2 2 3 4" xfId="25879"/>
    <cellStyle name="常规 10 7 3 2 2 2 4" xfId="6137"/>
    <cellStyle name="常规 10 7 3 2 2 2 4 2" xfId="11519"/>
    <cellStyle name="常规 10 7 3 2 2 2 4 2 2" xfId="22283"/>
    <cellStyle name="常规 10 7 3 2 2 2 4 2 2 2" xfId="43817"/>
    <cellStyle name="常规 10 7 3 2 2 2 4 2 3" xfId="33053"/>
    <cellStyle name="常规 10 7 3 2 2 2 4 3" xfId="16901"/>
    <cellStyle name="常规 10 7 3 2 2 2 4 3 2" xfId="38435"/>
    <cellStyle name="常规 10 7 3 2 2 2 4 4" xfId="27671"/>
    <cellStyle name="常规 10 7 3 2 2 2 5" xfId="7935"/>
    <cellStyle name="常规 10 7 3 2 2 2 5 2" xfId="18699"/>
    <cellStyle name="常规 10 7 3 2 2 2 5 2 2" xfId="40233"/>
    <cellStyle name="常规 10 7 3 2 2 2 5 3" xfId="29469"/>
    <cellStyle name="常规 10 7 3 2 2 2 6" xfId="13317"/>
    <cellStyle name="常规 10 7 3 2 2 2 6 2" xfId="34851"/>
    <cellStyle name="常规 10 7 3 2 2 2 7" xfId="24087"/>
    <cellStyle name="常规 10 7 3 2 2 3" xfId="3001"/>
    <cellStyle name="常规 10 7 3 2 2 3 2" xfId="4793"/>
    <cellStyle name="常规 10 7 3 2 2 3 2 2" xfId="10175"/>
    <cellStyle name="常规 10 7 3 2 2 3 2 2 2" xfId="20939"/>
    <cellStyle name="常规 10 7 3 2 2 3 2 2 2 2" xfId="42473"/>
    <cellStyle name="常规 10 7 3 2 2 3 2 2 3" xfId="31709"/>
    <cellStyle name="常规 10 7 3 2 2 3 2 3" xfId="15557"/>
    <cellStyle name="常规 10 7 3 2 2 3 2 3 2" xfId="37091"/>
    <cellStyle name="常规 10 7 3 2 2 3 2 4" xfId="26327"/>
    <cellStyle name="常规 10 7 3 2 2 3 3" xfId="6585"/>
    <cellStyle name="常规 10 7 3 2 2 3 3 2" xfId="11967"/>
    <cellStyle name="常规 10 7 3 2 2 3 3 2 2" xfId="22731"/>
    <cellStyle name="常规 10 7 3 2 2 3 3 2 2 2" xfId="44265"/>
    <cellStyle name="常规 10 7 3 2 2 3 3 2 3" xfId="33501"/>
    <cellStyle name="常规 10 7 3 2 2 3 3 3" xfId="17349"/>
    <cellStyle name="常规 10 7 3 2 2 3 3 3 2" xfId="38883"/>
    <cellStyle name="常规 10 7 3 2 2 3 3 4" xfId="28119"/>
    <cellStyle name="常规 10 7 3 2 2 3 4" xfId="8383"/>
    <cellStyle name="常规 10 7 3 2 2 3 4 2" xfId="19147"/>
    <cellStyle name="常规 10 7 3 2 2 3 4 2 2" xfId="40681"/>
    <cellStyle name="常规 10 7 3 2 2 3 4 3" xfId="29917"/>
    <cellStyle name="常规 10 7 3 2 2 3 5" xfId="13765"/>
    <cellStyle name="常规 10 7 3 2 2 3 5 2" xfId="35299"/>
    <cellStyle name="常规 10 7 3 2 2 3 6" xfId="24535"/>
    <cellStyle name="常规 10 7 3 2 2 4" xfId="3897"/>
    <cellStyle name="常规 10 7 3 2 2 4 2" xfId="9279"/>
    <cellStyle name="常规 10 7 3 2 2 4 2 2" xfId="20043"/>
    <cellStyle name="常规 10 7 3 2 2 4 2 2 2" xfId="41577"/>
    <cellStyle name="常规 10 7 3 2 2 4 2 3" xfId="30813"/>
    <cellStyle name="常规 10 7 3 2 2 4 3" xfId="14661"/>
    <cellStyle name="常规 10 7 3 2 2 4 3 2" xfId="36195"/>
    <cellStyle name="常规 10 7 3 2 2 4 4" xfId="25431"/>
    <cellStyle name="常规 10 7 3 2 2 5" xfId="5689"/>
    <cellStyle name="常规 10 7 3 2 2 5 2" xfId="11071"/>
    <cellStyle name="常规 10 7 3 2 2 5 2 2" xfId="21835"/>
    <cellStyle name="常规 10 7 3 2 2 5 2 2 2" xfId="43369"/>
    <cellStyle name="常规 10 7 3 2 2 5 2 3" xfId="32605"/>
    <cellStyle name="常规 10 7 3 2 2 5 3" xfId="16453"/>
    <cellStyle name="常规 10 7 3 2 2 5 3 2" xfId="37987"/>
    <cellStyle name="常规 10 7 3 2 2 5 4" xfId="27223"/>
    <cellStyle name="常规 10 7 3 2 2 6" xfId="7487"/>
    <cellStyle name="常规 10 7 3 2 2 6 2" xfId="18251"/>
    <cellStyle name="常规 10 7 3 2 2 6 2 2" xfId="39785"/>
    <cellStyle name="常规 10 7 3 2 2 6 3" xfId="29021"/>
    <cellStyle name="常规 10 7 3 2 2 7" xfId="12869"/>
    <cellStyle name="常规 10 7 3 2 2 7 2" xfId="34403"/>
    <cellStyle name="常规 10 7 3 2 2 8" xfId="23639"/>
    <cellStyle name="常规 10 7 3 2 3" xfId="2329"/>
    <cellStyle name="常规 10 7 3 2 3 2" xfId="3225"/>
    <cellStyle name="常规 10 7 3 2 3 2 2" xfId="5017"/>
    <cellStyle name="常规 10 7 3 2 3 2 2 2" xfId="10399"/>
    <cellStyle name="常规 10 7 3 2 3 2 2 2 2" xfId="21163"/>
    <cellStyle name="常规 10 7 3 2 3 2 2 2 2 2" xfId="42697"/>
    <cellStyle name="常规 10 7 3 2 3 2 2 2 3" xfId="31933"/>
    <cellStyle name="常规 10 7 3 2 3 2 2 3" xfId="15781"/>
    <cellStyle name="常规 10 7 3 2 3 2 2 3 2" xfId="37315"/>
    <cellStyle name="常规 10 7 3 2 3 2 2 4" xfId="26551"/>
    <cellStyle name="常规 10 7 3 2 3 2 3" xfId="6809"/>
    <cellStyle name="常规 10 7 3 2 3 2 3 2" xfId="12191"/>
    <cellStyle name="常规 10 7 3 2 3 2 3 2 2" xfId="22955"/>
    <cellStyle name="常规 10 7 3 2 3 2 3 2 2 2" xfId="44489"/>
    <cellStyle name="常规 10 7 3 2 3 2 3 2 3" xfId="33725"/>
    <cellStyle name="常规 10 7 3 2 3 2 3 3" xfId="17573"/>
    <cellStyle name="常规 10 7 3 2 3 2 3 3 2" xfId="39107"/>
    <cellStyle name="常规 10 7 3 2 3 2 3 4" xfId="28343"/>
    <cellStyle name="常规 10 7 3 2 3 2 4" xfId="8607"/>
    <cellStyle name="常规 10 7 3 2 3 2 4 2" xfId="19371"/>
    <cellStyle name="常规 10 7 3 2 3 2 4 2 2" xfId="40905"/>
    <cellStyle name="常规 10 7 3 2 3 2 4 3" xfId="30141"/>
    <cellStyle name="常规 10 7 3 2 3 2 5" xfId="13989"/>
    <cellStyle name="常规 10 7 3 2 3 2 5 2" xfId="35523"/>
    <cellStyle name="常规 10 7 3 2 3 2 6" xfId="24759"/>
    <cellStyle name="常规 10 7 3 2 3 3" xfId="4121"/>
    <cellStyle name="常规 10 7 3 2 3 3 2" xfId="9503"/>
    <cellStyle name="常规 10 7 3 2 3 3 2 2" xfId="20267"/>
    <cellStyle name="常规 10 7 3 2 3 3 2 2 2" xfId="41801"/>
    <cellStyle name="常规 10 7 3 2 3 3 2 3" xfId="31037"/>
    <cellStyle name="常规 10 7 3 2 3 3 3" xfId="14885"/>
    <cellStyle name="常规 10 7 3 2 3 3 3 2" xfId="36419"/>
    <cellStyle name="常规 10 7 3 2 3 3 4" xfId="25655"/>
    <cellStyle name="常规 10 7 3 2 3 4" xfId="5913"/>
    <cellStyle name="常规 10 7 3 2 3 4 2" xfId="11295"/>
    <cellStyle name="常规 10 7 3 2 3 4 2 2" xfId="22059"/>
    <cellStyle name="常规 10 7 3 2 3 4 2 2 2" xfId="43593"/>
    <cellStyle name="常规 10 7 3 2 3 4 2 3" xfId="32829"/>
    <cellStyle name="常规 10 7 3 2 3 4 3" xfId="16677"/>
    <cellStyle name="常规 10 7 3 2 3 4 3 2" xfId="38211"/>
    <cellStyle name="常规 10 7 3 2 3 4 4" xfId="27447"/>
    <cellStyle name="常规 10 7 3 2 3 5" xfId="7711"/>
    <cellStyle name="常规 10 7 3 2 3 5 2" xfId="18475"/>
    <cellStyle name="常规 10 7 3 2 3 5 2 2" xfId="40009"/>
    <cellStyle name="常规 10 7 3 2 3 5 3" xfId="29245"/>
    <cellStyle name="常规 10 7 3 2 3 6" xfId="13093"/>
    <cellStyle name="常规 10 7 3 2 3 6 2" xfId="34627"/>
    <cellStyle name="常规 10 7 3 2 3 7" xfId="23863"/>
    <cellStyle name="常规 10 7 3 2 4" xfId="2777"/>
    <cellStyle name="常规 10 7 3 2 4 2" xfId="4569"/>
    <cellStyle name="常规 10 7 3 2 4 2 2" xfId="9951"/>
    <cellStyle name="常规 10 7 3 2 4 2 2 2" xfId="20715"/>
    <cellStyle name="常规 10 7 3 2 4 2 2 2 2" xfId="42249"/>
    <cellStyle name="常规 10 7 3 2 4 2 2 3" xfId="31485"/>
    <cellStyle name="常规 10 7 3 2 4 2 3" xfId="15333"/>
    <cellStyle name="常规 10 7 3 2 4 2 3 2" xfId="36867"/>
    <cellStyle name="常规 10 7 3 2 4 2 4" xfId="26103"/>
    <cellStyle name="常规 10 7 3 2 4 3" xfId="6361"/>
    <cellStyle name="常规 10 7 3 2 4 3 2" xfId="11743"/>
    <cellStyle name="常规 10 7 3 2 4 3 2 2" xfId="22507"/>
    <cellStyle name="常规 10 7 3 2 4 3 2 2 2" xfId="44041"/>
    <cellStyle name="常规 10 7 3 2 4 3 2 3" xfId="33277"/>
    <cellStyle name="常规 10 7 3 2 4 3 3" xfId="17125"/>
    <cellStyle name="常规 10 7 3 2 4 3 3 2" xfId="38659"/>
    <cellStyle name="常规 10 7 3 2 4 3 4" xfId="27895"/>
    <cellStyle name="常规 10 7 3 2 4 4" xfId="8159"/>
    <cellStyle name="常规 10 7 3 2 4 4 2" xfId="18923"/>
    <cellStyle name="常规 10 7 3 2 4 4 2 2" xfId="40457"/>
    <cellStyle name="常规 10 7 3 2 4 4 3" xfId="29693"/>
    <cellStyle name="常规 10 7 3 2 4 5" xfId="13541"/>
    <cellStyle name="常规 10 7 3 2 4 5 2" xfId="35075"/>
    <cellStyle name="常规 10 7 3 2 4 6" xfId="24311"/>
    <cellStyle name="常规 10 7 3 2 5" xfId="3673"/>
    <cellStyle name="常规 10 7 3 2 5 2" xfId="9055"/>
    <cellStyle name="常规 10 7 3 2 5 2 2" xfId="19819"/>
    <cellStyle name="常规 10 7 3 2 5 2 2 2" xfId="41353"/>
    <cellStyle name="常规 10 7 3 2 5 2 3" xfId="30589"/>
    <cellStyle name="常规 10 7 3 2 5 3" xfId="14437"/>
    <cellStyle name="常规 10 7 3 2 5 3 2" xfId="35971"/>
    <cellStyle name="常规 10 7 3 2 5 4" xfId="25207"/>
    <cellStyle name="常规 10 7 3 2 6" xfId="5465"/>
    <cellStyle name="常规 10 7 3 2 6 2" xfId="10847"/>
    <cellStyle name="常规 10 7 3 2 6 2 2" xfId="21611"/>
    <cellStyle name="常规 10 7 3 2 6 2 2 2" xfId="43145"/>
    <cellStyle name="常规 10 7 3 2 6 2 3" xfId="32381"/>
    <cellStyle name="常规 10 7 3 2 6 3" xfId="16229"/>
    <cellStyle name="常规 10 7 3 2 6 3 2" xfId="37763"/>
    <cellStyle name="常规 10 7 3 2 6 4" xfId="26999"/>
    <cellStyle name="常规 10 7 3 2 7" xfId="7263"/>
    <cellStyle name="常规 10 7 3 2 7 2" xfId="18027"/>
    <cellStyle name="常规 10 7 3 2 7 2 2" xfId="39561"/>
    <cellStyle name="常规 10 7 3 2 7 3" xfId="28797"/>
    <cellStyle name="常规 10 7 3 2 8" xfId="12645"/>
    <cellStyle name="常规 10 7 3 2 8 2" xfId="34179"/>
    <cellStyle name="常规 10 7 3 2 9" xfId="23415"/>
    <cellStyle name="常规 10 7 3 3" xfId="1992"/>
    <cellStyle name="常规 10 7 3 3 2" xfId="2441"/>
    <cellStyle name="常规 10 7 3 3 2 2" xfId="3337"/>
    <cellStyle name="常规 10 7 3 3 2 2 2" xfId="5129"/>
    <cellStyle name="常规 10 7 3 3 2 2 2 2" xfId="10511"/>
    <cellStyle name="常规 10 7 3 3 2 2 2 2 2" xfId="21275"/>
    <cellStyle name="常规 10 7 3 3 2 2 2 2 2 2" xfId="42809"/>
    <cellStyle name="常规 10 7 3 3 2 2 2 2 3" xfId="32045"/>
    <cellStyle name="常规 10 7 3 3 2 2 2 3" xfId="15893"/>
    <cellStyle name="常规 10 7 3 3 2 2 2 3 2" xfId="37427"/>
    <cellStyle name="常规 10 7 3 3 2 2 2 4" xfId="26663"/>
    <cellStyle name="常规 10 7 3 3 2 2 3" xfId="6921"/>
    <cellStyle name="常规 10 7 3 3 2 2 3 2" xfId="12303"/>
    <cellStyle name="常规 10 7 3 3 2 2 3 2 2" xfId="23067"/>
    <cellStyle name="常规 10 7 3 3 2 2 3 2 2 2" xfId="44601"/>
    <cellStyle name="常规 10 7 3 3 2 2 3 2 3" xfId="33837"/>
    <cellStyle name="常规 10 7 3 3 2 2 3 3" xfId="17685"/>
    <cellStyle name="常规 10 7 3 3 2 2 3 3 2" xfId="39219"/>
    <cellStyle name="常规 10 7 3 3 2 2 3 4" xfId="28455"/>
    <cellStyle name="常规 10 7 3 3 2 2 4" xfId="8719"/>
    <cellStyle name="常规 10 7 3 3 2 2 4 2" xfId="19483"/>
    <cellStyle name="常规 10 7 3 3 2 2 4 2 2" xfId="41017"/>
    <cellStyle name="常规 10 7 3 3 2 2 4 3" xfId="30253"/>
    <cellStyle name="常规 10 7 3 3 2 2 5" xfId="14101"/>
    <cellStyle name="常规 10 7 3 3 2 2 5 2" xfId="35635"/>
    <cellStyle name="常规 10 7 3 3 2 2 6" xfId="24871"/>
    <cellStyle name="常规 10 7 3 3 2 3" xfId="4233"/>
    <cellStyle name="常规 10 7 3 3 2 3 2" xfId="9615"/>
    <cellStyle name="常规 10 7 3 3 2 3 2 2" xfId="20379"/>
    <cellStyle name="常规 10 7 3 3 2 3 2 2 2" xfId="41913"/>
    <cellStyle name="常规 10 7 3 3 2 3 2 3" xfId="31149"/>
    <cellStyle name="常规 10 7 3 3 2 3 3" xfId="14997"/>
    <cellStyle name="常规 10 7 3 3 2 3 3 2" xfId="36531"/>
    <cellStyle name="常规 10 7 3 3 2 3 4" xfId="25767"/>
    <cellStyle name="常规 10 7 3 3 2 4" xfId="6025"/>
    <cellStyle name="常规 10 7 3 3 2 4 2" xfId="11407"/>
    <cellStyle name="常规 10 7 3 3 2 4 2 2" xfId="22171"/>
    <cellStyle name="常规 10 7 3 3 2 4 2 2 2" xfId="43705"/>
    <cellStyle name="常规 10 7 3 3 2 4 2 3" xfId="32941"/>
    <cellStyle name="常规 10 7 3 3 2 4 3" xfId="16789"/>
    <cellStyle name="常规 10 7 3 3 2 4 3 2" xfId="38323"/>
    <cellStyle name="常规 10 7 3 3 2 4 4" xfId="27559"/>
    <cellStyle name="常规 10 7 3 3 2 5" xfId="7823"/>
    <cellStyle name="常规 10 7 3 3 2 5 2" xfId="18587"/>
    <cellStyle name="常规 10 7 3 3 2 5 2 2" xfId="40121"/>
    <cellStyle name="常规 10 7 3 3 2 5 3" xfId="29357"/>
    <cellStyle name="常规 10 7 3 3 2 6" xfId="13205"/>
    <cellStyle name="常规 10 7 3 3 2 6 2" xfId="34739"/>
    <cellStyle name="常规 10 7 3 3 2 7" xfId="23975"/>
    <cellStyle name="常规 10 7 3 3 3" xfId="2889"/>
    <cellStyle name="常规 10 7 3 3 3 2" xfId="4681"/>
    <cellStyle name="常规 10 7 3 3 3 2 2" xfId="10063"/>
    <cellStyle name="常规 10 7 3 3 3 2 2 2" xfId="20827"/>
    <cellStyle name="常规 10 7 3 3 3 2 2 2 2" xfId="42361"/>
    <cellStyle name="常规 10 7 3 3 3 2 2 3" xfId="31597"/>
    <cellStyle name="常规 10 7 3 3 3 2 3" xfId="15445"/>
    <cellStyle name="常规 10 7 3 3 3 2 3 2" xfId="36979"/>
    <cellStyle name="常规 10 7 3 3 3 2 4" xfId="26215"/>
    <cellStyle name="常规 10 7 3 3 3 3" xfId="6473"/>
    <cellStyle name="常规 10 7 3 3 3 3 2" xfId="11855"/>
    <cellStyle name="常规 10 7 3 3 3 3 2 2" xfId="22619"/>
    <cellStyle name="常规 10 7 3 3 3 3 2 2 2" xfId="44153"/>
    <cellStyle name="常规 10 7 3 3 3 3 2 3" xfId="33389"/>
    <cellStyle name="常规 10 7 3 3 3 3 3" xfId="17237"/>
    <cellStyle name="常规 10 7 3 3 3 3 3 2" xfId="38771"/>
    <cellStyle name="常规 10 7 3 3 3 3 4" xfId="28007"/>
    <cellStyle name="常规 10 7 3 3 3 4" xfId="8271"/>
    <cellStyle name="常规 10 7 3 3 3 4 2" xfId="19035"/>
    <cellStyle name="常规 10 7 3 3 3 4 2 2" xfId="40569"/>
    <cellStyle name="常规 10 7 3 3 3 4 3" xfId="29805"/>
    <cellStyle name="常规 10 7 3 3 3 5" xfId="13653"/>
    <cellStyle name="常规 10 7 3 3 3 5 2" xfId="35187"/>
    <cellStyle name="常规 10 7 3 3 3 6" xfId="24423"/>
    <cellStyle name="常规 10 7 3 3 4" xfId="3785"/>
    <cellStyle name="常规 10 7 3 3 4 2" xfId="9167"/>
    <cellStyle name="常规 10 7 3 3 4 2 2" xfId="19931"/>
    <cellStyle name="常规 10 7 3 3 4 2 2 2" xfId="41465"/>
    <cellStyle name="常规 10 7 3 3 4 2 3" xfId="30701"/>
    <cellStyle name="常规 10 7 3 3 4 3" xfId="14549"/>
    <cellStyle name="常规 10 7 3 3 4 3 2" xfId="36083"/>
    <cellStyle name="常规 10 7 3 3 4 4" xfId="25319"/>
    <cellStyle name="常规 10 7 3 3 5" xfId="5577"/>
    <cellStyle name="常规 10 7 3 3 5 2" xfId="10959"/>
    <cellStyle name="常规 10 7 3 3 5 2 2" xfId="21723"/>
    <cellStyle name="常规 10 7 3 3 5 2 2 2" xfId="43257"/>
    <cellStyle name="常规 10 7 3 3 5 2 3" xfId="32493"/>
    <cellStyle name="常规 10 7 3 3 5 3" xfId="16341"/>
    <cellStyle name="常规 10 7 3 3 5 3 2" xfId="37875"/>
    <cellStyle name="常规 10 7 3 3 5 4" xfId="27111"/>
    <cellStyle name="常规 10 7 3 3 6" xfId="7375"/>
    <cellStyle name="常规 10 7 3 3 6 2" xfId="18139"/>
    <cellStyle name="常规 10 7 3 3 6 2 2" xfId="39673"/>
    <cellStyle name="常规 10 7 3 3 6 3" xfId="28909"/>
    <cellStyle name="常规 10 7 3 3 7" xfId="12757"/>
    <cellStyle name="常规 10 7 3 3 7 2" xfId="34291"/>
    <cellStyle name="常规 10 7 3 3 8" xfId="23527"/>
    <cellStyle name="常规 10 7 3 4" xfId="2217"/>
    <cellStyle name="常规 10 7 3 4 2" xfId="3113"/>
    <cellStyle name="常规 10 7 3 4 2 2" xfId="4905"/>
    <cellStyle name="常规 10 7 3 4 2 2 2" xfId="10287"/>
    <cellStyle name="常规 10 7 3 4 2 2 2 2" xfId="21051"/>
    <cellStyle name="常规 10 7 3 4 2 2 2 2 2" xfId="42585"/>
    <cellStyle name="常规 10 7 3 4 2 2 2 3" xfId="31821"/>
    <cellStyle name="常规 10 7 3 4 2 2 3" xfId="15669"/>
    <cellStyle name="常规 10 7 3 4 2 2 3 2" xfId="37203"/>
    <cellStyle name="常规 10 7 3 4 2 2 4" xfId="26439"/>
    <cellStyle name="常规 10 7 3 4 2 3" xfId="6697"/>
    <cellStyle name="常规 10 7 3 4 2 3 2" xfId="12079"/>
    <cellStyle name="常规 10 7 3 4 2 3 2 2" xfId="22843"/>
    <cellStyle name="常规 10 7 3 4 2 3 2 2 2" xfId="44377"/>
    <cellStyle name="常规 10 7 3 4 2 3 2 3" xfId="33613"/>
    <cellStyle name="常规 10 7 3 4 2 3 3" xfId="17461"/>
    <cellStyle name="常规 10 7 3 4 2 3 3 2" xfId="38995"/>
    <cellStyle name="常规 10 7 3 4 2 3 4" xfId="28231"/>
    <cellStyle name="常规 10 7 3 4 2 4" xfId="8495"/>
    <cellStyle name="常规 10 7 3 4 2 4 2" xfId="19259"/>
    <cellStyle name="常规 10 7 3 4 2 4 2 2" xfId="40793"/>
    <cellStyle name="常规 10 7 3 4 2 4 3" xfId="30029"/>
    <cellStyle name="常规 10 7 3 4 2 5" xfId="13877"/>
    <cellStyle name="常规 10 7 3 4 2 5 2" xfId="35411"/>
    <cellStyle name="常规 10 7 3 4 2 6" xfId="24647"/>
    <cellStyle name="常规 10 7 3 4 3" xfId="4009"/>
    <cellStyle name="常规 10 7 3 4 3 2" xfId="9391"/>
    <cellStyle name="常规 10 7 3 4 3 2 2" xfId="20155"/>
    <cellStyle name="常规 10 7 3 4 3 2 2 2" xfId="41689"/>
    <cellStyle name="常规 10 7 3 4 3 2 3" xfId="30925"/>
    <cellStyle name="常规 10 7 3 4 3 3" xfId="14773"/>
    <cellStyle name="常规 10 7 3 4 3 3 2" xfId="36307"/>
    <cellStyle name="常规 10 7 3 4 3 4" xfId="25543"/>
    <cellStyle name="常规 10 7 3 4 4" xfId="5801"/>
    <cellStyle name="常规 10 7 3 4 4 2" xfId="11183"/>
    <cellStyle name="常规 10 7 3 4 4 2 2" xfId="21947"/>
    <cellStyle name="常规 10 7 3 4 4 2 2 2" xfId="43481"/>
    <cellStyle name="常规 10 7 3 4 4 2 3" xfId="32717"/>
    <cellStyle name="常规 10 7 3 4 4 3" xfId="16565"/>
    <cellStyle name="常规 10 7 3 4 4 3 2" xfId="38099"/>
    <cellStyle name="常规 10 7 3 4 4 4" xfId="27335"/>
    <cellStyle name="常规 10 7 3 4 5" xfId="7599"/>
    <cellStyle name="常规 10 7 3 4 5 2" xfId="18363"/>
    <cellStyle name="常规 10 7 3 4 5 2 2" xfId="39897"/>
    <cellStyle name="常规 10 7 3 4 5 3" xfId="29133"/>
    <cellStyle name="常规 10 7 3 4 6" xfId="12981"/>
    <cellStyle name="常规 10 7 3 4 6 2" xfId="34515"/>
    <cellStyle name="常规 10 7 3 4 7" xfId="23751"/>
    <cellStyle name="常规 10 7 3 5" xfId="2665"/>
    <cellStyle name="常规 10 7 3 5 2" xfId="4457"/>
    <cellStyle name="常规 10 7 3 5 2 2" xfId="9839"/>
    <cellStyle name="常规 10 7 3 5 2 2 2" xfId="20603"/>
    <cellStyle name="常规 10 7 3 5 2 2 2 2" xfId="42137"/>
    <cellStyle name="常规 10 7 3 5 2 2 3" xfId="31373"/>
    <cellStyle name="常规 10 7 3 5 2 3" xfId="15221"/>
    <cellStyle name="常规 10 7 3 5 2 3 2" xfId="36755"/>
    <cellStyle name="常规 10 7 3 5 2 4" xfId="25991"/>
    <cellStyle name="常规 10 7 3 5 3" xfId="6249"/>
    <cellStyle name="常规 10 7 3 5 3 2" xfId="11631"/>
    <cellStyle name="常规 10 7 3 5 3 2 2" xfId="22395"/>
    <cellStyle name="常规 10 7 3 5 3 2 2 2" xfId="43929"/>
    <cellStyle name="常规 10 7 3 5 3 2 3" xfId="33165"/>
    <cellStyle name="常规 10 7 3 5 3 3" xfId="17013"/>
    <cellStyle name="常规 10 7 3 5 3 3 2" xfId="38547"/>
    <cellStyle name="常规 10 7 3 5 3 4" xfId="27783"/>
    <cellStyle name="常规 10 7 3 5 4" xfId="8047"/>
    <cellStyle name="常规 10 7 3 5 4 2" xfId="18811"/>
    <cellStyle name="常规 10 7 3 5 4 2 2" xfId="40345"/>
    <cellStyle name="常规 10 7 3 5 4 3" xfId="29581"/>
    <cellStyle name="常规 10 7 3 5 5" xfId="13429"/>
    <cellStyle name="常规 10 7 3 5 5 2" xfId="34963"/>
    <cellStyle name="常规 10 7 3 5 6" xfId="24199"/>
    <cellStyle name="常规 10 7 3 6" xfId="3561"/>
    <cellStyle name="常规 10 7 3 6 2" xfId="8943"/>
    <cellStyle name="常规 10 7 3 6 2 2" xfId="19707"/>
    <cellStyle name="常规 10 7 3 6 2 2 2" xfId="41241"/>
    <cellStyle name="常规 10 7 3 6 2 3" xfId="30477"/>
    <cellStyle name="常规 10 7 3 6 3" xfId="14325"/>
    <cellStyle name="常规 10 7 3 6 3 2" xfId="35859"/>
    <cellStyle name="常规 10 7 3 6 4" xfId="25095"/>
    <cellStyle name="常规 10 7 3 7" xfId="5353"/>
    <cellStyle name="常规 10 7 3 7 2" xfId="10735"/>
    <cellStyle name="常规 10 7 3 7 2 2" xfId="21499"/>
    <cellStyle name="常规 10 7 3 7 2 2 2" xfId="43033"/>
    <cellStyle name="常规 10 7 3 7 2 3" xfId="32269"/>
    <cellStyle name="常规 10 7 3 7 3" xfId="16117"/>
    <cellStyle name="常规 10 7 3 7 3 2" xfId="37651"/>
    <cellStyle name="常规 10 7 3 7 4" xfId="26887"/>
    <cellStyle name="常规 10 7 3 8" xfId="7151"/>
    <cellStyle name="常规 10 7 3 8 2" xfId="17915"/>
    <cellStyle name="常规 10 7 3 8 2 2" xfId="39449"/>
    <cellStyle name="常规 10 7 3 8 3" xfId="28685"/>
    <cellStyle name="常规 10 7 3 9" xfId="12533"/>
    <cellStyle name="常规 10 7 3 9 2" xfId="34067"/>
    <cellStyle name="常规 10 7 4" xfId="1824"/>
    <cellStyle name="常规 10 7 4 2" xfId="2048"/>
    <cellStyle name="常规 10 7 4 2 2" xfId="2497"/>
    <cellStyle name="常规 10 7 4 2 2 2" xfId="3393"/>
    <cellStyle name="常规 10 7 4 2 2 2 2" xfId="5185"/>
    <cellStyle name="常规 10 7 4 2 2 2 2 2" xfId="10567"/>
    <cellStyle name="常规 10 7 4 2 2 2 2 2 2" xfId="21331"/>
    <cellStyle name="常规 10 7 4 2 2 2 2 2 2 2" xfId="42865"/>
    <cellStyle name="常规 10 7 4 2 2 2 2 2 3" xfId="32101"/>
    <cellStyle name="常规 10 7 4 2 2 2 2 3" xfId="15949"/>
    <cellStyle name="常规 10 7 4 2 2 2 2 3 2" xfId="37483"/>
    <cellStyle name="常规 10 7 4 2 2 2 2 4" xfId="26719"/>
    <cellStyle name="常规 10 7 4 2 2 2 3" xfId="6977"/>
    <cellStyle name="常规 10 7 4 2 2 2 3 2" xfId="12359"/>
    <cellStyle name="常规 10 7 4 2 2 2 3 2 2" xfId="23123"/>
    <cellStyle name="常规 10 7 4 2 2 2 3 2 2 2" xfId="44657"/>
    <cellStyle name="常规 10 7 4 2 2 2 3 2 3" xfId="33893"/>
    <cellStyle name="常规 10 7 4 2 2 2 3 3" xfId="17741"/>
    <cellStyle name="常规 10 7 4 2 2 2 3 3 2" xfId="39275"/>
    <cellStyle name="常规 10 7 4 2 2 2 3 4" xfId="28511"/>
    <cellStyle name="常规 10 7 4 2 2 2 4" xfId="8775"/>
    <cellStyle name="常规 10 7 4 2 2 2 4 2" xfId="19539"/>
    <cellStyle name="常规 10 7 4 2 2 2 4 2 2" xfId="41073"/>
    <cellStyle name="常规 10 7 4 2 2 2 4 3" xfId="30309"/>
    <cellStyle name="常规 10 7 4 2 2 2 5" xfId="14157"/>
    <cellStyle name="常规 10 7 4 2 2 2 5 2" xfId="35691"/>
    <cellStyle name="常规 10 7 4 2 2 2 6" xfId="24927"/>
    <cellStyle name="常规 10 7 4 2 2 3" xfId="4289"/>
    <cellStyle name="常规 10 7 4 2 2 3 2" xfId="9671"/>
    <cellStyle name="常规 10 7 4 2 2 3 2 2" xfId="20435"/>
    <cellStyle name="常规 10 7 4 2 2 3 2 2 2" xfId="41969"/>
    <cellStyle name="常规 10 7 4 2 2 3 2 3" xfId="31205"/>
    <cellStyle name="常规 10 7 4 2 2 3 3" xfId="15053"/>
    <cellStyle name="常规 10 7 4 2 2 3 3 2" xfId="36587"/>
    <cellStyle name="常规 10 7 4 2 2 3 4" xfId="25823"/>
    <cellStyle name="常规 10 7 4 2 2 4" xfId="6081"/>
    <cellStyle name="常规 10 7 4 2 2 4 2" xfId="11463"/>
    <cellStyle name="常规 10 7 4 2 2 4 2 2" xfId="22227"/>
    <cellStyle name="常规 10 7 4 2 2 4 2 2 2" xfId="43761"/>
    <cellStyle name="常规 10 7 4 2 2 4 2 3" xfId="32997"/>
    <cellStyle name="常规 10 7 4 2 2 4 3" xfId="16845"/>
    <cellStyle name="常规 10 7 4 2 2 4 3 2" xfId="38379"/>
    <cellStyle name="常规 10 7 4 2 2 4 4" xfId="27615"/>
    <cellStyle name="常规 10 7 4 2 2 5" xfId="7879"/>
    <cellStyle name="常规 10 7 4 2 2 5 2" xfId="18643"/>
    <cellStyle name="常规 10 7 4 2 2 5 2 2" xfId="40177"/>
    <cellStyle name="常规 10 7 4 2 2 5 3" xfId="29413"/>
    <cellStyle name="常规 10 7 4 2 2 6" xfId="13261"/>
    <cellStyle name="常规 10 7 4 2 2 6 2" xfId="34795"/>
    <cellStyle name="常规 10 7 4 2 2 7" xfId="24031"/>
    <cellStyle name="常规 10 7 4 2 3" xfId="2945"/>
    <cellStyle name="常规 10 7 4 2 3 2" xfId="4737"/>
    <cellStyle name="常规 10 7 4 2 3 2 2" xfId="10119"/>
    <cellStyle name="常规 10 7 4 2 3 2 2 2" xfId="20883"/>
    <cellStyle name="常规 10 7 4 2 3 2 2 2 2" xfId="42417"/>
    <cellStyle name="常规 10 7 4 2 3 2 2 3" xfId="31653"/>
    <cellStyle name="常规 10 7 4 2 3 2 3" xfId="15501"/>
    <cellStyle name="常规 10 7 4 2 3 2 3 2" xfId="37035"/>
    <cellStyle name="常规 10 7 4 2 3 2 4" xfId="26271"/>
    <cellStyle name="常规 10 7 4 2 3 3" xfId="6529"/>
    <cellStyle name="常规 10 7 4 2 3 3 2" xfId="11911"/>
    <cellStyle name="常规 10 7 4 2 3 3 2 2" xfId="22675"/>
    <cellStyle name="常规 10 7 4 2 3 3 2 2 2" xfId="44209"/>
    <cellStyle name="常规 10 7 4 2 3 3 2 3" xfId="33445"/>
    <cellStyle name="常规 10 7 4 2 3 3 3" xfId="17293"/>
    <cellStyle name="常规 10 7 4 2 3 3 3 2" xfId="38827"/>
    <cellStyle name="常规 10 7 4 2 3 3 4" xfId="28063"/>
    <cellStyle name="常规 10 7 4 2 3 4" xfId="8327"/>
    <cellStyle name="常规 10 7 4 2 3 4 2" xfId="19091"/>
    <cellStyle name="常规 10 7 4 2 3 4 2 2" xfId="40625"/>
    <cellStyle name="常规 10 7 4 2 3 4 3" xfId="29861"/>
    <cellStyle name="常规 10 7 4 2 3 5" xfId="13709"/>
    <cellStyle name="常规 10 7 4 2 3 5 2" xfId="35243"/>
    <cellStyle name="常规 10 7 4 2 3 6" xfId="24479"/>
    <cellStyle name="常规 10 7 4 2 4" xfId="3841"/>
    <cellStyle name="常规 10 7 4 2 4 2" xfId="9223"/>
    <cellStyle name="常规 10 7 4 2 4 2 2" xfId="19987"/>
    <cellStyle name="常规 10 7 4 2 4 2 2 2" xfId="41521"/>
    <cellStyle name="常规 10 7 4 2 4 2 3" xfId="30757"/>
    <cellStyle name="常规 10 7 4 2 4 3" xfId="14605"/>
    <cellStyle name="常规 10 7 4 2 4 3 2" xfId="36139"/>
    <cellStyle name="常规 10 7 4 2 4 4" xfId="25375"/>
    <cellStyle name="常规 10 7 4 2 5" xfId="5633"/>
    <cellStyle name="常规 10 7 4 2 5 2" xfId="11015"/>
    <cellStyle name="常规 10 7 4 2 5 2 2" xfId="21779"/>
    <cellStyle name="常规 10 7 4 2 5 2 2 2" xfId="43313"/>
    <cellStyle name="常规 10 7 4 2 5 2 3" xfId="32549"/>
    <cellStyle name="常规 10 7 4 2 5 3" xfId="16397"/>
    <cellStyle name="常规 10 7 4 2 5 3 2" xfId="37931"/>
    <cellStyle name="常规 10 7 4 2 5 4" xfId="27167"/>
    <cellStyle name="常规 10 7 4 2 6" xfId="7431"/>
    <cellStyle name="常规 10 7 4 2 6 2" xfId="18195"/>
    <cellStyle name="常规 10 7 4 2 6 2 2" xfId="39729"/>
    <cellStyle name="常规 10 7 4 2 6 3" xfId="28965"/>
    <cellStyle name="常规 10 7 4 2 7" xfId="12813"/>
    <cellStyle name="常规 10 7 4 2 7 2" xfId="34347"/>
    <cellStyle name="常规 10 7 4 2 8" xfId="23583"/>
    <cellStyle name="常规 10 7 4 3" xfId="2273"/>
    <cellStyle name="常规 10 7 4 3 2" xfId="3169"/>
    <cellStyle name="常规 10 7 4 3 2 2" xfId="4961"/>
    <cellStyle name="常规 10 7 4 3 2 2 2" xfId="10343"/>
    <cellStyle name="常规 10 7 4 3 2 2 2 2" xfId="21107"/>
    <cellStyle name="常规 10 7 4 3 2 2 2 2 2" xfId="42641"/>
    <cellStyle name="常规 10 7 4 3 2 2 2 3" xfId="31877"/>
    <cellStyle name="常规 10 7 4 3 2 2 3" xfId="15725"/>
    <cellStyle name="常规 10 7 4 3 2 2 3 2" xfId="37259"/>
    <cellStyle name="常规 10 7 4 3 2 2 4" xfId="26495"/>
    <cellStyle name="常规 10 7 4 3 2 3" xfId="6753"/>
    <cellStyle name="常规 10 7 4 3 2 3 2" xfId="12135"/>
    <cellStyle name="常规 10 7 4 3 2 3 2 2" xfId="22899"/>
    <cellStyle name="常规 10 7 4 3 2 3 2 2 2" xfId="44433"/>
    <cellStyle name="常规 10 7 4 3 2 3 2 3" xfId="33669"/>
    <cellStyle name="常规 10 7 4 3 2 3 3" xfId="17517"/>
    <cellStyle name="常规 10 7 4 3 2 3 3 2" xfId="39051"/>
    <cellStyle name="常规 10 7 4 3 2 3 4" xfId="28287"/>
    <cellStyle name="常规 10 7 4 3 2 4" xfId="8551"/>
    <cellStyle name="常规 10 7 4 3 2 4 2" xfId="19315"/>
    <cellStyle name="常规 10 7 4 3 2 4 2 2" xfId="40849"/>
    <cellStyle name="常规 10 7 4 3 2 4 3" xfId="30085"/>
    <cellStyle name="常规 10 7 4 3 2 5" xfId="13933"/>
    <cellStyle name="常规 10 7 4 3 2 5 2" xfId="35467"/>
    <cellStyle name="常规 10 7 4 3 2 6" xfId="24703"/>
    <cellStyle name="常规 10 7 4 3 3" xfId="4065"/>
    <cellStyle name="常规 10 7 4 3 3 2" xfId="9447"/>
    <cellStyle name="常规 10 7 4 3 3 2 2" xfId="20211"/>
    <cellStyle name="常规 10 7 4 3 3 2 2 2" xfId="41745"/>
    <cellStyle name="常规 10 7 4 3 3 2 3" xfId="30981"/>
    <cellStyle name="常规 10 7 4 3 3 3" xfId="14829"/>
    <cellStyle name="常规 10 7 4 3 3 3 2" xfId="36363"/>
    <cellStyle name="常规 10 7 4 3 3 4" xfId="25599"/>
    <cellStyle name="常规 10 7 4 3 4" xfId="5857"/>
    <cellStyle name="常规 10 7 4 3 4 2" xfId="11239"/>
    <cellStyle name="常规 10 7 4 3 4 2 2" xfId="22003"/>
    <cellStyle name="常规 10 7 4 3 4 2 2 2" xfId="43537"/>
    <cellStyle name="常规 10 7 4 3 4 2 3" xfId="32773"/>
    <cellStyle name="常规 10 7 4 3 4 3" xfId="16621"/>
    <cellStyle name="常规 10 7 4 3 4 3 2" xfId="38155"/>
    <cellStyle name="常规 10 7 4 3 4 4" xfId="27391"/>
    <cellStyle name="常规 10 7 4 3 5" xfId="7655"/>
    <cellStyle name="常规 10 7 4 3 5 2" xfId="18419"/>
    <cellStyle name="常规 10 7 4 3 5 2 2" xfId="39953"/>
    <cellStyle name="常规 10 7 4 3 5 3" xfId="29189"/>
    <cellStyle name="常规 10 7 4 3 6" xfId="13037"/>
    <cellStyle name="常规 10 7 4 3 6 2" xfId="34571"/>
    <cellStyle name="常规 10 7 4 3 7" xfId="23807"/>
    <cellStyle name="常规 10 7 4 4" xfId="2721"/>
    <cellStyle name="常规 10 7 4 4 2" xfId="4513"/>
    <cellStyle name="常规 10 7 4 4 2 2" xfId="9895"/>
    <cellStyle name="常规 10 7 4 4 2 2 2" xfId="20659"/>
    <cellStyle name="常规 10 7 4 4 2 2 2 2" xfId="42193"/>
    <cellStyle name="常规 10 7 4 4 2 2 3" xfId="31429"/>
    <cellStyle name="常规 10 7 4 4 2 3" xfId="15277"/>
    <cellStyle name="常规 10 7 4 4 2 3 2" xfId="36811"/>
    <cellStyle name="常规 10 7 4 4 2 4" xfId="26047"/>
    <cellStyle name="常规 10 7 4 4 3" xfId="6305"/>
    <cellStyle name="常规 10 7 4 4 3 2" xfId="11687"/>
    <cellStyle name="常规 10 7 4 4 3 2 2" xfId="22451"/>
    <cellStyle name="常规 10 7 4 4 3 2 2 2" xfId="43985"/>
    <cellStyle name="常规 10 7 4 4 3 2 3" xfId="33221"/>
    <cellStyle name="常规 10 7 4 4 3 3" xfId="17069"/>
    <cellStyle name="常规 10 7 4 4 3 3 2" xfId="38603"/>
    <cellStyle name="常规 10 7 4 4 3 4" xfId="27839"/>
    <cellStyle name="常规 10 7 4 4 4" xfId="8103"/>
    <cellStyle name="常规 10 7 4 4 4 2" xfId="18867"/>
    <cellStyle name="常规 10 7 4 4 4 2 2" xfId="40401"/>
    <cellStyle name="常规 10 7 4 4 4 3" xfId="29637"/>
    <cellStyle name="常规 10 7 4 4 5" xfId="13485"/>
    <cellStyle name="常规 10 7 4 4 5 2" xfId="35019"/>
    <cellStyle name="常规 10 7 4 4 6" xfId="24255"/>
    <cellStyle name="常规 10 7 4 5" xfId="3617"/>
    <cellStyle name="常规 10 7 4 5 2" xfId="8999"/>
    <cellStyle name="常规 10 7 4 5 2 2" xfId="19763"/>
    <cellStyle name="常规 10 7 4 5 2 2 2" xfId="41297"/>
    <cellStyle name="常规 10 7 4 5 2 3" xfId="30533"/>
    <cellStyle name="常规 10 7 4 5 3" xfId="14381"/>
    <cellStyle name="常规 10 7 4 5 3 2" xfId="35915"/>
    <cellStyle name="常规 10 7 4 5 4" xfId="25151"/>
    <cellStyle name="常规 10 7 4 6" xfId="5409"/>
    <cellStyle name="常规 10 7 4 6 2" xfId="10791"/>
    <cellStyle name="常规 10 7 4 6 2 2" xfId="21555"/>
    <cellStyle name="常规 10 7 4 6 2 2 2" xfId="43089"/>
    <cellStyle name="常规 10 7 4 6 2 3" xfId="32325"/>
    <cellStyle name="常规 10 7 4 6 3" xfId="16173"/>
    <cellStyle name="常规 10 7 4 6 3 2" xfId="37707"/>
    <cellStyle name="常规 10 7 4 6 4" xfId="26943"/>
    <cellStyle name="常规 10 7 4 7" xfId="7207"/>
    <cellStyle name="常规 10 7 4 7 2" xfId="17971"/>
    <cellStyle name="常规 10 7 4 7 2 2" xfId="39505"/>
    <cellStyle name="常规 10 7 4 7 3" xfId="28741"/>
    <cellStyle name="常规 10 7 4 8" xfId="12589"/>
    <cellStyle name="常规 10 7 4 8 2" xfId="34123"/>
    <cellStyle name="常规 10 7 4 9" xfId="23359"/>
    <cellStyle name="常规 10 7 5" xfId="1936"/>
    <cellStyle name="常规 10 7 5 2" xfId="2385"/>
    <cellStyle name="常规 10 7 5 2 2" xfId="3281"/>
    <cellStyle name="常规 10 7 5 2 2 2" xfId="5073"/>
    <cellStyle name="常规 10 7 5 2 2 2 2" xfId="10455"/>
    <cellStyle name="常规 10 7 5 2 2 2 2 2" xfId="21219"/>
    <cellStyle name="常规 10 7 5 2 2 2 2 2 2" xfId="42753"/>
    <cellStyle name="常规 10 7 5 2 2 2 2 3" xfId="31989"/>
    <cellStyle name="常规 10 7 5 2 2 2 3" xfId="15837"/>
    <cellStyle name="常规 10 7 5 2 2 2 3 2" xfId="37371"/>
    <cellStyle name="常规 10 7 5 2 2 2 4" xfId="26607"/>
    <cellStyle name="常规 10 7 5 2 2 3" xfId="6865"/>
    <cellStyle name="常规 10 7 5 2 2 3 2" xfId="12247"/>
    <cellStyle name="常规 10 7 5 2 2 3 2 2" xfId="23011"/>
    <cellStyle name="常规 10 7 5 2 2 3 2 2 2" xfId="44545"/>
    <cellStyle name="常规 10 7 5 2 2 3 2 3" xfId="33781"/>
    <cellStyle name="常规 10 7 5 2 2 3 3" xfId="17629"/>
    <cellStyle name="常规 10 7 5 2 2 3 3 2" xfId="39163"/>
    <cellStyle name="常规 10 7 5 2 2 3 4" xfId="28399"/>
    <cellStyle name="常规 10 7 5 2 2 4" xfId="8663"/>
    <cellStyle name="常规 10 7 5 2 2 4 2" xfId="19427"/>
    <cellStyle name="常规 10 7 5 2 2 4 2 2" xfId="40961"/>
    <cellStyle name="常规 10 7 5 2 2 4 3" xfId="30197"/>
    <cellStyle name="常规 10 7 5 2 2 5" xfId="14045"/>
    <cellStyle name="常规 10 7 5 2 2 5 2" xfId="35579"/>
    <cellStyle name="常规 10 7 5 2 2 6" xfId="24815"/>
    <cellStyle name="常规 10 7 5 2 3" xfId="4177"/>
    <cellStyle name="常规 10 7 5 2 3 2" xfId="9559"/>
    <cellStyle name="常规 10 7 5 2 3 2 2" xfId="20323"/>
    <cellStyle name="常规 10 7 5 2 3 2 2 2" xfId="41857"/>
    <cellStyle name="常规 10 7 5 2 3 2 3" xfId="31093"/>
    <cellStyle name="常规 10 7 5 2 3 3" xfId="14941"/>
    <cellStyle name="常规 10 7 5 2 3 3 2" xfId="36475"/>
    <cellStyle name="常规 10 7 5 2 3 4" xfId="25711"/>
    <cellStyle name="常规 10 7 5 2 4" xfId="5969"/>
    <cellStyle name="常规 10 7 5 2 4 2" xfId="11351"/>
    <cellStyle name="常规 10 7 5 2 4 2 2" xfId="22115"/>
    <cellStyle name="常规 10 7 5 2 4 2 2 2" xfId="43649"/>
    <cellStyle name="常规 10 7 5 2 4 2 3" xfId="32885"/>
    <cellStyle name="常规 10 7 5 2 4 3" xfId="16733"/>
    <cellStyle name="常规 10 7 5 2 4 3 2" xfId="38267"/>
    <cellStyle name="常规 10 7 5 2 4 4" xfId="27503"/>
    <cellStyle name="常规 10 7 5 2 5" xfId="7767"/>
    <cellStyle name="常规 10 7 5 2 5 2" xfId="18531"/>
    <cellStyle name="常规 10 7 5 2 5 2 2" xfId="40065"/>
    <cellStyle name="常规 10 7 5 2 5 3" xfId="29301"/>
    <cellStyle name="常规 10 7 5 2 6" xfId="13149"/>
    <cellStyle name="常规 10 7 5 2 6 2" xfId="34683"/>
    <cellStyle name="常规 10 7 5 2 7" xfId="23919"/>
    <cellStyle name="常规 10 7 5 3" xfId="2833"/>
    <cellStyle name="常规 10 7 5 3 2" xfId="4625"/>
    <cellStyle name="常规 10 7 5 3 2 2" xfId="10007"/>
    <cellStyle name="常规 10 7 5 3 2 2 2" xfId="20771"/>
    <cellStyle name="常规 10 7 5 3 2 2 2 2" xfId="42305"/>
    <cellStyle name="常规 10 7 5 3 2 2 3" xfId="31541"/>
    <cellStyle name="常规 10 7 5 3 2 3" xfId="15389"/>
    <cellStyle name="常规 10 7 5 3 2 3 2" xfId="36923"/>
    <cellStyle name="常规 10 7 5 3 2 4" xfId="26159"/>
    <cellStyle name="常规 10 7 5 3 3" xfId="6417"/>
    <cellStyle name="常规 10 7 5 3 3 2" xfId="11799"/>
    <cellStyle name="常规 10 7 5 3 3 2 2" xfId="22563"/>
    <cellStyle name="常规 10 7 5 3 3 2 2 2" xfId="44097"/>
    <cellStyle name="常规 10 7 5 3 3 2 3" xfId="33333"/>
    <cellStyle name="常规 10 7 5 3 3 3" xfId="17181"/>
    <cellStyle name="常规 10 7 5 3 3 3 2" xfId="38715"/>
    <cellStyle name="常规 10 7 5 3 3 4" xfId="27951"/>
    <cellStyle name="常规 10 7 5 3 4" xfId="8215"/>
    <cellStyle name="常规 10 7 5 3 4 2" xfId="18979"/>
    <cellStyle name="常规 10 7 5 3 4 2 2" xfId="40513"/>
    <cellStyle name="常规 10 7 5 3 4 3" xfId="29749"/>
    <cellStyle name="常规 10 7 5 3 5" xfId="13597"/>
    <cellStyle name="常规 10 7 5 3 5 2" xfId="35131"/>
    <cellStyle name="常规 10 7 5 3 6" xfId="24367"/>
    <cellStyle name="常规 10 7 5 4" xfId="3729"/>
    <cellStyle name="常规 10 7 5 4 2" xfId="9111"/>
    <cellStyle name="常规 10 7 5 4 2 2" xfId="19875"/>
    <cellStyle name="常规 10 7 5 4 2 2 2" xfId="41409"/>
    <cellStyle name="常规 10 7 5 4 2 3" xfId="30645"/>
    <cellStyle name="常规 10 7 5 4 3" xfId="14493"/>
    <cellStyle name="常规 10 7 5 4 3 2" xfId="36027"/>
    <cellStyle name="常规 10 7 5 4 4" xfId="25263"/>
    <cellStyle name="常规 10 7 5 5" xfId="5521"/>
    <cellStyle name="常规 10 7 5 5 2" xfId="10903"/>
    <cellStyle name="常规 10 7 5 5 2 2" xfId="21667"/>
    <cellStyle name="常规 10 7 5 5 2 2 2" xfId="43201"/>
    <cellStyle name="常规 10 7 5 5 2 3" xfId="32437"/>
    <cellStyle name="常规 10 7 5 5 3" xfId="16285"/>
    <cellStyle name="常规 10 7 5 5 3 2" xfId="37819"/>
    <cellStyle name="常规 10 7 5 5 4" xfId="27055"/>
    <cellStyle name="常规 10 7 5 6" xfId="7319"/>
    <cellStyle name="常规 10 7 5 6 2" xfId="18083"/>
    <cellStyle name="常规 10 7 5 6 2 2" xfId="39617"/>
    <cellStyle name="常规 10 7 5 6 3" xfId="28853"/>
    <cellStyle name="常规 10 7 5 7" xfId="12701"/>
    <cellStyle name="常规 10 7 5 7 2" xfId="34235"/>
    <cellStyle name="常规 10 7 5 8" xfId="23471"/>
    <cellStyle name="常规 10 7 6" xfId="2161"/>
    <cellStyle name="常规 10 7 6 2" xfId="3057"/>
    <cellStyle name="常规 10 7 6 2 2" xfId="4849"/>
    <cellStyle name="常规 10 7 6 2 2 2" xfId="10231"/>
    <cellStyle name="常规 10 7 6 2 2 2 2" xfId="20995"/>
    <cellStyle name="常规 10 7 6 2 2 2 2 2" xfId="42529"/>
    <cellStyle name="常规 10 7 6 2 2 2 3" xfId="31765"/>
    <cellStyle name="常规 10 7 6 2 2 3" xfId="15613"/>
    <cellStyle name="常规 10 7 6 2 2 3 2" xfId="37147"/>
    <cellStyle name="常规 10 7 6 2 2 4" xfId="26383"/>
    <cellStyle name="常规 10 7 6 2 3" xfId="6641"/>
    <cellStyle name="常规 10 7 6 2 3 2" xfId="12023"/>
    <cellStyle name="常规 10 7 6 2 3 2 2" xfId="22787"/>
    <cellStyle name="常规 10 7 6 2 3 2 2 2" xfId="44321"/>
    <cellStyle name="常规 10 7 6 2 3 2 3" xfId="33557"/>
    <cellStyle name="常规 10 7 6 2 3 3" xfId="17405"/>
    <cellStyle name="常规 10 7 6 2 3 3 2" xfId="38939"/>
    <cellStyle name="常规 10 7 6 2 3 4" xfId="28175"/>
    <cellStyle name="常规 10 7 6 2 4" xfId="8439"/>
    <cellStyle name="常规 10 7 6 2 4 2" xfId="19203"/>
    <cellStyle name="常规 10 7 6 2 4 2 2" xfId="40737"/>
    <cellStyle name="常规 10 7 6 2 4 3" xfId="29973"/>
    <cellStyle name="常规 10 7 6 2 5" xfId="13821"/>
    <cellStyle name="常规 10 7 6 2 5 2" xfId="35355"/>
    <cellStyle name="常规 10 7 6 2 6" xfId="24591"/>
    <cellStyle name="常规 10 7 6 3" xfId="3953"/>
    <cellStyle name="常规 10 7 6 3 2" xfId="9335"/>
    <cellStyle name="常规 10 7 6 3 2 2" xfId="20099"/>
    <cellStyle name="常规 10 7 6 3 2 2 2" xfId="41633"/>
    <cellStyle name="常规 10 7 6 3 2 3" xfId="30869"/>
    <cellStyle name="常规 10 7 6 3 3" xfId="14717"/>
    <cellStyle name="常规 10 7 6 3 3 2" xfId="36251"/>
    <cellStyle name="常规 10 7 6 3 4" xfId="25487"/>
    <cellStyle name="常规 10 7 6 4" xfId="5745"/>
    <cellStyle name="常规 10 7 6 4 2" xfId="11127"/>
    <cellStyle name="常规 10 7 6 4 2 2" xfId="21891"/>
    <cellStyle name="常规 10 7 6 4 2 2 2" xfId="43425"/>
    <cellStyle name="常规 10 7 6 4 2 3" xfId="32661"/>
    <cellStyle name="常规 10 7 6 4 3" xfId="16509"/>
    <cellStyle name="常规 10 7 6 4 3 2" xfId="38043"/>
    <cellStyle name="常规 10 7 6 4 4" xfId="27279"/>
    <cellStyle name="常规 10 7 6 5" xfId="7543"/>
    <cellStyle name="常规 10 7 6 5 2" xfId="18307"/>
    <cellStyle name="常规 10 7 6 5 2 2" xfId="39841"/>
    <cellStyle name="常规 10 7 6 5 3" xfId="29077"/>
    <cellStyle name="常规 10 7 6 6" xfId="12925"/>
    <cellStyle name="常规 10 7 6 6 2" xfId="34459"/>
    <cellStyle name="常规 10 7 6 7" xfId="23695"/>
    <cellStyle name="常规 10 7 7" xfId="2609"/>
    <cellStyle name="常规 10 7 7 2" xfId="4401"/>
    <cellStyle name="常规 10 7 7 2 2" xfId="9783"/>
    <cellStyle name="常规 10 7 7 2 2 2" xfId="20547"/>
    <cellStyle name="常规 10 7 7 2 2 2 2" xfId="42081"/>
    <cellStyle name="常规 10 7 7 2 2 3" xfId="31317"/>
    <cellStyle name="常规 10 7 7 2 3" xfId="15165"/>
    <cellStyle name="常规 10 7 7 2 3 2" xfId="36699"/>
    <cellStyle name="常规 10 7 7 2 4" xfId="25935"/>
    <cellStyle name="常规 10 7 7 3" xfId="6193"/>
    <cellStyle name="常规 10 7 7 3 2" xfId="11575"/>
    <cellStyle name="常规 10 7 7 3 2 2" xfId="22339"/>
    <cellStyle name="常规 10 7 7 3 2 2 2" xfId="43873"/>
    <cellStyle name="常规 10 7 7 3 2 3" xfId="33109"/>
    <cellStyle name="常规 10 7 7 3 3" xfId="16957"/>
    <cellStyle name="常规 10 7 7 3 3 2" xfId="38491"/>
    <cellStyle name="常规 10 7 7 3 4" xfId="27727"/>
    <cellStyle name="常规 10 7 7 4" xfId="7991"/>
    <cellStyle name="常规 10 7 7 4 2" xfId="18755"/>
    <cellStyle name="常规 10 7 7 4 2 2" xfId="40289"/>
    <cellStyle name="常规 10 7 7 4 3" xfId="29525"/>
    <cellStyle name="常规 10 7 7 5" xfId="13373"/>
    <cellStyle name="常规 10 7 7 5 2" xfId="34907"/>
    <cellStyle name="常规 10 7 7 6" xfId="24143"/>
    <cellStyle name="常规 10 7 8" xfId="3505"/>
    <cellStyle name="常规 10 7 8 2" xfId="8887"/>
    <cellStyle name="常规 10 7 8 2 2" xfId="19651"/>
    <cellStyle name="常规 10 7 8 2 2 2" xfId="41185"/>
    <cellStyle name="常规 10 7 8 2 3" xfId="30421"/>
    <cellStyle name="常规 10 7 8 3" xfId="14269"/>
    <cellStyle name="常规 10 7 8 3 2" xfId="35803"/>
    <cellStyle name="常规 10 7 8 4" xfId="25039"/>
    <cellStyle name="常规 10 7 9" xfId="5297"/>
    <cellStyle name="常规 10 7 9 2" xfId="10679"/>
    <cellStyle name="常规 10 7 9 2 2" xfId="21443"/>
    <cellStyle name="常规 10 7 9 2 2 2" xfId="42977"/>
    <cellStyle name="常规 10 7 9 2 3" xfId="32213"/>
    <cellStyle name="常规 10 7 9 3" xfId="16061"/>
    <cellStyle name="常规 10 7 9 3 2" xfId="37595"/>
    <cellStyle name="常规 10 7 9 4" xfId="26831"/>
    <cellStyle name="常规 10 8" xfId="1726"/>
    <cellStyle name="常规 10 8 10" xfId="12491"/>
    <cellStyle name="常规 10 8 10 2" xfId="34025"/>
    <cellStyle name="常规 10 8 11" xfId="23261"/>
    <cellStyle name="常规 10 8 2" xfId="1782"/>
    <cellStyle name="常规 10 8 2 10" xfId="23317"/>
    <cellStyle name="常规 10 8 2 2" xfId="1894"/>
    <cellStyle name="常规 10 8 2 2 2" xfId="2118"/>
    <cellStyle name="常规 10 8 2 2 2 2" xfId="2567"/>
    <cellStyle name="常规 10 8 2 2 2 2 2" xfId="3463"/>
    <cellStyle name="常规 10 8 2 2 2 2 2 2" xfId="5255"/>
    <cellStyle name="常规 10 8 2 2 2 2 2 2 2" xfId="10637"/>
    <cellStyle name="常规 10 8 2 2 2 2 2 2 2 2" xfId="21401"/>
    <cellStyle name="常规 10 8 2 2 2 2 2 2 2 2 2" xfId="42935"/>
    <cellStyle name="常规 10 8 2 2 2 2 2 2 2 3" xfId="32171"/>
    <cellStyle name="常规 10 8 2 2 2 2 2 2 3" xfId="16019"/>
    <cellStyle name="常规 10 8 2 2 2 2 2 2 3 2" xfId="37553"/>
    <cellStyle name="常规 10 8 2 2 2 2 2 2 4" xfId="26789"/>
    <cellStyle name="常规 10 8 2 2 2 2 2 3" xfId="7047"/>
    <cellStyle name="常规 10 8 2 2 2 2 2 3 2" xfId="12429"/>
    <cellStyle name="常规 10 8 2 2 2 2 2 3 2 2" xfId="23193"/>
    <cellStyle name="常规 10 8 2 2 2 2 2 3 2 2 2" xfId="44727"/>
    <cellStyle name="常规 10 8 2 2 2 2 2 3 2 3" xfId="33963"/>
    <cellStyle name="常规 10 8 2 2 2 2 2 3 3" xfId="17811"/>
    <cellStyle name="常规 10 8 2 2 2 2 2 3 3 2" xfId="39345"/>
    <cellStyle name="常规 10 8 2 2 2 2 2 3 4" xfId="28581"/>
    <cellStyle name="常规 10 8 2 2 2 2 2 4" xfId="8845"/>
    <cellStyle name="常规 10 8 2 2 2 2 2 4 2" xfId="19609"/>
    <cellStyle name="常规 10 8 2 2 2 2 2 4 2 2" xfId="41143"/>
    <cellStyle name="常规 10 8 2 2 2 2 2 4 3" xfId="30379"/>
    <cellStyle name="常规 10 8 2 2 2 2 2 5" xfId="14227"/>
    <cellStyle name="常规 10 8 2 2 2 2 2 5 2" xfId="35761"/>
    <cellStyle name="常规 10 8 2 2 2 2 2 6" xfId="24997"/>
    <cellStyle name="常规 10 8 2 2 2 2 3" xfId="4359"/>
    <cellStyle name="常规 10 8 2 2 2 2 3 2" xfId="9741"/>
    <cellStyle name="常规 10 8 2 2 2 2 3 2 2" xfId="20505"/>
    <cellStyle name="常规 10 8 2 2 2 2 3 2 2 2" xfId="42039"/>
    <cellStyle name="常规 10 8 2 2 2 2 3 2 3" xfId="31275"/>
    <cellStyle name="常规 10 8 2 2 2 2 3 3" xfId="15123"/>
    <cellStyle name="常规 10 8 2 2 2 2 3 3 2" xfId="36657"/>
    <cellStyle name="常规 10 8 2 2 2 2 3 4" xfId="25893"/>
    <cellStyle name="常规 10 8 2 2 2 2 4" xfId="6151"/>
    <cellStyle name="常规 10 8 2 2 2 2 4 2" xfId="11533"/>
    <cellStyle name="常规 10 8 2 2 2 2 4 2 2" xfId="22297"/>
    <cellStyle name="常规 10 8 2 2 2 2 4 2 2 2" xfId="43831"/>
    <cellStyle name="常规 10 8 2 2 2 2 4 2 3" xfId="33067"/>
    <cellStyle name="常规 10 8 2 2 2 2 4 3" xfId="16915"/>
    <cellStyle name="常规 10 8 2 2 2 2 4 3 2" xfId="38449"/>
    <cellStyle name="常规 10 8 2 2 2 2 4 4" xfId="27685"/>
    <cellStyle name="常规 10 8 2 2 2 2 5" xfId="7949"/>
    <cellStyle name="常规 10 8 2 2 2 2 5 2" xfId="18713"/>
    <cellStyle name="常规 10 8 2 2 2 2 5 2 2" xfId="40247"/>
    <cellStyle name="常规 10 8 2 2 2 2 5 3" xfId="29483"/>
    <cellStyle name="常规 10 8 2 2 2 2 6" xfId="13331"/>
    <cellStyle name="常规 10 8 2 2 2 2 6 2" xfId="34865"/>
    <cellStyle name="常规 10 8 2 2 2 2 7" xfId="24101"/>
    <cellStyle name="常规 10 8 2 2 2 3" xfId="3015"/>
    <cellStyle name="常规 10 8 2 2 2 3 2" xfId="4807"/>
    <cellStyle name="常规 10 8 2 2 2 3 2 2" xfId="10189"/>
    <cellStyle name="常规 10 8 2 2 2 3 2 2 2" xfId="20953"/>
    <cellStyle name="常规 10 8 2 2 2 3 2 2 2 2" xfId="42487"/>
    <cellStyle name="常规 10 8 2 2 2 3 2 2 3" xfId="31723"/>
    <cellStyle name="常规 10 8 2 2 2 3 2 3" xfId="15571"/>
    <cellStyle name="常规 10 8 2 2 2 3 2 3 2" xfId="37105"/>
    <cellStyle name="常规 10 8 2 2 2 3 2 4" xfId="26341"/>
    <cellStyle name="常规 10 8 2 2 2 3 3" xfId="6599"/>
    <cellStyle name="常规 10 8 2 2 2 3 3 2" xfId="11981"/>
    <cellStyle name="常规 10 8 2 2 2 3 3 2 2" xfId="22745"/>
    <cellStyle name="常规 10 8 2 2 2 3 3 2 2 2" xfId="44279"/>
    <cellStyle name="常规 10 8 2 2 2 3 3 2 3" xfId="33515"/>
    <cellStyle name="常规 10 8 2 2 2 3 3 3" xfId="17363"/>
    <cellStyle name="常规 10 8 2 2 2 3 3 3 2" xfId="38897"/>
    <cellStyle name="常规 10 8 2 2 2 3 3 4" xfId="28133"/>
    <cellStyle name="常规 10 8 2 2 2 3 4" xfId="8397"/>
    <cellStyle name="常规 10 8 2 2 2 3 4 2" xfId="19161"/>
    <cellStyle name="常规 10 8 2 2 2 3 4 2 2" xfId="40695"/>
    <cellStyle name="常规 10 8 2 2 2 3 4 3" xfId="29931"/>
    <cellStyle name="常规 10 8 2 2 2 3 5" xfId="13779"/>
    <cellStyle name="常规 10 8 2 2 2 3 5 2" xfId="35313"/>
    <cellStyle name="常规 10 8 2 2 2 3 6" xfId="24549"/>
    <cellStyle name="常规 10 8 2 2 2 4" xfId="3911"/>
    <cellStyle name="常规 10 8 2 2 2 4 2" xfId="9293"/>
    <cellStyle name="常规 10 8 2 2 2 4 2 2" xfId="20057"/>
    <cellStyle name="常规 10 8 2 2 2 4 2 2 2" xfId="41591"/>
    <cellStyle name="常规 10 8 2 2 2 4 2 3" xfId="30827"/>
    <cellStyle name="常规 10 8 2 2 2 4 3" xfId="14675"/>
    <cellStyle name="常规 10 8 2 2 2 4 3 2" xfId="36209"/>
    <cellStyle name="常规 10 8 2 2 2 4 4" xfId="25445"/>
    <cellStyle name="常规 10 8 2 2 2 5" xfId="5703"/>
    <cellStyle name="常规 10 8 2 2 2 5 2" xfId="11085"/>
    <cellStyle name="常规 10 8 2 2 2 5 2 2" xfId="21849"/>
    <cellStyle name="常规 10 8 2 2 2 5 2 2 2" xfId="43383"/>
    <cellStyle name="常规 10 8 2 2 2 5 2 3" xfId="32619"/>
    <cellStyle name="常规 10 8 2 2 2 5 3" xfId="16467"/>
    <cellStyle name="常规 10 8 2 2 2 5 3 2" xfId="38001"/>
    <cellStyle name="常规 10 8 2 2 2 5 4" xfId="27237"/>
    <cellStyle name="常规 10 8 2 2 2 6" xfId="7501"/>
    <cellStyle name="常规 10 8 2 2 2 6 2" xfId="18265"/>
    <cellStyle name="常规 10 8 2 2 2 6 2 2" xfId="39799"/>
    <cellStyle name="常规 10 8 2 2 2 6 3" xfId="29035"/>
    <cellStyle name="常规 10 8 2 2 2 7" xfId="12883"/>
    <cellStyle name="常规 10 8 2 2 2 7 2" xfId="34417"/>
    <cellStyle name="常规 10 8 2 2 2 8" xfId="23653"/>
    <cellStyle name="常规 10 8 2 2 3" xfId="2343"/>
    <cellStyle name="常规 10 8 2 2 3 2" xfId="3239"/>
    <cellStyle name="常规 10 8 2 2 3 2 2" xfId="5031"/>
    <cellStyle name="常规 10 8 2 2 3 2 2 2" xfId="10413"/>
    <cellStyle name="常规 10 8 2 2 3 2 2 2 2" xfId="21177"/>
    <cellStyle name="常规 10 8 2 2 3 2 2 2 2 2" xfId="42711"/>
    <cellStyle name="常规 10 8 2 2 3 2 2 2 3" xfId="31947"/>
    <cellStyle name="常规 10 8 2 2 3 2 2 3" xfId="15795"/>
    <cellStyle name="常规 10 8 2 2 3 2 2 3 2" xfId="37329"/>
    <cellStyle name="常规 10 8 2 2 3 2 2 4" xfId="26565"/>
    <cellStyle name="常规 10 8 2 2 3 2 3" xfId="6823"/>
    <cellStyle name="常规 10 8 2 2 3 2 3 2" xfId="12205"/>
    <cellStyle name="常规 10 8 2 2 3 2 3 2 2" xfId="22969"/>
    <cellStyle name="常规 10 8 2 2 3 2 3 2 2 2" xfId="44503"/>
    <cellStyle name="常规 10 8 2 2 3 2 3 2 3" xfId="33739"/>
    <cellStyle name="常规 10 8 2 2 3 2 3 3" xfId="17587"/>
    <cellStyle name="常规 10 8 2 2 3 2 3 3 2" xfId="39121"/>
    <cellStyle name="常规 10 8 2 2 3 2 3 4" xfId="28357"/>
    <cellStyle name="常规 10 8 2 2 3 2 4" xfId="8621"/>
    <cellStyle name="常规 10 8 2 2 3 2 4 2" xfId="19385"/>
    <cellStyle name="常规 10 8 2 2 3 2 4 2 2" xfId="40919"/>
    <cellStyle name="常规 10 8 2 2 3 2 4 3" xfId="30155"/>
    <cellStyle name="常规 10 8 2 2 3 2 5" xfId="14003"/>
    <cellStyle name="常规 10 8 2 2 3 2 5 2" xfId="35537"/>
    <cellStyle name="常规 10 8 2 2 3 2 6" xfId="24773"/>
    <cellStyle name="常规 10 8 2 2 3 3" xfId="4135"/>
    <cellStyle name="常规 10 8 2 2 3 3 2" xfId="9517"/>
    <cellStyle name="常规 10 8 2 2 3 3 2 2" xfId="20281"/>
    <cellStyle name="常规 10 8 2 2 3 3 2 2 2" xfId="41815"/>
    <cellStyle name="常规 10 8 2 2 3 3 2 3" xfId="31051"/>
    <cellStyle name="常规 10 8 2 2 3 3 3" xfId="14899"/>
    <cellStyle name="常规 10 8 2 2 3 3 3 2" xfId="36433"/>
    <cellStyle name="常规 10 8 2 2 3 3 4" xfId="25669"/>
    <cellStyle name="常规 10 8 2 2 3 4" xfId="5927"/>
    <cellStyle name="常规 10 8 2 2 3 4 2" xfId="11309"/>
    <cellStyle name="常规 10 8 2 2 3 4 2 2" xfId="22073"/>
    <cellStyle name="常规 10 8 2 2 3 4 2 2 2" xfId="43607"/>
    <cellStyle name="常规 10 8 2 2 3 4 2 3" xfId="32843"/>
    <cellStyle name="常规 10 8 2 2 3 4 3" xfId="16691"/>
    <cellStyle name="常规 10 8 2 2 3 4 3 2" xfId="38225"/>
    <cellStyle name="常规 10 8 2 2 3 4 4" xfId="27461"/>
    <cellStyle name="常规 10 8 2 2 3 5" xfId="7725"/>
    <cellStyle name="常规 10 8 2 2 3 5 2" xfId="18489"/>
    <cellStyle name="常规 10 8 2 2 3 5 2 2" xfId="40023"/>
    <cellStyle name="常规 10 8 2 2 3 5 3" xfId="29259"/>
    <cellStyle name="常规 10 8 2 2 3 6" xfId="13107"/>
    <cellStyle name="常规 10 8 2 2 3 6 2" xfId="34641"/>
    <cellStyle name="常规 10 8 2 2 3 7" xfId="23877"/>
    <cellStyle name="常规 10 8 2 2 4" xfId="2791"/>
    <cellStyle name="常规 10 8 2 2 4 2" xfId="4583"/>
    <cellStyle name="常规 10 8 2 2 4 2 2" xfId="9965"/>
    <cellStyle name="常规 10 8 2 2 4 2 2 2" xfId="20729"/>
    <cellStyle name="常规 10 8 2 2 4 2 2 2 2" xfId="42263"/>
    <cellStyle name="常规 10 8 2 2 4 2 2 3" xfId="31499"/>
    <cellStyle name="常规 10 8 2 2 4 2 3" xfId="15347"/>
    <cellStyle name="常规 10 8 2 2 4 2 3 2" xfId="36881"/>
    <cellStyle name="常规 10 8 2 2 4 2 4" xfId="26117"/>
    <cellStyle name="常规 10 8 2 2 4 3" xfId="6375"/>
    <cellStyle name="常规 10 8 2 2 4 3 2" xfId="11757"/>
    <cellStyle name="常规 10 8 2 2 4 3 2 2" xfId="22521"/>
    <cellStyle name="常规 10 8 2 2 4 3 2 2 2" xfId="44055"/>
    <cellStyle name="常规 10 8 2 2 4 3 2 3" xfId="33291"/>
    <cellStyle name="常规 10 8 2 2 4 3 3" xfId="17139"/>
    <cellStyle name="常规 10 8 2 2 4 3 3 2" xfId="38673"/>
    <cellStyle name="常规 10 8 2 2 4 3 4" xfId="27909"/>
    <cellStyle name="常规 10 8 2 2 4 4" xfId="8173"/>
    <cellStyle name="常规 10 8 2 2 4 4 2" xfId="18937"/>
    <cellStyle name="常规 10 8 2 2 4 4 2 2" xfId="40471"/>
    <cellStyle name="常规 10 8 2 2 4 4 3" xfId="29707"/>
    <cellStyle name="常规 10 8 2 2 4 5" xfId="13555"/>
    <cellStyle name="常规 10 8 2 2 4 5 2" xfId="35089"/>
    <cellStyle name="常规 10 8 2 2 4 6" xfId="24325"/>
    <cellStyle name="常规 10 8 2 2 5" xfId="3687"/>
    <cellStyle name="常规 10 8 2 2 5 2" xfId="9069"/>
    <cellStyle name="常规 10 8 2 2 5 2 2" xfId="19833"/>
    <cellStyle name="常规 10 8 2 2 5 2 2 2" xfId="41367"/>
    <cellStyle name="常规 10 8 2 2 5 2 3" xfId="30603"/>
    <cellStyle name="常规 10 8 2 2 5 3" xfId="14451"/>
    <cellStyle name="常规 10 8 2 2 5 3 2" xfId="35985"/>
    <cellStyle name="常规 10 8 2 2 5 4" xfId="25221"/>
    <cellStyle name="常规 10 8 2 2 6" xfId="5479"/>
    <cellStyle name="常规 10 8 2 2 6 2" xfId="10861"/>
    <cellStyle name="常规 10 8 2 2 6 2 2" xfId="21625"/>
    <cellStyle name="常规 10 8 2 2 6 2 2 2" xfId="43159"/>
    <cellStyle name="常规 10 8 2 2 6 2 3" xfId="32395"/>
    <cellStyle name="常规 10 8 2 2 6 3" xfId="16243"/>
    <cellStyle name="常规 10 8 2 2 6 3 2" xfId="37777"/>
    <cellStyle name="常规 10 8 2 2 6 4" xfId="27013"/>
    <cellStyle name="常规 10 8 2 2 7" xfId="7277"/>
    <cellStyle name="常规 10 8 2 2 7 2" xfId="18041"/>
    <cellStyle name="常规 10 8 2 2 7 2 2" xfId="39575"/>
    <cellStyle name="常规 10 8 2 2 7 3" xfId="28811"/>
    <cellStyle name="常规 10 8 2 2 8" xfId="12659"/>
    <cellStyle name="常规 10 8 2 2 8 2" xfId="34193"/>
    <cellStyle name="常规 10 8 2 2 9" xfId="23429"/>
    <cellStyle name="常规 10 8 2 3" xfId="2006"/>
    <cellStyle name="常规 10 8 2 3 2" xfId="2455"/>
    <cellStyle name="常规 10 8 2 3 2 2" xfId="3351"/>
    <cellStyle name="常规 10 8 2 3 2 2 2" xfId="5143"/>
    <cellStyle name="常规 10 8 2 3 2 2 2 2" xfId="10525"/>
    <cellStyle name="常规 10 8 2 3 2 2 2 2 2" xfId="21289"/>
    <cellStyle name="常规 10 8 2 3 2 2 2 2 2 2" xfId="42823"/>
    <cellStyle name="常规 10 8 2 3 2 2 2 2 3" xfId="32059"/>
    <cellStyle name="常规 10 8 2 3 2 2 2 3" xfId="15907"/>
    <cellStyle name="常规 10 8 2 3 2 2 2 3 2" xfId="37441"/>
    <cellStyle name="常规 10 8 2 3 2 2 2 4" xfId="26677"/>
    <cellStyle name="常规 10 8 2 3 2 2 3" xfId="6935"/>
    <cellStyle name="常规 10 8 2 3 2 2 3 2" xfId="12317"/>
    <cellStyle name="常规 10 8 2 3 2 2 3 2 2" xfId="23081"/>
    <cellStyle name="常规 10 8 2 3 2 2 3 2 2 2" xfId="44615"/>
    <cellStyle name="常规 10 8 2 3 2 2 3 2 3" xfId="33851"/>
    <cellStyle name="常规 10 8 2 3 2 2 3 3" xfId="17699"/>
    <cellStyle name="常规 10 8 2 3 2 2 3 3 2" xfId="39233"/>
    <cellStyle name="常规 10 8 2 3 2 2 3 4" xfId="28469"/>
    <cellStyle name="常规 10 8 2 3 2 2 4" xfId="8733"/>
    <cellStyle name="常规 10 8 2 3 2 2 4 2" xfId="19497"/>
    <cellStyle name="常规 10 8 2 3 2 2 4 2 2" xfId="41031"/>
    <cellStyle name="常规 10 8 2 3 2 2 4 3" xfId="30267"/>
    <cellStyle name="常规 10 8 2 3 2 2 5" xfId="14115"/>
    <cellStyle name="常规 10 8 2 3 2 2 5 2" xfId="35649"/>
    <cellStyle name="常规 10 8 2 3 2 2 6" xfId="24885"/>
    <cellStyle name="常规 10 8 2 3 2 3" xfId="4247"/>
    <cellStyle name="常规 10 8 2 3 2 3 2" xfId="9629"/>
    <cellStyle name="常规 10 8 2 3 2 3 2 2" xfId="20393"/>
    <cellStyle name="常规 10 8 2 3 2 3 2 2 2" xfId="41927"/>
    <cellStyle name="常规 10 8 2 3 2 3 2 3" xfId="31163"/>
    <cellStyle name="常规 10 8 2 3 2 3 3" xfId="15011"/>
    <cellStyle name="常规 10 8 2 3 2 3 3 2" xfId="36545"/>
    <cellStyle name="常规 10 8 2 3 2 3 4" xfId="25781"/>
    <cellStyle name="常规 10 8 2 3 2 4" xfId="6039"/>
    <cellStyle name="常规 10 8 2 3 2 4 2" xfId="11421"/>
    <cellStyle name="常规 10 8 2 3 2 4 2 2" xfId="22185"/>
    <cellStyle name="常规 10 8 2 3 2 4 2 2 2" xfId="43719"/>
    <cellStyle name="常规 10 8 2 3 2 4 2 3" xfId="32955"/>
    <cellStyle name="常规 10 8 2 3 2 4 3" xfId="16803"/>
    <cellStyle name="常规 10 8 2 3 2 4 3 2" xfId="38337"/>
    <cellStyle name="常规 10 8 2 3 2 4 4" xfId="27573"/>
    <cellStyle name="常规 10 8 2 3 2 5" xfId="7837"/>
    <cellStyle name="常规 10 8 2 3 2 5 2" xfId="18601"/>
    <cellStyle name="常规 10 8 2 3 2 5 2 2" xfId="40135"/>
    <cellStyle name="常规 10 8 2 3 2 5 3" xfId="29371"/>
    <cellStyle name="常规 10 8 2 3 2 6" xfId="13219"/>
    <cellStyle name="常规 10 8 2 3 2 6 2" xfId="34753"/>
    <cellStyle name="常规 10 8 2 3 2 7" xfId="23989"/>
    <cellStyle name="常规 10 8 2 3 3" xfId="2903"/>
    <cellStyle name="常规 10 8 2 3 3 2" xfId="4695"/>
    <cellStyle name="常规 10 8 2 3 3 2 2" xfId="10077"/>
    <cellStyle name="常规 10 8 2 3 3 2 2 2" xfId="20841"/>
    <cellStyle name="常规 10 8 2 3 3 2 2 2 2" xfId="42375"/>
    <cellStyle name="常规 10 8 2 3 3 2 2 3" xfId="31611"/>
    <cellStyle name="常规 10 8 2 3 3 2 3" xfId="15459"/>
    <cellStyle name="常规 10 8 2 3 3 2 3 2" xfId="36993"/>
    <cellStyle name="常规 10 8 2 3 3 2 4" xfId="26229"/>
    <cellStyle name="常规 10 8 2 3 3 3" xfId="6487"/>
    <cellStyle name="常规 10 8 2 3 3 3 2" xfId="11869"/>
    <cellStyle name="常规 10 8 2 3 3 3 2 2" xfId="22633"/>
    <cellStyle name="常规 10 8 2 3 3 3 2 2 2" xfId="44167"/>
    <cellStyle name="常规 10 8 2 3 3 3 2 3" xfId="33403"/>
    <cellStyle name="常规 10 8 2 3 3 3 3" xfId="17251"/>
    <cellStyle name="常规 10 8 2 3 3 3 3 2" xfId="38785"/>
    <cellStyle name="常规 10 8 2 3 3 3 4" xfId="28021"/>
    <cellStyle name="常规 10 8 2 3 3 4" xfId="8285"/>
    <cellStyle name="常规 10 8 2 3 3 4 2" xfId="19049"/>
    <cellStyle name="常规 10 8 2 3 3 4 2 2" xfId="40583"/>
    <cellStyle name="常规 10 8 2 3 3 4 3" xfId="29819"/>
    <cellStyle name="常规 10 8 2 3 3 5" xfId="13667"/>
    <cellStyle name="常规 10 8 2 3 3 5 2" xfId="35201"/>
    <cellStyle name="常规 10 8 2 3 3 6" xfId="24437"/>
    <cellStyle name="常规 10 8 2 3 4" xfId="3799"/>
    <cellStyle name="常规 10 8 2 3 4 2" xfId="9181"/>
    <cellStyle name="常规 10 8 2 3 4 2 2" xfId="19945"/>
    <cellStyle name="常规 10 8 2 3 4 2 2 2" xfId="41479"/>
    <cellStyle name="常规 10 8 2 3 4 2 3" xfId="30715"/>
    <cellStyle name="常规 10 8 2 3 4 3" xfId="14563"/>
    <cellStyle name="常规 10 8 2 3 4 3 2" xfId="36097"/>
    <cellStyle name="常规 10 8 2 3 4 4" xfId="25333"/>
    <cellStyle name="常规 10 8 2 3 5" xfId="5591"/>
    <cellStyle name="常规 10 8 2 3 5 2" xfId="10973"/>
    <cellStyle name="常规 10 8 2 3 5 2 2" xfId="21737"/>
    <cellStyle name="常规 10 8 2 3 5 2 2 2" xfId="43271"/>
    <cellStyle name="常规 10 8 2 3 5 2 3" xfId="32507"/>
    <cellStyle name="常规 10 8 2 3 5 3" xfId="16355"/>
    <cellStyle name="常规 10 8 2 3 5 3 2" xfId="37889"/>
    <cellStyle name="常规 10 8 2 3 5 4" xfId="27125"/>
    <cellStyle name="常规 10 8 2 3 6" xfId="7389"/>
    <cellStyle name="常规 10 8 2 3 6 2" xfId="18153"/>
    <cellStyle name="常规 10 8 2 3 6 2 2" xfId="39687"/>
    <cellStyle name="常规 10 8 2 3 6 3" xfId="28923"/>
    <cellStyle name="常规 10 8 2 3 7" xfId="12771"/>
    <cellStyle name="常规 10 8 2 3 7 2" xfId="34305"/>
    <cellStyle name="常规 10 8 2 3 8" xfId="23541"/>
    <cellStyle name="常规 10 8 2 4" xfId="2231"/>
    <cellStyle name="常规 10 8 2 4 2" xfId="3127"/>
    <cellStyle name="常规 10 8 2 4 2 2" xfId="4919"/>
    <cellStyle name="常规 10 8 2 4 2 2 2" xfId="10301"/>
    <cellStyle name="常规 10 8 2 4 2 2 2 2" xfId="21065"/>
    <cellStyle name="常规 10 8 2 4 2 2 2 2 2" xfId="42599"/>
    <cellStyle name="常规 10 8 2 4 2 2 2 3" xfId="31835"/>
    <cellStyle name="常规 10 8 2 4 2 2 3" xfId="15683"/>
    <cellStyle name="常规 10 8 2 4 2 2 3 2" xfId="37217"/>
    <cellStyle name="常规 10 8 2 4 2 2 4" xfId="26453"/>
    <cellStyle name="常规 10 8 2 4 2 3" xfId="6711"/>
    <cellStyle name="常规 10 8 2 4 2 3 2" xfId="12093"/>
    <cellStyle name="常规 10 8 2 4 2 3 2 2" xfId="22857"/>
    <cellStyle name="常规 10 8 2 4 2 3 2 2 2" xfId="44391"/>
    <cellStyle name="常规 10 8 2 4 2 3 2 3" xfId="33627"/>
    <cellStyle name="常规 10 8 2 4 2 3 3" xfId="17475"/>
    <cellStyle name="常规 10 8 2 4 2 3 3 2" xfId="39009"/>
    <cellStyle name="常规 10 8 2 4 2 3 4" xfId="28245"/>
    <cellStyle name="常规 10 8 2 4 2 4" xfId="8509"/>
    <cellStyle name="常规 10 8 2 4 2 4 2" xfId="19273"/>
    <cellStyle name="常规 10 8 2 4 2 4 2 2" xfId="40807"/>
    <cellStyle name="常规 10 8 2 4 2 4 3" xfId="30043"/>
    <cellStyle name="常规 10 8 2 4 2 5" xfId="13891"/>
    <cellStyle name="常规 10 8 2 4 2 5 2" xfId="35425"/>
    <cellStyle name="常规 10 8 2 4 2 6" xfId="24661"/>
    <cellStyle name="常规 10 8 2 4 3" xfId="4023"/>
    <cellStyle name="常规 10 8 2 4 3 2" xfId="9405"/>
    <cellStyle name="常规 10 8 2 4 3 2 2" xfId="20169"/>
    <cellStyle name="常规 10 8 2 4 3 2 2 2" xfId="41703"/>
    <cellStyle name="常规 10 8 2 4 3 2 3" xfId="30939"/>
    <cellStyle name="常规 10 8 2 4 3 3" xfId="14787"/>
    <cellStyle name="常规 10 8 2 4 3 3 2" xfId="36321"/>
    <cellStyle name="常规 10 8 2 4 3 4" xfId="25557"/>
    <cellStyle name="常规 10 8 2 4 4" xfId="5815"/>
    <cellStyle name="常规 10 8 2 4 4 2" xfId="11197"/>
    <cellStyle name="常规 10 8 2 4 4 2 2" xfId="21961"/>
    <cellStyle name="常规 10 8 2 4 4 2 2 2" xfId="43495"/>
    <cellStyle name="常规 10 8 2 4 4 2 3" xfId="32731"/>
    <cellStyle name="常规 10 8 2 4 4 3" xfId="16579"/>
    <cellStyle name="常规 10 8 2 4 4 3 2" xfId="38113"/>
    <cellStyle name="常规 10 8 2 4 4 4" xfId="27349"/>
    <cellStyle name="常规 10 8 2 4 5" xfId="7613"/>
    <cellStyle name="常规 10 8 2 4 5 2" xfId="18377"/>
    <cellStyle name="常规 10 8 2 4 5 2 2" xfId="39911"/>
    <cellStyle name="常规 10 8 2 4 5 3" xfId="29147"/>
    <cellStyle name="常规 10 8 2 4 6" xfId="12995"/>
    <cellStyle name="常规 10 8 2 4 6 2" xfId="34529"/>
    <cellStyle name="常规 10 8 2 4 7" xfId="23765"/>
    <cellStyle name="常规 10 8 2 5" xfId="2679"/>
    <cellStyle name="常规 10 8 2 5 2" xfId="4471"/>
    <cellStyle name="常规 10 8 2 5 2 2" xfId="9853"/>
    <cellStyle name="常规 10 8 2 5 2 2 2" xfId="20617"/>
    <cellStyle name="常规 10 8 2 5 2 2 2 2" xfId="42151"/>
    <cellStyle name="常规 10 8 2 5 2 2 3" xfId="31387"/>
    <cellStyle name="常规 10 8 2 5 2 3" xfId="15235"/>
    <cellStyle name="常规 10 8 2 5 2 3 2" xfId="36769"/>
    <cellStyle name="常规 10 8 2 5 2 4" xfId="26005"/>
    <cellStyle name="常规 10 8 2 5 3" xfId="6263"/>
    <cellStyle name="常规 10 8 2 5 3 2" xfId="11645"/>
    <cellStyle name="常规 10 8 2 5 3 2 2" xfId="22409"/>
    <cellStyle name="常规 10 8 2 5 3 2 2 2" xfId="43943"/>
    <cellStyle name="常规 10 8 2 5 3 2 3" xfId="33179"/>
    <cellStyle name="常规 10 8 2 5 3 3" xfId="17027"/>
    <cellStyle name="常规 10 8 2 5 3 3 2" xfId="38561"/>
    <cellStyle name="常规 10 8 2 5 3 4" xfId="27797"/>
    <cellStyle name="常规 10 8 2 5 4" xfId="8061"/>
    <cellStyle name="常规 10 8 2 5 4 2" xfId="18825"/>
    <cellStyle name="常规 10 8 2 5 4 2 2" xfId="40359"/>
    <cellStyle name="常规 10 8 2 5 4 3" xfId="29595"/>
    <cellStyle name="常规 10 8 2 5 5" xfId="13443"/>
    <cellStyle name="常规 10 8 2 5 5 2" xfId="34977"/>
    <cellStyle name="常规 10 8 2 5 6" xfId="24213"/>
    <cellStyle name="常规 10 8 2 6" xfId="3575"/>
    <cellStyle name="常规 10 8 2 6 2" xfId="8957"/>
    <cellStyle name="常规 10 8 2 6 2 2" xfId="19721"/>
    <cellStyle name="常规 10 8 2 6 2 2 2" xfId="41255"/>
    <cellStyle name="常规 10 8 2 6 2 3" xfId="30491"/>
    <cellStyle name="常规 10 8 2 6 3" xfId="14339"/>
    <cellStyle name="常规 10 8 2 6 3 2" xfId="35873"/>
    <cellStyle name="常规 10 8 2 6 4" xfId="25109"/>
    <cellStyle name="常规 10 8 2 7" xfId="5367"/>
    <cellStyle name="常规 10 8 2 7 2" xfId="10749"/>
    <cellStyle name="常规 10 8 2 7 2 2" xfId="21513"/>
    <cellStyle name="常规 10 8 2 7 2 2 2" xfId="43047"/>
    <cellStyle name="常规 10 8 2 7 2 3" xfId="32283"/>
    <cellStyle name="常规 10 8 2 7 3" xfId="16131"/>
    <cellStyle name="常规 10 8 2 7 3 2" xfId="37665"/>
    <cellStyle name="常规 10 8 2 7 4" xfId="26901"/>
    <cellStyle name="常规 10 8 2 8" xfId="7165"/>
    <cellStyle name="常规 10 8 2 8 2" xfId="17929"/>
    <cellStyle name="常规 10 8 2 8 2 2" xfId="39463"/>
    <cellStyle name="常规 10 8 2 8 3" xfId="28699"/>
    <cellStyle name="常规 10 8 2 9" xfId="12547"/>
    <cellStyle name="常规 10 8 2 9 2" xfId="34081"/>
    <cellStyle name="常规 10 8 3" xfId="1838"/>
    <cellStyle name="常规 10 8 3 2" xfId="2062"/>
    <cellStyle name="常规 10 8 3 2 2" xfId="2511"/>
    <cellStyle name="常规 10 8 3 2 2 2" xfId="3407"/>
    <cellStyle name="常规 10 8 3 2 2 2 2" xfId="5199"/>
    <cellStyle name="常规 10 8 3 2 2 2 2 2" xfId="10581"/>
    <cellStyle name="常规 10 8 3 2 2 2 2 2 2" xfId="21345"/>
    <cellStyle name="常规 10 8 3 2 2 2 2 2 2 2" xfId="42879"/>
    <cellStyle name="常规 10 8 3 2 2 2 2 2 3" xfId="32115"/>
    <cellStyle name="常规 10 8 3 2 2 2 2 3" xfId="15963"/>
    <cellStyle name="常规 10 8 3 2 2 2 2 3 2" xfId="37497"/>
    <cellStyle name="常规 10 8 3 2 2 2 2 4" xfId="26733"/>
    <cellStyle name="常规 10 8 3 2 2 2 3" xfId="6991"/>
    <cellStyle name="常规 10 8 3 2 2 2 3 2" xfId="12373"/>
    <cellStyle name="常规 10 8 3 2 2 2 3 2 2" xfId="23137"/>
    <cellStyle name="常规 10 8 3 2 2 2 3 2 2 2" xfId="44671"/>
    <cellStyle name="常规 10 8 3 2 2 2 3 2 3" xfId="33907"/>
    <cellStyle name="常规 10 8 3 2 2 2 3 3" xfId="17755"/>
    <cellStyle name="常规 10 8 3 2 2 2 3 3 2" xfId="39289"/>
    <cellStyle name="常规 10 8 3 2 2 2 3 4" xfId="28525"/>
    <cellStyle name="常规 10 8 3 2 2 2 4" xfId="8789"/>
    <cellStyle name="常规 10 8 3 2 2 2 4 2" xfId="19553"/>
    <cellStyle name="常规 10 8 3 2 2 2 4 2 2" xfId="41087"/>
    <cellStyle name="常规 10 8 3 2 2 2 4 3" xfId="30323"/>
    <cellStyle name="常规 10 8 3 2 2 2 5" xfId="14171"/>
    <cellStyle name="常规 10 8 3 2 2 2 5 2" xfId="35705"/>
    <cellStyle name="常规 10 8 3 2 2 2 6" xfId="24941"/>
    <cellStyle name="常规 10 8 3 2 2 3" xfId="4303"/>
    <cellStyle name="常规 10 8 3 2 2 3 2" xfId="9685"/>
    <cellStyle name="常规 10 8 3 2 2 3 2 2" xfId="20449"/>
    <cellStyle name="常规 10 8 3 2 2 3 2 2 2" xfId="41983"/>
    <cellStyle name="常规 10 8 3 2 2 3 2 3" xfId="31219"/>
    <cellStyle name="常规 10 8 3 2 2 3 3" xfId="15067"/>
    <cellStyle name="常规 10 8 3 2 2 3 3 2" xfId="36601"/>
    <cellStyle name="常规 10 8 3 2 2 3 4" xfId="25837"/>
    <cellStyle name="常规 10 8 3 2 2 4" xfId="6095"/>
    <cellStyle name="常规 10 8 3 2 2 4 2" xfId="11477"/>
    <cellStyle name="常规 10 8 3 2 2 4 2 2" xfId="22241"/>
    <cellStyle name="常规 10 8 3 2 2 4 2 2 2" xfId="43775"/>
    <cellStyle name="常规 10 8 3 2 2 4 2 3" xfId="33011"/>
    <cellStyle name="常规 10 8 3 2 2 4 3" xfId="16859"/>
    <cellStyle name="常规 10 8 3 2 2 4 3 2" xfId="38393"/>
    <cellStyle name="常规 10 8 3 2 2 4 4" xfId="27629"/>
    <cellStyle name="常规 10 8 3 2 2 5" xfId="7893"/>
    <cellStyle name="常规 10 8 3 2 2 5 2" xfId="18657"/>
    <cellStyle name="常规 10 8 3 2 2 5 2 2" xfId="40191"/>
    <cellStyle name="常规 10 8 3 2 2 5 3" xfId="29427"/>
    <cellStyle name="常规 10 8 3 2 2 6" xfId="13275"/>
    <cellStyle name="常规 10 8 3 2 2 6 2" xfId="34809"/>
    <cellStyle name="常规 10 8 3 2 2 7" xfId="24045"/>
    <cellStyle name="常规 10 8 3 2 3" xfId="2959"/>
    <cellStyle name="常规 10 8 3 2 3 2" xfId="4751"/>
    <cellStyle name="常规 10 8 3 2 3 2 2" xfId="10133"/>
    <cellStyle name="常规 10 8 3 2 3 2 2 2" xfId="20897"/>
    <cellStyle name="常规 10 8 3 2 3 2 2 2 2" xfId="42431"/>
    <cellStyle name="常规 10 8 3 2 3 2 2 3" xfId="31667"/>
    <cellStyle name="常规 10 8 3 2 3 2 3" xfId="15515"/>
    <cellStyle name="常规 10 8 3 2 3 2 3 2" xfId="37049"/>
    <cellStyle name="常规 10 8 3 2 3 2 4" xfId="26285"/>
    <cellStyle name="常规 10 8 3 2 3 3" xfId="6543"/>
    <cellStyle name="常规 10 8 3 2 3 3 2" xfId="11925"/>
    <cellStyle name="常规 10 8 3 2 3 3 2 2" xfId="22689"/>
    <cellStyle name="常规 10 8 3 2 3 3 2 2 2" xfId="44223"/>
    <cellStyle name="常规 10 8 3 2 3 3 2 3" xfId="33459"/>
    <cellStyle name="常规 10 8 3 2 3 3 3" xfId="17307"/>
    <cellStyle name="常规 10 8 3 2 3 3 3 2" xfId="38841"/>
    <cellStyle name="常规 10 8 3 2 3 3 4" xfId="28077"/>
    <cellStyle name="常规 10 8 3 2 3 4" xfId="8341"/>
    <cellStyle name="常规 10 8 3 2 3 4 2" xfId="19105"/>
    <cellStyle name="常规 10 8 3 2 3 4 2 2" xfId="40639"/>
    <cellStyle name="常规 10 8 3 2 3 4 3" xfId="29875"/>
    <cellStyle name="常规 10 8 3 2 3 5" xfId="13723"/>
    <cellStyle name="常规 10 8 3 2 3 5 2" xfId="35257"/>
    <cellStyle name="常规 10 8 3 2 3 6" xfId="24493"/>
    <cellStyle name="常规 10 8 3 2 4" xfId="3855"/>
    <cellStyle name="常规 10 8 3 2 4 2" xfId="9237"/>
    <cellStyle name="常规 10 8 3 2 4 2 2" xfId="20001"/>
    <cellStyle name="常规 10 8 3 2 4 2 2 2" xfId="41535"/>
    <cellStyle name="常规 10 8 3 2 4 2 3" xfId="30771"/>
    <cellStyle name="常规 10 8 3 2 4 3" xfId="14619"/>
    <cellStyle name="常规 10 8 3 2 4 3 2" xfId="36153"/>
    <cellStyle name="常规 10 8 3 2 4 4" xfId="25389"/>
    <cellStyle name="常规 10 8 3 2 5" xfId="5647"/>
    <cellStyle name="常规 10 8 3 2 5 2" xfId="11029"/>
    <cellStyle name="常规 10 8 3 2 5 2 2" xfId="21793"/>
    <cellStyle name="常规 10 8 3 2 5 2 2 2" xfId="43327"/>
    <cellStyle name="常规 10 8 3 2 5 2 3" xfId="32563"/>
    <cellStyle name="常规 10 8 3 2 5 3" xfId="16411"/>
    <cellStyle name="常规 10 8 3 2 5 3 2" xfId="37945"/>
    <cellStyle name="常规 10 8 3 2 5 4" xfId="27181"/>
    <cellStyle name="常规 10 8 3 2 6" xfId="7445"/>
    <cellStyle name="常规 10 8 3 2 6 2" xfId="18209"/>
    <cellStyle name="常规 10 8 3 2 6 2 2" xfId="39743"/>
    <cellStyle name="常规 10 8 3 2 6 3" xfId="28979"/>
    <cellStyle name="常规 10 8 3 2 7" xfId="12827"/>
    <cellStyle name="常规 10 8 3 2 7 2" xfId="34361"/>
    <cellStyle name="常规 10 8 3 2 8" xfId="23597"/>
    <cellStyle name="常规 10 8 3 3" xfId="2287"/>
    <cellStyle name="常规 10 8 3 3 2" xfId="3183"/>
    <cellStyle name="常规 10 8 3 3 2 2" xfId="4975"/>
    <cellStyle name="常规 10 8 3 3 2 2 2" xfId="10357"/>
    <cellStyle name="常规 10 8 3 3 2 2 2 2" xfId="21121"/>
    <cellStyle name="常规 10 8 3 3 2 2 2 2 2" xfId="42655"/>
    <cellStyle name="常规 10 8 3 3 2 2 2 3" xfId="31891"/>
    <cellStyle name="常规 10 8 3 3 2 2 3" xfId="15739"/>
    <cellStyle name="常规 10 8 3 3 2 2 3 2" xfId="37273"/>
    <cellStyle name="常规 10 8 3 3 2 2 4" xfId="26509"/>
    <cellStyle name="常规 10 8 3 3 2 3" xfId="6767"/>
    <cellStyle name="常规 10 8 3 3 2 3 2" xfId="12149"/>
    <cellStyle name="常规 10 8 3 3 2 3 2 2" xfId="22913"/>
    <cellStyle name="常规 10 8 3 3 2 3 2 2 2" xfId="44447"/>
    <cellStyle name="常规 10 8 3 3 2 3 2 3" xfId="33683"/>
    <cellStyle name="常规 10 8 3 3 2 3 3" xfId="17531"/>
    <cellStyle name="常规 10 8 3 3 2 3 3 2" xfId="39065"/>
    <cellStyle name="常规 10 8 3 3 2 3 4" xfId="28301"/>
    <cellStyle name="常规 10 8 3 3 2 4" xfId="8565"/>
    <cellStyle name="常规 10 8 3 3 2 4 2" xfId="19329"/>
    <cellStyle name="常规 10 8 3 3 2 4 2 2" xfId="40863"/>
    <cellStyle name="常规 10 8 3 3 2 4 3" xfId="30099"/>
    <cellStyle name="常规 10 8 3 3 2 5" xfId="13947"/>
    <cellStyle name="常规 10 8 3 3 2 5 2" xfId="35481"/>
    <cellStyle name="常规 10 8 3 3 2 6" xfId="24717"/>
    <cellStyle name="常规 10 8 3 3 3" xfId="4079"/>
    <cellStyle name="常规 10 8 3 3 3 2" xfId="9461"/>
    <cellStyle name="常规 10 8 3 3 3 2 2" xfId="20225"/>
    <cellStyle name="常规 10 8 3 3 3 2 2 2" xfId="41759"/>
    <cellStyle name="常规 10 8 3 3 3 2 3" xfId="30995"/>
    <cellStyle name="常规 10 8 3 3 3 3" xfId="14843"/>
    <cellStyle name="常规 10 8 3 3 3 3 2" xfId="36377"/>
    <cellStyle name="常规 10 8 3 3 3 4" xfId="25613"/>
    <cellStyle name="常规 10 8 3 3 4" xfId="5871"/>
    <cellStyle name="常规 10 8 3 3 4 2" xfId="11253"/>
    <cellStyle name="常规 10 8 3 3 4 2 2" xfId="22017"/>
    <cellStyle name="常规 10 8 3 3 4 2 2 2" xfId="43551"/>
    <cellStyle name="常规 10 8 3 3 4 2 3" xfId="32787"/>
    <cellStyle name="常规 10 8 3 3 4 3" xfId="16635"/>
    <cellStyle name="常规 10 8 3 3 4 3 2" xfId="38169"/>
    <cellStyle name="常规 10 8 3 3 4 4" xfId="27405"/>
    <cellStyle name="常规 10 8 3 3 5" xfId="7669"/>
    <cellStyle name="常规 10 8 3 3 5 2" xfId="18433"/>
    <cellStyle name="常规 10 8 3 3 5 2 2" xfId="39967"/>
    <cellStyle name="常规 10 8 3 3 5 3" xfId="29203"/>
    <cellStyle name="常规 10 8 3 3 6" xfId="13051"/>
    <cellStyle name="常规 10 8 3 3 6 2" xfId="34585"/>
    <cellStyle name="常规 10 8 3 3 7" xfId="23821"/>
    <cellStyle name="常规 10 8 3 4" xfId="2735"/>
    <cellStyle name="常规 10 8 3 4 2" xfId="4527"/>
    <cellStyle name="常规 10 8 3 4 2 2" xfId="9909"/>
    <cellStyle name="常规 10 8 3 4 2 2 2" xfId="20673"/>
    <cellStyle name="常规 10 8 3 4 2 2 2 2" xfId="42207"/>
    <cellStyle name="常规 10 8 3 4 2 2 3" xfId="31443"/>
    <cellStyle name="常规 10 8 3 4 2 3" xfId="15291"/>
    <cellStyle name="常规 10 8 3 4 2 3 2" xfId="36825"/>
    <cellStyle name="常规 10 8 3 4 2 4" xfId="26061"/>
    <cellStyle name="常规 10 8 3 4 3" xfId="6319"/>
    <cellStyle name="常规 10 8 3 4 3 2" xfId="11701"/>
    <cellStyle name="常规 10 8 3 4 3 2 2" xfId="22465"/>
    <cellStyle name="常规 10 8 3 4 3 2 2 2" xfId="43999"/>
    <cellStyle name="常规 10 8 3 4 3 2 3" xfId="33235"/>
    <cellStyle name="常规 10 8 3 4 3 3" xfId="17083"/>
    <cellStyle name="常规 10 8 3 4 3 3 2" xfId="38617"/>
    <cellStyle name="常规 10 8 3 4 3 4" xfId="27853"/>
    <cellStyle name="常规 10 8 3 4 4" xfId="8117"/>
    <cellStyle name="常规 10 8 3 4 4 2" xfId="18881"/>
    <cellStyle name="常规 10 8 3 4 4 2 2" xfId="40415"/>
    <cellStyle name="常规 10 8 3 4 4 3" xfId="29651"/>
    <cellStyle name="常规 10 8 3 4 5" xfId="13499"/>
    <cellStyle name="常规 10 8 3 4 5 2" xfId="35033"/>
    <cellStyle name="常规 10 8 3 4 6" xfId="24269"/>
    <cellStyle name="常规 10 8 3 5" xfId="3631"/>
    <cellStyle name="常规 10 8 3 5 2" xfId="9013"/>
    <cellStyle name="常规 10 8 3 5 2 2" xfId="19777"/>
    <cellStyle name="常规 10 8 3 5 2 2 2" xfId="41311"/>
    <cellStyle name="常规 10 8 3 5 2 3" xfId="30547"/>
    <cellStyle name="常规 10 8 3 5 3" xfId="14395"/>
    <cellStyle name="常规 10 8 3 5 3 2" xfId="35929"/>
    <cellStyle name="常规 10 8 3 5 4" xfId="25165"/>
    <cellStyle name="常规 10 8 3 6" xfId="5423"/>
    <cellStyle name="常规 10 8 3 6 2" xfId="10805"/>
    <cellStyle name="常规 10 8 3 6 2 2" xfId="21569"/>
    <cellStyle name="常规 10 8 3 6 2 2 2" xfId="43103"/>
    <cellStyle name="常规 10 8 3 6 2 3" xfId="32339"/>
    <cellStyle name="常规 10 8 3 6 3" xfId="16187"/>
    <cellStyle name="常规 10 8 3 6 3 2" xfId="37721"/>
    <cellStyle name="常规 10 8 3 6 4" xfId="26957"/>
    <cellStyle name="常规 10 8 3 7" xfId="7221"/>
    <cellStyle name="常规 10 8 3 7 2" xfId="17985"/>
    <cellStyle name="常规 10 8 3 7 2 2" xfId="39519"/>
    <cellStyle name="常规 10 8 3 7 3" xfId="28755"/>
    <cellStyle name="常规 10 8 3 8" xfId="12603"/>
    <cellStyle name="常规 10 8 3 8 2" xfId="34137"/>
    <cellStyle name="常规 10 8 3 9" xfId="23373"/>
    <cellStyle name="常规 10 8 4" xfId="1950"/>
    <cellStyle name="常规 10 8 4 2" xfId="2399"/>
    <cellStyle name="常规 10 8 4 2 2" xfId="3295"/>
    <cellStyle name="常规 10 8 4 2 2 2" xfId="5087"/>
    <cellStyle name="常规 10 8 4 2 2 2 2" xfId="10469"/>
    <cellStyle name="常规 10 8 4 2 2 2 2 2" xfId="21233"/>
    <cellStyle name="常规 10 8 4 2 2 2 2 2 2" xfId="42767"/>
    <cellStyle name="常规 10 8 4 2 2 2 2 3" xfId="32003"/>
    <cellStyle name="常规 10 8 4 2 2 2 3" xfId="15851"/>
    <cellStyle name="常规 10 8 4 2 2 2 3 2" xfId="37385"/>
    <cellStyle name="常规 10 8 4 2 2 2 4" xfId="26621"/>
    <cellStyle name="常规 10 8 4 2 2 3" xfId="6879"/>
    <cellStyle name="常规 10 8 4 2 2 3 2" xfId="12261"/>
    <cellStyle name="常规 10 8 4 2 2 3 2 2" xfId="23025"/>
    <cellStyle name="常规 10 8 4 2 2 3 2 2 2" xfId="44559"/>
    <cellStyle name="常规 10 8 4 2 2 3 2 3" xfId="33795"/>
    <cellStyle name="常规 10 8 4 2 2 3 3" xfId="17643"/>
    <cellStyle name="常规 10 8 4 2 2 3 3 2" xfId="39177"/>
    <cellStyle name="常规 10 8 4 2 2 3 4" xfId="28413"/>
    <cellStyle name="常规 10 8 4 2 2 4" xfId="8677"/>
    <cellStyle name="常规 10 8 4 2 2 4 2" xfId="19441"/>
    <cellStyle name="常规 10 8 4 2 2 4 2 2" xfId="40975"/>
    <cellStyle name="常规 10 8 4 2 2 4 3" xfId="30211"/>
    <cellStyle name="常规 10 8 4 2 2 5" xfId="14059"/>
    <cellStyle name="常规 10 8 4 2 2 5 2" xfId="35593"/>
    <cellStyle name="常规 10 8 4 2 2 6" xfId="24829"/>
    <cellStyle name="常规 10 8 4 2 3" xfId="4191"/>
    <cellStyle name="常规 10 8 4 2 3 2" xfId="9573"/>
    <cellStyle name="常规 10 8 4 2 3 2 2" xfId="20337"/>
    <cellStyle name="常规 10 8 4 2 3 2 2 2" xfId="41871"/>
    <cellStyle name="常规 10 8 4 2 3 2 3" xfId="31107"/>
    <cellStyle name="常规 10 8 4 2 3 3" xfId="14955"/>
    <cellStyle name="常规 10 8 4 2 3 3 2" xfId="36489"/>
    <cellStyle name="常规 10 8 4 2 3 4" xfId="25725"/>
    <cellStyle name="常规 10 8 4 2 4" xfId="5983"/>
    <cellStyle name="常规 10 8 4 2 4 2" xfId="11365"/>
    <cellStyle name="常规 10 8 4 2 4 2 2" xfId="22129"/>
    <cellStyle name="常规 10 8 4 2 4 2 2 2" xfId="43663"/>
    <cellStyle name="常规 10 8 4 2 4 2 3" xfId="32899"/>
    <cellStyle name="常规 10 8 4 2 4 3" xfId="16747"/>
    <cellStyle name="常规 10 8 4 2 4 3 2" xfId="38281"/>
    <cellStyle name="常规 10 8 4 2 4 4" xfId="27517"/>
    <cellStyle name="常规 10 8 4 2 5" xfId="7781"/>
    <cellStyle name="常规 10 8 4 2 5 2" xfId="18545"/>
    <cellStyle name="常规 10 8 4 2 5 2 2" xfId="40079"/>
    <cellStyle name="常规 10 8 4 2 5 3" xfId="29315"/>
    <cellStyle name="常规 10 8 4 2 6" xfId="13163"/>
    <cellStyle name="常规 10 8 4 2 6 2" xfId="34697"/>
    <cellStyle name="常规 10 8 4 2 7" xfId="23933"/>
    <cellStyle name="常规 10 8 4 3" xfId="2847"/>
    <cellStyle name="常规 10 8 4 3 2" xfId="4639"/>
    <cellStyle name="常规 10 8 4 3 2 2" xfId="10021"/>
    <cellStyle name="常规 10 8 4 3 2 2 2" xfId="20785"/>
    <cellStyle name="常规 10 8 4 3 2 2 2 2" xfId="42319"/>
    <cellStyle name="常规 10 8 4 3 2 2 3" xfId="31555"/>
    <cellStyle name="常规 10 8 4 3 2 3" xfId="15403"/>
    <cellStyle name="常规 10 8 4 3 2 3 2" xfId="36937"/>
    <cellStyle name="常规 10 8 4 3 2 4" xfId="26173"/>
    <cellStyle name="常规 10 8 4 3 3" xfId="6431"/>
    <cellStyle name="常规 10 8 4 3 3 2" xfId="11813"/>
    <cellStyle name="常规 10 8 4 3 3 2 2" xfId="22577"/>
    <cellStyle name="常规 10 8 4 3 3 2 2 2" xfId="44111"/>
    <cellStyle name="常规 10 8 4 3 3 2 3" xfId="33347"/>
    <cellStyle name="常规 10 8 4 3 3 3" xfId="17195"/>
    <cellStyle name="常规 10 8 4 3 3 3 2" xfId="38729"/>
    <cellStyle name="常规 10 8 4 3 3 4" xfId="27965"/>
    <cellStyle name="常规 10 8 4 3 4" xfId="8229"/>
    <cellStyle name="常规 10 8 4 3 4 2" xfId="18993"/>
    <cellStyle name="常规 10 8 4 3 4 2 2" xfId="40527"/>
    <cellStyle name="常规 10 8 4 3 4 3" xfId="29763"/>
    <cellStyle name="常规 10 8 4 3 5" xfId="13611"/>
    <cellStyle name="常规 10 8 4 3 5 2" xfId="35145"/>
    <cellStyle name="常规 10 8 4 3 6" xfId="24381"/>
    <cellStyle name="常规 10 8 4 4" xfId="3743"/>
    <cellStyle name="常规 10 8 4 4 2" xfId="9125"/>
    <cellStyle name="常规 10 8 4 4 2 2" xfId="19889"/>
    <cellStyle name="常规 10 8 4 4 2 2 2" xfId="41423"/>
    <cellStyle name="常规 10 8 4 4 2 3" xfId="30659"/>
    <cellStyle name="常规 10 8 4 4 3" xfId="14507"/>
    <cellStyle name="常规 10 8 4 4 3 2" xfId="36041"/>
    <cellStyle name="常规 10 8 4 4 4" xfId="25277"/>
    <cellStyle name="常规 10 8 4 5" xfId="5535"/>
    <cellStyle name="常规 10 8 4 5 2" xfId="10917"/>
    <cellStyle name="常规 10 8 4 5 2 2" xfId="21681"/>
    <cellStyle name="常规 10 8 4 5 2 2 2" xfId="43215"/>
    <cellStyle name="常规 10 8 4 5 2 3" xfId="32451"/>
    <cellStyle name="常规 10 8 4 5 3" xfId="16299"/>
    <cellStyle name="常规 10 8 4 5 3 2" xfId="37833"/>
    <cellStyle name="常规 10 8 4 5 4" xfId="27069"/>
    <cellStyle name="常规 10 8 4 6" xfId="7333"/>
    <cellStyle name="常规 10 8 4 6 2" xfId="18097"/>
    <cellStyle name="常规 10 8 4 6 2 2" xfId="39631"/>
    <cellStyle name="常规 10 8 4 6 3" xfId="28867"/>
    <cellStyle name="常规 10 8 4 7" xfId="12715"/>
    <cellStyle name="常规 10 8 4 7 2" xfId="34249"/>
    <cellStyle name="常规 10 8 4 8" xfId="23485"/>
    <cellStyle name="常规 10 8 5" xfId="2175"/>
    <cellStyle name="常规 10 8 5 2" xfId="3071"/>
    <cellStyle name="常规 10 8 5 2 2" xfId="4863"/>
    <cellStyle name="常规 10 8 5 2 2 2" xfId="10245"/>
    <cellStyle name="常规 10 8 5 2 2 2 2" xfId="21009"/>
    <cellStyle name="常规 10 8 5 2 2 2 2 2" xfId="42543"/>
    <cellStyle name="常规 10 8 5 2 2 2 3" xfId="31779"/>
    <cellStyle name="常规 10 8 5 2 2 3" xfId="15627"/>
    <cellStyle name="常规 10 8 5 2 2 3 2" xfId="37161"/>
    <cellStyle name="常规 10 8 5 2 2 4" xfId="26397"/>
    <cellStyle name="常规 10 8 5 2 3" xfId="6655"/>
    <cellStyle name="常规 10 8 5 2 3 2" xfId="12037"/>
    <cellStyle name="常规 10 8 5 2 3 2 2" xfId="22801"/>
    <cellStyle name="常规 10 8 5 2 3 2 2 2" xfId="44335"/>
    <cellStyle name="常规 10 8 5 2 3 2 3" xfId="33571"/>
    <cellStyle name="常规 10 8 5 2 3 3" xfId="17419"/>
    <cellStyle name="常规 10 8 5 2 3 3 2" xfId="38953"/>
    <cellStyle name="常规 10 8 5 2 3 4" xfId="28189"/>
    <cellStyle name="常规 10 8 5 2 4" xfId="8453"/>
    <cellStyle name="常规 10 8 5 2 4 2" xfId="19217"/>
    <cellStyle name="常规 10 8 5 2 4 2 2" xfId="40751"/>
    <cellStyle name="常规 10 8 5 2 4 3" xfId="29987"/>
    <cellStyle name="常规 10 8 5 2 5" xfId="13835"/>
    <cellStyle name="常规 10 8 5 2 5 2" xfId="35369"/>
    <cellStyle name="常规 10 8 5 2 6" xfId="24605"/>
    <cellStyle name="常规 10 8 5 3" xfId="3967"/>
    <cellStyle name="常规 10 8 5 3 2" xfId="9349"/>
    <cellStyle name="常规 10 8 5 3 2 2" xfId="20113"/>
    <cellStyle name="常规 10 8 5 3 2 2 2" xfId="41647"/>
    <cellStyle name="常规 10 8 5 3 2 3" xfId="30883"/>
    <cellStyle name="常规 10 8 5 3 3" xfId="14731"/>
    <cellStyle name="常规 10 8 5 3 3 2" xfId="36265"/>
    <cellStyle name="常规 10 8 5 3 4" xfId="25501"/>
    <cellStyle name="常规 10 8 5 4" xfId="5759"/>
    <cellStyle name="常规 10 8 5 4 2" xfId="11141"/>
    <cellStyle name="常规 10 8 5 4 2 2" xfId="21905"/>
    <cellStyle name="常规 10 8 5 4 2 2 2" xfId="43439"/>
    <cellStyle name="常规 10 8 5 4 2 3" xfId="32675"/>
    <cellStyle name="常规 10 8 5 4 3" xfId="16523"/>
    <cellStyle name="常规 10 8 5 4 3 2" xfId="38057"/>
    <cellStyle name="常规 10 8 5 4 4" xfId="27293"/>
    <cellStyle name="常规 10 8 5 5" xfId="7557"/>
    <cellStyle name="常规 10 8 5 5 2" xfId="18321"/>
    <cellStyle name="常规 10 8 5 5 2 2" xfId="39855"/>
    <cellStyle name="常规 10 8 5 5 3" xfId="29091"/>
    <cellStyle name="常规 10 8 5 6" xfId="12939"/>
    <cellStyle name="常规 10 8 5 6 2" xfId="34473"/>
    <cellStyle name="常规 10 8 5 7" xfId="23709"/>
    <cellStyle name="常规 10 8 6" xfId="2623"/>
    <cellStyle name="常规 10 8 6 2" xfId="4415"/>
    <cellStyle name="常规 10 8 6 2 2" xfId="9797"/>
    <cellStyle name="常规 10 8 6 2 2 2" xfId="20561"/>
    <cellStyle name="常规 10 8 6 2 2 2 2" xfId="42095"/>
    <cellStyle name="常规 10 8 6 2 2 3" xfId="31331"/>
    <cellStyle name="常规 10 8 6 2 3" xfId="15179"/>
    <cellStyle name="常规 10 8 6 2 3 2" xfId="36713"/>
    <cellStyle name="常规 10 8 6 2 4" xfId="25949"/>
    <cellStyle name="常规 10 8 6 3" xfId="6207"/>
    <cellStyle name="常规 10 8 6 3 2" xfId="11589"/>
    <cellStyle name="常规 10 8 6 3 2 2" xfId="22353"/>
    <cellStyle name="常规 10 8 6 3 2 2 2" xfId="43887"/>
    <cellStyle name="常规 10 8 6 3 2 3" xfId="33123"/>
    <cellStyle name="常规 10 8 6 3 3" xfId="16971"/>
    <cellStyle name="常规 10 8 6 3 3 2" xfId="38505"/>
    <cellStyle name="常规 10 8 6 3 4" xfId="27741"/>
    <cellStyle name="常规 10 8 6 4" xfId="8005"/>
    <cellStyle name="常规 10 8 6 4 2" xfId="18769"/>
    <cellStyle name="常规 10 8 6 4 2 2" xfId="40303"/>
    <cellStyle name="常规 10 8 6 4 3" xfId="29539"/>
    <cellStyle name="常规 10 8 6 5" xfId="13387"/>
    <cellStyle name="常规 10 8 6 5 2" xfId="34921"/>
    <cellStyle name="常规 10 8 6 6" xfId="24157"/>
    <cellStyle name="常规 10 8 7" xfId="3519"/>
    <cellStyle name="常规 10 8 7 2" xfId="8901"/>
    <cellStyle name="常规 10 8 7 2 2" xfId="19665"/>
    <cellStyle name="常规 10 8 7 2 2 2" xfId="41199"/>
    <cellStyle name="常规 10 8 7 2 3" xfId="30435"/>
    <cellStyle name="常规 10 8 7 3" xfId="14283"/>
    <cellStyle name="常规 10 8 7 3 2" xfId="35817"/>
    <cellStyle name="常规 10 8 7 4" xfId="25053"/>
    <cellStyle name="常规 10 8 8" xfId="5311"/>
    <cellStyle name="常规 10 8 8 2" xfId="10693"/>
    <cellStyle name="常规 10 8 8 2 2" xfId="21457"/>
    <cellStyle name="常规 10 8 8 2 2 2" xfId="42991"/>
    <cellStyle name="常规 10 8 8 2 3" xfId="32227"/>
    <cellStyle name="常规 10 8 8 3" xfId="16075"/>
    <cellStyle name="常规 10 8 8 3 2" xfId="37609"/>
    <cellStyle name="常规 10 8 8 4" xfId="26845"/>
    <cellStyle name="常规 10 8 9" xfId="7109"/>
    <cellStyle name="常规 10 8 9 2" xfId="17873"/>
    <cellStyle name="常规 10 8 9 2 2" xfId="39407"/>
    <cellStyle name="常规 10 8 9 3" xfId="28643"/>
    <cellStyle name="常规 10 9" xfId="1754"/>
    <cellStyle name="常规 10 9 10" xfId="23289"/>
    <cellStyle name="常规 10 9 2" xfId="1866"/>
    <cellStyle name="常规 10 9 2 2" xfId="2090"/>
    <cellStyle name="常规 10 9 2 2 2" xfId="2539"/>
    <cellStyle name="常规 10 9 2 2 2 2" xfId="3435"/>
    <cellStyle name="常规 10 9 2 2 2 2 2" xfId="5227"/>
    <cellStyle name="常规 10 9 2 2 2 2 2 2" xfId="10609"/>
    <cellStyle name="常规 10 9 2 2 2 2 2 2 2" xfId="21373"/>
    <cellStyle name="常规 10 9 2 2 2 2 2 2 2 2" xfId="42907"/>
    <cellStyle name="常规 10 9 2 2 2 2 2 2 3" xfId="32143"/>
    <cellStyle name="常规 10 9 2 2 2 2 2 3" xfId="15991"/>
    <cellStyle name="常规 10 9 2 2 2 2 2 3 2" xfId="37525"/>
    <cellStyle name="常规 10 9 2 2 2 2 2 4" xfId="26761"/>
    <cellStyle name="常规 10 9 2 2 2 2 3" xfId="7019"/>
    <cellStyle name="常规 10 9 2 2 2 2 3 2" xfId="12401"/>
    <cellStyle name="常规 10 9 2 2 2 2 3 2 2" xfId="23165"/>
    <cellStyle name="常规 10 9 2 2 2 2 3 2 2 2" xfId="44699"/>
    <cellStyle name="常规 10 9 2 2 2 2 3 2 3" xfId="33935"/>
    <cellStyle name="常规 10 9 2 2 2 2 3 3" xfId="17783"/>
    <cellStyle name="常规 10 9 2 2 2 2 3 3 2" xfId="39317"/>
    <cellStyle name="常规 10 9 2 2 2 2 3 4" xfId="28553"/>
    <cellStyle name="常规 10 9 2 2 2 2 4" xfId="8817"/>
    <cellStyle name="常规 10 9 2 2 2 2 4 2" xfId="19581"/>
    <cellStyle name="常规 10 9 2 2 2 2 4 2 2" xfId="41115"/>
    <cellStyle name="常规 10 9 2 2 2 2 4 3" xfId="30351"/>
    <cellStyle name="常规 10 9 2 2 2 2 5" xfId="14199"/>
    <cellStyle name="常规 10 9 2 2 2 2 5 2" xfId="35733"/>
    <cellStyle name="常规 10 9 2 2 2 2 6" xfId="24969"/>
    <cellStyle name="常规 10 9 2 2 2 3" xfId="4331"/>
    <cellStyle name="常规 10 9 2 2 2 3 2" xfId="9713"/>
    <cellStyle name="常规 10 9 2 2 2 3 2 2" xfId="20477"/>
    <cellStyle name="常规 10 9 2 2 2 3 2 2 2" xfId="42011"/>
    <cellStyle name="常规 10 9 2 2 2 3 2 3" xfId="31247"/>
    <cellStyle name="常规 10 9 2 2 2 3 3" xfId="15095"/>
    <cellStyle name="常规 10 9 2 2 2 3 3 2" xfId="36629"/>
    <cellStyle name="常规 10 9 2 2 2 3 4" xfId="25865"/>
    <cellStyle name="常规 10 9 2 2 2 4" xfId="6123"/>
    <cellStyle name="常规 10 9 2 2 2 4 2" xfId="11505"/>
    <cellStyle name="常规 10 9 2 2 2 4 2 2" xfId="22269"/>
    <cellStyle name="常规 10 9 2 2 2 4 2 2 2" xfId="43803"/>
    <cellStyle name="常规 10 9 2 2 2 4 2 3" xfId="33039"/>
    <cellStyle name="常规 10 9 2 2 2 4 3" xfId="16887"/>
    <cellStyle name="常规 10 9 2 2 2 4 3 2" xfId="38421"/>
    <cellStyle name="常规 10 9 2 2 2 4 4" xfId="27657"/>
    <cellStyle name="常规 10 9 2 2 2 5" xfId="7921"/>
    <cellStyle name="常规 10 9 2 2 2 5 2" xfId="18685"/>
    <cellStyle name="常规 10 9 2 2 2 5 2 2" xfId="40219"/>
    <cellStyle name="常规 10 9 2 2 2 5 3" xfId="29455"/>
    <cellStyle name="常规 10 9 2 2 2 6" xfId="13303"/>
    <cellStyle name="常规 10 9 2 2 2 6 2" xfId="34837"/>
    <cellStyle name="常规 10 9 2 2 2 7" xfId="24073"/>
    <cellStyle name="常规 10 9 2 2 3" xfId="2987"/>
    <cellStyle name="常规 10 9 2 2 3 2" xfId="4779"/>
    <cellStyle name="常规 10 9 2 2 3 2 2" xfId="10161"/>
    <cellStyle name="常规 10 9 2 2 3 2 2 2" xfId="20925"/>
    <cellStyle name="常规 10 9 2 2 3 2 2 2 2" xfId="42459"/>
    <cellStyle name="常规 10 9 2 2 3 2 2 3" xfId="31695"/>
    <cellStyle name="常规 10 9 2 2 3 2 3" xfId="15543"/>
    <cellStyle name="常规 10 9 2 2 3 2 3 2" xfId="37077"/>
    <cellStyle name="常规 10 9 2 2 3 2 4" xfId="26313"/>
    <cellStyle name="常规 10 9 2 2 3 3" xfId="6571"/>
    <cellStyle name="常规 10 9 2 2 3 3 2" xfId="11953"/>
    <cellStyle name="常规 10 9 2 2 3 3 2 2" xfId="22717"/>
    <cellStyle name="常规 10 9 2 2 3 3 2 2 2" xfId="44251"/>
    <cellStyle name="常规 10 9 2 2 3 3 2 3" xfId="33487"/>
    <cellStyle name="常规 10 9 2 2 3 3 3" xfId="17335"/>
    <cellStyle name="常规 10 9 2 2 3 3 3 2" xfId="38869"/>
    <cellStyle name="常规 10 9 2 2 3 3 4" xfId="28105"/>
    <cellStyle name="常规 10 9 2 2 3 4" xfId="8369"/>
    <cellStyle name="常规 10 9 2 2 3 4 2" xfId="19133"/>
    <cellStyle name="常规 10 9 2 2 3 4 2 2" xfId="40667"/>
    <cellStyle name="常规 10 9 2 2 3 4 3" xfId="29903"/>
    <cellStyle name="常规 10 9 2 2 3 5" xfId="13751"/>
    <cellStyle name="常规 10 9 2 2 3 5 2" xfId="35285"/>
    <cellStyle name="常规 10 9 2 2 3 6" xfId="24521"/>
    <cellStyle name="常规 10 9 2 2 4" xfId="3883"/>
    <cellStyle name="常规 10 9 2 2 4 2" xfId="9265"/>
    <cellStyle name="常规 10 9 2 2 4 2 2" xfId="20029"/>
    <cellStyle name="常规 10 9 2 2 4 2 2 2" xfId="41563"/>
    <cellStyle name="常规 10 9 2 2 4 2 3" xfId="30799"/>
    <cellStyle name="常规 10 9 2 2 4 3" xfId="14647"/>
    <cellStyle name="常规 10 9 2 2 4 3 2" xfId="36181"/>
    <cellStyle name="常规 10 9 2 2 4 4" xfId="25417"/>
    <cellStyle name="常规 10 9 2 2 5" xfId="5675"/>
    <cellStyle name="常规 10 9 2 2 5 2" xfId="11057"/>
    <cellStyle name="常规 10 9 2 2 5 2 2" xfId="21821"/>
    <cellStyle name="常规 10 9 2 2 5 2 2 2" xfId="43355"/>
    <cellStyle name="常规 10 9 2 2 5 2 3" xfId="32591"/>
    <cellStyle name="常规 10 9 2 2 5 3" xfId="16439"/>
    <cellStyle name="常规 10 9 2 2 5 3 2" xfId="37973"/>
    <cellStyle name="常规 10 9 2 2 5 4" xfId="27209"/>
    <cellStyle name="常规 10 9 2 2 6" xfId="7473"/>
    <cellStyle name="常规 10 9 2 2 6 2" xfId="18237"/>
    <cellStyle name="常规 10 9 2 2 6 2 2" xfId="39771"/>
    <cellStyle name="常规 10 9 2 2 6 3" xfId="29007"/>
    <cellStyle name="常规 10 9 2 2 7" xfId="12855"/>
    <cellStyle name="常规 10 9 2 2 7 2" xfId="34389"/>
    <cellStyle name="常规 10 9 2 2 8" xfId="23625"/>
    <cellStyle name="常规 10 9 2 3" xfId="2315"/>
    <cellStyle name="常规 10 9 2 3 2" xfId="3211"/>
    <cellStyle name="常规 10 9 2 3 2 2" xfId="5003"/>
    <cellStyle name="常规 10 9 2 3 2 2 2" xfId="10385"/>
    <cellStyle name="常规 10 9 2 3 2 2 2 2" xfId="21149"/>
    <cellStyle name="常规 10 9 2 3 2 2 2 2 2" xfId="42683"/>
    <cellStyle name="常规 10 9 2 3 2 2 2 3" xfId="31919"/>
    <cellStyle name="常规 10 9 2 3 2 2 3" xfId="15767"/>
    <cellStyle name="常规 10 9 2 3 2 2 3 2" xfId="37301"/>
    <cellStyle name="常规 10 9 2 3 2 2 4" xfId="26537"/>
    <cellStyle name="常规 10 9 2 3 2 3" xfId="6795"/>
    <cellStyle name="常规 10 9 2 3 2 3 2" xfId="12177"/>
    <cellStyle name="常规 10 9 2 3 2 3 2 2" xfId="22941"/>
    <cellStyle name="常规 10 9 2 3 2 3 2 2 2" xfId="44475"/>
    <cellStyle name="常规 10 9 2 3 2 3 2 3" xfId="33711"/>
    <cellStyle name="常规 10 9 2 3 2 3 3" xfId="17559"/>
    <cellStyle name="常规 10 9 2 3 2 3 3 2" xfId="39093"/>
    <cellStyle name="常规 10 9 2 3 2 3 4" xfId="28329"/>
    <cellStyle name="常规 10 9 2 3 2 4" xfId="8593"/>
    <cellStyle name="常规 10 9 2 3 2 4 2" xfId="19357"/>
    <cellStyle name="常规 10 9 2 3 2 4 2 2" xfId="40891"/>
    <cellStyle name="常规 10 9 2 3 2 4 3" xfId="30127"/>
    <cellStyle name="常规 10 9 2 3 2 5" xfId="13975"/>
    <cellStyle name="常规 10 9 2 3 2 5 2" xfId="35509"/>
    <cellStyle name="常规 10 9 2 3 2 6" xfId="24745"/>
    <cellStyle name="常规 10 9 2 3 3" xfId="4107"/>
    <cellStyle name="常规 10 9 2 3 3 2" xfId="9489"/>
    <cellStyle name="常规 10 9 2 3 3 2 2" xfId="20253"/>
    <cellStyle name="常规 10 9 2 3 3 2 2 2" xfId="41787"/>
    <cellStyle name="常规 10 9 2 3 3 2 3" xfId="31023"/>
    <cellStyle name="常规 10 9 2 3 3 3" xfId="14871"/>
    <cellStyle name="常规 10 9 2 3 3 3 2" xfId="36405"/>
    <cellStyle name="常规 10 9 2 3 3 4" xfId="25641"/>
    <cellStyle name="常规 10 9 2 3 4" xfId="5899"/>
    <cellStyle name="常规 10 9 2 3 4 2" xfId="11281"/>
    <cellStyle name="常规 10 9 2 3 4 2 2" xfId="22045"/>
    <cellStyle name="常规 10 9 2 3 4 2 2 2" xfId="43579"/>
    <cellStyle name="常规 10 9 2 3 4 2 3" xfId="32815"/>
    <cellStyle name="常规 10 9 2 3 4 3" xfId="16663"/>
    <cellStyle name="常规 10 9 2 3 4 3 2" xfId="38197"/>
    <cellStyle name="常规 10 9 2 3 4 4" xfId="27433"/>
    <cellStyle name="常规 10 9 2 3 5" xfId="7697"/>
    <cellStyle name="常规 10 9 2 3 5 2" xfId="18461"/>
    <cellStyle name="常规 10 9 2 3 5 2 2" xfId="39995"/>
    <cellStyle name="常规 10 9 2 3 5 3" xfId="29231"/>
    <cellStyle name="常规 10 9 2 3 6" xfId="13079"/>
    <cellStyle name="常规 10 9 2 3 6 2" xfId="34613"/>
    <cellStyle name="常规 10 9 2 3 7" xfId="23849"/>
    <cellStyle name="常规 10 9 2 4" xfId="2763"/>
    <cellStyle name="常规 10 9 2 4 2" xfId="4555"/>
    <cellStyle name="常规 10 9 2 4 2 2" xfId="9937"/>
    <cellStyle name="常规 10 9 2 4 2 2 2" xfId="20701"/>
    <cellStyle name="常规 10 9 2 4 2 2 2 2" xfId="42235"/>
    <cellStyle name="常规 10 9 2 4 2 2 3" xfId="31471"/>
    <cellStyle name="常规 10 9 2 4 2 3" xfId="15319"/>
    <cellStyle name="常规 10 9 2 4 2 3 2" xfId="36853"/>
    <cellStyle name="常规 10 9 2 4 2 4" xfId="26089"/>
    <cellStyle name="常规 10 9 2 4 3" xfId="6347"/>
    <cellStyle name="常规 10 9 2 4 3 2" xfId="11729"/>
    <cellStyle name="常规 10 9 2 4 3 2 2" xfId="22493"/>
    <cellStyle name="常规 10 9 2 4 3 2 2 2" xfId="44027"/>
    <cellStyle name="常规 10 9 2 4 3 2 3" xfId="33263"/>
    <cellStyle name="常规 10 9 2 4 3 3" xfId="17111"/>
    <cellStyle name="常规 10 9 2 4 3 3 2" xfId="38645"/>
    <cellStyle name="常规 10 9 2 4 3 4" xfId="27881"/>
    <cellStyle name="常规 10 9 2 4 4" xfId="8145"/>
    <cellStyle name="常规 10 9 2 4 4 2" xfId="18909"/>
    <cellStyle name="常规 10 9 2 4 4 2 2" xfId="40443"/>
    <cellStyle name="常规 10 9 2 4 4 3" xfId="29679"/>
    <cellStyle name="常规 10 9 2 4 5" xfId="13527"/>
    <cellStyle name="常规 10 9 2 4 5 2" xfId="35061"/>
    <cellStyle name="常规 10 9 2 4 6" xfId="24297"/>
    <cellStyle name="常规 10 9 2 5" xfId="3659"/>
    <cellStyle name="常规 10 9 2 5 2" xfId="9041"/>
    <cellStyle name="常规 10 9 2 5 2 2" xfId="19805"/>
    <cellStyle name="常规 10 9 2 5 2 2 2" xfId="41339"/>
    <cellStyle name="常规 10 9 2 5 2 3" xfId="30575"/>
    <cellStyle name="常规 10 9 2 5 3" xfId="14423"/>
    <cellStyle name="常规 10 9 2 5 3 2" xfId="35957"/>
    <cellStyle name="常规 10 9 2 5 4" xfId="25193"/>
    <cellStyle name="常规 10 9 2 6" xfId="5451"/>
    <cellStyle name="常规 10 9 2 6 2" xfId="10833"/>
    <cellStyle name="常规 10 9 2 6 2 2" xfId="21597"/>
    <cellStyle name="常规 10 9 2 6 2 2 2" xfId="43131"/>
    <cellStyle name="常规 10 9 2 6 2 3" xfId="32367"/>
    <cellStyle name="常规 10 9 2 6 3" xfId="16215"/>
    <cellStyle name="常规 10 9 2 6 3 2" xfId="37749"/>
    <cellStyle name="常规 10 9 2 6 4" xfId="26985"/>
    <cellStyle name="常规 10 9 2 7" xfId="7249"/>
    <cellStyle name="常规 10 9 2 7 2" xfId="18013"/>
    <cellStyle name="常规 10 9 2 7 2 2" xfId="39547"/>
    <cellStyle name="常规 10 9 2 7 3" xfId="28783"/>
    <cellStyle name="常规 10 9 2 8" xfId="12631"/>
    <cellStyle name="常规 10 9 2 8 2" xfId="34165"/>
    <cellStyle name="常规 10 9 2 9" xfId="23401"/>
    <cellStyle name="常规 10 9 3" xfId="1978"/>
    <cellStyle name="常规 10 9 3 2" xfId="2427"/>
    <cellStyle name="常规 10 9 3 2 2" xfId="3323"/>
    <cellStyle name="常规 10 9 3 2 2 2" xfId="5115"/>
    <cellStyle name="常规 10 9 3 2 2 2 2" xfId="10497"/>
    <cellStyle name="常规 10 9 3 2 2 2 2 2" xfId="21261"/>
    <cellStyle name="常规 10 9 3 2 2 2 2 2 2" xfId="42795"/>
    <cellStyle name="常规 10 9 3 2 2 2 2 3" xfId="32031"/>
    <cellStyle name="常规 10 9 3 2 2 2 3" xfId="15879"/>
    <cellStyle name="常规 10 9 3 2 2 2 3 2" xfId="37413"/>
    <cellStyle name="常规 10 9 3 2 2 2 4" xfId="26649"/>
    <cellStyle name="常规 10 9 3 2 2 3" xfId="6907"/>
    <cellStyle name="常规 10 9 3 2 2 3 2" xfId="12289"/>
    <cellStyle name="常规 10 9 3 2 2 3 2 2" xfId="23053"/>
    <cellStyle name="常规 10 9 3 2 2 3 2 2 2" xfId="44587"/>
    <cellStyle name="常规 10 9 3 2 2 3 2 3" xfId="33823"/>
    <cellStyle name="常规 10 9 3 2 2 3 3" xfId="17671"/>
    <cellStyle name="常规 10 9 3 2 2 3 3 2" xfId="39205"/>
    <cellStyle name="常规 10 9 3 2 2 3 4" xfId="28441"/>
    <cellStyle name="常规 10 9 3 2 2 4" xfId="8705"/>
    <cellStyle name="常规 10 9 3 2 2 4 2" xfId="19469"/>
    <cellStyle name="常规 10 9 3 2 2 4 2 2" xfId="41003"/>
    <cellStyle name="常规 10 9 3 2 2 4 3" xfId="30239"/>
    <cellStyle name="常规 10 9 3 2 2 5" xfId="14087"/>
    <cellStyle name="常规 10 9 3 2 2 5 2" xfId="35621"/>
    <cellStyle name="常规 10 9 3 2 2 6" xfId="24857"/>
    <cellStyle name="常规 10 9 3 2 3" xfId="4219"/>
    <cellStyle name="常规 10 9 3 2 3 2" xfId="9601"/>
    <cellStyle name="常规 10 9 3 2 3 2 2" xfId="20365"/>
    <cellStyle name="常规 10 9 3 2 3 2 2 2" xfId="41899"/>
    <cellStyle name="常规 10 9 3 2 3 2 3" xfId="31135"/>
    <cellStyle name="常规 10 9 3 2 3 3" xfId="14983"/>
    <cellStyle name="常规 10 9 3 2 3 3 2" xfId="36517"/>
    <cellStyle name="常规 10 9 3 2 3 4" xfId="25753"/>
    <cellStyle name="常规 10 9 3 2 4" xfId="6011"/>
    <cellStyle name="常规 10 9 3 2 4 2" xfId="11393"/>
    <cellStyle name="常规 10 9 3 2 4 2 2" xfId="22157"/>
    <cellStyle name="常规 10 9 3 2 4 2 2 2" xfId="43691"/>
    <cellStyle name="常规 10 9 3 2 4 2 3" xfId="32927"/>
    <cellStyle name="常规 10 9 3 2 4 3" xfId="16775"/>
    <cellStyle name="常规 10 9 3 2 4 3 2" xfId="38309"/>
    <cellStyle name="常规 10 9 3 2 4 4" xfId="27545"/>
    <cellStyle name="常规 10 9 3 2 5" xfId="7809"/>
    <cellStyle name="常规 10 9 3 2 5 2" xfId="18573"/>
    <cellStyle name="常规 10 9 3 2 5 2 2" xfId="40107"/>
    <cellStyle name="常规 10 9 3 2 5 3" xfId="29343"/>
    <cellStyle name="常规 10 9 3 2 6" xfId="13191"/>
    <cellStyle name="常规 10 9 3 2 6 2" xfId="34725"/>
    <cellStyle name="常规 10 9 3 2 7" xfId="23961"/>
    <cellStyle name="常规 10 9 3 3" xfId="2875"/>
    <cellStyle name="常规 10 9 3 3 2" xfId="4667"/>
    <cellStyle name="常规 10 9 3 3 2 2" xfId="10049"/>
    <cellStyle name="常规 10 9 3 3 2 2 2" xfId="20813"/>
    <cellStyle name="常规 10 9 3 3 2 2 2 2" xfId="42347"/>
    <cellStyle name="常规 10 9 3 3 2 2 3" xfId="31583"/>
    <cellStyle name="常规 10 9 3 3 2 3" xfId="15431"/>
    <cellStyle name="常规 10 9 3 3 2 3 2" xfId="36965"/>
    <cellStyle name="常规 10 9 3 3 2 4" xfId="26201"/>
    <cellStyle name="常规 10 9 3 3 3" xfId="6459"/>
    <cellStyle name="常规 10 9 3 3 3 2" xfId="11841"/>
    <cellStyle name="常规 10 9 3 3 3 2 2" xfId="22605"/>
    <cellStyle name="常规 10 9 3 3 3 2 2 2" xfId="44139"/>
    <cellStyle name="常规 10 9 3 3 3 2 3" xfId="33375"/>
    <cellStyle name="常规 10 9 3 3 3 3" xfId="17223"/>
    <cellStyle name="常规 10 9 3 3 3 3 2" xfId="38757"/>
    <cellStyle name="常规 10 9 3 3 3 4" xfId="27993"/>
    <cellStyle name="常规 10 9 3 3 4" xfId="8257"/>
    <cellStyle name="常规 10 9 3 3 4 2" xfId="19021"/>
    <cellStyle name="常规 10 9 3 3 4 2 2" xfId="40555"/>
    <cellStyle name="常规 10 9 3 3 4 3" xfId="29791"/>
    <cellStyle name="常规 10 9 3 3 5" xfId="13639"/>
    <cellStyle name="常规 10 9 3 3 5 2" xfId="35173"/>
    <cellStyle name="常规 10 9 3 3 6" xfId="24409"/>
    <cellStyle name="常规 10 9 3 4" xfId="3771"/>
    <cellStyle name="常规 10 9 3 4 2" xfId="9153"/>
    <cellStyle name="常规 10 9 3 4 2 2" xfId="19917"/>
    <cellStyle name="常规 10 9 3 4 2 2 2" xfId="41451"/>
    <cellStyle name="常规 10 9 3 4 2 3" xfId="30687"/>
    <cellStyle name="常规 10 9 3 4 3" xfId="14535"/>
    <cellStyle name="常规 10 9 3 4 3 2" xfId="36069"/>
    <cellStyle name="常规 10 9 3 4 4" xfId="25305"/>
    <cellStyle name="常规 10 9 3 5" xfId="5563"/>
    <cellStyle name="常规 10 9 3 5 2" xfId="10945"/>
    <cellStyle name="常规 10 9 3 5 2 2" xfId="21709"/>
    <cellStyle name="常规 10 9 3 5 2 2 2" xfId="43243"/>
    <cellStyle name="常规 10 9 3 5 2 3" xfId="32479"/>
    <cellStyle name="常规 10 9 3 5 3" xfId="16327"/>
    <cellStyle name="常规 10 9 3 5 3 2" xfId="37861"/>
    <cellStyle name="常规 10 9 3 5 4" xfId="27097"/>
    <cellStyle name="常规 10 9 3 6" xfId="7361"/>
    <cellStyle name="常规 10 9 3 6 2" xfId="18125"/>
    <cellStyle name="常规 10 9 3 6 2 2" xfId="39659"/>
    <cellStyle name="常规 10 9 3 6 3" xfId="28895"/>
    <cellStyle name="常规 10 9 3 7" xfId="12743"/>
    <cellStyle name="常规 10 9 3 7 2" xfId="34277"/>
    <cellStyle name="常规 10 9 3 8" xfId="23513"/>
    <cellStyle name="常规 10 9 4" xfId="2203"/>
    <cellStyle name="常规 10 9 4 2" xfId="3099"/>
    <cellStyle name="常规 10 9 4 2 2" xfId="4891"/>
    <cellStyle name="常规 10 9 4 2 2 2" xfId="10273"/>
    <cellStyle name="常规 10 9 4 2 2 2 2" xfId="21037"/>
    <cellStyle name="常规 10 9 4 2 2 2 2 2" xfId="42571"/>
    <cellStyle name="常规 10 9 4 2 2 2 3" xfId="31807"/>
    <cellStyle name="常规 10 9 4 2 2 3" xfId="15655"/>
    <cellStyle name="常规 10 9 4 2 2 3 2" xfId="37189"/>
    <cellStyle name="常规 10 9 4 2 2 4" xfId="26425"/>
    <cellStyle name="常规 10 9 4 2 3" xfId="6683"/>
    <cellStyle name="常规 10 9 4 2 3 2" xfId="12065"/>
    <cellStyle name="常规 10 9 4 2 3 2 2" xfId="22829"/>
    <cellStyle name="常规 10 9 4 2 3 2 2 2" xfId="44363"/>
    <cellStyle name="常规 10 9 4 2 3 2 3" xfId="33599"/>
    <cellStyle name="常规 10 9 4 2 3 3" xfId="17447"/>
    <cellStyle name="常规 10 9 4 2 3 3 2" xfId="38981"/>
    <cellStyle name="常规 10 9 4 2 3 4" xfId="28217"/>
    <cellStyle name="常规 10 9 4 2 4" xfId="8481"/>
    <cellStyle name="常规 10 9 4 2 4 2" xfId="19245"/>
    <cellStyle name="常规 10 9 4 2 4 2 2" xfId="40779"/>
    <cellStyle name="常规 10 9 4 2 4 3" xfId="30015"/>
    <cellStyle name="常规 10 9 4 2 5" xfId="13863"/>
    <cellStyle name="常规 10 9 4 2 5 2" xfId="35397"/>
    <cellStyle name="常规 10 9 4 2 6" xfId="24633"/>
    <cellStyle name="常规 10 9 4 3" xfId="3995"/>
    <cellStyle name="常规 10 9 4 3 2" xfId="9377"/>
    <cellStyle name="常规 10 9 4 3 2 2" xfId="20141"/>
    <cellStyle name="常规 10 9 4 3 2 2 2" xfId="41675"/>
    <cellStyle name="常规 10 9 4 3 2 3" xfId="30911"/>
    <cellStyle name="常规 10 9 4 3 3" xfId="14759"/>
    <cellStyle name="常规 10 9 4 3 3 2" xfId="36293"/>
    <cellStyle name="常规 10 9 4 3 4" xfId="25529"/>
    <cellStyle name="常规 10 9 4 4" xfId="5787"/>
    <cellStyle name="常规 10 9 4 4 2" xfId="11169"/>
    <cellStyle name="常规 10 9 4 4 2 2" xfId="21933"/>
    <cellStyle name="常规 10 9 4 4 2 2 2" xfId="43467"/>
    <cellStyle name="常规 10 9 4 4 2 3" xfId="32703"/>
    <cellStyle name="常规 10 9 4 4 3" xfId="16551"/>
    <cellStyle name="常规 10 9 4 4 3 2" xfId="38085"/>
    <cellStyle name="常规 10 9 4 4 4" xfId="27321"/>
    <cellStyle name="常规 10 9 4 5" xfId="7585"/>
    <cellStyle name="常规 10 9 4 5 2" xfId="18349"/>
    <cellStyle name="常规 10 9 4 5 2 2" xfId="39883"/>
    <cellStyle name="常规 10 9 4 5 3" xfId="29119"/>
    <cellStyle name="常规 10 9 4 6" xfId="12967"/>
    <cellStyle name="常规 10 9 4 6 2" xfId="34501"/>
    <cellStyle name="常规 10 9 4 7" xfId="23737"/>
    <cellStyle name="常规 10 9 5" xfId="2651"/>
    <cellStyle name="常规 10 9 5 2" xfId="4443"/>
    <cellStyle name="常规 10 9 5 2 2" xfId="9825"/>
    <cellStyle name="常规 10 9 5 2 2 2" xfId="20589"/>
    <cellStyle name="常规 10 9 5 2 2 2 2" xfId="42123"/>
    <cellStyle name="常规 10 9 5 2 2 3" xfId="31359"/>
    <cellStyle name="常规 10 9 5 2 3" xfId="15207"/>
    <cellStyle name="常规 10 9 5 2 3 2" xfId="36741"/>
    <cellStyle name="常规 10 9 5 2 4" xfId="25977"/>
    <cellStyle name="常规 10 9 5 3" xfId="6235"/>
    <cellStyle name="常规 10 9 5 3 2" xfId="11617"/>
    <cellStyle name="常规 10 9 5 3 2 2" xfId="22381"/>
    <cellStyle name="常规 10 9 5 3 2 2 2" xfId="43915"/>
    <cellStyle name="常规 10 9 5 3 2 3" xfId="33151"/>
    <cellStyle name="常规 10 9 5 3 3" xfId="16999"/>
    <cellStyle name="常规 10 9 5 3 3 2" xfId="38533"/>
    <cellStyle name="常规 10 9 5 3 4" xfId="27769"/>
    <cellStyle name="常规 10 9 5 4" xfId="8033"/>
    <cellStyle name="常规 10 9 5 4 2" xfId="18797"/>
    <cellStyle name="常规 10 9 5 4 2 2" xfId="40331"/>
    <cellStyle name="常规 10 9 5 4 3" xfId="29567"/>
    <cellStyle name="常规 10 9 5 5" xfId="13415"/>
    <cellStyle name="常规 10 9 5 5 2" xfId="34949"/>
    <cellStyle name="常规 10 9 5 6" xfId="24185"/>
    <cellStyle name="常规 10 9 6" xfId="3547"/>
    <cellStyle name="常规 10 9 6 2" xfId="8929"/>
    <cellStyle name="常规 10 9 6 2 2" xfId="19693"/>
    <cellStyle name="常规 10 9 6 2 2 2" xfId="41227"/>
    <cellStyle name="常规 10 9 6 2 3" xfId="30463"/>
    <cellStyle name="常规 10 9 6 3" xfId="14311"/>
    <cellStyle name="常规 10 9 6 3 2" xfId="35845"/>
    <cellStyle name="常规 10 9 6 4" xfId="25081"/>
    <cellStyle name="常规 10 9 7" xfId="5339"/>
    <cellStyle name="常规 10 9 7 2" xfId="10721"/>
    <cellStyle name="常规 10 9 7 2 2" xfId="21485"/>
    <cellStyle name="常规 10 9 7 2 2 2" xfId="43019"/>
    <cellStyle name="常规 10 9 7 2 3" xfId="32255"/>
    <cellStyle name="常规 10 9 7 3" xfId="16103"/>
    <cellStyle name="常规 10 9 7 3 2" xfId="37637"/>
    <cellStyle name="常规 10 9 7 4" xfId="26873"/>
    <cellStyle name="常规 10 9 8" xfId="7137"/>
    <cellStyle name="常规 10 9 8 2" xfId="17901"/>
    <cellStyle name="常规 10 9 8 2 2" xfId="39435"/>
    <cellStyle name="常规 10 9 8 3" xfId="28671"/>
    <cellStyle name="常规 10 9 9" xfId="12519"/>
    <cellStyle name="常规 10 9 9 2" xfId="34053"/>
    <cellStyle name="常规 11" xfId="1316"/>
    <cellStyle name="常规 11 2" xfId="1690"/>
    <cellStyle name="常规 12" xfId="1317"/>
    <cellStyle name="常规 12 2" xfId="1691"/>
    <cellStyle name="常规 13" xfId="1698"/>
    <cellStyle name="常规 14" xfId="1654"/>
    <cellStyle name="常规 15" xfId="44775"/>
    <cellStyle name="常规 16" xfId="44781"/>
    <cellStyle name="常规 17" xfId="44803"/>
    <cellStyle name="常规 18" xfId="44810"/>
    <cellStyle name="常规 19" xfId="45171"/>
    <cellStyle name="常规 2" xfId="535"/>
    <cellStyle name="常规 2 2" xfId="536"/>
    <cellStyle name="常规 2 2 2" xfId="10"/>
    <cellStyle name="常规 2 2 3" xfId="537"/>
    <cellStyle name="常规 2 2 3 2" xfId="1001"/>
    <cellStyle name="常规 2 2 3 2 2" xfId="1510"/>
    <cellStyle name="常规 2 2 4" xfId="1000"/>
    <cellStyle name="常规 2 2 4 2" xfId="1509"/>
    <cellStyle name="常规 2 2 5" xfId="1692"/>
    <cellStyle name="常规 2 3" xfId="538"/>
    <cellStyle name="常规 2 3 2" xfId="539"/>
    <cellStyle name="常规 2 3 3" xfId="540"/>
    <cellStyle name="常规 2 3 4" xfId="1002"/>
    <cellStyle name="常规 2 3 4 2" xfId="1511"/>
    <cellStyle name="常规 2 4" xfId="541"/>
    <cellStyle name="常规 2 5" xfId="999"/>
    <cellStyle name="常规 2 5 2" xfId="1508"/>
    <cellStyle name="常规 2 6" xfId="1218"/>
    <cellStyle name="常规 20" xfId="45172"/>
    <cellStyle name="常规 21" xfId="45173"/>
    <cellStyle name="常规 22" xfId="45176"/>
    <cellStyle name="常规 23" xfId="45174"/>
    <cellStyle name="常规 24" xfId="45175"/>
    <cellStyle name="常规 25" xfId="45177"/>
    <cellStyle name="常规 3" xfId="109"/>
    <cellStyle name="常规 3 2" xfId="111"/>
    <cellStyle name="常规 3 2 2" xfId="1657"/>
    <cellStyle name="常规 3 3" xfId="114"/>
    <cellStyle name="常规 3 4" xfId="1003"/>
    <cellStyle name="常规 3 4 2" xfId="1512"/>
    <cellStyle name="常规 3 5" xfId="1288"/>
    <cellStyle name="常规 4" xfId="121"/>
    <cellStyle name="常规 4 2" xfId="123"/>
    <cellStyle name="常规 4 2 2" xfId="44777"/>
    <cellStyle name="常规 4 3" xfId="127"/>
    <cellStyle name="常规 4 4" xfId="1004"/>
    <cellStyle name="常规 4 4 2" xfId="1513"/>
    <cellStyle name="常规 4 5" xfId="44776"/>
    <cellStyle name="常规 5" xfId="129"/>
    <cellStyle name="常规 5 2" xfId="1005"/>
    <cellStyle name="常规 5 2 2" xfId="1514"/>
    <cellStyle name="常规 5 2 3" xfId="1659"/>
    <cellStyle name="常规 5 3" xfId="1283"/>
    <cellStyle name="常规 6" xfId="137"/>
    <cellStyle name="常规 6 2" xfId="1171"/>
    <cellStyle name="常规 6 3" xfId="1148"/>
    <cellStyle name="常规 6 3 2" xfId="1694"/>
    <cellStyle name="常规 7" xfId="810"/>
    <cellStyle name="常规 7 2" xfId="1319"/>
    <cellStyle name="常规 7 2 2" xfId="1695"/>
    <cellStyle name="常规 7 3" xfId="1254"/>
    <cellStyle name="常规 8" xfId="1144"/>
    <cellStyle name="常规 8 2" xfId="1146"/>
    <cellStyle name="常规 8 3" xfId="1217"/>
    <cellStyle name="常规 8 3 2" xfId="1672"/>
    <cellStyle name="常规 8 3 3" xfId="1696"/>
    <cellStyle name="常规 9" xfId="1145"/>
    <cellStyle name="常规 9 10" xfId="1921"/>
    <cellStyle name="常规 9 10 2" xfId="2370"/>
    <cellStyle name="常规 9 10 2 2" xfId="3266"/>
    <cellStyle name="常规 9 10 2 2 2" xfId="5058"/>
    <cellStyle name="常规 9 10 2 2 2 2" xfId="10440"/>
    <cellStyle name="常规 9 10 2 2 2 2 2" xfId="21204"/>
    <cellStyle name="常规 9 10 2 2 2 2 2 2" xfId="42738"/>
    <cellStyle name="常规 9 10 2 2 2 2 3" xfId="31974"/>
    <cellStyle name="常规 9 10 2 2 2 3" xfId="15822"/>
    <cellStyle name="常规 9 10 2 2 2 3 2" xfId="37356"/>
    <cellStyle name="常规 9 10 2 2 2 4" xfId="26592"/>
    <cellStyle name="常规 9 10 2 2 3" xfId="6850"/>
    <cellStyle name="常规 9 10 2 2 3 2" xfId="12232"/>
    <cellStyle name="常规 9 10 2 2 3 2 2" xfId="22996"/>
    <cellStyle name="常规 9 10 2 2 3 2 2 2" xfId="44530"/>
    <cellStyle name="常规 9 10 2 2 3 2 3" xfId="33766"/>
    <cellStyle name="常规 9 10 2 2 3 3" xfId="17614"/>
    <cellStyle name="常规 9 10 2 2 3 3 2" xfId="39148"/>
    <cellStyle name="常规 9 10 2 2 3 4" xfId="28384"/>
    <cellStyle name="常规 9 10 2 2 4" xfId="8648"/>
    <cellStyle name="常规 9 10 2 2 4 2" xfId="19412"/>
    <cellStyle name="常规 9 10 2 2 4 2 2" xfId="40946"/>
    <cellStyle name="常规 9 10 2 2 4 3" xfId="30182"/>
    <cellStyle name="常规 9 10 2 2 5" xfId="14030"/>
    <cellStyle name="常规 9 10 2 2 5 2" xfId="35564"/>
    <cellStyle name="常规 9 10 2 2 6" xfId="24800"/>
    <cellStyle name="常规 9 10 2 3" xfId="4162"/>
    <cellStyle name="常规 9 10 2 3 2" xfId="9544"/>
    <cellStyle name="常规 9 10 2 3 2 2" xfId="20308"/>
    <cellStyle name="常规 9 10 2 3 2 2 2" xfId="41842"/>
    <cellStyle name="常规 9 10 2 3 2 3" xfId="31078"/>
    <cellStyle name="常规 9 10 2 3 3" xfId="14926"/>
    <cellStyle name="常规 9 10 2 3 3 2" xfId="36460"/>
    <cellStyle name="常规 9 10 2 3 4" xfId="25696"/>
    <cellStyle name="常规 9 10 2 4" xfId="5954"/>
    <cellStyle name="常规 9 10 2 4 2" xfId="11336"/>
    <cellStyle name="常规 9 10 2 4 2 2" xfId="22100"/>
    <cellStyle name="常规 9 10 2 4 2 2 2" xfId="43634"/>
    <cellStyle name="常规 9 10 2 4 2 3" xfId="32870"/>
    <cellStyle name="常规 9 10 2 4 3" xfId="16718"/>
    <cellStyle name="常规 9 10 2 4 3 2" xfId="38252"/>
    <cellStyle name="常规 9 10 2 4 4" xfId="27488"/>
    <cellStyle name="常规 9 10 2 5" xfId="7752"/>
    <cellStyle name="常规 9 10 2 5 2" xfId="18516"/>
    <cellStyle name="常规 9 10 2 5 2 2" xfId="40050"/>
    <cellStyle name="常规 9 10 2 5 3" xfId="29286"/>
    <cellStyle name="常规 9 10 2 6" xfId="13134"/>
    <cellStyle name="常规 9 10 2 6 2" xfId="34668"/>
    <cellStyle name="常规 9 10 2 7" xfId="23904"/>
    <cellStyle name="常规 9 10 3" xfId="2818"/>
    <cellStyle name="常规 9 10 3 2" xfId="4610"/>
    <cellStyle name="常规 9 10 3 2 2" xfId="9992"/>
    <cellStyle name="常规 9 10 3 2 2 2" xfId="20756"/>
    <cellStyle name="常规 9 10 3 2 2 2 2" xfId="42290"/>
    <cellStyle name="常规 9 10 3 2 2 3" xfId="31526"/>
    <cellStyle name="常规 9 10 3 2 3" xfId="15374"/>
    <cellStyle name="常规 9 10 3 2 3 2" xfId="36908"/>
    <cellStyle name="常规 9 10 3 2 4" xfId="26144"/>
    <cellStyle name="常规 9 10 3 3" xfId="6402"/>
    <cellStyle name="常规 9 10 3 3 2" xfId="11784"/>
    <cellStyle name="常规 9 10 3 3 2 2" xfId="22548"/>
    <cellStyle name="常规 9 10 3 3 2 2 2" xfId="44082"/>
    <cellStyle name="常规 9 10 3 3 2 3" xfId="33318"/>
    <cellStyle name="常规 9 10 3 3 3" xfId="17166"/>
    <cellStyle name="常规 9 10 3 3 3 2" xfId="38700"/>
    <cellStyle name="常规 9 10 3 3 4" xfId="27936"/>
    <cellStyle name="常规 9 10 3 4" xfId="8200"/>
    <cellStyle name="常规 9 10 3 4 2" xfId="18964"/>
    <cellStyle name="常规 9 10 3 4 2 2" xfId="40498"/>
    <cellStyle name="常规 9 10 3 4 3" xfId="29734"/>
    <cellStyle name="常规 9 10 3 5" xfId="13582"/>
    <cellStyle name="常规 9 10 3 5 2" xfId="35116"/>
    <cellStyle name="常规 9 10 3 6" xfId="24352"/>
    <cellStyle name="常规 9 10 4" xfId="3714"/>
    <cellStyle name="常规 9 10 4 2" xfId="9096"/>
    <cellStyle name="常规 9 10 4 2 2" xfId="19860"/>
    <cellStyle name="常规 9 10 4 2 2 2" xfId="41394"/>
    <cellStyle name="常规 9 10 4 2 3" xfId="30630"/>
    <cellStyle name="常规 9 10 4 3" xfId="14478"/>
    <cellStyle name="常规 9 10 4 3 2" xfId="36012"/>
    <cellStyle name="常规 9 10 4 4" xfId="25248"/>
    <cellStyle name="常规 9 10 5" xfId="5506"/>
    <cellStyle name="常规 9 10 5 2" xfId="10888"/>
    <cellStyle name="常规 9 10 5 2 2" xfId="21652"/>
    <cellStyle name="常规 9 10 5 2 2 2" xfId="43186"/>
    <cellStyle name="常规 9 10 5 2 3" xfId="32422"/>
    <cellStyle name="常规 9 10 5 3" xfId="16270"/>
    <cellStyle name="常规 9 10 5 3 2" xfId="37804"/>
    <cellStyle name="常规 9 10 5 4" xfId="27040"/>
    <cellStyle name="常规 9 10 6" xfId="7304"/>
    <cellStyle name="常规 9 10 6 2" xfId="18068"/>
    <cellStyle name="常规 9 10 6 2 2" xfId="39602"/>
    <cellStyle name="常规 9 10 6 3" xfId="28838"/>
    <cellStyle name="常规 9 10 7" xfId="12686"/>
    <cellStyle name="常规 9 10 7 2" xfId="34220"/>
    <cellStyle name="常规 9 10 8" xfId="23456"/>
    <cellStyle name="常规 9 11" xfId="2146"/>
    <cellStyle name="常规 9 11 2" xfId="3042"/>
    <cellStyle name="常规 9 11 2 2" xfId="4834"/>
    <cellStyle name="常规 9 11 2 2 2" xfId="10216"/>
    <cellStyle name="常规 9 11 2 2 2 2" xfId="20980"/>
    <cellStyle name="常规 9 11 2 2 2 2 2" xfId="42514"/>
    <cellStyle name="常规 9 11 2 2 2 3" xfId="31750"/>
    <cellStyle name="常规 9 11 2 2 3" xfId="15598"/>
    <cellStyle name="常规 9 11 2 2 3 2" xfId="37132"/>
    <cellStyle name="常规 9 11 2 2 4" xfId="26368"/>
    <cellStyle name="常规 9 11 2 3" xfId="6626"/>
    <cellStyle name="常规 9 11 2 3 2" xfId="12008"/>
    <cellStyle name="常规 9 11 2 3 2 2" xfId="22772"/>
    <cellStyle name="常规 9 11 2 3 2 2 2" xfId="44306"/>
    <cellStyle name="常规 9 11 2 3 2 3" xfId="33542"/>
    <cellStyle name="常规 9 11 2 3 3" xfId="17390"/>
    <cellStyle name="常规 9 11 2 3 3 2" xfId="38924"/>
    <cellStyle name="常规 9 11 2 3 4" xfId="28160"/>
    <cellStyle name="常规 9 11 2 4" xfId="8424"/>
    <cellStyle name="常规 9 11 2 4 2" xfId="19188"/>
    <cellStyle name="常规 9 11 2 4 2 2" xfId="40722"/>
    <cellStyle name="常规 9 11 2 4 3" xfId="29958"/>
    <cellStyle name="常规 9 11 2 5" xfId="13806"/>
    <cellStyle name="常规 9 11 2 5 2" xfId="35340"/>
    <cellStyle name="常规 9 11 2 6" xfId="24576"/>
    <cellStyle name="常规 9 11 3" xfId="3938"/>
    <cellStyle name="常规 9 11 3 2" xfId="9320"/>
    <cellStyle name="常规 9 11 3 2 2" xfId="20084"/>
    <cellStyle name="常规 9 11 3 2 2 2" xfId="41618"/>
    <cellStyle name="常规 9 11 3 2 3" xfId="30854"/>
    <cellStyle name="常规 9 11 3 3" xfId="14702"/>
    <cellStyle name="常规 9 11 3 3 2" xfId="36236"/>
    <cellStyle name="常规 9 11 3 4" xfId="25472"/>
    <cellStyle name="常规 9 11 4" xfId="5730"/>
    <cellStyle name="常规 9 11 4 2" xfId="11112"/>
    <cellStyle name="常规 9 11 4 2 2" xfId="21876"/>
    <cellStyle name="常规 9 11 4 2 2 2" xfId="43410"/>
    <cellStyle name="常规 9 11 4 2 3" xfId="32646"/>
    <cellStyle name="常规 9 11 4 3" xfId="16494"/>
    <cellStyle name="常规 9 11 4 3 2" xfId="38028"/>
    <cellStyle name="常规 9 11 4 4" xfId="27264"/>
    <cellStyle name="常规 9 11 5" xfId="7528"/>
    <cellStyle name="常规 9 11 5 2" xfId="18292"/>
    <cellStyle name="常规 9 11 5 2 2" xfId="39826"/>
    <cellStyle name="常规 9 11 5 3" xfId="29062"/>
    <cellStyle name="常规 9 11 6" xfId="12910"/>
    <cellStyle name="常规 9 11 6 2" xfId="34444"/>
    <cellStyle name="常规 9 11 7" xfId="23680"/>
    <cellStyle name="常规 9 12" xfId="2594"/>
    <cellStyle name="常规 9 12 2" xfId="4386"/>
    <cellStyle name="常规 9 12 2 2" xfId="9768"/>
    <cellStyle name="常规 9 12 2 2 2" xfId="20532"/>
    <cellStyle name="常规 9 12 2 2 2 2" xfId="42066"/>
    <cellStyle name="常规 9 12 2 2 3" xfId="31302"/>
    <cellStyle name="常规 9 12 2 3" xfId="15150"/>
    <cellStyle name="常规 9 12 2 3 2" xfId="36684"/>
    <cellStyle name="常规 9 12 2 4" xfId="25920"/>
    <cellStyle name="常规 9 12 3" xfId="6178"/>
    <cellStyle name="常规 9 12 3 2" xfId="11560"/>
    <cellStyle name="常规 9 12 3 2 2" xfId="22324"/>
    <cellStyle name="常规 9 12 3 2 2 2" xfId="43858"/>
    <cellStyle name="常规 9 12 3 2 3" xfId="33094"/>
    <cellStyle name="常规 9 12 3 3" xfId="16942"/>
    <cellStyle name="常规 9 12 3 3 2" xfId="38476"/>
    <cellStyle name="常规 9 12 3 4" xfId="27712"/>
    <cellStyle name="常规 9 12 4" xfId="7976"/>
    <cellStyle name="常规 9 12 4 2" xfId="18740"/>
    <cellStyle name="常规 9 12 4 2 2" xfId="40274"/>
    <cellStyle name="常规 9 12 4 3" xfId="29510"/>
    <cellStyle name="常规 9 12 5" xfId="13358"/>
    <cellStyle name="常规 9 12 5 2" xfId="34892"/>
    <cellStyle name="常规 9 12 6" xfId="24128"/>
    <cellStyle name="常规 9 13" xfId="3490"/>
    <cellStyle name="常规 9 13 2" xfId="8872"/>
    <cellStyle name="常规 9 13 2 2" xfId="19636"/>
    <cellStyle name="常规 9 13 2 2 2" xfId="41170"/>
    <cellStyle name="常规 9 13 2 3" xfId="30406"/>
    <cellStyle name="常规 9 13 3" xfId="14254"/>
    <cellStyle name="常规 9 13 3 2" xfId="35788"/>
    <cellStyle name="常规 9 13 4" xfId="25024"/>
    <cellStyle name="常规 9 14" xfId="5282"/>
    <cellStyle name="常规 9 14 2" xfId="10664"/>
    <cellStyle name="常规 9 14 2 2" xfId="21428"/>
    <cellStyle name="常规 9 14 2 2 2" xfId="42962"/>
    <cellStyle name="常规 9 14 2 3" xfId="32198"/>
    <cellStyle name="常规 9 14 3" xfId="16046"/>
    <cellStyle name="常规 9 14 3 2" xfId="37580"/>
    <cellStyle name="常规 9 14 4" xfId="26816"/>
    <cellStyle name="常规 9 15" xfId="7074"/>
    <cellStyle name="常规 9 15 2" xfId="12456"/>
    <cellStyle name="常规 9 15 2 2" xfId="23220"/>
    <cellStyle name="常规 9 15 2 2 2" xfId="44754"/>
    <cellStyle name="常规 9 15 2 3" xfId="33990"/>
    <cellStyle name="常规 9 15 3" xfId="17838"/>
    <cellStyle name="常规 9 15 3 2" xfId="39372"/>
    <cellStyle name="常规 9 15 4" xfId="28608"/>
    <cellStyle name="常规 9 16" xfId="7077"/>
    <cellStyle name="常规 9 16 2" xfId="12459"/>
    <cellStyle name="常规 9 16 2 2" xfId="23223"/>
    <cellStyle name="常规 9 16 2 2 2" xfId="44757"/>
    <cellStyle name="常规 9 16 2 3" xfId="33993"/>
    <cellStyle name="常规 9 16 3" xfId="17841"/>
    <cellStyle name="常规 9 16 3 2" xfId="39375"/>
    <cellStyle name="常规 9 16 4" xfId="28611"/>
    <cellStyle name="常规 9 17" xfId="7080"/>
    <cellStyle name="常规 9 17 2" xfId="17844"/>
    <cellStyle name="常规 9 17 2 2" xfId="39378"/>
    <cellStyle name="常规 9 17 3" xfId="28614"/>
    <cellStyle name="常规 9 18" xfId="12462"/>
    <cellStyle name="常规 9 18 2" xfId="33996"/>
    <cellStyle name="常规 9 19" xfId="23226"/>
    <cellStyle name="常规 9 19 2" xfId="44760"/>
    <cellStyle name="常规 9 2" xfId="1653"/>
    <cellStyle name="常规 9 2 10" xfId="2148"/>
    <cellStyle name="常规 9 2 10 2" xfId="3044"/>
    <cellStyle name="常规 9 2 10 2 2" xfId="4836"/>
    <cellStyle name="常规 9 2 10 2 2 2" xfId="10218"/>
    <cellStyle name="常规 9 2 10 2 2 2 2" xfId="20982"/>
    <cellStyle name="常规 9 2 10 2 2 2 2 2" xfId="42516"/>
    <cellStyle name="常规 9 2 10 2 2 2 3" xfId="31752"/>
    <cellStyle name="常规 9 2 10 2 2 3" xfId="15600"/>
    <cellStyle name="常规 9 2 10 2 2 3 2" xfId="37134"/>
    <cellStyle name="常规 9 2 10 2 2 4" xfId="26370"/>
    <cellStyle name="常规 9 2 10 2 3" xfId="6628"/>
    <cellStyle name="常规 9 2 10 2 3 2" xfId="12010"/>
    <cellStyle name="常规 9 2 10 2 3 2 2" xfId="22774"/>
    <cellStyle name="常规 9 2 10 2 3 2 2 2" xfId="44308"/>
    <cellStyle name="常规 9 2 10 2 3 2 3" xfId="33544"/>
    <cellStyle name="常规 9 2 10 2 3 3" xfId="17392"/>
    <cellStyle name="常规 9 2 10 2 3 3 2" xfId="38926"/>
    <cellStyle name="常规 9 2 10 2 3 4" xfId="28162"/>
    <cellStyle name="常规 9 2 10 2 4" xfId="8426"/>
    <cellStyle name="常规 9 2 10 2 4 2" xfId="19190"/>
    <cellStyle name="常规 9 2 10 2 4 2 2" xfId="40724"/>
    <cellStyle name="常规 9 2 10 2 4 3" xfId="29960"/>
    <cellStyle name="常规 9 2 10 2 5" xfId="13808"/>
    <cellStyle name="常规 9 2 10 2 5 2" xfId="35342"/>
    <cellStyle name="常规 9 2 10 2 6" xfId="24578"/>
    <cellStyle name="常规 9 2 10 3" xfId="3940"/>
    <cellStyle name="常规 9 2 10 3 2" xfId="9322"/>
    <cellStyle name="常规 9 2 10 3 2 2" xfId="20086"/>
    <cellStyle name="常规 9 2 10 3 2 2 2" xfId="41620"/>
    <cellStyle name="常规 9 2 10 3 2 3" xfId="30856"/>
    <cellStyle name="常规 9 2 10 3 3" xfId="14704"/>
    <cellStyle name="常规 9 2 10 3 3 2" xfId="36238"/>
    <cellStyle name="常规 9 2 10 3 4" xfId="25474"/>
    <cellStyle name="常规 9 2 10 4" xfId="5732"/>
    <cellStyle name="常规 9 2 10 4 2" xfId="11114"/>
    <cellStyle name="常规 9 2 10 4 2 2" xfId="21878"/>
    <cellStyle name="常规 9 2 10 4 2 2 2" xfId="43412"/>
    <cellStyle name="常规 9 2 10 4 2 3" xfId="32648"/>
    <cellStyle name="常规 9 2 10 4 3" xfId="16496"/>
    <cellStyle name="常规 9 2 10 4 3 2" xfId="38030"/>
    <cellStyle name="常规 9 2 10 4 4" xfId="27266"/>
    <cellStyle name="常规 9 2 10 5" xfId="7530"/>
    <cellStyle name="常规 9 2 10 5 2" xfId="18294"/>
    <cellStyle name="常规 9 2 10 5 2 2" xfId="39828"/>
    <cellStyle name="常规 9 2 10 5 3" xfId="29064"/>
    <cellStyle name="常规 9 2 10 6" xfId="12912"/>
    <cellStyle name="常规 9 2 10 6 2" xfId="34446"/>
    <cellStyle name="常规 9 2 10 7" xfId="23682"/>
    <cellStyle name="常规 9 2 11" xfId="2596"/>
    <cellStyle name="常规 9 2 11 2" xfId="4388"/>
    <cellStyle name="常规 9 2 11 2 2" xfId="9770"/>
    <cellStyle name="常规 9 2 11 2 2 2" xfId="20534"/>
    <cellStyle name="常规 9 2 11 2 2 2 2" xfId="42068"/>
    <cellStyle name="常规 9 2 11 2 2 3" xfId="31304"/>
    <cellStyle name="常规 9 2 11 2 3" xfId="15152"/>
    <cellStyle name="常规 9 2 11 2 3 2" xfId="36686"/>
    <cellStyle name="常规 9 2 11 2 4" xfId="25922"/>
    <cellStyle name="常规 9 2 11 3" xfId="6180"/>
    <cellStyle name="常规 9 2 11 3 2" xfId="11562"/>
    <cellStyle name="常规 9 2 11 3 2 2" xfId="22326"/>
    <cellStyle name="常规 9 2 11 3 2 2 2" xfId="43860"/>
    <cellStyle name="常规 9 2 11 3 2 3" xfId="33096"/>
    <cellStyle name="常规 9 2 11 3 3" xfId="16944"/>
    <cellStyle name="常规 9 2 11 3 3 2" xfId="38478"/>
    <cellStyle name="常规 9 2 11 3 4" xfId="27714"/>
    <cellStyle name="常规 9 2 11 4" xfId="7978"/>
    <cellStyle name="常规 9 2 11 4 2" xfId="18742"/>
    <cellStyle name="常规 9 2 11 4 2 2" xfId="40276"/>
    <cellStyle name="常规 9 2 11 4 3" xfId="29512"/>
    <cellStyle name="常规 9 2 11 5" xfId="13360"/>
    <cellStyle name="常规 9 2 11 5 2" xfId="34894"/>
    <cellStyle name="常规 9 2 11 6" xfId="24130"/>
    <cellStyle name="常规 9 2 12" xfId="3492"/>
    <cellStyle name="常规 9 2 12 2" xfId="8874"/>
    <cellStyle name="常规 9 2 12 2 2" xfId="19638"/>
    <cellStyle name="常规 9 2 12 2 2 2" xfId="41172"/>
    <cellStyle name="常规 9 2 12 2 3" xfId="30408"/>
    <cellStyle name="常规 9 2 12 3" xfId="14256"/>
    <cellStyle name="常规 9 2 12 3 2" xfId="35790"/>
    <cellStyle name="常规 9 2 12 4" xfId="25026"/>
    <cellStyle name="常规 9 2 13" xfId="5284"/>
    <cellStyle name="常规 9 2 13 2" xfId="10666"/>
    <cellStyle name="常规 9 2 13 2 2" xfId="21430"/>
    <cellStyle name="常规 9 2 13 2 2 2" xfId="42964"/>
    <cellStyle name="常规 9 2 13 2 3" xfId="32200"/>
    <cellStyle name="常规 9 2 13 3" xfId="16048"/>
    <cellStyle name="常规 9 2 13 3 2" xfId="37582"/>
    <cellStyle name="常规 9 2 13 4" xfId="26818"/>
    <cellStyle name="常规 9 2 14" xfId="7076"/>
    <cellStyle name="常规 9 2 14 2" xfId="12458"/>
    <cellStyle name="常规 9 2 14 2 2" xfId="23222"/>
    <cellStyle name="常规 9 2 14 2 2 2" xfId="44756"/>
    <cellStyle name="常规 9 2 14 2 3" xfId="33992"/>
    <cellStyle name="常规 9 2 14 3" xfId="17840"/>
    <cellStyle name="常规 9 2 14 3 2" xfId="39374"/>
    <cellStyle name="常规 9 2 14 4" xfId="28610"/>
    <cellStyle name="常规 9 2 15" xfId="7079"/>
    <cellStyle name="常规 9 2 15 2" xfId="12461"/>
    <cellStyle name="常规 9 2 15 2 2" xfId="23225"/>
    <cellStyle name="常规 9 2 15 2 2 2" xfId="44759"/>
    <cellStyle name="常规 9 2 15 2 3" xfId="33995"/>
    <cellStyle name="常规 9 2 15 3" xfId="17843"/>
    <cellStyle name="常规 9 2 15 3 2" xfId="39377"/>
    <cellStyle name="常规 9 2 15 4" xfId="28613"/>
    <cellStyle name="常规 9 2 16" xfId="7082"/>
    <cellStyle name="常规 9 2 16 2" xfId="17846"/>
    <cellStyle name="常规 9 2 16 2 2" xfId="39380"/>
    <cellStyle name="常规 9 2 16 3" xfId="28616"/>
    <cellStyle name="常规 9 2 17" xfId="12464"/>
    <cellStyle name="常规 9 2 17 2" xfId="33998"/>
    <cellStyle name="常规 9 2 18" xfId="23228"/>
    <cellStyle name="常规 9 2 18 2" xfId="44762"/>
    <cellStyle name="常规 9 2 19" xfId="23231"/>
    <cellStyle name="常规 9 2 19 2" xfId="44765"/>
    <cellStyle name="常规 9 2 2" xfId="1665"/>
    <cellStyle name="常规 9 2 20" xfId="23234"/>
    <cellStyle name="常规 9 2 21" xfId="44768"/>
    <cellStyle name="常规 9 2 22" xfId="44771"/>
    <cellStyle name="常规 9 2 23" xfId="44774"/>
    <cellStyle name="常规 9 2 24" xfId="44780"/>
    <cellStyle name="常规 9 2 25" xfId="44784"/>
    <cellStyle name="常规 9 2 26" xfId="44787"/>
    <cellStyle name="常规 9 2 27" xfId="44790"/>
    <cellStyle name="常规 9 2 28" xfId="44793"/>
    <cellStyle name="常规 9 2 29" xfId="44796"/>
    <cellStyle name="常规 9 2 3" xfId="1703"/>
    <cellStyle name="常规 9 2 3 10" xfId="3496"/>
    <cellStyle name="常规 9 2 3 10 2" xfId="8878"/>
    <cellStyle name="常规 9 2 3 10 2 2" xfId="19642"/>
    <cellStyle name="常规 9 2 3 10 2 2 2" xfId="41176"/>
    <cellStyle name="常规 9 2 3 10 2 3" xfId="30412"/>
    <cellStyle name="常规 9 2 3 10 3" xfId="14260"/>
    <cellStyle name="常规 9 2 3 10 3 2" xfId="35794"/>
    <cellStyle name="常规 9 2 3 10 4" xfId="25030"/>
    <cellStyle name="常规 9 2 3 11" xfId="5288"/>
    <cellStyle name="常规 9 2 3 11 2" xfId="10670"/>
    <cellStyle name="常规 9 2 3 11 2 2" xfId="21434"/>
    <cellStyle name="常规 9 2 3 11 2 2 2" xfId="42968"/>
    <cellStyle name="常规 9 2 3 11 2 3" xfId="32204"/>
    <cellStyle name="常规 9 2 3 11 3" xfId="16052"/>
    <cellStyle name="常规 9 2 3 11 3 2" xfId="37586"/>
    <cellStyle name="常规 9 2 3 11 4" xfId="26822"/>
    <cellStyle name="常规 9 2 3 12" xfId="7086"/>
    <cellStyle name="常规 9 2 3 12 2" xfId="17850"/>
    <cellStyle name="常规 9 2 3 12 2 2" xfId="39384"/>
    <cellStyle name="常规 9 2 3 12 3" xfId="28620"/>
    <cellStyle name="常规 9 2 3 13" xfId="12468"/>
    <cellStyle name="常规 9 2 3 13 2" xfId="34002"/>
    <cellStyle name="常规 9 2 3 14" xfId="23238"/>
    <cellStyle name="常规 9 2 3 2" xfId="1710"/>
    <cellStyle name="常规 9 2 3 2 10" xfId="5295"/>
    <cellStyle name="常规 9 2 3 2 10 2" xfId="10677"/>
    <cellStyle name="常规 9 2 3 2 10 2 2" xfId="21441"/>
    <cellStyle name="常规 9 2 3 2 10 2 2 2" xfId="42975"/>
    <cellStyle name="常规 9 2 3 2 10 2 3" xfId="32211"/>
    <cellStyle name="常规 9 2 3 2 10 3" xfId="16059"/>
    <cellStyle name="常规 9 2 3 2 10 3 2" xfId="37593"/>
    <cellStyle name="常规 9 2 3 2 10 4" xfId="26829"/>
    <cellStyle name="常规 9 2 3 2 11" xfId="7093"/>
    <cellStyle name="常规 9 2 3 2 11 2" xfId="17857"/>
    <cellStyle name="常规 9 2 3 2 11 2 2" xfId="39391"/>
    <cellStyle name="常规 9 2 3 2 11 3" xfId="28627"/>
    <cellStyle name="常规 9 2 3 2 12" xfId="12475"/>
    <cellStyle name="常规 9 2 3 2 12 2" xfId="34009"/>
    <cellStyle name="常规 9 2 3 2 13" xfId="23245"/>
    <cellStyle name="常规 9 2 3 2 2" xfId="1724"/>
    <cellStyle name="常规 9 2 3 2 2 10" xfId="7107"/>
    <cellStyle name="常规 9 2 3 2 2 10 2" xfId="17871"/>
    <cellStyle name="常规 9 2 3 2 2 10 2 2" xfId="39405"/>
    <cellStyle name="常规 9 2 3 2 2 10 3" xfId="28641"/>
    <cellStyle name="常规 9 2 3 2 2 11" xfId="12489"/>
    <cellStyle name="常规 9 2 3 2 2 11 2" xfId="34023"/>
    <cellStyle name="常规 9 2 3 2 2 12" xfId="23259"/>
    <cellStyle name="常规 9 2 3 2 2 2" xfId="1752"/>
    <cellStyle name="常规 9 2 3 2 2 2 10" xfId="12517"/>
    <cellStyle name="常规 9 2 3 2 2 2 10 2" xfId="34051"/>
    <cellStyle name="常规 9 2 3 2 2 2 11" xfId="23287"/>
    <cellStyle name="常规 9 2 3 2 2 2 2" xfId="1808"/>
    <cellStyle name="常规 9 2 3 2 2 2 2 10" xfId="23343"/>
    <cellStyle name="常规 9 2 3 2 2 2 2 2" xfId="1920"/>
    <cellStyle name="常规 9 2 3 2 2 2 2 2 2" xfId="2144"/>
    <cellStyle name="常规 9 2 3 2 2 2 2 2 2 2" xfId="2593"/>
    <cellStyle name="常规 9 2 3 2 2 2 2 2 2 2 2" xfId="3489"/>
    <cellStyle name="常规 9 2 3 2 2 2 2 2 2 2 2 2" xfId="5281"/>
    <cellStyle name="常规 9 2 3 2 2 2 2 2 2 2 2 2 2" xfId="10663"/>
    <cellStyle name="常规 9 2 3 2 2 2 2 2 2 2 2 2 2 2" xfId="21427"/>
    <cellStyle name="常规 9 2 3 2 2 2 2 2 2 2 2 2 2 2 2" xfId="42961"/>
    <cellStyle name="常规 9 2 3 2 2 2 2 2 2 2 2 2 2 3" xfId="32197"/>
    <cellStyle name="常规 9 2 3 2 2 2 2 2 2 2 2 2 3" xfId="16045"/>
    <cellStyle name="常规 9 2 3 2 2 2 2 2 2 2 2 2 3 2" xfId="37579"/>
    <cellStyle name="常规 9 2 3 2 2 2 2 2 2 2 2 2 4" xfId="26815"/>
    <cellStyle name="常规 9 2 3 2 2 2 2 2 2 2 2 3" xfId="7073"/>
    <cellStyle name="常规 9 2 3 2 2 2 2 2 2 2 2 3 2" xfId="12455"/>
    <cellStyle name="常规 9 2 3 2 2 2 2 2 2 2 2 3 2 2" xfId="23219"/>
    <cellStyle name="常规 9 2 3 2 2 2 2 2 2 2 2 3 2 2 2" xfId="44753"/>
    <cellStyle name="常规 9 2 3 2 2 2 2 2 2 2 2 3 2 3" xfId="33989"/>
    <cellStyle name="常规 9 2 3 2 2 2 2 2 2 2 2 3 3" xfId="17837"/>
    <cellStyle name="常规 9 2 3 2 2 2 2 2 2 2 2 3 3 2" xfId="39371"/>
    <cellStyle name="常规 9 2 3 2 2 2 2 2 2 2 2 3 4" xfId="28607"/>
    <cellStyle name="常规 9 2 3 2 2 2 2 2 2 2 2 4" xfId="8871"/>
    <cellStyle name="常规 9 2 3 2 2 2 2 2 2 2 2 4 2" xfId="19635"/>
    <cellStyle name="常规 9 2 3 2 2 2 2 2 2 2 2 4 2 2" xfId="41169"/>
    <cellStyle name="常规 9 2 3 2 2 2 2 2 2 2 2 4 3" xfId="30405"/>
    <cellStyle name="常规 9 2 3 2 2 2 2 2 2 2 2 5" xfId="14253"/>
    <cellStyle name="常规 9 2 3 2 2 2 2 2 2 2 2 5 2" xfId="35787"/>
    <cellStyle name="常规 9 2 3 2 2 2 2 2 2 2 2 6" xfId="25023"/>
    <cellStyle name="常规 9 2 3 2 2 2 2 2 2 2 3" xfId="4385"/>
    <cellStyle name="常规 9 2 3 2 2 2 2 2 2 2 3 2" xfId="9767"/>
    <cellStyle name="常规 9 2 3 2 2 2 2 2 2 2 3 2 2" xfId="20531"/>
    <cellStyle name="常规 9 2 3 2 2 2 2 2 2 2 3 2 2 2" xfId="42065"/>
    <cellStyle name="常规 9 2 3 2 2 2 2 2 2 2 3 2 3" xfId="31301"/>
    <cellStyle name="常规 9 2 3 2 2 2 2 2 2 2 3 3" xfId="15149"/>
    <cellStyle name="常规 9 2 3 2 2 2 2 2 2 2 3 3 2" xfId="36683"/>
    <cellStyle name="常规 9 2 3 2 2 2 2 2 2 2 3 4" xfId="25919"/>
    <cellStyle name="常规 9 2 3 2 2 2 2 2 2 2 4" xfId="6177"/>
    <cellStyle name="常规 9 2 3 2 2 2 2 2 2 2 4 2" xfId="11559"/>
    <cellStyle name="常规 9 2 3 2 2 2 2 2 2 2 4 2 2" xfId="22323"/>
    <cellStyle name="常规 9 2 3 2 2 2 2 2 2 2 4 2 2 2" xfId="43857"/>
    <cellStyle name="常规 9 2 3 2 2 2 2 2 2 2 4 2 3" xfId="33093"/>
    <cellStyle name="常规 9 2 3 2 2 2 2 2 2 2 4 3" xfId="16941"/>
    <cellStyle name="常规 9 2 3 2 2 2 2 2 2 2 4 3 2" xfId="38475"/>
    <cellStyle name="常规 9 2 3 2 2 2 2 2 2 2 4 4" xfId="27711"/>
    <cellStyle name="常规 9 2 3 2 2 2 2 2 2 2 5" xfId="7975"/>
    <cellStyle name="常规 9 2 3 2 2 2 2 2 2 2 5 2" xfId="18739"/>
    <cellStyle name="常规 9 2 3 2 2 2 2 2 2 2 5 2 2" xfId="40273"/>
    <cellStyle name="常规 9 2 3 2 2 2 2 2 2 2 5 3" xfId="29509"/>
    <cellStyle name="常规 9 2 3 2 2 2 2 2 2 2 6" xfId="13357"/>
    <cellStyle name="常规 9 2 3 2 2 2 2 2 2 2 6 2" xfId="34891"/>
    <cellStyle name="常规 9 2 3 2 2 2 2 2 2 2 7" xfId="24127"/>
    <cellStyle name="常规 9 2 3 2 2 2 2 2 2 3" xfId="3041"/>
    <cellStyle name="常规 9 2 3 2 2 2 2 2 2 3 2" xfId="4833"/>
    <cellStyle name="常规 9 2 3 2 2 2 2 2 2 3 2 2" xfId="10215"/>
    <cellStyle name="常规 9 2 3 2 2 2 2 2 2 3 2 2 2" xfId="20979"/>
    <cellStyle name="常规 9 2 3 2 2 2 2 2 2 3 2 2 2 2" xfId="42513"/>
    <cellStyle name="常规 9 2 3 2 2 2 2 2 2 3 2 2 3" xfId="31749"/>
    <cellStyle name="常规 9 2 3 2 2 2 2 2 2 3 2 3" xfId="15597"/>
    <cellStyle name="常规 9 2 3 2 2 2 2 2 2 3 2 3 2" xfId="37131"/>
    <cellStyle name="常规 9 2 3 2 2 2 2 2 2 3 2 4" xfId="26367"/>
    <cellStyle name="常规 9 2 3 2 2 2 2 2 2 3 3" xfId="6625"/>
    <cellStyle name="常规 9 2 3 2 2 2 2 2 2 3 3 2" xfId="12007"/>
    <cellStyle name="常规 9 2 3 2 2 2 2 2 2 3 3 2 2" xfId="22771"/>
    <cellStyle name="常规 9 2 3 2 2 2 2 2 2 3 3 2 2 2" xfId="44305"/>
    <cellStyle name="常规 9 2 3 2 2 2 2 2 2 3 3 2 3" xfId="33541"/>
    <cellStyle name="常规 9 2 3 2 2 2 2 2 2 3 3 3" xfId="17389"/>
    <cellStyle name="常规 9 2 3 2 2 2 2 2 2 3 3 3 2" xfId="38923"/>
    <cellStyle name="常规 9 2 3 2 2 2 2 2 2 3 3 4" xfId="28159"/>
    <cellStyle name="常规 9 2 3 2 2 2 2 2 2 3 4" xfId="8423"/>
    <cellStyle name="常规 9 2 3 2 2 2 2 2 2 3 4 2" xfId="19187"/>
    <cellStyle name="常规 9 2 3 2 2 2 2 2 2 3 4 2 2" xfId="40721"/>
    <cellStyle name="常规 9 2 3 2 2 2 2 2 2 3 4 3" xfId="29957"/>
    <cellStyle name="常规 9 2 3 2 2 2 2 2 2 3 5" xfId="13805"/>
    <cellStyle name="常规 9 2 3 2 2 2 2 2 2 3 5 2" xfId="35339"/>
    <cellStyle name="常规 9 2 3 2 2 2 2 2 2 3 6" xfId="24575"/>
    <cellStyle name="常规 9 2 3 2 2 2 2 2 2 4" xfId="3937"/>
    <cellStyle name="常规 9 2 3 2 2 2 2 2 2 4 2" xfId="9319"/>
    <cellStyle name="常规 9 2 3 2 2 2 2 2 2 4 2 2" xfId="20083"/>
    <cellStyle name="常规 9 2 3 2 2 2 2 2 2 4 2 2 2" xfId="41617"/>
    <cellStyle name="常规 9 2 3 2 2 2 2 2 2 4 2 3" xfId="30853"/>
    <cellStyle name="常规 9 2 3 2 2 2 2 2 2 4 3" xfId="14701"/>
    <cellStyle name="常规 9 2 3 2 2 2 2 2 2 4 3 2" xfId="36235"/>
    <cellStyle name="常规 9 2 3 2 2 2 2 2 2 4 4" xfId="25471"/>
    <cellStyle name="常规 9 2 3 2 2 2 2 2 2 5" xfId="5729"/>
    <cellStyle name="常规 9 2 3 2 2 2 2 2 2 5 2" xfId="11111"/>
    <cellStyle name="常规 9 2 3 2 2 2 2 2 2 5 2 2" xfId="21875"/>
    <cellStyle name="常规 9 2 3 2 2 2 2 2 2 5 2 2 2" xfId="43409"/>
    <cellStyle name="常规 9 2 3 2 2 2 2 2 2 5 2 3" xfId="32645"/>
    <cellStyle name="常规 9 2 3 2 2 2 2 2 2 5 3" xfId="16493"/>
    <cellStyle name="常规 9 2 3 2 2 2 2 2 2 5 3 2" xfId="38027"/>
    <cellStyle name="常规 9 2 3 2 2 2 2 2 2 5 4" xfId="27263"/>
    <cellStyle name="常规 9 2 3 2 2 2 2 2 2 6" xfId="7527"/>
    <cellStyle name="常规 9 2 3 2 2 2 2 2 2 6 2" xfId="18291"/>
    <cellStyle name="常规 9 2 3 2 2 2 2 2 2 6 2 2" xfId="39825"/>
    <cellStyle name="常规 9 2 3 2 2 2 2 2 2 6 3" xfId="29061"/>
    <cellStyle name="常规 9 2 3 2 2 2 2 2 2 7" xfId="12909"/>
    <cellStyle name="常规 9 2 3 2 2 2 2 2 2 7 2" xfId="34443"/>
    <cellStyle name="常规 9 2 3 2 2 2 2 2 2 8" xfId="23679"/>
    <cellStyle name="常规 9 2 3 2 2 2 2 2 3" xfId="2369"/>
    <cellStyle name="常规 9 2 3 2 2 2 2 2 3 2" xfId="3265"/>
    <cellStyle name="常规 9 2 3 2 2 2 2 2 3 2 2" xfId="5057"/>
    <cellStyle name="常规 9 2 3 2 2 2 2 2 3 2 2 2" xfId="10439"/>
    <cellStyle name="常规 9 2 3 2 2 2 2 2 3 2 2 2 2" xfId="21203"/>
    <cellStyle name="常规 9 2 3 2 2 2 2 2 3 2 2 2 2 2" xfId="42737"/>
    <cellStyle name="常规 9 2 3 2 2 2 2 2 3 2 2 2 3" xfId="31973"/>
    <cellStyle name="常规 9 2 3 2 2 2 2 2 3 2 2 3" xfId="15821"/>
    <cellStyle name="常规 9 2 3 2 2 2 2 2 3 2 2 3 2" xfId="37355"/>
    <cellStyle name="常规 9 2 3 2 2 2 2 2 3 2 2 4" xfId="26591"/>
    <cellStyle name="常规 9 2 3 2 2 2 2 2 3 2 3" xfId="6849"/>
    <cellStyle name="常规 9 2 3 2 2 2 2 2 3 2 3 2" xfId="12231"/>
    <cellStyle name="常规 9 2 3 2 2 2 2 2 3 2 3 2 2" xfId="22995"/>
    <cellStyle name="常规 9 2 3 2 2 2 2 2 3 2 3 2 2 2" xfId="44529"/>
    <cellStyle name="常规 9 2 3 2 2 2 2 2 3 2 3 2 3" xfId="33765"/>
    <cellStyle name="常规 9 2 3 2 2 2 2 2 3 2 3 3" xfId="17613"/>
    <cellStyle name="常规 9 2 3 2 2 2 2 2 3 2 3 3 2" xfId="39147"/>
    <cellStyle name="常规 9 2 3 2 2 2 2 2 3 2 3 4" xfId="28383"/>
    <cellStyle name="常规 9 2 3 2 2 2 2 2 3 2 4" xfId="8647"/>
    <cellStyle name="常规 9 2 3 2 2 2 2 2 3 2 4 2" xfId="19411"/>
    <cellStyle name="常规 9 2 3 2 2 2 2 2 3 2 4 2 2" xfId="40945"/>
    <cellStyle name="常规 9 2 3 2 2 2 2 2 3 2 4 3" xfId="30181"/>
    <cellStyle name="常规 9 2 3 2 2 2 2 2 3 2 5" xfId="14029"/>
    <cellStyle name="常规 9 2 3 2 2 2 2 2 3 2 5 2" xfId="35563"/>
    <cellStyle name="常规 9 2 3 2 2 2 2 2 3 2 6" xfId="24799"/>
    <cellStyle name="常规 9 2 3 2 2 2 2 2 3 3" xfId="4161"/>
    <cellStyle name="常规 9 2 3 2 2 2 2 2 3 3 2" xfId="9543"/>
    <cellStyle name="常规 9 2 3 2 2 2 2 2 3 3 2 2" xfId="20307"/>
    <cellStyle name="常规 9 2 3 2 2 2 2 2 3 3 2 2 2" xfId="41841"/>
    <cellStyle name="常规 9 2 3 2 2 2 2 2 3 3 2 3" xfId="31077"/>
    <cellStyle name="常规 9 2 3 2 2 2 2 2 3 3 3" xfId="14925"/>
    <cellStyle name="常规 9 2 3 2 2 2 2 2 3 3 3 2" xfId="36459"/>
    <cellStyle name="常规 9 2 3 2 2 2 2 2 3 3 4" xfId="25695"/>
    <cellStyle name="常规 9 2 3 2 2 2 2 2 3 4" xfId="5953"/>
    <cellStyle name="常规 9 2 3 2 2 2 2 2 3 4 2" xfId="11335"/>
    <cellStyle name="常规 9 2 3 2 2 2 2 2 3 4 2 2" xfId="22099"/>
    <cellStyle name="常规 9 2 3 2 2 2 2 2 3 4 2 2 2" xfId="43633"/>
    <cellStyle name="常规 9 2 3 2 2 2 2 2 3 4 2 3" xfId="32869"/>
    <cellStyle name="常规 9 2 3 2 2 2 2 2 3 4 3" xfId="16717"/>
    <cellStyle name="常规 9 2 3 2 2 2 2 2 3 4 3 2" xfId="38251"/>
    <cellStyle name="常规 9 2 3 2 2 2 2 2 3 4 4" xfId="27487"/>
    <cellStyle name="常规 9 2 3 2 2 2 2 2 3 5" xfId="7751"/>
    <cellStyle name="常规 9 2 3 2 2 2 2 2 3 5 2" xfId="18515"/>
    <cellStyle name="常规 9 2 3 2 2 2 2 2 3 5 2 2" xfId="40049"/>
    <cellStyle name="常规 9 2 3 2 2 2 2 2 3 5 3" xfId="29285"/>
    <cellStyle name="常规 9 2 3 2 2 2 2 2 3 6" xfId="13133"/>
    <cellStyle name="常规 9 2 3 2 2 2 2 2 3 6 2" xfId="34667"/>
    <cellStyle name="常规 9 2 3 2 2 2 2 2 3 7" xfId="23903"/>
    <cellStyle name="常规 9 2 3 2 2 2 2 2 4" xfId="2817"/>
    <cellStyle name="常规 9 2 3 2 2 2 2 2 4 2" xfId="4609"/>
    <cellStyle name="常规 9 2 3 2 2 2 2 2 4 2 2" xfId="9991"/>
    <cellStyle name="常规 9 2 3 2 2 2 2 2 4 2 2 2" xfId="20755"/>
    <cellStyle name="常规 9 2 3 2 2 2 2 2 4 2 2 2 2" xfId="42289"/>
    <cellStyle name="常规 9 2 3 2 2 2 2 2 4 2 2 3" xfId="31525"/>
    <cellStyle name="常规 9 2 3 2 2 2 2 2 4 2 3" xfId="15373"/>
    <cellStyle name="常规 9 2 3 2 2 2 2 2 4 2 3 2" xfId="36907"/>
    <cellStyle name="常规 9 2 3 2 2 2 2 2 4 2 4" xfId="26143"/>
    <cellStyle name="常规 9 2 3 2 2 2 2 2 4 3" xfId="6401"/>
    <cellStyle name="常规 9 2 3 2 2 2 2 2 4 3 2" xfId="11783"/>
    <cellStyle name="常规 9 2 3 2 2 2 2 2 4 3 2 2" xfId="22547"/>
    <cellStyle name="常规 9 2 3 2 2 2 2 2 4 3 2 2 2" xfId="44081"/>
    <cellStyle name="常规 9 2 3 2 2 2 2 2 4 3 2 3" xfId="33317"/>
    <cellStyle name="常规 9 2 3 2 2 2 2 2 4 3 3" xfId="17165"/>
    <cellStyle name="常规 9 2 3 2 2 2 2 2 4 3 3 2" xfId="38699"/>
    <cellStyle name="常规 9 2 3 2 2 2 2 2 4 3 4" xfId="27935"/>
    <cellStyle name="常规 9 2 3 2 2 2 2 2 4 4" xfId="8199"/>
    <cellStyle name="常规 9 2 3 2 2 2 2 2 4 4 2" xfId="18963"/>
    <cellStyle name="常规 9 2 3 2 2 2 2 2 4 4 2 2" xfId="40497"/>
    <cellStyle name="常规 9 2 3 2 2 2 2 2 4 4 3" xfId="29733"/>
    <cellStyle name="常规 9 2 3 2 2 2 2 2 4 5" xfId="13581"/>
    <cellStyle name="常规 9 2 3 2 2 2 2 2 4 5 2" xfId="35115"/>
    <cellStyle name="常规 9 2 3 2 2 2 2 2 4 6" xfId="24351"/>
    <cellStyle name="常规 9 2 3 2 2 2 2 2 5" xfId="3713"/>
    <cellStyle name="常规 9 2 3 2 2 2 2 2 5 2" xfId="9095"/>
    <cellStyle name="常规 9 2 3 2 2 2 2 2 5 2 2" xfId="19859"/>
    <cellStyle name="常规 9 2 3 2 2 2 2 2 5 2 2 2" xfId="41393"/>
    <cellStyle name="常规 9 2 3 2 2 2 2 2 5 2 3" xfId="30629"/>
    <cellStyle name="常规 9 2 3 2 2 2 2 2 5 3" xfId="14477"/>
    <cellStyle name="常规 9 2 3 2 2 2 2 2 5 3 2" xfId="36011"/>
    <cellStyle name="常规 9 2 3 2 2 2 2 2 5 4" xfId="25247"/>
    <cellStyle name="常规 9 2 3 2 2 2 2 2 6" xfId="5505"/>
    <cellStyle name="常规 9 2 3 2 2 2 2 2 6 2" xfId="10887"/>
    <cellStyle name="常规 9 2 3 2 2 2 2 2 6 2 2" xfId="21651"/>
    <cellStyle name="常规 9 2 3 2 2 2 2 2 6 2 2 2" xfId="43185"/>
    <cellStyle name="常规 9 2 3 2 2 2 2 2 6 2 3" xfId="32421"/>
    <cellStyle name="常规 9 2 3 2 2 2 2 2 6 3" xfId="16269"/>
    <cellStyle name="常规 9 2 3 2 2 2 2 2 6 3 2" xfId="37803"/>
    <cellStyle name="常规 9 2 3 2 2 2 2 2 6 4" xfId="27039"/>
    <cellStyle name="常规 9 2 3 2 2 2 2 2 7" xfId="7303"/>
    <cellStyle name="常规 9 2 3 2 2 2 2 2 7 2" xfId="18067"/>
    <cellStyle name="常规 9 2 3 2 2 2 2 2 7 2 2" xfId="39601"/>
    <cellStyle name="常规 9 2 3 2 2 2 2 2 7 3" xfId="28837"/>
    <cellStyle name="常规 9 2 3 2 2 2 2 2 8" xfId="12685"/>
    <cellStyle name="常规 9 2 3 2 2 2 2 2 8 2" xfId="34219"/>
    <cellStyle name="常规 9 2 3 2 2 2 2 2 9" xfId="23455"/>
    <cellStyle name="常规 9 2 3 2 2 2 2 3" xfId="2032"/>
    <cellStyle name="常规 9 2 3 2 2 2 2 3 2" xfId="2481"/>
    <cellStyle name="常规 9 2 3 2 2 2 2 3 2 2" xfId="3377"/>
    <cellStyle name="常规 9 2 3 2 2 2 2 3 2 2 2" xfId="5169"/>
    <cellStyle name="常规 9 2 3 2 2 2 2 3 2 2 2 2" xfId="10551"/>
    <cellStyle name="常规 9 2 3 2 2 2 2 3 2 2 2 2 2" xfId="21315"/>
    <cellStyle name="常规 9 2 3 2 2 2 2 3 2 2 2 2 2 2" xfId="42849"/>
    <cellStyle name="常规 9 2 3 2 2 2 2 3 2 2 2 2 3" xfId="32085"/>
    <cellStyle name="常规 9 2 3 2 2 2 2 3 2 2 2 3" xfId="15933"/>
    <cellStyle name="常规 9 2 3 2 2 2 2 3 2 2 2 3 2" xfId="37467"/>
    <cellStyle name="常规 9 2 3 2 2 2 2 3 2 2 2 4" xfId="26703"/>
    <cellStyle name="常规 9 2 3 2 2 2 2 3 2 2 3" xfId="6961"/>
    <cellStyle name="常规 9 2 3 2 2 2 2 3 2 2 3 2" xfId="12343"/>
    <cellStyle name="常规 9 2 3 2 2 2 2 3 2 2 3 2 2" xfId="23107"/>
    <cellStyle name="常规 9 2 3 2 2 2 2 3 2 2 3 2 2 2" xfId="44641"/>
    <cellStyle name="常规 9 2 3 2 2 2 2 3 2 2 3 2 3" xfId="33877"/>
    <cellStyle name="常规 9 2 3 2 2 2 2 3 2 2 3 3" xfId="17725"/>
    <cellStyle name="常规 9 2 3 2 2 2 2 3 2 2 3 3 2" xfId="39259"/>
    <cellStyle name="常规 9 2 3 2 2 2 2 3 2 2 3 4" xfId="28495"/>
    <cellStyle name="常规 9 2 3 2 2 2 2 3 2 2 4" xfId="8759"/>
    <cellStyle name="常规 9 2 3 2 2 2 2 3 2 2 4 2" xfId="19523"/>
    <cellStyle name="常规 9 2 3 2 2 2 2 3 2 2 4 2 2" xfId="41057"/>
    <cellStyle name="常规 9 2 3 2 2 2 2 3 2 2 4 3" xfId="30293"/>
    <cellStyle name="常规 9 2 3 2 2 2 2 3 2 2 5" xfId="14141"/>
    <cellStyle name="常规 9 2 3 2 2 2 2 3 2 2 5 2" xfId="35675"/>
    <cellStyle name="常规 9 2 3 2 2 2 2 3 2 2 6" xfId="24911"/>
    <cellStyle name="常规 9 2 3 2 2 2 2 3 2 3" xfId="4273"/>
    <cellStyle name="常规 9 2 3 2 2 2 2 3 2 3 2" xfId="9655"/>
    <cellStyle name="常规 9 2 3 2 2 2 2 3 2 3 2 2" xfId="20419"/>
    <cellStyle name="常规 9 2 3 2 2 2 2 3 2 3 2 2 2" xfId="41953"/>
    <cellStyle name="常规 9 2 3 2 2 2 2 3 2 3 2 3" xfId="31189"/>
    <cellStyle name="常规 9 2 3 2 2 2 2 3 2 3 3" xfId="15037"/>
    <cellStyle name="常规 9 2 3 2 2 2 2 3 2 3 3 2" xfId="36571"/>
    <cellStyle name="常规 9 2 3 2 2 2 2 3 2 3 4" xfId="25807"/>
    <cellStyle name="常规 9 2 3 2 2 2 2 3 2 4" xfId="6065"/>
    <cellStyle name="常规 9 2 3 2 2 2 2 3 2 4 2" xfId="11447"/>
    <cellStyle name="常规 9 2 3 2 2 2 2 3 2 4 2 2" xfId="22211"/>
    <cellStyle name="常规 9 2 3 2 2 2 2 3 2 4 2 2 2" xfId="43745"/>
    <cellStyle name="常规 9 2 3 2 2 2 2 3 2 4 2 3" xfId="32981"/>
    <cellStyle name="常规 9 2 3 2 2 2 2 3 2 4 3" xfId="16829"/>
    <cellStyle name="常规 9 2 3 2 2 2 2 3 2 4 3 2" xfId="38363"/>
    <cellStyle name="常规 9 2 3 2 2 2 2 3 2 4 4" xfId="27599"/>
    <cellStyle name="常规 9 2 3 2 2 2 2 3 2 5" xfId="7863"/>
    <cellStyle name="常规 9 2 3 2 2 2 2 3 2 5 2" xfId="18627"/>
    <cellStyle name="常规 9 2 3 2 2 2 2 3 2 5 2 2" xfId="40161"/>
    <cellStyle name="常规 9 2 3 2 2 2 2 3 2 5 3" xfId="29397"/>
    <cellStyle name="常规 9 2 3 2 2 2 2 3 2 6" xfId="13245"/>
    <cellStyle name="常规 9 2 3 2 2 2 2 3 2 6 2" xfId="34779"/>
    <cellStyle name="常规 9 2 3 2 2 2 2 3 2 7" xfId="24015"/>
    <cellStyle name="常规 9 2 3 2 2 2 2 3 3" xfId="2929"/>
    <cellStyle name="常规 9 2 3 2 2 2 2 3 3 2" xfId="4721"/>
    <cellStyle name="常规 9 2 3 2 2 2 2 3 3 2 2" xfId="10103"/>
    <cellStyle name="常规 9 2 3 2 2 2 2 3 3 2 2 2" xfId="20867"/>
    <cellStyle name="常规 9 2 3 2 2 2 2 3 3 2 2 2 2" xfId="42401"/>
    <cellStyle name="常规 9 2 3 2 2 2 2 3 3 2 2 3" xfId="31637"/>
    <cellStyle name="常规 9 2 3 2 2 2 2 3 3 2 3" xfId="15485"/>
    <cellStyle name="常规 9 2 3 2 2 2 2 3 3 2 3 2" xfId="37019"/>
    <cellStyle name="常规 9 2 3 2 2 2 2 3 3 2 4" xfId="26255"/>
    <cellStyle name="常规 9 2 3 2 2 2 2 3 3 3" xfId="6513"/>
    <cellStyle name="常规 9 2 3 2 2 2 2 3 3 3 2" xfId="11895"/>
    <cellStyle name="常规 9 2 3 2 2 2 2 3 3 3 2 2" xfId="22659"/>
    <cellStyle name="常规 9 2 3 2 2 2 2 3 3 3 2 2 2" xfId="44193"/>
    <cellStyle name="常规 9 2 3 2 2 2 2 3 3 3 2 3" xfId="33429"/>
    <cellStyle name="常规 9 2 3 2 2 2 2 3 3 3 3" xfId="17277"/>
    <cellStyle name="常规 9 2 3 2 2 2 2 3 3 3 3 2" xfId="38811"/>
    <cellStyle name="常规 9 2 3 2 2 2 2 3 3 3 4" xfId="28047"/>
    <cellStyle name="常规 9 2 3 2 2 2 2 3 3 4" xfId="8311"/>
    <cellStyle name="常规 9 2 3 2 2 2 2 3 3 4 2" xfId="19075"/>
    <cellStyle name="常规 9 2 3 2 2 2 2 3 3 4 2 2" xfId="40609"/>
    <cellStyle name="常规 9 2 3 2 2 2 2 3 3 4 3" xfId="29845"/>
    <cellStyle name="常规 9 2 3 2 2 2 2 3 3 5" xfId="13693"/>
    <cellStyle name="常规 9 2 3 2 2 2 2 3 3 5 2" xfId="35227"/>
    <cellStyle name="常规 9 2 3 2 2 2 2 3 3 6" xfId="24463"/>
    <cellStyle name="常规 9 2 3 2 2 2 2 3 4" xfId="3825"/>
    <cellStyle name="常规 9 2 3 2 2 2 2 3 4 2" xfId="9207"/>
    <cellStyle name="常规 9 2 3 2 2 2 2 3 4 2 2" xfId="19971"/>
    <cellStyle name="常规 9 2 3 2 2 2 2 3 4 2 2 2" xfId="41505"/>
    <cellStyle name="常规 9 2 3 2 2 2 2 3 4 2 3" xfId="30741"/>
    <cellStyle name="常规 9 2 3 2 2 2 2 3 4 3" xfId="14589"/>
    <cellStyle name="常规 9 2 3 2 2 2 2 3 4 3 2" xfId="36123"/>
    <cellStyle name="常规 9 2 3 2 2 2 2 3 4 4" xfId="25359"/>
    <cellStyle name="常规 9 2 3 2 2 2 2 3 5" xfId="5617"/>
    <cellStyle name="常规 9 2 3 2 2 2 2 3 5 2" xfId="10999"/>
    <cellStyle name="常规 9 2 3 2 2 2 2 3 5 2 2" xfId="21763"/>
    <cellStyle name="常规 9 2 3 2 2 2 2 3 5 2 2 2" xfId="43297"/>
    <cellStyle name="常规 9 2 3 2 2 2 2 3 5 2 3" xfId="32533"/>
    <cellStyle name="常规 9 2 3 2 2 2 2 3 5 3" xfId="16381"/>
    <cellStyle name="常规 9 2 3 2 2 2 2 3 5 3 2" xfId="37915"/>
    <cellStyle name="常规 9 2 3 2 2 2 2 3 5 4" xfId="27151"/>
    <cellStyle name="常规 9 2 3 2 2 2 2 3 6" xfId="7415"/>
    <cellStyle name="常规 9 2 3 2 2 2 2 3 6 2" xfId="18179"/>
    <cellStyle name="常规 9 2 3 2 2 2 2 3 6 2 2" xfId="39713"/>
    <cellStyle name="常规 9 2 3 2 2 2 2 3 6 3" xfId="28949"/>
    <cellStyle name="常规 9 2 3 2 2 2 2 3 7" xfId="12797"/>
    <cellStyle name="常规 9 2 3 2 2 2 2 3 7 2" xfId="34331"/>
    <cellStyle name="常规 9 2 3 2 2 2 2 3 8" xfId="23567"/>
    <cellStyle name="常规 9 2 3 2 2 2 2 4" xfId="2257"/>
    <cellStyle name="常规 9 2 3 2 2 2 2 4 2" xfId="3153"/>
    <cellStyle name="常规 9 2 3 2 2 2 2 4 2 2" xfId="4945"/>
    <cellStyle name="常规 9 2 3 2 2 2 2 4 2 2 2" xfId="10327"/>
    <cellStyle name="常规 9 2 3 2 2 2 2 4 2 2 2 2" xfId="21091"/>
    <cellStyle name="常规 9 2 3 2 2 2 2 4 2 2 2 2 2" xfId="42625"/>
    <cellStyle name="常规 9 2 3 2 2 2 2 4 2 2 2 3" xfId="31861"/>
    <cellStyle name="常规 9 2 3 2 2 2 2 4 2 2 3" xfId="15709"/>
    <cellStyle name="常规 9 2 3 2 2 2 2 4 2 2 3 2" xfId="37243"/>
    <cellStyle name="常规 9 2 3 2 2 2 2 4 2 2 4" xfId="26479"/>
    <cellStyle name="常规 9 2 3 2 2 2 2 4 2 3" xfId="6737"/>
    <cellStyle name="常规 9 2 3 2 2 2 2 4 2 3 2" xfId="12119"/>
    <cellStyle name="常规 9 2 3 2 2 2 2 4 2 3 2 2" xfId="22883"/>
    <cellStyle name="常规 9 2 3 2 2 2 2 4 2 3 2 2 2" xfId="44417"/>
    <cellStyle name="常规 9 2 3 2 2 2 2 4 2 3 2 3" xfId="33653"/>
    <cellStyle name="常规 9 2 3 2 2 2 2 4 2 3 3" xfId="17501"/>
    <cellStyle name="常规 9 2 3 2 2 2 2 4 2 3 3 2" xfId="39035"/>
    <cellStyle name="常规 9 2 3 2 2 2 2 4 2 3 4" xfId="28271"/>
    <cellStyle name="常规 9 2 3 2 2 2 2 4 2 4" xfId="8535"/>
    <cellStyle name="常规 9 2 3 2 2 2 2 4 2 4 2" xfId="19299"/>
    <cellStyle name="常规 9 2 3 2 2 2 2 4 2 4 2 2" xfId="40833"/>
    <cellStyle name="常规 9 2 3 2 2 2 2 4 2 4 3" xfId="30069"/>
    <cellStyle name="常规 9 2 3 2 2 2 2 4 2 5" xfId="13917"/>
    <cellStyle name="常规 9 2 3 2 2 2 2 4 2 5 2" xfId="35451"/>
    <cellStyle name="常规 9 2 3 2 2 2 2 4 2 6" xfId="24687"/>
    <cellStyle name="常规 9 2 3 2 2 2 2 4 3" xfId="4049"/>
    <cellStyle name="常规 9 2 3 2 2 2 2 4 3 2" xfId="9431"/>
    <cellStyle name="常规 9 2 3 2 2 2 2 4 3 2 2" xfId="20195"/>
    <cellStyle name="常规 9 2 3 2 2 2 2 4 3 2 2 2" xfId="41729"/>
    <cellStyle name="常规 9 2 3 2 2 2 2 4 3 2 3" xfId="30965"/>
    <cellStyle name="常规 9 2 3 2 2 2 2 4 3 3" xfId="14813"/>
    <cellStyle name="常规 9 2 3 2 2 2 2 4 3 3 2" xfId="36347"/>
    <cellStyle name="常规 9 2 3 2 2 2 2 4 3 4" xfId="25583"/>
    <cellStyle name="常规 9 2 3 2 2 2 2 4 4" xfId="5841"/>
    <cellStyle name="常规 9 2 3 2 2 2 2 4 4 2" xfId="11223"/>
    <cellStyle name="常规 9 2 3 2 2 2 2 4 4 2 2" xfId="21987"/>
    <cellStyle name="常规 9 2 3 2 2 2 2 4 4 2 2 2" xfId="43521"/>
    <cellStyle name="常规 9 2 3 2 2 2 2 4 4 2 3" xfId="32757"/>
    <cellStyle name="常规 9 2 3 2 2 2 2 4 4 3" xfId="16605"/>
    <cellStyle name="常规 9 2 3 2 2 2 2 4 4 3 2" xfId="38139"/>
    <cellStyle name="常规 9 2 3 2 2 2 2 4 4 4" xfId="27375"/>
    <cellStyle name="常规 9 2 3 2 2 2 2 4 5" xfId="7639"/>
    <cellStyle name="常规 9 2 3 2 2 2 2 4 5 2" xfId="18403"/>
    <cellStyle name="常规 9 2 3 2 2 2 2 4 5 2 2" xfId="39937"/>
    <cellStyle name="常规 9 2 3 2 2 2 2 4 5 3" xfId="29173"/>
    <cellStyle name="常规 9 2 3 2 2 2 2 4 6" xfId="13021"/>
    <cellStyle name="常规 9 2 3 2 2 2 2 4 6 2" xfId="34555"/>
    <cellStyle name="常规 9 2 3 2 2 2 2 4 7" xfId="23791"/>
    <cellStyle name="常规 9 2 3 2 2 2 2 5" xfId="2705"/>
    <cellStyle name="常规 9 2 3 2 2 2 2 5 2" xfId="4497"/>
    <cellStyle name="常规 9 2 3 2 2 2 2 5 2 2" xfId="9879"/>
    <cellStyle name="常规 9 2 3 2 2 2 2 5 2 2 2" xfId="20643"/>
    <cellStyle name="常规 9 2 3 2 2 2 2 5 2 2 2 2" xfId="42177"/>
    <cellStyle name="常规 9 2 3 2 2 2 2 5 2 2 3" xfId="31413"/>
    <cellStyle name="常规 9 2 3 2 2 2 2 5 2 3" xfId="15261"/>
    <cellStyle name="常规 9 2 3 2 2 2 2 5 2 3 2" xfId="36795"/>
    <cellStyle name="常规 9 2 3 2 2 2 2 5 2 4" xfId="26031"/>
    <cellStyle name="常规 9 2 3 2 2 2 2 5 3" xfId="6289"/>
    <cellStyle name="常规 9 2 3 2 2 2 2 5 3 2" xfId="11671"/>
    <cellStyle name="常规 9 2 3 2 2 2 2 5 3 2 2" xfId="22435"/>
    <cellStyle name="常规 9 2 3 2 2 2 2 5 3 2 2 2" xfId="43969"/>
    <cellStyle name="常规 9 2 3 2 2 2 2 5 3 2 3" xfId="33205"/>
    <cellStyle name="常规 9 2 3 2 2 2 2 5 3 3" xfId="17053"/>
    <cellStyle name="常规 9 2 3 2 2 2 2 5 3 3 2" xfId="38587"/>
    <cellStyle name="常规 9 2 3 2 2 2 2 5 3 4" xfId="27823"/>
    <cellStyle name="常规 9 2 3 2 2 2 2 5 4" xfId="8087"/>
    <cellStyle name="常规 9 2 3 2 2 2 2 5 4 2" xfId="18851"/>
    <cellStyle name="常规 9 2 3 2 2 2 2 5 4 2 2" xfId="40385"/>
    <cellStyle name="常规 9 2 3 2 2 2 2 5 4 3" xfId="29621"/>
    <cellStyle name="常规 9 2 3 2 2 2 2 5 5" xfId="13469"/>
    <cellStyle name="常规 9 2 3 2 2 2 2 5 5 2" xfId="35003"/>
    <cellStyle name="常规 9 2 3 2 2 2 2 5 6" xfId="24239"/>
    <cellStyle name="常规 9 2 3 2 2 2 2 6" xfId="3601"/>
    <cellStyle name="常规 9 2 3 2 2 2 2 6 2" xfId="8983"/>
    <cellStyle name="常规 9 2 3 2 2 2 2 6 2 2" xfId="19747"/>
    <cellStyle name="常规 9 2 3 2 2 2 2 6 2 2 2" xfId="41281"/>
    <cellStyle name="常规 9 2 3 2 2 2 2 6 2 3" xfId="30517"/>
    <cellStyle name="常规 9 2 3 2 2 2 2 6 3" xfId="14365"/>
    <cellStyle name="常规 9 2 3 2 2 2 2 6 3 2" xfId="35899"/>
    <cellStyle name="常规 9 2 3 2 2 2 2 6 4" xfId="25135"/>
    <cellStyle name="常规 9 2 3 2 2 2 2 7" xfId="5393"/>
    <cellStyle name="常规 9 2 3 2 2 2 2 7 2" xfId="10775"/>
    <cellStyle name="常规 9 2 3 2 2 2 2 7 2 2" xfId="21539"/>
    <cellStyle name="常规 9 2 3 2 2 2 2 7 2 2 2" xfId="43073"/>
    <cellStyle name="常规 9 2 3 2 2 2 2 7 2 3" xfId="32309"/>
    <cellStyle name="常规 9 2 3 2 2 2 2 7 3" xfId="16157"/>
    <cellStyle name="常规 9 2 3 2 2 2 2 7 3 2" xfId="37691"/>
    <cellStyle name="常规 9 2 3 2 2 2 2 7 4" xfId="26927"/>
    <cellStyle name="常规 9 2 3 2 2 2 2 8" xfId="7191"/>
    <cellStyle name="常规 9 2 3 2 2 2 2 8 2" xfId="17955"/>
    <cellStyle name="常规 9 2 3 2 2 2 2 8 2 2" xfId="39489"/>
    <cellStyle name="常规 9 2 3 2 2 2 2 8 3" xfId="28725"/>
    <cellStyle name="常规 9 2 3 2 2 2 2 9" xfId="12573"/>
    <cellStyle name="常规 9 2 3 2 2 2 2 9 2" xfId="34107"/>
    <cellStyle name="常规 9 2 3 2 2 2 3" xfId="1864"/>
    <cellStyle name="常规 9 2 3 2 2 2 3 2" xfId="2088"/>
    <cellStyle name="常规 9 2 3 2 2 2 3 2 2" xfId="2537"/>
    <cellStyle name="常规 9 2 3 2 2 2 3 2 2 2" xfId="3433"/>
    <cellStyle name="常规 9 2 3 2 2 2 3 2 2 2 2" xfId="5225"/>
    <cellStyle name="常规 9 2 3 2 2 2 3 2 2 2 2 2" xfId="10607"/>
    <cellStyle name="常规 9 2 3 2 2 2 3 2 2 2 2 2 2" xfId="21371"/>
    <cellStyle name="常规 9 2 3 2 2 2 3 2 2 2 2 2 2 2" xfId="42905"/>
    <cellStyle name="常规 9 2 3 2 2 2 3 2 2 2 2 2 3" xfId="32141"/>
    <cellStyle name="常规 9 2 3 2 2 2 3 2 2 2 2 3" xfId="15989"/>
    <cellStyle name="常规 9 2 3 2 2 2 3 2 2 2 2 3 2" xfId="37523"/>
    <cellStyle name="常规 9 2 3 2 2 2 3 2 2 2 2 4" xfId="26759"/>
    <cellStyle name="常规 9 2 3 2 2 2 3 2 2 2 3" xfId="7017"/>
    <cellStyle name="常规 9 2 3 2 2 2 3 2 2 2 3 2" xfId="12399"/>
    <cellStyle name="常规 9 2 3 2 2 2 3 2 2 2 3 2 2" xfId="23163"/>
    <cellStyle name="常规 9 2 3 2 2 2 3 2 2 2 3 2 2 2" xfId="44697"/>
    <cellStyle name="常规 9 2 3 2 2 2 3 2 2 2 3 2 3" xfId="33933"/>
    <cellStyle name="常规 9 2 3 2 2 2 3 2 2 2 3 3" xfId="17781"/>
    <cellStyle name="常规 9 2 3 2 2 2 3 2 2 2 3 3 2" xfId="39315"/>
    <cellStyle name="常规 9 2 3 2 2 2 3 2 2 2 3 4" xfId="28551"/>
    <cellStyle name="常规 9 2 3 2 2 2 3 2 2 2 4" xfId="8815"/>
    <cellStyle name="常规 9 2 3 2 2 2 3 2 2 2 4 2" xfId="19579"/>
    <cellStyle name="常规 9 2 3 2 2 2 3 2 2 2 4 2 2" xfId="41113"/>
    <cellStyle name="常规 9 2 3 2 2 2 3 2 2 2 4 3" xfId="30349"/>
    <cellStyle name="常规 9 2 3 2 2 2 3 2 2 2 5" xfId="14197"/>
    <cellStyle name="常规 9 2 3 2 2 2 3 2 2 2 5 2" xfId="35731"/>
    <cellStyle name="常规 9 2 3 2 2 2 3 2 2 2 6" xfId="24967"/>
    <cellStyle name="常规 9 2 3 2 2 2 3 2 2 3" xfId="4329"/>
    <cellStyle name="常规 9 2 3 2 2 2 3 2 2 3 2" xfId="9711"/>
    <cellStyle name="常规 9 2 3 2 2 2 3 2 2 3 2 2" xfId="20475"/>
    <cellStyle name="常规 9 2 3 2 2 2 3 2 2 3 2 2 2" xfId="42009"/>
    <cellStyle name="常规 9 2 3 2 2 2 3 2 2 3 2 3" xfId="31245"/>
    <cellStyle name="常规 9 2 3 2 2 2 3 2 2 3 3" xfId="15093"/>
    <cellStyle name="常规 9 2 3 2 2 2 3 2 2 3 3 2" xfId="36627"/>
    <cellStyle name="常规 9 2 3 2 2 2 3 2 2 3 4" xfId="25863"/>
    <cellStyle name="常规 9 2 3 2 2 2 3 2 2 4" xfId="6121"/>
    <cellStyle name="常规 9 2 3 2 2 2 3 2 2 4 2" xfId="11503"/>
    <cellStyle name="常规 9 2 3 2 2 2 3 2 2 4 2 2" xfId="22267"/>
    <cellStyle name="常规 9 2 3 2 2 2 3 2 2 4 2 2 2" xfId="43801"/>
    <cellStyle name="常规 9 2 3 2 2 2 3 2 2 4 2 3" xfId="33037"/>
    <cellStyle name="常规 9 2 3 2 2 2 3 2 2 4 3" xfId="16885"/>
    <cellStyle name="常规 9 2 3 2 2 2 3 2 2 4 3 2" xfId="38419"/>
    <cellStyle name="常规 9 2 3 2 2 2 3 2 2 4 4" xfId="27655"/>
    <cellStyle name="常规 9 2 3 2 2 2 3 2 2 5" xfId="7919"/>
    <cellStyle name="常规 9 2 3 2 2 2 3 2 2 5 2" xfId="18683"/>
    <cellStyle name="常规 9 2 3 2 2 2 3 2 2 5 2 2" xfId="40217"/>
    <cellStyle name="常规 9 2 3 2 2 2 3 2 2 5 3" xfId="29453"/>
    <cellStyle name="常规 9 2 3 2 2 2 3 2 2 6" xfId="13301"/>
    <cellStyle name="常规 9 2 3 2 2 2 3 2 2 6 2" xfId="34835"/>
    <cellStyle name="常规 9 2 3 2 2 2 3 2 2 7" xfId="24071"/>
    <cellStyle name="常规 9 2 3 2 2 2 3 2 3" xfId="2985"/>
    <cellStyle name="常规 9 2 3 2 2 2 3 2 3 2" xfId="4777"/>
    <cellStyle name="常规 9 2 3 2 2 2 3 2 3 2 2" xfId="10159"/>
    <cellStyle name="常规 9 2 3 2 2 2 3 2 3 2 2 2" xfId="20923"/>
    <cellStyle name="常规 9 2 3 2 2 2 3 2 3 2 2 2 2" xfId="42457"/>
    <cellStyle name="常规 9 2 3 2 2 2 3 2 3 2 2 3" xfId="31693"/>
    <cellStyle name="常规 9 2 3 2 2 2 3 2 3 2 3" xfId="15541"/>
    <cellStyle name="常规 9 2 3 2 2 2 3 2 3 2 3 2" xfId="37075"/>
    <cellStyle name="常规 9 2 3 2 2 2 3 2 3 2 4" xfId="26311"/>
    <cellStyle name="常规 9 2 3 2 2 2 3 2 3 3" xfId="6569"/>
    <cellStyle name="常规 9 2 3 2 2 2 3 2 3 3 2" xfId="11951"/>
    <cellStyle name="常规 9 2 3 2 2 2 3 2 3 3 2 2" xfId="22715"/>
    <cellStyle name="常规 9 2 3 2 2 2 3 2 3 3 2 2 2" xfId="44249"/>
    <cellStyle name="常规 9 2 3 2 2 2 3 2 3 3 2 3" xfId="33485"/>
    <cellStyle name="常规 9 2 3 2 2 2 3 2 3 3 3" xfId="17333"/>
    <cellStyle name="常规 9 2 3 2 2 2 3 2 3 3 3 2" xfId="38867"/>
    <cellStyle name="常规 9 2 3 2 2 2 3 2 3 3 4" xfId="28103"/>
    <cellStyle name="常规 9 2 3 2 2 2 3 2 3 4" xfId="8367"/>
    <cellStyle name="常规 9 2 3 2 2 2 3 2 3 4 2" xfId="19131"/>
    <cellStyle name="常规 9 2 3 2 2 2 3 2 3 4 2 2" xfId="40665"/>
    <cellStyle name="常规 9 2 3 2 2 2 3 2 3 4 3" xfId="29901"/>
    <cellStyle name="常规 9 2 3 2 2 2 3 2 3 5" xfId="13749"/>
    <cellStyle name="常规 9 2 3 2 2 2 3 2 3 5 2" xfId="35283"/>
    <cellStyle name="常规 9 2 3 2 2 2 3 2 3 6" xfId="24519"/>
    <cellStyle name="常规 9 2 3 2 2 2 3 2 4" xfId="3881"/>
    <cellStyle name="常规 9 2 3 2 2 2 3 2 4 2" xfId="9263"/>
    <cellStyle name="常规 9 2 3 2 2 2 3 2 4 2 2" xfId="20027"/>
    <cellStyle name="常规 9 2 3 2 2 2 3 2 4 2 2 2" xfId="41561"/>
    <cellStyle name="常规 9 2 3 2 2 2 3 2 4 2 3" xfId="30797"/>
    <cellStyle name="常规 9 2 3 2 2 2 3 2 4 3" xfId="14645"/>
    <cellStyle name="常规 9 2 3 2 2 2 3 2 4 3 2" xfId="36179"/>
    <cellStyle name="常规 9 2 3 2 2 2 3 2 4 4" xfId="25415"/>
    <cellStyle name="常规 9 2 3 2 2 2 3 2 5" xfId="5673"/>
    <cellStyle name="常规 9 2 3 2 2 2 3 2 5 2" xfId="11055"/>
    <cellStyle name="常规 9 2 3 2 2 2 3 2 5 2 2" xfId="21819"/>
    <cellStyle name="常规 9 2 3 2 2 2 3 2 5 2 2 2" xfId="43353"/>
    <cellStyle name="常规 9 2 3 2 2 2 3 2 5 2 3" xfId="32589"/>
    <cellStyle name="常规 9 2 3 2 2 2 3 2 5 3" xfId="16437"/>
    <cellStyle name="常规 9 2 3 2 2 2 3 2 5 3 2" xfId="37971"/>
    <cellStyle name="常规 9 2 3 2 2 2 3 2 5 4" xfId="27207"/>
    <cellStyle name="常规 9 2 3 2 2 2 3 2 6" xfId="7471"/>
    <cellStyle name="常规 9 2 3 2 2 2 3 2 6 2" xfId="18235"/>
    <cellStyle name="常规 9 2 3 2 2 2 3 2 6 2 2" xfId="39769"/>
    <cellStyle name="常规 9 2 3 2 2 2 3 2 6 3" xfId="29005"/>
    <cellStyle name="常规 9 2 3 2 2 2 3 2 7" xfId="12853"/>
    <cellStyle name="常规 9 2 3 2 2 2 3 2 7 2" xfId="34387"/>
    <cellStyle name="常规 9 2 3 2 2 2 3 2 8" xfId="23623"/>
    <cellStyle name="常规 9 2 3 2 2 2 3 3" xfId="2313"/>
    <cellStyle name="常规 9 2 3 2 2 2 3 3 2" xfId="3209"/>
    <cellStyle name="常规 9 2 3 2 2 2 3 3 2 2" xfId="5001"/>
    <cellStyle name="常规 9 2 3 2 2 2 3 3 2 2 2" xfId="10383"/>
    <cellStyle name="常规 9 2 3 2 2 2 3 3 2 2 2 2" xfId="21147"/>
    <cellStyle name="常规 9 2 3 2 2 2 3 3 2 2 2 2 2" xfId="42681"/>
    <cellStyle name="常规 9 2 3 2 2 2 3 3 2 2 2 3" xfId="31917"/>
    <cellStyle name="常规 9 2 3 2 2 2 3 3 2 2 3" xfId="15765"/>
    <cellStyle name="常规 9 2 3 2 2 2 3 3 2 2 3 2" xfId="37299"/>
    <cellStyle name="常规 9 2 3 2 2 2 3 3 2 2 4" xfId="26535"/>
    <cellStyle name="常规 9 2 3 2 2 2 3 3 2 3" xfId="6793"/>
    <cellStyle name="常规 9 2 3 2 2 2 3 3 2 3 2" xfId="12175"/>
    <cellStyle name="常规 9 2 3 2 2 2 3 3 2 3 2 2" xfId="22939"/>
    <cellStyle name="常规 9 2 3 2 2 2 3 3 2 3 2 2 2" xfId="44473"/>
    <cellStyle name="常规 9 2 3 2 2 2 3 3 2 3 2 3" xfId="33709"/>
    <cellStyle name="常规 9 2 3 2 2 2 3 3 2 3 3" xfId="17557"/>
    <cellStyle name="常规 9 2 3 2 2 2 3 3 2 3 3 2" xfId="39091"/>
    <cellStyle name="常规 9 2 3 2 2 2 3 3 2 3 4" xfId="28327"/>
    <cellStyle name="常规 9 2 3 2 2 2 3 3 2 4" xfId="8591"/>
    <cellStyle name="常规 9 2 3 2 2 2 3 3 2 4 2" xfId="19355"/>
    <cellStyle name="常规 9 2 3 2 2 2 3 3 2 4 2 2" xfId="40889"/>
    <cellStyle name="常规 9 2 3 2 2 2 3 3 2 4 3" xfId="30125"/>
    <cellStyle name="常规 9 2 3 2 2 2 3 3 2 5" xfId="13973"/>
    <cellStyle name="常规 9 2 3 2 2 2 3 3 2 5 2" xfId="35507"/>
    <cellStyle name="常规 9 2 3 2 2 2 3 3 2 6" xfId="24743"/>
    <cellStyle name="常规 9 2 3 2 2 2 3 3 3" xfId="4105"/>
    <cellStyle name="常规 9 2 3 2 2 2 3 3 3 2" xfId="9487"/>
    <cellStyle name="常规 9 2 3 2 2 2 3 3 3 2 2" xfId="20251"/>
    <cellStyle name="常规 9 2 3 2 2 2 3 3 3 2 2 2" xfId="41785"/>
    <cellStyle name="常规 9 2 3 2 2 2 3 3 3 2 3" xfId="31021"/>
    <cellStyle name="常规 9 2 3 2 2 2 3 3 3 3" xfId="14869"/>
    <cellStyle name="常规 9 2 3 2 2 2 3 3 3 3 2" xfId="36403"/>
    <cellStyle name="常规 9 2 3 2 2 2 3 3 3 4" xfId="25639"/>
    <cellStyle name="常规 9 2 3 2 2 2 3 3 4" xfId="5897"/>
    <cellStyle name="常规 9 2 3 2 2 2 3 3 4 2" xfId="11279"/>
    <cellStyle name="常规 9 2 3 2 2 2 3 3 4 2 2" xfId="22043"/>
    <cellStyle name="常规 9 2 3 2 2 2 3 3 4 2 2 2" xfId="43577"/>
    <cellStyle name="常规 9 2 3 2 2 2 3 3 4 2 3" xfId="32813"/>
    <cellStyle name="常规 9 2 3 2 2 2 3 3 4 3" xfId="16661"/>
    <cellStyle name="常规 9 2 3 2 2 2 3 3 4 3 2" xfId="38195"/>
    <cellStyle name="常规 9 2 3 2 2 2 3 3 4 4" xfId="27431"/>
    <cellStyle name="常规 9 2 3 2 2 2 3 3 5" xfId="7695"/>
    <cellStyle name="常规 9 2 3 2 2 2 3 3 5 2" xfId="18459"/>
    <cellStyle name="常规 9 2 3 2 2 2 3 3 5 2 2" xfId="39993"/>
    <cellStyle name="常规 9 2 3 2 2 2 3 3 5 3" xfId="29229"/>
    <cellStyle name="常规 9 2 3 2 2 2 3 3 6" xfId="13077"/>
    <cellStyle name="常规 9 2 3 2 2 2 3 3 6 2" xfId="34611"/>
    <cellStyle name="常规 9 2 3 2 2 2 3 3 7" xfId="23847"/>
    <cellStyle name="常规 9 2 3 2 2 2 3 4" xfId="2761"/>
    <cellStyle name="常规 9 2 3 2 2 2 3 4 2" xfId="4553"/>
    <cellStyle name="常规 9 2 3 2 2 2 3 4 2 2" xfId="9935"/>
    <cellStyle name="常规 9 2 3 2 2 2 3 4 2 2 2" xfId="20699"/>
    <cellStyle name="常规 9 2 3 2 2 2 3 4 2 2 2 2" xfId="42233"/>
    <cellStyle name="常规 9 2 3 2 2 2 3 4 2 2 3" xfId="31469"/>
    <cellStyle name="常规 9 2 3 2 2 2 3 4 2 3" xfId="15317"/>
    <cellStyle name="常规 9 2 3 2 2 2 3 4 2 3 2" xfId="36851"/>
    <cellStyle name="常规 9 2 3 2 2 2 3 4 2 4" xfId="26087"/>
    <cellStyle name="常规 9 2 3 2 2 2 3 4 3" xfId="6345"/>
    <cellStyle name="常规 9 2 3 2 2 2 3 4 3 2" xfId="11727"/>
    <cellStyle name="常规 9 2 3 2 2 2 3 4 3 2 2" xfId="22491"/>
    <cellStyle name="常规 9 2 3 2 2 2 3 4 3 2 2 2" xfId="44025"/>
    <cellStyle name="常规 9 2 3 2 2 2 3 4 3 2 3" xfId="33261"/>
    <cellStyle name="常规 9 2 3 2 2 2 3 4 3 3" xfId="17109"/>
    <cellStyle name="常规 9 2 3 2 2 2 3 4 3 3 2" xfId="38643"/>
    <cellStyle name="常规 9 2 3 2 2 2 3 4 3 4" xfId="27879"/>
    <cellStyle name="常规 9 2 3 2 2 2 3 4 4" xfId="8143"/>
    <cellStyle name="常规 9 2 3 2 2 2 3 4 4 2" xfId="18907"/>
    <cellStyle name="常规 9 2 3 2 2 2 3 4 4 2 2" xfId="40441"/>
    <cellStyle name="常规 9 2 3 2 2 2 3 4 4 3" xfId="29677"/>
    <cellStyle name="常规 9 2 3 2 2 2 3 4 5" xfId="13525"/>
    <cellStyle name="常规 9 2 3 2 2 2 3 4 5 2" xfId="35059"/>
    <cellStyle name="常规 9 2 3 2 2 2 3 4 6" xfId="24295"/>
    <cellStyle name="常规 9 2 3 2 2 2 3 5" xfId="3657"/>
    <cellStyle name="常规 9 2 3 2 2 2 3 5 2" xfId="9039"/>
    <cellStyle name="常规 9 2 3 2 2 2 3 5 2 2" xfId="19803"/>
    <cellStyle name="常规 9 2 3 2 2 2 3 5 2 2 2" xfId="41337"/>
    <cellStyle name="常规 9 2 3 2 2 2 3 5 2 3" xfId="30573"/>
    <cellStyle name="常规 9 2 3 2 2 2 3 5 3" xfId="14421"/>
    <cellStyle name="常规 9 2 3 2 2 2 3 5 3 2" xfId="35955"/>
    <cellStyle name="常规 9 2 3 2 2 2 3 5 4" xfId="25191"/>
    <cellStyle name="常规 9 2 3 2 2 2 3 6" xfId="5449"/>
    <cellStyle name="常规 9 2 3 2 2 2 3 6 2" xfId="10831"/>
    <cellStyle name="常规 9 2 3 2 2 2 3 6 2 2" xfId="21595"/>
    <cellStyle name="常规 9 2 3 2 2 2 3 6 2 2 2" xfId="43129"/>
    <cellStyle name="常规 9 2 3 2 2 2 3 6 2 3" xfId="32365"/>
    <cellStyle name="常规 9 2 3 2 2 2 3 6 3" xfId="16213"/>
    <cellStyle name="常规 9 2 3 2 2 2 3 6 3 2" xfId="37747"/>
    <cellStyle name="常规 9 2 3 2 2 2 3 6 4" xfId="26983"/>
    <cellStyle name="常规 9 2 3 2 2 2 3 7" xfId="7247"/>
    <cellStyle name="常规 9 2 3 2 2 2 3 7 2" xfId="18011"/>
    <cellStyle name="常规 9 2 3 2 2 2 3 7 2 2" xfId="39545"/>
    <cellStyle name="常规 9 2 3 2 2 2 3 7 3" xfId="28781"/>
    <cellStyle name="常规 9 2 3 2 2 2 3 8" xfId="12629"/>
    <cellStyle name="常规 9 2 3 2 2 2 3 8 2" xfId="34163"/>
    <cellStyle name="常规 9 2 3 2 2 2 3 9" xfId="23399"/>
    <cellStyle name="常规 9 2 3 2 2 2 4" xfId="1976"/>
    <cellStyle name="常规 9 2 3 2 2 2 4 2" xfId="2425"/>
    <cellStyle name="常规 9 2 3 2 2 2 4 2 2" xfId="3321"/>
    <cellStyle name="常规 9 2 3 2 2 2 4 2 2 2" xfId="5113"/>
    <cellStyle name="常规 9 2 3 2 2 2 4 2 2 2 2" xfId="10495"/>
    <cellStyle name="常规 9 2 3 2 2 2 4 2 2 2 2 2" xfId="21259"/>
    <cellStyle name="常规 9 2 3 2 2 2 4 2 2 2 2 2 2" xfId="42793"/>
    <cellStyle name="常规 9 2 3 2 2 2 4 2 2 2 2 3" xfId="32029"/>
    <cellStyle name="常规 9 2 3 2 2 2 4 2 2 2 3" xfId="15877"/>
    <cellStyle name="常规 9 2 3 2 2 2 4 2 2 2 3 2" xfId="37411"/>
    <cellStyle name="常规 9 2 3 2 2 2 4 2 2 2 4" xfId="26647"/>
    <cellStyle name="常规 9 2 3 2 2 2 4 2 2 3" xfId="6905"/>
    <cellStyle name="常规 9 2 3 2 2 2 4 2 2 3 2" xfId="12287"/>
    <cellStyle name="常规 9 2 3 2 2 2 4 2 2 3 2 2" xfId="23051"/>
    <cellStyle name="常规 9 2 3 2 2 2 4 2 2 3 2 2 2" xfId="44585"/>
    <cellStyle name="常规 9 2 3 2 2 2 4 2 2 3 2 3" xfId="33821"/>
    <cellStyle name="常规 9 2 3 2 2 2 4 2 2 3 3" xfId="17669"/>
    <cellStyle name="常规 9 2 3 2 2 2 4 2 2 3 3 2" xfId="39203"/>
    <cellStyle name="常规 9 2 3 2 2 2 4 2 2 3 4" xfId="28439"/>
    <cellStyle name="常规 9 2 3 2 2 2 4 2 2 4" xfId="8703"/>
    <cellStyle name="常规 9 2 3 2 2 2 4 2 2 4 2" xfId="19467"/>
    <cellStyle name="常规 9 2 3 2 2 2 4 2 2 4 2 2" xfId="41001"/>
    <cellStyle name="常规 9 2 3 2 2 2 4 2 2 4 3" xfId="30237"/>
    <cellStyle name="常规 9 2 3 2 2 2 4 2 2 5" xfId="14085"/>
    <cellStyle name="常规 9 2 3 2 2 2 4 2 2 5 2" xfId="35619"/>
    <cellStyle name="常规 9 2 3 2 2 2 4 2 2 6" xfId="24855"/>
    <cellStyle name="常规 9 2 3 2 2 2 4 2 3" xfId="4217"/>
    <cellStyle name="常规 9 2 3 2 2 2 4 2 3 2" xfId="9599"/>
    <cellStyle name="常规 9 2 3 2 2 2 4 2 3 2 2" xfId="20363"/>
    <cellStyle name="常规 9 2 3 2 2 2 4 2 3 2 2 2" xfId="41897"/>
    <cellStyle name="常规 9 2 3 2 2 2 4 2 3 2 3" xfId="31133"/>
    <cellStyle name="常规 9 2 3 2 2 2 4 2 3 3" xfId="14981"/>
    <cellStyle name="常规 9 2 3 2 2 2 4 2 3 3 2" xfId="36515"/>
    <cellStyle name="常规 9 2 3 2 2 2 4 2 3 4" xfId="25751"/>
    <cellStyle name="常规 9 2 3 2 2 2 4 2 4" xfId="6009"/>
    <cellStyle name="常规 9 2 3 2 2 2 4 2 4 2" xfId="11391"/>
    <cellStyle name="常规 9 2 3 2 2 2 4 2 4 2 2" xfId="22155"/>
    <cellStyle name="常规 9 2 3 2 2 2 4 2 4 2 2 2" xfId="43689"/>
    <cellStyle name="常规 9 2 3 2 2 2 4 2 4 2 3" xfId="32925"/>
    <cellStyle name="常规 9 2 3 2 2 2 4 2 4 3" xfId="16773"/>
    <cellStyle name="常规 9 2 3 2 2 2 4 2 4 3 2" xfId="38307"/>
    <cellStyle name="常规 9 2 3 2 2 2 4 2 4 4" xfId="27543"/>
    <cellStyle name="常规 9 2 3 2 2 2 4 2 5" xfId="7807"/>
    <cellStyle name="常规 9 2 3 2 2 2 4 2 5 2" xfId="18571"/>
    <cellStyle name="常规 9 2 3 2 2 2 4 2 5 2 2" xfId="40105"/>
    <cellStyle name="常规 9 2 3 2 2 2 4 2 5 3" xfId="29341"/>
    <cellStyle name="常规 9 2 3 2 2 2 4 2 6" xfId="13189"/>
    <cellStyle name="常规 9 2 3 2 2 2 4 2 6 2" xfId="34723"/>
    <cellStyle name="常规 9 2 3 2 2 2 4 2 7" xfId="23959"/>
    <cellStyle name="常规 9 2 3 2 2 2 4 3" xfId="2873"/>
    <cellStyle name="常规 9 2 3 2 2 2 4 3 2" xfId="4665"/>
    <cellStyle name="常规 9 2 3 2 2 2 4 3 2 2" xfId="10047"/>
    <cellStyle name="常规 9 2 3 2 2 2 4 3 2 2 2" xfId="20811"/>
    <cellStyle name="常规 9 2 3 2 2 2 4 3 2 2 2 2" xfId="42345"/>
    <cellStyle name="常规 9 2 3 2 2 2 4 3 2 2 3" xfId="31581"/>
    <cellStyle name="常规 9 2 3 2 2 2 4 3 2 3" xfId="15429"/>
    <cellStyle name="常规 9 2 3 2 2 2 4 3 2 3 2" xfId="36963"/>
    <cellStyle name="常规 9 2 3 2 2 2 4 3 2 4" xfId="26199"/>
    <cellStyle name="常规 9 2 3 2 2 2 4 3 3" xfId="6457"/>
    <cellStyle name="常规 9 2 3 2 2 2 4 3 3 2" xfId="11839"/>
    <cellStyle name="常规 9 2 3 2 2 2 4 3 3 2 2" xfId="22603"/>
    <cellStyle name="常规 9 2 3 2 2 2 4 3 3 2 2 2" xfId="44137"/>
    <cellStyle name="常规 9 2 3 2 2 2 4 3 3 2 3" xfId="33373"/>
    <cellStyle name="常规 9 2 3 2 2 2 4 3 3 3" xfId="17221"/>
    <cellStyle name="常规 9 2 3 2 2 2 4 3 3 3 2" xfId="38755"/>
    <cellStyle name="常规 9 2 3 2 2 2 4 3 3 4" xfId="27991"/>
    <cellStyle name="常规 9 2 3 2 2 2 4 3 4" xfId="8255"/>
    <cellStyle name="常规 9 2 3 2 2 2 4 3 4 2" xfId="19019"/>
    <cellStyle name="常规 9 2 3 2 2 2 4 3 4 2 2" xfId="40553"/>
    <cellStyle name="常规 9 2 3 2 2 2 4 3 4 3" xfId="29789"/>
    <cellStyle name="常规 9 2 3 2 2 2 4 3 5" xfId="13637"/>
    <cellStyle name="常规 9 2 3 2 2 2 4 3 5 2" xfId="35171"/>
    <cellStyle name="常规 9 2 3 2 2 2 4 3 6" xfId="24407"/>
    <cellStyle name="常规 9 2 3 2 2 2 4 4" xfId="3769"/>
    <cellStyle name="常规 9 2 3 2 2 2 4 4 2" xfId="9151"/>
    <cellStyle name="常规 9 2 3 2 2 2 4 4 2 2" xfId="19915"/>
    <cellStyle name="常规 9 2 3 2 2 2 4 4 2 2 2" xfId="41449"/>
    <cellStyle name="常规 9 2 3 2 2 2 4 4 2 3" xfId="30685"/>
    <cellStyle name="常规 9 2 3 2 2 2 4 4 3" xfId="14533"/>
    <cellStyle name="常规 9 2 3 2 2 2 4 4 3 2" xfId="36067"/>
    <cellStyle name="常规 9 2 3 2 2 2 4 4 4" xfId="25303"/>
    <cellStyle name="常规 9 2 3 2 2 2 4 5" xfId="5561"/>
    <cellStyle name="常规 9 2 3 2 2 2 4 5 2" xfId="10943"/>
    <cellStyle name="常规 9 2 3 2 2 2 4 5 2 2" xfId="21707"/>
    <cellStyle name="常规 9 2 3 2 2 2 4 5 2 2 2" xfId="43241"/>
    <cellStyle name="常规 9 2 3 2 2 2 4 5 2 3" xfId="32477"/>
    <cellStyle name="常规 9 2 3 2 2 2 4 5 3" xfId="16325"/>
    <cellStyle name="常规 9 2 3 2 2 2 4 5 3 2" xfId="37859"/>
    <cellStyle name="常规 9 2 3 2 2 2 4 5 4" xfId="27095"/>
    <cellStyle name="常规 9 2 3 2 2 2 4 6" xfId="7359"/>
    <cellStyle name="常规 9 2 3 2 2 2 4 6 2" xfId="18123"/>
    <cellStyle name="常规 9 2 3 2 2 2 4 6 2 2" xfId="39657"/>
    <cellStyle name="常规 9 2 3 2 2 2 4 6 3" xfId="28893"/>
    <cellStyle name="常规 9 2 3 2 2 2 4 7" xfId="12741"/>
    <cellStyle name="常规 9 2 3 2 2 2 4 7 2" xfId="34275"/>
    <cellStyle name="常规 9 2 3 2 2 2 4 8" xfId="23511"/>
    <cellStyle name="常规 9 2 3 2 2 2 5" xfId="2201"/>
    <cellStyle name="常规 9 2 3 2 2 2 5 2" xfId="3097"/>
    <cellStyle name="常规 9 2 3 2 2 2 5 2 2" xfId="4889"/>
    <cellStyle name="常规 9 2 3 2 2 2 5 2 2 2" xfId="10271"/>
    <cellStyle name="常规 9 2 3 2 2 2 5 2 2 2 2" xfId="21035"/>
    <cellStyle name="常规 9 2 3 2 2 2 5 2 2 2 2 2" xfId="42569"/>
    <cellStyle name="常规 9 2 3 2 2 2 5 2 2 2 3" xfId="31805"/>
    <cellStyle name="常规 9 2 3 2 2 2 5 2 2 3" xfId="15653"/>
    <cellStyle name="常规 9 2 3 2 2 2 5 2 2 3 2" xfId="37187"/>
    <cellStyle name="常规 9 2 3 2 2 2 5 2 2 4" xfId="26423"/>
    <cellStyle name="常规 9 2 3 2 2 2 5 2 3" xfId="6681"/>
    <cellStyle name="常规 9 2 3 2 2 2 5 2 3 2" xfId="12063"/>
    <cellStyle name="常规 9 2 3 2 2 2 5 2 3 2 2" xfId="22827"/>
    <cellStyle name="常规 9 2 3 2 2 2 5 2 3 2 2 2" xfId="44361"/>
    <cellStyle name="常规 9 2 3 2 2 2 5 2 3 2 3" xfId="33597"/>
    <cellStyle name="常规 9 2 3 2 2 2 5 2 3 3" xfId="17445"/>
    <cellStyle name="常规 9 2 3 2 2 2 5 2 3 3 2" xfId="38979"/>
    <cellStyle name="常规 9 2 3 2 2 2 5 2 3 4" xfId="28215"/>
    <cellStyle name="常规 9 2 3 2 2 2 5 2 4" xfId="8479"/>
    <cellStyle name="常规 9 2 3 2 2 2 5 2 4 2" xfId="19243"/>
    <cellStyle name="常规 9 2 3 2 2 2 5 2 4 2 2" xfId="40777"/>
    <cellStyle name="常规 9 2 3 2 2 2 5 2 4 3" xfId="30013"/>
    <cellStyle name="常规 9 2 3 2 2 2 5 2 5" xfId="13861"/>
    <cellStyle name="常规 9 2 3 2 2 2 5 2 5 2" xfId="35395"/>
    <cellStyle name="常规 9 2 3 2 2 2 5 2 6" xfId="24631"/>
    <cellStyle name="常规 9 2 3 2 2 2 5 3" xfId="3993"/>
    <cellStyle name="常规 9 2 3 2 2 2 5 3 2" xfId="9375"/>
    <cellStyle name="常规 9 2 3 2 2 2 5 3 2 2" xfId="20139"/>
    <cellStyle name="常规 9 2 3 2 2 2 5 3 2 2 2" xfId="41673"/>
    <cellStyle name="常规 9 2 3 2 2 2 5 3 2 3" xfId="30909"/>
    <cellStyle name="常规 9 2 3 2 2 2 5 3 3" xfId="14757"/>
    <cellStyle name="常规 9 2 3 2 2 2 5 3 3 2" xfId="36291"/>
    <cellStyle name="常规 9 2 3 2 2 2 5 3 4" xfId="25527"/>
    <cellStyle name="常规 9 2 3 2 2 2 5 4" xfId="5785"/>
    <cellStyle name="常规 9 2 3 2 2 2 5 4 2" xfId="11167"/>
    <cellStyle name="常规 9 2 3 2 2 2 5 4 2 2" xfId="21931"/>
    <cellStyle name="常规 9 2 3 2 2 2 5 4 2 2 2" xfId="43465"/>
    <cellStyle name="常规 9 2 3 2 2 2 5 4 2 3" xfId="32701"/>
    <cellStyle name="常规 9 2 3 2 2 2 5 4 3" xfId="16549"/>
    <cellStyle name="常规 9 2 3 2 2 2 5 4 3 2" xfId="38083"/>
    <cellStyle name="常规 9 2 3 2 2 2 5 4 4" xfId="27319"/>
    <cellStyle name="常规 9 2 3 2 2 2 5 5" xfId="7583"/>
    <cellStyle name="常规 9 2 3 2 2 2 5 5 2" xfId="18347"/>
    <cellStyle name="常规 9 2 3 2 2 2 5 5 2 2" xfId="39881"/>
    <cellStyle name="常规 9 2 3 2 2 2 5 5 3" xfId="29117"/>
    <cellStyle name="常规 9 2 3 2 2 2 5 6" xfId="12965"/>
    <cellStyle name="常规 9 2 3 2 2 2 5 6 2" xfId="34499"/>
    <cellStyle name="常规 9 2 3 2 2 2 5 7" xfId="23735"/>
    <cellStyle name="常规 9 2 3 2 2 2 6" xfId="2649"/>
    <cellStyle name="常规 9 2 3 2 2 2 6 2" xfId="4441"/>
    <cellStyle name="常规 9 2 3 2 2 2 6 2 2" xfId="9823"/>
    <cellStyle name="常规 9 2 3 2 2 2 6 2 2 2" xfId="20587"/>
    <cellStyle name="常规 9 2 3 2 2 2 6 2 2 2 2" xfId="42121"/>
    <cellStyle name="常规 9 2 3 2 2 2 6 2 2 3" xfId="31357"/>
    <cellStyle name="常规 9 2 3 2 2 2 6 2 3" xfId="15205"/>
    <cellStyle name="常规 9 2 3 2 2 2 6 2 3 2" xfId="36739"/>
    <cellStyle name="常规 9 2 3 2 2 2 6 2 4" xfId="25975"/>
    <cellStyle name="常规 9 2 3 2 2 2 6 3" xfId="6233"/>
    <cellStyle name="常规 9 2 3 2 2 2 6 3 2" xfId="11615"/>
    <cellStyle name="常规 9 2 3 2 2 2 6 3 2 2" xfId="22379"/>
    <cellStyle name="常规 9 2 3 2 2 2 6 3 2 2 2" xfId="43913"/>
    <cellStyle name="常规 9 2 3 2 2 2 6 3 2 3" xfId="33149"/>
    <cellStyle name="常规 9 2 3 2 2 2 6 3 3" xfId="16997"/>
    <cellStyle name="常规 9 2 3 2 2 2 6 3 3 2" xfId="38531"/>
    <cellStyle name="常规 9 2 3 2 2 2 6 3 4" xfId="27767"/>
    <cellStyle name="常规 9 2 3 2 2 2 6 4" xfId="8031"/>
    <cellStyle name="常规 9 2 3 2 2 2 6 4 2" xfId="18795"/>
    <cellStyle name="常规 9 2 3 2 2 2 6 4 2 2" xfId="40329"/>
    <cellStyle name="常规 9 2 3 2 2 2 6 4 3" xfId="29565"/>
    <cellStyle name="常规 9 2 3 2 2 2 6 5" xfId="13413"/>
    <cellStyle name="常规 9 2 3 2 2 2 6 5 2" xfId="34947"/>
    <cellStyle name="常规 9 2 3 2 2 2 6 6" xfId="24183"/>
    <cellStyle name="常规 9 2 3 2 2 2 7" xfId="3545"/>
    <cellStyle name="常规 9 2 3 2 2 2 7 2" xfId="8927"/>
    <cellStyle name="常规 9 2 3 2 2 2 7 2 2" xfId="19691"/>
    <cellStyle name="常规 9 2 3 2 2 2 7 2 2 2" xfId="41225"/>
    <cellStyle name="常规 9 2 3 2 2 2 7 2 3" xfId="30461"/>
    <cellStyle name="常规 9 2 3 2 2 2 7 3" xfId="14309"/>
    <cellStyle name="常规 9 2 3 2 2 2 7 3 2" xfId="35843"/>
    <cellStyle name="常规 9 2 3 2 2 2 7 4" xfId="25079"/>
    <cellStyle name="常规 9 2 3 2 2 2 8" xfId="5337"/>
    <cellStyle name="常规 9 2 3 2 2 2 8 2" xfId="10719"/>
    <cellStyle name="常规 9 2 3 2 2 2 8 2 2" xfId="21483"/>
    <cellStyle name="常规 9 2 3 2 2 2 8 2 2 2" xfId="43017"/>
    <cellStyle name="常规 9 2 3 2 2 2 8 2 3" xfId="32253"/>
    <cellStyle name="常规 9 2 3 2 2 2 8 3" xfId="16101"/>
    <cellStyle name="常规 9 2 3 2 2 2 8 3 2" xfId="37635"/>
    <cellStyle name="常规 9 2 3 2 2 2 8 4" xfId="26871"/>
    <cellStyle name="常规 9 2 3 2 2 2 9" xfId="7135"/>
    <cellStyle name="常规 9 2 3 2 2 2 9 2" xfId="17899"/>
    <cellStyle name="常规 9 2 3 2 2 2 9 2 2" xfId="39433"/>
    <cellStyle name="常规 9 2 3 2 2 2 9 3" xfId="28669"/>
    <cellStyle name="常规 9 2 3 2 2 3" xfId="1780"/>
    <cellStyle name="常规 9 2 3 2 2 3 10" xfId="23315"/>
    <cellStyle name="常规 9 2 3 2 2 3 2" xfId="1892"/>
    <cellStyle name="常规 9 2 3 2 2 3 2 2" xfId="2116"/>
    <cellStyle name="常规 9 2 3 2 2 3 2 2 2" xfId="2565"/>
    <cellStyle name="常规 9 2 3 2 2 3 2 2 2 2" xfId="3461"/>
    <cellStyle name="常规 9 2 3 2 2 3 2 2 2 2 2" xfId="5253"/>
    <cellStyle name="常规 9 2 3 2 2 3 2 2 2 2 2 2" xfId="10635"/>
    <cellStyle name="常规 9 2 3 2 2 3 2 2 2 2 2 2 2" xfId="21399"/>
    <cellStyle name="常规 9 2 3 2 2 3 2 2 2 2 2 2 2 2" xfId="42933"/>
    <cellStyle name="常规 9 2 3 2 2 3 2 2 2 2 2 2 3" xfId="32169"/>
    <cellStyle name="常规 9 2 3 2 2 3 2 2 2 2 2 3" xfId="16017"/>
    <cellStyle name="常规 9 2 3 2 2 3 2 2 2 2 2 3 2" xfId="37551"/>
    <cellStyle name="常规 9 2 3 2 2 3 2 2 2 2 2 4" xfId="26787"/>
    <cellStyle name="常规 9 2 3 2 2 3 2 2 2 2 3" xfId="7045"/>
    <cellStyle name="常规 9 2 3 2 2 3 2 2 2 2 3 2" xfId="12427"/>
    <cellStyle name="常规 9 2 3 2 2 3 2 2 2 2 3 2 2" xfId="23191"/>
    <cellStyle name="常规 9 2 3 2 2 3 2 2 2 2 3 2 2 2" xfId="44725"/>
    <cellStyle name="常规 9 2 3 2 2 3 2 2 2 2 3 2 3" xfId="33961"/>
    <cellStyle name="常规 9 2 3 2 2 3 2 2 2 2 3 3" xfId="17809"/>
    <cellStyle name="常规 9 2 3 2 2 3 2 2 2 2 3 3 2" xfId="39343"/>
    <cellStyle name="常规 9 2 3 2 2 3 2 2 2 2 3 4" xfId="28579"/>
    <cellStyle name="常规 9 2 3 2 2 3 2 2 2 2 4" xfId="8843"/>
    <cellStyle name="常规 9 2 3 2 2 3 2 2 2 2 4 2" xfId="19607"/>
    <cellStyle name="常规 9 2 3 2 2 3 2 2 2 2 4 2 2" xfId="41141"/>
    <cellStyle name="常规 9 2 3 2 2 3 2 2 2 2 4 3" xfId="30377"/>
    <cellStyle name="常规 9 2 3 2 2 3 2 2 2 2 5" xfId="14225"/>
    <cellStyle name="常规 9 2 3 2 2 3 2 2 2 2 5 2" xfId="35759"/>
    <cellStyle name="常规 9 2 3 2 2 3 2 2 2 2 6" xfId="24995"/>
    <cellStyle name="常规 9 2 3 2 2 3 2 2 2 3" xfId="4357"/>
    <cellStyle name="常规 9 2 3 2 2 3 2 2 2 3 2" xfId="9739"/>
    <cellStyle name="常规 9 2 3 2 2 3 2 2 2 3 2 2" xfId="20503"/>
    <cellStyle name="常规 9 2 3 2 2 3 2 2 2 3 2 2 2" xfId="42037"/>
    <cellStyle name="常规 9 2 3 2 2 3 2 2 2 3 2 3" xfId="31273"/>
    <cellStyle name="常规 9 2 3 2 2 3 2 2 2 3 3" xfId="15121"/>
    <cellStyle name="常规 9 2 3 2 2 3 2 2 2 3 3 2" xfId="36655"/>
    <cellStyle name="常规 9 2 3 2 2 3 2 2 2 3 4" xfId="25891"/>
    <cellStyle name="常规 9 2 3 2 2 3 2 2 2 4" xfId="6149"/>
    <cellStyle name="常规 9 2 3 2 2 3 2 2 2 4 2" xfId="11531"/>
    <cellStyle name="常规 9 2 3 2 2 3 2 2 2 4 2 2" xfId="22295"/>
    <cellStyle name="常规 9 2 3 2 2 3 2 2 2 4 2 2 2" xfId="43829"/>
    <cellStyle name="常规 9 2 3 2 2 3 2 2 2 4 2 3" xfId="33065"/>
    <cellStyle name="常规 9 2 3 2 2 3 2 2 2 4 3" xfId="16913"/>
    <cellStyle name="常规 9 2 3 2 2 3 2 2 2 4 3 2" xfId="38447"/>
    <cellStyle name="常规 9 2 3 2 2 3 2 2 2 4 4" xfId="27683"/>
    <cellStyle name="常规 9 2 3 2 2 3 2 2 2 5" xfId="7947"/>
    <cellStyle name="常规 9 2 3 2 2 3 2 2 2 5 2" xfId="18711"/>
    <cellStyle name="常规 9 2 3 2 2 3 2 2 2 5 2 2" xfId="40245"/>
    <cellStyle name="常规 9 2 3 2 2 3 2 2 2 5 3" xfId="29481"/>
    <cellStyle name="常规 9 2 3 2 2 3 2 2 2 6" xfId="13329"/>
    <cellStyle name="常规 9 2 3 2 2 3 2 2 2 6 2" xfId="34863"/>
    <cellStyle name="常规 9 2 3 2 2 3 2 2 2 7" xfId="24099"/>
    <cellStyle name="常规 9 2 3 2 2 3 2 2 3" xfId="3013"/>
    <cellStyle name="常规 9 2 3 2 2 3 2 2 3 2" xfId="4805"/>
    <cellStyle name="常规 9 2 3 2 2 3 2 2 3 2 2" xfId="10187"/>
    <cellStyle name="常规 9 2 3 2 2 3 2 2 3 2 2 2" xfId="20951"/>
    <cellStyle name="常规 9 2 3 2 2 3 2 2 3 2 2 2 2" xfId="42485"/>
    <cellStyle name="常规 9 2 3 2 2 3 2 2 3 2 2 3" xfId="31721"/>
    <cellStyle name="常规 9 2 3 2 2 3 2 2 3 2 3" xfId="15569"/>
    <cellStyle name="常规 9 2 3 2 2 3 2 2 3 2 3 2" xfId="37103"/>
    <cellStyle name="常规 9 2 3 2 2 3 2 2 3 2 4" xfId="26339"/>
    <cellStyle name="常规 9 2 3 2 2 3 2 2 3 3" xfId="6597"/>
    <cellStyle name="常规 9 2 3 2 2 3 2 2 3 3 2" xfId="11979"/>
    <cellStyle name="常规 9 2 3 2 2 3 2 2 3 3 2 2" xfId="22743"/>
    <cellStyle name="常规 9 2 3 2 2 3 2 2 3 3 2 2 2" xfId="44277"/>
    <cellStyle name="常规 9 2 3 2 2 3 2 2 3 3 2 3" xfId="33513"/>
    <cellStyle name="常规 9 2 3 2 2 3 2 2 3 3 3" xfId="17361"/>
    <cellStyle name="常规 9 2 3 2 2 3 2 2 3 3 3 2" xfId="38895"/>
    <cellStyle name="常规 9 2 3 2 2 3 2 2 3 3 4" xfId="28131"/>
    <cellStyle name="常规 9 2 3 2 2 3 2 2 3 4" xfId="8395"/>
    <cellStyle name="常规 9 2 3 2 2 3 2 2 3 4 2" xfId="19159"/>
    <cellStyle name="常规 9 2 3 2 2 3 2 2 3 4 2 2" xfId="40693"/>
    <cellStyle name="常规 9 2 3 2 2 3 2 2 3 4 3" xfId="29929"/>
    <cellStyle name="常规 9 2 3 2 2 3 2 2 3 5" xfId="13777"/>
    <cellStyle name="常规 9 2 3 2 2 3 2 2 3 5 2" xfId="35311"/>
    <cellStyle name="常规 9 2 3 2 2 3 2 2 3 6" xfId="24547"/>
    <cellStyle name="常规 9 2 3 2 2 3 2 2 4" xfId="3909"/>
    <cellStyle name="常规 9 2 3 2 2 3 2 2 4 2" xfId="9291"/>
    <cellStyle name="常规 9 2 3 2 2 3 2 2 4 2 2" xfId="20055"/>
    <cellStyle name="常规 9 2 3 2 2 3 2 2 4 2 2 2" xfId="41589"/>
    <cellStyle name="常规 9 2 3 2 2 3 2 2 4 2 3" xfId="30825"/>
    <cellStyle name="常规 9 2 3 2 2 3 2 2 4 3" xfId="14673"/>
    <cellStyle name="常规 9 2 3 2 2 3 2 2 4 3 2" xfId="36207"/>
    <cellStyle name="常规 9 2 3 2 2 3 2 2 4 4" xfId="25443"/>
    <cellStyle name="常规 9 2 3 2 2 3 2 2 5" xfId="5701"/>
    <cellStyle name="常规 9 2 3 2 2 3 2 2 5 2" xfId="11083"/>
    <cellStyle name="常规 9 2 3 2 2 3 2 2 5 2 2" xfId="21847"/>
    <cellStyle name="常规 9 2 3 2 2 3 2 2 5 2 2 2" xfId="43381"/>
    <cellStyle name="常规 9 2 3 2 2 3 2 2 5 2 3" xfId="32617"/>
    <cellStyle name="常规 9 2 3 2 2 3 2 2 5 3" xfId="16465"/>
    <cellStyle name="常规 9 2 3 2 2 3 2 2 5 3 2" xfId="37999"/>
    <cellStyle name="常规 9 2 3 2 2 3 2 2 5 4" xfId="27235"/>
    <cellStyle name="常规 9 2 3 2 2 3 2 2 6" xfId="7499"/>
    <cellStyle name="常规 9 2 3 2 2 3 2 2 6 2" xfId="18263"/>
    <cellStyle name="常规 9 2 3 2 2 3 2 2 6 2 2" xfId="39797"/>
    <cellStyle name="常规 9 2 3 2 2 3 2 2 6 3" xfId="29033"/>
    <cellStyle name="常规 9 2 3 2 2 3 2 2 7" xfId="12881"/>
    <cellStyle name="常规 9 2 3 2 2 3 2 2 7 2" xfId="34415"/>
    <cellStyle name="常规 9 2 3 2 2 3 2 2 8" xfId="23651"/>
    <cellStyle name="常规 9 2 3 2 2 3 2 3" xfId="2341"/>
    <cellStyle name="常规 9 2 3 2 2 3 2 3 2" xfId="3237"/>
    <cellStyle name="常规 9 2 3 2 2 3 2 3 2 2" xfId="5029"/>
    <cellStyle name="常规 9 2 3 2 2 3 2 3 2 2 2" xfId="10411"/>
    <cellStyle name="常规 9 2 3 2 2 3 2 3 2 2 2 2" xfId="21175"/>
    <cellStyle name="常规 9 2 3 2 2 3 2 3 2 2 2 2 2" xfId="42709"/>
    <cellStyle name="常规 9 2 3 2 2 3 2 3 2 2 2 3" xfId="31945"/>
    <cellStyle name="常规 9 2 3 2 2 3 2 3 2 2 3" xfId="15793"/>
    <cellStyle name="常规 9 2 3 2 2 3 2 3 2 2 3 2" xfId="37327"/>
    <cellStyle name="常规 9 2 3 2 2 3 2 3 2 2 4" xfId="26563"/>
    <cellStyle name="常规 9 2 3 2 2 3 2 3 2 3" xfId="6821"/>
    <cellStyle name="常规 9 2 3 2 2 3 2 3 2 3 2" xfId="12203"/>
    <cellStyle name="常规 9 2 3 2 2 3 2 3 2 3 2 2" xfId="22967"/>
    <cellStyle name="常规 9 2 3 2 2 3 2 3 2 3 2 2 2" xfId="44501"/>
    <cellStyle name="常规 9 2 3 2 2 3 2 3 2 3 2 3" xfId="33737"/>
    <cellStyle name="常规 9 2 3 2 2 3 2 3 2 3 3" xfId="17585"/>
    <cellStyle name="常规 9 2 3 2 2 3 2 3 2 3 3 2" xfId="39119"/>
    <cellStyle name="常规 9 2 3 2 2 3 2 3 2 3 4" xfId="28355"/>
    <cellStyle name="常规 9 2 3 2 2 3 2 3 2 4" xfId="8619"/>
    <cellStyle name="常规 9 2 3 2 2 3 2 3 2 4 2" xfId="19383"/>
    <cellStyle name="常规 9 2 3 2 2 3 2 3 2 4 2 2" xfId="40917"/>
    <cellStyle name="常规 9 2 3 2 2 3 2 3 2 4 3" xfId="30153"/>
    <cellStyle name="常规 9 2 3 2 2 3 2 3 2 5" xfId="14001"/>
    <cellStyle name="常规 9 2 3 2 2 3 2 3 2 5 2" xfId="35535"/>
    <cellStyle name="常规 9 2 3 2 2 3 2 3 2 6" xfId="24771"/>
    <cellStyle name="常规 9 2 3 2 2 3 2 3 3" xfId="4133"/>
    <cellStyle name="常规 9 2 3 2 2 3 2 3 3 2" xfId="9515"/>
    <cellStyle name="常规 9 2 3 2 2 3 2 3 3 2 2" xfId="20279"/>
    <cellStyle name="常规 9 2 3 2 2 3 2 3 3 2 2 2" xfId="41813"/>
    <cellStyle name="常规 9 2 3 2 2 3 2 3 3 2 3" xfId="31049"/>
    <cellStyle name="常规 9 2 3 2 2 3 2 3 3 3" xfId="14897"/>
    <cellStyle name="常规 9 2 3 2 2 3 2 3 3 3 2" xfId="36431"/>
    <cellStyle name="常规 9 2 3 2 2 3 2 3 3 4" xfId="25667"/>
    <cellStyle name="常规 9 2 3 2 2 3 2 3 4" xfId="5925"/>
    <cellStyle name="常规 9 2 3 2 2 3 2 3 4 2" xfId="11307"/>
    <cellStyle name="常规 9 2 3 2 2 3 2 3 4 2 2" xfId="22071"/>
    <cellStyle name="常规 9 2 3 2 2 3 2 3 4 2 2 2" xfId="43605"/>
    <cellStyle name="常规 9 2 3 2 2 3 2 3 4 2 3" xfId="32841"/>
    <cellStyle name="常规 9 2 3 2 2 3 2 3 4 3" xfId="16689"/>
    <cellStyle name="常规 9 2 3 2 2 3 2 3 4 3 2" xfId="38223"/>
    <cellStyle name="常规 9 2 3 2 2 3 2 3 4 4" xfId="27459"/>
    <cellStyle name="常规 9 2 3 2 2 3 2 3 5" xfId="7723"/>
    <cellStyle name="常规 9 2 3 2 2 3 2 3 5 2" xfId="18487"/>
    <cellStyle name="常规 9 2 3 2 2 3 2 3 5 2 2" xfId="40021"/>
    <cellStyle name="常规 9 2 3 2 2 3 2 3 5 3" xfId="29257"/>
    <cellStyle name="常规 9 2 3 2 2 3 2 3 6" xfId="13105"/>
    <cellStyle name="常规 9 2 3 2 2 3 2 3 6 2" xfId="34639"/>
    <cellStyle name="常规 9 2 3 2 2 3 2 3 7" xfId="23875"/>
    <cellStyle name="常规 9 2 3 2 2 3 2 4" xfId="2789"/>
    <cellStyle name="常规 9 2 3 2 2 3 2 4 2" xfId="4581"/>
    <cellStyle name="常规 9 2 3 2 2 3 2 4 2 2" xfId="9963"/>
    <cellStyle name="常规 9 2 3 2 2 3 2 4 2 2 2" xfId="20727"/>
    <cellStyle name="常规 9 2 3 2 2 3 2 4 2 2 2 2" xfId="42261"/>
    <cellStyle name="常规 9 2 3 2 2 3 2 4 2 2 3" xfId="31497"/>
    <cellStyle name="常规 9 2 3 2 2 3 2 4 2 3" xfId="15345"/>
    <cellStyle name="常规 9 2 3 2 2 3 2 4 2 3 2" xfId="36879"/>
    <cellStyle name="常规 9 2 3 2 2 3 2 4 2 4" xfId="26115"/>
    <cellStyle name="常规 9 2 3 2 2 3 2 4 3" xfId="6373"/>
    <cellStyle name="常规 9 2 3 2 2 3 2 4 3 2" xfId="11755"/>
    <cellStyle name="常规 9 2 3 2 2 3 2 4 3 2 2" xfId="22519"/>
    <cellStyle name="常规 9 2 3 2 2 3 2 4 3 2 2 2" xfId="44053"/>
    <cellStyle name="常规 9 2 3 2 2 3 2 4 3 2 3" xfId="33289"/>
    <cellStyle name="常规 9 2 3 2 2 3 2 4 3 3" xfId="17137"/>
    <cellStyle name="常规 9 2 3 2 2 3 2 4 3 3 2" xfId="38671"/>
    <cellStyle name="常规 9 2 3 2 2 3 2 4 3 4" xfId="27907"/>
    <cellStyle name="常规 9 2 3 2 2 3 2 4 4" xfId="8171"/>
    <cellStyle name="常规 9 2 3 2 2 3 2 4 4 2" xfId="18935"/>
    <cellStyle name="常规 9 2 3 2 2 3 2 4 4 2 2" xfId="40469"/>
    <cellStyle name="常规 9 2 3 2 2 3 2 4 4 3" xfId="29705"/>
    <cellStyle name="常规 9 2 3 2 2 3 2 4 5" xfId="13553"/>
    <cellStyle name="常规 9 2 3 2 2 3 2 4 5 2" xfId="35087"/>
    <cellStyle name="常规 9 2 3 2 2 3 2 4 6" xfId="24323"/>
    <cellStyle name="常规 9 2 3 2 2 3 2 5" xfId="3685"/>
    <cellStyle name="常规 9 2 3 2 2 3 2 5 2" xfId="9067"/>
    <cellStyle name="常规 9 2 3 2 2 3 2 5 2 2" xfId="19831"/>
    <cellStyle name="常规 9 2 3 2 2 3 2 5 2 2 2" xfId="41365"/>
    <cellStyle name="常规 9 2 3 2 2 3 2 5 2 3" xfId="30601"/>
    <cellStyle name="常规 9 2 3 2 2 3 2 5 3" xfId="14449"/>
    <cellStyle name="常规 9 2 3 2 2 3 2 5 3 2" xfId="35983"/>
    <cellStyle name="常规 9 2 3 2 2 3 2 5 4" xfId="25219"/>
    <cellStyle name="常规 9 2 3 2 2 3 2 6" xfId="5477"/>
    <cellStyle name="常规 9 2 3 2 2 3 2 6 2" xfId="10859"/>
    <cellStyle name="常规 9 2 3 2 2 3 2 6 2 2" xfId="21623"/>
    <cellStyle name="常规 9 2 3 2 2 3 2 6 2 2 2" xfId="43157"/>
    <cellStyle name="常规 9 2 3 2 2 3 2 6 2 3" xfId="32393"/>
    <cellStyle name="常规 9 2 3 2 2 3 2 6 3" xfId="16241"/>
    <cellStyle name="常规 9 2 3 2 2 3 2 6 3 2" xfId="37775"/>
    <cellStyle name="常规 9 2 3 2 2 3 2 6 4" xfId="27011"/>
    <cellStyle name="常规 9 2 3 2 2 3 2 7" xfId="7275"/>
    <cellStyle name="常规 9 2 3 2 2 3 2 7 2" xfId="18039"/>
    <cellStyle name="常规 9 2 3 2 2 3 2 7 2 2" xfId="39573"/>
    <cellStyle name="常规 9 2 3 2 2 3 2 7 3" xfId="28809"/>
    <cellStyle name="常规 9 2 3 2 2 3 2 8" xfId="12657"/>
    <cellStyle name="常规 9 2 3 2 2 3 2 8 2" xfId="34191"/>
    <cellStyle name="常规 9 2 3 2 2 3 2 9" xfId="23427"/>
    <cellStyle name="常规 9 2 3 2 2 3 3" xfId="2004"/>
    <cellStyle name="常规 9 2 3 2 2 3 3 2" xfId="2453"/>
    <cellStyle name="常规 9 2 3 2 2 3 3 2 2" xfId="3349"/>
    <cellStyle name="常规 9 2 3 2 2 3 3 2 2 2" xfId="5141"/>
    <cellStyle name="常规 9 2 3 2 2 3 3 2 2 2 2" xfId="10523"/>
    <cellStyle name="常规 9 2 3 2 2 3 3 2 2 2 2 2" xfId="21287"/>
    <cellStyle name="常规 9 2 3 2 2 3 3 2 2 2 2 2 2" xfId="42821"/>
    <cellStyle name="常规 9 2 3 2 2 3 3 2 2 2 2 3" xfId="32057"/>
    <cellStyle name="常规 9 2 3 2 2 3 3 2 2 2 3" xfId="15905"/>
    <cellStyle name="常规 9 2 3 2 2 3 3 2 2 2 3 2" xfId="37439"/>
    <cellStyle name="常规 9 2 3 2 2 3 3 2 2 2 4" xfId="26675"/>
    <cellStyle name="常规 9 2 3 2 2 3 3 2 2 3" xfId="6933"/>
    <cellStyle name="常规 9 2 3 2 2 3 3 2 2 3 2" xfId="12315"/>
    <cellStyle name="常规 9 2 3 2 2 3 3 2 2 3 2 2" xfId="23079"/>
    <cellStyle name="常规 9 2 3 2 2 3 3 2 2 3 2 2 2" xfId="44613"/>
    <cellStyle name="常规 9 2 3 2 2 3 3 2 2 3 2 3" xfId="33849"/>
    <cellStyle name="常规 9 2 3 2 2 3 3 2 2 3 3" xfId="17697"/>
    <cellStyle name="常规 9 2 3 2 2 3 3 2 2 3 3 2" xfId="39231"/>
    <cellStyle name="常规 9 2 3 2 2 3 3 2 2 3 4" xfId="28467"/>
    <cellStyle name="常规 9 2 3 2 2 3 3 2 2 4" xfId="8731"/>
    <cellStyle name="常规 9 2 3 2 2 3 3 2 2 4 2" xfId="19495"/>
    <cellStyle name="常规 9 2 3 2 2 3 3 2 2 4 2 2" xfId="41029"/>
    <cellStyle name="常规 9 2 3 2 2 3 3 2 2 4 3" xfId="30265"/>
    <cellStyle name="常规 9 2 3 2 2 3 3 2 2 5" xfId="14113"/>
    <cellStyle name="常规 9 2 3 2 2 3 3 2 2 5 2" xfId="35647"/>
    <cellStyle name="常规 9 2 3 2 2 3 3 2 2 6" xfId="24883"/>
    <cellStyle name="常规 9 2 3 2 2 3 3 2 3" xfId="4245"/>
    <cellStyle name="常规 9 2 3 2 2 3 3 2 3 2" xfId="9627"/>
    <cellStyle name="常规 9 2 3 2 2 3 3 2 3 2 2" xfId="20391"/>
    <cellStyle name="常规 9 2 3 2 2 3 3 2 3 2 2 2" xfId="41925"/>
    <cellStyle name="常规 9 2 3 2 2 3 3 2 3 2 3" xfId="31161"/>
    <cellStyle name="常规 9 2 3 2 2 3 3 2 3 3" xfId="15009"/>
    <cellStyle name="常规 9 2 3 2 2 3 3 2 3 3 2" xfId="36543"/>
    <cellStyle name="常规 9 2 3 2 2 3 3 2 3 4" xfId="25779"/>
    <cellStyle name="常规 9 2 3 2 2 3 3 2 4" xfId="6037"/>
    <cellStyle name="常规 9 2 3 2 2 3 3 2 4 2" xfId="11419"/>
    <cellStyle name="常规 9 2 3 2 2 3 3 2 4 2 2" xfId="22183"/>
    <cellStyle name="常规 9 2 3 2 2 3 3 2 4 2 2 2" xfId="43717"/>
    <cellStyle name="常规 9 2 3 2 2 3 3 2 4 2 3" xfId="32953"/>
    <cellStyle name="常规 9 2 3 2 2 3 3 2 4 3" xfId="16801"/>
    <cellStyle name="常规 9 2 3 2 2 3 3 2 4 3 2" xfId="38335"/>
    <cellStyle name="常规 9 2 3 2 2 3 3 2 4 4" xfId="27571"/>
    <cellStyle name="常规 9 2 3 2 2 3 3 2 5" xfId="7835"/>
    <cellStyle name="常规 9 2 3 2 2 3 3 2 5 2" xfId="18599"/>
    <cellStyle name="常规 9 2 3 2 2 3 3 2 5 2 2" xfId="40133"/>
    <cellStyle name="常规 9 2 3 2 2 3 3 2 5 3" xfId="29369"/>
    <cellStyle name="常规 9 2 3 2 2 3 3 2 6" xfId="13217"/>
    <cellStyle name="常规 9 2 3 2 2 3 3 2 6 2" xfId="34751"/>
    <cellStyle name="常规 9 2 3 2 2 3 3 2 7" xfId="23987"/>
    <cellStyle name="常规 9 2 3 2 2 3 3 3" xfId="2901"/>
    <cellStyle name="常规 9 2 3 2 2 3 3 3 2" xfId="4693"/>
    <cellStyle name="常规 9 2 3 2 2 3 3 3 2 2" xfId="10075"/>
    <cellStyle name="常规 9 2 3 2 2 3 3 3 2 2 2" xfId="20839"/>
    <cellStyle name="常规 9 2 3 2 2 3 3 3 2 2 2 2" xfId="42373"/>
    <cellStyle name="常规 9 2 3 2 2 3 3 3 2 2 3" xfId="31609"/>
    <cellStyle name="常规 9 2 3 2 2 3 3 3 2 3" xfId="15457"/>
    <cellStyle name="常规 9 2 3 2 2 3 3 3 2 3 2" xfId="36991"/>
    <cellStyle name="常规 9 2 3 2 2 3 3 3 2 4" xfId="26227"/>
    <cellStyle name="常规 9 2 3 2 2 3 3 3 3" xfId="6485"/>
    <cellStyle name="常规 9 2 3 2 2 3 3 3 3 2" xfId="11867"/>
    <cellStyle name="常规 9 2 3 2 2 3 3 3 3 2 2" xfId="22631"/>
    <cellStyle name="常规 9 2 3 2 2 3 3 3 3 2 2 2" xfId="44165"/>
    <cellStyle name="常规 9 2 3 2 2 3 3 3 3 2 3" xfId="33401"/>
    <cellStyle name="常规 9 2 3 2 2 3 3 3 3 3" xfId="17249"/>
    <cellStyle name="常规 9 2 3 2 2 3 3 3 3 3 2" xfId="38783"/>
    <cellStyle name="常规 9 2 3 2 2 3 3 3 3 4" xfId="28019"/>
    <cellStyle name="常规 9 2 3 2 2 3 3 3 4" xfId="8283"/>
    <cellStyle name="常规 9 2 3 2 2 3 3 3 4 2" xfId="19047"/>
    <cellStyle name="常规 9 2 3 2 2 3 3 3 4 2 2" xfId="40581"/>
    <cellStyle name="常规 9 2 3 2 2 3 3 3 4 3" xfId="29817"/>
    <cellStyle name="常规 9 2 3 2 2 3 3 3 5" xfId="13665"/>
    <cellStyle name="常规 9 2 3 2 2 3 3 3 5 2" xfId="35199"/>
    <cellStyle name="常规 9 2 3 2 2 3 3 3 6" xfId="24435"/>
    <cellStyle name="常规 9 2 3 2 2 3 3 4" xfId="3797"/>
    <cellStyle name="常规 9 2 3 2 2 3 3 4 2" xfId="9179"/>
    <cellStyle name="常规 9 2 3 2 2 3 3 4 2 2" xfId="19943"/>
    <cellStyle name="常规 9 2 3 2 2 3 3 4 2 2 2" xfId="41477"/>
    <cellStyle name="常规 9 2 3 2 2 3 3 4 2 3" xfId="30713"/>
    <cellStyle name="常规 9 2 3 2 2 3 3 4 3" xfId="14561"/>
    <cellStyle name="常规 9 2 3 2 2 3 3 4 3 2" xfId="36095"/>
    <cellStyle name="常规 9 2 3 2 2 3 3 4 4" xfId="25331"/>
    <cellStyle name="常规 9 2 3 2 2 3 3 5" xfId="5589"/>
    <cellStyle name="常规 9 2 3 2 2 3 3 5 2" xfId="10971"/>
    <cellStyle name="常规 9 2 3 2 2 3 3 5 2 2" xfId="21735"/>
    <cellStyle name="常规 9 2 3 2 2 3 3 5 2 2 2" xfId="43269"/>
    <cellStyle name="常规 9 2 3 2 2 3 3 5 2 3" xfId="32505"/>
    <cellStyle name="常规 9 2 3 2 2 3 3 5 3" xfId="16353"/>
    <cellStyle name="常规 9 2 3 2 2 3 3 5 3 2" xfId="37887"/>
    <cellStyle name="常规 9 2 3 2 2 3 3 5 4" xfId="27123"/>
    <cellStyle name="常规 9 2 3 2 2 3 3 6" xfId="7387"/>
    <cellStyle name="常规 9 2 3 2 2 3 3 6 2" xfId="18151"/>
    <cellStyle name="常规 9 2 3 2 2 3 3 6 2 2" xfId="39685"/>
    <cellStyle name="常规 9 2 3 2 2 3 3 6 3" xfId="28921"/>
    <cellStyle name="常规 9 2 3 2 2 3 3 7" xfId="12769"/>
    <cellStyle name="常规 9 2 3 2 2 3 3 7 2" xfId="34303"/>
    <cellStyle name="常规 9 2 3 2 2 3 3 8" xfId="23539"/>
    <cellStyle name="常规 9 2 3 2 2 3 4" xfId="2229"/>
    <cellStyle name="常规 9 2 3 2 2 3 4 2" xfId="3125"/>
    <cellStyle name="常规 9 2 3 2 2 3 4 2 2" xfId="4917"/>
    <cellStyle name="常规 9 2 3 2 2 3 4 2 2 2" xfId="10299"/>
    <cellStyle name="常规 9 2 3 2 2 3 4 2 2 2 2" xfId="21063"/>
    <cellStyle name="常规 9 2 3 2 2 3 4 2 2 2 2 2" xfId="42597"/>
    <cellStyle name="常规 9 2 3 2 2 3 4 2 2 2 3" xfId="31833"/>
    <cellStyle name="常规 9 2 3 2 2 3 4 2 2 3" xfId="15681"/>
    <cellStyle name="常规 9 2 3 2 2 3 4 2 2 3 2" xfId="37215"/>
    <cellStyle name="常规 9 2 3 2 2 3 4 2 2 4" xfId="26451"/>
    <cellStyle name="常规 9 2 3 2 2 3 4 2 3" xfId="6709"/>
    <cellStyle name="常规 9 2 3 2 2 3 4 2 3 2" xfId="12091"/>
    <cellStyle name="常规 9 2 3 2 2 3 4 2 3 2 2" xfId="22855"/>
    <cellStyle name="常规 9 2 3 2 2 3 4 2 3 2 2 2" xfId="44389"/>
    <cellStyle name="常规 9 2 3 2 2 3 4 2 3 2 3" xfId="33625"/>
    <cellStyle name="常规 9 2 3 2 2 3 4 2 3 3" xfId="17473"/>
    <cellStyle name="常规 9 2 3 2 2 3 4 2 3 3 2" xfId="39007"/>
    <cellStyle name="常规 9 2 3 2 2 3 4 2 3 4" xfId="28243"/>
    <cellStyle name="常规 9 2 3 2 2 3 4 2 4" xfId="8507"/>
    <cellStyle name="常规 9 2 3 2 2 3 4 2 4 2" xfId="19271"/>
    <cellStyle name="常规 9 2 3 2 2 3 4 2 4 2 2" xfId="40805"/>
    <cellStyle name="常规 9 2 3 2 2 3 4 2 4 3" xfId="30041"/>
    <cellStyle name="常规 9 2 3 2 2 3 4 2 5" xfId="13889"/>
    <cellStyle name="常规 9 2 3 2 2 3 4 2 5 2" xfId="35423"/>
    <cellStyle name="常规 9 2 3 2 2 3 4 2 6" xfId="24659"/>
    <cellStyle name="常规 9 2 3 2 2 3 4 3" xfId="4021"/>
    <cellStyle name="常规 9 2 3 2 2 3 4 3 2" xfId="9403"/>
    <cellStyle name="常规 9 2 3 2 2 3 4 3 2 2" xfId="20167"/>
    <cellStyle name="常规 9 2 3 2 2 3 4 3 2 2 2" xfId="41701"/>
    <cellStyle name="常规 9 2 3 2 2 3 4 3 2 3" xfId="30937"/>
    <cellStyle name="常规 9 2 3 2 2 3 4 3 3" xfId="14785"/>
    <cellStyle name="常规 9 2 3 2 2 3 4 3 3 2" xfId="36319"/>
    <cellStyle name="常规 9 2 3 2 2 3 4 3 4" xfId="25555"/>
    <cellStyle name="常规 9 2 3 2 2 3 4 4" xfId="5813"/>
    <cellStyle name="常规 9 2 3 2 2 3 4 4 2" xfId="11195"/>
    <cellStyle name="常规 9 2 3 2 2 3 4 4 2 2" xfId="21959"/>
    <cellStyle name="常规 9 2 3 2 2 3 4 4 2 2 2" xfId="43493"/>
    <cellStyle name="常规 9 2 3 2 2 3 4 4 2 3" xfId="32729"/>
    <cellStyle name="常规 9 2 3 2 2 3 4 4 3" xfId="16577"/>
    <cellStyle name="常规 9 2 3 2 2 3 4 4 3 2" xfId="38111"/>
    <cellStyle name="常规 9 2 3 2 2 3 4 4 4" xfId="27347"/>
    <cellStyle name="常规 9 2 3 2 2 3 4 5" xfId="7611"/>
    <cellStyle name="常规 9 2 3 2 2 3 4 5 2" xfId="18375"/>
    <cellStyle name="常规 9 2 3 2 2 3 4 5 2 2" xfId="39909"/>
    <cellStyle name="常规 9 2 3 2 2 3 4 5 3" xfId="29145"/>
    <cellStyle name="常规 9 2 3 2 2 3 4 6" xfId="12993"/>
    <cellStyle name="常规 9 2 3 2 2 3 4 6 2" xfId="34527"/>
    <cellStyle name="常规 9 2 3 2 2 3 4 7" xfId="23763"/>
    <cellStyle name="常规 9 2 3 2 2 3 5" xfId="2677"/>
    <cellStyle name="常规 9 2 3 2 2 3 5 2" xfId="4469"/>
    <cellStyle name="常规 9 2 3 2 2 3 5 2 2" xfId="9851"/>
    <cellStyle name="常规 9 2 3 2 2 3 5 2 2 2" xfId="20615"/>
    <cellStyle name="常规 9 2 3 2 2 3 5 2 2 2 2" xfId="42149"/>
    <cellStyle name="常规 9 2 3 2 2 3 5 2 2 3" xfId="31385"/>
    <cellStyle name="常规 9 2 3 2 2 3 5 2 3" xfId="15233"/>
    <cellStyle name="常规 9 2 3 2 2 3 5 2 3 2" xfId="36767"/>
    <cellStyle name="常规 9 2 3 2 2 3 5 2 4" xfId="26003"/>
    <cellStyle name="常规 9 2 3 2 2 3 5 3" xfId="6261"/>
    <cellStyle name="常规 9 2 3 2 2 3 5 3 2" xfId="11643"/>
    <cellStyle name="常规 9 2 3 2 2 3 5 3 2 2" xfId="22407"/>
    <cellStyle name="常规 9 2 3 2 2 3 5 3 2 2 2" xfId="43941"/>
    <cellStyle name="常规 9 2 3 2 2 3 5 3 2 3" xfId="33177"/>
    <cellStyle name="常规 9 2 3 2 2 3 5 3 3" xfId="17025"/>
    <cellStyle name="常规 9 2 3 2 2 3 5 3 3 2" xfId="38559"/>
    <cellStyle name="常规 9 2 3 2 2 3 5 3 4" xfId="27795"/>
    <cellStyle name="常规 9 2 3 2 2 3 5 4" xfId="8059"/>
    <cellStyle name="常规 9 2 3 2 2 3 5 4 2" xfId="18823"/>
    <cellStyle name="常规 9 2 3 2 2 3 5 4 2 2" xfId="40357"/>
    <cellStyle name="常规 9 2 3 2 2 3 5 4 3" xfId="29593"/>
    <cellStyle name="常规 9 2 3 2 2 3 5 5" xfId="13441"/>
    <cellStyle name="常规 9 2 3 2 2 3 5 5 2" xfId="34975"/>
    <cellStyle name="常规 9 2 3 2 2 3 5 6" xfId="24211"/>
    <cellStyle name="常规 9 2 3 2 2 3 6" xfId="3573"/>
    <cellStyle name="常规 9 2 3 2 2 3 6 2" xfId="8955"/>
    <cellStyle name="常规 9 2 3 2 2 3 6 2 2" xfId="19719"/>
    <cellStyle name="常规 9 2 3 2 2 3 6 2 2 2" xfId="41253"/>
    <cellStyle name="常规 9 2 3 2 2 3 6 2 3" xfId="30489"/>
    <cellStyle name="常规 9 2 3 2 2 3 6 3" xfId="14337"/>
    <cellStyle name="常规 9 2 3 2 2 3 6 3 2" xfId="35871"/>
    <cellStyle name="常规 9 2 3 2 2 3 6 4" xfId="25107"/>
    <cellStyle name="常规 9 2 3 2 2 3 7" xfId="5365"/>
    <cellStyle name="常规 9 2 3 2 2 3 7 2" xfId="10747"/>
    <cellStyle name="常规 9 2 3 2 2 3 7 2 2" xfId="21511"/>
    <cellStyle name="常规 9 2 3 2 2 3 7 2 2 2" xfId="43045"/>
    <cellStyle name="常规 9 2 3 2 2 3 7 2 3" xfId="32281"/>
    <cellStyle name="常规 9 2 3 2 2 3 7 3" xfId="16129"/>
    <cellStyle name="常规 9 2 3 2 2 3 7 3 2" xfId="37663"/>
    <cellStyle name="常规 9 2 3 2 2 3 7 4" xfId="26899"/>
    <cellStyle name="常规 9 2 3 2 2 3 8" xfId="7163"/>
    <cellStyle name="常规 9 2 3 2 2 3 8 2" xfId="17927"/>
    <cellStyle name="常规 9 2 3 2 2 3 8 2 2" xfId="39461"/>
    <cellStyle name="常规 9 2 3 2 2 3 8 3" xfId="28697"/>
    <cellStyle name="常规 9 2 3 2 2 3 9" xfId="12545"/>
    <cellStyle name="常规 9 2 3 2 2 3 9 2" xfId="34079"/>
    <cellStyle name="常规 9 2 3 2 2 4" xfId="1836"/>
    <cellStyle name="常规 9 2 3 2 2 4 2" xfId="2060"/>
    <cellStyle name="常规 9 2 3 2 2 4 2 2" xfId="2509"/>
    <cellStyle name="常规 9 2 3 2 2 4 2 2 2" xfId="3405"/>
    <cellStyle name="常规 9 2 3 2 2 4 2 2 2 2" xfId="5197"/>
    <cellStyle name="常规 9 2 3 2 2 4 2 2 2 2 2" xfId="10579"/>
    <cellStyle name="常规 9 2 3 2 2 4 2 2 2 2 2 2" xfId="21343"/>
    <cellStyle name="常规 9 2 3 2 2 4 2 2 2 2 2 2 2" xfId="42877"/>
    <cellStyle name="常规 9 2 3 2 2 4 2 2 2 2 2 3" xfId="32113"/>
    <cellStyle name="常规 9 2 3 2 2 4 2 2 2 2 3" xfId="15961"/>
    <cellStyle name="常规 9 2 3 2 2 4 2 2 2 2 3 2" xfId="37495"/>
    <cellStyle name="常规 9 2 3 2 2 4 2 2 2 2 4" xfId="26731"/>
    <cellStyle name="常规 9 2 3 2 2 4 2 2 2 3" xfId="6989"/>
    <cellStyle name="常规 9 2 3 2 2 4 2 2 2 3 2" xfId="12371"/>
    <cellStyle name="常规 9 2 3 2 2 4 2 2 2 3 2 2" xfId="23135"/>
    <cellStyle name="常规 9 2 3 2 2 4 2 2 2 3 2 2 2" xfId="44669"/>
    <cellStyle name="常规 9 2 3 2 2 4 2 2 2 3 2 3" xfId="33905"/>
    <cellStyle name="常规 9 2 3 2 2 4 2 2 2 3 3" xfId="17753"/>
    <cellStyle name="常规 9 2 3 2 2 4 2 2 2 3 3 2" xfId="39287"/>
    <cellStyle name="常规 9 2 3 2 2 4 2 2 2 3 4" xfId="28523"/>
    <cellStyle name="常规 9 2 3 2 2 4 2 2 2 4" xfId="8787"/>
    <cellStyle name="常规 9 2 3 2 2 4 2 2 2 4 2" xfId="19551"/>
    <cellStyle name="常规 9 2 3 2 2 4 2 2 2 4 2 2" xfId="41085"/>
    <cellStyle name="常规 9 2 3 2 2 4 2 2 2 4 3" xfId="30321"/>
    <cellStyle name="常规 9 2 3 2 2 4 2 2 2 5" xfId="14169"/>
    <cellStyle name="常规 9 2 3 2 2 4 2 2 2 5 2" xfId="35703"/>
    <cellStyle name="常规 9 2 3 2 2 4 2 2 2 6" xfId="24939"/>
    <cellStyle name="常规 9 2 3 2 2 4 2 2 3" xfId="4301"/>
    <cellStyle name="常规 9 2 3 2 2 4 2 2 3 2" xfId="9683"/>
    <cellStyle name="常规 9 2 3 2 2 4 2 2 3 2 2" xfId="20447"/>
    <cellStyle name="常规 9 2 3 2 2 4 2 2 3 2 2 2" xfId="41981"/>
    <cellStyle name="常规 9 2 3 2 2 4 2 2 3 2 3" xfId="31217"/>
    <cellStyle name="常规 9 2 3 2 2 4 2 2 3 3" xfId="15065"/>
    <cellStyle name="常规 9 2 3 2 2 4 2 2 3 3 2" xfId="36599"/>
    <cellStyle name="常规 9 2 3 2 2 4 2 2 3 4" xfId="25835"/>
    <cellStyle name="常规 9 2 3 2 2 4 2 2 4" xfId="6093"/>
    <cellStyle name="常规 9 2 3 2 2 4 2 2 4 2" xfId="11475"/>
    <cellStyle name="常规 9 2 3 2 2 4 2 2 4 2 2" xfId="22239"/>
    <cellStyle name="常规 9 2 3 2 2 4 2 2 4 2 2 2" xfId="43773"/>
    <cellStyle name="常规 9 2 3 2 2 4 2 2 4 2 3" xfId="33009"/>
    <cellStyle name="常规 9 2 3 2 2 4 2 2 4 3" xfId="16857"/>
    <cellStyle name="常规 9 2 3 2 2 4 2 2 4 3 2" xfId="38391"/>
    <cellStyle name="常规 9 2 3 2 2 4 2 2 4 4" xfId="27627"/>
    <cellStyle name="常规 9 2 3 2 2 4 2 2 5" xfId="7891"/>
    <cellStyle name="常规 9 2 3 2 2 4 2 2 5 2" xfId="18655"/>
    <cellStyle name="常规 9 2 3 2 2 4 2 2 5 2 2" xfId="40189"/>
    <cellStyle name="常规 9 2 3 2 2 4 2 2 5 3" xfId="29425"/>
    <cellStyle name="常规 9 2 3 2 2 4 2 2 6" xfId="13273"/>
    <cellStyle name="常规 9 2 3 2 2 4 2 2 6 2" xfId="34807"/>
    <cellStyle name="常规 9 2 3 2 2 4 2 2 7" xfId="24043"/>
    <cellStyle name="常规 9 2 3 2 2 4 2 3" xfId="2957"/>
    <cellStyle name="常规 9 2 3 2 2 4 2 3 2" xfId="4749"/>
    <cellStyle name="常规 9 2 3 2 2 4 2 3 2 2" xfId="10131"/>
    <cellStyle name="常规 9 2 3 2 2 4 2 3 2 2 2" xfId="20895"/>
    <cellStyle name="常规 9 2 3 2 2 4 2 3 2 2 2 2" xfId="42429"/>
    <cellStyle name="常规 9 2 3 2 2 4 2 3 2 2 3" xfId="31665"/>
    <cellStyle name="常规 9 2 3 2 2 4 2 3 2 3" xfId="15513"/>
    <cellStyle name="常规 9 2 3 2 2 4 2 3 2 3 2" xfId="37047"/>
    <cellStyle name="常规 9 2 3 2 2 4 2 3 2 4" xfId="26283"/>
    <cellStyle name="常规 9 2 3 2 2 4 2 3 3" xfId="6541"/>
    <cellStyle name="常规 9 2 3 2 2 4 2 3 3 2" xfId="11923"/>
    <cellStyle name="常规 9 2 3 2 2 4 2 3 3 2 2" xfId="22687"/>
    <cellStyle name="常规 9 2 3 2 2 4 2 3 3 2 2 2" xfId="44221"/>
    <cellStyle name="常规 9 2 3 2 2 4 2 3 3 2 3" xfId="33457"/>
    <cellStyle name="常规 9 2 3 2 2 4 2 3 3 3" xfId="17305"/>
    <cellStyle name="常规 9 2 3 2 2 4 2 3 3 3 2" xfId="38839"/>
    <cellStyle name="常规 9 2 3 2 2 4 2 3 3 4" xfId="28075"/>
    <cellStyle name="常规 9 2 3 2 2 4 2 3 4" xfId="8339"/>
    <cellStyle name="常规 9 2 3 2 2 4 2 3 4 2" xfId="19103"/>
    <cellStyle name="常规 9 2 3 2 2 4 2 3 4 2 2" xfId="40637"/>
    <cellStyle name="常规 9 2 3 2 2 4 2 3 4 3" xfId="29873"/>
    <cellStyle name="常规 9 2 3 2 2 4 2 3 5" xfId="13721"/>
    <cellStyle name="常规 9 2 3 2 2 4 2 3 5 2" xfId="35255"/>
    <cellStyle name="常规 9 2 3 2 2 4 2 3 6" xfId="24491"/>
    <cellStyle name="常规 9 2 3 2 2 4 2 4" xfId="3853"/>
    <cellStyle name="常规 9 2 3 2 2 4 2 4 2" xfId="9235"/>
    <cellStyle name="常规 9 2 3 2 2 4 2 4 2 2" xfId="19999"/>
    <cellStyle name="常规 9 2 3 2 2 4 2 4 2 2 2" xfId="41533"/>
    <cellStyle name="常规 9 2 3 2 2 4 2 4 2 3" xfId="30769"/>
    <cellStyle name="常规 9 2 3 2 2 4 2 4 3" xfId="14617"/>
    <cellStyle name="常规 9 2 3 2 2 4 2 4 3 2" xfId="36151"/>
    <cellStyle name="常规 9 2 3 2 2 4 2 4 4" xfId="25387"/>
    <cellStyle name="常规 9 2 3 2 2 4 2 5" xfId="5645"/>
    <cellStyle name="常规 9 2 3 2 2 4 2 5 2" xfId="11027"/>
    <cellStyle name="常规 9 2 3 2 2 4 2 5 2 2" xfId="21791"/>
    <cellStyle name="常规 9 2 3 2 2 4 2 5 2 2 2" xfId="43325"/>
    <cellStyle name="常规 9 2 3 2 2 4 2 5 2 3" xfId="32561"/>
    <cellStyle name="常规 9 2 3 2 2 4 2 5 3" xfId="16409"/>
    <cellStyle name="常规 9 2 3 2 2 4 2 5 3 2" xfId="37943"/>
    <cellStyle name="常规 9 2 3 2 2 4 2 5 4" xfId="27179"/>
    <cellStyle name="常规 9 2 3 2 2 4 2 6" xfId="7443"/>
    <cellStyle name="常规 9 2 3 2 2 4 2 6 2" xfId="18207"/>
    <cellStyle name="常规 9 2 3 2 2 4 2 6 2 2" xfId="39741"/>
    <cellStyle name="常规 9 2 3 2 2 4 2 6 3" xfId="28977"/>
    <cellStyle name="常规 9 2 3 2 2 4 2 7" xfId="12825"/>
    <cellStyle name="常规 9 2 3 2 2 4 2 7 2" xfId="34359"/>
    <cellStyle name="常规 9 2 3 2 2 4 2 8" xfId="23595"/>
    <cellStyle name="常规 9 2 3 2 2 4 3" xfId="2285"/>
    <cellStyle name="常规 9 2 3 2 2 4 3 2" xfId="3181"/>
    <cellStyle name="常规 9 2 3 2 2 4 3 2 2" xfId="4973"/>
    <cellStyle name="常规 9 2 3 2 2 4 3 2 2 2" xfId="10355"/>
    <cellStyle name="常规 9 2 3 2 2 4 3 2 2 2 2" xfId="21119"/>
    <cellStyle name="常规 9 2 3 2 2 4 3 2 2 2 2 2" xfId="42653"/>
    <cellStyle name="常规 9 2 3 2 2 4 3 2 2 2 3" xfId="31889"/>
    <cellStyle name="常规 9 2 3 2 2 4 3 2 2 3" xfId="15737"/>
    <cellStyle name="常规 9 2 3 2 2 4 3 2 2 3 2" xfId="37271"/>
    <cellStyle name="常规 9 2 3 2 2 4 3 2 2 4" xfId="26507"/>
    <cellStyle name="常规 9 2 3 2 2 4 3 2 3" xfId="6765"/>
    <cellStyle name="常规 9 2 3 2 2 4 3 2 3 2" xfId="12147"/>
    <cellStyle name="常规 9 2 3 2 2 4 3 2 3 2 2" xfId="22911"/>
    <cellStyle name="常规 9 2 3 2 2 4 3 2 3 2 2 2" xfId="44445"/>
    <cellStyle name="常规 9 2 3 2 2 4 3 2 3 2 3" xfId="33681"/>
    <cellStyle name="常规 9 2 3 2 2 4 3 2 3 3" xfId="17529"/>
    <cellStyle name="常规 9 2 3 2 2 4 3 2 3 3 2" xfId="39063"/>
    <cellStyle name="常规 9 2 3 2 2 4 3 2 3 4" xfId="28299"/>
    <cellStyle name="常规 9 2 3 2 2 4 3 2 4" xfId="8563"/>
    <cellStyle name="常规 9 2 3 2 2 4 3 2 4 2" xfId="19327"/>
    <cellStyle name="常规 9 2 3 2 2 4 3 2 4 2 2" xfId="40861"/>
    <cellStyle name="常规 9 2 3 2 2 4 3 2 4 3" xfId="30097"/>
    <cellStyle name="常规 9 2 3 2 2 4 3 2 5" xfId="13945"/>
    <cellStyle name="常规 9 2 3 2 2 4 3 2 5 2" xfId="35479"/>
    <cellStyle name="常规 9 2 3 2 2 4 3 2 6" xfId="24715"/>
    <cellStyle name="常规 9 2 3 2 2 4 3 3" xfId="4077"/>
    <cellStyle name="常规 9 2 3 2 2 4 3 3 2" xfId="9459"/>
    <cellStyle name="常规 9 2 3 2 2 4 3 3 2 2" xfId="20223"/>
    <cellStyle name="常规 9 2 3 2 2 4 3 3 2 2 2" xfId="41757"/>
    <cellStyle name="常规 9 2 3 2 2 4 3 3 2 3" xfId="30993"/>
    <cellStyle name="常规 9 2 3 2 2 4 3 3 3" xfId="14841"/>
    <cellStyle name="常规 9 2 3 2 2 4 3 3 3 2" xfId="36375"/>
    <cellStyle name="常规 9 2 3 2 2 4 3 3 4" xfId="25611"/>
    <cellStyle name="常规 9 2 3 2 2 4 3 4" xfId="5869"/>
    <cellStyle name="常规 9 2 3 2 2 4 3 4 2" xfId="11251"/>
    <cellStyle name="常规 9 2 3 2 2 4 3 4 2 2" xfId="22015"/>
    <cellStyle name="常规 9 2 3 2 2 4 3 4 2 2 2" xfId="43549"/>
    <cellStyle name="常规 9 2 3 2 2 4 3 4 2 3" xfId="32785"/>
    <cellStyle name="常规 9 2 3 2 2 4 3 4 3" xfId="16633"/>
    <cellStyle name="常规 9 2 3 2 2 4 3 4 3 2" xfId="38167"/>
    <cellStyle name="常规 9 2 3 2 2 4 3 4 4" xfId="27403"/>
    <cellStyle name="常规 9 2 3 2 2 4 3 5" xfId="7667"/>
    <cellStyle name="常规 9 2 3 2 2 4 3 5 2" xfId="18431"/>
    <cellStyle name="常规 9 2 3 2 2 4 3 5 2 2" xfId="39965"/>
    <cellStyle name="常规 9 2 3 2 2 4 3 5 3" xfId="29201"/>
    <cellStyle name="常规 9 2 3 2 2 4 3 6" xfId="13049"/>
    <cellStyle name="常规 9 2 3 2 2 4 3 6 2" xfId="34583"/>
    <cellStyle name="常规 9 2 3 2 2 4 3 7" xfId="23819"/>
    <cellStyle name="常规 9 2 3 2 2 4 4" xfId="2733"/>
    <cellStyle name="常规 9 2 3 2 2 4 4 2" xfId="4525"/>
    <cellStyle name="常规 9 2 3 2 2 4 4 2 2" xfId="9907"/>
    <cellStyle name="常规 9 2 3 2 2 4 4 2 2 2" xfId="20671"/>
    <cellStyle name="常规 9 2 3 2 2 4 4 2 2 2 2" xfId="42205"/>
    <cellStyle name="常规 9 2 3 2 2 4 4 2 2 3" xfId="31441"/>
    <cellStyle name="常规 9 2 3 2 2 4 4 2 3" xfId="15289"/>
    <cellStyle name="常规 9 2 3 2 2 4 4 2 3 2" xfId="36823"/>
    <cellStyle name="常规 9 2 3 2 2 4 4 2 4" xfId="26059"/>
    <cellStyle name="常规 9 2 3 2 2 4 4 3" xfId="6317"/>
    <cellStyle name="常规 9 2 3 2 2 4 4 3 2" xfId="11699"/>
    <cellStyle name="常规 9 2 3 2 2 4 4 3 2 2" xfId="22463"/>
    <cellStyle name="常规 9 2 3 2 2 4 4 3 2 2 2" xfId="43997"/>
    <cellStyle name="常规 9 2 3 2 2 4 4 3 2 3" xfId="33233"/>
    <cellStyle name="常规 9 2 3 2 2 4 4 3 3" xfId="17081"/>
    <cellStyle name="常规 9 2 3 2 2 4 4 3 3 2" xfId="38615"/>
    <cellStyle name="常规 9 2 3 2 2 4 4 3 4" xfId="27851"/>
    <cellStyle name="常规 9 2 3 2 2 4 4 4" xfId="8115"/>
    <cellStyle name="常规 9 2 3 2 2 4 4 4 2" xfId="18879"/>
    <cellStyle name="常规 9 2 3 2 2 4 4 4 2 2" xfId="40413"/>
    <cellStyle name="常规 9 2 3 2 2 4 4 4 3" xfId="29649"/>
    <cellStyle name="常规 9 2 3 2 2 4 4 5" xfId="13497"/>
    <cellStyle name="常规 9 2 3 2 2 4 4 5 2" xfId="35031"/>
    <cellStyle name="常规 9 2 3 2 2 4 4 6" xfId="24267"/>
    <cellStyle name="常规 9 2 3 2 2 4 5" xfId="3629"/>
    <cellStyle name="常规 9 2 3 2 2 4 5 2" xfId="9011"/>
    <cellStyle name="常规 9 2 3 2 2 4 5 2 2" xfId="19775"/>
    <cellStyle name="常规 9 2 3 2 2 4 5 2 2 2" xfId="41309"/>
    <cellStyle name="常规 9 2 3 2 2 4 5 2 3" xfId="30545"/>
    <cellStyle name="常规 9 2 3 2 2 4 5 3" xfId="14393"/>
    <cellStyle name="常规 9 2 3 2 2 4 5 3 2" xfId="35927"/>
    <cellStyle name="常规 9 2 3 2 2 4 5 4" xfId="25163"/>
    <cellStyle name="常规 9 2 3 2 2 4 6" xfId="5421"/>
    <cellStyle name="常规 9 2 3 2 2 4 6 2" xfId="10803"/>
    <cellStyle name="常规 9 2 3 2 2 4 6 2 2" xfId="21567"/>
    <cellStyle name="常规 9 2 3 2 2 4 6 2 2 2" xfId="43101"/>
    <cellStyle name="常规 9 2 3 2 2 4 6 2 3" xfId="32337"/>
    <cellStyle name="常规 9 2 3 2 2 4 6 3" xfId="16185"/>
    <cellStyle name="常规 9 2 3 2 2 4 6 3 2" xfId="37719"/>
    <cellStyle name="常规 9 2 3 2 2 4 6 4" xfId="26955"/>
    <cellStyle name="常规 9 2 3 2 2 4 7" xfId="7219"/>
    <cellStyle name="常规 9 2 3 2 2 4 7 2" xfId="17983"/>
    <cellStyle name="常规 9 2 3 2 2 4 7 2 2" xfId="39517"/>
    <cellStyle name="常规 9 2 3 2 2 4 7 3" xfId="28753"/>
    <cellStyle name="常规 9 2 3 2 2 4 8" xfId="12601"/>
    <cellStyle name="常规 9 2 3 2 2 4 8 2" xfId="34135"/>
    <cellStyle name="常规 9 2 3 2 2 4 9" xfId="23371"/>
    <cellStyle name="常规 9 2 3 2 2 5" xfId="1948"/>
    <cellStyle name="常规 9 2 3 2 2 5 2" xfId="2397"/>
    <cellStyle name="常规 9 2 3 2 2 5 2 2" xfId="3293"/>
    <cellStyle name="常规 9 2 3 2 2 5 2 2 2" xfId="5085"/>
    <cellStyle name="常规 9 2 3 2 2 5 2 2 2 2" xfId="10467"/>
    <cellStyle name="常规 9 2 3 2 2 5 2 2 2 2 2" xfId="21231"/>
    <cellStyle name="常规 9 2 3 2 2 5 2 2 2 2 2 2" xfId="42765"/>
    <cellStyle name="常规 9 2 3 2 2 5 2 2 2 2 3" xfId="32001"/>
    <cellStyle name="常规 9 2 3 2 2 5 2 2 2 3" xfId="15849"/>
    <cellStyle name="常规 9 2 3 2 2 5 2 2 2 3 2" xfId="37383"/>
    <cellStyle name="常规 9 2 3 2 2 5 2 2 2 4" xfId="26619"/>
    <cellStyle name="常规 9 2 3 2 2 5 2 2 3" xfId="6877"/>
    <cellStyle name="常规 9 2 3 2 2 5 2 2 3 2" xfId="12259"/>
    <cellStyle name="常规 9 2 3 2 2 5 2 2 3 2 2" xfId="23023"/>
    <cellStyle name="常规 9 2 3 2 2 5 2 2 3 2 2 2" xfId="44557"/>
    <cellStyle name="常规 9 2 3 2 2 5 2 2 3 2 3" xfId="33793"/>
    <cellStyle name="常规 9 2 3 2 2 5 2 2 3 3" xfId="17641"/>
    <cellStyle name="常规 9 2 3 2 2 5 2 2 3 3 2" xfId="39175"/>
    <cellStyle name="常规 9 2 3 2 2 5 2 2 3 4" xfId="28411"/>
    <cellStyle name="常规 9 2 3 2 2 5 2 2 4" xfId="8675"/>
    <cellStyle name="常规 9 2 3 2 2 5 2 2 4 2" xfId="19439"/>
    <cellStyle name="常规 9 2 3 2 2 5 2 2 4 2 2" xfId="40973"/>
    <cellStyle name="常规 9 2 3 2 2 5 2 2 4 3" xfId="30209"/>
    <cellStyle name="常规 9 2 3 2 2 5 2 2 5" xfId="14057"/>
    <cellStyle name="常规 9 2 3 2 2 5 2 2 5 2" xfId="35591"/>
    <cellStyle name="常规 9 2 3 2 2 5 2 2 6" xfId="24827"/>
    <cellStyle name="常规 9 2 3 2 2 5 2 3" xfId="4189"/>
    <cellStyle name="常规 9 2 3 2 2 5 2 3 2" xfId="9571"/>
    <cellStyle name="常规 9 2 3 2 2 5 2 3 2 2" xfId="20335"/>
    <cellStyle name="常规 9 2 3 2 2 5 2 3 2 2 2" xfId="41869"/>
    <cellStyle name="常规 9 2 3 2 2 5 2 3 2 3" xfId="31105"/>
    <cellStyle name="常规 9 2 3 2 2 5 2 3 3" xfId="14953"/>
    <cellStyle name="常规 9 2 3 2 2 5 2 3 3 2" xfId="36487"/>
    <cellStyle name="常规 9 2 3 2 2 5 2 3 4" xfId="25723"/>
    <cellStyle name="常规 9 2 3 2 2 5 2 4" xfId="5981"/>
    <cellStyle name="常规 9 2 3 2 2 5 2 4 2" xfId="11363"/>
    <cellStyle name="常规 9 2 3 2 2 5 2 4 2 2" xfId="22127"/>
    <cellStyle name="常规 9 2 3 2 2 5 2 4 2 2 2" xfId="43661"/>
    <cellStyle name="常规 9 2 3 2 2 5 2 4 2 3" xfId="32897"/>
    <cellStyle name="常规 9 2 3 2 2 5 2 4 3" xfId="16745"/>
    <cellStyle name="常规 9 2 3 2 2 5 2 4 3 2" xfId="38279"/>
    <cellStyle name="常规 9 2 3 2 2 5 2 4 4" xfId="27515"/>
    <cellStyle name="常规 9 2 3 2 2 5 2 5" xfId="7779"/>
    <cellStyle name="常规 9 2 3 2 2 5 2 5 2" xfId="18543"/>
    <cellStyle name="常规 9 2 3 2 2 5 2 5 2 2" xfId="40077"/>
    <cellStyle name="常规 9 2 3 2 2 5 2 5 3" xfId="29313"/>
    <cellStyle name="常规 9 2 3 2 2 5 2 6" xfId="13161"/>
    <cellStyle name="常规 9 2 3 2 2 5 2 6 2" xfId="34695"/>
    <cellStyle name="常规 9 2 3 2 2 5 2 7" xfId="23931"/>
    <cellStyle name="常规 9 2 3 2 2 5 3" xfId="2845"/>
    <cellStyle name="常规 9 2 3 2 2 5 3 2" xfId="4637"/>
    <cellStyle name="常规 9 2 3 2 2 5 3 2 2" xfId="10019"/>
    <cellStyle name="常规 9 2 3 2 2 5 3 2 2 2" xfId="20783"/>
    <cellStyle name="常规 9 2 3 2 2 5 3 2 2 2 2" xfId="42317"/>
    <cellStyle name="常规 9 2 3 2 2 5 3 2 2 3" xfId="31553"/>
    <cellStyle name="常规 9 2 3 2 2 5 3 2 3" xfId="15401"/>
    <cellStyle name="常规 9 2 3 2 2 5 3 2 3 2" xfId="36935"/>
    <cellStyle name="常规 9 2 3 2 2 5 3 2 4" xfId="26171"/>
    <cellStyle name="常规 9 2 3 2 2 5 3 3" xfId="6429"/>
    <cellStyle name="常规 9 2 3 2 2 5 3 3 2" xfId="11811"/>
    <cellStyle name="常规 9 2 3 2 2 5 3 3 2 2" xfId="22575"/>
    <cellStyle name="常规 9 2 3 2 2 5 3 3 2 2 2" xfId="44109"/>
    <cellStyle name="常规 9 2 3 2 2 5 3 3 2 3" xfId="33345"/>
    <cellStyle name="常规 9 2 3 2 2 5 3 3 3" xfId="17193"/>
    <cellStyle name="常规 9 2 3 2 2 5 3 3 3 2" xfId="38727"/>
    <cellStyle name="常规 9 2 3 2 2 5 3 3 4" xfId="27963"/>
    <cellStyle name="常规 9 2 3 2 2 5 3 4" xfId="8227"/>
    <cellStyle name="常规 9 2 3 2 2 5 3 4 2" xfId="18991"/>
    <cellStyle name="常规 9 2 3 2 2 5 3 4 2 2" xfId="40525"/>
    <cellStyle name="常规 9 2 3 2 2 5 3 4 3" xfId="29761"/>
    <cellStyle name="常规 9 2 3 2 2 5 3 5" xfId="13609"/>
    <cellStyle name="常规 9 2 3 2 2 5 3 5 2" xfId="35143"/>
    <cellStyle name="常规 9 2 3 2 2 5 3 6" xfId="24379"/>
    <cellStyle name="常规 9 2 3 2 2 5 4" xfId="3741"/>
    <cellStyle name="常规 9 2 3 2 2 5 4 2" xfId="9123"/>
    <cellStyle name="常规 9 2 3 2 2 5 4 2 2" xfId="19887"/>
    <cellStyle name="常规 9 2 3 2 2 5 4 2 2 2" xfId="41421"/>
    <cellStyle name="常规 9 2 3 2 2 5 4 2 3" xfId="30657"/>
    <cellStyle name="常规 9 2 3 2 2 5 4 3" xfId="14505"/>
    <cellStyle name="常规 9 2 3 2 2 5 4 3 2" xfId="36039"/>
    <cellStyle name="常规 9 2 3 2 2 5 4 4" xfId="25275"/>
    <cellStyle name="常规 9 2 3 2 2 5 5" xfId="5533"/>
    <cellStyle name="常规 9 2 3 2 2 5 5 2" xfId="10915"/>
    <cellStyle name="常规 9 2 3 2 2 5 5 2 2" xfId="21679"/>
    <cellStyle name="常规 9 2 3 2 2 5 5 2 2 2" xfId="43213"/>
    <cellStyle name="常规 9 2 3 2 2 5 5 2 3" xfId="32449"/>
    <cellStyle name="常规 9 2 3 2 2 5 5 3" xfId="16297"/>
    <cellStyle name="常规 9 2 3 2 2 5 5 3 2" xfId="37831"/>
    <cellStyle name="常规 9 2 3 2 2 5 5 4" xfId="27067"/>
    <cellStyle name="常规 9 2 3 2 2 5 6" xfId="7331"/>
    <cellStyle name="常规 9 2 3 2 2 5 6 2" xfId="18095"/>
    <cellStyle name="常规 9 2 3 2 2 5 6 2 2" xfId="39629"/>
    <cellStyle name="常规 9 2 3 2 2 5 6 3" xfId="28865"/>
    <cellStyle name="常规 9 2 3 2 2 5 7" xfId="12713"/>
    <cellStyle name="常规 9 2 3 2 2 5 7 2" xfId="34247"/>
    <cellStyle name="常规 9 2 3 2 2 5 8" xfId="23483"/>
    <cellStyle name="常规 9 2 3 2 2 6" xfId="2173"/>
    <cellStyle name="常规 9 2 3 2 2 6 2" xfId="3069"/>
    <cellStyle name="常规 9 2 3 2 2 6 2 2" xfId="4861"/>
    <cellStyle name="常规 9 2 3 2 2 6 2 2 2" xfId="10243"/>
    <cellStyle name="常规 9 2 3 2 2 6 2 2 2 2" xfId="21007"/>
    <cellStyle name="常规 9 2 3 2 2 6 2 2 2 2 2" xfId="42541"/>
    <cellStyle name="常规 9 2 3 2 2 6 2 2 2 3" xfId="31777"/>
    <cellStyle name="常规 9 2 3 2 2 6 2 2 3" xfId="15625"/>
    <cellStyle name="常规 9 2 3 2 2 6 2 2 3 2" xfId="37159"/>
    <cellStyle name="常规 9 2 3 2 2 6 2 2 4" xfId="26395"/>
    <cellStyle name="常规 9 2 3 2 2 6 2 3" xfId="6653"/>
    <cellStyle name="常规 9 2 3 2 2 6 2 3 2" xfId="12035"/>
    <cellStyle name="常规 9 2 3 2 2 6 2 3 2 2" xfId="22799"/>
    <cellStyle name="常规 9 2 3 2 2 6 2 3 2 2 2" xfId="44333"/>
    <cellStyle name="常规 9 2 3 2 2 6 2 3 2 3" xfId="33569"/>
    <cellStyle name="常规 9 2 3 2 2 6 2 3 3" xfId="17417"/>
    <cellStyle name="常规 9 2 3 2 2 6 2 3 3 2" xfId="38951"/>
    <cellStyle name="常规 9 2 3 2 2 6 2 3 4" xfId="28187"/>
    <cellStyle name="常规 9 2 3 2 2 6 2 4" xfId="8451"/>
    <cellStyle name="常规 9 2 3 2 2 6 2 4 2" xfId="19215"/>
    <cellStyle name="常规 9 2 3 2 2 6 2 4 2 2" xfId="40749"/>
    <cellStyle name="常规 9 2 3 2 2 6 2 4 3" xfId="29985"/>
    <cellStyle name="常规 9 2 3 2 2 6 2 5" xfId="13833"/>
    <cellStyle name="常规 9 2 3 2 2 6 2 5 2" xfId="35367"/>
    <cellStyle name="常规 9 2 3 2 2 6 2 6" xfId="24603"/>
    <cellStyle name="常规 9 2 3 2 2 6 3" xfId="3965"/>
    <cellStyle name="常规 9 2 3 2 2 6 3 2" xfId="9347"/>
    <cellStyle name="常规 9 2 3 2 2 6 3 2 2" xfId="20111"/>
    <cellStyle name="常规 9 2 3 2 2 6 3 2 2 2" xfId="41645"/>
    <cellStyle name="常规 9 2 3 2 2 6 3 2 3" xfId="30881"/>
    <cellStyle name="常规 9 2 3 2 2 6 3 3" xfId="14729"/>
    <cellStyle name="常规 9 2 3 2 2 6 3 3 2" xfId="36263"/>
    <cellStyle name="常规 9 2 3 2 2 6 3 4" xfId="25499"/>
    <cellStyle name="常规 9 2 3 2 2 6 4" xfId="5757"/>
    <cellStyle name="常规 9 2 3 2 2 6 4 2" xfId="11139"/>
    <cellStyle name="常规 9 2 3 2 2 6 4 2 2" xfId="21903"/>
    <cellStyle name="常规 9 2 3 2 2 6 4 2 2 2" xfId="43437"/>
    <cellStyle name="常规 9 2 3 2 2 6 4 2 3" xfId="32673"/>
    <cellStyle name="常规 9 2 3 2 2 6 4 3" xfId="16521"/>
    <cellStyle name="常规 9 2 3 2 2 6 4 3 2" xfId="38055"/>
    <cellStyle name="常规 9 2 3 2 2 6 4 4" xfId="27291"/>
    <cellStyle name="常规 9 2 3 2 2 6 5" xfId="7555"/>
    <cellStyle name="常规 9 2 3 2 2 6 5 2" xfId="18319"/>
    <cellStyle name="常规 9 2 3 2 2 6 5 2 2" xfId="39853"/>
    <cellStyle name="常规 9 2 3 2 2 6 5 3" xfId="29089"/>
    <cellStyle name="常规 9 2 3 2 2 6 6" xfId="12937"/>
    <cellStyle name="常规 9 2 3 2 2 6 6 2" xfId="34471"/>
    <cellStyle name="常规 9 2 3 2 2 6 7" xfId="23707"/>
    <cellStyle name="常规 9 2 3 2 2 7" xfId="2621"/>
    <cellStyle name="常规 9 2 3 2 2 7 2" xfId="4413"/>
    <cellStyle name="常规 9 2 3 2 2 7 2 2" xfId="9795"/>
    <cellStyle name="常规 9 2 3 2 2 7 2 2 2" xfId="20559"/>
    <cellStyle name="常规 9 2 3 2 2 7 2 2 2 2" xfId="42093"/>
    <cellStyle name="常规 9 2 3 2 2 7 2 2 3" xfId="31329"/>
    <cellStyle name="常规 9 2 3 2 2 7 2 3" xfId="15177"/>
    <cellStyle name="常规 9 2 3 2 2 7 2 3 2" xfId="36711"/>
    <cellStyle name="常规 9 2 3 2 2 7 2 4" xfId="25947"/>
    <cellStyle name="常规 9 2 3 2 2 7 3" xfId="6205"/>
    <cellStyle name="常规 9 2 3 2 2 7 3 2" xfId="11587"/>
    <cellStyle name="常规 9 2 3 2 2 7 3 2 2" xfId="22351"/>
    <cellStyle name="常规 9 2 3 2 2 7 3 2 2 2" xfId="43885"/>
    <cellStyle name="常规 9 2 3 2 2 7 3 2 3" xfId="33121"/>
    <cellStyle name="常规 9 2 3 2 2 7 3 3" xfId="16969"/>
    <cellStyle name="常规 9 2 3 2 2 7 3 3 2" xfId="38503"/>
    <cellStyle name="常规 9 2 3 2 2 7 3 4" xfId="27739"/>
    <cellStyle name="常规 9 2 3 2 2 7 4" xfId="8003"/>
    <cellStyle name="常规 9 2 3 2 2 7 4 2" xfId="18767"/>
    <cellStyle name="常规 9 2 3 2 2 7 4 2 2" xfId="40301"/>
    <cellStyle name="常规 9 2 3 2 2 7 4 3" xfId="29537"/>
    <cellStyle name="常规 9 2 3 2 2 7 5" xfId="13385"/>
    <cellStyle name="常规 9 2 3 2 2 7 5 2" xfId="34919"/>
    <cellStyle name="常规 9 2 3 2 2 7 6" xfId="24155"/>
    <cellStyle name="常规 9 2 3 2 2 8" xfId="3517"/>
    <cellStyle name="常规 9 2 3 2 2 8 2" xfId="8899"/>
    <cellStyle name="常规 9 2 3 2 2 8 2 2" xfId="19663"/>
    <cellStyle name="常规 9 2 3 2 2 8 2 2 2" xfId="41197"/>
    <cellStyle name="常规 9 2 3 2 2 8 2 3" xfId="30433"/>
    <cellStyle name="常规 9 2 3 2 2 8 3" xfId="14281"/>
    <cellStyle name="常规 9 2 3 2 2 8 3 2" xfId="35815"/>
    <cellStyle name="常规 9 2 3 2 2 8 4" xfId="25051"/>
    <cellStyle name="常规 9 2 3 2 2 9" xfId="5309"/>
    <cellStyle name="常规 9 2 3 2 2 9 2" xfId="10691"/>
    <cellStyle name="常规 9 2 3 2 2 9 2 2" xfId="21455"/>
    <cellStyle name="常规 9 2 3 2 2 9 2 2 2" xfId="42989"/>
    <cellStyle name="常规 9 2 3 2 2 9 2 3" xfId="32225"/>
    <cellStyle name="常规 9 2 3 2 2 9 3" xfId="16073"/>
    <cellStyle name="常规 9 2 3 2 2 9 3 2" xfId="37607"/>
    <cellStyle name="常规 9 2 3 2 2 9 4" xfId="26843"/>
    <cellStyle name="常规 9 2 3 2 3" xfId="1738"/>
    <cellStyle name="常规 9 2 3 2 3 10" xfId="12503"/>
    <cellStyle name="常规 9 2 3 2 3 10 2" xfId="34037"/>
    <cellStyle name="常规 9 2 3 2 3 11" xfId="23273"/>
    <cellStyle name="常规 9 2 3 2 3 2" xfId="1794"/>
    <cellStyle name="常规 9 2 3 2 3 2 10" xfId="23329"/>
    <cellStyle name="常规 9 2 3 2 3 2 2" xfId="1906"/>
    <cellStyle name="常规 9 2 3 2 3 2 2 2" xfId="2130"/>
    <cellStyle name="常规 9 2 3 2 3 2 2 2 2" xfId="2579"/>
    <cellStyle name="常规 9 2 3 2 3 2 2 2 2 2" xfId="3475"/>
    <cellStyle name="常规 9 2 3 2 3 2 2 2 2 2 2" xfId="5267"/>
    <cellStyle name="常规 9 2 3 2 3 2 2 2 2 2 2 2" xfId="10649"/>
    <cellStyle name="常规 9 2 3 2 3 2 2 2 2 2 2 2 2" xfId="21413"/>
    <cellStyle name="常规 9 2 3 2 3 2 2 2 2 2 2 2 2 2" xfId="42947"/>
    <cellStyle name="常规 9 2 3 2 3 2 2 2 2 2 2 2 3" xfId="32183"/>
    <cellStyle name="常规 9 2 3 2 3 2 2 2 2 2 2 3" xfId="16031"/>
    <cellStyle name="常规 9 2 3 2 3 2 2 2 2 2 2 3 2" xfId="37565"/>
    <cellStyle name="常规 9 2 3 2 3 2 2 2 2 2 2 4" xfId="26801"/>
    <cellStyle name="常规 9 2 3 2 3 2 2 2 2 2 3" xfId="7059"/>
    <cellStyle name="常规 9 2 3 2 3 2 2 2 2 2 3 2" xfId="12441"/>
    <cellStyle name="常规 9 2 3 2 3 2 2 2 2 2 3 2 2" xfId="23205"/>
    <cellStyle name="常规 9 2 3 2 3 2 2 2 2 2 3 2 2 2" xfId="44739"/>
    <cellStyle name="常规 9 2 3 2 3 2 2 2 2 2 3 2 3" xfId="33975"/>
    <cellStyle name="常规 9 2 3 2 3 2 2 2 2 2 3 3" xfId="17823"/>
    <cellStyle name="常规 9 2 3 2 3 2 2 2 2 2 3 3 2" xfId="39357"/>
    <cellStyle name="常规 9 2 3 2 3 2 2 2 2 2 3 4" xfId="28593"/>
    <cellStyle name="常规 9 2 3 2 3 2 2 2 2 2 4" xfId="8857"/>
    <cellStyle name="常规 9 2 3 2 3 2 2 2 2 2 4 2" xfId="19621"/>
    <cellStyle name="常规 9 2 3 2 3 2 2 2 2 2 4 2 2" xfId="41155"/>
    <cellStyle name="常规 9 2 3 2 3 2 2 2 2 2 4 3" xfId="30391"/>
    <cellStyle name="常规 9 2 3 2 3 2 2 2 2 2 5" xfId="14239"/>
    <cellStyle name="常规 9 2 3 2 3 2 2 2 2 2 5 2" xfId="35773"/>
    <cellStyle name="常规 9 2 3 2 3 2 2 2 2 2 6" xfId="25009"/>
    <cellStyle name="常规 9 2 3 2 3 2 2 2 2 3" xfId="4371"/>
    <cellStyle name="常规 9 2 3 2 3 2 2 2 2 3 2" xfId="9753"/>
    <cellStyle name="常规 9 2 3 2 3 2 2 2 2 3 2 2" xfId="20517"/>
    <cellStyle name="常规 9 2 3 2 3 2 2 2 2 3 2 2 2" xfId="42051"/>
    <cellStyle name="常规 9 2 3 2 3 2 2 2 2 3 2 3" xfId="31287"/>
    <cellStyle name="常规 9 2 3 2 3 2 2 2 2 3 3" xfId="15135"/>
    <cellStyle name="常规 9 2 3 2 3 2 2 2 2 3 3 2" xfId="36669"/>
    <cellStyle name="常规 9 2 3 2 3 2 2 2 2 3 4" xfId="25905"/>
    <cellStyle name="常规 9 2 3 2 3 2 2 2 2 4" xfId="6163"/>
    <cellStyle name="常规 9 2 3 2 3 2 2 2 2 4 2" xfId="11545"/>
    <cellStyle name="常规 9 2 3 2 3 2 2 2 2 4 2 2" xfId="22309"/>
    <cellStyle name="常规 9 2 3 2 3 2 2 2 2 4 2 2 2" xfId="43843"/>
    <cellStyle name="常规 9 2 3 2 3 2 2 2 2 4 2 3" xfId="33079"/>
    <cellStyle name="常规 9 2 3 2 3 2 2 2 2 4 3" xfId="16927"/>
    <cellStyle name="常规 9 2 3 2 3 2 2 2 2 4 3 2" xfId="38461"/>
    <cellStyle name="常规 9 2 3 2 3 2 2 2 2 4 4" xfId="27697"/>
    <cellStyle name="常规 9 2 3 2 3 2 2 2 2 5" xfId="7961"/>
    <cellStyle name="常规 9 2 3 2 3 2 2 2 2 5 2" xfId="18725"/>
    <cellStyle name="常规 9 2 3 2 3 2 2 2 2 5 2 2" xfId="40259"/>
    <cellStyle name="常规 9 2 3 2 3 2 2 2 2 5 3" xfId="29495"/>
    <cellStyle name="常规 9 2 3 2 3 2 2 2 2 6" xfId="13343"/>
    <cellStyle name="常规 9 2 3 2 3 2 2 2 2 6 2" xfId="34877"/>
    <cellStyle name="常规 9 2 3 2 3 2 2 2 2 7" xfId="24113"/>
    <cellStyle name="常规 9 2 3 2 3 2 2 2 3" xfId="3027"/>
    <cellStyle name="常规 9 2 3 2 3 2 2 2 3 2" xfId="4819"/>
    <cellStyle name="常规 9 2 3 2 3 2 2 2 3 2 2" xfId="10201"/>
    <cellStyle name="常规 9 2 3 2 3 2 2 2 3 2 2 2" xfId="20965"/>
    <cellStyle name="常规 9 2 3 2 3 2 2 2 3 2 2 2 2" xfId="42499"/>
    <cellStyle name="常规 9 2 3 2 3 2 2 2 3 2 2 3" xfId="31735"/>
    <cellStyle name="常规 9 2 3 2 3 2 2 2 3 2 3" xfId="15583"/>
    <cellStyle name="常规 9 2 3 2 3 2 2 2 3 2 3 2" xfId="37117"/>
    <cellStyle name="常规 9 2 3 2 3 2 2 2 3 2 4" xfId="26353"/>
    <cellStyle name="常规 9 2 3 2 3 2 2 2 3 3" xfId="6611"/>
    <cellStyle name="常规 9 2 3 2 3 2 2 2 3 3 2" xfId="11993"/>
    <cellStyle name="常规 9 2 3 2 3 2 2 2 3 3 2 2" xfId="22757"/>
    <cellStyle name="常规 9 2 3 2 3 2 2 2 3 3 2 2 2" xfId="44291"/>
    <cellStyle name="常规 9 2 3 2 3 2 2 2 3 3 2 3" xfId="33527"/>
    <cellStyle name="常规 9 2 3 2 3 2 2 2 3 3 3" xfId="17375"/>
    <cellStyle name="常规 9 2 3 2 3 2 2 2 3 3 3 2" xfId="38909"/>
    <cellStyle name="常规 9 2 3 2 3 2 2 2 3 3 4" xfId="28145"/>
    <cellStyle name="常规 9 2 3 2 3 2 2 2 3 4" xfId="8409"/>
    <cellStyle name="常规 9 2 3 2 3 2 2 2 3 4 2" xfId="19173"/>
    <cellStyle name="常规 9 2 3 2 3 2 2 2 3 4 2 2" xfId="40707"/>
    <cellStyle name="常规 9 2 3 2 3 2 2 2 3 4 3" xfId="29943"/>
    <cellStyle name="常规 9 2 3 2 3 2 2 2 3 5" xfId="13791"/>
    <cellStyle name="常规 9 2 3 2 3 2 2 2 3 5 2" xfId="35325"/>
    <cellStyle name="常规 9 2 3 2 3 2 2 2 3 6" xfId="24561"/>
    <cellStyle name="常规 9 2 3 2 3 2 2 2 4" xfId="3923"/>
    <cellStyle name="常规 9 2 3 2 3 2 2 2 4 2" xfId="9305"/>
    <cellStyle name="常规 9 2 3 2 3 2 2 2 4 2 2" xfId="20069"/>
    <cellStyle name="常规 9 2 3 2 3 2 2 2 4 2 2 2" xfId="41603"/>
    <cellStyle name="常规 9 2 3 2 3 2 2 2 4 2 3" xfId="30839"/>
    <cellStyle name="常规 9 2 3 2 3 2 2 2 4 3" xfId="14687"/>
    <cellStyle name="常规 9 2 3 2 3 2 2 2 4 3 2" xfId="36221"/>
    <cellStyle name="常规 9 2 3 2 3 2 2 2 4 4" xfId="25457"/>
    <cellStyle name="常规 9 2 3 2 3 2 2 2 5" xfId="5715"/>
    <cellStyle name="常规 9 2 3 2 3 2 2 2 5 2" xfId="11097"/>
    <cellStyle name="常规 9 2 3 2 3 2 2 2 5 2 2" xfId="21861"/>
    <cellStyle name="常规 9 2 3 2 3 2 2 2 5 2 2 2" xfId="43395"/>
    <cellStyle name="常规 9 2 3 2 3 2 2 2 5 2 3" xfId="32631"/>
    <cellStyle name="常规 9 2 3 2 3 2 2 2 5 3" xfId="16479"/>
    <cellStyle name="常规 9 2 3 2 3 2 2 2 5 3 2" xfId="38013"/>
    <cellStyle name="常规 9 2 3 2 3 2 2 2 5 4" xfId="27249"/>
    <cellStyle name="常规 9 2 3 2 3 2 2 2 6" xfId="7513"/>
    <cellStyle name="常规 9 2 3 2 3 2 2 2 6 2" xfId="18277"/>
    <cellStyle name="常规 9 2 3 2 3 2 2 2 6 2 2" xfId="39811"/>
    <cellStyle name="常规 9 2 3 2 3 2 2 2 6 3" xfId="29047"/>
    <cellStyle name="常规 9 2 3 2 3 2 2 2 7" xfId="12895"/>
    <cellStyle name="常规 9 2 3 2 3 2 2 2 7 2" xfId="34429"/>
    <cellStyle name="常规 9 2 3 2 3 2 2 2 8" xfId="23665"/>
    <cellStyle name="常规 9 2 3 2 3 2 2 3" xfId="2355"/>
    <cellStyle name="常规 9 2 3 2 3 2 2 3 2" xfId="3251"/>
    <cellStyle name="常规 9 2 3 2 3 2 2 3 2 2" xfId="5043"/>
    <cellStyle name="常规 9 2 3 2 3 2 2 3 2 2 2" xfId="10425"/>
    <cellStyle name="常规 9 2 3 2 3 2 2 3 2 2 2 2" xfId="21189"/>
    <cellStyle name="常规 9 2 3 2 3 2 2 3 2 2 2 2 2" xfId="42723"/>
    <cellStyle name="常规 9 2 3 2 3 2 2 3 2 2 2 3" xfId="31959"/>
    <cellStyle name="常规 9 2 3 2 3 2 2 3 2 2 3" xfId="15807"/>
    <cellStyle name="常规 9 2 3 2 3 2 2 3 2 2 3 2" xfId="37341"/>
    <cellStyle name="常规 9 2 3 2 3 2 2 3 2 2 4" xfId="26577"/>
    <cellStyle name="常规 9 2 3 2 3 2 2 3 2 3" xfId="6835"/>
    <cellStyle name="常规 9 2 3 2 3 2 2 3 2 3 2" xfId="12217"/>
    <cellStyle name="常规 9 2 3 2 3 2 2 3 2 3 2 2" xfId="22981"/>
    <cellStyle name="常规 9 2 3 2 3 2 2 3 2 3 2 2 2" xfId="44515"/>
    <cellStyle name="常规 9 2 3 2 3 2 2 3 2 3 2 3" xfId="33751"/>
    <cellStyle name="常规 9 2 3 2 3 2 2 3 2 3 3" xfId="17599"/>
    <cellStyle name="常规 9 2 3 2 3 2 2 3 2 3 3 2" xfId="39133"/>
    <cellStyle name="常规 9 2 3 2 3 2 2 3 2 3 4" xfId="28369"/>
    <cellStyle name="常规 9 2 3 2 3 2 2 3 2 4" xfId="8633"/>
    <cellStyle name="常规 9 2 3 2 3 2 2 3 2 4 2" xfId="19397"/>
    <cellStyle name="常规 9 2 3 2 3 2 2 3 2 4 2 2" xfId="40931"/>
    <cellStyle name="常规 9 2 3 2 3 2 2 3 2 4 3" xfId="30167"/>
    <cellStyle name="常规 9 2 3 2 3 2 2 3 2 5" xfId="14015"/>
    <cellStyle name="常规 9 2 3 2 3 2 2 3 2 5 2" xfId="35549"/>
    <cellStyle name="常规 9 2 3 2 3 2 2 3 2 6" xfId="24785"/>
    <cellStyle name="常规 9 2 3 2 3 2 2 3 3" xfId="4147"/>
    <cellStyle name="常规 9 2 3 2 3 2 2 3 3 2" xfId="9529"/>
    <cellStyle name="常规 9 2 3 2 3 2 2 3 3 2 2" xfId="20293"/>
    <cellStyle name="常规 9 2 3 2 3 2 2 3 3 2 2 2" xfId="41827"/>
    <cellStyle name="常规 9 2 3 2 3 2 2 3 3 2 3" xfId="31063"/>
    <cellStyle name="常规 9 2 3 2 3 2 2 3 3 3" xfId="14911"/>
    <cellStyle name="常规 9 2 3 2 3 2 2 3 3 3 2" xfId="36445"/>
    <cellStyle name="常规 9 2 3 2 3 2 2 3 3 4" xfId="25681"/>
    <cellStyle name="常规 9 2 3 2 3 2 2 3 4" xfId="5939"/>
    <cellStyle name="常规 9 2 3 2 3 2 2 3 4 2" xfId="11321"/>
    <cellStyle name="常规 9 2 3 2 3 2 2 3 4 2 2" xfId="22085"/>
    <cellStyle name="常规 9 2 3 2 3 2 2 3 4 2 2 2" xfId="43619"/>
    <cellStyle name="常规 9 2 3 2 3 2 2 3 4 2 3" xfId="32855"/>
    <cellStyle name="常规 9 2 3 2 3 2 2 3 4 3" xfId="16703"/>
    <cellStyle name="常规 9 2 3 2 3 2 2 3 4 3 2" xfId="38237"/>
    <cellStyle name="常规 9 2 3 2 3 2 2 3 4 4" xfId="27473"/>
    <cellStyle name="常规 9 2 3 2 3 2 2 3 5" xfId="7737"/>
    <cellStyle name="常规 9 2 3 2 3 2 2 3 5 2" xfId="18501"/>
    <cellStyle name="常规 9 2 3 2 3 2 2 3 5 2 2" xfId="40035"/>
    <cellStyle name="常规 9 2 3 2 3 2 2 3 5 3" xfId="29271"/>
    <cellStyle name="常规 9 2 3 2 3 2 2 3 6" xfId="13119"/>
    <cellStyle name="常规 9 2 3 2 3 2 2 3 6 2" xfId="34653"/>
    <cellStyle name="常规 9 2 3 2 3 2 2 3 7" xfId="23889"/>
    <cellStyle name="常规 9 2 3 2 3 2 2 4" xfId="2803"/>
    <cellStyle name="常规 9 2 3 2 3 2 2 4 2" xfId="4595"/>
    <cellStyle name="常规 9 2 3 2 3 2 2 4 2 2" xfId="9977"/>
    <cellStyle name="常规 9 2 3 2 3 2 2 4 2 2 2" xfId="20741"/>
    <cellStyle name="常规 9 2 3 2 3 2 2 4 2 2 2 2" xfId="42275"/>
    <cellStyle name="常规 9 2 3 2 3 2 2 4 2 2 3" xfId="31511"/>
    <cellStyle name="常规 9 2 3 2 3 2 2 4 2 3" xfId="15359"/>
    <cellStyle name="常规 9 2 3 2 3 2 2 4 2 3 2" xfId="36893"/>
    <cellStyle name="常规 9 2 3 2 3 2 2 4 2 4" xfId="26129"/>
    <cellStyle name="常规 9 2 3 2 3 2 2 4 3" xfId="6387"/>
    <cellStyle name="常规 9 2 3 2 3 2 2 4 3 2" xfId="11769"/>
    <cellStyle name="常规 9 2 3 2 3 2 2 4 3 2 2" xfId="22533"/>
    <cellStyle name="常规 9 2 3 2 3 2 2 4 3 2 2 2" xfId="44067"/>
    <cellStyle name="常规 9 2 3 2 3 2 2 4 3 2 3" xfId="33303"/>
    <cellStyle name="常规 9 2 3 2 3 2 2 4 3 3" xfId="17151"/>
    <cellStyle name="常规 9 2 3 2 3 2 2 4 3 3 2" xfId="38685"/>
    <cellStyle name="常规 9 2 3 2 3 2 2 4 3 4" xfId="27921"/>
    <cellStyle name="常规 9 2 3 2 3 2 2 4 4" xfId="8185"/>
    <cellStyle name="常规 9 2 3 2 3 2 2 4 4 2" xfId="18949"/>
    <cellStyle name="常规 9 2 3 2 3 2 2 4 4 2 2" xfId="40483"/>
    <cellStyle name="常规 9 2 3 2 3 2 2 4 4 3" xfId="29719"/>
    <cellStyle name="常规 9 2 3 2 3 2 2 4 5" xfId="13567"/>
    <cellStyle name="常规 9 2 3 2 3 2 2 4 5 2" xfId="35101"/>
    <cellStyle name="常规 9 2 3 2 3 2 2 4 6" xfId="24337"/>
    <cellStyle name="常规 9 2 3 2 3 2 2 5" xfId="3699"/>
    <cellStyle name="常规 9 2 3 2 3 2 2 5 2" xfId="9081"/>
    <cellStyle name="常规 9 2 3 2 3 2 2 5 2 2" xfId="19845"/>
    <cellStyle name="常规 9 2 3 2 3 2 2 5 2 2 2" xfId="41379"/>
    <cellStyle name="常规 9 2 3 2 3 2 2 5 2 3" xfId="30615"/>
    <cellStyle name="常规 9 2 3 2 3 2 2 5 3" xfId="14463"/>
    <cellStyle name="常规 9 2 3 2 3 2 2 5 3 2" xfId="35997"/>
    <cellStyle name="常规 9 2 3 2 3 2 2 5 4" xfId="25233"/>
    <cellStyle name="常规 9 2 3 2 3 2 2 6" xfId="5491"/>
    <cellStyle name="常规 9 2 3 2 3 2 2 6 2" xfId="10873"/>
    <cellStyle name="常规 9 2 3 2 3 2 2 6 2 2" xfId="21637"/>
    <cellStyle name="常规 9 2 3 2 3 2 2 6 2 2 2" xfId="43171"/>
    <cellStyle name="常规 9 2 3 2 3 2 2 6 2 3" xfId="32407"/>
    <cellStyle name="常规 9 2 3 2 3 2 2 6 3" xfId="16255"/>
    <cellStyle name="常规 9 2 3 2 3 2 2 6 3 2" xfId="37789"/>
    <cellStyle name="常规 9 2 3 2 3 2 2 6 4" xfId="27025"/>
    <cellStyle name="常规 9 2 3 2 3 2 2 7" xfId="7289"/>
    <cellStyle name="常规 9 2 3 2 3 2 2 7 2" xfId="18053"/>
    <cellStyle name="常规 9 2 3 2 3 2 2 7 2 2" xfId="39587"/>
    <cellStyle name="常规 9 2 3 2 3 2 2 7 3" xfId="28823"/>
    <cellStyle name="常规 9 2 3 2 3 2 2 8" xfId="12671"/>
    <cellStyle name="常规 9 2 3 2 3 2 2 8 2" xfId="34205"/>
    <cellStyle name="常规 9 2 3 2 3 2 2 9" xfId="23441"/>
    <cellStyle name="常规 9 2 3 2 3 2 3" xfId="2018"/>
    <cellStyle name="常规 9 2 3 2 3 2 3 2" xfId="2467"/>
    <cellStyle name="常规 9 2 3 2 3 2 3 2 2" xfId="3363"/>
    <cellStyle name="常规 9 2 3 2 3 2 3 2 2 2" xfId="5155"/>
    <cellStyle name="常规 9 2 3 2 3 2 3 2 2 2 2" xfId="10537"/>
    <cellStyle name="常规 9 2 3 2 3 2 3 2 2 2 2 2" xfId="21301"/>
    <cellStyle name="常规 9 2 3 2 3 2 3 2 2 2 2 2 2" xfId="42835"/>
    <cellStyle name="常规 9 2 3 2 3 2 3 2 2 2 2 3" xfId="32071"/>
    <cellStyle name="常规 9 2 3 2 3 2 3 2 2 2 3" xfId="15919"/>
    <cellStyle name="常规 9 2 3 2 3 2 3 2 2 2 3 2" xfId="37453"/>
    <cellStyle name="常规 9 2 3 2 3 2 3 2 2 2 4" xfId="26689"/>
    <cellStyle name="常规 9 2 3 2 3 2 3 2 2 3" xfId="6947"/>
    <cellStyle name="常规 9 2 3 2 3 2 3 2 2 3 2" xfId="12329"/>
    <cellStyle name="常规 9 2 3 2 3 2 3 2 2 3 2 2" xfId="23093"/>
    <cellStyle name="常规 9 2 3 2 3 2 3 2 2 3 2 2 2" xfId="44627"/>
    <cellStyle name="常规 9 2 3 2 3 2 3 2 2 3 2 3" xfId="33863"/>
    <cellStyle name="常规 9 2 3 2 3 2 3 2 2 3 3" xfId="17711"/>
    <cellStyle name="常规 9 2 3 2 3 2 3 2 2 3 3 2" xfId="39245"/>
    <cellStyle name="常规 9 2 3 2 3 2 3 2 2 3 4" xfId="28481"/>
    <cellStyle name="常规 9 2 3 2 3 2 3 2 2 4" xfId="8745"/>
    <cellStyle name="常规 9 2 3 2 3 2 3 2 2 4 2" xfId="19509"/>
    <cellStyle name="常规 9 2 3 2 3 2 3 2 2 4 2 2" xfId="41043"/>
    <cellStyle name="常规 9 2 3 2 3 2 3 2 2 4 3" xfId="30279"/>
    <cellStyle name="常规 9 2 3 2 3 2 3 2 2 5" xfId="14127"/>
    <cellStyle name="常规 9 2 3 2 3 2 3 2 2 5 2" xfId="35661"/>
    <cellStyle name="常规 9 2 3 2 3 2 3 2 2 6" xfId="24897"/>
    <cellStyle name="常规 9 2 3 2 3 2 3 2 3" xfId="4259"/>
    <cellStyle name="常规 9 2 3 2 3 2 3 2 3 2" xfId="9641"/>
    <cellStyle name="常规 9 2 3 2 3 2 3 2 3 2 2" xfId="20405"/>
    <cellStyle name="常规 9 2 3 2 3 2 3 2 3 2 2 2" xfId="41939"/>
    <cellStyle name="常规 9 2 3 2 3 2 3 2 3 2 3" xfId="31175"/>
    <cellStyle name="常规 9 2 3 2 3 2 3 2 3 3" xfId="15023"/>
    <cellStyle name="常规 9 2 3 2 3 2 3 2 3 3 2" xfId="36557"/>
    <cellStyle name="常规 9 2 3 2 3 2 3 2 3 4" xfId="25793"/>
    <cellStyle name="常规 9 2 3 2 3 2 3 2 4" xfId="6051"/>
    <cellStyle name="常规 9 2 3 2 3 2 3 2 4 2" xfId="11433"/>
    <cellStyle name="常规 9 2 3 2 3 2 3 2 4 2 2" xfId="22197"/>
    <cellStyle name="常规 9 2 3 2 3 2 3 2 4 2 2 2" xfId="43731"/>
    <cellStyle name="常规 9 2 3 2 3 2 3 2 4 2 3" xfId="32967"/>
    <cellStyle name="常规 9 2 3 2 3 2 3 2 4 3" xfId="16815"/>
    <cellStyle name="常规 9 2 3 2 3 2 3 2 4 3 2" xfId="38349"/>
    <cellStyle name="常规 9 2 3 2 3 2 3 2 4 4" xfId="27585"/>
    <cellStyle name="常规 9 2 3 2 3 2 3 2 5" xfId="7849"/>
    <cellStyle name="常规 9 2 3 2 3 2 3 2 5 2" xfId="18613"/>
    <cellStyle name="常规 9 2 3 2 3 2 3 2 5 2 2" xfId="40147"/>
    <cellStyle name="常规 9 2 3 2 3 2 3 2 5 3" xfId="29383"/>
    <cellStyle name="常规 9 2 3 2 3 2 3 2 6" xfId="13231"/>
    <cellStyle name="常规 9 2 3 2 3 2 3 2 6 2" xfId="34765"/>
    <cellStyle name="常规 9 2 3 2 3 2 3 2 7" xfId="24001"/>
    <cellStyle name="常规 9 2 3 2 3 2 3 3" xfId="2915"/>
    <cellStyle name="常规 9 2 3 2 3 2 3 3 2" xfId="4707"/>
    <cellStyle name="常规 9 2 3 2 3 2 3 3 2 2" xfId="10089"/>
    <cellStyle name="常规 9 2 3 2 3 2 3 3 2 2 2" xfId="20853"/>
    <cellStyle name="常规 9 2 3 2 3 2 3 3 2 2 2 2" xfId="42387"/>
    <cellStyle name="常规 9 2 3 2 3 2 3 3 2 2 3" xfId="31623"/>
    <cellStyle name="常规 9 2 3 2 3 2 3 3 2 3" xfId="15471"/>
    <cellStyle name="常规 9 2 3 2 3 2 3 3 2 3 2" xfId="37005"/>
    <cellStyle name="常规 9 2 3 2 3 2 3 3 2 4" xfId="26241"/>
    <cellStyle name="常规 9 2 3 2 3 2 3 3 3" xfId="6499"/>
    <cellStyle name="常规 9 2 3 2 3 2 3 3 3 2" xfId="11881"/>
    <cellStyle name="常规 9 2 3 2 3 2 3 3 3 2 2" xfId="22645"/>
    <cellStyle name="常规 9 2 3 2 3 2 3 3 3 2 2 2" xfId="44179"/>
    <cellStyle name="常规 9 2 3 2 3 2 3 3 3 2 3" xfId="33415"/>
    <cellStyle name="常规 9 2 3 2 3 2 3 3 3 3" xfId="17263"/>
    <cellStyle name="常规 9 2 3 2 3 2 3 3 3 3 2" xfId="38797"/>
    <cellStyle name="常规 9 2 3 2 3 2 3 3 3 4" xfId="28033"/>
    <cellStyle name="常规 9 2 3 2 3 2 3 3 4" xfId="8297"/>
    <cellStyle name="常规 9 2 3 2 3 2 3 3 4 2" xfId="19061"/>
    <cellStyle name="常规 9 2 3 2 3 2 3 3 4 2 2" xfId="40595"/>
    <cellStyle name="常规 9 2 3 2 3 2 3 3 4 3" xfId="29831"/>
    <cellStyle name="常规 9 2 3 2 3 2 3 3 5" xfId="13679"/>
    <cellStyle name="常规 9 2 3 2 3 2 3 3 5 2" xfId="35213"/>
    <cellStyle name="常规 9 2 3 2 3 2 3 3 6" xfId="24449"/>
    <cellStyle name="常规 9 2 3 2 3 2 3 4" xfId="3811"/>
    <cellStyle name="常规 9 2 3 2 3 2 3 4 2" xfId="9193"/>
    <cellStyle name="常规 9 2 3 2 3 2 3 4 2 2" xfId="19957"/>
    <cellStyle name="常规 9 2 3 2 3 2 3 4 2 2 2" xfId="41491"/>
    <cellStyle name="常规 9 2 3 2 3 2 3 4 2 3" xfId="30727"/>
    <cellStyle name="常规 9 2 3 2 3 2 3 4 3" xfId="14575"/>
    <cellStyle name="常规 9 2 3 2 3 2 3 4 3 2" xfId="36109"/>
    <cellStyle name="常规 9 2 3 2 3 2 3 4 4" xfId="25345"/>
    <cellStyle name="常规 9 2 3 2 3 2 3 5" xfId="5603"/>
    <cellStyle name="常规 9 2 3 2 3 2 3 5 2" xfId="10985"/>
    <cellStyle name="常规 9 2 3 2 3 2 3 5 2 2" xfId="21749"/>
    <cellStyle name="常规 9 2 3 2 3 2 3 5 2 2 2" xfId="43283"/>
    <cellStyle name="常规 9 2 3 2 3 2 3 5 2 3" xfId="32519"/>
    <cellStyle name="常规 9 2 3 2 3 2 3 5 3" xfId="16367"/>
    <cellStyle name="常规 9 2 3 2 3 2 3 5 3 2" xfId="37901"/>
    <cellStyle name="常规 9 2 3 2 3 2 3 5 4" xfId="27137"/>
    <cellStyle name="常规 9 2 3 2 3 2 3 6" xfId="7401"/>
    <cellStyle name="常规 9 2 3 2 3 2 3 6 2" xfId="18165"/>
    <cellStyle name="常规 9 2 3 2 3 2 3 6 2 2" xfId="39699"/>
    <cellStyle name="常规 9 2 3 2 3 2 3 6 3" xfId="28935"/>
    <cellStyle name="常规 9 2 3 2 3 2 3 7" xfId="12783"/>
    <cellStyle name="常规 9 2 3 2 3 2 3 7 2" xfId="34317"/>
    <cellStyle name="常规 9 2 3 2 3 2 3 8" xfId="23553"/>
    <cellStyle name="常规 9 2 3 2 3 2 4" xfId="2243"/>
    <cellStyle name="常规 9 2 3 2 3 2 4 2" xfId="3139"/>
    <cellStyle name="常规 9 2 3 2 3 2 4 2 2" xfId="4931"/>
    <cellStyle name="常规 9 2 3 2 3 2 4 2 2 2" xfId="10313"/>
    <cellStyle name="常规 9 2 3 2 3 2 4 2 2 2 2" xfId="21077"/>
    <cellStyle name="常规 9 2 3 2 3 2 4 2 2 2 2 2" xfId="42611"/>
    <cellStyle name="常规 9 2 3 2 3 2 4 2 2 2 3" xfId="31847"/>
    <cellStyle name="常规 9 2 3 2 3 2 4 2 2 3" xfId="15695"/>
    <cellStyle name="常规 9 2 3 2 3 2 4 2 2 3 2" xfId="37229"/>
    <cellStyle name="常规 9 2 3 2 3 2 4 2 2 4" xfId="26465"/>
    <cellStyle name="常规 9 2 3 2 3 2 4 2 3" xfId="6723"/>
    <cellStyle name="常规 9 2 3 2 3 2 4 2 3 2" xfId="12105"/>
    <cellStyle name="常规 9 2 3 2 3 2 4 2 3 2 2" xfId="22869"/>
    <cellStyle name="常规 9 2 3 2 3 2 4 2 3 2 2 2" xfId="44403"/>
    <cellStyle name="常规 9 2 3 2 3 2 4 2 3 2 3" xfId="33639"/>
    <cellStyle name="常规 9 2 3 2 3 2 4 2 3 3" xfId="17487"/>
    <cellStyle name="常规 9 2 3 2 3 2 4 2 3 3 2" xfId="39021"/>
    <cellStyle name="常规 9 2 3 2 3 2 4 2 3 4" xfId="28257"/>
    <cellStyle name="常规 9 2 3 2 3 2 4 2 4" xfId="8521"/>
    <cellStyle name="常规 9 2 3 2 3 2 4 2 4 2" xfId="19285"/>
    <cellStyle name="常规 9 2 3 2 3 2 4 2 4 2 2" xfId="40819"/>
    <cellStyle name="常规 9 2 3 2 3 2 4 2 4 3" xfId="30055"/>
    <cellStyle name="常规 9 2 3 2 3 2 4 2 5" xfId="13903"/>
    <cellStyle name="常规 9 2 3 2 3 2 4 2 5 2" xfId="35437"/>
    <cellStyle name="常规 9 2 3 2 3 2 4 2 6" xfId="24673"/>
    <cellStyle name="常规 9 2 3 2 3 2 4 3" xfId="4035"/>
    <cellStyle name="常规 9 2 3 2 3 2 4 3 2" xfId="9417"/>
    <cellStyle name="常规 9 2 3 2 3 2 4 3 2 2" xfId="20181"/>
    <cellStyle name="常规 9 2 3 2 3 2 4 3 2 2 2" xfId="41715"/>
    <cellStyle name="常规 9 2 3 2 3 2 4 3 2 3" xfId="30951"/>
    <cellStyle name="常规 9 2 3 2 3 2 4 3 3" xfId="14799"/>
    <cellStyle name="常规 9 2 3 2 3 2 4 3 3 2" xfId="36333"/>
    <cellStyle name="常规 9 2 3 2 3 2 4 3 4" xfId="25569"/>
    <cellStyle name="常规 9 2 3 2 3 2 4 4" xfId="5827"/>
    <cellStyle name="常规 9 2 3 2 3 2 4 4 2" xfId="11209"/>
    <cellStyle name="常规 9 2 3 2 3 2 4 4 2 2" xfId="21973"/>
    <cellStyle name="常规 9 2 3 2 3 2 4 4 2 2 2" xfId="43507"/>
    <cellStyle name="常规 9 2 3 2 3 2 4 4 2 3" xfId="32743"/>
    <cellStyle name="常规 9 2 3 2 3 2 4 4 3" xfId="16591"/>
    <cellStyle name="常规 9 2 3 2 3 2 4 4 3 2" xfId="38125"/>
    <cellStyle name="常规 9 2 3 2 3 2 4 4 4" xfId="27361"/>
    <cellStyle name="常规 9 2 3 2 3 2 4 5" xfId="7625"/>
    <cellStyle name="常规 9 2 3 2 3 2 4 5 2" xfId="18389"/>
    <cellStyle name="常规 9 2 3 2 3 2 4 5 2 2" xfId="39923"/>
    <cellStyle name="常规 9 2 3 2 3 2 4 5 3" xfId="29159"/>
    <cellStyle name="常规 9 2 3 2 3 2 4 6" xfId="13007"/>
    <cellStyle name="常规 9 2 3 2 3 2 4 6 2" xfId="34541"/>
    <cellStyle name="常规 9 2 3 2 3 2 4 7" xfId="23777"/>
    <cellStyle name="常规 9 2 3 2 3 2 5" xfId="2691"/>
    <cellStyle name="常规 9 2 3 2 3 2 5 2" xfId="4483"/>
    <cellStyle name="常规 9 2 3 2 3 2 5 2 2" xfId="9865"/>
    <cellStyle name="常规 9 2 3 2 3 2 5 2 2 2" xfId="20629"/>
    <cellStyle name="常规 9 2 3 2 3 2 5 2 2 2 2" xfId="42163"/>
    <cellStyle name="常规 9 2 3 2 3 2 5 2 2 3" xfId="31399"/>
    <cellStyle name="常规 9 2 3 2 3 2 5 2 3" xfId="15247"/>
    <cellStyle name="常规 9 2 3 2 3 2 5 2 3 2" xfId="36781"/>
    <cellStyle name="常规 9 2 3 2 3 2 5 2 4" xfId="26017"/>
    <cellStyle name="常规 9 2 3 2 3 2 5 3" xfId="6275"/>
    <cellStyle name="常规 9 2 3 2 3 2 5 3 2" xfId="11657"/>
    <cellStyle name="常规 9 2 3 2 3 2 5 3 2 2" xfId="22421"/>
    <cellStyle name="常规 9 2 3 2 3 2 5 3 2 2 2" xfId="43955"/>
    <cellStyle name="常规 9 2 3 2 3 2 5 3 2 3" xfId="33191"/>
    <cellStyle name="常规 9 2 3 2 3 2 5 3 3" xfId="17039"/>
    <cellStyle name="常规 9 2 3 2 3 2 5 3 3 2" xfId="38573"/>
    <cellStyle name="常规 9 2 3 2 3 2 5 3 4" xfId="27809"/>
    <cellStyle name="常规 9 2 3 2 3 2 5 4" xfId="8073"/>
    <cellStyle name="常规 9 2 3 2 3 2 5 4 2" xfId="18837"/>
    <cellStyle name="常规 9 2 3 2 3 2 5 4 2 2" xfId="40371"/>
    <cellStyle name="常规 9 2 3 2 3 2 5 4 3" xfId="29607"/>
    <cellStyle name="常规 9 2 3 2 3 2 5 5" xfId="13455"/>
    <cellStyle name="常规 9 2 3 2 3 2 5 5 2" xfId="34989"/>
    <cellStyle name="常规 9 2 3 2 3 2 5 6" xfId="24225"/>
    <cellStyle name="常规 9 2 3 2 3 2 6" xfId="3587"/>
    <cellStyle name="常规 9 2 3 2 3 2 6 2" xfId="8969"/>
    <cellStyle name="常规 9 2 3 2 3 2 6 2 2" xfId="19733"/>
    <cellStyle name="常规 9 2 3 2 3 2 6 2 2 2" xfId="41267"/>
    <cellStyle name="常规 9 2 3 2 3 2 6 2 3" xfId="30503"/>
    <cellStyle name="常规 9 2 3 2 3 2 6 3" xfId="14351"/>
    <cellStyle name="常规 9 2 3 2 3 2 6 3 2" xfId="35885"/>
    <cellStyle name="常规 9 2 3 2 3 2 6 4" xfId="25121"/>
    <cellStyle name="常规 9 2 3 2 3 2 7" xfId="5379"/>
    <cellStyle name="常规 9 2 3 2 3 2 7 2" xfId="10761"/>
    <cellStyle name="常规 9 2 3 2 3 2 7 2 2" xfId="21525"/>
    <cellStyle name="常规 9 2 3 2 3 2 7 2 2 2" xfId="43059"/>
    <cellStyle name="常规 9 2 3 2 3 2 7 2 3" xfId="32295"/>
    <cellStyle name="常规 9 2 3 2 3 2 7 3" xfId="16143"/>
    <cellStyle name="常规 9 2 3 2 3 2 7 3 2" xfId="37677"/>
    <cellStyle name="常规 9 2 3 2 3 2 7 4" xfId="26913"/>
    <cellStyle name="常规 9 2 3 2 3 2 8" xfId="7177"/>
    <cellStyle name="常规 9 2 3 2 3 2 8 2" xfId="17941"/>
    <cellStyle name="常规 9 2 3 2 3 2 8 2 2" xfId="39475"/>
    <cellStyle name="常规 9 2 3 2 3 2 8 3" xfId="28711"/>
    <cellStyle name="常规 9 2 3 2 3 2 9" xfId="12559"/>
    <cellStyle name="常规 9 2 3 2 3 2 9 2" xfId="34093"/>
    <cellStyle name="常规 9 2 3 2 3 3" xfId="1850"/>
    <cellStyle name="常规 9 2 3 2 3 3 2" xfId="2074"/>
    <cellStyle name="常规 9 2 3 2 3 3 2 2" xfId="2523"/>
    <cellStyle name="常规 9 2 3 2 3 3 2 2 2" xfId="3419"/>
    <cellStyle name="常规 9 2 3 2 3 3 2 2 2 2" xfId="5211"/>
    <cellStyle name="常规 9 2 3 2 3 3 2 2 2 2 2" xfId="10593"/>
    <cellStyle name="常规 9 2 3 2 3 3 2 2 2 2 2 2" xfId="21357"/>
    <cellStyle name="常规 9 2 3 2 3 3 2 2 2 2 2 2 2" xfId="42891"/>
    <cellStyle name="常规 9 2 3 2 3 3 2 2 2 2 2 3" xfId="32127"/>
    <cellStyle name="常规 9 2 3 2 3 3 2 2 2 2 3" xfId="15975"/>
    <cellStyle name="常规 9 2 3 2 3 3 2 2 2 2 3 2" xfId="37509"/>
    <cellStyle name="常规 9 2 3 2 3 3 2 2 2 2 4" xfId="26745"/>
    <cellStyle name="常规 9 2 3 2 3 3 2 2 2 3" xfId="7003"/>
    <cellStyle name="常规 9 2 3 2 3 3 2 2 2 3 2" xfId="12385"/>
    <cellStyle name="常规 9 2 3 2 3 3 2 2 2 3 2 2" xfId="23149"/>
    <cellStyle name="常规 9 2 3 2 3 3 2 2 2 3 2 2 2" xfId="44683"/>
    <cellStyle name="常规 9 2 3 2 3 3 2 2 2 3 2 3" xfId="33919"/>
    <cellStyle name="常规 9 2 3 2 3 3 2 2 2 3 3" xfId="17767"/>
    <cellStyle name="常规 9 2 3 2 3 3 2 2 2 3 3 2" xfId="39301"/>
    <cellStyle name="常规 9 2 3 2 3 3 2 2 2 3 4" xfId="28537"/>
    <cellStyle name="常规 9 2 3 2 3 3 2 2 2 4" xfId="8801"/>
    <cellStyle name="常规 9 2 3 2 3 3 2 2 2 4 2" xfId="19565"/>
    <cellStyle name="常规 9 2 3 2 3 3 2 2 2 4 2 2" xfId="41099"/>
    <cellStyle name="常规 9 2 3 2 3 3 2 2 2 4 3" xfId="30335"/>
    <cellStyle name="常规 9 2 3 2 3 3 2 2 2 5" xfId="14183"/>
    <cellStyle name="常规 9 2 3 2 3 3 2 2 2 5 2" xfId="35717"/>
    <cellStyle name="常规 9 2 3 2 3 3 2 2 2 6" xfId="24953"/>
    <cellStyle name="常规 9 2 3 2 3 3 2 2 3" xfId="4315"/>
    <cellStyle name="常规 9 2 3 2 3 3 2 2 3 2" xfId="9697"/>
    <cellStyle name="常规 9 2 3 2 3 3 2 2 3 2 2" xfId="20461"/>
    <cellStyle name="常规 9 2 3 2 3 3 2 2 3 2 2 2" xfId="41995"/>
    <cellStyle name="常规 9 2 3 2 3 3 2 2 3 2 3" xfId="31231"/>
    <cellStyle name="常规 9 2 3 2 3 3 2 2 3 3" xfId="15079"/>
    <cellStyle name="常规 9 2 3 2 3 3 2 2 3 3 2" xfId="36613"/>
    <cellStyle name="常规 9 2 3 2 3 3 2 2 3 4" xfId="25849"/>
    <cellStyle name="常规 9 2 3 2 3 3 2 2 4" xfId="6107"/>
    <cellStyle name="常规 9 2 3 2 3 3 2 2 4 2" xfId="11489"/>
    <cellStyle name="常规 9 2 3 2 3 3 2 2 4 2 2" xfId="22253"/>
    <cellStyle name="常规 9 2 3 2 3 3 2 2 4 2 2 2" xfId="43787"/>
    <cellStyle name="常规 9 2 3 2 3 3 2 2 4 2 3" xfId="33023"/>
    <cellStyle name="常规 9 2 3 2 3 3 2 2 4 3" xfId="16871"/>
    <cellStyle name="常规 9 2 3 2 3 3 2 2 4 3 2" xfId="38405"/>
    <cellStyle name="常规 9 2 3 2 3 3 2 2 4 4" xfId="27641"/>
    <cellStyle name="常规 9 2 3 2 3 3 2 2 5" xfId="7905"/>
    <cellStyle name="常规 9 2 3 2 3 3 2 2 5 2" xfId="18669"/>
    <cellStyle name="常规 9 2 3 2 3 3 2 2 5 2 2" xfId="40203"/>
    <cellStyle name="常规 9 2 3 2 3 3 2 2 5 3" xfId="29439"/>
    <cellStyle name="常规 9 2 3 2 3 3 2 2 6" xfId="13287"/>
    <cellStyle name="常规 9 2 3 2 3 3 2 2 6 2" xfId="34821"/>
    <cellStyle name="常规 9 2 3 2 3 3 2 2 7" xfId="24057"/>
    <cellStyle name="常规 9 2 3 2 3 3 2 3" xfId="2971"/>
    <cellStyle name="常规 9 2 3 2 3 3 2 3 2" xfId="4763"/>
    <cellStyle name="常规 9 2 3 2 3 3 2 3 2 2" xfId="10145"/>
    <cellStyle name="常规 9 2 3 2 3 3 2 3 2 2 2" xfId="20909"/>
    <cellStyle name="常规 9 2 3 2 3 3 2 3 2 2 2 2" xfId="42443"/>
    <cellStyle name="常规 9 2 3 2 3 3 2 3 2 2 3" xfId="31679"/>
    <cellStyle name="常规 9 2 3 2 3 3 2 3 2 3" xfId="15527"/>
    <cellStyle name="常规 9 2 3 2 3 3 2 3 2 3 2" xfId="37061"/>
    <cellStyle name="常规 9 2 3 2 3 3 2 3 2 4" xfId="26297"/>
    <cellStyle name="常规 9 2 3 2 3 3 2 3 3" xfId="6555"/>
    <cellStyle name="常规 9 2 3 2 3 3 2 3 3 2" xfId="11937"/>
    <cellStyle name="常规 9 2 3 2 3 3 2 3 3 2 2" xfId="22701"/>
    <cellStyle name="常规 9 2 3 2 3 3 2 3 3 2 2 2" xfId="44235"/>
    <cellStyle name="常规 9 2 3 2 3 3 2 3 3 2 3" xfId="33471"/>
    <cellStyle name="常规 9 2 3 2 3 3 2 3 3 3" xfId="17319"/>
    <cellStyle name="常规 9 2 3 2 3 3 2 3 3 3 2" xfId="38853"/>
    <cellStyle name="常规 9 2 3 2 3 3 2 3 3 4" xfId="28089"/>
    <cellStyle name="常规 9 2 3 2 3 3 2 3 4" xfId="8353"/>
    <cellStyle name="常规 9 2 3 2 3 3 2 3 4 2" xfId="19117"/>
    <cellStyle name="常规 9 2 3 2 3 3 2 3 4 2 2" xfId="40651"/>
    <cellStyle name="常规 9 2 3 2 3 3 2 3 4 3" xfId="29887"/>
    <cellStyle name="常规 9 2 3 2 3 3 2 3 5" xfId="13735"/>
    <cellStyle name="常规 9 2 3 2 3 3 2 3 5 2" xfId="35269"/>
    <cellStyle name="常规 9 2 3 2 3 3 2 3 6" xfId="24505"/>
    <cellStyle name="常规 9 2 3 2 3 3 2 4" xfId="3867"/>
    <cellStyle name="常规 9 2 3 2 3 3 2 4 2" xfId="9249"/>
    <cellStyle name="常规 9 2 3 2 3 3 2 4 2 2" xfId="20013"/>
    <cellStyle name="常规 9 2 3 2 3 3 2 4 2 2 2" xfId="41547"/>
    <cellStyle name="常规 9 2 3 2 3 3 2 4 2 3" xfId="30783"/>
    <cellStyle name="常规 9 2 3 2 3 3 2 4 3" xfId="14631"/>
    <cellStyle name="常规 9 2 3 2 3 3 2 4 3 2" xfId="36165"/>
    <cellStyle name="常规 9 2 3 2 3 3 2 4 4" xfId="25401"/>
    <cellStyle name="常规 9 2 3 2 3 3 2 5" xfId="5659"/>
    <cellStyle name="常规 9 2 3 2 3 3 2 5 2" xfId="11041"/>
    <cellStyle name="常规 9 2 3 2 3 3 2 5 2 2" xfId="21805"/>
    <cellStyle name="常规 9 2 3 2 3 3 2 5 2 2 2" xfId="43339"/>
    <cellStyle name="常规 9 2 3 2 3 3 2 5 2 3" xfId="32575"/>
    <cellStyle name="常规 9 2 3 2 3 3 2 5 3" xfId="16423"/>
    <cellStyle name="常规 9 2 3 2 3 3 2 5 3 2" xfId="37957"/>
    <cellStyle name="常规 9 2 3 2 3 3 2 5 4" xfId="27193"/>
    <cellStyle name="常规 9 2 3 2 3 3 2 6" xfId="7457"/>
    <cellStyle name="常规 9 2 3 2 3 3 2 6 2" xfId="18221"/>
    <cellStyle name="常规 9 2 3 2 3 3 2 6 2 2" xfId="39755"/>
    <cellStyle name="常规 9 2 3 2 3 3 2 6 3" xfId="28991"/>
    <cellStyle name="常规 9 2 3 2 3 3 2 7" xfId="12839"/>
    <cellStyle name="常规 9 2 3 2 3 3 2 7 2" xfId="34373"/>
    <cellStyle name="常规 9 2 3 2 3 3 2 8" xfId="23609"/>
    <cellStyle name="常规 9 2 3 2 3 3 3" xfId="2299"/>
    <cellStyle name="常规 9 2 3 2 3 3 3 2" xfId="3195"/>
    <cellStyle name="常规 9 2 3 2 3 3 3 2 2" xfId="4987"/>
    <cellStyle name="常规 9 2 3 2 3 3 3 2 2 2" xfId="10369"/>
    <cellStyle name="常规 9 2 3 2 3 3 3 2 2 2 2" xfId="21133"/>
    <cellStyle name="常规 9 2 3 2 3 3 3 2 2 2 2 2" xfId="42667"/>
    <cellStyle name="常规 9 2 3 2 3 3 3 2 2 2 3" xfId="31903"/>
    <cellStyle name="常规 9 2 3 2 3 3 3 2 2 3" xfId="15751"/>
    <cellStyle name="常规 9 2 3 2 3 3 3 2 2 3 2" xfId="37285"/>
    <cellStyle name="常规 9 2 3 2 3 3 3 2 2 4" xfId="26521"/>
    <cellStyle name="常规 9 2 3 2 3 3 3 2 3" xfId="6779"/>
    <cellStyle name="常规 9 2 3 2 3 3 3 2 3 2" xfId="12161"/>
    <cellStyle name="常规 9 2 3 2 3 3 3 2 3 2 2" xfId="22925"/>
    <cellStyle name="常规 9 2 3 2 3 3 3 2 3 2 2 2" xfId="44459"/>
    <cellStyle name="常规 9 2 3 2 3 3 3 2 3 2 3" xfId="33695"/>
    <cellStyle name="常规 9 2 3 2 3 3 3 2 3 3" xfId="17543"/>
    <cellStyle name="常规 9 2 3 2 3 3 3 2 3 3 2" xfId="39077"/>
    <cellStyle name="常规 9 2 3 2 3 3 3 2 3 4" xfId="28313"/>
    <cellStyle name="常规 9 2 3 2 3 3 3 2 4" xfId="8577"/>
    <cellStyle name="常规 9 2 3 2 3 3 3 2 4 2" xfId="19341"/>
    <cellStyle name="常规 9 2 3 2 3 3 3 2 4 2 2" xfId="40875"/>
    <cellStyle name="常规 9 2 3 2 3 3 3 2 4 3" xfId="30111"/>
    <cellStyle name="常规 9 2 3 2 3 3 3 2 5" xfId="13959"/>
    <cellStyle name="常规 9 2 3 2 3 3 3 2 5 2" xfId="35493"/>
    <cellStyle name="常规 9 2 3 2 3 3 3 2 6" xfId="24729"/>
    <cellStyle name="常规 9 2 3 2 3 3 3 3" xfId="4091"/>
    <cellStyle name="常规 9 2 3 2 3 3 3 3 2" xfId="9473"/>
    <cellStyle name="常规 9 2 3 2 3 3 3 3 2 2" xfId="20237"/>
    <cellStyle name="常规 9 2 3 2 3 3 3 3 2 2 2" xfId="41771"/>
    <cellStyle name="常规 9 2 3 2 3 3 3 3 2 3" xfId="31007"/>
    <cellStyle name="常规 9 2 3 2 3 3 3 3 3" xfId="14855"/>
    <cellStyle name="常规 9 2 3 2 3 3 3 3 3 2" xfId="36389"/>
    <cellStyle name="常规 9 2 3 2 3 3 3 3 4" xfId="25625"/>
    <cellStyle name="常规 9 2 3 2 3 3 3 4" xfId="5883"/>
    <cellStyle name="常规 9 2 3 2 3 3 3 4 2" xfId="11265"/>
    <cellStyle name="常规 9 2 3 2 3 3 3 4 2 2" xfId="22029"/>
    <cellStyle name="常规 9 2 3 2 3 3 3 4 2 2 2" xfId="43563"/>
    <cellStyle name="常规 9 2 3 2 3 3 3 4 2 3" xfId="32799"/>
    <cellStyle name="常规 9 2 3 2 3 3 3 4 3" xfId="16647"/>
    <cellStyle name="常规 9 2 3 2 3 3 3 4 3 2" xfId="38181"/>
    <cellStyle name="常规 9 2 3 2 3 3 3 4 4" xfId="27417"/>
    <cellStyle name="常规 9 2 3 2 3 3 3 5" xfId="7681"/>
    <cellStyle name="常规 9 2 3 2 3 3 3 5 2" xfId="18445"/>
    <cellStyle name="常规 9 2 3 2 3 3 3 5 2 2" xfId="39979"/>
    <cellStyle name="常规 9 2 3 2 3 3 3 5 3" xfId="29215"/>
    <cellStyle name="常规 9 2 3 2 3 3 3 6" xfId="13063"/>
    <cellStyle name="常规 9 2 3 2 3 3 3 6 2" xfId="34597"/>
    <cellStyle name="常规 9 2 3 2 3 3 3 7" xfId="23833"/>
    <cellStyle name="常规 9 2 3 2 3 3 4" xfId="2747"/>
    <cellStyle name="常规 9 2 3 2 3 3 4 2" xfId="4539"/>
    <cellStyle name="常规 9 2 3 2 3 3 4 2 2" xfId="9921"/>
    <cellStyle name="常规 9 2 3 2 3 3 4 2 2 2" xfId="20685"/>
    <cellStyle name="常规 9 2 3 2 3 3 4 2 2 2 2" xfId="42219"/>
    <cellStyle name="常规 9 2 3 2 3 3 4 2 2 3" xfId="31455"/>
    <cellStyle name="常规 9 2 3 2 3 3 4 2 3" xfId="15303"/>
    <cellStyle name="常规 9 2 3 2 3 3 4 2 3 2" xfId="36837"/>
    <cellStyle name="常规 9 2 3 2 3 3 4 2 4" xfId="26073"/>
    <cellStyle name="常规 9 2 3 2 3 3 4 3" xfId="6331"/>
    <cellStyle name="常规 9 2 3 2 3 3 4 3 2" xfId="11713"/>
    <cellStyle name="常规 9 2 3 2 3 3 4 3 2 2" xfId="22477"/>
    <cellStyle name="常规 9 2 3 2 3 3 4 3 2 2 2" xfId="44011"/>
    <cellStyle name="常规 9 2 3 2 3 3 4 3 2 3" xfId="33247"/>
    <cellStyle name="常规 9 2 3 2 3 3 4 3 3" xfId="17095"/>
    <cellStyle name="常规 9 2 3 2 3 3 4 3 3 2" xfId="38629"/>
    <cellStyle name="常规 9 2 3 2 3 3 4 3 4" xfId="27865"/>
    <cellStyle name="常规 9 2 3 2 3 3 4 4" xfId="8129"/>
    <cellStyle name="常规 9 2 3 2 3 3 4 4 2" xfId="18893"/>
    <cellStyle name="常规 9 2 3 2 3 3 4 4 2 2" xfId="40427"/>
    <cellStyle name="常规 9 2 3 2 3 3 4 4 3" xfId="29663"/>
    <cellStyle name="常规 9 2 3 2 3 3 4 5" xfId="13511"/>
    <cellStyle name="常规 9 2 3 2 3 3 4 5 2" xfId="35045"/>
    <cellStyle name="常规 9 2 3 2 3 3 4 6" xfId="24281"/>
    <cellStyle name="常规 9 2 3 2 3 3 5" xfId="3643"/>
    <cellStyle name="常规 9 2 3 2 3 3 5 2" xfId="9025"/>
    <cellStyle name="常规 9 2 3 2 3 3 5 2 2" xfId="19789"/>
    <cellStyle name="常规 9 2 3 2 3 3 5 2 2 2" xfId="41323"/>
    <cellStyle name="常规 9 2 3 2 3 3 5 2 3" xfId="30559"/>
    <cellStyle name="常规 9 2 3 2 3 3 5 3" xfId="14407"/>
    <cellStyle name="常规 9 2 3 2 3 3 5 3 2" xfId="35941"/>
    <cellStyle name="常规 9 2 3 2 3 3 5 4" xfId="25177"/>
    <cellStyle name="常规 9 2 3 2 3 3 6" xfId="5435"/>
    <cellStyle name="常规 9 2 3 2 3 3 6 2" xfId="10817"/>
    <cellStyle name="常规 9 2 3 2 3 3 6 2 2" xfId="21581"/>
    <cellStyle name="常规 9 2 3 2 3 3 6 2 2 2" xfId="43115"/>
    <cellStyle name="常规 9 2 3 2 3 3 6 2 3" xfId="32351"/>
    <cellStyle name="常规 9 2 3 2 3 3 6 3" xfId="16199"/>
    <cellStyle name="常规 9 2 3 2 3 3 6 3 2" xfId="37733"/>
    <cellStyle name="常规 9 2 3 2 3 3 6 4" xfId="26969"/>
    <cellStyle name="常规 9 2 3 2 3 3 7" xfId="7233"/>
    <cellStyle name="常规 9 2 3 2 3 3 7 2" xfId="17997"/>
    <cellStyle name="常规 9 2 3 2 3 3 7 2 2" xfId="39531"/>
    <cellStyle name="常规 9 2 3 2 3 3 7 3" xfId="28767"/>
    <cellStyle name="常规 9 2 3 2 3 3 8" xfId="12615"/>
    <cellStyle name="常规 9 2 3 2 3 3 8 2" xfId="34149"/>
    <cellStyle name="常规 9 2 3 2 3 3 9" xfId="23385"/>
    <cellStyle name="常规 9 2 3 2 3 4" xfId="1962"/>
    <cellStyle name="常规 9 2 3 2 3 4 2" xfId="2411"/>
    <cellStyle name="常规 9 2 3 2 3 4 2 2" xfId="3307"/>
    <cellStyle name="常规 9 2 3 2 3 4 2 2 2" xfId="5099"/>
    <cellStyle name="常规 9 2 3 2 3 4 2 2 2 2" xfId="10481"/>
    <cellStyle name="常规 9 2 3 2 3 4 2 2 2 2 2" xfId="21245"/>
    <cellStyle name="常规 9 2 3 2 3 4 2 2 2 2 2 2" xfId="42779"/>
    <cellStyle name="常规 9 2 3 2 3 4 2 2 2 2 3" xfId="32015"/>
    <cellStyle name="常规 9 2 3 2 3 4 2 2 2 3" xfId="15863"/>
    <cellStyle name="常规 9 2 3 2 3 4 2 2 2 3 2" xfId="37397"/>
    <cellStyle name="常规 9 2 3 2 3 4 2 2 2 4" xfId="26633"/>
    <cellStyle name="常规 9 2 3 2 3 4 2 2 3" xfId="6891"/>
    <cellStyle name="常规 9 2 3 2 3 4 2 2 3 2" xfId="12273"/>
    <cellStyle name="常规 9 2 3 2 3 4 2 2 3 2 2" xfId="23037"/>
    <cellStyle name="常规 9 2 3 2 3 4 2 2 3 2 2 2" xfId="44571"/>
    <cellStyle name="常规 9 2 3 2 3 4 2 2 3 2 3" xfId="33807"/>
    <cellStyle name="常规 9 2 3 2 3 4 2 2 3 3" xfId="17655"/>
    <cellStyle name="常规 9 2 3 2 3 4 2 2 3 3 2" xfId="39189"/>
    <cellStyle name="常规 9 2 3 2 3 4 2 2 3 4" xfId="28425"/>
    <cellStyle name="常规 9 2 3 2 3 4 2 2 4" xfId="8689"/>
    <cellStyle name="常规 9 2 3 2 3 4 2 2 4 2" xfId="19453"/>
    <cellStyle name="常规 9 2 3 2 3 4 2 2 4 2 2" xfId="40987"/>
    <cellStyle name="常规 9 2 3 2 3 4 2 2 4 3" xfId="30223"/>
    <cellStyle name="常规 9 2 3 2 3 4 2 2 5" xfId="14071"/>
    <cellStyle name="常规 9 2 3 2 3 4 2 2 5 2" xfId="35605"/>
    <cellStyle name="常规 9 2 3 2 3 4 2 2 6" xfId="24841"/>
    <cellStyle name="常规 9 2 3 2 3 4 2 3" xfId="4203"/>
    <cellStyle name="常规 9 2 3 2 3 4 2 3 2" xfId="9585"/>
    <cellStyle name="常规 9 2 3 2 3 4 2 3 2 2" xfId="20349"/>
    <cellStyle name="常规 9 2 3 2 3 4 2 3 2 2 2" xfId="41883"/>
    <cellStyle name="常规 9 2 3 2 3 4 2 3 2 3" xfId="31119"/>
    <cellStyle name="常规 9 2 3 2 3 4 2 3 3" xfId="14967"/>
    <cellStyle name="常规 9 2 3 2 3 4 2 3 3 2" xfId="36501"/>
    <cellStyle name="常规 9 2 3 2 3 4 2 3 4" xfId="25737"/>
    <cellStyle name="常规 9 2 3 2 3 4 2 4" xfId="5995"/>
    <cellStyle name="常规 9 2 3 2 3 4 2 4 2" xfId="11377"/>
    <cellStyle name="常规 9 2 3 2 3 4 2 4 2 2" xfId="22141"/>
    <cellStyle name="常规 9 2 3 2 3 4 2 4 2 2 2" xfId="43675"/>
    <cellStyle name="常规 9 2 3 2 3 4 2 4 2 3" xfId="32911"/>
    <cellStyle name="常规 9 2 3 2 3 4 2 4 3" xfId="16759"/>
    <cellStyle name="常规 9 2 3 2 3 4 2 4 3 2" xfId="38293"/>
    <cellStyle name="常规 9 2 3 2 3 4 2 4 4" xfId="27529"/>
    <cellStyle name="常规 9 2 3 2 3 4 2 5" xfId="7793"/>
    <cellStyle name="常规 9 2 3 2 3 4 2 5 2" xfId="18557"/>
    <cellStyle name="常规 9 2 3 2 3 4 2 5 2 2" xfId="40091"/>
    <cellStyle name="常规 9 2 3 2 3 4 2 5 3" xfId="29327"/>
    <cellStyle name="常规 9 2 3 2 3 4 2 6" xfId="13175"/>
    <cellStyle name="常规 9 2 3 2 3 4 2 6 2" xfId="34709"/>
    <cellStyle name="常规 9 2 3 2 3 4 2 7" xfId="23945"/>
    <cellStyle name="常规 9 2 3 2 3 4 3" xfId="2859"/>
    <cellStyle name="常规 9 2 3 2 3 4 3 2" xfId="4651"/>
    <cellStyle name="常规 9 2 3 2 3 4 3 2 2" xfId="10033"/>
    <cellStyle name="常规 9 2 3 2 3 4 3 2 2 2" xfId="20797"/>
    <cellStyle name="常规 9 2 3 2 3 4 3 2 2 2 2" xfId="42331"/>
    <cellStyle name="常规 9 2 3 2 3 4 3 2 2 3" xfId="31567"/>
    <cellStyle name="常规 9 2 3 2 3 4 3 2 3" xfId="15415"/>
    <cellStyle name="常规 9 2 3 2 3 4 3 2 3 2" xfId="36949"/>
    <cellStyle name="常规 9 2 3 2 3 4 3 2 4" xfId="26185"/>
    <cellStyle name="常规 9 2 3 2 3 4 3 3" xfId="6443"/>
    <cellStyle name="常规 9 2 3 2 3 4 3 3 2" xfId="11825"/>
    <cellStyle name="常规 9 2 3 2 3 4 3 3 2 2" xfId="22589"/>
    <cellStyle name="常规 9 2 3 2 3 4 3 3 2 2 2" xfId="44123"/>
    <cellStyle name="常规 9 2 3 2 3 4 3 3 2 3" xfId="33359"/>
    <cellStyle name="常规 9 2 3 2 3 4 3 3 3" xfId="17207"/>
    <cellStyle name="常规 9 2 3 2 3 4 3 3 3 2" xfId="38741"/>
    <cellStyle name="常规 9 2 3 2 3 4 3 3 4" xfId="27977"/>
    <cellStyle name="常规 9 2 3 2 3 4 3 4" xfId="8241"/>
    <cellStyle name="常规 9 2 3 2 3 4 3 4 2" xfId="19005"/>
    <cellStyle name="常规 9 2 3 2 3 4 3 4 2 2" xfId="40539"/>
    <cellStyle name="常规 9 2 3 2 3 4 3 4 3" xfId="29775"/>
    <cellStyle name="常规 9 2 3 2 3 4 3 5" xfId="13623"/>
    <cellStyle name="常规 9 2 3 2 3 4 3 5 2" xfId="35157"/>
    <cellStyle name="常规 9 2 3 2 3 4 3 6" xfId="24393"/>
    <cellStyle name="常规 9 2 3 2 3 4 4" xfId="3755"/>
    <cellStyle name="常规 9 2 3 2 3 4 4 2" xfId="9137"/>
    <cellStyle name="常规 9 2 3 2 3 4 4 2 2" xfId="19901"/>
    <cellStyle name="常规 9 2 3 2 3 4 4 2 2 2" xfId="41435"/>
    <cellStyle name="常规 9 2 3 2 3 4 4 2 3" xfId="30671"/>
    <cellStyle name="常规 9 2 3 2 3 4 4 3" xfId="14519"/>
    <cellStyle name="常规 9 2 3 2 3 4 4 3 2" xfId="36053"/>
    <cellStyle name="常规 9 2 3 2 3 4 4 4" xfId="25289"/>
    <cellStyle name="常规 9 2 3 2 3 4 5" xfId="5547"/>
    <cellStyle name="常规 9 2 3 2 3 4 5 2" xfId="10929"/>
    <cellStyle name="常规 9 2 3 2 3 4 5 2 2" xfId="21693"/>
    <cellStyle name="常规 9 2 3 2 3 4 5 2 2 2" xfId="43227"/>
    <cellStyle name="常规 9 2 3 2 3 4 5 2 3" xfId="32463"/>
    <cellStyle name="常规 9 2 3 2 3 4 5 3" xfId="16311"/>
    <cellStyle name="常规 9 2 3 2 3 4 5 3 2" xfId="37845"/>
    <cellStyle name="常规 9 2 3 2 3 4 5 4" xfId="27081"/>
    <cellStyle name="常规 9 2 3 2 3 4 6" xfId="7345"/>
    <cellStyle name="常规 9 2 3 2 3 4 6 2" xfId="18109"/>
    <cellStyle name="常规 9 2 3 2 3 4 6 2 2" xfId="39643"/>
    <cellStyle name="常规 9 2 3 2 3 4 6 3" xfId="28879"/>
    <cellStyle name="常规 9 2 3 2 3 4 7" xfId="12727"/>
    <cellStyle name="常规 9 2 3 2 3 4 7 2" xfId="34261"/>
    <cellStyle name="常规 9 2 3 2 3 4 8" xfId="23497"/>
    <cellStyle name="常规 9 2 3 2 3 5" xfId="2187"/>
    <cellStyle name="常规 9 2 3 2 3 5 2" xfId="3083"/>
    <cellStyle name="常规 9 2 3 2 3 5 2 2" xfId="4875"/>
    <cellStyle name="常规 9 2 3 2 3 5 2 2 2" xfId="10257"/>
    <cellStyle name="常规 9 2 3 2 3 5 2 2 2 2" xfId="21021"/>
    <cellStyle name="常规 9 2 3 2 3 5 2 2 2 2 2" xfId="42555"/>
    <cellStyle name="常规 9 2 3 2 3 5 2 2 2 3" xfId="31791"/>
    <cellStyle name="常规 9 2 3 2 3 5 2 2 3" xfId="15639"/>
    <cellStyle name="常规 9 2 3 2 3 5 2 2 3 2" xfId="37173"/>
    <cellStyle name="常规 9 2 3 2 3 5 2 2 4" xfId="26409"/>
    <cellStyle name="常规 9 2 3 2 3 5 2 3" xfId="6667"/>
    <cellStyle name="常规 9 2 3 2 3 5 2 3 2" xfId="12049"/>
    <cellStyle name="常规 9 2 3 2 3 5 2 3 2 2" xfId="22813"/>
    <cellStyle name="常规 9 2 3 2 3 5 2 3 2 2 2" xfId="44347"/>
    <cellStyle name="常规 9 2 3 2 3 5 2 3 2 3" xfId="33583"/>
    <cellStyle name="常规 9 2 3 2 3 5 2 3 3" xfId="17431"/>
    <cellStyle name="常规 9 2 3 2 3 5 2 3 3 2" xfId="38965"/>
    <cellStyle name="常规 9 2 3 2 3 5 2 3 4" xfId="28201"/>
    <cellStyle name="常规 9 2 3 2 3 5 2 4" xfId="8465"/>
    <cellStyle name="常规 9 2 3 2 3 5 2 4 2" xfId="19229"/>
    <cellStyle name="常规 9 2 3 2 3 5 2 4 2 2" xfId="40763"/>
    <cellStyle name="常规 9 2 3 2 3 5 2 4 3" xfId="29999"/>
    <cellStyle name="常规 9 2 3 2 3 5 2 5" xfId="13847"/>
    <cellStyle name="常规 9 2 3 2 3 5 2 5 2" xfId="35381"/>
    <cellStyle name="常规 9 2 3 2 3 5 2 6" xfId="24617"/>
    <cellStyle name="常规 9 2 3 2 3 5 3" xfId="3979"/>
    <cellStyle name="常规 9 2 3 2 3 5 3 2" xfId="9361"/>
    <cellStyle name="常规 9 2 3 2 3 5 3 2 2" xfId="20125"/>
    <cellStyle name="常规 9 2 3 2 3 5 3 2 2 2" xfId="41659"/>
    <cellStyle name="常规 9 2 3 2 3 5 3 2 3" xfId="30895"/>
    <cellStyle name="常规 9 2 3 2 3 5 3 3" xfId="14743"/>
    <cellStyle name="常规 9 2 3 2 3 5 3 3 2" xfId="36277"/>
    <cellStyle name="常规 9 2 3 2 3 5 3 4" xfId="25513"/>
    <cellStyle name="常规 9 2 3 2 3 5 4" xfId="5771"/>
    <cellStyle name="常规 9 2 3 2 3 5 4 2" xfId="11153"/>
    <cellStyle name="常规 9 2 3 2 3 5 4 2 2" xfId="21917"/>
    <cellStyle name="常规 9 2 3 2 3 5 4 2 2 2" xfId="43451"/>
    <cellStyle name="常规 9 2 3 2 3 5 4 2 3" xfId="32687"/>
    <cellStyle name="常规 9 2 3 2 3 5 4 3" xfId="16535"/>
    <cellStyle name="常规 9 2 3 2 3 5 4 3 2" xfId="38069"/>
    <cellStyle name="常规 9 2 3 2 3 5 4 4" xfId="27305"/>
    <cellStyle name="常规 9 2 3 2 3 5 5" xfId="7569"/>
    <cellStyle name="常规 9 2 3 2 3 5 5 2" xfId="18333"/>
    <cellStyle name="常规 9 2 3 2 3 5 5 2 2" xfId="39867"/>
    <cellStyle name="常规 9 2 3 2 3 5 5 3" xfId="29103"/>
    <cellStyle name="常规 9 2 3 2 3 5 6" xfId="12951"/>
    <cellStyle name="常规 9 2 3 2 3 5 6 2" xfId="34485"/>
    <cellStyle name="常规 9 2 3 2 3 5 7" xfId="23721"/>
    <cellStyle name="常规 9 2 3 2 3 6" xfId="2635"/>
    <cellStyle name="常规 9 2 3 2 3 6 2" xfId="4427"/>
    <cellStyle name="常规 9 2 3 2 3 6 2 2" xfId="9809"/>
    <cellStyle name="常规 9 2 3 2 3 6 2 2 2" xfId="20573"/>
    <cellStyle name="常规 9 2 3 2 3 6 2 2 2 2" xfId="42107"/>
    <cellStyle name="常规 9 2 3 2 3 6 2 2 3" xfId="31343"/>
    <cellStyle name="常规 9 2 3 2 3 6 2 3" xfId="15191"/>
    <cellStyle name="常规 9 2 3 2 3 6 2 3 2" xfId="36725"/>
    <cellStyle name="常规 9 2 3 2 3 6 2 4" xfId="25961"/>
    <cellStyle name="常规 9 2 3 2 3 6 3" xfId="6219"/>
    <cellStyle name="常规 9 2 3 2 3 6 3 2" xfId="11601"/>
    <cellStyle name="常规 9 2 3 2 3 6 3 2 2" xfId="22365"/>
    <cellStyle name="常规 9 2 3 2 3 6 3 2 2 2" xfId="43899"/>
    <cellStyle name="常规 9 2 3 2 3 6 3 2 3" xfId="33135"/>
    <cellStyle name="常规 9 2 3 2 3 6 3 3" xfId="16983"/>
    <cellStyle name="常规 9 2 3 2 3 6 3 3 2" xfId="38517"/>
    <cellStyle name="常规 9 2 3 2 3 6 3 4" xfId="27753"/>
    <cellStyle name="常规 9 2 3 2 3 6 4" xfId="8017"/>
    <cellStyle name="常规 9 2 3 2 3 6 4 2" xfId="18781"/>
    <cellStyle name="常规 9 2 3 2 3 6 4 2 2" xfId="40315"/>
    <cellStyle name="常规 9 2 3 2 3 6 4 3" xfId="29551"/>
    <cellStyle name="常规 9 2 3 2 3 6 5" xfId="13399"/>
    <cellStyle name="常规 9 2 3 2 3 6 5 2" xfId="34933"/>
    <cellStyle name="常规 9 2 3 2 3 6 6" xfId="24169"/>
    <cellStyle name="常规 9 2 3 2 3 7" xfId="3531"/>
    <cellStyle name="常规 9 2 3 2 3 7 2" xfId="8913"/>
    <cellStyle name="常规 9 2 3 2 3 7 2 2" xfId="19677"/>
    <cellStyle name="常规 9 2 3 2 3 7 2 2 2" xfId="41211"/>
    <cellStyle name="常规 9 2 3 2 3 7 2 3" xfId="30447"/>
    <cellStyle name="常规 9 2 3 2 3 7 3" xfId="14295"/>
    <cellStyle name="常规 9 2 3 2 3 7 3 2" xfId="35829"/>
    <cellStyle name="常规 9 2 3 2 3 7 4" xfId="25065"/>
    <cellStyle name="常规 9 2 3 2 3 8" xfId="5323"/>
    <cellStyle name="常规 9 2 3 2 3 8 2" xfId="10705"/>
    <cellStyle name="常规 9 2 3 2 3 8 2 2" xfId="21469"/>
    <cellStyle name="常规 9 2 3 2 3 8 2 2 2" xfId="43003"/>
    <cellStyle name="常规 9 2 3 2 3 8 2 3" xfId="32239"/>
    <cellStyle name="常规 9 2 3 2 3 8 3" xfId="16087"/>
    <cellStyle name="常规 9 2 3 2 3 8 3 2" xfId="37621"/>
    <cellStyle name="常规 9 2 3 2 3 8 4" xfId="26857"/>
    <cellStyle name="常规 9 2 3 2 3 9" xfId="7121"/>
    <cellStyle name="常规 9 2 3 2 3 9 2" xfId="17885"/>
    <cellStyle name="常规 9 2 3 2 3 9 2 2" xfId="39419"/>
    <cellStyle name="常规 9 2 3 2 3 9 3" xfId="28655"/>
    <cellStyle name="常规 9 2 3 2 4" xfId="1766"/>
    <cellStyle name="常规 9 2 3 2 4 10" xfId="23301"/>
    <cellStyle name="常规 9 2 3 2 4 2" xfId="1878"/>
    <cellStyle name="常规 9 2 3 2 4 2 2" xfId="2102"/>
    <cellStyle name="常规 9 2 3 2 4 2 2 2" xfId="2551"/>
    <cellStyle name="常规 9 2 3 2 4 2 2 2 2" xfId="3447"/>
    <cellStyle name="常规 9 2 3 2 4 2 2 2 2 2" xfId="5239"/>
    <cellStyle name="常规 9 2 3 2 4 2 2 2 2 2 2" xfId="10621"/>
    <cellStyle name="常规 9 2 3 2 4 2 2 2 2 2 2 2" xfId="21385"/>
    <cellStyle name="常规 9 2 3 2 4 2 2 2 2 2 2 2 2" xfId="42919"/>
    <cellStyle name="常规 9 2 3 2 4 2 2 2 2 2 2 3" xfId="32155"/>
    <cellStyle name="常规 9 2 3 2 4 2 2 2 2 2 3" xfId="16003"/>
    <cellStyle name="常规 9 2 3 2 4 2 2 2 2 2 3 2" xfId="37537"/>
    <cellStyle name="常规 9 2 3 2 4 2 2 2 2 2 4" xfId="26773"/>
    <cellStyle name="常规 9 2 3 2 4 2 2 2 2 3" xfId="7031"/>
    <cellStyle name="常规 9 2 3 2 4 2 2 2 2 3 2" xfId="12413"/>
    <cellStyle name="常规 9 2 3 2 4 2 2 2 2 3 2 2" xfId="23177"/>
    <cellStyle name="常规 9 2 3 2 4 2 2 2 2 3 2 2 2" xfId="44711"/>
    <cellStyle name="常规 9 2 3 2 4 2 2 2 2 3 2 3" xfId="33947"/>
    <cellStyle name="常规 9 2 3 2 4 2 2 2 2 3 3" xfId="17795"/>
    <cellStyle name="常规 9 2 3 2 4 2 2 2 2 3 3 2" xfId="39329"/>
    <cellStyle name="常规 9 2 3 2 4 2 2 2 2 3 4" xfId="28565"/>
    <cellStyle name="常规 9 2 3 2 4 2 2 2 2 4" xfId="8829"/>
    <cellStyle name="常规 9 2 3 2 4 2 2 2 2 4 2" xfId="19593"/>
    <cellStyle name="常规 9 2 3 2 4 2 2 2 2 4 2 2" xfId="41127"/>
    <cellStyle name="常规 9 2 3 2 4 2 2 2 2 4 3" xfId="30363"/>
    <cellStyle name="常规 9 2 3 2 4 2 2 2 2 5" xfId="14211"/>
    <cellStyle name="常规 9 2 3 2 4 2 2 2 2 5 2" xfId="35745"/>
    <cellStyle name="常规 9 2 3 2 4 2 2 2 2 6" xfId="24981"/>
    <cellStyle name="常规 9 2 3 2 4 2 2 2 3" xfId="4343"/>
    <cellStyle name="常规 9 2 3 2 4 2 2 2 3 2" xfId="9725"/>
    <cellStyle name="常规 9 2 3 2 4 2 2 2 3 2 2" xfId="20489"/>
    <cellStyle name="常规 9 2 3 2 4 2 2 2 3 2 2 2" xfId="42023"/>
    <cellStyle name="常规 9 2 3 2 4 2 2 2 3 2 3" xfId="31259"/>
    <cellStyle name="常规 9 2 3 2 4 2 2 2 3 3" xfId="15107"/>
    <cellStyle name="常规 9 2 3 2 4 2 2 2 3 3 2" xfId="36641"/>
    <cellStyle name="常规 9 2 3 2 4 2 2 2 3 4" xfId="25877"/>
    <cellStyle name="常规 9 2 3 2 4 2 2 2 4" xfId="6135"/>
    <cellStyle name="常规 9 2 3 2 4 2 2 2 4 2" xfId="11517"/>
    <cellStyle name="常规 9 2 3 2 4 2 2 2 4 2 2" xfId="22281"/>
    <cellStyle name="常规 9 2 3 2 4 2 2 2 4 2 2 2" xfId="43815"/>
    <cellStyle name="常规 9 2 3 2 4 2 2 2 4 2 3" xfId="33051"/>
    <cellStyle name="常规 9 2 3 2 4 2 2 2 4 3" xfId="16899"/>
    <cellStyle name="常规 9 2 3 2 4 2 2 2 4 3 2" xfId="38433"/>
    <cellStyle name="常规 9 2 3 2 4 2 2 2 4 4" xfId="27669"/>
    <cellStyle name="常规 9 2 3 2 4 2 2 2 5" xfId="7933"/>
    <cellStyle name="常规 9 2 3 2 4 2 2 2 5 2" xfId="18697"/>
    <cellStyle name="常规 9 2 3 2 4 2 2 2 5 2 2" xfId="40231"/>
    <cellStyle name="常规 9 2 3 2 4 2 2 2 5 3" xfId="29467"/>
    <cellStyle name="常规 9 2 3 2 4 2 2 2 6" xfId="13315"/>
    <cellStyle name="常规 9 2 3 2 4 2 2 2 6 2" xfId="34849"/>
    <cellStyle name="常规 9 2 3 2 4 2 2 2 7" xfId="24085"/>
    <cellStyle name="常规 9 2 3 2 4 2 2 3" xfId="2999"/>
    <cellStyle name="常规 9 2 3 2 4 2 2 3 2" xfId="4791"/>
    <cellStyle name="常规 9 2 3 2 4 2 2 3 2 2" xfId="10173"/>
    <cellStyle name="常规 9 2 3 2 4 2 2 3 2 2 2" xfId="20937"/>
    <cellStyle name="常规 9 2 3 2 4 2 2 3 2 2 2 2" xfId="42471"/>
    <cellStyle name="常规 9 2 3 2 4 2 2 3 2 2 3" xfId="31707"/>
    <cellStyle name="常规 9 2 3 2 4 2 2 3 2 3" xfId="15555"/>
    <cellStyle name="常规 9 2 3 2 4 2 2 3 2 3 2" xfId="37089"/>
    <cellStyle name="常规 9 2 3 2 4 2 2 3 2 4" xfId="26325"/>
    <cellStyle name="常规 9 2 3 2 4 2 2 3 3" xfId="6583"/>
    <cellStyle name="常规 9 2 3 2 4 2 2 3 3 2" xfId="11965"/>
    <cellStyle name="常规 9 2 3 2 4 2 2 3 3 2 2" xfId="22729"/>
    <cellStyle name="常规 9 2 3 2 4 2 2 3 3 2 2 2" xfId="44263"/>
    <cellStyle name="常规 9 2 3 2 4 2 2 3 3 2 3" xfId="33499"/>
    <cellStyle name="常规 9 2 3 2 4 2 2 3 3 3" xfId="17347"/>
    <cellStyle name="常规 9 2 3 2 4 2 2 3 3 3 2" xfId="38881"/>
    <cellStyle name="常规 9 2 3 2 4 2 2 3 3 4" xfId="28117"/>
    <cellStyle name="常规 9 2 3 2 4 2 2 3 4" xfId="8381"/>
    <cellStyle name="常规 9 2 3 2 4 2 2 3 4 2" xfId="19145"/>
    <cellStyle name="常规 9 2 3 2 4 2 2 3 4 2 2" xfId="40679"/>
    <cellStyle name="常规 9 2 3 2 4 2 2 3 4 3" xfId="29915"/>
    <cellStyle name="常规 9 2 3 2 4 2 2 3 5" xfId="13763"/>
    <cellStyle name="常规 9 2 3 2 4 2 2 3 5 2" xfId="35297"/>
    <cellStyle name="常规 9 2 3 2 4 2 2 3 6" xfId="24533"/>
    <cellStyle name="常规 9 2 3 2 4 2 2 4" xfId="3895"/>
    <cellStyle name="常规 9 2 3 2 4 2 2 4 2" xfId="9277"/>
    <cellStyle name="常规 9 2 3 2 4 2 2 4 2 2" xfId="20041"/>
    <cellStyle name="常规 9 2 3 2 4 2 2 4 2 2 2" xfId="41575"/>
    <cellStyle name="常规 9 2 3 2 4 2 2 4 2 3" xfId="30811"/>
    <cellStyle name="常规 9 2 3 2 4 2 2 4 3" xfId="14659"/>
    <cellStyle name="常规 9 2 3 2 4 2 2 4 3 2" xfId="36193"/>
    <cellStyle name="常规 9 2 3 2 4 2 2 4 4" xfId="25429"/>
    <cellStyle name="常规 9 2 3 2 4 2 2 5" xfId="5687"/>
    <cellStyle name="常规 9 2 3 2 4 2 2 5 2" xfId="11069"/>
    <cellStyle name="常规 9 2 3 2 4 2 2 5 2 2" xfId="21833"/>
    <cellStyle name="常规 9 2 3 2 4 2 2 5 2 2 2" xfId="43367"/>
    <cellStyle name="常规 9 2 3 2 4 2 2 5 2 3" xfId="32603"/>
    <cellStyle name="常规 9 2 3 2 4 2 2 5 3" xfId="16451"/>
    <cellStyle name="常规 9 2 3 2 4 2 2 5 3 2" xfId="37985"/>
    <cellStyle name="常规 9 2 3 2 4 2 2 5 4" xfId="27221"/>
    <cellStyle name="常规 9 2 3 2 4 2 2 6" xfId="7485"/>
    <cellStyle name="常规 9 2 3 2 4 2 2 6 2" xfId="18249"/>
    <cellStyle name="常规 9 2 3 2 4 2 2 6 2 2" xfId="39783"/>
    <cellStyle name="常规 9 2 3 2 4 2 2 6 3" xfId="29019"/>
    <cellStyle name="常规 9 2 3 2 4 2 2 7" xfId="12867"/>
    <cellStyle name="常规 9 2 3 2 4 2 2 7 2" xfId="34401"/>
    <cellStyle name="常规 9 2 3 2 4 2 2 8" xfId="23637"/>
    <cellStyle name="常规 9 2 3 2 4 2 3" xfId="2327"/>
    <cellStyle name="常规 9 2 3 2 4 2 3 2" xfId="3223"/>
    <cellStyle name="常规 9 2 3 2 4 2 3 2 2" xfId="5015"/>
    <cellStyle name="常规 9 2 3 2 4 2 3 2 2 2" xfId="10397"/>
    <cellStyle name="常规 9 2 3 2 4 2 3 2 2 2 2" xfId="21161"/>
    <cellStyle name="常规 9 2 3 2 4 2 3 2 2 2 2 2" xfId="42695"/>
    <cellStyle name="常规 9 2 3 2 4 2 3 2 2 2 3" xfId="31931"/>
    <cellStyle name="常规 9 2 3 2 4 2 3 2 2 3" xfId="15779"/>
    <cellStyle name="常规 9 2 3 2 4 2 3 2 2 3 2" xfId="37313"/>
    <cellStyle name="常规 9 2 3 2 4 2 3 2 2 4" xfId="26549"/>
    <cellStyle name="常规 9 2 3 2 4 2 3 2 3" xfId="6807"/>
    <cellStyle name="常规 9 2 3 2 4 2 3 2 3 2" xfId="12189"/>
    <cellStyle name="常规 9 2 3 2 4 2 3 2 3 2 2" xfId="22953"/>
    <cellStyle name="常规 9 2 3 2 4 2 3 2 3 2 2 2" xfId="44487"/>
    <cellStyle name="常规 9 2 3 2 4 2 3 2 3 2 3" xfId="33723"/>
    <cellStyle name="常规 9 2 3 2 4 2 3 2 3 3" xfId="17571"/>
    <cellStyle name="常规 9 2 3 2 4 2 3 2 3 3 2" xfId="39105"/>
    <cellStyle name="常规 9 2 3 2 4 2 3 2 3 4" xfId="28341"/>
    <cellStyle name="常规 9 2 3 2 4 2 3 2 4" xfId="8605"/>
    <cellStyle name="常规 9 2 3 2 4 2 3 2 4 2" xfId="19369"/>
    <cellStyle name="常规 9 2 3 2 4 2 3 2 4 2 2" xfId="40903"/>
    <cellStyle name="常规 9 2 3 2 4 2 3 2 4 3" xfId="30139"/>
    <cellStyle name="常规 9 2 3 2 4 2 3 2 5" xfId="13987"/>
    <cellStyle name="常规 9 2 3 2 4 2 3 2 5 2" xfId="35521"/>
    <cellStyle name="常规 9 2 3 2 4 2 3 2 6" xfId="24757"/>
    <cellStyle name="常规 9 2 3 2 4 2 3 3" xfId="4119"/>
    <cellStyle name="常规 9 2 3 2 4 2 3 3 2" xfId="9501"/>
    <cellStyle name="常规 9 2 3 2 4 2 3 3 2 2" xfId="20265"/>
    <cellStyle name="常规 9 2 3 2 4 2 3 3 2 2 2" xfId="41799"/>
    <cellStyle name="常规 9 2 3 2 4 2 3 3 2 3" xfId="31035"/>
    <cellStyle name="常规 9 2 3 2 4 2 3 3 3" xfId="14883"/>
    <cellStyle name="常规 9 2 3 2 4 2 3 3 3 2" xfId="36417"/>
    <cellStyle name="常规 9 2 3 2 4 2 3 3 4" xfId="25653"/>
    <cellStyle name="常规 9 2 3 2 4 2 3 4" xfId="5911"/>
    <cellStyle name="常规 9 2 3 2 4 2 3 4 2" xfId="11293"/>
    <cellStyle name="常规 9 2 3 2 4 2 3 4 2 2" xfId="22057"/>
    <cellStyle name="常规 9 2 3 2 4 2 3 4 2 2 2" xfId="43591"/>
    <cellStyle name="常规 9 2 3 2 4 2 3 4 2 3" xfId="32827"/>
    <cellStyle name="常规 9 2 3 2 4 2 3 4 3" xfId="16675"/>
    <cellStyle name="常规 9 2 3 2 4 2 3 4 3 2" xfId="38209"/>
    <cellStyle name="常规 9 2 3 2 4 2 3 4 4" xfId="27445"/>
    <cellStyle name="常规 9 2 3 2 4 2 3 5" xfId="7709"/>
    <cellStyle name="常规 9 2 3 2 4 2 3 5 2" xfId="18473"/>
    <cellStyle name="常规 9 2 3 2 4 2 3 5 2 2" xfId="40007"/>
    <cellStyle name="常规 9 2 3 2 4 2 3 5 3" xfId="29243"/>
    <cellStyle name="常规 9 2 3 2 4 2 3 6" xfId="13091"/>
    <cellStyle name="常规 9 2 3 2 4 2 3 6 2" xfId="34625"/>
    <cellStyle name="常规 9 2 3 2 4 2 3 7" xfId="23861"/>
    <cellStyle name="常规 9 2 3 2 4 2 4" xfId="2775"/>
    <cellStyle name="常规 9 2 3 2 4 2 4 2" xfId="4567"/>
    <cellStyle name="常规 9 2 3 2 4 2 4 2 2" xfId="9949"/>
    <cellStyle name="常规 9 2 3 2 4 2 4 2 2 2" xfId="20713"/>
    <cellStyle name="常规 9 2 3 2 4 2 4 2 2 2 2" xfId="42247"/>
    <cellStyle name="常规 9 2 3 2 4 2 4 2 2 3" xfId="31483"/>
    <cellStyle name="常规 9 2 3 2 4 2 4 2 3" xfId="15331"/>
    <cellStyle name="常规 9 2 3 2 4 2 4 2 3 2" xfId="36865"/>
    <cellStyle name="常规 9 2 3 2 4 2 4 2 4" xfId="26101"/>
    <cellStyle name="常规 9 2 3 2 4 2 4 3" xfId="6359"/>
    <cellStyle name="常规 9 2 3 2 4 2 4 3 2" xfId="11741"/>
    <cellStyle name="常规 9 2 3 2 4 2 4 3 2 2" xfId="22505"/>
    <cellStyle name="常规 9 2 3 2 4 2 4 3 2 2 2" xfId="44039"/>
    <cellStyle name="常规 9 2 3 2 4 2 4 3 2 3" xfId="33275"/>
    <cellStyle name="常规 9 2 3 2 4 2 4 3 3" xfId="17123"/>
    <cellStyle name="常规 9 2 3 2 4 2 4 3 3 2" xfId="38657"/>
    <cellStyle name="常规 9 2 3 2 4 2 4 3 4" xfId="27893"/>
    <cellStyle name="常规 9 2 3 2 4 2 4 4" xfId="8157"/>
    <cellStyle name="常规 9 2 3 2 4 2 4 4 2" xfId="18921"/>
    <cellStyle name="常规 9 2 3 2 4 2 4 4 2 2" xfId="40455"/>
    <cellStyle name="常规 9 2 3 2 4 2 4 4 3" xfId="29691"/>
    <cellStyle name="常规 9 2 3 2 4 2 4 5" xfId="13539"/>
    <cellStyle name="常规 9 2 3 2 4 2 4 5 2" xfId="35073"/>
    <cellStyle name="常规 9 2 3 2 4 2 4 6" xfId="24309"/>
    <cellStyle name="常规 9 2 3 2 4 2 5" xfId="3671"/>
    <cellStyle name="常规 9 2 3 2 4 2 5 2" xfId="9053"/>
    <cellStyle name="常规 9 2 3 2 4 2 5 2 2" xfId="19817"/>
    <cellStyle name="常规 9 2 3 2 4 2 5 2 2 2" xfId="41351"/>
    <cellStyle name="常规 9 2 3 2 4 2 5 2 3" xfId="30587"/>
    <cellStyle name="常规 9 2 3 2 4 2 5 3" xfId="14435"/>
    <cellStyle name="常规 9 2 3 2 4 2 5 3 2" xfId="35969"/>
    <cellStyle name="常规 9 2 3 2 4 2 5 4" xfId="25205"/>
    <cellStyle name="常规 9 2 3 2 4 2 6" xfId="5463"/>
    <cellStyle name="常规 9 2 3 2 4 2 6 2" xfId="10845"/>
    <cellStyle name="常规 9 2 3 2 4 2 6 2 2" xfId="21609"/>
    <cellStyle name="常规 9 2 3 2 4 2 6 2 2 2" xfId="43143"/>
    <cellStyle name="常规 9 2 3 2 4 2 6 2 3" xfId="32379"/>
    <cellStyle name="常规 9 2 3 2 4 2 6 3" xfId="16227"/>
    <cellStyle name="常规 9 2 3 2 4 2 6 3 2" xfId="37761"/>
    <cellStyle name="常规 9 2 3 2 4 2 6 4" xfId="26997"/>
    <cellStyle name="常规 9 2 3 2 4 2 7" xfId="7261"/>
    <cellStyle name="常规 9 2 3 2 4 2 7 2" xfId="18025"/>
    <cellStyle name="常规 9 2 3 2 4 2 7 2 2" xfId="39559"/>
    <cellStyle name="常规 9 2 3 2 4 2 7 3" xfId="28795"/>
    <cellStyle name="常规 9 2 3 2 4 2 8" xfId="12643"/>
    <cellStyle name="常规 9 2 3 2 4 2 8 2" xfId="34177"/>
    <cellStyle name="常规 9 2 3 2 4 2 9" xfId="23413"/>
    <cellStyle name="常规 9 2 3 2 4 3" xfId="1990"/>
    <cellStyle name="常规 9 2 3 2 4 3 2" xfId="2439"/>
    <cellStyle name="常规 9 2 3 2 4 3 2 2" xfId="3335"/>
    <cellStyle name="常规 9 2 3 2 4 3 2 2 2" xfId="5127"/>
    <cellStyle name="常规 9 2 3 2 4 3 2 2 2 2" xfId="10509"/>
    <cellStyle name="常规 9 2 3 2 4 3 2 2 2 2 2" xfId="21273"/>
    <cellStyle name="常规 9 2 3 2 4 3 2 2 2 2 2 2" xfId="42807"/>
    <cellStyle name="常规 9 2 3 2 4 3 2 2 2 2 3" xfId="32043"/>
    <cellStyle name="常规 9 2 3 2 4 3 2 2 2 3" xfId="15891"/>
    <cellStyle name="常规 9 2 3 2 4 3 2 2 2 3 2" xfId="37425"/>
    <cellStyle name="常规 9 2 3 2 4 3 2 2 2 4" xfId="26661"/>
    <cellStyle name="常规 9 2 3 2 4 3 2 2 3" xfId="6919"/>
    <cellStyle name="常规 9 2 3 2 4 3 2 2 3 2" xfId="12301"/>
    <cellStyle name="常规 9 2 3 2 4 3 2 2 3 2 2" xfId="23065"/>
    <cellStyle name="常规 9 2 3 2 4 3 2 2 3 2 2 2" xfId="44599"/>
    <cellStyle name="常规 9 2 3 2 4 3 2 2 3 2 3" xfId="33835"/>
    <cellStyle name="常规 9 2 3 2 4 3 2 2 3 3" xfId="17683"/>
    <cellStyle name="常规 9 2 3 2 4 3 2 2 3 3 2" xfId="39217"/>
    <cellStyle name="常规 9 2 3 2 4 3 2 2 3 4" xfId="28453"/>
    <cellStyle name="常规 9 2 3 2 4 3 2 2 4" xfId="8717"/>
    <cellStyle name="常规 9 2 3 2 4 3 2 2 4 2" xfId="19481"/>
    <cellStyle name="常规 9 2 3 2 4 3 2 2 4 2 2" xfId="41015"/>
    <cellStyle name="常规 9 2 3 2 4 3 2 2 4 3" xfId="30251"/>
    <cellStyle name="常规 9 2 3 2 4 3 2 2 5" xfId="14099"/>
    <cellStyle name="常规 9 2 3 2 4 3 2 2 5 2" xfId="35633"/>
    <cellStyle name="常规 9 2 3 2 4 3 2 2 6" xfId="24869"/>
    <cellStyle name="常规 9 2 3 2 4 3 2 3" xfId="4231"/>
    <cellStyle name="常规 9 2 3 2 4 3 2 3 2" xfId="9613"/>
    <cellStyle name="常规 9 2 3 2 4 3 2 3 2 2" xfId="20377"/>
    <cellStyle name="常规 9 2 3 2 4 3 2 3 2 2 2" xfId="41911"/>
    <cellStyle name="常规 9 2 3 2 4 3 2 3 2 3" xfId="31147"/>
    <cellStyle name="常规 9 2 3 2 4 3 2 3 3" xfId="14995"/>
    <cellStyle name="常规 9 2 3 2 4 3 2 3 3 2" xfId="36529"/>
    <cellStyle name="常规 9 2 3 2 4 3 2 3 4" xfId="25765"/>
    <cellStyle name="常规 9 2 3 2 4 3 2 4" xfId="6023"/>
    <cellStyle name="常规 9 2 3 2 4 3 2 4 2" xfId="11405"/>
    <cellStyle name="常规 9 2 3 2 4 3 2 4 2 2" xfId="22169"/>
    <cellStyle name="常规 9 2 3 2 4 3 2 4 2 2 2" xfId="43703"/>
    <cellStyle name="常规 9 2 3 2 4 3 2 4 2 3" xfId="32939"/>
    <cellStyle name="常规 9 2 3 2 4 3 2 4 3" xfId="16787"/>
    <cellStyle name="常规 9 2 3 2 4 3 2 4 3 2" xfId="38321"/>
    <cellStyle name="常规 9 2 3 2 4 3 2 4 4" xfId="27557"/>
    <cellStyle name="常规 9 2 3 2 4 3 2 5" xfId="7821"/>
    <cellStyle name="常规 9 2 3 2 4 3 2 5 2" xfId="18585"/>
    <cellStyle name="常规 9 2 3 2 4 3 2 5 2 2" xfId="40119"/>
    <cellStyle name="常规 9 2 3 2 4 3 2 5 3" xfId="29355"/>
    <cellStyle name="常规 9 2 3 2 4 3 2 6" xfId="13203"/>
    <cellStyle name="常规 9 2 3 2 4 3 2 6 2" xfId="34737"/>
    <cellStyle name="常规 9 2 3 2 4 3 2 7" xfId="23973"/>
    <cellStyle name="常规 9 2 3 2 4 3 3" xfId="2887"/>
    <cellStyle name="常规 9 2 3 2 4 3 3 2" xfId="4679"/>
    <cellStyle name="常规 9 2 3 2 4 3 3 2 2" xfId="10061"/>
    <cellStyle name="常规 9 2 3 2 4 3 3 2 2 2" xfId="20825"/>
    <cellStyle name="常规 9 2 3 2 4 3 3 2 2 2 2" xfId="42359"/>
    <cellStyle name="常规 9 2 3 2 4 3 3 2 2 3" xfId="31595"/>
    <cellStyle name="常规 9 2 3 2 4 3 3 2 3" xfId="15443"/>
    <cellStyle name="常规 9 2 3 2 4 3 3 2 3 2" xfId="36977"/>
    <cellStyle name="常规 9 2 3 2 4 3 3 2 4" xfId="26213"/>
    <cellStyle name="常规 9 2 3 2 4 3 3 3" xfId="6471"/>
    <cellStyle name="常规 9 2 3 2 4 3 3 3 2" xfId="11853"/>
    <cellStyle name="常规 9 2 3 2 4 3 3 3 2 2" xfId="22617"/>
    <cellStyle name="常规 9 2 3 2 4 3 3 3 2 2 2" xfId="44151"/>
    <cellStyle name="常规 9 2 3 2 4 3 3 3 2 3" xfId="33387"/>
    <cellStyle name="常规 9 2 3 2 4 3 3 3 3" xfId="17235"/>
    <cellStyle name="常规 9 2 3 2 4 3 3 3 3 2" xfId="38769"/>
    <cellStyle name="常规 9 2 3 2 4 3 3 3 4" xfId="28005"/>
    <cellStyle name="常规 9 2 3 2 4 3 3 4" xfId="8269"/>
    <cellStyle name="常规 9 2 3 2 4 3 3 4 2" xfId="19033"/>
    <cellStyle name="常规 9 2 3 2 4 3 3 4 2 2" xfId="40567"/>
    <cellStyle name="常规 9 2 3 2 4 3 3 4 3" xfId="29803"/>
    <cellStyle name="常规 9 2 3 2 4 3 3 5" xfId="13651"/>
    <cellStyle name="常规 9 2 3 2 4 3 3 5 2" xfId="35185"/>
    <cellStyle name="常规 9 2 3 2 4 3 3 6" xfId="24421"/>
    <cellStyle name="常规 9 2 3 2 4 3 4" xfId="3783"/>
    <cellStyle name="常规 9 2 3 2 4 3 4 2" xfId="9165"/>
    <cellStyle name="常规 9 2 3 2 4 3 4 2 2" xfId="19929"/>
    <cellStyle name="常规 9 2 3 2 4 3 4 2 2 2" xfId="41463"/>
    <cellStyle name="常规 9 2 3 2 4 3 4 2 3" xfId="30699"/>
    <cellStyle name="常规 9 2 3 2 4 3 4 3" xfId="14547"/>
    <cellStyle name="常规 9 2 3 2 4 3 4 3 2" xfId="36081"/>
    <cellStyle name="常规 9 2 3 2 4 3 4 4" xfId="25317"/>
    <cellStyle name="常规 9 2 3 2 4 3 5" xfId="5575"/>
    <cellStyle name="常规 9 2 3 2 4 3 5 2" xfId="10957"/>
    <cellStyle name="常规 9 2 3 2 4 3 5 2 2" xfId="21721"/>
    <cellStyle name="常规 9 2 3 2 4 3 5 2 2 2" xfId="43255"/>
    <cellStyle name="常规 9 2 3 2 4 3 5 2 3" xfId="32491"/>
    <cellStyle name="常规 9 2 3 2 4 3 5 3" xfId="16339"/>
    <cellStyle name="常规 9 2 3 2 4 3 5 3 2" xfId="37873"/>
    <cellStyle name="常规 9 2 3 2 4 3 5 4" xfId="27109"/>
    <cellStyle name="常规 9 2 3 2 4 3 6" xfId="7373"/>
    <cellStyle name="常规 9 2 3 2 4 3 6 2" xfId="18137"/>
    <cellStyle name="常规 9 2 3 2 4 3 6 2 2" xfId="39671"/>
    <cellStyle name="常规 9 2 3 2 4 3 6 3" xfId="28907"/>
    <cellStyle name="常规 9 2 3 2 4 3 7" xfId="12755"/>
    <cellStyle name="常规 9 2 3 2 4 3 7 2" xfId="34289"/>
    <cellStyle name="常规 9 2 3 2 4 3 8" xfId="23525"/>
    <cellStyle name="常规 9 2 3 2 4 4" xfId="2215"/>
    <cellStyle name="常规 9 2 3 2 4 4 2" xfId="3111"/>
    <cellStyle name="常规 9 2 3 2 4 4 2 2" xfId="4903"/>
    <cellStyle name="常规 9 2 3 2 4 4 2 2 2" xfId="10285"/>
    <cellStyle name="常规 9 2 3 2 4 4 2 2 2 2" xfId="21049"/>
    <cellStyle name="常规 9 2 3 2 4 4 2 2 2 2 2" xfId="42583"/>
    <cellStyle name="常规 9 2 3 2 4 4 2 2 2 3" xfId="31819"/>
    <cellStyle name="常规 9 2 3 2 4 4 2 2 3" xfId="15667"/>
    <cellStyle name="常规 9 2 3 2 4 4 2 2 3 2" xfId="37201"/>
    <cellStyle name="常规 9 2 3 2 4 4 2 2 4" xfId="26437"/>
    <cellStyle name="常规 9 2 3 2 4 4 2 3" xfId="6695"/>
    <cellStyle name="常规 9 2 3 2 4 4 2 3 2" xfId="12077"/>
    <cellStyle name="常规 9 2 3 2 4 4 2 3 2 2" xfId="22841"/>
    <cellStyle name="常规 9 2 3 2 4 4 2 3 2 2 2" xfId="44375"/>
    <cellStyle name="常规 9 2 3 2 4 4 2 3 2 3" xfId="33611"/>
    <cellStyle name="常规 9 2 3 2 4 4 2 3 3" xfId="17459"/>
    <cellStyle name="常规 9 2 3 2 4 4 2 3 3 2" xfId="38993"/>
    <cellStyle name="常规 9 2 3 2 4 4 2 3 4" xfId="28229"/>
    <cellStyle name="常规 9 2 3 2 4 4 2 4" xfId="8493"/>
    <cellStyle name="常规 9 2 3 2 4 4 2 4 2" xfId="19257"/>
    <cellStyle name="常规 9 2 3 2 4 4 2 4 2 2" xfId="40791"/>
    <cellStyle name="常规 9 2 3 2 4 4 2 4 3" xfId="30027"/>
    <cellStyle name="常规 9 2 3 2 4 4 2 5" xfId="13875"/>
    <cellStyle name="常规 9 2 3 2 4 4 2 5 2" xfId="35409"/>
    <cellStyle name="常规 9 2 3 2 4 4 2 6" xfId="24645"/>
    <cellStyle name="常规 9 2 3 2 4 4 3" xfId="4007"/>
    <cellStyle name="常规 9 2 3 2 4 4 3 2" xfId="9389"/>
    <cellStyle name="常规 9 2 3 2 4 4 3 2 2" xfId="20153"/>
    <cellStyle name="常规 9 2 3 2 4 4 3 2 2 2" xfId="41687"/>
    <cellStyle name="常规 9 2 3 2 4 4 3 2 3" xfId="30923"/>
    <cellStyle name="常规 9 2 3 2 4 4 3 3" xfId="14771"/>
    <cellStyle name="常规 9 2 3 2 4 4 3 3 2" xfId="36305"/>
    <cellStyle name="常规 9 2 3 2 4 4 3 4" xfId="25541"/>
    <cellStyle name="常规 9 2 3 2 4 4 4" xfId="5799"/>
    <cellStyle name="常规 9 2 3 2 4 4 4 2" xfId="11181"/>
    <cellStyle name="常规 9 2 3 2 4 4 4 2 2" xfId="21945"/>
    <cellStyle name="常规 9 2 3 2 4 4 4 2 2 2" xfId="43479"/>
    <cellStyle name="常规 9 2 3 2 4 4 4 2 3" xfId="32715"/>
    <cellStyle name="常规 9 2 3 2 4 4 4 3" xfId="16563"/>
    <cellStyle name="常规 9 2 3 2 4 4 4 3 2" xfId="38097"/>
    <cellStyle name="常规 9 2 3 2 4 4 4 4" xfId="27333"/>
    <cellStyle name="常规 9 2 3 2 4 4 5" xfId="7597"/>
    <cellStyle name="常规 9 2 3 2 4 4 5 2" xfId="18361"/>
    <cellStyle name="常规 9 2 3 2 4 4 5 2 2" xfId="39895"/>
    <cellStyle name="常规 9 2 3 2 4 4 5 3" xfId="29131"/>
    <cellStyle name="常规 9 2 3 2 4 4 6" xfId="12979"/>
    <cellStyle name="常规 9 2 3 2 4 4 6 2" xfId="34513"/>
    <cellStyle name="常规 9 2 3 2 4 4 7" xfId="23749"/>
    <cellStyle name="常规 9 2 3 2 4 5" xfId="2663"/>
    <cellStyle name="常规 9 2 3 2 4 5 2" xfId="4455"/>
    <cellStyle name="常规 9 2 3 2 4 5 2 2" xfId="9837"/>
    <cellStyle name="常规 9 2 3 2 4 5 2 2 2" xfId="20601"/>
    <cellStyle name="常规 9 2 3 2 4 5 2 2 2 2" xfId="42135"/>
    <cellStyle name="常规 9 2 3 2 4 5 2 2 3" xfId="31371"/>
    <cellStyle name="常规 9 2 3 2 4 5 2 3" xfId="15219"/>
    <cellStyle name="常规 9 2 3 2 4 5 2 3 2" xfId="36753"/>
    <cellStyle name="常规 9 2 3 2 4 5 2 4" xfId="25989"/>
    <cellStyle name="常规 9 2 3 2 4 5 3" xfId="6247"/>
    <cellStyle name="常规 9 2 3 2 4 5 3 2" xfId="11629"/>
    <cellStyle name="常规 9 2 3 2 4 5 3 2 2" xfId="22393"/>
    <cellStyle name="常规 9 2 3 2 4 5 3 2 2 2" xfId="43927"/>
    <cellStyle name="常规 9 2 3 2 4 5 3 2 3" xfId="33163"/>
    <cellStyle name="常规 9 2 3 2 4 5 3 3" xfId="17011"/>
    <cellStyle name="常规 9 2 3 2 4 5 3 3 2" xfId="38545"/>
    <cellStyle name="常规 9 2 3 2 4 5 3 4" xfId="27781"/>
    <cellStyle name="常规 9 2 3 2 4 5 4" xfId="8045"/>
    <cellStyle name="常规 9 2 3 2 4 5 4 2" xfId="18809"/>
    <cellStyle name="常规 9 2 3 2 4 5 4 2 2" xfId="40343"/>
    <cellStyle name="常规 9 2 3 2 4 5 4 3" xfId="29579"/>
    <cellStyle name="常规 9 2 3 2 4 5 5" xfId="13427"/>
    <cellStyle name="常规 9 2 3 2 4 5 5 2" xfId="34961"/>
    <cellStyle name="常规 9 2 3 2 4 5 6" xfId="24197"/>
    <cellStyle name="常规 9 2 3 2 4 6" xfId="3559"/>
    <cellStyle name="常规 9 2 3 2 4 6 2" xfId="8941"/>
    <cellStyle name="常规 9 2 3 2 4 6 2 2" xfId="19705"/>
    <cellStyle name="常规 9 2 3 2 4 6 2 2 2" xfId="41239"/>
    <cellStyle name="常规 9 2 3 2 4 6 2 3" xfId="30475"/>
    <cellStyle name="常规 9 2 3 2 4 6 3" xfId="14323"/>
    <cellStyle name="常规 9 2 3 2 4 6 3 2" xfId="35857"/>
    <cellStyle name="常规 9 2 3 2 4 6 4" xfId="25093"/>
    <cellStyle name="常规 9 2 3 2 4 7" xfId="5351"/>
    <cellStyle name="常规 9 2 3 2 4 7 2" xfId="10733"/>
    <cellStyle name="常规 9 2 3 2 4 7 2 2" xfId="21497"/>
    <cellStyle name="常规 9 2 3 2 4 7 2 2 2" xfId="43031"/>
    <cellStyle name="常规 9 2 3 2 4 7 2 3" xfId="32267"/>
    <cellStyle name="常规 9 2 3 2 4 7 3" xfId="16115"/>
    <cellStyle name="常规 9 2 3 2 4 7 3 2" xfId="37649"/>
    <cellStyle name="常规 9 2 3 2 4 7 4" xfId="26885"/>
    <cellStyle name="常规 9 2 3 2 4 8" xfId="7149"/>
    <cellStyle name="常规 9 2 3 2 4 8 2" xfId="17913"/>
    <cellStyle name="常规 9 2 3 2 4 8 2 2" xfId="39447"/>
    <cellStyle name="常规 9 2 3 2 4 8 3" xfId="28683"/>
    <cellStyle name="常规 9 2 3 2 4 9" xfId="12531"/>
    <cellStyle name="常规 9 2 3 2 4 9 2" xfId="34065"/>
    <cellStyle name="常规 9 2 3 2 5" xfId="1822"/>
    <cellStyle name="常规 9 2 3 2 5 2" xfId="2046"/>
    <cellStyle name="常规 9 2 3 2 5 2 2" xfId="2495"/>
    <cellStyle name="常规 9 2 3 2 5 2 2 2" xfId="3391"/>
    <cellStyle name="常规 9 2 3 2 5 2 2 2 2" xfId="5183"/>
    <cellStyle name="常规 9 2 3 2 5 2 2 2 2 2" xfId="10565"/>
    <cellStyle name="常规 9 2 3 2 5 2 2 2 2 2 2" xfId="21329"/>
    <cellStyle name="常规 9 2 3 2 5 2 2 2 2 2 2 2" xfId="42863"/>
    <cellStyle name="常规 9 2 3 2 5 2 2 2 2 2 3" xfId="32099"/>
    <cellStyle name="常规 9 2 3 2 5 2 2 2 2 3" xfId="15947"/>
    <cellStyle name="常规 9 2 3 2 5 2 2 2 2 3 2" xfId="37481"/>
    <cellStyle name="常规 9 2 3 2 5 2 2 2 2 4" xfId="26717"/>
    <cellStyle name="常规 9 2 3 2 5 2 2 2 3" xfId="6975"/>
    <cellStyle name="常规 9 2 3 2 5 2 2 2 3 2" xfId="12357"/>
    <cellStyle name="常规 9 2 3 2 5 2 2 2 3 2 2" xfId="23121"/>
    <cellStyle name="常规 9 2 3 2 5 2 2 2 3 2 2 2" xfId="44655"/>
    <cellStyle name="常规 9 2 3 2 5 2 2 2 3 2 3" xfId="33891"/>
    <cellStyle name="常规 9 2 3 2 5 2 2 2 3 3" xfId="17739"/>
    <cellStyle name="常规 9 2 3 2 5 2 2 2 3 3 2" xfId="39273"/>
    <cellStyle name="常规 9 2 3 2 5 2 2 2 3 4" xfId="28509"/>
    <cellStyle name="常规 9 2 3 2 5 2 2 2 4" xfId="8773"/>
    <cellStyle name="常规 9 2 3 2 5 2 2 2 4 2" xfId="19537"/>
    <cellStyle name="常规 9 2 3 2 5 2 2 2 4 2 2" xfId="41071"/>
    <cellStyle name="常规 9 2 3 2 5 2 2 2 4 3" xfId="30307"/>
    <cellStyle name="常规 9 2 3 2 5 2 2 2 5" xfId="14155"/>
    <cellStyle name="常规 9 2 3 2 5 2 2 2 5 2" xfId="35689"/>
    <cellStyle name="常规 9 2 3 2 5 2 2 2 6" xfId="24925"/>
    <cellStyle name="常规 9 2 3 2 5 2 2 3" xfId="4287"/>
    <cellStyle name="常规 9 2 3 2 5 2 2 3 2" xfId="9669"/>
    <cellStyle name="常规 9 2 3 2 5 2 2 3 2 2" xfId="20433"/>
    <cellStyle name="常规 9 2 3 2 5 2 2 3 2 2 2" xfId="41967"/>
    <cellStyle name="常规 9 2 3 2 5 2 2 3 2 3" xfId="31203"/>
    <cellStyle name="常规 9 2 3 2 5 2 2 3 3" xfId="15051"/>
    <cellStyle name="常规 9 2 3 2 5 2 2 3 3 2" xfId="36585"/>
    <cellStyle name="常规 9 2 3 2 5 2 2 3 4" xfId="25821"/>
    <cellStyle name="常规 9 2 3 2 5 2 2 4" xfId="6079"/>
    <cellStyle name="常规 9 2 3 2 5 2 2 4 2" xfId="11461"/>
    <cellStyle name="常规 9 2 3 2 5 2 2 4 2 2" xfId="22225"/>
    <cellStyle name="常规 9 2 3 2 5 2 2 4 2 2 2" xfId="43759"/>
    <cellStyle name="常规 9 2 3 2 5 2 2 4 2 3" xfId="32995"/>
    <cellStyle name="常规 9 2 3 2 5 2 2 4 3" xfId="16843"/>
    <cellStyle name="常规 9 2 3 2 5 2 2 4 3 2" xfId="38377"/>
    <cellStyle name="常规 9 2 3 2 5 2 2 4 4" xfId="27613"/>
    <cellStyle name="常规 9 2 3 2 5 2 2 5" xfId="7877"/>
    <cellStyle name="常规 9 2 3 2 5 2 2 5 2" xfId="18641"/>
    <cellStyle name="常规 9 2 3 2 5 2 2 5 2 2" xfId="40175"/>
    <cellStyle name="常规 9 2 3 2 5 2 2 5 3" xfId="29411"/>
    <cellStyle name="常规 9 2 3 2 5 2 2 6" xfId="13259"/>
    <cellStyle name="常规 9 2 3 2 5 2 2 6 2" xfId="34793"/>
    <cellStyle name="常规 9 2 3 2 5 2 2 7" xfId="24029"/>
    <cellStyle name="常规 9 2 3 2 5 2 3" xfId="2943"/>
    <cellStyle name="常规 9 2 3 2 5 2 3 2" xfId="4735"/>
    <cellStyle name="常规 9 2 3 2 5 2 3 2 2" xfId="10117"/>
    <cellStyle name="常规 9 2 3 2 5 2 3 2 2 2" xfId="20881"/>
    <cellStyle name="常规 9 2 3 2 5 2 3 2 2 2 2" xfId="42415"/>
    <cellStyle name="常规 9 2 3 2 5 2 3 2 2 3" xfId="31651"/>
    <cellStyle name="常规 9 2 3 2 5 2 3 2 3" xfId="15499"/>
    <cellStyle name="常规 9 2 3 2 5 2 3 2 3 2" xfId="37033"/>
    <cellStyle name="常规 9 2 3 2 5 2 3 2 4" xfId="26269"/>
    <cellStyle name="常规 9 2 3 2 5 2 3 3" xfId="6527"/>
    <cellStyle name="常规 9 2 3 2 5 2 3 3 2" xfId="11909"/>
    <cellStyle name="常规 9 2 3 2 5 2 3 3 2 2" xfId="22673"/>
    <cellStyle name="常规 9 2 3 2 5 2 3 3 2 2 2" xfId="44207"/>
    <cellStyle name="常规 9 2 3 2 5 2 3 3 2 3" xfId="33443"/>
    <cellStyle name="常规 9 2 3 2 5 2 3 3 3" xfId="17291"/>
    <cellStyle name="常规 9 2 3 2 5 2 3 3 3 2" xfId="38825"/>
    <cellStyle name="常规 9 2 3 2 5 2 3 3 4" xfId="28061"/>
    <cellStyle name="常规 9 2 3 2 5 2 3 4" xfId="8325"/>
    <cellStyle name="常规 9 2 3 2 5 2 3 4 2" xfId="19089"/>
    <cellStyle name="常规 9 2 3 2 5 2 3 4 2 2" xfId="40623"/>
    <cellStyle name="常规 9 2 3 2 5 2 3 4 3" xfId="29859"/>
    <cellStyle name="常规 9 2 3 2 5 2 3 5" xfId="13707"/>
    <cellStyle name="常规 9 2 3 2 5 2 3 5 2" xfId="35241"/>
    <cellStyle name="常规 9 2 3 2 5 2 3 6" xfId="24477"/>
    <cellStyle name="常规 9 2 3 2 5 2 4" xfId="3839"/>
    <cellStyle name="常规 9 2 3 2 5 2 4 2" xfId="9221"/>
    <cellStyle name="常规 9 2 3 2 5 2 4 2 2" xfId="19985"/>
    <cellStyle name="常规 9 2 3 2 5 2 4 2 2 2" xfId="41519"/>
    <cellStyle name="常规 9 2 3 2 5 2 4 2 3" xfId="30755"/>
    <cellStyle name="常规 9 2 3 2 5 2 4 3" xfId="14603"/>
    <cellStyle name="常规 9 2 3 2 5 2 4 3 2" xfId="36137"/>
    <cellStyle name="常规 9 2 3 2 5 2 4 4" xfId="25373"/>
    <cellStyle name="常规 9 2 3 2 5 2 5" xfId="5631"/>
    <cellStyle name="常规 9 2 3 2 5 2 5 2" xfId="11013"/>
    <cellStyle name="常规 9 2 3 2 5 2 5 2 2" xfId="21777"/>
    <cellStyle name="常规 9 2 3 2 5 2 5 2 2 2" xfId="43311"/>
    <cellStyle name="常规 9 2 3 2 5 2 5 2 3" xfId="32547"/>
    <cellStyle name="常规 9 2 3 2 5 2 5 3" xfId="16395"/>
    <cellStyle name="常规 9 2 3 2 5 2 5 3 2" xfId="37929"/>
    <cellStyle name="常规 9 2 3 2 5 2 5 4" xfId="27165"/>
    <cellStyle name="常规 9 2 3 2 5 2 6" xfId="7429"/>
    <cellStyle name="常规 9 2 3 2 5 2 6 2" xfId="18193"/>
    <cellStyle name="常规 9 2 3 2 5 2 6 2 2" xfId="39727"/>
    <cellStyle name="常规 9 2 3 2 5 2 6 3" xfId="28963"/>
    <cellStyle name="常规 9 2 3 2 5 2 7" xfId="12811"/>
    <cellStyle name="常规 9 2 3 2 5 2 7 2" xfId="34345"/>
    <cellStyle name="常规 9 2 3 2 5 2 8" xfId="23581"/>
    <cellStyle name="常规 9 2 3 2 5 3" xfId="2271"/>
    <cellStyle name="常规 9 2 3 2 5 3 2" xfId="3167"/>
    <cellStyle name="常规 9 2 3 2 5 3 2 2" xfId="4959"/>
    <cellStyle name="常规 9 2 3 2 5 3 2 2 2" xfId="10341"/>
    <cellStyle name="常规 9 2 3 2 5 3 2 2 2 2" xfId="21105"/>
    <cellStyle name="常规 9 2 3 2 5 3 2 2 2 2 2" xfId="42639"/>
    <cellStyle name="常规 9 2 3 2 5 3 2 2 2 3" xfId="31875"/>
    <cellStyle name="常规 9 2 3 2 5 3 2 2 3" xfId="15723"/>
    <cellStyle name="常规 9 2 3 2 5 3 2 2 3 2" xfId="37257"/>
    <cellStyle name="常规 9 2 3 2 5 3 2 2 4" xfId="26493"/>
    <cellStyle name="常规 9 2 3 2 5 3 2 3" xfId="6751"/>
    <cellStyle name="常规 9 2 3 2 5 3 2 3 2" xfId="12133"/>
    <cellStyle name="常规 9 2 3 2 5 3 2 3 2 2" xfId="22897"/>
    <cellStyle name="常规 9 2 3 2 5 3 2 3 2 2 2" xfId="44431"/>
    <cellStyle name="常规 9 2 3 2 5 3 2 3 2 3" xfId="33667"/>
    <cellStyle name="常规 9 2 3 2 5 3 2 3 3" xfId="17515"/>
    <cellStyle name="常规 9 2 3 2 5 3 2 3 3 2" xfId="39049"/>
    <cellStyle name="常规 9 2 3 2 5 3 2 3 4" xfId="28285"/>
    <cellStyle name="常规 9 2 3 2 5 3 2 4" xfId="8549"/>
    <cellStyle name="常规 9 2 3 2 5 3 2 4 2" xfId="19313"/>
    <cellStyle name="常规 9 2 3 2 5 3 2 4 2 2" xfId="40847"/>
    <cellStyle name="常规 9 2 3 2 5 3 2 4 3" xfId="30083"/>
    <cellStyle name="常规 9 2 3 2 5 3 2 5" xfId="13931"/>
    <cellStyle name="常规 9 2 3 2 5 3 2 5 2" xfId="35465"/>
    <cellStyle name="常规 9 2 3 2 5 3 2 6" xfId="24701"/>
    <cellStyle name="常规 9 2 3 2 5 3 3" xfId="4063"/>
    <cellStyle name="常规 9 2 3 2 5 3 3 2" xfId="9445"/>
    <cellStyle name="常规 9 2 3 2 5 3 3 2 2" xfId="20209"/>
    <cellStyle name="常规 9 2 3 2 5 3 3 2 2 2" xfId="41743"/>
    <cellStyle name="常规 9 2 3 2 5 3 3 2 3" xfId="30979"/>
    <cellStyle name="常规 9 2 3 2 5 3 3 3" xfId="14827"/>
    <cellStyle name="常规 9 2 3 2 5 3 3 3 2" xfId="36361"/>
    <cellStyle name="常规 9 2 3 2 5 3 3 4" xfId="25597"/>
    <cellStyle name="常规 9 2 3 2 5 3 4" xfId="5855"/>
    <cellStyle name="常规 9 2 3 2 5 3 4 2" xfId="11237"/>
    <cellStyle name="常规 9 2 3 2 5 3 4 2 2" xfId="22001"/>
    <cellStyle name="常规 9 2 3 2 5 3 4 2 2 2" xfId="43535"/>
    <cellStyle name="常规 9 2 3 2 5 3 4 2 3" xfId="32771"/>
    <cellStyle name="常规 9 2 3 2 5 3 4 3" xfId="16619"/>
    <cellStyle name="常规 9 2 3 2 5 3 4 3 2" xfId="38153"/>
    <cellStyle name="常规 9 2 3 2 5 3 4 4" xfId="27389"/>
    <cellStyle name="常规 9 2 3 2 5 3 5" xfId="7653"/>
    <cellStyle name="常规 9 2 3 2 5 3 5 2" xfId="18417"/>
    <cellStyle name="常规 9 2 3 2 5 3 5 2 2" xfId="39951"/>
    <cellStyle name="常规 9 2 3 2 5 3 5 3" xfId="29187"/>
    <cellStyle name="常规 9 2 3 2 5 3 6" xfId="13035"/>
    <cellStyle name="常规 9 2 3 2 5 3 6 2" xfId="34569"/>
    <cellStyle name="常规 9 2 3 2 5 3 7" xfId="23805"/>
    <cellStyle name="常规 9 2 3 2 5 4" xfId="2719"/>
    <cellStyle name="常规 9 2 3 2 5 4 2" xfId="4511"/>
    <cellStyle name="常规 9 2 3 2 5 4 2 2" xfId="9893"/>
    <cellStyle name="常规 9 2 3 2 5 4 2 2 2" xfId="20657"/>
    <cellStyle name="常规 9 2 3 2 5 4 2 2 2 2" xfId="42191"/>
    <cellStyle name="常规 9 2 3 2 5 4 2 2 3" xfId="31427"/>
    <cellStyle name="常规 9 2 3 2 5 4 2 3" xfId="15275"/>
    <cellStyle name="常规 9 2 3 2 5 4 2 3 2" xfId="36809"/>
    <cellStyle name="常规 9 2 3 2 5 4 2 4" xfId="26045"/>
    <cellStyle name="常规 9 2 3 2 5 4 3" xfId="6303"/>
    <cellStyle name="常规 9 2 3 2 5 4 3 2" xfId="11685"/>
    <cellStyle name="常规 9 2 3 2 5 4 3 2 2" xfId="22449"/>
    <cellStyle name="常规 9 2 3 2 5 4 3 2 2 2" xfId="43983"/>
    <cellStyle name="常规 9 2 3 2 5 4 3 2 3" xfId="33219"/>
    <cellStyle name="常规 9 2 3 2 5 4 3 3" xfId="17067"/>
    <cellStyle name="常规 9 2 3 2 5 4 3 3 2" xfId="38601"/>
    <cellStyle name="常规 9 2 3 2 5 4 3 4" xfId="27837"/>
    <cellStyle name="常规 9 2 3 2 5 4 4" xfId="8101"/>
    <cellStyle name="常规 9 2 3 2 5 4 4 2" xfId="18865"/>
    <cellStyle name="常规 9 2 3 2 5 4 4 2 2" xfId="40399"/>
    <cellStyle name="常规 9 2 3 2 5 4 4 3" xfId="29635"/>
    <cellStyle name="常规 9 2 3 2 5 4 5" xfId="13483"/>
    <cellStyle name="常规 9 2 3 2 5 4 5 2" xfId="35017"/>
    <cellStyle name="常规 9 2 3 2 5 4 6" xfId="24253"/>
    <cellStyle name="常规 9 2 3 2 5 5" xfId="3615"/>
    <cellStyle name="常规 9 2 3 2 5 5 2" xfId="8997"/>
    <cellStyle name="常规 9 2 3 2 5 5 2 2" xfId="19761"/>
    <cellStyle name="常规 9 2 3 2 5 5 2 2 2" xfId="41295"/>
    <cellStyle name="常规 9 2 3 2 5 5 2 3" xfId="30531"/>
    <cellStyle name="常规 9 2 3 2 5 5 3" xfId="14379"/>
    <cellStyle name="常规 9 2 3 2 5 5 3 2" xfId="35913"/>
    <cellStyle name="常规 9 2 3 2 5 5 4" xfId="25149"/>
    <cellStyle name="常规 9 2 3 2 5 6" xfId="5407"/>
    <cellStyle name="常规 9 2 3 2 5 6 2" xfId="10789"/>
    <cellStyle name="常规 9 2 3 2 5 6 2 2" xfId="21553"/>
    <cellStyle name="常规 9 2 3 2 5 6 2 2 2" xfId="43087"/>
    <cellStyle name="常规 9 2 3 2 5 6 2 3" xfId="32323"/>
    <cellStyle name="常规 9 2 3 2 5 6 3" xfId="16171"/>
    <cellStyle name="常规 9 2 3 2 5 6 3 2" xfId="37705"/>
    <cellStyle name="常规 9 2 3 2 5 6 4" xfId="26941"/>
    <cellStyle name="常规 9 2 3 2 5 7" xfId="7205"/>
    <cellStyle name="常规 9 2 3 2 5 7 2" xfId="17969"/>
    <cellStyle name="常规 9 2 3 2 5 7 2 2" xfId="39503"/>
    <cellStyle name="常规 9 2 3 2 5 7 3" xfId="28739"/>
    <cellStyle name="常规 9 2 3 2 5 8" xfId="12587"/>
    <cellStyle name="常规 9 2 3 2 5 8 2" xfId="34121"/>
    <cellStyle name="常规 9 2 3 2 5 9" xfId="23357"/>
    <cellStyle name="常规 9 2 3 2 6" xfId="1934"/>
    <cellStyle name="常规 9 2 3 2 6 2" xfId="2383"/>
    <cellStyle name="常规 9 2 3 2 6 2 2" xfId="3279"/>
    <cellStyle name="常规 9 2 3 2 6 2 2 2" xfId="5071"/>
    <cellStyle name="常规 9 2 3 2 6 2 2 2 2" xfId="10453"/>
    <cellStyle name="常规 9 2 3 2 6 2 2 2 2 2" xfId="21217"/>
    <cellStyle name="常规 9 2 3 2 6 2 2 2 2 2 2" xfId="42751"/>
    <cellStyle name="常规 9 2 3 2 6 2 2 2 2 3" xfId="31987"/>
    <cellStyle name="常规 9 2 3 2 6 2 2 2 3" xfId="15835"/>
    <cellStyle name="常规 9 2 3 2 6 2 2 2 3 2" xfId="37369"/>
    <cellStyle name="常规 9 2 3 2 6 2 2 2 4" xfId="26605"/>
    <cellStyle name="常规 9 2 3 2 6 2 2 3" xfId="6863"/>
    <cellStyle name="常规 9 2 3 2 6 2 2 3 2" xfId="12245"/>
    <cellStyle name="常规 9 2 3 2 6 2 2 3 2 2" xfId="23009"/>
    <cellStyle name="常规 9 2 3 2 6 2 2 3 2 2 2" xfId="44543"/>
    <cellStyle name="常规 9 2 3 2 6 2 2 3 2 3" xfId="33779"/>
    <cellStyle name="常规 9 2 3 2 6 2 2 3 3" xfId="17627"/>
    <cellStyle name="常规 9 2 3 2 6 2 2 3 3 2" xfId="39161"/>
    <cellStyle name="常规 9 2 3 2 6 2 2 3 4" xfId="28397"/>
    <cellStyle name="常规 9 2 3 2 6 2 2 4" xfId="8661"/>
    <cellStyle name="常规 9 2 3 2 6 2 2 4 2" xfId="19425"/>
    <cellStyle name="常规 9 2 3 2 6 2 2 4 2 2" xfId="40959"/>
    <cellStyle name="常规 9 2 3 2 6 2 2 4 3" xfId="30195"/>
    <cellStyle name="常规 9 2 3 2 6 2 2 5" xfId="14043"/>
    <cellStyle name="常规 9 2 3 2 6 2 2 5 2" xfId="35577"/>
    <cellStyle name="常规 9 2 3 2 6 2 2 6" xfId="24813"/>
    <cellStyle name="常规 9 2 3 2 6 2 3" xfId="4175"/>
    <cellStyle name="常规 9 2 3 2 6 2 3 2" xfId="9557"/>
    <cellStyle name="常规 9 2 3 2 6 2 3 2 2" xfId="20321"/>
    <cellStyle name="常规 9 2 3 2 6 2 3 2 2 2" xfId="41855"/>
    <cellStyle name="常规 9 2 3 2 6 2 3 2 3" xfId="31091"/>
    <cellStyle name="常规 9 2 3 2 6 2 3 3" xfId="14939"/>
    <cellStyle name="常规 9 2 3 2 6 2 3 3 2" xfId="36473"/>
    <cellStyle name="常规 9 2 3 2 6 2 3 4" xfId="25709"/>
    <cellStyle name="常规 9 2 3 2 6 2 4" xfId="5967"/>
    <cellStyle name="常规 9 2 3 2 6 2 4 2" xfId="11349"/>
    <cellStyle name="常规 9 2 3 2 6 2 4 2 2" xfId="22113"/>
    <cellStyle name="常规 9 2 3 2 6 2 4 2 2 2" xfId="43647"/>
    <cellStyle name="常规 9 2 3 2 6 2 4 2 3" xfId="32883"/>
    <cellStyle name="常规 9 2 3 2 6 2 4 3" xfId="16731"/>
    <cellStyle name="常规 9 2 3 2 6 2 4 3 2" xfId="38265"/>
    <cellStyle name="常规 9 2 3 2 6 2 4 4" xfId="27501"/>
    <cellStyle name="常规 9 2 3 2 6 2 5" xfId="7765"/>
    <cellStyle name="常规 9 2 3 2 6 2 5 2" xfId="18529"/>
    <cellStyle name="常规 9 2 3 2 6 2 5 2 2" xfId="40063"/>
    <cellStyle name="常规 9 2 3 2 6 2 5 3" xfId="29299"/>
    <cellStyle name="常规 9 2 3 2 6 2 6" xfId="13147"/>
    <cellStyle name="常规 9 2 3 2 6 2 6 2" xfId="34681"/>
    <cellStyle name="常规 9 2 3 2 6 2 7" xfId="23917"/>
    <cellStyle name="常规 9 2 3 2 6 3" xfId="2831"/>
    <cellStyle name="常规 9 2 3 2 6 3 2" xfId="4623"/>
    <cellStyle name="常规 9 2 3 2 6 3 2 2" xfId="10005"/>
    <cellStyle name="常规 9 2 3 2 6 3 2 2 2" xfId="20769"/>
    <cellStyle name="常规 9 2 3 2 6 3 2 2 2 2" xfId="42303"/>
    <cellStyle name="常规 9 2 3 2 6 3 2 2 3" xfId="31539"/>
    <cellStyle name="常规 9 2 3 2 6 3 2 3" xfId="15387"/>
    <cellStyle name="常规 9 2 3 2 6 3 2 3 2" xfId="36921"/>
    <cellStyle name="常规 9 2 3 2 6 3 2 4" xfId="26157"/>
    <cellStyle name="常规 9 2 3 2 6 3 3" xfId="6415"/>
    <cellStyle name="常规 9 2 3 2 6 3 3 2" xfId="11797"/>
    <cellStyle name="常规 9 2 3 2 6 3 3 2 2" xfId="22561"/>
    <cellStyle name="常规 9 2 3 2 6 3 3 2 2 2" xfId="44095"/>
    <cellStyle name="常规 9 2 3 2 6 3 3 2 3" xfId="33331"/>
    <cellStyle name="常规 9 2 3 2 6 3 3 3" xfId="17179"/>
    <cellStyle name="常规 9 2 3 2 6 3 3 3 2" xfId="38713"/>
    <cellStyle name="常规 9 2 3 2 6 3 3 4" xfId="27949"/>
    <cellStyle name="常规 9 2 3 2 6 3 4" xfId="8213"/>
    <cellStyle name="常规 9 2 3 2 6 3 4 2" xfId="18977"/>
    <cellStyle name="常规 9 2 3 2 6 3 4 2 2" xfId="40511"/>
    <cellStyle name="常规 9 2 3 2 6 3 4 3" xfId="29747"/>
    <cellStyle name="常规 9 2 3 2 6 3 5" xfId="13595"/>
    <cellStyle name="常规 9 2 3 2 6 3 5 2" xfId="35129"/>
    <cellStyle name="常规 9 2 3 2 6 3 6" xfId="24365"/>
    <cellStyle name="常规 9 2 3 2 6 4" xfId="3727"/>
    <cellStyle name="常规 9 2 3 2 6 4 2" xfId="9109"/>
    <cellStyle name="常规 9 2 3 2 6 4 2 2" xfId="19873"/>
    <cellStyle name="常规 9 2 3 2 6 4 2 2 2" xfId="41407"/>
    <cellStyle name="常规 9 2 3 2 6 4 2 3" xfId="30643"/>
    <cellStyle name="常规 9 2 3 2 6 4 3" xfId="14491"/>
    <cellStyle name="常规 9 2 3 2 6 4 3 2" xfId="36025"/>
    <cellStyle name="常规 9 2 3 2 6 4 4" xfId="25261"/>
    <cellStyle name="常规 9 2 3 2 6 5" xfId="5519"/>
    <cellStyle name="常规 9 2 3 2 6 5 2" xfId="10901"/>
    <cellStyle name="常规 9 2 3 2 6 5 2 2" xfId="21665"/>
    <cellStyle name="常规 9 2 3 2 6 5 2 2 2" xfId="43199"/>
    <cellStyle name="常规 9 2 3 2 6 5 2 3" xfId="32435"/>
    <cellStyle name="常规 9 2 3 2 6 5 3" xfId="16283"/>
    <cellStyle name="常规 9 2 3 2 6 5 3 2" xfId="37817"/>
    <cellStyle name="常规 9 2 3 2 6 5 4" xfId="27053"/>
    <cellStyle name="常规 9 2 3 2 6 6" xfId="7317"/>
    <cellStyle name="常规 9 2 3 2 6 6 2" xfId="18081"/>
    <cellStyle name="常规 9 2 3 2 6 6 2 2" xfId="39615"/>
    <cellStyle name="常规 9 2 3 2 6 6 3" xfId="28851"/>
    <cellStyle name="常规 9 2 3 2 6 7" xfId="12699"/>
    <cellStyle name="常规 9 2 3 2 6 7 2" xfId="34233"/>
    <cellStyle name="常规 9 2 3 2 6 8" xfId="23469"/>
    <cellStyle name="常规 9 2 3 2 7" xfId="2159"/>
    <cellStyle name="常规 9 2 3 2 7 2" xfId="3055"/>
    <cellStyle name="常规 9 2 3 2 7 2 2" xfId="4847"/>
    <cellStyle name="常规 9 2 3 2 7 2 2 2" xfId="10229"/>
    <cellStyle name="常规 9 2 3 2 7 2 2 2 2" xfId="20993"/>
    <cellStyle name="常规 9 2 3 2 7 2 2 2 2 2" xfId="42527"/>
    <cellStyle name="常规 9 2 3 2 7 2 2 2 3" xfId="31763"/>
    <cellStyle name="常规 9 2 3 2 7 2 2 3" xfId="15611"/>
    <cellStyle name="常规 9 2 3 2 7 2 2 3 2" xfId="37145"/>
    <cellStyle name="常规 9 2 3 2 7 2 2 4" xfId="26381"/>
    <cellStyle name="常规 9 2 3 2 7 2 3" xfId="6639"/>
    <cellStyle name="常规 9 2 3 2 7 2 3 2" xfId="12021"/>
    <cellStyle name="常规 9 2 3 2 7 2 3 2 2" xfId="22785"/>
    <cellStyle name="常规 9 2 3 2 7 2 3 2 2 2" xfId="44319"/>
    <cellStyle name="常规 9 2 3 2 7 2 3 2 3" xfId="33555"/>
    <cellStyle name="常规 9 2 3 2 7 2 3 3" xfId="17403"/>
    <cellStyle name="常规 9 2 3 2 7 2 3 3 2" xfId="38937"/>
    <cellStyle name="常规 9 2 3 2 7 2 3 4" xfId="28173"/>
    <cellStyle name="常规 9 2 3 2 7 2 4" xfId="8437"/>
    <cellStyle name="常规 9 2 3 2 7 2 4 2" xfId="19201"/>
    <cellStyle name="常规 9 2 3 2 7 2 4 2 2" xfId="40735"/>
    <cellStyle name="常规 9 2 3 2 7 2 4 3" xfId="29971"/>
    <cellStyle name="常规 9 2 3 2 7 2 5" xfId="13819"/>
    <cellStyle name="常规 9 2 3 2 7 2 5 2" xfId="35353"/>
    <cellStyle name="常规 9 2 3 2 7 2 6" xfId="24589"/>
    <cellStyle name="常规 9 2 3 2 7 3" xfId="3951"/>
    <cellStyle name="常规 9 2 3 2 7 3 2" xfId="9333"/>
    <cellStyle name="常规 9 2 3 2 7 3 2 2" xfId="20097"/>
    <cellStyle name="常规 9 2 3 2 7 3 2 2 2" xfId="41631"/>
    <cellStyle name="常规 9 2 3 2 7 3 2 3" xfId="30867"/>
    <cellStyle name="常规 9 2 3 2 7 3 3" xfId="14715"/>
    <cellStyle name="常规 9 2 3 2 7 3 3 2" xfId="36249"/>
    <cellStyle name="常规 9 2 3 2 7 3 4" xfId="25485"/>
    <cellStyle name="常规 9 2 3 2 7 4" xfId="5743"/>
    <cellStyle name="常规 9 2 3 2 7 4 2" xfId="11125"/>
    <cellStyle name="常规 9 2 3 2 7 4 2 2" xfId="21889"/>
    <cellStyle name="常规 9 2 3 2 7 4 2 2 2" xfId="43423"/>
    <cellStyle name="常规 9 2 3 2 7 4 2 3" xfId="32659"/>
    <cellStyle name="常规 9 2 3 2 7 4 3" xfId="16507"/>
    <cellStyle name="常规 9 2 3 2 7 4 3 2" xfId="38041"/>
    <cellStyle name="常规 9 2 3 2 7 4 4" xfId="27277"/>
    <cellStyle name="常规 9 2 3 2 7 5" xfId="7541"/>
    <cellStyle name="常规 9 2 3 2 7 5 2" xfId="18305"/>
    <cellStyle name="常规 9 2 3 2 7 5 2 2" xfId="39839"/>
    <cellStyle name="常规 9 2 3 2 7 5 3" xfId="29075"/>
    <cellStyle name="常规 9 2 3 2 7 6" xfId="12923"/>
    <cellStyle name="常规 9 2 3 2 7 6 2" xfId="34457"/>
    <cellStyle name="常规 9 2 3 2 7 7" xfId="23693"/>
    <cellStyle name="常规 9 2 3 2 8" xfId="2607"/>
    <cellStyle name="常规 9 2 3 2 8 2" xfId="4399"/>
    <cellStyle name="常规 9 2 3 2 8 2 2" xfId="9781"/>
    <cellStyle name="常规 9 2 3 2 8 2 2 2" xfId="20545"/>
    <cellStyle name="常规 9 2 3 2 8 2 2 2 2" xfId="42079"/>
    <cellStyle name="常规 9 2 3 2 8 2 2 3" xfId="31315"/>
    <cellStyle name="常规 9 2 3 2 8 2 3" xfId="15163"/>
    <cellStyle name="常规 9 2 3 2 8 2 3 2" xfId="36697"/>
    <cellStyle name="常规 9 2 3 2 8 2 4" xfId="25933"/>
    <cellStyle name="常规 9 2 3 2 8 3" xfId="6191"/>
    <cellStyle name="常规 9 2 3 2 8 3 2" xfId="11573"/>
    <cellStyle name="常规 9 2 3 2 8 3 2 2" xfId="22337"/>
    <cellStyle name="常规 9 2 3 2 8 3 2 2 2" xfId="43871"/>
    <cellStyle name="常规 9 2 3 2 8 3 2 3" xfId="33107"/>
    <cellStyle name="常规 9 2 3 2 8 3 3" xfId="16955"/>
    <cellStyle name="常规 9 2 3 2 8 3 3 2" xfId="38489"/>
    <cellStyle name="常规 9 2 3 2 8 3 4" xfId="27725"/>
    <cellStyle name="常规 9 2 3 2 8 4" xfId="7989"/>
    <cellStyle name="常规 9 2 3 2 8 4 2" xfId="18753"/>
    <cellStyle name="常规 9 2 3 2 8 4 2 2" xfId="40287"/>
    <cellStyle name="常规 9 2 3 2 8 4 3" xfId="29523"/>
    <cellStyle name="常规 9 2 3 2 8 5" xfId="13371"/>
    <cellStyle name="常规 9 2 3 2 8 5 2" xfId="34905"/>
    <cellStyle name="常规 9 2 3 2 8 6" xfId="24141"/>
    <cellStyle name="常规 9 2 3 2 9" xfId="3503"/>
    <cellStyle name="常规 9 2 3 2 9 2" xfId="8885"/>
    <cellStyle name="常规 9 2 3 2 9 2 2" xfId="19649"/>
    <cellStyle name="常规 9 2 3 2 9 2 2 2" xfId="41183"/>
    <cellStyle name="常规 9 2 3 2 9 2 3" xfId="30419"/>
    <cellStyle name="常规 9 2 3 2 9 3" xfId="14267"/>
    <cellStyle name="常规 9 2 3 2 9 3 2" xfId="35801"/>
    <cellStyle name="常规 9 2 3 2 9 4" xfId="25037"/>
    <cellStyle name="常规 9 2 3 3" xfId="1717"/>
    <cellStyle name="常规 9 2 3 3 10" xfId="7100"/>
    <cellStyle name="常规 9 2 3 3 10 2" xfId="17864"/>
    <cellStyle name="常规 9 2 3 3 10 2 2" xfId="39398"/>
    <cellStyle name="常规 9 2 3 3 10 3" xfId="28634"/>
    <cellStyle name="常规 9 2 3 3 11" xfId="12482"/>
    <cellStyle name="常规 9 2 3 3 11 2" xfId="34016"/>
    <cellStyle name="常规 9 2 3 3 12" xfId="23252"/>
    <cellStyle name="常规 9 2 3 3 2" xfId="1745"/>
    <cellStyle name="常规 9 2 3 3 2 10" xfId="12510"/>
    <cellStyle name="常规 9 2 3 3 2 10 2" xfId="34044"/>
    <cellStyle name="常规 9 2 3 3 2 11" xfId="23280"/>
    <cellStyle name="常规 9 2 3 3 2 2" xfId="1801"/>
    <cellStyle name="常规 9 2 3 3 2 2 10" xfId="23336"/>
    <cellStyle name="常规 9 2 3 3 2 2 2" xfId="1913"/>
    <cellStyle name="常规 9 2 3 3 2 2 2 2" xfId="2137"/>
    <cellStyle name="常规 9 2 3 3 2 2 2 2 2" xfId="2586"/>
    <cellStyle name="常规 9 2 3 3 2 2 2 2 2 2" xfId="3482"/>
    <cellStyle name="常规 9 2 3 3 2 2 2 2 2 2 2" xfId="5274"/>
    <cellStyle name="常规 9 2 3 3 2 2 2 2 2 2 2 2" xfId="10656"/>
    <cellStyle name="常规 9 2 3 3 2 2 2 2 2 2 2 2 2" xfId="21420"/>
    <cellStyle name="常规 9 2 3 3 2 2 2 2 2 2 2 2 2 2" xfId="42954"/>
    <cellStyle name="常规 9 2 3 3 2 2 2 2 2 2 2 2 3" xfId="32190"/>
    <cellStyle name="常规 9 2 3 3 2 2 2 2 2 2 2 3" xfId="16038"/>
    <cellStyle name="常规 9 2 3 3 2 2 2 2 2 2 2 3 2" xfId="37572"/>
    <cellStyle name="常规 9 2 3 3 2 2 2 2 2 2 2 4" xfId="26808"/>
    <cellStyle name="常规 9 2 3 3 2 2 2 2 2 2 3" xfId="7066"/>
    <cellStyle name="常规 9 2 3 3 2 2 2 2 2 2 3 2" xfId="12448"/>
    <cellStyle name="常规 9 2 3 3 2 2 2 2 2 2 3 2 2" xfId="23212"/>
    <cellStyle name="常规 9 2 3 3 2 2 2 2 2 2 3 2 2 2" xfId="44746"/>
    <cellStyle name="常规 9 2 3 3 2 2 2 2 2 2 3 2 3" xfId="33982"/>
    <cellStyle name="常规 9 2 3 3 2 2 2 2 2 2 3 3" xfId="17830"/>
    <cellStyle name="常规 9 2 3 3 2 2 2 2 2 2 3 3 2" xfId="39364"/>
    <cellStyle name="常规 9 2 3 3 2 2 2 2 2 2 3 4" xfId="28600"/>
    <cellStyle name="常规 9 2 3 3 2 2 2 2 2 2 4" xfId="8864"/>
    <cellStyle name="常规 9 2 3 3 2 2 2 2 2 2 4 2" xfId="19628"/>
    <cellStyle name="常规 9 2 3 3 2 2 2 2 2 2 4 2 2" xfId="41162"/>
    <cellStyle name="常规 9 2 3 3 2 2 2 2 2 2 4 3" xfId="30398"/>
    <cellStyle name="常规 9 2 3 3 2 2 2 2 2 2 5" xfId="14246"/>
    <cellStyle name="常规 9 2 3 3 2 2 2 2 2 2 5 2" xfId="35780"/>
    <cellStyle name="常规 9 2 3 3 2 2 2 2 2 2 6" xfId="25016"/>
    <cellStyle name="常规 9 2 3 3 2 2 2 2 2 3" xfId="4378"/>
    <cellStyle name="常规 9 2 3 3 2 2 2 2 2 3 2" xfId="9760"/>
    <cellStyle name="常规 9 2 3 3 2 2 2 2 2 3 2 2" xfId="20524"/>
    <cellStyle name="常规 9 2 3 3 2 2 2 2 2 3 2 2 2" xfId="42058"/>
    <cellStyle name="常规 9 2 3 3 2 2 2 2 2 3 2 3" xfId="31294"/>
    <cellStyle name="常规 9 2 3 3 2 2 2 2 2 3 3" xfId="15142"/>
    <cellStyle name="常规 9 2 3 3 2 2 2 2 2 3 3 2" xfId="36676"/>
    <cellStyle name="常规 9 2 3 3 2 2 2 2 2 3 4" xfId="25912"/>
    <cellStyle name="常规 9 2 3 3 2 2 2 2 2 4" xfId="6170"/>
    <cellStyle name="常规 9 2 3 3 2 2 2 2 2 4 2" xfId="11552"/>
    <cellStyle name="常规 9 2 3 3 2 2 2 2 2 4 2 2" xfId="22316"/>
    <cellStyle name="常规 9 2 3 3 2 2 2 2 2 4 2 2 2" xfId="43850"/>
    <cellStyle name="常规 9 2 3 3 2 2 2 2 2 4 2 3" xfId="33086"/>
    <cellStyle name="常规 9 2 3 3 2 2 2 2 2 4 3" xfId="16934"/>
    <cellStyle name="常规 9 2 3 3 2 2 2 2 2 4 3 2" xfId="38468"/>
    <cellStyle name="常规 9 2 3 3 2 2 2 2 2 4 4" xfId="27704"/>
    <cellStyle name="常规 9 2 3 3 2 2 2 2 2 5" xfId="7968"/>
    <cellStyle name="常规 9 2 3 3 2 2 2 2 2 5 2" xfId="18732"/>
    <cellStyle name="常规 9 2 3 3 2 2 2 2 2 5 2 2" xfId="40266"/>
    <cellStyle name="常规 9 2 3 3 2 2 2 2 2 5 3" xfId="29502"/>
    <cellStyle name="常规 9 2 3 3 2 2 2 2 2 6" xfId="13350"/>
    <cellStyle name="常规 9 2 3 3 2 2 2 2 2 6 2" xfId="34884"/>
    <cellStyle name="常规 9 2 3 3 2 2 2 2 2 7" xfId="24120"/>
    <cellStyle name="常规 9 2 3 3 2 2 2 2 3" xfId="3034"/>
    <cellStyle name="常规 9 2 3 3 2 2 2 2 3 2" xfId="4826"/>
    <cellStyle name="常规 9 2 3 3 2 2 2 2 3 2 2" xfId="10208"/>
    <cellStyle name="常规 9 2 3 3 2 2 2 2 3 2 2 2" xfId="20972"/>
    <cellStyle name="常规 9 2 3 3 2 2 2 2 3 2 2 2 2" xfId="42506"/>
    <cellStyle name="常规 9 2 3 3 2 2 2 2 3 2 2 3" xfId="31742"/>
    <cellStyle name="常规 9 2 3 3 2 2 2 2 3 2 3" xfId="15590"/>
    <cellStyle name="常规 9 2 3 3 2 2 2 2 3 2 3 2" xfId="37124"/>
    <cellStyle name="常规 9 2 3 3 2 2 2 2 3 2 4" xfId="26360"/>
    <cellStyle name="常规 9 2 3 3 2 2 2 2 3 3" xfId="6618"/>
    <cellStyle name="常规 9 2 3 3 2 2 2 2 3 3 2" xfId="12000"/>
    <cellStyle name="常规 9 2 3 3 2 2 2 2 3 3 2 2" xfId="22764"/>
    <cellStyle name="常规 9 2 3 3 2 2 2 2 3 3 2 2 2" xfId="44298"/>
    <cellStyle name="常规 9 2 3 3 2 2 2 2 3 3 2 3" xfId="33534"/>
    <cellStyle name="常规 9 2 3 3 2 2 2 2 3 3 3" xfId="17382"/>
    <cellStyle name="常规 9 2 3 3 2 2 2 2 3 3 3 2" xfId="38916"/>
    <cellStyle name="常规 9 2 3 3 2 2 2 2 3 3 4" xfId="28152"/>
    <cellStyle name="常规 9 2 3 3 2 2 2 2 3 4" xfId="8416"/>
    <cellStyle name="常规 9 2 3 3 2 2 2 2 3 4 2" xfId="19180"/>
    <cellStyle name="常规 9 2 3 3 2 2 2 2 3 4 2 2" xfId="40714"/>
    <cellStyle name="常规 9 2 3 3 2 2 2 2 3 4 3" xfId="29950"/>
    <cellStyle name="常规 9 2 3 3 2 2 2 2 3 5" xfId="13798"/>
    <cellStyle name="常规 9 2 3 3 2 2 2 2 3 5 2" xfId="35332"/>
    <cellStyle name="常规 9 2 3 3 2 2 2 2 3 6" xfId="24568"/>
    <cellStyle name="常规 9 2 3 3 2 2 2 2 4" xfId="3930"/>
    <cellStyle name="常规 9 2 3 3 2 2 2 2 4 2" xfId="9312"/>
    <cellStyle name="常规 9 2 3 3 2 2 2 2 4 2 2" xfId="20076"/>
    <cellStyle name="常规 9 2 3 3 2 2 2 2 4 2 2 2" xfId="41610"/>
    <cellStyle name="常规 9 2 3 3 2 2 2 2 4 2 3" xfId="30846"/>
    <cellStyle name="常规 9 2 3 3 2 2 2 2 4 3" xfId="14694"/>
    <cellStyle name="常规 9 2 3 3 2 2 2 2 4 3 2" xfId="36228"/>
    <cellStyle name="常规 9 2 3 3 2 2 2 2 4 4" xfId="25464"/>
    <cellStyle name="常规 9 2 3 3 2 2 2 2 5" xfId="5722"/>
    <cellStyle name="常规 9 2 3 3 2 2 2 2 5 2" xfId="11104"/>
    <cellStyle name="常规 9 2 3 3 2 2 2 2 5 2 2" xfId="21868"/>
    <cellStyle name="常规 9 2 3 3 2 2 2 2 5 2 2 2" xfId="43402"/>
    <cellStyle name="常规 9 2 3 3 2 2 2 2 5 2 3" xfId="32638"/>
    <cellStyle name="常规 9 2 3 3 2 2 2 2 5 3" xfId="16486"/>
    <cellStyle name="常规 9 2 3 3 2 2 2 2 5 3 2" xfId="38020"/>
    <cellStyle name="常规 9 2 3 3 2 2 2 2 5 4" xfId="27256"/>
    <cellStyle name="常规 9 2 3 3 2 2 2 2 6" xfId="7520"/>
    <cellStyle name="常规 9 2 3 3 2 2 2 2 6 2" xfId="18284"/>
    <cellStyle name="常规 9 2 3 3 2 2 2 2 6 2 2" xfId="39818"/>
    <cellStyle name="常规 9 2 3 3 2 2 2 2 6 3" xfId="29054"/>
    <cellStyle name="常规 9 2 3 3 2 2 2 2 7" xfId="12902"/>
    <cellStyle name="常规 9 2 3 3 2 2 2 2 7 2" xfId="34436"/>
    <cellStyle name="常规 9 2 3 3 2 2 2 2 8" xfId="23672"/>
    <cellStyle name="常规 9 2 3 3 2 2 2 3" xfId="2362"/>
    <cellStyle name="常规 9 2 3 3 2 2 2 3 2" xfId="3258"/>
    <cellStyle name="常规 9 2 3 3 2 2 2 3 2 2" xfId="5050"/>
    <cellStyle name="常规 9 2 3 3 2 2 2 3 2 2 2" xfId="10432"/>
    <cellStyle name="常规 9 2 3 3 2 2 2 3 2 2 2 2" xfId="21196"/>
    <cellStyle name="常规 9 2 3 3 2 2 2 3 2 2 2 2 2" xfId="42730"/>
    <cellStyle name="常规 9 2 3 3 2 2 2 3 2 2 2 3" xfId="31966"/>
    <cellStyle name="常规 9 2 3 3 2 2 2 3 2 2 3" xfId="15814"/>
    <cellStyle name="常规 9 2 3 3 2 2 2 3 2 2 3 2" xfId="37348"/>
    <cellStyle name="常规 9 2 3 3 2 2 2 3 2 2 4" xfId="26584"/>
    <cellStyle name="常规 9 2 3 3 2 2 2 3 2 3" xfId="6842"/>
    <cellStyle name="常规 9 2 3 3 2 2 2 3 2 3 2" xfId="12224"/>
    <cellStyle name="常规 9 2 3 3 2 2 2 3 2 3 2 2" xfId="22988"/>
    <cellStyle name="常规 9 2 3 3 2 2 2 3 2 3 2 2 2" xfId="44522"/>
    <cellStyle name="常规 9 2 3 3 2 2 2 3 2 3 2 3" xfId="33758"/>
    <cellStyle name="常规 9 2 3 3 2 2 2 3 2 3 3" xfId="17606"/>
    <cellStyle name="常规 9 2 3 3 2 2 2 3 2 3 3 2" xfId="39140"/>
    <cellStyle name="常规 9 2 3 3 2 2 2 3 2 3 4" xfId="28376"/>
    <cellStyle name="常规 9 2 3 3 2 2 2 3 2 4" xfId="8640"/>
    <cellStyle name="常规 9 2 3 3 2 2 2 3 2 4 2" xfId="19404"/>
    <cellStyle name="常规 9 2 3 3 2 2 2 3 2 4 2 2" xfId="40938"/>
    <cellStyle name="常规 9 2 3 3 2 2 2 3 2 4 3" xfId="30174"/>
    <cellStyle name="常规 9 2 3 3 2 2 2 3 2 5" xfId="14022"/>
    <cellStyle name="常规 9 2 3 3 2 2 2 3 2 5 2" xfId="35556"/>
    <cellStyle name="常规 9 2 3 3 2 2 2 3 2 6" xfId="24792"/>
    <cellStyle name="常规 9 2 3 3 2 2 2 3 3" xfId="4154"/>
    <cellStyle name="常规 9 2 3 3 2 2 2 3 3 2" xfId="9536"/>
    <cellStyle name="常规 9 2 3 3 2 2 2 3 3 2 2" xfId="20300"/>
    <cellStyle name="常规 9 2 3 3 2 2 2 3 3 2 2 2" xfId="41834"/>
    <cellStyle name="常规 9 2 3 3 2 2 2 3 3 2 3" xfId="31070"/>
    <cellStyle name="常规 9 2 3 3 2 2 2 3 3 3" xfId="14918"/>
    <cellStyle name="常规 9 2 3 3 2 2 2 3 3 3 2" xfId="36452"/>
    <cellStyle name="常规 9 2 3 3 2 2 2 3 3 4" xfId="25688"/>
    <cellStyle name="常规 9 2 3 3 2 2 2 3 4" xfId="5946"/>
    <cellStyle name="常规 9 2 3 3 2 2 2 3 4 2" xfId="11328"/>
    <cellStyle name="常规 9 2 3 3 2 2 2 3 4 2 2" xfId="22092"/>
    <cellStyle name="常规 9 2 3 3 2 2 2 3 4 2 2 2" xfId="43626"/>
    <cellStyle name="常规 9 2 3 3 2 2 2 3 4 2 3" xfId="32862"/>
    <cellStyle name="常规 9 2 3 3 2 2 2 3 4 3" xfId="16710"/>
    <cellStyle name="常规 9 2 3 3 2 2 2 3 4 3 2" xfId="38244"/>
    <cellStyle name="常规 9 2 3 3 2 2 2 3 4 4" xfId="27480"/>
    <cellStyle name="常规 9 2 3 3 2 2 2 3 5" xfId="7744"/>
    <cellStyle name="常规 9 2 3 3 2 2 2 3 5 2" xfId="18508"/>
    <cellStyle name="常规 9 2 3 3 2 2 2 3 5 2 2" xfId="40042"/>
    <cellStyle name="常规 9 2 3 3 2 2 2 3 5 3" xfId="29278"/>
    <cellStyle name="常规 9 2 3 3 2 2 2 3 6" xfId="13126"/>
    <cellStyle name="常规 9 2 3 3 2 2 2 3 6 2" xfId="34660"/>
    <cellStyle name="常规 9 2 3 3 2 2 2 3 7" xfId="23896"/>
    <cellStyle name="常规 9 2 3 3 2 2 2 4" xfId="2810"/>
    <cellStyle name="常规 9 2 3 3 2 2 2 4 2" xfId="4602"/>
    <cellStyle name="常规 9 2 3 3 2 2 2 4 2 2" xfId="9984"/>
    <cellStyle name="常规 9 2 3 3 2 2 2 4 2 2 2" xfId="20748"/>
    <cellStyle name="常规 9 2 3 3 2 2 2 4 2 2 2 2" xfId="42282"/>
    <cellStyle name="常规 9 2 3 3 2 2 2 4 2 2 3" xfId="31518"/>
    <cellStyle name="常规 9 2 3 3 2 2 2 4 2 3" xfId="15366"/>
    <cellStyle name="常规 9 2 3 3 2 2 2 4 2 3 2" xfId="36900"/>
    <cellStyle name="常规 9 2 3 3 2 2 2 4 2 4" xfId="26136"/>
    <cellStyle name="常规 9 2 3 3 2 2 2 4 3" xfId="6394"/>
    <cellStyle name="常规 9 2 3 3 2 2 2 4 3 2" xfId="11776"/>
    <cellStyle name="常规 9 2 3 3 2 2 2 4 3 2 2" xfId="22540"/>
    <cellStyle name="常规 9 2 3 3 2 2 2 4 3 2 2 2" xfId="44074"/>
    <cellStyle name="常规 9 2 3 3 2 2 2 4 3 2 3" xfId="33310"/>
    <cellStyle name="常规 9 2 3 3 2 2 2 4 3 3" xfId="17158"/>
    <cellStyle name="常规 9 2 3 3 2 2 2 4 3 3 2" xfId="38692"/>
    <cellStyle name="常规 9 2 3 3 2 2 2 4 3 4" xfId="27928"/>
    <cellStyle name="常规 9 2 3 3 2 2 2 4 4" xfId="8192"/>
    <cellStyle name="常规 9 2 3 3 2 2 2 4 4 2" xfId="18956"/>
    <cellStyle name="常规 9 2 3 3 2 2 2 4 4 2 2" xfId="40490"/>
    <cellStyle name="常规 9 2 3 3 2 2 2 4 4 3" xfId="29726"/>
    <cellStyle name="常规 9 2 3 3 2 2 2 4 5" xfId="13574"/>
    <cellStyle name="常规 9 2 3 3 2 2 2 4 5 2" xfId="35108"/>
    <cellStyle name="常规 9 2 3 3 2 2 2 4 6" xfId="24344"/>
    <cellStyle name="常规 9 2 3 3 2 2 2 5" xfId="3706"/>
    <cellStyle name="常规 9 2 3 3 2 2 2 5 2" xfId="9088"/>
    <cellStyle name="常规 9 2 3 3 2 2 2 5 2 2" xfId="19852"/>
    <cellStyle name="常规 9 2 3 3 2 2 2 5 2 2 2" xfId="41386"/>
    <cellStyle name="常规 9 2 3 3 2 2 2 5 2 3" xfId="30622"/>
    <cellStyle name="常规 9 2 3 3 2 2 2 5 3" xfId="14470"/>
    <cellStyle name="常规 9 2 3 3 2 2 2 5 3 2" xfId="36004"/>
    <cellStyle name="常规 9 2 3 3 2 2 2 5 4" xfId="25240"/>
    <cellStyle name="常规 9 2 3 3 2 2 2 6" xfId="5498"/>
    <cellStyle name="常规 9 2 3 3 2 2 2 6 2" xfId="10880"/>
    <cellStyle name="常规 9 2 3 3 2 2 2 6 2 2" xfId="21644"/>
    <cellStyle name="常规 9 2 3 3 2 2 2 6 2 2 2" xfId="43178"/>
    <cellStyle name="常规 9 2 3 3 2 2 2 6 2 3" xfId="32414"/>
    <cellStyle name="常规 9 2 3 3 2 2 2 6 3" xfId="16262"/>
    <cellStyle name="常规 9 2 3 3 2 2 2 6 3 2" xfId="37796"/>
    <cellStyle name="常规 9 2 3 3 2 2 2 6 4" xfId="27032"/>
    <cellStyle name="常规 9 2 3 3 2 2 2 7" xfId="7296"/>
    <cellStyle name="常规 9 2 3 3 2 2 2 7 2" xfId="18060"/>
    <cellStyle name="常规 9 2 3 3 2 2 2 7 2 2" xfId="39594"/>
    <cellStyle name="常规 9 2 3 3 2 2 2 7 3" xfId="28830"/>
    <cellStyle name="常规 9 2 3 3 2 2 2 8" xfId="12678"/>
    <cellStyle name="常规 9 2 3 3 2 2 2 8 2" xfId="34212"/>
    <cellStyle name="常规 9 2 3 3 2 2 2 9" xfId="23448"/>
    <cellStyle name="常规 9 2 3 3 2 2 3" xfId="2025"/>
    <cellStyle name="常规 9 2 3 3 2 2 3 2" xfId="2474"/>
    <cellStyle name="常规 9 2 3 3 2 2 3 2 2" xfId="3370"/>
    <cellStyle name="常规 9 2 3 3 2 2 3 2 2 2" xfId="5162"/>
    <cellStyle name="常规 9 2 3 3 2 2 3 2 2 2 2" xfId="10544"/>
    <cellStyle name="常规 9 2 3 3 2 2 3 2 2 2 2 2" xfId="21308"/>
    <cellStyle name="常规 9 2 3 3 2 2 3 2 2 2 2 2 2" xfId="42842"/>
    <cellStyle name="常规 9 2 3 3 2 2 3 2 2 2 2 3" xfId="32078"/>
    <cellStyle name="常规 9 2 3 3 2 2 3 2 2 2 3" xfId="15926"/>
    <cellStyle name="常规 9 2 3 3 2 2 3 2 2 2 3 2" xfId="37460"/>
    <cellStyle name="常规 9 2 3 3 2 2 3 2 2 2 4" xfId="26696"/>
    <cellStyle name="常规 9 2 3 3 2 2 3 2 2 3" xfId="6954"/>
    <cellStyle name="常规 9 2 3 3 2 2 3 2 2 3 2" xfId="12336"/>
    <cellStyle name="常规 9 2 3 3 2 2 3 2 2 3 2 2" xfId="23100"/>
    <cellStyle name="常规 9 2 3 3 2 2 3 2 2 3 2 2 2" xfId="44634"/>
    <cellStyle name="常规 9 2 3 3 2 2 3 2 2 3 2 3" xfId="33870"/>
    <cellStyle name="常规 9 2 3 3 2 2 3 2 2 3 3" xfId="17718"/>
    <cellStyle name="常规 9 2 3 3 2 2 3 2 2 3 3 2" xfId="39252"/>
    <cellStyle name="常规 9 2 3 3 2 2 3 2 2 3 4" xfId="28488"/>
    <cellStyle name="常规 9 2 3 3 2 2 3 2 2 4" xfId="8752"/>
    <cellStyle name="常规 9 2 3 3 2 2 3 2 2 4 2" xfId="19516"/>
    <cellStyle name="常规 9 2 3 3 2 2 3 2 2 4 2 2" xfId="41050"/>
    <cellStyle name="常规 9 2 3 3 2 2 3 2 2 4 3" xfId="30286"/>
    <cellStyle name="常规 9 2 3 3 2 2 3 2 2 5" xfId="14134"/>
    <cellStyle name="常规 9 2 3 3 2 2 3 2 2 5 2" xfId="35668"/>
    <cellStyle name="常规 9 2 3 3 2 2 3 2 2 6" xfId="24904"/>
    <cellStyle name="常规 9 2 3 3 2 2 3 2 3" xfId="4266"/>
    <cellStyle name="常规 9 2 3 3 2 2 3 2 3 2" xfId="9648"/>
    <cellStyle name="常规 9 2 3 3 2 2 3 2 3 2 2" xfId="20412"/>
    <cellStyle name="常规 9 2 3 3 2 2 3 2 3 2 2 2" xfId="41946"/>
    <cellStyle name="常规 9 2 3 3 2 2 3 2 3 2 3" xfId="31182"/>
    <cellStyle name="常规 9 2 3 3 2 2 3 2 3 3" xfId="15030"/>
    <cellStyle name="常规 9 2 3 3 2 2 3 2 3 3 2" xfId="36564"/>
    <cellStyle name="常规 9 2 3 3 2 2 3 2 3 4" xfId="25800"/>
    <cellStyle name="常规 9 2 3 3 2 2 3 2 4" xfId="6058"/>
    <cellStyle name="常规 9 2 3 3 2 2 3 2 4 2" xfId="11440"/>
    <cellStyle name="常规 9 2 3 3 2 2 3 2 4 2 2" xfId="22204"/>
    <cellStyle name="常规 9 2 3 3 2 2 3 2 4 2 2 2" xfId="43738"/>
    <cellStyle name="常规 9 2 3 3 2 2 3 2 4 2 3" xfId="32974"/>
    <cellStyle name="常规 9 2 3 3 2 2 3 2 4 3" xfId="16822"/>
    <cellStyle name="常规 9 2 3 3 2 2 3 2 4 3 2" xfId="38356"/>
    <cellStyle name="常规 9 2 3 3 2 2 3 2 4 4" xfId="27592"/>
    <cellStyle name="常规 9 2 3 3 2 2 3 2 5" xfId="7856"/>
    <cellStyle name="常规 9 2 3 3 2 2 3 2 5 2" xfId="18620"/>
    <cellStyle name="常规 9 2 3 3 2 2 3 2 5 2 2" xfId="40154"/>
    <cellStyle name="常规 9 2 3 3 2 2 3 2 5 3" xfId="29390"/>
    <cellStyle name="常规 9 2 3 3 2 2 3 2 6" xfId="13238"/>
    <cellStyle name="常规 9 2 3 3 2 2 3 2 6 2" xfId="34772"/>
    <cellStyle name="常规 9 2 3 3 2 2 3 2 7" xfId="24008"/>
    <cellStyle name="常规 9 2 3 3 2 2 3 3" xfId="2922"/>
    <cellStyle name="常规 9 2 3 3 2 2 3 3 2" xfId="4714"/>
    <cellStyle name="常规 9 2 3 3 2 2 3 3 2 2" xfId="10096"/>
    <cellStyle name="常规 9 2 3 3 2 2 3 3 2 2 2" xfId="20860"/>
    <cellStyle name="常规 9 2 3 3 2 2 3 3 2 2 2 2" xfId="42394"/>
    <cellStyle name="常规 9 2 3 3 2 2 3 3 2 2 3" xfId="31630"/>
    <cellStyle name="常规 9 2 3 3 2 2 3 3 2 3" xfId="15478"/>
    <cellStyle name="常规 9 2 3 3 2 2 3 3 2 3 2" xfId="37012"/>
    <cellStyle name="常规 9 2 3 3 2 2 3 3 2 4" xfId="26248"/>
    <cellStyle name="常规 9 2 3 3 2 2 3 3 3" xfId="6506"/>
    <cellStyle name="常规 9 2 3 3 2 2 3 3 3 2" xfId="11888"/>
    <cellStyle name="常规 9 2 3 3 2 2 3 3 3 2 2" xfId="22652"/>
    <cellStyle name="常规 9 2 3 3 2 2 3 3 3 2 2 2" xfId="44186"/>
    <cellStyle name="常规 9 2 3 3 2 2 3 3 3 2 3" xfId="33422"/>
    <cellStyle name="常规 9 2 3 3 2 2 3 3 3 3" xfId="17270"/>
    <cellStyle name="常规 9 2 3 3 2 2 3 3 3 3 2" xfId="38804"/>
    <cellStyle name="常规 9 2 3 3 2 2 3 3 3 4" xfId="28040"/>
    <cellStyle name="常规 9 2 3 3 2 2 3 3 4" xfId="8304"/>
    <cellStyle name="常规 9 2 3 3 2 2 3 3 4 2" xfId="19068"/>
    <cellStyle name="常规 9 2 3 3 2 2 3 3 4 2 2" xfId="40602"/>
    <cellStyle name="常规 9 2 3 3 2 2 3 3 4 3" xfId="29838"/>
    <cellStyle name="常规 9 2 3 3 2 2 3 3 5" xfId="13686"/>
    <cellStyle name="常规 9 2 3 3 2 2 3 3 5 2" xfId="35220"/>
    <cellStyle name="常规 9 2 3 3 2 2 3 3 6" xfId="24456"/>
    <cellStyle name="常规 9 2 3 3 2 2 3 4" xfId="3818"/>
    <cellStyle name="常规 9 2 3 3 2 2 3 4 2" xfId="9200"/>
    <cellStyle name="常规 9 2 3 3 2 2 3 4 2 2" xfId="19964"/>
    <cellStyle name="常规 9 2 3 3 2 2 3 4 2 2 2" xfId="41498"/>
    <cellStyle name="常规 9 2 3 3 2 2 3 4 2 3" xfId="30734"/>
    <cellStyle name="常规 9 2 3 3 2 2 3 4 3" xfId="14582"/>
    <cellStyle name="常规 9 2 3 3 2 2 3 4 3 2" xfId="36116"/>
    <cellStyle name="常规 9 2 3 3 2 2 3 4 4" xfId="25352"/>
    <cellStyle name="常规 9 2 3 3 2 2 3 5" xfId="5610"/>
    <cellStyle name="常规 9 2 3 3 2 2 3 5 2" xfId="10992"/>
    <cellStyle name="常规 9 2 3 3 2 2 3 5 2 2" xfId="21756"/>
    <cellStyle name="常规 9 2 3 3 2 2 3 5 2 2 2" xfId="43290"/>
    <cellStyle name="常规 9 2 3 3 2 2 3 5 2 3" xfId="32526"/>
    <cellStyle name="常规 9 2 3 3 2 2 3 5 3" xfId="16374"/>
    <cellStyle name="常规 9 2 3 3 2 2 3 5 3 2" xfId="37908"/>
    <cellStyle name="常规 9 2 3 3 2 2 3 5 4" xfId="27144"/>
    <cellStyle name="常规 9 2 3 3 2 2 3 6" xfId="7408"/>
    <cellStyle name="常规 9 2 3 3 2 2 3 6 2" xfId="18172"/>
    <cellStyle name="常规 9 2 3 3 2 2 3 6 2 2" xfId="39706"/>
    <cellStyle name="常规 9 2 3 3 2 2 3 6 3" xfId="28942"/>
    <cellStyle name="常规 9 2 3 3 2 2 3 7" xfId="12790"/>
    <cellStyle name="常规 9 2 3 3 2 2 3 7 2" xfId="34324"/>
    <cellStyle name="常规 9 2 3 3 2 2 3 8" xfId="23560"/>
    <cellStyle name="常规 9 2 3 3 2 2 4" xfId="2250"/>
    <cellStyle name="常规 9 2 3 3 2 2 4 2" xfId="3146"/>
    <cellStyle name="常规 9 2 3 3 2 2 4 2 2" xfId="4938"/>
    <cellStyle name="常规 9 2 3 3 2 2 4 2 2 2" xfId="10320"/>
    <cellStyle name="常规 9 2 3 3 2 2 4 2 2 2 2" xfId="21084"/>
    <cellStyle name="常规 9 2 3 3 2 2 4 2 2 2 2 2" xfId="42618"/>
    <cellStyle name="常规 9 2 3 3 2 2 4 2 2 2 3" xfId="31854"/>
    <cellStyle name="常规 9 2 3 3 2 2 4 2 2 3" xfId="15702"/>
    <cellStyle name="常规 9 2 3 3 2 2 4 2 2 3 2" xfId="37236"/>
    <cellStyle name="常规 9 2 3 3 2 2 4 2 2 4" xfId="26472"/>
    <cellStyle name="常规 9 2 3 3 2 2 4 2 3" xfId="6730"/>
    <cellStyle name="常规 9 2 3 3 2 2 4 2 3 2" xfId="12112"/>
    <cellStyle name="常规 9 2 3 3 2 2 4 2 3 2 2" xfId="22876"/>
    <cellStyle name="常规 9 2 3 3 2 2 4 2 3 2 2 2" xfId="44410"/>
    <cellStyle name="常规 9 2 3 3 2 2 4 2 3 2 3" xfId="33646"/>
    <cellStyle name="常规 9 2 3 3 2 2 4 2 3 3" xfId="17494"/>
    <cellStyle name="常规 9 2 3 3 2 2 4 2 3 3 2" xfId="39028"/>
    <cellStyle name="常规 9 2 3 3 2 2 4 2 3 4" xfId="28264"/>
    <cellStyle name="常规 9 2 3 3 2 2 4 2 4" xfId="8528"/>
    <cellStyle name="常规 9 2 3 3 2 2 4 2 4 2" xfId="19292"/>
    <cellStyle name="常规 9 2 3 3 2 2 4 2 4 2 2" xfId="40826"/>
    <cellStyle name="常规 9 2 3 3 2 2 4 2 4 3" xfId="30062"/>
    <cellStyle name="常规 9 2 3 3 2 2 4 2 5" xfId="13910"/>
    <cellStyle name="常规 9 2 3 3 2 2 4 2 5 2" xfId="35444"/>
    <cellStyle name="常规 9 2 3 3 2 2 4 2 6" xfId="24680"/>
    <cellStyle name="常规 9 2 3 3 2 2 4 3" xfId="4042"/>
    <cellStyle name="常规 9 2 3 3 2 2 4 3 2" xfId="9424"/>
    <cellStyle name="常规 9 2 3 3 2 2 4 3 2 2" xfId="20188"/>
    <cellStyle name="常规 9 2 3 3 2 2 4 3 2 2 2" xfId="41722"/>
    <cellStyle name="常规 9 2 3 3 2 2 4 3 2 3" xfId="30958"/>
    <cellStyle name="常规 9 2 3 3 2 2 4 3 3" xfId="14806"/>
    <cellStyle name="常规 9 2 3 3 2 2 4 3 3 2" xfId="36340"/>
    <cellStyle name="常规 9 2 3 3 2 2 4 3 4" xfId="25576"/>
    <cellStyle name="常规 9 2 3 3 2 2 4 4" xfId="5834"/>
    <cellStyle name="常规 9 2 3 3 2 2 4 4 2" xfId="11216"/>
    <cellStyle name="常规 9 2 3 3 2 2 4 4 2 2" xfId="21980"/>
    <cellStyle name="常规 9 2 3 3 2 2 4 4 2 2 2" xfId="43514"/>
    <cellStyle name="常规 9 2 3 3 2 2 4 4 2 3" xfId="32750"/>
    <cellStyle name="常规 9 2 3 3 2 2 4 4 3" xfId="16598"/>
    <cellStyle name="常规 9 2 3 3 2 2 4 4 3 2" xfId="38132"/>
    <cellStyle name="常规 9 2 3 3 2 2 4 4 4" xfId="27368"/>
    <cellStyle name="常规 9 2 3 3 2 2 4 5" xfId="7632"/>
    <cellStyle name="常规 9 2 3 3 2 2 4 5 2" xfId="18396"/>
    <cellStyle name="常规 9 2 3 3 2 2 4 5 2 2" xfId="39930"/>
    <cellStyle name="常规 9 2 3 3 2 2 4 5 3" xfId="29166"/>
    <cellStyle name="常规 9 2 3 3 2 2 4 6" xfId="13014"/>
    <cellStyle name="常规 9 2 3 3 2 2 4 6 2" xfId="34548"/>
    <cellStyle name="常规 9 2 3 3 2 2 4 7" xfId="23784"/>
    <cellStyle name="常规 9 2 3 3 2 2 5" xfId="2698"/>
    <cellStyle name="常规 9 2 3 3 2 2 5 2" xfId="4490"/>
    <cellStyle name="常规 9 2 3 3 2 2 5 2 2" xfId="9872"/>
    <cellStyle name="常规 9 2 3 3 2 2 5 2 2 2" xfId="20636"/>
    <cellStyle name="常规 9 2 3 3 2 2 5 2 2 2 2" xfId="42170"/>
    <cellStyle name="常规 9 2 3 3 2 2 5 2 2 3" xfId="31406"/>
    <cellStyle name="常规 9 2 3 3 2 2 5 2 3" xfId="15254"/>
    <cellStyle name="常规 9 2 3 3 2 2 5 2 3 2" xfId="36788"/>
    <cellStyle name="常规 9 2 3 3 2 2 5 2 4" xfId="26024"/>
    <cellStyle name="常规 9 2 3 3 2 2 5 3" xfId="6282"/>
    <cellStyle name="常规 9 2 3 3 2 2 5 3 2" xfId="11664"/>
    <cellStyle name="常规 9 2 3 3 2 2 5 3 2 2" xfId="22428"/>
    <cellStyle name="常规 9 2 3 3 2 2 5 3 2 2 2" xfId="43962"/>
    <cellStyle name="常规 9 2 3 3 2 2 5 3 2 3" xfId="33198"/>
    <cellStyle name="常规 9 2 3 3 2 2 5 3 3" xfId="17046"/>
    <cellStyle name="常规 9 2 3 3 2 2 5 3 3 2" xfId="38580"/>
    <cellStyle name="常规 9 2 3 3 2 2 5 3 4" xfId="27816"/>
    <cellStyle name="常规 9 2 3 3 2 2 5 4" xfId="8080"/>
    <cellStyle name="常规 9 2 3 3 2 2 5 4 2" xfId="18844"/>
    <cellStyle name="常规 9 2 3 3 2 2 5 4 2 2" xfId="40378"/>
    <cellStyle name="常规 9 2 3 3 2 2 5 4 3" xfId="29614"/>
    <cellStyle name="常规 9 2 3 3 2 2 5 5" xfId="13462"/>
    <cellStyle name="常规 9 2 3 3 2 2 5 5 2" xfId="34996"/>
    <cellStyle name="常规 9 2 3 3 2 2 5 6" xfId="24232"/>
    <cellStyle name="常规 9 2 3 3 2 2 6" xfId="3594"/>
    <cellStyle name="常规 9 2 3 3 2 2 6 2" xfId="8976"/>
    <cellStyle name="常规 9 2 3 3 2 2 6 2 2" xfId="19740"/>
    <cellStyle name="常规 9 2 3 3 2 2 6 2 2 2" xfId="41274"/>
    <cellStyle name="常规 9 2 3 3 2 2 6 2 3" xfId="30510"/>
    <cellStyle name="常规 9 2 3 3 2 2 6 3" xfId="14358"/>
    <cellStyle name="常规 9 2 3 3 2 2 6 3 2" xfId="35892"/>
    <cellStyle name="常规 9 2 3 3 2 2 6 4" xfId="25128"/>
    <cellStyle name="常规 9 2 3 3 2 2 7" xfId="5386"/>
    <cellStyle name="常规 9 2 3 3 2 2 7 2" xfId="10768"/>
    <cellStyle name="常规 9 2 3 3 2 2 7 2 2" xfId="21532"/>
    <cellStyle name="常规 9 2 3 3 2 2 7 2 2 2" xfId="43066"/>
    <cellStyle name="常规 9 2 3 3 2 2 7 2 3" xfId="32302"/>
    <cellStyle name="常规 9 2 3 3 2 2 7 3" xfId="16150"/>
    <cellStyle name="常规 9 2 3 3 2 2 7 3 2" xfId="37684"/>
    <cellStyle name="常规 9 2 3 3 2 2 7 4" xfId="26920"/>
    <cellStyle name="常规 9 2 3 3 2 2 8" xfId="7184"/>
    <cellStyle name="常规 9 2 3 3 2 2 8 2" xfId="17948"/>
    <cellStyle name="常规 9 2 3 3 2 2 8 2 2" xfId="39482"/>
    <cellStyle name="常规 9 2 3 3 2 2 8 3" xfId="28718"/>
    <cellStyle name="常规 9 2 3 3 2 2 9" xfId="12566"/>
    <cellStyle name="常规 9 2 3 3 2 2 9 2" xfId="34100"/>
    <cellStyle name="常规 9 2 3 3 2 3" xfId="1857"/>
    <cellStyle name="常规 9 2 3 3 2 3 2" xfId="2081"/>
    <cellStyle name="常规 9 2 3 3 2 3 2 2" xfId="2530"/>
    <cellStyle name="常规 9 2 3 3 2 3 2 2 2" xfId="3426"/>
    <cellStyle name="常规 9 2 3 3 2 3 2 2 2 2" xfId="5218"/>
    <cellStyle name="常规 9 2 3 3 2 3 2 2 2 2 2" xfId="10600"/>
    <cellStyle name="常规 9 2 3 3 2 3 2 2 2 2 2 2" xfId="21364"/>
    <cellStyle name="常规 9 2 3 3 2 3 2 2 2 2 2 2 2" xfId="42898"/>
    <cellStyle name="常规 9 2 3 3 2 3 2 2 2 2 2 3" xfId="32134"/>
    <cellStyle name="常规 9 2 3 3 2 3 2 2 2 2 3" xfId="15982"/>
    <cellStyle name="常规 9 2 3 3 2 3 2 2 2 2 3 2" xfId="37516"/>
    <cellStyle name="常规 9 2 3 3 2 3 2 2 2 2 4" xfId="26752"/>
    <cellStyle name="常规 9 2 3 3 2 3 2 2 2 3" xfId="7010"/>
    <cellStyle name="常规 9 2 3 3 2 3 2 2 2 3 2" xfId="12392"/>
    <cellStyle name="常规 9 2 3 3 2 3 2 2 2 3 2 2" xfId="23156"/>
    <cellStyle name="常规 9 2 3 3 2 3 2 2 2 3 2 2 2" xfId="44690"/>
    <cellStyle name="常规 9 2 3 3 2 3 2 2 2 3 2 3" xfId="33926"/>
    <cellStyle name="常规 9 2 3 3 2 3 2 2 2 3 3" xfId="17774"/>
    <cellStyle name="常规 9 2 3 3 2 3 2 2 2 3 3 2" xfId="39308"/>
    <cellStyle name="常规 9 2 3 3 2 3 2 2 2 3 4" xfId="28544"/>
    <cellStyle name="常规 9 2 3 3 2 3 2 2 2 4" xfId="8808"/>
    <cellStyle name="常规 9 2 3 3 2 3 2 2 2 4 2" xfId="19572"/>
    <cellStyle name="常规 9 2 3 3 2 3 2 2 2 4 2 2" xfId="41106"/>
    <cellStyle name="常规 9 2 3 3 2 3 2 2 2 4 3" xfId="30342"/>
    <cellStyle name="常规 9 2 3 3 2 3 2 2 2 5" xfId="14190"/>
    <cellStyle name="常规 9 2 3 3 2 3 2 2 2 5 2" xfId="35724"/>
    <cellStyle name="常规 9 2 3 3 2 3 2 2 2 6" xfId="24960"/>
    <cellStyle name="常规 9 2 3 3 2 3 2 2 3" xfId="4322"/>
    <cellStyle name="常规 9 2 3 3 2 3 2 2 3 2" xfId="9704"/>
    <cellStyle name="常规 9 2 3 3 2 3 2 2 3 2 2" xfId="20468"/>
    <cellStyle name="常规 9 2 3 3 2 3 2 2 3 2 2 2" xfId="42002"/>
    <cellStyle name="常规 9 2 3 3 2 3 2 2 3 2 3" xfId="31238"/>
    <cellStyle name="常规 9 2 3 3 2 3 2 2 3 3" xfId="15086"/>
    <cellStyle name="常规 9 2 3 3 2 3 2 2 3 3 2" xfId="36620"/>
    <cellStyle name="常规 9 2 3 3 2 3 2 2 3 4" xfId="25856"/>
    <cellStyle name="常规 9 2 3 3 2 3 2 2 4" xfId="6114"/>
    <cellStyle name="常规 9 2 3 3 2 3 2 2 4 2" xfId="11496"/>
    <cellStyle name="常规 9 2 3 3 2 3 2 2 4 2 2" xfId="22260"/>
    <cellStyle name="常规 9 2 3 3 2 3 2 2 4 2 2 2" xfId="43794"/>
    <cellStyle name="常规 9 2 3 3 2 3 2 2 4 2 3" xfId="33030"/>
    <cellStyle name="常规 9 2 3 3 2 3 2 2 4 3" xfId="16878"/>
    <cellStyle name="常规 9 2 3 3 2 3 2 2 4 3 2" xfId="38412"/>
    <cellStyle name="常规 9 2 3 3 2 3 2 2 4 4" xfId="27648"/>
    <cellStyle name="常规 9 2 3 3 2 3 2 2 5" xfId="7912"/>
    <cellStyle name="常规 9 2 3 3 2 3 2 2 5 2" xfId="18676"/>
    <cellStyle name="常规 9 2 3 3 2 3 2 2 5 2 2" xfId="40210"/>
    <cellStyle name="常规 9 2 3 3 2 3 2 2 5 3" xfId="29446"/>
    <cellStyle name="常规 9 2 3 3 2 3 2 2 6" xfId="13294"/>
    <cellStyle name="常规 9 2 3 3 2 3 2 2 6 2" xfId="34828"/>
    <cellStyle name="常规 9 2 3 3 2 3 2 2 7" xfId="24064"/>
    <cellStyle name="常规 9 2 3 3 2 3 2 3" xfId="2978"/>
    <cellStyle name="常规 9 2 3 3 2 3 2 3 2" xfId="4770"/>
    <cellStyle name="常规 9 2 3 3 2 3 2 3 2 2" xfId="10152"/>
    <cellStyle name="常规 9 2 3 3 2 3 2 3 2 2 2" xfId="20916"/>
    <cellStyle name="常规 9 2 3 3 2 3 2 3 2 2 2 2" xfId="42450"/>
    <cellStyle name="常规 9 2 3 3 2 3 2 3 2 2 3" xfId="31686"/>
    <cellStyle name="常规 9 2 3 3 2 3 2 3 2 3" xfId="15534"/>
    <cellStyle name="常规 9 2 3 3 2 3 2 3 2 3 2" xfId="37068"/>
    <cellStyle name="常规 9 2 3 3 2 3 2 3 2 4" xfId="26304"/>
    <cellStyle name="常规 9 2 3 3 2 3 2 3 3" xfId="6562"/>
    <cellStyle name="常规 9 2 3 3 2 3 2 3 3 2" xfId="11944"/>
    <cellStyle name="常规 9 2 3 3 2 3 2 3 3 2 2" xfId="22708"/>
    <cellStyle name="常规 9 2 3 3 2 3 2 3 3 2 2 2" xfId="44242"/>
    <cellStyle name="常规 9 2 3 3 2 3 2 3 3 2 3" xfId="33478"/>
    <cellStyle name="常规 9 2 3 3 2 3 2 3 3 3" xfId="17326"/>
    <cellStyle name="常规 9 2 3 3 2 3 2 3 3 3 2" xfId="38860"/>
    <cellStyle name="常规 9 2 3 3 2 3 2 3 3 4" xfId="28096"/>
    <cellStyle name="常规 9 2 3 3 2 3 2 3 4" xfId="8360"/>
    <cellStyle name="常规 9 2 3 3 2 3 2 3 4 2" xfId="19124"/>
    <cellStyle name="常规 9 2 3 3 2 3 2 3 4 2 2" xfId="40658"/>
    <cellStyle name="常规 9 2 3 3 2 3 2 3 4 3" xfId="29894"/>
    <cellStyle name="常规 9 2 3 3 2 3 2 3 5" xfId="13742"/>
    <cellStyle name="常规 9 2 3 3 2 3 2 3 5 2" xfId="35276"/>
    <cellStyle name="常规 9 2 3 3 2 3 2 3 6" xfId="24512"/>
    <cellStyle name="常规 9 2 3 3 2 3 2 4" xfId="3874"/>
    <cellStyle name="常规 9 2 3 3 2 3 2 4 2" xfId="9256"/>
    <cellStyle name="常规 9 2 3 3 2 3 2 4 2 2" xfId="20020"/>
    <cellStyle name="常规 9 2 3 3 2 3 2 4 2 2 2" xfId="41554"/>
    <cellStyle name="常规 9 2 3 3 2 3 2 4 2 3" xfId="30790"/>
    <cellStyle name="常规 9 2 3 3 2 3 2 4 3" xfId="14638"/>
    <cellStyle name="常规 9 2 3 3 2 3 2 4 3 2" xfId="36172"/>
    <cellStyle name="常规 9 2 3 3 2 3 2 4 4" xfId="25408"/>
    <cellStyle name="常规 9 2 3 3 2 3 2 5" xfId="5666"/>
    <cellStyle name="常规 9 2 3 3 2 3 2 5 2" xfId="11048"/>
    <cellStyle name="常规 9 2 3 3 2 3 2 5 2 2" xfId="21812"/>
    <cellStyle name="常规 9 2 3 3 2 3 2 5 2 2 2" xfId="43346"/>
    <cellStyle name="常规 9 2 3 3 2 3 2 5 2 3" xfId="32582"/>
    <cellStyle name="常规 9 2 3 3 2 3 2 5 3" xfId="16430"/>
    <cellStyle name="常规 9 2 3 3 2 3 2 5 3 2" xfId="37964"/>
    <cellStyle name="常规 9 2 3 3 2 3 2 5 4" xfId="27200"/>
    <cellStyle name="常规 9 2 3 3 2 3 2 6" xfId="7464"/>
    <cellStyle name="常规 9 2 3 3 2 3 2 6 2" xfId="18228"/>
    <cellStyle name="常规 9 2 3 3 2 3 2 6 2 2" xfId="39762"/>
    <cellStyle name="常规 9 2 3 3 2 3 2 6 3" xfId="28998"/>
    <cellStyle name="常规 9 2 3 3 2 3 2 7" xfId="12846"/>
    <cellStyle name="常规 9 2 3 3 2 3 2 7 2" xfId="34380"/>
    <cellStyle name="常规 9 2 3 3 2 3 2 8" xfId="23616"/>
    <cellStyle name="常规 9 2 3 3 2 3 3" xfId="2306"/>
    <cellStyle name="常规 9 2 3 3 2 3 3 2" xfId="3202"/>
    <cellStyle name="常规 9 2 3 3 2 3 3 2 2" xfId="4994"/>
    <cellStyle name="常规 9 2 3 3 2 3 3 2 2 2" xfId="10376"/>
    <cellStyle name="常规 9 2 3 3 2 3 3 2 2 2 2" xfId="21140"/>
    <cellStyle name="常规 9 2 3 3 2 3 3 2 2 2 2 2" xfId="42674"/>
    <cellStyle name="常规 9 2 3 3 2 3 3 2 2 2 3" xfId="31910"/>
    <cellStyle name="常规 9 2 3 3 2 3 3 2 2 3" xfId="15758"/>
    <cellStyle name="常规 9 2 3 3 2 3 3 2 2 3 2" xfId="37292"/>
    <cellStyle name="常规 9 2 3 3 2 3 3 2 2 4" xfId="26528"/>
    <cellStyle name="常规 9 2 3 3 2 3 3 2 3" xfId="6786"/>
    <cellStyle name="常规 9 2 3 3 2 3 3 2 3 2" xfId="12168"/>
    <cellStyle name="常规 9 2 3 3 2 3 3 2 3 2 2" xfId="22932"/>
    <cellStyle name="常规 9 2 3 3 2 3 3 2 3 2 2 2" xfId="44466"/>
    <cellStyle name="常规 9 2 3 3 2 3 3 2 3 2 3" xfId="33702"/>
    <cellStyle name="常规 9 2 3 3 2 3 3 2 3 3" xfId="17550"/>
    <cellStyle name="常规 9 2 3 3 2 3 3 2 3 3 2" xfId="39084"/>
    <cellStyle name="常规 9 2 3 3 2 3 3 2 3 4" xfId="28320"/>
    <cellStyle name="常规 9 2 3 3 2 3 3 2 4" xfId="8584"/>
    <cellStyle name="常规 9 2 3 3 2 3 3 2 4 2" xfId="19348"/>
    <cellStyle name="常规 9 2 3 3 2 3 3 2 4 2 2" xfId="40882"/>
    <cellStyle name="常规 9 2 3 3 2 3 3 2 4 3" xfId="30118"/>
    <cellStyle name="常规 9 2 3 3 2 3 3 2 5" xfId="13966"/>
    <cellStyle name="常规 9 2 3 3 2 3 3 2 5 2" xfId="35500"/>
    <cellStyle name="常规 9 2 3 3 2 3 3 2 6" xfId="24736"/>
    <cellStyle name="常规 9 2 3 3 2 3 3 3" xfId="4098"/>
    <cellStyle name="常规 9 2 3 3 2 3 3 3 2" xfId="9480"/>
    <cellStyle name="常规 9 2 3 3 2 3 3 3 2 2" xfId="20244"/>
    <cellStyle name="常规 9 2 3 3 2 3 3 3 2 2 2" xfId="41778"/>
    <cellStyle name="常规 9 2 3 3 2 3 3 3 2 3" xfId="31014"/>
    <cellStyle name="常规 9 2 3 3 2 3 3 3 3" xfId="14862"/>
    <cellStyle name="常规 9 2 3 3 2 3 3 3 3 2" xfId="36396"/>
    <cellStyle name="常规 9 2 3 3 2 3 3 3 4" xfId="25632"/>
    <cellStyle name="常规 9 2 3 3 2 3 3 4" xfId="5890"/>
    <cellStyle name="常规 9 2 3 3 2 3 3 4 2" xfId="11272"/>
    <cellStyle name="常规 9 2 3 3 2 3 3 4 2 2" xfId="22036"/>
    <cellStyle name="常规 9 2 3 3 2 3 3 4 2 2 2" xfId="43570"/>
    <cellStyle name="常规 9 2 3 3 2 3 3 4 2 3" xfId="32806"/>
    <cellStyle name="常规 9 2 3 3 2 3 3 4 3" xfId="16654"/>
    <cellStyle name="常规 9 2 3 3 2 3 3 4 3 2" xfId="38188"/>
    <cellStyle name="常规 9 2 3 3 2 3 3 4 4" xfId="27424"/>
    <cellStyle name="常规 9 2 3 3 2 3 3 5" xfId="7688"/>
    <cellStyle name="常规 9 2 3 3 2 3 3 5 2" xfId="18452"/>
    <cellStyle name="常规 9 2 3 3 2 3 3 5 2 2" xfId="39986"/>
    <cellStyle name="常规 9 2 3 3 2 3 3 5 3" xfId="29222"/>
    <cellStyle name="常规 9 2 3 3 2 3 3 6" xfId="13070"/>
    <cellStyle name="常规 9 2 3 3 2 3 3 6 2" xfId="34604"/>
    <cellStyle name="常规 9 2 3 3 2 3 3 7" xfId="23840"/>
    <cellStyle name="常规 9 2 3 3 2 3 4" xfId="2754"/>
    <cellStyle name="常规 9 2 3 3 2 3 4 2" xfId="4546"/>
    <cellStyle name="常规 9 2 3 3 2 3 4 2 2" xfId="9928"/>
    <cellStyle name="常规 9 2 3 3 2 3 4 2 2 2" xfId="20692"/>
    <cellStyle name="常规 9 2 3 3 2 3 4 2 2 2 2" xfId="42226"/>
    <cellStyle name="常规 9 2 3 3 2 3 4 2 2 3" xfId="31462"/>
    <cellStyle name="常规 9 2 3 3 2 3 4 2 3" xfId="15310"/>
    <cellStyle name="常规 9 2 3 3 2 3 4 2 3 2" xfId="36844"/>
    <cellStyle name="常规 9 2 3 3 2 3 4 2 4" xfId="26080"/>
    <cellStyle name="常规 9 2 3 3 2 3 4 3" xfId="6338"/>
    <cellStyle name="常规 9 2 3 3 2 3 4 3 2" xfId="11720"/>
    <cellStyle name="常规 9 2 3 3 2 3 4 3 2 2" xfId="22484"/>
    <cellStyle name="常规 9 2 3 3 2 3 4 3 2 2 2" xfId="44018"/>
    <cellStyle name="常规 9 2 3 3 2 3 4 3 2 3" xfId="33254"/>
    <cellStyle name="常规 9 2 3 3 2 3 4 3 3" xfId="17102"/>
    <cellStyle name="常规 9 2 3 3 2 3 4 3 3 2" xfId="38636"/>
    <cellStyle name="常规 9 2 3 3 2 3 4 3 4" xfId="27872"/>
    <cellStyle name="常规 9 2 3 3 2 3 4 4" xfId="8136"/>
    <cellStyle name="常规 9 2 3 3 2 3 4 4 2" xfId="18900"/>
    <cellStyle name="常规 9 2 3 3 2 3 4 4 2 2" xfId="40434"/>
    <cellStyle name="常规 9 2 3 3 2 3 4 4 3" xfId="29670"/>
    <cellStyle name="常规 9 2 3 3 2 3 4 5" xfId="13518"/>
    <cellStyle name="常规 9 2 3 3 2 3 4 5 2" xfId="35052"/>
    <cellStyle name="常规 9 2 3 3 2 3 4 6" xfId="24288"/>
    <cellStyle name="常规 9 2 3 3 2 3 5" xfId="3650"/>
    <cellStyle name="常规 9 2 3 3 2 3 5 2" xfId="9032"/>
    <cellStyle name="常规 9 2 3 3 2 3 5 2 2" xfId="19796"/>
    <cellStyle name="常规 9 2 3 3 2 3 5 2 2 2" xfId="41330"/>
    <cellStyle name="常规 9 2 3 3 2 3 5 2 3" xfId="30566"/>
    <cellStyle name="常规 9 2 3 3 2 3 5 3" xfId="14414"/>
    <cellStyle name="常规 9 2 3 3 2 3 5 3 2" xfId="35948"/>
    <cellStyle name="常规 9 2 3 3 2 3 5 4" xfId="25184"/>
    <cellStyle name="常规 9 2 3 3 2 3 6" xfId="5442"/>
    <cellStyle name="常规 9 2 3 3 2 3 6 2" xfId="10824"/>
    <cellStyle name="常规 9 2 3 3 2 3 6 2 2" xfId="21588"/>
    <cellStyle name="常规 9 2 3 3 2 3 6 2 2 2" xfId="43122"/>
    <cellStyle name="常规 9 2 3 3 2 3 6 2 3" xfId="32358"/>
    <cellStyle name="常规 9 2 3 3 2 3 6 3" xfId="16206"/>
    <cellStyle name="常规 9 2 3 3 2 3 6 3 2" xfId="37740"/>
    <cellStyle name="常规 9 2 3 3 2 3 6 4" xfId="26976"/>
    <cellStyle name="常规 9 2 3 3 2 3 7" xfId="7240"/>
    <cellStyle name="常规 9 2 3 3 2 3 7 2" xfId="18004"/>
    <cellStyle name="常规 9 2 3 3 2 3 7 2 2" xfId="39538"/>
    <cellStyle name="常规 9 2 3 3 2 3 7 3" xfId="28774"/>
    <cellStyle name="常规 9 2 3 3 2 3 8" xfId="12622"/>
    <cellStyle name="常规 9 2 3 3 2 3 8 2" xfId="34156"/>
    <cellStyle name="常规 9 2 3 3 2 3 9" xfId="23392"/>
    <cellStyle name="常规 9 2 3 3 2 4" xfId="1969"/>
    <cellStyle name="常规 9 2 3 3 2 4 2" xfId="2418"/>
    <cellStyle name="常规 9 2 3 3 2 4 2 2" xfId="3314"/>
    <cellStyle name="常规 9 2 3 3 2 4 2 2 2" xfId="5106"/>
    <cellStyle name="常规 9 2 3 3 2 4 2 2 2 2" xfId="10488"/>
    <cellStyle name="常规 9 2 3 3 2 4 2 2 2 2 2" xfId="21252"/>
    <cellStyle name="常规 9 2 3 3 2 4 2 2 2 2 2 2" xfId="42786"/>
    <cellStyle name="常规 9 2 3 3 2 4 2 2 2 2 3" xfId="32022"/>
    <cellStyle name="常规 9 2 3 3 2 4 2 2 2 3" xfId="15870"/>
    <cellStyle name="常规 9 2 3 3 2 4 2 2 2 3 2" xfId="37404"/>
    <cellStyle name="常规 9 2 3 3 2 4 2 2 2 4" xfId="26640"/>
    <cellStyle name="常规 9 2 3 3 2 4 2 2 3" xfId="6898"/>
    <cellStyle name="常规 9 2 3 3 2 4 2 2 3 2" xfId="12280"/>
    <cellStyle name="常规 9 2 3 3 2 4 2 2 3 2 2" xfId="23044"/>
    <cellStyle name="常规 9 2 3 3 2 4 2 2 3 2 2 2" xfId="44578"/>
    <cellStyle name="常规 9 2 3 3 2 4 2 2 3 2 3" xfId="33814"/>
    <cellStyle name="常规 9 2 3 3 2 4 2 2 3 3" xfId="17662"/>
    <cellStyle name="常规 9 2 3 3 2 4 2 2 3 3 2" xfId="39196"/>
    <cellStyle name="常规 9 2 3 3 2 4 2 2 3 4" xfId="28432"/>
    <cellStyle name="常规 9 2 3 3 2 4 2 2 4" xfId="8696"/>
    <cellStyle name="常规 9 2 3 3 2 4 2 2 4 2" xfId="19460"/>
    <cellStyle name="常规 9 2 3 3 2 4 2 2 4 2 2" xfId="40994"/>
    <cellStyle name="常规 9 2 3 3 2 4 2 2 4 3" xfId="30230"/>
    <cellStyle name="常规 9 2 3 3 2 4 2 2 5" xfId="14078"/>
    <cellStyle name="常规 9 2 3 3 2 4 2 2 5 2" xfId="35612"/>
    <cellStyle name="常规 9 2 3 3 2 4 2 2 6" xfId="24848"/>
    <cellStyle name="常规 9 2 3 3 2 4 2 3" xfId="4210"/>
    <cellStyle name="常规 9 2 3 3 2 4 2 3 2" xfId="9592"/>
    <cellStyle name="常规 9 2 3 3 2 4 2 3 2 2" xfId="20356"/>
    <cellStyle name="常规 9 2 3 3 2 4 2 3 2 2 2" xfId="41890"/>
    <cellStyle name="常规 9 2 3 3 2 4 2 3 2 3" xfId="31126"/>
    <cellStyle name="常规 9 2 3 3 2 4 2 3 3" xfId="14974"/>
    <cellStyle name="常规 9 2 3 3 2 4 2 3 3 2" xfId="36508"/>
    <cellStyle name="常规 9 2 3 3 2 4 2 3 4" xfId="25744"/>
    <cellStyle name="常规 9 2 3 3 2 4 2 4" xfId="6002"/>
    <cellStyle name="常规 9 2 3 3 2 4 2 4 2" xfId="11384"/>
    <cellStyle name="常规 9 2 3 3 2 4 2 4 2 2" xfId="22148"/>
    <cellStyle name="常规 9 2 3 3 2 4 2 4 2 2 2" xfId="43682"/>
    <cellStyle name="常规 9 2 3 3 2 4 2 4 2 3" xfId="32918"/>
    <cellStyle name="常规 9 2 3 3 2 4 2 4 3" xfId="16766"/>
    <cellStyle name="常规 9 2 3 3 2 4 2 4 3 2" xfId="38300"/>
    <cellStyle name="常规 9 2 3 3 2 4 2 4 4" xfId="27536"/>
    <cellStyle name="常规 9 2 3 3 2 4 2 5" xfId="7800"/>
    <cellStyle name="常规 9 2 3 3 2 4 2 5 2" xfId="18564"/>
    <cellStyle name="常规 9 2 3 3 2 4 2 5 2 2" xfId="40098"/>
    <cellStyle name="常规 9 2 3 3 2 4 2 5 3" xfId="29334"/>
    <cellStyle name="常规 9 2 3 3 2 4 2 6" xfId="13182"/>
    <cellStyle name="常规 9 2 3 3 2 4 2 6 2" xfId="34716"/>
    <cellStyle name="常规 9 2 3 3 2 4 2 7" xfId="23952"/>
    <cellStyle name="常规 9 2 3 3 2 4 3" xfId="2866"/>
    <cellStyle name="常规 9 2 3 3 2 4 3 2" xfId="4658"/>
    <cellStyle name="常规 9 2 3 3 2 4 3 2 2" xfId="10040"/>
    <cellStyle name="常规 9 2 3 3 2 4 3 2 2 2" xfId="20804"/>
    <cellStyle name="常规 9 2 3 3 2 4 3 2 2 2 2" xfId="42338"/>
    <cellStyle name="常规 9 2 3 3 2 4 3 2 2 3" xfId="31574"/>
    <cellStyle name="常规 9 2 3 3 2 4 3 2 3" xfId="15422"/>
    <cellStyle name="常规 9 2 3 3 2 4 3 2 3 2" xfId="36956"/>
    <cellStyle name="常规 9 2 3 3 2 4 3 2 4" xfId="26192"/>
    <cellStyle name="常规 9 2 3 3 2 4 3 3" xfId="6450"/>
    <cellStyle name="常规 9 2 3 3 2 4 3 3 2" xfId="11832"/>
    <cellStyle name="常规 9 2 3 3 2 4 3 3 2 2" xfId="22596"/>
    <cellStyle name="常规 9 2 3 3 2 4 3 3 2 2 2" xfId="44130"/>
    <cellStyle name="常规 9 2 3 3 2 4 3 3 2 3" xfId="33366"/>
    <cellStyle name="常规 9 2 3 3 2 4 3 3 3" xfId="17214"/>
    <cellStyle name="常规 9 2 3 3 2 4 3 3 3 2" xfId="38748"/>
    <cellStyle name="常规 9 2 3 3 2 4 3 3 4" xfId="27984"/>
    <cellStyle name="常规 9 2 3 3 2 4 3 4" xfId="8248"/>
    <cellStyle name="常规 9 2 3 3 2 4 3 4 2" xfId="19012"/>
    <cellStyle name="常规 9 2 3 3 2 4 3 4 2 2" xfId="40546"/>
    <cellStyle name="常规 9 2 3 3 2 4 3 4 3" xfId="29782"/>
    <cellStyle name="常规 9 2 3 3 2 4 3 5" xfId="13630"/>
    <cellStyle name="常规 9 2 3 3 2 4 3 5 2" xfId="35164"/>
    <cellStyle name="常规 9 2 3 3 2 4 3 6" xfId="24400"/>
    <cellStyle name="常规 9 2 3 3 2 4 4" xfId="3762"/>
    <cellStyle name="常规 9 2 3 3 2 4 4 2" xfId="9144"/>
    <cellStyle name="常规 9 2 3 3 2 4 4 2 2" xfId="19908"/>
    <cellStyle name="常规 9 2 3 3 2 4 4 2 2 2" xfId="41442"/>
    <cellStyle name="常规 9 2 3 3 2 4 4 2 3" xfId="30678"/>
    <cellStyle name="常规 9 2 3 3 2 4 4 3" xfId="14526"/>
    <cellStyle name="常规 9 2 3 3 2 4 4 3 2" xfId="36060"/>
    <cellStyle name="常规 9 2 3 3 2 4 4 4" xfId="25296"/>
    <cellStyle name="常规 9 2 3 3 2 4 5" xfId="5554"/>
    <cellStyle name="常规 9 2 3 3 2 4 5 2" xfId="10936"/>
    <cellStyle name="常规 9 2 3 3 2 4 5 2 2" xfId="21700"/>
    <cellStyle name="常规 9 2 3 3 2 4 5 2 2 2" xfId="43234"/>
    <cellStyle name="常规 9 2 3 3 2 4 5 2 3" xfId="32470"/>
    <cellStyle name="常规 9 2 3 3 2 4 5 3" xfId="16318"/>
    <cellStyle name="常规 9 2 3 3 2 4 5 3 2" xfId="37852"/>
    <cellStyle name="常规 9 2 3 3 2 4 5 4" xfId="27088"/>
    <cellStyle name="常规 9 2 3 3 2 4 6" xfId="7352"/>
    <cellStyle name="常规 9 2 3 3 2 4 6 2" xfId="18116"/>
    <cellStyle name="常规 9 2 3 3 2 4 6 2 2" xfId="39650"/>
    <cellStyle name="常规 9 2 3 3 2 4 6 3" xfId="28886"/>
    <cellStyle name="常规 9 2 3 3 2 4 7" xfId="12734"/>
    <cellStyle name="常规 9 2 3 3 2 4 7 2" xfId="34268"/>
    <cellStyle name="常规 9 2 3 3 2 4 8" xfId="23504"/>
    <cellStyle name="常规 9 2 3 3 2 5" xfId="2194"/>
    <cellStyle name="常规 9 2 3 3 2 5 2" xfId="3090"/>
    <cellStyle name="常规 9 2 3 3 2 5 2 2" xfId="4882"/>
    <cellStyle name="常规 9 2 3 3 2 5 2 2 2" xfId="10264"/>
    <cellStyle name="常规 9 2 3 3 2 5 2 2 2 2" xfId="21028"/>
    <cellStyle name="常规 9 2 3 3 2 5 2 2 2 2 2" xfId="42562"/>
    <cellStyle name="常规 9 2 3 3 2 5 2 2 2 3" xfId="31798"/>
    <cellStyle name="常规 9 2 3 3 2 5 2 2 3" xfId="15646"/>
    <cellStyle name="常规 9 2 3 3 2 5 2 2 3 2" xfId="37180"/>
    <cellStyle name="常规 9 2 3 3 2 5 2 2 4" xfId="26416"/>
    <cellStyle name="常规 9 2 3 3 2 5 2 3" xfId="6674"/>
    <cellStyle name="常规 9 2 3 3 2 5 2 3 2" xfId="12056"/>
    <cellStyle name="常规 9 2 3 3 2 5 2 3 2 2" xfId="22820"/>
    <cellStyle name="常规 9 2 3 3 2 5 2 3 2 2 2" xfId="44354"/>
    <cellStyle name="常规 9 2 3 3 2 5 2 3 2 3" xfId="33590"/>
    <cellStyle name="常规 9 2 3 3 2 5 2 3 3" xfId="17438"/>
    <cellStyle name="常规 9 2 3 3 2 5 2 3 3 2" xfId="38972"/>
    <cellStyle name="常规 9 2 3 3 2 5 2 3 4" xfId="28208"/>
    <cellStyle name="常规 9 2 3 3 2 5 2 4" xfId="8472"/>
    <cellStyle name="常规 9 2 3 3 2 5 2 4 2" xfId="19236"/>
    <cellStyle name="常规 9 2 3 3 2 5 2 4 2 2" xfId="40770"/>
    <cellStyle name="常规 9 2 3 3 2 5 2 4 3" xfId="30006"/>
    <cellStyle name="常规 9 2 3 3 2 5 2 5" xfId="13854"/>
    <cellStyle name="常规 9 2 3 3 2 5 2 5 2" xfId="35388"/>
    <cellStyle name="常规 9 2 3 3 2 5 2 6" xfId="24624"/>
    <cellStyle name="常规 9 2 3 3 2 5 3" xfId="3986"/>
    <cellStyle name="常规 9 2 3 3 2 5 3 2" xfId="9368"/>
    <cellStyle name="常规 9 2 3 3 2 5 3 2 2" xfId="20132"/>
    <cellStyle name="常规 9 2 3 3 2 5 3 2 2 2" xfId="41666"/>
    <cellStyle name="常规 9 2 3 3 2 5 3 2 3" xfId="30902"/>
    <cellStyle name="常规 9 2 3 3 2 5 3 3" xfId="14750"/>
    <cellStyle name="常规 9 2 3 3 2 5 3 3 2" xfId="36284"/>
    <cellStyle name="常规 9 2 3 3 2 5 3 4" xfId="25520"/>
    <cellStyle name="常规 9 2 3 3 2 5 4" xfId="5778"/>
    <cellStyle name="常规 9 2 3 3 2 5 4 2" xfId="11160"/>
    <cellStyle name="常规 9 2 3 3 2 5 4 2 2" xfId="21924"/>
    <cellStyle name="常规 9 2 3 3 2 5 4 2 2 2" xfId="43458"/>
    <cellStyle name="常规 9 2 3 3 2 5 4 2 3" xfId="32694"/>
    <cellStyle name="常规 9 2 3 3 2 5 4 3" xfId="16542"/>
    <cellStyle name="常规 9 2 3 3 2 5 4 3 2" xfId="38076"/>
    <cellStyle name="常规 9 2 3 3 2 5 4 4" xfId="27312"/>
    <cellStyle name="常规 9 2 3 3 2 5 5" xfId="7576"/>
    <cellStyle name="常规 9 2 3 3 2 5 5 2" xfId="18340"/>
    <cellStyle name="常规 9 2 3 3 2 5 5 2 2" xfId="39874"/>
    <cellStyle name="常规 9 2 3 3 2 5 5 3" xfId="29110"/>
    <cellStyle name="常规 9 2 3 3 2 5 6" xfId="12958"/>
    <cellStyle name="常规 9 2 3 3 2 5 6 2" xfId="34492"/>
    <cellStyle name="常规 9 2 3 3 2 5 7" xfId="23728"/>
    <cellStyle name="常规 9 2 3 3 2 6" xfId="2642"/>
    <cellStyle name="常规 9 2 3 3 2 6 2" xfId="4434"/>
    <cellStyle name="常规 9 2 3 3 2 6 2 2" xfId="9816"/>
    <cellStyle name="常规 9 2 3 3 2 6 2 2 2" xfId="20580"/>
    <cellStyle name="常规 9 2 3 3 2 6 2 2 2 2" xfId="42114"/>
    <cellStyle name="常规 9 2 3 3 2 6 2 2 3" xfId="31350"/>
    <cellStyle name="常规 9 2 3 3 2 6 2 3" xfId="15198"/>
    <cellStyle name="常规 9 2 3 3 2 6 2 3 2" xfId="36732"/>
    <cellStyle name="常规 9 2 3 3 2 6 2 4" xfId="25968"/>
    <cellStyle name="常规 9 2 3 3 2 6 3" xfId="6226"/>
    <cellStyle name="常规 9 2 3 3 2 6 3 2" xfId="11608"/>
    <cellStyle name="常规 9 2 3 3 2 6 3 2 2" xfId="22372"/>
    <cellStyle name="常规 9 2 3 3 2 6 3 2 2 2" xfId="43906"/>
    <cellStyle name="常规 9 2 3 3 2 6 3 2 3" xfId="33142"/>
    <cellStyle name="常规 9 2 3 3 2 6 3 3" xfId="16990"/>
    <cellStyle name="常规 9 2 3 3 2 6 3 3 2" xfId="38524"/>
    <cellStyle name="常规 9 2 3 3 2 6 3 4" xfId="27760"/>
    <cellStyle name="常规 9 2 3 3 2 6 4" xfId="8024"/>
    <cellStyle name="常规 9 2 3 3 2 6 4 2" xfId="18788"/>
    <cellStyle name="常规 9 2 3 3 2 6 4 2 2" xfId="40322"/>
    <cellStyle name="常规 9 2 3 3 2 6 4 3" xfId="29558"/>
    <cellStyle name="常规 9 2 3 3 2 6 5" xfId="13406"/>
    <cellStyle name="常规 9 2 3 3 2 6 5 2" xfId="34940"/>
    <cellStyle name="常规 9 2 3 3 2 6 6" xfId="24176"/>
    <cellStyle name="常规 9 2 3 3 2 7" xfId="3538"/>
    <cellStyle name="常规 9 2 3 3 2 7 2" xfId="8920"/>
    <cellStyle name="常规 9 2 3 3 2 7 2 2" xfId="19684"/>
    <cellStyle name="常规 9 2 3 3 2 7 2 2 2" xfId="41218"/>
    <cellStyle name="常规 9 2 3 3 2 7 2 3" xfId="30454"/>
    <cellStyle name="常规 9 2 3 3 2 7 3" xfId="14302"/>
    <cellStyle name="常规 9 2 3 3 2 7 3 2" xfId="35836"/>
    <cellStyle name="常规 9 2 3 3 2 7 4" xfId="25072"/>
    <cellStyle name="常规 9 2 3 3 2 8" xfId="5330"/>
    <cellStyle name="常规 9 2 3 3 2 8 2" xfId="10712"/>
    <cellStyle name="常规 9 2 3 3 2 8 2 2" xfId="21476"/>
    <cellStyle name="常规 9 2 3 3 2 8 2 2 2" xfId="43010"/>
    <cellStyle name="常规 9 2 3 3 2 8 2 3" xfId="32246"/>
    <cellStyle name="常规 9 2 3 3 2 8 3" xfId="16094"/>
    <cellStyle name="常规 9 2 3 3 2 8 3 2" xfId="37628"/>
    <cellStyle name="常规 9 2 3 3 2 8 4" xfId="26864"/>
    <cellStyle name="常规 9 2 3 3 2 9" xfId="7128"/>
    <cellStyle name="常规 9 2 3 3 2 9 2" xfId="17892"/>
    <cellStyle name="常规 9 2 3 3 2 9 2 2" xfId="39426"/>
    <cellStyle name="常规 9 2 3 3 2 9 3" xfId="28662"/>
    <cellStyle name="常规 9 2 3 3 3" xfId="1773"/>
    <cellStyle name="常规 9 2 3 3 3 10" xfId="23308"/>
    <cellStyle name="常规 9 2 3 3 3 2" xfId="1885"/>
    <cellStyle name="常规 9 2 3 3 3 2 2" xfId="2109"/>
    <cellStyle name="常规 9 2 3 3 3 2 2 2" xfId="2558"/>
    <cellStyle name="常规 9 2 3 3 3 2 2 2 2" xfId="3454"/>
    <cellStyle name="常规 9 2 3 3 3 2 2 2 2 2" xfId="5246"/>
    <cellStyle name="常规 9 2 3 3 3 2 2 2 2 2 2" xfId="10628"/>
    <cellStyle name="常规 9 2 3 3 3 2 2 2 2 2 2 2" xfId="21392"/>
    <cellStyle name="常规 9 2 3 3 3 2 2 2 2 2 2 2 2" xfId="42926"/>
    <cellStyle name="常规 9 2 3 3 3 2 2 2 2 2 2 3" xfId="32162"/>
    <cellStyle name="常规 9 2 3 3 3 2 2 2 2 2 3" xfId="16010"/>
    <cellStyle name="常规 9 2 3 3 3 2 2 2 2 2 3 2" xfId="37544"/>
    <cellStyle name="常规 9 2 3 3 3 2 2 2 2 2 4" xfId="26780"/>
    <cellStyle name="常规 9 2 3 3 3 2 2 2 2 3" xfId="7038"/>
    <cellStyle name="常规 9 2 3 3 3 2 2 2 2 3 2" xfId="12420"/>
    <cellStyle name="常规 9 2 3 3 3 2 2 2 2 3 2 2" xfId="23184"/>
    <cellStyle name="常规 9 2 3 3 3 2 2 2 2 3 2 2 2" xfId="44718"/>
    <cellStyle name="常规 9 2 3 3 3 2 2 2 2 3 2 3" xfId="33954"/>
    <cellStyle name="常规 9 2 3 3 3 2 2 2 2 3 3" xfId="17802"/>
    <cellStyle name="常规 9 2 3 3 3 2 2 2 2 3 3 2" xfId="39336"/>
    <cellStyle name="常规 9 2 3 3 3 2 2 2 2 3 4" xfId="28572"/>
    <cellStyle name="常规 9 2 3 3 3 2 2 2 2 4" xfId="8836"/>
    <cellStyle name="常规 9 2 3 3 3 2 2 2 2 4 2" xfId="19600"/>
    <cellStyle name="常规 9 2 3 3 3 2 2 2 2 4 2 2" xfId="41134"/>
    <cellStyle name="常规 9 2 3 3 3 2 2 2 2 4 3" xfId="30370"/>
    <cellStyle name="常规 9 2 3 3 3 2 2 2 2 5" xfId="14218"/>
    <cellStyle name="常规 9 2 3 3 3 2 2 2 2 5 2" xfId="35752"/>
    <cellStyle name="常规 9 2 3 3 3 2 2 2 2 6" xfId="24988"/>
    <cellStyle name="常规 9 2 3 3 3 2 2 2 3" xfId="4350"/>
    <cellStyle name="常规 9 2 3 3 3 2 2 2 3 2" xfId="9732"/>
    <cellStyle name="常规 9 2 3 3 3 2 2 2 3 2 2" xfId="20496"/>
    <cellStyle name="常规 9 2 3 3 3 2 2 2 3 2 2 2" xfId="42030"/>
    <cellStyle name="常规 9 2 3 3 3 2 2 2 3 2 3" xfId="31266"/>
    <cellStyle name="常规 9 2 3 3 3 2 2 2 3 3" xfId="15114"/>
    <cellStyle name="常规 9 2 3 3 3 2 2 2 3 3 2" xfId="36648"/>
    <cellStyle name="常规 9 2 3 3 3 2 2 2 3 4" xfId="25884"/>
    <cellStyle name="常规 9 2 3 3 3 2 2 2 4" xfId="6142"/>
    <cellStyle name="常规 9 2 3 3 3 2 2 2 4 2" xfId="11524"/>
    <cellStyle name="常规 9 2 3 3 3 2 2 2 4 2 2" xfId="22288"/>
    <cellStyle name="常规 9 2 3 3 3 2 2 2 4 2 2 2" xfId="43822"/>
    <cellStyle name="常规 9 2 3 3 3 2 2 2 4 2 3" xfId="33058"/>
    <cellStyle name="常规 9 2 3 3 3 2 2 2 4 3" xfId="16906"/>
    <cellStyle name="常规 9 2 3 3 3 2 2 2 4 3 2" xfId="38440"/>
    <cellStyle name="常规 9 2 3 3 3 2 2 2 4 4" xfId="27676"/>
    <cellStyle name="常规 9 2 3 3 3 2 2 2 5" xfId="7940"/>
    <cellStyle name="常规 9 2 3 3 3 2 2 2 5 2" xfId="18704"/>
    <cellStyle name="常规 9 2 3 3 3 2 2 2 5 2 2" xfId="40238"/>
    <cellStyle name="常规 9 2 3 3 3 2 2 2 5 3" xfId="29474"/>
    <cellStyle name="常规 9 2 3 3 3 2 2 2 6" xfId="13322"/>
    <cellStyle name="常规 9 2 3 3 3 2 2 2 6 2" xfId="34856"/>
    <cellStyle name="常规 9 2 3 3 3 2 2 2 7" xfId="24092"/>
    <cellStyle name="常规 9 2 3 3 3 2 2 3" xfId="3006"/>
    <cellStyle name="常规 9 2 3 3 3 2 2 3 2" xfId="4798"/>
    <cellStyle name="常规 9 2 3 3 3 2 2 3 2 2" xfId="10180"/>
    <cellStyle name="常规 9 2 3 3 3 2 2 3 2 2 2" xfId="20944"/>
    <cellStyle name="常规 9 2 3 3 3 2 2 3 2 2 2 2" xfId="42478"/>
    <cellStyle name="常规 9 2 3 3 3 2 2 3 2 2 3" xfId="31714"/>
    <cellStyle name="常规 9 2 3 3 3 2 2 3 2 3" xfId="15562"/>
    <cellStyle name="常规 9 2 3 3 3 2 2 3 2 3 2" xfId="37096"/>
    <cellStyle name="常规 9 2 3 3 3 2 2 3 2 4" xfId="26332"/>
    <cellStyle name="常规 9 2 3 3 3 2 2 3 3" xfId="6590"/>
    <cellStyle name="常规 9 2 3 3 3 2 2 3 3 2" xfId="11972"/>
    <cellStyle name="常规 9 2 3 3 3 2 2 3 3 2 2" xfId="22736"/>
    <cellStyle name="常规 9 2 3 3 3 2 2 3 3 2 2 2" xfId="44270"/>
    <cellStyle name="常规 9 2 3 3 3 2 2 3 3 2 3" xfId="33506"/>
    <cellStyle name="常规 9 2 3 3 3 2 2 3 3 3" xfId="17354"/>
    <cellStyle name="常规 9 2 3 3 3 2 2 3 3 3 2" xfId="38888"/>
    <cellStyle name="常规 9 2 3 3 3 2 2 3 3 4" xfId="28124"/>
    <cellStyle name="常规 9 2 3 3 3 2 2 3 4" xfId="8388"/>
    <cellStyle name="常规 9 2 3 3 3 2 2 3 4 2" xfId="19152"/>
    <cellStyle name="常规 9 2 3 3 3 2 2 3 4 2 2" xfId="40686"/>
    <cellStyle name="常规 9 2 3 3 3 2 2 3 4 3" xfId="29922"/>
    <cellStyle name="常规 9 2 3 3 3 2 2 3 5" xfId="13770"/>
    <cellStyle name="常规 9 2 3 3 3 2 2 3 5 2" xfId="35304"/>
    <cellStyle name="常规 9 2 3 3 3 2 2 3 6" xfId="24540"/>
    <cellStyle name="常规 9 2 3 3 3 2 2 4" xfId="3902"/>
    <cellStyle name="常规 9 2 3 3 3 2 2 4 2" xfId="9284"/>
    <cellStyle name="常规 9 2 3 3 3 2 2 4 2 2" xfId="20048"/>
    <cellStyle name="常规 9 2 3 3 3 2 2 4 2 2 2" xfId="41582"/>
    <cellStyle name="常规 9 2 3 3 3 2 2 4 2 3" xfId="30818"/>
    <cellStyle name="常规 9 2 3 3 3 2 2 4 3" xfId="14666"/>
    <cellStyle name="常规 9 2 3 3 3 2 2 4 3 2" xfId="36200"/>
    <cellStyle name="常规 9 2 3 3 3 2 2 4 4" xfId="25436"/>
    <cellStyle name="常规 9 2 3 3 3 2 2 5" xfId="5694"/>
    <cellStyle name="常规 9 2 3 3 3 2 2 5 2" xfId="11076"/>
    <cellStyle name="常规 9 2 3 3 3 2 2 5 2 2" xfId="21840"/>
    <cellStyle name="常规 9 2 3 3 3 2 2 5 2 2 2" xfId="43374"/>
    <cellStyle name="常规 9 2 3 3 3 2 2 5 2 3" xfId="32610"/>
    <cellStyle name="常规 9 2 3 3 3 2 2 5 3" xfId="16458"/>
    <cellStyle name="常规 9 2 3 3 3 2 2 5 3 2" xfId="37992"/>
    <cellStyle name="常规 9 2 3 3 3 2 2 5 4" xfId="27228"/>
    <cellStyle name="常规 9 2 3 3 3 2 2 6" xfId="7492"/>
    <cellStyle name="常规 9 2 3 3 3 2 2 6 2" xfId="18256"/>
    <cellStyle name="常规 9 2 3 3 3 2 2 6 2 2" xfId="39790"/>
    <cellStyle name="常规 9 2 3 3 3 2 2 6 3" xfId="29026"/>
    <cellStyle name="常规 9 2 3 3 3 2 2 7" xfId="12874"/>
    <cellStyle name="常规 9 2 3 3 3 2 2 7 2" xfId="34408"/>
    <cellStyle name="常规 9 2 3 3 3 2 2 8" xfId="23644"/>
    <cellStyle name="常规 9 2 3 3 3 2 3" xfId="2334"/>
    <cellStyle name="常规 9 2 3 3 3 2 3 2" xfId="3230"/>
    <cellStyle name="常规 9 2 3 3 3 2 3 2 2" xfId="5022"/>
    <cellStyle name="常规 9 2 3 3 3 2 3 2 2 2" xfId="10404"/>
    <cellStyle name="常规 9 2 3 3 3 2 3 2 2 2 2" xfId="21168"/>
    <cellStyle name="常规 9 2 3 3 3 2 3 2 2 2 2 2" xfId="42702"/>
    <cellStyle name="常规 9 2 3 3 3 2 3 2 2 2 3" xfId="31938"/>
    <cellStyle name="常规 9 2 3 3 3 2 3 2 2 3" xfId="15786"/>
    <cellStyle name="常规 9 2 3 3 3 2 3 2 2 3 2" xfId="37320"/>
    <cellStyle name="常规 9 2 3 3 3 2 3 2 2 4" xfId="26556"/>
    <cellStyle name="常规 9 2 3 3 3 2 3 2 3" xfId="6814"/>
    <cellStyle name="常规 9 2 3 3 3 2 3 2 3 2" xfId="12196"/>
    <cellStyle name="常规 9 2 3 3 3 2 3 2 3 2 2" xfId="22960"/>
    <cellStyle name="常规 9 2 3 3 3 2 3 2 3 2 2 2" xfId="44494"/>
    <cellStyle name="常规 9 2 3 3 3 2 3 2 3 2 3" xfId="33730"/>
    <cellStyle name="常规 9 2 3 3 3 2 3 2 3 3" xfId="17578"/>
    <cellStyle name="常规 9 2 3 3 3 2 3 2 3 3 2" xfId="39112"/>
    <cellStyle name="常规 9 2 3 3 3 2 3 2 3 4" xfId="28348"/>
    <cellStyle name="常规 9 2 3 3 3 2 3 2 4" xfId="8612"/>
    <cellStyle name="常规 9 2 3 3 3 2 3 2 4 2" xfId="19376"/>
    <cellStyle name="常规 9 2 3 3 3 2 3 2 4 2 2" xfId="40910"/>
    <cellStyle name="常规 9 2 3 3 3 2 3 2 4 3" xfId="30146"/>
    <cellStyle name="常规 9 2 3 3 3 2 3 2 5" xfId="13994"/>
    <cellStyle name="常规 9 2 3 3 3 2 3 2 5 2" xfId="35528"/>
    <cellStyle name="常规 9 2 3 3 3 2 3 2 6" xfId="24764"/>
    <cellStyle name="常规 9 2 3 3 3 2 3 3" xfId="4126"/>
    <cellStyle name="常规 9 2 3 3 3 2 3 3 2" xfId="9508"/>
    <cellStyle name="常规 9 2 3 3 3 2 3 3 2 2" xfId="20272"/>
    <cellStyle name="常规 9 2 3 3 3 2 3 3 2 2 2" xfId="41806"/>
    <cellStyle name="常规 9 2 3 3 3 2 3 3 2 3" xfId="31042"/>
    <cellStyle name="常规 9 2 3 3 3 2 3 3 3" xfId="14890"/>
    <cellStyle name="常规 9 2 3 3 3 2 3 3 3 2" xfId="36424"/>
    <cellStyle name="常规 9 2 3 3 3 2 3 3 4" xfId="25660"/>
    <cellStyle name="常规 9 2 3 3 3 2 3 4" xfId="5918"/>
    <cellStyle name="常规 9 2 3 3 3 2 3 4 2" xfId="11300"/>
    <cellStyle name="常规 9 2 3 3 3 2 3 4 2 2" xfId="22064"/>
    <cellStyle name="常规 9 2 3 3 3 2 3 4 2 2 2" xfId="43598"/>
    <cellStyle name="常规 9 2 3 3 3 2 3 4 2 3" xfId="32834"/>
    <cellStyle name="常规 9 2 3 3 3 2 3 4 3" xfId="16682"/>
    <cellStyle name="常规 9 2 3 3 3 2 3 4 3 2" xfId="38216"/>
    <cellStyle name="常规 9 2 3 3 3 2 3 4 4" xfId="27452"/>
    <cellStyle name="常规 9 2 3 3 3 2 3 5" xfId="7716"/>
    <cellStyle name="常规 9 2 3 3 3 2 3 5 2" xfId="18480"/>
    <cellStyle name="常规 9 2 3 3 3 2 3 5 2 2" xfId="40014"/>
    <cellStyle name="常规 9 2 3 3 3 2 3 5 3" xfId="29250"/>
    <cellStyle name="常规 9 2 3 3 3 2 3 6" xfId="13098"/>
    <cellStyle name="常规 9 2 3 3 3 2 3 6 2" xfId="34632"/>
    <cellStyle name="常规 9 2 3 3 3 2 3 7" xfId="23868"/>
    <cellStyle name="常规 9 2 3 3 3 2 4" xfId="2782"/>
    <cellStyle name="常规 9 2 3 3 3 2 4 2" xfId="4574"/>
    <cellStyle name="常规 9 2 3 3 3 2 4 2 2" xfId="9956"/>
    <cellStyle name="常规 9 2 3 3 3 2 4 2 2 2" xfId="20720"/>
    <cellStyle name="常规 9 2 3 3 3 2 4 2 2 2 2" xfId="42254"/>
    <cellStyle name="常规 9 2 3 3 3 2 4 2 2 3" xfId="31490"/>
    <cellStyle name="常规 9 2 3 3 3 2 4 2 3" xfId="15338"/>
    <cellStyle name="常规 9 2 3 3 3 2 4 2 3 2" xfId="36872"/>
    <cellStyle name="常规 9 2 3 3 3 2 4 2 4" xfId="26108"/>
    <cellStyle name="常规 9 2 3 3 3 2 4 3" xfId="6366"/>
    <cellStyle name="常规 9 2 3 3 3 2 4 3 2" xfId="11748"/>
    <cellStyle name="常规 9 2 3 3 3 2 4 3 2 2" xfId="22512"/>
    <cellStyle name="常规 9 2 3 3 3 2 4 3 2 2 2" xfId="44046"/>
    <cellStyle name="常规 9 2 3 3 3 2 4 3 2 3" xfId="33282"/>
    <cellStyle name="常规 9 2 3 3 3 2 4 3 3" xfId="17130"/>
    <cellStyle name="常规 9 2 3 3 3 2 4 3 3 2" xfId="38664"/>
    <cellStyle name="常规 9 2 3 3 3 2 4 3 4" xfId="27900"/>
    <cellStyle name="常规 9 2 3 3 3 2 4 4" xfId="8164"/>
    <cellStyle name="常规 9 2 3 3 3 2 4 4 2" xfId="18928"/>
    <cellStyle name="常规 9 2 3 3 3 2 4 4 2 2" xfId="40462"/>
    <cellStyle name="常规 9 2 3 3 3 2 4 4 3" xfId="29698"/>
    <cellStyle name="常规 9 2 3 3 3 2 4 5" xfId="13546"/>
    <cellStyle name="常规 9 2 3 3 3 2 4 5 2" xfId="35080"/>
    <cellStyle name="常规 9 2 3 3 3 2 4 6" xfId="24316"/>
    <cellStyle name="常规 9 2 3 3 3 2 5" xfId="3678"/>
    <cellStyle name="常规 9 2 3 3 3 2 5 2" xfId="9060"/>
    <cellStyle name="常规 9 2 3 3 3 2 5 2 2" xfId="19824"/>
    <cellStyle name="常规 9 2 3 3 3 2 5 2 2 2" xfId="41358"/>
    <cellStyle name="常规 9 2 3 3 3 2 5 2 3" xfId="30594"/>
    <cellStyle name="常规 9 2 3 3 3 2 5 3" xfId="14442"/>
    <cellStyle name="常规 9 2 3 3 3 2 5 3 2" xfId="35976"/>
    <cellStyle name="常规 9 2 3 3 3 2 5 4" xfId="25212"/>
    <cellStyle name="常规 9 2 3 3 3 2 6" xfId="5470"/>
    <cellStyle name="常规 9 2 3 3 3 2 6 2" xfId="10852"/>
    <cellStyle name="常规 9 2 3 3 3 2 6 2 2" xfId="21616"/>
    <cellStyle name="常规 9 2 3 3 3 2 6 2 2 2" xfId="43150"/>
    <cellStyle name="常规 9 2 3 3 3 2 6 2 3" xfId="32386"/>
    <cellStyle name="常规 9 2 3 3 3 2 6 3" xfId="16234"/>
    <cellStyle name="常规 9 2 3 3 3 2 6 3 2" xfId="37768"/>
    <cellStyle name="常规 9 2 3 3 3 2 6 4" xfId="27004"/>
    <cellStyle name="常规 9 2 3 3 3 2 7" xfId="7268"/>
    <cellStyle name="常规 9 2 3 3 3 2 7 2" xfId="18032"/>
    <cellStyle name="常规 9 2 3 3 3 2 7 2 2" xfId="39566"/>
    <cellStyle name="常规 9 2 3 3 3 2 7 3" xfId="28802"/>
    <cellStyle name="常规 9 2 3 3 3 2 8" xfId="12650"/>
    <cellStyle name="常规 9 2 3 3 3 2 8 2" xfId="34184"/>
    <cellStyle name="常规 9 2 3 3 3 2 9" xfId="23420"/>
    <cellStyle name="常规 9 2 3 3 3 3" xfId="1997"/>
    <cellStyle name="常规 9 2 3 3 3 3 2" xfId="2446"/>
    <cellStyle name="常规 9 2 3 3 3 3 2 2" xfId="3342"/>
    <cellStyle name="常规 9 2 3 3 3 3 2 2 2" xfId="5134"/>
    <cellStyle name="常规 9 2 3 3 3 3 2 2 2 2" xfId="10516"/>
    <cellStyle name="常规 9 2 3 3 3 3 2 2 2 2 2" xfId="21280"/>
    <cellStyle name="常规 9 2 3 3 3 3 2 2 2 2 2 2" xfId="42814"/>
    <cellStyle name="常规 9 2 3 3 3 3 2 2 2 2 3" xfId="32050"/>
    <cellStyle name="常规 9 2 3 3 3 3 2 2 2 3" xfId="15898"/>
    <cellStyle name="常规 9 2 3 3 3 3 2 2 2 3 2" xfId="37432"/>
    <cellStyle name="常规 9 2 3 3 3 3 2 2 2 4" xfId="26668"/>
    <cellStyle name="常规 9 2 3 3 3 3 2 2 3" xfId="6926"/>
    <cellStyle name="常规 9 2 3 3 3 3 2 2 3 2" xfId="12308"/>
    <cellStyle name="常规 9 2 3 3 3 3 2 2 3 2 2" xfId="23072"/>
    <cellStyle name="常规 9 2 3 3 3 3 2 2 3 2 2 2" xfId="44606"/>
    <cellStyle name="常规 9 2 3 3 3 3 2 2 3 2 3" xfId="33842"/>
    <cellStyle name="常规 9 2 3 3 3 3 2 2 3 3" xfId="17690"/>
    <cellStyle name="常规 9 2 3 3 3 3 2 2 3 3 2" xfId="39224"/>
    <cellStyle name="常规 9 2 3 3 3 3 2 2 3 4" xfId="28460"/>
    <cellStyle name="常规 9 2 3 3 3 3 2 2 4" xfId="8724"/>
    <cellStyle name="常规 9 2 3 3 3 3 2 2 4 2" xfId="19488"/>
    <cellStyle name="常规 9 2 3 3 3 3 2 2 4 2 2" xfId="41022"/>
    <cellStyle name="常规 9 2 3 3 3 3 2 2 4 3" xfId="30258"/>
    <cellStyle name="常规 9 2 3 3 3 3 2 2 5" xfId="14106"/>
    <cellStyle name="常规 9 2 3 3 3 3 2 2 5 2" xfId="35640"/>
    <cellStyle name="常规 9 2 3 3 3 3 2 2 6" xfId="24876"/>
    <cellStyle name="常规 9 2 3 3 3 3 2 3" xfId="4238"/>
    <cellStyle name="常规 9 2 3 3 3 3 2 3 2" xfId="9620"/>
    <cellStyle name="常规 9 2 3 3 3 3 2 3 2 2" xfId="20384"/>
    <cellStyle name="常规 9 2 3 3 3 3 2 3 2 2 2" xfId="41918"/>
    <cellStyle name="常规 9 2 3 3 3 3 2 3 2 3" xfId="31154"/>
    <cellStyle name="常规 9 2 3 3 3 3 2 3 3" xfId="15002"/>
    <cellStyle name="常规 9 2 3 3 3 3 2 3 3 2" xfId="36536"/>
    <cellStyle name="常规 9 2 3 3 3 3 2 3 4" xfId="25772"/>
    <cellStyle name="常规 9 2 3 3 3 3 2 4" xfId="6030"/>
    <cellStyle name="常规 9 2 3 3 3 3 2 4 2" xfId="11412"/>
    <cellStyle name="常规 9 2 3 3 3 3 2 4 2 2" xfId="22176"/>
    <cellStyle name="常规 9 2 3 3 3 3 2 4 2 2 2" xfId="43710"/>
    <cellStyle name="常规 9 2 3 3 3 3 2 4 2 3" xfId="32946"/>
    <cellStyle name="常规 9 2 3 3 3 3 2 4 3" xfId="16794"/>
    <cellStyle name="常规 9 2 3 3 3 3 2 4 3 2" xfId="38328"/>
    <cellStyle name="常规 9 2 3 3 3 3 2 4 4" xfId="27564"/>
    <cellStyle name="常规 9 2 3 3 3 3 2 5" xfId="7828"/>
    <cellStyle name="常规 9 2 3 3 3 3 2 5 2" xfId="18592"/>
    <cellStyle name="常规 9 2 3 3 3 3 2 5 2 2" xfId="40126"/>
    <cellStyle name="常规 9 2 3 3 3 3 2 5 3" xfId="29362"/>
    <cellStyle name="常规 9 2 3 3 3 3 2 6" xfId="13210"/>
    <cellStyle name="常规 9 2 3 3 3 3 2 6 2" xfId="34744"/>
    <cellStyle name="常规 9 2 3 3 3 3 2 7" xfId="23980"/>
    <cellStyle name="常规 9 2 3 3 3 3 3" xfId="2894"/>
    <cellStyle name="常规 9 2 3 3 3 3 3 2" xfId="4686"/>
    <cellStyle name="常规 9 2 3 3 3 3 3 2 2" xfId="10068"/>
    <cellStyle name="常规 9 2 3 3 3 3 3 2 2 2" xfId="20832"/>
    <cellStyle name="常规 9 2 3 3 3 3 3 2 2 2 2" xfId="42366"/>
    <cellStyle name="常规 9 2 3 3 3 3 3 2 2 3" xfId="31602"/>
    <cellStyle name="常规 9 2 3 3 3 3 3 2 3" xfId="15450"/>
    <cellStyle name="常规 9 2 3 3 3 3 3 2 3 2" xfId="36984"/>
    <cellStyle name="常规 9 2 3 3 3 3 3 2 4" xfId="26220"/>
    <cellStyle name="常规 9 2 3 3 3 3 3 3" xfId="6478"/>
    <cellStyle name="常规 9 2 3 3 3 3 3 3 2" xfId="11860"/>
    <cellStyle name="常规 9 2 3 3 3 3 3 3 2 2" xfId="22624"/>
    <cellStyle name="常规 9 2 3 3 3 3 3 3 2 2 2" xfId="44158"/>
    <cellStyle name="常规 9 2 3 3 3 3 3 3 2 3" xfId="33394"/>
    <cellStyle name="常规 9 2 3 3 3 3 3 3 3" xfId="17242"/>
    <cellStyle name="常规 9 2 3 3 3 3 3 3 3 2" xfId="38776"/>
    <cellStyle name="常规 9 2 3 3 3 3 3 3 4" xfId="28012"/>
    <cellStyle name="常规 9 2 3 3 3 3 3 4" xfId="8276"/>
    <cellStyle name="常规 9 2 3 3 3 3 3 4 2" xfId="19040"/>
    <cellStyle name="常规 9 2 3 3 3 3 3 4 2 2" xfId="40574"/>
    <cellStyle name="常规 9 2 3 3 3 3 3 4 3" xfId="29810"/>
    <cellStyle name="常规 9 2 3 3 3 3 3 5" xfId="13658"/>
    <cellStyle name="常规 9 2 3 3 3 3 3 5 2" xfId="35192"/>
    <cellStyle name="常规 9 2 3 3 3 3 3 6" xfId="24428"/>
    <cellStyle name="常规 9 2 3 3 3 3 4" xfId="3790"/>
    <cellStyle name="常规 9 2 3 3 3 3 4 2" xfId="9172"/>
    <cellStyle name="常规 9 2 3 3 3 3 4 2 2" xfId="19936"/>
    <cellStyle name="常规 9 2 3 3 3 3 4 2 2 2" xfId="41470"/>
    <cellStyle name="常规 9 2 3 3 3 3 4 2 3" xfId="30706"/>
    <cellStyle name="常规 9 2 3 3 3 3 4 3" xfId="14554"/>
    <cellStyle name="常规 9 2 3 3 3 3 4 3 2" xfId="36088"/>
    <cellStyle name="常规 9 2 3 3 3 3 4 4" xfId="25324"/>
    <cellStyle name="常规 9 2 3 3 3 3 5" xfId="5582"/>
    <cellStyle name="常规 9 2 3 3 3 3 5 2" xfId="10964"/>
    <cellStyle name="常规 9 2 3 3 3 3 5 2 2" xfId="21728"/>
    <cellStyle name="常规 9 2 3 3 3 3 5 2 2 2" xfId="43262"/>
    <cellStyle name="常规 9 2 3 3 3 3 5 2 3" xfId="32498"/>
    <cellStyle name="常规 9 2 3 3 3 3 5 3" xfId="16346"/>
    <cellStyle name="常规 9 2 3 3 3 3 5 3 2" xfId="37880"/>
    <cellStyle name="常规 9 2 3 3 3 3 5 4" xfId="27116"/>
    <cellStyle name="常规 9 2 3 3 3 3 6" xfId="7380"/>
    <cellStyle name="常规 9 2 3 3 3 3 6 2" xfId="18144"/>
    <cellStyle name="常规 9 2 3 3 3 3 6 2 2" xfId="39678"/>
    <cellStyle name="常规 9 2 3 3 3 3 6 3" xfId="28914"/>
    <cellStyle name="常规 9 2 3 3 3 3 7" xfId="12762"/>
    <cellStyle name="常规 9 2 3 3 3 3 7 2" xfId="34296"/>
    <cellStyle name="常规 9 2 3 3 3 3 8" xfId="23532"/>
    <cellStyle name="常规 9 2 3 3 3 4" xfId="2222"/>
    <cellStyle name="常规 9 2 3 3 3 4 2" xfId="3118"/>
    <cellStyle name="常规 9 2 3 3 3 4 2 2" xfId="4910"/>
    <cellStyle name="常规 9 2 3 3 3 4 2 2 2" xfId="10292"/>
    <cellStyle name="常规 9 2 3 3 3 4 2 2 2 2" xfId="21056"/>
    <cellStyle name="常规 9 2 3 3 3 4 2 2 2 2 2" xfId="42590"/>
    <cellStyle name="常规 9 2 3 3 3 4 2 2 2 3" xfId="31826"/>
    <cellStyle name="常规 9 2 3 3 3 4 2 2 3" xfId="15674"/>
    <cellStyle name="常规 9 2 3 3 3 4 2 2 3 2" xfId="37208"/>
    <cellStyle name="常规 9 2 3 3 3 4 2 2 4" xfId="26444"/>
    <cellStyle name="常规 9 2 3 3 3 4 2 3" xfId="6702"/>
    <cellStyle name="常规 9 2 3 3 3 4 2 3 2" xfId="12084"/>
    <cellStyle name="常规 9 2 3 3 3 4 2 3 2 2" xfId="22848"/>
    <cellStyle name="常规 9 2 3 3 3 4 2 3 2 2 2" xfId="44382"/>
    <cellStyle name="常规 9 2 3 3 3 4 2 3 2 3" xfId="33618"/>
    <cellStyle name="常规 9 2 3 3 3 4 2 3 3" xfId="17466"/>
    <cellStyle name="常规 9 2 3 3 3 4 2 3 3 2" xfId="39000"/>
    <cellStyle name="常规 9 2 3 3 3 4 2 3 4" xfId="28236"/>
    <cellStyle name="常规 9 2 3 3 3 4 2 4" xfId="8500"/>
    <cellStyle name="常规 9 2 3 3 3 4 2 4 2" xfId="19264"/>
    <cellStyle name="常规 9 2 3 3 3 4 2 4 2 2" xfId="40798"/>
    <cellStyle name="常规 9 2 3 3 3 4 2 4 3" xfId="30034"/>
    <cellStyle name="常规 9 2 3 3 3 4 2 5" xfId="13882"/>
    <cellStyle name="常规 9 2 3 3 3 4 2 5 2" xfId="35416"/>
    <cellStyle name="常规 9 2 3 3 3 4 2 6" xfId="24652"/>
    <cellStyle name="常规 9 2 3 3 3 4 3" xfId="4014"/>
    <cellStyle name="常规 9 2 3 3 3 4 3 2" xfId="9396"/>
    <cellStyle name="常规 9 2 3 3 3 4 3 2 2" xfId="20160"/>
    <cellStyle name="常规 9 2 3 3 3 4 3 2 2 2" xfId="41694"/>
    <cellStyle name="常规 9 2 3 3 3 4 3 2 3" xfId="30930"/>
    <cellStyle name="常规 9 2 3 3 3 4 3 3" xfId="14778"/>
    <cellStyle name="常规 9 2 3 3 3 4 3 3 2" xfId="36312"/>
    <cellStyle name="常规 9 2 3 3 3 4 3 4" xfId="25548"/>
    <cellStyle name="常规 9 2 3 3 3 4 4" xfId="5806"/>
    <cellStyle name="常规 9 2 3 3 3 4 4 2" xfId="11188"/>
    <cellStyle name="常规 9 2 3 3 3 4 4 2 2" xfId="21952"/>
    <cellStyle name="常规 9 2 3 3 3 4 4 2 2 2" xfId="43486"/>
    <cellStyle name="常规 9 2 3 3 3 4 4 2 3" xfId="32722"/>
    <cellStyle name="常规 9 2 3 3 3 4 4 3" xfId="16570"/>
    <cellStyle name="常规 9 2 3 3 3 4 4 3 2" xfId="38104"/>
    <cellStyle name="常规 9 2 3 3 3 4 4 4" xfId="27340"/>
    <cellStyle name="常规 9 2 3 3 3 4 5" xfId="7604"/>
    <cellStyle name="常规 9 2 3 3 3 4 5 2" xfId="18368"/>
    <cellStyle name="常规 9 2 3 3 3 4 5 2 2" xfId="39902"/>
    <cellStyle name="常规 9 2 3 3 3 4 5 3" xfId="29138"/>
    <cellStyle name="常规 9 2 3 3 3 4 6" xfId="12986"/>
    <cellStyle name="常规 9 2 3 3 3 4 6 2" xfId="34520"/>
    <cellStyle name="常规 9 2 3 3 3 4 7" xfId="23756"/>
    <cellStyle name="常规 9 2 3 3 3 5" xfId="2670"/>
    <cellStyle name="常规 9 2 3 3 3 5 2" xfId="4462"/>
    <cellStyle name="常规 9 2 3 3 3 5 2 2" xfId="9844"/>
    <cellStyle name="常规 9 2 3 3 3 5 2 2 2" xfId="20608"/>
    <cellStyle name="常规 9 2 3 3 3 5 2 2 2 2" xfId="42142"/>
    <cellStyle name="常规 9 2 3 3 3 5 2 2 3" xfId="31378"/>
    <cellStyle name="常规 9 2 3 3 3 5 2 3" xfId="15226"/>
    <cellStyle name="常规 9 2 3 3 3 5 2 3 2" xfId="36760"/>
    <cellStyle name="常规 9 2 3 3 3 5 2 4" xfId="25996"/>
    <cellStyle name="常规 9 2 3 3 3 5 3" xfId="6254"/>
    <cellStyle name="常规 9 2 3 3 3 5 3 2" xfId="11636"/>
    <cellStyle name="常规 9 2 3 3 3 5 3 2 2" xfId="22400"/>
    <cellStyle name="常规 9 2 3 3 3 5 3 2 2 2" xfId="43934"/>
    <cellStyle name="常规 9 2 3 3 3 5 3 2 3" xfId="33170"/>
    <cellStyle name="常规 9 2 3 3 3 5 3 3" xfId="17018"/>
    <cellStyle name="常规 9 2 3 3 3 5 3 3 2" xfId="38552"/>
    <cellStyle name="常规 9 2 3 3 3 5 3 4" xfId="27788"/>
    <cellStyle name="常规 9 2 3 3 3 5 4" xfId="8052"/>
    <cellStyle name="常规 9 2 3 3 3 5 4 2" xfId="18816"/>
    <cellStyle name="常规 9 2 3 3 3 5 4 2 2" xfId="40350"/>
    <cellStyle name="常规 9 2 3 3 3 5 4 3" xfId="29586"/>
    <cellStyle name="常规 9 2 3 3 3 5 5" xfId="13434"/>
    <cellStyle name="常规 9 2 3 3 3 5 5 2" xfId="34968"/>
    <cellStyle name="常规 9 2 3 3 3 5 6" xfId="24204"/>
    <cellStyle name="常规 9 2 3 3 3 6" xfId="3566"/>
    <cellStyle name="常规 9 2 3 3 3 6 2" xfId="8948"/>
    <cellStyle name="常规 9 2 3 3 3 6 2 2" xfId="19712"/>
    <cellStyle name="常规 9 2 3 3 3 6 2 2 2" xfId="41246"/>
    <cellStyle name="常规 9 2 3 3 3 6 2 3" xfId="30482"/>
    <cellStyle name="常规 9 2 3 3 3 6 3" xfId="14330"/>
    <cellStyle name="常规 9 2 3 3 3 6 3 2" xfId="35864"/>
    <cellStyle name="常规 9 2 3 3 3 6 4" xfId="25100"/>
    <cellStyle name="常规 9 2 3 3 3 7" xfId="5358"/>
    <cellStyle name="常规 9 2 3 3 3 7 2" xfId="10740"/>
    <cellStyle name="常规 9 2 3 3 3 7 2 2" xfId="21504"/>
    <cellStyle name="常规 9 2 3 3 3 7 2 2 2" xfId="43038"/>
    <cellStyle name="常规 9 2 3 3 3 7 2 3" xfId="32274"/>
    <cellStyle name="常规 9 2 3 3 3 7 3" xfId="16122"/>
    <cellStyle name="常规 9 2 3 3 3 7 3 2" xfId="37656"/>
    <cellStyle name="常规 9 2 3 3 3 7 4" xfId="26892"/>
    <cellStyle name="常规 9 2 3 3 3 8" xfId="7156"/>
    <cellStyle name="常规 9 2 3 3 3 8 2" xfId="17920"/>
    <cellStyle name="常规 9 2 3 3 3 8 2 2" xfId="39454"/>
    <cellStyle name="常规 9 2 3 3 3 8 3" xfId="28690"/>
    <cellStyle name="常规 9 2 3 3 3 9" xfId="12538"/>
    <cellStyle name="常规 9 2 3 3 3 9 2" xfId="34072"/>
    <cellStyle name="常规 9 2 3 3 4" xfId="1829"/>
    <cellStyle name="常规 9 2 3 3 4 2" xfId="2053"/>
    <cellStyle name="常规 9 2 3 3 4 2 2" xfId="2502"/>
    <cellStyle name="常规 9 2 3 3 4 2 2 2" xfId="3398"/>
    <cellStyle name="常规 9 2 3 3 4 2 2 2 2" xfId="5190"/>
    <cellStyle name="常规 9 2 3 3 4 2 2 2 2 2" xfId="10572"/>
    <cellStyle name="常规 9 2 3 3 4 2 2 2 2 2 2" xfId="21336"/>
    <cellStyle name="常规 9 2 3 3 4 2 2 2 2 2 2 2" xfId="42870"/>
    <cellStyle name="常规 9 2 3 3 4 2 2 2 2 2 3" xfId="32106"/>
    <cellStyle name="常规 9 2 3 3 4 2 2 2 2 3" xfId="15954"/>
    <cellStyle name="常规 9 2 3 3 4 2 2 2 2 3 2" xfId="37488"/>
    <cellStyle name="常规 9 2 3 3 4 2 2 2 2 4" xfId="26724"/>
    <cellStyle name="常规 9 2 3 3 4 2 2 2 3" xfId="6982"/>
    <cellStyle name="常规 9 2 3 3 4 2 2 2 3 2" xfId="12364"/>
    <cellStyle name="常规 9 2 3 3 4 2 2 2 3 2 2" xfId="23128"/>
    <cellStyle name="常规 9 2 3 3 4 2 2 2 3 2 2 2" xfId="44662"/>
    <cellStyle name="常规 9 2 3 3 4 2 2 2 3 2 3" xfId="33898"/>
    <cellStyle name="常规 9 2 3 3 4 2 2 2 3 3" xfId="17746"/>
    <cellStyle name="常规 9 2 3 3 4 2 2 2 3 3 2" xfId="39280"/>
    <cellStyle name="常规 9 2 3 3 4 2 2 2 3 4" xfId="28516"/>
    <cellStyle name="常规 9 2 3 3 4 2 2 2 4" xfId="8780"/>
    <cellStyle name="常规 9 2 3 3 4 2 2 2 4 2" xfId="19544"/>
    <cellStyle name="常规 9 2 3 3 4 2 2 2 4 2 2" xfId="41078"/>
    <cellStyle name="常规 9 2 3 3 4 2 2 2 4 3" xfId="30314"/>
    <cellStyle name="常规 9 2 3 3 4 2 2 2 5" xfId="14162"/>
    <cellStyle name="常规 9 2 3 3 4 2 2 2 5 2" xfId="35696"/>
    <cellStyle name="常规 9 2 3 3 4 2 2 2 6" xfId="24932"/>
    <cellStyle name="常规 9 2 3 3 4 2 2 3" xfId="4294"/>
    <cellStyle name="常规 9 2 3 3 4 2 2 3 2" xfId="9676"/>
    <cellStyle name="常规 9 2 3 3 4 2 2 3 2 2" xfId="20440"/>
    <cellStyle name="常规 9 2 3 3 4 2 2 3 2 2 2" xfId="41974"/>
    <cellStyle name="常规 9 2 3 3 4 2 2 3 2 3" xfId="31210"/>
    <cellStyle name="常规 9 2 3 3 4 2 2 3 3" xfId="15058"/>
    <cellStyle name="常规 9 2 3 3 4 2 2 3 3 2" xfId="36592"/>
    <cellStyle name="常规 9 2 3 3 4 2 2 3 4" xfId="25828"/>
    <cellStyle name="常规 9 2 3 3 4 2 2 4" xfId="6086"/>
    <cellStyle name="常规 9 2 3 3 4 2 2 4 2" xfId="11468"/>
    <cellStyle name="常规 9 2 3 3 4 2 2 4 2 2" xfId="22232"/>
    <cellStyle name="常规 9 2 3 3 4 2 2 4 2 2 2" xfId="43766"/>
    <cellStyle name="常规 9 2 3 3 4 2 2 4 2 3" xfId="33002"/>
    <cellStyle name="常规 9 2 3 3 4 2 2 4 3" xfId="16850"/>
    <cellStyle name="常规 9 2 3 3 4 2 2 4 3 2" xfId="38384"/>
    <cellStyle name="常规 9 2 3 3 4 2 2 4 4" xfId="27620"/>
    <cellStyle name="常规 9 2 3 3 4 2 2 5" xfId="7884"/>
    <cellStyle name="常规 9 2 3 3 4 2 2 5 2" xfId="18648"/>
    <cellStyle name="常规 9 2 3 3 4 2 2 5 2 2" xfId="40182"/>
    <cellStyle name="常规 9 2 3 3 4 2 2 5 3" xfId="29418"/>
    <cellStyle name="常规 9 2 3 3 4 2 2 6" xfId="13266"/>
    <cellStyle name="常规 9 2 3 3 4 2 2 6 2" xfId="34800"/>
    <cellStyle name="常规 9 2 3 3 4 2 2 7" xfId="24036"/>
    <cellStyle name="常规 9 2 3 3 4 2 3" xfId="2950"/>
    <cellStyle name="常规 9 2 3 3 4 2 3 2" xfId="4742"/>
    <cellStyle name="常规 9 2 3 3 4 2 3 2 2" xfId="10124"/>
    <cellStyle name="常规 9 2 3 3 4 2 3 2 2 2" xfId="20888"/>
    <cellStyle name="常规 9 2 3 3 4 2 3 2 2 2 2" xfId="42422"/>
    <cellStyle name="常规 9 2 3 3 4 2 3 2 2 3" xfId="31658"/>
    <cellStyle name="常规 9 2 3 3 4 2 3 2 3" xfId="15506"/>
    <cellStyle name="常规 9 2 3 3 4 2 3 2 3 2" xfId="37040"/>
    <cellStyle name="常规 9 2 3 3 4 2 3 2 4" xfId="26276"/>
    <cellStyle name="常规 9 2 3 3 4 2 3 3" xfId="6534"/>
    <cellStyle name="常规 9 2 3 3 4 2 3 3 2" xfId="11916"/>
    <cellStyle name="常规 9 2 3 3 4 2 3 3 2 2" xfId="22680"/>
    <cellStyle name="常规 9 2 3 3 4 2 3 3 2 2 2" xfId="44214"/>
    <cellStyle name="常规 9 2 3 3 4 2 3 3 2 3" xfId="33450"/>
    <cellStyle name="常规 9 2 3 3 4 2 3 3 3" xfId="17298"/>
    <cellStyle name="常规 9 2 3 3 4 2 3 3 3 2" xfId="38832"/>
    <cellStyle name="常规 9 2 3 3 4 2 3 3 4" xfId="28068"/>
    <cellStyle name="常规 9 2 3 3 4 2 3 4" xfId="8332"/>
    <cellStyle name="常规 9 2 3 3 4 2 3 4 2" xfId="19096"/>
    <cellStyle name="常规 9 2 3 3 4 2 3 4 2 2" xfId="40630"/>
    <cellStyle name="常规 9 2 3 3 4 2 3 4 3" xfId="29866"/>
    <cellStyle name="常规 9 2 3 3 4 2 3 5" xfId="13714"/>
    <cellStyle name="常规 9 2 3 3 4 2 3 5 2" xfId="35248"/>
    <cellStyle name="常规 9 2 3 3 4 2 3 6" xfId="24484"/>
    <cellStyle name="常规 9 2 3 3 4 2 4" xfId="3846"/>
    <cellStyle name="常规 9 2 3 3 4 2 4 2" xfId="9228"/>
    <cellStyle name="常规 9 2 3 3 4 2 4 2 2" xfId="19992"/>
    <cellStyle name="常规 9 2 3 3 4 2 4 2 2 2" xfId="41526"/>
    <cellStyle name="常规 9 2 3 3 4 2 4 2 3" xfId="30762"/>
    <cellStyle name="常规 9 2 3 3 4 2 4 3" xfId="14610"/>
    <cellStyle name="常规 9 2 3 3 4 2 4 3 2" xfId="36144"/>
    <cellStyle name="常规 9 2 3 3 4 2 4 4" xfId="25380"/>
    <cellStyle name="常规 9 2 3 3 4 2 5" xfId="5638"/>
    <cellStyle name="常规 9 2 3 3 4 2 5 2" xfId="11020"/>
    <cellStyle name="常规 9 2 3 3 4 2 5 2 2" xfId="21784"/>
    <cellStyle name="常规 9 2 3 3 4 2 5 2 2 2" xfId="43318"/>
    <cellStyle name="常规 9 2 3 3 4 2 5 2 3" xfId="32554"/>
    <cellStyle name="常规 9 2 3 3 4 2 5 3" xfId="16402"/>
    <cellStyle name="常规 9 2 3 3 4 2 5 3 2" xfId="37936"/>
    <cellStyle name="常规 9 2 3 3 4 2 5 4" xfId="27172"/>
    <cellStyle name="常规 9 2 3 3 4 2 6" xfId="7436"/>
    <cellStyle name="常规 9 2 3 3 4 2 6 2" xfId="18200"/>
    <cellStyle name="常规 9 2 3 3 4 2 6 2 2" xfId="39734"/>
    <cellStyle name="常规 9 2 3 3 4 2 6 3" xfId="28970"/>
    <cellStyle name="常规 9 2 3 3 4 2 7" xfId="12818"/>
    <cellStyle name="常规 9 2 3 3 4 2 7 2" xfId="34352"/>
    <cellStyle name="常规 9 2 3 3 4 2 8" xfId="23588"/>
    <cellStyle name="常规 9 2 3 3 4 3" xfId="2278"/>
    <cellStyle name="常规 9 2 3 3 4 3 2" xfId="3174"/>
    <cellStyle name="常规 9 2 3 3 4 3 2 2" xfId="4966"/>
    <cellStyle name="常规 9 2 3 3 4 3 2 2 2" xfId="10348"/>
    <cellStyle name="常规 9 2 3 3 4 3 2 2 2 2" xfId="21112"/>
    <cellStyle name="常规 9 2 3 3 4 3 2 2 2 2 2" xfId="42646"/>
    <cellStyle name="常规 9 2 3 3 4 3 2 2 2 3" xfId="31882"/>
    <cellStyle name="常规 9 2 3 3 4 3 2 2 3" xfId="15730"/>
    <cellStyle name="常规 9 2 3 3 4 3 2 2 3 2" xfId="37264"/>
    <cellStyle name="常规 9 2 3 3 4 3 2 2 4" xfId="26500"/>
    <cellStyle name="常规 9 2 3 3 4 3 2 3" xfId="6758"/>
    <cellStyle name="常规 9 2 3 3 4 3 2 3 2" xfId="12140"/>
    <cellStyle name="常规 9 2 3 3 4 3 2 3 2 2" xfId="22904"/>
    <cellStyle name="常规 9 2 3 3 4 3 2 3 2 2 2" xfId="44438"/>
    <cellStyle name="常规 9 2 3 3 4 3 2 3 2 3" xfId="33674"/>
    <cellStyle name="常规 9 2 3 3 4 3 2 3 3" xfId="17522"/>
    <cellStyle name="常规 9 2 3 3 4 3 2 3 3 2" xfId="39056"/>
    <cellStyle name="常规 9 2 3 3 4 3 2 3 4" xfId="28292"/>
    <cellStyle name="常规 9 2 3 3 4 3 2 4" xfId="8556"/>
    <cellStyle name="常规 9 2 3 3 4 3 2 4 2" xfId="19320"/>
    <cellStyle name="常规 9 2 3 3 4 3 2 4 2 2" xfId="40854"/>
    <cellStyle name="常规 9 2 3 3 4 3 2 4 3" xfId="30090"/>
    <cellStyle name="常规 9 2 3 3 4 3 2 5" xfId="13938"/>
    <cellStyle name="常规 9 2 3 3 4 3 2 5 2" xfId="35472"/>
    <cellStyle name="常规 9 2 3 3 4 3 2 6" xfId="24708"/>
    <cellStyle name="常规 9 2 3 3 4 3 3" xfId="4070"/>
    <cellStyle name="常规 9 2 3 3 4 3 3 2" xfId="9452"/>
    <cellStyle name="常规 9 2 3 3 4 3 3 2 2" xfId="20216"/>
    <cellStyle name="常规 9 2 3 3 4 3 3 2 2 2" xfId="41750"/>
    <cellStyle name="常规 9 2 3 3 4 3 3 2 3" xfId="30986"/>
    <cellStyle name="常规 9 2 3 3 4 3 3 3" xfId="14834"/>
    <cellStyle name="常规 9 2 3 3 4 3 3 3 2" xfId="36368"/>
    <cellStyle name="常规 9 2 3 3 4 3 3 4" xfId="25604"/>
    <cellStyle name="常规 9 2 3 3 4 3 4" xfId="5862"/>
    <cellStyle name="常规 9 2 3 3 4 3 4 2" xfId="11244"/>
    <cellStyle name="常规 9 2 3 3 4 3 4 2 2" xfId="22008"/>
    <cellStyle name="常规 9 2 3 3 4 3 4 2 2 2" xfId="43542"/>
    <cellStyle name="常规 9 2 3 3 4 3 4 2 3" xfId="32778"/>
    <cellStyle name="常规 9 2 3 3 4 3 4 3" xfId="16626"/>
    <cellStyle name="常规 9 2 3 3 4 3 4 3 2" xfId="38160"/>
    <cellStyle name="常规 9 2 3 3 4 3 4 4" xfId="27396"/>
    <cellStyle name="常规 9 2 3 3 4 3 5" xfId="7660"/>
    <cellStyle name="常规 9 2 3 3 4 3 5 2" xfId="18424"/>
    <cellStyle name="常规 9 2 3 3 4 3 5 2 2" xfId="39958"/>
    <cellStyle name="常规 9 2 3 3 4 3 5 3" xfId="29194"/>
    <cellStyle name="常规 9 2 3 3 4 3 6" xfId="13042"/>
    <cellStyle name="常规 9 2 3 3 4 3 6 2" xfId="34576"/>
    <cellStyle name="常规 9 2 3 3 4 3 7" xfId="23812"/>
    <cellStyle name="常规 9 2 3 3 4 4" xfId="2726"/>
    <cellStyle name="常规 9 2 3 3 4 4 2" xfId="4518"/>
    <cellStyle name="常规 9 2 3 3 4 4 2 2" xfId="9900"/>
    <cellStyle name="常规 9 2 3 3 4 4 2 2 2" xfId="20664"/>
    <cellStyle name="常规 9 2 3 3 4 4 2 2 2 2" xfId="42198"/>
    <cellStyle name="常规 9 2 3 3 4 4 2 2 3" xfId="31434"/>
    <cellStyle name="常规 9 2 3 3 4 4 2 3" xfId="15282"/>
    <cellStyle name="常规 9 2 3 3 4 4 2 3 2" xfId="36816"/>
    <cellStyle name="常规 9 2 3 3 4 4 2 4" xfId="26052"/>
    <cellStyle name="常规 9 2 3 3 4 4 3" xfId="6310"/>
    <cellStyle name="常规 9 2 3 3 4 4 3 2" xfId="11692"/>
    <cellStyle name="常规 9 2 3 3 4 4 3 2 2" xfId="22456"/>
    <cellStyle name="常规 9 2 3 3 4 4 3 2 2 2" xfId="43990"/>
    <cellStyle name="常规 9 2 3 3 4 4 3 2 3" xfId="33226"/>
    <cellStyle name="常规 9 2 3 3 4 4 3 3" xfId="17074"/>
    <cellStyle name="常规 9 2 3 3 4 4 3 3 2" xfId="38608"/>
    <cellStyle name="常规 9 2 3 3 4 4 3 4" xfId="27844"/>
    <cellStyle name="常规 9 2 3 3 4 4 4" xfId="8108"/>
    <cellStyle name="常规 9 2 3 3 4 4 4 2" xfId="18872"/>
    <cellStyle name="常规 9 2 3 3 4 4 4 2 2" xfId="40406"/>
    <cellStyle name="常规 9 2 3 3 4 4 4 3" xfId="29642"/>
    <cellStyle name="常规 9 2 3 3 4 4 5" xfId="13490"/>
    <cellStyle name="常规 9 2 3 3 4 4 5 2" xfId="35024"/>
    <cellStyle name="常规 9 2 3 3 4 4 6" xfId="24260"/>
    <cellStyle name="常规 9 2 3 3 4 5" xfId="3622"/>
    <cellStyle name="常规 9 2 3 3 4 5 2" xfId="9004"/>
    <cellStyle name="常规 9 2 3 3 4 5 2 2" xfId="19768"/>
    <cellStyle name="常规 9 2 3 3 4 5 2 2 2" xfId="41302"/>
    <cellStyle name="常规 9 2 3 3 4 5 2 3" xfId="30538"/>
    <cellStyle name="常规 9 2 3 3 4 5 3" xfId="14386"/>
    <cellStyle name="常规 9 2 3 3 4 5 3 2" xfId="35920"/>
    <cellStyle name="常规 9 2 3 3 4 5 4" xfId="25156"/>
    <cellStyle name="常规 9 2 3 3 4 6" xfId="5414"/>
    <cellStyle name="常规 9 2 3 3 4 6 2" xfId="10796"/>
    <cellStyle name="常规 9 2 3 3 4 6 2 2" xfId="21560"/>
    <cellStyle name="常规 9 2 3 3 4 6 2 2 2" xfId="43094"/>
    <cellStyle name="常规 9 2 3 3 4 6 2 3" xfId="32330"/>
    <cellStyle name="常规 9 2 3 3 4 6 3" xfId="16178"/>
    <cellStyle name="常规 9 2 3 3 4 6 3 2" xfId="37712"/>
    <cellStyle name="常规 9 2 3 3 4 6 4" xfId="26948"/>
    <cellStyle name="常规 9 2 3 3 4 7" xfId="7212"/>
    <cellStyle name="常规 9 2 3 3 4 7 2" xfId="17976"/>
    <cellStyle name="常规 9 2 3 3 4 7 2 2" xfId="39510"/>
    <cellStyle name="常规 9 2 3 3 4 7 3" xfId="28746"/>
    <cellStyle name="常规 9 2 3 3 4 8" xfId="12594"/>
    <cellStyle name="常规 9 2 3 3 4 8 2" xfId="34128"/>
    <cellStyle name="常规 9 2 3 3 4 9" xfId="23364"/>
    <cellStyle name="常规 9 2 3 3 5" xfId="1941"/>
    <cellStyle name="常规 9 2 3 3 5 2" xfId="2390"/>
    <cellStyle name="常规 9 2 3 3 5 2 2" xfId="3286"/>
    <cellStyle name="常规 9 2 3 3 5 2 2 2" xfId="5078"/>
    <cellStyle name="常规 9 2 3 3 5 2 2 2 2" xfId="10460"/>
    <cellStyle name="常规 9 2 3 3 5 2 2 2 2 2" xfId="21224"/>
    <cellStyle name="常规 9 2 3 3 5 2 2 2 2 2 2" xfId="42758"/>
    <cellStyle name="常规 9 2 3 3 5 2 2 2 2 3" xfId="31994"/>
    <cellStyle name="常规 9 2 3 3 5 2 2 2 3" xfId="15842"/>
    <cellStyle name="常规 9 2 3 3 5 2 2 2 3 2" xfId="37376"/>
    <cellStyle name="常规 9 2 3 3 5 2 2 2 4" xfId="26612"/>
    <cellStyle name="常规 9 2 3 3 5 2 2 3" xfId="6870"/>
    <cellStyle name="常规 9 2 3 3 5 2 2 3 2" xfId="12252"/>
    <cellStyle name="常规 9 2 3 3 5 2 2 3 2 2" xfId="23016"/>
    <cellStyle name="常规 9 2 3 3 5 2 2 3 2 2 2" xfId="44550"/>
    <cellStyle name="常规 9 2 3 3 5 2 2 3 2 3" xfId="33786"/>
    <cellStyle name="常规 9 2 3 3 5 2 2 3 3" xfId="17634"/>
    <cellStyle name="常规 9 2 3 3 5 2 2 3 3 2" xfId="39168"/>
    <cellStyle name="常规 9 2 3 3 5 2 2 3 4" xfId="28404"/>
    <cellStyle name="常规 9 2 3 3 5 2 2 4" xfId="8668"/>
    <cellStyle name="常规 9 2 3 3 5 2 2 4 2" xfId="19432"/>
    <cellStyle name="常规 9 2 3 3 5 2 2 4 2 2" xfId="40966"/>
    <cellStyle name="常规 9 2 3 3 5 2 2 4 3" xfId="30202"/>
    <cellStyle name="常规 9 2 3 3 5 2 2 5" xfId="14050"/>
    <cellStyle name="常规 9 2 3 3 5 2 2 5 2" xfId="35584"/>
    <cellStyle name="常规 9 2 3 3 5 2 2 6" xfId="24820"/>
    <cellStyle name="常规 9 2 3 3 5 2 3" xfId="4182"/>
    <cellStyle name="常规 9 2 3 3 5 2 3 2" xfId="9564"/>
    <cellStyle name="常规 9 2 3 3 5 2 3 2 2" xfId="20328"/>
    <cellStyle name="常规 9 2 3 3 5 2 3 2 2 2" xfId="41862"/>
    <cellStyle name="常规 9 2 3 3 5 2 3 2 3" xfId="31098"/>
    <cellStyle name="常规 9 2 3 3 5 2 3 3" xfId="14946"/>
    <cellStyle name="常规 9 2 3 3 5 2 3 3 2" xfId="36480"/>
    <cellStyle name="常规 9 2 3 3 5 2 3 4" xfId="25716"/>
    <cellStyle name="常规 9 2 3 3 5 2 4" xfId="5974"/>
    <cellStyle name="常规 9 2 3 3 5 2 4 2" xfId="11356"/>
    <cellStyle name="常规 9 2 3 3 5 2 4 2 2" xfId="22120"/>
    <cellStyle name="常规 9 2 3 3 5 2 4 2 2 2" xfId="43654"/>
    <cellStyle name="常规 9 2 3 3 5 2 4 2 3" xfId="32890"/>
    <cellStyle name="常规 9 2 3 3 5 2 4 3" xfId="16738"/>
    <cellStyle name="常规 9 2 3 3 5 2 4 3 2" xfId="38272"/>
    <cellStyle name="常规 9 2 3 3 5 2 4 4" xfId="27508"/>
    <cellStyle name="常规 9 2 3 3 5 2 5" xfId="7772"/>
    <cellStyle name="常规 9 2 3 3 5 2 5 2" xfId="18536"/>
    <cellStyle name="常规 9 2 3 3 5 2 5 2 2" xfId="40070"/>
    <cellStyle name="常规 9 2 3 3 5 2 5 3" xfId="29306"/>
    <cellStyle name="常规 9 2 3 3 5 2 6" xfId="13154"/>
    <cellStyle name="常规 9 2 3 3 5 2 6 2" xfId="34688"/>
    <cellStyle name="常规 9 2 3 3 5 2 7" xfId="23924"/>
    <cellStyle name="常规 9 2 3 3 5 3" xfId="2838"/>
    <cellStyle name="常规 9 2 3 3 5 3 2" xfId="4630"/>
    <cellStyle name="常规 9 2 3 3 5 3 2 2" xfId="10012"/>
    <cellStyle name="常规 9 2 3 3 5 3 2 2 2" xfId="20776"/>
    <cellStyle name="常规 9 2 3 3 5 3 2 2 2 2" xfId="42310"/>
    <cellStyle name="常规 9 2 3 3 5 3 2 2 3" xfId="31546"/>
    <cellStyle name="常规 9 2 3 3 5 3 2 3" xfId="15394"/>
    <cellStyle name="常规 9 2 3 3 5 3 2 3 2" xfId="36928"/>
    <cellStyle name="常规 9 2 3 3 5 3 2 4" xfId="26164"/>
    <cellStyle name="常规 9 2 3 3 5 3 3" xfId="6422"/>
    <cellStyle name="常规 9 2 3 3 5 3 3 2" xfId="11804"/>
    <cellStyle name="常规 9 2 3 3 5 3 3 2 2" xfId="22568"/>
    <cellStyle name="常规 9 2 3 3 5 3 3 2 2 2" xfId="44102"/>
    <cellStyle name="常规 9 2 3 3 5 3 3 2 3" xfId="33338"/>
    <cellStyle name="常规 9 2 3 3 5 3 3 3" xfId="17186"/>
    <cellStyle name="常规 9 2 3 3 5 3 3 3 2" xfId="38720"/>
    <cellStyle name="常规 9 2 3 3 5 3 3 4" xfId="27956"/>
    <cellStyle name="常规 9 2 3 3 5 3 4" xfId="8220"/>
    <cellStyle name="常规 9 2 3 3 5 3 4 2" xfId="18984"/>
    <cellStyle name="常规 9 2 3 3 5 3 4 2 2" xfId="40518"/>
    <cellStyle name="常规 9 2 3 3 5 3 4 3" xfId="29754"/>
    <cellStyle name="常规 9 2 3 3 5 3 5" xfId="13602"/>
    <cellStyle name="常规 9 2 3 3 5 3 5 2" xfId="35136"/>
    <cellStyle name="常规 9 2 3 3 5 3 6" xfId="24372"/>
    <cellStyle name="常规 9 2 3 3 5 4" xfId="3734"/>
    <cellStyle name="常规 9 2 3 3 5 4 2" xfId="9116"/>
    <cellStyle name="常规 9 2 3 3 5 4 2 2" xfId="19880"/>
    <cellStyle name="常规 9 2 3 3 5 4 2 2 2" xfId="41414"/>
    <cellStyle name="常规 9 2 3 3 5 4 2 3" xfId="30650"/>
    <cellStyle name="常规 9 2 3 3 5 4 3" xfId="14498"/>
    <cellStyle name="常规 9 2 3 3 5 4 3 2" xfId="36032"/>
    <cellStyle name="常规 9 2 3 3 5 4 4" xfId="25268"/>
    <cellStyle name="常规 9 2 3 3 5 5" xfId="5526"/>
    <cellStyle name="常规 9 2 3 3 5 5 2" xfId="10908"/>
    <cellStyle name="常规 9 2 3 3 5 5 2 2" xfId="21672"/>
    <cellStyle name="常规 9 2 3 3 5 5 2 2 2" xfId="43206"/>
    <cellStyle name="常规 9 2 3 3 5 5 2 3" xfId="32442"/>
    <cellStyle name="常规 9 2 3 3 5 5 3" xfId="16290"/>
    <cellStyle name="常规 9 2 3 3 5 5 3 2" xfId="37824"/>
    <cellStyle name="常规 9 2 3 3 5 5 4" xfId="27060"/>
    <cellStyle name="常规 9 2 3 3 5 6" xfId="7324"/>
    <cellStyle name="常规 9 2 3 3 5 6 2" xfId="18088"/>
    <cellStyle name="常规 9 2 3 3 5 6 2 2" xfId="39622"/>
    <cellStyle name="常规 9 2 3 3 5 6 3" xfId="28858"/>
    <cellStyle name="常规 9 2 3 3 5 7" xfId="12706"/>
    <cellStyle name="常规 9 2 3 3 5 7 2" xfId="34240"/>
    <cellStyle name="常规 9 2 3 3 5 8" xfId="23476"/>
    <cellStyle name="常规 9 2 3 3 6" xfId="2166"/>
    <cellStyle name="常规 9 2 3 3 6 2" xfId="3062"/>
    <cellStyle name="常规 9 2 3 3 6 2 2" xfId="4854"/>
    <cellStyle name="常规 9 2 3 3 6 2 2 2" xfId="10236"/>
    <cellStyle name="常规 9 2 3 3 6 2 2 2 2" xfId="21000"/>
    <cellStyle name="常规 9 2 3 3 6 2 2 2 2 2" xfId="42534"/>
    <cellStyle name="常规 9 2 3 3 6 2 2 2 3" xfId="31770"/>
    <cellStyle name="常规 9 2 3 3 6 2 2 3" xfId="15618"/>
    <cellStyle name="常规 9 2 3 3 6 2 2 3 2" xfId="37152"/>
    <cellStyle name="常规 9 2 3 3 6 2 2 4" xfId="26388"/>
    <cellStyle name="常规 9 2 3 3 6 2 3" xfId="6646"/>
    <cellStyle name="常规 9 2 3 3 6 2 3 2" xfId="12028"/>
    <cellStyle name="常规 9 2 3 3 6 2 3 2 2" xfId="22792"/>
    <cellStyle name="常规 9 2 3 3 6 2 3 2 2 2" xfId="44326"/>
    <cellStyle name="常规 9 2 3 3 6 2 3 2 3" xfId="33562"/>
    <cellStyle name="常规 9 2 3 3 6 2 3 3" xfId="17410"/>
    <cellStyle name="常规 9 2 3 3 6 2 3 3 2" xfId="38944"/>
    <cellStyle name="常规 9 2 3 3 6 2 3 4" xfId="28180"/>
    <cellStyle name="常规 9 2 3 3 6 2 4" xfId="8444"/>
    <cellStyle name="常规 9 2 3 3 6 2 4 2" xfId="19208"/>
    <cellStyle name="常规 9 2 3 3 6 2 4 2 2" xfId="40742"/>
    <cellStyle name="常规 9 2 3 3 6 2 4 3" xfId="29978"/>
    <cellStyle name="常规 9 2 3 3 6 2 5" xfId="13826"/>
    <cellStyle name="常规 9 2 3 3 6 2 5 2" xfId="35360"/>
    <cellStyle name="常规 9 2 3 3 6 2 6" xfId="24596"/>
    <cellStyle name="常规 9 2 3 3 6 3" xfId="3958"/>
    <cellStyle name="常规 9 2 3 3 6 3 2" xfId="9340"/>
    <cellStyle name="常规 9 2 3 3 6 3 2 2" xfId="20104"/>
    <cellStyle name="常规 9 2 3 3 6 3 2 2 2" xfId="41638"/>
    <cellStyle name="常规 9 2 3 3 6 3 2 3" xfId="30874"/>
    <cellStyle name="常规 9 2 3 3 6 3 3" xfId="14722"/>
    <cellStyle name="常规 9 2 3 3 6 3 3 2" xfId="36256"/>
    <cellStyle name="常规 9 2 3 3 6 3 4" xfId="25492"/>
    <cellStyle name="常规 9 2 3 3 6 4" xfId="5750"/>
    <cellStyle name="常规 9 2 3 3 6 4 2" xfId="11132"/>
    <cellStyle name="常规 9 2 3 3 6 4 2 2" xfId="21896"/>
    <cellStyle name="常规 9 2 3 3 6 4 2 2 2" xfId="43430"/>
    <cellStyle name="常规 9 2 3 3 6 4 2 3" xfId="32666"/>
    <cellStyle name="常规 9 2 3 3 6 4 3" xfId="16514"/>
    <cellStyle name="常规 9 2 3 3 6 4 3 2" xfId="38048"/>
    <cellStyle name="常规 9 2 3 3 6 4 4" xfId="27284"/>
    <cellStyle name="常规 9 2 3 3 6 5" xfId="7548"/>
    <cellStyle name="常规 9 2 3 3 6 5 2" xfId="18312"/>
    <cellStyle name="常规 9 2 3 3 6 5 2 2" xfId="39846"/>
    <cellStyle name="常规 9 2 3 3 6 5 3" xfId="29082"/>
    <cellStyle name="常规 9 2 3 3 6 6" xfId="12930"/>
    <cellStyle name="常规 9 2 3 3 6 6 2" xfId="34464"/>
    <cellStyle name="常规 9 2 3 3 6 7" xfId="23700"/>
    <cellStyle name="常规 9 2 3 3 7" xfId="2614"/>
    <cellStyle name="常规 9 2 3 3 7 2" xfId="4406"/>
    <cellStyle name="常规 9 2 3 3 7 2 2" xfId="9788"/>
    <cellStyle name="常规 9 2 3 3 7 2 2 2" xfId="20552"/>
    <cellStyle name="常规 9 2 3 3 7 2 2 2 2" xfId="42086"/>
    <cellStyle name="常规 9 2 3 3 7 2 2 3" xfId="31322"/>
    <cellStyle name="常规 9 2 3 3 7 2 3" xfId="15170"/>
    <cellStyle name="常规 9 2 3 3 7 2 3 2" xfId="36704"/>
    <cellStyle name="常规 9 2 3 3 7 2 4" xfId="25940"/>
    <cellStyle name="常规 9 2 3 3 7 3" xfId="6198"/>
    <cellStyle name="常规 9 2 3 3 7 3 2" xfId="11580"/>
    <cellStyle name="常规 9 2 3 3 7 3 2 2" xfId="22344"/>
    <cellStyle name="常规 9 2 3 3 7 3 2 2 2" xfId="43878"/>
    <cellStyle name="常规 9 2 3 3 7 3 2 3" xfId="33114"/>
    <cellStyle name="常规 9 2 3 3 7 3 3" xfId="16962"/>
    <cellStyle name="常规 9 2 3 3 7 3 3 2" xfId="38496"/>
    <cellStyle name="常规 9 2 3 3 7 3 4" xfId="27732"/>
    <cellStyle name="常规 9 2 3 3 7 4" xfId="7996"/>
    <cellStyle name="常规 9 2 3 3 7 4 2" xfId="18760"/>
    <cellStyle name="常规 9 2 3 3 7 4 2 2" xfId="40294"/>
    <cellStyle name="常规 9 2 3 3 7 4 3" xfId="29530"/>
    <cellStyle name="常规 9 2 3 3 7 5" xfId="13378"/>
    <cellStyle name="常规 9 2 3 3 7 5 2" xfId="34912"/>
    <cellStyle name="常规 9 2 3 3 7 6" xfId="24148"/>
    <cellStyle name="常规 9 2 3 3 8" xfId="3510"/>
    <cellStyle name="常规 9 2 3 3 8 2" xfId="8892"/>
    <cellStyle name="常规 9 2 3 3 8 2 2" xfId="19656"/>
    <cellStyle name="常规 9 2 3 3 8 2 2 2" xfId="41190"/>
    <cellStyle name="常规 9 2 3 3 8 2 3" xfId="30426"/>
    <cellStyle name="常规 9 2 3 3 8 3" xfId="14274"/>
    <cellStyle name="常规 9 2 3 3 8 3 2" xfId="35808"/>
    <cellStyle name="常规 9 2 3 3 8 4" xfId="25044"/>
    <cellStyle name="常规 9 2 3 3 9" xfId="5302"/>
    <cellStyle name="常规 9 2 3 3 9 2" xfId="10684"/>
    <cellStyle name="常规 9 2 3 3 9 2 2" xfId="21448"/>
    <cellStyle name="常规 9 2 3 3 9 2 2 2" xfId="42982"/>
    <cellStyle name="常规 9 2 3 3 9 2 3" xfId="32218"/>
    <cellStyle name="常规 9 2 3 3 9 3" xfId="16066"/>
    <cellStyle name="常规 9 2 3 3 9 3 2" xfId="37600"/>
    <cellStyle name="常规 9 2 3 3 9 4" xfId="26836"/>
    <cellStyle name="常规 9 2 3 4" xfId="1731"/>
    <cellStyle name="常规 9 2 3 4 10" xfId="12496"/>
    <cellStyle name="常规 9 2 3 4 10 2" xfId="34030"/>
    <cellStyle name="常规 9 2 3 4 11" xfId="23266"/>
    <cellStyle name="常规 9 2 3 4 2" xfId="1787"/>
    <cellStyle name="常规 9 2 3 4 2 10" xfId="23322"/>
    <cellStyle name="常规 9 2 3 4 2 2" xfId="1899"/>
    <cellStyle name="常规 9 2 3 4 2 2 2" xfId="2123"/>
    <cellStyle name="常规 9 2 3 4 2 2 2 2" xfId="2572"/>
    <cellStyle name="常规 9 2 3 4 2 2 2 2 2" xfId="3468"/>
    <cellStyle name="常规 9 2 3 4 2 2 2 2 2 2" xfId="5260"/>
    <cellStyle name="常规 9 2 3 4 2 2 2 2 2 2 2" xfId="10642"/>
    <cellStyle name="常规 9 2 3 4 2 2 2 2 2 2 2 2" xfId="21406"/>
    <cellStyle name="常规 9 2 3 4 2 2 2 2 2 2 2 2 2" xfId="42940"/>
    <cellStyle name="常规 9 2 3 4 2 2 2 2 2 2 2 3" xfId="32176"/>
    <cellStyle name="常规 9 2 3 4 2 2 2 2 2 2 3" xfId="16024"/>
    <cellStyle name="常规 9 2 3 4 2 2 2 2 2 2 3 2" xfId="37558"/>
    <cellStyle name="常规 9 2 3 4 2 2 2 2 2 2 4" xfId="26794"/>
    <cellStyle name="常规 9 2 3 4 2 2 2 2 2 3" xfId="7052"/>
    <cellStyle name="常规 9 2 3 4 2 2 2 2 2 3 2" xfId="12434"/>
    <cellStyle name="常规 9 2 3 4 2 2 2 2 2 3 2 2" xfId="23198"/>
    <cellStyle name="常规 9 2 3 4 2 2 2 2 2 3 2 2 2" xfId="44732"/>
    <cellStyle name="常规 9 2 3 4 2 2 2 2 2 3 2 3" xfId="33968"/>
    <cellStyle name="常规 9 2 3 4 2 2 2 2 2 3 3" xfId="17816"/>
    <cellStyle name="常规 9 2 3 4 2 2 2 2 2 3 3 2" xfId="39350"/>
    <cellStyle name="常规 9 2 3 4 2 2 2 2 2 3 4" xfId="28586"/>
    <cellStyle name="常规 9 2 3 4 2 2 2 2 2 4" xfId="8850"/>
    <cellStyle name="常规 9 2 3 4 2 2 2 2 2 4 2" xfId="19614"/>
    <cellStyle name="常规 9 2 3 4 2 2 2 2 2 4 2 2" xfId="41148"/>
    <cellStyle name="常规 9 2 3 4 2 2 2 2 2 4 3" xfId="30384"/>
    <cellStyle name="常规 9 2 3 4 2 2 2 2 2 5" xfId="14232"/>
    <cellStyle name="常规 9 2 3 4 2 2 2 2 2 5 2" xfId="35766"/>
    <cellStyle name="常规 9 2 3 4 2 2 2 2 2 6" xfId="25002"/>
    <cellStyle name="常规 9 2 3 4 2 2 2 2 3" xfId="4364"/>
    <cellStyle name="常规 9 2 3 4 2 2 2 2 3 2" xfId="9746"/>
    <cellStyle name="常规 9 2 3 4 2 2 2 2 3 2 2" xfId="20510"/>
    <cellStyle name="常规 9 2 3 4 2 2 2 2 3 2 2 2" xfId="42044"/>
    <cellStyle name="常规 9 2 3 4 2 2 2 2 3 2 3" xfId="31280"/>
    <cellStyle name="常规 9 2 3 4 2 2 2 2 3 3" xfId="15128"/>
    <cellStyle name="常规 9 2 3 4 2 2 2 2 3 3 2" xfId="36662"/>
    <cellStyle name="常规 9 2 3 4 2 2 2 2 3 4" xfId="25898"/>
    <cellStyle name="常规 9 2 3 4 2 2 2 2 4" xfId="6156"/>
    <cellStyle name="常规 9 2 3 4 2 2 2 2 4 2" xfId="11538"/>
    <cellStyle name="常规 9 2 3 4 2 2 2 2 4 2 2" xfId="22302"/>
    <cellStyle name="常规 9 2 3 4 2 2 2 2 4 2 2 2" xfId="43836"/>
    <cellStyle name="常规 9 2 3 4 2 2 2 2 4 2 3" xfId="33072"/>
    <cellStyle name="常规 9 2 3 4 2 2 2 2 4 3" xfId="16920"/>
    <cellStyle name="常规 9 2 3 4 2 2 2 2 4 3 2" xfId="38454"/>
    <cellStyle name="常规 9 2 3 4 2 2 2 2 4 4" xfId="27690"/>
    <cellStyle name="常规 9 2 3 4 2 2 2 2 5" xfId="7954"/>
    <cellStyle name="常规 9 2 3 4 2 2 2 2 5 2" xfId="18718"/>
    <cellStyle name="常规 9 2 3 4 2 2 2 2 5 2 2" xfId="40252"/>
    <cellStyle name="常规 9 2 3 4 2 2 2 2 5 3" xfId="29488"/>
    <cellStyle name="常规 9 2 3 4 2 2 2 2 6" xfId="13336"/>
    <cellStyle name="常规 9 2 3 4 2 2 2 2 6 2" xfId="34870"/>
    <cellStyle name="常规 9 2 3 4 2 2 2 2 7" xfId="24106"/>
    <cellStyle name="常规 9 2 3 4 2 2 2 3" xfId="3020"/>
    <cellStyle name="常规 9 2 3 4 2 2 2 3 2" xfId="4812"/>
    <cellStyle name="常规 9 2 3 4 2 2 2 3 2 2" xfId="10194"/>
    <cellStyle name="常规 9 2 3 4 2 2 2 3 2 2 2" xfId="20958"/>
    <cellStyle name="常规 9 2 3 4 2 2 2 3 2 2 2 2" xfId="42492"/>
    <cellStyle name="常规 9 2 3 4 2 2 2 3 2 2 3" xfId="31728"/>
    <cellStyle name="常规 9 2 3 4 2 2 2 3 2 3" xfId="15576"/>
    <cellStyle name="常规 9 2 3 4 2 2 2 3 2 3 2" xfId="37110"/>
    <cellStyle name="常规 9 2 3 4 2 2 2 3 2 4" xfId="26346"/>
    <cellStyle name="常规 9 2 3 4 2 2 2 3 3" xfId="6604"/>
    <cellStyle name="常规 9 2 3 4 2 2 2 3 3 2" xfId="11986"/>
    <cellStyle name="常规 9 2 3 4 2 2 2 3 3 2 2" xfId="22750"/>
    <cellStyle name="常规 9 2 3 4 2 2 2 3 3 2 2 2" xfId="44284"/>
    <cellStyle name="常规 9 2 3 4 2 2 2 3 3 2 3" xfId="33520"/>
    <cellStyle name="常规 9 2 3 4 2 2 2 3 3 3" xfId="17368"/>
    <cellStyle name="常规 9 2 3 4 2 2 2 3 3 3 2" xfId="38902"/>
    <cellStyle name="常规 9 2 3 4 2 2 2 3 3 4" xfId="28138"/>
    <cellStyle name="常规 9 2 3 4 2 2 2 3 4" xfId="8402"/>
    <cellStyle name="常规 9 2 3 4 2 2 2 3 4 2" xfId="19166"/>
    <cellStyle name="常规 9 2 3 4 2 2 2 3 4 2 2" xfId="40700"/>
    <cellStyle name="常规 9 2 3 4 2 2 2 3 4 3" xfId="29936"/>
    <cellStyle name="常规 9 2 3 4 2 2 2 3 5" xfId="13784"/>
    <cellStyle name="常规 9 2 3 4 2 2 2 3 5 2" xfId="35318"/>
    <cellStyle name="常规 9 2 3 4 2 2 2 3 6" xfId="24554"/>
    <cellStyle name="常规 9 2 3 4 2 2 2 4" xfId="3916"/>
    <cellStyle name="常规 9 2 3 4 2 2 2 4 2" xfId="9298"/>
    <cellStyle name="常规 9 2 3 4 2 2 2 4 2 2" xfId="20062"/>
    <cellStyle name="常规 9 2 3 4 2 2 2 4 2 2 2" xfId="41596"/>
    <cellStyle name="常规 9 2 3 4 2 2 2 4 2 3" xfId="30832"/>
    <cellStyle name="常规 9 2 3 4 2 2 2 4 3" xfId="14680"/>
    <cellStyle name="常规 9 2 3 4 2 2 2 4 3 2" xfId="36214"/>
    <cellStyle name="常规 9 2 3 4 2 2 2 4 4" xfId="25450"/>
    <cellStyle name="常规 9 2 3 4 2 2 2 5" xfId="5708"/>
    <cellStyle name="常规 9 2 3 4 2 2 2 5 2" xfId="11090"/>
    <cellStyle name="常规 9 2 3 4 2 2 2 5 2 2" xfId="21854"/>
    <cellStyle name="常规 9 2 3 4 2 2 2 5 2 2 2" xfId="43388"/>
    <cellStyle name="常规 9 2 3 4 2 2 2 5 2 3" xfId="32624"/>
    <cellStyle name="常规 9 2 3 4 2 2 2 5 3" xfId="16472"/>
    <cellStyle name="常规 9 2 3 4 2 2 2 5 3 2" xfId="38006"/>
    <cellStyle name="常规 9 2 3 4 2 2 2 5 4" xfId="27242"/>
    <cellStyle name="常规 9 2 3 4 2 2 2 6" xfId="7506"/>
    <cellStyle name="常规 9 2 3 4 2 2 2 6 2" xfId="18270"/>
    <cellStyle name="常规 9 2 3 4 2 2 2 6 2 2" xfId="39804"/>
    <cellStyle name="常规 9 2 3 4 2 2 2 6 3" xfId="29040"/>
    <cellStyle name="常规 9 2 3 4 2 2 2 7" xfId="12888"/>
    <cellStyle name="常规 9 2 3 4 2 2 2 7 2" xfId="34422"/>
    <cellStyle name="常规 9 2 3 4 2 2 2 8" xfId="23658"/>
    <cellStyle name="常规 9 2 3 4 2 2 3" xfId="2348"/>
    <cellStyle name="常规 9 2 3 4 2 2 3 2" xfId="3244"/>
    <cellStyle name="常规 9 2 3 4 2 2 3 2 2" xfId="5036"/>
    <cellStyle name="常规 9 2 3 4 2 2 3 2 2 2" xfId="10418"/>
    <cellStyle name="常规 9 2 3 4 2 2 3 2 2 2 2" xfId="21182"/>
    <cellStyle name="常规 9 2 3 4 2 2 3 2 2 2 2 2" xfId="42716"/>
    <cellStyle name="常规 9 2 3 4 2 2 3 2 2 2 3" xfId="31952"/>
    <cellStyle name="常规 9 2 3 4 2 2 3 2 2 3" xfId="15800"/>
    <cellStyle name="常规 9 2 3 4 2 2 3 2 2 3 2" xfId="37334"/>
    <cellStyle name="常规 9 2 3 4 2 2 3 2 2 4" xfId="26570"/>
    <cellStyle name="常规 9 2 3 4 2 2 3 2 3" xfId="6828"/>
    <cellStyle name="常规 9 2 3 4 2 2 3 2 3 2" xfId="12210"/>
    <cellStyle name="常规 9 2 3 4 2 2 3 2 3 2 2" xfId="22974"/>
    <cellStyle name="常规 9 2 3 4 2 2 3 2 3 2 2 2" xfId="44508"/>
    <cellStyle name="常规 9 2 3 4 2 2 3 2 3 2 3" xfId="33744"/>
    <cellStyle name="常规 9 2 3 4 2 2 3 2 3 3" xfId="17592"/>
    <cellStyle name="常规 9 2 3 4 2 2 3 2 3 3 2" xfId="39126"/>
    <cellStyle name="常规 9 2 3 4 2 2 3 2 3 4" xfId="28362"/>
    <cellStyle name="常规 9 2 3 4 2 2 3 2 4" xfId="8626"/>
    <cellStyle name="常规 9 2 3 4 2 2 3 2 4 2" xfId="19390"/>
    <cellStyle name="常规 9 2 3 4 2 2 3 2 4 2 2" xfId="40924"/>
    <cellStyle name="常规 9 2 3 4 2 2 3 2 4 3" xfId="30160"/>
    <cellStyle name="常规 9 2 3 4 2 2 3 2 5" xfId="14008"/>
    <cellStyle name="常规 9 2 3 4 2 2 3 2 5 2" xfId="35542"/>
    <cellStyle name="常规 9 2 3 4 2 2 3 2 6" xfId="24778"/>
    <cellStyle name="常规 9 2 3 4 2 2 3 3" xfId="4140"/>
    <cellStyle name="常规 9 2 3 4 2 2 3 3 2" xfId="9522"/>
    <cellStyle name="常规 9 2 3 4 2 2 3 3 2 2" xfId="20286"/>
    <cellStyle name="常规 9 2 3 4 2 2 3 3 2 2 2" xfId="41820"/>
    <cellStyle name="常规 9 2 3 4 2 2 3 3 2 3" xfId="31056"/>
    <cellStyle name="常规 9 2 3 4 2 2 3 3 3" xfId="14904"/>
    <cellStyle name="常规 9 2 3 4 2 2 3 3 3 2" xfId="36438"/>
    <cellStyle name="常规 9 2 3 4 2 2 3 3 4" xfId="25674"/>
    <cellStyle name="常规 9 2 3 4 2 2 3 4" xfId="5932"/>
    <cellStyle name="常规 9 2 3 4 2 2 3 4 2" xfId="11314"/>
    <cellStyle name="常规 9 2 3 4 2 2 3 4 2 2" xfId="22078"/>
    <cellStyle name="常规 9 2 3 4 2 2 3 4 2 2 2" xfId="43612"/>
    <cellStyle name="常规 9 2 3 4 2 2 3 4 2 3" xfId="32848"/>
    <cellStyle name="常规 9 2 3 4 2 2 3 4 3" xfId="16696"/>
    <cellStyle name="常规 9 2 3 4 2 2 3 4 3 2" xfId="38230"/>
    <cellStyle name="常规 9 2 3 4 2 2 3 4 4" xfId="27466"/>
    <cellStyle name="常规 9 2 3 4 2 2 3 5" xfId="7730"/>
    <cellStyle name="常规 9 2 3 4 2 2 3 5 2" xfId="18494"/>
    <cellStyle name="常规 9 2 3 4 2 2 3 5 2 2" xfId="40028"/>
    <cellStyle name="常规 9 2 3 4 2 2 3 5 3" xfId="29264"/>
    <cellStyle name="常规 9 2 3 4 2 2 3 6" xfId="13112"/>
    <cellStyle name="常规 9 2 3 4 2 2 3 6 2" xfId="34646"/>
    <cellStyle name="常规 9 2 3 4 2 2 3 7" xfId="23882"/>
    <cellStyle name="常规 9 2 3 4 2 2 4" xfId="2796"/>
    <cellStyle name="常规 9 2 3 4 2 2 4 2" xfId="4588"/>
    <cellStyle name="常规 9 2 3 4 2 2 4 2 2" xfId="9970"/>
    <cellStyle name="常规 9 2 3 4 2 2 4 2 2 2" xfId="20734"/>
    <cellStyle name="常规 9 2 3 4 2 2 4 2 2 2 2" xfId="42268"/>
    <cellStyle name="常规 9 2 3 4 2 2 4 2 2 3" xfId="31504"/>
    <cellStyle name="常规 9 2 3 4 2 2 4 2 3" xfId="15352"/>
    <cellStyle name="常规 9 2 3 4 2 2 4 2 3 2" xfId="36886"/>
    <cellStyle name="常规 9 2 3 4 2 2 4 2 4" xfId="26122"/>
    <cellStyle name="常规 9 2 3 4 2 2 4 3" xfId="6380"/>
    <cellStyle name="常规 9 2 3 4 2 2 4 3 2" xfId="11762"/>
    <cellStyle name="常规 9 2 3 4 2 2 4 3 2 2" xfId="22526"/>
    <cellStyle name="常规 9 2 3 4 2 2 4 3 2 2 2" xfId="44060"/>
    <cellStyle name="常规 9 2 3 4 2 2 4 3 2 3" xfId="33296"/>
    <cellStyle name="常规 9 2 3 4 2 2 4 3 3" xfId="17144"/>
    <cellStyle name="常规 9 2 3 4 2 2 4 3 3 2" xfId="38678"/>
    <cellStyle name="常规 9 2 3 4 2 2 4 3 4" xfId="27914"/>
    <cellStyle name="常规 9 2 3 4 2 2 4 4" xfId="8178"/>
    <cellStyle name="常规 9 2 3 4 2 2 4 4 2" xfId="18942"/>
    <cellStyle name="常规 9 2 3 4 2 2 4 4 2 2" xfId="40476"/>
    <cellStyle name="常规 9 2 3 4 2 2 4 4 3" xfId="29712"/>
    <cellStyle name="常规 9 2 3 4 2 2 4 5" xfId="13560"/>
    <cellStyle name="常规 9 2 3 4 2 2 4 5 2" xfId="35094"/>
    <cellStyle name="常规 9 2 3 4 2 2 4 6" xfId="24330"/>
    <cellStyle name="常规 9 2 3 4 2 2 5" xfId="3692"/>
    <cellStyle name="常规 9 2 3 4 2 2 5 2" xfId="9074"/>
    <cellStyle name="常规 9 2 3 4 2 2 5 2 2" xfId="19838"/>
    <cellStyle name="常规 9 2 3 4 2 2 5 2 2 2" xfId="41372"/>
    <cellStyle name="常规 9 2 3 4 2 2 5 2 3" xfId="30608"/>
    <cellStyle name="常规 9 2 3 4 2 2 5 3" xfId="14456"/>
    <cellStyle name="常规 9 2 3 4 2 2 5 3 2" xfId="35990"/>
    <cellStyle name="常规 9 2 3 4 2 2 5 4" xfId="25226"/>
    <cellStyle name="常规 9 2 3 4 2 2 6" xfId="5484"/>
    <cellStyle name="常规 9 2 3 4 2 2 6 2" xfId="10866"/>
    <cellStyle name="常规 9 2 3 4 2 2 6 2 2" xfId="21630"/>
    <cellStyle name="常规 9 2 3 4 2 2 6 2 2 2" xfId="43164"/>
    <cellStyle name="常规 9 2 3 4 2 2 6 2 3" xfId="32400"/>
    <cellStyle name="常规 9 2 3 4 2 2 6 3" xfId="16248"/>
    <cellStyle name="常规 9 2 3 4 2 2 6 3 2" xfId="37782"/>
    <cellStyle name="常规 9 2 3 4 2 2 6 4" xfId="27018"/>
    <cellStyle name="常规 9 2 3 4 2 2 7" xfId="7282"/>
    <cellStyle name="常规 9 2 3 4 2 2 7 2" xfId="18046"/>
    <cellStyle name="常规 9 2 3 4 2 2 7 2 2" xfId="39580"/>
    <cellStyle name="常规 9 2 3 4 2 2 7 3" xfId="28816"/>
    <cellStyle name="常规 9 2 3 4 2 2 8" xfId="12664"/>
    <cellStyle name="常规 9 2 3 4 2 2 8 2" xfId="34198"/>
    <cellStyle name="常规 9 2 3 4 2 2 9" xfId="23434"/>
    <cellStyle name="常规 9 2 3 4 2 3" xfId="2011"/>
    <cellStyle name="常规 9 2 3 4 2 3 2" xfId="2460"/>
    <cellStyle name="常规 9 2 3 4 2 3 2 2" xfId="3356"/>
    <cellStyle name="常规 9 2 3 4 2 3 2 2 2" xfId="5148"/>
    <cellStyle name="常规 9 2 3 4 2 3 2 2 2 2" xfId="10530"/>
    <cellStyle name="常规 9 2 3 4 2 3 2 2 2 2 2" xfId="21294"/>
    <cellStyle name="常规 9 2 3 4 2 3 2 2 2 2 2 2" xfId="42828"/>
    <cellStyle name="常规 9 2 3 4 2 3 2 2 2 2 3" xfId="32064"/>
    <cellStyle name="常规 9 2 3 4 2 3 2 2 2 3" xfId="15912"/>
    <cellStyle name="常规 9 2 3 4 2 3 2 2 2 3 2" xfId="37446"/>
    <cellStyle name="常规 9 2 3 4 2 3 2 2 2 4" xfId="26682"/>
    <cellStyle name="常规 9 2 3 4 2 3 2 2 3" xfId="6940"/>
    <cellStyle name="常规 9 2 3 4 2 3 2 2 3 2" xfId="12322"/>
    <cellStyle name="常规 9 2 3 4 2 3 2 2 3 2 2" xfId="23086"/>
    <cellStyle name="常规 9 2 3 4 2 3 2 2 3 2 2 2" xfId="44620"/>
    <cellStyle name="常规 9 2 3 4 2 3 2 2 3 2 3" xfId="33856"/>
    <cellStyle name="常规 9 2 3 4 2 3 2 2 3 3" xfId="17704"/>
    <cellStyle name="常规 9 2 3 4 2 3 2 2 3 3 2" xfId="39238"/>
    <cellStyle name="常规 9 2 3 4 2 3 2 2 3 4" xfId="28474"/>
    <cellStyle name="常规 9 2 3 4 2 3 2 2 4" xfId="8738"/>
    <cellStyle name="常规 9 2 3 4 2 3 2 2 4 2" xfId="19502"/>
    <cellStyle name="常规 9 2 3 4 2 3 2 2 4 2 2" xfId="41036"/>
    <cellStyle name="常规 9 2 3 4 2 3 2 2 4 3" xfId="30272"/>
    <cellStyle name="常规 9 2 3 4 2 3 2 2 5" xfId="14120"/>
    <cellStyle name="常规 9 2 3 4 2 3 2 2 5 2" xfId="35654"/>
    <cellStyle name="常规 9 2 3 4 2 3 2 2 6" xfId="24890"/>
    <cellStyle name="常规 9 2 3 4 2 3 2 3" xfId="4252"/>
    <cellStyle name="常规 9 2 3 4 2 3 2 3 2" xfId="9634"/>
    <cellStyle name="常规 9 2 3 4 2 3 2 3 2 2" xfId="20398"/>
    <cellStyle name="常规 9 2 3 4 2 3 2 3 2 2 2" xfId="41932"/>
    <cellStyle name="常规 9 2 3 4 2 3 2 3 2 3" xfId="31168"/>
    <cellStyle name="常规 9 2 3 4 2 3 2 3 3" xfId="15016"/>
    <cellStyle name="常规 9 2 3 4 2 3 2 3 3 2" xfId="36550"/>
    <cellStyle name="常规 9 2 3 4 2 3 2 3 4" xfId="25786"/>
    <cellStyle name="常规 9 2 3 4 2 3 2 4" xfId="6044"/>
    <cellStyle name="常规 9 2 3 4 2 3 2 4 2" xfId="11426"/>
    <cellStyle name="常规 9 2 3 4 2 3 2 4 2 2" xfId="22190"/>
    <cellStyle name="常规 9 2 3 4 2 3 2 4 2 2 2" xfId="43724"/>
    <cellStyle name="常规 9 2 3 4 2 3 2 4 2 3" xfId="32960"/>
    <cellStyle name="常规 9 2 3 4 2 3 2 4 3" xfId="16808"/>
    <cellStyle name="常规 9 2 3 4 2 3 2 4 3 2" xfId="38342"/>
    <cellStyle name="常规 9 2 3 4 2 3 2 4 4" xfId="27578"/>
    <cellStyle name="常规 9 2 3 4 2 3 2 5" xfId="7842"/>
    <cellStyle name="常规 9 2 3 4 2 3 2 5 2" xfId="18606"/>
    <cellStyle name="常规 9 2 3 4 2 3 2 5 2 2" xfId="40140"/>
    <cellStyle name="常规 9 2 3 4 2 3 2 5 3" xfId="29376"/>
    <cellStyle name="常规 9 2 3 4 2 3 2 6" xfId="13224"/>
    <cellStyle name="常规 9 2 3 4 2 3 2 6 2" xfId="34758"/>
    <cellStyle name="常规 9 2 3 4 2 3 2 7" xfId="23994"/>
    <cellStyle name="常规 9 2 3 4 2 3 3" xfId="2908"/>
    <cellStyle name="常规 9 2 3 4 2 3 3 2" xfId="4700"/>
    <cellStyle name="常规 9 2 3 4 2 3 3 2 2" xfId="10082"/>
    <cellStyle name="常规 9 2 3 4 2 3 3 2 2 2" xfId="20846"/>
    <cellStyle name="常规 9 2 3 4 2 3 3 2 2 2 2" xfId="42380"/>
    <cellStyle name="常规 9 2 3 4 2 3 3 2 2 3" xfId="31616"/>
    <cellStyle name="常规 9 2 3 4 2 3 3 2 3" xfId="15464"/>
    <cellStyle name="常规 9 2 3 4 2 3 3 2 3 2" xfId="36998"/>
    <cellStyle name="常规 9 2 3 4 2 3 3 2 4" xfId="26234"/>
    <cellStyle name="常规 9 2 3 4 2 3 3 3" xfId="6492"/>
    <cellStyle name="常规 9 2 3 4 2 3 3 3 2" xfId="11874"/>
    <cellStyle name="常规 9 2 3 4 2 3 3 3 2 2" xfId="22638"/>
    <cellStyle name="常规 9 2 3 4 2 3 3 3 2 2 2" xfId="44172"/>
    <cellStyle name="常规 9 2 3 4 2 3 3 3 2 3" xfId="33408"/>
    <cellStyle name="常规 9 2 3 4 2 3 3 3 3" xfId="17256"/>
    <cellStyle name="常规 9 2 3 4 2 3 3 3 3 2" xfId="38790"/>
    <cellStyle name="常规 9 2 3 4 2 3 3 3 4" xfId="28026"/>
    <cellStyle name="常规 9 2 3 4 2 3 3 4" xfId="8290"/>
    <cellStyle name="常规 9 2 3 4 2 3 3 4 2" xfId="19054"/>
    <cellStyle name="常规 9 2 3 4 2 3 3 4 2 2" xfId="40588"/>
    <cellStyle name="常规 9 2 3 4 2 3 3 4 3" xfId="29824"/>
    <cellStyle name="常规 9 2 3 4 2 3 3 5" xfId="13672"/>
    <cellStyle name="常规 9 2 3 4 2 3 3 5 2" xfId="35206"/>
    <cellStyle name="常规 9 2 3 4 2 3 3 6" xfId="24442"/>
    <cellStyle name="常规 9 2 3 4 2 3 4" xfId="3804"/>
    <cellStyle name="常规 9 2 3 4 2 3 4 2" xfId="9186"/>
    <cellStyle name="常规 9 2 3 4 2 3 4 2 2" xfId="19950"/>
    <cellStyle name="常规 9 2 3 4 2 3 4 2 2 2" xfId="41484"/>
    <cellStyle name="常规 9 2 3 4 2 3 4 2 3" xfId="30720"/>
    <cellStyle name="常规 9 2 3 4 2 3 4 3" xfId="14568"/>
    <cellStyle name="常规 9 2 3 4 2 3 4 3 2" xfId="36102"/>
    <cellStyle name="常规 9 2 3 4 2 3 4 4" xfId="25338"/>
    <cellStyle name="常规 9 2 3 4 2 3 5" xfId="5596"/>
    <cellStyle name="常规 9 2 3 4 2 3 5 2" xfId="10978"/>
    <cellStyle name="常规 9 2 3 4 2 3 5 2 2" xfId="21742"/>
    <cellStyle name="常规 9 2 3 4 2 3 5 2 2 2" xfId="43276"/>
    <cellStyle name="常规 9 2 3 4 2 3 5 2 3" xfId="32512"/>
    <cellStyle name="常规 9 2 3 4 2 3 5 3" xfId="16360"/>
    <cellStyle name="常规 9 2 3 4 2 3 5 3 2" xfId="37894"/>
    <cellStyle name="常规 9 2 3 4 2 3 5 4" xfId="27130"/>
    <cellStyle name="常规 9 2 3 4 2 3 6" xfId="7394"/>
    <cellStyle name="常规 9 2 3 4 2 3 6 2" xfId="18158"/>
    <cellStyle name="常规 9 2 3 4 2 3 6 2 2" xfId="39692"/>
    <cellStyle name="常规 9 2 3 4 2 3 6 3" xfId="28928"/>
    <cellStyle name="常规 9 2 3 4 2 3 7" xfId="12776"/>
    <cellStyle name="常规 9 2 3 4 2 3 7 2" xfId="34310"/>
    <cellStyle name="常规 9 2 3 4 2 3 8" xfId="23546"/>
    <cellStyle name="常规 9 2 3 4 2 4" xfId="2236"/>
    <cellStyle name="常规 9 2 3 4 2 4 2" xfId="3132"/>
    <cellStyle name="常规 9 2 3 4 2 4 2 2" xfId="4924"/>
    <cellStyle name="常规 9 2 3 4 2 4 2 2 2" xfId="10306"/>
    <cellStyle name="常规 9 2 3 4 2 4 2 2 2 2" xfId="21070"/>
    <cellStyle name="常规 9 2 3 4 2 4 2 2 2 2 2" xfId="42604"/>
    <cellStyle name="常规 9 2 3 4 2 4 2 2 2 3" xfId="31840"/>
    <cellStyle name="常规 9 2 3 4 2 4 2 2 3" xfId="15688"/>
    <cellStyle name="常规 9 2 3 4 2 4 2 2 3 2" xfId="37222"/>
    <cellStyle name="常规 9 2 3 4 2 4 2 2 4" xfId="26458"/>
    <cellStyle name="常规 9 2 3 4 2 4 2 3" xfId="6716"/>
    <cellStyle name="常规 9 2 3 4 2 4 2 3 2" xfId="12098"/>
    <cellStyle name="常规 9 2 3 4 2 4 2 3 2 2" xfId="22862"/>
    <cellStyle name="常规 9 2 3 4 2 4 2 3 2 2 2" xfId="44396"/>
    <cellStyle name="常规 9 2 3 4 2 4 2 3 2 3" xfId="33632"/>
    <cellStyle name="常规 9 2 3 4 2 4 2 3 3" xfId="17480"/>
    <cellStyle name="常规 9 2 3 4 2 4 2 3 3 2" xfId="39014"/>
    <cellStyle name="常规 9 2 3 4 2 4 2 3 4" xfId="28250"/>
    <cellStyle name="常规 9 2 3 4 2 4 2 4" xfId="8514"/>
    <cellStyle name="常规 9 2 3 4 2 4 2 4 2" xfId="19278"/>
    <cellStyle name="常规 9 2 3 4 2 4 2 4 2 2" xfId="40812"/>
    <cellStyle name="常规 9 2 3 4 2 4 2 4 3" xfId="30048"/>
    <cellStyle name="常规 9 2 3 4 2 4 2 5" xfId="13896"/>
    <cellStyle name="常规 9 2 3 4 2 4 2 5 2" xfId="35430"/>
    <cellStyle name="常规 9 2 3 4 2 4 2 6" xfId="24666"/>
    <cellStyle name="常规 9 2 3 4 2 4 3" xfId="4028"/>
    <cellStyle name="常规 9 2 3 4 2 4 3 2" xfId="9410"/>
    <cellStyle name="常规 9 2 3 4 2 4 3 2 2" xfId="20174"/>
    <cellStyle name="常规 9 2 3 4 2 4 3 2 2 2" xfId="41708"/>
    <cellStyle name="常规 9 2 3 4 2 4 3 2 3" xfId="30944"/>
    <cellStyle name="常规 9 2 3 4 2 4 3 3" xfId="14792"/>
    <cellStyle name="常规 9 2 3 4 2 4 3 3 2" xfId="36326"/>
    <cellStyle name="常规 9 2 3 4 2 4 3 4" xfId="25562"/>
    <cellStyle name="常规 9 2 3 4 2 4 4" xfId="5820"/>
    <cellStyle name="常规 9 2 3 4 2 4 4 2" xfId="11202"/>
    <cellStyle name="常规 9 2 3 4 2 4 4 2 2" xfId="21966"/>
    <cellStyle name="常规 9 2 3 4 2 4 4 2 2 2" xfId="43500"/>
    <cellStyle name="常规 9 2 3 4 2 4 4 2 3" xfId="32736"/>
    <cellStyle name="常规 9 2 3 4 2 4 4 3" xfId="16584"/>
    <cellStyle name="常规 9 2 3 4 2 4 4 3 2" xfId="38118"/>
    <cellStyle name="常规 9 2 3 4 2 4 4 4" xfId="27354"/>
    <cellStyle name="常规 9 2 3 4 2 4 5" xfId="7618"/>
    <cellStyle name="常规 9 2 3 4 2 4 5 2" xfId="18382"/>
    <cellStyle name="常规 9 2 3 4 2 4 5 2 2" xfId="39916"/>
    <cellStyle name="常规 9 2 3 4 2 4 5 3" xfId="29152"/>
    <cellStyle name="常规 9 2 3 4 2 4 6" xfId="13000"/>
    <cellStyle name="常规 9 2 3 4 2 4 6 2" xfId="34534"/>
    <cellStyle name="常规 9 2 3 4 2 4 7" xfId="23770"/>
    <cellStyle name="常规 9 2 3 4 2 5" xfId="2684"/>
    <cellStyle name="常规 9 2 3 4 2 5 2" xfId="4476"/>
    <cellStyle name="常规 9 2 3 4 2 5 2 2" xfId="9858"/>
    <cellStyle name="常规 9 2 3 4 2 5 2 2 2" xfId="20622"/>
    <cellStyle name="常规 9 2 3 4 2 5 2 2 2 2" xfId="42156"/>
    <cellStyle name="常规 9 2 3 4 2 5 2 2 3" xfId="31392"/>
    <cellStyle name="常规 9 2 3 4 2 5 2 3" xfId="15240"/>
    <cellStyle name="常规 9 2 3 4 2 5 2 3 2" xfId="36774"/>
    <cellStyle name="常规 9 2 3 4 2 5 2 4" xfId="26010"/>
    <cellStyle name="常规 9 2 3 4 2 5 3" xfId="6268"/>
    <cellStyle name="常规 9 2 3 4 2 5 3 2" xfId="11650"/>
    <cellStyle name="常规 9 2 3 4 2 5 3 2 2" xfId="22414"/>
    <cellStyle name="常规 9 2 3 4 2 5 3 2 2 2" xfId="43948"/>
    <cellStyle name="常规 9 2 3 4 2 5 3 2 3" xfId="33184"/>
    <cellStyle name="常规 9 2 3 4 2 5 3 3" xfId="17032"/>
    <cellStyle name="常规 9 2 3 4 2 5 3 3 2" xfId="38566"/>
    <cellStyle name="常规 9 2 3 4 2 5 3 4" xfId="27802"/>
    <cellStyle name="常规 9 2 3 4 2 5 4" xfId="8066"/>
    <cellStyle name="常规 9 2 3 4 2 5 4 2" xfId="18830"/>
    <cellStyle name="常规 9 2 3 4 2 5 4 2 2" xfId="40364"/>
    <cellStyle name="常规 9 2 3 4 2 5 4 3" xfId="29600"/>
    <cellStyle name="常规 9 2 3 4 2 5 5" xfId="13448"/>
    <cellStyle name="常规 9 2 3 4 2 5 5 2" xfId="34982"/>
    <cellStyle name="常规 9 2 3 4 2 5 6" xfId="24218"/>
    <cellStyle name="常规 9 2 3 4 2 6" xfId="3580"/>
    <cellStyle name="常规 9 2 3 4 2 6 2" xfId="8962"/>
    <cellStyle name="常规 9 2 3 4 2 6 2 2" xfId="19726"/>
    <cellStyle name="常规 9 2 3 4 2 6 2 2 2" xfId="41260"/>
    <cellStyle name="常规 9 2 3 4 2 6 2 3" xfId="30496"/>
    <cellStyle name="常规 9 2 3 4 2 6 3" xfId="14344"/>
    <cellStyle name="常规 9 2 3 4 2 6 3 2" xfId="35878"/>
    <cellStyle name="常规 9 2 3 4 2 6 4" xfId="25114"/>
    <cellStyle name="常规 9 2 3 4 2 7" xfId="5372"/>
    <cellStyle name="常规 9 2 3 4 2 7 2" xfId="10754"/>
    <cellStyle name="常规 9 2 3 4 2 7 2 2" xfId="21518"/>
    <cellStyle name="常规 9 2 3 4 2 7 2 2 2" xfId="43052"/>
    <cellStyle name="常规 9 2 3 4 2 7 2 3" xfId="32288"/>
    <cellStyle name="常规 9 2 3 4 2 7 3" xfId="16136"/>
    <cellStyle name="常规 9 2 3 4 2 7 3 2" xfId="37670"/>
    <cellStyle name="常规 9 2 3 4 2 7 4" xfId="26906"/>
    <cellStyle name="常规 9 2 3 4 2 8" xfId="7170"/>
    <cellStyle name="常规 9 2 3 4 2 8 2" xfId="17934"/>
    <cellStyle name="常规 9 2 3 4 2 8 2 2" xfId="39468"/>
    <cellStyle name="常规 9 2 3 4 2 8 3" xfId="28704"/>
    <cellStyle name="常规 9 2 3 4 2 9" xfId="12552"/>
    <cellStyle name="常规 9 2 3 4 2 9 2" xfId="34086"/>
    <cellStyle name="常规 9 2 3 4 3" xfId="1843"/>
    <cellStyle name="常规 9 2 3 4 3 2" xfId="2067"/>
    <cellStyle name="常规 9 2 3 4 3 2 2" xfId="2516"/>
    <cellStyle name="常规 9 2 3 4 3 2 2 2" xfId="3412"/>
    <cellStyle name="常规 9 2 3 4 3 2 2 2 2" xfId="5204"/>
    <cellStyle name="常规 9 2 3 4 3 2 2 2 2 2" xfId="10586"/>
    <cellStyle name="常规 9 2 3 4 3 2 2 2 2 2 2" xfId="21350"/>
    <cellStyle name="常规 9 2 3 4 3 2 2 2 2 2 2 2" xfId="42884"/>
    <cellStyle name="常规 9 2 3 4 3 2 2 2 2 2 3" xfId="32120"/>
    <cellStyle name="常规 9 2 3 4 3 2 2 2 2 3" xfId="15968"/>
    <cellStyle name="常规 9 2 3 4 3 2 2 2 2 3 2" xfId="37502"/>
    <cellStyle name="常规 9 2 3 4 3 2 2 2 2 4" xfId="26738"/>
    <cellStyle name="常规 9 2 3 4 3 2 2 2 3" xfId="6996"/>
    <cellStyle name="常规 9 2 3 4 3 2 2 2 3 2" xfId="12378"/>
    <cellStyle name="常规 9 2 3 4 3 2 2 2 3 2 2" xfId="23142"/>
    <cellStyle name="常规 9 2 3 4 3 2 2 2 3 2 2 2" xfId="44676"/>
    <cellStyle name="常规 9 2 3 4 3 2 2 2 3 2 3" xfId="33912"/>
    <cellStyle name="常规 9 2 3 4 3 2 2 2 3 3" xfId="17760"/>
    <cellStyle name="常规 9 2 3 4 3 2 2 2 3 3 2" xfId="39294"/>
    <cellStyle name="常规 9 2 3 4 3 2 2 2 3 4" xfId="28530"/>
    <cellStyle name="常规 9 2 3 4 3 2 2 2 4" xfId="8794"/>
    <cellStyle name="常规 9 2 3 4 3 2 2 2 4 2" xfId="19558"/>
    <cellStyle name="常规 9 2 3 4 3 2 2 2 4 2 2" xfId="41092"/>
    <cellStyle name="常规 9 2 3 4 3 2 2 2 4 3" xfId="30328"/>
    <cellStyle name="常规 9 2 3 4 3 2 2 2 5" xfId="14176"/>
    <cellStyle name="常规 9 2 3 4 3 2 2 2 5 2" xfId="35710"/>
    <cellStyle name="常规 9 2 3 4 3 2 2 2 6" xfId="24946"/>
    <cellStyle name="常规 9 2 3 4 3 2 2 3" xfId="4308"/>
    <cellStyle name="常规 9 2 3 4 3 2 2 3 2" xfId="9690"/>
    <cellStyle name="常规 9 2 3 4 3 2 2 3 2 2" xfId="20454"/>
    <cellStyle name="常规 9 2 3 4 3 2 2 3 2 2 2" xfId="41988"/>
    <cellStyle name="常规 9 2 3 4 3 2 2 3 2 3" xfId="31224"/>
    <cellStyle name="常规 9 2 3 4 3 2 2 3 3" xfId="15072"/>
    <cellStyle name="常规 9 2 3 4 3 2 2 3 3 2" xfId="36606"/>
    <cellStyle name="常规 9 2 3 4 3 2 2 3 4" xfId="25842"/>
    <cellStyle name="常规 9 2 3 4 3 2 2 4" xfId="6100"/>
    <cellStyle name="常规 9 2 3 4 3 2 2 4 2" xfId="11482"/>
    <cellStyle name="常规 9 2 3 4 3 2 2 4 2 2" xfId="22246"/>
    <cellStyle name="常规 9 2 3 4 3 2 2 4 2 2 2" xfId="43780"/>
    <cellStyle name="常规 9 2 3 4 3 2 2 4 2 3" xfId="33016"/>
    <cellStyle name="常规 9 2 3 4 3 2 2 4 3" xfId="16864"/>
    <cellStyle name="常规 9 2 3 4 3 2 2 4 3 2" xfId="38398"/>
    <cellStyle name="常规 9 2 3 4 3 2 2 4 4" xfId="27634"/>
    <cellStyle name="常规 9 2 3 4 3 2 2 5" xfId="7898"/>
    <cellStyle name="常规 9 2 3 4 3 2 2 5 2" xfId="18662"/>
    <cellStyle name="常规 9 2 3 4 3 2 2 5 2 2" xfId="40196"/>
    <cellStyle name="常规 9 2 3 4 3 2 2 5 3" xfId="29432"/>
    <cellStyle name="常规 9 2 3 4 3 2 2 6" xfId="13280"/>
    <cellStyle name="常规 9 2 3 4 3 2 2 6 2" xfId="34814"/>
    <cellStyle name="常规 9 2 3 4 3 2 2 7" xfId="24050"/>
    <cellStyle name="常规 9 2 3 4 3 2 3" xfId="2964"/>
    <cellStyle name="常规 9 2 3 4 3 2 3 2" xfId="4756"/>
    <cellStyle name="常规 9 2 3 4 3 2 3 2 2" xfId="10138"/>
    <cellStyle name="常规 9 2 3 4 3 2 3 2 2 2" xfId="20902"/>
    <cellStyle name="常规 9 2 3 4 3 2 3 2 2 2 2" xfId="42436"/>
    <cellStyle name="常规 9 2 3 4 3 2 3 2 2 3" xfId="31672"/>
    <cellStyle name="常规 9 2 3 4 3 2 3 2 3" xfId="15520"/>
    <cellStyle name="常规 9 2 3 4 3 2 3 2 3 2" xfId="37054"/>
    <cellStyle name="常规 9 2 3 4 3 2 3 2 4" xfId="26290"/>
    <cellStyle name="常规 9 2 3 4 3 2 3 3" xfId="6548"/>
    <cellStyle name="常规 9 2 3 4 3 2 3 3 2" xfId="11930"/>
    <cellStyle name="常规 9 2 3 4 3 2 3 3 2 2" xfId="22694"/>
    <cellStyle name="常规 9 2 3 4 3 2 3 3 2 2 2" xfId="44228"/>
    <cellStyle name="常规 9 2 3 4 3 2 3 3 2 3" xfId="33464"/>
    <cellStyle name="常规 9 2 3 4 3 2 3 3 3" xfId="17312"/>
    <cellStyle name="常规 9 2 3 4 3 2 3 3 3 2" xfId="38846"/>
    <cellStyle name="常规 9 2 3 4 3 2 3 3 4" xfId="28082"/>
    <cellStyle name="常规 9 2 3 4 3 2 3 4" xfId="8346"/>
    <cellStyle name="常规 9 2 3 4 3 2 3 4 2" xfId="19110"/>
    <cellStyle name="常规 9 2 3 4 3 2 3 4 2 2" xfId="40644"/>
    <cellStyle name="常规 9 2 3 4 3 2 3 4 3" xfId="29880"/>
    <cellStyle name="常规 9 2 3 4 3 2 3 5" xfId="13728"/>
    <cellStyle name="常规 9 2 3 4 3 2 3 5 2" xfId="35262"/>
    <cellStyle name="常规 9 2 3 4 3 2 3 6" xfId="24498"/>
    <cellStyle name="常规 9 2 3 4 3 2 4" xfId="3860"/>
    <cellStyle name="常规 9 2 3 4 3 2 4 2" xfId="9242"/>
    <cellStyle name="常规 9 2 3 4 3 2 4 2 2" xfId="20006"/>
    <cellStyle name="常规 9 2 3 4 3 2 4 2 2 2" xfId="41540"/>
    <cellStyle name="常规 9 2 3 4 3 2 4 2 3" xfId="30776"/>
    <cellStyle name="常规 9 2 3 4 3 2 4 3" xfId="14624"/>
    <cellStyle name="常规 9 2 3 4 3 2 4 3 2" xfId="36158"/>
    <cellStyle name="常规 9 2 3 4 3 2 4 4" xfId="25394"/>
    <cellStyle name="常规 9 2 3 4 3 2 5" xfId="5652"/>
    <cellStyle name="常规 9 2 3 4 3 2 5 2" xfId="11034"/>
    <cellStyle name="常规 9 2 3 4 3 2 5 2 2" xfId="21798"/>
    <cellStyle name="常规 9 2 3 4 3 2 5 2 2 2" xfId="43332"/>
    <cellStyle name="常规 9 2 3 4 3 2 5 2 3" xfId="32568"/>
    <cellStyle name="常规 9 2 3 4 3 2 5 3" xfId="16416"/>
    <cellStyle name="常规 9 2 3 4 3 2 5 3 2" xfId="37950"/>
    <cellStyle name="常规 9 2 3 4 3 2 5 4" xfId="27186"/>
    <cellStyle name="常规 9 2 3 4 3 2 6" xfId="7450"/>
    <cellStyle name="常规 9 2 3 4 3 2 6 2" xfId="18214"/>
    <cellStyle name="常规 9 2 3 4 3 2 6 2 2" xfId="39748"/>
    <cellStyle name="常规 9 2 3 4 3 2 6 3" xfId="28984"/>
    <cellStyle name="常规 9 2 3 4 3 2 7" xfId="12832"/>
    <cellStyle name="常规 9 2 3 4 3 2 7 2" xfId="34366"/>
    <cellStyle name="常规 9 2 3 4 3 2 8" xfId="23602"/>
    <cellStyle name="常规 9 2 3 4 3 3" xfId="2292"/>
    <cellStyle name="常规 9 2 3 4 3 3 2" xfId="3188"/>
    <cellStyle name="常规 9 2 3 4 3 3 2 2" xfId="4980"/>
    <cellStyle name="常规 9 2 3 4 3 3 2 2 2" xfId="10362"/>
    <cellStyle name="常规 9 2 3 4 3 3 2 2 2 2" xfId="21126"/>
    <cellStyle name="常规 9 2 3 4 3 3 2 2 2 2 2" xfId="42660"/>
    <cellStyle name="常规 9 2 3 4 3 3 2 2 2 3" xfId="31896"/>
    <cellStyle name="常规 9 2 3 4 3 3 2 2 3" xfId="15744"/>
    <cellStyle name="常规 9 2 3 4 3 3 2 2 3 2" xfId="37278"/>
    <cellStyle name="常规 9 2 3 4 3 3 2 2 4" xfId="26514"/>
    <cellStyle name="常规 9 2 3 4 3 3 2 3" xfId="6772"/>
    <cellStyle name="常规 9 2 3 4 3 3 2 3 2" xfId="12154"/>
    <cellStyle name="常规 9 2 3 4 3 3 2 3 2 2" xfId="22918"/>
    <cellStyle name="常规 9 2 3 4 3 3 2 3 2 2 2" xfId="44452"/>
    <cellStyle name="常规 9 2 3 4 3 3 2 3 2 3" xfId="33688"/>
    <cellStyle name="常规 9 2 3 4 3 3 2 3 3" xfId="17536"/>
    <cellStyle name="常规 9 2 3 4 3 3 2 3 3 2" xfId="39070"/>
    <cellStyle name="常规 9 2 3 4 3 3 2 3 4" xfId="28306"/>
    <cellStyle name="常规 9 2 3 4 3 3 2 4" xfId="8570"/>
    <cellStyle name="常规 9 2 3 4 3 3 2 4 2" xfId="19334"/>
    <cellStyle name="常规 9 2 3 4 3 3 2 4 2 2" xfId="40868"/>
    <cellStyle name="常规 9 2 3 4 3 3 2 4 3" xfId="30104"/>
    <cellStyle name="常规 9 2 3 4 3 3 2 5" xfId="13952"/>
    <cellStyle name="常规 9 2 3 4 3 3 2 5 2" xfId="35486"/>
    <cellStyle name="常规 9 2 3 4 3 3 2 6" xfId="24722"/>
    <cellStyle name="常规 9 2 3 4 3 3 3" xfId="4084"/>
    <cellStyle name="常规 9 2 3 4 3 3 3 2" xfId="9466"/>
    <cellStyle name="常规 9 2 3 4 3 3 3 2 2" xfId="20230"/>
    <cellStyle name="常规 9 2 3 4 3 3 3 2 2 2" xfId="41764"/>
    <cellStyle name="常规 9 2 3 4 3 3 3 2 3" xfId="31000"/>
    <cellStyle name="常规 9 2 3 4 3 3 3 3" xfId="14848"/>
    <cellStyle name="常规 9 2 3 4 3 3 3 3 2" xfId="36382"/>
    <cellStyle name="常规 9 2 3 4 3 3 3 4" xfId="25618"/>
    <cellStyle name="常规 9 2 3 4 3 3 4" xfId="5876"/>
    <cellStyle name="常规 9 2 3 4 3 3 4 2" xfId="11258"/>
    <cellStyle name="常规 9 2 3 4 3 3 4 2 2" xfId="22022"/>
    <cellStyle name="常规 9 2 3 4 3 3 4 2 2 2" xfId="43556"/>
    <cellStyle name="常规 9 2 3 4 3 3 4 2 3" xfId="32792"/>
    <cellStyle name="常规 9 2 3 4 3 3 4 3" xfId="16640"/>
    <cellStyle name="常规 9 2 3 4 3 3 4 3 2" xfId="38174"/>
    <cellStyle name="常规 9 2 3 4 3 3 4 4" xfId="27410"/>
    <cellStyle name="常规 9 2 3 4 3 3 5" xfId="7674"/>
    <cellStyle name="常规 9 2 3 4 3 3 5 2" xfId="18438"/>
    <cellStyle name="常规 9 2 3 4 3 3 5 2 2" xfId="39972"/>
    <cellStyle name="常规 9 2 3 4 3 3 5 3" xfId="29208"/>
    <cellStyle name="常规 9 2 3 4 3 3 6" xfId="13056"/>
    <cellStyle name="常规 9 2 3 4 3 3 6 2" xfId="34590"/>
    <cellStyle name="常规 9 2 3 4 3 3 7" xfId="23826"/>
    <cellStyle name="常规 9 2 3 4 3 4" xfId="2740"/>
    <cellStyle name="常规 9 2 3 4 3 4 2" xfId="4532"/>
    <cellStyle name="常规 9 2 3 4 3 4 2 2" xfId="9914"/>
    <cellStyle name="常规 9 2 3 4 3 4 2 2 2" xfId="20678"/>
    <cellStyle name="常规 9 2 3 4 3 4 2 2 2 2" xfId="42212"/>
    <cellStyle name="常规 9 2 3 4 3 4 2 2 3" xfId="31448"/>
    <cellStyle name="常规 9 2 3 4 3 4 2 3" xfId="15296"/>
    <cellStyle name="常规 9 2 3 4 3 4 2 3 2" xfId="36830"/>
    <cellStyle name="常规 9 2 3 4 3 4 2 4" xfId="26066"/>
    <cellStyle name="常规 9 2 3 4 3 4 3" xfId="6324"/>
    <cellStyle name="常规 9 2 3 4 3 4 3 2" xfId="11706"/>
    <cellStyle name="常规 9 2 3 4 3 4 3 2 2" xfId="22470"/>
    <cellStyle name="常规 9 2 3 4 3 4 3 2 2 2" xfId="44004"/>
    <cellStyle name="常规 9 2 3 4 3 4 3 2 3" xfId="33240"/>
    <cellStyle name="常规 9 2 3 4 3 4 3 3" xfId="17088"/>
    <cellStyle name="常规 9 2 3 4 3 4 3 3 2" xfId="38622"/>
    <cellStyle name="常规 9 2 3 4 3 4 3 4" xfId="27858"/>
    <cellStyle name="常规 9 2 3 4 3 4 4" xfId="8122"/>
    <cellStyle name="常规 9 2 3 4 3 4 4 2" xfId="18886"/>
    <cellStyle name="常规 9 2 3 4 3 4 4 2 2" xfId="40420"/>
    <cellStyle name="常规 9 2 3 4 3 4 4 3" xfId="29656"/>
    <cellStyle name="常规 9 2 3 4 3 4 5" xfId="13504"/>
    <cellStyle name="常规 9 2 3 4 3 4 5 2" xfId="35038"/>
    <cellStyle name="常规 9 2 3 4 3 4 6" xfId="24274"/>
    <cellStyle name="常规 9 2 3 4 3 5" xfId="3636"/>
    <cellStyle name="常规 9 2 3 4 3 5 2" xfId="9018"/>
    <cellStyle name="常规 9 2 3 4 3 5 2 2" xfId="19782"/>
    <cellStyle name="常规 9 2 3 4 3 5 2 2 2" xfId="41316"/>
    <cellStyle name="常规 9 2 3 4 3 5 2 3" xfId="30552"/>
    <cellStyle name="常规 9 2 3 4 3 5 3" xfId="14400"/>
    <cellStyle name="常规 9 2 3 4 3 5 3 2" xfId="35934"/>
    <cellStyle name="常规 9 2 3 4 3 5 4" xfId="25170"/>
    <cellStyle name="常规 9 2 3 4 3 6" xfId="5428"/>
    <cellStyle name="常规 9 2 3 4 3 6 2" xfId="10810"/>
    <cellStyle name="常规 9 2 3 4 3 6 2 2" xfId="21574"/>
    <cellStyle name="常规 9 2 3 4 3 6 2 2 2" xfId="43108"/>
    <cellStyle name="常规 9 2 3 4 3 6 2 3" xfId="32344"/>
    <cellStyle name="常规 9 2 3 4 3 6 3" xfId="16192"/>
    <cellStyle name="常规 9 2 3 4 3 6 3 2" xfId="37726"/>
    <cellStyle name="常规 9 2 3 4 3 6 4" xfId="26962"/>
    <cellStyle name="常规 9 2 3 4 3 7" xfId="7226"/>
    <cellStyle name="常规 9 2 3 4 3 7 2" xfId="17990"/>
    <cellStyle name="常规 9 2 3 4 3 7 2 2" xfId="39524"/>
    <cellStyle name="常规 9 2 3 4 3 7 3" xfId="28760"/>
    <cellStyle name="常规 9 2 3 4 3 8" xfId="12608"/>
    <cellStyle name="常规 9 2 3 4 3 8 2" xfId="34142"/>
    <cellStyle name="常规 9 2 3 4 3 9" xfId="23378"/>
    <cellStyle name="常规 9 2 3 4 4" xfId="1955"/>
    <cellStyle name="常规 9 2 3 4 4 2" xfId="2404"/>
    <cellStyle name="常规 9 2 3 4 4 2 2" xfId="3300"/>
    <cellStyle name="常规 9 2 3 4 4 2 2 2" xfId="5092"/>
    <cellStyle name="常规 9 2 3 4 4 2 2 2 2" xfId="10474"/>
    <cellStyle name="常规 9 2 3 4 4 2 2 2 2 2" xfId="21238"/>
    <cellStyle name="常规 9 2 3 4 4 2 2 2 2 2 2" xfId="42772"/>
    <cellStyle name="常规 9 2 3 4 4 2 2 2 2 3" xfId="32008"/>
    <cellStyle name="常规 9 2 3 4 4 2 2 2 3" xfId="15856"/>
    <cellStyle name="常规 9 2 3 4 4 2 2 2 3 2" xfId="37390"/>
    <cellStyle name="常规 9 2 3 4 4 2 2 2 4" xfId="26626"/>
    <cellStyle name="常规 9 2 3 4 4 2 2 3" xfId="6884"/>
    <cellStyle name="常规 9 2 3 4 4 2 2 3 2" xfId="12266"/>
    <cellStyle name="常规 9 2 3 4 4 2 2 3 2 2" xfId="23030"/>
    <cellStyle name="常规 9 2 3 4 4 2 2 3 2 2 2" xfId="44564"/>
    <cellStyle name="常规 9 2 3 4 4 2 2 3 2 3" xfId="33800"/>
    <cellStyle name="常规 9 2 3 4 4 2 2 3 3" xfId="17648"/>
    <cellStyle name="常规 9 2 3 4 4 2 2 3 3 2" xfId="39182"/>
    <cellStyle name="常规 9 2 3 4 4 2 2 3 4" xfId="28418"/>
    <cellStyle name="常规 9 2 3 4 4 2 2 4" xfId="8682"/>
    <cellStyle name="常规 9 2 3 4 4 2 2 4 2" xfId="19446"/>
    <cellStyle name="常规 9 2 3 4 4 2 2 4 2 2" xfId="40980"/>
    <cellStyle name="常规 9 2 3 4 4 2 2 4 3" xfId="30216"/>
    <cellStyle name="常规 9 2 3 4 4 2 2 5" xfId="14064"/>
    <cellStyle name="常规 9 2 3 4 4 2 2 5 2" xfId="35598"/>
    <cellStyle name="常规 9 2 3 4 4 2 2 6" xfId="24834"/>
    <cellStyle name="常规 9 2 3 4 4 2 3" xfId="4196"/>
    <cellStyle name="常规 9 2 3 4 4 2 3 2" xfId="9578"/>
    <cellStyle name="常规 9 2 3 4 4 2 3 2 2" xfId="20342"/>
    <cellStyle name="常规 9 2 3 4 4 2 3 2 2 2" xfId="41876"/>
    <cellStyle name="常规 9 2 3 4 4 2 3 2 3" xfId="31112"/>
    <cellStyle name="常规 9 2 3 4 4 2 3 3" xfId="14960"/>
    <cellStyle name="常规 9 2 3 4 4 2 3 3 2" xfId="36494"/>
    <cellStyle name="常规 9 2 3 4 4 2 3 4" xfId="25730"/>
    <cellStyle name="常规 9 2 3 4 4 2 4" xfId="5988"/>
    <cellStyle name="常规 9 2 3 4 4 2 4 2" xfId="11370"/>
    <cellStyle name="常规 9 2 3 4 4 2 4 2 2" xfId="22134"/>
    <cellStyle name="常规 9 2 3 4 4 2 4 2 2 2" xfId="43668"/>
    <cellStyle name="常规 9 2 3 4 4 2 4 2 3" xfId="32904"/>
    <cellStyle name="常规 9 2 3 4 4 2 4 3" xfId="16752"/>
    <cellStyle name="常规 9 2 3 4 4 2 4 3 2" xfId="38286"/>
    <cellStyle name="常规 9 2 3 4 4 2 4 4" xfId="27522"/>
    <cellStyle name="常规 9 2 3 4 4 2 5" xfId="7786"/>
    <cellStyle name="常规 9 2 3 4 4 2 5 2" xfId="18550"/>
    <cellStyle name="常规 9 2 3 4 4 2 5 2 2" xfId="40084"/>
    <cellStyle name="常规 9 2 3 4 4 2 5 3" xfId="29320"/>
    <cellStyle name="常规 9 2 3 4 4 2 6" xfId="13168"/>
    <cellStyle name="常规 9 2 3 4 4 2 6 2" xfId="34702"/>
    <cellStyle name="常规 9 2 3 4 4 2 7" xfId="23938"/>
    <cellStyle name="常规 9 2 3 4 4 3" xfId="2852"/>
    <cellStyle name="常规 9 2 3 4 4 3 2" xfId="4644"/>
    <cellStyle name="常规 9 2 3 4 4 3 2 2" xfId="10026"/>
    <cellStyle name="常规 9 2 3 4 4 3 2 2 2" xfId="20790"/>
    <cellStyle name="常规 9 2 3 4 4 3 2 2 2 2" xfId="42324"/>
    <cellStyle name="常规 9 2 3 4 4 3 2 2 3" xfId="31560"/>
    <cellStyle name="常规 9 2 3 4 4 3 2 3" xfId="15408"/>
    <cellStyle name="常规 9 2 3 4 4 3 2 3 2" xfId="36942"/>
    <cellStyle name="常规 9 2 3 4 4 3 2 4" xfId="26178"/>
    <cellStyle name="常规 9 2 3 4 4 3 3" xfId="6436"/>
    <cellStyle name="常规 9 2 3 4 4 3 3 2" xfId="11818"/>
    <cellStyle name="常规 9 2 3 4 4 3 3 2 2" xfId="22582"/>
    <cellStyle name="常规 9 2 3 4 4 3 3 2 2 2" xfId="44116"/>
    <cellStyle name="常规 9 2 3 4 4 3 3 2 3" xfId="33352"/>
    <cellStyle name="常规 9 2 3 4 4 3 3 3" xfId="17200"/>
    <cellStyle name="常规 9 2 3 4 4 3 3 3 2" xfId="38734"/>
    <cellStyle name="常规 9 2 3 4 4 3 3 4" xfId="27970"/>
    <cellStyle name="常规 9 2 3 4 4 3 4" xfId="8234"/>
    <cellStyle name="常规 9 2 3 4 4 3 4 2" xfId="18998"/>
    <cellStyle name="常规 9 2 3 4 4 3 4 2 2" xfId="40532"/>
    <cellStyle name="常规 9 2 3 4 4 3 4 3" xfId="29768"/>
    <cellStyle name="常规 9 2 3 4 4 3 5" xfId="13616"/>
    <cellStyle name="常规 9 2 3 4 4 3 5 2" xfId="35150"/>
    <cellStyle name="常规 9 2 3 4 4 3 6" xfId="24386"/>
    <cellStyle name="常规 9 2 3 4 4 4" xfId="3748"/>
    <cellStyle name="常规 9 2 3 4 4 4 2" xfId="9130"/>
    <cellStyle name="常规 9 2 3 4 4 4 2 2" xfId="19894"/>
    <cellStyle name="常规 9 2 3 4 4 4 2 2 2" xfId="41428"/>
    <cellStyle name="常规 9 2 3 4 4 4 2 3" xfId="30664"/>
    <cellStyle name="常规 9 2 3 4 4 4 3" xfId="14512"/>
    <cellStyle name="常规 9 2 3 4 4 4 3 2" xfId="36046"/>
    <cellStyle name="常规 9 2 3 4 4 4 4" xfId="25282"/>
    <cellStyle name="常规 9 2 3 4 4 5" xfId="5540"/>
    <cellStyle name="常规 9 2 3 4 4 5 2" xfId="10922"/>
    <cellStyle name="常规 9 2 3 4 4 5 2 2" xfId="21686"/>
    <cellStyle name="常规 9 2 3 4 4 5 2 2 2" xfId="43220"/>
    <cellStyle name="常规 9 2 3 4 4 5 2 3" xfId="32456"/>
    <cellStyle name="常规 9 2 3 4 4 5 3" xfId="16304"/>
    <cellStyle name="常规 9 2 3 4 4 5 3 2" xfId="37838"/>
    <cellStyle name="常规 9 2 3 4 4 5 4" xfId="27074"/>
    <cellStyle name="常规 9 2 3 4 4 6" xfId="7338"/>
    <cellStyle name="常规 9 2 3 4 4 6 2" xfId="18102"/>
    <cellStyle name="常规 9 2 3 4 4 6 2 2" xfId="39636"/>
    <cellStyle name="常规 9 2 3 4 4 6 3" xfId="28872"/>
    <cellStyle name="常规 9 2 3 4 4 7" xfId="12720"/>
    <cellStyle name="常规 9 2 3 4 4 7 2" xfId="34254"/>
    <cellStyle name="常规 9 2 3 4 4 8" xfId="23490"/>
    <cellStyle name="常规 9 2 3 4 5" xfId="2180"/>
    <cellStyle name="常规 9 2 3 4 5 2" xfId="3076"/>
    <cellStyle name="常规 9 2 3 4 5 2 2" xfId="4868"/>
    <cellStyle name="常规 9 2 3 4 5 2 2 2" xfId="10250"/>
    <cellStyle name="常规 9 2 3 4 5 2 2 2 2" xfId="21014"/>
    <cellStyle name="常规 9 2 3 4 5 2 2 2 2 2" xfId="42548"/>
    <cellStyle name="常规 9 2 3 4 5 2 2 2 3" xfId="31784"/>
    <cellStyle name="常规 9 2 3 4 5 2 2 3" xfId="15632"/>
    <cellStyle name="常规 9 2 3 4 5 2 2 3 2" xfId="37166"/>
    <cellStyle name="常规 9 2 3 4 5 2 2 4" xfId="26402"/>
    <cellStyle name="常规 9 2 3 4 5 2 3" xfId="6660"/>
    <cellStyle name="常规 9 2 3 4 5 2 3 2" xfId="12042"/>
    <cellStyle name="常规 9 2 3 4 5 2 3 2 2" xfId="22806"/>
    <cellStyle name="常规 9 2 3 4 5 2 3 2 2 2" xfId="44340"/>
    <cellStyle name="常规 9 2 3 4 5 2 3 2 3" xfId="33576"/>
    <cellStyle name="常规 9 2 3 4 5 2 3 3" xfId="17424"/>
    <cellStyle name="常规 9 2 3 4 5 2 3 3 2" xfId="38958"/>
    <cellStyle name="常规 9 2 3 4 5 2 3 4" xfId="28194"/>
    <cellStyle name="常规 9 2 3 4 5 2 4" xfId="8458"/>
    <cellStyle name="常规 9 2 3 4 5 2 4 2" xfId="19222"/>
    <cellStyle name="常规 9 2 3 4 5 2 4 2 2" xfId="40756"/>
    <cellStyle name="常规 9 2 3 4 5 2 4 3" xfId="29992"/>
    <cellStyle name="常规 9 2 3 4 5 2 5" xfId="13840"/>
    <cellStyle name="常规 9 2 3 4 5 2 5 2" xfId="35374"/>
    <cellStyle name="常规 9 2 3 4 5 2 6" xfId="24610"/>
    <cellStyle name="常规 9 2 3 4 5 3" xfId="3972"/>
    <cellStyle name="常规 9 2 3 4 5 3 2" xfId="9354"/>
    <cellStyle name="常规 9 2 3 4 5 3 2 2" xfId="20118"/>
    <cellStyle name="常规 9 2 3 4 5 3 2 2 2" xfId="41652"/>
    <cellStyle name="常规 9 2 3 4 5 3 2 3" xfId="30888"/>
    <cellStyle name="常规 9 2 3 4 5 3 3" xfId="14736"/>
    <cellStyle name="常规 9 2 3 4 5 3 3 2" xfId="36270"/>
    <cellStyle name="常规 9 2 3 4 5 3 4" xfId="25506"/>
    <cellStyle name="常规 9 2 3 4 5 4" xfId="5764"/>
    <cellStyle name="常规 9 2 3 4 5 4 2" xfId="11146"/>
    <cellStyle name="常规 9 2 3 4 5 4 2 2" xfId="21910"/>
    <cellStyle name="常规 9 2 3 4 5 4 2 2 2" xfId="43444"/>
    <cellStyle name="常规 9 2 3 4 5 4 2 3" xfId="32680"/>
    <cellStyle name="常规 9 2 3 4 5 4 3" xfId="16528"/>
    <cellStyle name="常规 9 2 3 4 5 4 3 2" xfId="38062"/>
    <cellStyle name="常规 9 2 3 4 5 4 4" xfId="27298"/>
    <cellStyle name="常规 9 2 3 4 5 5" xfId="7562"/>
    <cellStyle name="常规 9 2 3 4 5 5 2" xfId="18326"/>
    <cellStyle name="常规 9 2 3 4 5 5 2 2" xfId="39860"/>
    <cellStyle name="常规 9 2 3 4 5 5 3" xfId="29096"/>
    <cellStyle name="常规 9 2 3 4 5 6" xfId="12944"/>
    <cellStyle name="常规 9 2 3 4 5 6 2" xfId="34478"/>
    <cellStyle name="常规 9 2 3 4 5 7" xfId="23714"/>
    <cellStyle name="常规 9 2 3 4 6" xfId="2628"/>
    <cellStyle name="常规 9 2 3 4 6 2" xfId="4420"/>
    <cellStyle name="常规 9 2 3 4 6 2 2" xfId="9802"/>
    <cellStyle name="常规 9 2 3 4 6 2 2 2" xfId="20566"/>
    <cellStyle name="常规 9 2 3 4 6 2 2 2 2" xfId="42100"/>
    <cellStyle name="常规 9 2 3 4 6 2 2 3" xfId="31336"/>
    <cellStyle name="常规 9 2 3 4 6 2 3" xfId="15184"/>
    <cellStyle name="常规 9 2 3 4 6 2 3 2" xfId="36718"/>
    <cellStyle name="常规 9 2 3 4 6 2 4" xfId="25954"/>
    <cellStyle name="常规 9 2 3 4 6 3" xfId="6212"/>
    <cellStyle name="常规 9 2 3 4 6 3 2" xfId="11594"/>
    <cellStyle name="常规 9 2 3 4 6 3 2 2" xfId="22358"/>
    <cellStyle name="常规 9 2 3 4 6 3 2 2 2" xfId="43892"/>
    <cellStyle name="常规 9 2 3 4 6 3 2 3" xfId="33128"/>
    <cellStyle name="常规 9 2 3 4 6 3 3" xfId="16976"/>
    <cellStyle name="常规 9 2 3 4 6 3 3 2" xfId="38510"/>
    <cellStyle name="常规 9 2 3 4 6 3 4" xfId="27746"/>
    <cellStyle name="常规 9 2 3 4 6 4" xfId="8010"/>
    <cellStyle name="常规 9 2 3 4 6 4 2" xfId="18774"/>
    <cellStyle name="常规 9 2 3 4 6 4 2 2" xfId="40308"/>
    <cellStyle name="常规 9 2 3 4 6 4 3" xfId="29544"/>
    <cellStyle name="常规 9 2 3 4 6 5" xfId="13392"/>
    <cellStyle name="常规 9 2 3 4 6 5 2" xfId="34926"/>
    <cellStyle name="常规 9 2 3 4 6 6" xfId="24162"/>
    <cellStyle name="常规 9 2 3 4 7" xfId="3524"/>
    <cellStyle name="常规 9 2 3 4 7 2" xfId="8906"/>
    <cellStyle name="常规 9 2 3 4 7 2 2" xfId="19670"/>
    <cellStyle name="常规 9 2 3 4 7 2 2 2" xfId="41204"/>
    <cellStyle name="常规 9 2 3 4 7 2 3" xfId="30440"/>
    <cellStyle name="常规 9 2 3 4 7 3" xfId="14288"/>
    <cellStyle name="常规 9 2 3 4 7 3 2" xfId="35822"/>
    <cellStyle name="常规 9 2 3 4 7 4" xfId="25058"/>
    <cellStyle name="常规 9 2 3 4 8" xfId="5316"/>
    <cellStyle name="常规 9 2 3 4 8 2" xfId="10698"/>
    <cellStyle name="常规 9 2 3 4 8 2 2" xfId="21462"/>
    <cellStyle name="常规 9 2 3 4 8 2 2 2" xfId="42996"/>
    <cellStyle name="常规 9 2 3 4 8 2 3" xfId="32232"/>
    <cellStyle name="常规 9 2 3 4 8 3" xfId="16080"/>
    <cellStyle name="常规 9 2 3 4 8 3 2" xfId="37614"/>
    <cellStyle name="常规 9 2 3 4 8 4" xfId="26850"/>
    <cellStyle name="常规 9 2 3 4 9" xfId="7114"/>
    <cellStyle name="常规 9 2 3 4 9 2" xfId="17878"/>
    <cellStyle name="常规 9 2 3 4 9 2 2" xfId="39412"/>
    <cellStyle name="常规 9 2 3 4 9 3" xfId="28648"/>
    <cellStyle name="常规 9 2 3 5" xfId="1759"/>
    <cellStyle name="常规 9 2 3 5 10" xfId="23294"/>
    <cellStyle name="常规 9 2 3 5 2" xfId="1871"/>
    <cellStyle name="常规 9 2 3 5 2 2" xfId="2095"/>
    <cellStyle name="常规 9 2 3 5 2 2 2" xfId="2544"/>
    <cellStyle name="常规 9 2 3 5 2 2 2 2" xfId="3440"/>
    <cellStyle name="常规 9 2 3 5 2 2 2 2 2" xfId="5232"/>
    <cellStyle name="常规 9 2 3 5 2 2 2 2 2 2" xfId="10614"/>
    <cellStyle name="常规 9 2 3 5 2 2 2 2 2 2 2" xfId="21378"/>
    <cellStyle name="常规 9 2 3 5 2 2 2 2 2 2 2 2" xfId="42912"/>
    <cellStyle name="常规 9 2 3 5 2 2 2 2 2 2 3" xfId="32148"/>
    <cellStyle name="常规 9 2 3 5 2 2 2 2 2 3" xfId="15996"/>
    <cellStyle name="常规 9 2 3 5 2 2 2 2 2 3 2" xfId="37530"/>
    <cellStyle name="常规 9 2 3 5 2 2 2 2 2 4" xfId="26766"/>
    <cellStyle name="常规 9 2 3 5 2 2 2 2 3" xfId="7024"/>
    <cellStyle name="常规 9 2 3 5 2 2 2 2 3 2" xfId="12406"/>
    <cellStyle name="常规 9 2 3 5 2 2 2 2 3 2 2" xfId="23170"/>
    <cellStyle name="常规 9 2 3 5 2 2 2 2 3 2 2 2" xfId="44704"/>
    <cellStyle name="常规 9 2 3 5 2 2 2 2 3 2 3" xfId="33940"/>
    <cellStyle name="常规 9 2 3 5 2 2 2 2 3 3" xfId="17788"/>
    <cellStyle name="常规 9 2 3 5 2 2 2 2 3 3 2" xfId="39322"/>
    <cellStyle name="常规 9 2 3 5 2 2 2 2 3 4" xfId="28558"/>
    <cellStyle name="常规 9 2 3 5 2 2 2 2 4" xfId="8822"/>
    <cellStyle name="常规 9 2 3 5 2 2 2 2 4 2" xfId="19586"/>
    <cellStyle name="常规 9 2 3 5 2 2 2 2 4 2 2" xfId="41120"/>
    <cellStyle name="常规 9 2 3 5 2 2 2 2 4 3" xfId="30356"/>
    <cellStyle name="常规 9 2 3 5 2 2 2 2 5" xfId="14204"/>
    <cellStyle name="常规 9 2 3 5 2 2 2 2 5 2" xfId="35738"/>
    <cellStyle name="常规 9 2 3 5 2 2 2 2 6" xfId="24974"/>
    <cellStyle name="常规 9 2 3 5 2 2 2 3" xfId="4336"/>
    <cellStyle name="常规 9 2 3 5 2 2 2 3 2" xfId="9718"/>
    <cellStyle name="常规 9 2 3 5 2 2 2 3 2 2" xfId="20482"/>
    <cellStyle name="常规 9 2 3 5 2 2 2 3 2 2 2" xfId="42016"/>
    <cellStyle name="常规 9 2 3 5 2 2 2 3 2 3" xfId="31252"/>
    <cellStyle name="常规 9 2 3 5 2 2 2 3 3" xfId="15100"/>
    <cellStyle name="常规 9 2 3 5 2 2 2 3 3 2" xfId="36634"/>
    <cellStyle name="常规 9 2 3 5 2 2 2 3 4" xfId="25870"/>
    <cellStyle name="常规 9 2 3 5 2 2 2 4" xfId="6128"/>
    <cellStyle name="常规 9 2 3 5 2 2 2 4 2" xfId="11510"/>
    <cellStyle name="常规 9 2 3 5 2 2 2 4 2 2" xfId="22274"/>
    <cellStyle name="常规 9 2 3 5 2 2 2 4 2 2 2" xfId="43808"/>
    <cellStyle name="常规 9 2 3 5 2 2 2 4 2 3" xfId="33044"/>
    <cellStyle name="常规 9 2 3 5 2 2 2 4 3" xfId="16892"/>
    <cellStyle name="常规 9 2 3 5 2 2 2 4 3 2" xfId="38426"/>
    <cellStyle name="常规 9 2 3 5 2 2 2 4 4" xfId="27662"/>
    <cellStyle name="常规 9 2 3 5 2 2 2 5" xfId="7926"/>
    <cellStyle name="常规 9 2 3 5 2 2 2 5 2" xfId="18690"/>
    <cellStyle name="常规 9 2 3 5 2 2 2 5 2 2" xfId="40224"/>
    <cellStyle name="常规 9 2 3 5 2 2 2 5 3" xfId="29460"/>
    <cellStyle name="常规 9 2 3 5 2 2 2 6" xfId="13308"/>
    <cellStyle name="常规 9 2 3 5 2 2 2 6 2" xfId="34842"/>
    <cellStyle name="常规 9 2 3 5 2 2 2 7" xfId="24078"/>
    <cellStyle name="常规 9 2 3 5 2 2 3" xfId="2992"/>
    <cellStyle name="常规 9 2 3 5 2 2 3 2" xfId="4784"/>
    <cellStyle name="常规 9 2 3 5 2 2 3 2 2" xfId="10166"/>
    <cellStyle name="常规 9 2 3 5 2 2 3 2 2 2" xfId="20930"/>
    <cellStyle name="常规 9 2 3 5 2 2 3 2 2 2 2" xfId="42464"/>
    <cellStyle name="常规 9 2 3 5 2 2 3 2 2 3" xfId="31700"/>
    <cellStyle name="常规 9 2 3 5 2 2 3 2 3" xfId="15548"/>
    <cellStyle name="常规 9 2 3 5 2 2 3 2 3 2" xfId="37082"/>
    <cellStyle name="常规 9 2 3 5 2 2 3 2 4" xfId="26318"/>
    <cellStyle name="常规 9 2 3 5 2 2 3 3" xfId="6576"/>
    <cellStyle name="常规 9 2 3 5 2 2 3 3 2" xfId="11958"/>
    <cellStyle name="常规 9 2 3 5 2 2 3 3 2 2" xfId="22722"/>
    <cellStyle name="常规 9 2 3 5 2 2 3 3 2 2 2" xfId="44256"/>
    <cellStyle name="常规 9 2 3 5 2 2 3 3 2 3" xfId="33492"/>
    <cellStyle name="常规 9 2 3 5 2 2 3 3 3" xfId="17340"/>
    <cellStyle name="常规 9 2 3 5 2 2 3 3 3 2" xfId="38874"/>
    <cellStyle name="常规 9 2 3 5 2 2 3 3 4" xfId="28110"/>
    <cellStyle name="常规 9 2 3 5 2 2 3 4" xfId="8374"/>
    <cellStyle name="常规 9 2 3 5 2 2 3 4 2" xfId="19138"/>
    <cellStyle name="常规 9 2 3 5 2 2 3 4 2 2" xfId="40672"/>
    <cellStyle name="常规 9 2 3 5 2 2 3 4 3" xfId="29908"/>
    <cellStyle name="常规 9 2 3 5 2 2 3 5" xfId="13756"/>
    <cellStyle name="常规 9 2 3 5 2 2 3 5 2" xfId="35290"/>
    <cellStyle name="常规 9 2 3 5 2 2 3 6" xfId="24526"/>
    <cellStyle name="常规 9 2 3 5 2 2 4" xfId="3888"/>
    <cellStyle name="常规 9 2 3 5 2 2 4 2" xfId="9270"/>
    <cellStyle name="常规 9 2 3 5 2 2 4 2 2" xfId="20034"/>
    <cellStyle name="常规 9 2 3 5 2 2 4 2 2 2" xfId="41568"/>
    <cellStyle name="常规 9 2 3 5 2 2 4 2 3" xfId="30804"/>
    <cellStyle name="常规 9 2 3 5 2 2 4 3" xfId="14652"/>
    <cellStyle name="常规 9 2 3 5 2 2 4 3 2" xfId="36186"/>
    <cellStyle name="常规 9 2 3 5 2 2 4 4" xfId="25422"/>
    <cellStyle name="常规 9 2 3 5 2 2 5" xfId="5680"/>
    <cellStyle name="常规 9 2 3 5 2 2 5 2" xfId="11062"/>
    <cellStyle name="常规 9 2 3 5 2 2 5 2 2" xfId="21826"/>
    <cellStyle name="常规 9 2 3 5 2 2 5 2 2 2" xfId="43360"/>
    <cellStyle name="常规 9 2 3 5 2 2 5 2 3" xfId="32596"/>
    <cellStyle name="常规 9 2 3 5 2 2 5 3" xfId="16444"/>
    <cellStyle name="常规 9 2 3 5 2 2 5 3 2" xfId="37978"/>
    <cellStyle name="常规 9 2 3 5 2 2 5 4" xfId="27214"/>
    <cellStyle name="常规 9 2 3 5 2 2 6" xfId="7478"/>
    <cellStyle name="常规 9 2 3 5 2 2 6 2" xfId="18242"/>
    <cellStyle name="常规 9 2 3 5 2 2 6 2 2" xfId="39776"/>
    <cellStyle name="常规 9 2 3 5 2 2 6 3" xfId="29012"/>
    <cellStyle name="常规 9 2 3 5 2 2 7" xfId="12860"/>
    <cellStyle name="常规 9 2 3 5 2 2 7 2" xfId="34394"/>
    <cellStyle name="常规 9 2 3 5 2 2 8" xfId="23630"/>
    <cellStyle name="常规 9 2 3 5 2 3" xfId="2320"/>
    <cellStyle name="常规 9 2 3 5 2 3 2" xfId="3216"/>
    <cellStyle name="常规 9 2 3 5 2 3 2 2" xfId="5008"/>
    <cellStyle name="常规 9 2 3 5 2 3 2 2 2" xfId="10390"/>
    <cellStyle name="常规 9 2 3 5 2 3 2 2 2 2" xfId="21154"/>
    <cellStyle name="常规 9 2 3 5 2 3 2 2 2 2 2" xfId="42688"/>
    <cellStyle name="常规 9 2 3 5 2 3 2 2 2 3" xfId="31924"/>
    <cellStyle name="常规 9 2 3 5 2 3 2 2 3" xfId="15772"/>
    <cellStyle name="常规 9 2 3 5 2 3 2 2 3 2" xfId="37306"/>
    <cellStyle name="常规 9 2 3 5 2 3 2 2 4" xfId="26542"/>
    <cellStyle name="常规 9 2 3 5 2 3 2 3" xfId="6800"/>
    <cellStyle name="常规 9 2 3 5 2 3 2 3 2" xfId="12182"/>
    <cellStyle name="常规 9 2 3 5 2 3 2 3 2 2" xfId="22946"/>
    <cellStyle name="常规 9 2 3 5 2 3 2 3 2 2 2" xfId="44480"/>
    <cellStyle name="常规 9 2 3 5 2 3 2 3 2 3" xfId="33716"/>
    <cellStyle name="常规 9 2 3 5 2 3 2 3 3" xfId="17564"/>
    <cellStyle name="常规 9 2 3 5 2 3 2 3 3 2" xfId="39098"/>
    <cellStyle name="常规 9 2 3 5 2 3 2 3 4" xfId="28334"/>
    <cellStyle name="常规 9 2 3 5 2 3 2 4" xfId="8598"/>
    <cellStyle name="常规 9 2 3 5 2 3 2 4 2" xfId="19362"/>
    <cellStyle name="常规 9 2 3 5 2 3 2 4 2 2" xfId="40896"/>
    <cellStyle name="常规 9 2 3 5 2 3 2 4 3" xfId="30132"/>
    <cellStyle name="常规 9 2 3 5 2 3 2 5" xfId="13980"/>
    <cellStyle name="常规 9 2 3 5 2 3 2 5 2" xfId="35514"/>
    <cellStyle name="常规 9 2 3 5 2 3 2 6" xfId="24750"/>
    <cellStyle name="常规 9 2 3 5 2 3 3" xfId="4112"/>
    <cellStyle name="常规 9 2 3 5 2 3 3 2" xfId="9494"/>
    <cellStyle name="常规 9 2 3 5 2 3 3 2 2" xfId="20258"/>
    <cellStyle name="常规 9 2 3 5 2 3 3 2 2 2" xfId="41792"/>
    <cellStyle name="常规 9 2 3 5 2 3 3 2 3" xfId="31028"/>
    <cellStyle name="常规 9 2 3 5 2 3 3 3" xfId="14876"/>
    <cellStyle name="常规 9 2 3 5 2 3 3 3 2" xfId="36410"/>
    <cellStyle name="常规 9 2 3 5 2 3 3 4" xfId="25646"/>
    <cellStyle name="常规 9 2 3 5 2 3 4" xfId="5904"/>
    <cellStyle name="常规 9 2 3 5 2 3 4 2" xfId="11286"/>
    <cellStyle name="常规 9 2 3 5 2 3 4 2 2" xfId="22050"/>
    <cellStyle name="常规 9 2 3 5 2 3 4 2 2 2" xfId="43584"/>
    <cellStyle name="常规 9 2 3 5 2 3 4 2 3" xfId="32820"/>
    <cellStyle name="常规 9 2 3 5 2 3 4 3" xfId="16668"/>
    <cellStyle name="常规 9 2 3 5 2 3 4 3 2" xfId="38202"/>
    <cellStyle name="常规 9 2 3 5 2 3 4 4" xfId="27438"/>
    <cellStyle name="常规 9 2 3 5 2 3 5" xfId="7702"/>
    <cellStyle name="常规 9 2 3 5 2 3 5 2" xfId="18466"/>
    <cellStyle name="常规 9 2 3 5 2 3 5 2 2" xfId="40000"/>
    <cellStyle name="常规 9 2 3 5 2 3 5 3" xfId="29236"/>
    <cellStyle name="常规 9 2 3 5 2 3 6" xfId="13084"/>
    <cellStyle name="常规 9 2 3 5 2 3 6 2" xfId="34618"/>
    <cellStyle name="常规 9 2 3 5 2 3 7" xfId="23854"/>
    <cellStyle name="常规 9 2 3 5 2 4" xfId="2768"/>
    <cellStyle name="常规 9 2 3 5 2 4 2" xfId="4560"/>
    <cellStyle name="常规 9 2 3 5 2 4 2 2" xfId="9942"/>
    <cellStyle name="常规 9 2 3 5 2 4 2 2 2" xfId="20706"/>
    <cellStyle name="常规 9 2 3 5 2 4 2 2 2 2" xfId="42240"/>
    <cellStyle name="常规 9 2 3 5 2 4 2 2 3" xfId="31476"/>
    <cellStyle name="常规 9 2 3 5 2 4 2 3" xfId="15324"/>
    <cellStyle name="常规 9 2 3 5 2 4 2 3 2" xfId="36858"/>
    <cellStyle name="常规 9 2 3 5 2 4 2 4" xfId="26094"/>
    <cellStyle name="常规 9 2 3 5 2 4 3" xfId="6352"/>
    <cellStyle name="常规 9 2 3 5 2 4 3 2" xfId="11734"/>
    <cellStyle name="常规 9 2 3 5 2 4 3 2 2" xfId="22498"/>
    <cellStyle name="常规 9 2 3 5 2 4 3 2 2 2" xfId="44032"/>
    <cellStyle name="常规 9 2 3 5 2 4 3 2 3" xfId="33268"/>
    <cellStyle name="常规 9 2 3 5 2 4 3 3" xfId="17116"/>
    <cellStyle name="常规 9 2 3 5 2 4 3 3 2" xfId="38650"/>
    <cellStyle name="常规 9 2 3 5 2 4 3 4" xfId="27886"/>
    <cellStyle name="常规 9 2 3 5 2 4 4" xfId="8150"/>
    <cellStyle name="常规 9 2 3 5 2 4 4 2" xfId="18914"/>
    <cellStyle name="常规 9 2 3 5 2 4 4 2 2" xfId="40448"/>
    <cellStyle name="常规 9 2 3 5 2 4 4 3" xfId="29684"/>
    <cellStyle name="常规 9 2 3 5 2 4 5" xfId="13532"/>
    <cellStyle name="常规 9 2 3 5 2 4 5 2" xfId="35066"/>
    <cellStyle name="常规 9 2 3 5 2 4 6" xfId="24302"/>
    <cellStyle name="常规 9 2 3 5 2 5" xfId="3664"/>
    <cellStyle name="常规 9 2 3 5 2 5 2" xfId="9046"/>
    <cellStyle name="常规 9 2 3 5 2 5 2 2" xfId="19810"/>
    <cellStyle name="常规 9 2 3 5 2 5 2 2 2" xfId="41344"/>
    <cellStyle name="常规 9 2 3 5 2 5 2 3" xfId="30580"/>
    <cellStyle name="常规 9 2 3 5 2 5 3" xfId="14428"/>
    <cellStyle name="常规 9 2 3 5 2 5 3 2" xfId="35962"/>
    <cellStyle name="常规 9 2 3 5 2 5 4" xfId="25198"/>
    <cellStyle name="常规 9 2 3 5 2 6" xfId="5456"/>
    <cellStyle name="常规 9 2 3 5 2 6 2" xfId="10838"/>
    <cellStyle name="常规 9 2 3 5 2 6 2 2" xfId="21602"/>
    <cellStyle name="常规 9 2 3 5 2 6 2 2 2" xfId="43136"/>
    <cellStyle name="常规 9 2 3 5 2 6 2 3" xfId="32372"/>
    <cellStyle name="常规 9 2 3 5 2 6 3" xfId="16220"/>
    <cellStyle name="常规 9 2 3 5 2 6 3 2" xfId="37754"/>
    <cellStyle name="常规 9 2 3 5 2 6 4" xfId="26990"/>
    <cellStyle name="常规 9 2 3 5 2 7" xfId="7254"/>
    <cellStyle name="常规 9 2 3 5 2 7 2" xfId="18018"/>
    <cellStyle name="常规 9 2 3 5 2 7 2 2" xfId="39552"/>
    <cellStyle name="常规 9 2 3 5 2 7 3" xfId="28788"/>
    <cellStyle name="常规 9 2 3 5 2 8" xfId="12636"/>
    <cellStyle name="常规 9 2 3 5 2 8 2" xfId="34170"/>
    <cellStyle name="常规 9 2 3 5 2 9" xfId="23406"/>
    <cellStyle name="常规 9 2 3 5 3" xfId="1983"/>
    <cellStyle name="常规 9 2 3 5 3 2" xfId="2432"/>
    <cellStyle name="常规 9 2 3 5 3 2 2" xfId="3328"/>
    <cellStyle name="常规 9 2 3 5 3 2 2 2" xfId="5120"/>
    <cellStyle name="常规 9 2 3 5 3 2 2 2 2" xfId="10502"/>
    <cellStyle name="常规 9 2 3 5 3 2 2 2 2 2" xfId="21266"/>
    <cellStyle name="常规 9 2 3 5 3 2 2 2 2 2 2" xfId="42800"/>
    <cellStyle name="常规 9 2 3 5 3 2 2 2 2 3" xfId="32036"/>
    <cellStyle name="常规 9 2 3 5 3 2 2 2 3" xfId="15884"/>
    <cellStyle name="常规 9 2 3 5 3 2 2 2 3 2" xfId="37418"/>
    <cellStyle name="常规 9 2 3 5 3 2 2 2 4" xfId="26654"/>
    <cellStyle name="常规 9 2 3 5 3 2 2 3" xfId="6912"/>
    <cellStyle name="常规 9 2 3 5 3 2 2 3 2" xfId="12294"/>
    <cellStyle name="常规 9 2 3 5 3 2 2 3 2 2" xfId="23058"/>
    <cellStyle name="常规 9 2 3 5 3 2 2 3 2 2 2" xfId="44592"/>
    <cellStyle name="常规 9 2 3 5 3 2 2 3 2 3" xfId="33828"/>
    <cellStyle name="常规 9 2 3 5 3 2 2 3 3" xfId="17676"/>
    <cellStyle name="常规 9 2 3 5 3 2 2 3 3 2" xfId="39210"/>
    <cellStyle name="常规 9 2 3 5 3 2 2 3 4" xfId="28446"/>
    <cellStyle name="常规 9 2 3 5 3 2 2 4" xfId="8710"/>
    <cellStyle name="常规 9 2 3 5 3 2 2 4 2" xfId="19474"/>
    <cellStyle name="常规 9 2 3 5 3 2 2 4 2 2" xfId="41008"/>
    <cellStyle name="常规 9 2 3 5 3 2 2 4 3" xfId="30244"/>
    <cellStyle name="常规 9 2 3 5 3 2 2 5" xfId="14092"/>
    <cellStyle name="常规 9 2 3 5 3 2 2 5 2" xfId="35626"/>
    <cellStyle name="常规 9 2 3 5 3 2 2 6" xfId="24862"/>
    <cellStyle name="常规 9 2 3 5 3 2 3" xfId="4224"/>
    <cellStyle name="常规 9 2 3 5 3 2 3 2" xfId="9606"/>
    <cellStyle name="常规 9 2 3 5 3 2 3 2 2" xfId="20370"/>
    <cellStyle name="常规 9 2 3 5 3 2 3 2 2 2" xfId="41904"/>
    <cellStyle name="常规 9 2 3 5 3 2 3 2 3" xfId="31140"/>
    <cellStyle name="常规 9 2 3 5 3 2 3 3" xfId="14988"/>
    <cellStyle name="常规 9 2 3 5 3 2 3 3 2" xfId="36522"/>
    <cellStyle name="常规 9 2 3 5 3 2 3 4" xfId="25758"/>
    <cellStyle name="常规 9 2 3 5 3 2 4" xfId="6016"/>
    <cellStyle name="常规 9 2 3 5 3 2 4 2" xfId="11398"/>
    <cellStyle name="常规 9 2 3 5 3 2 4 2 2" xfId="22162"/>
    <cellStyle name="常规 9 2 3 5 3 2 4 2 2 2" xfId="43696"/>
    <cellStyle name="常规 9 2 3 5 3 2 4 2 3" xfId="32932"/>
    <cellStyle name="常规 9 2 3 5 3 2 4 3" xfId="16780"/>
    <cellStyle name="常规 9 2 3 5 3 2 4 3 2" xfId="38314"/>
    <cellStyle name="常规 9 2 3 5 3 2 4 4" xfId="27550"/>
    <cellStyle name="常规 9 2 3 5 3 2 5" xfId="7814"/>
    <cellStyle name="常规 9 2 3 5 3 2 5 2" xfId="18578"/>
    <cellStyle name="常规 9 2 3 5 3 2 5 2 2" xfId="40112"/>
    <cellStyle name="常规 9 2 3 5 3 2 5 3" xfId="29348"/>
    <cellStyle name="常规 9 2 3 5 3 2 6" xfId="13196"/>
    <cellStyle name="常规 9 2 3 5 3 2 6 2" xfId="34730"/>
    <cellStyle name="常规 9 2 3 5 3 2 7" xfId="23966"/>
    <cellStyle name="常规 9 2 3 5 3 3" xfId="2880"/>
    <cellStyle name="常规 9 2 3 5 3 3 2" xfId="4672"/>
    <cellStyle name="常规 9 2 3 5 3 3 2 2" xfId="10054"/>
    <cellStyle name="常规 9 2 3 5 3 3 2 2 2" xfId="20818"/>
    <cellStyle name="常规 9 2 3 5 3 3 2 2 2 2" xfId="42352"/>
    <cellStyle name="常规 9 2 3 5 3 3 2 2 3" xfId="31588"/>
    <cellStyle name="常规 9 2 3 5 3 3 2 3" xfId="15436"/>
    <cellStyle name="常规 9 2 3 5 3 3 2 3 2" xfId="36970"/>
    <cellStyle name="常规 9 2 3 5 3 3 2 4" xfId="26206"/>
    <cellStyle name="常规 9 2 3 5 3 3 3" xfId="6464"/>
    <cellStyle name="常规 9 2 3 5 3 3 3 2" xfId="11846"/>
    <cellStyle name="常规 9 2 3 5 3 3 3 2 2" xfId="22610"/>
    <cellStyle name="常规 9 2 3 5 3 3 3 2 2 2" xfId="44144"/>
    <cellStyle name="常规 9 2 3 5 3 3 3 2 3" xfId="33380"/>
    <cellStyle name="常规 9 2 3 5 3 3 3 3" xfId="17228"/>
    <cellStyle name="常规 9 2 3 5 3 3 3 3 2" xfId="38762"/>
    <cellStyle name="常规 9 2 3 5 3 3 3 4" xfId="27998"/>
    <cellStyle name="常规 9 2 3 5 3 3 4" xfId="8262"/>
    <cellStyle name="常规 9 2 3 5 3 3 4 2" xfId="19026"/>
    <cellStyle name="常规 9 2 3 5 3 3 4 2 2" xfId="40560"/>
    <cellStyle name="常规 9 2 3 5 3 3 4 3" xfId="29796"/>
    <cellStyle name="常规 9 2 3 5 3 3 5" xfId="13644"/>
    <cellStyle name="常规 9 2 3 5 3 3 5 2" xfId="35178"/>
    <cellStyle name="常规 9 2 3 5 3 3 6" xfId="24414"/>
    <cellStyle name="常规 9 2 3 5 3 4" xfId="3776"/>
    <cellStyle name="常规 9 2 3 5 3 4 2" xfId="9158"/>
    <cellStyle name="常规 9 2 3 5 3 4 2 2" xfId="19922"/>
    <cellStyle name="常规 9 2 3 5 3 4 2 2 2" xfId="41456"/>
    <cellStyle name="常规 9 2 3 5 3 4 2 3" xfId="30692"/>
    <cellStyle name="常规 9 2 3 5 3 4 3" xfId="14540"/>
    <cellStyle name="常规 9 2 3 5 3 4 3 2" xfId="36074"/>
    <cellStyle name="常规 9 2 3 5 3 4 4" xfId="25310"/>
    <cellStyle name="常规 9 2 3 5 3 5" xfId="5568"/>
    <cellStyle name="常规 9 2 3 5 3 5 2" xfId="10950"/>
    <cellStyle name="常规 9 2 3 5 3 5 2 2" xfId="21714"/>
    <cellStyle name="常规 9 2 3 5 3 5 2 2 2" xfId="43248"/>
    <cellStyle name="常规 9 2 3 5 3 5 2 3" xfId="32484"/>
    <cellStyle name="常规 9 2 3 5 3 5 3" xfId="16332"/>
    <cellStyle name="常规 9 2 3 5 3 5 3 2" xfId="37866"/>
    <cellStyle name="常规 9 2 3 5 3 5 4" xfId="27102"/>
    <cellStyle name="常规 9 2 3 5 3 6" xfId="7366"/>
    <cellStyle name="常规 9 2 3 5 3 6 2" xfId="18130"/>
    <cellStyle name="常规 9 2 3 5 3 6 2 2" xfId="39664"/>
    <cellStyle name="常规 9 2 3 5 3 6 3" xfId="28900"/>
    <cellStyle name="常规 9 2 3 5 3 7" xfId="12748"/>
    <cellStyle name="常规 9 2 3 5 3 7 2" xfId="34282"/>
    <cellStyle name="常规 9 2 3 5 3 8" xfId="23518"/>
    <cellStyle name="常规 9 2 3 5 4" xfId="2208"/>
    <cellStyle name="常规 9 2 3 5 4 2" xfId="3104"/>
    <cellStyle name="常规 9 2 3 5 4 2 2" xfId="4896"/>
    <cellStyle name="常规 9 2 3 5 4 2 2 2" xfId="10278"/>
    <cellStyle name="常规 9 2 3 5 4 2 2 2 2" xfId="21042"/>
    <cellStyle name="常规 9 2 3 5 4 2 2 2 2 2" xfId="42576"/>
    <cellStyle name="常规 9 2 3 5 4 2 2 2 3" xfId="31812"/>
    <cellStyle name="常规 9 2 3 5 4 2 2 3" xfId="15660"/>
    <cellStyle name="常规 9 2 3 5 4 2 2 3 2" xfId="37194"/>
    <cellStyle name="常规 9 2 3 5 4 2 2 4" xfId="26430"/>
    <cellStyle name="常规 9 2 3 5 4 2 3" xfId="6688"/>
    <cellStyle name="常规 9 2 3 5 4 2 3 2" xfId="12070"/>
    <cellStyle name="常规 9 2 3 5 4 2 3 2 2" xfId="22834"/>
    <cellStyle name="常规 9 2 3 5 4 2 3 2 2 2" xfId="44368"/>
    <cellStyle name="常规 9 2 3 5 4 2 3 2 3" xfId="33604"/>
    <cellStyle name="常规 9 2 3 5 4 2 3 3" xfId="17452"/>
    <cellStyle name="常规 9 2 3 5 4 2 3 3 2" xfId="38986"/>
    <cellStyle name="常规 9 2 3 5 4 2 3 4" xfId="28222"/>
    <cellStyle name="常规 9 2 3 5 4 2 4" xfId="8486"/>
    <cellStyle name="常规 9 2 3 5 4 2 4 2" xfId="19250"/>
    <cellStyle name="常规 9 2 3 5 4 2 4 2 2" xfId="40784"/>
    <cellStyle name="常规 9 2 3 5 4 2 4 3" xfId="30020"/>
    <cellStyle name="常规 9 2 3 5 4 2 5" xfId="13868"/>
    <cellStyle name="常规 9 2 3 5 4 2 5 2" xfId="35402"/>
    <cellStyle name="常规 9 2 3 5 4 2 6" xfId="24638"/>
    <cellStyle name="常规 9 2 3 5 4 3" xfId="4000"/>
    <cellStyle name="常规 9 2 3 5 4 3 2" xfId="9382"/>
    <cellStyle name="常规 9 2 3 5 4 3 2 2" xfId="20146"/>
    <cellStyle name="常规 9 2 3 5 4 3 2 2 2" xfId="41680"/>
    <cellStyle name="常规 9 2 3 5 4 3 2 3" xfId="30916"/>
    <cellStyle name="常规 9 2 3 5 4 3 3" xfId="14764"/>
    <cellStyle name="常规 9 2 3 5 4 3 3 2" xfId="36298"/>
    <cellStyle name="常规 9 2 3 5 4 3 4" xfId="25534"/>
    <cellStyle name="常规 9 2 3 5 4 4" xfId="5792"/>
    <cellStyle name="常规 9 2 3 5 4 4 2" xfId="11174"/>
    <cellStyle name="常规 9 2 3 5 4 4 2 2" xfId="21938"/>
    <cellStyle name="常规 9 2 3 5 4 4 2 2 2" xfId="43472"/>
    <cellStyle name="常规 9 2 3 5 4 4 2 3" xfId="32708"/>
    <cellStyle name="常规 9 2 3 5 4 4 3" xfId="16556"/>
    <cellStyle name="常规 9 2 3 5 4 4 3 2" xfId="38090"/>
    <cellStyle name="常规 9 2 3 5 4 4 4" xfId="27326"/>
    <cellStyle name="常规 9 2 3 5 4 5" xfId="7590"/>
    <cellStyle name="常规 9 2 3 5 4 5 2" xfId="18354"/>
    <cellStyle name="常规 9 2 3 5 4 5 2 2" xfId="39888"/>
    <cellStyle name="常规 9 2 3 5 4 5 3" xfId="29124"/>
    <cellStyle name="常规 9 2 3 5 4 6" xfId="12972"/>
    <cellStyle name="常规 9 2 3 5 4 6 2" xfId="34506"/>
    <cellStyle name="常规 9 2 3 5 4 7" xfId="23742"/>
    <cellStyle name="常规 9 2 3 5 5" xfId="2656"/>
    <cellStyle name="常规 9 2 3 5 5 2" xfId="4448"/>
    <cellStyle name="常规 9 2 3 5 5 2 2" xfId="9830"/>
    <cellStyle name="常规 9 2 3 5 5 2 2 2" xfId="20594"/>
    <cellStyle name="常规 9 2 3 5 5 2 2 2 2" xfId="42128"/>
    <cellStyle name="常规 9 2 3 5 5 2 2 3" xfId="31364"/>
    <cellStyle name="常规 9 2 3 5 5 2 3" xfId="15212"/>
    <cellStyle name="常规 9 2 3 5 5 2 3 2" xfId="36746"/>
    <cellStyle name="常规 9 2 3 5 5 2 4" xfId="25982"/>
    <cellStyle name="常规 9 2 3 5 5 3" xfId="6240"/>
    <cellStyle name="常规 9 2 3 5 5 3 2" xfId="11622"/>
    <cellStyle name="常规 9 2 3 5 5 3 2 2" xfId="22386"/>
    <cellStyle name="常规 9 2 3 5 5 3 2 2 2" xfId="43920"/>
    <cellStyle name="常规 9 2 3 5 5 3 2 3" xfId="33156"/>
    <cellStyle name="常规 9 2 3 5 5 3 3" xfId="17004"/>
    <cellStyle name="常规 9 2 3 5 5 3 3 2" xfId="38538"/>
    <cellStyle name="常规 9 2 3 5 5 3 4" xfId="27774"/>
    <cellStyle name="常规 9 2 3 5 5 4" xfId="8038"/>
    <cellStyle name="常规 9 2 3 5 5 4 2" xfId="18802"/>
    <cellStyle name="常规 9 2 3 5 5 4 2 2" xfId="40336"/>
    <cellStyle name="常规 9 2 3 5 5 4 3" xfId="29572"/>
    <cellStyle name="常规 9 2 3 5 5 5" xfId="13420"/>
    <cellStyle name="常规 9 2 3 5 5 5 2" xfId="34954"/>
    <cellStyle name="常规 9 2 3 5 5 6" xfId="24190"/>
    <cellStyle name="常规 9 2 3 5 6" xfId="3552"/>
    <cellStyle name="常规 9 2 3 5 6 2" xfId="8934"/>
    <cellStyle name="常规 9 2 3 5 6 2 2" xfId="19698"/>
    <cellStyle name="常规 9 2 3 5 6 2 2 2" xfId="41232"/>
    <cellStyle name="常规 9 2 3 5 6 2 3" xfId="30468"/>
    <cellStyle name="常规 9 2 3 5 6 3" xfId="14316"/>
    <cellStyle name="常规 9 2 3 5 6 3 2" xfId="35850"/>
    <cellStyle name="常规 9 2 3 5 6 4" xfId="25086"/>
    <cellStyle name="常规 9 2 3 5 7" xfId="5344"/>
    <cellStyle name="常规 9 2 3 5 7 2" xfId="10726"/>
    <cellStyle name="常规 9 2 3 5 7 2 2" xfId="21490"/>
    <cellStyle name="常规 9 2 3 5 7 2 2 2" xfId="43024"/>
    <cellStyle name="常规 9 2 3 5 7 2 3" xfId="32260"/>
    <cellStyle name="常规 9 2 3 5 7 3" xfId="16108"/>
    <cellStyle name="常规 9 2 3 5 7 3 2" xfId="37642"/>
    <cellStyle name="常规 9 2 3 5 7 4" xfId="26878"/>
    <cellStyle name="常规 9 2 3 5 8" xfId="7142"/>
    <cellStyle name="常规 9 2 3 5 8 2" xfId="17906"/>
    <cellStyle name="常规 9 2 3 5 8 2 2" xfId="39440"/>
    <cellStyle name="常规 9 2 3 5 8 3" xfId="28676"/>
    <cellStyle name="常规 9 2 3 5 9" xfId="12524"/>
    <cellStyle name="常规 9 2 3 5 9 2" xfId="34058"/>
    <cellStyle name="常规 9 2 3 6" xfId="1815"/>
    <cellStyle name="常规 9 2 3 6 2" xfId="2039"/>
    <cellStyle name="常规 9 2 3 6 2 2" xfId="2488"/>
    <cellStyle name="常规 9 2 3 6 2 2 2" xfId="3384"/>
    <cellStyle name="常规 9 2 3 6 2 2 2 2" xfId="5176"/>
    <cellStyle name="常规 9 2 3 6 2 2 2 2 2" xfId="10558"/>
    <cellStyle name="常规 9 2 3 6 2 2 2 2 2 2" xfId="21322"/>
    <cellStyle name="常规 9 2 3 6 2 2 2 2 2 2 2" xfId="42856"/>
    <cellStyle name="常规 9 2 3 6 2 2 2 2 2 3" xfId="32092"/>
    <cellStyle name="常规 9 2 3 6 2 2 2 2 3" xfId="15940"/>
    <cellStyle name="常规 9 2 3 6 2 2 2 2 3 2" xfId="37474"/>
    <cellStyle name="常规 9 2 3 6 2 2 2 2 4" xfId="26710"/>
    <cellStyle name="常规 9 2 3 6 2 2 2 3" xfId="6968"/>
    <cellStyle name="常规 9 2 3 6 2 2 2 3 2" xfId="12350"/>
    <cellStyle name="常规 9 2 3 6 2 2 2 3 2 2" xfId="23114"/>
    <cellStyle name="常规 9 2 3 6 2 2 2 3 2 2 2" xfId="44648"/>
    <cellStyle name="常规 9 2 3 6 2 2 2 3 2 3" xfId="33884"/>
    <cellStyle name="常规 9 2 3 6 2 2 2 3 3" xfId="17732"/>
    <cellStyle name="常规 9 2 3 6 2 2 2 3 3 2" xfId="39266"/>
    <cellStyle name="常规 9 2 3 6 2 2 2 3 4" xfId="28502"/>
    <cellStyle name="常规 9 2 3 6 2 2 2 4" xfId="8766"/>
    <cellStyle name="常规 9 2 3 6 2 2 2 4 2" xfId="19530"/>
    <cellStyle name="常规 9 2 3 6 2 2 2 4 2 2" xfId="41064"/>
    <cellStyle name="常规 9 2 3 6 2 2 2 4 3" xfId="30300"/>
    <cellStyle name="常规 9 2 3 6 2 2 2 5" xfId="14148"/>
    <cellStyle name="常规 9 2 3 6 2 2 2 5 2" xfId="35682"/>
    <cellStyle name="常规 9 2 3 6 2 2 2 6" xfId="24918"/>
    <cellStyle name="常规 9 2 3 6 2 2 3" xfId="4280"/>
    <cellStyle name="常规 9 2 3 6 2 2 3 2" xfId="9662"/>
    <cellStyle name="常规 9 2 3 6 2 2 3 2 2" xfId="20426"/>
    <cellStyle name="常规 9 2 3 6 2 2 3 2 2 2" xfId="41960"/>
    <cellStyle name="常规 9 2 3 6 2 2 3 2 3" xfId="31196"/>
    <cellStyle name="常规 9 2 3 6 2 2 3 3" xfId="15044"/>
    <cellStyle name="常规 9 2 3 6 2 2 3 3 2" xfId="36578"/>
    <cellStyle name="常规 9 2 3 6 2 2 3 4" xfId="25814"/>
    <cellStyle name="常规 9 2 3 6 2 2 4" xfId="6072"/>
    <cellStyle name="常规 9 2 3 6 2 2 4 2" xfId="11454"/>
    <cellStyle name="常规 9 2 3 6 2 2 4 2 2" xfId="22218"/>
    <cellStyle name="常规 9 2 3 6 2 2 4 2 2 2" xfId="43752"/>
    <cellStyle name="常规 9 2 3 6 2 2 4 2 3" xfId="32988"/>
    <cellStyle name="常规 9 2 3 6 2 2 4 3" xfId="16836"/>
    <cellStyle name="常规 9 2 3 6 2 2 4 3 2" xfId="38370"/>
    <cellStyle name="常规 9 2 3 6 2 2 4 4" xfId="27606"/>
    <cellStyle name="常规 9 2 3 6 2 2 5" xfId="7870"/>
    <cellStyle name="常规 9 2 3 6 2 2 5 2" xfId="18634"/>
    <cellStyle name="常规 9 2 3 6 2 2 5 2 2" xfId="40168"/>
    <cellStyle name="常规 9 2 3 6 2 2 5 3" xfId="29404"/>
    <cellStyle name="常规 9 2 3 6 2 2 6" xfId="13252"/>
    <cellStyle name="常规 9 2 3 6 2 2 6 2" xfId="34786"/>
    <cellStyle name="常规 9 2 3 6 2 2 7" xfId="24022"/>
    <cellStyle name="常规 9 2 3 6 2 3" xfId="2936"/>
    <cellStyle name="常规 9 2 3 6 2 3 2" xfId="4728"/>
    <cellStyle name="常规 9 2 3 6 2 3 2 2" xfId="10110"/>
    <cellStyle name="常规 9 2 3 6 2 3 2 2 2" xfId="20874"/>
    <cellStyle name="常规 9 2 3 6 2 3 2 2 2 2" xfId="42408"/>
    <cellStyle name="常规 9 2 3 6 2 3 2 2 3" xfId="31644"/>
    <cellStyle name="常规 9 2 3 6 2 3 2 3" xfId="15492"/>
    <cellStyle name="常规 9 2 3 6 2 3 2 3 2" xfId="37026"/>
    <cellStyle name="常规 9 2 3 6 2 3 2 4" xfId="26262"/>
    <cellStyle name="常规 9 2 3 6 2 3 3" xfId="6520"/>
    <cellStyle name="常规 9 2 3 6 2 3 3 2" xfId="11902"/>
    <cellStyle name="常规 9 2 3 6 2 3 3 2 2" xfId="22666"/>
    <cellStyle name="常规 9 2 3 6 2 3 3 2 2 2" xfId="44200"/>
    <cellStyle name="常规 9 2 3 6 2 3 3 2 3" xfId="33436"/>
    <cellStyle name="常规 9 2 3 6 2 3 3 3" xfId="17284"/>
    <cellStyle name="常规 9 2 3 6 2 3 3 3 2" xfId="38818"/>
    <cellStyle name="常规 9 2 3 6 2 3 3 4" xfId="28054"/>
    <cellStyle name="常规 9 2 3 6 2 3 4" xfId="8318"/>
    <cellStyle name="常规 9 2 3 6 2 3 4 2" xfId="19082"/>
    <cellStyle name="常规 9 2 3 6 2 3 4 2 2" xfId="40616"/>
    <cellStyle name="常规 9 2 3 6 2 3 4 3" xfId="29852"/>
    <cellStyle name="常规 9 2 3 6 2 3 5" xfId="13700"/>
    <cellStyle name="常规 9 2 3 6 2 3 5 2" xfId="35234"/>
    <cellStyle name="常规 9 2 3 6 2 3 6" xfId="24470"/>
    <cellStyle name="常规 9 2 3 6 2 4" xfId="3832"/>
    <cellStyle name="常规 9 2 3 6 2 4 2" xfId="9214"/>
    <cellStyle name="常规 9 2 3 6 2 4 2 2" xfId="19978"/>
    <cellStyle name="常规 9 2 3 6 2 4 2 2 2" xfId="41512"/>
    <cellStyle name="常规 9 2 3 6 2 4 2 3" xfId="30748"/>
    <cellStyle name="常规 9 2 3 6 2 4 3" xfId="14596"/>
    <cellStyle name="常规 9 2 3 6 2 4 3 2" xfId="36130"/>
    <cellStyle name="常规 9 2 3 6 2 4 4" xfId="25366"/>
    <cellStyle name="常规 9 2 3 6 2 5" xfId="5624"/>
    <cellStyle name="常规 9 2 3 6 2 5 2" xfId="11006"/>
    <cellStyle name="常规 9 2 3 6 2 5 2 2" xfId="21770"/>
    <cellStyle name="常规 9 2 3 6 2 5 2 2 2" xfId="43304"/>
    <cellStyle name="常规 9 2 3 6 2 5 2 3" xfId="32540"/>
    <cellStyle name="常规 9 2 3 6 2 5 3" xfId="16388"/>
    <cellStyle name="常规 9 2 3 6 2 5 3 2" xfId="37922"/>
    <cellStyle name="常规 9 2 3 6 2 5 4" xfId="27158"/>
    <cellStyle name="常规 9 2 3 6 2 6" xfId="7422"/>
    <cellStyle name="常规 9 2 3 6 2 6 2" xfId="18186"/>
    <cellStyle name="常规 9 2 3 6 2 6 2 2" xfId="39720"/>
    <cellStyle name="常规 9 2 3 6 2 6 3" xfId="28956"/>
    <cellStyle name="常规 9 2 3 6 2 7" xfId="12804"/>
    <cellStyle name="常规 9 2 3 6 2 7 2" xfId="34338"/>
    <cellStyle name="常规 9 2 3 6 2 8" xfId="23574"/>
    <cellStyle name="常规 9 2 3 6 3" xfId="2264"/>
    <cellStyle name="常规 9 2 3 6 3 2" xfId="3160"/>
    <cellStyle name="常规 9 2 3 6 3 2 2" xfId="4952"/>
    <cellStyle name="常规 9 2 3 6 3 2 2 2" xfId="10334"/>
    <cellStyle name="常规 9 2 3 6 3 2 2 2 2" xfId="21098"/>
    <cellStyle name="常规 9 2 3 6 3 2 2 2 2 2" xfId="42632"/>
    <cellStyle name="常规 9 2 3 6 3 2 2 2 3" xfId="31868"/>
    <cellStyle name="常规 9 2 3 6 3 2 2 3" xfId="15716"/>
    <cellStyle name="常规 9 2 3 6 3 2 2 3 2" xfId="37250"/>
    <cellStyle name="常规 9 2 3 6 3 2 2 4" xfId="26486"/>
    <cellStyle name="常规 9 2 3 6 3 2 3" xfId="6744"/>
    <cellStyle name="常规 9 2 3 6 3 2 3 2" xfId="12126"/>
    <cellStyle name="常规 9 2 3 6 3 2 3 2 2" xfId="22890"/>
    <cellStyle name="常规 9 2 3 6 3 2 3 2 2 2" xfId="44424"/>
    <cellStyle name="常规 9 2 3 6 3 2 3 2 3" xfId="33660"/>
    <cellStyle name="常规 9 2 3 6 3 2 3 3" xfId="17508"/>
    <cellStyle name="常规 9 2 3 6 3 2 3 3 2" xfId="39042"/>
    <cellStyle name="常规 9 2 3 6 3 2 3 4" xfId="28278"/>
    <cellStyle name="常规 9 2 3 6 3 2 4" xfId="8542"/>
    <cellStyle name="常规 9 2 3 6 3 2 4 2" xfId="19306"/>
    <cellStyle name="常规 9 2 3 6 3 2 4 2 2" xfId="40840"/>
    <cellStyle name="常规 9 2 3 6 3 2 4 3" xfId="30076"/>
    <cellStyle name="常规 9 2 3 6 3 2 5" xfId="13924"/>
    <cellStyle name="常规 9 2 3 6 3 2 5 2" xfId="35458"/>
    <cellStyle name="常规 9 2 3 6 3 2 6" xfId="24694"/>
    <cellStyle name="常规 9 2 3 6 3 3" xfId="4056"/>
    <cellStyle name="常规 9 2 3 6 3 3 2" xfId="9438"/>
    <cellStyle name="常规 9 2 3 6 3 3 2 2" xfId="20202"/>
    <cellStyle name="常规 9 2 3 6 3 3 2 2 2" xfId="41736"/>
    <cellStyle name="常规 9 2 3 6 3 3 2 3" xfId="30972"/>
    <cellStyle name="常规 9 2 3 6 3 3 3" xfId="14820"/>
    <cellStyle name="常规 9 2 3 6 3 3 3 2" xfId="36354"/>
    <cellStyle name="常规 9 2 3 6 3 3 4" xfId="25590"/>
    <cellStyle name="常规 9 2 3 6 3 4" xfId="5848"/>
    <cellStyle name="常规 9 2 3 6 3 4 2" xfId="11230"/>
    <cellStyle name="常规 9 2 3 6 3 4 2 2" xfId="21994"/>
    <cellStyle name="常规 9 2 3 6 3 4 2 2 2" xfId="43528"/>
    <cellStyle name="常规 9 2 3 6 3 4 2 3" xfId="32764"/>
    <cellStyle name="常规 9 2 3 6 3 4 3" xfId="16612"/>
    <cellStyle name="常规 9 2 3 6 3 4 3 2" xfId="38146"/>
    <cellStyle name="常规 9 2 3 6 3 4 4" xfId="27382"/>
    <cellStyle name="常规 9 2 3 6 3 5" xfId="7646"/>
    <cellStyle name="常规 9 2 3 6 3 5 2" xfId="18410"/>
    <cellStyle name="常规 9 2 3 6 3 5 2 2" xfId="39944"/>
    <cellStyle name="常规 9 2 3 6 3 5 3" xfId="29180"/>
    <cellStyle name="常规 9 2 3 6 3 6" xfId="13028"/>
    <cellStyle name="常规 9 2 3 6 3 6 2" xfId="34562"/>
    <cellStyle name="常规 9 2 3 6 3 7" xfId="23798"/>
    <cellStyle name="常规 9 2 3 6 4" xfId="2712"/>
    <cellStyle name="常规 9 2 3 6 4 2" xfId="4504"/>
    <cellStyle name="常规 9 2 3 6 4 2 2" xfId="9886"/>
    <cellStyle name="常规 9 2 3 6 4 2 2 2" xfId="20650"/>
    <cellStyle name="常规 9 2 3 6 4 2 2 2 2" xfId="42184"/>
    <cellStyle name="常规 9 2 3 6 4 2 2 3" xfId="31420"/>
    <cellStyle name="常规 9 2 3 6 4 2 3" xfId="15268"/>
    <cellStyle name="常规 9 2 3 6 4 2 3 2" xfId="36802"/>
    <cellStyle name="常规 9 2 3 6 4 2 4" xfId="26038"/>
    <cellStyle name="常规 9 2 3 6 4 3" xfId="6296"/>
    <cellStyle name="常规 9 2 3 6 4 3 2" xfId="11678"/>
    <cellStyle name="常规 9 2 3 6 4 3 2 2" xfId="22442"/>
    <cellStyle name="常规 9 2 3 6 4 3 2 2 2" xfId="43976"/>
    <cellStyle name="常规 9 2 3 6 4 3 2 3" xfId="33212"/>
    <cellStyle name="常规 9 2 3 6 4 3 3" xfId="17060"/>
    <cellStyle name="常规 9 2 3 6 4 3 3 2" xfId="38594"/>
    <cellStyle name="常规 9 2 3 6 4 3 4" xfId="27830"/>
    <cellStyle name="常规 9 2 3 6 4 4" xfId="8094"/>
    <cellStyle name="常规 9 2 3 6 4 4 2" xfId="18858"/>
    <cellStyle name="常规 9 2 3 6 4 4 2 2" xfId="40392"/>
    <cellStyle name="常规 9 2 3 6 4 4 3" xfId="29628"/>
    <cellStyle name="常规 9 2 3 6 4 5" xfId="13476"/>
    <cellStyle name="常规 9 2 3 6 4 5 2" xfId="35010"/>
    <cellStyle name="常规 9 2 3 6 4 6" xfId="24246"/>
    <cellStyle name="常规 9 2 3 6 5" xfId="3608"/>
    <cellStyle name="常规 9 2 3 6 5 2" xfId="8990"/>
    <cellStyle name="常规 9 2 3 6 5 2 2" xfId="19754"/>
    <cellStyle name="常规 9 2 3 6 5 2 2 2" xfId="41288"/>
    <cellStyle name="常规 9 2 3 6 5 2 3" xfId="30524"/>
    <cellStyle name="常规 9 2 3 6 5 3" xfId="14372"/>
    <cellStyle name="常规 9 2 3 6 5 3 2" xfId="35906"/>
    <cellStyle name="常规 9 2 3 6 5 4" xfId="25142"/>
    <cellStyle name="常规 9 2 3 6 6" xfId="5400"/>
    <cellStyle name="常规 9 2 3 6 6 2" xfId="10782"/>
    <cellStyle name="常规 9 2 3 6 6 2 2" xfId="21546"/>
    <cellStyle name="常规 9 2 3 6 6 2 2 2" xfId="43080"/>
    <cellStyle name="常规 9 2 3 6 6 2 3" xfId="32316"/>
    <cellStyle name="常规 9 2 3 6 6 3" xfId="16164"/>
    <cellStyle name="常规 9 2 3 6 6 3 2" xfId="37698"/>
    <cellStyle name="常规 9 2 3 6 6 4" xfId="26934"/>
    <cellStyle name="常规 9 2 3 6 7" xfId="7198"/>
    <cellStyle name="常规 9 2 3 6 7 2" xfId="17962"/>
    <cellStyle name="常规 9 2 3 6 7 2 2" xfId="39496"/>
    <cellStyle name="常规 9 2 3 6 7 3" xfId="28732"/>
    <cellStyle name="常规 9 2 3 6 8" xfId="12580"/>
    <cellStyle name="常规 9 2 3 6 8 2" xfId="34114"/>
    <cellStyle name="常规 9 2 3 6 9" xfId="23350"/>
    <cellStyle name="常规 9 2 3 7" xfId="1927"/>
    <cellStyle name="常规 9 2 3 7 2" xfId="2376"/>
    <cellStyle name="常规 9 2 3 7 2 2" xfId="3272"/>
    <cellStyle name="常规 9 2 3 7 2 2 2" xfId="5064"/>
    <cellStyle name="常规 9 2 3 7 2 2 2 2" xfId="10446"/>
    <cellStyle name="常规 9 2 3 7 2 2 2 2 2" xfId="21210"/>
    <cellStyle name="常规 9 2 3 7 2 2 2 2 2 2" xfId="42744"/>
    <cellStyle name="常规 9 2 3 7 2 2 2 2 3" xfId="31980"/>
    <cellStyle name="常规 9 2 3 7 2 2 2 3" xfId="15828"/>
    <cellStyle name="常规 9 2 3 7 2 2 2 3 2" xfId="37362"/>
    <cellStyle name="常规 9 2 3 7 2 2 2 4" xfId="26598"/>
    <cellStyle name="常规 9 2 3 7 2 2 3" xfId="6856"/>
    <cellStyle name="常规 9 2 3 7 2 2 3 2" xfId="12238"/>
    <cellStyle name="常规 9 2 3 7 2 2 3 2 2" xfId="23002"/>
    <cellStyle name="常规 9 2 3 7 2 2 3 2 2 2" xfId="44536"/>
    <cellStyle name="常规 9 2 3 7 2 2 3 2 3" xfId="33772"/>
    <cellStyle name="常规 9 2 3 7 2 2 3 3" xfId="17620"/>
    <cellStyle name="常规 9 2 3 7 2 2 3 3 2" xfId="39154"/>
    <cellStyle name="常规 9 2 3 7 2 2 3 4" xfId="28390"/>
    <cellStyle name="常规 9 2 3 7 2 2 4" xfId="8654"/>
    <cellStyle name="常规 9 2 3 7 2 2 4 2" xfId="19418"/>
    <cellStyle name="常规 9 2 3 7 2 2 4 2 2" xfId="40952"/>
    <cellStyle name="常规 9 2 3 7 2 2 4 3" xfId="30188"/>
    <cellStyle name="常规 9 2 3 7 2 2 5" xfId="14036"/>
    <cellStyle name="常规 9 2 3 7 2 2 5 2" xfId="35570"/>
    <cellStyle name="常规 9 2 3 7 2 2 6" xfId="24806"/>
    <cellStyle name="常规 9 2 3 7 2 3" xfId="4168"/>
    <cellStyle name="常规 9 2 3 7 2 3 2" xfId="9550"/>
    <cellStyle name="常规 9 2 3 7 2 3 2 2" xfId="20314"/>
    <cellStyle name="常规 9 2 3 7 2 3 2 2 2" xfId="41848"/>
    <cellStyle name="常规 9 2 3 7 2 3 2 3" xfId="31084"/>
    <cellStyle name="常规 9 2 3 7 2 3 3" xfId="14932"/>
    <cellStyle name="常规 9 2 3 7 2 3 3 2" xfId="36466"/>
    <cellStyle name="常规 9 2 3 7 2 3 4" xfId="25702"/>
    <cellStyle name="常规 9 2 3 7 2 4" xfId="5960"/>
    <cellStyle name="常规 9 2 3 7 2 4 2" xfId="11342"/>
    <cellStyle name="常规 9 2 3 7 2 4 2 2" xfId="22106"/>
    <cellStyle name="常规 9 2 3 7 2 4 2 2 2" xfId="43640"/>
    <cellStyle name="常规 9 2 3 7 2 4 2 3" xfId="32876"/>
    <cellStyle name="常规 9 2 3 7 2 4 3" xfId="16724"/>
    <cellStyle name="常规 9 2 3 7 2 4 3 2" xfId="38258"/>
    <cellStyle name="常规 9 2 3 7 2 4 4" xfId="27494"/>
    <cellStyle name="常规 9 2 3 7 2 5" xfId="7758"/>
    <cellStyle name="常规 9 2 3 7 2 5 2" xfId="18522"/>
    <cellStyle name="常规 9 2 3 7 2 5 2 2" xfId="40056"/>
    <cellStyle name="常规 9 2 3 7 2 5 3" xfId="29292"/>
    <cellStyle name="常规 9 2 3 7 2 6" xfId="13140"/>
    <cellStyle name="常规 9 2 3 7 2 6 2" xfId="34674"/>
    <cellStyle name="常规 9 2 3 7 2 7" xfId="23910"/>
    <cellStyle name="常规 9 2 3 7 3" xfId="2824"/>
    <cellStyle name="常规 9 2 3 7 3 2" xfId="4616"/>
    <cellStyle name="常规 9 2 3 7 3 2 2" xfId="9998"/>
    <cellStyle name="常规 9 2 3 7 3 2 2 2" xfId="20762"/>
    <cellStyle name="常规 9 2 3 7 3 2 2 2 2" xfId="42296"/>
    <cellStyle name="常规 9 2 3 7 3 2 2 3" xfId="31532"/>
    <cellStyle name="常规 9 2 3 7 3 2 3" xfId="15380"/>
    <cellStyle name="常规 9 2 3 7 3 2 3 2" xfId="36914"/>
    <cellStyle name="常规 9 2 3 7 3 2 4" xfId="26150"/>
    <cellStyle name="常规 9 2 3 7 3 3" xfId="6408"/>
    <cellStyle name="常规 9 2 3 7 3 3 2" xfId="11790"/>
    <cellStyle name="常规 9 2 3 7 3 3 2 2" xfId="22554"/>
    <cellStyle name="常规 9 2 3 7 3 3 2 2 2" xfId="44088"/>
    <cellStyle name="常规 9 2 3 7 3 3 2 3" xfId="33324"/>
    <cellStyle name="常规 9 2 3 7 3 3 3" xfId="17172"/>
    <cellStyle name="常规 9 2 3 7 3 3 3 2" xfId="38706"/>
    <cellStyle name="常规 9 2 3 7 3 3 4" xfId="27942"/>
    <cellStyle name="常规 9 2 3 7 3 4" xfId="8206"/>
    <cellStyle name="常规 9 2 3 7 3 4 2" xfId="18970"/>
    <cellStyle name="常规 9 2 3 7 3 4 2 2" xfId="40504"/>
    <cellStyle name="常规 9 2 3 7 3 4 3" xfId="29740"/>
    <cellStyle name="常规 9 2 3 7 3 5" xfId="13588"/>
    <cellStyle name="常规 9 2 3 7 3 5 2" xfId="35122"/>
    <cellStyle name="常规 9 2 3 7 3 6" xfId="24358"/>
    <cellStyle name="常规 9 2 3 7 4" xfId="3720"/>
    <cellStyle name="常规 9 2 3 7 4 2" xfId="9102"/>
    <cellStyle name="常规 9 2 3 7 4 2 2" xfId="19866"/>
    <cellStyle name="常规 9 2 3 7 4 2 2 2" xfId="41400"/>
    <cellStyle name="常规 9 2 3 7 4 2 3" xfId="30636"/>
    <cellStyle name="常规 9 2 3 7 4 3" xfId="14484"/>
    <cellStyle name="常规 9 2 3 7 4 3 2" xfId="36018"/>
    <cellStyle name="常规 9 2 3 7 4 4" xfId="25254"/>
    <cellStyle name="常规 9 2 3 7 5" xfId="5512"/>
    <cellStyle name="常规 9 2 3 7 5 2" xfId="10894"/>
    <cellStyle name="常规 9 2 3 7 5 2 2" xfId="21658"/>
    <cellStyle name="常规 9 2 3 7 5 2 2 2" xfId="43192"/>
    <cellStyle name="常规 9 2 3 7 5 2 3" xfId="32428"/>
    <cellStyle name="常规 9 2 3 7 5 3" xfId="16276"/>
    <cellStyle name="常规 9 2 3 7 5 3 2" xfId="37810"/>
    <cellStyle name="常规 9 2 3 7 5 4" xfId="27046"/>
    <cellStyle name="常规 9 2 3 7 6" xfId="7310"/>
    <cellStyle name="常规 9 2 3 7 6 2" xfId="18074"/>
    <cellStyle name="常规 9 2 3 7 6 2 2" xfId="39608"/>
    <cellStyle name="常规 9 2 3 7 6 3" xfId="28844"/>
    <cellStyle name="常规 9 2 3 7 7" xfId="12692"/>
    <cellStyle name="常规 9 2 3 7 7 2" xfId="34226"/>
    <cellStyle name="常规 9 2 3 7 8" xfId="23462"/>
    <cellStyle name="常规 9 2 3 8" xfId="2152"/>
    <cellStyle name="常规 9 2 3 8 2" xfId="3048"/>
    <cellStyle name="常规 9 2 3 8 2 2" xfId="4840"/>
    <cellStyle name="常规 9 2 3 8 2 2 2" xfId="10222"/>
    <cellStyle name="常规 9 2 3 8 2 2 2 2" xfId="20986"/>
    <cellStyle name="常规 9 2 3 8 2 2 2 2 2" xfId="42520"/>
    <cellStyle name="常规 9 2 3 8 2 2 2 3" xfId="31756"/>
    <cellStyle name="常规 9 2 3 8 2 2 3" xfId="15604"/>
    <cellStyle name="常规 9 2 3 8 2 2 3 2" xfId="37138"/>
    <cellStyle name="常规 9 2 3 8 2 2 4" xfId="26374"/>
    <cellStyle name="常规 9 2 3 8 2 3" xfId="6632"/>
    <cellStyle name="常规 9 2 3 8 2 3 2" xfId="12014"/>
    <cellStyle name="常规 9 2 3 8 2 3 2 2" xfId="22778"/>
    <cellStyle name="常规 9 2 3 8 2 3 2 2 2" xfId="44312"/>
    <cellStyle name="常规 9 2 3 8 2 3 2 3" xfId="33548"/>
    <cellStyle name="常规 9 2 3 8 2 3 3" xfId="17396"/>
    <cellStyle name="常规 9 2 3 8 2 3 3 2" xfId="38930"/>
    <cellStyle name="常规 9 2 3 8 2 3 4" xfId="28166"/>
    <cellStyle name="常规 9 2 3 8 2 4" xfId="8430"/>
    <cellStyle name="常规 9 2 3 8 2 4 2" xfId="19194"/>
    <cellStyle name="常规 9 2 3 8 2 4 2 2" xfId="40728"/>
    <cellStyle name="常规 9 2 3 8 2 4 3" xfId="29964"/>
    <cellStyle name="常规 9 2 3 8 2 5" xfId="13812"/>
    <cellStyle name="常规 9 2 3 8 2 5 2" xfId="35346"/>
    <cellStyle name="常规 9 2 3 8 2 6" xfId="24582"/>
    <cellStyle name="常规 9 2 3 8 3" xfId="3944"/>
    <cellStyle name="常规 9 2 3 8 3 2" xfId="9326"/>
    <cellStyle name="常规 9 2 3 8 3 2 2" xfId="20090"/>
    <cellStyle name="常规 9 2 3 8 3 2 2 2" xfId="41624"/>
    <cellStyle name="常规 9 2 3 8 3 2 3" xfId="30860"/>
    <cellStyle name="常规 9 2 3 8 3 3" xfId="14708"/>
    <cellStyle name="常规 9 2 3 8 3 3 2" xfId="36242"/>
    <cellStyle name="常规 9 2 3 8 3 4" xfId="25478"/>
    <cellStyle name="常规 9 2 3 8 4" xfId="5736"/>
    <cellStyle name="常规 9 2 3 8 4 2" xfId="11118"/>
    <cellStyle name="常规 9 2 3 8 4 2 2" xfId="21882"/>
    <cellStyle name="常规 9 2 3 8 4 2 2 2" xfId="43416"/>
    <cellStyle name="常规 9 2 3 8 4 2 3" xfId="32652"/>
    <cellStyle name="常规 9 2 3 8 4 3" xfId="16500"/>
    <cellStyle name="常规 9 2 3 8 4 3 2" xfId="38034"/>
    <cellStyle name="常规 9 2 3 8 4 4" xfId="27270"/>
    <cellStyle name="常规 9 2 3 8 5" xfId="7534"/>
    <cellStyle name="常规 9 2 3 8 5 2" xfId="18298"/>
    <cellStyle name="常规 9 2 3 8 5 2 2" xfId="39832"/>
    <cellStyle name="常规 9 2 3 8 5 3" xfId="29068"/>
    <cellStyle name="常规 9 2 3 8 6" xfId="12916"/>
    <cellStyle name="常规 9 2 3 8 6 2" xfId="34450"/>
    <cellStyle name="常规 9 2 3 8 7" xfId="23686"/>
    <cellStyle name="常规 9 2 3 9" xfId="2600"/>
    <cellStyle name="常规 9 2 3 9 2" xfId="4392"/>
    <cellStyle name="常规 9 2 3 9 2 2" xfId="9774"/>
    <cellStyle name="常规 9 2 3 9 2 2 2" xfId="20538"/>
    <cellStyle name="常规 9 2 3 9 2 2 2 2" xfId="42072"/>
    <cellStyle name="常规 9 2 3 9 2 2 3" xfId="31308"/>
    <cellStyle name="常规 9 2 3 9 2 3" xfId="15156"/>
    <cellStyle name="常规 9 2 3 9 2 3 2" xfId="36690"/>
    <cellStyle name="常规 9 2 3 9 2 4" xfId="25926"/>
    <cellStyle name="常规 9 2 3 9 3" xfId="6184"/>
    <cellStyle name="常规 9 2 3 9 3 2" xfId="11566"/>
    <cellStyle name="常规 9 2 3 9 3 2 2" xfId="22330"/>
    <cellStyle name="常规 9 2 3 9 3 2 2 2" xfId="43864"/>
    <cellStyle name="常规 9 2 3 9 3 2 3" xfId="33100"/>
    <cellStyle name="常规 9 2 3 9 3 3" xfId="16948"/>
    <cellStyle name="常规 9 2 3 9 3 3 2" xfId="38482"/>
    <cellStyle name="常规 9 2 3 9 3 4" xfId="27718"/>
    <cellStyle name="常规 9 2 3 9 4" xfId="7982"/>
    <cellStyle name="常规 9 2 3 9 4 2" xfId="18746"/>
    <cellStyle name="常规 9 2 3 9 4 2 2" xfId="40280"/>
    <cellStyle name="常规 9 2 3 9 4 3" xfId="29516"/>
    <cellStyle name="常规 9 2 3 9 5" xfId="13364"/>
    <cellStyle name="常规 9 2 3 9 5 2" xfId="34898"/>
    <cellStyle name="常规 9 2 3 9 6" xfId="24134"/>
    <cellStyle name="常规 9 2 30" xfId="44799"/>
    <cellStyle name="常规 9 2 31" xfId="44802"/>
    <cellStyle name="常规 9 2 32" xfId="44806"/>
    <cellStyle name="常规 9 2 33" xfId="44809"/>
    <cellStyle name="常规 9 2 34" xfId="44813"/>
    <cellStyle name="常规 9 2 35" xfId="44816"/>
    <cellStyle name="常规 9 2 36" xfId="44975"/>
    <cellStyle name="常规 9 2 37" xfId="44978"/>
    <cellStyle name="常规 9 2 38" xfId="45165"/>
    <cellStyle name="常规 9 2 4" xfId="1706"/>
    <cellStyle name="常规 9 2 4 10" xfId="5291"/>
    <cellStyle name="常规 9 2 4 10 2" xfId="10673"/>
    <cellStyle name="常规 9 2 4 10 2 2" xfId="21437"/>
    <cellStyle name="常规 9 2 4 10 2 2 2" xfId="42971"/>
    <cellStyle name="常规 9 2 4 10 2 3" xfId="32207"/>
    <cellStyle name="常规 9 2 4 10 3" xfId="16055"/>
    <cellStyle name="常规 9 2 4 10 3 2" xfId="37589"/>
    <cellStyle name="常规 9 2 4 10 4" xfId="26825"/>
    <cellStyle name="常规 9 2 4 11" xfId="7089"/>
    <cellStyle name="常规 9 2 4 11 2" xfId="17853"/>
    <cellStyle name="常规 9 2 4 11 2 2" xfId="39387"/>
    <cellStyle name="常规 9 2 4 11 3" xfId="28623"/>
    <cellStyle name="常规 9 2 4 12" xfId="12471"/>
    <cellStyle name="常规 9 2 4 12 2" xfId="34005"/>
    <cellStyle name="常规 9 2 4 13" xfId="23241"/>
    <cellStyle name="常规 9 2 4 2" xfId="1720"/>
    <cellStyle name="常规 9 2 4 2 10" xfId="7103"/>
    <cellStyle name="常规 9 2 4 2 10 2" xfId="17867"/>
    <cellStyle name="常规 9 2 4 2 10 2 2" xfId="39401"/>
    <cellStyle name="常规 9 2 4 2 10 3" xfId="28637"/>
    <cellStyle name="常规 9 2 4 2 11" xfId="12485"/>
    <cellStyle name="常规 9 2 4 2 11 2" xfId="34019"/>
    <cellStyle name="常规 9 2 4 2 12" xfId="23255"/>
    <cellStyle name="常规 9 2 4 2 2" xfId="1748"/>
    <cellStyle name="常规 9 2 4 2 2 10" xfId="12513"/>
    <cellStyle name="常规 9 2 4 2 2 10 2" xfId="34047"/>
    <cellStyle name="常规 9 2 4 2 2 11" xfId="23283"/>
    <cellStyle name="常规 9 2 4 2 2 2" xfId="1804"/>
    <cellStyle name="常规 9 2 4 2 2 2 10" xfId="23339"/>
    <cellStyle name="常规 9 2 4 2 2 2 2" xfId="1916"/>
    <cellStyle name="常规 9 2 4 2 2 2 2 2" xfId="2140"/>
    <cellStyle name="常规 9 2 4 2 2 2 2 2 2" xfId="2589"/>
    <cellStyle name="常规 9 2 4 2 2 2 2 2 2 2" xfId="3485"/>
    <cellStyle name="常规 9 2 4 2 2 2 2 2 2 2 2" xfId="5277"/>
    <cellStyle name="常规 9 2 4 2 2 2 2 2 2 2 2 2" xfId="10659"/>
    <cellStyle name="常规 9 2 4 2 2 2 2 2 2 2 2 2 2" xfId="21423"/>
    <cellStyle name="常规 9 2 4 2 2 2 2 2 2 2 2 2 2 2" xfId="42957"/>
    <cellStyle name="常规 9 2 4 2 2 2 2 2 2 2 2 2 3" xfId="32193"/>
    <cellStyle name="常规 9 2 4 2 2 2 2 2 2 2 2 3" xfId="16041"/>
    <cellStyle name="常规 9 2 4 2 2 2 2 2 2 2 2 3 2" xfId="37575"/>
    <cellStyle name="常规 9 2 4 2 2 2 2 2 2 2 2 4" xfId="26811"/>
    <cellStyle name="常规 9 2 4 2 2 2 2 2 2 2 3" xfId="7069"/>
    <cellStyle name="常规 9 2 4 2 2 2 2 2 2 2 3 2" xfId="12451"/>
    <cellStyle name="常规 9 2 4 2 2 2 2 2 2 2 3 2 2" xfId="23215"/>
    <cellStyle name="常规 9 2 4 2 2 2 2 2 2 2 3 2 2 2" xfId="44749"/>
    <cellStyle name="常规 9 2 4 2 2 2 2 2 2 2 3 2 3" xfId="33985"/>
    <cellStyle name="常规 9 2 4 2 2 2 2 2 2 2 3 3" xfId="17833"/>
    <cellStyle name="常规 9 2 4 2 2 2 2 2 2 2 3 3 2" xfId="39367"/>
    <cellStyle name="常规 9 2 4 2 2 2 2 2 2 2 3 4" xfId="28603"/>
    <cellStyle name="常规 9 2 4 2 2 2 2 2 2 2 4" xfId="8867"/>
    <cellStyle name="常规 9 2 4 2 2 2 2 2 2 2 4 2" xfId="19631"/>
    <cellStyle name="常规 9 2 4 2 2 2 2 2 2 2 4 2 2" xfId="41165"/>
    <cellStyle name="常规 9 2 4 2 2 2 2 2 2 2 4 3" xfId="30401"/>
    <cellStyle name="常规 9 2 4 2 2 2 2 2 2 2 5" xfId="14249"/>
    <cellStyle name="常规 9 2 4 2 2 2 2 2 2 2 5 2" xfId="35783"/>
    <cellStyle name="常规 9 2 4 2 2 2 2 2 2 2 6" xfId="25019"/>
    <cellStyle name="常规 9 2 4 2 2 2 2 2 2 3" xfId="4381"/>
    <cellStyle name="常规 9 2 4 2 2 2 2 2 2 3 2" xfId="9763"/>
    <cellStyle name="常规 9 2 4 2 2 2 2 2 2 3 2 2" xfId="20527"/>
    <cellStyle name="常规 9 2 4 2 2 2 2 2 2 3 2 2 2" xfId="42061"/>
    <cellStyle name="常规 9 2 4 2 2 2 2 2 2 3 2 3" xfId="31297"/>
    <cellStyle name="常规 9 2 4 2 2 2 2 2 2 3 3" xfId="15145"/>
    <cellStyle name="常规 9 2 4 2 2 2 2 2 2 3 3 2" xfId="36679"/>
    <cellStyle name="常规 9 2 4 2 2 2 2 2 2 3 4" xfId="25915"/>
    <cellStyle name="常规 9 2 4 2 2 2 2 2 2 4" xfId="6173"/>
    <cellStyle name="常规 9 2 4 2 2 2 2 2 2 4 2" xfId="11555"/>
    <cellStyle name="常规 9 2 4 2 2 2 2 2 2 4 2 2" xfId="22319"/>
    <cellStyle name="常规 9 2 4 2 2 2 2 2 2 4 2 2 2" xfId="43853"/>
    <cellStyle name="常规 9 2 4 2 2 2 2 2 2 4 2 3" xfId="33089"/>
    <cellStyle name="常规 9 2 4 2 2 2 2 2 2 4 3" xfId="16937"/>
    <cellStyle name="常规 9 2 4 2 2 2 2 2 2 4 3 2" xfId="38471"/>
    <cellStyle name="常规 9 2 4 2 2 2 2 2 2 4 4" xfId="27707"/>
    <cellStyle name="常规 9 2 4 2 2 2 2 2 2 5" xfId="7971"/>
    <cellStyle name="常规 9 2 4 2 2 2 2 2 2 5 2" xfId="18735"/>
    <cellStyle name="常规 9 2 4 2 2 2 2 2 2 5 2 2" xfId="40269"/>
    <cellStyle name="常规 9 2 4 2 2 2 2 2 2 5 3" xfId="29505"/>
    <cellStyle name="常规 9 2 4 2 2 2 2 2 2 6" xfId="13353"/>
    <cellStyle name="常规 9 2 4 2 2 2 2 2 2 6 2" xfId="34887"/>
    <cellStyle name="常规 9 2 4 2 2 2 2 2 2 7" xfId="24123"/>
    <cellStyle name="常规 9 2 4 2 2 2 2 2 3" xfId="3037"/>
    <cellStyle name="常规 9 2 4 2 2 2 2 2 3 2" xfId="4829"/>
    <cellStyle name="常规 9 2 4 2 2 2 2 2 3 2 2" xfId="10211"/>
    <cellStyle name="常规 9 2 4 2 2 2 2 2 3 2 2 2" xfId="20975"/>
    <cellStyle name="常规 9 2 4 2 2 2 2 2 3 2 2 2 2" xfId="42509"/>
    <cellStyle name="常规 9 2 4 2 2 2 2 2 3 2 2 3" xfId="31745"/>
    <cellStyle name="常规 9 2 4 2 2 2 2 2 3 2 3" xfId="15593"/>
    <cellStyle name="常规 9 2 4 2 2 2 2 2 3 2 3 2" xfId="37127"/>
    <cellStyle name="常规 9 2 4 2 2 2 2 2 3 2 4" xfId="26363"/>
    <cellStyle name="常规 9 2 4 2 2 2 2 2 3 3" xfId="6621"/>
    <cellStyle name="常规 9 2 4 2 2 2 2 2 3 3 2" xfId="12003"/>
    <cellStyle name="常规 9 2 4 2 2 2 2 2 3 3 2 2" xfId="22767"/>
    <cellStyle name="常规 9 2 4 2 2 2 2 2 3 3 2 2 2" xfId="44301"/>
    <cellStyle name="常规 9 2 4 2 2 2 2 2 3 3 2 3" xfId="33537"/>
    <cellStyle name="常规 9 2 4 2 2 2 2 2 3 3 3" xfId="17385"/>
    <cellStyle name="常规 9 2 4 2 2 2 2 2 3 3 3 2" xfId="38919"/>
    <cellStyle name="常规 9 2 4 2 2 2 2 2 3 3 4" xfId="28155"/>
    <cellStyle name="常规 9 2 4 2 2 2 2 2 3 4" xfId="8419"/>
    <cellStyle name="常规 9 2 4 2 2 2 2 2 3 4 2" xfId="19183"/>
    <cellStyle name="常规 9 2 4 2 2 2 2 2 3 4 2 2" xfId="40717"/>
    <cellStyle name="常规 9 2 4 2 2 2 2 2 3 4 3" xfId="29953"/>
    <cellStyle name="常规 9 2 4 2 2 2 2 2 3 5" xfId="13801"/>
    <cellStyle name="常规 9 2 4 2 2 2 2 2 3 5 2" xfId="35335"/>
    <cellStyle name="常规 9 2 4 2 2 2 2 2 3 6" xfId="24571"/>
    <cellStyle name="常规 9 2 4 2 2 2 2 2 4" xfId="3933"/>
    <cellStyle name="常规 9 2 4 2 2 2 2 2 4 2" xfId="9315"/>
    <cellStyle name="常规 9 2 4 2 2 2 2 2 4 2 2" xfId="20079"/>
    <cellStyle name="常规 9 2 4 2 2 2 2 2 4 2 2 2" xfId="41613"/>
    <cellStyle name="常规 9 2 4 2 2 2 2 2 4 2 3" xfId="30849"/>
    <cellStyle name="常规 9 2 4 2 2 2 2 2 4 3" xfId="14697"/>
    <cellStyle name="常规 9 2 4 2 2 2 2 2 4 3 2" xfId="36231"/>
    <cellStyle name="常规 9 2 4 2 2 2 2 2 4 4" xfId="25467"/>
    <cellStyle name="常规 9 2 4 2 2 2 2 2 5" xfId="5725"/>
    <cellStyle name="常规 9 2 4 2 2 2 2 2 5 2" xfId="11107"/>
    <cellStyle name="常规 9 2 4 2 2 2 2 2 5 2 2" xfId="21871"/>
    <cellStyle name="常规 9 2 4 2 2 2 2 2 5 2 2 2" xfId="43405"/>
    <cellStyle name="常规 9 2 4 2 2 2 2 2 5 2 3" xfId="32641"/>
    <cellStyle name="常规 9 2 4 2 2 2 2 2 5 3" xfId="16489"/>
    <cellStyle name="常规 9 2 4 2 2 2 2 2 5 3 2" xfId="38023"/>
    <cellStyle name="常规 9 2 4 2 2 2 2 2 5 4" xfId="27259"/>
    <cellStyle name="常规 9 2 4 2 2 2 2 2 6" xfId="7523"/>
    <cellStyle name="常规 9 2 4 2 2 2 2 2 6 2" xfId="18287"/>
    <cellStyle name="常规 9 2 4 2 2 2 2 2 6 2 2" xfId="39821"/>
    <cellStyle name="常规 9 2 4 2 2 2 2 2 6 3" xfId="29057"/>
    <cellStyle name="常规 9 2 4 2 2 2 2 2 7" xfId="12905"/>
    <cellStyle name="常规 9 2 4 2 2 2 2 2 7 2" xfId="34439"/>
    <cellStyle name="常规 9 2 4 2 2 2 2 2 8" xfId="23675"/>
    <cellStyle name="常规 9 2 4 2 2 2 2 3" xfId="2365"/>
    <cellStyle name="常规 9 2 4 2 2 2 2 3 2" xfId="3261"/>
    <cellStyle name="常规 9 2 4 2 2 2 2 3 2 2" xfId="5053"/>
    <cellStyle name="常规 9 2 4 2 2 2 2 3 2 2 2" xfId="10435"/>
    <cellStyle name="常规 9 2 4 2 2 2 2 3 2 2 2 2" xfId="21199"/>
    <cellStyle name="常规 9 2 4 2 2 2 2 3 2 2 2 2 2" xfId="42733"/>
    <cellStyle name="常规 9 2 4 2 2 2 2 3 2 2 2 3" xfId="31969"/>
    <cellStyle name="常规 9 2 4 2 2 2 2 3 2 2 3" xfId="15817"/>
    <cellStyle name="常规 9 2 4 2 2 2 2 3 2 2 3 2" xfId="37351"/>
    <cellStyle name="常规 9 2 4 2 2 2 2 3 2 2 4" xfId="26587"/>
    <cellStyle name="常规 9 2 4 2 2 2 2 3 2 3" xfId="6845"/>
    <cellStyle name="常规 9 2 4 2 2 2 2 3 2 3 2" xfId="12227"/>
    <cellStyle name="常规 9 2 4 2 2 2 2 3 2 3 2 2" xfId="22991"/>
    <cellStyle name="常规 9 2 4 2 2 2 2 3 2 3 2 2 2" xfId="44525"/>
    <cellStyle name="常规 9 2 4 2 2 2 2 3 2 3 2 3" xfId="33761"/>
    <cellStyle name="常规 9 2 4 2 2 2 2 3 2 3 3" xfId="17609"/>
    <cellStyle name="常规 9 2 4 2 2 2 2 3 2 3 3 2" xfId="39143"/>
    <cellStyle name="常规 9 2 4 2 2 2 2 3 2 3 4" xfId="28379"/>
    <cellStyle name="常规 9 2 4 2 2 2 2 3 2 4" xfId="8643"/>
    <cellStyle name="常规 9 2 4 2 2 2 2 3 2 4 2" xfId="19407"/>
    <cellStyle name="常规 9 2 4 2 2 2 2 3 2 4 2 2" xfId="40941"/>
    <cellStyle name="常规 9 2 4 2 2 2 2 3 2 4 3" xfId="30177"/>
    <cellStyle name="常规 9 2 4 2 2 2 2 3 2 5" xfId="14025"/>
    <cellStyle name="常规 9 2 4 2 2 2 2 3 2 5 2" xfId="35559"/>
    <cellStyle name="常规 9 2 4 2 2 2 2 3 2 6" xfId="24795"/>
    <cellStyle name="常规 9 2 4 2 2 2 2 3 3" xfId="4157"/>
    <cellStyle name="常规 9 2 4 2 2 2 2 3 3 2" xfId="9539"/>
    <cellStyle name="常规 9 2 4 2 2 2 2 3 3 2 2" xfId="20303"/>
    <cellStyle name="常规 9 2 4 2 2 2 2 3 3 2 2 2" xfId="41837"/>
    <cellStyle name="常规 9 2 4 2 2 2 2 3 3 2 3" xfId="31073"/>
    <cellStyle name="常规 9 2 4 2 2 2 2 3 3 3" xfId="14921"/>
    <cellStyle name="常规 9 2 4 2 2 2 2 3 3 3 2" xfId="36455"/>
    <cellStyle name="常规 9 2 4 2 2 2 2 3 3 4" xfId="25691"/>
    <cellStyle name="常规 9 2 4 2 2 2 2 3 4" xfId="5949"/>
    <cellStyle name="常规 9 2 4 2 2 2 2 3 4 2" xfId="11331"/>
    <cellStyle name="常规 9 2 4 2 2 2 2 3 4 2 2" xfId="22095"/>
    <cellStyle name="常规 9 2 4 2 2 2 2 3 4 2 2 2" xfId="43629"/>
    <cellStyle name="常规 9 2 4 2 2 2 2 3 4 2 3" xfId="32865"/>
    <cellStyle name="常规 9 2 4 2 2 2 2 3 4 3" xfId="16713"/>
    <cellStyle name="常规 9 2 4 2 2 2 2 3 4 3 2" xfId="38247"/>
    <cellStyle name="常规 9 2 4 2 2 2 2 3 4 4" xfId="27483"/>
    <cellStyle name="常规 9 2 4 2 2 2 2 3 5" xfId="7747"/>
    <cellStyle name="常规 9 2 4 2 2 2 2 3 5 2" xfId="18511"/>
    <cellStyle name="常规 9 2 4 2 2 2 2 3 5 2 2" xfId="40045"/>
    <cellStyle name="常规 9 2 4 2 2 2 2 3 5 3" xfId="29281"/>
    <cellStyle name="常规 9 2 4 2 2 2 2 3 6" xfId="13129"/>
    <cellStyle name="常规 9 2 4 2 2 2 2 3 6 2" xfId="34663"/>
    <cellStyle name="常规 9 2 4 2 2 2 2 3 7" xfId="23899"/>
    <cellStyle name="常规 9 2 4 2 2 2 2 4" xfId="2813"/>
    <cellStyle name="常规 9 2 4 2 2 2 2 4 2" xfId="4605"/>
    <cellStyle name="常规 9 2 4 2 2 2 2 4 2 2" xfId="9987"/>
    <cellStyle name="常规 9 2 4 2 2 2 2 4 2 2 2" xfId="20751"/>
    <cellStyle name="常规 9 2 4 2 2 2 2 4 2 2 2 2" xfId="42285"/>
    <cellStyle name="常规 9 2 4 2 2 2 2 4 2 2 3" xfId="31521"/>
    <cellStyle name="常规 9 2 4 2 2 2 2 4 2 3" xfId="15369"/>
    <cellStyle name="常规 9 2 4 2 2 2 2 4 2 3 2" xfId="36903"/>
    <cellStyle name="常规 9 2 4 2 2 2 2 4 2 4" xfId="26139"/>
    <cellStyle name="常规 9 2 4 2 2 2 2 4 3" xfId="6397"/>
    <cellStyle name="常规 9 2 4 2 2 2 2 4 3 2" xfId="11779"/>
    <cellStyle name="常规 9 2 4 2 2 2 2 4 3 2 2" xfId="22543"/>
    <cellStyle name="常规 9 2 4 2 2 2 2 4 3 2 2 2" xfId="44077"/>
    <cellStyle name="常规 9 2 4 2 2 2 2 4 3 2 3" xfId="33313"/>
    <cellStyle name="常规 9 2 4 2 2 2 2 4 3 3" xfId="17161"/>
    <cellStyle name="常规 9 2 4 2 2 2 2 4 3 3 2" xfId="38695"/>
    <cellStyle name="常规 9 2 4 2 2 2 2 4 3 4" xfId="27931"/>
    <cellStyle name="常规 9 2 4 2 2 2 2 4 4" xfId="8195"/>
    <cellStyle name="常规 9 2 4 2 2 2 2 4 4 2" xfId="18959"/>
    <cellStyle name="常规 9 2 4 2 2 2 2 4 4 2 2" xfId="40493"/>
    <cellStyle name="常规 9 2 4 2 2 2 2 4 4 3" xfId="29729"/>
    <cellStyle name="常规 9 2 4 2 2 2 2 4 5" xfId="13577"/>
    <cellStyle name="常规 9 2 4 2 2 2 2 4 5 2" xfId="35111"/>
    <cellStyle name="常规 9 2 4 2 2 2 2 4 6" xfId="24347"/>
    <cellStyle name="常规 9 2 4 2 2 2 2 5" xfId="3709"/>
    <cellStyle name="常规 9 2 4 2 2 2 2 5 2" xfId="9091"/>
    <cellStyle name="常规 9 2 4 2 2 2 2 5 2 2" xfId="19855"/>
    <cellStyle name="常规 9 2 4 2 2 2 2 5 2 2 2" xfId="41389"/>
    <cellStyle name="常规 9 2 4 2 2 2 2 5 2 3" xfId="30625"/>
    <cellStyle name="常规 9 2 4 2 2 2 2 5 3" xfId="14473"/>
    <cellStyle name="常规 9 2 4 2 2 2 2 5 3 2" xfId="36007"/>
    <cellStyle name="常规 9 2 4 2 2 2 2 5 4" xfId="25243"/>
    <cellStyle name="常规 9 2 4 2 2 2 2 6" xfId="5501"/>
    <cellStyle name="常规 9 2 4 2 2 2 2 6 2" xfId="10883"/>
    <cellStyle name="常规 9 2 4 2 2 2 2 6 2 2" xfId="21647"/>
    <cellStyle name="常规 9 2 4 2 2 2 2 6 2 2 2" xfId="43181"/>
    <cellStyle name="常规 9 2 4 2 2 2 2 6 2 3" xfId="32417"/>
    <cellStyle name="常规 9 2 4 2 2 2 2 6 3" xfId="16265"/>
    <cellStyle name="常规 9 2 4 2 2 2 2 6 3 2" xfId="37799"/>
    <cellStyle name="常规 9 2 4 2 2 2 2 6 4" xfId="27035"/>
    <cellStyle name="常规 9 2 4 2 2 2 2 7" xfId="7299"/>
    <cellStyle name="常规 9 2 4 2 2 2 2 7 2" xfId="18063"/>
    <cellStyle name="常规 9 2 4 2 2 2 2 7 2 2" xfId="39597"/>
    <cellStyle name="常规 9 2 4 2 2 2 2 7 3" xfId="28833"/>
    <cellStyle name="常规 9 2 4 2 2 2 2 8" xfId="12681"/>
    <cellStyle name="常规 9 2 4 2 2 2 2 8 2" xfId="34215"/>
    <cellStyle name="常规 9 2 4 2 2 2 2 9" xfId="23451"/>
    <cellStyle name="常规 9 2 4 2 2 2 3" xfId="2028"/>
    <cellStyle name="常规 9 2 4 2 2 2 3 2" xfId="2477"/>
    <cellStyle name="常规 9 2 4 2 2 2 3 2 2" xfId="3373"/>
    <cellStyle name="常规 9 2 4 2 2 2 3 2 2 2" xfId="5165"/>
    <cellStyle name="常规 9 2 4 2 2 2 3 2 2 2 2" xfId="10547"/>
    <cellStyle name="常规 9 2 4 2 2 2 3 2 2 2 2 2" xfId="21311"/>
    <cellStyle name="常规 9 2 4 2 2 2 3 2 2 2 2 2 2" xfId="42845"/>
    <cellStyle name="常规 9 2 4 2 2 2 3 2 2 2 2 3" xfId="32081"/>
    <cellStyle name="常规 9 2 4 2 2 2 3 2 2 2 3" xfId="15929"/>
    <cellStyle name="常规 9 2 4 2 2 2 3 2 2 2 3 2" xfId="37463"/>
    <cellStyle name="常规 9 2 4 2 2 2 3 2 2 2 4" xfId="26699"/>
    <cellStyle name="常规 9 2 4 2 2 2 3 2 2 3" xfId="6957"/>
    <cellStyle name="常规 9 2 4 2 2 2 3 2 2 3 2" xfId="12339"/>
    <cellStyle name="常规 9 2 4 2 2 2 3 2 2 3 2 2" xfId="23103"/>
    <cellStyle name="常规 9 2 4 2 2 2 3 2 2 3 2 2 2" xfId="44637"/>
    <cellStyle name="常规 9 2 4 2 2 2 3 2 2 3 2 3" xfId="33873"/>
    <cellStyle name="常规 9 2 4 2 2 2 3 2 2 3 3" xfId="17721"/>
    <cellStyle name="常规 9 2 4 2 2 2 3 2 2 3 3 2" xfId="39255"/>
    <cellStyle name="常规 9 2 4 2 2 2 3 2 2 3 4" xfId="28491"/>
    <cellStyle name="常规 9 2 4 2 2 2 3 2 2 4" xfId="8755"/>
    <cellStyle name="常规 9 2 4 2 2 2 3 2 2 4 2" xfId="19519"/>
    <cellStyle name="常规 9 2 4 2 2 2 3 2 2 4 2 2" xfId="41053"/>
    <cellStyle name="常规 9 2 4 2 2 2 3 2 2 4 3" xfId="30289"/>
    <cellStyle name="常规 9 2 4 2 2 2 3 2 2 5" xfId="14137"/>
    <cellStyle name="常规 9 2 4 2 2 2 3 2 2 5 2" xfId="35671"/>
    <cellStyle name="常规 9 2 4 2 2 2 3 2 2 6" xfId="24907"/>
    <cellStyle name="常规 9 2 4 2 2 2 3 2 3" xfId="4269"/>
    <cellStyle name="常规 9 2 4 2 2 2 3 2 3 2" xfId="9651"/>
    <cellStyle name="常规 9 2 4 2 2 2 3 2 3 2 2" xfId="20415"/>
    <cellStyle name="常规 9 2 4 2 2 2 3 2 3 2 2 2" xfId="41949"/>
    <cellStyle name="常规 9 2 4 2 2 2 3 2 3 2 3" xfId="31185"/>
    <cellStyle name="常规 9 2 4 2 2 2 3 2 3 3" xfId="15033"/>
    <cellStyle name="常规 9 2 4 2 2 2 3 2 3 3 2" xfId="36567"/>
    <cellStyle name="常规 9 2 4 2 2 2 3 2 3 4" xfId="25803"/>
    <cellStyle name="常规 9 2 4 2 2 2 3 2 4" xfId="6061"/>
    <cellStyle name="常规 9 2 4 2 2 2 3 2 4 2" xfId="11443"/>
    <cellStyle name="常规 9 2 4 2 2 2 3 2 4 2 2" xfId="22207"/>
    <cellStyle name="常规 9 2 4 2 2 2 3 2 4 2 2 2" xfId="43741"/>
    <cellStyle name="常规 9 2 4 2 2 2 3 2 4 2 3" xfId="32977"/>
    <cellStyle name="常规 9 2 4 2 2 2 3 2 4 3" xfId="16825"/>
    <cellStyle name="常规 9 2 4 2 2 2 3 2 4 3 2" xfId="38359"/>
    <cellStyle name="常规 9 2 4 2 2 2 3 2 4 4" xfId="27595"/>
    <cellStyle name="常规 9 2 4 2 2 2 3 2 5" xfId="7859"/>
    <cellStyle name="常规 9 2 4 2 2 2 3 2 5 2" xfId="18623"/>
    <cellStyle name="常规 9 2 4 2 2 2 3 2 5 2 2" xfId="40157"/>
    <cellStyle name="常规 9 2 4 2 2 2 3 2 5 3" xfId="29393"/>
    <cellStyle name="常规 9 2 4 2 2 2 3 2 6" xfId="13241"/>
    <cellStyle name="常规 9 2 4 2 2 2 3 2 6 2" xfId="34775"/>
    <cellStyle name="常规 9 2 4 2 2 2 3 2 7" xfId="24011"/>
    <cellStyle name="常规 9 2 4 2 2 2 3 3" xfId="2925"/>
    <cellStyle name="常规 9 2 4 2 2 2 3 3 2" xfId="4717"/>
    <cellStyle name="常规 9 2 4 2 2 2 3 3 2 2" xfId="10099"/>
    <cellStyle name="常规 9 2 4 2 2 2 3 3 2 2 2" xfId="20863"/>
    <cellStyle name="常规 9 2 4 2 2 2 3 3 2 2 2 2" xfId="42397"/>
    <cellStyle name="常规 9 2 4 2 2 2 3 3 2 2 3" xfId="31633"/>
    <cellStyle name="常规 9 2 4 2 2 2 3 3 2 3" xfId="15481"/>
    <cellStyle name="常规 9 2 4 2 2 2 3 3 2 3 2" xfId="37015"/>
    <cellStyle name="常规 9 2 4 2 2 2 3 3 2 4" xfId="26251"/>
    <cellStyle name="常规 9 2 4 2 2 2 3 3 3" xfId="6509"/>
    <cellStyle name="常规 9 2 4 2 2 2 3 3 3 2" xfId="11891"/>
    <cellStyle name="常规 9 2 4 2 2 2 3 3 3 2 2" xfId="22655"/>
    <cellStyle name="常规 9 2 4 2 2 2 3 3 3 2 2 2" xfId="44189"/>
    <cellStyle name="常规 9 2 4 2 2 2 3 3 3 2 3" xfId="33425"/>
    <cellStyle name="常规 9 2 4 2 2 2 3 3 3 3" xfId="17273"/>
    <cellStyle name="常规 9 2 4 2 2 2 3 3 3 3 2" xfId="38807"/>
    <cellStyle name="常规 9 2 4 2 2 2 3 3 3 4" xfId="28043"/>
    <cellStyle name="常规 9 2 4 2 2 2 3 3 4" xfId="8307"/>
    <cellStyle name="常规 9 2 4 2 2 2 3 3 4 2" xfId="19071"/>
    <cellStyle name="常规 9 2 4 2 2 2 3 3 4 2 2" xfId="40605"/>
    <cellStyle name="常规 9 2 4 2 2 2 3 3 4 3" xfId="29841"/>
    <cellStyle name="常规 9 2 4 2 2 2 3 3 5" xfId="13689"/>
    <cellStyle name="常规 9 2 4 2 2 2 3 3 5 2" xfId="35223"/>
    <cellStyle name="常规 9 2 4 2 2 2 3 3 6" xfId="24459"/>
    <cellStyle name="常规 9 2 4 2 2 2 3 4" xfId="3821"/>
    <cellStyle name="常规 9 2 4 2 2 2 3 4 2" xfId="9203"/>
    <cellStyle name="常规 9 2 4 2 2 2 3 4 2 2" xfId="19967"/>
    <cellStyle name="常规 9 2 4 2 2 2 3 4 2 2 2" xfId="41501"/>
    <cellStyle name="常规 9 2 4 2 2 2 3 4 2 3" xfId="30737"/>
    <cellStyle name="常规 9 2 4 2 2 2 3 4 3" xfId="14585"/>
    <cellStyle name="常规 9 2 4 2 2 2 3 4 3 2" xfId="36119"/>
    <cellStyle name="常规 9 2 4 2 2 2 3 4 4" xfId="25355"/>
    <cellStyle name="常规 9 2 4 2 2 2 3 5" xfId="5613"/>
    <cellStyle name="常规 9 2 4 2 2 2 3 5 2" xfId="10995"/>
    <cellStyle name="常规 9 2 4 2 2 2 3 5 2 2" xfId="21759"/>
    <cellStyle name="常规 9 2 4 2 2 2 3 5 2 2 2" xfId="43293"/>
    <cellStyle name="常规 9 2 4 2 2 2 3 5 2 3" xfId="32529"/>
    <cellStyle name="常规 9 2 4 2 2 2 3 5 3" xfId="16377"/>
    <cellStyle name="常规 9 2 4 2 2 2 3 5 3 2" xfId="37911"/>
    <cellStyle name="常规 9 2 4 2 2 2 3 5 4" xfId="27147"/>
    <cellStyle name="常规 9 2 4 2 2 2 3 6" xfId="7411"/>
    <cellStyle name="常规 9 2 4 2 2 2 3 6 2" xfId="18175"/>
    <cellStyle name="常规 9 2 4 2 2 2 3 6 2 2" xfId="39709"/>
    <cellStyle name="常规 9 2 4 2 2 2 3 6 3" xfId="28945"/>
    <cellStyle name="常规 9 2 4 2 2 2 3 7" xfId="12793"/>
    <cellStyle name="常规 9 2 4 2 2 2 3 7 2" xfId="34327"/>
    <cellStyle name="常规 9 2 4 2 2 2 3 8" xfId="23563"/>
    <cellStyle name="常规 9 2 4 2 2 2 4" xfId="2253"/>
    <cellStyle name="常规 9 2 4 2 2 2 4 2" xfId="3149"/>
    <cellStyle name="常规 9 2 4 2 2 2 4 2 2" xfId="4941"/>
    <cellStyle name="常规 9 2 4 2 2 2 4 2 2 2" xfId="10323"/>
    <cellStyle name="常规 9 2 4 2 2 2 4 2 2 2 2" xfId="21087"/>
    <cellStyle name="常规 9 2 4 2 2 2 4 2 2 2 2 2" xfId="42621"/>
    <cellStyle name="常规 9 2 4 2 2 2 4 2 2 2 3" xfId="31857"/>
    <cellStyle name="常规 9 2 4 2 2 2 4 2 2 3" xfId="15705"/>
    <cellStyle name="常规 9 2 4 2 2 2 4 2 2 3 2" xfId="37239"/>
    <cellStyle name="常规 9 2 4 2 2 2 4 2 2 4" xfId="26475"/>
    <cellStyle name="常规 9 2 4 2 2 2 4 2 3" xfId="6733"/>
    <cellStyle name="常规 9 2 4 2 2 2 4 2 3 2" xfId="12115"/>
    <cellStyle name="常规 9 2 4 2 2 2 4 2 3 2 2" xfId="22879"/>
    <cellStyle name="常规 9 2 4 2 2 2 4 2 3 2 2 2" xfId="44413"/>
    <cellStyle name="常规 9 2 4 2 2 2 4 2 3 2 3" xfId="33649"/>
    <cellStyle name="常规 9 2 4 2 2 2 4 2 3 3" xfId="17497"/>
    <cellStyle name="常规 9 2 4 2 2 2 4 2 3 3 2" xfId="39031"/>
    <cellStyle name="常规 9 2 4 2 2 2 4 2 3 4" xfId="28267"/>
    <cellStyle name="常规 9 2 4 2 2 2 4 2 4" xfId="8531"/>
    <cellStyle name="常规 9 2 4 2 2 2 4 2 4 2" xfId="19295"/>
    <cellStyle name="常规 9 2 4 2 2 2 4 2 4 2 2" xfId="40829"/>
    <cellStyle name="常规 9 2 4 2 2 2 4 2 4 3" xfId="30065"/>
    <cellStyle name="常规 9 2 4 2 2 2 4 2 5" xfId="13913"/>
    <cellStyle name="常规 9 2 4 2 2 2 4 2 5 2" xfId="35447"/>
    <cellStyle name="常规 9 2 4 2 2 2 4 2 6" xfId="24683"/>
    <cellStyle name="常规 9 2 4 2 2 2 4 3" xfId="4045"/>
    <cellStyle name="常规 9 2 4 2 2 2 4 3 2" xfId="9427"/>
    <cellStyle name="常规 9 2 4 2 2 2 4 3 2 2" xfId="20191"/>
    <cellStyle name="常规 9 2 4 2 2 2 4 3 2 2 2" xfId="41725"/>
    <cellStyle name="常规 9 2 4 2 2 2 4 3 2 3" xfId="30961"/>
    <cellStyle name="常规 9 2 4 2 2 2 4 3 3" xfId="14809"/>
    <cellStyle name="常规 9 2 4 2 2 2 4 3 3 2" xfId="36343"/>
    <cellStyle name="常规 9 2 4 2 2 2 4 3 4" xfId="25579"/>
    <cellStyle name="常规 9 2 4 2 2 2 4 4" xfId="5837"/>
    <cellStyle name="常规 9 2 4 2 2 2 4 4 2" xfId="11219"/>
    <cellStyle name="常规 9 2 4 2 2 2 4 4 2 2" xfId="21983"/>
    <cellStyle name="常规 9 2 4 2 2 2 4 4 2 2 2" xfId="43517"/>
    <cellStyle name="常规 9 2 4 2 2 2 4 4 2 3" xfId="32753"/>
    <cellStyle name="常规 9 2 4 2 2 2 4 4 3" xfId="16601"/>
    <cellStyle name="常规 9 2 4 2 2 2 4 4 3 2" xfId="38135"/>
    <cellStyle name="常规 9 2 4 2 2 2 4 4 4" xfId="27371"/>
    <cellStyle name="常规 9 2 4 2 2 2 4 5" xfId="7635"/>
    <cellStyle name="常规 9 2 4 2 2 2 4 5 2" xfId="18399"/>
    <cellStyle name="常规 9 2 4 2 2 2 4 5 2 2" xfId="39933"/>
    <cellStyle name="常规 9 2 4 2 2 2 4 5 3" xfId="29169"/>
    <cellStyle name="常规 9 2 4 2 2 2 4 6" xfId="13017"/>
    <cellStyle name="常规 9 2 4 2 2 2 4 6 2" xfId="34551"/>
    <cellStyle name="常规 9 2 4 2 2 2 4 7" xfId="23787"/>
    <cellStyle name="常规 9 2 4 2 2 2 5" xfId="2701"/>
    <cellStyle name="常规 9 2 4 2 2 2 5 2" xfId="4493"/>
    <cellStyle name="常规 9 2 4 2 2 2 5 2 2" xfId="9875"/>
    <cellStyle name="常规 9 2 4 2 2 2 5 2 2 2" xfId="20639"/>
    <cellStyle name="常规 9 2 4 2 2 2 5 2 2 2 2" xfId="42173"/>
    <cellStyle name="常规 9 2 4 2 2 2 5 2 2 3" xfId="31409"/>
    <cellStyle name="常规 9 2 4 2 2 2 5 2 3" xfId="15257"/>
    <cellStyle name="常规 9 2 4 2 2 2 5 2 3 2" xfId="36791"/>
    <cellStyle name="常规 9 2 4 2 2 2 5 2 4" xfId="26027"/>
    <cellStyle name="常规 9 2 4 2 2 2 5 3" xfId="6285"/>
    <cellStyle name="常规 9 2 4 2 2 2 5 3 2" xfId="11667"/>
    <cellStyle name="常规 9 2 4 2 2 2 5 3 2 2" xfId="22431"/>
    <cellStyle name="常规 9 2 4 2 2 2 5 3 2 2 2" xfId="43965"/>
    <cellStyle name="常规 9 2 4 2 2 2 5 3 2 3" xfId="33201"/>
    <cellStyle name="常规 9 2 4 2 2 2 5 3 3" xfId="17049"/>
    <cellStyle name="常规 9 2 4 2 2 2 5 3 3 2" xfId="38583"/>
    <cellStyle name="常规 9 2 4 2 2 2 5 3 4" xfId="27819"/>
    <cellStyle name="常规 9 2 4 2 2 2 5 4" xfId="8083"/>
    <cellStyle name="常规 9 2 4 2 2 2 5 4 2" xfId="18847"/>
    <cellStyle name="常规 9 2 4 2 2 2 5 4 2 2" xfId="40381"/>
    <cellStyle name="常规 9 2 4 2 2 2 5 4 3" xfId="29617"/>
    <cellStyle name="常规 9 2 4 2 2 2 5 5" xfId="13465"/>
    <cellStyle name="常规 9 2 4 2 2 2 5 5 2" xfId="34999"/>
    <cellStyle name="常规 9 2 4 2 2 2 5 6" xfId="24235"/>
    <cellStyle name="常规 9 2 4 2 2 2 6" xfId="3597"/>
    <cellStyle name="常规 9 2 4 2 2 2 6 2" xfId="8979"/>
    <cellStyle name="常规 9 2 4 2 2 2 6 2 2" xfId="19743"/>
    <cellStyle name="常规 9 2 4 2 2 2 6 2 2 2" xfId="41277"/>
    <cellStyle name="常规 9 2 4 2 2 2 6 2 3" xfId="30513"/>
    <cellStyle name="常规 9 2 4 2 2 2 6 3" xfId="14361"/>
    <cellStyle name="常规 9 2 4 2 2 2 6 3 2" xfId="35895"/>
    <cellStyle name="常规 9 2 4 2 2 2 6 4" xfId="25131"/>
    <cellStyle name="常规 9 2 4 2 2 2 7" xfId="5389"/>
    <cellStyle name="常规 9 2 4 2 2 2 7 2" xfId="10771"/>
    <cellStyle name="常规 9 2 4 2 2 2 7 2 2" xfId="21535"/>
    <cellStyle name="常规 9 2 4 2 2 2 7 2 2 2" xfId="43069"/>
    <cellStyle name="常规 9 2 4 2 2 2 7 2 3" xfId="32305"/>
    <cellStyle name="常规 9 2 4 2 2 2 7 3" xfId="16153"/>
    <cellStyle name="常规 9 2 4 2 2 2 7 3 2" xfId="37687"/>
    <cellStyle name="常规 9 2 4 2 2 2 7 4" xfId="26923"/>
    <cellStyle name="常规 9 2 4 2 2 2 8" xfId="7187"/>
    <cellStyle name="常规 9 2 4 2 2 2 8 2" xfId="17951"/>
    <cellStyle name="常规 9 2 4 2 2 2 8 2 2" xfId="39485"/>
    <cellStyle name="常规 9 2 4 2 2 2 8 3" xfId="28721"/>
    <cellStyle name="常规 9 2 4 2 2 2 9" xfId="12569"/>
    <cellStyle name="常规 9 2 4 2 2 2 9 2" xfId="34103"/>
    <cellStyle name="常规 9 2 4 2 2 3" xfId="1860"/>
    <cellStyle name="常规 9 2 4 2 2 3 2" xfId="2084"/>
    <cellStyle name="常规 9 2 4 2 2 3 2 2" xfId="2533"/>
    <cellStyle name="常规 9 2 4 2 2 3 2 2 2" xfId="3429"/>
    <cellStyle name="常规 9 2 4 2 2 3 2 2 2 2" xfId="5221"/>
    <cellStyle name="常规 9 2 4 2 2 3 2 2 2 2 2" xfId="10603"/>
    <cellStyle name="常规 9 2 4 2 2 3 2 2 2 2 2 2" xfId="21367"/>
    <cellStyle name="常规 9 2 4 2 2 3 2 2 2 2 2 2 2" xfId="42901"/>
    <cellStyle name="常规 9 2 4 2 2 3 2 2 2 2 2 3" xfId="32137"/>
    <cellStyle name="常规 9 2 4 2 2 3 2 2 2 2 3" xfId="15985"/>
    <cellStyle name="常规 9 2 4 2 2 3 2 2 2 2 3 2" xfId="37519"/>
    <cellStyle name="常规 9 2 4 2 2 3 2 2 2 2 4" xfId="26755"/>
    <cellStyle name="常规 9 2 4 2 2 3 2 2 2 3" xfId="7013"/>
    <cellStyle name="常规 9 2 4 2 2 3 2 2 2 3 2" xfId="12395"/>
    <cellStyle name="常规 9 2 4 2 2 3 2 2 2 3 2 2" xfId="23159"/>
    <cellStyle name="常规 9 2 4 2 2 3 2 2 2 3 2 2 2" xfId="44693"/>
    <cellStyle name="常规 9 2 4 2 2 3 2 2 2 3 2 3" xfId="33929"/>
    <cellStyle name="常规 9 2 4 2 2 3 2 2 2 3 3" xfId="17777"/>
    <cellStyle name="常规 9 2 4 2 2 3 2 2 2 3 3 2" xfId="39311"/>
    <cellStyle name="常规 9 2 4 2 2 3 2 2 2 3 4" xfId="28547"/>
    <cellStyle name="常规 9 2 4 2 2 3 2 2 2 4" xfId="8811"/>
    <cellStyle name="常规 9 2 4 2 2 3 2 2 2 4 2" xfId="19575"/>
    <cellStyle name="常规 9 2 4 2 2 3 2 2 2 4 2 2" xfId="41109"/>
    <cellStyle name="常规 9 2 4 2 2 3 2 2 2 4 3" xfId="30345"/>
    <cellStyle name="常规 9 2 4 2 2 3 2 2 2 5" xfId="14193"/>
    <cellStyle name="常规 9 2 4 2 2 3 2 2 2 5 2" xfId="35727"/>
    <cellStyle name="常规 9 2 4 2 2 3 2 2 2 6" xfId="24963"/>
    <cellStyle name="常规 9 2 4 2 2 3 2 2 3" xfId="4325"/>
    <cellStyle name="常规 9 2 4 2 2 3 2 2 3 2" xfId="9707"/>
    <cellStyle name="常规 9 2 4 2 2 3 2 2 3 2 2" xfId="20471"/>
    <cellStyle name="常规 9 2 4 2 2 3 2 2 3 2 2 2" xfId="42005"/>
    <cellStyle name="常规 9 2 4 2 2 3 2 2 3 2 3" xfId="31241"/>
    <cellStyle name="常规 9 2 4 2 2 3 2 2 3 3" xfId="15089"/>
    <cellStyle name="常规 9 2 4 2 2 3 2 2 3 3 2" xfId="36623"/>
    <cellStyle name="常规 9 2 4 2 2 3 2 2 3 4" xfId="25859"/>
    <cellStyle name="常规 9 2 4 2 2 3 2 2 4" xfId="6117"/>
    <cellStyle name="常规 9 2 4 2 2 3 2 2 4 2" xfId="11499"/>
    <cellStyle name="常规 9 2 4 2 2 3 2 2 4 2 2" xfId="22263"/>
    <cellStyle name="常规 9 2 4 2 2 3 2 2 4 2 2 2" xfId="43797"/>
    <cellStyle name="常规 9 2 4 2 2 3 2 2 4 2 3" xfId="33033"/>
    <cellStyle name="常规 9 2 4 2 2 3 2 2 4 3" xfId="16881"/>
    <cellStyle name="常规 9 2 4 2 2 3 2 2 4 3 2" xfId="38415"/>
    <cellStyle name="常规 9 2 4 2 2 3 2 2 4 4" xfId="27651"/>
    <cellStyle name="常规 9 2 4 2 2 3 2 2 5" xfId="7915"/>
    <cellStyle name="常规 9 2 4 2 2 3 2 2 5 2" xfId="18679"/>
    <cellStyle name="常规 9 2 4 2 2 3 2 2 5 2 2" xfId="40213"/>
    <cellStyle name="常规 9 2 4 2 2 3 2 2 5 3" xfId="29449"/>
    <cellStyle name="常规 9 2 4 2 2 3 2 2 6" xfId="13297"/>
    <cellStyle name="常规 9 2 4 2 2 3 2 2 6 2" xfId="34831"/>
    <cellStyle name="常规 9 2 4 2 2 3 2 2 7" xfId="24067"/>
    <cellStyle name="常规 9 2 4 2 2 3 2 3" xfId="2981"/>
    <cellStyle name="常规 9 2 4 2 2 3 2 3 2" xfId="4773"/>
    <cellStyle name="常规 9 2 4 2 2 3 2 3 2 2" xfId="10155"/>
    <cellStyle name="常规 9 2 4 2 2 3 2 3 2 2 2" xfId="20919"/>
    <cellStyle name="常规 9 2 4 2 2 3 2 3 2 2 2 2" xfId="42453"/>
    <cellStyle name="常规 9 2 4 2 2 3 2 3 2 2 3" xfId="31689"/>
    <cellStyle name="常规 9 2 4 2 2 3 2 3 2 3" xfId="15537"/>
    <cellStyle name="常规 9 2 4 2 2 3 2 3 2 3 2" xfId="37071"/>
    <cellStyle name="常规 9 2 4 2 2 3 2 3 2 4" xfId="26307"/>
    <cellStyle name="常规 9 2 4 2 2 3 2 3 3" xfId="6565"/>
    <cellStyle name="常规 9 2 4 2 2 3 2 3 3 2" xfId="11947"/>
    <cellStyle name="常规 9 2 4 2 2 3 2 3 3 2 2" xfId="22711"/>
    <cellStyle name="常规 9 2 4 2 2 3 2 3 3 2 2 2" xfId="44245"/>
    <cellStyle name="常规 9 2 4 2 2 3 2 3 3 2 3" xfId="33481"/>
    <cellStyle name="常规 9 2 4 2 2 3 2 3 3 3" xfId="17329"/>
    <cellStyle name="常规 9 2 4 2 2 3 2 3 3 3 2" xfId="38863"/>
    <cellStyle name="常规 9 2 4 2 2 3 2 3 3 4" xfId="28099"/>
    <cellStyle name="常规 9 2 4 2 2 3 2 3 4" xfId="8363"/>
    <cellStyle name="常规 9 2 4 2 2 3 2 3 4 2" xfId="19127"/>
    <cellStyle name="常规 9 2 4 2 2 3 2 3 4 2 2" xfId="40661"/>
    <cellStyle name="常规 9 2 4 2 2 3 2 3 4 3" xfId="29897"/>
    <cellStyle name="常规 9 2 4 2 2 3 2 3 5" xfId="13745"/>
    <cellStyle name="常规 9 2 4 2 2 3 2 3 5 2" xfId="35279"/>
    <cellStyle name="常规 9 2 4 2 2 3 2 3 6" xfId="24515"/>
    <cellStyle name="常规 9 2 4 2 2 3 2 4" xfId="3877"/>
    <cellStyle name="常规 9 2 4 2 2 3 2 4 2" xfId="9259"/>
    <cellStyle name="常规 9 2 4 2 2 3 2 4 2 2" xfId="20023"/>
    <cellStyle name="常规 9 2 4 2 2 3 2 4 2 2 2" xfId="41557"/>
    <cellStyle name="常规 9 2 4 2 2 3 2 4 2 3" xfId="30793"/>
    <cellStyle name="常规 9 2 4 2 2 3 2 4 3" xfId="14641"/>
    <cellStyle name="常规 9 2 4 2 2 3 2 4 3 2" xfId="36175"/>
    <cellStyle name="常规 9 2 4 2 2 3 2 4 4" xfId="25411"/>
    <cellStyle name="常规 9 2 4 2 2 3 2 5" xfId="5669"/>
    <cellStyle name="常规 9 2 4 2 2 3 2 5 2" xfId="11051"/>
    <cellStyle name="常规 9 2 4 2 2 3 2 5 2 2" xfId="21815"/>
    <cellStyle name="常规 9 2 4 2 2 3 2 5 2 2 2" xfId="43349"/>
    <cellStyle name="常规 9 2 4 2 2 3 2 5 2 3" xfId="32585"/>
    <cellStyle name="常规 9 2 4 2 2 3 2 5 3" xfId="16433"/>
    <cellStyle name="常规 9 2 4 2 2 3 2 5 3 2" xfId="37967"/>
    <cellStyle name="常规 9 2 4 2 2 3 2 5 4" xfId="27203"/>
    <cellStyle name="常规 9 2 4 2 2 3 2 6" xfId="7467"/>
    <cellStyle name="常规 9 2 4 2 2 3 2 6 2" xfId="18231"/>
    <cellStyle name="常规 9 2 4 2 2 3 2 6 2 2" xfId="39765"/>
    <cellStyle name="常规 9 2 4 2 2 3 2 6 3" xfId="29001"/>
    <cellStyle name="常规 9 2 4 2 2 3 2 7" xfId="12849"/>
    <cellStyle name="常规 9 2 4 2 2 3 2 7 2" xfId="34383"/>
    <cellStyle name="常规 9 2 4 2 2 3 2 8" xfId="23619"/>
    <cellStyle name="常规 9 2 4 2 2 3 3" xfId="2309"/>
    <cellStyle name="常规 9 2 4 2 2 3 3 2" xfId="3205"/>
    <cellStyle name="常规 9 2 4 2 2 3 3 2 2" xfId="4997"/>
    <cellStyle name="常规 9 2 4 2 2 3 3 2 2 2" xfId="10379"/>
    <cellStyle name="常规 9 2 4 2 2 3 3 2 2 2 2" xfId="21143"/>
    <cellStyle name="常规 9 2 4 2 2 3 3 2 2 2 2 2" xfId="42677"/>
    <cellStyle name="常规 9 2 4 2 2 3 3 2 2 2 3" xfId="31913"/>
    <cellStyle name="常规 9 2 4 2 2 3 3 2 2 3" xfId="15761"/>
    <cellStyle name="常规 9 2 4 2 2 3 3 2 2 3 2" xfId="37295"/>
    <cellStyle name="常规 9 2 4 2 2 3 3 2 2 4" xfId="26531"/>
    <cellStyle name="常规 9 2 4 2 2 3 3 2 3" xfId="6789"/>
    <cellStyle name="常规 9 2 4 2 2 3 3 2 3 2" xfId="12171"/>
    <cellStyle name="常规 9 2 4 2 2 3 3 2 3 2 2" xfId="22935"/>
    <cellStyle name="常规 9 2 4 2 2 3 3 2 3 2 2 2" xfId="44469"/>
    <cellStyle name="常规 9 2 4 2 2 3 3 2 3 2 3" xfId="33705"/>
    <cellStyle name="常规 9 2 4 2 2 3 3 2 3 3" xfId="17553"/>
    <cellStyle name="常规 9 2 4 2 2 3 3 2 3 3 2" xfId="39087"/>
    <cellStyle name="常规 9 2 4 2 2 3 3 2 3 4" xfId="28323"/>
    <cellStyle name="常规 9 2 4 2 2 3 3 2 4" xfId="8587"/>
    <cellStyle name="常规 9 2 4 2 2 3 3 2 4 2" xfId="19351"/>
    <cellStyle name="常规 9 2 4 2 2 3 3 2 4 2 2" xfId="40885"/>
    <cellStyle name="常规 9 2 4 2 2 3 3 2 4 3" xfId="30121"/>
    <cellStyle name="常规 9 2 4 2 2 3 3 2 5" xfId="13969"/>
    <cellStyle name="常规 9 2 4 2 2 3 3 2 5 2" xfId="35503"/>
    <cellStyle name="常规 9 2 4 2 2 3 3 2 6" xfId="24739"/>
    <cellStyle name="常规 9 2 4 2 2 3 3 3" xfId="4101"/>
    <cellStyle name="常规 9 2 4 2 2 3 3 3 2" xfId="9483"/>
    <cellStyle name="常规 9 2 4 2 2 3 3 3 2 2" xfId="20247"/>
    <cellStyle name="常规 9 2 4 2 2 3 3 3 2 2 2" xfId="41781"/>
    <cellStyle name="常规 9 2 4 2 2 3 3 3 2 3" xfId="31017"/>
    <cellStyle name="常规 9 2 4 2 2 3 3 3 3" xfId="14865"/>
    <cellStyle name="常规 9 2 4 2 2 3 3 3 3 2" xfId="36399"/>
    <cellStyle name="常规 9 2 4 2 2 3 3 3 4" xfId="25635"/>
    <cellStyle name="常规 9 2 4 2 2 3 3 4" xfId="5893"/>
    <cellStyle name="常规 9 2 4 2 2 3 3 4 2" xfId="11275"/>
    <cellStyle name="常规 9 2 4 2 2 3 3 4 2 2" xfId="22039"/>
    <cellStyle name="常规 9 2 4 2 2 3 3 4 2 2 2" xfId="43573"/>
    <cellStyle name="常规 9 2 4 2 2 3 3 4 2 3" xfId="32809"/>
    <cellStyle name="常规 9 2 4 2 2 3 3 4 3" xfId="16657"/>
    <cellStyle name="常规 9 2 4 2 2 3 3 4 3 2" xfId="38191"/>
    <cellStyle name="常规 9 2 4 2 2 3 3 4 4" xfId="27427"/>
    <cellStyle name="常规 9 2 4 2 2 3 3 5" xfId="7691"/>
    <cellStyle name="常规 9 2 4 2 2 3 3 5 2" xfId="18455"/>
    <cellStyle name="常规 9 2 4 2 2 3 3 5 2 2" xfId="39989"/>
    <cellStyle name="常规 9 2 4 2 2 3 3 5 3" xfId="29225"/>
    <cellStyle name="常规 9 2 4 2 2 3 3 6" xfId="13073"/>
    <cellStyle name="常规 9 2 4 2 2 3 3 6 2" xfId="34607"/>
    <cellStyle name="常规 9 2 4 2 2 3 3 7" xfId="23843"/>
    <cellStyle name="常规 9 2 4 2 2 3 4" xfId="2757"/>
    <cellStyle name="常规 9 2 4 2 2 3 4 2" xfId="4549"/>
    <cellStyle name="常规 9 2 4 2 2 3 4 2 2" xfId="9931"/>
    <cellStyle name="常规 9 2 4 2 2 3 4 2 2 2" xfId="20695"/>
    <cellStyle name="常规 9 2 4 2 2 3 4 2 2 2 2" xfId="42229"/>
    <cellStyle name="常规 9 2 4 2 2 3 4 2 2 3" xfId="31465"/>
    <cellStyle name="常规 9 2 4 2 2 3 4 2 3" xfId="15313"/>
    <cellStyle name="常规 9 2 4 2 2 3 4 2 3 2" xfId="36847"/>
    <cellStyle name="常规 9 2 4 2 2 3 4 2 4" xfId="26083"/>
    <cellStyle name="常规 9 2 4 2 2 3 4 3" xfId="6341"/>
    <cellStyle name="常规 9 2 4 2 2 3 4 3 2" xfId="11723"/>
    <cellStyle name="常规 9 2 4 2 2 3 4 3 2 2" xfId="22487"/>
    <cellStyle name="常规 9 2 4 2 2 3 4 3 2 2 2" xfId="44021"/>
    <cellStyle name="常规 9 2 4 2 2 3 4 3 2 3" xfId="33257"/>
    <cellStyle name="常规 9 2 4 2 2 3 4 3 3" xfId="17105"/>
    <cellStyle name="常规 9 2 4 2 2 3 4 3 3 2" xfId="38639"/>
    <cellStyle name="常规 9 2 4 2 2 3 4 3 4" xfId="27875"/>
    <cellStyle name="常规 9 2 4 2 2 3 4 4" xfId="8139"/>
    <cellStyle name="常规 9 2 4 2 2 3 4 4 2" xfId="18903"/>
    <cellStyle name="常规 9 2 4 2 2 3 4 4 2 2" xfId="40437"/>
    <cellStyle name="常规 9 2 4 2 2 3 4 4 3" xfId="29673"/>
    <cellStyle name="常规 9 2 4 2 2 3 4 5" xfId="13521"/>
    <cellStyle name="常规 9 2 4 2 2 3 4 5 2" xfId="35055"/>
    <cellStyle name="常规 9 2 4 2 2 3 4 6" xfId="24291"/>
    <cellStyle name="常规 9 2 4 2 2 3 5" xfId="3653"/>
    <cellStyle name="常规 9 2 4 2 2 3 5 2" xfId="9035"/>
    <cellStyle name="常规 9 2 4 2 2 3 5 2 2" xfId="19799"/>
    <cellStyle name="常规 9 2 4 2 2 3 5 2 2 2" xfId="41333"/>
    <cellStyle name="常规 9 2 4 2 2 3 5 2 3" xfId="30569"/>
    <cellStyle name="常规 9 2 4 2 2 3 5 3" xfId="14417"/>
    <cellStyle name="常规 9 2 4 2 2 3 5 3 2" xfId="35951"/>
    <cellStyle name="常规 9 2 4 2 2 3 5 4" xfId="25187"/>
    <cellStyle name="常规 9 2 4 2 2 3 6" xfId="5445"/>
    <cellStyle name="常规 9 2 4 2 2 3 6 2" xfId="10827"/>
    <cellStyle name="常规 9 2 4 2 2 3 6 2 2" xfId="21591"/>
    <cellStyle name="常规 9 2 4 2 2 3 6 2 2 2" xfId="43125"/>
    <cellStyle name="常规 9 2 4 2 2 3 6 2 3" xfId="32361"/>
    <cellStyle name="常规 9 2 4 2 2 3 6 3" xfId="16209"/>
    <cellStyle name="常规 9 2 4 2 2 3 6 3 2" xfId="37743"/>
    <cellStyle name="常规 9 2 4 2 2 3 6 4" xfId="26979"/>
    <cellStyle name="常规 9 2 4 2 2 3 7" xfId="7243"/>
    <cellStyle name="常规 9 2 4 2 2 3 7 2" xfId="18007"/>
    <cellStyle name="常规 9 2 4 2 2 3 7 2 2" xfId="39541"/>
    <cellStyle name="常规 9 2 4 2 2 3 7 3" xfId="28777"/>
    <cellStyle name="常规 9 2 4 2 2 3 8" xfId="12625"/>
    <cellStyle name="常规 9 2 4 2 2 3 8 2" xfId="34159"/>
    <cellStyle name="常规 9 2 4 2 2 3 9" xfId="23395"/>
    <cellStyle name="常规 9 2 4 2 2 4" xfId="1972"/>
    <cellStyle name="常规 9 2 4 2 2 4 2" xfId="2421"/>
    <cellStyle name="常规 9 2 4 2 2 4 2 2" xfId="3317"/>
    <cellStyle name="常规 9 2 4 2 2 4 2 2 2" xfId="5109"/>
    <cellStyle name="常规 9 2 4 2 2 4 2 2 2 2" xfId="10491"/>
    <cellStyle name="常规 9 2 4 2 2 4 2 2 2 2 2" xfId="21255"/>
    <cellStyle name="常规 9 2 4 2 2 4 2 2 2 2 2 2" xfId="42789"/>
    <cellStyle name="常规 9 2 4 2 2 4 2 2 2 2 3" xfId="32025"/>
    <cellStyle name="常规 9 2 4 2 2 4 2 2 2 3" xfId="15873"/>
    <cellStyle name="常规 9 2 4 2 2 4 2 2 2 3 2" xfId="37407"/>
    <cellStyle name="常规 9 2 4 2 2 4 2 2 2 4" xfId="26643"/>
    <cellStyle name="常规 9 2 4 2 2 4 2 2 3" xfId="6901"/>
    <cellStyle name="常规 9 2 4 2 2 4 2 2 3 2" xfId="12283"/>
    <cellStyle name="常规 9 2 4 2 2 4 2 2 3 2 2" xfId="23047"/>
    <cellStyle name="常规 9 2 4 2 2 4 2 2 3 2 2 2" xfId="44581"/>
    <cellStyle name="常规 9 2 4 2 2 4 2 2 3 2 3" xfId="33817"/>
    <cellStyle name="常规 9 2 4 2 2 4 2 2 3 3" xfId="17665"/>
    <cellStyle name="常规 9 2 4 2 2 4 2 2 3 3 2" xfId="39199"/>
    <cellStyle name="常规 9 2 4 2 2 4 2 2 3 4" xfId="28435"/>
    <cellStyle name="常规 9 2 4 2 2 4 2 2 4" xfId="8699"/>
    <cellStyle name="常规 9 2 4 2 2 4 2 2 4 2" xfId="19463"/>
    <cellStyle name="常规 9 2 4 2 2 4 2 2 4 2 2" xfId="40997"/>
    <cellStyle name="常规 9 2 4 2 2 4 2 2 4 3" xfId="30233"/>
    <cellStyle name="常规 9 2 4 2 2 4 2 2 5" xfId="14081"/>
    <cellStyle name="常规 9 2 4 2 2 4 2 2 5 2" xfId="35615"/>
    <cellStyle name="常规 9 2 4 2 2 4 2 2 6" xfId="24851"/>
    <cellStyle name="常规 9 2 4 2 2 4 2 3" xfId="4213"/>
    <cellStyle name="常规 9 2 4 2 2 4 2 3 2" xfId="9595"/>
    <cellStyle name="常规 9 2 4 2 2 4 2 3 2 2" xfId="20359"/>
    <cellStyle name="常规 9 2 4 2 2 4 2 3 2 2 2" xfId="41893"/>
    <cellStyle name="常规 9 2 4 2 2 4 2 3 2 3" xfId="31129"/>
    <cellStyle name="常规 9 2 4 2 2 4 2 3 3" xfId="14977"/>
    <cellStyle name="常规 9 2 4 2 2 4 2 3 3 2" xfId="36511"/>
    <cellStyle name="常规 9 2 4 2 2 4 2 3 4" xfId="25747"/>
    <cellStyle name="常规 9 2 4 2 2 4 2 4" xfId="6005"/>
    <cellStyle name="常规 9 2 4 2 2 4 2 4 2" xfId="11387"/>
    <cellStyle name="常规 9 2 4 2 2 4 2 4 2 2" xfId="22151"/>
    <cellStyle name="常规 9 2 4 2 2 4 2 4 2 2 2" xfId="43685"/>
    <cellStyle name="常规 9 2 4 2 2 4 2 4 2 3" xfId="32921"/>
    <cellStyle name="常规 9 2 4 2 2 4 2 4 3" xfId="16769"/>
    <cellStyle name="常规 9 2 4 2 2 4 2 4 3 2" xfId="38303"/>
    <cellStyle name="常规 9 2 4 2 2 4 2 4 4" xfId="27539"/>
    <cellStyle name="常规 9 2 4 2 2 4 2 5" xfId="7803"/>
    <cellStyle name="常规 9 2 4 2 2 4 2 5 2" xfId="18567"/>
    <cellStyle name="常规 9 2 4 2 2 4 2 5 2 2" xfId="40101"/>
    <cellStyle name="常规 9 2 4 2 2 4 2 5 3" xfId="29337"/>
    <cellStyle name="常规 9 2 4 2 2 4 2 6" xfId="13185"/>
    <cellStyle name="常规 9 2 4 2 2 4 2 6 2" xfId="34719"/>
    <cellStyle name="常规 9 2 4 2 2 4 2 7" xfId="23955"/>
    <cellStyle name="常规 9 2 4 2 2 4 3" xfId="2869"/>
    <cellStyle name="常规 9 2 4 2 2 4 3 2" xfId="4661"/>
    <cellStyle name="常规 9 2 4 2 2 4 3 2 2" xfId="10043"/>
    <cellStyle name="常规 9 2 4 2 2 4 3 2 2 2" xfId="20807"/>
    <cellStyle name="常规 9 2 4 2 2 4 3 2 2 2 2" xfId="42341"/>
    <cellStyle name="常规 9 2 4 2 2 4 3 2 2 3" xfId="31577"/>
    <cellStyle name="常规 9 2 4 2 2 4 3 2 3" xfId="15425"/>
    <cellStyle name="常规 9 2 4 2 2 4 3 2 3 2" xfId="36959"/>
    <cellStyle name="常规 9 2 4 2 2 4 3 2 4" xfId="26195"/>
    <cellStyle name="常规 9 2 4 2 2 4 3 3" xfId="6453"/>
    <cellStyle name="常规 9 2 4 2 2 4 3 3 2" xfId="11835"/>
    <cellStyle name="常规 9 2 4 2 2 4 3 3 2 2" xfId="22599"/>
    <cellStyle name="常规 9 2 4 2 2 4 3 3 2 2 2" xfId="44133"/>
    <cellStyle name="常规 9 2 4 2 2 4 3 3 2 3" xfId="33369"/>
    <cellStyle name="常规 9 2 4 2 2 4 3 3 3" xfId="17217"/>
    <cellStyle name="常规 9 2 4 2 2 4 3 3 3 2" xfId="38751"/>
    <cellStyle name="常规 9 2 4 2 2 4 3 3 4" xfId="27987"/>
    <cellStyle name="常规 9 2 4 2 2 4 3 4" xfId="8251"/>
    <cellStyle name="常规 9 2 4 2 2 4 3 4 2" xfId="19015"/>
    <cellStyle name="常规 9 2 4 2 2 4 3 4 2 2" xfId="40549"/>
    <cellStyle name="常规 9 2 4 2 2 4 3 4 3" xfId="29785"/>
    <cellStyle name="常规 9 2 4 2 2 4 3 5" xfId="13633"/>
    <cellStyle name="常规 9 2 4 2 2 4 3 5 2" xfId="35167"/>
    <cellStyle name="常规 9 2 4 2 2 4 3 6" xfId="24403"/>
    <cellStyle name="常规 9 2 4 2 2 4 4" xfId="3765"/>
    <cellStyle name="常规 9 2 4 2 2 4 4 2" xfId="9147"/>
    <cellStyle name="常规 9 2 4 2 2 4 4 2 2" xfId="19911"/>
    <cellStyle name="常规 9 2 4 2 2 4 4 2 2 2" xfId="41445"/>
    <cellStyle name="常规 9 2 4 2 2 4 4 2 3" xfId="30681"/>
    <cellStyle name="常规 9 2 4 2 2 4 4 3" xfId="14529"/>
    <cellStyle name="常规 9 2 4 2 2 4 4 3 2" xfId="36063"/>
    <cellStyle name="常规 9 2 4 2 2 4 4 4" xfId="25299"/>
    <cellStyle name="常规 9 2 4 2 2 4 5" xfId="5557"/>
    <cellStyle name="常规 9 2 4 2 2 4 5 2" xfId="10939"/>
    <cellStyle name="常规 9 2 4 2 2 4 5 2 2" xfId="21703"/>
    <cellStyle name="常规 9 2 4 2 2 4 5 2 2 2" xfId="43237"/>
    <cellStyle name="常规 9 2 4 2 2 4 5 2 3" xfId="32473"/>
    <cellStyle name="常规 9 2 4 2 2 4 5 3" xfId="16321"/>
    <cellStyle name="常规 9 2 4 2 2 4 5 3 2" xfId="37855"/>
    <cellStyle name="常规 9 2 4 2 2 4 5 4" xfId="27091"/>
    <cellStyle name="常规 9 2 4 2 2 4 6" xfId="7355"/>
    <cellStyle name="常规 9 2 4 2 2 4 6 2" xfId="18119"/>
    <cellStyle name="常规 9 2 4 2 2 4 6 2 2" xfId="39653"/>
    <cellStyle name="常规 9 2 4 2 2 4 6 3" xfId="28889"/>
    <cellStyle name="常规 9 2 4 2 2 4 7" xfId="12737"/>
    <cellStyle name="常规 9 2 4 2 2 4 7 2" xfId="34271"/>
    <cellStyle name="常规 9 2 4 2 2 4 8" xfId="23507"/>
    <cellStyle name="常规 9 2 4 2 2 5" xfId="2197"/>
    <cellStyle name="常规 9 2 4 2 2 5 2" xfId="3093"/>
    <cellStyle name="常规 9 2 4 2 2 5 2 2" xfId="4885"/>
    <cellStyle name="常规 9 2 4 2 2 5 2 2 2" xfId="10267"/>
    <cellStyle name="常规 9 2 4 2 2 5 2 2 2 2" xfId="21031"/>
    <cellStyle name="常规 9 2 4 2 2 5 2 2 2 2 2" xfId="42565"/>
    <cellStyle name="常规 9 2 4 2 2 5 2 2 2 3" xfId="31801"/>
    <cellStyle name="常规 9 2 4 2 2 5 2 2 3" xfId="15649"/>
    <cellStyle name="常规 9 2 4 2 2 5 2 2 3 2" xfId="37183"/>
    <cellStyle name="常规 9 2 4 2 2 5 2 2 4" xfId="26419"/>
    <cellStyle name="常规 9 2 4 2 2 5 2 3" xfId="6677"/>
    <cellStyle name="常规 9 2 4 2 2 5 2 3 2" xfId="12059"/>
    <cellStyle name="常规 9 2 4 2 2 5 2 3 2 2" xfId="22823"/>
    <cellStyle name="常规 9 2 4 2 2 5 2 3 2 2 2" xfId="44357"/>
    <cellStyle name="常规 9 2 4 2 2 5 2 3 2 3" xfId="33593"/>
    <cellStyle name="常规 9 2 4 2 2 5 2 3 3" xfId="17441"/>
    <cellStyle name="常规 9 2 4 2 2 5 2 3 3 2" xfId="38975"/>
    <cellStyle name="常规 9 2 4 2 2 5 2 3 4" xfId="28211"/>
    <cellStyle name="常规 9 2 4 2 2 5 2 4" xfId="8475"/>
    <cellStyle name="常规 9 2 4 2 2 5 2 4 2" xfId="19239"/>
    <cellStyle name="常规 9 2 4 2 2 5 2 4 2 2" xfId="40773"/>
    <cellStyle name="常规 9 2 4 2 2 5 2 4 3" xfId="30009"/>
    <cellStyle name="常规 9 2 4 2 2 5 2 5" xfId="13857"/>
    <cellStyle name="常规 9 2 4 2 2 5 2 5 2" xfId="35391"/>
    <cellStyle name="常规 9 2 4 2 2 5 2 6" xfId="24627"/>
    <cellStyle name="常规 9 2 4 2 2 5 3" xfId="3989"/>
    <cellStyle name="常规 9 2 4 2 2 5 3 2" xfId="9371"/>
    <cellStyle name="常规 9 2 4 2 2 5 3 2 2" xfId="20135"/>
    <cellStyle name="常规 9 2 4 2 2 5 3 2 2 2" xfId="41669"/>
    <cellStyle name="常规 9 2 4 2 2 5 3 2 3" xfId="30905"/>
    <cellStyle name="常规 9 2 4 2 2 5 3 3" xfId="14753"/>
    <cellStyle name="常规 9 2 4 2 2 5 3 3 2" xfId="36287"/>
    <cellStyle name="常规 9 2 4 2 2 5 3 4" xfId="25523"/>
    <cellStyle name="常规 9 2 4 2 2 5 4" xfId="5781"/>
    <cellStyle name="常规 9 2 4 2 2 5 4 2" xfId="11163"/>
    <cellStyle name="常规 9 2 4 2 2 5 4 2 2" xfId="21927"/>
    <cellStyle name="常规 9 2 4 2 2 5 4 2 2 2" xfId="43461"/>
    <cellStyle name="常规 9 2 4 2 2 5 4 2 3" xfId="32697"/>
    <cellStyle name="常规 9 2 4 2 2 5 4 3" xfId="16545"/>
    <cellStyle name="常规 9 2 4 2 2 5 4 3 2" xfId="38079"/>
    <cellStyle name="常规 9 2 4 2 2 5 4 4" xfId="27315"/>
    <cellStyle name="常规 9 2 4 2 2 5 5" xfId="7579"/>
    <cellStyle name="常规 9 2 4 2 2 5 5 2" xfId="18343"/>
    <cellStyle name="常规 9 2 4 2 2 5 5 2 2" xfId="39877"/>
    <cellStyle name="常规 9 2 4 2 2 5 5 3" xfId="29113"/>
    <cellStyle name="常规 9 2 4 2 2 5 6" xfId="12961"/>
    <cellStyle name="常规 9 2 4 2 2 5 6 2" xfId="34495"/>
    <cellStyle name="常规 9 2 4 2 2 5 7" xfId="23731"/>
    <cellStyle name="常规 9 2 4 2 2 6" xfId="2645"/>
    <cellStyle name="常规 9 2 4 2 2 6 2" xfId="4437"/>
    <cellStyle name="常规 9 2 4 2 2 6 2 2" xfId="9819"/>
    <cellStyle name="常规 9 2 4 2 2 6 2 2 2" xfId="20583"/>
    <cellStyle name="常规 9 2 4 2 2 6 2 2 2 2" xfId="42117"/>
    <cellStyle name="常规 9 2 4 2 2 6 2 2 3" xfId="31353"/>
    <cellStyle name="常规 9 2 4 2 2 6 2 3" xfId="15201"/>
    <cellStyle name="常规 9 2 4 2 2 6 2 3 2" xfId="36735"/>
    <cellStyle name="常规 9 2 4 2 2 6 2 4" xfId="25971"/>
    <cellStyle name="常规 9 2 4 2 2 6 3" xfId="6229"/>
    <cellStyle name="常规 9 2 4 2 2 6 3 2" xfId="11611"/>
    <cellStyle name="常规 9 2 4 2 2 6 3 2 2" xfId="22375"/>
    <cellStyle name="常规 9 2 4 2 2 6 3 2 2 2" xfId="43909"/>
    <cellStyle name="常规 9 2 4 2 2 6 3 2 3" xfId="33145"/>
    <cellStyle name="常规 9 2 4 2 2 6 3 3" xfId="16993"/>
    <cellStyle name="常规 9 2 4 2 2 6 3 3 2" xfId="38527"/>
    <cellStyle name="常规 9 2 4 2 2 6 3 4" xfId="27763"/>
    <cellStyle name="常规 9 2 4 2 2 6 4" xfId="8027"/>
    <cellStyle name="常规 9 2 4 2 2 6 4 2" xfId="18791"/>
    <cellStyle name="常规 9 2 4 2 2 6 4 2 2" xfId="40325"/>
    <cellStyle name="常规 9 2 4 2 2 6 4 3" xfId="29561"/>
    <cellStyle name="常规 9 2 4 2 2 6 5" xfId="13409"/>
    <cellStyle name="常规 9 2 4 2 2 6 5 2" xfId="34943"/>
    <cellStyle name="常规 9 2 4 2 2 6 6" xfId="24179"/>
    <cellStyle name="常规 9 2 4 2 2 7" xfId="3541"/>
    <cellStyle name="常规 9 2 4 2 2 7 2" xfId="8923"/>
    <cellStyle name="常规 9 2 4 2 2 7 2 2" xfId="19687"/>
    <cellStyle name="常规 9 2 4 2 2 7 2 2 2" xfId="41221"/>
    <cellStyle name="常规 9 2 4 2 2 7 2 3" xfId="30457"/>
    <cellStyle name="常规 9 2 4 2 2 7 3" xfId="14305"/>
    <cellStyle name="常规 9 2 4 2 2 7 3 2" xfId="35839"/>
    <cellStyle name="常规 9 2 4 2 2 7 4" xfId="25075"/>
    <cellStyle name="常规 9 2 4 2 2 8" xfId="5333"/>
    <cellStyle name="常规 9 2 4 2 2 8 2" xfId="10715"/>
    <cellStyle name="常规 9 2 4 2 2 8 2 2" xfId="21479"/>
    <cellStyle name="常规 9 2 4 2 2 8 2 2 2" xfId="43013"/>
    <cellStyle name="常规 9 2 4 2 2 8 2 3" xfId="32249"/>
    <cellStyle name="常规 9 2 4 2 2 8 3" xfId="16097"/>
    <cellStyle name="常规 9 2 4 2 2 8 3 2" xfId="37631"/>
    <cellStyle name="常规 9 2 4 2 2 8 4" xfId="26867"/>
    <cellStyle name="常规 9 2 4 2 2 9" xfId="7131"/>
    <cellStyle name="常规 9 2 4 2 2 9 2" xfId="17895"/>
    <cellStyle name="常规 9 2 4 2 2 9 2 2" xfId="39429"/>
    <cellStyle name="常规 9 2 4 2 2 9 3" xfId="28665"/>
    <cellStyle name="常规 9 2 4 2 3" xfId="1776"/>
    <cellStyle name="常规 9 2 4 2 3 10" xfId="23311"/>
    <cellStyle name="常规 9 2 4 2 3 2" xfId="1888"/>
    <cellStyle name="常规 9 2 4 2 3 2 2" xfId="2112"/>
    <cellStyle name="常规 9 2 4 2 3 2 2 2" xfId="2561"/>
    <cellStyle name="常规 9 2 4 2 3 2 2 2 2" xfId="3457"/>
    <cellStyle name="常规 9 2 4 2 3 2 2 2 2 2" xfId="5249"/>
    <cellStyle name="常规 9 2 4 2 3 2 2 2 2 2 2" xfId="10631"/>
    <cellStyle name="常规 9 2 4 2 3 2 2 2 2 2 2 2" xfId="21395"/>
    <cellStyle name="常规 9 2 4 2 3 2 2 2 2 2 2 2 2" xfId="42929"/>
    <cellStyle name="常规 9 2 4 2 3 2 2 2 2 2 2 3" xfId="32165"/>
    <cellStyle name="常规 9 2 4 2 3 2 2 2 2 2 3" xfId="16013"/>
    <cellStyle name="常规 9 2 4 2 3 2 2 2 2 2 3 2" xfId="37547"/>
    <cellStyle name="常规 9 2 4 2 3 2 2 2 2 2 4" xfId="26783"/>
    <cellStyle name="常规 9 2 4 2 3 2 2 2 2 3" xfId="7041"/>
    <cellStyle name="常规 9 2 4 2 3 2 2 2 2 3 2" xfId="12423"/>
    <cellStyle name="常规 9 2 4 2 3 2 2 2 2 3 2 2" xfId="23187"/>
    <cellStyle name="常规 9 2 4 2 3 2 2 2 2 3 2 2 2" xfId="44721"/>
    <cellStyle name="常规 9 2 4 2 3 2 2 2 2 3 2 3" xfId="33957"/>
    <cellStyle name="常规 9 2 4 2 3 2 2 2 2 3 3" xfId="17805"/>
    <cellStyle name="常规 9 2 4 2 3 2 2 2 2 3 3 2" xfId="39339"/>
    <cellStyle name="常规 9 2 4 2 3 2 2 2 2 3 4" xfId="28575"/>
    <cellStyle name="常规 9 2 4 2 3 2 2 2 2 4" xfId="8839"/>
    <cellStyle name="常规 9 2 4 2 3 2 2 2 2 4 2" xfId="19603"/>
    <cellStyle name="常规 9 2 4 2 3 2 2 2 2 4 2 2" xfId="41137"/>
    <cellStyle name="常规 9 2 4 2 3 2 2 2 2 4 3" xfId="30373"/>
    <cellStyle name="常规 9 2 4 2 3 2 2 2 2 5" xfId="14221"/>
    <cellStyle name="常规 9 2 4 2 3 2 2 2 2 5 2" xfId="35755"/>
    <cellStyle name="常规 9 2 4 2 3 2 2 2 2 6" xfId="24991"/>
    <cellStyle name="常规 9 2 4 2 3 2 2 2 3" xfId="4353"/>
    <cellStyle name="常规 9 2 4 2 3 2 2 2 3 2" xfId="9735"/>
    <cellStyle name="常规 9 2 4 2 3 2 2 2 3 2 2" xfId="20499"/>
    <cellStyle name="常规 9 2 4 2 3 2 2 2 3 2 2 2" xfId="42033"/>
    <cellStyle name="常规 9 2 4 2 3 2 2 2 3 2 3" xfId="31269"/>
    <cellStyle name="常规 9 2 4 2 3 2 2 2 3 3" xfId="15117"/>
    <cellStyle name="常规 9 2 4 2 3 2 2 2 3 3 2" xfId="36651"/>
    <cellStyle name="常规 9 2 4 2 3 2 2 2 3 4" xfId="25887"/>
    <cellStyle name="常规 9 2 4 2 3 2 2 2 4" xfId="6145"/>
    <cellStyle name="常规 9 2 4 2 3 2 2 2 4 2" xfId="11527"/>
    <cellStyle name="常规 9 2 4 2 3 2 2 2 4 2 2" xfId="22291"/>
    <cellStyle name="常规 9 2 4 2 3 2 2 2 4 2 2 2" xfId="43825"/>
    <cellStyle name="常规 9 2 4 2 3 2 2 2 4 2 3" xfId="33061"/>
    <cellStyle name="常规 9 2 4 2 3 2 2 2 4 3" xfId="16909"/>
    <cellStyle name="常规 9 2 4 2 3 2 2 2 4 3 2" xfId="38443"/>
    <cellStyle name="常规 9 2 4 2 3 2 2 2 4 4" xfId="27679"/>
    <cellStyle name="常规 9 2 4 2 3 2 2 2 5" xfId="7943"/>
    <cellStyle name="常规 9 2 4 2 3 2 2 2 5 2" xfId="18707"/>
    <cellStyle name="常规 9 2 4 2 3 2 2 2 5 2 2" xfId="40241"/>
    <cellStyle name="常规 9 2 4 2 3 2 2 2 5 3" xfId="29477"/>
    <cellStyle name="常规 9 2 4 2 3 2 2 2 6" xfId="13325"/>
    <cellStyle name="常规 9 2 4 2 3 2 2 2 6 2" xfId="34859"/>
    <cellStyle name="常规 9 2 4 2 3 2 2 2 7" xfId="24095"/>
    <cellStyle name="常规 9 2 4 2 3 2 2 3" xfId="3009"/>
    <cellStyle name="常规 9 2 4 2 3 2 2 3 2" xfId="4801"/>
    <cellStyle name="常规 9 2 4 2 3 2 2 3 2 2" xfId="10183"/>
    <cellStyle name="常规 9 2 4 2 3 2 2 3 2 2 2" xfId="20947"/>
    <cellStyle name="常规 9 2 4 2 3 2 2 3 2 2 2 2" xfId="42481"/>
    <cellStyle name="常规 9 2 4 2 3 2 2 3 2 2 3" xfId="31717"/>
    <cellStyle name="常规 9 2 4 2 3 2 2 3 2 3" xfId="15565"/>
    <cellStyle name="常规 9 2 4 2 3 2 2 3 2 3 2" xfId="37099"/>
    <cellStyle name="常规 9 2 4 2 3 2 2 3 2 4" xfId="26335"/>
    <cellStyle name="常规 9 2 4 2 3 2 2 3 3" xfId="6593"/>
    <cellStyle name="常规 9 2 4 2 3 2 2 3 3 2" xfId="11975"/>
    <cellStyle name="常规 9 2 4 2 3 2 2 3 3 2 2" xfId="22739"/>
    <cellStyle name="常规 9 2 4 2 3 2 2 3 3 2 2 2" xfId="44273"/>
    <cellStyle name="常规 9 2 4 2 3 2 2 3 3 2 3" xfId="33509"/>
    <cellStyle name="常规 9 2 4 2 3 2 2 3 3 3" xfId="17357"/>
    <cellStyle name="常规 9 2 4 2 3 2 2 3 3 3 2" xfId="38891"/>
    <cellStyle name="常规 9 2 4 2 3 2 2 3 3 4" xfId="28127"/>
    <cellStyle name="常规 9 2 4 2 3 2 2 3 4" xfId="8391"/>
    <cellStyle name="常规 9 2 4 2 3 2 2 3 4 2" xfId="19155"/>
    <cellStyle name="常规 9 2 4 2 3 2 2 3 4 2 2" xfId="40689"/>
    <cellStyle name="常规 9 2 4 2 3 2 2 3 4 3" xfId="29925"/>
    <cellStyle name="常规 9 2 4 2 3 2 2 3 5" xfId="13773"/>
    <cellStyle name="常规 9 2 4 2 3 2 2 3 5 2" xfId="35307"/>
    <cellStyle name="常规 9 2 4 2 3 2 2 3 6" xfId="24543"/>
    <cellStyle name="常规 9 2 4 2 3 2 2 4" xfId="3905"/>
    <cellStyle name="常规 9 2 4 2 3 2 2 4 2" xfId="9287"/>
    <cellStyle name="常规 9 2 4 2 3 2 2 4 2 2" xfId="20051"/>
    <cellStyle name="常规 9 2 4 2 3 2 2 4 2 2 2" xfId="41585"/>
    <cellStyle name="常规 9 2 4 2 3 2 2 4 2 3" xfId="30821"/>
    <cellStyle name="常规 9 2 4 2 3 2 2 4 3" xfId="14669"/>
    <cellStyle name="常规 9 2 4 2 3 2 2 4 3 2" xfId="36203"/>
    <cellStyle name="常规 9 2 4 2 3 2 2 4 4" xfId="25439"/>
    <cellStyle name="常规 9 2 4 2 3 2 2 5" xfId="5697"/>
    <cellStyle name="常规 9 2 4 2 3 2 2 5 2" xfId="11079"/>
    <cellStyle name="常规 9 2 4 2 3 2 2 5 2 2" xfId="21843"/>
    <cellStyle name="常规 9 2 4 2 3 2 2 5 2 2 2" xfId="43377"/>
    <cellStyle name="常规 9 2 4 2 3 2 2 5 2 3" xfId="32613"/>
    <cellStyle name="常规 9 2 4 2 3 2 2 5 3" xfId="16461"/>
    <cellStyle name="常规 9 2 4 2 3 2 2 5 3 2" xfId="37995"/>
    <cellStyle name="常规 9 2 4 2 3 2 2 5 4" xfId="27231"/>
    <cellStyle name="常规 9 2 4 2 3 2 2 6" xfId="7495"/>
    <cellStyle name="常规 9 2 4 2 3 2 2 6 2" xfId="18259"/>
    <cellStyle name="常规 9 2 4 2 3 2 2 6 2 2" xfId="39793"/>
    <cellStyle name="常规 9 2 4 2 3 2 2 6 3" xfId="29029"/>
    <cellStyle name="常规 9 2 4 2 3 2 2 7" xfId="12877"/>
    <cellStyle name="常规 9 2 4 2 3 2 2 7 2" xfId="34411"/>
    <cellStyle name="常规 9 2 4 2 3 2 2 8" xfId="23647"/>
    <cellStyle name="常规 9 2 4 2 3 2 3" xfId="2337"/>
    <cellStyle name="常规 9 2 4 2 3 2 3 2" xfId="3233"/>
    <cellStyle name="常规 9 2 4 2 3 2 3 2 2" xfId="5025"/>
    <cellStyle name="常规 9 2 4 2 3 2 3 2 2 2" xfId="10407"/>
    <cellStyle name="常规 9 2 4 2 3 2 3 2 2 2 2" xfId="21171"/>
    <cellStyle name="常规 9 2 4 2 3 2 3 2 2 2 2 2" xfId="42705"/>
    <cellStyle name="常规 9 2 4 2 3 2 3 2 2 2 3" xfId="31941"/>
    <cellStyle name="常规 9 2 4 2 3 2 3 2 2 3" xfId="15789"/>
    <cellStyle name="常规 9 2 4 2 3 2 3 2 2 3 2" xfId="37323"/>
    <cellStyle name="常规 9 2 4 2 3 2 3 2 2 4" xfId="26559"/>
    <cellStyle name="常规 9 2 4 2 3 2 3 2 3" xfId="6817"/>
    <cellStyle name="常规 9 2 4 2 3 2 3 2 3 2" xfId="12199"/>
    <cellStyle name="常规 9 2 4 2 3 2 3 2 3 2 2" xfId="22963"/>
    <cellStyle name="常规 9 2 4 2 3 2 3 2 3 2 2 2" xfId="44497"/>
    <cellStyle name="常规 9 2 4 2 3 2 3 2 3 2 3" xfId="33733"/>
    <cellStyle name="常规 9 2 4 2 3 2 3 2 3 3" xfId="17581"/>
    <cellStyle name="常规 9 2 4 2 3 2 3 2 3 3 2" xfId="39115"/>
    <cellStyle name="常规 9 2 4 2 3 2 3 2 3 4" xfId="28351"/>
    <cellStyle name="常规 9 2 4 2 3 2 3 2 4" xfId="8615"/>
    <cellStyle name="常规 9 2 4 2 3 2 3 2 4 2" xfId="19379"/>
    <cellStyle name="常规 9 2 4 2 3 2 3 2 4 2 2" xfId="40913"/>
    <cellStyle name="常规 9 2 4 2 3 2 3 2 4 3" xfId="30149"/>
    <cellStyle name="常规 9 2 4 2 3 2 3 2 5" xfId="13997"/>
    <cellStyle name="常规 9 2 4 2 3 2 3 2 5 2" xfId="35531"/>
    <cellStyle name="常规 9 2 4 2 3 2 3 2 6" xfId="24767"/>
    <cellStyle name="常规 9 2 4 2 3 2 3 3" xfId="4129"/>
    <cellStyle name="常规 9 2 4 2 3 2 3 3 2" xfId="9511"/>
    <cellStyle name="常规 9 2 4 2 3 2 3 3 2 2" xfId="20275"/>
    <cellStyle name="常规 9 2 4 2 3 2 3 3 2 2 2" xfId="41809"/>
    <cellStyle name="常规 9 2 4 2 3 2 3 3 2 3" xfId="31045"/>
    <cellStyle name="常规 9 2 4 2 3 2 3 3 3" xfId="14893"/>
    <cellStyle name="常规 9 2 4 2 3 2 3 3 3 2" xfId="36427"/>
    <cellStyle name="常规 9 2 4 2 3 2 3 3 4" xfId="25663"/>
    <cellStyle name="常规 9 2 4 2 3 2 3 4" xfId="5921"/>
    <cellStyle name="常规 9 2 4 2 3 2 3 4 2" xfId="11303"/>
    <cellStyle name="常规 9 2 4 2 3 2 3 4 2 2" xfId="22067"/>
    <cellStyle name="常规 9 2 4 2 3 2 3 4 2 2 2" xfId="43601"/>
    <cellStyle name="常规 9 2 4 2 3 2 3 4 2 3" xfId="32837"/>
    <cellStyle name="常规 9 2 4 2 3 2 3 4 3" xfId="16685"/>
    <cellStyle name="常规 9 2 4 2 3 2 3 4 3 2" xfId="38219"/>
    <cellStyle name="常规 9 2 4 2 3 2 3 4 4" xfId="27455"/>
    <cellStyle name="常规 9 2 4 2 3 2 3 5" xfId="7719"/>
    <cellStyle name="常规 9 2 4 2 3 2 3 5 2" xfId="18483"/>
    <cellStyle name="常规 9 2 4 2 3 2 3 5 2 2" xfId="40017"/>
    <cellStyle name="常规 9 2 4 2 3 2 3 5 3" xfId="29253"/>
    <cellStyle name="常规 9 2 4 2 3 2 3 6" xfId="13101"/>
    <cellStyle name="常规 9 2 4 2 3 2 3 6 2" xfId="34635"/>
    <cellStyle name="常规 9 2 4 2 3 2 3 7" xfId="23871"/>
    <cellStyle name="常规 9 2 4 2 3 2 4" xfId="2785"/>
    <cellStyle name="常规 9 2 4 2 3 2 4 2" xfId="4577"/>
    <cellStyle name="常规 9 2 4 2 3 2 4 2 2" xfId="9959"/>
    <cellStyle name="常规 9 2 4 2 3 2 4 2 2 2" xfId="20723"/>
    <cellStyle name="常规 9 2 4 2 3 2 4 2 2 2 2" xfId="42257"/>
    <cellStyle name="常规 9 2 4 2 3 2 4 2 2 3" xfId="31493"/>
    <cellStyle name="常规 9 2 4 2 3 2 4 2 3" xfId="15341"/>
    <cellStyle name="常规 9 2 4 2 3 2 4 2 3 2" xfId="36875"/>
    <cellStyle name="常规 9 2 4 2 3 2 4 2 4" xfId="26111"/>
    <cellStyle name="常规 9 2 4 2 3 2 4 3" xfId="6369"/>
    <cellStyle name="常规 9 2 4 2 3 2 4 3 2" xfId="11751"/>
    <cellStyle name="常规 9 2 4 2 3 2 4 3 2 2" xfId="22515"/>
    <cellStyle name="常规 9 2 4 2 3 2 4 3 2 2 2" xfId="44049"/>
    <cellStyle name="常规 9 2 4 2 3 2 4 3 2 3" xfId="33285"/>
    <cellStyle name="常规 9 2 4 2 3 2 4 3 3" xfId="17133"/>
    <cellStyle name="常规 9 2 4 2 3 2 4 3 3 2" xfId="38667"/>
    <cellStyle name="常规 9 2 4 2 3 2 4 3 4" xfId="27903"/>
    <cellStyle name="常规 9 2 4 2 3 2 4 4" xfId="8167"/>
    <cellStyle name="常规 9 2 4 2 3 2 4 4 2" xfId="18931"/>
    <cellStyle name="常规 9 2 4 2 3 2 4 4 2 2" xfId="40465"/>
    <cellStyle name="常规 9 2 4 2 3 2 4 4 3" xfId="29701"/>
    <cellStyle name="常规 9 2 4 2 3 2 4 5" xfId="13549"/>
    <cellStyle name="常规 9 2 4 2 3 2 4 5 2" xfId="35083"/>
    <cellStyle name="常规 9 2 4 2 3 2 4 6" xfId="24319"/>
    <cellStyle name="常规 9 2 4 2 3 2 5" xfId="3681"/>
    <cellStyle name="常规 9 2 4 2 3 2 5 2" xfId="9063"/>
    <cellStyle name="常规 9 2 4 2 3 2 5 2 2" xfId="19827"/>
    <cellStyle name="常规 9 2 4 2 3 2 5 2 2 2" xfId="41361"/>
    <cellStyle name="常规 9 2 4 2 3 2 5 2 3" xfId="30597"/>
    <cellStyle name="常规 9 2 4 2 3 2 5 3" xfId="14445"/>
    <cellStyle name="常规 9 2 4 2 3 2 5 3 2" xfId="35979"/>
    <cellStyle name="常规 9 2 4 2 3 2 5 4" xfId="25215"/>
    <cellStyle name="常规 9 2 4 2 3 2 6" xfId="5473"/>
    <cellStyle name="常规 9 2 4 2 3 2 6 2" xfId="10855"/>
    <cellStyle name="常规 9 2 4 2 3 2 6 2 2" xfId="21619"/>
    <cellStyle name="常规 9 2 4 2 3 2 6 2 2 2" xfId="43153"/>
    <cellStyle name="常规 9 2 4 2 3 2 6 2 3" xfId="32389"/>
    <cellStyle name="常规 9 2 4 2 3 2 6 3" xfId="16237"/>
    <cellStyle name="常规 9 2 4 2 3 2 6 3 2" xfId="37771"/>
    <cellStyle name="常规 9 2 4 2 3 2 6 4" xfId="27007"/>
    <cellStyle name="常规 9 2 4 2 3 2 7" xfId="7271"/>
    <cellStyle name="常规 9 2 4 2 3 2 7 2" xfId="18035"/>
    <cellStyle name="常规 9 2 4 2 3 2 7 2 2" xfId="39569"/>
    <cellStyle name="常规 9 2 4 2 3 2 7 3" xfId="28805"/>
    <cellStyle name="常规 9 2 4 2 3 2 8" xfId="12653"/>
    <cellStyle name="常规 9 2 4 2 3 2 8 2" xfId="34187"/>
    <cellStyle name="常规 9 2 4 2 3 2 9" xfId="23423"/>
    <cellStyle name="常规 9 2 4 2 3 3" xfId="2000"/>
    <cellStyle name="常规 9 2 4 2 3 3 2" xfId="2449"/>
    <cellStyle name="常规 9 2 4 2 3 3 2 2" xfId="3345"/>
    <cellStyle name="常规 9 2 4 2 3 3 2 2 2" xfId="5137"/>
    <cellStyle name="常规 9 2 4 2 3 3 2 2 2 2" xfId="10519"/>
    <cellStyle name="常规 9 2 4 2 3 3 2 2 2 2 2" xfId="21283"/>
    <cellStyle name="常规 9 2 4 2 3 3 2 2 2 2 2 2" xfId="42817"/>
    <cellStyle name="常规 9 2 4 2 3 3 2 2 2 2 3" xfId="32053"/>
    <cellStyle name="常规 9 2 4 2 3 3 2 2 2 3" xfId="15901"/>
    <cellStyle name="常规 9 2 4 2 3 3 2 2 2 3 2" xfId="37435"/>
    <cellStyle name="常规 9 2 4 2 3 3 2 2 2 4" xfId="26671"/>
    <cellStyle name="常规 9 2 4 2 3 3 2 2 3" xfId="6929"/>
    <cellStyle name="常规 9 2 4 2 3 3 2 2 3 2" xfId="12311"/>
    <cellStyle name="常规 9 2 4 2 3 3 2 2 3 2 2" xfId="23075"/>
    <cellStyle name="常规 9 2 4 2 3 3 2 2 3 2 2 2" xfId="44609"/>
    <cellStyle name="常规 9 2 4 2 3 3 2 2 3 2 3" xfId="33845"/>
    <cellStyle name="常规 9 2 4 2 3 3 2 2 3 3" xfId="17693"/>
    <cellStyle name="常规 9 2 4 2 3 3 2 2 3 3 2" xfId="39227"/>
    <cellStyle name="常规 9 2 4 2 3 3 2 2 3 4" xfId="28463"/>
    <cellStyle name="常规 9 2 4 2 3 3 2 2 4" xfId="8727"/>
    <cellStyle name="常规 9 2 4 2 3 3 2 2 4 2" xfId="19491"/>
    <cellStyle name="常规 9 2 4 2 3 3 2 2 4 2 2" xfId="41025"/>
    <cellStyle name="常规 9 2 4 2 3 3 2 2 4 3" xfId="30261"/>
    <cellStyle name="常规 9 2 4 2 3 3 2 2 5" xfId="14109"/>
    <cellStyle name="常规 9 2 4 2 3 3 2 2 5 2" xfId="35643"/>
    <cellStyle name="常规 9 2 4 2 3 3 2 2 6" xfId="24879"/>
    <cellStyle name="常规 9 2 4 2 3 3 2 3" xfId="4241"/>
    <cellStyle name="常规 9 2 4 2 3 3 2 3 2" xfId="9623"/>
    <cellStyle name="常规 9 2 4 2 3 3 2 3 2 2" xfId="20387"/>
    <cellStyle name="常规 9 2 4 2 3 3 2 3 2 2 2" xfId="41921"/>
    <cellStyle name="常规 9 2 4 2 3 3 2 3 2 3" xfId="31157"/>
    <cellStyle name="常规 9 2 4 2 3 3 2 3 3" xfId="15005"/>
    <cellStyle name="常规 9 2 4 2 3 3 2 3 3 2" xfId="36539"/>
    <cellStyle name="常规 9 2 4 2 3 3 2 3 4" xfId="25775"/>
    <cellStyle name="常规 9 2 4 2 3 3 2 4" xfId="6033"/>
    <cellStyle name="常规 9 2 4 2 3 3 2 4 2" xfId="11415"/>
    <cellStyle name="常规 9 2 4 2 3 3 2 4 2 2" xfId="22179"/>
    <cellStyle name="常规 9 2 4 2 3 3 2 4 2 2 2" xfId="43713"/>
    <cellStyle name="常规 9 2 4 2 3 3 2 4 2 3" xfId="32949"/>
    <cellStyle name="常规 9 2 4 2 3 3 2 4 3" xfId="16797"/>
    <cellStyle name="常规 9 2 4 2 3 3 2 4 3 2" xfId="38331"/>
    <cellStyle name="常规 9 2 4 2 3 3 2 4 4" xfId="27567"/>
    <cellStyle name="常规 9 2 4 2 3 3 2 5" xfId="7831"/>
    <cellStyle name="常规 9 2 4 2 3 3 2 5 2" xfId="18595"/>
    <cellStyle name="常规 9 2 4 2 3 3 2 5 2 2" xfId="40129"/>
    <cellStyle name="常规 9 2 4 2 3 3 2 5 3" xfId="29365"/>
    <cellStyle name="常规 9 2 4 2 3 3 2 6" xfId="13213"/>
    <cellStyle name="常规 9 2 4 2 3 3 2 6 2" xfId="34747"/>
    <cellStyle name="常规 9 2 4 2 3 3 2 7" xfId="23983"/>
    <cellStyle name="常规 9 2 4 2 3 3 3" xfId="2897"/>
    <cellStyle name="常规 9 2 4 2 3 3 3 2" xfId="4689"/>
    <cellStyle name="常规 9 2 4 2 3 3 3 2 2" xfId="10071"/>
    <cellStyle name="常规 9 2 4 2 3 3 3 2 2 2" xfId="20835"/>
    <cellStyle name="常规 9 2 4 2 3 3 3 2 2 2 2" xfId="42369"/>
    <cellStyle name="常规 9 2 4 2 3 3 3 2 2 3" xfId="31605"/>
    <cellStyle name="常规 9 2 4 2 3 3 3 2 3" xfId="15453"/>
    <cellStyle name="常规 9 2 4 2 3 3 3 2 3 2" xfId="36987"/>
    <cellStyle name="常规 9 2 4 2 3 3 3 2 4" xfId="26223"/>
    <cellStyle name="常规 9 2 4 2 3 3 3 3" xfId="6481"/>
    <cellStyle name="常规 9 2 4 2 3 3 3 3 2" xfId="11863"/>
    <cellStyle name="常规 9 2 4 2 3 3 3 3 2 2" xfId="22627"/>
    <cellStyle name="常规 9 2 4 2 3 3 3 3 2 2 2" xfId="44161"/>
    <cellStyle name="常规 9 2 4 2 3 3 3 3 2 3" xfId="33397"/>
    <cellStyle name="常规 9 2 4 2 3 3 3 3 3" xfId="17245"/>
    <cellStyle name="常规 9 2 4 2 3 3 3 3 3 2" xfId="38779"/>
    <cellStyle name="常规 9 2 4 2 3 3 3 3 4" xfId="28015"/>
    <cellStyle name="常规 9 2 4 2 3 3 3 4" xfId="8279"/>
    <cellStyle name="常规 9 2 4 2 3 3 3 4 2" xfId="19043"/>
    <cellStyle name="常规 9 2 4 2 3 3 3 4 2 2" xfId="40577"/>
    <cellStyle name="常规 9 2 4 2 3 3 3 4 3" xfId="29813"/>
    <cellStyle name="常规 9 2 4 2 3 3 3 5" xfId="13661"/>
    <cellStyle name="常规 9 2 4 2 3 3 3 5 2" xfId="35195"/>
    <cellStyle name="常规 9 2 4 2 3 3 3 6" xfId="24431"/>
    <cellStyle name="常规 9 2 4 2 3 3 4" xfId="3793"/>
    <cellStyle name="常规 9 2 4 2 3 3 4 2" xfId="9175"/>
    <cellStyle name="常规 9 2 4 2 3 3 4 2 2" xfId="19939"/>
    <cellStyle name="常规 9 2 4 2 3 3 4 2 2 2" xfId="41473"/>
    <cellStyle name="常规 9 2 4 2 3 3 4 2 3" xfId="30709"/>
    <cellStyle name="常规 9 2 4 2 3 3 4 3" xfId="14557"/>
    <cellStyle name="常规 9 2 4 2 3 3 4 3 2" xfId="36091"/>
    <cellStyle name="常规 9 2 4 2 3 3 4 4" xfId="25327"/>
    <cellStyle name="常规 9 2 4 2 3 3 5" xfId="5585"/>
    <cellStyle name="常规 9 2 4 2 3 3 5 2" xfId="10967"/>
    <cellStyle name="常规 9 2 4 2 3 3 5 2 2" xfId="21731"/>
    <cellStyle name="常规 9 2 4 2 3 3 5 2 2 2" xfId="43265"/>
    <cellStyle name="常规 9 2 4 2 3 3 5 2 3" xfId="32501"/>
    <cellStyle name="常规 9 2 4 2 3 3 5 3" xfId="16349"/>
    <cellStyle name="常规 9 2 4 2 3 3 5 3 2" xfId="37883"/>
    <cellStyle name="常规 9 2 4 2 3 3 5 4" xfId="27119"/>
    <cellStyle name="常规 9 2 4 2 3 3 6" xfId="7383"/>
    <cellStyle name="常规 9 2 4 2 3 3 6 2" xfId="18147"/>
    <cellStyle name="常规 9 2 4 2 3 3 6 2 2" xfId="39681"/>
    <cellStyle name="常规 9 2 4 2 3 3 6 3" xfId="28917"/>
    <cellStyle name="常规 9 2 4 2 3 3 7" xfId="12765"/>
    <cellStyle name="常规 9 2 4 2 3 3 7 2" xfId="34299"/>
    <cellStyle name="常规 9 2 4 2 3 3 8" xfId="23535"/>
    <cellStyle name="常规 9 2 4 2 3 4" xfId="2225"/>
    <cellStyle name="常规 9 2 4 2 3 4 2" xfId="3121"/>
    <cellStyle name="常规 9 2 4 2 3 4 2 2" xfId="4913"/>
    <cellStyle name="常规 9 2 4 2 3 4 2 2 2" xfId="10295"/>
    <cellStyle name="常规 9 2 4 2 3 4 2 2 2 2" xfId="21059"/>
    <cellStyle name="常规 9 2 4 2 3 4 2 2 2 2 2" xfId="42593"/>
    <cellStyle name="常规 9 2 4 2 3 4 2 2 2 3" xfId="31829"/>
    <cellStyle name="常规 9 2 4 2 3 4 2 2 3" xfId="15677"/>
    <cellStyle name="常规 9 2 4 2 3 4 2 2 3 2" xfId="37211"/>
    <cellStyle name="常规 9 2 4 2 3 4 2 2 4" xfId="26447"/>
    <cellStyle name="常规 9 2 4 2 3 4 2 3" xfId="6705"/>
    <cellStyle name="常规 9 2 4 2 3 4 2 3 2" xfId="12087"/>
    <cellStyle name="常规 9 2 4 2 3 4 2 3 2 2" xfId="22851"/>
    <cellStyle name="常规 9 2 4 2 3 4 2 3 2 2 2" xfId="44385"/>
    <cellStyle name="常规 9 2 4 2 3 4 2 3 2 3" xfId="33621"/>
    <cellStyle name="常规 9 2 4 2 3 4 2 3 3" xfId="17469"/>
    <cellStyle name="常规 9 2 4 2 3 4 2 3 3 2" xfId="39003"/>
    <cellStyle name="常规 9 2 4 2 3 4 2 3 4" xfId="28239"/>
    <cellStyle name="常规 9 2 4 2 3 4 2 4" xfId="8503"/>
    <cellStyle name="常规 9 2 4 2 3 4 2 4 2" xfId="19267"/>
    <cellStyle name="常规 9 2 4 2 3 4 2 4 2 2" xfId="40801"/>
    <cellStyle name="常规 9 2 4 2 3 4 2 4 3" xfId="30037"/>
    <cellStyle name="常规 9 2 4 2 3 4 2 5" xfId="13885"/>
    <cellStyle name="常规 9 2 4 2 3 4 2 5 2" xfId="35419"/>
    <cellStyle name="常规 9 2 4 2 3 4 2 6" xfId="24655"/>
    <cellStyle name="常规 9 2 4 2 3 4 3" xfId="4017"/>
    <cellStyle name="常规 9 2 4 2 3 4 3 2" xfId="9399"/>
    <cellStyle name="常规 9 2 4 2 3 4 3 2 2" xfId="20163"/>
    <cellStyle name="常规 9 2 4 2 3 4 3 2 2 2" xfId="41697"/>
    <cellStyle name="常规 9 2 4 2 3 4 3 2 3" xfId="30933"/>
    <cellStyle name="常规 9 2 4 2 3 4 3 3" xfId="14781"/>
    <cellStyle name="常规 9 2 4 2 3 4 3 3 2" xfId="36315"/>
    <cellStyle name="常规 9 2 4 2 3 4 3 4" xfId="25551"/>
    <cellStyle name="常规 9 2 4 2 3 4 4" xfId="5809"/>
    <cellStyle name="常规 9 2 4 2 3 4 4 2" xfId="11191"/>
    <cellStyle name="常规 9 2 4 2 3 4 4 2 2" xfId="21955"/>
    <cellStyle name="常规 9 2 4 2 3 4 4 2 2 2" xfId="43489"/>
    <cellStyle name="常规 9 2 4 2 3 4 4 2 3" xfId="32725"/>
    <cellStyle name="常规 9 2 4 2 3 4 4 3" xfId="16573"/>
    <cellStyle name="常规 9 2 4 2 3 4 4 3 2" xfId="38107"/>
    <cellStyle name="常规 9 2 4 2 3 4 4 4" xfId="27343"/>
    <cellStyle name="常规 9 2 4 2 3 4 5" xfId="7607"/>
    <cellStyle name="常规 9 2 4 2 3 4 5 2" xfId="18371"/>
    <cellStyle name="常规 9 2 4 2 3 4 5 2 2" xfId="39905"/>
    <cellStyle name="常规 9 2 4 2 3 4 5 3" xfId="29141"/>
    <cellStyle name="常规 9 2 4 2 3 4 6" xfId="12989"/>
    <cellStyle name="常规 9 2 4 2 3 4 6 2" xfId="34523"/>
    <cellStyle name="常规 9 2 4 2 3 4 7" xfId="23759"/>
    <cellStyle name="常规 9 2 4 2 3 5" xfId="2673"/>
    <cellStyle name="常规 9 2 4 2 3 5 2" xfId="4465"/>
    <cellStyle name="常规 9 2 4 2 3 5 2 2" xfId="9847"/>
    <cellStyle name="常规 9 2 4 2 3 5 2 2 2" xfId="20611"/>
    <cellStyle name="常规 9 2 4 2 3 5 2 2 2 2" xfId="42145"/>
    <cellStyle name="常规 9 2 4 2 3 5 2 2 3" xfId="31381"/>
    <cellStyle name="常规 9 2 4 2 3 5 2 3" xfId="15229"/>
    <cellStyle name="常规 9 2 4 2 3 5 2 3 2" xfId="36763"/>
    <cellStyle name="常规 9 2 4 2 3 5 2 4" xfId="25999"/>
    <cellStyle name="常规 9 2 4 2 3 5 3" xfId="6257"/>
    <cellStyle name="常规 9 2 4 2 3 5 3 2" xfId="11639"/>
    <cellStyle name="常规 9 2 4 2 3 5 3 2 2" xfId="22403"/>
    <cellStyle name="常规 9 2 4 2 3 5 3 2 2 2" xfId="43937"/>
    <cellStyle name="常规 9 2 4 2 3 5 3 2 3" xfId="33173"/>
    <cellStyle name="常规 9 2 4 2 3 5 3 3" xfId="17021"/>
    <cellStyle name="常规 9 2 4 2 3 5 3 3 2" xfId="38555"/>
    <cellStyle name="常规 9 2 4 2 3 5 3 4" xfId="27791"/>
    <cellStyle name="常规 9 2 4 2 3 5 4" xfId="8055"/>
    <cellStyle name="常规 9 2 4 2 3 5 4 2" xfId="18819"/>
    <cellStyle name="常规 9 2 4 2 3 5 4 2 2" xfId="40353"/>
    <cellStyle name="常规 9 2 4 2 3 5 4 3" xfId="29589"/>
    <cellStyle name="常规 9 2 4 2 3 5 5" xfId="13437"/>
    <cellStyle name="常规 9 2 4 2 3 5 5 2" xfId="34971"/>
    <cellStyle name="常规 9 2 4 2 3 5 6" xfId="24207"/>
    <cellStyle name="常规 9 2 4 2 3 6" xfId="3569"/>
    <cellStyle name="常规 9 2 4 2 3 6 2" xfId="8951"/>
    <cellStyle name="常规 9 2 4 2 3 6 2 2" xfId="19715"/>
    <cellStyle name="常规 9 2 4 2 3 6 2 2 2" xfId="41249"/>
    <cellStyle name="常规 9 2 4 2 3 6 2 3" xfId="30485"/>
    <cellStyle name="常规 9 2 4 2 3 6 3" xfId="14333"/>
    <cellStyle name="常规 9 2 4 2 3 6 3 2" xfId="35867"/>
    <cellStyle name="常规 9 2 4 2 3 6 4" xfId="25103"/>
    <cellStyle name="常规 9 2 4 2 3 7" xfId="5361"/>
    <cellStyle name="常规 9 2 4 2 3 7 2" xfId="10743"/>
    <cellStyle name="常规 9 2 4 2 3 7 2 2" xfId="21507"/>
    <cellStyle name="常规 9 2 4 2 3 7 2 2 2" xfId="43041"/>
    <cellStyle name="常规 9 2 4 2 3 7 2 3" xfId="32277"/>
    <cellStyle name="常规 9 2 4 2 3 7 3" xfId="16125"/>
    <cellStyle name="常规 9 2 4 2 3 7 3 2" xfId="37659"/>
    <cellStyle name="常规 9 2 4 2 3 7 4" xfId="26895"/>
    <cellStyle name="常规 9 2 4 2 3 8" xfId="7159"/>
    <cellStyle name="常规 9 2 4 2 3 8 2" xfId="17923"/>
    <cellStyle name="常规 9 2 4 2 3 8 2 2" xfId="39457"/>
    <cellStyle name="常规 9 2 4 2 3 8 3" xfId="28693"/>
    <cellStyle name="常规 9 2 4 2 3 9" xfId="12541"/>
    <cellStyle name="常规 9 2 4 2 3 9 2" xfId="34075"/>
    <cellStyle name="常规 9 2 4 2 4" xfId="1832"/>
    <cellStyle name="常规 9 2 4 2 4 2" xfId="2056"/>
    <cellStyle name="常规 9 2 4 2 4 2 2" xfId="2505"/>
    <cellStyle name="常规 9 2 4 2 4 2 2 2" xfId="3401"/>
    <cellStyle name="常规 9 2 4 2 4 2 2 2 2" xfId="5193"/>
    <cellStyle name="常规 9 2 4 2 4 2 2 2 2 2" xfId="10575"/>
    <cellStyle name="常规 9 2 4 2 4 2 2 2 2 2 2" xfId="21339"/>
    <cellStyle name="常规 9 2 4 2 4 2 2 2 2 2 2 2" xfId="42873"/>
    <cellStyle name="常规 9 2 4 2 4 2 2 2 2 2 3" xfId="32109"/>
    <cellStyle name="常规 9 2 4 2 4 2 2 2 2 3" xfId="15957"/>
    <cellStyle name="常规 9 2 4 2 4 2 2 2 2 3 2" xfId="37491"/>
    <cellStyle name="常规 9 2 4 2 4 2 2 2 2 4" xfId="26727"/>
    <cellStyle name="常规 9 2 4 2 4 2 2 2 3" xfId="6985"/>
    <cellStyle name="常规 9 2 4 2 4 2 2 2 3 2" xfId="12367"/>
    <cellStyle name="常规 9 2 4 2 4 2 2 2 3 2 2" xfId="23131"/>
    <cellStyle name="常规 9 2 4 2 4 2 2 2 3 2 2 2" xfId="44665"/>
    <cellStyle name="常规 9 2 4 2 4 2 2 2 3 2 3" xfId="33901"/>
    <cellStyle name="常规 9 2 4 2 4 2 2 2 3 3" xfId="17749"/>
    <cellStyle name="常规 9 2 4 2 4 2 2 2 3 3 2" xfId="39283"/>
    <cellStyle name="常规 9 2 4 2 4 2 2 2 3 4" xfId="28519"/>
    <cellStyle name="常规 9 2 4 2 4 2 2 2 4" xfId="8783"/>
    <cellStyle name="常规 9 2 4 2 4 2 2 2 4 2" xfId="19547"/>
    <cellStyle name="常规 9 2 4 2 4 2 2 2 4 2 2" xfId="41081"/>
    <cellStyle name="常规 9 2 4 2 4 2 2 2 4 3" xfId="30317"/>
    <cellStyle name="常规 9 2 4 2 4 2 2 2 5" xfId="14165"/>
    <cellStyle name="常规 9 2 4 2 4 2 2 2 5 2" xfId="35699"/>
    <cellStyle name="常规 9 2 4 2 4 2 2 2 6" xfId="24935"/>
    <cellStyle name="常规 9 2 4 2 4 2 2 3" xfId="4297"/>
    <cellStyle name="常规 9 2 4 2 4 2 2 3 2" xfId="9679"/>
    <cellStyle name="常规 9 2 4 2 4 2 2 3 2 2" xfId="20443"/>
    <cellStyle name="常规 9 2 4 2 4 2 2 3 2 2 2" xfId="41977"/>
    <cellStyle name="常规 9 2 4 2 4 2 2 3 2 3" xfId="31213"/>
    <cellStyle name="常规 9 2 4 2 4 2 2 3 3" xfId="15061"/>
    <cellStyle name="常规 9 2 4 2 4 2 2 3 3 2" xfId="36595"/>
    <cellStyle name="常规 9 2 4 2 4 2 2 3 4" xfId="25831"/>
    <cellStyle name="常规 9 2 4 2 4 2 2 4" xfId="6089"/>
    <cellStyle name="常规 9 2 4 2 4 2 2 4 2" xfId="11471"/>
    <cellStyle name="常规 9 2 4 2 4 2 2 4 2 2" xfId="22235"/>
    <cellStyle name="常规 9 2 4 2 4 2 2 4 2 2 2" xfId="43769"/>
    <cellStyle name="常规 9 2 4 2 4 2 2 4 2 3" xfId="33005"/>
    <cellStyle name="常规 9 2 4 2 4 2 2 4 3" xfId="16853"/>
    <cellStyle name="常规 9 2 4 2 4 2 2 4 3 2" xfId="38387"/>
    <cellStyle name="常规 9 2 4 2 4 2 2 4 4" xfId="27623"/>
    <cellStyle name="常规 9 2 4 2 4 2 2 5" xfId="7887"/>
    <cellStyle name="常规 9 2 4 2 4 2 2 5 2" xfId="18651"/>
    <cellStyle name="常规 9 2 4 2 4 2 2 5 2 2" xfId="40185"/>
    <cellStyle name="常规 9 2 4 2 4 2 2 5 3" xfId="29421"/>
    <cellStyle name="常规 9 2 4 2 4 2 2 6" xfId="13269"/>
    <cellStyle name="常规 9 2 4 2 4 2 2 6 2" xfId="34803"/>
    <cellStyle name="常规 9 2 4 2 4 2 2 7" xfId="24039"/>
    <cellStyle name="常规 9 2 4 2 4 2 3" xfId="2953"/>
    <cellStyle name="常规 9 2 4 2 4 2 3 2" xfId="4745"/>
    <cellStyle name="常规 9 2 4 2 4 2 3 2 2" xfId="10127"/>
    <cellStyle name="常规 9 2 4 2 4 2 3 2 2 2" xfId="20891"/>
    <cellStyle name="常规 9 2 4 2 4 2 3 2 2 2 2" xfId="42425"/>
    <cellStyle name="常规 9 2 4 2 4 2 3 2 2 3" xfId="31661"/>
    <cellStyle name="常规 9 2 4 2 4 2 3 2 3" xfId="15509"/>
    <cellStyle name="常规 9 2 4 2 4 2 3 2 3 2" xfId="37043"/>
    <cellStyle name="常规 9 2 4 2 4 2 3 2 4" xfId="26279"/>
    <cellStyle name="常规 9 2 4 2 4 2 3 3" xfId="6537"/>
    <cellStyle name="常规 9 2 4 2 4 2 3 3 2" xfId="11919"/>
    <cellStyle name="常规 9 2 4 2 4 2 3 3 2 2" xfId="22683"/>
    <cellStyle name="常规 9 2 4 2 4 2 3 3 2 2 2" xfId="44217"/>
    <cellStyle name="常规 9 2 4 2 4 2 3 3 2 3" xfId="33453"/>
    <cellStyle name="常规 9 2 4 2 4 2 3 3 3" xfId="17301"/>
    <cellStyle name="常规 9 2 4 2 4 2 3 3 3 2" xfId="38835"/>
    <cellStyle name="常规 9 2 4 2 4 2 3 3 4" xfId="28071"/>
    <cellStyle name="常规 9 2 4 2 4 2 3 4" xfId="8335"/>
    <cellStyle name="常规 9 2 4 2 4 2 3 4 2" xfId="19099"/>
    <cellStyle name="常规 9 2 4 2 4 2 3 4 2 2" xfId="40633"/>
    <cellStyle name="常规 9 2 4 2 4 2 3 4 3" xfId="29869"/>
    <cellStyle name="常规 9 2 4 2 4 2 3 5" xfId="13717"/>
    <cellStyle name="常规 9 2 4 2 4 2 3 5 2" xfId="35251"/>
    <cellStyle name="常规 9 2 4 2 4 2 3 6" xfId="24487"/>
    <cellStyle name="常规 9 2 4 2 4 2 4" xfId="3849"/>
    <cellStyle name="常规 9 2 4 2 4 2 4 2" xfId="9231"/>
    <cellStyle name="常规 9 2 4 2 4 2 4 2 2" xfId="19995"/>
    <cellStyle name="常规 9 2 4 2 4 2 4 2 2 2" xfId="41529"/>
    <cellStyle name="常规 9 2 4 2 4 2 4 2 3" xfId="30765"/>
    <cellStyle name="常规 9 2 4 2 4 2 4 3" xfId="14613"/>
    <cellStyle name="常规 9 2 4 2 4 2 4 3 2" xfId="36147"/>
    <cellStyle name="常规 9 2 4 2 4 2 4 4" xfId="25383"/>
    <cellStyle name="常规 9 2 4 2 4 2 5" xfId="5641"/>
    <cellStyle name="常规 9 2 4 2 4 2 5 2" xfId="11023"/>
    <cellStyle name="常规 9 2 4 2 4 2 5 2 2" xfId="21787"/>
    <cellStyle name="常规 9 2 4 2 4 2 5 2 2 2" xfId="43321"/>
    <cellStyle name="常规 9 2 4 2 4 2 5 2 3" xfId="32557"/>
    <cellStyle name="常规 9 2 4 2 4 2 5 3" xfId="16405"/>
    <cellStyle name="常规 9 2 4 2 4 2 5 3 2" xfId="37939"/>
    <cellStyle name="常规 9 2 4 2 4 2 5 4" xfId="27175"/>
    <cellStyle name="常规 9 2 4 2 4 2 6" xfId="7439"/>
    <cellStyle name="常规 9 2 4 2 4 2 6 2" xfId="18203"/>
    <cellStyle name="常规 9 2 4 2 4 2 6 2 2" xfId="39737"/>
    <cellStyle name="常规 9 2 4 2 4 2 6 3" xfId="28973"/>
    <cellStyle name="常规 9 2 4 2 4 2 7" xfId="12821"/>
    <cellStyle name="常规 9 2 4 2 4 2 7 2" xfId="34355"/>
    <cellStyle name="常规 9 2 4 2 4 2 8" xfId="23591"/>
    <cellStyle name="常规 9 2 4 2 4 3" xfId="2281"/>
    <cellStyle name="常规 9 2 4 2 4 3 2" xfId="3177"/>
    <cellStyle name="常规 9 2 4 2 4 3 2 2" xfId="4969"/>
    <cellStyle name="常规 9 2 4 2 4 3 2 2 2" xfId="10351"/>
    <cellStyle name="常规 9 2 4 2 4 3 2 2 2 2" xfId="21115"/>
    <cellStyle name="常规 9 2 4 2 4 3 2 2 2 2 2" xfId="42649"/>
    <cellStyle name="常规 9 2 4 2 4 3 2 2 2 3" xfId="31885"/>
    <cellStyle name="常规 9 2 4 2 4 3 2 2 3" xfId="15733"/>
    <cellStyle name="常规 9 2 4 2 4 3 2 2 3 2" xfId="37267"/>
    <cellStyle name="常规 9 2 4 2 4 3 2 2 4" xfId="26503"/>
    <cellStyle name="常规 9 2 4 2 4 3 2 3" xfId="6761"/>
    <cellStyle name="常规 9 2 4 2 4 3 2 3 2" xfId="12143"/>
    <cellStyle name="常规 9 2 4 2 4 3 2 3 2 2" xfId="22907"/>
    <cellStyle name="常规 9 2 4 2 4 3 2 3 2 2 2" xfId="44441"/>
    <cellStyle name="常规 9 2 4 2 4 3 2 3 2 3" xfId="33677"/>
    <cellStyle name="常规 9 2 4 2 4 3 2 3 3" xfId="17525"/>
    <cellStyle name="常规 9 2 4 2 4 3 2 3 3 2" xfId="39059"/>
    <cellStyle name="常规 9 2 4 2 4 3 2 3 4" xfId="28295"/>
    <cellStyle name="常规 9 2 4 2 4 3 2 4" xfId="8559"/>
    <cellStyle name="常规 9 2 4 2 4 3 2 4 2" xfId="19323"/>
    <cellStyle name="常规 9 2 4 2 4 3 2 4 2 2" xfId="40857"/>
    <cellStyle name="常规 9 2 4 2 4 3 2 4 3" xfId="30093"/>
    <cellStyle name="常规 9 2 4 2 4 3 2 5" xfId="13941"/>
    <cellStyle name="常规 9 2 4 2 4 3 2 5 2" xfId="35475"/>
    <cellStyle name="常规 9 2 4 2 4 3 2 6" xfId="24711"/>
    <cellStyle name="常规 9 2 4 2 4 3 3" xfId="4073"/>
    <cellStyle name="常规 9 2 4 2 4 3 3 2" xfId="9455"/>
    <cellStyle name="常规 9 2 4 2 4 3 3 2 2" xfId="20219"/>
    <cellStyle name="常规 9 2 4 2 4 3 3 2 2 2" xfId="41753"/>
    <cellStyle name="常规 9 2 4 2 4 3 3 2 3" xfId="30989"/>
    <cellStyle name="常规 9 2 4 2 4 3 3 3" xfId="14837"/>
    <cellStyle name="常规 9 2 4 2 4 3 3 3 2" xfId="36371"/>
    <cellStyle name="常规 9 2 4 2 4 3 3 4" xfId="25607"/>
    <cellStyle name="常规 9 2 4 2 4 3 4" xfId="5865"/>
    <cellStyle name="常规 9 2 4 2 4 3 4 2" xfId="11247"/>
    <cellStyle name="常规 9 2 4 2 4 3 4 2 2" xfId="22011"/>
    <cellStyle name="常规 9 2 4 2 4 3 4 2 2 2" xfId="43545"/>
    <cellStyle name="常规 9 2 4 2 4 3 4 2 3" xfId="32781"/>
    <cellStyle name="常规 9 2 4 2 4 3 4 3" xfId="16629"/>
    <cellStyle name="常规 9 2 4 2 4 3 4 3 2" xfId="38163"/>
    <cellStyle name="常规 9 2 4 2 4 3 4 4" xfId="27399"/>
    <cellStyle name="常规 9 2 4 2 4 3 5" xfId="7663"/>
    <cellStyle name="常规 9 2 4 2 4 3 5 2" xfId="18427"/>
    <cellStyle name="常规 9 2 4 2 4 3 5 2 2" xfId="39961"/>
    <cellStyle name="常规 9 2 4 2 4 3 5 3" xfId="29197"/>
    <cellStyle name="常规 9 2 4 2 4 3 6" xfId="13045"/>
    <cellStyle name="常规 9 2 4 2 4 3 6 2" xfId="34579"/>
    <cellStyle name="常规 9 2 4 2 4 3 7" xfId="23815"/>
    <cellStyle name="常规 9 2 4 2 4 4" xfId="2729"/>
    <cellStyle name="常规 9 2 4 2 4 4 2" xfId="4521"/>
    <cellStyle name="常规 9 2 4 2 4 4 2 2" xfId="9903"/>
    <cellStyle name="常规 9 2 4 2 4 4 2 2 2" xfId="20667"/>
    <cellStyle name="常规 9 2 4 2 4 4 2 2 2 2" xfId="42201"/>
    <cellStyle name="常规 9 2 4 2 4 4 2 2 3" xfId="31437"/>
    <cellStyle name="常规 9 2 4 2 4 4 2 3" xfId="15285"/>
    <cellStyle name="常规 9 2 4 2 4 4 2 3 2" xfId="36819"/>
    <cellStyle name="常规 9 2 4 2 4 4 2 4" xfId="26055"/>
    <cellStyle name="常规 9 2 4 2 4 4 3" xfId="6313"/>
    <cellStyle name="常规 9 2 4 2 4 4 3 2" xfId="11695"/>
    <cellStyle name="常规 9 2 4 2 4 4 3 2 2" xfId="22459"/>
    <cellStyle name="常规 9 2 4 2 4 4 3 2 2 2" xfId="43993"/>
    <cellStyle name="常规 9 2 4 2 4 4 3 2 3" xfId="33229"/>
    <cellStyle name="常规 9 2 4 2 4 4 3 3" xfId="17077"/>
    <cellStyle name="常规 9 2 4 2 4 4 3 3 2" xfId="38611"/>
    <cellStyle name="常规 9 2 4 2 4 4 3 4" xfId="27847"/>
    <cellStyle name="常规 9 2 4 2 4 4 4" xfId="8111"/>
    <cellStyle name="常规 9 2 4 2 4 4 4 2" xfId="18875"/>
    <cellStyle name="常规 9 2 4 2 4 4 4 2 2" xfId="40409"/>
    <cellStyle name="常规 9 2 4 2 4 4 4 3" xfId="29645"/>
    <cellStyle name="常规 9 2 4 2 4 4 5" xfId="13493"/>
    <cellStyle name="常规 9 2 4 2 4 4 5 2" xfId="35027"/>
    <cellStyle name="常规 9 2 4 2 4 4 6" xfId="24263"/>
    <cellStyle name="常规 9 2 4 2 4 5" xfId="3625"/>
    <cellStyle name="常规 9 2 4 2 4 5 2" xfId="9007"/>
    <cellStyle name="常规 9 2 4 2 4 5 2 2" xfId="19771"/>
    <cellStyle name="常规 9 2 4 2 4 5 2 2 2" xfId="41305"/>
    <cellStyle name="常规 9 2 4 2 4 5 2 3" xfId="30541"/>
    <cellStyle name="常规 9 2 4 2 4 5 3" xfId="14389"/>
    <cellStyle name="常规 9 2 4 2 4 5 3 2" xfId="35923"/>
    <cellStyle name="常规 9 2 4 2 4 5 4" xfId="25159"/>
    <cellStyle name="常规 9 2 4 2 4 6" xfId="5417"/>
    <cellStyle name="常规 9 2 4 2 4 6 2" xfId="10799"/>
    <cellStyle name="常规 9 2 4 2 4 6 2 2" xfId="21563"/>
    <cellStyle name="常规 9 2 4 2 4 6 2 2 2" xfId="43097"/>
    <cellStyle name="常规 9 2 4 2 4 6 2 3" xfId="32333"/>
    <cellStyle name="常规 9 2 4 2 4 6 3" xfId="16181"/>
    <cellStyle name="常规 9 2 4 2 4 6 3 2" xfId="37715"/>
    <cellStyle name="常规 9 2 4 2 4 6 4" xfId="26951"/>
    <cellStyle name="常规 9 2 4 2 4 7" xfId="7215"/>
    <cellStyle name="常规 9 2 4 2 4 7 2" xfId="17979"/>
    <cellStyle name="常规 9 2 4 2 4 7 2 2" xfId="39513"/>
    <cellStyle name="常规 9 2 4 2 4 7 3" xfId="28749"/>
    <cellStyle name="常规 9 2 4 2 4 8" xfId="12597"/>
    <cellStyle name="常规 9 2 4 2 4 8 2" xfId="34131"/>
    <cellStyle name="常规 9 2 4 2 4 9" xfId="23367"/>
    <cellStyle name="常规 9 2 4 2 5" xfId="1944"/>
    <cellStyle name="常规 9 2 4 2 5 2" xfId="2393"/>
    <cellStyle name="常规 9 2 4 2 5 2 2" xfId="3289"/>
    <cellStyle name="常规 9 2 4 2 5 2 2 2" xfId="5081"/>
    <cellStyle name="常规 9 2 4 2 5 2 2 2 2" xfId="10463"/>
    <cellStyle name="常规 9 2 4 2 5 2 2 2 2 2" xfId="21227"/>
    <cellStyle name="常规 9 2 4 2 5 2 2 2 2 2 2" xfId="42761"/>
    <cellStyle name="常规 9 2 4 2 5 2 2 2 2 3" xfId="31997"/>
    <cellStyle name="常规 9 2 4 2 5 2 2 2 3" xfId="15845"/>
    <cellStyle name="常规 9 2 4 2 5 2 2 2 3 2" xfId="37379"/>
    <cellStyle name="常规 9 2 4 2 5 2 2 2 4" xfId="26615"/>
    <cellStyle name="常规 9 2 4 2 5 2 2 3" xfId="6873"/>
    <cellStyle name="常规 9 2 4 2 5 2 2 3 2" xfId="12255"/>
    <cellStyle name="常规 9 2 4 2 5 2 2 3 2 2" xfId="23019"/>
    <cellStyle name="常规 9 2 4 2 5 2 2 3 2 2 2" xfId="44553"/>
    <cellStyle name="常规 9 2 4 2 5 2 2 3 2 3" xfId="33789"/>
    <cellStyle name="常规 9 2 4 2 5 2 2 3 3" xfId="17637"/>
    <cellStyle name="常规 9 2 4 2 5 2 2 3 3 2" xfId="39171"/>
    <cellStyle name="常规 9 2 4 2 5 2 2 3 4" xfId="28407"/>
    <cellStyle name="常规 9 2 4 2 5 2 2 4" xfId="8671"/>
    <cellStyle name="常规 9 2 4 2 5 2 2 4 2" xfId="19435"/>
    <cellStyle name="常规 9 2 4 2 5 2 2 4 2 2" xfId="40969"/>
    <cellStyle name="常规 9 2 4 2 5 2 2 4 3" xfId="30205"/>
    <cellStyle name="常规 9 2 4 2 5 2 2 5" xfId="14053"/>
    <cellStyle name="常规 9 2 4 2 5 2 2 5 2" xfId="35587"/>
    <cellStyle name="常规 9 2 4 2 5 2 2 6" xfId="24823"/>
    <cellStyle name="常规 9 2 4 2 5 2 3" xfId="4185"/>
    <cellStyle name="常规 9 2 4 2 5 2 3 2" xfId="9567"/>
    <cellStyle name="常规 9 2 4 2 5 2 3 2 2" xfId="20331"/>
    <cellStyle name="常规 9 2 4 2 5 2 3 2 2 2" xfId="41865"/>
    <cellStyle name="常规 9 2 4 2 5 2 3 2 3" xfId="31101"/>
    <cellStyle name="常规 9 2 4 2 5 2 3 3" xfId="14949"/>
    <cellStyle name="常规 9 2 4 2 5 2 3 3 2" xfId="36483"/>
    <cellStyle name="常规 9 2 4 2 5 2 3 4" xfId="25719"/>
    <cellStyle name="常规 9 2 4 2 5 2 4" xfId="5977"/>
    <cellStyle name="常规 9 2 4 2 5 2 4 2" xfId="11359"/>
    <cellStyle name="常规 9 2 4 2 5 2 4 2 2" xfId="22123"/>
    <cellStyle name="常规 9 2 4 2 5 2 4 2 2 2" xfId="43657"/>
    <cellStyle name="常规 9 2 4 2 5 2 4 2 3" xfId="32893"/>
    <cellStyle name="常规 9 2 4 2 5 2 4 3" xfId="16741"/>
    <cellStyle name="常规 9 2 4 2 5 2 4 3 2" xfId="38275"/>
    <cellStyle name="常规 9 2 4 2 5 2 4 4" xfId="27511"/>
    <cellStyle name="常规 9 2 4 2 5 2 5" xfId="7775"/>
    <cellStyle name="常规 9 2 4 2 5 2 5 2" xfId="18539"/>
    <cellStyle name="常规 9 2 4 2 5 2 5 2 2" xfId="40073"/>
    <cellStyle name="常规 9 2 4 2 5 2 5 3" xfId="29309"/>
    <cellStyle name="常规 9 2 4 2 5 2 6" xfId="13157"/>
    <cellStyle name="常规 9 2 4 2 5 2 6 2" xfId="34691"/>
    <cellStyle name="常规 9 2 4 2 5 2 7" xfId="23927"/>
    <cellStyle name="常规 9 2 4 2 5 3" xfId="2841"/>
    <cellStyle name="常规 9 2 4 2 5 3 2" xfId="4633"/>
    <cellStyle name="常规 9 2 4 2 5 3 2 2" xfId="10015"/>
    <cellStyle name="常规 9 2 4 2 5 3 2 2 2" xfId="20779"/>
    <cellStyle name="常规 9 2 4 2 5 3 2 2 2 2" xfId="42313"/>
    <cellStyle name="常规 9 2 4 2 5 3 2 2 3" xfId="31549"/>
    <cellStyle name="常规 9 2 4 2 5 3 2 3" xfId="15397"/>
    <cellStyle name="常规 9 2 4 2 5 3 2 3 2" xfId="36931"/>
    <cellStyle name="常规 9 2 4 2 5 3 2 4" xfId="26167"/>
    <cellStyle name="常规 9 2 4 2 5 3 3" xfId="6425"/>
    <cellStyle name="常规 9 2 4 2 5 3 3 2" xfId="11807"/>
    <cellStyle name="常规 9 2 4 2 5 3 3 2 2" xfId="22571"/>
    <cellStyle name="常规 9 2 4 2 5 3 3 2 2 2" xfId="44105"/>
    <cellStyle name="常规 9 2 4 2 5 3 3 2 3" xfId="33341"/>
    <cellStyle name="常规 9 2 4 2 5 3 3 3" xfId="17189"/>
    <cellStyle name="常规 9 2 4 2 5 3 3 3 2" xfId="38723"/>
    <cellStyle name="常规 9 2 4 2 5 3 3 4" xfId="27959"/>
    <cellStyle name="常规 9 2 4 2 5 3 4" xfId="8223"/>
    <cellStyle name="常规 9 2 4 2 5 3 4 2" xfId="18987"/>
    <cellStyle name="常规 9 2 4 2 5 3 4 2 2" xfId="40521"/>
    <cellStyle name="常规 9 2 4 2 5 3 4 3" xfId="29757"/>
    <cellStyle name="常规 9 2 4 2 5 3 5" xfId="13605"/>
    <cellStyle name="常规 9 2 4 2 5 3 5 2" xfId="35139"/>
    <cellStyle name="常规 9 2 4 2 5 3 6" xfId="24375"/>
    <cellStyle name="常规 9 2 4 2 5 4" xfId="3737"/>
    <cellStyle name="常规 9 2 4 2 5 4 2" xfId="9119"/>
    <cellStyle name="常规 9 2 4 2 5 4 2 2" xfId="19883"/>
    <cellStyle name="常规 9 2 4 2 5 4 2 2 2" xfId="41417"/>
    <cellStyle name="常规 9 2 4 2 5 4 2 3" xfId="30653"/>
    <cellStyle name="常规 9 2 4 2 5 4 3" xfId="14501"/>
    <cellStyle name="常规 9 2 4 2 5 4 3 2" xfId="36035"/>
    <cellStyle name="常规 9 2 4 2 5 4 4" xfId="25271"/>
    <cellStyle name="常规 9 2 4 2 5 5" xfId="5529"/>
    <cellStyle name="常规 9 2 4 2 5 5 2" xfId="10911"/>
    <cellStyle name="常规 9 2 4 2 5 5 2 2" xfId="21675"/>
    <cellStyle name="常规 9 2 4 2 5 5 2 2 2" xfId="43209"/>
    <cellStyle name="常规 9 2 4 2 5 5 2 3" xfId="32445"/>
    <cellStyle name="常规 9 2 4 2 5 5 3" xfId="16293"/>
    <cellStyle name="常规 9 2 4 2 5 5 3 2" xfId="37827"/>
    <cellStyle name="常规 9 2 4 2 5 5 4" xfId="27063"/>
    <cellStyle name="常规 9 2 4 2 5 6" xfId="7327"/>
    <cellStyle name="常规 9 2 4 2 5 6 2" xfId="18091"/>
    <cellStyle name="常规 9 2 4 2 5 6 2 2" xfId="39625"/>
    <cellStyle name="常规 9 2 4 2 5 6 3" xfId="28861"/>
    <cellStyle name="常规 9 2 4 2 5 7" xfId="12709"/>
    <cellStyle name="常规 9 2 4 2 5 7 2" xfId="34243"/>
    <cellStyle name="常规 9 2 4 2 5 8" xfId="23479"/>
    <cellStyle name="常规 9 2 4 2 6" xfId="2169"/>
    <cellStyle name="常规 9 2 4 2 6 2" xfId="3065"/>
    <cellStyle name="常规 9 2 4 2 6 2 2" xfId="4857"/>
    <cellStyle name="常规 9 2 4 2 6 2 2 2" xfId="10239"/>
    <cellStyle name="常规 9 2 4 2 6 2 2 2 2" xfId="21003"/>
    <cellStyle name="常规 9 2 4 2 6 2 2 2 2 2" xfId="42537"/>
    <cellStyle name="常规 9 2 4 2 6 2 2 2 3" xfId="31773"/>
    <cellStyle name="常规 9 2 4 2 6 2 2 3" xfId="15621"/>
    <cellStyle name="常规 9 2 4 2 6 2 2 3 2" xfId="37155"/>
    <cellStyle name="常规 9 2 4 2 6 2 2 4" xfId="26391"/>
    <cellStyle name="常规 9 2 4 2 6 2 3" xfId="6649"/>
    <cellStyle name="常规 9 2 4 2 6 2 3 2" xfId="12031"/>
    <cellStyle name="常规 9 2 4 2 6 2 3 2 2" xfId="22795"/>
    <cellStyle name="常规 9 2 4 2 6 2 3 2 2 2" xfId="44329"/>
    <cellStyle name="常规 9 2 4 2 6 2 3 2 3" xfId="33565"/>
    <cellStyle name="常规 9 2 4 2 6 2 3 3" xfId="17413"/>
    <cellStyle name="常规 9 2 4 2 6 2 3 3 2" xfId="38947"/>
    <cellStyle name="常规 9 2 4 2 6 2 3 4" xfId="28183"/>
    <cellStyle name="常规 9 2 4 2 6 2 4" xfId="8447"/>
    <cellStyle name="常规 9 2 4 2 6 2 4 2" xfId="19211"/>
    <cellStyle name="常规 9 2 4 2 6 2 4 2 2" xfId="40745"/>
    <cellStyle name="常规 9 2 4 2 6 2 4 3" xfId="29981"/>
    <cellStyle name="常规 9 2 4 2 6 2 5" xfId="13829"/>
    <cellStyle name="常规 9 2 4 2 6 2 5 2" xfId="35363"/>
    <cellStyle name="常规 9 2 4 2 6 2 6" xfId="24599"/>
    <cellStyle name="常规 9 2 4 2 6 3" xfId="3961"/>
    <cellStyle name="常规 9 2 4 2 6 3 2" xfId="9343"/>
    <cellStyle name="常规 9 2 4 2 6 3 2 2" xfId="20107"/>
    <cellStyle name="常规 9 2 4 2 6 3 2 2 2" xfId="41641"/>
    <cellStyle name="常规 9 2 4 2 6 3 2 3" xfId="30877"/>
    <cellStyle name="常规 9 2 4 2 6 3 3" xfId="14725"/>
    <cellStyle name="常规 9 2 4 2 6 3 3 2" xfId="36259"/>
    <cellStyle name="常规 9 2 4 2 6 3 4" xfId="25495"/>
    <cellStyle name="常规 9 2 4 2 6 4" xfId="5753"/>
    <cellStyle name="常规 9 2 4 2 6 4 2" xfId="11135"/>
    <cellStyle name="常规 9 2 4 2 6 4 2 2" xfId="21899"/>
    <cellStyle name="常规 9 2 4 2 6 4 2 2 2" xfId="43433"/>
    <cellStyle name="常规 9 2 4 2 6 4 2 3" xfId="32669"/>
    <cellStyle name="常规 9 2 4 2 6 4 3" xfId="16517"/>
    <cellStyle name="常规 9 2 4 2 6 4 3 2" xfId="38051"/>
    <cellStyle name="常规 9 2 4 2 6 4 4" xfId="27287"/>
    <cellStyle name="常规 9 2 4 2 6 5" xfId="7551"/>
    <cellStyle name="常规 9 2 4 2 6 5 2" xfId="18315"/>
    <cellStyle name="常规 9 2 4 2 6 5 2 2" xfId="39849"/>
    <cellStyle name="常规 9 2 4 2 6 5 3" xfId="29085"/>
    <cellStyle name="常规 9 2 4 2 6 6" xfId="12933"/>
    <cellStyle name="常规 9 2 4 2 6 6 2" xfId="34467"/>
    <cellStyle name="常规 9 2 4 2 6 7" xfId="23703"/>
    <cellStyle name="常规 9 2 4 2 7" xfId="2617"/>
    <cellStyle name="常规 9 2 4 2 7 2" xfId="4409"/>
    <cellStyle name="常规 9 2 4 2 7 2 2" xfId="9791"/>
    <cellStyle name="常规 9 2 4 2 7 2 2 2" xfId="20555"/>
    <cellStyle name="常规 9 2 4 2 7 2 2 2 2" xfId="42089"/>
    <cellStyle name="常规 9 2 4 2 7 2 2 3" xfId="31325"/>
    <cellStyle name="常规 9 2 4 2 7 2 3" xfId="15173"/>
    <cellStyle name="常规 9 2 4 2 7 2 3 2" xfId="36707"/>
    <cellStyle name="常规 9 2 4 2 7 2 4" xfId="25943"/>
    <cellStyle name="常规 9 2 4 2 7 3" xfId="6201"/>
    <cellStyle name="常规 9 2 4 2 7 3 2" xfId="11583"/>
    <cellStyle name="常规 9 2 4 2 7 3 2 2" xfId="22347"/>
    <cellStyle name="常规 9 2 4 2 7 3 2 2 2" xfId="43881"/>
    <cellStyle name="常规 9 2 4 2 7 3 2 3" xfId="33117"/>
    <cellStyle name="常规 9 2 4 2 7 3 3" xfId="16965"/>
    <cellStyle name="常规 9 2 4 2 7 3 3 2" xfId="38499"/>
    <cellStyle name="常规 9 2 4 2 7 3 4" xfId="27735"/>
    <cellStyle name="常规 9 2 4 2 7 4" xfId="7999"/>
    <cellStyle name="常规 9 2 4 2 7 4 2" xfId="18763"/>
    <cellStyle name="常规 9 2 4 2 7 4 2 2" xfId="40297"/>
    <cellStyle name="常规 9 2 4 2 7 4 3" xfId="29533"/>
    <cellStyle name="常规 9 2 4 2 7 5" xfId="13381"/>
    <cellStyle name="常规 9 2 4 2 7 5 2" xfId="34915"/>
    <cellStyle name="常规 9 2 4 2 7 6" xfId="24151"/>
    <cellStyle name="常规 9 2 4 2 8" xfId="3513"/>
    <cellStyle name="常规 9 2 4 2 8 2" xfId="8895"/>
    <cellStyle name="常规 9 2 4 2 8 2 2" xfId="19659"/>
    <cellStyle name="常规 9 2 4 2 8 2 2 2" xfId="41193"/>
    <cellStyle name="常规 9 2 4 2 8 2 3" xfId="30429"/>
    <cellStyle name="常规 9 2 4 2 8 3" xfId="14277"/>
    <cellStyle name="常规 9 2 4 2 8 3 2" xfId="35811"/>
    <cellStyle name="常规 9 2 4 2 8 4" xfId="25047"/>
    <cellStyle name="常规 9 2 4 2 9" xfId="5305"/>
    <cellStyle name="常规 9 2 4 2 9 2" xfId="10687"/>
    <cellStyle name="常规 9 2 4 2 9 2 2" xfId="21451"/>
    <cellStyle name="常规 9 2 4 2 9 2 2 2" xfId="42985"/>
    <cellStyle name="常规 9 2 4 2 9 2 3" xfId="32221"/>
    <cellStyle name="常规 9 2 4 2 9 3" xfId="16069"/>
    <cellStyle name="常规 9 2 4 2 9 3 2" xfId="37603"/>
    <cellStyle name="常规 9 2 4 2 9 4" xfId="26839"/>
    <cellStyle name="常规 9 2 4 3" xfId="1734"/>
    <cellStyle name="常规 9 2 4 3 10" xfId="12499"/>
    <cellStyle name="常规 9 2 4 3 10 2" xfId="34033"/>
    <cellStyle name="常规 9 2 4 3 11" xfId="23269"/>
    <cellStyle name="常规 9 2 4 3 2" xfId="1790"/>
    <cellStyle name="常规 9 2 4 3 2 10" xfId="23325"/>
    <cellStyle name="常规 9 2 4 3 2 2" xfId="1902"/>
    <cellStyle name="常规 9 2 4 3 2 2 2" xfId="2126"/>
    <cellStyle name="常规 9 2 4 3 2 2 2 2" xfId="2575"/>
    <cellStyle name="常规 9 2 4 3 2 2 2 2 2" xfId="3471"/>
    <cellStyle name="常规 9 2 4 3 2 2 2 2 2 2" xfId="5263"/>
    <cellStyle name="常规 9 2 4 3 2 2 2 2 2 2 2" xfId="10645"/>
    <cellStyle name="常规 9 2 4 3 2 2 2 2 2 2 2 2" xfId="21409"/>
    <cellStyle name="常规 9 2 4 3 2 2 2 2 2 2 2 2 2" xfId="42943"/>
    <cellStyle name="常规 9 2 4 3 2 2 2 2 2 2 2 3" xfId="32179"/>
    <cellStyle name="常规 9 2 4 3 2 2 2 2 2 2 3" xfId="16027"/>
    <cellStyle name="常规 9 2 4 3 2 2 2 2 2 2 3 2" xfId="37561"/>
    <cellStyle name="常规 9 2 4 3 2 2 2 2 2 2 4" xfId="26797"/>
    <cellStyle name="常规 9 2 4 3 2 2 2 2 2 3" xfId="7055"/>
    <cellStyle name="常规 9 2 4 3 2 2 2 2 2 3 2" xfId="12437"/>
    <cellStyle name="常规 9 2 4 3 2 2 2 2 2 3 2 2" xfId="23201"/>
    <cellStyle name="常规 9 2 4 3 2 2 2 2 2 3 2 2 2" xfId="44735"/>
    <cellStyle name="常规 9 2 4 3 2 2 2 2 2 3 2 3" xfId="33971"/>
    <cellStyle name="常规 9 2 4 3 2 2 2 2 2 3 3" xfId="17819"/>
    <cellStyle name="常规 9 2 4 3 2 2 2 2 2 3 3 2" xfId="39353"/>
    <cellStyle name="常规 9 2 4 3 2 2 2 2 2 3 4" xfId="28589"/>
    <cellStyle name="常规 9 2 4 3 2 2 2 2 2 4" xfId="8853"/>
    <cellStyle name="常规 9 2 4 3 2 2 2 2 2 4 2" xfId="19617"/>
    <cellStyle name="常规 9 2 4 3 2 2 2 2 2 4 2 2" xfId="41151"/>
    <cellStyle name="常规 9 2 4 3 2 2 2 2 2 4 3" xfId="30387"/>
    <cellStyle name="常规 9 2 4 3 2 2 2 2 2 5" xfId="14235"/>
    <cellStyle name="常规 9 2 4 3 2 2 2 2 2 5 2" xfId="35769"/>
    <cellStyle name="常规 9 2 4 3 2 2 2 2 2 6" xfId="25005"/>
    <cellStyle name="常规 9 2 4 3 2 2 2 2 3" xfId="4367"/>
    <cellStyle name="常规 9 2 4 3 2 2 2 2 3 2" xfId="9749"/>
    <cellStyle name="常规 9 2 4 3 2 2 2 2 3 2 2" xfId="20513"/>
    <cellStyle name="常规 9 2 4 3 2 2 2 2 3 2 2 2" xfId="42047"/>
    <cellStyle name="常规 9 2 4 3 2 2 2 2 3 2 3" xfId="31283"/>
    <cellStyle name="常规 9 2 4 3 2 2 2 2 3 3" xfId="15131"/>
    <cellStyle name="常规 9 2 4 3 2 2 2 2 3 3 2" xfId="36665"/>
    <cellStyle name="常规 9 2 4 3 2 2 2 2 3 4" xfId="25901"/>
    <cellStyle name="常规 9 2 4 3 2 2 2 2 4" xfId="6159"/>
    <cellStyle name="常规 9 2 4 3 2 2 2 2 4 2" xfId="11541"/>
    <cellStyle name="常规 9 2 4 3 2 2 2 2 4 2 2" xfId="22305"/>
    <cellStyle name="常规 9 2 4 3 2 2 2 2 4 2 2 2" xfId="43839"/>
    <cellStyle name="常规 9 2 4 3 2 2 2 2 4 2 3" xfId="33075"/>
    <cellStyle name="常规 9 2 4 3 2 2 2 2 4 3" xfId="16923"/>
    <cellStyle name="常规 9 2 4 3 2 2 2 2 4 3 2" xfId="38457"/>
    <cellStyle name="常规 9 2 4 3 2 2 2 2 4 4" xfId="27693"/>
    <cellStyle name="常规 9 2 4 3 2 2 2 2 5" xfId="7957"/>
    <cellStyle name="常规 9 2 4 3 2 2 2 2 5 2" xfId="18721"/>
    <cellStyle name="常规 9 2 4 3 2 2 2 2 5 2 2" xfId="40255"/>
    <cellStyle name="常规 9 2 4 3 2 2 2 2 5 3" xfId="29491"/>
    <cellStyle name="常规 9 2 4 3 2 2 2 2 6" xfId="13339"/>
    <cellStyle name="常规 9 2 4 3 2 2 2 2 6 2" xfId="34873"/>
    <cellStyle name="常规 9 2 4 3 2 2 2 2 7" xfId="24109"/>
    <cellStyle name="常规 9 2 4 3 2 2 2 3" xfId="3023"/>
    <cellStyle name="常规 9 2 4 3 2 2 2 3 2" xfId="4815"/>
    <cellStyle name="常规 9 2 4 3 2 2 2 3 2 2" xfId="10197"/>
    <cellStyle name="常规 9 2 4 3 2 2 2 3 2 2 2" xfId="20961"/>
    <cellStyle name="常规 9 2 4 3 2 2 2 3 2 2 2 2" xfId="42495"/>
    <cellStyle name="常规 9 2 4 3 2 2 2 3 2 2 3" xfId="31731"/>
    <cellStyle name="常规 9 2 4 3 2 2 2 3 2 3" xfId="15579"/>
    <cellStyle name="常规 9 2 4 3 2 2 2 3 2 3 2" xfId="37113"/>
    <cellStyle name="常规 9 2 4 3 2 2 2 3 2 4" xfId="26349"/>
    <cellStyle name="常规 9 2 4 3 2 2 2 3 3" xfId="6607"/>
    <cellStyle name="常规 9 2 4 3 2 2 2 3 3 2" xfId="11989"/>
    <cellStyle name="常规 9 2 4 3 2 2 2 3 3 2 2" xfId="22753"/>
    <cellStyle name="常规 9 2 4 3 2 2 2 3 3 2 2 2" xfId="44287"/>
    <cellStyle name="常规 9 2 4 3 2 2 2 3 3 2 3" xfId="33523"/>
    <cellStyle name="常规 9 2 4 3 2 2 2 3 3 3" xfId="17371"/>
    <cellStyle name="常规 9 2 4 3 2 2 2 3 3 3 2" xfId="38905"/>
    <cellStyle name="常规 9 2 4 3 2 2 2 3 3 4" xfId="28141"/>
    <cellStyle name="常规 9 2 4 3 2 2 2 3 4" xfId="8405"/>
    <cellStyle name="常规 9 2 4 3 2 2 2 3 4 2" xfId="19169"/>
    <cellStyle name="常规 9 2 4 3 2 2 2 3 4 2 2" xfId="40703"/>
    <cellStyle name="常规 9 2 4 3 2 2 2 3 4 3" xfId="29939"/>
    <cellStyle name="常规 9 2 4 3 2 2 2 3 5" xfId="13787"/>
    <cellStyle name="常规 9 2 4 3 2 2 2 3 5 2" xfId="35321"/>
    <cellStyle name="常规 9 2 4 3 2 2 2 3 6" xfId="24557"/>
    <cellStyle name="常规 9 2 4 3 2 2 2 4" xfId="3919"/>
    <cellStyle name="常规 9 2 4 3 2 2 2 4 2" xfId="9301"/>
    <cellStyle name="常规 9 2 4 3 2 2 2 4 2 2" xfId="20065"/>
    <cellStyle name="常规 9 2 4 3 2 2 2 4 2 2 2" xfId="41599"/>
    <cellStyle name="常规 9 2 4 3 2 2 2 4 2 3" xfId="30835"/>
    <cellStyle name="常规 9 2 4 3 2 2 2 4 3" xfId="14683"/>
    <cellStyle name="常规 9 2 4 3 2 2 2 4 3 2" xfId="36217"/>
    <cellStyle name="常规 9 2 4 3 2 2 2 4 4" xfId="25453"/>
    <cellStyle name="常规 9 2 4 3 2 2 2 5" xfId="5711"/>
    <cellStyle name="常规 9 2 4 3 2 2 2 5 2" xfId="11093"/>
    <cellStyle name="常规 9 2 4 3 2 2 2 5 2 2" xfId="21857"/>
    <cellStyle name="常规 9 2 4 3 2 2 2 5 2 2 2" xfId="43391"/>
    <cellStyle name="常规 9 2 4 3 2 2 2 5 2 3" xfId="32627"/>
    <cellStyle name="常规 9 2 4 3 2 2 2 5 3" xfId="16475"/>
    <cellStyle name="常规 9 2 4 3 2 2 2 5 3 2" xfId="38009"/>
    <cellStyle name="常规 9 2 4 3 2 2 2 5 4" xfId="27245"/>
    <cellStyle name="常规 9 2 4 3 2 2 2 6" xfId="7509"/>
    <cellStyle name="常规 9 2 4 3 2 2 2 6 2" xfId="18273"/>
    <cellStyle name="常规 9 2 4 3 2 2 2 6 2 2" xfId="39807"/>
    <cellStyle name="常规 9 2 4 3 2 2 2 6 3" xfId="29043"/>
    <cellStyle name="常规 9 2 4 3 2 2 2 7" xfId="12891"/>
    <cellStyle name="常规 9 2 4 3 2 2 2 7 2" xfId="34425"/>
    <cellStyle name="常规 9 2 4 3 2 2 2 8" xfId="23661"/>
    <cellStyle name="常规 9 2 4 3 2 2 3" xfId="2351"/>
    <cellStyle name="常规 9 2 4 3 2 2 3 2" xfId="3247"/>
    <cellStyle name="常规 9 2 4 3 2 2 3 2 2" xfId="5039"/>
    <cellStyle name="常规 9 2 4 3 2 2 3 2 2 2" xfId="10421"/>
    <cellStyle name="常规 9 2 4 3 2 2 3 2 2 2 2" xfId="21185"/>
    <cellStyle name="常规 9 2 4 3 2 2 3 2 2 2 2 2" xfId="42719"/>
    <cellStyle name="常规 9 2 4 3 2 2 3 2 2 2 3" xfId="31955"/>
    <cellStyle name="常规 9 2 4 3 2 2 3 2 2 3" xfId="15803"/>
    <cellStyle name="常规 9 2 4 3 2 2 3 2 2 3 2" xfId="37337"/>
    <cellStyle name="常规 9 2 4 3 2 2 3 2 2 4" xfId="26573"/>
    <cellStyle name="常规 9 2 4 3 2 2 3 2 3" xfId="6831"/>
    <cellStyle name="常规 9 2 4 3 2 2 3 2 3 2" xfId="12213"/>
    <cellStyle name="常规 9 2 4 3 2 2 3 2 3 2 2" xfId="22977"/>
    <cellStyle name="常规 9 2 4 3 2 2 3 2 3 2 2 2" xfId="44511"/>
    <cellStyle name="常规 9 2 4 3 2 2 3 2 3 2 3" xfId="33747"/>
    <cellStyle name="常规 9 2 4 3 2 2 3 2 3 3" xfId="17595"/>
    <cellStyle name="常规 9 2 4 3 2 2 3 2 3 3 2" xfId="39129"/>
    <cellStyle name="常规 9 2 4 3 2 2 3 2 3 4" xfId="28365"/>
    <cellStyle name="常规 9 2 4 3 2 2 3 2 4" xfId="8629"/>
    <cellStyle name="常规 9 2 4 3 2 2 3 2 4 2" xfId="19393"/>
    <cellStyle name="常规 9 2 4 3 2 2 3 2 4 2 2" xfId="40927"/>
    <cellStyle name="常规 9 2 4 3 2 2 3 2 4 3" xfId="30163"/>
    <cellStyle name="常规 9 2 4 3 2 2 3 2 5" xfId="14011"/>
    <cellStyle name="常规 9 2 4 3 2 2 3 2 5 2" xfId="35545"/>
    <cellStyle name="常规 9 2 4 3 2 2 3 2 6" xfId="24781"/>
    <cellStyle name="常规 9 2 4 3 2 2 3 3" xfId="4143"/>
    <cellStyle name="常规 9 2 4 3 2 2 3 3 2" xfId="9525"/>
    <cellStyle name="常规 9 2 4 3 2 2 3 3 2 2" xfId="20289"/>
    <cellStyle name="常规 9 2 4 3 2 2 3 3 2 2 2" xfId="41823"/>
    <cellStyle name="常规 9 2 4 3 2 2 3 3 2 3" xfId="31059"/>
    <cellStyle name="常规 9 2 4 3 2 2 3 3 3" xfId="14907"/>
    <cellStyle name="常规 9 2 4 3 2 2 3 3 3 2" xfId="36441"/>
    <cellStyle name="常规 9 2 4 3 2 2 3 3 4" xfId="25677"/>
    <cellStyle name="常规 9 2 4 3 2 2 3 4" xfId="5935"/>
    <cellStyle name="常规 9 2 4 3 2 2 3 4 2" xfId="11317"/>
    <cellStyle name="常规 9 2 4 3 2 2 3 4 2 2" xfId="22081"/>
    <cellStyle name="常规 9 2 4 3 2 2 3 4 2 2 2" xfId="43615"/>
    <cellStyle name="常规 9 2 4 3 2 2 3 4 2 3" xfId="32851"/>
    <cellStyle name="常规 9 2 4 3 2 2 3 4 3" xfId="16699"/>
    <cellStyle name="常规 9 2 4 3 2 2 3 4 3 2" xfId="38233"/>
    <cellStyle name="常规 9 2 4 3 2 2 3 4 4" xfId="27469"/>
    <cellStyle name="常规 9 2 4 3 2 2 3 5" xfId="7733"/>
    <cellStyle name="常规 9 2 4 3 2 2 3 5 2" xfId="18497"/>
    <cellStyle name="常规 9 2 4 3 2 2 3 5 2 2" xfId="40031"/>
    <cellStyle name="常规 9 2 4 3 2 2 3 5 3" xfId="29267"/>
    <cellStyle name="常规 9 2 4 3 2 2 3 6" xfId="13115"/>
    <cellStyle name="常规 9 2 4 3 2 2 3 6 2" xfId="34649"/>
    <cellStyle name="常规 9 2 4 3 2 2 3 7" xfId="23885"/>
    <cellStyle name="常规 9 2 4 3 2 2 4" xfId="2799"/>
    <cellStyle name="常规 9 2 4 3 2 2 4 2" xfId="4591"/>
    <cellStyle name="常规 9 2 4 3 2 2 4 2 2" xfId="9973"/>
    <cellStyle name="常规 9 2 4 3 2 2 4 2 2 2" xfId="20737"/>
    <cellStyle name="常规 9 2 4 3 2 2 4 2 2 2 2" xfId="42271"/>
    <cellStyle name="常规 9 2 4 3 2 2 4 2 2 3" xfId="31507"/>
    <cellStyle name="常规 9 2 4 3 2 2 4 2 3" xfId="15355"/>
    <cellStyle name="常规 9 2 4 3 2 2 4 2 3 2" xfId="36889"/>
    <cellStyle name="常规 9 2 4 3 2 2 4 2 4" xfId="26125"/>
    <cellStyle name="常规 9 2 4 3 2 2 4 3" xfId="6383"/>
    <cellStyle name="常规 9 2 4 3 2 2 4 3 2" xfId="11765"/>
    <cellStyle name="常规 9 2 4 3 2 2 4 3 2 2" xfId="22529"/>
    <cellStyle name="常规 9 2 4 3 2 2 4 3 2 2 2" xfId="44063"/>
    <cellStyle name="常规 9 2 4 3 2 2 4 3 2 3" xfId="33299"/>
    <cellStyle name="常规 9 2 4 3 2 2 4 3 3" xfId="17147"/>
    <cellStyle name="常规 9 2 4 3 2 2 4 3 3 2" xfId="38681"/>
    <cellStyle name="常规 9 2 4 3 2 2 4 3 4" xfId="27917"/>
    <cellStyle name="常规 9 2 4 3 2 2 4 4" xfId="8181"/>
    <cellStyle name="常规 9 2 4 3 2 2 4 4 2" xfId="18945"/>
    <cellStyle name="常规 9 2 4 3 2 2 4 4 2 2" xfId="40479"/>
    <cellStyle name="常规 9 2 4 3 2 2 4 4 3" xfId="29715"/>
    <cellStyle name="常规 9 2 4 3 2 2 4 5" xfId="13563"/>
    <cellStyle name="常规 9 2 4 3 2 2 4 5 2" xfId="35097"/>
    <cellStyle name="常规 9 2 4 3 2 2 4 6" xfId="24333"/>
    <cellStyle name="常规 9 2 4 3 2 2 5" xfId="3695"/>
    <cellStyle name="常规 9 2 4 3 2 2 5 2" xfId="9077"/>
    <cellStyle name="常规 9 2 4 3 2 2 5 2 2" xfId="19841"/>
    <cellStyle name="常规 9 2 4 3 2 2 5 2 2 2" xfId="41375"/>
    <cellStyle name="常规 9 2 4 3 2 2 5 2 3" xfId="30611"/>
    <cellStyle name="常规 9 2 4 3 2 2 5 3" xfId="14459"/>
    <cellStyle name="常规 9 2 4 3 2 2 5 3 2" xfId="35993"/>
    <cellStyle name="常规 9 2 4 3 2 2 5 4" xfId="25229"/>
    <cellStyle name="常规 9 2 4 3 2 2 6" xfId="5487"/>
    <cellStyle name="常规 9 2 4 3 2 2 6 2" xfId="10869"/>
    <cellStyle name="常规 9 2 4 3 2 2 6 2 2" xfId="21633"/>
    <cellStyle name="常规 9 2 4 3 2 2 6 2 2 2" xfId="43167"/>
    <cellStyle name="常规 9 2 4 3 2 2 6 2 3" xfId="32403"/>
    <cellStyle name="常规 9 2 4 3 2 2 6 3" xfId="16251"/>
    <cellStyle name="常规 9 2 4 3 2 2 6 3 2" xfId="37785"/>
    <cellStyle name="常规 9 2 4 3 2 2 6 4" xfId="27021"/>
    <cellStyle name="常规 9 2 4 3 2 2 7" xfId="7285"/>
    <cellStyle name="常规 9 2 4 3 2 2 7 2" xfId="18049"/>
    <cellStyle name="常规 9 2 4 3 2 2 7 2 2" xfId="39583"/>
    <cellStyle name="常规 9 2 4 3 2 2 7 3" xfId="28819"/>
    <cellStyle name="常规 9 2 4 3 2 2 8" xfId="12667"/>
    <cellStyle name="常规 9 2 4 3 2 2 8 2" xfId="34201"/>
    <cellStyle name="常规 9 2 4 3 2 2 9" xfId="23437"/>
    <cellStyle name="常规 9 2 4 3 2 3" xfId="2014"/>
    <cellStyle name="常规 9 2 4 3 2 3 2" xfId="2463"/>
    <cellStyle name="常规 9 2 4 3 2 3 2 2" xfId="3359"/>
    <cellStyle name="常规 9 2 4 3 2 3 2 2 2" xfId="5151"/>
    <cellStyle name="常规 9 2 4 3 2 3 2 2 2 2" xfId="10533"/>
    <cellStyle name="常规 9 2 4 3 2 3 2 2 2 2 2" xfId="21297"/>
    <cellStyle name="常规 9 2 4 3 2 3 2 2 2 2 2 2" xfId="42831"/>
    <cellStyle name="常规 9 2 4 3 2 3 2 2 2 2 3" xfId="32067"/>
    <cellStyle name="常规 9 2 4 3 2 3 2 2 2 3" xfId="15915"/>
    <cellStyle name="常规 9 2 4 3 2 3 2 2 2 3 2" xfId="37449"/>
    <cellStyle name="常规 9 2 4 3 2 3 2 2 2 4" xfId="26685"/>
    <cellStyle name="常规 9 2 4 3 2 3 2 2 3" xfId="6943"/>
    <cellStyle name="常规 9 2 4 3 2 3 2 2 3 2" xfId="12325"/>
    <cellStyle name="常规 9 2 4 3 2 3 2 2 3 2 2" xfId="23089"/>
    <cellStyle name="常规 9 2 4 3 2 3 2 2 3 2 2 2" xfId="44623"/>
    <cellStyle name="常规 9 2 4 3 2 3 2 2 3 2 3" xfId="33859"/>
    <cellStyle name="常规 9 2 4 3 2 3 2 2 3 3" xfId="17707"/>
    <cellStyle name="常规 9 2 4 3 2 3 2 2 3 3 2" xfId="39241"/>
    <cellStyle name="常规 9 2 4 3 2 3 2 2 3 4" xfId="28477"/>
    <cellStyle name="常规 9 2 4 3 2 3 2 2 4" xfId="8741"/>
    <cellStyle name="常规 9 2 4 3 2 3 2 2 4 2" xfId="19505"/>
    <cellStyle name="常规 9 2 4 3 2 3 2 2 4 2 2" xfId="41039"/>
    <cellStyle name="常规 9 2 4 3 2 3 2 2 4 3" xfId="30275"/>
    <cellStyle name="常规 9 2 4 3 2 3 2 2 5" xfId="14123"/>
    <cellStyle name="常规 9 2 4 3 2 3 2 2 5 2" xfId="35657"/>
    <cellStyle name="常规 9 2 4 3 2 3 2 2 6" xfId="24893"/>
    <cellStyle name="常规 9 2 4 3 2 3 2 3" xfId="4255"/>
    <cellStyle name="常规 9 2 4 3 2 3 2 3 2" xfId="9637"/>
    <cellStyle name="常规 9 2 4 3 2 3 2 3 2 2" xfId="20401"/>
    <cellStyle name="常规 9 2 4 3 2 3 2 3 2 2 2" xfId="41935"/>
    <cellStyle name="常规 9 2 4 3 2 3 2 3 2 3" xfId="31171"/>
    <cellStyle name="常规 9 2 4 3 2 3 2 3 3" xfId="15019"/>
    <cellStyle name="常规 9 2 4 3 2 3 2 3 3 2" xfId="36553"/>
    <cellStyle name="常规 9 2 4 3 2 3 2 3 4" xfId="25789"/>
    <cellStyle name="常规 9 2 4 3 2 3 2 4" xfId="6047"/>
    <cellStyle name="常规 9 2 4 3 2 3 2 4 2" xfId="11429"/>
    <cellStyle name="常规 9 2 4 3 2 3 2 4 2 2" xfId="22193"/>
    <cellStyle name="常规 9 2 4 3 2 3 2 4 2 2 2" xfId="43727"/>
    <cellStyle name="常规 9 2 4 3 2 3 2 4 2 3" xfId="32963"/>
    <cellStyle name="常规 9 2 4 3 2 3 2 4 3" xfId="16811"/>
    <cellStyle name="常规 9 2 4 3 2 3 2 4 3 2" xfId="38345"/>
    <cellStyle name="常规 9 2 4 3 2 3 2 4 4" xfId="27581"/>
    <cellStyle name="常规 9 2 4 3 2 3 2 5" xfId="7845"/>
    <cellStyle name="常规 9 2 4 3 2 3 2 5 2" xfId="18609"/>
    <cellStyle name="常规 9 2 4 3 2 3 2 5 2 2" xfId="40143"/>
    <cellStyle name="常规 9 2 4 3 2 3 2 5 3" xfId="29379"/>
    <cellStyle name="常规 9 2 4 3 2 3 2 6" xfId="13227"/>
    <cellStyle name="常规 9 2 4 3 2 3 2 6 2" xfId="34761"/>
    <cellStyle name="常规 9 2 4 3 2 3 2 7" xfId="23997"/>
    <cellStyle name="常规 9 2 4 3 2 3 3" xfId="2911"/>
    <cellStyle name="常规 9 2 4 3 2 3 3 2" xfId="4703"/>
    <cellStyle name="常规 9 2 4 3 2 3 3 2 2" xfId="10085"/>
    <cellStyle name="常规 9 2 4 3 2 3 3 2 2 2" xfId="20849"/>
    <cellStyle name="常规 9 2 4 3 2 3 3 2 2 2 2" xfId="42383"/>
    <cellStyle name="常规 9 2 4 3 2 3 3 2 2 3" xfId="31619"/>
    <cellStyle name="常规 9 2 4 3 2 3 3 2 3" xfId="15467"/>
    <cellStyle name="常规 9 2 4 3 2 3 3 2 3 2" xfId="37001"/>
    <cellStyle name="常规 9 2 4 3 2 3 3 2 4" xfId="26237"/>
    <cellStyle name="常规 9 2 4 3 2 3 3 3" xfId="6495"/>
    <cellStyle name="常规 9 2 4 3 2 3 3 3 2" xfId="11877"/>
    <cellStyle name="常规 9 2 4 3 2 3 3 3 2 2" xfId="22641"/>
    <cellStyle name="常规 9 2 4 3 2 3 3 3 2 2 2" xfId="44175"/>
    <cellStyle name="常规 9 2 4 3 2 3 3 3 2 3" xfId="33411"/>
    <cellStyle name="常规 9 2 4 3 2 3 3 3 3" xfId="17259"/>
    <cellStyle name="常规 9 2 4 3 2 3 3 3 3 2" xfId="38793"/>
    <cellStyle name="常规 9 2 4 3 2 3 3 3 4" xfId="28029"/>
    <cellStyle name="常规 9 2 4 3 2 3 3 4" xfId="8293"/>
    <cellStyle name="常规 9 2 4 3 2 3 3 4 2" xfId="19057"/>
    <cellStyle name="常规 9 2 4 3 2 3 3 4 2 2" xfId="40591"/>
    <cellStyle name="常规 9 2 4 3 2 3 3 4 3" xfId="29827"/>
    <cellStyle name="常规 9 2 4 3 2 3 3 5" xfId="13675"/>
    <cellStyle name="常规 9 2 4 3 2 3 3 5 2" xfId="35209"/>
    <cellStyle name="常规 9 2 4 3 2 3 3 6" xfId="24445"/>
    <cellStyle name="常规 9 2 4 3 2 3 4" xfId="3807"/>
    <cellStyle name="常规 9 2 4 3 2 3 4 2" xfId="9189"/>
    <cellStyle name="常规 9 2 4 3 2 3 4 2 2" xfId="19953"/>
    <cellStyle name="常规 9 2 4 3 2 3 4 2 2 2" xfId="41487"/>
    <cellStyle name="常规 9 2 4 3 2 3 4 2 3" xfId="30723"/>
    <cellStyle name="常规 9 2 4 3 2 3 4 3" xfId="14571"/>
    <cellStyle name="常规 9 2 4 3 2 3 4 3 2" xfId="36105"/>
    <cellStyle name="常规 9 2 4 3 2 3 4 4" xfId="25341"/>
    <cellStyle name="常规 9 2 4 3 2 3 5" xfId="5599"/>
    <cellStyle name="常规 9 2 4 3 2 3 5 2" xfId="10981"/>
    <cellStyle name="常规 9 2 4 3 2 3 5 2 2" xfId="21745"/>
    <cellStyle name="常规 9 2 4 3 2 3 5 2 2 2" xfId="43279"/>
    <cellStyle name="常规 9 2 4 3 2 3 5 2 3" xfId="32515"/>
    <cellStyle name="常规 9 2 4 3 2 3 5 3" xfId="16363"/>
    <cellStyle name="常规 9 2 4 3 2 3 5 3 2" xfId="37897"/>
    <cellStyle name="常规 9 2 4 3 2 3 5 4" xfId="27133"/>
    <cellStyle name="常规 9 2 4 3 2 3 6" xfId="7397"/>
    <cellStyle name="常规 9 2 4 3 2 3 6 2" xfId="18161"/>
    <cellStyle name="常规 9 2 4 3 2 3 6 2 2" xfId="39695"/>
    <cellStyle name="常规 9 2 4 3 2 3 6 3" xfId="28931"/>
    <cellStyle name="常规 9 2 4 3 2 3 7" xfId="12779"/>
    <cellStyle name="常规 9 2 4 3 2 3 7 2" xfId="34313"/>
    <cellStyle name="常规 9 2 4 3 2 3 8" xfId="23549"/>
    <cellStyle name="常规 9 2 4 3 2 4" xfId="2239"/>
    <cellStyle name="常规 9 2 4 3 2 4 2" xfId="3135"/>
    <cellStyle name="常规 9 2 4 3 2 4 2 2" xfId="4927"/>
    <cellStyle name="常规 9 2 4 3 2 4 2 2 2" xfId="10309"/>
    <cellStyle name="常规 9 2 4 3 2 4 2 2 2 2" xfId="21073"/>
    <cellStyle name="常规 9 2 4 3 2 4 2 2 2 2 2" xfId="42607"/>
    <cellStyle name="常规 9 2 4 3 2 4 2 2 2 3" xfId="31843"/>
    <cellStyle name="常规 9 2 4 3 2 4 2 2 3" xfId="15691"/>
    <cellStyle name="常规 9 2 4 3 2 4 2 2 3 2" xfId="37225"/>
    <cellStyle name="常规 9 2 4 3 2 4 2 2 4" xfId="26461"/>
    <cellStyle name="常规 9 2 4 3 2 4 2 3" xfId="6719"/>
    <cellStyle name="常规 9 2 4 3 2 4 2 3 2" xfId="12101"/>
    <cellStyle name="常规 9 2 4 3 2 4 2 3 2 2" xfId="22865"/>
    <cellStyle name="常规 9 2 4 3 2 4 2 3 2 2 2" xfId="44399"/>
    <cellStyle name="常规 9 2 4 3 2 4 2 3 2 3" xfId="33635"/>
    <cellStyle name="常规 9 2 4 3 2 4 2 3 3" xfId="17483"/>
    <cellStyle name="常规 9 2 4 3 2 4 2 3 3 2" xfId="39017"/>
    <cellStyle name="常规 9 2 4 3 2 4 2 3 4" xfId="28253"/>
    <cellStyle name="常规 9 2 4 3 2 4 2 4" xfId="8517"/>
    <cellStyle name="常规 9 2 4 3 2 4 2 4 2" xfId="19281"/>
    <cellStyle name="常规 9 2 4 3 2 4 2 4 2 2" xfId="40815"/>
    <cellStyle name="常规 9 2 4 3 2 4 2 4 3" xfId="30051"/>
    <cellStyle name="常规 9 2 4 3 2 4 2 5" xfId="13899"/>
    <cellStyle name="常规 9 2 4 3 2 4 2 5 2" xfId="35433"/>
    <cellStyle name="常规 9 2 4 3 2 4 2 6" xfId="24669"/>
    <cellStyle name="常规 9 2 4 3 2 4 3" xfId="4031"/>
    <cellStyle name="常规 9 2 4 3 2 4 3 2" xfId="9413"/>
    <cellStyle name="常规 9 2 4 3 2 4 3 2 2" xfId="20177"/>
    <cellStyle name="常规 9 2 4 3 2 4 3 2 2 2" xfId="41711"/>
    <cellStyle name="常规 9 2 4 3 2 4 3 2 3" xfId="30947"/>
    <cellStyle name="常规 9 2 4 3 2 4 3 3" xfId="14795"/>
    <cellStyle name="常规 9 2 4 3 2 4 3 3 2" xfId="36329"/>
    <cellStyle name="常规 9 2 4 3 2 4 3 4" xfId="25565"/>
    <cellStyle name="常规 9 2 4 3 2 4 4" xfId="5823"/>
    <cellStyle name="常规 9 2 4 3 2 4 4 2" xfId="11205"/>
    <cellStyle name="常规 9 2 4 3 2 4 4 2 2" xfId="21969"/>
    <cellStyle name="常规 9 2 4 3 2 4 4 2 2 2" xfId="43503"/>
    <cellStyle name="常规 9 2 4 3 2 4 4 2 3" xfId="32739"/>
    <cellStyle name="常规 9 2 4 3 2 4 4 3" xfId="16587"/>
    <cellStyle name="常规 9 2 4 3 2 4 4 3 2" xfId="38121"/>
    <cellStyle name="常规 9 2 4 3 2 4 4 4" xfId="27357"/>
    <cellStyle name="常规 9 2 4 3 2 4 5" xfId="7621"/>
    <cellStyle name="常规 9 2 4 3 2 4 5 2" xfId="18385"/>
    <cellStyle name="常规 9 2 4 3 2 4 5 2 2" xfId="39919"/>
    <cellStyle name="常规 9 2 4 3 2 4 5 3" xfId="29155"/>
    <cellStyle name="常规 9 2 4 3 2 4 6" xfId="13003"/>
    <cellStyle name="常规 9 2 4 3 2 4 6 2" xfId="34537"/>
    <cellStyle name="常规 9 2 4 3 2 4 7" xfId="23773"/>
    <cellStyle name="常规 9 2 4 3 2 5" xfId="2687"/>
    <cellStyle name="常规 9 2 4 3 2 5 2" xfId="4479"/>
    <cellStyle name="常规 9 2 4 3 2 5 2 2" xfId="9861"/>
    <cellStyle name="常规 9 2 4 3 2 5 2 2 2" xfId="20625"/>
    <cellStyle name="常规 9 2 4 3 2 5 2 2 2 2" xfId="42159"/>
    <cellStyle name="常规 9 2 4 3 2 5 2 2 3" xfId="31395"/>
    <cellStyle name="常规 9 2 4 3 2 5 2 3" xfId="15243"/>
    <cellStyle name="常规 9 2 4 3 2 5 2 3 2" xfId="36777"/>
    <cellStyle name="常规 9 2 4 3 2 5 2 4" xfId="26013"/>
    <cellStyle name="常规 9 2 4 3 2 5 3" xfId="6271"/>
    <cellStyle name="常规 9 2 4 3 2 5 3 2" xfId="11653"/>
    <cellStyle name="常规 9 2 4 3 2 5 3 2 2" xfId="22417"/>
    <cellStyle name="常规 9 2 4 3 2 5 3 2 2 2" xfId="43951"/>
    <cellStyle name="常规 9 2 4 3 2 5 3 2 3" xfId="33187"/>
    <cellStyle name="常规 9 2 4 3 2 5 3 3" xfId="17035"/>
    <cellStyle name="常规 9 2 4 3 2 5 3 3 2" xfId="38569"/>
    <cellStyle name="常规 9 2 4 3 2 5 3 4" xfId="27805"/>
    <cellStyle name="常规 9 2 4 3 2 5 4" xfId="8069"/>
    <cellStyle name="常规 9 2 4 3 2 5 4 2" xfId="18833"/>
    <cellStyle name="常规 9 2 4 3 2 5 4 2 2" xfId="40367"/>
    <cellStyle name="常规 9 2 4 3 2 5 4 3" xfId="29603"/>
    <cellStyle name="常规 9 2 4 3 2 5 5" xfId="13451"/>
    <cellStyle name="常规 9 2 4 3 2 5 5 2" xfId="34985"/>
    <cellStyle name="常规 9 2 4 3 2 5 6" xfId="24221"/>
    <cellStyle name="常规 9 2 4 3 2 6" xfId="3583"/>
    <cellStyle name="常规 9 2 4 3 2 6 2" xfId="8965"/>
    <cellStyle name="常规 9 2 4 3 2 6 2 2" xfId="19729"/>
    <cellStyle name="常规 9 2 4 3 2 6 2 2 2" xfId="41263"/>
    <cellStyle name="常规 9 2 4 3 2 6 2 3" xfId="30499"/>
    <cellStyle name="常规 9 2 4 3 2 6 3" xfId="14347"/>
    <cellStyle name="常规 9 2 4 3 2 6 3 2" xfId="35881"/>
    <cellStyle name="常规 9 2 4 3 2 6 4" xfId="25117"/>
    <cellStyle name="常规 9 2 4 3 2 7" xfId="5375"/>
    <cellStyle name="常规 9 2 4 3 2 7 2" xfId="10757"/>
    <cellStyle name="常规 9 2 4 3 2 7 2 2" xfId="21521"/>
    <cellStyle name="常规 9 2 4 3 2 7 2 2 2" xfId="43055"/>
    <cellStyle name="常规 9 2 4 3 2 7 2 3" xfId="32291"/>
    <cellStyle name="常规 9 2 4 3 2 7 3" xfId="16139"/>
    <cellStyle name="常规 9 2 4 3 2 7 3 2" xfId="37673"/>
    <cellStyle name="常规 9 2 4 3 2 7 4" xfId="26909"/>
    <cellStyle name="常规 9 2 4 3 2 8" xfId="7173"/>
    <cellStyle name="常规 9 2 4 3 2 8 2" xfId="17937"/>
    <cellStyle name="常规 9 2 4 3 2 8 2 2" xfId="39471"/>
    <cellStyle name="常规 9 2 4 3 2 8 3" xfId="28707"/>
    <cellStyle name="常规 9 2 4 3 2 9" xfId="12555"/>
    <cellStyle name="常规 9 2 4 3 2 9 2" xfId="34089"/>
    <cellStyle name="常规 9 2 4 3 3" xfId="1846"/>
    <cellStyle name="常规 9 2 4 3 3 2" xfId="2070"/>
    <cellStyle name="常规 9 2 4 3 3 2 2" xfId="2519"/>
    <cellStyle name="常规 9 2 4 3 3 2 2 2" xfId="3415"/>
    <cellStyle name="常规 9 2 4 3 3 2 2 2 2" xfId="5207"/>
    <cellStyle name="常规 9 2 4 3 3 2 2 2 2 2" xfId="10589"/>
    <cellStyle name="常规 9 2 4 3 3 2 2 2 2 2 2" xfId="21353"/>
    <cellStyle name="常规 9 2 4 3 3 2 2 2 2 2 2 2" xfId="42887"/>
    <cellStyle name="常规 9 2 4 3 3 2 2 2 2 2 3" xfId="32123"/>
    <cellStyle name="常规 9 2 4 3 3 2 2 2 2 3" xfId="15971"/>
    <cellStyle name="常规 9 2 4 3 3 2 2 2 2 3 2" xfId="37505"/>
    <cellStyle name="常规 9 2 4 3 3 2 2 2 2 4" xfId="26741"/>
    <cellStyle name="常规 9 2 4 3 3 2 2 2 3" xfId="6999"/>
    <cellStyle name="常规 9 2 4 3 3 2 2 2 3 2" xfId="12381"/>
    <cellStyle name="常规 9 2 4 3 3 2 2 2 3 2 2" xfId="23145"/>
    <cellStyle name="常规 9 2 4 3 3 2 2 2 3 2 2 2" xfId="44679"/>
    <cellStyle name="常规 9 2 4 3 3 2 2 2 3 2 3" xfId="33915"/>
    <cellStyle name="常规 9 2 4 3 3 2 2 2 3 3" xfId="17763"/>
    <cellStyle name="常规 9 2 4 3 3 2 2 2 3 3 2" xfId="39297"/>
    <cellStyle name="常规 9 2 4 3 3 2 2 2 3 4" xfId="28533"/>
    <cellStyle name="常规 9 2 4 3 3 2 2 2 4" xfId="8797"/>
    <cellStyle name="常规 9 2 4 3 3 2 2 2 4 2" xfId="19561"/>
    <cellStyle name="常规 9 2 4 3 3 2 2 2 4 2 2" xfId="41095"/>
    <cellStyle name="常规 9 2 4 3 3 2 2 2 4 3" xfId="30331"/>
    <cellStyle name="常规 9 2 4 3 3 2 2 2 5" xfId="14179"/>
    <cellStyle name="常规 9 2 4 3 3 2 2 2 5 2" xfId="35713"/>
    <cellStyle name="常规 9 2 4 3 3 2 2 2 6" xfId="24949"/>
    <cellStyle name="常规 9 2 4 3 3 2 2 3" xfId="4311"/>
    <cellStyle name="常规 9 2 4 3 3 2 2 3 2" xfId="9693"/>
    <cellStyle name="常规 9 2 4 3 3 2 2 3 2 2" xfId="20457"/>
    <cellStyle name="常规 9 2 4 3 3 2 2 3 2 2 2" xfId="41991"/>
    <cellStyle name="常规 9 2 4 3 3 2 2 3 2 3" xfId="31227"/>
    <cellStyle name="常规 9 2 4 3 3 2 2 3 3" xfId="15075"/>
    <cellStyle name="常规 9 2 4 3 3 2 2 3 3 2" xfId="36609"/>
    <cellStyle name="常规 9 2 4 3 3 2 2 3 4" xfId="25845"/>
    <cellStyle name="常规 9 2 4 3 3 2 2 4" xfId="6103"/>
    <cellStyle name="常规 9 2 4 3 3 2 2 4 2" xfId="11485"/>
    <cellStyle name="常规 9 2 4 3 3 2 2 4 2 2" xfId="22249"/>
    <cellStyle name="常规 9 2 4 3 3 2 2 4 2 2 2" xfId="43783"/>
    <cellStyle name="常规 9 2 4 3 3 2 2 4 2 3" xfId="33019"/>
    <cellStyle name="常规 9 2 4 3 3 2 2 4 3" xfId="16867"/>
    <cellStyle name="常规 9 2 4 3 3 2 2 4 3 2" xfId="38401"/>
    <cellStyle name="常规 9 2 4 3 3 2 2 4 4" xfId="27637"/>
    <cellStyle name="常规 9 2 4 3 3 2 2 5" xfId="7901"/>
    <cellStyle name="常规 9 2 4 3 3 2 2 5 2" xfId="18665"/>
    <cellStyle name="常规 9 2 4 3 3 2 2 5 2 2" xfId="40199"/>
    <cellStyle name="常规 9 2 4 3 3 2 2 5 3" xfId="29435"/>
    <cellStyle name="常规 9 2 4 3 3 2 2 6" xfId="13283"/>
    <cellStyle name="常规 9 2 4 3 3 2 2 6 2" xfId="34817"/>
    <cellStyle name="常规 9 2 4 3 3 2 2 7" xfId="24053"/>
    <cellStyle name="常规 9 2 4 3 3 2 3" xfId="2967"/>
    <cellStyle name="常规 9 2 4 3 3 2 3 2" xfId="4759"/>
    <cellStyle name="常规 9 2 4 3 3 2 3 2 2" xfId="10141"/>
    <cellStyle name="常规 9 2 4 3 3 2 3 2 2 2" xfId="20905"/>
    <cellStyle name="常规 9 2 4 3 3 2 3 2 2 2 2" xfId="42439"/>
    <cellStyle name="常规 9 2 4 3 3 2 3 2 2 3" xfId="31675"/>
    <cellStyle name="常规 9 2 4 3 3 2 3 2 3" xfId="15523"/>
    <cellStyle name="常规 9 2 4 3 3 2 3 2 3 2" xfId="37057"/>
    <cellStyle name="常规 9 2 4 3 3 2 3 2 4" xfId="26293"/>
    <cellStyle name="常规 9 2 4 3 3 2 3 3" xfId="6551"/>
    <cellStyle name="常规 9 2 4 3 3 2 3 3 2" xfId="11933"/>
    <cellStyle name="常规 9 2 4 3 3 2 3 3 2 2" xfId="22697"/>
    <cellStyle name="常规 9 2 4 3 3 2 3 3 2 2 2" xfId="44231"/>
    <cellStyle name="常规 9 2 4 3 3 2 3 3 2 3" xfId="33467"/>
    <cellStyle name="常规 9 2 4 3 3 2 3 3 3" xfId="17315"/>
    <cellStyle name="常规 9 2 4 3 3 2 3 3 3 2" xfId="38849"/>
    <cellStyle name="常规 9 2 4 3 3 2 3 3 4" xfId="28085"/>
    <cellStyle name="常规 9 2 4 3 3 2 3 4" xfId="8349"/>
    <cellStyle name="常规 9 2 4 3 3 2 3 4 2" xfId="19113"/>
    <cellStyle name="常规 9 2 4 3 3 2 3 4 2 2" xfId="40647"/>
    <cellStyle name="常规 9 2 4 3 3 2 3 4 3" xfId="29883"/>
    <cellStyle name="常规 9 2 4 3 3 2 3 5" xfId="13731"/>
    <cellStyle name="常规 9 2 4 3 3 2 3 5 2" xfId="35265"/>
    <cellStyle name="常规 9 2 4 3 3 2 3 6" xfId="24501"/>
    <cellStyle name="常规 9 2 4 3 3 2 4" xfId="3863"/>
    <cellStyle name="常规 9 2 4 3 3 2 4 2" xfId="9245"/>
    <cellStyle name="常规 9 2 4 3 3 2 4 2 2" xfId="20009"/>
    <cellStyle name="常规 9 2 4 3 3 2 4 2 2 2" xfId="41543"/>
    <cellStyle name="常规 9 2 4 3 3 2 4 2 3" xfId="30779"/>
    <cellStyle name="常规 9 2 4 3 3 2 4 3" xfId="14627"/>
    <cellStyle name="常规 9 2 4 3 3 2 4 3 2" xfId="36161"/>
    <cellStyle name="常规 9 2 4 3 3 2 4 4" xfId="25397"/>
    <cellStyle name="常规 9 2 4 3 3 2 5" xfId="5655"/>
    <cellStyle name="常规 9 2 4 3 3 2 5 2" xfId="11037"/>
    <cellStyle name="常规 9 2 4 3 3 2 5 2 2" xfId="21801"/>
    <cellStyle name="常规 9 2 4 3 3 2 5 2 2 2" xfId="43335"/>
    <cellStyle name="常规 9 2 4 3 3 2 5 2 3" xfId="32571"/>
    <cellStyle name="常规 9 2 4 3 3 2 5 3" xfId="16419"/>
    <cellStyle name="常规 9 2 4 3 3 2 5 3 2" xfId="37953"/>
    <cellStyle name="常规 9 2 4 3 3 2 5 4" xfId="27189"/>
    <cellStyle name="常规 9 2 4 3 3 2 6" xfId="7453"/>
    <cellStyle name="常规 9 2 4 3 3 2 6 2" xfId="18217"/>
    <cellStyle name="常规 9 2 4 3 3 2 6 2 2" xfId="39751"/>
    <cellStyle name="常规 9 2 4 3 3 2 6 3" xfId="28987"/>
    <cellStyle name="常规 9 2 4 3 3 2 7" xfId="12835"/>
    <cellStyle name="常规 9 2 4 3 3 2 7 2" xfId="34369"/>
    <cellStyle name="常规 9 2 4 3 3 2 8" xfId="23605"/>
    <cellStyle name="常规 9 2 4 3 3 3" xfId="2295"/>
    <cellStyle name="常规 9 2 4 3 3 3 2" xfId="3191"/>
    <cellStyle name="常规 9 2 4 3 3 3 2 2" xfId="4983"/>
    <cellStyle name="常规 9 2 4 3 3 3 2 2 2" xfId="10365"/>
    <cellStyle name="常规 9 2 4 3 3 3 2 2 2 2" xfId="21129"/>
    <cellStyle name="常规 9 2 4 3 3 3 2 2 2 2 2" xfId="42663"/>
    <cellStyle name="常规 9 2 4 3 3 3 2 2 2 3" xfId="31899"/>
    <cellStyle name="常规 9 2 4 3 3 3 2 2 3" xfId="15747"/>
    <cellStyle name="常规 9 2 4 3 3 3 2 2 3 2" xfId="37281"/>
    <cellStyle name="常规 9 2 4 3 3 3 2 2 4" xfId="26517"/>
    <cellStyle name="常规 9 2 4 3 3 3 2 3" xfId="6775"/>
    <cellStyle name="常规 9 2 4 3 3 3 2 3 2" xfId="12157"/>
    <cellStyle name="常规 9 2 4 3 3 3 2 3 2 2" xfId="22921"/>
    <cellStyle name="常规 9 2 4 3 3 3 2 3 2 2 2" xfId="44455"/>
    <cellStyle name="常规 9 2 4 3 3 3 2 3 2 3" xfId="33691"/>
    <cellStyle name="常规 9 2 4 3 3 3 2 3 3" xfId="17539"/>
    <cellStyle name="常规 9 2 4 3 3 3 2 3 3 2" xfId="39073"/>
    <cellStyle name="常规 9 2 4 3 3 3 2 3 4" xfId="28309"/>
    <cellStyle name="常规 9 2 4 3 3 3 2 4" xfId="8573"/>
    <cellStyle name="常规 9 2 4 3 3 3 2 4 2" xfId="19337"/>
    <cellStyle name="常规 9 2 4 3 3 3 2 4 2 2" xfId="40871"/>
    <cellStyle name="常规 9 2 4 3 3 3 2 4 3" xfId="30107"/>
    <cellStyle name="常规 9 2 4 3 3 3 2 5" xfId="13955"/>
    <cellStyle name="常规 9 2 4 3 3 3 2 5 2" xfId="35489"/>
    <cellStyle name="常规 9 2 4 3 3 3 2 6" xfId="24725"/>
    <cellStyle name="常规 9 2 4 3 3 3 3" xfId="4087"/>
    <cellStyle name="常规 9 2 4 3 3 3 3 2" xfId="9469"/>
    <cellStyle name="常规 9 2 4 3 3 3 3 2 2" xfId="20233"/>
    <cellStyle name="常规 9 2 4 3 3 3 3 2 2 2" xfId="41767"/>
    <cellStyle name="常规 9 2 4 3 3 3 3 2 3" xfId="31003"/>
    <cellStyle name="常规 9 2 4 3 3 3 3 3" xfId="14851"/>
    <cellStyle name="常规 9 2 4 3 3 3 3 3 2" xfId="36385"/>
    <cellStyle name="常规 9 2 4 3 3 3 3 4" xfId="25621"/>
    <cellStyle name="常规 9 2 4 3 3 3 4" xfId="5879"/>
    <cellStyle name="常规 9 2 4 3 3 3 4 2" xfId="11261"/>
    <cellStyle name="常规 9 2 4 3 3 3 4 2 2" xfId="22025"/>
    <cellStyle name="常规 9 2 4 3 3 3 4 2 2 2" xfId="43559"/>
    <cellStyle name="常规 9 2 4 3 3 3 4 2 3" xfId="32795"/>
    <cellStyle name="常规 9 2 4 3 3 3 4 3" xfId="16643"/>
    <cellStyle name="常规 9 2 4 3 3 3 4 3 2" xfId="38177"/>
    <cellStyle name="常规 9 2 4 3 3 3 4 4" xfId="27413"/>
    <cellStyle name="常规 9 2 4 3 3 3 5" xfId="7677"/>
    <cellStyle name="常规 9 2 4 3 3 3 5 2" xfId="18441"/>
    <cellStyle name="常规 9 2 4 3 3 3 5 2 2" xfId="39975"/>
    <cellStyle name="常规 9 2 4 3 3 3 5 3" xfId="29211"/>
    <cellStyle name="常规 9 2 4 3 3 3 6" xfId="13059"/>
    <cellStyle name="常规 9 2 4 3 3 3 6 2" xfId="34593"/>
    <cellStyle name="常规 9 2 4 3 3 3 7" xfId="23829"/>
    <cellStyle name="常规 9 2 4 3 3 4" xfId="2743"/>
    <cellStyle name="常规 9 2 4 3 3 4 2" xfId="4535"/>
    <cellStyle name="常规 9 2 4 3 3 4 2 2" xfId="9917"/>
    <cellStyle name="常规 9 2 4 3 3 4 2 2 2" xfId="20681"/>
    <cellStyle name="常规 9 2 4 3 3 4 2 2 2 2" xfId="42215"/>
    <cellStyle name="常规 9 2 4 3 3 4 2 2 3" xfId="31451"/>
    <cellStyle name="常规 9 2 4 3 3 4 2 3" xfId="15299"/>
    <cellStyle name="常规 9 2 4 3 3 4 2 3 2" xfId="36833"/>
    <cellStyle name="常规 9 2 4 3 3 4 2 4" xfId="26069"/>
    <cellStyle name="常规 9 2 4 3 3 4 3" xfId="6327"/>
    <cellStyle name="常规 9 2 4 3 3 4 3 2" xfId="11709"/>
    <cellStyle name="常规 9 2 4 3 3 4 3 2 2" xfId="22473"/>
    <cellStyle name="常规 9 2 4 3 3 4 3 2 2 2" xfId="44007"/>
    <cellStyle name="常规 9 2 4 3 3 4 3 2 3" xfId="33243"/>
    <cellStyle name="常规 9 2 4 3 3 4 3 3" xfId="17091"/>
    <cellStyle name="常规 9 2 4 3 3 4 3 3 2" xfId="38625"/>
    <cellStyle name="常规 9 2 4 3 3 4 3 4" xfId="27861"/>
    <cellStyle name="常规 9 2 4 3 3 4 4" xfId="8125"/>
    <cellStyle name="常规 9 2 4 3 3 4 4 2" xfId="18889"/>
    <cellStyle name="常规 9 2 4 3 3 4 4 2 2" xfId="40423"/>
    <cellStyle name="常规 9 2 4 3 3 4 4 3" xfId="29659"/>
    <cellStyle name="常规 9 2 4 3 3 4 5" xfId="13507"/>
    <cellStyle name="常规 9 2 4 3 3 4 5 2" xfId="35041"/>
    <cellStyle name="常规 9 2 4 3 3 4 6" xfId="24277"/>
    <cellStyle name="常规 9 2 4 3 3 5" xfId="3639"/>
    <cellStyle name="常规 9 2 4 3 3 5 2" xfId="9021"/>
    <cellStyle name="常规 9 2 4 3 3 5 2 2" xfId="19785"/>
    <cellStyle name="常规 9 2 4 3 3 5 2 2 2" xfId="41319"/>
    <cellStyle name="常规 9 2 4 3 3 5 2 3" xfId="30555"/>
    <cellStyle name="常规 9 2 4 3 3 5 3" xfId="14403"/>
    <cellStyle name="常规 9 2 4 3 3 5 3 2" xfId="35937"/>
    <cellStyle name="常规 9 2 4 3 3 5 4" xfId="25173"/>
    <cellStyle name="常规 9 2 4 3 3 6" xfId="5431"/>
    <cellStyle name="常规 9 2 4 3 3 6 2" xfId="10813"/>
    <cellStyle name="常规 9 2 4 3 3 6 2 2" xfId="21577"/>
    <cellStyle name="常规 9 2 4 3 3 6 2 2 2" xfId="43111"/>
    <cellStyle name="常规 9 2 4 3 3 6 2 3" xfId="32347"/>
    <cellStyle name="常规 9 2 4 3 3 6 3" xfId="16195"/>
    <cellStyle name="常规 9 2 4 3 3 6 3 2" xfId="37729"/>
    <cellStyle name="常规 9 2 4 3 3 6 4" xfId="26965"/>
    <cellStyle name="常规 9 2 4 3 3 7" xfId="7229"/>
    <cellStyle name="常规 9 2 4 3 3 7 2" xfId="17993"/>
    <cellStyle name="常规 9 2 4 3 3 7 2 2" xfId="39527"/>
    <cellStyle name="常规 9 2 4 3 3 7 3" xfId="28763"/>
    <cellStyle name="常规 9 2 4 3 3 8" xfId="12611"/>
    <cellStyle name="常规 9 2 4 3 3 8 2" xfId="34145"/>
    <cellStyle name="常规 9 2 4 3 3 9" xfId="23381"/>
    <cellStyle name="常规 9 2 4 3 4" xfId="1958"/>
    <cellStyle name="常规 9 2 4 3 4 2" xfId="2407"/>
    <cellStyle name="常规 9 2 4 3 4 2 2" xfId="3303"/>
    <cellStyle name="常规 9 2 4 3 4 2 2 2" xfId="5095"/>
    <cellStyle name="常规 9 2 4 3 4 2 2 2 2" xfId="10477"/>
    <cellStyle name="常规 9 2 4 3 4 2 2 2 2 2" xfId="21241"/>
    <cellStyle name="常规 9 2 4 3 4 2 2 2 2 2 2" xfId="42775"/>
    <cellStyle name="常规 9 2 4 3 4 2 2 2 2 3" xfId="32011"/>
    <cellStyle name="常规 9 2 4 3 4 2 2 2 3" xfId="15859"/>
    <cellStyle name="常规 9 2 4 3 4 2 2 2 3 2" xfId="37393"/>
    <cellStyle name="常规 9 2 4 3 4 2 2 2 4" xfId="26629"/>
    <cellStyle name="常规 9 2 4 3 4 2 2 3" xfId="6887"/>
    <cellStyle name="常规 9 2 4 3 4 2 2 3 2" xfId="12269"/>
    <cellStyle name="常规 9 2 4 3 4 2 2 3 2 2" xfId="23033"/>
    <cellStyle name="常规 9 2 4 3 4 2 2 3 2 2 2" xfId="44567"/>
    <cellStyle name="常规 9 2 4 3 4 2 2 3 2 3" xfId="33803"/>
    <cellStyle name="常规 9 2 4 3 4 2 2 3 3" xfId="17651"/>
    <cellStyle name="常规 9 2 4 3 4 2 2 3 3 2" xfId="39185"/>
    <cellStyle name="常规 9 2 4 3 4 2 2 3 4" xfId="28421"/>
    <cellStyle name="常规 9 2 4 3 4 2 2 4" xfId="8685"/>
    <cellStyle name="常规 9 2 4 3 4 2 2 4 2" xfId="19449"/>
    <cellStyle name="常规 9 2 4 3 4 2 2 4 2 2" xfId="40983"/>
    <cellStyle name="常规 9 2 4 3 4 2 2 4 3" xfId="30219"/>
    <cellStyle name="常规 9 2 4 3 4 2 2 5" xfId="14067"/>
    <cellStyle name="常规 9 2 4 3 4 2 2 5 2" xfId="35601"/>
    <cellStyle name="常规 9 2 4 3 4 2 2 6" xfId="24837"/>
    <cellStyle name="常规 9 2 4 3 4 2 3" xfId="4199"/>
    <cellStyle name="常规 9 2 4 3 4 2 3 2" xfId="9581"/>
    <cellStyle name="常规 9 2 4 3 4 2 3 2 2" xfId="20345"/>
    <cellStyle name="常规 9 2 4 3 4 2 3 2 2 2" xfId="41879"/>
    <cellStyle name="常规 9 2 4 3 4 2 3 2 3" xfId="31115"/>
    <cellStyle name="常规 9 2 4 3 4 2 3 3" xfId="14963"/>
    <cellStyle name="常规 9 2 4 3 4 2 3 3 2" xfId="36497"/>
    <cellStyle name="常规 9 2 4 3 4 2 3 4" xfId="25733"/>
    <cellStyle name="常规 9 2 4 3 4 2 4" xfId="5991"/>
    <cellStyle name="常规 9 2 4 3 4 2 4 2" xfId="11373"/>
    <cellStyle name="常规 9 2 4 3 4 2 4 2 2" xfId="22137"/>
    <cellStyle name="常规 9 2 4 3 4 2 4 2 2 2" xfId="43671"/>
    <cellStyle name="常规 9 2 4 3 4 2 4 2 3" xfId="32907"/>
    <cellStyle name="常规 9 2 4 3 4 2 4 3" xfId="16755"/>
    <cellStyle name="常规 9 2 4 3 4 2 4 3 2" xfId="38289"/>
    <cellStyle name="常规 9 2 4 3 4 2 4 4" xfId="27525"/>
    <cellStyle name="常规 9 2 4 3 4 2 5" xfId="7789"/>
    <cellStyle name="常规 9 2 4 3 4 2 5 2" xfId="18553"/>
    <cellStyle name="常规 9 2 4 3 4 2 5 2 2" xfId="40087"/>
    <cellStyle name="常规 9 2 4 3 4 2 5 3" xfId="29323"/>
    <cellStyle name="常规 9 2 4 3 4 2 6" xfId="13171"/>
    <cellStyle name="常规 9 2 4 3 4 2 6 2" xfId="34705"/>
    <cellStyle name="常规 9 2 4 3 4 2 7" xfId="23941"/>
    <cellStyle name="常规 9 2 4 3 4 3" xfId="2855"/>
    <cellStyle name="常规 9 2 4 3 4 3 2" xfId="4647"/>
    <cellStyle name="常规 9 2 4 3 4 3 2 2" xfId="10029"/>
    <cellStyle name="常规 9 2 4 3 4 3 2 2 2" xfId="20793"/>
    <cellStyle name="常规 9 2 4 3 4 3 2 2 2 2" xfId="42327"/>
    <cellStyle name="常规 9 2 4 3 4 3 2 2 3" xfId="31563"/>
    <cellStyle name="常规 9 2 4 3 4 3 2 3" xfId="15411"/>
    <cellStyle name="常规 9 2 4 3 4 3 2 3 2" xfId="36945"/>
    <cellStyle name="常规 9 2 4 3 4 3 2 4" xfId="26181"/>
    <cellStyle name="常规 9 2 4 3 4 3 3" xfId="6439"/>
    <cellStyle name="常规 9 2 4 3 4 3 3 2" xfId="11821"/>
    <cellStyle name="常规 9 2 4 3 4 3 3 2 2" xfId="22585"/>
    <cellStyle name="常规 9 2 4 3 4 3 3 2 2 2" xfId="44119"/>
    <cellStyle name="常规 9 2 4 3 4 3 3 2 3" xfId="33355"/>
    <cellStyle name="常规 9 2 4 3 4 3 3 3" xfId="17203"/>
    <cellStyle name="常规 9 2 4 3 4 3 3 3 2" xfId="38737"/>
    <cellStyle name="常规 9 2 4 3 4 3 3 4" xfId="27973"/>
    <cellStyle name="常规 9 2 4 3 4 3 4" xfId="8237"/>
    <cellStyle name="常规 9 2 4 3 4 3 4 2" xfId="19001"/>
    <cellStyle name="常规 9 2 4 3 4 3 4 2 2" xfId="40535"/>
    <cellStyle name="常规 9 2 4 3 4 3 4 3" xfId="29771"/>
    <cellStyle name="常规 9 2 4 3 4 3 5" xfId="13619"/>
    <cellStyle name="常规 9 2 4 3 4 3 5 2" xfId="35153"/>
    <cellStyle name="常规 9 2 4 3 4 3 6" xfId="24389"/>
    <cellStyle name="常规 9 2 4 3 4 4" xfId="3751"/>
    <cellStyle name="常规 9 2 4 3 4 4 2" xfId="9133"/>
    <cellStyle name="常规 9 2 4 3 4 4 2 2" xfId="19897"/>
    <cellStyle name="常规 9 2 4 3 4 4 2 2 2" xfId="41431"/>
    <cellStyle name="常规 9 2 4 3 4 4 2 3" xfId="30667"/>
    <cellStyle name="常规 9 2 4 3 4 4 3" xfId="14515"/>
    <cellStyle name="常规 9 2 4 3 4 4 3 2" xfId="36049"/>
    <cellStyle name="常规 9 2 4 3 4 4 4" xfId="25285"/>
    <cellStyle name="常规 9 2 4 3 4 5" xfId="5543"/>
    <cellStyle name="常规 9 2 4 3 4 5 2" xfId="10925"/>
    <cellStyle name="常规 9 2 4 3 4 5 2 2" xfId="21689"/>
    <cellStyle name="常规 9 2 4 3 4 5 2 2 2" xfId="43223"/>
    <cellStyle name="常规 9 2 4 3 4 5 2 3" xfId="32459"/>
    <cellStyle name="常规 9 2 4 3 4 5 3" xfId="16307"/>
    <cellStyle name="常规 9 2 4 3 4 5 3 2" xfId="37841"/>
    <cellStyle name="常规 9 2 4 3 4 5 4" xfId="27077"/>
    <cellStyle name="常规 9 2 4 3 4 6" xfId="7341"/>
    <cellStyle name="常规 9 2 4 3 4 6 2" xfId="18105"/>
    <cellStyle name="常规 9 2 4 3 4 6 2 2" xfId="39639"/>
    <cellStyle name="常规 9 2 4 3 4 6 3" xfId="28875"/>
    <cellStyle name="常规 9 2 4 3 4 7" xfId="12723"/>
    <cellStyle name="常规 9 2 4 3 4 7 2" xfId="34257"/>
    <cellStyle name="常规 9 2 4 3 4 8" xfId="23493"/>
    <cellStyle name="常规 9 2 4 3 5" xfId="2183"/>
    <cellStyle name="常规 9 2 4 3 5 2" xfId="3079"/>
    <cellStyle name="常规 9 2 4 3 5 2 2" xfId="4871"/>
    <cellStyle name="常规 9 2 4 3 5 2 2 2" xfId="10253"/>
    <cellStyle name="常规 9 2 4 3 5 2 2 2 2" xfId="21017"/>
    <cellStyle name="常规 9 2 4 3 5 2 2 2 2 2" xfId="42551"/>
    <cellStyle name="常规 9 2 4 3 5 2 2 2 3" xfId="31787"/>
    <cellStyle name="常规 9 2 4 3 5 2 2 3" xfId="15635"/>
    <cellStyle name="常规 9 2 4 3 5 2 2 3 2" xfId="37169"/>
    <cellStyle name="常规 9 2 4 3 5 2 2 4" xfId="26405"/>
    <cellStyle name="常规 9 2 4 3 5 2 3" xfId="6663"/>
    <cellStyle name="常规 9 2 4 3 5 2 3 2" xfId="12045"/>
    <cellStyle name="常规 9 2 4 3 5 2 3 2 2" xfId="22809"/>
    <cellStyle name="常规 9 2 4 3 5 2 3 2 2 2" xfId="44343"/>
    <cellStyle name="常规 9 2 4 3 5 2 3 2 3" xfId="33579"/>
    <cellStyle name="常规 9 2 4 3 5 2 3 3" xfId="17427"/>
    <cellStyle name="常规 9 2 4 3 5 2 3 3 2" xfId="38961"/>
    <cellStyle name="常规 9 2 4 3 5 2 3 4" xfId="28197"/>
    <cellStyle name="常规 9 2 4 3 5 2 4" xfId="8461"/>
    <cellStyle name="常规 9 2 4 3 5 2 4 2" xfId="19225"/>
    <cellStyle name="常规 9 2 4 3 5 2 4 2 2" xfId="40759"/>
    <cellStyle name="常规 9 2 4 3 5 2 4 3" xfId="29995"/>
    <cellStyle name="常规 9 2 4 3 5 2 5" xfId="13843"/>
    <cellStyle name="常规 9 2 4 3 5 2 5 2" xfId="35377"/>
    <cellStyle name="常规 9 2 4 3 5 2 6" xfId="24613"/>
    <cellStyle name="常规 9 2 4 3 5 3" xfId="3975"/>
    <cellStyle name="常规 9 2 4 3 5 3 2" xfId="9357"/>
    <cellStyle name="常规 9 2 4 3 5 3 2 2" xfId="20121"/>
    <cellStyle name="常规 9 2 4 3 5 3 2 2 2" xfId="41655"/>
    <cellStyle name="常规 9 2 4 3 5 3 2 3" xfId="30891"/>
    <cellStyle name="常规 9 2 4 3 5 3 3" xfId="14739"/>
    <cellStyle name="常规 9 2 4 3 5 3 3 2" xfId="36273"/>
    <cellStyle name="常规 9 2 4 3 5 3 4" xfId="25509"/>
    <cellStyle name="常规 9 2 4 3 5 4" xfId="5767"/>
    <cellStyle name="常规 9 2 4 3 5 4 2" xfId="11149"/>
    <cellStyle name="常规 9 2 4 3 5 4 2 2" xfId="21913"/>
    <cellStyle name="常规 9 2 4 3 5 4 2 2 2" xfId="43447"/>
    <cellStyle name="常规 9 2 4 3 5 4 2 3" xfId="32683"/>
    <cellStyle name="常规 9 2 4 3 5 4 3" xfId="16531"/>
    <cellStyle name="常规 9 2 4 3 5 4 3 2" xfId="38065"/>
    <cellStyle name="常规 9 2 4 3 5 4 4" xfId="27301"/>
    <cellStyle name="常规 9 2 4 3 5 5" xfId="7565"/>
    <cellStyle name="常规 9 2 4 3 5 5 2" xfId="18329"/>
    <cellStyle name="常规 9 2 4 3 5 5 2 2" xfId="39863"/>
    <cellStyle name="常规 9 2 4 3 5 5 3" xfId="29099"/>
    <cellStyle name="常规 9 2 4 3 5 6" xfId="12947"/>
    <cellStyle name="常规 9 2 4 3 5 6 2" xfId="34481"/>
    <cellStyle name="常规 9 2 4 3 5 7" xfId="23717"/>
    <cellStyle name="常规 9 2 4 3 6" xfId="2631"/>
    <cellStyle name="常规 9 2 4 3 6 2" xfId="4423"/>
    <cellStyle name="常规 9 2 4 3 6 2 2" xfId="9805"/>
    <cellStyle name="常规 9 2 4 3 6 2 2 2" xfId="20569"/>
    <cellStyle name="常规 9 2 4 3 6 2 2 2 2" xfId="42103"/>
    <cellStyle name="常规 9 2 4 3 6 2 2 3" xfId="31339"/>
    <cellStyle name="常规 9 2 4 3 6 2 3" xfId="15187"/>
    <cellStyle name="常规 9 2 4 3 6 2 3 2" xfId="36721"/>
    <cellStyle name="常规 9 2 4 3 6 2 4" xfId="25957"/>
    <cellStyle name="常规 9 2 4 3 6 3" xfId="6215"/>
    <cellStyle name="常规 9 2 4 3 6 3 2" xfId="11597"/>
    <cellStyle name="常规 9 2 4 3 6 3 2 2" xfId="22361"/>
    <cellStyle name="常规 9 2 4 3 6 3 2 2 2" xfId="43895"/>
    <cellStyle name="常规 9 2 4 3 6 3 2 3" xfId="33131"/>
    <cellStyle name="常规 9 2 4 3 6 3 3" xfId="16979"/>
    <cellStyle name="常规 9 2 4 3 6 3 3 2" xfId="38513"/>
    <cellStyle name="常规 9 2 4 3 6 3 4" xfId="27749"/>
    <cellStyle name="常规 9 2 4 3 6 4" xfId="8013"/>
    <cellStyle name="常规 9 2 4 3 6 4 2" xfId="18777"/>
    <cellStyle name="常规 9 2 4 3 6 4 2 2" xfId="40311"/>
    <cellStyle name="常规 9 2 4 3 6 4 3" xfId="29547"/>
    <cellStyle name="常规 9 2 4 3 6 5" xfId="13395"/>
    <cellStyle name="常规 9 2 4 3 6 5 2" xfId="34929"/>
    <cellStyle name="常规 9 2 4 3 6 6" xfId="24165"/>
    <cellStyle name="常规 9 2 4 3 7" xfId="3527"/>
    <cellStyle name="常规 9 2 4 3 7 2" xfId="8909"/>
    <cellStyle name="常规 9 2 4 3 7 2 2" xfId="19673"/>
    <cellStyle name="常规 9 2 4 3 7 2 2 2" xfId="41207"/>
    <cellStyle name="常规 9 2 4 3 7 2 3" xfId="30443"/>
    <cellStyle name="常规 9 2 4 3 7 3" xfId="14291"/>
    <cellStyle name="常规 9 2 4 3 7 3 2" xfId="35825"/>
    <cellStyle name="常规 9 2 4 3 7 4" xfId="25061"/>
    <cellStyle name="常规 9 2 4 3 8" xfId="5319"/>
    <cellStyle name="常规 9 2 4 3 8 2" xfId="10701"/>
    <cellStyle name="常规 9 2 4 3 8 2 2" xfId="21465"/>
    <cellStyle name="常规 9 2 4 3 8 2 2 2" xfId="42999"/>
    <cellStyle name="常规 9 2 4 3 8 2 3" xfId="32235"/>
    <cellStyle name="常规 9 2 4 3 8 3" xfId="16083"/>
    <cellStyle name="常规 9 2 4 3 8 3 2" xfId="37617"/>
    <cellStyle name="常规 9 2 4 3 8 4" xfId="26853"/>
    <cellStyle name="常规 9 2 4 3 9" xfId="7117"/>
    <cellStyle name="常规 9 2 4 3 9 2" xfId="17881"/>
    <cellStyle name="常规 9 2 4 3 9 2 2" xfId="39415"/>
    <cellStyle name="常规 9 2 4 3 9 3" xfId="28651"/>
    <cellStyle name="常规 9 2 4 4" xfId="1762"/>
    <cellStyle name="常规 9 2 4 4 10" xfId="23297"/>
    <cellStyle name="常规 9 2 4 4 2" xfId="1874"/>
    <cellStyle name="常规 9 2 4 4 2 2" xfId="2098"/>
    <cellStyle name="常规 9 2 4 4 2 2 2" xfId="2547"/>
    <cellStyle name="常规 9 2 4 4 2 2 2 2" xfId="3443"/>
    <cellStyle name="常规 9 2 4 4 2 2 2 2 2" xfId="5235"/>
    <cellStyle name="常规 9 2 4 4 2 2 2 2 2 2" xfId="10617"/>
    <cellStyle name="常规 9 2 4 4 2 2 2 2 2 2 2" xfId="21381"/>
    <cellStyle name="常规 9 2 4 4 2 2 2 2 2 2 2 2" xfId="42915"/>
    <cellStyle name="常规 9 2 4 4 2 2 2 2 2 2 3" xfId="32151"/>
    <cellStyle name="常规 9 2 4 4 2 2 2 2 2 3" xfId="15999"/>
    <cellStyle name="常规 9 2 4 4 2 2 2 2 2 3 2" xfId="37533"/>
    <cellStyle name="常规 9 2 4 4 2 2 2 2 2 4" xfId="26769"/>
    <cellStyle name="常规 9 2 4 4 2 2 2 2 3" xfId="7027"/>
    <cellStyle name="常规 9 2 4 4 2 2 2 2 3 2" xfId="12409"/>
    <cellStyle name="常规 9 2 4 4 2 2 2 2 3 2 2" xfId="23173"/>
    <cellStyle name="常规 9 2 4 4 2 2 2 2 3 2 2 2" xfId="44707"/>
    <cellStyle name="常规 9 2 4 4 2 2 2 2 3 2 3" xfId="33943"/>
    <cellStyle name="常规 9 2 4 4 2 2 2 2 3 3" xfId="17791"/>
    <cellStyle name="常规 9 2 4 4 2 2 2 2 3 3 2" xfId="39325"/>
    <cellStyle name="常规 9 2 4 4 2 2 2 2 3 4" xfId="28561"/>
    <cellStyle name="常规 9 2 4 4 2 2 2 2 4" xfId="8825"/>
    <cellStyle name="常规 9 2 4 4 2 2 2 2 4 2" xfId="19589"/>
    <cellStyle name="常规 9 2 4 4 2 2 2 2 4 2 2" xfId="41123"/>
    <cellStyle name="常规 9 2 4 4 2 2 2 2 4 3" xfId="30359"/>
    <cellStyle name="常规 9 2 4 4 2 2 2 2 5" xfId="14207"/>
    <cellStyle name="常规 9 2 4 4 2 2 2 2 5 2" xfId="35741"/>
    <cellStyle name="常规 9 2 4 4 2 2 2 2 6" xfId="24977"/>
    <cellStyle name="常规 9 2 4 4 2 2 2 3" xfId="4339"/>
    <cellStyle name="常规 9 2 4 4 2 2 2 3 2" xfId="9721"/>
    <cellStyle name="常规 9 2 4 4 2 2 2 3 2 2" xfId="20485"/>
    <cellStyle name="常规 9 2 4 4 2 2 2 3 2 2 2" xfId="42019"/>
    <cellStyle name="常规 9 2 4 4 2 2 2 3 2 3" xfId="31255"/>
    <cellStyle name="常规 9 2 4 4 2 2 2 3 3" xfId="15103"/>
    <cellStyle name="常规 9 2 4 4 2 2 2 3 3 2" xfId="36637"/>
    <cellStyle name="常规 9 2 4 4 2 2 2 3 4" xfId="25873"/>
    <cellStyle name="常规 9 2 4 4 2 2 2 4" xfId="6131"/>
    <cellStyle name="常规 9 2 4 4 2 2 2 4 2" xfId="11513"/>
    <cellStyle name="常规 9 2 4 4 2 2 2 4 2 2" xfId="22277"/>
    <cellStyle name="常规 9 2 4 4 2 2 2 4 2 2 2" xfId="43811"/>
    <cellStyle name="常规 9 2 4 4 2 2 2 4 2 3" xfId="33047"/>
    <cellStyle name="常规 9 2 4 4 2 2 2 4 3" xfId="16895"/>
    <cellStyle name="常规 9 2 4 4 2 2 2 4 3 2" xfId="38429"/>
    <cellStyle name="常规 9 2 4 4 2 2 2 4 4" xfId="27665"/>
    <cellStyle name="常规 9 2 4 4 2 2 2 5" xfId="7929"/>
    <cellStyle name="常规 9 2 4 4 2 2 2 5 2" xfId="18693"/>
    <cellStyle name="常规 9 2 4 4 2 2 2 5 2 2" xfId="40227"/>
    <cellStyle name="常规 9 2 4 4 2 2 2 5 3" xfId="29463"/>
    <cellStyle name="常规 9 2 4 4 2 2 2 6" xfId="13311"/>
    <cellStyle name="常规 9 2 4 4 2 2 2 6 2" xfId="34845"/>
    <cellStyle name="常规 9 2 4 4 2 2 2 7" xfId="24081"/>
    <cellStyle name="常规 9 2 4 4 2 2 3" xfId="2995"/>
    <cellStyle name="常规 9 2 4 4 2 2 3 2" xfId="4787"/>
    <cellStyle name="常规 9 2 4 4 2 2 3 2 2" xfId="10169"/>
    <cellStyle name="常规 9 2 4 4 2 2 3 2 2 2" xfId="20933"/>
    <cellStyle name="常规 9 2 4 4 2 2 3 2 2 2 2" xfId="42467"/>
    <cellStyle name="常规 9 2 4 4 2 2 3 2 2 3" xfId="31703"/>
    <cellStyle name="常规 9 2 4 4 2 2 3 2 3" xfId="15551"/>
    <cellStyle name="常规 9 2 4 4 2 2 3 2 3 2" xfId="37085"/>
    <cellStyle name="常规 9 2 4 4 2 2 3 2 4" xfId="26321"/>
    <cellStyle name="常规 9 2 4 4 2 2 3 3" xfId="6579"/>
    <cellStyle name="常规 9 2 4 4 2 2 3 3 2" xfId="11961"/>
    <cellStyle name="常规 9 2 4 4 2 2 3 3 2 2" xfId="22725"/>
    <cellStyle name="常规 9 2 4 4 2 2 3 3 2 2 2" xfId="44259"/>
    <cellStyle name="常规 9 2 4 4 2 2 3 3 2 3" xfId="33495"/>
    <cellStyle name="常规 9 2 4 4 2 2 3 3 3" xfId="17343"/>
    <cellStyle name="常规 9 2 4 4 2 2 3 3 3 2" xfId="38877"/>
    <cellStyle name="常规 9 2 4 4 2 2 3 3 4" xfId="28113"/>
    <cellStyle name="常规 9 2 4 4 2 2 3 4" xfId="8377"/>
    <cellStyle name="常规 9 2 4 4 2 2 3 4 2" xfId="19141"/>
    <cellStyle name="常规 9 2 4 4 2 2 3 4 2 2" xfId="40675"/>
    <cellStyle name="常规 9 2 4 4 2 2 3 4 3" xfId="29911"/>
    <cellStyle name="常规 9 2 4 4 2 2 3 5" xfId="13759"/>
    <cellStyle name="常规 9 2 4 4 2 2 3 5 2" xfId="35293"/>
    <cellStyle name="常规 9 2 4 4 2 2 3 6" xfId="24529"/>
    <cellStyle name="常规 9 2 4 4 2 2 4" xfId="3891"/>
    <cellStyle name="常规 9 2 4 4 2 2 4 2" xfId="9273"/>
    <cellStyle name="常规 9 2 4 4 2 2 4 2 2" xfId="20037"/>
    <cellStyle name="常规 9 2 4 4 2 2 4 2 2 2" xfId="41571"/>
    <cellStyle name="常规 9 2 4 4 2 2 4 2 3" xfId="30807"/>
    <cellStyle name="常规 9 2 4 4 2 2 4 3" xfId="14655"/>
    <cellStyle name="常规 9 2 4 4 2 2 4 3 2" xfId="36189"/>
    <cellStyle name="常规 9 2 4 4 2 2 4 4" xfId="25425"/>
    <cellStyle name="常规 9 2 4 4 2 2 5" xfId="5683"/>
    <cellStyle name="常规 9 2 4 4 2 2 5 2" xfId="11065"/>
    <cellStyle name="常规 9 2 4 4 2 2 5 2 2" xfId="21829"/>
    <cellStyle name="常规 9 2 4 4 2 2 5 2 2 2" xfId="43363"/>
    <cellStyle name="常规 9 2 4 4 2 2 5 2 3" xfId="32599"/>
    <cellStyle name="常规 9 2 4 4 2 2 5 3" xfId="16447"/>
    <cellStyle name="常规 9 2 4 4 2 2 5 3 2" xfId="37981"/>
    <cellStyle name="常规 9 2 4 4 2 2 5 4" xfId="27217"/>
    <cellStyle name="常规 9 2 4 4 2 2 6" xfId="7481"/>
    <cellStyle name="常规 9 2 4 4 2 2 6 2" xfId="18245"/>
    <cellStyle name="常规 9 2 4 4 2 2 6 2 2" xfId="39779"/>
    <cellStyle name="常规 9 2 4 4 2 2 6 3" xfId="29015"/>
    <cellStyle name="常规 9 2 4 4 2 2 7" xfId="12863"/>
    <cellStyle name="常规 9 2 4 4 2 2 7 2" xfId="34397"/>
    <cellStyle name="常规 9 2 4 4 2 2 8" xfId="23633"/>
    <cellStyle name="常规 9 2 4 4 2 3" xfId="2323"/>
    <cellStyle name="常规 9 2 4 4 2 3 2" xfId="3219"/>
    <cellStyle name="常规 9 2 4 4 2 3 2 2" xfId="5011"/>
    <cellStyle name="常规 9 2 4 4 2 3 2 2 2" xfId="10393"/>
    <cellStyle name="常规 9 2 4 4 2 3 2 2 2 2" xfId="21157"/>
    <cellStyle name="常规 9 2 4 4 2 3 2 2 2 2 2" xfId="42691"/>
    <cellStyle name="常规 9 2 4 4 2 3 2 2 2 3" xfId="31927"/>
    <cellStyle name="常规 9 2 4 4 2 3 2 2 3" xfId="15775"/>
    <cellStyle name="常规 9 2 4 4 2 3 2 2 3 2" xfId="37309"/>
    <cellStyle name="常规 9 2 4 4 2 3 2 2 4" xfId="26545"/>
    <cellStyle name="常规 9 2 4 4 2 3 2 3" xfId="6803"/>
    <cellStyle name="常规 9 2 4 4 2 3 2 3 2" xfId="12185"/>
    <cellStyle name="常规 9 2 4 4 2 3 2 3 2 2" xfId="22949"/>
    <cellStyle name="常规 9 2 4 4 2 3 2 3 2 2 2" xfId="44483"/>
    <cellStyle name="常规 9 2 4 4 2 3 2 3 2 3" xfId="33719"/>
    <cellStyle name="常规 9 2 4 4 2 3 2 3 3" xfId="17567"/>
    <cellStyle name="常规 9 2 4 4 2 3 2 3 3 2" xfId="39101"/>
    <cellStyle name="常规 9 2 4 4 2 3 2 3 4" xfId="28337"/>
    <cellStyle name="常规 9 2 4 4 2 3 2 4" xfId="8601"/>
    <cellStyle name="常规 9 2 4 4 2 3 2 4 2" xfId="19365"/>
    <cellStyle name="常规 9 2 4 4 2 3 2 4 2 2" xfId="40899"/>
    <cellStyle name="常规 9 2 4 4 2 3 2 4 3" xfId="30135"/>
    <cellStyle name="常规 9 2 4 4 2 3 2 5" xfId="13983"/>
    <cellStyle name="常规 9 2 4 4 2 3 2 5 2" xfId="35517"/>
    <cellStyle name="常规 9 2 4 4 2 3 2 6" xfId="24753"/>
    <cellStyle name="常规 9 2 4 4 2 3 3" xfId="4115"/>
    <cellStyle name="常规 9 2 4 4 2 3 3 2" xfId="9497"/>
    <cellStyle name="常规 9 2 4 4 2 3 3 2 2" xfId="20261"/>
    <cellStyle name="常规 9 2 4 4 2 3 3 2 2 2" xfId="41795"/>
    <cellStyle name="常规 9 2 4 4 2 3 3 2 3" xfId="31031"/>
    <cellStyle name="常规 9 2 4 4 2 3 3 3" xfId="14879"/>
    <cellStyle name="常规 9 2 4 4 2 3 3 3 2" xfId="36413"/>
    <cellStyle name="常规 9 2 4 4 2 3 3 4" xfId="25649"/>
    <cellStyle name="常规 9 2 4 4 2 3 4" xfId="5907"/>
    <cellStyle name="常规 9 2 4 4 2 3 4 2" xfId="11289"/>
    <cellStyle name="常规 9 2 4 4 2 3 4 2 2" xfId="22053"/>
    <cellStyle name="常规 9 2 4 4 2 3 4 2 2 2" xfId="43587"/>
    <cellStyle name="常规 9 2 4 4 2 3 4 2 3" xfId="32823"/>
    <cellStyle name="常规 9 2 4 4 2 3 4 3" xfId="16671"/>
    <cellStyle name="常规 9 2 4 4 2 3 4 3 2" xfId="38205"/>
    <cellStyle name="常规 9 2 4 4 2 3 4 4" xfId="27441"/>
    <cellStyle name="常规 9 2 4 4 2 3 5" xfId="7705"/>
    <cellStyle name="常规 9 2 4 4 2 3 5 2" xfId="18469"/>
    <cellStyle name="常规 9 2 4 4 2 3 5 2 2" xfId="40003"/>
    <cellStyle name="常规 9 2 4 4 2 3 5 3" xfId="29239"/>
    <cellStyle name="常规 9 2 4 4 2 3 6" xfId="13087"/>
    <cellStyle name="常规 9 2 4 4 2 3 6 2" xfId="34621"/>
    <cellStyle name="常规 9 2 4 4 2 3 7" xfId="23857"/>
    <cellStyle name="常规 9 2 4 4 2 4" xfId="2771"/>
    <cellStyle name="常规 9 2 4 4 2 4 2" xfId="4563"/>
    <cellStyle name="常规 9 2 4 4 2 4 2 2" xfId="9945"/>
    <cellStyle name="常规 9 2 4 4 2 4 2 2 2" xfId="20709"/>
    <cellStyle name="常规 9 2 4 4 2 4 2 2 2 2" xfId="42243"/>
    <cellStyle name="常规 9 2 4 4 2 4 2 2 3" xfId="31479"/>
    <cellStyle name="常规 9 2 4 4 2 4 2 3" xfId="15327"/>
    <cellStyle name="常规 9 2 4 4 2 4 2 3 2" xfId="36861"/>
    <cellStyle name="常规 9 2 4 4 2 4 2 4" xfId="26097"/>
    <cellStyle name="常规 9 2 4 4 2 4 3" xfId="6355"/>
    <cellStyle name="常规 9 2 4 4 2 4 3 2" xfId="11737"/>
    <cellStyle name="常规 9 2 4 4 2 4 3 2 2" xfId="22501"/>
    <cellStyle name="常规 9 2 4 4 2 4 3 2 2 2" xfId="44035"/>
    <cellStyle name="常规 9 2 4 4 2 4 3 2 3" xfId="33271"/>
    <cellStyle name="常规 9 2 4 4 2 4 3 3" xfId="17119"/>
    <cellStyle name="常规 9 2 4 4 2 4 3 3 2" xfId="38653"/>
    <cellStyle name="常规 9 2 4 4 2 4 3 4" xfId="27889"/>
    <cellStyle name="常规 9 2 4 4 2 4 4" xfId="8153"/>
    <cellStyle name="常规 9 2 4 4 2 4 4 2" xfId="18917"/>
    <cellStyle name="常规 9 2 4 4 2 4 4 2 2" xfId="40451"/>
    <cellStyle name="常规 9 2 4 4 2 4 4 3" xfId="29687"/>
    <cellStyle name="常规 9 2 4 4 2 4 5" xfId="13535"/>
    <cellStyle name="常规 9 2 4 4 2 4 5 2" xfId="35069"/>
    <cellStyle name="常规 9 2 4 4 2 4 6" xfId="24305"/>
    <cellStyle name="常规 9 2 4 4 2 5" xfId="3667"/>
    <cellStyle name="常规 9 2 4 4 2 5 2" xfId="9049"/>
    <cellStyle name="常规 9 2 4 4 2 5 2 2" xfId="19813"/>
    <cellStyle name="常规 9 2 4 4 2 5 2 2 2" xfId="41347"/>
    <cellStyle name="常规 9 2 4 4 2 5 2 3" xfId="30583"/>
    <cellStyle name="常规 9 2 4 4 2 5 3" xfId="14431"/>
    <cellStyle name="常规 9 2 4 4 2 5 3 2" xfId="35965"/>
    <cellStyle name="常规 9 2 4 4 2 5 4" xfId="25201"/>
    <cellStyle name="常规 9 2 4 4 2 6" xfId="5459"/>
    <cellStyle name="常规 9 2 4 4 2 6 2" xfId="10841"/>
    <cellStyle name="常规 9 2 4 4 2 6 2 2" xfId="21605"/>
    <cellStyle name="常规 9 2 4 4 2 6 2 2 2" xfId="43139"/>
    <cellStyle name="常规 9 2 4 4 2 6 2 3" xfId="32375"/>
    <cellStyle name="常规 9 2 4 4 2 6 3" xfId="16223"/>
    <cellStyle name="常规 9 2 4 4 2 6 3 2" xfId="37757"/>
    <cellStyle name="常规 9 2 4 4 2 6 4" xfId="26993"/>
    <cellStyle name="常规 9 2 4 4 2 7" xfId="7257"/>
    <cellStyle name="常规 9 2 4 4 2 7 2" xfId="18021"/>
    <cellStyle name="常规 9 2 4 4 2 7 2 2" xfId="39555"/>
    <cellStyle name="常规 9 2 4 4 2 7 3" xfId="28791"/>
    <cellStyle name="常规 9 2 4 4 2 8" xfId="12639"/>
    <cellStyle name="常规 9 2 4 4 2 8 2" xfId="34173"/>
    <cellStyle name="常规 9 2 4 4 2 9" xfId="23409"/>
    <cellStyle name="常规 9 2 4 4 3" xfId="1986"/>
    <cellStyle name="常规 9 2 4 4 3 2" xfId="2435"/>
    <cellStyle name="常规 9 2 4 4 3 2 2" xfId="3331"/>
    <cellStyle name="常规 9 2 4 4 3 2 2 2" xfId="5123"/>
    <cellStyle name="常规 9 2 4 4 3 2 2 2 2" xfId="10505"/>
    <cellStyle name="常规 9 2 4 4 3 2 2 2 2 2" xfId="21269"/>
    <cellStyle name="常规 9 2 4 4 3 2 2 2 2 2 2" xfId="42803"/>
    <cellStyle name="常规 9 2 4 4 3 2 2 2 2 3" xfId="32039"/>
    <cellStyle name="常规 9 2 4 4 3 2 2 2 3" xfId="15887"/>
    <cellStyle name="常规 9 2 4 4 3 2 2 2 3 2" xfId="37421"/>
    <cellStyle name="常规 9 2 4 4 3 2 2 2 4" xfId="26657"/>
    <cellStyle name="常规 9 2 4 4 3 2 2 3" xfId="6915"/>
    <cellStyle name="常规 9 2 4 4 3 2 2 3 2" xfId="12297"/>
    <cellStyle name="常规 9 2 4 4 3 2 2 3 2 2" xfId="23061"/>
    <cellStyle name="常规 9 2 4 4 3 2 2 3 2 2 2" xfId="44595"/>
    <cellStyle name="常规 9 2 4 4 3 2 2 3 2 3" xfId="33831"/>
    <cellStyle name="常规 9 2 4 4 3 2 2 3 3" xfId="17679"/>
    <cellStyle name="常规 9 2 4 4 3 2 2 3 3 2" xfId="39213"/>
    <cellStyle name="常规 9 2 4 4 3 2 2 3 4" xfId="28449"/>
    <cellStyle name="常规 9 2 4 4 3 2 2 4" xfId="8713"/>
    <cellStyle name="常规 9 2 4 4 3 2 2 4 2" xfId="19477"/>
    <cellStyle name="常规 9 2 4 4 3 2 2 4 2 2" xfId="41011"/>
    <cellStyle name="常规 9 2 4 4 3 2 2 4 3" xfId="30247"/>
    <cellStyle name="常规 9 2 4 4 3 2 2 5" xfId="14095"/>
    <cellStyle name="常规 9 2 4 4 3 2 2 5 2" xfId="35629"/>
    <cellStyle name="常规 9 2 4 4 3 2 2 6" xfId="24865"/>
    <cellStyle name="常规 9 2 4 4 3 2 3" xfId="4227"/>
    <cellStyle name="常规 9 2 4 4 3 2 3 2" xfId="9609"/>
    <cellStyle name="常规 9 2 4 4 3 2 3 2 2" xfId="20373"/>
    <cellStyle name="常规 9 2 4 4 3 2 3 2 2 2" xfId="41907"/>
    <cellStyle name="常规 9 2 4 4 3 2 3 2 3" xfId="31143"/>
    <cellStyle name="常规 9 2 4 4 3 2 3 3" xfId="14991"/>
    <cellStyle name="常规 9 2 4 4 3 2 3 3 2" xfId="36525"/>
    <cellStyle name="常规 9 2 4 4 3 2 3 4" xfId="25761"/>
    <cellStyle name="常规 9 2 4 4 3 2 4" xfId="6019"/>
    <cellStyle name="常规 9 2 4 4 3 2 4 2" xfId="11401"/>
    <cellStyle name="常规 9 2 4 4 3 2 4 2 2" xfId="22165"/>
    <cellStyle name="常规 9 2 4 4 3 2 4 2 2 2" xfId="43699"/>
    <cellStyle name="常规 9 2 4 4 3 2 4 2 3" xfId="32935"/>
    <cellStyle name="常规 9 2 4 4 3 2 4 3" xfId="16783"/>
    <cellStyle name="常规 9 2 4 4 3 2 4 3 2" xfId="38317"/>
    <cellStyle name="常规 9 2 4 4 3 2 4 4" xfId="27553"/>
    <cellStyle name="常规 9 2 4 4 3 2 5" xfId="7817"/>
    <cellStyle name="常规 9 2 4 4 3 2 5 2" xfId="18581"/>
    <cellStyle name="常规 9 2 4 4 3 2 5 2 2" xfId="40115"/>
    <cellStyle name="常规 9 2 4 4 3 2 5 3" xfId="29351"/>
    <cellStyle name="常规 9 2 4 4 3 2 6" xfId="13199"/>
    <cellStyle name="常规 9 2 4 4 3 2 6 2" xfId="34733"/>
    <cellStyle name="常规 9 2 4 4 3 2 7" xfId="23969"/>
    <cellStyle name="常规 9 2 4 4 3 3" xfId="2883"/>
    <cellStyle name="常规 9 2 4 4 3 3 2" xfId="4675"/>
    <cellStyle name="常规 9 2 4 4 3 3 2 2" xfId="10057"/>
    <cellStyle name="常规 9 2 4 4 3 3 2 2 2" xfId="20821"/>
    <cellStyle name="常规 9 2 4 4 3 3 2 2 2 2" xfId="42355"/>
    <cellStyle name="常规 9 2 4 4 3 3 2 2 3" xfId="31591"/>
    <cellStyle name="常规 9 2 4 4 3 3 2 3" xfId="15439"/>
    <cellStyle name="常规 9 2 4 4 3 3 2 3 2" xfId="36973"/>
    <cellStyle name="常规 9 2 4 4 3 3 2 4" xfId="26209"/>
    <cellStyle name="常规 9 2 4 4 3 3 3" xfId="6467"/>
    <cellStyle name="常规 9 2 4 4 3 3 3 2" xfId="11849"/>
    <cellStyle name="常规 9 2 4 4 3 3 3 2 2" xfId="22613"/>
    <cellStyle name="常规 9 2 4 4 3 3 3 2 2 2" xfId="44147"/>
    <cellStyle name="常规 9 2 4 4 3 3 3 2 3" xfId="33383"/>
    <cellStyle name="常规 9 2 4 4 3 3 3 3" xfId="17231"/>
    <cellStyle name="常规 9 2 4 4 3 3 3 3 2" xfId="38765"/>
    <cellStyle name="常规 9 2 4 4 3 3 3 4" xfId="28001"/>
    <cellStyle name="常规 9 2 4 4 3 3 4" xfId="8265"/>
    <cellStyle name="常规 9 2 4 4 3 3 4 2" xfId="19029"/>
    <cellStyle name="常规 9 2 4 4 3 3 4 2 2" xfId="40563"/>
    <cellStyle name="常规 9 2 4 4 3 3 4 3" xfId="29799"/>
    <cellStyle name="常规 9 2 4 4 3 3 5" xfId="13647"/>
    <cellStyle name="常规 9 2 4 4 3 3 5 2" xfId="35181"/>
    <cellStyle name="常规 9 2 4 4 3 3 6" xfId="24417"/>
    <cellStyle name="常规 9 2 4 4 3 4" xfId="3779"/>
    <cellStyle name="常规 9 2 4 4 3 4 2" xfId="9161"/>
    <cellStyle name="常规 9 2 4 4 3 4 2 2" xfId="19925"/>
    <cellStyle name="常规 9 2 4 4 3 4 2 2 2" xfId="41459"/>
    <cellStyle name="常规 9 2 4 4 3 4 2 3" xfId="30695"/>
    <cellStyle name="常规 9 2 4 4 3 4 3" xfId="14543"/>
    <cellStyle name="常规 9 2 4 4 3 4 3 2" xfId="36077"/>
    <cellStyle name="常规 9 2 4 4 3 4 4" xfId="25313"/>
    <cellStyle name="常规 9 2 4 4 3 5" xfId="5571"/>
    <cellStyle name="常规 9 2 4 4 3 5 2" xfId="10953"/>
    <cellStyle name="常规 9 2 4 4 3 5 2 2" xfId="21717"/>
    <cellStyle name="常规 9 2 4 4 3 5 2 2 2" xfId="43251"/>
    <cellStyle name="常规 9 2 4 4 3 5 2 3" xfId="32487"/>
    <cellStyle name="常规 9 2 4 4 3 5 3" xfId="16335"/>
    <cellStyle name="常规 9 2 4 4 3 5 3 2" xfId="37869"/>
    <cellStyle name="常规 9 2 4 4 3 5 4" xfId="27105"/>
    <cellStyle name="常规 9 2 4 4 3 6" xfId="7369"/>
    <cellStyle name="常规 9 2 4 4 3 6 2" xfId="18133"/>
    <cellStyle name="常规 9 2 4 4 3 6 2 2" xfId="39667"/>
    <cellStyle name="常规 9 2 4 4 3 6 3" xfId="28903"/>
    <cellStyle name="常规 9 2 4 4 3 7" xfId="12751"/>
    <cellStyle name="常规 9 2 4 4 3 7 2" xfId="34285"/>
    <cellStyle name="常规 9 2 4 4 3 8" xfId="23521"/>
    <cellStyle name="常规 9 2 4 4 4" xfId="2211"/>
    <cellStyle name="常规 9 2 4 4 4 2" xfId="3107"/>
    <cellStyle name="常规 9 2 4 4 4 2 2" xfId="4899"/>
    <cellStyle name="常规 9 2 4 4 4 2 2 2" xfId="10281"/>
    <cellStyle name="常规 9 2 4 4 4 2 2 2 2" xfId="21045"/>
    <cellStyle name="常规 9 2 4 4 4 2 2 2 2 2" xfId="42579"/>
    <cellStyle name="常规 9 2 4 4 4 2 2 2 3" xfId="31815"/>
    <cellStyle name="常规 9 2 4 4 4 2 2 3" xfId="15663"/>
    <cellStyle name="常规 9 2 4 4 4 2 2 3 2" xfId="37197"/>
    <cellStyle name="常规 9 2 4 4 4 2 2 4" xfId="26433"/>
    <cellStyle name="常规 9 2 4 4 4 2 3" xfId="6691"/>
    <cellStyle name="常规 9 2 4 4 4 2 3 2" xfId="12073"/>
    <cellStyle name="常规 9 2 4 4 4 2 3 2 2" xfId="22837"/>
    <cellStyle name="常规 9 2 4 4 4 2 3 2 2 2" xfId="44371"/>
    <cellStyle name="常规 9 2 4 4 4 2 3 2 3" xfId="33607"/>
    <cellStyle name="常规 9 2 4 4 4 2 3 3" xfId="17455"/>
    <cellStyle name="常规 9 2 4 4 4 2 3 3 2" xfId="38989"/>
    <cellStyle name="常规 9 2 4 4 4 2 3 4" xfId="28225"/>
    <cellStyle name="常规 9 2 4 4 4 2 4" xfId="8489"/>
    <cellStyle name="常规 9 2 4 4 4 2 4 2" xfId="19253"/>
    <cellStyle name="常规 9 2 4 4 4 2 4 2 2" xfId="40787"/>
    <cellStyle name="常规 9 2 4 4 4 2 4 3" xfId="30023"/>
    <cellStyle name="常规 9 2 4 4 4 2 5" xfId="13871"/>
    <cellStyle name="常规 9 2 4 4 4 2 5 2" xfId="35405"/>
    <cellStyle name="常规 9 2 4 4 4 2 6" xfId="24641"/>
    <cellStyle name="常规 9 2 4 4 4 3" xfId="4003"/>
    <cellStyle name="常规 9 2 4 4 4 3 2" xfId="9385"/>
    <cellStyle name="常规 9 2 4 4 4 3 2 2" xfId="20149"/>
    <cellStyle name="常规 9 2 4 4 4 3 2 2 2" xfId="41683"/>
    <cellStyle name="常规 9 2 4 4 4 3 2 3" xfId="30919"/>
    <cellStyle name="常规 9 2 4 4 4 3 3" xfId="14767"/>
    <cellStyle name="常规 9 2 4 4 4 3 3 2" xfId="36301"/>
    <cellStyle name="常规 9 2 4 4 4 3 4" xfId="25537"/>
    <cellStyle name="常规 9 2 4 4 4 4" xfId="5795"/>
    <cellStyle name="常规 9 2 4 4 4 4 2" xfId="11177"/>
    <cellStyle name="常规 9 2 4 4 4 4 2 2" xfId="21941"/>
    <cellStyle name="常规 9 2 4 4 4 4 2 2 2" xfId="43475"/>
    <cellStyle name="常规 9 2 4 4 4 4 2 3" xfId="32711"/>
    <cellStyle name="常规 9 2 4 4 4 4 3" xfId="16559"/>
    <cellStyle name="常规 9 2 4 4 4 4 3 2" xfId="38093"/>
    <cellStyle name="常规 9 2 4 4 4 4 4" xfId="27329"/>
    <cellStyle name="常规 9 2 4 4 4 5" xfId="7593"/>
    <cellStyle name="常规 9 2 4 4 4 5 2" xfId="18357"/>
    <cellStyle name="常规 9 2 4 4 4 5 2 2" xfId="39891"/>
    <cellStyle name="常规 9 2 4 4 4 5 3" xfId="29127"/>
    <cellStyle name="常规 9 2 4 4 4 6" xfId="12975"/>
    <cellStyle name="常规 9 2 4 4 4 6 2" xfId="34509"/>
    <cellStyle name="常规 9 2 4 4 4 7" xfId="23745"/>
    <cellStyle name="常规 9 2 4 4 5" xfId="2659"/>
    <cellStyle name="常规 9 2 4 4 5 2" xfId="4451"/>
    <cellStyle name="常规 9 2 4 4 5 2 2" xfId="9833"/>
    <cellStyle name="常规 9 2 4 4 5 2 2 2" xfId="20597"/>
    <cellStyle name="常规 9 2 4 4 5 2 2 2 2" xfId="42131"/>
    <cellStyle name="常规 9 2 4 4 5 2 2 3" xfId="31367"/>
    <cellStyle name="常规 9 2 4 4 5 2 3" xfId="15215"/>
    <cellStyle name="常规 9 2 4 4 5 2 3 2" xfId="36749"/>
    <cellStyle name="常规 9 2 4 4 5 2 4" xfId="25985"/>
    <cellStyle name="常规 9 2 4 4 5 3" xfId="6243"/>
    <cellStyle name="常规 9 2 4 4 5 3 2" xfId="11625"/>
    <cellStyle name="常规 9 2 4 4 5 3 2 2" xfId="22389"/>
    <cellStyle name="常规 9 2 4 4 5 3 2 2 2" xfId="43923"/>
    <cellStyle name="常规 9 2 4 4 5 3 2 3" xfId="33159"/>
    <cellStyle name="常规 9 2 4 4 5 3 3" xfId="17007"/>
    <cellStyle name="常规 9 2 4 4 5 3 3 2" xfId="38541"/>
    <cellStyle name="常规 9 2 4 4 5 3 4" xfId="27777"/>
    <cellStyle name="常规 9 2 4 4 5 4" xfId="8041"/>
    <cellStyle name="常规 9 2 4 4 5 4 2" xfId="18805"/>
    <cellStyle name="常规 9 2 4 4 5 4 2 2" xfId="40339"/>
    <cellStyle name="常规 9 2 4 4 5 4 3" xfId="29575"/>
    <cellStyle name="常规 9 2 4 4 5 5" xfId="13423"/>
    <cellStyle name="常规 9 2 4 4 5 5 2" xfId="34957"/>
    <cellStyle name="常规 9 2 4 4 5 6" xfId="24193"/>
    <cellStyle name="常规 9 2 4 4 6" xfId="3555"/>
    <cellStyle name="常规 9 2 4 4 6 2" xfId="8937"/>
    <cellStyle name="常规 9 2 4 4 6 2 2" xfId="19701"/>
    <cellStyle name="常规 9 2 4 4 6 2 2 2" xfId="41235"/>
    <cellStyle name="常规 9 2 4 4 6 2 3" xfId="30471"/>
    <cellStyle name="常规 9 2 4 4 6 3" xfId="14319"/>
    <cellStyle name="常规 9 2 4 4 6 3 2" xfId="35853"/>
    <cellStyle name="常规 9 2 4 4 6 4" xfId="25089"/>
    <cellStyle name="常规 9 2 4 4 7" xfId="5347"/>
    <cellStyle name="常规 9 2 4 4 7 2" xfId="10729"/>
    <cellStyle name="常规 9 2 4 4 7 2 2" xfId="21493"/>
    <cellStyle name="常规 9 2 4 4 7 2 2 2" xfId="43027"/>
    <cellStyle name="常规 9 2 4 4 7 2 3" xfId="32263"/>
    <cellStyle name="常规 9 2 4 4 7 3" xfId="16111"/>
    <cellStyle name="常规 9 2 4 4 7 3 2" xfId="37645"/>
    <cellStyle name="常规 9 2 4 4 7 4" xfId="26881"/>
    <cellStyle name="常规 9 2 4 4 8" xfId="7145"/>
    <cellStyle name="常规 9 2 4 4 8 2" xfId="17909"/>
    <cellStyle name="常规 9 2 4 4 8 2 2" xfId="39443"/>
    <cellStyle name="常规 9 2 4 4 8 3" xfId="28679"/>
    <cellStyle name="常规 9 2 4 4 9" xfId="12527"/>
    <cellStyle name="常规 9 2 4 4 9 2" xfId="34061"/>
    <cellStyle name="常规 9 2 4 5" xfId="1818"/>
    <cellStyle name="常规 9 2 4 5 2" xfId="2042"/>
    <cellStyle name="常规 9 2 4 5 2 2" xfId="2491"/>
    <cellStyle name="常规 9 2 4 5 2 2 2" xfId="3387"/>
    <cellStyle name="常规 9 2 4 5 2 2 2 2" xfId="5179"/>
    <cellStyle name="常规 9 2 4 5 2 2 2 2 2" xfId="10561"/>
    <cellStyle name="常规 9 2 4 5 2 2 2 2 2 2" xfId="21325"/>
    <cellStyle name="常规 9 2 4 5 2 2 2 2 2 2 2" xfId="42859"/>
    <cellStyle name="常规 9 2 4 5 2 2 2 2 2 3" xfId="32095"/>
    <cellStyle name="常规 9 2 4 5 2 2 2 2 3" xfId="15943"/>
    <cellStyle name="常规 9 2 4 5 2 2 2 2 3 2" xfId="37477"/>
    <cellStyle name="常规 9 2 4 5 2 2 2 2 4" xfId="26713"/>
    <cellStyle name="常规 9 2 4 5 2 2 2 3" xfId="6971"/>
    <cellStyle name="常规 9 2 4 5 2 2 2 3 2" xfId="12353"/>
    <cellStyle name="常规 9 2 4 5 2 2 2 3 2 2" xfId="23117"/>
    <cellStyle name="常规 9 2 4 5 2 2 2 3 2 2 2" xfId="44651"/>
    <cellStyle name="常规 9 2 4 5 2 2 2 3 2 3" xfId="33887"/>
    <cellStyle name="常规 9 2 4 5 2 2 2 3 3" xfId="17735"/>
    <cellStyle name="常规 9 2 4 5 2 2 2 3 3 2" xfId="39269"/>
    <cellStyle name="常规 9 2 4 5 2 2 2 3 4" xfId="28505"/>
    <cellStyle name="常规 9 2 4 5 2 2 2 4" xfId="8769"/>
    <cellStyle name="常规 9 2 4 5 2 2 2 4 2" xfId="19533"/>
    <cellStyle name="常规 9 2 4 5 2 2 2 4 2 2" xfId="41067"/>
    <cellStyle name="常规 9 2 4 5 2 2 2 4 3" xfId="30303"/>
    <cellStyle name="常规 9 2 4 5 2 2 2 5" xfId="14151"/>
    <cellStyle name="常规 9 2 4 5 2 2 2 5 2" xfId="35685"/>
    <cellStyle name="常规 9 2 4 5 2 2 2 6" xfId="24921"/>
    <cellStyle name="常规 9 2 4 5 2 2 3" xfId="4283"/>
    <cellStyle name="常规 9 2 4 5 2 2 3 2" xfId="9665"/>
    <cellStyle name="常规 9 2 4 5 2 2 3 2 2" xfId="20429"/>
    <cellStyle name="常规 9 2 4 5 2 2 3 2 2 2" xfId="41963"/>
    <cellStyle name="常规 9 2 4 5 2 2 3 2 3" xfId="31199"/>
    <cellStyle name="常规 9 2 4 5 2 2 3 3" xfId="15047"/>
    <cellStyle name="常规 9 2 4 5 2 2 3 3 2" xfId="36581"/>
    <cellStyle name="常规 9 2 4 5 2 2 3 4" xfId="25817"/>
    <cellStyle name="常规 9 2 4 5 2 2 4" xfId="6075"/>
    <cellStyle name="常规 9 2 4 5 2 2 4 2" xfId="11457"/>
    <cellStyle name="常规 9 2 4 5 2 2 4 2 2" xfId="22221"/>
    <cellStyle name="常规 9 2 4 5 2 2 4 2 2 2" xfId="43755"/>
    <cellStyle name="常规 9 2 4 5 2 2 4 2 3" xfId="32991"/>
    <cellStyle name="常规 9 2 4 5 2 2 4 3" xfId="16839"/>
    <cellStyle name="常规 9 2 4 5 2 2 4 3 2" xfId="38373"/>
    <cellStyle name="常规 9 2 4 5 2 2 4 4" xfId="27609"/>
    <cellStyle name="常规 9 2 4 5 2 2 5" xfId="7873"/>
    <cellStyle name="常规 9 2 4 5 2 2 5 2" xfId="18637"/>
    <cellStyle name="常规 9 2 4 5 2 2 5 2 2" xfId="40171"/>
    <cellStyle name="常规 9 2 4 5 2 2 5 3" xfId="29407"/>
    <cellStyle name="常规 9 2 4 5 2 2 6" xfId="13255"/>
    <cellStyle name="常规 9 2 4 5 2 2 6 2" xfId="34789"/>
    <cellStyle name="常规 9 2 4 5 2 2 7" xfId="24025"/>
    <cellStyle name="常规 9 2 4 5 2 3" xfId="2939"/>
    <cellStyle name="常规 9 2 4 5 2 3 2" xfId="4731"/>
    <cellStyle name="常规 9 2 4 5 2 3 2 2" xfId="10113"/>
    <cellStyle name="常规 9 2 4 5 2 3 2 2 2" xfId="20877"/>
    <cellStyle name="常规 9 2 4 5 2 3 2 2 2 2" xfId="42411"/>
    <cellStyle name="常规 9 2 4 5 2 3 2 2 3" xfId="31647"/>
    <cellStyle name="常规 9 2 4 5 2 3 2 3" xfId="15495"/>
    <cellStyle name="常规 9 2 4 5 2 3 2 3 2" xfId="37029"/>
    <cellStyle name="常规 9 2 4 5 2 3 2 4" xfId="26265"/>
    <cellStyle name="常规 9 2 4 5 2 3 3" xfId="6523"/>
    <cellStyle name="常规 9 2 4 5 2 3 3 2" xfId="11905"/>
    <cellStyle name="常规 9 2 4 5 2 3 3 2 2" xfId="22669"/>
    <cellStyle name="常规 9 2 4 5 2 3 3 2 2 2" xfId="44203"/>
    <cellStyle name="常规 9 2 4 5 2 3 3 2 3" xfId="33439"/>
    <cellStyle name="常规 9 2 4 5 2 3 3 3" xfId="17287"/>
    <cellStyle name="常规 9 2 4 5 2 3 3 3 2" xfId="38821"/>
    <cellStyle name="常规 9 2 4 5 2 3 3 4" xfId="28057"/>
    <cellStyle name="常规 9 2 4 5 2 3 4" xfId="8321"/>
    <cellStyle name="常规 9 2 4 5 2 3 4 2" xfId="19085"/>
    <cellStyle name="常规 9 2 4 5 2 3 4 2 2" xfId="40619"/>
    <cellStyle name="常规 9 2 4 5 2 3 4 3" xfId="29855"/>
    <cellStyle name="常规 9 2 4 5 2 3 5" xfId="13703"/>
    <cellStyle name="常规 9 2 4 5 2 3 5 2" xfId="35237"/>
    <cellStyle name="常规 9 2 4 5 2 3 6" xfId="24473"/>
    <cellStyle name="常规 9 2 4 5 2 4" xfId="3835"/>
    <cellStyle name="常规 9 2 4 5 2 4 2" xfId="9217"/>
    <cellStyle name="常规 9 2 4 5 2 4 2 2" xfId="19981"/>
    <cellStyle name="常规 9 2 4 5 2 4 2 2 2" xfId="41515"/>
    <cellStyle name="常规 9 2 4 5 2 4 2 3" xfId="30751"/>
    <cellStyle name="常规 9 2 4 5 2 4 3" xfId="14599"/>
    <cellStyle name="常规 9 2 4 5 2 4 3 2" xfId="36133"/>
    <cellStyle name="常规 9 2 4 5 2 4 4" xfId="25369"/>
    <cellStyle name="常规 9 2 4 5 2 5" xfId="5627"/>
    <cellStyle name="常规 9 2 4 5 2 5 2" xfId="11009"/>
    <cellStyle name="常规 9 2 4 5 2 5 2 2" xfId="21773"/>
    <cellStyle name="常规 9 2 4 5 2 5 2 2 2" xfId="43307"/>
    <cellStyle name="常规 9 2 4 5 2 5 2 3" xfId="32543"/>
    <cellStyle name="常规 9 2 4 5 2 5 3" xfId="16391"/>
    <cellStyle name="常规 9 2 4 5 2 5 3 2" xfId="37925"/>
    <cellStyle name="常规 9 2 4 5 2 5 4" xfId="27161"/>
    <cellStyle name="常规 9 2 4 5 2 6" xfId="7425"/>
    <cellStyle name="常规 9 2 4 5 2 6 2" xfId="18189"/>
    <cellStyle name="常规 9 2 4 5 2 6 2 2" xfId="39723"/>
    <cellStyle name="常规 9 2 4 5 2 6 3" xfId="28959"/>
    <cellStyle name="常规 9 2 4 5 2 7" xfId="12807"/>
    <cellStyle name="常规 9 2 4 5 2 7 2" xfId="34341"/>
    <cellStyle name="常规 9 2 4 5 2 8" xfId="23577"/>
    <cellStyle name="常规 9 2 4 5 3" xfId="2267"/>
    <cellStyle name="常规 9 2 4 5 3 2" xfId="3163"/>
    <cellStyle name="常规 9 2 4 5 3 2 2" xfId="4955"/>
    <cellStyle name="常规 9 2 4 5 3 2 2 2" xfId="10337"/>
    <cellStyle name="常规 9 2 4 5 3 2 2 2 2" xfId="21101"/>
    <cellStyle name="常规 9 2 4 5 3 2 2 2 2 2" xfId="42635"/>
    <cellStyle name="常规 9 2 4 5 3 2 2 2 3" xfId="31871"/>
    <cellStyle name="常规 9 2 4 5 3 2 2 3" xfId="15719"/>
    <cellStyle name="常规 9 2 4 5 3 2 2 3 2" xfId="37253"/>
    <cellStyle name="常规 9 2 4 5 3 2 2 4" xfId="26489"/>
    <cellStyle name="常规 9 2 4 5 3 2 3" xfId="6747"/>
    <cellStyle name="常规 9 2 4 5 3 2 3 2" xfId="12129"/>
    <cellStyle name="常规 9 2 4 5 3 2 3 2 2" xfId="22893"/>
    <cellStyle name="常规 9 2 4 5 3 2 3 2 2 2" xfId="44427"/>
    <cellStyle name="常规 9 2 4 5 3 2 3 2 3" xfId="33663"/>
    <cellStyle name="常规 9 2 4 5 3 2 3 3" xfId="17511"/>
    <cellStyle name="常规 9 2 4 5 3 2 3 3 2" xfId="39045"/>
    <cellStyle name="常规 9 2 4 5 3 2 3 4" xfId="28281"/>
    <cellStyle name="常规 9 2 4 5 3 2 4" xfId="8545"/>
    <cellStyle name="常规 9 2 4 5 3 2 4 2" xfId="19309"/>
    <cellStyle name="常规 9 2 4 5 3 2 4 2 2" xfId="40843"/>
    <cellStyle name="常规 9 2 4 5 3 2 4 3" xfId="30079"/>
    <cellStyle name="常规 9 2 4 5 3 2 5" xfId="13927"/>
    <cellStyle name="常规 9 2 4 5 3 2 5 2" xfId="35461"/>
    <cellStyle name="常规 9 2 4 5 3 2 6" xfId="24697"/>
    <cellStyle name="常规 9 2 4 5 3 3" xfId="4059"/>
    <cellStyle name="常规 9 2 4 5 3 3 2" xfId="9441"/>
    <cellStyle name="常规 9 2 4 5 3 3 2 2" xfId="20205"/>
    <cellStyle name="常规 9 2 4 5 3 3 2 2 2" xfId="41739"/>
    <cellStyle name="常规 9 2 4 5 3 3 2 3" xfId="30975"/>
    <cellStyle name="常规 9 2 4 5 3 3 3" xfId="14823"/>
    <cellStyle name="常规 9 2 4 5 3 3 3 2" xfId="36357"/>
    <cellStyle name="常规 9 2 4 5 3 3 4" xfId="25593"/>
    <cellStyle name="常规 9 2 4 5 3 4" xfId="5851"/>
    <cellStyle name="常规 9 2 4 5 3 4 2" xfId="11233"/>
    <cellStyle name="常规 9 2 4 5 3 4 2 2" xfId="21997"/>
    <cellStyle name="常规 9 2 4 5 3 4 2 2 2" xfId="43531"/>
    <cellStyle name="常规 9 2 4 5 3 4 2 3" xfId="32767"/>
    <cellStyle name="常规 9 2 4 5 3 4 3" xfId="16615"/>
    <cellStyle name="常规 9 2 4 5 3 4 3 2" xfId="38149"/>
    <cellStyle name="常规 9 2 4 5 3 4 4" xfId="27385"/>
    <cellStyle name="常规 9 2 4 5 3 5" xfId="7649"/>
    <cellStyle name="常规 9 2 4 5 3 5 2" xfId="18413"/>
    <cellStyle name="常规 9 2 4 5 3 5 2 2" xfId="39947"/>
    <cellStyle name="常规 9 2 4 5 3 5 3" xfId="29183"/>
    <cellStyle name="常规 9 2 4 5 3 6" xfId="13031"/>
    <cellStyle name="常规 9 2 4 5 3 6 2" xfId="34565"/>
    <cellStyle name="常规 9 2 4 5 3 7" xfId="23801"/>
    <cellStyle name="常规 9 2 4 5 4" xfId="2715"/>
    <cellStyle name="常规 9 2 4 5 4 2" xfId="4507"/>
    <cellStyle name="常规 9 2 4 5 4 2 2" xfId="9889"/>
    <cellStyle name="常规 9 2 4 5 4 2 2 2" xfId="20653"/>
    <cellStyle name="常规 9 2 4 5 4 2 2 2 2" xfId="42187"/>
    <cellStyle name="常规 9 2 4 5 4 2 2 3" xfId="31423"/>
    <cellStyle name="常规 9 2 4 5 4 2 3" xfId="15271"/>
    <cellStyle name="常规 9 2 4 5 4 2 3 2" xfId="36805"/>
    <cellStyle name="常规 9 2 4 5 4 2 4" xfId="26041"/>
    <cellStyle name="常规 9 2 4 5 4 3" xfId="6299"/>
    <cellStyle name="常规 9 2 4 5 4 3 2" xfId="11681"/>
    <cellStyle name="常规 9 2 4 5 4 3 2 2" xfId="22445"/>
    <cellStyle name="常规 9 2 4 5 4 3 2 2 2" xfId="43979"/>
    <cellStyle name="常规 9 2 4 5 4 3 2 3" xfId="33215"/>
    <cellStyle name="常规 9 2 4 5 4 3 3" xfId="17063"/>
    <cellStyle name="常规 9 2 4 5 4 3 3 2" xfId="38597"/>
    <cellStyle name="常规 9 2 4 5 4 3 4" xfId="27833"/>
    <cellStyle name="常规 9 2 4 5 4 4" xfId="8097"/>
    <cellStyle name="常规 9 2 4 5 4 4 2" xfId="18861"/>
    <cellStyle name="常规 9 2 4 5 4 4 2 2" xfId="40395"/>
    <cellStyle name="常规 9 2 4 5 4 4 3" xfId="29631"/>
    <cellStyle name="常规 9 2 4 5 4 5" xfId="13479"/>
    <cellStyle name="常规 9 2 4 5 4 5 2" xfId="35013"/>
    <cellStyle name="常规 9 2 4 5 4 6" xfId="24249"/>
    <cellStyle name="常规 9 2 4 5 5" xfId="3611"/>
    <cellStyle name="常规 9 2 4 5 5 2" xfId="8993"/>
    <cellStyle name="常规 9 2 4 5 5 2 2" xfId="19757"/>
    <cellStyle name="常规 9 2 4 5 5 2 2 2" xfId="41291"/>
    <cellStyle name="常规 9 2 4 5 5 2 3" xfId="30527"/>
    <cellStyle name="常规 9 2 4 5 5 3" xfId="14375"/>
    <cellStyle name="常规 9 2 4 5 5 3 2" xfId="35909"/>
    <cellStyle name="常规 9 2 4 5 5 4" xfId="25145"/>
    <cellStyle name="常规 9 2 4 5 6" xfId="5403"/>
    <cellStyle name="常规 9 2 4 5 6 2" xfId="10785"/>
    <cellStyle name="常规 9 2 4 5 6 2 2" xfId="21549"/>
    <cellStyle name="常规 9 2 4 5 6 2 2 2" xfId="43083"/>
    <cellStyle name="常规 9 2 4 5 6 2 3" xfId="32319"/>
    <cellStyle name="常规 9 2 4 5 6 3" xfId="16167"/>
    <cellStyle name="常规 9 2 4 5 6 3 2" xfId="37701"/>
    <cellStyle name="常规 9 2 4 5 6 4" xfId="26937"/>
    <cellStyle name="常规 9 2 4 5 7" xfId="7201"/>
    <cellStyle name="常规 9 2 4 5 7 2" xfId="17965"/>
    <cellStyle name="常规 9 2 4 5 7 2 2" xfId="39499"/>
    <cellStyle name="常规 9 2 4 5 7 3" xfId="28735"/>
    <cellStyle name="常规 9 2 4 5 8" xfId="12583"/>
    <cellStyle name="常规 9 2 4 5 8 2" xfId="34117"/>
    <cellStyle name="常规 9 2 4 5 9" xfId="23353"/>
    <cellStyle name="常规 9 2 4 6" xfId="1930"/>
    <cellStyle name="常规 9 2 4 6 2" xfId="2379"/>
    <cellStyle name="常规 9 2 4 6 2 2" xfId="3275"/>
    <cellStyle name="常规 9 2 4 6 2 2 2" xfId="5067"/>
    <cellStyle name="常规 9 2 4 6 2 2 2 2" xfId="10449"/>
    <cellStyle name="常规 9 2 4 6 2 2 2 2 2" xfId="21213"/>
    <cellStyle name="常规 9 2 4 6 2 2 2 2 2 2" xfId="42747"/>
    <cellStyle name="常规 9 2 4 6 2 2 2 2 3" xfId="31983"/>
    <cellStyle name="常规 9 2 4 6 2 2 2 3" xfId="15831"/>
    <cellStyle name="常规 9 2 4 6 2 2 2 3 2" xfId="37365"/>
    <cellStyle name="常规 9 2 4 6 2 2 2 4" xfId="26601"/>
    <cellStyle name="常规 9 2 4 6 2 2 3" xfId="6859"/>
    <cellStyle name="常规 9 2 4 6 2 2 3 2" xfId="12241"/>
    <cellStyle name="常规 9 2 4 6 2 2 3 2 2" xfId="23005"/>
    <cellStyle name="常规 9 2 4 6 2 2 3 2 2 2" xfId="44539"/>
    <cellStyle name="常规 9 2 4 6 2 2 3 2 3" xfId="33775"/>
    <cellStyle name="常规 9 2 4 6 2 2 3 3" xfId="17623"/>
    <cellStyle name="常规 9 2 4 6 2 2 3 3 2" xfId="39157"/>
    <cellStyle name="常规 9 2 4 6 2 2 3 4" xfId="28393"/>
    <cellStyle name="常规 9 2 4 6 2 2 4" xfId="8657"/>
    <cellStyle name="常规 9 2 4 6 2 2 4 2" xfId="19421"/>
    <cellStyle name="常规 9 2 4 6 2 2 4 2 2" xfId="40955"/>
    <cellStyle name="常规 9 2 4 6 2 2 4 3" xfId="30191"/>
    <cellStyle name="常规 9 2 4 6 2 2 5" xfId="14039"/>
    <cellStyle name="常规 9 2 4 6 2 2 5 2" xfId="35573"/>
    <cellStyle name="常规 9 2 4 6 2 2 6" xfId="24809"/>
    <cellStyle name="常规 9 2 4 6 2 3" xfId="4171"/>
    <cellStyle name="常规 9 2 4 6 2 3 2" xfId="9553"/>
    <cellStyle name="常规 9 2 4 6 2 3 2 2" xfId="20317"/>
    <cellStyle name="常规 9 2 4 6 2 3 2 2 2" xfId="41851"/>
    <cellStyle name="常规 9 2 4 6 2 3 2 3" xfId="31087"/>
    <cellStyle name="常规 9 2 4 6 2 3 3" xfId="14935"/>
    <cellStyle name="常规 9 2 4 6 2 3 3 2" xfId="36469"/>
    <cellStyle name="常规 9 2 4 6 2 3 4" xfId="25705"/>
    <cellStyle name="常规 9 2 4 6 2 4" xfId="5963"/>
    <cellStyle name="常规 9 2 4 6 2 4 2" xfId="11345"/>
    <cellStyle name="常规 9 2 4 6 2 4 2 2" xfId="22109"/>
    <cellStyle name="常规 9 2 4 6 2 4 2 2 2" xfId="43643"/>
    <cellStyle name="常规 9 2 4 6 2 4 2 3" xfId="32879"/>
    <cellStyle name="常规 9 2 4 6 2 4 3" xfId="16727"/>
    <cellStyle name="常规 9 2 4 6 2 4 3 2" xfId="38261"/>
    <cellStyle name="常规 9 2 4 6 2 4 4" xfId="27497"/>
    <cellStyle name="常规 9 2 4 6 2 5" xfId="7761"/>
    <cellStyle name="常规 9 2 4 6 2 5 2" xfId="18525"/>
    <cellStyle name="常规 9 2 4 6 2 5 2 2" xfId="40059"/>
    <cellStyle name="常规 9 2 4 6 2 5 3" xfId="29295"/>
    <cellStyle name="常规 9 2 4 6 2 6" xfId="13143"/>
    <cellStyle name="常规 9 2 4 6 2 6 2" xfId="34677"/>
    <cellStyle name="常规 9 2 4 6 2 7" xfId="23913"/>
    <cellStyle name="常规 9 2 4 6 3" xfId="2827"/>
    <cellStyle name="常规 9 2 4 6 3 2" xfId="4619"/>
    <cellStyle name="常规 9 2 4 6 3 2 2" xfId="10001"/>
    <cellStyle name="常规 9 2 4 6 3 2 2 2" xfId="20765"/>
    <cellStyle name="常规 9 2 4 6 3 2 2 2 2" xfId="42299"/>
    <cellStyle name="常规 9 2 4 6 3 2 2 3" xfId="31535"/>
    <cellStyle name="常规 9 2 4 6 3 2 3" xfId="15383"/>
    <cellStyle name="常规 9 2 4 6 3 2 3 2" xfId="36917"/>
    <cellStyle name="常规 9 2 4 6 3 2 4" xfId="26153"/>
    <cellStyle name="常规 9 2 4 6 3 3" xfId="6411"/>
    <cellStyle name="常规 9 2 4 6 3 3 2" xfId="11793"/>
    <cellStyle name="常规 9 2 4 6 3 3 2 2" xfId="22557"/>
    <cellStyle name="常规 9 2 4 6 3 3 2 2 2" xfId="44091"/>
    <cellStyle name="常规 9 2 4 6 3 3 2 3" xfId="33327"/>
    <cellStyle name="常规 9 2 4 6 3 3 3" xfId="17175"/>
    <cellStyle name="常规 9 2 4 6 3 3 3 2" xfId="38709"/>
    <cellStyle name="常规 9 2 4 6 3 3 4" xfId="27945"/>
    <cellStyle name="常规 9 2 4 6 3 4" xfId="8209"/>
    <cellStyle name="常规 9 2 4 6 3 4 2" xfId="18973"/>
    <cellStyle name="常规 9 2 4 6 3 4 2 2" xfId="40507"/>
    <cellStyle name="常规 9 2 4 6 3 4 3" xfId="29743"/>
    <cellStyle name="常规 9 2 4 6 3 5" xfId="13591"/>
    <cellStyle name="常规 9 2 4 6 3 5 2" xfId="35125"/>
    <cellStyle name="常规 9 2 4 6 3 6" xfId="24361"/>
    <cellStyle name="常规 9 2 4 6 4" xfId="3723"/>
    <cellStyle name="常规 9 2 4 6 4 2" xfId="9105"/>
    <cellStyle name="常规 9 2 4 6 4 2 2" xfId="19869"/>
    <cellStyle name="常规 9 2 4 6 4 2 2 2" xfId="41403"/>
    <cellStyle name="常规 9 2 4 6 4 2 3" xfId="30639"/>
    <cellStyle name="常规 9 2 4 6 4 3" xfId="14487"/>
    <cellStyle name="常规 9 2 4 6 4 3 2" xfId="36021"/>
    <cellStyle name="常规 9 2 4 6 4 4" xfId="25257"/>
    <cellStyle name="常规 9 2 4 6 5" xfId="5515"/>
    <cellStyle name="常规 9 2 4 6 5 2" xfId="10897"/>
    <cellStyle name="常规 9 2 4 6 5 2 2" xfId="21661"/>
    <cellStyle name="常规 9 2 4 6 5 2 2 2" xfId="43195"/>
    <cellStyle name="常规 9 2 4 6 5 2 3" xfId="32431"/>
    <cellStyle name="常规 9 2 4 6 5 3" xfId="16279"/>
    <cellStyle name="常规 9 2 4 6 5 3 2" xfId="37813"/>
    <cellStyle name="常规 9 2 4 6 5 4" xfId="27049"/>
    <cellStyle name="常规 9 2 4 6 6" xfId="7313"/>
    <cellStyle name="常规 9 2 4 6 6 2" xfId="18077"/>
    <cellStyle name="常规 9 2 4 6 6 2 2" xfId="39611"/>
    <cellStyle name="常规 9 2 4 6 6 3" xfId="28847"/>
    <cellStyle name="常规 9 2 4 6 7" xfId="12695"/>
    <cellStyle name="常规 9 2 4 6 7 2" xfId="34229"/>
    <cellStyle name="常规 9 2 4 6 8" xfId="23465"/>
    <cellStyle name="常规 9 2 4 7" xfId="2155"/>
    <cellStyle name="常规 9 2 4 7 2" xfId="3051"/>
    <cellStyle name="常规 9 2 4 7 2 2" xfId="4843"/>
    <cellStyle name="常规 9 2 4 7 2 2 2" xfId="10225"/>
    <cellStyle name="常规 9 2 4 7 2 2 2 2" xfId="20989"/>
    <cellStyle name="常规 9 2 4 7 2 2 2 2 2" xfId="42523"/>
    <cellStyle name="常规 9 2 4 7 2 2 2 3" xfId="31759"/>
    <cellStyle name="常规 9 2 4 7 2 2 3" xfId="15607"/>
    <cellStyle name="常规 9 2 4 7 2 2 3 2" xfId="37141"/>
    <cellStyle name="常规 9 2 4 7 2 2 4" xfId="26377"/>
    <cellStyle name="常规 9 2 4 7 2 3" xfId="6635"/>
    <cellStyle name="常规 9 2 4 7 2 3 2" xfId="12017"/>
    <cellStyle name="常规 9 2 4 7 2 3 2 2" xfId="22781"/>
    <cellStyle name="常规 9 2 4 7 2 3 2 2 2" xfId="44315"/>
    <cellStyle name="常规 9 2 4 7 2 3 2 3" xfId="33551"/>
    <cellStyle name="常规 9 2 4 7 2 3 3" xfId="17399"/>
    <cellStyle name="常规 9 2 4 7 2 3 3 2" xfId="38933"/>
    <cellStyle name="常规 9 2 4 7 2 3 4" xfId="28169"/>
    <cellStyle name="常规 9 2 4 7 2 4" xfId="8433"/>
    <cellStyle name="常规 9 2 4 7 2 4 2" xfId="19197"/>
    <cellStyle name="常规 9 2 4 7 2 4 2 2" xfId="40731"/>
    <cellStyle name="常规 9 2 4 7 2 4 3" xfId="29967"/>
    <cellStyle name="常规 9 2 4 7 2 5" xfId="13815"/>
    <cellStyle name="常规 9 2 4 7 2 5 2" xfId="35349"/>
    <cellStyle name="常规 9 2 4 7 2 6" xfId="24585"/>
    <cellStyle name="常规 9 2 4 7 3" xfId="3947"/>
    <cellStyle name="常规 9 2 4 7 3 2" xfId="9329"/>
    <cellStyle name="常规 9 2 4 7 3 2 2" xfId="20093"/>
    <cellStyle name="常规 9 2 4 7 3 2 2 2" xfId="41627"/>
    <cellStyle name="常规 9 2 4 7 3 2 3" xfId="30863"/>
    <cellStyle name="常规 9 2 4 7 3 3" xfId="14711"/>
    <cellStyle name="常规 9 2 4 7 3 3 2" xfId="36245"/>
    <cellStyle name="常规 9 2 4 7 3 4" xfId="25481"/>
    <cellStyle name="常规 9 2 4 7 4" xfId="5739"/>
    <cellStyle name="常规 9 2 4 7 4 2" xfId="11121"/>
    <cellStyle name="常规 9 2 4 7 4 2 2" xfId="21885"/>
    <cellStyle name="常规 9 2 4 7 4 2 2 2" xfId="43419"/>
    <cellStyle name="常规 9 2 4 7 4 2 3" xfId="32655"/>
    <cellStyle name="常规 9 2 4 7 4 3" xfId="16503"/>
    <cellStyle name="常规 9 2 4 7 4 3 2" xfId="38037"/>
    <cellStyle name="常规 9 2 4 7 4 4" xfId="27273"/>
    <cellStyle name="常规 9 2 4 7 5" xfId="7537"/>
    <cellStyle name="常规 9 2 4 7 5 2" xfId="18301"/>
    <cellStyle name="常规 9 2 4 7 5 2 2" xfId="39835"/>
    <cellStyle name="常规 9 2 4 7 5 3" xfId="29071"/>
    <cellStyle name="常规 9 2 4 7 6" xfId="12919"/>
    <cellStyle name="常规 9 2 4 7 6 2" xfId="34453"/>
    <cellStyle name="常规 9 2 4 7 7" xfId="23689"/>
    <cellStyle name="常规 9 2 4 8" xfId="2603"/>
    <cellStyle name="常规 9 2 4 8 2" xfId="4395"/>
    <cellStyle name="常规 9 2 4 8 2 2" xfId="9777"/>
    <cellStyle name="常规 9 2 4 8 2 2 2" xfId="20541"/>
    <cellStyle name="常规 9 2 4 8 2 2 2 2" xfId="42075"/>
    <cellStyle name="常规 9 2 4 8 2 2 3" xfId="31311"/>
    <cellStyle name="常规 9 2 4 8 2 3" xfId="15159"/>
    <cellStyle name="常规 9 2 4 8 2 3 2" xfId="36693"/>
    <cellStyle name="常规 9 2 4 8 2 4" xfId="25929"/>
    <cellStyle name="常规 9 2 4 8 3" xfId="6187"/>
    <cellStyle name="常规 9 2 4 8 3 2" xfId="11569"/>
    <cellStyle name="常规 9 2 4 8 3 2 2" xfId="22333"/>
    <cellStyle name="常规 9 2 4 8 3 2 2 2" xfId="43867"/>
    <cellStyle name="常规 9 2 4 8 3 2 3" xfId="33103"/>
    <cellStyle name="常规 9 2 4 8 3 3" xfId="16951"/>
    <cellStyle name="常规 9 2 4 8 3 3 2" xfId="38485"/>
    <cellStyle name="常规 9 2 4 8 3 4" xfId="27721"/>
    <cellStyle name="常规 9 2 4 8 4" xfId="7985"/>
    <cellStyle name="常规 9 2 4 8 4 2" xfId="18749"/>
    <cellStyle name="常规 9 2 4 8 4 2 2" xfId="40283"/>
    <cellStyle name="常规 9 2 4 8 4 3" xfId="29519"/>
    <cellStyle name="常规 9 2 4 8 5" xfId="13367"/>
    <cellStyle name="常规 9 2 4 8 5 2" xfId="34901"/>
    <cellStyle name="常规 9 2 4 8 6" xfId="24137"/>
    <cellStyle name="常规 9 2 4 9" xfId="3499"/>
    <cellStyle name="常规 9 2 4 9 2" xfId="8881"/>
    <cellStyle name="常规 9 2 4 9 2 2" xfId="19645"/>
    <cellStyle name="常规 9 2 4 9 2 2 2" xfId="41179"/>
    <cellStyle name="常规 9 2 4 9 2 3" xfId="30415"/>
    <cellStyle name="常规 9 2 4 9 3" xfId="14263"/>
    <cellStyle name="常规 9 2 4 9 3 2" xfId="35797"/>
    <cellStyle name="常规 9 2 4 9 4" xfId="25033"/>
    <cellStyle name="常规 9 2 5" xfId="1713"/>
    <cellStyle name="常规 9 2 5 10" xfId="7096"/>
    <cellStyle name="常规 9 2 5 10 2" xfId="17860"/>
    <cellStyle name="常规 9 2 5 10 2 2" xfId="39394"/>
    <cellStyle name="常规 9 2 5 10 3" xfId="28630"/>
    <cellStyle name="常规 9 2 5 11" xfId="12478"/>
    <cellStyle name="常规 9 2 5 11 2" xfId="34012"/>
    <cellStyle name="常规 9 2 5 12" xfId="23248"/>
    <cellStyle name="常规 9 2 5 2" xfId="1741"/>
    <cellStyle name="常规 9 2 5 2 10" xfId="12506"/>
    <cellStyle name="常规 9 2 5 2 10 2" xfId="34040"/>
    <cellStyle name="常规 9 2 5 2 11" xfId="23276"/>
    <cellStyle name="常规 9 2 5 2 2" xfId="1797"/>
    <cellStyle name="常规 9 2 5 2 2 10" xfId="23332"/>
    <cellStyle name="常规 9 2 5 2 2 2" xfId="1909"/>
    <cellStyle name="常规 9 2 5 2 2 2 2" xfId="2133"/>
    <cellStyle name="常规 9 2 5 2 2 2 2 2" xfId="2582"/>
    <cellStyle name="常规 9 2 5 2 2 2 2 2 2" xfId="3478"/>
    <cellStyle name="常规 9 2 5 2 2 2 2 2 2 2" xfId="5270"/>
    <cellStyle name="常规 9 2 5 2 2 2 2 2 2 2 2" xfId="10652"/>
    <cellStyle name="常规 9 2 5 2 2 2 2 2 2 2 2 2" xfId="21416"/>
    <cellStyle name="常规 9 2 5 2 2 2 2 2 2 2 2 2 2" xfId="42950"/>
    <cellStyle name="常规 9 2 5 2 2 2 2 2 2 2 2 3" xfId="32186"/>
    <cellStyle name="常规 9 2 5 2 2 2 2 2 2 2 3" xfId="16034"/>
    <cellStyle name="常规 9 2 5 2 2 2 2 2 2 2 3 2" xfId="37568"/>
    <cellStyle name="常规 9 2 5 2 2 2 2 2 2 2 4" xfId="26804"/>
    <cellStyle name="常规 9 2 5 2 2 2 2 2 2 3" xfId="7062"/>
    <cellStyle name="常规 9 2 5 2 2 2 2 2 2 3 2" xfId="12444"/>
    <cellStyle name="常规 9 2 5 2 2 2 2 2 2 3 2 2" xfId="23208"/>
    <cellStyle name="常规 9 2 5 2 2 2 2 2 2 3 2 2 2" xfId="44742"/>
    <cellStyle name="常规 9 2 5 2 2 2 2 2 2 3 2 3" xfId="33978"/>
    <cellStyle name="常规 9 2 5 2 2 2 2 2 2 3 3" xfId="17826"/>
    <cellStyle name="常规 9 2 5 2 2 2 2 2 2 3 3 2" xfId="39360"/>
    <cellStyle name="常规 9 2 5 2 2 2 2 2 2 3 4" xfId="28596"/>
    <cellStyle name="常规 9 2 5 2 2 2 2 2 2 4" xfId="8860"/>
    <cellStyle name="常规 9 2 5 2 2 2 2 2 2 4 2" xfId="19624"/>
    <cellStyle name="常规 9 2 5 2 2 2 2 2 2 4 2 2" xfId="41158"/>
    <cellStyle name="常规 9 2 5 2 2 2 2 2 2 4 3" xfId="30394"/>
    <cellStyle name="常规 9 2 5 2 2 2 2 2 2 5" xfId="14242"/>
    <cellStyle name="常规 9 2 5 2 2 2 2 2 2 5 2" xfId="35776"/>
    <cellStyle name="常规 9 2 5 2 2 2 2 2 2 6" xfId="25012"/>
    <cellStyle name="常规 9 2 5 2 2 2 2 2 3" xfId="4374"/>
    <cellStyle name="常规 9 2 5 2 2 2 2 2 3 2" xfId="9756"/>
    <cellStyle name="常规 9 2 5 2 2 2 2 2 3 2 2" xfId="20520"/>
    <cellStyle name="常规 9 2 5 2 2 2 2 2 3 2 2 2" xfId="42054"/>
    <cellStyle name="常规 9 2 5 2 2 2 2 2 3 2 3" xfId="31290"/>
    <cellStyle name="常规 9 2 5 2 2 2 2 2 3 3" xfId="15138"/>
    <cellStyle name="常规 9 2 5 2 2 2 2 2 3 3 2" xfId="36672"/>
    <cellStyle name="常规 9 2 5 2 2 2 2 2 3 4" xfId="25908"/>
    <cellStyle name="常规 9 2 5 2 2 2 2 2 4" xfId="6166"/>
    <cellStyle name="常规 9 2 5 2 2 2 2 2 4 2" xfId="11548"/>
    <cellStyle name="常规 9 2 5 2 2 2 2 2 4 2 2" xfId="22312"/>
    <cellStyle name="常规 9 2 5 2 2 2 2 2 4 2 2 2" xfId="43846"/>
    <cellStyle name="常规 9 2 5 2 2 2 2 2 4 2 3" xfId="33082"/>
    <cellStyle name="常规 9 2 5 2 2 2 2 2 4 3" xfId="16930"/>
    <cellStyle name="常规 9 2 5 2 2 2 2 2 4 3 2" xfId="38464"/>
    <cellStyle name="常规 9 2 5 2 2 2 2 2 4 4" xfId="27700"/>
    <cellStyle name="常规 9 2 5 2 2 2 2 2 5" xfId="7964"/>
    <cellStyle name="常规 9 2 5 2 2 2 2 2 5 2" xfId="18728"/>
    <cellStyle name="常规 9 2 5 2 2 2 2 2 5 2 2" xfId="40262"/>
    <cellStyle name="常规 9 2 5 2 2 2 2 2 5 3" xfId="29498"/>
    <cellStyle name="常规 9 2 5 2 2 2 2 2 6" xfId="13346"/>
    <cellStyle name="常规 9 2 5 2 2 2 2 2 6 2" xfId="34880"/>
    <cellStyle name="常规 9 2 5 2 2 2 2 2 7" xfId="24116"/>
    <cellStyle name="常规 9 2 5 2 2 2 2 3" xfId="3030"/>
    <cellStyle name="常规 9 2 5 2 2 2 2 3 2" xfId="4822"/>
    <cellStyle name="常规 9 2 5 2 2 2 2 3 2 2" xfId="10204"/>
    <cellStyle name="常规 9 2 5 2 2 2 2 3 2 2 2" xfId="20968"/>
    <cellStyle name="常规 9 2 5 2 2 2 2 3 2 2 2 2" xfId="42502"/>
    <cellStyle name="常规 9 2 5 2 2 2 2 3 2 2 3" xfId="31738"/>
    <cellStyle name="常规 9 2 5 2 2 2 2 3 2 3" xfId="15586"/>
    <cellStyle name="常规 9 2 5 2 2 2 2 3 2 3 2" xfId="37120"/>
    <cellStyle name="常规 9 2 5 2 2 2 2 3 2 4" xfId="26356"/>
    <cellStyle name="常规 9 2 5 2 2 2 2 3 3" xfId="6614"/>
    <cellStyle name="常规 9 2 5 2 2 2 2 3 3 2" xfId="11996"/>
    <cellStyle name="常规 9 2 5 2 2 2 2 3 3 2 2" xfId="22760"/>
    <cellStyle name="常规 9 2 5 2 2 2 2 3 3 2 2 2" xfId="44294"/>
    <cellStyle name="常规 9 2 5 2 2 2 2 3 3 2 3" xfId="33530"/>
    <cellStyle name="常规 9 2 5 2 2 2 2 3 3 3" xfId="17378"/>
    <cellStyle name="常规 9 2 5 2 2 2 2 3 3 3 2" xfId="38912"/>
    <cellStyle name="常规 9 2 5 2 2 2 2 3 3 4" xfId="28148"/>
    <cellStyle name="常规 9 2 5 2 2 2 2 3 4" xfId="8412"/>
    <cellStyle name="常规 9 2 5 2 2 2 2 3 4 2" xfId="19176"/>
    <cellStyle name="常规 9 2 5 2 2 2 2 3 4 2 2" xfId="40710"/>
    <cellStyle name="常规 9 2 5 2 2 2 2 3 4 3" xfId="29946"/>
    <cellStyle name="常规 9 2 5 2 2 2 2 3 5" xfId="13794"/>
    <cellStyle name="常规 9 2 5 2 2 2 2 3 5 2" xfId="35328"/>
    <cellStyle name="常规 9 2 5 2 2 2 2 3 6" xfId="24564"/>
    <cellStyle name="常规 9 2 5 2 2 2 2 4" xfId="3926"/>
    <cellStyle name="常规 9 2 5 2 2 2 2 4 2" xfId="9308"/>
    <cellStyle name="常规 9 2 5 2 2 2 2 4 2 2" xfId="20072"/>
    <cellStyle name="常规 9 2 5 2 2 2 2 4 2 2 2" xfId="41606"/>
    <cellStyle name="常规 9 2 5 2 2 2 2 4 2 3" xfId="30842"/>
    <cellStyle name="常规 9 2 5 2 2 2 2 4 3" xfId="14690"/>
    <cellStyle name="常规 9 2 5 2 2 2 2 4 3 2" xfId="36224"/>
    <cellStyle name="常规 9 2 5 2 2 2 2 4 4" xfId="25460"/>
    <cellStyle name="常规 9 2 5 2 2 2 2 5" xfId="5718"/>
    <cellStyle name="常规 9 2 5 2 2 2 2 5 2" xfId="11100"/>
    <cellStyle name="常规 9 2 5 2 2 2 2 5 2 2" xfId="21864"/>
    <cellStyle name="常规 9 2 5 2 2 2 2 5 2 2 2" xfId="43398"/>
    <cellStyle name="常规 9 2 5 2 2 2 2 5 2 3" xfId="32634"/>
    <cellStyle name="常规 9 2 5 2 2 2 2 5 3" xfId="16482"/>
    <cellStyle name="常规 9 2 5 2 2 2 2 5 3 2" xfId="38016"/>
    <cellStyle name="常规 9 2 5 2 2 2 2 5 4" xfId="27252"/>
    <cellStyle name="常规 9 2 5 2 2 2 2 6" xfId="7516"/>
    <cellStyle name="常规 9 2 5 2 2 2 2 6 2" xfId="18280"/>
    <cellStyle name="常规 9 2 5 2 2 2 2 6 2 2" xfId="39814"/>
    <cellStyle name="常规 9 2 5 2 2 2 2 6 3" xfId="29050"/>
    <cellStyle name="常规 9 2 5 2 2 2 2 7" xfId="12898"/>
    <cellStyle name="常规 9 2 5 2 2 2 2 7 2" xfId="34432"/>
    <cellStyle name="常规 9 2 5 2 2 2 2 8" xfId="23668"/>
    <cellStyle name="常规 9 2 5 2 2 2 3" xfId="2358"/>
    <cellStyle name="常规 9 2 5 2 2 2 3 2" xfId="3254"/>
    <cellStyle name="常规 9 2 5 2 2 2 3 2 2" xfId="5046"/>
    <cellStyle name="常规 9 2 5 2 2 2 3 2 2 2" xfId="10428"/>
    <cellStyle name="常规 9 2 5 2 2 2 3 2 2 2 2" xfId="21192"/>
    <cellStyle name="常规 9 2 5 2 2 2 3 2 2 2 2 2" xfId="42726"/>
    <cellStyle name="常规 9 2 5 2 2 2 3 2 2 2 3" xfId="31962"/>
    <cellStyle name="常规 9 2 5 2 2 2 3 2 2 3" xfId="15810"/>
    <cellStyle name="常规 9 2 5 2 2 2 3 2 2 3 2" xfId="37344"/>
    <cellStyle name="常规 9 2 5 2 2 2 3 2 2 4" xfId="26580"/>
    <cellStyle name="常规 9 2 5 2 2 2 3 2 3" xfId="6838"/>
    <cellStyle name="常规 9 2 5 2 2 2 3 2 3 2" xfId="12220"/>
    <cellStyle name="常规 9 2 5 2 2 2 3 2 3 2 2" xfId="22984"/>
    <cellStyle name="常规 9 2 5 2 2 2 3 2 3 2 2 2" xfId="44518"/>
    <cellStyle name="常规 9 2 5 2 2 2 3 2 3 2 3" xfId="33754"/>
    <cellStyle name="常规 9 2 5 2 2 2 3 2 3 3" xfId="17602"/>
    <cellStyle name="常规 9 2 5 2 2 2 3 2 3 3 2" xfId="39136"/>
    <cellStyle name="常规 9 2 5 2 2 2 3 2 3 4" xfId="28372"/>
    <cellStyle name="常规 9 2 5 2 2 2 3 2 4" xfId="8636"/>
    <cellStyle name="常规 9 2 5 2 2 2 3 2 4 2" xfId="19400"/>
    <cellStyle name="常规 9 2 5 2 2 2 3 2 4 2 2" xfId="40934"/>
    <cellStyle name="常规 9 2 5 2 2 2 3 2 4 3" xfId="30170"/>
    <cellStyle name="常规 9 2 5 2 2 2 3 2 5" xfId="14018"/>
    <cellStyle name="常规 9 2 5 2 2 2 3 2 5 2" xfId="35552"/>
    <cellStyle name="常规 9 2 5 2 2 2 3 2 6" xfId="24788"/>
    <cellStyle name="常规 9 2 5 2 2 2 3 3" xfId="4150"/>
    <cellStyle name="常规 9 2 5 2 2 2 3 3 2" xfId="9532"/>
    <cellStyle name="常规 9 2 5 2 2 2 3 3 2 2" xfId="20296"/>
    <cellStyle name="常规 9 2 5 2 2 2 3 3 2 2 2" xfId="41830"/>
    <cellStyle name="常规 9 2 5 2 2 2 3 3 2 3" xfId="31066"/>
    <cellStyle name="常规 9 2 5 2 2 2 3 3 3" xfId="14914"/>
    <cellStyle name="常规 9 2 5 2 2 2 3 3 3 2" xfId="36448"/>
    <cellStyle name="常规 9 2 5 2 2 2 3 3 4" xfId="25684"/>
    <cellStyle name="常规 9 2 5 2 2 2 3 4" xfId="5942"/>
    <cellStyle name="常规 9 2 5 2 2 2 3 4 2" xfId="11324"/>
    <cellStyle name="常规 9 2 5 2 2 2 3 4 2 2" xfId="22088"/>
    <cellStyle name="常规 9 2 5 2 2 2 3 4 2 2 2" xfId="43622"/>
    <cellStyle name="常规 9 2 5 2 2 2 3 4 2 3" xfId="32858"/>
    <cellStyle name="常规 9 2 5 2 2 2 3 4 3" xfId="16706"/>
    <cellStyle name="常规 9 2 5 2 2 2 3 4 3 2" xfId="38240"/>
    <cellStyle name="常规 9 2 5 2 2 2 3 4 4" xfId="27476"/>
    <cellStyle name="常规 9 2 5 2 2 2 3 5" xfId="7740"/>
    <cellStyle name="常规 9 2 5 2 2 2 3 5 2" xfId="18504"/>
    <cellStyle name="常规 9 2 5 2 2 2 3 5 2 2" xfId="40038"/>
    <cellStyle name="常规 9 2 5 2 2 2 3 5 3" xfId="29274"/>
    <cellStyle name="常规 9 2 5 2 2 2 3 6" xfId="13122"/>
    <cellStyle name="常规 9 2 5 2 2 2 3 6 2" xfId="34656"/>
    <cellStyle name="常规 9 2 5 2 2 2 3 7" xfId="23892"/>
    <cellStyle name="常规 9 2 5 2 2 2 4" xfId="2806"/>
    <cellStyle name="常规 9 2 5 2 2 2 4 2" xfId="4598"/>
    <cellStyle name="常规 9 2 5 2 2 2 4 2 2" xfId="9980"/>
    <cellStyle name="常规 9 2 5 2 2 2 4 2 2 2" xfId="20744"/>
    <cellStyle name="常规 9 2 5 2 2 2 4 2 2 2 2" xfId="42278"/>
    <cellStyle name="常规 9 2 5 2 2 2 4 2 2 3" xfId="31514"/>
    <cellStyle name="常规 9 2 5 2 2 2 4 2 3" xfId="15362"/>
    <cellStyle name="常规 9 2 5 2 2 2 4 2 3 2" xfId="36896"/>
    <cellStyle name="常规 9 2 5 2 2 2 4 2 4" xfId="26132"/>
    <cellStyle name="常规 9 2 5 2 2 2 4 3" xfId="6390"/>
    <cellStyle name="常规 9 2 5 2 2 2 4 3 2" xfId="11772"/>
    <cellStyle name="常规 9 2 5 2 2 2 4 3 2 2" xfId="22536"/>
    <cellStyle name="常规 9 2 5 2 2 2 4 3 2 2 2" xfId="44070"/>
    <cellStyle name="常规 9 2 5 2 2 2 4 3 2 3" xfId="33306"/>
    <cellStyle name="常规 9 2 5 2 2 2 4 3 3" xfId="17154"/>
    <cellStyle name="常规 9 2 5 2 2 2 4 3 3 2" xfId="38688"/>
    <cellStyle name="常规 9 2 5 2 2 2 4 3 4" xfId="27924"/>
    <cellStyle name="常规 9 2 5 2 2 2 4 4" xfId="8188"/>
    <cellStyle name="常规 9 2 5 2 2 2 4 4 2" xfId="18952"/>
    <cellStyle name="常规 9 2 5 2 2 2 4 4 2 2" xfId="40486"/>
    <cellStyle name="常规 9 2 5 2 2 2 4 4 3" xfId="29722"/>
    <cellStyle name="常规 9 2 5 2 2 2 4 5" xfId="13570"/>
    <cellStyle name="常规 9 2 5 2 2 2 4 5 2" xfId="35104"/>
    <cellStyle name="常规 9 2 5 2 2 2 4 6" xfId="24340"/>
    <cellStyle name="常规 9 2 5 2 2 2 5" xfId="3702"/>
    <cellStyle name="常规 9 2 5 2 2 2 5 2" xfId="9084"/>
    <cellStyle name="常规 9 2 5 2 2 2 5 2 2" xfId="19848"/>
    <cellStyle name="常规 9 2 5 2 2 2 5 2 2 2" xfId="41382"/>
    <cellStyle name="常规 9 2 5 2 2 2 5 2 3" xfId="30618"/>
    <cellStyle name="常规 9 2 5 2 2 2 5 3" xfId="14466"/>
    <cellStyle name="常规 9 2 5 2 2 2 5 3 2" xfId="36000"/>
    <cellStyle name="常规 9 2 5 2 2 2 5 4" xfId="25236"/>
    <cellStyle name="常规 9 2 5 2 2 2 6" xfId="5494"/>
    <cellStyle name="常规 9 2 5 2 2 2 6 2" xfId="10876"/>
    <cellStyle name="常规 9 2 5 2 2 2 6 2 2" xfId="21640"/>
    <cellStyle name="常规 9 2 5 2 2 2 6 2 2 2" xfId="43174"/>
    <cellStyle name="常规 9 2 5 2 2 2 6 2 3" xfId="32410"/>
    <cellStyle name="常规 9 2 5 2 2 2 6 3" xfId="16258"/>
    <cellStyle name="常规 9 2 5 2 2 2 6 3 2" xfId="37792"/>
    <cellStyle name="常规 9 2 5 2 2 2 6 4" xfId="27028"/>
    <cellStyle name="常规 9 2 5 2 2 2 7" xfId="7292"/>
    <cellStyle name="常规 9 2 5 2 2 2 7 2" xfId="18056"/>
    <cellStyle name="常规 9 2 5 2 2 2 7 2 2" xfId="39590"/>
    <cellStyle name="常规 9 2 5 2 2 2 7 3" xfId="28826"/>
    <cellStyle name="常规 9 2 5 2 2 2 8" xfId="12674"/>
    <cellStyle name="常规 9 2 5 2 2 2 8 2" xfId="34208"/>
    <cellStyle name="常规 9 2 5 2 2 2 9" xfId="23444"/>
    <cellStyle name="常规 9 2 5 2 2 3" xfId="2021"/>
    <cellStyle name="常规 9 2 5 2 2 3 2" xfId="2470"/>
    <cellStyle name="常规 9 2 5 2 2 3 2 2" xfId="3366"/>
    <cellStyle name="常规 9 2 5 2 2 3 2 2 2" xfId="5158"/>
    <cellStyle name="常规 9 2 5 2 2 3 2 2 2 2" xfId="10540"/>
    <cellStyle name="常规 9 2 5 2 2 3 2 2 2 2 2" xfId="21304"/>
    <cellStyle name="常规 9 2 5 2 2 3 2 2 2 2 2 2" xfId="42838"/>
    <cellStyle name="常规 9 2 5 2 2 3 2 2 2 2 3" xfId="32074"/>
    <cellStyle name="常规 9 2 5 2 2 3 2 2 2 3" xfId="15922"/>
    <cellStyle name="常规 9 2 5 2 2 3 2 2 2 3 2" xfId="37456"/>
    <cellStyle name="常规 9 2 5 2 2 3 2 2 2 4" xfId="26692"/>
    <cellStyle name="常规 9 2 5 2 2 3 2 2 3" xfId="6950"/>
    <cellStyle name="常规 9 2 5 2 2 3 2 2 3 2" xfId="12332"/>
    <cellStyle name="常规 9 2 5 2 2 3 2 2 3 2 2" xfId="23096"/>
    <cellStyle name="常规 9 2 5 2 2 3 2 2 3 2 2 2" xfId="44630"/>
    <cellStyle name="常规 9 2 5 2 2 3 2 2 3 2 3" xfId="33866"/>
    <cellStyle name="常规 9 2 5 2 2 3 2 2 3 3" xfId="17714"/>
    <cellStyle name="常规 9 2 5 2 2 3 2 2 3 3 2" xfId="39248"/>
    <cellStyle name="常规 9 2 5 2 2 3 2 2 3 4" xfId="28484"/>
    <cellStyle name="常规 9 2 5 2 2 3 2 2 4" xfId="8748"/>
    <cellStyle name="常规 9 2 5 2 2 3 2 2 4 2" xfId="19512"/>
    <cellStyle name="常规 9 2 5 2 2 3 2 2 4 2 2" xfId="41046"/>
    <cellStyle name="常规 9 2 5 2 2 3 2 2 4 3" xfId="30282"/>
    <cellStyle name="常规 9 2 5 2 2 3 2 2 5" xfId="14130"/>
    <cellStyle name="常规 9 2 5 2 2 3 2 2 5 2" xfId="35664"/>
    <cellStyle name="常规 9 2 5 2 2 3 2 2 6" xfId="24900"/>
    <cellStyle name="常规 9 2 5 2 2 3 2 3" xfId="4262"/>
    <cellStyle name="常规 9 2 5 2 2 3 2 3 2" xfId="9644"/>
    <cellStyle name="常规 9 2 5 2 2 3 2 3 2 2" xfId="20408"/>
    <cellStyle name="常规 9 2 5 2 2 3 2 3 2 2 2" xfId="41942"/>
    <cellStyle name="常规 9 2 5 2 2 3 2 3 2 3" xfId="31178"/>
    <cellStyle name="常规 9 2 5 2 2 3 2 3 3" xfId="15026"/>
    <cellStyle name="常规 9 2 5 2 2 3 2 3 3 2" xfId="36560"/>
    <cellStyle name="常规 9 2 5 2 2 3 2 3 4" xfId="25796"/>
    <cellStyle name="常规 9 2 5 2 2 3 2 4" xfId="6054"/>
    <cellStyle name="常规 9 2 5 2 2 3 2 4 2" xfId="11436"/>
    <cellStyle name="常规 9 2 5 2 2 3 2 4 2 2" xfId="22200"/>
    <cellStyle name="常规 9 2 5 2 2 3 2 4 2 2 2" xfId="43734"/>
    <cellStyle name="常规 9 2 5 2 2 3 2 4 2 3" xfId="32970"/>
    <cellStyle name="常规 9 2 5 2 2 3 2 4 3" xfId="16818"/>
    <cellStyle name="常规 9 2 5 2 2 3 2 4 3 2" xfId="38352"/>
    <cellStyle name="常规 9 2 5 2 2 3 2 4 4" xfId="27588"/>
    <cellStyle name="常规 9 2 5 2 2 3 2 5" xfId="7852"/>
    <cellStyle name="常规 9 2 5 2 2 3 2 5 2" xfId="18616"/>
    <cellStyle name="常规 9 2 5 2 2 3 2 5 2 2" xfId="40150"/>
    <cellStyle name="常规 9 2 5 2 2 3 2 5 3" xfId="29386"/>
    <cellStyle name="常规 9 2 5 2 2 3 2 6" xfId="13234"/>
    <cellStyle name="常规 9 2 5 2 2 3 2 6 2" xfId="34768"/>
    <cellStyle name="常规 9 2 5 2 2 3 2 7" xfId="24004"/>
    <cellStyle name="常规 9 2 5 2 2 3 3" xfId="2918"/>
    <cellStyle name="常规 9 2 5 2 2 3 3 2" xfId="4710"/>
    <cellStyle name="常规 9 2 5 2 2 3 3 2 2" xfId="10092"/>
    <cellStyle name="常规 9 2 5 2 2 3 3 2 2 2" xfId="20856"/>
    <cellStyle name="常规 9 2 5 2 2 3 3 2 2 2 2" xfId="42390"/>
    <cellStyle name="常规 9 2 5 2 2 3 3 2 2 3" xfId="31626"/>
    <cellStyle name="常规 9 2 5 2 2 3 3 2 3" xfId="15474"/>
    <cellStyle name="常规 9 2 5 2 2 3 3 2 3 2" xfId="37008"/>
    <cellStyle name="常规 9 2 5 2 2 3 3 2 4" xfId="26244"/>
    <cellStyle name="常规 9 2 5 2 2 3 3 3" xfId="6502"/>
    <cellStyle name="常规 9 2 5 2 2 3 3 3 2" xfId="11884"/>
    <cellStyle name="常规 9 2 5 2 2 3 3 3 2 2" xfId="22648"/>
    <cellStyle name="常规 9 2 5 2 2 3 3 3 2 2 2" xfId="44182"/>
    <cellStyle name="常规 9 2 5 2 2 3 3 3 2 3" xfId="33418"/>
    <cellStyle name="常规 9 2 5 2 2 3 3 3 3" xfId="17266"/>
    <cellStyle name="常规 9 2 5 2 2 3 3 3 3 2" xfId="38800"/>
    <cellStyle name="常规 9 2 5 2 2 3 3 3 4" xfId="28036"/>
    <cellStyle name="常规 9 2 5 2 2 3 3 4" xfId="8300"/>
    <cellStyle name="常规 9 2 5 2 2 3 3 4 2" xfId="19064"/>
    <cellStyle name="常规 9 2 5 2 2 3 3 4 2 2" xfId="40598"/>
    <cellStyle name="常规 9 2 5 2 2 3 3 4 3" xfId="29834"/>
    <cellStyle name="常规 9 2 5 2 2 3 3 5" xfId="13682"/>
    <cellStyle name="常规 9 2 5 2 2 3 3 5 2" xfId="35216"/>
    <cellStyle name="常规 9 2 5 2 2 3 3 6" xfId="24452"/>
    <cellStyle name="常规 9 2 5 2 2 3 4" xfId="3814"/>
    <cellStyle name="常规 9 2 5 2 2 3 4 2" xfId="9196"/>
    <cellStyle name="常规 9 2 5 2 2 3 4 2 2" xfId="19960"/>
    <cellStyle name="常规 9 2 5 2 2 3 4 2 2 2" xfId="41494"/>
    <cellStyle name="常规 9 2 5 2 2 3 4 2 3" xfId="30730"/>
    <cellStyle name="常规 9 2 5 2 2 3 4 3" xfId="14578"/>
    <cellStyle name="常规 9 2 5 2 2 3 4 3 2" xfId="36112"/>
    <cellStyle name="常规 9 2 5 2 2 3 4 4" xfId="25348"/>
    <cellStyle name="常规 9 2 5 2 2 3 5" xfId="5606"/>
    <cellStyle name="常规 9 2 5 2 2 3 5 2" xfId="10988"/>
    <cellStyle name="常规 9 2 5 2 2 3 5 2 2" xfId="21752"/>
    <cellStyle name="常规 9 2 5 2 2 3 5 2 2 2" xfId="43286"/>
    <cellStyle name="常规 9 2 5 2 2 3 5 2 3" xfId="32522"/>
    <cellStyle name="常规 9 2 5 2 2 3 5 3" xfId="16370"/>
    <cellStyle name="常规 9 2 5 2 2 3 5 3 2" xfId="37904"/>
    <cellStyle name="常规 9 2 5 2 2 3 5 4" xfId="27140"/>
    <cellStyle name="常规 9 2 5 2 2 3 6" xfId="7404"/>
    <cellStyle name="常规 9 2 5 2 2 3 6 2" xfId="18168"/>
    <cellStyle name="常规 9 2 5 2 2 3 6 2 2" xfId="39702"/>
    <cellStyle name="常规 9 2 5 2 2 3 6 3" xfId="28938"/>
    <cellStyle name="常规 9 2 5 2 2 3 7" xfId="12786"/>
    <cellStyle name="常规 9 2 5 2 2 3 7 2" xfId="34320"/>
    <cellStyle name="常规 9 2 5 2 2 3 8" xfId="23556"/>
    <cellStyle name="常规 9 2 5 2 2 4" xfId="2246"/>
    <cellStyle name="常规 9 2 5 2 2 4 2" xfId="3142"/>
    <cellStyle name="常规 9 2 5 2 2 4 2 2" xfId="4934"/>
    <cellStyle name="常规 9 2 5 2 2 4 2 2 2" xfId="10316"/>
    <cellStyle name="常规 9 2 5 2 2 4 2 2 2 2" xfId="21080"/>
    <cellStyle name="常规 9 2 5 2 2 4 2 2 2 2 2" xfId="42614"/>
    <cellStyle name="常规 9 2 5 2 2 4 2 2 2 3" xfId="31850"/>
    <cellStyle name="常规 9 2 5 2 2 4 2 2 3" xfId="15698"/>
    <cellStyle name="常规 9 2 5 2 2 4 2 2 3 2" xfId="37232"/>
    <cellStyle name="常规 9 2 5 2 2 4 2 2 4" xfId="26468"/>
    <cellStyle name="常规 9 2 5 2 2 4 2 3" xfId="6726"/>
    <cellStyle name="常规 9 2 5 2 2 4 2 3 2" xfId="12108"/>
    <cellStyle name="常规 9 2 5 2 2 4 2 3 2 2" xfId="22872"/>
    <cellStyle name="常规 9 2 5 2 2 4 2 3 2 2 2" xfId="44406"/>
    <cellStyle name="常规 9 2 5 2 2 4 2 3 2 3" xfId="33642"/>
    <cellStyle name="常规 9 2 5 2 2 4 2 3 3" xfId="17490"/>
    <cellStyle name="常规 9 2 5 2 2 4 2 3 3 2" xfId="39024"/>
    <cellStyle name="常规 9 2 5 2 2 4 2 3 4" xfId="28260"/>
    <cellStyle name="常规 9 2 5 2 2 4 2 4" xfId="8524"/>
    <cellStyle name="常规 9 2 5 2 2 4 2 4 2" xfId="19288"/>
    <cellStyle name="常规 9 2 5 2 2 4 2 4 2 2" xfId="40822"/>
    <cellStyle name="常规 9 2 5 2 2 4 2 4 3" xfId="30058"/>
    <cellStyle name="常规 9 2 5 2 2 4 2 5" xfId="13906"/>
    <cellStyle name="常规 9 2 5 2 2 4 2 5 2" xfId="35440"/>
    <cellStyle name="常规 9 2 5 2 2 4 2 6" xfId="24676"/>
    <cellStyle name="常规 9 2 5 2 2 4 3" xfId="4038"/>
    <cellStyle name="常规 9 2 5 2 2 4 3 2" xfId="9420"/>
    <cellStyle name="常规 9 2 5 2 2 4 3 2 2" xfId="20184"/>
    <cellStyle name="常规 9 2 5 2 2 4 3 2 2 2" xfId="41718"/>
    <cellStyle name="常规 9 2 5 2 2 4 3 2 3" xfId="30954"/>
    <cellStyle name="常规 9 2 5 2 2 4 3 3" xfId="14802"/>
    <cellStyle name="常规 9 2 5 2 2 4 3 3 2" xfId="36336"/>
    <cellStyle name="常规 9 2 5 2 2 4 3 4" xfId="25572"/>
    <cellStyle name="常规 9 2 5 2 2 4 4" xfId="5830"/>
    <cellStyle name="常规 9 2 5 2 2 4 4 2" xfId="11212"/>
    <cellStyle name="常规 9 2 5 2 2 4 4 2 2" xfId="21976"/>
    <cellStyle name="常规 9 2 5 2 2 4 4 2 2 2" xfId="43510"/>
    <cellStyle name="常规 9 2 5 2 2 4 4 2 3" xfId="32746"/>
    <cellStyle name="常规 9 2 5 2 2 4 4 3" xfId="16594"/>
    <cellStyle name="常规 9 2 5 2 2 4 4 3 2" xfId="38128"/>
    <cellStyle name="常规 9 2 5 2 2 4 4 4" xfId="27364"/>
    <cellStyle name="常规 9 2 5 2 2 4 5" xfId="7628"/>
    <cellStyle name="常规 9 2 5 2 2 4 5 2" xfId="18392"/>
    <cellStyle name="常规 9 2 5 2 2 4 5 2 2" xfId="39926"/>
    <cellStyle name="常规 9 2 5 2 2 4 5 3" xfId="29162"/>
    <cellStyle name="常规 9 2 5 2 2 4 6" xfId="13010"/>
    <cellStyle name="常规 9 2 5 2 2 4 6 2" xfId="34544"/>
    <cellStyle name="常规 9 2 5 2 2 4 7" xfId="23780"/>
    <cellStyle name="常规 9 2 5 2 2 5" xfId="2694"/>
    <cellStyle name="常规 9 2 5 2 2 5 2" xfId="4486"/>
    <cellStyle name="常规 9 2 5 2 2 5 2 2" xfId="9868"/>
    <cellStyle name="常规 9 2 5 2 2 5 2 2 2" xfId="20632"/>
    <cellStyle name="常规 9 2 5 2 2 5 2 2 2 2" xfId="42166"/>
    <cellStyle name="常规 9 2 5 2 2 5 2 2 3" xfId="31402"/>
    <cellStyle name="常规 9 2 5 2 2 5 2 3" xfId="15250"/>
    <cellStyle name="常规 9 2 5 2 2 5 2 3 2" xfId="36784"/>
    <cellStyle name="常规 9 2 5 2 2 5 2 4" xfId="26020"/>
    <cellStyle name="常规 9 2 5 2 2 5 3" xfId="6278"/>
    <cellStyle name="常规 9 2 5 2 2 5 3 2" xfId="11660"/>
    <cellStyle name="常规 9 2 5 2 2 5 3 2 2" xfId="22424"/>
    <cellStyle name="常规 9 2 5 2 2 5 3 2 2 2" xfId="43958"/>
    <cellStyle name="常规 9 2 5 2 2 5 3 2 3" xfId="33194"/>
    <cellStyle name="常规 9 2 5 2 2 5 3 3" xfId="17042"/>
    <cellStyle name="常规 9 2 5 2 2 5 3 3 2" xfId="38576"/>
    <cellStyle name="常规 9 2 5 2 2 5 3 4" xfId="27812"/>
    <cellStyle name="常规 9 2 5 2 2 5 4" xfId="8076"/>
    <cellStyle name="常规 9 2 5 2 2 5 4 2" xfId="18840"/>
    <cellStyle name="常规 9 2 5 2 2 5 4 2 2" xfId="40374"/>
    <cellStyle name="常规 9 2 5 2 2 5 4 3" xfId="29610"/>
    <cellStyle name="常规 9 2 5 2 2 5 5" xfId="13458"/>
    <cellStyle name="常规 9 2 5 2 2 5 5 2" xfId="34992"/>
    <cellStyle name="常规 9 2 5 2 2 5 6" xfId="24228"/>
    <cellStyle name="常规 9 2 5 2 2 6" xfId="3590"/>
    <cellStyle name="常规 9 2 5 2 2 6 2" xfId="8972"/>
    <cellStyle name="常规 9 2 5 2 2 6 2 2" xfId="19736"/>
    <cellStyle name="常规 9 2 5 2 2 6 2 2 2" xfId="41270"/>
    <cellStyle name="常规 9 2 5 2 2 6 2 3" xfId="30506"/>
    <cellStyle name="常规 9 2 5 2 2 6 3" xfId="14354"/>
    <cellStyle name="常规 9 2 5 2 2 6 3 2" xfId="35888"/>
    <cellStyle name="常规 9 2 5 2 2 6 4" xfId="25124"/>
    <cellStyle name="常规 9 2 5 2 2 7" xfId="5382"/>
    <cellStyle name="常规 9 2 5 2 2 7 2" xfId="10764"/>
    <cellStyle name="常规 9 2 5 2 2 7 2 2" xfId="21528"/>
    <cellStyle name="常规 9 2 5 2 2 7 2 2 2" xfId="43062"/>
    <cellStyle name="常规 9 2 5 2 2 7 2 3" xfId="32298"/>
    <cellStyle name="常规 9 2 5 2 2 7 3" xfId="16146"/>
    <cellStyle name="常规 9 2 5 2 2 7 3 2" xfId="37680"/>
    <cellStyle name="常规 9 2 5 2 2 7 4" xfId="26916"/>
    <cellStyle name="常规 9 2 5 2 2 8" xfId="7180"/>
    <cellStyle name="常规 9 2 5 2 2 8 2" xfId="17944"/>
    <cellStyle name="常规 9 2 5 2 2 8 2 2" xfId="39478"/>
    <cellStyle name="常规 9 2 5 2 2 8 3" xfId="28714"/>
    <cellStyle name="常规 9 2 5 2 2 9" xfId="12562"/>
    <cellStyle name="常规 9 2 5 2 2 9 2" xfId="34096"/>
    <cellStyle name="常规 9 2 5 2 3" xfId="1853"/>
    <cellStyle name="常规 9 2 5 2 3 2" xfId="2077"/>
    <cellStyle name="常规 9 2 5 2 3 2 2" xfId="2526"/>
    <cellStyle name="常规 9 2 5 2 3 2 2 2" xfId="3422"/>
    <cellStyle name="常规 9 2 5 2 3 2 2 2 2" xfId="5214"/>
    <cellStyle name="常规 9 2 5 2 3 2 2 2 2 2" xfId="10596"/>
    <cellStyle name="常规 9 2 5 2 3 2 2 2 2 2 2" xfId="21360"/>
    <cellStyle name="常规 9 2 5 2 3 2 2 2 2 2 2 2" xfId="42894"/>
    <cellStyle name="常规 9 2 5 2 3 2 2 2 2 2 3" xfId="32130"/>
    <cellStyle name="常规 9 2 5 2 3 2 2 2 2 3" xfId="15978"/>
    <cellStyle name="常规 9 2 5 2 3 2 2 2 2 3 2" xfId="37512"/>
    <cellStyle name="常规 9 2 5 2 3 2 2 2 2 4" xfId="26748"/>
    <cellStyle name="常规 9 2 5 2 3 2 2 2 3" xfId="7006"/>
    <cellStyle name="常规 9 2 5 2 3 2 2 2 3 2" xfId="12388"/>
    <cellStyle name="常规 9 2 5 2 3 2 2 2 3 2 2" xfId="23152"/>
    <cellStyle name="常规 9 2 5 2 3 2 2 2 3 2 2 2" xfId="44686"/>
    <cellStyle name="常规 9 2 5 2 3 2 2 2 3 2 3" xfId="33922"/>
    <cellStyle name="常规 9 2 5 2 3 2 2 2 3 3" xfId="17770"/>
    <cellStyle name="常规 9 2 5 2 3 2 2 2 3 3 2" xfId="39304"/>
    <cellStyle name="常规 9 2 5 2 3 2 2 2 3 4" xfId="28540"/>
    <cellStyle name="常规 9 2 5 2 3 2 2 2 4" xfId="8804"/>
    <cellStyle name="常规 9 2 5 2 3 2 2 2 4 2" xfId="19568"/>
    <cellStyle name="常规 9 2 5 2 3 2 2 2 4 2 2" xfId="41102"/>
    <cellStyle name="常规 9 2 5 2 3 2 2 2 4 3" xfId="30338"/>
    <cellStyle name="常规 9 2 5 2 3 2 2 2 5" xfId="14186"/>
    <cellStyle name="常规 9 2 5 2 3 2 2 2 5 2" xfId="35720"/>
    <cellStyle name="常规 9 2 5 2 3 2 2 2 6" xfId="24956"/>
    <cellStyle name="常规 9 2 5 2 3 2 2 3" xfId="4318"/>
    <cellStyle name="常规 9 2 5 2 3 2 2 3 2" xfId="9700"/>
    <cellStyle name="常规 9 2 5 2 3 2 2 3 2 2" xfId="20464"/>
    <cellStyle name="常规 9 2 5 2 3 2 2 3 2 2 2" xfId="41998"/>
    <cellStyle name="常规 9 2 5 2 3 2 2 3 2 3" xfId="31234"/>
    <cellStyle name="常规 9 2 5 2 3 2 2 3 3" xfId="15082"/>
    <cellStyle name="常规 9 2 5 2 3 2 2 3 3 2" xfId="36616"/>
    <cellStyle name="常规 9 2 5 2 3 2 2 3 4" xfId="25852"/>
    <cellStyle name="常规 9 2 5 2 3 2 2 4" xfId="6110"/>
    <cellStyle name="常规 9 2 5 2 3 2 2 4 2" xfId="11492"/>
    <cellStyle name="常规 9 2 5 2 3 2 2 4 2 2" xfId="22256"/>
    <cellStyle name="常规 9 2 5 2 3 2 2 4 2 2 2" xfId="43790"/>
    <cellStyle name="常规 9 2 5 2 3 2 2 4 2 3" xfId="33026"/>
    <cellStyle name="常规 9 2 5 2 3 2 2 4 3" xfId="16874"/>
    <cellStyle name="常规 9 2 5 2 3 2 2 4 3 2" xfId="38408"/>
    <cellStyle name="常规 9 2 5 2 3 2 2 4 4" xfId="27644"/>
    <cellStyle name="常规 9 2 5 2 3 2 2 5" xfId="7908"/>
    <cellStyle name="常规 9 2 5 2 3 2 2 5 2" xfId="18672"/>
    <cellStyle name="常规 9 2 5 2 3 2 2 5 2 2" xfId="40206"/>
    <cellStyle name="常规 9 2 5 2 3 2 2 5 3" xfId="29442"/>
    <cellStyle name="常规 9 2 5 2 3 2 2 6" xfId="13290"/>
    <cellStyle name="常规 9 2 5 2 3 2 2 6 2" xfId="34824"/>
    <cellStyle name="常规 9 2 5 2 3 2 2 7" xfId="24060"/>
    <cellStyle name="常规 9 2 5 2 3 2 3" xfId="2974"/>
    <cellStyle name="常规 9 2 5 2 3 2 3 2" xfId="4766"/>
    <cellStyle name="常规 9 2 5 2 3 2 3 2 2" xfId="10148"/>
    <cellStyle name="常规 9 2 5 2 3 2 3 2 2 2" xfId="20912"/>
    <cellStyle name="常规 9 2 5 2 3 2 3 2 2 2 2" xfId="42446"/>
    <cellStyle name="常规 9 2 5 2 3 2 3 2 2 3" xfId="31682"/>
    <cellStyle name="常规 9 2 5 2 3 2 3 2 3" xfId="15530"/>
    <cellStyle name="常规 9 2 5 2 3 2 3 2 3 2" xfId="37064"/>
    <cellStyle name="常规 9 2 5 2 3 2 3 2 4" xfId="26300"/>
    <cellStyle name="常规 9 2 5 2 3 2 3 3" xfId="6558"/>
    <cellStyle name="常规 9 2 5 2 3 2 3 3 2" xfId="11940"/>
    <cellStyle name="常规 9 2 5 2 3 2 3 3 2 2" xfId="22704"/>
    <cellStyle name="常规 9 2 5 2 3 2 3 3 2 2 2" xfId="44238"/>
    <cellStyle name="常规 9 2 5 2 3 2 3 3 2 3" xfId="33474"/>
    <cellStyle name="常规 9 2 5 2 3 2 3 3 3" xfId="17322"/>
    <cellStyle name="常规 9 2 5 2 3 2 3 3 3 2" xfId="38856"/>
    <cellStyle name="常规 9 2 5 2 3 2 3 3 4" xfId="28092"/>
    <cellStyle name="常规 9 2 5 2 3 2 3 4" xfId="8356"/>
    <cellStyle name="常规 9 2 5 2 3 2 3 4 2" xfId="19120"/>
    <cellStyle name="常规 9 2 5 2 3 2 3 4 2 2" xfId="40654"/>
    <cellStyle name="常规 9 2 5 2 3 2 3 4 3" xfId="29890"/>
    <cellStyle name="常规 9 2 5 2 3 2 3 5" xfId="13738"/>
    <cellStyle name="常规 9 2 5 2 3 2 3 5 2" xfId="35272"/>
    <cellStyle name="常规 9 2 5 2 3 2 3 6" xfId="24508"/>
    <cellStyle name="常规 9 2 5 2 3 2 4" xfId="3870"/>
    <cellStyle name="常规 9 2 5 2 3 2 4 2" xfId="9252"/>
    <cellStyle name="常规 9 2 5 2 3 2 4 2 2" xfId="20016"/>
    <cellStyle name="常规 9 2 5 2 3 2 4 2 2 2" xfId="41550"/>
    <cellStyle name="常规 9 2 5 2 3 2 4 2 3" xfId="30786"/>
    <cellStyle name="常规 9 2 5 2 3 2 4 3" xfId="14634"/>
    <cellStyle name="常规 9 2 5 2 3 2 4 3 2" xfId="36168"/>
    <cellStyle name="常规 9 2 5 2 3 2 4 4" xfId="25404"/>
    <cellStyle name="常规 9 2 5 2 3 2 5" xfId="5662"/>
    <cellStyle name="常规 9 2 5 2 3 2 5 2" xfId="11044"/>
    <cellStyle name="常规 9 2 5 2 3 2 5 2 2" xfId="21808"/>
    <cellStyle name="常规 9 2 5 2 3 2 5 2 2 2" xfId="43342"/>
    <cellStyle name="常规 9 2 5 2 3 2 5 2 3" xfId="32578"/>
    <cellStyle name="常规 9 2 5 2 3 2 5 3" xfId="16426"/>
    <cellStyle name="常规 9 2 5 2 3 2 5 3 2" xfId="37960"/>
    <cellStyle name="常规 9 2 5 2 3 2 5 4" xfId="27196"/>
    <cellStyle name="常规 9 2 5 2 3 2 6" xfId="7460"/>
    <cellStyle name="常规 9 2 5 2 3 2 6 2" xfId="18224"/>
    <cellStyle name="常规 9 2 5 2 3 2 6 2 2" xfId="39758"/>
    <cellStyle name="常规 9 2 5 2 3 2 6 3" xfId="28994"/>
    <cellStyle name="常规 9 2 5 2 3 2 7" xfId="12842"/>
    <cellStyle name="常规 9 2 5 2 3 2 7 2" xfId="34376"/>
    <cellStyle name="常规 9 2 5 2 3 2 8" xfId="23612"/>
    <cellStyle name="常规 9 2 5 2 3 3" xfId="2302"/>
    <cellStyle name="常规 9 2 5 2 3 3 2" xfId="3198"/>
    <cellStyle name="常规 9 2 5 2 3 3 2 2" xfId="4990"/>
    <cellStyle name="常规 9 2 5 2 3 3 2 2 2" xfId="10372"/>
    <cellStyle name="常规 9 2 5 2 3 3 2 2 2 2" xfId="21136"/>
    <cellStyle name="常规 9 2 5 2 3 3 2 2 2 2 2" xfId="42670"/>
    <cellStyle name="常规 9 2 5 2 3 3 2 2 2 3" xfId="31906"/>
    <cellStyle name="常规 9 2 5 2 3 3 2 2 3" xfId="15754"/>
    <cellStyle name="常规 9 2 5 2 3 3 2 2 3 2" xfId="37288"/>
    <cellStyle name="常规 9 2 5 2 3 3 2 2 4" xfId="26524"/>
    <cellStyle name="常规 9 2 5 2 3 3 2 3" xfId="6782"/>
    <cellStyle name="常规 9 2 5 2 3 3 2 3 2" xfId="12164"/>
    <cellStyle name="常规 9 2 5 2 3 3 2 3 2 2" xfId="22928"/>
    <cellStyle name="常规 9 2 5 2 3 3 2 3 2 2 2" xfId="44462"/>
    <cellStyle name="常规 9 2 5 2 3 3 2 3 2 3" xfId="33698"/>
    <cellStyle name="常规 9 2 5 2 3 3 2 3 3" xfId="17546"/>
    <cellStyle name="常规 9 2 5 2 3 3 2 3 3 2" xfId="39080"/>
    <cellStyle name="常规 9 2 5 2 3 3 2 3 4" xfId="28316"/>
    <cellStyle name="常规 9 2 5 2 3 3 2 4" xfId="8580"/>
    <cellStyle name="常规 9 2 5 2 3 3 2 4 2" xfId="19344"/>
    <cellStyle name="常规 9 2 5 2 3 3 2 4 2 2" xfId="40878"/>
    <cellStyle name="常规 9 2 5 2 3 3 2 4 3" xfId="30114"/>
    <cellStyle name="常规 9 2 5 2 3 3 2 5" xfId="13962"/>
    <cellStyle name="常规 9 2 5 2 3 3 2 5 2" xfId="35496"/>
    <cellStyle name="常规 9 2 5 2 3 3 2 6" xfId="24732"/>
    <cellStyle name="常规 9 2 5 2 3 3 3" xfId="4094"/>
    <cellStyle name="常规 9 2 5 2 3 3 3 2" xfId="9476"/>
    <cellStyle name="常规 9 2 5 2 3 3 3 2 2" xfId="20240"/>
    <cellStyle name="常规 9 2 5 2 3 3 3 2 2 2" xfId="41774"/>
    <cellStyle name="常规 9 2 5 2 3 3 3 2 3" xfId="31010"/>
    <cellStyle name="常规 9 2 5 2 3 3 3 3" xfId="14858"/>
    <cellStyle name="常规 9 2 5 2 3 3 3 3 2" xfId="36392"/>
    <cellStyle name="常规 9 2 5 2 3 3 3 4" xfId="25628"/>
    <cellStyle name="常规 9 2 5 2 3 3 4" xfId="5886"/>
    <cellStyle name="常规 9 2 5 2 3 3 4 2" xfId="11268"/>
    <cellStyle name="常规 9 2 5 2 3 3 4 2 2" xfId="22032"/>
    <cellStyle name="常规 9 2 5 2 3 3 4 2 2 2" xfId="43566"/>
    <cellStyle name="常规 9 2 5 2 3 3 4 2 3" xfId="32802"/>
    <cellStyle name="常规 9 2 5 2 3 3 4 3" xfId="16650"/>
    <cellStyle name="常规 9 2 5 2 3 3 4 3 2" xfId="38184"/>
    <cellStyle name="常规 9 2 5 2 3 3 4 4" xfId="27420"/>
    <cellStyle name="常规 9 2 5 2 3 3 5" xfId="7684"/>
    <cellStyle name="常规 9 2 5 2 3 3 5 2" xfId="18448"/>
    <cellStyle name="常规 9 2 5 2 3 3 5 2 2" xfId="39982"/>
    <cellStyle name="常规 9 2 5 2 3 3 5 3" xfId="29218"/>
    <cellStyle name="常规 9 2 5 2 3 3 6" xfId="13066"/>
    <cellStyle name="常规 9 2 5 2 3 3 6 2" xfId="34600"/>
    <cellStyle name="常规 9 2 5 2 3 3 7" xfId="23836"/>
    <cellStyle name="常规 9 2 5 2 3 4" xfId="2750"/>
    <cellStyle name="常规 9 2 5 2 3 4 2" xfId="4542"/>
    <cellStyle name="常规 9 2 5 2 3 4 2 2" xfId="9924"/>
    <cellStyle name="常规 9 2 5 2 3 4 2 2 2" xfId="20688"/>
    <cellStyle name="常规 9 2 5 2 3 4 2 2 2 2" xfId="42222"/>
    <cellStyle name="常规 9 2 5 2 3 4 2 2 3" xfId="31458"/>
    <cellStyle name="常规 9 2 5 2 3 4 2 3" xfId="15306"/>
    <cellStyle name="常规 9 2 5 2 3 4 2 3 2" xfId="36840"/>
    <cellStyle name="常规 9 2 5 2 3 4 2 4" xfId="26076"/>
    <cellStyle name="常规 9 2 5 2 3 4 3" xfId="6334"/>
    <cellStyle name="常规 9 2 5 2 3 4 3 2" xfId="11716"/>
    <cellStyle name="常规 9 2 5 2 3 4 3 2 2" xfId="22480"/>
    <cellStyle name="常规 9 2 5 2 3 4 3 2 2 2" xfId="44014"/>
    <cellStyle name="常规 9 2 5 2 3 4 3 2 3" xfId="33250"/>
    <cellStyle name="常规 9 2 5 2 3 4 3 3" xfId="17098"/>
    <cellStyle name="常规 9 2 5 2 3 4 3 3 2" xfId="38632"/>
    <cellStyle name="常规 9 2 5 2 3 4 3 4" xfId="27868"/>
    <cellStyle name="常规 9 2 5 2 3 4 4" xfId="8132"/>
    <cellStyle name="常规 9 2 5 2 3 4 4 2" xfId="18896"/>
    <cellStyle name="常规 9 2 5 2 3 4 4 2 2" xfId="40430"/>
    <cellStyle name="常规 9 2 5 2 3 4 4 3" xfId="29666"/>
    <cellStyle name="常规 9 2 5 2 3 4 5" xfId="13514"/>
    <cellStyle name="常规 9 2 5 2 3 4 5 2" xfId="35048"/>
    <cellStyle name="常规 9 2 5 2 3 4 6" xfId="24284"/>
    <cellStyle name="常规 9 2 5 2 3 5" xfId="3646"/>
    <cellStyle name="常规 9 2 5 2 3 5 2" xfId="9028"/>
    <cellStyle name="常规 9 2 5 2 3 5 2 2" xfId="19792"/>
    <cellStyle name="常规 9 2 5 2 3 5 2 2 2" xfId="41326"/>
    <cellStyle name="常规 9 2 5 2 3 5 2 3" xfId="30562"/>
    <cellStyle name="常规 9 2 5 2 3 5 3" xfId="14410"/>
    <cellStyle name="常规 9 2 5 2 3 5 3 2" xfId="35944"/>
    <cellStyle name="常规 9 2 5 2 3 5 4" xfId="25180"/>
    <cellStyle name="常规 9 2 5 2 3 6" xfId="5438"/>
    <cellStyle name="常规 9 2 5 2 3 6 2" xfId="10820"/>
    <cellStyle name="常规 9 2 5 2 3 6 2 2" xfId="21584"/>
    <cellStyle name="常规 9 2 5 2 3 6 2 2 2" xfId="43118"/>
    <cellStyle name="常规 9 2 5 2 3 6 2 3" xfId="32354"/>
    <cellStyle name="常规 9 2 5 2 3 6 3" xfId="16202"/>
    <cellStyle name="常规 9 2 5 2 3 6 3 2" xfId="37736"/>
    <cellStyle name="常规 9 2 5 2 3 6 4" xfId="26972"/>
    <cellStyle name="常规 9 2 5 2 3 7" xfId="7236"/>
    <cellStyle name="常规 9 2 5 2 3 7 2" xfId="18000"/>
    <cellStyle name="常规 9 2 5 2 3 7 2 2" xfId="39534"/>
    <cellStyle name="常规 9 2 5 2 3 7 3" xfId="28770"/>
    <cellStyle name="常规 9 2 5 2 3 8" xfId="12618"/>
    <cellStyle name="常规 9 2 5 2 3 8 2" xfId="34152"/>
    <cellStyle name="常规 9 2 5 2 3 9" xfId="23388"/>
    <cellStyle name="常规 9 2 5 2 4" xfId="1965"/>
    <cellStyle name="常规 9 2 5 2 4 2" xfId="2414"/>
    <cellStyle name="常规 9 2 5 2 4 2 2" xfId="3310"/>
    <cellStyle name="常规 9 2 5 2 4 2 2 2" xfId="5102"/>
    <cellStyle name="常规 9 2 5 2 4 2 2 2 2" xfId="10484"/>
    <cellStyle name="常规 9 2 5 2 4 2 2 2 2 2" xfId="21248"/>
    <cellStyle name="常规 9 2 5 2 4 2 2 2 2 2 2" xfId="42782"/>
    <cellStyle name="常规 9 2 5 2 4 2 2 2 2 3" xfId="32018"/>
    <cellStyle name="常规 9 2 5 2 4 2 2 2 3" xfId="15866"/>
    <cellStyle name="常规 9 2 5 2 4 2 2 2 3 2" xfId="37400"/>
    <cellStyle name="常规 9 2 5 2 4 2 2 2 4" xfId="26636"/>
    <cellStyle name="常规 9 2 5 2 4 2 2 3" xfId="6894"/>
    <cellStyle name="常规 9 2 5 2 4 2 2 3 2" xfId="12276"/>
    <cellStyle name="常规 9 2 5 2 4 2 2 3 2 2" xfId="23040"/>
    <cellStyle name="常规 9 2 5 2 4 2 2 3 2 2 2" xfId="44574"/>
    <cellStyle name="常规 9 2 5 2 4 2 2 3 2 3" xfId="33810"/>
    <cellStyle name="常规 9 2 5 2 4 2 2 3 3" xfId="17658"/>
    <cellStyle name="常规 9 2 5 2 4 2 2 3 3 2" xfId="39192"/>
    <cellStyle name="常规 9 2 5 2 4 2 2 3 4" xfId="28428"/>
    <cellStyle name="常规 9 2 5 2 4 2 2 4" xfId="8692"/>
    <cellStyle name="常规 9 2 5 2 4 2 2 4 2" xfId="19456"/>
    <cellStyle name="常规 9 2 5 2 4 2 2 4 2 2" xfId="40990"/>
    <cellStyle name="常规 9 2 5 2 4 2 2 4 3" xfId="30226"/>
    <cellStyle name="常规 9 2 5 2 4 2 2 5" xfId="14074"/>
    <cellStyle name="常规 9 2 5 2 4 2 2 5 2" xfId="35608"/>
    <cellStyle name="常规 9 2 5 2 4 2 2 6" xfId="24844"/>
    <cellStyle name="常规 9 2 5 2 4 2 3" xfId="4206"/>
    <cellStyle name="常规 9 2 5 2 4 2 3 2" xfId="9588"/>
    <cellStyle name="常规 9 2 5 2 4 2 3 2 2" xfId="20352"/>
    <cellStyle name="常规 9 2 5 2 4 2 3 2 2 2" xfId="41886"/>
    <cellStyle name="常规 9 2 5 2 4 2 3 2 3" xfId="31122"/>
    <cellStyle name="常规 9 2 5 2 4 2 3 3" xfId="14970"/>
    <cellStyle name="常规 9 2 5 2 4 2 3 3 2" xfId="36504"/>
    <cellStyle name="常规 9 2 5 2 4 2 3 4" xfId="25740"/>
    <cellStyle name="常规 9 2 5 2 4 2 4" xfId="5998"/>
    <cellStyle name="常规 9 2 5 2 4 2 4 2" xfId="11380"/>
    <cellStyle name="常规 9 2 5 2 4 2 4 2 2" xfId="22144"/>
    <cellStyle name="常规 9 2 5 2 4 2 4 2 2 2" xfId="43678"/>
    <cellStyle name="常规 9 2 5 2 4 2 4 2 3" xfId="32914"/>
    <cellStyle name="常规 9 2 5 2 4 2 4 3" xfId="16762"/>
    <cellStyle name="常规 9 2 5 2 4 2 4 3 2" xfId="38296"/>
    <cellStyle name="常规 9 2 5 2 4 2 4 4" xfId="27532"/>
    <cellStyle name="常规 9 2 5 2 4 2 5" xfId="7796"/>
    <cellStyle name="常规 9 2 5 2 4 2 5 2" xfId="18560"/>
    <cellStyle name="常规 9 2 5 2 4 2 5 2 2" xfId="40094"/>
    <cellStyle name="常规 9 2 5 2 4 2 5 3" xfId="29330"/>
    <cellStyle name="常规 9 2 5 2 4 2 6" xfId="13178"/>
    <cellStyle name="常规 9 2 5 2 4 2 6 2" xfId="34712"/>
    <cellStyle name="常规 9 2 5 2 4 2 7" xfId="23948"/>
    <cellStyle name="常规 9 2 5 2 4 3" xfId="2862"/>
    <cellStyle name="常规 9 2 5 2 4 3 2" xfId="4654"/>
    <cellStyle name="常规 9 2 5 2 4 3 2 2" xfId="10036"/>
    <cellStyle name="常规 9 2 5 2 4 3 2 2 2" xfId="20800"/>
    <cellStyle name="常规 9 2 5 2 4 3 2 2 2 2" xfId="42334"/>
    <cellStyle name="常规 9 2 5 2 4 3 2 2 3" xfId="31570"/>
    <cellStyle name="常规 9 2 5 2 4 3 2 3" xfId="15418"/>
    <cellStyle name="常规 9 2 5 2 4 3 2 3 2" xfId="36952"/>
    <cellStyle name="常规 9 2 5 2 4 3 2 4" xfId="26188"/>
    <cellStyle name="常规 9 2 5 2 4 3 3" xfId="6446"/>
    <cellStyle name="常规 9 2 5 2 4 3 3 2" xfId="11828"/>
    <cellStyle name="常规 9 2 5 2 4 3 3 2 2" xfId="22592"/>
    <cellStyle name="常规 9 2 5 2 4 3 3 2 2 2" xfId="44126"/>
    <cellStyle name="常规 9 2 5 2 4 3 3 2 3" xfId="33362"/>
    <cellStyle name="常规 9 2 5 2 4 3 3 3" xfId="17210"/>
    <cellStyle name="常规 9 2 5 2 4 3 3 3 2" xfId="38744"/>
    <cellStyle name="常规 9 2 5 2 4 3 3 4" xfId="27980"/>
    <cellStyle name="常规 9 2 5 2 4 3 4" xfId="8244"/>
    <cellStyle name="常规 9 2 5 2 4 3 4 2" xfId="19008"/>
    <cellStyle name="常规 9 2 5 2 4 3 4 2 2" xfId="40542"/>
    <cellStyle name="常规 9 2 5 2 4 3 4 3" xfId="29778"/>
    <cellStyle name="常规 9 2 5 2 4 3 5" xfId="13626"/>
    <cellStyle name="常规 9 2 5 2 4 3 5 2" xfId="35160"/>
    <cellStyle name="常规 9 2 5 2 4 3 6" xfId="24396"/>
    <cellStyle name="常规 9 2 5 2 4 4" xfId="3758"/>
    <cellStyle name="常规 9 2 5 2 4 4 2" xfId="9140"/>
    <cellStyle name="常规 9 2 5 2 4 4 2 2" xfId="19904"/>
    <cellStyle name="常规 9 2 5 2 4 4 2 2 2" xfId="41438"/>
    <cellStyle name="常规 9 2 5 2 4 4 2 3" xfId="30674"/>
    <cellStyle name="常规 9 2 5 2 4 4 3" xfId="14522"/>
    <cellStyle name="常规 9 2 5 2 4 4 3 2" xfId="36056"/>
    <cellStyle name="常规 9 2 5 2 4 4 4" xfId="25292"/>
    <cellStyle name="常规 9 2 5 2 4 5" xfId="5550"/>
    <cellStyle name="常规 9 2 5 2 4 5 2" xfId="10932"/>
    <cellStyle name="常规 9 2 5 2 4 5 2 2" xfId="21696"/>
    <cellStyle name="常规 9 2 5 2 4 5 2 2 2" xfId="43230"/>
    <cellStyle name="常规 9 2 5 2 4 5 2 3" xfId="32466"/>
    <cellStyle name="常规 9 2 5 2 4 5 3" xfId="16314"/>
    <cellStyle name="常规 9 2 5 2 4 5 3 2" xfId="37848"/>
    <cellStyle name="常规 9 2 5 2 4 5 4" xfId="27084"/>
    <cellStyle name="常规 9 2 5 2 4 6" xfId="7348"/>
    <cellStyle name="常规 9 2 5 2 4 6 2" xfId="18112"/>
    <cellStyle name="常规 9 2 5 2 4 6 2 2" xfId="39646"/>
    <cellStyle name="常规 9 2 5 2 4 6 3" xfId="28882"/>
    <cellStyle name="常规 9 2 5 2 4 7" xfId="12730"/>
    <cellStyle name="常规 9 2 5 2 4 7 2" xfId="34264"/>
    <cellStyle name="常规 9 2 5 2 4 8" xfId="23500"/>
    <cellStyle name="常规 9 2 5 2 5" xfId="2190"/>
    <cellStyle name="常规 9 2 5 2 5 2" xfId="3086"/>
    <cellStyle name="常规 9 2 5 2 5 2 2" xfId="4878"/>
    <cellStyle name="常规 9 2 5 2 5 2 2 2" xfId="10260"/>
    <cellStyle name="常规 9 2 5 2 5 2 2 2 2" xfId="21024"/>
    <cellStyle name="常规 9 2 5 2 5 2 2 2 2 2" xfId="42558"/>
    <cellStyle name="常规 9 2 5 2 5 2 2 2 3" xfId="31794"/>
    <cellStyle name="常规 9 2 5 2 5 2 2 3" xfId="15642"/>
    <cellStyle name="常规 9 2 5 2 5 2 2 3 2" xfId="37176"/>
    <cellStyle name="常规 9 2 5 2 5 2 2 4" xfId="26412"/>
    <cellStyle name="常规 9 2 5 2 5 2 3" xfId="6670"/>
    <cellStyle name="常规 9 2 5 2 5 2 3 2" xfId="12052"/>
    <cellStyle name="常规 9 2 5 2 5 2 3 2 2" xfId="22816"/>
    <cellStyle name="常规 9 2 5 2 5 2 3 2 2 2" xfId="44350"/>
    <cellStyle name="常规 9 2 5 2 5 2 3 2 3" xfId="33586"/>
    <cellStyle name="常规 9 2 5 2 5 2 3 3" xfId="17434"/>
    <cellStyle name="常规 9 2 5 2 5 2 3 3 2" xfId="38968"/>
    <cellStyle name="常规 9 2 5 2 5 2 3 4" xfId="28204"/>
    <cellStyle name="常规 9 2 5 2 5 2 4" xfId="8468"/>
    <cellStyle name="常规 9 2 5 2 5 2 4 2" xfId="19232"/>
    <cellStyle name="常规 9 2 5 2 5 2 4 2 2" xfId="40766"/>
    <cellStyle name="常规 9 2 5 2 5 2 4 3" xfId="30002"/>
    <cellStyle name="常规 9 2 5 2 5 2 5" xfId="13850"/>
    <cellStyle name="常规 9 2 5 2 5 2 5 2" xfId="35384"/>
    <cellStyle name="常规 9 2 5 2 5 2 6" xfId="24620"/>
    <cellStyle name="常规 9 2 5 2 5 3" xfId="3982"/>
    <cellStyle name="常规 9 2 5 2 5 3 2" xfId="9364"/>
    <cellStyle name="常规 9 2 5 2 5 3 2 2" xfId="20128"/>
    <cellStyle name="常规 9 2 5 2 5 3 2 2 2" xfId="41662"/>
    <cellStyle name="常规 9 2 5 2 5 3 2 3" xfId="30898"/>
    <cellStyle name="常规 9 2 5 2 5 3 3" xfId="14746"/>
    <cellStyle name="常规 9 2 5 2 5 3 3 2" xfId="36280"/>
    <cellStyle name="常规 9 2 5 2 5 3 4" xfId="25516"/>
    <cellStyle name="常规 9 2 5 2 5 4" xfId="5774"/>
    <cellStyle name="常规 9 2 5 2 5 4 2" xfId="11156"/>
    <cellStyle name="常规 9 2 5 2 5 4 2 2" xfId="21920"/>
    <cellStyle name="常规 9 2 5 2 5 4 2 2 2" xfId="43454"/>
    <cellStyle name="常规 9 2 5 2 5 4 2 3" xfId="32690"/>
    <cellStyle name="常规 9 2 5 2 5 4 3" xfId="16538"/>
    <cellStyle name="常规 9 2 5 2 5 4 3 2" xfId="38072"/>
    <cellStyle name="常规 9 2 5 2 5 4 4" xfId="27308"/>
    <cellStyle name="常规 9 2 5 2 5 5" xfId="7572"/>
    <cellStyle name="常规 9 2 5 2 5 5 2" xfId="18336"/>
    <cellStyle name="常规 9 2 5 2 5 5 2 2" xfId="39870"/>
    <cellStyle name="常规 9 2 5 2 5 5 3" xfId="29106"/>
    <cellStyle name="常规 9 2 5 2 5 6" xfId="12954"/>
    <cellStyle name="常规 9 2 5 2 5 6 2" xfId="34488"/>
    <cellStyle name="常规 9 2 5 2 5 7" xfId="23724"/>
    <cellStyle name="常规 9 2 5 2 6" xfId="2638"/>
    <cellStyle name="常规 9 2 5 2 6 2" xfId="4430"/>
    <cellStyle name="常规 9 2 5 2 6 2 2" xfId="9812"/>
    <cellStyle name="常规 9 2 5 2 6 2 2 2" xfId="20576"/>
    <cellStyle name="常规 9 2 5 2 6 2 2 2 2" xfId="42110"/>
    <cellStyle name="常规 9 2 5 2 6 2 2 3" xfId="31346"/>
    <cellStyle name="常规 9 2 5 2 6 2 3" xfId="15194"/>
    <cellStyle name="常规 9 2 5 2 6 2 3 2" xfId="36728"/>
    <cellStyle name="常规 9 2 5 2 6 2 4" xfId="25964"/>
    <cellStyle name="常规 9 2 5 2 6 3" xfId="6222"/>
    <cellStyle name="常规 9 2 5 2 6 3 2" xfId="11604"/>
    <cellStyle name="常规 9 2 5 2 6 3 2 2" xfId="22368"/>
    <cellStyle name="常规 9 2 5 2 6 3 2 2 2" xfId="43902"/>
    <cellStyle name="常规 9 2 5 2 6 3 2 3" xfId="33138"/>
    <cellStyle name="常规 9 2 5 2 6 3 3" xfId="16986"/>
    <cellStyle name="常规 9 2 5 2 6 3 3 2" xfId="38520"/>
    <cellStyle name="常规 9 2 5 2 6 3 4" xfId="27756"/>
    <cellStyle name="常规 9 2 5 2 6 4" xfId="8020"/>
    <cellStyle name="常规 9 2 5 2 6 4 2" xfId="18784"/>
    <cellStyle name="常规 9 2 5 2 6 4 2 2" xfId="40318"/>
    <cellStyle name="常规 9 2 5 2 6 4 3" xfId="29554"/>
    <cellStyle name="常规 9 2 5 2 6 5" xfId="13402"/>
    <cellStyle name="常规 9 2 5 2 6 5 2" xfId="34936"/>
    <cellStyle name="常规 9 2 5 2 6 6" xfId="24172"/>
    <cellStyle name="常规 9 2 5 2 7" xfId="3534"/>
    <cellStyle name="常规 9 2 5 2 7 2" xfId="8916"/>
    <cellStyle name="常规 9 2 5 2 7 2 2" xfId="19680"/>
    <cellStyle name="常规 9 2 5 2 7 2 2 2" xfId="41214"/>
    <cellStyle name="常规 9 2 5 2 7 2 3" xfId="30450"/>
    <cellStyle name="常规 9 2 5 2 7 3" xfId="14298"/>
    <cellStyle name="常规 9 2 5 2 7 3 2" xfId="35832"/>
    <cellStyle name="常规 9 2 5 2 7 4" xfId="25068"/>
    <cellStyle name="常规 9 2 5 2 8" xfId="5326"/>
    <cellStyle name="常规 9 2 5 2 8 2" xfId="10708"/>
    <cellStyle name="常规 9 2 5 2 8 2 2" xfId="21472"/>
    <cellStyle name="常规 9 2 5 2 8 2 2 2" xfId="43006"/>
    <cellStyle name="常规 9 2 5 2 8 2 3" xfId="32242"/>
    <cellStyle name="常规 9 2 5 2 8 3" xfId="16090"/>
    <cellStyle name="常规 9 2 5 2 8 3 2" xfId="37624"/>
    <cellStyle name="常规 9 2 5 2 8 4" xfId="26860"/>
    <cellStyle name="常规 9 2 5 2 9" xfId="7124"/>
    <cellStyle name="常规 9 2 5 2 9 2" xfId="17888"/>
    <cellStyle name="常规 9 2 5 2 9 2 2" xfId="39422"/>
    <cellStyle name="常规 9 2 5 2 9 3" xfId="28658"/>
    <cellStyle name="常规 9 2 5 3" xfId="1769"/>
    <cellStyle name="常规 9 2 5 3 10" xfId="23304"/>
    <cellStyle name="常规 9 2 5 3 2" xfId="1881"/>
    <cellStyle name="常规 9 2 5 3 2 2" xfId="2105"/>
    <cellStyle name="常规 9 2 5 3 2 2 2" xfId="2554"/>
    <cellStyle name="常规 9 2 5 3 2 2 2 2" xfId="3450"/>
    <cellStyle name="常规 9 2 5 3 2 2 2 2 2" xfId="5242"/>
    <cellStyle name="常规 9 2 5 3 2 2 2 2 2 2" xfId="10624"/>
    <cellStyle name="常规 9 2 5 3 2 2 2 2 2 2 2" xfId="21388"/>
    <cellStyle name="常规 9 2 5 3 2 2 2 2 2 2 2 2" xfId="42922"/>
    <cellStyle name="常规 9 2 5 3 2 2 2 2 2 2 3" xfId="32158"/>
    <cellStyle name="常规 9 2 5 3 2 2 2 2 2 3" xfId="16006"/>
    <cellStyle name="常规 9 2 5 3 2 2 2 2 2 3 2" xfId="37540"/>
    <cellStyle name="常规 9 2 5 3 2 2 2 2 2 4" xfId="26776"/>
    <cellStyle name="常规 9 2 5 3 2 2 2 2 3" xfId="7034"/>
    <cellStyle name="常规 9 2 5 3 2 2 2 2 3 2" xfId="12416"/>
    <cellStyle name="常规 9 2 5 3 2 2 2 2 3 2 2" xfId="23180"/>
    <cellStyle name="常规 9 2 5 3 2 2 2 2 3 2 2 2" xfId="44714"/>
    <cellStyle name="常规 9 2 5 3 2 2 2 2 3 2 3" xfId="33950"/>
    <cellStyle name="常规 9 2 5 3 2 2 2 2 3 3" xfId="17798"/>
    <cellStyle name="常规 9 2 5 3 2 2 2 2 3 3 2" xfId="39332"/>
    <cellStyle name="常规 9 2 5 3 2 2 2 2 3 4" xfId="28568"/>
    <cellStyle name="常规 9 2 5 3 2 2 2 2 4" xfId="8832"/>
    <cellStyle name="常规 9 2 5 3 2 2 2 2 4 2" xfId="19596"/>
    <cellStyle name="常规 9 2 5 3 2 2 2 2 4 2 2" xfId="41130"/>
    <cellStyle name="常规 9 2 5 3 2 2 2 2 4 3" xfId="30366"/>
    <cellStyle name="常规 9 2 5 3 2 2 2 2 5" xfId="14214"/>
    <cellStyle name="常规 9 2 5 3 2 2 2 2 5 2" xfId="35748"/>
    <cellStyle name="常规 9 2 5 3 2 2 2 2 6" xfId="24984"/>
    <cellStyle name="常规 9 2 5 3 2 2 2 3" xfId="4346"/>
    <cellStyle name="常规 9 2 5 3 2 2 2 3 2" xfId="9728"/>
    <cellStyle name="常规 9 2 5 3 2 2 2 3 2 2" xfId="20492"/>
    <cellStyle name="常规 9 2 5 3 2 2 2 3 2 2 2" xfId="42026"/>
    <cellStyle name="常规 9 2 5 3 2 2 2 3 2 3" xfId="31262"/>
    <cellStyle name="常规 9 2 5 3 2 2 2 3 3" xfId="15110"/>
    <cellStyle name="常规 9 2 5 3 2 2 2 3 3 2" xfId="36644"/>
    <cellStyle name="常规 9 2 5 3 2 2 2 3 4" xfId="25880"/>
    <cellStyle name="常规 9 2 5 3 2 2 2 4" xfId="6138"/>
    <cellStyle name="常规 9 2 5 3 2 2 2 4 2" xfId="11520"/>
    <cellStyle name="常规 9 2 5 3 2 2 2 4 2 2" xfId="22284"/>
    <cellStyle name="常规 9 2 5 3 2 2 2 4 2 2 2" xfId="43818"/>
    <cellStyle name="常规 9 2 5 3 2 2 2 4 2 3" xfId="33054"/>
    <cellStyle name="常规 9 2 5 3 2 2 2 4 3" xfId="16902"/>
    <cellStyle name="常规 9 2 5 3 2 2 2 4 3 2" xfId="38436"/>
    <cellStyle name="常规 9 2 5 3 2 2 2 4 4" xfId="27672"/>
    <cellStyle name="常规 9 2 5 3 2 2 2 5" xfId="7936"/>
    <cellStyle name="常规 9 2 5 3 2 2 2 5 2" xfId="18700"/>
    <cellStyle name="常规 9 2 5 3 2 2 2 5 2 2" xfId="40234"/>
    <cellStyle name="常规 9 2 5 3 2 2 2 5 3" xfId="29470"/>
    <cellStyle name="常规 9 2 5 3 2 2 2 6" xfId="13318"/>
    <cellStyle name="常规 9 2 5 3 2 2 2 6 2" xfId="34852"/>
    <cellStyle name="常规 9 2 5 3 2 2 2 7" xfId="24088"/>
    <cellStyle name="常规 9 2 5 3 2 2 3" xfId="3002"/>
    <cellStyle name="常规 9 2 5 3 2 2 3 2" xfId="4794"/>
    <cellStyle name="常规 9 2 5 3 2 2 3 2 2" xfId="10176"/>
    <cellStyle name="常规 9 2 5 3 2 2 3 2 2 2" xfId="20940"/>
    <cellStyle name="常规 9 2 5 3 2 2 3 2 2 2 2" xfId="42474"/>
    <cellStyle name="常规 9 2 5 3 2 2 3 2 2 3" xfId="31710"/>
    <cellStyle name="常规 9 2 5 3 2 2 3 2 3" xfId="15558"/>
    <cellStyle name="常规 9 2 5 3 2 2 3 2 3 2" xfId="37092"/>
    <cellStyle name="常规 9 2 5 3 2 2 3 2 4" xfId="26328"/>
    <cellStyle name="常规 9 2 5 3 2 2 3 3" xfId="6586"/>
    <cellStyle name="常规 9 2 5 3 2 2 3 3 2" xfId="11968"/>
    <cellStyle name="常规 9 2 5 3 2 2 3 3 2 2" xfId="22732"/>
    <cellStyle name="常规 9 2 5 3 2 2 3 3 2 2 2" xfId="44266"/>
    <cellStyle name="常规 9 2 5 3 2 2 3 3 2 3" xfId="33502"/>
    <cellStyle name="常规 9 2 5 3 2 2 3 3 3" xfId="17350"/>
    <cellStyle name="常规 9 2 5 3 2 2 3 3 3 2" xfId="38884"/>
    <cellStyle name="常规 9 2 5 3 2 2 3 3 4" xfId="28120"/>
    <cellStyle name="常规 9 2 5 3 2 2 3 4" xfId="8384"/>
    <cellStyle name="常规 9 2 5 3 2 2 3 4 2" xfId="19148"/>
    <cellStyle name="常规 9 2 5 3 2 2 3 4 2 2" xfId="40682"/>
    <cellStyle name="常规 9 2 5 3 2 2 3 4 3" xfId="29918"/>
    <cellStyle name="常规 9 2 5 3 2 2 3 5" xfId="13766"/>
    <cellStyle name="常规 9 2 5 3 2 2 3 5 2" xfId="35300"/>
    <cellStyle name="常规 9 2 5 3 2 2 3 6" xfId="24536"/>
    <cellStyle name="常规 9 2 5 3 2 2 4" xfId="3898"/>
    <cellStyle name="常规 9 2 5 3 2 2 4 2" xfId="9280"/>
    <cellStyle name="常规 9 2 5 3 2 2 4 2 2" xfId="20044"/>
    <cellStyle name="常规 9 2 5 3 2 2 4 2 2 2" xfId="41578"/>
    <cellStyle name="常规 9 2 5 3 2 2 4 2 3" xfId="30814"/>
    <cellStyle name="常规 9 2 5 3 2 2 4 3" xfId="14662"/>
    <cellStyle name="常规 9 2 5 3 2 2 4 3 2" xfId="36196"/>
    <cellStyle name="常规 9 2 5 3 2 2 4 4" xfId="25432"/>
    <cellStyle name="常规 9 2 5 3 2 2 5" xfId="5690"/>
    <cellStyle name="常规 9 2 5 3 2 2 5 2" xfId="11072"/>
    <cellStyle name="常规 9 2 5 3 2 2 5 2 2" xfId="21836"/>
    <cellStyle name="常规 9 2 5 3 2 2 5 2 2 2" xfId="43370"/>
    <cellStyle name="常规 9 2 5 3 2 2 5 2 3" xfId="32606"/>
    <cellStyle name="常规 9 2 5 3 2 2 5 3" xfId="16454"/>
    <cellStyle name="常规 9 2 5 3 2 2 5 3 2" xfId="37988"/>
    <cellStyle name="常规 9 2 5 3 2 2 5 4" xfId="27224"/>
    <cellStyle name="常规 9 2 5 3 2 2 6" xfId="7488"/>
    <cellStyle name="常规 9 2 5 3 2 2 6 2" xfId="18252"/>
    <cellStyle name="常规 9 2 5 3 2 2 6 2 2" xfId="39786"/>
    <cellStyle name="常规 9 2 5 3 2 2 6 3" xfId="29022"/>
    <cellStyle name="常规 9 2 5 3 2 2 7" xfId="12870"/>
    <cellStyle name="常规 9 2 5 3 2 2 7 2" xfId="34404"/>
    <cellStyle name="常规 9 2 5 3 2 2 8" xfId="23640"/>
    <cellStyle name="常规 9 2 5 3 2 3" xfId="2330"/>
    <cellStyle name="常规 9 2 5 3 2 3 2" xfId="3226"/>
    <cellStyle name="常规 9 2 5 3 2 3 2 2" xfId="5018"/>
    <cellStyle name="常规 9 2 5 3 2 3 2 2 2" xfId="10400"/>
    <cellStyle name="常规 9 2 5 3 2 3 2 2 2 2" xfId="21164"/>
    <cellStyle name="常规 9 2 5 3 2 3 2 2 2 2 2" xfId="42698"/>
    <cellStyle name="常规 9 2 5 3 2 3 2 2 2 3" xfId="31934"/>
    <cellStyle name="常规 9 2 5 3 2 3 2 2 3" xfId="15782"/>
    <cellStyle name="常规 9 2 5 3 2 3 2 2 3 2" xfId="37316"/>
    <cellStyle name="常规 9 2 5 3 2 3 2 2 4" xfId="26552"/>
    <cellStyle name="常规 9 2 5 3 2 3 2 3" xfId="6810"/>
    <cellStyle name="常规 9 2 5 3 2 3 2 3 2" xfId="12192"/>
    <cellStyle name="常规 9 2 5 3 2 3 2 3 2 2" xfId="22956"/>
    <cellStyle name="常规 9 2 5 3 2 3 2 3 2 2 2" xfId="44490"/>
    <cellStyle name="常规 9 2 5 3 2 3 2 3 2 3" xfId="33726"/>
    <cellStyle name="常规 9 2 5 3 2 3 2 3 3" xfId="17574"/>
    <cellStyle name="常规 9 2 5 3 2 3 2 3 3 2" xfId="39108"/>
    <cellStyle name="常规 9 2 5 3 2 3 2 3 4" xfId="28344"/>
    <cellStyle name="常规 9 2 5 3 2 3 2 4" xfId="8608"/>
    <cellStyle name="常规 9 2 5 3 2 3 2 4 2" xfId="19372"/>
    <cellStyle name="常规 9 2 5 3 2 3 2 4 2 2" xfId="40906"/>
    <cellStyle name="常规 9 2 5 3 2 3 2 4 3" xfId="30142"/>
    <cellStyle name="常规 9 2 5 3 2 3 2 5" xfId="13990"/>
    <cellStyle name="常规 9 2 5 3 2 3 2 5 2" xfId="35524"/>
    <cellStyle name="常规 9 2 5 3 2 3 2 6" xfId="24760"/>
    <cellStyle name="常规 9 2 5 3 2 3 3" xfId="4122"/>
    <cellStyle name="常规 9 2 5 3 2 3 3 2" xfId="9504"/>
    <cellStyle name="常规 9 2 5 3 2 3 3 2 2" xfId="20268"/>
    <cellStyle name="常规 9 2 5 3 2 3 3 2 2 2" xfId="41802"/>
    <cellStyle name="常规 9 2 5 3 2 3 3 2 3" xfId="31038"/>
    <cellStyle name="常规 9 2 5 3 2 3 3 3" xfId="14886"/>
    <cellStyle name="常规 9 2 5 3 2 3 3 3 2" xfId="36420"/>
    <cellStyle name="常规 9 2 5 3 2 3 3 4" xfId="25656"/>
    <cellStyle name="常规 9 2 5 3 2 3 4" xfId="5914"/>
    <cellStyle name="常规 9 2 5 3 2 3 4 2" xfId="11296"/>
    <cellStyle name="常规 9 2 5 3 2 3 4 2 2" xfId="22060"/>
    <cellStyle name="常规 9 2 5 3 2 3 4 2 2 2" xfId="43594"/>
    <cellStyle name="常规 9 2 5 3 2 3 4 2 3" xfId="32830"/>
    <cellStyle name="常规 9 2 5 3 2 3 4 3" xfId="16678"/>
    <cellStyle name="常规 9 2 5 3 2 3 4 3 2" xfId="38212"/>
    <cellStyle name="常规 9 2 5 3 2 3 4 4" xfId="27448"/>
    <cellStyle name="常规 9 2 5 3 2 3 5" xfId="7712"/>
    <cellStyle name="常规 9 2 5 3 2 3 5 2" xfId="18476"/>
    <cellStyle name="常规 9 2 5 3 2 3 5 2 2" xfId="40010"/>
    <cellStyle name="常规 9 2 5 3 2 3 5 3" xfId="29246"/>
    <cellStyle name="常规 9 2 5 3 2 3 6" xfId="13094"/>
    <cellStyle name="常规 9 2 5 3 2 3 6 2" xfId="34628"/>
    <cellStyle name="常规 9 2 5 3 2 3 7" xfId="23864"/>
    <cellStyle name="常规 9 2 5 3 2 4" xfId="2778"/>
    <cellStyle name="常规 9 2 5 3 2 4 2" xfId="4570"/>
    <cellStyle name="常规 9 2 5 3 2 4 2 2" xfId="9952"/>
    <cellStyle name="常规 9 2 5 3 2 4 2 2 2" xfId="20716"/>
    <cellStyle name="常规 9 2 5 3 2 4 2 2 2 2" xfId="42250"/>
    <cellStyle name="常规 9 2 5 3 2 4 2 2 3" xfId="31486"/>
    <cellStyle name="常规 9 2 5 3 2 4 2 3" xfId="15334"/>
    <cellStyle name="常规 9 2 5 3 2 4 2 3 2" xfId="36868"/>
    <cellStyle name="常规 9 2 5 3 2 4 2 4" xfId="26104"/>
    <cellStyle name="常规 9 2 5 3 2 4 3" xfId="6362"/>
    <cellStyle name="常规 9 2 5 3 2 4 3 2" xfId="11744"/>
    <cellStyle name="常规 9 2 5 3 2 4 3 2 2" xfId="22508"/>
    <cellStyle name="常规 9 2 5 3 2 4 3 2 2 2" xfId="44042"/>
    <cellStyle name="常规 9 2 5 3 2 4 3 2 3" xfId="33278"/>
    <cellStyle name="常规 9 2 5 3 2 4 3 3" xfId="17126"/>
    <cellStyle name="常规 9 2 5 3 2 4 3 3 2" xfId="38660"/>
    <cellStyle name="常规 9 2 5 3 2 4 3 4" xfId="27896"/>
    <cellStyle name="常规 9 2 5 3 2 4 4" xfId="8160"/>
    <cellStyle name="常规 9 2 5 3 2 4 4 2" xfId="18924"/>
    <cellStyle name="常规 9 2 5 3 2 4 4 2 2" xfId="40458"/>
    <cellStyle name="常规 9 2 5 3 2 4 4 3" xfId="29694"/>
    <cellStyle name="常规 9 2 5 3 2 4 5" xfId="13542"/>
    <cellStyle name="常规 9 2 5 3 2 4 5 2" xfId="35076"/>
    <cellStyle name="常规 9 2 5 3 2 4 6" xfId="24312"/>
    <cellStyle name="常规 9 2 5 3 2 5" xfId="3674"/>
    <cellStyle name="常规 9 2 5 3 2 5 2" xfId="9056"/>
    <cellStyle name="常规 9 2 5 3 2 5 2 2" xfId="19820"/>
    <cellStyle name="常规 9 2 5 3 2 5 2 2 2" xfId="41354"/>
    <cellStyle name="常规 9 2 5 3 2 5 2 3" xfId="30590"/>
    <cellStyle name="常规 9 2 5 3 2 5 3" xfId="14438"/>
    <cellStyle name="常规 9 2 5 3 2 5 3 2" xfId="35972"/>
    <cellStyle name="常规 9 2 5 3 2 5 4" xfId="25208"/>
    <cellStyle name="常规 9 2 5 3 2 6" xfId="5466"/>
    <cellStyle name="常规 9 2 5 3 2 6 2" xfId="10848"/>
    <cellStyle name="常规 9 2 5 3 2 6 2 2" xfId="21612"/>
    <cellStyle name="常规 9 2 5 3 2 6 2 2 2" xfId="43146"/>
    <cellStyle name="常规 9 2 5 3 2 6 2 3" xfId="32382"/>
    <cellStyle name="常规 9 2 5 3 2 6 3" xfId="16230"/>
    <cellStyle name="常规 9 2 5 3 2 6 3 2" xfId="37764"/>
    <cellStyle name="常规 9 2 5 3 2 6 4" xfId="27000"/>
    <cellStyle name="常规 9 2 5 3 2 7" xfId="7264"/>
    <cellStyle name="常规 9 2 5 3 2 7 2" xfId="18028"/>
    <cellStyle name="常规 9 2 5 3 2 7 2 2" xfId="39562"/>
    <cellStyle name="常规 9 2 5 3 2 7 3" xfId="28798"/>
    <cellStyle name="常规 9 2 5 3 2 8" xfId="12646"/>
    <cellStyle name="常规 9 2 5 3 2 8 2" xfId="34180"/>
    <cellStyle name="常规 9 2 5 3 2 9" xfId="23416"/>
    <cellStyle name="常规 9 2 5 3 3" xfId="1993"/>
    <cellStyle name="常规 9 2 5 3 3 2" xfId="2442"/>
    <cellStyle name="常规 9 2 5 3 3 2 2" xfId="3338"/>
    <cellStyle name="常规 9 2 5 3 3 2 2 2" xfId="5130"/>
    <cellStyle name="常规 9 2 5 3 3 2 2 2 2" xfId="10512"/>
    <cellStyle name="常规 9 2 5 3 3 2 2 2 2 2" xfId="21276"/>
    <cellStyle name="常规 9 2 5 3 3 2 2 2 2 2 2" xfId="42810"/>
    <cellStyle name="常规 9 2 5 3 3 2 2 2 2 3" xfId="32046"/>
    <cellStyle name="常规 9 2 5 3 3 2 2 2 3" xfId="15894"/>
    <cellStyle name="常规 9 2 5 3 3 2 2 2 3 2" xfId="37428"/>
    <cellStyle name="常规 9 2 5 3 3 2 2 2 4" xfId="26664"/>
    <cellStyle name="常规 9 2 5 3 3 2 2 3" xfId="6922"/>
    <cellStyle name="常规 9 2 5 3 3 2 2 3 2" xfId="12304"/>
    <cellStyle name="常规 9 2 5 3 3 2 2 3 2 2" xfId="23068"/>
    <cellStyle name="常规 9 2 5 3 3 2 2 3 2 2 2" xfId="44602"/>
    <cellStyle name="常规 9 2 5 3 3 2 2 3 2 3" xfId="33838"/>
    <cellStyle name="常规 9 2 5 3 3 2 2 3 3" xfId="17686"/>
    <cellStyle name="常规 9 2 5 3 3 2 2 3 3 2" xfId="39220"/>
    <cellStyle name="常规 9 2 5 3 3 2 2 3 4" xfId="28456"/>
    <cellStyle name="常规 9 2 5 3 3 2 2 4" xfId="8720"/>
    <cellStyle name="常规 9 2 5 3 3 2 2 4 2" xfId="19484"/>
    <cellStyle name="常规 9 2 5 3 3 2 2 4 2 2" xfId="41018"/>
    <cellStyle name="常规 9 2 5 3 3 2 2 4 3" xfId="30254"/>
    <cellStyle name="常规 9 2 5 3 3 2 2 5" xfId="14102"/>
    <cellStyle name="常规 9 2 5 3 3 2 2 5 2" xfId="35636"/>
    <cellStyle name="常规 9 2 5 3 3 2 2 6" xfId="24872"/>
    <cellStyle name="常规 9 2 5 3 3 2 3" xfId="4234"/>
    <cellStyle name="常规 9 2 5 3 3 2 3 2" xfId="9616"/>
    <cellStyle name="常规 9 2 5 3 3 2 3 2 2" xfId="20380"/>
    <cellStyle name="常规 9 2 5 3 3 2 3 2 2 2" xfId="41914"/>
    <cellStyle name="常规 9 2 5 3 3 2 3 2 3" xfId="31150"/>
    <cellStyle name="常规 9 2 5 3 3 2 3 3" xfId="14998"/>
    <cellStyle name="常规 9 2 5 3 3 2 3 3 2" xfId="36532"/>
    <cellStyle name="常规 9 2 5 3 3 2 3 4" xfId="25768"/>
    <cellStyle name="常规 9 2 5 3 3 2 4" xfId="6026"/>
    <cellStyle name="常规 9 2 5 3 3 2 4 2" xfId="11408"/>
    <cellStyle name="常规 9 2 5 3 3 2 4 2 2" xfId="22172"/>
    <cellStyle name="常规 9 2 5 3 3 2 4 2 2 2" xfId="43706"/>
    <cellStyle name="常规 9 2 5 3 3 2 4 2 3" xfId="32942"/>
    <cellStyle name="常规 9 2 5 3 3 2 4 3" xfId="16790"/>
    <cellStyle name="常规 9 2 5 3 3 2 4 3 2" xfId="38324"/>
    <cellStyle name="常规 9 2 5 3 3 2 4 4" xfId="27560"/>
    <cellStyle name="常规 9 2 5 3 3 2 5" xfId="7824"/>
    <cellStyle name="常规 9 2 5 3 3 2 5 2" xfId="18588"/>
    <cellStyle name="常规 9 2 5 3 3 2 5 2 2" xfId="40122"/>
    <cellStyle name="常规 9 2 5 3 3 2 5 3" xfId="29358"/>
    <cellStyle name="常规 9 2 5 3 3 2 6" xfId="13206"/>
    <cellStyle name="常规 9 2 5 3 3 2 6 2" xfId="34740"/>
    <cellStyle name="常规 9 2 5 3 3 2 7" xfId="23976"/>
    <cellStyle name="常规 9 2 5 3 3 3" xfId="2890"/>
    <cellStyle name="常规 9 2 5 3 3 3 2" xfId="4682"/>
    <cellStyle name="常规 9 2 5 3 3 3 2 2" xfId="10064"/>
    <cellStyle name="常规 9 2 5 3 3 3 2 2 2" xfId="20828"/>
    <cellStyle name="常规 9 2 5 3 3 3 2 2 2 2" xfId="42362"/>
    <cellStyle name="常规 9 2 5 3 3 3 2 2 3" xfId="31598"/>
    <cellStyle name="常规 9 2 5 3 3 3 2 3" xfId="15446"/>
    <cellStyle name="常规 9 2 5 3 3 3 2 3 2" xfId="36980"/>
    <cellStyle name="常规 9 2 5 3 3 3 2 4" xfId="26216"/>
    <cellStyle name="常规 9 2 5 3 3 3 3" xfId="6474"/>
    <cellStyle name="常规 9 2 5 3 3 3 3 2" xfId="11856"/>
    <cellStyle name="常规 9 2 5 3 3 3 3 2 2" xfId="22620"/>
    <cellStyle name="常规 9 2 5 3 3 3 3 2 2 2" xfId="44154"/>
    <cellStyle name="常规 9 2 5 3 3 3 3 2 3" xfId="33390"/>
    <cellStyle name="常规 9 2 5 3 3 3 3 3" xfId="17238"/>
    <cellStyle name="常规 9 2 5 3 3 3 3 3 2" xfId="38772"/>
    <cellStyle name="常规 9 2 5 3 3 3 3 4" xfId="28008"/>
    <cellStyle name="常规 9 2 5 3 3 3 4" xfId="8272"/>
    <cellStyle name="常规 9 2 5 3 3 3 4 2" xfId="19036"/>
    <cellStyle name="常规 9 2 5 3 3 3 4 2 2" xfId="40570"/>
    <cellStyle name="常规 9 2 5 3 3 3 4 3" xfId="29806"/>
    <cellStyle name="常规 9 2 5 3 3 3 5" xfId="13654"/>
    <cellStyle name="常规 9 2 5 3 3 3 5 2" xfId="35188"/>
    <cellStyle name="常规 9 2 5 3 3 3 6" xfId="24424"/>
    <cellStyle name="常规 9 2 5 3 3 4" xfId="3786"/>
    <cellStyle name="常规 9 2 5 3 3 4 2" xfId="9168"/>
    <cellStyle name="常规 9 2 5 3 3 4 2 2" xfId="19932"/>
    <cellStyle name="常规 9 2 5 3 3 4 2 2 2" xfId="41466"/>
    <cellStyle name="常规 9 2 5 3 3 4 2 3" xfId="30702"/>
    <cellStyle name="常规 9 2 5 3 3 4 3" xfId="14550"/>
    <cellStyle name="常规 9 2 5 3 3 4 3 2" xfId="36084"/>
    <cellStyle name="常规 9 2 5 3 3 4 4" xfId="25320"/>
    <cellStyle name="常规 9 2 5 3 3 5" xfId="5578"/>
    <cellStyle name="常规 9 2 5 3 3 5 2" xfId="10960"/>
    <cellStyle name="常规 9 2 5 3 3 5 2 2" xfId="21724"/>
    <cellStyle name="常规 9 2 5 3 3 5 2 2 2" xfId="43258"/>
    <cellStyle name="常规 9 2 5 3 3 5 2 3" xfId="32494"/>
    <cellStyle name="常规 9 2 5 3 3 5 3" xfId="16342"/>
    <cellStyle name="常规 9 2 5 3 3 5 3 2" xfId="37876"/>
    <cellStyle name="常规 9 2 5 3 3 5 4" xfId="27112"/>
    <cellStyle name="常规 9 2 5 3 3 6" xfId="7376"/>
    <cellStyle name="常规 9 2 5 3 3 6 2" xfId="18140"/>
    <cellStyle name="常规 9 2 5 3 3 6 2 2" xfId="39674"/>
    <cellStyle name="常规 9 2 5 3 3 6 3" xfId="28910"/>
    <cellStyle name="常规 9 2 5 3 3 7" xfId="12758"/>
    <cellStyle name="常规 9 2 5 3 3 7 2" xfId="34292"/>
    <cellStyle name="常规 9 2 5 3 3 8" xfId="23528"/>
    <cellStyle name="常规 9 2 5 3 4" xfId="2218"/>
    <cellStyle name="常规 9 2 5 3 4 2" xfId="3114"/>
    <cellStyle name="常规 9 2 5 3 4 2 2" xfId="4906"/>
    <cellStyle name="常规 9 2 5 3 4 2 2 2" xfId="10288"/>
    <cellStyle name="常规 9 2 5 3 4 2 2 2 2" xfId="21052"/>
    <cellStyle name="常规 9 2 5 3 4 2 2 2 2 2" xfId="42586"/>
    <cellStyle name="常规 9 2 5 3 4 2 2 2 3" xfId="31822"/>
    <cellStyle name="常规 9 2 5 3 4 2 2 3" xfId="15670"/>
    <cellStyle name="常规 9 2 5 3 4 2 2 3 2" xfId="37204"/>
    <cellStyle name="常规 9 2 5 3 4 2 2 4" xfId="26440"/>
    <cellStyle name="常规 9 2 5 3 4 2 3" xfId="6698"/>
    <cellStyle name="常规 9 2 5 3 4 2 3 2" xfId="12080"/>
    <cellStyle name="常规 9 2 5 3 4 2 3 2 2" xfId="22844"/>
    <cellStyle name="常规 9 2 5 3 4 2 3 2 2 2" xfId="44378"/>
    <cellStyle name="常规 9 2 5 3 4 2 3 2 3" xfId="33614"/>
    <cellStyle name="常规 9 2 5 3 4 2 3 3" xfId="17462"/>
    <cellStyle name="常规 9 2 5 3 4 2 3 3 2" xfId="38996"/>
    <cellStyle name="常规 9 2 5 3 4 2 3 4" xfId="28232"/>
    <cellStyle name="常规 9 2 5 3 4 2 4" xfId="8496"/>
    <cellStyle name="常规 9 2 5 3 4 2 4 2" xfId="19260"/>
    <cellStyle name="常规 9 2 5 3 4 2 4 2 2" xfId="40794"/>
    <cellStyle name="常规 9 2 5 3 4 2 4 3" xfId="30030"/>
    <cellStyle name="常规 9 2 5 3 4 2 5" xfId="13878"/>
    <cellStyle name="常规 9 2 5 3 4 2 5 2" xfId="35412"/>
    <cellStyle name="常规 9 2 5 3 4 2 6" xfId="24648"/>
    <cellStyle name="常规 9 2 5 3 4 3" xfId="4010"/>
    <cellStyle name="常规 9 2 5 3 4 3 2" xfId="9392"/>
    <cellStyle name="常规 9 2 5 3 4 3 2 2" xfId="20156"/>
    <cellStyle name="常规 9 2 5 3 4 3 2 2 2" xfId="41690"/>
    <cellStyle name="常规 9 2 5 3 4 3 2 3" xfId="30926"/>
    <cellStyle name="常规 9 2 5 3 4 3 3" xfId="14774"/>
    <cellStyle name="常规 9 2 5 3 4 3 3 2" xfId="36308"/>
    <cellStyle name="常规 9 2 5 3 4 3 4" xfId="25544"/>
    <cellStyle name="常规 9 2 5 3 4 4" xfId="5802"/>
    <cellStyle name="常规 9 2 5 3 4 4 2" xfId="11184"/>
    <cellStyle name="常规 9 2 5 3 4 4 2 2" xfId="21948"/>
    <cellStyle name="常规 9 2 5 3 4 4 2 2 2" xfId="43482"/>
    <cellStyle name="常规 9 2 5 3 4 4 2 3" xfId="32718"/>
    <cellStyle name="常规 9 2 5 3 4 4 3" xfId="16566"/>
    <cellStyle name="常规 9 2 5 3 4 4 3 2" xfId="38100"/>
    <cellStyle name="常规 9 2 5 3 4 4 4" xfId="27336"/>
    <cellStyle name="常规 9 2 5 3 4 5" xfId="7600"/>
    <cellStyle name="常规 9 2 5 3 4 5 2" xfId="18364"/>
    <cellStyle name="常规 9 2 5 3 4 5 2 2" xfId="39898"/>
    <cellStyle name="常规 9 2 5 3 4 5 3" xfId="29134"/>
    <cellStyle name="常规 9 2 5 3 4 6" xfId="12982"/>
    <cellStyle name="常规 9 2 5 3 4 6 2" xfId="34516"/>
    <cellStyle name="常规 9 2 5 3 4 7" xfId="23752"/>
    <cellStyle name="常规 9 2 5 3 5" xfId="2666"/>
    <cellStyle name="常规 9 2 5 3 5 2" xfId="4458"/>
    <cellStyle name="常规 9 2 5 3 5 2 2" xfId="9840"/>
    <cellStyle name="常规 9 2 5 3 5 2 2 2" xfId="20604"/>
    <cellStyle name="常规 9 2 5 3 5 2 2 2 2" xfId="42138"/>
    <cellStyle name="常规 9 2 5 3 5 2 2 3" xfId="31374"/>
    <cellStyle name="常规 9 2 5 3 5 2 3" xfId="15222"/>
    <cellStyle name="常规 9 2 5 3 5 2 3 2" xfId="36756"/>
    <cellStyle name="常规 9 2 5 3 5 2 4" xfId="25992"/>
    <cellStyle name="常规 9 2 5 3 5 3" xfId="6250"/>
    <cellStyle name="常规 9 2 5 3 5 3 2" xfId="11632"/>
    <cellStyle name="常规 9 2 5 3 5 3 2 2" xfId="22396"/>
    <cellStyle name="常规 9 2 5 3 5 3 2 2 2" xfId="43930"/>
    <cellStyle name="常规 9 2 5 3 5 3 2 3" xfId="33166"/>
    <cellStyle name="常规 9 2 5 3 5 3 3" xfId="17014"/>
    <cellStyle name="常规 9 2 5 3 5 3 3 2" xfId="38548"/>
    <cellStyle name="常规 9 2 5 3 5 3 4" xfId="27784"/>
    <cellStyle name="常规 9 2 5 3 5 4" xfId="8048"/>
    <cellStyle name="常规 9 2 5 3 5 4 2" xfId="18812"/>
    <cellStyle name="常规 9 2 5 3 5 4 2 2" xfId="40346"/>
    <cellStyle name="常规 9 2 5 3 5 4 3" xfId="29582"/>
    <cellStyle name="常规 9 2 5 3 5 5" xfId="13430"/>
    <cellStyle name="常规 9 2 5 3 5 5 2" xfId="34964"/>
    <cellStyle name="常规 9 2 5 3 5 6" xfId="24200"/>
    <cellStyle name="常规 9 2 5 3 6" xfId="3562"/>
    <cellStyle name="常规 9 2 5 3 6 2" xfId="8944"/>
    <cellStyle name="常规 9 2 5 3 6 2 2" xfId="19708"/>
    <cellStyle name="常规 9 2 5 3 6 2 2 2" xfId="41242"/>
    <cellStyle name="常规 9 2 5 3 6 2 3" xfId="30478"/>
    <cellStyle name="常规 9 2 5 3 6 3" xfId="14326"/>
    <cellStyle name="常规 9 2 5 3 6 3 2" xfId="35860"/>
    <cellStyle name="常规 9 2 5 3 6 4" xfId="25096"/>
    <cellStyle name="常规 9 2 5 3 7" xfId="5354"/>
    <cellStyle name="常规 9 2 5 3 7 2" xfId="10736"/>
    <cellStyle name="常规 9 2 5 3 7 2 2" xfId="21500"/>
    <cellStyle name="常规 9 2 5 3 7 2 2 2" xfId="43034"/>
    <cellStyle name="常规 9 2 5 3 7 2 3" xfId="32270"/>
    <cellStyle name="常规 9 2 5 3 7 3" xfId="16118"/>
    <cellStyle name="常规 9 2 5 3 7 3 2" xfId="37652"/>
    <cellStyle name="常规 9 2 5 3 7 4" xfId="26888"/>
    <cellStyle name="常规 9 2 5 3 8" xfId="7152"/>
    <cellStyle name="常规 9 2 5 3 8 2" xfId="17916"/>
    <cellStyle name="常规 9 2 5 3 8 2 2" xfId="39450"/>
    <cellStyle name="常规 9 2 5 3 8 3" xfId="28686"/>
    <cellStyle name="常规 9 2 5 3 9" xfId="12534"/>
    <cellStyle name="常规 9 2 5 3 9 2" xfId="34068"/>
    <cellStyle name="常规 9 2 5 4" xfId="1825"/>
    <cellStyle name="常规 9 2 5 4 2" xfId="2049"/>
    <cellStyle name="常规 9 2 5 4 2 2" xfId="2498"/>
    <cellStyle name="常规 9 2 5 4 2 2 2" xfId="3394"/>
    <cellStyle name="常规 9 2 5 4 2 2 2 2" xfId="5186"/>
    <cellStyle name="常规 9 2 5 4 2 2 2 2 2" xfId="10568"/>
    <cellStyle name="常规 9 2 5 4 2 2 2 2 2 2" xfId="21332"/>
    <cellStyle name="常规 9 2 5 4 2 2 2 2 2 2 2" xfId="42866"/>
    <cellStyle name="常规 9 2 5 4 2 2 2 2 2 3" xfId="32102"/>
    <cellStyle name="常规 9 2 5 4 2 2 2 2 3" xfId="15950"/>
    <cellStyle name="常规 9 2 5 4 2 2 2 2 3 2" xfId="37484"/>
    <cellStyle name="常规 9 2 5 4 2 2 2 2 4" xfId="26720"/>
    <cellStyle name="常规 9 2 5 4 2 2 2 3" xfId="6978"/>
    <cellStyle name="常规 9 2 5 4 2 2 2 3 2" xfId="12360"/>
    <cellStyle name="常规 9 2 5 4 2 2 2 3 2 2" xfId="23124"/>
    <cellStyle name="常规 9 2 5 4 2 2 2 3 2 2 2" xfId="44658"/>
    <cellStyle name="常规 9 2 5 4 2 2 2 3 2 3" xfId="33894"/>
    <cellStyle name="常规 9 2 5 4 2 2 2 3 3" xfId="17742"/>
    <cellStyle name="常规 9 2 5 4 2 2 2 3 3 2" xfId="39276"/>
    <cellStyle name="常规 9 2 5 4 2 2 2 3 4" xfId="28512"/>
    <cellStyle name="常规 9 2 5 4 2 2 2 4" xfId="8776"/>
    <cellStyle name="常规 9 2 5 4 2 2 2 4 2" xfId="19540"/>
    <cellStyle name="常规 9 2 5 4 2 2 2 4 2 2" xfId="41074"/>
    <cellStyle name="常规 9 2 5 4 2 2 2 4 3" xfId="30310"/>
    <cellStyle name="常规 9 2 5 4 2 2 2 5" xfId="14158"/>
    <cellStyle name="常规 9 2 5 4 2 2 2 5 2" xfId="35692"/>
    <cellStyle name="常规 9 2 5 4 2 2 2 6" xfId="24928"/>
    <cellStyle name="常规 9 2 5 4 2 2 3" xfId="4290"/>
    <cellStyle name="常规 9 2 5 4 2 2 3 2" xfId="9672"/>
    <cellStyle name="常规 9 2 5 4 2 2 3 2 2" xfId="20436"/>
    <cellStyle name="常规 9 2 5 4 2 2 3 2 2 2" xfId="41970"/>
    <cellStyle name="常规 9 2 5 4 2 2 3 2 3" xfId="31206"/>
    <cellStyle name="常规 9 2 5 4 2 2 3 3" xfId="15054"/>
    <cellStyle name="常规 9 2 5 4 2 2 3 3 2" xfId="36588"/>
    <cellStyle name="常规 9 2 5 4 2 2 3 4" xfId="25824"/>
    <cellStyle name="常规 9 2 5 4 2 2 4" xfId="6082"/>
    <cellStyle name="常规 9 2 5 4 2 2 4 2" xfId="11464"/>
    <cellStyle name="常规 9 2 5 4 2 2 4 2 2" xfId="22228"/>
    <cellStyle name="常规 9 2 5 4 2 2 4 2 2 2" xfId="43762"/>
    <cellStyle name="常规 9 2 5 4 2 2 4 2 3" xfId="32998"/>
    <cellStyle name="常规 9 2 5 4 2 2 4 3" xfId="16846"/>
    <cellStyle name="常规 9 2 5 4 2 2 4 3 2" xfId="38380"/>
    <cellStyle name="常规 9 2 5 4 2 2 4 4" xfId="27616"/>
    <cellStyle name="常规 9 2 5 4 2 2 5" xfId="7880"/>
    <cellStyle name="常规 9 2 5 4 2 2 5 2" xfId="18644"/>
    <cellStyle name="常规 9 2 5 4 2 2 5 2 2" xfId="40178"/>
    <cellStyle name="常规 9 2 5 4 2 2 5 3" xfId="29414"/>
    <cellStyle name="常规 9 2 5 4 2 2 6" xfId="13262"/>
    <cellStyle name="常规 9 2 5 4 2 2 6 2" xfId="34796"/>
    <cellStyle name="常规 9 2 5 4 2 2 7" xfId="24032"/>
    <cellStyle name="常规 9 2 5 4 2 3" xfId="2946"/>
    <cellStyle name="常规 9 2 5 4 2 3 2" xfId="4738"/>
    <cellStyle name="常规 9 2 5 4 2 3 2 2" xfId="10120"/>
    <cellStyle name="常规 9 2 5 4 2 3 2 2 2" xfId="20884"/>
    <cellStyle name="常规 9 2 5 4 2 3 2 2 2 2" xfId="42418"/>
    <cellStyle name="常规 9 2 5 4 2 3 2 2 3" xfId="31654"/>
    <cellStyle name="常规 9 2 5 4 2 3 2 3" xfId="15502"/>
    <cellStyle name="常规 9 2 5 4 2 3 2 3 2" xfId="37036"/>
    <cellStyle name="常规 9 2 5 4 2 3 2 4" xfId="26272"/>
    <cellStyle name="常规 9 2 5 4 2 3 3" xfId="6530"/>
    <cellStyle name="常规 9 2 5 4 2 3 3 2" xfId="11912"/>
    <cellStyle name="常规 9 2 5 4 2 3 3 2 2" xfId="22676"/>
    <cellStyle name="常规 9 2 5 4 2 3 3 2 2 2" xfId="44210"/>
    <cellStyle name="常规 9 2 5 4 2 3 3 2 3" xfId="33446"/>
    <cellStyle name="常规 9 2 5 4 2 3 3 3" xfId="17294"/>
    <cellStyle name="常规 9 2 5 4 2 3 3 3 2" xfId="38828"/>
    <cellStyle name="常规 9 2 5 4 2 3 3 4" xfId="28064"/>
    <cellStyle name="常规 9 2 5 4 2 3 4" xfId="8328"/>
    <cellStyle name="常规 9 2 5 4 2 3 4 2" xfId="19092"/>
    <cellStyle name="常规 9 2 5 4 2 3 4 2 2" xfId="40626"/>
    <cellStyle name="常规 9 2 5 4 2 3 4 3" xfId="29862"/>
    <cellStyle name="常规 9 2 5 4 2 3 5" xfId="13710"/>
    <cellStyle name="常规 9 2 5 4 2 3 5 2" xfId="35244"/>
    <cellStyle name="常规 9 2 5 4 2 3 6" xfId="24480"/>
    <cellStyle name="常规 9 2 5 4 2 4" xfId="3842"/>
    <cellStyle name="常规 9 2 5 4 2 4 2" xfId="9224"/>
    <cellStyle name="常规 9 2 5 4 2 4 2 2" xfId="19988"/>
    <cellStyle name="常规 9 2 5 4 2 4 2 2 2" xfId="41522"/>
    <cellStyle name="常规 9 2 5 4 2 4 2 3" xfId="30758"/>
    <cellStyle name="常规 9 2 5 4 2 4 3" xfId="14606"/>
    <cellStyle name="常规 9 2 5 4 2 4 3 2" xfId="36140"/>
    <cellStyle name="常规 9 2 5 4 2 4 4" xfId="25376"/>
    <cellStyle name="常规 9 2 5 4 2 5" xfId="5634"/>
    <cellStyle name="常规 9 2 5 4 2 5 2" xfId="11016"/>
    <cellStyle name="常规 9 2 5 4 2 5 2 2" xfId="21780"/>
    <cellStyle name="常规 9 2 5 4 2 5 2 2 2" xfId="43314"/>
    <cellStyle name="常规 9 2 5 4 2 5 2 3" xfId="32550"/>
    <cellStyle name="常规 9 2 5 4 2 5 3" xfId="16398"/>
    <cellStyle name="常规 9 2 5 4 2 5 3 2" xfId="37932"/>
    <cellStyle name="常规 9 2 5 4 2 5 4" xfId="27168"/>
    <cellStyle name="常规 9 2 5 4 2 6" xfId="7432"/>
    <cellStyle name="常规 9 2 5 4 2 6 2" xfId="18196"/>
    <cellStyle name="常规 9 2 5 4 2 6 2 2" xfId="39730"/>
    <cellStyle name="常规 9 2 5 4 2 6 3" xfId="28966"/>
    <cellStyle name="常规 9 2 5 4 2 7" xfId="12814"/>
    <cellStyle name="常规 9 2 5 4 2 7 2" xfId="34348"/>
    <cellStyle name="常规 9 2 5 4 2 8" xfId="23584"/>
    <cellStyle name="常规 9 2 5 4 3" xfId="2274"/>
    <cellStyle name="常规 9 2 5 4 3 2" xfId="3170"/>
    <cellStyle name="常规 9 2 5 4 3 2 2" xfId="4962"/>
    <cellStyle name="常规 9 2 5 4 3 2 2 2" xfId="10344"/>
    <cellStyle name="常规 9 2 5 4 3 2 2 2 2" xfId="21108"/>
    <cellStyle name="常规 9 2 5 4 3 2 2 2 2 2" xfId="42642"/>
    <cellStyle name="常规 9 2 5 4 3 2 2 2 3" xfId="31878"/>
    <cellStyle name="常规 9 2 5 4 3 2 2 3" xfId="15726"/>
    <cellStyle name="常规 9 2 5 4 3 2 2 3 2" xfId="37260"/>
    <cellStyle name="常规 9 2 5 4 3 2 2 4" xfId="26496"/>
    <cellStyle name="常规 9 2 5 4 3 2 3" xfId="6754"/>
    <cellStyle name="常规 9 2 5 4 3 2 3 2" xfId="12136"/>
    <cellStyle name="常规 9 2 5 4 3 2 3 2 2" xfId="22900"/>
    <cellStyle name="常规 9 2 5 4 3 2 3 2 2 2" xfId="44434"/>
    <cellStyle name="常规 9 2 5 4 3 2 3 2 3" xfId="33670"/>
    <cellStyle name="常规 9 2 5 4 3 2 3 3" xfId="17518"/>
    <cellStyle name="常规 9 2 5 4 3 2 3 3 2" xfId="39052"/>
    <cellStyle name="常规 9 2 5 4 3 2 3 4" xfId="28288"/>
    <cellStyle name="常规 9 2 5 4 3 2 4" xfId="8552"/>
    <cellStyle name="常规 9 2 5 4 3 2 4 2" xfId="19316"/>
    <cellStyle name="常规 9 2 5 4 3 2 4 2 2" xfId="40850"/>
    <cellStyle name="常规 9 2 5 4 3 2 4 3" xfId="30086"/>
    <cellStyle name="常规 9 2 5 4 3 2 5" xfId="13934"/>
    <cellStyle name="常规 9 2 5 4 3 2 5 2" xfId="35468"/>
    <cellStyle name="常规 9 2 5 4 3 2 6" xfId="24704"/>
    <cellStyle name="常规 9 2 5 4 3 3" xfId="4066"/>
    <cellStyle name="常规 9 2 5 4 3 3 2" xfId="9448"/>
    <cellStyle name="常规 9 2 5 4 3 3 2 2" xfId="20212"/>
    <cellStyle name="常规 9 2 5 4 3 3 2 2 2" xfId="41746"/>
    <cellStyle name="常规 9 2 5 4 3 3 2 3" xfId="30982"/>
    <cellStyle name="常规 9 2 5 4 3 3 3" xfId="14830"/>
    <cellStyle name="常规 9 2 5 4 3 3 3 2" xfId="36364"/>
    <cellStyle name="常规 9 2 5 4 3 3 4" xfId="25600"/>
    <cellStyle name="常规 9 2 5 4 3 4" xfId="5858"/>
    <cellStyle name="常规 9 2 5 4 3 4 2" xfId="11240"/>
    <cellStyle name="常规 9 2 5 4 3 4 2 2" xfId="22004"/>
    <cellStyle name="常规 9 2 5 4 3 4 2 2 2" xfId="43538"/>
    <cellStyle name="常规 9 2 5 4 3 4 2 3" xfId="32774"/>
    <cellStyle name="常规 9 2 5 4 3 4 3" xfId="16622"/>
    <cellStyle name="常规 9 2 5 4 3 4 3 2" xfId="38156"/>
    <cellStyle name="常规 9 2 5 4 3 4 4" xfId="27392"/>
    <cellStyle name="常规 9 2 5 4 3 5" xfId="7656"/>
    <cellStyle name="常规 9 2 5 4 3 5 2" xfId="18420"/>
    <cellStyle name="常规 9 2 5 4 3 5 2 2" xfId="39954"/>
    <cellStyle name="常规 9 2 5 4 3 5 3" xfId="29190"/>
    <cellStyle name="常规 9 2 5 4 3 6" xfId="13038"/>
    <cellStyle name="常规 9 2 5 4 3 6 2" xfId="34572"/>
    <cellStyle name="常规 9 2 5 4 3 7" xfId="23808"/>
    <cellStyle name="常规 9 2 5 4 4" xfId="2722"/>
    <cellStyle name="常规 9 2 5 4 4 2" xfId="4514"/>
    <cellStyle name="常规 9 2 5 4 4 2 2" xfId="9896"/>
    <cellStyle name="常规 9 2 5 4 4 2 2 2" xfId="20660"/>
    <cellStyle name="常规 9 2 5 4 4 2 2 2 2" xfId="42194"/>
    <cellStyle name="常规 9 2 5 4 4 2 2 3" xfId="31430"/>
    <cellStyle name="常规 9 2 5 4 4 2 3" xfId="15278"/>
    <cellStyle name="常规 9 2 5 4 4 2 3 2" xfId="36812"/>
    <cellStyle name="常规 9 2 5 4 4 2 4" xfId="26048"/>
    <cellStyle name="常规 9 2 5 4 4 3" xfId="6306"/>
    <cellStyle name="常规 9 2 5 4 4 3 2" xfId="11688"/>
    <cellStyle name="常规 9 2 5 4 4 3 2 2" xfId="22452"/>
    <cellStyle name="常规 9 2 5 4 4 3 2 2 2" xfId="43986"/>
    <cellStyle name="常规 9 2 5 4 4 3 2 3" xfId="33222"/>
    <cellStyle name="常规 9 2 5 4 4 3 3" xfId="17070"/>
    <cellStyle name="常规 9 2 5 4 4 3 3 2" xfId="38604"/>
    <cellStyle name="常规 9 2 5 4 4 3 4" xfId="27840"/>
    <cellStyle name="常规 9 2 5 4 4 4" xfId="8104"/>
    <cellStyle name="常规 9 2 5 4 4 4 2" xfId="18868"/>
    <cellStyle name="常规 9 2 5 4 4 4 2 2" xfId="40402"/>
    <cellStyle name="常规 9 2 5 4 4 4 3" xfId="29638"/>
    <cellStyle name="常规 9 2 5 4 4 5" xfId="13486"/>
    <cellStyle name="常规 9 2 5 4 4 5 2" xfId="35020"/>
    <cellStyle name="常规 9 2 5 4 4 6" xfId="24256"/>
    <cellStyle name="常规 9 2 5 4 5" xfId="3618"/>
    <cellStyle name="常规 9 2 5 4 5 2" xfId="9000"/>
    <cellStyle name="常规 9 2 5 4 5 2 2" xfId="19764"/>
    <cellStyle name="常规 9 2 5 4 5 2 2 2" xfId="41298"/>
    <cellStyle name="常规 9 2 5 4 5 2 3" xfId="30534"/>
    <cellStyle name="常规 9 2 5 4 5 3" xfId="14382"/>
    <cellStyle name="常规 9 2 5 4 5 3 2" xfId="35916"/>
    <cellStyle name="常规 9 2 5 4 5 4" xfId="25152"/>
    <cellStyle name="常规 9 2 5 4 6" xfId="5410"/>
    <cellStyle name="常规 9 2 5 4 6 2" xfId="10792"/>
    <cellStyle name="常规 9 2 5 4 6 2 2" xfId="21556"/>
    <cellStyle name="常规 9 2 5 4 6 2 2 2" xfId="43090"/>
    <cellStyle name="常规 9 2 5 4 6 2 3" xfId="32326"/>
    <cellStyle name="常规 9 2 5 4 6 3" xfId="16174"/>
    <cellStyle name="常规 9 2 5 4 6 3 2" xfId="37708"/>
    <cellStyle name="常规 9 2 5 4 6 4" xfId="26944"/>
    <cellStyle name="常规 9 2 5 4 7" xfId="7208"/>
    <cellStyle name="常规 9 2 5 4 7 2" xfId="17972"/>
    <cellStyle name="常规 9 2 5 4 7 2 2" xfId="39506"/>
    <cellStyle name="常规 9 2 5 4 7 3" xfId="28742"/>
    <cellStyle name="常规 9 2 5 4 8" xfId="12590"/>
    <cellStyle name="常规 9 2 5 4 8 2" xfId="34124"/>
    <cellStyle name="常规 9 2 5 4 9" xfId="23360"/>
    <cellStyle name="常规 9 2 5 5" xfId="1937"/>
    <cellStyle name="常规 9 2 5 5 2" xfId="2386"/>
    <cellStyle name="常规 9 2 5 5 2 2" xfId="3282"/>
    <cellStyle name="常规 9 2 5 5 2 2 2" xfId="5074"/>
    <cellStyle name="常规 9 2 5 5 2 2 2 2" xfId="10456"/>
    <cellStyle name="常规 9 2 5 5 2 2 2 2 2" xfId="21220"/>
    <cellStyle name="常规 9 2 5 5 2 2 2 2 2 2" xfId="42754"/>
    <cellStyle name="常规 9 2 5 5 2 2 2 2 3" xfId="31990"/>
    <cellStyle name="常规 9 2 5 5 2 2 2 3" xfId="15838"/>
    <cellStyle name="常规 9 2 5 5 2 2 2 3 2" xfId="37372"/>
    <cellStyle name="常规 9 2 5 5 2 2 2 4" xfId="26608"/>
    <cellStyle name="常规 9 2 5 5 2 2 3" xfId="6866"/>
    <cellStyle name="常规 9 2 5 5 2 2 3 2" xfId="12248"/>
    <cellStyle name="常规 9 2 5 5 2 2 3 2 2" xfId="23012"/>
    <cellStyle name="常规 9 2 5 5 2 2 3 2 2 2" xfId="44546"/>
    <cellStyle name="常规 9 2 5 5 2 2 3 2 3" xfId="33782"/>
    <cellStyle name="常规 9 2 5 5 2 2 3 3" xfId="17630"/>
    <cellStyle name="常规 9 2 5 5 2 2 3 3 2" xfId="39164"/>
    <cellStyle name="常规 9 2 5 5 2 2 3 4" xfId="28400"/>
    <cellStyle name="常规 9 2 5 5 2 2 4" xfId="8664"/>
    <cellStyle name="常规 9 2 5 5 2 2 4 2" xfId="19428"/>
    <cellStyle name="常规 9 2 5 5 2 2 4 2 2" xfId="40962"/>
    <cellStyle name="常规 9 2 5 5 2 2 4 3" xfId="30198"/>
    <cellStyle name="常规 9 2 5 5 2 2 5" xfId="14046"/>
    <cellStyle name="常规 9 2 5 5 2 2 5 2" xfId="35580"/>
    <cellStyle name="常规 9 2 5 5 2 2 6" xfId="24816"/>
    <cellStyle name="常规 9 2 5 5 2 3" xfId="4178"/>
    <cellStyle name="常规 9 2 5 5 2 3 2" xfId="9560"/>
    <cellStyle name="常规 9 2 5 5 2 3 2 2" xfId="20324"/>
    <cellStyle name="常规 9 2 5 5 2 3 2 2 2" xfId="41858"/>
    <cellStyle name="常规 9 2 5 5 2 3 2 3" xfId="31094"/>
    <cellStyle name="常规 9 2 5 5 2 3 3" xfId="14942"/>
    <cellStyle name="常规 9 2 5 5 2 3 3 2" xfId="36476"/>
    <cellStyle name="常规 9 2 5 5 2 3 4" xfId="25712"/>
    <cellStyle name="常规 9 2 5 5 2 4" xfId="5970"/>
    <cellStyle name="常规 9 2 5 5 2 4 2" xfId="11352"/>
    <cellStyle name="常规 9 2 5 5 2 4 2 2" xfId="22116"/>
    <cellStyle name="常规 9 2 5 5 2 4 2 2 2" xfId="43650"/>
    <cellStyle name="常规 9 2 5 5 2 4 2 3" xfId="32886"/>
    <cellStyle name="常规 9 2 5 5 2 4 3" xfId="16734"/>
    <cellStyle name="常规 9 2 5 5 2 4 3 2" xfId="38268"/>
    <cellStyle name="常规 9 2 5 5 2 4 4" xfId="27504"/>
    <cellStyle name="常规 9 2 5 5 2 5" xfId="7768"/>
    <cellStyle name="常规 9 2 5 5 2 5 2" xfId="18532"/>
    <cellStyle name="常规 9 2 5 5 2 5 2 2" xfId="40066"/>
    <cellStyle name="常规 9 2 5 5 2 5 3" xfId="29302"/>
    <cellStyle name="常规 9 2 5 5 2 6" xfId="13150"/>
    <cellStyle name="常规 9 2 5 5 2 6 2" xfId="34684"/>
    <cellStyle name="常规 9 2 5 5 2 7" xfId="23920"/>
    <cellStyle name="常规 9 2 5 5 3" xfId="2834"/>
    <cellStyle name="常规 9 2 5 5 3 2" xfId="4626"/>
    <cellStyle name="常规 9 2 5 5 3 2 2" xfId="10008"/>
    <cellStyle name="常规 9 2 5 5 3 2 2 2" xfId="20772"/>
    <cellStyle name="常规 9 2 5 5 3 2 2 2 2" xfId="42306"/>
    <cellStyle name="常规 9 2 5 5 3 2 2 3" xfId="31542"/>
    <cellStyle name="常规 9 2 5 5 3 2 3" xfId="15390"/>
    <cellStyle name="常规 9 2 5 5 3 2 3 2" xfId="36924"/>
    <cellStyle name="常规 9 2 5 5 3 2 4" xfId="26160"/>
    <cellStyle name="常规 9 2 5 5 3 3" xfId="6418"/>
    <cellStyle name="常规 9 2 5 5 3 3 2" xfId="11800"/>
    <cellStyle name="常规 9 2 5 5 3 3 2 2" xfId="22564"/>
    <cellStyle name="常规 9 2 5 5 3 3 2 2 2" xfId="44098"/>
    <cellStyle name="常规 9 2 5 5 3 3 2 3" xfId="33334"/>
    <cellStyle name="常规 9 2 5 5 3 3 3" xfId="17182"/>
    <cellStyle name="常规 9 2 5 5 3 3 3 2" xfId="38716"/>
    <cellStyle name="常规 9 2 5 5 3 3 4" xfId="27952"/>
    <cellStyle name="常规 9 2 5 5 3 4" xfId="8216"/>
    <cellStyle name="常规 9 2 5 5 3 4 2" xfId="18980"/>
    <cellStyle name="常规 9 2 5 5 3 4 2 2" xfId="40514"/>
    <cellStyle name="常规 9 2 5 5 3 4 3" xfId="29750"/>
    <cellStyle name="常规 9 2 5 5 3 5" xfId="13598"/>
    <cellStyle name="常规 9 2 5 5 3 5 2" xfId="35132"/>
    <cellStyle name="常规 9 2 5 5 3 6" xfId="24368"/>
    <cellStyle name="常规 9 2 5 5 4" xfId="3730"/>
    <cellStyle name="常规 9 2 5 5 4 2" xfId="9112"/>
    <cellStyle name="常规 9 2 5 5 4 2 2" xfId="19876"/>
    <cellStyle name="常规 9 2 5 5 4 2 2 2" xfId="41410"/>
    <cellStyle name="常规 9 2 5 5 4 2 3" xfId="30646"/>
    <cellStyle name="常规 9 2 5 5 4 3" xfId="14494"/>
    <cellStyle name="常规 9 2 5 5 4 3 2" xfId="36028"/>
    <cellStyle name="常规 9 2 5 5 4 4" xfId="25264"/>
    <cellStyle name="常规 9 2 5 5 5" xfId="5522"/>
    <cellStyle name="常规 9 2 5 5 5 2" xfId="10904"/>
    <cellStyle name="常规 9 2 5 5 5 2 2" xfId="21668"/>
    <cellStyle name="常规 9 2 5 5 5 2 2 2" xfId="43202"/>
    <cellStyle name="常规 9 2 5 5 5 2 3" xfId="32438"/>
    <cellStyle name="常规 9 2 5 5 5 3" xfId="16286"/>
    <cellStyle name="常规 9 2 5 5 5 3 2" xfId="37820"/>
    <cellStyle name="常规 9 2 5 5 5 4" xfId="27056"/>
    <cellStyle name="常规 9 2 5 5 6" xfId="7320"/>
    <cellStyle name="常规 9 2 5 5 6 2" xfId="18084"/>
    <cellStyle name="常规 9 2 5 5 6 2 2" xfId="39618"/>
    <cellStyle name="常规 9 2 5 5 6 3" xfId="28854"/>
    <cellStyle name="常规 9 2 5 5 7" xfId="12702"/>
    <cellStyle name="常规 9 2 5 5 7 2" xfId="34236"/>
    <cellStyle name="常规 9 2 5 5 8" xfId="23472"/>
    <cellStyle name="常规 9 2 5 6" xfId="2162"/>
    <cellStyle name="常规 9 2 5 6 2" xfId="3058"/>
    <cellStyle name="常规 9 2 5 6 2 2" xfId="4850"/>
    <cellStyle name="常规 9 2 5 6 2 2 2" xfId="10232"/>
    <cellStyle name="常规 9 2 5 6 2 2 2 2" xfId="20996"/>
    <cellStyle name="常规 9 2 5 6 2 2 2 2 2" xfId="42530"/>
    <cellStyle name="常规 9 2 5 6 2 2 2 3" xfId="31766"/>
    <cellStyle name="常规 9 2 5 6 2 2 3" xfId="15614"/>
    <cellStyle name="常规 9 2 5 6 2 2 3 2" xfId="37148"/>
    <cellStyle name="常规 9 2 5 6 2 2 4" xfId="26384"/>
    <cellStyle name="常规 9 2 5 6 2 3" xfId="6642"/>
    <cellStyle name="常规 9 2 5 6 2 3 2" xfId="12024"/>
    <cellStyle name="常规 9 2 5 6 2 3 2 2" xfId="22788"/>
    <cellStyle name="常规 9 2 5 6 2 3 2 2 2" xfId="44322"/>
    <cellStyle name="常规 9 2 5 6 2 3 2 3" xfId="33558"/>
    <cellStyle name="常规 9 2 5 6 2 3 3" xfId="17406"/>
    <cellStyle name="常规 9 2 5 6 2 3 3 2" xfId="38940"/>
    <cellStyle name="常规 9 2 5 6 2 3 4" xfId="28176"/>
    <cellStyle name="常规 9 2 5 6 2 4" xfId="8440"/>
    <cellStyle name="常规 9 2 5 6 2 4 2" xfId="19204"/>
    <cellStyle name="常规 9 2 5 6 2 4 2 2" xfId="40738"/>
    <cellStyle name="常规 9 2 5 6 2 4 3" xfId="29974"/>
    <cellStyle name="常规 9 2 5 6 2 5" xfId="13822"/>
    <cellStyle name="常规 9 2 5 6 2 5 2" xfId="35356"/>
    <cellStyle name="常规 9 2 5 6 2 6" xfId="24592"/>
    <cellStyle name="常规 9 2 5 6 3" xfId="3954"/>
    <cellStyle name="常规 9 2 5 6 3 2" xfId="9336"/>
    <cellStyle name="常规 9 2 5 6 3 2 2" xfId="20100"/>
    <cellStyle name="常规 9 2 5 6 3 2 2 2" xfId="41634"/>
    <cellStyle name="常规 9 2 5 6 3 2 3" xfId="30870"/>
    <cellStyle name="常规 9 2 5 6 3 3" xfId="14718"/>
    <cellStyle name="常规 9 2 5 6 3 3 2" xfId="36252"/>
    <cellStyle name="常规 9 2 5 6 3 4" xfId="25488"/>
    <cellStyle name="常规 9 2 5 6 4" xfId="5746"/>
    <cellStyle name="常规 9 2 5 6 4 2" xfId="11128"/>
    <cellStyle name="常规 9 2 5 6 4 2 2" xfId="21892"/>
    <cellStyle name="常规 9 2 5 6 4 2 2 2" xfId="43426"/>
    <cellStyle name="常规 9 2 5 6 4 2 3" xfId="32662"/>
    <cellStyle name="常规 9 2 5 6 4 3" xfId="16510"/>
    <cellStyle name="常规 9 2 5 6 4 3 2" xfId="38044"/>
    <cellStyle name="常规 9 2 5 6 4 4" xfId="27280"/>
    <cellStyle name="常规 9 2 5 6 5" xfId="7544"/>
    <cellStyle name="常规 9 2 5 6 5 2" xfId="18308"/>
    <cellStyle name="常规 9 2 5 6 5 2 2" xfId="39842"/>
    <cellStyle name="常规 9 2 5 6 5 3" xfId="29078"/>
    <cellStyle name="常规 9 2 5 6 6" xfId="12926"/>
    <cellStyle name="常规 9 2 5 6 6 2" xfId="34460"/>
    <cellStyle name="常规 9 2 5 6 7" xfId="23696"/>
    <cellStyle name="常规 9 2 5 7" xfId="2610"/>
    <cellStyle name="常规 9 2 5 7 2" xfId="4402"/>
    <cellStyle name="常规 9 2 5 7 2 2" xfId="9784"/>
    <cellStyle name="常规 9 2 5 7 2 2 2" xfId="20548"/>
    <cellStyle name="常规 9 2 5 7 2 2 2 2" xfId="42082"/>
    <cellStyle name="常规 9 2 5 7 2 2 3" xfId="31318"/>
    <cellStyle name="常规 9 2 5 7 2 3" xfId="15166"/>
    <cellStyle name="常规 9 2 5 7 2 3 2" xfId="36700"/>
    <cellStyle name="常规 9 2 5 7 2 4" xfId="25936"/>
    <cellStyle name="常规 9 2 5 7 3" xfId="6194"/>
    <cellStyle name="常规 9 2 5 7 3 2" xfId="11576"/>
    <cellStyle name="常规 9 2 5 7 3 2 2" xfId="22340"/>
    <cellStyle name="常规 9 2 5 7 3 2 2 2" xfId="43874"/>
    <cellStyle name="常规 9 2 5 7 3 2 3" xfId="33110"/>
    <cellStyle name="常规 9 2 5 7 3 3" xfId="16958"/>
    <cellStyle name="常规 9 2 5 7 3 3 2" xfId="38492"/>
    <cellStyle name="常规 9 2 5 7 3 4" xfId="27728"/>
    <cellStyle name="常规 9 2 5 7 4" xfId="7992"/>
    <cellStyle name="常规 9 2 5 7 4 2" xfId="18756"/>
    <cellStyle name="常规 9 2 5 7 4 2 2" xfId="40290"/>
    <cellStyle name="常规 9 2 5 7 4 3" xfId="29526"/>
    <cellStyle name="常规 9 2 5 7 5" xfId="13374"/>
    <cellStyle name="常规 9 2 5 7 5 2" xfId="34908"/>
    <cellStyle name="常规 9 2 5 7 6" xfId="24144"/>
    <cellStyle name="常规 9 2 5 8" xfId="3506"/>
    <cellStyle name="常规 9 2 5 8 2" xfId="8888"/>
    <cellStyle name="常规 9 2 5 8 2 2" xfId="19652"/>
    <cellStyle name="常规 9 2 5 8 2 2 2" xfId="41186"/>
    <cellStyle name="常规 9 2 5 8 2 3" xfId="30422"/>
    <cellStyle name="常规 9 2 5 8 3" xfId="14270"/>
    <cellStyle name="常规 9 2 5 8 3 2" xfId="35804"/>
    <cellStyle name="常规 9 2 5 8 4" xfId="25040"/>
    <cellStyle name="常规 9 2 5 9" xfId="5298"/>
    <cellStyle name="常规 9 2 5 9 2" xfId="10680"/>
    <cellStyle name="常规 9 2 5 9 2 2" xfId="21444"/>
    <cellStyle name="常规 9 2 5 9 2 2 2" xfId="42978"/>
    <cellStyle name="常规 9 2 5 9 2 3" xfId="32214"/>
    <cellStyle name="常规 9 2 5 9 3" xfId="16062"/>
    <cellStyle name="常规 9 2 5 9 3 2" xfId="37596"/>
    <cellStyle name="常规 9 2 5 9 4" xfId="26832"/>
    <cellStyle name="常规 9 2 6" xfId="1727"/>
    <cellStyle name="常规 9 2 6 10" xfId="12492"/>
    <cellStyle name="常规 9 2 6 10 2" xfId="34026"/>
    <cellStyle name="常规 9 2 6 11" xfId="23262"/>
    <cellStyle name="常规 9 2 6 2" xfId="1783"/>
    <cellStyle name="常规 9 2 6 2 10" xfId="23318"/>
    <cellStyle name="常规 9 2 6 2 2" xfId="1895"/>
    <cellStyle name="常规 9 2 6 2 2 2" xfId="2119"/>
    <cellStyle name="常规 9 2 6 2 2 2 2" xfId="2568"/>
    <cellStyle name="常规 9 2 6 2 2 2 2 2" xfId="3464"/>
    <cellStyle name="常规 9 2 6 2 2 2 2 2 2" xfId="5256"/>
    <cellStyle name="常规 9 2 6 2 2 2 2 2 2 2" xfId="10638"/>
    <cellStyle name="常规 9 2 6 2 2 2 2 2 2 2 2" xfId="21402"/>
    <cellStyle name="常规 9 2 6 2 2 2 2 2 2 2 2 2" xfId="42936"/>
    <cellStyle name="常规 9 2 6 2 2 2 2 2 2 2 3" xfId="32172"/>
    <cellStyle name="常规 9 2 6 2 2 2 2 2 2 3" xfId="16020"/>
    <cellStyle name="常规 9 2 6 2 2 2 2 2 2 3 2" xfId="37554"/>
    <cellStyle name="常规 9 2 6 2 2 2 2 2 2 4" xfId="26790"/>
    <cellStyle name="常规 9 2 6 2 2 2 2 2 3" xfId="7048"/>
    <cellStyle name="常规 9 2 6 2 2 2 2 2 3 2" xfId="12430"/>
    <cellStyle name="常规 9 2 6 2 2 2 2 2 3 2 2" xfId="23194"/>
    <cellStyle name="常规 9 2 6 2 2 2 2 2 3 2 2 2" xfId="44728"/>
    <cellStyle name="常规 9 2 6 2 2 2 2 2 3 2 3" xfId="33964"/>
    <cellStyle name="常规 9 2 6 2 2 2 2 2 3 3" xfId="17812"/>
    <cellStyle name="常规 9 2 6 2 2 2 2 2 3 3 2" xfId="39346"/>
    <cellStyle name="常规 9 2 6 2 2 2 2 2 3 4" xfId="28582"/>
    <cellStyle name="常规 9 2 6 2 2 2 2 2 4" xfId="8846"/>
    <cellStyle name="常规 9 2 6 2 2 2 2 2 4 2" xfId="19610"/>
    <cellStyle name="常规 9 2 6 2 2 2 2 2 4 2 2" xfId="41144"/>
    <cellStyle name="常规 9 2 6 2 2 2 2 2 4 3" xfId="30380"/>
    <cellStyle name="常规 9 2 6 2 2 2 2 2 5" xfId="14228"/>
    <cellStyle name="常规 9 2 6 2 2 2 2 2 5 2" xfId="35762"/>
    <cellStyle name="常规 9 2 6 2 2 2 2 2 6" xfId="24998"/>
    <cellStyle name="常规 9 2 6 2 2 2 2 3" xfId="4360"/>
    <cellStyle name="常规 9 2 6 2 2 2 2 3 2" xfId="9742"/>
    <cellStyle name="常规 9 2 6 2 2 2 2 3 2 2" xfId="20506"/>
    <cellStyle name="常规 9 2 6 2 2 2 2 3 2 2 2" xfId="42040"/>
    <cellStyle name="常规 9 2 6 2 2 2 2 3 2 3" xfId="31276"/>
    <cellStyle name="常规 9 2 6 2 2 2 2 3 3" xfId="15124"/>
    <cellStyle name="常规 9 2 6 2 2 2 2 3 3 2" xfId="36658"/>
    <cellStyle name="常规 9 2 6 2 2 2 2 3 4" xfId="25894"/>
    <cellStyle name="常规 9 2 6 2 2 2 2 4" xfId="6152"/>
    <cellStyle name="常规 9 2 6 2 2 2 2 4 2" xfId="11534"/>
    <cellStyle name="常规 9 2 6 2 2 2 2 4 2 2" xfId="22298"/>
    <cellStyle name="常规 9 2 6 2 2 2 2 4 2 2 2" xfId="43832"/>
    <cellStyle name="常规 9 2 6 2 2 2 2 4 2 3" xfId="33068"/>
    <cellStyle name="常规 9 2 6 2 2 2 2 4 3" xfId="16916"/>
    <cellStyle name="常规 9 2 6 2 2 2 2 4 3 2" xfId="38450"/>
    <cellStyle name="常规 9 2 6 2 2 2 2 4 4" xfId="27686"/>
    <cellStyle name="常规 9 2 6 2 2 2 2 5" xfId="7950"/>
    <cellStyle name="常规 9 2 6 2 2 2 2 5 2" xfId="18714"/>
    <cellStyle name="常规 9 2 6 2 2 2 2 5 2 2" xfId="40248"/>
    <cellStyle name="常规 9 2 6 2 2 2 2 5 3" xfId="29484"/>
    <cellStyle name="常规 9 2 6 2 2 2 2 6" xfId="13332"/>
    <cellStyle name="常规 9 2 6 2 2 2 2 6 2" xfId="34866"/>
    <cellStyle name="常规 9 2 6 2 2 2 2 7" xfId="24102"/>
    <cellStyle name="常规 9 2 6 2 2 2 3" xfId="3016"/>
    <cellStyle name="常规 9 2 6 2 2 2 3 2" xfId="4808"/>
    <cellStyle name="常规 9 2 6 2 2 2 3 2 2" xfId="10190"/>
    <cellStyle name="常规 9 2 6 2 2 2 3 2 2 2" xfId="20954"/>
    <cellStyle name="常规 9 2 6 2 2 2 3 2 2 2 2" xfId="42488"/>
    <cellStyle name="常规 9 2 6 2 2 2 3 2 2 3" xfId="31724"/>
    <cellStyle name="常规 9 2 6 2 2 2 3 2 3" xfId="15572"/>
    <cellStyle name="常规 9 2 6 2 2 2 3 2 3 2" xfId="37106"/>
    <cellStyle name="常规 9 2 6 2 2 2 3 2 4" xfId="26342"/>
    <cellStyle name="常规 9 2 6 2 2 2 3 3" xfId="6600"/>
    <cellStyle name="常规 9 2 6 2 2 2 3 3 2" xfId="11982"/>
    <cellStyle name="常规 9 2 6 2 2 2 3 3 2 2" xfId="22746"/>
    <cellStyle name="常规 9 2 6 2 2 2 3 3 2 2 2" xfId="44280"/>
    <cellStyle name="常规 9 2 6 2 2 2 3 3 2 3" xfId="33516"/>
    <cellStyle name="常规 9 2 6 2 2 2 3 3 3" xfId="17364"/>
    <cellStyle name="常规 9 2 6 2 2 2 3 3 3 2" xfId="38898"/>
    <cellStyle name="常规 9 2 6 2 2 2 3 3 4" xfId="28134"/>
    <cellStyle name="常规 9 2 6 2 2 2 3 4" xfId="8398"/>
    <cellStyle name="常规 9 2 6 2 2 2 3 4 2" xfId="19162"/>
    <cellStyle name="常规 9 2 6 2 2 2 3 4 2 2" xfId="40696"/>
    <cellStyle name="常规 9 2 6 2 2 2 3 4 3" xfId="29932"/>
    <cellStyle name="常规 9 2 6 2 2 2 3 5" xfId="13780"/>
    <cellStyle name="常规 9 2 6 2 2 2 3 5 2" xfId="35314"/>
    <cellStyle name="常规 9 2 6 2 2 2 3 6" xfId="24550"/>
    <cellStyle name="常规 9 2 6 2 2 2 4" xfId="3912"/>
    <cellStyle name="常规 9 2 6 2 2 2 4 2" xfId="9294"/>
    <cellStyle name="常规 9 2 6 2 2 2 4 2 2" xfId="20058"/>
    <cellStyle name="常规 9 2 6 2 2 2 4 2 2 2" xfId="41592"/>
    <cellStyle name="常规 9 2 6 2 2 2 4 2 3" xfId="30828"/>
    <cellStyle name="常规 9 2 6 2 2 2 4 3" xfId="14676"/>
    <cellStyle name="常规 9 2 6 2 2 2 4 3 2" xfId="36210"/>
    <cellStyle name="常规 9 2 6 2 2 2 4 4" xfId="25446"/>
    <cellStyle name="常规 9 2 6 2 2 2 5" xfId="5704"/>
    <cellStyle name="常规 9 2 6 2 2 2 5 2" xfId="11086"/>
    <cellStyle name="常规 9 2 6 2 2 2 5 2 2" xfId="21850"/>
    <cellStyle name="常规 9 2 6 2 2 2 5 2 2 2" xfId="43384"/>
    <cellStyle name="常规 9 2 6 2 2 2 5 2 3" xfId="32620"/>
    <cellStyle name="常规 9 2 6 2 2 2 5 3" xfId="16468"/>
    <cellStyle name="常规 9 2 6 2 2 2 5 3 2" xfId="38002"/>
    <cellStyle name="常规 9 2 6 2 2 2 5 4" xfId="27238"/>
    <cellStyle name="常规 9 2 6 2 2 2 6" xfId="7502"/>
    <cellStyle name="常规 9 2 6 2 2 2 6 2" xfId="18266"/>
    <cellStyle name="常规 9 2 6 2 2 2 6 2 2" xfId="39800"/>
    <cellStyle name="常规 9 2 6 2 2 2 6 3" xfId="29036"/>
    <cellStyle name="常规 9 2 6 2 2 2 7" xfId="12884"/>
    <cellStyle name="常规 9 2 6 2 2 2 7 2" xfId="34418"/>
    <cellStyle name="常规 9 2 6 2 2 2 8" xfId="23654"/>
    <cellStyle name="常规 9 2 6 2 2 3" xfId="2344"/>
    <cellStyle name="常规 9 2 6 2 2 3 2" xfId="3240"/>
    <cellStyle name="常规 9 2 6 2 2 3 2 2" xfId="5032"/>
    <cellStyle name="常规 9 2 6 2 2 3 2 2 2" xfId="10414"/>
    <cellStyle name="常规 9 2 6 2 2 3 2 2 2 2" xfId="21178"/>
    <cellStyle name="常规 9 2 6 2 2 3 2 2 2 2 2" xfId="42712"/>
    <cellStyle name="常规 9 2 6 2 2 3 2 2 2 3" xfId="31948"/>
    <cellStyle name="常规 9 2 6 2 2 3 2 2 3" xfId="15796"/>
    <cellStyle name="常规 9 2 6 2 2 3 2 2 3 2" xfId="37330"/>
    <cellStyle name="常规 9 2 6 2 2 3 2 2 4" xfId="26566"/>
    <cellStyle name="常规 9 2 6 2 2 3 2 3" xfId="6824"/>
    <cellStyle name="常规 9 2 6 2 2 3 2 3 2" xfId="12206"/>
    <cellStyle name="常规 9 2 6 2 2 3 2 3 2 2" xfId="22970"/>
    <cellStyle name="常规 9 2 6 2 2 3 2 3 2 2 2" xfId="44504"/>
    <cellStyle name="常规 9 2 6 2 2 3 2 3 2 3" xfId="33740"/>
    <cellStyle name="常规 9 2 6 2 2 3 2 3 3" xfId="17588"/>
    <cellStyle name="常规 9 2 6 2 2 3 2 3 3 2" xfId="39122"/>
    <cellStyle name="常规 9 2 6 2 2 3 2 3 4" xfId="28358"/>
    <cellStyle name="常规 9 2 6 2 2 3 2 4" xfId="8622"/>
    <cellStyle name="常规 9 2 6 2 2 3 2 4 2" xfId="19386"/>
    <cellStyle name="常规 9 2 6 2 2 3 2 4 2 2" xfId="40920"/>
    <cellStyle name="常规 9 2 6 2 2 3 2 4 3" xfId="30156"/>
    <cellStyle name="常规 9 2 6 2 2 3 2 5" xfId="14004"/>
    <cellStyle name="常规 9 2 6 2 2 3 2 5 2" xfId="35538"/>
    <cellStyle name="常规 9 2 6 2 2 3 2 6" xfId="24774"/>
    <cellStyle name="常规 9 2 6 2 2 3 3" xfId="4136"/>
    <cellStyle name="常规 9 2 6 2 2 3 3 2" xfId="9518"/>
    <cellStyle name="常规 9 2 6 2 2 3 3 2 2" xfId="20282"/>
    <cellStyle name="常规 9 2 6 2 2 3 3 2 2 2" xfId="41816"/>
    <cellStyle name="常规 9 2 6 2 2 3 3 2 3" xfId="31052"/>
    <cellStyle name="常规 9 2 6 2 2 3 3 3" xfId="14900"/>
    <cellStyle name="常规 9 2 6 2 2 3 3 3 2" xfId="36434"/>
    <cellStyle name="常规 9 2 6 2 2 3 3 4" xfId="25670"/>
    <cellStyle name="常规 9 2 6 2 2 3 4" xfId="5928"/>
    <cellStyle name="常规 9 2 6 2 2 3 4 2" xfId="11310"/>
    <cellStyle name="常规 9 2 6 2 2 3 4 2 2" xfId="22074"/>
    <cellStyle name="常规 9 2 6 2 2 3 4 2 2 2" xfId="43608"/>
    <cellStyle name="常规 9 2 6 2 2 3 4 2 3" xfId="32844"/>
    <cellStyle name="常规 9 2 6 2 2 3 4 3" xfId="16692"/>
    <cellStyle name="常规 9 2 6 2 2 3 4 3 2" xfId="38226"/>
    <cellStyle name="常规 9 2 6 2 2 3 4 4" xfId="27462"/>
    <cellStyle name="常规 9 2 6 2 2 3 5" xfId="7726"/>
    <cellStyle name="常规 9 2 6 2 2 3 5 2" xfId="18490"/>
    <cellStyle name="常规 9 2 6 2 2 3 5 2 2" xfId="40024"/>
    <cellStyle name="常规 9 2 6 2 2 3 5 3" xfId="29260"/>
    <cellStyle name="常规 9 2 6 2 2 3 6" xfId="13108"/>
    <cellStyle name="常规 9 2 6 2 2 3 6 2" xfId="34642"/>
    <cellStyle name="常规 9 2 6 2 2 3 7" xfId="23878"/>
    <cellStyle name="常规 9 2 6 2 2 4" xfId="2792"/>
    <cellStyle name="常规 9 2 6 2 2 4 2" xfId="4584"/>
    <cellStyle name="常规 9 2 6 2 2 4 2 2" xfId="9966"/>
    <cellStyle name="常规 9 2 6 2 2 4 2 2 2" xfId="20730"/>
    <cellStyle name="常规 9 2 6 2 2 4 2 2 2 2" xfId="42264"/>
    <cellStyle name="常规 9 2 6 2 2 4 2 2 3" xfId="31500"/>
    <cellStyle name="常规 9 2 6 2 2 4 2 3" xfId="15348"/>
    <cellStyle name="常规 9 2 6 2 2 4 2 3 2" xfId="36882"/>
    <cellStyle name="常规 9 2 6 2 2 4 2 4" xfId="26118"/>
    <cellStyle name="常规 9 2 6 2 2 4 3" xfId="6376"/>
    <cellStyle name="常规 9 2 6 2 2 4 3 2" xfId="11758"/>
    <cellStyle name="常规 9 2 6 2 2 4 3 2 2" xfId="22522"/>
    <cellStyle name="常规 9 2 6 2 2 4 3 2 2 2" xfId="44056"/>
    <cellStyle name="常规 9 2 6 2 2 4 3 2 3" xfId="33292"/>
    <cellStyle name="常规 9 2 6 2 2 4 3 3" xfId="17140"/>
    <cellStyle name="常规 9 2 6 2 2 4 3 3 2" xfId="38674"/>
    <cellStyle name="常规 9 2 6 2 2 4 3 4" xfId="27910"/>
    <cellStyle name="常规 9 2 6 2 2 4 4" xfId="8174"/>
    <cellStyle name="常规 9 2 6 2 2 4 4 2" xfId="18938"/>
    <cellStyle name="常规 9 2 6 2 2 4 4 2 2" xfId="40472"/>
    <cellStyle name="常规 9 2 6 2 2 4 4 3" xfId="29708"/>
    <cellStyle name="常规 9 2 6 2 2 4 5" xfId="13556"/>
    <cellStyle name="常规 9 2 6 2 2 4 5 2" xfId="35090"/>
    <cellStyle name="常规 9 2 6 2 2 4 6" xfId="24326"/>
    <cellStyle name="常规 9 2 6 2 2 5" xfId="3688"/>
    <cellStyle name="常规 9 2 6 2 2 5 2" xfId="9070"/>
    <cellStyle name="常规 9 2 6 2 2 5 2 2" xfId="19834"/>
    <cellStyle name="常规 9 2 6 2 2 5 2 2 2" xfId="41368"/>
    <cellStyle name="常规 9 2 6 2 2 5 2 3" xfId="30604"/>
    <cellStyle name="常规 9 2 6 2 2 5 3" xfId="14452"/>
    <cellStyle name="常规 9 2 6 2 2 5 3 2" xfId="35986"/>
    <cellStyle name="常规 9 2 6 2 2 5 4" xfId="25222"/>
    <cellStyle name="常规 9 2 6 2 2 6" xfId="5480"/>
    <cellStyle name="常规 9 2 6 2 2 6 2" xfId="10862"/>
    <cellStyle name="常规 9 2 6 2 2 6 2 2" xfId="21626"/>
    <cellStyle name="常规 9 2 6 2 2 6 2 2 2" xfId="43160"/>
    <cellStyle name="常规 9 2 6 2 2 6 2 3" xfId="32396"/>
    <cellStyle name="常规 9 2 6 2 2 6 3" xfId="16244"/>
    <cellStyle name="常规 9 2 6 2 2 6 3 2" xfId="37778"/>
    <cellStyle name="常规 9 2 6 2 2 6 4" xfId="27014"/>
    <cellStyle name="常规 9 2 6 2 2 7" xfId="7278"/>
    <cellStyle name="常规 9 2 6 2 2 7 2" xfId="18042"/>
    <cellStyle name="常规 9 2 6 2 2 7 2 2" xfId="39576"/>
    <cellStyle name="常规 9 2 6 2 2 7 3" xfId="28812"/>
    <cellStyle name="常规 9 2 6 2 2 8" xfId="12660"/>
    <cellStyle name="常规 9 2 6 2 2 8 2" xfId="34194"/>
    <cellStyle name="常规 9 2 6 2 2 9" xfId="23430"/>
    <cellStyle name="常规 9 2 6 2 3" xfId="2007"/>
    <cellStyle name="常规 9 2 6 2 3 2" xfId="2456"/>
    <cellStyle name="常规 9 2 6 2 3 2 2" xfId="3352"/>
    <cellStyle name="常规 9 2 6 2 3 2 2 2" xfId="5144"/>
    <cellStyle name="常规 9 2 6 2 3 2 2 2 2" xfId="10526"/>
    <cellStyle name="常规 9 2 6 2 3 2 2 2 2 2" xfId="21290"/>
    <cellStyle name="常规 9 2 6 2 3 2 2 2 2 2 2" xfId="42824"/>
    <cellStyle name="常规 9 2 6 2 3 2 2 2 2 3" xfId="32060"/>
    <cellStyle name="常规 9 2 6 2 3 2 2 2 3" xfId="15908"/>
    <cellStyle name="常规 9 2 6 2 3 2 2 2 3 2" xfId="37442"/>
    <cellStyle name="常规 9 2 6 2 3 2 2 2 4" xfId="26678"/>
    <cellStyle name="常规 9 2 6 2 3 2 2 3" xfId="6936"/>
    <cellStyle name="常规 9 2 6 2 3 2 2 3 2" xfId="12318"/>
    <cellStyle name="常规 9 2 6 2 3 2 2 3 2 2" xfId="23082"/>
    <cellStyle name="常规 9 2 6 2 3 2 2 3 2 2 2" xfId="44616"/>
    <cellStyle name="常规 9 2 6 2 3 2 2 3 2 3" xfId="33852"/>
    <cellStyle name="常规 9 2 6 2 3 2 2 3 3" xfId="17700"/>
    <cellStyle name="常规 9 2 6 2 3 2 2 3 3 2" xfId="39234"/>
    <cellStyle name="常规 9 2 6 2 3 2 2 3 4" xfId="28470"/>
    <cellStyle name="常规 9 2 6 2 3 2 2 4" xfId="8734"/>
    <cellStyle name="常规 9 2 6 2 3 2 2 4 2" xfId="19498"/>
    <cellStyle name="常规 9 2 6 2 3 2 2 4 2 2" xfId="41032"/>
    <cellStyle name="常规 9 2 6 2 3 2 2 4 3" xfId="30268"/>
    <cellStyle name="常规 9 2 6 2 3 2 2 5" xfId="14116"/>
    <cellStyle name="常规 9 2 6 2 3 2 2 5 2" xfId="35650"/>
    <cellStyle name="常规 9 2 6 2 3 2 2 6" xfId="24886"/>
    <cellStyle name="常规 9 2 6 2 3 2 3" xfId="4248"/>
    <cellStyle name="常规 9 2 6 2 3 2 3 2" xfId="9630"/>
    <cellStyle name="常规 9 2 6 2 3 2 3 2 2" xfId="20394"/>
    <cellStyle name="常规 9 2 6 2 3 2 3 2 2 2" xfId="41928"/>
    <cellStyle name="常规 9 2 6 2 3 2 3 2 3" xfId="31164"/>
    <cellStyle name="常规 9 2 6 2 3 2 3 3" xfId="15012"/>
    <cellStyle name="常规 9 2 6 2 3 2 3 3 2" xfId="36546"/>
    <cellStyle name="常规 9 2 6 2 3 2 3 4" xfId="25782"/>
    <cellStyle name="常规 9 2 6 2 3 2 4" xfId="6040"/>
    <cellStyle name="常规 9 2 6 2 3 2 4 2" xfId="11422"/>
    <cellStyle name="常规 9 2 6 2 3 2 4 2 2" xfId="22186"/>
    <cellStyle name="常规 9 2 6 2 3 2 4 2 2 2" xfId="43720"/>
    <cellStyle name="常规 9 2 6 2 3 2 4 2 3" xfId="32956"/>
    <cellStyle name="常规 9 2 6 2 3 2 4 3" xfId="16804"/>
    <cellStyle name="常规 9 2 6 2 3 2 4 3 2" xfId="38338"/>
    <cellStyle name="常规 9 2 6 2 3 2 4 4" xfId="27574"/>
    <cellStyle name="常规 9 2 6 2 3 2 5" xfId="7838"/>
    <cellStyle name="常规 9 2 6 2 3 2 5 2" xfId="18602"/>
    <cellStyle name="常规 9 2 6 2 3 2 5 2 2" xfId="40136"/>
    <cellStyle name="常规 9 2 6 2 3 2 5 3" xfId="29372"/>
    <cellStyle name="常规 9 2 6 2 3 2 6" xfId="13220"/>
    <cellStyle name="常规 9 2 6 2 3 2 6 2" xfId="34754"/>
    <cellStyle name="常规 9 2 6 2 3 2 7" xfId="23990"/>
    <cellStyle name="常规 9 2 6 2 3 3" xfId="2904"/>
    <cellStyle name="常规 9 2 6 2 3 3 2" xfId="4696"/>
    <cellStyle name="常规 9 2 6 2 3 3 2 2" xfId="10078"/>
    <cellStyle name="常规 9 2 6 2 3 3 2 2 2" xfId="20842"/>
    <cellStyle name="常规 9 2 6 2 3 3 2 2 2 2" xfId="42376"/>
    <cellStyle name="常规 9 2 6 2 3 3 2 2 3" xfId="31612"/>
    <cellStyle name="常规 9 2 6 2 3 3 2 3" xfId="15460"/>
    <cellStyle name="常规 9 2 6 2 3 3 2 3 2" xfId="36994"/>
    <cellStyle name="常规 9 2 6 2 3 3 2 4" xfId="26230"/>
    <cellStyle name="常规 9 2 6 2 3 3 3" xfId="6488"/>
    <cellStyle name="常规 9 2 6 2 3 3 3 2" xfId="11870"/>
    <cellStyle name="常规 9 2 6 2 3 3 3 2 2" xfId="22634"/>
    <cellStyle name="常规 9 2 6 2 3 3 3 2 2 2" xfId="44168"/>
    <cellStyle name="常规 9 2 6 2 3 3 3 2 3" xfId="33404"/>
    <cellStyle name="常规 9 2 6 2 3 3 3 3" xfId="17252"/>
    <cellStyle name="常规 9 2 6 2 3 3 3 3 2" xfId="38786"/>
    <cellStyle name="常规 9 2 6 2 3 3 3 4" xfId="28022"/>
    <cellStyle name="常规 9 2 6 2 3 3 4" xfId="8286"/>
    <cellStyle name="常规 9 2 6 2 3 3 4 2" xfId="19050"/>
    <cellStyle name="常规 9 2 6 2 3 3 4 2 2" xfId="40584"/>
    <cellStyle name="常规 9 2 6 2 3 3 4 3" xfId="29820"/>
    <cellStyle name="常规 9 2 6 2 3 3 5" xfId="13668"/>
    <cellStyle name="常规 9 2 6 2 3 3 5 2" xfId="35202"/>
    <cellStyle name="常规 9 2 6 2 3 3 6" xfId="24438"/>
    <cellStyle name="常规 9 2 6 2 3 4" xfId="3800"/>
    <cellStyle name="常规 9 2 6 2 3 4 2" xfId="9182"/>
    <cellStyle name="常规 9 2 6 2 3 4 2 2" xfId="19946"/>
    <cellStyle name="常规 9 2 6 2 3 4 2 2 2" xfId="41480"/>
    <cellStyle name="常规 9 2 6 2 3 4 2 3" xfId="30716"/>
    <cellStyle name="常规 9 2 6 2 3 4 3" xfId="14564"/>
    <cellStyle name="常规 9 2 6 2 3 4 3 2" xfId="36098"/>
    <cellStyle name="常规 9 2 6 2 3 4 4" xfId="25334"/>
    <cellStyle name="常规 9 2 6 2 3 5" xfId="5592"/>
    <cellStyle name="常规 9 2 6 2 3 5 2" xfId="10974"/>
    <cellStyle name="常规 9 2 6 2 3 5 2 2" xfId="21738"/>
    <cellStyle name="常规 9 2 6 2 3 5 2 2 2" xfId="43272"/>
    <cellStyle name="常规 9 2 6 2 3 5 2 3" xfId="32508"/>
    <cellStyle name="常规 9 2 6 2 3 5 3" xfId="16356"/>
    <cellStyle name="常规 9 2 6 2 3 5 3 2" xfId="37890"/>
    <cellStyle name="常规 9 2 6 2 3 5 4" xfId="27126"/>
    <cellStyle name="常规 9 2 6 2 3 6" xfId="7390"/>
    <cellStyle name="常规 9 2 6 2 3 6 2" xfId="18154"/>
    <cellStyle name="常规 9 2 6 2 3 6 2 2" xfId="39688"/>
    <cellStyle name="常规 9 2 6 2 3 6 3" xfId="28924"/>
    <cellStyle name="常规 9 2 6 2 3 7" xfId="12772"/>
    <cellStyle name="常规 9 2 6 2 3 7 2" xfId="34306"/>
    <cellStyle name="常规 9 2 6 2 3 8" xfId="23542"/>
    <cellStyle name="常规 9 2 6 2 4" xfId="2232"/>
    <cellStyle name="常规 9 2 6 2 4 2" xfId="3128"/>
    <cellStyle name="常规 9 2 6 2 4 2 2" xfId="4920"/>
    <cellStyle name="常规 9 2 6 2 4 2 2 2" xfId="10302"/>
    <cellStyle name="常规 9 2 6 2 4 2 2 2 2" xfId="21066"/>
    <cellStyle name="常规 9 2 6 2 4 2 2 2 2 2" xfId="42600"/>
    <cellStyle name="常规 9 2 6 2 4 2 2 2 3" xfId="31836"/>
    <cellStyle name="常规 9 2 6 2 4 2 2 3" xfId="15684"/>
    <cellStyle name="常规 9 2 6 2 4 2 2 3 2" xfId="37218"/>
    <cellStyle name="常规 9 2 6 2 4 2 2 4" xfId="26454"/>
    <cellStyle name="常规 9 2 6 2 4 2 3" xfId="6712"/>
    <cellStyle name="常规 9 2 6 2 4 2 3 2" xfId="12094"/>
    <cellStyle name="常规 9 2 6 2 4 2 3 2 2" xfId="22858"/>
    <cellStyle name="常规 9 2 6 2 4 2 3 2 2 2" xfId="44392"/>
    <cellStyle name="常规 9 2 6 2 4 2 3 2 3" xfId="33628"/>
    <cellStyle name="常规 9 2 6 2 4 2 3 3" xfId="17476"/>
    <cellStyle name="常规 9 2 6 2 4 2 3 3 2" xfId="39010"/>
    <cellStyle name="常规 9 2 6 2 4 2 3 4" xfId="28246"/>
    <cellStyle name="常规 9 2 6 2 4 2 4" xfId="8510"/>
    <cellStyle name="常规 9 2 6 2 4 2 4 2" xfId="19274"/>
    <cellStyle name="常规 9 2 6 2 4 2 4 2 2" xfId="40808"/>
    <cellStyle name="常规 9 2 6 2 4 2 4 3" xfId="30044"/>
    <cellStyle name="常规 9 2 6 2 4 2 5" xfId="13892"/>
    <cellStyle name="常规 9 2 6 2 4 2 5 2" xfId="35426"/>
    <cellStyle name="常规 9 2 6 2 4 2 6" xfId="24662"/>
    <cellStyle name="常规 9 2 6 2 4 3" xfId="4024"/>
    <cellStyle name="常规 9 2 6 2 4 3 2" xfId="9406"/>
    <cellStyle name="常规 9 2 6 2 4 3 2 2" xfId="20170"/>
    <cellStyle name="常规 9 2 6 2 4 3 2 2 2" xfId="41704"/>
    <cellStyle name="常规 9 2 6 2 4 3 2 3" xfId="30940"/>
    <cellStyle name="常规 9 2 6 2 4 3 3" xfId="14788"/>
    <cellStyle name="常规 9 2 6 2 4 3 3 2" xfId="36322"/>
    <cellStyle name="常规 9 2 6 2 4 3 4" xfId="25558"/>
    <cellStyle name="常规 9 2 6 2 4 4" xfId="5816"/>
    <cellStyle name="常规 9 2 6 2 4 4 2" xfId="11198"/>
    <cellStyle name="常规 9 2 6 2 4 4 2 2" xfId="21962"/>
    <cellStyle name="常规 9 2 6 2 4 4 2 2 2" xfId="43496"/>
    <cellStyle name="常规 9 2 6 2 4 4 2 3" xfId="32732"/>
    <cellStyle name="常规 9 2 6 2 4 4 3" xfId="16580"/>
    <cellStyle name="常规 9 2 6 2 4 4 3 2" xfId="38114"/>
    <cellStyle name="常规 9 2 6 2 4 4 4" xfId="27350"/>
    <cellStyle name="常规 9 2 6 2 4 5" xfId="7614"/>
    <cellStyle name="常规 9 2 6 2 4 5 2" xfId="18378"/>
    <cellStyle name="常规 9 2 6 2 4 5 2 2" xfId="39912"/>
    <cellStyle name="常规 9 2 6 2 4 5 3" xfId="29148"/>
    <cellStyle name="常规 9 2 6 2 4 6" xfId="12996"/>
    <cellStyle name="常规 9 2 6 2 4 6 2" xfId="34530"/>
    <cellStyle name="常规 9 2 6 2 4 7" xfId="23766"/>
    <cellStyle name="常规 9 2 6 2 5" xfId="2680"/>
    <cellStyle name="常规 9 2 6 2 5 2" xfId="4472"/>
    <cellStyle name="常规 9 2 6 2 5 2 2" xfId="9854"/>
    <cellStyle name="常规 9 2 6 2 5 2 2 2" xfId="20618"/>
    <cellStyle name="常规 9 2 6 2 5 2 2 2 2" xfId="42152"/>
    <cellStyle name="常规 9 2 6 2 5 2 2 3" xfId="31388"/>
    <cellStyle name="常规 9 2 6 2 5 2 3" xfId="15236"/>
    <cellStyle name="常规 9 2 6 2 5 2 3 2" xfId="36770"/>
    <cellStyle name="常规 9 2 6 2 5 2 4" xfId="26006"/>
    <cellStyle name="常规 9 2 6 2 5 3" xfId="6264"/>
    <cellStyle name="常规 9 2 6 2 5 3 2" xfId="11646"/>
    <cellStyle name="常规 9 2 6 2 5 3 2 2" xfId="22410"/>
    <cellStyle name="常规 9 2 6 2 5 3 2 2 2" xfId="43944"/>
    <cellStyle name="常规 9 2 6 2 5 3 2 3" xfId="33180"/>
    <cellStyle name="常规 9 2 6 2 5 3 3" xfId="17028"/>
    <cellStyle name="常规 9 2 6 2 5 3 3 2" xfId="38562"/>
    <cellStyle name="常规 9 2 6 2 5 3 4" xfId="27798"/>
    <cellStyle name="常规 9 2 6 2 5 4" xfId="8062"/>
    <cellStyle name="常规 9 2 6 2 5 4 2" xfId="18826"/>
    <cellStyle name="常规 9 2 6 2 5 4 2 2" xfId="40360"/>
    <cellStyle name="常规 9 2 6 2 5 4 3" xfId="29596"/>
    <cellStyle name="常规 9 2 6 2 5 5" xfId="13444"/>
    <cellStyle name="常规 9 2 6 2 5 5 2" xfId="34978"/>
    <cellStyle name="常规 9 2 6 2 5 6" xfId="24214"/>
    <cellStyle name="常规 9 2 6 2 6" xfId="3576"/>
    <cellStyle name="常规 9 2 6 2 6 2" xfId="8958"/>
    <cellStyle name="常规 9 2 6 2 6 2 2" xfId="19722"/>
    <cellStyle name="常规 9 2 6 2 6 2 2 2" xfId="41256"/>
    <cellStyle name="常规 9 2 6 2 6 2 3" xfId="30492"/>
    <cellStyle name="常规 9 2 6 2 6 3" xfId="14340"/>
    <cellStyle name="常规 9 2 6 2 6 3 2" xfId="35874"/>
    <cellStyle name="常规 9 2 6 2 6 4" xfId="25110"/>
    <cellStyle name="常规 9 2 6 2 7" xfId="5368"/>
    <cellStyle name="常规 9 2 6 2 7 2" xfId="10750"/>
    <cellStyle name="常规 9 2 6 2 7 2 2" xfId="21514"/>
    <cellStyle name="常规 9 2 6 2 7 2 2 2" xfId="43048"/>
    <cellStyle name="常规 9 2 6 2 7 2 3" xfId="32284"/>
    <cellStyle name="常规 9 2 6 2 7 3" xfId="16132"/>
    <cellStyle name="常规 9 2 6 2 7 3 2" xfId="37666"/>
    <cellStyle name="常规 9 2 6 2 7 4" xfId="26902"/>
    <cellStyle name="常规 9 2 6 2 8" xfId="7166"/>
    <cellStyle name="常规 9 2 6 2 8 2" xfId="17930"/>
    <cellStyle name="常规 9 2 6 2 8 2 2" xfId="39464"/>
    <cellStyle name="常规 9 2 6 2 8 3" xfId="28700"/>
    <cellStyle name="常规 9 2 6 2 9" xfId="12548"/>
    <cellStyle name="常规 9 2 6 2 9 2" xfId="34082"/>
    <cellStyle name="常规 9 2 6 3" xfId="1839"/>
    <cellStyle name="常规 9 2 6 3 2" xfId="2063"/>
    <cellStyle name="常规 9 2 6 3 2 2" xfId="2512"/>
    <cellStyle name="常规 9 2 6 3 2 2 2" xfId="3408"/>
    <cellStyle name="常规 9 2 6 3 2 2 2 2" xfId="5200"/>
    <cellStyle name="常规 9 2 6 3 2 2 2 2 2" xfId="10582"/>
    <cellStyle name="常规 9 2 6 3 2 2 2 2 2 2" xfId="21346"/>
    <cellStyle name="常规 9 2 6 3 2 2 2 2 2 2 2" xfId="42880"/>
    <cellStyle name="常规 9 2 6 3 2 2 2 2 2 3" xfId="32116"/>
    <cellStyle name="常规 9 2 6 3 2 2 2 2 3" xfId="15964"/>
    <cellStyle name="常规 9 2 6 3 2 2 2 2 3 2" xfId="37498"/>
    <cellStyle name="常规 9 2 6 3 2 2 2 2 4" xfId="26734"/>
    <cellStyle name="常规 9 2 6 3 2 2 2 3" xfId="6992"/>
    <cellStyle name="常规 9 2 6 3 2 2 2 3 2" xfId="12374"/>
    <cellStyle name="常规 9 2 6 3 2 2 2 3 2 2" xfId="23138"/>
    <cellStyle name="常规 9 2 6 3 2 2 2 3 2 2 2" xfId="44672"/>
    <cellStyle name="常规 9 2 6 3 2 2 2 3 2 3" xfId="33908"/>
    <cellStyle name="常规 9 2 6 3 2 2 2 3 3" xfId="17756"/>
    <cellStyle name="常规 9 2 6 3 2 2 2 3 3 2" xfId="39290"/>
    <cellStyle name="常规 9 2 6 3 2 2 2 3 4" xfId="28526"/>
    <cellStyle name="常规 9 2 6 3 2 2 2 4" xfId="8790"/>
    <cellStyle name="常规 9 2 6 3 2 2 2 4 2" xfId="19554"/>
    <cellStyle name="常规 9 2 6 3 2 2 2 4 2 2" xfId="41088"/>
    <cellStyle name="常规 9 2 6 3 2 2 2 4 3" xfId="30324"/>
    <cellStyle name="常规 9 2 6 3 2 2 2 5" xfId="14172"/>
    <cellStyle name="常规 9 2 6 3 2 2 2 5 2" xfId="35706"/>
    <cellStyle name="常规 9 2 6 3 2 2 2 6" xfId="24942"/>
    <cellStyle name="常规 9 2 6 3 2 2 3" xfId="4304"/>
    <cellStyle name="常规 9 2 6 3 2 2 3 2" xfId="9686"/>
    <cellStyle name="常规 9 2 6 3 2 2 3 2 2" xfId="20450"/>
    <cellStyle name="常规 9 2 6 3 2 2 3 2 2 2" xfId="41984"/>
    <cellStyle name="常规 9 2 6 3 2 2 3 2 3" xfId="31220"/>
    <cellStyle name="常规 9 2 6 3 2 2 3 3" xfId="15068"/>
    <cellStyle name="常规 9 2 6 3 2 2 3 3 2" xfId="36602"/>
    <cellStyle name="常规 9 2 6 3 2 2 3 4" xfId="25838"/>
    <cellStyle name="常规 9 2 6 3 2 2 4" xfId="6096"/>
    <cellStyle name="常规 9 2 6 3 2 2 4 2" xfId="11478"/>
    <cellStyle name="常规 9 2 6 3 2 2 4 2 2" xfId="22242"/>
    <cellStyle name="常规 9 2 6 3 2 2 4 2 2 2" xfId="43776"/>
    <cellStyle name="常规 9 2 6 3 2 2 4 2 3" xfId="33012"/>
    <cellStyle name="常规 9 2 6 3 2 2 4 3" xfId="16860"/>
    <cellStyle name="常规 9 2 6 3 2 2 4 3 2" xfId="38394"/>
    <cellStyle name="常规 9 2 6 3 2 2 4 4" xfId="27630"/>
    <cellStyle name="常规 9 2 6 3 2 2 5" xfId="7894"/>
    <cellStyle name="常规 9 2 6 3 2 2 5 2" xfId="18658"/>
    <cellStyle name="常规 9 2 6 3 2 2 5 2 2" xfId="40192"/>
    <cellStyle name="常规 9 2 6 3 2 2 5 3" xfId="29428"/>
    <cellStyle name="常规 9 2 6 3 2 2 6" xfId="13276"/>
    <cellStyle name="常规 9 2 6 3 2 2 6 2" xfId="34810"/>
    <cellStyle name="常规 9 2 6 3 2 2 7" xfId="24046"/>
    <cellStyle name="常规 9 2 6 3 2 3" xfId="2960"/>
    <cellStyle name="常规 9 2 6 3 2 3 2" xfId="4752"/>
    <cellStyle name="常规 9 2 6 3 2 3 2 2" xfId="10134"/>
    <cellStyle name="常规 9 2 6 3 2 3 2 2 2" xfId="20898"/>
    <cellStyle name="常规 9 2 6 3 2 3 2 2 2 2" xfId="42432"/>
    <cellStyle name="常规 9 2 6 3 2 3 2 2 3" xfId="31668"/>
    <cellStyle name="常规 9 2 6 3 2 3 2 3" xfId="15516"/>
    <cellStyle name="常规 9 2 6 3 2 3 2 3 2" xfId="37050"/>
    <cellStyle name="常规 9 2 6 3 2 3 2 4" xfId="26286"/>
    <cellStyle name="常规 9 2 6 3 2 3 3" xfId="6544"/>
    <cellStyle name="常规 9 2 6 3 2 3 3 2" xfId="11926"/>
    <cellStyle name="常规 9 2 6 3 2 3 3 2 2" xfId="22690"/>
    <cellStyle name="常规 9 2 6 3 2 3 3 2 2 2" xfId="44224"/>
    <cellStyle name="常规 9 2 6 3 2 3 3 2 3" xfId="33460"/>
    <cellStyle name="常规 9 2 6 3 2 3 3 3" xfId="17308"/>
    <cellStyle name="常规 9 2 6 3 2 3 3 3 2" xfId="38842"/>
    <cellStyle name="常规 9 2 6 3 2 3 3 4" xfId="28078"/>
    <cellStyle name="常规 9 2 6 3 2 3 4" xfId="8342"/>
    <cellStyle name="常规 9 2 6 3 2 3 4 2" xfId="19106"/>
    <cellStyle name="常规 9 2 6 3 2 3 4 2 2" xfId="40640"/>
    <cellStyle name="常规 9 2 6 3 2 3 4 3" xfId="29876"/>
    <cellStyle name="常规 9 2 6 3 2 3 5" xfId="13724"/>
    <cellStyle name="常规 9 2 6 3 2 3 5 2" xfId="35258"/>
    <cellStyle name="常规 9 2 6 3 2 3 6" xfId="24494"/>
    <cellStyle name="常规 9 2 6 3 2 4" xfId="3856"/>
    <cellStyle name="常规 9 2 6 3 2 4 2" xfId="9238"/>
    <cellStyle name="常规 9 2 6 3 2 4 2 2" xfId="20002"/>
    <cellStyle name="常规 9 2 6 3 2 4 2 2 2" xfId="41536"/>
    <cellStyle name="常规 9 2 6 3 2 4 2 3" xfId="30772"/>
    <cellStyle name="常规 9 2 6 3 2 4 3" xfId="14620"/>
    <cellStyle name="常规 9 2 6 3 2 4 3 2" xfId="36154"/>
    <cellStyle name="常规 9 2 6 3 2 4 4" xfId="25390"/>
    <cellStyle name="常规 9 2 6 3 2 5" xfId="5648"/>
    <cellStyle name="常规 9 2 6 3 2 5 2" xfId="11030"/>
    <cellStyle name="常规 9 2 6 3 2 5 2 2" xfId="21794"/>
    <cellStyle name="常规 9 2 6 3 2 5 2 2 2" xfId="43328"/>
    <cellStyle name="常规 9 2 6 3 2 5 2 3" xfId="32564"/>
    <cellStyle name="常规 9 2 6 3 2 5 3" xfId="16412"/>
    <cellStyle name="常规 9 2 6 3 2 5 3 2" xfId="37946"/>
    <cellStyle name="常规 9 2 6 3 2 5 4" xfId="27182"/>
    <cellStyle name="常规 9 2 6 3 2 6" xfId="7446"/>
    <cellStyle name="常规 9 2 6 3 2 6 2" xfId="18210"/>
    <cellStyle name="常规 9 2 6 3 2 6 2 2" xfId="39744"/>
    <cellStyle name="常规 9 2 6 3 2 6 3" xfId="28980"/>
    <cellStyle name="常规 9 2 6 3 2 7" xfId="12828"/>
    <cellStyle name="常规 9 2 6 3 2 7 2" xfId="34362"/>
    <cellStyle name="常规 9 2 6 3 2 8" xfId="23598"/>
    <cellStyle name="常规 9 2 6 3 3" xfId="2288"/>
    <cellStyle name="常规 9 2 6 3 3 2" xfId="3184"/>
    <cellStyle name="常规 9 2 6 3 3 2 2" xfId="4976"/>
    <cellStyle name="常规 9 2 6 3 3 2 2 2" xfId="10358"/>
    <cellStyle name="常规 9 2 6 3 3 2 2 2 2" xfId="21122"/>
    <cellStyle name="常规 9 2 6 3 3 2 2 2 2 2" xfId="42656"/>
    <cellStyle name="常规 9 2 6 3 3 2 2 2 3" xfId="31892"/>
    <cellStyle name="常规 9 2 6 3 3 2 2 3" xfId="15740"/>
    <cellStyle name="常规 9 2 6 3 3 2 2 3 2" xfId="37274"/>
    <cellStyle name="常规 9 2 6 3 3 2 2 4" xfId="26510"/>
    <cellStyle name="常规 9 2 6 3 3 2 3" xfId="6768"/>
    <cellStyle name="常规 9 2 6 3 3 2 3 2" xfId="12150"/>
    <cellStyle name="常规 9 2 6 3 3 2 3 2 2" xfId="22914"/>
    <cellStyle name="常规 9 2 6 3 3 2 3 2 2 2" xfId="44448"/>
    <cellStyle name="常规 9 2 6 3 3 2 3 2 3" xfId="33684"/>
    <cellStyle name="常规 9 2 6 3 3 2 3 3" xfId="17532"/>
    <cellStyle name="常规 9 2 6 3 3 2 3 3 2" xfId="39066"/>
    <cellStyle name="常规 9 2 6 3 3 2 3 4" xfId="28302"/>
    <cellStyle name="常规 9 2 6 3 3 2 4" xfId="8566"/>
    <cellStyle name="常规 9 2 6 3 3 2 4 2" xfId="19330"/>
    <cellStyle name="常规 9 2 6 3 3 2 4 2 2" xfId="40864"/>
    <cellStyle name="常规 9 2 6 3 3 2 4 3" xfId="30100"/>
    <cellStyle name="常规 9 2 6 3 3 2 5" xfId="13948"/>
    <cellStyle name="常规 9 2 6 3 3 2 5 2" xfId="35482"/>
    <cellStyle name="常规 9 2 6 3 3 2 6" xfId="24718"/>
    <cellStyle name="常规 9 2 6 3 3 3" xfId="4080"/>
    <cellStyle name="常规 9 2 6 3 3 3 2" xfId="9462"/>
    <cellStyle name="常规 9 2 6 3 3 3 2 2" xfId="20226"/>
    <cellStyle name="常规 9 2 6 3 3 3 2 2 2" xfId="41760"/>
    <cellStyle name="常规 9 2 6 3 3 3 2 3" xfId="30996"/>
    <cellStyle name="常规 9 2 6 3 3 3 3" xfId="14844"/>
    <cellStyle name="常规 9 2 6 3 3 3 3 2" xfId="36378"/>
    <cellStyle name="常规 9 2 6 3 3 3 4" xfId="25614"/>
    <cellStyle name="常规 9 2 6 3 3 4" xfId="5872"/>
    <cellStyle name="常规 9 2 6 3 3 4 2" xfId="11254"/>
    <cellStyle name="常规 9 2 6 3 3 4 2 2" xfId="22018"/>
    <cellStyle name="常规 9 2 6 3 3 4 2 2 2" xfId="43552"/>
    <cellStyle name="常规 9 2 6 3 3 4 2 3" xfId="32788"/>
    <cellStyle name="常规 9 2 6 3 3 4 3" xfId="16636"/>
    <cellStyle name="常规 9 2 6 3 3 4 3 2" xfId="38170"/>
    <cellStyle name="常规 9 2 6 3 3 4 4" xfId="27406"/>
    <cellStyle name="常规 9 2 6 3 3 5" xfId="7670"/>
    <cellStyle name="常规 9 2 6 3 3 5 2" xfId="18434"/>
    <cellStyle name="常规 9 2 6 3 3 5 2 2" xfId="39968"/>
    <cellStyle name="常规 9 2 6 3 3 5 3" xfId="29204"/>
    <cellStyle name="常规 9 2 6 3 3 6" xfId="13052"/>
    <cellStyle name="常规 9 2 6 3 3 6 2" xfId="34586"/>
    <cellStyle name="常规 9 2 6 3 3 7" xfId="23822"/>
    <cellStyle name="常规 9 2 6 3 4" xfId="2736"/>
    <cellStyle name="常规 9 2 6 3 4 2" xfId="4528"/>
    <cellStyle name="常规 9 2 6 3 4 2 2" xfId="9910"/>
    <cellStyle name="常规 9 2 6 3 4 2 2 2" xfId="20674"/>
    <cellStyle name="常规 9 2 6 3 4 2 2 2 2" xfId="42208"/>
    <cellStyle name="常规 9 2 6 3 4 2 2 3" xfId="31444"/>
    <cellStyle name="常规 9 2 6 3 4 2 3" xfId="15292"/>
    <cellStyle name="常规 9 2 6 3 4 2 3 2" xfId="36826"/>
    <cellStyle name="常规 9 2 6 3 4 2 4" xfId="26062"/>
    <cellStyle name="常规 9 2 6 3 4 3" xfId="6320"/>
    <cellStyle name="常规 9 2 6 3 4 3 2" xfId="11702"/>
    <cellStyle name="常规 9 2 6 3 4 3 2 2" xfId="22466"/>
    <cellStyle name="常规 9 2 6 3 4 3 2 2 2" xfId="44000"/>
    <cellStyle name="常规 9 2 6 3 4 3 2 3" xfId="33236"/>
    <cellStyle name="常规 9 2 6 3 4 3 3" xfId="17084"/>
    <cellStyle name="常规 9 2 6 3 4 3 3 2" xfId="38618"/>
    <cellStyle name="常规 9 2 6 3 4 3 4" xfId="27854"/>
    <cellStyle name="常规 9 2 6 3 4 4" xfId="8118"/>
    <cellStyle name="常规 9 2 6 3 4 4 2" xfId="18882"/>
    <cellStyle name="常规 9 2 6 3 4 4 2 2" xfId="40416"/>
    <cellStyle name="常规 9 2 6 3 4 4 3" xfId="29652"/>
    <cellStyle name="常规 9 2 6 3 4 5" xfId="13500"/>
    <cellStyle name="常规 9 2 6 3 4 5 2" xfId="35034"/>
    <cellStyle name="常规 9 2 6 3 4 6" xfId="24270"/>
    <cellStyle name="常规 9 2 6 3 5" xfId="3632"/>
    <cellStyle name="常规 9 2 6 3 5 2" xfId="9014"/>
    <cellStyle name="常规 9 2 6 3 5 2 2" xfId="19778"/>
    <cellStyle name="常规 9 2 6 3 5 2 2 2" xfId="41312"/>
    <cellStyle name="常规 9 2 6 3 5 2 3" xfId="30548"/>
    <cellStyle name="常规 9 2 6 3 5 3" xfId="14396"/>
    <cellStyle name="常规 9 2 6 3 5 3 2" xfId="35930"/>
    <cellStyle name="常规 9 2 6 3 5 4" xfId="25166"/>
    <cellStyle name="常规 9 2 6 3 6" xfId="5424"/>
    <cellStyle name="常规 9 2 6 3 6 2" xfId="10806"/>
    <cellStyle name="常规 9 2 6 3 6 2 2" xfId="21570"/>
    <cellStyle name="常规 9 2 6 3 6 2 2 2" xfId="43104"/>
    <cellStyle name="常规 9 2 6 3 6 2 3" xfId="32340"/>
    <cellStyle name="常规 9 2 6 3 6 3" xfId="16188"/>
    <cellStyle name="常规 9 2 6 3 6 3 2" xfId="37722"/>
    <cellStyle name="常规 9 2 6 3 6 4" xfId="26958"/>
    <cellStyle name="常规 9 2 6 3 7" xfId="7222"/>
    <cellStyle name="常规 9 2 6 3 7 2" xfId="17986"/>
    <cellStyle name="常规 9 2 6 3 7 2 2" xfId="39520"/>
    <cellStyle name="常规 9 2 6 3 7 3" xfId="28756"/>
    <cellStyle name="常规 9 2 6 3 8" xfId="12604"/>
    <cellStyle name="常规 9 2 6 3 8 2" xfId="34138"/>
    <cellStyle name="常规 9 2 6 3 9" xfId="23374"/>
    <cellStyle name="常规 9 2 6 4" xfId="1951"/>
    <cellStyle name="常规 9 2 6 4 2" xfId="2400"/>
    <cellStyle name="常规 9 2 6 4 2 2" xfId="3296"/>
    <cellStyle name="常规 9 2 6 4 2 2 2" xfId="5088"/>
    <cellStyle name="常规 9 2 6 4 2 2 2 2" xfId="10470"/>
    <cellStyle name="常规 9 2 6 4 2 2 2 2 2" xfId="21234"/>
    <cellStyle name="常规 9 2 6 4 2 2 2 2 2 2" xfId="42768"/>
    <cellStyle name="常规 9 2 6 4 2 2 2 2 3" xfId="32004"/>
    <cellStyle name="常规 9 2 6 4 2 2 2 3" xfId="15852"/>
    <cellStyle name="常规 9 2 6 4 2 2 2 3 2" xfId="37386"/>
    <cellStyle name="常规 9 2 6 4 2 2 2 4" xfId="26622"/>
    <cellStyle name="常规 9 2 6 4 2 2 3" xfId="6880"/>
    <cellStyle name="常规 9 2 6 4 2 2 3 2" xfId="12262"/>
    <cellStyle name="常规 9 2 6 4 2 2 3 2 2" xfId="23026"/>
    <cellStyle name="常规 9 2 6 4 2 2 3 2 2 2" xfId="44560"/>
    <cellStyle name="常规 9 2 6 4 2 2 3 2 3" xfId="33796"/>
    <cellStyle name="常规 9 2 6 4 2 2 3 3" xfId="17644"/>
    <cellStyle name="常规 9 2 6 4 2 2 3 3 2" xfId="39178"/>
    <cellStyle name="常规 9 2 6 4 2 2 3 4" xfId="28414"/>
    <cellStyle name="常规 9 2 6 4 2 2 4" xfId="8678"/>
    <cellStyle name="常规 9 2 6 4 2 2 4 2" xfId="19442"/>
    <cellStyle name="常规 9 2 6 4 2 2 4 2 2" xfId="40976"/>
    <cellStyle name="常规 9 2 6 4 2 2 4 3" xfId="30212"/>
    <cellStyle name="常规 9 2 6 4 2 2 5" xfId="14060"/>
    <cellStyle name="常规 9 2 6 4 2 2 5 2" xfId="35594"/>
    <cellStyle name="常规 9 2 6 4 2 2 6" xfId="24830"/>
    <cellStyle name="常规 9 2 6 4 2 3" xfId="4192"/>
    <cellStyle name="常规 9 2 6 4 2 3 2" xfId="9574"/>
    <cellStyle name="常规 9 2 6 4 2 3 2 2" xfId="20338"/>
    <cellStyle name="常规 9 2 6 4 2 3 2 2 2" xfId="41872"/>
    <cellStyle name="常规 9 2 6 4 2 3 2 3" xfId="31108"/>
    <cellStyle name="常规 9 2 6 4 2 3 3" xfId="14956"/>
    <cellStyle name="常规 9 2 6 4 2 3 3 2" xfId="36490"/>
    <cellStyle name="常规 9 2 6 4 2 3 4" xfId="25726"/>
    <cellStyle name="常规 9 2 6 4 2 4" xfId="5984"/>
    <cellStyle name="常规 9 2 6 4 2 4 2" xfId="11366"/>
    <cellStyle name="常规 9 2 6 4 2 4 2 2" xfId="22130"/>
    <cellStyle name="常规 9 2 6 4 2 4 2 2 2" xfId="43664"/>
    <cellStyle name="常规 9 2 6 4 2 4 2 3" xfId="32900"/>
    <cellStyle name="常规 9 2 6 4 2 4 3" xfId="16748"/>
    <cellStyle name="常规 9 2 6 4 2 4 3 2" xfId="38282"/>
    <cellStyle name="常规 9 2 6 4 2 4 4" xfId="27518"/>
    <cellStyle name="常规 9 2 6 4 2 5" xfId="7782"/>
    <cellStyle name="常规 9 2 6 4 2 5 2" xfId="18546"/>
    <cellStyle name="常规 9 2 6 4 2 5 2 2" xfId="40080"/>
    <cellStyle name="常规 9 2 6 4 2 5 3" xfId="29316"/>
    <cellStyle name="常规 9 2 6 4 2 6" xfId="13164"/>
    <cellStyle name="常规 9 2 6 4 2 6 2" xfId="34698"/>
    <cellStyle name="常规 9 2 6 4 2 7" xfId="23934"/>
    <cellStyle name="常规 9 2 6 4 3" xfId="2848"/>
    <cellStyle name="常规 9 2 6 4 3 2" xfId="4640"/>
    <cellStyle name="常规 9 2 6 4 3 2 2" xfId="10022"/>
    <cellStyle name="常规 9 2 6 4 3 2 2 2" xfId="20786"/>
    <cellStyle name="常规 9 2 6 4 3 2 2 2 2" xfId="42320"/>
    <cellStyle name="常规 9 2 6 4 3 2 2 3" xfId="31556"/>
    <cellStyle name="常规 9 2 6 4 3 2 3" xfId="15404"/>
    <cellStyle name="常规 9 2 6 4 3 2 3 2" xfId="36938"/>
    <cellStyle name="常规 9 2 6 4 3 2 4" xfId="26174"/>
    <cellStyle name="常规 9 2 6 4 3 3" xfId="6432"/>
    <cellStyle name="常规 9 2 6 4 3 3 2" xfId="11814"/>
    <cellStyle name="常规 9 2 6 4 3 3 2 2" xfId="22578"/>
    <cellStyle name="常规 9 2 6 4 3 3 2 2 2" xfId="44112"/>
    <cellStyle name="常规 9 2 6 4 3 3 2 3" xfId="33348"/>
    <cellStyle name="常规 9 2 6 4 3 3 3" xfId="17196"/>
    <cellStyle name="常规 9 2 6 4 3 3 3 2" xfId="38730"/>
    <cellStyle name="常规 9 2 6 4 3 3 4" xfId="27966"/>
    <cellStyle name="常规 9 2 6 4 3 4" xfId="8230"/>
    <cellStyle name="常规 9 2 6 4 3 4 2" xfId="18994"/>
    <cellStyle name="常规 9 2 6 4 3 4 2 2" xfId="40528"/>
    <cellStyle name="常规 9 2 6 4 3 4 3" xfId="29764"/>
    <cellStyle name="常规 9 2 6 4 3 5" xfId="13612"/>
    <cellStyle name="常规 9 2 6 4 3 5 2" xfId="35146"/>
    <cellStyle name="常规 9 2 6 4 3 6" xfId="24382"/>
    <cellStyle name="常规 9 2 6 4 4" xfId="3744"/>
    <cellStyle name="常规 9 2 6 4 4 2" xfId="9126"/>
    <cellStyle name="常规 9 2 6 4 4 2 2" xfId="19890"/>
    <cellStyle name="常规 9 2 6 4 4 2 2 2" xfId="41424"/>
    <cellStyle name="常规 9 2 6 4 4 2 3" xfId="30660"/>
    <cellStyle name="常规 9 2 6 4 4 3" xfId="14508"/>
    <cellStyle name="常规 9 2 6 4 4 3 2" xfId="36042"/>
    <cellStyle name="常规 9 2 6 4 4 4" xfId="25278"/>
    <cellStyle name="常规 9 2 6 4 5" xfId="5536"/>
    <cellStyle name="常规 9 2 6 4 5 2" xfId="10918"/>
    <cellStyle name="常规 9 2 6 4 5 2 2" xfId="21682"/>
    <cellStyle name="常规 9 2 6 4 5 2 2 2" xfId="43216"/>
    <cellStyle name="常规 9 2 6 4 5 2 3" xfId="32452"/>
    <cellStyle name="常规 9 2 6 4 5 3" xfId="16300"/>
    <cellStyle name="常规 9 2 6 4 5 3 2" xfId="37834"/>
    <cellStyle name="常规 9 2 6 4 5 4" xfId="27070"/>
    <cellStyle name="常规 9 2 6 4 6" xfId="7334"/>
    <cellStyle name="常规 9 2 6 4 6 2" xfId="18098"/>
    <cellStyle name="常规 9 2 6 4 6 2 2" xfId="39632"/>
    <cellStyle name="常规 9 2 6 4 6 3" xfId="28868"/>
    <cellStyle name="常规 9 2 6 4 7" xfId="12716"/>
    <cellStyle name="常规 9 2 6 4 7 2" xfId="34250"/>
    <cellStyle name="常规 9 2 6 4 8" xfId="23486"/>
    <cellStyle name="常规 9 2 6 5" xfId="2176"/>
    <cellStyle name="常规 9 2 6 5 2" xfId="3072"/>
    <cellStyle name="常规 9 2 6 5 2 2" xfId="4864"/>
    <cellStyle name="常规 9 2 6 5 2 2 2" xfId="10246"/>
    <cellStyle name="常规 9 2 6 5 2 2 2 2" xfId="21010"/>
    <cellStyle name="常规 9 2 6 5 2 2 2 2 2" xfId="42544"/>
    <cellStyle name="常规 9 2 6 5 2 2 2 3" xfId="31780"/>
    <cellStyle name="常规 9 2 6 5 2 2 3" xfId="15628"/>
    <cellStyle name="常规 9 2 6 5 2 2 3 2" xfId="37162"/>
    <cellStyle name="常规 9 2 6 5 2 2 4" xfId="26398"/>
    <cellStyle name="常规 9 2 6 5 2 3" xfId="6656"/>
    <cellStyle name="常规 9 2 6 5 2 3 2" xfId="12038"/>
    <cellStyle name="常规 9 2 6 5 2 3 2 2" xfId="22802"/>
    <cellStyle name="常规 9 2 6 5 2 3 2 2 2" xfId="44336"/>
    <cellStyle name="常规 9 2 6 5 2 3 2 3" xfId="33572"/>
    <cellStyle name="常规 9 2 6 5 2 3 3" xfId="17420"/>
    <cellStyle name="常规 9 2 6 5 2 3 3 2" xfId="38954"/>
    <cellStyle name="常规 9 2 6 5 2 3 4" xfId="28190"/>
    <cellStyle name="常规 9 2 6 5 2 4" xfId="8454"/>
    <cellStyle name="常规 9 2 6 5 2 4 2" xfId="19218"/>
    <cellStyle name="常规 9 2 6 5 2 4 2 2" xfId="40752"/>
    <cellStyle name="常规 9 2 6 5 2 4 3" xfId="29988"/>
    <cellStyle name="常规 9 2 6 5 2 5" xfId="13836"/>
    <cellStyle name="常规 9 2 6 5 2 5 2" xfId="35370"/>
    <cellStyle name="常规 9 2 6 5 2 6" xfId="24606"/>
    <cellStyle name="常规 9 2 6 5 3" xfId="3968"/>
    <cellStyle name="常规 9 2 6 5 3 2" xfId="9350"/>
    <cellStyle name="常规 9 2 6 5 3 2 2" xfId="20114"/>
    <cellStyle name="常规 9 2 6 5 3 2 2 2" xfId="41648"/>
    <cellStyle name="常规 9 2 6 5 3 2 3" xfId="30884"/>
    <cellStyle name="常规 9 2 6 5 3 3" xfId="14732"/>
    <cellStyle name="常规 9 2 6 5 3 3 2" xfId="36266"/>
    <cellStyle name="常规 9 2 6 5 3 4" xfId="25502"/>
    <cellStyle name="常规 9 2 6 5 4" xfId="5760"/>
    <cellStyle name="常规 9 2 6 5 4 2" xfId="11142"/>
    <cellStyle name="常规 9 2 6 5 4 2 2" xfId="21906"/>
    <cellStyle name="常规 9 2 6 5 4 2 2 2" xfId="43440"/>
    <cellStyle name="常规 9 2 6 5 4 2 3" xfId="32676"/>
    <cellStyle name="常规 9 2 6 5 4 3" xfId="16524"/>
    <cellStyle name="常规 9 2 6 5 4 3 2" xfId="38058"/>
    <cellStyle name="常规 9 2 6 5 4 4" xfId="27294"/>
    <cellStyle name="常规 9 2 6 5 5" xfId="7558"/>
    <cellStyle name="常规 9 2 6 5 5 2" xfId="18322"/>
    <cellStyle name="常规 9 2 6 5 5 2 2" xfId="39856"/>
    <cellStyle name="常规 9 2 6 5 5 3" xfId="29092"/>
    <cellStyle name="常规 9 2 6 5 6" xfId="12940"/>
    <cellStyle name="常规 9 2 6 5 6 2" xfId="34474"/>
    <cellStyle name="常规 9 2 6 5 7" xfId="23710"/>
    <cellStyle name="常规 9 2 6 6" xfId="2624"/>
    <cellStyle name="常规 9 2 6 6 2" xfId="4416"/>
    <cellStyle name="常规 9 2 6 6 2 2" xfId="9798"/>
    <cellStyle name="常规 9 2 6 6 2 2 2" xfId="20562"/>
    <cellStyle name="常规 9 2 6 6 2 2 2 2" xfId="42096"/>
    <cellStyle name="常规 9 2 6 6 2 2 3" xfId="31332"/>
    <cellStyle name="常规 9 2 6 6 2 3" xfId="15180"/>
    <cellStyle name="常规 9 2 6 6 2 3 2" xfId="36714"/>
    <cellStyle name="常规 9 2 6 6 2 4" xfId="25950"/>
    <cellStyle name="常规 9 2 6 6 3" xfId="6208"/>
    <cellStyle name="常规 9 2 6 6 3 2" xfId="11590"/>
    <cellStyle name="常规 9 2 6 6 3 2 2" xfId="22354"/>
    <cellStyle name="常规 9 2 6 6 3 2 2 2" xfId="43888"/>
    <cellStyle name="常规 9 2 6 6 3 2 3" xfId="33124"/>
    <cellStyle name="常规 9 2 6 6 3 3" xfId="16972"/>
    <cellStyle name="常规 9 2 6 6 3 3 2" xfId="38506"/>
    <cellStyle name="常规 9 2 6 6 3 4" xfId="27742"/>
    <cellStyle name="常规 9 2 6 6 4" xfId="8006"/>
    <cellStyle name="常规 9 2 6 6 4 2" xfId="18770"/>
    <cellStyle name="常规 9 2 6 6 4 2 2" xfId="40304"/>
    <cellStyle name="常规 9 2 6 6 4 3" xfId="29540"/>
    <cellStyle name="常规 9 2 6 6 5" xfId="13388"/>
    <cellStyle name="常规 9 2 6 6 5 2" xfId="34922"/>
    <cellStyle name="常规 9 2 6 6 6" xfId="24158"/>
    <cellStyle name="常规 9 2 6 7" xfId="3520"/>
    <cellStyle name="常规 9 2 6 7 2" xfId="8902"/>
    <cellStyle name="常规 9 2 6 7 2 2" xfId="19666"/>
    <cellStyle name="常规 9 2 6 7 2 2 2" xfId="41200"/>
    <cellStyle name="常规 9 2 6 7 2 3" xfId="30436"/>
    <cellStyle name="常规 9 2 6 7 3" xfId="14284"/>
    <cellStyle name="常规 9 2 6 7 3 2" xfId="35818"/>
    <cellStyle name="常规 9 2 6 7 4" xfId="25054"/>
    <cellStyle name="常规 9 2 6 8" xfId="5312"/>
    <cellStyle name="常规 9 2 6 8 2" xfId="10694"/>
    <cellStyle name="常规 9 2 6 8 2 2" xfId="21458"/>
    <cellStyle name="常规 9 2 6 8 2 2 2" xfId="42992"/>
    <cellStyle name="常规 9 2 6 8 2 3" xfId="32228"/>
    <cellStyle name="常规 9 2 6 8 3" xfId="16076"/>
    <cellStyle name="常规 9 2 6 8 3 2" xfId="37610"/>
    <cellStyle name="常规 9 2 6 8 4" xfId="26846"/>
    <cellStyle name="常规 9 2 6 9" xfId="7110"/>
    <cellStyle name="常规 9 2 6 9 2" xfId="17874"/>
    <cellStyle name="常规 9 2 6 9 2 2" xfId="39408"/>
    <cellStyle name="常规 9 2 6 9 3" xfId="28644"/>
    <cellStyle name="常规 9 2 7" xfId="1755"/>
    <cellStyle name="常规 9 2 7 10" xfId="23290"/>
    <cellStyle name="常规 9 2 7 2" xfId="1867"/>
    <cellStyle name="常规 9 2 7 2 2" xfId="2091"/>
    <cellStyle name="常规 9 2 7 2 2 2" xfId="2540"/>
    <cellStyle name="常规 9 2 7 2 2 2 2" xfId="3436"/>
    <cellStyle name="常规 9 2 7 2 2 2 2 2" xfId="5228"/>
    <cellStyle name="常规 9 2 7 2 2 2 2 2 2" xfId="10610"/>
    <cellStyle name="常规 9 2 7 2 2 2 2 2 2 2" xfId="21374"/>
    <cellStyle name="常规 9 2 7 2 2 2 2 2 2 2 2" xfId="42908"/>
    <cellStyle name="常规 9 2 7 2 2 2 2 2 2 3" xfId="32144"/>
    <cellStyle name="常规 9 2 7 2 2 2 2 2 3" xfId="15992"/>
    <cellStyle name="常规 9 2 7 2 2 2 2 2 3 2" xfId="37526"/>
    <cellStyle name="常规 9 2 7 2 2 2 2 2 4" xfId="26762"/>
    <cellStyle name="常规 9 2 7 2 2 2 2 3" xfId="7020"/>
    <cellStyle name="常规 9 2 7 2 2 2 2 3 2" xfId="12402"/>
    <cellStyle name="常规 9 2 7 2 2 2 2 3 2 2" xfId="23166"/>
    <cellStyle name="常规 9 2 7 2 2 2 2 3 2 2 2" xfId="44700"/>
    <cellStyle name="常规 9 2 7 2 2 2 2 3 2 3" xfId="33936"/>
    <cellStyle name="常规 9 2 7 2 2 2 2 3 3" xfId="17784"/>
    <cellStyle name="常规 9 2 7 2 2 2 2 3 3 2" xfId="39318"/>
    <cellStyle name="常规 9 2 7 2 2 2 2 3 4" xfId="28554"/>
    <cellStyle name="常规 9 2 7 2 2 2 2 4" xfId="8818"/>
    <cellStyle name="常规 9 2 7 2 2 2 2 4 2" xfId="19582"/>
    <cellStyle name="常规 9 2 7 2 2 2 2 4 2 2" xfId="41116"/>
    <cellStyle name="常规 9 2 7 2 2 2 2 4 3" xfId="30352"/>
    <cellStyle name="常规 9 2 7 2 2 2 2 5" xfId="14200"/>
    <cellStyle name="常规 9 2 7 2 2 2 2 5 2" xfId="35734"/>
    <cellStyle name="常规 9 2 7 2 2 2 2 6" xfId="24970"/>
    <cellStyle name="常规 9 2 7 2 2 2 3" xfId="4332"/>
    <cellStyle name="常规 9 2 7 2 2 2 3 2" xfId="9714"/>
    <cellStyle name="常规 9 2 7 2 2 2 3 2 2" xfId="20478"/>
    <cellStyle name="常规 9 2 7 2 2 2 3 2 2 2" xfId="42012"/>
    <cellStyle name="常规 9 2 7 2 2 2 3 2 3" xfId="31248"/>
    <cellStyle name="常规 9 2 7 2 2 2 3 3" xfId="15096"/>
    <cellStyle name="常规 9 2 7 2 2 2 3 3 2" xfId="36630"/>
    <cellStyle name="常规 9 2 7 2 2 2 3 4" xfId="25866"/>
    <cellStyle name="常规 9 2 7 2 2 2 4" xfId="6124"/>
    <cellStyle name="常规 9 2 7 2 2 2 4 2" xfId="11506"/>
    <cellStyle name="常规 9 2 7 2 2 2 4 2 2" xfId="22270"/>
    <cellStyle name="常规 9 2 7 2 2 2 4 2 2 2" xfId="43804"/>
    <cellStyle name="常规 9 2 7 2 2 2 4 2 3" xfId="33040"/>
    <cellStyle name="常规 9 2 7 2 2 2 4 3" xfId="16888"/>
    <cellStyle name="常规 9 2 7 2 2 2 4 3 2" xfId="38422"/>
    <cellStyle name="常规 9 2 7 2 2 2 4 4" xfId="27658"/>
    <cellStyle name="常规 9 2 7 2 2 2 5" xfId="7922"/>
    <cellStyle name="常规 9 2 7 2 2 2 5 2" xfId="18686"/>
    <cellStyle name="常规 9 2 7 2 2 2 5 2 2" xfId="40220"/>
    <cellStyle name="常规 9 2 7 2 2 2 5 3" xfId="29456"/>
    <cellStyle name="常规 9 2 7 2 2 2 6" xfId="13304"/>
    <cellStyle name="常规 9 2 7 2 2 2 6 2" xfId="34838"/>
    <cellStyle name="常规 9 2 7 2 2 2 7" xfId="24074"/>
    <cellStyle name="常规 9 2 7 2 2 3" xfId="2988"/>
    <cellStyle name="常规 9 2 7 2 2 3 2" xfId="4780"/>
    <cellStyle name="常规 9 2 7 2 2 3 2 2" xfId="10162"/>
    <cellStyle name="常规 9 2 7 2 2 3 2 2 2" xfId="20926"/>
    <cellStyle name="常规 9 2 7 2 2 3 2 2 2 2" xfId="42460"/>
    <cellStyle name="常规 9 2 7 2 2 3 2 2 3" xfId="31696"/>
    <cellStyle name="常规 9 2 7 2 2 3 2 3" xfId="15544"/>
    <cellStyle name="常规 9 2 7 2 2 3 2 3 2" xfId="37078"/>
    <cellStyle name="常规 9 2 7 2 2 3 2 4" xfId="26314"/>
    <cellStyle name="常规 9 2 7 2 2 3 3" xfId="6572"/>
    <cellStyle name="常规 9 2 7 2 2 3 3 2" xfId="11954"/>
    <cellStyle name="常规 9 2 7 2 2 3 3 2 2" xfId="22718"/>
    <cellStyle name="常规 9 2 7 2 2 3 3 2 2 2" xfId="44252"/>
    <cellStyle name="常规 9 2 7 2 2 3 3 2 3" xfId="33488"/>
    <cellStyle name="常规 9 2 7 2 2 3 3 3" xfId="17336"/>
    <cellStyle name="常规 9 2 7 2 2 3 3 3 2" xfId="38870"/>
    <cellStyle name="常规 9 2 7 2 2 3 3 4" xfId="28106"/>
    <cellStyle name="常规 9 2 7 2 2 3 4" xfId="8370"/>
    <cellStyle name="常规 9 2 7 2 2 3 4 2" xfId="19134"/>
    <cellStyle name="常规 9 2 7 2 2 3 4 2 2" xfId="40668"/>
    <cellStyle name="常规 9 2 7 2 2 3 4 3" xfId="29904"/>
    <cellStyle name="常规 9 2 7 2 2 3 5" xfId="13752"/>
    <cellStyle name="常规 9 2 7 2 2 3 5 2" xfId="35286"/>
    <cellStyle name="常规 9 2 7 2 2 3 6" xfId="24522"/>
    <cellStyle name="常规 9 2 7 2 2 4" xfId="3884"/>
    <cellStyle name="常规 9 2 7 2 2 4 2" xfId="9266"/>
    <cellStyle name="常规 9 2 7 2 2 4 2 2" xfId="20030"/>
    <cellStyle name="常规 9 2 7 2 2 4 2 2 2" xfId="41564"/>
    <cellStyle name="常规 9 2 7 2 2 4 2 3" xfId="30800"/>
    <cellStyle name="常规 9 2 7 2 2 4 3" xfId="14648"/>
    <cellStyle name="常规 9 2 7 2 2 4 3 2" xfId="36182"/>
    <cellStyle name="常规 9 2 7 2 2 4 4" xfId="25418"/>
    <cellStyle name="常规 9 2 7 2 2 5" xfId="5676"/>
    <cellStyle name="常规 9 2 7 2 2 5 2" xfId="11058"/>
    <cellStyle name="常规 9 2 7 2 2 5 2 2" xfId="21822"/>
    <cellStyle name="常规 9 2 7 2 2 5 2 2 2" xfId="43356"/>
    <cellStyle name="常规 9 2 7 2 2 5 2 3" xfId="32592"/>
    <cellStyle name="常规 9 2 7 2 2 5 3" xfId="16440"/>
    <cellStyle name="常规 9 2 7 2 2 5 3 2" xfId="37974"/>
    <cellStyle name="常规 9 2 7 2 2 5 4" xfId="27210"/>
    <cellStyle name="常规 9 2 7 2 2 6" xfId="7474"/>
    <cellStyle name="常规 9 2 7 2 2 6 2" xfId="18238"/>
    <cellStyle name="常规 9 2 7 2 2 6 2 2" xfId="39772"/>
    <cellStyle name="常规 9 2 7 2 2 6 3" xfId="29008"/>
    <cellStyle name="常规 9 2 7 2 2 7" xfId="12856"/>
    <cellStyle name="常规 9 2 7 2 2 7 2" xfId="34390"/>
    <cellStyle name="常规 9 2 7 2 2 8" xfId="23626"/>
    <cellStyle name="常规 9 2 7 2 3" xfId="2316"/>
    <cellStyle name="常规 9 2 7 2 3 2" xfId="3212"/>
    <cellStyle name="常规 9 2 7 2 3 2 2" xfId="5004"/>
    <cellStyle name="常规 9 2 7 2 3 2 2 2" xfId="10386"/>
    <cellStyle name="常规 9 2 7 2 3 2 2 2 2" xfId="21150"/>
    <cellStyle name="常规 9 2 7 2 3 2 2 2 2 2" xfId="42684"/>
    <cellStyle name="常规 9 2 7 2 3 2 2 2 3" xfId="31920"/>
    <cellStyle name="常规 9 2 7 2 3 2 2 3" xfId="15768"/>
    <cellStyle name="常规 9 2 7 2 3 2 2 3 2" xfId="37302"/>
    <cellStyle name="常规 9 2 7 2 3 2 2 4" xfId="26538"/>
    <cellStyle name="常规 9 2 7 2 3 2 3" xfId="6796"/>
    <cellStyle name="常规 9 2 7 2 3 2 3 2" xfId="12178"/>
    <cellStyle name="常规 9 2 7 2 3 2 3 2 2" xfId="22942"/>
    <cellStyle name="常规 9 2 7 2 3 2 3 2 2 2" xfId="44476"/>
    <cellStyle name="常规 9 2 7 2 3 2 3 2 3" xfId="33712"/>
    <cellStyle name="常规 9 2 7 2 3 2 3 3" xfId="17560"/>
    <cellStyle name="常规 9 2 7 2 3 2 3 3 2" xfId="39094"/>
    <cellStyle name="常规 9 2 7 2 3 2 3 4" xfId="28330"/>
    <cellStyle name="常规 9 2 7 2 3 2 4" xfId="8594"/>
    <cellStyle name="常规 9 2 7 2 3 2 4 2" xfId="19358"/>
    <cellStyle name="常规 9 2 7 2 3 2 4 2 2" xfId="40892"/>
    <cellStyle name="常规 9 2 7 2 3 2 4 3" xfId="30128"/>
    <cellStyle name="常规 9 2 7 2 3 2 5" xfId="13976"/>
    <cellStyle name="常规 9 2 7 2 3 2 5 2" xfId="35510"/>
    <cellStyle name="常规 9 2 7 2 3 2 6" xfId="24746"/>
    <cellStyle name="常规 9 2 7 2 3 3" xfId="4108"/>
    <cellStyle name="常规 9 2 7 2 3 3 2" xfId="9490"/>
    <cellStyle name="常规 9 2 7 2 3 3 2 2" xfId="20254"/>
    <cellStyle name="常规 9 2 7 2 3 3 2 2 2" xfId="41788"/>
    <cellStyle name="常规 9 2 7 2 3 3 2 3" xfId="31024"/>
    <cellStyle name="常规 9 2 7 2 3 3 3" xfId="14872"/>
    <cellStyle name="常规 9 2 7 2 3 3 3 2" xfId="36406"/>
    <cellStyle name="常规 9 2 7 2 3 3 4" xfId="25642"/>
    <cellStyle name="常规 9 2 7 2 3 4" xfId="5900"/>
    <cellStyle name="常规 9 2 7 2 3 4 2" xfId="11282"/>
    <cellStyle name="常规 9 2 7 2 3 4 2 2" xfId="22046"/>
    <cellStyle name="常规 9 2 7 2 3 4 2 2 2" xfId="43580"/>
    <cellStyle name="常规 9 2 7 2 3 4 2 3" xfId="32816"/>
    <cellStyle name="常规 9 2 7 2 3 4 3" xfId="16664"/>
    <cellStyle name="常规 9 2 7 2 3 4 3 2" xfId="38198"/>
    <cellStyle name="常规 9 2 7 2 3 4 4" xfId="27434"/>
    <cellStyle name="常规 9 2 7 2 3 5" xfId="7698"/>
    <cellStyle name="常规 9 2 7 2 3 5 2" xfId="18462"/>
    <cellStyle name="常规 9 2 7 2 3 5 2 2" xfId="39996"/>
    <cellStyle name="常规 9 2 7 2 3 5 3" xfId="29232"/>
    <cellStyle name="常规 9 2 7 2 3 6" xfId="13080"/>
    <cellStyle name="常规 9 2 7 2 3 6 2" xfId="34614"/>
    <cellStyle name="常规 9 2 7 2 3 7" xfId="23850"/>
    <cellStyle name="常规 9 2 7 2 4" xfId="2764"/>
    <cellStyle name="常规 9 2 7 2 4 2" xfId="4556"/>
    <cellStyle name="常规 9 2 7 2 4 2 2" xfId="9938"/>
    <cellStyle name="常规 9 2 7 2 4 2 2 2" xfId="20702"/>
    <cellStyle name="常规 9 2 7 2 4 2 2 2 2" xfId="42236"/>
    <cellStyle name="常规 9 2 7 2 4 2 2 3" xfId="31472"/>
    <cellStyle name="常规 9 2 7 2 4 2 3" xfId="15320"/>
    <cellStyle name="常规 9 2 7 2 4 2 3 2" xfId="36854"/>
    <cellStyle name="常规 9 2 7 2 4 2 4" xfId="26090"/>
    <cellStyle name="常规 9 2 7 2 4 3" xfId="6348"/>
    <cellStyle name="常规 9 2 7 2 4 3 2" xfId="11730"/>
    <cellStyle name="常规 9 2 7 2 4 3 2 2" xfId="22494"/>
    <cellStyle name="常规 9 2 7 2 4 3 2 2 2" xfId="44028"/>
    <cellStyle name="常规 9 2 7 2 4 3 2 3" xfId="33264"/>
    <cellStyle name="常规 9 2 7 2 4 3 3" xfId="17112"/>
    <cellStyle name="常规 9 2 7 2 4 3 3 2" xfId="38646"/>
    <cellStyle name="常规 9 2 7 2 4 3 4" xfId="27882"/>
    <cellStyle name="常规 9 2 7 2 4 4" xfId="8146"/>
    <cellStyle name="常规 9 2 7 2 4 4 2" xfId="18910"/>
    <cellStyle name="常规 9 2 7 2 4 4 2 2" xfId="40444"/>
    <cellStyle name="常规 9 2 7 2 4 4 3" xfId="29680"/>
    <cellStyle name="常规 9 2 7 2 4 5" xfId="13528"/>
    <cellStyle name="常规 9 2 7 2 4 5 2" xfId="35062"/>
    <cellStyle name="常规 9 2 7 2 4 6" xfId="24298"/>
    <cellStyle name="常规 9 2 7 2 5" xfId="3660"/>
    <cellStyle name="常规 9 2 7 2 5 2" xfId="9042"/>
    <cellStyle name="常规 9 2 7 2 5 2 2" xfId="19806"/>
    <cellStyle name="常规 9 2 7 2 5 2 2 2" xfId="41340"/>
    <cellStyle name="常规 9 2 7 2 5 2 3" xfId="30576"/>
    <cellStyle name="常规 9 2 7 2 5 3" xfId="14424"/>
    <cellStyle name="常规 9 2 7 2 5 3 2" xfId="35958"/>
    <cellStyle name="常规 9 2 7 2 5 4" xfId="25194"/>
    <cellStyle name="常规 9 2 7 2 6" xfId="5452"/>
    <cellStyle name="常规 9 2 7 2 6 2" xfId="10834"/>
    <cellStyle name="常规 9 2 7 2 6 2 2" xfId="21598"/>
    <cellStyle name="常规 9 2 7 2 6 2 2 2" xfId="43132"/>
    <cellStyle name="常规 9 2 7 2 6 2 3" xfId="32368"/>
    <cellStyle name="常规 9 2 7 2 6 3" xfId="16216"/>
    <cellStyle name="常规 9 2 7 2 6 3 2" xfId="37750"/>
    <cellStyle name="常规 9 2 7 2 6 4" xfId="26986"/>
    <cellStyle name="常规 9 2 7 2 7" xfId="7250"/>
    <cellStyle name="常规 9 2 7 2 7 2" xfId="18014"/>
    <cellStyle name="常规 9 2 7 2 7 2 2" xfId="39548"/>
    <cellStyle name="常规 9 2 7 2 7 3" xfId="28784"/>
    <cellStyle name="常规 9 2 7 2 8" xfId="12632"/>
    <cellStyle name="常规 9 2 7 2 8 2" xfId="34166"/>
    <cellStyle name="常规 9 2 7 2 9" xfId="23402"/>
    <cellStyle name="常规 9 2 7 3" xfId="1979"/>
    <cellStyle name="常规 9 2 7 3 2" xfId="2428"/>
    <cellStyle name="常规 9 2 7 3 2 2" xfId="3324"/>
    <cellStyle name="常规 9 2 7 3 2 2 2" xfId="5116"/>
    <cellStyle name="常规 9 2 7 3 2 2 2 2" xfId="10498"/>
    <cellStyle name="常规 9 2 7 3 2 2 2 2 2" xfId="21262"/>
    <cellStyle name="常规 9 2 7 3 2 2 2 2 2 2" xfId="42796"/>
    <cellStyle name="常规 9 2 7 3 2 2 2 2 3" xfId="32032"/>
    <cellStyle name="常规 9 2 7 3 2 2 2 3" xfId="15880"/>
    <cellStyle name="常规 9 2 7 3 2 2 2 3 2" xfId="37414"/>
    <cellStyle name="常规 9 2 7 3 2 2 2 4" xfId="26650"/>
    <cellStyle name="常规 9 2 7 3 2 2 3" xfId="6908"/>
    <cellStyle name="常规 9 2 7 3 2 2 3 2" xfId="12290"/>
    <cellStyle name="常规 9 2 7 3 2 2 3 2 2" xfId="23054"/>
    <cellStyle name="常规 9 2 7 3 2 2 3 2 2 2" xfId="44588"/>
    <cellStyle name="常规 9 2 7 3 2 2 3 2 3" xfId="33824"/>
    <cellStyle name="常规 9 2 7 3 2 2 3 3" xfId="17672"/>
    <cellStyle name="常规 9 2 7 3 2 2 3 3 2" xfId="39206"/>
    <cellStyle name="常规 9 2 7 3 2 2 3 4" xfId="28442"/>
    <cellStyle name="常规 9 2 7 3 2 2 4" xfId="8706"/>
    <cellStyle name="常规 9 2 7 3 2 2 4 2" xfId="19470"/>
    <cellStyle name="常规 9 2 7 3 2 2 4 2 2" xfId="41004"/>
    <cellStyle name="常规 9 2 7 3 2 2 4 3" xfId="30240"/>
    <cellStyle name="常规 9 2 7 3 2 2 5" xfId="14088"/>
    <cellStyle name="常规 9 2 7 3 2 2 5 2" xfId="35622"/>
    <cellStyle name="常规 9 2 7 3 2 2 6" xfId="24858"/>
    <cellStyle name="常规 9 2 7 3 2 3" xfId="4220"/>
    <cellStyle name="常规 9 2 7 3 2 3 2" xfId="9602"/>
    <cellStyle name="常规 9 2 7 3 2 3 2 2" xfId="20366"/>
    <cellStyle name="常规 9 2 7 3 2 3 2 2 2" xfId="41900"/>
    <cellStyle name="常规 9 2 7 3 2 3 2 3" xfId="31136"/>
    <cellStyle name="常规 9 2 7 3 2 3 3" xfId="14984"/>
    <cellStyle name="常规 9 2 7 3 2 3 3 2" xfId="36518"/>
    <cellStyle name="常规 9 2 7 3 2 3 4" xfId="25754"/>
    <cellStyle name="常规 9 2 7 3 2 4" xfId="6012"/>
    <cellStyle name="常规 9 2 7 3 2 4 2" xfId="11394"/>
    <cellStyle name="常规 9 2 7 3 2 4 2 2" xfId="22158"/>
    <cellStyle name="常规 9 2 7 3 2 4 2 2 2" xfId="43692"/>
    <cellStyle name="常规 9 2 7 3 2 4 2 3" xfId="32928"/>
    <cellStyle name="常规 9 2 7 3 2 4 3" xfId="16776"/>
    <cellStyle name="常规 9 2 7 3 2 4 3 2" xfId="38310"/>
    <cellStyle name="常规 9 2 7 3 2 4 4" xfId="27546"/>
    <cellStyle name="常规 9 2 7 3 2 5" xfId="7810"/>
    <cellStyle name="常规 9 2 7 3 2 5 2" xfId="18574"/>
    <cellStyle name="常规 9 2 7 3 2 5 2 2" xfId="40108"/>
    <cellStyle name="常规 9 2 7 3 2 5 3" xfId="29344"/>
    <cellStyle name="常规 9 2 7 3 2 6" xfId="13192"/>
    <cellStyle name="常规 9 2 7 3 2 6 2" xfId="34726"/>
    <cellStyle name="常规 9 2 7 3 2 7" xfId="23962"/>
    <cellStyle name="常规 9 2 7 3 3" xfId="2876"/>
    <cellStyle name="常规 9 2 7 3 3 2" xfId="4668"/>
    <cellStyle name="常规 9 2 7 3 3 2 2" xfId="10050"/>
    <cellStyle name="常规 9 2 7 3 3 2 2 2" xfId="20814"/>
    <cellStyle name="常规 9 2 7 3 3 2 2 2 2" xfId="42348"/>
    <cellStyle name="常规 9 2 7 3 3 2 2 3" xfId="31584"/>
    <cellStyle name="常规 9 2 7 3 3 2 3" xfId="15432"/>
    <cellStyle name="常规 9 2 7 3 3 2 3 2" xfId="36966"/>
    <cellStyle name="常规 9 2 7 3 3 2 4" xfId="26202"/>
    <cellStyle name="常规 9 2 7 3 3 3" xfId="6460"/>
    <cellStyle name="常规 9 2 7 3 3 3 2" xfId="11842"/>
    <cellStyle name="常规 9 2 7 3 3 3 2 2" xfId="22606"/>
    <cellStyle name="常规 9 2 7 3 3 3 2 2 2" xfId="44140"/>
    <cellStyle name="常规 9 2 7 3 3 3 2 3" xfId="33376"/>
    <cellStyle name="常规 9 2 7 3 3 3 3" xfId="17224"/>
    <cellStyle name="常规 9 2 7 3 3 3 3 2" xfId="38758"/>
    <cellStyle name="常规 9 2 7 3 3 3 4" xfId="27994"/>
    <cellStyle name="常规 9 2 7 3 3 4" xfId="8258"/>
    <cellStyle name="常规 9 2 7 3 3 4 2" xfId="19022"/>
    <cellStyle name="常规 9 2 7 3 3 4 2 2" xfId="40556"/>
    <cellStyle name="常规 9 2 7 3 3 4 3" xfId="29792"/>
    <cellStyle name="常规 9 2 7 3 3 5" xfId="13640"/>
    <cellStyle name="常规 9 2 7 3 3 5 2" xfId="35174"/>
    <cellStyle name="常规 9 2 7 3 3 6" xfId="24410"/>
    <cellStyle name="常规 9 2 7 3 4" xfId="3772"/>
    <cellStyle name="常规 9 2 7 3 4 2" xfId="9154"/>
    <cellStyle name="常规 9 2 7 3 4 2 2" xfId="19918"/>
    <cellStyle name="常规 9 2 7 3 4 2 2 2" xfId="41452"/>
    <cellStyle name="常规 9 2 7 3 4 2 3" xfId="30688"/>
    <cellStyle name="常规 9 2 7 3 4 3" xfId="14536"/>
    <cellStyle name="常规 9 2 7 3 4 3 2" xfId="36070"/>
    <cellStyle name="常规 9 2 7 3 4 4" xfId="25306"/>
    <cellStyle name="常规 9 2 7 3 5" xfId="5564"/>
    <cellStyle name="常规 9 2 7 3 5 2" xfId="10946"/>
    <cellStyle name="常规 9 2 7 3 5 2 2" xfId="21710"/>
    <cellStyle name="常规 9 2 7 3 5 2 2 2" xfId="43244"/>
    <cellStyle name="常规 9 2 7 3 5 2 3" xfId="32480"/>
    <cellStyle name="常规 9 2 7 3 5 3" xfId="16328"/>
    <cellStyle name="常规 9 2 7 3 5 3 2" xfId="37862"/>
    <cellStyle name="常规 9 2 7 3 5 4" xfId="27098"/>
    <cellStyle name="常规 9 2 7 3 6" xfId="7362"/>
    <cellStyle name="常规 9 2 7 3 6 2" xfId="18126"/>
    <cellStyle name="常规 9 2 7 3 6 2 2" xfId="39660"/>
    <cellStyle name="常规 9 2 7 3 6 3" xfId="28896"/>
    <cellStyle name="常规 9 2 7 3 7" xfId="12744"/>
    <cellStyle name="常规 9 2 7 3 7 2" xfId="34278"/>
    <cellStyle name="常规 9 2 7 3 8" xfId="23514"/>
    <cellStyle name="常规 9 2 7 4" xfId="2204"/>
    <cellStyle name="常规 9 2 7 4 2" xfId="3100"/>
    <cellStyle name="常规 9 2 7 4 2 2" xfId="4892"/>
    <cellStyle name="常规 9 2 7 4 2 2 2" xfId="10274"/>
    <cellStyle name="常规 9 2 7 4 2 2 2 2" xfId="21038"/>
    <cellStyle name="常规 9 2 7 4 2 2 2 2 2" xfId="42572"/>
    <cellStyle name="常规 9 2 7 4 2 2 2 3" xfId="31808"/>
    <cellStyle name="常规 9 2 7 4 2 2 3" xfId="15656"/>
    <cellStyle name="常规 9 2 7 4 2 2 3 2" xfId="37190"/>
    <cellStyle name="常规 9 2 7 4 2 2 4" xfId="26426"/>
    <cellStyle name="常规 9 2 7 4 2 3" xfId="6684"/>
    <cellStyle name="常规 9 2 7 4 2 3 2" xfId="12066"/>
    <cellStyle name="常规 9 2 7 4 2 3 2 2" xfId="22830"/>
    <cellStyle name="常规 9 2 7 4 2 3 2 2 2" xfId="44364"/>
    <cellStyle name="常规 9 2 7 4 2 3 2 3" xfId="33600"/>
    <cellStyle name="常规 9 2 7 4 2 3 3" xfId="17448"/>
    <cellStyle name="常规 9 2 7 4 2 3 3 2" xfId="38982"/>
    <cellStyle name="常规 9 2 7 4 2 3 4" xfId="28218"/>
    <cellStyle name="常规 9 2 7 4 2 4" xfId="8482"/>
    <cellStyle name="常规 9 2 7 4 2 4 2" xfId="19246"/>
    <cellStyle name="常规 9 2 7 4 2 4 2 2" xfId="40780"/>
    <cellStyle name="常规 9 2 7 4 2 4 3" xfId="30016"/>
    <cellStyle name="常规 9 2 7 4 2 5" xfId="13864"/>
    <cellStyle name="常规 9 2 7 4 2 5 2" xfId="35398"/>
    <cellStyle name="常规 9 2 7 4 2 6" xfId="24634"/>
    <cellStyle name="常规 9 2 7 4 3" xfId="3996"/>
    <cellStyle name="常规 9 2 7 4 3 2" xfId="9378"/>
    <cellStyle name="常规 9 2 7 4 3 2 2" xfId="20142"/>
    <cellStyle name="常规 9 2 7 4 3 2 2 2" xfId="41676"/>
    <cellStyle name="常规 9 2 7 4 3 2 3" xfId="30912"/>
    <cellStyle name="常规 9 2 7 4 3 3" xfId="14760"/>
    <cellStyle name="常规 9 2 7 4 3 3 2" xfId="36294"/>
    <cellStyle name="常规 9 2 7 4 3 4" xfId="25530"/>
    <cellStyle name="常规 9 2 7 4 4" xfId="5788"/>
    <cellStyle name="常规 9 2 7 4 4 2" xfId="11170"/>
    <cellStyle name="常规 9 2 7 4 4 2 2" xfId="21934"/>
    <cellStyle name="常规 9 2 7 4 4 2 2 2" xfId="43468"/>
    <cellStyle name="常规 9 2 7 4 4 2 3" xfId="32704"/>
    <cellStyle name="常规 9 2 7 4 4 3" xfId="16552"/>
    <cellStyle name="常规 9 2 7 4 4 3 2" xfId="38086"/>
    <cellStyle name="常规 9 2 7 4 4 4" xfId="27322"/>
    <cellStyle name="常规 9 2 7 4 5" xfId="7586"/>
    <cellStyle name="常规 9 2 7 4 5 2" xfId="18350"/>
    <cellStyle name="常规 9 2 7 4 5 2 2" xfId="39884"/>
    <cellStyle name="常规 9 2 7 4 5 3" xfId="29120"/>
    <cellStyle name="常规 9 2 7 4 6" xfId="12968"/>
    <cellStyle name="常规 9 2 7 4 6 2" xfId="34502"/>
    <cellStyle name="常规 9 2 7 4 7" xfId="23738"/>
    <cellStyle name="常规 9 2 7 5" xfId="2652"/>
    <cellStyle name="常规 9 2 7 5 2" xfId="4444"/>
    <cellStyle name="常规 9 2 7 5 2 2" xfId="9826"/>
    <cellStyle name="常规 9 2 7 5 2 2 2" xfId="20590"/>
    <cellStyle name="常规 9 2 7 5 2 2 2 2" xfId="42124"/>
    <cellStyle name="常规 9 2 7 5 2 2 3" xfId="31360"/>
    <cellStyle name="常规 9 2 7 5 2 3" xfId="15208"/>
    <cellStyle name="常规 9 2 7 5 2 3 2" xfId="36742"/>
    <cellStyle name="常规 9 2 7 5 2 4" xfId="25978"/>
    <cellStyle name="常规 9 2 7 5 3" xfId="6236"/>
    <cellStyle name="常规 9 2 7 5 3 2" xfId="11618"/>
    <cellStyle name="常规 9 2 7 5 3 2 2" xfId="22382"/>
    <cellStyle name="常规 9 2 7 5 3 2 2 2" xfId="43916"/>
    <cellStyle name="常规 9 2 7 5 3 2 3" xfId="33152"/>
    <cellStyle name="常规 9 2 7 5 3 3" xfId="17000"/>
    <cellStyle name="常规 9 2 7 5 3 3 2" xfId="38534"/>
    <cellStyle name="常规 9 2 7 5 3 4" xfId="27770"/>
    <cellStyle name="常规 9 2 7 5 4" xfId="8034"/>
    <cellStyle name="常规 9 2 7 5 4 2" xfId="18798"/>
    <cellStyle name="常规 9 2 7 5 4 2 2" xfId="40332"/>
    <cellStyle name="常规 9 2 7 5 4 3" xfId="29568"/>
    <cellStyle name="常规 9 2 7 5 5" xfId="13416"/>
    <cellStyle name="常规 9 2 7 5 5 2" xfId="34950"/>
    <cellStyle name="常规 9 2 7 5 6" xfId="24186"/>
    <cellStyle name="常规 9 2 7 6" xfId="3548"/>
    <cellStyle name="常规 9 2 7 6 2" xfId="8930"/>
    <cellStyle name="常规 9 2 7 6 2 2" xfId="19694"/>
    <cellStyle name="常规 9 2 7 6 2 2 2" xfId="41228"/>
    <cellStyle name="常规 9 2 7 6 2 3" xfId="30464"/>
    <cellStyle name="常规 9 2 7 6 3" xfId="14312"/>
    <cellStyle name="常规 9 2 7 6 3 2" xfId="35846"/>
    <cellStyle name="常规 9 2 7 6 4" xfId="25082"/>
    <cellStyle name="常规 9 2 7 7" xfId="5340"/>
    <cellStyle name="常规 9 2 7 7 2" xfId="10722"/>
    <cellStyle name="常规 9 2 7 7 2 2" xfId="21486"/>
    <cellStyle name="常规 9 2 7 7 2 2 2" xfId="43020"/>
    <cellStyle name="常规 9 2 7 7 2 3" xfId="32256"/>
    <cellStyle name="常规 9 2 7 7 3" xfId="16104"/>
    <cellStyle name="常规 9 2 7 7 3 2" xfId="37638"/>
    <cellStyle name="常规 9 2 7 7 4" xfId="26874"/>
    <cellStyle name="常规 9 2 7 8" xfId="7138"/>
    <cellStyle name="常规 9 2 7 8 2" xfId="17902"/>
    <cellStyle name="常规 9 2 7 8 2 2" xfId="39436"/>
    <cellStyle name="常规 9 2 7 8 3" xfId="28672"/>
    <cellStyle name="常规 9 2 7 9" xfId="12520"/>
    <cellStyle name="常规 9 2 7 9 2" xfId="34054"/>
    <cellStyle name="常规 9 2 8" xfId="1811"/>
    <cellStyle name="常规 9 2 8 2" xfId="2035"/>
    <cellStyle name="常规 9 2 8 2 2" xfId="2484"/>
    <cellStyle name="常规 9 2 8 2 2 2" xfId="3380"/>
    <cellStyle name="常规 9 2 8 2 2 2 2" xfId="5172"/>
    <cellStyle name="常规 9 2 8 2 2 2 2 2" xfId="10554"/>
    <cellStyle name="常规 9 2 8 2 2 2 2 2 2" xfId="21318"/>
    <cellStyle name="常规 9 2 8 2 2 2 2 2 2 2" xfId="42852"/>
    <cellStyle name="常规 9 2 8 2 2 2 2 2 3" xfId="32088"/>
    <cellStyle name="常规 9 2 8 2 2 2 2 3" xfId="15936"/>
    <cellStyle name="常规 9 2 8 2 2 2 2 3 2" xfId="37470"/>
    <cellStyle name="常规 9 2 8 2 2 2 2 4" xfId="26706"/>
    <cellStyle name="常规 9 2 8 2 2 2 3" xfId="6964"/>
    <cellStyle name="常规 9 2 8 2 2 2 3 2" xfId="12346"/>
    <cellStyle name="常规 9 2 8 2 2 2 3 2 2" xfId="23110"/>
    <cellStyle name="常规 9 2 8 2 2 2 3 2 2 2" xfId="44644"/>
    <cellStyle name="常规 9 2 8 2 2 2 3 2 3" xfId="33880"/>
    <cellStyle name="常规 9 2 8 2 2 2 3 3" xfId="17728"/>
    <cellStyle name="常规 9 2 8 2 2 2 3 3 2" xfId="39262"/>
    <cellStyle name="常规 9 2 8 2 2 2 3 4" xfId="28498"/>
    <cellStyle name="常规 9 2 8 2 2 2 4" xfId="8762"/>
    <cellStyle name="常规 9 2 8 2 2 2 4 2" xfId="19526"/>
    <cellStyle name="常规 9 2 8 2 2 2 4 2 2" xfId="41060"/>
    <cellStyle name="常规 9 2 8 2 2 2 4 3" xfId="30296"/>
    <cellStyle name="常规 9 2 8 2 2 2 5" xfId="14144"/>
    <cellStyle name="常规 9 2 8 2 2 2 5 2" xfId="35678"/>
    <cellStyle name="常规 9 2 8 2 2 2 6" xfId="24914"/>
    <cellStyle name="常规 9 2 8 2 2 3" xfId="4276"/>
    <cellStyle name="常规 9 2 8 2 2 3 2" xfId="9658"/>
    <cellStyle name="常规 9 2 8 2 2 3 2 2" xfId="20422"/>
    <cellStyle name="常规 9 2 8 2 2 3 2 2 2" xfId="41956"/>
    <cellStyle name="常规 9 2 8 2 2 3 2 3" xfId="31192"/>
    <cellStyle name="常规 9 2 8 2 2 3 3" xfId="15040"/>
    <cellStyle name="常规 9 2 8 2 2 3 3 2" xfId="36574"/>
    <cellStyle name="常规 9 2 8 2 2 3 4" xfId="25810"/>
    <cellStyle name="常规 9 2 8 2 2 4" xfId="6068"/>
    <cellStyle name="常规 9 2 8 2 2 4 2" xfId="11450"/>
    <cellStyle name="常规 9 2 8 2 2 4 2 2" xfId="22214"/>
    <cellStyle name="常规 9 2 8 2 2 4 2 2 2" xfId="43748"/>
    <cellStyle name="常规 9 2 8 2 2 4 2 3" xfId="32984"/>
    <cellStyle name="常规 9 2 8 2 2 4 3" xfId="16832"/>
    <cellStyle name="常规 9 2 8 2 2 4 3 2" xfId="38366"/>
    <cellStyle name="常规 9 2 8 2 2 4 4" xfId="27602"/>
    <cellStyle name="常规 9 2 8 2 2 5" xfId="7866"/>
    <cellStyle name="常规 9 2 8 2 2 5 2" xfId="18630"/>
    <cellStyle name="常规 9 2 8 2 2 5 2 2" xfId="40164"/>
    <cellStyle name="常规 9 2 8 2 2 5 3" xfId="29400"/>
    <cellStyle name="常规 9 2 8 2 2 6" xfId="13248"/>
    <cellStyle name="常规 9 2 8 2 2 6 2" xfId="34782"/>
    <cellStyle name="常规 9 2 8 2 2 7" xfId="24018"/>
    <cellStyle name="常规 9 2 8 2 3" xfId="2932"/>
    <cellStyle name="常规 9 2 8 2 3 2" xfId="4724"/>
    <cellStyle name="常规 9 2 8 2 3 2 2" xfId="10106"/>
    <cellStyle name="常规 9 2 8 2 3 2 2 2" xfId="20870"/>
    <cellStyle name="常规 9 2 8 2 3 2 2 2 2" xfId="42404"/>
    <cellStyle name="常规 9 2 8 2 3 2 2 3" xfId="31640"/>
    <cellStyle name="常规 9 2 8 2 3 2 3" xfId="15488"/>
    <cellStyle name="常规 9 2 8 2 3 2 3 2" xfId="37022"/>
    <cellStyle name="常规 9 2 8 2 3 2 4" xfId="26258"/>
    <cellStyle name="常规 9 2 8 2 3 3" xfId="6516"/>
    <cellStyle name="常规 9 2 8 2 3 3 2" xfId="11898"/>
    <cellStyle name="常规 9 2 8 2 3 3 2 2" xfId="22662"/>
    <cellStyle name="常规 9 2 8 2 3 3 2 2 2" xfId="44196"/>
    <cellStyle name="常规 9 2 8 2 3 3 2 3" xfId="33432"/>
    <cellStyle name="常规 9 2 8 2 3 3 3" xfId="17280"/>
    <cellStyle name="常规 9 2 8 2 3 3 3 2" xfId="38814"/>
    <cellStyle name="常规 9 2 8 2 3 3 4" xfId="28050"/>
    <cellStyle name="常规 9 2 8 2 3 4" xfId="8314"/>
    <cellStyle name="常规 9 2 8 2 3 4 2" xfId="19078"/>
    <cellStyle name="常规 9 2 8 2 3 4 2 2" xfId="40612"/>
    <cellStyle name="常规 9 2 8 2 3 4 3" xfId="29848"/>
    <cellStyle name="常规 9 2 8 2 3 5" xfId="13696"/>
    <cellStyle name="常规 9 2 8 2 3 5 2" xfId="35230"/>
    <cellStyle name="常规 9 2 8 2 3 6" xfId="24466"/>
    <cellStyle name="常规 9 2 8 2 4" xfId="3828"/>
    <cellStyle name="常规 9 2 8 2 4 2" xfId="9210"/>
    <cellStyle name="常规 9 2 8 2 4 2 2" xfId="19974"/>
    <cellStyle name="常规 9 2 8 2 4 2 2 2" xfId="41508"/>
    <cellStyle name="常规 9 2 8 2 4 2 3" xfId="30744"/>
    <cellStyle name="常规 9 2 8 2 4 3" xfId="14592"/>
    <cellStyle name="常规 9 2 8 2 4 3 2" xfId="36126"/>
    <cellStyle name="常规 9 2 8 2 4 4" xfId="25362"/>
    <cellStyle name="常规 9 2 8 2 5" xfId="5620"/>
    <cellStyle name="常规 9 2 8 2 5 2" xfId="11002"/>
    <cellStyle name="常规 9 2 8 2 5 2 2" xfId="21766"/>
    <cellStyle name="常规 9 2 8 2 5 2 2 2" xfId="43300"/>
    <cellStyle name="常规 9 2 8 2 5 2 3" xfId="32536"/>
    <cellStyle name="常规 9 2 8 2 5 3" xfId="16384"/>
    <cellStyle name="常规 9 2 8 2 5 3 2" xfId="37918"/>
    <cellStyle name="常规 9 2 8 2 5 4" xfId="27154"/>
    <cellStyle name="常规 9 2 8 2 6" xfId="7418"/>
    <cellStyle name="常规 9 2 8 2 6 2" xfId="18182"/>
    <cellStyle name="常规 9 2 8 2 6 2 2" xfId="39716"/>
    <cellStyle name="常规 9 2 8 2 6 3" xfId="28952"/>
    <cellStyle name="常规 9 2 8 2 7" xfId="12800"/>
    <cellStyle name="常规 9 2 8 2 7 2" xfId="34334"/>
    <cellStyle name="常规 9 2 8 2 8" xfId="23570"/>
    <cellStyle name="常规 9 2 8 3" xfId="2260"/>
    <cellStyle name="常规 9 2 8 3 2" xfId="3156"/>
    <cellStyle name="常规 9 2 8 3 2 2" xfId="4948"/>
    <cellStyle name="常规 9 2 8 3 2 2 2" xfId="10330"/>
    <cellStyle name="常规 9 2 8 3 2 2 2 2" xfId="21094"/>
    <cellStyle name="常规 9 2 8 3 2 2 2 2 2" xfId="42628"/>
    <cellStyle name="常规 9 2 8 3 2 2 2 3" xfId="31864"/>
    <cellStyle name="常规 9 2 8 3 2 2 3" xfId="15712"/>
    <cellStyle name="常规 9 2 8 3 2 2 3 2" xfId="37246"/>
    <cellStyle name="常规 9 2 8 3 2 2 4" xfId="26482"/>
    <cellStyle name="常规 9 2 8 3 2 3" xfId="6740"/>
    <cellStyle name="常规 9 2 8 3 2 3 2" xfId="12122"/>
    <cellStyle name="常规 9 2 8 3 2 3 2 2" xfId="22886"/>
    <cellStyle name="常规 9 2 8 3 2 3 2 2 2" xfId="44420"/>
    <cellStyle name="常规 9 2 8 3 2 3 2 3" xfId="33656"/>
    <cellStyle name="常规 9 2 8 3 2 3 3" xfId="17504"/>
    <cellStyle name="常规 9 2 8 3 2 3 3 2" xfId="39038"/>
    <cellStyle name="常规 9 2 8 3 2 3 4" xfId="28274"/>
    <cellStyle name="常规 9 2 8 3 2 4" xfId="8538"/>
    <cellStyle name="常规 9 2 8 3 2 4 2" xfId="19302"/>
    <cellStyle name="常规 9 2 8 3 2 4 2 2" xfId="40836"/>
    <cellStyle name="常规 9 2 8 3 2 4 3" xfId="30072"/>
    <cellStyle name="常规 9 2 8 3 2 5" xfId="13920"/>
    <cellStyle name="常规 9 2 8 3 2 5 2" xfId="35454"/>
    <cellStyle name="常规 9 2 8 3 2 6" xfId="24690"/>
    <cellStyle name="常规 9 2 8 3 3" xfId="4052"/>
    <cellStyle name="常规 9 2 8 3 3 2" xfId="9434"/>
    <cellStyle name="常规 9 2 8 3 3 2 2" xfId="20198"/>
    <cellStyle name="常规 9 2 8 3 3 2 2 2" xfId="41732"/>
    <cellStyle name="常规 9 2 8 3 3 2 3" xfId="30968"/>
    <cellStyle name="常规 9 2 8 3 3 3" xfId="14816"/>
    <cellStyle name="常规 9 2 8 3 3 3 2" xfId="36350"/>
    <cellStyle name="常规 9 2 8 3 3 4" xfId="25586"/>
    <cellStyle name="常规 9 2 8 3 4" xfId="5844"/>
    <cellStyle name="常规 9 2 8 3 4 2" xfId="11226"/>
    <cellStyle name="常规 9 2 8 3 4 2 2" xfId="21990"/>
    <cellStyle name="常规 9 2 8 3 4 2 2 2" xfId="43524"/>
    <cellStyle name="常规 9 2 8 3 4 2 3" xfId="32760"/>
    <cellStyle name="常规 9 2 8 3 4 3" xfId="16608"/>
    <cellStyle name="常规 9 2 8 3 4 3 2" xfId="38142"/>
    <cellStyle name="常规 9 2 8 3 4 4" xfId="27378"/>
    <cellStyle name="常规 9 2 8 3 5" xfId="7642"/>
    <cellStyle name="常规 9 2 8 3 5 2" xfId="18406"/>
    <cellStyle name="常规 9 2 8 3 5 2 2" xfId="39940"/>
    <cellStyle name="常规 9 2 8 3 5 3" xfId="29176"/>
    <cellStyle name="常规 9 2 8 3 6" xfId="13024"/>
    <cellStyle name="常规 9 2 8 3 6 2" xfId="34558"/>
    <cellStyle name="常规 9 2 8 3 7" xfId="23794"/>
    <cellStyle name="常规 9 2 8 4" xfId="2708"/>
    <cellStyle name="常规 9 2 8 4 2" xfId="4500"/>
    <cellStyle name="常规 9 2 8 4 2 2" xfId="9882"/>
    <cellStyle name="常规 9 2 8 4 2 2 2" xfId="20646"/>
    <cellStyle name="常规 9 2 8 4 2 2 2 2" xfId="42180"/>
    <cellStyle name="常规 9 2 8 4 2 2 3" xfId="31416"/>
    <cellStyle name="常规 9 2 8 4 2 3" xfId="15264"/>
    <cellStyle name="常规 9 2 8 4 2 3 2" xfId="36798"/>
    <cellStyle name="常规 9 2 8 4 2 4" xfId="26034"/>
    <cellStyle name="常规 9 2 8 4 3" xfId="6292"/>
    <cellStyle name="常规 9 2 8 4 3 2" xfId="11674"/>
    <cellStyle name="常规 9 2 8 4 3 2 2" xfId="22438"/>
    <cellStyle name="常规 9 2 8 4 3 2 2 2" xfId="43972"/>
    <cellStyle name="常规 9 2 8 4 3 2 3" xfId="33208"/>
    <cellStyle name="常规 9 2 8 4 3 3" xfId="17056"/>
    <cellStyle name="常规 9 2 8 4 3 3 2" xfId="38590"/>
    <cellStyle name="常规 9 2 8 4 3 4" xfId="27826"/>
    <cellStyle name="常规 9 2 8 4 4" xfId="8090"/>
    <cellStyle name="常规 9 2 8 4 4 2" xfId="18854"/>
    <cellStyle name="常规 9 2 8 4 4 2 2" xfId="40388"/>
    <cellStyle name="常规 9 2 8 4 4 3" xfId="29624"/>
    <cellStyle name="常规 9 2 8 4 5" xfId="13472"/>
    <cellStyle name="常规 9 2 8 4 5 2" xfId="35006"/>
    <cellStyle name="常规 9 2 8 4 6" xfId="24242"/>
    <cellStyle name="常规 9 2 8 5" xfId="3604"/>
    <cellStyle name="常规 9 2 8 5 2" xfId="8986"/>
    <cellStyle name="常规 9 2 8 5 2 2" xfId="19750"/>
    <cellStyle name="常规 9 2 8 5 2 2 2" xfId="41284"/>
    <cellStyle name="常规 9 2 8 5 2 3" xfId="30520"/>
    <cellStyle name="常规 9 2 8 5 3" xfId="14368"/>
    <cellStyle name="常规 9 2 8 5 3 2" xfId="35902"/>
    <cellStyle name="常规 9 2 8 5 4" xfId="25138"/>
    <cellStyle name="常规 9 2 8 6" xfId="5396"/>
    <cellStyle name="常规 9 2 8 6 2" xfId="10778"/>
    <cellStyle name="常规 9 2 8 6 2 2" xfId="21542"/>
    <cellStyle name="常规 9 2 8 6 2 2 2" xfId="43076"/>
    <cellStyle name="常规 9 2 8 6 2 3" xfId="32312"/>
    <cellStyle name="常规 9 2 8 6 3" xfId="16160"/>
    <cellStyle name="常规 9 2 8 6 3 2" xfId="37694"/>
    <cellStyle name="常规 9 2 8 6 4" xfId="26930"/>
    <cellStyle name="常规 9 2 8 7" xfId="7194"/>
    <cellStyle name="常规 9 2 8 7 2" xfId="17958"/>
    <cellStyle name="常规 9 2 8 7 2 2" xfId="39492"/>
    <cellStyle name="常规 9 2 8 7 3" xfId="28728"/>
    <cellStyle name="常规 9 2 8 8" xfId="12576"/>
    <cellStyle name="常规 9 2 8 8 2" xfId="34110"/>
    <cellStyle name="常规 9 2 8 9" xfId="23346"/>
    <cellStyle name="常规 9 2 9" xfId="1923"/>
    <cellStyle name="常规 9 2 9 2" xfId="2372"/>
    <cellStyle name="常规 9 2 9 2 2" xfId="3268"/>
    <cellStyle name="常规 9 2 9 2 2 2" xfId="5060"/>
    <cellStyle name="常规 9 2 9 2 2 2 2" xfId="10442"/>
    <cellStyle name="常规 9 2 9 2 2 2 2 2" xfId="21206"/>
    <cellStyle name="常规 9 2 9 2 2 2 2 2 2" xfId="42740"/>
    <cellStyle name="常规 9 2 9 2 2 2 2 3" xfId="31976"/>
    <cellStyle name="常规 9 2 9 2 2 2 3" xfId="15824"/>
    <cellStyle name="常规 9 2 9 2 2 2 3 2" xfId="37358"/>
    <cellStyle name="常规 9 2 9 2 2 2 4" xfId="26594"/>
    <cellStyle name="常规 9 2 9 2 2 3" xfId="6852"/>
    <cellStyle name="常规 9 2 9 2 2 3 2" xfId="12234"/>
    <cellStyle name="常规 9 2 9 2 2 3 2 2" xfId="22998"/>
    <cellStyle name="常规 9 2 9 2 2 3 2 2 2" xfId="44532"/>
    <cellStyle name="常规 9 2 9 2 2 3 2 3" xfId="33768"/>
    <cellStyle name="常规 9 2 9 2 2 3 3" xfId="17616"/>
    <cellStyle name="常规 9 2 9 2 2 3 3 2" xfId="39150"/>
    <cellStyle name="常规 9 2 9 2 2 3 4" xfId="28386"/>
    <cellStyle name="常规 9 2 9 2 2 4" xfId="8650"/>
    <cellStyle name="常规 9 2 9 2 2 4 2" xfId="19414"/>
    <cellStyle name="常规 9 2 9 2 2 4 2 2" xfId="40948"/>
    <cellStyle name="常规 9 2 9 2 2 4 3" xfId="30184"/>
    <cellStyle name="常规 9 2 9 2 2 5" xfId="14032"/>
    <cellStyle name="常规 9 2 9 2 2 5 2" xfId="35566"/>
    <cellStyle name="常规 9 2 9 2 2 6" xfId="24802"/>
    <cellStyle name="常规 9 2 9 2 3" xfId="4164"/>
    <cellStyle name="常规 9 2 9 2 3 2" xfId="9546"/>
    <cellStyle name="常规 9 2 9 2 3 2 2" xfId="20310"/>
    <cellStyle name="常规 9 2 9 2 3 2 2 2" xfId="41844"/>
    <cellStyle name="常规 9 2 9 2 3 2 3" xfId="31080"/>
    <cellStyle name="常规 9 2 9 2 3 3" xfId="14928"/>
    <cellStyle name="常规 9 2 9 2 3 3 2" xfId="36462"/>
    <cellStyle name="常规 9 2 9 2 3 4" xfId="25698"/>
    <cellStyle name="常规 9 2 9 2 4" xfId="5956"/>
    <cellStyle name="常规 9 2 9 2 4 2" xfId="11338"/>
    <cellStyle name="常规 9 2 9 2 4 2 2" xfId="22102"/>
    <cellStyle name="常规 9 2 9 2 4 2 2 2" xfId="43636"/>
    <cellStyle name="常规 9 2 9 2 4 2 3" xfId="32872"/>
    <cellStyle name="常规 9 2 9 2 4 3" xfId="16720"/>
    <cellStyle name="常规 9 2 9 2 4 3 2" xfId="38254"/>
    <cellStyle name="常规 9 2 9 2 4 4" xfId="27490"/>
    <cellStyle name="常规 9 2 9 2 5" xfId="7754"/>
    <cellStyle name="常规 9 2 9 2 5 2" xfId="18518"/>
    <cellStyle name="常规 9 2 9 2 5 2 2" xfId="40052"/>
    <cellStyle name="常规 9 2 9 2 5 3" xfId="29288"/>
    <cellStyle name="常规 9 2 9 2 6" xfId="13136"/>
    <cellStyle name="常规 9 2 9 2 6 2" xfId="34670"/>
    <cellStyle name="常规 9 2 9 2 7" xfId="23906"/>
    <cellStyle name="常规 9 2 9 3" xfId="2820"/>
    <cellStyle name="常规 9 2 9 3 2" xfId="4612"/>
    <cellStyle name="常规 9 2 9 3 2 2" xfId="9994"/>
    <cellStyle name="常规 9 2 9 3 2 2 2" xfId="20758"/>
    <cellStyle name="常规 9 2 9 3 2 2 2 2" xfId="42292"/>
    <cellStyle name="常规 9 2 9 3 2 2 3" xfId="31528"/>
    <cellStyle name="常规 9 2 9 3 2 3" xfId="15376"/>
    <cellStyle name="常规 9 2 9 3 2 3 2" xfId="36910"/>
    <cellStyle name="常规 9 2 9 3 2 4" xfId="26146"/>
    <cellStyle name="常规 9 2 9 3 3" xfId="6404"/>
    <cellStyle name="常规 9 2 9 3 3 2" xfId="11786"/>
    <cellStyle name="常规 9 2 9 3 3 2 2" xfId="22550"/>
    <cellStyle name="常规 9 2 9 3 3 2 2 2" xfId="44084"/>
    <cellStyle name="常规 9 2 9 3 3 2 3" xfId="33320"/>
    <cellStyle name="常规 9 2 9 3 3 3" xfId="17168"/>
    <cellStyle name="常规 9 2 9 3 3 3 2" xfId="38702"/>
    <cellStyle name="常规 9 2 9 3 3 4" xfId="27938"/>
    <cellStyle name="常规 9 2 9 3 4" xfId="8202"/>
    <cellStyle name="常规 9 2 9 3 4 2" xfId="18966"/>
    <cellStyle name="常规 9 2 9 3 4 2 2" xfId="40500"/>
    <cellStyle name="常规 9 2 9 3 4 3" xfId="29736"/>
    <cellStyle name="常规 9 2 9 3 5" xfId="13584"/>
    <cellStyle name="常规 9 2 9 3 5 2" xfId="35118"/>
    <cellStyle name="常规 9 2 9 3 6" xfId="24354"/>
    <cellStyle name="常规 9 2 9 4" xfId="3716"/>
    <cellStyle name="常规 9 2 9 4 2" xfId="9098"/>
    <cellStyle name="常规 9 2 9 4 2 2" xfId="19862"/>
    <cellStyle name="常规 9 2 9 4 2 2 2" xfId="41396"/>
    <cellStyle name="常规 9 2 9 4 2 3" xfId="30632"/>
    <cellStyle name="常规 9 2 9 4 3" xfId="14480"/>
    <cellStyle name="常规 9 2 9 4 3 2" xfId="36014"/>
    <cellStyle name="常规 9 2 9 4 4" xfId="25250"/>
    <cellStyle name="常规 9 2 9 5" xfId="5508"/>
    <cellStyle name="常规 9 2 9 5 2" xfId="10890"/>
    <cellStyle name="常规 9 2 9 5 2 2" xfId="21654"/>
    <cellStyle name="常规 9 2 9 5 2 2 2" xfId="43188"/>
    <cellStyle name="常规 9 2 9 5 2 3" xfId="32424"/>
    <cellStyle name="常规 9 2 9 5 3" xfId="16272"/>
    <cellStyle name="常规 9 2 9 5 3 2" xfId="37806"/>
    <cellStyle name="常规 9 2 9 5 4" xfId="27042"/>
    <cellStyle name="常规 9 2 9 6" xfId="7306"/>
    <cellStyle name="常规 9 2 9 6 2" xfId="18070"/>
    <cellStyle name="常规 9 2 9 6 2 2" xfId="39604"/>
    <cellStyle name="常规 9 2 9 6 3" xfId="28840"/>
    <cellStyle name="常规 9 2 9 7" xfId="12688"/>
    <cellStyle name="常规 9 2 9 7 2" xfId="34222"/>
    <cellStyle name="常规 9 2 9 8" xfId="23458"/>
    <cellStyle name="常规 9 20" xfId="23229"/>
    <cellStyle name="常规 9 20 2" xfId="44763"/>
    <cellStyle name="常规 9 21" xfId="23232"/>
    <cellStyle name="常规 9 22" xfId="44766"/>
    <cellStyle name="常规 9 23" xfId="44769"/>
    <cellStyle name="常规 9 24" xfId="44772"/>
    <cellStyle name="常规 9 25" xfId="44778"/>
    <cellStyle name="常规 9 26" xfId="44782"/>
    <cellStyle name="常规 9 27" xfId="44785"/>
    <cellStyle name="常规 9 28" xfId="44788"/>
    <cellStyle name="常规 9 29" xfId="44791"/>
    <cellStyle name="常规 9 3" xfId="1216"/>
    <cellStyle name="常规 9 30" xfId="44794"/>
    <cellStyle name="常规 9 31" xfId="44797"/>
    <cellStyle name="常规 9 32" xfId="44800"/>
    <cellStyle name="常规 9 33" xfId="44804"/>
    <cellStyle name="常规 9 34" xfId="44807"/>
    <cellStyle name="常规 9 35" xfId="44811"/>
    <cellStyle name="常规 9 36" xfId="44814"/>
    <cellStyle name="常规 9 37" xfId="44925"/>
    <cellStyle name="常规 9 38" xfId="44976"/>
    <cellStyle name="常规 9 39" xfId="45109"/>
    <cellStyle name="常规 9 4" xfId="1701"/>
    <cellStyle name="常规 9 4 10" xfId="3494"/>
    <cellStyle name="常规 9 4 10 2" xfId="8876"/>
    <cellStyle name="常规 9 4 10 2 2" xfId="19640"/>
    <cellStyle name="常规 9 4 10 2 2 2" xfId="41174"/>
    <cellStyle name="常规 9 4 10 2 3" xfId="30410"/>
    <cellStyle name="常规 9 4 10 3" xfId="14258"/>
    <cellStyle name="常规 9 4 10 3 2" xfId="35792"/>
    <cellStyle name="常规 9 4 10 4" xfId="25028"/>
    <cellStyle name="常规 9 4 11" xfId="5286"/>
    <cellStyle name="常规 9 4 11 2" xfId="10668"/>
    <cellStyle name="常规 9 4 11 2 2" xfId="21432"/>
    <cellStyle name="常规 9 4 11 2 2 2" xfId="42966"/>
    <cellStyle name="常规 9 4 11 2 3" xfId="32202"/>
    <cellStyle name="常规 9 4 11 3" xfId="16050"/>
    <cellStyle name="常规 9 4 11 3 2" xfId="37584"/>
    <cellStyle name="常规 9 4 11 4" xfId="26820"/>
    <cellStyle name="常规 9 4 12" xfId="7084"/>
    <cellStyle name="常规 9 4 12 2" xfId="17848"/>
    <cellStyle name="常规 9 4 12 2 2" xfId="39382"/>
    <cellStyle name="常规 9 4 12 3" xfId="28618"/>
    <cellStyle name="常规 9 4 13" xfId="12466"/>
    <cellStyle name="常规 9 4 13 2" xfId="34000"/>
    <cellStyle name="常规 9 4 14" xfId="23236"/>
    <cellStyle name="常规 9 4 2" xfId="1708"/>
    <cellStyle name="常规 9 4 2 10" xfId="5293"/>
    <cellStyle name="常规 9 4 2 10 2" xfId="10675"/>
    <cellStyle name="常规 9 4 2 10 2 2" xfId="21439"/>
    <cellStyle name="常规 9 4 2 10 2 2 2" xfId="42973"/>
    <cellStyle name="常规 9 4 2 10 2 3" xfId="32209"/>
    <cellStyle name="常规 9 4 2 10 3" xfId="16057"/>
    <cellStyle name="常规 9 4 2 10 3 2" xfId="37591"/>
    <cellStyle name="常规 9 4 2 10 4" xfId="26827"/>
    <cellStyle name="常规 9 4 2 11" xfId="7091"/>
    <cellStyle name="常规 9 4 2 11 2" xfId="17855"/>
    <cellStyle name="常规 9 4 2 11 2 2" xfId="39389"/>
    <cellStyle name="常规 9 4 2 11 3" xfId="28625"/>
    <cellStyle name="常规 9 4 2 12" xfId="12473"/>
    <cellStyle name="常规 9 4 2 12 2" xfId="34007"/>
    <cellStyle name="常规 9 4 2 13" xfId="23243"/>
    <cellStyle name="常规 9 4 2 2" xfId="1722"/>
    <cellStyle name="常规 9 4 2 2 10" xfId="7105"/>
    <cellStyle name="常规 9 4 2 2 10 2" xfId="17869"/>
    <cellStyle name="常规 9 4 2 2 10 2 2" xfId="39403"/>
    <cellStyle name="常规 9 4 2 2 10 3" xfId="28639"/>
    <cellStyle name="常规 9 4 2 2 11" xfId="12487"/>
    <cellStyle name="常规 9 4 2 2 11 2" xfId="34021"/>
    <cellStyle name="常规 9 4 2 2 12" xfId="23257"/>
    <cellStyle name="常规 9 4 2 2 2" xfId="1750"/>
    <cellStyle name="常规 9 4 2 2 2 10" xfId="12515"/>
    <cellStyle name="常规 9 4 2 2 2 10 2" xfId="34049"/>
    <cellStyle name="常规 9 4 2 2 2 11" xfId="23285"/>
    <cellStyle name="常规 9 4 2 2 2 2" xfId="1806"/>
    <cellStyle name="常规 9 4 2 2 2 2 10" xfId="23341"/>
    <cellStyle name="常规 9 4 2 2 2 2 2" xfId="1918"/>
    <cellStyle name="常规 9 4 2 2 2 2 2 2" xfId="2142"/>
    <cellStyle name="常规 9 4 2 2 2 2 2 2 2" xfId="2591"/>
    <cellStyle name="常规 9 4 2 2 2 2 2 2 2 2" xfId="3487"/>
    <cellStyle name="常规 9 4 2 2 2 2 2 2 2 2 2" xfId="5279"/>
    <cellStyle name="常规 9 4 2 2 2 2 2 2 2 2 2 2" xfId="10661"/>
    <cellStyle name="常规 9 4 2 2 2 2 2 2 2 2 2 2 2" xfId="21425"/>
    <cellStyle name="常规 9 4 2 2 2 2 2 2 2 2 2 2 2 2" xfId="42959"/>
    <cellStyle name="常规 9 4 2 2 2 2 2 2 2 2 2 2 3" xfId="32195"/>
    <cellStyle name="常规 9 4 2 2 2 2 2 2 2 2 2 3" xfId="16043"/>
    <cellStyle name="常规 9 4 2 2 2 2 2 2 2 2 2 3 2" xfId="37577"/>
    <cellStyle name="常规 9 4 2 2 2 2 2 2 2 2 2 4" xfId="26813"/>
    <cellStyle name="常规 9 4 2 2 2 2 2 2 2 2 3" xfId="7071"/>
    <cellStyle name="常规 9 4 2 2 2 2 2 2 2 2 3 2" xfId="12453"/>
    <cellStyle name="常规 9 4 2 2 2 2 2 2 2 2 3 2 2" xfId="23217"/>
    <cellStyle name="常规 9 4 2 2 2 2 2 2 2 2 3 2 2 2" xfId="44751"/>
    <cellStyle name="常规 9 4 2 2 2 2 2 2 2 2 3 2 3" xfId="33987"/>
    <cellStyle name="常规 9 4 2 2 2 2 2 2 2 2 3 3" xfId="17835"/>
    <cellStyle name="常规 9 4 2 2 2 2 2 2 2 2 3 3 2" xfId="39369"/>
    <cellStyle name="常规 9 4 2 2 2 2 2 2 2 2 3 4" xfId="28605"/>
    <cellStyle name="常规 9 4 2 2 2 2 2 2 2 2 4" xfId="8869"/>
    <cellStyle name="常规 9 4 2 2 2 2 2 2 2 2 4 2" xfId="19633"/>
    <cellStyle name="常规 9 4 2 2 2 2 2 2 2 2 4 2 2" xfId="41167"/>
    <cellStyle name="常规 9 4 2 2 2 2 2 2 2 2 4 3" xfId="30403"/>
    <cellStyle name="常规 9 4 2 2 2 2 2 2 2 2 5" xfId="14251"/>
    <cellStyle name="常规 9 4 2 2 2 2 2 2 2 2 5 2" xfId="35785"/>
    <cellStyle name="常规 9 4 2 2 2 2 2 2 2 2 6" xfId="25021"/>
    <cellStyle name="常规 9 4 2 2 2 2 2 2 2 3" xfId="4383"/>
    <cellStyle name="常规 9 4 2 2 2 2 2 2 2 3 2" xfId="9765"/>
    <cellStyle name="常规 9 4 2 2 2 2 2 2 2 3 2 2" xfId="20529"/>
    <cellStyle name="常规 9 4 2 2 2 2 2 2 2 3 2 2 2" xfId="42063"/>
    <cellStyle name="常规 9 4 2 2 2 2 2 2 2 3 2 3" xfId="31299"/>
    <cellStyle name="常规 9 4 2 2 2 2 2 2 2 3 3" xfId="15147"/>
    <cellStyle name="常规 9 4 2 2 2 2 2 2 2 3 3 2" xfId="36681"/>
    <cellStyle name="常规 9 4 2 2 2 2 2 2 2 3 4" xfId="25917"/>
    <cellStyle name="常规 9 4 2 2 2 2 2 2 2 4" xfId="6175"/>
    <cellStyle name="常规 9 4 2 2 2 2 2 2 2 4 2" xfId="11557"/>
    <cellStyle name="常规 9 4 2 2 2 2 2 2 2 4 2 2" xfId="22321"/>
    <cellStyle name="常规 9 4 2 2 2 2 2 2 2 4 2 2 2" xfId="43855"/>
    <cellStyle name="常规 9 4 2 2 2 2 2 2 2 4 2 3" xfId="33091"/>
    <cellStyle name="常规 9 4 2 2 2 2 2 2 2 4 3" xfId="16939"/>
    <cellStyle name="常规 9 4 2 2 2 2 2 2 2 4 3 2" xfId="38473"/>
    <cellStyle name="常规 9 4 2 2 2 2 2 2 2 4 4" xfId="27709"/>
    <cellStyle name="常规 9 4 2 2 2 2 2 2 2 5" xfId="7973"/>
    <cellStyle name="常规 9 4 2 2 2 2 2 2 2 5 2" xfId="18737"/>
    <cellStyle name="常规 9 4 2 2 2 2 2 2 2 5 2 2" xfId="40271"/>
    <cellStyle name="常规 9 4 2 2 2 2 2 2 2 5 3" xfId="29507"/>
    <cellStyle name="常规 9 4 2 2 2 2 2 2 2 6" xfId="13355"/>
    <cellStyle name="常规 9 4 2 2 2 2 2 2 2 6 2" xfId="34889"/>
    <cellStyle name="常规 9 4 2 2 2 2 2 2 2 7" xfId="24125"/>
    <cellStyle name="常规 9 4 2 2 2 2 2 2 3" xfId="3039"/>
    <cellStyle name="常规 9 4 2 2 2 2 2 2 3 2" xfId="4831"/>
    <cellStyle name="常规 9 4 2 2 2 2 2 2 3 2 2" xfId="10213"/>
    <cellStyle name="常规 9 4 2 2 2 2 2 2 3 2 2 2" xfId="20977"/>
    <cellStyle name="常规 9 4 2 2 2 2 2 2 3 2 2 2 2" xfId="42511"/>
    <cellStyle name="常规 9 4 2 2 2 2 2 2 3 2 2 3" xfId="31747"/>
    <cellStyle name="常规 9 4 2 2 2 2 2 2 3 2 3" xfId="15595"/>
    <cellStyle name="常规 9 4 2 2 2 2 2 2 3 2 3 2" xfId="37129"/>
    <cellStyle name="常规 9 4 2 2 2 2 2 2 3 2 4" xfId="26365"/>
    <cellStyle name="常规 9 4 2 2 2 2 2 2 3 3" xfId="6623"/>
    <cellStyle name="常规 9 4 2 2 2 2 2 2 3 3 2" xfId="12005"/>
    <cellStyle name="常规 9 4 2 2 2 2 2 2 3 3 2 2" xfId="22769"/>
    <cellStyle name="常规 9 4 2 2 2 2 2 2 3 3 2 2 2" xfId="44303"/>
    <cellStyle name="常规 9 4 2 2 2 2 2 2 3 3 2 3" xfId="33539"/>
    <cellStyle name="常规 9 4 2 2 2 2 2 2 3 3 3" xfId="17387"/>
    <cellStyle name="常规 9 4 2 2 2 2 2 2 3 3 3 2" xfId="38921"/>
    <cellStyle name="常规 9 4 2 2 2 2 2 2 3 3 4" xfId="28157"/>
    <cellStyle name="常规 9 4 2 2 2 2 2 2 3 4" xfId="8421"/>
    <cellStyle name="常规 9 4 2 2 2 2 2 2 3 4 2" xfId="19185"/>
    <cellStyle name="常规 9 4 2 2 2 2 2 2 3 4 2 2" xfId="40719"/>
    <cellStyle name="常规 9 4 2 2 2 2 2 2 3 4 3" xfId="29955"/>
    <cellStyle name="常规 9 4 2 2 2 2 2 2 3 5" xfId="13803"/>
    <cellStyle name="常规 9 4 2 2 2 2 2 2 3 5 2" xfId="35337"/>
    <cellStyle name="常规 9 4 2 2 2 2 2 2 3 6" xfId="24573"/>
    <cellStyle name="常规 9 4 2 2 2 2 2 2 4" xfId="3935"/>
    <cellStyle name="常规 9 4 2 2 2 2 2 2 4 2" xfId="9317"/>
    <cellStyle name="常规 9 4 2 2 2 2 2 2 4 2 2" xfId="20081"/>
    <cellStyle name="常规 9 4 2 2 2 2 2 2 4 2 2 2" xfId="41615"/>
    <cellStyle name="常规 9 4 2 2 2 2 2 2 4 2 3" xfId="30851"/>
    <cellStyle name="常规 9 4 2 2 2 2 2 2 4 3" xfId="14699"/>
    <cellStyle name="常规 9 4 2 2 2 2 2 2 4 3 2" xfId="36233"/>
    <cellStyle name="常规 9 4 2 2 2 2 2 2 4 4" xfId="25469"/>
    <cellStyle name="常规 9 4 2 2 2 2 2 2 5" xfId="5727"/>
    <cellStyle name="常规 9 4 2 2 2 2 2 2 5 2" xfId="11109"/>
    <cellStyle name="常规 9 4 2 2 2 2 2 2 5 2 2" xfId="21873"/>
    <cellStyle name="常规 9 4 2 2 2 2 2 2 5 2 2 2" xfId="43407"/>
    <cellStyle name="常规 9 4 2 2 2 2 2 2 5 2 3" xfId="32643"/>
    <cellStyle name="常规 9 4 2 2 2 2 2 2 5 3" xfId="16491"/>
    <cellStyle name="常规 9 4 2 2 2 2 2 2 5 3 2" xfId="38025"/>
    <cellStyle name="常规 9 4 2 2 2 2 2 2 5 4" xfId="27261"/>
    <cellStyle name="常规 9 4 2 2 2 2 2 2 6" xfId="7525"/>
    <cellStyle name="常规 9 4 2 2 2 2 2 2 6 2" xfId="18289"/>
    <cellStyle name="常规 9 4 2 2 2 2 2 2 6 2 2" xfId="39823"/>
    <cellStyle name="常规 9 4 2 2 2 2 2 2 6 3" xfId="29059"/>
    <cellStyle name="常规 9 4 2 2 2 2 2 2 7" xfId="12907"/>
    <cellStyle name="常规 9 4 2 2 2 2 2 2 7 2" xfId="34441"/>
    <cellStyle name="常规 9 4 2 2 2 2 2 2 8" xfId="23677"/>
    <cellStyle name="常规 9 4 2 2 2 2 2 3" xfId="2367"/>
    <cellStyle name="常规 9 4 2 2 2 2 2 3 2" xfId="3263"/>
    <cellStyle name="常规 9 4 2 2 2 2 2 3 2 2" xfId="5055"/>
    <cellStyle name="常规 9 4 2 2 2 2 2 3 2 2 2" xfId="10437"/>
    <cellStyle name="常规 9 4 2 2 2 2 2 3 2 2 2 2" xfId="21201"/>
    <cellStyle name="常规 9 4 2 2 2 2 2 3 2 2 2 2 2" xfId="42735"/>
    <cellStyle name="常规 9 4 2 2 2 2 2 3 2 2 2 3" xfId="31971"/>
    <cellStyle name="常规 9 4 2 2 2 2 2 3 2 2 3" xfId="15819"/>
    <cellStyle name="常规 9 4 2 2 2 2 2 3 2 2 3 2" xfId="37353"/>
    <cellStyle name="常规 9 4 2 2 2 2 2 3 2 2 4" xfId="26589"/>
    <cellStyle name="常规 9 4 2 2 2 2 2 3 2 3" xfId="6847"/>
    <cellStyle name="常规 9 4 2 2 2 2 2 3 2 3 2" xfId="12229"/>
    <cellStyle name="常规 9 4 2 2 2 2 2 3 2 3 2 2" xfId="22993"/>
    <cellStyle name="常规 9 4 2 2 2 2 2 3 2 3 2 2 2" xfId="44527"/>
    <cellStyle name="常规 9 4 2 2 2 2 2 3 2 3 2 3" xfId="33763"/>
    <cellStyle name="常规 9 4 2 2 2 2 2 3 2 3 3" xfId="17611"/>
    <cellStyle name="常规 9 4 2 2 2 2 2 3 2 3 3 2" xfId="39145"/>
    <cellStyle name="常规 9 4 2 2 2 2 2 3 2 3 4" xfId="28381"/>
    <cellStyle name="常规 9 4 2 2 2 2 2 3 2 4" xfId="8645"/>
    <cellStyle name="常规 9 4 2 2 2 2 2 3 2 4 2" xfId="19409"/>
    <cellStyle name="常规 9 4 2 2 2 2 2 3 2 4 2 2" xfId="40943"/>
    <cellStyle name="常规 9 4 2 2 2 2 2 3 2 4 3" xfId="30179"/>
    <cellStyle name="常规 9 4 2 2 2 2 2 3 2 5" xfId="14027"/>
    <cellStyle name="常规 9 4 2 2 2 2 2 3 2 5 2" xfId="35561"/>
    <cellStyle name="常规 9 4 2 2 2 2 2 3 2 6" xfId="24797"/>
    <cellStyle name="常规 9 4 2 2 2 2 2 3 3" xfId="4159"/>
    <cellStyle name="常规 9 4 2 2 2 2 2 3 3 2" xfId="9541"/>
    <cellStyle name="常规 9 4 2 2 2 2 2 3 3 2 2" xfId="20305"/>
    <cellStyle name="常规 9 4 2 2 2 2 2 3 3 2 2 2" xfId="41839"/>
    <cellStyle name="常规 9 4 2 2 2 2 2 3 3 2 3" xfId="31075"/>
    <cellStyle name="常规 9 4 2 2 2 2 2 3 3 3" xfId="14923"/>
    <cellStyle name="常规 9 4 2 2 2 2 2 3 3 3 2" xfId="36457"/>
    <cellStyle name="常规 9 4 2 2 2 2 2 3 3 4" xfId="25693"/>
    <cellStyle name="常规 9 4 2 2 2 2 2 3 4" xfId="5951"/>
    <cellStyle name="常规 9 4 2 2 2 2 2 3 4 2" xfId="11333"/>
    <cellStyle name="常规 9 4 2 2 2 2 2 3 4 2 2" xfId="22097"/>
    <cellStyle name="常规 9 4 2 2 2 2 2 3 4 2 2 2" xfId="43631"/>
    <cellStyle name="常规 9 4 2 2 2 2 2 3 4 2 3" xfId="32867"/>
    <cellStyle name="常规 9 4 2 2 2 2 2 3 4 3" xfId="16715"/>
    <cellStyle name="常规 9 4 2 2 2 2 2 3 4 3 2" xfId="38249"/>
    <cellStyle name="常规 9 4 2 2 2 2 2 3 4 4" xfId="27485"/>
    <cellStyle name="常规 9 4 2 2 2 2 2 3 5" xfId="7749"/>
    <cellStyle name="常规 9 4 2 2 2 2 2 3 5 2" xfId="18513"/>
    <cellStyle name="常规 9 4 2 2 2 2 2 3 5 2 2" xfId="40047"/>
    <cellStyle name="常规 9 4 2 2 2 2 2 3 5 3" xfId="29283"/>
    <cellStyle name="常规 9 4 2 2 2 2 2 3 6" xfId="13131"/>
    <cellStyle name="常规 9 4 2 2 2 2 2 3 6 2" xfId="34665"/>
    <cellStyle name="常规 9 4 2 2 2 2 2 3 7" xfId="23901"/>
    <cellStyle name="常规 9 4 2 2 2 2 2 4" xfId="2815"/>
    <cellStyle name="常规 9 4 2 2 2 2 2 4 2" xfId="4607"/>
    <cellStyle name="常规 9 4 2 2 2 2 2 4 2 2" xfId="9989"/>
    <cellStyle name="常规 9 4 2 2 2 2 2 4 2 2 2" xfId="20753"/>
    <cellStyle name="常规 9 4 2 2 2 2 2 4 2 2 2 2" xfId="42287"/>
    <cellStyle name="常规 9 4 2 2 2 2 2 4 2 2 3" xfId="31523"/>
    <cellStyle name="常规 9 4 2 2 2 2 2 4 2 3" xfId="15371"/>
    <cellStyle name="常规 9 4 2 2 2 2 2 4 2 3 2" xfId="36905"/>
    <cellStyle name="常规 9 4 2 2 2 2 2 4 2 4" xfId="26141"/>
    <cellStyle name="常规 9 4 2 2 2 2 2 4 3" xfId="6399"/>
    <cellStyle name="常规 9 4 2 2 2 2 2 4 3 2" xfId="11781"/>
    <cellStyle name="常规 9 4 2 2 2 2 2 4 3 2 2" xfId="22545"/>
    <cellStyle name="常规 9 4 2 2 2 2 2 4 3 2 2 2" xfId="44079"/>
    <cellStyle name="常规 9 4 2 2 2 2 2 4 3 2 3" xfId="33315"/>
    <cellStyle name="常规 9 4 2 2 2 2 2 4 3 3" xfId="17163"/>
    <cellStyle name="常规 9 4 2 2 2 2 2 4 3 3 2" xfId="38697"/>
    <cellStyle name="常规 9 4 2 2 2 2 2 4 3 4" xfId="27933"/>
    <cellStyle name="常规 9 4 2 2 2 2 2 4 4" xfId="8197"/>
    <cellStyle name="常规 9 4 2 2 2 2 2 4 4 2" xfId="18961"/>
    <cellStyle name="常规 9 4 2 2 2 2 2 4 4 2 2" xfId="40495"/>
    <cellStyle name="常规 9 4 2 2 2 2 2 4 4 3" xfId="29731"/>
    <cellStyle name="常规 9 4 2 2 2 2 2 4 5" xfId="13579"/>
    <cellStyle name="常规 9 4 2 2 2 2 2 4 5 2" xfId="35113"/>
    <cellStyle name="常规 9 4 2 2 2 2 2 4 6" xfId="24349"/>
    <cellStyle name="常规 9 4 2 2 2 2 2 5" xfId="3711"/>
    <cellStyle name="常规 9 4 2 2 2 2 2 5 2" xfId="9093"/>
    <cellStyle name="常规 9 4 2 2 2 2 2 5 2 2" xfId="19857"/>
    <cellStyle name="常规 9 4 2 2 2 2 2 5 2 2 2" xfId="41391"/>
    <cellStyle name="常规 9 4 2 2 2 2 2 5 2 3" xfId="30627"/>
    <cellStyle name="常规 9 4 2 2 2 2 2 5 3" xfId="14475"/>
    <cellStyle name="常规 9 4 2 2 2 2 2 5 3 2" xfId="36009"/>
    <cellStyle name="常规 9 4 2 2 2 2 2 5 4" xfId="25245"/>
    <cellStyle name="常规 9 4 2 2 2 2 2 6" xfId="5503"/>
    <cellStyle name="常规 9 4 2 2 2 2 2 6 2" xfId="10885"/>
    <cellStyle name="常规 9 4 2 2 2 2 2 6 2 2" xfId="21649"/>
    <cellStyle name="常规 9 4 2 2 2 2 2 6 2 2 2" xfId="43183"/>
    <cellStyle name="常规 9 4 2 2 2 2 2 6 2 3" xfId="32419"/>
    <cellStyle name="常规 9 4 2 2 2 2 2 6 3" xfId="16267"/>
    <cellStyle name="常规 9 4 2 2 2 2 2 6 3 2" xfId="37801"/>
    <cellStyle name="常规 9 4 2 2 2 2 2 6 4" xfId="27037"/>
    <cellStyle name="常规 9 4 2 2 2 2 2 7" xfId="7301"/>
    <cellStyle name="常规 9 4 2 2 2 2 2 7 2" xfId="18065"/>
    <cellStyle name="常规 9 4 2 2 2 2 2 7 2 2" xfId="39599"/>
    <cellStyle name="常规 9 4 2 2 2 2 2 7 3" xfId="28835"/>
    <cellStyle name="常规 9 4 2 2 2 2 2 8" xfId="12683"/>
    <cellStyle name="常规 9 4 2 2 2 2 2 8 2" xfId="34217"/>
    <cellStyle name="常规 9 4 2 2 2 2 2 9" xfId="23453"/>
    <cellStyle name="常规 9 4 2 2 2 2 3" xfId="2030"/>
    <cellStyle name="常规 9 4 2 2 2 2 3 2" xfId="2479"/>
    <cellStyle name="常规 9 4 2 2 2 2 3 2 2" xfId="3375"/>
    <cellStyle name="常规 9 4 2 2 2 2 3 2 2 2" xfId="5167"/>
    <cellStyle name="常规 9 4 2 2 2 2 3 2 2 2 2" xfId="10549"/>
    <cellStyle name="常规 9 4 2 2 2 2 3 2 2 2 2 2" xfId="21313"/>
    <cellStyle name="常规 9 4 2 2 2 2 3 2 2 2 2 2 2" xfId="42847"/>
    <cellStyle name="常规 9 4 2 2 2 2 3 2 2 2 2 3" xfId="32083"/>
    <cellStyle name="常规 9 4 2 2 2 2 3 2 2 2 3" xfId="15931"/>
    <cellStyle name="常规 9 4 2 2 2 2 3 2 2 2 3 2" xfId="37465"/>
    <cellStyle name="常规 9 4 2 2 2 2 3 2 2 2 4" xfId="26701"/>
    <cellStyle name="常规 9 4 2 2 2 2 3 2 2 3" xfId="6959"/>
    <cellStyle name="常规 9 4 2 2 2 2 3 2 2 3 2" xfId="12341"/>
    <cellStyle name="常规 9 4 2 2 2 2 3 2 2 3 2 2" xfId="23105"/>
    <cellStyle name="常规 9 4 2 2 2 2 3 2 2 3 2 2 2" xfId="44639"/>
    <cellStyle name="常规 9 4 2 2 2 2 3 2 2 3 2 3" xfId="33875"/>
    <cellStyle name="常规 9 4 2 2 2 2 3 2 2 3 3" xfId="17723"/>
    <cellStyle name="常规 9 4 2 2 2 2 3 2 2 3 3 2" xfId="39257"/>
    <cellStyle name="常规 9 4 2 2 2 2 3 2 2 3 4" xfId="28493"/>
    <cellStyle name="常规 9 4 2 2 2 2 3 2 2 4" xfId="8757"/>
    <cellStyle name="常规 9 4 2 2 2 2 3 2 2 4 2" xfId="19521"/>
    <cellStyle name="常规 9 4 2 2 2 2 3 2 2 4 2 2" xfId="41055"/>
    <cellStyle name="常规 9 4 2 2 2 2 3 2 2 4 3" xfId="30291"/>
    <cellStyle name="常规 9 4 2 2 2 2 3 2 2 5" xfId="14139"/>
    <cellStyle name="常规 9 4 2 2 2 2 3 2 2 5 2" xfId="35673"/>
    <cellStyle name="常规 9 4 2 2 2 2 3 2 2 6" xfId="24909"/>
    <cellStyle name="常规 9 4 2 2 2 2 3 2 3" xfId="4271"/>
    <cellStyle name="常规 9 4 2 2 2 2 3 2 3 2" xfId="9653"/>
    <cellStyle name="常规 9 4 2 2 2 2 3 2 3 2 2" xfId="20417"/>
    <cellStyle name="常规 9 4 2 2 2 2 3 2 3 2 2 2" xfId="41951"/>
    <cellStyle name="常规 9 4 2 2 2 2 3 2 3 2 3" xfId="31187"/>
    <cellStyle name="常规 9 4 2 2 2 2 3 2 3 3" xfId="15035"/>
    <cellStyle name="常规 9 4 2 2 2 2 3 2 3 3 2" xfId="36569"/>
    <cellStyle name="常规 9 4 2 2 2 2 3 2 3 4" xfId="25805"/>
    <cellStyle name="常规 9 4 2 2 2 2 3 2 4" xfId="6063"/>
    <cellStyle name="常规 9 4 2 2 2 2 3 2 4 2" xfId="11445"/>
    <cellStyle name="常规 9 4 2 2 2 2 3 2 4 2 2" xfId="22209"/>
    <cellStyle name="常规 9 4 2 2 2 2 3 2 4 2 2 2" xfId="43743"/>
    <cellStyle name="常规 9 4 2 2 2 2 3 2 4 2 3" xfId="32979"/>
    <cellStyle name="常规 9 4 2 2 2 2 3 2 4 3" xfId="16827"/>
    <cellStyle name="常规 9 4 2 2 2 2 3 2 4 3 2" xfId="38361"/>
    <cellStyle name="常规 9 4 2 2 2 2 3 2 4 4" xfId="27597"/>
    <cellStyle name="常规 9 4 2 2 2 2 3 2 5" xfId="7861"/>
    <cellStyle name="常规 9 4 2 2 2 2 3 2 5 2" xfId="18625"/>
    <cellStyle name="常规 9 4 2 2 2 2 3 2 5 2 2" xfId="40159"/>
    <cellStyle name="常规 9 4 2 2 2 2 3 2 5 3" xfId="29395"/>
    <cellStyle name="常规 9 4 2 2 2 2 3 2 6" xfId="13243"/>
    <cellStyle name="常规 9 4 2 2 2 2 3 2 6 2" xfId="34777"/>
    <cellStyle name="常规 9 4 2 2 2 2 3 2 7" xfId="24013"/>
    <cellStyle name="常规 9 4 2 2 2 2 3 3" xfId="2927"/>
    <cellStyle name="常规 9 4 2 2 2 2 3 3 2" xfId="4719"/>
    <cellStyle name="常规 9 4 2 2 2 2 3 3 2 2" xfId="10101"/>
    <cellStyle name="常规 9 4 2 2 2 2 3 3 2 2 2" xfId="20865"/>
    <cellStyle name="常规 9 4 2 2 2 2 3 3 2 2 2 2" xfId="42399"/>
    <cellStyle name="常规 9 4 2 2 2 2 3 3 2 2 3" xfId="31635"/>
    <cellStyle name="常规 9 4 2 2 2 2 3 3 2 3" xfId="15483"/>
    <cellStyle name="常规 9 4 2 2 2 2 3 3 2 3 2" xfId="37017"/>
    <cellStyle name="常规 9 4 2 2 2 2 3 3 2 4" xfId="26253"/>
    <cellStyle name="常规 9 4 2 2 2 2 3 3 3" xfId="6511"/>
    <cellStyle name="常规 9 4 2 2 2 2 3 3 3 2" xfId="11893"/>
    <cellStyle name="常规 9 4 2 2 2 2 3 3 3 2 2" xfId="22657"/>
    <cellStyle name="常规 9 4 2 2 2 2 3 3 3 2 2 2" xfId="44191"/>
    <cellStyle name="常规 9 4 2 2 2 2 3 3 3 2 3" xfId="33427"/>
    <cellStyle name="常规 9 4 2 2 2 2 3 3 3 3" xfId="17275"/>
    <cellStyle name="常规 9 4 2 2 2 2 3 3 3 3 2" xfId="38809"/>
    <cellStyle name="常规 9 4 2 2 2 2 3 3 3 4" xfId="28045"/>
    <cellStyle name="常规 9 4 2 2 2 2 3 3 4" xfId="8309"/>
    <cellStyle name="常规 9 4 2 2 2 2 3 3 4 2" xfId="19073"/>
    <cellStyle name="常规 9 4 2 2 2 2 3 3 4 2 2" xfId="40607"/>
    <cellStyle name="常规 9 4 2 2 2 2 3 3 4 3" xfId="29843"/>
    <cellStyle name="常规 9 4 2 2 2 2 3 3 5" xfId="13691"/>
    <cellStyle name="常规 9 4 2 2 2 2 3 3 5 2" xfId="35225"/>
    <cellStyle name="常规 9 4 2 2 2 2 3 3 6" xfId="24461"/>
    <cellStyle name="常规 9 4 2 2 2 2 3 4" xfId="3823"/>
    <cellStyle name="常规 9 4 2 2 2 2 3 4 2" xfId="9205"/>
    <cellStyle name="常规 9 4 2 2 2 2 3 4 2 2" xfId="19969"/>
    <cellStyle name="常规 9 4 2 2 2 2 3 4 2 2 2" xfId="41503"/>
    <cellStyle name="常规 9 4 2 2 2 2 3 4 2 3" xfId="30739"/>
    <cellStyle name="常规 9 4 2 2 2 2 3 4 3" xfId="14587"/>
    <cellStyle name="常规 9 4 2 2 2 2 3 4 3 2" xfId="36121"/>
    <cellStyle name="常规 9 4 2 2 2 2 3 4 4" xfId="25357"/>
    <cellStyle name="常规 9 4 2 2 2 2 3 5" xfId="5615"/>
    <cellStyle name="常规 9 4 2 2 2 2 3 5 2" xfId="10997"/>
    <cellStyle name="常规 9 4 2 2 2 2 3 5 2 2" xfId="21761"/>
    <cellStyle name="常规 9 4 2 2 2 2 3 5 2 2 2" xfId="43295"/>
    <cellStyle name="常规 9 4 2 2 2 2 3 5 2 3" xfId="32531"/>
    <cellStyle name="常规 9 4 2 2 2 2 3 5 3" xfId="16379"/>
    <cellStyle name="常规 9 4 2 2 2 2 3 5 3 2" xfId="37913"/>
    <cellStyle name="常规 9 4 2 2 2 2 3 5 4" xfId="27149"/>
    <cellStyle name="常规 9 4 2 2 2 2 3 6" xfId="7413"/>
    <cellStyle name="常规 9 4 2 2 2 2 3 6 2" xfId="18177"/>
    <cellStyle name="常规 9 4 2 2 2 2 3 6 2 2" xfId="39711"/>
    <cellStyle name="常规 9 4 2 2 2 2 3 6 3" xfId="28947"/>
    <cellStyle name="常规 9 4 2 2 2 2 3 7" xfId="12795"/>
    <cellStyle name="常规 9 4 2 2 2 2 3 7 2" xfId="34329"/>
    <cellStyle name="常规 9 4 2 2 2 2 3 8" xfId="23565"/>
    <cellStyle name="常规 9 4 2 2 2 2 4" xfId="2255"/>
    <cellStyle name="常规 9 4 2 2 2 2 4 2" xfId="3151"/>
    <cellStyle name="常规 9 4 2 2 2 2 4 2 2" xfId="4943"/>
    <cellStyle name="常规 9 4 2 2 2 2 4 2 2 2" xfId="10325"/>
    <cellStyle name="常规 9 4 2 2 2 2 4 2 2 2 2" xfId="21089"/>
    <cellStyle name="常规 9 4 2 2 2 2 4 2 2 2 2 2" xfId="42623"/>
    <cellStyle name="常规 9 4 2 2 2 2 4 2 2 2 3" xfId="31859"/>
    <cellStyle name="常规 9 4 2 2 2 2 4 2 2 3" xfId="15707"/>
    <cellStyle name="常规 9 4 2 2 2 2 4 2 2 3 2" xfId="37241"/>
    <cellStyle name="常规 9 4 2 2 2 2 4 2 2 4" xfId="26477"/>
    <cellStyle name="常规 9 4 2 2 2 2 4 2 3" xfId="6735"/>
    <cellStyle name="常规 9 4 2 2 2 2 4 2 3 2" xfId="12117"/>
    <cellStyle name="常规 9 4 2 2 2 2 4 2 3 2 2" xfId="22881"/>
    <cellStyle name="常规 9 4 2 2 2 2 4 2 3 2 2 2" xfId="44415"/>
    <cellStyle name="常规 9 4 2 2 2 2 4 2 3 2 3" xfId="33651"/>
    <cellStyle name="常规 9 4 2 2 2 2 4 2 3 3" xfId="17499"/>
    <cellStyle name="常规 9 4 2 2 2 2 4 2 3 3 2" xfId="39033"/>
    <cellStyle name="常规 9 4 2 2 2 2 4 2 3 4" xfId="28269"/>
    <cellStyle name="常规 9 4 2 2 2 2 4 2 4" xfId="8533"/>
    <cellStyle name="常规 9 4 2 2 2 2 4 2 4 2" xfId="19297"/>
    <cellStyle name="常规 9 4 2 2 2 2 4 2 4 2 2" xfId="40831"/>
    <cellStyle name="常规 9 4 2 2 2 2 4 2 4 3" xfId="30067"/>
    <cellStyle name="常规 9 4 2 2 2 2 4 2 5" xfId="13915"/>
    <cellStyle name="常规 9 4 2 2 2 2 4 2 5 2" xfId="35449"/>
    <cellStyle name="常规 9 4 2 2 2 2 4 2 6" xfId="24685"/>
    <cellStyle name="常规 9 4 2 2 2 2 4 3" xfId="4047"/>
    <cellStyle name="常规 9 4 2 2 2 2 4 3 2" xfId="9429"/>
    <cellStyle name="常规 9 4 2 2 2 2 4 3 2 2" xfId="20193"/>
    <cellStyle name="常规 9 4 2 2 2 2 4 3 2 2 2" xfId="41727"/>
    <cellStyle name="常规 9 4 2 2 2 2 4 3 2 3" xfId="30963"/>
    <cellStyle name="常规 9 4 2 2 2 2 4 3 3" xfId="14811"/>
    <cellStyle name="常规 9 4 2 2 2 2 4 3 3 2" xfId="36345"/>
    <cellStyle name="常规 9 4 2 2 2 2 4 3 4" xfId="25581"/>
    <cellStyle name="常规 9 4 2 2 2 2 4 4" xfId="5839"/>
    <cellStyle name="常规 9 4 2 2 2 2 4 4 2" xfId="11221"/>
    <cellStyle name="常规 9 4 2 2 2 2 4 4 2 2" xfId="21985"/>
    <cellStyle name="常规 9 4 2 2 2 2 4 4 2 2 2" xfId="43519"/>
    <cellStyle name="常规 9 4 2 2 2 2 4 4 2 3" xfId="32755"/>
    <cellStyle name="常规 9 4 2 2 2 2 4 4 3" xfId="16603"/>
    <cellStyle name="常规 9 4 2 2 2 2 4 4 3 2" xfId="38137"/>
    <cellStyle name="常规 9 4 2 2 2 2 4 4 4" xfId="27373"/>
    <cellStyle name="常规 9 4 2 2 2 2 4 5" xfId="7637"/>
    <cellStyle name="常规 9 4 2 2 2 2 4 5 2" xfId="18401"/>
    <cellStyle name="常规 9 4 2 2 2 2 4 5 2 2" xfId="39935"/>
    <cellStyle name="常规 9 4 2 2 2 2 4 5 3" xfId="29171"/>
    <cellStyle name="常规 9 4 2 2 2 2 4 6" xfId="13019"/>
    <cellStyle name="常规 9 4 2 2 2 2 4 6 2" xfId="34553"/>
    <cellStyle name="常规 9 4 2 2 2 2 4 7" xfId="23789"/>
    <cellStyle name="常规 9 4 2 2 2 2 5" xfId="2703"/>
    <cellStyle name="常规 9 4 2 2 2 2 5 2" xfId="4495"/>
    <cellStyle name="常规 9 4 2 2 2 2 5 2 2" xfId="9877"/>
    <cellStyle name="常规 9 4 2 2 2 2 5 2 2 2" xfId="20641"/>
    <cellStyle name="常规 9 4 2 2 2 2 5 2 2 2 2" xfId="42175"/>
    <cellStyle name="常规 9 4 2 2 2 2 5 2 2 3" xfId="31411"/>
    <cellStyle name="常规 9 4 2 2 2 2 5 2 3" xfId="15259"/>
    <cellStyle name="常规 9 4 2 2 2 2 5 2 3 2" xfId="36793"/>
    <cellStyle name="常规 9 4 2 2 2 2 5 2 4" xfId="26029"/>
    <cellStyle name="常规 9 4 2 2 2 2 5 3" xfId="6287"/>
    <cellStyle name="常规 9 4 2 2 2 2 5 3 2" xfId="11669"/>
    <cellStyle name="常规 9 4 2 2 2 2 5 3 2 2" xfId="22433"/>
    <cellStyle name="常规 9 4 2 2 2 2 5 3 2 2 2" xfId="43967"/>
    <cellStyle name="常规 9 4 2 2 2 2 5 3 2 3" xfId="33203"/>
    <cellStyle name="常规 9 4 2 2 2 2 5 3 3" xfId="17051"/>
    <cellStyle name="常规 9 4 2 2 2 2 5 3 3 2" xfId="38585"/>
    <cellStyle name="常规 9 4 2 2 2 2 5 3 4" xfId="27821"/>
    <cellStyle name="常规 9 4 2 2 2 2 5 4" xfId="8085"/>
    <cellStyle name="常规 9 4 2 2 2 2 5 4 2" xfId="18849"/>
    <cellStyle name="常规 9 4 2 2 2 2 5 4 2 2" xfId="40383"/>
    <cellStyle name="常规 9 4 2 2 2 2 5 4 3" xfId="29619"/>
    <cellStyle name="常规 9 4 2 2 2 2 5 5" xfId="13467"/>
    <cellStyle name="常规 9 4 2 2 2 2 5 5 2" xfId="35001"/>
    <cellStyle name="常规 9 4 2 2 2 2 5 6" xfId="24237"/>
    <cellStyle name="常规 9 4 2 2 2 2 6" xfId="3599"/>
    <cellStyle name="常规 9 4 2 2 2 2 6 2" xfId="8981"/>
    <cellStyle name="常规 9 4 2 2 2 2 6 2 2" xfId="19745"/>
    <cellStyle name="常规 9 4 2 2 2 2 6 2 2 2" xfId="41279"/>
    <cellStyle name="常规 9 4 2 2 2 2 6 2 3" xfId="30515"/>
    <cellStyle name="常规 9 4 2 2 2 2 6 3" xfId="14363"/>
    <cellStyle name="常规 9 4 2 2 2 2 6 3 2" xfId="35897"/>
    <cellStyle name="常规 9 4 2 2 2 2 6 4" xfId="25133"/>
    <cellStyle name="常规 9 4 2 2 2 2 7" xfId="5391"/>
    <cellStyle name="常规 9 4 2 2 2 2 7 2" xfId="10773"/>
    <cellStyle name="常规 9 4 2 2 2 2 7 2 2" xfId="21537"/>
    <cellStyle name="常规 9 4 2 2 2 2 7 2 2 2" xfId="43071"/>
    <cellStyle name="常规 9 4 2 2 2 2 7 2 3" xfId="32307"/>
    <cellStyle name="常规 9 4 2 2 2 2 7 3" xfId="16155"/>
    <cellStyle name="常规 9 4 2 2 2 2 7 3 2" xfId="37689"/>
    <cellStyle name="常规 9 4 2 2 2 2 7 4" xfId="26925"/>
    <cellStyle name="常规 9 4 2 2 2 2 8" xfId="7189"/>
    <cellStyle name="常规 9 4 2 2 2 2 8 2" xfId="17953"/>
    <cellStyle name="常规 9 4 2 2 2 2 8 2 2" xfId="39487"/>
    <cellStyle name="常规 9 4 2 2 2 2 8 3" xfId="28723"/>
    <cellStyle name="常规 9 4 2 2 2 2 9" xfId="12571"/>
    <cellStyle name="常规 9 4 2 2 2 2 9 2" xfId="34105"/>
    <cellStyle name="常规 9 4 2 2 2 3" xfId="1862"/>
    <cellStyle name="常规 9 4 2 2 2 3 2" xfId="2086"/>
    <cellStyle name="常规 9 4 2 2 2 3 2 2" xfId="2535"/>
    <cellStyle name="常规 9 4 2 2 2 3 2 2 2" xfId="3431"/>
    <cellStyle name="常规 9 4 2 2 2 3 2 2 2 2" xfId="5223"/>
    <cellStyle name="常规 9 4 2 2 2 3 2 2 2 2 2" xfId="10605"/>
    <cellStyle name="常规 9 4 2 2 2 3 2 2 2 2 2 2" xfId="21369"/>
    <cellStyle name="常规 9 4 2 2 2 3 2 2 2 2 2 2 2" xfId="42903"/>
    <cellStyle name="常规 9 4 2 2 2 3 2 2 2 2 2 3" xfId="32139"/>
    <cellStyle name="常规 9 4 2 2 2 3 2 2 2 2 3" xfId="15987"/>
    <cellStyle name="常规 9 4 2 2 2 3 2 2 2 2 3 2" xfId="37521"/>
    <cellStyle name="常规 9 4 2 2 2 3 2 2 2 2 4" xfId="26757"/>
    <cellStyle name="常规 9 4 2 2 2 3 2 2 2 3" xfId="7015"/>
    <cellStyle name="常规 9 4 2 2 2 3 2 2 2 3 2" xfId="12397"/>
    <cellStyle name="常规 9 4 2 2 2 3 2 2 2 3 2 2" xfId="23161"/>
    <cellStyle name="常规 9 4 2 2 2 3 2 2 2 3 2 2 2" xfId="44695"/>
    <cellStyle name="常规 9 4 2 2 2 3 2 2 2 3 2 3" xfId="33931"/>
    <cellStyle name="常规 9 4 2 2 2 3 2 2 2 3 3" xfId="17779"/>
    <cellStyle name="常规 9 4 2 2 2 3 2 2 2 3 3 2" xfId="39313"/>
    <cellStyle name="常规 9 4 2 2 2 3 2 2 2 3 4" xfId="28549"/>
    <cellStyle name="常规 9 4 2 2 2 3 2 2 2 4" xfId="8813"/>
    <cellStyle name="常规 9 4 2 2 2 3 2 2 2 4 2" xfId="19577"/>
    <cellStyle name="常规 9 4 2 2 2 3 2 2 2 4 2 2" xfId="41111"/>
    <cellStyle name="常规 9 4 2 2 2 3 2 2 2 4 3" xfId="30347"/>
    <cellStyle name="常规 9 4 2 2 2 3 2 2 2 5" xfId="14195"/>
    <cellStyle name="常规 9 4 2 2 2 3 2 2 2 5 2" xfId="35729"/>
    <cellStyle name="常规 9 4 2 2 2 3 2 2 2 6" xfId="24965"/>
    <cellStyle name="常规 9 4 2 2 2 3 2 2 3" xfId="4327"/>
    <cellStyle name="常规 9 4 2 2 2 3 2 2 3 2" xfId="9709"/>
    <cellStyle name="常规 9 4 2 2 2 3 2 2 3 2 2" xfId="20473"/>
    <cellStyle name="常规 9 4 2 2 2 3 2 2 3 2 2 2" xfId="42007"/>
    <cellStyle name="常规 9 4 2 2 2 3 2 2 3 2 3" xfId="31243"/>
    <cellStyle name="常规 9 4 2 2 2 3 2 2 3 3" xfId="15091"/>
    <cellStyle name="常规 9 4 2 2 2 3 2 2 3 3 2" xfId="36625"/>
    <cellStyle name="常规 9 4 2 2 2 3 2 2 3 4" xfId="25861"/>
    <cellStyle name="常规 9 4 2 2 2 3 2 2 4" xfId="6119"/>
    <cellStyle name="常规 9 4 2 2 2 3 2 2 4 2" xfId="11501"/>
    <cellStyle name="常规 9 4 2 2 2 3 2 2 4 2 2" xfId="22265"/>
    <cellStyle name="常规 9 4 2 2 2 3 2 2 4 2 2 2" xfId="43799"/>
    <cellStyle name="常规 9 4 2 2 2 3 2 2 4 2 3" xfId="33035"/>
    <cellStyle name="常规 9 4 2 2 2 3 2 2 4 3" xfId="16883"/>
    <cellStyle name="常规 9 4 2 2 2 3 2 2 4 3 2" xfId="38417"/>
    <cellStyle name="常规 9 4 2 2 2 3 2 2 4 4" xfId="27653"/>
    <cellStyle name="常规 9 4 2 2 2 3 2 2 5" xfId="7917"/>
    <cellStyle name="常规 9 4 2 2 2 3 2 2 5 2" xfId="18681"/>
    <cellStyle name="常规 9 4 2 2 2 3 2 2 5 2 2" xfId="40215"/>
    <cellStyle name="常规 9 4 2 2 2 3 2 2 5 3" xfId="29451"/>
    <cellStyle name="常规 9 4 2 2 2 3 2 2 6" xfId="13299"/>
    <cellStyle name="常规 9 4 2 2 2 3 2 2 6 2" xfId="34833"/>
    <cellStyle name="常规 9 4 2 2 2 3 2 2 7" xfId="24069"/>
    <cellStyle name="常规 9 4 2 2 2 3 2 3" xfId="2983"/>
    <cellStyle name="常规 9 4 2 2 2 3 2 3 2" xfId="4775"/>
    <cellStyle name="常规 9 4 2 2 2 3 2 3 2 2" xfId="10157"/>
    <cellStyle name="常规 9 4 2 2 2 3 2 3 2 2 2" xfId="20921"/>
    <cellStyle name="常规 9 4 2 2 2 3 2 3 2 2 2 2" xfId="42455"/>
    <cellStyle name="常规 9 4 2 2 2 3 2 3 2 2 3" xfId="31691"/>
    <cellStyle name="常规 9 4 2 2 2 3 2 3 2 3" xfId="15539"/>
    <cellStyle name="常规 9 4 2 2 2 3 2 3 2 3 2" xfId="37073"/>
    <cellStyle name="常规 9 4 2 2 2 3 2 3 2 4" xfId="26309"/>
    <cellStyle name="常规 9 4 2 2 2 3 2 3 3" xfId="6567"/>
    <cellStyle name="常规 9 4 2 2 2 3 2 3 3 2" xfId="11949"/>
    <cellStyle name="常规 9 4 2 2 2 3 2 3 3 2 2" xfId="22713"/>
    <cellStyle name="常规 9 4 2 2 2 3 2 3 3 2 2 2" xfId="44247"/>
    <cellStyle name="常规 9 4 2 2 2 3 2 3 3 2 3" xfId="33483"/>
    <cellStyle name="常规 9 4 2 2 2 3 2 3 3 3" xfId="17331"/>
    <cellStyle name="常规 9 4 2 2 2 3 2 3 3 3 2" xfId="38865"/>
    <cellStyle name="常规 9 4 2 2 2 3 2 3 3 4" xfId="28101"/>
    <cellStyle name="常规 9 4 2 2 2 3 2 3 4" xfId="8365"/>
    <cellStyle name="常规 9 4 2 2 2 3 2 3 4 2" xfId="19129"/>
    <cellStyle name="常规 9 4 2 2 2 3 2 3 4 2 2" xfId="40663"/>
    <cellStyle name="常规 9 4 2 2 2 3 2 3 4 3" xfId="29899"/>
    <cellStyle name="常规 9 4 2 2 2 3 2 3 5" xfId="13747"/>
    <cellStyle name="常规 9 4 2 2 2 3 2 3 5 2" xfId="35281"/>
    <cellStyle name="常规 9 4 2 2 2 3 2 3 6" xfId="24517"/>
    <cellStyle name="常规 9 4 2 2 2 3 2 4" xfId="3879"/>
    <cellStyle name="常规 9 4 2 2 2 3 2 4 2" xfId="9261"/>
    <cellStyle name="常规 9 4 2 2 2 3 2 4 2 2" xfId="20025"/>
    <cellStyle name="常规 9 4 2 2 2 3 2 4 2 2 2" xfId="41559"/>
    <cellStyle name="常规 9 4 2 2 2 3 2 4 2 3" xfId="30795"/>
    <cellStyle name="常规 9 4 2 2 2 3 2 4 3" xfId="14643"/>
    <cellStyle name="常规 9 4 2 2 2 3 2 4 3 2" xfId="36177"/>
    <cellStyle name="常规 9 4 2 2 2 3 2 4 4" xfId="25413"/>
    <cellStyle name="常规 9 4 2 2 2 3 2 5" xfId="5671"/>
    <cellStyle name="常规 9 4 2 2 2 3 2 5 2" xfId="11053"/>
    <cellStyle name="常规 9 4 2 2 2 3 2 5 2 2" xfId="21817"/>
    <cellStyle name="常规 9 4 2 2 2 3 2 5 2 2 2" xfId="43351"/>
    <cellStyle name="常规 9 4 2 2 2 3 2 5 2 3" xfId="32587"/>
    <cellStyle name="常规 9 4 2 2 2 3 2 5 3" xfId="16435"/>
    <cellStyle name="常规 9 4 2 2 2 3 2 5 3 2" xfId="37969"/>
    <cellStyle name="常规 9 4 2 2 2 3 2 5 4" xfId="27205"/>
    <cellStyle name="常规 9 4 2 2 2 3 2 6" xfId="7469"/>
    <cellStyle name="常规 9 4 2 2 2 3 2 6 2" xfId="18233"/>
    <cellStyle name="常规 9 4 2 2 2 3 2 6 2 2" xfId="39767"/>
    <cellStyle name="常规 9 4 2 2 2 3 2 6 3" xfId="29003"/>
    <cellStyle name="常规 9 4 2 2 2 3 2 7" xfId="12851"/>
    <cellStyle name="常规 9 4 2 2 2 3 2 7 2" xfId="34385"/>
    <cellStyle name="常规 9 4 2 2 2 3 2 8" xfId="23621"/>
    <cellStyle name="常规 9 4 2 2 2 3 3" xfId="2311"/>
    <cellStyle name="常规 9 4 2 2 2 3 3 2" xfId="3207"/>
    <cellStyle name="常规 9 4 2 2 2 3 3 2 2" xfId="4999"/>
    <cellStyle name="常规 9 4 2 2 2 3 3 2 2 2" xfId="10381"/>
    <cellStyle name="常规 9 4 2 2 2 3 3 2 2 2 2" xfId="21145"/>
    <cellStyle name="常规 9 4 2 2 2 3 3 2 2 2 2 2" xfId="42679"/>
    <cellStyle name="常规 9 4 2 2 2 3 3 2 2 2 3" xfId="31915"/>
    <cellStyle name="常规 9 4 2 2 2 3 3 2 2 3" xfId="15763"/>
    <cellStyle name="常规 9 4 2 2 2 3 3 2 2 3 2" xfId="37297"/>
    <cellStyle name="常规 9 4 2 2 2 3 3 2 2 4" xfId="26533"/>
    <cellStyle name="常规 9 4 2 2 2 3 3 2 3" xfId="6791"/>
    <cellStyle name="常规 9 4 2 2 2 3 3 2 3 2" xfId="12173"/>
    <cellStyle name="常规 9 4 2 2 2 3 3 2 3 2 2" xfId="22937"/>
    <cellStyle name="常规 9 4 2 2 2 3 3 2 3 2 2 2" xfId="44471"/>
    <cellStyle name="常规 9 4 2 2 2 3 3 2 3 2 3" xfId="33707"/>
    <cellStyle name="常规 9 4 2 2 2 3 3 2 3 3" xfId="17555"/>
    <cellStyle name="常规 9 4 2 2 2 3 3 2 3 3 2" xfId="39089"/>
    <cellStyle name="常规 9 4 2 2 2 3 3 2 3 4" xfId="28325"/>
    <cellStyle name="常规 9 4 2 2 2 3 3 2 4" xfId="8589"/>
    <cellStyle name="常规 9 4 2 2 2 3 3 2 4 2" xfId="19353"/>
    <cellStyle name="常规 9 4 2 2 2 3 3 2 4 2 2" xfId="40887"/>
    <cellStyle name="常规 9 4 2 2 2 3 3 2 4 3" xfId="30123"/>
    <cellStyle name="常规 9 4 2 2 2 3 3 2 5" xfId="13971"/>
    <cellStyle name="常规 9 4 2 2 2 3 3 2 5 2" xfId="35505"/>
    <cellStyle name="常规 9 4 2 2 2 3 3 2 6" xfId="24741"/>
    <cellStyle name="常规 9 4 2 2 2 3 3 3" xfId="4103"/>
    <cellStyle name="常规 9 4 2 2 2 3 3 3 2" xfId="9485"/>
    <cellStyle name="常规 9 4 2 2 2 3 3 3 2 2" xfId="20249"/>
    <cellStyle name="常规 9 4 2 2 2 3 3 3 2 2 2" xfId="41783"/>
    <cellStyle name="常规 9 4 2 2 2 3 3 3 2 3" xfId="31019"/>
    <cellStyle name="常规 9 4 2 2 2 3 3 3 3" xfId="14867"/>
    <cellStyle name="常规 9 4 2 2 2 3 3 3 3 2" xfId="36401"/>
    <cellStyle name="常规 9 4 2 2 2 3 3 3 4" xfId="25637"/>
    <cellStyle name="常规 9 4 2 2 2 3 3 4" xfId="5895"/>
    <cellStyle name="常规 9 4 2 2 2 3 3 4 2" xfId="11277"/>
    <cellStyle name="常规 9 4 2 2 2 3 3 4 2 2" xfId="22041"/>
    <cellStyle name="常规 9 4 2 2 2 3 3 4 2 2 2" xfId="43575"/>
    <cellStyle name="常规 9 4 2 2 2 3 3 4 2 3" xfId="32811"/>
    <cellStyle name="常规 9 4 2 2 2 3 3 4 3" xfId="16659"/>
    <cellStyle name="常规 9 4 2 2 2 3 3 4 3 2" xfId="38193"/>
    <cellStyle name="常规 9 4 2 2 2 3 3 4 4" xfId="27429"/>
    <cellStyle name="常规 9 4 2 2 2 3 3 5" xfId="7693"/>
    <cellStyle name="常规 9 4 2 2 2 3 3 5 2" xfId="18457"/>
    <cellStyle name="常规 9 4 2 2 2 3 3 5 2 2" xfId="39991"/>
    <cellStyle name="常规 9 4 2 2 2 3 3 5 3" xfId="29227"/>
    <cellStyle name="常规 9 4 2 2 2 3 3 6" xfId="13075"/>
    <cellStyle name="常规 9 4 2 2 2 3 3 6 2" xfId="34609"/>
    <cellStyle name="常规 9 4 2 2 2 3 3 7" xfId="23845"/>
    <cellStyle name="常规 9 4 2 2 2 3 4" xfId="2759"/>
    <cellStyle name="常规 9 4 2 2 2 3 4 2" xfId="4551"/>
    <cellStyle name="常规 9 4 2 2 2 3 4 2 2" xfId="9933"/>
    <cellStyle name="常规 9 4 2 2 2 3 4 2 2 2" xfId="20697"/>
    <cellStyle name="常规 9 4 2 2 2 3 4 2 2 2 2" xfId="42231"/>
    <cellStyle name="常规 9 4 2 2 2 3 4 2 2 3" xfId="31467"/>
    <cellStyle name="常规 9 4 2 2 2 3 4 2 3" xfId="15315"/>
    <cellStyle name="常规 9 4 2 2 2 3 4 2 3 2" xfId="36849"/>
    <cellStyle name="常规 9 4 2 2 2 3 4 2 4" xfId="26085"/>
    <cellStyle name="常规 9 4 2 2 2 3 4 3" xfId="6343"/>
    <cellStyle name="常规 9 4 2 2 2 3 4 3 2" xfId="11725"/>
    <cellStyle name="常规 9 4 2 2 2 3 4 3 2 2" xfId="22489"/>
    <cellStyle name="常规 9 4 2 2 2 3 4 3 2 2 2" xfId="44023"/>
    <cellStyle name="常规 9 4 2 2 2 3 4 3 2 3" xfId="33259"/>
    <cellStyle name="常规 9 4 2 2 2 3 4 3 3" xfId="17107"/>
    <cellStyle name="常规 9 4 2 2 2 3 4 3 3 2" xfId="38641"/>
    <cellStyle name="常规 9 4 2 2 2 3 4 3 4" xfId="27877"/>
    <cellStyle name="常规 9 4 2 2 2 3 4 4" xfId="8141"/>
    <cellStyle name="常规 9 4 2 2 2 3 4 4 2" xfId="18905"/>
    <cellStyle name="常规 9 4 2 2 2 3 4 4 2 2" xfId="40439"/>
    <cellStyle name="常规 9 4 2 2 2 3 4 4 3" xfId="29675"/>
    <cellStyle name="常规 9 4 2 2 2 3 4 5" xfId="13523"/>
    <cellStyle name="常规 9 4 2 2 2 3 4 5 2" xfId="35057"/>
    <cellStyle name="常规 9 4 2 2 2 3 4 6" xfId="24293"/>
    <cellStyle name="常规 9 4 2 2 2 3 5" xfId="3655"/>
    <cellStyle name="常规 9 4 2 2 2 3 5 2" xfId="9037"/>
    <cellStyle name="常规 9 4 2 2 2 3 5 2 2" xfId="19801"/>
    <cellStyle name="常规 9 4 2 2 2 3 5 2 2 2" xfId="41335"/>
    <cellStyle name="常规 9 4 2 2 2 3 5 2 3" xfId="30571"/>
    <cellStyle name="常规 9 4 2 2 2 3 5 3" xfId="14419"/>
    <cellStyle name="常规 9 4 2 2 2 3 5 3 2" xfId="35953"/>
    <cellStyle name="常规 9 4 2 2 2 3 5 4" xfId="25189"/>
    <cellStyle name="常规 9 4 2 2 2 3 6" xfId="5447"/>
    <cellStyle name="常规 9 4 2 2 2 3 6 2" xfId="10829"/>
    <cellStyle name="常规 9 4 2 2 2 3 6 2 2" xfId="21593"/>
    <cellStyle name="常规 9 4 2 2 2 3 6 2 2 2" xfId="43127"/>
    <cellStyle name="常规 9 4 2 2 2 3 6 2 3" xfId="32363"/>
    <cellStyle name="常规 9 4 2 2 2 3 6 3" xfId="16211"/>
    <cellStyle name="常规 9 4 2 2 2 3 6 3 2" xfId="37745"/>
    <cellStyle name="常规 9 4 2 2 2 3 6 4" xfId="26981"/>
    <cellStyle name="常规 9 4 2 2 2 3 7" xfId="7245"/>
    <cellStyle name="常规 9 4 2 2 2 3 7 2" xfId="18009"/>
    <cellStyle name="常规 9 4 2 2 2 3 7 2 2" xfId="39543"/>
    <cellStyle name="常规 9 4 2 2 2 3 7 3" xfId="28779"/>
    <cellStyle name="常规 9 4 2 2 2 3 8" xfId="12627"/>
    <cellStyle name="常规 9 4 2 2 2 3 8 2" xfId="34161"/>
    <cellStyle name="常规 9 4 2 2 2 3 9" xfId="23397"/>
    <cellStyle name="常规 9 4 2 2 2 4" xfId="1974"/>
    <cellStyle name="常规 9 4 2 2 2 4 2" xfId="2423"/>
    <cellStyle name="常规 9 4 2 2 2 4 2 2" xfId="3319"/>
    <cellStyle name="常规 9 4 2 2 2 4 2 2 2" xfId="5111"/>
    <cellStyle name="常规 9 4 2 2 2 4 2 2 2 2" xfId="10493"/>
    <cellStyle name="常规 9 4 2 2 2 4 2 2 2 2 2" xfId="21257"/>
    <cellStyle name="常规 9 4 2 2 2 4 2 2 2 2 2 2" xfId="42791"/>
    <cellStyle name="常规 9 4 2 2 2 4 2 2 2 2 3" xfId="32027"/>
    <cellStyle name="常规 9 4 2 2 2 4 2 2 2 3" xfId="15875"/>
    <cellStyle name="常规 9 4 2 2 2 4 2 2 2 3 2" xfId="37409"/>
    <cellStyle name="常规 9 4 2 2 2 4 2 2 2 4" xfId="26645"/>
    <cellStyle name="常规 9 4 2 2 2 4 2 2 3" xfId="6903"/>
    <cellStyle name="常规 9 4 2 2 2 4 2 2 3 2" xfId="12285"/>
    <cellStyle name="常规 9 4 2 2 2 4 2 2 3 2 2" xfId="23049"/>
    <cellStyle name="常规 9 4 2 2 2 4 2 2 3 2 2 2" xfId="44583"/>
    <cellStyle name="常规 9 4 2 2 2 4 2 2 3 2 3" xfId="33819"/>
    <cellStyle name="常规 9 4 2 2 2 4 2 2 3 3" xfId="17667"/>
    <cellStyle name="常规 9 4 2 2 2 4 2 2 3 3 2" xfId="39201"/>
    <cellStyle name="常规 9 4 2 2 2 4 2 2 3 4" xfId="28437"/>
    <cellStyle name="常规 9 4 2 2 2 4 2 2 4" xfId="8701"/>
    <cellStyle name="常规 9 4 2 2 2 4 2 2 4 2" xfId="19465"/>
    <cellStyle name="常规 9 4 2 2 2 4 2 2 4 2 2" xfId="40999"/>
    <cellStyle name="常规 9 4 2 2 2 4 2 2 4 3" xfId="30235"/>
    <cellStyle name="常规 9 4 2 2 2 4 2 2 5" xfId="14083"/>
    <cellStyle name="常规 9 4 2 2 2 4 2 2 5 2" xfId="35617"/>
    <cellStyle name="常规 9 4 2 2 2 4 2 2 6" xfId="24853"/>
    <cellStyle name="常规 9 4 2 2 2 4 2 3" xfId="4215"/>
    <cellStyle name="常规 9 4 2 2 2 4 2 3 2" xfId="9597"/>
    <cellStyle name="常规 9 4 2 2 2 4 2 3 2 2" xfId="20361"/>
    <cellStyle name="常规 9 4 2 2 2 4 2 3 2 2 2" xfId="41895"/>
    <cellStyle name="常规 9 4 2 2 2 4 2 3 2 3" xfId="31131"/>
    <cellStyle name="常规 9 4 2 2 2 4 2 3 3" xfId="14979"/>
    <cellStyle name="常规 9 4 2 2 2 4 2 3 3 2" xfId="36513"/>
    <cellStyle name="常规 9 4 2 2 2 4 2 3 4" xfId="25749"/>
    <cellStyle name="常规 9 4 2 2 2 4 2 4" xfId="6007"/>
    <cellStyle name="常规 9 4 2 2 2 4 2 4 2" xfId="11389"/>
    <cellStyle name="常规 9 4 2 2 2 4 2 4 2 2" xfId="22153"/>
    <cellStyle name="常规 9 4 2 2 2 4 2 4 2 2 2" xfId="43687"/>
    <cellStyle name="常规 9 4 2 2 2 4 2 4 2 3" xfId="32923"/>
    <cellStyle name="常规 9 4 2 2 2 4 2 4 3" xfId="16771"/>
    <cellStyle name="常规 9 4 2 2 2 4 2 4 3 2" xfId="38305"/>
    <cellStyle name="常规 9 4 2 2 2 4 2 4 4" xfId="27541"/>
    <cellStyle name="常规 9 4 2 2 2 4 2 5" xfId="7805"/>
    <cellStyle name="常规 9 4 2 2 2 4 2 5 2" xfId="18569"/>
    <cellStyle name="常规 9 4 2 2 2 4 2 5 2 2" xfId="40103"/>
    <cellStyle name="常规 9 4 2 2 2 4 2 5 3" xfId="29339"/>
    <cellStyle name="常规 9 4 2 2 2 4 2 6" xfId="13187"/>
    <cellStyle name="常规 9 4 2 2 2 4 2 6 2" xfId="34721"/>
    <cellStyle name="常规 9 4 2 2 2 4 2 7" xfId="23957"/>
    <cellStyle name="常规 9 4 2 2 2 4 3" xfId="2871"/>
    <cellStyle name="常规 9 4 2 2 2 4 3 2" xfId="4663"/>
    <cellStyle name="常规 9 4 2 2 2 4 3 2 2" xfId="10045"/>
    <cellStyle name="常规 9 4 2 2 2 4 3 2 2 2" xfId="20809"/>
    <cellStyle name="常规 9 4 2 2 2 4 3 2 2 2 2" xfId="42343"/>
    <cellStyle name="常规 9 4 2 2 2 4 3 2 2 3" xfId="31579"/>
    <cellStyle name="常规 9 4 2 2 2 4 3 2 3" xfId="15427"/>
    <cellStyle name="常规 9 4 2 2 2 4 3 2 3 2" xfId="36961"/>
    <cellStyle name="常规 9 4 2 2 2 4 3 2 4" xfId="26197"/>
    <cellStyle name="常规 9 4 2 2 2 4 3 3" xfId="6455"/>
    <cellStyle name="常规 9 4 2 2 2 4 3 3 2" xfId="11837"/>
    <cellStyle name="常规 9 4 2 2 2 4 3 3 2 2" xfId="22601"/>
    <cellStyle name="常规 9 4 2 2 2 4 3 3 2 2 2" xfId="44135"/>
    <cellStyle name="常规 9 4 2 2 2 4 3 3 2 3" xfId="33371"/>
    <cellStyle name="常规 9 4 2 2 2 4 3 3 3" xfId="17219"/>
    <cellStyle name="常规 9 4 2 2 2 4 3 3 3 2" xfId="38753"/>
    <cellStyle name="常规 9 4 2 2 2 4 3 3 4" xfId="27989"/>
    <cellStyle name="常规 9 4 2 2 2 4 3 4" xfId="8253"/>
    <cellStyle name="常规 9 4 2 2 2 4 3 4 2" xfId="19017"/>
    <cellStyle name="常规 9 4 2 2 2 4 3 4 2 2" xfId="40551"/>
    <cellStyle name="常规 9 4 2 2 2 4 3 4 3" xfId="29787"/>
    <cellStyle name="常规 9 4 2 2 2 4 3 5" xfId="13635"/>
    <cellStyle name="常规 9 4 2 2 2 4 3 5 2" xfId="35169"/>
    <cellStyle name="常规 9 4 2 2 2 4 3 6" xfId="24405"/>
    <cellStyle name="常规 9 4 2 2 2 4 4" xfId="3767"/>
    <cellStyle name="常规 9 4 2 2 2 4 4 2" xfId="9149"/>
    <cellStyle name="常规 9 4 2 2 2 4 4 2 2" xfId="19913"/>
    <cellStyle name="常规 9 4 2 2 2 4 4 2 2 2" xfId="41447"/>
    <cellStyle name="常规 9 4 2 2 2 4 4 2 3" xfId="30683"/>
    <cellStyle name="常规 9 4 2 2 2 4 4 3" xfId="14531"/>
    <cellStyle name="常规 9 4 2 2 2 4 4 3 2" xfId="36065"/>
    <cellStyle name="常规 9 4 2 2 2 4 4 4" xfId="25301"/>
    <cellStyle name="常规 9 4 2 2 2 4 5" xfId="5559"/>
    <cellStyle name="常规 9 4 2 2 2 4 5 2" xfId="10941"/>
    <cellStyle name="常规 9 4 2 2 2 4 5 2 2" xfId="21705"/>
    <cellStyle name="常规 9 4 2 2 2 4 5 2 2 2" xfId="43239"/>
    <cellStyle name="常规 9 4 2 2 2 4 5 2 3" xfId="32475"/>
    <cellStyle name="常规 9 4 2 2 2 4 5 3" xfId="16323"/>
    <cellStyle name="常规 9 4 2 2 2 4 5 3 2" xfId="37857"/>
    <cellStyle name="常规 9 4 2 2 2 4 5 4" xfId="27093"/>
    <cellStyle name="常规 9 4 2 2 2 4 6" xfId="7357"/>
    <cellStyle name="常规 9 4 2 2 2 4 6 2" xfId="18121"/>
    <cellStyle name="常规 9 4 2 2 2 4 6 2 2" xfId="39655"/>
    <cellStyle name="常规 9 4 2 2 2 4 6 3" xfId="28891"/>
    <cellStyle name="常规 9 4 2 2 2 4 7" xfId="12739"/>
    <cellStyle name="常规 9 4 2 2 2 4 7 2" xfId="34273"/>
    <cellStyle name="常规 9 4 2 2 2 4 8" xfId="23509"/>
    <cellStyle name="常规 9 4 2 2 2 5" xfId="2199"/>
    <cellStyle name="常规 9 4 2 2 2 5 2" xfId="3095"/>
    <cellStyle name="常规 9 4 2 2 2 5 2 2" xfId="4887"/>
    <cellStyle name="常规 9 4 2 2 2 5 2 2 2" xfId="10269"/>
    <cellStyle name="常规 9 4 2 2 2 5 2 2 2 2" xfId="21033"/>
    <cellStyle name="常规 9 4 2 2 2 5 2 2 2 2 2" xfId="42567"/>
    <cellStyle name="常规 9 4 2 2 2 5 2 2 2 3" xfId="31803"/>
    <cellStyle name="常规 9 4 2 2 2 5 2 2 3" xfId="15651"/>
    <cellStyle name="常规 9 4 2 2 2 5 2 2 3 2" xfId="37185"/>
    <cellStyle name="常规 9 4 2 2 2 5 2 2 4" xfId="26421"/>
    <cellStyle name="常规 9 4 2 2 2 5 2 3" xfId="6679"/>
    <cellStyle name="常规 9 4 2 2 2 5 2 3 2" xfId="12061"/>
    <cellStyle name="常规 9 4 2 2 2 5 2 3 2 2" xfId="22825"/>
    <cellStyle name="常规 9 4 2 2 2 5 2 3 2 2 2" xfId="44359"/>
    <cellStyle name="常规 9 4 2 2 2 5 2 3 2 3" xfId="33595"/>
    <cellStyle name="常规 9 4 2 2 2 5 2 3 3" xfId="17443"/>
    <cellStyle name="常规 9 4 2 2 2 5 2 3 3 2" xfId="38977"/>
    <cellStyle name="常规 9 4 2 2 2 5 2 3 4" xfId="28213"/>
    <cellStyle name="常规 9 4 2 2 2 5 2 4" xfId="8477"/>
    <cellStyle name="常规 9 4 2 2 2 5 2 4 2" xfId="19241"/>
    <cellStyle name="常规 9 4 2 2 2 5 2 4 2 2" xfId="40775"/>
    <cellStyle name="常规 9 4 2 2 2 5 2 4 3" xfId="30011"/>
    <cellStyle name="常规 9 4 2 2 2 5 2 5" xfId="13859"/>
    <cellStyle name="常规 9 4 2 2 2 5 2 5 2" xfId="35393"/>
    <cellStyle name="常规 9 4 2 2 2 5 2 6" xfId="24629"/>
    <cellStyle name="常规 9 4 2 2 2 5 3" xfId="3991"/>
    <cellStyle name="常规 9 4 2 2 2 5 3 2" xfId="9373"/>
    <cellStyle name="常规 9 4 2 2 2 5 3 2 2" xfId="20137"/>
    <cellStyle name="常规 9 4 2 2 2 5 3 2 2 2" xfId="41671"/>
    <cellStyle name="常规 9 4 2 2 2 5 3 2 3" xfId="30907"/>
    <cellStyle name="常规 9 4 2 2 2 5 3 3" xfId="14755"/>
    <cellStyle name="常规 9 4 2 2 2 5 3 3 2" xfId="36289"/>
    <cellStyle name="常规 9 4 2 2 2 5 3 4" xfId="25525"/>
    <cellStyle name="常规 9 4 2 2 2 5 4" xfId="5783"/>
    <cellStyle name="常规 9 4 2 2 2 5 4 2" xfId="11165"/>
    <cellStyle name="常规 9 4 2 2 2 5 4 2 2" xfId="21929"/>
    <cellStyle name="常规 9 4 2 2 2 5 4 2 2 2" xfId="43463"/>
    <cellStyle name="常规 9 4 2 2 2 5 4 2 3" xfId="32699"/>
    <cellStyle name="常规 9 4 2 2 2 5 4 3" xfId="16547"/>
    <cellStyle name="常规 9 4 2 2 2 5 4 3 2" xfId="38081"/>
    <cellStyle name="常规 9 4 2 2 2 5 4 4" xfId="27317"/>
    <cellStyle name="常规 9 4 2 2 2 5 5" xfId="7581"/>
    <cellStyle name="常规 9 4 2 2 2 5 5 2" xfId="18345"/>
    <cellStyle name="常规 9 4 2 2 2 5 5 2 2" xfId="39879"/>
    <cellStyle name="常规 9 4 2 2 2 5 5 3" xfId="29115"/>
    <cellStyle name="常规 9 4 2 2 2 5 6" xfId="12963"/>
    <cellStyle name="常规 9 4 2 2 2 5 6 2" xfId="34497"/>
    <cellStyle name="常规 9 4 2 2 2 5 7" xfId="23733"/>
    <cellStyle name="常规 9 4 2 2 2 6" xfId="2647"/>
    <cellStyle name="常规 9 4 2 2 2 6 2" xfId="4439"/>
    <cellStyle name="常规 9 4 2 2 2 6 2 2" xfId="9821"/>
    <cellStyle name="常规 9 4 2 2 2 6 2 2 2" xfId="20585"/>
    <cellStyle name="常规 9 4 2 2 2 6 2 2 2 2" xfId="42119"/>
    <cellStyle name="常规 9 4 2 2 2 6 2 2 3" xfId="31355"/>
    <cellStyle name="常规 9 4 2 2 2 6 2 3" xfId="15203"/>
    <cellStyle name="常规 9 4 2 2 2 6 2 3 2" xfId="36737"/>
    <cellStyle name="常规 9 4 2 2 2 6 2 4" xfId="25973"/>
    <cellStyle name="常规 9 4 2 2 2 6 3" xfId="6231"/>
    <cellStyle name="常规 9 4 2 2 2 6 3 2" xfId="11613"/>
    <cellStyle name="常规 9 4 2 2 2 6 3 2 2" xfId="22377"/>
    <cellStyle name="常规 9 4 2 2 2 6 3 2 2 2" xfId="43911"/>
    <cellStyle name="常规 9 4 2 2 2 6 3 2 3" xfId="33147"/>
    <cellStyle name="常规 9 4 2 2 2 6 3 3" xfId="16995"/>
    <cellStyle name="常规 9 4 2 2 2 6 3 3 2" xfId="38529"/>
    <cellStyle name="常规 9 4 2 2 2 6 3 4" xfId="27765"/>
    <cellStyle name="常规 9 4 2 2 2 6 4" xfId="8029"/>
    <cellStyle name="常规 9 4 2 2 2 6 4 2" xfId="18793"/>
    <cellStyle name="常规 9 4 2 2 2 6 4 2 2" xfId="40327"/>
    <cellStyle name="常规 9 4 2 2 2 6 4 3" xfId="29563"/>
    <cellStyle name="常规 9 4 2 2 2 6 5" xfId="13411"/>
    <cellStyle name="常规 9 4 2 2 2 6 5 2" xfId="34945"/>
    <cellStyle name="常规 9 4 2 2 2 6 6" xfId="24181"/>
    <cellStyle name="常规 9 4 2 2 2 7" xfId="3543"/>
    <cellStyle name="常规 9 4 2 2 2 7 2" xfId="8925"/>
    <cellStyle name="常规 9 4 2 2 2 7 2 2" xfId="19689"/>
    <cellStyle name="常规 9 4 2 2 2 7 2 2 2" xfId="41223"/>
    <cellStyle name="常规 9 4 2 2 2 7 2 3" xfId="30459"/>
    <cellStyle name="常规 9 4 2 2 2 7 3" xfId="14307"/>
    <cellStyle name="常规 9 4 2 2 2 7 3 2" xfId="35841"/>
    <cellStyle name="常规 9 4 2 2 2 7 4" xfId="25077"/>
    <cellStyle name="常规 9 4 2 2 2 8" xfId="5335"/>
    <cellStyle name="常规 9 4 2 2 2 8 2" xfId="10717"/>
    <cellStyle name="常规 9 4 2 2 2 8 2 2" xfId="21481"/>
    <cellStyle name="常规 9 4 2 2 2 8 2 2 2" xfId="43015"/>
    <cellStyle name="常规 9 4 2 2 2 8 2 3" xfId="32251"/>
    <cellStyle name="常规 9 4 2 2 2 8 3" xfId="16099"/>
    <cellStyle name="常规 9 4 2 2 2 8 3 2" xfId="37633"/>
    <cellStyle name="常规 9 4 2 2 2 8 4" xfId="26869"/>
    <cellStyle name="常规 9 4 2 2 2 9" xfId="7133"/>
    <cellStyle name="常规 9 4 2 2 2 9 2" xfId="17897"/>
    <cellStyle name="常规 9 4 2 2 2 9 2 2" xfId="39431"/>
    <cellStyle name="常规 9 4 2 2 2 9 3" xfId="28667"/>
    <cellStyle name="常规 9 4 2 2 3" xfId="1778"/>
    <cellStyle name="常规 9 4 2 2 3 10" xfId="23313"/>
    <cellStyle name="常规 9 4 2 2 3 2" xfId="1890"/>
    <cellStyle name="常规 9 4 2 2 3 2 2" xfId="2114"/>
    <cellStyle name="常规 9 4 2 2 3 2 2 2" xfId="2563"/>
    <cellStyle name="常规 9 4 2 2 3 2 2 2 2" xfId="3459"/>
    <cellStyle name="常规 9 4 2 2 3 2 2 2 2 2" xfId="5251"/>
    <cellStyle name="常规 9 4 2 2 3 2 2 2 2 2 2" xfId="10633"/>
    <cellStyle name="常规 9 4 2 2 3 2 2 2 2 2 2 2" xfId="21397"/>
    <cellStyle name="常规 9 4 2 2 3 2 2 2 2 2 2 2 2" xfId="42931"/>
    <cellStyle name="常规 9 4 2 2 3 2 2 2 2 2 2 3" xfId="32167"/>
    <cellStyle name="常规 9 4 2 2 3 2 2 2 2 2 3" xfId="16015"/>
    <cellStyle name="常规 9 4 2 2 3 2 2 2 2 2 3 2" xfId="37549"/>
    <cellStyle name="常规 9 4 2 2 3 2 2 2 2 2 4" xfId="26785"/>
    <cellStyle name="常规 9 4 2 2 3 2 2 2 2 3" xfId="7043"/>
    <cellStyle name="常规 9 4 2 2 3 2 2 2 2 3 2" xfId="12425"/>
    <cellStyle name="常规 9 4 2 2 3 2 2 2 2 3 2 2" xfId="23189"/>
    <cellStyle name="常规 9 4 2 2 3 2 2 2 2 3 2 2 2" xfId="44723"/>
    <cellStyle name="常规 9 4 2 2 3 2 2 2 2 3 2 3" xfId="33959"/>
    <cellStyle name="常规 9 4 2 2 3 2 2 2 2 3 3" xfId="17807"/>
    <cellStyle name="常规 9 4 2 2 3 2 2 2 2 3 3 2" xfId="39341"/>
    <cellStyle name="常规 9 4 2 2 3 2 2 2 2 3 4" xfId="28577"/>
    <cellStyle name="常规 9 4 2 2 3 2 2 2 2 4" xfId="8841"/>
    <cellStyle name="常规 9 4 2 2 3 2 2 2 2 4 2" xfId="19605"/>
    <cellStyle name="常规 9 4 2 2 3 2 2 2 2 4 2 2" xfId="41139"/>
    <cellStyle name="常规 9 4 2 2 3 2 2 2 2 4 3" xfId="30375"/>
    <cellStyle name="常规 9 4 2 2 3 2 2 2 2 5" xfId="14223"/>
    <cellStyle name="常规 9 4 2 2 3 2 2 2 2 5 2" xfId="35757"/>
    <cellStyle name="常规 9 4 2 2 3 2 2 2 2 6" xfId="24993"/>
    <cellStyle name="常规 9 4 2 2 3 2 2 2 3" xfId="4355"/>
    <cellStyle name="常规 9 4 2 2 3 2 2 2 3 2" xfId="9737"/>
    <cellStyle name="常规 9 4 2 2 3 2 2 2 3 2 2" xfId="20501"/>
    <cellStyle name="常规 9 4 2 2 3 2 2 2 3 2 2 2" xfId="42035"/>
    <cellStyle name="常规 9 4 2 2 3 2 2 2 3 2 3" xfId="31271"/>
    <cellStyle name="常规 9 4 2 2 3 2 2 2 3 3" xfId="15119"/>
    <cellStyle name="常规 9 4 2 2 3 2 2 2 3 3 2" xfId="36653"/>
    <cellStyle name="常规 9 4 2 2 3 2 2 2 3 4" xfId="25889"/>
    <cellStyle name="常规 9 4 2 2 3 2 2 2 4" xfId="6147"/>
    <cellStyle name="常规 9 4 2 2 3 2 2 2 4 2" xfId="11529"/>
    <cellStyle name="常规 9 4 2 2 3 2 2 2 4 2 2" xfId="22293"/>
    <cellStyle name="常规 9 4 2 2 3 2 2 2 4 2 2 2" xfId="43827"/>
    <cellStyle name="常规 9 4 2 2 3 2 2 2 4 2 3" xfId="33063"/>
    <cellStyle name="常规 9 4 2 2 3 2 2 2 4 3" xfId="16911"/>
    <cellStyle name="常规 9 4 2 2 3 2 2 2 4 3 2" xfId="38445"/>
    <cellStyle name="常规 9 4 2 2 3 2 2 2 4 4" xfId="27681"/>
    <cellStyle name="常规 9 4 2 2 3 2 2 2 5" xfId="7945"/>
    <cellStyle name="常规 9 4 2 2 3 2 2 2 5 2" xfId="18709"/>
    <cellStyle name="常规 9 4 2 2 3 2 2 2 5 2 2" xfId="40243"/>
    <cellStyle name="常规 9 4 2 2 3 2 2 2 5 3" xfId="29479"/>
    <cellStyle name="常规 9 4 2 2 3 2 2 2 6" xfId="13327"/>
    <cellStyle name="常规 9 4 2 2 3 2 2 2 6 2" xfId="34861"/>
    <cellStyle name="常规 9 4 2 2 3 2 2 2 7" xfId="24097"/>
    <cellStyle name="常规 9 4 2 2 3 2 2 3" xfId="3011"/>
    <cellStyle name="常规 9 4 2 2 3 2 2 3 2" xfId="4803"/>
    <cellStyle name="常规 9 4 2 2 3 2 2 3 2 2" xfId="10185"/>
    <cellStyle name="常规 9 4 2 2 3 2 2 3 2 2 2" xfId="20949"/>
    <cellStyle name="常规 9 4 2 2 3 2 2 3 2 2 2 2" xfId="42483"/>
    <cellStyle name="常规 9 4 2 2 3 2 2 3 2 2 3" xfId="31719"/>
    <cellStyle name="常规 9 4 2 2 3 2 2 3 2 3" xfId="15567"/>
    <cellStyle name="常规 9 4 2 2 3 2 2 3 2 3 2" xfId="37101"/>
    <cellStyle name="常规 9 4 2 2 3 2 2 3 2 4" xfId="26337"/>
    <cellStyle name="常规 9 4 2 2 3 2 2 3 3" xfId="6595"/>
    <cellStyle name="常规 9 4 2 2 3 2 2 3 3 2" xfId="11977"/>
    <cellStyle name="常规 9 4 2 2 3 2 2 3 3 2 2" xfId="22741"/>
    <cellStyle name="常规 9 4 2 2 3 2 2 3 3 2 2 2" xfId="44275"/>
    <cellStyle name="常规 9 4 2 2 3 2 2 3 3 2 3" xfId="33511"/>
    <cellStyle name="常规 9 4 2 2 3 2 2 3 3 3" xfId="17359"/>
    <cellStyle name="常规 9 4 2 2 3 2 2 3 3 3 2" xfId="38893"/>
    <cellStyle name="常规 9 4 2 2 3 2 2 3 3 4" xfId="28129"/>
    <cellStyle name="常规 9 4 2 2 3 2 2 3 4" xfId="8393"/>
    <cellStyle name="常规 9 4 2 2 3 2 2 3 4 2" xfId="19157"/>
    <cellStyle name="常规 9 4 2 2 3 2 2 3 4 2 2" xfId="40691"/>
    <cellStyle name="常规 9 4 2 2 3 2 2 3 4 3" xfId="29927"/>
    <cellStyle name="常规 9 4 2 2 3 2 2 3 5" xfId="13775"/>
    <cellStyle name="常规 9 4 2 2 3 2 2 3 5 2" xfId="35309"/>
    <cellStyle name="常规 9 4 2 2 3 2 2 3 6" xfId="24545"/>
    <cellStyle name="常规 9 4 2 2 3 2 2 4" xfId="3907"/>
    <cellStyle name="常规 9 4 2 2 3 2 2 4 2" xfId="9289"/>
    <cellStyle name="常规 9 4 2 2 3 2 2 4 2 2" xfId="20053"/>
    <cellStyle name="常规 9 4 2 2 3 2 2 4 2 2 2" xfId="41587"/>
    <cellStyle name="常规 9 4 2 2 3 2 2 4 2 3" xfId="30823"/>
    <cellStyle name="常规 9 4 2 2 3 2 2 4 3" xfId="14671"/>
    <cellStyle name="常规 9 4 2 2 3 2 2 4 3 2" xfId="36205"/>
    <cellStyle name="常规 9 4 2 2 3 2 2 4 4" xfId="25441"/>
    <cellStyle name="常规 9 4 2 2 3 2 2 5" xfId="5699"/>
    <cellStyle name="常规 9 4 2 2 3 2 2 5 2" xfId="11081"/>
    <cellStyle name="常规 9 4 2 2 3 2 2 5 2 2" xfId="21845"/>
    <cellStyle name="常规 9 4 2 2 3 2 2 5 2 2 2" xfId="43379"/>
    <cellStyle name="常规 9 4 2 2 3 2 2 5 2 3" xfId="32615"/>
    <cellStyle name="常规 9 4 2 2 3 2 2 5 3" xfId="16463"/>
    <cellStyle name="常规 9 4 2 2 3 2 2 5 3 2" xfId="37997"/>
    <cellStyle name="常规 9 4 2 2 3 2 2 5 4" xfId="27233"/>
    <cellStyle name="常规 9 4 2 2 3 2 2 6" xfId="7497"/>
    <cellStyle name="常规 9 4 2 2 3 2 2 6 2" xfId="18261"/>
    <cellStyle name="常规 9 4 2 2 3 2 2 6 2 2" xfId="39795"/>
    <cellStyle name="常规 9 4 2 2 3 2 2 6 3" xfId="29031"/>
    <cellStyle name="常规 9 4 2 2 3 2 2 7" xfId="12879"/>
    <cellStyle name="常规 9 4 2 2 3 2 2 7 2" xfId="34413"/>
    <cellStyle name="常规 9 4 2 2 3 2 2 8" xfId="23649"/>
    <cellStyle name="常规 9 4 2 2 3 2 3" xfId="2339"/>
    <cellStyle name="常规 9 4 2 2 3 2 3 2" xfId="3235"/>
    <cellStyle name="常规 9 4 2 2 3 2 3 2 2" xfId="5027"/>
    <cellStyle name="常规 9 4 2 2 3 2 3 2 2 2" xfId="10409"/>
    <cellStyle name="常规 9 4 2 2 3 2 3 2 2 2 2" xfId="21173"/>
    <cellStyle name="常规 9 4 2 2 3 2 3 2 2 2 2 2" xfId="42707"/>
    <cellStyle name="常规 9 4 2 2 3 2 3 2 2 2 3" xfId="31943"/>
    <cellStyle name="常规 9 4 2 2 3 2 3 2 2 3" xfId="15791"/>
    <cellStyle name="常规 9 4 2 2 3 2 3 2 2 3 2" xfId="37325"/>
    <cellStyle name="常规 9 4 2 2 3 2 3 2 2 4" xfId="26561"/>
    <cellStyle name="常规 9 4 2 2 3 2 3 2 3" xfId="6819"/>
    <cellStyle name="常规 9 4 2 2 3 2 3 2 3 2" xfId="12201"/>
    <cellStyle name="常规 9 4 2 2 3 2 3 2 3 2 2" xfId="22965"/>
    <cellStyle name="常规 9 4 2 2 3 2 3 2 3 2 2 2" xfId="44499"/>
    <cellStyle name="常规 9 4 2 2 3 2 3 2 3 2 3" xfId="33735"/>
    <cellStyle name="常规 9 4 2 2 3 2 3 2 3 3" xfId="17583"/>
    <cellStyle name="常规 9 4 2 2 3 2 3 2 3 3 2" xfId="39117"/>
    <cellStyle name="常规 9 4 2 2 3 2 3 2 3 4" xfId="28353"/>
    <cellStyle name="常规 9 4 2 2 3 2 3 2 4" xfId="8617"/>
    <cellStyle name="常规 9 4 2 2 3 2 3 2 4 2" xfId="19381"/>
    <cellStyle name="常规 9 4 2 2 3 2 3 2 4 2 2" xfId="40915"/>
    <cellStyle name="常规 9 4 2 2 3 2 3 2 4 3" xfId="30151"/>
    <cellStyle name="常规 9 4 2 2 3 2 3 2 5" xfId="13999"/>
    <cellStyle name="常规 9 4 2 2 3 2 3 2 5 2" xfId="35533"/>
    <cellStyle name="常规 9 4 2 2 3 2 3 2 6" xfId="24769"/>
    <cellStyle name="常规 9 4 2 2 3 2 3 3" xfId="4131"/>
    <cellStyle name="常规 9 4 2 2 3 2 3 3 2" xfId="9513"/>
    <cellStyle name="常规 9 4 2 2 3 2 3 3 2 2" xfId="20277"/>
    <cellStyle name="常规 9 4 2 2 3 2 3 3 2 2 2" xfId="41811"/>
    <cellStyle name="常规 9 4 2 2 3 2 3 3 2 3" xfId="31047"/>
    <cellStyle name="常规 9 4 2 2 3 2 3 3 3" xfId="14895"/>
    <cellStyle name="常规 9 4 2 2 3 2 3 3 3 2" xfId="36429"/>
    <cellStyle name="常规 9 4 2 2 3 2 3 3 4" xfId="25665"/>
    <cellStyle name="常规 9 4 2 2 3 2 3 4" xfId="5923"/>
    <cellStyle name="常规 9 4 2 2 3 2 3 4 2" xfId="11305"/>
    <cellStyle name="常规 9 4 2 2 3 2 3 4 2 2" xfId="22069"/>
    <cellStyle name="常规 9 4 2 2 3 2 3 4 2 2 2" xfId="43603"/>
    <cellStyle name="常规 9 4 2 2 3 2 3 4 2 3" xfId="32839"/>
    <cellStyle name="常规 9 4 2 2 3 2 3 4 3" xfId="16687"/>
    <cellStyle name="常规 9 4 2 2 3 2 3 4 3 2" xfId="38221"/>
    <cellStyle name="常规 9 4 2 2 3 2 3 4 4" xfId="27457"/>
    <cellStyle name="常规 9 4 2 2 3 2 3 5" xfId="7721"/>
    <cellStyle name="常规 9 4 2 2 3 2 3 5 2" xfId="18485"/>
    <cellStyle name="常规 9 4 2 2 3 2 3 5 2 2" xfId="40019"/>
    <cellStyle name="常规 9 4 2 2 3 2 3 5 3" xfId="29255"/>
    <cellStyle name="常规 9 4 2 2 3 2 3 6" xfId="13103"/>
    <cellStyle name="常规 9 4 2 2 3 2 3 6 2" xfId="34637"/>
    <cellStyle name="常规 9 4 2 2 3 2 3 7" xfId="23873"/>
    <cellStyle name="常规 9 4 2 2 3 2 4" xfId="2787"/>
    <cellStyle name="常规 9 4 2 2 3 2 4 2" xfId="4579"/>
    <cellStyle name="常规 9 4 2 2 3 2 4 2 2" xfId="9961"/>
    <cellStyle name="常规 9 4 2 2 3 2 4 2 2 2" xfId="20725"/>
    <cellStyle name="常规 9 4 2 2 3 2 4 2 2 2 2" xfId="42259"/>
    <cellStyle name="常规 9 4 2 2 3 2 4 2 2 3" xfId="31495"/>
    <cellStyle name="常规 9 4 2 2 3 2 4 2 3" xfId="15343"/>
    <cellStyle name="常规 9 4 2 2 3 2 4 2 3 2" xfId="36877"/>
    <cellStyle name="常规 9 4 2 2 3 2 4 2 4" xfId="26113"/>
    <cellStyle name="常规 9 4 2 2 3 2 4 3" xfId="6371"/>
    <cellStyle name="常规 9 4 2 2 3 2 4 3 2" xfId="11753"/>
    <cellStyle name="常规 9 4 2 2 3 2 4 3 2 2" xfId="22517"/>
    <cellStyle name="常规 9 4 2 2 3 2 4 3 2 2 2" xfId="44051"/>
    <cellStyle name="常规 9 4 2 2 3 2 4 3 2 3" xfId="33287"/>
    <cellStyle name="常规 9 4 2 2 3 2 4 3 3" xfId="17135"/>
    <cellStyle name="常规 9 4 2 2 3 2 4 3 3 2" xfId="38669"/>
    <cellStyle name="常规 9 4 2 2 3 2 4 3 4" xfId="27905"/>
    <cellStyle name="常规 9 4 2 2 3 2 4 4" xfId="8169"/>
    <cellStyle name="常规 9 4 2 2 3 2 4 4 2" xfId="18933"/>
    <cellStyle name="常规 9 4 2 2 3 2 4 4 2 2" xfId="40467"/>
    <cellStyle name="常规 9 4 2 2 3 2 4 4 3" xfId="29703"/>
    <cellStyle name="常规 9 4 2 2 3 2 4 5" xfId="13551"/>
    <cellStyle name="常规 9 4 2 2 3 2 4 5 2" xfId="35085"/>
    <cellStyle name="常规 9 4 2 2 3 2 4 6" xfId="24321"/>
    <cellStyle name="常规 9 4 2 2 3 2 5" xfId="3683"/>
    <cellStyle name="常规 9 4 2 2 3 2 5 2" xfId="9065"/>
    <cellStyle name="常规 9 4 2 2 3 2 5 2 2" xfId="19829"/>
    <cellStyle name="常规 9 4 2 2 3 2 5 2 2 2" xfId="41363"/>
    <cellStyle name="常规 9 4 2 2 3 2 5 2 3" xfId="30599"/>
    <cellStyle name="常规 9 4 2 2 3 2 5 3" xfId="14447"/>
    <cellStyle name="常规 9 4 2 2 3 2 5 3 2" xfId="35981"/>
    <cellStyle name="常规 9 4 2 2 3 2 5 4" xfId="25217"/>
    <cellStyle name="常规 9 4 2 2 3 2 6" xfId="5475"/>
    <cellStyle name="常规 9 4 2 2 3 2 6 2" xfId="10857"/>
    <cellStyle name="常规 9 4 2 2 3 2 6 2 2" xfId="21621"/>
    <cellStyle name="常规 9 4 2 2 3 2 6 2 2 2" xfId="43155"/>
    <cellStyle name="常规 9 4 2 2 3 2 6 2 3" xfId="32391"/>
    <cellStyle name="常规 9 4 2 2 3 2 6 3" xfId="16239"/>
    <cellStyle name="常规 9 4 2 2 3 2 6 3 2" xfId="37773"/>
    <cellStyle name="常规 9 4 2 2 3 2 6 4" xfId="27009"/>
    <cellStyle name="常规 9 4 2 2 3 2 7" xfId="7273"/>
    <cellStyle name="常规 9 4 2 2 3 2 7 2" xfId="18037"/>
    <cellStyle name="常规 9 4 2 2 3 2 7 2 2" xfId="39571"/>
    <cellStyle name="常规 9 4 2 2 3 2 7 3" xfId="28807"/>
    <cellStyle name="常规 9 4 2 2 3 2 8" xfId="12655"/>
    <cellStyle name="常规 9 4 2 2 3 2 8 2" xfId="34189"/>
    <cellStyle name="常规 9 4 2 2 3 2 9" xfId="23425"/>
    <cellStyle name="常规 9 4 2 2 3 3" xfId="2002"/>
    <cellStyle name="常规 9 4 2 2 3 3 2" xfId="2451"/>
    <cellStyle name="常规 9 4 2 2 3 3 2 2" xfId="3347"/>
    <cellStyle name="常规 9 4 2 2 3 3 2 2 2" xfId="5139"/>
    <cellStyle name="常规 9 4 2 2 3 3 2 2 2 2" xfId="10521"/>
    <cellStyle name="常规 9 4 2 2 3 3 2 2 2 2 2" xfId="21285"/>
    <cellStyle name="常规 9 4 2 2 3 3 2 2 2 2 2 2" xfId="42819"/>
    <cellStyle name="常规 9 4 2 2 3 3 2 2 2 2 3" xfId="32055"/>
    <cellStyle name="常规 9 4 2 2 3 3 2 2 2 3" xfId="15903"/>
    <cellStyle name="常规 9 4 2 2 3 3 2 2 2 3 2" xfId="37437"/>
    <cellStyle name="常规 9 4 2 2 3 3 2 2 2 4" xfId="26673"/>
    <cellStyle name="常规 9 4 2 2 3 3 2 2 3" xfId="6931"/>
    <cellStyle name="常规 9 4 2 2 3 3 2 2 3 2" xfId="12313"/>
    <cellStyle name="常规 9 4 2 2 3 3 2 2 3 2 2" xfId="23077"/>
    <cellStyle name="常规 9 4 2 2 3 3 2 2 3 2 2 2" xfId="44611"/>
    <cellStyle name="常规 9 4 2 2 3 3 2 2 3 2 3" xfId="33847"/>
    <cellStyle name="常规 9 4 2 2 3 3 2 2 3 3" xfId="17695"/>
    <cellStyle name="常规 9 4 2 2 3 3 2 2 3 3 2" xfId="39229"/>
    <cellStyle name="常规 9 4 2 2 3 3 2 2 3 4" xfId="28465"/>
    <cellStyle name="常规 9 4 2 2 3 3 2 2 4" xfId="8729"/>
    <cellStyle name="常规 9 4 2 2 3 3 2 2 4 2" xfId="19493"/>
    <cellStyle name="常规 9 4 2 2 3 3 2 2 4 2 2" xfId="41027"/>
    <cellStyle name="常规 9 4 2 2 3 3 2 2 4 3" xfId="30263"/>
    <cellStyle name="常规 9 4 2 2 3 3 2 2 5" xfId="14111"/>
    <cellStyle name="常规 9 4 2 2 3 3 2 2 5 2" xfId="35645"/>
    <cellStyle name="常规 9 4 2 2 3 3 2 2 6" xfId="24881"/>
    <cellStyle name="常规 9 4 2 2 3 3 2 3" xfId="4243"/>
    <cellStyle name="常规 9 4 2 2 3 3 2 3 2" xfId="9625"/>
    <cellStyle name="常规 9 4 2 2 3 3 2 3 2 2" xfId="20389"/>
    <cellStyle name="常规 9 4 2 2 3 3 2 3 2 2 2" xfId="41923"/>
    <cellStyle name="常规 9 4 2 2 3 3 2 3 2 3" xfId="31159"/>
    <cellStyle name="常规 9 4 2 2 3 3 2 3 3" xfId="15007"/>
    <cellStyle name="常规 9 4 2 2 3 3 2 3 3 2" xfId="36541"/>
    <cellStyle name="常规 9 4 2 2 3 3 2 3 4" xfId="25777"/>
    <cellStyle name="常规 9 4 2 2 3 3 2 4" xfId="6035"/>
    <cellStyle name="常规 9 4 2 2 3 3 2 4 2" xfId="11417"/>
    <cellStyle name="常规 9 4 2 2 3 3 2 4 2 2" xfId="22181"/>
    <cellStyle name="常规 9 4 2 2 3 3 2 4 2 2 2" xfId="43715"/>
    <cellStyle name="常规 9 4 2 2 3 3 2 4 2 3" xfId="32951"/>
    <cellStyle name="常规 9 4 2 2 3 3 2 4 3" xfId="16799"/>
    <cellStyle name="常规 9 4 2 2 3 3 2 4 3 2" xfId="38333"/>
    <cellStyle name="常规 9 4 2 2 3 3 2 4 4" xfId="27569"/>
    <cellStyle name="常规 9 4 2 2 3 3 2 5" xfId="7833"/>
    <cellStyle name="常规 9 4 2 2 3 3 2 5 2" xfId="18597"/>
    <cellStyle name="常规 9 4 2 2 3 3 2 5 2 2" xfId="40131"/>
    <cellStyle name="常规 9 4 2 2 3 3 2 5 3" xfId="29367"/>
    <cellStyle name="常规 9 4 2 2 3 3 2 6" xfId="13215"/>
    <cellStyle name="常规 9 4 2 2 3 3 2 6 2" xfId="34749"/>
    <cellStyle name="常规 9 4 2 2 3 3 2 7" xfId="23985"/>
    <cellStyle name="常规 9 4 2 2 3 3 3" xfId="2899"/>
    <cellStyle name="常规 9 4 2 2 3 3 3 2" xfId="4691"/>
    <cellStyle name="常规 9 4 2 2 3 3 3 2 2" xfId="10073"/>
    <cellStyle name="常规 9 4 2 2 3 3 3 2 2 2" xfId="20837"/>
    <cellStyle name="常规 9 4 2 2 3 3 3 2 2 2 2" xfId="42371"/>
    <cellStyle name="常规 9 4 2 2 3 3 3 2 2 3" xfId="31607"/>
    <cellStyle name="常规 9 4 2 2 3 3 3 2 3" xfId="15455"/>
    <cellStyle name="常规 9 4 2 2 3 3 3 2 3 2" xfId="36989"/>
    <cellStyle name="常规 9 4 2 2 3 3 3 2 4" xfId="26225"/>
    <cellStyle name="常规 9 4 2 2 3 3 3 3" xfId="6483"/>
    <cellStyle name="常规 9 4 2 2 3 3 3 3 2" xfId="11865"/>
    <cellStyle name="常规 9 4 2 2 3 3 3 3 2 2" xfId="22629"/>
    <cellStyle name="常规 9 4 2 2 3 3 3 3 2 2 2" xfId="44163"/>
    <cellStyle name="常规 9 4 2 2 3 3 3 3 2 3" xfId="33399"/>
    <cellStyle name="常规 9 4 2 2 3 3 3 3 3" xfId="17247"/>
    <cellStyle name="常规 9 4 2 2 3 3 3 3 3 2" xfId="38781"/>
    <cellStyle name="常规 9 4 2 2 3 3 3 3 4" xfId="28017"/>
    <cellStyle name="常规 9 4 2 2 3 3 3 4" xfId="8281"/>
    <cellStyle name="常规 9 4 2 2 3 3 3 4 2" xfId="19045"/>
    <cellStyle name="常规 9 4 2 2 3 3 3 4 2 2" xfId="40579"/>
    <cellStyle name="常规 9 4 2 2 3 3 3 4 3" xfId="29815"/>
    <cellStyle name="常规 9 4 2 2 3 3 3 5" xfId="13663"/>
    <cellStyle name="常规 9 4 2 2 3 3 3 5 2" xfId="35197"/>
    <cellStyle name="常规 9 4 2 2 3 3 3 6" xfId="24433"/>
    <cellStyle name="常规 9 4 2 2 3 3 4" xfId="3795"/>
    <cellStyle name="常规 9 4 2 2 3 3 4 2" xfId="9177"/>
    <cellStyle name="常规 9 4 2 2 3 3 4 2 2" xfId="19941"/>
    <cellStyle name="常规 9 4 2 2 3 3 4 2 2 2" xfId="41475"/>
    <cellStyle name="常规 9 4 2 2 3 3 4 2 3" xfId="30711"/>
    <cellStyle name="常规 9 4 2 2 3 3 4 3" xfId="14559"/>
    <cellStyle name="常规 9 4 2 2 3 3 4 3 2" xfId="36093"/>
    <cellStyle name="常规 9 4 2 2 3 3 4 4" xfId="25329"/>
    <cellStyle name="常规 9 4 2 2 3 3 5" xfId="5587"/>
    <cellStyle name="常规 9 4 2 2 3 3 5 2" xfId="10969"/>
    <cellStyle name="常规 9 4 2 2 3 3 5 2 2" xfId="21733"/>
    <cellStyle name="常规 9 4 2 2 3 3 5 2 2 2" xfId="43267"/>
    <cellStyle name="常规 9 4 2 2 3 3 5 2 3" xfId="32503"/>
    <cellStyle name="常规 9 4 2 2 3 3 5 3" xfId="16351"/>
    <cellStyle name="常规 9 4 2 2 3 3 5 3 2" xfId="37885"/>
    <cellStyle name="常规 9 4 2 2 3 3 5 4" xfId="27121"/>
    <cellStyle name="常规 9 4 2 2 3 3 6" xfId="7385"/>
    <cellStyle name="常规 9 4 2 2 3 3 6 2" xfId="18149"/>
    <cellStyle name="常规 9 4 2 2 3 3 6 2 2" xfId="39683"/>
    <cellStyle name="常规 9 4 2 2 3 3 6 3" xfId="28919"/>
    <cellStyle name="常规 9 4 2 2 3 3 7" xfId="12767"/>
    <cellStyle name="常规 9 4 2 2 3 3 7 2" xfId="34301"/>
    <cellStyle name="常规 9 4 2 2 3 3 8" xfId="23537"/>
    <cellStyle name="常规 9 4 2 2 3 4" xfId="2227"/>
    <cellStyle name="常规 9 4 2 2 3 4 2" xfId="3123"/>
    <cellStyle name="常规 9 4 2 2 3 4 2 2" xfId="4915"/>
    <cellStyle name="常规 9 4 2 2 3 4 2 2 2" xfId="10297"/>
    <cellStyle name="常规 9 4 2 2 3 4 2 2 2 2" xfId="21061"/>
    <cellStyle name="常规 9 4 2 2 3 4 2 2 2 2 2" xfId="42595"/>
    <cellStyle name="常规 9 4 2 2 3 4 2 2 2 3" xfId="31831"/>
    <cellStyle name="常规 9 4 2 2 3 4 2 2 3" xfId="15679"/>
    <cellStyle name="常规 9 4 2 2 3 4 2 2 3 2" xfId="37213"/>
    <cellStyle name="常规 9 4 2 2 3 4 2 2 4" xfId="26449"/>
    <cellStyle name="常规 9 4 2 2 3 4 2 3" xfId="6707"/>
    <cellStyle name="常规 9 4 2 2 3 4 2 3 2" xfId="12089"/>
    <cellStyle name="常规 9 4 2 2 3 4 2 3 2 2" xfId="22853"/>
    <cellStyle name="常规 9 4 2 2 3 4 2 3 2 2 2" xfId="44387"/>
    <cellStyle name="常规 9 4 2 2 3 4 2 3 2 3" xfId="33623"/>
    <cellStyle name="常规 9 4 2 2 3 4 2 3 3" xfId="17471"/>
    <cellStyle name="常规 9 4 2 2 3 4 2 3 3 2" xfId="39005"/>
    <cellStyle name="常规 9 4 2 2 3 4 2 3 4" xfId="28241"/>
    <cellStyle name="常规 9 4 2 2 3 4 2 4" xfId="8505"/>
    <cellStyle name="常规 9 4 2 2 3 4 2 4 2" xfId="19269"/>
    <cellStyle name="常规 9 4 2 2 3 4 2 4 2 2" xfId="40803"/>
    <cellStyle name="常规 9 4 2 2 3 4 2 4 3" xfId="30039"/>
    <cellStyle name="常规 9 4 2 2 3 4 2 5" xfId="13887"/>
    <cellStyle name="常规 9 4 2 2 3 4 2 5 2" xfId="35421"/>
    <cellStyle name="常规 9 4 2 2 3 4 2 6" xfId="24657"/>
    <cellStyle name="常规 9 4 2 2 3 4 3" xfId="4019"/>
    <cellStyle name="常规 9 4 2 2 3 4 3 2" xfId="9401"/>
    <cellStyle name="常规 9 4 2 2 3 4 3 2 2" xfId="20165"/>
    <cellStyle name="常规 9 4 2 2 3 4 3 2 2 2" xfId="41699"/>
    <cellStyle name="常规 9 4 2 2 3 4 3 2 3" xfId="30935"/>
    <cellStyle name="常规 9 4 2 2 3 4 3 3" xfId="14783"/>
    <cellStyle name="常规 9 4 2 2 3 4 3 3 2" xfId="36317"/>
    <cellStyle name="常规 9 4 2 2 3 4 3 4" xfId="25553"/>
    <cellStyle name="常规 9 4 2 2 3 4 4" xfId="5811"/>
    <cellStyle name="常规 9 4 2 2 3 4 4 2" xfId="11193"/>
    <cellStyle name="常规 9 4 2 2 3 4 4 2 2" xfId="21957"/>
    <cellStyle name="常规 9 4 2 2 3 4 4 2 2 2" xfId="43491"/>
    <cellStyle name="常规 9 4 2 2 3 4 4 2 3" xfId="32727"/>
    <cellStyle name="常规 9 4 2 2 3 4 4 3" xfId="16575"/>
    <cellStyle name="常规 9 4 2 2 3 4 4 3 2" xfId="38109"/>
    <cellStyle name="常规 9 4 2 2 3 4 4 4" xfId="27345"/>
    <cellStyle name="常规 9 4 2 2 3 4 5" xfId="7609"/>
    <cellStyle name="常规 9 4 2 2 3 4 5 2" xfId="18373"/>
    <cellStyle name="常规 9 4 2 2 3 4 5 2 2" xfId="39907"/>
    <cellStyle name="常规 9 4 2 2 3 4 5 3" xfId="29143"/>
    <cellStyle name="常规 9 4 2 2 3 4 6" xfId="12991"/>
    <cellStyle name="常规 9 4 2 2 3 4 6 2" xfId="34525"/>
    <cellStyle name="常规 9 4 2 2 3 4 7" xfId="23761"/>
    <cellStyle name="常规 9 4 2 2 3 5" xfId="2675"/>
    <cellStyle name="常规 9 4 2 2 3 5 2" xfId="4467"/>
    <cellStyle name="常规 9 4 2 2 3 5 2 2" xfId="9849"/>
    <cellStyle name="常规 9 4 2 2 3 5 2 2 2" xfId="20613"/>
    <cellStyle name="常规 9 4 2 2 3 5 2 2 2 2" xfId="42147"/>
    <cellStyle name="常规 9 4 2 2 3 5 2 2 3" xfId="31383"/>
    <cellStyle name="常规 9 4 2 2 3 5 2 3" xfId="15231"/>
    <cellStyle name="常规 9 4 2 2 3 5 2 3 2" xfId="36765"/>
    <cellStyle name="常规 9 4 2 2 3 5 2 4" xfId="26001"/>
    <cellStyle name="常规 9 4 2 2 3 5 3" xfId="6259"/>
    <cellStyle name="常规 9 4 2 2 3 5 3 2" xfId="11641"/>
    <cellStyle name="常规 9 4 2 2 3 5 3 2 2" xfId="22405"/>
    <cellStyle name="常规 9 4 2 2 3 5 3 2 2 2" xfId="43939"/>
    <cellStyle name="常规 9 4 2 2 3 5 3 2 3" xfId="33175"/>
    <cellStyle name="常规 9 4 2 2 3 5 3 3" xfId="17023"/>
    <cellStyle name="常规 9 4 2 2 3 5 3 3 2" xfId="38557"/>
    <cellStyle name="常规 9 4 2 2 3 5 3 4" xfId="27793"/>
    <cellStyle name="常规 9 4 2 2 3 5 4" xfId="8057"/>
    <cellStyle name="常规 9 4 2 2 3 5 4 2" xfId="18821"/>
    <cellStyle name="常规 9 4 2 2 3 5 4 2 2" xfId="40355"/>
    <cellStyle name="常规 9 4 2 2 3 5 4 3" xfId="29591"/>
    <cellStyle name="常规 9 4 2 2 3 5 5" xfId="13439"/>
    <cellStyle name="常规 9 4 2 2 3 5 5 2" xfId="34973"/>
    <cellStyle name="常规 9 4 2 2 3 5 6" xfId="24209"/>
    <cellStyle name="常规 9 4 2 2 3 6" xfId="3571"/>
    <cellStyle name="常规 9 4 2 2 3 6 2" xfId="8953"/>
    <cellStyle name="常规 9 4 2 2 3 6 2 2" xfId="19717"/>
    <cellStyle name="常规 9 4 2 2 3 6 2 2 2" xfId="41251"/>
    <cellStyle name="常规 9 4 2 2 3 6 2 3" xfId="30487"/>
    <cellStyle name="常规 9 4 2 2 3 6 3" xfId="14335"/>
    <cellStyle name="常规 9 4 2 2 3 6 3 2" xfId="35869"/>
    <cellStyle name="常规 9 4 2 2 3 6 4" xfId="25105"/>
    <cellStyle name="常规 9 4 2 2 3 7" xfId="5363"/>
    <cellStyle name="常规 9 4 2 2 3 7 2" xfId="10745"/>
    <cellStyle name="常规 9 4 2 2 3 7 2 2" xfId="21509"/>
    <cellStyle name="常规 9 4 2 2 3 7 2 2 2" xfId="43043"/>
    <cellStyle name="常规 9 4 2 2 3 7 2 3" xfId="32279"/>
    <cellStyle name="常规 9 4 2 2 3 7 3" xfId="16127"/>
    <cellStyle name="常规 9 4 2 2 3 7 3 2" xfId="37661"/>
    <cellStyle name="常规 9 4 2 2 3 7 4" xfId="26897"/>
    <cellStyle name="常规 9 4 2 2 3 8" xfId="7161"/>
    <cellStyle name="常规 9 4 2 2 3 8 2" xfId="17925"/>
    <cellStyle name="常规 9 4 2 2 3 8 2 2" xfId="39459"/>
    <cellStyle name="常规 9 4 2 2 3 8 3" xfId="28695"/>
    <cellStyle name="常规 9 4 2 2 3 9" xfId="12543"/>
    <cellStyle name="常规 9 4 2 2 3 9 2" xfId="34077"/>
    <cellStyle name="常规 9 4 2 2 4" xfId="1834"/>
    <cellStyle name="常规 9 4 2 2 4 2" xfId="2058"/>
    <cellStyle name="常规 9 4 2 2 4 2 2" xfId="2507"/>
    <cellStyle name="常规 9 4 2 2 4 2 2 2" xfId="3403"/>
    <cellStyle name="常规 9 4 2 2 4 2 2 2 2" xfId="5195"/>
    <cellStyle name="常规 9 4 2 2 4 2 2 2 2 2" xfId="10577"/>
    <cellStyle name="常规 9 4 2 2 4 2 2 2 2 2 2" xfId="21341"/>
    <cellStyle name="常规 9 4 2 2 4 2 2 2 2 2 2 2" xfId="42875"/>
    <cellStyle name="常规 9 4 2 2 4 2 2 2 2 2 3" xfId="32111"/>
    <cellStyle name="常规 9 4 2 2 4 2 2 2 2 3" xfId="15959"/>
    <cellStyle name="常规 9 4 2 2 4 2 2 2 2 3 2" xfId="37493"/>
    <cellStyle name="常规 9 4 2 2 4 2 2 2 2 4" xfId="26729"/>
    <cellStyle name="常规 9 4 2 2 4 2 2 2 3" xfId="6987"/>
    <cellStyle name="常规 9 4 2 2 4 2 2 2 3 2" xfId="12369"/>
    <cellStyle name="常规 9 4 2 2 4 2 2 2 3 2 2" xfId="23133"/>
    <cellStyle name="常规 9 4 2 2 4 2 2 2 3 2 2 2" xfId="44667"/>
    <cellStyle name="常规 9 4 2 2 4 2 2 2 3 2 3" xfId="33903"/>
    <cellStyle name="常规 9 4 2 2 4 2 2 2 3 3" xfId="17751"/>
    <cellStyle name="常规 9 4 2 2 4 2 2 2 3 3 2" xfId="39285"/>
    <cellStyle name="常规 9 4 2 2 4 2 2 2 3 4" xfId="28521"/>
    <cellStyle name="常规 9 4 2 2 4 2 2 2 4" xfId="8785"/>
    <cellStyle name="常规 9 4 2 2 4 2 2 2 4 2" xfId="19549"/>
    <cellStyle name="常规 9 4 2 2 4 2 2 2 4 2 2" xfId="41083"/>
    <cellStyle name="常规 9 4 2 2 4 2 2 2 4 3" xfId="30319"/>
    <cellStyle name="常规 9 4 2 2 4 2 2 2 5" xfId="14167"/>
    <cellStyle name="常规 9 4 2 2 4 2 2 2 5 2" xfId="35701"/>
    <cellStyle name="常规 9 4 2 2 4 2 2 2 6" xfId="24937"/>
    <cellStyle name="常规 9 4 2 2 4 2 2 3" xfId="4299"/>
    <cellStyle name="常规 9 4 2 2 4 2 2 3 2" xfId="9681"/>
    <cellStyle name="常规 9 4 2 2 4 2 2 3 2 2" xfId="20445"/>
    <cellStyle name="常规 9 4 2 2 4 2 2 3 2 2 2" xfId="41979"/>
    <cellStyle name="常规 9 4 2 2 4 2 2 3 2 3" xfId="31215"/>
    <cellStyle name="常规 9 4 2 2 4 2 2 3 3" xfId="15063"/>
    <cellStyle name="常规 9 4 2 2 4 2 2 3 3 2" xfId="36597"/>
    <cellStyle name="常规 9 4 2 2 4 2 2 3 4" xfId="25833"/>
    <cellStyle name="常规 9 4 2 2 4 2 2 4" xfId="6091"/>
    <cellStyle name="常规 9 4 2 2 4 2 2 4 2" xfId="11473"/>
    <cellStyle name="常规 9 4 2 2 4 2 2 4 2 2" xfId="22237"/>
    <cellStyle name="常规 9 4 2 2 4 2 2 4 2 2 2" xfId="43771"/>
    <cellStyle name="常规 9 4 2 2 4 2 2 4 2 3" xfId="33007"/>
    <cellStyle name="常规 9 4 2 2 4 2 2 4 3" xfId="16855"/>
    <cellStyle name="常规 9 4 2 2 4 2 2 4 3 2" xfId="38389"/>
    <cellStyle name="常规 9 4 2 2 4 2 2 4 4" xfId="27625"/>
    <cellStyle name="常规 9 4 2 2 4 2 2 5" xfId="7889"/>
    <cellStyle name="常规 9 4 2 2 4 2 2 5 2" xfId="18653"/>
    <cellStyle name="常规 9 4 2 2 4 2 2 5 2 2" xfId="40187"/>
    <cellStyle name="常规 9 4 2 2 4 2 2 5 3" xfId="29423"/>
    <cellStyle name="常规 9 4 2 2 4 2 2 6" xfId="13271"/>
    <cellStyle name="常规 9 4 2 2 4 2 2 6 2" xfId="34805"/>
    <cellStyle name="常规 9 4 2 2 4 2 2 7" xfId="24041"/>
    <cellStyle name="常规 9 4 2 2 4 2 3" xfId="2955"/>
    <cellStyle name="常规 9 4 2 2 4 2 3 2" xfId="4747"/>
    <cellStyle name="常规 9 4 2 2 4 2 3 2 2" xfId="10129"/>
    <cellStyle name="常规 9 4 2 2 4 2 3 2 2 2" xfId="20893"/>
    <cellStyle name="常规 9 4 2 2 4 2 3 2 2 2 2" xfId="42427"/>
    <cellStyle name="常规 9 4 2 2 4 2 3 2 2 3" xfId="31663"/>
    <cellStyle name="常规 9 4 2 2 4 2 3 2 3" xfId="15511"/>
    <cellStyle name="常规 9 4 2 2 4 2 3 2 3 2" xfId="37045"/>
    <cellStyle name="常规 9 4 2 2 4 2 3 2 4" xfId="26281"/>
    <cellStyle name="常规 9 4 2 2 4 2 3 3" xfId="6539"/>
    <cellStyle name="常规 9 4 2 2 4 2 3 3 2" xfId="11921"/>
    <cellStyle name="常规 9 4 2 2 4 2 3 3 2 2" xfId="22685"/>
    <cellStyle name="常规 9 4 2 2 4 2 3 3 2 2 2" xfId="44219"/>
    <cellStyle name="常规 9 4 2 2 4 2 3 3 2 3" xfId="33455"/>
    <cellStyle name="常规 9 4 2 2 4 2 3 3 3" xfId="17303"/>
    <cellStyle name="常规 9 4 2 2 4 2 3 3 3 2" xfId="38837"/>
    <cellStyle name="常规 9 4 2 2 4 2 3 3 4" xfId="28073"/>
    <cellStyle name="常规 9 4 2 2 4 2 3 4" xfId="8337"/>
    <cellStyle name="常规 9 4 2 2 4 2 3 4 2" xfId="19101"/>
    <cellStyle name="常规 9 4 2 2 4 2 3 4 2 2" xfId="40635"/>
    <cellStyle name="常规 9 4 2 2 4 2 3 4 3" xfId="29871"/>
    <cellStyle name="常规 9 4 2 2 4 2 3 5" xfId="13719"/>
    <cellStyle name="常规 9 4 2 2 4 2 3 5 2" xfId="35253"/>
    <cellStyle name="常规 9 4 2 2 4 2 3 6" xfId="24489"/>
    <cellStyle name="常规 9 4 2 2 4 2 4" xfId="3851"/>
    <cellStyle name="常规 9 4 2 2 4 2 4 2" xfId="9233"/>
    <cellStyle name="常规 9 4 2 2 4 2 4 2 2" xfId="19997"/>
    <cellStyle name="常规 9 4 2 2 4 2 4 2 2 2" xfId="41531"/>
    <cellStyle name="常规 9 4 2 2 4 2 4 2 3" xfId="30767"/>
    <cellStyle name="常规 9 4 2 2 4 2 4 3" xfId="14615"/>
    <cellStyle name="常规 9 4 2 2 4 2 4 3 2" xfId="36149"/>
    <cellStyle name="常规 9 4 2 2 4 2 4 4" xfId="25385"/>
    <cellStyle name="常规 9 4 2 2 4 2 5" xfId="5643"/>
    <cellStyle name="常规 9 4 2 2 4 2 5 2" xfId="11025"/>
    <cellStyle name="常规 9 4 2 2 4 2 5 2 2" xfId="21789"/>
    <cellStyle name="常规 9 4 2 2 4 2 5 2 2 2" xfId="43323"/>
    <cellStyle name="常规 9 4 2 2 4 2 5 2 3" xfId="32559"/>
    <cellStyle name="常规 9 4 2 2 4 2 5 3" xfId="16407"/>
    <cellStyle name="常规 9 4 2 2 4 2 5 3 2" xfId="37941"/>
    <cellStyle name="常规 9 4 2 2 4 2 5 4" xfId="27177"/>
    <cellStyle name="常规 9 4 2 2 4 2 6" xfId="7441"/>
    <cellStyle name="常规 9 4 2 2 4 2 6 2" xfId="18205"/>
    <cellStyle name="常规 9 4 2 2 4 2 6 2 2" xfId="39739"/>
    <cellStyle name="常规 9 4 2 2 4 2 6 3" xfId="28975"/>
    <cellStyle name="常规 9 4 2 2 4 2 7" xfId="12823"/>
    <cellStyle name="常规 9 4 2 2 4 2 7 2" xfId="34357"/>
    <cellStyle name="常规 9 4 2 2 4 2 8" xfId="23593"/>
    <cellStyle name="常规 9 4 2 2 4 3" xfId="2283"/>
    <cellStyle name="常规 9 4 2 2 4 3 2" xfId="3179"/>
    <cellStyle name="常规 9 4 2 2 4 3 2 2" xfId="4971"/>
    <cellStyle name="常规 9 4 2 2 4 3 2 2 2" xfId="10353"/>
    <cellStyle name="常规 9 4 2 2 4 3 2 2 2 2" xfId="21117"/>
    <cellStyle name="常规 9 4 2 2 4 3 2 2 2 2 2" xfId="42651"/>
    <cellStyle name="常规 9 4 2 2 4 3 2 2 2 3" xfId="31887"/>
    <cellStyle name="常规 9 4 2 2 4 3 2 2 3" xfId="15735"/>
    <cellStyle name="常规 9 4 2 2 4 3 2 2 3 2" xfId="37269"/>
    <cellStyle name="常规 9 4 2 2 4 3 2 2 4" xfId="26505"/>
    <cellStyle name="常规 9 4 2 2 4 3 2 3" xfId="6763"/>
    <cellStyle name="常规 9 4 2 2 4 3 2 3 2" xfId="12145"/>
    <cellStyle name="常规 9 4 2 2 4 3 2 3 2 2" xfId="22909"/>
    <cellStyle name="常规 9 4 2 2 4 3 2 3 2 2 2" xfId="44443"/>
    <cellStyle name="常规 9 4 2 2 4 3 2 3 2 3" xfId="33679"/>
    <cellStyle name="常规 9 4 2 2 4 3 2 3 3" xfId="17527"/>
    <cellStyle name="常规 9 4 2 2 4 3 2 3 3 2" xfId="39061"/>
    <cellStyle name="常规 9 4 2 2 4 3 2 3 4" xfId="28297"/>
    <cellStyle name="常规 9 4 2 2 4 3 2 4" xfId="8561"/>
    <cellStyle name="常规 9 4 2 2 4 3 2 4 2" xfId="19325"/>
    <cellStyle name="常规 9 4 2 2 4 3 2 4 2 2" xfId="40859"/>
    <cellStyle name="常规 9 4 2 2 4 3 2 4 3" xfId="30095"/>
    <cellStyle name="常规 9 4 2 2 4 3 2 5" xfId="13943"/>
    <cellStyle name="常规 9 4 2 2 4 3 2 5 2" xfId="35477"/>
    <cellStyle name="常规 9 4 2 2 4 3 2 6" xfId="24713"/>
    <cellStyle name="常规 9 4 2 2 4 3 3" xfId="4075"/>
    <cellStyle name="常规 9 4 2 2 4 3 3 2" xfId="9457"/>
    <cellStyle name="常规 9 4 2 2 4 3 3 2 2" xfId="20221"/>
    <cellStyle name="常规 9 4 2 2 4 3 3 2 2 2" xfId="41755"/>
    <cellStyle name="常规 9 4 2 2 4 3 3 2 3" xfId="30991"/>
    <cellStyle name="常规 9 4 2 2 4 3 3 3" xfId="14839"/>
    <cellStyle name="常规 9 4 2 2 4 3 3 3 2" xfId="36373"/>
    <cellStyle name="常规 9 4 2 2 4 3 3 4" xfId="25609"/>
    <cellStyle name="常规 9 4 2 2 4 3 4" xfId="5867"/>
    <cellStyle name="常规 9 4 2 2 4 3 4 2" xfId="11249"/>
    <cellStyle name="常规 9 4 2 2 4 3 4 2 2" xfId="22013"/>
    <cellStyle name="常规 9 4 2 2 4 3 4 2 2 2" xfId="43547"/>
    <cellStyle name="常规 9 4 2 2 4 3 4 2 3" xfId="32783"/>
    <cellStyle name="常规 9 4 2 2 4 3 4 3" xfId="16631"/>
    <cellStyle name="常规 9 4 2 2 4 3 4 3 2" xfId="38165"/>
    <cellStyle name="常规 9 4 2 2 4 3 4 4" xfId="27401"/>
    <cellStyle name="常规 9 4 2 2 4 3 5" xfId="7665"/>
    <cellStyle name="常规 9 4 2 2 4 3 5 2" xfId="18429"/>
    <cellStyle name="常规 9 4 2 2 4 3 5 2 2" xfId="39963"/>
    <cellStyle name="常规 9 4 2 2 4 3 5 3" xfId="29199"/>
    <cellStyle name="常规 9 4 2 2 4 3 6" xfId="13047"/>
    <cellStyle name="常规 9 4 2 2 4 3 6 2" xfId="34581"/>
    <cellStyle name="常规 9 4 2 2 4 3 7" xfId="23817"/>
    <cellStyle name="常规 9 4 2 2 4 4" xfId="2731"/>
    <cellStyle name="常规 9 4 2 2 4 4 2" xfId="4523"/>
    <cellStyle name="常规 9 4 2 2 4 4 2 2" xfId="9905"/>
    <cellStyle name="常规 9 4 2 2 4 4 2 2 2" xfId="20669"/>
    <cellStyle name="常规 9 4 2 2 4 4 2 2 2 2" xfId="42203"/>
    <cellStyle name="常规 9 4 2 2 4 4 2 2 3" xfId="31439"/>
    <cellStyle name="常规 9 4 2 2 4 4 2 3" xfId="15287"/>
    <cellStyle name="常规 9 4 2 2 4 4 2 3 2" xfId="36821"/>
    <cellStyle name="常规 9 4 2 2 4 4 2 4" xfId="26057"/>
    <cellStyle name="常规 9 4 2 2 4 4 3" xfId="6315"/>
    <cellStyle name="常规 9 4 2 2 4 4 3 2" xfId="11697"/>
    <cellStyle name="常规 9 4 2 2 4 4 3 2 2" xfId="22461"/>
    <cellStyle name="常规 9 4 2 2 4 4 3 2 2 2" xfId="43995"/>
    <cellStyle name="常规 9 4 2 2 4 4 3 2 3" xfId="33231"/>
    <cellStyle name="常规 9 4 2 2 4 4 3 3" xfId="17079"/>
    <cellStyle name="常规 9 4 2 2 4 4 3 3 2" xfId="38613"/>
    <cellStyle name="常规 9 4 2 2 4 4 3 4" xfId="27849"/>
    <cellStyle name="常规 9 4 2 2 4 4 4" xfId="8113"/>
    <cellStyle name="常规 9 4 2 2 4 4 4 2" xfId="18877"/>
    <cellStyle name="常规 9 4 2 2 4 4 4 2 2" xfId="40411"/>
    <cellStyle name="常规 9 4 2 2 4 4 4 3" xfId="29647"/>
    <cellStyle name="常规 9 4 2 2 4 4 5" xfId="13495"/>
    <cellStyle name="常规 9 4 2 2 4 4 5 2" xfId="35029"/>
    <cellStyle name="常规 9 4 2 2 4 4 6" xfId="24265"/>
    <cellStyle name="常规 9 4 2 2 4 5" xfId="3627"/>
    <cellStyle name="常规 9 4 2 2 4 5 2" xfId="9009"/>
    <cellStyle name="常规 9 4 2 2 4 5 2 2" xfId="19773"/>
    <cellStyle name="常规 9 4 2 2 4 5 2 2 2" xfId="41307"/>
    <cellStyle name="常规 9 4 2 2 4 5 2 3" xfId="30543"/>
    <cellStyle name="常规 9 4 2 2 4 5 3" xfId="14391"/>
    <cellStyle name="常规 9 4 2 2 4 5 3 2" xfId="35925"/>
    <cellStyle name="常规 9 4 2 2 4 5 4" xfId="25161"/>
    <cellStyle name="常规 9 4 2 2 4 6" xfId="5419"/>
    <cellStyle name="常规 9 4 2 2 4 6 2" xfId="10801"/>
    <cellStyle name="常规 9 4 2 2 4 6 2 2" xfId="21565"/>
    <cellStyle name="常规 9 4 2 2 4 6 2 2 2" xfId="43099"/>
    <cellStyle name="常规 9 4 2 2 4 6 2 3" xfId="32335"/>
    <cellStyle name="常规 9 4 2 2 4 6 3" xfId="16183"/>
    <cellStyle name="常规 9 4 2 2 4 6 3 2" xfId="37717"/>
    <cellStyle name="常规 9 4 2 2 4 6 4" xfId="26953"/>
    <cellStyle name="常规 9 4 2 2 4 7" xfId="7217"/>
    <cellStyle name="常规 9 4 2 2 4 7 2" xfId="17981"/>
    <cellStyle name="常规 9 4 2 2 4 7 2 2" xfId="39515"/>
    <cellStyle name="常规 9 4 2 2 4 7 3" xfId="28751"/>
    <cellStyle name="常规 9 4 2 2 4 8" xfId="12599"/>
    <cellStyle name="常规 9 4 2 2 4 8 2" xfId="34133"/>
    <cellStyle name="常规 9 4 2 2 4 9" xfId="23369"/>
    <cellStyle name="常规 9 4 2 2 5" xfId="1946"/>
    <cellStyle name="常规 9 4 2 2 5 2" xfId="2395"/>
    <cellStyle name="常规 9 4 2 2 5 2 2" xfId="3291"/>
    <cellStyle name="常规 9 4 2 2 5 2 2 2" xfId="5083"/>
    <cellStyle name="常规 9 4 2 2 5 2 2 2 2" xfId="10465"/>
    <cellStyle name="常规 9 4 2 2 5 2 2 2 2 2" xfId="21229"/>
    <cellStyle name="常规 9 4 2 2 5 2 2 2 2 2 2" xfId="42763"/>
    <cellStyle name="常规 9 4 2 2 5 2 2 2 2 3" xfId="31999"/>
    <cellStyle name="常规 9 4 2 2 5 2 2 2 3" xfId="15847"/>
    <cellStyle name="常规 9 4 2 2 5 2 2 2 3 2" xfId="37381"/>
    <cellStyle name="常规 9 4 2 2 5 2 2 2 4" xfId="26617"/>
    <cellStyle name="常规 9 4 2 2 5 2 2 3" xfId="6875"/>
    <cellStyle name="常规 9 4 2 2 5 2 2 3 2" xfId="12257"/>
    <cellStyle name="常规 9 4 2 2 5 2 2 3 2 2" xfId="23021"/>
    <cellStyle name="常规 9 4 2 2 5 2 2 3 2 2 2" xfId="44555"/>
    <cellStyle name="常规 9 4 2 2 5 2 2 3 2 3" xfId="33791"/>
    <cellStyle name="常规 9 4 2 2 5 2 2 3 3" xfId="17639"/>
    <cellStyle name="常规 9 4 2 2 5 2 2 3 3 2" xfId="39173"/>
    <cellStyle name="常规 9 4 2 2 5 2 2 3 4" xfId="28409"/>
    <cellStyle name="常规 9 4 2 2 5 2 2 4" xfId="8673"/>
    <cellStyle name="常规 9 4 2 2 5 2 2 4 2" xfId="19437"/>
    <cellStyle name="常规 9 4 2 2 5 2 2 4 2 2" xfId="40971"/>
    <cellStyle name="常规 9 4 2 2 5 2 2 4 3" xfId="30207"/>
    <cellStyle name="常规 9 4 2 2 5 2 2 5" xfId="14055"/>
    <cellStyle name="常规 9 4 2 2 5 2 2 5 2" xfId="35589"/>
    <cellStyle name="常规 9 4 2 2 5 2 2 6" xfId="24825"/>
    <cellStyle name="常规 9 4 2 2 5 2 3" xfId="4187"/>
    <cellStyle name="常规 9 4 2 2 5 2 3 2" xfId="9569"/>
    <cellStyle name="常规 9 4 2 2 5 2 3 2 2" xfId="20333"/>
    <cellStyle name="常规 9 4 2 2 5 2 3 2 2 2" xfId="41867"/>
    <cellStyle name="常规 9 4 2 2 5 2 3 2 3" xfId="31103"/>
    <cellStyle name="常规 9 4 2 2 5 2 3 3" xfId="14951"/>
    <cellStyle name="常规 9 4 2 2 5 2 3 3 2" xfId="36485"/>
    <cellStyle name="常规 9 4 2 2 5 2 3 4" xfId="25721"/>
    <cellStyle name="常规 9 4 2 2 5 2 4" xfId="5979"/>
    <cellStyle name="常规 9 4 2 2 5 2 4 2" xfId="11361"/>
    <cellStyle name="常规 9 4 2 2 5 2 4 2 2" xfId="22125"/>
    <cellStyle name="常规 9 4 2 2 5 2 4 2 2 2" xfId="43659"/>
    <cellStyle name="常规 9 4 2 2 5 2 4 2 3" xfId="32895"/>
    <cellStyle name="常规 9 4 2 2 5 2 4 3" xfId="16743"/>
    <cellStyle name="常规 9 4 2 2 5 2 4 3 2" xfId="38277"/>
    <cellStyle name="常规 9 4 2 2 5 2 4 4" xfId="27513"/>
    <cellStyle name="常规 9 4 2 2 5 2 5" xfId="7777"/>
    <cellStyle name="常规 9 4 2 2 5 2 5 2" xfId="18541"/>
    <cellStyle name="常规 9 4 2 2 5 2 5 2 2" xfId="40075"/>
    <cellStyle name="常规 9 4 2 2 5 2 5 3" xfId="29311"/>
    <cellStyle name="常规 9 4 2 2 5 2 6" xfId="13159"/>
    <cellStyle name="常规 9 4 2 2 5 2 6 2" xfId="34693"/>
    <cellStyle name="常规 9 4 2 2 5 2 7" xfId="23929"/>
    <cellStyle name="常规 9 4 2 2 5 3" xfId="2843"/>
    <cellStyle name="常规 9 4 2 2 5 3 2" xfId="4635"/>
    <cellStyle name="常规 9 4 2 2 5 3 2 2" xfId="10017"/>
    <cellStyle name="常规 9 4 2 2 5 3 2 2 2" xfId="20781"/>
    <cellStyle name="常规 9 4 2 2 5 3 2 2 2 2" xfId="42315"/>
    <cellStyle name="常规 9 4 2 2 5 3 2 2 3" xfId="31551"/>
    <cellStyle name="常规 9 4 2 2 5 3 2 3" xfId="15399"/>
    <cellStyle name="常规 9 4 2 2 5 3 2 3 2" xfId="36933"/>
    <cellStyle name="常规 9 4 2 2 5 3 2 4" xfId="26169"/>
    <cellStyle name="常规 9 4 2 2 5 3 3" xfId="6427"/>
    <cellStyle name="常规 9 4 2 2 5 3 3 2" xfId="11809"/>
    <cellStyle name="常规 9 4 2 2 5 3 3 2 2" xfId="22573"/>
    <cellStyle name="常规 9 4 2 2 5 3 3 2 2 2" xfId="44107"/>
    <cellStyle name="常规 9 4 2 2 5 3 3 2 3" xfId="33343"/>
    <cellStyle name="常规 9 4 2 2 5 3 3 3" xfId="17191"/>
    <cellStyle name="常规 9 4 2 2 5 3 3 3 2" xfId="38725"/>
    <cellStyle name="常规 9 4 2 2 5 3 3 4" xfId="27961"/>
    <cellStyle name="常规 9 4 2 2 5 3 4" xfId="8225"/>
    <cellStyle name="常规 9 4 2 2 5 3 4 2" xfId="18989"/>
    <cellStyle name="常规 9 4 2 2 5 3 4 2 2" xfId="40523"/>
    <cellStyle name="常规 9 4 2 2 5 3 4 3" xfId="29759"/>
    <cellStyle name="常规 9 4 2 2 5 3 5" xfId="13607"/>
    <cellStyle name="常规 9 4 2 2 5 3 5 2" xfId="35141"/>
    <cellStyle name="常规 9 4 2 2 5 3 6" xfId="24377"/>
    <cellStyle name="常规 9 4 2 2 5 4" xfId="3739"/>
    <cellStyle name="常规 9 4 2 2 5 4 2" xfId="9121"/>
    <cellStyle name="常规 9 4 2 2 5 4 2 2" xfId="19885"/>
    <cellStyle name="常规 9 4 2 2 5 4 2 2 2" xfId="41419"/>
    <cellStyle name="常规 9 4 2 2 5 4 2 3" xfId="30655"/>
    <cellStyle name="常规 9 4 2 2 5 4 3" xfId="14503"/>
    <cellStyle name="常规 9 4 2 2 5 4 3 2" xfId="36037"/>
    <cellStyle name="常规 9 4 2 2 5 4 4" xfId="25273"/>
    <cellStyle name="常规 9 4 2 2 5 5" xfId="5531"/>
    <cellStyle name="常规 9 4 2 2 5 5 2" xfId="10913"/>
    <cellStyle name="常规 9 4 2 2 5 5 2 2" xfId="21677"/>
    <cellStyle name="常规 9 4 2 2 5 5 2 2 2" xfId="43211"/>
    <cellStyle name="常规 9 4 2 2 5 5 2 3" xfId="32447"/>
    <cellStyle name="常规 9 4 2 2 5 5 3" xfId="16295"/>
    <cellStyle name="常规 9 4 2 2 5 5 3 2" xfId="37829"/>
    <cellStyle name="常规 9 4 2 2 5 5 4" xfId="27065"/>
    <cellStyle name="常规 9 4 2 2 5 6" xfId="7329"/>
    <cellStyle name="常规 9 4 2 2 5 6 2" xfId="18093"/>
    <cellStyle name="常规 9 4 2 2 5 6 2 2" xfId="39627"/>
    <cellStyle name="常规 9 4 2 2 5 6 3" xfId="28863"/>
    <cellStyle name="常规 9 4 2 2 5 7" xfId="12711"/>
    <cellStyle name="常规 9 4 2 2 5 7 2" xfId="34245"/>
    <cellStyle name="常规 9 4 2 2 5 8" xfId="23481"/>
    <cellStyle name="常规 9 4 2 2 6" xfId="2171"/>
    <cellStyle name="常规 9 4 2 2 6 2" xfId="3067"/>
    <cellStyle name="常规 9 4 2 2 6 2 2" xfId="4859"/>
    <cellStyle name="常规 9 4 2 2 6 2 2 2" xfId="10241"/>
    <cellStyle name="常规 9 4 2 2 6 2 2 2 2" xfId="21005"/>
    <cellStyle name="常规 9 4 2 2 6 2 2 2 2 2" xfId="42539"/>
    <cellStyle name="常规 9 4 2 2 6 2 2 2 3" xfId="31775"/>
    <cellStyle name="常规 9 4 2 2 6 2 2 3" xfId="15623"/>
    <cellStyle name="常规 9 4 2 2 6 2 2 3 2" xfId="37157"/>
    <cellStyle name="常规 9 4 2 2 6 2 2 4" xfId="26393"/>
    <cellStyle name="常规 9 4 2 2 6 2 3" xfId="6651"/>
    <cellStyle name="常规 9 4 2 2 6 2 3 2" xfId="12033"/>
    <cellStyle name="常规 9 4 2 2 6 2 3 2 2" xfId="22797"/>
    <cellStyle name="常规 9 4 2 2 6 2 3 2 2 2" xfId="44331"/>
    <cellStyle name="常规 9 4 2 2 6 2 3 2 3" xfId="33567"/>
    <cellStyle name="常规 9 4 2 2 6 2 3 3" xfId="17415"/>
    <cellStyle name="常规 9 4 2 2 6 2 3 3 2" xfId="38949"/>
    <cellStyle name="常规 9 4 2 2 6 2 3 4" xfId="28185"/>
    <cellStyle name="常规 9 4 2 2 6 2 4" xfId="8449"/>
    <cellStyle name="常规 9 4 2 2 6 2 4 2" xfId="19213"/>
    <cellStyle name="常规 9 4 2 2 6 2 4 2 2" xfId="40747"/>
    <cellStyle name="常规 9 4 2 2 6 2 4 3" xfId="29983"/>
    <cellStyle name="常规 9 4 2 2 6 2 5" xfId="13831"/>
    <cellStyle name="常规 9 4 2 2 6 2 5 2" xfId="35365"/>
    <cellStyle name="常规 9 4 2 2 6 2 6" xfId="24601"/>
    <cellStyle name="常规 9 4 2 2 6 3" xfId="3963"/>
    <cellStyle name="常规 9 4 2 2 6 3 2" xfId="9345"/>
    <cellStyle name="常规 9 4 2 2 6 3 2 2" xfId="20109"/>
    <cellStyle name="常规 9 4 2 2 6 3 2 2 2" xfId="41643"/>
    <cellStyle name="常规 9 4 2 2 6 3 2 3" xfId="30879"/>
    <cellStyle name="常规 9 4 2 2 6 3 3" xfId="14727"/>
    <cellStyle name="常规 9 4 2 2 6 3 3 2" xfId="36261"/>
    <cellStyle name="常规 9 4 2 2 6 3 4" xfId="25497"/>
    <cellStyle name="常规 9 4 2 2 6 4" xfId="5755"/>
    <cellStyle name="常规 9 4 2 2 6 4 2" xfId="11137"/>
    <cellStyle name="常规 9 4 2 2 6 4 2 2" xfId="21901"/>
    <cellStyle name="常规 9 4 2 2 6 4 2 2 2" xfId="43435"/>
    <cellStyle name="常规 9 4 2 2 6 4 2 3" xfId="32671"/>
    <cellStyle name="常规 9 4 2 2 6 4 3" xfId="16519"/>
    <cellStyle name="常规 9 4 2 2 6 4 3 2" xfId="38053"/>
    <cellStyle name="常规 9 4 2 2 6 4 4" xfId="27289"/>
    <cellStyle name="常规 9 4 2 2 6 5" xfId="7553"/>
    <cellStyle name="常规 9 4 2 2 6 5 2" xfId="18317"/>
    <cellStyle name="常规 9 4 2 2 6 5 2 2" xfId="39851"/>
    <cellStyle name="常规 9 4 2 2 6 5 3" xfId="29087"/>
    <cellStyle name="常规 9 4 2 2 6 6" xfId="12935"/>
    <cellStyle name="常规 9 4 2 2 6 6 2" xfId="34469"/>
    <cellStyle name="常规 9 4 2 2 6 7" xfId="23705"/>
    <cellStyle name="常规 9 4 2 2 7" xfId="2619"/>
    <cellStyle name="常规 9 4 2 2 7 2" xfId="4411"/>
    <cellStyle name="常规 9 4 2 2 7 2 2" xfId="9793"/>
    <cellStyle name="常规 9 4 2 2 7 2 2 2" xfId="20557"/>
    <cellStyle name="常规 9 4 2 2 7 2 2 2 2" xfId="42091"/>
    <cellStyle name="常规 9 4 2 2 7 2 2 3" xfId="31327"/>
    <cellStyle name="常规 9 4 2 2 7 2 3" xfId="15175"/>
    <cellStyle name="常规 9 4 2 2 7 2 3 2" xfId="36709"/>
    <cellStyle name="常规 9 4 2 2 7 2 4" xfId="25945"/>
    <cellStyle name="常规 9 4 2 2 7 3" xfId="6203"/>
    <cellStyle name="常规 9 4 2 2 7 3 2" xfId="11585"/>
    <cellStyle name="常规 9 4 2 2 7 3 2 2" xfId="22349"/>
    <cellStyle name="常规 9 4 2 2 7 3 2 2 2" xfId="43883"/>
    <cellStyle name="常规 9 4 2 2 7 3 2 3" xfId="33119"/>
    <cellStyle name="常规 9 4 2 2 7 3 3" xfId="16967"/>
    <cellStyle name="常规 9 4 2 2 7 3 3 2" xfId="38501"/>
    <cellStyle name="常规 9 4 2 2 7 3 4" xfId="27737"/>
    <cellStyle name="常规 9 4 2 2 7 4" xfId="8001"/>
    <cellStyle name="常规 9 4 2 2 7 4 2" xfId="18765"/>
    <cellStyle name="常规 9 4 2 2 7 4 2 2" xfId="40299"/>
    <cellStyle name="常规 9 4 2 2 7 4 3" xfId="29535"/>
    <cellStyle name="常规 9 4 2 2 7 5" xfId="13383"/>
    <cellStyle name="常规 9 4 2 2 7 5 2" xfId="34917"/>
    <cellStyle name="常规 9 4 2 2 7 6" xfId="24153"/>
    <cellStyle name="常规 9 4 2 2 8" xfId="3515"/>
    <cellStyle name="常规 9 4 2 2 8 2" xfId="8897"/>
    <cellStyle name="常规 9 4 2 2 8 2 2" xfId="19661"/>
    <cellStyle name="常规 9 4 2 2 8 2 2 2" xfId="41195"/>
    <cellStyle name="常规 9 4 2 2 8 2 3" xfId="30431"/>
    <cellStyle name="常规 9 4 2 2 8 3" xfId="14279"/>
    <cellStyle name="常规 9 4 2 2 8 3 2" xfId="35813"/>
    <cellStyle name="常规 9 4 2 2 8 4" xfId="25049"/>
    <cellStyle name="常规 9 4 2 2 9" xfId="5307"/>
    <cellStyle name="常规 9 4 2 2 9 2" xfId="10689"/>
    <cellStyle name="常规 9 4 2 2 9 2 2" xfId="21453"/>
    <cellStyle name="常规 9 4 2 2 9 2 2 2" xfId="42987"/>
    <cellStyle name="常规 9 4 2 2 9 2 3" xfId="32223"/>
    <cellStyle name="常规 9 4 2 2 9 3" xfId="16071"/>
    <cellStyle name="常规 9 4 2 2 9 3 2" xfId="37605"/>
    <cellStyle name="常规 9 4 2 2 9 4" xfId="26841"/>
    <cellStyle name="常规 9 4 2 3" xfId="1736"/>
    <cellStyle name="常规 9 4 2 3 10" xfId="12501"/>
    <cellStyle name="常规 9 4 2 3 10 2" xfId="34035"/>
    <cellStyle name="常规 9 4 2 3 11" xfId="23271"/>
    <cellStyle name="常规 9 4 2 3 2" xfId="1792"/>
    <cellStyle name="常规 9 4 2 3 2 10" xfId="23327"/>
    <cellStyle name="常规 9 4 2 3 2 2" xfId="1904"/>
    <cellStyle name="常规 9 4 2 3 2 2 2" xfId="2128"/>
    <cellStyle name="常规 9 4 2 3 2 2 2 2" xfId="2577"/>
    <cellStyle name="常规 9 4 2 3 2 2 2 2 2" xfId="3473"/>
    <cellStyle name="常规 9 4 2 3 2 2 2 2 2 2" xfId="5265"/>
    <cellStyle name="常规 9 4 2 3 2 2 2 2 2 2 2" xfId="10647"/>
    <cellStyle name="常规 9 4 2 3 2 2 2 2 2 2 2 2" xfId="21411"/>
    <cellStyle name="常规 9 4 2 3 2 2 2 2 2 2 2 2 2" xfId="42945"/>
    <cellStyle name="常规 9 4 2 3 2 2 2 2 2 2 2 3" xfId="32181"/>
    <cellStyle name="常规 9 4 2 3 2 2 2 2 2 2 3" xfId="16029"/>
    <cellStyle name="常规 9 4 2 3 2 2 2 2 2 2 3 2" xfId="37563"/>
    <cellStyle name="常规 9 4 2 3 2 2 2 2 2 2 4" xfId="26799"/>
    <cellStyle name="常规 9 4 2 3 2 2 2 2 2 3" xfId="7057"/>
    <cellStyle name="常规 9 4 2 3 2 2 2 2 2 3 2" xfId="12439"/>
    <cellStyle name="常规 9 4 2 3 2 2 2 2 2 3 2 2" xfId="23203"/>
    <cellStyle name="常规 9 4 2 3 2 2 2 2 2 3 2 2 2" xfId="44737"/>
    <cellStyle name="常规 9 4 2 3 2 2 2 2 2 3 2 3" xfId="33973"/>
    <cellStyle name="常规 9 4 2 3 2 2 2 2 2 3 3" xfId="17821"/>
    <cellStyle name="常规 9 4 2 3 2 2 2 2 2 3 3 2" xfId="39355"/>
    <cellStyle name="常规 9 4 2 3 2 2 2 2 2 3 4" xfId="28591"/>
    <cellStyle name="常规 9 4 2 3 2 2 2 2 2 4" xfId="8855"/>
    <cellStyle name="常规 9 4 2 3 2 2 2 2 2 4 2" xfId="19619"/>
    <cellStyle name="常规 9 4 2 3 2 2 2 2 2 4 2 2" xfId="41153"/>
    <cellStyle name="常规 9 4 2 3 2 2 2 2 2 4 3" xfId="30389"/>
    <cellStyle name="常规 9 4 2 3 2 2 2 2 2 5" xfId="14237"/>
    <cellStyle name="常规 9 4 2 3 2 2 2 2 2 5 2" xfId="35771"/>
    <cellStyle name="常规 9 4 2 3 2 2 2 2 2 6" xfId="25007"/>
    <cellStyle name="常规 9 4 2 3 2 2 2 2 3" xfId="4369"/>
    <cellStyle name="常规 9 4 2 3 2 2 2 2 3 2" xfId="9751"/>
    <cellStyle name="常规 9 4 2 3 2 2 2 2 3 2 2" xfId="20515"/>
    <cellStyle name="常规 9 4 2 3 2 2 2 2 3 2 2 2" xfId="42049"/>
    <cellStyle name="常规 9 4 2 3 2 2 2 2 3 2 3" xfId="31285"/>
    <cellStyle name="常规 9 4 2 3 2 2 2 2 3 3" xfId="15133"/>
    <cellStyle name="常规 9 4 2 3 2 2 2 2 3 3 2" xfId="36667"/>
    <cellStyle name="常规 9 4 2 3 2 2 2 2 3 4" xfId="25903"/>
    <cellStyle name="常规 9 4 2 3 2 2 2 2 4" xfId="6161"/>
    <cellStyle name="常规 9 4 2 3 2 2 2 2 4 2" xfId="11543"/>
    <cellStyle name="常规 9 4 2 3 2 2 2 2 4 2 2" xfId="22307"/>
    <cellStyle name="常规 9 4 2 3 2 2 2 2 4 2 2 2" xfId="43841"/>
    <cellStyle name="常规 9 4 2 3 2 2 2 2 4 2 3" xfId="33077"/>
    <cellStyle name="常规 9 4 2 3 2 2 2 2 4 3" xfId="16925"/>
    <cellStyle name="常规 9 4 2 3 2 2 2 2 4 3 2" xfId="38459"/>
    <cellStyle name="常规 9 4 2 3 2 2 2 2 4 4" xfId="27695"/>
    <cellStyle name="常规 9 4 2 3 2 2 2 2 5" xfId="7959"/>
    <cellStyle name="常规 9 4 2 3 2 2 2 2 5 2" xfId="18723"/>
    <cellStyle name="常规 9 4 2 3 2 2 2 2 5 2 2" xfId="40257"/>
    <cellStyle name="常规 9 4 2 3 2 2 2 2 5 3" xfId="29493"/>
    <cellStyle name="常规 9 4 2 3 2 2 2 2 6" xfId="13341"/>
    <cellStyle name="常规 9 4 2 3 2 2 2 2 6 2" xfId="34875"/>
    <cellStyle name="常规 9 4 2 3 2 2 2 2 7" xfId="24111"/>
    <cellStyle name="常规 9 4 2 3 2 2 2 3" xfId="3025"/>
    <cellStyle name="常规 9 4 2 3 2 2 2 3 2" xfId="4817"/>
    <cellStyle name="常规 9 4 2 3 2 2 2 3 2 2" xfId="10199"/>
    <cellStyle name="常规 9 4 2 3 2 2 2 3 2 2 2" xfId="20963"/>
    <cellStyle name="常规 9 4 2 3 2 2 2 3 2 2 2 2" xfId="42497"/>
    <cellStyle name="常规 9 4 2 3 2 2 2 3 2 2 3" xfId="31733"/>
    <cellStyle name="常规 9 4 2 3 2 2 2 3 2 3" xfId="15581"/>
    <cellStyle name="常规 9 4 2 3 2 2 2 3 2 3 2" xfId="37115"/>
    <cellStyle name="常规 9 4 2 3 2 2 2 3 2 4" xfId="26351"/>
    <cellStyle name="常规 9 4 2 3 2 2 2 3 3" xfId="6609"/>
    <cellStyle name="常规 9 4 2 3 2 2 2 3 3 2" xfId="11991"/>
    <cellStyle name="常规 9 4 2 3 2 2 2 3 3 2 2" xfId="22755"/>
    <cellStyle name="常规 9 4 2 3 2 2 2 3 3 2 2 2" xfId="44289"/>
    <cellStyle name="常规 9 4 2 3 2 2 2 3 3 2 3" xfId="33525"/>
    <cellStyle name="常规 9 4 2 3 2 2 2 3 3 3" xfId="17373"/>
    <cellStyle name="常规 9 4 2 3 2 2 2 3 3 3 2" xfId="38907"/>
    <cellStyle name="常规 9 4 2 3 2 2 2 3 3 4" xfId="28143"/>
    <cellStyle name="常规 9 4 2 3 2 2 2 3 4" xfId="8407"/>
    <cellStyle name="常规 9 4 2 3 2 2 2 3 4 2" xfId="19171"/>
    <cellStyle name="常规 9 4 2 3 2 2 2 3 4 2 2" xfId="40705"/>
    <cellStyle name="常规 9 4 2 3 2 2 2 3 4 3" xfId="29941"/>
    <cellStyle name="常规 9 4 2 3 2 2 2 3 5" xfId="13789"/>
    <cellStyle name="常规 9 4 2 3 2 2 2 3 5 2" xfId="35323"/>
    <cellStyle name="常规 9 4 2 3 2 2 2 3 6" xfId="24559"/>
    <cellStyle name="常规 9 4 2 3 2 2 2 4" xfId="3921"/>
    <cellStyle name="常规 9 4 2 3 2 2 2 4 2" xfId="9303"/>
    <cellStyle name="常规 9 4 2 3 2 2 2 4 2 2" xfId="20067"/>
    <cellStyle name="常规 9 4 2 3 2 2 2 4 2 2 2" xfId="41601"/>
    <cellStyle name="常规 9 4 2 3 2 2 2 4 2 3" xfId="30837"/>
    <cellStyle name="常规 9 4 2 3 2 2 2 4 3" xfId="14685"/>
    <cellStyle name="常规 9 4 2 3 2 2 2 4 3 2" xfId="36219"/>
    <cellStyle name="常规 9 4 2 3 2 2 2 4 4" xfId="25455"/>
    <cellStyle name="常规 9 4 2 3 2 2 2 5" xfId="5713"/>
    <cellStyle name="常规 9 4 2 3 2 2 2 5 2" xfId="11095"/>
    <cellStyle name="常规 9 4 2 3 2 2 2 5 2 2" xfId="21859"/>
    <cellStyle name="常规 9 4 2 3 2 2 2 5 2 2 2" xfId="43393"/>
    <cellStyle name="常规 9 4 2 3 2 2 2 5 2 3" xfId="32629"/>
    <cellStyle name="常规 9 4 2 3 2 2 2 5 3" xfId="16477"/>
    <cellStyle name="常规 9 4 2 3 2 2 2 5 3 2" xfId="38011"/>
    <cellStyle name="常规 9 4 2 3 2 2 2 5 4" xfId="27247"/>
    <cellStyle name="常规 9 4 2 3 2 2 2 6" xfId="7511"/>
    <cellStyle name="常规 9 4 2 3 2 2 2 6 2" xfId="18275"/>
    <cellStyle name="常规 9 4 2 3 2 2 2 6 2 2" xfId="39809"/>
    <cellStyle name="常规 9 4 2 3 2 2 2 6 3" xfId="29045"/>
    <cellStyle name="常规 9 4 2 3 2 2 2 7" xfId="12893"/>
    <cellStyle name="常规 9 4 2 3 2 2 2 7 2" xfId="34427"/>
    <cellStyle name="常规 9 4 2 3 2 2 2 8" xfId="23663"/>
    <cellStyle name="常规 9 4 2 3 2 2 3" xfId="2353"/>
    <cellStyle name="常规 9 4 2 3 2 2 3 2" xfId="3249"/>
    <cellStyle name="常规 9 4 2 3 2 2 3 2 2" xfId="5041"/>
    <cellStyle name="常规 9 4 2 3 2 2 3 2 2 2" xfId="10423"/>
    <cellStyle name="常规 9 4 2 3 2 2 3 2 2 2 2" xfId="21187"/>
    <cellStyle name="常规 9 4 2 3 2 2 3 2 2 2 2 2" xfId="42721"/>
    <cellStyle name="常规 9 4 2 3 2 2 3 2 2 2 3" xfId="31957"/>
    <cellStyle name="常规 9 4 2 3 2 2 3 2 2 3" xfId="15805"/>
    <cellStyle name="常规 9 4 2 3 2 2 3 2 2 3 2" xfId="37339"/>
    <cellStyle name="常规 9 4 2 3 2 2 3 2 2 4" xfId="26575"/>
    <cellStyle name="常规 9 4 2 3 2 2 3 2 3" xfId="6833"/>
    <cellStyle name="常规 9 4 2 3 2 2 3 2 3 2" xfId="12215"/>
    <cellStyle name="常规 9 4 2 3 2 2 3 2 3 2 2" xfId="22979"/>
    <cellStyle name="常规 9 4 2 3 2 2 3 2 3 2 2 2" xfId="44513"/>
    <cellStyle name="常规 9 4 2 3 2 2 3 2 3 2 3" xfId="33749"/>
    <cellStyle name="常规 9 4 2 3 2 2 3 2 3 3" xfId="17597"/>
    <cellStyle name="常规 9 4 2 3 2 2 3 2 3 3 2" xfId="39131"/>
    <cellStyle name="常规 9 4 2 3 2 2 3 2 3 4" xfId="28367"/>
    <cellStyle name="常规 9 4 2 3 2 2 3 2 4" xfId="8631"/>
    <cellStyle name="常规 9 4 2 3 2 2 3 2 4 2" xfId="19395"/>
    <cellStyle name="常规 9 4 2 3 2 2 3 2 4 2 2" xfId="40929"/>
    <cellStyle name="常规 9 4 2 3 2 2 3 2 4 3" xfId="30165"/>
    <cellStyle name="常规 9 4 2 3 2 2 3 2 5" xfId="14013"/>
    <cellStyle name="常规 9 4 2 3 2 2 3 2 5 2" xfId="35547"/>
    <cellStyle name="常规 9 4 2 3 2 2 3 2 6" xfId="24783"/>
    <cellStyle name="常规 9 4 2 3 2 2 3 3" xfId="4145"/>
    <cellStyle name="常规 9 4 2 3 2 2 3 3 2" xfId="9527"/>
    <cellStyle name="常规 9 4 2 3 2 2 3 3 2 2" xfId="20291"/>
    <cellStyle name="常规 9 4 2 3 2 2 3 3 2 2 2" xfId="41825"/>
    <cellStyle name="常规 9 4 2 3 2 2 3 3 2 3" xfId="31061"/>
    <cellStyle name="常规 9 4 2 3 2 2 3 3 3" xfId="14909"/>
    <cellStyle name="常规 9 4 2 3 2 2 3 3 3 2" xfId="36443"/>
    <cellStyle name="常规 9 4 2 3 2 2 3 3 4" xfId="25679"/>
    <cellStyle name="常规 9 4 2 3 2 2 3 4" xfId="5937"/>
    <cellStyle name="常规 9 4 2 3 2 2 3 4 2" xfId="11319"/>
    <cellStyle name="常规 9 4 2 3 2 2 3 4 2 2" xfId="22083"/>
    <cellStyle name="常规 9 4 2 3 2 2 3 4 2 2 2" xfId="43617"/>
    <cellStyle name="常规 9 4 2 3 2 2 3 4 2 3" xfId="32853"/>
    <cellStyle name="常规 9 4 2 3 2 2 3 4 3" xfId="16701"/>
    <cellStyle name="常规 9 4 2 3 2 2 3 4 3 2" xfId="38235"/>
    <cellStyle name="常规 9 4 2 3 2 2 3 4 4" xfId="27471"/>
    <cellStyle name="常规 9 4 2 3 2 2 3 5" xfId="7735"/>
    <cellStyle name="常规 9 4 2 3 2 2 3 5 2" xfId="18499"/>
    <cellStyle name="常规 9 4 2 3 2 2 3 5 2 2" xfId="40033"/>
    <cellStyle name="常规 9 4 2 3 2 2 3 5 3" xfId="29269"/>
    <cellStyle name="常规 9 4 2 3 2 2 3 6" xfId="13117"/>
    <cellStyle name="常规 9 4 2 3 2 2 3 6 2" xfId="34651"/>
    <cellStyle name="常规 9 4 2 3 2 2 3 7" xfId="23887"/>
    <cellStyle name="常规 9 4 2 3 2 2 4" xfId="2801"/>
    <cellStyle name="常规 9 4 2 3 2 2 4 2" xfId="4593"/>
    <cellStyle name="常规 9 4 2 3 2 2 4 2 2" xfId="9975"/>
    <cellStyle name="常规 9 4 2 3 2 2 4 2 2 2" xfId="20739"/>
    <cellStyle name="常规 9 4 2 3 2 2 4 2 2 2 2" xfId="42273"/>
    <cellStyle name="常规 9 4 2 3 2 2 4 2 2 3" xfId="31509"/>
    <cellStyle name="常规 9 4 2 3 2 2 4 2 3" xfId="15357"/>
    <cellStyle name="常规 9 4 2 3 2 2 4 2 3 2" xfId="36891"/>
    <cellStyle name="常规 9 4 2 3 2 2 4 2 4" xfId="26127"/>
    <cellStyle name="常规 9 4 2 3 2 2 4 3" xfId="6385"/>
    <cellStyle name="常规 9 4 2 3 2 2 4 3 2" xfId="11767"/>
    <cellStyle name="常规 9 4 2 3 2 2 4 3 2 2" xfId="22531"/>
    <cellStyle name="常规 9 4 2 3 2 2 4 3 2 2 2" xfId="44065"/>
    <cellStyle name="常规 9 4 2 3 2 2 4 3 2 3" xfId="33301"/>
    <cellStyle name="常规 9 4 2 3 2 2 4 3 3" xfId="17149"/>
    <cellStyle name="常规 9 4 2 3 2 2 4 3 3 2" xfId="38683"/>
    <cellStyle name="常规 9 4 2 3 2 2 4 3 4" xfId="27919"/>
    <cellStyle name="常规 9 4 2 3 2 2 4 4" xfId="8183"/>
    <cellStyle name="常规 9 4 2 3 2 2 4 4 2" xfId="18947"/>
    <cellStyle name="常规 9 4 2 3 2 2 4 4 2 2" xfId="40481"/>
    <cellStyle name="常规 9 4 2 3 2 2 4 4 3" xfId="29717"/>
    <cellStyle name="常规 9 4 2 3 2 2 4 5" xfId="13565"/>
    <cellStyle name="常规 9 4 2 3 2 2 4 5 2" xfId="35099"/>
    <cellStyle name="常规 9 4 2 3 2 2 4 6" xfId="24335"/>
    <cellStyle name="常规 9 4 2 3 2 2 5" xfId="3697"/>
    <cellStyle name="常规 9 4 2 3 2 2 5 2" xfId="9079"/>
    <cellStyle name="常规 9 4 2 3 2 2 5 2 2" xfId="19843"/>
    <cellStyle name="常规 9 4 2 3 2 2 5 2 2 2" xfId="41377"/>
    <cellStyle name="常规 9 4 2 3 2 2 5 2 3" xfId="30613"/>
    <cellStyle name="常规 9 4 2 3 2 2 5 3" xfId="14461"/>
    <cellStyle name="常规 9 4 2 3 2 2 5 3 2" xfId="35995"/>
    <cellStyle name="常规 9 4 2 3 2 2 5 4" xfId="25231"/>
    <cellStyle name="常规 9 4 2 3 2 2 6" xfId="5489"/>
    <cellStyle name="常规 9 4 2 3 2 2 6 2" xfId="10871"/>
    <cellStyle name="常规 9 4 2 3 2 2 6 2 2" xfId="21635"/>
    <cellStyle name="常规 9 4 2 3 2 2 6 2 2 2" xfId="43169"/>
    <cellStyle name="常规 9 4 2 3 2 2 6 2 3" xfId="32405"/>
    <cellStyle name="常规 9 4 2 3 2 2 6 3" xfId="16253"/>
    <cellStyle name="常规 9 4 2 3 2 2 6 3 2" xfId="37787"/>
    <cellStyle name="常规 9 4 2 3 2 2 6 4" xfId="27023"/>
    <cellStyle name="常规 9 4 2 3 2 2 7" xfId="7287"/>
    <cellStyle name="常规 9 4 2 3 2 2 7 2" xfId="18051"/>
    <cellStyle name="常规 9 4 2 3 2 2 7 2 2" xfId="39585"/>
    <cellStyle name="常规 9 4 2 3 2 2 7 3" xfId="28821"/>
    <cellStyle name="常规 9 4 2 3 2 2 8" xfId="12669"/>
    <cellStyle name="常规 9 4 2 3 2 2 8 2" xfId="34203"/>
    <cellStyle name="常规 9 4 2 3 2 2 9" xfId="23439"/>
    <cellStyle name="常规 9 4 2 3 2 3" xfId="2016"/>
    <cellStyle name="常规 9 4 2 3 2 3 2" xfId="2465"/>
    <cellStyle name="常规 9 4 2 3 2 3 2 2" xfId="3361"/>
    <cellStyle name="常规 9 4 2 3 2 3 2 2 2" xfId="5153"/>
    <cellStyle name="常规 9 4 2 3 2 3 2 2 2 2" xfId="10535"/>
    <cellStyle name="常规 9 4 2 3 2 3 2 2 2 2 2" xfId="21299"/>
    <cellStyle name="常规 9 4 2 3 2 3 2 2 2 2 2 2" xfId="42833"/>
    <cellStyle name="常规 9 4 2 3 2 3 2 2 2 2 3" xfId="32069"/>
    <cellStyle name="常规 9 4 2 3 2 3 2 2 2 3" xfId="15917"/>
    <cellStyle name="常规 9 4 2 3 2 3 2 2 2 3 2" xfId="37451"/>
    <cellStyle name="常规 9 4 2 3 2 3 2 2 2 4" xfId="26687"/>
    <cellStyle name="常规 9 4 2 3 2 3 2 2 3" xfId="6945"/>
    <cellStyle name="常规 9 4 2 3 2 3 2 2 3 2" xfId="12327"/>
    <cellStyle name="常规 9 4 2 3 2 3 2 2 3 2 2" xfId="23091"/>
    <cellStyle name="常规 9 4 2 3 2 3 2 2 3 2 2 2" xfId="44625"/>
    <cellStyle name="常规 9 4 2 3 2 3 2 2 3 2 3" xfId="33861"/>
    <cellStyle name="常规 9 4 2 3 2 3 2 2 3 3" xfId="17709"/>
    <cellStyle name="常规 9 4 2 3 2 3 2 2 3 3 2" xfId="39243"/>
    <cellStyle name="常规 9 4 2 3 2 3 2 2 3 4" xfId="28479"/>
    <cellStyle name="常规 9 4 2 3 2 3 2 2 4" xfId="8743"/>
    <cellStyle name="常规 9 4 2 3 2 3 2 2 4 2" xfId="19507"/>
    <cellStyle name="常规 9 4 2 3 2 3 2 2 4 2 2" xfId="41041"/>
    <cellStyle name="常规 9 4 2 3 2 3 2 2 4 3" xfId="30277"/>
    <cellStyle name="常规 9 4 2 3 2 3 2 2 5" xfId="14125"/>
    <cellStyle name="常规 9 4 2 3 2 3 2 2 5 2" xfId="35659"/>
    <cellStyle name="常规 9 4 2 3 2 3 2 2 6" xfId="24895"/>
    <cellStyle name="常规 9 4 2 3 2 3 2 3" xfId="4257"/>
    <cellStyle name="常规 9 4 2 3 2 3 2 3 2" xfId="9639"/>
    <cellStyle name="常规 9 4 2 3 2 3 2 3 2 2" xfId="20403"/>
    <cellStyle name="常规 9 4 2 3 2 3 2 3 2 2 2" xfId="41937"/>
    <cellStyle name="常规 9 4 2 3 2 3 2 3 2 3" xfId="31173"/>
    <cellStyle name="常规 9 4 2 3 2 3 2 3 3" xfId="15021"/>
    <cellStyle name="常规 9 4 2 3 2 3 2 3 3 2" xfId="36555"/>
    <cellStyle name="常规 9 4 2 3 2 3 2 3 4" xfId="25791"/>
    <cellStyle name="常规 9 4 2 3 2 3 2 4" xfId="6049"/>
    <cellStyle name="常规 9 4 2 3 2 3 2 4 2" xfId="11431"/>
    <cellStyle name="常规 9 4 2 3 2 3 2 4 2 2" xfId="22195"/>
    <cellStyle name="常规 9 4 2 3 2 3 2 4 2 2 2" xfId="43729"/>
    <cellStyle name="常规 9 4 2 3 2 3 2 4 2 3" xfId="32965"/>
    <cellStyle name="常规 9 4 2 3 2 3 2 4 3" xfId="16813"/>
    <cellStyle name="常规 9 4 2 3 2 3 2 4 3 2" xfId="38347"/>
    <cellStyle name="常规 9 4 2 3 2 3 2 4 4" xfId="27583"/>
    <cellStyle name="常规 9 4 2 3 2 3 2 5" xfId="7847"/>
    <cellStyle name="常规 9 4 2 3 2 3 2 5 2" xfId="18611"/>
    <cellStyle name="常规 9 4 2 3 2 3 2 5 2 2" xfId="40145"/>
    <cellStyle name="常规 9 4 2 3 2 3 2 5 3" xfId="29381"/>
    <cellStyle name="常规 9 4 2 3 2 3 2 6" xfId="13229"/>
    <cellStyle name="常规 9 4 2 3 2 3 2 6 2" xfId="34763"/>
    <cellStyle name="常规 9 4 2 3 2 3 2 7" xfId="23999"/>
    <cellStyle name="常规 9 4 2 3 2 3 3" xfId="2913"/>
    <cellStyle name="常规 9 4 2 3 2 3 3 2" xfId="4705"/>
    <cellStyle name="常规 9 4 2 3 2 3 3 2 2" xfId="10087"/>
    <cellStyle name="常规 9 4 2 3 2 3 3 2 2 2" xfId="20851"/>
    <cellStyle name="常规 9 4 2 3 2 3 3 2 2 2 2" xfId="42385"/>
    <cellStyle name="常规 9 4 2 3 2 3 3 2 2 3" xfId="31621"/>
    <cellStyle name="常规 9 4 2 3 2 3 3 2 3" xfId="15469"/>
    <cellStyle name="常规 9 4 2 3 2 3 3 2 3 2" xfId="37003"/>
    <cellStyle name="常规 9 4 2 3 2 3 3 2 4" xfId="26239"/>
    <cellStyle name="常规 9 4 2 3 2 3 3 3" xfId="6497"/>
    <cellStyle name="常规 9 4 2 3 2 3 3 3 2" xfId="11879"/>
    <cellStyle name="常规 9 4 2 3 2 3 3 3 2 2" xfId="22643"/>
    <cellStyle name="常规 9 4 2 3 2 3 3 3 2 2 2" xfId="44177"/>
    <cellStyle name="常规 9 4 2 3 2 3 3 3 2 3" xfId="33413"/>
    <cellStyle name="常规 9 4 2 3 2 3 3 3 3" xfId="17261"/>
    <cellStyle name="常规 9 4 2 3 2 3 3 3 3 2" xfId="38795"/>
    <cellStyle name="常规 9 4 2 3 2 3 3 3 4" xfId="28031"/>
    <cellStyle name="常规 9 4 2 3 2 3 3 4" xfId="8295"/>
    <cellStyle name="常规 9 4 2 3 2 3 3 4 2" xfId="19059"/>
    <cellStyle name="常规 9 4 2 3 2 3 3 4 2 2" xfId="40593"/>
    <cellStyle name="常规 9 4 2 3 2 3 3 4 3" xfId="29829"/>
    <cellStyle name="常规 9 4 2 3 2 3 3 5" xfId="13677"/>
    <cellStyle name="常规 9 4 2 3 2 3 3 5 2" xfId="35211"/>
    <cellStyle name="常规 9 4 2 3 2 3 3 6" xfId="24447"/>
    <cellStyle name="常规 9 4 2 3 2 3 4" xfId="3809"/>
    <cellStyle name="常规 9 4 2 3 2 3 4 2" xfId="9191"/>
    <cellStyle name="常规 9 4 2 3 2 3 4 2 2" xfId="19955"/>
    <cellStyle name="常规 9 4 2 3 2 3 4 2 2 2" xfId="41489"/>
    <cellStyle name="常规 9 4 2 3 2 3 4 2 3" xfId="30725"/>
    <cellStyle name="常规 9 4 2 3 2 3 4 3" xfId="14573"/>
    <cellStyle name="常规 9 4 2 3 2 3 4 3 2" xfId="36107"/>
    <cellStyle name="常规 9 4 2 3 2 3 4 4" xfId="25343"/>
    <cellStyle name="常规 9 4 2 3 2 3 5" xfId="5601"/>
    <cellStyle name="常规 9 4 2 3 2 3 5 2" xfId="10983"/>
    <cellStyle name="常规 9 4 2 3 2 3 5 2 2" xfId="21747"/>
    <cellStyle name="常规 9 4 2 3 2 3 5 2 2 2" xfId="43281"/>
    <cellStyle name="常规 9 4 2 3 2 3 5 2 3" xfId="32517"/>
    <cellStyle name="常规 9 4 2 3 2 3 5 3" xfId="16365"/>
    <cellStyle name="常规 9 4 2 3 2 3 5 3 2" xfId="37899"/>
    <cellStyle name="常规 9 4 2 3 2 3 5 4" xfId="27135"/>
    <cellStyle name="常规 9 4 2 3 2 3 6" xfId="7399"/>
    <cellStyle name="常规 9 4 2 3 2 3 6 2" xfId="18163"/>
    <cellStyle name="常规 9 4 2 3 2 3 6 2 2" xfId="39697"/>
    <cellStyle name="常规 9 4 2 3 2 3 6 3" xfId="28933"/>
    <cellStyle name="常规 9 4 2 3 2 3 7" xfId="12781"/>
    <cellStyle name="常规 9 4 2 3 2 3 7 2" xfId="34315"/>
    <cellStyle name="常规 9 4 2 3 2 3 8" xfId="23551"/>
    <cellStyle name="常规 9 4 2 3 2 4" xfId="2241"/>
    <cellStyle name="常规 9 4 2 3 2 4 2" xfId="3137"/>
    <cellStyle name="常规 9 4 2 3 2 4 2 2" xfId="4929"/>
    <cellStyle name="常规 9 4 2 3 2 4 2 2 2" xfId="10311"/>
    <cellStyle name="常规 9 4 2 3 2 4 2 2 2 2" xfId="21075"/>
    <cellStyle name="常规 9 4 2 3 2 4 2 2 2 2 2" xfId="42609"/>
    <cellStyle name="常规 9 4 2 3 2 4 2 2 2 3" xfId="31845"/>
    <cellStyle name="常规 9 4 2 3 2 4 2 2 3" xfId="15693"/>
    <cellStyle name="常规 9 4 2 3 2 4 2 2 3 2" xfId="37227"/>
    <cellStyle name="常规 9 4 2 3 2 4 2 2 4" xfId="26463"/>
    <cellStyle name="常规 9 4 2 3 2 4 2 3" xfId="6721"/>
    <cellStyle name="常规 9 4 2 3 2 4 2 3 2" xfId="12103"/>
    <cellStyle name="常规 9 4 2 3 2 4 2 3 2 2" xfId="22867"/>
    <cellStyle name="常规 9 4 2 3 2 4 2 3 2 2 2" xfId="44401"/>
    <cellStyle name="常规 9 4 2 3 2 4 2 3 2 3" xfId="33637"/>
    <cellStyle name="常规 9 4 2 3 2 4 2 3 3" xfId="17485"/>
    <cellStyle name="常规 9 4 2 3 2 4 2 3 3 2" xfId="39019"/>
    <cellStyle name="常规 9 4 2 3 2 4 2 3 4" xfId="28255"/>
    <cellStyle name="常规 9 4 2 3 2 4 2 4" xfId="8519"/>
    <cellStyle name="常规 9 4 2 3 2 4 2 4 2" xfId="19283"/>
    <cellStyle name="常规 9 4 2 3 2 4 2 4 2 2" xfId="40817"/>
    <cellStyle name="常规 9 4 2 3 2 4 2 4 3" xfId="30053"/>
    <cellStyle name="常规 9 4 2 3 2 4 2 5" xfId="13901"/>
    <cellStyle name="常规 9 4 2 3 2 4 2 5 2" xfId="35435"/>
    <cellStyle name="常规 9 4 2 3 2 4 2 6" xfId="24671"/>
    <cellStyle name="常规 9 4 2 3 2 4 3" xfId="4033"/>
    <cellStyle name="常规 9 4 2 3 2 4 3 2" xfId="9415"/>
    <cellStyle name="常规 9 4 2 3 2 4 3 2 2" xfId="20179"/>
    <cellStyle name="常规 9 4 2 3 2 4 3 2 2 2" xfId="41713"/>
    <cellStyle name="常规 9 4 2 3 2 4 3 2 3" xfId="30949"/>
    <cellStyle name="常规 9 4 2 3 2 4 3 3" xfId="14797"/>
    <cellStyle name="常规 9 4 2 3 2 4 3 3 2" xfId="36331"/>
    <cellStyle name="常规 9 4 2 3 2 4 3 4" xfId="25567"/>
    <cellStyle name="常规 9 4 2 3 2 4 4" xfId="5825"/>
    <cellStyle name="常规 9 4 2 3 2 4 4 2" xfId="11207"/>
    <cellStyle name="常规 9 4 2 3 2 4 4 2 2" xfId="21971"/>
    <cellStyle name="常规 9 4 2 3 2 4 4 2 2 2" xfId="43505"/>
    <cellStyle name="常规 9 4 2 3 2 4 4 2 3" xfId="32741"/>
    <cellStyle name="常规 9 4 2 3 2 4 4 3" xfId="16589"/>
    <cellStyle name="常规 9 4 2 3 2 4 4 3 2" xfId="38123"/>
    <cellStyle name="常规 9 4 2 3 2 4 4 4" xfId="27359"/>
    <cellStyle name="常规 9 4 2 3 2 4 5" xfId="7623"/>
    <cellStyle name="常规 9 4 2 3 2 4 5 2" xfId="18387"/>
    <cellStyle name="常规 9 4 2 3 2 4 5 2 2" xfId="39921"/>
    <cellStyle name="常规 9 4 2 3 2 4 5 3" xfId="29157"/>
    <cellStyle name="常规 9 4 2 3 2 4 6" xfId="13005"/>
    <cellStyle name="常规 9 4 2 3 2 4 6 2" xfId="34539"/>
    <cellStyle name="常规 9 4 2 3 2 4 7" xfId="23775"/>
    <cellStyle name="常规 9 4 2 3 2 5" xfId="2689"/>
    <cellStyle name="常规 9 4 2 3 2 5 2" xfId="4481"/>
    <cellStyle name="常规 9 4 2 3 2 5 2 2" xfId="9863"/>
    <cellStyle name="常规 9 4 2 3 2 5 2 2 2" xfId="20627"/>
    <cellStyle name="常规 9 4 2 3 2 5 2 2 2 2" xfId="42161"/>
    <cellStyle name="常规 9 4 2 3 2 5 2 2 3" xfId="31397"/>
    <cellStyle name="常规 9 4 2 3 2 5 2 3" xfId="15245"/>
    <cellStyle name="常规 9 4 2 3 2 5 2 3 2" xfId="36779"/>
    <cellStyle name="常规 9 4 2 3 2 5 2 4" xfId="26015"/>
    <cellStyle name="常规 9 4 2 3 2 5 3" xfId="6273"/>
    <cellStyle name="常规 9 4 2 3 2 5 3 2" xfId="11655"/>
    <cellStyle name="常规 9 4 2 3 2 5 3 2 2" xfId="22419"/>
    <cellStyle name="常规 9 4 2 3 2 5 3 2 2 2" xfId="43953"/>
    <cellStyle name="常规 9 4 2 3 2 5 3 2 3" xfId="33189"/>
    <cellStyle name="常规 9 4 2 3 2 5 3 3" xfId="17037"/>
    <cellStyle name="常规 9 4 2 3 2 5 3 3 2" xfId="38571"/>
    <cellStyle name="常规 9 4 2 3 2 5 3 4" xfId="27807"/>
    <cellStyle name="常规 9 4 2 3 2 5 4" xfId="8071"/>
    <cellStyle name="常规 9 4 2 3 2 5 4 2" xfId="18835"/>
    <cellStyle name="常规 9 4 2 3 2 5 4 2 2" xfId="40369"/>
    <cellStyle name="常规 9 4 2 3 2 5 4 3" xfId="29605"/>
    <cellStyle name="常规 9 4 2 3 2 5 5" xfId="13453"/>
    <cellStyle name="常规 9 4 2 3 2 5 5 2" xfId="34987"/>
    <cellStyle name="常规 9 4 2 3 2 5 6" xfId="24223"/>
    <cellStyle name="常规 9 4 2 3 2 6" xfId="3585"/>
    <cellStyle name="常规 9 4 2 3 2 6 2" xfId="8967"/>
    <cellStyle name="常规 9 4 2 3 2 6 2 2" xfId="19731"/>
    <cellStyle name="常规 9 4 2 3 2 6 2 2 2" xfId="41265"/>
    <cellStyle name="常规 9 4 2 3 2 6 2 3" xfId="30501"/>
    <cellStyle name="常规 9 4 2 3 2 6 3" xfId="14349"/>
    <cellStyle name="常规 9 4 2 3 2 6 3 2" xfId="35883"/>
    <cellStyle name="常规 9 4 2 3 2 6 4" xfId="25119"/>
    <cellStyle name="常规 9 4 2 3 2 7" xfId="5377"/>
    <cellStyle name="常规 9 4 2 3 2 7 2" xfId="10759"/>
    <cellStyle name="常规 9 4 2 3 2 7 2 2" xfId="21523"/>
    <cellStyle name="常规 9 4 2 3 2 7 2 2 2" xfId="43057"/>
    <cellStyle name="常规 9 4 2 3 2 7 2 3" xfId="32293"/>
    <cellStyle name="常规 9 4 2 3 2 7 3" xfId="16141"/>
    <cellStyle name="常规 9 4 2 3 2 7 3 2" xfId="37675"/>
    <cellStyle name="常规 9 4 2 3 2 7 4" xfId="26911"/>
    <cellStyle name="常规 9 4 2 3 2 8" xfId="7175"/>
    <cellStyle name="常规 9 4 2 3 2 8 2" xfId="17939"/>
    <cellStyle name="常规 9 4 2 3 2 8 2 2" xfId="39473"/>
    <cellStyle name="常规 9 4 2 3 2 8 3" xfId="28709"/>
    <cellStyle name="常规 9 4 2 3 2 9" xfId="12557"/>
    <cellStyle name="常规 9 4 2 3 2 9 2" xfId="34091"/>
    <cellStyle name="常规 9 4 2 3 3" xfId="1848"/>
    <cellStyle name="常规 9 4 2 3 3 2" xfId="2072"/>
    <cellStyle name="常规 9 4 2 3 3 2 2" xfId="2521"/>
    <cellStyle name="常规 9 4 2 3 3 2 2 2" xfId="3417"/>
    <cellStyle name="常规 9 4 2 3 3 2 2 2 2" xfId="5209"/>
    <cellStyle name="常规 9 4 2 3 3 2 2 2 2 2" xfId="10591"/>
    <cellStyle name="常规 9 4 2 3 3 2 2 2 2 2 2" xfId="21355"/>
    <cellStyle name="常规 9 4 2 3 3 2 2 2 2 2 2 2" xfId="42889"/>
    <cellStyle name="常规 9 4 2 3 3 2 2 2 2 2 3" xfId="32125"/>
    <cellStyle name="常规 9 4 2 3 3 2 2 2 2 3" xfId="15973"/>
    <cellStyle name="常规 9 4 2 3 3 2 2 2 2 3 2" xfId="37507"/>
    <cellStyle name="常规 9 4 2 3 3 2 2 2 2 4" xfId="26743"/>
    <cellStyle name="常规 9 4 2 3 3 2 2 2 3" xfId="7001"/>
    <cellStyle name="常规 9 4 2 3 3 2 2 2 3 2" xfId="12383"/>
    <cellStyle name="常规 9 4 2 3 3 2 2 2 3 2 2" xfId="23147"/>
    <cellStyle name="常规 9 4 2 3 3 2 2 2 3 2 2 2" xfId="44681"/>
    <cellStyle name="常规 9 4 2 3 3 2 2 2 3 2 3" xfId="33917"/>
    <cellStyle name="常规 9 4 2 3 3 2 2 2 3 3" xfId="17765"/>
    <cellStyle name="常规 9 4 2 3 3 2 2 2 3 3 2" xfId="39299"/>
    <cellStyle name="常规 9 4 2 3 3 2 2 2 3 4" xfId="28535"/>
    <cellStyle name="常规 9 4 2 3 3 2 2 2 4" xfId="8799"/>
    <cellStyle name="常规 9 4 2 3 3 2 2 2 4 2" xfId="19563"/>
    <cellStyle name="常规 9 4 2 3 3 2 2 2 4 2 2" xfId="41097"/>
    <cellStyle name="常规 9 4 2 3 3 2 2 2 4 3" xfId="30333"/>
    <cellStyle name="常规 9 4 2 3 3 2 2 2 5" xfId="14181"/>
    <cellStyle name="常规 9 4 2 3 3 2 2 2 5 2" xfId="35715"/>
    <cellStyle name="常规 9 4 2 3 3 2 2 2 6" xfId="24951"/>
    <cellStyle name="常规 9 4 2 3 3 2 2 3" xfId="4313"/>
    <cellStyle name="常规 9 4 2 3 3 2 2 3 2" xfId="9695"/>
    <cellStyle name="常规 9 4 2 3 3 2 2 3 2 2" xfId="20459"/>
    <cellStyle name="常规 9 4 2 3 3 2 2 3 2 2 2" xfId="41993"/>
    <cellStyle name="常规 9 4 2 3 3 2 2 3 2 3" xfId="31229"/>
    <cellStyle name="常规 9 4 2 3 3 2 2 3 3" xfId="15077"/>
    <cellStyle name="常规 9 4 2 3 3 2 2 3 3 2" xfId="36611"/>
    <cellStyle name="常规 9 4 2 3 3 2 2 3 4" xfId="25847"/>
    <cellStyle name="常规 9 4 2 3 3 2 2 4" xfId="6105"/>
    <cellStyle name="常规 9 4 2 3 3 2 2 4 2" xfId="11487"/>
    <cellStyle name="常规 9 4 2 3 3 2 2 4 2 2" xfId="22251"/>
    <cellStyle name="常规 9 4 2 3 3 2 2 4 2 2 2" xfId="43785"/>
    <cellStyle name="常规 9 4 2 3 3 2 2 4 2 3" xfId="33021"/>
    <cellStyle name="常规 9 4 2 3 3 2 2 4 3" xfId="16869"/>
    <cellStyle name="常规 9 4 2 3 3 2 2 4 3 2" xfId="38403"/>
    <cellStyle name="常规 9 4 2 3 3 2 2 4 4" xfId="27639"/>
    <cellStyle name="常规 9 4 2 3 3 2 2 5" xfId="7903"/>
    <cellStyle name="常规 9 4 2 3 3 2 2 5 2" xfId="18667"/>
    <cellStyle name="常规 9 4 2 3 3 2 2 5 2 2" xfId="40201"/>
    <cellStyle name="常规 9 4 2 3 3 2 2 5 3" xfId="29437"/>
    <cellStyle name="常规 9 4 2 3 3 2 2 6" xfId="13285"/>
    <cellStyle name="常规 9 4 2 3 3 2 2 6 2" xfId="34819"/>
    <cellStyle name="常规 9 4 2 3 3 2 2 7" xfId="24055"/>
    <cellStyle name="常规 9 4 2 3 3 2 3" xfId="2969"/>
    <cellStyle name="常规 9 4 2 3 3 2 3 2" xfId="4761"/>
    <cellStyle name="常规 9 4 2 3 3 2 3 2 2" xfId="10143"/>
    <cellStyle name="常规 9 4 2 3 3 2 3 2 2 2" xfId="20907"/>
    <cellStyle name="常规 9 4 2 3 3 2 3 2 2 2 2" xfId="42441"/>
    <cellStyle name="常规 9 4 2 3 3 2 3 2 2 3" xfId="31677"/>
    <cellStyle name="常规 9 4 2 3 3 2 3 2 3" xfId="15525"/>
    <cellStyle name="常规 9 4 2 3 3 2 3 2 3 2" xfId="37059"/>
    <cellStyle name="常规 9 4 2 3 3 2 3 2 4" xfId="26295"/>
    <cellStyle name="常规 9 4 2 3 3 2 3 3" xfId="6553"/>
    <cellStyle name="常规 9 4 2 3 3 2 3 3 2" xfId="11935"/>
    <cellStyle name="常规 9 4 2 3 3 2 3 3 2 2" xfId="22699"/>
    <cellStyle name="常规 9 4 2 3 3 2 3 3 2 2 2" xfId="44233"/>
    <cellStyle name="常规 9 4 2 3 3 2 3 3 2 3" xfId="33469"/>
    <cellStyle name="常规 9 4 2 3 3 2 3 3 3" xfId="17317"/>
    <cellStyle name="常规 9 4 2 3 3 2 3 3 3 2" xfId="38851"/>
    <cellStyle name="常规 9 4 2 3 3 2 3 3 4" xfId="28087"/>
    <cellStyle name="常规 9 4 2 3 3 2 3 4" xfId="8351"/>
    <cellStyle name="常规 9 4 2 3 3 2 3 4 2" xfId="19115"/>
    <cellStyle name="常规 9 4 2 3 3 2 3 4 2 2" xfId="40649"/>
    <cellStyle name="常规 9 4 2 3 3 2 3 4 3" xfId="29885"/>
    <cellStyle name="常规 9 4 2 3 3 2 3 5" xfId="13733"/>
    <cellStyle name="常规 9 4 2 3 3 2 3 5 2" xfId="35267"/>
    <cellStyle name="常规 9 4 2 3 3 2 3 6" xfId="24503"/>
    <cellStyle name="常规 9 4 2 3 3 2 4" xfId="3865"/>
    <cellStyle name="常规 9 4 2 3 3 2 4 2" xfId="9247"/>
    <cellStyle name="常规 9 4 2 3 3 2 4 2 2" xfId="20011"/>
    <cellStyle name="常规 9 4 2 3 3 2 4 2 2 2" xfId="41545"/>
    <cellStyle name="常规 9 4 2 3 3 2 4 2 3" xfId="30781"/>
    <cellStyle name="常规 9 4 2 3 3 2 4 3" xfId="14629"/>
    <cellStyle name="常规 9 4 2 3 3 2 4 3 2" xfId="36163"/>
    <cellStyle name="常规 9 4 2 3 3 2 4 4" xfId="25399"/>
    <cellStyle name="常规 9 4 2 3 3 2 5" xfId="5657"/>
    <cellStyle name="常规 9 4 2 3 3 2 5 2" xfId="11039"/>
    <cellStyle name="常规 9 4 2 3 3 2 5 2 2" xfId="21803"/>
    <cellStyle name="常规 9 4 2 3 3 2 5 2 2 2" xfId="43337"/>
    <cellStyle name="常规 9 4 2 3 3 2 5 2 3" xfId="32573"/>
    <cellStyle name="常规 9 4 2 3 3 2 5 3" xfId="16421"/>
    <cellStyle name="常规 9 4 2 3 3 2 5 3 2" xfId="37955"/>
    <cellStyle name="常规 9 4 2 3 3 2 5 4" xfId="27191"/>
    <cellStyle name="常规 9 4 2 3 3 2 6" xfId="7455"/>
    <cellStyle name="常规 9 4 2 3 3 2 6 2" xfId="18219"/>
    <cellStyle name="常规 9 4 2 3 3 2 6 2 2" xfId="39753"/>
    <cellStyle name="常规 9 4 2 3 3 2 6 3" xfId="28989"/>
    <cellStyle name="常规 9 4 2 3 3 2 7" xfId="12837"/>
    <cellStyle name="常规 9 4 2 3 3 2 7 2" xfId="34371"/>
    <cellStyle name="常规 9 4 2 3 3 2 8" xfId="23607"/>
    <cellStyle name="常规 9 4 2 3 3 3" xfId="2297"/>
    <cellStyle name="常规 9 4 2 3 3 3 2" xfId="3193"/>
    <cellStyle name="常规 9 4 2 3 3 3 2 2" xfId="4985"/>
    <cellStyle name="常规 9 4 2 3 3 3 2 2 2" xfId="10367"/>
    <cellStyle name="常规 9 4 2 3 3 3 2 2 2 2" xfId="21131"/>
    <cellStyle name="常规 9 4 2 3 3 3 2 2 2 2 2" xfId="42665"/>
    <cellStyle name="常规 9 4 2 3 3 3 2 2 2 3" xfId="31901"/>
    <cellStyle name="常规 9 4 2 3 3 3 2 2 3" xfId="15749"/>
    <cellStyle name="常规 9 4 2 3 3 3 2 2 3 2" xfId="37283"/>
    <cellStyle name="常规 9 4 2 3 3 3 2 2 4" xfId="26519"/>
    <cellStyle name="常规 9 4 2 3 3 3 2 3" xfId="6777"/>
    <cellStyle name="常规 9 4 2 3 3 3 2 3 2" xfId="12159"/>
    <cellStyle name="常规 9 4 2 3 3 3 2 3 2 2" xfId="22923"/>
    <cellStyle name="常规 9 4 2 3 3 3 2 3 2 2 2" xfId="44457"/>
    <cellStyle name="常规 9 4 2 3 3 3 2 3 2 3" xfId="33693"/>
    <cellStyle name="常规 9 4 2 3 3 3 2 3 3" xfId="17541"/>
    <cellStyle name="常规 9 4 2 3 3 3 2 3 3 2" xfId="39075"/>
    <cellStyle name="常规 9 4 2 3 3 3 2 3 4" xfId="28311"/>
    <cellStyle name="常规 9 4 2 3 3 3 2 4" xfId="8575"/>
    <cellStyle name="常规 9 4 2 3 3 3 2 4 2" xfId="19339"/>
    <cellStyle name="常规 9 4 2 3 3 3 2 4 2 2" xfId="40873"/>
    <cellStyle name="常规 9 4 2 3 3 3 2 4 3" xfId="30109"/>
    <cellStyle name="常规 9 4 2 3 3 3 2 5" xfId="13957"/>
    <cellStyle name="常规 9 4 2 3 3 3 2 5 2" xfId="35491"/>
    <cellStyle name="常规 9 4 2 3 3 3 2 6" xfId="24727"/>
    <cellStyle name="常规 9 4 2 3 3 3 3" xfId="4089"/>
    <cellStyle name="常规 9 4 2 3 3 3 3 2" xfId="9471"/>
    <cellStyle name="常规 9 4 2 3 3 3 3 2 2" xfId="20235"/>
    <cellStyle name="常规 9 4 2 3 3 3 3 2 2 2" xfId="41769"/>
    <cellStyle name="常规 9 4 2 3 3 3 3 2 3" xfId="31005"/>
    <cellStyle name="常规 9 4 2 3 3 3 3 3" xfId="14853"/>
    <cellStyle name="常规 9 4 2 3 3 3 3 3 2" xfId="36387"/>
    <cellStyle name="常规 9 4 2 3 3 3 3 4" xfId="25623"/>
    <cellStyle name="常规 9 4 2 3 3 3 4" xfId="5881"/>
    <cellStyle name="常规 9 4 2 3 3 3 4 2" xfId="11263"/>
    <cellStyle name="常规 9 4 2 3 3 3 4 2 2" xfId="22027"/>
    <cellStyle name="常规 9 4 2 3 3 3 4 2 2 2" xfId="43561"/>
    <cellStyle name="常规 9 4 2 3 3 3 4 2 3" xfId="32797"/>
    <cellStyle name="常规 9 4 2 3 3 3 4 3" xfId="16645"/>
    <cellStyle name="常规 9 4 2 3 3 3 4 3 2" xfId="38179"/>
    <cellStyle name="常规 9 4 2 3 3 3 4 4" xfId="27415"/>
    <cellStyle name="常规 9 4 2 3 3 3 5" xfId="7679"/>
    <cellStyle name="常规 9 4 2 3 3 3 5 2" xfId="18443"/>
    <cellStyle name="常规 9 4 2 3 3 3 5 2 2" xfId="39977"/>
    <cellStyle name="常规 9 4 2 3 3 3 5 3" xfId="29213"/>
    <cellStyle name="常规 9 4 2 3 3 3 6" xfId="13061"/>
    <cellStyle name="常规 9 4 2 3 3 3 6 2" xfId="34595"/>
    <cellStyle name="常规 9 4 2 3 3 3 7" xfId="23831"/>
    <cellStyle name="常规 9 4 2 3 3 4" xfId="2745"/>
    <cellStyle name="常规 9 4 2 3 3 4 2" xfId="4537"/>
    <cellStyle name="常规 9 4 2 3 3 4 2 2" xfId="9919"/>
    <cellStyle name="常规 9 4 2 3 3 4 2 2 2" xfId="20683"/>
    <cellStyle name="常规 9 4 2 3 3 4 2 2 2 2" xfId="42217"/>
    <cellStyle name="常规 9 4 2 3 3 4 2 2 3" xfId="31453"/>
    <cellStyle name="常规 9 4 2 3 3 4 2 3" xfId="15301"/>
    <cellStyle name="常规 9 4 2 3 3 4 2 3 2" xfId="36835"/>
    <cellStyle name="常规 9 4 2 3 3 4 2 4" xfId="26071"/>
    <cellStyle name="常规 9 4 2 3 3 4 3" xfId="6329"/>
    <cellStyle name="常规 9 4 2 3 3 4 3 2" xfId="11711"/>
    <cellStyle name="常规 9 4 2 3 3 4 3 2 2" xfId="22475"/>
    <cellStyle name="常规 9 4 2 3 3 4 3 2 2 2" xfId="44009"/>
    <cellStyle name="常规 9 4 2 3 3 4 3 2 3" xfId="33245"/>
    <cellStyle name="常规 9 4 2 3 3 4 3 3" xfId="17093"/>
    <cellStyle name="常规 9 4 2 3 3 4 3 3 2" xfId="38627"/>
    <cellStyle name="常规 9 4 2 3 3 4 3 4" xfId="27863"/>
    <cellStyle name="常规 9 4 2 3 3 4 4" xfId="8127"/>
    <cellStyle name="常规 9 4 2 3 3 4 4 2" xfId="18891"/>
    <cellStyle name="常规 9 4 2 3 3 4 4 2 2" xfId="40425"/>
    <cellStyle name="常规 9 4 2 3 3 4 4 3" xfId="29661"/>
    <cellStyle name="常规 9 4 2 3 3 4 5" xfId="13509"/>
    <cellStyle name="常规 9 4 2 3 3 4 5 2" xfId="35043"/>
    <cellStyle name="常规 9 4 2 3 3 4 6" xfId="24279"/>
    <cellStyle name="常规 9 4 2 3 3 5" xfId="3641"/>
    <cellStyle name="常规 9 4 2 3 3 5 2" xfId="9023"/>
    <cellStyle name="常规 9 4 2 3 3 5 2 2" xfId="19787"/>
    <cellStyle name="常规 9 4 2 3 3 5 2 2 2" xfId="41321"/>
    <cellStyle name="常规 9 4 2 3 3 5 2 3" xfId="30557"/>
    <cellStyle name="常规 9 4 2 3 3 5 3" xfId="14405"/>
    <cellStyle name="常规 9 4 2 3 3 5 3 2" xfId="35939"/>
    <cellStyle name="常规 9 4 2 3 3 5 4" xfId="25175"/>
    <cellStyle name="常规 9 4 2 3 3 6" xfId="5433"/>
    <cellStyle name="常规 9 4 2 3 3 6 2" xfId="10815"/>
    <cellStyle name="常规 9 4 2 3 3 6 2 2" xfId="21579"/>
    <cellStyle name="常规 9 4 2 3 3 6 2 2 2" xfId="43113"/>
    <cellStyle name="常规 9 4 2 3 3 6 2 3" xfId="32349"/>
    <cellStyle name="常规 9 4 2 3 3 6 3" xfId="16197"/>
    <cellStyle name="常规 9 4 2 3 3 6 3 2" xfId="37731"/>
    <cellStyle name="常规 9 4 2 3 3 6 4" xfId="26967"/>
    <cellStyle name="常规 9 4 2 3 3 7" xfId="7231"/>
    <cellStyle name="常规 9 4 2 3 3 7 2" xfId="17995"/>
    <cellStyle name="常规 9 4 2 3 3 7 2 2" xfId="39529"/>
    <cellStyle name="常规 9 4 2 3 3 7 3" xfId="28765"/>
    <cellStyle name="常规 9 4 2 3 3 8" xfId="12613"/>
    <cellStyle name="常规 9 4 2 3 3 8 2" xfId="34147"/>
    <cellStyle name="常规 9 4 2 3 3 9" xfId="23383"/>
    <cellStyle name="常规 9 4 2 3 4" xfId="1960"/>
    <cellStyle name="常规 9 4 2 3 4 2" xfId="2409"/>
    <cellStyle name="常规 9 4 2 3 4 2 2" xfId="3305"/>
    <cellStyle name="常规 9 4 2 3 4 2 2 2" xfId="5097"/>
    <cellStyle name="常规 9 4 2 3 4 2 2 2 2" xfId="10479"/>
    <cellStyle name="常规 9 4 2 3 4 2 2 2 2 2" xfId="21243"/>
    <cellStyle name="常规 9 4 2 3 4 2 2 2 2 2 2" xfId="42777"/>
    <cellStyle name="常规 9 4 2 3 4 2 2 2 2 3" xfId="32013"/>
    <cellStyle name="常规 9 4 2 3 4 2 2 2 3" xfId="15861"/>
    <cellStyle name="常规 9 4 2 3 4 2 2 2 3 2" xfId="37395"/>
    <cellStyle name="常规 9 4 2 3 4 2 2 2 4" xfId="26631"/>
    <cellStyle name="常规 9 4 2 3 4 2 2 3" xfId="6889"/>
    <cellStyle name="常规 9 4 2 3 4 2 2 3 2" xfId="12271"/>
    <cellStyle name="常规 9 4 2 3 4 2 2 3 2 2" xfId="23035"/>
    <cellStyle name="常规 9 4 2 3 4 2 2 3 2 2 2" xfId="44569"/>
    <cellStyle name="常规 9 4 2 3 4 2 2 3 2 3" xfId="33805"/>
    <cellStyle name="常规 9 4 2 3 4 2 2 3 3" xfId="17653"/>
    <cellStyle name="常规 9 4 2 3 4 2 2 3 3 2" xfId="39187"/>
    <cellStyle name="常规 9 4 2 3 4 2 2 3 4" xfId="28423"/>
    <cellStyle name="常规 9 4 2 3 4 2 2 4" xfId="8687"/>
    <cellStyle name="常规 9 4 2 3 4 2 2 4 2" xfId="19451"/>
    <cellStyle name="常规 9 4 2 3 4 2 2 4 2 2" xfId="40985"/>
    <cellStyle name="常规 9 4 2 3 4 2 2 4 3" xfId="30221"/>
    <cellStyle name="常规 9 4 2 3 4 2 2 5" xfId="14069"/>
    <cellStyle name="常规 9 4 2 3 4 2 2 5 2" xfId="35603"/>
    <cellStyle name="常规 9 4 2 3 4 2 2 6" xfId="24839"/>
    <cellStyle name="常规 9 4 2 3 4 2 3" xfId="4201"/>
    <cellStyle name="常规 9 4 2 3 4 2 3 2" xfId="9583"/>
    <cellStyle name="常规 9 4 2 3 4 2 3 2 2" xfId="20347"/>
    <cellStyle name="常规 9 4 2 3 4 2 3 2 2 2" xfId="41881"/>
    <cellStyle name="常规 9 4 2 3 4 2 3 2 3" xfId="31117"/>
    <cellStyle name="常规 9 4 2 3 4 2 3 3" xfId="14965"/>
    <cellStyle name="常规 9 4 2 3 4 2 3 3 2" xfId="36499"/>
    <cellStyle name="常规 9 4 2 3 4 2 3 4" xfId="25735"/>
    <cellStyle name="常规 9 4 2 3 4 2 4" xfId="5993"/>
    <cellStyle name="常规 9 4 2 3 4 2 4 2" xfId="11375"/>
    <cellStyle name="常规 9 4 2 3 4 2 4 2 2" xfId="22139"/>
    <cellStyle name="常规 9 4 2 3 4 2 4 2 2 2" xfId="43673"/>
    <cellStyle name="常规 9 4 2 3 4 2 4 2 3" xfId="32909"/>
    <cellStyle name="常规 9 4 2 3 4 2 4 3" xfId="16757"/>
    <cellStyle name="常规 9 4 2 3 4 2 4 3 2" xfId="38291"/>
    <cellStyle name="常规 9 4 2 3 4 2 4 4" xfId="27527"/>
    <cellStyle name="常规 9 4 2 3 4 2 5" xfId="7791"/>
    <cellStyle name="常规 9 4 2 3 4 2 5 2" xfId="18555"/>
    <cellStyle name="常规 9 4 2 3 4 2 5 2 2" xfId="40089"/>
    <cellStyle name="常规 9 4 2 3 4 2 5 3" xfId="29325"/>
    <cellStyle name="常规 9 4 2 3 4 2 6" xfId="13173"/>
    <cellStyle name="常规 9 4 2 3 4 2 6 2" xfId="34707"/>
    <cellStyle name="常规 9 4 2 3 4 2 7" xfId="23943"/>
    <cellStyle name="常规 9 4 2 3 4 3" xfId="2857"/>
    <cellStyle name="常规 9 4 2 3 4 3 2" xfId="4649"/>
    <cellStyle name="常规 9 4 2 3 4 3 2 2" xfId="10031"/>
    <cellStyle name="常规 9 4 2 3 4 3 2 2 2" xfId="20795"/>
    <cellStyle name="常规 9 4 2 3 4 3 2 2 2 2" xfId="42329"/>
    <cellStyle name="常规 9 4 2 3 4 3 2 2 3" xfId="31565"/>
    <cellStyle name="常规 9 4 2 3 4 3 2 3" xfId="15413"/>
    <cellStyle name="常规 9 4 2 3 4 3 2 3 2" xfId="36947"/>
    <cellStyle name="常规 9 4 2 3 4 3 2 4" xfId="26183"/>
    <cellStyle name="常规 9 4 2 3 4 3 3" xfId="6441"/>
    <cellStyle name="常规 9 4 2 3 4 3 3 2" xfId="11823"/>
    <cellStyle name="常规 9 4 2 3 4 3 3 2 2" xfId="22587"/>
    <cellStyle name="常规 9 4 2 3 4 3 3 2 2 2" xfId="44121"/>
    <cellStyle name="常规 9 4 2 3 4 3 3 2 3" xfId="33357"/>
    <cellStyle name="常规 9 4 2 3 4 3 3 3" xfId="17205"/>
    <cellStyle name="常规 9 4 2 3 4 3 3 3 2" xfId="38739"/>
    <cellStyle name="常规 9 4 2 3 4 3 3 4" xfId="27975"/>
    <cellStyle name="常规 9 4 2 3 4 3 4" xfId="8239"/>
    <cellStyle name="常规 9 4 2 3 4 3 4 2" xfId="19003"/>
    <cellStyle name="常规 9 4 2 3 4 3 4 2 2" xfId="40537"/>
    <cellStyle name="常规 9 4 2 3 4 3 4 3" xfId="29773"/>
    <cellStyle name="常规 9 4 2 3 4 3 5" xfId="13621"/>
    <cellStyle name="常规 9 4 2 3 4 3 5 2" xfId="35155"/>
    <cellStyle name="常规 9 4 2 3 4 3 6" xfId="24391"/>
    <cellStyle name="常规 9 4 2 3 4 4" xfId="3753"/>
    <cellStyle name="常规 9 4 2 3 4 4 2" xfId="9135"/>
    <cellStyle name="常规 9 4 2 3 4 4 2 2" xfId="19899"/>
    <cellStyle name="常规 9 4 2 3 4 4 2 2 2" xfId="41433"/>
    <cellStyle name="常规 9 4 2 3 4 4 2 3" xfId="30669"/>
    <cellStyle name="常规 9 4 2 3 4 4 3" xfId="14517"/>
    <cellStyle name="常规 9 4 2 3 4 4 3 2" xfId="36051"/>
    <cellStyle name="常规 9 4 2 3 4 4 4" xfId="25287"/>
    <cellStyle name="常规 9 4 2 3 4 5" xfId="5545"/>
    <cellStyle name="常规 9 4 2 3 4 5 2" xfId="10927"/>
    <cellStyle name="常规 9 4 2 3 4 5 2 2" xfId="21691"/>
    <cellStyle name="常规 9 4 2 3 4 5 2 2 2" xfId="43225"/>
    <cellStyle name="常规 9 4 2 3 4 5 2 3" xfId="32461"/>
    <cellStyle name="常规 9 4 2 3 4 5 3" xfId="16309"/>
    <cellStyle name="常规 9 4 2 3 4 5 3 2" xfId="37843"/>
    <cellStyle name="常规 9 4 2 3 4 5 4" xfId="27079"/>
    <cellStyle name="常规 9 4 2 3 4 6" xfId="7343"/>
    <cellStyle name="常规 9 4 2 3 4 6 2" xfId="18107"/>
    <cellStyle name="常规 9 4 2 3 4 6 2 2" xfId="39641"/>
    <cellStyle name="常规 9 4 2 3 4 6 3" xfId="28877"/>
    <cellStyle name="常规 9 4 2 3 4 7" xfId="12725"/>
    <cellStyle name="常规 9 4 2 3 4 7 2" xfId="34259"/>
    <cellStyle name="常规 9 4 2 3 4 8" xfId="23495"/>
    <cellStyle name="常规 9 4 2 3 5" xfId="2185"/>
    <cellStyle name="常规 9 4 2 3 5 2" xfId="3081"/>
    <cellStyle name="常规 9 4 2 3 5 2 2" xfId="4873"/>
    <cellStyle name="常规 9 4 2 3 5 2 2 2" xfId="10255"/>
    <cellStyle name="常规 9 4 2 3 5 2 2 2 2" xfId="21019"/>
    <cellStyle name="常规 9 4 2 3 5 2 2 2 2 2" xfId="42553"/>
    <cellStyle name="常规 9 4 2 3 5 2 2 2 3" xfId="31789"/>
    <cellStyle name="常规 9 4 2 3 5 2 2 3" xfId="15637"/>
    <cellStyle name="常规 9 4 2 3 5 2 2 3 2" xfId="37171"/>
    <cellStyle name="常规 9 4 2 3 5 2 2 4" xfId="26407"/>
    <cellStyle name="常规 9 4 2 3 5 2 3" xfId="6665"/>
    <cellStyle name="常规 9 4 2 3 5 2 3 2" xfId="12047"/>
    <cellStyle name="常规 9 4 2 3 5 2 3 2 2" xfId="22811"/>
    <cellStyle name="常规 9 4 2 3 5 2 3 2 2 2" xfId="44345"/>
    <cellStyle name="常规 9 4 2 3 5 2 3 2 3" xfId="33581"/>
    <cellStyle name="常规 9 4 2 3 5 2 3 3" xfId="17429"/>
    <cellStyle name="常规 9 4 2 3 5 2 3 3 2" xfId="38963"/>
    <cellStyle name="常规 9 4 2 3 5 2 3 4" xfId="28199"/>
    <cellStyle name="常规 9 4 2 3 5 2 4" xfId="8463"/>
    <cellStyle name="常规 9 4 2 3 5 2 4 2" xfId="19227"/>
    <cellStyle name="常规 9 4 2 3 5 2 4 2 2" xfId="40761"/>
    <cellStyle name="常规 9 4 2 3 5 2 4 3" xfId="29997"/>
    <cellStyle name="常规 9 4 2 3 5 2 5" xfId="13845"/>
    <cellStyle name="常规 9 4 2 3 5 2 5 2" xfId="35379"/>
    <cellStyle name="常规 9 4 2 3 5 2 6" xfId="24615"/>
    <cellStyle name="常规 9 4 2 3 5 3" xfId="3977"/>
    <cellStyle name="常规 9 4 2 3 5 3 2" xfId="9359"/>
    <cellStyle name="常规 9 4 2 3 5 3 2 2" xfId="20123"/>
    <cellStyle name="常规 9 4 2 3 5 3 2 2 2" xfId="41657"/>
    <cellStyle name="常规 9 4 2 3 5 3 2 3" xfId="30893"/>
    <cellStyle name="常规 9 4 2 3 5 3 3" xfId="14741"/>
    <cellStyle name="常规 9 4 2 3 5 3 3 2" xfId="36275"/>
    <cellStyle name="常规 9 4 2 3 5 3 4" xfId="25511"/>
    <cellStyle name="常规 9 4 2 3 5 4" xfId="5769"/>
    <cellStyle name="常规 9 4 2 3 5 4 2" xfId="11151"/>
    <cellStyle name="常规 9 4 2 3 5 4 2 2" xfId="21915"/>
    <cellStyle name="常规 9 4 2 3 5 4 2 2 2" xfId="43449"/>
    <cellStyle name="常规 9 4 2 3 5 4 2 3" xfId="32685"/>
    <cellStyle name="常规 9 4 2 3 5 4 3" xfId="16533"/>
    <cellStyle name="常规 9 4 2 3 5 4 3 2" xfId="38067"/>
    <cellStyle name="常规 9 4 2 3 5 4 4" xfId="27303"/>
    <cellStyle name="常规 9 4 2 3 5 5" xfId="7567"/>
    <cellStyle name="常规 9 4 2 3 5 5 2" xfId="18331"/>
    <cellStyle name="常规 9 4 2 3 5 5 2 2" xfId="39865"/>
    <cellStyle name="常规 9 4 2 3 5 5 3" xfId="29101"/>
    <cellStyle name="常规 9 4 2 3 5 6" xfId="12949"/>
    <cellStyle name="常规 9 4 2 3 5 6 2" xfId="34483"/>
    <cellStyle name="常规 9 4 2 3 5 7" xfId="23719"/>
    <cellStyle name="常规 9 4 2 3 6" xfId="2633"/>
    <cellStyle name="常规 9 4 2 3 6 2" xfId="4425"/>
    <cellStyle name="常规 9 4 2 3 6 2 2" xfId="9807"/>
    <cellStyle name="常规 9 4 2 3 6 2 2 2" xfId="20571"/>
    <cellStyle name="常规 9 4 2 3 6 2 2 2 2" xfId="42105"/>
    <cellStyle name="常规 9 4 2 3 6 2 2 3" xfId="31341"/>
    <cellStyle name="常规 9 4 2 3 6 2 3" xfId="15189"/>
    <cellStyle name="常规 9 4 2 3 6 2 3 2" xfId="36723"/>
    <cellStyle name="常规 9 4 2 3 6 2 4" xfId="25959"/>
    <cellStyle name="常规 9 4 2 3 6 3" xfId="6217"/>
    <cellStyle name="常规 9 4 2 3 6 3 2" xfId="11599"/>
    <cellStyle name="常规 9 4 2 3 6 3 2 2" xfId="22363"/>
    <cellStyle name="常规 9 4 2 3 6 3 2 2 2" xfId="43897"/>
    <cellStyle name="常规 9 4 2 3 6 3 2 3" xfId="33133"/>
    <cellStyle name="常规 9 4 2 3 6 3 3" xfId="16981"/>
    <cellStyle name="常规 9 4 2 3 6 3 3 2" xfId="38515"/>
    <cellStyle name="常规 9 4 2 3 6 3 4" xfId="27751"/>
    <cellStyle name="常规 9 4 2 3 6 4" xfId="8015"/>
    <cellStyle name="常规 9 4 2 3 6 4 2" xfId="18779"/>
    <cellStyle name="常规 9 4 2 3 6 4 2 2" xfId="40313"/>
    <cellStyle name="常规 9 4 2 3 6 4 3" xfId="29549"/>
    <cellStyle name="常规 9 4 2 3 6 5" xfId="13397"/>
    <cellStyle name="常规 9 4 2 3 6 5 2" xfId="34931"/>
    <cellStyle name="常规 9 4 2 3 6 6" xfId="24167"/>
    <cellStyle name="常规 9 4 2 3 7" xfId="3529"/>
    <cellStyle name="常规 9 4 2 3 7 2" xfId="8911"/>
    <cellStyle name="常规 9 4 2 3 7 2 2" xfId="19675"/>
    <cellStyle name="常规 9 4 2 3 7 2 2 2" xfId="41209"/>
    <cellStyle name="常规 9 4 2 3 7 2 3" xfId="30445"/>
    <cellStyle name="常规 9 4 2 3 7 3" xfId="14293"/>
    <cellStyle name="常规 9 4 2 3 7 3 2" xfId="35827"/>
    <cellStyle name="常规 9 4 2 3 7 4" xfId="25063"/>
    <cellStyle name="常规 9 4 2 3 8" xfId="5321"/>
    <cellStyle name="常规 9 4 2 3 8 2" xfId="10703"/>
    <cellStyle name="常规 9 4 2 3 8 2 2" xfId="21467"/>
    <cellStyle name="常规 9 4 2 3 8 2 2 2" xfId="43001"/>
    <cellStyle name="常规 9 4 2 3 8 2 3" xfId="32237"/>
    <cellStyle name="常规 9 4 2 3 8 3" xfId="16085"/>
    <cellStyle name="常规 9 4 2 3 8 3 2" xfId="37619"/>
    <cellStyle name="常规 9 4 2 3 8 4" xfId="26855"/>
    <cellStyle name="常规 9 4 2 3 9" xfId="7119"/>
    <cellStyle name="常规 9 4 2 3 9 2" xfId="17883"/>
    <cellStyle name="常规 9 4 2 3 9 2 2" xfId="39417"/>
    <cellStyle name="常规 9 4 2 3 9 3" xfId="28653"/>
    <cellStyle name="常规 9 4 2 4" xfId="1764"/>
    <cellStyle name="常规 9 4 2 4 10" xfId="23299"/>
    <cellStyle name="常规 9 4 2 4 2" xfId="1876"/>
    <cellStyle name="常规 9 4 2 4 2 2" xfId="2100"/>
    <cellStyle name="常规 9 4 2 4 2 2 2" xfId="2549"/>
    <cellStyle name="常规 9 4 2 4 2 2 2 2" xfId="3445"/>
    <cellStyle name="常规 9 4 2 4 2 2 2 2 2" xfId="5237"/>
    <cellStyle name="常规 9 4 2 4 2 2 2 2 2 2" xfId="10619"/>
    <cellStyle name="常规 9 4 2 4 2 2 2 2 2 2 2" xfId="21383"/>
    <cellStyle name="常规 9 4 2 4 2 2 2 2 2 2 2 2" xfId="42917"/>
    <cellStyle name="常规 9 4 2 4 2 2 2 2 2 2 3" xfId="32153"/>
    <cellStyle name="常规 9 4 2 4 2 2 2 2 2 3" xfId="16001"/>
    <cellStyle name="常规 9 4 2 4 2 2 2 2 2 3 2" xfId="37535"/>
    <cellStyle name="常规 9 4 2 4 2 2 2 2 2 4" xfId="26771"/>
    <cellStyle name="常规 9 4 2 4 2 2 2 2 3" xfId="7029"/>
    <cellStyle name="常规 9 4 2 4 2 2 2 2 3 2" xfId="12411"/>
    <cellStyle name="常规 9 4 2 4 2 2 2 2 3 2 2" xfId="23175"/>
    <cellStyle name="常规 9 4 2 4 2 2 2 2 3 2 2 2" xfId="44709"/>
    <cellStyle name="常规 9 4 2 4 2 2 2 2 3 2 3" xfId="33945"/>
    <cellStyle name="常规 9 4 2 4 2 2 2 2 3 3" xfId="17793"/>
    <cellStyle name="常规 9 4 2 4 2 2 2 2 3 3 2" xfId="39327"/>
    <cellStyle name="常规 9 4 2 4 2 2 2 2 3 4" xfId="28563"/>
    <cellStyle name="常规 9 4 2 4 2 2 2 2 4" xfId="8827"/>
    <cellStyle name="常规 9 4 2 4 2 2 2 2 4 2" xfId="19591"/>
    <cellStyle name="常规 9 4 2 4 2 2 2 2 4 2 2" xfId="41125"/>
    <cellStyle name="常规 9 4 2 4 2 2 2 2 4 3" xfId="30361"/>
    <cellStyle name="常规 9 4 2 4 2 2 2 2 5" xfId="14209"/>
    <cellStyle name="常规 9 4 2 4 2 2 2 2 5 2" xfId="35743"/>
    <cellStyle name="常规 9 4 2 4 2 2 2 2 6" xfId="24979"/>
    <cellStyle name="常规 9 4 2 4 2 2 2 3" xfId="4341"/>
    <cellStyle name="常规 9 4 2 4 2 2 2 3 2" xfId="9723"/>
    <cellStyle name="常规 9 4 2 4 2 2 2 3 2 2" xfId="20487"/>
    <cellStyle name="常规 9 4 2 4 2 2 2 3 2 2 2" xfId="42021"/>
    <cellStyle name="常规 9 4 2 4 2 2 2 3 2 3" xfId="31257"/>
    <cellStyle name="常规 9 4 2 4 2 2 2 3 3" xfId="15105"/>
    <cellStyle name="常规 9 4 2 4 2 2 2 3 3 2" xfId="36639"/>
    <cellStyle name="常规 9 4 2 4 2 2 2 3 4" xfId="25875"/>
    <cellStyle name="常规 9 4 2 4 2 2 2 4" xfId="6133"/>
    <cellStyle name="常规 9 4 2 4 2 2 2 4 2" xfId="11515"/>
    <cellStyle name="常规 9 4 2 4 2 2 2 4 2 2" xfId="22279"/>
    <cellStyle name="常规 9 4 2 4 2 2 2 4 2 2 2" xfId="43813"/>
    <cellStyle name="常规 9 4 2 4 2 2 2 4 2 3" xfId="33049"/>
    <cellStyle name="常规 9 4 2 4 2 2 2 4 3" xfId="16897"/>
    <cellStyle name="常规 9 4 2 4 2 2 2 4 3 2" xfId="38431"/>
    <cellStyle name="常规 9 4 2 4 2 2 2 4 4" xfId="27667"/>
    <cellStyle name="常规 9 4 2 4 2 2 2 5" xfId="7931"/>
    <cellStyle name="常规 9 4 2 4 2 2 2 5 2" xfId="18695"/>
    <cellStyle name="常规 9 4 2 4 2 2 2 5 2 2" xfId="40229"/>
    <cellStyle name="常规 9 4 2 4 2 2 2 5 3" xfId="29465"/>
    <cellStyle name="常规 9 4 2 4 2 2 2 6" xfId="13313"/>
    <cellStyle name="常规 9 4 2 4 2 2 2 6 2" xfId="34847"/>
    <cellStyle name="常规 9 4 2 4 2 2 2 7" xfId="24083"/>
    <cellStyle name="常规 9 4 2 4 2 2 3" xfId="2997"/>
    <cellStyle name="常规 9 4 2 4 2 2 3 2" xfId="4789"/>
    <cellStyle name="常规 9 4 2 4 2 2 3 2 2" xfId="10171"/>
    <cellStyle name="常规 9 4 2 4 2 2 3 2 2 2" xfId="20935"/>
    <cellStyle name="常规 9 4 2 4 2 2 3 2 2 2 2" xfId="42469"/>
    <cellStyle name="常规 9 4 2 4 2 2 3 2 2 3" xfId="31705"/>
    <cellStyle name="常规 9 4 2 4 2 2 3 2 3" xfId="15553"/>
    <cellStyle name="常规 9 4 2 4 2 2 3 2 3 2" xfId="37087"/>
    <cellStyle name="常规 9 4 2 4 2 2 3 2 4" xfId="26323"/>
    <cellStyle name="常规 9 4 2 4 2 2 3 3" xfId="6581"/>
    <cellStyle name="常规 9 4 2 4 2 2 3 3 2" xfId="11963"/>
    <cellStyle name="常规 9 4 2 4 2 2 3 3 2 2" xfId="22727"/>
    <cellStyle name="常规 9 4 2 4 2 2 3 3 2 2 2" xfId="44261"/>
    <cellStyle name="常规 9 4 2 4 2 2 3 3 2 3" xfId="33497"/>
    <cellStyle name="常规 9 4 2 4 2 2 3 3 3" xfId="17345"/>
    <cellStyle name="常规 9 4 2 4 2 2 3 3 3 2" xfId="38879"/>
    <cellStyle name="常规 9 4 2 4 2 2 3 3 4" xfId="28115"/>
    <cellStyle name="常规 9 4 2 4 2 2 3 4" xfId="8379"/>
    <cellStyle name="常规 9 4 2 4 2 2 3 4 2" xfId="19143"/>
    <cellStyle name="常规 9 4 2 4 2 2 3 4 2 2" xfId="40677"/>
    <cellStyle name="常规 9 4 2 4 2 2 3 4 3" xfId="29913"/>
    <cellStyle name="常规 9 4 2 4 2 2 3 5" xfId="13761"/>
    <cellStyle name="常规 9 4 2 4 2 2 3 5 2" xfId="35295"/>
    <cellStyle name="常规 9 4 2 4 2 2 3 6" xfId="24531"/>
    <cellStyle name="常规 9 4 2 4 2 2 4" xfId="3893"/>
    <cellStyle name="常规 9 4 2 4 2 2 4 2" xfId="9275"/>
    <cellStyle name="常规 9 4 2 4 2 2 4 2 2" xfId="20039"/>
    <cellStyle name="常规 9 4 2 4 2 2 4 2 2 2" xfId="41573"/>
    <cellStyle name="常规 9 4 2 4 2 2 4 2 3" xfId="30809"/>
    <cellStyle name="常规 9 4 2 4 2 2 4 3" xfId="14657"/>
    <cellStyle name="常规 9 4 2 4 2 2 4 3 2" xfId="36191"/>
    <cellStyle name="常规 9 4 2 4 2 2 4 4" xfId="25427"/>
    <cellStyle name="常规 9 4 2 4 2 2 5" xfId="5685"/>
    <cellStyle name="常规 9 4 2 4 2 2 5 2" xfId="11067"/>
    <cellStyle name="常规 9 4 2 4 2 2 5 2 2" xfId="21831"/>
    <cellStyle name="常规 9 4 2 4 2 2 5 2 2 2" xfId="43365"/>
    <cellStyle name="常规 9 4 2 4 2 2 5 2 3" xfId="32601"/>
    <cellStyle name="常规 9 4 2 4 2 2 5 3" xfId="16449"/>
    <cellStyle name="常规 9 4 2 4 2 2 5 3 2" xfId="37983"/>
    <cellStyle name="常规 9 4 2 4 2 2 5 4" xfId="27219"/>
    <cellStyle name="常规 9 4 2 4 2 2 6" xfId="7483"/>
    <cellStyle name="常规 9 4 2 4 2 2 6 2" xfId="18247"/>
    <cellStyle name="常规 9 4 2 4 2 2 6 2 2" xfId="39781"/>
    <cellStyle name="常规 9 4 2 4 2 2 6 3" xfId="29017"/>
    <cellStyle name="常规 9 4 2 4 2 2 7" xfId="12865"/>
    <cellStyle name="常规 9 4 2 4 2 2 7 2" xfId="34399"/>
    <cellStyle name="常规 9 4 2 4 2 2 8" xfId="23635"/>
    <cellStyle name="常规 9 4 2 4 2 3" xfId="2325"/>
    <cellStyle name="常规 9 4 2 4 2 3 2" xfId="3221"/>
    <cellStyle name="常规 9 4 2 4 2 3 2 2" xfId="5013"/>
    <cellStyle name="常规 9 4 2 4 2 3 2 2 2" xfId="10395"/>
    <cellStyle name="常规 9 4 2 4 2 3 2 2 2 2" xfId="21159"/>
    <cellStyle name="常规 9 4 2 4 2 3 2 2 2 2 2" xfId="42693"/>
    <cellStyle name="常规 9 4 2 4 2 3 2 2 2 3" xfId="31929"/>
    <cellStyle name="常规 9 4 2 4 2 3 2 2 3" xfId="15777"/>
    <cellStyle name="常规 9 4 2 4 2 3 2 2 3 2" xfId="37311"/>
    <cellStyle name="常规 9 4 2 4 2 3 2 2 4" xfId="26547"/>
    <cellStyle name="常规 9 4 2 4 2 3 2 3" xfId="6805"/>
    <cellStyle name="常规 9 4 2 4 2 3 2 3 2" xfId="12187"/>
    <cellStyle name="常规 9 4 2 4 2 3 2 3 2 2" xfId="22951"/>
    <cellStyle name="常规 9 4 2 4 2 3 2 3 2 2 2" xfId="44485"/>
    <cellStyle name="常规 9 4 2 4 2 3 2 3 2 3" xfId="33721"/>
    <cellStyle name="常规 9 4 2 4 2 3 2 3 3" xfId="17569"/>
    <cellStyle name="常规 9 4 2 4 2 3 2 3 3 2" xfId="39103"/>
    <cellStyle name="常规 9 4 2 4 2 3 2 3 4" xfId="28339"/>
    <cellStyle name="常规 9 4 2 4 2 3 2 4" xfId="8603"/>
    <cellStyle name="常规 9 4 2 4 2 3 2 4 2" xfId="19367"/>
    <cellStyle name="常规 9 4 2 4 2 3 2 4 2 2" xfId="40901"/>
    <cellStyle name="常规 9 4 2 4 2 3 2 4 3" xfId="30137"/>
    <cellStyle name="常规 9 4 2 4 2 3 2 5" xfId="13985"/>
    <cellStyle name="常规 9 4 2 4 2 3 2 5 2" xfId="35519"/>
    <cellStyle name="常规 9 4 2 4 2 3 2 6" xfId="24755"/>
    <cellStyle name="常规 9 4 2 4 2 3 3" xfId="4117"/>
    <cellStyle name="常规 9 4 2 4 2 3 3 2" xfId="9499"/>
    <cellStyle name="常规 9 4 2 4 2 3 3 2 2" xfId="20263"/>
    <cellStyle name="常规 9 4 2 4 2 3 3 2 2 2" xfId="41797"/>
    <cellStyle name="常规 9 4 2 4 2 3 3 2 3" xfId="31033"/>
    <cellStyle name="常规 9 4 2 4 2 3 3 3" xfId="14881"/>
    <cellStyle name="常规 9 4 2 4 2 3 3 3 2" xfId="36415"/>
    <cellStyle name="常规 9 4 2 4 2 3 3 4" xfId="25651"/>
    <cellStyle name="常规 9 4 2 4 2 3 4" xfId="5909"/>
    <cellStyle name="常规 9 4 2 4 2 3 4 2" xfId="11291"/>
    <cellStyle name="常规 9 4 2 4 2 3 4 2 2" xfId="22055"/>
    <cellStyle name="常规 9 4 2 4 2 3 4 2 2 2" xfId="43589"/>
    <cellStyle name="常规 9 4 2 4 2 3 4 2 3" xfId="32825"/>
    <cellStyle name="常规 9 4 2 4 2 3 4 3" xfId="16673"/>
    <cellStyle name="常规 9 4 2 4 2 3 4 3 2" xfId="38207"/>
    <cellStyle name="常规 9 4 2 4 2 3 4 4" xfId="27443"/>
    <cellStyle name="常规 9 4 2 4 2 3 5" xfId="7707"/>
    <cellStyle name="常规 9 4 2 4 2 3 5 2" xfId="18471"/>
    <cellStyle name="常规 9 4 2 4 2 3 5 2 2" xfId="40005"/>
    <cellStyle name="常规 9 4 2 4 2 3 5 3" xfId="29241"/>
    <cellStyle name="常规 9 4 2 4 2 3 6" xfId="13089"/>
    <cellStyle name="常规 9 4 2 4 2 3 6 2" xfId="34623"/>
    <cellStyle name="常规 9 4 2 4 2 3 7" xfId="23859"/>
    <cellStyle name="常规 9 4 2 4 2 4" xfId="2773"/>
    <cellStyle name="常规 9 4 2 4 2 4 2" xfId="4565"/>
    <cellStyle name="常规 9 4 2 4 2 4 2 2" xfId="9947"/>
    <cellStyle name="常规 9 4 2 4 2 4 2 2 2" xfId="20711"/>
    <cellStyle name="常规 9 4 2 4 2 4 2 2 2 2" xfId="42245"/>
    <cellStyle name="常规 9 4 2 4 2 4 2 2 3" xfId="31481"/>
    <cellStyle name="常规 9 4 2 4 2 4 2 3" xfId="15329"/>
    <cellStyle name="常规 9 4 2 4 2 4 2 3 2" xfId="36863"/>
    <cellStyle name="常规 9 4 2 4 2 4 2 4" xfId="26099"/>
    <cellStyle name="常规 9 4 2 4 2 4 3" xfId="6357"/>
    <cellStyle name="常规 9 4 2 4 2 4 3 2" xfId="11739"/>
    <cellStyle name="常规 9 4 2 4 2 4 3 2 2" xfId="22503"/>
    <cellStyle name="常规 9 4 2 4 2 4 3 2 2 2" xfId="44037"/>
    <cellStyle name="常规 9 4 2 4 2 4 3 2 3" xfId="33273"/>
    <cellStyle name="常规 9 4 2 4 2 4 3 3" xfId="17121"/>
    <cellStyle name="常规 9 4 2 4 2 4 3 3 2" xfId="38655"/>
    <cellStyle name="常规 9 4 2 4 2 4 3 4" xfId="27891"/>
    <cellStyle name="常规 9 4 2 4 2 4 4" xfId="8155"/>
    <cellStyle name="常规 9 4 2 4 2 4 4 2" xfId="18919"/>
    <cellStyle name="常规 9 4 2 4 2 4 4 2 2" xfId="40453"/>
    <cellStyle name="常规 9 4 2 4 2 4 4 3" xfId="29689"/>
    <cellStyle name="常规 9 4 2 4 2 4 5" xfId="13537"/>
    <cellStyle name="常规 9 4 2 4 2 4 5 2" xfId="35071"/>
    <cellStyle name="常规 9 4 2 4 2 4 6" xfId="24307"/>
    <cellStyle name="常规 9 4 2 4 2 5" xfId="3669"/>
    <cellStyle name="常规 9 4 2 4 2 5 2" xfId="9051"/>
    <cellStyle name="常规 9 4 2 4 2 5 2 2" xfId="19815"/>
    <cellStyle name="常规 9 4 2 4 2 5 2 2 2" xfId="41349"/>
    <cellStyle name="常规 9 4 2 4 2 5 2 3" xfId="30585"/>
    <cellStyle name="常规 9 4 2 4 2 5 3" xfId="14433"/>
    <cellStyle name="常规 9 4 2 4 2 5 3 2" xfId="35967"/>
    <cellStyle name="常规 9 4 2 4 2 5 4" xfId="25203"/>
    <cellStyle name="常规 9 4 2 4 2 6" xfId="5461"/>
    <cellStyle name="常规 9 4 2 4 2 6 2" xfId="10843"/>
    <cellStyle name="常规 9 4 2 4 2 6 2 2" xfId="21607"/>
    <cellStyle name="常规 9 4 2 4 2 6 2 2 2" xfId="43141"/>
    <cellStyle name="常规 9 4 2 4 2 6 2 3" xfId="32377"/>
    <cellStyle name="常规 9 4 2 4 2 6 3" xfId="16225"/>
    <cellStyle name="常规 9 4 2 4 2 6 3 2" xfId="37759"/>
    <cellStyle name="常规 9 4 2 4 2 6 4" xfId="26995"/>
    <cellStyle name="常规 9 4 2 4 2 7" xfId="7259"/>
    <cellStyle name="常规 9 4 2 4 2 7 2" xfId="18023"/>
    <cellStyle name="常规 9 4 2 4 2 7 2 2" xfId="39557"/>
    <cellStyle name="常规 9 4 2 4 2 7 3" xfId="28793"/>
    <cellStyle name="常规 9 4 2 4 2 8" xfId="12641"/>
    <cellStyle name="常规 9 4 2 4 2 8 2" xfId="34175"/>
    <cellStyle name="常规 9 4 2 4 2 9" xfId="23411"/>
    <cellStyle name="常规 9 4 2 4 3" xfId="1988"/>
    <cellStyle name="常规 9 4 2 4 3 2" xfId="2437"/>
    <cellStyle name="常规 9 4 2 4 3 2 2" xfId="3333"/>
    <cellStyle name="常规 9 4 2 4 3 2 2 2" xfId="5125"/>
    <cellStyle name="常规 9 4 2 4 3 2 2 2 2" xfId="10507"/>
    <cellStyle name="常规 9 4 2 4 3 2 2 2 2 2" xfId="21271"/>
    <cellStyle name="常规 9 4 2 4 3 2 2 2 2 2 2" xfId="42805"/>
    <cellStyle name="常规 9 4 2 4 3 2 2 2 2 3" xfId="32041"/>
    <cellStyle name="常规 9 4 2 4 3 2 2 2 3" xfId="15889"/>
    <cellStyle name="常规 9 4 2 4 3 2 2 2 3 2" xfId="37423"/>
    <cellStyle name="常规 9 4 2 4 3 2 2 2 4" xfId="26659"/>
    <cellStyle name="常规 9 4 2 4 3 2 2 3" xfId="6917"/>
    <cellStyle name="常规 9 4 2 4 3 2 2 3 2" xfId="12299"/>
    <cellStyle name="常规 9 4 2 4 3 2 2 3 2 2" xfId="23063"/>
    <cellStyle name="常规 9 4 2 4 3 2 2 3 2 2 2" xfId="44597"/>
    <cellStyle name="常规 9 4 2 4 3 2 2 3 2 3" xfId="33833"/>
    <cellStyle name="常规 9 4 2 4 3 2 2 3 3" xfId="17681"/>
    <cellStyle name="常规 9 4 2 4 3 2 2 3 3 2" xfId="39215"/>
    <cellStyle name="常规 9 4 2 4 3 2 2 3 4" xfId="28451"/>
    <cellStyle name="常规 9 4 2 4 3 2 2 4" xfId="8715"/>
    <cellStyle name="常规 9 4 2 4 3 2 2 4 2" xfId="19479"/>
    <cellStyle name="常规 9 4 2 4 3 2 2 4 2 2" xfId="41013"/>
    <cellStyle name="常规 9 4 2 4 3 2 2 4 3" xfId="30249"/>
    <cellStyle name="常规 9 4 2 4 3 2 2 5" xfId="14097"/>
    <cellStyle name="常规 9 4 2 4 3 2 2 5 2" xfId="35631"/>
    <cellStyle name="常规 9 4 2 4 3 2 2 6" xfId="24867"/>
    <cellStyle name="常规 9 4 2 4 3 2 3" xfId="4229"/>
    <cellStyle name="常规 9 4 2 4 3 2 3 2" xfId="9611"/>
    <cellStyle name="常规 9 4 2 4 3 2 3 2 2" xfId="20375"/>
    <cellStyle name="常规 9 4 2 4 3 2 3 2 2 2" xfId="41909"/>
    <cellStyle name="常规 9 4 2 4 3 2 3 2 3" xfId="31145"/>
    <cellStyle name="常规 9 4 2 4 3 2 3 3" xfId="14993"/>
    <cellStyle name="常规 9 4 2 4 3 2 3 3 2" xfId="36527"/>
    <cellStyle name="常规 9 4 2 4 3 2 3 4" xfId="25763"/>
    <cellStyle name="常规 9 4 2 4 3 2 4" xfId="6021"/>
    <cellStyle name="常规 9 4 2 4 3 2 4 2" xfId="11403"/>
    <cellStyle name="常规 9 4 2 4 3 2 4 2 2" xfId="22167"/>
    <cellStyle name="常规 9 4 2 4 3 2 4 2 2 2" xfId="43701"/>
    <cellStyle name="常规 9 4 2 4 3 2 4 2 3" xfId="32937"/>
    <cellStyle name="常规 9 4 2 4 3 2 4 3" xfId="16785"/>
    <cellStyle name="常规 9 4 2 4 3 2 4 3 2" xfId="38319"/>
    <cellStyle name="常规 9 4 2 4 3 2 4 4" xfId="27555"/>
    <cellStyle name="常规 9 4 2 4 3 2 5" xfId="7819"/>
    <cellStyle name="常规 9 4 2 4 3 2 5 2" xfId="18583"/>
    <cellStyle name="常规 9 4 2 4 3 2 5 2 2" xfId="40117"/>
    <cellStyle name="常规 9 4 2 4 3 2 5 3" xfId="29353"/>
    <cellStyle name="常规 9 4 2 4 3 2 6" xfId="13201"/>
    <cellStyle name="常规 9 4 2 4 3 2 6 2" xfId="34735"/>
    <cellStyle name="常规 9 4 2 4 3 2 7" xfId="23971"/>
    <cellStyle name="常规 9 4 2 4 3 3" xfId="2885"/>
    <cellStyle name="常规 9 4 2 4 3 3 2" xfId="4677"/>
    <cellStyle name="常规 9 4 2 4 3 3 2 2" xfId="10059"/>
    <cellStyle name="常规 9 4 2 4 3 3 2 2 2" xfId="20823"/>
    <cellStyle name="常规 9 4 2 4 3 3 2 2 2 2" xfId="42357"/>
    <cellStyle name="常规 9 4 2 4 3 3 2 2 3" xfId="31593"/>
    <cellStyle name="常规 9 4 2 4 3 3 2 3" xfId="15441"/>
    <cellStyle name="常规 9 4 2 4 3 3 2 3 2" xfId="36975"/>
    <cellStyle name="常规 9 4 2 4 3 3 2 4" xfId="26211"/>
    <cellStyle name="常规 9 4 2 4 3 3 3" xfId="6469"/>
    <cellStyle name="常规 9 4 2 4 3 3 3 2" xfId="11851"/>
    <cellStyle name="常规 9 4 2 4 3 3 3 2 2" xfId="22615"/>
    <cellStyle name="常规 9 4 2 4 3 3 3 2 2 2" xfId="44149"/>
    <cellStyle name="常规 9 4 2 4 3 3 3 2 3" xfId="33385"/>
    <cellStyle name="常规 9 4 2 4 3 3 3 3" xfId="17233"/>
    <cellStyle name="常规 9 4 2 4 3 3 3 3 2" xfId="38767"/>
    <cellStyle name="常规 9 4 2 4 3 3 3 4" xfId="28003"/>
    <cellStyle name="常规 9 4 2 4 3 3 4" xfId="8267"/>
    <cellStyle name="常规 9 4 2 4 3 3 4 2" xfId="19031"/>
    <cellStyle name="常规 9 4 2 4 3 3 4 2 2" xfId="40565"/>
    <cellStyle name="常规 9 4 2 4 3 3 4 3" xfId="29801"/>
    <cellStyle name="常规 9 4 2 4 3 3 5" xfId="13649"/>
    <cellStyle name="常规 9 4 2 4 3 3 5 2" xfId="35183"/>
    <cellStyle name="常规 9 4 2 4 3 3 6" xfId="24419"/>
    <cellStyle name="常规 9 4 2 4 3 4" xfId="3781"/>
    <cellStyle name="常规 9 4 2 4 3 4 2" xfId="9163"/>
    <cellStyle name="常规 9 4 2 4 3 4 2 2" xfId="19927"/>
    <cellStyle name="常规 9 4 2 4 3 4 2 2 2" xfId="41461"/>
    <cellStyle name="常规 9 4 2 4 3 4 2 3" xfId="30697"/>
    <cellStyle name="常规 9 4 2 4 3 4 3" xfId="14545"/>
    <cellStyle name="常规 9 4 2 4 3 4 3 2" xfId="36079"/>
    <cellStyle name="常规 9 4 2 4 3 4 4" xfId="25315"/>
    <cellStyle name="常规 9 4 2 4 3 5" xfId="5573"/>
    <cellStyle name="常规 9 4 2 4 3 5 2" xfId="10955"/>
    <cellStyle name="常规 9 4 2 4 3 5 2 2" xfId="21719"/>
    <cellStyle name="常规 9 4 2 4 3 5 2 2 2" xfId="43253"/>
    <cellStyle name="常规 9 4 2 4 3 5 2 3" xfId="32489"/>
    <cellStyle name="常规 9 4 2 4 3 5 3" xfId="16337"/>
    <cellStyle name="常规 9 4 2 4 3 5 3 2" xfId="37871"/>
    <cellStyle name="常规 9 4 2 4 3 5 4" xfId="27107"/>
    <cellStyle name="常规 9 4 2 4 3 6" xfId="7371"/>
    <cellStyle name="常规 9 4 2 4 3 6 2" xfId="18135"/>
    <cellStyle name="常规 9 4 2 4 3 6 2 2" xfId="39669"/>
    <cellStyle name="常规 9 4 2 4 3 6 3" xfId="28905"/>
    <cellStyle name="常规 9 4 2 4 3 7" xfId="12753"/>
    <cellStyle name="常规 9 4 2 4 3 7 2" xfId="34287"/>
    <cellStyle name="常规 9 4 2 4 3 8" xfId="23523"/>
    <cellStyle name="常规 9 4 2 4 4" xfId="2213"/>
    <cellStyle name="常规 9 4 2 4 4 2" xfId="3109"/>
    <cellStyle name="常规 9 4 2 4 4 2 2" xfId="4901"/>
    <cellStyle name="常规 9 4 2 4 4 2 2 2" xfId="10283"/>
    <cellStyle name="常规 9 4 2 4 4 2 2 2 2" xfId="21047"/>
    <cellStyle name="常规 9 4 2 4 4 2 2 2 2 2" xfId="42581"/>
    <cellStyle name="常规 9 4 2 4 4 2 2 2 3" xfId="31817"/>
    <cellStyle name="常规 9 4 2 4 4 2 2 3" xfId="15665"/>
    <cellStyle name="常规 9 4 2 4 4 2 2 3 2" xfId="37199"/>
    <cellStyle name="常规 9 4 2 4 4 2 2 4" xfId="26435"/>
    <cellStyle name="常规 9 4 2 4 4 2 3" xfId="6693"/>
    <cellStyle name="常规 9 4 2 4 4 2 3 2" xfId="12075"/>
    <cellStyle name="常规 9 4 2 4 4 2 3 2 2" xfId="22839"/>
    <cellStyle name="常规 9 4 2 4 4 2 3 2 2 2" xfId="44373"/>
    <cellStyle name="常规 9 4 2 4 4 2 3 2 3" xfId="33609"/>
    <cellStyle name="常规 9 4 2 4 4 2 3 3" xfId="17457"/>
    <cellStyle name="常规 9 4 2 4 4 2 3 3 2" xfId="38991"/>
    <cellStyle name="常规 9 4 2 4 4 2 3 4" xfId="28227"/>
    <cellStyle name="常规 9 4 2 4 4 2 4" xfId="8491"/>
    <cellStyle name="常规 9 4 2 4 4 2 4 2" xfId="19255"/>
    <cellStyle name="常规 9 4 2 4 4 2 4 2 2" xfId="40789"/>
    <cellStyle name="常规 9 4 2 4 4 2 4 3" xfId="30025"/>
    <cellStyle name="常规 9 4 2 4 4 2 5" xfId="13873"/>
    <cellStyle name="常规 9 4 2 4 4 2 5 2" xfId="35407"/>
    <cellStyle name="常规 9 4 2 4 4 2 6" xfId="24643"/>
    <cellStyle name="常规 9 4 2 4 4 3" xfId="4005"/>
    <cellStyle name="常规 9 4 2 4 4 3 2" xfId="9387"/>
    <cellStyle name="常规 9 4 2 4 4 3 2 2" xfId="20151"/>
    <cellStyle name="常规 9 4 2 4 4 3 2 2 2" xfId="41685"/>
    <cellStyle name="常规 9 4 2 4 4 3 2 3" xfId="30921"/>
    <cellStyle name="常规 9 4 2 4 4 3 3" xfId="14769"/>
    <cellStyle name="常规 9 4 2 4 4 3 3 2" xfId="36303"/>
    <cellStyle name="常规 9 4 2 4 4 3 4" xfId="25539"/>
    <cellStyle name="常规 9 4 2 4 4 4" xfId="5797"/>
    <cellStyle name="常规 9 4 2 4 4 4 2" xfId="11179"/>
    <cellStyle name="常规 9 4 2 4 4 4 2 2" xfId="21943"/>
    <cellStyle name="常规 9 4 2 4 4 4 2 2 2" xfId="43477"/>
    <cellStyle name="常规 9 4 2 4 4 4 2 3" xfId="32713"/>
    <cellStyle name="常规 9 4 2 4 4 4 3" xfId="16561"/>
    <cellStyle name="常规 9 4 2 4 4 4 3 2" xfId="38095"/>
    <cellStyle name="常规 9 4 2 4 4 4 4" xfId="27331"/>
    <cellStyle name="常规 9 4 2 4 4 5" xfId="7595"/>
    <cellStyle name="常规 9 4 2 4 4 5 2" xfId="18359"/>
    <cellStyle name="常规 9 4 2 4 4 5 2 2" xfId="39893"/>
    <cellStyle name="常规 9 4 2 4 4 5 3" xfId="29129"/>
    <cellStyle name="常规 9 4 2 4 4 6" xfId="12977"/>
    <cellStyle name="常规 9 4 2 4 4 6 2" xfId="34511"/>
    <cellStyle name="常规 9 4 2 4 4 7" xfId="23747"/>
    <cellStyle name="常规 9 4 2 4 5" xfId="2661"/>
    <cellStyle name="常规 9 4 2 4 5 2" xfId="4453"/>
    <cellStyle name="常规 9 4 2 4 5 2 2" xfId="9835"/>
    <cellStyle name="常规 9 4 2 4 5 2 2 2" xfId="20599"/>
    <cellStyle name="常规 9 4 2 4 5 2 2 2 2" xfId="42133"/>
    <cellStyle name="常规 9 4 2 4 5 2 2 3" xfId="31369"/>
    <cellStyle name="常规 9 4 2 4 5 2 3" xfId="15217"/>
    <cellStyle name="常规 9 4 2 4 5 2 3 2" xfId="36751"/>
    <cellStyle name="常规 9 4 2 4 5 2 4" xfId="25987"/>
    <cellStyle name="常规 9 4 2 4 5 3" xfId="6245"/>
    <cellStyle name="常规 9 4 2 4 5 3 2" xfId="11627"/>
    <cellStyle name="常规 9 4 2 4 5 3 2 2" xfId="22391"/>
    <cellStyle name="常规 9 4 2 4 5 3 2 2 2" xfId="43925"/>
    <cellStyle name="常规 9 4 2 4 5 3 2 3" xfId="33161"/>
    <cellStyle name="常规 9 4 2 4 5 3 3" xfId="17009"/>
    <cellStyle name="常规 9 4 2 4 5 3 3 2" xfId="38543"/>
    <cellStyle name="常规 9 4 2 4 5 3 4" xfId="27779"/>
    <cellStyle name="常规 9 4 2 4 5 4" xfId="8043"/>
    <cellStyle name="常规 9 4 2 4 5 4 2" xfId="18807"/>
    <cellStyle name="常规 9 4 2 4 5 4 2 2" xfId="40341"/>
    <cellStyle name="常规 9 4 2 4 5 4 3" xfId="29577"/>
    <cellStyle name="常规 9 4 2 4 5 5" xfId="13425"/>
    <cellStyle name="常规 9 4 2 4 5 5 2" xfId="34959"/>
    <cellStyle name="常规 9 4 2 4 5 6" xfId="24195"/>
    <cellStyle name="常规 9 4 2 4 6" xfId="3557"/>
    <cellStyle name="常规 9 4 2 4 6 2" xfId="8939"/>
    <cellStyle name="常规 9 4 2 4 6 2 2" xfId="19703"/>
    <cellStyle name="常规 9 4 2 4 6 2 2 2" xfId="41237"/>
    <cellStyle name="常规 9 4 2 4 6 2 3" xfId="30473"/>
    <cellStyle name="常规 9 4 2 4 6 3" xfId="14321"/>
    <cellStyle name="常规 9 4 2 4 6 3 2" xfId="35855"/>
    <cellStyle name="常规 9 4 2 4 6 4" xfId="25091"/>
    <cellStyle name="常规 9 4 2 4 7" xfId="5349"/>
    <cellStyle name="常规 9 4 2 4 7 2" xfId="10731"/>
    <cellStyle name="常规 9 4 2 4 7 2 2" xfId="21495"/>
    <cellStyle name="常规 9 4 2 4 7 2 2 2" xfId="43029"/>
    <cellStyle name="常规 9 4 2 4 7 2 3" xfId="32265"/>
    <cellStyle name="常规 9 4 2 4 7 3" xfId="16113"/>
    <cellStyle name="常规 9 4 2 4 7 3 2" xfId="37647"/>
    <cellStyle name="常规 9 4 2 4 7 4" xfId="26883"/>
    <cellStyle name="常规 9 4 2 4 8" xfId="7147"/>
    <cellStyle name="常规 9 4 2 4 8 2" xfId="17911"/>
    <cellStyle name="常规 9 4 2 4 8 2 2" xfId="39445"/>
    <cellStyle name="常规 9 4 2 4 8 3" xfId="28681"/>
    <cellStyle name="常规 9 4 2 4 9" xfId="12529"/>
    <cellStyle name="常规 9 4 2 4 9 2" xfId="34063"/>
    <cellStyle name="常规 9 4 2 5" xfId="1820"/>
    <cellStyle name="常规 9 4 2 5 2" xfId="2044"/>
    <cellStyle name="常规 9 4 2 5 2 2" xfId="2493"/>
    <cellStyle name="常规 9 4 2 5 2 2 2" xfId="3389"/>
    <cellStyle name="常规 9 4 2 5 2 2 2 2" xfId="5181"/>
    <cellStyle name="常规 9 4 2 5 2 2 2 2 2" xfId="10563"/>
    <cellStyle name="常规 9 4 2 5 2 2 2 2 2 2" xfId="21327"/>
    <cellStyle name="常规 9 4 2 5 2 2 2 2 2 2 2" xfId="42861"/>
    <cellStyle name="常规 9 4 2 5 2 2 2 2 2 3" xfId="32097"/>
    <cellStyle name="常规 9 4 2 5 2 2 2 2 3" xfId="15945"/>
    <cellStyle name="常规 9 4 2 5 2 2 2 2 3 2" xfId="37479"/>
    <cellStyle name="常规 9 4 2 5 2 2 2 2 4" xfId="26715"/>
    <cellStyle name="常规 9 4 2 5 2 2 2 3" xfId="6973"/>
    <cellStyle name="常规 9 4 2 5 2 2 2 3 2" xfId="12355"/>
    <cellStyle name="常规 9 4 2 5 2 2 2 3 2 2" xfId="23119"/>
    <cellStyle name="常规 9 4 2 5 2 2 2 3 2 2 2" xfId="44653"/>
    <cellStyle name="常规 9 4 2 5 2 2 2 3 2 3" xfId="33889"/>
    <cellStyle name="常规 9 4 2 5 2 2 2 3 3" xfId="17737"/>
    <cellStyle name="常规 9 4 2 5 2 2 2 3 3 2" xfId="39271"/>
    <cellStyle name="常规 9 4 2 5 2 2 2 3 4" xfId="28507"/>
    <cellStyle name="常规 9 4 2 5 2 2 2 4" xfId="8771"/>
    <cellStyle name="常规 9 4 2 5 2 2 2 4 2" xfId="19535"/>
    <cellStyle name="常规 9 4 2 5 2 2 2 4 2 2" xfId="41069"/>
    <cellStyle name="常规 9 4 2 5 2 2 2 4 3" xfId="30305"/>
    <cellStyle name="常规 9 4 2 5 2 2 2 5" xfId="14153"/>
    <cellStyle name="常规 9 4 2 5 2 2 2 5 2" xfId="35687"/>
    <cellStyle name="常规 9 4 2 5 2 2 2 6" xfId="24923"/>
    <cellStyle name="常规 9 4 2 5 2 2 3" xfId="4285"/>
    <cellStyle name="常规 9 4 2 5 2 2 3 2" xfId="9667"/>
    <cellStyle name="常规 9 4 2 5 2 2 3 2 2" xfId="20431"/>
    <cellStyle name="常规 9 4 2 5 2 2 3 2 2 2" xfId="41965"/>
    <cellStyle name="常规 9 4 2 5 2 2 3 2 3" xfId="31201"/>
    <cellStyle name="常规 9 4 2 5 2 2 3 3" xfId="15049"/>
    <cellStyle name="常规 9 4 2 5 2 2 3 3 2" xfId="36583"/>
    <cellStyle name="常规 9 4 2 5 2 2 3 4" xfId="25819"/>
    <cellStyle name="常规 9 4 2 5 2 2 4" xfId="6077"/>
    <cellStyle name="常规 9 4 2 5 2 2 4 2" xfId="11459"/>
    <cellStyle name="常规 9 4 2 5 2 2 4 2 2" xfId="22223"/>
    <cellStyle name="常规 9 4 2 5 2 2 4 2 2 2" xfId="43757"/>
    <cellStyle name="常规 9 4 2 5 2 2 4 2 3" xfId="32993"/>
    <cellStyle name="常规 9 4 2 5 2 2 4 3" xfId="16841"/>
    <cellStyle name="常规 9 4 2 5 2 2 4 3 2" xfId="38375"/>
    <cellStyle name="常规 9 4 2 5 2 2 4 4" xfId="27611"/>
    <cellStyle name="常规 9 4 2 5 2 2 5" xfId="7875"/>
    <cellStyle name="常规 9 4 2 5 2 2 5 2" xfId="18639"/>
    <cellStyle name="常规 9 4 2 5 2 2 5 2 2" xfId="40173"/>
    <cellStyle name="常规 9 4 2 5 2 2 5 3" xfId="29409"/>
    <cellStyle name="常规 9 4 2 5 2 2 6" xfId="13257"/>
    <cellStyle name="常规 9 4 2 5 2 2 6 2" xfId="34791"/>
    <cellStyle name="常规 9 4 2 5 2 2 7" xfId="24027"/>
    <cellStyle name="常规 9 4 2 5 2 3" xfId="2941"/>
    <cellStyle name="常规 9 4 2 5 2 3 2" xfId="4733"/>
    <cellStyle name="常规 9 4 2 5 2 3 2 2" xfId="10115"/>
    <cellStyle name="常规 9 4 2 5 2 3 2 2 2" xfId="20879"/>
    <cellStyle name="常规 9 4 2 5 2 3 2 2 2 2" xfId="42413"/>
    <cellStyle name="常规 9 4 2 5 2 3 2 2 3" xfId="31649"/>
    <cellStyle name="常规 9 4 2 5 2 3 2 3" xfId="15497"/>
    <cellStyle name="常规 9 4 2 5 2 3 2 3 2" xfId="37031"/>
    <cellStyle name="常规 9 4 2 5 2 3 2 4" xfId="26267"/>
    <cellStyle name="常规 9 4 2 5 2 3 3" xfId="6525"/>
    <cellStyle name="常规 9 4 2 5 2 3 3 2" xfId="11907"/>
    <cellStyle name="常规 9 4 2 5 2 3 3 2 2" xfId="22671"/>
    <cellStyle name="常规 9 4 2 5 2 3 3 2 2 2" xfId="44205"/>
    <cellStyle name="常规 9 4 2 5 2 3 3 2 3" xfId="33441"/>
    <cellStyle name="常规 9 4 2 5 2 3 3 3" xfId="17289"/>
    <cellStyle name="常规 9 4 2 5 2 3 3 3 2" xfId="38823"/>
    <cellStyle name="常规 9 4 2 5 2 3 3 4" xfId="28059"/>
    <cellStyle name="常规 9 4 2 5 2 3 4" xfId="8323"/>
    <cellStyle name="常规 9 4 2 5 2 3 4 2" xfId="19087"/>
    <cellStyle name="常规 9 4 2 5 2 3 4 2 2" xfId="40621"/>
    <cellStyle name="常规 9 4 2 5 2 3 4 3" xfId="29857"/>
    <cellStyle name="常规 9 4 2 5 2 3 5" xfId="13705"/>
    <cellStyle name="常规 9 4 2 5 2 3 5 2" xfId="35239"/>
    <cellStyle name="常规 9 4 2 5 2 3 6" xfId="24475"/>
    <cellStyle name="常规 9 4 2 5 2 4" xfId="3837"/>
    <cellStyle name="常规 9 4 2 5 2 4 2" xfId="9219"/>
    <cellStyle name="常规 9 4 2 5 2 4 2 2" xfId="19983"/>
    <cellStyle name="常规 9 4 2 5 2 4 2 2 2" xfId="41517"/>
    <cellStyle name="常规 9 4 2 5 2 4 2 3" xfId="30753"/>
    <cellStyle name="常规 9 4 2 5 2 4 3" xfId="14601"/>
    <cellStyle name="常规 9 4 2 5 2 4 3 2" xfId="36135"/>
    <cellStyle name="常规 9 4 2 5 2 4 4" xfId="25371"/>
    <cellStyle name="常规 9 4 2 5 2 5" xfId="5629"/>
    <cellStyle name="常规 9 4 2 5 2 5 2" xfId="11011"/>
    <cellStyle name="常规 9 4 2 5 2 5 2 2" xfId="21775"/>
    <cellStyle name="常规 9 4 2 5 2 5 2 2 2" xfId="43309"/>
    <cellStyle name="常规 9 4 2 5 2 5 2 3" xfId="32545"/>
    <cellStyle name="常规 9 4 2 5 2 5 3" xfId="16393"/>
    <cellStyle name="常规 9 4 2 5 2 5 3 2" xfId="37927"/>
    <cellStyle name="常规 9 4 2 5 2 5 4" xfId="27163"/>
    <cellStyle name="常规 9 4 2 5 2 6" xfId="7427"/>
    <cellStyle name="常规 9 4 2 5 2 6 2" xfId="18191"/>
    <cellStyle name="常规 9 4 2 5 2 6 2 2" xfId="39725"/>
    <cellStyle name="常规 9 4 2 5 2 6 3" xfId="28961"/>
    <cellStyle name="常规 9 4 2 5 2 7" xfId="12809"/>
    <cellStyle name="常规 9 4 2 5 2 7 2" xfId="34343"/>
    <cellStyle name="常规 9 4 2 5 2 8" xfId="23579"/>
    <cellStyle name="常规 9 4 2 5 3" xfId="2269"/>
    <cellStyle name="常规 9 4 2 5 3 2" xfId="3165"/>
    <cellStyle name="常规 9 4 2 5 3 2 2" xfId="4957"/>
    <cellStyle name="常规 9 4 2 5 3 2 2 2" xfId="10339"/>
    <cellStyle name="常规 9 4 2 5 3 2 2 2 2" xfId="21103"/>
    <cellStyle name="常规 9 4 2 5 3 2 2 2 2 2" xfId="42637"/>
    <cellStyle name="常规 9 4 2 5 3 2 2 2 3" xfId="31873"/>
    <cellStyle name="常规 9 4 2 5 3 2 2 3" xfId="15721"/>
    <cellStyle name="常规 9 4 2 5 3 2 2 3 2" xfId="37255"/>
    <cellStyle name="常规 9 4 2 5 3 2 2 4" xfId="26491"/>
    <cellStyle name="常规 9 4 2 5 3 2 3" xfId="6749"/>
    <cellStyle name="常规 9 4 2 5 3 2 3 2" xfId="12131"/>
    <cellStyle name="常规 9 4 2 5 3 2 3 2 2" xfId="22895"/>
    <cellStyle name="常规 9 4 2 5 3 2 3 2 2 2" xfId="44429"/>
    <cellStyle name="常规 9 4 2 5 3 2 3 2 3" xfId="33665"/>
    <cellStyle name="常规 9 4 2 5 3 2 3 3" xfId="17513"/>
    <cellStyle name="常规 9 4 2 5 3 2 3 3 2" xfId="39047"/>
    <cellStyle name="常规 9 4 2 5 3 2 3 4" xfId="28283"/>
    <cellStyle name="常规 9 4 2 5 3 2 4" xfId="8547"/>
    <cellStyle name="常规 9 4 2 5 3 2 4 2" xfId="19311"/>
    <cellStyle name="常规 9 4 2 5 3 2 4 2 2" xfId="40845"/>
    <cellStyle name="常规 9 4 2 5 3 2 4 3" xfId="30081"/>
    <cellStyle name="常规 9 4 2 5 3 2 5" xfId="13929"/>
    <cellStyle name="常规 9 4 2 5 3 2 5 2" xfId="35463"/>
    <cellStyle name="常规 9 4 2 5 3 2 6" xfId="24699"/>
    <cellStyle name="常规 9 4 2 5 3 3" xfId="4061"/>
    <cellStyle name="常规 9 4 2 5 3 3 2" xfId="9443"/>
    <cellStyle name="常规 9 4 2 5 3 3 2 2" xfId="20207"/>
    <cellStyle name="常规 9 4 2 5 3 3 2 2 2" xfId="41741"/>
    <cellStyle name="常规 9 4 2 5 3 3 2 3" xfId="30977"/>
    <cellStyle name="常规 9 4 2 5 3 3 3" xfId="14825"/>
    <cellStyle name="常规 9 4 2 5 3 3 3 2" xfId="36359"/>
    <cellStyle name="常规 9 4 2 5 3 3 4" xfId="25595"/>
    <cellStyle name="常规 9 4 2 5 3 4" xfId="5853"/>
    <cellStyle name="常规 9 4 2 5 3 4 2" xfId="11235"/>
    <cellStyle name="常规 9 4 2 5 3 4 2 2" xfId="21999"/>
    <cellStyle name="常规 9 4 2 5 3 4 2 2 2" xfId="43533"/>
    <cellStyle name="常规 9 4 2 5 3 4 2 3" xfId="32769"/>
    <cellStyle name="常规 9 4 2 5 3 4 3" xfId="16617"/>
    <cellStyle name="常规 9 4 2 5 3 4 3 2" xfId="38151"/>
    <cellStyle name="常规 9 4 2 5 3 4 4" xfId="27387"/>
    <cellStyle name="常规 9 4 2 5 3 5" xfId="7651"/>
    <cellStyle name="常规 9 4 2 5 3 5 2" xfId="18415"/>
    <cellStyle name="常规 9 4 2 5 3 5 2 2" xfId="39949"/>
    <cellStyle name="常规 9 4 2 5 3 5 3" xfId="29185"/>
    <cellStyle name="常规 9 4 2 5 3 6" xfId="13033"/>
    <cellStyle name="常规 9 4 2 5 3 6 2" xfId="34567"/>
    <cellStyle name="常规 9 4 2 5 3 7" xfId="23803"/>
    <cellStyle name="常规 9 4 2 5 4" xfId="2717"/>
    <cellStyle name="常规 9 4 2 5 4 2" xfId="4509"/>
    <cellStyle name="常规 9 4 2 5 4 2 2" xfId="9891"/>
    <cellStyle name="常规 9 4 2 5 4 2 2 2" xfId="20655"/>
    <cellStyle name="常规 9 4 2 5 4 2 2 2 2" xfId="42189"/>
    <cellStyle name="常规 9 4 2 5 4 2 2 3" xfId="31425"/>
    <cellStyle name="常规 9 4 2 5 4 2 3" xfId="15273"/>
    <cellStyle name="常规 9 4 2 5 4 2 3 2" xfId="36807"/>
    <cellStyle name="常规 9 4 2 5 4 2 4" xfId="26043"/>
    <cellStyle name="常规 9 4 2 5 4 3" xfId="6301"/>
    <cellStyle name="常规 9 4 2 5 4 3 2" xfId="11683"/>
    <cellStyle name="常规 9 4 2 5 4 3 2 2" xfId="22447"/>
    <cellStyle name="常规 9 4 2 5 4 3 2 2 2" xfId="43981"/>
    <cellStyle name="常规 9 4 2 5 4 3 2 3" xfId="33217"/>
    <cellStyle name="常规 9 4 2 5 4 3 3" xfId="17065"/>
    <cellStyle name="常规 9 4 2 5 4 3 3 2" xfId="38599"/>
    <cellStyle name="常规 9 4 2 5 4 3 4" xfId="27835"/>
    <cellStyle name="常规 9 4 2 5 4 4" xfId="8099"/>
    <cellStyle name="常规 9 4 2 5 4 4 2" xfId="18863"/>
    <cellStyle name="常规 9 4 2 5 4 4 2 2" xfId="40397"/>
    <cellStyle name="常规 9 4 2 5 4 4 3" xfId="29633"/>
    <cellStyle name="常规 9 4 2 5 4 5" xfId="13481"/>
    <cellStyle name="常规 9 4 2 5 4 5 2" xfId="35015"/>
    <cellStyle name="常规 9 4 2 5 4 6" xfId="24251"/>
    <cellStyle name="常规 9 4 2 5 5" xfId="3613"/>
    <cellStyle name="常规 9 4 2 5 5 2" xfId="8995"/>
    <cellStyle name="常规 9 4 2 5 5 2 2" xfId="19759"/>
    <cellStyle name="常规 9 4 2 5 5 2 2 2" xfId="41293"/>
    <cellStyle name="常规 9 4 2 5 5 2 3" xfId="30529"/>
    <cellStyle name="常规 9 4 2 5 5 3" xfId="14377"/>
    <cellStyle name="常规 9 4 2 5 5 3 2" xfId="35911"/>
    <cellStyle name="常规 9 4 2 5 5 4" xfId="25147"/>
    <cellStyle name="常规 9 4 2 5 6" xfId="5405"/>
    <cellStyle name="常规 9 4 2 5 6 2" xfId="10787"/>
    <cellStyle name="常规 9 4 2 5 6 2 2" xfId="21551"/>
    <cellStyle name="常规 9 4 2 5 6 2 2 2" xfId="43085"/>
    <cellStyle name="常规 9 4 2 5 6 2 3" xfId="32321"/>
    <cellStyle name="常规 9 4 2 5 6 3" xfId="16169"/>
    <cellStyle name="常规 9 4 2 5 6 3 2" xfId="37703"/>
    <cellStyle name="常规 9 4 2 5 6 4" xfId="26939"/>
    <cellStyle name="常规 9 4 2 5 7" xfId="7203"/>
    <cellStyle name="常规 9 4 2 5 7 2" xfId="17967"/>
    <cellStyle name="常规 9 4 2 5 7 2 2" xfId="39501"/>
    <cellStyle name="常规 9 4 2 5 7 3" xfId="28737"/>
    <cellStyle name="常规 9 4 2 5 8" xfId="12585"/>
    <cellStyle name="常规 9 4 2 5 8 2" xfId="34119"/>
    <cellStyle name="常规 9 4 2 5 9" xfId="23355"/>
    <cellStyle name="常规 9 4 2 6" xfId="1932"/>
    <cellStyle name="常规 9 4 2 6 2" xfId="2381"/>
    <cellStyle name="常规 9 4 2 6 2 2" xfId="3277"/>
    <cellStyle name="常规 9 4 2 6 2 2 2" xfId="5069"/>
    <cellStyle name="常规 9 4 2 6 2 2 2 2" xfId="10451"/>
    <cellStyle name="常规 9 4 2 6 2 2 2 2 2" xfId="21215"/>
    <cellStyle name="常规 9 4 2 6 2 2 2 2 2 2" xfId="42749"/>
    <cellStyle name="常规 9 4 2 6 2 2 2 2 3" xfId="31985"/>
    <cellStyle name="常规 9 4 2 6 2 2 2 3" xfId="15833"/>
    <cellStyle name="常规 9 4 2 6 2 2 2 3 2" xfId="37367"/>
    <cellStyle name="常规 9 4 2 6 2 2 2 4" xfId="26603"/>
    <cellStyle name="常规 9 4 2 6 2 2 3" xfId="6861"/>
    <cellStyle name="常规 9 4 2 6 2 2 3 2" xfId="12243"/>
    <cellStyle name="常规 9 4 2 6 2 2 3 2 2" xfId="23007"/>
    <cellStyle name="常规 9 4 2 6 2 2 3 2 2 2" xfId="44541"/>
    <cellStyle name="常规 9 4 2 6 2 2 3 2 3" xfId="33777"/>
    <cellStyle name="常规 9 4 2 6 2 2 3 3" xfId="17625"/>
    <cellStyle name="常规 9 4 2 6 2 2 3 3 2" xfId="39159"/>
    <cellStyle name="常规 9 4 2 6 2 2 3 4" xfId="28395"/>
    <cellStyle name="常规 9 4 2 6 2 2 4" xfId="8659"/>
    <cellStyle name="常规 9 4 2 6 2 2 4 2" xfId="19423"/>
    <cellStyle name="常规 9 4 2 6 2 2 4 2 2" xfId="40957"/>
    <cellStyle name="常规 9 4 2 6 2 2 4 3" xfId="30193"/>
    <cellStyle name="常规 9 4 2 6 2 2 5" xfId="14041"/>
    <cellStyle name="常规 9 4 2 6 2 2 5 2" xfId="35575"/>
    <cellStyle name="常规 9 4 2 6 2 2 6" xfId="24811"/>
    <cellStyle name="常规 9 4 2 6 2 3" xfId="4173"/>
    <cellStyle name="常规 9 4 2 6 2 3 2" xfId="9555"/>
    <cellStyle name="常规 9 4 2 6 2 3 2 2" xfId="20319"/>
    <cellStyle name="常规 9 4 2 6 2 3 2 2 2" xfId="41853"/>
    <cellStyle name="常规 9 4 2 6 2 3 2 3" xfId="31089"/>
    <cellStyle name="常规 9 4 2 6 2 3 3" xfId="14937"/>
    <cellStyle name="常规 9 4 2 6 2 3 3 2" xfId="36471"/>
    <cellStyle name="常规 9 4 2 6 2 3 4" xfId="25707"/>
    <cellStyle name="常规 9 4 2 6 2 4" xfId="5965"/>
    <cellStyle name="常规 9 4 2 6 2 4 2" xfId="11347"/>
    <cellStyle name="常规 9 4 2 6 2 4 2 2" xfId="22111"/>
    <cellStyle name="常规 9 4 2 6 2 4 2 2 2" xfId="43645"/>
    <cellStyle name="常规 9 4 2 6 2 4 2 3" xfId="32881"/>
    <cellStyle name="常规 9 4 2 6 2 4 3" xfId="16729"/>
    <cellStyle name="常规 9 4 2 6 2 4 3 2" xfId="38263"/>
    <cellStyle name="常规 9 4 2 6 2 4 4" xfId="27499"/>
    <cellStyle name="常规 9 4 2 6 2 5" xfId="7763"/>
    <cellStyle name="常规 9 4 2 6 2 5 2" xfId="18527"/>
    <cellStyle name="常规 9 4 2 6 2 5 2 2" xfId="40061"/>
    <cellStyle name="常规 9 4 2 6 2 5 3" xfId="29297"/>
    <cellStyle name="常规 9 4 2 6 2 6" xfId="13145"/>
    <cellStyle name="常规 9 4 2 6 2 6 2" xfId="34679"/>
    <cellStyle name="常规 9 4 2 6 2 7" xfId="23915"/>
    <cellStyle name="常规 9 4 2 6 3" xfId="2829"/>
    <cellStyle name="常规 9 4 2 6 3 2" xfId="4621"/>
    <cellStyle name="常规 9 4 2 6 3 2 2" xfId="10003"/>
    <cellStyle name="常规 9 4 2 6 3 2 2 2" xfId="20767"/>
    <cellStyle name="常规 9 4 2 6 3 2 2 2 2" xfId="42301"/>
    <cellStyle name="常规 9 4 2 6 3 2 2 3" xfId="31537"/>
    <cellStyle name="常规 9 4 2 6 3 2 3" xfId="15385"/>
    <cellStyle name="常规 9 4 2 6 3 2 3 2" xfId="36919"/>
    <cellStyle name="常规 9 4 2 6 3 2 4" xfId="26155"/>
    <cellStyle name="常规 9 4 2 6 3 3" xfId="6413"/>
    <cellStyle name="常规 9 4 2 6 3 3 2" xfId="11795"/>
    <cellStyle name="常规 9 4 2 6 3 3 2 2" xfId="22559"/>
    <cellStyle name="常规 9 4 2 6 3 3 2 2 2" xfId="44093"/>
    <cellStyle name="常规 9 4 2 6 3 3 2 3" xfId="33329"/>
    <cellStyle name="常规 9 4 2 6 3 3 3" xfId="17177"/>
    <cellStyle name="常规 9 4 2 6 3 3 3 2" xfId="38711"/>
    <cellStyle name="常规 9 4 2 6 3 3 4" xfId="27947"/>
    <cellStyle name="常规 9 4 2 6 3 4" xfId="8211"/>
    <cellStyle name="常规 9 4 2 6 3 4 2" xfId="18975"/>
    <cellStyle name="常规 9 4 2 6 3 4 2 2" xfId="40509"/>
    <cellStyle name="常规 9 4 2 6 3 4 3" xfId="29745"/>
    <cellStyle name="常规 9 4 2 6 3 5" xfId="13593"/>
    <cellStyle name="常规 9 4 2 6 3 5 2" xfId="35127"/>
    <cellStyle name="常规 9 4 2 6 3 6" xfId="24363"/>
    <cellStyle name="常规 9 4 2 6 4" xfId="3725"/>
    <cellStyle name="常规 9 4 2 6 4 2" xfId="9107"/>
    <cellStyle name="常规 9 4 2 6 4 2 2" xfId="19871"/>
    <cellStyle name="常规 9 4 2 6 4 2 2 2" xfId="41405"/>
    <cellStyle name="常规 9 4 2 6 4 2 3" xfId="30641"/>
    <cellStyle name="常规 9 4 2 6 4 3" xfId="14489"/>
    <cellStyle name="常规 9 4 2 6 4 3 2" xfId="36023"/>
    <cellStyle name="常规 9 4 2 6 4 4" xfId="25259"/>
    <cellStyle name="常规 9 4 2 6 5" xfId="5517"/>
    <cellStyle name="常规 9 4 2 6 5 2" xfId="10899"/>
    <cellStyle name="常规 9 4 2 6 5 2 2" xfId="21663"/>
    <cellStyle name="常规 9 4 2 6 5 2 2 2" xfId="43197"/>
    <cellStyle name="常规 9 4 2 6 5 2 3" xfId="32433"/>
    <cellStyle name="常规 9 4 2 6 5 3" xfId="16281"/>
    <cellStyle name="常规 9 4 2 6 5 3 2" xfId="37815"/>
    <cellStyle name="常规 9 4 2 6 5 4" xfId="27051"/>
    <cellStyle name="常规 9 4 2 6 6" xfId="7315"/>
    <cellStyle name="常规 9 4 2 6 6 2" xfId="18079"/>
    <cellStyle name="常规 9 4 2 6 6 2 2" xfId="39613"/>
    <cellStyle name="常规 9 4 2 6 6 3" xfId="28849"/>
    <cellStyle name="常规 9 4 2 6 7" xfId="12697"/>
    <cellStyle name="常规 9 4 2 6 7 2" xfId="34231"/>
    <cellStyle name="常规 9 4 2 6 8" xfId="23467"/>
    <cellStyle name="常规 9 4 2 7" xfId="2157"/>
    <cellStyle name="常规 9 4 2 7 2" xfId="3053"/>
    <cellStyle name="常规 9 4 2 7 2 2" xfId="4845"/>
    <cellStyle name="常规 9 4 2 7 2 2 2" xfId="10227"/>
    <cellStyle name="常规 9 4 2 7 2 2 2 2" xfId="20991"/>
    <cellStyle name="常规 9 4 2 7 2 2 2 2 2" xfId="42525"/>
    <cellStyle name="常规 9 4 2 7 2 2 2 3" xfId="31761"/>
    <cellStyle name="常规 9 4 2 7 2 2 3" xfId="15609"/>
    <cellStyle name="常规 9 4 2 7 2 2 3 2" xfId="37143"/>
    <cellStyle name="常规 9 4 2 7 2 2 4" xfId="26379"/>
    <cellStyle name="常规 9 4 2 7 2 3" xfId="6637"/>
    <cellStyle name="常规 9 4 2 7 2 3 2" xfId="12019"/>
    <cellStyle name="常规 9 4 2 7 2 3 2 2" xfId="22783"/>
    <cellStyle name="常规 9 4 2 7 2 3 2 2 2" xfId="44317"/>
    <cellStyle name="常规 9 4 2 7 2 3 2 3" xfId="33553"/>
    <cellStyle name="常规 9 4 2 7 2 3 3" xfId="17401"/>
    <cellStyle name="常规 9 4 2 7 2 3 3 2" xfId="38935"/>
    <cellStyle name="常规 9 4 2 7 2 3 4" xfId="28171"/>
    <cellStyle name="常规 9 4 2 7 2 4" xfId="8435"/>
    <cellStyle name="常规 9 4 2 7 2 4 2" xfId="19199"/>
    <cellStyle name="常规 9 4 2 7 2 4 2 2" xfId="40733"/>
    <cellStyle name="常规 9 4 2 7 2 4 3" xfId="29969"/>
    <cellStyle name="常规 9 4 2 7 2 5" xfId="13817"/>
    <cellStyle name="常规 9 4 2 7 2 5 2" xfId="35351"/>
    <cellStyle name="常规 9 4 2 7 2 6" xfId="24587"/>
    <cellStyle name="常规 9 4 2 7 3" xfId="3949"/>
    <cellStyle name="常规 9 4 2 7 3 2" xfId="9331"/>
    <cellStyle name="常规 9 4 2 7 3 2 2" xfId="20095"/>
    <cellStyle name="常规 9 4 2 7 3 2 2 2" xfId="41629"/>
    <cellStyle name="常规 9 4 2 7 3 2 3" xfId="30865"/>
    <cellStyle name="常规 9 4 2 7 3 3" xfId="14713"/>
    <cellStyle name="常规 9 4 2 7 3 3 2" xfId="36247"/>
    <cellStyle name="常规 9 4 2 7 3 4" xfId="25483"/>
    <cellStyle name="常规 9 4 2 7 4" xfId="5741"/>
    <cellStyle name="常规 9 4 2 7 4 2" xfId="11123"/>
    <cellStyle name="常规 9 4 2 7 4 2 2" xfId="21887"/>
    <cellStyle name="常规 9 4 2 7 4 2 2 2" xfId="43421"/>
    <cellStyle name="常规 9 4 2 7 4 2 3" xfId="32657"/>
    <cellStyle name="常规 9 4 2 7 4 3" xfId="16505"/>
    <cellStyle name="常规 9 4 2 7 4 3 2" xfId="38039"/>
    <cellStyle name="常规 9 4 2 7 4 4" xfId="27275"/>
    <cellStyle name="常规 9 4 2 7 5" xfId="7539"/>
    <cellStyle name="常规 9 4 2 7 5 2" xfId="18303"/>
    <cellStyle name="常规 9 4 2 7 5 2 2" xfId="39837"/>
    <cellStyle name="常规 9 4 2 7 5 3" xfId="29073"/>
    <cellStyle name="常规 9 4 2 7 6" xfId="12921"/>
    <cellStyle name="常规 9 4 2 7 6 2" xfId="34455"/>
    <cellStyle name="常规 9 4 2 7 7" xfId="23691"/>
    <cellStyle name="常规 9 4 2 8" xfId="2605"/>
    <cellStyle name="常规 9 4 2 8 2" xfId="4397"/>
    <cellStyle name="常规 9 4 2 8 2 2" xfId="9779"/>
    <cellStyle name="常规 9 4 2 8 2 2 2" xfId="20543"/>
    <cellStyle name="常规 9 4 2 8 2 2 2 2" xfId="42077"/>
    <cellStyle name="常规 9 4 2 8 2 2 3" xfId="31313"/>
    <cellStyle name="常规 9 4 2 8 2 3" xfId="15161"/>
    <cellStyle name="常规 9 4 2 8 2 3 2" xfId="36695"/>
    <cellStyle name="常规 9 4 2 8 2 4" xfId="25931"/>
    <cellStyle name="常规 9 4 2 8 3" xfId="6189"/>
    <cellStyle name="常规 9 4 2 8 3 2" xfId="11571"/>
    <cellStyle name="常规 9 4 2 8 3 2 2" xfId="22335"/>
    <cellStyle name="常规 9 4 2 8 3 2 2 2" xfId="43869"/>
    <cellStyle name="常规 9 4 2 8 3 2 3" xfId="33105"/>
    <cellStyle name="常规 9 4 2 8 3 3" xfId="16953"/>
    <cellStyle name="常规 9 4 2 8 3 3 2" xfId="38487"/>
    <cellStyle name="常规 9 4 2 8 3 4" xfId="27723"/>
    <cellStyle name="常规 9 4 2 8 4" xfId="7987"/>
    <cellStyle name="常规 9 4 2 8 4 2" xfId="18751"/>
    <cellStyle name="常规 9 4 2 8 4 2 2" xfId="40285"/>
    <cellStyle name="常规 9 4 2 8 4 3" xfId="29521"/>
    <cellStyle name="常规 9 4 2 8 5" xfId="13369"/>
    <cellStyle name="常规 9 4 2 8 5 2" xfId="34903"/>
    <cellStyle name="常规 9 4 2 8 6" xfId="24139"/>
    <cellStyle name="常规 9 4 2 9" xfId="3501"/>
    <cellStyle name="常规 9 4 2 9 2" xfId="8883"/>
    <cellStyle name="常规 9 4 2 9 2 2" xfId="19647"/>
    <cellStyle name="常规 9 4 2 9 2 2 2" xfId="41181"/>
    <cellStyle name="常规 9 4 2 9 2 3" xfId="30417"/>
    <cellStyle name="常规 9 4 2 9 3" xfId="14265"/>
    <cellStyle name="常规 9 4 2 9 3 2" xfId="35799"/>
    <cellStyle name="常规 9 4 2 9 4" xfId="25035"/>
    <cellStyle name="常规 9 4 3" xfId="1715"/>
    <cellStyle name="常规 9 4 3 10" xfId="7098"/>
    <cellStyle name="常规 9 4 3 10 2" xfId="17862"/>
    <cellStyle name="常规 9 4 3 10 2 2" xfId="39396"/>
    <cellStyle name="常规 9 4 3 10 3" xfId="28632"/>
    <cellStyle name="常规 9 4 3 11" xfId="12480"/>
    <cellStyle name="常规 9 4 3 11 2" xfId="34014"/>
    <cellStyle name="常规 9 4 3 12" xfId="23250"/>
    <cellStyle name="常规 9 4 3 2" xfId="1743"/>
    <cellStyle name="常规 9 4 3 2 10" xfId="12508"/>
    <cellStyle name="常规 9 4 3 2 10 2" xfId="34042"/>
    <cellStyle name="常规 9 4 3 2 11" xfId="23278"/>
    <cellStyle name="常规 9 4 3 2 2" xfId="1799"/>
    <cellStyle name="常规 9 4 3 2 2 10" xfId="23334"/>
    <cellStyle name="常规 9 4 3 2 2 2" xfId="1911"/>
    <cellStyle name="常规 9 4 3 2 2 2 2" xfId="2135"/>
    <cellStyle name="常规 9 4 3 2 2 2 2 2" xfId="2584"/>
    <cellStyle name="常规 9 4 3 2 2 2 2 2 2" xfId="3480"/>
    <cellStyle name="常规 9 4 3 2 2 2 2 2 2 2" xfId="5272"/>
    <cellStyle name="常规 9 4 3 2 2 2 2 2 2 2 2" xfId="10654"/>
    <cellStyle name="常规 9 4 3 2 2 2 2 2 2 2 2 2" xfId="21418"/>
    <cellStyle name="常规 9 4 3 2 2 2 2 2 2 2 2 2 2" xfId="42952"/>
    <cellStyle name="常规 9 4 3 2 2 2 2 2 2 2 2 3" xfId="32188"/>
    <cellStyle name="常规 9 4 3 2 2 2 2 2 2 2 3" xfId="16036"/>
    <cellStyle name="常规 9 4 3 2 2 2 2 2 2 2 3 2" xfId="37570"/>
    <cellStyle name="常规 9 4 3 2 2 2 2 2 2 2 4" xfId="26806"/>
    <cellStyle name="常规 9 4 3 2 2 2 2 2 2 3" xfId="7064"/>
    <cellStyle name="常规 9 4 3 2 2 2 2 2 2 3 2" xfId="12446"/>
    <cellStyle name="常规 9 4 3 2 2 2 2 2 2 3 2 2" xfId="23210"/>
    <cellStyle name="常规 9 4 3 2 2 2 2 2 2 3 2 2 2" xfId="44744"/>
    <cellStyle name="常规 9 4 3 2 2 2 2 2 2 3 2 3" xfId="33980"/>
    <cellStyle name="常规 9 4 3 2 2 2 2 2 2 3 3" xfId="17828"/>
    <cellStyle name="常规 9 4 3 2 2 2 2 2 2 3 3 2" xfId="39362"/>
    <cellStyle name="常规 9 4 3 2 2 2 2 2 2 3 4" xfId="28598"/>
    <cellStyle name="常规 9 4 3 2 2 2 2 2 2 4" xfId="8862"/>
    <cellStyle name="常规 9 4 3 2 2 2 2 2 2 4 2" xfId="19626"/>
    <cellStyle name="常规 9 4 3 2 2 2 2 2 2 4 2 2" xfId="41160"/>
    <cellStyle name="常规 9 4 3 2 2 2 2 2 2 4 3" xfId="30396"/>
    <cellStyle name="常规 9 4 3 2 2 2 2 2 2 5" xfId="14244"/>
    <cellStyle name="常规 9 4 3 2 2 2 2 2 2 5 2" xfId="35778"/>
    <cellStyle name="常规 9 4 3 2 2 2 2 2 2 6" xfId="25014"/>
    <cellStyle name="常规 9 4 3 2 2 2 2 2 3" xfId="4376"/>
    <cellStyle name="常规 9 4 3 2 2 2 2 2 3 2" xfId="9758"/>
    <cellStyle name="常规 9 4 3 2 2 2 2 2 3 2 2" xfId="20522"/>
    <cellStyle name="常规 9 4 3 2 2 2 2 2 3 2 2 2" xfId="42056"/>
    <cellStyle name="常规 9 4 3 2 2 2 2 2 3 2 3" xfId="31292"/>
    <cellStyle name="常规 9 4 3 2 2 2 2 2 3 3" xfId="15140"/>
    <cellStyle name="常规 9 4 3 2 2 2 2 2 3 3 2" xfId="36674"/>
    <cellStyle name="常规 9 4 3 2 2 2 2 2 3 4" xfId="25910"/>
    <cellStyle name="常规 9 4 3 2 2 2 2 2 4" xfId="6168"/>
    <cellStyle name="常规 9 4 3 2 2 2 2 2 4 2" xfId="11550"/>
    <cellStyle name="常规 9 4 3 2 2 2 2 2 4 2 2" xfId="22314"/>
    <cellStyle name="常规 9 4 3 2 2 2 2 2 4 2 2 2" xfId="43848"/>
    <cellStyle name="常规 9 4 3 2 2 2 2 2 4 2 3" xfId="33084"/>
    <cellStyle name="常规 9 4 3 2 2 2 2 2 4 3" xfId="16932"/>
    <cellStyle name="常规 9 4 3 2 2 2 2 2 4 3 2" xfId="38466"/>
    <cellStyle name="常规 9 4 3 2 2 2 2 2 4 4" xfId="27702"/>
    <cellStyle name="常规 9 4 3 2 2 2 2 2 5" xfId="7966"/>
    <cellStyle name="常规 9 4 3 2 2 2 2 2 5 2" xfId="18730"/>
    <cellStyle name="常规 9 4 3 2 2 2 2 2 5 2 2" xfId="40264"/>
    <cellStyle name="常规 9 4 3 2 2 2 2 2 5 3" xfId="29500"/>
    <cellStyle name="常规 9 4 3 2 2 2 2 2 6" xfId="13348"/>
    <cellStyle name="常规 9 4 3 2 2 2 2 2 6 2" xfId="34882"/>
    <cellStyle name="常规 9 4 3 2 2 2 2 2 7" xfId="24118"/>
    <cellStyle name="常规 9 4 3 2 2 2 2 3" xfId="3032"/>
    <cellStyle name="常规 9 4 3 2 2 2 2 3 2" xfId="4824"/>
    <cellStyle name="常规 9 4 3 2 2 2 2 3 2 2" xfId="10206"/>
    <cellStyle name="常规 9 4 3 2 2 2 2 3 2 2 2" xfId="20970"/>
    <cellStyle name="常规 9 4 3 2 2 2 2 3 2 2 2 2" xfId="42504"/>
    <cellStyle name="常规 9 4 3 2 2 2 2 3 2 2 3" xfId="31740"/>
    <cellStyle name="常规 9 4 3 2 2 2 2 3 2 3" xfId="15588"/>
    <cellStyle name="常规 9 4 3 2 2 2 2 3 2 3 2" xfId="37122"/>
    <cellStyle name="常规 9 4 3 2 2 2 2 3 2 4" xfId="26358"/>
    <cellStyle name="常规 9 4 3 2 2 2 2 3 3" xfId="6616"/>
    <cellStyle name="常规 9 4 3 2 2 2 2 3 3 2" xfId="11998"/>
    <cellStyle name="常规 9 4 3 2 2 2 2 3 3 2 2" xfId="22762"/>
    <cellStyle name="常规 9 4 3 2 2 2 2 3 3 2 2 2" xfId="44296"/>
    <cellStyle name="常规 9 4 3 2 2 2 2 3 3 2 3" xfId="33532"/>
    <cellStyle name="常规 9 4 3 2 2 2 2 3 3 3" xfId="17380"/>
    <cellStyle name="常规 9 4 3 2 2 2 2 3 3 3 2" xfId="38914"/>
    <cellStyle name="常规 9 4 3 2 2 2 2 3 3 4" xfId="28150"/>
    <cellStyle name="常规 9 4 3 2 2 2 2 3 4" xfId="8414"/>
    <cellStyle name="常规 9 4 3 2 2 2 2 3 4 2" xfId="19178"/>
    <cellStyle name="常规 9 4 3 2 2 2 2 3 4 2 2" xfId="40712"/>
    <cellStyle name="常规 9 4 3 2 2 2 2 3 4 3" xfId="29948"/>
    <cellStyle name="常规 9 4 3 2 2 2 2 3 5" xfId="13796"/>
    <cellStyle name="常规 9 4 3 2 2 2 2 3 5 2" xfId="35330"/>
    <cellStyle name="常规 9 4 3 2 2 2 2 3 6" xfId="24566"/>
    <cellStyle name="常规 9 4 3 2 2 2 2 4" xfId="3928"/>
    <cellStyle name="常规 9 4 3 2 2 2 2 4 2" xfId="9310"/>
    <cellStyle name="常规 9 4 3 2 2 2 2 4 2 2" xfId="20074"/>
    <cellStyle name="常规 9 4 3 2 2 2 2 4 2 2 2" xfId="41608"/>
    <cellStyle name="常规 9 4 3 2 2 2 2 4 2 3" xfId="30844"/>
    <cellStyle name="常规 9 4 3 2 2 2 2 4 3" xfId="14692"/>
    <cellStyle name="常规 9 4 3 2 2 2 2 4 3 2" xfId="36226"/>
    <cellStyle name="常规 9 4 3 2 2 2 2 4 4" xfId="25462"/>
    <cellStyle name="常规 9 4 3 2 2 2 2 5" xfId="5720"/>
    <cellStyle name="常规 9 4 3 2 2 2 2 5 2" xfId="11102"/>
    <cellStyle name="常规 9 4 3 2 2 2 2 5 2 2" xfId="21866"/>
    <cellStyle name="常规 9 4 3 2 2 2 2 5 2 2 2" xfId="43400"/>
    <cellStyle name="常规 9 4 3 2 2 2 2 5 2 3" xfId="32636"/>
    <cellStyle name="常规 9 4 3 2 2 2 2 5 3" xfId="16484"/>
    <cellStyle name="常规 9 4 3 2 2 2 2 5 3 2" xfId="38018"/>
    <cellStyle name="常规 9 4 3 2 2 2 2 5 4" xfId="27254"/>
    <cellStyle name="常规 9 4 3 2 2 2 2 6" xfId="7518"/>
    <cellStyle name="常规 9 4 3 2 2 2 2 6 2" xfId="18282"/>
    <cellStyle name="常规 9 4 3 2 2 2 2 6 2 2" xfId="39816"/>
    <cellStyle name="常规 9 4 3 2 2 2 2 6 3" xfId="29052"/>
    <cellStyle name="常规 9 4 3 2 2 2 2 7" xfId="12900"/>
    <cellStyle name="常规 9 4 3 2 2 2 2 7 2" xfId="34434"/>
    <cellStyle name="常规 9 4 3 2 2 2 2 8" xfId="23670"/>
    <cellStyle name="常规 9 4 3 2 2 2 3" xfId="2360"/>
    <cellStyle name="常规 9 4 3 2 2 2 3 2" xfId="3256"/>
    <cellStyle name="常规 9 4 3 2 2 2 3 2 2" xfId="5048"/>
    <cellStyle name="常规 9 4 3 2 2 2 3 2 2 2" xfId="10430"/>
    <cellStyle name="常规 9 4 3 2 2 2 3 2 2 2 2" xfId="21194"/>
    <cellStyle name="常规 9 4 3 2 2 2 3 2 2 2 2 2" xfId="42728"/>
    <cellStyle name="常规 9 4 3 2 2 2 3 2 2 2 3" xfId="31964"/>
    <cellStyle name="常规 9 4 3 2 2 2 3 2 2 3" xfId="15812"/>
    <cellStyle name="常规 9 4 3 2 2 2 3 2 2 3 2" xfId="37346"/>
    <cellStyle name="常规 9 4 3 2 2 2 3 2 2 4" xfId="26582"/>
    <cellStyle name="常规 9 4 3 2 2 2 3 2 3" xfId="6840"/>
    <cellStyle name="常规 9 4 3 2 2 2 3 2 3 2" xfId="12222"/>
    <cellStyle name="常规 9 4 3 2 2 2 3 2 3 2 2" xfId="22986"/>
    <cellStyle name="常规 9 4 3 2 2 2 3 2 3 2 2 2" xfId="44520"/>
    <cellStyle name="常规 9 4 3 2 2 2 3 2 3 2 3" xfId="33756"/>
    <cellStyle name="常规 9 4 3 2 2 2 3 2 3 3" xfId="17604"/>
    <cellStyle name="常规 9 4 3 2 2 2 3 2 3 3 2" xfId="39138"/>
    <cellStyle name="常规 9 4 3 2 2 2 3 2 3 4" xfId="28374"/>
    <cellStyle name="常规 9 4 3 2 2 2 3 2 4" xfId="8638"/>
    <cellStyle name="常规 9 4 3 2 2 2 3 2 4 2" xfId="19402"/>
    <cellStyle name="常规 9 4 3 2 2 2 3 2 4 2 2" xfId="40936"/>
    <cellStyle name="常规 9 4 3 2 2 2 3 2 4 3" xfId="30172"/>
    <cellStyle name="常规 9 4 3 2 2 2 3 2 5" xfId="14020"/>
    <cellStyle name="常规 9 4 3 2 2 2 3 2 5 2" xfId="35554"/>
    <cellStyle name="常规 9 4 3 2 2 2 3 2 6" xfId="24790"/>
    <cellStyle name="常规 9 4 3 2 2 2 3 3" xfId="4152"/>
    <cellStyle name="常规 9 4 3 2 2 2 3 3 2" xfId="9534"/>
    <cellStyle name="常规 9 4 3 2 2 2 3 3 2 2" xfId="20298"/>
    <cellStyle name="常规 9 4 3 2 2 2 3 3 2 2 2" xfId="41832"/>
    <cellStyle name="常规 9 4 3 2 2 2 3 3 2 3" xfId="31068"/>
    <cellStyle name="常规 9 4 3 2 2 2 3 3 3" xfId="14916"/>
    <cellStyle name="常规 9 4 3 2 2 2 3 3 3 2" xfId="36450"/>
    <cellStyle name="常规 9 4 3 2 2 2 3 3 4" xfId="25686"/>
    <cellStyle name="常规 9 4 3 2 2 2 3 4" xfId="5944"/>
    <cellStyle name="常规 9 4 3 2 2 2 3 4 2" xfId="11326"/>
    <cellStyle name="常规 9 4 3 2 2 2 3 4 2 2" xfId="22090"/>
    <cellStyle name="常规 9 4 3 2 2 2 3 4 2 2 2" xfId="43624"/>
    <cellStyle name="常规 9 4 3 2 2 2 3 4 2 3" xfId="32860"/>
    <cellStyle name="常规 9 4 3 2 2 2 3 4 3" xfId="16708"/>
    <cellStyle name="常规 9 4 3 2 2 2 3 4 3 2" xfId="38242"/>
    <cellStyle name="常规 9 4 3 2 2 2 3 4 4" xfId="27478"/>
    <cellStyle name="常规 9 4 3 2 2 2 3 5" xfId="7742"/>
    <cellStyle name="常规 9 4 3 2 2 2 3 5 2" xfId="18506"/>
    <cellStyle name="常规 9 4 3 2 2 2 3 5 2 2" xfId="40040"/>
    <cellStyle name="常规 9 4 3 2 2 2 3 5 3" xfId="29276"/>
    <cellStyle name="常规 9 4 3 2 2 2 3 6" xfId="13124"/>
    <cellStyle name="常规 9 4 3 2 2 2 3 6 2" xfId="34658"/>
    <cellStyle name="常规 9 4 3 2 2 2 3 7" xfId="23894"/>
    <cellStyle name="常规 9 4 3 2 2 2 4" xfId="2808"/>
    <cellStyle name="常规 9 4 3 2 2 2 4 2" xfId="4600"/>
    <cellStyle name="常规 9 4 3 2 2 2 4 2 2" xfId="9982"/>
    <cellStyle name="常规 9 4 3 2 2 2 4 2 2 2" xfId="20746"/>
    <cellStyle name="常规 9 4 3 2 2 2 4 2 2 2 2" xfId="42280"/>
    <cellStyle name="常规 9 4 3 2 2 2 4 2 2 3" xfId="31516"/>
    <cellStyle name="常规 9 4 3 2 2 2 4 2 3" xfId="15364"/>
    <cellStyle name="常规 9 4 3 2 2 2 4 2 3 2" xfId="36898"/>
    <cellStyle name="常规 9 4 3 2 2 2 4 2 4" xfId="26134"/>
    <cellStyle name="常规 9 4 3 2 2 2 4 3" xfId="6392"/>
    <cellStyle name="常规 9 4 3 2 2 2 4 3 2" xfId="11774"/>
    <cellStyle name="常规 9 4 3 2 2 2 4 3 2 2" xfId="22538"/>
    <cellStyle name="常规 9 4 3 2 2 2 4 3 2 2 2" xfId="44072"/>
    <cellStyle name="常规 9 4 3 2 2 2 4 3 2 3" xfId="33308"/>
    <cellStyle name="常规 9 4 3 2 2 2 4 3 3" xfId="17156"/>
    <cellStyle name="常规 9 4 3 2 2 2 4 3 3 2" xfId="38690"/>
    <cellStyle name="常规 9 4 3 2 2 2 4 3 4" xfId="27926"/>
    <cellStyle name="常规 9 4 3 2 2 2 4 4" xfId="8190"/>
    <cellStyle name="常规 9 4 3 2 2 2 4 4 2" xfId="18954"/>
    <cellStyle name="常规 9 4 3 2 2 2 4 4 2 2" xfId="40488"/>
    <cellStyle name="常规 9 4 3 2 2 2 4 4 3" xfId="29724"/>
    <cellStyle name="常规 9 4 3 2 2 2 4 5" xfId="13572"/>
    <cellStyle name="常规 9 4 3 2 2 2 4 5 2" xfId="35106"/>
    <cellStyle name="常规 9 4 3 2 2 2 4 6" xfId="24342"/>
    <cellStyle name="常规 9 4 3 2 2 2 5" xfId="3704"/>
    <cellStyle name="常规 9 4 3 2 2 2 5 2" xfId="9086"/>
    <cellStyle name="常规 9 4 3 2 2 2 5 2 2" xfId="19850"/>
    <cellStyle name="常规 9 4 3 2 2 2 5 2 2 2" xfId="41384"/>
    <cellStyle name="常规 9 4 3 2 2 2 5 2 3" xfId="30620"/>
    <cellStyle name="常规 9 4 3 2 2 2 5 3" xfId="14468"/>
    <cellStyle name="常规 9 4 3 2 2 2 5 3 2" xfId="36002"/>
    <cellStyle name="常规 9 4 3 2 2 2 5 4" xfId="25238"/>
    <cellStyle name="常规 9 4 3 2 2 2 6" xfId="5496"/>
    <cellStyle name="常规 9 4 3 2 2 2 6 2" xfId="10878"/>
    <cellStyle name="常规 9 4 3 2 2 2 6 2 2" xfId="21642"/>
    <cellStyle name="常规 9 4 3 2 2 2 6 2 2 2" xfId="43176"/>
    <cellStyle name="常规 9 4 3 2 2 2 6 2 3" xfId="32412"/>
    <cellStyle name="常规 9 4 3 2 2 2 6 3" xfId="16260"/>
    <cellStyle name="常规 9 4 3 2 2 2 6 3 2" xfId="37794"/>
    <cellStyle name="常规 9 4 3 2 2 2 6 4" xfId="27030"/>
    <cellStyle name="常规 9 4 3 2 2 2 7" xfId="7294"/>
    <cellStyle name="常规 9 4 3 2 2 2 7 2" xfId="18058"/>
    <cellStyle name="常规 9 4 3 2 2 2 7 2 2" xfId="39592"/>
    <cellStyle name="常规 9 4 3 2 2 2 7 3" xfId="28828"/>
    <cellStyle name="常规 9 4 3 2 2 2 8" xfId="12676"/>
    <cellStyle name="常规 9 4 3 2 2 2 8 2" xfId="34210"/>
    <cellStyle name="常规 9 4 3 2 2 2 9" xfId="23446"/>
    <cellStyle name="常规 9 4 3 2 2 3" xfId="2023"/>
    <cellStyle name="常规 9 4 3 2 2 3 2" xfId="2472"/>
    <cellStyle name="常规 9 4 3 2 2 3 2 2" xfId="3368"/>
    <cellStyle name="常规 9 4 3 2 2 3 2 2 2" xfId="5160"/>
    <cellStyle name="常规 9 4 3 2 2 3 2 2 2 2" xfId="10542"/>
    <cellStyle name="常规 9 4 3 2 2 3 2 2 2 2 2" xfId="21306"/>
    <cellStyle name="常规 9 4 3 2 2 3 2 2 2 2 2 2" xfId="42840"/>
    <cellStyle name="常规 9 4 3 2 2 3 2 2 2 2 3" xfId="32076"/>
    <cellStyle name="常规 9 4 3 2 2 3 2 2 2 3" xfId="15924"/>
    <cellStyle name="常规 9 4 3 2 2 3 2 2 2 3 2" xfId="37458"/>
    <cellStyle name="常规 9 4 3 2 2 3 2 2 2 4" xfId="26694"/>
    <cellStyle name="常规 9 4 3 2 2 3 2 2 3" xfId="6952"/>
    <cellStyle name="常规 9 4 3 2 2 3 2 2 3 2" xfId="12334"/>
    <cellStyle name="常规 9 4 3 2 2 3 2 2 3 2 2" xfId="23098"/>
    <cellStyle name="常规 9 4 3 2 2 3 2 2 3 2 2 2" xfId="44632"/>
    <cellStyle name="常规 9 4 3 2 2 3 2 2 3 2 3" xfId="33868"/>
    <cellStyle name="常规 9 4 3 2 2 3 2 2 3 3" xfId="17716"/>
    <cellStyle name="常规 9 4 3 2 2 3 2 2 3 3 2" xfId="39250"/>
    <cellStyle name="常规 9 4 3 2 2 3 2 2 3 4" xfId="28486"/>
    <cellStyle name="常规 9 4 3 2 2 3 2 2 4" xfId="8750"/>
    <cellStyle name="常规 9 4 3 2 2 3 2 2 4 2" xfId="19514"/>
    <cellStyle name="常规 9 4 3 2 2 3 2 2 4 2 2" xfId="41048"/>
    <cellStyle name="常规 9 4 3 2 2 3 2 2 4 3" xfId="30284"/>
    <cellStyle name="常规 9 4 3 2 2 3 2 2 5" xfId="14132"/>
    <cellStyle name="常规 9 4 3 2 2 3 2 2 5 2" xfId="35666"/>
    <cellStyle name="常规 9 4 3 2 2 3 2 2 6" xfId="24902"/>
    <cellStyle name="常规 9 4 3 2 2 3 2 3" xfId="4264"/>
    <cellStyle name="常规 9 4 3 2 2 3 2 3 2" xfId="9646"/>
    <cellStyle name="常规 9 4 3 2 2 3 2 3 2 2" xfId="20410"/>
    <cellStyle name="常规 9 4 3 2 2 3 2 3 2 2 2" xfId="41944"/>
    <cellStyle name="常规 9 4 3 2 2 3 2 3 2 3" xfId="31180"/>
    <cellStyle name="常规 9 4 3 2 2 3 2 3 3" xfId="15028"/>
    <cellStyle name="常规 9 4 3 2 2 3 2 3 3 2" xfId="36562"/>
    <cellStyle name="常规 9 4 3 2 2 3 2 3 4" xfId="25798"/>
    <cellStyle name="常规 9 4 3 2 2 3 2 4" xfId="6056"/>
    <cellStyle name="常规 9 4 3 2 2 3 2 4 2" xfId="11438"/>
    <cellStyle name="常规 9 4 3 2 2 3 2 4 2 2" xfId="22202"/>
    <cellStyle name="常规 9 4 3 2 2 3 2 4 2 2 2" xfId="43736"/>
    <cellStyle name="常规 9 4 3 2 2 3 2 4 2 3" xfId="32972"/>
    <cellStyle name="常规 9 4 3 2 2 3 2 4 3" xfId="16820"/>
    <cellStyle name="常规 9 4 3 2 2 3 2 4 3 2" xfId="38354"/>
    <cellStyle name="常规 9 4 3 2 2 3 2 4 4" xfId="27590"/>
    <cellStyle name="常规 9 4 3 2 2 3 2 5" xfId="7854"/>
    <cellStyle name="常规 9 4 3 2 2 3 2 5 2" xfId="18618"/>
    <cellStyle name="常规 9 4 3 2 2 3 2 5 2 2" xfId="40152"/>
    <cellStyle name="常规 9 4 3 2 2 3 2 5 3" xfId="29388"/>
    <cellStyle name="常规 9 4 3 2 2 3 2 6" xfId="13236"/>
    <cellStyle name="常规 9 4 3 2 2 3 2 6 2" xfId="34770"/>
    <cellStyle name="常规 9 4 3 2 2 3 2 7" xfId="24006"/>
    <cellStyle name="常规 9 4 3 2 2 3 3" xfId="2920"/>
    <cellStyle name="常规 9 4 3 2 2 3 3 2" xfId="4712"/>
    <cellStyle name="常规 9 4 3 2 2 3 3 2 2" xfId="10094"/>
    <cellStyle name="常规 9 4 3 2 2 3 3 2 2 2" xfId="20858"/>
    <cellStyle name="常规 9 4 3 2 2 3 3 2 2 2 2" xfId="42392"/>
    <cellStyle name="常规 9 4 3 2 2 3 3 2 2 3" xfId="31628"/>
    <cellStyle name="常规 9 4 3 2 2 3 3 2 3" xfId="15476"/>
    <cellStyle name="常规 9 4 3 2 2 3 3 2 3 2" xfId="37010"/>
    <cellStyle name="常规 9 4 3 2 2 3 3 2 4" xfId="26246"/>
    <cellStyle name="常规 9 4 3 2 2 3 3 3" xfId="6504"/>
    <cellStyle name="常规 9 4 3 2 2 3 3 3 2" xfId="11886"/>
    <cellStyle name="常规 9 4 3 2 2 3 3 3 2 2" xfId="22650"/>
    <cellStyle name="常规 9 4 3 2 2 3 3 3 2 2 2" xfId="44184"/>
    <cellStyle name="常规 9 4 3 2 2 3 3 3 2 3" xfId="33420"/>
    <cellStyle name="常规 9 4 3 2 2 3 3 3 3" xfId="17268"/>
    <cellStyle name="常规 9 4 3 2 2 3 3 3 3 2" xfId="38802"/>
    <cellStyle name="常规 9 4 3 2 2 3 3 3 4" xfId="28038"/>
    <cellStyle name="常规 9 4 3 2 2 3 3 4" xfId="8302"/>
    <cellStyle name="常规 9 4 3 2 2 3 3 4 2" xfId="19066"/>
    <cellStyle name="常规 9 4 3 2 2 3 3 4 2 2" xfId="40600"/>
    <cellStyle name="常规 9 4 3 2 2 3 3 4 3" xfId="29836"/>
    <cellStyle name="常规 9 4 3 2 2 3 3 5" xfId="13684"/>
    <cellStyle name="常规 9 4 3 2 2 3 3 5 2" xfId="35218"/>
    <cellStyle name="常规 9 4 3 2 2 3 3 6" xfId="24454"/>
    <cellStyle name="常规 9 4 3 2 2 3 4" xfId="3816"/>
    <cellStyle name="常规 9 4 3 2 2 3 4 2" xfId="9198"/>
    <cellStyle name="常规 9 4 3 2 2 3 4 2 2" xfId="19962"/>
    <cellStyle name="常规 9 4 3 2 2 3 4 2 2 2" xfId="41496"/>
    <cellStyle name="常规 9 4 3 2 2 3 4 2 3" xfId="30732"/>
    <cellStyle name="常规 9 4 3 2 2 3 4 3" xfId="14580"/>
    <cellStyle name="常规 9 4 3 2 2 3 4 3 2" xfId="36114"/>
    <cellStyle name="常规 9 4 3 2 2 3 4 4" xfId="25350"/>
    <cellStyle name="常规 9 4 3 2 2 3 5" xfId="5608"/>
    <cellStyle name="常规 9 4 3 2 2 3 5 2" xfId="10990"/>
    <cellStyle name="常规 9 4 3 2 2 3 5 2 2" xfId="21754"/>
    <cellStyle name="常规 9 4 3 2 2 3 5 2 2 2" xfId="43288"/>
    <cellStyle name="常规 9 4 3 2 2 3 5 2 3" xfId="32524"/>
    <cellStyle name="常规 9 4 3 2 2 3 5 3" xfId="16372"/>
    <cellStyle name="常规 9 4 3 2 2 3 5 3 2" xfId="37906"/>
    <cellStyle name="常规 9 4 3 2 2 3 5 4" xfId="27142"/>
    <cellStyle name="常规 9 4 3 2 2 3 6" xfId="7406"/>
    <cellStyle name="常规 9 4 3 2 2 3 6 2" xfId="18170"/>
    <cellStyle name="常规 9 4 3 2 2 3 6 2 2" xfId="39704"/>
    <cellStyle name="常规 9 4 3 2 2 3 6 3" xfId="28940"/>
    <cellStyle name="常规 9 4 3 2 2 3 7" xfId="12788"/>
    <cellStyle name="常规 9 4 3 2 2 3 7 2" xfId="34322"/>
    <cellStyle name="常规 9 4 3 2 2 3 8" xfId="23558"/>
    <cellStyle name="常规 9 4 3 2 2 4" xfId="2248"/>
    <cellStyle name="常规 9 4 3 2 2 4 2" xfId="3144"/>
    <cellStyle name="常规 9 4 3 2 2 4 2 2" xfId="4936"/>
    <cellStyle name="常规 9 4 3 2 2 4 2 2 2" xfId="10318"/>
    <cellStyle name="常规 9 4 3 2 2 4 2 2 2 2" xfId="21082"/>
    <cellStyle name="常规 9 4 3 2 2 4 2 2 2 2 2" xfId="42616"/>
    <cellStyle name="常规 9 4 3 2 2 4 2 2 2 3" xfId="31852"/>
    <cellStyle name="常规 9 4 3 2 2 4 2 2 3" xfId="15700"/>
    <cellStyle name="常规 9 4 3 2 2 4 2 2 3 2" xfId="37234"/>
    <cellStyle name="常规 9 4 3 2 2 4 2 2 4" xfId="26470"/>
    <cellStyle name="常规 9 4 3 2 2 4 2 3" xfId="6728"/>
    <cellStyle name="常规 9 4 3 2 2 4 2 3 2" xfId="12110"/>
    <cellStyle name="常规 9 4 3 2 2 4 2 3 2 2" xfId="22874"/>
    <cellStyle name="常规 9 4 3 2 2 4 2 3 2 2 2" xfId="44408"/>
    <cellStyle name="常规 9 4 3 2 2 4 2 3 2 3" xfId="33644"/>
    <cellStyle name="常规 9 4 3 2 2 4 2 3 3" xfId="17492"/>
    <cellStyle name="常规 9 4 3 2 2 4 2 3 3 2" xfId="39026"/>
    <cellStyle name="常规 9 4 3 2 2 4 2 3 4" xfId="28262"/>
    <cellStyle name="常规 9 4 3 2 2 4 2 4" xfId="8526"/>
    <cellStyle name="常规 9 4 3 2 2 4 2 4 2" xfId="19290"/>
    <cellStyle name="常规 9 4 3 2 2 4 2 4 2 2" xfId="40824"/>
    <cellStyle name="常规 9 4 3 2 2 4 2 4 3" xfId="30060"/>
    <cellStyle name="常规 9 4 3 2 2 4 2 5" xfId="13908"/>
    <cellStyle name="常规 9 4 3 2 2 4 2 5 2" xfId="35442"/>
    <cellStyle name="常规 9 4 3 2 2 4 2 6" xfId="24678"/>
    <cellStyle name="常规 9 4 3 2 2 4 3" xfId="4040"/>
    <cellStyle name="常规 9 4 3 2 2 4 3 2" xfId="9422"/>
    <cellStyle name="常规 9 4 3 2 2 4 3 2 2" xfId="20186"/>
    <cellStyle name="常规 9 4 3 2 2 4 3 2 2 2" xfId="41720"/>
    <cellStyle name="常规 9 4 3 2 2 4 3 2 3" xfId="30956"/>
    <cellStyle name="常规 9 4 3 2 2 4 3 3" xfId="14804"/>
    <cellStyle name="常规 9 4 3 2 2 4 3 3 2" xfId="36338"/>
    <cellStyle name="常规 9 4 3 2 2 4 3 4" xfId="25574"/>
    <cellStyle name="常规 9 4 3 2 2 4 4" xfId="5832"/>
    <cellStyle name="常规 9 4 3 2 2 4 4 2" xfId="11214"/>
    <cellStyle name="常规 9 4 3 2 2 4 4 2 2" xfId="21978"/>
    <cellStyle name="常规 9 4 3 2 2 4 4 2 2 2" xfId="43512"/>
    <cellStyle name="常规 9 4 3 2 2 4 4 2 3" xfId="32748"/>
    <cellStyle name="常规 9 4 3 2 2 4 4 3" xfId="16596"/>
    <cellStyle name="常规 9 4 3 2 2 4 4 3 2" xfId="38130"/>
    <cellStyle name="常规 9 4 3 2 2 4 4 4" xfId="27366"/>
    <cellStyle name="常规 9 4 3 2 2 4 5" xfId="7630"/>
    <cellStyle name="常规 9 4 3 2 2 4 5 2" xfId="18394"/>
    <cellStyle name="常规 9 4 3 2 2 4 5 2 2" xfId="39928"/>
    <cellStyle name="常规 9 4 3 2 2 4 5 3" xfId="29164"/>
    <cellStyle name="常规 9 4 3 2 2 4 6" xfId="13012"/>
    <cellStyle name="常规 9 4 3 2 2 4 6 2" xfId="34546"/>
    <cellStyle name="常规 9 4 3 2 2 4 7" xfId="23782"/>
    <cellStyle name="常规 9 4 3 2 2 5" xfId="2696"/>
    <cellStyle name="常规 9 4 3 2 2 5 2" xfId="4488"/>
    <cellStyle name="常规 9 4 3 2 2 5 2 2" xfId="9870"/>
    <cellStyle name="常规 9 4 3 2 2 5 2 2 2" xfId="20634"/>
    <cellStyle name="常规 9 4 3 2 2 5 2 2 2 2" xfId="42168"/>
    <cellStyle name="常规 9 4 3 2 2 5 2 2 3" xfId="31404"/>
    <cellStyle name="常规 9 4 3 2 2 5 2 3" xfId="15252"/>
    <cellStyle name="常规 9 4 3 2 2 5 2 3 2" xfId="36786"/>
    <cellStyle name="常规 9 4 3 2 2 5 2 4" xfId="26022"/>
    <cellStyle name="常规 9 4 3 2 2 5 3" xfId="6280"/>
    <cellStyle name="常规 9 4 3 2 2 5 3 2" xfId="11662"/>
    <cellStyle name="常规 9 4 3 2 2 5 3 2 2" xfId="22426"/>
    <cellStyle name="常规 9 4 3 2 2 5 3 2 2 2" xfId="43960"/>
    <cellStyle name="常规 9 4 3 2 2 5 3 2 3" xfId="33196"/>
    <cellStyle name="常规 9 4 3 2 2 5 3 3" xfId="17044"/>
    <cellStyle name="常规 9 4 3 2 2 5 3 3 2" xfId="38578"/>
    <cellStyle name="常规 9 4 3 2 2 5 3 4" xfId="27814"/>
    <cellStyle name="常规 9 4 3 2 2 5 4" xfId="8078"/>
    <cellStyle name="常规 9 4 3 2 2 5 4 2" xfId="18842"/>
    <cellStyle name="常规 9 4 3 2 2 5 4 2 2" xfId="40376"/>
    <cellStyle name="常规 9 4 3 2 2 5 4 3" xfId="29612"/>
    <cellStyle name="常规 9 4 3 2 2 5 5" xfId="13460"/>
    <cellStyle name="常规 9 4 3 2 2 5 5 2" xfId="34994"/>
    <cellStyle name="常规 9 4 3 2 2 5 6" xfId="24230"/>
    <cellStyle name="常规 9 4 3 2 2 6" xfId="3592"/>
    <cellStyle name="常规 9 4 3 2 2 6 2" xfId="8974"/>
    <cellStyle name="常规 9 4 3 2 2 6 2 2" xfId="19738"/>
    <cellStyle name="常规 9 4 3 2 2 6 2 2 2" xfId="41272"/>
    <cellStyle name="常规 9 4 3 2 2 6 2 3" xfId="30508"/>
    <cellStyle name="常规 9 4 3 2 2 6 3" xfId="14356"/>
    <cellStyle name="常规 9 4 3 2 2 6 3 2" xfId="35890"/>
    <cellStyle name="常规 9 4 3 2 2 6 4" xfId="25126"/>
    <cellStyle name="常规 9 4 3 2 2 7" xfId="5384"/>
    <cellStyle name="常规 9 4 3 2 2 7 2" xfId="10766"/>
    <cellStyle name="常规 9 4 3 2 2 7 2 2" xfId="21530"/>
    <cellStyle name="常规 9 4 3 2 2 7 2 2 2" xfId="43064"/>
    <cellStyle name="常规 9 4 3 2 2 7 2 3" xfId="32300"/>
    <cellStyle name="常规 9 4 3 2 2 7 3" xfId="16148"/>
    <cellStyle name="常规 9 4 3 2 2 7 3 2" xfId="37682"/>
    <cellStyle name="常规 9 4 3 2 2 7 4" xfId="26918"/>
    <cellStyle name="常规 9 4 3 2 2 8" xfId="7182"/>
    <cellStyle name="常规 9 4 3 2 2 8 2" xfId="17946"/>
    <cellStyle name="常规 9 4 3 2 2 8 2 2" xfId="39480"/>
    <cellStyle name="常规 9 4 3 2 2 8 3" xfId="28716"/>
    <cellStyle name="常规 9 4 3 2 2 9" xfId="12564"/>
    <cellStyle name="常规 9 4 3 2 2 9 2" xfId="34098"/>
    <cellStyle name="常规 9 4 3 2 3" xfId="1855"/>
    <cellStyle name="常规 9 4 3 2 3 2" xfId="2079"/>
    <cellStyle name="常规 9 4 3 2 3 2 2" xfId="2528"/>
    <cellStyle name="常规 9 4 3 2 3 2 2 2" xfId="3424"/>
    <cellStyle name="常规 9 4 3 2 3 2 2 2 2" xfId="5216"/>
    <cellStyle name="常规 9 4 3 2 3 2 2 2 2 2" xfId="10598"/>
    <cellStyle name="常规 9 4 3 2 3 2 2 2 2 2 2" xfId="21362"/>
    <cellStyle name="常规 9 4 3 2 3 2 2 2 2 2 2 2" xfId="42896"/>
    <cellStyle name="常规 9 4 3 2 3 2 2 2 2 2 3" xfId="32132"/>
    <cellStyle name="常规 9 4 3 2 3 2 2 2 2 3" xfId="15980"/>
    <cellStyle name="常规 9 4 3 2 3 2 2 2 2 3 2" xfId="37514"/>
    <cellStyle name="常规 9 4 3 2 3 2 2 2 2 4" xfId="26750"/>
    <cellStyle name="常规 9 4 3 2 3 2 2 2 3" xfId="7008"/>
    <cellStyle name="常规 9 4 3 2 3 2 2 2 3 2" xfId="12390"/>
    <cellStyle name="常规 9 4 3 2 3 2 2 2 3 2 2" xfId="23154"/>
    <cellStyle name="常规 9 4 3 2 3 2 2 2 3 2 2 2" xfId="44688"/>
    <cellStyle name="常规 9 4 3 2 3 2 2 2 3 2 3" xfId="33924"/>
    <cellStyle name="常规 9 4 3 2 3 2 2 2 3 3" xfId="17772"/>
    <cellStyle name="常规 9 4 3 2 3 2 2 2 3 3 2" xfId="39306"/>
    <cellStyle name="常规 9 4 3 2 3 2 2 2 3 4" xfId="28542"/>
    <cellStyle name="常规 9 4 3 2 3 2 2 2 4" xfId="8806"/>
    <cellStyle name="常规 9 4 3 2 3 2 2 2 4 2" xfId="19570"/>
    <cellStyle name="常规 9 4 3 2 3 2 2 2 4 2 2" xfId="41104"/>
    <cellStyle name="常规 9 4 3 2 3 2 2 2 4 3" xfId="30340"/>
    <cellStyle name="常规 9 4 3 2 3 2 2 2 5" xfId="14188"/>
    <cellStyle name="常规 9 4 3 2 3 2 2 2 5 2" xfId="35722"/>
    <cellStyle name="常规 9 4 3 2 3 2 2 2 6" xfId="24958"/>
    <cellStyle name="常规 9 4 3 2 3 2 2 3" xfId="4320"/>
    <cellStyle name="常规 9 4 3 2 3 2 2 3 2" xfId="9702"/>
    <cellStyle name="常规 9 4 3 2 3 2 2 3 2 2" xfId="20466"/>
    <cellStyle name="常规 9 4 3 2 3 2 2 3 2 2 2" xfId="42000"/>
    <cellStyle name="常规 9 4 3 2 3 2 2 3 2 3" xfId="31236"/>
    <cellStyle name="常规 9 4 3 2 3 2 2 3 3" xfId="15084"/>
    <cellStyle name="常规 9 4 3 2 3 2 2 3 3 2" xfId="36618"/>
    <cellStyle name="常规 9 4 3 2 3 2 2 3 4" xfId="25854"/>
    <cellStyle name="常规 9 4 3 2 3 2 2 4" xfId="6112"/>
    <cellStyle name="常规 9 4 3 2 3 2 2 4 2" xfId="11494"/>
    <cellStyle name="常规 9 4 3 2 3 2 2 4 2 2" xfId="22258"/>
    <cellStyle name="常规 9 4 3 2 3 2 2 4 2 2 2" xfId="43792"/>
    <cellStyle name="常规 9 4 3 2 3 2 2 4 2 3" xfId="33028"/>
    <cellStyle name="常规 9 4 3 2 3 2 2 4 3" xfId="16876"/>
    <cellStyle name="常规 9 4 3 2 3 2 2 4 3 2" xfId="38410"/>
    <cellStyle name="常规 9 4 3 2 3 2 2 4 4" xfId="27646"/>
    <cellStyle name="常规 9 4 3 2 3 2 2 5" xfId="7910"/>
    <cellStyle name="常规 9 4 3 2 3 2 2 5 2" xfId="18674"/>
    <cellStyle name="常规 9 4 3 2 3 2 2 5 2 2" xfId="40208"/>
    <cellStyle name="常规 9 4 3 2 3 2 2 5 3" xfId="29444"/>
    <cellStyle name="常规 9 4 3 2 3 2 2 6" xfId="13292"/>
    <cellStyle name="常规 9 4 3 2 3 2 2 6 2" xfId="34826"/>
    <cellStyle name="常规 9 4 3 2 3 2 2 7" xfId="24062"/>
    <cellStyle name="常规 9 4 3 2 3 2 3" xfId="2976"/>
    <cellStyle name="常规 9 4 3 2 3 2 3 2" xfId="4768"/>
    <cellStyle name="常规 9 4 3 2 3 2 3 2 2" xfId="10150"/>
    <cellStyle name="常规 9 4 3 2 3 2 3 2 2 2" xfId="20914"/>
    <cellStyle name="常规 9 4 3 2 3 2 3 2 2 2 2" xfId="42448"/>
    <cellStyle name="常规 9 4 3 2 3 2 3 2 2 3" xfId="31684"/>
    <cellStyle name="常规 9 4 3 2 3 2 3 2 3" xfId="15532"/>
    <cellStyle name="常规 9 4 3 2 3 2 3 2 3 2" xfId="37066"/>
    <cellStyle name="常规 9 4 3 2 3 2 3 2 4" xfId="26302"/>
    <cellStyle name="常规 9 4 3 2 3 2 3 3" xfId="6560"/>
    <cellStyle name="常规 9 4 3 2 3 2 3 3 2" xfId="11942"/>
    <cellStyle name="常规 9 4 3 2 3 2 3 3 2 2" xfId="22706"/>
    <cellStyle name="常规 9 4 3 2 3 2 3 3 2 2 2" xfId="44240"/>
    <cellStyle name="常规 9 4 3 2 3 2 3 3 2 3" xfId="33476"/>
    <cellStyle name="常规 9 4 3 2 3 2 3 3 3" xfId="17324"/>
    <cellStyle name="常规 9 4 3 2 3 2 3 3 3 2" xfId="38858"/>
    <cellStyle name="常规 9 4 3 2 3 2 3 3 4" xfId="28094"/>
    <cellStyle name="常规 9 4 3 2 3 2 3 4" xfId="8358"/>
    <cellStyle name="常规 9 4 3 2 3 2 3 4 2" xfId="19122"/>
    <cellStyle name="常规 9 4 3 2 3 2 3 4 2 2" xfId="40656"/>
    <cellStyle name="常规 9 4 3 2 3 2 3 4 3" xfId="29892"/>
    <cellStyle name="常规 9 4 3 2 3 2 3 5" xfId="13740"/>
    <cellStyle name="常规 9 4 3 2 3 2 3 5 2" xfId="35274"/>
    <cellStyle name="常规 9 4 3 2 3 2 3 6" xfId="24510"/>
    <cellStyle name="常规 9 4 3 2 3 2 4" xfId="3872"/>
    <cellStyle name="常规 9 4 3 2 3 2 4 2" xfId="9254"/>
    <cellStyle name="常规 9 4 3 2 3 2 4 2 2" xfId="20018"/>
    <cellStyle name="常规 9 4 3 2 3 2 4 2 2 2" xfId="41552"/>
    <cellStyle name="常规 9 4 3 2 3 2 4 2 3" xfId="30788"/>
    <cellStyle name="常规 9 4 3 2 3 2 4 3" xfId="14636"/>
    <cellStyle name="常规 9 4 3 2 3 2 4 3 2" xfId="36170"/>
    <cellStyle name="常规 9 4 3 2 3 2 4 4" xfId="25406"/>
    <cellStyle name="常规 9 4 3 2 3 2 5" xfId="5664"/>
    <cellStyle name="常规 9 4 3 2 3 2 5 2" xfId="11046"/>
    <cellStyle name="常规 9 4 3 2 3 2 5 2 2" xfId="21810"/>
    <cellStyle name="常规 9 4 3 2 3 2 5 2 2 2" xfId="43344"/>
    <cellStyle name="常规 9 4 3 2 3 2 5 2 3" xfId="32580"/>
    <cellStyle name="常规 9 4 3 2 3 2 5 3" xfId="16428"/>
    <cellStyle name="常规 9 4 3 2 3 2 5 3 2" xfId="37962"/>
    <cellStyle name="常规 9 4 3 2 3 2 5 4" xfId="27198"/>
    <cellStyle name="常规 9 4 3 2 3 2 6" xfId="7462"/>
    <cellStyle name="常规 9 4 3 2 3 2 6 2" xfId="18226"/>
    <cellStyle name="常规 9 4 3 2 3 2 6 2 2" xfId="39760"/>
    <cellStyle name="常规 9 4 3 2 3 2 6 3" xfId="28996"/>
    <cellStyle name="常规 9 4 3 2 3 2 7" xfId="12844"/>
    <cellStyle name="常规 9 4 3 2 3 2 7 2" xfId="34378"/>
    <cellStyle name="常规 9 4 3 2 3 2 8" xfId="23614"/>
    <cellStyle name="常规 9 4 3 2 3 3" xfId="2304"/>
    <cellStyle name="常规 9 4 3 2 3 3 2" xfId="3200"/>
    <cellStyle name="常规 9 4 3 2 3 3 2 2" xfId="4992"/>
    <cellStyle name="常规 9 4 3 2 3 3 2 2 2" xfId="10374"/>
    <cellStyle name="常规 9 4 3 2 3 3 2 2 2 2" xfId="21138"/>
    <cellStyle name="常规 9 4 3 2 3 3 2 2 2 2 2" xfId="42672"/>
    <cellStyle name="常规 9 4 3 2 3 3 2 2 2 3" xfId="31908"/>
    <cellStyle name="常规 9 4 3 2 3 3 2 2 3" xfId="15756"/>
    <cellStyle name="常规 9 4 3 2 3 3 2 2 3 2" xfId="37290"/>
    <cellStyle name="常规 9 4 3 2 3 3 2 2 4" xfId="26526"/>
    <cellStyle name="常规 9 4 3 2 3 3 2 3" xfId="6784"/>
    <cellStyle name="常规 9 4 3 2 3 3 2 3 2" xfId="12166"/>
    <cellStyle name="常规 9 4 3 2 3 3 2 3 2 2" xfId="22930"/>
    <cellStyle name="常规 9 4 3 2 3 3 2 3 2 2 2" xfId="44464"/>
    <cellStyle name="常规 9 4 3 2 3 3 2 3 2 3" xfId="33700"/>
    <cellStyle name="常规 9 4 3 2 3 3 2 3 3" xfId="17548"/>
    <cellStyle name="常规 9 4 3 2 3 3 2 3 3 2" xfId="39082"/>
    <cellStyle name="常规 9 4 3 2 3 3 2 3 4" xfId="28318"/>
    <cellStyle name="常规 9 4 3 2 3 3 2 4" xfId="8582"/>
    <cellStyle name="常规 9 4 3 2 3 3 2 4 2" xfId="19346"/>
    <cellStyle name="常规 9 4 3 2 3 3 2 4 2 2" xfId="40880"/>
    <cellStyle name="常规 9 4 3 2 3 3 2 4 3" xfId="30116"/>
    <cellStyle name="常规 9 4 3 2 3 3 2 5" xfId="13964"/>
    <cellStyle name="常规 9 4 3 2 3 3 2 5 2" xfId="35498"/>
    <cellStyle name="常规 9 4 3 2 3 3 2 6" xfId="24734"/>
    <cellStyle name="常规 9 4 3 2 3 3 3" xfId="4096"/>
    <cellStyle name="常规 9 4 3 2 3 3 3 2" xfId="9478"/>
    <cellStyle name="常规 9 4 3 2 3 3 3 2 2" xfId="20242"/>
    <cellStyle name="常规 9 4 3 2 3 3 3 2 2 2" xfId="41776"/>
    <cellStyle name="常规 9 4 3 2 3 3 3 2 3" xfId="31012"/>
    <cellStyle name="常规 9 4 3 2 3 3 3 3" xfId="14860"/>
    <cellStyle name="常规 9 4 3 2 3 3 3 3 2" xfId="36394"/>
    <cellStyle name="常规 9 4 3 2 3 3 3 4" xfId="25630"/>
    <cellStyle name="常规 9 4 3 2 3 3 4" xfId="5888"/>
    <cellStyle name="常规 9 4 3 2 3 3 4 2" xfId="11270"/>
    <cellStyle name="常规 9 4 3 2 3 3 4 2 2" xfId="22034"/>
    <cellStyle name="常规 9 4 3 2 3 3 4 2 2 2" xfId="43568"/>
    <cellStyle name="常规 9 4 3 2 3 3 4 2 3" xfId="32804"/>
    <cellStyle name="常规 9 4 3 2 3 3 4 3" xfId="16652"/>
    <cellStyle name="常规 9 4 3 2 3 3 4 3 2" xfId="38186"/>
    <cellStyle name="常规 9 4 3 2 3 3 4 4" xfId="27422"/>
    <cellStyle name="常规 9 4 3 2 3 3 5" xfId="7686"/>
    <cellStyle name="常规 9 4 3 2 3 3 5 2" xfId="18450"/>
    <cellStyle name="常规 9 4 3 2 3 3 5 2 2" xfId="39984"/>
    <cellStyle name="常规 9 4 3 2 3 3 5 3" xfId="29220"/>
    <cellStyle name="常规 9 4 3 2 3 3 6" xfId="13068"/>
    <cellStyle name="常规 9 4 3 2 3 3 6 2" xfId="34602"/>
    <cellStyle name="常规 9 4 3 2 3 3 7" xfId="23838"/>
    <cellStyle name="常规 9 4 3 2 3 4" xfId="2752"/>
    <cellStyle name="常规 9 4 3 2 3 4 2" xfId="4544"/>
    <cellStyle name="常规 9 4 3 2 3 4 2 2" xfId="9926"/>
    <cellStyle name="常规 9 4 3 2 3 4 2 2 2" xfId="20690"/>
    <cellStyle name="常规 9 4 3 2 3 4 2 2 2 2" xfId="42224"/>
    <cellStyle name="常规 9 4 3 2 3 4 2 2 3" xfId="31460"/>
    <cellStyle name="常规 9 4 3 2 3 4 2 3" xfId="15308"/>
    <cellStyle name="常规 9 4 3 2 3 4 2 3 2" xfId="36842"/>
    <cellStyle name="常规 9 4 3 2 3 4 2 4" xfId="26078"/>
    <cellStyle name="常规 9 4 3 2 3 4 3" xfId="6336"/>
    <cellStyle name="常规 9 4 3 2 3 4 3 2" xfId="11718"/>
    <cellStyle name="常规 9 4 3 2 3 4 3 2 2" xfId="22482"/>
    <cellStyle name="常规 9 4 3 2 3 4 3 2 2 2" xfId="44016"/>
    <cellStyle name="常规 9 4 3 2 3 4 3 2 3" xfId="33252"/>
    <cellStyle name="常规 9 4 3 2 3 4 3 3" xfId="17100"/>
    <cellStyle name="常规 9 4 3 2 3 4 3 3 2" xfId="38634"/>
    <cellStyle name="常规 9 4 3 2 3 4 3 4" xfId="27870"/>
    <cellStyle name="常规 9 4 3 2 3 4 4" xfId="8134"/>
    <cellStyle name="常规 9 4 3 2 3 4 4 2" xfId="18898"/>
    <cellStyle name="常规 9 4 3 2 3 4 4 2 2" xfId="40432"/>
    <cellStyle name="常规 9 4 3 2 3 4 4 3" xfId="29668"/>
    <cellStyle name="常规 9 4 3 2 3 4 5" xfId="13516"/>
    <cellStyle name="常规 9 4 3 2 3 4 5 2" xfId="35050"/>
    <cellStyle name="常规 9 4 3 2 3 4 6" xfId="24286"/>
    <cellStyle name="常规 9 4 3 2 3 5" xfId="3648"/>
    <cellStyle name="常规 9 4 3 2 3 5 2" xfId="9030"/>
    <cellStyle name="常规 9 4 3 2 3 5 2 2" xfId="19794"/>
    <cellStyle name="常规 9 4 3 2 3 5 2 2 2" xfId="41328"/>
    <cellStyle name="常规 9 4 3 2 3 5 2 3" xfId="30564"/>
    <cellStyle name="常规 9 4 3 2 3 5 3" xfId="14412"/>
    <cellStyle name="常规 9 4 3 2 3 5 3 2" xfId="35946"/>
    <cellStyle name="常规 9 4 3 2 3 5 4" xfId="25182"/>
    <cellStyle name="常规 9 4 3 2 3 6" xfId="5440"/>
    <cellStyle name="常规 9 4 3 2 3 6 2" xfId="10822"/>
    <cellStyle name="常规 9 4 3 2 3 6 2 2" xfId="21586"/>
    <cellStyle name="常规 9 4 3 2 3 6 2 2 2" xfId="43120"/>
    <cellStyle name="常规 9 4 3 2 3 6 2 3" xfId="32356"/>
    <cellStyle name="常规 9 4 3 2 3 6 3" xfId="16204"/>
    <cellStyle name="常规 9 4 3 2 3 6 3 2" xfId="37738"/>
    <cellStyle name="常规 9 4 3 2 3 6 4" xfId="26974"/>
    <cellStyle name="常规 9 4 3 2 3 7" xfId="7238"/>
    <cellStyle name="常规 9 4 3 2 3 7 2" xfId="18002"/>
    <cellStyle name="常规 9 4 3 2 3 7 2 2" xfId="39536"/>
    <cellStyle name="常规 9 4 3 2 3 7 3" xfId="28772"/>
    <cellStyle name="常规 9 4 3 2 3 8" xfId="12620"/>
    <cellStyle name="常规 9 4 3 2 3 8 2" xfId="34154"/>
    <cellStyle name="常规 9 4 3 2 3 9" xfId="23390"/>
    <cellStyle name="常规 9 4 3 2 4" xfId="1967"/>
    <cellStyle name="常规 9 4 3 2 4 2" xfId="2416"/>
    <cellStyle name="常规 9 4 3 2 4 2 2" xfId="3312"/>
    <cellStyle name="常规 9 4 3 2 4 2 2 2" xfId="5104"/>
    <cellStyle name="常规 9 4 3 2 4 2 2 2 2" xfId="10486"/>
    <cellStyle name="常规 9 4 3 2 4 2 2 2 2 2" xfId="21250"/>
    <cellStyle name="常规 9 4 3 2 4 2 2 2 2 2 2" xfId="42784"/>
    <cellStyle name="常规 9 4 3 2 4 2 2 2 2 3" xfId="32020"/>
    <cellStyle name="常规 9 4 3 2 4 2 2 2 3" xfId="15868"/>
    <cellStyle name="常规 9 4 3 2 4 2 2 2 3 2" xfId="37402"/>
    <cellStyle name="常规 9 4 3 2 4 2 2 2 4" xfId="26638"/>
    <cellStyle name="常规 9 4 3 2 4 2 2 3" xfId="6896"/>
    <cellStyle name="常规 9 4 3 2 4 2 2 3 2" xfId="12278"/>
    <cellStyle name="常规 9 4 3 2 4 2 2 3 2 2" xfId="23042"/>
    <cellStyle name="常规 9 4 3 2 4 2 2 3 2 2 2" xfId="44576"/>
    <cellStyle name="常规 9 4 3 2 4 2 2 3 2 3" xfId="33812"/>
    <cellStyle name="常规 9 4 3 2 4 2 2 3 3" xfId="17660"/>
    <cellStyle name="常规 9 4 3 2 4 2 2 3 3 2" xfId="39194"/>
    <cellStyle name="常规 9 4 3 2 4 2 2 3 4" xfId="28430"/>
    <cellStyle name="常规 9 4 3 2 4 2 2 4" xfId="8694"/>
    <cellStyle name="常规 9 4 3 2 4 2 2 4 2" xfId="19458"/>
    <cellStyle name="常规 9 4 3 2 4 2 2 4 2 2" xfId="40992"/>
    <cellStyle name="常规 9 4 3 2 4 2 2 4 3" xfId="30228"/>
    <cellStyle name="常规 9 4 3 2 4 2 2 5" xfId="14076"/>
    <cellStyle name="常规 9 4 3 2 4 2 2 5 2" xfId="35610"/>
    <cellStyle name="常规 9 4 3 2 4 2 2 6" xfId="24846"/>
    <cellStyle name="常规 9 4 3 2 4 2 3" xfId="4208"/>
    <cellStyle name="常规 9 4 3 2 4 2 3 2" xfId="9590"/>
    <cellStyle name="常规 9 4 3 2 4 2 3 2 2" xfId="20354"/>
    <cellStyle name="常规 9 4 3 2 4 2 3 2 2 2" xfId="41888"/>
    <cellStyle name="常规 9 4 3 2 4 2 3 2 3" xfId="31124"/>
    <cellStyle name="常规 9 4 3 2 4 2 3 3" xfId="14972"/>
    <cellStyle name="常规 9 4 3 2 4 2 3 3 2" xfId="36506"/>
    <cellStyle name="常规 9 4 3 2 4 2 3 4" xfId="25742"/>
    <cellStyle name="常规 9 4 3 2 4 2 4" xfId="6000"/>
    <cellStyle name="常规 9 4 3 2 4 2 4 2" xfId="11382"/>
    <cellStyle name="常规 9 4 3 2 4 2 4 2 2" xfId="22146"/>
    <cellStyle name="常规 9 4 3 2 4 2 4 2 2 2" xfId="43680"/>
    <cellStyle name="常规 9 4 3 2 4 2 4 2 3" xfId="32916"/>
    <cellStyle name="常规 9 4 3 2 4 2 4 3" xfId="16764"/>
    <cellStyle name="常规 9 4 3 2 4 2 4 3 2" xfId="38298"/>
    <cellStyle name="常规 9 4 3 2 4 2 4 4" xfId="27534"/>
    <cellStyle name="常规 9 4 3 2 4 2 5" xfId="7798"/>
    <cellStyle name="常规 9 4 3 2 4 2 5 2" xfId="18562"/>
    <cellStyle name="常规 9 4 3 2 4 2 5 2 2" xfId="40096"/>
    <cellStyle name="常规 9 4 3 2 4 2 5 3" xfId="29332"/>
    <cellStyle name="常规 9 4 3 2 4 2 6" xfId="13180"/>
    <cellStyle name="常规 9 4 3 2 4 2 6 2" xfId="34714"/>
    <cellStyle name="常规 9 4 3 2 4 2 7" xfId="23950"/>
    <cellStyle name="常规 9 4 3 2 4 3" xfId="2864"/>
    <cellStyle name="常规 9 4 3 2 4 3 2" xfId="4656"/>
    <cellStyle name="常规 9 4 3 2 4 3 2 2" xfId="10038"/>
    <cellStyle name="常规 9 4 3 2 4 3 2 2 2" xfId="20802"/>
    <cellStyle name="常规 9 4 3 2 4 3 2 2 2 2" xfId="42336"/>
    <cellStyle name="常规 9 4 3 2 4 3 2 2 3" xfId="31572"/>
    <cellStyle name="常规 9 4 3 2 4 3 2 3" xfId="15420"/>
    <cellStyle name="常规 9 4 3 2 4 3 2 3 2" xfId="36954"/>
    <cellStyle name="常规 9 4 3 2 4 3 2 4" xfId="26190"/>
    <cellStyle name="常规 9 4 3 2 4 3 3" xfId="6448"/>
    <cellStyle name="常规 9 4 3 2 4 3 3 2" xfId="11830"/>
    <cellStyle name="常规 9 4 3 2 4 3 3 2 2" xfId="22594"/>
    <cellStyle name="常规 9 4 3 2 4 3 3 2 2 2" xfId="44128"/>
    <cellStyle name="常规 9 4 3 2 4 3 3 2 3" xfId="33364"/>
    <cellStyle name="常规 9 4 3 2 4 3 3 3" xfId="17212"/>
    <cellStyle name="常规 9 4 3 2 4 3 3 3 2" xfId="38746"/>
    <cellStyle name="常规 9 4 3 2 4 3 3 4" xfId="27982"/>
    <cellStyle name="常规 9 4 3 2 4 3 4" xfId="8246"/>
    <cellStyle name="常规 9 4 3 2 4 3 4 2" xfId="19010"/>
    <cellStyle name="常规 9 4 3 2 4 3 4 2 2" xfId="40544"/>
    <cellStyle name="常规 9 4 3 2 4 3 4 3" xfId="29780"/>
    <cellStyle name="常规 9 4 3 2 4 3 5" xfId="13628"/>
    <cellStyle name="常规 9 4 3 2 4 3 5 2" xfId="35162"/>
    <cellStyle name="常规 9 4 3 2 4 3 6" xfId="24398"/>
    <cellStyle name="常规 9 4 3 2 4 4" xfId="3760"/>
    <cellStyle name="常规 9 4 3 2 4 4 2" xfId="9142"/>
    <cellStyle name="常规 9 4 3 2 4 4 2 2" xfId="19906"/>
    <cellStyle name="常规 9 4 3 2 4 4 2 2 2" xfId="41440"/>
    <cellStyle name="常规 9 4 3 2 4 4 2 3" xfId="30676"/>
    <cellStyle name="常规 9 4 3 2 4 4 3" xfId="14524"/>
    <cellStyle name="常规 9 4 3 2 4 4 3 2" xfId="36058"/>
    <cellStyle name="常规 9 4 3 2 4 4 4" xfId="25294"/>
    <cellStyle name="常规 9 4 3 2 4 5" xfId="5552"/>
    <cellStyle name="常规 9 4 3 2 4 5 2" xfId="10934"/>
    <cellStyle name="常规 9 4 3 2 4 5 2 2" xfId="21698"/>
    <cellStyle name="常规 9 4 3 2 4 5 2 2 2" xfId="43232"/>
    <cellStyle name="常规 9 4 3 2 4 5 2 3" xfId="32468"/>
    <cellStyle name="常规 9 4 3 2 4 5 3" xfId="16316"/>
    <cellStyle name="常规 9 4 3 2 4 5 3 2" xfId="37850"/>
    <cellStyle name="常规 9 4 3 2 4 5 4" xfId="27086"/>
    <cellStyle name="常规 9 4 3 2 4 6" xfId="7350"/>
    <cellStyle name="常规 9 4 3 2 4 6 2" xfId="18114"/>
    <cellStyle name="常规 9 4 3 2 4 6 2 2" xfId="39648"/>
    <cellStyle name="常规 9 4 3 2 4 6 3" xfId="28884"/>
    <cellStyle name="常规 9 4 3 2 4 7" xfId="12732"/>
    <cellStyle name="常规 9 4 3 2 4 7 2" xfId="34266"/>
    <cellStyle name="常规 9 4 3 2 4 8" xfId="23502"/>
    <cellStyle name="常规 9 4 3 2 5" xfId="2192"/>
    <cellStyle name="常规 9 4 3 2 5 2" xfId="3088"/>
    <cellStyle name="常规 9 4 3 2 5 2 2" xfId="4880"/>
    <cellStyle name="常规 9 4 3 2 5 2 2 2" xfId="10262"/>
    <cellStyle name="常规 9 4 3 2 5 2 2 2 2" xfId="21026"/>
    <cellStyle name="常规 9 4 3 2 5 2 2 2 2 2" xfId="42560"/>
    <cellStyle name="常规 9 4 3 2 5 2 2 2 3" xfId="31796"/>
    <cellStyle name="常规 9 4 3 2 5 2 2 3" xfId="15644"/>
    <cellStyle name="常规 9 4 3 2 5 2 2 3 2" xfId="37178"/>
    <cellStyle name="常规 9 4 3 2 5 2 2 4" xfId="26414"/>
    <cellStyle name="常规 9 4 3 2 5 2 3" xfId="6672"/>
    <cellStyle name="常规 9 4 3 2 5 2 3 2" xfId="12054"/>
    <cellStyle name="常规 9 4 3 2 5 2 3 2 2" xfId="22818"/>
    <cellStyle name="常规 9 4 3 2 5 2 3 2 2 2" xfId="44352"/>
    <cellStyle name="常规 9 4 3 2 5 2 3 2 3" xfId="33588"/>
    <cellStyle name="常规 9 4 3 2 5 2 3 3" xfId="17436"/>
    <cellStyle name="常规 9 4 3 2 5 2 3 3 2" xfId="38970"/>
    <cellStyle name="常规 9 4 3 2 5 2 3 4" xfId="28206"/>
    <cellStyle name="常规 9 4 3 2 5 2 4" xfId="8470"/>
    <cellStyle name="常规 9 4 3 2 5 2 4 2" xfId="19234"/>
    <cellStyle name="常规 9 4 3 2 5 2 4 2 2" xfId="40768"/>
    <cellStyle name="常规 9 4 3 2 5 2 4 3" xfId="30004"/>
    <cellStyle name="常规 9 4 3 2 5 2 5" xfId="13852"/>
    <cellStyle name="常规 9 4 3 2 5 2 5 2" xfId="35386"/>
    <cellStyle name="常规 9 4 3 2 5 2 6" xfId="24622"/>
    <cellStyle name="常规 9 4 3 2 5 3" xfId="3984"/>
    <cellStyle name="常规 9 4 3 2 5 3 2" xfId="9366"/>
    <cellStyle name="常规 9 4 3 2 5 3 2 2" xfId="20130"/>
    <cellStyle name="常规 9 4 3 2 5 3 2 2 2" xfId="41664"/>
    <cellStyle name="常规 9 4 3 2 5 3 2 3" xfId="30900"/>
    <cellStyle name="常规 9 4 3 2 5 3 3" xfId="14748"/>
    <cellStyle name="常规 9 4 3 2 5 3 3 2" xfId="36282"/>
    <cellStyle name="常规 9 4 3 2 5 3 4" xfId="25518"/>
    <cellStyle name="常规 9 4 3 2 5 4" xfId="5776"/>
    <cellStyle name="常规 9 4 3 2 5 4 2" xfId="11158"/>
    <cellStyle name="常规 9 4 3 2 5 4 2 2" xfId="21922"/>
    <cellStyle name="常规 9 4 3 2 5 4 2 2 2" xfId="43456"/>
    <cellStyle name="常规 9 4 3 2 5 4 2 3" xfId="32692"/>
    <cellStyle name="常规 9 4 3 2 5 4 3" xfId="16540"/>
    <cellStyle name="常规 9 4 3 2 5 4 3 2" xfId="38074"/>
    <cellStyle name="常规 9 4 3 2 5 4 4" xfId="27310"/>
    <cellStyle name="常规 9 4 3 2 5 5" xfId="7574"/>
    <cellStyle name="常规 9 4 3 2 5 5 2" xfId="18338"/>
    <cellStyle name="常规 9 4 3 2 5 5 2 2" xfId="39872"/>
    <cellStyle name="常规 9 4 3 2 5 5 3" xfId="29108"/>
    <cellStyle name="常规 9 4 3 2 5 6" xfId="12956"/>
    <cellStyle name="常规 9 4 3 2 5 6 2" xfId="34490"/>
    <cellStyle name="常规 9 4 3 2 5 7" xfId="23726"/>
    <cellStyle name="常规 9 4 3 2 6" xfId="2640"/>
    <cellStyle name="常规 9 4 3 2 6 2" xfId="4432"/>
    <cellStyle name="常规 9 4 3 2 6 2 2" xfId="9814"/>
    <cellStyle name="常规 9 4 3 2 6 2 2 2" xfId="20578"/>
    <cellStyle name="常规 9 4 3 2 6 2 2 2 2" xfId="42112"/>
    <cellStyle name="常规 9 4 3 2 6 2 2 3" xfId="31348"/>
    <cellStyle name="常规 9 4 3 2 6 2 3" xfId="15196"/>
    <cellStyle name="常规 9 4 3 2 6 2 3 2" xfId="36730"/>
    <cellStyle name="常规 9 4 3 2 6 2 4" xfId="25966"/>
    <cellStyle name="常规 9 4 3 2 6 3" xfId="6224"/>
    <cellStyle name="常规 9 4 3 2 6 3 2" xfId="11606"/>
    <cellStyle name="常规 9 4 3 2 6 3 2 2" xfId="22370"/>
    <cellStyle name="常规 9 4 3 2 6 3 2 2 2" xfId="43904"/>
    <cellStyle name="常规 9 4 3 2 6 3 2 3" xfId="33140"/>
    <cellStyle name="常规 9 4 3 2 6 3 3" xfId="16988"/>
    <cellStyle name="常规 9 4 3 2 6 3 3 2" xfId="38522"/>
    <cellStyle name="常规 9 4 3 2 6 3 4" xfId="27758"/>
    <cellStyle name="常规 9 4 3 2 6 4" xfId="8022"/>
    <cellStyle name="常规 9 4 3 2 6 4 2" xfId="18786"/>
    <cellStyle name="常规 9 4 3 2 6 4 2 2" xfId="40320"/>
    <cellStyle name="常规 9 4 3 2 6 4 3" xfId="29556"/>
    <cellStyle name="常规 9 4 3 2 6 5" xfId="13404"/>
    <cellStyle name="常规 9 4 3 2 6 5 2" xfId="34938"/>
    <cellStyle name="常规 9 4 3 2 6 6" xfId="24174"/>
    <cellStyle name="常规 9 4 3 2 7" xfId="3536"/>
    <cellStyle name="常规 9 4 3 2 7 2" xfId="8918"/>
    <cellStyle name="常规 9 4 3 2 7 2 2" xfId="19682"/>
    <cellStyle name="常规 9 4 3 2 7 2 2 2" xfId="41216"/>
    <cellStyle name="常规 9 4 3 2 7 2 3" xfId="30452"/>
    <cellStyle name="常规 9 4 3 2 7 3" xfId="14300"/>
    <cellStyle name="常规 9 4 3 2 7 3 2" xfId="35834"/>
    <cellStyle name="常规 9 4 3 2 7 4" xfId="25070"/>
    <cellStyle name="常规 9 4 3 2 8" xfId="5328"/>
    <cellStyle name="常规 9 4 3 2 8 2" xfId="10710"/>
    <cellStyle name="常规 9 4 3 2 8 2 2" xfId="21474"/>
    <cellStyle name="常规 9 4 3 2 8 2 2 2" xfId="43008"/>
    <cellStyle name="常规 9 4 3 2 8 2 3" xfId="32244"/>
    <cellStyle name="常规 9 4 3 2 8 3" xfId="16092"/>
    <cellStyle name="常规 9 4 3 2 8 3 2" xfId="37626"/>
    <cellStyle name="常规 9 4 3 2 8 4" xfId="26862"/>
    <cellStyle name="常规 9 4 3 2 9" xfId="7126"/>
    <cellStyle name="常规 9 4 3 2 9 2" xfId="17890"/>
    <cellStyle name="常规 9 4 3 2 9 2 2" xfId="39424"/>
    <cellStyle name="常规 9 4 3 2 9 3" xfId="28660"/>
    <cellStyle name="常规 9 4 3 3" xfId="1771"/>
    <cellStyle name="常规 9 4 3 3 10" xfId="23306"/>
    <cellStyle name="常规 9 4 3 3 2" xfId="1883"/>
    <cellStyle name="常规 9 4 3 3 2 2" xfId="2107"/>
    <cellStyle name="常规 9 4 3 3 2 2 2" xfId="2556"/>
    <cellStyle name="常规 9 4 3 3 2 2 2 2" xfId="3452"/>
    <cellStyle name="常规 9 4 3 3 2 2 2 2 2" xfId="5244"/>
    <cellStyle name="常规 9 4 3 3 2 2 2 2 2 2" xfId="10626"/>
    <cellStyle name="常规 9 4 3 3 2 2 2 2 2 2 2" xfId="21390"/>
    <cellStyle name="常规 9 4 3 3 2 2 2 2 2 2 2 2" xfId="42924"/>
    <cellStyle name="常规 9 4 3 3 2 2 2 2 2 2 3" xfId="32160"/>
    <cellStyle name="常规 9 4 3 3 2 2 2 2 2 3" xfId="16008"/>
    <cellStyle name="常规 9 4 3 3 2 2 2 2 2 3 2" xfId="37542"/>
    <cellStyle name="常规 9 4 3 3 2 2 2 2 2 4" xfId="26778"/>
    <cellStyle name="常规 9 4 3 3 2 2 2 2 3" xfId="7036"/>
    <cellStyle name="常规 9 4 3 3 2 2 2 2 3 2" xfId="12418"/>
    <cellStyle name="常规 9 4 3 3 2 2 2 2 3 2 2" xfId="23182"/>
    <cellStyle name="常规 9 4 3 3 2 2 2 2 3 2 2 2" xfId="44716"/>
    <cellStyle name="常规 9 4 3 3 2 2 2 2 3 2 3" xfId="33952"/>
    <cellStyle name="常规 9 4 3 3 2 2 2 2 3 3" xfId="17800"/>
    <cellStyle name="常规 9 4 3 3 2 2 2 2 3 3 2" xfId="39334"/>
    <cellStyle name="常规 9 4 3 3 2 2 2 2 3 4" xfId="28570"/>
    <cellStyle name="常规 9 4 3 3 2 2 2 2 4" xfId="8834"/>
    <cellStyle name="常规 9 4 3 3 2 2 2 2 4 2" xfId="19598"/>
    <cellStyle name="常规 9 4 3 3 2 2 2 2 4 2 2" xfId="41132"/>
    <cellStyle name="常规 9 4 3 3 2 2 2 2 4 3" xfId="30368"/>
    <cellStyle name="常规 9 4 3 3 2 2 2 2 5" xfId="14216"/>
    <cellStyle name="常规 9 4 3 3 2 2 2 2 5 2" xfId="35750"/>
    <cellStyle name="常规 9 4 3 3 2 2 2 2 6" xfId="24986"/>
    <cellStyle name="常规 9 4 3 3 2 2 2 3" xfId="4348"/>
    <cellStyle name="常规 9 4 3 3 2 2 2 3 2" xfId="9730"/>
    <cellStyle name="常规 9 4 3 3 2 2 2 3 2 2" xfId="20494"/>
    <cellStyle name="常规 9 4 3 3 2 2 2 3 2 2 2" xfId="42028"/>
    <cellStyle name="常规 9 4 3 3 2 2 2 3 2 3" xfId="31264"/>
    <cellStyle name="常规 9 4 3 3 2 2 2 3 3" xfId="15112"/>
    <cellStyle name="常规 9 4 3 3 2 2 2 3 3 2" xfId="36646"/>
    <cellStyle name="常规 9 4 3 3 2 2 2 3 4" xfId="25882"/>
    <cellStyle name="常规 9 4 3 3 2 2 2 4" xfId="6140"/>
    <cellStyle name="常规 9 4 3 3 2 2 2 4 2" xfId="11522"/>
    <cellStyle name="常规 9 4 3 3 2 2 2 4 2 2" xfId="22286"/>
    <cellStyle name="常规 9 4 3 3 2 2 2 4 2 2 2" xfId="43820"/>
    <cellStyle name="常规 9 4 3 3 2 2 2 4 2 3" xfId="33056"/>
    <cellStyle name="常规 9 4 3 3 2 2 2 4 3" xfId="16904"/>
    <cellStyle name="常规 9 4 3 3 2 2 2 4 3 2" xfId="38438"/>
    <cellStyle name="常规 9 4 3 3 2 2 2 4 4" xfId="27674"/>
    <cellStyle name="常规 9 4 3 3 2 2 2 5" xfId="7938"/>
    <cellStyle name="常规 9 4 3 3 2 2 2 5 2" xfId="18702"/>
    <cellStyle name="常规 9 4 3 3 2 2 2 5 2 2" xfId="40236"/>
    <cellStyle name="常规 9 4 3 3 2 2 2 5 3" xfId="29472"/>
    <cellStyle name="常规 9 4 3 3 2 2 2 6" xfId="13320"/>
    <cellStyle name="常规 9 4 3 3 2 2 2 6 2" xfId="34854"/>
    <cellStyle name="常规 9 4 3 3 2 2 2 7" xfId="24090"/>
    <cellStyle name="常规 9 4 3 3 2 2 3" xfId="3004"/>
    <cellStyle name="常规 9 4 3 3 2 2 3 2" xfId="4796"/>
    <cellStyle name="常规 9 4 3 3 2 2 3 2 2" xfId="10178"/>
    <cellStyle name="常规 9 4 3 3 2 2 3 2 2 2" xfId="20942"/>
    <cellStyle name="常规 9 4 3 3 2 2 3 2 2 2 2" xfId="42476"/>
    <cellStyle name="常规 9 4 3 3 2 2 3 2 2 3" xfId="31712"/>
    <cellStyle name="常规 9 4 3 3 2 2 3 2 3" xfId="15560"/>
    <cellStyle name="常规 9 4 3 3 2 2 3 2 3 2" xfId="37094"/>
    <cellStyle name="常规 9 4 3 3 2 2 3 2 4" xfId="26330"/>
    <cellStyle name="常规 9 4 3 3 2 2 3 3" xfId="6588"/>
    <cellStyle name="常规 9 4 3 3 2 2 3 3 2" xfId="11970"/>
    <cellStyle name="常规 9 4 3 3 2 2 3 3 2 2" xfId="22734"/>
    <cellStyle name="常规 9 4 3 3 2 2 3 3 2 2 2" xfId="44268"/>
    <cellStyle name="常规 9 4 3 3 2 2 3 3 2 3" xfId="33504"/>
    <cellStyle name="常规 9 4 3 3 2 2 3 3 3" xfId="17352"/>
    <cellStyle name="常规 9 4 3 3 2 2 3 3 3 2" xfId="38886"/>
    <cellStyle name="常规 9 4 3 3 2 2 3 3 4" xfId="28122"/>
    <cellStyle name="常规 9 4 3 3 2 2 3 4" xfId="8386"/>
    <cellStyle name="常规 9 4 3 3 2 2 3 4 2" xfId="19150"/>
    <cellStyle name="常规 9 4 3 3 2 2 3 4 2 2" xfId="40684"/>
    <cellStyle name="常规 9 4 3 3 2 2 3 4 3" xfId="29920"/>
    <cellStyle name="常规 9 4 3 3 2 2 3 5" xfId="13768"/>
    <cellStyle name="常规 9 4 3 3 2 2 3 5 2" xfId="35302"/>
    <cellStyle name="常规 9 4 3 3 2 2 3 6" xfId="24538"/>
    <cellStyle name="常规 9 4 3 3 2 2 4" xfId="3900"/>
    <cellStyle name="常规 9 4 3 3 2 2 4 2" xfId="9282"/>
    <cellStyle name="常规 9 4 3 3 2 2 4 2 2" xfId="20046"/>
    <cellStyle name="常规 9 4 3 3 2 2 4 2 2 2" xfId="41580"/>
    <cellStyle name="常规 9 4 3 3 2 2 4 2 3" xfId="30816"/>
    <cellStyle name="常规 9 4 3 3 2 2 4 3" xfId="14664"/>
    <cellStyle name="常规 9 4 3 3 2 2 4 3 2" xfId="36198"/>
    <cellStyle name="常规 9 4 3 3 2 2 4 4" xfId="25434"/>
    <cellStyle name="常规 9 4 3 3 2 2 5" xfId="5692"/>
    <cellStyle name="常规 9 4 3 3 2 2 5 2" xfId="11074"/>
    <cellStyle name="常规 9 4 3 3 2 2 5 2 2" xfId="21838"/>
    <cellStyle name="常规 9 4 3 3 2 2 5 2 2 2" xfId="43372"/>
    <cellStyle name="常规 9 4 3 3 2 2 5 2 3" xfId="32608"/>
    <cellStyle name="常规 9 4 3 3 2 2 5 3" xfId="16456"/>
    <cellStyle name="常规 9 4 3 3 2 2 5 3 2" xfId="37990"/>
    <cellStyle name="常规 9 4 3 3 2 2 5 4" xfId="27226"/>
    <cellStyle name="常规 9 4 3 3 2 2 6" xfId="7490"/>
    <cellStyle name="常规 9 4 3 3 2 2 6 2" xfId="18254"/>
    <cellStyle name="常规 9 4 3 3 2 2 6 2 2" xfId="39788"/>
    <cellStyle name="常规 9 4 3 3 2 2 6 3" xfId="29024"/>
    <cellStyle name="常规 9 4 3 3 2 2 7" xfId="12872"/>
    <cellStyle name="常规 9 4 3 3 2 2 7 2" xfId="34406"/>
    <cellStyle name="常规 9 4 3 3 2 2 8" xfId="23642"/>
    <cellStyle name="常规 9 4 3 3 2 3" xfId="2332"/>
    <cellStyle name="常规 9 4 3 3 2 3 2" xfId="3228"/>
    <cellStyle name="常规 9 4 3 3 2 3 2 2" xfId="5020"/>
    <cellStyle name="常规 9 4 3 3 2 3 2 2 2" xfId="10402"/>
    <cellStyle name="常规 9 4 3 3 2 3 2 2 2 2" xfId="21166"/>
    <cellStyle name="常规 9 4 3 3 2 3 2 2 2 2 2" xfId="42700"/>
    <cellStyle name="常规 9 4 3 3 2 3 2 2 2 3" xfId="31936"/>
    <cellStyle name="常规 9 4 3 3 2 3 2 2 3" xfId="15784"/>
    <cellStyle name="常规 9 4 3 3 2 3 2 2 3 2" xfId="37318"/>
    <cellStyle name="常规 9 4 3 3 2 3 2 2 4" xfId="26554"/>
    <cellStyle name="常规 9 4 3 3 2 3 2 3" xfId="6812"/>
    <cellStyle name="常规 9 4 3 3 2 3 2 3 2" xfId="12194"/>
    <cellStyle name="常规 9 4 3 3 2 3 2 3 2 2" xfId="22958"/>
    <cellStyle name="常规 9 4 3 3 2 3 2 3 2 2 2" xfId="44492"/>
    <cellStyle name="常规 9 4 3 3 2 3 2 3 2 3" xfId="33728"/>
    <cellStyle name="常规 9 4 3 3 2 3 2 3 3" xfId="17576"/>
    <cellStyle name="常规 9 4 3 3 2 3 2 3 3 2" xfId="39110"/>
    <cellStyle name="常规 9 4 3 3 2 3 2 3 4" xfId="28346"/>
    <cellStyle name="常规 9 4 3 3 2 3 2 4" xfId="8610"/>
    <cellStyle name="常规 9 4 3 3 2 3 2 4 2" xfId="19374"/>
    <cellStyle name="常规 9 4 3 3 2 3 2 4 2 2" xfId="40908"/>
    <cellStyle name="常规 9 4 3 3 2 3 2 4 3" xfId="30144"/>
    <cellStyle name="常规 9 4 3 3 2 3 2 5" xfId="13992"/>
    <cellStyle name="常规 9 4 3 3 2 3 2 5 2" xfId="35526"/>
    <cellStyle name="常规 9 4 3 3 2 3 2 6" xfId="24762"/>
    <cellStyle name="常规 9 4 3 3 2 3 3" xfId="4124"/>
    <cellStyle name="常规 9 4 3 3 2 3 3 2" xfId="9506"/>
    <cellStyle name="常规 9 4 3 3 2 3 3 2 2" xfId="20270"/>
    <cellStyle name="常规 9 4 3 3 2 3 3 2 2 2" xfId="41804"/>
    <cellStyle name="常规 9 4 3 3 2 3 3 2 3" xfId="31040"/>
    <cellStyle name="常规 9 4 3 3 2 3 3 3" xfId="14888"/>
    <cellStyle name="常规 9 4 3 3 2 3 3 3 2" xfId="36422"/>
    <cellStyle name="常规 9 4 3 3 2 3 3 4" xfId="25658"/>
    <cellStyle name="常规 9 4 3 3 2 3 4" xfId="5916"/>
    <cellStyle name="常规 9 4 3 3 2 3 4 2" xfId="11298"/>
    <cellStyle name="常规 9 4 3 3 2 3 4 2 2" xfId="22062"/>
    <cellStyle name="常规 9 4 3 3 2 3 4 2 2 2" xfId="43596"/>
    <cellStyle name="常规 9 4 3 3 2 3 4 2 3" xfId="32832"/>
    <cellStyle name="常规 9 4 3 3 2 3 4 3" xfId="16680"/>
    <cellStyle name="常规 9 4 3 3 2 3 4 3 2" xfId="38214"/>
    <cellStyle name="常规 9 4 3 3 2 3 4 4" xfId="27450"/>
    <cellStyle name="常规 9 4 3 3 2 3 5" xfId="7714"/>
    <cellStyle name="常规 9 4 3 3 2 3 5 2" xfId="18478"/>
    <cellStyle name="常规 9 4 3 3 2 3 5 2 2" xfId="40012"/>
    <cellStyle name="常规 9 4 3 3 2 3 5 3" xfId="29248"/>
    <cellStyle name="常规 9 4 3 3 2 3 6" xfId="13096"/>
    <cellStyle name="常规 9 4 3 3 2 3 6 2" xfId="34630"/>
    <cellStyle name="常规 9 4 3 3 2 3 7" xfId="23866"/>
    <cellStyle name="常规 9 4 3 3 2 4" xfId="2780"/>
    <cellStyle name="常规 9 4 3 3 2 4 2" xfId="4572"/>
    <cellStyle name="常规 9 4 3 3 2 4 2 2" xfId="9954"/>
    <cellStyle name="常规 9 4 3 3 2 4 2 2 2" xfId="20718"/>
    <cellStyle name="常规 9 4 3 3 2 4 2 2 2 2" xfId="42252"/>
    <cellStyle name="常规 9 4 3 3 2 4 2 2 3" xfId="31488"/>
    <cellStyle name="常规 9 4 3 3 2 4 2 3" xfId="15336"/>
    <cellStyle name="常规 9 4 3 3 2 4 2 3 2" xfId="36870"/>
    <cellStyle name="常规 9 4 3 3 2 4 2 4" xfId="26106"/>
    <cellStyle name="常规 9 4 3 3 2 4 3" xfId="6364"/>
    <cellStyle name="常规 9 4 3 3 2 4 3 2" xfId="11746"/>
    <cellStyle name="常规 9 4 3 3 2 4 3 2 2" xfId="22510"/>
    <cellStyle name="常规 9 4 3 3 2 4 3 2 2 2" xfId="44044"/>
    <cellStyle name="常规 9 4 3 3 2 4 3 2 3" xfId="33280"/>
    <cellStyle name="常规 9 4 3 3 2 4 3 3" xfId="17128"/>
    <cellStyle name="常规 9 4 3 3 2 4 3 3 2" xfId="38662"/>
    <cellStyle name="常规 9 4 3 3 2 4 3 4" xfId="27898"/>
    <cellStyle name="常规 9 4 3 3 2 4 4" xfId="8162"/>
    <cellStyle name="常规 9 4 3 3 2 4 4 2" xfId="18926"/>
    <cellStyle name="常规 9 4 3 3 2 4 4 2 2" xfId="40460"/>
    <cellStyle name="常规 9 4 3 3 2 4 4 3" xfId="29696"/>
    <cellStyle name="常规 9 4 3 3 2 4 5" xfId="13544"/>
    <cellStyle name="常规 9 4 3 3 2 4 5 2" xfId="35078"/>
    <cellStyle name="常规 9 4 3 3 2 4 6" xfId="24314"/>
    <cellStyle name="常规 9 4 3 3 2 5" xfId="3676"/>
    <cellStyle name="常规 9 4 3 3 2 5 2" xfId="9058"/>
    <cellStyle name="常规 9 4 3 3 2 5 2 2" xfId="19822"/>
    <cellStyle name="常规 9 4 3 3 2 5 2 2 2" xfId="41356"/>
    <cellStyle name="常规 9 4 3 3 2 5 2 3" xfId="30592"/>
    <cellStyle name="常规 9 4 3 3 2 5 3" xfId="14440"/>
    <cellStyle name="常规 9 4 3 3 2 5 3 2" xfId="35974"/>
    <cellStyle name="常规 9 4 3 3 2 5 4" xfId="25210"/>
    <cellStyle name="常规 9 4 3 3 2 6" xfId="5468"/>
    <cellStyle name="常规 9 4 3 3 2 6 2" xfId="10850"/>
    <cellStyle name="常规 9 4 3 3 2 6 2 2" xfId="21614"/>
    <cellStyle name="常规 9 4 3 3 2 6 2 2 2" xfId="43148"/>
    <cellStyle name="常规 9 4 3 3 2 6 2 3" xfId="32384"/>
    <cellStyle name="常规 9 4 3 3 2 6 3" xfId="16232"/>
    <cellStyle name="常规 9 4 3 3 2 6 3 2" xfId="37766"/>
    <cellStyle name="常规 9 4 3 3 2 6 4" xfId="27002"/>
    <cellStyle name="常规 9 4 3 3 2 7" xfId="7266"/>
    <cellStyle name="常规 9 4 3 3 2 7 2" xfId="18030"/>
    <cellStyle name="常规 9 4 3 3 2 7 2 2" xfId="39564"/>
    <cellStyle name="常规 9 4 3 3 2 7 3" xfId="28800"/>
    <cellStyle name="常规 9 4 3 3 2 8" xfId="12648"/>
    <cellStyle name="常规 9 4 3 3 2 8 2" xfId="34182"/>
    <cellStyle name="常规 9 4 3 3 2 9" xfId="23418"/>
    <cellStyle name="常规 9 4 3 3 3" xfId="1995"/>
    <cellStyle name="常规 9 4 3 3 3 2" xfId="2444"/>
    <cellStyle name="常规 9 4 3 3 3 2 2" xfId="3340"/>
    <cellStyle name="常规 9 4 3 3 3 2 2 2" xfId="5132"/>
    <cellStyle name="常规 9 4 3 3 3 2 2 2 2" xfId="10514"/>
    <cellStyle name="常规 9 4 3 3 3 2 2 2 2 2" xfId="21278"/>
    <cellStyle name="常规 9 4 3 3 3 2 2 2 2 2 2" xfId="42812"/>
    <cellStyle name="常规 9 4 3 3 3 2 2 2 2 3" xfId="32048"/>
    <cellStyle name="常规 9 4 3 3 3 2 2 2 3" xfId="15896"/>
    <cellStyle name="常规 9 4 3 3 3 2 2 2 3 2" xfId="37430"/>
    <cellStyle name="常规 9 4 3 3 3 2 2 2 4" xfId="26666"/>
    <cellStyle name="常规 9 4 3 3 3 2 2 3" xfId="6924"/>
    <cellStyle name="常规 9 4 3 3 3 2 2 3 2" xfId="12306"/>
    <cellStyle name="常规 9 4 3 3 3 2 2 3 2 2" xfId="23070"/>
    <cellStyle name="常规 9 4 3 3 3 2 2 3 2 2 2" xfId="44604"/>
    <cellStyle name="常规 9 4 3 3 3 2 2 3 2 3" xfId="33840"/>
    <cellStyle name="常规 9 4 3 3 3 2 2 3 3" xfId="17688"/>
    <cellStyle name="常规 9 4 3 3 3 2 2 3 3 2" xfId="39222"/>
    <cellStyle name="常规 9 4 3 3 3 2 2 3 4" xfId="28458"/>
    <cellStyle name="常规 9 4 3 3 3 2 2 4" xfId="8722"/>
    <cellStyle name="常规 9 4 3 3 3 2 2 4 2" xfId="19486"/>
    <cellStyle name="常规 9 4 3 3 3 2 2 4 2 2" xfId="41020"/>
    <cellStyle name="常规 9 4 3 3 3 2 2 4 3" xfId="30256"/>
    <cellStyle name="常规 9 4 3 3 3 2 2 5" xfId="14104"/>
    <cellStyle name="常规 9 4 3 3 3 2 2 5 2" xfId="35638"/>
    <cellStyle name="常规 9 4 3 3 3 2 2 6" xfId="24874"/>
    <cellStyle name="常规 9 4 3 3 3 2 3" xfId="4236"/>
    <cellStyle name="常规 9 4 3 3 3 2 3 2" xfId="9618"/>
    <cellStyle name="常规 9 4 3 3 3 2 3 2 2" xfId="20382"/>
    <cellStyle name="常规 9 4 3 3 3 2 3 2 2 2" xfId="41916"/>
    <cellStyle name="常规 9 4 3 3 3 2 3 2 3" xfId="31152"/>
    <cellStyle name="常规 9 4 3 3 3 2 3 3" xfId="15000"/>
    <cellStyle name="常规 9 4 3 3 3 2 3 3 2" xfId="36534"/>
    <cellStyle name="常规 9 4 3 3 3 2 3 4" xfId="25770"/>
    <cellStyle name="常规 9 4 3 3 3 2 4" xfId="6028"/>
    <cellStyle name="常规 9 4 3 3 3 2 4 2" xfId="11410"/>
    <cellStyle name="常规 9 4 3 3 3 2 4 2 2" xfId="22174"/>
    <cellStyle name="常规 9 4 3 3 3 2 4 2 2 2" xfId="43708"/>
    <cellStyle name="常规 9 4 3 3 3 2 4 2 3" xfId="32944"/>
    <cellStyle name="常规 9 4 3 3 3 2 4 3" xfId="16792"/>
    <cellStyle name="常规 9 4 3 3 3 2 4 3 2" xfId="38326"/>
    <cellStyle name="常规 9 4 3 3 3 2 4 4" xfId="27562"/>
    <cellStyle name="常规 9 4 3 3 3 2 5" xfId="7826"/>
    <cellStyle name="常规 9 4 3 3 3 2 5 2" xfId="18590"/>
    <cellStyle name="常规 9 4 3 3 3 2 5 2 2" xfId="40124"/>
    <cellStyle name="常规 9 4 3 3 3 2 5 3" xfId="29360"/>
    <cellStyle name="常规 9 4 3 3 3 2 6" xfId="13208"/>
    <cellStyle name="常规 9 4 3 3 3 2 6 2" xfId="34742"/>
    <cellStyle name="常规 9 4 3 3 3 2 7" xfId="23978"/>
    <cellStyle name="常规 9 4 3 3 3 3" xfId="2892"/>
    <cellStyle name="常规 9 4 3 3 3 3 2" xfId="4684"/>
    <cellStyle name="常规 9 4 3 3 3 3 2 2" xfId="10066"/>
    <cellStyle name="常规 9 4 3 3 3 3 2 2 2" xfId="20830"/>
    <cellStyle name="常规 9 4 3 3 3 3 2 2 2 2" xfId="42364"/>
    <cellStyle name="常规 9 4 3 3 3 3 2 2 3" xfId="31600"/>
    <cellStyle name="常规 9 4 3 3 3 3 2 3" xfId="15448"/>
    <cellStyle name="常规 9 4 3 3 3 3 2 3 2" xfId="36982"/>
    <cellStyle name="常规 9 4 3 3 3 3 2 4" xfId="26218"/>
    <cellStyle name="常规 9 4 3 3 3 3 3" xfId="6476"/>
    <cellStyle name="常规 9 4 3 3 3 3 3 2" xfId="11858"/>
    <cellStyle name="常规 9 4 3 3 3 3 3 2 2" xfId="22622"/>
    <cellStyle name="常规 9 4 3 3 3 3 3 2 2 2" xfId="44156"/>
    <cellStyle name="常规 9 4 3 3 3 3 3 2 3" xfId="33392"/>
    <cellStyle name="常规 9 4 3 3 3 3 3 3" xfId="17240"/>
    <cellStyle name="常规 9 4 3 3 3 3 3 3 2" xfId="38774"/>
    <cellStyle name="常规 9 4 3 3 3 3 3 4" xfId="28010"/>
    <cellStyle name="常规 9 4 3 3 3 3 4" xfId="8274"/>
    <cellStyle name="常规 9 4 3 3 3 3 4 2" xfId="19038"/>
    <cellStyle name="常规 9 4 3 3 3 3 4 2 2" xfId="40572"/>
    <cellStyle name="常规 9 4 3 3 3 3 4 3" xfId="29808"/>
    <cellStyle name="常规 9 4 3 3 3 3 5" xfId="13656"/>
    <cellStyle name="常规 9 4 3 3 3 3 5 2" xfId="35190"/>
    <cellStyle name="常规 9 4 3 3 3 3 6" xfId="24426"/>
    <cellStyle name="常规 9 4 3 3 3 4" xfId="3788"/>
    <cellStyle name="常规 9 4 3 3 3 4 2" xfId="9170"/>
    <cellStyle name="常规 9 4 3 3 3 4 2 2" xfId="19934"/>
    <cellStyle name="常规 9 4 3 3 3 4 2 2 2" xfId="41468"/>
    <cellStyle name="常规 9 4 3 3 3 4 2 3" xfId="30704"/>
    <cellStyle name="常规 9 4 3 3 3 4 3" xfId="14552"/>
    <cellStyle name="常规 9 4 3 3 3 4 3 2" xfId="36086"/>
    <cellStyle name="常规 9 4 3 3 3 4 4" xfId="25322"/>
    <cellStyle name="常规 9 4 3 3 3 5" xfId="5580"/>
    <cellStyle name="常规 9 4 3 3 3 5 2" xfId="10962"/>
    <cellStyle name="常规 9 4 3 3 3 5 2 2" xfId="21726"/>
    <cellStyle name="常规 9 4 3 3 3 5 2 2 2" xfId="43260"/>
    <cellStyle name="常规 9 4 3 3 3 5 2 3" xfId="32496"/>
    <cellStyle name="常规 9 4 3 3 3 5 3" xfId="16344"/>
    <cellStyle name="常规 9 4 3 3 3 5 3 2" xfId="37878"/>
    <cellStyle name="常规 9 4 3 3 3 5 4" xfId="27114"/>
    <cellStyle name="常规 9 4 3 3 3 6" xfId="7378"/>
    <cellStyle name="常规 9 4 3 3 3 6 2" xfId="18142"/>
    <cellStyle name="常规 9 4 3 3 3 6 2 2" xfId="39676"/>
    <cellStyle name="常规 9 4 3 3 3 6 3" xfId="28912"/>
    <cellStyle name="常规 9 4 3 3 3 7" xfId="12760"/>
    <cellStyle name="常规 9 4 3 3 3 7 2" xfId="34294"/>
    <cellStyle name="常规 9 4 3 3 3 8" xfId="23530"/>
    <cellStyle name="常规 9 4 3 3 4" xfId="2220"/>
    <cellStyle name="常规 9 4 3 3 4 2" xfId="3116"/>
    <cellStyle name="常规 9 4 3 3 4 2 2" xfId="4908"/>
    <cellStyle name="常规 9 4 3 3 4 2 2 2" xfId="10290"/>
    <cellStyle name="常规 9 4 3 3 4 2 2 2 2" xfId="21054"/>
    <cellStyle name="常规 9 4 3 3 4 2 2 2 2 2" xfId="42588"/>
    <cellStyle name="常规 9 4 3 3 4 2 2 2 3" xfId="31824"/>
    <cellStyle name="常规 9 4 3 3 4 2 2 3" xfId="15672"/>
    <cellStyle name="常规 9 4 3 3 4 2 2 3 2" xfId="37206"/>
    <cellStyle name="常规 9 4 3 3 4 2 2 4" xfId="26442"/>
    <cellStyle name="常规 9 4 3 3 4 2 3" xfId="6700"/>
    <cellStyle name="常规 9 4 3 3 4 2 3 2" xfId="12082"/>
    <cellStyle name="常规 9 4 3 3 4 2 3 2 2" xfId="22846"/>
    <cellStyle name="常规 9 4 3 3 4 2 3 2 2 2" xfId="44380"/>
    <cellStyle name="常规 9 4 3 3 4 2 3 2 3" xfId="33616"/>
    <cellStyle name="常规 9 4 3 3 4 2 3 3" xfId="17464"/>
    <cellStyle name="常规 9 4 3 3 4 2 3 3 2" xfId="38998"/>
    <cellStyle name="常规 9 4 3 3 4 2 3 4" xfId="28234"/>
    <cellStyle name="常规 9 4 3 3 4 2 4" xfId="8498"/>
    <cellStyle name="常规 9 4 3 3 4 2 4 2" xfId="19262"/>
    <cellStyle name="常规 9 4 3 3 4 2 4 2 2" xfId="40796"/>
    <cellStyle name="常规 9 4 3 3 4 2 4 3" xfId="30032"/>
    <cellStyle name="常规 9 4 3 3 4 2 5" xfId="13880"/>
    <cellStyle name="常规 9 4 3 3 4 2 5 2" xfId="35414"/>
    <cellStyle name="常规 9 4 3 3 4 2 6" xfId="24650"/>
    <cellStyle name="常规 9 4 3 3 4 3" xfId="4012"/>
    <cellStyle name="常规 9 4 3 3 4 3 2" xfId="9394"/>
    <cellStyle name="常规 9 4 3 3 4 3 2 2" xfId="20158"/>
    <cellStyle name="常规 9 4 3 3 4 3 2 2 2" xfId="41692"/>
    <cellStyle name="常规 9 4 3 3 4 3 2 3" xfId="30928"/>
    <cellStyle name="常规 9 4 3 3 4 3 3" xfId="14776"/>
    <cellStyle name="常规 9 4 3 3 4 3 3 2" xfId="36310"/>
    <cellStyle name="常规 9 4 3 3 4 3 4" xfId="25546"/>
    <cellStyle name="常规 9 4 3 3 4 4" xfId="5804"/>
    <cellStyle name="常规 9 4 3 3 4 4 2" xfId="11186"/>
    <cellStyle name="常规 9 4 3 3 4 4 2 2" xfId="21950"/>
    <cellStyle name="常规 9 4 3 3 4 4 2 2 2" xfId="43484"/>
    <cellStyle name="常规 9 4 3 3 4 4 2 3" xfId="32720"/>
    <cellStyle name="常规 9 4 3 3 4 4 3" xfId="16568"/>
    <cellStyle name="常规 9 4 3 3 4 4 3 2" xfId="38102"/>
    <cellStyle name="常规 9 4 3 3 4 4 4" xfId="27338"/>
    <cellStyle name="常规 9 4 3 3 4 5" xfId="7602"/>
    <cellStyle name="常规 9 4 3 3 4 5 2" xfId="18366"/>
    <cellStyle name="常规 9 4 3 3 4 5 2 2" xfId="39900"/>
    <cellStyle name="常规 9 4 3 3 4 5 3" xfId="29136"/>
    <cellStyle name="常规 9 4 3 3 4 6" xfId="12984"/>
    <cellStyle name="常规 9 4 3 3 4 6 2" xfId="34518"/>
    <cellStyle name="常规 9 4 3 3 4 7" xfId="23754"/>
    <cellStyle name="常规 9 4 3 3 5" xfId="2668"/>
    <cellStyle name="常规 9 4 3 3 5 2" xfId="4460"/>
    <cellStyle name="常规 9 4 3 3 5 2 2" xfId="9842"/>
    <cellStyle name="常规 9 4 3 3 5 2 2 2" xfId="20606"/>
    <cellStyle name="常规 9 4 3 3 5 2 2 2 2" xfId="42140"/>
    <cellStyle name="常规 9 4 3 3 5 2 2 3" xfId="31376"/>
    <cellStyle name="常规 9 4 3 3 5 2 3" xfId="15224"/>
    <cellStyle name="常规 9 4 3 3 5 2 3 2" xfId="36758"/>
    <cellStyle name="常规 9 4 3 3 5 2 4" xfId="25994"/>
    <cellStyle name="常规 9 4 3 3 5 3" xfId="6252"/>
    <cellStyle name="常规 9 4 3 3 5 3 2" xfId="11634"/>
    <cellStyle name="常规 9 4 3 3 5 3 2 2" xfId="22398"/>
    <cellStyle name="常规 9 4 3 3 5 3 2 2 2" xfId="43932"/>
    <cellStyle name="常规 9 4 3 3 5 3 2 3" xfId="33168"/>
    <cellStyle name="常规 9 4 3 3 5 3 3" xfId="17016"/>
    <cellStyle name="常规 9 4 3 3 5 3 3 2" xfId="38550"/>
    <cellStyle name="常规 9 4 3 3 5 3 4" xfId="27786"/>
    <cellStyle name="常规 9 4 3 3 5 4" xfId="8050"/>
    <cellStyle name="常规 9 4 3 3 5 4 2" xfId="18814"/>
    <cellStyle name="常规 9 4 3 3 5 4 2 2" xfId="40348"/>
    <cellStyle name="常规 9 4 3 3 5 4 3" xfId="29584"/>
    <cellStyle name="常规 9 4 3 3 5 5" xfId="13432"/>
    <cellStyle name="常规 9 4 3 3 5 5 2" xfId="34966"/>
    <cellStyle name="常规 9 4 3 3 5 6" xfId="24202"/>
    <cellStyle name="常规 9 4 3 3 6" xfId="3564"/>
    <cellStyle name="常规 9 4 3 3 6 2" xfId="8946"/>
    <cellStyle name="常规 9 4 3 3 6 2 2" xfId="19710"/>
    <cellStyle name="常规 9 4 3 3 6 2 2 2" xfId="41244"/>
    <cellStyle name="常规 9 4 3 3 6 2 3" xfId="30480"/>
    <cellStyle name="常规 9 4 3 3 6 3" xfId="14328"/>
    <cellStyle name="常规 9 4 3 3 6 3 2" xfId="35862"/>
    <cellStyle name="常规 9 4 3 3 6 4" xfId="25098"/>
    <cellStyle name="常规 9 4 3 3 7" xfId="5356"/>
    <cellStyle name="常规 9 4 3 3 7 2" xfId="10738"/>
    <cellStyle name="常规 9 4 3 3 7 2 2" xfId="21502"/>
    <cellStyle name="常规 9 4 3 3 7 2 2 2" xfId="43036"/>
    <cellStyle name="常规 9 4 3 3 7 2 3" xfId="32272"/>
    <cellStyle name="常规 9 4 3 3 7 3" xfId="16120"/>
    <cellStyle name="常规 9 4 3 3 7 3 2" xfId="37654"/>
    <cellStyle name="常规 9 4 3 3 7 4" xfId="26890"/>
    <cellStyle name="常规 9 4 3 3 8" xfId="7154"/>
    <cellStyle name="常规 9 4 3 3 8 2" xfId="17918"/>
    <cellStyle name="常规 9 4 3 3 8 2 2" xfId="39452"/>
    <cellStyle name="常规 9 4 3 3 8 3" xfId="28688"/>
    <cellStyle name="常规 9 4 3 3 9" xfId="12536"/>
    <cellStyle name="常规 9 4 3 3 9 2" xfId="34070"/>
    <cellStyle name="常规 9 4 3 4" xfId="1827"/>
    <cellStyle name="常规 9 4 3 4 2" xfId="2051"/>
    <cellStyle name="常规 9 4 3 4 2 2" xfId="2500"/>
    <cellStyle name="常规 9 4 3 4 2 2 2" xfId="3396"/>
    <cellStyle name="常规 9 4 3 4 2 2 2 2" xfId="5188"/>
    <cellStyle name="常规 9 4 3 4 2 2 2 2 2" xfId="10570"/>
    <cellStyle name="常规 9 4 3 4 2 2 2 2 2 2" xfId="21334"/>
    <cellStyle name="常规 9 4 3 4 2 2 2 2 2 2 2" xfId="42868"/>
    <cellStyle name="常规 9 4 3 4 2 2 2 2 2 3" xfId="32104"/>
    <cellStyle name="常规 9 4 3 4 2 2 2 2 3" xfId="15952"/>
    <cellStyle name="常规 9 4 3 4 2 2 2 2 3 2" xfId="37486"/>
    <cellStyle name="常规 9 4 3 4 2 2 2 2 4" xfId="26722"/>
    <cellStyle name="常规 9 4 3 4 2 2 2 3" xfId="6980"/>
    <cellStyle name="常规 9 4 3 4 2 2 2 3 2" xfId="12362"/>
    <cellStyle name="常规 9 4 3 4 2 2 2 3 2 2" xfId="23126"/>
    <cellStyle name="常规 9 4 3 4 2 2 2 3 2 2 2" xfId="44660"/>
    <cellStyle name="常规 9 4 3 4 2 2 2 3 2 3" xfId="33896"/>
    <cellStyle name="常规 9 4 3 4 2 2 2 3 3" xfId="17744"/>
    <cellStyle name="常规 9 4 3 4 2 2 2 3 3 2" xfId="39278"/>
    <cellStyle name="常规 9 4 3 4 2 2 2 3 4" xfId="28514"/>
    <cellStyle name="常规 9 4 3 4 2 2 2 4" xfId="8778"/>
    <cellStyle name="常规 9 4 3 4 2 2 2 4 2" xfId="19542"/>
    <cellStyle name="常规 9 4 3 4 2 2 2 4 2 2" xfId="41076"/>
    <cellStyle name="常规 9 4 3 4 2 2 2 4 3" xfId="30312"/>
    <cellStyle name="常规 9 4 3 4 2 2 2 5" xfId="14160"/>
    <cellStyle name="常规 9 4 3 4 2 2 2 5 2" xfId="35694"/>
    <cellStyle name="常规 9 4 3 4 2 2 2 6" xfId="24930"/>
    <cellStyle name="常规 9 4 3 4 2 2 3" xfId="4292"/>
    <cellStyle name="常规 9 4 3 4 2 2 3 2" xfId="9674"/>
    <cellStyle name="常规 9 4 3 4 2 2 3 2 2" xfId="20438"/>
    <cellStyle name="常规 9 4 3 4 2 2 3 2 2 2" xfId="41972"/>
    <cellStyle name="常规 9 4 3 4 2 2 3 2 3" xfId="31208"/>
    <cellStyle name="常规 9 4 3 4 2 2 3 3" xfId="15056"/>
    <cellStyle name="常规 9 4 3 4 2 2 3 3 2" xfId="36590"/>
    <cellStyle name="常规 9 4 3 4 2 2 3 4" xfId="25826"/>
    <cellStyle name="常规 9 4 3 4 2 2 4" xfId="6084"/>
    <cellStyle name="常规 9 4 3 4 2 2 4 2" xfId="11466"/>
    <cellStyle name="常规 9 4 3 4 2 2 4 2 2" xfId="22230"/>
    <cellStyle name="常规 9 4 3 4 2 2 4 2 2 2" xfId="43764"/>
    <cellStyle name="常规 9 4 3 4 2 2 4 2 3" xfId="33000"/>
    <cellStyle name="常规 9 4 3 4 2 2 4 3" xfId="16848"/>
    <cellStyle name="常规 9 4 3 4 2 2 4 3 2" xfId="38382"/>
    <cellStyle name="常规 9 4 3 4 2 2 4 4" xfId="27618"/>
    <cellStyle name="常规 9 4 3 4 2 2 5" xfId="7882"/>
    <cellStyle name="常规 9 4 3 4 2 2 5 2" xfId="18646"/>
    <cellStyle name="常规 9 4 3 4 2 2 5 2 2" xfId="40180"/>
    <cellStyle name="常规 9 4 3 4 2 2 5 3" xfId="29416"/>
    <cellStyle name="常规 9 4 3 4 2 2 6" xfId="13264"/>
    <cellStyle name="常规 9 4 3 4 2 2 6 2" xfId="34798"/>
    <cellStyle name="常规 9 4 3 4 2 2 7" xfId="24034"/>
    <cellStyle name="常规 9 4 3 4 2 3" xfId="2948"/>
    <cellStyle name="常规 9 4 3 4 2 3 2" xfId="4740"/>
    <cellStyle name="常规 9 4 3 4 2 3 2 2" xfId="10122"/>
    <cellStyle name="常规 9 4 3 4 2 3 2 2 2" xfId="20886"/>
    <cellStyle name="常规 9 4 3 4 2 3 2 2 2 2" xfId="42420"/>
    <cellStyle name="常规 9 4 3 4 2 3 2 2 3" xfId="31656"/>
    <cellStyle name="常规 9 4 3 4 2 3 2 3" xfId="15504"/>
    <cellStyle name="常规 9 4 3 4 2 3 2 3 2" xfId="37038"/>
    <cellStyle name="常规 9 4 3 4 2 3 2 4" xfId="26274"/>
    <cellStyle name="常规 9 4 3 4 2 3 3" xfId="6532"/>
    <cellStyle name="常规 9 4 3 4 2 3 3 2" xfId="11914"/>
    <cellStyle name="常规 9 4 3 4 2 3 3 2 2" xfId="22678"/>
    <cellStyle name="常规 9 4 3 4 2 3 3 2 2 2" xfId="44212"/>
    <cellStyle name="常规 9 4 3 4 2 3 3 2 3" xfId="33448"/>
    <cellStyle name="常规 9 4 3 4 2 3 3 3" xfId="17296"/>
    <cellStyle name="常规 9 4 3 4 2 3 3 3 2" xfId="38830"/>
    <cellStyle name="常规 9 4 3 4 2 3 3 4" xfId="28066"/>
    <cellStyle name="常规 9 4 3 4 2 3 4" xfId="8330"/>
    <cellStyle name="常规 9 4 3 4 2 3 4 2" xfId="19094"/>
    <cellStyle name="常规 9 4 3 4 2 3 4 2 2" xfId="40628"/>
    <cellStyle name="常规 9 4 3 4 2 3 4 3" xfId="29864"/>
    <cellStyle name="常规 9 4 3 4 2 3 5" xfId="13712"/>
    <cellStyle name="常规 9 4 3 4 2 3 5 2" xfId="35246"/>
    <cellStyle name="常规 9 4 3 4 2 3 6" xfId="24482"/>
    <cellStyle name="常规 9 4 3 4 2 4" xfId="3844"/>
    <cellStyle name="常规 9 4 3 4 2 4 2" xfId="9226"/>
    <cellStyle name="常规 9 4 3 4 2 4 2 2" xfId="19990"/>
    <cellStyle name="常规 9 4 3 4 2 4 2 2 2" xfId="41524"/>
    <cellStyle name="常规 9 4 3 4 2 4 2 3" xfId="30760"/>
    <cellStyle name="常规 9 4 3 4 2 4 3" xfId="14608"/>
    <cellStyle name="常规 9 4 3 4 2 4 3 2" xfId="36142"/>
    <cellStyle name="常规 9 4 3 4 2 4 4" xfId="25378"/>
    <cellStyle name="常规 9 4 3 4 2 5" xfId="5636"/>
    <cellStyle name="常规 9 4 3 4 2 5 2" xfId="11018"/>
    <cellStyle name="常规 9 4 3 4 2 5 2 2" xfId="21782"/>
    <cellStyle name="常规 9 4 3 4 2 5 2 2 2" xfId="43316"/>
    <cellStyle name="常规 9 4 3 4 2 5 2 3" xfId="32552"/>
    <cellStyle name="常规 9 4 3 4 2 5 3" xfId="16400"/>
    <cellStyle name="常规 9 4 3 4 2 5 3 2" xfId="37934"/>
    <cellStyle name="常规 9 4 3 4 2 5 4" xfId="27170"/>
    <cellStyle name="常规 9 4 3 4 2 6" xfId="7434"/>
    <cellStyle name="常规 9 4 3 4 2 6 2" xfId="18198"/>
    <cellStyle name="常规 9 4 3 4 2 6 2 2" xfId="39732"/>
    <cellStyle name="常规 9 4 3 4 2 6 3" xfId="28968"/>
    <cellStyle name="常规 9 4 3 4 2 7" xfId="12816"/>
    <cellStyle name="常规 9 4 3 4 2 7 2" xfId="34350"/>
    <cellStyle name="常规 9 4 3 4 2 8" xfId="23586"/>
    <cellStyle name="常规 9 4 3 4 3" xfId="2276"/>
    <cellStyle name="常规 9 4 3 4 3 2" xfId="3172"/>
    <cellStyle name="常规 9 4 3 4 3 2 2" xfId="4964"/>
    <cellStyle name="常规 9 4 3 4 3 2 2 2" xfId="10346"/>
    <cellStyle name="常规 9 4 3 4 3 2 2 2 2" xfId="21110"/>
    <cellStyle name="常规 9 4 3 4 3 2 2 2 2 2" xfId="42644"/>
    <cellStyle name="常规 9 4 3 4 3 2 2 2 3" xfId="31880"/>
    <cellStyle name="常规 9 4 3 4 3 2 2 3" xfId="15728"/>
    <cellStyle name="常规 9 4 3 4 3 2 2 3 2" xfId="37262"/>
    <cellStyle name="常规 9 4 3 4 3 2 2 4" xfId="26498"/>
    <cellStyle name="常规 9 4 3 4 3 2 3" xfId="6756"/>
    <cellStyle name="常规 9 4 3 4 3 2 3 2" xfId="12138"/>
    <cellStyle name="常规 9 4 3 4 3 2 3 2 2" xfId="22902"/>
    <cellStyle name="常规 9 4 3 4 3 2 3 2 2 2" xfId="44436"/>
    <cellStyle name="常规 9 4 3 4 3 2 3 2 3" xfId="33672"/>
    <cellStyle name="常规 9 4 3 4 3 2 3 3" xfId="17520"/>
    <cellStyle name="常规 9 4 3 4 3 2 3 3 2" xfId="39054"/>
    <cellStyle name="常规 9 4 3 4 3 2 3 4" xfId="28290"/>
    <cellStyle name="常规 9 4 3 4 3 2 4" xfId="8554"/>
    <cellStyle name="常规 9 4 3 4 3 2 4 2" xfId="19318"/>
    <cellStyle name="常规 9 4 3 4 3 2 4 2 2" xfId="40852"/>
    <cellStyle name="常规 9 4 3 4 3 2 4 3" xfId="30088"/>
    <cellStyle name="常规 9 4 3 4 3 2 5" xfId="13936"/>
    <cellStyle name="常规 9 4 3 4 3 2 5 2" xfId="35470"/>
    <cellStyle name="常规 9 4 3 4 3 2 6" xfId="24706"/>
    <cellStyle name="常规 9 4 3 4 3 3" xfId="4068"/>
    <cellStyle name="常规 9 4 3 4 3 3 2" xfId="9450"/>
    <cellStyle name="常规 9 4 3 4 3 3 2 2" xfId="20214"/>
    <cellStyle name="常规 9 4 3 4 3 3 2 2 2" xfId="41748"/>
    <cellStyle name="常规 9 4 3 4 3 3 2 3" xfId="30984"/>
    <cellStyle name="常规 9 4 3 4 3 3 3" xfId="14832"/>
    <cellStyle name="常规 9 4 3 4 3 3 3 2" xfId="36366"/>
    <cellStyle name="常规 9 4 3 4 3 3 4" xfId="25602"/>
    <cellStyle name="常规 9 4 3 4 3 4" xfId="5860"/>
    <cellStyle name="常规 9 4 3 4 3 4 2" xfId="11242"/>
    <cellStyle name="常规 9 4 3 4 3 4 2 2" xfId="22006"/>
    <cellStyle name="常规 9 4 3 4 3 4 2 2 2" xfId="43540"/>
    <cellStyle name="常规 9 4 3 4 3 4 2 3" xfId="32776"/>
    <cellStyle name="常规 9 4 3 4 3 4 3" xfId="16624"/>
    <cellStyle name="常规 9 4 3 4 3 4 3 2" xfId="38158"/>
    <cellStyle name="常规 9 4 3 4 3 4 4" xfId="27394"/>
    <cellStyle name="常规 9 4 3 4 3 5" xfId="7658"/>
    <cellStyle name="常规 9 4 3 4 3 5 2" xfId="18422"/>
    <cellStyle name="常规 9 4 3 4 3 5 2 2" xfId="39956"/>
    <cellStyle name="常规 9 4 3 4 3 5 3" xfId="29192"/>
    <cellStyle name="常规 9 4 3 4 3 6" xfId="13040"/>
    <cellStyle name="常规 9 4 3 4 3 6 2" xfId="34574"/>
    <cellStyle name="常规 9 4 3 4 3 7" xfId="23810"/>
    <cellStyle name="常规 9 4 3 4 4" xfId="2724"/>
    <cellStyle name="常规 9 4 3 4 4 2" xfId="4516"/>
    <cellStyle name="常规 9 4 3 4 4 2 2" xfId="9898"/>
    <cellStyle name="常规 9 4 3 4 4 2 2 2" xfId="20662"/>
    <cellStyle name="常规 9 4 3 4 4 2 2 2 2" xfId="42196"/>
    <cellStyle name="常规 9 4 3 4 4 2 2 3" xfId="31432"/>
    <cellStyle name="常规 9 4 3 4 4 2 3" xfId="15280"/>
    <cellStyle name="常规 9 4 3 4 4 2 3 2" xfId="36814"/>
    <cellStyle name="常规 9 4 3 4 4 2 4" xfId="26050"/>
    <cellStyle name="常规 9 4 3 4 4 3" xfId="6308"/>
    <cellStyle name="常规 9 4 3 4 4 3 2" xfId="11690"/>
    <cellStyle name="常规 9 4 3 4 4 3 2 2" xfId="22454"/>
    <cellStyle name="常规 9 4 3 4 4 3 2 2 2" xfId="43988"/>
    <cellStyle name="常规 9 4 3 4 4 3 2 3" xfId="33224"/>
    <cellStyle name="常规 9 4 3 4 4 3 3" xfId="17072"/>
    <cellStyle name="常规 9 4 3 4 4 3 3 2" xfId="38606"/>
    <cellStyle name="常规 9 4 3 4 4 3 4" xfId="27842"/>
    <cellStyle name="常规 9 4 3 4 4 4" xfId="8106"/>
    <cellStyle name="常规 9 4 3 4 4 4 2" xfId="18870"/>
    <cellStyle name="常规 9 4 3 4 4 4 2 2" xfId="40404"/>
    <cellStyle name="常规 9 4 3 4 4 4 3" xfId="29640"/>
    <cellStyle name="常规 9 4 3 4 4 5" xfId="13488"/>
    <cellStyle name="常规 9 4 3 4 4 5 2" xfId="35022"/>
    <cellStyle name="常规 9 4 3 4 4 6" xfId="24258"/>
    <cellStyle name="常规 9 4 3 4 5" xfId="3620"/>
    <cellStyle name="常规 9 4 3 4 5 2" xfId="9002"/>
    <cellStyle name="常规 9 4 3 4 5 2 2" xfId="19766"/>
    <cellStyle name="常规 9 4 3 4 5 2 2 2" xfId="41300"/>
    <cellStyle name="常规 9 4 3 4 5 2 3" xfId="30536"/>
    <cellStyle name="常规 9 4 3 4 5 3" xfId="14384"/>
    <cellStyle name="常规 9 4 3 4 5 3 2" xfId="35918"/>
    <cellStyle name="常规 9 4 3 4 5 4" xfId="25154"/>
    <cellStyle name="常规 9 4 3 4 6" xfId="5412"/>
    <cellStyle name="常规 9 4 3 4 6 2" xfId="10794"/>
    <cellStyle name="常规 9 4 3 4 6 2 2" xfId="21558"/>
    <cellStyle name="常规 9 4 3 4 6 2 2 2" xfId="43092"/>
    <cellStyle name="常规 9 4 3 4 6 2 3" xfId="32328"/>
    <cellStyle name="常规 9 4 3 4 6 3" xfId="16176"/>
    <cellStyle name="常规 9 4 3 4 6 3 2" xfId="37710"/>
    <cellStyle name="常规 9 4 3 4 6 4" xfId="26946"/>
    <cellStyle name="常规 9 4 3 4 7" xfId="7210"/>
    <cellStyle name="常规 9 4 3 4 7 2" xfId="17974"/>
    <cellStyle name="常规 9 4 3 4 7 2 2" xfId="39508"/>
    <cellStyle name="常规 9 4 3 4 7 3" xfId="28744"/>
    <cellStyle name="常规 9 4 3 4 8" xfId="12592"/>
    <cellStyle name="常规 9 4 3 4 8 2" xfId="34126"/>
    <cellStyle name="常规 9 4 3 4 9" xfId="23362"/>
    <cellStyle name="常规 9 4 3 5" xfId="1939"/>
    <cellStyle name="常规 9 4 3 5 2" xfId="2388"/>
    <cellStyle name="常规 9 4 3 5 2 2" xfId="3284"/>
    <cellStyle name="常规 9 4 3 5 2 2 2" xfId="5076"/>
    <cellStyle name="常规 9 4 3 5 2 2 2 2" xfId="10458"/>
    <cellStyle name="常规 9 4 3 5 2 2 2 2 2" xfId="21222"/>
    <cellStyle name="常规 9 4 3 5 2 2 2 2 2 2" xfId="42756"/>
    <cellStyle name="常规 9 4 3 5 2 2 2 2 3" xfId="31992"/>
    <cellStyle name="常规 9 4 3 5 2 2 2 3" xfId="15840"/>
    <cellStyle name="常规 9 4 3 5 2 2 2 3 2" xfId="37374"/>
    <cellStyle name="常规 9 4 3 5 2 2 2 4" xfId="26610"/>
    <cellStyle name="常规 9 4 3 5 2 2 3" xfId="6868"/>
    <cellStyle name="常规 9 4 3 5 2 2 3 2" xfId="12250"/>
    <cellStyle name="常规 9 4 3 5 2 2 3 2 2" xfId="23014"/>
    <cellStyle name="常规 9 4 3 5 2 2 3 2 2 2" xfId="44548"/>
    <cellStyle name="常规 9 4 3 5 2 2 3 2 3" xfId="33784"/>
    <cellStyle name="常规 9 4 3 5 2 2 3 3" xfId="17632"/>
    <cellStyle name="常规 9 4 3 5 2 2 3 3 2" xfId="39166"/>
    <cellStyle name="常规 9 4 3 5 2 2 3 4" xfId="28402"/>
    <cellStyle name="常规 9 4 3 5 2 2 4" xfId="8666"/>
    <cellStyle name="常规 9 4 3 5 2 2 4 2" xfId="19430"/>
    <cellStyle name="常规 9 4 3 5 2 2 4 2 2" xfId="40964"/>
    <cellStyle name="常规 9 4 3 5 2 2 4 3" xfId="30200"/>
    <cellStyle name="常规 9 4 3 5 2 2 5" xfId="14048"/>
    <cellStyle name="常规 9 4 3 5 2 2 5 2" xfId="35582"/>
    <cellStyle name="常规 9 4 3 5 2 2 6" xfId="24818"/>
    <cellStyle name="常规 9 4 3 5 2 3" xfId="4180"/>
    <cellStyle name="常规 9 4 3 5 2 3 2" xfId="9562"/>
    <cellStyle name="常规 9 4 3 5 2 3 2 2" xfId="20326"/>
    <cellStyle name="常规 9 4 3 5 2 3 2 2 2" xfId="41860"/>
    <cellStyle name="常规 9 4 3 5 2 3 2 3" xfId="31096"/>
    <cellStyle name="常规 9 4 3 5 2 3 3" xfId="14944"/>
    <cellStyle name="常规 9 4 3 5 2 3 3 2" xfId="36478"/>
    <cellStyle name="常规 9 4 3 5 2 3 4" xfId="25714"/>
    <cellStyle name="常规 9 4 3 5 2 4" xfId="5972"/>
    <cellStyle name="常规 9 4 3 5 2 4 2" xfId="11354"/>
    <cellStyle name="常规 9 4 3 5 2 4 2 2" xfId="22118"/>
    <cellStyle name="常规 9 4 3 5 2 4 2 2 2" xfId="43652"/>
    <cellStyle name="常规 9 4 3 5 2 4 2 3" xfId="32888"/>
    <cellStyle name="常规 9 4 3 5 2 4 3" xfId="16736"/>
    <cellStyle name="常规 9 4 3 5 2 4 3 2" xfId="38270"/>
    <cellStyle name="常规 9 4 3 5 2 4 4" xfId="27506"/>
    <cellStyle name="常规 9 4 3 5 2 5" xfId="7770"/>
    <cellStyle name="常规 9 4 3 5 2 5 2" xfId="18534"/>
    <cellStyle name="常规 9 4 3 5 2 5 2 2" xfId="40068"/>
    <cellStyle name="常规 9 4 3 5 2 5 3" xfId="29304"/>
    <cellStyle name="常规 9 4 3 5 2 6" xfId="13152"/>
    <cellStyle name="常规 9 4 3 5 2 6 2" xfId="34686"/>
    <cellStyle name="常规 9 4 3 5 2 7" xfId="23922"/>
    <cellStyle name="常规 9 4 3 5 3" xfId="2836"/>
    <cellStyle name="常规 9 4 3 5 3 2" xfId="4628"/>
    <cellStyle name="常规 9 4 3 5 3 2 2" xfId="10010"/>
    <cellStyle name="常规 9 4 3 5 3 2 2 2" xfId="20774"/>
    <cellStyle name="常规 9 4 3 5 3 2 2 2 2" xfId="42308"/>
    <cellStyle name="常规 9 4 3 5 3 2 2 3" xfId="31544"/>
    <cellStyle name="常规 9 4 3 5 3 2 3" xfId="15392"/>
    <cellStyle name="常规 9 4 3 5 3 2 3 2" xfId="36926"/>
    <cellStyle name="常规 9 4 3 5 3 2 4" xfId="26162"/>
    <cellStyle name="常规 9 4 3 5 3 3" xfId="6420"/>
    <cellStyle name="常规 9 4 3 5 3 3 2" xfId="11802"/>
    <cellStyle name="常规 9 4 3 5 3 3 2 2" xfId="22566"/>
    <cellStyle name="常规 9 4 3 5 3 3 2 2 2" xfId="44100"/>
    <cellStyle name="常规 9 4 3 5 3 3 2 3" xfId="33336"/>
    <cellStyle name="常规 9 4 3 5 3 3 3" xfId="17184"/>
    <cellStyle name="常规 9 4 3 5 3 3 3 2" xfId="38718"/>
    <cellStyle name="常规 9 4 3 5 3 3 4" xfId="27954"/>
    <cellStyle name="常规 9 4 3 5 3 4" xfId="8218"/>
    <cellStyle name="常规 9 4 3 5 3 4 2" xfId="18982"/>
    <cellStyle name="常规 9 4 3 5 3 4 2 2" xfId="40516"/>
    <cellStyle name="常规 9 4 3 5 3 4 3" xfId="29752"/>
    <cellStyle name="常规 9 4 3 5 3 5" xfId="13600"/>
    <cellStyle name="常规 9 4 3 5 3 5 2" xfId="35134"/>
    <cellStyle name="常规 9 4 3 5 3 6" xfId="24370"/>
    <cellStyle name="常规 9 4 3 5 4" xfId="3732"/>
    <cellStyle name="常规 9 4 3 5 4 2" xfId="9114"/>
    <cellStyle name="常规 9 4 3 5 4 2 2" xfId="19878"/>
    <cellStyle name="常规 9 4 3 5 4 2 2 2" xfId="41412"/>
    <cellStyle name="常规 9 4 3 5 4 2 3" xfId="30648"/>
    <cellStyle name="常规 9 4 3 5 4 3" xfId="14496"/>
    <cellStyle name="常规 9 4 3 5 4 3 2" xfId="36030"/>
    <cellStyle name="常规 9 4 3 5 4 4" xfId="25266"/>
    <cellStyle name="常规 9 4 3 5 5" xfId="5524"/>
    <cellStyle name="常规 9 4 3 5 5 2" xfId="10906"/>
    <cellStyle name="常规 9 4 3 5 5 2 2" xfId="21670"/>
    <cellStyle name="常规 9 4 3 5 5 2 2 2" xfId="43204"/>
    <cellStyle name="常规 9 4 3 5 5 2 3" xfId="32440"/>
    <cellStyle name="常规 9 4 3 5 5 3" xfId="16288"/>
    <cellStyle name="常规 9 4 3 5 5 3 2" xfId="37822"/>
    <cellStyle name="常规 9 4 3 5 5 4" xfId="27058"/>
    <cellStyle name="常规 9 4 3 5 6" xfId="7322"/>
    <cellStyle name="常规 9 4 3 5 6 2" xfId="18086"/>
    <cellStyle name="常规 9 4 3 5 6 2 2" xfId="39620"/>
    <cellStyle name="常规 9 4 3 5 6 3" xfId="28856"/>
    <cellStyle name="常规 9 4 3 5 7" xfId="12704"/>
    <cellStyle name="常规 9 4 3 5 7 2" xfId="34238"/>
    <cellStyle name="常规 9 4 3 5 8" xfId="23474"/>
    <cellStyle name="常规 9 4 3 6" xfId="2164"/>
    <cellStyle name="常规 9 4 3 6 2" xfId="3060"/>
    <cellStyle name="常规 9 4 3 6 2 2" xfId="4852"/>
    <cellStyle name="常规 9 4 3 6 2 2 2" xfId="10234"/>
    <cellStyle name="常规 9 4 3 6 2 2 2 2" xfId="20998"/>
    <cellStyle name="常规 9 4 3 6 2 2 2 2 2" xfId="42532"/>
    <cellStyle name="常规 9 4 3 6 2 2 2 3" xfId="31768"/>
    <cellStyle name="常规 9 4 3 6 2 2 3" xfId="15616"/>
    <cellStyle name="常规 9 4 3 6 2 2 3 2" xfId="37150"/>
    <cellStyle name="常规 9 4 3 6 2 2 4" xfId="26386"/>
    <cellStyle name="常规 9 4 3 6 2 3" xfId="6644"/>
    <cellStyle name="常规 9 4 3 6 2 3 2" xfId="12026"/>
    <cellStyle name="常规 9 4 3 6 2 3 2 2" xfId="22790"/>
    <cellStyle name="常规 9 4 3 6 2 3 2 2 2" xfId="44324"/>
    <cellStyle name="常规 9 4 3 6 2 3 2 3" xfId="33560"/>
    <cellStyle name="常规 9 4 3 6 2 3 3" xfId="17408"/>
    <cellStyle name="常规 9 4 3 6 2 3 3 2" xfId="38942"/>
    <cellStyle name="常规 9 4 3 6 2 3 4" xfId="28178"/>
    <cellStyle name="常规 9 4 3 6 2 4" xfId="8442"/>
    <cellStyle name="常规 9 4 3 6 2 4 2" xfId="19206"/>
    <cellStyle name="常规 9 4 3 6 2 4 2 2" xfId="40740"/>
    <cellStyle name="常规 9 4 3 6 2 4 3" xfId="29976"/>
    <cellStyle name="常规 9 4 3 6 2 5" xfId="13824"/>
    <cellStyle name="常规 9 4 3 6 2 5 2" xfId="35358"/>
    <cellStyle name="常规 9 4 3 6 2 6" xfId="24594"/>
    <cellStyle name="常规 9 4 3 6 3" xfId="3956"/>
    <cellStyle name="常规 9 4 3 6 3 2" xfId="9338"/>
    <cellStyle name="常规 9 4 3 6 3 2 2" xfId="20102"/>
    <cellStyle name="常规 9 4 3 6 3 2 2 2" xfId="41636"/>
    <cellStyle name="常规 9 4 3 6 3 2 3" xfId="30872"/>
    <cellStyle name="常规 9 4 3 6 3 3" xfId="14720"/>
    <cellStyle name="常规 9 4 3 6 3 3 2" xfId="36254"/>
    <cellStyle name="常规 9 4 3 6 3 4" xfId="25490"/>
    <cellStyle name="常规 9 4 3 6 4" xfId="5748"/>
    <cellStyle name="常规 9 4 3 6 4 2" xfId="11130"/>
    <cellStyle name="常规 9 4 3 6 4 2 2" xfId="21894"/>
    <cellStyle name="常规 9 4 3 6 4 2 2 2" xfId="43428"/>
    <cellStyle name="常规 9 4 3 6 4 2 3" xfId="32664"/>
    <cellStyle name="常规 9 4 3 6 4 3" xfId="16512"/>
    <cellStyle name="常规 9 4 3 6 4 3 2" xfId="38046"/>
    <cellStyle name="常规 9 4 3 6 4 4" xfId="27282"/>
    <cellStyle name="常规 9 4 3 6 5" xfId="7546"/>
    <cellStyle name="常规 9 4 3 6 5 2" xfId="18310"/>
    <cellStyle name="常规 9 4 3 6 5 2 2" xfId="39844"/>
    <cellStyle name="常规 9 4 3 6 5 3" xfId="29080"/>
    <cellStyle name="常规 9 4 3 6 6" xfId="12928"/>
    <cellStyle name="常规 9 4 3 6 6 2" xfId="34462"/>
    <cellStyle name="常规 9 4 3 6 7" xfId="23698"/>
    <cellStyle name="常规 9 4 3 7" xfId="2612"/>
    <cellStyle name="常规 9 4 3 7 2" xfId="4404"/>
    <cellStyle name="常规 9 4 3 7 2 2" xfId="9786"/>
    <cellStyle name="常规 9 4 3 7 2 2 2" xfId="20550"/>
    <cellStyle name="常规 9 4 3 7 2 2 2 2" xfId="42084"/>
    <cellStyle name="常规 9 4 3 7 2 2 3" xfId="31320"/>
    <cellStyle name="常规 9 4 3 7 2 3" xfId="15168"/>
    <cellStyle name="常规 9 4 3 7 2 3 2" xfId="36702"/>
    <cellStyle name="常规 9 4 3 7 2 4" xfId="25938"/>
    <cellStyle name="常规 9 4 3 7 3" xfId="6196"/>
    <cellStyle name="常规 9 4 3 7 3 2" xfId="11578"/>
    <cellStyle name="常规 9 4 3 7 3 2 2" xfId="22342"/>
    <cellStyle name="常规 9 4 3 7 3 2 2 2" xfId="43876"/>
    <cellStyle name="常规 9 4 3 7 3 2 3" xfId="33112"/>
    <cellStyle name="常规 9 4 3 7 3 3" xfId="16960"/>
    <cellStyle name="常规 9 4 3 7 3 3 2" xfId="38494"/>
    <cellStyle name="常规 9 4 3 7 3 4" xfId="27730"/>
    <cellStyle name="常规 9 4 3 7 4" xfId="7994"/>
    <cellStyle name="常规 9 4 3 7 4 2" xfId="18758"/>
    <cellStyle name="常规 9 4 3 7 4 2 2" xfId="40292"/>
    <cellStyle name="常规 9 4 3 7 4 3" xfId="29528"/>
    <cellStyle name="常规 9 4 3 7 5" xfId="13376"/>
    <cellStyle name="常规 9 4 3 7 5 2" xfId="34910"/>
    <cellStyle name="常规 9 4 3 7 6" xfId="24146"/>
    <cellStyle name="常规 9 4 3 8" xfId="3508"/>
    <cellStyle name="常规 9 4 3 8 2" xfId="8890"/>
    <cellStyle name="常规 9 4 3 8 2 2" xfId="19654"/>
    <cellStyle name="常规 9 4 3 8 2 2 2" xfId="41188"/>
    <cellStyle name="常规 9 4 3 8 2 3" xfId="30424"/>
    <cellStyle name="常规 9 4 3 8 3" xfId="14272"/>
    <cellStyle name="常规 9 4 3 8 3 2" xfId="35806"/>
    <cellStyle name="常规 9 4 3 8 4" xfId="25042"/>
    <cellStyle name="常规 9 4 3 9" xfId="5300"/>
    <cellStyle name="常规 9 4 3 9 2" xfId="10682"/>
    <cellStyle name="常规 9 4 3 9 2 2" xfId="21446"/>
    <cellStyle name="常规 9 4 3 9 2 2 2" xfId="42980"/>
    <cellStyle name="常规 9 4 3 9 2 3" xfId="32216"/>
    <cellStyle name="常规 9 4 3 9 3" xfId="16064"/>
    <cellStyle name="常规 9 4 3 9 3 2" xfId="37598"/>
    <cellStyle name="常规 9 4 3 9 4" xfId="26834"/>
    <cellStyle name="常规 9 4 4" xfId="1729"/>
    <cellStyle name="常规 9 4 4 10" xfId="12494"/>
    <cellStyle name="常规 9 4 4 10 2" xfId="34028"/>
    <cellStyle name="常规 9 4 4 11" xfId="23264"/>
    <cellStyle name="常规 9 4 4 2" xfId="1785"/>
    <cellStyle name="常规 9 4 4 2 10" xfId="23320"/>
    <cellStyle name="常规 9 4 4 2 2" xfId="1897"/>
    <cellStyle name="常规 9 4 4 2 2 2" xfId="2121"/>
    <cellStyle name="常规 9 4 4 2 2 2 2" xfId="2570"/>
    <cellStyle name="常规 9 4 4 2 2 2 2 2" xfId="3466"/>
    <cellStyle name="常规 9 4 4 2 2 2 2 2 2" xfId="5258"/>
    <cellStyle name="常规 9 4 4 2 2 2 2 2 2 2" xfId="10640"/>
    <cellStyle name="常规 9 4 4 2 2 2 2 2 2 2 2" xfId="21404"/>
    <cellStyle name="常规 9 4 4 2 2 2 2 2 2 2 2 2" xfId="42938"/>
    <cellStyle name="常规 9 4 4 2 2 2 2 2 2 2 3" xfId="32174"/>
    <cellStyle name="常规 9 4 4 2 2 2 2 2 2 3" xfId="16022"/>
    <cellStyle name="常规 9 4 4 2 2 2 2 2 2 3 2" xfId="37556"/>
    <cellStyle name="常规 9 4 4 2 2 2 2 2 2 4" xfId="26792"/>
    <cellStyle name="常规 9 4 4 2 2 2 2 2 3" xfId="7050"/>
    <cellStyle name="常规 9 4 4 2 2 2 2 2 3 2" xfId="12432"/>
    <cellStyle name="常规 9 4 4 2 2 2 2 2 3 2 2" xfId="23196"/>
    <cellStyle name="常规 9 4 4 2 2 2 2 2 3 2 2 2" xfId="44730"/>
    <cellStyle name="常规 9 4 4 2 2 2 2 2 3 2 3" xfId="33966"/>
    <cellStyle name="常规 9 4 4 2 2 2 2 2 3 3" xfId="17814"/>
    <cellStyle name="常规 9 4 4 2 2 2 2 2 3 3 2" xfId="39348"/>
    <cellStyle name="常规 9 4 4 2 2 2 2 2 3 4" xfId="28584"/>
    <cellStyle name="常规 9 4 4 2 2 2 2 2 4" xfId="8848"/>
    <cellStyle name="常规 9 4 4 2 2 2 2 2 4 2" xfId="19612"/>
    <cellStyle name="常规 9 4 4 2 2 2 2 2 4 2 2" xfId="41146"/>
    <cellStyle name="常规 9 4 4 2 2 2 2 2 4 3" xfId="30382"/>
    <cellStyle name="常规 9 4 4 2 2 2 2 2 5" xfId="14230"/>
    <cellStyle name="常规 9 4 4 2 2 2 2 2 5 2" xfId="35764"/>
    <cellStyle name="常规 9 4 4 2 2 2 2 2 6" xfId="25000"/>
    <cellStyle name="常规 9 4 4 2 2 2 2 3" xfId="4362"/>
    <cellStyle name="常规 9 4 4 2 2 2 2 3 2" xfId="9744"/>
    <cellStyle name="常规 9 4 4 2 2 2 2 3 2 2" xfId="20508"/>
    <cellStyle name="常规 9 4 4 2 2 2 2 3 2 2 2" xfId="42042"/>
    <cellStyle name="常规 9 4 4 2 2 2 2 3 2 3" xfId="31278"/>
    <cellStyle name="常规 9 4 4 2 2 2 2 3 3" xfId="15126"/>
    <cellStyle name="常规 9 4 4 2 2 2 2 3 3 2" xfId="36660"/>
    <cellStyle name="常规 9 4 4 2 2 2 2 3 4" xfId="25896"/>
    <cellStyle name="常规 9 4 4 2 2 2 2 4" xfId="6154"/>
    <cellStyle name="常规 9 4 4 2 2 2 2 4 2" xfId="11536"/>
    <cellStyle name="常规 9 4 4 2 2 2 2 4 2 2" xfId="22300"/>
    <cellStyle name="常规 9 4 4 2 2 2 2 4 2 2 2" xfId="43834"/>
    <cellStyle name="常规 9 4 4 2 2 2 2 4 2 3" xfId="33070"/>
    <cellStyle name="常规 9 4 4 2 2 2 2 4 3" xfId="16918"/>
    <cellStyle name="常规 9 4 4 2 2 2 2 4 3 2" xfId="38452"/>
    <cellStyle name="常规 9 4 4 2 2 2 2 4 4" xfId="27688"/>
    <cellStyle name="常规 9 4 4 2 2 2 2 5" xfId="7952"/>
    <cellStyle name="常规 9 4 4 2 2 2 2 5 2" xfId="18716"/>
    <cellStyle name="常规 9 4 4 2 2 2 2 5 2 2" xfId="40250"/>
    <cellStyle name="常规 9 4 4 2 2 2 2 5 3" xfId="29486"/>
    <cellStyle name="常规 9 4 4 2 2 2 2 6" xfId="13334"/>
    <cellStyle name="常规 9 4 4 2 2 2 2 6 2" xfId="34868"/>
    <cellStyle name="常规 9 4 4 2 2 2 2 7" xfId="24104"/>
    <cellStyle name="常规 9 4 4 2 2 2 3" xfId="3018"/>
    <cellStyle name="常规 9 4 4 2 2 2 3 2" xfId="4810"/>
    <cellStyle name="常规 9 4 4 2 2 2 3 2 2" xfId="10192"/>
    <cellStyle name="常规 9 4 4 2 2 2 3 2 2 2" xfId="20956"/>
    <cellStyle name="常规 9 4 4 2 2 2 3 2 2 2 2" xfId="42490"/>
    <cellStyle name="常规 9 4 4 2 2 2 3 2 2 3" xfId="31726"/>
    <cellStyle name="常规 9 4 4 2 2 2 3 2 3" xfId="15574"/>
    <cellStyle name="常规 9 4 4 2 2 2 3 2 3 2" xfId="37108"/>
    <cellStyle name="常规 9 4 4 2 2 2 3 2 4" xfId="26344"/>
    <cellStyle name="常规 9 4 4 2 2 2 3 3" xfId="6602"/>
    <cellStyle name="常规 9 4 4 2 2 2 3 3 2" xfId="11984"/>
    <cellStyle name="常规 9 4 4 2 2 2 3 3 2 2" xfId="22748"/>
    <cellStyle name="常规 9 4 4 2 2 2 3 3 2 2 2" xfId="44282"/>
    <cellStyle name="常规 9 4 4 2 2 2 3 3 2 3" xfId="33518"/>
    <cellStyle name="常规 9 4 4 2 2 2 3 3 3" xfId="17366"/>
    <cellStyle name="常规 9 4 4 2 2 2 3 3 3 2" xfId="38900"/>
    <cellStyle name="常规 9 4 4 2 2 2 3 3 4" xfId="28136"/>
    <cellStyle name="常规 9 4 4 2 2 2 3 4" xfId="8400"/>
    <cellStyle name="常规 9 4 4 2 2 2 3 4 2" xfId="19164"/>
    <cellStyle name="常规 9 4 4 2 2 2 3 4 2 2" xfId="40698"/>
    <cellStyle name="常规 9 4 4 2 2 2 3 4 3" xfId="29934"/>
    <cellStyle name="常规 9 4 4 2 2 2 3 5" xfId="13782"/>
    <cellStyle name="常规 9 4 4 2 2 2 3 5 2" xfId="35316"/>
    <cellStyle name="常规 9 4 4 2 2 2 3 6" xfId="24552"/>
    <cellStyle name="常规 9 4 4 2 2 2 4" xfId="3914"/>
    <cellStyle name="常规 9 4 4 2 2 2 4 2" xfId="9296"/>
    <cellStyle name="常规 9 4 4 2 2 2 4 2 2" xfId="20060"/>
    <cellStyle name="常规 9 4 4 2 2 2 4 2 2 2" xfId="41594"/>
    <cellStyle name="常规 9 4 4 2 2 2 4 2 3" xfId="30830"/>
    <cellStyle name="常规 9 4 4 2 2 2 4 3" xfId="14678"/>
    <cellStyle name="常规 9 4 4 2 2 2 4 3 2" xfId="36212"/>
    <cellStyle name="常规 9 4 4 2 2 2 4 4" xfId="25448"/>
    <cellStyle name="常规 9 4 4 2 2 2 5" xfId="5706"/>
    <cellStyle name="常规 9 4 4 2 2 2 5 2" xfId="11088"/>
    <cellStyle name="常规 9 4 4 2 2 2 5 2 2" xfId="21852"/>
    <cellStyle name="常规 9 4 4 2 2 2 5 2 2 2" xfId="43386"/>
    <cellStyle name="常规 9 4 4 2 2 2 5 2 3" xfId="32622"/>
    <cellStyle name="常规 9 4 4 2 2 2 5 3" xfId="16470"/>
    <cellStyle name="常规 9 4 4 2 2 2 5 3 2" xfId="38004"/>
    <cellStyle name="常规 9 4 4 2 2 2 5 4" xfId="27240"/>
    <cellStyle name="常规 9 4 4 2 2 2 6" xfId="7504"/>
    <cellStyle name="常规 9 4 4 2 2 2 6 2" xfId="18268"/>
    <cellStyle name="常规 9 4 4 2 2 2 6 2 2" xfId="39802"/>
    <cellStyle name="常规 9 4 4 2 2 2 6 3" xfId="29038"/>
    <cellStyle name="常规 9 4 4 2 2 2 7" xfId="12886"/>
    <cellStyle name="常规 9 4 4 2 2 2 7 2" xfId="34420"/>
    <cellStyle name="常规 9 4 4 2 2 2 8" xfId="23656"/>
    <cellStyle name="常规 9 4 4 2 2 3" xfId="2346"/>
    <cellStyle name="常规 9 4 4 2 2 3 2" xfId="3242"/>
    <cellStyle name="常规 9 4 4 2 2 3 2 2" xfId="5034"/>
    <cellStyle name="常规 9 4 4 2 2 3 2 2 2" xfId="10416"/>
    <cellStyle name="常规 9 4 4 2 2 3 2 2 2 2" xfId="21180"/>
    <cellStyle name="常规 9 4 4 2 2 3 2 2 2 2 2" xfId="42714"/>
    <cellStyle name="常规 9 4 4 2 2 3 2 2 2 3" xfId="31950"/>
    <cellStyle name="常规 9 4 4 2 2 3 2 2 3" xfId="15798"/>
    <cellStyle name="常规 9 4 4 2 2 3 2 2 3 2" xfId="37332"/>
    <cellStyle name="常规 9 4 4 2 2 3 2 2 4" xfId="26568"/>
    <cellStyle name="常规 9 4 4 2 2 3 2 3" xfId="6826"/>
    <cellStyle name="常规 9 4 4 2 2 3 2 3 2" xfId="12208"/>
    <cellStyle name="常规 9 4 4 2 2 3 2 3 2 2" xfId="22972"/>
    <cellStyle name="常规 9 4 4 2 2 3 2 3 2 2 2" xfId="44506"/>
    <cellStyle name="常规 9 4 4 2 2 3 2 3 2 3" xfId="33742"/>
    <cellStyle name="常规 9 4 4 2 2 3 2 3 3" xfId="17590"/>
    <cellStyle name="常规 9 4 4 2 2 3 2 3 3 2" xfId="39124"/>
    <cellStyle name="常规 9 4 4 2 2 3 2 3 4" xfId="28360"/>
    <cellStyle name="常规 9 4 4 2 2 3 2 4" xfId="8624"/>
    <cellStyle name="常规 9 4 4 2 2 3 2 4 2" xfId="19388"/>
    <cellStyle name="常规 9 4 4 2 2 3 2 4 2 2" xfId="40922"/>
    <cellStyle name="常规 9 4 4 2 2 3 2 4 3" xfId="30158"/>
    <cellStyle name="常规 9 4 4 2 2 3 2 5" xfId="14006"/>
    <cellStyle name="常规 9 4 4 2 2 3 2 5 2" xfId="35540"/>
    <cellStyle name="常规 9 4 4 2 2 3 2 6" xfId="24776"/>
    <cellStyle name="常规 9 4 4 2 2 3 3" xfId="4138"/>
    <cellStyle name="常规 9 4 4 2 2 3 3 2" xfId="9520"/>
    <cellStyle name="常规 9 4 4 2 2 3 3 2 2" xfId="20284"/>
    <cellStyle name="常规 9 4 4 2 2 3 3 2 2 2" xfId="41818"/>
    <cellStyle name="常规 9 4 4 2 2 3 3 2 3" xfId="31054"/>
    <cellStyle name="常规 9 4 4 2 2 3 3 3" xfId="14902"/>
    <cellStyle name="常规 9 4 4 2 2 3 3 3 2" xfId="36436"/>
    <cellStyle name="常规 9 4 4 2 2 3 3 4" xfId="25672"/>
    <cellStyle name="常规 9 4 4 2 2 3 4" xfId="5930"/>
    <cellStyle name="常规 9 4 4 2 2 3 4 2" xfId="11312"/>
    <cellStyle name="常规 9 4 4 2 2 3 4 2 2" xfId="22076"/>
    <cellStyle name="常规 9 4 4 2 2 3 4 2 2 2" xfId="43610"/>
    <cellStyle name="常规 9 4 4 2 2 3 4 2 3" xfId="32846"/>
    <cellStyle name="常规 9 4 4 2 2 3 4 3" xfId="16694"/>
    <cellStyle name="常规 9 4 4 2 2 3 4 3 2" xfId="38228"/>
    <cellStyle name="常规 9 4 4 2 2 3 4 4" xfId="27464"/>
    <cellStyle name="常规 9 4 4 2 2 3 5" xfId="7728"/>
    <cellStyle name="常规 9 4 4 2 2 3 5 2" xfId="18492"/>
    <cellStyle name="常规 9 4 4 2 2 3 5 2 2" xfId="40026"/>
    <cellStyle name="常规 9 4 4 2 2 3 5 3" xfId="29262"/>
    <cellStyle name="常规 9 4 4 2 2 3 6" xfId="13110"/>
    <cellStyle name="常规 9 4 4 2 2 3 6 2" xfId="34644"/>
    <cellStyle name="常规 9 4 4 2 2 3 7" xfId="23880"/>
    <cellStyle name="常规 9 4 4 2 2 4" xfId="2794"/>
    <cellStyle name="常规 9 4 4 2 2 4 2" xfId="4586"/>
    <cellStyle name="常规 9 4 4 2 2 4 2 2" xfId="9968"/>
    <cellStyle name="常规 9 4 4 2 2 4 2 2 2" xfId="20732"/>
    <cellStyle name="常规 9 4 4 2 2 4 2 2 2 2" xfId="42266"/>
    <cellStyle name="常规 9 4 4 2 2 4 2 2 3" xfId="31502"/>
    <cellStyle name="常规 9 4 4 2 2 4 2 3" xfId="15350"/>
    <cellStyle name="常规 9 4 4 2 2 4 2 3 2" xfId="36884"/>
    <cellStyle name="常规 9 4 4 2 2 4 2 4" xfId="26120"/>
    <cellStyle name="常规 9 4 4 2 2 4 3" xfId="6378"/>
    <cellStyle name="常规 9 4 4 2 2 4 3 2" xfId="11760"/>
    <cellStyle name="常规 9 4 4 2 2 4 3 2 2" xfId="22524"/>
    <cellStyle name="常规 9 4 4 2 2 4 3 2 2 2" xfId="44058"/>
    <cellStyle name="常规 9 4 4 2 2 4 3 2 3" xfId="33294"/>
    <cellStyle name="常规 9 4 4 2 2 4 3 3" xfId="17142"/>
    <cellStyle name="常规 9 4 4 2 2 4 3 3 2" xfId="38676"/>
    <cellStyle name="常规 9 4 4 2 2 4 3 4" xfId="27912"/>
    <cellStyle name="常规 9 4 4 2 2 4 4" xfId="8176"/>
    <cellStyle name="常规 9 4 4 2 2 4 4 2" xfId="18940"/>
    <cellStyle name="常规 9 4 4 2 2 4 4 2 2" xfId="40474"/>
    <cellStyle name="常规 9 4 4 2 2 4 4 3" xfId="29710"/>
    <cellStyle name="常规 9 4 4 2 2 4 5" xfId="13558"/>
    <cellStyle name="常规 9 4 4 2 2 4 5 2" xfId="35092"/>
    <cellStyle name="常规 9 4 4 2 2 4 6" xfId="24328"/>
    <cellStyle name="常规 9 4 4 2 2 5" xfId="3690"/>
    <cellStyle name="常规 9 4 4 2 2 5 2" xfId="9072"/>
    <cellStyle name="常规 9 4 4 2 2 5 2 2" xfId="19836"/>
    <cellStyle name="常规 9 4 4 2 2 5 2 2 2" xfId="41370"/>
    <cellStyle name="常规 9 4 4 2 2 5 2 3" xfId="30606"/>
    <cellStyle name="常规 9 4 4 2 2 5 3" xfId="14454"/>
    <cellStyle name="常规 9 4 4 2 2 5 3 2" xfId="35988"/>
    <cellStyle name="常规 9 4 4 2 2 5 4" xfId="25224"/>
    <cellStyle name="常规 9 4 4 2 2 6" xfId="5482"/>
    <cellStyle name="常规 9 4 4 2 2 6 2" xfId="10864"/>
    <cellStyle name="常规 9 4 4 2 2 6 2 2" xfId="21628"/>
    <cellStyle name="常规 9 4 4 2 2 6 2 2 2" xfId="43162"/>
    <cellStyle name="常规 9 4 4 2 2 6 2 3" xfId="32398"/>
    <cellStyle name="常规 9 4 4 2 2 6 3" xfId="16246"/>
    <cellStyle name="常规 9 4 4 2 2 6 3 2" xfId="37780"/>
    <cellStyle name="常规 9 4 4 2 2 6 4" xfId="27016"/>
    <cellStyle name="常规 9 4 4 2 2 7" xfId="7280"/>
    <cellStyle name="常规 9 4 4 2 2 7 2" xfId="18044"/>
    <cellStyle name="常规 9 4 4 2 2 7 2 2" xfId="39578"/>
    <cellStyle name="常规 9 4 4 2 2 7 3" xfId="28814"/>
    <cellStyle name="常规 9 4 4 2 2 8" xfId="12662"/>
    <cellStyle name="常规 9 4 4 2 2 8 2" xfId="34196"/>
    <cellStyle name="常规 9 4 4 2 2 9" xfId="23432"/>
    <cellStyle name="常规 9 4 4 2 3" xfId="2009"/>
    <cellStyle name="常规 9 4 4 2 3 2" xfId="2458"/>
    <cellStyle name="常规 9 4 4 2 3 2 2" xfId="3354"/>
    <cellStyle name="常规 9 4 4 2 3 2 2 2" xfId="5146"/>
    <cellStyle name="常规 9 4 4 2 3 2 2 2 2" xfId="10528"/>
    <cellStyle name="常规 9 4 4 2 3 2 2 2 2 2" xfId="21292"/>
    <cellStyle name="常规 9 4 4 2 3 2 2 2 2 2 2" xfId="42826"/>
    <cellStyle name="常规 9 4 4 2 3 2 2 2 2 3" xfId="32062"/>
    <cellStyle name="常规 9 4 4 2 3 2 2 2 3" xfId="15910"/>
    <cellStyle name="常规 9 4 4 2 3 2 2 2 3 2" xfId="37444"/>
    <cellStyle name="常规 9 4 4 2 3 2 2 2 4" xfId="26680"/>
    <cellStyle name="常规 9 4 4 2 3 2 2 3" xfId="6938"/>
    <cellStyle name="常规 9 4 4 2 3 2 2 3 2" xfId="12320"/>
    <cellStyle name="常规 9 4 4 2 3 2 2 3 2 2" xfId="23084"/>
    <cellStyle name="常规 9 4 4 2 3 2 2 3 2 2 2" xfId="44618"/>
    <cellStyle name="常规 9 4 4 2 3 2 2 3 2 3" xfId="33854"/>
    <cellStyle name="常规 9 4 4 2 3 2 2 3 3" xfId="17702"/>
    <cellStyle name="常规 9 4 4 2 3 2 2 3 3 2" xfId="39236"/>
    <cellStyle name="常规 9 4 4 2 3 2 2 3 4" xfId="28472"/>
    <cellStyle name="常规 9 4 4 2 3 2 2 4" xfId="8736"/>
    <cellStyle name="常规 9 4 4 2 3 2 2 4 2" xfId="19500"/>
    <cellStyle name="常规 9 4 4 2 3 2 2 4 2 2" xfId="41034"/>
    <cellStyle name="常规 9 4 4 2 3 2 2 4 3" xfId="30270"/>
    <cellStyle name="常规 9 4 4 2 3 2 2 5" xfId="14118"/>
    <cellStyle name="常规 9 4 4 2 3 2 2 5 2" xfId="35652"/>
    <cellStyle name="常规 9 4 4 2 3 2 2 6" xfId="24888"/>
    <cellStyle name="常规 9 4 4 2 3 2 3" xfId="4250"/>
    <cellStyle name="常规 9 4 4 2 3 2 3 2" xfId="9632"/>
    <cellStyle name="常规 9 4 4 2 3 2 3 2 2" xfId="20396"/>
    <cellStyle name="常规 9 4 4 2 3 2 3 2 2 2" xfId="41930"/>
    <cellStyle name="常规 9 4 4 2 3 2 3 2 3" xfId="31166"/>
    <cellStyle name="常规 9 4 4 2 3 2 3 3" xfId="15014"/>
    <cellStyle name="常规 9 4 4 2 3 2 3 3 2" xfId="36548"/>
    <cellStyle name="常规 9 4 4 2 3 2 3 4" xfId="25784"/>
    <cellStyle name="常规 9 4 4 2 3 2 4" xfId="6042"/>
    <cellStyle name="常规 9 4 4 2 3 2 4 2" xfId="11424"/>
    <cellStyle name="常规 9 4 4 2 3 2 4 2 2" xfId="22188"/>
    <cellStyle name="常规 9 4 4 2 3 2 4 2 2 2" xfId="43722"/>
    <cellStyle name="常规 9 4 4 2 3 2 4 2 3" xfId="32958"/>
    <cellStyle name="常规 9 4 4 2 3 2 4 3" xfId="16806"/>
    <cellStyle name="常规 9 4 4 2 3 2 4 3 2" xfId="38340"/>
    <cellStyle name="常规 9 4 4 2 3 2 4 4" xfId="27576"/>
    <cellStyle name="常规 9 4 4 2 3 2 5" xfId="7840"/>
    <cellStyle name="常规 9 4 4 2 3 2 5 2" xfId="18604"/>
    <cellStyle name="常规 9 4 4 2 3 2 5 2 2" xfId="40138"/>
    <cellStyle name="常规 9 4 4 2 3 2 5 3" xfId="29374"/>
    <cellStyle name="常规 9 4 4 2 3 2 6" xfId="13222"/>
    <cellStyle name="常规 9 4 4 2 3 2 6 2" xfId="34756"/>
    <cellStyle name="常规 9 4 4 2 3 2 7" xfId="23992"/>
    <cellStyle name="常规 9 4 4 2 3 3" xfId="2906"/>
    <cellStyle name="常规 9 4 4 2 3 3 2" xfId="4698"/>
    <cellStyle name="常规 9 4 4 2 3 3 2 2" xfId="10080"/>
    <cellStyle name="常规 9 4 4 2 3 3 2 2 2" xfId="20844"/>
    <cellStyle name="常规 9 4 4 2 3 3 2 2 2 2" xfId="42378"/>
    <cellStyle name="常规 9 4 4 2 3 3 2 2 3" xfId="31614"/>
    <cellStyle name="常规 9 4 4 2 3 3 2 3" xfId="15462"/>
    <cellStyle name="常规 9 4 4 2 3 3 2 3 2" xfId="36996"/>
    <cellStyle name="常规 9 4 4 2 3 3 2 4" xfId="26232"/>
    <cellStyle name="常规 9 4 4 2 3 3 3" xfId="6490"/>
    <cellStyle name="常规 9 4 4 2 3 3 3 2" xfId="11872"/>
    <cellStyle name="常规 9 4 4 2 3 3 3 2 2" xfId="22636"/>
    <cellStyle name="常规 9 4 4 2 3 3 3 2 2 2" xfId="44170"/>
    <cellStyle name="常规 9 4 4 2 3 3 3 2 3" xfId="33406"/>
    <cellStyle name="常规 9 4 4 2 3 3 3 3" xfId="17254"/>
    <cellStyle name="常规 9 4 4 2 3 3 3 3 2" xfId="38788"/>
    <cellStyle name="常规 9 4 4 2 3 3 3 4" xfId="28024"/>
    <cellStyle name="常规 9 4 4 2 3 3 4" xfId="8288"/>
    <cellStyle name="常规 9 4 4 2 3 3 4 2" xfId="19052"/>
    <cellStyle name="常规 9 4 4 2 3 3 4 2 2" xfId="40586"/>
    <cellStyle name="常规 9 4 4 2 3 3 4 3" xfId="29822"/>
    <cellStyle name="常规 9 4 4 2 3 3 5" xfId="13670"/>
    <cellStyle name="常规 9 4 4 2 3 3 5 2" xfId="35204"/>
    <cellStyle name="常规 9 4 4 2 3 3 6" xfId="24440"/>
    <cellStyle name="常规 9 4 4 2 3 4" xfId="3802"/>
    <cellStyle name="常规 9 4 4 2 3 4 2" xfId="9184"/>
    <cellStyle name="常规 9 4 4 2 3 4 2 2" xfId="19948"/>
    <cellStyle name="常规 9 4 4 2 3 4 2 2 2" xfId="41482"/>
    <cellStyle name="常规 9 4 4 2 3 4 2 3" xfId="30718"/>
    <cellStyle name="常规 9 4 4 2 3 4 3" xfId="14566"/>
    <cellStyle name="常规 9 4 4 2 3 4 3 2" xfId="36100"/>
    <cellStyle name="常规 9 4 4 2 3 4 4" xfId="25336"/>
    <cellStyle name="常规 9 4 4 2 3 5" xfId="5594"/>
    <cellStyle name="常规 9 4 4 2 3 5 2" xfId="10976"/>
    <cellStyle name="常规 9 4 4 2 3 5 2 2" xfId="21740"/>
    <cellStyle name="常规 9 4 4 2 3 5 2 2 2" xfId="43274"/>
    <cellStyle name="常规 9 4 4 2 3 5 2 3" xfId="32510"/>
    <cellStyle name="常规 9 4 4 2 3 5 3" xfId="16358"/>
    <cellStyle name="常规 9 4 4 2 3 5 3 2" xfId="37892"/>
    <cellStyle name="常规 9 4 4 2 3 5 4" xfId="27128"/>
    <cellStyle name="常规 9 4 4 2 3 6" xfId="7392"/>
    <cellStyle name="常规 9 4 4 2 3 6 2" xfId="18156"/>
    <cellStyle name="常规 9 4 4 2 3 6 2 2" xfId="39690"/>
    <cellStyle name="常规 9 4 4 2 3 6 3" xfId="28926"/>
    <cellStyle name="常规 9 4 4 2 3 7" xfId="12774"/>
    <cellStyle name="常规 9 4 4 2 3 7 2" xfId="34308"/>
    <cellStyle name="常规 9 4 4 2 3 8" xfId="23544"/>
    <cellStyle name="常规 9 4 4 2 4" xfId="2234"/>
    <cellStyle name="常规 9 4 4 2 4 2" xfId="3130"/>
    <cellStyle name="常规 9 4 4 2 4 2 2" xfId="4922"/>
    <cellStyle name="常规 9 4 4 2 4 2 2 2" xfId="10304"/>
    <cellStyle name="常规 9 4 4 2 4 2 2 2 2" xfId="21068"/>
    <cellStyle name="常规 9 4 4 2 4 2 2 2 2 2" xfId="42602"/>
    <cellStyle name="常规 9 4 4 2 4 2 2 2 3" xfId="31838"/>
    <cellStyle name="常规 9 4 4 2 4 2 2 3" xfId="15686"/>
    <cellStyle name="常规 9 4 4 2 4 2 2 3 2" xfId="37220"/>
    <cellStyle name="常规 9 4 4 2 4 2 2 4" xfId="26456"/>
    <cellStyle name="常规 9 4 4 2 4 2 3" xfId="6714"/>
    <cellStyle name="常规 9 4 4 2 4 2 3 2" xfId="12096"/>
    <cellStyle name="常规 9 4 4 2 4 2 3 2 2" xfId="22860"/>
    <cellStyle name="常规 9 4 4 2 4 2 3 2 2 2" xfId="44394"/>
    <cellStyle name="常规 9 4 4 2 4 2 3 2 3" xfId="33630"/>
    <cellStyle name="常规 9 4 4 2 4 2 3 3" xfId="17478"/>
    <cellStyle name="常规 9 4 4 2 4 2 3 3 2" xfId="39012"/>
    <cellStyle name="常规 9 4 4 2 4 2 3 4" xfId="28248"/>
    <cellStyle name="常规 9 4 4 2 4 2 4" xfId="8512"/>
    <cellStyle name="常规 9 4 4 2 4 2 4 2" xfId="19276"/>
    <cellStyle name="常规 9 4 4 2 4 2 4 2 2" xfId="40810"/>
    <cellStyle name="常规 9 4 4 2 4 2 4 3" xfId="30046"/>
    <cellStyle name="常规 9 4 4 2 4 2 5" xfId="13894"/>
    <cellStyle name="常规 9 4 4 2 4 2 5 2" xfId="35428"/>
    <cellStyle name="常规 9 4 4 2 4 2 6" xfId="24664"/>
    <cellStyle name="常规 9 4 4 2 4 3" xfId="4026"/>
    <cellStyle name="常规 9 4 4 2 4 3 2" xfId="9408"/>
    <cellStyle name="常规 9 4 4 2 4 3 2 2" xfId="20172"/>
    <cellStyle name="常规 9 4 4 2 4 3 2 2 2" xfId="41706"/>
    <cellStyle name="常规 9 4 4 2 4 3 2 3" xfId="30942"/>
    <cellStyle name="常规 9 4 4 2 4 3 3" xfId="14790"/>
    <cellStyle name="常规 9 4 4 2 4 3 3 2" xfId="36324"/>
    <cellStyle name="常规 9 4 4 2 4 3 4" xfId="25560"/>
    <cellStyle name="常规 9 4 4 2 4 4" xfId="5818"/>
    <cellStyle name="常规 9 4 4 2 4 4 2" xfId="11200"/>
    <cellStyle name="常规 9 4 4 2 4 4 2 2" xfId="21964"/>
    <cellStyle name="常规 9 4 4 2 4 4 2 2 2" xfId="43498"/>
    <cellStyle name="常规 9 4 4 2 4 4 2 3" xfId="32734"/>
    <cellStyle name="常规 9 4 4 2 4 4 3" xfId="16582"/>
    <cellStyle name="常规 9 4 4 2 4 4 3 2" xfId="38116"/>
    <cellStyle name="常规 9 4 4 2 4 4 4" xfId="27352"/>
    <cellStyle name="常规 9 4 4 2 4 5" xfId="7616"/>
    <cellStyle name="常规 9 4 4 2 4 5 2" xfId="18380"/>
    <cellStyle name="常规 9 4 4 2 4 5 2 2" xfId="39914"/>
    <cellStyle name="常规 9 4 4 2 4 5 3" xfId="29150"/>
    <cellStyle name="常规 9 4 4 2 4 6" xfId="12998"/>
    <cellStyle name="常规 9 4 4 2 4 6 2" xfId="34532"/>
    <cellStyle name="常规 9 4 4 2 4 7" xfId="23768"/>
    <cellStyle name="常规 9 4 4 2 5" xfId="2682"/>
    <cellStyle name="常规 9 4 4 2 5 2" xfId="4474"/>
    <cellStyle name="常规 9 4 4 2 5 2 2" xfId="9856"/>
    <cellStyle name="常规 9 4 4 2 5 2 2 2" xfId="20620"/>
    <cellStyle name="常规 9 4 4 2 5 2 2 2 2" xfId="42154"/>
    <cellStyle name="常规 9 4 4 2 5 2 2 3" xfId="31390"/>
    <cellStyle name="常规 9 4 4 2 5 2 3" xfId="15238"/>
    <cellStyle name="常规 9 4 4 2 5 2 3 2" xfId="36772"/>
    <cellStyle name="常规 9 4 4 2 5 2 4" xfId="26008"/>
    <cellStyle name="常规 9 4 4 2 5 3" xfId="6266"/>
    <cellStyle name="常规 9 4 4 2 5 3 2" xfId="11648"/>
    <cellStyle name="常规 9 4 4 2 5 3 2 2" xfId="22412"/>
    <cellStyle name="常规 9 4 4 2 5 3 2 2 2" xfId="43946"/>
    <cellStyle name="常规 9 4 4 2 5 3 2 3" xfId="33182"/>
    <cellStyle name="常规 9 4 4 2 5 3 3" xfId="17030"/>
    <cellStyle name="常规 9 4 4 2 5 3 3 2" xfId="38564"/>
    <cellStyle name="常规 9 4 4 2 5 3 4" xfId="27800"/>
    <cellStyle name="常规 9 4 4 2 5 4" xfId="8064"/>
    <cellStyle name="常规 9 4 4 2 5 4 2" xfId="18828"/>
    <cellStyle name="常规 9 4 4 2 5 4 2 2" xfId="40362"/>
    <cellStyle name="常规 9 4 4 2 5 4 3" xfId="29598"/>
    <cellStyle name="常规 9 4 4 2 5 5" xfId="13446"/>
    <cellStyle name="常规 9 4 4 2 5 5 2" xfId="34980"/>
    <cellStyle name="常规 9 4 4 2 5 6" xfId="24216"/>
    <cellStyle name="常规 9 4 4 2 6" xfId="3578"/>
    <cellStyle name="常规 9 4 4 2 6 2" xfId="8960"/>
    <cellStyle name="常规 9 4 4 2 6 2 2" xfId="19724"/>
    <cellStyle name="常规 9 4 4 2 6 2 2 2" xfId="41258"/>
    <cellStyle name="常规 9 4 4 2 6 2 3" xfId="30494"/>
    <cellStyle name="常规 9 4 4 2 6 3" xfId="14342"/>
    <cellStyle name="常规 9 4 4 2 6 3 2" xfId="35876"/>
    <cellStyle name="常规 9 4 4 2 6 4" xfId="25112"/>
    <cellStyle name="常规 9 4 4 2 7" xfId="5370"/>
    <cellStyle name="常规 9 4 4 2 7 2" xfId="10752"/>
    <cellStyle name="常规 9 4 4 2 7 2 2" xfId="21516"/>
    <cellStyle name="常规 9 4 4 2 7 2 2 2" xfId="43050"/>
    <cellStyle name="常规 9 4 4 2 7 2 3" xfId="32286"/>
    <cellStyle name="常规 9 4 4 2 7 3" xfId="16134"/>
    <cellStyle name="常规 9 4 4 2 7 3 2" xfId="37668"/>
    <cellStyle name="常规 9 4 4 2 7 4" xfId="26904"/>
    <cellStyle name="常规 9 4 4 2 8" xfId="7168"/>
    <cellStyle name="常规 9 4 4 2 8 2" xfId="17932"/>
    <cellStyle name="常规 9 4 4 2 8 2 2" xfId="39466"/>
    <cellStyle name="常规 9 4 4 2 8 3" xfId="28702"/>
    <cellStyle name="常规 9 4 4 2 9" xfId="12550"/>
    <cellStyle name="常规 9 4 4 2 9 2" xfId="34084"/>
    <cellStyle name="常规 9 4 4 3" xfId="1841"/>
    <cellStyle name="常规 9 4 4 3 2" xfId="2065"/>
    <cellStyle name="常规 9 4 4 3 2 2" xfId="2514"/>
    <cellStyle name="常规 9 4 4 3 2 2 2" xfId="3410"/>
    <cellStyle name="常规 9 4 4 3 2 2 2 2" xfId="5202"/>
    <cellStyle name="常规 9 4 4 3 2 2 2 2 2" xfId="10584"/>
    <cellStyle name="常规 9 4 4 3 2 2 2 2 2 2" xfId="21348"/>
    <cellStyle name="常规 9 4 4 3 2 2 2 2 2 2 2" xfId="42882"/>
    <cellStyle name="常规 9 4 4 3 2 2 2 2 2 3" xfId="32118"/>
    <cellStyle name="常规 9 4 4 3 2 2 2 2 3" xfId="15966"/>
    <cellStyle name="常规 9 4 4 3 2 2 2 2 3 2" xfId="37500"/>
    <cellStyle name="常规 9 4 4 3 2 2 2 2 4" xfId="26736"/>
    <cellStyle name="常规 9 4 4 3 2 2 2 3" xfId="6994"/>
    <cellStyle name="常规 9 4 4 3 2 2 2 3 2" xfId="12376"/>
    <cellStyle name="常规 9 4 4 3 2 2 2 3 2 2" xfId="23140"/>
    <cellStyle name="常规 9 4 4 3 2 2 2 3 2 2 2" xfId="44674"/>
    <cellStyle name="常规 9 4 4 3 2 2 2 3 2 3" xfId="33910"/>
    <cellStyle name="常规 9 4 4 3 2 2 2 3 3" xfId="17758"/>
    <cellStyle name="常规 9 4 4 3 2 2 2 3 3 2" xfId="39292"/>
    <cellStyle name="常规 9 4 4 3 2 2 2 3 4" xfId="28528"/>
    <cellStyle name="常规 9 4 4 3 2 2 2 4" xfId="8792"/>
    <cellStyle name="常规 9 4 4 3 2 2 2 4 2" xfId="19556"/>
    <cellStyle name="常规 9 4 4 3 2 2 2 4 2 2" xfId="41090"/>
    <cellStyle name="常规 9 4 4 3 2 2 2 4 3" xfId="30326"/>
    <cellStyle name="常规 9 4 4 3 2 2 2 5" xfId="14174"/>
    <cellStyle name="常规 9 4 4 3 2 2 2 5 2" xfId="35708"/>
    <cellStyle name="常规 9 4 4 3 2 2 2 6" xfId="24944"/>
    <cellStyle name="常规 9 4 4 3 2 2 3" xfId="4306"/>
    <cellStyle name="常规 9 4 4 3 2 2 3 2" xfId="9688"/>
    <cellStyle name="常规 9 4 4 3 2 2 3 2 2" xfId="20452"/>
    <cellStyle name="常规 9 4 4 3 2 2 3 2 2 2" xfId="41986"/>
    <cellStyle name="常规 9 4 4 3 2 2 3 2 3" xfId="31222"/>
    <cellStyle name="常规 9 4 4 3 2 2 3 3" xfId="15070"/>
    <cellStyle name="常规 9 4 4 3 2 2 3 3 2" xfId="36604"/>
    <cellStyle name="常规 9 4 4 3 2 2 3 4" xfId="25840"/>
    <cellStyle name="常规 9 4 4 3 2 2 4" xfId="6098"/>
    <cellStyle name="常规 9 4 4 3 2 2 4 2" xfId="11480"/>
    <cellStyle name="常规 9 4 4 3 2 2 4 2 2" xfId="22244"/>
    <cellStyle name="常规 9 4 4 3 2 2 4 2 2 2" xfId="43778"/>
    <cellStyle name="常规 9 4 4 3 2 2 4 2 3" xfId="33014"/>
    <cellStyle name="常规 9 4 4 3 2 2 4 3" xfId="16862"/>
    <cellStyle name="常规 9 4 4 3 2 2 4 3 2" xfId="38396"/>
    <cellStyle name="常规 9 4 4 3 2 2 4 4" xfId="27632"/>
    <cellStyle name="常规 9 4 4 3 2 2 5" xfId="7896"/>
    <cellStyle name="常规 9 4 4 3 2 2 5 2" xfId="18660"/>
    <cellStyle name="常规 9 4 4 3 2 2 5 2 2" xfId="40194"/>
    <cellStyle name="常规 9 4 4 3 2 2 5 3" xfId="29430"/>
    <cellStyle name="常规 9 4 4 3 2 2 6" xfId="13278"/>
    <cellStyle name="常规 9 4 4 3 2 2 6 2" xfId="34812"/>
    <cellStyle name="常规 9 4 4 3 2 2 7" xfId="24048"/>
    <cellStyle name="常规 9 4 4 3 2 3" xfId="2962"/>
    <cellStyle name="常规 9 4 4 3 2 3 2" xfId="4754"/>
    <cellStyle name="常规 9 4 4 3 2 3 2 2" xfId="10136"/>
    <cellStyle name="常规 9 4 4 3 2 3 2 2 2" xfId="20900"/>
    <cellStyle name="常规 9 4 4 3 2 3 2 2 2 2" xfId="42434"/>
    <cellStyle name="常规 9 4 4 3 2 3 2 2 3" xfId="31670"/>
    <cellStyle name="常规 9 4 4 3 2 3 2 3" xfId="15518"/>
    <cellStyle name="常规 9 4 4 3 2 3 2 3 2" xfId="37052"/>
    <cellStyle name="常规 9 4 4 3 2 3 2 4" xfId="26288"/>
    <cellStyle name="常规 9 4 4 3 2 3 3" xfId="6546"/>
    <cellStyle name="常规 9 4 4 3 2 3 3 2" xfId="11928"/>
    <cellStyle name="常规 9 4 4 3 2 3 3 2 2" xfId="22692"/>
    <cellStyle name="常规 9 4 4 3 2 3 3 2 2 2" xfId="44226"/>
    <cellStyle name="常规 9 4 4 3 2 3 3 2 3" xfId="33462"/>
    <cellStyle name="常规 9 4 4 3 2 3 3 3" xfId="17310"/>
    <cellStyle name="常规 9 4 4 3 2 3 3 3 2" xfId="38844"/>
    <cellStyle name="常规 9 4 4 3 2 3 3 4" xfId="28080"/>
    <cellStyle name="常规 9 4 4 3 2 3 4" xfId="8344"/>
    <cellStyle name="常规 9 4 4 3 2 3 4 2" xfId="19108"/>
    <cellStyle name="常规 9 4 4 3 2 3 4 2 2" xfId="40642"/>
    <cellStyle name="常规 9 4 4 3 2 3 4 3" xfId="29878"/>
    <cellStyle name="常规 9 4 4 3 2 3 5" xfId="13726"/>
    <cellStyle name="常规 9 4 4 3 2 3 5 2" xfId="35260"/>
    <cellStyle name="常规 9 4 4 3 2 3 6" xfId="24496"/>
    <cellStyle name="常规 9 4 4 3 2 4" xfId="3858"/>
    <cellStyle name="常规 9 4 4 3 2 4 2" xfId="9240"/>
    <cellStyle name="常规 9 4 4 3 2 4 2 2" xfId="20004"/>
    <cellStyle name="常规 9 4 4 3 2 4 2 2 2" xfId="41538"/>
    <cellStyle name="常规 9 4 4 3 2 4 2 3" xfId="30774"/>
    <cellStyle name="常规 9 4 4 3 2 4 3" xfId="14622"/>
    <cellStyle name="常规 9 4 4 3 2 4 3 2" xfId="36156"/>
    <cellStyle name="常规 9 4 4 3 2 4 4" xfId="25392"/>
    <cellStyle name="常规 9 4 4 3 2 5" xfId="5650"/>
    <cellStyle name="常规 9 4 4 3 2 5 2" xfId="11032"/>
    <cellStyle name="常规 9 4 4 3 2 5 2 2" xfId="21796"/>
    <cellStyle name="常规 9 4 4 3 2 5 2 2 2" xfId="43330"/>
    <cellStyle name="常规 9 4 4 3 2 5 2 3" xfId="32566"/>
    <cellStyle name="常规 9 4 4 3 2 5 3" xfId="16414"/>
    <cellStyle name="常规 9 4 4 3 2 5 3 2" xfId="37948"/>
    <cellStyle name="常规 9 4 4 3 2 5 4" xfId="27184"/>
    <cellStyle name="常规 9 4 4 3 2 6" xfId="7448"/>
    <cellStyle name="常规 9 4 4 3 2 6 2" xfId="18212"/>
    <cellStyle name="常规 9 4 4 3 2 6 2 2" xfId="39746"/>
    <cellStyle name="常规 9 4 4 3 2 6 3" xfId="28982"/>
    <cellStyle name="常规 9 4 4 3 2 7" xfId="12830"/>
    <cellStyle name="常规 9 4 4 3 2 7 2" xfId="34364"/>
    <cellStyle name="常规 9 4 4 3 2 8" xfId="23600"/>
    <cellStyle name="常规 9 4 4 3 3" xfId="2290"/>
    <cellStyle name="常规 9 4 4 3 3 2" xfId="3186"/>
    <cellStyle name="常规 9 4 4 3 3 2 2" xfId="4978"/>
    <cellStyle name="常规 9 4 4 3 3 2 2 2" xfId="10360"/>
    <cellStyle name="常规 9 4 4 3 3 2 2 2 2" xfId="21124"/>
    <cellStyle name="常规 9 4 4 3 3 2 2 2 2 2" xfId="42658"/>
    <cellStyle name="常规 9 4 4 3 3 2 2 2 3" xfId="31894"/>
    <cellStyle name="常规 9 4 4 3 3 2 2 3" xfId="15742"/>
    <cellStyle name="常规 9 4 4 3 3 2 2 3 2" xfId="37276"/>
    <cellStyle name="常规 9 4 4 3 3 2 2 4" xfId="26512"/>
    <cellStyle name="常规 9 4 4 3 3 2 3" xfId="6770"/>
    <cellStyle name="常规 9 4 4 3 3 2 3 2" xfId="12152"/>
    <cellStyle name="常规 9 4 4 3 3 2 3 2 2" xfId="22916"/>
    <cellStyle name="常规 9 4 4 3 3 2 3 2 2 2" xfId="44450"/>
    <cellStyle name="常规 9 4 4 3 3 2 3 2 3" xfId="33686"/>
    <cellStyle name="常规 9 4 4 3 3 2 3 3" xfId="17534"/>
    <cellStyle name="常规 9 4 4 3 3 2 3 3 2" xfId="39068"/>
    <cellStyle name="常规 9 4 4 3 3 2 3 4" xfId="28304"/>
    <cellStyle name="常规 9 4 4 3 3 2 4" xfId="8568"/>
    <cellStyle name="常规 9 4 4 3 3 2 4 2" xfId="19332"/>
    <cellStyle name="常规 9 4 4 3 3 2 4 2 2" xfId="40866"/>
    <cellStyle name="常规 9 4 4 3 3 2 4 3" xfId="30102"/>
    <cellStyle name="常规 9 4 4 3 3 2 5" xfId="13950"/>
    <cellStyle name="常规 9 4 4 3 3 2 5 2" xfId="35484"/>
    <cellStyle name="常规 9 4 4 3 3 2 6" xfId="24720"/>
    <cellStyle name="常规 9 4 4 3 3 3" xfId="4082"/>
    <cellStyle name="常规 9 4 4 3 3 3 2" xfId="9464"/>
    <cellStyle name="常规 9 4 4 3 3 3 2 2" xfId="20228"/>
    <cellStyle name="常规 9 4 4 3 3 3 2 2 2" xfId="41762"/>
    <cellStyle name="常规 9 4 4 3 3 3 2 3" xfId="30998"/>
    <cellStyle name="常规 9 4 4 3 3 3 3" xfId="14846"/>
    <cellStyle name="常规 9 4 4 3 3 3 3 2" xfId="36380"/>
    <cellStyle name="常规 9 4 4 3 3 3 4" xfId="25616"/>
    <cellStyle name="常规 9 4 4 3 3 4" xfId="5874"/>
    <cellStyle name="常规 9 4 4 3 3 4 2" xfId="11256"/>
    <cellStyle name="常规 9 4 4 3 3 4 2 2" xfId="22020"/>
    <cellStyle name="常规 9 4 4 3 3 4 2 2 2" xfId="43554"/>
    <cellStyle name="常规 9 4 4 3 3 4 2 3" xfId="32790"/>
    <cellStyle name="常规 9 4 4 3 3 4 3" xfId="16638"/>
    <cellStyle name="常规 9 4 4 3 3 4 3 2" xfId="38172"/>
    <cellStyle name="常规 9 4 4 3 3 4 4" xfId="27408"/>
    <cellStyle name="常规 9 4 4 3 3 5" xfId="7672"/>
    <cellStyle name="常规 9 4 4 3 3 5 2" xfId="18436"/>
    <cellStyle name="常规 9 4 4 3 3 5 2 2" xfId="39970"/>
    <cellStyle name="常规 9 4 4 3 3 5 3" xfId="29206"/>
    <cellStyle name="常规 9 4 4 3 3 6" xfId="13054"/>
    <cellStyle name="常规 9 4 4 3 3 6 2" xfId="34588"/>
    <cellStyle name="常规 9 4 4 3 3 7" xfId="23824"/>
    <cellStyle name="常规 9 4 4 3 4" xfId="2738"/>
    <cellStyle name="常规 9 4 4 3 4 2" xfId="4530"/>
    <cellStyle name="常规 9 4 4 3 4 2 2" xfId="9912"/>
    <cellStyle name="常规 9 4 4 3 4 2 2 2" xfId="20676"/>
    <cellStyle name="常规 9 4 4 3 4 2 2 2 2" xfId="42210"/>
    <cellStyle name="常规 9 4 4 3 4 2 2 3" xfId="31446"/>
    <cellStyle name="常规 9 4 4 3 4 2 3" xfId="15294"/>
    <cellStyle name="常规 9 4 4 3 4 2 3 2" xfId="36828"/>
    <cellStyle name="常规 9 4 4 3 4 2 4" xfId="26064"/>
    <cellStyle name="常规 9 4 4 3 4 3" xfId="6322"/>
    <cellStyle name="常规 9 4 4 3 4 3 2" xfId="11704"/>
    <cellStyle name="常规 9 4 4 3 4 3 2 2" xfId="22468"/>
    <cellStyle name="常规 9 4 4 3 4 3 2 2 2" xfId="44002"/>
    <cellStyle name="常规 9 4 4 3 4 3 2 3" xfId="33238"/>
    <cellStyle name="常规 9 4 4 3 4 3 3" xfId="17086"/>
    <cellStyle name="常规 9 4 4 3 4 3 3 2" xfId="38620"/>
    <cellStyle name="常规 9 4 4 3 4 3 4" xfId="27856"/>
    <cellStyle name="常规 9 4 4 3 4 4" xfId="8120"/>
    <cellStyle name="常规 9 4 4 3 4 4 2" xfId="18884"/>
    <cellStyle name="常规 9 4 4 3 4 4 2 2" xfId="40418"/>
    <cellStyle name="常规 9 4 4 3 4 4 3" xfId="29654"/>
    <cellStyle name="常规 9 4 4 3 4 5" xfId="13502"/>
    <cellStyle name="常规 9 4 4 3 4 5 2" xfId="35036"/>
    <cellStyle name="常规 9 4 4 3 4 6" xfId="24272"/>
    <cellStyle name="常规 9 4 4 3 5" xfId="3634"/>
    <cellStyle name="常规 9 4 4 3 5 2" xfId="9016"/>
    <cellStyle name="常规 9 4 4 3 5 2 2" xfId="19780"/>
    <cellStyle name="常规 9 4 4 3 5 2 2 2" xfId="41314"/>
    <cellStyle name="常规 9 4 4 3 5 2 3" xfId="30550"/>
    <cellStyle name="常规 9 4 4 3 5 3" xfId="14398"/>
    <cellStyle name="常规 9 4 4 3 5 3 2" xfId="35932"/>
    <cellStyle name="常规 9 4 4 3 5 4" xfId="25168"/>
    <cellStyle name="常规 9 4 4 3 6" xfId="5426"/>
    <cellStyle name="常规 9 4 4 3 6 2" xfId="10808"/>
    <cellStyle name="常规 9 4 4 3 6 2 2" xfId="21572"/>
    <cellStyle name="常规 9 4 4 3 6 2 2 2" xfId="43106"/>
    <cellStyle name="常规 9 4 4 3 6 2 3" xfId="32342"/>
    <cellStyle name="常规 9 4 4 3 6 3" xfId="16190"/>
    <cellStyle name="常规 9 4 4 3 6 3 2" xfId="37724"/>
    <cellStyle name="常规 9 4 4 3 6 4" xfId="26960"/>
    <cellStyle name="常规 9 4 4 3 7" xfId="7224"/>
    <cellStyle name="常规 9 4 4 3 7 2" xfId="17988"/>
    <cellStyle name="常规 9 4 4 3 7 2 2" xfId="39522"/>
    <cellStyle name="常规 9 4 4 3 7 3" xfId="28758"/>
    <cellStyle name="常规 9 4 4 3 8" xfId="12606"/>
    <cellStyle name="常规 9 4 4 3 8 2" xfId="34140"/>
    <cellStyle name="常规 9 4 4 3 9" xfId="23376"/>
    <cellStyle name="常规 9 4 4 4" xfId="1953"/>
    <cellStyle name="常规 9 4 4 4 2" xfId="2402"/>
    <cellStyle name="常规 9 4 4 4 2 2" xfId="3298"/>
    <cellStyle name="常规 9 4 4 4 2 2 2" xfId="5090"/>
    <cellStyle name="常规 9 4 4 4 2 2 2 2" xfId="10472"/>
    <cellStyle name="常规 9 4 4 4 2 2 2 2 2" xfId="21236"/>
    <cellStyle name="常规 9 4 4 4 2 2 2 2 2 2" xfId="42770"/>
    <cellStyle name="常规 9 4 4 4 2 2 2 2 3" xfId="32006"/>
    <cellStyle name="常规 9 4 4 4 2 2 2 3" xfId="15854"/>
    <cellStyle name="常规 9 4 4 4 2 2 2 3 2" xfId="37388"/>
    <cellStyle name="常规 9 4 4 4 2 2 2 4" xfId="26624"/>
    <cellStyle name="常规 9 4 4 4 2 2 3" xfId="6882"/>
    <cellStyle name="常规 9 4 4 4 2 2 3 2" xfId="12264"/>
    <cellStyle name="常规 9 4 4 4 2 2 3 2 2" xfId="23028"/>
    <cellStyle name="常规 9 4 4 4 2 2 3 2 2 2" xfId="44562"/>
    <cellStyle name="常规 9 4 4 4 2 2 3 2 3" xfId="33798"/>
    <cellStyle name="常规 9 4 4 4 2 2 3 3" xfId="17646"/>
    <cellStyle name="常规 9 4 4 4 2 2 3 3 2" xfId="39180"/>
    <cellStyle name="常规 9 4 4 4 2 2 3 4" xfId="28416"/>
    <cellStyle name="常规 9 4 4 4 2 2 4" xfId="8680"/>
    <cellStyle name="常规 9 4 4 4 2 2 4 2" xfId="19444"/>
    <cellStyle name="常规 9 4 4 4 2 2 4 2 2" xfId="40978"/>
    <cellStyle name="常规 9 4 4 4 2 2 4 3" xfId="30214"/>
    <cellStyle name="常规 9 4 4 4 2 2 5" xfId="14062"/>
    <cellStyle name="常规 9 4 4 4 2 2 5 2" xfId="35596"/>
    <cellStyle name="常规 9 4 4 4 2 2 6" xfId="24832"/>
    <cellStyle name="常规 9 4 4 4 2 3" xfId="4194"/>
    <cellStyle name="常规 9 4 4 4 2 3 2" xfId="9576"/>
    <cellStyle name="常规 9 4 4 4 2 3 2 2" xfId="20340"/>
    <cellStyle name="常规 9 4 4 4 2 3 2 2 2" xfId="41874"/>
    <cellStyle name="常规 9 4 4 4 2 3 2 3" xfId="31110"/>
    <cellStyle name="常规 9 4 4 4 2 3 3" xfId="14958"/>
    <cellStyle name="常规 9 4 4 4 2 3 3 2" xfId="36492"/>
    <cellStyle name="常规 9 4 4 4 2 3 4" xfId="25728"/>
    <cellStyle name="常规 9 4 4 4 2 4" xfId="5986"/>
    <cellStyle name="常规 9 4 4 4 2 4 2" xfId="11368"/>
    <cellStyle name="常规 9 4 4 4 2 4 2 2" xfId="22132"/>
    <cellStyle name="常规 9 4 4 4 2 4 2 2 2" xfId="43666"/>
    <cellStyle name="常规 9 4 4 4 2 4 2 3" xfId="32902"/>
    <cellStyle name="常规 9 4 4 4 2 4 3" xfId="16750"/>
    <cellStyle name="常规 9 4 4 4 2 4 3 2" xfId="38284"/>
    <cellStyle name="常规 9 4 4 4 2 4 4" xfId="27520"/>
    <cellStyle name="常规 9 4 4 4 2 5" xfId="7784"/>
    <cellStyle name="常规 9 4 4 4 2 5 2" xfId="18548"/>
    <cellStyle name="常规 9 4 4 4 2 5 2 2" xfId="40082"/>
    <cellStyle name="常规 9 4 4 4 2 5 3" xfId="29318"/>
    <cellStyle name="常规 9 4 4 4 2 6" xfId="13166"/>
    <cellStyle name="常规 9 4 4 4 2 6 2" xfId="34700"/>
    <cellStyle name="常规 9 4 4 4 2 7" xfId="23936"/>
    <cellStyle name="常规 9 4 4 4 3" xfId="2850"/>
    <cellStyle name="常规 9 4 4 4 3 2" xfId="4642"/>
    <cellStyle name="常规 9 4 4 4 3 2 2" xfId="10024"/>
    <cellStyle name="常规 9 4 4 4 3 2 2 2" xfId="20788"/>
    <cellStyle name="常规 9 4 4 4 3 2 2 2 2" xfId="42322"/>
    <cellStyle name="常规 9 4 4 4 3 2 2 3" xfId="31558"/>
    <cellStyle name="常规 9 4 4 4 3 2 3" xfId="15406"/>
    <cellStyle name="常规 9 4 4 4 3 2 3 2" xfId="36940"/>
    <cellStyle name="常规 9 4 4 4 3 2 4" xfId="26176"/>
    <cellStyle name="常规 9 4 4 4 3 3" xfId="6434"/>
    <cellStyle name="常规 9 4 4 4 3 3 2" xfId="11816"/>
    <cellStyle name="常规 9 4 4 4 3 3 2 2" xfId="22580"/>
    <cellStyle name="常规 9 4 4 4 3 3 2 2 2" xfId="44114"/>
    <cellStyle name="常规 9 4 4 4 3 3 2 3" xfId="33350"/>
    <cellStyle name="常规 9 4 4 4 3 3 3" xfId="17198"/>
    <cellStyle name="常规 9 4 4 4 3 3 3 2" xfId="38732"/>
    <cellStyle name="常规 9 4 4 4 3 3 4" xfId="27968"/>
    <cellStyle name="常规 9 4 4 4 3 4" xfId="8232"/>
    <cellStyle name="常规 9 4 4 4 3 4 2" xfId="18996"/>
    <cellStyle name="常规 9 4 4 4 3 4 2 2" xfId="40530"/>
    <cellStyle name="常规 9 4 4 4 3 4 3" xfId="29766"/>
    <cellStyle name="常规 9 4 4 4 3 5" xfId="13614"/>
    <cellStyle name="常规 9 4 4 4 3 5 2" xfId="35148"/>
    <cellStyle name="常规 9 4 4 4 3 6" xfId="24384"/>
    <cellStyle name="常规 9 4 4 4 4" xfId="3746"/>
    <cellStyle name="常规 9 4 4 4 4 2" xfId="9128"/>
    <cellStyle name="常规 9 4 4 4 4 2 2" xfId="19892"/>
    <cellStyle name="常规 9 4 4 4 4 2 2 2" xfId="41426"/>
    <cellStyle name="常规 9 4 4 4 4 2 3" xfId="30662"/>
    <cellStyle name="常规 9 4 4 4 4 3" xfId="14510"/>
    <cellStyle name="常规 9 4 4 4 4 3 2" xfId="36044"/>
    <cellStyle name="常规 9 4 4 4 4 4" xfId="25280"/>
    <cellStyle name="常规 9 4 4 4 5" xfId="5538"/>
    <cellStyle name="常规 9 4 4 4 5 2" xfId="10920"/>
    <cellStyle name="常规 9 4 4 4 5 2 2" xfId="21684"/>
    <cellStyle name="常规 9 4 4 4 5 2 2 2" xfId="43218"/>
    <cellStyle name="常规 9 4 4 4 5 2 3" xfId="32454"/>
    <cellStyle name="常规 9 4 4 4 5 3" xfId="16302"/>
    <cellStyle name="常规 9 4 4 4 5 3 2" xfId="37836"/>
    <cellStyle name="常规 9 4 4 4 5 4" xfId="27072"/>
    <cellStyle name="常规 9 4 4 4 6" xfId="7336"/>
    <cellStyle name="常规 9 4 4 4 6 2" xfId="18100"/>
    <cellStyle name="常规 9 4 4 4 6 2 2" xfId="39634"/>
    <cellStyle name="常规 9 4 4 4 6 3" xfId="28870"/>
    <cellStyle name="常规 9 4 4 4 7" xfId="12718"/>
    <cellStyle name="常规 9 4 4 4 7 2" xfId="34252"/>
    <cellStyle name="常规 9 4 4 4 8" xfId="23488"/>
    <cellStyle name="常规 9 4 4 5" xfId="2178"/>
    <cellStyle name="常规 9 4 4 5 2" xfId="3074"/>
    <cellStyle name="常规 9 4 4 5 2 2" xfId="4866"/>
    <cellStyle name="常规 9 4 4 5 2 2 2" xfId="10248"/>
    <cellStyle name="常规 9 4 4 5 2 2 2 2" xfId="21012"/>
    <cellStyle name="常规 9 4 4 5 2 2 2 2 2" xfId="42546"/>
    <cellStyle name="常规 9 4 4 5 2 2 2 3" xfId="31782"/>
    <cellStyle name="常规 9 4 4 5 2 2 3" xfId="15630"/>
    <cellStyle name="常规 9 4 4 5 2 2 3 2" xfId="37164"/>
    <cellStyle name="常规 9 4 4 5 2 2 4" xfId="26400"/>
    <cellStyle name="常规 9 4 4 5 2 3" xfId="6658"/>
    <cellStyle name="常规 9 4 4 5 2 3 2" xfId="12040"/>
    <cellStyle name="常规 9 4 4 5 2 3 2 2" xfId="22804"/>
    <cellStyle name="常规 9 4 4 5 2 3 2 2 2" xfId="44338"/>
    <cellStyle name="常规 9 4 4 5 2 3 2 3" xfId="33574"/>
    <cellStyle name="常规 9 4 4 5 2 3 3" xfId="17422"/>
    <cellStyle name="常规 9 4 4 5 2 3 3 2" xfId="38956"/>
    <cellStyle name="常规 9 4 4 5 2 3 4" xfId="28192"/>
    <cellStyle name="常规 9 4 4 5 2 4" xfId="8456"/>
    <cellStyle name="常规 9 4 4 5 2 4 2" xfId="19220"/>
    <cellStyle name="常规 9 4 4 5 2 4 2 2" xfId="40754"/>
    <cellStyle name="常规 9 4 4 5 2 4 3" xfId="29990"/>
    <cellStyle name="常规 9 4 4 5 2 5" xfId="13838"/>
    <cellStyle name="常规 9 4 4 5 2 5 2" xfId="35372"/>
    <cellStyle name="常规 9 4 4 5 2 6" xfId="24608"/>
    <cellStyle name="常规 9 4 4 5 3" xfId="3970"/>
    <cellStyle name="常规 9 4 4 5 3 2" xfId="9352"/>
    <cellStyle name="常规 9 4 4 5 3 2 2" xfId="20116"/>
    <cellStyle name="常规 9 4 4 5 3 2 2 2" xfId="41650"/>
    <cellStyle name="常规 9 4 4 5 3 2 3" xfId="30886"/>
    <cellStyle name="常规 9 4 4 5 3 3" xfId="14734"/>
    <cellStyle name="常规 9 4 4 5 3 3 2" xfId="36268"/>
    <cellStyle name="常规 9 4 4 5 3 4" xfId="25504"/>
    <cellStyle name="常规 9 4 4 5 4" xfId="5762"/>
    <cellStyle name="常规 9 4 4 5 4 2" xfId="11144"/>
    <cellStyle name="常规 9 4 4 5 4 2 2" xfId="21908"/>
    <cellStyle name="常规 9 4 4 5 4 2 2 2" xfId="43442"/>
    <cellStyle name="常规 9 4 4 5 4 2 3" xfId="32678"/>
    <cellStyle name="常规 9 4 4 5 4 3" xfId="16526"/>
    <cellStyle name="常规 9 4 4 5 4 3 2" xfId="38060"/>
    <cellStyle name="常规 9 4 4 5 4 4" xfId="27296"/>
    <cellStyle name="常规 9 4 4 5 5" xfId="7560"/>
    <cellStyle name="常规 9 4 4 5 5 2" xfId="18324"/>
    <cellStyle name="常规 9 4 4 5 5 2 2" xfId="39858"/>
    <cellStyle name="常规 9 4 4 5 5 3" xfId="29094"/>
    <cellStyle name="常规 9 4 4 5 6" xfId="12942"/>
    <cellStyle name="常规 9 4 4 5 6 2" xfId="34476"/>
    <cellStyle name="常规 9 4 4 5 7" xfId="23712"/>
    <cellStyle name="常规 9 4 4 6" xfId="2626"/>
    <cellStyle name="常规 9 4 4 6 2" xfId="4418"/>
    <cellStyle name="常规 9 4 4 6 2 2" xfId="9800"/>
    <cellStyle name="常规 9 4 4 6 2 2 2" xfId="20564"/>
    <cellStyle name="常规 9 4 4 6 2 2 2 2" xfId="42098"/>
    <cellStyle name="常规 9 4 4 6 2 2 3" xfId="31334"/>
    <cellStyle name="常规 9 4 4 6 2 3" xfId="15182"/>
    <cellStyle name="常规 9 4 4 6 2 3 2" xfId="36716"/>
    <cellStyle name="常规 9 4 4 6 2 4" xfId="25952"/>
    <cellStyle name="常规 9 4 4 6 3" xfId="6210"/>
    <cellStyle name="常规 9 4 4 6 3 2" xfId="11592"/>
    <cellStyle name="常规 9 4 4 6 3 2 2" xfId="22356"/>
    <cellStyle name="常规 9 4 4 6 3 2 2 2" xfId="43890"/>
    <cellStyle name="常规 9 4 4 6 3 2 3" xfId="33126"/>
    <cellStyle name="常规 9 4 4 6 3 3" xfId="16974"/>
    <cellStyle name="常规 9 4 4 6 3 3 2" xfId="38508"/>
    <cellStyle name="常规 9 4 4 6 3 4" xfId="27744"/>
    <cellStyle name="常规 9 4 4 6 4" xfId="8008"/>
    <cellStyle name="常规 9 4 4 6 4 2" xfId="18772"/>
    <cellStyle name="常规 9 4 4 6 4 2 2" xfId="40306"/>
    <cellStyle name="常规 9 4 4 6 4 3" xfId="29542"/>
    <cellStyle name="常规 9 4 4 6 5" xfId="13390"/>
    <cellStyle name="常规 9 4 4 6 5 2" xfId="34924"/>
    <cellStyle name="常规 9 4 4 6 6" xfId="24160"/>
    <cellStyle name="常规 9 4 4 7" xfId="3522"/>
    <cellStyle name="常规 9 4 4 7 2" xfId="8904"/>
    <cellStyle name="常规 9 4 4 7 2 2" xfId="19668"/>
    <cellStyle name="常规 9 4 4 7 2 2 2" xfId="41202"/>
    <cellStyle name="常规 9 4 4 7 2 3" xfId="30438"/>
    <cellStyle name="常规 9 4 4 7 3" xfId="14286"/>
    <cellStyle name="常规 9 4 4 7 3 2" xfId="35820"/>
    <cellStyle name="常规 9 4 4 7 4" xfId="25056"/>
    <cellStyle name="常规 9 4 4 8" xfId="5314"/>
    <cellStyle name="常规 9 4 4 8 2" xfId="10696"/>
    <cellStyle name="常规 9 4 4 8 2 2" xfId="21460"/>
    <cellStyle name="常规 9 4 4 8 2 2 2" xfId="42994"/>
    <cellStyle name="常规 9 4 4 8 2 3" xfId="32230"/>
    <cellStyle name="常规 9 4 4 8 3" xfId="16078"/>
    <cellStyle name="常规 9 4 4 8 3 2" xfId="37612"/>
    <cellStyle name="常规 9 4 4 8 4" xfId="26848"/>
    <cellStyle name="常规 9 4 4 9" xfId="7112"/>
    <cellStyle name="常规 9 4 4 9 2" xfId="17876"/>
    <cellStyle name="常规 9 4 4 9 2 2" xfId="39410"/>
    <cellStyle name="常规 9 4 4 9 3" xfId="28646"/>
    <cellStyle name="常规 9 4 5" xfId="1757"/>
    <cellStyle name="常规 9 4 5 10" xfId="23292"/>
    <cellStyle name="常规 9 4 5 2" xfId="1869"/>
    <cellStyle name="常规 9 4 5 2 2" xfId="2093"/>
    <cellStyle name="常规 9 4 5 2 2 2" xfId="2542"/>
    <cellStyle name="常规 9 4 5 2 2 2 2" xfId="3438"/>
    <cellStyle name="常规 9 4 5 2 2 2 2 2" xfId="5230"/>
    <cellStyle name="常规 9 4 5 2 2 2 2 2 2" xfId="10612"/>
    <cellStyle name="常规 9 4 5 2 2 2 2 2 2 2" xfId="21376"/>
    <cellStyle name="常规 9 4 5 2 2 2 2 2 2 2 2" xfId="42910"/>
    <cellStyle name="常规 9 4 5 2 2 2 2 2 2 3" xfId="32146"/>
    <cellStyle name="常规 9 4 5 2 2 2 2 2 3" xfId="15994"/>
    <cellStyle name="常规 9 4 5 2 2 2 2 2 3 2" xfId="37528"/>
    <cellStyle name="常规 9 4 5 2 2 2 2 2 4" xfId="26764"/>
    <cellStyle name="常规 9 4 5 2 2 2 2 3" xfId="7022"/>
    <cellStyle name="常规 9 4 5 2 2 2 2 3 2" xfId="12404"/>
    <cellStyle name="常规 9 4 5 2 2 2 2 3 2 2" xfId="23168"/>
    <cellStyle name="常规 9 4 5 2 2 2 2 3 2 2 2" xfId="44702"/>
    <cellStyle name="常规 9 4 5 2 2 2 2 3 2 3" xfId="33938"/>
    <cellStyle name="常规 9 4 5 2 2 2 2 3 3" xfId="17786"/>
    <cellStyle name="常规 9 4 5 2 2 2 2 3 3 2" xfId="39320"/>
    <cellStyle name="常规 9 4 5 2 2 2 2 3 4" xfId="28556"/>
    <cellStyle name="常规 9 4 5 2 2 2 2 4" xfId="8820"/>
    <cellStyle name="常规 9 4 5 2 2 2 2 4 2" xfId="19584"/>
    <cellStyle name="常规 9 4 5 2 2 2 2 4 2 2" xfId="41118"/>
    <cellStyle name="常规 9 4 5 2 2 2 2 4 3" xfId="30354"/>
    <cellStyle name="常规 9 4 5 2 2 2 2 5" xfId="14202"/>
    <cellStyle name="常规 9 4 5 2 2 2 2 5 2" xfId="35736"/>
    <cellStyle name="常规 9 4 5 2 2 2 2 6" xfId="24972"/>
    <cellStyle name="常规 9 4 5 2 2 2 3" xfId="4334"/>
    <cellStyle name="常规 9 4 5 2 2 2 3 2" xfId="9716"/>
    <cellStyle name="常规 9 4 5 2 2 2 3 2 2" xfId="20480"/>
    <cellStyle name="常规 9 4 5 2 2 2 3 2 2 2" xfId="42014"/>
    <cellStyle name="常规 9 4 5 2 2 2 3 2 3" xfId="31250"/>
    <cellStyle name="常规 9 4 5 2 2 2 3 3" xfId="15098"/>
    <cellStyle name="常规 9 4 5 2 2 2 3 3 2" xfId="36632"/>
    <cellStyle name="常规 9 4 5 2 2 2 3 4" xfId="25868"/>
    <cellStyle name="常规 9 4 5 2 2 2 4" xfId="6126"/>
    <cellStyle name="常规 9 4 5 2 2 2 4 2" xfId="11508"/>
    <cellStyle name="常规 9 4 5 2 2 2 4 2 2" xfId="22272"/>
    <cellStyle name="常规 9 4 5 2 2 2 4 2 2 2" xfId="43806"/>
    <cellStyle name="常规 9 4 5 2 2 2 4 2 3" xfId="33042"/>
    <cellStyle name="常规 9 4 5 2 2 2 4 3" xfId="16890"/>
    <cellStyle name="常规 9 4 5 2 2 2 4 3 2" xfId="38424"/>
    <cellStyle name="常规 9 4 5 2 2 2 4 4" xfId="27660"/>
    <cellStyle name="常规 9 4 5 2 2 2 5" xfId="7924"/>
    <cellStyle name="常规 9 4 5 2 2 2 5 2" xfId="18688"/>
    <cellStyle name="常规 9 4 5 2 2 2 5 2 2" xfId="40222"/>
    <cellStyle name="常规 9 4 5 2 2 2 5 3" xfId="29458"/>
    <cellStyle name="常规 9 4 5 2 2 2 6" xfId="13306"/>
    <cellStyle name="常规 9 4 5 2 2 2 6 2" xfId="34840"/>
    <cellStyle name="常规 9 4 5 2 2 2 7" xfId="24076"/>
    <cellStyle name="常规 9 4 5 2 2 3" xfId="2990"/>
    <cellStyle name="常规 9 4 5 2 2 3 2" xfId="4782"/>
    <cellStyle name="常规 9 4 5 2 2 3 2 2" xfId="10164"/>
    <cellStyle name="常规 9 4 5 2 2 3 2 2 2" xfId="20928"/>
    <cellStyle name="常规 9 4 5 2 2 3 2 2 2 2" xfId="42462"/>
    <cellStyle name="常规 9 4 5 2 2 3 2 2 3" xfId="31698"/>
    <cellStyle name="常规 9 4 5 2 2 3 2 3" xfId="15546"/>
    <cellStyle name="常规 9 4 5 2 2 3 2 3 2" xfId="37080"/>
    <cellStyle name="常规 9 4 5 2 2 3 2 4" xfId="26316"/>
    <cellStyle name="常规 9 4 5 2 2 3 3" xfId="6574"/>
    <cellStyle name="常规 9 4 5 2 2 3 3 2" xfId="11956"/>
    <cellStyle name="常规 9 4 5 2 2 3 3 2 2" xfId="22720"/>
    <cellStyle name="常规 9 4 5 2 2 3 3 2 2 2" xfId="44254"/>
    <cellStyle name="常规 9 4 5 2 2 3 3 2 3" xfId="33490"/>
    <cellStyle name="常规 9 4 5 2 2 3 3 3" xfId="17338"/>
    <cellStyle name="常规 9 4 5 2 2 3 3 3 2" xfId="38872"/>
    <cellStyle name="常规 9 4 5 2 2 3 3 4" xfId="28108"/>
    <cellStyle name="常规 9 4 5 2 2 3 4" xfId="8372"/>
    <cellStyle name="常规 9 4 5 2 2 3 4 2" xfId="19136"/>
    <cellStyle name="常规 9 4 5 2 2 3 4 2 2" xfId="40670"/>
    <cellStyle name="常规 9 4 5 2 2 3 4 3" xfId="29906"/>
    <cellStyle name="常规 9 4 5 2 2 3 5" xfId="13754"/>
    <cellStyle name="常规 9 4 5 2 2 3 5 2" xfId="35288"/>
    <cellStyle name="常规 9 4 5 2 2 3 6" xfId="24524"/>
    <cellStyle name="常规 9 4 5 2 2 4" xfId="3886"/>
    <cellStyle name="常规 9 4 5 2 2 4 2" xfId="9268"/>
    <cellStyle name="常规 9 4 5 2 2 4 2 2" xfId="20032"/>
    <cellStyle name="常规 9 4 5 2 2 4 2 2 2" xfId="41566"/>
    <cellStyle name="常规 9 4 5 2 2 4 2 3" xfId="30802"/>
    <cellStyle name="常规 9 4 5 2 2 4 3" xfId="14650"/>
    <cellStyle name="常规 9 4 5 2 2 4 3 2" xfId="36184"/>
    <cellStyle name="常规 9 4 5 2 2 4 4" xfId="25420"/>
    <cellStyle name="常规 9 4 5 2 2 5" xfId="5678"/>
    <cellStyle name="常规 9 4 5 2 2 5 2" xfId="11060"/>
    <cellStyle name="常规 9 4 5 2 2 5 2 2" xfId="21824"/>
    <cellStyle name="常规 9 4 5 2 2 5 2 2 2" xfId="43358"/>
    <cellStyle name="常规 9 4 5 2 2 5 2 3" xfId="32594"/>
    <cellStyle name="常规 9 4 5 2 2 5 3" xfId="16442"/>
    <cellStyle name="常规 9 4 5 2 2 5 3 2" xfId="37976"/>
    <cellStyle name="常规 9 4 5 2 2 5 4" xfId="27212"/>
    <cellStyle name="常规 9 4 5 2 2 6" xfId="7476"/>
    <cellStyle name="常规 9 4 5 2 2 6 2" xfId="18240"/>
    <cellStyle name="常规 9 4 5 2 2 6 2 2" xfId="39774"/>
    <cellStyle name="常规 9 4 5 2 2 6 3" xfId="29010"/>
    <cellStyle name="常规 9 4 5 2 2 7" xfId="12858"/>
    <cellStyle name="常规 9 4 5 2 2 7 2" xfId="34392"/>
    <cellStyle name="常规 9 4 5 2 2 8" xfId="23628"/>
    <cellStyle name="常规 9 4 5 2 3" xfId="2318"/>
    <cellStyle name="常规 9 4 5 2 3 2" xfId="3214"/>
    <cellStyle name="常规 9 4 5 2 3 2 2" xfId="5006"/>
    <cellStyle name="常规 9 4 5 2 3 2 2 2" xfId="10388"/>
    <cellStyle name="常规 9 4 5 2 3 2 2 2 2" xfId="21152"/>
    <cellStyle name="常规 9 4 5 2 3 2 2 2 2 2" xfId="42686"/>
    <cellStyle name="常规 9 4 5 2 3 2 2 2 3" xfId="31922"/>
    <cellStyle name="常规 9 4 5 2 3 2 2 3" xfId="15770"/>
    <cellStyle name="常规 9 4 5 2 3 2 2 3 2" xfId="37304"/>
    <cellStyle name="常规 9 4 5 2 3 2 2 4" xfId="26540"/>
    <cellStyle name="常规 9 4 5 2 3 2 3" xfId="6798"/>
    <cellStyle name="常规 9 4 5 2 3 2 3 2" xfId="12180"/>
    <cellStyle name="常规 9 4 5 2 3 2 3 2 2" xfId="22944"/>
    <cellStyle name="常规 9 4 5 2 3 2 3 2 2 2" xfId="44478"/>
    <cellStyle name="常规 9 4 5 2 3 2 3 2 3" xfId="33714"/>
    <cellStyle name="常规 9 4 5 2 3 2 3 3" xfId="17562"/>
    <cellStyle name="常规 9 4 5 2 3 2 3 3 2" xfId="39096"/>
    <cellStyle name="常规 9 4 5 2 3 2 3 4" xfId="28332"/>
    <cellStyle name="常规 9 4 5 2 3 2 4" xfId="8596"/>
    <cellStyle name="常规 9 4 5 2 3 2 4 2" xfId="19360"/>
    <cellStyle name="常规 9 4 5 2 3 2 4 2 2" xfId="40894"/>
    <cellStyle name="常规 9 4 5 2 3 2 4 3" xfId="30130"/>
    <cellStyle name="常规 9 4 5 2 3 2 5" xfId="13978"/>
    <cellStyle name="常规 9 4 5 2 3 2 5 2" xfId="35512"/>
    <cellStyle name="常规 9 4 5 2 3 2 6" xfId="24748"/>
    <cellStyle name="常规 9 4 5 2 3 3" xfId="4110"/>
    <cellStyle name="常规 9 4 5 2 3 3 2" xfId="9492"/>
    <cellStyle name="常规 9 4 5 2 3 3 2 2" xfId="20256"/>
    <cellStyle name="常规 9 4 5 2 3 3 2 2 2" xfId="41790"/>
    <cellStyle name="常规 9 4 5 2 3 3 2 3" xfId="31026"/>
    <cellStyle name="常规 9 4 5 2 3 3 3" xfId="14874"/>
    <cellStyle name="常规 9 4 5 2 3 3 3 2" xfId="36408"/>
    <cellStyle name="常规 9 4 5 2 3 3 4" xfId="25644"/>
    <cellStyle name="常规 9 4 5 2 3 4" xfId="5902"/>
    <cellStyle name="常规 9 4 5 2 3 4 2" xfId="11284"/>
    <cellStyle name="常规 9 4 5 2 3 4 2 2" xfId="22048"/>
    <cellStyle name="常规 9 4 5 2 3 4 2 2 2" xfId="43582"/>
    <cellStyle name="常规 9 4 5 2 3 4 2 3" xfId="32818"/>
    <cellStyle name="常规 9 4 5 2 3 4 3" xfId="16666"/>
    <cellStyle name="常规 9 4 5 2 3 4 3 2" xfId="38200"/>
    <cellStyle name="常规 9 4 5 2 3 4 4" xfId="27436"/>
    <cellStyle name="常规 9 4 5 2 3 5" xfId="7700"/>
    <cellStyle name="常规 9 4 5 2 3 5 2" xfId="18464"/>
    <cellStyle name="常规 9 4 5 2 3 5 2 2" xfId="39998"/>
    <cellStyle name="常规 9 4 5 2 3 5 3" xfId="29234"/>
    <cellStyle name="常规 9 4 5 2 3 6" xfId="13082"/>
    <cellStyle name="常规 9 4 5 2 3 6 2" xfId="34616"/>
    <cellStyle name="常规 9 4 5 2 3 7" xfId="23852"/>
    <cellStyle name="常规 9 4 5 2 4" xfId="2766"/>
    <cellStyle name="常规 9 4 5 2 4 2" xfId="4558"/>
    <cellStyle name="常规 9 4 5 2 4 2 2" xfId="9940"/>
    <cellStyle name="常规 9 4 5 2 4 2 2 2" xfId="20704"/>
    <cellStyle name="常规 9 4 5 2 4 2 2 2 2" xfId="42238"/>
    <cellStyle name="常规 9 4 5 2 4 2 2 3" xfId="31474"/>
    <cellStyle name="常规 9 4 5 2 4 2 3" xfId="15322"/>
    <cellStyle name="常规 9 4 5 2 4 2 3 2" xfId="36856"/>
    <cellStyle name="常规 9 4 5 2 4 2 4" xfId="26092"/>
    <cellStyle name="常规 9 4 5 2 4 3" xfId="6350"/>
    <cellStyle name="常规 9 4 5 2 4 3 2" xfId="11732"/>
    <cellStyle name="常规 9 4 5 2 4 3 2 2" xfId="22496"/>
    <cellStyle name="常规 9 4 5 2 4 3 2 2 2" xfId="44030"/>
    <cellStyle name="常规 9 4 5 2 4 3 2 3" xfId="33266"/>
    <cellStyle name="常规 9 4 5 2 4 3 3" xfId="17114"/>
    <cellStyle name="常规 9 4 5 2 4 3 3 2" xfId="38648"/>
    <cellStyle name="常规 9 4 5 2 4 3 4" xfId="27884"/>
    <cellStyle name="常规 9 4 5 2 4 4" xfId="8148"/>
    <cellStyle name="常规 9 4 5 2 4 4 2" xfId="18912"/>
    <cellStyle name="常规 9 4 5 2 4 4 2 2" xfId="40446"/>
    <cellStyle name="常规 9 4 5 2 4 4 3" xfId="29682"/>
    <cellStyle name="常规 9 4 5 2 4 5" xfId="13530"/>
    <cellStyle name="常规 9 4 5 2 4 5 2" xfId="35064"/>
    <cellStyle name="常规 9 4 5 2 4 6" xfId="24300"/>
    <cellStyle name="常规 9 4 5 2 5" xfId="3662"/>
    <cellStyle name="常规 9 4 5 2 5 2" xfId="9044"/>
    <cellStyle name="常规 9 4 5 2 5 2 2" xfId="19808"/>
    <cellStyle name="常规 9 4 5 2 5 2 2 2" xfId="41342"/>
    <cellStyle name="常规 9 4 5 2 5 2 3" xfId="30578"/>
    <cellStyle name="常规 9 4 5 2 5 3" xfId="14426"/>
    <cellStyle name="常规 9 4 5 2 5 3 2" xfId="35960"/>
    <cellStyle name="常规 9 4 5 2 5 4" xfId="25196"/>
    <cellStyle name="常规 9 4 5 2 6" xfId="5454"/>
    <cellStyle name="常规 9 4 5 2 6 2" xfId="10836"/>
    <cellStyle name="常规 9 4 5 2 6 2 2" xfId="21600"/>
    <cellStyle name="常规 9 4 5 2 6 2 2 2" xfId="43134"/>
    <cellStyle name="常规 9 4 5 2 6 2 3" xfId="32370"/>
    <cellStyle name="常规 9 4 5 2 6 3" xfId="16218"/>
    <cellStyle name="常规 9 4 5 2 6 3 2" xfId="37752"/>
    <cellStyle name="常规 9 4 5 2 6 4" xfId="26988"/>
    <cellStyle name="常规 9 4 5 2 7" xfId="7252"/>
    <cellStyle name="常规 9 4 5 2 7 2" xfId="18016"/>
    <cellStyle name="常规 9 4 5 2 7 2 2" xfId="39550"/>
    <cellStyle name="常规 9 4 5 2 7 3" xfId="28786"/>
    <cellStyle name="常规 9 4 5 2 8" xfId="12634"/>
    <cellStyle name="常规 9 4 5 2 8 2" xfId="34168"/>
    <cellStyle name="常规 9 4 5 2 9" xfId="23404"/>
    <cellStyle name="常规 9 4 5 3" xfId="1981"/>
    <cellStyle name="常规 9 4 5 3 2" xfId="2430"/>
    <cellStyle name="常规 9 4 5 3 2 2" xfId="3326"/>
    <cellStyle name="常规 9 4 5 3 2 2 2" xfId="5118"/>
    <cellStyle name="常规 9 4 5 3 2 2 2 2" xfId="10500"/>
    <cellStyle name="常规 9 4 5 3 2 2 2 2 2" xfId="21264"/>
    <cellStyle name="常规 9 4 5 3 2 2 2 2 2 2" xfId="42798"/>
    <cellStyle name="常规 9 4 5 3 2 2 2 2 3" xfId="32034"/>
    <cellStyle name="常规 9 4 5 3 2 2 2 3" xfId="15882"/>
    <cellStyle name="常规 9 4 5 3 2 2 2 3 2" xfId="37416"/>
    <cellStyle name="常规 9 4 5 3 2 2 2 4" xfId="26652"/>
    <cellStyle name="常规 9 4 5 3 2 2 3" xfId="6910"/>
    <cellStyle name="常规 9 4 5 3 2 2 3 2" xfId="12292"/>
    <cellStyle name="常规 9 4 5 3 2 2 3 2 2" xfId="23056"/>
    <cellStyle name="常规 9 4 5 3 2 2 3 2 2 2" xfId="44590"/>
    <cellStyle name="常规 9 4 5 3 2 2 3 2 3" xfId="33826"/>
    <cellStyle name="常规 9 4 5 3 2 2 3 3" xfId="17674"/>
    <cellStyle name="常规 9 4 5 3 2 2 3 3 2" xfId="39208"/>
    <cellStyle name="常规 9 4 5 3 2 2 3 4" xfId="28444"/>
    <cellStyle name="常规 9 4 5 3 2 2 4" xfId="8708"/>
    <cellStyle name="常规 9 4 5 3 2 2 4 2" xfId="19472"/>
    <cellStyle name="常规 9 4 5 3 2 2 4 2 2" xfId="41006"/>
    <cellStyle name="常规 9 4 5 3 2 2 4 3" xfId="30242"/>
    <cellStyle name="常规 9 4 5 3 2 2 5" xfId="14090"/>
    <cellStyle name="常规 9 4 5 3 2 2 5 2" xfId="35624"/>
    <cellStyle name="常规 9 4 5 3 2 2 6" xfId="24860"/>
    <cellStyle name="常规 9 4 5 3 2 3" xfId="4222"/>
    <cellStyle name="常规 9 4 5 3 2 3 2" xfId="9604"/>
    <cellStyle name="常规 9 4 5 3 2 3 2 2" xfId="20368"/>
    <cellStyle name="常规 9 4 5 3 2 3 2 2 2" xfId="41902"/>
    <cellStyle name="常规 9 4 5 3 2 3 2 3" xfId="31138"/>
    <cellStyle name="常规 9 4 5 3 2 3 3" xfId="14986"/>
    <cellStyle name="常规 9 4 5 3 2 3 3 2" xfId="36520"/>
    <cellStyle name="常规 9 4 5 3 2 3 4" xfId="25756"/>
    <cellStyle name="常规 9 4 5 3 2 4" xfId="6014"/>
    <cellStyle name="常规 9 4 5 3 2 4 2" xfId="11396"/>
    <cellStyle name="常规 9 4 5 3 2 4 2 2" xfId="22160"/>
    <cellStyle name="常规 9 4 5 3 2 4 2 2 2" xfId="43694"/>
    <cellStyle name="常规 9 4 5 3 2 4 2 3" xfId="32930"/>
    <cellStyle name="常规 9 4 5 3 2 4 3" xfId="16778"/>
    <cellStyle name="常规 9 4 5 3 2 4 3 2" xfId="38312"/>
    <cellStyle name="常规 9 4 5 3 2 4 4" xfId="27548"/>
    <cellStyle name="常规 9 4 5 3 2 5" xfId="7812"/>
    <cellStyle name="常规 9 4 5 3 2 5 2" xfId="18576"/>
    <cellStyle name="常规 9 4 5 3 2 5 2 2" xfId="40110"/>
    <cellStyle name="常规 9 4 5 3 2 5 3" xfId="29346"/>
    <cellStyle name="常规 9 4 5 3 2 6" xfId="13194"/>
    <cellStyle name="常规 9 4 5 3 2 6 2" xfId="34728"/>
    <cellStyle name="常规 9 4 5 3 2 7" xfId="23964"/>
    <cellStyle name="常规 9 4 5 3 3" xfId="2878"/>
    <cellStyle name="常规 9 4 5 3 3 2" xfId="4670"/>
    <cellStyle name="常规 9 4 5 3 3 2 2" xfId="10052"/>
    <cellStyle name="常规 9 4 5 3 3 2 2 2" xfId="20816"/>
    <cellStyle name="常规 9 4 5 3 3 2 2 2 2" xfId="42350"/>
    <cellStyle name="常规 9 4 5 3 3 2 2 3" xfId="31586"/>
    <cellStyle name="常规 9 4 5 3 3 2 3" xfId="15434"/>
    <cellStyle name="常规 9 4 5 3 3 2 3 2" xfId="36968"/>
    <cellStyle name="常规 9 4 5 3 3 2 4" xfId="26204"/>
    <cellStyle name="常规 9 4 5 3 3 3" xfId="6462"/>
    <cellStyle name="常规 9 4 5 3 3 3 2" xfId="11844"/>
    <cellStyle name="常规 9 4 5 3 3 3 2 2" xfId="22608"/>
    <cellStyle name="常规 9 4 5 3 3 3 2 2 2" xfId="44142"/>
    <cellStyle name="常规 9 4 5 3 3 3 2 3" xfId="33378"/>
    <cellStyle name="常规 9 4 5 3 3 3 3" xfId="17226"/>
    <cellStyle name="常规 9 4 5 3 3 3 3 2" xfId="38760"/>
    <cellStyle name="常规 9 4 5 3 3 3 4" xfId="27996"/>
    <cellStyle name="常规 9 4 5 3 3 4" xfId="8260"/>
    <cellStyle name="常规 9 4 5 3 3 4 2" xfId="19024"/>
    <cellStyle name="常规 9 4 5 3 3 4 2 2" xfId="40558"/>
    <cellStyle name="常规 9 4 5 3 3 4 3" xfId="29794"/>
    <cellStyle name="常规 9 4 5 3 3 5" xfId="13642"/>
    <cellStyle name="常规 9 4 5 3 3 5 2" xfId="35176"/>
    <cellStyle name="常规 9 4 5 3 3 6" xfId="24412"/>
    <cellStyle name="常规 9 4 5 3 4" xfId="3774"/>
    <cellStyle name="常规 9 4 5 3 4 2" xfId="9156"/>
    <cellStyle name="常规 9 4 5 3 4 2 2" xfId="19920"/>
    <cellStyle name="常规 9 4 5 3 4 2 2 2" xfId="41454"/>
    <cellStyle name="常规 9 4 5 3 4 2 3" xfId="30690"/>
    <cellStyle name="常规 9 4 5 3 4 3" xfId="14538"/>
    <cellStyle name="常规 9 4 5 3 4 3 2" xfId="36072"/>
    <cellStyle name="常规 9 4 5 3 4 4" xfId="25308"/>
    <cellStyle name="常规 9 4 5 3 5" xfId="5566"/>
    <cellStyle name="常规 9 4 5 3 5 2" xfId="10948"/>
    <cellStyle name="常规 9 4 5 3 5 2 2" xfId="21712"/>
    <cellStyle name="常规 9 4 5 3 5 2 2 2" xfId="43246"/>
    <cellStyle name="常规 9 4 5 3 5 2 3" xfId="32482"/>
    <cellStyle name="常规 9 4 5 3 5 3" xfId="16330"/>
    <cellStyle name="常规 9 4 5 3 5 3 2" xfId="37864"/>
    <cellStyle name="常规 9 4 5 3 5 4" xfId="27100"/>
    <cellStyle name="常规 9 4 5 3 6" xfId="7364"/>
    <cellStyle name="常规 9 4 5 3 6 2" xfId="18128"/>
    <cellStyle name="常规 9 4 5 3 6 2 2" xfId="39662"/>
    <cellStyle name="常规 9 4 5 3 6 3" xfId="28898"/>
    <cellStyle name="常规 9 4 5 3 7" xfId="12746"/>
    <cellStyle name="常规 9 4 5 3 7 2" xfId="34280"/>
    <cellStyle name="常规 9 4 5 3 8" xfId="23516"/>
    <cellStyle name="常规 9 4 5 4" xfId="2206"/>
    <cellStyle name="常规 9 4 5 4 2" xfId="3102"/>
    <cellStyle name="常规 9 4 5 4 2 2" xfId="4894"/>
    <cellStyle name="常规 9 4 5 4 2 2 2" xfId="10276"/>
    <cellStyle name="常规 9 4 5 4 2 2 2 2" xfId="21040"/>
    <cellStyle name="常规 9 4 5 4 2 2 2 2 2" xfId="42574"/>
    <cellStyle name="常规 9 4 5 4 2 2 2 3" xfId="31810"/>
    <cellStyle name="常规 9 4 5 4 2 2 3" xfId="15658"/>
    <cellStyle name="常规 9 4 5 4 2 2 3 2" xfId="37192"/>
    <cellStyle name="常规 9 4 5 4 2 2 4" xfId="26428"/>
    <cellStyle name="常规 9 4 5 4 2 3" xfId="6686"/>
    <cellStyle name="常规 9 4 5 4 2 3 2" xfId="12068"/>
    <cellStyle name="常规 9 4 5 4 2 3 2 2" xfId="22832"/>
    <cellStyle name="常规 9 4 5 4 2 3 2 2 2" xfId="44366"/>
    <cellStyle name="常规 9 4 5 4 2 3 2 3" xfId="33602"/>
    <cellStyle name="常规 9 4 5 4 2 3 3" xfId="17450"/>
    <cellStyle name="常规 9 4 5 4 2 3 3 2" xfId="38984"/>
    <cellStyle name="常规 9 4 5 4 2 3 4" xfId="28220"/>
    <cellStyle name="常规 9 4 5 4 2 4" xfId="8484"/>
    <cellStyle name="常规 9 4 5 4 2 4 2" xfId="19248"/>
    <cellStyle name="常规 9 4 5 4 2 4 2 2" xfId="40782"/>
    <cellStyle name="常规 9 4 5 4 2 4 3" xfId="30018"/>
    <cellStyle name="常规 9 4 5 4 2 5" xfId="13866"/>
    <cellStyle name="常规 9 4 5 4 2 5 2" xfId="35400"/>
    <cellStyle name="常规 9 4 5 4 2 6" xfId="24636"/>
    <cellStyle name="常规 9 4 5 4 3" xfId="3998"/>
    <cellStyle name="常规 9 4 5 4 3 2" xfId="9380"/>
    <cellStyle name="常规 9 4 5 4 3 2 2" xfId="20144"/>
    <cellStyle name="常规 9 4 5 4 3 2 2 2" xfId="41678"/>
    <cellStyle name="常规 9 4 5 4 3 2 3" xfId="30914"/>
    <cellStyle name="常规 9 4 5 4 3 3" xfId="14762"/>
    <cellStyle name="常规 9 4 5 4 3 3 2" xfId="36296"/>
    <cellStyle name="常规 9 4 5 4 3 4" xfId="25532"/>
    <cellStyle name="常规 9 4 5 4 4" xfId="5790"/>
    <cellStyle name="常规 9 4 5 4 4 2" xfId="11172"/>
    <cellStyle name="常规 9 4 5 4 4 2 2" xfId="21936"/>
    <cellStyle name="常规 9 4 5 4 4 2 2 2" xfId="43470"/>
    <cellStyle name="常规 9 4 5 4 4 2 3" xfId="32706"/>
    <cellStyle name="常规 9 4 5 4 4 3" xfId="16554"/>
    <cellStyle name="常规 9 4 5 4 4 3 2" xfId="38088"/>
    <cellStyle name="常规 9 4 5 4 4 4" xfId="27324"/>
    <cellStyle name="常规 9 4 5 4 5" xfId="7588"/>
    <cellStyle name="常规 9 4 5 4 5 2" xfId="18352"/>
    <cellStyle name="常规 9 4 5 4 5 2 2" xfId="39886"/>
    <cellStyle name="常规 9 4 5 4 5 3" xfId="29122"/>
    <cellStyle name="常规 9 4 5 4 6" xfId="12970"/>
    <cellStyle name="常规 9 4 5 4 6 2" xfId="34504"/>
    <cellStyle name="常规 9 4 5 4 7" xfId="23740"/>
    <cellStyle name="常规 9 4 5 5" xfId="2654"/>
    <cellStyle name="常规 9 4 5 5 2" xfId="4446"/>
    <cellStyle name="常规 9 4 5 5 2 2" xfId="9828"/>
    <cellStyle name="常规 9 4 5 5 2 2 2" xfId="20592"/>
    <cellStyle name="常规 9 4 5 5 2 2 2 2" xfId="42126"/>
    <cellStyle name="常规 9 4 5 5 2 2 3" xfId="31362"/>
    <cellStyle name="常规 9 4 5 5 2 3" xfId="15210"/>
    <cellStyle name="常规 9 4 5 5 2 3 2" xfId="36744"/>
    <cellStyle name="常规 9 4 5 5 2 4" xfId="25980"/>
    <cellStyle name="常规 9 4 5 5 3" xfId="6238"/>
    <cellStyle name="常规 9 4 5 5 3 2" xfId="11620"/>
    <cellStyle name="常规 9 4 5 5 3 2 2" xfId="22384"/>
    <cellStyle name="常规 9 4 5 5 3 2 2 2" xfId="43918"/>
    <cellStyle name="常规 9 4 5 5 3 2 3" xfId="33154"/>
    <cellStyle name="常规 9 4 5 5 3 3" xfId="17002"/>
    <cellStyle name="常规 9 4 5 5 3 3 2" xfId="38536"/>
    <cellStyle name="常规 9 4 5 5 3 4" xfId="27772"/>
    <cellStyle name="常规 9 4 5 5 4" xfId="8036"/>
    <cellStyle name="常规 9 4 5 5 4 2" xfId="18800"/>
    <cellStyle name="常规 9 4 5 5 4 2 2" xfId="40334"/>
    <cellStyle name="常规 9 4 5 5 4 3" xfId="29570"/>
    <cellStyle name="常规 9 4 5 5 5" xfId="13418"/>
    <cellStyle name="常规 9 4 5 5 5 2" xfId="34952"/>
    <cellStyle name="常规 9 4 5 5 6" xfId="24188"/>
    <cellStyle name="常规 9 4 5 6" xfId="3550"/>
    <cellStyle name="常规 9 4 5 6 2" xfId="8932"/>
    <cellStyle name="常规 9 4 5 6 2 2" xfId="19696"/>
    <cellStyle name="常规 9 4 5 6 2 2 2" xfId="41230"/>
    <cellStyle name="常规 9 4 5 6 2 3" xfId="30466"/>
    <cellStyle name="常规 9 4 5 6 3" xfId="14314"/>
    <cellStyle name="常规 9 4 5 6 3 2" xfId="35848"/>
    <cellStyle name="常规 9 4 5 6 4" xfId="25084"/>
    <cellStyle name="常规 9 4 5 7" xfId="5342"/>
    <cellStyle name="常规 9 4 5 7 2" xfId="10724"/>
    <cellStyle name="常规 9 4 5 7 2 2" xfId="21488"/>
    <cellStyle name="常规 9 4 5 7 2 2 2" xfId="43022"/>
    <cellStyle name="常规 9 4 5 7 2 3" xfId="32258"/>
    <cellStyle name="常规 9 4 5 7 3" xfId="16106"/>
    <cellStyle name="常规 9 4 5 7 3 2" xfId="37640"/>
    <cellStyle name="常规 9 4 5 7 4" xfId="26876"/>
    <cellStyle name="常规 9 4 5 8" xfId="7140"/>
    <cellStyle name="常规 9 4 5 8 2" xfId="17904"/>
    <cellStyle name="常规 9 4 5 8 2 2" xfId="39438"/>
    <cellStyle name="常规 9 4 5 8 3" xfId="28674"/>
    <cellStyle name="常规 9 4 5 9" xfId="12522"/>
    <cellStyle name="常规 9 4 5 9 2" xfId="34056"/>
    <cellStyle name="常规 9 4 6" xfId="1813"/>
    <cellStyle name="常规 9 4 6 2" xfId="2037"/>
    <cellStyle name="常规 9 4 6 2 2" xfId="2486"/>
    <cellStyle name="常规 9 4 6 2 2 2" xfId="3382"/>
    <cellStyle name="常规 9 4 6 2 2 2 2" xfId="5174"/>
    <cellStyle name="常规 9 4 6 2 2 2 2 2" xfId="10556"/>
    <cellStyle name="常规 9 4 6 2 2 2 2 2 2" xfId="21320"/>
    <cellStyle name="常规 9 4 6 2 2 2 2 2 2 2" xfId="42854"/>
    <cellStyle name="常规 9 4 6 2 2 2 2 2 3" xfId="32090"/>
    <cellStyle name="常规 9 4 6 2 2 2 2 3" xfId="15938"/>
    <cellStyle name="常规 9 4 6 2 2 2 2 3 2" xfId="37472"/>
    <cellStyle name="常规 9 4 6 2 2 2 2 4" xfId="26708"/>
    <cellStyle name="常规 9 4 6 2 2 2 3" xfId="6966"/>
    <cellStyle name="常规 9 4 6 2 2 2 3 2" xfId="12348"/>
    <cellStyle name="常规 9 4 6 2 2 2 3 2 2" xfId="23112"/>
    <cellStyle name="常规 9 4 6 2 2 2 3 2 2 2" xfId="44646"/>
    <cellStyle name="常规 9 4 6 2 2 2 3 2 3" xfId="33882"/>
    <cellStyle name="常规 9 4 6 2 2 2 3 3" xfId="17730"/>
    <cellStyle name="常规 9 4 6 2 2 2 3 3 2" xfId="39264"/>
    <cellStyle name="常规 9 4 6 2 2 2 3 4" xfId="28500"/>
    <cellStyle name="常规 9 4 6 2 2 2 4" xfId="8764"/>
    <cellStyle name="常规 9 4 6 2 2 2 4 2" xfId="19528"/>
    <cellStyle name="常规 9 4 6 2 2 2 4 2 2" xfId="41062"/>
    <cellStyle name="常规 9 4 6 2 2 2 4 3" xfId="30298"/>
    <cellStyle name="常规 9 4 6 2 2 2 5" xfId="14146"/>
    <cellStyle name="常规 9 4 6 2 2 2 5 2" xfId="35680"/>
    <cellStyle name="常规 9 4 6 2 2 2 6" xfId="24916"/>
    <cellStyle name="常规 9 4 6 2 2 3" xfId="4278"/>
    <cellStyle name="常规 9 4 6 2 2 3 2" xfId="9660"/>
    <cellStyle name="常规 9 4 6 2 2 3 2 2" xfId="20424"/>
    <cellStyle name="常规 9 4 6 2 2 3 2 2 2" xfId="41958"/>
    <cellStyle name="常规 9 4 6 2 2 3 2 3" xfId="31194"/>
    <cellStyle name="常规 9 4 6 2 2 3 3" xfId="15042"/>
    <cellStyle name="常规 9 4 6 2 2 3 3 2" xfId="36576"/>
    <cellStyle name="常规 9 4 6 2 2 3 4" xfId="25812"/>
    <cellStyle name="常规 9 4 6 2 2 4" xfId="6070"/>
    <cellStyle name="常规 9 4 6 2 2 4 2" xfId="11452"/>
    <cellStyle name="常规 9 4 6 2 2 4 2 2" xfId="22216"/>
    <cellStyle name="常规 9 4 6 2 2 4 2 2 2" xfId="43750"/>
    <cellStyle name="常规 9 4 6 2 2 4 2 3" xfId="32986"/>
    <cellStyle name="常规 9 4 6 2 2 4 3" xfId="16834"/>
    <cellStyle name="常规 9 4 6 2 2 4 3 2" xfId="38368"/>
    <cellStyle name="常规 9 4 6 2 2 4 4" xfId="27604"/>
    <cellStyle name="常规 9 4 6 2 2 5" xfId="7868"/>
    <cellStyle name="常规 9 4 6 2 2 5 2" xfId="18632"/>
    <cellStyle name="常规 9 4 6 2 2 5 2 2" xfId="40166"/>
    <cellStyle name="常规 9 4 6 2 2 5 3" xfId="29402"/>
    <cellStyle name="常规 9 4 6 2 2 6" xfId="13250"/>
    <cellStyle name="常规 9 4 6 2 2 6 2" xfId="34784"/>
    <cellStyle name="常规 9 4 6 2 2 7" xfId="24020"/>
    <cellStyle name="常规 9 4 6 2 3" xfId="2934"/>
    <cellStyle name="常规 9 4 6 2 3 2" xfId="4726"/>
    <cellStyle name="常规 9 4 6 2 3 2 2" xfId="10108"/>
    <cellStyle name="常规 9 4 6 2 3 2 2 2" xfId="20872"/>
    <cellStyle name="常规 9 4 6 2 3 2 2 2 2" xfId="42406"/>
    <cellStyle name="常规 9 4 6 2 3 2 2 3" xfId="31642"/>
    <cellStyle name="常规 9 4 6 2 3 2 3" xfId="15490"/>
    <cellStyle name="常规 9 4 6 2 3 2 3 2" xfId="37024"/>
    <cellStyle name="常规 9 4 6 2 3 2 4" xfId="26260"/>
    <cellStyle name="常规 9 4 6 2 3 3" xfId="6518"/>
    <cellStyle name="常规 9 4 6 2 3 3 2" xfId="11900"/>
    <cellStyle name="常规 9 4 6 2 3 3 2 2" xfId="22664"/>
    <cellStyle name="常规 9 4 6 2 3 3 2 2 2" xfId="44198"/>
    <cellStyle name="常规 9 4 6 2 3 3 2 3" xfId="33434"/>
    <cellStyle name="常规 9 4 6 2 3 3 3" xfId="17282"/>
    <cellStyle name="常规 9 4 6 2 3 3 3 2" xfId="38816"/>
    <cellStyle name="常规 9 4 6 2 3 3 4" xfId="28052"/>
    <cellStyle name="常规 9 4 6 2 3 4" xfId="8316"/>
    <cellStyle name="常规 9 4 6 2 3 4 2" xfId="19080"/>
    <cellStyle name="常规 9 4 6 2 3 4 2 2" xfId="40614"/>
    <cellStyle name="常规 9 4 6 2 3 4 3" xfId="29850"/>
    <cellStyle name="常规 9 4 6 2 3 5" xfId="13698"/>
    <cellStyle name="常规 9 4 6 2 3 5 2" xfId="35232"/>
    <cellStyle name="常规 9 4 6 2 3 6" xfId="24468"/>
    <cellStyle name="常规 9 4 6 2 4" xfId="3830"/>
    <cellStyle name="常规 9 4 6 2 4 2" xfId="9212"/>
    <cellStyle name="常规 9 4 6 2 4 2 2" xfId="19976"/>
    <cellStyle name="常规 9 4 6 2 4 2 2 2" xfId="41510"/>
    <cellStyle name="常规 9 4 6 2 4 2 3" xfId="30746"/>
    <cellStyle name="常规 9 4 6 2 4 3" xfId="14594"/>
    <cellStyle name="常规 9 4 6 2 4 3 2" xfId="36128"/>
    <cellStyle name="常规 9 4 6 2 4 4" xfId="25364"/>
    <cellStyle name="常规 9 4 6 2 5" xfId="5622"/>
    <cellStyle name="常规 9 4 6 2 5 2" xfId="11004"/>
    <cellStyle name="常规 9 4 6 2 5 2 2" xfId="21768"/>
    <cellStyle name="常规 9 4 6 2 5 2 2 2" xfId="43302"/>
    <cellStyle name="常规 9 4 6 2 5 2 3" xfId="32538"/>
    <cellStyle name="常规 9 4 6 2 5 3" xfId="16386"/>
    <cellStyle name="常规 9 4 6 2 5 3 2" xfId="37920"/>
    <cellStyle name="常规 9 4 6 2 5 4" xfId="27156"/>
    <cellStyle name="常规 9 4 6 2 6" xfId="7420"/>
    <cellStyle name="常规 9 4 6 2 6 2" xfId="18184"/>
    <cellStyle name="常规 9 4 6 2 6 2 2" xfId="39718"/>
    <cellStyle name="常规 9 4 6 2 6 3" xfId="28954"/>
    <cellStyle name="常规 9 4 6 2 7" xfId="12802"/>
    <cellStyle name="常规 9 4 6 2 7 2" xfId="34336"/>
    <cellStyle name="常规 9 4 6 2 8" xfId="23572"/>
    <cellStyle name="常规 9 4 6 3" xfId="2262"/>
    <cellStyle name="常规 9 4 6 3 2" xfId="3158"/>
    <cellStyle name="常规 9 4 6 3 2 2" xfId="4950"/>
    <cellStyle name="常规 9 4 6 3 2 2 2" xfId="10332"/>
    <cellStyle name="常规 9 4 6 3 2 2 2 2" xfId="21096"/>
    <cellStyle name="常规 9 4 6 3 2 2 2 2 2" xfId="42630"/>
    <cellStyle name="常规 9 4 6 3 2 2 2 3" xfId="31866"/>
    <cellStyle name="常规 9 4 6 3 2 2 3" xfId="15714"/>
    <cellStyle name="常规 9 4 6 3 2 2 3 2" xfId="37248"/>
    <cellStyle name="常规 9 4 6 3 2 2 4" xfId="26484"/>
    <cellStyle name="常规 9 4 6 3 2 3" xfId="6742"/>
    <cellStyle name="常规 9 4 6 3 2 3 2" xfId="12124"/>
    <cellStyle name="常规 9 4 6 3 2 3 2 2" xfId="22888"/>
    <cellStyle name="常规 9 4 6 3 2 3 2 2 2" xfId="44422"/>
    <cellStyle name="常规 9 4 6 3 2 3 2 3" xfId="33658"/>
    <cellStyle name="常规 9 4 6 3 2 3 3" xfId="17506"/>
    <cellStyle name="常规 9 4 6 3 2 3 3 2" xfId="39040"/>
    <cellStyle name="常规 9 4 6 3 2 3 4" xfId="28276"/>
    <cellStyle name="常规 9 4 6 3 2 4" xfId="8540"/>
    <cellStyle name="常规 9 4 6 3 2 4 2" xfId="19304"/>
    <cellStyle name="常规 9 4 6 3 2 4 2 2" xfId="40838"/>
    <cellStyle name="常规 9 4 6 3 2 4 3" xfId="30074"/>
    <cellStyle name="常规 9 4 6 3 2 5" xfId="13922"/>
    <cellStyle name="常规 9 4 6 3 2 5 2" xfId="35456"/>
    <cellStyle name="常规 9 4 6 3 2 6" xfId="24692"/>
    <cellStyle name="常规 9 4 6 3 3" xfId="4054"/>
    <cellStyle name="常规 9 4 6 3 3 2" xfId="9436"/>
    <cellStyle name="常规 9 4 6 3 3 2 2" xfId="20200"/>
    <cellStyle name="常规 9 4 6 3 3 2 2 2" xfId="41734"/>
    <cellStyle name="常规 9 4 6 3 3 2 3" xfId="30970"/>
    <cellStyle name="常规 9 4 6 3 3 3" xfId="14818"/>
    <cellStyle name="常规 9 4 6 3 3 3 2" xfId="36352"/>
    <cellStyle name="常规 9 4 6 3 3 4" xfId="25588"/>
    <cellStyle name="常规 9 4 6 3 4" xfId="5846"/>
    <cellStyle name="常规 9 4 6 3 4 2" xfId="11228"/>
    <cellStyle name="常规 9 4 6 3 4 2 2" xfId="21992"/>
    <cellStyle name="常规 9 4 6 3 4 2 2 2" xfId="43526"/>
    <cellStyle name="常规 9 4 6 3 4 2 3" xfId="32762"/>
    <cellStyle name="常规 9 4 6 3 4 3" xfId="16610"/>
    <cellStyle name="常规 9 4 6 3 4 3 2" xfId="38144"/>
    <cellStyle name="常规 9 4 6 3 4 4" xfId="27380"/>
    <cellStyle name="常规 9 4 6 3 5" xfId="7644"/>
    <cellStyle name="常规 9 4 6 3 5 2" xfId="18408"/>
    <cellStyle name="常规 9 4 6 3 5 2 2" xfId="39942"/>
    <cellStyle name="常规 9 4 6 3 5 3" xfId="29178"/>
    <cellStyle name="常规 9 4 6 3 6" xfId="13026"/>
    <cellStyle name="常规 9 4 6 3 6 2" xfId="34560"/>
    <cellStyle name="常规 9 4 6 3 7" xfId="23796"/>
    <cellStyle name="常规 9 4 6 4" xfId="2710"/>
    <cellStyle name="常规 9 4 6 4 2" xfId="4502"/>
    <cellStyle name="常规 9 4 6 4 2 2" xfId="9884"/>
    <cellStyle name="常规 9 4 6 4 2 2 2" xfId="20648"/>
    <cellStyle name="常规 9 4 6 4 2 2 2 2" xfId="42182"/>
    <cellStyle name="常规 9 4 6 4 2 2 3" xfId="31418"/>
    <cellStyle name="常规 9 4 6 4 2 3" xfId="15266"/>
    <cellStyle name="常规 9 4 6 4 2 3 2" xfId="36800"/>
    <cellStyle name="常规 9 4 6 4 2 4" xfId="26036"/>
    <cellStyle name="常规 9 4 6 4 3" xfId="6294"/>
    <cellStyle name="常规 9 4 6 4 3 2" xfId="11676"/>
    <cellStyle name="常规 9 4 6 4 3 2 2" xfId="22440"/>
    <cellStyle name="常规 9 4 6 4 3 2 2 2" xfId="43974"/>
    <cellStyle name="常规 9 4 6 4 3 2 3" xfId="33210"/>
    <cellStyle name="常规 9 4 6 4 3 3" xfId="17058"/>
    <cellStyle name="常规 9 4 6 4 3 3 2" xfId="38592"/>
    <cellStyle name="常规 9 4 6 4 3 4" xfId="27828"/>
    <cellStyle name="常规 9 4 6 4 4" xfId="8092"/>
    <cellStyle name="常规 9 4 6 4 4 2" xfId="18856"/>
    <cellStyle name="常规 9 4 6 4 4 2 2" xfId="40390"/>
    <cellStyle name="常规 9 4 6 4 4 3" xfId="29626"/>
    <cellStyle name="常规 9 4 6 4 5" xfId="13474"/>
    <cellStyle name="常规 9 4 6 4 5 2" xfId="35008"/>
    <cellStyle name="常规 9 4 6 4 6" xfId="24244"/>
    <cellStyle name="常规 9 4 6 5" xfId="3606"/>
    <cellStyle name="常规 9 4 6 5 2" xfId="8988"/>
    <cellStyle name="常规 9 4 6 5 2 2" xfId="19752"/>
    <cellStyle name="常规 9 4 6 5 2 2 2" xfId="41286"/>
    <cellStyle name="常规 9 4 6 5 2 3" xfId="30522"/>
    <cellStyle name="常规 9 4 6 5 3" xfId="14370"/>
    <cellStyle name="常规 9 4 6 5 3 2" xfId="35904"/>
    <cellStyle name="常规 9 4 6 5 4" xfId="25140"/>
    <cellStyle name="常规 9 4 6 6" xfId="5398"/>
    <cellStyle name="常规 9 4 6 6 2" xfId="10780"/>
    <cellStyle name="常规 9 4 6 6 2 2" xfId="21544"/>
    <cellStyle name="常规 9 4 6 6 2 2 2" xfId="43078"/>
    <cellStyle name="常规 9 4 6 6 2 3" xfId="32314"/>
    <cellStyle name="常规 9 4 6 6 3" xfId="16162"/>
    <cellStyle name="常规 9 4 6 6 3 2" xfId="37696"/>
    <cellStyle name="常规 9 4 6 6 4" xfId="26932"/>
    <cellStyle name="常规 9 4 6 7" xfId="7196"/>
    <cellStyle name="常规 9 4 6 7 2" xfId="17960"/>
    <cellStyle name="常规 9 4 6 7 2 2" xfId="39494"/>
    <cellStyle name="常规 9 4 6 7 3" xfId="28730"/>
    <cellStyle name="常规 9 4 6 8" xfId="12578"/>
    <cellStyle name="常规 9 4 6 8 2" xfId="34112"/>
    <cellStyle name="常规 9 4 6 9" xfId="23348"/>
    <cellStyle name="常规 9 4 7" xfId="1925"/>
    <cellStyle name="常规 9 4 7 2" xfId="2374"/>
    <cellStyle name="常规 9 4 7 2 2" xfId="3270"/>
    <cellStyle name="常规 9 4 7 2 2 2" xfId="5062"/>
    <cellStyle name="常规 9 4 7 2 2 2 2" xfId="10444"/>
    <cellStyle name="常规 9 4 7 2 2 2 2 2" xfId="21208"/>
    <cellStyle name="常规 9 4 7 2 2 2 2 2 2" xfId="42742"/>
    <cellStyle name="常规 9 4 7 2 2 2 2 3" xfId="31978"/>
    <cellStyle name="常规 9 4 7 2 2 2 3" xfId="15826"/>
    <cellStyle name="常规 9 4 7 2 2 2 3 2" xfId="37360"/>
    <cellStyle name="常规 9 4 7 2 2 2 4" xfId="26596"/>
    <cellStyle name="常规 9 4 7 2 2 3" xfId="6854"/>
    <cellStyle name="常规 9 4 7 2 2 3 2" xfId="12236"/>
    <cellStyle name="常规 9 4 7 2 2 3 2 2" xfId="23000"/>
    <cellStyle name="常规 9 4 7 2 2 3 2 2 2" xfId="44534"/>
    <cellStyle name="常规 9 4 7 2 2 3 2 3" xfId="33770"/>
    <cellStyle name="常规 9 4 7 2 2 3 3" xfId="17618"/>
    <cellStyle name="常规 9 4 7 2 2 3 3 2" xfId="39152"/>
    <cellStyle name="常规 9 4 7 2 2 3 4" xfId="28388"/>
    <cellStyle name="常规 9 4 7 2 2 4" xfId="8652"/>
    <cellStyle name="常规 9 4 7 2 2 4 2" xfId="19416"/>
    <cellStyle name="常规 9 4 7 2 2 4 2 2" xfId="40950"/>
    <cellStyle name="常规 9 4 7 2 2 4 3" xfId="30186"/>
    <cellStyle name="常规 9 4 7 2 2 5" xfId="14034"/>
    <cellStyle name="常规 9 4 7 2 2 5 2" xfId="35568"/>
    <cellStyle name="常规 9 4 7 2 2 6" xfId="24804"/>
    <cellStyle name="常规 9 4 7 2 3" xfId="4166"/>
    <cellStyle name="常规 9 4 7 2 3 2" xfId="9548"/>
    <cellStyle name="常规 9 4 7 2 3 2 2" xfId="20312"/>
    <cellStyle name="常规 9 4 7 2 3 2 2 2" xfId="41846"/>
    <cellStyle name="常规 9 4 7 2 3 2 3" xfId="31082"/>
    <cellStyle name="常规 9 4 7 2 3 3" xfId="14930"/>
    <cellStyle name="常规 9 4 7 2 3 3 2" xfId="36464"/>
    <cellStyle name="常规 9 4 7 2 3 4" xfId="25700"/>
    <cellStyle name="常规 9 4 7 2 4" xfId="5958"/>
    <cellStyle name="常规 9 4 7 2 4 2" xfId="11340"/>
    <cellStyle name="常规 9 4 7 2 4 2 2" xfId="22104"/>
    <cellStyle name="常规 9 4 7 2 4 2 2 2" xfId="43638"/>
    <cellStyle name="常规 9 4 7 2 4 2 3" xfId="32874"/>
    <cellStyle name="常规 9 4 7 2 4 3" xfId="16722"/>
    <cellStyle name="常规 9 4 7 2 4 3 2" xfId="38256"/>
    <cellStyle name="常规 9 4 7 2 4 4" xfId="27492"/>
    <cellStyle name="常规 9 4 7 2 5" xfId="7756"/>
    <cellStyle name="常规 9 4 7 2 5 2" xfId="18520"/>
    <cellStyle name="常规 9 4 7 2 5 2 2" xfId="40054"/>
    <cellStyle name="常规 9 4 7 2 5 3" xfId="29290"/>
    <cellStyle name="常规 9 4 7 2 6" xfId="13138"/>
    <cellStyle name="常规 9 4 7 2 6 2" xfId="34672"/>
    <cellStyle name="常规 9 4 7 2 7" xfId="23908"/>
    <cellStyle name="常规 9 4 7 3" xfId="2822"/>
    <cellStyle name="常规 9 4 7 3 2" xfId="4614"/>
    <cellStyle name="常规 9 4 7 3 2 2" xfId="9996"/>
    <cellStyle name="常规 9 4 7 3 2 2 2" xfId="20760"/>
    <cellStyle name="常规 9 4 7 3 2 2 2 2" xfId="42294"/>
    <cellStyle name="常规 9 4 7 3 2 2 3" xfId="31530"/>
    <cellStyle name="常规 9 4 7 3 2 3" xfId="15378"/>
    <cellStyle name="常规 9 4 7 3 2 3 2" xfId="36912"/>
    <cellStyle name="常规 9 4 7 3 2 4" xfId="26148"/>
    <cellStyle name="常规 9 4 7 3 3" xfId="6406"/>
    <cellStyle name="常规 9 4 7 3 3 2" xfId="11788"/>
    <cellStyle name="常规 9 4 7 3 3 2 2" xfId="22552"/>
    <cellStyle name="常规 9 4 7 3 3 2 2 2" xfId="44086"/>
    <cellStyle name="常规 9 4 7 3 3 2 3" xfId="33322"/>
    <cellStyle name="常规 9 4 7 3 3 3" xfId="17170"/>
    <cellStyle name="常规 9 4 7 3 3 3 2" xfId="38704"/>
    <cellStyle name="常规 9 4 7 3 3 4" xfId="27940"/>
    <cellStyle name="常规 9 4 7 3 4" xfId="8204"/>
    <cellStyle name="常规 9 4 7 3 4 2" xfId="18968"/>
    <cellStyle name="常规 9 4 7 3 4 2 2" xfId="40502"/>
    <cellStyle name="常规 9 4 7 3 4 3" xfId="29738"/>
    <cellStyle name="常规 9 4 7 3 5" xfId="13586"/>
    <cellStyle name="常规 9 4 7 3 5 2" xfId="35120"/>
    <cellStyle name="常规 9 4 7 3 6" xfId="24356"/>
    <cellStyle name="常规 9 4 7 4" xfId="3718"/>
    <cellStyle name="常规 9 4 7 4 2" xfId="9100"/>
    <cellStyle name="常规 9 4 7 4 2 2" xfId="19864"/>
    <cellStyle name="常规 9 4 7 4 2 2 2" xfId="41398"/>
    <cellStyle name="常规 9 4 7 4 2 3" xfId="30634"/>
    <cellStyle name="常规 9 4 7 4 3" xfId="14482"/>
    <cellStyle name="常规 9 4 7 4 3 2" xfId="36016"/>
    <cellStyle name="常规 9 4 7 4 4" xfId="25252"/>
    <cellStyle name="常规 9 4 7 5" xfId="5510"/>
    <cellStyle name="常规 9 4 7 5 2" xfId="10892"/>
    <cellStyle name="常规 9 4 7 5 2 2" xfId="21656"/>
    <cellStyle name="常规 9 4 7 5 2 2 2" xfId="43190"/>
    <cellStyle name="常规 9 4 7 5 2 3" xfId="32426"/>
    <cellStyle name="常规 9 4 7 5 3" xfId="16274"/>
    <cellStyle name="常规 9 4 7 5 3 2" xfId="37808"/>
    <cellStyle name="常规 9 4 7 5 4" xfId="27044"/>
    <cellStyle name="常规 9 4 7 6" xfId="7308"/>
    <cellStyle name="常规 9 4 7 6 2" xfId="18072"/>
    <cellStyle name="常规 9 4 7 6 2 2" xfId="39606"/>
    <cellStyle name="常规 9 4 7 6 3" xfId="28842"/>
    <cellStyle name="常规 9 4 7 7" xfId="12690"/>
    <cellStyle name="常规 9 4 7 7 2" xfId="34224"/>
    <cellStyle name="常规 9 4 7 8" xfId="23460"/>
    <cellStyle name="常规 9 4 8" xfId="2150"/>
    <cellStyle name="常规 9 4 8 2" xfId="3046"/>
    <cellStyle name="常规 9 4 8 2 2" xfId="4838"/>
    <cellStyle name="常规 9 4 8 2 2 2" xfId="10220"/>
    <cellStyle name="常规 9 4 8 2 2 2 2" xfId="20984"/>
    <cellStyle name="常规 9 4 8 2 2 2 2 2" xfId="42518"/>
    <cellStyle name="常规 9 4 8 2 2 2 3" xfId="31754"/>
    <cellStyle name="常规 9 4 8 2 2 3" xfId="15602"/>
    <cellStyle name="常规 9 4 8 2 2 3 2" xfId="37136"/>
    <cellStyle name="常规 9 4 8 2 2 4" xfId="26372"/>
    <cellStyle name="常规 9 4 8 2 3" xfId="6630"/>
    <cellStyle name="常规 9 4 8 2 3 2" xfId="12012"/>
    <cellStyle name="常规 9 4 8 2 3 2 2" xfId="22776"/>
    <cellStyle name="常规 9 4 8 2 3 2 2 2" xfId="44310"/>
    <cellStyle name="常规 9 4 8 2 3 2 3" xfId="33546"/>
    <cellStyle name="常规 9 4 8 2 3 3" xfId="17394"/>
    <cellStyle name="常规 9 4 8 2 3 3 2" xfId="38928"/>
    <cellStyle name="常规 9 4 8 2 3 4" xfId="28164"/>
    <cellStyle name="常规 9 4 8 2 4" xfId="8428"/>
    <cellStyle name="常规 9 4 8 2 4 2" xfId="19192"/>
    <cellStyle name="常规 9 4 8 2 4 2 2" xfId="40726"/>
    <cellStyle name="常规 9 4 8 2 4 3" xfId="29962"/>
    <cellStyle name="常规 9 4 8 2 5" xfId="13810"/>
    <cellStyle name="常规 9 4 8 2 5 2" xfId="35344"/>
    <cellStyle name="常规 9 4 8 2 6" xfId="24580"/>
    <cellStyle name="常规 9 4 8 3" xfId="3942"/>
    <cellStyle name="常规 9 4 8 3 2" xfId="9324"/>
    <cellStyle name="常规 9 4 8 3 2 2" xfId="20088"/>
    <cellStyle name="常规 9 4 8 3 2 2 2" xfId="41622"/>
    <cellStyle name="常规 9 4 8 3 2 3" xfId="30858"/>
    <cellStyle name="常规 9 4 8 3 3" xfId="14706"/>
    <cellStyle name="常规 9 4 8 3 3 2" xfId="36240"/>
    <cellStyle name="常规 9 4 8 3 4" xfId="25476"/>
    <cellStyle name="常规 9 4 8 4" xfId="5734"/>
    <cellStyle name="常规 9 4 8 4 2" xfId="11116"/>
    <cellStyle name="常规 9 4 8 4 2 2" xfId="21880"/>
    <cellStyle name="常规 9 4 8 4 2 2 2" xfId="43414"/>
    <cellStyle name="常规 9 4 8 4 2 3" xfId="32650"/>
    <cellStyle name="常规 9 4 8 4 3" xfId="16498"/>
    <cellStyle name="常规 9 4 8 4 3 2" xfId="38032"/>
    <cellStyle name="常规 9 4 8 4 4" xfId="27268"/>
    <cellStyle name="常规 9 4 8 5" xfId="7532"/>
    <cellStyle name="常规 9 4 8 5 2" xfId="18296"/>
    <cellStyle name="常规 9 4 8 5 2 2" xfId="39830"/>
    <cellStyle name="常规 9 4 8 5 3" xfId="29066"/>
    <cellStyle name="常规 9 4 8 6" xfId="12914"/>
    <cellStyle name="常规 9 4 8 6 2" xfId="34448"/>
    <cellStyle name="常规 9 4 8 7" xfId="23684"/>
    <cellStyle name="常规 9 4 9" xfId="2598"/>
    <cellStyle name="常规 9 4 9 2" xfId="4390"/>
    <cellStyle name="常规 9 4 9 2 2" xfId="9772"/>
    <cellStyle name="常规 9 4 9 2 2 2" xfId="20536"/>
    <cellStyle name="常规 9 4 9 2 2 2 2" xfId="42070"/>
    <cellStyle name="常规 9 4 9 2 2 3" xfId="31306"/>
    <cellStyle name="常规 9 4 9 2 3" xfId="15154"/>
    <cellStyle name="常规 9 4 9 2 3 2" xfId="36688"/>
    <cellStyle name="常规 9 4 9 2 4" xfId="25924"/>
    <cellStyle name="常规 9 4 9 3" xfId="6182"/>
    <cellStyle name="常规 9 4 9 3 2" xfId="11564"/>
    <cellStyle name="常规 9 4 9 3 2 2" xfId="22328"/>
    <cellStyle name="常规 9 4 9 3 2 2 2" xfId="43862"/>
    <cellStyle name="常规 9 4 9 3 2 3" xfId="33098"/>
    <cellStyle name="常规 9 4 9 3 3" xfId="16946"/>
    <cellStyle name="常规 9 4 9 3 3 2" xfId="38480"/>
    <cellStyle name="常规 9 4 9 3 4" xfId="27716"/>
    <cellStyle name="常规 9 4 9 4" xfId="7980"/>
    <cellStyle name="常规 9 4 9 4 2" xfId="18744"/>
    <cellStyle name="常规 9 4 9 4 2 2" xfId="40278"/>
    <cellStyle name="常规 9 4 9 4 3" xfId="29514"/>
    <cellStyle name="常规 9 4 9 5" xfId="13362"/>
    <cellStyle name="常规 9 4 9 5 2" xfId="34896"/>
    <cellStyle name="常规 9 4 9 6" xfId="24132"/>
    <cellStyle name="常规 9 5" xfId="1704"/>
    <cellStyle name="常规 9 5 10" xfId="5289"/>
    <cellStyle name="常规 9 5 10 2" xfId="10671"/>
    <cellStyle name="常规 9 5 10 2 2" xfId="21435"/>
    <cellStyle name="常规 9 5 10 2 2 2" xfId="42969"/>
    <cellStyle name="常规 9 5 10 2 3" xfId="32205"/>
    <cellStyle name="常规 9 5 10 3" xfId="16053"/>
    <cellStyle name="常规 9 5 10 3 2" xfId="37587"/>
    <cellStyle name="常规 9 5 10 4" xfId="26823"/>
    <cellStyle name="常规 9 5 11" xfId="7087"/>
    <cellStyle name="常规 9 5 11 2" xfId="17851"/>
    <cellStyle name="常规 9 5 11 2 2" xfId="39385"/>
    <cellStyle name="常规 9 5 11 3" xfId="28621"/>
    <cellStyle name="常规 9 5 12" xfId="12469"/>
    <cellStyle name="常规 9 5 12 2" xfId="34003"/>
    <cellStyle name="常规 9 5 13" xfId="23239"/>
    <cellStyle name="常规 9 5 2" xfId="1718"/>
    <cellStyle name="常规 9 5 2 10" xfId="7101"/>
    <cellStyle name="常规 9 5 2 10 2" xfId="17865"/>
    <cellStyle name="常规 9 5 2 10 2 2" xfId="39399"/>
    <cellStyle name="常规 9 5 2 10 3" xfId="28635"/>
    <cellStyle name="常规 9 5 2 11" xfId="12483"/>
    <cellStyle name="常规 9 5 2 11 2" xfId="34017"/>
    <cellStyle name="常规 9 5 2 12" xfId="23253"/>
    <cellStyle name="常规 9 5 2 2" xfId="1746"/>
    <cellStyle name="常规 9 5 2 2 10" xfId="12511"/>
    <cellStyle name="常规 9 5 2 2 10 2" xfId="34045"/>
    <cellStyle name="常规 9 5 2 2 11" xfId="23281"/>
    <cellStyle name="常规 9 5 2 2 2" xfId="1802"/>
    <cellStyle name="常规 9 5 2 2 2 10" xfId="23337"/>
    <cellStyle name="常规 9 5 2 2 2 2" xfId="1914"/>
    <cellStyle name="常规 9 5 2 2 2 2 2" xfId="2138"/>
    <cellStyle name="常规 9 5 2 2 2 2 2 2" xfId="2587"/>
    <cellStyle name="常规 9 5 2 2 2 2 2 2 2" xfId="3483"/>
    <cellStyle name="常规 9 5 2 2 2 2 2 2 2 2" xfId="5275"/>
    <cellStyle name="常规 9 5 2 2 2 2 2 2 2 2 2" xfId="10657"/>
    <cellStyle name="常规 9 5 2 2 2 2 2 2 2 2 2 2" xfId="21421"/>
    <cellStyle name="常规 9 5 2 2 2 2 2 2 2 2 2 2 2" xfId="42955"/>
    <cellStyle name="常规 9 5 2 2 2 2 2 2 2 2 2 3" xfId="32191"/>
    <cellStyle name="常规 9 5 2 2 2 2 2 2 2 2 3" xfId="16039"/>
    <cellStyle name="常规 9 5 2 2 2 2 2 2 2 2 3 2" xfId="37573"/>
    <cellStyle name="常规 9 5 2 2 2 2 2 2 2 2 4" xfId="26809"/>
    <cellStyle name="常规 9 5 2 2 2 2 2 2 2 3" xfId="7067"/>
    <cellStyle name="常规 9 5 2 2 2 2 2 2 2 3 2" xfId="12449"/>
    <cellStyle name="常规 9 5 2 2 2 2 2 2 2 3 2 2" xfId="23213"/>
    <cellStyle name="常规 9 5 2 2 2 2 2 2 2 3 2 2 2" xfId="44747"/>
    <cellStyle name="常规 9 5 2 2 2 2 2 2 2 3 2 3" xfId="33983"/>
    <cellStyle name="常规 9 5 2 2 2 2 2 2 2 3 3" xfId="17831"/>
    <cellStyle name="常规 9 5 2 2 2 2 2 2 2 3 3 2" xfId="39365"/>
    <cellStyle name="常规 9 5 2 2 2 2 2 2 2 3 4" xfId="28601"/>
    <cellStyle name="常规 9 5 2 2 2 2 2 2 2 4" xfId="8865"/>
    <cellStyle name="常规 9 5 2 2 2 2 2 2 2 4 2" xfId="19629"/>
    <cellStyle name="常规 9 5 2 2 2 2 2 2 2 4 2 2" xfId="41163"/>
    <cellStyle name="常规 9 5 2 2 2 2 2 2 2 4 3" xfId="30399"/>
    <cellStyle name="常规 9 5 2 2 2 2 2 2 2 5" xfId="14247"/>
    <cellStyle name="常规 9 5 2 2 2 2 2 2 2 5 2" xfId="35781"/>
    <cellStyle name="常规 9 5 2 2 2 2 2 2 2 6" xfId="25017"/>
    <cellStyle name="常规 9 5 2 2 2 2 2 2 3" xfId="4379"/>
    <cellStyle name="常规 9 5 2 2 2 2 2 2 3 2" xfId="9761"/>
    <cellStyle name="常规 9 5 2 2 2 2 2 2 3 2 2" xfId="20525"/>
    <cellStyle name="常规 9 5 2 2 2 2 2 2 3 2 2 2" xfId="42059"/>
    <cellStyle name="常规 9 5 2 2 2 2 2 2 3 2 3" xfId="31295"/>
    <cellStyle name="常规 9 5 2 2 2 2 2 2 3 3" xfId="15143"/>
    <cellStyle name="常规 9 5 2 2 2 2 2 2 3 3 2" xfId="36677"/>
    <cellStyle name="常规 9 5 2 2 2 2 2 2 3 4" xfId="25913"/>
    <cellStyle name="常规 9 5 2 2 2 2 2 2 4" xfId="6171"/>
    <cellStyle name="常规 9 5 2 2 2 2 2 2 4 2" xfId="11553"/>
    <cellStyle name="常规 9 5 2 2 2 2 2 2 4 2 2" xfId="22317"/>
    <cellStyle name="常规 9 5 2 2 2 2 2 2 4 2 2 2" xfId="43851"/>
    <cellStyle name="常规 9 5 2 2 2 2 2 2 4 2 3" xfId="33087"/>
    <cellStyle name="常规 9 5 2 2 2 2 2 2 4 3" xfId="16935"/>
    <cellStyle name="常规 9 5 2 2 2 2 2 2 4 3 2" xfId="38469"/>
    <cellStyle name="常规 9 5 2 2 2 2 2 2 4 4" xfId="27705"/>
    <cellStyle name="常规 9 5 2 2 2 2 2 2 5" xfId="7969"/>
    <cellStyle name="常规 9 5 2 2 2 2 2 2 5 2" xfId="18733"/>
    <cellStyle name="常规 9 5 2 2 2 2 2 2 5 2 2" xfId="40267"/>
    <cellStyle name="常规 9 5 2 2 2 2 2 2 5 3" xfId="29503"/>
    <cellStyle name="常规 9 5 2 2 2 2 2 2 6" xfId="13351"/>
    <cellStyle name="常规 9 5 2 2 2 2 2 2 6 2" xfId="34885"/>
    <cellStyle name="常规 9 5 2 2 2 2 2 2 7" xfId="24121"/>
    <cellStyle name="常规 9 5 2 2 2 2 2 3" xfId="3035"/>
    <cellStyle name="常规 9 5 2 2 2 2 2 3 2" xfId="4827"/>
    <cellStyle name="常规 9 5 2 2 2 2 2 3 2 2" xfId="10209"/>
    <cellStyle name="常规 9 5 2 2 2 2 2 3 2 2 2" xfId="20973"/>
    <cellStyle name="常规 9 5 2 2 2 2 2 3 2 2 2 2" xfId="42507"/>
    <cellStyle name="常规 9 5 2 2 2 2 2 3 2 2 3" xfId="31743"/>
    <cellStyle name="常规 9 5 2 2 2 2 2 3 2 3" xfId="15591"/>
    <cellStyle name="常规 9 5 2 2 2 2 2 3 2 3 2" xfId="37125"/>
    <cellStyle name="常规 9 5 2 2 2 2 2 3 2 4" xfId="26361"/>
    <cellStyle name="常规 9 5 2 2 2 2 2 3 3" xfId="6619"/>
    <cellStyle name="常规 9 5 2 2 2 2 2 3 3 2" xfId="12001"/>
    <cellStyle name="常规 9 5 2 2 2 2 2 3 3 2 2" xfId="22765"/>
    <cellStyle name="常规 9 5 2 2 2 2 2 3 3 2 2 2" xfId="44299"/>
    <cellStyle name="常规 9 5 2 2 2 2 2 3 3 2 3" xfId="33535"/>
    <cellStyle name="常规 9 5 2 2 2 2 2 3 3 3" xfId="17383"/>
    <cellStyle name="常规 9 5 2 2 2 2 2 3 3 3 2" xfId="38917"/>
    <cellStyle name="常规 9 5 2 2 2 2 2 3 3 4" xfId="28153"/>
    <cellStyle name="常规 9 5 2 2 2 2 2 3 4" xfId="8417"/>
    <cellStyle name="常规 9 5 2 2 2 2 2 3 4 2" xfId="19181"/>
    <cellStyle name="常规 9 5 2 2 2 2 2 3 4 2 2" xfId="40715"/>
    <cellStyle name="常规 9 5 2 2 2 2 2 3 4 3" xfId="29951"/>
    <cellStyle name="常规 9 5 2 2 2 2 2 3 5" xfId="13799"/>
    <cellStyle name="常规 9 5 2 2 2 2 2 3 5 2" xfId="35333"/>
    <cellStyle name="常规 9 5 2 2 2 2 2 3 6" xfId="24569"/>
    <cellStyle name="常规 9 5 2 2 2 2 2 4" xfId="3931"/>
    <cellStyle name="常规 9 5 2 2 2 2 2 4 2" xfId="9313"/>
    <cellStyle name="常规 9 5 2 2 2 2 2 4 2 2" xfId="20077"/>
    <cellStyle name="常规 9 5 2 2 2 2 2 4 2 2 2" xfId="41611"/>
    <cellStyle name="常规 9 5 2 2 2 2 2 4 2 3" xfId="30847"/>
    <cellStyle name="常规 9 5 2 2 2 2 2 4 3" xfId="14695"/>
    <cellStyle name="常规 9 5 2 2 2 2 2 4 3 2" xfId="36229"/>
    <cellStyle name="常规 9 5 2 2 2 2 2 4 4" xfId="25465"/>
    <cellStyle name="常规 9 5 2 2 2 2 2 5" xfId="5723"/>
    <cellStyle name="常规 9 5 2 2 2 2 2 5 2" xfId="11105"/>
    <cellStyle name="常规 9 5 2 2 2 2 2 5 2 2" xfId="21869"/>
    <cellStyle name="常规 9 5 2 2 2 2 2 5 2 2 2" xfId="43403"/>
    <cellStyle name="常规 9 5 2 2 2 2 2 5 2 3" xfId="32639"/>
    <cellStyle name="常规 9 5 2 2 2 2 2 5 3" xfId="16487"/>
    <cellStyle name="常规 9 5 2 2 2 2 2 5 3 2" xfId="38021"/>
    <cellStyle name="常规 9 5 2 2 2 2 2 5 4" xfId="27257"/>
    <cellStyle name="常规 9 5 2 2 2 2 2 6" xfId="7521"/>
    <cellStyle name="常规 9 5 2 2 2 2 2 6 2" xfId="18285"/>
    <cellStyle name="常规 9 5 2 2 2 2 2 6 2 2" xfId="39819"/>
    <cellStyle name="常规 9 5 2 2 2 2 2 6 3" xfId="29055"/>
    <cellStyle name="常规 9 5 2 2 2 2 2 7" xfId="12903"/>
    <cellStyle name="常规 9 5 2 2 2 2 2 7 2" xfId="34437"/>
    <cellStyle name="常规 9 5 2 2 2 2 2 8" xfId="23673"/>
    <cellStyle name="常规 9 5 2 2 2 2 3" xfId="2363"/>
    <cellStyle name="常规 9 5 2 2 2 2 3 2" xfId="3259"/>
    <cellStyle name="常规 9 5 2 2 2 2 3 2 2" xfId="5051"/>
    <cellStyle name="常规 9 5 2 2 2 2 3 2 2 2" xfId="10433"/>
    <cellStyle name="常规 9 5 2 2 2 2 3 2 2 2 2" xfId="21197"/>
    <cellStyle name="常规 9 5 2 2 2 2 3 2 2 2 2 2" xfId="42731"/>
    <cellStyle name="常规 9 5 2 2 2 2 3 2 2 2 3" xfId="31967"/>
    <cellStyle name="常规 9 5 2 2 2 2 3 2 2 3" xfId="15815"/>
    <cellStyle name="常规 9 5 2 2 2 2 3 2 2 3 2" xfId="37349"/>
    <cellStyle name="常规 9 5 2 2 2 2 3 2 2 4" xfId="26585"/>
    <cellStyle name="常规 9 5 2 2 2 2 3 2 3" xfId="6843"/>
    <cellStyle name="常规 9 5 2 2 2 2 3 2 3 2" xfId="12225"/>
    <cellStyle name="常规 9 5 2 2 2 2 3 2 3 2 2" xfId="22989"/>
    <cellStyle name="常规 9 5 2 2 2 2 3 2 3 2 2 2" xfId="44523"/>
    <cellStyle name="常规 9 5 2 2 2 2 3 2 3 2 3" xfId="33759"/>
    <cellStyle name="常规 9 5 2 2 2 2 3 2 3 3" xfId="17607"/>
    <cellStyle name="常规 9 5 2 2 2 2 3 2 3 3 2" xfId="39141"/>
    <cellStyle name="常规 9 5 2 2 2 2 3 2 3 4" xfId="28377"/>
    <cellStyle name="常规 9 5 2 2 2 2 3 2 4" xfId="8641"/>
    <cellStyle name="常规 9 5 2 2 2 2 3 2 4 2" xfId="19405"/>
    <cellStyle name="常规 9 5 2 2 2 2 3 2 4 2 2" xfId="40939"/>
    <cellStyle name="常规 9 5 2 2 2 2 3 2 4 3" xfId="30175"/>
    <cellStyle name="常规 9 5 2 2 2 2 3 2 5" xfId="14023"/>
    <cellStyle name="常规 9 5 2 2 2 2 3 2 5 2" xfId="35557"/>
    <cellStyle name="常规 9 5 2 2 2 2 3 2 6" xfId="24793"/>
    <cellStyle name="常规 9 5 2 2 2 2 3 3" xfId="4155"/>
    <cellStyle name="常规 9 5 2 2 2 2 3 3 2" xfId="9537"/>
    <cellStyle name="常规 9 5 2 2 2 2 3 3 2 2" xfId="20301"/>
    <cellStyle name="常规 9 5 2 2 2 2 3 3 2 2 2" xfId="41835"/>
    <cellStyle name="常规 9 5 2 2 2 2 3 3 2 3" xfId="31071"/>
    <cellStyle name="常规 9 5 2 2 2 2 3 3 3" xfId="14919"/>
    <cellStyle name="常规 9 5 2 2 2 2 3 3 3 2" xfId="36453"/>
    <cellStyle name="常规 9 5 2 2 2 2 3 3 4" xfId="25689"/>
    <cellStyle name="常规 9 5 2 2 2 2 3 4" xfId="5947"/>
    <cellStyle name="常规 9 5 2 2 2 2 3 4 2" xfId="11329"/>
    <cellStyle name="常规 9 5 2 2 2 2 3 4 2 2" xfId="22093"/>
    <cellStyle name="常规 9 5 2 2 2 2 3 4 2 2 2" xfId="43627"/>
    <cellStyle name="常规 9 5 2 2 2 2 3 4 2 3" xfId="32863"/>
    <cellStyle name="常规 9 5 2 2 2 2 3 4 3" xfId="16711"/>
    <cellStyle name="常规 9 5 2 2 2 2 3 4 3 2" xfId="38245"/>
    <cellStyle name="常规 9 5 2 2 2 2 3 4 4" xfId="27481"/>
    <cellStyle name="常规 9 5 2 2 2 2 3 5" xfId="7745"/>
    <cellStyle name="常规 9 5 2 2 2 2 3 5 2" xfId="18509"/>
    <cellStyle name="常规 9 5 2 2 2 2 3 5 2 2" xfId="40043"/>
    <cellStyle name="常规 9 5 2 2 2 2 3 5 3" xfId="29279"/>
    <cellStyle name="常规 9 5 2 2 2 2 3 6" xfId="13127"/>
    <cellStyle name="常规 9 5 2 2 2 2 3 6 2" xfId="34661"/>
    <cellStyle name="常规 9 5 2 2 2 2 3 7" xfId="23897"/>
    <cellStyle name="常规 9 5 2 2 2 2 4" xfId="2811"/>
    <cellStyle name="常规 9 5 2 2 2 2 4 2" xfId="4603"/>
    <cellStyle name="常规 9 5 2 2 2 2 4 2 2" xfId="9985"/>
    <cellStyle name="常规 9 5 2 2 2 2 4 2 2 2" xfId="20749"/>
    <cellStyle name="常规 9 5 2 2 2 2 4 2 2 2 2" xfId="42283"/>
    <cellStyle name="常规 9 5 2 2 2 2 4 2 2 3" xfId="31519"/>
    <cellStyle name="常规 9 5 2 2 2 2 4 2 3" xfId="15367"/>
    <cellStyle name="常规 9 5 2 2 2 2 4 2 3 2" xfId="36901"/>
    <cellStyle name="常规 9 5 2 2 2 2 4 2 4" xfId="26137"/>
    <cellStyle name="常规 9 5 2 2 2 2 4 3" xfId="6395"/>
    <cellStyle name="常规 9 5 2 2 2 2 4 3 2" xfId="11777"/>
    <cellStyle name="常规 9 5 2 2 2 2 4 3 2 2" xfId="22541"/>
    <cellStyle name="常规 9 5 2 2 2 2 4 3 2 2 2" xfId="44075"/>
    <cellStyle name="常规 9 5 2 2 2 2 4 3 2 3" xfId="33311"/>
    <cellStyle name="常规 9 5 2 2 2 2 4 3 3" xfId="17159"/>
    <cellStyle name="常规 9 5 2 2 2 2 4 3 3 2" xfId="38693"/>
    <cellStyle name="常规 9 5 2 2 2 2 4 3 4" xfId="27929"/>
    <cellStyle name="常规 9 5 2 2 2 2 4 4" xfId="8193"/>
    <cellStyle name="常规 9 5 2 2 2 2 4 4 2" xfId="18957"/>
    <cellStyle name="常规 9 5 2 2 2 2 4 4 2 2" xfId="40491"/>
    <cellStyle name="常规 9 5 2 2 2 2 4 4 3" xfId="29727"/>
    <cellStyle name="常规 9 5 2 2 2 2 4 5" xfId="13575"/>
    <cellStyle name="常规 9 5 2 2 2 2 4 5 2" xfId="35109"/>
    <cellStyle name="常规 9 5 2 2 2 2 4 6" xfId="24345"/>
    <cellStyle name="常规 9 5 2 2 2 2 5" xfId="3707"/>
    <cellStyle name="常规 9 5 2 2 2 2 5 2" xfId="9089"/>
    <cellStyle name="常规 9 5 2 2 2 2 5 2 2" xfId="19853"/>
    <cellStyle name="常规 9 5 2 2 2 2 5 2 2 2" xfId="41387"/>
    <cellStyle name="常规 9 5 2 2 2 2 5 2 3" xfId="30623"/>
    <cellStyle name="常规 9 5 2 2 2 2 5 3" xfId="14471"/>
    <cellStyle name="常规 9 5 2 2 2 2 5 3 2" xfId="36005"/>
    <cellStyle name="常规 9 5 2 2 2 2 5 4" xfId="25241"/>
    <cellStyle name="常规 9 5 2 2 2 2 6" xfId="5499"/>
    <cellStyle name="常规 9 5 2 2 2 2 6 2" xfId="10881"/>
    <cellStyle name="常规 9 5 2 2 2 2 6 2 2" xfId="21645"/>
    <cellStyle name="常规 9 5 2 2 2 2 6 2 2 2" xfId="43179"/>
    <cellStyle name="常规 9 5 2 2 2 2 6 2 3" xfId="32415"/>
    <cellStyle name="常规 9 5 2 2 2 2 6 3" xfId="16263"/>
    <cellStyle name="常规 9 5 2 2 2 2 6 3 2" xfId="37797"/>
    <cellStyle name="常规 9 5 2 2 2 2 6 4" xfId="27033"/>
    <cellStyle name="常规 9 5 2 2 2 2 7" xfId="7297"/>
    <cellStyle name="常规 9 5 2 2 2 2 7 2" xfId="18061"/>
    <cellStyle name="常规 9 5 2 2 2 2 7 2 2" xfId="39595"/>
    <cellStyle name="常规 9 5 2 2 2 2 7 3" xfId="28831"/>
    <cellStyle name="常规 9 5 2 2 2 2 8" xfId="12679"/>
    <cellStyle name="常规 9 5 2 2 2 2 8 2" xfId="34213"/>
    <cellStyle name="常规 9 5 2 2 2 2 9" xfId="23449"/>
    <cellStyle name="常规 9 5 2 2 2 3" xfId="2026"/>
    <cellStyle name="常规 9 5 2 2 2 3 2" xfId="2475"/>
    <cellStyle name="常规 9 5 2 2 2 3 2 2" xfId="3371"/>
    <cellStyle name="常规 9 5 2 2 2 3 2 2 2" xfId="5163"/>
    <cellStyle name="常规 9 5 2 2 2 3 2 2 2 2" xfId="10545"/>
    <cellStyle name="常规 9 5 2 2 2 3 2 2 2 2 2" xfId="21309"/>
    <cellStyle name="常规 9 5 2 2 2 3 2 2 2 2 2 2" xfId="42843"/>
    <cellStyle name="常规 9 5 2 2 2 3 2 2 2 2 3" xfId="32079"/>
    <cellStyle name="常规 9 5 2 2 2 3 2 2 2 3" xfId="15927"/>
    <cellStyle name="常规 9 5 2 2 2 3 2 2 2 3 2" xfId="37461"/>
    <cellStyle name="常规 9 5 2 2 2 3 2 2 2 4" xfId="26697"/>
    <cellStyle name="常规 9 5 2 2 2 3 2 2 3" xfId="6955"/>
    <cellStyle name="常规 9 5 2 2 2 3 2 2 3 2" xfId="12337"/>
    <cellStyle name="常规 9 5 2 2 2 3 2 2 3 2 2" xfId="23101"/>
    <cellStyle name="常规 9 5 2 2 2 3 2 2 3 2 2 2" xfId="44635"/>
    <cellStyle name="常规 9 5 2 2 2 3 2 2 3 2 3" xfId="33871"/>
    <cellStyle name="常规 9 5 2 2 2 3 2 2 3 3" xfId="17719"/>
    <cellStyle name="常规 9 5 2 2 2 3 2 2 3 3 2" xfId="39253"/>
    <cellStyle name="常规 9 5 2 2 2 3 2 2 3 4" xfId="28489"/>
    <cellStyle name="常规 9 5 2 2 2 3 2 2 4" xfId="8753"/>
    <cellStyle name="常规 9 5 2 2 2 3 2 2 4 2" xfId="19517"/>
    <cellStyle name="常规 9 5 2 2 2 3 2 2 4 2 2" xfId="41051"/>
    <cellStyle name="常规 9 5 2 2 2 3 2 2 4 3" xfId="30287"/>
    <cellStyle name="常规 9 5 2 2 2 3 2 2 5" xfId="14135"/>
    <cellStyle name="常规 9 5 2 2 2 3 2 2 5 2" xfId="35669"/>
    <cellStyle name="常规 9 5 2 2 2 3 2 2 6" xfId="24905"/>
    <cellStyle name="常规 9 5 2 2 2 3 2 3" xfId="4267"/>
    <cellStyle name="常规 9 5 2 2 2 3 2 3 2" xfId="9649"/>
    <cellStyle name="常规 9 5 2 2 2 3 2 3 2 2" xfId="20413"/>
    <cellStyle name="常规 9 5 2 2 2 3 2 3 2 2 2" xfId="41947"/>
    <cellStyle name="常规 9 5 2 2 2 3 2 3 2 3" xfId="31183"/>
    <cellStyle name="常规 9 5 2 2 2 3 2 3 3" xfId="15031"/>
    <cellStyle name="常规 9 5 2 2 2 3 2 3 3 2" xfId="36565"/>
    <cellStyle name="常规 9 5 2 2 2 3 2 3 4" xfId="25801"/>
    <cellStyle name="常规 9 5 2 2 2 3 2 4" xfId="6059"/>
    <cellStyle name="常规 9 5 2 2 2 3 2 4 2" xfId="11441"/>
    <cellStyle name="常规 9 5 2 2 2 3 2 4 2 2" xfId="22205"/>
    <cellStyle name="常规 9 5 2 2 2 3 2 4 2 2 2" xfId="43739"/>
    <cellStyle name="常规 9 5 2 2 2 3 2 4 2 3" xfId="32975"/>
    <cellStyle name="常规 9 5 2 2 2 3 2 4 3" xfId="16823"/>
    <cellStyle name="常规 9 5 2 2 2 3 2 4 3 2" xfId="38357"/>
    <cellStyle name="常规 9 5 2 2 2 3 2 4 4" xfId="27593"/>
    <cellStyle name="常规 9 5 2 2 2 3 2 5" xfId="7857"/>
    <cellStyle name="常规 9 5 2 2 2 3 2 5 2" xfId="18621"/>
    <cellStyle name="常规 9 5 2 2 2 3 2 5 2 2" xfId="40155"/>
    <cellStyle name="常规 9 5 2 2 2 3 2 5 3" xfId="29391"/>
    <cellStyle name="常规 9 5 2 2 2 3 2 6" xfId="13239"/>
    <cellStyle name="常规 9 5 2 2 2 3 2 6 2" xfId="34773"/>
    <cellStyle name="常规 9 5 2 2 2 3 2 7" xfId="24009"/>
    <cellStyle name="常规 9 5 2 2 2 3 3" xfId="2923"/>
    <cellStyle name="常规 9 5 2 2 2 3 3 2" xfId="4715"/>
    <cellStyle name="常规 9 5 2 2 2 3 3 2 2" xfId="10097"/>
    <cellStyle name="常规 9 5 2 2 2 3 3 2 2 2" xfId="20861"/>
    <cellStyle name="常规 9 5 2 2 2 3 3 2 2 2 2" xfId="42395"/>
    <cellStyle name="常规 9 5 2 2 2 3 3 2 2 3" xfId="31631"/>
    <cellStyle name="常规 9 5 2 2 2 3 3 2 3" xfId="15479"/>
    <cellStyle name="常规 9 5 2 2 2 3 3 2 3 2" xfId="37013"/>
    <cellStyle name="常规 9 5 2 2 2 3 3 2 4" xfId="26249"/>
    <cellStyle name="常规 9 5 2 2 2 3 3 3" xfId="6507"/>
    <cellStyle name="常规 9 5 2 2 2 3 3 3 2" xfId="11889"/>
    <cellStyle name="常规 9 5 2 2 2 3 3 3 2 2" xfId="22653"/>
    <cellStyle name="常规 9 5 2 2 2 3 3 3 2 2 2" xfId="44187"/>
    <cellStyle name="常规 9 5 2 2 2 3 3 3 2 3" xfId="33423"/>
    <cellStyle name="常规 9 5 2 2 2 3 3 3 3" xfId="17271"/>
    <cellStyle name="常规 9 5 2 2 2 3 3 3 3 2" xfId="38805"/>
    <cellStyle name="常规 9 5 2 2 2 3 3 3 4" xfId="28041"/>
    <cellStyle name="常规 9 5 2 2 2 3 3 4" xfId="8305"/>
    <cellStyle name="常规 9 5 2 2 2 3 3 4 2" xfId="19069"/>
    <cellStyle name="常规 9 5 2 2 2 3 3 4 2 2" xfId="40603"/>
    <cellStyle name="常规 9 5 2 2 2 3 3 4 3" xfId="29839"/>
    <cellStyle name="常规 9 5 2 2 2 3 3 5" xfId="13687"/>
    <cellStyle name="常规 9 5 2 2 2 3 3 5 2" xfId="35221"/>
    <cellStyle name="常规 9 5 2 2 2 3 3 6" xfId="24457"/>
    <cellStyle name="常规 9 5 2 2 2 3 4" xfId="3819"/>
    <cellStyle name="常规 9 5 2 2 2 3 4 2" xfId="9201"/>
    <cellStyle name="常规 9 5 2 2 2 3 4 2 2" xfId="19965"/>
    <cellStyle name="常规 9 5 2 2 2 3 4 2 2 2" xfId="41499"/>
    <cellStyle name="常规 9 5 2 2 2 3 4 2 3" xfId="30735"/>
    <cellStyle name="常规 9 5 2 2 2 3 4 3" xfId="14583"/>
    <cellStyle name="常规 9 5 2 2 2 3 4 3 2" xfId="36117"/>
    <cellStyle name="常规 9 5 2 2 2 3 4 4" xfId="25353"/>
    <cellStyle name="常规 9 5 2 2 2 3 5" xfId="5611"/>
    <cellStyle name="常规 9 5 2 2 2 3 5 2" xfId="10993"/>
    <cellStyle name="常规 9 5 2 2 2 3 5 2 2" xfId="21757"/>
    <cellStyle name="常规 9 5 2 2 2 3 5 2 2 2" xfId="43291"/>
    <cellStyle name="常规 9 5 2 2 2 3 5 2 3" xfId="32527"/>
    <cellStyle name="常规 9 5 2 2 2 3 5 3" xfId="16375"/>
    <cellStyle name="常规 9 5 2 2 2 3 5 3 2" xfId="37909"/>
    <cellStyle name="常规 9 5 2 2 2 3 5 4" xfId="27145"/>
    <cellStyle name="常规 9 5 2 2 2 3 6" xfId="7409"/>
    <cellStyle name="常规 9 5 2 2 2 3 6 2" xfId="18173"/>
    <cellStyle name="常规 9 5 2 2 2 3 6 2 2" xfId="39707"/>
    <cellStyle name="常规 9 5 2 2 2 3 6 3" xfId="28943"/>
    <cellStyle name="常规 9 5 2 2 2 3 7" xfId="12791"/>
    <cellStyle name="常规 9 5 2 2 2 3 7 2" xfId="34325"/>
    <cellStyle name="常规 9 5 2 2 2 3 8" xfId="23561"/>
    <cellStyle name="常规 9 5 2 2 2 4" xfId="2251"/>
    <cellStyle name="常规 9 5 2 2 2 4 2" xfId="3147"/>
    <cellStyle name="常规 9 5 2 2 2 4 2 2" xfId="4939"/>
    <cellStyle name="常规 9 5 2 2 2 4 2 2 2" xfId="10321"/>
    <cellStyle name="常规 9 5 2 2 2 4 2 2 2 2" xfId="21085"/>
    <cellStyle name="常规 9 5 2 2 2 4 2 2 2 2 2" xfId="42619"/>
    <cellStyle name="常规 9 5 2 2 2 4 2 2 2 3" xfId="31855"/>
    <cellStyle name="常规 9 5 2 2 2 4 2 2 3" xfId="15703"/>
    <cellStyle name="常规 9 5 2 2 2 4 2 2 3 2" xfId="37237"/>
    <cellStyle name="常规 9 5 2 2 2 4 2 2 4" xfId="26473"/>
    <cellStyle name="常规 9 5 2 2 2 4 2 3" xfId="6731"/>
    <cellStyle name="常规 9 5 2 2 2 4 2 3 2" xfId="12113"/>
    <cellStyle name="常规 9 5 2 2 2 4 2 3 2 2" xfId="22877"/>
    <cellStyle name="常规 9 5 2 2 2 4 2 3 2 2 2" xfId="44411"/>
    <cellStyle name="常规 9 5 2 2 2 4 2 3 2 3" xfId="33647"/>
    <cellStyle name="常规 9 5 2 2 2 4 2 3 3" xfId="17495"/>
    <cellStyle name="常规 9 5 2 2 2 4 2 3 3 2" xfId="39029"/>
    <cellStyle name="常规 9 5 2 2 2 4 2 3 4" xfId="28265"/>
    <cellStyle name="常规 9 5 2 2 2 4 2 4" xfId="8529"/>
    <cellStyle name="常规 9 5 2 2 2 4 2 4 2" xfId="19293"/>
    <cellStyle name="常规 9 5 2 2 2 4 2 4 2 2" xfId="40827"/>
    <cellStyle name="常规 9 5 2 2 2 4 2 4 3" xfId="30063"/>
    <cellStyle name="常规 9 5 2 2 2 4 2 5" xfId="13911"/>
    <cellStyle name="常规 9 5 2 2 2 4 2 5 2" xfId="35445"/>
    <cellStyle name="常规 9 5 2 2 2 4 2 6" xfId="24681"/>
    <cellStyle name="常规 9 5 2 2 2 4 3" xfId="4043"/>
    <cellStyle name="常规 9 5 2 2 2 4 3 2" xfId="9425"/>
    <cellStyle name="常规 9 5 2 2 2 4 3 2 2" xfId="20189"/>
    <cellStyle name="常规 9 5 2 2 2 4 3 2 2 2" xfId="41723"/>
    <cellStyle name="常规 9 5 2 2 2 4 3 2 3" xfId="30959"/>
    <cellStyle name="常规 9 5 2 2 2 4 3 3" xfId="14807"/>
    <cellStyle name="常规 9 5 2 2 2 4 3 3 2" xfId="36341"/>
    <cellStyle name="常规 9 5 2 2 2 4 3 4" xfId="25577"/>
    <cellStyle name="常规 9 5 2 2 2 4 4" xfId="5835"/>
    <cellStyle name="常规 9 5 2 2 2 4 4 2" xfId="11217"/>
    <cellStyle name="常规 9 5 2 2 2 4 4 2 2" xfId="21981"/>
    <cellStyle name="常规 9 5 2 2 2 4 4 2 2 2" xfId="43515"/>
    <cellStyle name="常规 9 5 2 2 2 4 4 2 3" xfId="32751"/>
    <cellStyle name="常规 9 5 2 2 2 4 4 3" xfId="16599"/>
    <cellStyle name="常规 9 5 2 2 2 4 4 3 2" xfId="38133"/>
    <cellStyle name="常规 9 5 2 2 2 4 4 4" xfId="27369"/>
    <cellStyle name="常规 9 5 2 2 2 4 5" xfId="7633"/>
    <cellStyle name="常规 9 5 2 2 2 4 5 2" xfId="18397"/>
    <cellStyle name="常规 9 5 2 2 2 4 5 2 2" xfId="39931"/>
    <cellStyle name="常规 9 5 2 2 2 4 5 3" xfId="29167"/>
    <cellStyle name="常规 9 5 2 2 2 4 6" xfId="13015"/>
    <cellStyle name="常规 9 5 2 2 2 4 6 2" xfId="34549"/>
    <cellStyle name="常规 9 5 2 2 2 4 7" xfId="23785"/>
    <cellStyle name="常规 9 5 2 2 2 5" xfId="2699"/>
    <cellStyle name="常规 9 5 2 2 2 5 2" xfId="4491"/>
    <cellStyle name="常规 9 5 2 2 2 5 2 2" xfId="9873"/>
    <cellStyle name="常规 9 5 2 2 2 5 2 2 2" xfId="20637"/>
    <cellStyle name="常规 9 5 2 2 2 5 2 2 2 2" xfId="42171"/>
    <cellStyle name="常规 9 5 2 2 2 5 2 2 3" xfId="31407"/>
    <cellStyle name="常规 9 5 2 2 2 5 2 3" xfId="15255"/>
    <cellStyle name="常规 9 5 2 2 2 5 2 3 2" xfId="36789"/>
    <cellStyle name="常规 9 5 2 2 2 5 2 4" xfId="26025"/>
    <cellStyle name="常规 9 5 2 2 2 5 3" xfId="6283"/>
    <cellStyle name="常规 9 5 2 2 2 5 3 2" xfId="11665"/>
    <cellStyle name="常规 9 5 2 2 2 5 3 2 2" xfId="22429"/>
    <cellStyle name="常规 9 5 2 2 2 5 3 2 2 2" xfId="43963"/>
    <cellStyle name="常规 9 5 2 2 2 5 3 2 3" xfId="33199"/>
    <cellStyle name="常规 9 5 2 2 2 5 3 3" xfId="17047"/>
    <cellStyle name="常规 9 5 2 2 2 5 3 3 2" xfId="38581"/>
    <cellStyle name="常规 9 5 2 2 2 5 3 4" xfId="27817"/>
    <cellStyle name="常规 9 5 2 2 2 5 4" xfId="8081"/>
    <cellStyle name="常规 9 5 2 2 2 5 4 2" xfId="18845"/>
    <cellStyle name="常规 9 5 2 2 2 5 4 2 2" xfId="40379"/>
    <cellStyle name="常规 9 5 2 2 2 5 4 3" xfId="29615"/>
    <cellStyle name="常规 9 5 2 2 2 5 5" xfId="13463"/>
    <cellStyle name="常规 9 5 2 2 2 5 5 2" xfId="34997"/>
    <cellStyle name="常规 9 5 2 2 2 5 6" xfId="24233"/>
    <cellStyle name="常规 9 5 2 2 2 6" xfId="3595"/>
    <cellStyle name="常规 9 5 2 2 2 6 2" xfId="8977"/>
    <cellStyle name="常规 9 5 2 2 2 6 2 2" xfId="19741"/>
    <cellStyle name="常规 9 5 2 2 2 6 2 2 2" xfId="41275"/>
    <cellStyle name="常规 9 5 2 2 2 6 2 3" xfId="30511"/>
    <cellStyle name="常规 9 5 2 2 2 6 3" xfId="14359"/>
    <cellStyle name="常规 9 5 2 2 2 6 3 2" xfId="35893"/>
    <cellStyle name="常规 9 5 2 2 2 6 4" xfId="25129"/>
    <cellStyle name="常规 9 5 2 2 2 7" xfId="5387"/>
    <cellStyle name="常规 9 5 2 2 2 7 2" xfId="10769"/>
    <cellStyle name="常规 9 5 2 2 2 7 2 2" xfId="21533"/>
    <cellStyle name="常规 9 5 2 2 2 7 2 2 2" xfId="43067"/>
    <cellStyle name="常规 9 5 2 2 2 7 2 3" xfId="32303"/>
    <cellStyle name="常规 9 5 2 2 2 7 3" xfId="16151"/>
    <cellStyle name="常规 9 5 2 2 2 7 3 2" xfId="37685"/>
    <cellStyle name="常规 9 5 2 2 2 7 4" xfId="26921"/>
    <cellStyle name="常规 9 5 2 2 2 8" xfId="7185"/>
    <cellStyle name="常规 9 5 2 2 2 8 2" xfId="17949"/>
    <cellStyle name="常规 9 5 2 2 2 8 2 2" xfId="39483"/>
    <cellStyle name="常规 9 5 2 2 2 8 3" xfId="28719"/>
    <cellStyle name="常规 9 5 2 2 2 9" xfId="12567"/>
    <cellStyle name="常规 9 5 2 2 2 9 2" xfId="34101"/>
    <cellStyle name="常规 9 5 2 2 3" xfId="1858"/>
    <cellStyle name="常规 9 5 2 2 3 2" xfId="2082"/>
    <cellStyle name="常规 9 5 2 2 3 2 2" xfId="2531"/>
    <cellStyle name="常规 9 5 2 2 3 2 2 2" xfId="3427"/>
    <cellStyle name="常规 9 5 2 2 3 2 2 2 2" xfId="5219"/>
    <cellStyle name="常规 9 5 2 2 3 2 2 2 2 2" xfId="10601"/>
    <cellStyle name="常规 9 5 2 2 3 2 2 2 2 2 2" xfId="21365"/>
    <cellStyle name="常规 9 5 2 2 3 2 2 2 2 2 2 2" xfId="42899"/>
    <cellStyle name="常规 9 5 2 2 3 2 2 2 2 2 3" xfId="32135"/>
    <cellStyle name="常规 9 5 2 2 3 2 2 2 2 3" xfId="15983"/>
    <cellStyle name="常规 9 5 2 2 3 2 2 2 2 3 2" xfId="37517"/>
    <cellStyle name="常规 9 5 2 2 3 2 2 2 2 4" xfId="26753"/>
    <cellStyle name="常规 9 5 2 2 3 2 2 2 3" xfId="7011"/>
    <cellStyle name="常规 9 5 2 2 3 2 2 2 3 2" xfId="12393"/>
    <cellStyle name="常规 9 5 2 2 3 2 2 2 3 2 2" xfId="23157"/>
    <cellStyle name="常规 9 5 2 2 3 2 2 2 3 2 2 2" xfId="44691"/>
    <cellStyle name="常规 9 5 2 2 3 2 2 2 3 2 3" xfId="33927"/>
    <cellStyle name="常规 9 5 2 2 3 2 2 2 3 3" xfId="17775"/>
    <cellStyle name="常规 9 5 2 2 3 2 2 2 3 3 2" xfId="39309"/>
    <cellStyle name="常规 9 5 2 2 3 2 2 2 3 4" xfId="28545"/>
    <cellStyle name="常规 9 5 2 2 3 2 2 2 4" xfId="8809"/>
    <cellStyle name="常规 9 5 2 2 3 2 2 2 4 2" xfId="19573"/>
    <cellStyle name="常规 9 5 2 2 3 2 2 2 4 2 2" xfId="41107"/>
    <cellStyle name="常规 9 5 2 2 3 2 2 2 4 3" xfId="30343"/>
    <cellStyle name="常规 9 5 2 2 3 2 2 2 5" xfId="14191"/>
    <cellStyle name="常规 9 5 2 2 3 2 2 2 5 2" xfId="35725"/>
    <cellStyle name="常规 9 5 2 2 3 2 2 2 6" xfId="24961"/>
    <cellStyle name="常规 9 5 2 2 3 2 2 3" xfId="4323"/>
    <cellStyle name="常规 9 5 2 2 3 2 2 3 2" xfId="9705"/>
    <cellStyle name="常规 9 5 2 2 3 2 2 3 2 2" xfId="20469"/>
    <cellStyle name="常规 9 5 2 2 3 2 2 3 2 2 2" xfId="42003"/>
    <cellStyle name="常规 9 5 2 2 3 2 2 3 2 3" xfId="31239"/>
    <cellStyle name="常规 9 5 2 2 3 2 2 3 3" xfId="15087"/>
    <cellStyle name="常规 9 5 2 2 3 2 2 3 3 2" xfId="36621"/>
    <cellStyle name="常规 9 5 2 2 3 2 2 3 4" xfId="25857"/>
    <cellStyle name="常规 9 5 2 2 3 2 2 4" xfId="6115"/>
    <cellStyle name="常规 9 5 2 2 3 2 2 4 2" xfId="11497"/>
    <cellStyle name="常规 9 5 2 2 3 2 2 4 2 2" xfId="22261"/>
    <cellStyle name="常规 9 5 2 2 3 2 2 4 2 2 2" xfId="43795"/>
    <cellStyle name="常规 9 5 2 2 3 2 2 4 2 3" xfId="33031"/>
    <cellStyle name="常规 9 5 2 2 3 2 2 4 3" xfId="16879"/>
    <cellStyle name="常规 9 5 2 2 3 2 2 4 3 2" xfId="38413"/>
    <cellStyle name="常规 9 5 2 2 3 2 2 4 4" xfId="27649"/>
    <cellStyle name="常规 9 5 2 2 3 2 2 5" xfId="7913"/>
    <cellStyle name="常规 9 5 2 2 3 2 2 5 2" xfId="18677"/>
    <cellStyle name="常规 9 5 2 2 3 2 2 5 2 2" xfId="40211"/>
    <cellStyle name="常规 9 5 2 2 3 2 2 5 3" xfId="29447"/>
    <cellStyle name="常规 9 5 2 2 3 2 2 6" xfId="13295"/>
    <cellStyle name="常规 9 5 2 2 3 2 2 6 2" xfId="34829"/>
    <cellStyle name="常规 9 5 2 2 3 2 2 7" xfId="24065"/>
    <cellStyle name="常规 9 5 2 2 3 2 3" xfId="2979"/>
    <cellStyle name="常规 9 5 2 2 3 2 3 2" xfId="4771"/>
    <cellStyle name="常规 9 5 2 2 3 2 3 2 2" xfId="10153"/>
    <cellStyle name="常规 9 5 2 2 3 2 3 2 2 2" xfId="20917"/>
    <cellStyle name="常规 9 5 2 2 3 2 3 2 2 2 2" xfId="42451"/>
    <cellStyle name="常规 9 5 2 2 3 2 3 2 2 3" xfId="31687"/>
    <cellStyle name="常规 9 5 2 2 3 2 3 2 3" xfId="15535"/>
    <cellStyle name="常规 9 5 2 2 3 2 3 2 3 2" xfId="37069"/>
    <cellStyle name="常规 9 5 2 2 3 2 3 2 4" xfId="26305"/>
    <cellStyle name="常规 9 5 2 2 3 2 3 3" xfId="6563"/>
    <cellStyle name="常规 9 5 2 2 3 2 3 3 2" xfId="11945"/>
    <cellStyle name="常规 9 5 2 2 3 2 3 3 2 2" xfId="22709"/>
    <cellStyle name="常规 9 5 2 2 3 2 3 3 2 2 2" xfId="44243"/>
    <cellStyle name="常规 9 5 2 2 3 2 3 3 2 3" xfId="33479"/>
    <cellStyle name="常规 9 5 2 2 3 2 3 3 3" xfId="17327"/>
    <cellStyle name="常规 9 5 2 2 3 2 3 3 3 2" xfId="38861"/>
    <cellStyle name="常规 9 5 2 2 3 2 3 3 4" xfId="28097"/>
    <cellStyle name="常规 9 5 2 2 3 2 3 4" xfId="8361"/>
    <cellStyle name="常规 9 5 2 2 3 2 3 4 2" xfId="19125"/>
    <cellStyle name="常规 9 5 2 2 3 2 3 4 2 2" xfId="40659"/>
    <cellStyle name="常规 9 5 2 2 3 2 3 4 3" xfId="29895"/>
    <cellStyle name="常规 9 5 2 2 3 2 3 5" xfId="13743"/>
    <cellStyle name="常规 9 5 2 2 3 2 3 5 2" xfId="35277"/>
    <cellStyle name="常规 9 5 2 2 3 2 3 6" xfId="24513"/>
    <cellStyle name="常规 9 5 2 2 3 2 4" xfId="3875"/>
    <cellStyle name="常规 9 5 2 2 3 2 4 2" xfId="9257"/>
    <cellStyle name="常规 9 5 2 2 3 2 4 2 2" xfId="20021"/>
    <cellStyle name="常规 9 5 2 2 3 2 4 2 2 2" xfId="41555"/>
    <cellStyle name="常规 9 5 2 2 3 2 4 2 3" xfId="30791"/>
    <cellStyle name="常规 9 5 2 2 3 2 4 3" xfId="14639"/>
    <cellStyle name="常规 9 5 2 2 3 2 4 3 2" xfId="36173"/>
    <cellStyle name="常规 9 5 2 2 3 2 4 4" xfId="25409"/>
    <cellStyle name="常规 9 5 2 2 3 2 5" xfId="5667"/>
    <cellStyle name="常规 9 5 2 2 3 2 5 2" xfId="11049"/>
    <cellStyle name="常规 9 5 2 2 3 2 5 2 2" xfId="21813"/>
    <cellStyle name="常规 9 5 2 2 3 2 5 2 2 2" xfId="43347"/>
    <cellStyle name="常规 9 5 2 2 3 2 5 2 3" xfId="32583"/>
    <cellStyle name="常规 9 5 2 2 3 2 5 3" xfId="16431"/>
    <cellStyle name="常规 9 5 2 2 3 2 5 3 2" xfId="37965"/>
    <cellStyle name="常规 9 5 2 2 3 2 5 4" xfId="27201"/>
    <cellStyle name="常规 9 5 2 2 3 2 6" xfId="7465"/>
    <cellStyle name="常规 9 5 2 2 3 2 6 2" xfId="18229"/>
    <cellStyle name="常规 9 5 2 2 3 2 6 2 2" xfId="39763"/>
    <cellStyle name="常规 9 5 2 2 3 2 6 3" xfId="28999"/>
    <cellStyle name="常规 9 5 2 2 3 2 7" xfId="12847"/>
    <cellStyle name="常规 9 5 2 2 3 2 7 2" xfId="34381"/>
    <cellStyle name="常规 9 5 2 2 3 2 8" xfId="23617"/>
    <cellStyle name="常规 9 5 2 2 3 3" xfId="2307"/>
    <cellStyle name="常规 9 5 2 2 3 3 2" xfId="3203"/>
    <cellStyle name="常规 9 5 2 2 3 3 2 2" xfId="4995"/>
    <cellStyle name="常规 9 5 2 2 3 3 2 2 2" xfId="10377"/>
    <cellStyle name="常规 9 5 2 2 3 3 2 2 2 2" xfId="21141"/>
    <cellStyle name="常规 9 5 2 2 3 3 2 2 2 2 2" xfId="42675"/>
    <cellStyle name="常规 9 5 2 2 3 3 2 2 2 3" xfId="31911"/>
    <cellStyle name="常规 9 5 2 2 3 3 2 2 3" xfId="15759"/>
    <cellStyle name="常规 9 5 2 2 3 3 2 2 3 2" xfId="37293"/>
    <cellStyle name="常规 9 5 2 2 3 3 2 2 4" xfId="26529"/>
    <cellStyle name="常规 9 5 2 2 3 3 2 3" xfId="6787"/>
    <cellStyle name="常规 9 5 2 2 3 3 2 3 2" xfId="12169"/>
    <cellStyle name="常规 9 5 2 2 3 3 2 3 2 2" xfId="22933"/>
    <cellStyle name="常规 9 5 2 2 3 3 2 3 2 2 2" xfId="44467"/>
    <cellStyle name="常规 9 5 2 2 3 3 2 3 2 3" xfId="33703"/>
    <cellStyle name="常规 9 5 2 2 3 3 2 3 3" xfId="17551"/>
    <cellStyle name="常规 9 5 2 2 3 3 2 3 3 2" xfId="39085"/>
    <cellStyle name="常规 9 5 2 2 3 3 2 3 4" xfId="28321"/>
    <cellStyle name="常规 9 5 2 2 3 3 2 4" xfId="8585"/>
    <cellStyle name="常规 9 5 2 2 3 3 2 4 2" xfId="19349"/>
    <cellStyle name="常规 9 5 2 2 3 3 2 4 2 2" xfId="40883"/>
    <cellStyle name="常规 9 5 2 2 3 3 2 4 3" xfId="30119"/>
    <cellStyle name="常规 9 5 2 2 3 3 2 5" xfId="13967"/>
    <cellStyle name="常规 9 5 2 2 3 3 2 5 2" xfId="35501"/>
    <cellStyle name="常规 9 5 2 2 3 3 2 6" xfId="24737"/>
    <cellStyle name="常规 9 5 2 2 3 3 3" xfId="4099"/>
    <cellStyle name="常规 9 5 2 2 3 3 3 2" xfId="9481"/>
    <cellStyle name="常规 9 5 2 2 3 3 3 2 2" xfId="20245"/>
    <cellStyle name="常规 9 5 2 2 3 3 3 2 2 2" xfId="41779"/>
    <cellStyle name="常规 9 5 2 2 3 3 3 2 3" xfId="31015"/>
    <cellStyle name="常规 9 5 2 2 3 3 3 3" xfId="14863"/>
    <cellStyle name="常规 9 5 2 2 3 3 3 3 2" xfId="36397"/>
    <cellStyle name="常规 9 5 2 2 3 3 3 4" xfId="25633"/>
    <cellStyle name="常规 9 5 2 2 3 3 4" xfId="5891"/>
    <cellStyle name="常规 9 5 2 2 3 3 4 2" xfId="11273"/>
    <cellStyle name="常规 9 5 2 2 3 3 4 2 2" xfId="22037"/>
    <cellStyle name="常规 9 5 2 2 3 3 4 2 2 2" xfId="43571"/>
    <cellStyle name="常规 9 5 2 2 3 3 4 2 3" xfId="32807"/>
    <cellStyle name="常规 9 5 2 2 3 3 4 3" xfId="16655"/>
    <cellStyle name="常规 9 5 2 2 3 3 4 3 2" xfId="38189"/>
    <cellStyle name="常规 9 5 2 2 3 3 4 4" xfId="27425"/>
    <cellStyle name="常规 9 5 2 2 3 3 5" xfId="7689"/>
    <cellStyle name="常规 9 5 2 2 3 3 5 2" xfId="18453"/>
    <cellStyle name="常规 9 5 2 2 3 3 5 2 2" xfId="39987"/>
    <cellStyle name="常规 9 5 2 2 3 3 5 3" xfId="29223"/>
    <cellStyle name="常规 9 5 2 2 3 3 6" xfId="13071"/>
    <cellStyle name="常规 9 5 2 2 3 3 6 2" xfId="34605"/>
    <cellStyle name="常规 9 5 2 2 3 3 7" xfId="23841"/>
    <cellStyle name="常规 9 5 2 2 3 4" xfId="2755"/>
    <cellStyle name="常规 9 5 2 2 3 4 2" xfId="4547"/>
    <cellStyle name="常规 9 5 2 2 3 4 2 2" xfId="9929"/>
    <cellStyle name="常规 9 5 2 2 3 4 2 2 2" xfId="20693"/>
    <cellStyle name="常规 9 5 2 2 3 4 2 2 2 2" xfId="42227"/>
    <cellStyle name="常规 9 5 2 2 3 4 2 2 3" xfId="31463"/>
    <cellStyle name="常规 9 5 2 2 3 4 2 3" xfId="15311"/>
    <cellStyle name="常规 9 5 2 2 3 4 2 3 2" xfId="36845"/>
    <cellStyle name="常规 9 5 2 2 3 4 2 4" xfId="26081"/>
    <cellStyle name="常规 9 5 2 2 3 4 3" xfId="6339"/>
    <cellStyle name="常规 9 5 2 2 3 4 3 2" xfId="11721"/>
    <cellStyle name="常规 9 5 2 2 3 4 3 2 2" xfId="22485"/>
    <cellStyle name="常规 9 5 2 2 3 4 3 2 2 2" xfId="44019"/>
    <cellStyle name="常规 9 5 2 2 3 4 3 2 3" xfId="33255"/>
    <cellStyle name="常规 9 5 2 2 3 4 3 3" xfId="17103"/>
    <cellStyle name="常规 9 5 2 2 3 4 3 3 2" xfId="38637"/>
    <cellStyle name="常规 9 5 2 2 3 4 3 4" xfId="27873"/>
    <cellStyle name="常规 9 5 2 2 3 4 4" xfId="8137"/>
    <cellStyle name="常规 9 5 2 2 3 4 4 2" xfId="18901"/>
    <cellStyle name="常规 9 5 2 2 3 4 4 2 2" xfId="40435"/>
    <cellStyle name="常规 9 5 2 2 3 4 4 3" xfId="29671"/>
    <cellStyle name="常规 9 5 2 2 3 4 5" xfId="13519"/>
    <cellStyle name="常规 9 5 2 2 3 4 5 2" xfId="35053"/>
    <cellStyle name="常规 9 5 2 2 3 4 6" xfId="24289"/>
    <cellStyle name="常规 9 5 2 2 3 5" xfId="3651"/>
    <cellStyle name="常规 9 5 2 2 3 5 2" xfId="9033"/>
    <cellStyle name="常规 9 5 2 2 3 5 2 2" xfId="19797"/>
    <cellStyle name="常规 9 5 2 2 3 5 2 2 2" xfId="41331"/>
    <cellStyle name="常规 9 5 2 2 3 5 2 3" xfId="30567"/>
    <cellStyle name="常规 9 5 2 2 3 5 3" xfId="14415"/>
    <cellStyle name="常规 9 5 2 2 3 5 3 2" xfId="35949"/>
    <cellStyle name="常规 9 5 2 2 3 5 4" xfId="25185"/>
    <cellStyle name="常规 9 5 2 2 3 6" xfId="5443"/>
    <cellStyle name="常规 9 5 2 2 3 6 2" xfId="10825"/>
    <cellStyle name="常规 9 5 2 2 3 6 2 2" xfId="21589"/>
    <cellStyle name="常规 9 5 2 2 3 6 2 2 2" xfId="43123"/>
    <cellStyle name="常规 9 5 2 2 3 6 2 3" xfId="32359"/>
    <cellStyle name="常规 9 5 2 2 3 6 3" xfId="16207"/>
    <cellStyle name="常规 9 5 2 2 3 6 3 2" xfId="37741"/>
    <cellStyle name="常规 9 5 2 2 3 6 4" xfId="26977"/>
    <cellStyle name="常规 9 5 2 2 3 7" xfId="7241"/>
    <cellStyle name="常规 9 5 2 2 3 7 2" xfId="18005"/>
    <cellStyle name="常规 9 5 2 2 3 7 2 2" xfId="39539"/>
    <cellStyle name="常规 9 5 2 2 3 7 3" xfId="28775"/>
    <cellStyle name="常规 9 5 2 2 3 8" xfId="12623"/>
    <cellStyle name="常规 9 5 2 2 3 8 2" xfId="34157"/>
    <cellStyle name="常规 9 5 2 2 3 9" xfId="23393"/>
    <cellStyle name="常规 9 5 2 2 4" xfId="1970"/>
    <cellStyle name="常规 9 5 2 2 4 2" xfId="2419"/>
    <cellStyle name="常规 9 5 2 2 4 2 2" xfId="3315"/>
    <cellStyle name="常规 9 5 2 2 4 2 2 2" xfId="5107"/>
    <cellStyle name="常规 9 5 2 2 4 2 2 2 2" xfId="10489"/>
    <cellStyle name="常规 9 5 2 2 4 2 2 2 2 2" xfId="21253"/>
    <cellStyle name="常规 9 5 2 2 4 2 2 2 2 2 2" xfId="42787"/>
    <cellStyle name="常规 9 5 2 2 4 2 2 2 2 3" xfId="32023"/>
    <cellStyle name="常规 9 5 2 2 4 2 2 2 3" xfId="15871"/>
    <cellStyle name="常规 9 5 2 2 4 2 2 2 3 2" xfId="37405"/>
    <cellStyle name="常规 9 5 2 2 4 2 2 2 4" xfId="26641"/>
    <cellStyle name="常规 9 5 2 2 4 2 2 3" xfId="6899"/>
    <cellStyle name="常规 9 5 2 2 4 2 2 3 2" xfId="12281"/>
    <cellStyle name="常规 9 5 2 2 4 2 2 3 2 2" xfId="23045"/>
    <cellStyle name="常规 9 5 2 2 4 2 2 3 2 2 2" xfId="44579"/>
    <cellStyle name="常规 9 5 2 2 4 2 2 3 2 3" xfId="33815"/>
    <cellStyle name="常规 9 5 2 2 4 2 2 3 3" xfId="17663"/>
    <cellStyle name="常规 9 5 2 2 4 2 2 3 3 2" xfId="39197"/>
    <cellStyle name="常规 9 5 2 2 4 2 2 3 4" xfId="28433"/>
    <cellStyle name="常规 9 5 2 2 4 2 2 4" xfId="8697"/>
    <cellStyle name="常规 9 5 2 2 4 2 2 4 2" xfId="19461"/>
    <cellStyle name="常规 9 5 2 2 4 2 2 4 2 2" xfId="40995"/>
    <cellStyle name="常规 9 5 2 2 4 2 2 4 3" xfId="30231"/>
    <cellStyle name="常规 9 5 2 2 4 2 2 5" xfId="14079"/>
    <cellStyle name="常规 9 5 2 2 4 2 2 5 2" xfId="35613"/>
    <cellStyle name="常规 9 5 2 2 4 2 2 6" xfId="24849"/>
    <cellStyle name="常规 9 5 2 2 4 2 3" xfId="4211"/>
    <cellStyle name="常规 9 5 2 2 4 2 3 2" xfId="9593"/>
    <cellStyle name="常规 9 5 2 2 4 2 3 2 2" xfId="20357"/>
    <cellStyle name="常规 9 5 2 2 4 2 3 2 2 2" xfId="41891"/>
    <cellStyle name="常规 9 5 2 2 4 2 3 2 3" xfId="31127"/>
    <cellStyle name="常规 9 5 2 2 4 2 3 3" xfId="14975"/>
    <cellStyle name="常规 9 5 2 2 4 2 3 3 2" xfId="36509"/>
    <cellStyle name="常规 9 5 2 2 4 2 3 4" xfId="25745"/>
    <cellStyle name="常规 9 5 2 2 4 2 4" xfId="6003"/>
    <cellStyle name="常规 9 5 2 2 4 2 4 2" xfId="11385"/>
    <cellStyle name="常规 9 5 2 2 4 2 4 2 2" xfId="22149"/>
    <cellStyle name="常规 9 5 2 2 4 2 4 2 2 2" xfId="43683"/>
    <cellStyle name="常规 9 5 2 2 4 2 4 2 3" xfId="32919"/>
    <cellStyle name="常规 9 5 2 2 4 2 4 3" xfId="16767"/>
    <cellStyle name="常规 9 5 2 2 4 2 4 3 2" xfId="38301"/>
    <cellStyle name="常规 9 5 2 2 4 2 4 4" xfId="27537"/>
    <cellStyle name="常规 9 5 2 2 4 2 5" xfId="7801"/>
    <cellStyle name="常规 9 5 2 2 4 2 5 2" xfId="18565"/>
    <cellStyle name="常规 9 5 2 2 4 2 5 2 2" xfId="40099"/>
    <cellStyle name="常规 9 5 2 2 4 2 5 3" xfId="29335"/>
    <cellStyle name="常规 9 5 2 2 4 2 6" xfId="13183"/>
    <cellStyle name="常规 9 5 2 2 4 2 6 2" xfId="34717"/>
    <cellStyle name="常规 9 5 2 2 4 2 7" xfId="23953"/>
    <cellStyle name="常规 9 5 2 2 4 3" xfId="2867"/>
    <cellStyle name="常规 9 5 2 2 4 3 2" xfId="4659"/>
    <cellStyle name="常规 9 5 2 2 4 3 2 2" xfId="10041"/>
    <cellStyle name="常规 9 5 2 2 4 3 2 2 2" xfId="20805"/>
    <cellStyle name="常规 9 5 2 2 4 3 2 2 2 2" xfId="42339"/>
    <cellStyle name="常规 9 5 2 2 4 3 2 2 3" xfId="31575"/>
    <cellStyle name="常规 9 5 2 2 4 3 2 3" xfId="15423"/>
    <cellStyle name="常规 9 5 2 2 4 3 2 3 2" xfId="36957"/>
    <cellStyle name="常规 9 5 2 2 4 3 2 4" xfId="26193"/>
    <cellStyle name="常规 9 5 2 2 4 3 3" xfId="6451"/>
    <cellStyle name="常规 9 5 2 2 4 3 3 2" xfId="11833"/>
    <cellStyle name="常规 9 5 2 2 4 3 3 2 2" xfId="22597"/>
    <cellStyle name="常规 9 5 2 2 4 3 3 2 2 2" xfId="44131"/>
    <cellStyle name="常规 9 5 2 2 4 3 3 2 3" xfId="33367"/>
    <cellStyle name="常规 9 5 2 2 4 3 3 3" xfId="17215"/>
    <cellStyle name="常规 9 5 2 2 4 3 3 3 2" xfId="38749"/>
    <cellStyle name="常规 9 5 2 2 4 3 3 4" xfId="27985"/>
    <cellStyle name="常规 9 5 2 2 4 3 4" xfId="8249"/>
    <cellStyle name="常规 9 5 2 2 4 3 4 2" xfId="19013"/>
    <cellStyle name="常规 9 5 2 2 4 3 4 2 2" xfId="40547"/>
    <cellStyle name="常规 9 5 2 2 4 3 4 3" xfId="29783"/>
    <cellStyle name="常规 9 5 2 2 4 3 5" xfId="13631"/>
    <cellStyle name="常规 9 5 2 2 4 3 5 2" xfId="35165"/>
    <cellStyle name="常规 9 5 2 2 4 3 6" xfId="24401"/>
    <cellStyle name="常规 9 5 2 2 4 4" xfId="3763"/>
    <cellStyle name="常规 9 5 2 2 4 4 2" xfId="9145"/>
    <cellStyle name="常规 9 5 2 2 4 4 2 2" xfId="19909"/>
    <cellStyle name="常规 9 5 2 2 4 4 2 2 2" xfId="41443"/>
    <cellStyle name="常规 9 5 2 2 4 4 2 3" xfId="30679"/>
    <cellStyle name="常规 9 5 2 2 4 4 3" xfId="14527"/>
    <cellStyle name="常规 9 5 2 2 4 4 3 2" xfId="36061"/>
    <cellStyle name="常规 9 5 2 2 4 4 4" xfId="25297"/>
    <cellStyle name="常规 9 5 2 2 4 5" xfId="5555"/>
    <cellStyle name="常规 9 5 2 2 4 5 2" xfId="10937"/>
    <cellStyle name="常规 9 5 2 2 4 5 2 2" xfId="21701"/>
    <cellStyle name="常规 9 5 2 2 4 5 2 2 2" xfId="43235"/>
    <cellStyle name="常规 9 5 2 2 4 5 2 3" xfId="32471"/>
    <cellStyle name="常规 9 5 2 2 4 5 3" xfId="16319"/>
    <cellStyle name="常规 9 5 2 2 4 5 3 2" xfId="37853"/>
    <cellStyle name="常规 9 5 2 2 4 5 4" xfId="27089"/>
    <cellStyle name="常规 9 5 2 2 4 6" xfId="7353"/>
    <cellStyle name="常规 9 5 2 2 4 6 2" xfId="18117"/>
    <cellStyle name="常规 9 5 2 2 4 6 2 2" xfId="39651"/>
    <cellStyle name="常规 9 5 2 2 4 6 3" xfId="28887"/>
    <cellStyle name="常规 9 5 2 2 4 7" xfId="12735"/>
    <cellStyle name="常规 9 5 2 2 4 7 2" xfId="34269"/>
    <cellStyle name="常规 9 5 2 2 4 8" xfId="23505"/>
    <cellStyle name="常规 9 5 2 2 5" xfId="2195"/>
    <cellStyle name="常规 9 5 2 2 5 2" xfId="3091"/>
    <cellStyle name="常规 9 5 2 2 5 2 2" xfId="4883"/>
    <cellStyle name="常规 9 5 2 2 5 2 2 2" xfId="10265"/>
    <cellStyle name="常规 9 5 2 2 5 2 2 2 2" xfId="21029"/>
    <cellStyle name="常规 9 5 2 2 5 2 2 2 2 2" xfId="42563"/>
    <cellStyle name="常规 9 5 2 2 5 2 2 2 3" xfId="31799"/>
    <cellStyle name="常规 9 5 2 2 5 2 2 3" xfId="15647"/>
    <cellStyle name="常规 9 5 2 2 5 2 2 3 2" xfId="37181"/>
    <cellStyle name="常规 9 5 2 2 5 2 2 4" xfId="26417"/>
    <cellStyle name="常规 9 5 2 2 5 2 3" xfId="6675"/>
    <cellStyle name="常规 9 5 2 2 5 2 3 2" xfId="12057"/>
    <cellStyle name="常规 9 5 2 2 5 2 3 2 2" xfId="22821"/>
    <cellStyle name="常规 9 5 2 2 5 2 3 2 2 2" xfId="44355"/>
    <cellStyle name="常规 9 5 2 2 5 2 3 2 3" xfId="33591"/>
    <cellStyle name="常规 9 5 2 2 5 2 3 3" xfId="17439"/>
    <cellStyle name="常规 9 5 2 2 5 2 3 3 2" xfId="38973"/>
    <cellStyle name="常规 9 5 2 2 5 2 3 4" xfId="28209"/>
    <cellStyle name="常规 9 5 2 2 5 2 4" xfId="8473"/>
    <cellStyle name="常规 9 5 2 2 5 2 4 2" xfId="19237"/>
    <cellStyle name="常规 9 5 2 2 5 2 4 2 2" xfId="40771"/>
    <cellStyle name="常规 9 5 2 2 5 2 4 3" xfId="30007"/>
    <cellStyle name="常规 9 5 2 2 5 2 5" xfId="13855"/>
    <cellStyle name="常规 9 5 2 2 5 2 5 2" xfId="35389"/>
    <cellStyle name="常规 9 5 2 2 5 2 6" xfId="24625"/>
    <cellStyle name="常规 9 5 2 2 5 3" xfId="3987"/>
    <cellStyle name="常规 9 5 2 2 5 3 2" xfId="9369"/>
    <cellStyle name="常规 9 5 2 2 5 3 2 2" xfId="20133"/>
    <cellStyle name="常规 9 5 2 2 5 3 2 2 2" xfId="41667"/>
    <cellStyle name="常规 9 5 2 2 5 3 2 3" xfId="30903"/>
    <cellStyle name="常规 9 5 2 2 5 3 3" xfId="14751"/>
    <cellStyle name="常规 9 5 2 2 5 3 3 2" xfId="36285"/>
    <cellStyle name="常规 9 5 2 2 5 3 4" xfId="25521"/>
    <cellStyle name="常规 9 5 2 2 5 4" xfId="5779"/>
    <cellStyle name="常规 9 5 2 2 5 4 2" xfId="11161"/>
    <cellStyle name="常规 9 5 2 2 5 4 2 2" xfId="21925"/>
    <cellStyle name="常规 9 5 2 2 5 4 2 2 2" xfId="43459"/>
    <cellStyle name="常规 9 5 2 2 5 4 2 3" xfId="32695"/>
    <cellStyle name="常规 9 5 2 2 5 4 3" xfId="16543"/>
    <cellStyle name="常规 9 5 2 2 5 4 3 2" xfId="38077"/>
    <cellStyle name="常规 9 5 2 2 5 4 4" xfId="27313"/>
    <cellStyle name="常规 9 5 2 2 5 5" xfId="7577"/>
    <cellStyle name="常规 9 5 2 2 5 5 2" xfId="18341"/>
    <cellStyle name="常规 9 5 2 2 5 5 2 2" xfId="39875"/>
    <cellStyle name="常规 9 5 2 2 5 5 3" xfId="29111"/>
    <cellStyle name="常规 9 5 2 2 5 6" xfId="12959"/>
    <cellStyle name="常规 9 5 2 2 5 6 2" xfId="34493"/>
    <cellStyle name="常规 9 5 2 2 5 7" xfId="23729"/>
    <cellStyle name="常规 9 5 2 2 6" xfId="2643"/>
    <cellStyle name="常规 9 5 2 2 6 2" xfId="4435"/>
    <cellStyle name="常规 9 5 2 2 6 2 2" xfId="9817"/>
    <cellStyle name="常规 9 5 2 2 6 2 2 2" xfId="20581"/>
    <cellStyle name="常规 9 5 2 2 6 2 2 2 2" xfId="42115"/>
    <cellStyle name="常规 9 5 2 2 6 2 2 3" xfId="31351"/>
    <cellStyle name="常规 9 5 2 2 6 2 3" xfId="15199"/>
    <cellStyle name="常规 9 5 2 2 6 2 3 2" xfId="36733"/>
    <cellStyle name="常规 9 5 2 2 6 2 4" xfId="25969"/>
    <cellStyle name="常规 9 5 2 2 6 3" xfId="6227"/>
    <cellStyle name="常规 9 5 2 2 6 3 2" xfId="11609"/>
    <cellStyle name="常规 9 5 2 2 6 3 2 2" xfId="22373"/>
    <cellStyle name="常规 9 5 2 2 6 3 2 2 2" xfId="43907"/>
    <cellStyle name="常规 9 5 2 2 6 3 2 3" xfId="33143"/>
    <cellStyle name="常规 9 5 2 2 6 3 3" xfId="16991"/>
    <cellStyle name="常规 9 5 2 2 6 3 3 2" xfId="38525"/>
    <cellStyle name="常规 9 5 2 2 6 3 4" xfId="27761"/>
    <cellStyle name="常规 9 5 2 2 6 4" xfId="8025"/>
    <cellStyle name="常规 9 5 2 2 6 4 2" xfId="18789"/>
    <cellStyle name="常规 9 5 2 2 6 4 2 2" xfId="40323"/>
    <cellStyle name="常规 9 5 2 2 6 4 3" xfId="29559"/>
    <cellStyle name="常规 9 5 2 2 6 5" xfId="13407"/>
    <cellStyle name="常规 9 5 2 2 6 5 2" xfId="34941"/>
    <cellStyle name="常规 9 5 2 2 6 6" xfId="24177"/>
    <cellStyle name="常规 9 5 2 2 7" xfId="3539"/>
    <cellStyle name="常规 9 5 2 2 7 2" xfId="8921"/>
    <cellStyle name="常规 9 5 2 2 7 2 2" xfId="19685"/>
    <cellStyle name="常规 9 5 2 2 7 2 2 2" xfId="41219"/>
    <cellStyle name="常规 9 5 2 2 7 2 3" xfId="30455"/>
    <cellStyle name="常规 9 5 2 2 7 3" xfId="14303"/>
    <cellStyle name="常规 9 5 2 2 7 3 2" xfId="35837"/>
    <cellStyle name="常规 9 5 2 2 7 4" xfId="25073"/>
    <cellStyle name="常规 9 5 2 2 8" xfId="5331"/>
    <cellStyle name="常规 9 5 2 2 8 2" xfId="10713"/>
    <cellStyle name="常规 9 5 2 2 8 2 2" xfId="21477"/>
    <cellStyle name="常规 9 5 2 2 8 2 2 2" xfId="43011"/>
    <cellStyle name="常规 9 5 2 2 8 2 3" xfId="32247"/>
    <cellStyle name="常规 9 5 2 2 8 3" xfId="16095"/>
    <cellStyle name="常规 9 5 2 2 8 3 2" xfId="37629"/>
    <cellStyle name="常规 9 5 2 2 8 4" xfId="26865"/>
    <cellStyle name="常规 9 5 2 2 9" xfId="7129"/>
    <cellStyle name="常规 9 5 2 2 9 2" xfId="17893"/>
    <cellStyle name="常规 9 5 2 2 9 2 2" xfId="39427"/>
    <cellStyle name="常规 9 5 2 2 9 3" xfId="28663"/>
    <cellStyle name="常规 9 5 2 3" xfId="1774"/>
    <cellStyle name="常规 9 5 2 3 10" xfId="23309"/>
    <cellStyle name="常规 9 5 2 3 2" xfId="1886"/>
    <cellStyle name="常规 9 5 2 3 2 2" xfId="2110"/>
    <cellStyle name="常规 9 5 2 3 2 2 2" xfId="2559"/>
    <cellStyle name="常规 9 5 2 3 2 2 2 2" xfId="3455"/>
    <cellStyle name="常规 9 5 2 3 2 2 2 2 2" xfId="5247"/>
    <cellStyle name="常规 9 5 2 3 2 2 2 2 2 2" xfId="10629"/>
    <cellStyle name="常规 9 5 2 3 2 2 2 2 2 2 2" xfId="21393"/>
    <cellStyle name="常规 9 5 2 3 2 2 2 2 2 2 2 2" xfId="42927"/>
    <cellStyle name="常规 9 5 2 3 2 2 2 2 2 2 3" xfId="32163"/>
    <cellStyle name="常规 9 5 2 3 2 2 2 2 2 3" xfId="16011"/>
    <cellStyle name="常规 9 5 2 3 2 2 2 2 2 3 2" xfId="37545"/>
    <cellStyle name="常规 9 5 2 3 2 2 2 2 2 4" xfId="26781"/>
    <cellStyle name="常规 9 5 2 3 2 2 2 2 3" xfId="7039"/>
    <cellStyle name="常规 9 5 2 3 2 2 2 2 3 2" xfId="12421"/>
    <cellStyle name="常规 9 5 2 3 2 2 2 2 3 2 2" xfId="23185"/>
    <cellStyle name="常规 9 5 2 3 2 2 2 2 3 2 2 2" xfId="44719"/>
    <cellStyle name="常规 9 5 2 3 2 2 2 2 3 2 3" xfId="33955"/>
    <cellStyle name="常规 9 5 2 3 2 2 2 2 3 3" xfId="17803"/>
    <cellStyle name="常规 9 5 2 3 2 2 2 2 3 3 2" xfId="39337"/>
    <cellStyle name="常规 9 5 2 3 2 2 2 2 3 4" xfId="28573"/>
    <cellStyle name="常规 9 5 2 3 2 2 2 2 4" xfId="8837"/>
    <cellStyle name="常规 9 5 2 3 2 2 2 2 4 2" xfId="19601"/>
    <cellStyle name="常规 9 5 2 3 2 2 2 2 4 2 2" xfId="41135"/>
    <cellStyle name="常规 9 5 2 3 2 2 2 2 4 3" xfId="30371"/>
    <cellStyle name="常规 9 5 2 3 2 2 2 2 5" xfId="14219"/>
    <cellStyle name="常规 9 5 2 3 2 2 2 2 5 2" xfId="35753"/>
    <cellStyle name="常规 9 5 2 3 2 2 2 2 6" xfId="24989"/>
    <cellStyle name="常规 9 5 2 3 2 2 2 3" xfId="4351"/>
    <cellStyle name="常规 9 5 2 3 2 2 2 3 2" xfId="9733"/>
    <cellStyle name="常规 9 5 2 3 2 2 2 3 2 2" xfId="20497"/>
    <cellStyle name="常规 9 5 2 3 2 2 2 3 2 2 2" xfId="42031"/>
    <cellStyle name="常规 9 5 2 3 2 2 2 3 2 3" xfId="31267"/>
    <cellStyle name="常规 9 5 2 3 2 2 2 3 3" xfId="15115"/>
    <cellStyle name="常规 9 5 2 3 2 2 2 3 3 2" xfId="36649"/>
    <cellStyle name="常规 9 5 2 3 2 2 2 3 4" xfId="25885"/>
    <cellStyle name="常规 9 5 2 3 2 2 2 4" xfId="6143"/>
    <cellStyle name="常规 9 5 2 3 2 2 2 4 2" xfId="11525"/>
    <cellStyle name="常规 9 5 2 3 2 2 2 4 2 2" xfId="22289"/>
    <cellStyle name="常规 9 5 2 3 2 2 2 4 2 2 2" xfId="43823"/>
    <cellStyle name="常规 9 5 2 3 2 2 2 4 2 3" xfId="33059"/>
    <cellStyle name="常规 9 5 2 3 2 2 2 4 3" xfId="16907"/>
    <cellStyle name="常规 9 5 2 3 2 2 2 4 3 2" xfId="38441"/>
    <cellStyle name="常规 9 5 2 3 2 2 2 4 4" xfId="27677"/>
    <cellStyle name="常规 9 5 2 3 2 2 2 5" xfId="7941"/>
    <cellStyle name="常规 9 5 2 3 2 2 2 5 2" xfId="18705"/>
    <cellStyle name="常规 9 5 2 3 2 2 2 5 2 2" xfId="40239"/>
    <cellStyle name="常规 9 5 2 3 2 2 2 5 3" xfId="29475"/>
    <cellStyle name="常规 9 5 2 3 2 2 2 6" xfId="13323"/>
    <cellStyle name="常规 9 5 2 3 2 2 2 6 2" xfId="34857"/>
    <cellStyle name="常规 9 5 2 3 2 2 2 7" xfId="24093"/>
    <cellStyle name="常规 9 5 2 3 2 2 3" xfId="3007"/>
    <cellStyle name="常规 9 5 2 3 2 2 3 2" xfId="4799"/>
    <cellStyle name="常规 9 5 2 3 2 2 3 2 2" xfId="10181"/>
    <cellStyle name="常规 9 5 2 3 2 2 3 2 2 2" xfId="20945"/>
    <cellStyle name="常规 9 5 2 3 2 2 3 2 2 2 2" xfId="42479"/>
    <cellStyle name="常规 9 5 2 3 2 2 3 2 2 3" xfId="31715"/>
    <cellStyle name="常规 9 5 2 3 2 2 3 2 3" xfId="15563"/>
    <cellStyle name="常规 9 5 2 3 2 2 3 2 3 2" xfId="37097"/>
    <cellStyle name="常规 9 5 2 3 2 2 3 2 4" xfId="26333"/>
    <cellStyle name="常规 9 5 2 3 2 2 3 3" xfId="6591"/>
    <cellStyle name="常规 9 5 2 3 2 2 3 3 2" xfId="11973"/>
    <cellStyle name="常规 9 5 2 3 2 2 3 3 2 2" xfId="22737"/>
    <cellStyle name="常规 9 5 2 3 2 2 3 3 2 2 2" xfId="44271"/>
    <cellStyle name="常规 9 5 2 3 2 2 3 3 2 3" xfId="33507"/>
    <cellStyle name="常规 9 5 2 3 2 2 3 3 3" xfId="17355"/>
    <cellStyle name="常规 9 5 2 3 2 2 3 3 3 2" xfId="38889"/>
    <cellStyle name="常规 9 5 2 3 2 2 3 3 4" xfId="28125"/>
    <cellStyle name="常规 9 5 2 3 2 2 3 4" xfId="8389"/>
    <cellStyle name="常规 9 5 2 3 2 2 3 4 2" xfId="19153"/>
    <cellStyle name="常规 9 5 2 3 2 2 3 4 2 2" xfId="40687"/>
    <cellStyle name="常规 9 5 2 3 2 2 3 4 3" xfId="29923"/>
    <cellStyle name="常规 9 5 2 3 2 2 3 5" xfId="13771"/>
    <cellStyle name="常规 9 5 2 3 2 2 3 5 2" xfId="35305"/>
    <cellStyle name="常规 9 5 2 3 2 2 3 6" xfId="24541"/>
    <cellStyle name="常规 9 5 2 3 2 2 4" xfId="3903"/>
    <cellStyle name="常规 9 5 2 3 2 2 4 2" xfId="9285"/>
    <cellStyle name="常规 9 5 2 3 2 2 4 2 2" xfId="20049"/>
    <cellStyle name="常规 9 5 2 3 2 2 4 2 2 2" xfId="41583"/>
    <cellStyle name="常规 9 5 2 3 2 2 4 2 3" xfId="30819"/>
    <cellStyle name="常规 9 5 2 3 2 2 4 3" xfId="14667"/>
    <cellStyle name="常规 9 5 2 3 2 2 4 3 2" xfId="36201"/>
    <cellStyle name="常规 9 5 2 3 2 2 4 4" xfId="25437"/>
    <cellStyle name="常规 9 5 2 3 2 2 5" xfId="5695"/>
    <cellStyle name="常规 9 5 2 3 2 2 5 2" xfId="11077"/>
    <cellStyle name="常规 9 5 2 3 2 2 5 2 2" xfId="21841"/>
    <cellStyle name="常规 9 5 2 3 2 2 5 2 2 2" xfId="43375"/>
    <cellStyle name="常规 9 5 2 3 2 2 5 2 3" xfId="32611"/>
    <cellStyle name="常规 9 5 2 3 2 2 5 3" xfId="16459"/>
    <cellStyle name="常规 9 5 2 3 2 2 5 3 2" xfId="37993"/>
    <cellStyle name="常规 9 5 2 3 2 2 5 4" xfId="27229"/>
    <cellStyle name="常规 9 5 2 3 2 2 6" xfId="7493"/>
    <cellStyle name="常规 9 5 2 3 2 2 6 2" xfId="18257"/>
    <cellStyle name="常规 9 5 2 3 2 2 6 2 2" xfId="39791"/>
    <cellStyle name="常规 9 5 2 3 2 2 6 3" xfId="29027"/>
    <cellStyle name="常规 9 5 2 3 2 2 7" xfId="12875"/>
    <cellStyle name="常规 9 5 2 3 2 2 7 2" xfId="34409"/>
    <cellStyle name="常规 9 5 2 3 2 2 8" xfId="23645"/>
    <cellStyle name="常规 9 5 2 3 2 3" xfId="2335"/>
    <cellStyle name="常规 9 5 2 3 2 3 2" xfId="3231"/>
    <cellStyle name="常规 9 5 2 3 2 3 2 2" xfId="5023"/>
    <cellStyle name="常规 9 5 2 3 2 3 2 2 2" xfId="10405"/>
    <cellStyle name="常规 9 5 2 3 2 3 2 2 2 2" xfId="21169"/>
    <cellStyle name="常规 9 5 2 3 2 3 2 2 2 2 2" xfId="42703"/>
    <cellStyle name="常规 9 5 2 3 2 3 2 2 2 3" xfId="31939"/>
    <cellStyle name="常规 9 5 2 3 2 3 2 2 3" xfId="15787"/>
    <cellStyle name="常规 9 5 2 3 2 3 2 2 3 2" xfId="37321"/>
    <cellStyle name="常规 9 5 2 3 2 3 2 2 4" xfId="26557"/>
    <cellStyle name="常规 9 5 2 3 2 3 2 3" xfId="6815"/>
    <cellStyle name="常规 9 5 2 3 2 3 2 3 2" xfId="12197"/>
    <cellStyle name="常规 9 5 2 3 2 3 2 3 2 2" xfId="22961"/>
    <cellStyle name="常规 9 5 2 3 2 3 2 3 2 2 2" xfId="44495"/>
    <cellStyle name="常规 9 5 2 3 2 3 2 3 2 3" xfId="33731"/>
    <cellStyle name="常规 9 5 2 3 2 3 2 3 3" xfId="17579"/>
    <cellStyle name="常规 9 5 2 3 2 3 2 3 3 2" xfId="39113"/>
    <cellStyle name="常规 9 5 2 3 2 3 2 3 4" xfId="28349"/>
    <cellStyle name="常规 9 5 2 3 2 3 2 4" xfId="8613"/>
    <cellStyle name="常规 9 5 2 3 2 3 2 4 2" xfId="19377"/>
    <cellStyle name="常规 9 5 2 3 2 3 2 4 2 2" xfId="40911"/>
    <cellStyle name="常规 9 5 2 3 2 3 2 4 3" xfId="30147"/>
    <cellStyle name="常规 9 5 2 3 2 3 2 5" xfId="13995"/>
    <cellStyle name="常规 9 5 2 3 2 3 2 5 2" xfId="35529"/>
    <cellStyle name="常规 9 5 2 3 2 3 2 6" xfId="24765"/>
    <cellStyle name="常规 9 5 2 3 2 3 3" xfId="4127"/>
    <cellStyle name="常规 9 5 2 3 2 3 3 2" xfId="9509"/>
    <cellStyle name="常规 9 5 2 3 2 3 3 2 2" xfId="20273"/>
    <cellStyle name="常规 9 5 2 3 2 3 3 2 2 2" xfId="41807"/>
    <cellStyle name="常规 9 5 2 3 2 3 3 2 3" xfId="31043"/>
    <cellStyle name="常规 9 5 2 3 2 3 3 3" xfId="14891"/>
    <cellStyle name="常规 9 5 2 3 2 3 3 3 2" xfId="36425"/>
    <cellStyle name="常规 9 5 2 3 2 3 3 4" xfId="25661"/>
    <cellStyle name="常规 9 5 2 3 2 3 4" xfId="5919"/>
    <cellStyle name="常规 9 5 2 3 2 3 4 2" xfId="11301"/>
    <cellStyle name="常规 9 5 2 3 2 3 4 2 2" xfId="22065"/>
    <cellStyle name="常规 9 5 2 3 2 3 4 2 2 2" xfId="43599"/>
    <cellStyle name="常规 9 5 2 3 2 3 4 2 3" xfId="32835"/>
    <cellStyle name="常规 9 5 2 3 2 3 4 3" xfId="16683"/>
    <cellStyle name="常规 9 5 2 3 2 3 4 3 2" xfId="38217"/>
    <cellStyle name="常规 9 5 2 3 2 3 4 4" xfId="27453"/>
    <cellStyle name="常规 9 5 2 3 2 3 5" xfId="7717"/>
    <cellStyle name="常规 9 5 2 3 2 3 5 2" xfId="18481"/>
    <cellStyle name="常规 9 5 2 3 2 3 5 2 2" xfId="40015"/>
    <cellStyle name="常规 9 5 2 3 2 3 5 3" xfId="29251"/>
    <cellStyle name="常规 9 5 2 3 2 3 6" xfId="13099"/>
    <cellStyle name="常规 9 5 2 3 2 3 6 2" xfId="34633"/>
    <cellStyle name="常规 9 5 2 3 2 3 7" xfId="23869"/>
    <cellStyle name="常规 9 5 2 3 2 4" xfId="2783"/>
    <cellStyle name="常规 9 5 2 3 2 4 2" xfId="4575"/>
    <cellStyle name="常规 9 5 2 3 2 4 2 2" xfId="9957"/>
    <cellStyle name="常规 9 5 2 3 2 4 2 2 2" xfId="20721"/>
    <cellStyle name="常规 9 5 2 3 2 4 2 2 2 2" xfId="42255"/>
    <cellStyle name="常规 9 5 2 3 2 4 2 2 3" xfId="31491"/>
    <cellStyle name="常规 9 5 2 3 2 4 2 3" xfId="15339"/>
    <cellStyle name="常规 9 5 2 3 2 4 2 3 2" xfId="36873"/>
    <cellStyle name="常规 9 5 2 3 2 4 2 4" xfId="26109"/>
    <cellStyle name="常规 9 5 2 3 2 4 3" xfId="6367"/>
    <cellStyle name="常规 9 5 2 3 2 4 3 2" xfId="11749"/>
    <cellStyle name="常规 9 5 2 3 2 4 3 2 2" xfId="22513"/>
    <cellStyle name="常规 9 5 2 3 2 4 3 2 2 2" xfId="44047"/>
    <cellStyle name="常规 9 5 2 3 2 4 3 2 3" xfId="33283"/>
    <cellStyle name="常规 9 5 2 3 2 4 3 3" xfId="17131"/>
    <cellStyle name="常规 9 5 2 3 2 4 3 3 2" xfId="38665"/>
    <cellStyle name="常规 9 5 2 3 2 4 3 4" xfId="27901"/>
    <cellStyle name="常规 9 5 2 3 2 4 4" xfId="8165"/>
    <cellStyle name="常规 9 5 2 3 2 4 4 2" xfId="18929"/>
    <cellStyle name="常规 9 5 2 3 2 4 4 2 2" xfId="40463"/>
    <cellStyle name="常规 9 5 2 3 2 4 4 3" xfId="29699"/>
    <cellStyle name="常规 9 5 2 3 2 4 5" xfId="13547"/>
    <cellStyle name="常规 9 5 2 3 2 4 5 2" xfId="35081"/>
    <cellStyle name="常规 9 5 2 3 2 4 6" xfId="24317"/>
    <cellStyle name="常规 9 5 2 3 2 5" xfId="3679"/>
    <cellStyle name="常规 9 5 2 3 2 5 2" xfId="9061"/>
    <cellStyle name="常规 9 5 2 3 2 5 2 2" xfId="19825"/>
    <cellStyle name="常规 9 5 2 3 2 5 2 2 2" xfId="41359"/>
    <cellStyle name="常规 9 5 2 3 2 5 2 3" xfId="30595"/>
    <cellStyle name="常规 9 5 2 3 2 5 3" xfId="14443"/>
    <cellStyle name="常规 9 5 2 3 2 5 3 2" xfId="35977"/>
    <cellStyle name="常规 9 5 2 3 2 5 4" xfId="25213"/>
    <cellStyle name="常规 9 5 2 3 2 6" xfId="5471"/>
    <cellStyle name="常规 9 5 2 3 2 6 2" xfId="10853"/>
    <cellStyle name="常规 9 5 2 3 2 6 2 2" xfId="21617"/>
    <cellStyle name="常规 9 5 2 3 2 6 2 2 2" xfId="43151"/>
    <cellStyle name="常规 9 5 2 3 2 6 2 3" xfId="32387"/>
    <cellStyle name="常规 9 5 2 3 2 6 3" xfId="16235"/>
    <cellStyle name="常规 9 5 2 3 2 6 3 2" xfId="37769"/>
    <cellStyle name="常规 9 5 2 3 2 6 4" xfId="27005"/>
    <cellStyle name="常规 9 5 2 3 2 7" xfId="7269"/>
    <cellStyle name="常规 9 5 2 3 2 7 2" xfId="18033"/>
    <cellStyle name="常规 9 5 2 3 2 7 2 2" xfId="39567"/>
    <cellStyle name="常规 9 5 2 3 2 7 3" xfId="28803"/>
    <cellStyle name="常规 9 5 2 3 2 8" xfId="12651"/>
    <cellStyle name="常规 9 5 2 3 2 8 2" xfId="34185"/>
    <cellStyle name="常规 9 5 2 3 2 9" xfId="23421"/>
    <cellStyle name="常规 9 5 2 3 3" xfId="1998"/>
    <cellStyle name="常规 9 5 2 3 3 2" xfId="2447"/>
    <cellStyle name="常规 9 5 2 3 3 2 2" xfId="3343"/>
    <cellStyle name="常规 9 5 2 3 3 2 2 2" xfId="5135"/>
    <cellStyle name="常规 9 5 2 3 3 2 2 2 2" xfId="10517"/>
    <cellStyle name="常规 9 5 2 3 3 2 2 2 2 2" xfId="21281"/>
    <cellStyle name="常规 9 5 2 3 3 2 2 2 2 2 2" xfId="42815"/>
    <cellStyle name="常规 9 5 2 3 3 2 2 2 2 3" xfId="32051"/>
    <cellStyle name="常规 9 5 2 3 3 2 2 2 3" xfId="15899"/>
    <cellStyle name="常规 9 5 2 3 3 2 2 2 3 2" xfId="37433"/>
    <cellStyle name="常规 9 5 2 3 3 2 2 2 4" xfId="26669"/>
    <cellStyle name="常规 9 5 2 3 3 2 2 3" xfId="6927"/>
    <cellStyle name="常规 9 5 2 3 3 2 2 3 2" xfId="12309"/>
    <cellStyle name="常规 9 5 2 3 3 2 2 3 2 2" xfId="23073"/>
    <cellStyle name="常规 9 5 2 3 3 2 2 3 2 2 2" xfId="44607"/>
    <cellStyle name="常规 9 5 2 3 3 2 2 3 2 3" xfId="33843"/>
    <cellStyle name="常规 9 5 2 3 3 2 2 3 3" xfId="17691"/>
    <cellStyle name="常规 9 5 2 3 3 2 2 3 3 2" xfId="39225"/>
    <cellStyle name="常规 9 5 2 3 3 2 2 3 4" xfId="28461"/>
    <cellStyle name="常规 9 5 2 3 3 2 2 4" xfId="8725"/>
    <cellStyle name="常规 9 5 2 3 3 2 2 4 2" xfId="19489"/>
    <cellStyle name="常规 9 5 2 3 3 2 2 4 2 2" xfId="41023"/>
    <cellStyle name="常规 9 5 2 3 3 2 2 4 3" xfId="30259"/>
    <cellStyle name="常规 9 5 2 3 3 2 2 5" xfId="14107"/>
    <cellStyle name="常规 9 5 2 3 3 2 2 5 2" xfId="35641"/>
    <cellStyle name="常规 9 5 2 3 3 2 2 6" xfId="24877"/>
    <cellStyle name="常规 9 5 2 3 3 2 3" xfId="4239"/>
    <cellStyle name="常规 9 5 2 3 3 2 3 2" xfId="9621"/>
    <cellStyle name="常规 9 5 2 3 3 2 3 2 2" xfId="20385"/>
    <cellStyle name="常规 9 5 2 3 3 2 3 2 2 2" xfId="41919"/>
    <cellStyle name="常规 9 5 2 3 3 2 3 2 3" xfId="31155"/>
    <cellStyle name="常规 9 5 2 3 3 2 3 3" xfId="15003"/>
    <cellStyle name="常规 9 5 2 3 3 2 3 3 2" xfId="36537"/>
    <cellStyle name="常规 9 5 2 3 3 2 3 4" xfId="25773"/>
    <cellStyle name="常规 9 5 2 3 3 2 4" xfId="6031"/>
    <cellStyle name="常规 9 5 2 3 3 2 4 2" xfId="11413"/>
    <cellStyle name="常规 9 5 2 3 3 2 4 2 2" xfId="22177"/>
    <cellStyle name="常规 9 5 2 3 3 2 4 2 2 2" xfId="43711"/>
    <cellStyle name="常规 9 5 2 3 3 2 4 2 3" xfId="32947"/>
    <cellStyle name="常规 9 5 2 3 3 2 4 3" xfId="16795"/>
    <cellStyle name="常规 9 5 2 3 3 2 4 3 2" xfId="38329"/>
    <cellStyle name="常规 9 5 2 3 3 2 4 4" xfId="27565"/>
    <cellStyle name="常规 9 5 2 3 3 2 5" xfId="7829"/>
    <cellStyle name="常规 9 5 2 3 3 2 5 2" xfId="18593"/>
    <cellStyle name="常规 9 5 2 3 3 2 5 2 2" xfId="40127"/>
    <cellStyle name="常规 9 5 2 3 3 2 5 3" xfId="29363"/>
    <cellStyle name="常规 9 5 2 3 3 2 6" xfId="13211"/>
    <cellStyle name="常规 9 5 2 3 3 2 6 2" xfId="34745"/>
    <cellStyle name="常规 9 5 2 3 3 2 7" xfId="23981"/>
    <cellStyle name="常规 9 5 2 3 3 3" xfId="2895"/>
    <cellStyle name="常规 9 5 2 3 3 3 2" xfId="4687"/>
    <cellStyle name="常规 9 5 2 3 3 3 2 2" xfId="10069"/>
    <cellStyle name="常规 9 5 2 3 3 3 2 2 2" xfId="20833"/>
    <cellStyle name="常规 9 5 2 3 3 3 2 2 2 2" xfId="42367"/>
    <cellStyle name="常规 9 5 2 3 3 3 2 2 3" xfId="31603"/>
    <cellStyle name="常规 9 5 2 3 3 3 2 3" xfId="15451"/>
    <cellStyle name="常规 9 5 2 3 3 3 2 3 2" xfId="36985"/>
    <cellStyle name="常规 9 5 2 3 3 3 2 4" xfId="26221"/>
    <cellStyle name="常规 9 5 2 3 3 3 3" xfId="6479"/>
    <cellStyle name="常规 9 5 2 3 3 3 3 2" xfId="11861"/>
    <cellStyle name="常规 9 5 2 3 3 3 3 2 2" xfId="22625"/>
    <cellStyle name="常规 9 5 2 3 3 3 3 2 2 2" xfId="44159"/>
    <cellStyle name="常规 9 5 2 3 3 3 3 2 3" xfId="33395"/>
    <cellStyle name="常规 9 5 2 3 3 3 3 3" xfId="17243"/>
    <cellStyle name="常规 9 5 2 3 3 3 3 3 2" xfId="38777"/>
    <cellStyle name="常规 9 5 2 3 3 3 3 4" xfId="28013"/>
    <cellStyle name="常规 9 5 2 3 3 3 4" xfId="8277"/>
    <cellStyle name="常规 9 5 2 3 3 3 4 2" xfId="19041"/>
    <cellStyle name="常规 9 5 2 3 3 3 4 2 2" xfId="40575"/>
    <cellStyle name="常规 9 5 2 3 3 3 4 3" xfId="29811"/>
    <cellStyle name="常规 9 5 2 3 3 3 5" xfId="13659"/>
    <cellStyle name="常规 9 5 2 3 3 3 5 2" xfId="35193"/>
    <cellStyle name="常规 9 5 2 3 3 3 6" xfId="24429"/>
    <cellStyle name="常规 9 5 2 3 3 4" xfId="3791"/>
    <cellStyle name="常规 9 5 2 3 3 4 2" xfId="9173"/>
    <cellStyle name="常规 9 5 2 3 3 4 2 2" xfId="19937"/>
    <cellStyle name="常规 9 5 2 3 3 4 2 2 2" xfId="41471"/>
    <cellStyle name="常规 9 5 2 3 3 4 2 3" xfId="30707"/>
    <cellStyle name="常规 9 5 2 3 3 4 3" xfId="14555"/>
    <cellStyle name="常规 9 5 2 3 3 4 3 2" xfId="36089"/>
    <cellStyle name="常规 9 5 2 3 3 4 4" xfId="25325"/>
    <cellStyle name="常规 9 5 2 3 3 5" xfId="5583"/>
    <cellStyle name="常规 9 5 2 3 3 5 2" xfId="10965"/>
    <cellStyle name="常规 9 5 2 3 3 5 2 2" xfId="21729"/>
    <cellStyle name="常规 9 5 2 3 3 5 2 2 2" xfId="43263"/>
    <cellStyle name="常规 9 5 2 3 3 5 2 3" xfId="32499"/>
    <cellStyle name="常规 9 5 2 3 3 5 3" xfId="16347"/>
    <cellStyle name="常规 9 5 2 3 3 5 3 2" xfId="37881"/>
    <cellStyle name="常规 9 5 2 3 3 5 4" xfId="27117"/>
    <cellStyle name="常规 9 5 2 3 3 6" xfId="7381"/>
    <cellStyle name="常规 9 5 2 3 3 6 2" xfId="18145"/>
    <cellStyle name="常规 9 5 2 3 3 6 2 2" xfId="39679"/>
    <cellStyle name="常规 9 5 2 3 3 6 3" xfId="28915"/>
    <cellStyle name="常规 9 5 2 3 3 7" xfId="12763"/>
    <cellStyle name="常规 9 5 2 3 3 7 2" xfId="34297"/>
    <cellStyle name="常规 9 5 2 3 3 8" xfId="23533"/>
    <cellStyle name="常规 9 5 2 3 4" xfId="2223"/>
    <cellStyle name="常规 9 5 2 3 4 2" xfId="3119"/>
    <cellStyle name="常规 9 5 2 3 4 2 2" xfId="4911"/>
    <cellStyle name="常规 9 5 2 3 4 2 2 2" xfId="10293"/>
    <cellStyle name="常规 9 5 2 3 4 2 2 2 2" xfId="21057"/>
    <cellStyle name="常规 9 5 2 3 4 2 2 2 2 2" xfId="42591"/>
    <cellStyle name="常规 9 5 2 3 4 2 2 2 3" xfId="31827"/>
    <cellStyle name="常规 9 5 2 3 4 2 2 3" xfId="15675"/>
    <cellStyle name="常规 9 5 2 3 4 2 2 3 2" xfId="37209"/>
    <cellStyle name="常规 9 5 2 3 4 2 2 4" xfId="26445"/>
    <cellStyle name="常规 9 5 2 3 4 2 3" xfId="6703"/>
    <cellStyle name="常规 9 5 2 3 4 2 3 2" xfId="12085"/>
    <cellStyle name="常规 9 5 2 3 4 2 3 2 2" xfId="22849"/>
    <cellStyle name="常规 9 5 2 3 4 2 3 2 2 2" xfId="44383"/>
    <cellStyle name="常规 9 5 2 3 4 2 3 2 3" xfId="33619"/>
    <cellStyle name="常规 9 5 2 3 4 2 3 3" xfId="17467"/>
    <cellStyle name="常规 9 5 2 3 4 2 3 3 2" xfId="39001"/>
    <cellStyle name="常规 9 5 2 3 4 2 3 4" xfId="28237"/>
    <cellStyle name="常规 9 5 2 3 4 2 4" xfId="8501"/>
    <cellStyle name="常规 9 5 2 3 4 2 4 2" xfId="19265"/>
    <cellStyle name="常规 9 5 2 3 4 2 4 2 2" xfId="40799"/>
    <cellStyle name="常规 9 5 2 3 4 2 4 3" xfId="30035"/>
    <cellStyle name="常规 9 5 2 3 4 2 5" xfId="13883"/>
    <cellStyle name="常规 9 5 2 3 4 2 5 2" xfId="35417"/>
    <cellStyle name="常规 9 5 2 3 4 2 6" xfId="24653"/>
    <cellStyle name="常规 9 5 2 3 4 3" xfId="4015"/>
    <cellStyle name="常规 9 5 2 3 4 3 2" xfId="9397"/>
    <cellStyle name="常规 9 5 2 3 4 3 2 2" xfId="20161"/>
    <cellStyle name="常规 9 5 2 3 4 3 2 2 2" xfId="41695"/>
    <cellStyle name="常规 9 5 2 3 4 3 2 3" xfId="30931"/>
    <cellStyle name="常规 9 5 2 3 4 3 3" xfId="14779"/>
    <cellStyle name="常规 9 5 2 3 4 3 3 2" xfId="36313"/>
    <cellStyle name="常规 9 5 2 3 4 3 4" xfId="25549"/>
    <cellStyle name="常规 9 5 2 3 4 4" xfId="5807"/>
    <cellStyle name="常规 9 5 2 3 4 4 2" xfId="11189"/>
    <cellStyle name="常规 9 5 2 3 4 4 2 2" xfId="21953"/>
    <cellStyle name="常规 9 5 2 3 4 4 2 2 2" xfId="43487"/>
    <cellStyle name="常规 9 5 2 3 4 4 2 3" xfId="32723"/>
    <cellStyle name="常规 9 5 2 3 4 4 3" xfId="16571"/>
    <cellStyle name="常规 9 5 2 3 4 4 3 2" xfId="38105"/>
    <cellStyle name="常规 9 5 2 3 4 4 4" xfId="27341"/>
    <cellStyle name="常规 9 5 2 3 4 5" xfId="7605"/>
    <cellStyle name="常规 9 5 2 3 4 5 2" xfId="18369"/>
    <cellStyle name="常规 9 5 2 3 4 5 2 2" xfId="39903"/>
    <cellStyle name="常规 9 5 2 3 4 5 3" xfId="29139"/>
    <cellStyle name="常规 9 5 2 3 4 6" xfId="12987"/>
    <cellStyle name="常规 9 5 2 3 4 6 2" xfId="34521"/>
    <cellStyle name="常规 9 5 2 3 4 7" xfId="23757"/>
    <cellStyle name="常规 9 5 2 3 5" xfId="2671"/>
    <cellStyle name="常规 9 5 2 3 5 2" xfId="4463"/>
    <cellStyle name="常规 9 5 2 3 5 2 2" xfId="9845"/>
    <cellStyle name="常规 9 5 2 3 5 2 2 2" xfId="20609"/>
    <cellStyle name="常规 9 5 2 3 5 2 2 2 2" xfId="42143"/>
    <cellStyle name="常规 9 5 2 3 5 2 2 3" xfId="31379"/>
    <cellStyle name="常规 9 5 2 3 5 2 3" xfId="15227"/>
    <cellStyle name="常规 9 5 2 3 5 2 3 2" xfId="36761"/>
    <cellStyle name="常规 9 5 2 3 5 2 4" xfId="25997"/>
    <cellStyle name="常规 9 5 2 3 5 3" xfId="6255"/>
    <cellStyle name="常规 9 5 2 3 5 3 2" xfId="11637"/>
    <cellStyle name="常规 9 5 2 3 5 3 2 2" xfId="22401"/>
    <cellStyle name="常规 9 5 2 3 5 3 2 2 2" xfId="43935"/>
    <cellStyle name="常规 9 5 2 3 5 3 2 3" xfId="33171"/>
    <cellStyle name="常规 9 5 2 3 5 3 3" xfId="17019"/>
    <cellStyle name="常规 9 5 2 3 5 3 3 2" xfId="38553"/>
    <cellStyle name="常规 9 5 2 3 5 3 4" xfId="27789"/>
    <cellStyle name="常规 9 5 2 3 5 4" xfId="8053"/>
    <cellStyle name="常规 9 5 2 3 5 4 2" xfId="18817"/>
    <cellStyle name="常规 9 5 2 3 5 4 2 2" xfId="40351"/>
    <cellStyle name="常规 9 5 2 3 5 4 3" xfId="29587"/>
    <cellStyle name="常规 9 5 2 3 5 5" xfId="13435"/>
    <cellStyle name="常规 9 5 2 3 5 5 2" xfId="34969"/>
    <cellStyle name="常规 9 5 2 3 5 6" xfId="24205"/>
    <cellStyle name="常规 9 5 2 3 6" xfId="3567"/>
    <cellStyle name="常规 9 5 2 3 6 2" xfId="8949"/>
    <cellStyle name="常规 9 5 2 3 6 2 2" xfId="19713"/>
    <cellStyle name="常规 9 5 2 3 6 2 2 2" xfId="41247"/>
    <cellStyle name="常规 9 5 2 3 6 2 3" xfId="30483"/>
    <cellStyle name="常规 9 5 2 3 6 3" xfId="14331"/>
    <cellStyle name="常规 9 5 2 3 6 3 2" xfId="35865"/>
    <cellStyle name="常规 9 5 2 3 6 4" xfId="25101"/>
    <cellStyle name="常规 9 5 2 3 7" xfId="5359"/>
    <cellStyle name="常规 9 5 2 3 7 2" xfId="10741"/>
    <cellStyle name="常规 9 5 2 3 7 2 2" xfId="21505"/>
    <cellStyle name="常规 9 5 2 3 7 2 2 2" xfId="43039"/>
    <cellStyle name="常规 9 5 2 3 7 2 3" xfId="32275"/>
    <cellStyle name="常规 9 5 2 3 7 3" xfId="16123"/>
    <cellStyle name="常规 9 5 2 3 7 3 2" xfId="37657"/>
    <cellStyle name="常规 9 5 2 3 7 4" xfId="26893"/>
    <cellStyle name="常规 9 5 2 3 8" xfId="7157"/>
    <cellStyle name="常规 9 5 2 3 8 2" xfId="17921"/>
    <cellStyle name="常规 9 5 2 3 8 2 2" xfId="39455"/>
    <cellStyle name="常规 9 5 2 3 8 3" xfId="28691"/>
    <cellStyle name="常规 9 5 2 3 9" xfId="12539"/>
    <cellStyle name="常规 9 5 2 3 9 2" xfId="34073"/>
    <cellStyle name="常规 9 5 2 4" xfId="1830"/>
    <cellStyle name="常规 9 5 2 4 2" xfId="2054"/>
    <cellStyle name="常规 9 5 2 4 2 2" xfId="2503"/>
    <cellStyle name="常规 9 5 2 4 2 2 2" xfId="3399"/>
    <cellStyle name="常规 9 5 2 4 2 2 2 2" xfId="5191"/>
    <cellStyle name="常规 9 5 2 4 2 2 2 2 2" xfId="10573"/>
    <cellStyle name="常规 9 5 2 4 2 2 2 2 2 2" xfId="21337"/>
    <cellStyle name="常规 9 5 2 4 2 2 2 2 2 2 2" xfId="42871"/>
    <cellStyle name="常规 9 5 2 4 2 2 2 2 2 3" xfId="32107"/>
    <cellStyle name="常规 9 5 2 4 2 2 2 2 3" xfId="15955"/>
    <cellStyle name="常规 9 5 2 4 2 2 2 2 3 2" xfId="37489"/>
    <cellStyle name="常规 9 5 2 4 2 2 2 2 4" xfId="26725"/>
    <cellStyle name="常规 9 5 2 4 2 2 2 3" xfId="6983"/>
    <cellStyle name="常规 9 5 2 4 2 2 2 3 2" xfId="12365"/>
    <cellStyle name="常规 9 5 2 4 2 2 2 3 2 2" xfId="23129"/>
    <cellStyle name="常规 9 5 2 4 2 2 2 3 2 2 2" xfId="44663"/>
    <cellStyle name="常规 9 5 2 4 2 2 2 3 2 3" xfId="33899"/>
    <cellStyle name="常规 9 5 2 4 2 2 2 3 3" xfId="17747"/>
    <cellStyle name="常规 9 5 2 4 2 2 2 3 3 2" xfId="39281"/>
    <cellStyle name="常规 9 5 2 4 2 2 2 3 4" xfId="28517"/>
    <cellStyle name="常规 9 5 2 4 2 2 2 4" xfId="8781"/>
    <cellStyle name="常规 9 5 2 4 2 2 2 4 2" xfId="19545"/>
    <cellStyle name="常规 9 5 2 4 2 2 2 4 2 2" xfId="41079"/>
    <cellStyle name="常规 9 5 2 4 2 2 2 4 3" xfId="30315"/>
    <cellStyle name="常规 9 5 2 4 2 2 2 5" xfId="14163"/>
    <cellStyle name="常规 9 5 2 4 2 2 2 5 2" xfId="35697"/>
    <cellStyle name="常规 9 5 2 4 2 2 2 6" xfId="24933"/>
    <cellStyle name="常规 9 5 2 4 2 2 3" xfId="4295"/>
    <cellStyle name="常规 9 5 2 4 2 2 3 2" xfId="9677"/>
    <cellStyle name="常规 9 5 2 4 2 2 3 2 2" xfId="20441"/>
    <cellStyle name="常规 9 5 2 4 2 2 3 2 2 2" xfId="41975"/>
    <cellStyle name="常规 9 5 2 4 2 2 3 2 3" xfId="31211"/>
    <cellStyle name="常规 9 5 2 4 2 2 3 3" xfId="15059"/>
    <cellStyle name="常规 9 5 2 4 2 2 3 3 2" xfId="36593"/>
    <cellStyle name="常规 9 5 2 4 2 2 3 4" xfId="25829"/>
    <cellStyle name="常规 9 5 2 4 2 2 4" xfId="6087"/>
    <cellStyle name="常规 9 5 2 4 2 2 4 2" xfId="11469"/>
    <cellStyle name="常规 9 5 2 4 2 2 4 2 2" xfId="22233"/>
    <cellStyle name="常规 9 5 2 4 2 2 4 2 2 2" xfId="43767"/>
    <cellStyle name="常规 9 5 2 4 2 2 4 2 3" xfId="33003"/>
    <cellStyle name="常规 9 5 2 4 2 2 4 3" xfId="16851"/>
    <cellStyle name="常规 9 5 2 4 2 2 4 3 2" xfId="38385"/>
    <cellStyle name="常规 9 5 2 4 2 2 4 4" xfId="27621"/>
    <cellStyle name="常规 9 5 2 4 2 2 5" xfId="7885"/>
    <cellStyle name="常规 9 5 2 4 2 2 5 2" xfId="18649"/>
    <cellStyle name="常规 9 5 2 4 2 2 5 2 2" xfId="40183"/>
    <cellStyle name="常规 9 5 2 4 2 2 5 3" xfId="29419"/>
    <cellStyle name="常规 9 5 2 4 2 2 6" xfId="13267"/>
    <cellStyle name="常规 9 5 2 4 2 2 6 2" xfId="34801"/>
    <cellStyle name="常规 9 5 2 4 2 2 7" xfId="24037"/>
    <cellStyle name="常规 9 5 2 4 2 3" xfId="2951"/>
    <cellStyle name="常规 9 5 2 4 2 3 2" xfId="4743"/>
    <cellStyle name="常规 9 5 2 4 2 3 2 2" xfId="10125"/>
    <cellStyle name="常规 9 5 2 4 2 3 2 2 2" xfId="20889"/>
    <cellStyle name="常规 9 5 2 4 2 3 2 2 2 2" xfId="42423"/>
    <cellStyle name="常规 9 5 2 4 2 3 2 2 3" xfId="31659"/>
    <cellStyle name="常规 9 5 2 4 2 3 2 3" xfId="15507"/>
    <cellStyle name="常规 9 5 2 4 2 3 2 3 2" xfId="37041"/>
    <cellStyle name="常规 9 5 2 4 2 3 2 4" xfId="26277"/>
    <cellStyle name="常规 9 5 2 4 2 3 3" xfId="6535"/>
    <cellStyle name="常规 9 5 2 4 2 3 3 2" xfId="11917"/>
    <cellStyle name="常规 9 5 2 4 2 3 3 2 2" xfId="22681"/>
    <cellStyle name="常规 9 5 2 4 2 3 3 2 2 2" xfId="44215"/>
    <cellStyle name="常规 9 5 2 4 2 3 3 2 3" xfId="33451"/>
    <cellStyle name="常规 9 5 2 4 2 3 3 3" xfId="17299"/>
    <cellStyle name="常规 9 5 2 4 2 3 3 3 2" xfId="38833"/>
    <cellStyle name="常规 9 5 2 4 2 3 3 4" xfId="28069"/>
    <cellStyle name="常规 9 5 2 4 2 3 4" xfId="8333"/>
    <cellStyle name="常规 9 5 2 4 2 3 4 2" xfId="19097"/>
    <cellStyle name="常规 9 5 2 4 2 3 4 2 2" xfId="40631"/>
    <cellStyle name="常规 9 5 2 4 2 3 4 3" xfId="29867"/>
    <cellStyle name="常规 9 5 2 4 2 3 5" xfId="13715"/>
    <cellStyle name="常规 9 5 2 4 2 3 5 2" xfId="35249"/>
    <cellStyle name="常规 9 5 2 4 2 3 6" xfId="24485"/>
    <cellStyle name="常规 9 5 2 4 2 4" xfId="3847"/>
    <cellStyle name="常规 9 5 2 4 2 4 2" xfId="9229"/>
    <cellStyle name="常规 9 5 2 4 2 4 2 2" xfId="19993"/>
    <cellStyle name="常规 9 5 2 4 2 4 2 2 2" xfId="41527"/>
    <cellStyle name="常规 9 5 2 4 2 4 2 3" xfId="30763"/>
    <cellStyle name="常规 9 5 2 4 2 4 3" xfId="14611"/>
    <cellStyle name="常规 9 5 2 4 2 4 3 2" xfId="36145"/>
    <cellStyle name="常规 9 5 2 4 2 4 4" xfId="25381"/>
    <cellStyle name="常规 9 5 2 4 2 5" xfId="5639"/>
    <cellStyle name="常规 9 5 2 4 2 5 2" xfId="11021"/>
    <cellStyle name="常规 9 5 2 4 2 5 2 2" xfId="21785"/>
    <cellStyle name="常规 9 5 2 4 2 5 2 2 2" xfId="43319"/>
    <cellStyle name="常规 9 5 2 4 2 5 2 3" xfId="32555"/>
    <cellStyle name="常规 9 5 2 4 2 5 3" xfId="16403"/>
    <cellStyle name="常规 9 5 2 4 2 5 3 2" xfId="37937"/>
    <cellStyle name="常规 9 5 2 4 2 5 4" xfId="27173"/>
    <cellStyle name="常规 9 5 2 4 2 6" xfId="7437"/>
    <cellStyle name="常规 9 5 2 4 2 6 2" xfId="18201"/>
    <cellStyle name="常规 9 5 2 4 2 6 2 2" xfId="39735"/>
    <cellStyle name="常规 9 5 2 4 2 6 3" xfId="28971"/>
    <cellStyle name="常规 9 5 2 4 2 7" xfId="12819"/>
    <cellStyle name="常规 9 5 2 4 2 7 2" xfId="34353"/>
    <cellStyle name="常规 9 5 2 4 2 8" xfId="23589"/>
    <cellStyle name="常规 9 5 2 4 3" xfId="2279"/>
    <cellStyle name="常规 9 5 2 4 3 2" xfId="3175"/>
    <cellStyle name="常规 9 5 2 4 3 2 2" xfId="4967"/>
    <cellStyle name="常规 9 5 2 4 3 2 2 2" xfId="10349"/>
    <cellStyle name="常规 9 5 2 4 3 2 2 2 2" xfId="21113"/>
    <cellStyle name="常规 9 5 2 4 3 2 2 2 2 2" xfId="42647"/>
    <cellStyle name="常规 9 5 2 4 3 2 2 2 3" xfId="31883"/>
    <cellStyle name="常规 9 5 2 4 3 2 2 3" xfId="15731"/>
    <cellStyle name="常规 9 5 2 4 3 2 2 3 2" xfId="37265"/>
    <cellStyle name="常规 9 5 2 4 3 2 2 4" xfId="26501"/>
    <cellStyle name="常规 9 5 2 4 3 2 3" xfId="6759"/>
    <cellStyle name="常规 9 5 2 4 3 2 3 2" xfId="12141"/>
    <cellStyle name="常规 9 5 2 4 3 2 3 2 2" xfId="22905"/>
    <cellStyle name="常规 9 5 2 4 3 2 3 2 2 2" xfId="44439"/>
    <cellStyle name="常规 9 5 2 4 3 2 3 2 3" xfId="33675"/>
    <cellStyle name="常规 9 5 2 4 3 2 3 3" xfId="17523"/>
    <cellStyle name="常规 9 5 2 4 3 2 3 3 2" xfId="39057"/>
    <cellStyle name="常规 9 5 2 4 3 2 3 4" xfId="28293"/>
    <cellStyle name="常规 9 5 2 4 3 2 4" xfId="8557"/>
    <cellStyle name="常规 9 5 2 4 3 2 4 2" xfId="19321"/>
    <cellStyle name="常规 9 5 2 4 3 2 4 2 2" xfId="40855"/>
    <cellStyle name="常规 9 5 2 4 3 2 4 3" xfId="30091"/>
    <cellStyle name="常规 9 5 2 4 3 2 5" xfId="13939"/>
    <cellStyle name="常规 9 5 2 4 3 2 5 2" xfId="35473"/>
    <cellStyle name="常规 9 5 2 4 3 2 6" xfId="24709"/>
    <cellStyle name="常规 9 5 2 4 3 3" xfId="4071"/>
    <cellStyle name="常规 9 5 2 4 3 3 2" xfId="9453"/>
    <cellStyle name="常规 9 5 2 4 3 3 2 2" xfId="20217"/>
    <cellStyle name="常规 9 5 2 4 3 3 2 2 2" xfId="41751"/>
    <cellStyle name="常规 9 5 2 4 3 3 2 3" xfId="30987"/>
    <cellStyle name="常规 9 5 2 4 3 3 3" xfId="14835"/>
    <cellStyle name="常规 9 5 2 4 3 3 3 2" xfId="36369"/>
    <cellStyle name="常规 9 5 2 4 3 3 4" xfId="25605"/>
    <cellStyle name="常规 9 5 2 4 3 4" xfId="5863"/>
    <cellStyle name="常规 9 5 2 4 3 4 2" xfId="11245"/>
    <cellStyle name="常规 9 5 2 4 3 4 2 2" xfId="22009"/>
    <cellStyle name="常规 9 5 2 4 3 4 2 2 2" xfId="43543"/>
    <cellStyle name="常规 9 5 2 4 3 4 2 3" xfId="32779"/>
    <cellStyle name="常规 9 5 2 4 3 4 3" xfId="16627"/>
    <cellStyle name="常规 9 5 2 4 3 4 3 2" xfId="38161"/>
    <cellStyle name="常规 9 5 2 4 3 4 4" xfId="27397"/>
    <cellStyle name="常规 9 5 2 4 3 5" xfId="7661"/>
    <cellStyle name="常规 9 5 2 4 3 5 2" xfId="18425"/>
    <cellStyle name="常规 9 5 2 4 3 5 2 2" xfId="39959"/>
    <cellStyle name="常规 9 5 2 4 3 5 3" xfId="29195"/>
    <cellStyle name="常规 9 5 2 4 3 6" xfId="13043"/>
    <cellStyle name="常规 9 5 2 4 3 6 2" xfId="34577"/>
    <cellStyle name="常规 9 5 2 4 3 7" xfId="23813"/>
    <cellStyle name="常规 9 5 2 4 4" xfId="2727"/>
    <cellStyle name="常规 9 5 2 4 4 2" xfId="4519"/>
    <cellStyle name="常规 9 5 2 4 4 2 2" xfId="9901"/>
    <cellStyle name="常规 9 5 2 4 4 2 2 2" xfId="20665"/>
    <cellStyle name="常规 9 5 2 4 4 2 2 2 2" xfId="42199"/>
    <cellStyle name="常规 9 5 2 4 4 2 2 3" xfId="31435"/>
    <cellStyle name="常规 9 5 2 4 4 2 3" xfId="15283"/>
    <cellStyle name="常规 9 5 2 4 4 2 3 2" xfId="36817"/>
    <cellStyle name="常规 9 5 2 4 4 2 4" xfId="26053"/>
    <cellStyle name="常规 9 5 2 4 4 3" xfId="6311"/>
    <cellStyle name="常规 9 5 2 4 4 3 2" xfId="11693"/>
    <cellStyle name="常规 9 5 2 4 4 3 2 2" xfId="22457"/>
    <cellStyle name="常规 9 5 2 4 4 3 2 2 2" xfId="43991"/>
    <cellStyle name="常规 9 5 2 4 4 3 2 3" xfId="33227"/>
    <cellStyle name="常规 9 5 2 4 4 3 3" xfId="17075"/>
    <cellStyle name="常规 9 5 2 4 4 3 3 2" xfId="38609"/>
    <cellStyle name="常规 9 5 2 4 4 3 4" xfId="27845"/>
    <cellStyle name="常规 9 5 2 4 4 4" xfId="8109"/>
    <cellStyle name="常规 9 5 2 4 4 4 2" xfId="18873"/>
    <cellStyle name="常规 9 5 2 4 4 4 2 2" xfId="40407"/>
    <cellStyle name="常规 9 5 2 4 4 4 3" xfId="29643"/>
    <cellStyle name="常规 9 5 2 4 4 5" xfId="13491"/>
    <cellStyle name="常规 9 5 2 4 4 5 2" xfId="35025"/>
    <cellStyle name="常规 9 5 2 4 4 6" xfId="24261"/>
    <cellStyle name="常规 9 5 2 4 5" xfId="3623"/>
    <cellStyle name="常规 9 5 2 4 5 2" xfId="9005"/>
    <cellStyle name="常规 9 5 2 4 5 2 2" xfId="19769"/>
    <cellStyle name="常规 9 5 2 4 5 2 2 2" xfId="41303"/>
    <cellStyle name="常规 9 5 2 4 5 2 3" xfId="30539"/>
    <cellStyle name="常规 9 5 2 4 5 3" xfId="14387"/>
    <cellStyle name="常规 9 5 2 4 5 3 2" xfId="35921"/>
    <cellStyle name="常规 9 5 2 4 5 4" xfId="25157"/>
    <cellStyle name="常规 9 5 2 4 6" xfId="5415"/>
    <cellStyle name="常规 9 5 2 4 6 2" xfId="10797"/>
    <cellStyle name="常规 9 5 2 4 6 2 2" xfId="21561"/>
    <cellStyle name="常规 9 5 2 4 6 2 2 2" xfId="43095"/>
    <cellStyle name="常规 9 5 2 4 6 2 3" xfId="32331"/>
    <cellStyle name="常规 9 5 2 4 6 3" xfId="16179"/>
    <cellStyle name="常规 9 5 2 4 6 3 2" xfId="37713"/>
    <cellStyle name="常规 9 5 2 4 6 4" xfId="26949"/>
    <cellStyle name="常规 9 5 2 4 7" xfId="7213"/>
    <cellStyle name="常规 9 5 2 4 7 2" xfId="17977"/>
    <cellStyle name="常规 9 5 2 4 7 2 2" xfId="39511"/>
    <cellStyle name="常规 9 5 2 4 7 3" xfId="28747"/>
    <cellStyle name="常规 9 5 2 4 8" xfId="12595"/>
    <cellStyle name="常规 9 5 2 4 8 2" xfId="34129"/>
    <cellStyle name="常规 9 5 2 4 9" xfId="23365"/>
    <cellStyle name="常规 9 5 2 5" xfId="1942"/>
    <cellStyle name="常规 9 5 2 5 2" xfId="2391"/>
    <cellStyle name="常规 9 5 2 5 2 2" xfId="3287"/>
    <cellStyle name="常规 9 5 2 5 2 2 2" xfId="5079"/>
    <cellStyle name="常规 9 5 2 5 2 2 2 2" xfId="10461"/>
    <cellStyle name="常规 9 5 2 5 2 2 2 2 2" xfId="21225"/>
    <cellStyle name="常规 9 5 2 5 2 2 2 2 2 2" xfId="42759"/>
    <cellStyle name="常规 9 5 2 5 2 2 2 2 3" xfId="31995"/>
    <cellStyle name="常规 9 5 2 5 2 2 2 3" xfId="15843"/>
    <cellStyle name="常规 9 5 2 5 2 2 2 3 2" xfId="37377"/>
    <cellStyle name="常规 9 5 2 5 2 2 2 4" xfId="26613"/>
    <cellStyle name="常规 9 5 2 5 2 2 3" xfId="6871"/>
    <cellStyle name="常规 9 5 2 5 2 2 3 2" xfId="12253"/>
    <cellStyle name="常规 9 5 2 5 2 2 3 2 2" xfId="23017"/>
    <cellStyle name="常规 9 5 2 5 2 2 3 2 2 2" xfId="44551"/>
    <cellStyle name="常规 9 5 2 5 2 2 3 2 3" xfId="33787"/>
    <cellStyle name="常规 9 5 2 5 2 2 3 3" xfId="17635"/>
    <cellStyle name="常规 9 5 2 5 2 2 3 3 2" xfId="39169"/>
    <cellStyle name="常规 9 5 2 5 2 2 3 4" xfId="28405"/>
    <cellStyle name="常规 9 5 2 5 2 2 4" xfId="8669"/>
    <cellStyle name="常规 9 5 2 5 2 2 4 2" xfId="19433"/>
    <cellStyle name="常规 9 5 2 5 2 2 4 2 2" xfId="40967"/>
    <cellStyle name="常规 9 5 2 5 2 2 4 3" xfId="30203"/>
    <cellStyle name="常规 9 5 2 5 2 2 5" xfId="14051"/>
    <cellStyle name="常规 9 5 2 5 2 2 5 2" xfId="35585"/>
    <cellStyle name="常规 9 5 2 5 2 2 6" xfId="24821"/>
    <cellStyle name="常规 9 5 2 5 2 3" xfId="4183"/>
    <cellStyle name="常规 9 5 2 5 2 3 2" xfId="9565"/>
    <cellStyle name="常规 9 5 2 5 2 3 2 2" xfId="20329"/>
    <cellStyle name="常规 9 5 2 5 2 3 2 2 2" xfId="41863"/>
    <cellStyle name="常规 9 5 2 5 2 3 2 3" xfId="31099"/>
    <cellStyle name="常规 9 5 2 5 2 3 3" xfId="14947"/>
    <cellStyle name="常规 9 5 2 5 2 3 3 2" xfId="36481"/>
    <cellStyle name="常规 9 5 2 5 2 3 4" xfId="25717"/>
    <cellStyle name="常规 9 5 2 5 2 4" xfId="5975"/>
    <cellStyle name="常规 9 5 2 5 2 4 2" xfId="11357"/>
    <cellStyle name="常规 9 5 2 5 2 4 2 2" xfId="22121"/>
    <cellStyle name="常规 9 5 2 5 2 4 2 2 2" xfId="43655"/>
    <cellStyle name="常规 9 5 2 5 2 4 2 3" xfId="32891"/>
    <cellStyle name="常规 9 5 2 5 2 4 3" xfId="16739"/>
    <cellStyle name="常规 9 5 2 5 2 4 3 2" xfId="38273"/>
    <cellStyle name="常规 9 5 2 5 2 4 4" xfId="27509"/>
    <cellStyle name="常规 9 5 2 5 2 5" xfId="7773"/>
    <cellStyle name="常规 9 5 2 5 2 5 2" xfId="18537"/>
    <cellStyle name="常规 9 5 2 5 2 5 2 2" xfId="40071"/>
    <cellStyle name="常规 9 5 2 5 2 5 3" xfId="29307"/>
    <cellStyle name="常规 9 5 2 5 2 6" xfId="13155"/>
    <cellStyle name="常规 9 5 2 5 2 6 2" xfId="34689"/>
    <cellStyle name="常规 9 5 2 5 2 7" xfId="23925"/>
    <cellStyle name="常规 9 5 2 5 3" xfId="2839"/>
    <cellStyle name="常规 9 5 2 5 3 2" xfId="4631"/>
    <cellStyle name="常规 9 5 2 5 3 2 2" xfId="10013"/>
    <cellStyle name="常规 9 5 2 5 3 2 2 2" xfId="20777"/>
    <cellStyle name="常规 9 5 2 5 3 2 2 2 2" xfId="42311"/>
    <cellStyle name="常规 9 5 2 5 3 2 2 3" xfId="31547"/>
    <cellStyle name="常规 9 5 2 5 3 2 3" xfId="15395"/>
    <cellStyle name="常规 9 5 2 5 3 2 3 2" xfId="36929"/>
    <cellStyle name="常规 9 5 2 5 3 2 4" xfId="26165"/>
    <cellStyle name="常规 9 5 2 5 3 3" xfId="6423"/>
    <cellStyle name="常规 9 5 2 5 3 3 2" xfId="11805"/>
    <cellStyle name="常规 9 5 2 5 3 3 2 2" xfId="22569"/>
    <cellStyle name="常规 9 5 2 5 3 3 2 2 2" xfId="44103"/>
    <cellStyle name="常规 9 5 2 5 3 3 2 3" xfId="33339"/>
    <cellStyle name="常规 9 5 2 5 3 3 3" xfId="17187"/>
    <cellStyle name="常规 9 5 2 5 3 3 3 2" xfId="38721"/>
    <cellStyle name="常规 9 5 2 5 3 3 4" xfId="27957"/>
    <cellStyle name="常规 9 5 2 5 3 4" xfId="8221"/>
    <cellStyle name="常规 9 5 2 5 3 4 2" xfId="18985"/>
    <cellStyle name="常规 9 5 2 5 3 4 2 2" xfId="40519"/>
    <cellStyle name="常规 9 5 2 5 3 4 3" xfId="29755"/>
    <cellStyle name="常规 9 5 2 5 3 5" xfId="13603"/>
    <cellStyle name="常规 9 5 2 5 3 5 2" xfId="35137"/>
    <cellStyle name="常规 9 5 2 5 3 6" xfId="24373"/>
    <cellStyle name="常规 9 5 2 5 4" xfId="3735"/>
    <cellStyle name="常规 9 5 2 5 4 2" xfId="9117"/>
    <cellStyle name="常规 9 5 2 5 4 2 2" xfId="19881"/>
    <cellStyle name="常规 9 5 2 5 4 2 2 2" xfId="41415"/>
    <cellStyle name="常规 9 5 2 5 4 2 3" xfId="30651"/>
    <cellStyle name="常规 9 5 2 5 4 3" xfId="14499"/>
    <cellStyle name="常规 9 5 2 5 4 3 2" xfId="36033"/>
    <cellStyle name="常规 9 5 2 5 4 4" xfId="25269"/>
    <cellStyle name="常规 9 5 2 5 5" xfId="5527"/>
    <cellStyle name="常规 9 5 2 5 5 2" xfId="10909"/>
    <cellStyle name="常规 9 5 2 5 5 2 2" xfId="21673"/>
    <cellStyle name="常规 9 5 2 5 5 2 2 2" xfId="43207"/>
    <cellStyle name="常规 9 5 2 5 5 2 3" xfId="32443"/>
    <cellStyle name="常规 9 5 2 5 5 3" xfId="16291"/>
    <cellStyle name="常规 9 5 2 5 5 3 2" xfId="37825"/>
    <cellStyle name="常规 9 5 2 5 5 4" xfId="27061"/>
    <cellStyle name="常规 9 5 2 5 6" xfId="7325"/>
    <cellStyle name="常规 9 5 2 5 6 2" xfId="18089"/>
    <cellStyle name="常规 9 5 2 5 6 2 2" xfId="39623"/>
    <cellStyle name="常规 9 5 2 5 6 3" xfId="28859"/>
    <cellStyle name="常规 9 5 2 5 7" xfId="12707"/>
    <cellStyle name="常规 9 5 2 5 7 2" xfId="34241"/>
    <cellStyle name="常规 9 5 2 5 8" xfId="23477"/>
    <cellStyle name="常规 9 5 2 6" xfId="2167"/>
    <cellStyle name="常规 9 5 2 6 2" xfId="3063"/>
    <cellStyle name="常规 9 5 2 6 2 2" xfId="4855"/>
    <cellStyle name="常规 9 5 2 6 2 2 2" xfId="10237"/>
    <cellStyle name="常规 9 5 2 6 2 2 2 2" xfId="21001"/>
    <cellStyle name="常规 9 5 2 6 2 2 2 2 2" xfId="42535"/>
    <cellStyle name="常规 9 5 2 6 2 2 2 3" xfId="31771"/>
    <cellStyle name="常规 9 5 2 6 2 2 3" xfId="15619"/>
    <cellStyle name="常规 9 5 2 6 2 2 3 2" xfId="37153"/>
    <cellStyle name="常规 9 5 2 6 2 2 4" xfId="26389"/>
    <cellStyle name="常规 9 5 2 6 2 3" xfId="6647"/>
    <cellStyle name="常规 9 5 2 6 2 3 2" xfId="12029"/>
    <cellStyle name="常规 9 5 2 6 2 3 2 2" xfId="22793"/>
    <cellStyle name="常规 9 5 2 6 2 3 2 2 2" xfId="44327"/>
    <cellStyle name="常规 9 5 2 6 2 3 2 3" xfId="33563"/>
    <cellStyle name="常规 9 5 2 6 2 3 3" xfId="17411"/>
    <cellStyle name="常规 9 5 2 6 2 3 3 2" xfId="38945"/>
    <cellStyle name="常规 9 5 2 6 2 3 4" xfId="28181"/>
    <cellStyle name="常规 9 5 2 6 2 4" xfId="8445"/>
    <cellStyle name="常规 9 5 2 6 2 4 2" xfId="19209"/>
    <cellStyle name="常规 9 5 2 6 2 4 2 2" xfId="40743"/>
    <cellStyle name="常规 9 5 2 6 2 4 3" xfId="29979"/>
    <cellStyle name="常规 9 5 2 6 2 5" xfId="13827"/>
    <cellStyle name="常规 9 5 2 6 2 5 2" xfId="35361"/>
    <cellStyle name="常规 9 5 2 6 2 6" xfId="24597"/>
    <cellStyle name="常规 9 5 2 6 3" xfId="3959"/>
    <cellStyle name="常规 9 5 2 6 3 2" xfId="9341"/>
    <cellStyle name="常规 9 5 2 6 3 2 2" xfId="20105"/>
    <cellStyle name="常规 9 5 2 6 3 2 2 2" xfId="41639"/>
    <cellStyle name="常规 9 5 2 6 3 2 3" xfId="30875"/>
    <cellStyle name="常规 9 5 2 6 3 3" xfId="14723"/>
    <cellStyle name="常规 9 5 2 6 3 3 2" xfId="36257"/>
    <cellStyle name="常规 9 5 2 6 3 4" xfId="25493"/>
    <cellStyle name="常规 9 5 2 6 4" xfId="5751"/>
    <cellStyle name="常规 9 5 2 6 4 2" xfId="11133"/>
    <cellStyle name="常规 9 5 2 6 4 2 2" xfId="21897"/>
    <cellStyle name="常规 9 5 2 6 4 2 2 2" xfId="43431"/>
    <cellStyle name="常规 9 5 2 6 4 2 3" xfId="32667"/>
    <cellStyle name="常规 9 5 2 6 4 3" xfId="16515"/>
    <cellStyle name="常规 9 5 2 6 4 3 2" xfId="38049"/>
    <cellStyle name="常规 9 5 2 6 4 4" xfId="27285"/>
    <cellStyle name="常规 9 5 2 6 5" xfId="7549"/>
    <cellStyle name="常规 9 5 2 6 5 2" xfId="18313"/>
    <cellStyle name="常规 9 5 2 6 5 2 2" xfId="39847"/>
    <cellStyle name="常规 9 5 2 6 5 3" xfId="29083"/>
    <cellStyle name="常规 9 5 2 6 6" xfId="12931"/>
    <cellStyle name="常规 9 5 2 6 6 2" xfId="34465"/>
    <cellStyle name="常规 9 5 2 6 7" xfId="23701"/>
    <cellStyle name="常规 9 5 2 7" xfId="2615"/>
    <cellStyle name="常规 9 5 2 7 2" xfId="4407"/>
    <cellStyle name="常规 9 5 2 7 2 2" xfId="9789"/>
    <cellStyle name="常规 9 5 2 7 2 2 2" xfId="20553"/>
    <cellStyle name="常规 9 5 2 7 2 2 2 2" xfId="42087"/>
    <cellStyle name="常规 9 5 2 7 2 2 3" xfId="31323"/>
    <cellStyle name="常规 9 5 2 7 2 3" xfId="15171"/>
    <cellStyle name="常规 9 5 2 7 2 3 2" xfId="36705"/>
    <cellStyle name="常规 9 5 2 7 2 4" xfId="25941"/>
    <cellStyle name="常规 9 5 2 7 3" xfId="6199"/>
    <cellStyle name="常规 9 5 2 7 3 2" xfId="11581"/>
    <cellStyle name="常规 9 5 2 7 3 2 2" xfId="22345"/>
    <cellStyle name="常规 9 5 2 7 3 2 2 2" xfId="43879"/>
    <cellStyle name="常规 9 5 2 7 3 2 3" xfId="33115"/>
    <cellStyle name="常规 9 5 2 7 3 3" xfId="16963"/>
    <cellStyle name="常规 9 5 2 7 3 3 2" xfId="38497"/>
    <cellStyle name="常规 9 5 2 7 3 4" xfId="27733"/>
    <cellStyle name="常规 9 5 2 7 4" xfId="7997"/>
    <cellStyle name="常规 9 5 2 7 4 2" xfId="18761"/>
    <cellStyle name="常规 9 5 2 7 4 2 2" xfId="40295"/>
    <cellStyle name="常规 9 5 2 7 4 3" xfId="29531"/>
    <cellStyle name="常规 9 5 2 7 5" xfId="13379"/>
    <cellStyle name="常规 9 5 2 7 5 2" xfId="34913"/>
    <cellStyle name="常规 9 5 2 7 6" xfId="24149"/>
    <cellStyle name="常规 9 5 2 8" xfId="3511"/>
    <cellStyle name="常规 9 5 2 8 2" xfId="8893"/>
    <cellStyle name="常规 9 5 2 8 2 2" xfId="19657"/>
    <cellStyle name="常规 9 5 2 8 2 2 2" xfId="41191"/>
    <cellStyle name="常规 9 5 2 8 2 3" xfId="30427"/>
    <cellStyle name="常规 9 5 2 8 3" xfId="14275"/>
    <cellStyle name="常规 9 5 2 8 3 2" xfId="35809"/>
    <cellStyle name="常规 9 5 2 8 4" xfId="25045"/>
    <cellStyle name="常规 9 5 2 9" xfId="5303"/>
    <cellStyle name="常规 9 5 2 9 2" xfId="10685"/>
    <cellStyle name="常规 9 5 2 9 2 2" xfId="21449"/>
    <cellStyle name="常规 9 5 2 9 2 2 2" xfId="42983"/>
    <cellStyle name="常规 9 5 2 9 2 3" xfId="32219"/>
    <cellStyle name="常规 9 5 2 9 3" xfId="16067"/>
    <cellStyle name="常规 9 5 2 9 3 2" xfId="37601"/>
    <cellStyle name="常规 9 5 2 9 4" xfId="26837"/>
    <cellStyle name="常规 9 5 3" xfId="1732"/>
    <cellStyle name="常规 9 5 3 10" xfId="12497"/>
    <cellStyle name="常规 9 5 3 10 2" xfId="34031"/>
    <cellStyle name="常规 9 5 3 11" xfId="23267"/>
    <cellStyle name="常规 9 5 3 2" xfId="1788"/>
    <cellStyle name="常规 9 5 3 2 10" xfId="23323"/>
    <cellStyle name="常规 9 5 3 2 2" xfId="1900"/>
    <cellStyle name="常规 9 5 3 2 2 2" xfId="2124"/>
    <cellStyle name="常规 9 5 3 2 2 2 2" xfId="2573"/>
    <cellStyle name="常规 9 5 3 2 2 2 2 2" xfId="3469"/>
    <cellStyle name="常规 9 5 3 2 2 2 2 2 2" xfId="5261"/>
    <cellStyle name="常规 9 5 3 2 2 2 2 2 2 2" xfId="10643"/>
    <cellStyle name="常规 9 5 3 2 2 2 2 2 2 2 2" xfId="21407"/>
    <cellStyle name="常规 9 5 3 2 2 2 2 2 2 2 2 2" xfId="42941"/>
    <cellStyle name="常规 9 5 3 2 2 2 2 2 2 2 3" xfId="32177"/>
    <cellStyle name="常规 9 5 3 2 2 2 2 2 2 3" xfId="16025"/>
    <cellStyle name="常规 9 5 3 2 2 2 2 2 2 3 2" xfId="37559"/>
    <cellStyle name="常规 9 5 3 2 2 2 2 2 2 4" xfId="26795"/>
    <cellStyle name="常规 9 5 3 2 2 2 2 2 3" xfId="7053"/>
    <cellStyle name="常规 9 5 3 2 2 2 2 2 3 2" xfId="12435"/>
    <cellStyle name="常规 9 5 3 2 2 2 2 2 3 2 2" xfId="23199"/>
    <cellStyle name="常规 9 5 3 2 2 2 2 2 3 2 2 2" xfId="44733"/>
    <cellStyle name="常规 9 5 3 2 2 2 2 2 3 2 3" xfId="33969"/>
    <cellStyle name="常规 9 5 3 2 2 2 2 2 3 3" xfId="17817"/>
    <cellStyle name="常规 9 5 3 2 2 2 2 2 3 3 2" xfId="39351"/>
    <cellStyle name="常规 9 5 3 2 2 2 2 2 3 4" xfId="28587"/>
    <cellStyle name="常规 9 5 3 2 2 2 2 2 4" xfId="8851"/>
    <cellStyle name="常规 9 5 3 2 2 2 2 2 4 2" xfId="19615"/>
    <cellStyle name="常规 9 5 3 2 2 2 2 2 4 2 2" xfId="41149"/>
    <cellStyle name="常规 9 5 3 2 2 2 2 2 4 3" xfId="30385"/>
    <cellStyle name="常规 9 5 3 2 2 2 2 2 5" xfId="14233"/>
    <cellStyle name="常规 9 5 3 2 2 2 2 2 5 2" xfId="35767"/>
    <cellStyle name="常规 9 5 3 2 2 2 2 2 6" xfId="25003"/>
    <cellStyle name="常规 9 5 3 2 2 2 2 3" xfId="4365"/>
    <cellStyle name="常规 9 5 3 2 2 2 2 3 2" xfId="9747"/>
    <cellStyle name="常规 9 5 3 2 2 2 2 3 2 2" xfId="20511"/>
    <cellStyle name="常规 9 5 3 2 2 2 2 3 2 2 2" xfId="42045"/>
    <cellStyle name="常规 9 5 3 2 2 2 2 3 2 3" xfId="31281"/>
    <cellStyle name="常规 9 5 3 2 2 2 2 3 3" xfId="15129"/>
    <cellStyle name="常规 9 5 3 2 2 2 2 3 3 2" xfId="36663"/>
    <cellStyle name="常规 9 5 3 2 2 2 2 3 4" xfId="25899"/>
    <cellStyle name="常规 9 5 3 2 2 2 2 4" xfId="6157"/>
    <cellStyle name="常规 9 5 3 2 2 2 2 4 2" xfId="11539"/>
    <cellStyle name="常规 9 5 3 2 2 2 2 4 2 2" xfId="22303"/>
    <cellStyle name="常规 9 5 3 2 2 2 2 4 2 2 2" xfId="43837"/>
    <cellStyle name="常规 9 5 3 2 2 2 2 4 2 3" xfId="33073"/>
    <cellStyle name="常规 9 5 3 2 2 2 2 4 3" xfId="16921"/>
    <cellStyle name="常规 9 5 3 2 2 2 2 4 3 2" xfId="38455"/>
    <cellStyle name="常规 9 5 3 2 2 2 2 4 4" xfId="27691"/>
    <cellStyle name="常规 9 5 3 2 2 2 2 5" xfId="7955"/>
    <cellStyle name="常规 9 5 3 2 2 2 2 5 2" xfId="18719"/>
    <cellStyle name="常规 9 5 3 2 2 2 2 5 2 2" xfId="40253"/>
    <cellStyle name="常规 9 5 3 2 2 2 2 5 3" xfId="29489"/>
    <cellStyle name="常规 9 5 3 2 2 2 2 6" xfId="13337"/>
    <cellStyle name="常规 9 5 3 2 2 2 2 6 2" xfId="34871"/>
    <cellStyle name="常规 9 5 3 2 2 2 2 7" xfId="24107"/>
    <cellStyle name="常规 9 5 3 2 2 2 3" xfId="3021"/>
    <cellStyle name="常规 9 5 3 2 2 2 3 2" xfId="4813"/>
    <cellStyle name="常规 9 5 3 2 2 2 3 2 2" xfId="10195"/>
    <cellStyle name="常规 9 5 3 2 2 2 3 2 2 2" xfId="20959"/>
    <cellStyle name="常规 9 5 3 2 2 2 3 2 2 2 2" xfId="42493"/>
    <cellStyle name="常规 9 5 3 2 2 2 3 2 2 3" xfId="31729"/>
    <cellStyle name="常规 9 5 3 2 2 2 3 2 3" xfId="15577"/>
    <cellStyle name="常规 9 5 3 2 2 2 3 2 3 2" xfId="37111"/>
    <cellStyle name="常规 9 5 3 2 2 2 3 2 4" xfId="26347"/>
    <cellStyle name="常规 9 5 3 2 2 2 3 3" xfId="6605"/>
    <cellStyle name="常规 9 5 3 2 2 2 3 3 2" xfId="11987"/>
    <cellStyle name="常规 9 5 3 2 2 2 3 3 2 2" xfId="22751"/>
    <cellStyle name="常规 9 5 3 2 2 2 3 3 2 2 2" xfId="44285"/>
    <cellStyle name="常规 9 5 3 2 2 2 3 3 2 3" xfId="33521"/>
    <cellStyle name="常规 9 5 3 2 2 2 3 3 3" xfId="17369"/>
    <cellStyle name="常规 9 5 3 2 2 2 3 3 3 2" xfId="38903"/>
    <cellStyle name="常规 9 5 3 2 2 2 3 3 4" xfId="28139"/>
    <cellStyle name="常规 9 5 3 2 2 2 3 4" xfId="8403"/>
    <cellStyle name="常规 9 5 3 2 2 2 3 4 2" xfId="19167"/>
    <cellStyle name="常规 9 5 3 2 2 2 3 4 2 2" xfId="40701"/>
    <cellStyle name="常规 9 5 3 2 2 2 3 4 3" xfId="29937"/>
    <cellStyle name="常规 9 5 3 2 2 2 3 5" xfId="13785"/>
    <cellStyle name="常规 9 5 3 2 2 2 3 5 2" xfId="35319"/>
    <cellStyle name="常规 9 5 3 2 2 2 3 6" xfId="24555"/>
    <cellStyle name="常规 9 5 3 2 2 2 4" xfId="3917"/>
    <cellStyle name="常规 9 5 3 2 2 2 4 2" xfId="9299"/>
    <cellStyle name="常规 9 5 3 2 2 2 4 2 2" xfId="20063"/>
    <cellStyle name="常规 9 5 3 2 2 2 4 2 2 2" xfId="41597"/>
    <cellStyle name="常规 9 5 3 2 2 2 4 2 3" xfId="30833"/>
    <cellStyle name="常规 9 5 3 2 2 2 4 3" xfId="14681"/>
    <cellStyle name="常规 9 5 3 2 2 2 4 3 2" xfId="36215"/>
    <cellStyle name="常规 9 5 3 2 2 2 4 4" xfId="25451"/>
    <cellStyle name="常规 9 5 3 2 2 2 5" xfId="5709"/>
    <cellStyle name="常规 9 5 3 2 2 2 5 2" xfId="11091"/>
    <cellStyle name="常规 9 5 3 2 2 2 5 2 2" xfId="21855"/>
    <cellStyle name="常规 9 5 3 2 2 2 5 2 2 2" xfId="43389"/>
    <cellStyle name="常规 9 5 3 2 2 2 5 2 3" xfId="32625"/>
    <cellStyle name="常规 9 5 3 2 2 2 5 3" xfId="16473"/>
    <cellStyle name="常规 9 5 3 2 2 2 5 3 2" xfId="38007"/>
    <cellStyle name="常规 9 5 3 2 2 2 5 4" xfId="27243"/>
    <cellStyle name="常规 9 5 3 2 2 2 6" xfId="7507"/>
    <cellStyle name="常规 9 5 3 2 2 2 6 2" xfId="18271"/>
    <cellStyle name="常规 9 5 3 2 2 2 6 2 2" xfId="39805"/>
    <cellStyle name="常规 9 5 3 2 2 2 6 3" xfId="29041"/>
    <cellStyle name="常规 9 5 3 2 2 2 7" xfId="12889"/>
    <cellStyle name="常规 9 5 3 2 2 2 7 2" xfId="34423"/>
    <cellStyle name="常规 9 5 3 2 2 2 8" xfId="23659"/>
    <cellStyle name="常规 9 5 3 2 2 3" xfId="2349"/>
    <cellStyle name="常规 9 5 3 2 2 3 2" xfId="3245"/>
    <cellStyle name="常规 9 5 3 2 2 3 2 2" xfId="5037"/>
    <cellStyle name="常规 9 5 3 2 2 3 2 2 2" xfId="10419"/>
    <cellStyle name="常规 9 5 3 2 2 3 2 2 2 2" xfId="21183"/>
    <cellStyle name="常规 9 5 3 2 2 3 2 2 2 2 2" xfId="42717"/>
    <cellStyle name="常规 9 5 3 2 2 3 2 2 2 3" xfId="31953"/>
    <cellStyle name="常规 9 5 3 2 2 3 2 2 3" xfId="15801"/>
    <cellStyle name="常规 9 5 3 2 2 3 2 2 3 2" xfId="37335"/>
    <cellStyle name="常规 9 5 3 2 2 3 2 2 4" xfId="26571"/>
    <cellStyle name="常规 9 5 3 2 2 3 2 3" xfId="6829"/>
    <cellStyle name="常规 9 5 3 2 2 3 2 3 2" xfId="12211"/>
    <cellStyle name="常规 9 5 3 2 2 3 2 3 2 2" xfId="22975"/>
    <cellStyle name="常规 9 5 3 2 2 3 2 3 2 2 2" xfId="44509"/>
    <cellStyle name="常规 9 5 3 2 2 3 2 3 2 3" xfId="33745"/>
    <cellStyle name="常规 9 5 3 2 2 3 2 3 3" xfId="17593"/>
    <cellStyle name="常规 9 5 3 2 2 3 2 3 3 2" xfId="39127"/>
    <cellStyle name="常规 9 5 3 2 2 3 2 3 4" xfId="28363"/>
    <cellStyle name="常规 9 5 3 2 2 3 2 4" xfId="8627"/>
    <cellStyle name="常规 9 5 3 2 2 3 2 4 2" xfId="19391"/>
    <cellStyle name="常规 9 5 3 2 2 3 2 4 2 2" xfId="40925"/>
    <cellStyle name="常规 9 5 3 2 2 3 2 4 3" xfId="30161"/>
    <cellStyle name="常规 9 5 3 2 2 3 2 5" xfId="14009"/>
    <cellStyle name="常规 9 5 3 2 2 3 2 5 2" xfId="35543"/>
    <cellStyle name="常规 9 5 3 2 2 3 2 6" xfId="24779"/>
    <cellStyle name="常规 9 5 3 2 2 3 3" xfId="4141"/>
    <cellStyle name="常规 9 5 3 2 2 3 3 2" xfId="9523"/>
    <cellStyle name="常规 9 5 3 2 2 3 3 2 2" xfId="20287"/>
    <cellStyle name="常规 9 5 3 2 2 3 3 2 2 2" xfId="41821"/>
    <cellStyle name="常规 9 5 3 2 2 3 3 2 3" xfId="31057"/>
    <cellStyle name="常规 9 5 3 2 2 3 3 3" xfId="14905"/>
    <cellStyle name="常规 9 5 3 2 2 3 3 3 2" xfId="36439"/>
    <cellStyle name="常规 9 5 3 2 2 3 3 4" xfId="25675"/>
    <cellStyle name="常规 9 5 3 2 2 3 4" xfId="5933"/>
    <cellStyle name="常规 9 5 3 2 2 3 4 2" xfId="11315"/>
    <cellStyle name="常规 9 5 3 2 2 3 4 2 2" xfId="22079"/>
    <cellStyle name="常规 9 5 3 2 2 3 4 2 2 2" xfId="43613"/>
    <cellStyle name="常规 9 5 3 2 2 3 4 2 3" xfId="32849"/>
    <cellStyle name="常规 9 5 3 2 2 3 4 3" xfId="16697"/>
    <cellStyle name="常规 9 5 3 2 2 3 4 3 2" xfId="38231"/>
    <cellStyle name="常规 9 5 3 2 2 3 4 4" xfId="27467"/>
    <cellStyle name="常规 9 5 3 2 2 3 5" xfId="7731"/>
    <cellStyle name="常规 9 5 3 2 2 3 5 2" xfId="18495"/>
    <cellStyle name="常规 9 5 3 2 2 3 5 2 2" xfId="40029"/>
    <cellStyle name="常规 9 5 3 2 2 3 5 3" xfId="29265"/>
    <cellStyle name="常规 9 5 3 2 2 3 6" xfId="13113"/>
    <cellStyle name="常规 9 5 3 2 2 3 6 2" xfId="34647"/>
    <cellStyle name="常规 9 5 3 2 2 3 7" xfId="23883"/>
    <cellStyle name="常规 9 5 3 2 2 4" xfId="2797"/>
    <cellStyle name="常规 9 5 3 2 2 4 2" xfId="4589"/>
    <cellStyle name="常规 9 5 3 2 2 4 2 2" xfId="9971"/>
    <cellStyle name="常规 9 5 3 2 2 4 2 2 2" xfId="20735"/>
    <cellStyle name="常规 9 5 3 2 2 4 2 2 2 2" xfId="42269"/>
    <cellStyle name="常规 9 5 3 2 2 4 2 2 3" xfId="31505"/>
    <cellStyle name="常规 9 5 3 2 2 4 2 3" xfId="15353"/>
    <cellStyle name="常规 9 5 3 2 2 4 2 3 2" xfId="36887"/>
    <cellStyle name="常规 9 5 3 2 2 4 2 4" xfId="26123"/>
    <cellStyle name="常规 9 5 3 2 2 4 3" xfId="6381"/>
    <cellStyle name="常规 9 5 3 2 2 4 3 2" xfId="11763"/>
    <cellStyle name="常规 9 5 3 2 2 4 3 2 2" xfId="22527"/>
    <cellStyle name="常规 9 5 3 2 2 4 3 2 2 2" xfId="44061"/>
    <cellStyle name="常规 9 5 3 2 2 4 3 2 3" xfId="33297"/>
    <cellStyle name="常规 9 5 3 2 2 4 3 3" xfId="17145"/>
    <cellStyle name="常规 9 5 3 2 2 4 3 3 2" xfId="38679"/>
    <cellStyle name="常规 9 5 3 2 2 4 3 4" xfId="27915"/>
    <cellStyle name="常规 9 5 3 2 2 4 4" xfId="8179"/>
    <cellStyle name="常规 9 5 3 2 2 4 4 2" xfId="18943"/>
    <cellStyle name="常规 9 5 3 2 2 4 4 2 2" xfId="40477"/>
    <cellStyle name="常规 9 5 3 2 2 4 4 3" xfId="29713"/>
    <cellStyle name="常规 9 5 3 2 2 4 5" xfId="13561"/>
    <cellStyle name="常规 9 5 3 2 2 4 5 2" xfId="35095"/>
    <cellStyle name="常规 9 5 3 2 2 4 6" xfId="24331"/>
    <cellStyle name="常规 9 5 3 2 2 5" xfId="3693"/>
    <cellStyle name="常规 9 5 3 2 2 5 2" xfId="9075"/>
    <cellStyle name="常规 9 5 3 2 2 5 2 2" xfId="19839"/>
    <cellStyle name="常规 9 5 3 2 2 5 2 2 2" xfId="41373"/>
    <cellStyle name="常规 9 5 3 2 2 5 2 3" xfId="30609"/>
    <cellStyle name="常规 9 5 3 2 2 5 3" xfId="14457"/>
    <cellStyle name="常规 9 5 3 2 2 5 3 2" xfId="35991"/>
    <cellStyle name="常规 9 5 3 2 2 5 4" xfId="25227"/>
    <cellStyle name="常规 9 5 3 2 2 6" xfId="5485"/>
    <cellStyle name="常规 9 5 3 2 2 6 2" xfId="10867"/>
    <cellStyle name="常规 9 5 3 2 2 6 2 2" xfId="21631"/>
    <cellStyle name="常规 9 5 3 2 2 6 2 2 2" xfId="43165"/>
    <cellStyle name="常规 9 5 3 2 2 6 2 3" xfId="32401"/>
    <cellStyle name="常规 9 5 3 2 2 6 3" xfId="16249"/>
    <cellStyle name="常规 9 5 3 2 2 6 3 2" xfId="37783"/>
    <cellStyle name="常规 9 5 3 2 2 6 4" xfId="27019"/>
    <cellStyle name="常规 9 5 3 2 2 7" xfId="7283"/>
    <cellStyle name="常规 9 5 3 2 2 7 2" xfId="18047"/>
    <cellStyle name="常规 9 5 3 2 2 7 2 2" xfId="39581"/>
    <cellStyle name="常规 9 5 3 2 2 7 3" xfId="28817"/>
    <cellStyle name="常规 9 5 3 2 2 8" xfId="12665"/>
    <cellStyle name="常规 9 5 3 2 2 8 2" xfId="34199"/>
    <cellStyle name="常规 9 5 3 2 2 9" xfId="23435"/>
    <cellStyle name="常规 9 5 3 2 3" xfId="2012"/>
    <cellStyle name="常规 9 5 3 2 3 2" xfId="2461"/>
    <cellStyle name="常规 9 5 3 2 3 2 2" xfId="3357"/>
    <cellStyle name="常规 9 5 3 2 3 2 2 2" xfId="5149"/>
    <cellStyle name="常规 9 5 3 2 3 2 2 2 2" xfId="10531"/>
    <cellStyle name="常规 9 5 3 2 3 2 2 2 2 2" xfId="21295"/>
    <cellStyle name="常规 9 5 3 2 3 2 2 2 2 2 2" xfId="42829"/>
    <cellStyle name="常规 9 5 3 2 3 2 2 2 2 3" xfId="32065"/>
    <cellStyle name="常规 9 5 3 2 3 2 2 2 3" xfId="15913"/>
    <cellStyle name="常规 9 5 3 2 3 2 2 2 3 2" xfId="37447"/>
    <cellStyle name="常规 9 5 3 2 3 2 2 2 4" xfId="26683"/>
    <cellStyle name="常规 9 5 3 2 3 2 2 3" xfId="6941"/>
    <cellStyle name="常规 9 5 3 2 3 2 2 3 2" xfId="12323"/>
    <cellStyle name="常规 9 5 3 2 3 2 2 3 2 2" xfId="23087"/>
    <cellStyle name="常规 9 5 3 2 3 2 2 3 2 2 2" xfId="44621"/>
    <cellStyle name="常规 9 5 3 2 3 2 2 3 2 3" xfId="33857"/>
    <cellStyle name="常规 9 5 3 2 3 2 2 3 3" xfId="17705"/>
    <cellStyle name="常规 9 5 3 2 3 2 2 3 3 2" xfId="39239"/>
    <cellStyle name="常规 9 5 3 2 3 2 2 3 4" xfId="28475"/>
    <cellStyle name="常规 9 5 3 2 3 2 2 4" xfId="8739"/>
    <cellStyle name="常规 9 5 3 2 3 2 2 4 2" xfId="19503"/>
    <cellStyle name="常规 9 5 3 2 3 2 2 4 2 2" xfId="41037"/>
    <cellStyle name="常规 9 5 3 2 3 2 2 4 3" xfId="30273"/>
    <cellStyle name="常规 9 5 3 2 3 2 2 5" xfId="14121"/>
    <cellStyle name="常规 9 5 3 2 3 2 2 5 2" xfId="35655"/>
    <cellStyle name="常规 9 5 3 2 3 2 2 6" xfId="24891"/>
    <cellStyle name="常规 9 5 3 2 3 2 3" xfId="4253"/>
    <cellStyle name="常规 9 5 3 2 3 2 3 2" xfId="9635"/>
    <cellStyle name="常规 9 5 3 2 3 2 3 2 2" xfId="20399"/>
    <cellStyle name="常规 9 5 3 2 3 2 3 2 2 2" xfId="41933"/>
    <cellStyle name="常规 9 5 3 2 3 2 3 2 3" xfId="31169"/>
    <cellStyle name="常规 9 5 3 2 3 2 3 3" xfId="15017"/>
    <cellStyle name="常规 9 5 3 2 3 2 3 3 2" xfId="36551"/>
    <cellStyle name="常规 9 5 3 2 3 2 3 4" xfId="25787"/>
    <cellStyle name="常规 9 5 3 2 3 2 4" xfId="6045"/>
    <cellStyle name="常规 9 5 3 2 3 2 4 2" xfId="11427"/>
    <cellStyle name="常规 9 5 3 2 3 2 4 2 2" xfId="22191"/>
    <cellStyle name="常规 9 5 3 2 3 2 4 2 2 2" xfId="43725"/>
    <cellStyle name="常规 9 5 3 2 3 2 4 2 3" xfId="32961"/>
    <cellStyle name="常规 9 5 3 2 3 2 4 3" xfId="16809"/>
    <cellStyle name="常规 9 5 3 2 3 2 4 3 2" xfId="38343"/>
    <cellStyle name="常规 9 5 3 2 3 2 4 4" xfId="27579"/>
    <cellStyle name="常规 9 5 3 2 3 2 5" xfId="7843"/>
    <cellStyle name="常规 9 5 3 2 3 2 5 2" xfId="18607"/>
    <cellStyle name="常规 9 5 3 2 3 2 5 2 2" xfId="40141"/>
    <cellStyle name="常规 9 5 3 2 3 2 5 3" xfId="29377"/>
    <cellStyle name="常规 9 5 3 2 3 2 6" xfId="13225"/>
    <cellStyle name="常规 9 5 3 2 3 2 6 2" xfId="34759"/>
    <cellStyle name="常规 9 5 3 2 3 2 7" xfId="23995"/>
    <cellStyle name="常规 9 5 3 2 3 3" xfId="2909"/>
    <cellStyle name="常规 9 5 3 2 3 3 2" xfId="4701"/>
    <cellStyle name="常规 9 5 3 2 3 3 2 2" xfId="10083"/>
    <cellStyle name="常规 9 5 3 2 3 3 2 2 2" xfId="20847"/>
    <cellStyle name="常规 9 5 3 2 3 3 2 2 2 2" xfId="42381"/>
    <cellStyle name="常规 9 5 3 2 3 3 2 2 3" xfId="31617"/>
    <cellStyle name="常规 9 5 3 2 3 3 2 3" xfId="15465"/>
    <cellStyle name="常规 9 5 3 2 3 3 2 3 2" xfId="36999"/>
    <cellStyle name="常规 9 5 3 2 3 3 2 4" xfId="26235"/>
    <cellStyle name="常规 9 5 3 2 3 3 3" xfId="6493"/>
    <cellStyle name="常规 9 5 3 2 3 3 3 2" xfId="11875"/>
    <cellStyle name="常规 9 5 3 2 3 3 3 2 2" xfId="22639"/>
    <cellStyle name="常规 9 5 3 2 3 3 3 2 2 2" xfId="44173"/>
    <cellStyle name="常规 9 5 3 2 3 3 3 2 3" xfId="33409"/>
    <cellStyle name="常规 9 5 3 2 3 3 3 3" xfId="17257"/>
    <cellStyle name="常规 9 5 3 2 3 3 3 3 2" xfId="38791"/>
    <cellStyle name="常规 9 5 3 2 3 3 3 4" xfId="28027"/>
    <cellStyle name="常规 9 5 3 2 3 3 4" xfId="8291"/>
    <cellStyle name="常规 9 5 3 2 3 3 4 2" xfId="19055"/>
    <cellStyle name="常规 9 5 3 2 3 3 4 2 2" xfId="40589"/>
    <cellStyle name="常规 9 5 3 2 3 3 4 3" xfId="29825"/>
    <cellStyle name="常规 9 5 3 2 3 3 5" xfId="13673"/>
    <cellStyle name="常规 9 5 3 2 3 3 5 2" xfId="35207"/>
    <cellStyle name="常规 9 5 3 2 3 3 6" xfId="24443"/>
    <cellStyle name="常规 9 5 3 2 3 4" xfId="3805"/>
    <cellStyle name="常规 9 5 3 2 3 4 2" xfId="9187"/>
    <cellStyle name="常规 9 5 3 2 3 4 2 2" xfId="19951"/>
    <cellStyle name="常规 9 5 3 2 3 4 2 2 2" xfId="41485"/>
    <cellStyle name="常规 9 5 3 2 3 4 2 3" xfId="30721"/>
    <cellStyle name="常规 9 5 3 2 3 4 3" xfId="14569"/>
    <cellStyle name="常规 9 5 3 2 3 4 3 2" xfId="36103"/>
    <cellStyle name="常规 9 5 3 2 3 4 4" xfId="25339"/>
    <cellStyle name="常规 9 5 3 2 3 5" xfId="5597"/>
    <cellStyle name="常规 9 5 3 2 3 5 2" xfId="10979"/>
    <cellStyle name="常规 9 5 3 2 3 5 2 2" xfId="21743"/>
    <cellStyle name="常规 9 5 3 2 3 5 2 2 2" xfId="43277"/>
    <cellStyle name="常规 9 5 3 2 3 5 2 3" xfId="32513"/>
    <cellStyle name="常规 9 5 3 2 3 5 3" xfId="16361"/>
    <cellStyle name="常规 9 5 3 2 3 5 3 2" xfId="37895"/>
    <cellStyle name="常规 9 5 3 2 3 5 4" xfId="27131"/>
    <cellStyle name="常规 9 5 3 2 3 6" xfId="7395"/>
    <cellStyle name="常规 9 5 3 2 3 6 2" xfId="18159"/>
    <cellStyle name="常规 9 5 3 2 3 6 2 2" xfId="39693"/>
    <cellStyle name="常规 9 5 3 2 3 6 3" xfId="28929"/>
    <cellStyle name="常规 9 5 3 2 3 7" xfId="12777"/>
    <cellStyle name="常规 9 5 3 2 3 7 2" xfId="34311"/>
    <cellStyle name="常规 9 5 3 2 3 8" xfId="23547"/>
    <cellStyle name="常规 9 5 3 2 4" xfId="2237"/>
    <cellStyle name="常规 9 5 3 2 4 2" xfId="3133"/>
    <cellStyle name="常规 9 5 3 2 4 2 2" xfId="4925"/>
    <cellStyle name="常规 9 5 3 2 4 2 2 2" xfId="10307"/>
    <cellStyle name="常规 9 5 3 2 4 2 2 2 2" xfId="21071"/>
    <cellStyle name="常规 9 5 3 2 4 2 2 2 2 2" xfId="42605"/>
    <cellStyle name="常规 9 5 3 2 4 2 2 2 3" xfId="31841"/>
    <cellStyle name="常规 9 5 3 2 4 2 2 3" xfId="15689"/>
    <cellStyle name="常规 9 5 3 2 4 2 2 3 2" xfId="37223"/>
    <cellStyle name="常规 9 5 3 2 4 2 2 4" xfId="26459"/>
    <cellStyle name="常规 9 5 3 2 4 2 3" xfId="6717"/>
    <cellStyle name="常规 9 5 3 2 4 2 3 2" xfId="12099"/>
    <cellStyle name="常规 9 5 3 2 4 2 3 2 2" xfId="22863"/>
    <cellStyle name="常规 9 5 3 2 4 2 3 2 2 2" xfId="44397"/>
    <cellStyle name="常规 9 5 3 2 4 2 3 2 3" xfId="33633"/>
    <cellStyle name="常规 9 5 3 2 4 2 3 3" xfId="17481"/>
    <cellStyle name="常规 9 5 3 2 4 2 3 3 2" xfId="39015"/>
    <cellStyle name="常规 9 5 3 2 4 2 3 4" xfId="28251"/>
    <cellStyle name="常规 9 5 3 2 4 2 4" xfId="8515"/>
    <cellStyle name="常规 9 5 3 2 4 2 4 2" xfId="19279"/>
    <cellStyle name="常规 9 5 3 2 4 2 4 2 2" xfId="40813"/>
    <cellStyle name="常规 9 5 3 2 4 2 4 3" xfId="30049"/>
    <cellStyle name="常规 9 5 3 2 4 2 5" xfId="13897"/>
    <cellStyle name="常规 9 5 3 2 4 2 5 2" xfId="35431"/>
    <cellStyle name="常规 9 5 3 2 4 2 6" xfId="24667"/>
    <cellStyle name="常规 9 5 3 2 4 3" xfId="4029"/>
    <cellStyle name="常规 9 5 3 2 4 3 2" xfId="9411"/>
    <cellStyle name="常规 9 5 3 2 4 3 2 2" xfId="20175"/>
    <cellStyle name="常规 9 5 3 2 4 3 2 2 2" xfId="41709"/>
    <cellStyle name="常规 9 5 3 2 4 3 2 3" xfId="30945"/>
    <cellStyle name="常规 9 5 3 2 4 3 3" xfId="14793"/>
    <cellStyle name="常规 9 5 3 2 4 3 3 2" xfId="36327"/>
    <cellStyle name="常规 9 5 3 2 4 3 4" xfId="25563"/>
    <cellStyle name="常规 9 5 3 2 4 4" xfId="5821"/>
    <cellStyle name="常规 9 5 3 2 4 4 2" xfId="11203"/>
    <cellStyle name="常规 9 5 3 2 4 4 2 2" xfId="21967"/>
    <cellStyle name="常规 9 5 3 2 4 4 2 2 2" xfId="43501"/>
    <cellStyle name="常规 9 5 3 2 4 4 2 3" xfId="32737"/>
    <cellStyle name="常规 9 5 3 2 4 4 3" xfId="16585"/>
    <cellStyle name="常规 9 5 3 2 4 4 3 2" xfId="38119"/>
    <cellStyle name="常规 9 5 3 2 4 4 4" xfId="27355"/>
    <cellStyle name="常规 9 5 3 2 4 5" xfId="7619"/>
    <cellStyle name="常规 9 5 3 2 4 5 2" xfId="18383"/>
    <cellStyle name="常规 9 5 3 2 4 5 2 2" xfId="39917"/>
    <cellStyle name="常规 9 5 3 2 4 5 3" xfId="29153"/>
    <cellStyle name="常规 9 5 3 2 4 6" xfId="13001"/>
    <cellStyle name="常规 9 5 3 2 4 6 2" xfId="34535"/>
    <cellStyle name="常规 9 5 3 2 4 7" xfId="23771"/>
    <cellStyle name="常规 9 5 3 2 5" xfId="2685"/>
    <cellStyle name="常规 9 5 3 2 5 2" xfId="4477"/>
    <cellStyle name="常规 9 5 3 2 5 2 2" xfId="9859"/>
    <cellStyle name="常规 9 5 3 2 5 2 2 2" xfId="20623"/>
    <cellStyle name="常规 9 5 3 2 5 2 2 2 2" xfId="42157"/>
    <cellStyle name="常规 9 5 3 2 5 2 2 3" xfId="31393"/>
    <cellStyle name="常规 9 5 3 2 5 2 3" xfId="15241"/>
    <cellStyle name="常规 9 5 3 2 5 2 3 2" xfId="36775"/>
    <cellStyle name="常规 9 5 3 2 5 2 4" xfId="26011"/>
    <cellStyle name="常规 9 5 3 2 5 3" xfId="6269"/>
    <cellStyle name="常规 9 5 3 2 5 3 2" xfId="11651"/>
    <cellStyle name="常规 9 5 3 2 5 3 2 2" xfId="22415"/>
    <cellStyle name="常规 9 5 3 2 5 3 2 2 2" xfId="43949"/>
    <cellStyle name="常规 9 5 3 2 5 3 2 3" xfId="33185"/>
    <cellStyle name="常规 9 5 3 2 5 3 3" xfId="17033"/>
    <cellStyle name="常规 9 5 3 2 5 3 3 2" xfId="38567"/>
    <cellStyle name="常规 9 5 3 2 5 3 4" xfId="27803"/>
    <cellStyle name="常规 9 5 3 2 5 4" xfId="8067"/>
    <cellStyle name="常规 9 5 3 2 5 4 2" xfId="18831"/>
    <cellStyle name="常规 9 5 3 2 5 4 2 2" xfId="40365"/>
    <cellStyle name="常规 9 5 3 2 5 4 3" xfId="29601"/>
    <cellStyle name="常规 9 5 3 2 5 5" xfId="13449"/>
    <cellStyle name="常规 9 5 3 2 5 5 2" xfId="34983"/>
    <cellStyle name="常规 9 5 3 2 5 6" xfId="24219"/>
    <cellStyle name="常规 9 5 3 2 6" xfId="3581"/>
    <cellStyle name="常规 9 5 3 2 6 2" xfId="8963"/>
    <cellStyle name="常规 9 5 3 2 6 2 2" xfId="19727"/>
    <cellStyle name="常规 9 5 3 2 6 2 2 2" xfId="41261"/>
    <cellStyle name="常规 9 5 3 2 6 2 3" xfId="30497"/>
    <cellStyle name="常规 9 5 3 2 6 3" xfId="14345"/>
    <cellStyle name="常规 9 5 3 2 6 3 2" xfId="35879"/>
    <cellStyle name="常规 9 5 3 2 6 4" xfId="25115"/>
    <cellStyle name="常规 9 5 3 2 7" xfId="5373"/>
    <cellStyle name="常规 9 5 3 2 7 2" xfId="10755"/>
    <cellStyle name="常规 9 5 3 2 7 2 2" xfId="21519"/>
    <cellStyle name="常规 9 5 3 2 7 2 2 2" xfId="43053"/>
    <cellStyle name="常规 9 5 3 2 7 2 3" xfId="32289"/>
    <cellStyle name="常规 9 5 3 2 7 3" xfId="16137"/>
    <cellStyle name="常规 9 5 3 2 7 3 2" xfId="37671"/>
    <cellStyle name="常规 9 5 3 2 7 4" xfId="26907"/>
    <cellStyle name="常规 9 5 3 2 8" xfId="7171"/>
    <cellStyle name="常规 9 5 3 2 8 2" xfId="17935"/>
    <cellStyle name="常规 9 5 3 2 8 2 2" xfId="39469"/>
    <cellStyle name="常规 9 5 3 2 8 3" xfId="28705"/>
    <cellStyle name="常规 9 5 3 2 9" xfId="12553"/>
    <cellStyle name="常规 9 5 3 2 9 2" xfId="34087"/>
    <cellStyle name="常规 9 5 3 3" xfId="1844"/>
    <cellStyle name="常规 9 5 3 3 2" xfId="2068"/>
    <cellStyle name="常规 9 5 3 3 2 2" xfId="2517"/>
    <cellStyle name="常规 9 5 3 3 2 2 2" xfId="3413"/>
    <cellStyle name="常规 9 5 3 3 2 2 2 2" xfId="5205"/>
    <cellStyle name="常规 9 5 3 3 2 2 2 2 2" xfId="10587"/>
    <cellStyle name="常规 9 5 3 3 2 2 2 2 2 2" xfId="21351"/>
    <cellStyle name="常规 9 5 3 3 2 2 2 2 2 2 2" xfId="42885"/>
    <cellStyle name="常规 9 5 3 3 2 2 2 2 2 3" xfId="32121"/>
    <cellStyle name="常规 9 5 3 3 2 2 2 2 3" xfId="15969"/>
    <cellStyle name="常规 9 5 3 3 2 2 2 2 3 2" xfId="37503"/>
    <cellStyle name="常规 9 5 3 3 2 2 2 2 4" xfId="26739"/>
    <cellStyle name="常规 9 5 3 3 2 2 2 3" xfId="6997"/>
    <cellStyle name="常规 9 5 3 3 2 2 2 3 2" xfId="12379"/>
    <cellStyle name="常规 9 5 3 3 2 2 2 3 2 2" xfId="23143"/>
    <cellStyle name="常规 9 5 3 3 2 2 2 3 2 2 2" xfId="44677"/>
    <cellStyle name="常规 9 5 3 3 2 2 2 3 2 3" xfId="33913"/>
    <cellStyle name="常规 9 5 3 3 2 2 2 3 3" xfId="17761"/>
    <cellStyle name="常规 9 5 3 3 2 2 2 3 3 2" xfId="39295"/>
    <cellStyle name="常规 9 5 3 3 2 2 2 3 4" xfId="28531"/>
    <cellStyle name="常规 9 5 3 3 2 2 2 4" xfId="8795"/>
    <cellStyle name="常规 9 5 3 3 2 2 2 4 2" xfId="19559"/>
    <cellStyle name="常规 9 5 3 3 2 2 2 4 2 2" xfId="41093"/>
    <cellStyle name="常规 9 5 3 3 2 2 2 4 3" xfId="30329"/>
    <cellStyle name="常规 9 5 3 3 2 2 2 5" xfId="14177"/>
    <cellStyle name="常规 9 5 3 3 2 2 2 5 2" xfId="35711"/>
    <cellStyle name="常规 9 5 3 3 2 2 2 6" xfId="24947"/>
    <cellStyle name="常规 9 5 3 3 2 2 3" xfId="4309"/>
    <cellStyle name="常规 9 5 3 3 2 2 3 2" xfId="9691"/>
    <cellStyle name="常规 9 5 3 3 2 2 3 2 2" xfId="20455"/>
    <cellStyle name="常规 9 5 3 3 2 2 3 2 2 2" xfId="41989"/>
    <cellStyle name="常规 9 5 3 3 2 2 3 2 3" xfId="31225"/>
    <cellStyle name="常规 9 5 3 3 2 2 3 3" xfId="15073"/>
    <cellStyle name="常规 9 5 3 3 2 2 3 3 2" xfId="36607"/>
    <cellStyle name="常规 9 5 3 3 2 2 3 4" xfId="25843"/>
    <cellStyle name="常规 9 5 3 3 2 2 4" xfId="6101"/>
    <cellStyle name="常规 9 5 3 3 2 2 4 2" xfId="11483"/>
    <cellStyle name="常规 9 5 3 3 2 2 4 2 2" xfId="22247"/>
    <cellStyle name="常规 9 5 3 3 2 2 4 2 2 2" xfId="43781"/>
    <cellStyle name="常规 9 5 3 3 2 2 4 2 3" xfId="33017"/>
    <cellStyle name="常规 9 5 3 3 2 2 4 3" xfId="16865"/>
    <cellStyle name="常规 9 5 3 3 2 2 4 3 2" xfId="38399"/>
    <cellStyle name="常规 9 5 3 3 2 2 4 4" xfId="27635"/>
    <cellStyle name="常规 9 5 3 3 2 2 5" xfId="7899"/>
    <cellStyle name="常规 9 5 3 3 2 2 5 2" xfId="18663"/>
    <cellStyle name="常规 9 5 3 3 2 2 5 2 2" xfId="40197"/>
    <cellStyle name="常规 9 5 3 3 2 2 5 3" xfId="29433"/>
    <cellStyle name="常规 9 5 3 3 2 2 6" xfId="13281"/>
    <cellStyle name="常规 9 5 3 3 2 2 6 2" xfId="34815"/>
    <cellStyle name="常规 9 5 3 3 2 2 7" xfId="24051"/>
    <cellStyle name="常规 9 5 3 3 2 3" xfId="2965"/>
    <cellStyle name="常规 9 5 3 3 2 3 2" xfId="4757"/>
    <cellStyle name="常规 9 5 3 3 2 3 2 2" xfId="10139"/>
    <cellStyle name="常规 9 5 3 3 2 3 2 2 2" xfId="20903"/>
    <cellStyle name="常规 9 5 3 3 2 3 2 2 2 2" xfId="42437"/>
    <cellStyle name="常规 9 5 3 3 2 3 2 2 3" xfId="31673"/>
    <cellStyle name="常规 9 5 3 3 2 3 2 3" xfId="15521"/>
    <cellStyle name="常规 9 5 3 3 2 3 2 3 2" xfId="37055"/>
    <cellStyle name="常规 9 5 3 3 2 3 2 4" xfId="26291"/>
    <cellStyle name="常规 9 5 3 3 2 3 3" xfId="6549"/>
    <cellStyle name="常规 9 5 3 3 2 3 3 2" xfId="11931"/>
    <cellStyle name="常规 9 5 3 3 2 3 3 2 2" xfId="22695"/>
    <cellStyle name="常规 9 5 3 3 2 3 3 2 2 2" xfId="44229"/>
    <cellStyle name="常规 9 5 3 3 2 3 3 2 3" xfId="33465"/>
    <cellStyle name="常规 9 5 3 3 2 3 3 3" xfId="17313"/>
    <cellStyle name="常规 9 5 3 3 2 3 3 3 2" xfId="38847"/>
    <cellStyle name="常规 9 5 3 3 2 3 3 4" xfId="28083"/>
    <cellStyle name="常规 9 5 3 3 2 3 4" xfId="8347"/>
    <cellStyle name="常规 9 5 3 3 2 3 4 2" xfId="19111"/>
    <cellStyle name="常规 9 5 3 3 2 3 4 2 2" xfId="40645"/>
    <cellStyle name="常规 9 5 3 3 2 3 4 3" xfId="29881"/>
    <cellStyle name="常规 9 5 3 3 2 3 5" xfId="13729"/>
    <cellStyle name="常规 9 5 3 3 2 3 5 2" xfId="35263"/>
    <cellStyle name="常规 9 5 3 3 2 3 6" xfId="24499"/>
    <cellStyle name="常规 9 5 3 3 2 4" xfId="3861"/>
    <cellStyle name="常规 9 5 3 3 2 4 2" xfId="9243"/>
    <cellStyle name="常规 9 5 3 3 2 4 2 2" xfId="20007"/>
    <cellStyle name="常规 9 5 3 3 2 4 2 2 2" xfId="41541"/>
    <cellStyle name="常规 9 5 3 3 2 4 2 3" xfId="30777"/>
    <cellStyle name="常规 9 5 3 3 2 4 3" xfId="14625"/>
    <cellStyle name="常规 9 5 3 3 2 4 3 2" xfId="36159"/>
    <cellStyle name="常规 9 5 3 3 2 4 4" xfId="25395"/>
    <cellStyle name="常规 9 5 3 3 2 5" xfId="5653"/>
    <cellStyle name="常规 9 5 3 3 2 5 2" xfId="11035"/>
    <cellStyle name="常规 9 5 3 3 2 5 2 2" xfId="21799"/>
    <cellStyle name="常规 9 5 3 3 2 5 2 2 2" xfId="43333"/>
    <cellStyle name="常规 9 5 3 3 2 5 2 3" xfId="32569"/>
    <cellStyle name="常规 9 5 3 3 2 5 3" xfId="16417"/>
    <cellStyle name="常规 9 5 3 3 2 5 3 2" xfId="37951"/>
    <cellStyle name="常规 9 5 3 3 2 5 4" xfId="27187"/>
    <cellStyle name="常规 9 5 3 3 2 6" xfId="7451"/>
    <cellStyle name="常规 9 5 3 3 2 6 2" xfId="18215"/>
    <cellStyle name="常规 9 5 3 3 2 6 2 2" xfId="39749"/>
    <cellStyle name="常规 9 5 3 3 2 6 3" xfId="28985"/>
    <cellStyle name="常规 9 5 3 3 2 7" xfId="12833"/>
    <cellStyle name="常规 9 5 3 3 2 7 2" xfId="34367"/>
    <cellStyle name="常规 9 5 3 3 2 8" xfId="23603"/>
    <cellStyle name="常规 9 5 3 3 3" xfId="2293"/>
    <cellStyle name="常规 9 5 3 3 3 2" xfId="3189"/>
    <cellStyle name="常规 9 5 3 3 3 2 2" xfId="4981"/>
    <cellStyle name="常规 9 5 3 3 3 2 2 2" xfId="10363"/>
    <cellStyle name="常规 9 5 3 3 3 2 2 2 2" xfId="21127"/>
    <cellStyle name="常规 9 5 3 3 3 2 2 2 2 2" xfId="42661"/>
    <cellStyle name="常规 9 5 3 3 3 2 2 2 3" xfId="31897"/>
    <cellStyle name="常规 9 5 3 3 3 2 2 3" xfId="15745"/>
    <cellStyle name="常规 9 5 3 3 3 2 2 3 2" xfId="37279"/>
    <cellStyle name="常规 9 5 3 3 3 2 2 4" xfId="26515"/>
    <cellStyle name="常规 9 5 3 3 3 2 3" xfId="6773"/>
    <cellStyle name="常规 9 5 3 3 3 2 3 2" xfId="12155"/>
    <cellStyle name="常规 9 5 3 3 3 2 3 2 2" xfId="22919"/>
    <cellStyle name="常规 9 5 3 3 3 2 3 2 2 2" xfId="44453"/>
    <cellStyle name="常规 9 5 3 3 3 2 3 2 3" xfId="33689"/>
    <cellStyle name="常规 9 5 3 3 3 2 3 3" xfId="17537"/>
    <cellStyle name="常规 9 5 3 3 3 2 3 3 2" xfId="39071"/>
    <cellStyle name="常规 9 5 3 3 3 2 3 4" xfId="28307"/>
    <cellStyle name="常规 9 5 3 3 3 2 4" xfId="8571"/>
    <cellStyle name="常规 9 5 3 3 3 2 4 2" xfId="19335"/>
    <cellStyle name="常规 9 5 3 3 3 2 4 2 2" xfId="40869"/>
    <cellStyle name="常规 9 5 3 3 3 2 4 3" xfId="30105"/>
    <cellStyle name="常规 9 5 3 3 3 2 5" xfId="13953"/>
    <cellStyle name="常规 9 5 3 3 3 2 5 2" xfId="35487"/>
    <cellStyle name="常规 9 5 3 3 3 2 6" xfId="24723"/>
    <cellStyle name="常规 9 5 3 3 3 3" xfId="4085"/>
    <cellStyle name="常规 9 5 3 3 3 3 2" xfId="9467"/>
    <cellStyle name="常规 9 5 3 3 3 3 2 2" xfId="20231"/>
    <cellStyle name="常规 9 5 3 3 3 3 2 2 2" xfId="41765"/>
    <cellStyle name="常规 9 5 3 3 3 3 2 3" xfId="31001"/>
    <cellStyle name="常规 9 5 3 3 3 3 3" xfId="14849"/>
    <cellStyle name="常规 9 5 3 3 3 3 3 2" xfId="36383"/>
    <cellStyle name="常规 9 5 3 3 3 3 4" xfId="25619"/>
    <cellStyle name="常规 9 5 3 3 3 4" xfId="5877"/>
    <cellStyle name="常规 9 5 3 3 3 4 2" xfId="11259"/>
    <cellStyle name="常规 9 5 3 3 3 4 2 2" xfId="22023"/>
    <cellStyle name="常规 9 5 3 3 3 4 2 2 2" xfId="43557"/>
    <cellStyle name="常规 9 5 3 3 3 4 2 3" xfId="32793"/>
    <cellStyle name="常规 9 5 3 3 3 4 3" xfId="16641"/>
    <cellStyle name="常规 9 5 3 3 3 4 3 2" xfId="38175"/>
    <cellStyle name="常规 9 5 3 3 3 4 4" xfId="27411"/>
    <cellStyle name="常规 9 5 3 3 3 5" xfId="7675"/>
    <cellStyle name="常规 9 5 3 3 3 5 2" xfId="18439"/>
    <cellStyle name="常规 9 5 3 3 3 5 2 2" xfId="39973"/>
    <cellStyle name="常规 9 5 3 3 3 5 3" xfId="29209"/>
    <cellStyle name="常规 9 5 3 3 3 6" xfId="13057"/>
    <cellStyle name="常规 9 5 3 3 3 6 2" xfId="34591"/>
    <cellStyle name="常规 9 5 3 3 3 7" xfId="23827"/>
    <cellStyle name="常规 9 5 3 3 4" xfId="2741"/>
    <cellStyle name="常规 9 5 3 3 4 2" xfId="4533"/>
    <cellStyle name="常规 9 5 3 3 4 2 2" xfId="9915"/>
    <cellStyle name="常规 9 5 3 3 4 2 2 2" xfId="20679"/>
    <cellStyle name="常规 9 5 3 3 4 2 2 2 2" xfId="42213"/>
    <cellStyle name="常规 9 5 3 3 4 2 2 3" xfId="31449"/>
    <cellStyle name="常规 9 5 3 3 4 2 3" xfId="15297"/>
    <cellStyle name="常规 9 5 3 3 4 2 3 2" xfId="36831"/>
    <cellStyle name="常规 9 5 3 3 4 2 4" xfId="26067"/>
    <cellStyle name="常规 9 5 3 3 4 3" xfId="6325"/>
    <cellStyle name="常规 9 5 3 3 4 3 2" xfId="11707"/>
    <cellStyle name="常规 9 5 3 3 4 3 2 2" xfId="22471"/>
    <cellStyle name="常规 9 5 3 3 4 3 2 2 2" xfId="44005"/>
    <cellStyle name="常规 9 5 3 3 4 3 2 3" xfId="33241"/>
    <cellStyle name="常规 9 5 3 3 4 3 3" xfId="17089"/>
    <cellStyle name="常规 9 5 3 3 4 3 3 2" xfId="38623"/>
    <cellStyle name="常规 9 5 3 3 4 3 4" xfId="27859"/>
    <cellStyle name="常规 9 5 3 3 4 4" xfId="8123"/>
    <cellStyle name="常规 9 5 3 3 4 4 2" xfId="18887"/>
    <cellStyle name="常规 9 5 3 3 4 4 2 2" xfId="40421"/>
    <cellStyle name="常规 9 5 3 3 4 4 3" xfId="29657"/>
    <cellStyle name="常规 9 5 3 3 4 5" xfId="13505"/>
    <cellStyle name="常规 9 5 3 3 4 5 2" xfId="35039"/>
    <cellStyle name="常规 9 5 3 3 4 6" xfId="24275"/>
    <cellStyle name="常规 9 5 3 3 5" xfId="3637"/>
    <cellStyle name="常规 9 5 3 3 5 2" xfId="9019"/>
    <cellStyle name="常规 9 5 3 3 5 2 2" xfId="19783"/>
    <cellStyle name="常规 9 5 3 3 5 2 2 2" xfId="41317"/>
    <cellStyle name="常规 9 5 3 3 5 2 3" xfId="30553"/>
    <cellStyle name="常规 9 5 3 3 5 3" xfId="14401"/>
    <cellStyle name="常规 9 5 3 3 5 3 2" xfId="35935"/>
    <cellStyle name="常规 9 5 3 3 5 4" xfId="25171"/>
    <cellStyle name="常规 9 5 3 3 6" xfId="5429"/>
    <cellStyle name="常规 9 5 3 3 6 2" xfId="10811"/>
    <cellStyle name="常规 9 5 3 3 6 2 2" xfId="21575"/>
    <cellStyle name="常规 9 5 3 3 6 2 2 2" xfId="43109"/>
    <cellStyle name="常规 9 5 3 3 6 2 3" xfId="32345"/>
    <cellStyle name="常规 9 5 3 3 6 3" xfId="16193"/>
    <cellStyle name="常规 9 5 3 3 6 3 2" xfId="37727"/>
    <cellStyle name="常规 9 5 3 3 6 4" xfId="26963"/>
    <cellStyle name="常规 9 5 3 3 7" xfId="7227"/>
    <cellStyle name="常规 9 5 3 3 7 2" xfId="17991"/>
    <cellStyle name="常规 9 5 3 3 7 2 2" xfId="39525"/>
    <cellStyle name="常规 9 5 3 3 7 3" xfId="28761"/>
    <cellStyle name="常规 9 5 3 3 8" xfId="12609"/>
    <cellStyle name="常规 9 5 3 3 8 2" xfId="34143"/>
    <cellStyle name="常规 9 5 3 3 9" xfId="23379"/>
    <cellStyle name="常规 9 5 3 4" xfId="1956"/>
    <cellStyle name="常规 9 5 3 4 2" xfId="2405"/>
    <cellStyle name="常规 9 5 3 4 2 2" xfId="3301"/>
    <cellStyle name="常规 9 5 3 4 2 2 2" xfId="5093"/>
    <cellStyle name="常规 9 5 3 4 2 2 2 2" xfId="10475"/>
    <cellStyle name="常规 9 5 3 4 2 2 2 2 2" xfId="21239"/>
    <cellStyle name="常规 9 5 3 4 2 2 2 2 2 2" xfId="42773"/>
    <cellStyle name="常规 9 5 3 4 2 2 2 2 3" xfId="32009"/>
    <cellStyle name="常规 9 5 3 4 2 2 2 3" xfId="15857"/>
    <cellStyle name="常规 9 5 3 4 2 2 2 3 2" xfId="37391"/>
    <cellStyle name="常规 9 5 3 4 2 2 2 4" xfId="26627"/>
    <cellStyle name="常规 9 5 3 4 2 2 3" xfId="6885"/>
    <cellStyle name="常规 9 5 3 4 2 2 3 2" xfId="12267"/>
    <cellStyle name="常规 9 5 3 4 2 2 3 2 2" xfId="23031"/>
    <cellStyle name="常规 9 5 3 4 2 2 3 2 2 2" xfId="44565"/>
    <cellStyle name="常规 9 5 3 4 2 2 3 2 3" xfId="33801"/>
    <cellStyle name="常规 9 5 3 4 2 2 3 3" xfId="17649"/>
    <cellStyle name="常规 9 5 3 4 2 2 3 3 2" xfId="39183"/>
    <cellStyle name="常规 9 5 3 4 2 2 3 4" xfId="28419"/>
    <cellStyle name="常规 9 5 3 4 2 2 4" xfId="8683"/>
    <cellStyle name="常规 9 5 3 4 2 2 4 2" xfId="19447"/>
    <cellStyle name="常规 9 5 3 4 2 2 4 2 2" xfId="40981"/>
    <cellStyle name="常规 9 5 3 4 2 2 4 3" xfId="30217"/>
    <cellStyle name="常规 9 5 3 4 2 2 5" xfId="14065"/>
    <cellStyle name="常规 9 5 3 4 2 2 5 2" xfId="35599"/>
    <cellStyle name="常规 9 5 3 4 2 2 6" xfId="24835"/>
    <cellStyle name="常规 9 5 3 4 2 3" xfId="4197"/>
    <cellStyle name="常规 9 5 3 4 2 3 2" xfId="9579"/>
    <cellStyle name="常规 9 5 3 4 2 3 2 2" xfId="20343"/>
    <cellStyle name="常规 9 5 3 4 2 3 2 2 2" xfId="41877"/>
    <cellStyle name="常规 9 5 3 4 2 3 2 3" xfId="31113"/>
    <cellStyle name="常规 9 5 3 4 2 3 3" xfId="14961"/>
    <cellStyle name="常规 9 5 3 4 2 3 3 2" xfId="36495"/>
    <cellStyle name="常规 9 5 3 4 2 3 4" xfId="25731"/>
    <cellStyle name="常规 9 5 3 4 2 4" xfId="5989"/>
    <cellStyle name="常规 9 5 3 4 2 4 2" xfId="11371"/>
    <cellStyle name="常规 9 5 3 4 2 4 2 2" xfId="22135"/>
    <cellStyle name="常规 9 5 3 4 2 4 2 2 2" xfId="43669"/>
    <cellStyle name="常规 9 5 3 4 2 4 2 3" xfId="32905"/>
    <cellStyle name="常规 9 5 3 4 2 4 3" xfId="16753"/>
    <cellStyle name="常规 9 5 3 4 2 4 3 2" xfId="38287"/>
    <cellStyle name="常规 9 5 3 4 2 4 4" xfId="27523"/>
    <cellStyle name="常规 9 5 3 4 2 5" xfId="7787"/>
    <cellStyle name="常规 9 5 3 4 2 5 2" xfId="18551"/>
    <cellStyle name="常规 9 5 3 4 2 5 2 2" xfId="40085"/>
    <cellStyle name="常规 9 5 3 4 2 5 3" xfId="29321"/>
    <cellStyle name="常规 9 5 3 4 2 6" xfId="13169"/>
    <cellStyle name="常规 9 5 3 4 2 6 2" xfId="34703"/>
    <cellStyle name="常规 9 5 3 4 2 7" xfId="23939"/>
    <cellStyle name="常规 9 5 3 4 3" xfId="2853"/>
    <cellStyle name="常规 9 5 3 4 3 2" xfId="4645"/>
    <cellStyle name="常规 9 5 3 4 3 2 2" xfId="10027"/>
    <cellStyle name="常规 9 5 3 4 3 2 2 2" xfId="20791"/>
    <cellStyle name="常规 9 5 3 4 3 2 2 2 2" xfId="42325"/>
    <cellStyle name="常规 9 5 3 4 3 2 2 3" xfId="31561"/>
    <cellStyle name="常规 9 5 3 4 3 2 3" xfId="15409"/>
    <cellStyle name="常规 9 5 3 4 3 2 3 2" xfId="36943"/>
    <cellStyle name="常规 9 5 3 4 3 2 4" xfId="26179"/>
    <cellStyle name="常规 9 5 3 4 3 3" xfId="6437"/>
    <cellStyle name="常规 9 5 3 4 3 3 2" xfId="11819"/>
    <cellStyle name="常规 9 5 3 4 3 3 2 2" xfId="22583"/>
    <cellStyle name="常规 9 5 3 4 3 3 2 2 2" xfId="44117"/>
    <cellStyle name="常规 9 5 3 4 3 3 2 3" xfId="33353"/>
    <cellStyle name="常规 9 5 3 4 3 3 3" xfId="17201"/>
    <cellStyle name="常规 9 5 3 4 3 3 3 2" xfId="38735"/>
    <cellStyle name="常规 9 5 3 4 3 3 4" xfId="27971"/>
    <cellStyle name="常规 9 5 3 4 3 4" xfId="8235"/>
    <cellStyle name="常规 9 5 3 4 3 4 2" xfId="18999"/>
    <cellStyle name="常规 9 5 3 4 3 4 2 2" xfId="40533"/>
    <cellStyle name="常规 9 5 3 4 3 4 3" xfId="29769"/>
    <cellStyle name="常规 9 5 3 4 3 5" xfId="13617"/>
    <cellStyle name="常规 9 5 3 4 3 5 2" xfId="35151"/>
    <cellStyle name="常规 9 5 3 4 3 6" xfId="24387"/>
    <cellStyle name="常规 9 5 3 4 4" xfId="3749"/>
    <cellStyle name="常规 9 5 3 4 4 2" xfId="9131"/>
    <cellStyle name="常规 9 5 3 4 4 2 2" xfId="19895"/>
    <cellStyle name="常规 9 5 3 4 4 2 2 2" xfId="41429"/>
    <cellStyle name="常规 9 5 3 4 4 2 3" xfId="30665"/>
    <cellStyle name="常规 9 5 3 4 4 3" xfId="14513"/>
    <cellStyle name="常规 9 5 3 4 4 3 2" xfId="36047"/>
    <cellStyle name="常规 9 5 3 4 4 4" xfId="25283"/>
    <cellStyle name="常规 9 5 3 4 5" xfId="5541"/>
    <cellStyle name="常规 9 5 3 4 5 2" xfId="10923"/>
    <cellStyle name="常规 9 5 3 4 5 2 2" xfId="21687"/>
    <cellStyle name="常规 9 5 3 4 5 2 2 2" xfId="43221"/>
    <cellStyle name="常规 9 5 3 4 5 2 3" xfId="32457"/>
    <cellStyle name="常规 9 5 3 4 5 3" xfId="16305"/>
    <cellStyle name="常规 9 5 3 4 5 3 2" xfId="37839"/>
    <cellStyle name="常规 9 5 3 4 5 4" xfId="27075"/>
    <cellStyle name="常规 9 5 3 4 6" xfId="7339"/>
    <cellStyle name="常规 9 5 3 4 6 2" xfId="18103"/>
    <cellStyle name="常规 9 5 3 4 6 2 2" xfId="39637"/>
    <cellStyle name="常规 9 5 3 4 6 3" xfId="28873"/>
    <cellStyle name="常规 9 5 3 4 7" xfId="12721"/>
    <cellStyle name="常规 9 5 3 4 7 2" xfId="34255"/>
    <cellStyle name="常规 9 5 3 4 8" xfId="23491"/>
    <cellStyle name="常规 9 5 3 5" xfId="2181"/>
    <cellStyle name="常规 9 5 3 5 2" xfId="3077"/>
    <cellStyle name="常规 9 5 3 5 2 2" xfId="4869"/>
    <cellStyle name="常规 9 5 3 5 2 2 2" xfId="10251"/>
    <cellStyle name="常规 9 5 3 5 2 2 2 2" xfId="21015"/>
    <cellStyle name="常规 9 5 3 5 2 2 2 2 2" xfId="42549"/>
    <cellStyle name="常规 9 5 3 5 2 2 2 3" xfId="31785"/>
    <cellStyle name="常规 9 5 3 5 2 2 3" xfId="15633"/>
    <cellStyle name="常规 9 5 3 5 2 2 3 2" xfId="37167"/>
    <cellStyle name="常规 9 5 3 5 2 2 4" xfId="26403"/>
    <cellStyle name="常规 9 5 3 5 2 3" xfId="6661"/>
    <cellStyle name="常规 9 5 3 5 2 3 2" xfId="12043"/>
    <cellStyle name="常规 9 5 3 5 2 3 2 2" xfId="22807"/>
    <cellStyle name="常规 9 5 3 5 2 3 2 2 2" xfId="44341"/>
    <cellStyle name="常规 9 5 3 5 2 3 2 3" xfId="33577"/>
    <cellStyle name="常规 9 5 3 5 2 3 3" xfId="17425"/>
    <cellStyle name="常规 9 5 3 5 2 3 3 2" xfId="38959"/>
    <cellStyle name="常规 9 5 3 5 2 3 4" xfId="28195"/>
    <cellStyle name="常规 9 5 3 5 2 4" xfId="8459"/>
    <cellStyle name="常规 9 5 3 5 2 4 2" xfId="19223"/>
    <cellStyle name="常规 9 5 3 5 2 4 2 2" xfId="40757"/>
    <cellStyle name="常规 9 5 3 5 2 4 3" xfId="29993"/>
    <cellStyle name="常规 9 5 3 5 2 5" xfId="13841"/>
    <cellStyle name="常规 9 5 3 5 2 5 2" xfId="35375"/>
    <cellStyle name="常规 9 5 3 5 2 6" xfId="24611"/>
    <cellStyle name="常规 9 5 3 5 3" xfId="3973"/>
    <cellStyle name="常规 9 5 3 5 3 2" xfId="9355"/>
    <cellStyle name="常规 9 5 3 5 3 2 2" xfId="20119"/>
    <cellStyle name="常规 9 5 3 5 3 2 2 2" xfId="41653"/>
    <cellStyle name="常规 9 5 3 5 3 2 3" xfId="30889"/>
    <cellStyle name="常规 9 5 3 5 3 3" xfId="14737"/>
    <cellStyle name="常规 9 5 3 5 3 3 2" xfId="36271"/>
    <cellStyle name="常规 9 5 3 5 3 4" xfId="25507"/>
    <cellStyle name="常规 9 5 3 5 4" xfId="5765"/>
    <cellStyle name="常规 9 5 3 5 4 2" xfId="11147"/>
    <cellStyle name="常规 9 5 3 5 4 2 2" xfId="21911"/>
    <cellStyle name="常规 9 5 3 5 4 2 2 2" xfId="43445"/>
    <cellStyle name="常规 9 5 3 5 4 2 3" xfId="32681"/>
    <cellStyle name="常规 9 5 3 5 4 3" xfId="16529"/>
    <cellStyle name="常规 9 5 3 5 4 3 2" xfId="38063"/>
    <cellStyle name="常规 9 5 3 5 4 4" xfId="27299"/>
    <cellStyle name="常规 9 5 3 5 5" xfId="7563"/>
    <cellStyle name="常规 9 5 3 5 5 2" xfId="18327"/>
    <cellStyle name="常规 9 5 3 5 5 2 2" xfId="39861"/>
    <cellStyle name="常规 9 5 3 5 5 3" xfId="29097"/>
    <cellStyle name="常规 9 5 3 5 6" xfId="12945"/>
    <cellStyle name="常规 9 5 3 5 6 2" xfId="34479"/>
    <cellStyle name="常规 9 5 3 5 7" xfId="23715"/>
    <cellStyle name="常规 9 5 3 6" xfId="2629"/>
    <cellStyle name="常规 9 5 3 6 2" xfId="4421"/>
    <cellStyle name="常规 9 5 3 6 2 2" xfId="9803"/>
    <cellStyle name="常规 9 5 3 6 2 2 2" xfId="20567"/>
    <cellStyle name="常规 9 5 3 6 2 2 2 2" xfId="42101"/>
    <cellStyle name="常规 9 5 3 6 2 2 3" xfId="31337"/>
    <cellStyle name="常规 9 5 3 6 2 3" xfId="15185"/>
    <cellStyle name="常规 9 5 3 6 2 3 2" xfId="36719"/>
    <cellStyle name="常规 9 5 3 6 2 4" xfId="25955"/>
    <cellStyle name="常规 9 5 3 6 3" xfId="6213"/>
    <cellStyle name="常规 9 5 3 6 3 2" xfId="11595"/>
    <cellStyle name="常规 9 5 3 6 3 2 2" xfId="22359"/>
    <cellStyle name="常规 9 5 3 6 3 2 2 2" xfId="43893"/>
    <cellStyle name="常规 9 5 3 6 3 2 3" xfId="33129"/>
    <cellStyle name="常规 9 5 3 6 3 3" xfId="16977"/>
    <cellStyle name="常规 9 5 3 6 3 3 2" xfId="38511"/>
    <cellStyle name="常规 9 5 3 6 3 4" xfId="27747"/>
    <cellStyle name="常规 9 5 3 6 4" xfId="8011"/>
    <cellStyle name="常规 9 5 3 6 4 2" xfId="18775"/>
    <cellStyle name="常规 9 5 3 6 4 2 2" xfId="40309"/>
    <cellStyle name="常规 9 5 3 6 4 3" xfId="29545"/>
    <cellStyle name="常规 9 5 3 6 5" xfId="13393"/>
    <cellStyle name="常规 9 5 3 6 5 2" xfId="34927"/>
    <cellStyle name="常规 9 5 3 6 6" xfId="24163"/>
    <cellStyle name="常规 9 5 3 7" xfId="3525"/>
    <cellStyle name="常规 9 5 3 7 2" xfId="8907"/>
    <cellStyle name="常规 9 5 3 7 2 2" xfId="19671"/>
    <cellStyle name="常规 9 5 3 7 2 2 2" xfId="41205"/>
    <cellStyle name="常规 9 5 3 7 2 3" xfId="30441"/>
    <cellStyle name="常规 9 5 3 7 3" xfId="14289"/>
    <cellStyle name="常规 9 5 3 7 3 2" xfId="35823"/>
    <cellStyle name="常规 9 5 3 7 4" xfId="25059"/>
    <cellStyle name="常规 9 5 3 8" xfId="5317"/>
    <cellStyle name="常规 9 5 3 8 2" xfId="10699"/>
    <cellStyle name="常规 9 5 3 8 2 2" xfId="21463"/>
    <cellStyle name="常规 9 5 3 8 2 2 2" xfId="42997"/>
    <cellStyle name="常规 9 5 3 8 2 3" xfId="32233"/>
    <cellStyle name="常规 9 5 3 8 3" xfId="16081"/>
    <cellStyle name="常规 9 5 3 8 3 2" xfId="37615"/>
    <cellStyle name="常规 9 5 3 8 4" xfId="26851"/>
    <cellStyle name="常规 9 5 3 9" xfId="7115"/>
    <cellStyle name="常规 9 5 3 9 2" xfId="17879"/>
    <cellStyle name="常规 9 5 3 9 2 2" xfId="39413"/>
    <cellStyle name="常规 9 5 3 9 3" xfId="28649"/>
    <cellStyle name="常规 9 5 4" xfId="1760"/>
    <cellStyle name="常规 9 5 4 10" xfId="23295"/>
    <cellStyle name="常规 9 5 4 2" xfId="1872"/>
    <cellStyle name="常规 9 5 4 2 2" xfId="2096"/>
    <cellStyle name="常规 9 5 4 2 2 2" xfId="2545"/>
    <cellStyle name="常规 9 5 4 2 2 2 2" xfId="3441"/>
    <cellStyle name="常规 9 5 4 2 2 2 2 2" xfId="5233"/>
    <cellStyle name="常规 9 5 4 2 2 2 2 2 2" xfId="10615"/>
    <cellStyle name="常规 9 5 4 2 2 2 2 2 2 2" xfId="21379"/>
    <cellStyle name="常规 9 5 4 2 2 2 2 2 2 2 2" xfId="42913"/>
    <cellStyle name="常规 9 5 4 2 2 2 2 2 2 3" xfId="32149"/>
    <cellStyle name="常规 9 5 4 2 2 2 2 2 3" xfId="15997"/>
    <cellStyle name="常规 9 5 4 2 2 2 2 2 3 2" xfId="37531"/>
    <cellStyle name="常规 9 5 4 2 2 2 2 2 4" xfId="26767"/>
    <cellStyle name="常规 9 5 4 2 2 2 2 3" xfId="7025"/>
    <cellStyle name="常规 9 5 4 2 2 2 2 3 2" xfId="12407"/>
    <cellStyle name="常规 9 5 4 2 2 2 2 3 2 2" xfId="23171"/>
    <cellStyle name="常规 9 5 4 2 2 2 2 3 2 2 2" xfId="44705"/>
    <cellStyle name="常规 9 5 4 2 2 2 2 3 2 3" xfId="33941"/>
    <cellStyle name="常规 9 5 4 2 2 2 2 3 3" xfId="17789"/>
    <cellStyle name="常规 9 5 4 2 2 2 2 3 3 2" xfId="39323"/>
    <cellStyle name="常规 9 5 4 2 2 2 2 3 4" xfId="28559"/>
    <cellStyle name="常规 9 5 4 2 2 2 2 4" xfId="8823"/>
    <cellStyle name="常规 9 5 4 2 2 2 2 4 2" xfId="19587"/>
    <cellStyle name="常规 9 5 4 2 2 2 2 4 2 2" xfId="41121"/>
    <cellStyle name="常规 9 5 4 2 2 2 2 4 3" xfId="30357"/>
    <cellStyle name="常规 9 5 4 2 2 2 2 5" xfId="14205"/>
    <cellStyle name="常规 9 5 4 2 2 2 2 5 2" xfId="35739"/>
    <cellStyle name="常规 9 5 4 2 2 2 2 6" xfId="24975"/>
    <cellStyle name="常规 9 5 4 2 2 2 3" xfId="4337"/>
    <cellStyle name="常规 9 5 4 2 2 2 3 2" xfId="9719"/>
    <cellStyle name="常规 9 5 4 2 2 2 3 2 2" xfId="20483"/>
    <cellStyle name="常规 9 5 4 2 2 2 3 2 2 2" xfId="42017"/>
    <cellStyle name="常规 9 5 4 2 2 2 3 2 3" xfId="31253"/>
    <cellStyle name="常规 9 5 4 2 2 2 3 3" xfId="15101"/>
    <cellStyle name="常规 9 5 4 2 2 2 3 3 2" xfId="36635"/>
    <cellStyle name="常规 9 5 4 2 2 2 3 4" xfId="25871"/>
    <cellStyle name="常规 9 5 4 2 2 2 4" xfId="6129"/>
    <cellStyle name="常规 9 5 4 2 2 2 4 2" xfId="11511"/>
    <cellStyle name="常规 9 5 4 2 2 2 4 2 2" xfId="22275"/>
    <cellStyle name="常规 9 5 4 2 2 2 4 2 2 2" xfId="43809"/>
    <cellStyle name="常规 9 5 4 2 2 2 4 2 3" xfId="33045"/>
    <cellStyle name="常规 9 5 4 2 2 2 4 3" xfId="16893"/>
    <cellStyle name="常规 9 5 4 2 2 2 4 3 2" xfId="38427"/>
    <cellStyle name="常规 9 5 4 2 2 2 4 4" xfId="27663"/>
    <cellStyle name="常规 9 5 4 2 2 2 5" xfId="7927"/>
    <cellStyle name="常规 9 5 4 2 2 2 5 2" xfId="18691"/>
    <cellStyle name="常规 9 5 4 2 2 2 5 2 2" xfId="40225"/>
    <cellStyle name="常规 9 5 4 2 2 2 5 3" xfId="29461"/>
    <cellStyle name="常规 9 5 4 2 2 2 6" xfId="13309"/>
    <cellStyle name="常规 9 5 4 2 2 2 6 2" xfId="34843"/>
    <cellStyle name="常规 9 5 4 2 2 2 7" xfId="24079"/>
    <cellStyle name="常规 9 5 4 2 2 3" xfId="2993"/>
    <cellStyle name="常规 9 5 4 2 2 3 2" xfId="4785"/>
    <cellStyle name="常规 9 5 4 2 2 3 2 2" xfId="10167"/>
    <cellStyle name="常规 9 5 4 2 2 3 2 2 2" xfId="20931"/>
    <cellStyle name="常规 9 5 4 2 2 3 2 2 2 2" xfId="42465"/>
    <cellStyle name="常规 9 5 4 2 2 3 2 2 3" xfId="31701"/>
    <cellStyle name="常规 9 5 4 2 2 3 2 3" xfId="15549"/>
    <cellStyle name="常规 9 5 4 2 2 3 2 3 2" xfId="37083"/>
    <cellStyle name="常规 9 5 4 2 2 3 2 4" xfId="26319"/>
    <cellStyle name="常规 9 5 4 2 2 3 3" xfId="6577"/>
    <cellStyle name="常规 9 5 4 2 2 3 3 2" xfId="11959"/>
    <cellStyle name="常规 9 5 4 2 2 3 3 2 2" xfId="22723"/>
    <cellStyle name="常规 9 5 4 2 2 3 3 2 2 2" xfId="44257"/>
    <cellStyle name="常规 9 5 4 2 2 3 3 2 3" xfId="33493"/>
    <cellStyle name="常规 9 5 4 2 2 3 3 3" xfId="17341"/>
    <cellStyle name="常规 9 5 4 2 2 3 3 3 2" xfId="38875"/>
    <cellStyle name="常规 9 5 4 2 2 3 3 4" xfId="28111"/>
    <cellStyle name="常规 9 5 4 2 2 3 4" xfId="8375"/>
    <cellStyle name="常规 9 5 4 2 2 3 4 2" xfId="19139"/>
    <cellStyle name="常规 9 5 4 2 2 3 4 2 2" xfId="40673"/>
    <cellStyle name="常规 9 5 4 2 2 3 4 3" xfId="29909"/>
    <cellStyle name="常规 9 5 4 2 2 3 5" xfId="13757"/>
    <cellStyle name="常规 9 5 4 2 2 3 5 2" xfId="35291"/>
    <cellStyle name="常规 9 5 4 2 2 3 6" xfId="24527"/>
    <cellStyle name="常规 9 5 4 2 2 4" xfId="3889"/>
    <cellStyle name="常规 9 5 4 2 2 4 2" xfId="9271"/>
    <cellStyle name="常规 9 5 4 2 2 4 2 2" xfId="20035"/>
    <cellStyle name="常规 9 5 4 2 2 4 2 2 2" xfId="41569"/>
    <cellStyle name="常规 9 5 4 2 2 4 2 3" xfId="30805"/>
    <cellStyle name="常规 9 5 4 2 2 4 3" xfId="14653"/>
    <cellStyle name="常规 9 5 4 2 2 4 3 2" xfId="36187"/>
    <cellStyle name="常规 9 5 4 2 2 4 4" xfId="25423"/>
    <cellStyle name="常规 9 5 4 2 2 5" xfId="5681"/>
    <cellStyle name="常规 9 5 4 2 2 5 2" xfId="11063"/>
    <cellStyle name="常规 9 5 4 2 2 5 2 2" xfId="21827"/>
    <cellStyle name="常规 9 5 4 2 2 5 2 2 2" xfId="43361"/>
    <cellStyle name="常规 9 5 4 2 2 5 2 3" xfId="32597"/>
    <cellStyle name="常规 9 5 4 2 2 5 3" xfId="16445"/>
    <cellStyle name="常规 9 5 4 2 2 5 3 2" xfId="37979"/>
    <cellStyle name="常规 9 5 4 2 2 5 4" xfId="27215"/>
    <cellStyle name="常规 9 5 4 2 2 6" xfId="7479"/>
    <cellStyle name="常规 9 5 4 2 2 6 2" xfId="18243"/>
    <cellStyle name="常规 9 5 4 2 2 6 2 2" xfId="39777"/>
    <cellStyle name="常规 9 5 4 2 2 6 3" xfId="29013"/>
    <cellStyle name="常规 9 5 4 2 2 7" xfId="12861"/>
    <cellStyle name="常规 9 5 4 2 2 7 2" xfId="34395"/>
    <cellStyle name="常规 9 5 4 2 2 8" xfId="23631"/>
    <cellStyle name="常规 9 5 4 2 3" xfId="2321"/>
    <cellStyle name="常规 9 5 4 2 3 2" xfId="3217"/>
    <cellStyle name="常规 9 5 4 2 3 2 2" xfId="5009"/>
    <cellStyle name="常规 9 5 4 2 3 2 2 2" xfId="10391"/>
    <cellStyle name="常规 9 5 4 2 3 2 2 2 2" xfId="21155"/>
    <cellStyle name="常规 9 5 4 2 3 2 2 2 2 2" xfId="42689"/>
    <cellStyle name="常规 9 5 4 2 3 2 2 2 3" xfId="31925"/>
    <cellStyle name="常规 9 5 4 2 3 2 2 3" xfId="15773"/>
    <cellStyle name="常规 9 5 4 2 3 2 2 3 2" xfId="37307"/>
    <cellStyle name="常规 9 5 4 2 3 2 2 4" xfId="26543"/>
    <cellStyle name="常规 9 5 4 2 3 2 3" xfId="6801"/>
    <cellStyle name="常规 9 5 4 2 3 2 3 2" xfId="12183"/>
    <cellStyle name="常规 9 5 4 2 3 2 3 2 2" xfId="22947"/>
    <cellStyle name="常规 9 5 4 2 3 2 3 2 2 2" xfId="44481"/>
    <cellStyle name="常规 9 5 4 2 3 2 3 2 3" xfId="33717"/>
    <cellStyle name="常规 9 5 4 2 3 2 3 3" xfId="17565"/>
    <cellStyle name="常规 9 5 4 2 3 2 3 3 2" xfId="39099"/>
    <cellStyle name="常规 9 5 4 2 3 2 3 4" xfId="28335"/>
    <cellStyle name="常规 9 5 4 2 3 2 4" xfId="8599"/>
    <cellStyle name="常规 9 5 4 2 3 2 4 2" xfId="19363"/>
    <cellStyle name="常规 9 5 4 2 3 2 4 2 2" xfId="40897"/>
    <cellStyle name="常规 9 5 4 2 3 2 4 3" xfId="30133"/>
    <cellStyle name="常规 9 5 4 2 3 2 5" xfId="13981"/>
    <cellStyle name="常规 9 5 4 2 3 2 5 2" xfId="35515"/>
    <cellStyle name="常规 9 5 4 2 3 2 6" xfId="24751"/>
    <cellStyle name="常规 9 5 4 2 3 3" xfId="4113"/>
    <cellStyle name="常规 9 5 4 2 3 3 2" xfId="9495"/>
    <cellStyle name="常规 9 5 4 2 3 3 2 2" xfId="20259"/>
    <cellStyle name="常规 9 5 4 2 3 3 2 2 2" xfId="41793"/>
    <cellStyle name="常规 9 5 4 2 3 3 2 3" xfId="31029"/>
    <cellStyle name="常规 9 5 4 2 3 3 3" xfId="14877"/>
    <cellStyle name="常规 9 5 4 2 3 3 3 2" xfId="36411"/>
    <cellStyle name="常规 9 5 4 2 3 3 4" xfId="25647"/>
    <cellStyle name="常规 9 5 4 2 3 4" xfId="5905"/>
    <cellStyle name="常规 9 5 4 2 3 4 2" xfId="11287"/>
    <cellStyle name="常规 9 5 4 2 3 4 2 2" xfId="22051"/>
    <cellStyle name="常规 9 5 4 2 3 4 2 2 2" xfId="43585"/>
    <cellStyle name="常规 9 5 4 2 3 4 2 3" xfId="32821"/>
    <cellStyle name="常规 9 5 4 2 3 4 3" xfId="16669"/>
    <cellStyle name="常规 9 5 4 2 3 4 3 2" xfId="38203"/>
    <cellStyle name="常规 9 5 4 2 3 4 4" xfId="27439"/>
    <cellStyle name="常规 9 5 4 2 3 5" xfId="7703"/>
    <cellStyle name="常规 9 5 4 2 3 5 2" xfId="18467"/>
    <cellStyle name="常规 9 5 4 2 3 5 2 2" xfId="40001"/>
    <cellStyle name="常规 9 5 4 2 3 5 3" xfId="29237"/>
    <cellStyle name="常规 9 5 4 2 3 6" xfId="13085"/>
    <cellStyle name="常规 9 5 4 2 3 6 2" xfId="34619"/>
    <cellStyle name="常规 9 5 4 2 3 7" xfId="23855"/>
    <cellStyle name="常规 9 5 4 2 4" xfId="2769"/>
    <cellStyle name="常规 9 5 4 2 4 2" xfId="4561"/>
    <cellStyle name="常规 9 5 4 2 4 2 2" xfId="9943"/>
    <cellStyle name="常规 9 5 4 2 4 2 2 2" xfId="20707"/>
    <cellStyle name="常规 9 5 4 2 4 2 2 2 2" xfId="42241"/>
    <cellStyle name="常规 9 5 4 2 4 2 2 3" xfId="31477"/>
    <cellStyle name="常规 9 5 4 2 4 2 3" xfId="15325"/>
    <cellStyle name="常规 9 5 4 2 4 2 3 2" xfId="36859"/>
    <cellStyle name="常规 9 5 4 2 4 2 4" xfId="26095"/>
    <cellStyle name="常规 9 5 4 2 4 3" xfId="6353"/>
    <cellStyle name="常规 9 5 4 2 4 3 2" xfId="11735"/>
    <cellStyle name="常规 9 5 4 2 4 3 2 2" xfId="22499"/>
    <cellStyle name="常规 9 5 4 2 4 3 2 2 2" xfId="44033"/>
    <cellStyle name="常规 9 5 4 2 4 3 2 3" xfId="33269"/>
    <cellStyle name="常规 9 5 4 2 4 3 3" xfId="17117"/>
    <cellStyle name="常规 9 5 4 2 4 3 3 2" xfId="38651"/>
    <cellStyle name="常规 9 5 4 2 4 3 4" xfId="27887"/>
    <cellStyle name="常规 9 5 4 2 4 4" xfId="8151"/>
    <cellStyle name="常规 9 5 4 2 4 4 2" xfId="18915"/>
    <cellStyle name="常规 9 5 4 2 4 4 2 2" xfId="40449"/>
    <cellStyle name="常规 9 5 4 2 4 4 3" xfId="29685"/>
    <cellStyle name="常规 9 5 4 2 4 5" xfId="13533"/>
    <cellStyle name="常规 9 5 4 2 4 5 2" xfId="35067"/>
    <cellStyle name="常规 9 5 4 2 4 6" xfId="24303"/>
    <cellStyle name="常规 9 5 4 2 5" xfId="3665"/>
    <cellStyle name="常规 9 5 4 2 5 2" xfId="9047"/>
    <cellStyle name="常规 9 5 4 2 5 2 2" xfId="19811"/>
    <cellStyle name="常规 9 5 4 2 5 2 2 2" xfId="41345"/>
    <cellStyle name="常规 9 5 4 2 5 2 3" xfId="30581"/>
    <cellStyle name="常规 9 5 4 2 5 3" xfId="14429"/>
    <cellStyle name="常规 9 5 4 2 5 3 2" xfId="35963"/>
    <cellStyle name="常规 9 5 4 2 5 4" xfId="25199"/>
    <cellStyle name="常规 9 5 4 2 6" xfId="5457"/>
    <cellStyle name="常规 9 5 4 2 6 2" xfId="10839"/>
    <cellStyle name="常规 9 5 4 2 6 2 2" xfId="21603"/>
    <cellStyle name="常规 9 5 4 2 6 2 2 2" xfId="43137"/>
    <cellStyle name="常规 9 5 4 2 6 2 3" xfId="32373"/>
    <cellStyle name="常规 9 5 4 2 6 3" xfId="16221"/>
    <cellStyle name="常规 9 5 4 2 6 3 2" xfId="37755"/>
    <cellStyle name="常规 9 5 4 2 6 4" xfId="26991"/>
    <cellStyle name="常规 9 5 4 2 7" xfId="7255"/>
    <cellStyle name="常规 9 5 4 2 7 2" xfId="18019"/>
    <cellStyle name="常规 9 5 4 2 7 2 2" xfId="39553"/>
    <cellStyle name="常规 9 5 4 2 7 3" xfId="28789"/>
    <cellStyle name="常规 9 5 4 2 8" xfId="12637"/>
    <cellStyle name="常规 9 5 4 2 8 2" xfId="34171"/>
    <cellStyle name="常规 9 5 4 2 9" xfId="23407"/>
    <cellStyle name="常规 9 5 4 3" xfId="1984"/>
    <cellStyle name="常规 9 5 4 3 2" xfId="2433"/>
    <cellStyle name="常规 9 5 4 3 2 2" xfId="3329"/>
    <cellStyle name="常规 9 5 4 3 2 2 2" xfId="5121"/>
    <cellStyle name="常规 9 5 4 3 2 2 2 2" xfId="10503"/>
    <cellStyle name="常规 9 5 4 3 2 2 2 2 2" xfId="21267"/>
    <cellStyle name="常规 9 5 4 3 2 2 2 2 2 2" xfId="42801"/>
    <cellStyle name="常规 9 5 4 3 2 2 2 2 3" xfId="32037"/>
    <cellStyle name="常规 9 5 4 3 2 2 2 3" xfId="15885"/>
    <cellStyle name="常规 9 5 4 3 2 2 2 3 2" xfId="37419"/>
    <cellStyle name="常规 9 5 4 3 2 2 2 4" xfId="26655"/>
    <cellStyle name="常规 9 5 4 3 2 2 3" xfId="6913"/>
    <cellStyle name="常规 9 5 4 3 2 2 3 2" xfId="12295"/>
    <cellStyle name="常规 9 5 4 3 2 2 3 2 2" xfId="23059"/>
    <cellStyle name="常规 9 5 4 3 2 2 3 2 2 2" xfId="44593"/>
    <cellStyle name="常规 9 5 4 3 2 2 3 2 3" xfId="33829"/>
    <cellStyle name="常规 9 5 4 3 2 2 3 3" xfId="17677"/>
    <cellStyle name="常规 9 5 4 3 2 2 3 3 2" xfId="39211"/>
    <cellStyle name="常规 9 5 4 3 2 2 3 4" xfId="28447"/>
    <cellStyle name="常规 9 5 4 3 2 2 4" xfId="8711"/>
    <cellStyle name="常规 9 5 4 3 2 2 4 2" xfId="19475"/>
    <cellStyle name="常规 9 5 4 3 2 2 4 2 2" xfId="41009"/>
    <cellStyle name="常规 9 5 4 3 2 2 4 3" xfId="30245"/>
    <cellStyle name="常规 9 5 4 3 2 2 5" xfId="14093"/>
    <cellStyle name="常规 9 5 4 3 2 2 5 2" xfId="35627"/>
    <cellStyle name="常规 9 5 4 3 2 2 6" xfId="24863"/>
    <cellStyle name="常规 9 5 4 3 2 3" xfId="4225"/>
    <cellStyle name="常规 9 5 4 3 2 3 2" xfId="9607"/>
    <cellStyle name="常规 9 5 4 3 2 3 2 2" xfId="20371"/>
    <cellStyle name="常规 9 5 4 3 2 3 2 2 2" xfId="41905"/>
    <cellStyle name="常规 9 5 4 3 2 3 2 3" xfId="31141"/>
    <cellStyle name="常规 9 5 4 3 2 3 3" xfId="14989"/>
    <cellStyle name="常规 9 5 4 3 2 3 3 2" xfId="36523"/>
    <cellStyle name="常规 9 5 4 3 2 3 4" xfId="25759"/>
    <cellStyle name="常规 9 5 4 3 2 4" xfId="6017"/>
    <cellStyle name="常规 9 5 4 3 2 4 2" xfId="11399"/>
    <cellStyle name="常规 9 5 4 3 2 4 2 2" xfId="22163"/>
    <cellStyle name="常规 9 5 4 3 2 4 2 2 2" xfId="43697"/>
    <cellStyle name="常规 9 5 4 3 2 4 2 3" xfId="32933"/>
    <cellStyle name="常规 9 5 4 3 2 4 3" xfId="16781"/>
    <cellStyle name="常规 9 5 4 3 2 4 3 2" xfId="38315"/>
    <cellStyle name="常规 9 5 4 3 2 4 4" xfId="27551"/>
    <cellStyle name="常规 9 5 4 3 2 5" xfId="7815"/>
    <cellStyle name="常规 9 5 4 3 2 5 2" xfId="18579"/>
    <cellStyle name="常规 9 5 4 3 2 5 2 2" xfId="40113"/>
    <cellStyle name="常规 9 5 4 3 2 5 3" xfId="29349"/>
    <cellStyle name="常规 9 5 4 3 2 6" xfId="13197"/>
    <cellStyle name="常规 9 5 4 3 2 6 2" xfId="34731"/>
    <cellStyle name="常规 9 5 4 3 2 7" xfId="23967"/>
    <cellStyle name="常规 9 5 4 3 3" xfId="2881"/>
    <cellStyle name="常规 9 5 4 3 3 2" xfId="4673"/>
    <cellStyle name="常规 9 5 4 3 3 2 2" xfId="10055"/>
    <cellStyle name="常规 9 5 4 3 3 2 2 2" xfId="20819"/>
    <cellStyle name="常规 9 5 4 3 3 2 2 2 2" xfId="42353"/>
    <cellStyle name="常规 9 5 4 3 3 2 2 3" xfId="31589"/>
    <cellStyle name="常规 9 5 4 3 3 2 3" xfId="15437"/>
    <cellStyle name="常规 9 5 4 3 3 2 3 2" xfId="36971"/>
    <cellStyle name="常规 9 5 4 3 3 2 4" xfId="26207"/>
    <cellStyle name="常规 9 5 4 3 3 3" xfId="6465"/>
    <cellStyle name="常规 9 5 4 3 3 3 2" xfId="11847"/>
    <cellStyle name="常规 9 5 4 3 3 3 2 2" xfId="22611"/>
    <cellStyle name="常规 9 5 4 3 3 3 2 2 2" xfId="44145"/>
    <cellStyle name="常规 9 5 4 3 3 3 2 3" xfId="33381"/>
    <cellStyle name="常规 9 5 4 3 3 3 3" xfId="17229"/>
    <cellStyle name="常规 9 5 4 3 3 3 3 2" xfId="38763"/>
    <cellStyle name="常规 9 5 4 3 3 3 4" xfId="27999"/>
    <cellStyle name="常规 9 5 4 3 3 4" xfId="8263"/>
    <cellStyle name="常规 9 5 4 3 3 4 2" xfId="19027"/>
    <cellStyle name="常规 9 5 4 3 3 4 2 2" xfId="40561"/>
    <cellStyle name="常规 9 5 4 3 3 4 3" xfId="29797"/>
    <cellStyle name="常规 9 5 4 3 3 5" xfId="13645"/>
    <cellStyle name="常规 9 5 4 3 3 5 2" xfId="35179"/>
    <cellStyle name="常规 9 5 4 3 3 6" xfId="24415"/>
    <cellStyle name="常规 9 5 4 3 4" xfId="3777"/>
    <cellStyle name="常规 9 5 4 3 4 2" xfId="9159"/>
    <cellStyle name="常规 9 5 4 3 4 2 2" xfId="19923"/>
    <cellStyle name="常规 9 5 4 3 4 2 2 2" xfId="41457"/>
    <cellStyle name="常规 9 5 4 3 4 2 3" xfId="30693"/>
    <cellStyle name="常规 9 5 4 3 4 3" xfId="14541"/>
    <cellStyle name="常规 9 5 4 3 4 3 2" xfId="36075"/>
    <cellStyle name="常规 9 5 4 3 4 4" xfId="25311"/>
    <cellStyle name="常规 9 5 4 3 5" xfId="5569"/>
    <cellStyle name="常规 9 5 4 3 5 2" xfId="10951"/>
    <cellStyle name="常规 9 5 4 3 5 2 2" xfId="21715"/>
    <cellStyle name="常规 9 5 4 3 5 2 2 2" xfId="43249"/>
    <cellStyle name="常规 9 5 4 3 5 2 3" xfId="32485"/>
    <cellStyle name="常规 9 5 4 3 5 3" xfId="16333"/>
    <cellStyle name="常规 9 5 4 3 5 3 2" xfId="37867"/>
    <cellStyle name="常规 9 5 4 3 5 4" xfId="27103"/>
    <cellStyle name="常规 9 5 4 3 6" xfId="7367"/>
    <cellStyle name="常规 9 5 4 3 6 2" xfId="18131"/>
    <cellStyle name="常规 9 5 4 3 6 2 2" xfId="39665"/>
    <cellStyle name="常规 9 5 4 3 6 3" xfId="28901"/>
    <cellStyle name="常规 9 5 4 3 7" xfId="12749"/>
    <cellStyle name="常规 9 5 4 3 7 2" xfId="34283"/>
    <cellStyle name="常规 9 5 4 3 8" xfId="23519"/>
    <cellStyle name="常规 9 5 4 4" xfId="2209"/>
    <cellStyle name="常规 9 5 4 4 2" xfId="3105"/>
    <cellStyle name="常规 9 5 4 4 2 2" xfId="4897"/>
    <cellStyle name="常规 9 5 4 4 2 2 2" xfId="10279"/>
    <cellStyle name="常规 9 5 4 4 2 2 2 2" xfId="21043"/>
    <cellStyle name="常规 9 5 4 4 2 2 2 2 2" xfId="42577"/>
    <cellStyle name="常规 9 5 4 4 2 2 2 3" xfId="31813"/>
    <cellStyle name="常规 9 5 4 4 2 2 3" xfId="15661"/>
    <cellStyle name="常规 9 5 4 4 2 2 3 2" xfId="37195"/>
    <cellStyle name="常规 9 5 4 4 2 2 4" xfId="26431"/>
    <cellStyle name="常规 9 5 4 4 2 3" xfId="6689"/>
    <cellStyle name="常规 9 5 4 4 2 3 2" xfId="12071"/>
    <cellStyle name="常规 9 5 4 4 2 3 2 2" xfId="22835"/>
    <cellStyle name="常规 9 5 4 4 2 3 2 2 2" xfId="44369"/>
    <cellStyle name="常规 9 5 4 4 2 3 2 3" xfId="33605"/>
    <cellStyle name="常规 9 5 4 4 2 3 3" xfId="17453"/>
    <cellStyle name="常规 9 5 4 4 2 3 3 2" xfId="38987"/>
    <cellStyle name="常规 9 5 4 4 2 3 4" xfId="28223"/>
    <cellStyle name="常规 9 5 4 4 2 4" xfId="8487"/>
    <cellStyle name="常规 9 5 4 4 2 4 2" xfId="19251"/>
    <cellStyle name="常规 9 5 4 4 2 4 2 2" xfId="40785"/>
    <cellStyle name="常规 9 5 4 4 2 4 3" xfId="30021"/>
    <cellStyle name="常规 9 5 4 4 2 5" xfId="13869"/>
    <cellStyle name="常规 9 5 4 4 2 5 2" xfId="35403"/>
    <cellStyle name="常规 9 5 4 4 2 6" xfId="24639"/>
    <cellStyle name="常规 9 5 4 4 3" xfId="4001"/>
    <cellStyle name="常规 9 5 4 4 3 2" xfId="9383"/>
    <cellStyle name="常规 9 5 4 4 3 2 2" xfId="20147"/>
    <cellStyle name="常规 9 5 4 4 3 2 2 2" xfId="41681"/>
    <cellStyle name="常规 9 5 4 4 3 2 3" xfId="30917"/>
    <cellStyle name="常规 9 5 4 4 3 3" xfId="14765"/>
    <cellStyle name="常规 9 5 4 4 3 3 2" xfId="36299"/>
    <cellStyle name="常规 9 5 4 4 3 4" xfId="25535"/>
    <cellStyle name="常规 9 5 4 4 4" xfId="5793"/>
    <cellStyle name="常规 9 5 4 4 4 2" xfId="11175"/>
    <cellStyle name="常规 9 5 4 4 4 2 2" xfId="21939"/>
    <cellStyle name="常规 9 5 4 4 4 2 2 2" xfId="43473"/>
    <cellStyle name="常规 9 5 4 4 4 2 3" xfId="32709"/>
    <cellStyle name="常规 9 5 4 4 4 3" xfId="16557"/>
    <cellStyle name="常规 9 5 4 4 4 3 2" xfId="38091"/>
    <cellStyle name="常规 9 5 4 4 4 4" xfId="27327"/>
    <cellStyle name="常规 9 5 4 4 5" xfId="7591"/>
    <cellStyle name="常规 9 5 4 4 5 2" xfId="18355"/>
    <cellStyle name="常规 9 5 4 4 5 2 2" xfId="39889"/>
    <cellStyle name="常规 9 5 4 4 5 3" xfId="29125"/>
    <cellStyle name="常规 9 5 4 4 6" xfId="12973"/>
    <cellStyle name="常规 9 5 4 4 6 2" xfId="34507"/>
    <cellStyle name="常规 9 5 4 4 7" xfId="23743"/>
    <cellStyle name="常规 9 5 4 5" xfId="2657"/>
    <cellStyle name="常规 9 5 4 5 2" xfId="4449"/>
    <cellStyle name="常规 9 5 4 5 2 2" xfId="9831"/>
    <cellStyle name="常规 9 5 4 5 2 2 2" xfId="20595"/>
    <cellStyle name="常规 9 5 4 5 2 2 2 2" xfId="42129"/>
    <cellStyle name="常规 9 5 4 5 2 2 3" xfId="31365"/>
    <cellStyle name="常规 9 5 4 5 2 3" xfId="15213"/>
    <cellStyle name="常规 9 5 4 5 2 3 2" xfId="36747"/>
    <cellStyle name="常规 9 5 4 5 2 4" xfId="25983"/>
    <cellStyle name="常规 9 5 4 5 3" xfId="6241"/>
    <cellStyle name="常规 9 5 4 5 3 2" xfId="11623"/>
    <cellStyle name="常规 9 5 4 5 3 2 2" xfId="22387"/>
    <cellStyle name="常规 9 5 4 5 3 2 2 2" xfId="43921"/>
    <cellStyle name="常规 9 5 4 5 3 2 3" xfId="33157"/>
    <cellStyle name="常规 9 5 4 5 3 3" xfId="17005"/>
    <cellStyle name="常规 9 5 4 5 3 3 2" xfId="38539"/>
    <cellStyle name="常规 9 5 4 5 3 4" xfId="27775"/>
    <cellStyle name="常规 9 5 4 5 4" xfId="8039"/>
    <cellStyle name="常规 9 5 4 5 4 2" xfId="18803"/>
    <cellStyle name="常规 9 5 4 5 4 2 2" xfId="40337"/>
    <cellStyle name="常规 9 5 4 5 4 3" xfId="29573"/>
    <cellStyle name="常规 9 5 4 5 5" xfId="13421"/>
    <cellStyle name="常规 9 5 4 5 5 2" xfId="34955"/>
    <cellStyle name="常规 9 5 4 5 6" xfId="24191"/>
    <cellStyle name="常规 9 5 4 6" xfId="3553"/>
    <cellStyle name="常规 9 5 4 6 2" xfId="8935"/>
    <cellStyle name="常规 9 5 4 6 2 2" xfId="19699"/>
    <cellStyle name="常规 9 5 4 6 2 2 2" xfId="41233"/>
    <cellStyle name="常规 9 5 4 6 2 3" xfId="30469"/>
    <cellStyle name="常规 9 5 4 6 3" xfId="14317"/>
    <cellStyle name="常规 9 5 4 6 3 2" xfId="35851"/>
    <cellStyle name="常规 9 5 4 6 4" xfId="25087"/>
    <cellStyle name="常规 9 5 4 7" xfId="5345"/>
    <cellStyle name="常规 9 5 4 7 2" xfId="10727"/>
    <cellStyle name="常规 9 5 4 7 2 2" xfId="21491"/>
    <cellStyle name="常规 9 5 4 7 2 2 2" xfId="43025"/>
    <cellStyle name="常规 9 5 4 7 2 3" xfId="32261"/>
    <cellStyle name="常规 9 5 4 7 3" xfId="16109"/>
    <cellStyle name="常规 9 5 4 7 3 2" xfId="37643"/>
    <cellStyle name="常规 9 5 4 7 4" xfId="26879"/>
    <cellStyle name="常规 9 5 4 8" xfId="7143"/>
    <cellStyle name="常规 9 5 4 8 2" xfId="17907"/>
    <cellStyle name="常规 9 5 4 8 2 2" xfId="39441"/>
    <cellStyle name="常规 9 5 4 8 3" xfId="28677"/>
    <cellStyle name="常规 9 5 4 9" xfId="12525"/>
    <cellStyle name="常规 9 5 4 9 2" xfId="34059"/>
    <cellStyle name="常规 9 5 5" xfId="1816"/>
    <cellStyle name="常规 9 5 5 2" xfId="2040"/>
    <cellStyle name="常规 9 5 5 2 2" xfId="2489"/>
    <cellStyle name="常规 9 5 5 2 2 2" xfId="3385"/>
    <cellStyle name="常规 9 5 5 2 2 2 2" xfId="5177"/>
    <cellStyle name="常规 9 5 5 2 2 2 2 2" xfId="10559"/>
    <cellStyle name="常规 9 5 5 2 2 2 2 2 2" xfId="21323"/>
    <cellStyle name="常规 9 5 5 2 2 2 2 2 2 2" xfId="42857"/>
    <cellStyle name="常规 9 5 5 2 2 2 2 2 3" xfId="32093"/>
    <cellStyle name="常规 9 5 5 2 2 2 2 3" xfId="15941"/>
    <cellStyle name="常规 9 5 5 2 2 2 2 3 2" xfId="37475"/>
    <cellStyle name="常规 9 5 5 2 2 2 2 4" xfId="26711"/>
    <cellStyle name="常规 9 5 5 2 2 2 3" xfId="6969"/>
    <cellStyle name="常规 9 5 5 2 2 2 3 2" xfId="12351"/>
    <cellStyle name="常规 9 5 5 2 2 2 3 2 2" xfId="23115"/>
    <cellStyle name="常规 9 5 5 2 2 2 3 2 2 2" xfId="44649"/>
    <cellStyle name="常规 9 5 5 2 2 2 3 2 3" xfId="33885"/>
    <cellStyle name="常规 9 5 5 2 2 2 3 3" xfId="17733"/>
    <cellStyle name="常规 9 5 5 2 2 2 3 3 2" xfId="39267"/>
    <cellStyle name="常规 9 5 5 2 2 2 3 4" xfId="28503"/>
    <cellStyle name="常规 9 5 5 2 2 2 4" xfId="8767"/>
    <cellStyle name="常规 9 5 5 2 2 2 4 2" xfId="19531"/>
    <cellStyle name="常规 9 5 5 2 2 2 4 2 2" xfId="41065"/>
    <cellStyle name="常规 9 5 5 2 2 2 4 3" xfId="30301"/>
    <cellStyle name="常规 9 5 5 2 2 2 5" xfId="14149"/>
    <cellStyle name="常规 9 5 5 2 2 2 5 2" xfId="35683"/>
    <cellStyle name="常规 9 5 5 2 2 2 6" xfId="24919"/>
    <cellStyle name="常规 9 5 5 2 2 3" xfId="4281"/>
    <cellStyle name="常规 9 5 5 2 2 3 2" xfId="9663"/>
    <cellStyle name="常规 9 5 5 2 2 3 2 2" xfId="20427"/>
    <cellStyle name="常规 9 5 5 2 2 3 2 2 2" xfId="41961"/>
    <cellStyle name="常规 9 5 5 2 2 3 2 3" xfId="31197"/>
    <cellStyle name="常规 9 5 5 2 2 3 3" xfId="15045"/>
    <cellStyle name="常规 9 5 5 2 2 3 3 2" xfId="36579"/>
    <cellStyle name="常规 9 5 5 2 2 3 4" xfId="25815"/>
    <cellStyle name="常规 9 5 5 2 2 4" xfId="6073"/>
    <cellStyle name="常规 9 5 5 2 2 4 2" xfId="11455"/>
    <cellStyle name="常规 9 5 5 2 2 4 2 2" xfId="22219"/>
    <cellStyle name="常规 9 5 5 2 2 4 2 2 2" xfId="43753"/>
    <cellStyle name="常规 9 5 5 2 2 4 2 3" xfId="32989"/>
    <cellStyle name="常规 9 5 5 2 2 4 3" xfId="16837"/>
    <cellStyle name="常规 9 5 5 2 2 4 3 2" xfId="38371"/>
    <cellStyle name="常规 9 5 5 2 2 4 4" xfId="27607"/>
    <cellStyle name="常规 9 5 5 2 2 5" xfId="7871"/>
    <cellStyle name="常规 9 5 5 2 2 5 2" xfId="18635"/>
    <cellStyle name="常规 9 5 5 2 2 5 2 2" xfId="40169"/>
    <cellStyle name="常规 9 5 5 2 2 5 3" xfId="29405"/>
    <cellStyle name="常规 9 5 5 2 2 6" xfId="13253"/>
    <cellStyle name="常规 9 5 5 2 2 6 2" xfId="34787"/>
    <cellStyle name="常规 9 5 5 2 2 7" xfId="24023"/>
    <cellStyle name="常规 9 5 5 2 3" xfId="2937"/>
    <cellStyle name="常规 9 5 5 2 3 2" xfId="4729"/>
    <cellStyle name="常规 9 5 5 2 3 2 2" xfId="10111"/>
    <cellStyle name="常规 9 5 5 2 3 2 2 2" xfId="20875"/>
    <cellStyle name="常规 9 5 5 2 3 2 2 2 2" xfId="42409"/>
    <cellStyle name="常规 9 5 5 2 3 2 2 3" xfId="31645"/>
    <cellStyle name="常规 9 5 5 2 3 2 3" xfId="15493"/>
    <cellStyle name="常规 9 5 5 2 3 2 3 2" xfId="37027"/>
    <cellStyle name="常规 9 5 5 2 3 2 4" xfId="26263"/>
    <cellStyle name="常规 9 5 5 2 3 3" xfId="6521"/>
    <cellStyle name="常规 9 5 5 2 3 3 2" xfId="11903"/>
    <cellStyle name="常规 9 5 5 2 3 3 2 2" xfId="22667"/>
    <cellStyle name="常规 9 5 5 2 3 3 2 2 2" xfId="44201"/>
    <cellStyle name="常规 9 5 5 2 3 3 2 3" xfId="33437"/>
    <cellStyle name="常规 9 5 5 2 3 3 3" xfId="17285"/>
    <cellStyle name="常规 9 5 5 2 3 3 3 2" xfId="38819"/>
    <cellStyle name="常规 9 5 5 2 3 3 4" xfId="28055"/>
    <cellStyle name="常规 9 5 5 2 3 4" xfId="8319"/>
    <cellStyle name="常规 9 5 5 2 3 4 2" xfId="19083"/>
    <cellStyle name="常规 9 5 5 2 3 4 2 2" xfId="40617"/>
    <cellStyle name="常规 9 5 5 2 3 4 3" xfId="29853"/>
    <cellStyle name="常规 9 5 5 2 3 5" xfId="13701"/>
    <cellStyle name="常规 9 5 5 2 3 5 2" xfId="35235"/>
    <cellStyle name="常规 9 5 5 2 3 6" xfId="24471"/>
    <cellStyle name="常规 9 5 5 2 4" xfId="3833"/>
    <cellStyle name="常规 9 5 5 2 4 2" xfId="9215"/>
    <cellStyle name="常规 9 5 5 2 4 2 2" xfId="19979"/>
    <cellStyle name="常规 9 5 5 2 4 2 2 2" xfId="41513"/>
    <cellStyle name="常规 9 5 5 2 4 2 3" xfId="30749"/>
    <cellStyle name="常规 9 5 5 2 4 3" xfId="14597"/>
    <cellStyle name="常规 9 5 5 2 4 3 2" xfId="36131"/>
    <cellStyle name="常规 9 5 5 2 4 4" xfId="25367"/>
    <cellStyle name="常规 9 5 5 2 5" xfId="5625"/>
    <cellStyle name="常规 9 5 5 2 5 2" xfId="11007"/>
    <cellStyle name="常规 9 5 5 2 5 2 2" xfId="21771"/>
    <cellStyle name="常规 9 5 5 2 5 2 2 2" xfId="43305"/>
    <cellStyle name="常规 9 5 5 2 5 2 3" xfId="32541"/>
    <cellStyle name="常规 9 5 5 2 5 3" xfId="16389"/>
    <cellStyle name="常规 9 5 5 2 5 3 2" xfId="37923"/>
    <cellStyle name="常规 9 5 5 2 5 4" xfId="27159"/>
    <cellStyle name="常规 9 5 5 2 6" xfId="7423"/>
    <cellStyle name="常规 9 5 5 2 6 2" xfId="18187"/>
    <cellStyle name="常规 9 5 5 2 6 2 2" xfId="39721"/>
    <cellStyle name="常规 9 5 5 2 6 3" xfId="28957"/>
    <cellStyle name="常规 9 5 5 2 7" xfId="12805"/>
    <cellStyle name="常规 9 5 5 2 7 2" xfId="34339"/>
    <cellStyle name="常规 9 5 5 2 8" xfId="23575"/>
    <cellStyle name="常规 9 5 5 3" xfId="2265"/>
    <cellStyle name="常规 9 5 5 3 2" xfId="3161"/>
    <cellStyle name="常规 9 5 5 3 2 2" xfId="4953"/>
    <cellStyle name="常规 9 5 5 3 2 2 2" xfId="10335"/>
    <cellStyle name="常规 9 5 5 3 2 2 2 2" xfId="21099"/>
    <cellStyle name="常规 9 5 5 3 2 2 2 2 2" xfId="42633"/>
    <cellStyle name="常规 9 5 5 3 2 2 2 3" xfId="31869"/>
    <cellStyle name="常规 9 5 5 3 2 2 3" xfId="15717"/>
    <cellStyle name="常规 9 5 5 3 2 2 3 2" xfId="37251"/>
    <cellStyle name="常规 9 5 5 3 2 2 4" xfId="26487"/>
    <cellStyle name="常规 9 5 5 3 2 3" xfId="6745"/>
    <cellStyle name="常规 9 5 5 3 2 3 2" xfId="12127"/>
    <cellStyle name="常规 9 5 5 3 2 3 2 2" xfId="22891"/>
    <cellStyle name="常规 9 5 5 3 2 3 2 2 2" xfId="44425"/>
    <cellStyle name="常规 9 5 5 3 2 3 2 3" xfId="33661"/>
    <cellStyle name="常规 9 5 5 3 2 3 3" xfId="17509"/>
    <cellStyle name="常规 9 5 5 3 2 3 3 2" xfId="39043"/>
    <cellStyle name="常规 9 5 5 3 2 3 4" xfId="28279"/>
    <cellStyle name="常规 9 5 5 3 2 4" xfId="8543"/>
    <cellStyle name="常规 9 5 5 3 2 4 2" xfId="19307"/>
    <cellStyle name="常规 9 5 5 3 2 4 2 2" xfId="40841"/>
    <cellStyle name="常规 9 5 5 3 2 4 3" xfId="30077"/>
    <cellStyle name="常规 9 5 5 3 2 5" xfId="13925"/>
    <cellStyle name="常规 9 5 5 3 2 5 2" xfId="35459"/>
    <cellStyle name="常规 9 5 5 3 2 6" xfId="24695"/>
    <cellStyle name="常规 9 5 5 3 3" xfId="4057"/>
    <cellStyle name="常规 9 5 5 3 3 2" xfId="9439"/>
    <cellStyle name="常规 9 5 5 3 3 2 2" xfId="20203"/>
    <cellStyle name="常规 9 5 5 3 3 2 2 2" xfId="41737"/>
    <cellStyle name="常规 9 5 5 3 3 2 3" xfId="30973"/>
    <cellStyle name="常规 9 5 5 3 3 3" xfId="14821"/>
    <cellStyle name="常规 9 5 5 3 3 3 2" xfId="36355"/>
    <cellStyle name="常规 9 5 5 3 3 4" xfId="25591"/>
    <cellStyle name="常规 9 5 5 3 4" xfId="5849"/>
    <cellStyle name="常规 9 5 5 3 4 2" xfId="11231"/>
    <cellStyle name="常规 9 5 5 3 4 2 2" xfId="21995"/>
    <cellStyle name="常规 9 5 5 3 4 2 2 2" xfId="43529"/>
    <cellStyle name="常规 9 5 5 3 4 2 3" xfId="32765"/>
    <cellStyle name="常规 9 5 5 3 4 3" xfId="16613"/>
    <cellStyle name="常规 9 5 5 3 4 3 2" xfId="38147"/>
    <cellStyle name="常规 9 5 5 3 4 4" xfId="27383"/>
    <cellStyle name="常规 9 5 5 3 5" xfId="7647"/>
    <cellStyle name="常规 9 5 5 3 5 2" xfId="18411"/>
    <cellStyle name="常规 9 5 5 3 5 2 2" xfId="39945"/>
    <cellStyle name="常规 9 5 5 3 5 3" xfId="29181"/>
    <cellStyle name="常规 9 5 5 3 6" xfId="13029"/>
    <cellStyle name="常规 9 5 5 3 6 2" xfId="34563"/>
    <cellStyle name="常规 9 5 5 3 7" xfId="23799"/>
    <cellStyle name="常规 9 5 5 4" xfId="2713"/>
    <cellStyle name="常规 9 5 5 4 2" xfId="4505"/>
    <cellStyle name="常规 9 5 5 4 2 2" xfId="9887"/>
    <cellStyle name="常规 9 5 5 4 2 2 2" xfId="20651"/>
    <cellStyle name="常规 9 5 5 4 2 2 2 2" xfId="42185"/>
    <cellStyle name="常规 9 5 5 4 2 2 3" xfId="31421"/>
    <cellStyle name="常规 9 5 5 4 2 3" xfId="15269"/>
    <cellStyle name="常规 9 5 5 4 2 3 2" xfId="36803"/>
    <cellStyle name="常规 9 5 5 4 2 4" xfId="26039"/>
    <cellStyle name="常规 9 5 5 4 3" xfId="6297"/>
    <cellStyle name="常规 9 5 5 4 3 2" xfId="11679"/>
    <cellStyle name="常规 9 5 5 4 3 2 2" xfId="22443"/>
    <cellStyle name="常规 9 5 5 4 3 2 2 2" xfId="43977"/>
    <cellStyle name="常规 9 5 5 4 3 2 3" xfId="33213"/>
    <cellStyle name="常规 9 5 5 4 3 3" xfId="17061"/>
    <cellStyle name="常规 9 5 5 4 3 3 2" xfId="38595"/>
    <cellStyle name="常规 9 5 5 4 3 4" xfId="27831"/>
    <cellStyle name="常规 9 5 5 4 4" xfId="8095"/>
    <cellStyle name="常规 9 5 5 4 4 2" xfId="18859"/>
    <cellStyle name="常规 9 5 5 4 4 2 2" xfId="40393"/>
    <cellStyle name="常规 9 5 5 4 4 3" xfId="29629"/>
    <cellStyle name="常规 9 5 5 4 5" xfId="13477"/>
    <cellStyle name="常规 9 5 5 4 5 2" xfId="35011"/>
    <cellStyle name="常规 9 5 5 4 6" xfId="24247"/>
    <cellStyle name="常规 9 5 5 5" xfId="3609"/>
    <cellStyle name="常规 9 5 5 5 2" xfId="8991"/>
    <cellStyle name="常规 9 5 5 5 2 2" xfId="19755"/>
    <cellStyle name="常规 9 5 5 5 2 2 2" xfId="41289"/>
    <cellStyle name="常规 9 5 5 5 2 3" xfId="30525"/>
    <cellStyle name="常规 9 5 5 5 3" xfId="14373"/>
    <cellStyle name="常规 9 5 5 5 3 2" xfId="35907"/>
    <cellStyle name="常规 9 5 5 5 4" xfId="25143"/>
    <cellStyle name="常规 9 5 5 6" xfId="5401"/>
    <cellStyle name="常规 9 5 5 6 2" xfId="10783"/>
    <cellStyle name="常规 9 5 5 6 2 2" xfId="21547"/>
    <cellStyle name="常规 9 5 5 6 2 2 2" xfId="43081"/>
    <cellStyle name="常规 9 5 5 6 2 3" xfId="32317"/>
    <cellStyle name="常规 9 5 5 6 3" xfId="16165"/>
    <cellStyle name="常规 9 5 5 6 3 2" xfId="37699"/>
    <cellStyle name="常规 9 5 5 6 4" xfId="26935"/>
    <cellStyle name="常规 9 5 5 7" xfId="7199"/>
    <cellStyle name="常规 9 5 5 7 2" xfId="17963"/>
    <cellStyle name="常规 9 5 5 7 2 2" xfId="39497"/>
    <cellStyle name="常规 9 5 5 7 3" xfId="28733"/>
    <cellStyle name="常规 9 5 5 8" xfId="12581"/>
    <cellStyle name="常规 9 5 5 8 2" xfId="34115"/>
    <cellStyle name="常规 9 5 5 9" xfId="23351"/>
    <cellStyle name="常规 9 5 6" xfId="1928"/>
    <cellStyle name="常规 9 5 6 2" xfId="2377"/>
    <cellStyle name="常规 9 5 6 2 2" xfId="3273"/>
    <cellStyle name="常规 9 5 6 2 2 2" xfId="5065"/>
    <cellStyle name="常规 9 5 6 2 2 2 2" xfId="10447"/>
    <cellStyle name="常规 9 5 6 2 2 2 2 2" xfId="21211"/>
    <cellStyle name="常规 9 5 6 2 2 2 2 2 2" xfId="42745"/>
    <cellStyle name="常规 9 5 6 2 2 2 2 3" xfId="31981"/>
    <cellStyle name="常规 9 5 6 2 2 2 3" xfId="15829"/>
    <cellStyle name="常规 9 5 6 2 2 2 3 2" xfId="37363"/>
    <cellStyle name="常规 9 5 6 2 2 2 4" xfId="26599"/>
    <cellStyle name="常规 9 5 6 2 2 3" xfId="6857"/>
    <cellStyle name="常规 9 5 6 2 2 3 2" xfId="12239"/>
    <cellStyle name="常规 9 5 6 2 2 3 2 2" xfId="23003"/>
    <cellStyle name="常规 9 5 6 2 2 3 2 2 2" xfId="44537"/>
    <cellStyle name="常规 9 5 6 2 2 3 2 3" xfId="33773"/>
    <cellStyle name="常规 9 5 6 2 2 3 3" xfId="17621"/>
    <cellStyle name="常规 9 5 6 2 2 3 3 2" xfId="39155"/>
    <cellStyle name="常规 9 5 6 2 2 3 4" xfId="28391"/>
    <cellStyle name="常规 9 5 6 2 2 4" xfId="8655"/>
    <cellStyle name="常规 9 5 6 2 2 4 2" xfId="19419"/>
    <cellStyle name="常规 9 5 6 2 2 4 2 2" xfId="40953"/>
    <cellStyle name="常规 9 5 6 2 2 4 3" xfId="30189"/>
    <cellStyle name="常规 9 5 6 2 2 5" xfId="14037"/>
    <cellStyle name="常规 9 5 6 2 2 5 2" xfId="35571"/>
    <cellStyle name="常规 9 5 6 2 2 6" xfId="24807"/>
    <cellStyle name="常规 9 5 6 2 3" xfId="4169"/>
    <cellStyle name="常规 9 5 6 2 3 2" xfId="9551"/>
    <cellStyle name="常规 9 5 6 2 3 2 2" xfId="20315"/>
    <cellStyle name="常规 9 5 6 2 3 2 2 2" xfId="41849"/>
    <cellStyle name="常规 9 5 6 2 3 2 3" xfId="31085"/>
    <cellStyle name="常规 9 5 6 2 3 3" xfId="14933"/>
    <cellStyle name="常规 9 5 6 2 3 3 2" xfId="36467"/>
    <cellStyle name="常规 9 5 6 2 3 4" xfId="25703"/>
    <cellStyle name="常规 9 5 6 2 4" xfId="5961"/>
    <cellStyle name="常规 9 5 6 2 4 2" xfId="11343"/>
    <cellStyle name="常规 9 5 6 2 4 2 2" xfId="22107"/>
    <cellStyle name="常规 9 5 6 2 4 2 2 2" xfId="43641"/>
    <cellStyle name="常规 9 5 6 2 4 2 3" xfId="32877"/>
    <cellStyle name="常规 9 5 6 2 4 3" xfId="16725"/>
    <cellStyle name="常规 9 5 6 2 4 3 2" xfId="38259"/>
    <cellStyle name="常规 9 5 6 2 4 4" xfId="27495"/>
    <cellStyle name="常规 9 5 6 2 5" xfId="7759"/>
    <cellStyle name="常规 9 5 6 2 5 2" xfId="18523"/>
    <cellStyle name="常规 9 5 6 2 5 2 2" xfId="40057"/>
    <cellStyle name="常规 9 5 6 2 5 3" xfId="29293"/>
    <cellStyle name="常规 9 5 6 2 6" xfId="13141"/>
    <cellStyle name="常规 9 5 6 2 6 2" xfId="34675"/>
    <cellStyle name="常规 9 5 6 2 7" xfId="23911"/>
    <cellStyle name="常规 9 5 6 3" xfId="2825"/>
    <cellStyle name="常规 9 5 6 3 2" xfId="4617"/>
    <cellStyle name="常规 9 5 6 3 2 2" xfId="9999"/>
    <cellStyle name="常规 9 5 6 3 2 2 2" xfId="20763"/>
    <cellStyle name="常规 9 5 6 3 2 2 2 2" xfId="42297"/>
    <cellStyle name="常规 9 5 6 3 2 2 3" xfId="31533"/>
    <cellStyle name="常规 9 5 6 3 2 3" xfId="15381"/>
    <cellStyle name="常规 9 5 6 3 2 3 2" xfId="36915"/>
    <cellStyle name="常规 9 5 6 3 2 4" xfId="26151"/>
    <cellStyle name="常规 9 5 6 3 3" xfId="6409"/>
    <cellStyle name="常规 9 5 6 3 3 2" xfId="11791"/>
    <cellStyle name="常规 9 5 6 3 3 2 2" xfId="22555"/>
    <cellStyle name="常规 9 5 6 3 3 2 2 2" xfId="44089"/>
    <cellStyle name="常规 9 5 6 3 3 2 3" xfId="33325"/>
    <cellStyle name="常规 9 5 6 3 3 3" xfId="17173"/>
    <cellStyle name="常规 9 5 6 3 3 3 2" xfId="38707"/>
    <cellStyle name="常规 9 5 6 3 3 4" xfId="27943"/>
    <cellStyle name="常规 9 5 6 3 4" xfId="8207"/>
    <cellStyle name="常规 9 5 6 3 4 2" xfId="18971"/>
    <cellStyle name="常规 9 5 6 3 4 2 2" xfId="40505"/>
    <cellStyle name="常规 9 5 6 3 4 3" xfId="29741"/>
    <cellStyle name="常规 9 5 6 3 5" xfId="13589"/>
    <cellStyle name="常规 9 5 6 3 5 2" xfId="35123"/>
    <cellStyle name="常规 9 5 6 3 6" xfId="24359"/>
    <cellStyle name="常规 9 5 6 4" xfId="3721"/>
    <cellStyle name="常规 9 5 6 4 2" xfId="9103"/>
    <cellStyle name="常规 9 5 6 4 2 2" xfId="19867"/>
    <cellStyle name="常规 9 5 6 4 2 2 2" xfId="41401"/>
    <cellStyle name="常规 9 5 6 4 2 3" xfId="30637"/>
    <cellStyle name="常规 9 5 6 4 3" xfId="14485"/>
    <cellStyle name="常规 9 5 6 4 3 2" xfId="36019"/>
    <cellStyle name="常规 9 5 6 4 4" xfId="25255"/>
    <cellStyle name="常规 9 5 6 5" xfId="5513"/>
    <cellStyle name="常规 9 5 6 5 2" xfId="10895"/>
    <cellStyle name="常规 9 5 6 5 2 2" xfId="21659"/>
    <cellStyle name="常规 9 5 6 5 2 2 2" xfId="43193"/>
    <cellStyle name="常规 9 5 6 5 2 3" xfId="32429"/>
    <cellStyle name="常规 9 5 6 5 3" xfId="16277"/>
    <cellStyle name="常规 9 5 6 5 3 2" xfId="37811"/>
    <cellStyle name="常规 9 5 6 5 4" xfId="27047"/>
    <cellStyle name="常规 9 5 6 6" xfId="7311"/>
    <cellStyle name="常规 9 5 6 6 2" xfId="18075"/>
    <cellStyle name="常规 9 5 6 6 2 2" xfId="39609"/>
    <cellStyle name="常规 9 5 6 6 3" xfId="28845"/>
    <cellStyle name="常规 9 5 6 7" xfId="12693"/>
    <cellStyle name="常规 9 5 6 7 2" xfId="34227"/>
    <cellStyle name="常规 9 5 6 8" xfId="23463"/>
    <cellStyle name="常规 9 5 7" xfId="2153"/>
    <cellStyle name="常规 9 5 7 2" xfId="3049"/>
    <cellStyle name="常规 9 5 7 2 2" xfId="4841"/>
    <cellStyle name="常规 9 5 7 2 2 2" xfId="10223"/>
    <cellStyle name="常规 9 5 7 2 2 2 2" xfId="20987"/>
    <cellStyle name="常规 9 5 7 2 2 2 2 2" xfId="42521"/>
    <cellStyle name="常规 9 5 7 2 2 2 3" xfId="31757"/>
    <cellStyle name="常规 9 5 7 2 2 3" xfId="15605"/>
    <cellStyle name="常规 9 5 7 2 2 3 2" xfId="37139"/>
    <cellStyle name="常规 9 5 7 2 2 4" xfId="26375"/>
    <cellStyle name="常规 9 5 7 2 3" xfId="6633"/>
    <cellStyle name="常规 9 5 7 2 3 2" xfId="12015"/>
    <cellStyle name="常规 9 5 7 2 3 2 2" xfId="22779"/>
    <cellStyle name="常规 9 5 7 2 3 2 2 2" xfId="44313"/>
    <cellStyle name="常规 9 5 7 2 3 2 3" xfId="33549"/>
    <cellStyle name="常规 9 5 7 2 3 3" xfId="17397"/>
    <cellStyle name="常规 9 5 7 2 3 3 2" xfId="38931"/>
    <cellStyle name="常规 9 5 7 2 3 4" xfId="28167"/>
    <cellStyle name="常规 9 5 7 2 4" xfId="8431"/>
    <cellStyle name="常规 9 5 7 2 4 2" xfId="19195"/>
    <cellStyle name="常规 9 5 7 2 4 2 2" xfId="40729"/>
    <cellStyle name="常规 9 5 7 2 4 3" xfId="29965"/>
    <cellStyle name="常规 9 5 7 2 5" xfId="13813"/>
    <cellStyle name="常规 9 5 7 2 5 2" xfId="35347"/>
    <cellStyle name="常规 9 5 7 2 6" xfId="24583"/>
    <cellStyle name="常规 9 5 7 3" xfId="3945"/>
    <cellStyle name="常规 9 5 7 3 2" xfId="9327"/>
    <cellStyle name="常规 9 5 7 3 2 2" xfId="20091"/>
    <cellStyle name="常规 9 5 7 3 2 2 2" xfId="41625"/>
    <cellStyle name="常规 9 5 7 3 2 3" xfId="30861"/>
    <cellStyle name="常规 9 5 7 3 3" xfId="14709"/>
    <cellStyle name="常规 9 5 7 3 3 2" xfId="36243"/>
    <cellStyle name="常规 9 5 7 3 4" xfId="25479"/>
    <cellStyle name="常规 9 5 7 4" xfId="5737"/>
    <cellStyle name="常规 9 5 7 4 2" xfId="11119"/>
    <cellStyle name="常规 9 5 7 4 2 2" xfId="21883"/>
    <cellStyle name="常规 9 5 7 4 2 2 2" xfId="43417"/>
    <cellStyle name="常规 9 5 7 4 2 3" xfId="32653"/>
    <cellStyle name="常规 9 5 7 4 3" xfId="16501"/>
    <cellStyle name="常规 9 5 7 4 3 2" xfId="38035"/>
    <cellStyle name="常规 9 5 7 4 4" xfId="27271"/>
    <cellStyle name="常规 9 5 7 5" xfId="7535"/>
    <cellStyle name="常规 9 5 7 5 2" xfId="18299"/>
    <cellStyle name="常规 9 5 7 5 2 2" xfId="39833"/>
    <cellStyle name="常规 9 5 7 5 3" xfId="29069"/>
    <cellStyle name="常规 9 5 7 6" xfId="12917"/>
    <cellStyle name="常规 9 5 7 6 2" xfId="34451"/>
    <cellStyle name="常规 9 5 7 7" xfId="23687"/>
    <cellStyle name="常规 9 5 8" xfId="2601"/>
    <cellStyle name="常规 9 5 8 2" xfId="4393"/>
    <cellStyle name="常规 9 5 8 2 2" xfId="9775"/>
    <cellStyle name="常规 9 5 8 2 2 2" xfId="20539"/>
    <cellStyle name="常规 9 5 8 2 2 2 2" xfId="42073"/>
    <cellStyle name="常规 9 5 8 2 2 3" xfId="31309"/>
    <cellStyle name="常规 9 5 8 2 3" xfId="15157"/>
    <cellStyle name="常规 9 5 8 2 3 2" xfId="36691"/>
    <cellStyle name="常规 9 5 8 2 4" xfId="25927"/>
    <cellStyle name="常规 9 5 8 3" xfId="6185"/>
    <cellStyle name="常规 9 5 8 3 2" xfId="11567"/>
    <cellStyle name="常规 9 5 8 3 2 2" xfId="22331"/>
    <cellStyle name="常规 9 5 8 3 2 2 2" xfId="43865"/>
    <cellStyle name="常规 9 5 8 3 2 3" xfId="33101"/>
    <cellStyle name="常规 9 5 8 3 3" xfId="16949"/>
    <cellStyle name="常规 9 5 8 3 3 2" xfId="38483"/>
    <cellStyle name="常规 9 5 8 3 4" xfId="27719"/>
    <cellStyle name="常规 9 5 8 4" xfId="7983"/>
    <cellStyle name="常规 9 5 8 4 2" xfId="18747"/>
    <cellStyle name="常规 9 5 8 4 2 2" xfId="40281"/>
    <cellStyle name="常规 9 5 8 4 3" xfId="29517"/>
    <cellStyle name="常规 9 5 8 5" xfId="13365"/>
    <cellStyle name="常规 9 5 8 5 2" xfId="34899"/>
    <cellStyle name="常规 9 5 8 6" xfId="24135"/>
    <cellStyle name="常规 9 5 9" xfId="3497"/>
    <cellStyle name="常规 9 5 9 2" xfId="8879"/>
    <cellStyle name="常规 9 5 9 2 2" xfId="19643"/>
    <cellStyle name="常规 9 5 9 2 2 2" xfId="41177"/>
    <cellStyle name="常规 9 5 9 2 3" xfId="30413"/>
    <cellStyle name="常规 9 5 9 3" xfId="14261"/>
    <cellStyle name="常规 9 5 9 3 2" xfId="35795"/>
    <cellStyle name="常规 9 5 9 4" xfId="25031"/>
    <cellStyle name="常规 9 6" xfId="1711"/>
    <cellStyle name="常规 9 6 10" xfId="7094"/>
    <cellStyle name="常规 9 6 10 2" xfId="17858"/>
    <cellStyle name="常规 9 6 10 2 2" xfId="39392"/>
    <cellStyle name="常规 9 6 10 3" xfId="28628"/>
    <cellStyle name="常规 9 6 11" xfId="12476"/>
    <cellStyle name="常规 9 6 11 2" xfId="34010"/>
    <cellStyle name="常规 9 6 12" xfId="23246"/>
    <cellStyle name="常规 9 6 2" xfId="1739"/>
    <cellStyle name="常规 9 6 2 10" xfId="12504"/>
    <cellStyle name="常规 9 6 2 10 2" xfId="34038"/>
    <cellStyle name="常规 9 6 2 11" xfId="23274"/>
    <cellStyle name="常规 9 6 2 2" xfId="1795"/>
    <cellStyle name="常规 9 6 2 2 10" xfId="23330"/>
    <cellStyle name="常规 9 6 2 2 2" xfId="1907"/>
    <cellStyle name="常规 9 6 2 2 2 2" xfId="2131"/>
    <cellStyle name="常规 9 6 2 2 2 2 2" xfId="2580"/>
    <cellStyle name="常规 9 6 2 2 2 2 2 2" xfId="3476"/>
    <cellStyle name="常规 9 6 2 2 2 2 2 2 2" xfId="5268"/>
    <cellStyle name="常规 9 6 2 2 2 2 2 2 2 2" xfId="10650"/>
    <cellStyle name="常规 9 6 2 2 2 2 2 2 2 2 2" xfId="21414"/>
    <cellStyle name="常规 9 6 2 2 2 2 2 2 2 2 2 2" xfId="42948"/>
    <cellStyle name="常规 9 6 2 2 2 2 2 2 2 2 3" xfId="32184"/>
    <cellStyle name="常规 9 6 2 2 2 2 2 2 2 3" xfId="16032"/>
    <cellStyle name="常规 9 6 2 2 2 2 2 2 2 3 2" xfId="37566"/>
    <cellStyle name="常规 9 6 2 2 2 2 2 2 2 4" xfId="26802"/>
    <cellStyle name="常规 9 6 2 2 2 2 2 2 3" xfId="7060"/>
    <cellStyle name="常规 9 6 2 2 2 2 2 2 3 2" xfId="12442"/>
    <cellStyle name="常规 9 6 2 2 2 2 2 2 3 2 2" xfId="23206"/>
    <cellStyle name="常规 9 6 2 2 2 2 2 2 3 2 2 2" xfId="44740"/>
    <cellStyle name="常规 9 6 2 2 2 2 2 2 3 2 3" xfId="33976"/>
    <cellStyle name="常规 9 6 2 2 2 2 2 2 3 3" xfId="17824"/>
    <cellStyle name="常规 9 6 2 2 2 2 2 2 3 3 2" xfId="39358"/>
    <cellStyle name="常规 9 6 2 2 2 2 2 2 3 4" xfId="28594"/>
    <cellStyle name="常规 9 6 2 2 2 2 2 2 4" xfId="8858"/>
    <cellStyle name="常规 9 6 2 2 2 2 2 2 4 2" xfId="19622"/>
    <cellStyle name="常规 9 6 2 2 2 2 2 2 4 2 2" xfId="41156"/>
    <cellStyle name="常规 9 6 2 2 2 2 2 2 4 3" xfId="30392"/>
    <cellStyle name="常规 9 6 2 2 2 2 2 2 5" xfId="14240"/>
    <cellStyle name="常规 9 6 2 2 2 2 2 2 5 2" xfId="35774"/>
    <cellStyle name="常规 9 6 2 2 2 2 2 2 6" xfId="25010"/>
    <cellStyle name="常规 9 6 2 2 2 2 2 3" xfId="4372"/>
    <cellStyle name="常规 9 6 2 2 2 2 2 3 2" xfId="9754"/>
    <cellStyle name="常规 9 6 2 2 2 2 2 3 2 2" xfId="20518"/>
    <cellStyle name="常规 9 6 2 2 2 2 2 3 2 2 2" xfId="42052"/>
    <cellStyle name="常规 9 6 2 2 2 2 2 3 2 3" xfId="31288"/>
    <cellStyle name="常规 9 6 2 2 2 2 2 3 3" xfId="15136"/>
    <cellStyle name="常规 9 6 2 2 2 2 2 3 3 2" xfId="36670"/>
    <cellStyle name="常规 9 6 2 2 2 2 2 3 4" xfId="25906"/>
    <cellStyle name="常规 9 6 2 2 2 2 2 4" xfId="6164"/>
    <cellStyle name="常规 9 6 2 2 2 2 2 4 2" xfId="11546"/>
    <cellStyle name="常规 9 6 2 2 2 2 2 4 2 2" xfId="22310"/>
    <cellStyle name="常规 9 6 2 2 2 2 2 4 2 2 2" xfId="43844"/>
    <cellStyle name="常规 9 6 2 2 2 2 2 4 2 3" xfId="33080"/>
    <cellStyle name="常规 9 6 2 2 2 2 2 4 3" xfId="16928"/>
    <cellStyle name="常规 9 6 2 2 2 2 2 4 3 2" xfId="38462"/>
    <cellStyle name="常规 9 6 2 2 2 2 2 4 4" xfId="27698"/>
    <cellStyle name="常规 9 6 2 2 2 2 2 5" xfId="7962"/>
    <cellStyle name="常规 9 6 2 2 2 2 2 5 2" xfId="18726"/>
    <cellStyle name="常规 9 6 2 2 2 2 2 5 2 2" xfId="40260"/>
    <cellStyle name="常规 9 6 2 2 2 2 2 5 3" xfId="29496"/>
    <cellStyle name="常规 9 6 2 2 2 2 2 6" xfId="13344"/>
    <cellStyle name="常规 9 6 2 2 2 2 2 6 2" xfId="34878"/>
    <cellStyle name="常规 9 6 2 2 2 2 2 7" xfId="24114"/>
    <cellStyle name="常规 9 6 2 2 2 2 3" xfId="3028"/>
    <cellStyle name="常规 9 6 2 2 2 2 3 2" xfId="4820"/>
    <cellStyle name="常规 9 6 2 2 2 2 3 2 2" xfId="10202"/>
    <cellStyle name="常规 9 6 2 2 2 2 3 2 2 2" xfId="20966"/>
    <cellStyle name="常规 9 6 2 2 2 2 3 2 2 2 2" xfId="42500"/>
    <cellStyle name="常规 9 6 2 2 2 2 3 2 2 3" xfId="31736"/>
    <cellStyle name="常规 9 6 2 2 2 2 3 2 3" xfId="15584"/>
    <cellStyle name="常规 9 6 2 2 2 2 3 2 3 2" xfId="37118"/>
    <cellStyle name="常规 9 6 2 2 2 2 3 2 4" xfId="26354"/>
    <cellStyle name="常规 9 6 2 2 2 2 3 3" xfId="6612"/>
    <cellStyle name="常规 9 6 2 2 2 2 3 3 2" xfId="11994"/>
    <cellStyle name="常规 9 6 2 2 2 2 3 3 2 2" xfId="22758"/>
    <cellStyle name="常规 9 6 2 2 2 2 3 3 2 2 2" xfId="44292"/>
    <cellStyle name="常规 9 6 2 2 2 2 3 3 2 3" xfId="33528"/>
    <cellStyle name="常规 9 6 2 2 2 2 3 3 3" xfId="17376"/>
    <cellStyle name="常规 9 6 2 2 2 2 3 3 3 2" xfId="38910"/>
    <cellStyle name="常规 9 6 2 2 2 2 3 3 4" xfId="28146"/>
    <cellStyle name="常规 9 6 2 2 2 2 3 4" xfId="8410"/>
    <cellStyle name="常规 9 6 2 2 2 2 3 4 2" xfId="19174"/>
    <cellStyle name="常规 9 6 2 2 2 2 3 4 2 2" xfId="40708"/>
    <cellStyle name="常规 9 6 2 2 2 2 3 4 3" xfId="29944"/>
    <cellStyle name="常规 9 6 2 2 2 2 3 5" xfId="13792"/>
    <cellStyle name="常规 9 6 2 2 2 2 3 5 2" xfId="35326"/>
    <cellStyle name="常规 9 6 2 2 2 2 3 6" xfId="24562"/>
    <cellStyle name="常规 9 6 2 2 2 2 4" xfId="3924"/>
    <cellStyle name="常规 9 6 2 2 2 2 4 2" xfId="9306"/>
    <cellStyle name="常规 9 6 2 2 2 2 4 2 2" xfId="20070"/>
    <cellStyle name="常规 9 6 2 2 2 2 4 2 2 2" xfId="41604"/>
    <cellStyle name="常规 9 6 2 2 2 2 4 2 3" xfId="30840"/>
    <cellStyle name="常规 9 6 2 2 2 2 4 3" xfId="14688"/>
    <cellStyle name="常规 9 6 2 2 2 2 4 3 2" xfId="36222"/>
    <cellStyle name="常规 9 6 2 2 2 2 4 4" xfId="25458"/>
    <cellStyle name="常规 9 6 2 2 2 2 5" xfId="5716"/>
    <cellStyle name="常规 9 6 2 2 2 2 5 2" xfId="11098"/>
    <cellStyle name="常规 9 6 2 2 2 2 5 2 2" xfId="21862"/>
    <cellStyle name="常规 9 6 2 2 2 2 5 2 2 2" xfId="43396"/>
    <cellStyle name="常规 9 6 2 2 2 2 5 2 3" xfId="32632"/>
    <cellStyle name="常规 9 6 2 2 2 2 5 3" xfId="16480"/>
    <cellStyle name="常规 9 6 2 2 2 2 5 3 2" xfId="38014"/>
    <cellStyle name="常规 9 6 2 2 2 2 5 4" xfId="27250"/>
    <cellStyle name="常规 9 6 2 2 2 2 6" xfId="7514"/>
    <cellStyle name="常规 9 6 2 2 2 2 6 2" xfId="18278"/>
    <cellStyle name="常规 9 6 2 2 2 2 6 2 2" xfId="39812"/>
    <cellStyle name="常规 9 6 2 2 2 2 6 3" xfId="29048"/>
    <cellStyle name="常规 9 6 2 2 2 2 7" xfId="12896"/>
    <cellStyle name="常规 9 6 2 2 2 2 7 2" xfId="34430"/>
    <cellStyle name="常规 9 6 2 2 2 2 8" xfId="23666"/>
    <cellStyle name="常规 9 6 2 2 2 3" xfId="2356"/>
    <cellStyle name="常规 9 6 2 2 2 3 2" xfId="3252"/>
    <cellStyle name="常规 9 6 2 2 2 3 2 2" xfId="5044"/>
    <cellStyle name="常规 9 6 2 2 2 3 2 2 2" xfId="10426"/>
    <cellStyle name="常规 9 6 2 2 2 3 2 2 2 2" xfId="21190"/>
    <cellStyle name="常规 9 6 2 2 2 3 2 2 2 2 2" xfId="42724"/>
    <cellStyle name="常规 9 6 2 2 2 3 2 2 2 3" xfId="31960"/>
    <cellStyle name="常规 9 6 2 2 2 3 2 2 3" xfId="15808"/>
    <cellStyle name="常规 9 6 2 2 2 3 2 2 3 2" xfId="37342"/>
    <cellStyle name="常规 9 6 2 2 2 3 2 2 4" xfId="26578"/>
    <cellStyle name="常规 9 6 2 2 2 3 2 3" xfId="6836"/>
    <cellStyle name="常规 9 6 2 2 2 3 2 3 2" xfId="12218"/>
    <cellStyle name="常规 9 6 2 2 2 3 2 3 2 2" xfId="22982"/>
    <cellStyle name="常规 9 6 2 2 2 3 2 3 2 2 2" xfId="44516"/>
    <cellStyle name="常规 9 6 2 2 2 3 2 3 2 3" xfId="33752"/>
    <cellStyle name="常规 9 6 2 2 2 3 2 3 3" xfId="17600"/>
    <cellStyle name="常规 9 6 2 2 2 3 2 3 3 2" xfId="39134"/>
    <cellStyle name="常规 9 6 2 2 2 3 2 3 4" xfId="28370"/>
    <cellStyle name="常规 9 6 2 2 2 3 2 4" xfId="8634"/>
    <cellStyle name="常规 9 6 2 2 2 3 2 4 2" xfId="19398"/>
    <cellStyle name="常规 9 6 2 2 2 3 2 4 2 2" xfId="40932"/>
    <cellStyle name="常规 9 6 2 2 2 3 2 4 3" xfId="30168"/>
    <cellStyle name="常规 9 6 2 2 2 3 2 5" xfId="14016"/>
    <cellStyle name="常规 9 6 2 2 2 3 2 5 2" xfId="35550"/>
    <cellStyle name="常规 9 6 2 2 2 3 2 6" xfId="24786"/>
    <cellStyle name="常规 9 6 2 2 2 3 3" xfId="4148"/>
    <cellStyle name="常规 9 6 2 2 2 3 3 2" xfId="9530"/>
    <cellStyle name="常规 9 6 2 2 2 3 3 2 2" xfId="20294"/>
    <cellStyle name="常规 9 6 2 2 2 3 3 2 2 2" xfId="41828"/>
    <cellStyle name="常规 9 6 2 2 2 3 3 2 3" xfId="31064"/>
    <cellStyle name="常规 9 6 2 2 2 3 3 3" xfId="14912"/>
    <cellStyle name="常规 9 6 2 2 2 3 3 3 2" xfId="36446"/>
    <cellStyle name="常规 9 6 2 2 2 3 3 4" xfId="25682"/>
    <cellStyle name="常规 9 6 2 2 2 3 4" xfId="5940"/>
    <cellStyle name="常规 9 6 2 2 2 3 4 2" xfId="11322"/>
    <cellStyle name="常规 9 6 2 2 2 3 4 2 2" xfId="22086"/>
    <cellStyle name="常规 9 6 2 2 2 3 4 2 2 2" xfId="43620"/>
    <cellStyle name="常规 9 6 2 2 2 3 4 2 3" xfId="32856"/>
    <cellStyle name="常规 9 6 2 2 2 3 4 3" xfId="16704"/>
    <cellStyle name="常规 9 6 2 2 2 3 4 3 2" xfId="38238"/>
    <cellStyle name="常规 9 6 2 2 2 3 4 4" xfId="27474"/>
    <cellStyle name="常规 9 6 2 2 2 3 5" xfId="7738"/>
    <cellStyle name="常规 9 6 2 2 2 3 5 2" xfId="18502"/>
    <cellStyle name="常规 9 6 2 2 2 3 5 2 2" xfId="40036"/>
    <cellStyle name="常规 9 6 2 2 2 3 5 3" xfId="29272"/>
    <cellStyle name="常规 9 6 2 2 2 3 6" xfId="13120"/>
    <cellStyle name="常规 9 6 2 2 2 3 6 2" xfId="34654"/>
    <cellStyle name="常规 9 6 2 2 2 3 7" xfId="23890"/>
    <cellStyle name="常规 9 6 2 2 2 4" xfId="2804"/>
    <cellStyle name="常规 9 6 2 2 2 4 2" xfId="4596"/>
    <cellStyle name="常规 9 6 2 2 2 4 2 2" xfId="9978"/>
    <cellStyle name="常规 9 6 2 2 2 4 2 2 2" xfId="20742"/>
    <cellStyle name="常规 9 6 2 2 2 4 2 2 2 2" xfId="42276"/>
    <cellStyle name="常规 9 6 2 2 2 4 2 2 3" xfId="31512"/>
    <cellStyle name="常规 9 6 2 2 2 4 2 3" xfId="15360"/>
    <cellStyle name="常规 9 6 2 2 2 4 2 3 2" xfId="36894"/>
    <cellStyle name="常规 9 6 2 2 2 4 2 4" xfId="26130"/>
    <cellStyle name="常规 9 6 2 2 2 4 3" xfId="6388"/>
    <cellStyle name="常规 9 6 2 2 2 4 3 2" xfId="11770"/>
    <cellStyle name="常规 9 6 2 2 2 4 3 2 2" xfId="22534"/>
    <cellStyle name="常规 9 6 2 2 2 4 3 2 2 2" xfId="44068"/>
    <cellStyle name="常规 9 6 2 2 2 4 3 2 3" xfId="33304"/>
    <cellStyle name="常规 9 6 2 2 2 4 3 3" xfId="17152"/>
    <cellStyle name="常规 9 6 2 2 2 4 3 3 2" xfId="38686"/>
    <cellStyle name="常规 9 6 2 2 2 4 3 4" xfId="27922"/>
    <cellStyle name="常规 9 6 2 2 2 4 4" xfId="8186"/>
    <cellStyle name="常规 9 6 2 2 2 4 4 2" xfId="18950"/>
    <cellStyle name="常规 9 6 2 2 2 4 4 2 2" xfId="40484"/>
    <cellStyle name="常规 9 6 2 2 2 4 4 3" xfId="29720"/>
    <cellStyle name="常规 9 6 2 2 2 4 5" xfId="13568"/>
    <cellStyle name="常规 9 6 2 2 2 4 5 2" xfId="35102"/>
    <cellStyle name="常规 9 6 2 2 2 4 6" xfId="24338"/>
    <cellStyle name="常规 9 6 2 2 2 5" xfId="3700"/>
    <cellStyle name="常规 9 6 2 2 2 5 2" xfId="9082"/>
    <cellStyle name="常规 9 6 2 2 2 5 2 2" xfId="19846"/>
    <cellStyle name="常规 9 6 2 2 2 5 2 2 2" xfId="41380"/>
    <cellStyle name="常规 9 6 2 2 2 5 2 3" xfId="30616"/>
    <cellStyle name="常规 9 6 2 2 2 5 3" xfId="14464"/>
    <cellStyle name="常规 9 6 2 2 2 5 3 2" xfId="35998"/>
    <cellStyle name="常规 9 6 2 2 2 5 4" xfId="25234"/>
    <cellStyle name="常规 9 6 2 2 2 6" xfId="5492"/>
    <cellStyle name="常规 9 6 2 2 2 6 2" xfId="10874"/>
    <cellStyle name="常规 9 6 2 2 2 6 2 2" xfId="21638"/>
    <cellStyle name="常规 9 6 2 2 2 6 2 2 2" xfId="43172"/>
    <cellStyle name="常规 9 6 2 2 2 6 2 3" xfId="32408"/>
    <cellStyle name="常规 9 6 2 2 2 6 3" xfId="16256"/>
    <cellStyle name="常规 9 6 2 2 2 6 3 2" xfId="37790"/>
    <cellStyle name="常规 9 6 2 2 2 6 4" xfId="27026"/>
    <cellStyle name="常规 9 6 2 2 2 7" xfId="7290"/>
    <cellStyle name="常规 9 6 2 2 2 7 2" xfId="18054"/>
    <cellStyle name="常规 9 6 2 2 2 7 2 2" xfId="39588"/>
    <cellStyle name="常规 9 6 2 2 2 7 3" xfId="28824"/>
    <cellStyle name="常规 9 6 2 2 2 8" xfId="12672"/>
    <cellStyle name="常规 9 6 2 2 2 8 2" xfId="34206"/>
    <cellStyle name="常规 9 6 2 2 2 9" xfId="23442"/>
    <cellStyle name="常规 9 6 2 2 3" xfId="2019"/>
    <cellStyle name="常规 9 6 2 2 3 2" xfId="2468"/>
    <cellStyle name="常规 9 6 2 2 3 2 2" xfId="3364"/>
    <cellStyle name="常规 9 6 2 2 3 2 2 2" xfId="5156"/>
    <cellStyle name="常规 9 6 2 2 3 2 2 2 2" xfId="10538"/>
    <cellStyle name="常规 9 6 2 2 3 2 2 2 2 2" xfId="21302"/>
    <cellStyle name="常规 9 6 2 2 3 2 2 2 2 2 2" xfId="42836"/>
    <cellStyle name="常规 9 6 2 2 3 2 2 2 2 3" xfId="32072"/>
    <cellStyle name="常规 9 6 2 2 3 2 2 2 3" xfId="15920"/>
    <cellStyle name="常规 9 6 2 2 3 2 2 2 3 2" xfId="37454"/>
    <cellStyle name="常规 9 6 2 2 3 2 2 2 4" xfId="26690"/>
    <cellStyle name="常规 9 6 2 2 3 2 2 3" xfId="6948"/>
    <cellStyle name="常规 9 6 2 2 3 2 2 3 2" xfId="12330"/>
    <cellStyle name="常规 9 6 2 2 3 2 2 3 2 2" xfId="23094"/>
    <cellStyle name="常规 9 6 2 2 3 2 2 3 2 2 2" xfId="44628"/>
    <cellStyle name="常规 9 6 2 2 3 2 2 3 2 3" xfId="33864"/>
    <cellStyle name="常规 9 6 2 2 3 2 2 3 3" xfId="17712"/>
    <cellStyle name="常规 9 6 2 2 3 2 2 3 3 2" xfId="39246"/>
    <cellStyle name="常规 9 6 2 2 3 2 2 3 4" xfId="28482"/>
    <cellStyle name="常规 9 6 2 2 3 2 2 4" xfId="8746"/>
    <cellStyle name="常规 9 6 2 2 3 2 2 4 2" xfId="19510"/>
    <cellStyle name="常规 9 6 2 2 3 2 2 4 2 2" xfId="41044"/>
    <cellStyle name="常规 9 6 2 2 3 2 2 4 3" xfId="30280"/>
    <cellStyle name="常规 9 6 2 2 3 2 2 5" xfId="14128"/>
    <cellStyle name="常规 9 6 2 2 3 2 2 5 2" xfId="35662"/>
    <cellStyle name="常规 9 6 2 2 3 2 2 6" xfId="24898"/>
    <cellStyle name="常规 9 6 2 2 3 2 3" xfId="4260"/>
    <cellStyle name="常规 9 6 2 2 3 2 3 2" xfId="9642"/>
    <cellStyle name="常规 9 6 2 2 3 2 3 2 2" xfId="20406"/>
    <cellStyle name="常规 9 6 2 2 3 2 3 2 2 2" xfId="41940"/>
    <cellStyle name="常规 9 6 2 2 3 2 3 2 3" xfId="31176"/>
    <cellStyle name="常规 9 6 2 2 3 2 3 3" xfId="15024"/>
    <cellStyle name="常规 9 6 2 2 3 2 3 3 2" xfId="36558"/>
    <cellStyle name="常规 9 6 2 2 3 2 3 4" xfId="25794"/>
    <cellStyle name="常规 9 6 2 2 3 2 4" xfId="6052"/>
    <cellStyle name="常规 9 6 2 2 3 2 4 2" xfId="11434"/>
    <cellStyle name="常规 9 6 2 2 3 2 4 2 2" xfId="22198"/>
    <cellStyle name="常规 9 6 2 2 3 2 4 2 2 2" xfId="43732"/>
    <cellStyle name="常规 9 6 2 2 3 2 4 2 3" xfId="32968"/>
    <cellStyle name="常规 9 6 2 2 3 2 4 3" xfId="16816"/>
    <cellStyle name="常规 9 6 2 2 3 2 4 3 2" xfId="38350"/>
    <cellStyle name="常规 9 6 2 2 3 2 4 4" xfId="27586"/>
    <cellStyle name="常规 9 6 2 2 3 2 5" xfId="7850"/>
    <cellStyle name="常规 9 6 2 2 3 2 5 2" xfId="18614"/>
    <cellStyle name="常规 9 6 2 2 3 2 5 2 2" xfId="40148"/>
    <cellStyle name="常规 9 6 2 2 3 2 5 3" xfId="29384"/>
    <cellStyle name="常规 9 6 2 2 3 2 6" xfId="13232"/>
    <cellStyle name="常规 9 6 2 2 3 2 6 2" xfId="34766"/>
    <cellStyle name="常规 9 6 2 2 3 2 7" xfId="24002"/>
    <cellStyle name="常规 9 6 2 2 3 3" xfId="2916"/>
    <cellStyle name="常规 9 6 2 2 3 3 2" xfId="4708"/>
    <cellStyle name="常规 9 6 2 2 3 3 2 2" xfId="10090"/>
    <cellStyle name="常规 9 6 2 2 3 3 2 2 2" xfId="20854"/>
    <cellStyle name="常规 9 6 2 2 3 3 2 2 2 2" xfId="42388"/>
    <cellStyle name="常规 9 6 2 2 3 3 2 2 3" xfId="31624"/>
    <cellStyle name="常规 9 6 2 2 3 3 2 3" xfId="15472"/>
    <cellStyle name="常规 9 6 2 2 3 3 2 3 2" xfId="37006"/>
    <cellStyle name="常规 9 6 2 2 3 3 2 4" xfId="26242"/>
    <cellStyle name="常规 9 6 2 2 3 3 3" xfId="6500"/>
    <cellStyle name="常规 9 6 2 2 3 3 3 2" xfId="11882"/>
    <cellStyle name="常规 9 6 2 2 3 3 3 2 2" xfId="22646"/>
    <cellStyle name="常规 9 6 2 2 3 3 3 2 2 2" xfId="44180"/>
    <cellStyle name="常规 9 6 2 2 3 3 3 2 3" xfId="33416"/>
    <cellStyle name="常规 9 6 2 2 3 3 3 3" xfId="17264"/>
    <cellStyle name="常规 9 6 2 2 3 3 3 3 2" xfId="38798"/>
    <cellStyle name="常规 9 6 2 2 3 3 3 4" xfId="28034"/>
    <cellStyle name="常规 9 6 2 2 3 3 4" xfId="8298"/>
    <cellStyle name="常规 9 6 2 2 3 3 4 2" xfId="19062"/>
    <cellStyle name="常规 9 6 2 2 3 3 4 2 2" xfId="40596"/>
    <cellStyle name="常规 9 6 2 2 3 3 4 3" xfId="29832"/>
    <cellStyle name="常规 9 6 2 2 3 3 5" xfId="13680"/>
    <cellStyle name="常规 9 6 2 2 3 3 5 2" xfId="35214"/>
    <cellStyle name="常规 9 6 2 2 3 3 6" xfId="24450"/>
    <cellStyle name="常规 9 6 2 2 3 4" xfId="3812"/>
    <cellStyle name="常规 9 6 2 2 3 4 2" xfId="9194"/>
    <cellStyle name="常规 9 6 2 2 3 4 2 2" xfId="19958"/>
    <cellStyle name="常规 9 6 2 2 3 4 2 2 2" xfId="41492"/>
    <cellStyle name="常规 9 6 2 2 3 4 2 3" xfId="30728"/>
    <cellStyle name="常规 9 6 2 2 3 4 3" xfId="14576"/>
    <cellStyle name="常规 9 6 2 2 3 4 3 2" xfId="36110"/>
    <cellStyle name="常规 9 6 2 2 3 4 4" xfId="25346"/>
    <cellStyle name="常规 9 6 2 2 3 5" xfId="5604"/>
    <cellStyle name="常规 9 6 2 2 3 5 2" xfId="10986"/>
    <cellStyle name="常规 9 6 2 2 3 5 2 2" xfId="21750"/>
    <cellStyle name="常规 9 6 2 2 3 5 2 2 2" xfId="43284"/>
    <cellStyle name="常规 9 6 2 2 3 5 2 3" xfId="32520"/>
    <cellStyle name="常规 9 6 2 2 3 5 3" xfId="16368"/>
    <cellStyle name="常规 9 6 2 2 3 5 3 2" xfId="37902"/>
    <cellStyle name="常规 9 6 2 2 3 5 4" xfId="27138"/>
    <cellStyle name="常规 9 6 2 2 3 6" xfId="7402"/>
    <cellStyle name="常规 9 6 2 2 3 6 2" xfId="18166"/>
    <cellStyle name="常规 9 6 2 2 3 6 2 2" xfId="39700"/>
    <cellStyle name="常规 9 6 2 2 3 6 3" xfId="28936"/>
    <cellStyle name="常规 9 6 2 2 3 7" xfId="12784"/>
    <cellStyle name="常规 9 6 2 2 3 7 2" xfId="34318"/>
    <cellStyle name="常规 9 6 2 2 3 8" xfId="23554"/>
    <cellStyle name="常规 9 6 2 2 4" xfId="2244"/>
    <cellStyle name="常规 9 6 2 2 4 2" xfId="3140"/>
    <cellStyle name="常规 9 6 2 2 4 2 2" xfId="4932"/>
    <cellStyle name="常规 9 6 2 2 4 2 2 2" xfId="10314"/>
    <cellStyle name="常规 9 6 2 2 4 2 2 2 2" xfId="21078"/>
    <cellStyle name="常规 9 6 2 2 4 2 2 2 2 2" xfId="42612"/>
    <cellStyle name="常规 9 6 2 2 4 2 2 2 3" xfId="31848"/>
    <cellStyle name="常规 9 6 2 2 4 2 2 3" xfId="15696"/>
    <cellStyle name="常规 9 6 2 2 4 2 2 3 2" xfId="37230"/>
    <cellStyle name="常规 9 6 2 2 4 2 2 4" xfId="26466"/>
    <cellStyle name="常规 9 6 2 2 4 2 3" xfId="6724"/>
    <cellStyle name="常规 9 6 2 2 4 2 3 2" xfId="12106"/>
    <cellStyle name="常规 9 6 2 2 4 2 3 2 2" xfId="22870"/>
    <cellStyle name="常规 9 6 2 2 4 2 3 2 2 2" xfId="44404"/>
    <cellStyle name="常规 9 6 2 2 4 2 3 2 3" xfId="33640"/>
    <cellStyle name="常规 9 6 2 2 4 2 3 3" xfId="17488"/>
    <cellStyle name="常规 9 6 2 2 4 2 3 3 2" xfId="39022"/>
    <cellStyle name="常规 9 6 2 2 4 2 3 4" xfId="28258"/>
    <cellStyle name="常规 9 6 2 2 4 2 4" xfId="8522"/>
    <cellStyle name="常规 9 6 2 2 4 2 4 2" xfId="19286"/>
    <cellStyle name="常规 9 6 2 2 4 2 4 2 2" xfId="40820"/>
    <cellStyle name="常规 9 6 2 2 4 2 4 3" xfId="30056"/>
    <cellStyle name="常规 9 6 2 2 4 2 5" xfId="13904"/>
    <cellStyle name="常规 9 6 2 2 4 2 5 2" xfId="35438"/>
    <cellStyle name="常规 9 6 2 2 4 2 6" xfId="24674"/>
    <cellStyle name="常规 9 6 2 2 4 3" xfId="4036"/>
    <cellStyle name="常规 9 6 2 2 4 3 2" xfId="9418"/>
    <cellStyle name="常规 9 6 2 2 4 3 2 2" xfId="20182"/>
    <cellStyle name="常规 9 6 2 2 4 3 2 2 2" xfId="41716"/>
    <cellStyle name="常规 9 6 2 2 4 3 2 3" xfId="30952"/>
    <cellStyle name="常规 9 6 2 2 4 3 3" xfId="14800"/>
    <cellStyle name="常规 9 6 2 2 4 3 3 2" xfId="36334"/>
    <cellStyle name="常规 9 6 2 2 4 3 4" xfId="25570"/>
    <cellStyle name="常规 9 6 2 2 4 4" xfId="5828"/>
    <cellStyle name="常规 9 6 2 2 4 4 2" xfId="11210"/>
    <cellStyle name="常规 9 6 2 2 4 4 2 2" xfId="21974"/>
    <cellStyle name="常规 9 6 2 2 4 4 2 2 2" xfId="43508"/>
    <cellStyle name="常规 9 6 2 2 4 4 2 3" xfId="32744"/>
    <cellStyle name="常规 9 6 2 2 4 4 3" xfId="16592"/>
    <cellStyle name="常规 9 6 2 2 4 4 3 2" xfId="38126"/>
    <cellStyle name="常规 9 6 2 2 4 4 4" xfId="27362"/>
    <cellStyle name="常规 9 6 2 2 4 5" xfId="7626"/>
    <cellStyle name="常规 9 6 2 2 4 5 2" xfId="18390"/>
    <cellStyle name="常规 9 6 2 2 4 5 2 2" xfId="39924"/>
    <cellStyle name="常规 9 6 2 2 4 5 3" xfId="29160"/>
    <cellStyle name="常规 9 6 2 2 4 6" xfId="13008"/>
    <cellStyle name="常规 9 6 2 2 4 6 2" xfId="34542"/>
    <cellStyle name="常规 9 6 2 2 4 7" xfId="23778"/>
    <cellStyle name="常规 9 6 2 2 5" xfId="2692"/>
    <cellStyle name="常规 9 6 2 2 5 2" xfId="4484"/>
    <cellStyle name="常规 9 6 2 2 5 2 2" xfId="9866"/>
    <cellStyle name="常规 9 6 2 2 5 2 2 2" xfId="20630"/>
    <cellStyle name="常规 9 6 2 2 5 2 2 2 2" xfId="42164"/>
    <cellStyle name="常规 9 6 2 2 5 2 2 3" xfId="31400"/>
    <cellStyle name="常规 9 6 2 2 5 2 3" xfId="15248"/>
    <cellStyle name="常规 9 6 2 2 5 2 3 2" xfId="36782"/>
    <cellStyle name="常规 9 6 2 2 5 2 4" xfId="26018"/>
    <cellStyle name="常规 9 6 2 2 5 3" xfId="6276"/>
    <cellStyle name="常规 9 6 2 2 5 3 2" xfId="11658"/>
    <cellStyle name="常规 9 6 2 2 5 3 2 2" xfId="22422"/>
    <cellStyle name="常规 9 6 2 2 5 3 2 2 2" xfId="43956"/>
    <cellStyle name="常规 9 6 2 2 5 3 2 3" xfId="33192"/>
    <cellStyle name="常规 9 6 2 2 5 3 3" xfId="17040"/>
    <cellStyle name="常规 9 6 2 2 5 3 3 2" xfId="38574"/>
    <cellStyle name="常规 9 6 2 2 5 3 4" xfId="27810"/>
    <cellStyle name="常规 9 6 2 2 5 4" xfId="8074"/>
    <cellStyle name="常规 9 6 2 2 5 4 2" xfId="18838"/>
    <cellStyle name="常规 9 6 2 2 5 4 2 2" xfId="40372"/>
    <cellStyle name="常规 9 6 2 2 5 4 3" xfId="29608"/>
    <cellStyle name="常规 9 6 2 2 5 5" xfId="13456"/>
    <cellStyle name="常规 9 6 2 2 5 5 2" xfId="34990"/>
    <cellStyle name="常规 9 6 2 2 5 6" xfId="24226"/>
    <cellStyle name="常规 9 6 2 2 6" xfId="3588"/>
    <cellStyle name="常规 9 6 2 2 6 2" xfId="8970"/>
    <cellStyle name="常规 9 6 2 2 6 2 2" xfId="19734"/>
    <cellStyle name="常规 9 6 2 2 6 2 2 2" xfId="41268"/>
    <cellStyle name="常规 9 6 2 2 6 2 3" xfId="30504"/>
    <cellStyle name="常规 9 6 2 2 6 3" xfId="14352"/>
    <cellStyle name="常规 9 6 2 2 6 3 2" xfId="35886"/>
    <cellStyle name="常规 9 6 2 2 6 4" xfId="25122"/>
    <cellStyle name="常规 9 6 2 2 7" xfId="5380"/>
    <cellStyle name="常规 9 6 2 2 7 2" xfId="10762"/>
    <cellStyle name="常规 9 6 2 2 7 2 2" xfId="21526"/>
    <cellStyle name="常规 9 6 2 2 7 2 2 2" xfId="43060"/>
    <cellStyle name="常规 9 6 2 2 7 2 3" xfId="32296"/>
    <cellStyle name="常规 9 6 2 2 7 3" xfId="16144"/>
    <cellStyle name="常规 9 6 2 2 7 3 2" xfId="37678"/>
    <cellStyle name="常规 9 6 2 2 7 4" xfId="26914"/>
    <cellStyle name="常规 9 6 2 2 8" xfId="7178"/>
    <cellStyle name="常规 9 6 2 2 8 2" xfId="17942"/>
    <cellStyle name="常规 9 6 2 2 8 2 2" xfId="39476"/>
    <cellStyle name="常规 9 6 2 2 8 3" xfId="28712"/>
    <cellStyle name="常规 9 6 2 2 9" xfId="12560"/>
    <cellStyle name="常规 9 6 2 2 9 2" xfId="34094"/>
    <cellStyle name="常规 9 6 2 3" xfId="1851"/>
    <cellStyle name="常规 9 6 2 3 2" xfId="2075"/>
    <cellStyle name="常规 9 6 2 3 2 2" xfId="2524"/>
    <cellStyle name="常规 9 6 2 3 2 2 2" xfId="3420"/>
    <cellStyle name="常规 9 6 2 3 2 2 2 2" xfId="5212"/>
    <cellStyle name="常规 9 6 2 3 2 2 2 2 2" xfId="10594"/>
    <cellStyle name="常规 9 6 2 3 2 2 2 2 2 2" xfId="21358"/>
    <cellStyle name="常规 9 6 2 3 2 2 2 2 2 2 2" xfId="42892"/>
    <cellStyle name="常规 9 6 2 3 2 2 2 2 2 3" xfId="32128"/>
    <cellStyle name="常规 9 6 2 3 2 2 2 2 3" xfId="15976"/>
    <cellStyle name="常规 9 6 2 3 2 2 2 2 3 2" xfId="37510"/>
    <cellStyle name="常规 9 6 2 3 2 2 2 2 4" xfId="26746"/>
    <cellStyle name="常规 9 6 2 3 2 2 2 3" xfId="7004"/>
    <cellStyle name="常规 9 6 2 3 2 2 2 3 2" xfId="12386"/>
    <cellStyle name="常规 9 6 2 3 2 2 2 3 2 2" xfId="23150"/>
    <cellStyle name="常规 9 6 2 3 2 2 2 3 2 2 2" xfId="44684"/>
    <cellStyle name="常规 9 6 2 3 2 2 2 3 2 3" xfId="33920"/>
    <cellStyle name="常规 9 6 2 3 2 2 2 3 3" xfId="17768"/>
    <cellStyle name="常规 9 6 2 3 2 2 2 3 3 2" xfId="39302"/>
    <cellStyle name="常规 9 6 2 3 2 2 2 3 4" xfId="28538"/>
    <cellStyle name="常规 9 6 2 3 2 2 2 4" xfId="8802"/>
    <cellStyle name="常规 9 6 2 3 2 2 2 4 2" xfId="19566"/>
    <cellStyle name="常规 9 6 2 3 2 2 2 4 2 2" xfId="41100"/>
    <cellStyle name="常规 9 6 2 3 2 2 2 4 3" xfId="30336"/>
    <cellStyle name="常规 9 6 2 3 2 2 2 5" xfId="14184"/>
    <cellStyle name="常规 9 6 2 3 2 2 2 5 2" xfId="35718"/>
    <cellStyle name="常规 9 6 2 3 2 2 2 6" xfId="24954"/>
    <cellStyle name="常规 9 6 2 3 2 2 3" xfId="4316"/>
    <cellStyle name="常规 9 6 2 3 2 2 3 2" xfId="9698"/>
    <cellStyle name="常规 9 6 2 3 2 2 3 2 2" xfId="20462"/>
    <cellStyle name="常规 9 6 2 3 2 2 3 2 2 2" xfId="41996"/>
    <cellStyle name="常规 9 6 2 3 2 2 3 2 3" xfId="31232"/>
    <cellStyle name="常规 9 6 2 3 2 2 3 3" xfId="15080"/>
    <cellStyle name="常规 9 6 2 3 2 2 3 3 2" xfId="36614"/>
    <cellStyle name="常规 9 6 2 3 2 2 3 4" xfId="25850"/>
    <cellStyle name="常规 9 6 2 3 2 2 4" xfId="6108"/>
    <cellStyle name="常规 9 6 2 3 2 2 4 2" xfId="11490"/>
    <cellStyle name="常规 9 6 2 3 2 2 4 2 2" xfId="22254"/>
    <cellStyle name="常规 9 6 2 3 2 2 4 2 2 2" xfId="43788"/>
    <cellStyle name="常规 9 6 2 3 2 2 4 2 3" xfId="33024"/>
    <cellStyle name="常规 9 6 2 3 2 2 4 3" xfId="16872"/>
    <cellStyle name="常规 9 6 2 3 2 2 4 3 2" xfId="38406"/>
    <cellStyle name="常规 9 6 2 3 2 2 4 4" xfId="27642"/>
    <cellStyle name="常规 9 6 2 3 2 2 5" xfId="7906"/>
    <cellStyle name="常规 9 6 2 3 2 2 5 2" xfId="18670"/>
    <cellStyle name="常规 9 6 2 3 2 2 5 2 2" xfId="40204"/>
    <cellStyle name="常规 9 6 2 3 2 2 5 3" xfId="29440"/>
    <cellStyle name="常规 9 6 2 3 2 2 6" xfId="13288"/>
    <cellStyle name="常规 9 6 2 3 2 2 6 2" xfId="34822"/>
    <cellStyle name="常规 9 6 2 3 2 2 7" xfId="24058"/>
    <cellStyle name="常规 9 6 2 3 2 3" xfId="2972"/>
    <cellStyle name="常规 9 6 2 3 2 3 2" xfId="4764"/>
    <cellStyle name="常规 9 6 2 3 2 3 2 2" xfId="10146"/>
    <cellStyle name="常规 9 6 2 3 2 3 2 2 2" xfId="20910"/>
    <cellStyle name="常规 9 6 2 3 2 3 2 2 2 2" xfId="42444"/>
    <cellStyle name="常规 9 6 2 3 2 3 2 2 3" xfId="31680"/>
    <cellStyle name="常规 9 6 2 3 2 3 2 3" xfId="15528"/>
    <cellStyle name="常规 9 6 2 3 2 3 2 3 2" xfId="37062"/>
    <cellStyle name="常规 9 6 2 3 2 3 2 4" xfId="26298"/>
    <cellStyle name="常规 9 6 2 3 2 3 3" xfId="6556"/>
    <cellStyle name="常规 9 6 2 3 2 3 3 2" xfId="11938"/>
    <cellStyle name="常规 9 6 2 3 2 3 3 2 2" xfId="22702"/>
    <cellStyle name="常规 9 6 2 3 2 3 3 2 2 2" xfId="44236"/>
    <cellStyle name="常规 9 6 2 3 2 3 3 2 3" xfId="33472"/>
    <cellStyle name="常规 9 6 2 3 2 3 3 3" xfId="17320"/>
    <cellStyle name="常规 9 6 2 3 2 3 3 3 2" xfId="38854"/>
    <cellStyle name="常规 9 6 2 3 2 3 3 4" xfId="28090"/>
    <cellStyle name="常规 9 6 2 3 2 3 4" xfId="8354"/>
    <cellStyle name="常规 9 6 2 3 2 3 4 2" xfId="19118"/>
    <cellStyle name="常规 9 6 2 3 2 3 4 2 2" xfId="40652"/>
    <cellStyle name="常规 9 6 2 3 2 3 4 3" xfId="29888"/>
    <cellStyle name="常规 9 6 2 3 2 3 5" xfId="13736"/>
    <cellStyle name="常规 9 6 2 3 2 3 5 2" xfId="35270"/>
    <cellStyle name="常规 9 6 2 3 2 3 6" xfId="24506"/>
    <cellStyle name="常规 9 6 2 3 2 4" xfId="3868"/>
    <cellStyle name="常规 9 6 2 3 2 4 2" xfId="9250"/>
    <cellStyle name="常规 9 6 2 3 2 4 2 2" xfId="20014"/>
    <cellStyle name="常规 9 6 2 3 2 4 2 2 2" xfId="41548"/>
    <cellStyle name="常规 9 6 2 3 2 4 2 3" xfId="30784"/>
    <cellStyle name="常规 9 6 2 3 2 4 3" xfId="14632"/>
    <cellStyle name="常规 9 6 2 3 2 4 3 2" xfId="36166"/>
    <cellStyle name="常规 9 6 2 3 2 4 4" xfId="25402"/>
    <cellStyle name="常规 9 6 2 3 2 5" xfId="5660"/>
    <cellStyle name="常规 9 6 2 3 2 5 2" xfId="11042"/>
    <cellStyle name="常规 9 6 2 3 2 5 2 2" xfId="21806"/>
    <cellStyle name="常规 9 6 2 3 2 5 2 2 2" xfId="43340"/>
    <cellStyle name="常规 9 6 2 3 2 5 2 3" xfId="32576"/>
    <cellStyle name="常规 9 6 2 3 2 5 3" xfId="16424"/>
    <cellStyle name="常规 9 6 2 3 2 5 3 2" xfId="37958"/>
    <cellStyle name="常规 9 6 2 3 2 5 4" xfId="27194"/>
    <cellStyle name="常规 9 6 2 3 2 6" xfId="7458"/>
    <cellStyle name="常规 9 6 2 3 2 6 2" xfId="18222"/>
    <cellStyle name="常规 9 6 2 3 2 6 2 2" xfId="39756"/>
    <cellStyle name="常规 9 6 2 3 2 6 3" xfId="28992"/>
    <cellStyle name="常规 9 6 2 3 2 7" xfId="12840"/>
    <cellStyle name="常规 9 6 2 3 2 7 2" xfId="34374"/>
    <cellStyle name="常规 9 6 2 3 2 8" xfId="23610"/>
    <cellStyle name="常规 9 6 2 3 3" xfId="2300"/>
    <cellStyle name="常规 9 6 2 3 3 2" xfId="3196"/>
    <cellStyle name="常规 9 6 2 3 3 2 2" xfId="4988"/>
    <cellStyle name="常规 9 6 2 3 3 2 2 2" xfId="10370"/>
    <cellStyle name="常规 9 6 2 3 3 2 2 2 2" xfId="21134"/>
    <cellStyle name="常规 9 6 2 3 3 2 2 2 2 2" xfId="42668"/>
    <cellStyle name="常规 9 6 2 3 3 2 2 2 3" xfId="31904"/>
    <cellStyle name="常规 9 6 2 3 3 2 2 3" xfId="15752"/>
    <cellStyle name="常规 9 6 2 3 3 2 2 3 2" xfId="37286"/>
    <cellStyle name="常规 9 6 2 3 3 2 2 4" xfId="26522"/>
    <cellStyle name="常规 9 6 2 3 3 2 3" xfId="6780"/>
    <cellStyle name="常规 9 6 2 3 3 2 3 2" xfId="12162"/>
    <cellStyle name="常规 9 6 2 3 3 2 3 2 2" xfId="22926"/>
    <cellStyle name="常规 9 6 2 3 3 2 3 2 2 2" xfId="44460"/>
    <cellStyle name="常规 9 6 2 3 3 2 3 2 3" xfId="33696"/>
    <cellStyle name="常规 9 6 2 3 3 2 3 3" xfId="17544"/>
    <cellStyle name="常规 9 6 2 3 3 2 3 3 2" xfId="39078"/>
    <cellStyle name="常规 9 6 2 3 3 2 3 4" xfId="28314"/>
    <cellStyle name="常规 9 6 2 3 3 2 4" xfId="8578"/>
    <cellStyle name="常规 9 6 2 3 3 2 4 2" xfId="19342"/>
    <cellStyle name="常规 9 6 2 3 3 2 4 2 2" xfId="40876"/>
    <cellStyle name="常规 9 6 2 3 3 2 4 3" xfId="30112"/>
    <cellStyle name="常规 9 6 2 3 3 2 5" xfId="13960"/>
    <cellStyle name="常规 9 6 2 3 3 2 5 2" xfId="35494"/>
    <cellStyle name="常规 9 6 2 3 3 2 6" xfId="24730"/>
    <cellStyle name="常规 9 6 2 3 3 3" xfId="4092"/>
    <cellStyle name="常规 9 6 2 3 3 3 2" xfId="9474"/>
    <cellStyle name="常规 9 6 2 3 3 3 2 2" xfId="20238"/>
    <cellStyle name="常规 9 6 2 3 3 3 2 2 2" xfId="41772"/>
    <cellStyle name="常规 9 6 2 3 3 3 2 3" xfId="31008"/>
    <cellStyle name="常规 9 6 2 3 3 3 3" xfId="14856"/>
    <cellStyle name="常规 9 6 2 3 3 3 3 2" xfId="36390"/>
    <cellStyle name="常规 9 6 2 3 3 3 4" xfId="25626"/>
    <cellStyle name="常规 9 6 2 3 3 4" xfId="5884"/>
    <cellStyle name="常规 9 6 2 3 3 4 2" xfId="11266"/>
    <cellStyle name="常规 9 6 2 3 3 4 2 2" xfId="22030"/>
    <cellStyle name="常规 9 6 2 3 3 4 2 2 2" xfId="43564"/>
    <cellStyle name="常规 9 6 2 3 3 4 2 3" xfId="32800"/>
    <cellStyle name="常规 9 6 2 3 3 4 3" xfId="16648"/>
    <cellStyle name="常规 9 6 2 3 3 4 3 2" xfId="38182"/>
    <cellStyle name="常规 9 6 2 3 3 4 4" xfId="27418"/>
    <cellStyle name="常规 9 6 2 3 3 5" xfId="7682"/>
    <cellStyle name="常规 9 6 2 3 3 5 2" xfId="18446"/>
    <cellStyle name="常规 9 6 2 3 3 5 2 2" xfId="39980"/>
    <cellStyle name="常规 9 6 2 3 3 5 3" xfId="29216"/>
    <cellStyle name="常规 9 6 2 3 3 6" xfId="13064"/>
    <cellStyle name="常规 9 6 2 3 3 6 2" xfId="34598"/>
    <cellStyle name="常规 9 6 2 3 3 7" xfId="23834"/>
    <cellStyle name="常规 9 6 2 3 4" xfId="2748"/>
    <cellStyle name="常规 9 6 2 3 4 2" xfId="4540"/>
    <cellStyle name="常规 9 6 2 3 4 2 2" xfId="9922"/>
    <cellStyle name="常规 9 6 2 3 4 2 2 2" xfId="20686"/>
    <cellStyle name="常规 9 6 2 3 4 2 2 2 2" xfId="42220"/>
    <cellStyle name="常规 9 6 2 3 4 2 2 3" xfId="31456"/>
    <cellStyle name="常规 9 6 2 3 4 2 3" xfId="15304"/>
    <cellStyle name="常规 9 6 2 3 4 2 3 2" xfId="36838"/>
    <cellStyle name="常规 9 6 2 3 4 2 4" xfId="26074"/>
    <cellStyle name="常规 9 6 2 3 4 3" xfId="6332"/>
    <cellStyle name="常规 9 6 2 3 4 3 2" xfId="11714"/>
    <cellStyle name="常规 9 6 2 3 4 3 2 2" xfId="22478"/>
    <cellStyle name="常规 9 6 2 3 4 3 2 2 2" xfId="44012"/>
    <cellStyle name="常规 9 6 2 3 4 3 2 3" xfId="33248"/>
    <cellStyle name="常规 9 6 2 3 4 3 3" xfId="17096"/>
    <cellStyle name="常规 9 6 2 3 4 3 3 2" xfId="38630"/>
    <cellStyle name="常规 9 6 2 3 4 3 4" xfId="27866"/>
    <cellStyle name="常规 9 6 2 3 4 4" xfId="8130"/>
    <cellStyle name="常规 9 6 2 3 4 4 2" xfId="18894"/>
    <cellStyle name="常规 9 6 2 3 4 4 2 2" xfId="40428"/>
    <cellStyle name="常规 9 6 2 3 4 4 3" xfId="29664"/>
    <cellStyle name="常规 9 6 2 3 4 5" xfId="13512"/>
    <cellStyle name="常规 9 6 2 3 4 5 2" xfId="35046"/>
    <cellStyle name="常规 9 6 2 3 4 6" xfId="24282"/>
    <cellStyle name="常规 9 6 2 3 5" xfId="3644"/>
    <cellStyle name="常规 9 6 2 3 5 2" xfId="9026"/>
    <cellStyle name="常规 9 6 2 3 5 2 2" xfId="19790"/>
    <cellStyle name="常规 9 6 2 3 5 2 2 2" xfId="41324"/>
    <cellStyle name="常规 9 6 2 3 5 2 3" xfId="30560"/>
    <cellStyle name="常规 9 6 2 3 5 3" xfId="14408"/>
    <cellStyle name="常规 9 6 2 3 5 3 2" xfId="35942"/>
    <cellStyle name="常规 9 6 2 3 5 4" xfId="25178"/>
    <cellStyle name="常规 9 6 2 3 6" xfId="5436"/>
    <cellStyle name="常规 9 6 2 3 6 2" xfId="10818"/>
    <cellStyle name="常规 9 6 2 3 6 2 2" xfId="21582"/>
    <cellStyle name="常规 9 6 2 3 6 2 2 2" xfId="43116"/>
    <cellStyle name="常规 9 6 2 3 6 2 3" xfId="32352"/>
    <cellStyle name="常规 9 6 2 3 6 3" xfId="16200"/>
    <cellStyle name="常规 9 6 2 3 6 3 2" xfId="37734"/>
    <cellStyle name="常规 9 6 2 3 6 4" xfId="26970"/>
    <cellStyle name="常规 9 6 2 3 7" xfId="7234"/>
    <cellStyle name="常规 9 6 2 3 7 2" xfId="17998"/>
    <cellStyle name="常规 9 6 2 3 7 2 2" xfId="39532"/>
    <cellStyle name="常规 9 6 2 3 7 3" xfId="28768"/>
    <cellStyle name="常规 9 6 2 3 8" xfId="12616"/>
    <cellStyle name="常规 9 6 2 3 8 2" xfId="34150"/>
    <cellStyle name="常规 9 6 2 3 9" xfId="23386"/>
    <cellStyle name="常规 9 6 2 4" xfId="1963"/>
    <cellStyle name="常规 9 6 2 4 2" xfId="2412"/>
    <cellStyle name="常规 9 6 2 4 2 2" xfId="3308"/>
    <cellStyle name="常规 9 6 2 4 2 2 2" xfId="5100"/>
    <cellStyle name="常规 9 6 2 4 2 2 2 2" xfId="10482"/>
    <cellStyle name="常规 9 6 2 4 2 2 2 2 2" xfId="21246"/>
    <cellStyle name="常规 9 6 2 4 2 2 2 2 2 2" xfId="42780"/>
    <cellStyle name="常规 9 6 2 4 2 2 2 2 3" xfId="32016"/>
    <cellStyle name="常规 9 6 2 4 2 2 2 3" xfId="15864"/>
    <cellStyle name="常规 9 6 2 4 2 2 2 3 2" xfId="37398"/>
    <cellStyle name="常规 9 6 2 4 2 2 2 4" xfId="26634"/>
    <cellStyle name="常规 9 6 2 4 2 2 3" xfId="6892"/>
    <cellStyle name="常规 9 6 2 4 2 2 3 2" xfId="12274"/>
    <cellStyle name="常规 9 6 2 4 2 2 3 2 2" xfId="23038"/>
    <cellStyle name="常规 9 6 2 4 2 2 3 2 2 2" xfId="44572"/>
    <cellStyle name="常规 9 6 2 4 2 2 3 2 3" xfId="33808"/>
    <cellStyle name="常规 9 6 2 4 2 2 3 3" xfId="17656"/>
    <cellStyle name="常规 9 6 2 4 2 2 3 3 2" xfId="39190"/>
    <cellStyle name="常规 9 6 2 4 2 2 3 4" xfId="28426"/>
    <cellStyle name="常规 9 6 2 4 2 2 4" xfId="8690"/>
    <cellStyle name="常规 9 6 2 4 2 2 4 2" xfId="19454"/>
    <cellStyle name="常规 9 6 2 4 2 2 4 2 2" xfId="40988"/>
    <cellStyle name="常规 9 6 2 4 2 2 4 3" xfId="30224"/>
    <cellStyle name="常规 9 6 2 4 2 2 5" xfId="14072"/>
    <cellStyle name="常规 9 6 2 4 2 2 5 2" xfId="35606"/>
    <cellStyle name="常规 9 6 2 4 2 2 6" xfId="24842"/>
    <cellStyle name="常规 9 6 2 4 2 3" xfId="4204"/>
    <cellStyle name="常规 9 6 2 4 2 3 2" xfId="9586"/>
    <cellStyle name="常规 9 6 2 4 2 3 2 2" xfId="20350"/>
    <cellStyle name="常规 9 6 2 4 2 3 2 2 2" xfId="41884"/>
    <cellStyle name="常规 9 6 2 4 2 3 2 3" xfId="31120"/>
    <cellStyle name="常规 9 6 2 4 2 3 3" xfId="14968"/>
    <cellStyle name="常规 9 6 2 4 2 3 3 2" xfId="36502"/>
    <cellStyle name="常规 9 6 2 4 2 3 4" xfId="25738"/>
    <cellStyle name="常规 9 6 2 4 2 4" xfId="5996"/>
    <cellStyle name="常规 9 6 2 4 2 4 2" xfId="11378"/>
    <cellStyle name="常规 9 6 2 4 2 4 2 2" xfId="22142"/>
    <cellStyle name="常规 9 6 2 4 2 4 2 2 2" xfId="43676"/>
    <cellStyle name="常规 9 6 2 4 2 4 2 3" xfId="32912"/>
    <cellStyle name="常规 9 6 2 4 2 4 3" xfId="16760"/>
    <cellStyle name="常规 9 6 2 4 2 4 3 2" xfId="38294"/>
    <cellStyle name="常规 9 6 2 4 2 4 4" xfId="27530"/>
    <cellStyle name="常规 9 6 2 4 2 5" xfId="7794"/>
    <cellStyle name="常规 9 6 2 4 2 5 2" xfId="18558"/>
    <cellStyle name="常规 9 6 2 4 2 5 2 2" xfId="40092"/>
    <cellStyle name="常规 9 6 2 4 2 5 3" xfId="29328"/>
    <cellStyle name="常规 9 6 2 4 2 6" xfId="13176"/>
    <cellStyle name="常规 9 6 2 4 2 6 2" xfId="34710"/>
    <cellStyle name="常规 9 6 2 4 2 7" xfId="23946"/>
    <cellStyle name="常规 9 6 2 4 3" xfId="2860"/>
    <cellStyle name="常规 9 6 2 4 3 2" xfId="4652"/>
    <cellStyle name="常规 9 6 2 4 3 2 2" xfId="10034"/>
    <cellStyle name="常规 9 6 2 4 3 2 2 2" xfId="20798"/>
    <cellStyle name="常规 9 6 2 4 3 2 2 2 2" xfId="42332"/>
    <cellStyle name="常规 9 6 2 4 3 2 2 3" xfId="31568"/>
    <cellStyle name="常规 9 6 2 4 3 2 3" xfId="15416"/>
    <cellStyle name="常规 9 6 2 4 3 2 3 2" xfId="36950"/>
    <cellStyle name="常规 9 6 2 4 3 2 4" xfId="26186"/>
    <cellStyle name="常规 9 6 2 4 3 3" xfId="6444"/>
    <cellStyle name="常规 9 6 2 4 3 3 2" xfId="11826"/>
    <cellStyle name="常规 9 6 2 4 3 3 2 2" xfId="22590"/>
    <cellStyle name="常规 9 6 2 4 3 3 2 2 2" xfId="44124"/>
    <cellStyle name="常规 9 6 2 4 3 3 2 3" xfId="33360"/>
    <cellStyle name="常规 9 6 2 4 3 3 3" xfId="17208"/>
    <cellStyle name="常规 9 6 2 4 3 3 3 2" xfId="38742"/>
    <cellStyle name="常规 9 6 2 4 3 3 4" xfId="27978"/>
    <cellStyle name="常规 9 6 2 4 3 4" xfId="8242"/>
    <cellStyle name="常规 9 6 2 4 3 4 2" xfId="19006"/>
    <cellStyle name="常规 9 6 2 4 3 4 2 2" xfId="40540"/>
    <cellStyle name="常规 9 6 2 4 3 4 3" xfId="29776"/>
    <cellStyle name="常规 9 6 2 4 3 5" xfId="13624"/>
    <cellStyle name="常规 9 6 2 4 3 5 2" xfId="35158"/>
    <cellStyle name="常规 9 6 2 4 3 6" xfId="24394"/>
    <cellStyle name="常规 9 6 2 4 4" xfId="3756"/>
    <cellStyle name="常规 9 6 2 4 4 2" xfId="9138"/>
    <cellStyle name="常规 9 6 2 4 4 2 2" xfId="19902"/>
    <cellStyle name="常规 9 6 2 4 4 2 2 2" xfId="41436"/>
    <cellStyle name="常规 9 6 2 4 4 2 3" xfId="30672"/>
    <cellStyle name="常规 9 6 2 4 4 3" xfId="14520"/>
    <cellStyle name="常规 9 6 2 4 4 3 2" xfId="36054"/>
    <cellStyle name="常规 9 6 2 4 4 4" xfId="25290"/>
    <cellStyle name="常规 9 6 2 4 5" xfId="5548"/>
    <cellStyle name="常规 9 6 2 4 5 2" xfId="10930"/>
    <cellStyle name="常规 9 6 2 4 5 2 2" xfId="21694"/>
    <cellStyle name="常规 9 6 2 4 5 2 2 2" xfId="43228"/>
    <cellStyle name="常规 9 6 2 4 5 2 3" xfId="32464"/>
    <cellStyle name="常规 9 6 2 4 5 3" xfId="16312"/>
    <cellStyle name="常规 9 6 2 4 5 3 2" xfId="37846"/>
    <cellStyle name="常规 9 6 2 4 5 4" xfId="27082"/>
    <cellStyle name="常规 9 6 2 4 6" xfId="7346"/>
    <cellStyle name="常规 9 6 2 4 6 2" xfId="18110"/>
    <cellStyle name="常规 9 6 2 4 6 2 2" xfId="39644"/>
    <cellStyle name="常规 9 6 2 4 6 3" xfId="28880"/>
    <cellStyle name="常规 9 6 2 4 7" xfId="12728"/>
    <cellStyle name="常规 9 6 2 4 7 2" xfId="34262"/>
    <cellStyle name="常规 9 6 2 4 8" xfId="23498"/>
    <cellStyle name="常规 9 6 2 5" xfId="2188"/>
    <cellStyle name="常规 9 6 2 5 2" xfId="3084"/>
    <cellStyle name="常规 9 6 2 5 2 2" xfId="4876"/>
    <cellStyle name="常规 9 6 2 5 2 2 2" xfId="10258"/>
    <cellStyle name="常规 9 6 2 5 2 2 2 2" xfId="21022"/>
    <cellStyle name="常规 9 6 2 5 2 2 2 2 2" xfId="42556"/>
    <cellStyle name="常规 9 6 2 5 2 2 2 3" xfId="31792"/>
    <cellStyle name="常规 9 6 2 5 2 2 3" xfId="15640"/>
    <cellStyle name="常规 9 6 2 5 2 2 3 2" xfId="37174"/>
    <cellStyle name="常规 9 6 2 5 2 2 4" xfId="26410"/>
    <cellStyle name="常规 9 6 2 5 2 3" xfId="6668"/>
    <cellStyle name="常规 9 6 2 5 2 3 2" xfId="12050"/>
    <cellStyle name="常规 9 6 2 5 2 3 2 2" xfId="22814"/>
    <cellStyle name="常规 9 6 2 5 2 3 2 2 2" xfId="44348"/>
    <cellStyle name="常规 9 6 2 5 2 3 2 3" xfId="33584"/>
    <cellStyle name="常规 9 6 2 5 2 3 3" xfId="17432"/>
    <cellStyle name="常规 9 6 2 5 2 3 3 2" xfId="38966"/>
    <cellStyle name="常规 9 6 2 5 2 3 4" xfId="28202"/>
    <cellStyle name="常规 9 6 2 5 2 4" xfId="8466"/>
    <cellStyle name="常规 9 6 2 5 2 4 2" xfId="19230"/>
    <cellStyle name="常规 9 6 2 5 2 4 2 2" xfId="40764"/>
    <cellStyle name="常规 9 6 2 5 2 4 3" xfId="30000"/>
    <cellStyle name="常规 9 6 2 5 2 5" xfId="13848"/>
    <cellStyle name="常规 9 6 2 5 2 5 2" xfId="35382"/>
    <cellStyle name="常规 9 6 2 5 2 6" xfId="24618"/>
    <cellStyle name="常规 9 6 2 5 3" xfId="3980"/>
    <cellStyle name="常规 9 6 2 5 3 2" xfId="9362"/>
    <cellStyle name="常规 9 6 2 5 3 2 2" xfId="20126"/>
    <cellStyle name="常规 9 6 2 5 3 2 2 2" xfId="41660"/>
    <cellStyle name="常规 9 6 2 5 3 2 3" xfId="30896"/>
    <cellStyle name="常规 9 6 2 5 3 3" xfId="14744"/>
    <cellStyle name="常规 9 6 2 5 3 3 2" xfId="36278"/>
    <cellStyle name="常规 9 6 2 5 3 4" xfId="25514"/>
    <cellStyle name="常规 9 6 2 5 4" xfId="5772"/>
    <cellStyle name="常规 9 6 2 5 4 2" xfId="11154"/>
    <cellStyle name="常规 9 6 2 5 4 2 2" xfId="21918"/>
    <cellStyle name="常规 9 6 2 5 4 2 2 2" xfId="43452"/>
    <cellStyle name="常规 9 6 2 5 4 2 3" xfId="32688"/>
    <cellStyle name="常规 9 6 2 5 4 3" xfId="16536"/>
    <cellStyle name="常规 9 6 2 5 4 3 2" xfId="38070"/>
    <cellStyle name="常规 9 6 2 5 4 4" xfId="27306"/>
    <cellStyle name="常规 9 6 2 5 5" xfId="7570"/>
    <cellStyle name="常规 9 6 2 5 5 2" xfId="18334"/>
    <cellStyle name="常规 9 6 2 5 5 2 2" xfId="39868"/>
    <cellStyle name="常规 9 6 2 5 5 3" xfId="29104"/>
    <cellStyle name="常规 9 6 2 5 6" xfId="12952"/>
    <cellStyle name="常规 9 6 2 5 6 2" xfId="34486"/>
    <cellStyle name="常规 9 6 2 5 7" xfId="23722"/>
    <cellStyle name="常规 9 6 2 6" xfId="2636"/>
    <cellStyle name="常规 9 6 2 6 2" xfId="4428"/>
    <cellStyle name="常规 9 6 2 6 2 2" xfId="9810"/>
    <cellStyle name="常规 9 6 2 6 2 2 2" xfId="20574"/>
    <cellStyle name="常规 9 6 2 6 2 2 2 2" xfId="42108"/>
    <cellStyle name="常规 9 6 2 6 2 2 3" xfId="31344"/>
    <cellStyle name="常规 9 6 2 6 2 3" xfId="15192"/>
    <cellStyle name="常规 9 6 2 6 2 3 2" xfId="36726"/>
    <cellStyle name="常规 9 6 2 6 2 4" xfId="25962"/>
    <cellStyle name="常规 9 6 2 6 3" xfId="6220"/>
    <cellStyle name="常规 9 6 2 6 3 2" xfId="11602"/>
    <cellStyle name="常规 9 6 2 6 3 2 2" xfId="22366"/>
    <cellStyle name="常规 9 6 2 6 3 2 2 2" xfId="43900"/>
    <cellStyle name="常规 9 6 2 6 3 2 3" xfId="33136"/>
    <cellStyle name="常规 9 6 2 6 3 3" xfId="16984"/>
    <cellStyle name="常规 9 6 2 6 3 3 2" xfId="38518"/>
    <cellStyle name="常规 9 6 2 6 3 4" xfId="27754"/>
    <cellStyle name="常规 9 6 2 6 4" xfId="8018"/>
    <cellStyle name="常规 9 6 2 6 4 2" xfId="18782"/>
    <cellStyle name="常规 9 6 2 6 4 2 2" xfId="40316"/>
    <cellStyle name="常规 9 6 2 6 4 3" xfId="29552"/>
    <cellStyle name="常规 9 6 2 6 5" xfId="13400"/>
    <cellStyle name="常规 9 6 2 6 5 2" xfId="34934"/>
    <cellStyle name="常规 9 6 2 6 6" xfId="24170"/>
    <cellStyle name="常规 9 6 2 7" xfId="3532"/>
    <cellStyle name="常规 9 6 2 7 2" xfId="8914"/>
    <cellStyle name="常规 9 6 2 7 2 2" xfId="19678"/>
    <cellStyle name="常规 9 6 2 7 2 2 2" xfId="41212"/>
    <cellStyle name="常规 9 6 2 7 2 3" xfId="30448"/>
    <cellStyle name="常规 9 6 2 7 3" xfId="14296"/>
    <cellStyle name="常规 9 6 2 7 3 2" xfId="35830"/>
    <cellStyle name="常规 9 6 2 7 4" xfId="25066"/>
    <cellStyle name="常规 9 6 2 8" xfId="5324"/>
    <cellStyle name="常规 9 6 2 8 2" xfId="10706"/>
    <cellStyle name="常规 9 6 2 8 2 2" xfId="21470"/>
    <cellStyle name="常规 9 6 2 8 2 2 2" xfId="43004"/>
    <cellStyle name="常规 9 6 2 8 2 3" xfId="32240"/>
    <cellStyle name="常规 9 6 2 8 3" xfId="16088"/>
    <cellStyle name="常规 9 6 2 8 3 2" xfId="37622"/>
    <cellStyle name="常规 9 6 2 8 4" xfId="26858"/>
    <cellStyle name="常规 9 6 2 9" xfId="7122"/>
    <cellStyle name="常规 9 6 2 9 2" xfId="17886"/>
    <cellStyle name="常规 9 6 2 9 2 2" xfId="39420"/>
    <cellStyle name="常规 9 6 2 9 3" xfId="28656"/>
    <cellStyle name="常规 9 6 3" xfId="1767"/>
    <cellStyle name="常规 9 6 3 10" xfId="23302"/>
    <cellStyle name="常规 9 6 3 2" xfId="1879"/>
    <cellStyle name="常规 9 6 3 2 2" xfId="2103"/>
    <cellStyle name="常规 9 6 3 2 2 2" xfId="2552"/>
    <cellStyle name="常规 9 6 3 2 2 2 2" xfId="3448"/>
    <cellStyle name="常规 9 6 3 2 2 2 2 2" xfId="5240"/>
    <cellStyle name="常规 9 6 3 2 2 2 2 2 2" xfId="10622"/>
    <cellStyle name="常规 9 6 3 2 2 2 2 2 2 2" xfId="21386"/>
    <cellStyle name="常规 9 6 3 2 2 2 2 2 2 2 2" xfId="42920"/>
    <cellStyle name="常规 9 6 3 2 2 2 2 2 2 3" xfId="32156"/>
    <cellStyle name="常规 9 6 3 2 2 2 2 2 3" xfId="16004"/>
    <cellStyle name="常规 9 6 3 2 2 2 2 2 3 2" xfId="37538"/>
    <cellStyle name="常规 9 6 3 2 2 2 2 2 4" xfId="26774"/>
    <cellStyle name="常规 9 6 3 2 2 2 2 3" xfId="7032"/>
    <cellStyle name="常规 9 6 3 2 2 2 2 3 2" xfId="12414"/>
    <cellStyle name="常规 9 6 3 2 2 2 2 3 2 2" xfId="23178"/>
    <cellStyle name="常规 9 6 3 2 2 2 2 3 2 2 2" xfId="44712"/>
    <cellStyle name="常规 9 6 3 2 2 2 2 3 2 3" xfId="33948"/>
    <cellStyle name="常规 9 6 3 2 2 2 2 3 3" xfId="17796"/>
    <cellStyle name="常规 9 6 3 2 2 2 2 3 3 2" xfId="39330"/>
    <cellStyle name="常规 9 6 3 2 2 2 2 3 4" xfId="28566"/>
    <cellStyle name="常规 9 6 3 2 2 2 2 4" xfId="8830"/>
    <cellStyle name="常规 9 6 3 2 2 2 2 4 2" xfId="19594"/>
    <cellStyle name="常规 9 6 3 2 2 2 2 4 2 2" xfId="41128"/>
    <cellStyle name="常规 9 6 3 2 2 2 2 4 3" xfId="30364"/>
    <cellStyle name="常规 9 6 3 2 2 2 2 5" xfId="14212"/>
    <cellStyle name="常规 9 6 3 2 2 2 2 5 2" xfId="35746"/>
    <cellStyle name="常规 9 6 3 2 2 2 2 6" xfId="24982"/>
    <cellStyle name="常规 9 6 3 2 2 2 3" xfId="4344"/>
    <cellStyle name="常规 9 6 3 2 2 2 3 2" xfId="9726"/>
    <cellStyle name="常规 9 6 3 2 2 2 3 2 2" xfId="20490"/>
    <cellStyle name="常规 9 6 3 2 2 2 3 2 2 2" xfId="42024"/>
    <cellStyle name="常规 9 6 3 2 2 2 3 2 3" xfId="31260"/>
    <cellStyle name="常规 9 6 3 2 2 2 3 3" xfId="15108"/>
    <cellStyle name="常规 9 6 3 2 2 2 3 3 2" xfId="36642"/>
    <cellStyle name="常规 9 6 3 2 2 2 3 4" xfId="25878"/>
    <cellStyle name="常规 9 6 3 2 2 2 4" xfId="6136"/>
    <cellStyle name="常规 9 6 3 2 2 2 4 2" xfId="11518"/>
    <cellStyle name="常规 9 6 3 2 2 2 4 2 2" xfId="22282"/>
    <cellStyle name="常规 9 6 3 2 2 2 4 2 2 2" xfId="43816"/>
    <cellStyle name="常规 9 6 3 2 2 2 4 2 3" xfId="33052"/>
    <cellStyle name="常规 9 6 3 2 2 2 4 3" xfId="16900"/>
    <cellStyle name="常规 9 6 3 2 2 2 4 3 2" xfId="38434"/>
    <cellStyle name="常规 9 6 3 2 2 2 4 4" xfId="27670"/>
    <cellStyle name="常规 9 6 3 2 2 2 5" xfId="7934"/>
    <cellStyle name="常规 9 6 3 2 2 2 5 2" xfId="18698"/>
    <cellStyle name="常规 9 6 3 2 2 2 5 2 2" xfId="40232"/>
    <cellStyle name="常规 9 6 3 2 2 2 5 3" xfId="29468"/>
    <cellStyle name="常规 9 6 3 2 2 2 6" xfId="13316"/>
    <cellStyle name="常规 9 6 3 2 2 2 6 2" xfId="34850"/>
    <cellStyle name="常规 9 6 3 2 2 2 7" xfId="24086"/>
    <cellStyle name="常规 9 6 3 2 2 3" xfId="3000"/>
    <cellStyle name="常规 9 6 3 2 2 3 2" xfId="4792"/>
    <cellStyle name="常规 9 6 3 2 2 3 2 2" xfId="10174"/>
    <cellStyle name="常规 9 6 3 2 2 3 2 2 2" xfId="20938"/>
    <cellStyle name="常规 9 6 3 2 2 3 2 2 2 2" xfId="42472"/>
    <cellStyle name="常规 9 6 3 2 2 3 2 2 3" xfId="31708"/>
    <cellStyle name="常规 9 6 3 2 2 3 2 3" xfId="15556"/>
    <cellStyle name="常规 9 6 3 2 2 3 2 3 2" xfId="37090"/>
    <cellStyle name="常规 9 6 3 2 2 3 2 4" xfId="26326"/>
    <cellStyle name="常规 9 6 3 2 2 3 3" xfId="6584"/>
    <cellStyle name="常规 9 6 3 2 2 3 3 2" xfId="11966"/>
    <cellStyle name="常规 9 6 3 2 2 3 3 2 2" xfId="22730"/>
    <cellStyle name="常规 9 6 3 2 2 3 3 2 2 2" xfId="44264"/>
    <cellStyle name="常规 9 6 3 2 2 3 3 2 3" xfId="33500"/>
    <cellStyle name="常规 9 6 3 2 2 3 3 3" xfId="17348"/>
    <cellStyle name="常规 9 6 3 2 2 3 3 3 2" xfId="38882"/>
    <cellStyle name="常规 9 6 3 2 2 3 3 4" xfId="28118"/>
    <cellStyle name="常规 9 6 3 2 2 3 4" xfId="8382"/>
    <cellStyle name="常规 9 6 3 2 2 3 4 2" xfId="19146"/>
    <cellStyle name="常规 9 6 3 2 2 3 4 2 2" xfId="40680"/>
    <cellStyle name="常规 9 6 3 2 2 3 4 3" xfId="29916"/>
    <cellStyle name="常规 9 6 3 2 2 3 5" xfId="13764"/>
    <cellStyle name="常规 9 6 3 2 2 3 5 2" xfId="35298"/>
    <cellStyle name="常规 9 6 3 2 2 3 6" xfId="24534"/>
    <cellStyle name="常规 9 6 3 2 2 4" xfId="3896"/>
    <cellStyle name="常规 9 6 3 2 2 4 2" xfId="9278"/>
    <cellStyle name="常规 9 6 3 2 2 4 2 2" xfId="20042"/>
    <cellStyle name="常规 9 6 3 2 2 4 2 2 2" xfId="41576"/>
    <cellStyle name="常规 9 6 3 2 2 4 2 3" xfId="30812"/>
    <cellStyle name="常规 9 6 3 2 2 4 3" xfId="14660"/>
    <cellStyle name="常规 9 6 3 2 2 4 3 2" xfId="36194"/>
    <cellStyle name="常规 9 6 3 2 2 4 4" xfId="25430"/>
    <cellStyle name="常规 9 6 3 2 2 5" xfId="5688"/>
    <cellStyle name="常规 9 6 3 2 2 5 2" xfId="11070"/>
    <cellStyle name="常规 9 6 3 2 2 5 2 2" xfId="21834"/>
    <cellStyle name="常规 9 6 3 2 2 5 2 2 2" xfId="43368"/>
    <cellStyle name="常规 9 6 3 2 2 5 2 3" xfId="32604"/>
    <cellStyle name="常规 9 6 3 2 2 5 3" xfId="16452"/>
    <cellStyle name="常规 9 6 3 2 2 5 3 2" xfId="37986"/>
    <cellStyle name="常规 9 6 3 2 2 5 4" xfId="27222"/>
    <cellStyle name="常规 9 6 3 2 2 6" xfId="7486"/>
    <cellStyle name="常规 9 6 3 2 2 6 2" xfId="18250"/>
    <cellStyle name="常规 9 6 3 2 2 6 2 2" xfId="39784"/>
    <cellStyle name="常规 9 6 3 2 2 6 3" xfId="29020"/>
    <cellStyle name="常规 9 6 3 2 2 7" xfId="12868"/>
    <cellStyle name="常规 9 6 3 2 2 7 2" xfId="34402"/>
    <cellStyle name="常规 9 6 3 2 2 8" xfId="23638"/>
    <cellStyle name="常规 9 6 3 2 3" xfId="2328"/>
    <cellStyle name="常规 9 6 3 2 3 2" xfId="3224"/>
    <cellStyle name="常规 9 6 3 2 3 2 2" xfId="5016"/>
    <cellStyle name="常规 9 6 3 2 3 2 2 2" xfId="10398"/>
    <cellStyle name="常规 9 6 3 2 3 2 2 2 2" xfId="21162"/>
    <cellStyle name="常规 9 6 3 2 3 2 2 2 2 2" xfId="42696"/>
    <cellStyle name="常规 9 6 3 2 3 2 2 2 3" xfId="31932"/>
    <cellStyle name="常规 9 6 3 2 3 2 2 3" xfId="15780"/>
    <cellStyle name="常规 9 6 3 2 3 2 2 3 2" xfId="37314"/>
    <cellStyle name="常规 9 6 3 2 3 2 2 4" xfId="26550"/>
    <cellStyle name="常规 9 6 3 2 3 2 3" xfId="6808"/>
    <cellStyle name="常规 9 6 3 2 3 2 3 2" xfId="12190"/>
    <cellStyle name="常规 9 6 3 2 3 2 3 2 2" xfId="22954"/>
    <cellStyle name="常规 9 6 3 2 3 2 3 2 2 2" xfId="44488"/>
    <cellStyle name="常规 9 6 3 2 3 2 3 2 3" xfId="33724"/>
    <cellStyle name="常规 9 6 3 2 3 2 3 3" xfId="17572"/>
    <cellStyle name="常规 9 6 3 2 3 2 3 3 2" xfId="39106"/>
    <cellStyle name="常规 9 6 3 2 3 2 3 4" xfId="28342"/>
    <cellStyle name="常规 9 6 3 2 3 2 4" xfId="8606"/>
    <cellStyle name="常规 9 6 3 2 3 2 4 2" xfId="19370"/>
    <cellStyle name="常规 9 6 3 2 3 2 4 2 2" xfId="40904"/>
    <cellStyle name="常规 9 6 3 2 3 2 4 3" xfId="30140"/>
    <cellStyle name="常规 9 6 3 2 3 2 5" xfId="13988"/>
    <cellStyle name="常规 9 6 3 2 3 2 5 2" xfId="35522"/>
    <cellStyle name="常规 9 6 3 2 3 2 6" xfId="24758"/>
    <cellStyle name="常规 9 6 3 2 3 3" xfId="4120"/>
    <cellStyle name="常规 9 6 3 2 3 3 2" xfId="9502"/>
    <cellStyle name="常规 9 6 3 2 3 3 2 2" xfId="20266"/>
    <cellStyle name="常规 9 6 3 2 3 3 2 2 2" xfId="41800"/>
    <cellStyle name="常规 9 6 3 2 3 3 2 3" xfId="31036"/>
    <cellStyle name="常规 9 6 3 2 3 3 3" xfId="14884"/>
    <cellStyle name="常规 9 6 3 2 3 3 3 2" xfId="36418"/>
    <cellStyle name="常规 9 6 3 2 3 3 4" xfId="25654"/>
    <cellStyle name="常规 9 6 3 2 3 4" xfId="5912"/>
    <cellStyle name="常规 9 6 3 2 3 4 2" xfId="11294"/>
    <cellStyle name="常规 9 6 3 2 3 4 2 2" xfId="22058"/>
    <cellStyle name="常规 9 6 3 2 3 4 2 2 2" xfId="43592"/>
    <cellStyle name="常规 9 6 3 2 3 4 2 3" xfId="32828"/>
    <cellStyle name="常规 9 6 3 2 3 4 3" xfId="16676"/>
    <cellStyle name="常规 9 6 3 2 3 4 3 2" xfId="38210"/>
    <cellStyle name="常规 9 6 3 2 3 4 4" xfId="27446"/>
    <cellStyle name="常规 9 6 3 2 3 5" xfId="7710"/>
    <cellStyle name="常规 9 6 3 2 3 5 2" xfId="18474"/>
    <cellStyle name="常规 9 6 3 2 3 5 2 2" xfId="40008"/>
    <cellStyle name="常规 9 6 3 2 3 5 3" xfId="29244"/>
    <cellStyle name="常规 9 6 3 2 3 6" xfId="13092"/>
    <cellStyle name="常规 9 6 3 2 3 6 2" xfId="34626"/>
    <cellStyle name="常规 9 6 3 2 3 7" xfId="23862"/>
    <cellStyle name="常规 9 6 3 2 4" xfId="2776"/>
    <cellStyle name="常规 9 6 3 2 4 2" xfId="4568"/>
    <cellStyle name="常规 9 6 3 2 4 2 2" xfId="9950"/>
    <cellStyle name="常规 9 6 3 2 4 2 2 2" xfId="20714"/>
    <cellStyle name="常规 9 6 3 2 4 2 2 2 2" xfId="42248"/>
    <cellStyle name="常规 9 6 3 2 4 2 2 3" xfId="31484"/>
    <cellStyle name="常规 9 6 3 2 4 2 3" xfId="15332"/>
    <cellStyle name="常规 9 6 3 2 4 2 3 2" xfId="36866"/>
    <cellStyle name="常规 9 6 3 2 4 2 4" xfId="26102"/>
    <cellStyle name="常规 9 6 3 2 4 3" xfId="6360"/>
    <cellStyle name="常规 9 6 3 2 4 3 2" xfId="11742"/>
    <cellStyle name="常规 9 6 3 2 4 3 2 2" xfId="22506"/>
    <cellStyle name="常规 9 6 3 2 4 3 2 2 2" xfId="44040"/>
    <cellStyle name="常规 9 6 3 2 4 3 2 3" xfId="33276"/>
    <cellStyle name="常规 9 6 3 2 4 3 3" xfId="17124"/>
    <cellStyle name="常规 9 6 3 2 4 3 3 2" xfId="38658"/>
    <cellStyle name="常规 9 6 3 2 4 3 4" xfId="27894"/>
    <cellStyle name="常规 9 6 3 2 4 4" xfId="8158"/>
    <cellStyle name="常规 9 6 3 2 4 4 2" xfId="18922"/>
    <cellStyle name="常规 9 6 3 2 4 4 2 2" xfId="40456"/>
    <cellStyle name="常规 9 6 3 2 4 4 3" xfId="29692"/>
    <cellStyle name="常规 9 6 3 2 4 5" xfId="13540"/>
    <cellStyle name="常规 9 6 3 2 4 5 2" xfId="35074"/>
    <cellStyle name="常规 9 6 3 2 4 6" xfId="24310"/>
    <cellStyle name="常规 9 6 3 2 5" xfId="3672"/>
    <cellStyle name="常规 9 6 3 2 5 2" xfId="9054"/>
    <cellStyle name="常规 9 6 3 2 5 2 2" xfId="19818"/>
    <cellStyle name="常规 9 6 3 2 5 2 2 2" xfId="41352"/>
    <cellStyle name="常规 9 6 3 2 5 2 3" xfId="30588"/>
    <cellStyle name="常规 9 6 3 2 5 3" xfId="14436"/>
    <cellStyle name="常规 9 6 3 2 5 3 2" xfId="35970"/>
    <cellStyle name="常规 9 6 3 2 5 4" xfId="25206"/>
    <cellStyle name="常规 9 6 3 2 6" xfId="5464"/>
    <cellStyle name="常规 9 6 3 2 6 2" xfId="10846"/>
    <cellStyle name="常规 9 6 3 2 6 2 2" xfId="21610"/>
    <cellStyle name="常规 9 6 3 2 6 2 2 2" xfId="43144"/>
    <cellStyle name="常规 9 6 3 2 6 2 3" xfId="32380"/>
    <cellStyle name="常规 9 6 3 2 6 3" xfId="16228"/>
    <cellStyle name="常规 9 6 3 2 6 3 2" xfId="37762"/>
    <cellStyle name="常规 9 6 3 2 6 4" xfId="26998"/>
    <cellStyle name="常规 9 6 3 2 7" xfId="7262"/>
    <cellStyle name="常规 9 6 3 2 7 2" xfId="18026"/>
    <cellStyle name="常规 9 6 3 2 7 2 2" xfId="39560"/>
    <cellStyle name="常规 9 6 3 2 7 3" xfId="28796"/>
    <cellStyle name="常规 9 6 3 2 8" xfId="12644"/>
    <cellStyle name="常规 9 6 3 2 8 2" xfId="34178"/>
    <cellStyle name="常规 9 6 3 2 9" xfId="23414"/>
    <cellStyle name="常规 9 6 3 3" xfId="1991"/>
    <cellStyle name="常规 9 6 3 3 2" xfId="2440"/>
    <cellStyle name="常规 9 6 3 3 2 2" xfId="3336"/>
    <cellStyle name="常规 9 6 3 3 2 2 2" xfId="5128"/>
    <cellStyle name="常规 9 6 3 3 2 2 2 2" xfId="10510"/>
    <cellStyle name="常规 9 6 3 3 2 2 2 2 2" xfId="21274"/>
    <cellStyle name="常规 9 6 3 3 2 2 2 2 2 2" xfId="42808"/>
    <cellStyle name="常规 9 6 3 3 2 2 2 2 3" xfId="32044"/>
    <cellStyle name="常规 9 6 3 3 2 2 2 3" xfId="15892"/>
    <cellStyle name="常规 9 6 3 3 2 2 2 3 2" xfId="37426"/>
    <cellStyle name="常规 9 6 3 3 2 2 2 4" xfId="26662"/>
    <cellStyle name="常规 9 6 3 3 2 2 3" xfId="6920"/>
    <cellStyle name="常规 9 6 3 3 2 2 3 2" xfId="12302"/>
    <cellStyle name="常规 9 6 3 3 2 2 3 2 2" xfId="23066"/>
    <cellStyle name="常规 9 6 3 3 2 2 3 2 2 2" xfId="44600"/>
    <cellStyle name="常规 9 6 3 3 2 2 3 2 3" xfId="33836"/>
    <cellStyle name="常规 9 6 3 3 2 2 3 3" xfId="17684"/>
    <cellStyle name="常规 9 6 3 3 2 2 3 3 2" xfId="39218"/>
    <cellStyle name="常规 9 6 3 3 2 2 3 4" xfId="28454"/>
    <cellStyle name="常规 9 6 3 3 2 2 4" xfId="8718"/>
    <cellStyle name="常规 9 6 3 3 2 2 4 2" xfId="19482"/>
    <cellStyle name="常规 9 6 3 3 2 2 4 2 2" xfId="41016"/>
    <cellStyle name="常规 9 6 3 3 2 2 4 3" xfId="30252"/>
    <cellStyle name="常规 9 6 3 3 2 2 5" xfId="14100"/>
    <cellStyle name="常规 9 6 3 3 2 2 5 2" xfId="35634"/>
    <cellStyle name="常规 9 6 3 3 2 2 6" xfId="24870"/>
    <cellStyle name="常规 9 6 3 3 2 3" xfId="4232"/>
    <cellStyle name="常规 9 6 3 3 2 3 2" xfId="9614"/>
    <cellStyle name="常规 9 6 3 3 2 3 2 2" xfId="20378"/>
    <cellStyle name="常规 9 6 3 3 2 3 2 2 2" xfId="41912"/>
    <cellStyle name="常规 9 6 3 3 2 3 2 3" xfId="31148"/>
    <cellStyle name="常规 9 6 3 3 2 3 3" xfId="14996"/>
    <cellStyle name="常规 9 6 3 3 2 3 3 2" xfId="36530"/>
    <cellStyle name="常规 9 6 3 3 2 3 4" xfId="25766"/>
    <cellStyle name="常规 9 6 3 3 2 4" xfId="6024"/>
    <cellStyle name="常规 9 6 3 3 2 4 2" xfId="11406"/>
    <cellStyle name="常规 9 6 3 3 2 4 2 2" xfId="22170"/>
    <cellStyle name="常规 9 6 3 3 2 4 2 2 2" xfId="43704"/>
    <cellStyle name="常规 9 6 3 3 2 4 2 3" xfId="32940"/>
    <cellStyle name="常规 9 6 3 3 2 4 3" xfId="16788"/>
    <cellStyle name="常规 9 6 3 3 2 4 3 2" xfId="38322"/>
    <cellStyle name="常规 9 6 3 3 2 4 4" xfId="27558"/>
    <cellStyle name="常规 9 6 3 3 2 5" xfId="7822"/>
    <cellStyle name="常规 9 6 3 3 2 5 2" xfId="18586"/>
    <cellStyle name="常规 9 6 3 3 2 5 2 2" xfId="40120"/>
    <cellStyle name="常规 9 6 3 3 2 5 3" xfId="29356"/>
    <cellStyle name="常规 9 6 3 3 2 6" xfId="13204"/>
    <cellStyle name="常规 9 6 3 3 2 6 2" xfId="34738"/>
    <cellStyle name="常规 9 6 3 3 2 7" xfId="23974"/>
    <cellStyle name="常规 9 6 3 3 3" xfId="2888"/>
    <cellStyle name="常规 9 6 3 3 3 2" xfId="4680"/>
    <cellStyle name="常规 9 6 3 3 3 2 2" xfId="10062"/>
    <cellStyle name="常规 9 6 3 3 3 2 2 2" xfId="20826"/>
    <cellStyle name="常规 9 6 3 3 3 2 2 2 2" xfId="42360"/>
    <cellStyle name="常规 9 6 3 3 3 2 2 3" xfId="31596"/>
    <cellStyle name="常规 9 6 3 3 3 2 3" xfId="15444"/>
    <cellStyle name="常规 9 6 3 3 3 2 3 2" xfId="36978"/>
    <cellStyle name="常规 9 6 3 3 3 2 4" xfId="26214"/>
    <cellStyle name="常规 9 6 3 3 3 3" xfId="6472"/>
    <cellStyle name="常规 9 6 3 3 3 3 2" xfId="11854"/>
    <cellStyle name="常规 9 6 3 3 3 3 2 2" xfId="22618"/>
    <cellStyle name="常规 9 6 3 3 3 3 2 2 2" xfId="44152"/>
    <cellStyle name="常规 9 6 3 3 3 3 2 3" xfId="33388"/>
    <cellStyle name="常规 9 6 3 3 3 3 3" xfId="17236"/>
    <cellStyle name="常规 9 6 3 3 3 3 3 2" xfId="38770"/>
    <cellStyle name="常规 9 6 3 3 3 3 4" xfId="28006"/>
    <cellStyle name="常规 9 6 3 3 3 4" xfId="8270"/>
    <cellStyle name="常规 9 6 3 3 3 4 2" xfId="19034"/>
    <cellStyle name="常规 9 6 3 3 3 4 2 2" xfId="40568"/>
    <cellStyle name="常规 9 6 3 3 3 4 3" xfId="29804"/>
    <cellStyle name="常规 9 6 3 3 3 5" xfId="13652"/>
    <cellStyle name="常规 9 6 3 3 3 5 2" xfId="35186"/>
    <cellStyle name="常规 9 6 3 3 3 6" xfId="24422"/>
    <cellStyle name="常规 9 6 3 3 4" xfId="3784"/>
    <cellStyle name="常规 9 6 3 3 4 2" xfId="9166"/>
    <cellStyle name="常规 9 6 3 3 4 2 2" xfId="19930"/>
    <cellStyle name="常规 9 6 3 3 4 2 2 2" xfId="41464"/>
    <cellStyle name="常规 9 6 3 3 4 2 3" xfId="30700"/>
    <cellStyle name="常规 9 6 3 3 4 3" xfId="14548"/>
    <cellStyle name="常规 9 6 3 3 4 3 2" xfId="36082"/>
    <cellStyle name="常规 9 6 3 3 4 4" xfId="25318"/>
    <cellStyle name="常规 9 6 3 3 5" xfId="5576"/>
    <cellStyle name="常规 9 6 3 3 5 2" xfId="10958"/>
    <cellStyle name="常规 9 6 3 3 5 2 2" xfId="21722"/>
    <cellStyle name="常规 9 6 3 3 5 2 2 2" xfId="43256"/>
    <cellStyle name="常规 9 6 3 3 5 2 3" xfId="32492"/>
    <cellStyle name="常规 9 6 3 3 5 3" xfId="16340"/>
    <cellStyle name="常规 9 6 3 3 5 3 2" xfId="37874"/>
    <cellStyle name="常规 9 6 3 3 5 4" xfId="27110"/>
    <cellStyle name="常规 9 6 3 3 6" xfId="7374"/>
    <cellStyle name="常规 9 6 3 3 6 2" xfId="18138"/>
    <cellStyle name="常规 9 6 3 3 6 2 2" xfId="39672"/>
    <cellStyle name="常规 9 6 3 3 6 3" xfId="28908"/>
    <cellStyle name="常规 9 6 3 3 7" xfId="12756"/>
    <cellStyle name="常规 9 6 3 3 7 2" xfId="34290"/>
    <cellStyle name="常规 9 6 3 3 8" xfId="23526"/>
    <cellStyle name="常规 9 6 3 4" xfId="2216"/>
    <cellStyle name="常规 9 6 3 4 2" xfId="3112"/>
    <cellStyle name="常规 9 6 3 4 2 2" xfId="4904"/>
    <cellStyle name="常规 9 6 3 4 2 2 2" xfId="10286"/>
    <cellStyle name="常规 9 6 3 4 2 2 2 2" xfId="21050"/>
    <cellStyle name="常规 9 6 3 4 2 2 2 2 2" xfId="42584"/>
    <cellStyle name="常规 9 6 3 4 2 2 2 3" xfId="31820"/>
    <cellStyle name="常规 9 6 3 4 2 2 3" xfId="15668"/>
    <cellStyle name="常规 9 6 3 4 2 2 3 2" xfId="37202"/>
    <cellStyle name="常规 9 6 3 4 2 2 4" xfId="26438"/>
    <cellStyle name="常规 9 6 3 4 2 3" xfId="6696"/>
    <cellStyle name="常规 9 6 3 4 2 3 2" xfId="12078"/>
    <cellStyle name="常规 9 6 3 4 2 3 2 2" xfId="22842"/>
    <cellStyle name="常规 9 6 3 4 2 3 2 2 2" xfId="44376"/>
    <cellStyle name="常规 9 6 3 4 2 3 2 3" xfId="33612"/>
    <cellStyle name="常规 9 6 3 4 2 3 3" xfId="17460"/>
    <cellStyle name="常规 9 6 3 4 2 3 3 2" xfId="38994"/>
    <cellStyle name="常规 9 6 3 4 2 3 4" xfId="28230"/>
    <cellStyle name="常规 9 6 3 4 2 4" xfId="8494"/>
    <cellStyle name="常规 9 6 3 4 2 4 2" xfId="19258"/>
    <cellStyle name="常规 9 6 3 4 2 4 2 2" xfId="40792"/>
    <cellStyle name="常规 9 6 3 4 2 4 3" xfId="30028"/>
    <cellStyle name="常规 9 6 3 4 2 5" xfId="13876"/>
    <cellStyle name="常规 9 6 3 4 2 5 2" xfId="35410"/>
    <cellStyle name="常规 9 6 3 4 2 6" xfId="24646"/>
    <cellStyle name="常规 9 6 3 4 3" xfId="4008"/>
    <cellStyle name="常规 9 6 3 4 3 2" xfId="9390"/>
    <cellStyle name="常规 9 6 3 4 3 2 2" xfId="20154"/>
    <cellStyle name="常规 9 6 3 4 3 2 2 2" xfId="41688"/>
    <cellStyle name="常规 9 6 3 4 3 2 3" xfId="30924"/>
    <cellStyle name="常规 9 6 3 4 3 3" xfId="14772"/>
    <cellStyle name="常规 9 6 3 4 3 3 2" xfId="36306"/>
    <cellStyle name="常规 9 6 3 4 3 4" xfId="25542"/>
    <cellStyle name="常规 9 6 3 4 4" xfId="5800"/>
    <cellStyle name="常规 9 6 3 4 4 2" xfId="11182"/>
    <cellStyle name="常规 9 6 3 4 4 2 2" xfId="21946"/>
    <cellStyle name="常规 9 6 3 4 4 2 2 2" xfId="43480"/>
    <cellStyle name="常规 9 6 3 4 4 2 3" xfId="32716"/>
    <cellStyle name="常规 9 6 3 4 4 3" xfId="16564"/>
    <cellStyle name="常规 9 6 3 4 4 3 2" xfId="38098"/>
    <cellStyle name="常规 9 6 3 4 4 4" xfId="27334"/>
    <cellStyle name="常规 9 6 3 4 5" xfId="7598"/>
    <cellStyle name="常规 9 6 3 4 5 2" xfId="18362"/>
    <cellStyle name="常规 9 6 3 4 5 2 2" xfId="39896"/>
    <cellStyle name="常规 9 6 3 4 5 3" xfId="29132"/>
    <cellStyle name="常规 9 6 3 4 6" xfId="12980"/>
    <cellStyle name="常规 9 6 3 4 6 2" xfId="34514"/>
    <cellStyle name="常规 9 6 3 4 7" xfId="23750"/>
    <cellStyle name="常规 9 6 3 5" xfId="2664"/>
    <cellStyle name="常规 9 6 3 5 2" xfId="4456"/>
    <cellStyle name="常规 9 6 3 5 2 2" xfId="9838"/>
    <cellStyle name="常规 9 6 3 5 2 2 2" xfId="20602"/>
    <cellStyle name="常规 9 6 3 5 2 2 2 2" xfId="42136"/>
    <cellStyle name="常规 9 6 3 5 2 2 3" xfId="31372"/>
    <cellStyle name="常规 9 6 3 5 2 3" xfId="15220"/>
    <cellStyle name="常规 9 6 3 5 2 3 2" xfId="36754"/>
    <cellStyle name="常规 9 6 3 5 2 4" xfId="25990"/>
    <cellStyle name="常规 9 6 3 5 3" xfId="6248"/>
    <cellStyle name="常规 9 6 3 5 3 2" xfId="11630"/>
    <cellStyle name="常规 9 6 3 5 3 2 2" xfId="22394"/>
    <cellStyle name="常规 9 6 3 5 3 2 2 2" xfId="43928"/>
    <cellStyle name="常规 9 6 3 5 3 2 3" xfId="33164"/>
    <cellStyle name="常规 9 6 3 5 3 3" xfId="17012"/>
    <cellStyle name="常规 9 6 3 5 3 3 2" xfId="38546"/>
    <cellStyle name="常规 9 6 3 5 3 4" xfId="27782"/>
    <cellStyle name="常规 9 6 3 5 4" xfId="8046"/>
    <cellStyle name="常规 9 6 3 5 4 2" xfId="18810"/>
    <cellStyle name="常规 9 6 3 5 4 2 2" xfId="40344"/>
    <cellStyle name="常规 9 6 3 5 4 3" xfId="29580"/>
    <cellStyle name="常规 9 6 3 5 5" xfId="13428"/>
    <cellStyle name="常规 9 6 3 5 5 2" xfId="34962"/>
    <cellStyle name="常规 9 6 3 5 6" xfId="24198"/>
    <cellStyle name="常规 9 6 3 6" xfId="3560"/>
    <cellStyle name="常规 9 6 3 6 2" xfId="8942"/>
    <cellStyle name="常规 9 6 3 6 2 2" xfId="19706"/>
    <cellStyle name="常规 9 6 3 6 2 2 2" xfId="41240"/>
    <cellStyle name="常规 9 6 3 6 2 3" xfId="30476"/>
    <cellStyle name="常规 9 6 3 6 3" xfId="14324"/>
    <cellStyle name="常规 9 6 3 6 3 2" xfId="35858"/>
    <cellStyle name="常规 9 6 3 6 4" xfId="25094"/>
    <cellStyle name="常规 9 6 3 7" xfId="5352"/>
    <cellStyle name="常规 9 6 3 7 2" xfId="10734"/>
    <cellStyle name="常规 9 6 3 7 2 2" xfId="21498"/>
    <cellStyle name="常规 9 6 3 7 2 2 2" xfId="43032"/>
    <cellStyle name="常规 9 6 3 7 2 3" xfId="32268"/>
    <cellStyle name="常规 9 6 3 7 3" xfId="16116"/>
    <cellStyle name="常规 9 6 3 7 3 2" xfId="37650"/>
    <cellStyle name="常规 9 6 3 7 4" xfId="26886"/>
    <cellStyle name="常规 9 6 3 8" xfId="7150"/>
    <cellStyle name="常规 9 6 3 8 2" xfId="17914"/>
    <cellStyle name="常规 9 6 3 8 2 2" xfId="39448"/>
    <cellStyle name="常规 9 6 3 8 3" xfId="28684"/>
    <cellStyle name="常规 9 6 3 9" xfId="12532"/>
    <cellStyle name="常规 9 6 3 9 2" xfId="34066"/>
    <cellStyle name="常规 9 6 4" xfId="1823"/>
    <cellStyle name="常规 9 6 4 2" xfId="2047"/>
    <cellStyle name="常规 9 6 4 2 2" xfId="2496"/>
    <cellStyle name="常规 9 6 4 2 2 2" xfId="3392"/>
    <cellStyle name="常规 9 6 4 2 2 2 2" xfId="5184"/>
    <cellStyle name="常规 9 6 4 2 2 2 2 2" xfId="10566"/>
    <cellStyle name="常规 9 6 4 2 2 2 2 2 2" xfId="21330"/>
    <cellStyle name="常规 9 6 4 2 2 2 2 2 2 2" xfId="42864"/>
    <cellStyle name="常规 9 6 4 2 2 2 2 2 3" xfId="32100"/>
    <cellStyle name="常规 9 6 4 2 2 2 2 3" xfId="15948"/>
    <cellStyle name="常规 9 6 4 2 2 2 2 3 2" xfId="37482"/>
    <cellStyle name="常规 9 6 4 2 2 2 2 4" xfId="26718"/>
    <cellStyle name="常规 9 6 4 2 2 2 3" xfId="6976"/>
    <cellStyle name="常规 9 6 4 2 2 2 3 2" xfId="12358"/>
    <cellStyle name="常规 9 6 4 2 2 2 3 2 2" xfId="23122"/>
    <cellStyle name="常规 9 6 4 2 2 2 3 2 2 2" xfId="44656"/>
    <cellStyle name="常规 9 6 4 2 2 2 3 2 3" xfId="33892"/>
    <cellStyle name="常规 9 6 4 2 2 2 3 3" xfId="17740"/>
    <cellStyle name="常规 9 6 4 2 2 2 3 3 2" xfId="39274"/>
    <cellStyle name="常规 9 6 4 2 2 2 3 4" xfId="28510"/>
    <cellStyle name="常规 9 6 4 2 2 2 4" xfId="8774"/>
    <cellStyle name="常规 9 6 4 2 2 2 4 2" xfId="19538"/>
    <cellStyle name="常规 9 6 4 2 2 2 4 2 2" xfId="41072"/>
    <cellStyle name="常规 9 6 4 2 2 2 4 3" xfId="30308"/>
    <cellStyle name="常规 9 6 4 2 2 2 5" xfId="14156"/>
    <cellStyle name="常规 9 6 4 2 2 2 5 2" xfId="35690"/>
    <cellStyle name="常规 9 6 4 2 2 2 6" xfId="24926"/>
    <cellStyle name="常规 9 6 4 2 2 3" xfId="4288"/>
    <cellStyle name="常规 9 6 4 2 2 3 2" xfId="9670"/>
    <cellStyle name="常规 9 6 4 2 2 3 2 2" xfId="20434"/>
    <cellStyle name="常规 9 6 4 2 2 3 2 2 2" xfId="41968"/>
    <cellStyle name="常规 9 6 4 2 2 3 2 3" xfId="31204"/>
    <cellStyle name="常规 9 6 4 2 2 3 3" xfId="15052"/>
    <cellStyle name="常规 9 6 4 2 2 3 3 2" xfId="36586"/>
    <cellStyle name="常规 9 6 4 2 2 3 4" xfId="25822"/>
    <cellStyle name="常规 9 6 4 2 2 4" xfId="6080"/>
    <cellStyle name="常规 9 6 4 2 2 4 2" xfId="11462"/>
    <cellStyle name="常规 9 6 4 2 2 4 2 2" xfId="22226"/>
    <cellStyle name="常规 9 6 4 2 2 4 2 2 2" xfId="43760"/>
    <cellStyle name="常规 9 6 4 2 2 4 2 3" xfId="32996"/>
    <cellStyle name="常规 9 6 4 2 2 4 3" xfId="16844"/>
    <cellStyle name="常规 9 6 4 2 2 4 3 2" xfId="38378"/>
    <cellStyle name="常规 9 6 4 2 2 4 4" xfId="27614"/>
    <cellStyle name="常规 9 6 4 2 2 5" xfId="7878"/>
    <cellStyle name="常规 9 6 4 2 2 5 2" xfId="18642"/>
    <cellStyle name="常规 9 6 4 2 2 5 2 2" xfId="40176"/>
    <cellStyle name="常规 9 6 4 2 2 5 3" xfId="29412"/>
    <cellStyle name="常规 9 6 4 2 2 6" xfId="13260"/>
    <cellStyle name="常规 9 6 4 2 2 6 2" xfId="34794"/>
    <cellStyle name="常规 9 6 4 2 2 7" xfId="24030"/>
    <cellStyle name="常规 9 6 4 2 3" xfId="2944"/>
    <cellStyle name="常规 9 6 4 2 3 2" xfId="4736"/>
    <cellStyle name="常规 9 6 4 2 3 2 2" xfId="10118"/>
    <cellStyle name="常规 9 6 4 2 3 2 2 2" xfId="20882"/>
    <cellStyle name="常规 9 6 4 2 3 2 2 2 2" xfId="42416"/>
    <cellStyle name="常规 9 6 4 2 3 2 2 3" xfId="31652"/>
    <cellStyle name="常规 9 6 4 2 3 2 3" xfId="15500"/>
    <cellStyle name="常规 9 6 4 2 3 2 3 2" xfId="37034"/>
    <cellStyle name="常规 9 6 4 2 3 2 4" xfId="26270"/>
    <cellStyle name="常规 9 6 4 2 3 3" xfId="6528"/>
    <cellStyle name="常规 9 6 4 2 3 3 2" xfId="11910"/>
    <cellStyle name="常规 9 6 4 2 3 3 2 2" xfId="22674"/>
    <cellStyle name="常规 9 6 4 2 3 3 2 2 2" xfId="44208"/>
    <cellStyle name="常规 9 6 4 2 3 3 2 3" xfId="33444"/>
    <cellStyle name="常规 9 6 4 2 3 3 3" xfId="17292"/>
    <cellStyle name="常规 9 6 4 2 3 3 3 2" xfId="38826"/>
    <cellStyle name="常规 9 6 4 2 3 3 4" xfId="28062"/>
    <cellStyle name="常规 9 6 4 2 3 4" xfId="8326"/>
    <cellStyle name="常规 9 6 4 2 3 4 2" xfId="19090"/>
    <cellStyle name="常规 9 6 4 2 3 4 2 2" xfId="40624"/>
    <cellStyle name="常规 9 6 4 2 3 4 3" xfId="29860"/>
    <cellStyle name="常规 9 6 4 2 3 5" xfId="13708"/>
    <cellStyle name="常规 9 6 4 2 3 5 2" xfId="35242"/>
    <cellStyle name="常规 9 6 4 2 3 6" xfId="24478"/>
    <cellStyle name="常规 9 6 4 2 4" xfId="3840"/>
    <cellStyle name="常规 9 6 4 2 4 2" xfId="9222"/>
    <cellStyle name="常规 9 6 4 2 4 2 2" xfId="19986"/>
    <cellStyle name="常规 9 6 4 2 4 2 2 2" xfId="41520"/>
    <cellStyle name="常规 9 6 4 2 4 2 3" xfId="30756"/>
    <cellStyle name="常规 9 6 4 2 4 3" xfId="14604"/>
    <cellStyle name="常规 9 6 4 2 4 3 2" xfId="36138"/>
    <cellStyle name="常规 9 6 4 2 4 4" xfId="25374"/>
    <cellStyle name="常规 9 6 4 2 5" xfId="5632"/>
    <cellStyle name="常规 9 6 4 2 5 2" xfId="11014"/>
    <cellStyle name="常规 9 6 4 2 5 2 2" xfId="21778"/>
    <cellStyle name="常规 9 6 4 2 5 2 2 2" xfId="43312"/>
    <cellStyle name="常规 9 6 4 2 5 2 3" xfId="32548"/>
    <cellStyle name="常规 9 6 4 2 5 3" xfId="16396"/>
    <cellStyle name="常规 9 6 4 2 5 3 2" xfId="37930"/>
    <cellStyle name="常规 9 6 4 2 5 4" xfId="27166"/>
    <cellStyle name="常规 9 6 4 2 6" xfId="7430"/>
    <cellStyle name="常规 9 6 4 2 6 2" xfId="18194"/>
    <cellStyle name="常规 9 6 4 2 6 2 2" xfId="39728"/>
    <cellStyle name="常规 9 6 4 2 6 3" xfId="28964"/>
    <cellStyle name="常规 9 6 4 2 7" xfId="12812"/>
    <cellStyle name="常规 9 6 4 2 7 2" xfId="34346"/>
    <cellStyle name="常规 9 6 4 2 8" xfId="23582"/>
    <cellStyle name="常规 9 6 4 3" xfId="2272"/>
    <cellStyle name="常规 9 6 4 3 2" xfId="3168"/>
    <cellStyle name="常规 9 6 4 3 2 2" xfId="4960"/>
    <cellStyle name="常规 9 6 4 3 2 2 2" xfId="10342"/>
    <cellStyle name="常规 9 6 4 3 2 2 2 2" xfId="21106"/>
    <cellStyle name="常规 9 6 4 3 2 2 2 2 2" xfId="42640"/>
    <cellStyle name="常规 9 6 4 3 2 2 2 3" xfId="31876"/>
    <cellStyle name="常规 9 6 4 3 2 2 3" xfId="15724"/>
    <cellStyle name="常规 9 6 4 3 2 2 3 2" xfId="37258"/>
    <cellStyle name="常规 9 6 4 3 2 2 4" xfId="26494"/>
    <cellStyle name="常规 9 6 4 3 2 3" xfId="6752"/>
    <cellStyle name="常规 9 6 4 3 2 3 2" xfId="12134"/>
    <cellStyle name="常规 9 6 4 3 2 3 2 2" xfId="22898"/>
    <cellStyle name="常规 9 6 4 3 2 3 2 2 2" xfId="44432"/>
    <cellStyle name="常规 9 6 4 3 2 3 2 3" xfId="33668"/>
    <cellStyle name="常规 9 6 4 3 2 3 3" xfId="17516"/>
    <cellStyle name="常规 9 6 4 3 2 3 3 2" xfId="39050"/>
    <cellStyle name="常规 9 6 4 3 2 3 4" xfId="28286"/>
    <cellStyle name="常规 9 6 4 3 2 4" xfId="8550"/>
    <cellStyle name="常规 9 6 4 3 2 4 2" xfId="19314"/>
    <cellStyle name="常规 9 6 4 3 2 4 2 2" xfId="40848"/>
    <cellStyle name="常规 9 6 4 3 2 4 3" xfId="30084"/>
    <cellStyle name="常规 9 6 4 3 2 5" xfId="13932"/>
    <cellStyle name="常规 9 6 4 3 2 5 2" xfId="35466"/>
    <cellStyle name="常规 9 6 4 3 2 6" xfId="24702"/>
    <cellStyle name="常规 9 6 4 3 3" xfId="4064"/>
    <cellStyle name="常规 9 6 4 3 3 2" xfId="9446"/>
    <cellStyle name="常规 9 6 4 3 3 2 2" xfId="20210"/>
    <cellStyle name="常规 9 6 4 3 3 2 2 2" xfId="41744"/>
    <cellStyle name="常规 9 6 4 3 3 2 3" xfId="30980"/>
    <cellStyle name="常规 9 6 4 3 3 3" xfId="14828"/>
    <cellStyle name="常规 9 6 4 3 3 3 2" xfId="36362"/>
    <cellStyle name="常规 9 6 4 3 3 4" xfId="25598"/>
    <cellStyle name="常规 9 6 4 3 4" xfId="5856"/>
    <cellStyle name="常规 9 6 4 3 4 2" xfId="11238"/>
    <cellStyle name="常规 9 6 4 3 4 2 2" xfId="22002"/>
    <cellStyle name="常规 9 6 4 3 4 2 2 2" xfId="43536"/>
    <cellStyle name="常规 9 6 4 3 4 2 3" xfId="32772"/>
    <cellStyle name="常规 9 6 4 3 4 3" xfId="16620"/>
    <cellStyle name="常规 9 6 4 3 4 3 2" xfId="38154"/>
    <cellStyle name="常规 9 6 4 3 4 4" xfId="27390"/>
    <cellStyle name="常规 9 6 4 3 5" xfId="7654"/>
    <cellStyle name="常规 9 6 4 3 5 2" xfId="18418"/>
    <cellStyle name="常规 9 6 4 3 5 2 2" xfId="39952"/>
    <cellStyle name="常规 9 6 4 3 5 3" xfId="29188"/>
    <cellStyle name="常规 9 6 4 3 6" xfId="13036"/>
    <cellStyle name="常规 9 6 4 3 6 2" xfId="34570"/>
    <cellStyle name="常规 9 6 4 3 7" xfId="23806"/>
    <cellStyle name="常规 9 6 4 4" xfId="2720"/>
    <cellStyle name="常规 9 6 4 4 2" xfId="4512"/>
    <cellStyle name="常规 9 6 4 4 2 2" xfId="9894"/>
    <cellStyle name="常规 9 6 4 4 2 2 2" xfId="20658"/>
    <cellStyle name="常规 9 6 4 4 2 2 2 2" xfId="42192"/>
    <cellStyle name="常规 9 6 4 4 2 2 3" xfId="31428"/>
    <cellStyle name="常规 9 6 4 4 2 3" xfId="15276"/>
    <cellStyle name="常规 9 6 4 4 2 3 2" xfId="36810"/>
    <cellStyle name="常规 9 6 4 4 2 4" xfId="26046"/>
    <cellStyle name="常规 9 6 4 4 3" xfId="6304"/>
    <cellStyle name="常规 9 6 4 4 3 2" xfId="11686"/>
    <cellStyle name="常规 9 6 4 4 3 2 2" xfId="22450"/>
    <cellStyle name="常规 9 6 4 4 3 2 2 2" xfId="43984"/>
    <cellStyle name="常规 9 6 4 4 3 2 3" xfId="33220"/>
    <cellStyle name="常规 9 6 4 4 3 3" xfId="17068"/>
    <cellStyle name="常规 9 6 4 4 3 3 2" xfId="38602"/>
    <cellStyle name="常规 9 6 4 4 3 4" xfId="27838"/>
    <cellStyle name="常规 9 6 4 4 4" xfId="8102"/>
    <cellStyle name="常规 9 6 4 4 4 2" xfId="18866"/>
    <cellStyle name="常规 9 6 4 4 4 2 2" xfId="40400"/>
    <cellStyle name="常规 9 6 4 4 4 3" xfId="29636"/>
    <cellStyle name="常规 9 6 4 4 5" xfId="13484"/>
    <cellStyle name="常规 9 6 4 4 5 2" xfId="35018"/>
    <cellStyle name="常规 9 6 4 4 6" xfId="24254"/>
    <cellStyle name="常规 9 6 4 5" xfId="3616"/>
    <cellStyle name="常规 9 6 4 5 2" xfId="8998"/>
    <cellStyle name="常规 9 6 4 5 2 2" xfId="19762"/>
    <cellStyle name="常规 9 6 4 5 2 2 2" xfId="41296"/>
    <cellStyle name="常规 9 6 4 5 2 3" xfId="30532"/>
    <cellStyle name="常规 9 6 4 5 3" xfId="14380"/>
    <cellStyle name="常规 9 6 4 5 3 2" xfId="35914"/>
    <cellStyle name="常规 9 6 4 5 4" xfId="25150"/>
    <cellStyle name="常规 9 6 4 6" xfId="5408"/>
    <cellStyle name="常规 9 6 4 6 2" xfId="10790"/>
    <cellStyle name="常规 9 6 4 6 2 2" xfId="21554"/>
    <cellStyle name="常规 9 6 4 6 2 2 2" xfId="43088"/>
    <cellStyle name="常规 9 6 4 6 2 3" xfId="32324"/>
    <cellStyle name="常规 9 6 4 6 3" xfId="16172"/>
    <cellStyle name="常规 9 6 4 6 3 2" xfId="37706"/>
    <cellStyle name="常规 9 6 4 6 4" xfId="26942"/>
    <cellStyle name="常规 9 6 4 7" xfId="7206"/>
    <cellStyle name="常规 9 6 4 7 2" xfId="17970"/>
    <cellStyle name="常规 9 6 4 7 2 2" xfId="39504"/>
    <cellStyle name="常规 9 6 4 7 3" xfId="28740"/>
    <cellStyle name="常规 9 6 4 8" xfId="12588"/>
    <cellStyle name="常规 9 6 4 8 2" xfId="34122"/>
    <cellStyle name="常规 9 6 4 9" xfId="23358"/>
    <cellStyle name="常规 9 6 5" xfId="1935"/>
    <cellStyle name="常规 9 6 5 2" xfId="2384"/>
    <cellStyle name="常规 9 6 5 2 2" xfId="3280"/>
    <cellStyle name="常规 9 6 5 2 2 2" xfId="5072"/>
    <cellStyle name="常规 9 6 5 2 2 2 2" xfId="10454"/>
    <cellStyle name="常规 9 6 5 2 2 2 2 2" xfId="21218"/>
    <cellStyle name="常规 9 6 5 2 2 2 2 2 2" xfId="42752"/>
    <cellStyle name="常规 9 6 5 2 2 2 2 3" xfId="31988"/>
    <cellStyle name="常规 9 6 5 2 2 2 3" xfId="15836"/>
    <cellStyle name="常规 9 6 5 2 2 2 3 2" xfId="37370"/>
    <cellStyle name="常规 9 6 5 2 2 2 4" xfId="26606"/>
    <cellStyle name="常规 9 6 5 2 2 3" xfId="6864"/>
    <cellStyle name="常规 9 6 5 2 2 3 2" xfId="12246"/>
    <cellStyle name="常规 9 6 5 2 2 3 2 2" xfId="23010"/>
    <cellStyle name="常规 9 6 5 2 2 3 2 2 2" xfId="44544"/>
    <cellStyle name="常规 9 6 5 2 2 3 2 3" xfId="33780"/>
    <cellStyle name="常规 9 6 5 2 2 3 3" xfId="17628"/>
    <cellStyle name="常规 9 6 5 2 2 3 3 2" xfId="39162"/>
    <cellStyle name="常规 9 6 5 2 2 3 4" xfId="28398"/>
    <cellStyle name="常规 9 6 5 2 2 4" xfId="8662"/>
    <cellStyle name="常规 9 6 5 2 2 4 2" xfId="19426"/>
    <cellStyle name="常规 9 6 5 2 2 4 2 2" xfId="40960"/>
    <cellStyle name="常规 9 6 5 2 2 4 3" xfId="30196"/>
    <cellStyle name="常规 9 6 5 2 2 5" xfId="14044"/>
    <cellStyle name="常规 9 6 5 2 2 5 2" xfId="35578"/>
    <cellStyle name="常规 9 6 5 2 2 6" xfId="24814"/>
    <cellStyle name="常规 9 6 5 2 3" xfId="4176"/>
    <cellStyle name="常规 9 6 5 2 3 2" xfId="9558"/>
    <cellStyle name="常规 9 6 5 2 3 2 2" xfId="20322"/>
    <cellStyle name="常规 9 6 5 2 3 2 2 2" xfId="41856"/>
    <cellStyle name="常规 9 6 5 2 3 2 3" xfId="31092"/>
    <cellStyle name="常规 9 6 5 2 3 3" xfId="14940"/>
    <cellStyle name="常规 9 6 5 2 3 3 2" xfId="36474"/>
    <cellStyle name="常规 9 6 5 2 3 4" xfId="25710"/>
    <cellStyle name="常规 9 6 5 2 4" xfId="5968"/>
    <cellStyle name="常规 9 6 5 2 4 2" xfId="11350"/>
    <cellStyle name="常规 9 6 5 2 4 2 2" xfId="22114"/>
    <cellStyle name="常规 9 6 5 2 4 2 2 2" xfId="43648"/>
    <cellStyle name="常规 9 6 5 2 4 2 3" xfId="32884"/>
    <cellStyle name="常规 9 6 5 2 4 3" xfId="16732"/>
    <cellStyle name="常规 9 6 5 2 4 3 2" xfId="38266"/>
    <cellStyle name="常规 9 6 5 2 4 4" xfId="27502"/>
    <cellStyle name="常规 9 6 5 2 5" xfId="7766"/>
    <cellStyle name="常规 9 6 5 2 5 2" xfId="18530"/>
    <cellStyle name="常规 9 6 5 2 5 2 2" xfId="40064"/>
    <cellStyle name="常规 9 6 5 2 5 3" xfId="29300"/>
    <cellStyle name="常规 9 6 5 2 6" xfId="13148"/>
    <cellStyle name="常规 9 6 5 2 6 2" xfId="34682"/>
    <cellStyle name="常规 9 6 5 2 7" xfId="23918"/>
    <cellStyle name="常规 9 6 5 3" xfId="2832"/>
    <cellStyle name="常规 9 6 5 3 2" xfId="4624"/>
    <cellStyle name="常规 9 6 5 3 2 2" xfId="10006"/>
    <cellStyle name="常规 9 6 5 3 2 2 2" xfId="20770"/>
    <cellStyle name="常规 9 6 5 3 2 2 2 2" xfId="42304"/>
    <cellStyle name="常规 9 6 5 3 2 2 3" xfId="31540"/>
    <cellStyle name="常规 9 6 5 3 2 3" xfId="15388"/>
    <cellStyle name="常规 9 6 5 3 2 3 2" xfId="36922"/>
    <cellStyle name="常规 9 6 5 3 2 4" xfId="26158"/>
    <cellStyle name="常规 9 6 5 3 3" xfId="6416"/>
    <cellStyle name="常规 9 6 5 3 3 2" xfId="11798"/>
    <cellStyle name="常规 9 6 5 3 3 2 2" xfId="22562"/>
    <cellStyle name="常规 9 6 5 3 3 2 2 2" xfId="44096"/>
    <cellStyle name="常规 9 6 5 3 3 2 3" xfId="33332"/>
    <cellStyle name="常规 9 6 5 3 3 3" xfId="17180"/>
    <cellStyle name="常规 9 6 5 3 3 3 2" xfId="38714"/>
    <cellStyle name="常规 9 6 5 3 3 4" xfId="27950"/>
    <cellStyle name="常规 9 6 5 3 4" xfId="8214"/>
    <cellStyle name="常规 9 6 5 3 4 2" xfId="18978"/>
    <cellStyle name="常规 9 6 5 3 4 2 2" xfId="40512"/>
    <cellStyle name="常规 9 6 5 3 4 3" xfId="29748"/>
    <cellStyle name="常规 9 6 5 3 5" xfId="13596"/>
    <cellStyle name="常规 9 6 5 3 5 2" xfId="35130"/>
    <cellStyle name="常规 9 6 5 3 6" xfId="24366"/>
    <cellStyle name="常规 9 6 5 4" xfId="3728"/>
    <cellStyle name="常规 9 6 5 4 2" xfId="9110"/>
    <cellStyle name="常规 9 6 5 4 2 2" xfId="19874"/>
    <cellStyle name="常规 9 6 5 4 2 2 2" xfId="41408"/>
    <cellStyle name="常规 9 6 5 4 2 3" xfId="30644"/>
    <cellStyle name="常规 9 6 5 4 3" xfId="14492"/>
    <cellStyle name="常规 9 6 5 4 3 2" xfId="36026"/>
    <cellStyle name="常规 9 6 5 4 4" xfId="25262"/>
    <cellStyle name="常规 9 6 5 5" xfId="5520"/>
    <cellStyle name="常规 9 6 5 5 2" xfId="10902"/>
    <cellStyle name="常规 9 6 5 5 2 2" xfId="21666"/>
    <cellStyle name="常规 9 6 5 5 2 2 2" xfId="43200"/>
    <cellStyle name="常规 9 6 5 5 2 3" xfId="32436"/>
    <cellStyle name="常规 9 6 5 5 3" xfId="16284"/>
    <cellStyle name="常规 9 6 5 5 3 2" xfId="37818"/>
    <cellStyle name="常规 9 6 5 5 4" xfId="27054"/>
    <cellStyle name="常规 9 6 5 6" xfId="7318"/>
    <cellStyle name="常规 9 6 5 6 2" xfId="18082"/>
    <cellStyle name="常规 9 6 5 6 2 2" xfId="39616"/>
    <cellStyle name="常规 9 6 5 6 3" xfId="28852"/>
    <cellStyle name="常规 9 6 5 7" xfId="12700"/>
    <cellStyle name="常规 9 6 5 7 2" xfId="34234"/>
    <cellStyle name="常规 9 6 5 8" xfId="23470"/>
    <cellStyle name="常规 9 6 6" xfId="2160"/>
    <cellStyle name="常规 9 6 6 2" xfId="3056"/>
    <cellStyle name="常规 9 6 6 2 2" xfId="4848"/>
    <cellStyle name="常规 9 6 6 2 2 2" xfId="10230"/>
    <cellStyle name="常规 9 6 6 2 2 2 2" xfId="20994"/>
    <cellStyle name="常规 9 6 6 2 2 2 2 2" xfId="42528"/>
    <cellStyle name="常规 9 6 6 2 2 2 3" xfId="31764"/>
    <cellStyle name="常规 9 6 6 2 2 3" xfId="15612"/>
    <cellStyle name="常规 9 6 6 2 2 3 2" xfId="37146"/>
    <cellStyle name="常规 9 6 6 2 2 4" xfId="26382"/>
    <cellStyle name="常规 9 6 6 2 3" xfId="6640"/>
    <cellStyle name="常规 9 6 6 2 3 2" xfId="12022"/>
    <cellStyle name="常规 9 6 6 2 3 2 2" xfId="22786"/>
    <cellStyle name="常规 9 6 6 2 3 2 2 2" xfId="44320"/>
    <cellStyle name="常规 9 6 6 2 3 2 3" xfId="33556"/>
    <cellStyle name="常规 9 6 6 2 3 3" xfId="17404"/>
    <cellStyle name="常规 9 6 6 2 3 3 2" xfId="38938"/>
    <cellStyle name="常规 9 6 6 2 3 4" xfId="28174"/>
    <cellStyle name="常规 9 6 6 2 4" xfId="8438"/>
    <cellStyle name="常规 9 6 6 2 4 2" xfId="19202"/>
    <cellStyle name="常规 9 6 6 2 4 2 2" xfId="40736"/>
    <cellStyle name="常规 9 6 6 2 4 3" xfId="29972"/>
    <cellStyle name="常规 9 6 6 2 5" xfId="13820"/>
    <cellStyle name="常规 9 6 6 2 5 2" xfId="35354"/>
    <cellStyle name="常规 9 6 6 2 6" xfId="24590"/>
    <cellStyle name="常规 9 6 6 3" xfId="3952"/>
    <cellStyle name="常规 9 6 6 3 2" xfId="9334"/>
    <cellStyle name="常规 9 6 6 3 2 2" xfId="20098"/>
    <cellStyle name="常规 9 6 6 3 2 2 2" xfId="41632"/>
    <cellStyle name="常规 9 6 6 3 2 3" xfId="30868"/>
    <cellStyle name="常规 9 6 6 3 3" xfId="14716"/>
    <cellStyle name="常规 9 6 6 3 3 2" xfId="36250"/>
    <cellStyle name="常规 9 6 6 3 4" xfId="25486"/>
    <cellStyle name="常规 9 6 6 4" xfId="5744"/>
    <cellStyle name="常规 9 6 6 4 2" xfId="11126"/>
    <cellStyle name="常规 9 6 6 4 2 2" xfId="21890"/>
    <cellStyle name="常规 9 6 6 4 2 2 2" xfId="43424"/>
    <cellStyle name="常规 9 6 6 4 2 3" xfId="32660"/>
    <cellStyle name="常规 9 6 6 4 3" xfId="16508"/>
    <cellStyle name="常规 9 6 6 4 3 2" xfId="38042"/>
    <cellStyle name="常规 9 6 6 4 4" xfId="27278"/>
    <cellStyle name="常规 9 6 6 5" xfId="7542"/>
    <cellStyle name="常规 9 6 6 5 2" xfId="18306"/>
    <cellStyle name="常规 9 6 6 5 2 2" xfId="39840"/>
    <cellStyle name="常规 9 6 6 5 3" xfId="29076"/>
    <cellStyle name="常规 9 6 6 6" xfId="12924"/>
    <cellStyle name="常规 9 6 6 6 2" xfId="34458"/>
    <cellStyle name="常规 9 6 6 7" xfId="23694"/>
    <cellStyle name="常规 9 6 7" xfId="2608"/>
    <cellStyle name="常规 9 6 7 2" xfId="4400"/>
    <cellStyle name="常规 9 6 7 2 2" xfId="9782"/>
    <cellStyle name="常规 9 6 7 2 2 2" xfId="20546"/>
    <cellStyle name="常规 9 6 7 2 2 2 2" xfId="42080"/>
    <cellStyle name="常规 9 6 7 2 2 3" xfId="31316"/>
    <cellStyle name="常规 9 6 7 2 3" xfId="15164"/>
    <cellStyle name="常规 9 6 7 2 3 2" xfId="36698"/>
    <cellStyle name="常规 9 6 7 2 4" xfId="25934"/>
    <cellStyle name="常规 9 6 7 3" xfId="6192"/>
    <cellStyle name="常规 9 6 7 3 2" xfId="11574"/>
    <cellStyle name="常规 9 6 7 3 2 2" xfId="22338"/>
    <cellStyle name="常规 9 6 7 3 2 2 2" xfId="43872"/>
    <cellStyle name="常规 9 6 7 3 2 3" xfId="33108"/>
    <cellStyle name="常规 9 6 7 3 3" xfId="16956"/>
    <cellStyle name="常规 9 6 7 3 3 2" xfId="38490"/>
    <cellStyle name="常规 9 6 7 3 4" xfId="27726"/>
    <cellStyle name="常规 9 6 7 4" xfId="7990"/>
    <cellStyle name="常规 9 6 7 4 2" xfId="18754"/>
    <cellStyle name="常规 9 6 7 4 2 2" xfId="40288"/>
    <cellStyle name="常规 9 6 7 4 3" xfId="29524"/>
    <cellStyle name="常规 9 6 7 5" xfId="13372"/>
    <cellStyle name="常规 9 6 7 5 2" xfId="34906"/>
    <cellStyle name="常规 9 6 7 6" xfId="24142"/>
    <cellStyle name="常规 9 6 8" xfId="3504"/>
    <cellStyle name="常规 9 6 8 2" xfId="8886"/>
    <cellStyle name="常规 9 6 8 2 2" xfId="19650"/>
    <cellStyle name="常规 9 6 8 2 2 2" xfId="41184"/>
    <cellStyle name="常规 9 6 8 2 3" xfId="30420"/>
    <cellStyle name="常规 9 6 8 3" xfId="14268"/>
    <cellStyle name="常规 9 6 8 3 2" xfId="35802"/>
    <cellStyle name="常规 9 6 8 4" xfId="25038"/>
    <cellStyle name="常规 9 6 9" xfId="5296"/>
    <cellStyle name="常规 9 6 9 2" xfId="10678"/>
    <cellStyle name="常规 9 6 9 2 2" xfId="21442"/>
    <cellStyle name="常规 9 6 9 2 2 2" xfId="42976"/>
    <cellStyle name="常规 9 6 9 2 3" xfId="32212"/>
    <cellStyle name="常规 9 6 9 3" xfId="16060"/>
    <cellStyle name="常规 9 6 9 3 2" xfId="37594"/>
    <cellStyle name="常规 9 6 9 4" xfId="26830"/>
    <cellStyle name="常规 9 7" xfId="1725"/>
    <cellStyle name="常规 9 7 10" xfId="12490"/>
    <cellStyle name="常规 9 7 10 2" xfId="34024"/>
    <cellStyle name="常规 9 7 11" xfId="23260"/>
    <cellStyle name="常规 9 7 2" xfId="1781"/>
    <cellStyle name="常规 9 7 2 10" xfId="23316"/>
    <cellStyle name="常规 9 7 2 2" xfId="1893"/>
    <cellStyle name="常规 9 7 2 2 2" xfId="2117"/>
    <cellStyle name="常规 9 7 2 2 2 2" xfId="2566"/>
    <cellStyle name="常规 9 7 2 2 2 2 2" xfId="3462"/>
    <cellStyle name="常规 9 7 2 2 2 2 2 2" xfId="5254"/>
    <cellStyle name="常规 9 7 2 2 2 2 2 2 2" xfId="10636"/>
    <cellStyle name="常规 9 7 2 2 2 2 2 2 2 2" xfId="21400"/>
    <cellStyle name="常规 9 7 2 2 2 2 2 2 2 2 2" xfId="42934"/>
    <cellStyle name="常规 9 7 2 2 2 2 2 2 2 3" xfId="32170"/>
    <cellStyle name="常规 9 7 2 2 2 2 2 2 3" xfId="16018"/>
    <cellStyle name="常规 9 7 2 2 2 2 2 2 3 2" xfId="37552"/>
    <cellStyle name="常规 9 7 2 2 2 2 2 2 4" xfId="26788"/>
    <cellStyle name="常规 9 7 2 2 2 2 2 3" xfId="7046"/>
    <cellStyle name="常规 9 7 2 2 2 2 2 3 2" xfId="12428"/>
    <cellStyle name="常规 9 7 2 2 2 2 2 3 2 2" xfId="23192"/>
    <cellStyle name="常规 9 7 2 2 2 2 2 3 2 2 2" xfId="44726"/>
    <cellStyle name="常规 9 7 2 2 2 2 2 3 2 3" xfId="33962"/>
    <cellStyle name="常规 9 7 2 2 2 2 2 3 3" xfId="17810"/>
    <cellStyle name="常规 9 7 2 2 2 2 2 3 3 2" xfId="39344"/>
    <cellStyle name="常规 9 7 2 2 2 2 2 3 4" xfId="28580"/>
    <cellStyle name="常规 9 7 2 2 2 2 2 4" xfId="8844"/>
    <cellStyle name="常规 9 7 2 2 2 2 2 4 2" xfId="19608"/>
    <cellStyle name="常规 9 7 2 2 2 2 2 4 2 2" xfId="41142"/>
    <cellStyle name="常规 9 7 2 2 2 2 2 4 3" xfId="30378"/>
    <cellStyle name="常规 9 7 2 2 2 2 2 5" xfId="14226"/>
    <cellStyle name="常规 9 7 2 2 2 2 2 5 2" xfId="35760"/>
    <cellStyle name="常规 9 7 2 2 2 2 2 6" xfId="24996"/>
    <cellStyle name="常规 9 7 2 2 2 2 3" xfId="4358"/>
    <cellStyle name="常规 9 7 2 2 2 2 3 2" xfId="9740"/>
    <cellStyle name="常规 9 7 2 2 2 2 3 2 2" xfId="20504"/>
    <cellStyle name="常规 9 7 2 2 2 2 3 2 2 2" xfId="42038"/>
    <cellStyle name="常规 9 7 2 2 2 2 3 2 3" xfId="31274"/>
    <cellStyle name="常规 9 7 2 2 2 2 3 3" xfId="15122"/>
    <cellStyle name="常规 9 7 2 2 2 2 3 3 2" xfId="36656"/>
    <cellStyle name="常规 9 7 2 2 2 2 3 4" xfId="25892"/>
    <cellStyle name="常规 9 7 2 2 2 2 4" xfId="6150"/>
    <cellStyle name="常规 9 7 2 2 2 2 4 2" xfId="11532"/>
    <cellStyle name="常规 9 7 2 2 2 2 4 2 2" xfId="22296"/>
    <cellStyle name="常规 9 7 2 2 2 2 4 2 2 2" xfId="43830"/>
    <cellStyle name="常规 9 7 2 2 2 2 4 2 3" xfId="33066"/>
    <cellStyle name="常规 9 7 2 2 2 2 4 3" xfId="16914"/>
    <cellStyle name="常规 9 7 2 2 2 2 4 3 2" xfId="38448"/>
    <cellStyle name="常规 9 7 2 2 2 2 4 4" xfId="27684"/>
    <cellStyle name="常规 9 7 2 2 2 2 5" xfId="7948"/>
    <cellStyle name="常规 9 7 2 2 2 2 5 2" xfId="18712"/>
    <cellStyle name="常规 9 7 2 2 2 2 5 2 2" xfId="40246"/>
    <cellStyle name="常规 9 7 2 2 2 2 5 3" xfId="29482"/>
    <cellStyle name="常规 9 7 2 2 2 2 6" xfId="13330"/>
    <cellStyle name="常规 9 7 2 2 2 2 6 2" xfId="34864"/>
    <cellStyle name="常规 9 7 2 2 2 2 7" xfId="24100"/>
    <cellStyle name="常规 9 7 2 2 2 3" xfId="3014"/>
    <cellStyle name="常规 9 7 2 2 2 3 2" xfId="4806"/>
    <cellStyle name="常规 9 7 2 2 2 3 2 2" xfId="10188"/>
    <cellStyle name="常规 9 7 2 2 2 3 2 2 2" xfId="20952"/>
    <cellStyle name="常规 9 7 2 2 2 3 2 2 2 2" xfId="42486"/>
    <cellStyle name="常规 9 7 2 2 2 3 2 2 3" xfId="31722"/>
    <cellStyle name="常规 9 7 2 2 2 3 2 3" xfId="15570"/>
    <cellStyle name="常规 9 7 2 2 2 3 2 3 2" xfId="37104"/>
    <cellStyle name="常规 9 7 2 2 2 3 2 4" xfId="26340"/>
    <cellStyle name="常规 9 7 2 2 2 3 3" xfId="6598"/>
    <cellStyle name="常规 9 7 2 2 2 3 3 2" xfId="11980"/>
    <cellStyle name="常规 9 7 2 2 2 3 3 2 2" xfId="22744"/>
    <cellStyle name="常规 9 7 2 2 2 3 3 2 2 2" xfId="44278"/>
    <cellStyle name="常规 9 7 2 2 2 3 3 2 3" xfId="33514"/>
    <cellStyle name="常规 9 7 2 2 2 3 3 3" xfId="17362"/>
    <cellStyle name="常规 9 7 2 2 2 3 3 3 2" xfId="38896"/>
    <cellStyle name="常规 9 7 2 2 2 3 3 4" xfId="28132"/>
    <cellStyle name="常规 9 7 2 2 2 3 4" xfId="8396"/>
    <cellStyle name="常规 9 7 2 2 2 3 4 2" xfId="19160"/>
    <cellStyle name="常规 9 7 2 2 2 3 4 2 2" xfId="40694"/>
    <cellStyle name="常规 9 7 2 2 2 3 4 3" xfId="29930"/>
    <cellStyle name="常规 9 7 2 2 2 3 5" xfId="13778"/>
    <cellStyle name="常规 9 7 2 2 2 3 5 2" xfId="35312"/>
    <cellStyle name="常规 9 7 2 2 2 3 6" xfId="24548"/>
    <cellStyle name="常规 9 7 2 2 2 4" xfId="3910"/>
    <cellStyle name="常规 9 7 2 2 2 4 2" xfId="9292"/>
    <cellStyle name="常规 9 7 2 2 2 4 2 2" xfId="20056"/>
    <cellStyle name="常规 9 7 2 2 2 4 2 2 2" xfId="41590"/>
    <cellStyle name="常规 9 7 2 2 2 4 2 3" xfId="30826"/>
    <cellStyle name="常规 9 7 2 2 2 4 3" xfId="14674"/>
    <cellStyle name="常规 9 7 2 2 2 4 3 2" xfId="36208"/>
    <cellStyle name="常规 9 7 2 2 2 4 4" xfId="25444"/>
    <cellStyle name="常规 9 7 2 2 2 5" xfId="5702"/>
    <cellStyle name="常规 9 7 2 2 2 5 2" xfId="11084"/>
    <cellStyle name="常规 9 7 2 2 2 5 2 2" xfId="21848"/>
    <cellStyle name="常规 9 7 2 2 2 5 2 2 2" xfId="43382"/>
    <cellStyle name="常规 9 7 2 2 2 5 2 3" xfId="32618"/>
    <cellStyle name="常规 9 7 2 2 2 5 3" xfId="16466"/>
    <cellStyle name="常规 9 7 2 2 2 5 3 2" xfId="38000"/>
    <cellStyle name="常规 9 7 2 2 2 5 4" xfId="27236"/>
    <cellStyle name="常规 9 7 2 2 2 6" xfId="7500"/>
    <cellStyle name="常规 9 7 2 2 2 6 2" xfId="18264"/>
    <cellStyle name="常规 9 7 2 2 2 6 2 2" xfId="39798"/>
    <cellStyle name="常规 9 7 2 2 2 6 3" xfId="29034"/>
    <cellStyle name="常规 9 7 2 2 2 7" xfId="12882"/>
    <cellStyle name="常规 9 7 2 2 2 7 2" xfId="34416"/>
    <cellStyle name="常规 9 7 2 2 2 8" xfId="23652"/>
    <cellStyle name="常规 9 7 2 2 3" xfId="2342"/>
    <cellStyle name="常规 9 7 2 2 3 2" xfId="3238"/>
    <cellStyle name="常规 9 7 2 2 3 2 2" xfId="5030"/>
    <cellStyle name="常规 9 7 2 2 3 2 2 2" xfId="10412"/>
    <cellStyle name="常规 9 7 2 2 3 2 2 2 2" xfId="21176"/>
    <cellStyle name="常规 9 7 2 2 3 2 2 2 2 2" xfId="42710"/>
    <cellStyle name="常规 9 7 2 2 3 2 2 2 3" xfId="31946"/>
    <cellStyle name="常规 9 7 2 2 3 2 2 3" xfId="15794"/>
    <cellStyle name="常规 9 7 2 2 3 2 2 3 2" xfId="37328"/>
    <cellStyle name="常规 9 7 2 2 3 2 2 4" xfId="26564"/>
    <cellStyle name="常规 9 7 2 2 3 2 3" xfId="6822"/>
    <cellStyle name="常规 9 7 2 2 3 2 3 2" xfId="12204"/>
    <cellStyle name="常规 9 7 2 2 3 2 3 2 2" xfId="22968"/>
    <cellStyle name="常规 9 7 2 2 3 2 3 2 2 2" xfId="44502"/>
    <cellStyle name="常规 9 7 2 2 3 2 3 2 3" xfId="33738"/>
    <cellStyle name="常规 9 7 2 2 3 2 3 3" xfId="17586"/>
    <cellStyle name="常规 9 7 2 2 3 2 3 3 2" xfId="39120"/>
    <cellStyle name="常规 9 7 2 2 3 2 3 4" xfId="28356"/>
    <cellStyle name="常规 9 7 2 2 3 2 4" xfId="8620"/>
    <cellStyle name="常规 9 7 2 2 3 2 4 2" xfId="19384"/>
    <cellStyle name="常规 9 7 2 2 3 2 4 2 2" xfId="40918"/>
    <cellStyle name="常规 9 7 2 2 3 2 4 3" xfId="30154"/>
    <cellStyle name="常规 9 7 2 2 3 2 5" xfId="14002"/>
    <cellStyle name="常规 9 7 2 2 3 2 5 2" xfId="35536"/>
    <cellStyle name="常规 9 7 2 2 3 2 6" xfId="24772"/>
    <cellStyle name="常规 9 7 2 2 3 3" xfId="4134"/>
    <cellStyle name="常规 9 7 2 2 3 3 2" xfId="9516"/>
    <cellStyle name="常规 9 7 2 2 3 3 2 2" xfId="20280"/>
    <cellStyle name="常规 9 7 2 2 3 3 2 2 2" xfId="41814"/>
    <cellStyle name="常规 9 7 2 2 3 3 2 3" xfId="31050"/>
    <cellStyle name="常规 9 7 2 2 3 3 3" xfId="14898"/>
    <cellStyle name="常规 9 7 2 2 3 3 3 2" xfId="36432"/>
    <cellStyle name="常规 9 7 2 2 3 3 4" xfId="25668"/>
    <cellStyle name="常规 9 7 2 2 3 4" xfId="5926"/>
    <cellStyle name="常规 9 7 2 2 3 4 2" xfId="11308"/>
    <cellStyle name="常规 9 7 2 2 3 4 2 2" xfId="22072"/>
    <cellStyle name="常规 9 7 2 2 3 4 2 2 2" xfId="43606"/>
    <cellStyle name="常规 9 7 2 2 3 4 2 3" xfId="32842"/>
    <cellStyle name="常规 9 7 2 2 3 4 3" xfId="16690"/>
    <cellStyle name="常规 9 7 2 2 3 4 3 2" xfId="38224"/>
    <cellStyle name="常规 9 7 2 2 3 4 4" xfId="27460"/>
    <cellStyle name="常规 9 7 2 2 3 5" xfId="7724"/>
    <cellStyle name="常规 9 7 2 2 3 5 2" xfId="18488"/>
    <cellStyle name="常规 9 7 2 2 3 5 2 2" xfId="40022"/>
    <cellStyle name="常规 9 7 2 2 3 5 3" xfId="29258"/>
    <cellStyle name="常规 9 7 2 2 3 6" xfId="13106"/>
    <cellStyle name="常规 9 7 2 2 3 6 2" xfId="34640"/>
    <cellStyle name="常规 9 7 2 2 3 7" xfId="23876"/>
    <cellStyle name="常规 9 7 2 2 4" xfId="2790"/>
    <cellStyle name="常规 9 7 2 2 4 2" xfId="4582"/>
    <cellStyle name="常规 9 7 2 2 4 2 2" xfId="9964"/>
    <cellStyle name="常规 9 7 2 2 4 2 2 2" xfId="20728"/>
    <cellStyle name="常规 9 7 2 2 4 2 2 2 2" xfId="42262"/>
    <cellStyle name="常规 9 7 2 2 4 2 2 3" xfId="31498"/>
    <cellStyle name="常规 9 7 2 2 4 2 3" xfId="15346"/>
    <cellStyle name="常规 9 7 2 2 4 2 3 2" xfId="36880"/>
    <cellStyle name="常规 9 7 2 2 4 2 4" xfId="26116"/>
    <cellStyle name="常规 9 7 2 2 4 3" xfId="6374"/>
    <cellStyle name="常规 9 7 2 2 4 3 2" xfId="11756"/>
    <cellStyle name="常规 9 7 2 2 4 3 2 2" xfId="22520"/>
    <cellStyle name="常规 9 7 2 2 4 3 2 2 2" xfId="44054"/>
    <cellStyle name="常规 9 7 2 2 4 3 2 3" xfId="33290"/>
    <cellStyle name="常规 9 7 2 2 4 3 3" xfId="17138"/>
    <cellStyle name="常规 9 7 2 2 4 3 3 2" xfId="38672"/>
    <cellStyle name="常规 9 7 2 2 4 3 4" xfId="27908"/>
    <cellStyle name="常规 9 7 2 2 4 4" xfId="8172"/>
    <cellStyle name="常规 9 7 2 2 4 4 2" xfId="18936"/>
    <cellStyle name="常规 9 7 2 2 4 4 2 2" xfId="40470"/>
    <cellStyle name="常规 9 7 2 2 4 4 3" xfId="29706"/>
    <cellStyle name="常规 9 7 2 2 4 5" xfId="13554"/>
    <cellStyle name="常规 9 7 2 2 4 5 2" xfId="35088"/>
    <cellStyle name="常规 9 7 2 2 4 6" xfId="24324"/>
    <cellStyle name="常规 9 7 2 2 5" xfId="3686"/>
    <cellStyle name="常规 9 7 2 2 5 2" xfId="9068"/>
    <cellStyle name="常规 9 7 2 2 5 2 2" xfId="19832"/>
    <cellStyle name="常规 9 7 2 2 5 2 2 2" xfId="41366"/>
    <cellStyle name="常规 9 7 2 2 5 2 3" xfId="30602"/>
    <cellStyle name="常规 9 7 2 2 5 3" xfId="14450"/>
    <cellStyle name="常规 9 7 2 2 5 3 2" xfId="35984"/>
    <cellStyle name="常规 9 7 2 2 5 4" xfId="25220"/>
    <cellStyle name="常规 9 7 2 2 6" xfId="5478"/>
    <cellStyle name="常规 9 7 2 2 6 2" xfId="10860"/>
    <cellStyle name="常规 9 7 2 2 6 2 2" xfId="21624"/>
    <cellStyle name="常规 9 7 2 2 6 2 2 2" xfId="43158"/>
    <cellStyle name="常规 9 7 2 2 6 2 3" xfId="32394"/>
    <cellStyle name="常规 9 7 2 2 6 3" xfId="16242"/>
    <cellStyle name="常规 9 7 2 2 6 3 2" xfId="37776"/>
    <cellStyle name="常规 9 7 2 2 6 4" xfId="27012"/>
    <cellStyle name="常规 9 7 2 2 7" xfId="7276"/>
    <cellStyle name="常规 9 7 2 2 7 2" xfId="18040"/>
    <cellStyle name="常规 9 7 2 2 7 2 2" xfId="39574"/>
    <cellStyle name="常规 9 7 2 2 7 3" xfId="28810"/>
    <cellStyle name="常规 9 7 2 2 8" xfId="12658"/>
    <cellStyle name="常规 9 7 2 2 8 2" xfId="34192"/>
    <cellStyle name="常规 9 7 2 2 9" xfId="23428"/>
    <cellStyle name="常规 9 7 2 3" xfId="2005"/>
    <cellStyle name="常规 9 7 2 3 2" xfId="2454"/>
    <cellStyle name="常规 9 7 2 3 2 2" xfId="3350"/>
    <cellStyle name="常规 9 7 2 3 2 2 2" xfId="5142"/>
    <cellStyle name="常规 9 7 2 3 2 2 2 2" xfId="10524"/>
    <cellStyle name="常规 9 7 2 3 2 2 2 2 2" xfId="21288"/>
    <cellStyle name="常规 9 7 2 3 2 2 2 2 2 2" xfId="42822"/>
    <cellStyle name="常规 9 7 2 3 2 2 2 2 3" xfId="32058"/>
    <cellStyle name="常规 9 7 2 3 2 2 2 3" xfId="15906"/>
    <cellStyle name="常规 9 7 2 3 2 2 2 3 2" xfId="37440"/>
    <cellStyle name="常规 9 7 2 3 2 2 2 4" xfId="26676"/>
    <cellStyle name="常规 9 7 2 3 2 2 3" xfId="6934"/>
    <cellStyle name="常规 9 7 2 3 2 2 3 2" xfId="12316"/>
    <cellStyle name="常规 9 7 2 3 2 2 3 2 2" xfId="23080"/>
    <cellStyle name="常规 9 7 2 3 2 2 3 2 2 2" xfId="44614"/>
    <cellStyle name="常规 9 7 2 3 2 2 3 2 3" xfId="33850"/>
    <cellStyle name="常规 9 7 2 3 2 2 3 3" xfId="17698"/>
    <cellStyle name="常规 9 7 2 3 2 2 3 3 2" xfId="39232"/>
    <cellStyle name="常规 9 7 2 3 2 2 3 4" xfId="28468"/>
    <cellStyle name="常规 9 7 2 3 2 2 4" xfId="8732"/>
    <cellStyle name="常规 9 7 2 3 2 2 4 2" xfId="19496"/>
    <cellStyle name="常规 9 7 2 3 2 2 4 2 2" xfId="41030"/>
    <cellStyle name="常规 9 7 2 3 2 2 4 3" xfId="30266"/>
    <cellStyle name="常规 9 7 2 3 2 2 5" xfId="14114"/>
    <cellStyle name="常规 9 7 2 3 2 2 5 2" xfId="35648"/>
    <cellStyle name="常规 9 7 2 3 2 2 6" xfId="24884"/>
    <cellStyle name="常规 9 7 2 3 2 3" xfId="4246"/>
    <cellStyle name="常规 9 7 2 3 2 3 2" xfId="9628"/>
    <cellStyle name="常规 9 7 2 3 2 3 2 2" xfId="20392"/>
    <cellStyle name="常规 9 7 2 3 2 3 2 2 2" xfId="41926"/>
    <cellStyle name="常规 9 7 2 3 2 3 2 3" xfId="31162"/>
    <cellStyle name="常规 9 7 2 3 2 3 3" xfId="15010"/>
    <cellStyle name="常规 9 7 2 3 2 3 3 2" xfId="36544"/>
    <cellStyle name="常规 9 7 2 3 2 3 4" xfId="25780"/>
    <cellStyle name="常规 9 7 2 3 2 4" xfId="6038"/>
    <cellStyle name="常规 9 7 2 3 2 4 2" xfId="11420"/>
    <cellStyle name="常规 9 7 2 3 2 4 2 2" xfId="22184"/>
    <cellStyle name="常规 9 7 2 3 2 4 2 2 2" xfId="43718"/>
    <cellStyle name="常规 9 7 2 3 2 4 2 3" xfId="32954"/>
    <cellStyle name="常规 9 7 2 3 2 4 3" xfId="16802"/>
    <cellStyle name="常规 9 7 2 3 2 4 3 2" xfId="38336"/>
    <cellStyle name="常规 9 7 2 3 2 4 4" xfId="27572"/>
    <cellStyle name="常规 9 7 2 3 2 5" xfId="7836"/>
    <cellStyle name="常规 9 7 2 3 2 5 2" xfId="18600"/>
    <cellStyle name="常规 9 7 2 3 2 5 2 2" xfId="40134"/>
    <cellStyle name="常规 9 7 2 3 2 5 3" xfId="29370"/>
    <cellStyle name="常规 9 7 2 3 2 6" xfId="13218"/>
    <cellStyle name="常规 9 7 2 3 2 6 2" xfId="34752"/>
    <cellStyle name="常规 9 7 2 3 2 7" xfId="23988"/>
    <cellStyle name="常规 9 7 2 3 3" xfId="2902"/>
    <cellStyle name="常规 9 7 2 3 3 2" xfId="4694"/>
    <cellStyle name="常规 9 7 2 3 3 2 2" xfId="10076"/>
    <cellStyle name="常规 9 7 2 3 3 2 2 2" xfId="20840"/>
    <cellStyle name="常规 9 7 2 3 3 2 2 2 2" xfId="42374"/>
    <cellStyle name="常规 9 7 2 3 3 2 2 3" xfId="31610"/>
    <cellStyle name="常规 9 7 2 3 3 2 3" xfId="15458"/>
    <cellStyle name="常规 9 7 2 3 3 2 3 2" xfId="36992"/>
    <cellStyle name="常规 9 7 2 3 3 2 4" xfId="26228"/>
    <cellStyle name="常规 9 7 2 3 3 3" xfId="6486"/>
    <cellStyle name="常规 9 7 2 3 3 3 2" xfId="11868"/>
    <cellStyle name="常规 9 7 2 3 3 3 2 2" xfId="22632"/>
    <cellStyle name="常规 9 7 2 3 3 3 2 2 2" xfId="44166"/>
    <cellStyle name="常规 9 7 2 3 3 3 2 3" xfId="33402"/>
    <cellStyle name="常规 9 7 2 3 3 3 3" xfId="17250"/>
    <cellStyle name="常规 9 7 2 3 3 3 3 2" xfId="38784"/>
    <cellStyle name="常规 9 7 2 3 3 3 4" xfId="28020"/>
    <cellStyle name="常规 9 7 2 3 3 4" xfId="8284"/>
    <cellStyle name="常规 9 7 2 3 3 4 2" xfId="19048"/>
    <cellStyle name="常规 9 7 2 3 3 4 2 2" xfId="40582"/>
    <cellStyle name="常规 9 7 2 3 3 4 3" xfId="29818"/>
    <cellStyle name="常规 9 7 2 3 3 5" xfId="13666"/>
    <cellStyle name="常规 9 7 2 3 3 5 2" xfId="35200"/>
    <cellStyle name="常规 9 7 2 3 3 6" xfId="24436"/>
    <cellStyle name="常规 9 7 2 3 4" xfId="3798"/>
    <cellStyle name="常规 9 7 2 3 4 2" xfId="9180"/>
    <cellStyle name="常规 9 7 2 3 4 2 2" xfId="19944"/>
    <cellStyle name="常规 9 7 2 3 4 2 2 2" xfId="41478"/>
    <cellStyle name="常规 9 7 2 3 4 2 3" xfId="30714"/>
    <cellStyle name="常规 9 7 2 3 4 3" xfId="14562"/>
    <cellStyle name="常规 9 7 2 3 4 3 2" xfId="36096"/>
    <cellStyle name="常规 9 7 2 3 4 4" xfId="25332"/>
    <cellStyle name="常规 9 7 2 3 5" xfId="5590"/>
    <cellStyle name="常规 9 7 2 3 5 2" xfId="10972"/>
    <cellStyle name="常规 9 7 2 3 5 2 2" xfId="21736"/>
    <cellStyle name="常规 9 7 2 3 5 2 2 2" xfId="43270"/>
    <cellStyle name="常规 9 7 2 3 5 2 3" xfId="32506"/>
    <cellStyle name="常规 9 7 2 3 5 3" xfId="16354"/>
    <cellStyle name="常规 9 7 2 3 5 3 2" xfId="37888"/>
    <cellStyle name="常规 9 7 2 3 5 4" xfId="27124"/>
    <cellStyle name="常规 9 7 2 3 6" xfId="7388"/>
    <cellStyle name="常规 9 7 2 3 6 2" xfId="18152"/>
    <cellStyle name="常规 9 7 2 3 6 2 2" xfId="39686"/>
    <cellStyle name="常规 9 7 2 3 6 3" xfId="28922"/>
    <cellStyle name="常规 9 7 2 3 7" xfId="12770"/>
    <cellStyle name="常规 9 7 2 3 7 2" xfId="34304"/>
    <cellStyle name="常规 9 7 2 3 8" xfId="23540"/>
    <cellStyle name="常规 9 7 2 4" xfId="2230"/>
    <cellStyle name="常规 9 7 2 4 2" xfId="3126"/>
    <cellStyle name="常规 9 7 2 4 2 2" xfId="4918"/>
    <cellStyle name="常规 9 7 2 4 2 2 2" xfId="10300"/>
    <cellStyle name="常规 9 7 2 4 2 2 2 2" xfId="21064"/>
    <cellStyle name="常规 9 7 2 4 2 2 2 2 2" xfId="42598"/>
    <cellStyle name="常规 9 7 2 4 2 2 2 3" xfId="31834"/>
    <cellStyle name="常规 9 7 2 4 2 2 3" xfId="15682"/>
    <cellStyle name="常规 9 7 2 4 2 2 3 2" xfId="37216"/>
    <cellStyle name="常规 9 7 2 4 2 2 4" xfId="26452"/>
    <cellStyle name="常规 9 7 2 4 2 3" xfId="6710"/>
    <cellStyle name="常规 9 7 2 4 2 3 2" xfId="12092"/>
    <cellStyle name="常规 9 7 2 4 2 3 2 2" xfId="22856"/>
    <cellStyle name="常规 9 7 2 4 2 3 2 2 2" xfId="44390"/>
    <cellStyle name="常规 9 7 2 4 2 3 2 3" xfId="33626"/>
    <cellStyle name="常规 9 7 2 4 2 3 3" xfId="17474"/>
    <cellStyle name="常规 9 7 2 4 2 3 3 2" xfId="39008"/>
    <cellStyle name="常规 9 7 2 4 2 3 4" xfId="28244"/>
    <cellStyle name="常规 9 7 2 4 2 4" xfId="8508"/>
    <cellStyle name="常规 9 7 2 4 2 4 2" xfId="19272"/>
    <cellStyle name="常规 9 7 2 4 2 4 2 2" xfId="40806"/>
    <cellStyle name="常规 9 7 2 4 2 4 3" xfId="30042"/>
    <cellStyle name="常规 9 7 2 4 2 5" xfId="13890"/>
    <cellStyle name="常规 9 7 2 4 2 5 2" xfId="35424"/>
    <cellStyle name="常规 9 7 2 4 2 6" xfId="24660"/>
    <cellStyle name="常规 9 7 2 4 3" xfId="4022"/>
    <cellStyle name="常规 9 7 2 4 3 2" xfId="9404"/>
    <cellStyle name="常规 9 7 2 4 3 2 2" xfId="20168"/>
    <cellStyle name="常规 9 7 2 4 3 2 2 2" xfId="41702"/>
    <cellStyle name="常规 9 7 2 4 3 2 3" xfId="30938"/>
    <cellStyle name="常规 9 7 2 4 3 3" xfId="14786"/>
    <cellStyle name="常规 9 7 2 4 3 3 2" xfId="36320"/>
    <cellStyle name="常规 9 7 2 4 3 4" xfId="25556"/>
    <cellStyle name="常规 9 7 2 4 4" xfId="5814"/>
    <cellStyle name="常规 9 7 2 4 4 2" xfId="11196"/>
    <cellStyle name="常规 9 7 2 4 4 2 2" xfId="21960"/>
    <cellStyle name="常规 9 7 2 4 4 2 2 2" xfId="43494"/>
    <cellStyle name="常规 9 7 2 4 4 2 3" xfId="32730"/>
    <cellStyle name="常规 9 7 2 4 4 3" xfId="16578"/>
    <cellStyle name="常规 9 7 2 4 4 3 2" xfId="38112"/>
    <cellStyle name="常规 9 7 2 4 4 4" xfId="27348"/>
    <cellStyle name="常规 9 7 2 4 5" xfId="7612"/>
    <cellStyle name="常规 9 7 2 4 5 2" xfId="18376"/>
    <cellStyle name="常规 9 7 2 4 5 2 2" xfId="39910"/>
    <cellStyle name="常规 9 7 2 4 5 3" xfId="29146"/>
    <cellStyle name="常规 9 7 2 4 6" xfId="12994"/>
    <cellStyle name="常规 9 7 2 4 6 2" xfId="34528"/>
    <cellStyle name="常规 9 7 2 4 7" xfId="23764"/>
    <cellStyle name="常规 9 7 2 5" xfId="2678"/>
    <cellStyle name="常规 9 7 2 5 2" xfId="4470"/>
    <cellStyle name="常规 9 7 2 5 2 2" xfId="9852"/>
    <cellStyle name="常规 9 7 2 5 2 2 2" xfId="20616"/>
    <cellStyle name="常规 9 7 2 5 2 2 2 2" xfId="42150"/>
    <cellStyle name="常规 9 7 2 5 2 2 3" xfId="31386"/>
    <cellStyle name="常规 9 7 2 5 2 3" xfId="15234"/>
    <cellStyle name="常规 9 7 2 5 2 3 2" xfId="36768"/>
    <cellStyle name="常规 9 7 2 5 2 4" xfId="26004"/>
    <cellStyle name="常规 9 7 2 5 3" xfId="6262"/>
    <cellStyle name="常规 9 7 2 5 3 2" xfId="11644"/>
    <cellStyle name="常规 9 7 2 5 3 2 2" xfId="22408"/>
    <cellStyle name="常规 9 7 2 5 3 2 2 2" xfId="43942"/>
    <cellStyle name="常规 9 7 2 5 3 2 3" xfId="33178"/>
    <cellStyle name="常规 9 7 2 5 3 3" xfId="17026"/>
    <cellStyle name="常规 9 7 2 5 3 3 2" xfId="38560"/>
    <cellStyle name="常规 9 7 2 5 3 4" xfId="27796"/>
    <cellStyle name="常规 9 7 2 5 4" xfId="8060"/>
    <cellStyle name="常规 9 7 2 5 4 2" xfId="18824"/>
    <cellStyle name="常规 9 7 2 5 4 2 2" xfId="40358"/>
    <cellStyle name="常规 9 7 2 5 4 3" xfId="29594"/>
    <cellStyle name="常规 9 7 2 5 5" xfId="13442"/>
    <cellStyle name="常规 9 7 2 5 5 2" xfId="34976"/>
    <cellStyle name="常规 9 7 2 5 6" xfId="24212"/>
    <cellStyle name="常规 9 7 2 6" xfId="3574"/>
    <cellStyle name="常规 9 7 2 6 2" xfId="8956"/>
    <cellStyle name="常规 9 7 2 6 2 2" xfId="19720"/>
    <cellStyle name="常规 9 7 2 6 2 2 2" xfId="41254"/>
    <cellStyle name="常规 9 7 2 6 2 3" xfId="30490"/>
    <cellStyle name="常规 9 7 2 6 3" xfId="14338"/>
    <cellStyle name="常规 9 7 2 6 3 2" xfId="35872"/>
    <cellStyle name="常规 9 7 2 6 4" xfId="25108"/>
    <cellStyle name="常规 9 7 2 7" xfId="5366"/>
    <cellStyle name="常规 9 7 2 7 2" xfId="10748"/>
    <cellStyle name="常规 9 7 2 7 2 2" xfId="21512"/>
    <cellStyle name="常规 9 7 2 7 2 2 2" xfId="43046"/>
    <cellStyle name="常规 9 7 2 7 2 3" xfId="32282"/>
    <cellStyle name="常规 9 7 2 7 3" xfId="16130"/>
    <cellStyle name="常规 9 7 2 7 3 2" xfId="37664"/>
    <cellStyle name="常规 9 7 2 7 4" xfId="26900"/>
    <cellStyle name="常规 9 7 2 8" xfId="7164"/>
    <cellStyle name="常规 9 7 2 8 2" xfId="17928"/>
    <cellStyle name="常规 9 7 2 8 2 2" xfId="39462"/>
    <cellStyle name="常规 9 7 2 8 3" xfId="28698"/>
    <cellStyle name="常规 9 7 2 9" xfId="12546"/>
    <cellStyle name="常规 9 7 2 9 2" xfId="34080"/>
    <cellStyle name="常规 9 7 3" xfId="1837"/>
    <cellStyle name="常规 9 7 3 2" xfId="2061"/>
    <cellStyle name="常规 9 7 3 2 2" xfId="2510"/>
    <cellStyle name="常规 9 7 3 2 2 2" xfId="3406"/>
    <cellStyle name="常规 9 7 3 2 2 2 2" xfId="5198"/>
    <cellStyle name="常规 9 7 3 2 2 2 2 2" xfId="10580"/>
    <cellStyle name="常规 9 7 3 2 2 2 2 2 2" xfId="21344"/>
    <cellStyle name="常规 9 7 3 2 2 2 2 2 2 2" xfId="42878"/>
    <cellStyle name="常规 9 7 3 2 2 2 2 2 3" xfId="32114"/>
    <cellStyle name="常规 9 7 3 2 2 2 2 3" xfId="15962"/>
    <cellStyle name="常规 9 7 3 2 2 2 2 3 2" xfId="37496"/>
    <cellStyle name="常规 9 7 3 2 2 2 2 4" xfId="26732"/>
    <cellStyle name="常规 9 7 3 2 2 2 3" xfId="6990"/>
    <cellStyle name="常规 9 7 3 2 2 2 3 2" xfId="12372"/>
    <cellStyle name="常规 9 7 3 2 2 2 3 2 2" xfId="23136"/>
    <cellStyle name="常规 9 7 3 2 2 2 3 2 2 2" xfId="44670"/>
    <cellStyle name="常规 9 7 3 2 2 2 3 2 3" xfId="33906"/>
    <cellStyle name="常规 9 7 3 2 2 2 3 3" xfId="17754"/>
    <cellStyle name="常规 9 7 3 2 2 2 3 3 2" xfId="39288"/>
    <cellStyle name="常规 9 7 3 2 2 2 3 4" xfId="28524"/>
    <cellStyle name="常规 9 7 3 2 2 2 4" xfId="8788"/>
    <cellStyle name="常规 9 7 3 2 2 2 4 2" xfId="19552"/>
    <cellStyle name="常规 9 7 3 2 2 2 4 2 2" xfId="41086"/>
    <cellStyle name="常规 9 7 3 2 2 2 4 3" xfId="30322"/>
    <cellStyle name="常规 9 7 3 2 2 2 5" xfId="14170"/>
    <cellStyle name="常规 9 7 3 2 2 2 5 2" xfId="35704"/>
    <cellStyle name="常规 9 7 3 2 2 2 6" xfId="24940"/>
    <cellStyle name="常规 9 7 3 2 2 3" xfId="4302"/>
    <cellStyle name="常规 9 7 3 2 2 3 2" xfId="9684"/>
    <cellStyle name="常规 9 7 3 2 2 3 2 2" xfId="20448"/>
    <cellStyle name="常规 9 7 3 2 2 3 2 2 2" xfId="41982"/>
    <cellStyle name="常规 9 7 3 2 2 3 2 3" xfId="31218"/>
    <cellStyle name="常规 9 7 3 2 2 3 3" xfId="15066"/>
    <cellStyle name="常规 9 7 3 2 2 3 3 2" xfId="36600"/>
    <cellStyle name="常规 9 7 3 2 2 3 4" xfId="25836"/>
    <cellStyle name="常规 9 7 3 2 2 4" xfId="6094"/>
    <cellStyle name="常规 9 7 3 2 2 4 2" xfId="11476"/>
    <cellStyle name="常规 9 7 3 2 2 4 2 2" xfId="22240"/>
    <cellStyle name="常规 9 7 3 2 2 4 2 2 2" xfId="43774"/>
    <cellStyle name="常规 9 7 3 2 2 4 2 3" xfId="33010"/>
    <cellStyle name="常规 9 7 3 2 2 4 3" xfId="16858"/>
    <cellStyle name="常规 9 7 3 2 2 4 3 2" xfId="38392"/>
    <cellStyle name="常规 9 7 3 2 2 4 4" xfId="27628"/>
    <cellStyle name="常规 9 7 3 2 2 5" xfId="7892"/>
    <cellStyle name="常规 9 7 3 2 2 5 2" xfId="18656"/>
    <cellStyle name="常规 9 7 3 2 2 5 2 2" xfId="40190"/>
    <cellStyle name="常规 9 7 3 2 2 5 3" xfId="29426"/>
    <cellStyle name="常规 9 7 3 2 2 6" xfId="13274"/>
    <cellStyle name="常规 9 7 3 2 2 6 2" xfId="34808"/>
    <cellStyle name="常规 9 7 3 2 2 7" xfId="24044"/>
    <cellStyle name="常规 9 7 3 2 3" xfId="2958"/>
    <cellStyle name="常规 9 7 3 2 3 2" xfId="4750"/>
    <cellStyle name="常规 9 7 3 2 3 2 2" xfId="10132"/>
    <cellStyle name="常规 9 7 3 2 3 2 2 2" xfId="20896"/>
    <cellStyle name="常规 9 7 3 2 3 2 2 2 2" xfId="42430"/>
    <cellStyle name="常规 9 7 3 2 3 2 2 3" xfId="31666"/>
    <cellStyle name="常规 9 7 3 2 3 2 3" xfId="15514"/>
    <cellStyle name="常规 9 7 3 2 3 2 3 2" xfId="37048"/>
    <cellStyle name="常规 9 7 3 2 3 2 4" xfId="26284"/>
    <cellStyle name="常规 9 7 3 2 3 3" xfId="6542"/>
    <cellStyle name="常规 9 7 3 2 3 3 2" xfId="11924"/>
    <cellStyle name="常规 9 7 3 2 3 3 2 2" xfId="22688"/>
    <cellStyle name="常规 9 7 3 2 3 3 2 2 2" xfId="44222"/>
    <cellStyle name="常规 9 7 3 2 3 3 2 3" xfId="33458"/>
    <cellStyle name="常规 9 7 3 2 3 3 3" xfId="17306"/>
    <cellStyle name="常规 9 7 3 2 3 3 3 2" xfId="38840"/>
    <cellStyle name="常规 9 7 3 2 3 3 4" xfId="28076"/>
    <cellStyle name="常规 9 7 3 2 3 4" xfId="8340"/>
    <cellStyle name="常规 9 7 3 2 3 4 2" xfId="19104"/>
    <cellStyle name="常规 9 7 3 2 3 4 2 2" xfId="40638"/>
    <cellStyle name="常规 9 7 3 2 3 4 3" xfId="29874"/>
    <cellStyle name="常规 9 7 3 2 3 5" xfId="13722"/>
    <cellStyle name="常规 9 7 3 2 3 5 2" xfId="35256"/>
    <cellStyle name="常规 9 7 3 2 3 6" xfId="24492"/>
    <cellStyle name="常规 9 7 3 2 4" xfId="3854"/>
    <cellStyle name="常规 9 7 3 2 4 2" xfId="9236"/>
    <cellStyle name="常规 9 7 3 2 4 2 2" xfId="20000"/>
    <cellStyle name="常规 9 7 3 2 4 2 2 2" xfId="41534"/>
    <cellStyle name="常规 9 7 3 2 4 2 3" xfId="30770"/>
    <cellStyle name="常规 9 7 3 2 4 3" xfId="14618"/>
    <cellStyle name="常规 9 7 3 2 4 3 2" xfId="36152"/>
    <cellStyle name="常规 9 7 3 2 4 4" xfId="25388"/>
    <cellStyle name="常规 9 7 3 2 5" xfId="5646"/>
    <cellStyle name="常规 9 7 3 2 5 2" xfId="11028"/>
    <cellStyle name="常规 9 7 3 2 5 2 2" xfId="21792"/>
    <cellStyle name="常规 9 7 3 2 5 2 2 2" xfId="43326"/>
    <cellStyle name="常规 9 7 3 2 5 2 3" xfId="32562"/>
    <cellStyle name="常规 9 7 3 2 5 3" xfId="16410"/>
    <cellStyle name="常规 9 7 3 2 5 3 2" xfId="37944"/>
    <cellStyle name="常规 9 7 3 2 5 4" xfId="27180"/>
    <cellStyle name="常规 9 7 3 2 6" xfId="7444"/>
    <cellStyle name="常规 9 7 3 2 6 2" xfId="18208"/>
    <cellStyle name="常规 9 7 3 2 6 2 2" xfId="39742"/>
    <cellStyle name="常规 9 7 3 2 6 3" xfId="28978"/>
    <cellStyle name="常规 9 7 3 2 7" xfId="12826"/>
    <cellStyle name="常规 9 7 3 2 7 2" xfId="34360"/>
    <cellStyle name="常规 9 7 3 2 8" xfId="23596"/>
    <cellStyle name="常规 9 7 3 3" xfId="2286"/>
    <cellStyle name="常规 9 7 3 3 2" xfId="3182"/>
    <cellStyle name="常规 9 7 3 3 2 2" xfId="4974"/>
    <cellStyle name="常规 9 7 3 3 2 2 2" xfId="10356"/>
    <cellStyle name="常规 9 7 3 3 2 2 2 2" xfId="21120"/>
    <cellStyle name="常规 9 7 3 3 2 2 2 2 2" xfId="42654"/>
    <cellStyle name="常规 9 7 3 3 2 2 2 3" xfId="31890"/>
    <cellStyle name="常规 9 7 3 3 2 2 3" xfId="15738"/>
    <cellStyle name="常规 9 7 3 3 2 2 3 2" xfId="37272"/>
    <cellStyle name="常规 9 7 3 3 2 2 4" xfId="26508"/>
    <cellStyle name="常规 9 7 3 3 2 3" xfId="6766"/>
    <cellStyle name="常规 9 7 3 3 2 3 2" xfId="12148"/>
    <cellStyle name="常规 9 7 3 3 2 3 2 2" xfId="22912"/>
    <cellStyle name="常规 9 7 3 3 2 3 2 2 2" xfId="44446"/>
    <cellStyle name="常规 9 7 3 3 2 3 2 3" xfId="33682"/>
    <cellStyle name="常规 9 7 3 3 2 3 3" xfId="17530"/>
    <cellStyle name="常规 9 7 3 3 2 3 3 2" xfId="39064"/>
    <cellStyle name="常规 9 7 3 3 2 3 4" xfId="28300"/>
    <cellStyle name="常规 9 7 3 3 2 4" xfId="8564"/>
    <cellStyle name="常规 9 7 3 3 2 4 2" xfId="19328"/>
    <cellStyle name="常规 9 7 3 3 2 4 2 2" xfId="40862"/>
    <cellStyle name="常规 9 7 3 3 2 4 3" xfId="30098"/>
    <cellStyle name="常规 9 7 3 3 2 5" xfId="13946"/>
    <cellStyle name="常规 9 7 3 3 2 5 2" xfId="35480"/>
    <cellStyle name="常规 9 7 3 3 2 6" xfId="24716"/>
    <cellStyle name="常规 9 7 3 3 3" xfId="4078"/>
    <cellStyle name="常规 9 7 3 3 3 2" xfId="9460"/>
    <cellStyle name="常规 9 7 3 3 3 2 2" xfId="20224"/>
    <cellStyle name="常规 9 7 3 3 3 2 2 2" xfId="41758"/>
    <cellStyle name="常规 9 7 3 3 3 2 3" xfId="30994"/>
    <cellStyle name="常规 9 7 3 3 3 3" xfId="14842"/>
    <cellStyle name="常规 9 7 3 3 3 3 2" xfId="36376"/>
    <cellStyle name="常规 9 7 3 3 3 4" xfId="25612"/>
    <cellStyle name="常规 9 7 3 3 4" xfId="5870"/>
    <cellStyle name="常规 9 7 3 3 4 2" xfId="11252"/>
    <cellStyle name="常规 9 7 3 3 4 2 2" xfId="22016"/>
    <cellStyle name="常规 9 7 3 3 4 2 2 2" xfId="43550"/>
    <cellStyle name="常规 9 7 3 3 4 2 3" xfId="32786"/>
    <cellStyle name="常规 9 7 3 3 4 3" xfId="16634"/>
    <cellStyle name="常规 9 7 3 3 4 3 2" xfId="38168"/>
    <cellStyle name="常规 9 7 3 3 4 4" xfId="27404"/>
    <cellStyle name="常规 9 7 3 3 5" xfId="7668"/>
    <cellStyle name="常规 9 7 3 3 5 2" xfId="18432"/>
    <cellStyle name="常规 9 7 3 3 5 2 2" xfId="39966"/>
    <cellStyle name="常规 9 7 3 3 5 3" xfId="29202"/>
    <cellStyle name="常规 9 7 3 3 6" xfId="13050"/>
    <cellStyle name="常规 9 7 3 3 6 2" xfId="34584"/>
    <cellStyle name="常规 9 7 3 3 7" xfId="23820"/>
    <cellStyle name="常规 9 7 3 4" xfId="2734"/>
    <cellStyle name="常规 9 7 3 4 2" xfId="4526"/>
    <cellStyle name="常规 9 7 3 4 2 2" xfId="9908"/>
    <cellStyle name="常规 9 7 3 4 2 2 2" xfId="20672"/>
    <cellStyle name="常规 9 7 3 4 2 2 2 2" xfId="42206"/>
    <cellStyle name="常规 9 7 3 4 2 2 3" xfId="31442"/>
    <cellStyle name="常规 9 7 3 4 2 3" xfId="15290"/>
    <cellStyle name="常规 9 7 3 4 2 3 2" xfId="36824"/>
    <cellStyle name="常规 9 7 3 4 2 4" xfId="26060"/>
    <cellStyle name="常规 9 7 3 4 3" xfId="6318"/>
    <cellStyle name="常规 9 7 3 4 3 2" xfId="11700"/>
    <cellStyle name="常规 9 7 3 4 3 2 2" xfId="22464"/>
    <cellStyle name="常规 9 7 3 4 3 2 2 2" xfId="43998"/>
    <cellStyle name="常规 9 7 3 4 3 2 3" xfId="33234"/>
    <cellStyle name="常规 9 7 3 4 3 3" xfId="17082"/>
    <cellStyle name="常规 9 7 3 4 3 3 2" xfId="38616"/>
    <cellStyle name="常规 9 7 3 4 3 4" xfId="27852"/>
    <cellStyle name="常规 9 7 3 4 4" xfId="8116"/>
    <cellStyle name="常规 9 7 3 4 4 2" xfId="18880"/>
    <cellStyle name="常规 9 7 3 4 4 2 2" xfId="40414"/>
    <cellStyle name="常规 9 7 3 4 4 3" xfId="29650"/>
    <cellStyle name="常规 9 7 3 4 5" xfId="13498"/>
    <cellStyle name="常规 9 7 3 4 5 2" xfId="35032"/>
    <cellStyle name="常规 9 7 3 4 6" xfId="24268"/>
    <cellStyle name="常规 9 7 3 5" xfId="3630"/>
    <cellStyle name="常规 9 7 3 5 2" xfId="9012"/>
    <cellStyle name="常规 9 7 3 5 2 2" xfId="19776"/>
    <cellStyle name="常规 9 7 3 5 2 2 2" xfId="41310"/>
    <cellStyle name="常规 9 7 3 5 2 3" xfId="30546"/>
    <cellStyle name="常规 9 7 3 5 3" xfId="14394"/>
    <cellStyle name="常规 9 7 3 5 3 2" xfId="35928"/>
    <cellStyle name="常规 9 7 3 5 4" xfId="25164"/>
    <cellStyle name="常规 9 7 3 6" xfId="5422"/>
    <cellStyle name="常规 9 7 3 6 2" xfId="10804"/>
    <cellStyle name="常规 9 7 3 6 2 2" xfId="21568"/>
    <cellStyle name="常规 9 7 3 6 2 2 2" xfId="43102"/>
    <cellStyle name="常规 9 7 3 6 2 3" xfId="32338"/>
    <cellStyle name="常规 9 7 3 6 3" xfId="16186"/>
    <cellStyle name="常规 9 7 3 6 3 2" xfId="37720"/>
    <cellStyle name="常规 9 7 3 6 4" xfId="26956"/>
    <cellStyle name="常规 9 7 3 7" xfId="7220"/>
    <cellStyle name="常规 9 7 3 7 2" xfId="17984"/>
    <cellStyle name="常规 9 7 3 7 2 2" xfId="39518"/>
    <cellStyle name="常规 9 7 3 7 3" xfId="28754"/>
    <cellStyle name="常规 9 7 3 8" xfId="12602"/>
    <cellStyle name="常规 9 7 3 8 2" xfId="34136"/>
    <cellStyle name="常规 9 7 3 9" xfId="23372"/>
    <cellStyle name="常规 9 7 4" xfId="1949"/>
    <cellStyle name="常规 9 7 4 2" xfId="2398"/>
    <cellStyle name="常规 9 7 4 2 2" xfId="3294"/>
    <cellStyle name="常规 9 7 4 2 2 2" xfId="5086"/>
    <cellStyle name="常规 9 7 4 2 2 2 2" xfId="10468"/>
    <cellStyle name="常规 9 7 4 2 2 2 2 2" xfId="21232"/>
    <cellStyle name="常规 9 7 4 2 2 2 2 2 2" xfId="42766"/>
    <cellStyle name="常规 9 7 4 2 2 2 2 3" xfId="32002"/>
    <cellStyle name="常规 9 7 4 2 2 2 3" xfId="15850"/>
    <cellStyle name="常规 9 7 4 2 2 2 3 2" xfId="37384"/>
    <cellStyle name="常规 9 7 4 2 2 2 4" xfId="26620"/>
    <cellStyle name="常规 9 7 4 2 2 3" xfId="6878"/>
    <cellStyle name="常规 9 7 4 2 2 3 2" xfId="12260"/>
    <cellStyle name="常规 9 7 4 2 2 3 2 2" xfId="23024"/>
    <cellStyle name="常规 9 7 4 2 2 3 2 2 2" xfId="44558"/>
    <cellStyle name="常规 9 7 4 2 2 3 2 3" xfId="33794"/>
    <cellStyle name="常规 9 7 4 2 2 3 3" xfId="17642"/>
    <cellStyle name="常规 9 7 4 2 2 3 3 2" xfId="39176"/>
    <cellStyle name="常规 9 7 4 2 2 3 4" xfId="28412"/>
    <cellStyle name="常规 9 7 4 2 2 4" xfId="8676"/>
    <cellStyle name="常规 9 7 4 2 2 4 2" xfId="19440"/>
    <cellStyle name="常规 9 7 4 2 2 4 2 2" xfId="40974"/>
    <cellStyle name="常规 9 7 4 2 2 4 3" xfId="30210"/>
    <cellStyle name="常规 9 7 4 2 2 5" xfId="14058"/>
    <cellStyle name="常规 9 7 4 2 2 5 2" xfId="35592"/>
    <cellStyle name="常规 9 7 4 2 2 6" xfId="24828"/>
    <cellStyle name="常规 9 7 4 2 3" xfId="4190"/>
    <cellStyle name="常规 9 7 4 2 3 2" xfId="9572"/>
    <cellStyle name="常规 9 7 4 2 3 2 2" xfId="20336"/>
    <cellStyle name="常规 9 7 4 2 3 2 2 2" xfId="41870"/>
    <cellStyle name="常规 9 7 4 2 3 2 3" xfId="31106"/>
    <cellStyle name="常规 9 7 4 2 3 3" xfId="14954"/>
    <cellStyle name="常规 9 7 4 2 3 3 2" xfId="36488"/>
    <cellStyle name="常规 9 7 4 2 3 4" xfId="25724"/>
    <cellStyle name="常规 9 7 4 2 4" xfId="5982"/>
    <cellStyle name="常规 9 7 4 2 4 2" xfId="11364"/>
    <cellStyle name="常规 9 7 4 2 4 2 2" xfId="22128"/>
    <cellStyle name="常规 9 7 4 2 4 2 2 2" xfId="43662"/>
    <cellStyle name="常规 9 7 4 2 4 2 3" xfId="32898"/>
    <cellStyle name="常规 9 7 4 2 4 3" xfId="16746"/>
    <cellStyle name="常规 9 7 4 2 4 3 2" xfId="38280"/>
    <cellStyle name="常规 9 7 4 2 4 4" xfId="27516"/>
    <cellStyle name="常规 9 7 4 2 5" xfId="7780"/>
    <cellStyle name="常规 9 7 4 2 5 2" xfId="18544"/>
    <cellStyle name="常规 9 7 4 2 5 2 2" xfId="40078"/>
    <cellStyle name="常规 9 7 4 2 5 3" xfId="29314"/>
    <cellStyle name="常规 9 7 4 2 6" xfId="13162"/>
    <cellStyle name="常规 9 7 4 2 6 2" xfId="34696"/>
    <cellStyle name="常规 9 7 4 2 7" xfId="23932"/>
    <cellStyle name="常规 9 7 4 3" xfId="2846"/>
    <cellStyle name="常规 9 7 4 3 2" xfId="4638"/>
    <cellStyle name="常规 9 7 4 3 2 2" xfId="10020"/>
    <cellStyle name="常规 9 7 4 3 2 2 2" xfId="20784"/>
    <cellStyle name="常规 9 7 4 3 2 2 2 2" xfId="42318"/>
    <cellStyle name="常规 9 7 4 3 2 2 3" xfId="31554"/>
    <cellStyle name="常规 9 7 4 3 2 3" xfId="15402"/>
    <cellStyle name="常规 9 7 4 3 2 3 2" xfId="36936"/>
    <cellStyle name="常规 9 7 4 3 2 4" xfId="26172"/>
    <cellStyle name="常规 9 7 4 3 3" xfId="6430"/>
    <cellStyle name="常规 9 7 4 3 3 2" xfId="11812"/>
    <cellStyle name="常规 9 7 4 3 3 2 2" xfId="22576"/>
    <cellStyle name="常规 9 7 4 3 3 2 2 2" xfId="44110"/>
    <cellStyle name="常规 9 7 4 3 3 2 3" xfId="33346"/>
    <cellStyle name="常规 9 7 4 3 3 3" xfId="17194"/>
    <cellStyle name="常规 9 7 4 3 3 3 2" xfId="38728"/>
    <cellStyle name="常规 9 7 4 3 3 4" xfId="27964"/>
    <cellStyle name="常规 9 7 4 3 4" xfId="8228"/>
    <cellStyle name="常规 9 7 4 3 4 2" xfId="18992"/>
    <cellStyle name="常规 9 7 4 3 4 2 2" xfId="40526"/>
    <cellStyle name="常规 9 7 4 3 4 3" xfId="29762"/>
    <cellStyle name="常规 9 7 4 3 5" xfId="13610"/>
    <cellStyle name="常规 9 7 4 3 5 2" xfId="35144"/>
    <cellStyle name="常规 9 7 4 3 6" xfId="24380"/>
    <cellStyle name="常规 9 7 4 4" xfId="3742"/>
    <cellStyle name="常规 9 7 4 4 2" xfId="9124"/>
    <cellStyle name="常规 9 7 4 4 2 2" xfId="19888"/>
    <cellStyle name="常规 9 7 4 4 2 2 2" xfId="41422"/>
    <cellStyle name="常规 9 7 4 4 2 3" xfId="30658"/>
    <cellStyle name="常规 9 7 4 4 3" xfId="14506"/>
    <cellStyle name="常规 9 7 4 4 3 2" xfId="36040"/>
    <cellStyle name="常规 9 7 4 4 4" xfId="25276"/>
    <cellStyle name="常规 9 7 4 5" xfId="5534"/>
    <cellStyle name="常规 9 7 4 5 2" xfId="10916"/>
    <cellStyle name="常规 9 7 4 5 2 2" xfId="21680"/>
    <cellStyle name="常规 9 7 4 5 2 2 2" xfId="43214"/>
    <cellStyle name="常规 9 7 4 5 2 3" xfId="32450"/>
    <cellStyle name="常规 9 7 4 5 3" xfId="16298"/>
    <cellStyle name="常规 9 7 4 5 3 2" xfId="37832"/>
    <cellStyle name="常规 9 7 4 5 4" xfId="27068"/>
    <cellStyle name="常规 9 7 4 6" xfId="7332"/>
    <cellStyle name="常规 9 7 4 6 2" xfId="18096"/>
    <cellStyle name="常规 9 7 4 6 2 2" xfId="39630"/>
    <cellStyle name="常规 9 7 4 6 3" xfId="28866"/>
    <cellStyle name="常规 9 7 4 7" xfId="12714"/>
    <cellStyle name="常规 9 7 4 7 2" xfId="34248"/>
    <cellStyle name="常规 9 7 4 8" xfId="23484"/>
    <cellStyle name="常规 9 7 5" xfId="2174"/>
    <cellStyle name="常规 9 7 5 2" xfId="3070"/>
    <cellStyle name="常规 9 7 5 2 2" xfId="4862"/>
    <cellStyle name="常规 9 7 5 2 2 2" xfId="10244"/>
    <cellStyle name="常规 9 7 5 2 2 2 2" xfId="21008"/>
    <cellStyle name="常规 9 7 5 2 2 2 2 2" xfId="42542"/>
    <cellStyle name="常规 9 7 5 2 2 2 3" xfId="31778"/>
    <cellStyle name="常规 9 7 5 2 2 3" xfId="15626"/>
    <cellStyle name="常规 9 7 5 2 2 3 2" xfId="37160"/>
    <cellStyle name="常规 9 7 5 2 2 4" xfId="26396"/>
    <cellStyle name="常规 9 7 5 2 3" xfId="6654"/>
    <cellStyle name="常规 9 7 5 2 3 2" xfId="12036"/>
    <cellStyle name="常规 9 7 5 2 3 2 2" xfId="22800"/>
    <cellStyle name="常规 9 7 5 2 3 2 2 2" xfId="44334"/>
    <cellStyle name="常规 9 7 5 2 3 2 3" xfId="33570"/>
    <cellStyle name="常规 9 7 5 2 3 3" xfId="17418"/>
    <cellStyle name="常规 9 7 5 2 3 3 2" xfId="38952"/>
    <cellStyle name="常规 9 7 5 2 3 4" xfId="28188"/>
    <cellStyle name="常规 9 7 5 2 4" xfId="8452"/>
    <cellStyle name="常规 9 7 5 2 4 2" xfId="19216"/>
    <cellStyle name="常规 9 7 5 2 4 2 2" xfId="40750"/>
    <cellStyle name="常规 9 7 5 2 4 3" xfId="29986"/>
    <cellStyle name="常规 9 7 5 2 5" xfId="13834"/>
    <cellStyle name="常规 9 7 5 2 5 2" xfId="35368"/>
    <cellStyle name="常规 9 7 5 2 6" xfId="24604"/>
    <cellStyle name="常规 9 7 5 3" xfId="3966"/>
    <cellStyle name="常规 9 7 5 3 2" xfId="9348"/>
    <cellStyle name="常规 9 7 5 3 2 2" xfId="20112"/>
    <cellStyle name="常规 9 7 5 3 2 2 2" xfId="41646"/>
    <cellStyle name="常规 9 7 5 3 2 3" xfId="30882"/>
    <cellStyle name="常规 9 7 5 3 3" xfId="14730"/>
    <cellStyle name="常规 9 7 5 3 3 2" xfId="36264"/>
    <cellStyle name="常规 9 7 5 3 4" xfId="25500"/>
    <cellStyle name="常规 9 7 5 4" xfId="5758"/>
    <cellStyle name="常规 9 7 5 4 2" xfId="11140"/>
    <cellStyle name="常规 9 7 5 4 2 2" xfId="21904"/>
    <cellStyle name="常规 9 7 5 4 2 2 2" xfId="43438"/>
    <cellStyle name="常规 9 7 5 4 2 3" xfId="32674"/>
    <cellStyle name="常规 9 7 5 4 3" xfId="16522"/>
    <cellStyle name="常规 9 7 5 4 3 2" xfId="38056"/>
    <cellStyle name="常规 9 7 5 4 4" xfId="27292"/>
    <cellStyle name="常规 9 7 5 5" xfId="7556"/>
    <cellStyle name="常规 9 7 5 5 2" xfId="18320"/>
    <cellStyle name="常规 9 7 5 5 2 2" xfId="39854"/>
    <cellStyle name="常规 9 7 5 5 3" xfId="29090"/>
    <cellStyle name="常规 9 7 5 6" xfId="12938"/>
    <cellStyle name="常规 9 7 5 6 2" xfId="34472"/>
    <cellStyle name="常规 9 7 5 7" xfId="23708"/>
    <cellStyle name="常规 9 7 6" xfId="2622"/>
    <cellStyle name="常规 9 7 6 2" xfId="4414"/>
    <cellStyle name="常规 9 7 6 2 2" xfId="9796"/>
    <cellStyle name="常规 9 7 6 2 2 2" xfId="20560"/>
    <cellStyle name="常规 9 7 6 2 2 2 2" xfId="42094"/>
    <cellStyle name="常规 9 7 6 2 2 3" xfId="31330"/>
    <cellStyle name="常规 9 7 6 2 3" xfId="15178"/>
    <cellStyle name="常规 9 7 6 2 3 2" xfId="36712"/>
    <cellStyle name="常规 9 7 6 2 4" xfId="25948"/>
    <cellStyle name="常规 9 7 6 3" xfId="6206"/>
    <cellStyle name="常规 9 7 6 3 2" xfId="11588"/>
    <cellStyle name="常规 9 7 6 3 2 2" xfId="22352"/>
    <cellStyle name="常规 9 7 6 3 2 2 2" xfId="43886"/>
    <cellStyle name="常规 9 7 6 3 2 3" xfId="33122"/>
    <cellStyle name="常规 9 7 6 3 3" xfId="16970"/>
    <cellStyle name="常规 9 7 6 3 3 2" xfId="38504"/>
    <cellStyle name="常规 9 7 6 3 4" xfId="27740"/>
    <cellStyle name="常规 9 7 6 4" xfId="8004"/>
    <cellStyle name="常规 9 7 6 4 2" xfId="18768"/>
    <cellStyle name="常规 9 7 6 4 2 2" xfId="40302"/>
    <cellStyle name="常规 9 7 6 4 3" xfId="29538"/>
    <cellStyle name="常规 9 7 6 5" xfId="13386"/>
    <cellStyle name="常规 9 7 6 5 2" xfId="34920"/>
    <cellStyle name="常规 9 7 6 6" xfId="24156"/>
    <cellStyle name="常规 9 7 7" xfId="3518"/>
    <cellStyle name="常规 9 7 7 2" xfId="8900"/>
    <cellStyle name="常规 9 7 7 2 2" xfId="19664"/>
    <cellStyle name="常规 9 7 7 2 2 2" xfId="41198"/>
    <cellStyle name="常规 9 7 7 2 3" xfId="30434"/>
    <cellStyle name="常规 9 7 7 3" xfId="14282"/>
    <cellStyle name="常规 9 7 7 3 2" xfId="35816"/>
    <cellStyle name="常规 9 7 7 4" xfId="25052"/>
    <cellStyle name="常规 9 7 8" xfId="5310"/>
    <cellStyle name="常规 9 7 8 2" xfId="10692"/>
    <cellStyle name="常规 9 7 8 2 2" xfId="21456"/>
    <cellStyle name="常规 9 7 8 2 2 2" xfId="42990"/>
    <cellStyle name="常规 9 7 8 2 3" xfId="32226"/>
    <cellStyle name="常规 9 7 8 3" xfId="16074"/>
    <cellStyle name="常规 9 7 8 3 2" xfId="37608"/>
    <cellStyle name="常规 9 7 8 4" xfId="26844"/>
    <cellStyle name="常规 9 7 9" xfId="7108"/>
    <cellStyle name="常规 9 7 9 2" xfId="17872"/>
    <cellStyle name="常规 9 7 9 2 2" xfId="39406"/>
    <cellStyle name="常规 9 7 9 3" xfId="28642"/>
    <cellStyle name="常规 9 8" xfId="1753"/>
    <cellStyle name="常规 9 8 10" xfId="23288"/>
    <cellStyle name="常规 9 8 2" xfId="1865"/>
    <cellStyle name="常规 9 8 2 2" xfId="2089"/>
    <cellStyle name="常规 9 8 2 2 2" xfId="2538"/>
    <cellStyle name="常规 9 8 2 2 2 2" xfId="3434"/>
    <cellStyle name="常规 9 8 2 2 2 2 2" xfId="5226"/>
    <cellStyle name="常规 9 8 2 2 2 2 2 2" xfId="10608"/>
    <cellStyle name="常规 9 8 2 2 2 2 2 2 2" xfId="21372"/>
    <cellStyle name="常规 9 8 2 2 2 2 2 2 2 2" xfId="42906"/>
    <cellStyle name="常规 9 8 2 2 2 2 2 2 3" xfId="32142"/>
    <cellStyle name="常规 9 8 2 2 2 2 2 3" xfId="15990"/>
    <cellStyle name="常规 9 8 2 2 2 2 2 3 2" xfId="37524"/>
    <cellStyle name="常规 9 8 2 2 2 2 2 4" xfId="26760"/>
    <cellStyle name="常规 9 8 2 2 2 2 3" xfId="7018"/>
    <cellStyle name="常规 9 8 2 2 2 2 3 2" xfId="12400"/>
    <cellStyle name="常规 9 8 2 2 2 2 3 2 2" xfId="23164"/>
    <cellStyle name="常规 9 8 2 2 2 2 3 2 2 2" xfId="44698"/>
    <cellStyle name="常规 9 8 2 2 2 2 3 2 3" xfId="33934"/>
    <cellStyle name="常规 9 8 2 2 2 2 3 3" xfId="17782"/>
    <cellStyle name="常规 9 8 2 2 2 2 3 3 2" xfId="39316"/>
    <cellStyle name="常规 9 8 2 2 2 2 3 4" xfId="28552"/>
    <cellStyle name="常规 9 8 2 2 2 2 4" xfId="8816"/>
    <cellStyle name="常规 9 8 2 2 2 2 4 2" xfId="19580"/>
    <cellStyle name="常规 9 8 2 2 2 2 4 2 2" xfId="41114"/>
    <cellStyle name="常规 9 8 2 2 2 2 4 3" xfId="30350"/>
    <cellStyle name="常规 9 8 2 2 2 2 5" xfId="14198"/>
    <cellStyle name="常规 9 8 2 2 2 2 5 2" xfId="35732"/>
    <cellStyle name="常规 9 8 2 2 2 2 6" xfId="24968"/>
    <cellStyle name="常规 9 8 2 2 2 3" xfId="4330"/>
    <cellStyle name="常规 9 8 2 2 2 3 2" xfId="9712"/>
    <cellStyle name="常规 9 8 2 2 2 3 2 2" xfId="20476"/>
    <cellStyle name="常规 9 8 2 2 2 3 2 2 2" xfId="42010"/>
    <cellStyle name="常规 9 8 2 2 2 3 2 3" xfId="31246"/>
    <cellStyle name="常规 9 8 2 2 2 3 3" xfId="15094"/>
    <cellStyle name="常规 9 8 2 2 2 3 3 2" xfId="36628"/>
    <cellStyle name="常规 9 8 2 2 2 3 4" xfId="25864"/>
    <cellStyle name="常规 9 8 2 2 2 4" xfId="6122"/>
    <cellStyle name="常规 9 8 2 2 2 4 2" xfId="11504"/>
    <cellStyle name="常规 9 8 2 2 2 4 2 2" xfId="22268"/>
    <cellStyle name="常规 9 8 2 2 2 4 2 2 2" xfId="43802"/>
    <cellStyle name="常规 9 8 2 2 2 4 2 3" xfId="33038"/>
    <cellStyle name="常规 9 8 2 2 2 4 3" xfId="16886"/>
    <cellStyle name="常规 9 8 2 2 2 4 3 2" xfId="38420"/>
    <cellStyle name="常规 9 8 2 2 2 4 4" xfId="27656"/>
    <cellStyle name="常规 9 8 2 2 2 5" xfId="7920"/>
    <cellStyle name="常规 9 8 2 2 2 5 2" xfId="18684"/>
    <cellStyle name="常规 9 8 2 2 2 5 2 2" xfId="40218"/>
    <cellStyle name="常规 9 8 2 2 2 5 3" xfId="29454"/>
    <cellStyle name="常规 9 8 2 2 2 6" xfId="13302"/>
    <cellStyle name="常规 9 8 2 2 2 6 2" xfId="34836"/>
    <cellStyle name="常规 9 8 2 2 2 7" xfId="24072"/>
    <cellStyle name="常规 9 8 2 2 3" xfId="2986"/>
    <cellStyle name="常规 9 8 2 2 3 2" xfId="4778"/>
    <cellStyle name="常规 9 8 2 2 3 2 2" xfId="10160"/>
    <cellStyle name="常规 9 8 2 2 3 2 2 2" xfId="20924"/>
    <cellStyle name="常规 9 8 2 2 3 2 2 2 2" xfId="42458"/>
    <cellStyle name="常规 9 8 2 2 3 2 2 3" xfId="31694"/>
    <cellStyle name="常规 9 8 2 2 3 2 3" xfId="15542"/>
    <cellStyle name="常规 9 8 2 2 3 2 3 2" xfId="37076"/>
    <cellStyle name="常规 9 8 2 2 3 2 4" xfId="26312"/>
    <cellStyle name="常规 9 8 2 2 3 3" xfId="6570"/>
    <cellStyle name="常规 9 8 2 2 3 3 2" xfId="11952"/>
    <cellStyle name="常规 9 8 2 2 3 3 2 2" xfId="22716"/>
    <cellStyle name="常规 9 8 2 2 3 3 2 2 2" xfId="44250"/>
    <cellStyle name="常规 9 8 2 2 3 3 2 3" xfId="33486"/>
    <cellStyle name="常规 9 8 2 2 3 3 3" xfId="17334"/>
    <cellStyle name="常规 9 8 2 2 3 3 3 2" xfId="38868"/>
    <cellStyle name="常规 9 8 2 2 3 3 4" xfId="28104"/>
    <cellStyle name="常规 9 8 2 2 3 4" xfId="8368"/>
    <cellStyle name="常规 9 8 2 2 3 4 2" xfId="19132"/>
    <cellStyle name="常规 9 8 2 2 3 4 2 2" xfId="40666"/>
    <cellStyle name="常规 9 8 2 2 3 4 3" xfId="29902"/>
    <cellStyle name="常规 9 8 2 2 3 5" xfId="13750"/>
    <cellStyle name="常规 9 8 2 2 3 5 2" xfId="35284"/>
    <cellStyle name="常规 9 8 2 2 3 6" xfId="24520"/>
    <cellStyle name="常规 9 8 2 2 4" xfId="3882"/>
    <cellStyle name="常规 9 8 2 2 4 2" xfId="9264"/>
    <cellStyle name="常规 9 8 2 2 4 2 2" xfId="20028"/>
    <cellStyle name="常规 9 8 2 2 4 2 2 2" xfId="41562"/>
    <cellStyle name="常规 9 8 2 2 4 2 3" xfId="30798"/>
    <cellStyle name="常规 9 8 2 2 4 3" xfId="14646"/>
    <cellStyle name="常规 9 8 2 2 4 3 2" xfId="36180"/>
    <cellStyle name="常规 9 8 2 2 4 4" xfId="25416"/>
    <cellStyle name="常规 9 8 2 2 5" xfId="5674"/>
    <cellStyle name="常规 9 8 2 2 5 2" xfId="11056"/>
    <cellStyle name="常规 9 8 2 2 5 2 2" xfId="21820"/>
    <cellStyle name="常规 9 8 2 2 5 2 2 2" xfId="43354"/>
    <cellStyle name="常规 9 8 2 2 5 2 3" xfId="32590"/>
    <cellStyle name="常规 9 8 2 2 5 3" xfId="16438"/>
    <cellStyle name="常规 9 8 2 2 5 3 2" xfId="37972"/>
    <cellStyle name="常规 9 8 2 2 5 4" xfId="27208"/>
    <cellStyle name="常规 9 8 2 2 6" xfId="7472"/>
    <cellStyle name="常规 9 8 2 2 6 2" xfId="18236"/>
    <cellStyle name="常规 9 8 2 2 6 2 2" xfId="39770"/>
    <cellStyle name="常规 9 8 2 2 6 3" xfId="29006"/>
    <cellStyle name="常规 9 8 2 2 7" xfId="12854"/>
    <cellStyle name="常规 9 8 2 2 7 2" xfId="34388"/>
    <cellStyle name="常规 9 8 2 2 8" xfId="23624"/>
    <cellStyle name="常规 9 8 2 3" xfId="2314"/>
    <cellStyle name="常规 9 8 2 3 2" xfId="3210"/>
    <cellStyle name="常规 9 8 2 3 2 2" xfId="5002"/>
    <cellStyle name="常规 9 8 2 3 2 2 2" xfId="10384"/>
    <cellStyle name="常规 9 8 2 3 2 2 2 2" xfId="21148"/>
    <cellStyle name="常规 9 8 2 3 2 2 2 2 2" xfId="42682"/>
    <cellStyle name="常规 9 8 2 3 2 2 2 3" xfId="31918"/>
    <cellStyle name="常规 9 8 2 3 2 2 3" xfId="15766"/>
    <cellStyle name="常规 9 8 2 3 2 2 3 2" xfId="37300"/>
    <cellStyle name="常规 9 8 2 3 2 2 4" xfId="26536"/>
    <cellStyle name="常规 9 8 2 3 2 3" xfId="6794"/>
    <cellStyle name="常规 9 8 2 3 2 3 2" xfId="12176"/>
    <cellStyle name="常规 9 8 2 3 2 3 2 2" xfId="22940"/>
    <cellStyle name="常规 9 8 2 3 2 3 2 2 2" xfId="44474"/>
    <cellStyle name="常规 9 8 2 3 2 3 2 3" xfId="33710"/>
    <cellStyle name="常规 9 8 2 3 2 3 3" xfId="17558"/>
    <cellStyle name="常规 9 8 2 3 2 3 3 2" xfId="39092"/>
    <cellStyle name="常规 9 8 2 3 2 3 4" xfId="28328"/>
    <cellStyle name="常规 9 8 2 3 2 4" xfId="8592"/>
    <cellStyle name="常规 9 8 2 3 2 4 2" xfId="19356"/>
    <cellStyle name="常规 9 8 2 3 2 4 2 2" xfId="40890"/>
    <cellStyle name="常规 9 8 2 3 2 4 3" xfId="30126"/>
    <cellStyle name="常规 9 8 2 3 2 5" xfId="13974"/>
    <cellStyle name="常规 9 8 2 3 2 5 2" xfId="35508"/>
    <cellStyle name="常规 9 8 2 3 2 6" xfId="24744"/>
    <cellStyle name="常规 9 8 2 3 3" xfId="4106"/>
    <cellStyle name="常规 9 8 2 3 3 2" xfId="9488"/>
    <cellStyle name="常规 9 8 2 3 3 2 2" xfId="20252"/>
    <cellStyle name="常规 9 8 2 3 3 2 2 2" xfId="41786"/>
    <cellStyle name="常规 9 8 2 3 3 2 3" xfId="31022"/>
    <cellStyle name="常规 9 8 2 3 3 3" xfId="14870"/>
    <cellStyle name="常规 9 8 2 3 3 3 2" xfId="36404"/>
    <cellStyle name="常规 9 8 2 3 3 4" xfId="25640"/>
    <cellStyle name="常规 9 8 2 3 4" xfId="5898"/>
    <cellStyle name="常规 9 8 2 3 4 2" xfId="11280"/>
    <cellStyle name="常规 9 8 2 3 4 2 2" xfId="22044"/>
    <cellStyle name="常规 9 8 2 3 4 2 2 2" xfId="43578"/>
    <cellStyle name="常规 9 8 2 3 4 2 3" xfId="32814"/>
    <cellStyle name="常规 9 8 2 3 4 3" xfId="16662"/>
    <cellStyle name="常规 9 8 2 3 4 3 2" xfId="38196"/>
    <cellStyle name="常规 9 8 2 3 4 4" xfId="27432"/>
    <cellStyle name="常规 9 8 2 3 5" xfId="7696"/>
    <cellStyle name="常规 9 8 2 3 5 2" xfId="18460"/>
    <cellStyle name="常规 9 8 2 3 5 2 2" xfId="39994"/>
    <cellStyle name="常规 9 8 2 3 5 3" xfId="29230"/>
    <cellStyle name="常规 9 8 2 3 6" xfId="13078"/>
    <cellStyle name="常规 9 8 2 3 6 2" xfId="34612"/>
    <cellStyle name="常规 9 8 2 3 7" xfId="23848"/>
    <cellStyle name="常规 9 8 2 4" xfId="2762"/>
    <cellStyle name="常规 9 8 2 4 2" xfId="4554"/>
    <cellStyle name="常规 9 8 2 4 2 2" xfId="9936"/>
    <cellStyle name="常规 9 8 2 4 2 2 2" xfId="20700"/>
    <cellStyle name="常规 9 8 2 4 2 2 2 2" xfId="42234"/>
    <cellStyle name="常规 9 8 2 4 2 2 3" xfId="31470"/>
    <cellStyle name="常规 9 8 2 4 2 3" xfId="15318"/>
    <cellStyle name="常规 9 8 2 4 2 3 2" xfId="36852"/>
    <cellStyle name="常规 9 8 2 4 2 4" xfId="26088"/>
    <cellStyle name="常规 9 8 2 4 3" xfId="6346"/>
    <cellStyle name="常规 9 8 2 4 3 2" xfId="11728"/>
    <cellStyle name="常规 9 8 2 4 3 2 2" xfId="22492"/>
    <cellStyle name="常规 9 8 2 4 3 2 2 2" xfId="44026"/>
    <cellStyle name="常规 9 8 2 4 3 2 3" xfId="33262"/>
    <cellStyle name="常规 9 8 2 4 3 3" xfId="17110"/>
    <cellStyle name="常规 9 8 2 4 3 3 2" xfId="38644"/>
    <cellStyle name="常规 9 8 2 4 3 4" xfId="27880"/>
    <cellStyle name="常规 9 8 2 4 4" xfId="8144"/>
    <cellStyle name="常规 9 8 2 4 4 2" xfId="18908"/>
    <cellStyle name="常规 9 8 2 4 4 2 2" xfId="40442"/>
    <cellStyle name="常规 9 8 2 4 4 3" xfId="29678"/>
    <cellStyle name="常规 9 8 2 4 5" xfId="13526"/>
    <cellStyle name="常规 9 8 2 4 5 2" xfId="35060"/>
    <cellStyle name="常规 9 8 2 4 6" xfId="24296"/>
    <cellStyle name="常规 9 8 2 5" xfId="3658"/>
    <cellStyle name="常规 9 8 2 5 2" xfId="9040"/>
    <cellStyle name="常规 9 8 2 5 2 2" xfId="19804"/>
    <cellStyle name="常规 9 8 2 5 2 2 2" xfId="41338"/>
    <cellStyle name="常规 9 8 2 5 2 3" xfId="30574"/>
    <cellStyle name="常规 9 8 2 5 3" xfId="14422"/>
    <cellStyle name="常规 9 8 2 5 3 2" xfId="35956"/>
    <cellStyle name="常规 9 8 2 5 4" xfId="25192"/>
    <cellStyle name="常规 9 8 2 6" xfId="5450"/>
    <cellStyle name="常规 9 8 2 6 2" xfId="10832"/>
    <cellStyle name="常规 9 8 2 6 2 2" xfId="21596"/>
    <cellStyle name="常规 9 8 2 6 2 2 2" xfId="43130"/>
    <cellStyle name="常规 9 8 2 6 2 3" xfId="32366"/>
    <cellStyle name="常规 9 8 2 6 3" xfId="16214"/>
    <cellStyle name="常规 9 8 2 6 3 2" xfId="37748"/>
    <cellStyle name="常规 9 8 2 6 4" xfId="26984"/>
    <cellStyle name="常规 9 8 2 7" xfId="7248"/>
    <cellStyle name="常规 9 8 2 7 2" xfId="18012"/>
    <cellStyle name="常规 9 8 2 7 2 2" xfId="39546"/>
    <cellStyle name="常规 9 8 2 7 3" xfId="28782"/>
    <cellStyle name="常规 9 8 2 8" xfId="12630"/>
    <cellStyle name="常规 9 8 2 8 2" xfId="34164"/>
    <cellStyle name="常规 9 8 2 9" xfId="23400"/>
    <cellStyle name="常规 9 8 3" xfId="1977"/>
    <cellStyle name="常规 9 8 3 2" xfId="2426"/>
    <cellStyle name="常规 9 8 3 2 2" xfId="3322"/>
    <cellStyle name="常规 9 8 3 2 2 2" xfId="5114"/>
    <cellStyle name="常规 9 8 3 2 2 2 2" xfId="10496"/>
    <cellStyle name="常规 9 8 3 2 2 2 2 2" xfId="21260"/>
    <cellStyle name="常规 9 8 3 2 2 2 2 2 2" xfId="42794"/>
    <cellStyle name="常规 9 8 3 2 2 2 2 3" xfId="32030"/>
    <cellStyle name="常规 9 8 3 2 2 2 3" xfId="15878"/>
    <cellStyle name="常规 9 8 3 2 2 2 3 2" xfId="37412"/>
    <cellStyle name="常规 9 8 3 2 2 2 4" xfId="26648"/>
    <cellStyle name="常规 9 8 3 2 2 3" xfId="6906"/>
    <cellStyle name="常规 9 8 3 2 2 3 2" xfId="12288"/>
    <cellStyle name="常规 9 8 3 2 2 3 2 2" xfId="23052"/>
    <cellStyle name="常规 9 8 3 2 2 3 2 2 2" xfId="44586"/>
    <cellStyle name="常规 9 8 3 2 2 3 2 3" xfId="33822"/>
    <cellStyle name="常规 9 8 3 2 2 3 3" xfId="17670"/>
    <cellStyle name="常规 9 8 3 2 2 3 3 2" xfId="39204"/>
    <cellStyle name="常规 9 8 3 2 2 3 4" xfId="28440"/>
    <cellStyle name="常规 9 8 3 2 2 4" xfId="8704"/>
    <cellStyle name="常规 9 8 3 2 2 4 2" xfId="19468"/>
    <cellStyle name="常规 9 8 3 2 2 4 2 2" xfId="41002"/>
    <cellStyle name="常规 9 8 3 2 2 4 3" xfId="30238"/>
    <cellStyle name="常规 9 8 3 2 2 5" xfId="14086"/>
    <cellStyle name="常规 9 8 3 2 2 5 2" xfId="35620"/>
    <cellStyle name="常规 9 8 3 2 2 6" xfId="24856"/>
    <cellStyle name="常规 9 8 3 2 3" xfId="4218"/>
    <cellStyle name="常规 9 8 3 2 3 2" xfId="9600"/>
    <cellStyle name="常规 9 8 3 2 3 2 2" xfId="20364"/>
    <cellStyle name="常规 9 8 3 2 3 2 2 2" xfId="41898"/>
    <cellStyle name="常规 9 8 3 2 3 2 3" xfId="31134"/>
    <cellStyle name="常规 9 8 3 2 3 3" xfId="14982"/>
    <cellStyle name="常规 9 8 3 2 3 3 2" xfId="36516"/>
    <cellStyle name="常规 9 8 3 2 3 4" xfId="25752"/>
    <cellStyle name="常规 9 8 3 2 4" xfId="6010"/>
    <cellStyle name="常规 9 8 3 2 4 2" xfId="11392"/>
    <cellStyle name="常规 9 8 3 2 4 2 2" xfId="22156"/>
    <cellStyle name="常规 9 8 3 2 4 2 2 2" xfId="43690"/>
    <cellStyle name="常规 9 8 3 2 4 2 3" xfId="32926"/>
    <cellStyle name="常规 9 8 3 2 4 3" xfId="16774"/>
    <cellStyle name="常规 9 8 3 2 4 3 2" xfId="38308"/>
    <cellStyle name="常规 9 8 3 2 4 4" xfId="27544"/>
    <cellStyle name="常规 9 8 3 2 5" xfId="7808"/>
    <cellStyle name="常规 9 8 3 2 5 2" xfId="18572"/>
    <cellStyle name="常规 9 8 3 2 5 2 2" xfId="40106"/>
    <cellStyle name="常规 9 8 3 2 5 3" xfId="29342"/>
    <cellStyle name="常规 9 8 3 2 6" xfId="13190"/>
    <cellStyle name="常规 9 8 3 2 6 2" xfId="34724"/>
    <cellStyle name="常规 9 8 3 2 7" xfId="23960"/>
    <cellStyle name="常规 9 8 3 3" xfId="2874"/>
    <cellStyle name="常规 9 8 3 3 2" xfId="4666"/>
    <cellStyle name="常规 9 8 3 3 2 2" xfId="10048"/>
    <cellStyle name="常规 9 8 3 3 2 2 2" xfId="20812"/>
    <cellStyle name="常规 9 8 3 3 2 2 2 2" xfId="42346"/>
    <cellStyle name="常规 9 8 3 3 2 2 3" xfId="31582"/>
    <cellStyle name="常规 9 8 3 3 2 3" xfId="15430"/>
    <cellStyle name="常规 9 8 3 3 2 3 2" xfId="36964"/>
    <cellStyle name="常规 9 8 3 3 2 4" xfId="26200"/>
    <cellStyle name="常规 9 8 3 3 3" xfId="6458"/>
    <cellStyle name="常规 9 8 3 3 3 2" xfId="11840"/>
    <cellStyle name="常规 9 8 3 3 3 2 2" xfId="22604"/>
    <cellStyle name="常规 9 8 3 3 3 2 2 2" xfId="44138"/>
    <cellStyle name="常规 9 8 3 3 3 2 3" xfId="33374"/>
    <cellStyle name="常规 9 8 3 3 3 3" xfId="17222"/>
    <cellStyle name="常规 9 8 3 3 3 3 2" xfId="38756"/>
    <cellStyle name="常规 9 8 3 3 3 4" xfId="27992"/>
    <cellStyle name="常规 9 8 3 3 4" xfId="8256"/>
    <cellStyle name="常规 9 8 3 3 4 2" xfId="19020"/>
    <cellStyle name="常规 9 8 3 3 4 2 2" xfId="40554"/>
    <cellStyle name="常规 9 8 3 3 4 3" xfId="29790"/>
    <cellStyle name="常规 9 8 3 3 5" xfId="13638"/>
    <cellStyle name="常规 9 8 3 3 5 2" xfId="35172"/>
    <cellStyle name="常规 9 8 3 3 6" xfId="24408"/>
    <cellStyle name="常规 9 8 3 4" xfId="3770"/>
    <cellStyle name="常规 9 8 3 4 2" xfId="9152"/>
    <cellStyle name="常规 9 8 3 4 2 2" xfId="19916"/>
    <cellStyle name="常规 9 8 3 4 2 2 2" xfId="41450"/>
    <cellStyle name="常规 9 8 3 4 2 3" xfId="30686"/>
    <cellStyle name="常规 9 8 3 4 3" xfId="14534"/>
    <cellStyle name="常规 9 8 3 4 3 2" xfId="36068"/>
    <cellStyle name="常规 9 8 3 4 4" xfId="25304"/>
    <cellStyle name="常规 9 8 3 5" xfId="5562"/>
    <cellStyle name="常规 9 8 3 5 2" xfId="10944"/>
    <cellStyle name="常规 9 8 3 5 2 2" xfId="21708"/>
    <cellStyle name="常规 9 8 3 5 2 2 2" xfId="43242"/>
    <cellStyle name="常规 9 8 3 5 2 3" xfId="32478"/>
    <cellStyle name="常规 9 8 3 5 3" xfId="16326"/>
    <cellStyle name="常规 9 8 3 5 3 2" xfId="37860"/>
    <cellStyle name="常规 9 8 3 5 4" xfId="27096"/>
    <cellStyle name="常规 9 8 3 6" xfId="7360"/>
    <cellStyle name="常规 9 8 3 6 2" xfId="18124"/>
    <cellStyle name="常规 9 8 3 6 2 2" xfId="39658"/>
    <cellStyle name="常规 9 8 3 6 3" xfId="28894"/>
    <cellStyle name="常规 9 8 3 7" xfId="12742"/>
    <cellStyle name="常规 9 8 3 7 2" xfId="34276"/>
    <cellStyle name="常规 9 8 3 8" xfId="23512"/>
    <cellStyle name="常规 9 8 4" xfId="2202"/>
    <cellStyle name="常规 9 8 4 2" xfId="3098"/>
    <cellStyle name="常规 9 8 4 2 2" xfId="4890"/>
    <cellStyle name="常规 9 8 4 2 2 2" xfId="10272"/>
    <cellStyle name="常规 9 8 4 2 2 2 2" xfId="21036"/>
    <cellStyle name="常规 9 8 4 2 2 2 2 2" xfId="42570"/>
    <cellStyle name="常规 9 8 4 2 2 2 3" xfId="31806"/>
    <cellStyle name="常规 9 8 4 2 2 3" xfId="15654"/>
    <cellStyle name="常规 9 8 4 2 2 3 2" xfId="37188"/>
    <cellStyle name="常规 9 8 4 2 2 4" xfId="26424"/>
    <cellStyle name="常规 9 8 4 2 3" xfId="6682"/>
    <cellStyle name="常规 9 8 4 2 3 2" xfId="12064"/>
    <cellStyle name="常规 9 8 4 2 3 2 2" xfId="22828"/>
    <cellStyle name="常规 9 8 4 2 3 2 2 2" xfId="44362"/>
    <cellStyle name="常规 9 8 4 2 3 2 3" xfId="33598"/>
    <cellStyle name="常规 9 8 4 2 3 3" xfId="17446"/>
    <cellStyle name="常规 9 8 4 2 3 3 2" xfId="38980"/>
    <cellStyle name="常规 9 8 4 2 3 4" xfId="28216"/>
    <cellStyle name="常规 9 8 4 2 4" xfId="8480"/>
    <cellStyle name="常规 9 8 4 2 4 2" xfId="19244"/>
    <cellStyle name="常规 9 8 4 2 4 2 2" xfId="40778"/>
    <cellStyle name="常规 9 8 4 2 4 3" xfId="30014"/>
    <cellStyle name="常规 9 8 4 2 5" xfId="13862"/>
    <cellStyle name="常规 9 8 4 2 5 2" xfId="35396"/>
    <cellStyle name="常规 9 8 4 2 6" xfId="24632"/>
    <cellStyle name="常规 9 8 4 3" xfId="3994"/>
    <cellStyle name="常规 9 8 4 3 2" xfId="9376"/>
    <cellStyle name="常规 9 8 4 3 2 2" xfId="20140"/>
    <cellStyle name="常规 9 8 4 3 2 2 2" xfId="41674"/>
    <cellStyle name="常规 9 8 4 3 2 3" xfId="30910"/>
    <cellStyle name="常规 9 8 4 3 3" xfId="14758"/>
    <cellStyle name="常规 9 8 4 3 3 2" xfId="36292"/>
    <cellStyle name="常规 9 8 4 3 4" xfId="25528"/>
    <cellStyle name="常规 9 8 4 4" xfId="5786"/>
    <cellStyle name="常规 9 8 4 4 2" xfId="11168"/>
    <cellStyle name="常规 9 8 4 4 2 2" xfId="21932"/>
    <cellStyle name="常规 9 8 4 4 2 2 2" xfId="43466"/>
    <cellStyle name="常规 9 8 4 4 2 3" xfId="32702"/>
    <cellStyle name="常规 9 8 4 4 3" xfId="16550"/>
    <cellStyle name="常规 9 8 4 4 3 2" xfId="38084"/>
    <cellStyle name="常规 9 8 4 4 4" xfId="27320"/>
    <cellStyle name="常规 9 8 4 5" xfId="7584"/>
    <cellStyle name="常规 9 8 4 5 2" xfId="18348"/>
    <cellStyle name="常规 9 8 4 5 2 2" xfId="39882"/>
    <cellStyle name="常规 9 8 4 5 3" xfId="29118"/>
    <cellStyle name="常规 9 8 4 6" xfId="12966"/>
    <cellStyle name="常规 9 8 4 6 2" xfId="34500"/>
    <cellStyle name="常规 9 8 4 7" xfId="23736"/>
    <cellStyle name="常规 9 8 5" xfId="2650"/>
    <cellStyle name="常规 9 8 5 2" xfId="4442"/>
    <cellStyle name="常规 9 8 5 2 2" xfId="9824"/>
    <cellStyle name="常规 9 8 5 2 2 2" xfId="20588"/>
    <cellStyle name="常规 9 8 5 2 2 2 2" xfId="42122"/>
    <cellStyle name="常规 9 8 5 2 2 3" xfId="31358"/>
    <cellStyle name="常规 9 8 5 2 3" xfId="15206"/>
    <cellStyle name="常规 9 8 5 2 3 2" xfId="36740"/>
    <cellStyle name="常规 9 8 5 2 4" xfId="25976"/>
    <cellStyle name="常规 9 8 5 3" xfId="6234"/>
    <cellStyle name="常规 9 8 5 3 2" xfId="11616"/>
    <cellStyle name="常规 9 8 5 3 2 2" xfId="22380"/>
    <cellStyle name="常规 9 8 5 3 2 2 2" xfId="43914"/>
    <cellStyle name="常规 9 8 5 3 2 3" xfId="33150"/>
    <cellStyle name="常规 9 8 5 3 3" xfId="16998"/>
    <cellStyle name="常规 9 8 5 3 3 2" xfId="38532"/>
    <cellStyle name="常规 9 8 5 3 4" xfId="27768"/>
    <cellStyle name="常规 9 8 5 4" xfId="8032"/>
    <cellStyle name="常规 9 8 5 4 2" xfId="18796"/>
    <cellStyle name="常规 9 8 5 4 2 2" xfId="40330"/>
    <cellStyle name="常规 9 8 5 4 3" xfId="29566"/>
    <cellStyle name="常规 9 8 5 5" xfId="13414"/>
    <cellStyle name="常规 9 8 5 5 2" xfId="34948"/>
    <cellStyle name="常规 9 8 5 6" xfId="24184"/>
    <cellStyle name="常规 9 8 6" xfId="3546"/>
    <cellStyle name="常规 9 8 6 2" xfId="8928"/>
    <cellStyle name="常规 9 8 6 2 2" xfId="19692"/>
    <cellStyle name="常规 9 8 6 2 2 2" xfId="41226"/>
    <cellStyle name="常规 9 8 6 2 3" xfId="30462"/>
    <cellStyle name="常规 9 8 6 3" xfId="14310"/>
    <cellStyle name="常规 9 8 6 3 2" xfId="35844"/>
    <cellStyle name="常规 9 8 6 4" xfId="25080"/>
    <cellStyle name="常规 9 8 7" xfId="5338"/>
    <cellStyle name="常规 9 8 7 2" xfId="10720"/>
    <cellStyle name="常规 9 8 7 2 2" xfId="21484"/>
    <cellStyle name="常规 9 8 7 2 2 2" xfId="43018"/>
    <cellStyle name="常规 9 8 7 2 3" xfId="32254"/>
    <cellStyle name="常规 9 8 7 3" xfId="16102"/>
    <cellStyle name="常规 9 8 7 3 2" xfId="37636"/>
    <cellStyle name="常规 9 8 7 4" xfId="26872"/>
    <cellStyle name="常规 9 8 8" xfId="7136"/>
    <cellStyle name="常规 9 8 8 2" xfId="17900"/>
    <cellStyle name="常规 9 8 8 2 2" xfId="39434"/>
    <cellStyle name="常规 9 8 8 3" xfId="28670"/>
    <cellStyle name="常规 9 8 9" xfId="12518"/>
    <cellStyle name="常规 9 8 9 2" xfId="34052"/>
    <cellStyle name="常规 9 9" xfId="1809"/>
    <cellStyle name="常规 9 9 2" xfId="2033"/>
    <cellStyle name="常规 9 9 2 2" xfId="2482"/>
    <cellStyle name="常规 9 9 2 2 2" xfId="3378"/>
    <cellStyle name="常规 9 9 2 2 2 2" xfId="5170"/>
    <cellStyle name="常规 9 9 2 2 2 2 2" xfId="10552"/>
    <cellStyle name="常规 9 9 2 2 2 2 2 2" xfId="21316"/>
    <cellStyle name="常规 9 9 2 2 2 2 2 2 2" xfId="42850"/>
    <cellStyle name="常规 9 9 2 2 2 2 2 3" xfId="32086"/>
    <cellStyle name="常规 9 9 2 2 2 2 3" xfId="15934"/>
    <cellStyle name="常规 9 9 2 2 2 2 3 2" xfId="37468"/>
    <cellStyle name="常规 9 9 2 2 2 2 4" xfId="26704"/>
    <cellStyle name="常规 9 9 2 2 2 3" xfId="6962"/>
    <cellStyle name="常规 9 9 2 2 2 3 2" xfId="12344"/>
    <cellStyle name="常规 9 9 2 2 2 3 2 2" xfId="23108"/>
    <cellStyle name="常规 9 9 2 2 2 3 2 2 2" xfId="44642"/>
    <cellStyle name="常规 9 9 2 2 2 3 2 3" xfId="33878"/>
    <cellStyle name="常规 9 9 2 2 2 3 3" xfId="17726"/>
    <cellStyle name="常规 9 9 2 2 2 3 3 2" xfId="39260"/>
    <cellStyle name="常规 9 9 2 2 2 3 4" xfId="28496"/>
    <cellStyle name="常规 9 9 2 2 2 4" xfId="8760"/>
    <cellStyle name="常规 9 9 2 2 2 4 2" xfId="19524"/>
    <cellStyle name="常规 9 9 2 2 2 4 2 2" xfId="41058"/>
    <cellStyle name="常规 9 9 2 2 2 4 3" xfId="30294"/>
    <cellStyle name="常规 9 9 2 2 2 5" xfId="14142"/>
    <cellStyle name="常规 9 9 2 2 2 5 2" xfId="35676"/>
    <cellStyle name="常规 9 9 2 2 2 6" xfId="24912"/>
    <cellStyle name="常规 9 9 2 2 3" xfId="4274"/>
    <cellStyle name="常规 9 9 2 2 3 2" xfId="9656"/>
    <cellStyle name="常规 9 9 2 2 3 2 2" xfId="20420"/>
    <cellStyle name="常规 9 9 2 2 3 2 2 2" xfId="41954"/>
    <cellStyle name="常规 9 9 2 2 3 2 3" xfId="31190"/>
    <cellStyle name="常规 9 9 2 2 3 3" xfId="15038"/>
    <cellStyle name="常规 9 9 2 2 3 3 2" xfId="36572"/>
    <cellStyle name="常规 9 9 2 2 3 4" xfId="25808"/>
    <cellStyle name="常规 9 9 2 2 4" xfId="6066"/>
    <cellStyle name="常规 9 9 2 2 4 2" xfId="11448"/>
    <cellStyle name="常规 9 9 2 2 4 2 2" xfId="22212"/>
    <cellStyle name="常规 9 9 2 2 4 2 2 2" xfId="43746"/>
    <cellStyle name="常规 9 9 2 2 4 2 3" xfId="32982"/>
    <cellStyle name="常规 9 9 2 2 4 3" xfId="16830"/>
    <cellStyle name="常规 9 9 2 2 4 3 2" xfId="38364"/>
    <cellStyle name="常规 9 9 2 2 4 4" xfId="27600"/>
    <cellStyle name="常规 9 9 2 2 5" xfId="7864"/>
    <cellStyle name="常规 9 9 2 2 5 2" xfId="18628"/>
    <cellStyle name="常规 9 9 2 2 5 2 2" xfId="40162"/>
    <cellStyle name="常规 9 9 2 2 5 3" xfId="29398"/>
    <cellStyle name="常规 9 9 2 2 6" xfId="13246"/>
    <cellStyle name="常规 9 9 2 2 6 2" xfId="34780"/>
    <cellStyle name="常规 9 9 2 2 7" xfId="24016"/>
    <cellStyle name="常规 9 9 2 3" xfId="2930"/>
    <cellStyle name="常规 9 9 2 3 2" xfId="4722"/>
    <cellStyle name="常规 9 9 2 3 2 2" xfId="10104"/>
    <cellStyle name="常规 9 9 2 3 2 2 2" xfId="20868"/>
    <cellStyle name="常规 9 9 2 3 2 2 2 2" xfId="42402"/>
    <cellStyle name="常规 9 9 2 3 2 2 3" xfId="31638"/>
    <cellStyle name="常规 9 9 2 3 2 3" xfId="15486"/>
    <cellStyle name="常规 9 9 2 3 2 3 2" xfId="37020"/>
    <cellStyle name="常规 9 9 2 3 2 4" xfId="26256"/>
    <cellStyle name="常规 9 9 2 3 3" xfId="6514"/>
    <cellStyle name="常规 9 9 2 3 3 2" xfId="11896"/>
    <cellStyle name="常规 9 9 2 3 3 2 2" xfId="22660"/>
    <cellStyle name="常规 9 9 2 3 3 2 2 2" xfId="44194"/>
    <cellStyle name="常规 9 9 2 3 3 2 3" xfId="33430"/>
    <cellStyle name="常规 9 9 2 3 3 3" xfId="17278"/>
    <cellStyle name="常规 9 9 2 3 3 3 2" xfId="38812"/>
    <cellStyle name="常规 9 9 2 3 3 4" xfId="28048"/>
    <cellStyle name="常规 9 9 2 3 4" xfId="8312"/>
    <cellStyle name="常规 9 9 2 3 4 2" xfId="19076"/>
    <cellStyle name="常规 9 9 2 3 4 2 2" xfId="40610"/>
    <cellStyle name="常规 9 9 2 3 4 3" xfId="29846"/>
    <cellStyle name="常规 9 9 2 3 5" xfId="13694"/>
    <cellStyle name="常规 9 9 2 3 5 2" xfId="35228"/>
    <cellStyle name="常规 9 9 2 3 6" xfId="24464"/>
    <cellStyle name="常规 9 9 2 4" xfId="3826"/>
    <cellStyle name="常规 9 9 2 4 2" xfId="9208"/>
    <cellStyle name="常规 9 9 2 4 2 2" xfId="19972"/>
    <cellStyle name="常规 9 9 2 4 2 2 2" xfId="41506"/>
    <cellStyle name="常规 9 9 2 4 2 3" xfId="30742"/>
    <cellStyle name="常规 9 9 2 4 3" xfId="14590"/>
    <cellStyle name="常规 9 9 2 4 3 2" xfId="36124"/>
    <cellStyle name="常规 9 9 2 4 4" xfId="25360"/>
    <cellStyle name="常规 9 9 2 5" xfId="5618"/>
    <cellStyle name="常规 9 9 2 5 2" xfId="11000"/>
    <cellStyle name="常规 9 9 2 5 2 2" xfId="21764"/>
    <cellStyle name="常规 9 9 2 5 2 2 2" xfId="43298"/>
    <cellStyle name="常规 9 9 2 5 2 3" xfId="32534"/>
    <cellStyle name="常规 9 9 2 5 3" xfId="16382"/>
    <cellStyle name="常规 9 9 2 5 3 2" xfId="37916"/>
    <cellStyle name="常规 9 9 2 5 4" xfId="27152"/>
    <cellStyle name="常规 9 9 2 6" xfId="7416"/>
    <cellStyle name="常规 9 9 2 6 2" xfId="18180"/>
    <cellStyle name="常规 9 9 2 6 2 2" xfId="39714"/>
    <cellStyle name="常规 9 9 2 6 3" xfId="28950"/>
    <cellStyle name="常规 9 9 2 7" xfId="12798"/>
    <cellStyle name="常规 9 9 2 7 2" xfId="34332"/>
    <cellStyle name="常规 9 9 2 8" xfId="23568"/>
    <cellStyle name="常规 9 9 3" xfId="2258"/>
    <cellStyle name="常规 9 9 3 2" xfId="3154"/>
    <cellStyle name="常规 9 9 3 2 2" xfId="4946"/>
    <cellStyle name="常规 9 9 3 2 2 2" xfId="10328"/>
    <cellStyle name="常规 9 9 3 2 2 2 2" xfId="21092"/>
    <cellStyle name="常规 9 9 3 2 2 2 2 2" xfId="42626"/>
    <cellStyle name="常规 9 9 3 2 2 2 3" xfId="31862"/>
    <cellStyle name="常规 9 9 3 2 2 3" xfId="15710"/>
    <cellStyle name="常规 9 9 3 2 2 3 2" xfId="37244"/>
    <cellStyle name="常规 9 9 3 2 2 4" xfId="26480"/>
    <cellStyle name="常规 9 9 3 2 3" xfId="6738"/>
    <cellStyle name="常规 9 9 3 2 3 2" xfId="12120"/>
    <cellStyle name="常规 9 9 3 2 3 2 2" xfId="22884"/>
    <cellStyle name="常规 9 9 3 2 3 2 2 2" xfId="44418"/>
    <cellStyle name="常规 9 9 3 2 3 2 3" xfId="33654"/>
    <cellStyle name="常规 9 9 3 2 3 3" xfId="17502"/>
    <cellStyle name="常规 9 9 3 2 3 3 2" xfId="39036"/>
    <cellStyle name="常规 9 9 3 2 3 4" xfId="28272"/>
    <cellStyle name="常规 9 9 3 2 4" xfId="8536"/>
    <cellStyle name="常规 9 9 3 2 4 2" xfId="19300"/>
    <cellStyle name="常规 9 9 3 2 4 2 2" xfId="40834"/>
    <cellStyle name="常规 9 9 3 2 4 3" xfId="30070"/>
    <cellStyle name="常规 9 9 3 2 5" xfId="13918"/>
    <cellStyle name="常规 9 9 3 2 5 2" xfId="35452"/>
    <cellStyle name="常规 9 9 3 2 6" xfId="24688"/>
    <cellStyle name="常规 9 9 3 3" xfId="4050"/>
    <cellStyle name="常规 9 9 3 3 2" xfId="9432"/>
    <cellStyle name="常规 9 9 3 3 2 2" xfId="20196"/>
    <cellStyle name="常规 9 9 3 3 2 2 2" xfId="41730"/>
    <cellStyle name="常规 9 9 3 3 2 3" xfId="30966"/>
    <cellStyle name="常规 9 9 3 3 3" xfId="14814"/>
    <cellStyle name="常规 9 9 3 3 3 2" xfId="36348"/>
    <cellStyle name="常规 9 9 3 3 4" xfId="25584"/>
    <cellStyle name="常规 9 9 3 4" xfId="5842"/>
    <cellStyle name="常规 9 9 3 4 2" xfId="11224"/>
    <cellStyle name="常规 9 9 3 4 2 2" xfId="21988"/>
    <cellStyle name="常规 9 9 3 4 2 2 2" xfId="43522"/>
    <cellStyle name="常规 9 9 3 4 2 3" xfId="32758"/>
    <cellStyle name="常规 9 9 3 4 3" xfId="16606"/>
    <cellStyle name="常规 9 9 3 4 3 2" xfId="38140"/>
    <cellStyle name="常规 9 9 3 4 4" xfId="27376"/>
    <cellStyle name="常规 9 9 3 5" xfId="7640"/>
    <cellStyle name="常规 9 9 3 5 2" xfId="18404"/>
    <cellStyle name="常规 9 9 3 5 2 2" xfId="39938"/>
    <cellStyle name="常规 9 9 3 5 3" xfId="29174"/>
    <cellStyle name="常规 9 9 3 6" xfId="13022"/>
    <cellStyle name="常规 9 9 3 6 2" xfId="34556"/>
    <cellStyle name="常规 9 9 3 7" xfId="23792"/>
    <cellStyle name="常规 9 9 4" xfId="2706"/>
    <cellStyle name="常规 9 9 4 2" xfId="4498"/>
    <cellStyle name="常规 9 9 4 2 2" xfId="9880"/>
    <cellStyle name="常规 9 9 4 2 2 2" xfId="20644"/>
    <cellStyle name="常规 9 9 4 2 2 2 2" xfId="42178"/>
    <cellStyle name="常规 9 9 4 2 2 3" xfId="31414"/>
    <cellStyle name="常规 9 9 4 2 3" xfId="15262"/>
    <cellStyle name="常规 9 9 4 2 3 2" xfId="36796"/>
    <cellStyle name="常规 9 9 4 2 4" xfId="26032"/>
    <cellStyle name="常规 9 9 4 3" xfId="6290"/>
    <cellStyle name="常规 9 9 4 3 2" xfId="11672"/>
    <cellStyle name="常规 9 9 4 3 2 2" xfId="22436"/>
    <cellStyle name="常规 9 9 4 3 2 2 2" xfId="43970"/>
    <cellStyle name="常规 9 9 4 3 2 3" xfId="33206"/>
    <cellStyle name="常规 9 9 4 3 3" xfId="17054"/>
    <cellStyle name="常规 9 9 4 3 3 2" xfId="38588"/>
    <cellStyle name="常规 9 9 4 3 4" xfId="27824"/>
    <cellStyle name="常规 9 9 4 4" xfId="8088"/>
    <cellStyle name="常规 9 9 4 4 2" xfId="18852"/>
    <cellStyle name="常规 9 9 4 4 2 2" xfId="40386"/>
    <cellStyle name="常规 9 9 4 4 3" xfId="29622"/>
    <cellStyle name="常规 9 9 4 5" xfId="13470"/>
    <cellStyle name="常规 9 9 4 5 2" xfId="35004"/>
    <cellStyle name="常规 9 9 4 6" xfId="24240"/>
    <cellStyle name="常规 9 9 5" xfId="3602"/>
    <cellStyle name="常规 9 9 5 2" xfId="8984"/>
    <cellStyle name="常规 9 9 5 2 2" xfId="19748"/>
    <cellStyle name="常规 9 9 5 2 2 2" xfId="41282"/>
    <cellStyle name="常规 9 9 5 2 3" xfId="30518"/>
    <cellStyle name="常规 9 9 5 3" xfId="14366"/>
    <cellStyle name="常规 9 9 5 3 2" xfId="35900"/>
    <cellStyle name="常规 9 9 5 4" xfId="25136"/>
    <cellStyle name="常规 9 9 6" xfId="5394"/>
    <cellStyle name="常规 9 9 6 2" xfId="10776"/>
    <cellStyle name="常规 9 9 6 2 2" xfId="21540"/>
    <cellStyle name="常规 9 9 6 2 2 2" xfId="43074"/>
    <cellStyle name="常规 9 9 6 2 3" xfId="32310"/>
    <cellStyle name="常规 9 9 6 3" xfId="16158"/>
    <cellStyle name="常规 9 9 6 3 2" xfId="37692"/>
    <cellStyle name="常规 9 9 6 4" xfId="26928"/>
    <cellStyle name="常规 9 9 7" xfId="7192"/>
    <cellStyle name="常规 9 9 7 2" xfId="17956"/>
    <cellStyle name="常规 9 9 7 2 2" xfId="39490"/>
    <cellStyle name="常规 9 9 7 3" xfId="28726"/>
    <cellStyle name="常规 9 9 8" xfId="12574"/>
    <cellStyle name="常规 9 9 8 2" xfId="34108"/>
    <cellStyle name="常规 9 9 9" xfId="23344"/>
    <cellStyle name="常规_in_50" xfId="542"/>
    <cellStyle name="常规_QC标准" xfId="512"/>
    <cellStyle name="超链接" xfId="809" builtinId="8"/>
    <cellStyle name="超链接 2" xfId="454"/>
    <cellStyle name="超链接 2 2" xfId="418"/>
    <cellStyle name="超链接 2 2 2" xfId="420"/>
    <cellStyle name="超链接 2 2 3" xfId="422"/>
    <cellStyle name="超链接 2 2 4" xfId="1007"/>
    <cellStyle name="超链接 2 2 4 2" xfId="1516"/>
    <cellStyle name="超链接 2 3" xfId="424"/>
    <cellStyle name="超链接 2 3 2" xfId="426"/>
    <cellStyle name="超链接 2 3 3" xfId="543"/>
    <cellStyle name="超链接 2 3 4" xfId="1008"/>
    <cellStyle name="超链接 2 3 4 2" xfId="1517"/>
    <cellStyle name="超链接 2 4" xfId="544"/>
    <cellStyle name="超链接 2 5" xfId="1006"/>
    <cellStyle name="超链接 2 5 2" xfId="1515"/>
    <cellStyle name="超链接 3" xfId="244"/>
    <cellStyle name="超链接 3 2" xfId="332"/>
    <cellStyle name="超链接 3 2 2" xfId="334"/>
    <cellStyle name="超链接 3 2 3" xfId="1010"/>
    <cellStyle name="超链接 3 2 3 2" xfId="1519"/>
    <cellStyle name="超链接 3 3" xfId="341"/>
    <cellStyle name="超链接 3 4" xfId="545"/>
    <cellStyle name="超链接 3 5" xfId="1009"/>
    <cellStyle name="超链接 3 5 2" xfId="1518"/>
    <cellStyle name="超链接 4" xfId="246"/>
    <cellStyle name="超链接 4 2" xfId="351"/>
    <cellStyle name="超链接 4 3" xfId="354"/>
    <cellStyle name="超链接 4 4" xfId="1011"/>
    <cellStyle name="超链接 4 4 2" xfId="1520"/>
    <cellStyle name="好" xfId="285"/>
    <cellStyle name="好 2" xfId="62"/>
    <cellStyle name="好 2 2" xfId="65"/>
    <cellStyle name="好 2 2 2" xfId="175"/>
    <cellStyle name="好 2 2 3" xfId="417"/>
    <cellStyle name="好 2 2 4" xfId="1014"/>
    <cellStyle name="好 2 2 4 2" xfId="1523"/>
    <cellStyle name="好 2 3" xfId="13"/>
    <cellStyle name="好 2 3 2" xfId="221"/>
    <cellStyle name="好 2 3 3" xfId="331"/>
    <cellStyle name="好 2 3 4" xfId="1015"/>
    <cellStyle name="好 2 3 4 2" xfId="1524"/>
    <cellStyle name="好 2 4" xfId="345"/>
    <cellStyle name="好 2 5" xfId="1013"/>
    <cellStyle name="好 2 5 2" xfId="1522"/>
    <cellStyle name="好 2 6" xfId="1214"/>
    <cellStyle name="好 3" xfId="546"/>
    <cellStyle name="好 3 2" xfId="480"/>
    <cellStyle name="好 3 2 2" xfId="482"/>
    <cellStyle name="好 3 2 3" xfId="1017"/>
    <cellStyle name="好 3 2 3 2" xfId="1526"/>
    <cellStyle name="好 3 3" xfId="94"/>
    <cellStyle name="好 3 4" xfId="367"/>
    <cellStyle name="好 3 5" xfId="1016"/>
    <cellStyle name="好 3 5 2" xfId="1525"/>
    <cellStyle name="好 3 6" xfId="1165"/>
    <cellStyle name="好 4" xfId="547"/>
    <cellStyle name="好 4 2" xfId="488"/>
    <cellStyle name="好 4 3" xfId="548"/>
    <cellStyle name="好 4 4" xfId="1018"/>
    <cellStyle name="好 4 4 2" xfId="1527"/>
    <cellStyle name="好 4 5" xfId="1213"/>
    <cellStyle name="好 5" xfId="499"/>
    <cellStyle name="好 5 2" xfId="493"/>
    <cellStyle name="好 5 3" xfId="1019"/>
    <cellStyle name="好 5 3 2" xfId="1528"/>
    <cellStyle name="好 5 4" xfId="1215"/>
    <cellStyle name="好 6" xfId="502"/>
    <cellStyle name="好 7" xfId="1012"/>
    <cellStyle name="好 7 2" xfId="1521"/>
    <cellStyle name="汇总" xfId="549"/>
    <cellStyle name="汇总 2" xfId="550"/>
    <cellStyle name="汇总 2 2" xfId="551"/>
    <cellStyle name="汇总 2 2 2" xfId="552"/>
    <cellStyle name="汇总 2 2 2 2" xfId="44825"/>
    <cellStyle name="汇总 2 2 2 3" xfId="45100"/>
    <cellStyle name="汇总 2 2 3" xfId="554"/>
    <cellStyle name="汇总 2 2 3 2" xfId="44826"/>
    <cellStyle name="汇总 2 2 3 3" xfId="45163"/>
    <cellStyle name="汇总 2 2 4" xfId="1022"/>
    <cellStyle name="汇总 2 2 4 2" xfId="1531"/>
    <cellStyle name="汇总 2 2 4 2 2" xfId="44945"/>
    <cellStyle name="汇总 2 2 4 2 3" xfId="45072"/>
    <cellStyle name="汇总 2 2 4 3" xfId="44895"/>
    <cellStyle name="汇总 2 2 4 4" xfId="45147"/>
    <cellStyle name="汇总 2 2 5" xfId="44824"/>
    <cellStyle name="汇总 2 2 6" xfId="45161"/>
    <cellStyle name="汇总 2 3" xfId="555"/>
    <cellStyle name="汇总 2 3 2" xfId="556"/>
    <cellStyle name="汇总 2 3 2 2" xfId="44828"/>
    <cellStyle name="汇总 2 3 2 3" xfId="45052"/>
    <cellStyle name="汇总 2 3 3" xfId="558"/>
    <cellStyle name="汇总 2 3 3 2" xfId="44829"/>
    <cellStyle name="汇总 2 3 3 3" xfId="45058"/>
    <cellStyle name="汇总 2 3 4" xfId="1023"/>
    <cellStyle name="汇总 2 3 4 2" xfId="1532"/>
    <cellStyle name="汇总 2 3 4 2 2" xfId="44946"/>
    <cellStyle name="汇总 2 3 4 2 3" xfId="45005"/>
    <cellStyle name="汇总 2 3 4 3" xfId="44896"/>
    <cellStyle name="汇总 2 3 4 4" xfId="45085"/>
    <cellStyle name="汇总 2 3 5" xfId="44827"/>
    <cellStyle name="汇总 2 3 6" xfId="45102"/>
    <cellStyle name="汇总 2 4" xfId="559"/>
    <cellStyle name="汇总 2 4 2" xfId="44830"/>
    <cellStyle name="汇总 2 4 3" xfId="45162"/>
    <cellStyle name="汇总 2 5" xfId="1021"/>
    <cellStyle name="汇总 2 5 2" xfId="1530"/>
    <cellStyle name="汇总 2 5 2 2" xfId="44944"/>
    <cellStyle name="汇总 2 5 2 3" xfId="45136"/>
    <cellStyle name="汇总 2 5 3" xfId="44894"/>
    <cellStyle name="汇总 2 5 4" xfId="45036"/>
    <cellStyle name="汇总 2 6" xfId="1163"/>
    <cellStyle name="汇总 2 6 2" xfId="44928"/>
    <cellStyle name="汇总 2 6 3" xfId="44995"/>
    <cellStyle name="汇总 2 7" xfId="44823"/>
    <cellStyle name="汇总 2 8" xfId="45124"/>
    <cellStyle name="汇总 3" xfId="560"/>
    <cellStyle name="汇总 3 2" xfId="561"/>
    <cellStyle name="汇总 3 2 2" xfId="562"/>
    <cellStyle name="汇总 3 2 2 2" xfId="44833"/>
    <cellStyle name="汇总 3 2 2 3" xfId="45056"/>
    <cellStyle name="汇总 3 2 3" xfId="1025"/>
    <cellStyle name="汇总 3 2 3 2" xfId="1534"/>
    <cellStyle name="汇总 3 2 3 2 2" xfId="44948"/>
    <cellStyle name="汇总 3 2 3 2 3" xfId="45003"/>
    <cellStyle name="汇总 3 2 3 3" xfId="44898"/>
    <cellStyle name="汇总 3 2 3 4" xfId="45022"/>
    <cellStyle name="汇总 3 2 4" xfId="44832"/>
    <cellStyle name="汇总 3 2 5" xfId="45057"/>
    <cellStyle name="汇总 3 3" xfId="563"/>
    <cellStyle name="汇总 3 3 2" xfId="44834"/>
    <cellStyle name="汇总 3 3 3" xfId="45055"/>
    <cellStyle name="汇总 3 4" xfId="564"/>
    <cellStyle name="汇总 3 4 2" xfId="44835"/>
    <cellStyle name="汇总 3 4 3" xfId="45054"/>
    <cellStyle name="汇总 3 5" xfId="1024"/>
    <cellStyle name="汇总 3 5 2" xfId="1533"/>
    <cellStyle name="汇总 3 5 2 2" xfId="44947"/>
    <cellStyle name="汇总 3 5 2 3" xfId="45167"/>
    <cellStyle name="汇总 3 5 3" xfId="44897"/>
    <cellStyle name="汇总 3 5 4" xfId="44985"/>
    <cellStyle name="汇总 3 6" xfId="1162"/>
    <cellStyle name="汇总 3 6 2" xfId="44927"/>
    <cellStyle name="汇总 3 6 3" xfId="44979"/>
    <cellStyle name="汇总 3 7" xfId="44831"/>
    <cellStyle name="汇总 3 8" xfId="45101"/>
    <cellStyle name="汇总 4" xfId="565"/>
    <cellStyle name="汇总 4 2" xfId="566"/>
    <cellStyle name="汇总 4 2 2" xfId="44837"/>
    <cellStyle name="汇总 4 2 3" xfId="45156"/>
    <cellStyle name="汇总 4 3" xfId="567"/>
    <cellStyle name="汇总 4 3 2" xfId="44838"/>
    <cellStyle name="汇总 4 3 3" xfId="45095"/>
    <cellStyle name="汇总 4 4" xfId="1026"/>
    <cellStyle name="汇总 4 4 2" xfId="1535"/>
    <cellStyle name="汇总 4 4 2 2" xfId="44949"/>
    <cellStyle name="汇总 4 4 2 3" xfId="45001"/>
    <cellStyle name="汇总 4 4 3" xfId="44899"/>
    <cellStyle name="汇总 4 4 4" xfId="45035"/>
    <cellStyle name="汇总 4 5" xfId="1211"/>
    <cellStyle name="汇总 4 5 2" xfId="44936"/>
    <cellStyle name="汇总 4 5 3" xfId="45138"/>
    <cellStyle name="汇总 4 6" xfId="44836"/>
    <cellStyle name="汇总 4 7" xfId="45053"/>
    <cellStyle name="汇总 5" xfId="68"/>
    <cellStyle name="汇总 5 2" xfId="568"/>
    <cellStyle name="汇总 5 2 2" xfId="44839"/>
    <cellStyle name="汇总 5 2 3" xfId="45115"/>
    <cellStyle name="汇总 5 3" xfId="1027"/>
    <cellStyle name="汇总 5 3 2" xfId="1536"/>
    <cellStyle name="汇总 5 3 2 2" xfId="44950"/>
    <cellStyle name="汇总 5 3 2 3" xfId="45127"/>
    <cellStyle name="汇总 5 3 3" xfId="44900"/>
    <cellStyle name="汇总 5 3 4" xfId="45014"/>
    <cellStyle name="汇总 5 4" xfId="1212"/>
    <cellStyle name="汇总 5 4 2" xfId="44937"/>
    <cellStyle name="汇总 5 4 3" xfId="45074"/>
    <cellStyle name="汇总 5 5" xfId="44818"/>
    <cellStyle name="汇总 5 6" xfId="45107"/>
    <cellStyle name="汇总 6" xfId="1020"/>
    <cellStyle name="汇总 6 2" xfId="1529"/>
    <cellStyle name="汇总 6 2 2" xfId="44943"/>
    <cellStyle name="汇总 6 2 3" xfId="45126"/>
    <cellStyle name="汇总 6 3" xfId="44893"/>
    <cellStyle name="汇总 6 4" xfId="45037"/>
    <cellStyle name="汇总 7" xfId="44822"/>
    <cellStyle name="汇总 8" xfId="45059"/>
    <cellStyle name="计算" xfId="570"/>
    <cellStyle name="计算 2" xfId="571"/>
    <cellStyle name="计算 2 2" xfId="572"/>
    <cellStyle name="计算 2 2 2" xfId="573"/>
    <cellStyle name="计算 2 2 2 2" xfId="44844"/>
    <cellStyle name="计算 2 2 2 3" xfId="45114"/>
    <cellStyle name="计算 2 2 3" xfId="574"/>
    <cellStyle name="计算 2 2 3 2" xfId="44845"/>
    <cellStyle name="计算 2 2 3 3" xfId="45159"/>
    <cellStyle name="计算 2 2 4" xfId="1030"/>
    <cellStyle name="计算 2 2 4 2" xfId="1539"/>
    <cellStyle name="计算 2 2 4 2 2" xfId="44953"/>
    <cellStyle name="计算 2 2 4 2 3" xfId="44999"/>
    <cellStyle name="计算 2 2 4 3" xfId="44903"/>
    <cellStyle name="计算 2 2 4 4" xfId="45083"/>
    <cellStyle name="计算 2 2 5" xfId="44843"/>
    <cellStyle name="计算 2 2 6" xfId="44988"/>
    <cellStyle name="计算 2 3" xfId="575"/>
    <cellStyle name="计算 2 3 2" xfId="297"/>
    <cellStyle name="计算 2 3 2 2" xfId="44821"/>
    <cellStyle name="计算 2 3 2 3" xfId="45061"/>
    <cellStyle name="计算 2 3 3" xfId="569"/>
    <cellStyle name="计算 2 3 3 2" xfId="44840"/>
    <cellStyle name="计算 2 3 3 3" xfId="45160"/>
    <cellStyle name="计算 2 3 4" xfId="1031"/>
    <cellStyle name="计算 2 3 4 2" xfId="1540"/>
    <cellStyle name="计算 2 3 4 2 2" xfId="44954"/>
    <cellStyle name="计算 2 3 4 2 3" xfId="45000"/>
    <cellStyle name="计算 2 3 4 3" xfId="44904"/>
    <cellStyle name="计算 2 3 4 4" xfId="45121"/>
    <cellStyle name="计算 2 3 5" xfId="44846"/>
    <cellStyle name="计算 2 3 6" xfId="45098"/>
    <cellStyle name="计算 2 4" xfId="576"/>
    <cellStyle name="计算 2 4 2" xfId="44847"/>
    <cellStyle name="计算 2 4 3" xfId="45050"/>
    <cellStyle name="计算 2 5" xfId="1029"/>
    <cellStyle name="计算 2 5 2" xfId="1538"/>
    <cellStyle name="计算 2 5 2 2" xfId="44952"/>
    <cellStyle name="计算 2 5 2 3" xfId="45070"/>
    <cellStyle name="计算 2 5 3" xfId="44902"/>
    <cellStyle name="计算 2 5 4" xfId="45145"/>
    <cellStyle name="计算 2 6" xfId="1271"/>
    <cellStyle name="计算 2 6 2" xfId="44940"/>
    <cellStyle name="计算 2 6 3" xfId="45123"/>
    <cellStyle name="计算 2 7" xfId="44842"/>
    <cellStyle name="计算 2 8" xfId="45051"/>
    <cellStyle name="计算 3" xfId="577"/>
    <cellStyle name="计算 3 2" xfId="578"/>
    <cellStyle name="计算 3 2 2" xfId="579"/>
    <cellStyle name="计算 3 2 2 2" xfId="44850"/>
    <cellStyle name="计算 3 2 2 3" xfId="45111"/>
    <cellStyle name="计算 3 2 3" xfId="1033"/>
    <cellStyle name="计算 3 2 3 2" xfId="1542"/>
    <cellStyle name="计算 3 2 3 2 2" xfId="44956"/>
    <cellStyle name="计算 3 2 3 2 3" xfId="45071"/>
    <cellStyle name="计算 3 2 3 3" xfId="44906"/>
    <cellStyle name="计算 3 2 3 4" xfId="45084"/>
    <cellStyle name="计算 3 2 4" xfId="44849"/>
    <cellStyle name="计算 3 2 5" xfId="45048"/>
    <cellStyle name="计算 3 3" xfId="580"/>
    <cellStyle name="计算 3 3 2" xfId="44851"/>
    <cellStyle name="计算 3 3 3" xfId="45157"/>
    <cellStyle name="计算 3 4" xfId="581"/>
    <cellStyle name="计算 3 4 2" xfId="44852"/>
    <cellStyle name="计算 3 4 3" xfId="45096"/>
    <cellStyle name="计算 3 5" xfId="1032"/>
    <cellStyle name="计算 3 5 2" xfId="1541"/>
    <cellStyle name="计算 3 5 2 2" xfId="44955"/>
    <cellStyle name="计算 3 5 2 3" xfId="45135"/>
    <cellStyle name="计算 3 5 3" xfId="44905"/>
    <cellStyle name="计算 3 5 4" xfId="45146"/>
    <cellStyle name="计算 3 6" xfId="1266"/>
    <cellStyle name="计算 3 6 2" xfId="44939"/>
    <cellStyle name="计算 3 6 3" xfId="45012"/>
    <cellStyle name="计算 3 7" xfId="44848"/>
    <cellStyle name="计算 3 8" xfId="45049"/>
    <cellStyle name="计算 4" xfId="582"/>
    <cellStyle name="计算 4 2" xfId="583"/>
    <cellStyle name="计算 4 2 2" xfId="44854"/>
    <cellStyle name="计算 4 2 3" xfId="45046"/>
    <cellStyle name="计算 4 3" xfId="584"/>
    <cellStyle name="计算 4 3 2" xfId="44855"/>
    <cellStyle name="计算 4 3 3" xfId="45158"/>
    <cellStyle name="计算 4 4" xfId="1034"/>
    <cellStyle name="计算 4 4 2" xfId="1543"/>
    <cellStyle name="计算 4 4 2 2" xfId="44957"/>
    <cellStyle name="计算 4 4 2 3" xfId="44998"/>
    <cellStyle name="计算 4 4 3" xfId="44907"/>
    <cellStyle name="计算 4 4 4" xfId="45033"/>
    <cellStyle name="计算 4 5" xfId="1263"/>
    <cellStyle name="计算 4 5 2" xfId="44938"/>
    <cellStyle name="计算 4 5 3" xfId="45073"/>
    <cellStyle name="计算 4 6" xfId="44853"/>
    <cellStyle name="计算 4 7" xfId="45047"/>
    <cellStyle name="计算 5" xfId="585"/>
    <cellStyle name="计算 5 2" xfId="586"/>
    <cellStyle name="计算 5 2 2" xfId="44857"/>
    <cellStyle name="计算 5 2 3" xfId="45045"/>
    <cellStyle name="计算 5 3" xfId="1035"/>
    <cellStyle name="计算 5 3 2" xfId="1544"/>
    <cellStyle name="计算 5 3 2 2" xfId="44958"/>
    <cellStyle name="计算 5 3 2 3" xfId="44997"/>
    <cellStyle name="计算 5 3 3" xfId="44908"/>
    <cellStyle name="计算 5 3 4" xfId="45023"/>
    <cellStyle name="计算 5 4" xfId="1210"/>
    <cellStyle name="计算 5 4 2" xfId="44935"/>
    <cellStyle name="计算 5 4 3" xfId="45122"/>
    <cellStyle name="计算 5 5" xfId="44856"/>
    <cellStyle name="计算 5 6" xfId="45097"/>
    <cellStyle name="计算 6" xfId="1028"/>
    <cellStyle name="计算 6 2" xfId="1537"/>
    <cellStyle name="计算 6 2 2" xfId="44951"/>
    <cellStyle name="计算 6 2 3" xfId="45134"/>
    <cellStyle name="计算 6 3" xfId="44901"/>
    <cellStyle name="计算 6 4" xfId="45034"/>
    <cellStyle name="计算 7" xfId="44841"/>
    <cellStyle name="计算 8" xfId="45099"/>
    <cellStyle name="检查单元格" xfId="587"/>
    <cellStyle name="检查单元格 2" xfId="588"/>
    <cellStyle name="检查单元格 2 2" xfId="589"/>
    <cellStyle name="检查单元格 2 2 2" xfId="228"/>
    <cellStyle name="检查单元格 2 2 3" xfId="433"/>
    <cellStyle name="检查单元格 2 2 4" xfId="1038"/>
    <cellStyle name="检查单元格 2 2 4 2" xfId="1547"/>
    <cellStyle name="检查单元格 2 3" xfId="590"/>
    <cellStyle name="检查单元格 2 3 2" xfId="338"/>
    <cellStyle name="检查单元格 2 3 3" xfId="591"/>
    <cellStyle name="检查单元格 2 3 4" xfId="1039"/>
    <cellStyle name="检查单元格 2 3 4 2" xfId="1548"/>
    <cellStyle name="检查单元格 2 4" xfId="592"/>
    <cellStyle name="检查单元格 2 5" xfId="1037"/>
    <cellStyle name="检查单元格 2 5 2" xfId="1546"/>
    <cellStyle name="检查单元格 2 6" xfId="1225"/>
    <cellStyle name="检查单元格 3" xfId="593"/>
    <cellStyle name="检查单元格 3 2" xfId="594"/>
    <cellStyle name="检查单元格 3 2 2" xfId="443"/>
    <cellStyle name="检查单元格 3 2 3" xfId="1041"/>
    <cellStyle name="检查单元格 3 2 3 2" xfId="1550"/>
    <cellStyle name="检查单元格 3 3" xfId="595"/>
    <cellStyle name="检查单元格 3 4" xfId="596"/>
    <cellStyle name="检查单元格 3 5" xfId="1040"/>
    <cellStyle name="检查单元格 3 5 2" xfId="1549"/>
    <cellStyle name="检查单元格 3 6" xfId="1209"/>
    <cellStyle name="检查单元格 4" xfId="597"/>
    <cellStyle name="检查单元格 4 2" xfId="598"/>
    <cellStyle name="检查单元格 4 3" xfId="599"/>
    <cellStyle name="检查单元格 4 4" xfId="1042"/>
    <cellStyle name="检查单元格 4 4 2" xfId="1551"/>
    <cellStyle name="检查单元格 4 5" xfId="1208"/>
    <cellStyle name="检查单元格 5" xfId="600"/>
    <cellStyle name="检查单元格 5 2" xfId="601"/>
    <cellStyle name="检查单元格 5 3" xfId="1043"/>
    <cellStyle name="检查单元格 5 3 2" xfId="1552"/>
    <cellStyle name="检查单元格 5 4" xfId="1147"/>
    <cellStyle name="检查单元格 6" xfId="1036"/>
    <cellStyle name="检查单元格 6 2" xfId="1545"/>
    <cellStyle name="解释性文本" xfId="474"/>
    <cellStyle name="解释性文本 2" xfId="602"/>
    <cellStyle name="解释性文本 2 2" xfId="603"/>
    <cellStyle name="解释性文本 2 2 2" xfId="604"/>
    <cellStyle name="解释性文本 2 2 3" xfId="605"/>
    <cellStyle name="解释性文本 2 2 4" xfId="1046"/>
    <cellStyle name="解释性文本 2 2 4 2" xfId="1555"/>
    <cellStyle name="解释性文本 2 3" xfId="606"/>
    <cellStyle name="解释性文本 2 3 2" xfId="607"/>
    <cellStyle name="解释性文本 2 3 3" xfId="608"/>
    <cellStyle name="解释性文本 2 3 4" xfId="1047"/>
    <cellStyle name="解释性文本 2 3 4 2" xfId="1556"/>
    <cellStyle name="解释性文本 2 4" xfId="609"/>
    <cellStyle name="解释性文本 2 5" xfId="1045"/>
    <cellStyle name="解释性文本 2 5 2" xfId="1554"/>
    <cellStyle name="解释性文本 2 6" xfId="1168"/>
    <cellStyle name="解释性文本 3" xfId="610"/>
    <cellStyle name="解释性文本 3 2" xfId="611"/>
    <cellStyle name="解释性文本 3 2 2" xfId="612"/>
    <cellStyle name="解释性文本 3 2 3" xfId="1049"/>
    <cellStyle name="解释性文本 3 2 3 2" xfId="1558"/>
    <cellStyle name="解释性文本 3 3" xfId="613"/>
    <cellStyle name="解释性文本 3 4" xfId="614"/>
    <cellStyle name="解释性文本 3 5" xfId="1048"/>
    <cellStyle name="解释性文本 3 5 2" xfId="1557"/>
    <cellStyle name="解释性文本 3 6" xfId="1207"/>
    <cellStyle name="解释性文本 4" xfId="615"/>
    <cellStyle name="解释性文本 4 2" xfId="616"/>
    <cellStyle name="解释性文本 4 3" xfId="617"/>
    <cellStyle name="解释性文本 4 4" xfId="1050"/>
    <cellStyle name="解释性文本 4 4 2" xfId="1559"/>
    <cellStyle name="解释性文本 4 5" xfId="1206"/>
    <cellStyle name="解释性文本 5" xfId="371"/>
    <cellStyle name="解释性文本 5 2" xfId="526"/>
    <cellStyle name="解释性文本 5 3" xfId="1051"/>
    <cellStyle name="解释性文本 5 3 2" xfId="1560"/>
    <cellStyle name="解释性文本 5 4" xfId="1167"/>
    <cellStyle name="解释性文本 6" xfId="1044"/>
    <cellStyle name="解释性文本 6 2" xfId="1553"/>
    <cellStyle name="警告文本" xfId="618"/>
    <cellStyle name="警告文本 2" xfId="619"/>
    <cellStyle name="警告文本 2 2" xfId="620"/>
    <cellStyle name="警告文本 2 2 2" xfId="553"/>
    <cellStyle name="警告文本 2 2 3" xfId="621"/>
    <cellStyle name="警告文本 2 2 4" xfId="1054"/>
    <cellStyle name="警告文本 2 2 4 2" xfId="1563"/>
    <cellStyle name="警告文本 2 2 5" xfId="1683"/>
    <cellStyle name="警告文本 2 3" xfId="511"/>
    <cellStyle name="警告文本 2 3 2" xfId="557"/>
    <cellStyle name="警告文本 2 3 3" xfId="622"/>
    <cellStyle name="警告文本 2 3 4" xfId="1055"/>
    <cellStyle name="警告文本 2 3 4 2" xfId="1564"/>
    <cellStyle name="警告文本 2 4" xfId="623"/>
    <cellStyle name="警告文本 2 5" xfId="1053"/>
    <cellStyle name="警告文本 2 5 2" xfId="1562"/>
    <cellStyle name="警告文本 2 6" xfId="1204"/>
    <cellStyle name="警告文本 3" xfId="624"/>
    <cellStyle name="警告文本 3 2" xfId="625"/>
    <cellStyle name="警告文本 3 2 2" xfId="626"/>
    <cellStyle name="警告文本 3 2 3" xfId="1057"/>
    <cellStyle name="警告文本 3 2 3 2" xfId="1566"/>
    <cellStyle name="警告文本 3 3" xfId="627"/>
    <cellStyle name="警告文本 3 4" xfId="628"/>
    <cellStyle name="警告文本 3 5" xfId="1056"/>
    <cellStyle name="警告文本 3 5 2" xfId="1565"/>
    <cellStyle name="警告文本 3 6" xfId="1203"/>
    <cellStyle name="警告文本 4" xfId="629"/>
    <cellStyle name="警告文本 4 2" xfId="630"/>
    <cellStyle name="警告文本 4 2 2" xfId="1684"/>
    <cellStyle name="警告文本 4 3" xfId="631"/>
    <cellStyle name="警告文本 4 4" xfId="1058"/>
    <cellStyle name="警告文本 4 4 2" xfId="1567"/>
    <cellStyle name="警告文本 4 5" xfId="1202"/>
    <cellStyle name="警告文本 5" xfId="632"/>
    <cellStyle name="警告文本 5 2" xfId="633"/>
    <cellStyle name="警告文本 5 3" xfId="634"/>
    <cellStyle name="警告文本 5 4" xfId="1059"/>
    <cellStyle name="警告文本 5 4 2" xfId="1568"/>
    <cellStyle name="警告文本 5 5" xfId="1205"/>
    <cellStyle name="警告文本 6" xfId="1052"/>
    <cellStyle name="警告文本 6 2" xfId="1561"/>
    <cellStyle name="链接单元格" xfId="635"/>
    <cellStyle name="链接单元格 2" xfId="636"/>
    <cellStyle name="链接单元格 2 2" xfId="637"/>
    <cellStyle name="链接单元格 2 2 2" xfId="638"/>
    <cellStyle name="链接单元格 2 2 3" xfId="639"/>
    <cellStyle name="链接单元格 2 2 4" xfId="1062"/>
    <cellStyle name="链接单元格 2 2 4 2" xfId="1571"/>
    <cellStyle name="链接单元格 2 3" xfId="640"/>
    <cellStyle name="链接单元格 2 3 2" xfId="641"/>
    <cellStyle name="链接单元格 2 3 3" xfId="642"/>
    <cellStyle name="链接单元格 2 3 4" xfId="1063"/>
    <cellStyle name="链接单元格 2 3 4 2" xfId="1572"/>
    <cellStyle name="链接单元格 2 4" xfId="643"/>
    <cellStyle name="链接单元格 2 5" xfId="1061"/>
    <cellStyle name="链接单元格 2 5 2" xfId="1570"/>
    <cellStyle name="链接单元格 2 6" xfId="1200"/>
    <cellStyle name="链接单元格 3" xfId="644"/>
    <cellStyle name="链接单元格 3 2" xfId="645"/>
    <cellStyle name="链接单元格 3 2 2" xfId="646"/>
    <cellStyle name="链接单元格 3 2 3" xfId="1065"/>
    <cellStyle name="链接单元格 3 2 3 2" xfId="1574"/>
    <cellStyle name="链接单元格 3 3" xfId="647"/>
    <cellStyle name="链接单元格 3 4" xfId="648"/>
    <cellStyle name="链接单元格 3 5" xfId="1064"/>
    <cellStyle name="链接单元格 3 5 2" xfId="1573"/>
    <cellStyle name="链接单元格 3 6" xfId="1312"/>
    <cellStyle name="链接单元格 4" xfId="649"/>
    <cellStyle name="链接单元格 4 2" xfId="650"/>
    <cellStyle name="链接单元格 4 3" xfId="651"/>
    <cellStyle name="链接单元格 4 4" xfId="1066"/>
    <cellStyle name="链接单元格 4 4 2" xfId="1575"/>
    <cellStyle name="链接单元格 4 5" xfId="1301"/>
    <cellStyle name="链接单元格 5" xfId="652"/>
    <cellStyle name="链接单元格 5 2" xfId="653"/>
    <cellStyle name="链接单元格 5 3" xfId="654"/>
    <cellStyle name="链接单元格 5 4" xfId="1067"/>
    <cellStyle name="链接单元格 5 4 2" xfId="1576"/>
    <cellStyle name="链接单元格 5 5" xfId="1201"/>
    <cellStyle name="链接单元格 6" xfId="1060"/>
    <cellStyle name="链接单元格 6 2" xfId="1569"/>
    <cellStyle name="强调文字颜色 1" xfId="323"/>
    <cellStyle name="强调文字颜色 1 2" xfId="655"/>
    <cellStyle name="强调文字颜色 1 2 2" xfId="656"/>
    <cellStyle name="强调文字颜色 1 2 2 2" xfId="657"/>
    <cellStyle name="强调文字颜色 1 2 2 3" xfId="658"/>
    <cellStyle name="强调文字颜色 1 2 2 4" xfId="1070"/>
    <cellStyle name="强调文字颜色 1 2 2 4 2" xfId="1579"/>
    <cellStyle name="强调文字颜色 1 2 3" xfId="659"/>
    <cellStyle name="强调文字颜色 1 2 3 2" xfId="660"/>
    <cellStyle name="强调文字颜色 1 2 3 3" xfId="661"/>
    <cellStyle name="强调文字颜色 1 2 3 4" xfId="1071"/>
    <cellStyle name="强调文字颜色 1 2 3 4 2" xfId="1580"/>
    <cellStyle name="强调文字颜色 1 2 4" xfId="662"/>
    <cellStyle name="强调文字颜色 1 2 5" xfId="1069"/>
    <cellStyle name="强调文字颜色 1 2 5 2" xfId="1578"/>
    <cellStyle name="强调文字颜色 1 2 6" xfId="1198"/>
    <cellStyle name="强调文字颜色 1 3" xfId="663"/>
    <cellStyle name="强调文字颜色 1 3 2" xfId="664"/>
    <cellStyle name="强调文字颜色 1 3 2 2" xfId="665"/>
    <cellStyle name="强调文字颜色 1 3 2 3" xfId="1073"/>
    <cellStyle name="强调文字颜色 1 3 2 3 2" xfId="1582"/>
    <cellStyle name="强调文字颜色 1 3 3" xfId="666"/>
    <cellStyle name="强调文字颜色 1 3 4" xfId="144"/>
    <cellStyle name="强调文字颜色 1 3 5" xfId="1072"/>
    <cellStyle name="强调文字颜色 1 3 5 2" xfId="1581"/>
    <cellStyle name="强调文字颜色 1 3 6" xfId="1197"/>
    <cellStyle name="强调文字颜色 1 4" xfId="667"/>
    <cellStyle name="强调文字颜色 1 4 2" xfId="668"/>
    <cellStyle name="强调文字颜色 1 4 3" xfId="669"/>
    <cellStyle name="强调文字颜色 1 4 4" xfId="1074"/>
    <cellStyle name="强调文字颜色 1 4 4 2" xfId="1583"/>
    <cellStyle name="强调文字颜色 1 4 5" xfId="1196"/>
    <cellStyle name="强调文字颜色 1 5" xfId="469"/>
    <cellStyle name="强调文字颜色 1 5 2" xfId="671"/>
    <cellStyle name="强调文字颜色 1 5 3" xfId="1075"/>
    <cellStyle name="强调文字颜色 1 5 3 2" xfId="1584"/>
    <cellStyle name="强调文字颜色 1 5 4" xfId="1199"/>
    <cellStyle name="强调文字颜色 1 6" xfId="1068"/>
    <cellStyle name="强调文字颜色 1 6 2" xfId="1577"/>
    <cellStyle name="强调文字颜色 2" xfId="325"/>
    <cellStyle name="强调文字颜色 2 2" xfId="672"/>
    <cellStyle name="强调文字颜色 2 2 2" xfId="673"/>
    <cellStyle name="强调文字颜色 2 2 2 2" xfId="48"/>
    <cellStyle name="强调文字颜色 2 2 2 3" xfId="55"/>
    <cellStyle name="强调文字颜色 2 2 2 4" xfId="1078"/>
    <cellStyle name="强调文字颜色 2 2 2 4 2" xfId="1587"/>
    <cellStyle name="强调文字颜色 2 2 3" xfId="674"/>
    <cellStyle name="强调文字颜色 2 2 3 2" xfId="77"/>
    <cellStyle name="强调文字颜色 2 2 3 3" xfId="82"/>
    <cellStyle name="强调文字颜色 2 2 3 4" xfId="1079"/>
    <cellStyle name="强调文字颜色 2 2 3 4 2" xfId="1588"/>
    <cellStyle name="强调文字颜色 2 2 4" xfId="675"/>
    <cellStyle name="强调文字颜色 2 2 5" xfId="1077"/>
    <cellStyle name="强调文字颜色 2 2 5 2" xfId="1586"/>
    <cellStyle name="强调文字颜色 2 2 6" xfId="1195"/>
    <cellStyle name="强调文字颜色 2 3" xfId="676"/>
    <cellStyle name="强调文字颜色 2 3 2" xfId="678"/>
    <cellStyle name="强调文字颜色 2 3 2 2" xfId="680"/>
    <cellStyle name="强调文字颜色 2 3 2 3" xfId="1081"/>
    <cellStyle name="强调文字颜色 2 3 2 3 2" xfId="1590"/>
    <cellStyle name="强调文字颜色 2 3 3" xfId="681"/>
    <cellStyle name="强调文字颜色 2 3 4" xfId="180"/>
    <cellStyle name="强调文字颜色 2 3 5" xfId="1080"/>
    <cellStyle name="强调文字颜色 2 3 5 2" xfId="1589"/>
    <cellStyle name="强调文字颜色 2 3 6" xfId="1194"/>
    <cellStyle name="强调文字颜色 2 4" xfId="682"/>
    <cellStyle name="强调文字颜色 2 4 2" xfId="683"/>
    <cellStyle name="强调文字颜色 2 4 3" xfId="684"/>
    <cellStyle name="强调文字颜色 2 4 4" xfId="1082"/>
    <cellStyle name="强调文字颜色 2 4 4 2" xfId="1591"/>
    <cellStyle name="强调文字颜色 2 4 5" xfId="1192"/>
    <cellStyle name="强调文字颜色 2 5" xfId="685"/>
    <cellStyle name="强调文字颜色 2 5 2" xfId="686"/>
    <cellStyle name="强调文字颜色 2 5 3" xfId="1083"/>
    <cellStyle name="强调文字颜色 2 5 3 2" xfId="1592"/>
    <cellStyle name="强调文字颜色 2 5 4" xfId="1159"/>
    <cellStyle name="强调文字颜色 2 6" xfId="1076"/>
    <cellStyle name="强调文字颜色 2 6 2" xfId="1585"/>
    <cellStyle name="强调文字颜色 3" xfId="687"/>
    <cellStyle name="强调文字颜色 3 2" xfId="688"/>
    <cellStyle name="强调文字颜色 3 2 2" xfId="689"/>
    <cellStyle name="强调文字颜色 3 2 2 2" xfId="690"/>
    <cellStyle name="强调文字颜色 3 2 2 3" xfId="691"/>
    <cellStyle name="强调文字颜色 3 2 2 4" xfId="1086"/>
    <cellStyle name="强调文字颜色 3 2 2 4 2" xfId="1595"/>
    <cellStyle name="强调文字颜色 3 2 3" xfId="692"/>
    <cellStyle name="强调文字颜色 3 2 3 2" xfId="693"/>
    <cellStyle name="强调文字颜色 3 2 3 3" xfId="376"/>
    <cellStyle name="强调文字颜色 3 2 3 4" xfId="1087"/>
    <cellStyle name="强调文字颜色 3 2 3 4 2" xfId="1596"/>
    <cellStyle name="强调文字颜色 3 2 4" xfId="694"/>
    <cellStyle name="强调文字颜色 3 2 5" xfId="1085"/>
    <cellStyle name="强调文字颜色 3 2 5 2" xfId="1594"/>
    <cellStyle name="强调文字颜色 3 2 6" xfId="1189"/>
    <cellStyle name="强调文字颜色 3 3" xfId="695"/>
    <cellStyle name="强调文字颜色 3 3 2" xfId="696"/>
    <cellStyle name="强调文字颜色 3 3 2 2" xfId="697"/>
    <cellStyle name="强调文字颜色 3 3 2 3" xfId="1089"/>
    <cellStyle name="强调文字颜色 3 3 2 3 2" xfId="1598"/>
    <cellStyle name="强调文字颜色 3 3 3" xfId="225"/>
    <cellStyle name="强调文字颜色 3 3 4" xfId="230"/>
    <cellStyle name="强调文字颜色 3 3 5" xfId="1088"/>
    <cellStyle name="强调文字颜色 3 3 5 2" xfId="1597"/>
    <cellStyle name="强调文字颜色 3 3 6" xfId="1152"/>
    <cellStyle name="强调文字颜色 3 4" xfId="698"/>
    <cellStyle name="强调文字颜色 3 4 2" xfId="699"/>
    <cellStyle name="强调文字颜色 3 4 3" xfId="336"/>
    <cellStyle name="强调文字颜色 3 4 4" xfId="1090"/>
    <cellStyle name="强调文字颜色 3 4 4 2" xfId="1599"/>
    <cellStyle name="强调文字颜色 3 4 5" xfId="1151"/>
    <cellStyle name="强调文字颜色 3 5" xfId="700"/>
    <cellStyle name="强调文字颜色 3 5 2" xfId="701"/>
    <cellStyle name="强调文字颜色 3 5 3" xfId="1091"/>
    <cellStyle name="强调文字颜色 3 5 3 2" xfId="1600"/>
    <cellStyle name="强调文字颜色 3 5 4" xfId="1190"/>
    <cellStyle name="强调文字颜色 3 6" xfId="1084"/>
    <cellStyle name="强调文字颜色 3 6 2" xfId="1593"/>
    <cellStyle name="强调文字颜色 4" xfId="702"/>
    <cellStyle name="强调文字颜色 4 2" xfId="703"/>
    <cellStyle name="强调文字颜色 4 2 2" xfId="704"/>
    <cellStyle name="强调文字颜色 4 2 2 2" xfId="705"/>
    <cellStyle name="强调文字颜色 4 2 2 3" xfId="706"/>
    <cellStyle name="强调文字颜色 4 2 2 4" xfId="1094"/>
    <cellStyle name="强调文字颜色 4 2 2 4 2" xfId="1603"/>
    <cellStyle name="强调文字颜色 4 2 3" xfId="707"/>
    <cellStyle name="强调文字颜色 4 2 3 2" xfId="708"/>
    <cellStyle name="强调文字颜色 4 2 3 3" xfId="709"/>
    <cellStyle name="强调文字颜色 4 2 3 4" xfId="1095"/>
    <cellStyle name="强调文字颜色 4 2 3 4 2" xfId="1604"/>
    <cellStyle name="强调文字颜色 4 2 4" xfId="710"/>
    <cellStyle name="强调文字颜色 4 2 5" xfId="1093"/>
    <cellStyle name="强调文字颜色 4 2 5 2" xfId="1602"/>
    <cellStyle name="强调文字颜色 4 2 6" xfId="1150"/>
    <cellStyle name="强调文字颜色 4 3" xfId="711"/>
    <cellStyle name="强调文字颜色 4 3 2" xfId="712"/>
    <cellStyle name="强调文字颜色 4 3 2 2" xfId="713"/>
    <cellStyle name="强调文字颜色 4 3 2 3" xfId="1097"/>
    <cellStyle name="强调文字颜色 4 3 2 3 2" xfId="1606"/>
    <cellStyle name="强调文字颜色 4 3 3" xfId="349"/>
    <cellStyle name="强调文字颜色 4 3 4" xfId="714"/>
    <cellStyle name="强调文字颜色 4 3 5" xfId="1096"/>
    <cellStyle name="强调文字颜色 4 3 5 2" xfId="1605"/>
    <cellStyle name="强调文字颜色 4 3 6" xfId="1149"/>
    <cellStyle name="强调文字颜色 4 4" xfId="715"/>
    <cellStyle name="强调文字颜色 4 4 2" xfId="716"/>
    <cellStyle name="强调文字颜色 4 4 3" xfId="717"/>
    <cellStyle name="强调文字颜色 4 4 4" xfId="1098"/>
    <cellStyle name="强调文字颜色 4 4 4 2" xfId="1607"/>
    <cellStyle name="强调文字颜色 4 4 5" xfId="1187"/>
    <cellStyle name="强调文字颜色 4 5" xfId="718"/>
    <cellStyle name="强调文字颜色 4 5 2" xfId="719"/>
    <cellStyle name="强调文字颜色 4 5 3" xfId="1099"/>
    <cellStyle name="强调文字颜色 4 5 3 2" xfId="1608"/>
    <cellStyle name="强调文字颜色 4 5 4" xfId="1188"/>
    <cellStyle name="强调文字颜色 4 6" xfId="1092"/>
    <cellStyle name="强调文字颜色 4 6 2" xfId="1601"/>
    <cellStyle name="强调文字颜色 5" xfId="461"/>
    <cellStyle name="强调文字颜色 5 2" xfId="720"/>
    <cellStyle name="强调文字颜色 5 2 2" xfId="721"/>
    <cellStyle name="强调文字颜色 5 2 2 2" xfId="722"/>
    <cellStyle name="强调文字颜色 5 2 2 3" xfId="723"/>
    <cellStyle name="强调文字颜色 5 2 2 4" xfId="1102"/>
    <cellStyle name="强调文字颜色 5 2 2 4 2" xfId="1611"/>
    <cellStyle name="强调文字颜色 5 2 3" xfId="724"/>
    <cellStyle name="强调文字颜色 5 2 3 2" xfId="725"/>
    <cellStyle name="强调文字颜色 5 2 3 3" xfId="726"/>
    <cellStyle name="强调文字颜色 5 2 3 4" xfId="1103"/>
    <cellStyle name="强调文字颜色 5 2 3 4 2" xfId="1612"/>
    <cellStyle name="强调文字颜色 5 2 4" xfId="727"/>
    <cellStyle name="强调文字颜色 5 2 5" xfId="1101"/>
    <cellStyle name="强调文字颜色 5 2 5 2" xfId="1610"/>
    <cellStyle name="强调文字颜色 5 2 6" xfId="1164"/>
    <cellStyle name="强调文字颜色 5 3" xfId="728"/>
    <cellStyle name="强调文字颜色 5 3 2" xfId="729"/>
    <cellStyle name="强调文字颜色 5 3 2 2" xfId="730"/>
    <cellStyle name="强调文字颜色 5 3 2 3" xfId="1105"/>
    <cellStyle name="强调文字颜色 5 3 2 3 2" xfId="1614"/>
    <cellStyle name="强调文字颜色 5 3 3" xfId="731"/>
    <cellStyle name="强调文字颜色 5 3 4" xfId="732"/>
    <cellStyle name="强调文字颜色 5 3 5" xfId="1104"/>
    <cellStyle name="强调文字颜色 5 3 5 2" xfId="1613"/>
    <cellStyle name="强调文字颜色 5 3 6" xfId="1185"/>
    <cellStyle name="强调文字颜色 5 4" xfId="733"/>
    <cellStyle name="强调文字颜色 5 4 2" xfId="734"/>
    <cellStyle name="强调文字颜色 5 4 3" xfId="735"/>
    <cellStyle name="强调文字颜色 5 4 4" xfId="1106"/>
    <cellStyle name="强调文字颜色 5 4 4 2" xfId="1615"/>
    <cellStyle name="强调文字颜色 5 4 5" xfId="1170"/>
    <cellStyle name="强调文字颜色 5 5" xfId="736"/>
    <cellStyle name="强调文字颜色 5 5 2" xfId="737"/>
    <cellStyle name="强调文字颜色 5 5 3" xfId="1107"/>
    <cellStyle name="强调文字颜色 5 5 3 2" xfId="1616"/>
    <cellStyle name="强调文字颜色 5 5 4" xfId="1186"/>
    <cellStyle name="强调文字颜色 5 6" xfId="1100"/>
    <cellStyle name="强调文字颜色 5 6 2" xfId="1609"/>
    <cellStyle name="强调文字颜色 6" xfId="738"/>
    <cellStyle name="强调文字颜色 6 2" xfId="739"/>
    <cellStyle name="强调文字颜色 6 2 2" xfId="740"/>
    <cellStyle name="强调文字颜色 6 2 2 2" xfId="741"/>
    <cellStyle name="强调文字颜色 6 2 2 3" xfId="742"/>
    <cellStyle name="强调文字颜色 6 2 2 4" xfId="1110"/>
    <cellStyle name="强调文字颜色 6 2 2 4 2" xfId="1619"/>
    <cellStyle name="强调文字颜色 6 2 3" xfId="743"/>
    <cellStyle name="强调文字颜色 6 2 3 2" xfId="744"/>
    <cellStyle name="强调文字颜色 6 2 3 3" xfId="745"/>
    <cellStyle name="强调文字颜色 6 2 3 4" xfId="1111"/>
    <cellStyle name="强调文字颜色 6 2 3 4 2" xfId="1620"/>
    <cellStyle name="强调文字颜色 6 2 4" xfId="746"/>
    <cellStyle name="强调文字颜色 6 2 5" xfId="1109"/>
    <cellStyle name="强调文字颜色 6 2 5 2" xfId="1618"/>
    <cellStyle name="强调文字颜色 6 2 6" xfId="1182"/>
    <cellStyle name="强调文字颜色 6 3" xfId="747"/>
    <cellStyle name="强调文字颜色 6 3 2" xfId="748"/>
    <cellStyle name="强调文字颜色 6 3 2 2" xfId="749"/>
    <cellStyle name="强调文字颜色 6 3 2 3" xfId="1113"/>
    <cellStyle name="强调文字颜色 6 3 2 3 2" xfId="1622"/>
    <cellStyle name="强调文字颜色 6 3 3" xfId="750"/>
    <cellStyle name="强调文字颜色 6 3 4" xfId="751"/>
    <cellStyle name="强调文字颜色 6 3 5" xfId="1112"/>
    <cellStyle name="强调文字颜色 6 3 5 2" xfId="1621"/>
    <cellStyle name="强调文字颜色 6 3 6" xfId="1181"/>
    <cellStyle name="强调文字颜色 6 4" xfId="752"/>
    <cellStyle name="强调文字颜色 6 4 2" xfId="753"/>
    <cellStyle name="强调文字颜色 6 4 3" xfId="754"/>
    <cellStyle name="强调文字颜色 6 4 4" xfId="1114"/>
    <cellStyle name="强调文字颜色 6 4 4 2" xfId="1623"/>
    <cellStyle name="强调文字颜色 6 4 5" xfId="1157"/>
    <cellStyle name="强调文字颜色 6 5" xfId="755"/>
    <cellStyle name="强调文字颜色 6 5 2" xfId="756"/>
    <cellStyle name="强调文字颜色 6 5 3" xfId="1115"/>
    <cellStyle name="强调文字颜色 6 5 3 2" xfId="1624"/>
    <cellStyle name="强调文字颜色 6 5 4" xfId="1183"/>
    <cellStyle name="强调文字颜色 6 6" xfId="1108"/>
    <cellStyle name="强调文字颜色 6 6 2" xfId="1617"/>
    <cellStyle name="适中" xfId="757"/>
    <cellStyle name="适中 2" xfId="33"/>
    <cellStyle name="适中 2 2" xfId="758"/>
    <cellStyle name="适中 2 2 2" xfId="759"/>
    <cellStyle name="适中 2 2 3" xfId="760"/>
    <cellStyle name="适中 2 2 4" xfId="1118"/>
    <cellStyle name="适中 2 2 4 2" xfId="1627"/>
    <cellStyle name="适中 2 3" xfId="761"/>
    <cellStyle name="适中 2 3 2" xfId="762"/>
    <cellStyle name="适中 2 3 3" xfId="763"/>
    <cellStyle name="适中 2 3 4" xfId="1119"/>
    <cellStyle name="适中 2 3 4 2" xfId="1628"/>
    <cellStyle name="适中 2 4" xfId="215"/>
    <cellStyle name="适中 2 5" xfId="1117"/>
    <cellStyle name="适中 2 5 2" xfId="1626"/>
    <cellStyle name="适中 2 6" xfId="1261"/>
    <cellStyle name="适中 3" xfId="764"/>
    <cellStyle name="适中 3 2" xfId="808"/>
    <cellStyle name="适中 3 3" xfId="1120"/>
    <cellStyle name="适中 3 3 2" xfId="1629"/>
    <cellStyle name="适中 3 4" xfId="1180"/>
    <cellStyle name="适中 4" xfId="765"/>
    <cellStyle name="适中 4 2" xfId="766"/>
    <cellStyle name="适中 4 3" xfId="1121"/>
    <cellStyle name="适中 4 3 2" xfId="1630"/>
    <cellStyle name="适中 5" xfId="1116"/>
    <cellStyle name="适中 5 2" xfId="1625"/>
    <cellStyle name="适中 5 3" xfId="1291"/>
    <cellStyle name="输出" xfId="25"/>
    <cellStyle name="输出 2" xfId="767"/>
    <cellStyle name="输出 2 2" xfId="768"/>
    <cellStyle name="输出 2 2 2" xfId="769"/>
    <cellStyle name="输出 2 2 2 2" xfId="44863"/>
    <cellStyle name="输出 2 2 2 3" xfId="45043"/>
    <cellStyle name="输出 2 2 3" xfId="770"/>
    <cellStyle name="输出 2 2 3 2" xfId="44864"/>
    <cellStyle name="输出 2 2 3 3" xfId="45117"/>
    <cellStyle name="输出 2 2 4" xfId="1124"/>
    <cellStyle name="输出 2 2 4 2" xfId="1633"/>
    <cellStyle name="输出 2 2 4 2 2" xfId="44961"/>
    <cellStyle name="输出 2 2 4 2 3" xfId="44987"/>
    <cellStyle name="输出 2 2 4 3" xfId="44911"/>
    <cellStyle name="输出 2 2 4 4" xfId="45008"/>
    <cellStyle name="输出 2 2 5" xfId="44862"/>
    <cellStyle name="输出 2 2 6" xfId="45044"/>
    <cellStyle name="输出 2 3" xfId="771"/>
    <cellStyle name="输出 2 3 2" xfId="772"/>
    <cellStyle name="输出 2 3 2 2" xfId="44866"/>
    <cellStyle name="输出 2 3 2 3" xfId="45093"/>
    <cellStyle name="输出 2 3 3" xfId="773"/>
    <cellStyle name="输出 2 3 3 2" xfId="44867"/>
    <cellStyle name="输出 2 3 3 3" xfId="45064"/>
    <cellStyle name="输出 2 3 4" xfId="1125"/>
    <cellStyle name="输出 2 3 4 2" xfId="1634"/>
    <cellStyle name="输出 2 3 4 2 2" xfId="44962"/>
    <cellStyle name="输出 2 3 4 2 3" xfId="45133"/>
    <cellStyle name="输出 2 3 4 3" xfId="44912"/>
    <cellStyle name="输出 2 3 4 4" xfId="45144"/>
    <cellStyle name="输出 2 3 5" xfId="44865"/>
    <cellStyle name="输出 2 3 6" xfId="45155"/>
    <cellStyle name="输出 2 4" xfId="774"/>
    <cellStyle name="输出 2 4 2" xfId="44868"/>
    <cellStyle name="输出 2 4 3" xfId="44984"/>
    <cellStyle name="输出 2 5" xfId="1123"/>
    <cellStyle name="输出 2 5 2" xfId="1632"/>
    <cellStyle name="输出 2 5 2 2" xfId="44960"/>
    <cellStyle name="输出 2 5 2 3" xfId="45067"/>
    <cellStyle name="输出 2 5 3" xfId="44910"/>
    <cellStyle name="输出 2 5 4" xfId="45030"/>
    <cellStyle name="输出 2 6" xfId="1302"/>
    <cellStyle name="输出 2 6 2" xfId="44941"/>
    <cellStyle name="输出 2 6 3" xfId="45020"/>
    <cellStyle name="输出 2 7" xfId="44861"/>
    <cellStyle name="输出 2 8" xfId="45094"/>
    <cellStyle name="输出 3" xfId="775"/>
    <cellStyle name="输出 3 2" xfId="776"/>
    <cellStyle name="输出 3 2 2" xfId="777"/>
    <cellStyle name="输出 3 2 2 2" xfId="44871"/>
    <cellStyle name="输出 3 2 2 3" xfId="45090"/>
    <cellStyle name="输出 3 2 3" xfId="1127"/>
    <cellStyle name="输出 3 2 3 2" xfId="1636"/>
    <cellStyle name="输出 3 2 3 2 2" xfId="44964"/>
    <cellStyle name="输出 3 2 3 2 3" xfId="44981"/>
    <cellStyle name="输出 3 2 3 3" xfId="44914"/>
    <cellStyle name="输出 3 2 3 4" xfId="45011"/>
    <cellStyle name="输出 3 2 4" xfId="44870"/>
    <cellStyle name="输出 3 2 5" xfId="45152"/>
    <cellStyle name="输出 3 3" xfId="778"/>
    <cellStyle name="输出 3 3 2" xfId="44872"/>
    <cellStyle name="输出 3 3 3" xfId="45013"/>
    <cellStyle name="输出 3 4" xfId="779"/>
    <cellStyle name="输出 3 4 2" xfId="44873"/>
    <cellStyle name="输出 3 4 3" xfId="45154"/>
    <cellStyle name="输出 3 5" xfId="1126"/>
    <cellStyle name="输出 3 5 2" xfId="1635"/>
    <cellStyle name="输出 3 5 2 2" xfId="44963"/>
    <cellStyle name="输出 3 5 2 3" xfId="45069"/>
    <cellStyle name="输出 3 5 3" xfId="44913"/>
    <cellStyle name="输出 3 5 4" xfId="45082"/>
    <cellStyle name="输出 3 6" xfId="1155"/>
    <cellStyle name="输出 3 6 2" xfId="44926"/>
    <cellStyle name="输出 3 6 3" xfId="45077"/>
    <cellStyle name="输出 3 7" xfId="44869"/>
    <cellStyle name="输出 3 8" xfId="45118"/>
    <cellStyle name="输出 4" xfId="670"/>
    <cellStyle name="输出 4 2" xfId="108"/>
    <cellStyle name="输出 4 2 2" xfId="44819"/>
    <cellStyle name="输出 4 2 3" xfId="45063"/>
    <cellStyle name="输出 4 3" xfId="120"/>
    <cellStyle name="输出 4 3 2" xfId="44820"/>
    <cellStyle name="输出 4 3 3" xfId="45106"/>
    <cellStyle name="输出 4 4" xfId="1128"/>
    <cellStyle name="输出 4 4 2" xfId="1637"/>
    <cellStyle name="输出 4 4 2 2" xfId="44965"/>
    <cellStyle name="输出 4 4 2 3" xfId="44993"/>
    <cellStyle name="输出 4 4 3" xfId="44915"/>
    <cellStyle name="输出 4 4 4" xfId="45007"/>
    <cellStyle name="输出 4 5" xfId="1306"/>
    <cellStyle name="输出 4 5 2" xfId="44942"/>
    <cellStyle name="输出 4 5 3" xfId="45018"/>
    <cellStyle name="输出 4 6" xfId="44858"/>
    <cellStyle name="输出 4 7" xfId="45032"/>
    <cellStyle name="输出 5" xfId="780"/>
    <cellStyle name="输出 5 2" xfId="781"/>
    <cellStyle name="输出 5 2 2" xfId="44875"/>
    <cellStyle name="输出 5 2 3" xfId="45009"/>
    <cellStyle name="输出 5 3" xfId="1129"/>
    <cellStyle name="输出 5 3 2" xfId="1638"/>
    <cellStyle name="输出 5 3 2 2" xfId="44966"/>
    <cellStyle name="输出 5 3 2 3" xfId="44986"/>
    <cellStyle name="输出 5 3 3" xfId="44916"/>
    <cellStyle name="输出 5 3 4" xfId="45006"/>
    <cellStyle name="输出 5 4" xfId="1179"/>
    <cellStyle name="输出 5 4 2" xfId="44934"/>
    <cellStyle name="输出 5 4 3" xfId="45075"/>
    <cellStyle name="输出 5 5" xfId="44874"/>
    <cellStyle name="输出 5 6" xfId="45092"/>
    <cellStyle name="输出 6" xfId="1122"/>
    <cellStyle name="输出 6 2" xfId="1631"/>
    <cellStyle name="输出 6 2 2" xfId="44959"/>
    <cellStyle name="输出 6 2 3" xfId="45131"/>
    <cellStyle name="输出 6 3" xfId="44909"/>
    <cellStyle name="输出 6 4" xfId="45081"/>
    <cellStyle name="输出 7" xfId="44817"/>
    <cellStyle name="输出 8" xfId="45164"/>
    <cellStyle name="输入" xfId="677"/>
    <cellStyle name="输入 2" xfId="679"/>
    <cellStyle name="输入 2 2" xfId="782"/>
    <cellStyle name="输入 2 2 2" xfId="783"/>
    <cellStyle name="输入 2 2 2 2" xfId="44877"/>
    <cellStyle name="输入 2 2 2 3" xfId="45039"/>
    <cellStyle name="输入 2 2 3" xfId="784"/>
    <cellStyle name="输入 2 2 3 2" xfId="44878"/>
    <cellStyle name="输入 2 2 3 3" xfId="45153"/>
    <cellStyle name="输入 2 2 4" xfId="1132"/>
    <cellStyle name="输入 2 2 4 2" xfId="1641"/>
    <cellStyle name="输入 2 2 4 2 2" xfId="44969"/>
    <cellStyle name="输入 2 2 4 2 3" xfId="45068"/>
    <cellStyle name="输入 2 2 4 3" xfId="44919"/>
    <cellStyle name="输入 2 2 4 4" xfId="45078"/>
    <cellStyle name="输入 2 2 5" xfId="44876"/>
    <cellStyle name="输入 2 2 6" xfId="44996"/>
    <cellStyle name="输入 2 3" xfId="785"/>
    <cellStyle name="输入 2 3 2" xfId="786"/>
    <cellStyle name="输入 2 3 2 2" xfId="44880"/>
    <cellStyle name="输入 2 3 2 3" xfId="45031"/>
    <cellStyle name="输入 2 3 3" xfId="787"/>
    <cellStyle name="输入 2 3 3 2" xfId="44881"/>
    <cellStyle name="输入 2 3 3 3" xfId="45042"/>
    <cellStyle name="输入 2 3 4" xfId="1133"/>
    <cellStyle name="输入 2 3 4 2" xfId="1642"/>
    <cellStyle name="输入 2 3 4 2 2" xfId="44970"/>
    <cellStyle name="输入 2 3 4 2 3" xfId="44992"/>
    <cellStyle name="输入 2 3 4 3" xfId="44920"/>
    <cellStyle name="输入 2 3 4 4" xfId="45029"/>
    <cellStyle name="输入 2 3 5" xfId="44879"/>
    <cellStyle name="输入 2 3 6" xfId="45091"/>
    <cellStyle name="输入 2 4" xfId="788"/>
    <cellStyle name="输入 2 4 2" xfId="44882"/>
    <cellStyle name="输入 2 4 3" xfId="45041"/>
    <cellStyle name="输入 2 5" xfId="1131"/>
    <cellStyle name="输入 2 5 2" xfId="1640"/>
    <cellStyle name="输入 2 5 2 2" xfId="44968"/>
    <cellStyle name="输入 2 5 2 3" xfId="45132"/>
    <cellStyle name="输入 2 5 3" xfId="44918"/>
    <cellStyle name="输入 2 5 4" xfId="45141"/>
    <cellStyle name="输入 2 6" xfId="1177"/>
    <cellStyle name="输入 2 6 2" xfId="44932"/>
    <cellStyle name="输入 2 6 3" xfId="44994"/>
    <cellStyle name="输入 2 7" xfId="44860"/>
    <cellStyle name="输入 2 8" xfId="45108"/>
    <cellStyle name="输入 3" xfId="789"/>
    <cellStyle name="输入 3 2" xfId="790"/>
    <cellStyle name="输入 3 2 2" xfId="791"/>
    <cellStyle name="输入 3 2 2 2" xfId="44885"/>
    <cellStyle name="输入 3 2 2 3" xfId="45086"/>
    <cellStyle name="输入 3 2 3" xfId="1135"/>
    <cellStyle name="输入 3 2 3 2" xfId="1644"/>
    <cellStyle name="输入 3 2 3 2 2" xfId="44972"/>
    <cellStyle name="输入 3 2 3 2 3" xfId="44980"/>
    <cellStyle name="输入 3 2 3 3" xfId="44922"/>
    <cellStyle name="输入 3 2 3 4" xfId="45080"/>
    <cellStyle name="输入 3 2 4" xfId="44884"/>
    <cellStyle name="输入 3 2 5" xfId="45148"/>
    <cellStyle name="输入 3 3" xfId="792"/>
    <cellStyle name="输入 3 3 2" xfId="44886"/>
    <cellStyle name="输入 3 3 3" xfId="45120"/>
    <cellStyle name="输入 3 4" xfId="793"/>
    <cellStyle name="输入 3 4 2" xfId="44887"/>
    <cellStyle name="输入 3 4 3" xfId="45151"/>
    <cellStyle name="输入 3 5" xfId="1134"/>
    <cellStyle name="输入 3 5 2" xfId="1643"/>
    <cellStyle name="输入 3 5 2 2" xfId="44971"/>
    <cellStyle name="输入 3 5 2 3" xfId="44991"/>
    <cellStyle name="输入 3 5 3" xfId="44921"/>
    <cellStyle name="输入 3 5 4" xfId="45143"/>
    <cellStyle name="输入 3 6" xfId="1176"/>
    <cellStyle name="输入 3 6 2" xfId="44931"/>
    <cellStyle name="输入 3 6 3" xfId="45024"/>
    <cellStyle name="输入 3 7" xfId="44883"/>
    <cellStyle name="输入 3 8" xfId="44983"/>
    <cellStyle name="输入 4" xfId="794"/>
    <cellStyle name="输入 4 2" xfId="795"/>
    <cellStyle name="输入 4 2 2" xfId="44889"/>
    <cellStyle name="输入 4 2 3" xfId="45021"/>
    <cellStyle name="输入 4 3" xfId="796"/>
    <cellStyle name="输入 4 3 2" xfId="44890"/>
    <cellStyle name="输入 4 3 3" xfId="45019"/>
    <cellStyle name="输入 4 4" xfId="1136"/>
    <cellStyle name="输入 4 4 2" xfId="1645"/>
    <cellStyle name="输入 4 4 2 2" xfId="44973"/>
    <cellStyle name="输入 4 4 2 3" xfId="44990"/>
    <cellStyle name="输入 4 4 3" xfId="44923"/>
    <cellStyle name="输入 4 4 4" xfId="45028"/>
    <cellStyle name="输入 4 5" xfId="1175"/>
    <cellStyle name="输入 4 5 2" xfId="44930"/>
    <cellStyle name="输入 4 5 3" xfId="45025"/>
    <cellStyle name="输入 4 6" xfId="44888"/>
    <cellStyle name="输入 4 7" xfId="45089"/>
    <cellStyle name="输入 5" xfId="797"/>
    <cellStyle name="输入 5 2" xfId="798"/>
    <cellStyle name="输入 5 2 2" xfId="44892"/>
    <cellStyle name="输入 5 2 3" xfId="45150"/>
    <cellStyle name="输入 5 3" xfId="1137"/>
    <cellStyle name="输入 5 3 2" xfId="1646"/>
    <cellStyle name="输入 5 3 2 2" xfId="44974"/>
    <cellStyle name="输入 5 3 2 3" xfId="44989"/>
    <cellStyle name="输入 5 3 3" xfId="44924"/>
    <cellStyle name="输入 5 3 4" xfId="45027"/>
    <cellStyle name="输入 5 4" xfId="1178"/>
    <cellStyle name="输入 5 4 2" xfId="44933"/>
    <cellStyle name="输入 5 4 3" xfId="45139"/>
    <cellStyle name="输入 5 5" xfId="44891"/>
    <cellStyle name="输入 5 6" xfId="45112"/>
    <cellStyle name="输入 6" xfId="1130"/>
    <cellStyle name="输入 6 2" xfId="1639"/>
    <cellStyle name="输入 6 2 2" xfId="44967"/>
    <cellStyle name="输入 6 2 3" xfId="45166"/>
    <cellStyle name="输入 6 3" xfId="44917"/>
    <cellStyle name="输入 6 4" xfId="45125"/>
    <cellStyle name="输入 7" xfId="44859"/>
    <cellStyle name="输入 8" xfId="45116"/>
    <cellStyle name="一般 2" xfId="2145"/>
    <cellStyle name="一般 3" xfId="45178"/>
    <cellStyle name="一般 3 2" xfId="45179"/>
    <cellStyle name="注释" xfId="138"/>
    <cellStyle name="注释 2" xfId="141"/>
    <cellStyle name="注释 2 2" xfId="208"/>
    <cellStyle name="注释 2 2 2" xfId="799"/>
    <cellStyle name="注释 2 2 2 2" xfId="45088"/>
    <cellStyle name="注释 2 2 3" xfId="800"/>
    <cellStyle name="注释 2 2 3 2" xfId="45017"/>
    <cellStyle name="注释 2 2 4" xfId="1140"/>
    <cellStyle name="注释 2 2 4 2" xfId="1649"/>
    <cellStyle name="注释 2 2 4 2 2" xfId="45128"/>
    <cellStyle name="注释 2 2 4 3" xfId="45079"/>
    <cellStyle name="注释 2 2 5" xfId="45038"/>
    <cellStyle name="注释 2 3" xfId="801"/>
    <cellStyle name="注释 2 3 2" xfId="802"/>
    <cellStyle name="注释 2 3 2 2" xfId="45015"/>
    <cellStyle name="注释 2 3 3" xfId="803"/>
    <cellStyle name="注释 2 3 3 2" xfId="45119"/>
    <cellStyle name="注释 2 3 4" xfId="1141"/>
    <cellStyle name="注释 2 3 4 2" xfId="1650"/>
    <cellStyle name="注释 2 3 4 2 2" xfId="45130"/>
    <cellStyle name="注释 2 3 4 3" xfId="45026"/>
    <cellStyle name="注释 2 3 5" xfId="45016"/>
    <cellStyle name="注释 2 4" xfId="804"/>
    <cellStyle name="注释 2 4 2" xfId="45149"/>
    <cellStyle name="注释 2 5" xfId="1139"/>
    <cellStyle name="注释 2 5 2" xfId="1648"/>
    <cellStyle name="注释 2 5 2 2" xfId="45065"/>
    <cellStyle name="注释 2 5 3" xfId="45142"/>
    <cellStyle name="注释 2 6" xfId="45062"/>
    <cellStyle name="注释 3" xfId="146"/>
    <cellStyle name="注释 3 2" xfId="429"/>
    <cellStyle name="注释 3 2 2" xfId="1693"/>
    <cellStyle name="注释 3 2 2 2" xfId="45168"/>
    <cellStyle name="注释 3 2 3" xfId="45060"/>
    <cellStyle name="注释 3 3" xfId="805"/>
    <cellStyle name="注释 3 3 2" xfId="45087"/>
    <cellStyle name="注释 3 4" xfId="1142"/>
    <cellStyle name="注释 3 4 2" xfId="1651"/>
    <cellStyle name="注释 3 4 2 2" xfId="45066"/>
    <cellStyle name="注释 3 4 3" xfId="45010"/>
    <cellStyle name="注释 3 5" xfId="1174"/>
    <cellStyle name="注释 3 5 2" xfId="45076"/>
    <cellStyle name="注释 3 6" xfId="45105"/>
    <cellStyle name="注释 4" xfId="406"/>
    <cellStyle name="注释 4 2" xfId="432"/>
    <cellStyle name="注释 4 2 2" xfId="1699"/>
    <cellStyle name="注释 4 2 2 2" xfId="45170"/>
    <cellStyle name="注释 4 2 3" xfId="45104"/>
    <cellStyle name="注释 4 3" xfId="806"/>
    <cellStyle name="注释 4 3 2" xfId="45040"/>
    <cellStyle name="注释 4 4" xfId="1143"/>
    <cellStyle name="注释 4 4 2" xfId="1652"/>
    <cellStyle name="注释 4 4 2 2" xfId="44982"/>
    <cellStyle name="注释 4 4 3" xfId="45002"/>
    <cellStyle name="注释 4 5" xfId="1173"/>
    <cellStyle name="注释 4 5 2" xfId="45140"/>
    <cellStyle name="注释 4 6" xfId="45103"/>
    <cellStyle name="注释 5" xfId="1138"/>
    <cellStyle name="注释 5 2" xfId="1647"/>
    <cellStyle name="注释 5 2 2" xfId="1697"/>
    <cellStyle name="注释 5 2 2 2" xfId="45169"/>
    <cellStyle name="注释 5 2 3" xfId="45129"/>
    <cellStyle name="注释 5 3" xfId="1269"/>
    <cellStyle name="注释 5 3 2" xfId="45137"/>
    <cellStyle name="注释 5 4" xfId="45004"/>
    <cellStyle name="注释 6" xfId="4511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FF"/>
      <color rgb="FF0000FF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533400</xdr:colOff>
          <xdr:row>8</xdr:row>
          <xdr:rowOff>228600</xdr:rowOff>
        </xdr:to>
        <xdr:sp macro="" textlink="">
          <xdr:nvSpPr>
            <xdr:cNvPr id="7169" name="Control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533400</xdr:colOff>
          <xdr:row>8</xdr:row>
          <xdr:rowOff>228600</xdr:rowOff>
        </xdr:to>
        <xdr:sp macro="" textlink="">
          <xdr:nvSpPr>
            <xdr:cNvPr id="7170" name="Control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533400</xdr:colOff>
          <xdr:row>8</xdr:row>
          <xdr:rowOff>228600</xdr:rowOff>
        </xdr:to>
        <xdr:sp macro="" textlink="">
          <xdr:nvSpPr>
            <xdr:cNvPr id="7171" name="Control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533400</xdr:colOff>
          <xdr:row>8</xdr:row>
          <xdr:rowOff>228600</xdr:rowOff>
        </xdr:to>
        <xdr:sp macro="" textlink="">
          <xdr:nvSpPr>
            <xdr:cNvPr id="7172" name="Control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iguohui/AppData/Local/Microsoft/Windows/Temporary%20Internet%20Files/Content.Outlook/ESR8AIX3/HK-R-BIN-001%20A0%20&#25976;&#25818;&#36074;&#25511;&#21453;&#39243;&#21295;&#32317;%20(20170501-2017053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工作表1"/>
      <sheetName val="Sheet3"/>
      <sheetName val="Hiseq"/>
      <sheetName val="问题汇总2016"/>
      <sheetName val="Sheet2"/>
    </sheetNames>
    <sheetDataSet>
      <sheetData sheetId="0">
        <row r="2">
          <cell r="B2" t="str">
            <v>170427_I211_FCHGV7KBBXX_L8_HKTRDPEP00002508</v>
          </cell>
          <cell r="C2">
            <v>0</v>
          </cell>
          <cell r="D2" t="str">
            <v>PF低</v>
          </cell>
          <cell r="E2" t="str">
            <v>科技服务</v>
          </cell>
          <cell r="F2" t="str">
            <v>PF低,HKRDCHIkspEADCRAAPEI-202 ,HKRDCHIjvqEAAKRAAPEI-206 ,HKRDCHIjvqEAAMRAAPEI-208,HKRDCHIjvqEAANRAAPEI-209,HKRDCHIjvqEAAQRAAPEI-212产量较低,RD</v>
          </cell>
          <cell r="G2" t="str">
            <v>梁若瑜</v>
          </cell>
        </row>
        <row r="3">
          <cell r="B3" t="str">
            <v>170429_I211_FCHHGF5BBXX_L6_HKTRDPEP00002511</v>
          </cell>
          <cell r="C3">
            <v>0</v>
          </cell>
          <cell r="D3" t="str">
            <v>pooling比例偏差</v>
          </cell>
          <cell r="E3" t="str">
            <v>科技服务</v>
          </cell>
          <cell r="F3" t="str">
            <v>index实际混合比例与计划不符，HKRDHUMbqbEAABRAAPEI-219产量偏低,HKRDHUMbqbEAACRAAPEI-220實際產量是預料產量的1.5倍,RD</v>
          </cell>
          <cell r="G3" t="str">
            <v>梁若瑜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://192.168.224.82/bms/solexafile/170310_ST-K00127_0168_BHHLCGBBXX/SQCS/DKDNAPEP02666/170310_I127_FCHHLCGBBXX_L7_EXON170116004-UC-4/report.htm" TargetMode="External"/><Relationship Id="rId2" Type="http://schemas.openxmlformats.org/officeDocument/2006/relationships/hyperlink" Target="http://192.168.224.82/bms/solexafile/170310_ST-K00127_0167_AHHLGVBBXX/SQCS/DKDNAPEP02678/170310_I127_FCHHLGVBBXX_L8_WGS170281136-CM-39/report.htm" TargetMode="External"/><Relationship Id="rId1" Type="http://schemas.openxmlformats.org/officeDocument/2006/relationships/hyperlink" Target="http://192.168.224.82/bms/solexafile/170228_ST-K00127_0163_BHHVNLBBXX/SQCS/DKDNAPEP02650/170228_I127_FCHHVNLBBXX_L5_EXON161220036-RUM-37/report.htm" TargetMode="External"/><Relationship Id="rId6" Type="http://schemas.openxmlformats.org/officeDocument/2006/relationships/hyperlink" Target="http://192.168.224.82/bms/solexafile/170317_ST-K00127_0171_BHHLWWBBXX/SQCS/DKDNAPEP02682/170317_I127_FCHHLWWBBXX_L4_EXON170207135-RUMC-43/report.htm" TargetMode="External"/><Relationship Id="rId5" Type="http://schemas.openxmlformats.org/officeDocument/2006/relationships/hyperlink" Target="http://192.168.224.82/bms/solexafile/170317_ST-K00127_0171_BHHLWWBBXX/SQCS/DKDNAPEP02680/170317_I127_FCHHLWWBBXX_L3_WGS170281168-CM-44/report.htm" TargetMode="External"/><Relationship Id="rId4" Type="http://schemas.openxmlformats.org/officeDocument/2006/relationships/hyperlink" Target="http://192.168.224.82/bms/solexafile/170317_ST-K00127_0170_AHHLGMBBXX/SQCS/DKDNAPEP02675/170317_I127_FCHHLGMBBXX_L6_EXON170307077-RUMC-79/report.ht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://192.168.224.82/bms/solexafile/170426_K00114_0544_AHGV55BBXX/Summary.htm" TargetMode="External"/><Relationship Id="rId13" Type="http://schemas.openxmlformats.org/officeDocument/2006/relationships/hyperlink" Target="http://192.168.224.82/bms/solexafile/170426_K00114_0544_AHGV55BBXX/Summary.htm" TargetMode="External"/><Relationship Id="rId18" Type="http://schemas.openxmlformats.org/officeDocument/2006/relationships/hyperlink" Target="http://192.168.224.82/bms/solexafile/170426_K00114_0544_AHGV55BBXX/Summary.htm" TargetMode="External"/><Relationship Id="rId26" Type="http://schemas.openxmlformats.org/officeDocument/2006/relationships/hyperlink" Target="http://192.168.224.217/bms/request/item/item_info.jsp?ITEM_MX_ID=INDEX" TargetMode="External"/><Relationship Id="rId39" Type="http://schemas.openxmlformats.org/officeDocument/2006/relationships/hyperlink" Target="http://192.168.224.82/bms/solexafile/170426_K00114_0544_AHGV55BBXX/SQCS/HKEXONPEP00003413/170426_I114_FCHGV55BBXX_L8_HKEXONPEP00003413/report.htm" TargetMode="External"/><Relationship Id="rId3" Type="http://schemas.openxmlformats.org/officeDocument/2006/relationships/hyperlink" Target="http://192.168.224.82/bms/solexafile/170426_K00114_0544_AHGV55BBXX/Summary.htm" TargetMode="External"/><Relationship Id="rId21" Type="http://schemas.openxmlformats.org/officeDocument/2006/relationships/hyperlink" Target="http://192.168.224.217/bms/request/item/item_info.jsp?ITEM_MX_ID=INDEX" TargetMode="External"/><Relationship Id="rId34" Type="http://schemas.openxmlformats.org/officeDocument/2006/relationships/hyperlink" Target="http://192.168.224.82/bms/solexafile/170426_K00114_0544_AHGV55BBXX/SQCS/HKEXONPEP00003413/170426_I114_FCHGV55BBXX_L7_HKEXONPEP00003413/report.htm" TargetMode="External"/><Relationship Id="rId42" Type="http://schemas.openxmlformats.org/officeDocument/2006/relationships/drawing" Target="../drawings/drawing1.xml"/><Relationship Id="rId47" Type="http://schemas.openxmlformats.org/officeDocument/2006/relationships/control" Target="../activeX/activeX3.xml"/><Relationship Id="rId7" Type="http://schemas.openxmlformats.org/officeDocument/2006/relationships/hyperlink" Target="http://192.168.224.217/newbms/workflow/bms/qc/showslibraryinfo.jsp?LIBRARY_NUMBER=HKEXONPEP00003410" TargetMode="External"/><Relationship Id="rId12" Type="http://schemas.openxmlformats.org/officeDocument/2006/relationships/hyperlink" Target="http://192.168.224.217/newbms/workflow/bms/qc/showslibraryinfo.jsp?LIBRARY_NUMBER=HKEXONPEP00003411" TargetMode="External"/><Relationship Id="rId17" Type="http://schemas.openxmlformats.org/officeDocument/2006/relationships/hyperlink" Target="http://192.168.224.217/newbms/workflow/bms/qc/showslibraryinfo.jsp?LIBRARY_NUMBER=HKEXONPEP00003411" TargetMode="External"/><Relationship Id="rId25" Type="http://schemas.openxmlformats.org/officeDocument/2006/relationships/hyperlink" Target="http://192.168.224.217/newbms/workflow/bms/qc/lane_conclusion.jsp?SOLEXA_DATA_ID=4E74EB93020105BCE050A8C009E16B87&amp;SOLEXA_DATA_CONCLUSION=11" TargetMode="External"/><Relationship Id="rId33" Type="http://schemas.openxmlformats.org/officeDocument/2006/relationships/hyperlink" Target="http://192.168.224.82/bms/solexafile/170426_K00114_0544_AHGV55BBXX/Summary.htm" TargetMode="External"/><Relationship Id="rId38" Type="http://schemas.openxmlformats.org/officeDocument/2006/relationships/hyperlink" Target="http://192.168.224.82/bms/solexafile/170426_K00114_0544_AHGV55BBXX/Summary.htm" TargetMode="External"/><Relationship Id="rId46" Type="http://schemas.openxmlformats.org/officeDocument/2006/relationships/control" Target="../activeX/activeX2.xml"/><Relationship Id="rId2" Type="http://schemas.openxmlformats.org/officeDocument/2006/relationships/hyperlink" Target="http://192.168.224.217/newbms/workflow/bms/qc/showslibraryinfo.jsp?LIBRARY_NUMBER=HKEXONPEP00003410" TargetMode="External"/><Relationship Id="rId16" Type="http://schemas.openxmlformats.org/officeDocument/2006/relationships/hyperlink" Target="http://192.168.224.217/bms/request/item/item_info.jsp?ITEM_MX_ID=INDEX" TargetMode="External"/><Relationship Id="rId20" Type="http://schemas.openxmlformats.org/officeDocument/2006/relationships/hyperlink" Target="http://192.168.224.217/newbms/workflow/bms/qc/lane_conclusion.jsp?SOLEXA_DATA_ID=4E74EB9301FC05BCE050A8C009E16B87&amp;SOLEXA_DATA_CONCLUSION=11" TargetMode="External"/><Relationship Id="rId29" Type="http://schemas.openxmlformats.org/officeDocument/2006/relationships/hyperlink" Target="http://192.168.224.82/bms/solexafile/170426_K00114_0544_AHGV55BBXX/SQCS/HKEXONPEP00003412/170426_I114_FCHGV55BBXX_L6_HKEXONPEP00003412/report.htm" TargetMode="External"/><Relationship Id="rId41" Type="http://schemas.openxmlformats.org/officeDocument/2006/relationships/printerSettings" Target="../printerSettings/printerSettings12.bin"/><Relationship Id="rId1" Type="http://schemas.openxmlformats.org/officeDocument/2006/relationships/hyperlink" Target="http://192.168.224.217/bms/request/item/item_info.jsp?ITEM_MX_ID=INDEX" TargetMode="External"/><Relationship Id="rId6" Type="http://schemas.openxmlformats.org/officeDocument/2006/relationships/hyperlink" Target="http://192.168.224.217/bms/request/item/item_info.jsp?ITEM_MX_ID=INDEX" TargetMode="External"/><Relationship Id="rId11" Type="http://schemas.openxmlformats.org/officeDocument/2006/relationships/hyperlink" Target="http://192.168.224.217/bms/request/item/item_info.jsp?ITEM_MX_ID=INDEX" TargetMode="External"/><Relationship Id="rId24" Type="http://schemas.openxmlformats.org/officeDocument/2006/relationships/hyperlink" Target="http://192.168.224.82/bms/solexafile/170426_K00114_0544_AHGV55BBXX/SQCS/HKEXONPEP00003412/170426_I114_FCHGV55BBXX_L5_HKEXONPEP00003412/report.htm" TargetMode="External"/><Relationship Id="rId32" Type="http://schemas.openxmlformats.org/officeDocument/2006/relationships/hyperlink" Target="http://192.168.224.217/newbms/workflow/bms/qc/showslibraryinfo.jsp?LIBRARY_NUMBER=HKEXONPEP00003413" TargetMode="External"/><Relationship Id="rId37" Type="http://schemas.openxmlformats.org/officeDocument/2006/relationships/hyperlink" Target="http://192.168.224.217/newbms/workflow/bms/qc/showslibraryinfo.jsp?LIBRARY_NUMBER=HKEXONPEP00003413" TargetMode="External"/><Relationship Id="rId40" Type="http://schemas.openxmlformats.org/officeDocument/2006/relationships/hyperlink" Target="http://192.168.224.217/newbms/workflow/bms/qc/lane_conclusion.jsp?SOLEXA_DATA_ID=4E74EB93021005BCE050A8C009E16B87&amp;SOLEXA_DATA_CONCLUSION=11" TargetMode="External"/><Relationship Id="rId45" Type="http://schemas.openxmlformats.org/officeDocument/2006/relationships/image" Target="../media/image1.emf"/><Relationship Id="rId5" Type="http://schemas.openxmlformats.org/officeDocument/2006/relationships/hyperlink" Target="http://192.168.224.217/newbms/workflow/bms/qc/lane_conclusion.jsp?SOLEXA_DATA_ID=4E74EB9301ED05BCE050A8C009E16B87&amp;SOLEXA_DATA_CONCLUSION=11" TargetMode="External"/><Relationship Id="rId15" Type="http://schemas.openxmlformats.org/officeDocument/2006/relationships/hyperlink" Target="http://192.168.224.217/newbms/workflow/bms/qc/lane_conclusion.jsp?SOLEXA_DATA_ID=4E74EB9301F705BCE050A8C009E16B87&amp;SOLEXA_DATA_CONCLUSION=11" TargetMode="External"/><Relationship Id="rId23" Type="http://schemas.openxmlformats.org/officeDocument/2006/relationships/hyperlink" Target="http://192.168.224.82/bms/solexafile/170426_K00114_0544_AHGV55BBXX/Summary.htm" TargetMode="External"/><Relationship Id="rId28" Type="http://schemas.openxmlformats.org/officeDocument/2006/relationships/hyperlink" Target="http://192.168.224.82/bms/solexafile/170426_K00114_0544_AHGV55BBXX/Summary.htm" TargetMode="External"/><Relationship Id="rId36" Type="http://schemas.openxmlformats.org/officeDocument/2006/relationships/hyperlink" Target="http://192.168.224.217/bms/request/item/item_info.jsp?ITEM_MX_ID=INDEX" TargetMode="External"/><Relationship Id="rId10" Type="http://schemas.openxmlformats.org/officeDocument/2006/relationships/hyperlink" Target="http://192.168.224.217/newbms/workflow/bms/qc/lane_conclusion.jsp?SOLEXA_DATA_ID=4E74EB9301F205BCE050A8C009E16B87&amp;SOLEXA_DATA_CONCLUSION=11" TargetMode="External"/><Relationship Id="rId19" Type="http://schemas.openxmlformats.org/officeDocument/2006/relationships/hyperlink" Target="http://192.168.224.82/bms/solexafile/170426_K00114_0544_AHGV55BBXX/SQCS/HKEXONPEP00003411/170426_I114_FCHGV55BBXX_L4_HKEXONPEP00003411/report.htm" TargetMode="External"/><Relationship Id="rId31" Type="http://schemas.openxmlformats.org/officeDocument/2006/relationships/hyperlink" Target="http://192.168.224.217/bms/request/item/item_info.jsp?ITEM_MX_ID=INDEX" TargetMode="External"/><Relationship Id="rId44" Type="http://schemas.openxmlformats.org/officeDocument/2006/relationships/control" Target="../activeX/activeX1.xml"/><Relationship Id="rId4" Type="http://schemas.openxmlformats.org/officeDocument/2006/relationships/hyperlink" Target="http://192.168.224.82/bms/solexafile/170426_K00114_0544_AHGV55BBXX/SQCS/HKEXONPEP00003410/170426_I114_FCHGV55BBXX_L1_HKEXONPEP00003410/report.htm" TargetMode="External"/><Relationship Id="rId9" Type="http://schemas.openxmlformats.org/officeDocument/2006/relationships/hyperlink" Target="http://192.168.224.82/bms/solexafile/170426_K00114_0544_AHGV55BBXX/SQCS/HKEXONPEP00003410/170426_I114_FCHGV55BBXX_L2_HKEXONPEP00003410/report.htm" TargetMode="External"/><Relationship Id="rId14" Type="http://schemas.openxmlformats.org/officeDocument/2006/relationships/hyperlink" Target="http://192.168.224.82/bms/solexafile/170426_K00114_0544_AHGV55BBXX/SQCS/HKEXONPEP00003411/170426_I114_FCHGV55BBXX_L3_HKEXONPEP00003411/report.htm" TargetMode="External"/><Relationship Id="rId22" Type="http://schemas.openxmlformats.org/officeDocument/2006/relationships/hyperlink" Target="http://192.168.224.217/newbms/workflow/bms/qc/showslibraryinfo.jsp?LIBRARY_NUMBER=HKEXONPEP00003412" TargetMode="External"/><Relationship Id="rId27" Type="http://schemas.openxmlformats.org/officeDocument/2006/relationships/hyperlink" Target="http://192.168.224.217/newbms/workflow/bms/qc/showslibraryinfo.jsp?LIBRARY_NUMBER=HKEXONPEP00003412" TargetMode="External"/><Relationship Id="rId30" Type="http://schemas.openxmlformats.org/officeDocument/2006/relationships/hyperlink" Target="http://192.168.224.217/newbms/workflow/bms/qc/lane_conclusion.jsp?SOLEXA_DATA_ID=4E74EB93020605BCE050A8C009E16B87&amp;SOLEXA_DATA_CONCLUSION=11" TargetMode="External"/><Relationship Id="rId35" Type="http://schemas.openxmlformats.org/officeDocument/2006/relationships/hyperlink" Target="http://192.168.224.217/newbms/workflow/bms/qc/lane_conclusion.jsp?SOLEXA_DATA_ID=4E74EB93020B05BCE050A8C009E16B87&amp;SOLEXA_DATA_CONCLUSION=11" TargetMode="External"/><Relationship Id="rId43" Type="http://schemas.openxmlformats.org/officeDocument/2006/relationships/vmlDrawing" Target="../drawings/vmlDrawing1.vml"/><Relationship Id="rId48" Type="http://schemas.openxmlformats.org/officeDocument/2006/relationships/control" Target="../activeX/activeX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915"/>
  <sheetViews>
    <sheetView workbookViewId="0">
      <selection activeCell="C76" sqref="C76"/>
    </sheetView>
  </sheetViews>
  <sheetFormatPr defaultRowHeight="24" customHeight="1"/>
  <cols>
    <col min="1" max="1" width="8.796875" style="189"/>
    <col min="2" max="16384" width="8.796875" style="39"/>
  </cols>
  <sheetData>
    <row r="1" spans="1:30" ht="24" customHeight="1">
      <c r="A1" s="136" t="s">
        <v>434</v>
      </c>
      <c r="B1" s="134" t="s">
        <v>4604</v>
      </c>
      <c r="C1" s="135" t="s">
        <v>4605</v>
      </c>
      <c r="D1" s="135" t="s">
        <v>4606</v>
      </c>
      <c r="E1" s="135" t="s">
        <v>4607</v>
      </c>
      <c r="F1" s="136" t="s">
        <v>4608</v>
      </c>
      <c r="G1" s="135" t="s">
        <v>4609</v>
      </c>
      <c r="H1" s="135" t="s">
        <v>4610</v>
      </c>
      <c r="I1" s="135" t="s">
        <v>4611</v>
      </c>
      <c r="J1" s="134" t="s">
        <v>4612</v>
      </c>
      <c r="K1" s="134" t="s">
        <v>4613</v>
      </c>
      <c r="L1" s="135" t="s">
        <v>4614</v>
      </c>
      <c r="M1" s="135" t="s">
        <v>4615</v>
      </c>
      <c r="N1" s="135" t="s">
        <v>13</v>
      </c>
      <c r="O1" s="135" t="s">
        <v>4616</v>
      </c>
      <c r="P1" s="135" t="s">
        <v>4617</v>
      </c>
      <c r="Q1" s="135" t="s">
        <v>16</v>
      </c>
      <c r="R1" s="135" t="s">
        <v>17</v>
      </c>
      <c r="S1" s="135" t="s">
        <v>18</v>
      </c>
      <c r="T1" s="135" t="s">
        <v>19</v>
      </c>
      <c r="U1" s="135" t="s">
        <v>4618</v>
      </c>
      <c r="V1" s="135" t="s">
        <v>21</v>
      </c>
      <c r="W1" s="135" t="s">
        <v>22</v>
      </c>
      <c r="X1" s="135" t="s">
        <v>23</v>
      </c>
      <c r="Y1" s="135" t="s">
        <v>4619</v>
      </c>
      <c r="Z1" s="126" t="e">
        <f t="shared" ref="Z1:Z64" si="0">IF(P1,CONCATENATE(C1,Y1),0)</f>
        <v>#VALUE!</v>
      </c>
      <c r="AA1" s="127" t="s">
        <v>4620</v>
      </c>
      <c r="AB1" s="138" t="s">
        <v>4621</v>
      </c>
      <c r="AC1" s="128" t="s">
        <v>136</v>
      </c>
      <c r="AD1" s="138" t="s">
        <v>137</v>
      </c>
    </row>
    <row r="2" spans="1:30" ht="24" customHeight="1">
      <c r="A2" s="133">
        <v>42736</v>
      </c>
      <c r="B2" s="134" t="s">
        <v>4622</v>
      </c>
      <c r="C2" s="135">
        <v>0</v>
      </c>
      <c r="D2" s="147" t="s">
        <v>3063</v>
      </c>
      <c r="E2" s="135" t="s">
        <v>4623</v>
      </c>
      <c r="F2" s="159">
        <v>42734</v>
      </c>
      <c r="G2" s="135" t="s">
        <v>3104</v>
      </c>
      <c r="H2" s="135" t="s">
        <v>4624</v>
      </c>
      <c r="I2" s="135">
        <v>1</v>
      </c>
      <c r="J2" s="135" t="s">
        <v>2392</v>
      </c>
      <c r="K2" s="147" t="s">
        <v>28</v>
      </c>
      <c r="L2" s="147" t="s">
        <v>3058</v>
      </c>
      <c r="M2" s="135"/>
      <c r="N2" s="135">
        <v>0</v>
      </c>
      <c r="O2" s="135" t="s">
        <v>33</v>
      </c>
      <c r="P2" s="135">
        <v>35994.18</v>
      </c>
      <c r="Q2" s="135">
        <v>3127838</v>
      </c>
      <c r="R2" s="135">
        <v>2919376</v>
      </c>
      <c r="S2" s="135">
        <v>93.5</v>
      </c>
      <c r="T2" s="135">
        <v>0</v>
      </c>
      <c r="U2" s="135">
        <v>0</v>
      </c>
      <c r="V2" s="135" t="s">
        <v>417</v>
      </c>
      <c r="W2" s="135" t="s">
        <v>499</v>
      </c>
      <c r="X2" s="135" t="s">
        <v>377</v>
      </c>
      <c r="Y2" s="147" t="s">
        <v>4625</v>
      </c>
      <c r="Z2" s="147" t="str">
        <f t="shared" si="0"/>
        <v>0101PE</v>
      </c>
      <c r="AA2" s="137">
        <v>0</v>
      </c>
      <c r="AB2" s="150" t="s">
        <v>2544</v>
      </c>
      <c r="AC2" s="150" t="s">
        <v>3054</v>
      </c>
      <c r="AD2" s="155"/>
    </row>
    <row r="3" spans="1:30" ht="24" customHeight="1">
      <c r="A3" s="139">
        <v>42736</v>
      </c>
      <c r="B3" s="140" t="s">
        <v>4622</v>
      </c>
      <c r="C3" s="141">
        <v>0</v>
      </c>
      <c r="D3" s="141" t="s">
        <v>3063</v>
      </c>
      <c r="E3" s="141" t="s">
        <v>4623</v>
      </c>
      <c r="F3" s="151">
        <v>42734</v>
      </c>
      <c r="G3" s="141" t="s">
        <v>3104</v>
      </c>
      <c r="H3" s="141" t="s">
        <v>4624</v>
      </c>
      <c r="I3" s="141">
        <v>2</v>
      </c>
      <c r="J3" s="141" t="s">
        <v>2392</v>
      </c>
      <c r="K3" s="141" t="s">
        <v>28</v>
      </c>
      <c r="L3" s="141" t="s">
        <v>3058</v>
      </c>
      <c r="M3" s="141"/>
      <c r="N3" s="141">
        <v>0</v>
      </c>
      <c r="O3" s="141" t="s">
        <v>33</v>
      </c>
      <c r="P3" s="141">
        <v>36875.269999999997</v>
      </c>
      <c r="Q3" s="141">
        <v>3223957</v>
      </c>
      <c r="R3" s="141">
        <v>2992560</v>
      </c>
      <c r="S3" s="141">
        <v>93</v>
      </c>
      <c r="T3" s="141">
        <v>0</v>
      </c>
      <c r="U3" s="141">
        <v>0</v>
      </c>
      <c r="V3" s="141" t="s">
        <v>460</v>
      </c>
      <c r="W3" s="141" t="s">
        <v>500</v>
      </c>
      <c r="X3" s="141" t="s">
        <v>501</v>
      </c>
      <c r="Y3" s="161" t="s">
        <v>4625</v>
      </c>
      <c r="Z3" s="161" t="str">
        <f t="shared" si="0"/>
        <v>0101PE</v>
      </c>
      <c r="AA3" s="143">
        <v>0</v>
      </c>
      <c r="AB3" s="143" t="s">
        <v>4626</v>
      </c>
      <c r="AC3" s="143" t="s">
        <v>4627</v>
      </c>
      <c r="AD3" s="143"/>
    </row>
    <row r="4" spans="1:30" ht="24" customHeight="1">
      <c r="A4" s="133">
        <v>42736</v>
      </c>
      <c r="B4" s="134" t="s">
        <v>4628</v>
      </c>
      <c r="C4" s="135">
        <v>0</v>
      </c>
      <c r="D4" s="147" t="s">
        <v>4629</v>
      </c>
      <c r="E4" s="135" t="s">
        <v>4630</v>
      </c>
      <c r="F4" s="159">
        <v>42734</v>
      </c>
      <c r="G4" s="135" t="s">
        <v>4631</v>
      </c>
      <c r="H4" s="135" t="s">
        <v>4632</v>
      </c>
      <c r="I4" s="135">
        <v>1</v>
      </c>
      <c r="J4" s="135" t="s">
        <v>4633</v>
      </c>
      <c r="K4" s="147" t="s">
        <v>4634</v>
      </c>
      <c r="L4" s="147" t="s">
        <v>4635</v>
      </c>
      <c r="M4" s="135"/>
      <c r="N4" s="135">
        <v>0</v>
      </c>
      <c r="O4" s="135" t="s">
        <v>33</v>
      </c>
      <c r="P4" s="135">
        <v>36823.35</v>
      </c>
      <c r="Q4" s="135">
        <v>3164866</v>
      </c>
      <c r="R4" s="135">
        <v>2990480</v>
      </c>
      <c r="S4" s="135">
        <v>94.8</v>
      </c>
      <c r="T4" s="135">
        <v>0</v>
      </c>
      <c r="U4" s="135">
        <v>0</v>
      </c>
      <c r="V4" s="135" t="s">
        <v>381</v>
      </c>
      <c r="W4" s="135" t="s">
        <v>436</v>
      </c>
      <c r="X4" s="135" t="s">
        <v>502</v>
      </c>
      <c r="Y4" s="147" t="s">
        <v>4636</v>
      </c>
      <c r="Z4" s="147" t="str">
        <f t="shared" si="0"/>
        <v>0101PE</v>
      </c>
      <c r="AA4" s="137">
        <v>0.1</v>
      </c>
      <c r="AB4" s="150" t="s">
        <v>2544</v>
      </c>
      <c r="AC4" s="150" t="s">
        <v>3054</v>
      </c>
      <c r="AD4" s="155"/>
    </row>
    <row r="5" spans="1:30" ht="24" customHeight="1">
      <c r="A5" s="139">
        <v>42736</v>
      </c>
      <c r="B5" s="140" t="s">
        <v>4637</v>
      </c>
      <c r="C5" s="141">
        <v>0</v>
      </c>
      <c r="D5" s="141" t="s">
        <v>3063</v>
      </c>
      <c r="E5" s="141" t="s">
        <v>4638</v>
      </c>
      <c r="F5" s="151">
        <v>42734</v>
      </c>
      <c r="G5" s="141" t="s">
        <v>3122</v>
      </c>
      <c r="H5" s="141" t="s">
        <v>4639</v>
      </c>
      <c r="I5" s="141">
        <v>2</v>
      </c>
      <c r="J5" s="144" t="s">
        <v>134</v>
      </c>
      <c r="K5" s="144" t="s">
        <v>4640</v>
      </c>
      <c r="L5" s="141" t="s">
        <v>3058</v>
      </c>
      <c r="M5" s="141"/>
      <c r="N5" s="141">
        <v>0</v>
      </c>
      <c r="O5" s="141" t="s">
        <v>33</v>
      </c>
      <c r="P5" s="141">
        <v>35774.730000000003</v>
      </c>
      <c r="Q5" s="141">
        <v>3042018</v>
      </c>
      <c r="R5" s="141">
        <v>2904667</v>
      </c>
      <c r="S5" s="141">
        <v>95.7</v>
      </c>
      <c r="T5" s="141">
        <v>0</v>
      </c>
      <c r="U5" s="141">
        <v>0</v>
      </c>
      <c r="V5" s="141" t="s">
        <v>421</v>
      </c>
      <c r="W5" s="141" t="s">
        <v>503</v>
      </c>
      <c r="X5" s="141" t="s">
        <v>504</v>
      </c>
      <c r="Y5" s="161" t="s">
        <v>4625</v>
      </c>
      <c r="Z5" s="161" t="str">
        <f t="shared" si="0"/>
        <v>0101PE</v>
      </c>
      <c r="AA5" s="143">
        <v>0.1</v>
      </c>
      <c r="AB5" s="143" t="s">
        <v>2544</v>
      </c>
      <c r="AC5" s="143" t="s">
        <v>3054</v>
      </c>
      <c r="AD5" s="143"/>
    </row>
    <row r="6" spans="1:30" ht="24" customHeight="1">
      <c r="A6" s="133">
        <v>42736</v>
      </c>
      <c r="B6" s="134" t="s">
        <v>4641</v>
      </c>
      <c r="C6" s="135">
        <v>0</v>
      </c>
      <c r="D6" s="147" t="s">
        <v>3063</v>
      </c>
      <c r="E6" s="135" t="s">
        <v>4642</v>
      </c>
      <c r="F6" s="159">
        <v>42734</v>
      </c>
      <c r="G6" s="135" t="s">
        <v>3122</v>
      </c>
      <c r="H6" s="135" t="s">
        <v>4643</v>
      </c>
      <c r="I6" s="135">
        <v>1</v>
      </c>
      <c r="J6" s="135" t="s">
        <v>134</v>
      </c>
      <c r="K6" s="147" t="s">
        <v>4644</v>
      </c>
      <c r="L6" s="147" t="s">
        <v>3058</v>
      </c>
      <c r="M6" s="135"/>
      <c r="N6" s="135">
        <v>0</v>
      </c>
      <c r="O6" s="135" t="s">
        <v>33</v>
      </c>
      <c r="P6" s="135">
        <v>34701.03</v>
      </c>
      <c r="Q6" s="135">
        <v>3044275</v>
      </c>
      <c r="R6" s="135">
        <v>2824484</v>
      </c>
      <c r="S6" s="135">
        <v>93.1</v>
      </c>
      <c r="T6" s="135">
        <v>0</v>
      </c>
      <c r="U6" s="135">
        <v>0</v>
      </c>
      <c r="V6" s="135" t="s">
        <v>505</v>
      </c>
      <c r="W6" s="135" t="s">
        <v>379</v>
      </c>
      <c r="X6" s="135" t="s">
        <v>506</v>
      </c>
      <c r="Y6" s="147" t="s">
        <v>4625</v>
      </c>
      <c r="Z6" s="147" t="str">
        <f t="shared" si="0"/>
        <v>0101PE</v>
      </c>
      <c r="AA6" s="137">
        <v>7.6923076923076927E-2</v>
      </c>
      <c r="AB6" s="150" t="s">
        <v>2544</v>
      </c>
      <c r="AC6" s="150" t="s">
        <v>3054</v>
      </c>
      <c r="AD6" s="155"/>
    </row>
    <row r="7" spans="1:30" ht="24" customHeight="1">
      <c r="A7" s="139">
        <v>42736</v>
      </c>
      <c r="B7" s="140" t="s">
        <v>4641</v>
      </c>
      <c r="C7" s="141">
        <v>0</v>
      </c>
      <c r="D7" s="141" t="s">
        <v>3063</v>
      </c>
      <c r="E7" s="141" t="s">
        <v>4642</v>
      </c>
      <c r="F7" s="151">
        <v>42734</v>
      </c>
      <c r="G7" s="141" t="s">
        <v>3122</v>
      </c>
      <c r="H7" s="141" t="s">
        <v>4643</v>
      </c>
      <c r="I7" s="141">
        <v>2</v>
      </c>
      <c r="J7" s="144" t="s">
        <v>134</v>
      </c>
      <c r="K7" s="144" t="s">
        <v>4644</v>
      </c>
      <c r="L7" s="141" t="s">
        <v>3058</v>
      </c>
      <c r="M7" s="141"/>
      <c r="N7" s="141">
        <v>0</v>
      </c>
      <c r="O7" s="141" t="s">
        <v>33</v>
      </c>
      <c r="P7" s="141">
        <v>35108.839999999997</v>
      </c>
      <c r="Q7" s="141">
        <v>3104444</v>
      </c>
      <c r="R7" s="141">
        <v>2860698</v>
      </c>
      <c r="S7" s="141">
        <v>92.5</v>
      </c>
      <c r="T7" s="141">
        <v>0</v>
      </c>
      <c r="U7" s="141">
        <v>0</v>
      </c>
      <c r="V7" s="141" t="s">
        <v>507</v>
      </c>
      <c r="W7" s="141" t="s">
        <v>449</v>
      </c>
      <c r="X7" s="141" t="s">
        <v>508</v>
      </c>
      <c r="Y7" s="161" t="s">
        <v>4625</v>
      </c>
      <c r="Z7" s="161" t="str">
        <f t="shared" si="0"/>
        <v>0101PE</v>
      </c>
      <c r="AA7" s="143">
        <v>7.6923076923076927E-2</v>
      </c>
      <c r="AB7" s="143" t="s">
        <v>2544</v>
      </c>
      <c r="AC7" s="143" t="s">
        <v>3054</v>
      </c>
      <c r="AD7" s="143"/>
    </row>
    <row r="8" spans="1:30" ht="24" customHeight="1">
      <c r="A8" s="133">
        <v>42736</v>
      </c>
      <c r="B8" s="134" t="s">
        <v>4645</v>
      </c>
      <c r="C8" s="135" t="s">
        <v>3064</v>
      </c>
      <c r="D8" s="147" t="s">
        <v>3063</v>
      </c>
      <c r="E8" s="135" t="s">
        <v>4646</v>
      </c>
      <c r="F8" s="159">
        <v>42734</v>
      </c>
      <c r="G8" s="135" t="s">
        <v>3074</v>
      </c>
      <c r="H8" s="135" t="s">
        <v>4647</v>
      </c>
      <c r="I8" s="135">
        <v>1</v>
      </c>
      <c r="J8" s="135" t="s">
        <v>134</v>
      </c>
      <c r="K8" s="147" t="s">
        <v>4648</v>
      </c>
      <c r="L8" s="147" t="s">
        <v>3058</v>
      </c>
      <c r="M8" s="135"/>
      <c r="N8" s="135">
        <v>0</v>
      </c>
      <c r="O8" s="135" t="s">
        <v>29</v>
      </c>
      <c r="P8" s="135">
        <v>39436.28</v>
      </c>
      <c r="Q8" s="135">
        <v>3880497</v>
      </c>
      <c r="R8" s="135">
        <v>3525288</v>
      </c>
      <c r="S8" s="135">
        <v>91</v>
      </c>
      <c r="T8" s="135">
        <v>0</v>
      </c>
      <c r="U8" s="135">
        <v>0</v>
      </c>
      <c r="V8" s="135" t="s">
        <v>509</v>
      </c>
      <c r="W8" s="135" t="s">
        <v>510</v>
      </c>
      <c r="X8" s="135" t="s">
        <v>511</v>
      </c>
      <c r="Y8" s="147" t="s">
        <v>143</v>
      </c>
      <c r="Z8" s="147" t="str">
        <f t="shared" si="0"/>
        <v>Target Region capture91PE</v>
      </c>
      <c r="AA8" s="137">
        <v>3.8461538461538464E-2</v>
      </c>
      <c r="AB8" s="150" t="s">
        <v>2544</v>
      </c>
      <c r="AC8" s="150" t="s">
        <v>3054</v>
      </c>
      <c r="AD8" s="155"/>
    </row>
    <row r="9" spans="1:30" ht="24" customHeight="1">
      <c r="A9" s="139">
        <v>42736</v>
      </c>
      <c r="B9" s="140" t="s">
        <v>4645</v>
      </c>
      <c r="C9" s="141" t="s">
        <v>3064</v>
      </c>
      <c r="D9" s="141" t="s">
        <v>3063</v>
      </c>
      <c r="E9" s="141" t="s">
        <v>4646</v>
      </c>
      <c r="F9" s="151">
        <v>42734</v>
      </c>
      <c r="G9" s="141" t="s">
        <v>3074</v>
      </c>
      <c r="H9" s="141" t="s">
        <v>4647</v>
      </c>
      <c r="I9" s="141">
        <v>2</v>
      </c>
      <c r="J9" s="144" t="s">
        <v>134</v>
      </c>
      <c r="K9" s="144" t="s">
        <v>4648</v>
      </c>
      <c r="L9" s="141" t="s">
        <v>3058</v>
      </c>
      <c r="M9" s="141"/>
      <c r="N9" s="141">
        <v>0</v>
      </c>
      <c r="O9" s="141" t="s">
        <v>29</v>
      </c>
      <c r="P9" s="141">
        <v>39131.699999999997</v>
      </c>
      <c r="Q9" s="141">
        <v>3823659</v>
      </c>
      <c r="R9" s="141">
        <v>3496736</v>
      </c>
      <c r="S9" s="141">
        <v>91.6</v>
      </c>
      <c r="T9" s="141">
        <v>0</v>
      </c>
      <c r="U9" s="141">
        <v>0</v>
      </c>
      <c r="V9" s="141" t="s">
        <v>512</v>
      </c>
      <c r="W9" s="141" t="s">
        <v>513</v>
      </c>
      <c r="X9" s="141" t="s">
        <v>514</v>
      </c>
      <c r="Y9" s="161" t="s">
        <v>143</v>
      </c>
      <c r="Z9" s="161" t="str">
        <f t="shared" si="0"/>
        <v>Target Region capture91PE</v>
      </c>
      <c r="AA9" s="143">
        <v>3.8461538461538464E-2</v>
      </c>
      <c r="AB9" s="143" t="s">
        <v>2544</v>
      </c>
      <c r="AC9" s="143" t="s">
        <v>3054</v>
      </c>
      <c r="AD9" s="143"/>
    </row>
    <row r="10" spans="1:30" ht="24" customHeight="1">
      <c r="A10" s="133">
        <v>42736</v>
      </c>
      <c r="B10" s="134" t="s">
        <v>4645</v>
      </c>
      <c r="C10" s="135" t="s">
        <v>3064</v>
      </c>
      <c r="D10" s="147" t="s">
        <v>3063</v>
      </c>
      <c r="E10" s="135" t="s">
        <v>4649</v>
      </c>
      <c r="F10" s="159">
        <v>42734</v>
      </c>
      <c r="G10" s="135" t="s">
        <v>3061</v>
      </c>
      <c r="H10" s="135" t="s">
        <v>4650</v>
      </c>
      <c r="I10" s="135">
        <v>1</v>
      </c>
      <c r="J10" s="135" t="s">
        <v>2392</v>
      </c>
      <c r="K10" s="147" t="s">
        <v>28</v>
      </c>
      <c r="L10" s="147" t="s">
        <v>3058</v>
      </c>
      <c r="M10" s="135"/>
      <c r="N10" s="135">
        <v>0</v>
      </c>
      <c r="O10" s="135" t="s">
        <v>29</v>
      </c>
      <c r="P10" s="135">
        <v>33376.089999999997</v>
      </c>
      <c r="Q10" s="135">
        <v>3189626</v>
      </c>
      <c r="R10" s="135">
        <v>2980024</v>
      </c>
      <c r="S10" s="135">
        <v>93.5</v>
      </c>
      <c r="T10" s="135">
        <v>0</v>
      </c>
      <c r="U10" s="135">
        <v>0</v>
      </c>
      <c r="V10" s="135" t="s">
        <v>515</v>
      </c>
      <c r="W10" s="135" t="s">
        <v>516</v>
      </c>
      <c r="X10" s="135" t="s">
        <v>498</v>
      </c>
      <c r="Y10" s="147" t="s">
        <v>143</v>
      </c>
      <c r="Z10" s="147" t="str">
        <f t="shared" si="0"/>
        <v>Target Region capture91PE</v>
      </c>
      <c r="AA10" s="137">
        <v>0</v>
      </c>
      <c r="AB10" s="150" t="s">
        <v>2544</v>
      </c>
      <c r="AC10" s="150" t="s">
        <v>3054</v>
      </c>
      <c r="AD10" s="155"/>
    </row>
    <row r="11" spans="1:30" ht="24" customHeight="1">
      <c r="A11" s="139">
        <v>42736</v>
      </c>
      <c r="B11" s="140" t="s">
        <v>4645</v>
      </c>
      <c r="C11" s="141" t="s">
        <v>3064</v>
      </c>
      <c r="D11" s="141" t="s">
        <v>3063</v>
      </c>
      <c r="E11" s="141" t="s">
        <v>4649</v>
      </c>
      <c r="F11" s="151">
        <v>42734</v>
      </c>
      <c r="G11" s="141" t="s">
        <v>3061</v>
      </c>
      <c r="H11" s="141" t="s">
        <v>4650</v>
      </c>
      <c r="I11" s="141">
        <v>2</v>
      </c>
      <c r="J11" s="141" t="s">
        <v>2392</v>
      </c>
      <c r="K11" s="141" t="s">
        <v>28</v>
      </c>
      <c r="L11" s="141" t="s">
        <v>3058</v>
      </c>
      <c r="M11" s="141"/>
      <c r="N11" s="141">
        <v>0</v>
      </c>
      <c r="O11" s="141" t="s">
        <v>29</v>
      </c>
      <c r="P11" s="141">
        <v>32115.15</v>
      </c>
      <c r="Q11" s="141">
        <v>3059445</v>
      </c>
      <c r="R11" s="141">
        <v>2868267</v>
      </c>
      <c r="S11" s="141">
        <v>93.9</v>
      </c>
      <c r="T11" s="141">
        <v>0</v>
      </c>
      <c r="U11" s="141">
        <v>0</v>
      </c>
      <c r="V11" s="141" t="s">
        <v>418</v>
      </c>
      <c r="W11" s="141" t="s">
        <v>517</v>
      </c>
      <c r="X11" s="141" t="s">
        <v>518</v>
      </c>
      <c r="Y11" s="161" t="s">
        <v>143</v>
      </c>
      <c r="Z11" s="161" t="str">
        <f t="shared" si="0"/>
        <v>Target Region capture91PE</v>
      </c>
      <c r="AA11" s="143">
        <v>0</v>
      </c>
      <c r="AB11" s="143" t="s">
        <v>2544</v>
      </c>
      <c r="AC11" s="143" t="s">
        <v>3054</v>
      </c>
      <c r="AD11" s="143"/>
    </row>
    <row r="12" spans="1:30" ht="24" customHeight="1">
      <c r="A12" s="133">
        <v>42736</v>
      </c>
      <c r="B12" s="134" t="s">
        <v>4645</v>
      </c>
      <c r="C12" s="135" t="s">
        <v>3064</v>
      </c>
      <c r="D12" s="147" t="s">
        <v>3063</v>
      </c>
      <c r="E12" s="135" t="s">
        <v>4651</v>
      </c>
      <c r="F12" s="159">
        <v>42734</v>
      </c>
      <c r="G12" s="135" t="s">
        <v>3074</v>
      </c>
      <c r="H12" s="135" t="s">
        <v>4652</v>
      </c>
      <c r="I12" s="135">
        <v>1</v>
      </c>
      <c r="J12" s="135" t="s">
        <v>134</v>
      </c>
      <c r="K12" s="147" t="s">
        <v>4653</v>
      </c>
      <c r="L12" s="147" t="s">
        <v>3058</v>
      </c>
      <c r="M12" s="135"/>
      <c r="N12" s="135">
        <v>0</v>
      </c>
      <c r="O12" s="135" t="s">
        <v>29</v>
      </c>
      <c r="P12" s="135">
        <v>37438.68</v>
      </c>
      <c r="Q12" s="135">
        <v>3626452</v>
      </c>
      <c r="R12" s="135">
        <v>3352706</v>
      </c>
      <c r="S12" s="135">
        <v>92.5</v>
      </c>
      <c r="T12" s="135">
        <v>0</v>
      </c>
      <c r="U12" s="135">
        <v>0</v>
      </c>
      <c r="V12" s="135" t="s">
        <v>519</v>
      </c>
      <c r="W12" s="135" t="s">
        <v>520</v>
      </c>
      <c r="X12" s="135" t="s">
        <v>521</v>
      </c>
      <c r="Y12" s="147" t="s">
        <v>143</v>
      </c>
      <c r="Z12" s="147" t="str">
        <f t="shared" si="0"/>
        <v>Target Region capture91PE</v>
      </c>
      <c r="AA12" s="137">
        <v>0.10204081632653061</v>
      </c>
      <c r="AB12" s="150" t="s">
        <v>2544</v>
      </c>
      <c r="AC12" s="150" t="s">
        <v>3054</v>
      </c>
      <c r="AD12" s="155"/>
    </row>
    <row r="13" spans="1:30" ht="24" customHeight="1">
      <c r="A13" s="139">
        <v>42736</v>
      </c>
      <c r="B13" s="140" t="s">
        <v>4645</v>
      </c>
      <c r="C13" s="141" t="s">
        <v>3064</v>
      </c>
      <c r="D13" s="141" t="s">
        <v>3063</v>
      </c>
      <c r="E13" s="141" t="s">
        <v>4651</v>
      </c>
      <c r="F13" s="151">
        <v>42734</v>
      </c>
      <c r="G13" s="141" t="s">
        <v>3074</v>
      </c>
      <c r="H13" s="141" t="s">
        <v>4652</v>
      </c>
      <c r="I13" s="141">
        <v>2</v>
      </c>
      <c r="J13" s="144" t="s">
        <v>134</v>
      </c>
      <c r="K13" s="144" t="s">
        <v>4653</v>
      </c>
      <c r="L13" s="141" t="s">
        <v>3058</v>
      </c>
      <c r="M13" s="141"/>
      <c r="N13" s="141">
        <v>0</v>
      </c>
      <c r="O13" s="141" t="s">
        <v>29</v>
      </c>
      <c r="P13" s="141">
        <v>37316.33</v>
      </c>
      <c r="Q13" s="141">
        <v>3635153</v>
      </c>
      <c r="R13" s="141">
        <v>3343986</v>
      </c>
      <c r="S13" s="141">
        <v>92.1</v>
      </c>
      <c r="T13" s="141">
        <v>0</v>
      </c>
      <c r="U13" s="141">
        <v>0</v>
      </c>
      <c r="V13" s="141" t="s">
        <v>522</v>
      </c>
      <c r="W13" s="141" t="s">
        <v>523</v>
      </c>
      <c r="X13" s="141" t="s">
        <v>524</v>
      </c>
      <c r="Y13" s="161" t="s">
        <v>143</v>
      </c>
      <c r="Z13" s="161" t="str">
        <f t="shared" si="0"/>
        <v>Target Region capture91PE</v>
      </c>
      <c r="AA13" s="143">
        <v>0.10204081632653061</v>
      </c>
      <c r="AB13" s="143" t="s">
        <v>2544</v>
      </c>
      <c r="AC13" s="143" t="s">
        <v>3054</v>
      </c>
      <c r="AD13" s="143"/>
    </row>
    <row r="14" spans="1:30" ht="24" customHeight="1">
      <c r="A14" s="133">
        <v>42736</v>
      </c>
      <c r="B14" s="134" t="s">
        <v>4645</v>
      </c>
      <c r="C14" s="135" t="s">
        <v>3064</v>
      </c>
      <c r="D14" s="147" t="s">
        <v>3063</v>
      </c>
      <c r="E14" s="135" t="s">
        <v>4654</v>
      </c>
      <c r="F14" s="159">
        <v>42734</v>
      </c>
      <c r="G14" s="135" t="s">
        <v>3061</v>
      </c>
      <c r="H14" s="135" t="s">
        <v>4655</v>
      </c>
      <c r="I14" s="135">
        <v>1</v>
      </c>
      <c r="J14" s="135" t="s">
        <v>4656</v>
      </c>
      <c r="K14" s="147" t="s">
        <v>4657</v>
      </c>
      <c r="L14" s="147" t="s">
        <v>3058</v>
      </c>
      <c r="M14" s="135"/>
      <c r="N14" s="135">
        <v>0</v>
      </c>
      <c r="O14" s="135" t="s">
        <v>29</v>
      </c>
      <c r="P14" s="135">
        <v>30582.83</v>
      </c>
      <c r="Q14" s="135">
        <v>3775222</v>
      </c>
      <c r="R14" s="135">
        <v>2821516</v>
      </c>
      <c r="S14" s="135">
        <v>74.3</v>
      </c>
      <c r="T14" s="135">
        <v>0</v>
      </c>
      <c r="U14" s="135">
        <v>0</v>
      </c>
      <c r="V14" s="135" t="s">
        <v>525</v>
      </c>
      <c r="W14" s="135" t="s">
        <v>526</v>
      </c>
      <c r="X14" s="135" t="s">
        <v>527</v>
      </c>
      <c r="Y14" s="147" t="s">
        <v>143</v>
      </c>
      <c r="Z14" s="147" t="str">
        <f t="shared" si="0"/>
        <v>Target Region capture91PE</v>
      </c>
      <c r="AA14" s="137">
        <v>1</v>
      </c>
      <c r="AB14" s="150" t="s">
        <v>2544</v>
      </c>
      <c r="AC14" s="150" t="s">
        <v>3054</v>
      </c>
      <c r="AD14" s="155"/>
    </row>
    <row r="15" spans="1:30" ht="24" customHeight="1">
      <c r="A15" s="139">
        <v>42736</v>
      </c>
      <c r="B15" s="140" t="s">
        <v>4645</v>
      </c>
      <c r="C15" s="141" t="s">
        <v>3064</v>
      </c>
      <c r="D15" s="141" t="s">
        <v>3063</v>
      </c>
      <c r="E15" s="141" t="s">
        <v>4654</v>
      </c>
      <c r="F15" s="151">
        <v>42734</v>
      </c>
      <c r="G15" s="141" t="s">
        <v>3061</v>
      </c>
      <c r="H15" s="141" t="s">
        <v>4655</v>
      </c>
      <c r="I15" s="141">
        <v>2</v>
      </c>
      <c r="J15" s="144" t="s">
        <v>4656</v>
      </c>
      <c r="K15" s="144" t="s">
        <v>4657</v>
      </c>
      <c r="L15" s="141" t="s">
        <v>3058</v>
      </c>
      <c r="M15" s="141"/>
      <c r="N15" s="141">
        <v>0</v>
      </c>
      <c r="O15" s="141" t="s">
        <v>29</v>
      </c>
      <c r="P15" s="141">
        <v>32725.67</v>
      </c>
      <c r="Q15" s="141">
        <v>3729884</v>
      </c>
      <c r="R15" s="141">
        <v>2934886</v>
      </c>
      <c r="S15" s="141">
        <v>78.599999999999994</v>
      </c>
      <c r="T15" s="141">
        <v>0</v>
      </c>
      <c r="U15" s="141">
        <v>0</v>
      </c>
      <c r="V15" s="141" t="s">
        <v>528</v>
      </c>
      <c r="W15" s="141" t="s">
        <v>529</v>
      </c>
      <c r="X15" s="141" t="s">
        <v>530</v>
      </c>
      <c r="Y15" s="161" t="s">
        <v>143</v>
      </c>
      <c r="Z15" s="161" t="str">
        <f t="shared" si="0"/>
        <v>Target Region capture91PE</v>
      </c>
      <c r="AA15" s="143">
        <v>1</v>
      </c>
      <c r="AB15" s="143" t="s">
        <v>2544</v>
      </c>
      <c r="AC15" s="143" t="s">
        <v>3054</v>
      </c>
      <c r="AD15" s="143"/>
    </row>
    <row r="16" spans="1:30" s="43" customFormat="1" ht="24" customHeight="1">
      <c r="A16" s="133">
        <v>42736</v>
      </c>
      <c r="B16" s="152" t="s">
        <v>439</v>
      </c>
      <c r="C16" s="153" t="s">
        <v>1370</v>
      </c>
      <c r="D16" s="153" t="s">
        <v>577</v>
      </c>
      <c r="E16" s="153" t="s">
        <v>578</v>
      </c>
      <c r="F16" s="133">
        <v>42733</v>
      </c>
      <c r="G16" s="153" t="s">
        <v>135</v>
      </c>
      <c r="H16" s="153" t="s">
        <v>579</v>
      </c>
      <c r="I16" s="153">
        <v>1</v>
      </c>
      <c r="J16" s="135" t="s">
        <v>141</v>
      </c>
      <c r="K16" s="153" t="s">
        <v>28</v>
      </c>
      <c r="L16" s="153">
        <v>0</v>
      </c>
      <c r="M16" s="153" t="s">
        <v>489</v>
      </c>
      <c r="N16" s="153">
        <v>169</v>
      </c>
      <c r="O16" s="153" t="s">
        <v>33</v>
      </c>
      <c r="P16" s="153">
        <v>81056.789999999994</v>
      </c>
      <c r="Q16" s="153">
        <v>4309650</v>
      </c>
      <c r="R16" s="153">
        <v>3618606</v>
      </c>
      <c r="S16" s="153">
        <v>83.97</v>
      </c>
      <c r="T16" s="153" t="s">
        <v>580</v>
      </c>
      <c r="U16" s="153" t="s">
        <v>376</v>
      </c>
      <c r="V16" s="153" t="s">
        <v>581</v>
      </c>
      <c r="W16" s="153" t="s">
        <v>582</v>
      </c>
      <c r="X16" s="153" t="s">
        <v>583</v>
      </c>
      <c r="Y16" s="147" t="s">
        <v>4625</v>
      </c>
      <c r="Z16" s="147" t="str">
        <f t="shared" si="0"/>
        <v>Exome capture101PE</v>
      </c>
      <c r="AA16" s="154">
        <v>0</v>
      </c>
      <c r="AB16" s="155" t="s">
        <v>7481</v>
      </c>
      <c r="AC16" s="155" t="s">
        <v>139</v>
      </c>
      <c r="AD16" s="160"/>
    </row>
    <row r="17" spans="1:30" s="43" customFormat="1" ht="24" customHeight="1">
      <c r="A17" s="139">
        <v>42736</v>
      </c>
      <c r="B17" s="140" t="s">
        <v>439</v>
      </c>
      <c r="C17" s="141" t="s">
        <v>34</v>
      </c>
      <c r="D17" s="141" t="s">
        <v>584</v>
      </c>
      <c r="E17" s="141" t="s">
        <v>585</v>
      </c>
      <c r="F17" s="142">
        <v>42733</v>
      </c>
      <c r="G17" s="141" t="s">
        <v>135</v>
      </c>
      <c r="H17" s="141" t="s">
        <v>579</v>
      </c>
      <c r="I17" s="141">
        <v>2</v>
      </c>
      <c r="J17" s="141" t="s">
        <v>141</v>
      </c>
      <c r="K17" s="141" t="s">
        <v>28</v>
      </c>
      <c r="L17" s="141">
        <v>0</v>
      </c>
      <c r="M17" s="141" t="s">
        <v>489</v>
      </c>
      <c r="N17" s="141">
        <v>178</v>
      </c>
      <c r="O17" s="141" t="s">
        <v>33</v>
      </c>
      <c r="P17" s="141">
        <v>81400.05</v>
      </c>
      <c r="Q17" s="141">
        <v>4309650</v>
      </c>
      <c r="R17" s="141">
        <v>3633930</v>
      </c>
      <c r="S17" s="141">
        <v>84.32</v>
      </c>
      <c r="T17" s="141" t="s">
        <v>586</v>
      </c>
      <c r="U17" s="141" t="s">
        <v>587</v>
      </c>
      <c r="V17" s="141" t="s">
        <v>588</v>
      </c>
      <c r="W17" s="141" t="s">
        <v>589</v>
      </c>
      <c r="X17" s="141" t="s">
        <v>420</v>
      </c>
      <c r="Y17" s="161" t="s">
        <v>4625</v>
      </c>
      <c r="Z17" s="161" t="str">
        <f t="shared" si="0"/>
        <v>Exome capture101PE</v>
      </c>
      <c r="AA17" s="143">
        <v>0</v>
      </c>
      <c r="AB17" s="143" t="s">
        <v>30</v>
      </c>
      <c r="AC17" s="156" t="s">
        <v>139</v>
      </c>
      <c r="AD17" s="157"/>
    </row>
    <row r="18" spans="1:30" s="43" customFormat="1" ht="24" customHeight="1">
      <c r="A18" s="139">
        <v>42736</v>
      </c>
      <c r="B18" s="140" t="s">
        <v>439</v>
      </c>
      <c r="C18" s="141" t="s">
        <v>34</v>
      </c>
      <c r="D18" s="141" t="s">
        <v>590</v>
      </c>
      <c r="E18" s="141" t="s">
        <v>591</v>
      </c>
      <c r="F18" s="142">
        <v>42733</v>
      </c>
      <c r="G18" s="141" t="s">
        <v>135</v>
      </c>
      <c r="H18" s="141" t="s">
        <v>579</v>
      </c>
      <c r="I18" s="141">
        <v>3</v>
      </c>
      <c r="J18" s="141" t="s">
        <v>141</v>
      </c>
      <c r="K18" s="141" t="s">
        <v>28</v>
      </c>
      <c r="L18" s="141">
        <v>0</v>
      </c>
      <c r="M18" s="141" t="s">
        <v>489</v>
      </c>
      <c r="N18" s="141">
        <v>175</v>
      </c>
      <c r="O18" s="141" t="s">
        <v>33</v>
      </c>
      <c r="P18" s="141">
        <v>80183.06</v>
      </c>
      <c r="Q18" s="141">
        <v>4309650</v>
      </c>
      <c r="R18" s="141">
        <v>3579600</v>
      </c>
      <c r="S18" s="141">
        <v>83.06</v>
      </c>
      <c r="T18" s="141" t="s">
        <v>592</v>
      </c>
      <c r="U18" s="141" t="s">
        <v>593</v>
      </c>
      <c r="V18" s="141" t="s">
        <v>594</v>
      </c>
      <c r="W18" s="141" t="s">
        <v>595</v>
      </c>
      <c r="X18" s="141" t="s">
        <v>596</v>
      </c>
      <c r="Y18" s="161" t="s">
        <v>4625</v>
      </c>
      <c r="Z18" s="161" t="str">
        <f t="shared" si="0"/>
        <v>Exome capture101PE</v>
      </c>
      <c r="AA18" s="143">
        <v>0</v>
      </c>
      <c r="AB18" s="143" t="s">
        <v>30</v>
      </c>
      <c r="AC18" s="156" t="s">
        <v>139</v>
      </c>
      <c r="AD18" s="157"/>
    </row>
    <row r="19" spans="1:30" s="43" customFormat="1" ht="24" customHeight="1">
      <c r="A19" s="139">
        <v>42736</v>
      </c>
      <c r="B19" s="140" t="s">
        <v>439</v>
      </c>
      <c r="C19" s="141" t="s">
        <v>34</v>
      </c>
      <c r="D19" s="141" t="s">
        <v>597</v>
      </c>
      <c r="E19" s="141" t="s">
        <v>598</v>
      </c>
      <c r="F19" s="142">
        <v>42733</v>
      </c>
      <c r="G19" s="141" t="s">
        <v>135</v>
      </c>
      <c r="H19" s="141" t="s">
        <v>579</v>
      </c>
      <c r="I19" s="141">
        <v>4</v>
      </c>
      <c r="J19" s="141" t="s">
        <v>141</v>
      </c>
      <c r="K19" s="141" t="s">
        <v>28</v>
      </c>
      <c r="L19" s="141">
        <v>0</v>
      </c>
      <c r="M19" s="141" t="s">
        <v>489</v>
      </c>
      <c r="N19" s="141">
        <v>174</v>
      </c>
      <c r="O19" s="141" t="s">
        <v>33</v>
      </c>
      <c r="P19" s="141">
        <v>80924.320000000007</v>
      </c>
      <c r="Q19" s="141">
        <v>4309650</v>
      </c>
      <c r="R19" s="141">
        <v>3612693</v>
      </c>
      <c r="S19" s="141">
        <v>83.83</v>
      </c>
      <c r="T19" s="141" t="s">
        <v>599</v>
      </c>
      <c r="U19" s="141" t="s">
        <v>600</v>
      </c>
      <c r="V19" s="141" t="s">
        <v>416</v>
      </c>
      <c r="W19" s="141" t="s">
        <v>469</v>
      </c>
      <c r="X19" s="141" t="s">
        <v>601</v>
      </c>
      <c r="Y19" s="161" t="s">
        <v>4625</v>
      </c>
      <c r="Z19" s="161" t="str">
        <f t="shared" si="0"/>
        <v>Exome capture101PE</v>
      </c>
      <c r="AA19" s="143">
        <v>0</v>
      </c>
      <c r="AB19" s="143" t="s">
        <v>30</v>
      </c>
      <c r="AC19" s="156" t="s">
        <v>139</v>
      </c>
      <c r="AD19" s="157"/>
    </row>
    <row r="20" spans="1:30" s="43" customFormat="1" ht="24" customHeight="1">
      <c r="A20" s="139">
        <v>42736</v>
      </c>
      <c r="B20" s="140" t="s">
        <v>439</v>
      </c>
      <c r="C20" s="141" t="s">
        <v>34</v>
      </c>
      <c r="D20" s="141" t="s">
        <v>602</v>
      </c>
      <c r="E20" s="141" t="s">
        <v>603</v>
      </c>
      <c r="F20" s="142">
        <v>42733</v>
      </c>
      <c r="G20" s="141" t="s">
        <v>135</v>
      </c>
      <c r="H20" s="141" t="s">
        <v>579</v>
      </c>
      <c r="I20" s="141">
        <v>5</v>
      </c>
      <c r="J20" s="141" t="s">
        <v>141</v>
      </c>
      <c r="K20" s="141" t="s">
        <v>28</v>
      </c>
      <c r="L20" s="141">
        <v>0</v>
      </c>
      <c r="M20" s="141" t="s">
        <v>489</v>
      </c>
      <c r="N20" s="141">
        <v>180</v>
      </c>
      <c r="O20" s="141" t="s">
        <v>33</v>
      </c>
      <c r="P20" s="141">
        <v>80866.94</v>
      </c>
      <c r="Q20" s="141">
        <v>4309650</v>
      </c>
      <c r="R20" s="141">
        <v>3610131</v>
      </c>
      <c r="S20" s="141">
        <v>83.77</v>
      </c>
      <c r="T20" s="141" t="s">
        <v>604</v>
      </c>
      <c r="U20" s="141" t="s">
        <v>605</v>
      </c>
      <c r="V20" s="141" t="s">
        <v>606</v>
      </c>
      <c r="W20" s="141" t="s">
        <v>413</v>
      </c>
      <c r="X20" s="141" t="s">
        <v>607</v>
      </c>
      <c r="Y20" s="161" t="s">
        <v>4625</v>
      </c>
      <c r="Z20" s="161" t="str">
        <f t="shared" si="0"/>
        <v>Exome capture101PE</v>
      </c>
      <c r="AA20" s="143">
        <v>0</v>
      </c>
      <c r="AB20" s="143" t="s">
        <v>30</v>
      </c>
      <c r="AC20" s="156" t="s">
        <v>139</v>
      </c>
      <c r="AD20" s="157"/>
    </row>
    <row r="21" spans="1:30" s="43" customFormat="1" ht="24" customHeight="1">
      <c r="A21" s="139">
        <v>42736</v>
      </c>
      <c r="B21" s="140" t="s">
        <v>439</v>
      </c>
      <c r="C21" s="141" t="s">
        <v>34</v>
      </c>
      <c r="D21" s="141" t="s">
        <v>608</v>
      </c>
      <c r="E21" s="141" t="s">
        <v>609</v>
      </c>
      <c r="F21" s="142">
        <v>42733</v>
      </c>
      <c r="G21" s="141" t="s">
        <v>135</v>
      </c>
      <c r="H21" s="141" t="s">
        <v>579</v>
      </c>
      <c r="I21" s="141">
        <v>6</v>
      </c>
      <c r="J21" s="141" t="s">
        <v>141</v>
      </c>
      <c r="K21" s="141" t="s">
        <v>28</v>
      </c>
      <c r="L21" s="141">
        <v>0</v>
      </c>
      <c r="M21" s="141" t="s">
        <v>489</v>
      </c>
      <c r="N21" s="141">
        <v>185</v>
      </c>
      <c r="O21" s="141" t="s">
        <v>33</v>
      </c>
      <c r="P21" s="141">
        <v>81700.13</v>
      </c>
      <c r="Q21" s="141">
        <v>4309650</v>
      </c>
      <c r="R21" s="141">
        <v>3647327</v>
      </c>
      <c r="S21" s="141">
        <v>84.63</v>
      </c>
      <c r="T21" s="141" t="s">
        <v>610</v>
      </c>
      <c r="U21" s="141" t="s">
        <v>611</v>
      </c>
      <c r="V21" s="141" t="s">
        <v>612</v>
      </c>
      <c r="W21" s="141" t="s">
        <v>613</v>
      </c>
      <c r="X21" s="141" t="s">
        <v>614</v>
      </c>
      <c r="Y21" s="161" t="s">
        <v>4625</v>
      </c>
      <c r="Z21" s="161" t="str">
        <f t="shared" si="0"/>
        <v>Exome capture101PE</v>
      </c>
      <c r="AA21" s="143">
        <v>0</v>
      </c>
      <c r="AB21" s="143" t="s">
        <v>30</v>
      </c>
      <c r="AC21" s="156" t="s">
        <v>139</v>
      </c>
      <c r="AD21" s="157"/>
    </row>
    <row r="22" spans="1:30" s="43" customFormat="1" ht="24" customHeight="1">
      <c r="A22" s="139">
        <v>42736</v>
      </c>
      <c r="B22" s="140" t="s">
        <v>439</v>
      </c>
      <c r="C22" s="141" t="s">
        <v>34</v>
      </c>
      <c r="D22" s="141" t="s">
        <v>615</v>
      </c>
      <c r="E22" s="141" t="s">
        <v>616</v>
      </c>
      <c r="F22" s="142">
        <v>42733</v>
      </c>
      <c r="G22" s="141" t="s">
        <v>135</v>
      </c>
      <c r="H22" s="141" t="s">
        <v>579</v>
      </c>
      <c r="I22" s="141">
        <v>7</v>
      </c>
      <c r="J22" s="141" t="s">
        <v>141</v>
      </c>
      <c r="K22" s="141" t="s">
        <v>28</v>
      </c>
      <c r="L22" s="141">
        <v>0</v>
      </c>
      <c r="M22" s="141" t="s">
        <v>489</v>
      </c>
      <c r="N22" s="141">
        <v>167</v>
      </c>
      <c r="O22" s="141" t="s">
        <v>33</v>
      </c>
      <c r="P22" s="141">
        <v>81805.77</v>
      </c>
      <c r="Q22" s="141">
        <v>4309650</v>
      </c>
      <c r="R22" s="141">
        <v>3652043</v>
      </c>
      <c r="S22" s="141">
        <v>84.74</v>
      </c>
      <c r="T22" s="141" t="s">
        <v>617</v>
      </c>
      <c r="U22" s="141" t="s">
        <v>618</v>
      </c>
      <c r="V22" s="141" t="s">
        <v>619</v>
      </c>
      <c r="W22" s="141" t="s">
        <v>620</v>
      </c>
      <c r="X22" s="141" t="s">
        <v>344</v>
      </c>
      <c r="Y22" s="161" t="s">
        <v>4625</v>
      </c>
      <c r="Z22" s="161" t="str">
        <f t="shared" si="0"/>
        <v>Exome capture101PE</v>
      </c>
      <c r="AA22" s="143">
        <v>0</v>
      </c>
      <c r="AB22" s="143" t="s">
        <v>30</v>
      </c>
      <c r="AC22" s="156" t="s">
        <v>139</v>
      </c>
      <c r="AD22" s="157"/>
    </row>
    <row r="23" spans="1:30" s="43" customFormat="1" ht="24" customHeight="1">
      <c r="A23" s="139">
        <v>42736</v>
      </c>
      <c r="B23" s="140" t="s">
        <v>439</v>
      </c>
      <c r="C23" s="141" t="s">
        <v>34</v>
      </c>
      <c r="D23" s="141" t="s">
        <v>621</v>
      </c>
      <c r="E23" s="141" t="s">
        <v>622</v>
      </c>
      <c r="F23" s="142">
        <v>42733</v>
      </c>
      <c r="G23" s="141" t="s">
        <v>135</v>
      </c>
      <c r="H23" s="141" t="s">
        <v>579</v>
      </c>
      <c r="I23" s="141">
        <v>8</v>
      </c>
      <c r="J23" s="141" t="s">
        <v>4658</v>
      </c>
      <c r="K23" s="141" t="s">
        <v>4659</v>
      </c>
      <c r="L23" s="141">
        <v>0</v>
      </c>
      <c r="M23" s="141" t="s">
        <v>489</v>
      </c>
      <c r="N23" s="141">
        <v>179</v>
      </c>
      <c r="O23" s="141" t="s">
        <v>33</v>
      </c>
      <c r="P23" s="141">
        <v>77899.62</v>
      </c>
      <c r="Q23" s="141">
        <v>4309650</v>
      </c>
      <c r="R23" s="141">
        <v>3477661</v>
      </c>
      <c r="S23" s="141">
        <v>80.69</v>
      </c>
      <c r="T23" s="141" t="s">
        <v>623</v>
      </c>
      <c r="U23" s="141" t="s">
        <v>624</v>
      </c>
      <c r="V23" s="141" t="s">
        <v>625</v>
      </c>
      <c r="W23" s="141" t="s">
        <v>626</v>
      </c>
      <c r="X23" s="141" t="s">
        <v>627</v>
      </c>
      <c r="Y23" s="161" t="s">
        <v>4625</v>
      </c>
      <c r="Z23" s="161" t="str">
        <f t="shared" si="0"/>
        <v>Exome capture101PE</v>
      </c>
      <c r="AA23" s="143">
        <v>0</v>
      </c>
      <c r="AB23" s="143" t="s">
        <v>30</v>
      </c>
      <c r="AC23" s="156" t="s">
        <v>139</v>
      </c>
      <c r="AD23" s="157"/>
    </row>
    <row r="24" spans="1:30" s="43" customFormat="1" ht="24" customHeight="1">
      <c r="A24" s="133">
        <v>42736</v>
      </c>
      <c r="B24" s="152" t="s">
        <v>439</v>
      </c>
      <c r="C24" s="153" t="s">
        <v>34</v>
      </c>
      <c r="D24" s="153" t="s">
        <v>628</v>
      </c>
      <c r="E24" s="153" t="s">
        <v>629</v>
      </c>
      <c r="F24" s="133">
        <v>42733</v>
      </c>
      <c r="G24" s="153" t="s">
        <v>135</v>
      </c>
      <c r="H24" s="153" t="s">
        <v>630</v>
      </c>
      <c r="I24" s="153">
        <v>1</v>
      </c>
      <c r="J24" s="135" t="s">
        <v>141</v>
      </c>
      <c r="K24" s="153" t="s">
        <v>28</v>
      </c>
      <c r="L24" s="153">
        <v>0</v>
      </c>
      <c r="M24" s="153" t="s">
        <v>489</v>
      </c>
      <c r="N24" s="153">
        <v>186</v>
      </c>
      <c r="O24" s="153" t="s">
        <v>33</v>
      </c>
      <c r="P24" s="153">
        <v>83050.86</v>
      </c>
      <c r="Q24" s="153">
        <v>4309650</v>
      </c>
      <c r="R24" s="153">
        <v>3707627</v>
      </c>
      <c r="S24" s="153">
        <v>86.03</v>
      </c>
      <c r="T24" s="153" t="s">
        <v>631</v>
      </c>
      <c r="U24" s="153" t="s">
        <v>632</v>
      </c>
      <c r="V24" s="153" t="s">
        <v>422</v>
      </c>
      <c r="W24" s="153" t="s">
        <v>633</v>
      </c>
      <c r="X24" s="153" t="s">
        <v>634</v>
      </c>
      <c r="Y24" s="147" t="s">
        <v>4625</v>
      </c>
      <c r="Z24" s="147" t="str">
        <f t="shared" si="0"/>
        <v>Exome capture101PE</v>
      </c>
      <c r="AA24" s="154">
        <v>0</v>
      </c>
      <c r="AB24" s="155" t="s">
        <v>30</v>
      </c>
      <c r="AC24" s="155" t="s">
        <v>139</v>
      </c>
      <c r="AD24" s="160"/>
    </row>
    <row r="25" spans="1:30" s="43" customFormat="1" ht="24" customHeight="1">
      <c r="A25" s="139">
        <v>42736</v>
      </c>
      <c r="B25" s="140" t="s">
        <v>439</v>
      </c>
      <c r="C25" s="141" t="s">
        <v>34</v>
      </c>
      <c r="D25" s="141" t="s">
        <v>635</v>
      </c>
      <c r="E25" s="141" t="s">
        <v>636</v>
      </c>
      <c r="F25" s="142">
        <v>42733</v>
      </c>
      <c r="G25" s="141" t="s">
        <v>135</v>
      </c>
      <c r="H25" s="141" t="s">
        <v>630</v>
      </c>
      <c r="I25" s="141">
        <v>2</v>
      </c>
      <c r="J25" s="141" t="s">
        <v>141</v>
      </c>
      <c r="K25" s="141" t="s">
        <v>28</v>
      </c>
      <c r="L25" s="141">
        <v>0</v>
      </c>
      <c r="M25" s="141" t="s">
        <v>489</v>
      </c>
      <c r="N25" s="141">
        <v>181</v>
      </c>
      <c r="O25" s="141" t="s">
        <v>33</v>
      </c>
      <c r="P25" s="141">
        <v>83300.38</v>
      </c>
      <c r="Q25" s="141">
        <v>4309650</v>
      </c>
      <c r="R25" s="141">
        <v>3718766</v>
      </c>
      <c r="S25" s="141">
        <v>86.29</v>
      </c>
      <c r="T25" s="141" t="s">
        <v>637</v>
      </c>
      <c r="U25" s="141" t="s">
        <v>638</v>
      </c>
      <c r="V25" s="141" t="s">
        <v>639</v>
      </c>
      <c r="W25" s="141" t="s">
        <v>640</v>
      </c>
      <c r="X25" s="141" t="s">
        <v>641</v>
      </c>
      <c r="Y25" s="161" t="s">
        <v>4625</v>
      </c>
      <c r="Z25" s="161" t="str">
        <f t="shared" si="0"/>
        <v>Exome capture101PE</v>
      </c>
      <c r="AA25" s="143">
        <v>0</v>
      </c>
      <c r="AB25" s="143" t="s">
        <v>30</v>
      </c>
      <c r="AC25" s="156" t="s">
        <v>139</v>
      </c>
      <c r="AD25" s="157"/>
    </row>
    <row r="26" spans="1:30" s="43" customFormat="1" ht="24" customHeight="1">
      <c r="A26" s="139">
        <v>42736</v>
      </c>
      <c r="B26" s="140" t="s">
        <v>439</v>
      </c>
      <c r="C26" s="141" t="s">
        <v>34</v>
      </c>
      <c r="D26" s="141" t="s">
        <v>642</v>
      </c>
      <c r="E26" s="141" t="s">
        <v>643</v>
      </c>
      <c r="F26" s="142">
        <v>42733</v>
      </c>
      <c r="G26" s="141" t="s">
        <v>135</v>
      </c>
      <c r="H26" s="141" t="s">
        <v>630</v>
      </c>
      <c r="I26" s="141">
        <v>3</v>
      </c>
      <c r="J26" s="141" t="s">
        <v>141</v>
      </c>
      <c r="K26" s="141" t="s">
        <v>28</v>
      </c>
      <c r="L26" s="141">
        <v>0</v>
      </c>
      <c r="M26" s="141" t="s">
        <v>489</v>
      </c>
      <c r="N26" s="141">
        <v>174</v>
      </c>
      <c r="O26" s="141" t="s">
        <v>33</v>
      </c>
      <c r="P26" s="141">
        <v>81168.320000000007</v>
      </c>
      <c r="Q26" s="141">
        <v>4309650</v>
      </c>
      <c r="R26" s="141">
        <v>3623585</v>
      </c>
      <c r="S26" s="141">
        <v>84.08</v>
      </c>
      <c r="T26" s="141" t="s">
        <v>644</v>
      </c>
      <c r="U26" s="141" t="s">
        <v>645</v>
      </c>
      <c r="V26" s="141" t="s">
        <v>646</v>
      </c>
      <c r="W26" s="141" t="s">
        <v>647</v>
      </c>
      <c r="X26" s="141" t="s">
        <v>648</v>
      </c>
      <c r="Y26" s="161" t="s">
        <v>4625</v>
      </c>
      <c r="Z26" s="161" t="str">
        <f t="shared" si="0"/>
        <v>Exome capture101PE</v>
      </c>
      <c r="AA26" s="143">
        <v>0</v>
      </c>
      <c r="AB26" s="143" t="s">
        <v>30</v>
      </c>
      <c r="AC26" s="156" t="s">
        <v>139</v>
      </c>
      <c r="AD26" s="157"/>
    </row>
    <row r="27" spans="1:30" s="43" customFormat="1" ht="24" customHeight="1">
      <c r="A27" s="139">
        <v>42736</v>
      </c>
      <c r="B27" s="140" t="s">
        <v>439</v>
      </c>
      <c r="C27" s="141" t="s">
        <v>34</v>
      </c>
      <c r="D27" s="141" t="s">
        <v>649</v>
      </c>
      <c r="E27" s="141" t="s">
        <v>650</v>
      </c>
      <c r="F27" s="142">
        <v>42733</v>
      </c>
      <c r="G27" s="141" t="s">
        <v>135</v>
      </c>
      <c r="H27" s="141" t="s">
        <v>630</v>
      </c>
      <c r="I27" s="141">
        <v>4</v>
      </c>
      <c r="J27" s="141" t="s">
        <v>141</v>
      </c>
      <c r="K27" s="141" t="s">
        <v>28</v>
      </c>
      <c r="L27" s="141">
        <v>0</v>
      </c>
      <c r="M27" s="141" t="s">
        <v>489</v>
      </c>
      <c r="N27" s="141">
        <v>171</v>
      </c>
      <c r="O27" s="141" t="s">
        <v>33</v>
      </c>
      <c r="P27" s="141">
        <v>81673.11</v>
      </c>
      <c r="Q27" s="141">
        <v>4309650</v>
      </c>
      <c r="R27" s="141">
        <v>3646120</v>
      </c>
      <c r="S27" s="141">
        <v>84.6</v>
      </c>
      <c r="T27" s="141" t="s">
        <v>651</v>
      </c>
      <c r="U27" s="141" t="s">
        <v>652</v>
      </c>
      <c r="V27" s="141" t="s">
        <v>653</v>
      </c>
      <c r="W27" s="141" t="s">
        <v>654</v>
      </c>
      <c r="X27" s="141" t="s">
        <v>655</v>
      </c>
      <c r="Y27" s="161" t="s">
        <v>4625</v>
      </c>
      <c r="Z27" s="161" t="str">
        <f t="shared" si="0"/>
        <v>Exome capture101PE</v>
      </c>
      <c r="AA27" s="143">
        <v>0</v>
      </c>
      <c r="AB27" s="143" t="s">
        <v>30</v>
      </c>
      <c r="AC27" s="156" t="s">
        <v>139</v>
      </c>
      <c r="AD27" s="157"/>
    </row>
    <row r="28" spans="1:30" s="43" customFormat="1" ht="24" customHeight="1">
      <c r="A28" s="139">
        <v>42736</v>
      </c>
      <c r="B28" s="140" t="s">
        <v>439</v>
      </c>
      <c r="C28" s="141" t="s">
        <v>34</v>
      </c>
      <c r="D28" s="141" t="s">
        <v>656</v>
      </c>
      <c r="E28" s="141" t="s">
        <v>657</v>
      </c>
      <c r="F28" s="142">
        <v>42733</v>
      </c>
      <c r="G28" s="141" t="s">
        <v>135</v>
      </c>
      <c r="H28" s="141" t="s">
        <v>630</v>
      </c>
      <c r="I28" s="141">
        <v>5</v>
      </c>
      <c r="J28" s="141" t="s">
        <v>141</v>
      </c>
      <c r="K28" s="141" t="s">
        <v>28</v>
      </c>
      <c r="L28" s="141">
        <v>0</v>
      </c>
      <c r="M28" s="141" t="s">
        <v>489</v>
      </c>
      <c r="N28" s="141">
        <v>179</v>
      </c>
      <c r="O28" s="141" t="s">
        <v>33</v>
      </c>
      <c r="P28" s="141">
        <v>80888.649999999994</v>
      </c>
      <c r="Q28" s="141">
        <v>4309650</v>
      </c>
      <c r="R28" s="141">
        <v>3611100</v>
      </c>
      <c r="S28" s="141">
        <v>83.79</v>
      </c>
      <c r="T28" s="141" t="s">
        <v>658</v>
      </c>
      <c r="U28" s="141" t="s">
        <v>659</v>
      </c>
      <c r="V28" s="141" t="s">
        <v>660</v>
      </c>
      <c r="W28" s="141" t="s">
        <v>364</v>
      </c>
      <c r="X28" s="141" t="s">
        <v>661</v>
      </c>
      <c r="Y28" s="161" t="s">
        <v>4625</v>
      </c>
      <c r="Z28" s="161" t="str">
        <f t="shared" si="0"/>
        <v>Exome capture101PE</v>
      </c>
      <c r="AA28" s="143">
        <v>0</v>
      </c>
      <c r="AB28" s="143" t="s">
        <v>30</v>
      </c>
      <c r="AC28" s="156" t="s">
        <v>139</v>
      </c>
      <c r="AD28" s="157"/>
    </row>
    <row r="29" spans="1:30" s="43" customFormat="1" ht="24" customHeight="1">
      <c r="A29" s="139">
        <v>42736</v>
      </c>
      <c r="B29" s="140" t="s">
        <v>439</v>
      </c>
      <c r="C29" s="141" t="s">
        <v>34</v>
      </c>
      <c r="D29" s="141" t="s">
        <v>662</v>
      </c>
      <c r="E29" s="141" t="s">
        <v>663</v>
      </c>
      <c r="F29" s="142">
        <v>42733</v>
      </c>
      <c r="G29" s="141" t="s">
        <v>135</v>
      </c>
      <c r="H29" s="141" t="s">
        <v>630</v>
      </c>
      <c r="I29" s="141">
        <v>6</v>
      </c>
      <c r="J29" s="141" t="s">
        <v>141</v>
      </c>
      <c r="K29" s="141" t="s">
        <v>28</v>
      </c>
      <c r="L29" s="141">
        <v>0</v>
      </c>
      <c r="M29" s="141" t="s">
        <v>489</v>
      </c>
      <c r="N29" s="141">
        <v>175</v>
      </c>
      <c r="O29" s="141" t="s">
        <v>33</v>
      </c>
      <c r="P29" s="141">
        <v>82130.97</v>
      </c>
      <c r="Q29" s="141">
        <v>4309650</v>
      </c>
      <c r="R29" s="141">
        <v>3666561</v>
      </c>
      <c r="S29" s="141">
        <v>85.08</v>
      </c>
      <c r="T29" s="141" t="s">
        <v>664</v>
      </c>
      <c r="U29" s="141" t="s">
        <v>496</v>
      </c>
      <c r="V29" s="141" t="s">
        <v>665</v>
      </c>
      <c r="W29" s="141" t="s">
        <v>666</v>
      </c>
      <c r="X29" s="141" t="s">
        <v>667</v>
      </c>
      <c r="Y29" s="161" t="s">
        <v>4625</v>
      </c>
      <c r="Z29" s="161" t="str">
        <f t="shared" si="0"/>
        <v>Exome capture101PE</v>
      </c>
      <c r="AA29" s="143">
        <v>0</v>
      </c>
      <c r="AB29" s="143" t="s">
        <v>30</v>
      </c>
      <c r="AC29" s="156" t="s">
        <v>139</v>
      </c>
      <c r="AD29" s="157"/>
    </row>
    <row r="30" spans="1:30" s="43" customFormat="1" ht="24" customHeight="1">
      <c r="A30" s="139">
        <v>42736</v>
      </c>
      <c r="B30" s="140" t="s">
        <v>439</v>
      </c>
      <c r="C30" s="141" t="s">
        <v>34</v>
      </c>
      <c r="D30" s="141" t="s">
        <v>668</v>
      </c>
      <c r="E30" s="141" t="s">
        <v>669</v>
      </c>
      <c r="F30" s="142">
        <v>42733</v>
      </c>
      <c r="G30" s="141" t="s">
        <v>135</v>
      </c>
      <c r="H30" s="141" t="s">
        <v>630</v>
      </c>
      <c r="I30" s="141">
        <v>7</v>
      </c>
      <c r="J30" s="141" t="s">
        <v>141</v>
      </c>
      <c r="K30" s="141" t="s">
        <v>28</v>
      </c>
      <c r="L30" s="141">
        <v>0</v>
      </c>
      <c r="M30" s="141" t="s">
        <v>489</v>
      </c>
      <c r="N30" s="141">
        <v>189</v>
      </c>
      <c r="O30" s="141" t="s">
        <v>33</v>
      </c>
      <c r="P30" s="141">
        <v>81744.41</v>
      </c>
      <c r="Q30" s="141">
        <v>4309650</v>
      </c>
      <c r="R30" s="141">
        <v>3649304</v>
      </c>
      <c r="S30" s="141">
        <v>84.68</v>
      </c>
      <c r="T30" s="141" t="s">
        <v>670</v>
      </c>
      <c r="U30" s="141" t="s">
        <v>440</v>
      </c>
      <c r="V30" s="141" t="s">
        <v>671</v>
      </c>
      <c r="W30" s="141" t="s">
        <v>672</v>
      </c>
      <c r="X30" s="141" t="s">
        <v>673</v>
      </c>
      <c r="Y30" s="161" t="s">
        <v>4625</v>
      </c>
      <c r="Z30" s="161" t="str">
        <f t="shared" si="0"/>
        <v>Exome capture101PE</v>
      </c>
      <c r="AA30" s="143">
        <v>0</v>
      </c>
      <c r="AB30" s="143" t="s">
        <v>30</v>
      </c>
      <c r="AC30" s="156" t="s">
        <v>139</v>
      </c>
      <c r="AD30" s="157"/>
    </row>
    <row r="31" spans="1:30" s="43" customFormat="1" ht="24" customHeight="1">
      <c r="A31" s="139">
        <v>42736</v>
      </c>
      <c r="B31" s="140" t="s">
        <v>439</v>
      </c>
      <c r="C31" s="141" t="s">
        <v>34</v>
      </c>
      <c r="D31" s="141" t="s">
        <v>674</v>
      </c>
      <c r="E31" s="141" t="s">
        <v>675</v>
      </c>
      <c r="F31" s="142">
        <v>42733</v>
      </c>
      <c r="G31" s="141" t="s">
        <v>135</v>
      </c>
      <c r="H31" s="141" t="s">
        <v>630</v>
      </c>
      <c r="I31" s="141">
        <v>8</v>
      </c>
      <c r="J31" s="141" t="s">
        <v>141</v>
      </c>
      <c r="K31" s="141" t="s">
        <v>28</v>
      </c>
      <c r="L31" s="141">
        <v>0</v>
      </c>
      <c r="M31" s="141" t="s">
        <v>489</v>
      </c>
      <c r="N31" s="141">
        <v>175</v>
      </c>
      <c r="O31" s="141" t="s">
        <v>33</v>
      </c>
      <c r="P31" s="141">
        <v>83222.460000000006</v>
      </c>
      <c r="Q31" s="141">
        <v>4309650</v>
      </c>
      <c r="R31" s="141">
        <v>3715288</v>
      </c>
      <c r="S31" s="141">
        <v>86.21</v>
      </c>
      <c r="T31" s="141" t="s">
        <v>676</v>
      </c>
      <c r="U31" s="141" t="s">
        <v>677</v>
      </c>
      <c r="V31" s="141" t="s">
        <v>678</v>
      </c>
      <c r="W31" s="141" t="s">
        <v>679</v>
      </c>
      <c r="X31" s="141" t="s">
        <v>680</v>
      </c>
      <c r="Y31" s="161" t="s">
        <v>4625</v>
      </c>
      <c r="Z31" s="161" t="str">
        <f t="shared" si="0"/>
        <v>Exome capture101PE</v>
      </c>
      <c r="AA31" s="143">
        <v>0</v>
      </c>
      <c r="AB31" s="143" t="s">
        <v>30</v>
      </c>
      <c r="AC31" s="156" t="s">
        <v>139</v>
      </c>
      <c r="AD31" s="157"/>
    </row>
    <row r="32" spans="1:30" ht="23.25" customHeight="1">
      <c r="A32" s="133">
        <v>42736</v>
      </c>
      <c r="B32" s="134" t="s">
        <v>921</v>
      </c>
      <c r="C32" s="135">
        <v>0</v>
      </c>
      <c r="D32" s="135" t="s">
        <v>31</v>
      </c>
      <c r="E32" s="135" t="s">
        <v>922</v>
      </c>
      <c r="F32" s="136">
        <v>42732</v>
      </c>
      <c r="G32" s="135" t="s">
        <v>122</v>
      </c>
      <c r="H32" s="135" t="s">
        <v>4660</v>
      </c>
      <c r="I32" s="135">
        <v>1</v>
      </c>
      <c r="J32" s="135" t="s">
        <v>32</v>
      </c>
      <c r="K32" s="135" t="s">
        <v>28</v>
      </c>
      <c r="L32" s="135">
        <v>0</v>
      </c>
      <c r="M32" s="135" t="s">
        <v>923</v>
      </c>
      <c r="N32" s="135">
        <v>0</v>
      </c>
      <c r="O32" s="135" t="s">
        <v>41</v>
      </c>
      <c r="P32" s="135">
        <v>112685.17</v>
      </c>
      <c r="Q32" s="135">
        <v>4309650</v>
      </c>
      <c r="R32" s="135">
        <v>3447395</v>
      </c>
      <c r="S32" s="135">
        <v>79.989999999999995</v>
      </c>
      <c r="T32" s="135">
        <v>0</v>
      </c>
      <c r="U32" s="135">
        <v>0</v>
      </c>
      <c r="V32" s="135" t="s">
        <v>924</v>
      </c>
      <c r="W32" s="135" t="s">
        <v>925</v>
      </c>
      <c r="X32" s="135" t="s">
        <v>926</v>
      </c>
      <c r="Y32" s="147" t="s">
        <v>140</v>
      </c>
      <c r="Z32" s="147" t="str">
        <f t="shared" si="0"/>
        <v>0151PE</v>
      </c>
      <c r="AA32" s="137">
        <v>0</v>
      </c>
      <c r="AB32" s="138" t="s">
        <v>30</v>
      </c>
      <c r="AC32" s="154" t="s">
        <v>391</v>
      </c>
      <c r="AD32" s="155"/>
    </row>
    <row r="33" spans="1:30" ht="21.75" customHeight="1">
      <c r="A33" s="139">
        <v>42736</v>
      </c>
      <c r="B33" s="140" t="s">
        <v>927</v>
      </c>
      <c r="C33" s="141">
        <v>0</v>
      </c>
      <c r="D33" s="141" t="s">
        <v>31</v>
      </c>
      <c r="E33" s="141" t="s">
        <v>928</v>
      </c>
      <c r="F33" s="142">
        <v>42732</v>
      </c>
      <c r="G33" s="141" t="s">
        <v>122</v>
      </c>
      <c r="H33" s="141" t="s">
        <v>929</v>
      </c>
      <c r="I33" s="141">
        <v>2</v>
      </c>
      <c r="J33" s="141" t="s">
        <v>32</v>
      </c>
      <c r="K33" s="141" t="s">
        <v>28</v>
      </c>
      <c r="L33" s="141">
        <v>0</v>
      </c>
      <c r="M33" s="141" t="s">
        <v>923</v>
      </c>
      <c r="N33" s="141">
        <v>0</v>
      </c>
      <c r="O33" s="141" t="s">
        <v>41</v>
      </c>
      <c r="P33" s="141">
        <v>107286.94</v>
      </c>
      <c r="Q33" s="141">
        <v>4309650</v>
      </c>
      <c r="R33" s="141">
        <v>3276409</v>
      </c>
      <c r="S33" s="141">
        <v>76.02</v>
      </c>
      <c r="T33" s="141">
        <v>0</v>
      </c>
      <c r="U33" s="141">
        <v>0</v>
      </c>
      <c r="V33" s="141" t="s">
        <v>930</v>
      </c>
      <c r="W33" s="141" t="s">
        <v>931</v>
      </c>
      <c r="X33" s="141" t="s">
        <v>932</v>
      </c>
      <c r="Y33" s="161" t="s">
        <v>140</v>
      </c>
      <c r="Z33" s="161" t="str">
        <f t="shared" si="0"/>
        <v>0151PE</v>
      </c>
      <c r="AA33" s="143">
        <v>0</v>
      </c>
      <c r="AB33" s="143" t="s">
        <v>30</v>
      </c>
      <c r="AC33" s="143" t="s">
        <v>391</v>
      </c>
      <c r="AD33" s="143"/>
    </row>
    <row r="34" spans="1:30" ht="21.75" customHeight="1">
      <c r="A34" s="139">
        <v>42736</v>
      </c>
      <c r="B34" s="140" t="s">
        <v>933</v>
      </c>
      <c r="C34" s="141">
        <v>0</v>
      </c>
      <c r="D34" s="141" t="s">
        <v>31</v>
      </c>
      <c r="E34" s="141" t="s">
        <v>934</v>
      </c>
      <c r="F34" s="142">
        <v>42732</v>
      </c>
      <c r="G34" s="141" t="s">
        <v>122</v>
      </c>
      <c r="H34" s="141" t="s">
        <v>929</v>
      </c>
      <c r="I34" s="141">
        <v>3</v>
      </c>
      <c r="J34" s="141" t="s">
        <v>32</v>
      </c>
      <c r="K34" s="141" t="s">
        <v>28</v>
      </c>
      <c r="L34" s="141">
        <v>0</v>
      </c>
      <c r="M34" s="141" t="s">
        <v>923</v>
      </c>
      <c r="N34" s="141">
        <v>258</v>
      </c>
      <c r="O34" s="141" t="s">
        <v>41</v>
      </c>
      <c r="P34" s="141">
        <v>108604.36</v>
      </c>
      <c r="Q34" s="141">
        <v>4309650</v>
      </c>
      <c r="R34" s="141">
        <v>3344272</v>
      </c>
      <c r="S34" s="141">
        <v>77.599999999999994</v>
      </c>
      <c r="T34" s="141" t="s">
        <v>935</v>
      </c>
      <c r="U34" s="141" t="s">
        <v>936</v>
      </c>
      <c r="V34" s="141" t="s">
        <v>456</v>
      </c>
      <c r="W34" s="141" t="s">
        <v>937</v>
      </c>
      <c r="X34" s="141" t="s">
        <v>938</v>
      </c>
      <c r="Y34" s="161" t="s">
        <v>140</v>
      </c>
      <c r="Z34" s="161" t="str">
        <f t="shared" si="0"/>
        <v>0151PE</v>
      </c>
      <c r="AA34" s="143">
        <v>0</v>
      </c>
      <c r="AB34" s="143" t="s">
        <v>30</v>
      </c>
      <c r="AC34" s="143" t="s">
        <v>391</v>
      </c>
      <c r="AD34" s="143"/>
    </row>
    <row r="35" spans="1:30" ht="21.75" customHeight="1">
      <c r="A35" s="139">
        <v>42736</v>
      </c>
      <c r="B35" s="140" t="s">
        <v>939</v>
      </c>
      <c r="C35" s="141">
        <v>0</v>
      </c>
      <c r="D35" s="141" t="s">
        <v>31</v>
      </c>
      <c r="E35" s="141" t="s">
        <v>940</v>
      </c>
      <c r="F35" s="142">
        <v>42732</v>
      </c>
      <c r="G35" s="141" t="s">
        <v>122</v>
      </c>
      <c r="H35" s="141" t="s">
        <v>929</v>
      </c>
      <c r="I35" s="141">
        <v>4</v>
      </c>
      <c r="J35" s="144" t="s">
        <v>134</v>
      </c>
      <c r="K35" s="144" t="s">
        <v>457</v>
      </c>
      <c r="L35" s="141">
        <v>0</v>
      </c>
      <c r="M35" s="141" t="s">
        <v>923</v>
      </c>
      <c r="N35" s="141">
        <v>0</v>
      </c>
      <c r="O35" s="141" t="s">
        <v>41</v>
      </c>
      <c r="P35" s="141">
        <v>111420.02</v>
      </c>
      <c r="Q35" s="141">
        <v>4309650</v>
      </c>
      <c r="R35" s="141">
        <v>3348496</v>
      </c>
      <c r="S35" s="141">
        <v>77.7</v>
      </c>
      <c r="T35" s="141">
        <v>0</v>
      </c>
      <c r="U35" s="141">
        <v>0</v>
      </c>
      <c r="V35" s="141" t="s">
        <v>941</v>
      </c>
      <c r="W35" s="141" t="s">
        <v>942</v>
      </c>
      <c r="X35" s="141" t="s">
        <v>943</v>
      </c>
      <c r="Y35" s="161" t="s">
        <v>140</v>
      </c>
      <c r="Z35" s="161" t="str">
        <f t="shared" si="0"/>
        <v>0151PE</v>
      </c>
      <c r="AA35" s="143">
        <v>0.1</v>
      </c>
      <c r="AB35" s="143" t="s">
        <v>30</v>
      </c>
      <c r="AC35" s="143" t="s">
        <v>391</v>
      </c>
      <c r="AD35" s="143"/>
    </row>
    <row r="36" spans="1:30" ht="21.75" customHeight="1">
      <c r="A36" s="139">
        <v>42736</v>
      </c>
      <c r="B36" s="140" t="s">
        <v>944</v>
      </c>
      <c r="C36" s="141" t="s">
        <v>293</v>
      </c>
      <c r="D36" s="141" t="s">
        <v>945</v>
      </c>
      <c r="E36" s="141" t="s">
        <v>946</v>
      </c>
      <c r="F36" s="142">
        <v>42732</v>
      </c>
      <c r="G36" s="141" t="s">
        <v>122</v>
      </c>
      <c r="H36" s="141" t="s">
        <v>929</v>
      </c>
      <c r="I36" s="141">
        <v>5</v>
      </c>
      <c r="J36" s="141" t="s">
        <v>32</v>
      </c>
      <c r="K36" s="141" t="s">
        <v>28</v>
      </c>
      <c r="L36" s="141">
        <v>0</v>
      </c>
      <c r="M36" s="141" t="s">
        <v>947</v>
      </c>
      <c r="N36" s="141">
        <v>0</v>
      </c>
      <c r="O36" s="141" t="s">
        <v>41</v>
      </c>
      <c r="P36" s="141">
        <v>116186.96</v>
      </c>
      <c r="Q36" s="141">
        <v>4309650</v>
      </c>
      <c r="R36" s="141">
        <v>3457945</v>
      </c>
      <c r="S36" s="141">
        <v>80.239999999999995</v>
      </c>
      <c r="T36" s="141">
        <v>0</v>
      </c>
      <c r="U36" s="141">
        <v>0</v>
      </c>
      <c r="V36" s="141" t="s">
        <v>948</v>
      </c>
      <c r="W36" s="141" t="s">
        <v>949</v>
      </c>
      <c r="X36" s="141" t="s">
        <v>950</v>
      </c>
      <c r="Y36" s="161" t="s">
        <v>140</v>
      </c>
      <c r="Z36" s="161" t="str">
        <f t="shared" si="0"/>
        <v>RAD-Seq151PE</v>
      </c>
      <c r="AA36" s="143">
        <v>0</v>
      </c>
      <c r="AB36" s="143" t="s">
        <v>30</v>
      </c>
      <c r="AC36" s="143" t="s">
        <v>391</v>
      </c>
      <c r="AD36" s="143"/>
    </row>
    <row r="37" spans="1:30" ht="21.75" customHeight="1">
      <c r="A37" s="139">
        <v>42736</v>
      </c>
      <c r="B37" s="140" t="s">
        <v>951</v>
      </c>
      <c r="C37" s="141">
        <v>0</v>
      </c>
      <c r="D37" s="141" t="s">
        <v>31</v>
      </c>
      <c r="E37" s="141" t="s">
        <v>952</v>
      </c>
      <c r="F37" s="142">
        <v>42732</v>
      </c>
      <c r="G37" s="141" t="s">
        <v>122</v>
      </c>
      <c r="H37" s="141" t="s">
        <v>929</v>
      </c>
      <c r="I37" s="141">
        <v>6</v>
      </c>
      <c r="J37" s="141" t="s">
        <v>32</v>
      </c>
      <c r="K37" s="141" t="s">
        <v>28</v>
      </c>
      <c r="L37" s="141">
        <v>0</v>
      </c>
      <c r="M37" s="141" t="s">
        <v>923</v>
      </c>
      <c r="N37" s="141">
        <v>0</v>
      </c>
      <c r="O37" s="141" t="s">
        <v>41</v>
      </c>
      <c r="P37" s="141">
        <v>114062.75</v>
      </c>
      <c r="Q37" s="141">
        <v>4309650</v>
      </c>
      <c r="R37" s="141">
        <v>3439570</v>
      </c>
      <c r="S37" s="141">
        <v>79.81</v>
      </c>
      <c r="T37" s="141">
        <v>0</v>
      </c>
      <c r="U37" s="141">
        <v>0</v>
      </c>
      <c r="V37" s="141" t="s">
        <v>953</v>
      </c>
      <c r="W37" s="141" t="s">
        <v>954</v>
      </c>
      <c r="X37" s="141" t="s">
        <v>955</v>
      </c>
      <c r="Y37" s="161" t="s">
        <v>140</v>
      </c>
      <c r="Z37" s="161" t="str">
        <f t="shared" si="0"/>
        <v>0151PE</v>
      </c>
      <c r="AA37" s="143">
        <v>0</v>
      </c>
      <c r="AB37" s="143" t="s">
        <v>30</v>
      </c>
      <c r="AC37" s="143" t="s">
        <v>391</v>
      </c>
      <c r="AD37" s="143"/>
    </row>
    <row r="38" spans="1:30" ht="21.75" customHeight="1">
      <c r="A38" s="139">
        <v>42736</v>
      </c>
      <c r="B38" s="140" t="s">
        <v>956</v>
      </c>
      <c r="C38" s="141">
        <v>0</v>
      </c>
      <c r="D38" s="141" t="s">
        <v>31</v>
      </c>
      <c r="E38" s="141" t="s">
        <v>957</v>
      </c>
      <c r="F38" s="142">
        <v>42732</v>
      </c>
      <c r="G38" s="141" t="s">
        <v>122</v>
      </c>
      <c r="H38" s="141" t="s">
        <v>929</v>
      </c>
      <c r="I38" s="141">
        <v>7</v>
      </c>
      <c r="J38" s="141" t="s">
        <v>32</v>
      </c>
      <c r="K38" s="141" t="s">
        <v>28</v>
      </c>
      <c r="L38" s="141">
        <v>0</v>
      </c>
      <c r="M38" s="141" t="s">
        <v>923</v>
      </c>
      <c r="N38" s="141">
        <v>163</v>
      </c>
      <c r="O38" s="141" t="s">
        <v>41</v>
      </c>
      <c r="P38" s="141">
        <v>112339.42</v>
      </c>
      <c r="Q38" s="141">
        <v>4309650</v>
      </c>
      <c r="R38" s="141">
        <v>3439012</v>
      </c>
      <c r="S38" s="141">
        <v>79.8</v>
      </c>
      <c r="T38" s="141" t="s">
        <v>958</v>
      </c>
      <c r="U38" s="141" t="s">
        <v>959</v>
      </c>
      <c r="V38" s="141" t="s">
        <v>960</v>
      </c>
      <c r="W38" s="141" t="s">
        <v>961</v>
      </c>
      <c r="X38" s="141" t="s">
        <v>962</v>
      </c>
      <c r="Y38" s="161" t="s">
        <v>140</v>
      </c>
      <c r="Z38" s="161" t="str">
        <f t="shared" si="0"/>
        <v>0151PE</v>
      </c>
      <c r="AA38" s="143">
        <v>0</v>
      </c>
      <c r="AB38" s="143" t="s">
        <v>30</v>
      </c>
      <c r="AC38" s="143" t="s">
        <v>391</v>
      </c>
      <c r="AD38" s="143"/>
    </row>
    <row r="39" spans="1:30" ht="21.75" customHeight="1">
      <c r="A39" s="139">
        <v>42736</v>
      </c>
      <c r="B39" s="140" t="s">
        <v>4661</v>
      </c>
      <c r="C39" s="141">
        <v>0</v>
      </c>
      <c r="D39" s="141" t="s">
        <v>31</v>
      </c>
      <c r="E39" s="141" t="s">
        <v>963</v>
      </c>
      <c r="F39" s="142">
        <v>42732</v>
      </c>
      <c r="G39" s="141" t="s">
        <v>122</v>
      </c>
      <c r="H39" s="141" t="s">
        <v>929</v>
      </c>
      <c r="I39" s="141">
        <v>8</v>
      </c>
      <c r="J39" s="141" t="s">
        <v>32</v>
      </c>
      <c r="K39" s="141" t="s">
        <v>28</v>
      </c>
      <c r="L39" s="141">
        <v>0</v>
      </c>
      <c r="M39" s="141" t="s">
        <v>923</v>
      </c>
      <c r="N39" s="141">
        <v>0</v>
      </c>
      <c r="O39" s="141" t="s">
        <v>41</v>
      </c>
      <c r="P39" s="141">
        <v>110386.25</v>
      </c>
      <c r="Q39" s="141">
        <v>4309650</v>
      </c>
      <c r="R39" s="141">
        <v>3382443</v>
      </c>
      <c r="S39" s="141">
        <v>78.489999999999995</v>
      </c>
      <c r="T39" s="141">
        <v>0</v>
      </c>
      <c r="U39" s="141">
        <v>0</v>
      </c>
      <c r="V39" s="141" t="s">
        <v>964</v>
      </c>
      <c r="W39" s="141" t="s">
        <v>965</v>
      </c>
      <c r="X39" s="141" t="s">
        <v>966</v>
      </c>
      <c r="Y39" s="161" t="s">
        <v>140</v>
      </c>
      <c r="Z39" s="161" t="str">
        <f t="shared" si="0"/>
        <v>0151PE</v>
      </c>
      <c r="AA39" s="143">
        <v>0</v>
      </c>
      <c r="AB39" s="143" t="s">
        <v>30</v>
      </c>
      <c r="AC39" s="143" t="s">
        <v>391</v>
      </c>
      <c r="AD39" s="143"/>
    </row>
    <row r="40" spans="1:30" ht="18.75" customHeight="1">
      <c r="A40" s="133">
        <v>42737</v>
      </c>
      <c r="B40" s="134" t="s">
        <v>967</v>
      </c>
      <c r="C40" s="135">
        <v>0</v>
      </c>
      <c r="D40" s="135" t="s">
        <v>31</v>
      </c>
      <c r="E40" s="135" t="s">
        <v>968</v>
      </c>
      <c r="F40" s="136">
        <v>42734</v>
      </c>
      <c r="G40" s="135" t="s">
        <v>121</v>
      </c>
      <c r="H40" s="135" t="s">
        <v>4662</v>
      </c>
      <c r="I40" s="135">
        <v>1</v>
      </c>
      <c r="J40" s="135" t="s">
        <v>32</v>
      </c>
      <c r="K40" s="135" t="s">
        <v>28</v>
      </c>
      <c r="L40" s="135">
        <v>0</v>
      </c>
      <c r="M40" s="135" t="s">
        <v>969</v>
      </c>
      <c r="N40" s="135">
        <v>225</v>
      </c>
      <c r="O40" s="135" t="s">
        <v>33</v>
      </c>
      <c r="P40" s="135">
        <v>76495.73</v>
      </c>
      <c r="Q40" s="135">
        <v>4309650</v>
      </c>
      <c r="R40" s="135">
        <v>3503022</v>
      </c>
      <c r="S40" s="135">
        <v>81.28</v>
      </c>
      <c r="T40" s="135" t="s">
        <v>970</v>
      </c>
      <c r="U40" s="135" t="s">
        <v>971</v>
      </c>
      <c r="V40" s="135" t="s">
        <v>972</v>
      </c>
      <c r="W40" s="135" t="s">
        <v>973</v>
      </c>
      <c r="X40" s="135" t="s">
        <v>974</v>
      </c>
      <c r="Y40" s="147" t="s">
        <v>4625</v>
      </c>
      <c r="Z40" s="147" t="str">
        <f t="shared" si="0"/>
        <v>0101PE</v>
      </c>
      <c r="AA40" s="137">
        <v>0</v>
      </c>
      <c r="AB40" s="138" t="s">
        <v>30</v>
      </c>
      <c r="AC40" s="154" t="s">
        <v>391</v>
      </c>
      <c r="AD40" s="155"/>
    </row>
    <row r="41" spans="1:30" ht="21.75" customHeight="1">
      <c r="A41" s="139">
        <v>42737</v>
      </c>
      <c r="B41" s="140" t="s">
        <v>975</v>
      </c>
      <c r="C41" s="141">
        <v>0</v>
      </c>
      <c r="D41" s="141" t="s">
        <v>31</v>
      </c>
      <c r="E41" s="141" t="s">
        <v>976</v>
      </c>
      <c r="F41" s="142">
        <v>42734</v>
      </c>
      <c r="G41" s="141" t="s">
        <v>121</v>
      </c>
      <c r="H41" s="141" t="s">
        <v>977</v>
      </c>
      <c r="I41" s="141">
        <v>2</v>
      </c>
      <c r="J41" s="141" t="s">
        <v>32</v>
      </c>
      <c r="K41" s="141" t="s">
        <v>28</v>
      </c>
      <c r="L41" s="141">
        <v>0</v>
      </c>
      <c r="M41" s="141" t="s">
        <v>969</v>
      </c>
      <c r="N41" s="141">
        <v>257</v>
      </c>
      <c r="O41" s="141" t="s">
        <v>33</v>
      </c>
      <c r="P41" s="141">
        <v>72781.850000000006</v>
      </c>
      <c r="Q41" s="141">
        <v>4309650</v>
      </c>
      <c r="R41" s="141">
        <v>3341145</v>
      </c>
      <c r="S41" s="141">
        <v>77.53</v>
      </c>
      <c r="T41" s="141" t="s">
        <v>978</v>
      </c>
      <c r="U41" s="141" t="s">
        <v>979</v>
      </c>
      <c r="V41" s="141" t="s">
        <v>980</v>
      </c>
      <c r="W41" s="141" t="s">
        <v>981</v>
      </c>
      <c r="X41" s="141" t="s">
        <v>982</v>
      </c>
      <c r="Y41" s="161" t="s">
        <v>4625</v>
      </c>
      <c r="Z41" s="161" t="str">
        <f t="shared" si="0"/>
        <v>0101PE</v>
      </c>
      <c r="AA41" s="143">
        <v>0</v>
      </c>
      <c r="AB41" s="143" t="s">
        <v>30</v>
      </c>
      <c r="AC41" s="143" t="s">
        <v>391</v>
      </c>
      <c r="AD41" s="143"/>
    </row>
    <row r="42" spans="1:30" ht="21.75" customHeight="1">
      <c r="A42" s="139">
        <v>42737</v>
      </c>
      <c r="B42" s="140" t="s">
        <v>983</v>
      </c>
      <c r="C42" s="141">
        <v>0</v>
      </c>
      <c r="D42" s="141" t="s">
        <v>31</v>
      </c>
      <c r="E42" s="141" t="s">
        <v>984</v>
      </c>
      <c r="F42" s="142">
        <v>42734</v>
      </c>
      <c r="G42" s="141" t="s">
        <v>121</v>
      </c>
      <c r="H42" s="141" t="s">
        <v>977</v>
      </c>
      <c r="I42" s="141">
        <v>3</v>
      </c>
      <c r="J42" s="141" t="s">
        <v>32</v>
      </c>
      <c r="K42" s="141" t="s">
        <v>28</v>
      </c>
      <c r="L42" s="141">
        <v>0</v>
      </c>
      <c r="M42" s="141" t="s">
        <v>969</v>
      </c>
      <c r="N42" s="141">
        <v>240</v>
      </c>
      <c r="O42" s="141" t="s">
        <v>33</v>
      </c>
      <c r="P42" s="141">
        <v>70723.960000000006</v>
      </c>
      <c r="Q42" s="141">
        <v>4309650</v>
      </c>
      <c r="R42" s="141">
        <v>3242079</v>
      </c>
      <c r="S42" s="141">
        <v>75.23</v>
      </c>
      <c r="T42" s="141" t="s">
        <v>985</v>
      </c>
      <c r="U42" s="141" t="s">
        <v>986</v>
      </c>
      <c r="V42" s="141" t="s">
        <v>987</v>
      </c>
      <c r="W42" s="141" t="s">
        <v>988</v>
      </c>
      <c r="X42" s="141" t="s">
        <v>989</v>
      </c>
      <c r="Y42" s="161" t="s">
        <v>4625</v>
      </c>
      <c r="Z42" s="161" t="str">
        <f t="shared" si="0"/>
        <v>0101PE</v>
      </c>
      <c r="AA42" s="143">
        <v>0</v>
      </c>
      <c r="AB42" s="143" t="s">
        <v>30</v>
      </c>
      <c r="AC42" s="143" t="s">
        <v>391</v>
      </c>
      <c r="AD42" s="143"/>
    </row>
    <row r="43" spans="1:30" ht="21.75" customHeight="1">
      <c r="A43" s="139">
        <v>42737</v>
      </c>
      <c r="B43" s="140" t="s">
        <v>990</v>
      </c>
      <c r="C43" s="141">
        <v>0</v>
      </c>
      <c r="D43" s="141" t="s">
        <v>31</v>
      </c>
      <c r="E43" s="141" t="s">
        <v>991</v>
      </c>
      <c r="F43" s="142">
        <v>42734</v>
      </c>
      <c r="G43" s="141" t="s">
        <v>121</v>
      </c>
      <c r="H43" s="141" t="s">
        <v>977</v>
      </c>
      <c r="I43" s="141">
        <v>4</v>
      </c>
      <c r="J43" s="141" t="s">
        <v>32</v>
      </c>
      <c r="K43" s="141" t="s">
        <v>28</v>
      </c>
      <c r="L43" s="141">
        <v>0</v>
      </c>
      <c r="M43" s="141" t="s">
        <v>969</v>
      </c>
      <c r="N43" s="141">
        <v>0</v>
      </c>
      <c r="O43" s="141" t="s">
        <v>33</v>
      </c>
      <c r="P43" s="141">
        <v>83551.94</v>
      </c>
      <c r="Q43" s="141">
        <v>4309650</v>
      </c>
      <c r="R43" s="141">
        <v>3762176</v>
      </c>
      <c r="S43" s="141">
        <v>87.3</v>
      </c>
      <c r="T43" s="141">
        <v>0</v>
      </c>
      <c r="U43" s="141">
        <v>0</v>
      </c>
      <c r="V43" s="141" t="s">
        <v>992</v>
      </c>
      <c r="W43" s="141" t="s">
        <v>993</v>
      </c>
      <c r="X43" s="141" t="s">
        <v>994</v>
      </c>
      <c r="Y43" s="161" t="s">
        <v>4625</v>
      </c>
      <c r="Z43" s="161" t="str">
        <f t="shared" si="0"/>
        <v>0101PE</v>
      </c>
      <c r="AA43" s="143">
        <v>0</v>
      </c>
      <c r="AB43" s="143" t="s">
        <v>30</v>
      </c>
      <c r="AC43" s="143" t="s">
        <v>391</v>
      </c>
      <c r="AD43" s="143"/>
    </row>
    <row r="44" spans="1:30" ht="21.75" customHeight="1">
      <c r="A44" s="139">
        <v>42737</v>
      </c>
      <c r="B44" s="140" t="s">
        <v>995</v>
      </c>
      <c r="C44" s="141">
        <v>0</v>
      </c>
      <c r="D44" s="141" t="s">
        <v>31</v>
      </c>
      <c r="E44" s="141" t="s">
        <v>996</v>
      </c>
      <c r="F44" s="142">
        <v>42734</v>
      </c>
      <c r="G44" s="141" t="s">
        <v>121</v>
      </c>
      <c r="H44" s="141" t="s">
        <v>4662</v>
      </c>
      <c r="I44" s="141">
        <v>5</v>
      </c>
      <c r="J44" s="141" t="s">
        <v>32</v>
      </c>
      <c r="K44" s="141" t="s">
        <v>28</v>
      </c>
      <c r="L44" s="141">
        <v>0</v>
      </c>
      <c r="M44" s="141" t="s">
        <v>969</v>
      </c>
      <c r="N44" s="141">
        <v>108</v>
      </c>
      <c r="O44" s="141" t="s">
        <v>33</v>
      </c>
      <c r="P44" s="141">
        <v>72393.67</v>
      </c>
      <c r="Q44" s="141">
        <v>4309650</v>
      </c>
      <c r="R44" s="141">
        <v>3303909</v>
      </c>
      <c r="S44" s="141">
        <v>76.66</v>
      </c>
      <c r="T44" s="141" t="s">
        <v>997</v>
      </c>
      <c r="U44" s="141" t="s">
        <v>998</v>
      </c>
      <c r="V44" s="141" t="s">
        <v>999</v>
      </c>
      <c r="W44" s="141" t="s">
        <v>1000</v>
      </c>
      <c r="X44" s="141" t="s">
        <v>1001</v>
      </c>
      <c r="Y44" s="161" t="s">
        <v>4625</v>
      </c>
      <c r="Z44" s="161" t="str">
        <f t="shared" si="0"/>
        <v>0101PE</v>
      </c>
      <c r="AA44" s="143">
        <v>0</v>
      </c>
      <c r="AB44" s="143" t="s">
        <v>30</v>
      </c>
      <c r="AC44" s="143" t="s">
        <v>391</v>
      </c>
      <c r="AD44" s="143"/>
    </row>
    <row r="45" spans="1:30" ht="21.75" customHeight="1">
      <c r="A45" s="139">
        <v>42737</v>
      </c>
      <c r="B45" s="140" t="s">
        <v>1002</v>
      </c>
      <c r="C45" s="141">
        <v>0</v>
      </c>
      <c r="D45" s="141" t="s">
        <v>31</v>
      </c>
      <c r="E45" s="141" t="s">
        <v>1003</v>
      </c>
      <c r="F45" s="142">
        <v>42734</v>
      </c>
      <c r="G45" s="141" t="s">
        <v>121</v>
      </c>
      <c r="H45" s="141" t="s">
        <v>977</v>
      </c>
      <c r="I45" s="141">
        <v>6</v>
      </c>
      <c r="J45" s="141" t="s">
        <v>32</v>
      </c>
      <c r="K45" s="141" t="s">
        <v>28</v>
      </c>
      <c r="L45" s="141">
        <v>0</v>
      </c>
      <c r="M45" s="141" t="s">
        <v>969</v>
      </c>
      <c r="N45" s="141">
        <v>0</v>
      </c>
      <c r="O45" s="141" t="s">
        <v>33</v>
      </c>
      <c r="P45" s="141">
        <v>77797.83</v>
      </c>
      <c r="Q45" s="141">
        <v>4309650</v>
      </c>
      <c r="R45" s="141">
        <v>3565235</v>
      </c>
      <c r="S45" s="141">
        <v>82.73</v>
      </c>
      <c r="T45" s="141">
        <v>0</v>
      </c>
      <c r="U45" s="141">
        <v>0</v>
      </c>
      <c r="V45" s="141" t="s">
        <v>1004</v>
      </c>
      <c r="W45" s="141" t="s">
        <v>1005</v>
      </c>
      <c r="X45" s="141" t="s">
        <v>1006</v>
      </c>
      <c r="Y45" s="161" t="s">
        <v>4625</v>
      </c>
      <c r="Z45" s="161" t="str">
        <f t="shared" si="0"/>
        <v>0101PE</v>
      </c>
      <c r="AA45" s="143">
        <v>0</v>
      </c>
      <c r="AB45" s="143" t="s">
        <v>30</v>
      </c>
      <c r="AC45" s="143" t="s">
        <v>391</v>
      </c>
      <c r="AD45" s="143"/>
    </row>
    <row r="46" spans="1:30" ht="21.75" customHeight="1">
      <c r="A46" s="139">
        <v>42737</v>
      </c>
      <c r="B46" s="140" t="s">
        <v>4663</v>
      </c>
      <c r="C46" s="141" t="s">
        <v>27</v>
      </c>
      <c r="D46" s="141" t="s">
        <v>31</v>
      </c>
      <c r="E46" s="141" t="s">
        <v>1007</v>
      </c>
      <c r="F46" s="142">
        <v>42734</v>
      </c>
      <c r="G46" s="141" t="s">
        <v>121</v>
      </c>
      <c r="H46" s="141" t="s">
        <v>4662</v>
      </c>
      <c r="I46" s="141">
        <v>7</v>
      </c>
      <c r="J46" s="141" t="s">
        <v>32</v>
      </c>
      <c r="K46" s="141" t="s">
        <v>28</v>
      </c>
      <c r="L46" s="141">
        <v>0</v>
      </c>
      <c r="M46" s="141" t="s">
        <v>969</v>
      </c>
      <c r="N46" s="141">
        <v>0</v>
      </c>
      <c r="O46" s="141" t="s">
        <v>33</v>
      </c>
      <c r="P46" s="141">
        <v>69328.83</v>
      </c>
      <c r="Q46" s="141">
        <v>4309650</v>
      </c>
      <c r="R46" s="141">
        <v>3220875</v>
      </c>
      <c r="S46" s="141">
        <v>74.739999999999995</v>
      </c>
      <c r="T46" s="141">
        <v>0</v>
      </c>
      <c r="U46" s="141">
        <v>0</v>
      </c>
      <c r="V46" s="141" t="s">
        <v>1008</v>
      </c>
      <c r="W46" s="141" t="s">
        <v>1009</v>
      </c>
      <c r="X46" s="141" t="s">
        <v>1010</v>
      </c>
      <c r="Y46" s="161" t="s">
        <v>4625</v>
      </c>
      <c r="Z46" s="161" t="str">
        <f t="shared" si="0"/>
        <v>Re-sequencing101PE</v>
      </c>
      <c r="AA46" s="143">
        <v>0</v>
      </c>
      <c r="AB46" s="143" t="s">
        <v>30</v>
      </c>
      <c r="AC46" s="143" t="s">
        <v>391</v>
      </c>
      <c r="AD46" s="143"/>
    </row>
    <row r="47" spans="1:30" ht="21.75" customHeight="1">
      <c r="A47" s="139">
        <v>42737</v>
      </c>
      <c r="B47" s="140" t="s">
        <v>1011</v>
      </c>
      <c r="C47" s="141" t="s">
        <v>27</v>
      </c>
      <c r="D47" s="141" t="s">
        <v>31</v>
      </c>
      <c r="E47" s="141" t="s">
        <v>1012</v>
      </c>
      <c r="F47" s="142">
        <v>42734</v>
      </c>
      <c r="G47" s="141" t="s">
        <v>121</v>
      </c>
      <c r="H47" s="141" t="s">
        <v>977</v>
      </c>
      <c r="I47" s="141">
        <v>8</v>
      </c>
      <c r="J47" s="141" t="s">
        <v>32</v>
      </c>
      <c r="K47" s="141" t="s">
        <v>28</v>
      </c>
      <c r="L47" s="141">
        <v>0</v>
      </c>
      <c r="M47" s="141" t="s">
        <v>969</v>
      </c>
      <c r="N47" s="141">
        <v>0</v>
      </c>
      <c r="O47" s="141" t="s">
        <v>33</v>
      </c>
      <c r="P47" s="141">
        <v>71672.210000000006</v>
      </c>
      <c r="Q47" s="141">
        <v>4309650</v>
      </c>
      <c r="R47" s="141">
        <v>3322725</v>
      </c>
      <c r="S47" s="141">
        <v>77.099999999999994</v>
      </c>
      <c r="T47" s="141">
        <v>0</v>
      </c>
      <c r="U47" s="141">
        <v>0</v>
      </c>
      <c r="V47" s="141" t="s">
        <v>1013</v>
      </c>
      <c r="W47" s="141" t="s">
        <v>1014</v>
      </c>
      <c r="X47" s="141" t="s">
        <v>1015</v>
      </c>
      <c r="Y47" s="161" t="s">
        <v>4625</v>
      </c>
      <c r="Z47" s="161" t="str">
        <f t="shared" si="0"/>
        <v>Re-sequencing101PE</v>
      </c>
      <c r="AA47" s="143">
        <v>0</v>
      </c>
      <c r="AB47" s="143" t="s">
        <v>30</v>
      </c>
      <c r="AC47" s="143" t="s">
        <v>391</v>
      </c>
      <c r="AD47" s="143"/>
    </row>
    <row r="48" spans="1:30" ht="24" customHeight="1">
      <c r="A48" s="133">
        <v>42738</v>
      </c>
      <c r="B48" s="134" t="s">
        <v>4664</v>
      </c>
      <c r="C48" s="135">
        <v>0</v>
      </c>
      <c r="D48" s="147" t="s">
        <v>3063</v>
      </c>
      <c r="E48" s="135" t="s">
        <v>4665</v>
      </c>
      <c r="F48" s="159">
        <v>42736</v>
      </c>
      <c r="G48" s="135" t="s">
        <v>3104</v>
      </c>
      <c r="H48" s="135" t="s">
        <v>4666</v>
      </c>
      <c r="I48" s="135">
        <v>1</v>
      </c>
      <c r="J48" s="135" t="s">
        <v>2392</v>
      </c>
      <c r="K48" s="147" t="s">
        <v>28</v>
      </c>
      <c r="L48" s="147" t="s">
        <v>3058</v>
      </c>
      <c r="M48" s="135"/>
      <c r="N48" s="135">
        <v>0</v>
      </c>
      <c r="O48" s="135" t="s">
        <v>33</v>
      </c>
      <c r="P48" s="135">
        <v>32772.089999999997</v>
      </c>
      <c r="Q48" s="135">
        <v>2808147</v>
      </c>
      <c r="R48" s="135">
        <v>2668018</v>
      </c>
      <c r="S48" s="135">
        <v>95.2</v>
      </c>
      <c r="T48" s="135">
        <v>0</v>
      </c>
      <c r="U48" s="135">
        <v>0</v>
      </c>
      <c r="V48" s="135" t="s">
        <v>531</v>
      </c>
      <c r="W48" s="135" t="s">
        <v>532</v>
      </c>
      <c r="X48" s="135" t="s">
        <v>533</v>
      </c>
      <c r="Y48" s="147" t="s">
        <v>4625</v>
      </c>
      <c r="Z48" s="147" t="str">
        <f t="shared" si="0"/>
        <v>0101PE</v>
      </c>
      <c r="AA48" s="137">
        <v>0</v>
      </c>
      <c r="AB48" s="150" t="s">
        <v>2544</v>
      </c>
      <c r="AC48" s="150" t="s">
        <v>3054</v>
      </c>
      <c r="AD48" s="155"/>
    </row>
    <row r="49" spans="1:30" ht="24" customHeight="1">
      <c r="A49" s="139">
        <v>42738</v>
      </c>
      <c r="B49" s="140" t="s">
        <v>4664</v>
      </c>
      <c r="C49" s="141">
        <v>0</v>
      </c>
      <c r="D49" s="141" t="s">
        <v>3063</v>
      </c>
      <c r="E49" s="141" t="s">
        <v>4665</v>
      </c>
      <c r="F49" s="151">
        <v>42736</v>
      </c>
      <c r="G49" s="141" t="s">
        <v>3104</v>
      </c>
      <c r="H49" s="141" t="s">
        <v>4666</v>
      </c>
      <c r="I49" s="141">
        <v>2</v>
      </c>
      <c r="J49" s="141" t="s">
        <v>2392</v>
      </c>
      <c r="K49" s="141" t="s">
        <v>28</v>
      </c>
      <c r="L49" s="141" t="s">
        <v>3058</v>
      </c>
      <c r="M49" s="141"/>
      <c r="N49" s="141">
        <v>0</v>
      </c>
      <c r="O49" s="141" t="s">
        <v>33</v>
      </c>
      <c r="P49" s="141">
        <v>31187.24</v>
      </c>
      <c r="Q49" s="141">
        <v>2658356</v>
      </c>
      <c r="R49" s="141">
        <v>2538122</v>
      </c>
      <c r="S49" s="141">
        <v>95.6</v>
      </c>
      <c r="T49" s="141">
        <v>0</v>
      </c>
      <c r="U49" s="141">
        <v>0</v>
      </c>
      <c r="V49" s="141" t="s">
        <v>534</v>
      </c>
      <c r="W49" s="141" t="s">
        <v>535</v>
      </c>
      <c r="X49" s="141" t="s">
        <v>536</v>
      </c>
      <c r="Y49" s="161" t="s">
        <v>4625</v>
      </c>
      <c r="Z49" s="161" t="str">
        <f t="shared" si="0"/>
        <v>0101PE</v>
      </c>
      <c r="AA49" s="143">
        <v>0</v>
      </c>
      <c r="AB49" s="143" t="s">
        <v>2544</v>
      </c>
      <c r="AC49" s="143" t="s">
        <v>3054</v>
      </c>
      <c r="AD49" s="143"/>
    </row>
    <row r="50" spans="1:30" ht="24" customHeight="1">
      <c r="A50" s="133">
        <v>42738</v>
      </c>
      <c r="B50" s="134" t="s">
        <v>4667</v>
      </c>
      <c r="C50" s="135">
        <v>0</v>
      </c>
      <c r="D50" s="147" t="s">
        <v>3063</v>
      </c>
      <c r="E50" s="135" t="s">
        <v>4668</v>
      </c>
      <c r="F50" s="159">
        <v>42736</v>
      </c>
      <c r="G50" s="135" t="s">
        <v>3104</v>
      </c>
      <c r="H50" s="135" t="s">
        <v>4669</v>
      </c>
      <c r="I50" s="135">
        <v>1</v>
      </c>
      <c r="J50" s="135" t="s">
        <v>2392</v>
      </c>
      <c r="K50" s="147" t="s">
        <v>28</v>
      </c>
      <c r="L50" s="147" t="s">
        <v>3058</v>
      </c>
      <c r="M50" s="135"/>
      <c r="N50" s="135">
        <v>0</v>
      </c>
      <c r="O50" s="135" t="s">
        <v>33</v>
      </c>
      <c r="P50" s="135">
        <v>33200.89</v>
      </c>
      <c r="Q50" s="135">
        <v>2842228</v>
      </c>
      <c r="R50" s="135">
        <v>2686259</v>
      </c>
      <c r="S50" s="135">
        <v>94.7</v>
      </c>
      <c r="T50" s="135">
        <v>0</v>
      </c>
      <c r="U50" s="135">
        <v>0</v>
      </c>
      <c r="V50" s="135" t="s">
        <v>537</v>
      </c>
      <c r="W50" s="135" t="s">
        <v>538</v>
      </c>
      <c r="X50" s="135" t="s">
        <v>419</v>
      </c>
      <c r="Y50" s="147" t="s">
        <v>4625</v>
      </c>
      <c r="Z50" s="147" t="str">
        <f t="shared" si="0"/>
        <v>0101PE</v>
      </c>
      <c r="AA50" s="137">
        <v>0</v>
      </c>
      <c r="AB50" s="150" t="s">
        <v>2544</v>
      </c>
      <c r="AC50" s="150" t="s">
        <v>3054</v>
      </c>
      <c r="AD50" s="155"/>
    </row>
    <row r="51" spans="1:30" ht="24" customHeight="1">
      <c r="A51" s="139">
        <v>42738</v>
      </c>
      <c r="B51" s="140" t="s">
        <v>4667</v>
      </c>
      <c r="C51" s="141">
        <v>0</v>
      </c>
      <c r="D51" s="141" t="s">
        <v>3063</v>
      </c>
      <c r="E51" s="141" t="s">
        <v>4668</v>
      </c>
      <c r="F51" s="151">
        <v>42736</v>
      </c>
      <c r="G51" s="141" t="s">
        <v>3104</v>
      </c>
      <c r="H51" s="141" t="s">
        <v>4669</v>
      </c>
      <c r="I51" s="141">
        <v>2</v>
      </c>
      <c r="J51" s="141" t="s">
        <v>2392</v>
      </c>
      <c r="K51" s="141" t="s">
        <v>28</v>
      </c>
      <c r="L51" s="141" t="s">
        <v>3058</v>
      </c>
      <c r="M51" s="141"/>
      <c r="N51" s="141">
        <v>0</v>
      </c>
      <c r="O51" s="141" t="s">
        <v>33</v>
      </c>
      <c r="P51" s="141">
        <v>34034.69</v>
      </c>
      <c r="Q51" s="141">
        <v>2928523</v>
      </c>
      <c r="R51" s="141">
        <v>2758029</v>
      </c>
      <c r="S51" s="141">
        <v>94.3</v>
      </c>
      <c r="T51" s="141">
        <v>0</v>
      </c>
      <c r="U51" s="141">
        <v>0</v>
      </c>
      <c r="V51" s="141" t="s">
        <v>539</v>
      </c>
      <c r="W51" s="141" t="s">
        <v>477</v>
      </c>
      <c r="X51" s="141" t="s">
        <v>540</v>
      </c>
      <c r="Y51" s="161" t="s">
        <v>4625</v>
      </c>
      <c r="Z51" s="161" t="str">
        <f t="shared" si="0"/>
        <v>0101PE</v>
      </c>
      <c r="AA51" s="143">
        <v>0</v>
      </c>
      <c r="AB51" s="143" t="s">
        <v>2544</v>
      </c>
      <c r="AC51" s="143" t="s">
        <v>3054</v>
      </c>
      <c r="AD51" s="143"/>
    </row>
    <row r="52" spans="1:30" ht="24" customHeight="1">
      <c r="A52" s="133">
        <v>42738</v>
      </c>
      <c r="B52" s="134" t="s">
        <v>4670</v>
      </c>
      <c r="C52" s="135">
        <v>0</v>
      </c>
      <c r="D52" s="147" t="s">
        <v>3063</v>
      </c>
      <c r="E52" s="135" t="s">
        <v>4671</v>
      </c>
      <c r="F52" s="159">
        <v>42736</v>
      </c>
      <c r="G52" s="135" t="s">
        <v>3122</v>
      </c>
      <c r="H52" s="135" t="s">
        <v>4672</v>
      </c>
      <c r="I52" s="135">
        <v>1</v>
      </c>
      <c r="J52" s="135" t="s">
        <v>2392</v>
      </c>
      <c r="K52" s="147" t="s">
        <v>28</v>
      </c>
      <c r="L52" s="147" t="s">
        <v>3058</v>
      </c>
      <c r="M52" s="135"/>
      <c r="N52" s="135">
        <v>0</v>
      </c>
      <c r="O52" s="135" t="s">
        <v>33</v>
      </c>
      <c r="P52" s="135">
        <v>34981.74</v>
      </c>
      <c r="Q52" s="135">
        <v>2961292</v>
      </c>
      <c r="R52" s="135">
        <v>2827072</v>
      </c>
      <c r="S52" s="135">
        <v>95.7</v>
      </c>
      <c r="T52" s="135">
        <v>0</v>
      </c>
      <c r="U52" s="135">
        <v>0</v>
      </c>
      <c r="V52" s="135" t="s">
        <v>541</v>
      </c>
      <c r="W52" s="135" t="s">
        <v>542</v>
      </c>
      <c r="X52" s="135" t="s">
        <v>543</v>
      </c>
      <c r="Y52" s="147" t="s">
        <v>4625</v>
      </c>
      <c r="Z52" s="147" t="str">
        <f t="shared" si="0"/>
        <v>0101PE</v>
      </c>
      <c r="AA52" s="137">
        <v>0</v>
      </c>
      <c r="AB52" s="150" t="s">
        <v>2544</v>
      </c>
      <c r="AC52" s="150" t="s">
        <v>3054</v>
      </c>
      <c r="AD52" s="155"/>
    </row>
    <row r="53" spans="1:30" ht="24" customHeight="1">
      <c r="A53" s="139">
        <v>42738</v>
      </c>
      <c r="B53" s="140" t="s">
        <v>4670</v>
      </c>
      <c r="C53" s="141">
        <v>0</v>
      </c>
      <c r="D53" s="141" t="s">
        <v>3063</v>
      </c>
      <c r="E53" s="141" t="s">
        <v>4671</v>
      </c>
      <c r="F53" s="151">
        <v>42736</v>
      </c>
      <c r="G53" s="141" t="s">
        <v>3122</v>
      </c>
      <c r="H53" s="141" t="s">
        <v>4672</v>
      </c>
      <c r="I53" s="141">
        <v>2</v>
      </c>
      <c r="J53" s="141" t="s">
        <v>2392</v>
      </c>
      <c r="K53" s="141" t="s">
        <v>28</v>
      </c>
      <c r="L53" s="141" t="s">
        <v>3058</v>
      </c>
      <c r="M53" s="141"/>
      <c r="N53" s="141">
        <v>0</v>
      </c>
      <c r="O53" s="141" t="s">
        <v>33</v>
      </c>
      <c r="P53" s="141">
        <v>34738.61</v>
      </c>
      <c r="Q53" s="141">
        <v>2930213</v>
      </c>
      <c r="R53" s="141">
        <v>2806321</v>
      </c>
      <c r="S53" s="141">
        <v>95.9</v>
      </c>
      <c r="T53" s="141">
        <v>0</v>
      </c>
      <c r="U53" s="141">
        <v>0</v>
      </c>
      <c r="V53" s="141" t="s">
        <v>446</v>
      </c>
      <c r="W53" s="141" t="s">
        <v>544</v>
      </c>
      <c r="X53" s="141" t="s">
        <v>545</v>
      </c>
      <c r="Y53" s="161" t="s">
        <v>4625</v>
      </c>
      <c r="Z53" s="161" t="str">
        <f t="shared" si="0"/>
        <v>0101PE</v>
      </c>
      <c r="AA53" s="143">
        <v>0</v>
      </c>
      <c r="AB53" s="143" t="s">
        <v>2544</v>
      </c>
      <c r="AC53" s="143" t="s">
        <v>3054</v>
      </c>
      <c r="AD53" s="143"/>
    </row>
    <row r="54" spans="1:30" ht="24" customHeight="1">
      <c r="A54" s="133">
        <v>42738</v>
      </c>
      <c r="B54" s="134" t="s">
        <v>4673</v>
      </c>
      <c r="C54" s="135">
        <v>0</v>
      </c>
      <c r="D54" s="147" t="s">
        <v>3063</v>
      </c>
      <c r="E54" s="135" t="s">
        <v>4674</v>
      </c>
      <c r="F54" s="159">
        <v>42736</v>
      </c>
      <c r="G54" s="135" t="s">
        <v>3122</v>
      </c>
      <c r="H54" s="135" t="s">
        <v>4675</v>
      </c>
      <c r="I54" s="135">
        <v>1</v>
      </c>
      <c r="J54" s="135" t="s">
        <v>2392</v>
      </c>
      <c r="K54" s="147" t="s">
        <v>28</v>
      </c>
      <c r="L54" s="147" t="s">
        <v>3058</v>
      </c>
      <c r="M54" s="135"/>
      <c r="N54" s="135">
        <v>0</v>
      </c>
      <c r="O54" s="135" t="s">
        <v>33</v>
      </c>
      <c r="P54" s="135">
        <v>32548.44</v>
      </c>
      <c r="Q54" s="135">
        <v>2760472</v>
      </c>
      <c r="R54" s="135">
        <v>2636805</v>
      </c>
      <c r="S54" s="135">
        <v>95.7</v>
      </c>
      <c r="T54" s="135">
        <v>0</v>
      </c>
      <c r="U54" s="135">
        <v>0</v>
      </c>
      <c r="V54" s="135" t="s">
        <v>546</v>
      </c>
      <c r="W54" s="135" t="s">
        <v>547</v>
      </c>
      <c r="X54" s="135" t="s">
        <v>548</v>
      </c>
      <c r="Y54" s="147" t="s">
        <v>4625</v>
      </c>
      <c r="Z54" s="147" t="str">
        <f t="shared" si="0"/>
        <v>0101PE</v>
      </c>
      <c r="AA54" s="137">
        <v>0</v>
      </c>
      <c r="AB54" s="150" t="s">
        <v>2544</v>
      </c>
      <c r="AC54" s="150" t="s">
        <v>3054</v>
      </c>
      <c r="AD54" s="155"/>
    </row>
    <row r="55" spans="1:30" ht="24" customHeight="1">
      <c r="A55" s="139">
        <v>42738</v>
      </c>
      <c r="B55" s="140" t="s">
        <v>4673</v>
      </c>
      <c r="C55" s="141">
        <v>0</v>
      </c>
      <c r="D55" s="141" t="s">
        <v>3063</v>
      </c>
      <c r="E55" s="141" t="s">
        <v>4674</v>
      </c>
      <c r="F55" s="151">
        <v>42736</v>
      </c>
      <c r="G55" s="141" t="s">
        <v>3122</v>
      </c>
      <c r="H55" s="141" t="s">
        <v>4675</v>
      </c>
      <c r="I55" s="141">
        <v>2</v>
      </c>
      <c r="J55" s="141" t="s">
        <v>2392</v>
      </c>
      <c r="K55" s="141" t="s">
        <v>28</v>
      </c>
      <c r="L55" s="141" t="s">
        <v>3058</v>
      </c>
      <c r="M55" s="141"/>
      <c r="N55" s="141">
        <v>0</v>
      </c>
      <c r="O55" s="141" t="s">
        <v>33</v>
      </c>
      <c r="P55" s="141">
        <v>33452.199999999997</v>
      </c>
      <c r="Q55" s="141">
        <v>2852546</v>
      </c>
      <c r="R55" s="141">
        <v>2713544</v>
      </c>
      <c r="S55" s="141">
        <v>95.3</v>
      </c>
      <c r="T55" s="141">
        <v>0</v>
      </c>
      <c r="U55" s="141">
        <v>0</v>
      </c>
      <c r="V55" s="141" t="s">
        <v>549</v>
      </c>
      <c r="W55" s="141" t="s">
        <v>550</v>
      </c>
      <c r="X55" s="141" t="s">
        <v>551</v>
      </c>
      <c r="Y55" s="161" t="s">
        <v>4625</v>
      </c>
      <c r="Z55" s="161" t="str">
        <f t="shared" si="0"/>
        <v>0101PE</v>
      </c>
      <c r="AA55" s="143">
        <v>0</v>
      </c>
      <c r="AB55" s="143" t="s">
        <v>2544</v>
      </c>
      <c r="AC55" s="143" t="s">
        <v>3054</v>
      </c>
      <c r="AD55" s="143"/>
    </row>
    <row r="56" spans="1:30" ht="21.75" customHeight="1">
      <c r="A56" s="133">
        <v>42738</v>
      </c>
      <c r="B56" s="134" t="s">
        <v>1016</v>
      </c>
      <c r="C56" s="135">
        <v>0</v>
      </c>
      <c r="D56" s="135" t="s">
        <v>31</v>
      </c>
      <c r="E56" s="135" t="s">
        <v>1017</v>
      </c>
      <c r="F56" s="136">
        <v>42731</v>
      </c>
      <c r="G56" s="135" t="s">
        <v>36</v>
      </c>
      <c r="H56" s="135" t="s">
        <v>4676</v>
      </c>
      <c r="I56" s="135">
        <v>1</v>
      </c>
      <c r="J56" s="135" t="s">
        <v>134</v>
      </c>
      <c r="K56" s="135" t="s">
        <v>4677</v>
      </c>
      <c r="L56" s="135">
        <v>0</v>
      </c>
      <c r="M56" s="135" t="s">
        <v>1018</v>
      </c>
      <c r="N56" s="135">
        <v>512</v>
      </c>
      <c r="O56" s="135" t="s">
        <v>103</v>
      </c>
      <c r="P56" s="135">
        <v>41792.589999999997</v>
      </c>
      <c r="Q56" s="135">
        <v>2338744</v>
      </c>
      <c r="R56" s="135">
        <v>1886105</v>
      </c>
      <c r="S56" s="135">
        <v>80.8</v>
      </c>
      <c r="T56" s="135" t="s">
        <v>1019</v>
      </c>
      <c r="U56" s="135" t="s">
        <v>1020</v>
      </c>
      <c r="V56" s="135" t="s">
        <v>1021</v>
      </c>
      <c r="W56" s="135" t="s">
        <v>1022</v>
      </c>
      <c r="X56" s="135" t="s">
        <v>1023</v>
      </c>
      <c r="Y56" s="147" t="s">
        <v>142</v>
      </c>
      <c r="Z56" s="147" t="str">
        <f t="shared" si="0"/>
        <v>0126PE</v>
      </c>
      <c r="AA56" s="137">
        <v>3.8461538461538464E-2</v>
      </c>
      <c r="AB56" s="138" t="s">
        <v>30</v>
      </c>
      <c r="AC56" s="154" t="s">
        <v>391</v>
      </c>
      <c r="AD56" s="155"/>
    </row>
    <row r="57" spans="1:30" ht="21.75" customHeight="1">
      <c r="A57" s="139">
        <v>42738</v>
      </c>
      <c r="B57" s="140" t="s">
        <v>4678</v>
      </c>
      <c r="C57" s="141">
        <v>0</v>
      </c>
      <c r="D57" s="141" t="s">
        <v>31</v>
      </c>
      <c r="E57" s="141" t="s">
        <v>1017</v>
      </c>
      <c r="F57" s="142">
        <v>42731</v>
      </c>
      <c r="G57" s="141" t="s">
        <v>36</v>
      </c>
      <c r="H57" s="141" t="s">
        <v>1024</v>
      </c>
      <c r="I57" s="141">
        <v>2</v>
      </c>
      <c r="J57" s="144" t="s">
        <v>134</v>
      </c>
      <c r="K57" s="144" t="s">
        <v>4677</v>
      </c>
      <c r="L57" s="141">
        <v>0</v>
      </c>
      <c r="M57" s="141" t="s">
        <v>1018</v>
      </c>
      <c r="N57" s="141">
        <v>225</v>
      </c>
      <c r="O57" s="141" t="s">
        <v>103</v>
      </c>
      <c r="P57" s="141">
        <v>41815.4</v>
      </c>
      <c r="Q57" s="141">
        <v>2309384</v>
      </c>
      <c r="R57" s="141">
        <v>1886640</v>
      </c>
      <c r="S57" s="141">
        <v>81.8</v>
      </c>
      <c r="T57" s="141" t="s">
        <v>1019</v>
      </c>
      <c r="U57" s="141" t="s">
        <v>1025</v>
      </c>
      <c r="V57" s="141" t="s">
        <v>1026</v>
      </c>
      <c r="W57" s="141" t="s">
        <v>1027</v>
      </c>
      <c r="X57" s="141" t="s">
        <v>1028</v>
      </c>
      <c r="Y57" s="161" t="s">
        <v>142</v>
      </c>
      <c r="Z57" s="161" t="str">
        <f t="shared" si="0"/>
        <v>0126PE</v>
      </c>
      <c r="AA57" s="143">
        <v>3.8461538461538464E-2</v>
      </c>
      <c r="AB57" s="143" t="s">
        <v>30</v>
      </c>
      <c r="AC57" s="143" t="s">
        <v>391</v>
      </c>
      <c r="AD57" s="143"/>
    </row>
    <row r="58" spans="1:30" ht="21.75" customHeight="1">
      <c r="A58" s="139">
        <v>42738</v>
      </c>
      <c r="B58" s="140" t="s">
        <v>4679</v>
      </c>
      <c r="C58" s="141" t="s">
        <v>35</v>
      </c>
      <c r="D58" s="141" t="s">
        <v>31</v>
      </c>
      <c r="E58" s="141" t="s">
        <v>1029</v>
      </c>
      <c r="F58" s="142">
        <v>42731</v>
      </c>
      <c r="G58" s="141" t="s">
        <v>36</v>
      </c>
      <c r="H58" s="141" t="s">
        <v>1024</v>
      </c>
      <c r="I58" s="141">
        <v>3</v>
      </c>
      <c r="J58" s="141" t="s">
        <v>32</v>
      </c>
      <c r="K58" s="141" t="s">
        <v>28</v>
      </c>
      <c r="L58" s="141">
        <v>0</v>
      </c>
      <c r="M58" s="141" t="s">
        <v>1018</v>
      </c>
      <c r="N58" s="141">
        <v>0</v>
      </c>
      <c r="O58" s="141" t="s">
        <v>103</v>
      </c>
      <c r="P58" s="141">
        <v>71953.460000000006</v>
      </c>
      <c r="Q58" s="141">
        <v>3509009</v>
      </c>
      <c r="R58" s="141">
        <v>3094862</v>
      </c>
      <c r="S58" s="141">
        <v>88.2</v>
      </c>
      <c r="T58" s="141">
        <v>0</v>
      </c>
      <c r="U58" s="141">
        <v>0</v>
      </c>
      <c r="V58" s="141" t="s">
        <v>1030</v>
      </c>
      <c r="W58" s="141" t="s">
        <v>1031</v>
      </c>
      <c r="X58" s="141" t="s">
        <v>1032</v>
      </c>
      <c r="Y58" s="161" t="s">
        <v>142</v>
      </c>
      <c r="Z58" s="161" t="str">
        <f t="shared" si="0"/>
        <v>Methylation126PE</v>
      </c>
      <c r="AA58" s="143">
        <v>0</v>
      </c>
      <c r="AB58" s="143" t="s">
        <v>30</v>
      </c>
      <c r="AC58" s="143" t="s">
        <v>391</v>
      </c>
      <c r="AD58" s="143"/>
    </row>
    <row r="59" spans="1:30" ht="21.75" customHeight="1">
      <c r="A59" s="139">
        <v>42738</v>
      </c>
      <c r="B59" s="140" t="s">
        <v>1033</v>
      </c>
      <c r="C59" s="141" t="s">
        <v>35</v>
      </c>
      <c r="D59" s="141" t="s">
        <v>31</v>
      </c>
      <c r="E59" s="141" t="s">
        <v>1034</v>
      </c>
      <c r="F59" s="142">
        <v>42731</v>
      </c>
      <c r="G59" s="141" t="s">
        <v>36</v>
      </c>
      <c r="H59" s="141" t="s">
        <v>1024</v>
      </c>
      <c r="I59" s="141">
        <v>4</v>
      </c>
      <c r="J59" s="141" t="s">
        <v>32</v>
      </c>
      <c r="K59" s="141" t="s">
        <v>28</v>
      </c>
      <c r="L59" s="141">
        <v>0</v>
      </c>
      <c r="M59" s="141" t="s">
        <v>1018</v>
      </c>
      <c r="N59" s="141">
        <v>0</v>
      </c>
      <c r="O59" s="141" t="s">
        <v>103</v>
      </c>
      <c r="P59" s="141">
        <v>66827.89</v>
      </c>
      <c r="Q59" s="141">
        <v>3160026</v>
      </c>
      <c r="R59" s="141">
        <v>2874921</v>
      </c>
      <c r="S59" s="141">
        <v>91</v>
      </c>
      <c r="T59" s="141">
        <v>0</v>
      </c>
      <c r="U59" s="141">
        <v>0</v>
      </c>
      <c r="V59" s="141" t="s">
        <v>1035</v>
      </c>
      <c r="W59" s="141" t="s">
        <v>1036</v>
      </c>
      <c r="X59" s="141" t="s">
        <v>1037</v>
      </c>
      <c r="Y59" s="161" t="s">
        <v>142</v>
      </c>
      <c r="Z59" s="161" t="str">
        <f t="shared" si="0"/>
        <v>Methylation126PE</v>
      </c>
      <c r="AA59" s="143">
        <v>0</v>
      </c>
      <c r="AB59" s="143" t="s">
        <v>30</v>
      </c>
      <c r="AC59" s="143" t="s">
        <v>391</v>
      </c>
      <c r="AD59" s="143"/>
    </row>
    <row r="60" spans="1:30" ht="21.75" customHeight="1">
      <c r="A60" s="139">
        <v>42738</v>
      </c>
      <c r="B60" s="140" t="s">
        <v>1033</v>
      </c>
      <c r="C60" s="141" t="s">
        <v>35</v>
      </c>
      <c r="D60" s="141" t="s">
        <v>31</v>
      </c>
      <c r="E60" s="141" t="s">
        <v>1038</v>
      </c>
      <c r="F60" s="142">
        <v>42731</v>
      </c>
      <c r="G60" s="141" t="s">
        <v>36</v>
      </c>
      <c r="H60" s="141" t="s">
        <v>1024</v>
      </c>
      <c r="I60" s="141">
        <v>5</v>
      </c>
      <c r="J60" s="141" t="s">
        <v>32</v>
      </c>
      <c r="K60" s="141" t="s">
        <v>28</v>
      </c>
      <c r="L60" s="141">
        <v>0</v>
      </c>
      <c r="M60" s="141" t="s">
        <v>1018</v>
      </c>
      <c r="N60" s="141">
        <v>0</v>
      </c>
      <c r="O60" s="141" t="s">
        <v>103</v>
      </c>
      <c r="P60" s="141">
        <v>67567.23</v>
      </c>
      <c r="Q60" s="141">
        <v>3290754</v>
      </c>
      <c r="R60" s="141">
        <v>2933243</v>
      </c>
      <c r="S60" s="141">
        <v>89.2</v>
      </c>
      <c r="T60" s="141">
        <v>0</v>
      </c>
      <c r="U60" s="141">
        <v>0</v>
      </c>
      <c r="V60" s="141" t="s">
        <v>1039</v>
      </c>
      <c r="W60" s="141" t="s">
        <v>1040</v>
      </c>
      <c r="X60" s="141" t="s">
        <v>1041</v>
      </c>
      <c r="Y60" s="161" t="s">
        <v>142</v>
      </c>
      <c r="Z60" s="161" t="str">
        <f t="shared" si="0"/>
        <v>Methylation126PE</v>
      </c>
      <c r="AA60" s="143">
        <v>0</v>
      </c>
      <c r="AB60" s="143" t="s">
        <v>30</v>
      </c>
      <c r="AC60" s="143" t="s">
        <v>391</v>
      </c>
      <c r="AD60" s="143"/>
    </row>
    <row r="61" spans="1:30" ht="21.75" customHeight="1">
      <c r="A61" s="139">
        <v>42738</v>
      </c>
      <c r="B61" s="140" t="s">
        <v>1033</v>
      </c>
      <c r="C61" s="141" t="s">
        <v>35</v>
      </c>
      <c r="D61" s="141" t="s">
        <v>31</v>
      </c>
      <c r="E61" s="141" t="s">
        <v>1042</v>
      </c>
      <c r="F61" s="142">
        <v>42731</v>
      </c>
      <c r="G61" s="141" t="s">
        <v>36</v>
      </c>
      <c r="H61" s="141" t="s">
        <v>1024</v>
      </c>
      <c r="I61" s="141">
        <v>6</v>
      </c>
      <c r="J61" s="141" t="s">
        <v>32</v>
      </c>
      <c r="K61" s="141" t="s">
        <v>28</v>
      </c>
      <c r="L61" s="141">
        <v>0</v>
      </c>
      <c r="M61" s="141" t="s">
        <v>1018</v>
      </c>
      <c r="N61" s="141">
        <v>0</v>
      </c>
      <c r="O61" s="141" t="s">
        <v>103</v>
      </c>
      <c r="P61" s="141">
        <v>70782.929999999993</v>
      </c>
      <c r="Q61" s="141">
        <v>3548640</v>
      </c>
      <c r="R61" s="141">
        <v>3090502</v>
      </c>
      <c r="S61" s="141">
        <v>87.1</v>
      </c>
      <c r="T61" s="141">
        <v>0</v>
      </c>
      <c r="U61" s="141">
        <v>0</v>
      </c>
      <c r="V61" s="141" t="s">
        <v>1043</v>
      </c>
      <c r="W61" s="141" t="s">
        <v>1044</v>
      </c>
      <c r="X61" s="141" t="s">
        <v>1045</v>
      </c>
      <c r="Y61" s="161" t="s">
        <v>142</v>
      </c>
      <c r="Z61" s="161" t="str">
        <f t="shared" si="0"/>
        <v>Methylation126PE</v>
      </c>
      <c r="AA61" s="143">
        <v>0</v>
      </c>
      <c r="AB61" s="143" t="s">
        <v>30</v>
      </c>
      <c r="AC61" s="143" t="s">
        <v>391</v>
      </c>
      <c r="AD61" s="143"/>
    </row>
    <row r="62" spans="1:30" ht="21.75" customHeight="1">
      <c r="A62" s="139">
        <v>42738</v>
      </c>
      <c r="B62" s="140" t="s">
        <v>1033</v>
      </c>
      <c r="C62" s="141" t="s">
        <v>35</v>
      </c>
      <c r="D62" s="141" t="s">
        <v>31</v>
      </c>
      <c r="E62" s="141" t="s">
        <v>1046</v>
      </c>
      <c r="F62" s="142">
        <v>42731</v>
      </c>
      <c r="G62" s="141" t="s">
        <v>36</v>
      </c>
      <c r="H62" s="141" t="s">
        <v>1024</v>
      </c>
      <c r="I62" s="141">
        <v>7</v>
      </c>
      <c r="J62" s="141" t="s">
        <v>32</v>
      </c>
      <c r="K62" s="141" t="s">
        <v>28</v>
      </c>
      <c r="L62" s="141">
        <v>0</v>
      </c>
      <c r="M62" s="141" t="s">
        <v>1018</v>
      </c>
      <c r="N62" s="141">
        <v>0</v>
      </c>
      <c r="O62" s="141" t="s">
        <v>103</v>
      </c>
      <c r="P62" s="141">
        <v>69545.490000000005</v>
      </c>
      <c r="Q62" s="141">
        <v>3329338</v>
      </c>
      <c r="R62" s="141">
        <v>2981473</v>
      </c>
      <c r="S62" s="141">
        <v>89.6</v>
      </c>
      <c r="T62" s="141">
        <v>0</v>
      </c>
      <c r="U62" s="141">
        <v>0</v>
      </c>
      <c r="V62" s="141" t="s">
        <v>1047</v>
      </c>
      <c r="W62" s="141" t="s">
        <v>1048</v>
      </c>
      <c r="X62" s="141" t="s">
        <v>1049</v>
      </c>
      <c r="Y62" s="161" t="s">
        <v>142</v>
      </c>
      <c r="Z62" s="161" t="str">
        <f t="shared" si="0"/>
        <v>Methylation126PE</v>
      </c>
      <c r="AA62" s="143">
        <v>0</v>
      </c>
      <c r="AB62" s="143" t="s">
        <v>30</v>
      </c>
      <c r="AC62" s="143" t="s">
        <v>391</v>
      </c>
      <c r="AD62" s="143"/>
    </row>
    <row r="63" spans="1:30" ht="21.75" customHeight="1">
      <c r="A63" s="139">
        <v>42738</v>
      </c>
      <c r="B63" s="140" t="s">
        <v>1050</v>
      </c>
      <c r="C63" s="141">
        <v>0</v>
      </c>
      <c r="D63" s="141" t="s">
        <v>31</v>
      </c>
      <c r="E63" s="141" t="s">
        <v>1051</v>
      </c>
      <c r="F63" s="142">
        <v>42731</v>
      </c>
      <c r="G63" s="141" t="s">
        <v>36</v>
      </c>
      <c r="H63" s="141" t="s">
        <v>4676</v>
      </c>
      <c r="I63" s="141">
        <v>8</v>
      </c>
      <c r="J63" s="144" t="s">
        <v>134</v>
      </c>
      <c r="K63" s="144" t="s">
        <v>1052</v>
      </c>
      <c r="L63" s="141">
        <v>0</v>
      </c>
      <c r="M63" s="141" t="s">
        <v>1018</v>
      </c>
      <c r="N63" s="141">
        <v>0</v>
      </c>
      <c r="O63" s="141" t="s">
        <v>103</v>
      </c>
      <c r="P63" s="141">
        <v>66018.86</v>
      </c>
      <c r="Q63" s="141">
        <v>3075552</v>
      </c>
      <c r="R63" s="141">
        <v>2833630</v>
      </c>
      <c r="S63" s="141">
        <v>92.2</v>
      </c>
      <c r="T63" s="141">
        <v>0</v>
      </c>
      <c r="U63" s="141">
        <v>0</v>
      </c>
      <c r="V63" s="141" t="s">
        <v>1053</v>
      </c>
      <c r="W63" s="141" t="s">
        <v>1054</v>
      </c>
      <c r="X63" s="141" t="s">
        <v>1055</v>
      </c>
      <c r="Y63" s="161" t="s">
        <v>142</v>
      </c>
      <c r="Z63" s="161" t="str">
        <f t="shared" si="0"/>
        <v>0126PE</v>
      </c>
      <c r="AA63" s="143">
        <v>0.04</v>
      </c>
      <c r="AB63" s="143" t="s">
        <v>30</v>
      </c>
      <c r="AC63" s="143" t="s">
        <v>391</v>
      </c>
      <c r="AD63" s="143"/>
    </row>
    <row r="64" spans="1:30" s="184" customFormat="1" ht="24" customHeight="1">
      <c r="A64" s="133">
        <v>42738</v>
      </c>
      <c r="B64" s="134" t="s">
        <v>468</v>
      </c>
      <c r="C64" s="135" t="s">
        <v>2525</v>
      </c>
      <c r="D64" s="135" t="s">
        <v>494</v>
      </c>
      <c r="E64" s="135" t="s">
        <v>1206</v>
      </c>
      <c r="F64" s="136">
        <v>42735</v>
      </c>
      <c r="G64" s="135" t="s">
        <v>40</v>
      </c>
      <c r="H64" s="135" t="s">
        <v>1207</v>
      </c>
      <c r="I64" s="135">
        <v>1</v>
      </c>
      <c r="J64" s="135" t="s">
        <v>32</v>
      </c>
      <c r="K64" s="135" t="s">
        <v>28</v>
      </c>
      <c r="L64" s="135">
        <v>0</v>
      </c>
      <c r="M64" s="135" t="s">
        <v>1211</v>
      </c>
      <c r="N64" s="135">
        <v>0</v>
      </c>
      <c r="O64" s="135" t="s">
        <v>399</v>
      </c>
      <c r="P64" s="135">
        <v>80468.98</v>
      </c>
      <c r="Q64" s="135">
        <v>2681644</v>
      </c>
      <c r="R64" s="135">
        <v>2514655</v>
      </c>
      <c r="S64" s="135">
        <v>93.8</v>
      </c>
      <c r="T64" s="135">
        <v>0</v>
      </c>
      <c r="U64" s="135">
        <v>0</v>
      </c>
      <c r="V64" s="135" t="s">
        <v>1208</v>
      </c>
      <c r="W64" s="135" t="s">
        <v>1209</v>
      </c>
      <c r="X64" s="135" t="s">
        <v>1210</v>
      </c>
      <c r="Y64" s="147" t="s">
        <v>4680</v>
      </c>
      <c r="Z64" s="147" t="str">
        <f t="shared" si="0"/>
        <v>De novo251PE</v>
      </c>
      <c r="AA64" s="137">
        <v>0</v>
      </c>
      <c r="AB64" s="138" t="s">
        <v>30</v>
      </c>
      <c r="AC64" s="154" t="s">
        <v>352</v>
      </c>
      <c r="AD64" s="155"/>
    </row>
    <row r="65" spans="1:30" s="184" customFormat="1" ht="24" customHeight="1">
      <c r="A65" s="139">
        <v>42738</v>
      </c>
      <c r="B65" s="140" t="s">
        <v>468</v>
      </c>
      <c r="C65" s="141" t="s">
        <v>2525</v>
      </c>
      <c r="D65" s="141" t="s">
        <v>494</v>
      </c>
      <c r="E65" s="141" t="s">
        <v>1212</v>
      </c>
      <c r="F65" s="142">
        <v>42735</v>
      </c>
      <c r="G65" s="141" t="s">
        <v>40</v>
      </c>
      <c r="H65" s="141" t="s">
        <v>1207</v>
      </c>
      <c r="I65" s="141">
        <v>2</v>
      </c>
      <c r="J65" s="141" t="s">
        <v>32</v>
      </c>
      <c r="K65" s="141" t="s">
        <v>28</v>
      </c>
      <c r="L65" s="141">
        <v>0</v>
      </c>
      <c r="M65" s="141" t="s">
        <v>1211</v>
      </c>
      <c r="N65" s="141">
        <v>0</v>
      </c>
      <c r="O65" s="141" t="s">
        <v>399</v>
      </c>
      <c r="P65" s="141">
        <v>69380.92</v>
      </c>
      <c r="Q65" s="141">
        <v>2269135</v>
      </c>
      <c r="R65" s="141">
        <v>2168153</v>
      </c>
      <c r="S65" s="141">
        <v>95.6</v>
      </c>
      <c r="T65" s="141">
        <v>0</v>
      </c>
      <c r="U65" s="141">
        <v>0</v>
      </c>
      <c r="V65" s="141" t="s">
        <v>1213</v>
      </c>
      <c r="W65" s="141" t="s">
        <v>1214</v>
      </c>
      <c r="X65" s="141" t="s">
        <v>1215</v>
      </c>
      <c r="Y65" s="161" t="s">
        <v>4680</v>
      </c>
      <c r="Z65" s="161" t="str">
        <f t="shared" ref="Z65:Z128" si="1">IF(P65,CONCATENATE(C65,Y65),0)</f>
        <v>De novo251PE</v>
      </c>
      <c r="AA65" s="143">
        <v>0</v>
      </c>
      <c r="AB65" s="143" t="s">
        <v>30</v>
      </c>
      <c r="AC65" s="143" t="s">
        <v>352</v>
      </c>
      <c r="AD65" s="143"/>
    </row>
    <row r="66" spans="1:30" ht="24" customHeight="1">
      <c r="A66" s="133">
        <v>42738</v>
      </c>
      <c r="B66" s="134" t="s">
        <v>4681</v>
      </c>
      <c r="C66" s="135" t="s">
        <v>170</v>
      </c>
      <c r="D66" s="135" t="s">
        <v>31</v>
      </c>
      <c r="E66" s="135" t="s">
        <v>476</v>
      </c>
      <c r="F66" s="136">
        <v>42731</v>
      </c>
      <c r="G66" s="135" t="s">
        <v>36</v>
      </c>
      <c r="H66" s="135" t="s">
        <v>1216</v>
      </c>
      <c r="I66" s="135">
        <v>1</v>
      </c>
      <c r="J66" s="135" t="s">
        <v>32</v>
      </c>
      <c r="K66" s="135" t="s">
        <v>28</v>
      </c>
      <c r="L66" s="135">
        <v>0</v>
      </c>
      <c r="M66" s="135" t="s">
        <v>1220</v>
      </c>
      <c r="N66" s="135">
        <v>0</v>
      </c>
      <c r="O66" s="135" t="s">
        <v>103</v>
      </c>
      <c r="P66" s="135">
        <v>70229.86</v>
      </c>
      <c r="Q66" s="135">
        <v>3299452</v>
      </c>
      <c r="R66" s="135">
        <v>3031091</v>
      </c>
      <c r="S66" s="135">
        <v>91.9</v>
      </c>
      <c r="T66" s="135">
        <v>0</v>
      </c>
      <c r="U66" s="135">
        <v>0</v>
      </c>
      <c r="V66" s="135" t="s">
        <v>1217</v>
      </c>
      <c r="W66" s="135" t="s">
        <v>1218</v>
      </c>
      <c r="X66" s="135" t="s">
        <v>1219</v>
      </c>
      <c r="Y66" s="147" t="s">
        <v>142</v>
      </c>
      <c r="Z66" s="147" t="str">
        <f t="shared" si="1"/>
        <v>Methylation126PE</v>
      </c>
      <c r="AA66" s="137">
        <v>0</v>
      </c>
      <c r="AB66" s="138" t="s">
        <v>30</v>
      </c>
      <c r="AC66" s="154" t="s">
        <v>352</v>
      </c>
      <c r="AD66" s="155"/>
    </row>
    <row r="67" spans="1:30" ht="24" customHeight="1">
      <c r="A67" s="139">
        <v>42738</v>
      </c>
      <c r="B67" s="140" t="s">
        <v>4681</v>
      </c>
      <c r="C67" s="141" t="s">
        <v>170</v>
      </c>
      <c r="D67" s="141" t="s">
        <v>31</v>
      </c>
      <c r="E67" s="141" t="s">
        <v>476</v>
      </c>
      <c r="F67" s="142">
        <v>42731</v>
      </c>
      <c r="G67" s="141" t="s">
        <v>36</v>
      </c>
      <c r="H67" s="141" t="s">
        <v>1216</v>
      </c>
      <c r="I67" s="141">
        <v>2</v>
      </c>
      <c r="J67" s="141" t="s">
        <v>32</v>
      </c>
      <c r="K67" s="141" t="s">
        <v>28</v>
      </c>
      <c r="L67" s="141">
        <v>0</v>
      </c>
      <c r="M67" s="141" t="s">
        <v>1220</v>
      </c>
      <c r="N67" s="141">
        <v>0</v>
      </c>
      <c r="O67" s="141" t="s">
        <v>103</v>
      </c>
      <c r="P67" s="141">
        <v>69676.3</v>
      </c>
      <c r="Q67" s="141">
        <v>3275194</v>
      </c>
      <c r="R67" s="141">
        <v>3007006</v>
      </c>
      <c r="S67" s="141">
        <v>91.8</v>
      </c>
      <c r="T67" s="141">
        <v>0</v>
      </c>
      <c r="U67" s="141">
        <v>0</v>
      </c>
      <c r="V67" s="141" t="s">
        <v>1221</v>
      </c>
      <c r="W67" s="141" t="s">
        <v>1222</v>
      </c>
      <c r="X67" s="141" t="s">
        <v>1223</v>
      </c>
      <c r="Y67" s="161" t="s">
        <v>142</v>
      </c>
      <c r="Z67" s="161" t="str">
        <f t="shared" si="1"/>
        <v>Methylation126PE</v>
      </c>
      <c r="AA67" s="143">
        <v>0</v>
      </c>
      <c r="AB67" s="143" t="s">
        <v>30</v>
      </c>
      <c r="AC67" s="143" t="s">
        <v>352</v>
      </c>
      <c r="AD67" s="143"/>
    </row>
    <row r="68" spans="1:30" ht="24" customHeight="1">
      <c r="A68" s="139">
        <v>42738</v>
      </c>
      <c r="B68" s="140" t="s">
        <v>4681</v>
      </c>
      <c r="C68" s="141" t="s">
        <v>170</v>
      </c>
      <c r="D68" s="141" t="s">
        <v>31</v>
      </c>
      <c r="E68" s="141" t="s">
        <v>476</v>
      </c>
      <c r="F68" s="142">
        <v>42731</v>
      </c>
      <c r="G68" s="141" t="s">
        <v>36</v>
      </c>
      <c r="H68" s="141" t="s">
        <v>1216</v>
      </c>
      <c r="I68" s="141">
        <v>3</v>
      </c>
      <c r="J68" s="141" t="s">
        <v>32</v>
      </c>
      <c r="K68" s="141" t="s">
        <v>28</v>
      </c>
      <c r="L68" s="141">
        <v>0</v>
      </c>
      <c r="M68" s="141" t="s">
        <v>1220</v>
      </c>
      <c r="N68" s="141">
        <v>0</v>
      </c>
      <c r="O68" s="141" t="s">
        <v>103</v>
      </c>
      <c r="P68" s="141">
        <v>69663.37</v>
      </c>
      <c r="Q68" s="141">
        <v>3279245</v>
      </c>
      <c r="R68" s="141">
        <v>3008320</v>
      </c>
      <c r="S68" s="141">
        <v>91.8</v>
      </c>
      <c r="T68" s="141">
        <v>0</v>
      </c>
      <c r="U68" s="141">
        <v>0</v>
      </c>
      <c r="V68" s="141" t="s">
        <v>1224</v>
      </c>
      <c r="W68" s="141" t="s">
        <v>1225</v>
      </c>
      <c r="X68" s="141" t="s">
        <v>1226</v>
      </c>
      <c r="Y68" s="161" t="s">
        <v>142</v>
      </c>
      <c r="Z68" s="161" t="str">
        <f t="shared" si="1"/>
        <v>Methylation126PE</v>
      </c>
      <c r="AA68" s="143">
        <v>0</v>
      </c>
      <c r="AB68" s="143" t="s">
        <v>30</v>
      </c>
      <c r="AC68" s="143" t="s">
        <v>352</v>
      </c>
      <c r="AD68" s="143"/>
    </row>
    <row r="69" spans="1:30" ht="24" customHeight="1">
      <c r="A69" s="139">
        <v>42738</v>
      </c>
      <c r="B69" s="140" t="s">
        <v>4681</v>
      </c>
      <c r="C69" s="141" t="s">
        <v>170</v>
      </c>
      <c r="D69" s="141" t="s">
        <v>31</v>
      </c>
      <c r="E69" s="141" t="s">
        <v>476</v>
      </c>
      <c r="F69" s="142">
        <v>42731</v>
      </c>
      <c r="G69" s="141" t="s">
        <v>36</v>
      </c>
      <c r="H69" s="141" t="s">
        <v>1216</v>
      </c>
      <c r="I69" s="141">
        <v>4</v>
      </c>
      <c r="J69" s="141" t="s">
        <v>32</v>
      </c>
      <c r="K69" s="141" t="s">
        <v>28</v>
      </c>
      <c r="L69" s="141">
        <v>0</v>
      </c>
      <c r="M69" s="141" t="s">
        <v>1220</v>
      </c>
      <c r="N69" s="141">
        <v>0</v>
      </c>
      <c r="O69" s="141" t="s">
        <v>103</v>
      </c>
      <c r="P69" s="141">
        <v>69474</v>
      </c>
      <c r="Q69" s="141">
        <v>3276505</v>
      </c>
      <c r="R69" s="141">
        <v>2999779</v>
      </c>
      <c r="S69" s="141">
        <v>91.6</v>
      </c>
      <c r="T69" s="141">
        <v>0</v>
      </c>
      <c r="U69" s="141">
        <v>0</v>
      </c>
      <c r="V69" s="141" t="s">
        <v>1224</v>
      </c>
      <c r="W69" s="141" t="s">
        <v>1227</v>
      </c>
      <c r="X69" s="141" t="s">
        <v>1228</v>
      </c>
      <c r="Y69" s="161" t="s">
        <v>142</v>
      </c>
      <c r="Z69" s="161" t="str">
        <f t="shared" si="1"/>
        <v>Methylation126PE</v>
      </c>
      <c r="AA69" s="143">
        <v>0</v>
      </c>
      <c r="AB69" s="143" t="s">
        <v>30</v>
      </c>
      <c r="AC69" s="143" t="s">
        <v>352</v>
      </c>
      <c r="AD69" s="143"/>
    </row>
    <row r="70" spans="1:30" ht="24" customHeight="1">
      <c r="A70" s="139">
        <v>42738</v>
      </c>
      <c r="B70" s="140" t="s">
        <v>4682</v>
      </c>
      <c r="C70" s="141" t="s">
        <v>2525</v>
      </c>
      <c r="D70" s="141" t="s">
        <v>31</v>
      </c>
      <c r="E70" s="141" t="s">
        <v>1229</v>
      </c>
      <c r="F70" s="142">
        <v>42731</v>
      </c>
      <c r="G70" s="141" t="s">
        <v>36</v>
      </c>
      <c r="H70" s="141" t="s">
        <v>1216</v>
      </c>
      <c r="I70" s="141">
        <v>5</v>
      </c>
      <c r="J70" s="141" t="s">
        <v>32</v>
      </c>
      <c r="K70" s="141" t="s">
        <v>28</v>
      </c>
      <c r="L70" s="141">
        <v>0</v>
      </c>
      <c r="M70" s="141" t="s">
        <v>1233</v>
      </c>
      <c r="N70" s="141">
        <v>0</v>
      </c>
      <c r="O70" s="141" t="s">
        <v>103</v>
      </c>
      <c r="P70" s="141">
        <v>71902.98</v>
      </c>
      <c r="Q70" s="141">
        <v>3358370</v>
      </c>
      <c r="R70" s="141">
        <v>3098004</v>
      </c>
      <c r="S70" s="141">
        <v>92.3</v>
      </c>
      <c r="T70" s="141">
        <v>0</v>
      </c>
      <c r="U70" s="141">
        <v>0</v>
      </c>
      <c r="V70" s="141" t="s">
        <v>1230</v>
      </c>
      <c r="W70" s="141" t="s">
        <v>1231</v>
      </c>
      <c r="X70" s="141" t="s">
        <v>1232</v>
      </c>
      <c r="Y70" s="161" t="s">
        <v>142</v>
      </c>
      <c r="Z70" s="161" t="str">
        <f t="shared" si="1"/>
        <v>De novo126PE</v>
      </c>
      <c r="AA70" s="143">
        <v>0</v>
      </c>
      <c r="AB70" s="143" t="s">
        <v>30</v>
      </c>
      <c r="AC70" s="143" t="s">
        <v>352</v>
      </c>
      <c r="AD70" s="143"/>
    </row>
    <row r="71" spans="1:30" ht="24" customHeight="1">
      <c r="A71" s="139">
        <v>42738</v>
      </c>
      <c r="B71" s="140" t="s">
        <v>4683</v>
      </c>
      <c r="C71" s="141">
        <v>0</v>
      </c>
      <c r="D71" s="141" t="s">
        <v>31</v>
      </c>
      <c r="E71" s="141" t="s">
        <v>1234</v>
      </c>
      <c r="F71" s="142">
        <v>42731</v>
      </c>
      <c r="G71" s="141" t="s">
        <v>36</v>
      </c>
      <c r="H71" s="141" t="s">
        <v>1216</v>
      </c>
      <c r="I71" s="141">
        <v>6</v>
      </c>
      <c r="J71" s="141" t="s">
        <v>32</v>
      </c>
      <c r="K71" s="141" t="s">
        <v>28</v>
      </c>
      <c r="L71" s="141">
        <v>0</v>
      </c>
      <c r="M71" s="141" t="s">
        <v>1233</v>
      </c>
      <c r="N71" s="141">
        <v>0</v>
      </c>
      <c r="O71" s="141" t="s">
        <v>103</v>
      </c>
      <c r="P71" s="141">
        <v>71918.34</v>
      </c>
      <c r="Q71" s="141">
        <v>3458545</v>
      </c>
      <c r="R71" s="141">
        <v>3105790</v>
      </c>
      <c r="S71" s="141">
        <v>89.8</v>
      </c>
      <c r="T71" s="141">
        <v>0</v>
      </c>
      <c r="U71" s="141">
        <v>0</v>
      </c>
      <c r="V71" s="141" t="s">
        <v>1235</v>
      </c>
      <c r="W71" s="141" t="s">
        <v>1236</v>
      </c>
      <c r="X71" s="141" t="s">
        <v>1237</v>
      </c>
      <c r="Y71" s="161" t="s">
        <v>142</v>
      </c>
      <c r="Z71" s="161" t="str">
        <f t="shared" si="1"/>
        <v>0126PE</v>
      </c>
      <c r="AA71" s="143">
        <v>0</v>
      </c>
      <c r="AB71" s="143" t="s">
        <v>30</v>
      </c>
      <c r="AC71" s="143" t="s">
        <v>352</v>
      </c>
      <c r="AD71" s="143"/>
    </row>
    <row r="72" spans="1:30" ht="24" customHeight="1">
      <c r="A72" s="139">
        <v>42738</v>
      </c>
      <c r="B72" s="140" t="s">
        <v>4684</v>
      </c>
      <c r="C72" s="141">
        <v>0</v>
      </c>
      <c r="D72" s="141" t="s">
        <v>31</v>
      </c>
      <c r="E72" s="141" t="s">
        <v>1238</v>
      </c>
      <c r="F72" s="142">
        <v>42731</v>
      </c>
      <c r="G72" s="141" t="s">
        <v>36</v>
      </c>
      <c r="H72" s="141" t="s">
        <v>1216</v>
      </c>
      <c r="I72" s="141">
        <v>7</v>
      </c>
      <c r="J72" s="141" t="s">
        <v>32</v>
      </c>
      <c r="K72" s="141" t="s">
        <v>28</v>
      </c>
      <c r="L72" s="141">
        <v>0</v>
      </c>
      <c r="M72" s="141" t="s">
        <v>1233</v>
      </c>
      <c r="N72" s="141">
        <v>0</v>
      </c>
      <c r="O72" s="141" t="s">
        <v>103</v>
      </c>
      <c r="P72" s="141">
        <v>59733.760000000002</v>
      </c>
      <c r="Q72" s="141">
        <v>2782804</v>
      </c>
      <c r="R72" s="141">
        <v>2589397</v>
      </c>
      <c r="S72" s="141">
        <v>93.1</v>
      </c>
      <c r="T72" s="141">
        <v>0</v>
      </c>
      <c r="U72" s="141">
        <v>0</v>
      </c>
      <c r="V72" s="141" t="s">
        <v>1239</v>
      </c>
      <c r="W72" s="141" t="s">
        <v>1240</v>
      </c>
      <c r="X72" s="141" t="s">
        <v>1241</v>
      </c>
      <c r="Y72" s="161" t="s">
        <v>142</v>
      </c>
      <c r="Z72" s="161" t="str">
        <f t="shared" si="1"/>
        <v>0126PE</v>
      </c>
      <c r="AA72" s="143">
        <v>0</v>
      </c>
      <c r="AB72" s="143" t="s">
        <v>30</v>
      </c>
      <c r="AC72" s="143" t="s">
        <v>352</v>
      </c>
      <c r="AD72" s="143"/>
    </row>
    <row r="73" spans="1:30" ht="24" customHeight="1">
      <c r="A73" s="139">
        <v>42738</v>
      </c>
      <c r="B73" s="140" t="s">
        <v>4685</v>
      </c>
      <c r="C73" s="141">
        <v>0</v>
      </c>
      <c r="D73" s="141" t="s">
        <v>31</v>
      </c>
      <c r="E73" s="141" t="s">
        <v>1242</v>
      </c>
      <c r="F73" s="142">
        <v>42731</v>
      </c>
      <c r="G73" s="141" t="s">
        <v>36</v>
      </c>
      <c r="H73" s="141" t="s">
        <v>1216</v>
      </c>
      <c r="I73" s="141">
        <v>8</v>
      </c>
      <c r="J73" s="141" t="s">
        <v>32</v>
      </c>
      <c r="K73" s="141" t="s">
        <v>28</v>
      </c>
      <c r="L73" s="141">
        <v>0</v>
      </c>
      <c r="M73" s="141" t="s">
        <v>1233</v>
      </c>
      <c r="N73" s="141">
        <v>0</v>
      </c>
      <c r="O73" s="141" t="s">
        <v>103</v>
      </c>
      <c r="P73" s="141">
        <v>69363.09</v>
      </c>
      <c r="Q73" s="141">
        <v>3214589</v>
      </c>
      <c r="R73" s="141">
        <v>2979987</v>
      </c>
      <c r="S73" s="141">
        <v>92.7</v>
      </c>
      <c r="T73" s="141">
        <v>0</v>
      </c>
      <c r="U73" s="141">
        <v>0</v>
      </c>
      <c r="V73" s="141" t="s">
        <v>1243</v>
      </c>
      <c r="W73" s="141" t="s">
        <v>1244</v>
      </c>
      <c r="X73" s="141" t="s">
        <v>1245</v>
      </c>
      <c r="Y73" s="161" t="s">
        <v>142</v>
      </c>
      <c r="Z73" s="161" t="str">
        <f t="shared" si="1"/>
        <v>0126PE</v>
      </c>
      <c r="AA73" s="143">
        <v>0</v>
      </c>
      <c r="AB73" s="143" t="s">
        <v>30</v>
      </c>
      <c r="AC73" s="143" t="s">
        <v>352</v>
      </c>
      <c r="AD73" s="143"/>
    </row>
    <row r="74" spans="1:30" ht="24" customHeight="1">
      <c r="A74" s="133">
        <v>42738</v>
      </c>
      <c r="B74" s="134" t="s">
        <v>439</v>
      </c>
      <c r="C74" s="135" t="s">
        <v>34</v>
      </c>
      <c r="D74" s="135" t="s">
        <v>681</v>
      </c>
      <c r="E74" s="135" t="s">
        <v>682</v>
      </c>
      <c r="F74" s="136">
        <v>42735</v>
      </c>
      <c r="G74" s="135" t="s">
        <v>120</v>
      </c>
      <c r="H74" s="135" t="s">
        <v>683</v>
      </c>
      <c r="I74" s="135">
        <v>1</v>
      </c>
      <c r="J74" s="135" t="s">
        <v>32</v>
      </c>
      <c r="K74" s="135" t="s">
        <v>28</v>
      </c>
      <c r="L74" s="135" t="s">
        <v>684</v>
      </c>
      <c r="M74" s="135" t="s">
        <v>489</v>
      </c>
      <c r="N74" s="135">
        <v>164</v>
      </c>
      <c r="O74" s="135" t="s">
        <v>33</v>
      </c>
      <c r="P74" s="135">
        <v>73744.350000000006</v>
      </c>
      <c r="Q74" s="135">
        <v>4309650</v>
      </c>
      <c r="R74" s="135">
        <v>3292158</v>
      </c>
      <c r="S74" s="135">
        <v>76.39</v>
      </c>
      <c r="T74" s="135" t="s">
        <v>685</v>
      </c>
      <c r="U74" s="135" t="s">
        <v>686</v>
      </c>
      <c r="V74" s="135" t="s">
        <v>687</v>
      </c>
      <c r="W74" s="135" t="s">
        <v>688</v>
      </c>
      <c r="X74" s="135" t="s">
        <v>689</v>
      </c>
      <c r="Y74" s="147" t="s">
        <v>4625</v>
      </c>
      <c r="Z74" s="147" t="str">
        <f t="shared" si="1"/>
        <v>Exome capture101PE</v>
      </c>
      <c r="AA74" s="137">
        <v>0</v>
      </c>
      <c r="AB74" s="138" t="s">
        <v>30</v>
      </c>
      <c r="AC74" s="154" t="s">
        <v>356</v>
      </c>
      <c r="AD74" s="155"/>
    </row>
    <row r="75" spans="1:30" ht="24" customHeight="1">
      <c r="A75" s="139">
        <v>42738</v>
      </c>
      <c r="B75" s="140" t="s">
        <v>439</v>
      </c>
      <c r="C75" s="141" t="s">
        <v>34</v>
      </c>
      <c r="D75" s="141" t="s">
        <v>690</v>
      </c>
      <c r="E75" s="141" t="s">
        <v>691</v>
      </c>
      <c r="F75" s="142">
        <v>42735</v>
      </c>
      <c r="G75" s="141" t="s">
        <v>120</v>
      </c>
      <c r="H75" s="141" t="s">
        <v>683</v>
      </c>
      <c r="I75" s="141">
        <v>2</v>
      </c>
      <c r="J75" s="141" t="s">
        <v>32</v>
      </c>
      <c r="K75" s="141" t="s">
        <v>28</v>
      </c>
      <c r="L75" s="141" t="s">
        <v>684</v>
      </c>
      <c r="M75" s="141" t="s">
        <v>489</v>
      </c>
      <c r="N75" s="141">
        <v>163</v>
      </c>
      <c r="O75" s="141" t="s">
        <v>33</v>
      </c>
      <c r="P75" s="141">
        <v>74550.69</v>
      </c>
      <c r="Q75" s="141">
        <v>4309650</v>
      </c>
      <c r="R75" s="141">
        <v>3328155</v>
      </c>
      <c r="S75" s="141">
        <v>77.23</v>
      </c>
      <c r="T75" s="141" t="s">
        <v>692</v>
      </c>
      <c r="U75" s="141" t="s">
        <v>693</v>
      </c>
      <c r="V75" s="141" t="s">
        <v>694</v>
      </c>
      <c r="W75" s="141" t="s">
        <v>695</v>
      </c>
      <c r="X75" s="141" t="s">
        <v>696</v>
      </c>
      <c r="Y75" s="161" t="s">
        <v>4625</v>
      </c>
      <c r="Z75" s="161" t="str">
        <f t="shared" si="1"/>
        <v>Exome capture101PE</v>
      </c>
      <c r="AA75" s="143">
        <v>0</v>
      </c>
      <c r="AB75" s="143" t="s">
        <v>30</v>
      </c>
      <c r="AC75" s="143" t="s">
        <v>356</v>
      </c>
      <c r="AD75" s="143"/>
    </row>
    <row r="76" spans="1:30" ht="24" customHeight="1">
      <c r="A76" s="139">
        <v>42738</v>
      </c>
      <c r="B76" s="140" t="s">
        <v>697</v>
      </c>
      <c r="C76" s="141" t="s">
        <v>4686</v>
      </c>
      <c r="D76" s="141" t="s">
        <v>31</v>
      </c>
      <c r="E76" s="141" t="s">
        <v>698</v>
      </c>
      <c r="F76" s="142">
        <v>42735</v>
      </c>
      <c r="G76" s="141" t="s">
        <v>120</v>
      </c>
      <c r="H76" s="141" t="s">
        <v>683</v>
      </c>
      <c r="I76" s="141">
        <v>3</v>
      </c>
      <c r="J76" s="141" t="s">
        <v>32</v>
      </c>
      <c r="K76" s="141" t="s">
        <v>28</v>
      </c>
      <c r="L76" s="141" t="s">
        <v>684</v>
      </c>
      <c r="M76" s="141" t="s">
        <v>489</v>
      </c>
      <c r="N76" s="141">
        <v>0</v>
      </c>
      <c r="O76" s="141" t="s">
        <v>33</v>
      </c>
      <c r="P76" s="141">
        <v>70822.78</v>
      </c>
      <c r="Q76" s="141">
        <v>4309650</v>
      </c>
      <c r="R76" s="141">
        <v>3204782</v>
      </c>
      <c r="S76" s="141">
        <v>74.36</v>
      </c>
      <c r="T76" s="141">
        <v>0</v>
      </c>
      <c r="U76" s="141">
        <v>0</v>
      </c>
      <c r="V76" s="141" t="s">
        <v>699</v>
      </c>
      <c r="W76" s="141" t="s">
        <v>700</v>
      </c>
      <c r="X76" s="141" t="s">
        <v>701</v>
      </c>
      <c r="Y76" s="161" t="s">
        <v>4625</v>
      </c>
      <c r="Z76" s="161" t="str">
        <f t="shared" si="1"/>
        <v>Transcriptome101PE</v>
      </c>
      <c r="AA76" s="143">
        <v>0</v>
      </c>
      <c r="AB76" s="143" t="s">
        <v>30</v>
      </c>
      <c r="AC76" s="143" t="s">
        <v>356</v>
      </c>
      <c r="AD76" s="143"/>
    </row>
    <row r="77" spans="1:30" ht="24" customHeight="1">
      <c r="A77" s="139">
        <v>42738</v>
      </c>
      <c r="B77" s="140" t="s">
        <v>702</v>
      </c>
      <c r="C77" s="141" t="s">
        <v>4686</v>
      </c>
      <c r="D77" s="141" t="s">
        <v>31</v>
      </c>
      <c r="E77" s="141" t="s">
        <v>703</v>
      </c>
      <c r="F77" s="142">
        <v>42735</v>
      </c>
      <c r="G77" s="141" t="s">
        <v>120</v>
      </c>
      <c r="H77" s="141" t="s">
        <v>683</v>
      </c>
      <c r="I77" s="141">
        <v>4</v>
      </c>
      <c r="J77" s="141" t="s">
        <v>32</v>
      </c>
      <c r="K77" s="141" t="s">
        <v>28</v>
      </c>
      <c r="L77" s="141" t="s">
        <v>684</v>
      </c>
      <c r="M77" s="141" t="s">
        <v>489</v>
      </c>
      <c r="N77" s="141">
        <v>0</v>
      </c>
      <c r="O77" s="141" t="s">
        <v>33</v>
      </c>
      <c r="P77" s="141">
        <v>73239.240000000005</v>
      </c>
      <c r="Q77" s="141">
        <v>4309650</v>
      </c>
      <c r="R77" s="141">
        <v>3307783</v>
      </c>
      <c r="S77" s="141">
        <v>76.75</v>
      </c>
      <c r="T77" s="141">
        <v>0</v>
      </c>
      <c r="U77" s="141">
        <v>0</v>
      </c>
      <c r="V77" s="141" t="s">
        <v>463</v>
      </c>
      <c r="W77" s="141" t="s">
        <v>704</v>
      </c>
      <c r="X77" s="141" t="s">
        <v>705</v>
      </c>
      <c r="Y77" s="161" t="s">
        <v>4625</v>
      </c>
      <c r="Z77" s="161" t="str">
        <f t="shared" si="1"/>
        <v>Transcriptome101PE</v>
      </c>
      <c r="AA77" s="143">
        <v>0</v>
      </c>
      <c r="AB77" s="143" t="s">
        <v>30</v>
      </c>
      <c r="AC77" s="143" t="s">
        <v>356</v>
      </c>
      <c r="AD77" s="143"/>
    </row>
    <row r="78" spans="1:30" ht="24" customHeight="1">
      <c r="A78" s="139">
        <v>42738</v>
      </c>
      <c r="B78" s="140" t="s">
        <v>495</v>
      </c>
      <c r="C78" s="141" t="s">
        <v>4686</v>
      </c>
      <c r="D78" s="141" t="s">
        <v>31</v>
      </c>
      <c r="E78" s="141" t="s">
        <v>706</v>
      </c>
      <c r="F78" s="142">
        <v>42735</v>
      </c>
      <c r="G78" s="141" t="s">
        <v>120</v>
      </c>
      <c r="H78" s="141" t="s">
        <v>683</v>
      </c>
      <c r="I78" s="141">
        <v>5</v>
      </c>
      <c r="J78" s="141" t="s">
        <v>32</v>
      </c>
      <c r="K78" s="141" t="s">
        <v>28</v>
      </c>
      <c r="L78" s="141" t="s">
        <v>684</v>
      </c>
      <c r="M78" s="141" t="s">
        <v>707</v>
      </c>
      <c r="N78" s="141">
        <v>0</v>
      </c>
      <c r="O78" s="141" t="s">
        <v>33</v>
      </c>
      <c r="P78" s="141">
        <v>62767.95</v>
      </c>
      <c r="Q78" s="141">
        <v>4309650</v>
      </c>
      <c r="R78" s="141">
        <v>2904838</v>
      </c>
      <c r="S78" s="141">
        <v>67.400000000000006</v>
      </c>
      <c r="T78" s="141">
        <v>0</v>
      </c>
      <c r="U78" s="141">
        <v>0</v>
      </c>
      <c r="V78" s="141" t="s">
        <v>708</v>
      </c>
      <c r="W78" s="141" t="s">
        <v>709</v>
      </c>
      <c r="X78" s="141" t="s">
        <v>710</v>
      </c>
      <c r="Y78" s="161" t="s">
        <v>4625</v>
      </c>
      <c r="Z78" s="161" t="str">
        <f t="shared" si="1"/>
        <v>Transcriptome101PE</v>
      </c>
      <c r="AA78" s="143">
        <v>0</v>
      </c>
      <c r="AB78" s="143" t="s">
        <v>30</v>
      </c>
      <c r="AC78" s="143" t="s">
        <v>356</v>
      </c>
      <c r="AD78" s="143"/>
    </row>
    <row r="79" spans="1:30" ht="24" customHeight="1">
      <c r="A79" s="139">
        <v>42738</v>
      </c>
      <c r="B79" s="140" t="s">
        <v>4687</v>
      </c>
      <c r="C79" s="141" t="s">
        <v>170</v>
      </c>
      <c r="D79" s="141" t="s">
        <v>31</v>
      </c>
      <c r="E79" s="141" t="s">
        <v>711</v>
      </c>
      <c r="F79" s="142">
        <v>42735</v>
      </c>
      <c r="G79" s="141" t="s">
        <v>120</v>
      </c>
      <c r="H79" s="141" t="s">
        <v>683</v>
      </c>
      <c r="I79" s="141">
        <v>6</v>
      </c>
      <c r="J79" s="141" t="s">
        <v>32</v>
      </c>
      <c r="K79" s="141" t="s">
        <v>28</v>
      </c>
      <c r="L79" s="141" t="s">
        <v>684</v>
      </c>
      <c r="M79" s="141" t="s">
        <v>712</v>
      </c>
      <c r="N79" s="141">
        <v>0</v>
      </c>
      <c r="O79" s="141" t="s">
        <v>33</v>
      </c>
      <c r="P79" s="141">
        <v>53922.58</v>
      </c>
      <c r="Q79" s="141">
        <v>4309650</v>
      </c>
      <c r="R79" s="141">
        <v>2810751</v>
      </c>
      <c r="S79" s="141">
        <v>65.22</v>
      </c>
      <c r="T79" s="141">
        <v>0</v>
      </c>
      <c r="U79" s="141">
        <v>0</v>
      </c>
      <c r="V79" s="141" t="s">
        <v>713</v>
      </c>
      <c r="W79" s="141" t="s">
        <v>714</v>
      </c>
      <c r="X79" s="141" t="s">
        <v>715</v>
      </c>
      <c r="Y79" s="161" t="s">
        <v>4625</v>
      </c>
      <c r="Z79" s="161" t="str">
        <f t="shared" si="1"/>
        <v>Methylation101PE</v>
      </c>
      <c r="AA79" s="143">
        <v>0</v>
      </c>
      <c r="AB79" s="143" t="s">
        <v>30</v>
      </c>
      <c r="AC79" s="143" t="s">
        <v>356</v>
      </c>
      <c r="AD79" s="143"/>
    </row>
    <row r="80" spans="1:30" ht="24" customHeight="1">
      <c r="A80" s="139">
        <v>42738</v>
      </c>
      <c r="B80" s="140" t="s">
        <v>716</v>
      </c>
      <c r="C80" s="141" t="s">
        <v>4686</v>
      </c>
      <c r="D80" s="141" t="s">
        <v>31</v>
      </c>
      <c r="E80" s="141" t="s">
        <v>717</v>
      </c>
      <c r="F80" s="142">
        <v>42735</v>
      </c>
      <c r="G80" s="141" t="s">
        <v>120</v>
      </c>
      <c r="H80" s="141" t="s">
        <v>683</v>
      </c>
      <c r="I80" s="141">
        <v>7</v>
      </c>
      <c r="J80" s="141" t="s">
        <v>32</v>
      </c>
      <c r="K80" s="141" t="s">
        <v>28</v>
      </c>
      <c r="L80" s="141" t="s">
        <v>684</v>
      </c>
      <c r="M80" s="141" t="s">
        <v>489</v>
      </c>
      <c r="N80" s="141">
        <v>0</v>
      </c>
      <c r="O80" s="141" t="s">
        <v>33</v>
      </c>
      <c r="P80" s="141">
        <v>77917.56</v>
      </c>
      <c r="Q80" s="141">
        <v>4309650</v>
      </c>
      <c r="R80" s="141">
        <v>3507355</v>
      </c>
      <c r="S80" s="141">
        <v>81.38</v>
      </c>
      <c r="T80" s="141">
        <v>0</v>
      </c>
      <c r="U80" s="141">
        <v>0</v>
      </c>
      <c r="V80" s="141" t="s">
        <v>718</v>
      </c>
      <c r="W80" s="141" t="s">
        <v>719</v>
      </c>
      <c r="X80" s="141" t="s">
        <v>720</v>
      </c>
      <c r="Y80" s="161" t="s">
        <v>4625</v>
      </c>
      <c r="Z80" s="161" t="str">
        <f t="shared" si="1"/>
        <v>Transcriptome101PE</v>
      </c>
      <c r="AA80" s="143">
        <v>0</v>
      </c>
      <c r="AB80" s="143" t="s">
        <v>30</v>
      </c>
      <c r="AC80" s="143" t="s">
        <v>356</v>
      </c>
      <c r="AD80" s="143"/>
    </row>
    <row r="81" spans="1:30" ht="24" customHeight="1">
      <c r="A81" s="139">
        <v>42738</v>
      </c>
      <c r="B81" s="140" t="s">
        <v>721</v>
      </c>
      <c r="C81" s="141" t="s">
        <v>4686</v>
      </c>
      <c r="D81" s="141" t="s">
        <v>31</v>
      </c>
      <c r="E81" s="141" t="s">
        <v>722</v>
      </c>
      <c r="F81" s="142">
        <v>42735</v>
      </c>
      <c r="G81" s="141" t="s">
        <v>120</v>
      </c>
      <c r="H81" s="141" t="s">
        <v>683</v>
      </c>
      <c r="I81" s="141">
        <v>8</v>
      </c>
      <c r="J81" s="141" t="s">
        <v>32</v>
      </c>
      <c r="K81" s="141" t="s">
        <v>28</v>
      </c>
      <c r="L81" s="141" t="s">
        <v>684</v>
      </c>
      <c r="M81" s="141" t="s">
        <v>489</v>
      </c>
      <c r="N81" s="141">
        <v>0</v>
      </c>
      <c r="O81" s="141" t="s">
        <v>33</v>
      </c>
      <c r="P81" s="141">
        <v>80641.17</v>
      </c>
      <c r="Q81" s="141">
        <v>4309650</v>
      </c>
      <c r="R81" s="141">
        <v>3636384</v>
      </c>
      <c r="S81" s="141">
        <v>84.38</v>
      </c>
      <c r="T81" s="141">
        <v>0</v>
      </c>
      <c r="U81" s="141">
        <v>0</v>
      </c>
      <c r="V81" s="141" t="s">
        <v>723</v>
      </c>
      <c r="W81" s="141" t="s">
        <v>724</v>
      </c>
      <c r="X81" s="141" t="s">
        <v>725</v>
      </c>
      <c r="Y81" s="161" t="s">
        <v>4625</v>
      </c>
      <c r="Z81" s="161" t="str">
        <f t="shared" si="1"/>
        <v>Transcriptome101PE</v>
      </c>
      <c r="AA81" s="143">
        <v>0</v>
      </c>
      <c r="AB81" s="143" t="s">
        <v>30</v>
      </c>
      <c r="AC81" s="143" t="s">
        <v>356</v>
      </c>
      <c r="AD81" s="143"/>
    </row>
    <row r="82" spans="1:30" ht="24" customHeight="1">
      <c r="A82" s="133">
        <v>42738</v>
      </c>
      <c r="B82" s="134" t="s">
        <v>726</v>
      </c>
      <c r="C82" s="135" t="s">
        <v>34</v>
      </c>
      <c r="D82" s="135" t="s">
        <v>727</v>
      </c>
      <c r="E82" s="135" t="s">
        <v>728</v>
      </c>
      <c r="F82" s="136">
        <v>42735</v>
      </c>
      <c r="G82" s="135" t="s">
        <v>120</v>
      </c>
      <c r="H82" s="135" t="s">
        <v>729</v>
      </c>
      <c r="I82" s="135">
        <v>1</v>
      </c>
      <c r="J82" s="135" t="s">
        <v>32</v>
      </c>
      <c r="K82" s="135" t="s">
        <v>28</v>
      </c>
      <c r="L82" s="135" t="s">
        <v>730</v>
      </c>
      <c r="M82" s="135" t="s">
        <v>489</v>
      </c>
      <c r="N82" s="135">
        <v>178</v>
      </c>
      <c r="O82" s="135" t="s">
        <v>33</v>
      </c>
      <c r="P82" s="135">
        <v>74864.55</v>
      </c>
      <c r="Q82" s="135">
        <v>4309650</v>
      </c>
      <c r="R82" s="135">
        <v>3342167</v>
      </c>
      <c r="S82" s="135">
        <v>77.55</v>
      </c>
      <c r="T82" s="135" t="s">
        <v>731</v>
      </c>
      <c r="U82" s="135" t="s">
        <v>732</v>
      </c>
      <c r="V82" s="135" t="s">
        <v>733</v>
      </c>
      <c r="W82" s="135" t="s">
        <v>734</v>
      </c>
      <c r="X82" s="135" t="s">
        <v>735</v>
      </c>
      <c r="Y82" s="147" t="s">
        <v>4625</v>
      </c>
      <c r="Z82" s="147" t="str">
        <f t="shared" si="1"/>
        <v>Exome capture101PE</v>
      </c>
      <c r="AA82" s="137">
        <v>0</v>
      </c>
      <c r="AB82" s="138" t="s">
        <v>30</v>
      </c>
      <c r="AC82" s="154" t="s">
        <v>356</v>
      </c>
      <c r="AD82" s="155"/>
    </row>
    <row r="83" spans="1:30" ht="24" customHeight="1">
      <c r="A83" s="139">
        <v>42738</v>
      </c>
      <c r="B83" s="140" t="s">
        <v>726</v>
      </c>
      <c r="C83" s="141" t="s">
        <v>34</v>
      </c>
      <c r="D83" s="141" t="s">
        <v>736</v>
      </c>
      <c r="E83" s="141" t="s">
        <v>737</v>
      </c>
      <c r="F83" s="142">
        <v>42735</v>
      </c>
      <c r="G83" s="141" t="s">
        <v>120</v>
      </c>
      <c r="H83" s="141" t="s">
        <v>729</v>
      </c>
      <c r="I83" s="141">
        <v>2</v>
      </c>
      <c r="J83" s="141" t="s">
        <v>32</v>
      </c>
      <c r="K83" s="141" t="s">
        <v>28</v>
      </c>
      <c r="L83" s="141" t="s">
        <v>730</v>
      </c>
      <c r="M83" s="141" t="s">
        <v>489</v>
      </c>
      <c r="N83" s="141">
        <v>175</v>
      </c>
      <c r="O83" s="141" t="s">
        <v>33</v>
      </c>
      <c r="P83" s="141">
        <v>75447.11</v>
      </c>
      <c r="Q83" s="141">
        <v>4309650</v>
      </c>
      <c r="R83" s="141">
        <v>3368174</v>
      </c>
      <c r="S83" s="141">
        <v>78.150000000000006</v>
      </c>
      <c r="T83" s="141" t="s">
        <v>738</v>
      </c>
      <c r="U83" s="141" t="s">
        <v>376</v>
      </c>
      <c r="V83" s="141" t="s">
        <v>739</v>
      </c>
      <c r="W83" s="141" t="s">
        <v>740</v>
      </c>
      <c r="X83" s="141" t="s">
        <v>741</v>
      </c>
      <c r="Y83" s="161" t="s">
        <v>4625</v>
      </c>
      <c r="Z83" s="161" t="str">
        <f t="shared" si="1"/>
        <v>Exome capture101PE</v>
      </c>
      <c r="AA83" s="143">
        <v>0</v>
      </c>
      <c r="AB83" s="143" t="s">
        <v>30</v>
      </c>
      <c r="AC83" s="143" t="s">
        <v>356</v>
      </c>
      <c r="AD83" s="143"/>
    </row>
    <row r="84" spans="1:30" ht="24" customHeight="1">
      <c r="A84" s="139">
        <v>42738</v>
      </c>
      <c r="B84" s="140" t="s">
        <v>726</v>
      </c>
      <c r="C84" s="141" t="s">
        <v>34</v>
      </c>
      <c r="D84" s="141" t="s">
        <v>742</v>
      </c>
      <c r="E84" s="141" t="s">
        <v>743</v>
      </c>
      <c r="F84" s="142">
        <v>42735</v>
      </c>
      <c r="G84" s="141" t="s">
        <v>120</v>
      </c>
      <c r="H84" s="141" t="s">
        <v>729</v>
      </c>
      <c r="I84" s="141">
        <v>3</v>
      </c>
      <c r="J84" s="141" t="s">
        <v>32</v>
      </c>
      <c r="K84" s="141" t="s">
        <v>28</v>
      </c>
      <c r="L84" s="141" t="s">
        <v>730</v>
      </c>
      <c r="M84" s="141" t="s">
        <v>489</v>
      </c>
      <c r="N84" s="141">
        <v>169</v>
      </c>
      <c r="O84" s="141" t="s">
        <v>33</v>
      </c>
      <c r="P84" s="141">
        <v>71104.06</v>
      </c>
      <c r="Q84" s="141">
        <v>4309650</v>
      </c>
      <c r="R84" s="141">
        <v>3174288</v>
      </c>
      <c r="S84" s="141">
        <v>73.66</v>
      </c>
      <c r="T84" s="141" t="s">
        <v>744</v>
      </c>
      <c r="U84" s="141" t="s">
        <v>745</v>
      </c>
      <c r="V84" s="141" t="s">
        <v>746</v>
      </c>
      <c r="W84" s="141" t="s">
        <v>747</v>
      </c>
      <c r="X84" s="141" t="s">
        <v>748</v>
      </c>
      <c r="Y84" s="161" t="s">
        <v>4625</v>
      </c>
      <c r="Z84" s="161" t="str">
        <f t="shared" si="1"/>
        <v>Exome capture101PE</v>
      </c>
      <c r="AA84" s="143">
        <v>0</v>
      </c>
      <c r="AB84" s="143" t="s">
        <v>30</v>
      </c>
      <c r="AC84" s="143" t="s">
        <v>356</v>
      </c>
      <c r="AD84" s="143"/>
    </row>
    <row r="85" spans="1:30" ht="24" customHeight="1">
      <c r="A85" s="139">
        <v>42738</v>
      </c>
      <c r="B85" s="140" t="s">
        <v>726</v>
      </c>
      <c r="C85" s="141" t="s">
        <v>34</v>
      </c>
      <c r="D85" s="141" t="s">
        <v>749</v>
      </c>
      <c r="E85" s="141" t="s">
        <v>750</v>
      </c>
      <c r="F85" s="142">
        <v>42735</v>
      </c>
      <c r="G85" s="141" t="s">
        <v>120</v>
      </c>
      <c r="H85" s="141" t="s">
        <v>729</v>
      </c>
      <c r="I85" s="141">
        <v>4</v>
      </c>
      <c r="J85" s="141" t="s">
        <v>32</v>
      </c>
      <c r="K85" s="141" t="s">
        <v>28</v>
      </c>
      <c r="L85" s="141" t="s">
        <v>730</v>
      </c>
      <c r="M85" s="141" t="s">
        <v>489</v>
      </c>
      <c r="N85" s="141">
        <v>166</v>
      </c>
      <c r="O85" s="141" t="s">
        <v>33</v>
      </c>
      <c r="P85" s="141">
        <v>73084.570000000007</v>
      </c>
      <c r="Q85" s="141">
        <v>4309650</v>
      </c>
      <c r="R85" s="141">
        <v>3262703</v>
      </c>
      <c r="S85" s="141">
        <v>75.709999999999994</v>
      </c>
      <c r="T85" s="141" t="s">
        <v>751</v>
      </c>
      <c r="U85" s="141" t="s">
        <v>752</v>
      </c>
      <c r="V85" s="141" t="s">
        <v>753</v>
      </c>
      <c r="W85" s="141" t="s">
        <v>754</v>
      </c>
      <c r="X85" s="141" t="s">
        <v>755</v>
      </c>
      <c r="Y85" s="161" t="s">
        <v>4625</v>
      </c>
      <c r="Z85" s="161" t="str">
        <f t="shared" si="1"/>
        <v>Exome capture101PE</v>
      </c>
      <c r="AA85" s="143">
        <v>0</v>
      </c>
      <c r="AB85" s="143" t="s">
        <v>30</v>
      </c>
      <c r="AC85" s="143" t="s">
        <v>356</v>
      </c>
      <c r="AD85" s="143"/>
    </row>
    <row r="86" spans="1:30" ht="24" customHeight="1">
      <c r="A86" s="139">
        <v>42738</v>
      </c>
      <c r="B86" s="140" t="s">
        <v>726</v>
      </c>
      <c r="C86" s="141" t="s">
        <v>34</v>
      </c>
      <c r="D86" s="141" t="s">
        <v>756</v>
      </c>
      <c r="E86" s="141" t="s">
        <v>757</v>
      </c>
      <c r="F86" s="142">
        <v>42735</v>
      </c>
      <c r="G86" s="141" t="s">
        <v>120</v>
      </c>
      <c r="H86" s="141" t="s">
        <v>729</v>
      </c>
      <c r="I86" s="141">
        <v>5</v>
      </c>
      <c r="J86" s="141" t="s">
        <v>32</v>
      </c>
      <c r="K86" s="141" t="s">
        <v>28</v>
      </c>
      <c r="L86" s="141" t="s">
        <v>730</v>
      </c>
      <c r="M86" s="141" t="s">
        <v>489</v>
      </c>
      <c r="N86" s="141">
        <v>166</v>
      </c>
      <c r="O86" s="141" t="s">
        <v>33</v>
      </c>
      <c r="P86" s="141">
        <v>74580.3</v>
      </c>
      <c r="Q86" s="141">
        <v>4309650</v>
      </c>
      <c r="R86" s="141">
        <v>3329477</v>
      </c>
      <c r="S86" s="141">
        <v>77.260000000000005</v>
      </c>
      <c r="T86" s="141" t="s">
        <v>758</v>
      </c>
      <c r="U86" s="141" t="s">
        <v>759</v>
      </c>
      <c r="V86" s="141" t="s">
        <v>760</v>
      </c>
      <c r="W86" s="141" t="s">
        <v>761</v>
      </c>
      <c r="X86" s="141" t="s">
        <v>762</v>
      </c>
      <c r="Y86" s="161" t="s">
        <v>4625</v>
      </c>
      <c r="Z86" s="161" t="str">
        <f t="shared" si="1"/>
        <v>Exome capture101PE</v>
      </c>
      <c r="AA86" s="143">
        <v>0</v>
      </c>
      <c r="AB86" s="143" t="s">
        <v>30</v>
      </c>
      <c r="AC86" s="143" t="s">
        <v>356</v>
      </c>
      <c r="AD86" s="143"/>
    </row>
    <row r="87" spans="1:30" ht="24" customHeight="1">
      <c r="A87" s="139">
        <v>42738</v>
      </c>
      <c r="B87" s="140" t="s">
        <v>726</v>
      </c>
      <c r="C87" s="141" t="s">
        <v>34</v>
      </c>
      <c r="D87" s="141" t="s">
        <v>763</v>
      </c>
      <c r="E87" s="141" t="s">
        <v>764</v>
      </c>
      <c r="F87" s="142">
        <v>42735</v>
      </c>
      <c r="G87" s="141" t="s">
        <v>120</v>
      </c>
      <c r="H87" s="141" t="s">
        <v>729</v>
      </c>
      <c r="I87" s="141">
        <v>6</v>
      </c>
      <c r="J87" s="141" t="s">
        <v>32</v>
      </c>
      <c r="K87" s="141" t="s">
        <v>28</v>
      </c>
      <c r="L87" s="141" t="s">
        <v>730</v>
      </c>
      <c r="M87" s="141" t="s">
        <v>489</v>
      </c>
      <c r="N87" s="141">
        <v>164</v>
      </c>
      <c r="O87" s="141" t="s">
        <v>33</v>
      </c>
      <c r="P87" s="141">
        <v>72648.53</v>
      </c>
      <c r="Q87" s="141">
        <v>4309650</v>
      </c>
      <c r="R87" s="141">
        <v>3243238</v>
      </c>
      <c r="S87" s="141">
        <v>75.260000000000005</v>
      </c>
      <c r="T87" s="141" t="s">
        <v>765</v>
      </c>
      <c r="U87" s="141" t="s">
        <v>766</v>
      </c>
      <c r="V87" s="141" t="s">
        <v>767</v>
      </c>
      <c r="W87" s="141" t="s">
        <v>768</v>
      </c>
      <c r="X87" s="141" t="s">
        <v>769</v>
      </c>
      <c r="Y87" s="161" t="s">
        <v>4625</v>
      </c>
      <c r="Z87" s="161" t="str">
        <f t="shared" si="1"/>
        <v>Exome capture101PE</v>
      </c>
      <c r="AA87" s="143">
        <v>0</v>
      </c>
      <c r="AB87" s="143" t="s">
        <v>30</v>
      </c>
      <c r="AC87" s="143" t="s">
        <v>356</v>
      </c>
      <c r="AD87" s="143"/>
    </row>
    <row r="88" spans="1:30" ht="24" customHeight="1">
      <c r="A88" s="139">
        <v>42738</v>
      </c>
      <c r="B88" s="140" t="s">
        <v>726</v>
      </c>
      <c r="C88" s="141" t="s">
        <v>34</v>
      </c>
      <c r="D88" s="141" t="s">
        <v>770</v>
      </c>
      <c r="E88" s="141" t="s">
        <v>771</v>
      </c>
      <c r="F88" s="142">
        <v>42735</v>
      </c>
      <c r="G88" s="141" t="s">
        <v>120</v>
      </c>
      <c r="H88" s="141" t="s">
        <v>729</v>
      </c>
      <c r="I88" s="141">
        <v>7</v>
      </c>
      <c r="J88" s="141" t="s">
        <v>32</v>
      </c>
      <c r="K88" s="141" t="s">
        <v>28</v>
      </c>
      <c r="L88" s="141" t="s">
        <v>730</v>
      </c>
      <c r="M88" s="141" t="s">
        <v>489</v>
      </c>
      <c r="N88" s="141">
        <v>167</v>
      </c>
      <c r="O88" s="141" t="s">
        <v>33</v>
      </c>
      <c r="P88" s="141">
        <v>73297.91</v>
      </c>
      <c r="Q88" s="141">
        <v>4309650</v>
      </c>
      <c r="R88" s="141">
        <v>3272228</v>
      </c>
      <c r="S88" s="141">
        <v>75.930000000000007</v>
      </c>
      <c r="T88" s="141" t="s">
        <v>772</v>
      </c>
      <c r="U88" s="141" t="s">
        <v>773</v>
      </c>
      <c r="V88" s="141" t="s">
        <v>774</v>
      </c>
      <c r="W88" s="141" t="s">
        <v>775</v>
      </c>
      <c r="X88" s="141" t="s">
        <v>776</v>
      </c>
      <c r="Y88" s="161" t="s">
        <v>4625</v>
      </c>
      <c r="Z88" s="161" t="str">
        <f t="shared" si="1"/>
        <v>Exome capture101PE</v>
      </c>
      <c r="AA88" s="143">
        <v>0</v>
      </c>
      <c r="AB88" s="143" t="s">
        <v>30</v>
      </c>
      <c r="AC88" s="143" t="s">
        <v>356</v>
      </c>
      <c r="AD88" s="143"/>
    </row>
    <row r="89" spans="1:30" ht="24" customHeight="1">
      <c r="A89" s="139">
        <v>42738</v>
      </c>
      <c r="B89" s="140" t="s">
        <v>726</v>
      </c>
      <c r="C89" s="141" t="s">
        <v>34</v>
      </c>
      <c r="D89" s="141" t="s">
        <v>777</v>
      </c>
      <c r="E89" s="141" t="s">
        <v>778</v>
      </c>
      <c r="F89" s="142">
        <v>42735</v>
      </c>
      <c r="G89" s="141" t="s">
        <v>120</v>
      </c>
      <c r="H89" s="141" t="s">
        <v>729</v>
      </c>
      <c r="I89" s="141">
        <v>8</v>
      </c>
      <c r="J89" s="141" t="s">
        <v>32</v>
      </c>
      <c r="K89" s="141" t="s">
        <v>28</v>
      </c>
      <c r="L89" s="141" t="s">
        <v>730</v>
      </c>
      <c r="M89" s="141" t="s">
        <v>489</v>
      </c>
      <c r="N89" s="141">
        <v>164</v>
      </c>
      <c r="O89" s="141" t="s">
        <v>33</v>
      </c>
      <c r="P89" s="141">
        <v>70368.42</v>
      </c>
      <c r="Q89" s="141">
        <v>4309650</v>
      </c>
      <c r="R89" s="141">
        <v>3141447</v>
      </c>
      <c r="S89" s="141">
        <v>72.89</v>
      </c>
      <c r="T89" s="141" t="s">
        <v>779</v>
      </c>
      <c r="U89" s="141" t="s">
        <v>780</v>
      </c>
      <c r="V89" s="141" t="s">
        <v>781</v>
      </c>
      <c r="W89" s="141" t="s">
        <v>782</v>
      </c>
      <c r="X89" s="141" t="s">
        <v>783</v>
      </c>
      <c r="Y89" s="161" t="s">
        <v>4625</v>
      </c>
      <c r="Z89" s="161" t="str">
        <f t="shared" si="1"/>
        <v>Exome capture101PE</v>
      </c>
      <c r="AA89" s="143">
        <v>0</v>
      </c>
      <c r="AB89" s="143" t="s">
        <v>30</v>
      </c>
      <c r="AC89" s="143" t="s">
        <v>356</v>
      </c>
      <c r="AD89" s="143"/>
    </row>
    <row r="90" spans="1:30" ht="24" customHeight="1">
      <c r="A90" s="133">
        <v>42739</v>
      </c>
      <c r="B90" s="134" t="s">
        <v>726</v>
      </c>
      <c r="C90" s="135" t="s">
        <v>34</v>
      </c>
      <c r="D90" s="135" t="s">
        <v>784</v>
      </c>
      <c r="E90" s="135" t="s">
        <v>785</v>
      </c>
      <c r="F90" s="136">
        <v>42736</v>
      </c>
      <c r="G90" s="135" t="s">
        <v>135</v>
      </c>
      <c r="H90" s="135" t="s">
        <v>786</v>
      </c>
      <c r="I90" s="135">
        <v>1</v>
      </c>
      <c r="J90" s="135" t="s">
        <v>32</v>
      </c>
      <c r="K90" s="135" t="s">
        <v>28</v>
      </c>
      <c r="L90" s="135" t="s">
        <v>787</v>
      </c>
      <c r="M90" s="135" t="s">
        <v>489</v>
      </c>
      <c r="N90" s="135">
        <v>166</v>
      </c>
      <c r="O90" s="135" t="s">
        <v>33</v>
      </c>
      <c r="P90" s="135">
        <v>67887.289999999994</v>
      </c>
      <c r="Q90" s="135">
        <v>4309650</v>
      </c>
      <c r="R90" s="135">
        <v>3030682</v>
      </c>
      <c r="S90" s="135">
        <v>70.319999999999993</v>
      </c>
      <c r="T90" s="135" t="s">
        <v>788</v>
      </c>
      <c r="U90" s="135" t="s">
        <v>789</v>
      </c>
      <c r="V90" s="135" t="s">
        <v>790</v>
      </c>
      <c r="W90" s="135" t="s">
        <v>791</v>
      </c>
      <c r="X90" s="135" t="s">
        <v>792</v>
      </c>
      <c r="Y90" s="147" t="s">
        <v>4625</v>
      </c>
      <c r="Z90" s="147" t="str">
        <f t="shared" si="1"/>
        <v>Exome capture101PE</v>
      </c>
      <c r="AA90" s="137">
        <v>0</v>
      </c>
      <c r="AB90" s="138" t="s">
        <v>30</v>
      </c>
      <c r="AC90" s="154" t="s">
        <v>356</v>
      </c>
      <c r="AD90" s="155"/>
    </row>
    <row r="91" spans="1:30" ht="24" customHeight="1">
      <c r="A91" s="139">
        <v>42739</v>
      </c>
      <c r="B91" s="140" t="s">
        <v>726</v>
      </c>
      <c r="C91" s="141" t="s">
        <v>34</v>
      </c>
      <c r="D91" s="141" t="s">
        <v>793</v>
      </c>
      <c r="E91" s="141" t="s">
        <v>794</v>
      </c>
      <c r="F91" s="142">
        <v>42736</v>
      </c>
      <c r="G91" s="141" t="s">
        <v>135</v>
      </c>
      <c r="H91" s="141" t="s">
        <v>786</v>
      </c>
      <c r="I91" s="141">
        <v>2</v>
      </c>
      <c r="J91" s="141" t="s">
        <v>32</v>
      </c>
      <c r="K91" s="141" t="s">
        <v>28</v>
      </c>
      <c r="L91" s="141" t="s">
        <v>787</v>
      </c>
      <c r="M91" s="141" t="s">
        <v>489</v>
      </c>
      <c r="N91" s="141">
        <v>169</v>
      </c>
      <c r="O91" s="141" t="s">
        <v>33</v>
      </c>
      <c r="P91" s="141">
        <v>73024.25</v>
      </c>
      <c r="Q91" s="141">
        <v>4309650</v>
      </c>
      <c r="R91" s="141">
        <v>3260010</v>
      </c>
      <c r="S91" s="141">
        <v>75.64</v>
      </c>
      <c r="T91" s="141" t="s">
        <v>795</v>
      </c>
      <c r="U91" s="141" t="s">
        <v>796</v>
      </c>
      <c r="V91" s="141" t="s">
        <v>797</v>
      </c>
      <c r="W91" s="141" t="s">
        <v>798</v>
      </c>
      <c r="X91" s="141" t="s">
        <v>799</v>
      </c>
      <c r="Y91" s="161" t="s">
        <v>4625</v>
      </c>
      <c r="Z91" s="161" t="str">
        <f t="shared" si="1"/>
        <v>Exome capture101PE</v>
      </c>
      <c r="AA91" s="143">
        <v>0</v>
      </c>
      <c r="AB91" s="143" t="s">
        <v>30</v>
      </c>
      <c r="AC91" s="143" t="s">
        <v>356</v>
      </c>
      <c r="AD91" s="143"/>
    </row>
    <row r="92" spans="1:30" ht="24" customHeight="1">
      <c r="A92" s="139">
        <v>42739</v>
      </c>
      <c r="B92" s="140" t="s">
        <v>726</v>
      </c>
      <c r="C92" s="141" t="s">
        <v>34</v>
      </c>
      <c r="D92" s="141" t="s">
        <v>800</v>
      </c>
      <c r="E92" s="141" t="s">
        <v>801</v>
      </c>
      <c r="F92" s="142">
        <v>42736</v>
      </c>
      <c r="G92" s="141" t="s">
        <v>135</v>
      </c>
      <c r="H92" s="141" t="s">
        <v>786</v>
      </c>
      <c r="I92" s="141">
        <v>3</v>
      </c>
      <c r="J92" s="141" t="s">
        <v>32</v>
      </c>
      <c r="K92" s="141" t="s">
        <v>28</v>
      </c>
      <c r="L92" s="141" t="s">
        <v>787</v>
      </c>
      <c r="M92" s="141" t="s">
        <v>489</v>
      </c>
      <c r="N92" s="141">
        <v>174</v>
      </c>
      <c r="O92" s="141" t="s">
        <v>33</v>
      </c>
      <c r="P92" s="141">
        <v>75962.28</v>
      </c>
      <c r="Q92" s="141">
        <v>4309650</v>
      </c>
      <c r="R92" s="141">
        <v>3391173</v>
      </c>
      <c r="S92" s="141">
        <v>78.69</v>
      </c>
      <c r="T92" s="141" t="s">
        <v>802</v>
      </c>
      <c r="U92" s="141" t="s">
        <v>803</v>
      </c>
      <c r="V92" s="141" t="s">
        <v>804</v>
      </c>
      <c r="W92" s="141" t="s">
        <v>805</v>
      </c>
      <c r="X92" s="141" t="s">
        <v>806</v>
      </c>
      <c r="Y92" s="161" t="s">
        <v>4625</v>
      </c>
      <c r="Z92" s="161" t="str">
        <f t="shared" si="1"/>
        <v>Exome capture101PE</v>
      </c>
      <c r="AA92" s="143">
        <v>0</v>
      </c>
      <c r="AB92" s="143" t="s">
        <v>30</v>
      </c>
      <c r="AC92" s="143" t="s">
        <v>356</v>
      </c>
      <c r="AD92" s="143"/>
    </row>
    <row r="93" spans="1:30" ht="24" customHeight="1">
      <c r="A93" s="139">
        <v>42739</v>
      </c>
      <c r="B93" s="140" t="s">
        <v>726</v>
      </c>
      <c r="C93" s="141" t="s">
        <v>34</v>
      </c>
      <c r="D93" s="141" t="s">
        <v>807</v>
      </c>
      <c r="E93" s="141" t="s">
        <v>808</v>
      </c>
      <c r="F93" s="142">
        <v>42736</v>
      </c>
      <c r="G93" s="141" t="s">
        <v>135</v>
      </c>
      <c r="H93" s="141" t="s">
        <v>786</v>
      </c>
      <c r="I93" s="141">
        <v>4</v>
      </c>
      <c r="J93" s="141" t="s">
        <v>32</v>
      </c>
      <c r="K93" s="141" t="s">
        <v>28</v>
      </c>
      <c r="L93" s="141" t="s">
        <v>787</v>
      </c>
      <c r="M93" s="141" t="s">
        <v>489</v>
      </c>
      <c r="N93" s="141">
        <v>164</v>
      </c>
      <c r="O93" s="141" t="s">
        <v>33</v>
      </c>
      <c r="P93" s="141">
        <v>74222.58</v>
      </c>
      <c r="Q93" s="141">
        <v>4309650</v>
      </c>
      <c r="R93" s="141">
        <v>3313508</v>
      </c>
      <c r="S93" s="141">
        <v>76.89</v>
      </c>
      <c r="T93" s="141" t="s">
        <v>809</v>
      </c>
      <c r="U93" s="141" t="s">
        <v>693</v>
      </c>
      <c r="V93" s="141" t="s">
        <v>810</v>
      </c>
      <c r="W93" s="141" t="s">
        <v>811</v>
      </c>
      <c r="X93" s="141" t="s">
        <v>812</v>
      </c>
      <c r="Y93" s="161" t="s">
        <v>4625</v>
      </c>
      <c r="Z93" s="161" t="str">
        <f t="shared" si="1"/>
        <v>Exome capture101PE</v>
      </c>
      <c r="AA93" s="143">
        <v>0</v>
      </c>
      <c r="AB93" s="143" t="s">
        <v>30</v>
      </c>
      <c r="AC93" s="143" t="s">
        <v>356</v>
      </c>
      <c r="AD93" s="143"/>
    </row>
    <row r="94" spans="1:30" ht="24" customHeight="1">
      <c r="A94" s="139">
        <v>42739</v>
      </c>
      <c r="B94" s="140" t="s">
        <v>726</v>
      </c>
      <c r="C94" s="141" t="s">
        <v>34</v>
      </c>
      <c r="D94" s="141" t="s">
        <v>813</v>
      </c>
      <c r="E94" s="141" t="s">
        <v>814</v>
      </c>
      <c r="F94" s="142">
        <v>42736</v>
      </c>
      <c r="G94" s="141" t="s">
        <v>135</v>
      </c>
      <c r="H94" s="141" t="s">
        <v>786</v>
      </c>
      <c r="I94" s="141">
        <v>5</v>
      </c>
      <c r="J94" s="141" t="s">
        <v>32</v>
      </c>
      <c r="K94" s="141" t="s">
        <v>28</v>
      </c>
      <c r="L94" s="141" t="s">
        <v>787</v>
      </c>
      <c r="M94" s="141" t="s">
        <v>489</v>
      </c>
      <c r="N94" s="141">
        <v>164</v>
      </c>
      <c r="O94" s="141" t="s">
        <v>33</v>
      </c>
      <c r="P94" s="141">
        <v>73827.45</v>
      </c>
      <c r="Q94" s="141">
        <v>4309650</v>
      </c>
      <c r="R94" s="141">
        <v>3295868</v>
      </c>
      <c r="S94" s="141">
        <v>76.48</v>
      </c>
      <c r="T94" s="141" t="s">
        <v>815</v>
      </c>
      <c r="U94" s="141" t="s">
        <v>816</v>
      </c>
      <c r="V94" s="141" t="s">
        <v>817</v>
      </c>
      <c r="W94" s="141" t="s">
        <v>818</v>
      </c>
      <c r="X94" s="141" t="s">
        <v>819</v>
      </c>
      <c r="Y94" s="161" t="s">
        <v>4625</v>
      </c>
      <c r="Z94" s="161" t="str">
        <f t="shared" si="1"/>
        <v>Exome capture101PE</v>
      </c>
      <c r="AA94" s="143">
        <v>0</v>
      </c>
      <c r="AB94" s="143" t="s">
        <v>30</v>
      </c>
      <c r="AC94" s="143" t="s">
        <v>356</v>
      </c>
      <c r="AD94" s="143"/>
    </row>
    <row r="95" spans="1:30" ht="24" customHeight="1">
      <c r="A95" s="139">
        <v>42739</v>
      </c>
      <c r="B95" s="140" t="s">
        <v>726</v>
      </c>
      <c r="C95" s="141" t="s">
        <v>34</v>
      </c>
      <c r="D95" s="141" t="s">
        <v>820</v>
      </c>
      <c r="E95" s="141" t="s">
        <v>821</v>
      </c>
      <c r="F95" s="142">
        <v>42736</v>
      </c>
      <c r="G95" s="141" t="s">
        <v>135</v>
      </c>
      <c r="H95" s="141" t="s">
        <v>786</v>
      </c>
      <c r="I95" s="141">
        <v>6</v>
      </c>
      <c r="J95" s="141" t="s">
        <v>32</v>
      </c>
      <c r="K95" s="141" t="s">
        <v>28</v>
      </c>
      <c r="L95" s="141" t="s">
        <v>787</v>
      </c>
      <c r="M95" s="141" t="s">
        <v>489</v>
      </c>
      <c r="N95" s="141">
        <v>165</v>
      </c>
      <c r="O95" s="141" t="s">
        <v>33</v>
      </c>
      <c r="P95" s="141">
        <v>71654.69</v>
      </c>
      <c r="Q95" s="141">
        <v>4309650</v>
      </c>
      <c r="R95" s="141">
        <v>3198870</v>
      </c>
      <c r="S95" s="141">
        <v>74.23</v>
      </c>
      <c r="T95" s="141" t="s">
        <v>822</v>
      </c>
      <c r="U95" s="141" t="s">
        <v>823</v>
      </c>
      <c r="V95" s="141" t="s">
        <v>824</v>
      </c>
      <c r="W95" s="141" t="s">
        <v>825</v>
      </c>
      <c r="X95" s="141" t="s">
        <v>826</v>
      </c>
      <c r="Y95" s="161" t="s">
        <v>4625</v>
      </c>
      <c r="Z95" s="161" t="str">
        <f t="shared" si="1"/>
        <v>Exome capture101PE</v>
      </c>
      <c r="AA95" s="143">
        <v>0</v>
      </c>
      <c r="AB95" s="143" t="s">
        <v>30</v>
      </c>
      <c r="AC95" s="143" t="s">
        <v>356</v>
      </c>
      <c r="AD95" s="143"/>
    </row>
    <row r="96" spans="1:30" ht="24" customHeight="1">
      <c r="A96" s="139">
        <v>42739</v>
      </c>
      <c r="B96" s="140" t="s">
        <v>726</v>
      </c>
      <c r="C96" s="141" t="s">
        <v>34</v>
      </c>
      <c r="D96" s="141" t="s">
        <v>827</v>
      </c>
      <c r="E96" s="141" t="s">
        <v>828</v>
      </c>
      <c r="F96" s="142">
        <v>42736</v>
      </c>
      <c r="G96" s="141" t="s">
        <v>135</v>
      </c>
      <c r="H96" s="141" t="s">
        <v>786</v>
      </c>
      <c r="I96" s="141">
        <v>7</v>
      </c>
      <c r="J96" s="141" t="s">
        <v>32</v>
      </c>
      <c r="K96" s="141" t="s">
        <v>28</v>
      </c>
      <c r="L96" s="141" t="s">
        <v>787</v>
      </c>
      <c r="M96" s="141" t="s">
        <v>489</v>
      </c>
      <c r="N96" s="141">
        <v>171</v>
      </c>
      <c r="O96" s="141" t="s">
        <v>33</v>
      </c>
      <c r="P96" s="141">
        <v>72787.509999999995</v>
      </c>
      <c r="Q96" s="141">
        <v>4309650</v>
      </c>
      <c r="R96" s="141">
        <v>3249442</v>
      </c>
      <c r="S96" s="141">
        <v>75.400000000000006</v>
      </c>
      <c r="T96" s="141" t="s">
        <v>829</v>
      </c>
      <c r="U96" s="141" t="s">
        <v>830</v>
      </c>
      <c r="V96" s="141" t="s">
        <v>831</v>
      </c>
      <c r="W96" s="141" t="s">
        <v>408</v>
      </c>
      <c r="X96" s="141" t="s">
        <v>832</v>
      </c>
      <c r="Y96" s="161" t="s">
        <v>4625</v>
      </c>
      <c r="Z96" s="161" t="str">
        <f t="shared" si="1"/>
        <v>Exome capture101PE</v>
      </c>
      <c r="AA96" s="143">
        <v>0</v>
      </c>
      <c r="AB96" s="143" t="s">
        <v>30</v>
      </c>
      <c r="AC96" s="143" t="s">
        <v>356</v>
      </c>
      <c r="AD96" s="143"/>
    </row>
    <row r="97" spans="1:30" ht="24" customHeight="1">
      <c r="A97" s="139">
        <v>42739</v>
      </c>
      <c r="B97" s="140" t="s">
        <v>726</v>
      </c>
      <c r="C97" s="141" t="s">
        <v>34</v>
      </c>
      <c r="D97" s="141" t="s">
        <v>833</v>
      </c>
      <c r="E97" s="141" t="s">
        <v>834</v>
      </c>
      <c r="F97" s="142">
        <v>42736</v>
      </c>
      <c r="G97" s="141" t="s">
        <v>135</v>
      </c>
      <c r="H97" s="141" t="s">
        <v>786</v>
      </c>
      <c r="I97" s="141">
        <v>8</v>
      </c>
      <c r="J97" s="141" t="s">
        <v>32</v>
      </c>
      <c r="K97" s="141" t="s">
        <v>28</v>
      </c>
      <c r="L97" s="141" t="s">
        <v>787</v>
      </c>
      <c r="M97" s="141" t="s">
        <v>489</v>
      </c>
      <c r="N97" s="141">
        <v>174</v>
      </c>
      <c r="O97" s="141" t="s">
        <v>33</v>
      </c>
      <c r="P97" s="141">
        <v>71756.990000000005</v>
      </c>
      <c r="Q97" s="141">
        <v>4309650</v>
      </c>
      <c r="R97" s="141">
        <v>3203437</v>
      </c>
      <c r="S97" s="141">
        <v>74.33</v>
      </c>
      <c r="T97" s="141" t="s">
        <v>835</v>
      </c>
      <c r="U97" s="141" t="s">
        <v>836</v>
      </c>
      <c r="V97" s="141" t="s">
        <v>837</v>
      </c>
      <c r="W97" s="141" t="s">
        <v>838</v>
      </c>
      <c r="X97" s="141" t="s">
        <v>839</v>
      </c>
      <c r="Y97" s="161" t="s">
        <v>4625</v>
      </c>
      <c r="Z97" s="161" t="str">
        <f t="shared" si="1"/>
        <v>Exome capture101PE</v>
      </c>
      <c r="AA97" s="143">
        <v>0</v>
      </c>
      <c r="AB97" s="143" t="s">
        <v>30</v>
      </c>
      <c r="AC97" s="143" t="s">
        <v>356</v>
      </c>
      <c r="AD97" s="143"/>
    </row>
    <row r="98" spans="1:30" ht="24" customHeight="1">
      <c r="A98" s="133">
        <v>42739</v>
      </c>
      <c r="B98" s="134" t="s">
        <v>726</v>
      </c>
      <c r="C98" s="135" t="s">
        <v>34</v>
      </c>
      <c r="D98" s="135" t="s">
        <v>840</v>
      </c>
      <c r="E98" s="135" t="s">
        <v>841</v>
      </c>
      <c r="F98" s="136">
        <v>42736</v>
      </c>
      <c r="G98" s="135" t="s">
        <v>135</v>
      </c>
      <c r="H98" s="135" t="s">
        <v>842</v>
      </c>
      <c r="I98" s="135">
        <v>1</v>
      </c>
      <c r="J98" s="135" t="s">
        <v>32</v>
      </c>
      <c r="K98" s="135" t="s">
        <v>28</v>
      </c>
      <c r="L98" s="135">
        <v>0</v>
      </c>
      <c r="M98" s="135" t="s">
        <v>489</v>
      </c>
      <c r="N98" s="135">
        <v>160</v>
      </c>
      <c r="O98" s="135" t="s">
        <v>33</v>
      </c>
      <c r="P98" s="135">
        <v>77542.710000000006</v>
      </c>
      <c r="Q98" s="135">
        <v>4309650</v>
      </c>
      <c r="R98" s="135">
        <v>3461728</v>
      </c>
      <c r="S98" s="135">
        <v>80.33</v>
      </c>
      <c r="T98" s="135" t="s">
        <v>843</v>
      </c>
      <c r="U98" s="135" t="s">
        <v>844</v>
      </c>
      <c r="V98" s="135" t="s">
        <v>845</v>
      </c>
      <c r="W98" s="135" t="s">
        <v>846</v>
      </c>
      <c r="X98" s="135" t="s">
        <v>847</v>
      </c>
      <c r="Y98" s="147" t="s">
        <v>4625</v>
      </c>
      <c r="Z98" s="147" t="str">
        <f t="shared" si="1"/>
        <v>Exome capture101PE</v>
      </c>
      <c r="AA98" s="137">
        <v>0</v>
      </c>
      <c r="AB98" s="138" t="s">
        <v>30</v>
      </c>
      <c r="AC98" s="154" t="s">
        <v>356</v>
      </c>
      <c r="AD98" s="155"/>
    </row>
    <row r="99" spans="1:30" ht="24" customHeight="1">
      <c r="A99" s="139">
        <v>42739</v>
      </c>
      <c r="B99" s="140" t="s">
        <v>726</v>
      </c>
      <c r="C99" s="141" t="s">
        <v>34</v>
      </c>
      <c r="D99" s="141" t="s">
        <v>848</v>
      </c>
      <c r="E99" s="141" t="s">
        <v>849</v>
      </c>
      <c r="F99" s="142">
        <v>42736</v>
      </c>
      <c r="G99" s="141" t="s">
        <v>135</v>
      </c>
      <c r="H99" s="141" t="s">
        <v>842</v>
      </c>
      <c r="I99" s="141">
        <v>2</v>
      </c>
      <c r="J99" s="141" t="s">
        <v>32</v>
      </c>
      <c r="K99" s="141" t="s">
        <v>28</v>
      </c>
      <c r="L99" s="141">
        <v>0</v>
      </c>
      <c r="M99" s="141" t="s">
        <v>489</v>
      </c>
      <c r="N99" s="141">
        <v>164</v>
      </c>
      <c r="O99" s="141" t="s">
        <v>33</v>
      </c>
      <c r="P99" s="141">
        <v>71739.05</v>
      </c>
      <c r="Q99" s="141">
        <v>4309650</v>
      </c>
      <c r="R99" s="141">
        <v>3202636</v>
      </c>
      <c r="S99" s="141">
        <v>74.31</v>
      </c>
      <c r="T99" s="141" t="s">
        <v>850</v>
      </c>
      <c r="U99" s="141" t="s">
        <v>851</v>
      </c>
      <c r="V99" s="141" t="s">
        <v>852</v>
      </c>
      <c r="W99" s="141" t="s">
        <v>853</v>
      </c>
      <c r="X99" s="141" t="s">
        <v>854</v>
      </c>
      <c r="Y99" s="161" t="s">
        <v>4625</v>
      </c>
      <c r="Z99" s="161" t="str">
        <f t="shared" si="1"/>
        <v>Exome capture101PE</v>
      </c>
      <c r="AA99" s="143">
        <v>0</v>
      </c>
      <c r="AB99" s="143" t="s">
        <v>30</v>
      </c>
      <c r="AC99" s="143" t="s">
        <v>356</v>
      </c>
      <c r="AD99" s="143"/>
    </row>
    <row r="100" spans="1:30" ht="24" customHeight="1">
      <c r="A100" s="139">
        <v>42739</v>
      </c>
      <c r="B100" s="140" t="s">
        <v>726</v>
      </c>
      <c r="C100" s="141" t="s">
        <v>34</v>
      </c>
      <c r="D100" s="141" t="s">
        <v>855</v>
      </c>
      <c r="E100" s="141" t="s">
        <v>856</v>
      </c>
      <c r="F100" s="142">
        <v>42736</v>
      </c>
      <c r="G100" s="141" t="s">
        <v>135</v>
      </c>
      <c r="H100" s="141" t="s">
        <v>842</v>
      </c>
      <c r="I100" s="141">
        <v>3</v>
      </c>
      <c r="J100" s="141" t="s">
        <v>32</v>
      </c>
      <c r="K100" s="141" t="s">
        <v>28</v>
      </c>
      <c r="L100" s="141">
        <v>0</v>
      </c>
      <c r="M100" s="141" t="s">
        <v>489</v>
      </c>
      <c r="N100" s="141">
        <v>162</v>
      </c>
      <c r="O100" s="141" t="s">
        <v>33</v>
      </c>
      <c r="P100" s="141">
        <v>73273.740000000005</v>
      </c>
      <c r="Q100" s="141">
        <v>4309650</v>
      </c>
      <c r="R100" s="141">
        <v>3271148</v>
      </c>
      <c r="S100" s="141">
        <v>75.900000000000006</v>
      </c>
      <c r="T100" s="141" t="s">
        <v>857</v>
      </c>
      <c r="U100" s="141" t="s">
        <v>858</v>
      </c>
      <c r="V100" s="141" t="s">
        <v>859</v>
      </c>
      <c r="W100" s="141" t="s">
        <v>860</v>
      </c>
      <c r="X100" s="141" t="s">
        <v>861</v>
      </c>
      <c r="Y100" s="161" t="s">
        <v>4625</v>
      </c>
      <c r="Z100" s="161" t="str">
        <f t="shared" si="1"/>
        <v>Exome capture101PE</v>
      </c>
      <c r="AA100" s="143">
        <v>0</v>
      </c>
      <c r="AB100" s="143" t="s">
        <v>30</v>
      </c>
      <c r="AC100" s="143" t="s">
        <v>356</v>
      </c>
      <c r="AD100" s="143"/>
    </row>
    <row r="101" spans="1:30" ht="24" customHeight="1">
      <c r="A101" s="139">
        <v>42739</v>
      </c>
      <c r="B101" s="140" t="s">
        <v>726</v>
      </c>
      <c r="C101" s="141" t="s">
        <v>2543</v>
      </c>
      <c r="D101" s="141" t="s">
        <v>862</v>
      </c>
      <c r="E101" s="141" t="s">
        <v>863</v>
      </c>
      <c r="F101" s="142">
        <v>42736</v>
      </c>
      <c r="G101" s="141" t="s">
        <v>135</v>
      </c>
      <c r="H101" s="141" t="s">
        <v>842</v>
      </c>
      <c r="I101" s="141">
        <v>4</v>
      </c>
      <c r="J101" s="141" t="s">
        <v>32</v>
      </c>
      <c r="K101" s="141" t="s">
        <v>28</v>
      </c>
      <c r="L101" s="141">
        <v>0</v>
      </c>
      <c r="M101" s="141" t="s">
        <v>489</v>
      </c>
      <c r="N101" s="141">
        <v>166</v>
      </c>
      <c r="O101" s="141" t="s">
        <v>33</v>
      </c>
      <c r="P101" s="141">
        <v>74791.16</v>
      </c>
      <c r="Q101" s="141">
        <v>4309650</v>
      </c>
      <c r="R101" s="141">
        <v>3338890</v>
      </c>
      <c r="S101" s="141">
        <v>77.47</v>
      </c>
      <c r="T101" s="141" t="s">
        <v>864</v>
      </c>
      <c r="U101" s="141" t="s">
        <v>865</v>
      </c>
      <c r="V101" s="141" t="s">
        <v>866</v>
      </c>
      <c r="W101" s="141" t="s">
        <v>867</v>
      </c>
      <c r="X101" s="141" t="s">
        <v>868</v>
      </c>
      <c r="Y101" s="161" t="s">
        <v>4625</v>
      </c>
      <c r="Z101" s="161" t="str">
        <f t="shared" si="1"/>
        <v>Exome capture101PE</v>
      </c>
      <c r="AA101" s="143">
        <v>0</v>
      </c>
      <c r="AB101" s="143" t="s">
        <v>30</v>
      </c>
      <c r="AC101" s="143" t="s">
        <v>356</v>
      </c>
      <c r="AD101" s="143"/>
    </row>
    <row r="102" spans="1:30" ht="24" customHeight="1">
      <c r="A102" s="139">
        <v>42739</v>
      </c>
      <c r="B102" s="140" t="s">
        <v>726</v>
      </c>
      <c r="C102" s="141" t="s">
        <v>34</v>
      </c>
      <c r="D102" s="141" t="s">
        <v>869</v>
      </c>
      <c r="E102" s="141" t="s">
        <v>870</v>
      </c>
      <c r="F102" s="142">
        <v>42736</v>
      </c>
      <c r="G102" s="141" t="s">
        <v>135</v>
      </c>
      <c r="H102" s="141" t="s">
        <v>842</v>
      </c>
      <c r="I102" s="141">
        <v>5</v>
      </c>
      <c r="J102" s="141" t="s">
        <v>32</v>
      </c>
      <c r="K102" s="141" t="s">
        <v>28</v>
      </c>
      <c r="L102" s="141">
        <v>0</v>
      </c>
      <c r="M102" s="141" t="s">
        <v>489</v>
      </c>
      <c r="N102" s="141">
        <v>176</v>
      </c>
      <c r="O102" s="141" t="s">
        <v>33</v>
      </c>
      <c r="P102" s="141">
        <v>76861.05</v>
      </c>
      <c r="Q102" s="141">
        <v>4309650</v>
      </c>
      <c r="R102" s="141">
        <v>3431296</v>
      </c>
      <c r="S102" s="141">
        <v>79.62</v>
      </c>
      <c r="T102" s="141" t="s">
        <v>871</v>
      </c>
      <c r="U102" s="141" t="s">
        <v>872</v>
      </c>
      <c r="V102" s="141" t="s">
        <v>873</v>
      </c>
      <c r="W102" s="141" t="s">
        <v>874</v>
      </c>
      <c r="X102" s="141" t="s">
        <v>875</v>
      </c>
      <c r="Y102" s="161" t="s">
        <v>4625</v>
      </c>
      <c r="Z102" s="161" t="str">
        <f t="shared" si="1"/>
        <v>Exome capture101PE</v>
      </c>
      <c r="AA102" s="143">
        <v>0</v>
      </c>
      <c r="AB102" s="143" t="s">
        <v>30</v>
      </c>
      <c r="AC102" s="143" t="s">
        <v>356</v>
      </c>
      <c r="AD102" s="143"/>
    </row>
    <row r="103" spans="1:30" ht="24" customHeight="1">
      <c r="A103" s="139">
        <v>42739</v>
      </c>
      <c r="B103" s="140" t="s">
        <v>726</v>
      </c>
      <c r="C103" s="141" t="s">
        <v>34</v>
      </c>
      <c r="D103" s="141" t="s">
        <v>876</v>
      </c>
      <c r="E103" s="141" t="s">
        <v>877</v>
      </c>
      <c r="F103" s="142">
        <v>42736</v>
      </c>
      <c r="G103" s="141" t="s">
        <v>135</v>
      </c>
      <c r="H103" s="141" t="s">
        <v>842</v>
      </c>
      <c r="I103" s="141">
        <v>6</v>
      </c>
      <c r="J103" s="141" t="s">
        <v>32</v>
      </c>
      <c r="K103" s="141" t="s">
        <v>28</v>
      </c>
      <c r="L103" s="141">
        <v>0</v>
      </c>
      <c r="M103" s="141" t="s">
        <v>489</v>
      </c>
      <c r="N103" s="141">
        <v>169</v>
      </c>
      <c r="O103" s="141" t="s">
        <v>33</v>
      </c>
      <c r="P103" s="141">
        <v>73418.3</v>
      </c>
      <c r="Q103" s="141">
        <v>4309650</v>
      </c>
      <c r="R103" s="141">
        <v>3277602</v>
      </c>
      <c r="S103" s="141">
        <v>76.05</v>
      </c>
      <c r="T103" s="141" t="s">
        <v>878</v>
      </c>
      <c r="U103" s="141" t="s">
        <v>400</v>
      </c>
      <c r="V103" s="141" t="s">
        <v>879</v>
      </c>
      <c r="W103" s="141" t="s">
        <v>880</v>
      </c>
      <c r="X103" s="141" t="s">
        <v>881</v>
      </c>
      <c r="Y103" s="161" t="s">
        <v>4625</v>
      </c>
      <c r="Z103" s="161" t="str">
        <f t="shared" si="1"/>
        <v>Exome capture101PE</v>
      </c>
      <c r="AA103" s="143">
        <v>0</v>
      </c>
      <c r="AB103" s="143" t="s">
        <v>30</v>
      </c>
      <c r="AC103" s="143" t="s">
        <v>356</v>
      </c>
      <c r="AD103" s="143"/>
    </row>
    <row r="104" spans="1:30" ht="24" customHeight="1">
      <c r="A104" s="139">
        <v>42739</v>
      </c>
      <c r="B104" s="140" t="s">
        <v>726</v>
      </c>
      <c r="C104" s="141" t="s">
        <v>34</v>
      </c>
      <c r="D104" s="141" t="s">
        <v>882</v>
      </c>
      <c r="E104" s="141" t="s">
        <v>883</v>
      </c>
      <c r="F104" s="142">
        <v>42736</v>
      </c>
      <c r="G104" s="141" t="s">
        <v>135</v>
      </c>
      <c r="H104" s="141" t="s">
        <v>842</v>
      </c>
      <c r="I104" s="141">
        <v>7</v>
      </c>
      <c r="J104" s="141" t="s">
        <v>32</v>
      </c>
      <c r="K104" s="141" t="s">
        <v>28</v>
      </c>
      <c r="L104" s="141">
        <v>0</v>
      </c>
      <c r="M104" s="141" t="s">
        <v>489</v>
      </c>
      <c r="N104" s="141">
        <v>175</v>
      </c>
      <c r="O104" s="141" t="s">
        <v>33</v>
      </c>
      <c r="P104" s="141">
        <v>74113.91</v>
      </c>
      <c r="Q104" s="141">
        <v>4309650</v>
      </c>
      <c r="R104" s="141">
        <v>3308656</v>
      </c>
      <c r="S104" s="141">
        <v>76.77</v>
      </c>
      <c r="T104" s="141" t="s">
        <v>884</v>
      </c>
      <c r="U104" s="141" t="s">
        <v>885</v>
      </c>
      <c r="V104" s="141" t="s">
        <v>488</v>
      </c>
      <c r="W104" s="141" t="s">
        <v>886</v>
      </c>
      <c r="X104" s="141" t="s">
        <v>887</v>
      </c>
      <c r="Y104" s="161" t="s">
        <v>4625</v>
      </c>
      <c r="Z104" s="161" t="str">
        <f t="shared" si="1"/>
        <v>Exome capture101PE</v>
      </c>
      <c r="AA104" s="143">
        <v>0</v>
      </c>
      <c r="AB104" s="143" t="s">
        <v>30</v>
      </c>
      <c r="AC104" s="143" t="s">
        <v>356</v>
      </c>
      <c r="AD104" s="143"/>
    </row>
    <row r="105" spans="1:30" ht="24" customHeight="1">
      <c r="A105" s="139">
        <v>42739</v>
      </c>
      <c r="B105" s="140" t="s">
        <v>726</v>
      </c>
      <c r="C105" s="141" t="s">
        <v>34</v>
      </c>
      <c r="D105" s="141" t="s">
        <v>888</v>
      </c>
      <c r="E105" s="141" t="s">
        <v>889</v>
      </c>
      <c r="F105" s="142">
        <v>42736</v>
      </c>
      <c r="G105" s="141" t="s">
        <v>135</v>
      </c>
      <c r="H105" s="141" t="s">
        <v>842</v>
      </c>
      <c r="I105" s="141">
        <v>8</v>
      </c>
      <c r="J105" s="141" t="s">
        <v>32</v>
      </c>
      <c r="K105" s="141" t="s">
        <v>28</v>
      </c>
      <c r="L105" s="141">
        <v>0</v>
      </c>
      <c r="M105" s="141" t="s">
        <v>489</v>
      </c>
      <c r="N105" s="141">
        <v>177</v>
      </c>
      <c r="O105" s="141" t="s">
        <v>33</v>
      </c>
      <c r="P105" s="141">
        <v>75280.820000000007</v>
      </c>
      <c r="Q105" s="141">
        <v>4309650</v>
      </c>
      <c r="R105" s="141">
        <v>3360750</v>
      </c>
      <c r="S105" s="141">
        <v>77.98</v>
      </c>
      <c r="T105" s="141" t="s">
        <v>890</v>
      </c>
      <c r="U105" s="141" t="s">
        <v>891</v>
      </c>
      <c r="V105" s="141" t="s">
        <v>892</v>
      </c>
      <c r="W105" s="141" t="s">
        <v>893</v>
      </c>
      <c r="X105" s="141" t="s">
        <v>894</v>
      </c>
      <c r="Y105" s="161" t="s">
        <v>4625</v>
      </c>
      <c r="Z105" s="161" t="str">
        <f t="shared" si="1"/>
        <v>Exome capture101PE</v>
      </c>
      <c r="AA105" s="143">
        <v>0</v>
      </c>
      <c r="AB105" s="143" t="s">
        <v>30</v>
      </c>
      <c r="AC105" s="143" t="s">
        <v>356</v>
      </c>
      <c r="AD105" s="143"/>
    </row>
    <row r="106" spans="1:30" ht="27" customHeight="1">
      <c r="A106" s="133">
        <v>42739</v>
      </c>
      <c r="B106" s="134" t="s">
        <v>967</v>
      </c>
      <c r="C106" s="135">
        <v>0</v>
      </c>
      <c r="D106" s="135" t="s">
        <v>31</v>
      </c>
      <c r="E106" s="135" t="s">
        <v>968</v>
      </c>
      <c r="F106" s="136">
        <v>42736</v>
      </c>
      <c r="G106" s="135" t="s">
        <v>122</v>
      </c>
      <c r="H106" s="135" t="s">
        <v>4688</v>
      </c>
      <c r="I106" s="135">
        <v>1</v>
      </c>
      <c r="J106" s="135" t="s">
        <v>32</v>
      </c>
      <c r="K106" s="135" t="s">
        <v>28</v>
      </c>
      <c r="L106" s="135">
        <v>0</v>
      </c>
      <c r="M106" s="135" t="s">
        <v>1060</v>
      </c>
      <c r="N106" s="135">
        <v>208</v>
      </c>
      <c r="O106" s="135" t="s">
        <v>33</v>
      </c>
      <c r="P106" s="135">
        <v>72816.56</v>
      </c>
      <c r="Q106" s="135">
        <v>4309650</v>
      </c>
      <c r="R106" s="135">
        <v>3344836</v>
      </c>
      <c r="S106" s="135">
        <v>77.61</v>
      </c>
      <c r="T106" s="135" t="s">
        <v>1061</v>
      </c>
      <c r="U106" s="135" t="s">
        <v>1062</v>
      </c>
      <c r="V106" s="135" t="s">
        <v>1063</v>
      </c>
      <c r="W106" s="135" t="s">
        <v>1064</v>
      </c>
      <c r="X106" s="135" t="s">
        <v>1065</v>
      </c>
      <c r="Y106" s="147" t="s">
        <v>4625</v>
      </c>
      <c r="Z106" s="147" t="str">
        <f t="shared" si="1"/>
        <v>0101PE</v>
      </c>
      <c r="AA106" s="137">
        <v>0</v>
      </c>
      <c r="AB106" s="138" t="s">
        <v>30</v>
      </c>
      <c r="AC106" s="154" t="s">
        <v>391</v>
      </c>
      <c r="AD106" s="155"/>
    </row>
    <row r="107" spans="1:30" ht="21.75" customHeight="1">
      <c r="A107" s="139">
        <v>42739</v>
      </c>
      <c r="B107" s="140" t="s">
        <v>975</v>
      </c>
      <c r="C107" s="141">
        <v>0</v>
      </c>
      <c r="D107" s="141" t="s">
        <v>31</v>
      </c>
      <c r="E107" s="141" t="s">
        <v>976</v>
      </c>
      <c r="F107" s="142">
        <v>42736</v>
      </c>
      <c r="G107" s="141" t="s">
        <v>122</v>
      </c>
      <c r="H107" s="141" t="s">
        <v>1066</v>
      </c>
      <c r="I107" s="141">
        <v>2</v>
      </c>
      <c r="J107" s="141" t="s">
        <v>32</v>
      </c>
      <c r="K107" s="141" t="s">
        <v>28</v>
      </c>
      <c r="L107" s="141">
        <v>0</v>
      </c>
      <c r="M107" s="141" t="s">
        <v>1060</v>
      </c>
      <c r="N107" s="141">
        <v>247</v>
      </c>
      <c r="O107" s="141" t="s">
        <v>33</v>
      </c>
      <c r="P107" s="141">
        <v>69292.67</v>
      </c>
      <c r="Q107" s="141">
        <v>4309650</v>
      </c>
      <c r="R107" s="141">
        <v>3185492</v>
      </c>
      <c r="S107" s="141">
        <v>73.92</v>
      </c>
      <c r="T107" s="141" t="s">
        <v>1067</v>
      </c>
      <c r="U107" s="141" t="s">
        <v>1068</v>
      </c>
      <c r="V107" s="141" t="s">
        <v>353</v>
      </c>
      <c r="W107" s="141" t="s">
        <v>1069</v>
      </c>
      <c r="X107" s="141" t="s">
        <v>1070</v>
      </c>
      <c r="Y107" s="161" t="s">
        <v>4625</v>
      </c>
      <c r="Z107" s="161" t="str">
        <f t="shared" si="1"/>
        <v>0101PE</v>
      </c>
      <c r="AA107" s="143">
        <v>0</v>
      </c>
      <c r="AB107" s="143" t="s">
        <v>30</v>
      </c>
      <c r="AC107" s="143" t="s">
        <v>391</v>
      </c>
      <c r="AD107" s="143"/>
    </row>
    <row r="108" spans="1:30" ht="21.75" customHeight="1">
      <c r="A108" s="139">
        <v>42739</v>
      </c>
      <c r="B108" s="140" t="s">
        <v>1002</v>
      </c>
      <c r="C108" s="141">
        <v>0</v>
      </c>
      <c r="D108" s="141" t="s">
        <v>31</v>
      </c>
      <c r="E108" s="141" t="s">
        <v>1003</v>
      </c>
      <c r="F108" s="142">
        <v>42736</v>
      </c>
      <c r="G108" s="141" t="s">
        <v>122</v>
      </c>
      <c r="H108" s="141" t="s">
        <v>1066</v>
      </c>
      <c r="I108" s="141">
        <v>3</v>
      </c>
      <c r="J108" s="141" t="s">
        <v>32</v>
      </c>
      <c r="K108" s="141" t="s">
        <v>28</v>
      </c>
      <c r="L108" s="141">
        <v>0</v>
      </c>
      <c r="M108" s="141" t="s">
        <v>1060</v>
      </c>
      <c r="N108" s="141">
        <v>0</v>
      </c>
      <c r="O108" s="141" t="s">
        <v>33</v>
      </c>
      <c r="P108" s="141">
        <v>75017.399999999994</v>
      </c>
      <c r="Q108" s="141">
        <v>4309650</v>
      </c>
      <c r="R108" s="141">
        <v>3434464</v>
      </c>
      <c r="S108" s="141">
        <v>79.69</v>
      </c>
      <c r="T108" s="141">
        <v>0</v>
      </c>
      <c r="U108" s="141">
        <v>0</v>
      </c>
      <c r="V108" s="141" t="s">
        <v>1071</v>
      </c>
      <c r="W108" s="141" t="s">
        <v>1072</v>
      </c>
      <c r="X108" s="141" t="s">
        <v>1073</v>
      </c>
      <c r="Y108" s="161" t="s">
        <v>4625</v>
      </c>
      <c r="Z108" s="161" t="str">
        <f t="shared" si="1"/>
        <v>0101PE</v>
      </c>
      <c r="AA108" s="143">
        <v>0</v>
      </c>
      <c r="AB108" s="143" t="s">
        <v>30</v>
      </c>
      <c r="AC108" s="143" t="s">
        <v>391</v>
      </c>
      <c r="AD108" s="143"/>
    </row>
    <row r="109" spans="1:30" ht="21.75" customHeight="1">
      <c r="A109" s="139">
        <v>42739</v>
      </c>
      <c r="B109" s="140" t="s">
        <v>1074</v>
      </c>
      <c r="C109" s="141">
        <v>0</v>
      </c>
      <c r="D109" s="141" t="s">
        <v>31</v>
      </c>
      <c r="E109" s="141" t="s">
        <v>1075</v>
      </c>
      <c r="F109" s="142">
        <v>42736</v>
      </c>
      <c r="G109" s="141" t="s">
        <v>122</v>
      </c>
      <c r="H109" s="141" t="s">
        <v>4688</v>
      </c>
      <c r="I109" s="141">
        <v>4</v>
      </c>
      <c r="J109" s="144" t="s">
        <v>134</v>
      </c>
      <c r="K109" s="144" t="s">
        <v>433</v>
      </c>
      <c r="L109" s="141">
        <v>0</v>
      </c>
      <c r="M109" s="141" t="s">
        <v>1076</v>
      </c>
      <c r="N109" s="141">
        <v>207</v>
      </c>
      <c r="O109" s="141" t="s">
        <v>33</v>
      </c>
      <c r="P109" s="141">
        <v>71593.08</v>
      </c>
      <c r="Q109" s="141">
        <v>4309650</v>
      </c>
      <c r="R109" s="141">
        <v>3287037</v>
      </c>
      <c r="S109" s="141">
        <v>76.27</v>
      </c>
      <c r="T109" s="141" t="s">
        <v>1077</v>
      </c>
      <c r="U109" s="141" t="s">
        <v>1078</v>
      </c>
      <c r="V109" s="141" t="s">
        <v>1079</v>
      </c>
      <c r="W109" s="141" t="s">
        <v>1080</v>
      </c>
      <c r="X109" s="141" t="s">
        <v>1081</v>
      </c>
      <c r="Y109" s="161" t="s">
        <v>4625</v>
      </c>
      <c r="Z109" s="161" t="str">
        <f t="shared" si="1"/>
        <v>0101PE</v>
      </c>
      <c r="AA109" s="143">
        <v>0.13333333333333333</v>
      </c>
      <c r="AB109" s="143" t="s">
        <v>30</v>
      </c>
      <c r="AC109" s="143" t="s">
        <v>391</v>
      </c>
      <c r="AD109" s="143"/>
    </row>
    <row r="110" spans="1:30" ht="21.75" customHeight="1">
      <c r="A110" s="139">
        <v>42739</v>
      </c>
      <c r="B110" s="140" t="s">
        <v>4689</v>
      </c>
      <c r="C110" s="141" t="s">
        <v>27</v>
      </c>
      <c r="D110" s="141" t="s">
        <v>31</v>
      </c>
      <c r="E110" s="141" t="s">
        <v>1082</v>
      </c>
      <c r="F110" s="142">
        <v>42736</v>
      </c>
      <c r="G110" s="141" t="s">
        <v>122</v>
      </c>
      <c r="H110" s="141" t="s">
        <v>1066</v>
      </c>
      <c r="I110" s="141">
        <v>5</v>
      </c>
      <c r="J110" s="144" t="s">
        <v>134</v>
      </c>
      <c r="K110" s="144" t="s">
        <v>1083</v>
      </c>
      <c r="L110" s="141">
        <v>0</v>
      </c>
      <c r="M110" s="141" t="s">
        <v>1076</v>
      </c>
      <c r="N110" s="141">
        <v>0</v>
      </c>
      <c r="O110" s="141" t="s">
        <v>33</v>
      </c>
      <c r="P110" s="141">
        <v>65884.22</v>
      </c>
      <c r="Q110" s="141">
        <v>4309650</v>
      </c>
      <c r="R110" s="141">
        <v>3059352</v>
      </c>
      <c r="S110" s="141">
        <v>70.989999999999995</v>
      </c>
      <c r="T110" s="141">
        <v>0</v>
      </c>
      <c r="U110" s="141">
        <v>0</v>
      </c>
      <c r="V110" s="141" t="s">
        <v>1084</v>
      </c>
      <c r="W110" s="141" t="s">
        <v>1085</v>
      </c>
      <c r="X110" s="141" t="s">
        <v>1086</v>
      </c>
      <c r="Y110" s="161" t="s">
        <v>4625</v>
      </c>
      <c r="Z110" s="161" t="str">
        <f t="shared" si="1"/>
        <v>Re-sequencing101PE</v>
      </c>
      <c r="AA110" s="143">
        <v>0.25</v>
      </c>
      <c r="AB110" s="143" t="s">
        <v>30</v>
      </c>
      <c r="AC110" s="143" t="s">
        <v>391</v>
      </c>
      <c r="AD110" s="143"/>
    </row>
    <row r="111" spans="1:30" ht="21.75" customHeight="1">
      <c r="A111" s="139">
        <v>42739</v>
      </c>
      <c r="B111" s="140" t="s">
        <v>1011</v>
      </c>
      <c r="C111" s="141" t="s">
        <v>27</v>
      </c>
      <c r="D111" s="141" t="s">
        <v>31</v>
      </c>
      <c r="E111" s="141" t="s">
        <v>1087</v>
      </c>
      <c r="F111" s="142">
        <v>42736</v>
      </c>
      <c r="G111" s="141" t="s">
        <v>122</v>
      </c>
      <c r="H111" s="141" t="s">
        <v>1066</v>
      </c>
      <c r="I111" s="141">
        <v>6</v>
      </c>
      <c r="J111" s="141" t="s">
        <v>32</v>
      </c>
      <c r="K111" s="141" t="s">
        <v>28</v>
      </c>
      <c r="L111" s="141">
        <v>0</v>
      </c>
      <c r="M111" s="141" t="s">
        <v>1076</v>
      </c>
      <c r="N111" s="141">
        <v>0</v>
      </c>
      <c r="O111" s="141" t="s">
        <v>33</v>
      </c>
      <c r="P111" s="141">
        <v>68823.740000000005</v>
      </c>
      <c r="Q111" s="141">
        <v>4309650</v>
      </c>
      <c r="R111" s="141">
        <v>3186130</v>
      </c>
      <c r="S111" s="141">
        <v>73.930000000000007</v>
      </c>
      <c r="T111" s="141">
        <v>0</v>
      </c>
      <c r="U111" s="141">
        <v>0</v>
      </c>
      <c r="V111" s="141" t="s">
        <v>1088</v>
      </c>
      <c r="W111" s="141" t="s">
        <v>1089</v>
      </c>
      <c r="X111" s="141" t="s">
        <v>1090</v>
      </c>
      <c r="Y111" s="161" t="s">
        <v>4625</v>
      </c>
      <c r="Z111" s="161" t="str">
        <f t="shared" si="1"/>
        <v>Re-sequencing101PE</v>
      </c>
      <c r="AA111" s="143">
        <v>0</v>
      </c>
      <c r="AB111" s="143" t="s">
        <v>30</v>
      </c>
      <c r="AC111" s="143" t="s">
        <v>391</v>
      </c>
      <c r="AD111" s="143"/>
    </row>
    <row r="112" spans="1:30" ht="21.75" customHeight="1">
      <c r="A112" s="139">
        <v>42739</v>
      </c>
      <c r="B112" s="140" t="s">
        <v>1011</v>
      </c>
      <c r="C112" s="141" t="s">
        <v>27</v>
      </c>
      <c r="D112" s="141" t="s">
        <v>31</v>
      </c>
      <c r="E112" s="141" t="s">
        <v>1091</v>
      </c>
      <c r="F112" s="142">
        <v>42736</v>
      </c>
      <c r="G112" s="141" t="s">
        <v>122</v>
      </c>
      <c r="H112" s="141" t="s">
        <v>1066</v>
      </c>
      <c r="I112" s="141">
        <v>7</v>
      </c>
      <c r="J112" s="141" t="s">
        <v>32</v>
      </c>
      <c r="K112" s="141" t="s">
        <v>28</v>
      </c>
      <c r="L112" s="141">
        <v>0</v>
      </c>
      <c r="M112" s="141" t="s">
        <v>1076</v>
      </c>
      <c r="N112" s="141">
        <v>0</v>
      </c>
      <c r="O112" s="141" t="s">
        <v>33</v>
      </c>
      <c r="P112" s="141">
        <v>66054.41</v>
      </c>
      <c r="Q112" s="141">
        <v>4309650</v>
      </c>
      <c r="R112" s="141">
        <v>3060261</v>
      </c>
      <c r="S112" s="141">
        <v>71.010000000000005</v>
      </c>
      <c r="T112" s="141">
        <v>0</v>
      </c>
      <c r="U112" s="141">
        <v>0</v>
      </c>
      <c r="V112" s="141" t="s">
        <v>1092</v>
      </c>
      <c r="W112" s="141" t="s">
        <v>1093</v>
      </c>
      <c r="X112" s="141" t="s">
        <v>1094</v>
      </c>
      <c r="Y112" s="161" t="s">
        <v>4625</v>
      </c>
      <c r="Z112" s="161" t="str">
        <f t="shared" si="1"/>
        <v>Re-sequencing101PE</v>
      </c>
      <c r="AA112" s="143">
        <v>0</v>
      </c>
      <c r="AB112" s="143" t="s">
        <v>30</v>
      </c>
      <c r="AC112" s="143" t="s">
        <v>391</v>
      </c>
      <c r="AD112" s="143"/>
    </row>
    <row r="113" spans="1:30" ht="21.75" customHeight="1">
      <c r="A113" s="139">
        <v>42739</v>
      </c>
      <c r="B113" s="140" t="s">
        <v>1011</v>
      </c>
      <c r="C113" s="141" t="s">
        <v>27</v>
      </c>
      <c r="D113" s="141" t="s">
        <v>31</v>
      </c>
      <c r="E113" s="141" t="s">
        <v>1095</v>
      </c>
      <c r="F113" s="142">
        <v>42736</v>
      </c>
      <c r="G113" s="141" t="s">
        <v>122</v>
      </c>
      <c r="H113" s="141" t="s">
        <v>1066</v>
      </c>
      <c r="I113" s="141">
        <v>8</v>
      </c>
      <c r="J113" s="141" t="s">
        <v>32</v>
      </c>
      <c r="K113" s="141" t="s">
        <v>28</v>
      </c>
      <c r="L113" s="141">
        <v>0</v>
      </c>
      <c r="M113" s="141" t="s">
        <v>1076</v>
      </c>
      <c r="N113" s="141">
        <v>0</v>
      </c>
      <c r="O113" s="141" t="s">
        <v>33</v>
      </c>
      <c r="P113" s="141">
        <v>64228.2</v>
      </c>
      <c r="Q113" s="141">
        <v>4309650</v>
      </c>
      <c r="R113" s="141">
        <v>3028125</v>
      </c>
      <c r="S113" s="141">
        <v>70.260000000000005</v>
      </c>
      <c r="T113" s="141">
        <v>0</v>
      </c>
      <c r="U113" s="141">
        <v>0</v>
      </c>
      <c r="V113" s="141" t="s">
        <v>1096</v>
      </c>
      <c r="W113" s="141" t="s">
        <v>1097</v>
      </c>
      <c r="X113" s="141" t="s">
        <v>1098</v>
      </c>
      <c r="Y113" s="161" t="s">
        <v>4625</v>
      </c>
      <c r="Z113" s="161" t="str">
        <f t="shared" si="1"/>
        <v>Re-sequencing101PE</v>
      </c>
      <c r="AA113" s="143">
        <v>0</v>
      </c>
      <c r="AB113" s="143" t="s">
        <v>30</v>
      </c>
      <c r="AC113" s="143" t="s">
        <v>391</v>
      </c>
      <c r="AD113" s="143"/>
    </row>
    <row r="114" spans="1:30" ht="20.25" customHeight="1">
      <c r="A114" s="133">
        <v>42739</v>
      </c>
      <c r="B114" s="134" t="s">
        <v>1099</v>
      </c>
      <c r="C114" s="135">
        <v>0</v>
      </c>
      <c r="D114" s="135" t="s">
        <v>31</v>
      </c>
      <c r="E114" s="135" t="s">
        <v>1100</v>
      </c>
      <c r="F114" s="136">
        <v>42736</v>
      </c>
      <c r="G114" s="135" t="s">
        <v>122</v>
      </c>
      <c r="H114" s="135" t="s">
        <v>1101</v>
      </c>
      <c r="I114" s="135">
        <v>1</v>
      </c>
      <c r="J114" s="135" t="s">
        <v>128</v>
      </c>
      <c r="K114" s="135" t="s">
        <v>447</v>
      </c>
      <c r="L114" s="135">
        <v>0</v>
      </c>
      <c r="M114" s="135" t="s">
        <v>1076</v>
      </c>
      <c r="N114" s="135">
        <v>0</v>
      </c>
      <c r="O114" s="135" t="s">
        <v>33</v>
      </c>
      <c r="P114" s="135">
        <v>74321.100000000006</v>
      </c>
      <c r="Q114" s="135">
        <v>4309650</v>
      </c>
      <c r="R114" s="135">
        <v>3360555</v>
      </c>
      <c r="S114" s="135">
        <v>77.98</v>
      </c>
      <c r="T114" s="135">
        <v>0</v>
      </c>
      <c r="U114" s="135">
        <v>0</v>
      </c>
      <c r="V114" s="135" t="s">
        <v>392</v>
      </c>
      <c r="W114" s="135" t="s">
        <v>1102</v>
      </c>
      <c r="X114" s="135" t="s">
        <v>1103</v>
      </c>
      <c r="Y114" s="147" t="s">
        <v>4625</v>
      </c>
      <c r="Z114" s="147" t="str">
        <f t="shared" si="1"/>
        <v>0101PE</v>
      </c>
      <c r="AA114" s="137">
        <v>0.42857142857142855</v>
      </c>
      <c r="AB114" s="138" t="s">
        <v>30</v>
      </c>
      <c r="AC114" s="154" t="s">
        <v>391</v>
      </c>
      <c r="AD114" s="155"/>
    </row>
    <row r="115" spans="1:30" ht="21.75" customHeight="1">
      <c r="A115" s="139">
        <v>42739</v>
      </c>
      <c r="B115" s="140" t="s">
        <v>4690</v>
      </c>
      <c r="C115" s="141" t="s">
        <v>104</v>
      </c>
      <c r="D115" s="141" t="s">
        <v>31</v>
      </c>
      <c r="E115" s="141" t="s">
        <v>1104</v>
      </c>
      <c r="F115" s="142">
        <v>42736</v>
      </c>
      <c r="G115" s="141" t="s">
        <v>122</v>
      </c>
      <c r="H115" s="141" t="s">
        <v>4691</v>
      </c>
      <c r="I115" s="141">
        <v>2</v>
      </c>
      <c r="J115" s="144" t="s">
        <v>134</v>
      </c>
      <c r="K115" s="144" t="s">
        <v>1105</v>
      </c>
      <c r="L115" s="141">
        <v>0</v>
      </c>
      <c r="M115" s="141" t="s">
        <v>1076</v>
      </c>
      <c r="N115" s="141">
        <v>0</v>
      </c>
      <c r="O115" s="141" t="s">
        <v>33</v>
      </c>
      <c r="P115" s="141">
        <v>72146.429999999993</v>
      </c>
      <c r="Q115" s="141">
        <v>4309650</v>
      </c>
      <c r="R115" s="141">
        <v>3263038</v>
      </c>
      <c r="S115" s="141">
        <v>75.709999999999994</v>
      </c>
      <c r="T115" s="141">
        <v>0</v>
      </c>
      <c r="U115" s="141">
        <v>0</v>
      </c>
      <c r="V115" s="141" t="s">
        <v>1106</v>
      </c>
      <c r="W115" s="141" t="s">
        <v>1107</v>
      </c>
      <c r="X115" s="141" t="s">
        <v>1108</v>
      </c>
      <c r="Y115" s="161" t="s">
        <v>4625</v>
      </c>
      <c r="Z115" s="161" t="str">
        <f t="shared" si="1"/>
        <v>Transcriptome101PE</v>
      </c>
      <c r="AA115" s="143">
        <v>0.1</v>
      </c>
      <c r="AB115" s="143" t="s">
        <v>30</v>
      </c>
      <c r="AC115" s="143" t="s">
        <v>391</v>
      </c>
      <c r="AD115" s="143"/>
    </row>
    <row r="116" spans="1:30" ht="21.75" customHeight="1">
      <c r="A116" s="139">
        <v>42739</v>
      </c>
      <c r="B116" s="140" t="s">
        <v>1109</v>
      </c>
      <c r="C116" s="141">
        <v>0</v>
      </c>
      <c r="D116" s="141" t="s">
        <v>31</v>
      </c>
      <c r="E116" s="141" t="s">
        <v>1110</v>
      </c>
      <c r="F116" s="142">
        <v>42736</v>
      </c>
      <c r="G116" s="141" t="s">
        <v>122</v>
      </c>
      <c r="H116" s="141" t="s">
        <v>1101</v>
      </c>
      <c r="I116" s="141">
        <v>3</v>
      </c>
      <c r="J116" s="141" t="s">
        <v>32</v>
      </c>
      <c r="K116" s="141" t="s">
        <v>28</v>
      </c>
      <c r="L116" s="141">
        <v>0</v>
      </c>
      <c r="M116" s="141" t="s">
        <v>1076</v>
      </c>
      <c r="N116" s="141">
        <v>0</v>
      </c>
      <c r="O116" s="141" t="s">
        <v>33</v>
      </c>
      <c r="P116" s="141">
        <v>74917.55</v>
      </c>
      <c r="Q116" s="141">
        <v>4309650</v>
      </c>
      <c r="R116" s="141">
        <v>3431304</v>
      </c>
      <c r="S116" s="141">
        <v>79.62</v>
      </c>
      <c r="T116" s="141">
        <v>0</v>
      </c>
      <c r="U116" s="141">
        <v>0</v>
      </c>
      <c r="V116" s="141" t="s">
        <v>1111</v>
      </c>
      <c r="W116" s="141" t="s">
        <v>1112</v>
      </c>
      <c r="X116" s="141" t="s">
        <v>1113</v>
      </c>
      <c r="Y116" s="161" t="s">
        <v>4625</v>
      </c>
      <c r="Z116" s="161" t="str">
        <f t="shared" si="1"/>
        <v>0101PE</v>
      </c>
      <c r="AA116" s="143">
        <v>0</v>
      </c>
      <c r="AB116" s="143" t="s">
        <v>30</v>
      </c>
      <c r="AC116" s="143" t="s">
        <v>391</v>
      </c>
      <c r="AD116" s="143"/>
    </row>
    <row r="117" spans="1:30" ht="21.75" customHeight="1">
      <c r="A117" s="139">
        <v>42739</v>
      </c>
      <c r="B117" s="140" t="s">
        <v>1114</v>
      </c>
      <c r="C117" s="141">
        <v>0</v>
      </c>
      <c r="D117" s="141" t="s">
        <v>31</v>
      </c>
      <c r="E117" s="141" t="s">
        <v>1115</v>
      </c>
      <c r="F117" s="142">
        <v>42736</v>
      </c>
      <c r="G117" s="141" t="s">
        <v>122</v>
      </c>
      <c r="H117" s="141" t="s">
        <v>1101</v>
      </c>
      <c r="I117" s="141">
        <v>4</v>
      </c>
      <c r="J117" s="141" t="s">
        <v>32</v>
      </c>
      <c r="K117" s="141" t="s">
        <v>28</v>
      </c>
      <c r="L117" s="141">
        <v>0</v>
      </c>
      <c r="M117" s="141" t="s">
        <v>1076</v>
      </c>
      <c r="N117" s="141">
        <v>0</v>
      </c>
      <c r="O117" s="141" t="s">
        <v>33</v>
      </c>
      <c r="P117" s="141">
        <v>80367.47</v>
      </c>
      <c r="Q117" s="141">
        <v>4309650</v>
      </c>
      <c r="R117" s="141">
        <v>3617139</v>
      </c>
      <c r="S117" s="141">
        <v>83.93</v>
      </c>
      <c r="T117" s="141">
        <v>0</v>
      </c>
      <c r="U117" s="141">
        <v>0</v>
      </c>
      <c r="V117" s="141" t="s">
        <v>1116</v>
      </c>
      <c r="W117" s="141" t="s">
        <v>1117</v>
      </c>
      <c r="X117" s="141" t="s">
        <v>1118</v>
      </c>
      <c r="Y117" s="161" t="s">
        <v>4625</v>
      </c>
      <c r="Z117" s="161" t="str">
        <f t="shared" si="1"/>
        <v>0101PE</v>
      </c>
      <c r="AA117" s="143">
        <v>0</v>
      </c>
      <c r="AB117" s="143" t="s">
        <v>30</v>
      </c>
      <c r="AC117" s="143" t="s">
        <v>391</v>
      </c>
      <c r="AD117" s="143"/>
    </row>
    <row r="118" spans="1:30" ht="21.75" customHeight="1">
      <c r="A118" s="139">
        <v>42739</v>
      </c>
      <c r="B118" s="140" t="s">
        <v>4689</v>
      </c>
      <c r="C118" s="141" t="s">
        <v>27</v>
      </c>
      <c r="D118" s="141" t="s">
        <v>31</v>
      </c>
      <c r="E118" s="141" t="s">
        <v>1119</v>
      </c>
      <c r="F118" s="142">
        <v>42736</v>
      </c>
      <c r="G118" s="141" t="s">
        <v>122</v>
      </c>
      <c r="H118" s="141" t="s">
        <v>1101</v>
      </c>
      <c r="I118" s="141">
        <v>5</v>
      </c>
      <c r="J118" s="141" t="s">
        <v>32</v>
      </c>
      <c r="K118" s="141" t="s">
        <v>28</v>
      </c>
      <c r="L118" s="141">
        <v>0</v>
      </c>
      <c r="M118" s="141" t="s">
        <v>1076</v>
      </c>
      <c r="N118" s="141">
        <v>0</v>
      </c>
      <c r="O118" s="141" t="s">
        <v>33</v>
      </c>
      <c r="P118" s="141">
        <v>70663.58</v>
      </c>
      <c r="Q118" s="141">
        <v>4309650</v>
      </c>
      <c r="R118" s="141">
        <v>3234488</v>
      </c>
      <c r="S118" s="141">
        <v>75.05</v>
      </c>
      <c r="T118" s="141">
        <v>0</v>
      </c>
      <c r="U118" s="141">
        <v>0</v>
      </c>
      <c r="V118" s="141" t="s">
        <v>1120</v>
      </c>
      <c r="W118" s="141" t="s">
        <v>1121</v>
      </c>
      <c r="X118" s="141" t="s">
        <v>1122</v>
      </c>
      <c r="Y118" s="161" t="s">
        <v>4625</v>
      </c>
      <c r="Z118" s="161" t="str">
        <f t="shared" si="1"/>
        <v>Re-sequencing101PE</v>
      </c>
      <c r="AA118" s="143">
        <v>0</v>
      </c>
      <c r="AB118" s="143" t="s">
        <v>30</v>
      </c>
      <c r="AC118" s="143" t="s">
        <v>391</v>
      </c>
      <c r="AD118" s="143"/>
    </row>
    <row r="119" spans="1:30" ht="21.75" customHeight="1">
      <c r="A119" s="139">
        <v>42739</v>
      </c>
      <c r="B119" s="140" t="s">
        <v>1011</v>
      </c>
      <c r="C119" s="141" t="s">
        <v>27</v>
      </c>
      <c r="D119" s="141" t="s">
        <v>31</v>
      </c>
      <c r="E119" s="141" t="s">
        <v>1123</v>
      </c>
      <c r="F119" s="142">
        <v>42736</v>
      </c>
      <c r="G119" s="141" t="s">
        <v>122</v>
      </c>
      <c r="H119" s="141" t="s">
        <v>1101</v>
      </c>
      <c r="I119" s="141">
        <v>6</v>
      </c>
      <c r="J119" s="141" t="s">
        <v>32</v>
      </c>
      <c r="K119" s="141" t="s">
        <v>28</v>
      </c>
      <c r="L119" s="141">
        <v>0</v>
      </c>
      <c r="M119" s="141" t="s">
        <v>1076</v>
      </c>
      <c r="N119" s="141">
        <v>0</v>
      </c>
      <c r="O119" s="141" t="s">
        <v>33</v>
      </c>
      <c r="P119" s="141">
        <v>70877.14</v>
      </c>
      <c r="Q119" s="141">
        <v>4309650</v>
      </c>
      <c r="R119" s="141">
        <v>3301488</v>
      </c>
      <c r="S119" s="141">
        <v>76.61</v>
      </c>
      <c r="T119" s="141">
        <v>0</v>
      </c>
      <c r="U119" s="141">
        <v>0</v>
      </c>
      <c r="V119" s="141" t="s">
        <v>1124</v>
      </c>
      <c r="W119" s="141" t="s">
        <v>1125</v>
      </c>
      <c r="X119" s="141" t="s">
        <v>1126</v>
      </c>
      <c r="Y119" s="161" t="s">
        <v>4625</v>
      </c>
      <c r="Z119" s="161" t="str">
        <f t="shared" si="1"/>
        <v>Re-sequencing101PE</v>
      </c>
      <c r="AA119" s="143">
        <v>0</v>
      </c>
      <c r="AB119" s="143" t="s">
        <v>30</v>
      </c>
      <c r="AC119" s="143" t="s">
        <v>391</v>
      </c>
      <c r="AD119" s="143"/>
    </row>
    <row r="120" spans="1:30" ht="21.75" customHeight="1">
      <c r="A120" s="139">
        <v>42739</v>
      </c>
      <c r="B120" s="140" t="s">
        <v>1011</v>
      </c>
      <c r="C120" s="141" t="s">
        <v>27</v>
      </c>
      <c r="D120" s="141" t="s">
        <v>31</v>
      </c>
      <c r="E120" s="141" t="s">
        <v>1127</v>
      </c>
      <c r="F120" s="142">
        <v>42736</v>
      </c>
      <c r="G120" s="141" t="s">
        <v>122</v>
      </c>
      <c r="H120" s="141" t="s">
        <v>1101</v>
      </c>
      <c r="I120" s="141">
        <v>7</v>
      </c>
      <c r="J120" s="141" t="s">
        <v>32</v>
      </c>
      <c r="K120" s="141" t="s">
        <v>28</v>
      </c>
      <c r="L120" s="141">
        <v>0</v>
      </c>
      <c r="M120" s="141" t="s">
        <v>1076</v>
      </c>
      <c r="N120" s="141">
        <v>0</v>
      </c>
      <c r="O120" s="141" t="s">
        <v>33</v>
      </c>
      <c r="P120" s="141">
        <v>65469.71</v>
      </c>
      <c r="Q120" s="141">
        <v>4309650</v>
      </c>
      <c r="R120" s="141">
        <v>3043374</v>
      </c>
      <c r="S120" s="141">
        <v>70.62</v>
      </c>
      <c r="T120" s="141">
        <v>0</v>
      </c>
      <c r="U120" s="141">
        <v>0</v>
      </c>
      <c r="V120" s="141" t="s">
        <v>1128</v>
      </c>
      <c r="W120" s="141" t="s">
        <v>1129</v>
      </c>
      <c r="X120" s="141" t="s">
        <v>1130</v>
      </c>
      <c r="Y120" s="161" t="s">
        <v>4625</v>
      </c>
      <c r="Z120" s="161" t="str">
        <f t="shared" si="1"/>
        <v>Re-sequencing101PE</v>
      </c>
      <c r="AA120" s="143">
        <v>0</v>
      </c>
      <c r="AB120" s="143" t="s">
        <v>30</v>
      </c>
      <c r="AC120" s="143" t="s">
        <v>391</v>
      </c>
      <c r="AD120" s="143"/>
    </row>
    <row r="121" spans="1:30" ht="21.75" customHeight="1">
      <c r="A121" s="139">
        <v>42739</v>
      </c>
      <c r="B121" s="140" t="s">
        <v>1011</v>
      </c>
      <c r="C121" s="141" t="s">
        <v>27</v>
      </c>
      <c r="D121" s="141" t="s">
        <v>31</v>
      </c>
      <c r="E121" s="141" t="s">
        <v>1131</v>
      </c>
      <c r="F121" s="142">
        <v>42736</v>
      </c>
      <c r="G121" s="141" t="s">
        <v>122</v>
      </c>
      <c r="H121" s="141" t="s">
        <v>1101</v>
      </c>
      <c r="I121" s="141">
        <v>8</v>
      </c>
      <c r="J121" s="141" t="s">
        <v>32</v>
      </c>
      <c r="K121" s="141" t="s">
        <v>28</v>
      </c>
      <c r="L121" s="141">
        <v>0</v>
      </c>
      <c r="M121" s="141" t="s">
        <v>1076</v>
      </c>
      <c r="N121" s="141">
        <v>0</v>
      </c>
      <c r="O121" s="141" t="s">
        <v>33</v>
      </c>
      <c r="P121" s="141">
        <v>68082.850000000006</v>
      </c>
      <c r="Q121" s="141">
        <v>4309650</v>
      </c>
      <c r="R121" s="141">
        <v>3165533</v>
      </c>
      <c r="S121" s="141">
        <v>73.45</v>
      </c>
      <c r="T121" s="141">
        <v>0</v>
      </c>
      <c r="U121" s="141">
        <v>0</v>
      </c>
      <c r="V121" s="141" t="s">
        <v>1132</v>
      </c>
      <c r="W121" s="141" t="s">
        <v>1133</v>
      </c>
      <c r="X121" s="141" t="s">
        <v>1134</v>
      </c>
      <c r="Y121" s="161" t="s">
        <v>4625</v>
      </c>
      <c r="Z121" s="161" t="str">
        <f t="shared" si="1"/>
        <v>Re-sequencing101PE</v>
      </c>
      <c r="AA121" s="143">
        <v>0</v>
      </c>
      <c r="AB121" s="143" t="s">
        <v>30</v>
      </c>
      <c r="AC121" s="143" t="s">
        <v>391</v>
      </c>
      <c r="AD121" s="143"/>
    </row>
    <row r="122" spans="1:30" ht="23.25" customHeight="1">
      <c r="A122" s="133">
        <v>42739</v>
      </c>
      <c r="B122" s="134" t="s">
        <v>4689</v>
      </c>
      <c r="C122" s="135" t="s">
        <v>27</v>
      </c>
      <c r="D122" s="135" t="s">
        <v>31</v>
      </c>
      <c r="E122" s="135" t="s">
        <v>1135</v>
      </c>
      <c r="F122" s="136">
        <v>42736</v>
      </c>
      <c r="G122" s="135" t="s">
        <v>410</v>
      </c>
      <c r="H122" s="135" t="s">
        <v>4692</v>
      </c>
      <c r="I122" s="135">
        <v>1</v>
      </c>
      <c r="J122" s="135" t="s">
        <v>32</v>
      </c>
      <c r="K122" s="135" t="s">
        <v>28</v>
      </c>
      <c r="L122" s="135">
        <v>0</v>
      </c>
      <c r="M122" s="135" t="s">
        <v>1076</v>
      </c>
      <c r="N122" s="135">
        <v>0</v>
      </c>
      <c r="O122" s="135" t="s">
        <v>33</v>
      </c>
      <c r="P122" s="135">
        <v>65718.320000000007</v>
      </c>
      <c r="Q122" s="135">
        <v>4309650</v>
      </c>
      <c r="R122" s="135">
        <v>3049903</v>
      </c>
      <c r="S122" s="135">
        <v>70.77</v>
      </c>
      <c r="T122" s="135">
        <v>0</v>
      </c>
      <c r="U122" s="135">
        <v>0</v>
      </c>
      <c r="V122" s="135" t="s">
        <v>1136</v>
      </c>
      <c r="W122" s="135" t="s">
        <v>1137</v>
      </c>
      <c r="X122" s="135" t="s">
        <v>1138</v>
      </c>
      <c r="Y122" s="147" t="s">
        <v>4625</v>
      </c>
      <c r="Z122" s="147" t="str">
        <f t="shared" si="1"/>
        <v>Re-sequencing101PE</v>
      </c>
      <c r="AA122" s="137">
        <v>0</v>
      </c>
      <c r="AB122" s="138" t="s">
        <v>30</v>
      </c>
      <c r="AC122" s="154" t="s">
        <v>391</v>
      </c>
      <c r="AD122" s="155"/>
    </row>
    <row r="123" spans="1:30" ht="21.75" customHeight="1">
      <c r="A123" s="139">
        <v>42739</v>
      </c>
      <c r="B123" s="140" t="s">
        <v>1011</v>
      </c>
      <c r="C123" s="141" t="s">
        <v>27</v>
      </c>
      <c r="D123" s="141" t="s">
        <v>31</v>
      </c>
      <c r="E123" s="141" t="s">
        <v>1139</v>
      </c>
      <c r="F123" s="142">
        <v>42736</v>
      </c>
      <c r="G123" s="141" t="s">
        <v>410</v>
      </c>
      <c r="H123" s="141" t="s">
        <v>1140</v>
      </c>
      <c r="I123" s="141">
        <v>2</v>
      </c>
      <c r="J123" s="141" t="s">
        <v>32</v>
      </c>
      <c r="K123" s="141" t="s">
        <v>28</v>
      </c>
      <c r="L123" s="141">
        <v>0</v>
      </c>
      <c r="M123" s="141" t="s">
        <v>1076</v>
      </c>
      <c r="N123" s="141">
        <v>0</v>
      </c>
      <c r="O123" s="141" t="s">
        <v>33</v>
      </c>
      <c r="P123" s="141">
        <v>67242.69</v>
      </c>
      <c r="Q123" s="141">
        <v>4309650</v>
      </c>
      <c r="R123" s="141">
        <v>3131513</v>
      </c>
      <c r="S123" s="141">
        <v>72.66</v>
      </c>
      <c r="T123" s="141">
        <v>0</v>
      </c>
      <c r="U123" s="141">
        <v>0</v>
      </c>
      <c r="V123" s="141" t="s">
        <v>1141</v>
      </c>
      <c r="W123" s="141" t="s">
        <v>1142</v>
      </c>
      <c r="X123" s="141" t="s">
        <v>1143</v>
      </c>
      <c r="Y123" s="161" t="s">
        <v>4625</v>
      </c>
      <c r="Z123" s="161" t="str">
        <f t="shared" si="1"/>
        <v>Re-sequencing101PE</v>
      </c>
      <c r="AA123" s="143">
        <v>0</v>
      </c>
      <c r="AB123" s="143" t="s">
        <v>30</v>
      </c>
      <c r="AC123" s="143" t="s">
        <v>391</v>
      </c>
      <c r="AD123" s="143"/>
    </row>
    <row r="124" spans="1:30" ht="21.75" customHeight="1">
      <c r="A124" s="139">
        <v>42739</v>
      </c>
      <c r="B124" s="140" t="s">
        <v>1011</v>
      </c>
      <c r="C124" s="141" t="s">
        <v>27</v>
      </c>
      <c r="D124" s="141" t="s">
        <v>31</v>
      </c>
      <c r="E124" s="141" t="s">
        <v>1144</v>
      </c>
      <c r="F124" s="142">
        <v>42736</v>
      </c>
      <c r="G124" s="141" t="s">
        <v>410</v>
      </c>
      <c r="H124" s="141" t="s">
        <v>1140</v>
      </c>
      <c r="I124" s="141">
        <v>3</v>
      </c>
      <c r="J124" s="141" t="s">
        <v>32</v>
      </c>
      <c r="K124" s="141" t="s">
        <v>28</v>
      </c>
      <c r="L124" s="141">
        <v>0</v>
      </c>
      <c r="M124" s="141" t="s">
        <v>1076</v>
      </c>
      <c r="N124" s="141">
        <v>0</v>
      </c>
      <c r="O124" s="141" t="s">
        <v>33</v>
      </c>
      <c r="P124" s="141">
        <v>68703.44</v>
      </c>
      <c r="Q124" s="141">
        <v>4309650</v>
      </c>
      <c r="R124" s="141">
        <v>3165203</v>
      </c>
      <c r="S124" s="141">
        <v>73.44</v>
      </c>
      <c r="T124" s="141">
        <v>0</v>
      </c>
      <c r="U124" s="141">
        <v>0</v>
      </c>
      <c r="V124" s="141" t="s">
        <v>1145</v>
      </c>
      <c r="W124" s="141" t="s">
        <v>1146</v>
      </c>
      <c r="X124" s="141" t="s">
        <v>1147</v>
      </c>
      <c r="Y124" s="161" t="s">
        <v>4625</v>
      </c>
      <c r="Z124" s="161" t="str">
        <f t="shared" si="1"/>
        <v>Re-sequencing101PE</v>
      </c>
      <c r="AA124" s="143">
        <v>0</v>
      </c>
      <c r="AB124" s="143" t="s">
        <v>30</v>
      </c>
      <c r="AC124" s="143" t="s">
        <v>391</v>
      </c>
      <c r="AD124" s="143"/>
    </row>
    <row r="125" spans="1:30" ht="21.75" customHeight="1">
      <c r="A125" s="139">
        <v>42739</v>
      </c>
      <c r="B125" s="140" t="s">
        <v>1011</v>
      </c>
      <c r="C125" s="141" t="s">
        <v>27</v>
      </c>
      <c r="D125" s="141" t="s">
        <v>31</v>
      </c>
      <c r="E125" s="141" t="s">
        <v>1148</v>
      </c>
      <c r="F125" s="142">
        <v>42736</v>
      </c>
      <c r="G125" s="141" t="s">
        <v>410</v>
      </c>
      <c r="H125" s="141" t="s">
        <v>1140</v>
      </c>
      <c r="I125" s="141">
        <v>4</v>
      </c>
      <c r="J125" s="141" t="s">
        <v>32</v>
      </c>
      <c r="K125" s="141" t="s">
        <v>28</v>
      </c>
      <c r="L125" s="141">
        <v>0</v>
      </c>
      <c r="M125" s="141" t="s">
        <v>1076</v>
      </c>
      <c r="N125" s="141">
        <v>0</v>
      </c>
      <c r="O125" s="141" t="s">
        <v>33</v>
      </c>
      <c r="P125" s="141">
        <v>69714.179999999993</v>
      </c>
      <c r="Q125" s="141">
        <v>4309650</v>
      </c>
      <c r="R125" s="141">
        <v>3194361</v>
      </c>
      <c r="S125" s="141">
        <v>74.12</v>
      </c>
      <c r="T125" s="141">
        <v>0</v>
      </c>
      <c r="U125" s="141">
        <v>0</v>
      </c>
      <c r="V125" s="141" t="s">
        <v>1149</v>
      </c>
      <c r="W125" s="141" t="s">
        <v>1150</v>
      </c>
      <c r="X125" s="141" t="s">
        <v>1151</v>
      </c>
      <c r="Y125" s="161" t="s">
        <v>4625</v>
      </c>
      <c r="Z125" s="161" t="str">
        <f t="shared" si="1"/>
        <v>Re-sequencing101PE</v>
      </c>
      <c r="AA125" s="143">
        <v>0</v>
      </c>
      <c r="AB125" s="143" t="s">
        <v>30</v>
      </c>
      <c r="AC125" s="143" t="s">
        <v>391</v>
      </c>
      <c r="AD125" s="143"/>
    </row>
    <row r="126" spans="1:30" ht="21.75" customHeight="1">
      <c r="A126" s="139">
        <v>42739</v>
      </c>
      <c r="B126" s="140" t="s">
        <v>1011</v>
      </c>
      <c r="C126" s="141" t="s">
        <v>27</v>
      </c>
      <c r="D126" s="141" t="s">
        <v>31</v>
      </c>
      <c r="E126" s="141" t="s">
        <v>1152</v>
      </c>
      <c r="F126" s="142">
        <v>42736</v>
      </c>
      <c r="G126" s="141" t="s">
        <v>410</v>
      </c>
      <c r="H126" s="141" t="s">
        <v>1140</v>
      </c>
      <c r="I126" s="141">
        <v>5</v>
      </c>
      <c r="J126" s="141" t="s">
        <v>32</v>
      </c>
      <c r="K126" s="141" t="s">
        <v>28</v>
      </c>
      <c r="L126" s="141">
        <v>0</v>
      </c>
      <c r="M126" s="141" t="s">
        <v>1076</v>
      </c>
      <c r="N126" s="141">
        <v>0</v>
      </c>
      <c r="O126" s="141" t="s">
        <v>33</v>
      </c>
      <c r="P126" s="141">
        <v>67907.25</v>
      </c>
      <c r="Q126" s="141">
        <v>4309650</v>
      </c>
      <c r="R126" s="141">
        <v>3130505</v>
      </c>
      <c r="S126" s="141">
        <v>72.64</v>
      </c>
      <c r="T126" s="141">
        <v>0</v>
      </c>
      <c r="U126" s="141">
        <v>0</v>
      </c>
      <c r="V126" s="141" t="s">
        <v>1153</v>
      </c>
      <c r="W126" s="141" t="s">
        <v>1154</v>
      </c>
      <c r="X126" s="141" t="s">
        <v>1155</v>
      </c>
      <c r="Y126" s="161" t="s">
        <v>4625</v>
      </c>
      <c r="Z126" s="161" t="str">
        <f t="shared" si="1"/>
        <v>Re-sequencing101PE</v>
      </c>
      <c r="AA126" s="143">
        <v>0</v>
      </c>
      <c r="AB126" s="143" t="s">
        <v>30</v>
      </c>
      <c r="AC126" s="143" t="s">
        <v>391</v>
      </c>
      <c r="AD126" s="143"/>
    </row>
    <row r="127" spans="1:30" ht="21.75" customHeight="1">
      <c r="A127" s="139">
        <v>42739</v>
      </c>
      <c r="B127" s="140" t="s">
        <v>1011</v>
      </c>
      <c r="C127" s="141" t="s">
        <v>27</v>
      </c>
      <c r="D127" s="141" t="s">
        <v>31</v>
      </c>
      <c r="E127" s="141" t="s">
        <v>1156</v>
      </c>
      <c r="F127" s="142">
        <v>42736</v>
      </c>
      <c r="G127" s="141" t="s">
        <v>410</v>
      </c>
      <c r="H127" s="141" t="s">
        <v>1140</v>
      </c>
      <c r="I127" s="141">
        <v>6</v>
      </c>
      <c r="J127" s="141" t="s">
        <v>32</v>
      </c>
      <c r="K127" s="141" t="s">
        <v>28</v>
      </c>
      <c r="L127" s="141">
        <v>0</v>
      </c>
      <c r="M127" s="141" t="s">
        <v>1076</v>
      </c>
      <c r="N127" s="141">
        <v>0</v>
      </c>
      <c r="O127" s="141" t="s">
        <v>33</v>
      </c>
      <c r="P127" s="141">
        <v>69251.78</v>
      </c>
      <c r="Q127" s="141">
        <v>4309650</v>
      </c>
      <c r="R127" s="141">
        <v>3193173</v>
      </c>
      <c r="S127" s="141">
        <v>74.09</v>
      </c>
      <c r="T127" s="141">
        <v>0</v>
      </c>
      <c r="U127" s="141">
        <v>0</v>
      </c>
      <c r="V127" s="141" t="s">
        <v>1157</v>
      </c>
      <c r="W127" s="141" t="s">
        <v>1158</v>
      </c>
      <c r="X127" s="141" t="s">
        <v>1159</v>
      </c>
      <c r="Y127" s="161" t="s">
        <v>4625</v>
      </c>
      <c r="Z127" s="161" t="str">
        <f t="shared" si="1"/>
        <v>Re-sequencing101PE</v>
      </c>
      <c r="AA127" s="143">
        <v>0</v>
      </c>
      <c r="AB127" s="143" t="s">
        <v>30</v>
      </c>
      <c r="AC127" s="143" t="s">
        <v>391</v>
      </c>
      <c r="AD127" s="143"/>
    </row>
    <row r="128" spans="1:30" ht="21.75" customHeight="1">
      <c r="A128" s="139">
        <v>42739</v>
      </c>
      <c r="B128" s="140" t="s">
        <v>1160</v>
      </c>
      <c r="C128" s="141">
        <v>0</v>
      </c>
      <c r="D128" s="141" t="s">
        <v>31</v>
      </c>
      <c r="E128" s="141" t="s">
        <v>1161</v>
      </c>
      <c r="F128" s="142">
        <v>42736</v>
      </c>
      <c r="G128" s="141" t="s">
        <v>410</v>
      </c>
      <c r="H128" s="141" t="s">
        <v>1140</v>
      </c>
      <c r="I128" s="141">
        <v>7</v>
      </c>
      <c r="J128" s="141" t="s">
        <v>32</v>
      </c>
      <c r="K128" s="141" t="s">
        <v>28</v>
      </c>
      <c r="L128" s="141">
        <v>0</v>
      </c>
      <c r="M128" s="141" t="s">
        <v>1076</v>
      </c>
      <c r="N128" s="141">
        <v>0</v>
      </c>
      <c r="O128" s="141" t="s">
        <v>33</v>
      </c>
      <c r="P128" s="141">
        <v>78240.7</v>
      </c>
      <c r="Q128" s="141">
        <v>4309650</v>
      </c>
      <c r="R128" s="141">
        <v>3555740</v>
      </c>
      <c r="S128" s="141">
        <v>82.51</v>
      </c>
      <c r="T128" s="141">
        <v>0</v>
      </c>
      <c r="U128" s="141">
        <v>0</v>
      </c>
      <c r="V128" s="141" t="s">
        <v>1162</v>
      </c>
      <c r="W128" s="141" t="s">
        <v>1163</v>
      </c>
      <c r="X128" s="141" t="s">
        <v>1164</v>
      </c>
      <c r="Y128" s="161" t="s">
        <v>4625</v>
      </c>
      <c r="Z128" s="161" t="str">
        <f t="shared" si="1"/>
        <v>0101PE</v>
      </c>
      <c r="AA128" s="143">
        <v>0</v>
      </c>
      <c r="AB128" s="143" t="s">
        <v>30</v>
      </c>
      <c r="AC128" s="143" t="s">
        <v>391</v>
      </c>
      <c r="AD128" s="143"/>
    </row>
    <row r="129" spans="1:30" ht="21.75" customHeight="1">
      <c r="A129" s="139">
        <v>42739</v>
      </c>
      <c r="B129" s="140" t="s">
        <v>1165</v>
      </c>
      <c r="C129" s="141">
        <v>0</v>
      </c>
      <c r="D129" s="141" t="s">
        <v>31</v>
      </c>
      <c r="E129" s="141" t="s">
        <v>1166</v>
      </c>
      <c r="F129" s="142">
        <v>42736</v>
      </c>
      <c r="G129" s="141" t="s">
        <v>410</v>
      </c>
      <c r="H129" s="141" t="s">
        <v>1140</v>
      </c>
      <c r="I129" s="141">
        <v>8</v>
      </c>
      <c r="J129" s="141" t="s">
        <v>32</v>
      </c>
      <c r="K129" s="141" t="s">
        <v>28</v>
      </c>
      <c r="L129" s="141">
        <v>0</v>
      </c>
      <c r="M129" s="141" t="s">
        <v>1076</v>
      </c>
      <c r="N129" s="141">
        <v>0</v>
      </c>
      <c r="O129" s="141" t="s">
        <v>33</v>
      </c>
      <c r="P129" s="141">
        <v>75916.960000000006</v>
      </c>
      <c r="Q129" s="141">
        <v>4309650</v>
      </c>
      <c r="R129" s="141">
        <v>3436841</v>
      </c>
      <c r="S129" s="141">
        <v>79.75</v>
      </c>
      <c r="T129" s="141">
        <v>0</v>
      </c>
      <c r="U129" s="141">
        <v>0</v>
      </c>
      <c r="V129" s="141" t="s">
        <v>1167</v>
      </c>
      <c r="W129" s="141" t="s">
        <v>1168</v>
      </c>
      <c r="X129" s="141" t="s">
        <v>1169</v>
      </c>
      <c r="Y129" s="161" t="s">
        <v>4625</v>
      </c>
      <c r="Z129" s="161" t="str">
        <f t="shared" ref="Z129:Z192" si="2">IF(P129,CONCATENATE(C129,Y129),0)</f>
        <v>0101PE</v>
      </c>
      <c r="AA129" s="143">
        <v>0</v>
      </c>
      <c r="AB129" s="143" t="s">
        <v>30</v>
      </c>
      <c r="AC129" s="143" t="s">
        <v>391</v>
      </c>
      <c r="AD129" s="143"/>
    </row>
    <row r="130" spans="1:30" ht="20.25" customHeight="1">
      <c r="A130" s="133">
        <v>42739</v>
      </c>
      <c r="B130" s="134" t="s">
        <v>1170</v>
      </c>
      <c r="C130" s="135">
        <v>0</v>
      </c>
      <c r="D130" s="135" t="s">
        <v>31</v>
      </c>
      <c r="E130" s="135" t="s">
        <v>1171</v>
      </c>
      <c r="F130" s="136">
        <v>42734</v>
      </c>
      <c r="G130" s="135" t="s">
        <v>121</v>
      </c>
      <c r="H130" s="135" t="s">
        <v>4693</v>
      </c>
      <c r="I130" s="135">
        <v>1</v>
      </c>
      <c r="J130" s="135" t="s">
        <v>32</v>
      </c>
      <c r="K130" s="135" t="s">
        <v>28</v>
      </c>
      <c r="L130" s="135">
        <v>0</v>
      </c>
      <c r="M130" s="135" t="s">
        <v>1172</v>
      </c>
      <c r="N130" s="135">
        <v>0</v>
      </c>
      <c r="O130" s="135" t="s">
        <v>41</v>
      </c>
      <c r="P130" s="135">
        <v>108102.72</v>
      </c>
      <c r="Q130" s="135">
        <v>4309650</v>
      </c>
      <c r="R130" s="135">
        <v>3307453</v>
      </c>
      <c r="S130" s="135">
        <v>76.75</v>
      </c>
      <c r="T130" s="135">
        <v>0</v>
      </c>
      <c r="U130" s="135">
        <v>0</v>
      </c>
      <c r="V130" s="135" t="s">
        <v>1173</v>
      </c>
      <c r="W130" s="135" t="s">
        <v>1174</v>
      </c>
      <c r="X130" s="135" t="s">
        <v>1175</v>
      </c>
      <c r="Y130" s="147" t="s">
        <v>140</v>
      </c>
      <c r="Z130" s="147" t="str">
        <f t="shared" si="2"/>
        <v>0151PE</v>
      </c>
      <c r="AA130" s="137">
        <v>0</v>
      </c>
      <c r="AB130" s="138" t="s">
        <v>30</v>
      </c>
      <c r="AC130" s="154" t="s">
        <v>391</v>
      </c>
      <c r="AD130" s="155"/>
    </row>
    <row r="131" spans="1:30" ht="21.75" customHeight="1">
      <c r="A131" s="139">
        <v>42739</v>
      </c>
      <c r="B131" s="140" t="s">
        <v>4694</v>
      </c>
      <c r="C131" s="141" t="s">
        <v>106</v>
      </c>
      <c r="D131" s="141" t="s">
        <v>31</v>
      </c>
      <c r="E131" s="141" t="s">
        <v>1176</v>
      </c>
      <c r="F131" s="142">
        <v>42734</v>
      </c>
      <c r="G131" s="141" t="s">
        <v>121</v>
      </c>
      <c r="H131" s="141" t="s">
        <v>1177</v>
      </c>
      <c r="I131" s="141">
        <v>2</v>
      </c>
      <c r="J131" s="141" t="s">
        <v>32</v>
      </c>
      <c r="K131" s="141" t="s">
        <v>28</v>
      </c>
      <c r="L131" s="141">
        <v>0</v>
      </c>
      <c r="M131" s="141" t="s">
        <v>1172</v>
      </c>
      <c r="N131" s="141">
        <v>0</v>
      </c>
      <c r="O131" s="141" t="s">
        <v>41</v>
      </c>
      <c r="P131" s="141">
        <v>115270.17</v>
      </c>
      <c r="Q131" s="141">
        <v>4309650</v>
      </c>
      <c r="R131" s="141">
        <v>3454140</v>
      </c>
      <c r="S131" s="141">
        <v>80.150000000000006</v>
      </c>
      <c r="T131" s="141">
        <v>0</v>
      </c>
      <c r="U131" s="141">
        <v>0</v>
      </c>
      <c r="V131" s="141" t="s">
        <v>1178</v>
      </c>
      <c r="W131" s="141" t="s">
        <v>1179</v>
      </c>
      <c r="X131" s="141" t="s">
        <v>1180</v>
      </c>
      <c r="Y131" s="161" t="s">
        <v>140</v>
      </c>
      <c r="Z131" s="161" t="str">
        <f t="shared" si="2"/>
        <v>Non-codingRNA151PE</v>
      </c>
      <c r="AA131" s="143">
        <v>0</v>
      </c>
      <c r="AB131" s="143" t="s">
        <v>30</v>
      </c>
      <c r="AC131" s="143" t="s">
        <v>391</v>
      </c>
      <c r="AD131" s="143"/>
    </row>
    <row r="132" spans="1:30" ht="21.75" customHeight="1">
      <c r="A132" s="139">
        <v>42739</v>
      </c>
      <c r="B132" s="140" t="s">
        <v>4695</v>
      </c>
      <c r="C132" s="141">
        <v>0</v>
      </c>
      <c r="D132" s="141" t="s">
        <v>31</v>
      </c>
      <c r="E132" s="141" t="s">
        <v>1181</v>
      </c>
      <c r="F132" s="142">
        <v>42734</v>
      </c>
      <c r="G132" s="141" t="s">
        <v>121</v>
      </c>
      <c r="H132" s="141" t="s">
        <v>1177</v>
      </c>
      <c r="I132" s="141">
        <v>3</v>
      </c>
      <c r="J132" s="144" t="s">
        <v>134</v>
      </c>
      <c r="K132" s="144" t="s">
        <v>4696</v>
      </c>
      <c r="L132" s="141">
        <v>0</v>
      </c>
      <c r="M132" s="141" t="s">
        <v>1172</v>
      </c>
      <c r="N132" s="141">
        <v>0</v>
      </c>
      <c r="O132" s="141" t="s">
        <v>41</v>
      </c>
      <c r="P132" s="141">
        <v>102484.16</v>
      </c>
      <c r="Q132" s="141">
        <v>4309650</v>
      </c>
      <c r="R132" s="141">
        <v>3137677</v>
      </c>
      <c r="S132" s="141">
        <v>72.81</v>
      </c>
      <c r="T132" s="141">
        <v>0</v>
      </c>
      <c r="U132" s="141">
        <v>0</v>
      </c>
      <c r="V132" s="141" t="s">
        <v>1182</v>
      </c>
      <c r="W132" s="141" t="s">
        <v>1183</v>
      </c>
      <c r="X132" s="141" t="s">
        <v>1184</v>
      </c>
      <c r="Y132" s="161" t="s">
        <v>140</v>
      </c>
      <c r="Z132" s="161" t="str">
        <f t="shared" si="2"/>
        <v>0151PE</v>
      </c>
      <c r="AA132" s="143">
        <v>0.15384615384615385</v>
      </c>
      <c r="AB132" s="143" t="s">
        <v>30</v>
      </c>
      <c r="AC132" s="143" t="s">
        <v>391</v>
      </c>
      <c r="AD132" s="143"/>
    </row>
    <row r="133" spans="1:30" ht="21.75" customHeight="1">
      <c r="A133" s="139">
        <v>42739</v>
      </c>
      <c r="B133" s="140" t="s">
        <v>1185</v>
      </c>
      <c r="C133" s="141">
        <v>0</v>
      </c>
      <c r="D133" s="141" t="s">
        <v>31</v>
      </c>
      <c r="E133" s="141" t="s">
        <v>1186</v>
      </c>
      <c r="F133" s="142">
        <v>42734</v>
      </c>
      <c r="G133" s="141" t="s">
        <v>121</v>
      </c>
      <c r="H133" s="141" t="s">
        <v>1177</v>
      </c>
      <c r="I133" s="141">
        <v>4</v>
      </c>
      <c r="J133" s="141" t="s">
        <v>32</v>
      </c>
      <c r="K133" s="141" t="s">
        <v>28</v>
      </c>
      <c r="L133" s="141">
        <v>0</v>
      </c>
      <c r="M133" s="141" t="s">
        <v>1172</v>
      </c>
      <c r="N133" s="141">
        <v>0</v>
      </c>
      <c r="O133" s="141" t="s">
        <v>41</v>
      </c>
      <c r="P133" s="141">
        <v>110581.57</v>
      </c>
      <c r="Q133" s="141">
        <v>4309650</v>
      </c>
      <c r="R133" s="141">
        <v>3344917</v>
      </c>
      <c r="S133" s="141">
        <v>77.61</v>
      </c>
      <c r="T133" s="141">
        <v>0</v>
      </c>
      <c r="U133" s="141">
        <v>0</v>
      </c>
      <c r="V133" s="141" t="s">
        <v>1187</v>
      </c>
      <c r="W133" s="141" t="s">
        <v>1188</v>
      </c>
      <c r="X133" s="141" t="s">
        <v>1189</v>
      </c>
      <c r="Y133" s="161" t="s">
        <v>140</v>
      </c>
      <c r="Z133" s="161" t="str">
        <f t="shared" si="2"/>
        <v>0151PE</v>
      </c>
      <c r="AA133" s="143">
        <v>0</v>
      </c>
      <c r="AB133" s="143" t="s">
        <v>30</v>
      </c>
      <c r="AC133" s="143" t="s">
        <v>391</v>
      </c>
      <c r="AD133" s="143"/>
    </row>
    <row r="134" spans="1:30" ht="21.75" customHeight="1">
      <c r="A134" s="139">
        <v>42739</v>
      </c>
      <c r="B134" s="140" t="s">
        <v>1190</v>
      </c>
      <c r="C134" s="141">
        <v>0</v>
      </c>
      <c r="D134" s="141" t="s">
        <v>31</v>
      </c>
      <c r="E134" s="141" t="s">
        <v>1191</v>
      </c>
      <c r="F134" s="142">
        <v>42734</v>
      </c>
      <c r="G134" s="141" t="s">
        <v>121</v>
      </c>
      <c r="H134" s="141" t="s">
        <v>4693</v>
      </c>
      <c r="I134" s="141">
        <v>5</v>
      </c>
      <c r="J134" s="141" t="s">
        <v>32</v>
      </c>
      <c r="K134" s="141" t="s">
        <v>28</v>
      </c>
      <c r="L134" s="141">
        <v>0</v>
      </c>
      <c r="M134" s="141" t="s">
        <v>1172</v>
      </c>
      <c r="N134" s="141">
        <v>0</v>
      </c>
      <c r="O134" s="141" t="s">
        <v>41</v>
      </c>
      <c r="P134" s="141">
        <v>105220.75</v>
      </c>
      <c r="Q134" s="141">
        <v>4309650</v>
      </c>
      <c r="R134" s="141">
        <v>3223882</v>
      </c>
      <c r="S134" s="141">
        <v>74.81</v>
      </c>
      <c r="T134" s="141">
        <v>0</v>
      </c>
      <c r="U134" s="141">
        <v>0</v>
      </c>
      <c r="V134" s="141" t="s">
        <v>405</v>
      </c>
      <c r="W134" s="141" t="s">
        <v>1192</v>
      </c>
      <c r="X134" s="141" t="s">
        <v>1193</v>
      </c>
      <c r="Y134" s="161" t="s">
        <v>140</v>
      </c>
      <c r="Z134" s="161" t="str">
        <f t="shared" si="2"/>
        <v>0151PE</v>
      </c>
      <c r="AA134" s="143">
        <v>0</v>
      </c>
      <c r="AB134" s="143" t="s">
        <v>30</v>
      </c>
      <c r="AC134" s="143" t="s">
        <v>391</v>
      </c>
      <c r="AD134" s="143"/>
    </row>
    <row r="135" spans="1:30" ht="21.75" customHeight="1">
      <c r="A135" s="139">
        <v>42739</v>
      </c>
      <c r="B135" s="140" t="s">
        <v>4697</v>
      </c>
      <c r="C135" s="141" t="s">
        <v>104</v>
      </c>
      <c r="D135" s="141" t="s">
        <v>31</v>
      </c>
      <c r="E135" s="141" t="s">
        <v>1194</v>
      </c>
      <c r="F135" s="142">
        <v>42734</v>
      </c>
      <c r="G135" s="141" t="s">
        <v>121</v>
      </c>
      <c r="H135" s="141" t="s">
        <v>1177</v>
      </c>
      <c r="I135" s="141">
        <v>6</v>
      </c>
      <c r="J135" s="141" t="s">
        <v>32</v>
      </c>
      <c r="K135" s="141" t="s">
        <v>28</v>
      </c>
      <c r="L135" s="141">
        <v>0</v>
      </c>
      <c r="M135" s="141" t="s">
        <v>1172</v>
      </c>
      <c r="N135" s="141">
        <v>0</v>
      </c>
      <c r="O135" s="141" t="s">
        <v>41</v>
      </c>
      <c r="P135" s="141">
        <v>102667.42</v>
      </c>
      <c r="Q135" s="141">
        <v>4309650</v>
      </c>
      <c r="R135" s="141">
        <v>3126283</v>
      </c>
      <c r="S135" s="141">
        <v>72.540000000000006</v>
      </c>
      <c r="T135" s="141">
        <v>0</v>
      </c>
      <c r="U135" s="141">
        <v>0</v>
      </c>
      <c r="V135" s="141" t="s">
        <v>1195</v>
      </c>
      <c r="W135" s="141" t="s">
        <v>1196</v>
      </c>
      <c r="X135" s="141" t="s">
        <v>1197</v>
      </c>
      <c r="Y135" s="161" t="s">
        <v>140</v>
      </c>
      <c r="Z135" s="161" t="str">
        <f t="shared" si="2"/>
        <v>Transcriptome151PE</v>
      </c>
      <c r="AA135" s="143">
        <v>0</v>
      </c>
      <c r="AB135" s="143" t="s">
        <v>30</v>
      </c>
      <c r="AC135" s="143" t="s">
        <v>391</v>
      </c>
      <c r="AD135" s="143"/>
    </row>
    <row r="136" spans="1:30" ht="21.75" customHeight="1">
      <c r="A136" s="139">
        <v>42739</v>
      </c>
      <c r="B136" s="140" t="s">
        <v>1198</v>
      </c>
      <c r="C136" s="141" t="s">
        <v>104</v>
      </c>
      <c r="D136" s="141" t="s">
        <v>31</v>
      </c>
      <c r="E136" s="141" t="s">
        <v>1199</v>
      </c>
      <c r="F136" s="142">
        <v>42734</v>
      </c>
      <c r="G136" s="141" t="s">
        <v>121</v>
      </c>
      <c r="H136" s="141" t="s">
        <v>1177</v>
      </c>
      <c r="I136" s="141">
        <v>7</v>
      </c>
      <c r="J136" s="144" t="s">
        <v>4698</v>
      </c>
      <c r="K136" s="144" t="s">
        <v>447</v>
      </c>
      <c r="L136" s="141">
        <v>0</v>
      </c>
      <c r="M136" s="141" t="s">
        <v>1172</v>
      </c>
      <c r="N136" s="141">
        <v>0</v>
      </c>
      <c r="O136" s="141" t="s">
        <v>41</v>
      </c>
      <c r="P136" s="141">
        <v>83489.83</v>
      </c>
      <c r="Q136" s="141">
        <v>4309650</v>
      </c>
      <c r="R136" s="141">
        <v>2932233</v>
      </c>
      <c r="S136" s="141">
        <v>68.040000000000006</v>
      </c>
      <c r="T136" s="141">
        <v>0</v>
      </c>
      <c r="U136" s="141">
        <v>0</v>
      </c>
      <c r="V136" s="141" t="s">
        <v>1200</v>
      </c>
      <c r="W136" s="141" t="s">
        <v>366</v>
      </c>
      <c r="X136" s="141" t="s">
        <v>1201</v>
      </c>
      <c r="Y136" s="161" t="s">
        <v>140</v>
      </c>
      <c r="Z136" s="161" t="str">
        <f t="shared" si="2"/>
        <v>Transcriptome151PE</v>
      </c>
      <c r="AA136" s="143">
        <v>0.2</v>
      </c>
      <c r="AB136" s="143" t="s">
        <v>30</v>
      </c>
      <c r="AC136" s="143" t="s">
        <v>391</v>
      </c>
      <c r="AD136" s="143"/>
    </row>
    <row r="137" spans="1:30" ht="21.75" customHeight="1">
      <c r="A137" s="139">
        <v>42739</v>
      </c>
      <c r="B137" s="140" t="s">
        <v>4699</v>
      </c>
      <c r="C137" s="141" t="s">
        <v>27</v>
      </c>
      <c r="D137" s="141" t="s">
        <v>31</v>
      </c>
      <c r="E137" s="141" t="s">
        <v>1202</v>
      </c>
      <c r="F137" s="142">
        <v>42734</v>
      </c>
      <c r="G137" s="141" t="s">
        <v>121</v>
      </c>
      <c r="H137" s="141" t="s">
        <v>1177</v>
      </c>
      <c r="I137" s="141">
        <v>8</v>
      </c>
      <c r="J137" s="161" t="s">
        <v>2392</v>
      </c>
      <c r="K137" s="161" t="s">
        <v>132</v>
      </c>
      <c r="L137" s="141">
        <v>0</v>
      </c>
      <c r="M137" s="141" t="s">
        <v>1172</v>
      </c>
      <c r="N137" s="141">
        <v>0</v>
      </c>
      <c r="O137" s="141" t="s">
        <v>41</v>
      </c>
      <c r="P137" s="141">
        <v>103253</v>
      </c>
      <c r="Q137" s="141">
        <v>4309650</v>
      </c>
      <c r="R137" s="141">
        <v>3169618</v>
      </c>
      <c r="S137" s="141">
        <v>73.55</v>
      </c>
      <c r="T137" s="141">
        <v>0</v>
      </c>
      <c r="U137" s="141">
        <v>0</v>
      </c>
      <c r="V137" s="141" t="s">
        <v>1203</v>
      </c>
      <c r="W137" s="141" t="s">
        <v>1204</v>
      </c>
      <c r="X137" s="141" t="s">
        <v>1205</v>
      </c>
      <c r="Y137" s="161" t="s">
        <v>140</v>
      </c>
      <c r="Z137" s="161" t="str">
        <f t="shared" si="2"/>
        <v>Re-sequencing151PE</v>
      </c>
      <c r="AA137" s="143">
        <v>0</v>
      </c>
      <c r="AB137" s="143" t="s">
        <v>30</v>
      </c>
      <c r="AC137" s="143" t="s">
        <v>391</v>
      </c>
      <c r="AD137" s="143"/>
    </row>
    <row r="138" spans="1:30" ht="24" customHeight="1">
      <c r="A138" s="133">
        <v>42739</v>
      </c>
      <c r="B138" s="134" t="s">
        <v>4645</v>
      </c>
      <c r="C138" s="135" t="s">
        <v>3064</v>
      </c>
      <c r="D138" s="147" t="s">
        <v>3063</v>
      </c>
      <c r="E138" s="135" t="s">
        <v>4700</v>
      </c>
      <c r="F138" s="159">
        <v>42737</v>
      </c>
      <c r="G138" s="135" t="s">
        <v>3074</v>
      </c>
      <c r="H138" s="135" t="s">
        <v>4701</v>
      </c>
      <c r="I138" s="135">
        <v>1</v>
      </c>
      <c r="J138" s="135" t="s">
        <v>134</v>
      </c>
      <c r="K138" s="147" t="s">
        <v>4702</v>
      </c>
      <c r="L138" s="147" t="s">
        <v>3058</v>
      </c>
      <c r="M138" s="135"/>
      <c r="N138" s="135">
        <v>0</v>
      </c>
      <c r="O138" s="135" t="s">
        <v>29</v>
      </c>
      <c r="P138" s="135">
        <v>34676.480000000003</v>
      </c>
      <c r="Q138" s="135">
        <v>3300224</v>
      </c>
      <c r="R138" s="135">
        <v>3125453</v>
      </c>
      <c r="S138" s="135">
        <v>94.8</v>
      </c>
      <c r="T138" s="135">
        <v>0</v>
      </c>
      <c r="U138" s="135">
        <v>0</v>
      </c>
      <c r="V138" s="135" t="s">
        <v>552</v>
      </c>
      <c r="W138" s="135" t="s">
        <v>553</v>
      </c>
      <c r="X138" s="135" t="s">
        <v>554</v>
      </c>
      <c r="Y138" s="147" t="s">
        <v>143</v>
      </c>
      <c r="Z138" s="147" t="str">
        <f t="shared" si="2"/>
        <v>Target Region capture91PE</v>
      </c>
      <c r="AA138" s="137">
        <v>0.31578947368421051</v>
      </c>
      <c r="AB138" s="150" t="s">
        <v>2544</v>
      </c>
      <c r="AC138" s="150" t="s">
        <v>3054</v>
      </c>
      <c r="AD138" s="155"/>
    </row>
    <row r="139" spans="1:30" ht="24" customHeight="1">
      <c r="A139" s="139">
        <v>42739</v>
      </c>
      <c r="B139" s="140" t="s">
        <v>4645</v>
      </c>
      <c r="C139" s="141" t="s">
        <v>3064</v>
      </c>
      <c r="D139" s="141" t="s">
        <v>3063</v>
      </c>
      <c r="E139" s="141" t="s">
        <v>4700</v>
      </c>
      <c r="F139" s="151">
        <v>42737</v>
      </c>
      <c r="G139" s="141" t="s">
        <v>3074</v>
      </c>
      <c r="H139" s="141" t="s">
        <v>4701</v>
      </c>
      <c r="I139" s="141">
        <v>2</v>
      </c>
      <c r="J139" s="144" t="s">
        <v>134</v>
      </c>
      <c r="K139" s="144" t="s">
        <v>4702</v>
      </c>
      <c r="L139" s="141" t="s">
        <v>3058</v>
      </c>
      <c r="M139" s="141"/>
      <c r="N139" s="141">
        <v>0</v>
      </c>
      <c r="O139" s="141" t="s">
        <v>29</v>
      </c>
      <c r="P139" s="141">
        <v>32882.379999999997</v>
      </c>
      <c r="Q139" s="141">
        <v>3102910</v>
      </c>
      <c r="R139" s="141">
        <v>2958623</v>
      </c>
      <c r="S139" s="141">
        <v>95.5</v>
      </c>
      <c r="T139" s="141">
        <v>0</v>
      </c>
      <c r="U139" s="141">
        <v>0</v>
      </c>
      <c r="V139" s="141" t="s">
        <v>555</v>
      </c>
      <c r="W139" s="141" t="s">
        <v>556</v>
      </c>
      <c r="X139" s="141" t="s">
        <v>557</v>
      </c>
      <c r="Y139" s="161" t="s">
        <v>143</v>
      </c>
      <c r="Z139" s="161" t="str">
        <f t="shared" si="2"/>
        <v>Target Region capture91PE</v>
      </c>
      <c r="AA139" s="143">
        <v>0.31578947368421051</v>
      </c>
      <c r="AB139" s="143" t="s">
        <v>2544</v>
      </c>
      <c r="AC139" s="143" t="s">
        <v>3054</v>
      </c>
      <c r="AD139" s="143"/>
    </row>
    <row r="140" spans="1:30" ht="24" customHeight="1">
      <c r="A140" s="133">
        <v>42739</v>
      </c>
      <c r="B140" s="134" t="s">
        <v>4645</v>
      </c>
      <c r="C140" s="135" t="s">
        <v>3064</v>
      </c>
      <c r="D140" s="147" t="s">
        <v>3063</v>
      </c>
      <c r="E140" s="135" t="s">
        <v>4703</v>
      </c>
      <c r="F140" s="159">
        <v>42737</v>
      </c>
      <c r="G140" s="135" t="s">
        <v>3074</v>
      </c>
      <c r="H140" s="135" t="s">
        <v>4704</v>
      </c>
      <c r="I140" s="135">
        <v>1</v>
      </c>
      <c r="J140" s="135" t="s">
        <v>134</v>
      </c>
      <c r="K140" s="147" t="s">
        <v>4705</v>
      </c>
      <c r="L140" s="147" t="s">
        <v>3058</v>
      </c>
      <c r="M140" s="135"/>
      <c r="N140" s="135">
        <v>0</v>
      </c>
      <c r="O140" s="135" t="s">
        <v>29</v>
      </c>
      <c r="P140" s="135">
        <v>35241.56</v>
      </c>
      <c r="Q140" s="135">
        <v>3372121</v>
      </c>
      <c r="R140" s="135">
        <v>3166058</v>
      </c>
      <c r="S140" s="135">
        <v>94</v>
      </c>
      <c r="T140" s="135">
        <v>0</v>
      </c>
      <c r="U140" s="135">
        <v>0</v>
      </c>
      <c r="V140" s="135" t="s">
        <v>558</v>
      </c>
      <c r="W140" s="135" t="s">
        <v>559</v>
      </c>
      <c r="X140" s="135" t="s">
        <v>560</v>
      </c>
      <c r="Y140" s="147" t="s">
        <v>143</v>
      </c>
      <c r="Z140" s="147" t="str">
        <f t="shared" si="2"/>
        <v>Target Region capture91PE</v>
      </c>
      <c r="AA140" s="137">
        <v>0.10526315789473684</v>
      </c>
      <c r="AB140" s="150" t="s">
        <v>2544</v>
      </c>
      <c r="AC140" s="150" t="s">
        <v>3054</v>
      </c>
      <c r="AD140" s="155"/>
    </row>
    <row r="141" spans="1:30" ht="24" customHeight="1">
      <c r="A141" s="139">
        <v>42739</v>
      </c>
      <c r="B141" s="140" t="s">
        <v>4645</v>
      </c>
      <c r="C141" s="141" t="s">
        <v>3064</v>
      </c>
      <c r="D141" s="141" t="s">
        <v>3063</v>
      </c>
      <c r="E141" s="141" t="s">
        <v>4703</v>
      </c>
      <c r="F141" s="151">
        <v>42737</v>
      </c>
      <c r="G141" s="141" t="s">
        <v>3074</v>
      </c>
      <c r="H141" s="141" t="s">
        <v>4704</v>
      </c>
      <c r="I141" s="141">
        <v>2</v>
      </c>
      <c r="J141" s="144" t="s">
        <v>134</v>
      </c>
      <c r="K141" s="144" t="s">
        <v>4705</v>
      </c>
      <c r="L141" s="141" t="s">
        <v>3058</v>
      </c>
      <c r="M141" s="141"/>
      <c r="N141" s="141">
        <v>0</v>
      </c>
      <c r="O141" s="141" t="s">
        <v>29</v>
      </c>
      <c r="P141" s="141">
        <v>35015.82</v>
      </c>
      <c r="Q141" s="141">
        <v>3367108</v>
      </c>
      <c r="R141" s="141">
        <v>3148212</v>
      </c>
      <c r="S141" s="141">
        <v>93.6</v>
      </c>
      <c r="T141" s="141">
        <v>0</v>
      </c>
      <c r="U141" s="141">
        <v>0</v>
      </c>
      <c r="V141" s="141" t="s">
        <v>385</v>
      </c>
      <c r="W141" s="141" t="s">
        <v>561</v>
      </c>
      <c r="X141" s="141" t="s">
        <v>562</v>
      </c>
      <c r="Y141" s="161" t="s">
        <v>143</v>
      </c>
      <c r="Z141" s="161" t="str">
        <f t="shared" si="2"/>
        <v>Target Region capture91PE</v>
      </c>
      <c r="AA141" s="143">
        <v>0.10526315789473684</v>
      </c>
      <c r="AB141" s="143" t="s">
        <v>2544</v>
      </c>
      <c r="AC141" s="143" t="s">
        <v>3054</v>
      </c>
      <c r="AD141" s="143"/>
    </row>
    <row r="142" spans="1:30" ht="24" customHeight="1">
      <c r="A142" s="133">
        <v>42739</v>
      </c>
      <c r="B142" s="134" t="s">
        <v>4645</v>
      </c>
      <c r="C142" s="135" t="s">
        <v>3064</v>
      </c>
      <c r="D142" s="147" t="s">
        <v>3063</v>
      </c>
      <c r="E142" s="135" t="s">
        <v>4706</v>
      </c>
      <c r="F142" s="159">
        <v>42737</v>
      </c>
      <c r="G142" s="135" t="s">
        <v>3061</v>
      </c>
      <c r="H142" s="135" t="s">
        <v>4707</v>
      </c>
      <c r="I142" s="135">
        <v>1</v>
      </c>
      <c r="J142" s="135" t="s">
        <v>134</v>
      </c>
      <c r="K142" s="147" t="s">
        <v>4708</v>
      </c>
      <c r="L142" s="147" t="s">
        <v>3058</v>
      </c>
      <c r="M142" s="135"/>
      <c r="N142" s="135">
        <v>0</v>
      </c>
      <c r="O142" s="135" t="s">
        <v>29</v>
      </c>
      <c r="P142" s="135">
        <v>38631.14</v>
      </c>
      <c r="Q142" s="135">
        <v>3887235</v>
      </c>
      <c r="R142" s="135">
        <v>3465157</v>
      </c>
      <c r="S142" s="135">
        <v>89.4</v>
      </c>
      <c r="T142" s="135">
        <v>0</v>
      </c>
      <c r="U142" s="135">
        <v>0</v>
      </c>
      <c r="V142" s="135" t="s">
        <v>563</v>
      </c>
      <c r="W142" s="135" t="s">
        <v>564</v>
      </c>
      <c r="X142" s="135" t="s">
        <v>565</v>
      </c>
      <c r="Y142" s="147" t="s">
        <v>143</v>
      </c>
      <c r="Z142" s="147" t="str">
        <f t="shared" si="2"/>
        <v>Target Region capture91PE</v>
      </c>
      <c r="AA142" s="137">
        <v>6.6666666666666666E-2</v>
      </c>
      <c r="AB142" s="150" t="s">
        <v>2544</v>
      </c>
      <c r="AC142" s="150" t="s">
        <v>3054</v>
      </c>
      <c r="AD142" s="155"/>
    </row>
    <row r="143" spans="1:30" ht="24" customHeight="1">
      <c r="A143" s="139">
        <v>42739</v>
      </c>
      <c r="B143" s="140" t="s">
        <v>4645</v>
      </c>
      <c r="C143" s="141" t="s">
        <v>3064</v>
      </c>
      <c r="D143" s="141" t="s">
        <v>3063</v>
      </c>
      <c r="E143" s="141" t="s">
        <v>4706</v>
      </c>
      <c r="F143" s="151">
        <v>42737</v>
      </c>
      <c r="G143" s="141" t="s">
        <v>3061</v>
      </c>
      <c r="H143" s="141" t="s">
        <v>4707</v>
      </c>
      <c r="I143" s="141">
        <v>2</v>
      </c>
      <c r="J143" s="144" t="s">
        <v>134</v>
      </c>
      <c r="K143" s="144" t="s">
        <v>4708</v>
      </c>
      <c r="L143" s="141" t="s">
        <v>3058</v>
      </c>
      <c r="M143" s="141"/>
      <c r="N143" s="141">
        <v>0</v>
      </c>
      <c r="O143" s="141" t="s">
        <v>29</v>
      </c>
      <c r="P143" s="141">
        <v>37922.71</v>
      </c>
      <c r="Q143" s="141">
        <v>3775571</v>
      </c>
      <c r="R143" s="141">
        <v>3399546</v>
      </c>
      <c r="S143" s="141">
        <v>90.3</v>
      </c>
      <c r="T143" s="141">
        <v>0</v>
      </c>
      <c r="U143" s="141">
        <v>0</v>
      </c>
      <c r="V143" s="141" t="s">
        <v>566</v>
      </c>
      <c r="W143" s="141" t="s">
        <v>567</v>
      </c>
      <c r="X143" s="141" t="s">
        <v>568</v>
      </c>
      <c r="Y143" s="161" t="s">
        <v>143</v>
      </c>
      <c r="Z143" s="161" t="str">
        <f t="shared" si="2"/>
        <v>Target Region capture91PE</v>
      </c>
      <c r="AA143" s="143">
        <v>6.6666666666666666E-2</v>
      </c>
      <c r="AB143" s="143" t="s">
        <v>2544</v>
      </c>
      <c r="AC143" s="143" t="s">
        <v>3054</v>
      </c>
      <c r="AD143" s="143"/>
    </row>
    <row r="144" spans="1:30" ht="24" customHeight="1">
      <c r="A144" s="133">
        <v>42739</v>
      </c>
      <c r="B144" s="134" t="s">
        <v>4645</v>
      </c>
      <c r="C144" s="135" t="s">
        <v>3064</v>
      </c>
      <c r="D144" s="147" t="s">
        <v>3063</v>
      </c>
      <c r="E144" s="135" t="s">
        <v>4709</v>
      </c>
      <c r="F144" s="159">
        <v>42737</v>
      </c>
      <c r="G144" s="135" t="s">
        <v>3061</v>
      </c>
      <c r="H144" s="135" t="s">
        <v>4710</v>
      </c>
      <c r="I144" s="135">
        <v>1</v>
      </c>
      <c r="J144" s="135" t="s">
        <v>2392</v>
      </c>
      <c r="K144" s="147" t="s">
        <v>28</v>
      </c>
      <c r="L144" s="147" t="s">
        <v>3058</v>
      </c>
      <c r="M144" s="135"/>
      <c r="N144" s="135">
        <v>0</v>
      </c>
      <c r="O144" s="135" t="s">
        <v>29</v>
      </c>
      <c r="P144" s="135">
        <v>38426.79</v>
      </c>
      <c r="Q144" s="135">
        <v>3837343</v>
      </c>
      <c r="R144" s="135">
        <v>3442148</v>
      </c>
      <c r="S144" s="135">
        <v>89.9</v>
      </c>
      <c r="T144" s="135">
        <v>0</v>
      </c>
      <c r="U144" s="135">
        <v>0</v>
      </c>
      <c r="V144" s="135" t="s">
        <v>389</v>
      </c>
      <c r="W144" s="135" t="s">
        <v>569</v>
      </c>
      <c r="X144" s="135" t="s">
        <v>570</v>
      </c>
      <c r="Y144" s="147" t="s">
        <v>143</v>
      </c>
      <c r="Z144" s="147" t="str">
        <f t="shared" si="2"/>
        <v>Target Region capture91PE</v>
      </c>
      <c r="AA144" s="137">
        <v>0</v>
      </c>
      <c r="AB144" s="150" t="s">
        <v>2544</v>
      </c>
      <c r="AC144" s="150" t="s">
        <v>3054</v>
      </c>
      <c r="AD144" s="155"/>
    </row>
    <row r="145" spans="1:30" ht="24" customHeight="1">
      <c r="A145" s="139">
        <v>42739</v>
      </c>
      <c r="B145" s="140" t="s">
        <v>4645</v>
      </c>
      <c r="C145" s="141" t="s">
        <v>3064</v>
      </c>
      <c r="D145" s="141" t="s">
        <v>3063</v>
      </c>
      <c r="E145" s="141" t="s">
        <v>4709</v>
      </c>
      <c r="F145" s="151">
        <v>42737</v>
      </c>
      <c r="G145" s="141" t="s">
        <v>3061</v>
      </c>
      <c r="H145" s="141" t="s">
        <v>4710</v>
      </c>
      <c r="I145" s="141">
        <v>2</v>
      </c>
      <c r="J145" s="141" t="s">
        <v>2392</v>
      </c>
      <c r="K145" s="141" t="s">
        <v>28</v>
      </c>
      <c r="L145" s="141" t="s">
        <v>3058</v>
      </c>
      <c r="M145" s="141"/>
      <c r="N145" s="141">
        <v>0</v>
      </c>
      <c r="O145" s="141" t="s">
        <v>29</v>
      </c>
      <c r="P145" s="141">
        <v>38452</v>
      </c>
      <c r="Q145" s="141">
        <v>3873745</v>
      </c>
      <c r="R145" s="141">
        <v>3447125</v>
      </c>
      <c r="S145" s="141">
        <v>89.2</v>
      </c>
      <c r="T145" s="141">
        <v>0</v>
      </c>
      <c r="U145" s="141">
        <v>0</v>
      </c>
      <c r="V145" s="141" t="s">
        <v>571</v>
      </c>
      <c r="W145" s="141" t="s">
        <v>572</v>
      </c>
      <c r="X145" s="141" t="s">
        <v>573</v>
      </c>
      <c r="Y145" s="161" t="s">
        <v>143</v>
      </c>
      <c r="Z145" s="161" t="str">
        <f t="shared" si="2"/>
        <v>Target Region capture91PE</v>
      </c>
      <c r="AA145" s="143">
        <v>0</v>
      </c>
      <c r="AB145" s="143" t="s">
        <v>2544</v>
      </c>
      <c r="AC145" s="143" t="s">
        <v>3054</v>
      </c>
      <c r="AD145" s="143"/>
    </row>
    <row r="146" spans="1:30" ht="24" customHeight="1">
      <c r="A146" s="133">
        <v>42739</v>
      </c>
      <c r="B146" s="134" t="s">
        <v>4711</v>
      </c>
      <c r="C146" s="135">
        <v>0</v>
      </c>
      <c r="D146" s="147" t="s">
        <v>3063</v>
      </c>
      <c r="E146" s="135" t="s">
        <v>4712</v>
      </c>
      <c r="F146" s="159">
        <v>42738</v>
      </c>
      <c r="G146" s="135" t="s">
        <v>3104</v>
      </c>
      <c r="H146" s="135" t="s">
        <v>4713</v>
      </c>
      <c r="I146" s="135">
        <v>1</v>
      </c>
      <c r="J146" s="135" t="s">
        <v>2392</v>
      </c>
      <c r="K146" s="147" t="s">
        <v>28</v>
      </c>
      <c r="L146" s="147" t="s">
        <v>3058</v>
      </c>
      <c r="M146" s="135"/>
      <c r="N146" s="135">
        <v>0</v>
      </c>
      <c r="O146" s="135" t="s">
        <v>33</v>
      </c>
      <c r="P146" s="135">
        <v>34045.31</v>
      </c>
      <c r="Q146" s="135">
        <v>2928621</v>
      </c>
      <c r="R146" s="135">
        <v>2773360</v>
      </c>
      <c r="S146" s="135">
        <v>94.8</v>
      </c>
      <c r="T146" s="135">
        <v>0</v>
      </c>
      <c r="U146" s="135">
        <v>0</v>
      </c>
      <c r="V146" s="135" t="s">
        <v>895</v>
      </c>
      <c r="W146" s="135" t="s">
        <v>896</v>
      </c>
      <c r="X146" s="135" t="s">
        <v>897</v>
      </c>
      <c r="Y146" s="147" t="s">
        <v>4625</v>
      </c>
      <c r="Z146" s="147" t="str">
        <f t="shared" si="2"/>
        <v>0101PE</v>
      </c>
      <c r="AA146" s="137">
        <v>0</v>
      </c>
      <c r="AB146" s="150" t="s">
        <v>2544</v>
      </c>
      <c r="AC146" s="150" t="s">
        <v>3054</v>
      </c>
      <c r="AD146" s="155"/>
    </row>
    <row r="147" spans="1:30" ht="24" customHeight="1">
      <c r="A147" s="139">
        <v>42739</v>
      </c>
      <c r="B147" s="140" t="s">
        <v>4711</v>
      </c>
      <c r="C147" s="141">
        <v>0</v>
      </c>
      <c r="D147" s="141" t="s">
        <v>3063</v>
      </c>
      <c r="E147" s="141" t="s">
        <v>4712</v>
      </c>
      <c r="F147" s="151">
        <v>42738</v>
      </c>
      <c r="G147" s="141" t="s">
        <v>3104</v>
      </c>
      <c r="H147" s="141" t="s">
        <v>4713</v>
      </c>
      <c r="I147" s="141">
        <v>2</v>
      </c>
      <c r="J147" s="141" t="s">
        <v>2392</v>
      </c>
      <c r="K147" s="141" t="s">
        <v>28</v>
      </c>
      <c r="L147" s="141" t="s">
        <v>3058</v>
      </c>
      <c r="M147" s="141"/>
      <c r="N147" s="141">
        <v>0</v>
      </c>
      <c r="O147" s="141" t="s">
        <v>33</v>
      </c>
      <c r="P147" s="141">
        <v>32777.11</v>
      </c>
      <c r="Q147" s="141">
        <v>2810156</v>
      </c>
      <c r="R147" s="141">
        <v>2670065</v>
      </c>
      <c r="S147" s="141">
        <v>95.1</v>
      </c>
      <c r="T147" s="141">
        <v>0</v>
      </c>
      <c r="U147" s="141">
        <v>0</v>
      </c>
      <c r="V147" s="141" t="s">
        <v>898</v>
      </c>
      <c r="W147" s="141" t="s">
        <v>899</v>
      </c>
      <c r="X147" s="141" t="s">
        <v>900</v>
      </c>
      <c r="Y147" s="161" t="s">
        <v>4625</v>
      </c>
      <c r="Z147" s="161" t="str">
        <f t="shared" si="2"/>
        <v>0101PE</v>
      </c>
      <c r="AA147" s="143">
        <v>0</v>
      </c>
      <c r="AB147" s="143" t="s">
        <v>2544</v>
      </c>
      <c r="AC147" s="143" t="s">
        <v>3054</v>
      </c>
      <c r="AD147" s="143"/>
    </row>
    <row r="148" spans="1:30" ht="24" customHeight="1">
      <c r="A148" s="133">
        <v>42740</v>
      </c>
      <c r="B148" s="134" t="s">
        <v>4714</v>
      </c>
      <c r="C148" s="135">
        <v>0</v>
      </c>
      <c r="D148" s="147" t="s">
        <v>3063</v>
      </c>
      <c r="E148" s="135" t="s">
        <v>4715</v>
      </c>
      <c r="F148" s="159">
        <v>42738</v>
      </c>
      <c r="G148" s="135" t="s">
        <v>3122</v>
      </c>
      <c r="H148" s="135" t="s">
        <v>4716</v>
      </c>
      <c r="I148" s="135">
        <v>1</v>
      </c>
      <c r="J148" s="135" t="s">
        <v>134</v>
      </c>
      <c r="K148" s="147" t="s">
        <v>4717</v>
      </c>
      <c r="L148" s="147" t="s">
        <v>3058</v>
      </c>
      <c r="M148" s="135"/>
      <c r="N148" s="135">
        <v>0</v>
      </c>
      <c r="O148" s="135" t="s">
        <v>33</v>
      </c>
      <c r="P148" s="135">
        <v>38937.35</v>
      </c>
      <c r="Q148" s="135">
        <v>3328990</v>
      </c>
      <c r="R148" s="135">
        <v>3134189</v>
      </c>
      <c r="S148" s="135">
        <v>94.4</v>
      </c>
      <c r="T148" s="135">
        <v>0</v>
      </c>
      <c r="U148" s="135">
        <v>0</v>
      </c>
      <c r="V148" s="135" t="s">
        <v>901</v>
      </c>
      <c r="W148" s="135" t="s">
        <v>902</v>
      </c>
      <c r="X148" s="135" t="s">
        <v>903</v>
      </c>
      <c r="Y148" s="147" t="s">
        <v>4625</v>
      </c>
      <c r="Z148" s="147" t="str">
        <f t="shared" si="2"/>
        <v>0101PE</v>
      </c>
      <c r="AA148" s="137">
        <v>0.2</v>
      </c>
      <c r="AB148" s="150" t="s">
        <v>2544</v>
      </c>
      <c r="AC148" s="150" t="s">
        <v>3054</v>
      </c>
      <c r="AD148" s="155"/>
    </row>
    <row r="149" spans="1:30" ht="24" customHeight="1">
      <c r="A149" s="139">
        <v>42740</v>
      </c>
      <c r="B149" s="140" t="s">
        <v>4714</v>
      </c>
      <c r="C149" s="141">
        <v>0</v>
      </c>
      <c r="D149" s="141" t="s">
        <v>3063</v>
      </c>
      <c r="E149" s="141" t="s">
        <v>4715</v>
      </c>
      <c r="F149" s="151">
        <v>42738</v>
      </c>
      <c r="G149" s="141" t="s">
        <v>3122</v>
      </c>
      <c r="H149" s="141" t="s">
        <v>4716</v>
      </c>
      <c r="I149" s="141">
        <v>2</v>
      </c>
      <c r="J149" s="144" t="s">
        <v>134</v>
      </c>
      <c r="K149" s="144" t="s">
        <v>4717</v>
      </c>
      <c r="L149" s="141" t="s">
        <v>3058</v>
      </c>
      <c r="M149" s="141"/>
      <c r="N149" s="141">
        <v>0</v>
      </c>
      <c r="O149" s="141" t="s">
        <v>33</v>
      </c>
      <c r="P149" s="141">
        <v>38727.760000000002</v>
      </c>
      <c r="Q149" s="141">
        <v>3299780</v>
      </c>
      <c r="R149" s="141">
        <v>3116929</v>
      </c>
      <c r="S149" s="141">
        <v>94.7</v>
      </c>
      <c r="T149" s="141">
        <v>0</v>
      </c>
      <c r="U149" s="141">
        <v>0</v>
      </c>
      <c r="V149" s="141" t="s">
        <v>904</v>
      </c>
      <c r="W149" s="141" t="s">
        <v>905</v>
      </c>
      <c r="X149" s="141" t="s">
        <v>906</v>
      </c>
      <c r="Y149" s="161" t="s">
        <v>4625</v>
      </c>
      <c r="Z149" s="161" t="str">
        <f t="shared" si="2"/>
        <v>0101PE</v>
      </c>
      <c r="AA149" s="143">
        <v>0.2</v>
      </c>
      <c r="AB149" s="143" t="s">
        <v>2544</v>
      </c>
      <c r="AC149" s="143" t="s">
        <v>3054</v>
      </c>
      <c r="AD149" s="143"/>
    </row>
    <row r="150" spans="1:30" ht="24" customHeight="1">
      <c r="A150" s="133">
        <v>42740</v>
      </c>
      <c r="B150" s="134" t="s">
        <v>4718</v>
      </c>
      <c r="C150" s="135">
        <v>0</v>
      </c>
      <c r="D150" s="147" t="s">
        <v>3063</v>
      </c>
      <c r="E150" s="135" t="s">
        <v>4719</v>
      </c>
      <c r="F150" s="159">
        <v>42738</v>
      </c>
      <c r="G150" s="135" t="s">
        <v>3122</v>
      </c>
      <c r="H150" s="135" t="s">
        <v>4720</v>
      </c>
      <c r="I150" s="135">
        <v>1</v>
      </c>
      <c r="J150" s="135" t="s">
        <v>2392</v>
      </c>
      <c r="K150" s="147" t="s">
        <v>28</v>
      </c>
      <c r="L150" s="147" t="s">
        <v>3058</v>
      </c>
      <c r="M150" s="135"/>
      <c r="N150" s="135">
        <v>0</v>
      </c>
      <c r="O150" s="135" t="s">
        <v>33</v>
      </c>
      <c r="P150" s="135">
        <v>35257.24</v>
      </c>
      <c r="Q150" s="135">
        <v>3008009</v>
      </c>
      <c r="R150" s="135">
        <v>2844801</v>
      </c>
      <c r="S150" s="135">
        <v>94.8</v>
      </c>
      <c r="T150" s="135">
        <v>0</v>
      </c>
      <c r="U150" s="135">
        <v>0</v>
      </c>
      <c r="V150" s="135" t="s">
        <v>907</v>
      </c>
      <c r="W150" s="135" t="s">
        <v>908</v>
      </c>
      <c r="X150" s="135" t="s">
        <v>909</v>
      </c>
      <c r="Y150" s="147" t="s">
        <v>4625</v>
      </c>
      <c r="Z150" s="147" t="str">
        <f t="shared" si="2"/>
        <v>0101PE</v>
      </c>
      <c r="AA150" s="137">
        <v>0</v>
      </c>
      <c r="AB150" s="150" t="s">
        <v>2544</v>
      </c>
      <c r="AC150" s="150" t="s">
        <v>3054</v>
      </c>
      <c r="AD150" s="155"/>
    </row>
    <row r="151" spans="1:30" ht="24" customHeight="1">
      <c r="A151" s="139">
        <v>42740</v>
      </c>
      <c r="B151" s="140" t="s">
        <v>4721</v>
      </c>
      <c r="C151" s="141">
        <v>0</v>
      </c>
      <c r="D151" s="141" t="s">
        <v>3063</v>
      </c>
      <c r="E151" s="141" t="s">
        <v>4719</v>
      </c>
      <c r="F151" s="151">
        <v>42738</v>
      </c>
      <c r="G151" s="141" t="s">
        <v>3122</v>
      </c>
      <c r="H151" s="141" t="s">
        <v>4720</v>
      </c>
      <c r="I151" s="141">
        <v>2</v>
      </c>
      <c r="J151" s="141" t="s">
        <v>2392</v>
      </c>
      <c r="K151" s="141" t="s">
        <v>28</v>
      </c>
      <c r="L151" s="141" t="s">
        <v>3058</v>
      </c>
      <c r="M151" s="141"/>
      <c r="N151" s="141">
        <v>0</v>
      </c>
      <c r="O151" s="141" t="s">
        <v>33</v>
      </c>
      <c r="P151" s="141">
        <v>35602.5</v>
      </c>
      <c r="Q151" s="141">
        <v>3049317</v>
      </c>
      <c r="R151" s="141">
        <v>2874264</v>
      </c>
      <c r="S151" s="141">
        <v>94.4</v>
      </c>
      <c r="T151" s="141">
        <v>0</v>
      </c>
      <c r="U151" s="141">
        <v>0</v>
      </c>
      <c r="V151" s="141" t="s">
        <v>910</v>
      </c>
      <c r="W151" s="141" t="s">
        <v>911</v>
      </c>
      <c r="X151" s="141" t="s">
        <v>912</v>
      </c>
      <c r="Y151" s="161" t="s">
        <v>4625</v>
      </c>
      <c r="Z151" s="161" t="str">
        <f t="shared" si="2"/>
        <v>0101PE</v>
      </c>
      <c r="AA151" s="143">
        <v>0</v>
      </c>
      <c r="AB151" s="143" t="s">
        <v>2544</v>
      </c>
      <c r="AC151" s="143" t="s">
        <v>3054</v>
      </c>
      <c r="AD151" s="143"/>
    </row>
    <row r="152" spans="1:30" ht="24" customHeight="1">
      <c r="A152" s="133">
        <v>42740</v>
      </c>
      <c r="B152" s="134" t="s">
        <v>4722</v>
      </c>
      <c r="C152" s="135">
        <v>0</v>
      </c>
      <c r="D152" s="147" t="s">
        <v>3063</v>
      </c>
      <c r="E152" s="135" t="s">
        <v>4723</v>
      </c>
      <c r="F152" s="159">
        <v>42738</v>
      </c>
      <c r="G152" s="135" t="s">
        <v>3104</v>
      </c>
      <c r="H152" s="135" t="s">
        <v>4724</v>
      </c>
      <c r="I152" s="135">
        <v>1</v>
      </c>
      <c r="J152" s="135" t="s">
        <v>2392</v>
      </c>
      <c r="K152" s="147" t="s">
        <v>28</v>
      </c>
      <c r="L152" s="147" t="s">
        <v>3058</v>
      </c>
      <c r="M152" s="135"/>
      <c r="N152" s="135">
        <v>0</v>
      </c>
      <c r="O152" s="135" t="s">
        <v>41</v>
      </c>
      <c r="P152" s="135">
        <v>51715.9</v>
      </c>
      <c r="Q152" s="135">
        <v>3096399</v>
      </c>
      <c r="R152" s="135">
        <v>2822349</v>
      </c>
      <c r="S152" s="135">
        <v>91.3</v>
      </c>
      <c r="T152" s="135">
        <v>0</v>
      </c>
      <c r="U152" s="135">
        <v>0</v>
      </c>
      <c r="V152" s="135" t="s">
        <v>913</v>
      </c>
      <c r="W152" s="135" t="s">
        <v>914</v>
      </c>
      <c r="X152" s="135" t="s">
        <v>915</v>
      </c>
      <c r="Y152" s="147" t="s">
        <v>140</v>
      </c>
      <c r="Z152" s="147" t="str">
        <f t="shared" si="2"/>
        <v>0151PE</v>
      </c>
      <c r="AA152" s="137">
        <v>0</v>
      </c>
      <c r="AB152" s="150" t="s">
        <v>2544</v>
      </c>
      <c r="AC152" s="150" t="s">
        <v>3054</v>
      </c>
      <c r="AD152" s="155"/>
    </row>
    <row r="153" spans="1:30" ht="24" customHeight="1">
      <c r="A153" s="139">
        <v>42740</v>
      </c>
      <c r="B153" s="140" t="s">
        <v>4725</v>
      </c>
      <c r="C153" s="141">
        <v>0</v>
      </c>
      <c r="D153" s="141" t="s">
        <v>3063</v>
      </c>
      <c r="E153" s="141" t="s">
        <v>4723</v>
      </c>
      <c r="F153" s="151">
        <v>42738</v>
      </c>
      <c r="G153" s="141" t="s">
        <v>3104</v>
      </c>
      <c r="H153" s="141" t="s">
        <v>4724</v>
      </c>
      <c r="I153" s="141">
        <v>2</v>
      </c>
      <c r="J153" s="141" t="s">
        <v>2392</v>
      </c>
      <c r="K153" s="141" t="s">
        <v>28</v>
      </c>
      <c r="L153" s="141" t="s">
        <v>3058</v>
      </c>
      <c r="M153" s="141"/>
      <c r="N153" s="141">
        <v>0</v>
      </c>
      <c r="O153" s="141" t="s">
        <v>41</v>
      </c>
      <c r="P153" s="141">
        <v>52470.19</v>
      </c>
      <c r="Q153" s="141">
        <v>3173883</v>
      </c>
      <c r="R153" s="141">
        <v>2866197</v>
      </c>
      <c r="S153" s="141">
        <v>90.5</v>
      </c>
      <c r="T153" s="141">
        <v>0</v>
      </c>
      <c r="U153" s="141">
        <v>0</v>
      </c>
      <c r="V153" s="141" t="s">
        <v>916</v>
      </c>
      <c r="W153" s="141" t="s">
        <v>917</v>
      </c>
      <c r="X153" s="141" t="s">
        <v>918</v>
      </c>
      <c r="Y153" s="161" t="s">
        <v>140</v>
      </c>
      <c r="Z153" s="161" t="str">
        <f t="shared" si="2"/>
        <v>0151PE</v>
      </c>
      <c r="AA153" s="143">
        <v>0</v>
      </c>
      <c r="AB153" s="143" t="s">
        <v>2544</v>
      </c>
      <c r="AC153" s="143" t="s">
        <v>3054</v>
      </c>
      <c r="AD153" s="143"/>
    </row>
    <row r="154" spans="1:30" s="43" customFormat="1" ht="24" customHeight="1">
      <c r="A154" s="133">
        <v>42741</v>
      </c>
      <c r="B154" s="152" t="s">
        <v>4726</v>
      </c>
      <c r="C154" s="153" t="s">
        <v>4599</v>
      </c>
      <c r="D154" s="153" t="s">
        <v>31</v>
      </c>
      <c r="E154" s="153" t="s">
        <v>1399</v>
      </c>
      <c r="F154" s="133">
        <v>42739</v>
      </c>
      <c r="G154" s="153" t="s">
        <v>135</v>
      </c>
      <c r="H154" s="153" t="s">
        <v>1400</v>
      </c>
      <c r="I154" s="153">
        <v>1</v>
      </c>
      <c r="J154" s="153" t="s">
        <v>141</v>
      </c>
      <c r="K154" s="153" t="s">
        <v>28</v>
      </c>
      <c r="L154" s="153">
        <v>0</v>
      </c>
      <c r="M154" s="153" t="s">
        <v>1401</v>
      </c>
      <c r="N154" s="153">
        <v>0</v>
      </c>
      <c r="O154" s="153">
        <v>49</v>
      </c>
      <c r="P154" s="153">
        <v>17095.07</v>
      </c>
      <c r="Q154" s="153">
        <v>4309650</v>
      </c>
      <c r="R154" s="153">
        <v>3163823</v>
      </c>
      <c r="S154" s="153">
        <v>73.41</v>
      </c>
      <c r="T154" s="153">
        <v>90.33</v>
      </c>
      <c r="U154" s="153">
        <v>2.0499999999999998</v>
      </c>
      <c r="V154" s="153">
        <v>51.21</v>
      </c>
      <c r="W154" s="153">
        <v>98.99</v>
      </c>
      <c r="X154" s="153">
        <v>96.99</v>
      </c>
      <c r="Y154" s="147" t="s">
        <v>4727</v>
      </c>
      <c r="Z154" s="147" t="str">
        <f t="shared" si="2"/>
        <v>RNA-Seq50SE</v>
      </c>
      <c r="AA154" s="154">
        <v>0</v>
      </c>
      <c r="AB154" s="155" t="s">
        <v>30</v>
      </c>
      <c r="AC154" s="155" t="s">
        <v>139</v>
      </c>
      <c r="AD154" s="158"/>
    </row>
    <row r="155" spans="1:30" s="43" customFormat="1" ht="24" customHeight="1">
      <c r="A155" s="139">
        <v>42741</v>
      </c>
      <c r="B155" s="140" t="s">
        <v>4728</v>
      </c>
      <c r="C155" s="141" t="s">
        <v>38</v>
      </c>
      <c r="D155" s="141" t="s">
        <v>31</v>
      </c>
      <c r="E155" s="141" t="s">
        <v>1402</v>
      </c>
      <c r="F155" s="142">
        <v>42739</v>
      </c>
      <c r="G155" s="141" t="s">
        <v>135</v>
      </c>
      <c r="H155" s="141" t="s">
        <v>1400</v>
      </c>
      <c r="I155" s="141">
        <v>2</v>
      </c>
      <c r="J155" s="144" t="s">
        <v>3030</v>
      </c>
      <c r="K155" s="144" t="s">
        <v>4729</v>
      </c>
      <c r="L155" s="141">
        <v>0</v>
      </c>
      <c r="M155" s="141" t="s">
        <v>1403</v>
      </c>
      <c r="N155" s="141">
        <v>0</v>
      </c>
      <c r="O155" s="141">
        <v>49</v>
      </c>
      <c r="P155" s="141">
        <v>10900.22</v>
      </c>
      <c r="Q155" s="141">
        <v>4309650</v>
      </c>
      <c r="R155" s="141">
        <v>2230478</v>
      </c>
      <c r="S155" s="141">
        <v>51.76</v>
      </c>
      <c r="T155" s="141">
        <v>0</v>
      </c>
      <c r="U155" s="141">
        <v>0</v>
      </c>
      <c r="V155" s="141">
        <v>50.95</v>
      </c>
      <c r="W155" s="141">
        <v>95.52</v>
      </c>
      <c r="X155" s="141">
        <v>82.3</v>
      </c>
      <c r="Y155" s="161" t="s">
        <v>4727</v>
      </c>
      <c r="Z155" s="161" t="str">
        <f t="shared" si="2"/>
        <v>SmallRNA50SE</v>
      </c>
      <c r="AA155" s="143">
        <v>9.0909090909090912E-2</v>
      </c>
      <c r="AB155" s="143" t="s">
        <v>30</v>
      </c>
      <c r="AC155" s="156" t="s">
        <v>139</v>
      </c>
      <c r="AD155" s="157"/>
    </row>
    <row r="156" spans="1:30" s="43" customFormat="1" ht="24" customHeight="1">
      <c r="A156" s="139">
        <v>42741</v>
      </c>
      <c r="B156" s="140" t="s">
        <v>4730</v>
      </c>
      <c r="C156" s="141" t="s">
        <v>39</v>
      </c>
      <c r="D156" s="141" t="s">
        <v>31</v>
      </c>
      <c r="E156" s="141" t="s">
        <v>1404</v>
      </c>
      <c r="F156" s="142">
        <v>42739</v>
      </c>
      <c r="G156" s="141" t="s">
        <v>135</v>
      </c>
      <c r="H156" s="141" t="s">
        <v>1400</v>
      </c>
      <c r="I156" s="141">
        <v>3</v>
      </c>
      <c r="J156" s="141" t="s">
        <v>141</v>
      </c>
      <c r="K156" s="141" t="s">
        <v>28</v>
      </c>
      <c r="L156" s="141">
        <v>0</v>
      </c>
      <c r="M156" s="141" t="s">
        <v>1405</v>
      </c>
      <c r="N156" s="141">
        <v>0</v>
      </c>
      <c r="O156" s="141">
        <v>49</v>
      </c>
      <c r="P156" s="141">
        <v>18752.509999999998</v>
      </c>
      <c r="Q156" s="141">
        <v>4309650</v>
      </c>
      <c r="R156" s="141">
        <v>3417002</v>
      </c>
      <c r="S156" s="141">
        <v>79.290000000000006</v>
      </c>
      <c r="T156" s="141">
        <v>0</v>
      </c>
      <c r="U156" s="141">
        <v>0</v>
      </c>
      <c r="V156" s="141">
        <v>47.4</v>
      </c>
      <c r="W156" s="141">
        <v>99.13</v>
      </c>
      <c r="X156" s="141">
        <v>97.13</v>
      </c>
      <c r="Y156" s="161" t="s">
        <v>4727</v>
      </c>
      <c r="Z156" s="161" t="str">
        <f t="shared" si="2"/>
        <v>Chip-seq50SE</v>
      </c>
      <c r="AA156" s="143">
        <v>0</v>
      </c>
      <c r="AB156" s="143" t="s">
        <v>30</v>
      </c>
      <c r="AC156" s="156" t="s">
        <v>139</v>
      </c>
      <c r="AD156" s="157"/>
    </row>
    <row r="157" spans="1:30" s="43" customFormat="1" ht="24" customHeight="1">
      <c r="A157" s="139">
        <v>42741</v>
      </c>
      <c r="B157" s="140" t="s">
        <v>1406</v>
      </c>
      <c r="C157" s="141" t="s">
        <v>37</v>
      </c>
      <c r="D157" s="141" t="s">
        <v>31</v>
      </c>
      <c r="E157" s="141" t="s">
        <v>1407</v>
      </c>
      <c r="F157" s="142">
        <v>42739</v>
      </c>
      <c r="G157" s="141" t="s">
        <v>135</v>
      </c>
      <c r="H157" s="141" t="s">
        <v>1400</v>
      </c>
      <c r="I157" s="141">
        <v>4</v>
      </c>
      <c r="J157" s="141" t="s">
        <v>141</v>
      </c>
      <c r="K157" s="141" t="s">
        <v>28</v>
      </c>
      <c r="L157" s="141">
        <v>0</v>
      </c>
      <c r="M157" s="141" t="s">
        <v>1401</v>
      </c>
      <c r="N157" s="141">
        <v>0</v>
      </c>
      <c r="O157" s="141">
        <v>49</v>
      </c>
      <c r="P157" s="141">
        <v>17269.23</v>
      </c>
      <c r="Q157" s="141">
        <v>4309650</v>
      </c>
      <c r="R157" s="141">
        <v>3195201</v>
      </c>
      <c r="S157" s="141">
        <v>74.14</v>
      </c>
      <c r="T157" s="141">
        <v>90.3</v>
      </c>
      <c r="U157" s="141">
        <v>2.0699999999999998</v>
      </c>
      <c r="V157" s="141">
        <v>51.73</v>
      </c>
      <c r="W157" s="141">
        <v>99.04</v>
      </c>
      <c r="X157" s="141">
        <v>97.14</v>
      </c>
      <c r="Y157" s="161" t="s">
        <v>4727</v>
      </c>
      <c r="Z157" s="161" t="str">
        <f t="shared" si="2"/>
        <v>RNA-Seq50SE</v>
      </c>
      <c r="AA157" s="143">
        <v>0</v>
      </c>
      <c r="AB157" s="143" t="s">
        <v>30</v>
      </c>
      <c r="AC157" s="156" t="s">
        <v>139</v>
      </c>
      <c r="AD157" s="157"/>
    </row>
    <row r="158" spans="1:30" s="43" customFormat="1" ht="24" customHeight="1">
      <c r="A158" s="139">
        <v>42741</v>
      </c>
      <c r="B158" s="140" t="s">
        <v>1406</v>
      </c>
      <c r="C158" s="141" t="s">
        <v>37</v>
      </c>
      <c r="D158" s="141" t="s">
        <v>31</v>
      </c>
      <c r="E158" s="141" t="s">
        <v>1408</v>
      </c>
      <c r="F158" s="142">
        <v>42739</v>
      </c>
      <c r="G158" s="141" t="s">
        <v>135</v>
      </c>
      <c r="H158" s="141" t="s">
        <v>1400</v>
      </c>
      <c r="I158" s="141">
        <v>5</v>
      </c>
      <c r="J158" s="141" t="s">
        <v>141</v>
      </c>
      <c r="K158" s="141" t="s">
        <v>28</v>
      </c>
      <c r="L158" s="141">
        <v>0</v>
      </c>
      <c r="M158" s="141" t="s">
        <v>1401</v>
      </c>
      <c r="N158" s="141">
        <v>0</v>
      </c>
      <c r="O158" s="141">
        <v>49</v>
      </c>
      <c r="P158" s="141">
        <v>17342.21</v>
      </c>
      <c r="Q158" s="141">
        <v>4309650</v>
      </c>
      <c r="R158" s="141">
        <v>3209073</v>
      </c>
      <c r="S158" s="141">
        <v>74.459999999999994</v>
      </c>
      <c r="T158" s="141">
        <v>89.58</v>
      </c>
      <c r="U158" s="141">
        <v>2.04</v>
      </c>
      <c r="V158" s="141">
        <v>52.48</v>
      </c>
      <c r="W158" s="141">
        <v>99.07</v>
      </c>
      <c r="X158" s="141">
        <v>97.09</v>
      </c>
      <c r="Y158" s="161" t="s">
        <v>4727</v>
      </c>
      <c r="Z158" s="161" t="str">
        <f t="shared" si="2"/>
        <v>RNA-Seq50SE</v>
      </c>
      <c r="AA158" s="143">
        <v>0</v>
      </c>
      <c r="AB158" s="143" t="s">
        <v>30</v>
      </c>
      <c r="AC158" s="156" t="s">
        <v>139</v>
      </c>
      <c r="AD158" s="157"/>
    </row>
    <row r="159" spans="1:30" s="43" customFormat="1" ht="24" customHeight="1">
      <c r="A159" s="139">
        <v>42741</v>
      </c>
      <c r="B159" s="140" t="s">
        <v>1409</v>
      </c>
      <c r="C159" s="141" t="s">
        <v>37</v>
      </c>
      <c r="D159" s="141" t="s">
        <v>31</v>
      </c>
      <c r="E159" s="141" t="s">
        <v>1410</v>
      </c>
      <c r="F159" s="142">
        <v>42739</v>
      </c>
      <c r="G159" s="141" t="s">
        <v>135</v>
      </c>
      <c r="H159" s="141" t="s">
        <v>1400</v>
      </c>
      <c r="I159" s="141">
        <v>6</v>
      </c>
      <c r="J159" s="141" t="s">
        <v>141</v>
      </c>
      <c r="K159" s="141" t="s">
        <v>28</v>
      </c>
      <c r="L159" s="141">
        <v>0</v>
      </c>
      <c r="M159" s="141" t="s">
        <v>1401</v>
      </c>
      <c r="N159" s="141">
        <v>0</v>
      </c>
      <c r="O159" s="141">
        <v>49</v>
      </c>
      <c r="P159" s="141">
        <v>16430.919999999998</v>
      </c>
      <c r="Q159" s="141">
        <v>4309650</v>
      </c>
      <c r="R159" s="141">
        <v>3048466</v>
      </c>
      <c r="S159" s="141">
        <v>70.739999999999995</v>
      </c>
      <c r="T159" s="141">
        <v>89.73</v>
      </c>
      <c r="U159" s="141">
        <v>2.04</v>
      </c>
      <c r="V159" s="141">
        <v>52.17</v>
      </c>
      <c r="W159" s="141">
        <v>98.92</v>
      </c>
      <c r="X159" s="141">
        <v>96.6</v>
      </c>
      <c r="Y159" s="161" t="s">
        <v>4727</v>
      </c>
      <c r="Z159" s="161" t="str">
        <f t="shared" si="2"/>
        <v>RNA-Seq50SE</v>
      </c>
      <c r="AA159" s="143">
        <v>0</v>
      </c>
      <c r="AB159" s="143" t="s">
        <v>30</v>
      </c>
      <c r="AC159" s="156" t="s">
        <v>139</v>
      </c>
      <c r="AD159" s="157"/>
    </row>
    <row r="160" spans="1:30" s="43" customFormat="1" ht="24" customHeight="1">
      <c r="A160" s="139">
        <v>42741</v>
      </c>
      <c r="B160" s="140" t="s">
        <v>1411</v>
      </c>
      <c r="C160" s="141" t="s">
        <v>37</v>
      </c>
      <c r="D160" s="141" t="s">
        <v>31</v>
      </c>
      <c r="E160" s="141" t="s">
        <v>1412</v>
      </c>
      <c r="F160" s="142">
        <v>42739</v>
      </c>
      <c r="G160" s="141" t="s">
        <v>135</v>
      </c>
      <c r="H160" s="141" t="s">
        <v>1400</v>
      </c>
      <c r="I160" s="141">
        <v>7</v>
      </c>
      <c r="J160" s="141" t="s">
        <v>141</v>
      </c>
      <c r="K160" s="141" t="s">
        <v>28</v>
      </c>
      <c r="L160" s="141">
        <v>0</v>
      </c>
      <c r="M160" s="141" t="s">
        <v>1401</v>
      </c>
      <c r="N160" s="141">
        <v>0</v>
      </c>
      <c r="O160" s="141">
        <v>49</v>
      </c>
      <c r="P160" s="141">
        <v>18825.900000000001</v>
      </c>
      <c r="Q160" s="141">
        <v>4309650</v>
      </c>
      <c r="R160" s="141">
        <v>3461486</v>
      </c>
      <c r="S160" s="141">
        <v>80.319999999999993</v>
      </c>
      <c r="T160" s="141">
        <v>0</v>
      </c>
      <c r="U160" s="141">
        <v>0</v>
      </c>
      <c r="V160" s="141">
        <v>50.75</v>
      </c>
      <c r="W160" s="141">
        <v>99.24</v>
      </c>
      <c r="X160" s="141">
        <v>97.46</v>
      </c>
      <c r="Y160" s="161" t="s">
        <v>4727</v>
      </c>
      <c r="Z160" s="161" t="str">
        <f t="shared" si="2"/>
        <v>RNA-Seq50SE</v>
      </c>
      <c r="AA160" s="143">
        <v>0</v>
      </c>
      <c r="AB160" s="143" t="s">
        <v>30</v>
      </c>
      <c r="AC160" s="156" t="s">
        <v>139</v>
      </c>
      <c r="AD160" s="157"/>
    </row>
    <row r="161" spans="1:30" s="43" customFormat="1" ht="24" customHeight="1">
      <c r="A161" s="139">
        <v>42741</v>
      </c>
      <c r="B161" s="140" t="s">
        <v>1413</v>
      </c>
      <c r="C161" s="141" t="s">
        <v>37</v>
      </c>
      <c r="D161" s="141" t="s">
        <v>31</v>
      </c>
      <c r="E161" s="141" t="s">
        <v>1414</v>
      </c>
      <c r="F161" s="142">
        <v>42739</v>
      </c>
      <c r="G161" s="141" t="s">
        <v>135</v>
      </c>
      <c r="H161" s="141" t="s">
        <v>1400</v>
      </c>
      <c r="I161" s="141">
        <v>8</v>
      </c>
      <c r="J161" s="141" t="s">
        <v>141</v>
      </c>
      <c r="K161" s="141" t="s">
        <v>28</v>
      </c>
      <c r="L161" s="141">
        <v>0</v>
      </c>
      <c r="M161" s="141" t="s">
        <v>1401</v>
      </c>
      <c r="N161" s="141">
        <v>0</v>
      </c>
      <c r="O161" s="141">
        <v>49</v>
      </c>
      <c r="P161" s="141">
        <v>18107.03</v>
      </c>
      <c r="Q161" s="141">
        <v>4309650</v>
      </c>
      <c r="R161" s="141">
        <v>3430167</v>
      </c>
      <c r="S161" s="141">
        <v>79.59</v>
      </c>
      <c r="T161" s="141">
        <v>0</v>
      </c>
      <c r="U161" s="141">
        <v>0</v>
      </c>
      <c r="V161" s="141">
        <v>46.58</v>
      </c>
      <c r="W161" s="141">
        <v>99.23</v>
      </c>
      <c r="X161" s="141">
        <v>97.51</v>
      </c>
      <c r="Y161" s="161" t="s">
        <v>4727</v>
      </c>
      <c r="Z161" s="161" t="str">
        <f t="shared" si="2"/>
        <v>RNA-Seq50SE</v>
      </c>
      <c r="AA161" s="143">
        <v>0</v>
      </c>
      <c r="AB161" s="143" t="s">
        <v>30</v>
      </c>
      <c r="AC161" s="156" t="s">
        <v>139</v>
      </c>
      <c r="AD161" s="157"/>
    </row>
    <row r="162" spans="1:30" s="184" customFormat="1" ht="24" customHeight="1">
      <c r="A162" s="133">
        <v>42741</v>
      </c>
      <c r="B162" s="134" t="s">
        <v>4731</v>
      </c>
      <c r="C162" s="135" t="s">
        <v>4732</v>
      </c>
      <c r="D162" s="135" t="s">
        <v>31</v>
      </c>
      <c r="E162" s="135" t="s">
        <v>2183</v>
      </c>
      <c r="F162" s="136">
        <v>42740</v>
      </c>
      <c r="G162" s="135" t="s">
        <v>40</v>
      </c>
      <c r="H162" s="135" t="s">
        <v>2184</v>
      </c>
      <c r="I162" s="135">
        <v>1</v>
      </c>
      <c r="J162" s="135" t="s">
        <v>2185</v>
      </c>
      <c r="K162" s="135" t="s">
        <v>28</v>
      </c>
      <c r="L162" s="135">
        <v>0</v>
      </c>
      <c r="M162" s="135" t="s">
        <v>2186</v>
      </c>
      <c r="N162" s="135">
        <v>0</v>
      </c>
      <c r="O162" s="135">
        <v>49</v>
      </c>
      <c r="P162" s="135">
        <v>6500.48</v>
      </c>
      <c r="Q162" s="135">
        <v>2203226</v>
      </c>
      <c r="R162" s="135">
        <v>2072858</v>
      </c>
      <c r="S162" s="135">
        <v>94</v>
      </c>
      <c r="T162" s="135">
        <v>0</v>
      </c>
      <c r="U162" s="135">
        <v>0</v>
      </c>
      <c r="V162" s="135">
        <v>50.16</v>
      </c>
      <c r="W162" s="135">
        <v>98.02</v>
      </c>
      <c r="X162" s="135">
        <v>95.81</v>
      </c>
      <c r="Y162" s="147" t="s">
        <v>4727</v>
      </c>
      <c r="Z162" s="147" t="str">
        <f t="shared" si="2"/>
        <v>Re-sequencing50SE</v>
      </c>
      <c r="AA162" s="137">
        <v>0</v>
      </c>
      <c r="AB162" s="138" t="s">
        <v>30</v>
      </c>
      <c r="AC162" s="154" t="s">
        <v>352</v>
      </c>
      <c r="AD162" s="155"/>
    </row>
    <row r="163" spans="1:30" s="184" customFormat="1" ht="24" customHeight="1">
      <c r="A163" s="139">
        <v>42741</v>
      </c>
      <c r="B163" s="140" t="s">
        <v>2189</v>
      </c>
      <c r="C163" s="141" t="s">
        <v>4732</v>
      </c>
      <c r="D163" s="141" t="s">
        <v>31</v>
      </c>
      <c r="E163" s="141" t="s">
        <v>2187</v>
      </c>
      <c r="F163" s="142">
        <v>42740</v>
      </c>
      <c r="G163" s="141" t="s">
        <v>40</v>
      </c>
      <c r="H163" s="141" t="s">
        <v>2188</v>
      </c>
      <c r="I163" s="141">
        <v>2</v>
      </c>
      <c r="J163" s="141" t="s">
        <v>32</v>
      </c>
      <c r="K163" s="141" t="s">
        <v>28</v>
      </c>
      <c r="L163" s="141">
        <v>0</v>
      </c>
      <c r="M163" s="141" t="s">
        <v>2186</v>
      </c>
      <c r="N163" s="141">
        <v>0</v>
      </c>
      <c r="O163" s="141">
        <v>49</v>
      </c>
      <c r="P163" s="141">
        <v>6934.55</v>
      </c>
      <c r="Q163" s="141">
        <v>2325279</v>
      </c>
      <c r="R163" s="141">
        <v>2211272</v>
      </c>
      <c r="S163" s="141">
        <v>95.1</v>
      </c>
      <c r="T163" s="141">
        <v>0</v>
      </c>
      <c r="U163" s="141">
        <v>0</v>
      </c>
      <c r="V163" s="141">
        <v>49.5</v>
      </c>
      <c r="W163" s="141">
        <v>98.21</v>
      </c>
      <c r="X163" s="141">
        <v>96.11</v>
      </c>
      <c r="Y163" s="161" t="s">
        <v>4727</v>
      </c>
      <c r="Z163" s="161" t="str">
        <f t="shared" si="2"/>
        <v>Re-sequencing50SE</v>
      </c>
      <c r="AA163" s="143">
        <v>0</v>
      </c>
      <c r="AB163" s="143" t="s">
        <v>30</v>
      </c>
      <c r="AC163" s="143" t="s">
        <v>352</v>
      </c>
      <c r="AD163" s="143"/>
    </row>
    <row r="164" spans="1:30" s="184" customFormat="1" ht="24" customHeight="1">
      <c r="A164" s="133">
        <v>42742</v>
      </c>
      <c r="B164" s="134" t="s">
        <v>2191</v>
      </c>
      <c r="C164" s="135" t="s">
        <v>4732</v>
      </c>
      <c r="D164" s="135" t="s">
        <v>3063</v>
      </c>
      <c r="E164" s="135" t="s">
        <v>2192</v>
      </c>
      <c r="F164" s="159">
        <v>42741</v>
      </c>
      <c r="G164" s="135" t="s">
        <v>40</v>
      </c>
      <c r="H164" s="136" t="s">
        <v>2190</v>
      </c>
      <c r="I164" s="135">
        <v>1</v>
      </c>
      <c r="J164" s="135" t="s">
        <v>2392</v>
      </c>
      <c r="K164" s="135" t="s">
        <v>132</v>
      </c>
      <c r="L164" s="135"/>
      <c r="M164" s="135"/>
      <c r="N164" s="135">
        <v>0</v>
      </c>
      <c r="O164" s="135">
        <v>90</v>
      </c>
      <c r="P164" s="135">
        <v>12468.64</v>
      </c>
      <c r="Q164" s="135">
        <v>2678608</v>
      </c>
      <c r="R164" s="135">
        <v>2421163</v>
      </c>
      <c r="S164" s="135">
        <v>90.5</v>
      </c>
      <c r="T164" s="135">
        <v>0</v>
      </c>
      <c r="U164" s="135">
        <v>0</v>
      </c>
      <c r="V164" s="135">
        <v>34.86</v>
      </c>
      <c r="W164" s="135">
        <v>96.37</v>
      </c>
      <c r="X164" s="135">
        <v>93.66</v>
      </c>
      <c r="Y164" s="147" t="s">
        <v>4733</v>
      </c>
      <c r="Z164" s="147" t="str">
        <f t="shared" si="2"/>
        <v>Re-sequencing91SE</v>
      </c>
      <c r="AA164" s="185">
        <v>0</v>
      </c>
      <c r="AB164" s="185" t="s">
        <v>2544</v>
      </c>
      <c r="AC164" s="137" t="s">
        <v>138</v>
      </c>
      <c r="AD164" s="138"/>
    </row>
    <row r="165" spans="1:30" s="184" customFormat="1" ht="24" customHeight="1">
      <c r="A165" s="139">
        <v>42742</v>
      </c>
      <c r="B165" s="140" t="s">
        <v>490</v>
      </c>
      <c r="C165" s="141" t="s">
        <v>4732</v>
      </c>
      <c r="D165" s="141" t="s">
        <v>3063</v>
      </c>
      <c r="E165" s="141" t="s">
        <v>2193</v>
      </c>
      <c r="F165" s="151">
        <v>42741</v>
      </c>
      <c r="G165" s="141" t="s">
        <v>40</v>
      </c>
      <c r="H165" s="142" t="s">
        <v>2190</v>
      </c>
      <c r="I165" s="141">
        <v>2</v>
      </c>
      <c r="J165" s="141" t="s">
        <v>2392</v>
      </c>
      <c r="K165" s="141" t="s">
        <v>132</v>
      </c>
      <c r="L165" s="141"/>
      <c r="M165" s="141"/>
      <c r="N165" s="141">
        <v>0</v>
      </c>
      <c r="O165" s="141">
        <v>90</v>
      </c>
      <c r="P165" s="141">
        <v>11526.32</v>
      </c>
      <c r="Q165" s="141">
        <v>2452000</v>
      </c>
      <c r="R165" s="141">
        <v>2230542</v>
      </c>
      <c r="S165" s="141">
        <v>91.1</v>
      </c>
      <c r="T165" s="141">
        <v>0</v>
      </c>
      <c r="U165" s="141">
        <v>0</v>
      </c>
      <c r="V165" s="141">
        <v>34.97</v>
      </c>
      <c r="W165" s="141">
        <v>96.83</v>
      </c>
      <c r="X165" s="141">
        <v>94.45</v>
      </c>
      <c r="Y165" s="161" t="s">
        <v>4733</v>
      </c>
      <c r="Z165" s="161" t="str">
        <f t="shared" si="2"/>
        <v>Re-sequencing91SE</v>
      </c>
      <c r="AA165" s="156">
        <v>0</v>
      </c>
      <c r="AB165" s="156" t="s">
        <v>2544</v>
      </c>
      <c r="AC165" s="143" t="s">
        <v>138</v>
      </c>
      <c r="AD165" s="143"/>
    </row>
    <row r="166" spans="1:30" s="43" customFormat="1" ht="24" customHeight="1">
      <c r="A166" s="133">
        <v>42742</v>
      </c>
      <c r="B166" s="152" t="s">
        <v>4734</v>
      </c>
      <c r="C166" s="153" t="s">
        <v>4686</v>
      </c>
      <c r="D166" s="153" t="s">
        <v>31</v>
      </c>
      <c r="E166" s="153" t="s">
        <v>479</v>
      </c>
      <c r="F166" s="133">
        <v>42740</v>
      </c>
      <c r="G166" s="153" t="s">
        <v>135</v>
      </c>
      <c r="H166" s="153" t="s">
        <v>1415</v>
      </c>
      <c r="I166" s="153">
        <v>1</v>
      </c>
      <c r="J166" s="153" t="s">
        <v>141</v>
      </c>
      <c r="K166" s="153" t="s">
        <v>28</v>
      </c>
      <c r="L166" s="153" t="s">
        <v>1416</v>
      </c>
      <c r="M166" s="153" t="s">
        <v>1417</v>
      </c>
      <c r="N166" s="153">
        <v>0</v>
      </c>
      <c r="O166" s="153" t="s">
        <v>42</v>
      </c>
      <c r="P166" s="153">
        <v>39013.78</v>
      </c>
      <c r="Q166" s="153">
        <v>4309650</v>
      </c>
      <c r="R166" s="153">
        <v>3596975</v>
      </c>
      <c r="S166" s="153">
        <v>83.46</v>
      </c>
      <c r="T166" s="153">
        <v>0</v>
      </c>
      <c r="U166" s="153">
        <v>0</v>
      </c>
      <c r="V166" s="153" t="s">
        <v>1418</v>
      </c>
      <c r="W166" s="153" t="s">
        <v>1419</v>
      </c>
      <c r="X166" s="153" t="s">
        <v>1420</v>
      </c>
      <c r="Y166" s="153" t="s">
        <v>4735</v>
      </c>
      <c r="Z166" s="147" t="str">
        <f t="shared" si="2"/>
        <v>Transcriptome50PE</v>
      </c>
      <c r="AA166" s="154">
        <v>0</v>
      </c>
      <c r="AB166" s="155" t="s">
        <v>30</v>
      </c>
      <c r="AC166" s="155" t="s">
        <v>139</v>
      </c>
      <c r="AD166" s="160"/>
    </row>
    <row r="167" spans="1:30" s="43" customFormat="1" ht="24" customHeight="1">
      <c r="A167" s="139">
        <v>42742</v>
      </c>
      <c r="B167" s="140" t="s">
        <v>4736</v>
      </c>
      <c r="C167" s="141" t="s">
        <v>4686</v>
      </c>
      <c r="D167" s="141" t="s">
        <v>31</v>
      </c>
      <c r="E167" s="141" t="s">
        <v>482</v>
      </c>
      <c r="F167" s="142">
        <v>42740</v>
      </c>
      <c r="G167" s="141" t="s">
        <v>135</v>
      </c>
      <c r="H167" s="141" t="s">
        <v>1415</v>
      </c>
      <c r="I167" s="141">
        <v>2</v>
      </c>
      <c r="J167" s="144" t="s">
        <v>4737</v>
      </c>
      <c r="K167" s="144" t="s">
        <v>4738</v>
      </c>
      <c r="L167" s="141" t="s">
        <v>1416</v>
      </c>
      <c r="M167" s="141" t="s">
        <v>1417</v>
      </c>
      <c r="N167" s="141">
        <v>0</v>
      </c>
      <c r="O167" s="141" t="s">
        <v>42</v>
      </c>
      <c r="P167" s="141">
        <v>36173.019999999997</v>
      </c>
      <c r="Q167" s="141">
        <v>4309650</v>
      </c>
      <c r="R167" s="141">
        <v>3412073</v>
      </c>
      <c r="S167" s="141">
        <v>79.17</v>
      </c>
      <c r="T167" s="141">
        <v>0</v>
      </c>
      <c r="U167" s="141">
        <v>0</v>
      </c>
      <c r="V167" s="141" t="s">
        <v>1421</v>
      </c>
      <c r="W167" s="141" t="s">
        <v>1422</v>
      </c>
      <c r="X167" s="141" t="s">
        <v>1423</v>
      </c>
      <c r="Y167" s="162" t="s">
        <v>4735</v>
      </c>
      <c r="Z167" s="161" t="str">
        <f t="shared" si="2"/>
        <v>Transcriptome50PE</v>
      </c>
      <c r="AA167" s="143">
        <v>0.1111111111111111</v>
      </c>
      <c r="AB167" s="143" t="s">
        <v>30</v>
      </c>
      <c r="AC167" s="156" t="s">
        <v>139</v>
      </c>
      <c r="AD167" s="157"/>
    </row>
    <row r="168" spans="1:30" s="43" customFormat="1" ht="24" customHeight="1">
      <c r="A168" s="139">
        <v>42742</v>
      </c>
      <c r="B168" s="140" t="s">
        <v>458</v>
      </c>
      <c r="C168" s="141" t="s">
        <v>104</v>
      </c>
      <c r="D168" s="141" t="s">
        <v>31</v>
      </c>
      <c r="E168" s="141" t="s">
        <v>483</v>
      </c>
      <c r="F168" s="142">
        <v>42740</v>
      </c>
      <c r="G168" s="141" t="s">
        <v>135</v>
      </c>
      <c r="H168" s="141" t="s">
        <v>1415</v>
      </c>
      <c r="I168" s="141">
        <v>3</v>
      </c>
      <c r="J168" s="144" t="s">
        <v>4737</v>
      </c>
      <c r="K168" s="144" t="s">
        <v>1424</v>
      </c>
      <c r="L168" s="141" t="s">
        <v>1416</v>
      </c>
      <c r="M168" s="141" t="s">
        <v>1417</v>
      </c>
      <c r="N168" s="141">
        <v>0</v>
      </c>
      <c r="O168" s="141" t="s">
        <v>42</v>
      </c>
      <c r="P168" s="141">
        <v>20261.34</v>
      </c>
      <c r="Q168" s="141">
        <v>4309650</v>
      </c>
      <c r="R168" s="141">
        <v>1944253</v>
      </c>
      <c r="S168" s="141">
        <v>45.11</v>
      </c>
      <c r="T168" s="141">
        <v>0</v>
      </c>
      <c r="U168" s="141">
        <v>0</v>
      </c>
      <c r="V168" s="141" t="s">
        <v>1425</v>
      </c>
      <c r="W168" s="141" t="s">
        <v>1426</v>
      </c>
      <c r="X168" s="141" t="s">
        <v>1427</v>
      </c>
      <c r="Y168" s="162" t="s">
        <v>4735</v>
      </c>
      <c r="Z168" s="161" t="str">
        <f t="shared" si="2"/>
        <v>Transcriptome50PE</v>
      </c>
      <c r="AA168" s="143">
        <v>1</v>
      </c>
      <c r="AB168" s="143" t="s">
        <v>30</v>
      </c>
      <c r="AC168" s="156" t="s">
        <v>139</v>
      </c>
      <c r="AD168" s="157"/>
    </row>
    <row r="169" spans="1:30" s="43" customFormat="1" ht="24" customHeight="1">
      <c r="A169" s="139">
        <v>42742</v>
      </c>
      <c r="B169" s="140" t="s">
        <v>481</v>
      </c>
      <c r="C169" s="141" t="s">
        <v>104</v>
      </c>
      <c r="D169" s="141" t="s">
        <v>31</v>
      </c>
      <c r="E169" s="141" t="s">
        <v>484</v>
      </c>
      <c r="F169" s="142">
        <v>42740</v>
      </c>
      <c r="G169" s="141" t="s">
        <v>135</v>
      </c>
      <c r="H169" s="141" t="s">
        <v>1415</v>
      </c>
      <c r="I169" s="141">
        <v>4</v>
      </c>
      <c r="J169" s="144" t="s">
        <v>4737</v>
      </c>
      <c r="K169" s="144" t="s">
        <v>4739</v>
      </c>
      <c r="L169" s="141" t="s">
        <v>1416</v>
      </c>
      <c r="M169" s="141" t="s">
        <v>1417</v>
      </c>
      <c r="N169" s="141">
        <v>0</v>
      </c>
      <c r="O169" s="141" t="s">
        <v>42</v>
      </c>
      <c r="P169" s="141">
        <v>35258.33</v>
      </c>
      <c r="Q169" s="141">
        <v>4309650</v>
      </c>
      <c r="R169" s="141">
        <v>3283302</v>
      </c>
      <c r="S169" s="141">
        <v>76.180000000000007</v>
      </c>
      <c r="T169" s="141">
        <v>0</v>
      </c>
      <c r="U169" s="141">
        <v>0</v>
      </c>
      <c r="V169" s="141" t="s">
        <v>1428</v>
      </c>
      <c r="W169" s="141" t="s">
        <v>1429</v>
      </c>
      <c r="X169" s="141" t="s">
        <v>1430</v>
      </c>
      <c r="Y169" s="162" t="s">
        <v>4735</v>
      </c>
      <c r="Z169" s="161" t="str">
        <f t="shared" si="2"/>
        <v>Transcriptome50PE</v>
      </c>
      <c r="AA169" s="143">
        <v>0.1111111111111111</v>
      </c>
      <c r="AB169" s="143" t="s">
        <v>30</v>
      </c>
      <c r="AC169" s="156" t="s">
        <v>139</v>
      </c>
      <c r="AD169" s="157"/>
    </row>
    <row r="170" spans="1:30" s="43" customFormat="1" ht="24" customHeight="1">
      <c r="A170" s="139">
        <v>42742</v>
      </c>
      <c r="B170" s="140" t="s">
        <v>1431</v>
      </c>
      <c r="C170" s="141" t="s">
        <v>104</v>
      </c>
      <c r="D170" s="141" t="s">
        <v>31</v>
      </c>
      <c r="E170" s="141" t="s">
        <v>1432</v>
      </c>
      <c r="F170" s="142">
        <v>42740</v>
      </c>
      <c r="G170" s="141" t="s">
        <v>135</v>
      </c>
      <c r="H170" s="141" t="s">
        <v>1415</v>
      </c>
      <c r="I170" s="141">
        <v>5</v>
      </c>
      <c r="J170" s="141" t="s">
        <v>141</v>
      </c>
      <c r="K170" s="141" t="s">
        <v>28</v>
      </c>
      <c r="L170" s="141" t="s">
        <v>1416</v>
      </c>
      <c r="M170" s="141" t="s">
        <v>1433</v>
      </c>
      <c r="N170" s="141">
        <v>0</v>
      </c>
      <c r="O170" s="141" t="s">
        <v>42</v>
      </c>
      <c r="P170" s="141">
        <v>29683.95</v>
      </c>
      <c r="Q170" s="141">
        <v>4309650</v>
      </c>
      <c r="R170" s="141">
        <v>2811507</v>
      </c>
      <c r="S170" s="141">
        <v>65.239999999999995</v>
      </c>
      <c r="T170" s="141">
        <v>0</v>
      </c>
      <c r="U170" s="141">
        <v>0</v>
      </c>
      <c r="V170" s="141" t="s">
        <v>1434</v>
      </c>
      <c r="W170" s="141" t="s">
        <v>1435</v>
      </c>
      <c r="X170" s="141" t="s">
        <v>1436</v>
      </c>
      <c r="Y170" s="162" t="s">
        <v>4735</v>
      </c>
      <c r="Z170" s="161" t="str">
        <f t="shared" si="2"/>
        <v>Transcriptome50PE</v>
      </c>
      <c r="AA170" s="143">
        <v>0</v>
      </c>
      <c r="AB170" s="143" t="s">
        <v>30</v>
      </c>
      <c r="AC170" s="156" t="s">
        <v>139</v>
      </c>
      <c r="AD170" s="157"/>
    </row>
    <row r="171" spans="1:30" s="43" customFormat="1" ht="24" customHeight="1">
      <c r="A171" s="139">
        <v>42742</v>
      </c>
      <c r="B171" s="140" t="s">
        <v>481</v>
      </c>
      <c r="C171" s="141" t="s">
        <v>104</v>
      </c>
      <c r="D171" s="141" t="s">
        <v>31</v>
      </c>
      <c r="E171" s="141" t="s">
        <v>485</v>
      </c>
      <c r="F171" s="142">
        <v>42740</v>
      </c>
      <c r="G171" s="141" t="s">
        <v>135</v>
      </c>
      <c r="H171" s="141" t="s">
        <v>1415</v>
      </c>
      <c r="I171" s="141">
        <v>6</v>
      </c>
      <c r="J171" s="144" t="s">
        <v>4737</v>
      </c>
      <c r="K171" s="144" t="s">
        <v>4740</v>
      </c>
      <c r="L171" s="141" t="s">
        <v>1416</v>
      </c>
      <c r="M171" s="141" t="s">
        <v>1417</v>
      </c>
      <c r="N171" s="141">
        <v>0</v>
      </c>
      <c r="O171" s="141" t="s">
        <v>42</v>
      </c>
      <c r="P171" s="141">
        <v>30852.57</v>
      </c>
      <c r="Q171" s="141">
        <v>4309650</v>
      </c>
      <c r="R171" s="141">
        <v>2886957</v>
      </c>
      <c r="S171" s="141">
        <v>66.989999999999995</v>
      </c>
      <c r="T171" s="141">
        <v>0</v>
      </c>
      <c r="U171" s="141">
        <v>0</v>
      </c>
      <c r="V171" s="141" t="s">
        <v>1437</v>
      </c>
      <c r="W171" s="141" t="s">
        <v>386</v>
      </c>
      <c r="X171" s="141" t="s">
        <v>1438</v>
      </c>
      <c r="Y171" s="162" t="s">
        <v>4735</v>
      </c>
      <c r="Z171" s="161" t="str">
        <f t="shared" si="2"/>
        <v>Transcriptome50PE</v>
      </c>
      <c r="AA171" s="143">
        <v>0.1111111111111111</v>
      </c>
      <c r="AB171" s="143" t="s">
        <v>30</v>
      </c>
      <c r="AC171" s="156" t="s">
        <v>139</v>
      </c>
      <c r="AD171" s="157"/>
    </row>
    <row r="172" spans="1:30" s="43" customFormat="1" ht="24" customHeight="1">
      <c r="A172" s="139">
        <v>42742</v>
      </c>
      <c r="B172" s="140" t="s">
        <v>459</v>
      </c>
      <c r="C172" s="141" t="s">
        <v>104</v>
      </c>
      <c r="D172" s="141" t="s">
        <v>31</v>
      </c>
      <c r="E172" s="141" t="s">
        <v>486</v>
      </c>
      <c r="F172" s="142">
        <v>42740</v>
      </c>
      <c r="G172" s="141" t="s">
        <v>135</v>
      </c>
      <c r="H172" s="141" t="s">
        <v>1415</v>
      </c>
      <c r="I172" s="141">
        <v>7</v>
      </c>
      <c r="J172" s="144" t="s">
        <v>4737</v>
      </c>
      <c r="K172" s="144" t="s">
        <v>1424</v>
      </c>
      <c r="L172" s="141" t="s">
        <v>1416</v>
      </c>
      <c r="M172" s="141" t="s">
        <v>1417</v>
      </c>
      <c r="N172" s="141">
        <v>0</v>
      </c>
      <c r="O172" s="141" t="s">
        <v>42</v>
      </c>
      <c r="P172" s="141">
        <v>20439.41</v>
      </c>
      <c r="Q172" s="141">
        <v>4309650</v>
      </c>
      <c r="R172" s="141">
        <v>1972870</v>
      </c>
      <c r="S172" s="141">
        <v>45.78</v>
      </c>
      <c r="T172" s="141">
        <v>0</v>
      </c>
      <c r="U172" s="141">
        <v>0</v>
      </c>
      <c r="V172" s="141" t="s">
        <v>1439</v>
      </c>
      <c r="W172" s="141" t="s">
        <v>1440</v>
      </c>
      <c r="X172" s="141" t="s">
        <v>1441</v>
      </c>
      <c r="Y172" s="162" t="s">
        <v>4735</v>
      </c>
      <c r="Z172" s="161" t="str">
        <f t="shared" si="2"/>
        <v>Transcriptome50PE</v>
      </c>
      <c r="AA172" s="143">
        <v>1</v>
      </c>
      <c r="AB172" s="143" t="s">
        <v>30</v>
      </c>
      <c r="AC172" s="156" t="s">
        <v>139</v>
      </c>
      <c r="AD172" s="157"/>
    </row>
    <row r="173" spans="1:30" s="43" customFormat="1" ht="24" customHeight="1">
      <c r="A173" s="139">
        <v>42742</v>
      </c>
      <c r="B173" s="140" t="s">
        <v>458</v>
      </c>
      <c r="C173" s="141" t="s">
        <v>104</v>
      </c>
      <c r="D173" s="141" t="s">
        <v>31</v>
      </c>
      <c r="E173" s="141" t="s">
        <v>487</v>
      </c>
      <c r="F173" s="142">
        <v>42740</v>
      </c>
      <c r="G173" s="141" t="s">
        <v>135</v>
      </c>
      <c r="H173" s="141" t="s">
        <v>1415</v>
      </c>
      <c r="I173" s="141">
        <v>8</v>
      </c>
      <c r="J173" s="144" t="s">
        <v>4737</v>
      </c>
      <c r="K173" s="144" t="s">
        <v>1424</v>
      </c>
      <c r="L173" s="141" t="s">
        <v>1416</v>
      </c>
      <c r="M173" s="141" t="s">
        <v>1417</v>
      </c>
      <c r="N173" s="141">
        <v>0</v>
      </c>
      <c r="O173" s="141" t="s">
        <v>42</v>
      </c>
      <c r="P173" s="141">
        <v>22242.98</v>
      </c>
      <c r="Q173" s="141">
        <v>4309650</v>
      </c>
      <c r="R173" s="141">
        <v>2142511</v>
      </c>
      <c r="S173" s="141">
        <v>49.71</v>
      </c>
      <c r="T173" s="141">
        <v>0</v>
      </c>
      <c r="U173" s="141">
        <v>0</v>
      </c>
      <c r="V173" s="141" t="s">
        <v>1442</v>
      </c>
      <c r="W173" s="141" t="s">
        <v>1443</v>
      </c>
      <c r="X173" s="141" t="s">
        <v>1444</v>
      </c>
      <c r="Y173" s="162" t="s">
        <v>4735</v>
      </c>
      <c r="Z173" s="161" t="str">
        <f t="shared" si="2"/>
        <v>Transcriptome50PE</v>
      </c>
      <c r="AA173" s="143">
        <v>1</v>
      </c>
      <c r="AB173" s="143" t="s">
        <v>30</v>
      </c>
      <c r="AC173" s="156" t="s">
        <v>139</v>
      </c>
      <c r="AD173" s="157"/>
    </row>
    <row r="174" spans="1:30" s="43" customFormat="1" ht="24" customHeight="1">
      <c r="A174" s="133">
        <v>42742</v>
      </c>
      <c r="B174" s="152" t="s">
        <v>439</v>
      </c>
      <c r="C174" s="153" t="s">
        <v>34</v>
      </c>
      <c r="D174" s="153" t="s">
        <v>1445</v>
      </c>
      <c r="E174" s="153" t="s">
        <v>1446</v>
      </c>
      <c r="F174" s="133">
        <v>42738</v>
      </c>
      <c r="G174" s="153" t="s">
        <v>120</v>
      </c>
      <c r="H174" s="153" t="s">
        <v>1447</v>
      </c>
      <c r="I174" s="153">
        <v>1</v>
      </c>
      <c r="J174" s="135" t="s">
        <v>2615</v>
      </c>
      <c r="K174" s="153" t="s">
        <v>28</v>
      </c>
      <c r="L174" s="153">
        <v>0</v>
      </c>
      <c r="M174" s="153" t="s">
        <v>489</v>
      </c>
      <c r="N174" s="153">
        <v>177</v>
      </c>
      <c r="O174" s="153" t="s">
        <v>33</v>
      </c>
      <c r="P174" s="153">
        <v>75685.22</v>
      </c>
      <c r="Q174" s="153">
        <v>4309650</v>
      </c>
      <c r="R174" s="153">
        <v>3378804</v>
      </c>
      <c r="S174" s="153">
        <v>78.400000000000006</v>
      </c>
      <c r="T174" s="153" t="s">
        <v>1448</v>
      </c>
      <c r="U174" s="153" t="s">
        <v>1449</v>
      </c>
      <c r="V174" s="153" t="s">
        <v>1450</v>
      </c>
      <c r="W174" s="153" t="s">
        <v>1451</v>
      </c>
      <c r="X174" s="153" t="s">
        <v>1452</v>
      </c>
      <c r="Y174" s="147" t="s">
        <v>4625</v>
      </c>
      <c r="Z174" s="147" t="str">
        <f t="shared" si="2"/>
        <v>Exome capture101PE</v>
      </c>
      <c r="AA174" s="154">
        <v>0</v>
      </c>
      <c r="AB174" s="155" t="s">
        <v>30</v>
      </c>
      <c r="AC174" s="155" t="s">
        <v>139</v>
      </c>
      <c r="AD174" s="160"/>
    </row>
    <row r="175" spans="1:30" s="43" customFormat="1" ht="24" customHeight="1">
      <c r="A175" s="139">
        <v>42742</v>
      </c>
      <c r="B175" s="140" t="s">
        <v>439</v>
      </c>
      <c r="C175" s="141" t="s">
        <v>34</v>
      </c>
      <c r="D175" s="141" t="s">
        <v>1453</v>
      </c>
      <c r="E175" s="141" t="s">
        <v>1454</v>
      </c>
      <c r="F175" s="142">
        <v>42738</v>
      </c>
      <c r="G175" s="141" t="s">
        <v>120</v>
      </c>
      <c r="H175" s="141" t="s">
        <v>1447</v>
      </c>
      <c r="I175" s="141">
        <v>2</v>
      </c>
      <c r="J175" s="141" t="s">
        <v>2615</v>
      </c>
      <c r="K175" s="141" t="s">
        <v>28</v>
      </c>
      <c r="L175" s="141">
        <v>0</v>
      </c>
      <c r="M175" s="141" t="s">
        <v>489</v>
      </c>
      <c r="N175" s="141">
        <v>163</v>
      </c>
      <c r="O175" s="141" t="s">
        <v>33</v>
      </c>
      <c r="P175" s="141">
        <v>76471.929999999993</v>
      </c>
      <c r="Q175" s="141">
        <v>4309650</v>
      </c>
      <c r="R175" s="141">
        <v>3413925</v>
      </c>
      <c r="S175" s="141">
        <v>79.22</v>
      </c>
      <c r="T175" s="141" t="s">
        <v>1455</v>
      </c>
      <c r="U175" s="141" t="s">
        <v>1456</v>
      </c>
      <c r="V175" s="141" t="s">
        <v>1457</v>
      </c>
      <c r="W175" s="141" t="s">
        <v>1458</v>
      </c>
      <c r="X175" s="141" t="s">
        <v>1459</v>
      </c>
      <c r="Y175" s="161" t="s">
        <v>4625</v>
      </c>
      <c r="Z175" s="161" t="str">
        <f t="shared" si="2"/>
        <v>Exome capture101PE</v>
      </c>
      <c r="AA175" s="143">
        <v>0</v>
      </c>
      <c r="AB175" s="143" t="s">
        <v>30</v>
      </c>
      <c r="AC175" s="156" t="s">
        <v>139</v>
      </c>
      <c r="AD175" s="157"/>
    </row>
    <row r="176" spans="1:30" s="43" customFormat="1" ht="24" customHeight="1">
      <c r="A176" s="139">
        <v>42742</v>
      </c>
      <c r="B176" s="140" t="s">
        <v>439</v>
      </c>
      <c r="C176" s="141" t="s">
        <v>34</v>
      </c>
      <c r="D176" s="141" t="s">
        <v>1460</v>
      </c>
      <c r="E176" s="141" t="s">
        <v>1461</v>
      </c>
      <c r="F176" s="142">
        <v>42738</v>
      </c>
      <c r="G176" s="141" t="s">
        <v>120</v>
      </c>
      <c r="H176" s="141" t="s">
        <v>1447</v>
      </c>
      <c r="I176" s="141">
        <v>3</v>
      </c>
      <c r="J176" s="141" t="s">
        <v>2615</v>
      </c>
      <c r="K176" s="141" t="s">
        <v>28</v>
      </c>
      <c r="L176" s="141">
        <v>0</v>
      </c>
      <c r="M176" s="141" t="s">
        <v>489</v>
      </c>
      <c r="N176" s="141">
        <v>176</v>
      </c>
      <c r="O176" s="141" t="s">
        <v>33</v>
      </c>
      <c r="P176" s="141">
        <v>73963.61</v>
      </c>
      <c r="Q176" s="141">
        <v>4309650</v>
      </c>
      <c r="R176" s="141">
        <v>3301946</v>
      </c>
      <c r="S176" s="141">
        <v>76.62</v>
      </c>
      <c r="T176" s="141" t="s">
        <v>1462</v>
      </c>
      <c r="U176" s="141" t="s">
        <v>1463</v>
      </c>
      <c r="V176" s="141" t="s">
        <v>1464</v>
      </c>
      <c r="W176" s="141" t="s">
        <v>1465</v>
      </c>
      <c r="X176" s="141" t="s">
        <v>432</v>
      </c>
      <c r="Y176" s="161" t="s">
        <v>4625</v>
      </c>
      <c r="Z176" s="161" t="str">
        <f t="shared" si="2"/>
        <v>Exome capture101PE</v>
      </c>
      <c r="AA176" s="143">
        <v>0</v>
      </c>
      <c r="AB176" s="143" t="s">
        <v>30</v>
      </c>
      <c r="AC176" s="156" t="s">
        <v>139</v>
      </c>
      <c r="AD176" s="157"/>
    </row>
    <row r="177" spans="1:30" s="43" customFormat="1" ht="24" customHeight="1">
      <c r="A177" s="139">
        <v>42742</v>
      </c>
      <c r="B177" s="140" t="s">
        <v>439</v>
      </c>
      <c r="C177" s="141" t="s">
        <v>34</v>
      </c>
      <c r="D177" s="141" t="s">
        <v>1466</v>
      </c>
      <c r="E177" s="141" t="s">
        <v>1467</v>
      </c>
      <c r="F177" s="142">
        <v>42738</v>
      </c>
      <c r="G177" s="141" t="s">
        <v>120</v>
      </c>
      <c r="H177" s="141" t="s">
        <v>1447</v>
      </c>
      <c r="I177" s="141">
        <v>4</v>
      </c>
      <c r="J177" s="141" t="s">
        <v>2615</v>
      </c>
      <c r="K177" s="141" t="s">
        <v>28</v>
      </c>
      <c r="L177" s="141">
        <v>0</v>
      </c>
      <c r="M177" s="141" t="s">
        <v>489</v>
      </c>
      <c r="N177" s="141">
        <v>165</v>
      </c>
      <c r="O177" s="141" t="s">
        <v>33</v>
      </c>
      <c r="P177" s="141">
        <v>76257.350000000006</v>
      </c>
      <c r="Q177" s="141">
        <v>4309650</v>
      </c>
      <c r="R177" s="141">
        <v>3404346</v>
      </c>
      <c r="S177" s="141">
        <v>78.989999999999995</v>
      </c>
      <c r="T177" s="141" t="s">
        <v>1468</v>
      </c>
      <c r="U177" s="141" t="s">
        <v>1469</v>
      </c>
      <c r="V177" s="141" t="s">
        <v>1470</v>
      </c>
      <c r="W177" s="141" t="s">
        <v>1471</v>
      </c>
      <c r="X177" s="141" t="s">
        <v>1472</v>
      </c>
      <c r="Y177" s="161" t="s">
        <v>4625</v>
      </c>
      <c r="Z177" s="161" t="str">
        <f t="shared" si="2"/>
        <v>Exome capture101PE</v>
      </c>
      <c r="AA177" s="143">
        <v>0</v>
      </c>
      <c r="AB177" s="143" t="s">
        <v>30</v>
      </c>
      <c r="AC177" s="156" t="s">
        <v>139</v>
      </c>
      <c r="AD177" s="157"/>
    </row>
    <row r="178" spans="1:30" s="43" customFormat="1" ht="24" customHeight="1">
      <c r="A178" s="139">
        <v>42742</v>
      </c>
      <c r="B178" s="140" t="s">
        <v>4741</v>
      </c>
      <c r="C178" s="141" t="s">
        <v>4686</v>
      </c>
      <c r="D178" s="141" t="s">
        <v>31</v>
      </c>
      <c r="E178" s="141" t="s">
        <v>1473</v>
      </c>
      <c r="F178" s="142">
        <v>42738</v>
      </c>
      <c r="G178" s="141" t="s">
        <v>120</v>
      </c>
      <c r="H178" s="141" t="s">
        <v>1447</v>
      </c>
      <c r="I178" s="141">
        <v>5</v>
      </c>
      <c r="J178" s="141" t="s">
        <v>2615</v>
      </c>
      <c r="K178" s="141" t="s">
        <v>28</v>
      </c>
      <c r="L178" s="141">
        <v>0</v>
      </c>
      <c r="M178" s="141" t="s">
        <v>707</v>
      </c>
      <c r="N178" s="141">
        <v>0</v>
      </c>
      <c r="O178" s="141" t="s">
        <v>33</v>
      </c>
      <c r="P178" s="141">
        <v>80051.58</v>
      </c>
      <c r="Q178" s="141">
        <v>4309650</v>
      </c>
      <c r="R178" s="141">
        <v>3629692</v>
      </c>
      <c r="S178" s="141">
        <v>84.22</v>
      </c>
      <c r="T178" s="141">
        <v>0</v>
      </c>
      <c r="U178" s="141">
        <v>0</v>
      </c>
      <c r="V178" s="141" t="s">
        <v>1474</v>
      </c>
      <c r="W178" s="141" t="s">
        <v>1475</v>
      </c>
      <c r="X178" s="141" t="s">
        <v>1476</v>
      </c>
      <c r="Y178" s="161" t="s">
        <v>4625</v>
      </c>
      <c r="Z178" s="161" t="str">
        <f t="shared" si="2"/>
        <v>Transcriptome101PE</v>
      </c>
      <c r="AA178" s="143">
        <v>0</v>
      </c>
      <c r="AB178" s="143" t="s">
        <v>30</v>
      </c>
      <c r="AC178" s="156" t="s">
        <v>139</v>
      </c>
      <c r="AD178" s="157"/>
    </row>
    <row r="179" spans="1:30" s="43" customFormat="1" ht="24" customHeight="1">
      <c r="A179" s="139">
        <v>42742</v>
      </c>
      <c r="B179" s="140" t="s">
        <v>1477</v>
      </c>
      <c r="C179" s="141" t="s">
        <v>104</v>
      </c>
      <c r="D179" s="141" t="s">
        <v>31</v>
      </c>
      <c r="E179" s="141" t="s">
        <v>1478</v>
      </c>
      <c r="F179" s="142">
        <v>42738</v>
      </c>
      <c r="G179" s="141" t="s">
        <v>120</v>
      </c>
      <c r="H179" s="141" t="s">
        <v>1447</v>
      </c>
      <c r="I179" s="141">
        <v>6</v>
      </c>
      <c r="J179" s="141" t="s">
        <v>2615</v>
      </c>
      <c r="K179" s="141" t="s">
        <v>28</v>
      </c>
      <c r="L179" s="141">
        <v>0</v>
      </c>
      <c r="M179" s="141" t="s">
        <v>489</v>
      </c>
      <c r="N179" s="141">
        <v>0</v>
      </c>
      <c r="O179" s="141" t="s">
        <v>33</v>
      </c>
      <c r="P179" s="141">
        <v>69881.78</v>
      </c>
      <c r="Q179" s="141">
        <v>4309650</v>
      </c>
      <c r="R179" s="141">
        <v>3177097</v>
      </c>
      <c r="S179" s="141">
        <v>73.72</v>
      </c>
      <c r="T179" s="141">
        <v>0</v>
      </c>
      <c r="U179" s="141">
        <v>0</v>
      </c>
      <c r="V179" s="141" t="s">
        <v>1479</v>
      </c>
      <c r="W179" s="141" t="s">
        <v>1480</v>
      </c>
      <c r="X179" s="141" t="s">
        <v>1481</v>
      </c>
      <c r="Y179" s="161" t="s">
        <v>4625</v>
      </c>
      <c r="Z179" s="161" t="str">
        <f t="shared" si="2"/>
        <v>Transcriptome101PE</v>
      </c>
      <c r="AA179" s="143">
        <v>0</v>
      </c>
      <c r="AB179" s="143" t="s">
        <v>30</v>
      </c>
      <c r="AC179" s="156" t="s">
        <v>139</v>
      </c>
      <c r="AD179" s="157"/>
    </row>
    <row r="180" spans="1:30" s="43" customFormat="1" ht="24" customHeight="1">
      <c r="A180" s="139">
        <v>42742</v>
      </c>
      <c r="B180" s="140" t="s">
        <v>439</v>
      </c>
      <c r="C180" s="141" t="s">
        <v>34</v>
      </c>
      <c r="D180" s="141" t="s">
        <v>1482</v>
      </c>
      <c r="E180" s="141" t="s">
        <v>1483</v>
      </c>
      <c r="F180" s="142">
        <v>42738</v>
      </c>
      <c r="G180" s="141" t="s">
        <v>120</v>
      </c>
      <c r="H180" s="141" t="s">
        <v>1447</v>
      </c>
      <c r="I180" s="141">
        <v>7</v>
      </c>
      <c r="J180" s="141" t="s">
        <v>2615</v>
      </c>
      <c r="K180" s="141" t="s">
        <v>28</v>
      </c>
      <c r="L180" s="141">
        <v>0</v>
      </c>
      <c r="M180" s="141" t="s">
        <v>489</v>
      </c>
      <c r="N180" s="141">
        <v>177</v>
      </c>
      <c r="O180" s="141" t="s">
        <v>33</v>
      </c>
      <c r="P180" s="141">
        <v>73779.789999999994</v>
      </c>
      <c r="Q180" s="141">
        <v>4309650</v>
      </c>
      <c r="R180" s="141">
        <v>3293740</v>
      </c>
      <c r="S180" s="141">
        <v>76.430000000000007</v>
      </c>
      <c r="T180" s="141" t="s">
        <v>1484</v>
      </c>
      <c r="U180" s="141" t="s">
        <v>1485</v>
      </c>
      <c r="V180" s="141" t="s">
        <v>1486</v>
      </c>
      <c r="W180" s="141" t="s">
        <v>1487</v>
      </c>
      <c r="X180" s="141" t="s">
        <v>1488</v>
      </c>
      <c r="Y180" s="161" t="s">
        <v>4625</v>
      </c>
      <c r="Z180" s="161" t="str">
        <f t="shared" si="2"/>
        <v>Exome capture101PE</v>
      </c>
      <c r="AA180" s="143">
        <v>0</v>
      </c>
      <c r="AB180" s="143" t="s">
        <v>30</v>
      </c>
      <c r="AC180" s="156" t="s">
        <v>139</v>
      </c>
      <c r="AD180" s="157"/>
    </row>
    <row r="181" spans="1:30" s="43" customFormat="1" ht="24" customHeight="1">
      <c r="A181" s="139">
        <v>42742</v>
      </c>
      <c r="B181" s="140" t="s">
        <v>439</v>
      </c>
      <c r="C181" s="141" t="s">
        <v>34</v>
      </c>
      <c r="D181" s="141" t="s">
        <v>1489</v>
      </c>
      <c r="E181" s="141" t="s">
        <v>1490</v>
      </c>
      <c r="F181" s="142">
        <v>42738</v>
      </c>
      <c r="G181" s="141" t="s">
        <v>120</v>
      </c>
      <c r="H181" s="141" t="s">
        <v>1447</v>
      </c>
      <c r="I181" s="141">
        <v>8</v>
      </c>
      <c r="J181" s="141" t="s">
        <v>2615</v>
      </c>
      <c r="K181" s="141" t="s">
        <v>28</v>
      </c>
      <c r="L181" s="141">
        <v>0</v>
      </c>
      <c r="M181" s="141" t="s">
        <v>489</v>
      </c>
      <c r="N181" s="141">
        <v>177</v>
      </c>
      <c r="O181" s="141" t="s">
        <v>33</v>
      </c>
      <c r="P181" s="141">
        <v>73866.25</v>
      </c>
      <c r="Q181" s="141">
        <v>4309650</v>
      </c>
      <c r="R181" s="141">
        <v>3297600</v>
      </c>
      <c r="S181" s="141">
        <v>76.52</v>
      </c>
      <c r="T181" s="141" t="s">
        <v>1491</v>
      </c>
      <c r="U181" s="141" t="s">
        <v>1492</v>
      </c>
      <c r="V181" s="141" t="s">
        <v>1493</v>
      </c>
      <c r="W181" s="141" t="s">
        <v>1494</v>
      </c>
      <c r="X181" s="141" t="s">
        <v>1495</v>
      </c>
      <c r="Y181" s="161" t="s">
        <v>4625</v>
      </c>
      <c r="Z181" s="161" t="str">
        <f t="shared" si="2"/>
        <v>Exome capture101PE</v>
      </c>
      <c r="AA181" s="143">
        <v>0</v>
      </c>
      <c r="AB181" s="143" t="s">
        <v>30</v>
      </c>
      <c r="AC181" s="156" t="s">
        <v>139</v>
      </c>
      <c r="AD181" s="157"/>
    </row>
    <row r="182" spans="1:30" ht="24" customHeight="1">
      <c r="A182" s="133">
        <v>42742</v>
      </c>
      <c r="B182" s="134" t="s">
        <v>1698</v>
      </c>
      <c r="C182" s="135">
        <v>0</v>
      </c>
      <c r="D182" s="135" t="s">
        <v>31</v>
      </c>
      <c r="E182" s="135" t="s">
        <v>1699</v>
      </c>
      <c r="F182" s="136">
        <v>42736</v>
      </c>
      <c r="G182" s="135" t="s">
        <v>410</v>
      </c>
      <c r="H182" s="135" t="s">
        <v>4742</v>
      </c>
      <c r="I182" s="135">
        <v>1</v>
      </c>
      <c r="J182" s="135" t="s">
        <v>32</v>
      </c>
      <c r="K182" s="135" t="s">
        <v>28</v>
      </c>
      <c r="L182" s="135">
        <v>0</v>
      </c>
      <c r="M182" s="135" t="s">
        <v>1172</v>
      </c>
      <c r="N182" s="135">
        <v>0</v>
      </c>
      <c r="O182" s="135" t="s">
        <v>41</v>
      </c>
      <c r="P182" s="135">
        <v>107090.28</v>
      </c>
      <c r="Q182" s="135">
        <v>4309650</v>
      </c>
      <c r="R182" s="135">
        <v>3291078</v>
      </c>
      <c r="S182" s="135">
        <v>76.37</v>
      </c>
      <c r="T182" s="135">
        <v>0</v>
      </c>
      <c r="U182" s="135">
        <v>0</v>
      </c>
      <c r="V182" s="135" t="s">
        <v>1700</v>
      </c>
      <c r="W182" s="135" t="s">
        <v>1701</v>
      </c>
      <c r="X182" s="135" t="s">
        <v>1702</v>
      </c>
      <c r="Y182" s="147" t="s">
        <v>140</v>
      </c>
      <c r="Z182" s="147" t="str">
        <f t="shared" si="2"/>
        <v>0151PE</v>
      </c>
      <c r="AA182" s="137">
        <v>0</v>
      </c>
      <c r="AB182" s="138" t="s">
        <v>30</v>
      </c>
      <c r="AC182" s="154" t="s">
        <v>391</v>
      </c>
      <c r="AD182" s="155"/>
    </row>
    <row r="183" spans="1:30" ht="24" customHeight="1">
      <c r="A183" s="139">
        <v>42742</v>
      </c>
      <c r="B183" s="140" t="s">
        <v>1703</v>
      </c>
      <c r="C183" s="141" t="s">
        <v>27</v>
      </c>
      <c r="D183" s="141" t="s">
        <v>31</v>
      </c>
      <c r="E183" s="141" t="s">
        <v>1202</v>
      </c>
      <c r="F183" s="142">
        <v>42736</v>
      </c>
      <c r="G183" s="141" t="s">
        <v>410</v>
      </c>
      <c r="H183" s="141" t="s">
        <v>4742</v>
      </c>
      <c r="I183" s="141">
        <v>2</v>
      </c>
      <c r="J183" s="141" t="s">
        <v>32</v>
      </c>
      <c r="K183" s="141" t="s">
        <v>28</v>
      </c>
      <c r="L183" s="141">
        <v>0</v>
      </c>
      <c r="M183" s="141" t="s">
        <v>1705</v>
      </c>
      <c r="N183" s="141">
        <v>0</v>
      </c>
      <c r="O183" s="141" t="s">
        <v>41</v>
      </c>
      <c r="P183" s="141">
        <v>108742.92</v>
      </c>
      <c r="Q183" s="141">
        <v>4309650</v>
      </c>
      <c r="R183" s="141">
        <v>3335031</v>
      </c>
      <c r="S183" s="141">
        <v>77.39</v>
      </c>
      <c r="T183" s="141">
        <v>0</v>
      </c>
      <c r="U183" s="141">
        <v>0</v>
      </c>
      <c r="V183" s="141" t="s">
        <v>1706</v>
      </c>
      <c r="W183" s="141" t="s">
        <v>1707</v>
      </c>
      <c r="X183" s="141" t="s">
        <v>1708</v>
      </c>
      <c r="Y183" s="161" t="s">
        <v>140</v>
      </c>
      <c r="Z183" s="161" t="str">
        <f t="shared" si="2"/>
        <v>Re-sequencing151PE</v>
      </c>
      <c r="AA183" s="143">
        <v>0</v>
      </c>
      <c r="AB183" s="143" t="s">
        <v>30</v>
      </c>
      <c r="AC183" s="143" t="s">
        <v>391</v>
      </c>
      <c r="AD183" s="143"/>
    </row>
    <row r="184" spans="1:30" ht="24" customHeight="1">
      <c r="A184" s="139">
        <v>42742</v>
      </c>
      <c r="B184" s="140" t="s">
        <v>4743</v>
      </c>
      <c r="C184" s="141" t="s">
        <v>104</v>
      </c>
      <c r="D184" s="141" t="s">
        <v>31</v>
      </c>
      <c r="E184" s="141" t="s">
        <v>1199</v>
      </c>
      <c r="F184" s="142">
        <v>42736</v>
      </c>
      <c r="G184" s="141" t="s">
        <v>410</v>
      </c>
      <c r="H184" s="141" t="s">
        <v>1704</v>
      </c>
      <c r="I184" s="141">
        <v>3</v>
      </c>
      <c r="J184" s="144" t="s">
        <v>4698</v>
      </c>
      <c r="K184" s="144" t="s">
        <v>4744</v>
      </c>
      <c r="L184" s="141"/>
      <c r="M184" s="141" t="s">
        <v>1705</v>
      </c>
      <c r="N184" s="141">
        <v>0</v>
      </c>
      <c r="O184" s="141" t="s">
        <v>41</v>
      </c>
      <c r="P184" s="141">
        <v>87328.93</v>
      </c>
      <c r="Q184" s="141">
        <v>4309650</v>
      </c>
      <c r="R184" s="141">
        <v>3243403</v>
      </c>
      <c r="S184" s="141">
        <v>75.260000000000005</v>
      </c>
      <c r="T184" s="141">
        <v>0</v>
      </c>
      <c r="U184" s="141">
        <v>0</v>
      </c>
      <c r="V184" s="141" t="s">
        <v>1709</v>
      </c>
      <c r="W184" s="141" t="s">
        <v>1710</v>
      </c>
      <c r="X184" s="141" t="s">
        <v>1711</v>
      </c>
      <c r="Y184" s="161" t="s">
        <v>140</v>
      </c>
      <c r="Z184" s="161" t="str">
        <f t="shared" si="2"/>
        <v>Transcriptome151PE</v>
      </c>
      <c r="AA184" s="143">
        <v>0.13333333333333333</v>
      </c>
      <c r="AB184" s="143" t="s">
        <v>30</v>
      </c>
      <c r="AC184" s="143" t="s">
        <v>391</v>
      </c>
      <c r="AD184" s="143"/>
    </row>
    <row r="185" spans="1:30" ht="24" customHeight="1">
      <c r="A185" s="139">
        <v>42742</v>
      </c>
      <c r="B185" s="140" t="s">
        <v>1712</v>
      </c>
      <c r="C185" s="141">
        <v>0</v>
      </c>
      <c r="D185" s="141" t="s">
        <v>31</v>
      </c>
      <c r="E185" s="141" t="s">
        <v>1713</v>
      </c>
      <c r="F185" s="142">
        <v>42736</v>
      </c>
      <c r="G185" s="141" t="s">
        <v>410</v>
      </c>
      <c r="H185" s="141" t="s">
        <v>1704</v>
      </c>
      <c r="I185" s="141">
        <v>4</v>
      </c>
      <c r="J185" s="141" t="s">
        <v>32</v>
      </c>
      <c r="K185" s="141" t="s">
        <v>28</v>
      </c>
      <c r="L185" s="141">
        <v>0</v>
      </c>
      <c r="M185" s="141" t="s">
        <v>1172</v>
      </c>
      <c r="N185" s="141">
        <v>0</v>
      </c>
      <c r="O185" s="141" t="s">
        <v>41</v>
      </c>
      <c r="P185" s="141">
        <v>105927.18</v>
      </c>
      <c r="Q185" s="141">
        <v>4309650</v>
      </c>
      <c r="R185" s="141">
        <v>3207705</v>
      </c>
      <c r="S185" s="141">
        <v>74.430000000000007</v>
      </c>
      <c r="T185" s="141">
        <v>0</v>
      </c>
      <c r="U185" s="141">
        <v>0</v>
      </c>
      <c r="V185" s="141" t="s">
        <v>1714</v>
      </c>
      <c r="W185" s="141" t="s">
        <v>1715</v>
      </c>
      <c r="X185" s="141" t="s">
        <v>1716</v>
      </c>
      <c r="Y185" s="161" t="s">
        <v>140</v>
      </c>
      <c r="Z185" s="161" t="str">
        <f t="shared" si="2"/>
        <v>0151PE</v>
      </c>
      <c r="AA185" s="143">
        <v>0</v>
      </c>
      <c r="AB185" s="143" t="s">
        <v>30</v>
      </c>
      <c r="AC185" s="143" t="s">
        <v>391</v>
      </c>
      <c r="AD185" s="143"/>
    </row>
    <row r="186" spans="1:30" ht="24" customHeight="1">
      <c r="A186" s="139">
        <v>42742</v>
      </c>
      <c r="B186" s="140" t="s">
        <v>430</v>
      </c>
      <c r="C186" s="141" t="s">
        <v>27</v>
      </c>
      <c r="D186" s="141" t="s">
        <v>423</v>
      </c>
      <c r="E186" s="141" t="s">
        <v>425</v>
      </c>
      <c r="F186" s="142">
        <v>42736</v>
      </c>
      <c r="G186" s="141" t="s">
        <v>410</v>
      </c>
      <c r="H186" s="141" t="s">
        <v>1704</v>
      </c>
      <c r="I186" s="141">
        <v>5</v>
      </c>
      <c r="J186" s="141" t="s">
        <v>32</v>
      </c>
      <c r="K186" s="141" t="s">
        <v>28</v>
      </c>
      <c r="L186" s="141">
        <v>0</v>
      </c>
      <c r="M186" s="141" t="s">
        <v>1172</v>
      </c>
      <c r="N186" s="141">
        <v>0</v>
      </c>
      <c r="O186" s="141" t="s">
        <v>41</v>
      </c>
      <c r="P186" s="141">
        <v>104303.11</v>
      </c>
      <c r="Q186" s="141">
        <v>4309650</v>
      </c>
      <c r="R186" s="141">
        <v>3103579</v>
      </c>
      <c r="S186" s="141">
        <v>72.010000000000005</v>
      </c>
      <c r="T186" s="141">
        <v>0</v>
      </c>
      <c r="U186" s="141">
        <v>0</v>
      </c>
      <c r="V186" s="141" t="s">
        <v>1717</v>
      </c>
      <c r="W186" s="141" t="s">
        <v>1718</v>
      </c>
      <c r="X186" s="141" t="s">
        <v>1719</v>
      </c>
      <c r="Y186" s="161" t="s">
        <v>140</v>
      </c>
      <c r="Z186" s="161" t="str">
        <f t="shared" si="2"/>
        <v>Re-sequencing151PE</v>
      </c>
      <c r="AA186" s="143">
        <v>0</v>
      </c>
      <c r="AB186" s="143" t="s">
        <v>30</v>
      </c>
      <c r="AC186" s="143" t="s">
        <v>391</v>
      </c>
      <c r="AD186" s="143"/>
    </row>
    <row r="187" spans="1:30" ht="24" customHeight="1">
      <c r="A187" s="139">
        <v>42742</v>
      </c>
      <c r="B187" s="140" t="s">
        <v>430</v>
      </c>
      <c r="C187" s="141" t="s">
        <v>27</v>
      </c>
      <c r="D187" s="141" t="s">
        <v>423</v>
      </c>
      <c r="E187" s="141" t="s">
        <v>424</v>
      </c>
      <c r="F187" s="142">
        <v>42736</v>
      </c>
      <c r="G187" s="141" t="s">
        <v>410</v>
      </c>
      <c r="H187" s="141" t="s">
        <v>1704</v>
      </c>
      <c r="I187" s="141">
        <v>6</v>
      </c>
      <c r="J187" s="141" t="s">
        <v>32</v>
      </c>
      <c r="K187" s="141" t="s">
        <v>28</v>
      </c>
      <c r="L187" s="141">
        <v>0</v>
      </c>
      <c r="M187" s="141" t="s">
        <v>1172</v>
      </c>
      <c r="N187" s="141">
        <v>0</v>
      </c>
      <c r="O187" s="141" t="s">
        <v>41</v>
      </c>
      <c r="P187" s="141">
        <v>101527.35</v>
      </c>
      <c r="Q187" s="141">
        <v>4309650</v>
      </c>
      <c r="R187" s="141">
        <v>3020358</v>
      </c>
      <c r="S187" s="141">
        <v>70.08</v>
      </c>
      <c r="T187" s="141">
        <v>0</v>
      </c>
      <c r="U187" s="141">
        <v>0</v>
      </c>
      <c r="V187" s="141" t="s">
        <v>1720</v>
      </c>
      <c r="W187" s="141" t="s">
        <v>1721</v>
      </c>
      <c r="X187" s="141" t="s">
        <v>1722</v>
      </c>
      <c r="Y187" s="161" t="s">
        <v>140</v>
      </c>
      <c r="Z187" s="161" t="str">
        <f t="shared" si="2"/>
        <v>Re-sequencing151PE</v>
      </c>
      <c r="AA187" s="143">
        <v>0</v>
      </c>
      <c r="AB187" s="143" t="s">
        <v>30</v>
      </c>
      <c r="AC187" s="143" t="s">
        <v>391</v>
      </c>
      <c r="AD187" s="143"/>
    </row>
    <row r="188" spans="1:30" ht="24" customHeight="1">
      <c r="A188" s="139">
        <v>42742</v>
      </c>
      <c r="B188" s="140" t="s">
        <v>430</v>
      </c>
      <c r="C188" s="141" t="s">
        <v>27</v>
      </c>
      <c r="D188" s="141" t="s">
        <v>426</v>
      </c>
      <c r="E188" s="141" t="s">
        <v>427</v>
      </c>
      <c r="F188" s="142">
        <v>42736</v>
      </c>
      <c r="G188" s="141" t="s">
        <v>410</v>
      </c>
      <c r="H188" s="141" t="s">
        <v>1704</v>
      </c>
      <c r="I188" s="141">
        <v>7</v>
      </c>
      <c r="J188" s="141" t="s">
        <v>32</v>
      </c>
      <c r="K188" s="141" t="s">
        <v>28</v>
      </c>
      <c r="L188" s="141">
        <v>0</v>
      </c>
      <c r="M188" s="141" t="s">
        <v>1172</v>
      </c>
      <c r="N188" s="141">
        <v>0</v>
      </c>
      <c r="O188" s="141" t="s">
        <v>41</v>
      </c>
      <c r="P188" s="141">
        <v>103139.51</v>
      </c>
      <c r="Q188" s="141">
        <v>4309650</v>
      </c>
      <c r="R188" s="141">
        <v>3071403</v>
      </c>
      <c r="S188" s="141">
        <v>71.27</v>
      </c>
      <c r="T188" s="141">
        <v>0</v>
      </c>
      <c r="U188" s="141">
        <v>0</v>
      </c>
      <c r="V188" s="141" t="s">
        <v>1723</v>
      </c>
      <c r="W188" s="141" t="s">
        <v>1724</v>
      </c>
      <c r="X188" s="141" t="s">
        <v>1725</v>
      </c>
      <c r="Y188" s="161" t="s">
        <v>140</v>
      </c>
      <c r="Z188" s="161" t="str">
        <f t="shared" si="2"/>
        <v>Re-sequencing151PE</v>
      </c>
      <c r="AA188" s="143">
        <v>0</v>
      </c>
      <c r="AB188" s="143" t="s">
        <v>30</v>
      </c>
      <c r="AC188" s="143" t="s">
        <v>391</v>
      </c>
      <c r="AD188" s="143"/>
    </row>
    <row r="189" spans="1:30" ht="24" customHeight="1">
      <c r="A189" s="139">
        <v>42742</v>
      </c>
      <c r="B189" s="140" t="s">
        <v>430</v>
      </c>
      <c r="C189" s="141" t="s">
        <v>27</v>
      </c>
      <c r="D189" s="141" t="s">
        <v>428</v>
      </c>
      <c r="E189" s="141" t="s">
        <v>429</v>
      </c>
      <c r="F189" s="142">
        <v>42736</v>
      </c>
      <c r="G189" s="141" t="s">
        <v>410</v>
      </c>
      <c r="H189" s="141" t="s">
        <v>4742</v>
      </c>
      <c r="I189" s="141">
        <v>8</v>
      </c>
      <c r="J189" s="141" t="s">
        <v>32</v>
      </c>
      <c r="K189" s="141" t="s">
        <v>28</v>
      </c>
      <c r="L189" s="141">
        <v>0</v>
      </c>
      <c r="M189" s="141" t="s">
        <v>1172</v>
      </c>
      <c r="N189" s="141">
        <v>0</v>
      </c>
      <c r="O189" s="141" t="s">
        <v>41</v>
      </c>
      <c r="P189" s="141">
        <v>101382</v>
      </c>
      <c r="Q189" s="141">
        <v>4309650</v>
      </c>
      <c r="R189" s="141">
        <v>3009479</v>
      </c>
      <c r="S189" s="141">
        <v>69.83</v>
      </c>
      <c r="T189" s="141">
        <v>0</v>
      </c>
      <c r="U189" s="141">
        <v>0</v>
      </c>
      <c r="V189" s="141" t="s">
        <v>1726</v>
      </c>
      <c r="W189" s="141" t="s">
        <v>1727</v>
      </c>
      <c r="X189" s="141" t="s">
        <v>1728</v>
      </c>
      <c r="Y189" s="161" t="s">
        <v>140</v>
      </c>
      <c r="Z189" s="161" t="str">
        <f t="shared" si="2"/>
        <v>Re-sequencing151PE</v>
      </c>
      <c r="AA189" s="143">
        <v>0</v>
      </c>
      <c r="AB189" s="143" t="s">
        <v>30</v>
      </c>
      <c r="AC189" s="143" t="s">
        <v>391</v>
      </c>
      <c r="AD189" s="143"/>
    </row>
    <row r="190" spans="1:30" ht="24" customHeight="1">
      <c r="A190" s="133">
        <v>42742</v>
      </c>
      <c r="B190" s="134" t="s">
        <v>2194</v>
      </c>
      <c r="C190" s="135">
        <v>0</v>
      </c>
      <c r="D190" s="147" t="s">
        <v>3063</v>
      </c>
      <c r="E190" s="135" t="s">
        <v>2195</v>
      </c>
      <c r="F190" s="159">
        <v>42740</v>
      </c>
      <c r="G190" s="135" t="s">
        <v>3122</v>
      </c>
      <c r="H190" s="135" t="s">
        <v>2196</v>
      </c>
      <c r="I190" s="135">
        <v>1</v>
      </c>
      <c r="J190" s="135" t="s">
        <v>2392</v>
      </c>
      <c r="K190" s="147" t="s">
        <v>28</v>
      </c>
      <c r="L190" s="147" t="s">
        <v>3058</v>
      </c>
      <c r="M190" s="135"/>
      <c r="N190" s="135">
        <v>0</v>
      </c>
      <c r="O190" s="135" t="s">
        <v>33</v>
      </c>
      <c r="P190" s="135">
        <v>36675.21</v>
      </c>
      <c r="Q190" s="135">
        <v>3121499</v>
      </c>
      <c r="R190" s="135">
        <v>2964369</v>
      </c>
      <c r="S190" s="135">
        <v>95.2</v>
      </c>
      <c r="T190" s="135">
        <v>0</v>
      </c>
      <c r="U190" s="135">
        <v>0</v>
      </c>
      <c r="V190" s="135" t="s">
        <v>2197</v>
      </c>
      <c r="W190" s="135" t="s">
        <v>2198</v>
      </c>
      <c r="X190" s="135" t="s">
        <v>2199</v>
      </c>
      <c r="Y190" s="147" t="s">
        <v>4625</v>
      </c>
      <c r="Z190" s="147" t="str">
        <f t="shared" si="2"/>
        <v>0101PE</v>
      </c>
      <c r="AA190" s="137">
        <v>0</v>
      </c>
      <c r="AB190" s="150" t="s">
        <v>2544</v>
      </c>
      <c r="AC190" s="150" t="s">
        <v>3054</v>
      </c>
      <c r="AD190" s="155"/>
    </row>
    <row r="191" spans="1:30" ht="24" customHeight="1">
      <c r="A191" s="139">
        <v>42742</v>
      </c>
      <c r="B191" s="140" t="s">
        <v>2200</v>
      </c>
      <c r="C191" s="141">
        <v>0</v>
      </c>
      <c r="D191" s="141" t="s">
        <v>3063</v>
      </c>
      <c r="E191" s="141" t="s">
        <v>2195</v>
      </c>
      <c r="F191" s="151">
        <v>42740</v>
      </c>
      <c r="G191" s="141" t="s">
        <v>3122</v>
      </c>
      <c r="H191" s="141" t="s">
        <v>2196</v>
      </c>
      <c r="I191" s="141">
        <v>2</v>
      </c>
      <c r="J191" s="141" t="s">
        <v>2392</v>
      </c>
      <c r="K191" s="141" t="s">
        <v>28</v>
      </c>
      <c r="L191" s="141" t="s">
        <v>3058</v>
      </c>
      <c r="M191" s="141"/>
      <c r="N191" s="141">
        <v>0</v>
      </c>
      <c r="O191" s="141" t="s">
        <v>33</v>
      </c>
      <c r="P191" s="141">
        <v>35446.199999999997</v>
      </c>
      <c r="Q191" s="141">
        <v>3005376</v>
      </c>
      <c r="R191" s="141">
        <v>2866027</v>
      </c>
      <c r="S191" s="141">
        <v>95.6</v>
      </c>
      <c r="T191" s="141">
        <v>0</v>
      </c>
      <c r="U191" s="141">
        <v>0</v>
      </c>
      <c r="V191" s="141" t="s">
        <v>2201</v>
      </c>
      <c r="W191" s="141" t="s">
        <v>2202</v>
      </c>
      <c r="X191" s="141" t="s">
        <v>2203</v>
      </c>
      <c r="Y191" s="161" t="s">
        <v>4625</v>
      </c>
      <c r="Z191" s="161" t="str">
        <f t="shared" si="2"/>
        <v>0101PE</v>
      </c>
      <c r="AA191" s="143">
        <v>0</v>
      </c>
      <c r="AB191" s="143" t="s">
        <v>2544</v>
      </c>
      <c r="AC191" s="143" t="s">
        <v>3054</v>
      </c>
      <c r="AD191" s="143"/>
    </row>
    <row r="192" spans="1:30" ht="24" customHeight="1">
      <c r="A192" s="133">
        <v>42742</v>
      </c>
      <c r="B192" s="134" t="s">
        <v>2204</v>
      </c>
      <c r="C192" s="135">
        <v>0</v>
      </c>
      <c r="D192" s="147" t="s">
        <v>3063</v>
      </c>
      <c r="E192" s="135" t="s">
        <v>2205</v>
      </c>
      <c r="F192" s="159">
        <v>42740</v>
      </c>
      <c r="G192" s="135" t="s">
        <v>3122</v>
      </c>
      <c r="H192" s="135" t="s">
        <v>2206</v>
      </c>
      <c r="I192" s="135">
        <v>1</v>
      </c>
      <c r="J192" s="135" t="s">
        <v>134</v>
      </c>
      <c r="K192" s="147" t="s">
        <v>2207</v>
      </c>
      <c r="L192" s="147" t="s">
        <v>3058</v>
      </c>
      <c r="M192" s="135"/>
      <c r="N192" s="135">
        <v>0</v>
      </c>
      <c r="O192" s="135" t="s">
        <v>33</v>
      </c>
      <c r="P192" s="135">
        <v>32930.79</v>
      </c>
      <c r="Q192" s="135">
        <v>2820248</v>
      </c>
      <c r="R192" s="135">
        <v>2681292</v>
      </c>
      <c r="S192" s="135">
        <v>95.2</v>
      </c>
      <c r="T192" s="135">
        <v>0</v>
      </c>
      <c r="U192" s="135">
        <v>0</v>
      </c>
      <c r="V192" s="135" t="s">
        <v>2208</v>
      </c>
      <c r="W192" s="135" t="s">
        <v>403</v>
      </c>
      <c r="X192" s="135" t="s">
        <v>2209</v>
      </c>
      <c r="Y192" s="147" t="s">
        <v>4625</v>
      </c>
      <c r="Z192" s="147" t="str">
        <f t="shared" si="2"/>
        <v>0101PE</v>
      </c>
      <c r="AA192" s="137">
        <v>0.18604651162790697</v>
      </c>
      <c r="AB192" s="150" t="s">
        <v>2544</v>
      </c>
      <c r="AC192" s="150" t="s">
        <v>3054</v>
      </c>
      <c r="AD192" s="155"/>
    </row>
    <row r="193" spans="1:30" ht="24" customHeight="1">
      <c r="A193" s="139">
        <v>42742</v>
      </c>
      <c r="B193" s="140" t="s">
        <v>2210</v>
      </c>
      <c r="C193" s="141">
        <v>0</v>
      </c>
      <c r="D193" s="141" t="s">
        <v>3063</v>
      </c>
      <c r="E193" s="141" t="s">
        <v>2205</v>
      </c>
      <c r="F193" s="151">
        <v>42740</v>
      </c>
      <c r="G193" s="141" t="s">
        <v>3122</v>
      </c>
      <c r="H193" s="141" t="s">
        <v>2206</v>
      </c>
      <c r="I193" s="141">
        <v>2</v>
      </c>
      <c r="J193" s="144" t="s">
        <v>134</v>
      </c>
      <c r="K193" s="144" t="s">
        <v>2207</v>
      </c>
      <c r="L193" s="141" t="s">
        <v>3058</v>
      </c>
      <c r="M193" s="141"/>
      <c r="N193" s="141">
        <v>0</v>
      </c>
      <c r="O193" s="141" t="s">
        <v>33</v>
      </c>
      <c r="P193" s="141">
        <v>33156.46</v>
      </c>
      <c r="Q193" s="141">
        <v>2850236</v>
      </c>
      <c r="R193" s="141">
        <v>2702077</v>
      </c>
      <c r="S193" s="141">
        <v>95</v>
      </c>
      <c r="T193" s="141">
        <v>0</v>
      </c>
      <c r="U193" s="141">
        <v>0</v>
      </c>
      <c r="V193" s="141" t="s">
        <v>2211</v>
      </c>
      <c r="W193" s="141" t="s">
        <v>2212</v>
      </c>
      <c r="X193" s="141" t="s">
        <v>2213</v>
      </c>
      <c r="Y193" s="161" t="s">
        <v>4625</v>
      </c>
      <c r="Z193" s="161" t="str">
        <f t="shared" ref="Z193:Z256" si="3">IF(P193,CONCATENATE(C193,Y193),0)</f>
        <v>0101PE</v>
      </c>
      <c r="AA193" s="143">
        <v>0.18604651162790697</v>
      </c>
      <c r="AB193" s="143" t="s">
        <v>2544</v>
      </c>
      <c r="AC193" s="143" t="s">
        <v>3054</v>
      </c>
      <c r="AD193" s="143"/>
    </row>
    <row r="194" spans="1:30" ht="24" customHeight="1">
      <c r="A194" s="133">
        <v>42743</v>
      </c>
      <c r="B194" s="134" t="s">
        <v>4645</v>
      </c>
      <c r="C194" s="135" t="s">
        <v>3064</v>
      </c>
      <c r="D194" s="147" t="s">
        <v>3063</v>
      </c>
      <c r="E194" s="135" t="s">
        <v>2214</v>
      </c>
      <c r="F194" s="159">
        <v>42741</v>
      </c>
      <c r="G194" s="135" t="s">
        <v>3061</v>
      </c>
      <c r="H194" s="135" t="s">
        <v>2215</v>
      </c>
      <c r="I194" s="135">
        <v>1</v>
      </c>
      <c r="J194" s="135" t="s">
        <v>134</v>
      </c>
      <c r="K194" s="147" t="s">
        <v>2216</v>
      </c>
      <c r="L194" s="147" t="s">
        <v>3058</v>
      </c>
      <c r="M194" s="135"/>
      <c r="N194" s="135">
        <v>0</v>
      </c>
      <c r="O194" s="135" t="s">
        <v>29</v>
      </c>
      <c r="P194" s="135">
        <v>36261.75</v>
      </c>
      <c r="Q194" s="135">
        <v>3523754</v>
      </c>
      <c r="R194" s="135">
        <v>3242017</v>
      </c>
      <c r="S194" s="135">
        <v>92.2</v>
      </c>
      <c r="T194" s="135">
        <v>0</v>
      </c>
      <c r="U194" s="135">
        <v>0</v>
      </c>
      <c r="V194" s="135" t="s">
        <v>497</v>
      </c>
      <c r="W194" s="135" t="s">
        <v>2217</v>
      </c>
      <c r="X194" s="135" t="s">
        <v>2218</v>
      </c>
      <c r="Y194" s="147" t="s">
        <v>143</v>
      </c>
      <c r="Z194" s="147" t="str">
        <f t="shared" si="3"/>
        <v>Target Region capture91PE</v>
      </c>
      <c r="AA194" s="137">
        <v>0.22580645161290322</v>
      </c>
      <c r="AB194" s="150" t="s">
        <v>2544</v>
      </c>
      <c r="AC194" s="150" t="s">
        <v>3054</v>
      </c>
      <c r="AD194" s="155"/>
    </row>
    <row r="195" spans="1:30" ht="24" customHeight="1">
      <c r="A195" s="139">
        <v>42743</v>
      </c>
      <c r="B195" s="140" t="s">
        <v>4645</v>
      </c>
      <c r="C195" s="141" t="s">
        <v>3064</v>
      </c>
      <c r="D195" s="141" t="s">
        <v>3063</v>
      </c>
      <c r="E195" s="141" t="s">
        <v>2214</v>
      </c>
      <c r="F195" s="151">
        <v>42741</v>
      </c>
      <c r="G195" s="141" t="s">
        <v>3061</v>
      </c>
      <c r="H195" s="141" t="s">
        <v>2215</v>
      </c>
      <c r="I195" s="141">
        <v>2</v>
      </c>
      <c r="J195" s="144" t="s">
        <v>134</v>
      </c>
      <c r="K195" s="144" t="s">
        <v>2216</v>
      </c>
      <c r="L195" s="141" t="s">
        <v>3058</v>
      </c>
      <c r="M195" s="141"/>
      <c r="N195" s="141">
        <v>0</v>
      </c>
      <c r="O195" s="141" t="s">
        <v>29</v>
      </c>
      <c r="P195" s="141">
        <v>36117.85</v>
      </c>
      <c r="Q195" s="141">
        <v>3499208</v>
      </c>
      <c r="R195" s="141">
        <v>3228896</v>
      </c>
      <c r="S195" s="141">
        <v>92.4</v>
      </c>
      <c r="T195" s="141">
        <v>0</v>
      </c>
      <c r="U195" s="141">
        <v>0</v>
      </c>
      <c r="V195" s="141" t="s">
        <v>465</v>
      </c>
      <c r="W195" s="141" t="s">
        <v>2219</v>
      </c>
      <c r="X195" s="141" t="s">
        <v>2220</v>
      </c>
      <c r="Y195" s="161" t="s">
        <v>143</v>
      </c>
      <c r="Z195" s="161" t="str">
        <f t="shared" si="3"/>
        <v>Target Region capture91PE</v>
      </c>
      <c r="AA195" s="143">
        <v>0.22580645161290322</v>
      </c>
      <c r="AB195" s="143" t="s">
        <v>2544</v>
      </c>
      <c r="AC195" s="143" t="s">
        <v>3054</v>
      </c>
      <c r="AD195" s="143"/>
    </row>
    <row r="196" spans="1:30" ht="24" customHeight="1">
      <c r="A196" s="133">
        <v>42743</v>
      </c>
      <c r="B196" s="134" t="s">
        <v>4645</v>
      </c>
      <c r="C196" s="135" t="s">
        <v>3064</v>
      </c>
      <c r="D196" s="147" t="s">
        <v>3063</v>
      </c>
      <c r="E196" s="135" t="s">
        <v>2221</v>
      </c>
      <c r="F196" s="159">
        <v>42741</v>
      </c>
      <c r="G196" s="135" t="s">
        <v>3074</v>
      </c>
      <c r="H196" s="135" t="s">
        <v>2222</v>
      </c>
      <c r="I196" s="135">
        <v>1</v>
      </c>
      <c r="J196" s="135" t="s">
        <v>2392</v>
      </c>
      <c r="K196" s="147" t="s">
        <v>28</v>
      </c>
      <c r="L196" s="147" t="s">
        <v>3058</v>
      </c>
      <c r="M196" s="135"/>
      <c r="N196" s="135">
        <v>0</v>
      </c>
      <c r="O196" s="135" t="s">
        <v>29</v>
      </c>
      <c r="P196" s="135">
        <v>38821.370000000003</v>
      </c>
      <c r="Q196" s="135">
        <v>3723559</v>
      </c>
      <c r="R196" s="135">
        <v>3471709</v>
      </c>
      <c r="S196" s="135">
        <v>93.3</v>
      </c>
      <c r="T196" s="135">
        <v>0</v>
      </c>
      <c r="U196" s="135">
        <v>0</v>
      </c>
      <c r="V196" s="135" t="s">
        <v>2223</v>
      </c>
      <c r="W196" s="135" t="s">
        <v>2224</v>
      </c>
      <c r="X196" s="135" t="s">
        <v>2225</v>
      </c>
      <c r="Y196" s="147" t="s">
        <v>143</v>
      </c>
      <c r="Z196" s="147" t="str">
        <f t="shared" si="3"/>
        <v>Target Region capture91PE</v>
      </c>
      <c r="AA196" s="137">
        <v>0</v>
      </c>
      <c r="AB196" s="150" t="s">
        <v>2544</v>
      </c>
      <c r="AC196" s="150" t="s">
        <v>3054</v>
      </c>
      <c r="AD196" s="155"/>
    </row>
    <row r="197" spans="1:30" ht="24" customHeight="1">
      <c r="A197" s="139">
        <v>42743</v>
      </c>
      <c r="B197" s="140" t="s">
        <v>4645</v>
      </c>
      <c r="C197" s="141" t="s">
        <v>3064</v>
      </c>
      <c r="D197" s="141" t="s">
        <v>3063</v>
      </c>
      <c r="E197" s="141" t="s">
        <v>2221</v>
      </c>
      <c r="F197" s="151">
        <v>42741</v>
      </c>
      <c r="G197" s="141" t="s">
        <v>3074</v>
      </c>
      <c r="H197" s="141" t="s">
        <v>2222</v>
      </c>
      <c r="I197" s="141">
        <v>2</v>
      </c>
      <c r="J197" s="141" t="s">
        <v>2392</v>
      </c>
      <c r="K197" s="141" t="s">
        <v>28</v>
      </c>
      <c r="L197" s="141" t="s">
        <v>3058</v>
      </c>
      <c r="M197" s="141"/>
      <c r="N197" s="141">
        <v>0</v>
      </c>
      <c r="O197" s="141" t="s">
        <v>29</v>
      </c>
      <c r="P197" s="141">
        <v>38862.339999999997</v>
      </c>
      <c r="Q197" s="141">
        <v>3733404</v>
      </c>
      <c r="R197" s="141">
        <v>3473985</v>
      </c>
      <c r="S197" s="141">
        <v>93.2</v>
      </c>
      <c r="T197" s="141">
        <v>0</v>
      </c>
      <c r="U197" s="141">
        <v>0</v>
      </c>
      <c r="V197" s="141" t="s">
        <v>2226</v>
      </c>
      <c r="W197" s="141" t="s">
        <v>2227</v>
      </c>
      <c r="X197" s="141" t="s">
        <v>2228</v>
      </c>
      <c r="Y197" s="161" t="s">
        <v>143</v>
      </c>
      <c r="Z197" s="161" t="str">
        <f t="shared" si="3"/>
        <v>Target Region capture91PE</v>
      </c>
      <c r="AA197" s="143">
        <v>0</v>
      </c>
      <c r="AB197" s="143" t="s">
        <v>2544</v>
      </c>
      <c r="AC197" s="143" t="s">
        <v>3054</v>
      </c>
      <c r="AD197" s="143"/>
    </row>
    <row r="198" spans="1:30" ht="24" customHeight="1">
      <c r="A198" s="133">
        <v>42743</v>
      </c>
      <c r="B198" s="134" t="s">
        <v>4645</v>
      </c>
      <c r="C198" s="135" t="s">
        <v>3064</v>
      </c>
      <c r="D198" s="147" t="s">
        <v>3063</v>
      </c>
      <c r="E198" s="135" t="s">
        <v>2229</v>
      </c>
      <c r="F198" s="159">
        <v>42741</v>
      </c>
      <c r="G198" s="135" t="s">
        <v>3061</v>
      </c>
      <c r="H198" s="135" t="s">
        <v>2230</v>
      </c>
      <c r="I198" s="135">
        <v>1</v>
      </c>
      <c r="J198" s="135" t="s">
        <v>134</v>
      </c>
      <c r="K198" s="147" t="s">
        <v>2231</v>
      </c>
      <c r="L198" s="147" t="s">
        <v>3058</v>
      </c>
      <c r="M198" s="135"/>
      <c r="N198" s="135">
        <v>0</v>
      </c>
      <c r="O198" s="135" t="s">
        <v>29</v>
      </c>
      <c r="P198" s="135">
        <v>35259.64</v>
      </c>
      <c r="Q198" s="135">
        <v>3435797</v>
      </c>
      <c r="R198" s="135">
        <v>3160961</v>
      </c>
      <c r="S198" s="135">
        <v>92.1</v>
      </c>
      <c r="T198" s="135">
        <v>0</v>
      </c>
      <c r="U198" s="135">
        <v>0</v>
      </c>
      <c r="V198" s="135" t="s">
        <v>2232</v>
      </c>
      <c r="W198" s="135" t="s">
        <v>2233</v>
      </c>
      <c r="X198" s="135" t="s">
        <v>2234</v>
      </c>
      <c r="Y198" s="147" t="s">
        <v>143</v>
      </c>
      <c r="Z198" s="147" t="str">
        <f t="shared" si="3"/>
        <v>Target Region capture91PE</v>
      </c>
      <c r="AA198" s="137">
        <v>0.22580645161290322</v>
      </c>
      <c r="AB198" s="150" t="s">
        <v>2544</v>
      </c>
      <c r="AC198" s="150" t="s">
        <v>3054</v>
      </c>
      <c r="AD198" s="155"/>
    </row>
    <row r="199" spans="1:30" ht="24" customHeight="1">
      <c r="A199" s="139">
        <v>42743</v>
      </c>
      <c r="B199" s="140" t="s">
        <v>4645</v>
      </c>
      <c r="C199" s="141" t="s">
        <v>3064</v>
      </c>
      <c r="D199" s="141" t="s">
        <v>3063</v>
      </c>
      <c r="E199" s="141" t="s">
        <v>2229</v>
      </c>
      <c r="F199" s="151">
        <v>42741</v>
      </c>
      <c r="G199" s="141" t="s">
        <v>3061</v>
      </c>
      <c r="H199" s="141" t="s">
        <v>2230</v>
      </c>
      <c r="I199" s="141">
        <v>2</v>
      </c>
      <c r="J199" s="144" t="s">
        <v>134</v>
      </c>
      <c r="K199" s="144" t="s">
        <v>2231</v>
      </c>
      <c r="L199" s="141" t="s">
        <v>3058</v>
      </c>
      <c r="M199" s="141"/>
      <c r="N199" s="141">
        <v>0</v>
      </c>
      <c r="O199" s="141" t="s">
        <v>29</v>
      </c>
      <c r="P199" s="141">
        <v>34589.300000000003</v>
      </c>
      <c r="Q199" s="141">
        <v>3363180</v>
      </c>
      <c r="R199" s="141">
        <v>3103519</v>
      </c>
      <c r="S199" s="141">
        <v>92.4</v>
      </c>
      <c r="T199" s="141">
        <v>0</v>
      </c>
      <c r="U199" s="141">
        <v>0</v>
      </c>
      <c r="V199" s="141" t="s">
        <v>2235</v>
      </c>
      <c r="W199" s="141" t="s">
        <v>373</v>
      </c>
      <c r="X199" s="141" t="s">
        <v>2236</v>
      </c>
      <c r="Y199" s="161" t="s">
        <v>143</v>
      </c>
      <c r="Z199" s="161" t="str">
        <f t="shared" si="3"/>
        <v>Target Region capture91PE</v>
      </c>
      <c r="AA199" s="143">
        <v>0.22580645161290322</v>
      </c>
      <c r="AB199" s="143" t="s">
        <v>2544</v>
      </c>
      <c r="AC199" s="143" t="s">
        <v>3054</v>
      </c>
      <c r="AD199" s="143"/>
    </row>
    <row r="200" spans="1:30" s="43" customFormat="1" ht="24" customHeight="1">
      <c r="A200" s="133">
        <v>42744</v>
      </c>
      <c r="B200" s="152" t="s">
        <v>4745</v>
      </c>
      <c r="C200" s="153" t="s">
        <v>4686</v>
      </c>
      <c r="D200" s="153" t="s">
        <v>31</v>
      </c>
      <c r="E200" s="153" t="s">
        <v>1496</v>
      </c>
      <c r="F200" s="133">
        <v>42742</v>
      </c>
      <c r="G200" s="153" t="s">
        <v>120</v>
      </c>
      <c r="H200" s="153" t="s">
        <v>1497</v>
      </c>
      <c r="I200" s="153">
        <v>1</v>
      </c>
      <c r="J200" s="135" t="s">
        <v>2615</v>
      </c>
      <c r="K200" s="153" t="s">
        <v>28</v>
      </c>
      <c r="L200" s="153" t="s">
        <v>1498</v>
      </c>
      <c r="M200" s="153" t="s">
        <v>478</v>
      </c>
      <c r="N200" s="153">
        <v>0</v>
      </c>
      <c r="O200" s="153" t="s">
        <v>42</v>
      </c>
      <c r="P200" s="153">
        <v>36821.160000000003</v>
      </c>
      <c r="Q200" s="153">
        <v>4309650</v>
      </c>
      <c r="R200" s="153">
        <v>3388238</v>
      </c>
      <c r="S200" s="153">
        <v>78.62</v>
      </c>
      <c r="T200" s="153">
        <v>0</v>
      </c>
      <c r="U200" s="153">
        <v>0</v>
      </c>
      <c r="V200" s="153" t="s">
        <v>1499</v>
      </c>
      <c r="W200" s="153" t="s">
        <v>1500</v>
      </c>
      <c r="X200" s="153" t="s">
        <v>1501</v>
      </c>
      <c r="Y200" s="153" t="s">
        <v>4735</v>
      </c>
      <c r="Z200" s="147" t="str">
        <f t="shared" si="3"/>
        <v>Transcriptome50PE</v>
      </c>
      <c r="AA200" s="154">
        <v>0</v>
      </c>
      <c r="AB200" s="155" t="s">
        <v>30</v>
      </c>
      <c r="AC200" s="155" t="s">
        <v>139</v>
      </c>
      <c r="AD200" s="160"/>
    </row>
    <row r="201" spans="1:30" s="43" customFormat="1" ht="24" customHeight="1">
      <c r="A201" s="139">
        <v>42744</v>
      </c>
      <c r="B201" s="140" t="s">
        <v>1502</v>
      </c>
      <c r="C201" s="141" t="s">
        <v>104</v>
      </c>
      <c r="D201" s="141" t="s">
        <v>31</v>
      </c>
      <c r="E201" s="141" t="s">
        <v>1503</v>
      </c>
      <c r="F201" s="142">
        <v>42742</v>
      </c>
      <c r="G201" s="141" t="s">
        <v>120</v>
      </c>
      <c r="H201" s="141" t="s">
        <v>1497</v>
      </c>
      <c r="I201" s="141">
        <v>2</v>
      </c>
      <c r="J201" s="141" t="s">
        <v>2615</v>
      </c>
      <c r="K201" s="141" t="s">
        <v>28</v>
      </c>
      <c r="L201" s="141" t="s">
        <v>1498</v>
      </c>
      <c r="M201" s="141" t="s">
        <v>478</v>
      </c>
      <c r="N201" s="141">
        <v>0</v>
      </c>
      <c r="O201" s="141" t="s">
        <v>42</v>
      </c>
      <c r="P201" s="141">
        <v>37330.129999999997</v>
      </c>
      <c r="Q201" s="141">
        <v>4309650</v>
      </c>
      <c r="R201" s="141">
        <v>3431379</v>
      </c>
      <c r="S201" s="141">
        <v>79.62</v>
      </c>
      <c r="T201" s="141">
        <v>0</v>
      </c>
      <c r="U201" s="141">
        <v>0</v>
      </c>
      <c r="V201" s="141" t="s">
        <v>1504</v>
      </c>
      <c r="W201" s="141" t="s">
        <v>1505</v>
      </c>
      <c r="X201" s="141" t="s">
        <v>1506</v>
      </c>
      <c r="Y201" s="162" t="s">
        <v>4735</v>
      </c>
      <c r="Z201" s="161" t="str">
        <f t="shared" si="3"/>
        <v>Transcriptome50PE</v>
      </c>
      <c r="AA201" s="143">
        <v>0</v>
      </c>
      <c r="AB201" s="143" t="s">
        <v>30</v>
      </c>
      <c r="AC201" s="156" t="s">
        <v>139</v>
      </c>
      <c r="AD201" s="157"/>
    </row>
    <row r="202" spans="1:30" s="43" customFormat="1" ht="24" customHeight="1">
      <c r="A202" s="139">
        <v>42744</v>
      </c>
      <c r="B202" s="140" t="s">
        <v>1502</v>
      </c>
      <c r="C202" s="141" t="s">
        <v>104</v>
      </c>
      <c r="D202" s="141" t="s">
        <v>31</v>
      </c>
      <c r="E202" s="141" t="s">
        <v>1507</v>
      </c>
      <c r="F202" s="142">
        <v>42742</v>
      </c>
      <c r="G202" s="141" t="s">
        <v>120</v>
      </c>
      <c r="H202" s="141" t="s">
        <v>1497</v>
      </c>
      <c r="I202" s="141">
        <v>3</v>
      </c>
      <c r="J202" s="141" t="s">
        <v>2615</v>
      </c>
      <c r="K202" s="141" t="s">
        <v>28</v>
      </c>
      <c r="L202" s="141" t="s">
        <v>1498</v>
      </c>
      <c r="M202" s="141" t="s">
        <v>478</v>
      </c>
      <c r="N202" s="141">
        <v>0</v>
      </c>
      <c r="O202" s="141" t="s">
        <v>42</v>
      </c>
      <c r="P202" s="141">
        <v>37854.83</v>
      </c>
      <c r="Q202" s="141">
        <v>4309650</v>
      </c>
      <c r="R202" s="141">
        <v>3477370</v>
      </c>
      <c r="S202" s="141">
        <v>80.69</v>
      </c>
      <c r="T202" s="141">
        <v>0</v>
      </c>
      <c r="U202" s="141">
        <v>0</v>
      </c>
      <c r="V202" s="141" t="s">
        <v>1508</v>
      </c>
      <c r="W202" s="141" t="s">
        <v>1509</v>
      </c>
      <c r="X202" s="141" t="s">
        <v>1510</v>
      </c>
      <c r="Y202" s="162" t="s">
        <v>4735</v>
      </c>
      <c r="Z202" s="161" t="str">
        <f t="shared" si="3"/>
        <v>Transcriptome50PE</v>
      </c>
      <c r="AA202" s="143">
        <v>0</v>
      </c>
      <c r="AB202" s="143" t="s">
        <v>30</v>
      </c>
      <c r="AC202" s="156" t="s">
        <v>139</v>
      </c>
      <c r="AD202" s="157"/>
    </row>
    <row r="203" spans="1:30" s="43" customFormat="1" ht="24" customHeight="1">
      <c r="A203" s="139">
        <v>42744</v>
      </c>
      <c r="B203" s="140" t="s">
        <v>1511</v>
      </c>
      <c r="C203" s="141" t="s">
        <v>104</v>
      </c>
      <c r="D203" s="141" t="s">
        <v>31</v>
      </c>
      <c r="E203" s="141" t="s">
        <v>1512</v>
      </c>
      <c r="F203" s="142">
        <v>42742</v>
      </c>
      <c r="G203" s="141" t="s">
        <v>120</v>
      </c>
      <c r="H203" s="141" t="s">
        <v>1497</v>
      </c>
      <c r="I203" s="141">
        <v>4</v>
      </c>
      <c r="J203" s="141" t="s">
        <v>2615</v>
      </c>
      <c r="K203" s="141" t="s">
        <v>28</v>
      </c>
      <c r="L203" s="141" t="s">
        <v>1498</v>
      </c>
      <c r="M203" s="141" t="s">
        <v>478</v>
      </c>
      <c r="N203" s="141">
        <v>0</v>
      </c>
      <c r="O203" s="141" t="s">
        <v>42</v>
      </c>
      <c r="P203" s="141">
        <v>37208.33</v>
      </c>
      <c r="Q203" s="141">
        <v>4309650</v>
      </c>
      <c r="R203" s="141">
        <v>3421454</v>
      </c>
      <c r="S203" s="141">
        <v>79.39</v>
      </c>
      <c r="T203" s="141">
        <v>0</v>
      </c>
      <c r="U203" s="141">
        <v>0</v>
      </c>
      <c r="V203" s="141" t="s">
        <v>1513</v>
      </c>
      <c r="W203" s="141" t="s">
        <v>1514</v>
      </c>
      <c r="X203" s="141" t="s">
        <v>1515</v>
      </c>
      <c r="Y203" s="162" t="s">
        <v>4735</v>
      </c>
      <c r="Z203" s="161" t="str">
        <f t="shared" si="3"/>
        <v>Transcriptome50PE</v>
      </c>
      <c r="AA203" s="143">
        <v>0</v>
      </c>
      <c r="AB203" s="143" t="s">
        <v>30</v>
      </c>
      <c r="AC203" s="156" t="s">
        <v>139</v>
      </c>
      <c r="AD203" s="157"/>
    </row>
    <row r="204" spans="1:30" s="43" customFormat="1" ht="24" customHeight="1">
      <c r="A204" s="139">
        <v>42744</v>
      </c>
      <c r="B204" s="140" t="s">
        <v>1516</v>
      </c>
      <c r="C204" s="141" t="s">
        <v>104</v>
      </c>
      <c r="D204" s="141" t="s">
        <v>31</v>
      </c>
      <c r="E204" s="141" t="s">
        <v>1517</v>
      </c>
      <c r="F204" s="142">
        <v>42742</v>
      </c>
      <c r="G204" s="141" t="s">
        <v>120</v>
      </c>
      <c r="H204" s="141" t="s">
        <v>1497</v>
      </c>
      <c r="I204" s="141">
        <v>5</v>
      </c>
      <c r="J204" s="141" t="s">
        <v>2615</v>
      </c>
      <c r="K204" s="141" t="s">
        <v>28</v>
      </c>
      <c r="L204" s="141" t="s">
        <v>1498</v>
      </c>
      <c r="M204" s="141" t="s">
        <v>1433</v>
      </c>
      <c r="N204" s="141">
        <v>0</v>
      </c>
      <c r="O204" s="141" t="s">
        <v>42</v>
      </c>
      <c r="P204" s="141">
        <v>35792.949999999997</v>
      </c>
      <c r="Q204" s="141">
        <v>4309650</v>
      </c>
      <c r="R204" s="141">
        <v>3329548</v>
      </c>
      <c r="S204" s="141">
        <v>77.260000000000005</v>
      </c>
      <c r="T204" s="141">
        <v>0</v>
      </c>
      <c r="U204" s="141">
        <v>0</v>
      </c>
      <c r="V204" s="141" t="s">
        <v>1518</v>
      </c>
      <c r="W204" s="141" t="s">
        <v>1519</v>
      </c>
      <c r="X204" s="141" t="s">
        <v>1520</v>
      </c>
      <c r="Y204" s="162" t="s">
        <v>4735</v>
      </c>
      <c r="Z204" s="161" t="str">
        <f t="shared" si="3"/>
        <v>Transcriptome50PE</v>
      </c>
      <c r="AA204" s="143">
        <v>0</v>
      </c>
      <c r="AB204" s="143" t="s">
        <v>30</v>
      </c>
      <c r="AC204" s="156" t="s">
        <v>139</v>
      </c>
      <c r="AD204" s="157"/>
    </row>
    <row r="205" spans="1:30" s="43" customFormat="1" ht="24" customHeight="1">
      <c r="A205" s="139">
        <v>42744</v>
      </c>
      <c r="B205" s="140" t="s">
        <v>1502</v>
      </c>
      <c r="C205" s="141" t="s">
        <v>104</v>
      </c>
      <c r="D205" s="141" t="s">
        <v>31</v>
      </c>
      <c r="E205" s="141" t="s">
        <v>1521</v>
      </c>
      <c r="F205" s="142">
        <v>42742</v>
      </c>
      <c r="G205" s="141" t="s">
        <v>120</v>
      </c>
      <c r="H205" s="141" t="s">
        <v>1497</v>
      </c>
      <c r="I205" s="141">
        <v>6</v>
      </c>
      <c r="J205" s="144" t="s">
        <v>4746</v>
      </c>
      <c r="K205" s="144" t="s">
        <v>4747</v>
      </c>
      <c r="L205" s="141" t="s">
        <v>1498</v>
      </c>
      <c r="M205" s="141" t="s">
        <v>478</v>
      </c>
      <c r="N205" s="141">
        <v>0</v>
      </c>
      <c r="O205" s="141" t="s">
        <v>42</v>
      </c>
      <c r="P205" s="141">
        <v>35738.81</v>
      </c>
      <c r="Q205" s="141">
        <v>4309650</v>
      </c>
      <c r="R205" s="141">
        <v>3301334</v>
      </c>
      <c r="S205" s="141">
        <v>76.599999999999994</v>
      </c>
      <c r="T205" s="141">
        <v>0</v>
      </c>
      <c r="U205" s="141">
        <v>0</v>
      </c>
      <c r="V205" s="141" t="s">
        <v>1522</v>
      </c>
      <c r="W205" s="141" t="s">
        <v>1523</v>
      </c>
      <c r="X205" s="141" t="s">
        <v>1524</v>
      </c>
      <c r="Y205" s="162" t="s">
        <v>4735</v>
      </c>
      <c r="Z205" s="161" t="str">
        <f t="shared" si="3"/>
        <v>Transcriptome50PE</v>
      </c>
      <c r="AA205" s="143">
        <v>0.14285714285714285</v>
      </c>
      <c r="AB205" s="143" t="s">
        <v>30</v>
      </c>
      <c r="AC205" s="156" t="s">
        <v>139</v>
      </c>
      <c r="AD205" s="157"/>
    </row>
    <row r="206" spans="1:30" s="43" customFormat="1" ht="24" customHeight="1">
      <c r="A206" s="139">
        <v>42744</v>
      </c>
      <c r="B206" s="140" t="s">
        <v>1502</v>
      </c>
      <c r="C206" s="141" t="s">
        <v>104</v>
      </c>
      <c r="D206" s="141" t="s">
        <v>31</v>
      </c>
      <c r="E206" s="141" t="s">
        <v>1525</v>
      </c>
      <c r="F206" s="142">
        <v>42742</v>
      </c>
      <c r="G206" s="141" t="s">
        <v>120</v>
      </c>
      <c r="H206" s="141" t="s">
        <v>1497</v>
      </c>
      <c r="I206" s="141">
        <v>7</v>
      </c>
      <c r="J206" s="141" t="s">
        <v>2615</v>
      </c>
      <c r="K206" s="141" t="s">
        <v>28</v>
      </c>
      <c r="L206" s="141" t="s">
        <v>1498</v>
      </c>
      <c r="M206" s="141" t="s">
        <v>478</v>
      </c>
      <c r="N206" s="141">
        <v>0</v>
      </c>
      <c r="O206" s="141" t="s">
        <v>42</v>
      </c>
      <c r="P206" s="141">
        <v>35849.67</v>
      </c>
      <c r="Q206" s="141">
        <v>4309650</v>
      </c>
      <c r="R206" s="141">
        <v>3295954</v>
      </c>
      <c r="S206" s="141">
        <v>76.48</v>
      </c>
      <c r="T206" s="141">
        <v>0</v>
      </c>
      <c r="U206" s="141">
        <v>0</v>
      </c>
      <c r="V206" s="141" t="s">
        <v>1526</v>
      </c>
      <c r="W206" s="141" t="s">
        <v>1527</v>
      </c>
      <c r="X206" s="141" t="s">
        <v>1528</v>
      </c>
      <c r="Y206" s="162" t="s">
        <v>4735</v>
      </c>
      <c r="Z206" s="161" t="str">
        <f t="shared" si="3"/>
        <v>Transcriptome50PE</v>
      </c>
      <c r="AA206" s="143">
        <v>0</v>
      </c>
      <c r="AB206" s="143" t="s">
        <v>30</v>
      </c>
      <c r="AC206" s="156" t="s">
        <v>139</v>
      </c>
      <c r="AD206" s="157"/>
    </row>
    <row r="207" spans="1:30" s="43" customFormat="1" ht="24" customHeight="1">
      <c r="A207" s="139">
        <v>42744</v>
      </c>
      <c r="B207" s="140" t="s">
        <v>1502</v>
      </c>
      <c r="C207" s="141" t="s">
        <v>104</v>
      </c>
      <c r="D207" s="141" t="s">
        <v>31</v>
      </c>
      <c r="E207" s="141" t="s">
        <v>1529</v>
      </c>
      <c r="F207" s="142">
        <v>42742</v>
      </c>
      <c r="G207" s="141" t="s">
        <v>120</v>
      </c>
      <c r="H207" s="141" t="s">
        <v>1497</v>
      </c>
      <c r="I207" s="141">
        <v>8</v>
      </c>
      <c r="J207" s="141" t="s">
        <v>2615</v>
      </c>
      <c r="K207" s="141" t="s">
        <v>28</v>
      </c>
      <c r="L207" s="141" t="s">
        <v>1498</v>
      </c>
      <c r="M207" s="141" t="s">
        <v>478</v>
      </c>
      <c r="N207" s="141">
        <v>0</v>
      </c>
      <c r="O207" s="141" t="s">
        <v>42</v>
      </c>
      <c r="P207" s="141">
        <v>36315.25</v>
      </c>
      <c r="Q207" s="141">
        <v>4309650</v>
      </c>
      <c r="R207" s="141">
        <v>3345800</v>
      </c>
      <c r="S207" s="141">
        <v>77.64</v>
      </c>
      <c r="T207" s="141">
        <v>0</v>
      </c>
      <c r="U207" s="141">
        <v>0</v>
      </c>
      <c r="V207" s="141" t="s">
        <v>1530</v>
      </c>
      <c r="W207" s="141" t="s">
        <v>1531</v>
      </c>
      <c r="X207" s="141" t="s">
        <v>1532</v>
      </c>
      <c r="Y207" s="162" t="s">
        <v>4735</v>
      </c>
      <c r="Z207" s="161" t="str">
        <f t="shared" si="3"/>
        <v>Transcriptome50PE</v>
      </c>
      <c r="AA207" s="143">
        <v>0</v>
      </c>
      <c r="AB207" s="143" t="s">
        <v>30</v>
      </c>
      <c r="AC207" s="156" t="s">
        <v>139</v>
      </c>
      <c r="AD207" s="157"/>
    </row>
    <row r="208" spans="1:30" s="43" customFormat="1" ht="24" customHeight="1">
      <c r="A208" s="133">
        <v>42744</v>
      </c>
      <c r="B208" s="152" t="s">
        <v>439</v>
      </c>
      <c r="C208" s="153" t="s">
        <v>34</v>
      </c>
      <c r="D208" s="153" t="s">
        <v>2310</v>
      </c>
      <c r="E208" s="153" t="s">
        <v>2311</v>
      </c>
      <c r="F208" s="133">
        <v>42738</v>
      </c>
      <c r="G208" s="153" t="s">
        <v>120</v>
      </c>
      <c r="H208" s="153" t="s">
        <v>2312</v>
      </c>
      <c r="I208" s="153">
        <v>1</v>
      </c>
      <c r="J208" s="135" t="s">
        <v>2615</v>
      </c>
      <c r="K208" s="153" t="s">
        <v>28</v>
      </c>
      <c r="L208" s="153">
        <v>0</v>
      </c>
      <c r="M208" s="153" t="s">
        <v>489</v>
      </c>
      <c r="N208" s="153">
        <v>171</v>
      </c>
      <c r="O208" s="153" t="s">
        <v>33</v>
      </c>
      <c r="P208" s="153">
        <v>77115.53</v>
      </c>
      <c r="Q208" s="153">
        <v>4309650</v>
      </c>
      <c r="R208" s="153">
        <v>3442657</v>
      </c>
      <c r="S208" s="153">
        <v>79.88</v>
      </c>
      <c r="T208" s="153" t="s">
        <v>2313</v>
      </c>
      <c r="U208" s="153" t="s">
        <v>2314</v>
      </c>
      <c r="V208" s="153" t="s">
        <v>2315</v>
      </c>
      <c r="W208" s="153" t="s">
        <v>2316</v>
      </c>
      <c r="X208" s="153" t="s">
        <v>2317</v>
      </c>
      <c r="Y208" s="147" t="s">
        <v>4625</v>
      </c>
      <c r="Z208" s="147" t="str">
        <f t="shared" si="3"/>
        <v>Exome capture101PE</v>
      </c>
      <c r="AA208" s="154">
        <v>0</v>
      </c>
      <c r="AB208" s="155" t="s">
        <v>30</v>
      </c>
      <c r="AC208" s="155" t="s">
        <v>139</v>
      </c>
      <c r="AD208" s="160"/>
    </row>
    <row r="209" spans="1:30" s="43" customFormat="1" ht="24" customHeight="1">
      <c r="A209" s="139">
        <v>42744</v>
      </c>
      <c r="B209" s="140" t="s">
        <v>439</v>
      </c>
      <c r="C209" s="141" t="s">
        <v>34</v>
      </c>
      <c r="D209" s="141" t="s">
        <v>2318</v>
      </c>
      <c r="E209" s="141" t="s">
        <v>2319</v>
      </c>
      <c r="F209" s="142">
        <v>42738</v>
      </c>
      <c r="G209" s="141" t="s">
        <v>120</v>
      </c>
      <c r="H209" s="141" t="s">
        <v>2312</v>
      </c>
      <c r="I209" s="141">
        <v>2</v>
      </c>
      <c r="J209" s="141" t="s">
        <v>2615</v>
      </c>
      <c r="K209" s="141" t="s">
        <v>28</v>
      </c>
      <c r="L209" s="141">
        <v>0</v>
      </c>
      <c r="M209" s="141" t="s">
        <v>489</v>
      </c>
      <c r="N209" s="141">
        <v>168</v>
      </c>
      <c r="O209" s="141" t="s">
        <v>33</v>
      </c>
      <c r="P209" s="141">
        <v>74611.05</v>
      </c>
      <c r="Q209" s="141">
        <v>4309650</v>
      </c>
      <c r="R209" s="141">
        <v>3330850</v>
      </c>
      <c r="S209" s="141">
        <v>77.290000000000006</v>
      </c>
      <c r="T209" s="141" t="s">
        <v>2320</v>
      </c>
      <c r="U209" s="141" t="s">
        <v>2321</v>
      </c>
      <c r="V209" s="141" t="s">
        <v>2322</v>
      </c>
      <c r="W209" s="141" t="s">
        <v>2323</v>
      </c>
      <c r="X209" s="141" t="s">
        <v>2324</v>
      </c>
      <c r="Y209" s="161" t="s">
        <v>4625</v>
      </c>
      <c r="Z209" s="161" t="str">
        <f t="shared" si="3"/>
        <v>Exome capture101PE</v>
      </c>
      <c r="AA209" s="143">
        <v>0</v>
      </c>
      <c r="AB209" s="143" t="s">
        <v>30</v>
      </c>
      <c r="AC209" s="156" t="s">
        <v>139</v>
      </c>
      <c r="AD209" s="157"/>
    </row>
    <row r="210" spans="1:30" s="43" customFormat="1" ht="24" customHeight="1">
      <c r="A210" s="139">
        <v>42744</v>
      </c>
      <c r="B210" s="140" t="s">
        <v>439</v>
      </c>
      <c r="C210" s="141" t="s">
        <v>34</v>
      </c>
      <c r="D210" s="141" t="s">
        <v>2325</v>
      </c>
      <c r="E210" s="141" t="s">
        <v>2326</v>
      </c>
      <c r="F210" s="142">
        <v>42738</v>
      </c>
      <c r="G210" s="141" t="s">
        <v>120</v>
      </c>
      <c r="H210" s="141" t="s">
        <v>2312</v>
      </c>
      <c r="I210" s="141">
        <v>3</v>
      </c>
      <c r="J210" s="141" t="s">
        <v>2615</v>
      </c>
      <c r="K210" s="141" t="s">
        <v>28</v>
      </c>
      <c r="L210" s="141">
        <v>0</v>
      </c>
      <c r="M210" s="141" t="s">
        <v>489</v>
      </c>
      <c r="N210" s="141">
        <v>180</v>
      </c>
      <c r="O210" s="141" t="s">
        <v>33</v>
      </c>
      <c r="P210" s="141">
        <v>74841.570000000007</v>
      </c>
      <c r="Q210" s="141">
        <v>4309650</v>
      </c>
      <c r="R210" s="141">
        <v>3341141</v>
      </c>
      <c r="S210" s="141">
        <v>77.53</v>
      </c>
      <c r="T210" s="141" t="s">
        <v>2327</v>
      </c>
      <c r="U210" s="141" t="s">
        <v>2328</v>
      </c>
      <c r="V210" s="141" t="s">
        <v>2329</v>
      </c>
      <c r="W210" s="141" t="s">
        <v>2330</v>
      </c>
      <c r="X210" s="141" t="s">
        <v>2331</v>
      </c>
      <c r="Y210" s="161" t="s">
        <v>4625</v>
      </c>
      <c r="Z210" s="161" t="str">
        <f t="shared" si="3"/>
        <v>Exome capture101PE</v>
      </c>
      <c r="AA210" s="143">
        <v>0</v>
      </c>
      <c r="AB210" s="143" t="s">
        <v>30</v>
      </c>
      <c r="AC210" s="156" t="s">
        <v>139</v>
      </c>
      <c r="AD210" s="157"/>
    </row>
    <row r="211" spans="1:30" s="43" customFormat="1" ht="24" customHeight="1">
      <c r="A211" s="139">
        <v>42744</v>
      </c>
      <c r="B211" s="140" t="s">
        <v>439</v>
      </c>
      <c r="C211" s="141" t="s">
        <v>34</v>
      </c>
      <c r="D211" s="141" t="s">
        <v>2332</v>
      </c>
      <c r="E211" s="141" t="s">
        <v>2333</v>
      </c>
      <c r="F211" s="142">
        <v>42738</v>
      </c>
      <c r="G211" s="141" t="s">
        <v>120</v>
      </c>
      <c r="H211" s="141" t="s">
        <v>2312</v>
      </c>
      <c r="I211" s="141">
        <v>4</v>
      </c>
      <c r="J211" s="141" t="s">
        <v>2615</v>
      </c>
      <c r="K211" s="141" t="s">
        <v>28</v>
      </c>
      <c r="L211" s="141">
        <v>0</v>
      </c>
      <c r="M211" s="141" t="s">
        <v>489</v>
      </c>
      <c r="N211" s="141">
        <v>175</v>
      </c>
      <c r="O211" s="141" t="s">
        <v>33</v>
      </c>
      <c r="P211" s="141">
        <v>77474.98</v>
      </c>
      <c r="Q211" s="141">
        <v>4309650</v>
      </c>
      <c r="R211" s="141">
        <v>3458704</v>
      </c>
      <c r="S211" s="141">
        <v>80.25</v>
      </c>
      <c r="T211" s="141" t="s">
        <v>472</v>
      </c>
      <c r="U211" s="141" t="s">
        <v>393</v>
      </c>
      <c r="V211" s="141" t="s">
        <v>2334</v>
      </c>
      <c r="W211" s="141" t="s">
        <v>448</v>
      </c>
      <c r="X211" s="141" t="s">
        <v>2335</v>
      </c>
      <c r="Y211" s="161" t="s">
        <v>4625</v>
      </c>
      <c r="Z211" s="161" t="str">
        <f t="shared" si="3"/>
        <v>Exome capture101PE</v>
      </c>
      <c r="AA211" s="143">
        <v>0</v>
      </c>
      <c r="AB211" s="143" t="s">
        <v>30</v>
      </c>
      <c r="AC211" s="156" t="s">
        <v>139</v>
      </c>
      <c r="AD211" s="157"/>
    </row>
    <row r="212" spans="1:30" s="43" customFormat="1" ht="24" customHeight="1">
      <c r="A212" s="139">
        <v>42744</v>
      </c>
      <c r="B212" s="140" t="s">
        <v>4741</v>
      </c>
      <c r="C212" s="141" t="s">
        <v>104</v>
      </c>
      <c r="D212" s="141" t="s">
        <v>31</v>
      </c>
      <c r="E212" s="141" t="s">
        <v>2336</v>
      </c>
      <c r="F212" s="142">
        <v>42738</v>
      </c>
      <c r="G212" s="141" t="s">
        <v>120</v>
      </c>
      <c r="H212" s="141" t="s">
        <v>2312</v>
      </c>
      <c r="I212" s="141">
        <v>5</v>
      </c>
      <c r="J212" s="141" t="s">
        <v>2615</v>
      </c>
      <c r="K212" s="141" t="s">
        <v>28</v>
      </c>
      <c r="L212" s="141">
        <v>0</v>
      </c>
      <c r="M212" s="141" t="s">
        <v>707</v>
      </c>
      <c r="N212" s="141">
        <v>0</v>
      </c>
      <c r="O212" s="141" t="s">
        <v>33</v>
      </c>
      <c r="P212" s="141">
        <v>78383.929999999993</v>
      </c>
      <c r="Q212" s="141">
        <v>4309650</v>
      </c>
      <c r="R212" s="141">
        <v>3562564</v>
      </c>
      <c r="S212" s="141">
        <v>82.66</v>
      </c>
      <c r="T212" s="141">
        <v>0</v>
      </c>
      <c r="U212" s="141">
        <v>0</v>
      </c>
      <c r="V212" s="141" t="s">
        <v>2337</v>
      </c>
      <c r="W212" s="141" t="s">
        <v>2338</v>
      </c>
      <c r="X212" s="141" t="s">
        <v>2339</v>
      </c>
      <c r="Y212" s="161" t="s">
        <v>4625</v>
      </c>
      <c r="Z212" s="161" t="str">
        <f t="shared" si="3"/>
        <v>Transcriptome101PE</v>
      </c>
      <c r="AA212" s="143">
        <v>0</v>
      </c>
      <c r="AB212" s="143" t="s">
        <v>30</v>
      </c>
      <c r="AC212" s="156" t="s">
        <v>139</v>
      </c>
      <c r="AD212" s="157"/>
    </row>
    <row r="213" spans="1:30" s="43" customFormat="1" ht="24" customHeight="1">
      <c r="A213" s="139">
        <v>42744</v>
      </c>
      <c r="B213" s="140" t="s">
        <v>2340</v>
      </c>
      <c r="C213" s="141" t="s">
        <v>104</v>
      </c>
      <c r="D213" s="141" t="s">
        <v>31</v>
      </c>
      <c r="E213" s="141" t="s">
        <v>2341</v>
      </c>
      <c r="F213" s="142">
        <v>42738</v>
      </c>
      <c r="G213" s="141" t="s">
        <v>120</v>
      </c>
      <c r="H213" s="141" t="s">
        <v>2312</v>
      </c>
      <c r="I213" s="141">
        <v>6</v>
      </c>
      <c r="J213" s="141" t="s">
        <v>2615</v>
      </c>
      <c r="K213" s="141" t="s">
        <v>28</v>
      </c>
      <c r="L213" s="141">
        <v>0</v>
      </c>
      <c r="M213" s="141" t="s">
        <v>489</v>
      </c>
      <c r="N213" s="141">
        <v>0</v>
      </c>
      <c r="O213" s="141" t="s">
        <v>33</v>
      </c>
      <c r="P213" s="141">
        <v>78900.399999999994</v>
      </c>
      <c r="Q213" s="141">
        <v>4309650</v>
      </c>
      <c r="R213" s="141">
        <v>3560088</v>
      </c>
      <c r="S213" s="141">
        <v>82.61</v>
      </c>
      <c r="T213" s="141">
        <v>0</v>
      </c>
      <c r="U213" s="141">
        <v>0</v>
      </c>
      <c r="V213" s="141" t="s">
        <v>2342</v>
      </c>
      <c r="W213" s="141" t="s">
        <v>2343</v>
      </c>
      <c r="X213" s="141" t="s">
        <v>2344</v>
      </c>
      <c r="Y213" s="161" t="s">
        <v>4625</v>
      </c>
      <c r="Z213" s="161" t="str">
        <f t="shared" si="3"/>
        <v>Transcriptome101PE</v>
      </c>
      <c r="AA213" s="143">
        <v>0</v>
      </c>
      <c r="AB213" s="143" t="s">
        <v>30</v>
      </c>
      <c r="AC213" s="156" t="s">
        <v>139</v>
      </c>
      <c r="AD213" s="157"/>
    </row>
    <row r="214" spans="1:30" s="43" customFormat="1" ht="24" customHeight="1">
      <c r="A214" s="139">
        <v>42744</v>
      </c>
      <c r="B214" s="140" t="s">
        <v>439</v>
      </c>
      <c r="C214" s="141" t="s">
        <v>34</v>
      </c>
      <c r="D214" s="141" t="s">
        <v>2345</v>
      </c>
      <c r="E214" s="141" t="s">
        <v>2346</v>
      </c>
      <c r="F214" s="142">
        <v>42738</v>
      </c>
      <c r="G214" s="141" t="s">
        <v>120</v>
      </c>
      <c r="H214" s="141" t="s">
        <v>2312</v>
      </c>
      <c r="I214" s="141">
        <v>7</v>
      </c>
      <c r="J214" s="141" t="s">
        <v>2615</v>
      </c>
      <c r="K214" s="141" t="s">
        <v>28</v>
      </c>
      <c r="L214" s="141">
        <v>0</v>
      </c>
      <c r="M214" s="141" t="s">
        <v>489</v>
      </c>
      <c r="N214" s="141">
        <v>174</v>
      </c>
      <c r="O214" s="141" t="s">
        <v>33</v>
      </c>
      <c r="P214" s="141">
        <v>75362.399999999994</v>
      </c>
      <c r="Q214" s="141">
        <v>4309650</v>
      </c>
      <c r="R214" s="141">
        <v>3364392</v>
      </c>
      <c r="S214" s="141">
        <v>78.069999999999993</v>
      </c>
      <c r="T214" s="141" t="s">
        <v>2347</v>
      </c>
      <c r="U214" s="141" t="s">
        <v>2348</v>
      </c>
      <c r="V214" s="141" t="s">
        <v>2349</v>
      </c>
      <c r="W214" s="141" t="s">
        <v>2350</v>
      </c>
      <c r="X214" s="141" t="s">
        <v>2351</v>
      </c>
      <c r="Y214" s="161" t="s">
        <v>4625</v>
      </c>
      <c r="Z214" s="161" t="str">
        <f t="shared" si="3"/>
        <v>Exome capture101PE</v>
      </c>
      <c r="AA214" s="143">
        <v>0</v>
      </c>
      <c r="AB214" s="143" t="s">
        <v>30</v>
      </c>
      <c r="AC214" s="156" t="s">
        <v>139</v>
      </c>
      <c r="AD214" s="157"/>
    </row>
    <row r="215" spans="1:30" s="43" customFormat="1" ht="24" customHeight="1">
      <c r="A215" s="139">
        <v>42744</v>
      </c>
      <c r="B215" s="140" t="s">
        <v>439</v>
      </c>
      <c r="C215" s="141" t="s">
        <v>34</v>
      </c>
      <c r="D215" s="141" t="s">
        <v>2352</v>
      </c>
      <c r="E215" s="141" t="s">
        <v>2353</v>
      </c>
      <c r="F215" s="142">
        <v>42738</v>
      </c>
      <c r="G215" s="141" t="s">
        <v>120</v>
      </c>
      <c r="H215" s="141" t="s">
        <v>2312</v>
      </c>
      <c r="I215" s="141">
        <v>8</v>
      </c>
      <c r="J215" s="141" t="s">
        <v>2615</v>
      </c>
      <c r="K215" s="141" t="s">
        <v>28</v>
      </c>
      <c r="L215" s="141">
        <v>0</v>
      </c>
      <c r="M215" s="141" t="s">
        <v>489</v>
      </c>
      <c r="N215" s="141">
        <v>183</v>
      </c>
      <c r="O215" s="141" t="s">
        <v>33</v>
      </c>
      <c r="P215" s="141">
        <v>70829.5</v>
      </c>
      <c r="Q215" s="141">
        <v>4309650</v>
      </c>
      <c r="R215" s="141">
        <v>3162031</v>
      </c>
      <c r="S215" s="141">
        <v>73.37</v>
      </c>
      <c r="T215" s="141" t="s">
        <v>443</v>
      </c>
      <c r="U215" s="141" t="s">
        <v>2354</v>
      </c>
      <c r="V215" s="141" t="s">
        <v>2355</v>
      </c>
      <c r="W215" s="141" t="s">
        <v>2356</v>
      </c>
      <c r="X215" s="141" t="s">
        <v>2357</v>
      </c>
      <c r="Y215" s="161" t="s">
        <v>4625</v>
      </c>
      <c r="Z215" s="161" t="str">
        <f t="shared" si="3"/>
        <v>Exome capture101PE</v>
      </c>
      <c r="AA215" s="143">
        <v>0</v>
      </c>
      <c r="AB215" s="143" t="s">
        <v>30</v>
      </c>
      <c r="AC215" s="156" t="s">
        <v>139</v>
      </c>
      <c r="AD215" s="157"/>
    </row>
    <row r="216" spans="1:30" ht="24" customHeight="1">
      <c r="A216" s="133">
        <v>42744</v>
      </c>
      <c r="B216" s="134" t="s">
        <v>1160</v>
      </c>
      <c r="C216" s="135">
        <v>0</v>
      </c>
      <c r="D216" s="135" t="s">
        <v>31</v>
      </c>
      <c r="E216" s="135" t="s">
        <v>1161</v>
      </c>
      <c r="F216" s="136">
        <v>42739</v>
      </c>
      <c r="G216" s="135" t="s">
        <v>121</v>
      </c>
      <c r="H216" s="135" t="s">
        <v>4748</v>
      </c>
      <c r="I216" s="135">
        <v>1</v>
      </c>
      <c r="J216" s="135" t="s">
        <v>32</v>
      </c>
      <c r="K216" s="135" t="s">
        <v>28</v>
      </c>
      <c r="L216" s="135">
        <v>0</v>
      </c>
      <c r="M216" s="135" t="s">
        <v>1661</v>
      </c>
      <c r="N216" s="135">
        <v>0</v>
      </c>
      <c r="O216" s="135" t="s">
        <v>33</v>
      </c>
      <c r="P216" s="135">
        <v>80769.009999999995</v>
      </c>
      <c r="Q216" s="135">
        <v>4309650</v>
      </c>
      <c r="R216" s="135">
        <v>3663283</v>
      </c>
      <c r="S216" s="135">
        <v>85</v>
      </c>
      <c r="T216" s="135">
        <v>0</v>
      </c>
      <c r="U216" s="135">
        <v>0</v>
      </c>
      <c r="V216" s="135" t="s">
        <v>1662</v>
      </c>
      <c r="W216" s="135" t="s">
        <v>1663</v>
      </c>
      <c r="X216" s="135" t="s">
        <v>1664</v>
      </c>
      <c r="Y216" s="147" t="s">
        <v>4625</v>
      </c>
      <c r="Z216" s="147" t="str">
        <f t="shared" si="3"/>
        <v>0101PE</v>
      </c>
      <c r="AA216" s="137">
        <v>0</v>
      </c>
      <c r="AB216" s="138" t="s">
        <v>30</v>
      </c>
      <c r="AC216" s="154" t="s">
        <v>391</v>
      </c>
      <c r="AD216" s="155"/>
    </row>
    <row r="217" spans="1:30" ht="24" customHeight="1">
      <c r="A217" s="139">
        <v>42744</v>
      </c>
      <c r="B217" s="140" t="s">
        <v>1165</v>
      </c>
      <c r="C217" s="141">
        <v>0</v>
      </c>
      <c r="D217" s="141" t="s">
        <v>31</v>
      </c>
      <c r="E217" s="141" t="s">
        <v>1166</v>
      </c>
      <c r="F217" s="142">
        <v>42739</v>
      </c>
      <c r="G217" s="141" t="s">
        <v>121</v>
      </c>
      <c r="H217" s="141" t="s">
        <v>1665</v>
      </c>
      <c r="I217" s="141">
        <v>2</v>
      </c>
      <c r="J217" s="141" t="s">
        <v>32</v>
      </c>
      <c r="K217" s="141" t="s">
        <v>28</v>
      </c>
      <c r="L217" s="141">
        <v>0</v>
      </c>
      <c r="M217" s="141" t="s">
        <v>1661</v>
      </c>
      <c r="N217" s="141">
        <v>0</v>
      </c>
      <c r="O217" s="141" t="s">
        <v>33</v>
      </c>
      <c r="P217" s="141">
        <v>80383.070000000007</v>
      </c>
      <c r="Q217" s="141">
        <v>4309650</v>
      </c>
      <c r="R217" s="141">
        <v>3633915</v>
      </c>
      <c r="S217" s="141">
        <v>84.32</v>
      </c>
      <c r="T217" s="141">
        <v>0</v>
      </c>
      <c r="U217" s="141">
        <v>0</v>
      </c>
      <c r="V217" s="141" t="s">
        <v>1666</v>
      </c>
      <c r="W217" s="141" t="s">
        <v>1667</v>
      </c>
      <c r="X217" s="141" t="s">
        <v>1668</v>
      </c>
      <c r="Y217" s="161" t="s">
        <v>4625</v>
      </c>
      <c r="Z217" s="161" t="str">
        <f t="shared" si="3"/>
        <v>0101PE</v>
      </c>
      <c r="AA217" s="143">
        <v>0</v>
      </c>
      <c r="AB217" s="143" t="s">
        <v>30</v>
      </c>
      <c r="AC217" s="143" t="s">
        <v>391</v>
      </c>
      <c r="AD217" s="143"/>
    </row>
    <row r="218" spans="1:30" ht="24" customHeight="1">
      <c r="A218" s="139">
        <v>42744</v>
      </c>
      <c r="B218" s="140" t="s">
        <v>4749</v>
      </c>
      <c r="C218" s="141" t="s">
        <v>104</v>
      </c>
      <c r="D218" s="141" t="s">
        <v>31</v>
      </c>
      <c r="E218" s="141" t="s">
        <v>1669</v>
      </c>
      <c r="F218" s="142">
        <v>42739</v>
      </c>
      <c r="G218" s="141" t="s">
        <v>121</v>
      </c>
      <c r="H218" s="141" t="s">
        <v>1665</v>
      </c>
      <c r="I218" s="141">
        <v>3</v>
      </c>
      <c r="J218" s="141" t="s">
        <v>1670</v>
      </c>
      <c r="K218" s="141" t="s">
        <v>28</v>
      </c>
      <c r="L218" s="141">
        <v>0</v>
      </c>
      <c r="M218" s="141" t="s">
        <v>1671</v>
      </c>
      <c r="N218" s="141">
        <v>0</v>
      </c>
      <c r="O218" s="141" t="s">
        <v>33</v>
      </c>
      <c r="P218" s="141">
        <v>73295.45</v>
      </c>
      <c r="Q218" s="141">
        <v>4309650</v>
      </c>
      <c r="R218" s="141">
        <v>3316286</v>
      </c>
      <c r="S218" s="141">
        <v>76.95</v>
      </c>
      <c r="T218" s="141">
        <v>0</v>
      </c>
      <c r="U218" s="141">
        <v>0</v>
      </c>
      <c r="V218" s="141" t="s">
        <v>1672</v>
      </c>
      <c r="W218" s="141" t="s">
        <v>1673</v>
      </c>
      <c r="X218" s="141" t="s">
        <v>1674</v>
      </c>
      <c r="Y218" s="161" t="s">
        <v>4625</v>
      </c>
      <c r="Z218" s="161" t="str">
        <f t="shared" si="3"/>
        <v>Transcriptome101PE</v>
      </c>
      <c r="AA218" s="143">
        <v>0</v>
      </c>
      <c r="AB218" s="143" t="s">
        <v>30</v>
      </c>
      <c r="AC218" s="143" t="s">
        <v>391</v>
      </c>
      <c r="AD218" s="143"/>
    </row>
    <row r="219" spans="1:30" ht="24" customHeight="1">
      <c r="A219" s="139">
        <v>42744</v>
      </c>
      <c r="B219" s="140" t="s">
        <v>1675</v>
      </c>
      <c r="C219" s="141">
        <v>0</v>
      </c>
      <c r="D219" s="141" t="s">
        <v>31</v>
      </c>
      <c r="E219" s="141" t="s">
        <v>1676</v>
      </c>
      <c r="F219" s="142">
        <v>42739</v>
      </c>
      <c r="G219" s="141" t="s">
        <v>121</v>
      </c>
      <c r="H219" s="141" t="s">
        <v>1665</v>
      </c>
      <c r="I219" s="141">
        <v>4</v>
      </c>
      <c r="J219" s="141" t="s">
        <v>32</v>
      </c>
      <c r="K219" s="141" t="s">
        <v>28</v>
      </c>
      <c r="L219" s="141">
        <v>0</v>
      </c>
      <c r="M219" s="141" t="s">
        <v>1677</v>
      </c>
      <c r="N219" s="141">
        <v>0</v>
      </c>
      <c r="O219" s="141" t="s">
        <v>33</v>
      </c>
      <c r="P219" s="141">
        <v>81953.039999999994</v>
      </c>
      <c r="Q219" s="141">
        <v>4309650</v>
      </c>
      <c r="R219" s="141">
        <v>3707313</v>
      </c>
      <c r="S219" s="141">
        <v>86.02</v>
      </c>
      <c r="T219" s="141">
        <v>0</v>
      </c>
      <c r="U219" s="141">
        <v>0</v>
      </c>
      <c r="V219" s="141" t="s">
        <v>1678</v>
      </c>
      <c r="W219" s="141" t="s">
        <v>1679</v>
      </c>
      <c r="X219" s="141" t="s">
        <v>1680</v>
      </c>
      <c r="Y219" s="161" t="s">
        <v>4625</v>
      </c>
      <c r="Z219" s="161" t="str">
        <f t="shared" si="3"/>
        <v>0101PE</v>
      </c>
      <c r="AA219" s="143">
        <v>0</v>
      </c>
      <c r="AB219" s="143" t="s">
        <v>30</v>
      </c>
      <c r="AC219" s="143" t="s">
        <v>391</v>
      </c>
      <c r="AD219" s="143"/>
    </row>
    <row r="220" spans="1:30" ht="24" customHeight="1">
      <c r="A220" s="139">
        <v>42744</v>
      </c>
      <c r="B220" s="140" t="s">
        <v>1675</v>
      </c>
      <c r="C220" s="141">
        <v>0</v>
      </c>
      <c r="D220" s="141" t="s">
        <v>31</v>
      </c>
      <c r="E220" s="141" t="s">
        <v>1681</v>
      </c>
      <c r="F220" s="142">
        <v>42739</v>
      </c>
      <c r="G220" s="141" t="s">
        <v>121</v>
      </c>
      <c r="H220" s="141" t="s">
        <v>1665</v>
      </c>
      <c r="I220" s="141">
        <v>5</v>
      </c>
      <c r="J220" s="141" t="s">
        <v>32</v>
      </c>
      <c r="K220" s="141" t="s">
        <v>28</v>
      </c>
      <c r="L220" s="141">
        <v>0</v>
      </c>
      <c r="M220" s="141" t="s">
        <v>1677</v>
      </c>
      <c r="N220" s="141">
        <v>0</v>
      </c>
      <c r="O220" s="141" t="s">
        <v>33</v>
      </c>
      <c r="P220" s="141">
        <v>81739.570000000007</v>
      </c>
      <c r="Q220" s="141">
        <v>4309650</v>
      </c>
      <c r="R220" s="141">
        <v>3721021</v>
      </c>
      <c r="S220" s="141">
        <v>86.34</v>
      </c>
      <c r="T220" s="141">
        <v>0</v>
      </c>
      <c r="U220" s="141">
        <v>0</v>
      </c>
      <c r="V220" s="141" t="s">
        <v>1682</v>
      </c>
      <c r="W220" s="141" t="s">
        <v>466</v>
      </c>
      <c r="X220" s="141" t="s">
        <v>1683</v>
      </c>
      <c r="Y220" s="161" t="s">
        <v>4625</v>
      </c>
      <c r="Z220" s="161" t="str">
        <f t="shared" si="3"/>
        <v>0101PE</v>
      </c>
      <c r="AA220" s="143">
        <v>0</v>
      </c>
      <c r="AB220" s="143" t="s">
        <v>30</v>
      </c>
      <c r="AC220" s="143" t="s">
        <v>391</v>
      </c>
      <c r="AD220" s="143"/>
    </row>
    <row r="221" spans="1:30" ht="24" customHeight="1">
      <c r="A221" s="139">
        <v>42744</v>
      </c>
      <c r="B221" s="140" t="s">
        <v>1684</v>
      </c>
      <c r="C221" s="141">
        <v>0</v>
      </c>
      <c r="D221" s="141" t="s">
        <v>31</v>
      </c>
      <c r="E221" s="141" t="s">
        <v>1685</v>
      </c>
      <c r="F221" s="142">
        <v>42739</v>
      </c>
      <c r="G221" s="141" t="s">
        <v>121</v>
      </c>
      <c r="H221" s="141" t="s">
        <v>1665</v>
      </c>
      <c r="I221" s="141">
        <v>6</v>
      </c>
      <c r="J221" s="141" t="s">
        <v>32</v>
      </c>
      <c r="K221" s="141" t="s">
        <v>28</v>
      </c>
      <c r="L221" s="141">
        <v>0</v>
      </c>
      <c r="M221" s="141" t="s">
        <v>1677</v>
      </c>
      <c r="N221" s="141">
        <v>0</v>
      </c>
      <c r="O221" s="141" t="s">
        <v>33</v>
      </c>
      <c r="P221" s="141">
        <v>83846.2</v>
      </c>
      <c r="Q221" s="141">
        <v>4309650</v>
      </c>
      <c r="R221" s="141">
        <v>3785171</v>
      </c>
      <c r="S221" s="141">
        <v>87.83</v>
      </c>
      <c r="T221" s="141">
        <v>0</v>
      </c>
      <c r="U221" s="141">
        <v>0</v>
      </c>
      <c r="V221" s="141" t="s">
        <v>1686</v>
      </c>
      <c r="W221" s="141" t="s">
        <v>1687</v>
      </c>
      <c r="X221" s="141" t="s">
        <v>1688</v>
      </c>
      <c r="Y221" s="161" t="s">
        <v>4750</v>
      </c>
      <c r="Z221" s="161" t="str">
        <f t="shared" si="3"/>
        <v>0101PE</v>
      </c>
      <c r="AA221" s="143">
        <v>0</v>
      </c>
      <c r="AB221" s="143" t="s">
        <v>30</v>
      </c>
      <c r="AC221" s="143" t="s">
        <v>391</v>
      </c>
      <c r="AD221" s="143"/>
    </row>
    <row r="222" spans="1:30" ht="24" customHeight="1">
      <c r="A222" s="139">
        <v>42744</v>
      </c>
      <c r="B222" s="140" t="s">
        <v>1684</v>
      </c>
      <c r="C222" s="141">
        <v>0</v>
      </c>
      <c r="D222" s="141" t="s">
        <v>31</v>
      </c>
      <c r="E222" s="141" t="s">
        <v>1685</v>
      </c>
      <c r="F222" s="142">
        <v>42739</v>
      </c>
      <c r="G222" s="141" t="s">
        <v>121</v>
      </c>
      <c r="H222" s="141" t="s">
        <v>1665</v>
      </c>
      <c r="I222" s="141">
        <v>7</v>
      </c>
      <c r="J222" s="141" t="s">
        <v>32</v>
      </c>
      <c r="K222" s="141" t="s">
        <v>28</v>
      </c>
      <c r="L222" s="141">
        <v>0</v>
      </c>
      <c r="M222" s="141" t="s">
        <v>1677</v>
      </c>
      <c r="N222" s="141">
        <v>0</v>
      </c>
      <c r="O222" s="141" t="s">
        <v>33</v>
      </c>
      <c r="P222" s="141">
        <v>81872.36</v>
      </c>
      <c r="Q222" s="141">
        <v>4309650</v>
      </c>
      <c r="R222" s="141">
        <v>3696482</v>
      </c>
      <c r="S222" s="141">
        <v>85.77</v>
      </c>
      <c r="T222" s="141">
        <v>0</v>
      </c>
      <c r="U222" s="141">
        <v>0</v>
      </c>
      <c r="V222" s="141" t="s">
        <v>1689</v>
      </c>
      <c r="W222" s="141" t="s">
        <v>1690</v>
      </c>
      <c r="X222" s="141" t="s">
        <v>1691</v>
      </c>
      <c r="Y222" s="161" t="s">
        <v>4751</v>
      </c>
      <c r="Z222" s="161" t="str">
        <f t="shared" si="3"/>
        <v>0101PE</v>
      </c>
      <c r="AA222" s="143">
        <v>0</v>
      </c>
      <c r="AB222" s="143" t="s">
        <v>30</v>
      </c>
      <c r="AC222" s="143" t="s">
        <v>391</v>
      </c>
      <c r="AD222" s="143"/>
    </row>
    <row r="223" spans="1:30" ht="24" customHeight="1">
      <c r="A223" s="139">
        <v>42744</v>
      </c>
      <c r="B223" s="140" t="s">
        <v>1692</v>
      </c>
      <c r="C223" s="141">
        <v>0</v>
      </c>
      <c r="D223" s="141" t="s">
        <v>31</v>
      </c>
      <c r="E223" s="141" t="s">
        <v>1693</v>
      </c>
      <c r="F223" s="142">
        <v>42739</v>
      </c>
      <c r="G223" s="141" t="s">
        <v>121</v>
      </c>
      <c r="H223" s="141" t="s">
        <v>4752</v>
      </c>
      <c r="I223" s="141">
        <v>8</v>
      </c>
      <c r="J223" s="144" t="s">
        <v>4753</v>
      </c>
      <c r="K223" s="144" t="s">
        <v>1694</v>
      </c>
      <c r="L223" s="141">
        <v>0</v>
      </c>
      <c r="M223" s="141" t="s">
        <v>1677</v>
      </c>
      <c r="N223" s="141">
        <v>0</v>
      </c>
      <c r="O223" s="141" t="s">
        <v>33</v>
      </c>
      <c r="P223" s="141">
        <v>63504.74</v>
      </c>
      <c r="Q223" s="141">
        <v>4309650</v>
      </c>
      <c r="R223" s="141">
        <v>2935281</v>
      </c>
      <c r="S223" s="141">
        <v>68.11</v>
      </c>
      <c r="T223" s="141">
        <v>0</v>
      </c>
      <c r="U223" s="141">
        <v>0</v>
      </c>
      <c r="V223" s="141" t="s">
        <v>1695</v>
      </c>
      <c r="W223" s="141" t="s">
        <v>1696</v>
      </c>
      <c r="X223" s="141" t="s">
        <v>1697</v>
      </c>
      <c r="Y223" s="161" t="s">
        <v>4751</v>
      </c>
      <c r="Z223" s="161" t="str">
        <f t="shared" si="3"/>
        <v>0101PE</v>
      </c>
      <c r="AA223" s="143">
        <v>5.5555555555555552E-2</v>
      </c>
      <c r="AB223" s="143" t="s">
        <v>30</v>
      </c>
      <c r="AC223" s="143" t="s">
        <v>391</v>
      </c>
      <c r="AD223" s="143"/>
    </row>
    <row r="224" spans="1:30" ht="24" customHeight="1">
      <c r="A224" s="133">
        <v>42744</v>
      </c>
      <c r="B224" s="134" t="s">
        <v>4754</v>
      </c>
      <c r="C224" s="135">
        <v>0</v>
      </c>
      <c r="D224" s="147" t="s">
        <v>4755</v>
      </c>
      <c r="E224" s="135" t="s">
        <v>4756</v>
      </c>
      <c r="F224" s="159">
        <v>42742</v>
      </c>
      <c r="G224" s="135" t="s">
        <v>4757</v>
      </c>
      <c r="H224" s="135" t="s">
        <v>4758</v>
      </c>
      <c r="I224" s="135">
        <v>1</v>
      </c>
      <c r="J224" s="135" t="s">
        <v>4759</v>
      </c>
      <c r="K224" s="147" t="s">
        <v>28</v>
      </c>
      <c r="L224" s="147" t="s">
        <v>4760</v>
      </c>
      <c r="M224" s="135"/>
      <c r="N224" s="135">
        <v>0</v>
      </c>
      <c r="O224" s="135" t="s">
        <v>33</v>
      </c>
      <c r="P224" s="135">
        <v>33618.82</v>
      </c>
      <c r="Q224" s="135">
        <v>2870633</v>
      </c>
      <c r="R224" s="135">
        <v>2725052</v>
      </c>
      <c r="S224" s="135">
        <v>95.1</v>
      </c>
      <c r="T224" s="135">
        <v>0</v>
      </c>
      <c r="U224" s="135">
        <v>0</v>
      </c>
      <c r="V224" s="135" t="s">
        <v>435</v>
      </c>
      <c r="W224" s="135" t="s">
        <v>2237</v>
      </c>
      <c r="X224" s="135" t="s">
        <v>2238</v>
      </c>
      <c r="Y224" s="147" t="s">
        <v>4751</v>
      </c>
      <c r="Z224" s="147" t="str">
        <f t="shared" si="3"/>
        <v>0101PE</v>
      </c>
      <c r="AA224" s="137">
        <v>0</v>
      </c>
      <c r="AB224" s="150" t="s">
        <v>4761</v>
      </c>
      <c r="AC224" s="150" t="s">
        <v>4762</v>
      </c>
      <c r="AD224" s="155"/>
    </row>
    <row r="225" spans="1:30" ht="24" customHeight="1">
      <c r="A225" s="139">
        <v>42744</v>
      </c>
      <c r="B225" s="140" t="s">
        <v>4763</v>
      </c>
      <c r="C225" s="141">
        <v>0</v>
      </c>
      <c r="D225" s="141" t="s">
        <v>4755</v>
      </c>
      <c r="E225" s="141" t="s">
        <v>4756</v>
      </c>
      <c r="F225" s="151">
        <v>42742</v>
      </c>
      <c r="G225" s="141" t="s">
        <v>4757</v>
      </c>
      <c r="H225" s="141" t="s">
        <v>4758</v>
      </c>
      <c r="I225" s="141">
        <v>2</v>
      </c>
      <c r="J225" s="141" t="s">
        <v>4759</v>
      </c>
      <c r="K225" s="141" t="s">
        <v>28</v>
      </c>
      <c r="L225" s="141" t="s">
        <v>4760</v>
      </c>
      <c r="M225" s="141"/>
      <c r="N225" s="141">
        <v>0</v>
      </c>
      <c r="O225" s="141" t="s">
        <v>33</v>
      </c>
      <c r="P225" s="141">
        <v>32554.61</v>
      </c>
      <c r="Q225" s="141">
        <v>2766323</v>
      </c>
      <c r="R225" s="141">
        <v>2638393</v>
      </c>
      <c r="S225" s="141">
        <v>95.5</v>
      </c>
      <c r="T225" s="141">
        <v>0</v>
      </c>
      <c r="U225" s="141">
        <v>0</v>
      </c>
      <c r="V225" s="141" t="s">
        <v>2239</v>
      </c>
      <c r="W225" s="141" t="s">
        <v>2240</v>
      </c>
      <c r="X225" s="141" t="s">
        <v>2241</v>
      </c>
      <c r="Y225" s="161" t="s">
        <v>4751</v>
      </c>
      <c r="Z225" s="161" t="str">
        <f t="shared" si="3"/>
        <v>0101PE</v>
      </c>
      <c r="AA225" s="143">
        <v>0</v>
      </c>
      <c r="AB225" s="143" t="s">
        <v>4761</v>
      </c>
      <c r="AC225" s="143" t="s">
        <v>4762</v>
      </c>
      <c r="AD225" s="143"/>
    </row>
    <row r="226" spans="1:30" ht="24" customHeight="1">
      <c r="A226" s="133">
        <v>42744</v>
      </c>
      <c r="B226" s="134" t="s">
        <v>4764</v>
      </c>
      <c r="C226" s="135">
        <v>0</v>
      </c>
      <c r="D226" s="147" t="s">
        <v>4755</v>
      </c>
      <c r="E226" s="135" t="s">
        <v>4765</v>
      </c>
      <c r="F226" s="159">
        <v>42742</v>
      </c>
      <c r="G226" s="135" t="s">
        <v>4757</v>
      </c>
      <c r="H226" s="135" t="s">
        <v>4766</v>
      </c>
      <c r="I226" s="135">
        <v>1</v>
      </c>
      <c r="J226" s="135" t="s">
        <v>4753</v>
      </c>
      <c r="K226" s="147" t="s">
        <v>4767</v>
      </c>
      <c r="L226" s="147" t="s">
        <v>4760</v>
      </c>
      <c r="M226" s="135"/>
      <c r="N226" s="135">
        <v>0</v>
      </c>
      <c r="O226" s="135" t="s">
        <v>33</v>
      </c>
      <c r="P226" s="135">
        <v>36878.04</v>
      </c>
      <c r="Q226" s="135">
        <v>3245063</v>
      </c>
      <c r="R226" s="135">
        <v>2993947</v>
      </c>
      <c r="S226" s="135">
        <v>92.5</v>
      </c>
      <c r="T226" s="135">
        <v>0</v>
      </c>
      <c r="U226" s="135">
        <v>0</v>
      </c>
      <c r="V226" s="135" t="s">
        <v>452</v>
      </c>
      <c r="W226" s="135" t="s">
        <v>2242</v>
      </c>
      <c r="X226" s="135" t="s">
        <v>2243</v>
      </c>
      <c r="Y226" s="147" t="s">
        <v>4751</v>
      </c>
      <c r="Z226" s="147" t="str">
        <f t="shared" si="3"/>
        <v>0101PE</v>
      </c>
      <c r="AA226" s="137">
        <v>0.29166666666666669</v>
      </c>
      <c r="AB226" s="150" t="s">
        <v>4761</v>
      </c>
      <c r="AC226" s="150" t="s">
        <v>4762</v>
      </c>
      <c r="AD226" s="155"/>
    </row>
    <row r="227" spans="1:30" ht="24" customHeight="1">
      <c r="A227" s="139">
        <v>42744</v>
      </c>
      <c r="B227" s="140" t="s">
        <v>4768</v>
      </c>
      <c r="C227" s="141">
        <v>0</v>
      </c>
      <c r="D227" s="141" t="s">
        <v>4755</v>
      </c>
      <c r="E227" s="141" t="s">
        <v>4765</v>
      </c>
      <c r="F227" s="151">
        <v>42742</v>
      </c>
      <c r="G227" s="141" t="s">
        <v>4757</v>
      </c>
      <c r="H227" s="141" t="s">
        <v>4766</v>
      </c>
      <c r="I227" s="141">
        <v>2</v>
      </c>
      <c r="J227" s="144" t="s">
        <v>4753</v>
      </c>
      <c r="K227" s="144" t="s">
        <v>4767</v>
      </c>
      <c r="L227" s="141" t="s">
        <v>4760</v>
      </c>
      <c r="M227" s="141"/>
      <c r="N227" s="141">
        <v>0</v>
      </c>
      <c r="O227" s="141" t="s">
        <v>33</v>
      </c>
      <c r="P227" s="141">
        <v>36345.97</v>
      </c>
      <c r="Q227" s="141">
        <v>3203319</v>
      </c>
      <c r="R227" s="141">
        <v>2952602</v>
      </c>
      <c r="S227" s="141">
        <v>92.4</v>
      </c>
      <c r="T227" s="141">
        <v>0</v>
      </c>
      <c r="U227" s="141">
        <v>0</v>
      </c>
      <c r="V227" s="141" t="s">
        <v>2244</v>
      </c>
      <c r="W227" s="141" t="s">
        <v>2245</v>
      </c>
      <c r="X227" s="141" t="s">
        <v>2246</v>
      </c>
      <c r="Y227" s="161" t="s">
        <v>4751</v>
      </c>
      <c r="Z227" s="161" t="str">
        <f t="shared" si="3"/>
        <v>0101PE</v>
      </c>
      <c r="AA227" s="143">
        <v>0.29166666666666669</v>
      </c>
      <c r="AB227" s="143" t="s">
        <v>4761</v>
      </c>
      <c r="AC227" s="143" t="s">
        <v>4762</v>
      </c>
      <c r="AD227" s="143"/>
    </row>
    <row r="228" spans="1:30" ht="24" customHeight="1">
      <c r="A228" s="133">
        <v>42745</v>
      </c>
      <c r="B228" s="134" t="s">
        <v>4769</v>
      </c>
      <c r="C228" s="135">
        <v>0</v>
      </c>
      <c r="D228" s="147" t="s">
        <v>4755</v>
      </c>
      <c r="E228" s="135" t="s">
        <v>4770</v>
      </c>
      <c r="F228" s="159">
        <v>42744</v>
      </c>
      <c r="G228" s="135" t="s">
        <v>4757</v>
      </c>
      <c r="H228" s="135" t="s">
        <v>4771</v>
      </c>
      <c r="I228" s="135">
        <v>1</v>
      </c>
      <c r="J228" s="135" t="s">
        <v>4759</v>
      </c>
      <c r="K228" s="147" t="s">
        <v>28</v>
      </c>
      <c r="L228" s="147" t="s">
        <v>4760</v>
      </c>
      <c r="M228" s="135"/>
      <c r="N228" s="135">
        <v>0</v>
      </c>
      <c r="O228" s="135" t="s">
        <v>102</v>
      </c>
      <c r="P228" s="135">
        <v>16731.98</v>
      </c>
      <c r="Q228" s="135">
        <v>2929059</v>
      </c>
      <c r="R228" s="135">
        <v>2705768</v>
      </c>
      <c r="S228" s="135">
        <v>92.5</v>
      </c>
      <c r="T228" s="135">
        <v>0</v>
      </c>
      <c r="U228" s="135">
        <v>0</v>
      </c>
      <c r="V228" s="135" t="s">
        <v>2247</v>
      </c>
      <c r="W228" s="135" t="s">
        <v>2248</v>
      </c>
      <c r="X228" s="135" t="s">
        <v>2249</v>
      </c>
      <c r="Y228" s="147" t="s">
        <v>4772</v>
      </c>
      <c r="Z228" s="147" t="str">
        <f t="shared" si="3"/>
        <v>051PE</v>
      </c>
      <c r="AA228" s="137">
        <v>0</v>
      </c>
      <c r="AB228" s="150" t="s">
        <v>4761</v>
      </c>
      <c r="AC228" s="150" t="s">
        <v>4762</v>
      </c>
      <c r="AD228" s="155"/>
    </row>
    <row r="229" spans="1:30" ht="24" customHeight="1">
      <c r="A229" s="139">
        <v>42745</v>
      </c>
      <c r="B229" s="140" t="s">
        <v>4769</v>
      </c>
      <c r="C229" s="141">
        <v>0</v>
      </c>
      <c r="D229" s="141" t="s">
        <v>4755</v>
      </c>
      <c r="E229" s="141" t="s">
        <v>4770</v>
      </c>
      <c r="F229" s="151">
        <v>42744</v>
      </c>
      <c r="G229" s="141" t="s">
        <v>4757</v>
      </c>
      <c r="H229" s="141" t="s">
        <v>4771</v>
      </c>
      <c r="I229" s="141">
        <v>2</v>
      </c>
      <c r="J229" s="141" t="s">
        <v>4759</v>
      </c>
      <c r="K229" s="141" t="s">
        <v>28</v>
      </c>
      <c r="L229" s="141" t="s">
        <v>4760</v>
      </c>
      <c r="M229" s="141"/>
      <c r="N229" s="141">
        <v>0</v>
      </c>
      <c r="O229" s="141" t="s">
        <v>102</v>
      </c>
      <c r="P229" s="141">
        <v>17078.990000000002</v>
      </c>
      <c r="Q229" s="141">
        <v>2984231</v>
      </c>
      <c r="R229" s="141">
        <v>2762392</v>
      </c>
      <c r="S229" s="141">
        <v>92.7</v>
      </c>
      <c r="T229" s="141">
        <v>0</v>
      </c>
      <c r="U229" s="141">
        <v>0</v>
      </c>
      <c r="V229" s="141" t="s">
        <v>2250</v>
      </c>
      <c r="W229" s="141" t="s">
        <v>2251</v>
      </c>
      <c r="X229" s="141" t="s">
        <v>2252</v>
      </c>
      <c r="Y229" s="161" t="s">
        <v>4772</v>
      </c>
      <c r="Z229" s="161" t="str">
        <f t="shared" si="3"/>
        <v>051PE</v>
      </c>
      <c r="AA229" s="143">
        <v>0</v>
      </c>
      <c r="AB229" s="143" t="s">
        <v>4761</v>
      </c>
      <c r="AC229" s="143" t="s">
        <v>4762</v>
      </c>
      <c r="AD229" s="143"/>
    </row>
    <row r="230" spans="1:30" ht="24" customHeight="1">
      <c r="A230" s="133">
        <v>42745</v>
      </c>
      <c r="B230" s="134" t="s">
        <v>4773</v>
      </c>
      <c r="C230" s="135" t="s">
        <v>35</v>
      </c>
      <c r="D230" s="135" t="s">
        <v>31</v>
      </c>
      <c r="E230" s="135" t="s">
        <v>1731</v>
      </c>
      <c r="F230" s="136">
        <v>42738</v>
      </c>
      <c r="G230" s="135" t="s">
        <v>36</v>
      </c>
      <c r="H230" s="135" t="s">
        <v>4774</v>
      </c>
      <c r="I230" s="135">
        <v>1</v>
      </c>
      <c r="J230" s="135" t="s">
        <v>32</v>
      </c>
      <c r="K230" s="135" t="s">
        <v>28</v>
      </c>
      <c r="L230" s="135">
        <v>0</v>
      </c>
      <c r="M230" s="135" t="s">
        <v>1733</v>
      </c>
      <c r="N230" s="135">
        <v>0</v>
      </c>
      <c r="O230" s="135" t="s">
        <v>103</v>
      </c>
      <c r="P230" s="135">
        <v>65851</v>
      </c>
      <c r="Q230" s="135">
        <v>3051491</v>
      </c>
      <c r="R230" s="135">
        <v>2816448</v>
      </c>
      <c r="S230" s="135">
        <v>92.3</v>
      </c>
      <c r="T230" s="135">
        <v>0</v>
      </c>
      <c r="U230" s="135">
        <v>0</v>
      </c>
      <c r="V230" s="135" t="s">
        <v>1734</v>
      </c>
      <c r="W230" s="135" t="s">
        <v>1735</v>
      </c>
      <c r="X230" s="135" t="s">
        <v>1736</v>
      </c>
      <c r="Y230" s="147" t="s">
        <v>4775</v>
      </c>
      <c r="Z230" s="147" t="str">
        <f t="shared" si="3"/>
        <v>Methylation126PE</v>
      </c>
      <c r="AA230" s="137">
        <v>0</v>
      </c>
      <c r="AB230" s="138" t="s">
        <v>30</v>
      </c>
      <c r="AC230" s="154" t="s">
        <v>391</v>
      </c>
      <c r="AD230" s="155"/>
    </row>
    <row r="231" spans="1:30" ht="24" customHeight="1">
      <c r="A231" s="139">
        <v>42745</v>
      </c>
      <c r="B231" s="140" t="s">
        <v>1033</v>
      </c>
      <c r="C231" s="141" t="s">
        <v>35</v>
      </c>
      <c r="D231" s="141" t="s">
        <v>31</v>
      </c>
      <c r="E231" s="141" t="s">
        <v>1737</v>
      </c>
      <c r="F231" s="142">
        <v>42738</v>
      </c>
      <c r="G231" s="141" t="s">
        <v>36</v>
      </c>
      <c r="H231" s="141" t="s">
        <v>1732</v>
      </c>
      <c r="I231" s="141">
        <v>2</v>
      </c>
      <c r="J231" s="141" t="s">
        <v>32</v>
      </c>
      <c r="K231" s="141" t="s">
        <v>28</v>
      </c>
      <c r="L231" s="141">
        <v>0</v>
      </c>
      <c r="M231" s="141" t="s">
        <v>1738</v>
      </c>
      <c r="N231" s="141">
        <v>0</v>
      </c>
      <c r="O231" s="141" t="s">
        <v>103</v>
      </c>
      <c r="P231" s="141">
        <v>66968.02</v>
      </c>
      <c r="Q231" s="141">
        <v>3101392</v>
      </c>
      <c r="R231" s="141">
        <v>2844563</v>
      </c>
      <c r="S231" s="141">
        <v>91.7</v>
      </c>
      <c r="T231" s="141">
        <v>0</v>
      </c>
      <c r="U231" s="141">
        <v>0</v>
      </c>
      <c r="V231" s="141" t="s">
        <v>1739</v>
      </c>
      <c r="W231" s="141" t="s">
        <v>1740</v>
      </c>
      <c r="X231" s="141" t="s">
        <v>1741</v>
      </c>
      <c r="Y231" s="161" t="s">
        <v>4775</v>
      </c>
      <c r="Z231" s="161" t="str">
        <f t="shared" si="3"/>
        <v>Methylation126PE</v>
      </c>
      <c r="AA231" s="143">
        <v>0</v>
      </c>
      <c r="AB231" s="143" t="s">
        <v>30</v>
      </c>
      <c r="AC231" s="143" t="s">
        <v>391</v>
      </c>
      <c r="AD231" s="143"/>
    </row>
    <row r="232" spans="1:30" ht="24" customHeight="1">
      <c r="A232" s="139">
        <v>42745</v>
      </c>
      <c r="B232" s="140" t="s">
        <v>1033</v>
      </c>
      <c r="C232" s="141" t="s">
        <v>35</v>
      </c>
      <c r="D232" s="141" t="s">
        <v>31</v>
      </c>
      <c r="E232" s="141" t="s">
        <v>1742</v>
      </c>
      <c r="F232" s="142">
        <v>42738</v>
      </c>
      <c r="G232" s="141" t="s">
        <v>36</v>
      </c>
      <c r="H232" s="141" t="s">
        <v>1732</v>
      </c>
      <c r="I232" s="141">
        <v>3</v>
      </c>
      <c r="J232" s="141" t="s">
        <v>32</v>
      </c>
      <c r="K232" s="141" t="s">
        <v>28</v>
      </c>
      <c r="L232" s="141">
        <v>0</v>
      </c>
      <c r="M232" s="141" t="s">
        <v>1743</v>
      </c>
      <c r="N232" s="141">
        <v>0</v>
      </c>
      <c r="O232" s="141" t="s">
        <v>103</v>
      </c>
      <c r="P232" s="141">
        <v>69231.55</v>
      </c>
      <c r="Q232" s="141">
        <v>3234922</v>
      </c>
      <c r="R232" s="141">
        <v>2959089</v>
      </c>
      <c r="S232" s="141">
        <v>91.5</v>
      </c>
      <c r="T232" s="141">
        <v>0</v>
      </c>
      <c r="U232" s="141">
        <v>0</v>
      </c>
      <c r="V232" s="141" t="s">
        <v>1744</v>
      </c>
      <c r="W232" s="141" t="s">
        <v>1745</v>
      </c>
      <c r="X232" s="141" t="s">
        <v>1746</v>
      </c>
      <c r="Y232" s="161" t="s">
        <v>4775</v>
      </c>
      <c r="Z232" s="161" t="str">
        <f t="shared" si="3"/>
        <v>Methylation126PE</v>
      </c>
      <c r="AA232" s="143">
        <v>0</v>
      </c>
      <c r="AB232" s="143" t="s">
        <v>30</v>
      </c>
      <c r="AC232" s="143" t="s">
        <v>391</v>
      </c>
      <c r="AD232" s="143"/>
    </row>
    <row r="233" spans="1:30" ht="24" customHeight="1">
      <c r="A233" s="139">
        <v>42745</v>
      </c>
      <c r="B233" s="140" t="s">
        <v>1033</v>
      </c>
      <c r="C233" s="141" t="s">
        <v>35</v>
      </c>
      <c r="D233" s="141" t="s">
        <v>31</v>
      </c>
      <c r="E233" s="141" t="s">
        <v>1747</v>
      </c>
      <c r="F233" s="142">
        <v>42738</v>
      </c>
      <c r="G233" s="141" t="s">
        <v>36</v>
      </c>
      <c r="H233" s="141" t="s">
        <v>1732</v>
      </c>
      <c r="I233" s="141">
        <v>4</v>
      </c>
      <c r="J233" s="141" t="s">
        <v>32</v>
      </c>
      <c r="K233" s="141" t="s">
        <v>28</v>
      </c>
      <c r="L233" s="141">
        <v>0</v>
      </c>
      <c r="M233" s="141" t="s">
        <v>1748</v>
      </c>
      <c r="N233" s="141">
        <v>0</v>
      </c>
      <c r="O233" s="141" t="s">
        <v>103</v>
      </c>
      <c r="P233" s="141">
        <v>69101.38</v>
      </c>
      <c r="Q233" s="141">
        <v>3299506</v>
      </c>
      <c r="R233" s="141">
        <v>2971762</v>
      </c>
      <c r="S233" s="141">
        <v>90.1</v>
      </c>
      <c r="T233" s="141">
        <v>0</v>
      </c>
      <c r="U233" s="141">
        <v>0</v>
      </c>
      <c r="V233" s="141" t="s">
        <v>1749</v>
      </c>
      <c r="W233" s="141" t="s">
        <v>1750</v>
      </c>
      <c r="X233" s="141" t="s">
        <v>1751</v>
      </c>
      <c r="Y233" s="161" t="s">
        <v>4775</v>
      </c>
      <c r="Z233" s="161" t="str">
        <f t="shared" si="3"/>
        <v>Methylation126PE</v>
      </c>
      <c r="AA233" s="143">
        <v>0</v>
      </c>
      <c r="AB233" s="143" t="s">
        <v>30</v>
      </c>
      <c r="AC233" s="143" t="s">
        <v>391</v>
      </c>
      <c r="AD233" s="143"/>
    </row>
    <row r="234" spans="1:30" ht="24" customHeight="1">
      <c r="A234" s="139">
        <v>42745</v>
      </c>
      <c r="B234" s="140" t="s">
        <v>4776</v>
      </c>
      <c r="C234" s="141" t="s">
        <v>4777</v>
      </c>
      <c r="D234" s="141" t="s">
        <v>31</v>
      </c>
      <c r="E234" s="141" t="s">
        <v>1752</v>
      </c>
      <c r="F234" s="142">
        <v>42738</v>
      </c>
      <c r="G234" s="141" t="s">
        <v>36</v>
      </c>
      <c r="H234" s="141" t="s">
        <v>4774</v>
      </c>
      <c r="I234" s="141">
        <v>5</v>
      </c>
      <c r="J234" s="141" t="s">
        <v>32</v>
      </c>
      <c r="K234" s="141" t="s">
        <v>28</v>
      </c>
      <c r="L234" s="141">
        <v>0</v>
      </c>
      <c r="M234" s="141" t="s">
        <v>1753</v>
      </c>
      <c r="N234" s="141">
        <v>0</v>
      </c>
      <c r="O234" s="141" t="s">
        <v>103</v>
      </c>
      <c r="P234" s="141">
        <v>53712.51</v>
      </c>
      <c r="Q234" s="141">
        <v>2470021</v>
      </c>
      <c r="R234" s="141">
        <v>2316433</v>
      </c>
      <c r="S234" s="141">
        <v>93.8</v>
      </c>
      <c r="T234" s="141">
        <v>0</v>
      </c>
      <c r="U234" s="141">
        <v>0</v>
      </c>
      <c r="V234" s="141" t="s">
        <v>1754</v>
      </c>
      <c r="W234" s="141" t="s">
        <v>1755</v>
      </c>
      <c r="X234" s="141" t="s">
        <v>1756</v>
      </c>
      <c r="Y234" s="161" t="s">
        <v>4775</v>
      </c>
      <c r="Z234" s="161" t="str">
        <f t="shared" si="3"/>
        <v>De novo126PE</v>
      </c>
      <c r="AA234" s="143">
        <v>0</v>
      </c>
      <c r="AB234" s="143" t="s">
        <v>30</v>
      </c>
      <c r="AC234" s="143" t="s">
        <v>391</v>
      </c>
      <c r="AD234" s="143"/>
    </row>
    <row r="235" spans="1:30" ht="24" customHeight="1">
      <c r="A235" s="139">
        <v>42745</v>
      </c>
      <c r="B235" s="140" t="s">
        <v>4778</v>
      </c>
      <c r="C235" s="141" t="s">
        <v>4779</v>
      </c>
      <c r="D235" s="141" t="s">
        <v>31</v>
      </c>
      <c r="E235" s="141" t="s">
        <v>1757</v>
      </c>
      <c r="F235" s="142">
        <v>42738</v>
      </c>
      <c r="G235" s="141" t="s">
        <v>36</v>
      </c>
      <c r="H235" s="141" t="s">
        <v>1732</v>
      </c>
      <c r="I235" s="141">
        <v>6</v>
      </c>
      <c r="J235" s="144" t="s">
        <v>4753</v>
      </c>
      <c r="K235" s="144" t="s">
        <v>1758</v>
      </c>
      <c r="L235" s="141">
        <v>0</v>
      </c>
      <c r="M235" s="141" t="s">
        <v>1759</v>
      </c>
      <c r="N235" s="141">
        <v>0</v>
      </c>
      <c r="O235" s="141" t="s">
        <v>103</v>
      </c>
      <c r="P235" s="141">
        <v>63225.62</v>
      </c>
      <c r="Q235" s="141">
        <v>2951455</v>
      </c>
      <c r="R235" s="141">
        <v>2729111</v>
      </c>
      <c r="S235" s="141">
        <v>92.5</v>
      </c>
      <c r="T235" s="141">
        <v>0</v>
      </c>
      <c r="U235" s="141">
        <v>0</v>
      </c>
      <c r="V235" s="141" t="s">
        <v>1760</v>
      </c>
      <c r="W235" s="141" t="s">
        <v>1761</v>
      </c>
      <c r="X235" s="141" t="s">
        <v>1762</v>
      </c>
      <c r="Y235" s="161" t="s">
        <v>4775</v>
      </c>
      <c r="Z235" s="161" t="str">
        <f t="shared" si="3"/>
        <v>Target Region capture126PE</v>
      </c>
      <c r="AA235" s="143">
        <v>0.32432432432432434</v>
      </c>
      <c r="AB235" s="143" t="s">
        <v>30</v>
      </c>
      <c r="AC235" s="143" t="s">
        <v>391</v>
      </c>
      <c r="AD235" s="143"/>
    </row>
    <row r="236" spans="1:30" ht="24" customHeight="1">
      <c r="A236" s="139">
        <v>42745</v>
      </c>
      <c r="B236" s="140" t="s">
        <v>1763</v>
      </c>
      <c r="C236" s="141" t="s">
        <v>4779</v>
      </c>
      <c r="D236" s="141" t="s">
        <v>31</v>
      </c>
      <c r="E236" s="141" t="s">
        <v>1764</v>
      </c>
      <c r="F236" s="142">
        <v>42738</v>
      </c>
      <c r="G236" s="141" t="s">
        <v>36</v>
      </c>
      <c r="H236" s="141" t="s">
        <v>4774</v>
      </c>
      <c r="I236" s="141">
        <v>7</v>
      </c>
      <c r="J236" s="144" t="s">
        <v>4753</v>
      </c>
      <c r="K236" s="144" t="s">
        <v>462</v>
      </c>
      <c r="L236" s="141">
        <v>0</v>
      </c>
      <c r="M236" s="141" t="s">
        <v>475</v>
      </c>
      <c r="N236" s="141">
        <v>0</v>
      </c>
      <c r="O236" s="141" t="s">
        <v>103</v>
      </c>
      <c r="P236" s="141">
        <v>61086.62</v>
      </c>
      <c r="Q236" s="141">
        <v>2856883</v>
      </c>
      <c r="R236" s="141">
        <v>2650149</v>
      </c>
      <c r="S236" s="141">
        <v>92.8</v>
      </c>
      <c r="T236" s="141">
        <v>0</v>
      </c>
      <c r="U236" s="141">
        <v>0</v>
      </c>
      <c r="V236" s="141" t="s">
        <v>1765</v>
      </c>
      <c r="W236" s="141" t="s">
        <v>1766</v>
      </c>
      <c r="X236" s="141" t="s">
        <v>1767</v>
      </c>
      <c r="Y236" s="161" t="s">
        <v>4775</v>
      </c>
      <c r="Z236" s="161" t="str">
        <f t="shared" si="3"/>
        <v>Target Region capture126PE</v>
      </c>
      <c r="AA236" s="143">
        <v>0.1891891891891892</v>
      </c>
      <c r="AB236" s="143" t="s">
        <v>30</v>
      </c>
      <c r="AC236" s="143" t="s">
        <v>391</v>
      </c>
      <c r="AD236" s="143"/>
    </row>
    <row r="237" spans="1:30" ht="24" customHeight="1">
      <c r="A237" s="139">
        <v>42745</v>
      </c>
      <c r="B237" s="140" t="s">
        <v>1768</v>
      </c>
      <c r="C237" s="141" t="s">
        <v>4779</v>
      </c>
      <c r="D237" s="141" t="s">
        <v>31</v>
      </c>
      <c r="E237" s="141" t="s">
        <v>1769</v>
      </c>
      <c r="F237" s="142">
        <v>42738</v>
      </c>
      <c r="G237" s="141" t="s">
        <v>36</v>
      </c>
      <c r="H237" s="141" t="s">
        <v>4774</v>
      </c>
      <c r="I237" s="141">
        <v>8</v>
      </c>
      <c r="J237" s="144" t="s">
        <v>4780</v>
      </c>
      <c r="K237" s="144" t="s">
        <v>4781</v>
      </c>
      <c r="L237" s="141">
        <v>0</v>
      </c>
      <c r="M237" s="141" t="s">
        <v>475</v>
      </c>
      <c r="N237" s="141">
        <v>0</v>
      </c>
      <c r="O237" s="141" t="s">
        <v>103</v>
      </c>
      <c r="P237" s="141">
        <v>31990.04</v>
      </c>
      <c r="Q237" s="141">
        <v>1431492</v>
      </c>
      <c r="R237" s="141">
        <v>1380041</v>
      </c>
      <c r="S237" s="141">
        <v>96.5</v>
      </c>
      <c r="T237" s="141">
        <v>0</v>
      </c>
      <c r="U237" s="141">
        <v>0</v>
      </c>
      <c r="V237" s="141" t="s">
        <v>1770</v>
      </c>
      <c r="W237" s="141" t="s">
        <v>1771</v>
      </c>
      <c r="X237" s="141" t="s">
        <v>1772</v>
      </c>
      <c r="Y237" s="161" t="s">
        <v>4775</v>
      </c>
      <c r="Z237" s="161" t="str">
        <f t="shared" si="3"/>
        <v>Target Region capture126PE</v>
      </c>
      <c r="AA237" s="143">
        <v>1</v>
      </c>
      <c r="AB237" s="143" t="s">
        <v>30</v>
      </c>
      <c r="AC237" s="143" t="s">
        <v>391</v>
      </c>
      <c r="AD237" s="143"/>
    </row>
    <row r="238" spans="1:30" ht="24" customHeight="1">
      <c r="A238" s="133">
        <v>42745</v>
      </c>
      <c r="B238" s="134" t="s">
        <v>4782</v>
      </c>
      <c r="C238" s="135" t="s">
        <v>4783</v>
      </c>
      <c r="D238" s="135" t="s">
        <v>1773</v>
      </c>
      <c r="E238" s="135" t="s">
        <v>1774</v>
      </c>
      <c r="F238" s="136">
        <v>42742</v>
      </c>
      <c r="G238" s="135" t="s">
        <v>410</v>
      </c>
      <c r="H238" s="135" t="s">
        <v>4784</v>
      </c>
      <c r="I238" s="135">
        <v>1</v>
      </c>
      <c r="J238" s="135" t="s">
        <v>32</v>
      </c>
      <c r="K238" s="135" t="s">
        <v>28</v>
      </c>
      <c r="L238" s="135">
        <v>0</v>
      </c>
      <c r="M238" s="135" t="s">
        <v>1775</v>
      </c>
      <c r="N238" s="135">
        <v>0</v>
      </c>
      <c r="O238" s="135" t="s">
        <v>33</v>
      </c>
      <c r="P238" s="135">
        <v>71454.240000000005</v>
      </c>
      <c r="Q238" s="135">
        <v>4309650</v>
      </c>
      <c r="R238" s="135">
        <v>3280472</v>
      </c>
      <c r="S238" s="135">
        <v>76.12</v>
      </c>
      <c r="T238" s="135">
        <v>0</v>
      </c>
      <c r="U238" s="135">
        <v>0</v>
      </c>
      <c r="V238" s="135" t="s">
        <v>1776</v>
      </c>
      <c r="W238" s="135" t="s">
        <v>1777</v>
      </c>
      <c r="X238" s="135" t="s">
        <v>1778</v>
      </c>
      <c r="Y238" s="147" t="s">
        <v>4751</v>
      </c>
      <c r="Z238" s="147" t="str">
        <f t="shared" si="3"/>
        <v>Transcriptome101PE</v>
      </c>
      <c r="AA238" s="137">
        <v>0</v>
      </c>
      <c r="AB238" s="138" t="s">
        <v>30</v>
      </c>
      <c r="AC238" s="154" t="s">
        <v>391</v>
      </c>
      <c r="AD238" s="155"/>
    </row>
    <row r="239" spans="1:30" ht="24" customHeight="1">
      <c r="A239" s="139">
        <v>42745</v>
      </c>
      <c r="B239" s="140" t="s">
        <v>1675</v>
      </c>
      <c r="C239" s="141">
        <v>0</v>
      </c>
      <c r="D239" s="141" t="s">
        <v>31</v>
      </c>
      <c r="E239" s="141" t="s">
        <v>1676</v>
      </c>
      <c r="F239" s="142">
        <v>42742</v>
      </c>
      <c r="G239" s="141" t="s">
        <v>410</v>
      </c>
      <c r="H239" s="141" t="s">
        <v>4784</v>
      </c>
      <c r="I239" s="141">
        <v>2</v>
      </c>
      <c r="J239" s="141" t="s">
        <v>32</v>
      </c>
      <c r="K239" s="141" t="s">
        <v>28</v>
      </c>
      <c r="L239" s="141">
        <v>0</v>
      </c>
      <c r="M239" s="141" t="s">
        <v>1779</v>
      </c>
      <c r="N239" s="141">
        <v>0</v>
      </c>
      <c r="O239" s="141" t="s">
        <v>33</v>
      </c>
      <c r="P239" s="141">
        <v>81753.37</v>
      </c>
      <c r="Q239" s="141">
        <v>4309650</v>
      </c>
      <c r="R239" s="141">
        <v>3747159</v>
      </c>
      <c r="S239" s="141">
        <v>86.95</v>
      </c>
      <c r="T239" s="141">
        <v>0</v>
      </c>
      <c r="U239" s="141">
        <v>0</v>
      </c>
      <c r="V239" s="141" t="s">
        <v>1780</v>
      </c>
      <c r="W239" s="141" t="s">
        <v>1781</v>
      </c>
      <c r="X239" s="141" t="s">
        <v>1782</v>
      </c>
      <c r="Y239" s="161" t="s">
        <v>4751</v>
      </c>
      <c r="Z239" s="161" t="str">
        <f t="shared" si="3"/>
        <v>0101PE</v>
      </c>
      <c r="AA239" s="143">
        <v>0</v>
      </c>
      <c r="AB239" s="143" t="s">
        <v>30</v>
      </c>
      <c r="AC239" s="143" t="s">
        <v>391</v>
      </c>
      <c r="AD239" s="143"/>
    </row>
    <row r="240" spans="1:30" ht="24" customHeight="1">
      <c r="A240" s="139">
        <v>42745</v>
      </c>
      <c r="B240" s="140" t="s">
        <v>1675</v>
      </c>
      <c r="C240" s="141">
        <v>0</v>
      </c>
      <c r="D240" s="141" t="s">
        <v>31</v>
      </c>
      <c r="E240" s="141" t="s">
        <v>1681</v>
      </c>
      <c r="F240" s="142">
        <v>42742</v>
      </c>
      <c r="G240" s="141" t="s">
        <v>410</v>
      </c>
      <c r="H240" s="141" t="s">
        <v>1783</v>
      </c>
      <c r="I240" s="141">
        <v>3</v>
      </c>
      <c r="J240" s="141" t="s">
        <v>32</v>
      </c>
      <c r="K240" s="141" t="s">
        <v>28</v>
      </c>
      <c r="L240" s="141">
        <v>0</v>
      </c>
      <c r="M240" s="141" t="s">
        <v>1779</v>
      </c>
      <c r="N240" s="141">
        <v>0</v>
      </c>
      <c r="O240" s="141" t="s">
        <v>33</v>
      </c>
      <c r="P240" s="141">
        <v>81456.990000000005</v>
      </c>
      <c r="Q240" s="141">
        <v>4309650</v>
      </c>
      <c r="R240" s="141">
        <v>3750390</v>
      </c>
      <c r="S240" s="141">
        <v>87.02</v>
      </c>
      <c r="T240" s="141">
        <v>0</v>
      </c>
      <c r="U240" s="141">
        <v>0</v>
      </c>
      <c r="V240" s="141" t="s">
        <v>1784</v>
      </c>
      <c r="W240" s="141" t="s">
        <v>1663</v>
      </c>
      <c r="X240" s="141" t="s">
        <v>1785</v>
      </c>
      <c r="Y240" s="161" t="s">
        <v>4751</v>
      </c>
      <c r="Z240" s="161" t="str">
        <f t="shared" si="3"/>
        <v>0101PE</v>
      </c>
      <c r="AA240" s="143">
        <v>0</v>
      </c>
      <c r="AB240" s="143" t="s">
        <v>30</v>
      </c>
      <c r="AC240" s="143" t="s">
        <v>391</v>
      </c>
      <c r="AD240" s="143"/>
    </row>
    <row r="241" spans="1:30" ht="24" customHeight="1">
      <c r="A241" s="139">
        <v>42745</v>
      </c>
      <c r="B241" s="140" t="s">
        <v>1786</v>
      </c>
      <c r="C241" s="141">
        <v>0</v>
      </c>
      <c r="D241" s="141" t="s">
        <v>31</v>
      </c>
      <c r="E241" s="141" t="s">
        <v>1787</v>
      </c>
      <c r="F241" s="142">
        <v>42742</v>
      </c>
      <c r="G241" s="141" t="s">
        <v>410</v>
      </c>
      <c r="H241" s="141" t="s">
        <v>1783</v>
      </c>
      <c r="I241" s="141">
        <v>4</v>
      </c>
      <c r="J241" s="141" t="s">
        <v>32</v>
      </c>
      <c r="K241" s="141" t="s">
        <v>28</v>
      </c>
      <c r="L241" s="141">
        <v>0</v>
      </c>
      <c r="M241" s="141" t="s">
        <v>1788</v>
      </c>
      <c r="N241" s="141">
        <v>145</v>
      </c>
      <c r="O241" s="141" t="s">
        <v>33</v>
      </c>
      <c r="P241" s="141">
        <v>84399.15</v>
      </c>
      <c r="Q241" s="141">
        <v>4309650</v>
      </c>
      <c r="R241" s="141">
        <v>3797943</v>
      </c>
      <c r="S241" s="141">
        <v>88.13</v>
      </c>
      <c r="T241" s="141" t="s">
        <v>1789</v>
      </c>
      <c r="U241" s="141" t="s">
        <v>1790</v>
      </c>
      <c r="V241" s="141" t="s">
        <v>1791</v>
      </c>
      <c r="W241" s="141" t="s">
        <v>1792</v>
      </c>
      <c r="X241" s="141" t="s">
        <v>1793</v>
      </c>
      <c r="Y241" s="161" t="s">
        <v>4751</v>
      </c>
      <c r="Z241" s="161" t="str">
        <f t="shared" si="3"/>
        <v>0101PE</v>
      </c>
      <c r="AA241" s="143">
        <v>0</v>
      </c>
      <c r="AB241" s="143" t="s">
        <v>30</v>
      </c>
      <c r="AC241" s="143" t="s">
        <v>391</v>
      </c>
      <c r="AD241" s="143"/>
    </row>
    <row r="242" spans="1:30" ht="24" customHeight="1">
      <c r="A242" s="139">
        <v>42745</v>
      </c>
      <c r="B242" s="140" t="s">
        <v>1786</v>
      </c>
      <c r="C242" s="141">
        <v>0</v>
      </c>
      <c r="D242" s="141" t="s">
        <v>31</v>
      </c>
      <c r="E242" s="141" t="s">
        <v>1787</v>
      </c>
      <c r="F242" s="142">
        <v>42742</v>
      </c>
      <c r="G242" s="141" t="s">
        <v>410</v>
      </c>
      <c r="H242" s="141" t="s">
        <v>1783</v>
      </c>
      <c r="I242" s="141">
        <v>5</v>
      </c>
      <c r="J242" s="141" t="s">
        <v>32</v>
      </c>
      <c r="K242" s="141" t="s">
        <v>28</v>
      </c>
      <c r="L242" s="141">
        <v>0</v>
      </c>
      <c r="M242" s="141" t="s">
        <v>1788</v>
      </c>
      <c r="N242" s="141">
        <v>154</v>
      </c>
      <c r="O242" s="141" t="s">
        <v>33</v>
      </c>
      <c r="P242" s="141">
        <v>81884.95</v>
      </c>
      <c r="Q242" s="141">
        <v>4309650</v>
      </c>
      <c r="R242" s="141">
        <v>3685951</v>
      </c>
      <c r="S242" s="141">
        <v>85.53</v>
      </c>
      <c r="T242" s="141" t="s">
        <v>1794</v>
      </c>
      <c r="U242" s="141" t="s">
        <v>1795</v>
      </c>
      <c r="V242" s="141" t="s">
        <v>1796</v>
      </c>
      <c r="W242" s="141" t="s">
        <v>1797</v>
      </c>
      <c r="X242" s="141" t="s">
        <v>1798</v>
      </c>
      <c r="Y242" s="161" t="s">
        <v>4751</v>
      </c>
      <c r="Z242" s="161" t="str">
        <f t="shared" si="3"/>
        <v>0101PE</v>
      </c>
      <c r="AA242" s="143">
        <v>0</v>
      </c>
      <c r="AB242" s="143" t="s">
        <v>30</v>
      </c>
      <c r="AC242" s="143" t="s">
        <v>391</v>
      </c>
      <c r="AD242" s="143"/>
    </row>
    <row r="243" spans="1:30" ht="24" customHeight="1">
      <c r="A243" s="139">
        <v>42745</v>
      </c>
      <c r="B243" s="140" t="s">
        <v>1799</v>
      </c>
      <c r="C243" s="141">
        <v>0</v>
      </c>
      <c r="D243" s="141" t="s">
        <v>31</v>
      </c>
      <c r="E243" s="141" t="s">
        <v>1800</v>
      </c>
      <c r="F243" s="142">
        <v>42742</v>
      </c>
      <c r="G243" s="141" t="s">
        <v>410</v>
      </c>
      <c r="H243" s="141" t="s">
        <v>1783</v>
      </c>
      <c r="I243" s="141">
        <v>6</v>
      </c>
      <c r="J243" s="141" t="s">
        <v>32</v>
      </c>
      <c r="K243" s="141" t="s">
        <v>28</v>
      </c>
      <c r="L243" s="141">
        <v>0</v>
      </c>
      <c r="M243" s="141" t="s">
        <v>1788</v>
      </c>
      <c r="N243" s="141">
        <v>144</v>
      </c>
      <c r="O243" s="141" t="s">
        <v>33</v>
      </c>
      <c r="P243" s="141">
        <v>82125.509999999995</v>
      </c>
      <c r="Q243" s="141">
        <v>4309650</v>
      </c>
      <c r="R243" s="141">
        <v>3705257</v>
      </c>
      <c r="S243" s="141">
        <v>85.98</v>
      </c>
      <c r="T243" s="141" t="s">
        <v>1801</v>
      </c>
      <c r="U243" s="141" t="s">
        <v>1802</v>
      </c>
      <c r="V243" s="141" t="s">
        <v>1803</v>
      </c>
      <c r="W243" s="141" t="s">
        <v>1804</v>
      </c>
      <c r="X243" s="141" t="s">
        <v>1805</v>
      </c>
      <c r="Y243" s="161" t="s">
        <v>4751</v>
      </c>
      <c r="Z243" s="161" t="str">
        <f t="shared" si="3"/>
        <v>0101PE</v>
      </c>
      <c r="AA243" s="143">
        <v>0</v>
      </c>
      <c r="AB243" s="143" t="s">
        <v>30</v>
      </c>
      <c r="AC243" s="143" t="s">
        <v>391</v>
      </c>
      <c r="AD243" s="143"/>
    </row>
    <row r="244" spans="1:30" ht="24" customHeight="1">
      <c r="A244" s="139">
        <v>42745</v>
      </c>
      <c r="B244" s="140" t="s">
        <v>4785</v>
      </c>
      <c r="C244" s="141" t="s">
        <v>104</v>
      </c>
      <c r="D244" s="141" t="s">
        <v>31</v>
      </c>
      <c r="E244" s="141" t="s">
        <v>1806</v>
      </c>
      <c r="F244" s="142">
        <v>42742</v>
      </c>
      <c r="G244" s="141" t="s">
        <v>410</v>
      </c>
      <c r="H244" s="141" t="s">
        <v>4784</v>
      </c>
      <c r="I244" s="141">
        <v>7</v>
      </c>
      <c r="J244" s="141" t="s">
        <v>32</v>
      </c>
      <c r="K244" s="141" t="s">
        <v>28</v>
      </c>
      <c r="L244" s="141">
        <v>0</v>
      </c>
      <c r="M244" s="141" t="s">
        <v>1788</v>
      </c>
      <c r="N244" s="141">
        <v>228</v>
      </c>
      <c r="O244" s="141" t="s">
        <v>33</v>
      </c>
      <c r="P244" s="141">
        <v>80192.11</v>
      </c>
      <c r="Q244" s="141">
        <v>4309650</v>
      </c>
      <c r="R244" s="141">
        <v>3627623</v>
      </c>
      <c r="S244" s="141">
        <v>84.17</v>
      </c>
      <c r="T244" s="141" t="s">
        <v>1807</v>
      </c>
      <c r="U244" s="141" t="s">
        <v>1808</v>
      </c>
      <c r="V244" s="141" t="s">
        <v>1809</v>
      </c>
      <c r="W244" s="141" t="s">
        <v>1810</v>
      </c>
      <c r="X244" s="141" t="s">
        <v>1811</v>
      </c>
      <c r="Y244" s="161" t="s">
        <v>4751</v>
      </c>
      <c r="Z244" s="161" t="str">
        <f t="shared" si="3"/>
        <v>Transcriptome101PE</v>
      </c>
      <c r="AA244" s="143">
        <v>0</v>
      </c>
      <c r="AB244" s="143" t="s">
        <v>30</v>
      </c>
      <c r="AC244" s="143" t="s">
        <v>391</v>
      </c>
      <c r="AD244" s="143"/>
    </row>
    <row r="245" spans="1:30" ht="24" customHeight="1">
      <c r="A245" s="139">
        <v>42745</v>
      </c>
      <c r="B245" s="140" t="s">
        <v>4786</v>
      </c>
      <c r="C245" s="141" t="s">
        <v>106</v>
      </c>
      <c r="D245" s="141" t="s">
        <v>31</v>
      </c>
      <c r="E245" s="141" t="s">
        <v>1812</v>
      </c>
      <c r="F245" s="142">
        <v>42742</v>
      </c>
      <c r="G245" s="141" t="s">
        <v>410</v>
      </c>
      <c r="H245" s="141" t="s">
        <v>4784</v>
      </c>
      <c r="I245" s="141">
        <v>8</v>
      </c>
      <c r="J245" s="141" t="s">
        <v>32</v>
      </c>
      <c r="K245" s="141" t="s">
        <v>28</v>
      </c>
      <c r="L245" s="141">
        <v>0</v>
      </c>
      <c r="M245" s="141" t="s">
        <v>1788</v>
      </c>
      <c r="N245" s="141">
        <v>0</v>
      </c>
      <c r="O245" s="141" t="s">
        <v>33</v>
      </c>
      <c r="P245" s="141">
        <v>81838.89</v>
      </c>
      <c r="Q245" s="141">
        <v>4309650</v>
      </c>
      <c r="R245" s="141">
        <v>3680283</v>
      </c>
      <c r="S245" s="141">
        <v>85.4</v>
      </c>
      <c r="T245" s="141">
        <v>0</v>
      </c>
      <c r="U245" s="141">
        <v>0</v>
      </c>
      <c r="V245" s="141" t="s">
        <v>1813</v>
      </c>
      <c r="W245" s="141" t="s">
        <v>1814</v>
      </c>
      <c r="X245" s="141" t="s">
        <v>1815</v>
      </c>
      <c r="Y245" s="161" t="s">
        <v>4751</v>
      </c>
      <c r="Z245" s="161" t="str">
        <f t="shared" si="3"/>
        <v>Non-codingRNA101PE</v>
      </c>
      <c r="AA245" s="143">
        <v>0</v>
      </c>
      <c r="AB245" s="143" t="s">
        <v>30</v>
      </c>
      <c r="AC245" s="143" t="s">
        <v>391</v>
      </c>
      <c r="AD245" s="143"/>
    </row>
    <row r="246" spans="1:30" ht="24" customHeight="1">
      <c r="A246" s="133">
        <v>42745</v>
      </c>
      <c r="B246" s="134" t="s">
        <v>1816</v>
      </c>
      <c r="C246" s="135" t="s">
        <v>4779</v>
      </c>
      <c r="D246" s="135" t="s">
        <v>31</v>
      </c>
      <c r="E246" s="135" t="s">
        <v>1817</v>
      </c>
      <c r="F246" s="136">
        <v>42738</v>
      </c>
      <c r="G246" s="135" t="s">
        <v>36</v>
      </c>
      <c r="H246" s="135" t="s">
        <v>4787</v>
      </c>
      <c r="I246" s="135">
        <v>1</v>
      </c>
      <c r="J246" s="135" t="s">
        <v>128</v>
      </c>
      <c r="K246" s="135" t="s">
        <v>462</v>
      </c>
      <c r="L246" s="135">
        <v>0</v>
      </c>
      <c r="M246" s="135" t="s">
        <v>431</v>
      </c>
      <c r="N246" s="135">
        <v>0</v>
      </c>
      <c r="O246" s="135" t="s">
        <v>103</v>
      </c>
      <c r="P246" s="135">
        <v>64123.25</v>
      </c>
      <c r="Q246" s="135">
        <v>2969320</v>
      </c>
      <c r="R246" s="135">
        <v>2752214</v>
      </c>
      <c r="S246" s="135">
        <v>92.7</v>
      </c>
      <c r="T246" s="135">
        <v>0</v>
      </c>
      <c r="U246" s="135">
        <v>0</v>
      </c>
      <c r="V246" s="135" t="s">
        <v>1818</v>
      </c>
      <c r="W246" s="135" t="s">
        <v>1819</v>
      </c>
      <c r="X246" s="135" t="s">
        <v>1820</v>
      </c>
      <c r="Y246" s="147" t="s">
        <v>4775</v>
      </c>
      <c r="Z246" s="147" t="str">
        <f t="shared" si="3"/>
        <v>Target Region capture126PE</v>
      </c>
      <c r="AA246" s="137">
        <v>0.25925925925925902</v>
      </c>
      <c r="AB246" s="138" t="s">
        <v>30</v>
      </c>
      <c r="AC246" s="154" t="s">
        <v>391</v>
      </c>
      <c r="AD246" s="155"/>
    </row>
    <row r="247" spans="1:30" ht="24" customHeight="1">
      <c r="A247" s="139">
        <v>42745</v>
      </c>
      <c r="B247" s="140" t="s">
        <v>1816</v>
      </c>
      <c r="C247" s="141" t="s">
        <v>4779</v>
      </c>
      <c r="D247" s="141" t="s">
        <v>31</v>
      </c>
      <c r="E247" s="141" t="s">
        <v>1821</v>
      </c>
      <c r="F247" s="142">
        <v>42738</v>
      </c>
      <c r="G247" s="141" t="s">
        <v>36</v>
      </c>
      <c r="H247" s="141" t="s">
        <v>1822</v>
      </c>
      <c r="I247" s="141">
        <v>2</v>
      </c>
      <c r="J247" s="144" t="s">
        <v>4753</v>
      </c>
      <c r="K247" s="144" t="s">
        <v>462</v>
      </c>
      <c r="L247" s="141">
        <v>0</v>
      </c>
      <c r="M247" s="141" t="s">
        <v>431</v>
      </c>
      <c r="N247" s="141">
        <v>0</v>
      </c>
      <c r="O247" s="141" t="s">
        <v>103</v>
      </c>
      <c r="P247" s="141">
        <v>66066.509999999995</v>
      </c>
      <c r="Q247" s="141">
        <v>3093459</v>
      </c>
      <c r="R247" s="141">
        <v>2834393</v>
      </c>
      <c r="S247" s="141">
        <v>91.7</v>
      </c>
      <c r="T247" s="141">
        <v>0</v>
      </c>
      <c r="U247" s="141">
        <v>0</v>
      </c>
      <c r="V247" s="141" t="s">
        <v>1823</v>
      </c>
      <c r="W247" s="141" t="s">
        <v>1824</v>
      </c>
      <c r="X247" s="141" t="s">
        <v>1825</v>
      </c>
      <c r="Y247" s="161" t="s">
        <v>4775</v>
      </c>
      <c r="Z247" s="161" t="str">
        <f t="shared" si="3"/>
        <v>Target Region capture126PE</v>
      </c>
      <c r="AA247" s="143">
        <v>0.25925925925925924</v>
      </c>
      <c r="AB247" s="143" t="s">
        <v>30</v>
      </c>
      <c r="AC247" s="143" t="s">
        <v>391</v>
      </c>
      <c r="AD247" s="143"/>
    </row>
    <row r="248" spans="1:30" ht="24" customHeight="1">
      <c r="A248" s="139">
        <v>42745</v>
      </c>
      <c r="B248" s="140" t="s">
        <v>1816</v>
      </c>
      <c r="C248" s="141" t="s">
        <v>4779</v>
      </c>
      <c r="D248" s="141" t="s">
        <v>31</v>
      </c>
      <c r="E248" s="141" t="s">
        <v>1826</v>
      </c>
      <c r="F248" s="142">
        <v>42738</v>
      </c>
      <c r="G248" s="141" t="s">
        <v>36</v>
      </c>
      <c r="H248" s="141" t="s">
        <v>1822</v>
      </c>
      <c r="I248" s="141">
        <v>3</v>
      </c>
      <c r="J248" s="144" t="s">
        <v>4753</v>
      </c>
      <c r="K248" s="144" t="s">
        <v>464</v>
      </c>
      <c r="L248" s="141">
        <v>0</v>
      </c>
      <c r="M248" s="141" t="s">
        <v>431</v>
      </c>
      <c r="N248" s="141">
        <v>0</v>
      </c>
      <c r="O248" s="141" t="s">
        <v>103</v>
      </c>
      <c r="P248" s="141">
        <v>62266.59</v>
      </c>
      <c r="Q248" s="141">
        <v>2867768</v>
      </c>
      <c r="R248" s="141">
        <v>2667611</v>
      </c>
      <c r="S248" s="141">
        <v>93.1</v>
      </c>
      <c r="T248" s="141">
        <v>0</v>
      </c>
      <c r="U248" s="141">
        <v>0</v>
      </c>
      <c r="V248" s="141" t="s">
        <v>1827</v>
      </c>
      <c r="W248" s="141" t="s">
        <v>1828</v>
      </c>
      <c r="X248" s="141" t="s">
        <v>1829</v>
      </c>
      <c r="Y248" s="161" t="s">
        <v>4775</v>
      </c>
      <c r="Z248" s="161" t="str">
        <f t="shared" si="3"/>
        <v>Target Region capture126PE</v>
      </c>
      <c r="AA248" s="143">
        <v>7.407407407407407E-2</v>
      </c>
      <c r="AB248" s="143" t="s">
        <v>30</v>
      </c>
      <c r="AC248" s="143" t="s">
        <v>391</v>
      </c>
      <c r="AD248" s="143"/>
    </row>
    <row r="249" spans="1:30" ht="24" customHeight="1">
      <c r="A249" s="139">
        <v>42745</v>
      </c>
      <c r="B249" s="140" t="s">
        <v>1830</v>
      </c>
      <c r="C249" s="141" t="s">
        <v>4779</v>
      </c>
      <c r="D249" s="141" t="s">
        <v>31</v>
      </c>
      <c r="E249" s="141" t="s">
        <v>1831</v>
      </c>
      <c r="F249" s="142">
        <v>42738</v>
      </c>
      <c r="G249" s="141" t="s">
        <v>36</v>
      </c>
      <c r="H249" s="141" t="s">
        <v>1822</v>
      </c>
      <c r="I249" s="141">
        <v>4</v>
      </c>
      <c r="J249" s="144" t="s">
        <v>4753</v>
      </c>
      <c r="K249" s="144" t="s">
        <v>1832</v>
      </c>
      <c r="L249" s="141">
        <v>0</v>
      </c>
      <c r="M249" s="141" t="s">
        <v>431</v>
      </c>
      <c r="N249" s="141">
        <v>0</v>
      </c>
      <c r="O249" s="141" t="s">
        <v>103</v>
      </c>
      <c r="P249" s="141">
        <v>58991.21</v>
      </c>
      <c r="Q249" s="141">
        <v>2730621</v>
      </c>
      <c r="R249" s="141">
        <v>2545624</v>
      </c>
      <c r="S249" s="141">
        <v>93.3</v>
      </c>
      <c r="T249" s="141">
        <v>0</v>
      </c>
      <c r="U249" s="141">
        <v>0</v>
      </c>
      <c r="V249" s="141" t="s">
        <v>1833</v>
      </c>
      <c r="W249" s="141" t="s">
        <v>1834</v>
      </c>
      <c r="X249" s="141" t="s">
        <v>1835</v>
      </c>
      <c r="Y249" s="161" t="s">
        <v>4775</v>
      </c>
      <c r="Z249" s="161" t="str">
        <f t="shared" si="3"/>
        <v>Target Region capture126PE</v>
      </c>
      <c r="AA249" s="143">
        <v>2.7027027027027029E-2</v>
      </c>
      <c r="AB249" s="143" t="s">
        <v>30</v>
      </c>
      <c r="AC249" s="143" t="s">
        <v>391</v>
      </c>
      <c r="AD249" s="143"/>
    </row>
    <row r="250" spans="1:30" ht="24" customHeight="1">
      <c r="A250" s="139">
        <v>42745</v>
      </c>
      <c r="B250" s="140" t="s">
        <v>1816</v>
      </c>
      <c r="C250" s="141" t="s">
        <v>4779</v>
      </c>
      <c r="D250" s="141" t="s">
        <v>31</v>
      </c>
      <c r="E250" s="141" t="s">
        <v>1836</v>
      </c>
      <c r="F250" s="142">
        <v>42738</v>
      </c>
      <c r="G250" s="141" t="s">
        <v>36</v>
      </c>
      <c r="H250" s="141" t="s">
        <v>1822</v>
      </c>
      <c r="I250" s="141">
        <v>5</v>
      </c>
      <c r="J250" s="144" t="s">
        <v>4753</v>
      </c>
      <c r="K250" s="144" t="s">
        <v>447</v>
      </c>
      <c r="L250" s="141">
        <v>0</v>
      </c>
      <c r="M250" s="141" t="s">
        <v>431</v>
      </c>
      <c r="N250" s="141">
        <v>0</v>
      </c>
      <c r="O250" s="141" t="s">
        <v>103</v>
      </c>
      <c r="P250" s="141">
        <v>64628.160000000003</v>
      </c>
      <c r="Q250" s="141">
        <v>3044900</v>
      </c>
      <c r="R250" s="141">
        <v>2805898</v>
      </c>
      <c r="S250" s="141">
        <v>92.2</v>
      </c>
      <c r="T250" s="141">
        <v>0</v>
      </c>
      <c r="U250" s="141">
        <v>0</v>
      </c>
      <c r="V250" s="141" t="s">
        <v>1837</v>
      </c>
      <c r="W250" s="141" t="s">
        <v>1838</v>
      </c>
      <c r="X250" s="141" t="s">
        <v>1839</v>
      </c>
      <c r="Y250" s="161" t="s">
        <v>4775</v>
      </c>
      <c r="Z250" s="161" t="str">
        <f t="shared" si="3"/>
        <v>Target Region capture126PE</v>
      </c>
      <c r="AA250" s="143">
        <v>0.1111111111111111</v>
      </c>
      <c r="AB250" s="143" t="s">
        <v>30</v>
      </c>
      <c r="AC250" s="143" t="s">
        <v>391</v>
      </c>
      <c r="AD250" s="143"/>
    </row>
    <row r="251" spans="1:30" ht="24" customHeight="1">
      <c r="A251" s="139">
        <v>42745</v>
      </c>
      <c r="B251" s="140" t="s">
        <v>1840</v>
      </c>
      <c r="C251" s="141" t="s">
        <v>4779</v>
      </c>
      <c r="D251" s="141" t="s">
        <v>31</v>
      </c>
      <c r="E251" s="141" t="s">
        <v>1841</v>
      </c>
      <c r="F251" s="142">
        <v>42738</v>
      </c>
      <c r="G251" s="141" t="s">
        <v>36</v>
      </c>
      <c r="H251" s="141" t="s">
        <v>1822</v>
      </c>
      <c r="I251" s="141">
        <v>6</v>
      </c>
      <c r="J251" s="144" t="s">
        <v>4753</v>
      </c>
      <c r="K251" s="144" t="s">
        <v>433</v>
      </c>
      <c r="L251" s="141">
        <v>0</v>
      </c>
      <c r="M251" s="141" t="s">
        <v>431</v>
      </c>
      <c r="N251" s="141">
        <v>0</v>
      </c>
      <c r="O251" s="141" t="s">
        <v>103</v>
      </c>
      <c r="P251" s="141">
        <v>73199.199999999997</v>
      </c>
      <c r="Q251" s="141">
        <v>3598352</v>
      </c>
      <c r="R251" s="141">
        <v>3157614</v>
      </c>
      <c r="S251" s="141">
        <v>87.8</v>
      </c>
      <c r="T251" s="141">
        <v>0</v>
      </c>
      <c r="U251" s="141">
        <v>0</v>
      </c>
      <c r="V251" s="141" t="s">
        <v>1842</v>
      </c>
      <c r="W251" s="141" t="s">
        <v>1843</v>
      </c>
      <c r="X251" s="141" t="s">
        <v>1844</v>
      </c>
      <c r="Y251" s="161" t="s">
        <v>4775</v>
      </c>
      <c r="Z251" s="161" t="str">
        <f t="shared" si="3"/>
        <v>Target Region capture126PE</v>
      </c>
      <c r="AA251" s="143">
        <v>0.14814814814814814</v>
      </c>
      <c r="AB251" s="143" t="s">
        <v>30</v>
      </c>
      <c r="AC251" s="143" t="s">
        <v>391</v>
      </c>
      <c r="AD251" s="143"/>
    </row>
    <row r="252" spans="1:30" ht="24" customHeight="1">
      <c r="A252" s="139">
        <v>42745</v>
      </c>
      <c r="B252" s="140" t="s">
        <v>1845</v>
      </c>
      <c r="C252" s="141" t="s">
        <v>4779</v>
      </c>
      <c r="D252" s="141" t="s">
        <v>31</v>
      </c>
      <c r="E252" s="141" t="s">
        <v>1846</v>
      </c>
      <c r="F252" s="142">
        <v>42738</v>
      </c>
      <c r="G252" s="141" t="s">
        <v>36</v>
      </c>
      <c r="H252" s="141" t="s">
        <v>1822</v>
      </c>
      <c r="I252" s="141">
        <v>7</v>
      </c>
      <c r="J252" s="144" t="s">
        <v>4753</v>
      </c>
      <c r="K252" s="144" t="s">
        <v>4788</v>
      </c>
      <c r="L252" s="141">
        <v>0</v>
      </c>
      <c r="M252" s="141" t="s">
        <v>431</v>
      </c>
      <c r="N252" s="141">
        <v>0</v>
      </c>
      <c r="O252" s="141" t="s">
        <v>103</v>
      </c>
      <c r="P252" s="141">
        <v>64690.19</v>
      </c>
      <c r="Q252" s="141">
        <v>3023984</v>
      </c>
      <c r="R252" s="141">
        <v>2811899</v>
      </c>
      <c r="S252" s="141">
        <v>93</v>
      </c>
      <c r="T252" s="141">
        <v>0</v>
      </c>
      <c r="U252" s="141">
        <v>0</v>
      </c>
      <c r="V252" s="141" t="s">
        <v>1847</v>
      </c>
      <c r="W252" s="141" t="s">
        <v>1848</v>
      </c>
      <c r="X252" s="141" t="s">
        <v>1849</v>
      </c>
      <c r="Y252" s="161" t="s">
        <v>4775</v>
      </c>
      <c r="Z252" s="161" t="str">
        <f t="shared" si="3"/>
        <v>Target Region capture126PE</v>
      </c>
      <c r="AA252" s="143">
        <v>0.18518518518518517</v>
      </c>
      <c r="AB252" s="143" t="s">
        <v>30</v>
      </c>
      <c r="AC252" s="143" t="s">
        <v>391</v>
      </c>
      <c r="AD252" s="143"/>
    </row>
    <row r="253" spans="1:30" ht="24" customHeight="1">
      <c r="A253" s="139">
        <v>42745</v>
      </c>
      <c r="B253" s="140" t="s">
        <v>1850</v>
      </c>
      <c r="C253" s="141">
        <v>0</v>
      </c>
      <c r="D253" s="141" t="s">
        <v>31</v>
      </c>
      <c r="E253" s="141" t="s">
        <v>1851</v>
      </c>
      <c r="F253" s="142">
        <v>42738</v>
      </c>
      <c r="G253" s="141" t="s">
        <v>36</v>
      </c>
      <c r="H253" s="141" t="s">
        <v>4787</v>
      </c>
      <c r="I253" s="141">
        <v>8</v>
      </c>
      <c r="J253" s="141" t="s">
        <v>4759</v>
      </c>
      <c r="K253" s="141" t="s">
        <v>4789</v>
      </c>
      <c r="L253" s="141">
        <v>0</v>
      </c>
      <c r="M253" s="141" t="s">
        <v>431</v>
      </c>
      <c r="N253" s="141">
        <v>0</v>
      </c>
      <c r="O253" s="141" t="s">
        <v>103</v>
      </c>
      <c r="P253" s="141">
        <v>57605.440000000002</v>
      </c>
      <c r="Q253" s="141">
        <v>2653729</v>
      </c>
      <c r="R253" s="141">
        <v>2490074</v>
      </c>
      <c r="S253" s="141">
        <v>93.8</v>
      </c>
      <c r="T253" s="141">
        <v>0</v>
      </c>
      <c r="U253" s="141">
        <v>0</v>
      </c>
      <c r="V253" s="141" t="s">
        <v>1852</v>
      </c>
      <c r="W253" s="141" t="s">
        <v>1853</v>
      </c>
      <c r="X253" s="141" t="s">
        <v>1854</v>
      </c>
      <c r="Y253" s="161" t="s">
        <v>4775</v>
      </c>
      <c r="Z253" s="161" t="str">
        <f t="shared" si="3"/>
        <v>0126PE</v>
      </c>
      <c r="AA253" s="143">
        <v>0</v>
      </c>
      <c r="AB253" s="143" t="s">
        <v>30</v>
      </c>
      <c r="AC253" s="143" t="s">
        <v>391</v>
      </c>
      <c r="AD253" s="143"/>
    </row>
    <row r="254" spans="1:30" ht="24" customHeight="1">
      <c r="A254" s="133">
        <v>42745</v>
      </c>
      <c r="B254" s="134" t="s">
        <v>2179</v>
      </c>
      <c r="C254" s="135">
        <v>0</v>
      </c>
      <c r="D254" s="135" t="s">
        <v>31</v>
      </c>
      <c r="E254" s="135" t="s">
        <v>1856</v>
      </c>
      <c r="F254" s="136">
        <v>42741</v>
      </c>
      <c r="G254" s="135" t="s">
        <v>122</v>
      </c>
      <c r="H254" s="135" t="s">
        <v>4790</v>
      </c>
      <c r="I254" s="135">
        <v>1</v>
      </c>
      <c r="J254" s="135" t="s">
        <v>2392</v>
      </c>
      <c r="K254" s="135" t="s">
        <v>132</v>
      </c>
      <c r="L254" s="135">
        <v>0</v>
      </c>
      <c r="M254" s="135" t="s">
        <v>1857</v>
      </c>
      <c r="N254" s="135">
        <v>0</v>
      </c>
      <c r="O254" s="135" t="s">
        <v>41</v>
      </c>
      <c r="P254" s="135">
        <v>104864.62</v>
      </c>
      <c r="Q254" s="135">
        <v>4309650</v>
      </c>
      <c r="R254" s="135">
        <v>3206775</v>
      </c>
      <c r="S254" s="135">
        <v>74.41</v>
      </c>
      <c r="T254" s="135">
        <v>0</v>
      </c>
      <c r="U254" s="135">
        <v>0</v>
      </c>
      <c r="V254" s="135" t="s">
        <v>1858</v>
      </c>
      <c r="W254" s="135" t="s">
        <v>1859</v>
      </c>
      <c r="X254" s="135" t="s">
        <v>1860</v>
      </c>
      <c r="Y254" s="147" t="s">
        <v>140</v>
      </c>
      <c r="Z254" s="147" t="str">
        <f t="shared" si="3"/>
        <v>0151PE</v>
      </c>
      <c r="AA254" s="137">
        <v>0</v>
      </c>
      <c r="AB254" s="138" t="s">
        <v>30</v>
      </c>
      <c r="AC254" s="154" t="s">
        <v>391</v>
      </c>
      <c r="AD254" s="155"/>
    </row>
    <row r="255" spans="1:30" ht="24" customHeight="1">
      <c r="A255" s="139">
        <v>42745</v>
      </c>
      <c r="B255" s="140" t="s">
        <v>1855</v>
      </c>
      <c r="C255" s="141">
        <v>0</v>
      </c>
      <c r="D255" s="141" t="s">
        <v>31</v>
      </c>
      <c r="E255" s="141" t="s">
        <v>1861</v>
      </c>
      <c r="F255" s="142">
        <v>42741</v>
      </c>
      <c r="G255" s="141" t="s">
        <v>122</v>
      </c>
      <c r="H255" s="141" t="s">
        <v>1862</v>
      </c>
      <c r="I255" s="141">
        <v>2</v>
      </c>
      <c r="J255" s="141" t="s">
        <v>4759</v>
      </c>
      <c r="K255" s="141" t="s">
        <v>4789</v>
      </c>
      <c r="L255" s="141">
        <v>0</v>
      </c>
      <c r="M255" s="141" t="s">
        <v>1857</v>
      </c>
      <c r="N255" s="141">
        <v>0</v>
      </c>
      <c r="O255" s="141" t="s">
        <v>41</v>
      </c>
      <c r="P255" s="141">
        <v>113330.81</v>
      </c>
      <c r="Q255" s="141">
        <v>4309650</v>
      </c>
      <c r="R255" s="141">
        <v>3457921</v>
      </c>
      <c r="S255" s="141">
        <v>80.239999999999995</v>
      </c>
      <c r="T255" s="141">
        <v>0</v>
      </c>
      <c r="U255" s="141">
        <v>0</v>
      </c>
      <c r="V255" s="141" t="s">
        <v>1863</v>
      </c>
      <c r="W255" s="141" t="s">
        <v>1864</v>
      </c>
      <c r="X255" s="141" t="s">
        <v>1865</v>
      </c>
      <c r="Y255" s="161" t="s">
        <v>4791</v>
      </c>
      <c r="Z255" s="161" t="str">
        <f t="shared" si="3"/>
        <v>0151PE</v>
      </c>
      <c r="AA255" s="143">
        <v>0</v>
      </c>
      <c r="AB255" s="143" t="s">
        <v>30</v>
      </c>
      <c r="AC255" s="143" t="s">
        <v>391</v>
      </c>
      <c r="AD255" s="143"/>
    </row>
    <row r="256" spans="1:30" ht="24" customHeight="1">
      <c r="A256" s="139">
        <v>42745</v>
      </c>
      <c r="B256" s="140" t="s">
        <v>1855</v>
      </c>
      <c r="C256" s="141">
        <v>0</v>
      </c>
      <c r="D256" s="141" t="s">
        <v>31</v>
      </c>
      <c r="E256" s="141" t="s">
        <v>1866</v>
      </c>
      <c r="F256" s="142">
        <v>42741</v>
      </c>
      <c r="G256" s="141" t="s">
        <v>122</v>
      </c>
      <c r="H256" s="141" t="s">
        <v>1862</v>
      </c>
      <c r="I256" s="141">
        <v>3</v>
      </c>
      <c r="J256" s="141" t="s">
        <v>2392</v>
      </c>
      <c r="K256" s="141" t="s">
        <v>132</v>
      </c>
      <c r="L256" s="141">
        <v>0</v>
      </c>
      <c r="M256" s="141" t="s">
        <v>1857</v>
      </c>
      <c r="N256" s="141">
        <v>0</v>
      </c>
      <c r="O256" s="141" t="s">
        <v>41</v>
      </c>
      <c r="P256" s="141">
        <v>113582.71</v>
      </c>
      <c r="Q256" s="141">
        <v>4309650</v>
      </c>
      <c r="R256" s="141">
        <v>3478876</v>
      </c>
      <c r="S256" s="141">
        <v>80.72</v>
      </c>
      <c r="T256" s="141">
        <v>0</v>
      </c>
      <c r="U256" s="141">
        <v>0</v>
      </c>
      <c r="V256" s="141" t="s">
        <v>1867</v>
      </c>
      <c r="W256" s="141" t="s">
        <v>1868</v>
      </c>
      <c r="X256" s="141" t="s">
        <v>1869</v>
      </c>
      <c r="Y256" s="161" t="s">
        <v>140</v>
      </c>
      <c r="Z256" s="161" t="str">
        <f t="shared" si="3"/>
        <v>0151PE</v>
      </c>
      <c r="AA256" s="143">
        <v>0</v>
      </c>
      <c r="AB256" s="143" t="s">
        <v>30</v>
      </c>
      <c r="AC256" s="143" t="s">
        <v>391</v>
      </c>
      <c r="AD256" s="143"/>
    </row>
    <row r="257" spans="1:30" ht="24" customHeight="1">
      <c r="A257" s="139">
        <v>42745</v>
      </c>
      <c r="B257" s="140" t="s">
        <v>1855</v>
      </c>
      <c r="C257" s="141">
        <v>0</v>
      </c>
      <c r="D257" s="141" t="s">
        <v>31</v>
      </c>
      <c r="E257" s="141" t="s">
        <v>1870</v>
      </c>
      <c r="F257" s="142">
        <v>42741</v>
      </c>
      <c r="G257" s="141" t="s">
        <v>122</v>
      </c>
      <c r="H257" s="141" t="s">
        <v>1862</v>
      </c>
      <c r="I257" s="141">
        <v>4</v>
      </c>
      <c r="J257" s="141" t="s">
        <v>4792</v>
      </c>
      <c r="K257" s="141" t="s">
        <v>4793</v>
      </c>
      <c r="L257" s="141">
        <v>0</v>
      </c>
      <c r="M257" s="141" t="s">
        <v>1857</v>
      </c>
      <c r="N257" s="141">
        <v>0</v>
      </c>
      <c r="O257" s="141" t="s">
        <v>41</v>
      </c>
      <c r="P257" s="141">
        <v>109787.17</v>
      </c>
      <c r="Q257" s="141">
        <v>4309650</v>
      </c>
      <c r="R257" s="141">
        <v>3359989</v>
      </c>
      <c r="S257" s="141">
        <v>77.959999999999994</v>
      </c>
      <c r="T257" s="141">
        <v>0</v>
      </c>
      <c r="U257" s="141">
        <v>0</v>
      </c>
      <c r="V257" s="141" t="s">
        <v>1871</v>
      </c>
      <c r="W257" s="141" t="s">
        <v>1872</v>
      </c>
      <c r="X257" s="141" t="s">
        <v>1873</v>
      </c>
      <c r="Y257" s="161" t="s">
        <v>4794</v>
      </c>
      <c r="Z257" s="161" t="str">
        <f t="shared" ref="Z257:Z320" si="4">IF(P257,CONCATENATE(C257,Y257),0)</f>
        <v>0151PE</v>
      </c>
      <c r="AA257" s="143">
        <v>0</v>
      </c>
      <c r="AB257" s="143" t="s">
        <v>30</v>
      </c>
      <c r="AC257" s="143" t="s">
        <v>391</v>
      </c>
      <c r="AD257" s="143"/>
    </row>
    <row r="258" spans="1:30" ht="24" customHeight="1">
      <c r="A258" s="139">
        <v>42745</v>
      </c>
      <c r="B258" s="140" t="s">
        <v>1874</v>
      </c>
      <c r="C258" s="141">
        <v>0</v>
      </c>
      <c r="D258" s="141" t="s">
        <v>31</v>
      </c>
      <c r="E258" s="141" t="s">
        <v>1875</v>
      </c>
      <c r="F258" s="142">
        <v>42741</v>
      </c>
      <c r="G258" s="141" t="s">
        <v>122</v>
      </c>
      <c r="H258" s="141" t="s">
        <v>1862</v>
      </c>
      <c r="I258" s="141">
        <v>5</v>
      </c>
      <c r="J258" s="141" t="s">
        <v>2392</v>
      </c>
      <c r="K258" s="141" t="s">
        <v>132</v>
      </c>
      <c r="L258" s="141">
        <v>0</v>
      </c>
      <c r="M258" s="141" t="s">
        <v>1857</v>
      </c>
      <c r="N258" s="141">
        <v>0</v>
      </c>
      <c r="O258" s="141" t="s">
        <v>41</v>
      </c>
      <c r="P258" s="141">
        <v>110205.77</v>
      </c>
      <c r="Q258" s="141">
        <v>4309650</v>
      </c>
      <c r="R258" s="141">
        <v>3415704</v>
      </c>
      <c r="S258" s="141">
        <v>79.260000000000005</v>
      </c>
      <c r="T258" s="141">
        <v>0</v>
      </c>
      <c r="U258" s="141">
        <v>0</v>
      </c>
      <c r="V258" s="141" t="s">
        <v>1876</v>
      </c>
      <c r="W258" s="141" t="s">
        <v>1877</v>
      </c>
      <c r="X258" s="141" t="s">
        <v>1878</v>
      </c>
      <c r="Y258" s="161" t="s">
        <v>140</v>
      </c>
      <c r="Z258" s="161" t="str">
        <f t="shared" si="4"/>
        <v>0151PE</v>
      </c>
      <c r="AA258" s="143">
        <v>0</v>
      </c>
      <c r="AB258" s="143" t="s">
        <v>30</v>
      </c>
      <c r="AC258" s="143" t="s">
        <v>391</v>
      </c>
      <c r="AD258" s="143"/>
    </row>
    <row r="259" spans="1:30" ht="24" customHeight="1">
      <c r="A259" s="139">
        <v>42745</v>
      </c>
      <c r="B259" s="140" t="s">
        <v>4743</v>
      </c>
      <c r="C259" s="141" t="s">
        <v>104</v>
      </c>
      <c r="D259" s="141" t="s">
        <v>31</v>
      </c>
      <c r="E259" s="141" t="s">
        <v>1879</v>
      </c>
      <c r="F259" s="142">
        <v>42741</v>
      </c>
      <c r="G259" s="141" t="s">
        <v>122</v>
      </c>
      <c r="H259" s="141" t="s">
        <v>1862</v>
      </c>
      <c r="I259" s="141">
        <v>6</v>
      </c>
      <c r="J259" s="144" t="s">
        <v>4698</v>
      </c>
      <c r="K259" s="144" t="s">
        <v>1880</v>
      </c>
      <c r="L259" s="141">
        <v>0</v>
      </c>
      <c r="M259" s="141" t="s">
        <v>1857</v>
      </c>
      <c r="N259" s="141">
        <v>0</v>
      </c>
      <c r="O259" s="141" t="s">
        <v>41</v>
      </c>
      <c r="P259" s="141">
        <v>93315.15</v>
      </c>
      <c r="Q259" s="141">
        <v>4309650</v>
      </c>
      <c r="R259" s="141">
        <v>3230355</v>
      </c>
      <c r="S259" s="141">
        <v>74.959999999999994</v>
      </c>
      <c r="T259" s="141">
        <v>0</v>
      </c>
      <c r="U259" s="141">
        <v>0</v>
      </c>
      <c r="V259" s="141" t="s">
        <v>1200</v>
      </c>
      <c r="W259" s="141" t="s">
        <v>1881</v>
      </c>
      <c r="X259" s="141" t="s">
        <v>1882</v>
      </c>
      <c r="Y259" s="161" t="s">
        <v>140</v>
      </c>
      <c r="Z259" s="161" t="str">
        <f t="shared" si="4"/>
        <v>Transcriptome151PE</v>
      </c>
      <c r="AA259" s="143">
        <v>6.6666666666666666E-2</v>
      </c>
      <c r="AB259" s="143" t="s">
        <v>30</v>
      </c>
      <c r="AC259" s="143" t="s">
        <v>391</v>
      </c>
      <c r="AD259" s="143"/>
    </row>
    <row r="260" spans="1:30" ht="24" customHeight="1">
      <c r="A260" s="139">
        <v>42745</v>
      </c>
      <c r="B260" s="140" t="s">
        <v>1198</v>
      </c>
      <c r="C260" s="141" t="s">
        <v>104</v>
      </c>
      <c r="D260" s="141" t="s">
        <v>31</v>
      </c>
      <c r="E260" s="141" t="s">
        <v>1883</v>
      </c>
      <c r="F260" s="142">
        <v>42741</v>
      </c>
      <c r="G260" s="141" t="s">
        <v>122</v>
      </c>
      <c r="H260" s="141" t="s">
        <v>1862</v>
      </c>
      <c r="I260" s="141">
        <v>7</v>
      </c>
      <c r="J260" s="144" t="s">
        <v>4698</v>
      </c>
      <c r="K260" s="144" t="s">
        <v>3342</v>
      </c>
      <c r="L260" s="141">
        <v>0</v>
      </c>
      <c r="M260" s="141" t="s">
        <v>1857</v>
      </c>
      <c r="N260" s="141">
        <v>0</v>
      </c>
      <c r="O260" s="141" t="s">
        <v>41</v>
      </c>
      <c r="P260" s="141">
        <v>91809.19</v>
      </c>
      <c r="Q260" s="141">
        <v>4309650</v>
      </c>
      <c r="R260" s="141">
        <v>3219499</v>
      </c>
      <c r="S260" s="141">
        <v>74.7</v>
      </c>
      <c r="T260" s="141">
        <v>0</v>
      </c>
      <c r="U260" s="141">
        <v>0</v>
      </c>
      <c r="V260" s="141" t="s">
        <v>1884</v>
      </c>
      <c r="W260" s="141" t="s">
        <v>1885</v>
      </c>
      <c r="X260" s="141" t="s">
        <v>1886</v>
      </c>
      <c r="Y260" s="161" t="s">
        <v>140</v>
      </c>
      <c r="Z260" s="161" t="str">
        <f t="shared" si="4"/>
        <v>Transcriptome151PE</v>
      </c>
      <c r="AA260" s="143">
        <v>0.2</v>
      </c>
      <c r="AB260" s="143" t="s">
        <v>30</v>
      </c>
      <c r="AC260" s="143" t="s">
        <v>391</v>
      </c>
      <c r="AD260" s="143"/>
    </row>
    <row r="261" spans="1:30" ht="24" customHeight="1">
      <c r="A261" s="139">
        <v>42745</v>
      </c>
      <c r="B261" s="140" t="s">
        <v>1198</v>
      </c>
      <c r="C261" s="141" t="s">
        <v>104</v>
      </c>
      <c r="D261" s="141" t="s">
        <v>31</v>
      </c>
      <c r="E261" s="141" t="s">
        <v>1887</v>
      </c>
      <c r="F261" s="142">
        <v>42741</v>
      </c>
      <c r="G261" s="141" t="s">
        <v>122</v>
      </c>
      <c r="H261" s="141" t="s">
        <v>4790</v>
      </c>
      <c r="I261" s="141">
        <v>8</v>
      </c>
      <c r="J261" s="144" t="s">
        <v>4698</v>
      </c>
      <c r="K261" s="144" t="s">
        <v>1888</v>
      </c>
      <c r="L261" s="141">
        <v>0</v>
      </c>
      <c r="M261" s="141" t="s">
        <v>1857</v>
      </c>
      <c r="N261" s="141">
        <v>0</v>
      </c>
      <c r="O261" s="141" t="s">
        <v>41</v>
      </c>
      <c r="P261" s="141">
        <v>95212.97</v>
      </c>
      <c r="Q261" s="141">
        <v>4309650</v>
      </c>
      <c r="R261" s="141">
        <v>3198027</v>
      </c>
      <c r="S261" s="141">
        <v>74.209999999999994</v>
      </c>
      <c r="T261" s="141">
        <v>0</v>
      </c>
      <c r="U261" s="141">
        <v>0</v>
      </c>
      <c r="V261" s="141" t="s">
        <v>1889</v>
      </c>
      <c r="W261" s="141" t="s">
        <v>1890</v>
      </c>
      <c r="X261" s="141" t="s">
        <v>1891</v>
      </c>
      <c r="Y261" s="161" t="s">
        <v>140</v>
      </c>
      <c r="Z261" s="161" t="str">
        <f t="shared" si="4"/>
        <v>Transcriptome151PE</v>
      </c>
      <c r="AA261" s="143">
        <v>0.13333333333333333</v>
      </c>
      <c r="AB261" s="143" t="s">
        <v>30</v>
      </c>
      <c r="AC261" s="143" t="s">
        <v>391</v>
      </c>
      <c r="AD261" s="143"/>
    </row>
    <row r="262" spans="1:30" s="43" customFormat="1" ht="24" customHeight="1">
      <c r="A262" s="133">
        <v>42746</v>
      </c>
      <c r="B262" s="152" t="s">
        <v>439</v>
      </c>
      <c r="C262" s="153" t="s">
        <v>34</v>
      </c>
      <c r="D262" s="153" t="s">
        <v>1533</v>
      </c>
      <c r="E262" s="153" t="s">
        <v>1534</v>
      </c>
      <c r="F262" s="133">
        <v>42742</v>
      </c>
      <c r="G262" s="153" t="s">
        <v>120</v>
      </c>
      <c r="H262" s="153" t="s">
        <v>1535</v>
      </c>
      <c r="I262" s="153">
        <v>1</v>
      </c>
      <c r="J262" s="135" t="s">
        <v>2615</v>
      </c>
      <c r="K262" s="153" t="s">
        <v>28</v>
      </c>
      <c r="L262" s="153" t="s">
        <v>1536</v>
      </c>
      <c r="M262" s="153" t="s">
        <v>489</v>
      </c>
      <c r="N262" s="153">
        <v>156</v>
      </c>
      <c r="O262" s="153" t="s">
        <v>33</v>
      </c>
      <c r="P262" s="153">
        <v>73501.320000000007</v>
      </c>
      <c r="Q262" s="153">
        <v>4309650</v>
      </c>
      <c r="R262" s="153">
        <v>3281308</v>
      </c>
      <c r="S262" s="153">
        <v>76.14</v>
      </c>
      <c r="T262" s="153" t="s">
        <v>1537</v>
      </c>
      <c r="U262" s="153" t="s">
        <v>1538</v>
      </c>
      <c r="V262" s="153" t="s">
        <v>1539</v>
      </c>
      <c r="W262" s="153" t="s">
        <v>1540</v>
      </c>
      <c r="X262" s="153" t="s">
        <v>1541</v>
      </c>
      <c r="Y262" s="147" t="s">
        <v>4625</v>
      </c>
      <c r="Z262" s="147" t="str">
        <f t="shared" si="4"/>
        <v>Exome capture101PE</v>
      </c>
      <c r="AA262" s="154">
        <v>0</v>
      </c>
      <c r="AB262" s="155" t="s">
        <v>30</v>
      </c>
      <c r="AC262" s="155" t="s">
        <v>139</v>
      </c>
      <c r="AD262" s="158"/>
    </row>
    <row r="263" spans="1:30" s="43" customFormat="1" ht="24" customHeight="1">
      <c r="A263" s="139">
        <v>42746</v>
      </c>
      <c r="B263" s="140" t="s">
        <v>439</v>
      </c>
      <c r="C263" s="141" t="s">
        <v>34</v>
      </c>
      <c r="D263" s="141" t="s">
        <v>1542</v>
      </c>
      <c r="E263" s="141" t="s">
        <v>1543</v>
      </c>
      <c r="F263" s="142">
        <v>42742</v>
      </c>
      <c r="G263" s="141" t="s">
        <v>120</v>
      </c>
      <c r="H263" s="141" t="s">
        <v>1535</v>
      </c>
      <c r="I263" s="141">
        <v>2</v>
      </c>
      <c r="J263" s="141" t="s">
        <v>2615</v>
      </c>
      <c r="K263" s="141" t="s">
        <v>28</v>
      </c>
      <c r="L263" s="141" t="s">
        <v>1536</v>
      </c>
      <c r="M263" s="141" t="s">
        <v>489</v>
      </c>
      <c r="N263" s="141">
        <v>162</v>
      </c>
      <c r="O263" s="141" t="s">
        <v>33</v>
      </c>
      <c r="P263" s="141">
        <v>70254.559999999998</v>
      </c>
      <c r="Q263" s="141">
        <v>4309650</v>
      </c>
      <c r="R263" s="141">
        <v>3136364</v>
      </c>
      <c r="S263" s="141">
        <v>72.78</v>
      </c>
      <c r="T263" s="141" t="s">
        <v>1544</v>
      </c>
      <c r="U263" s="141" t="s">
        <v>1545</v>
      </c>
      <c r="V263" s="141" t="s">
        <v>1546</v>
      </c>
      <c r="W263" s="141" t="s">
        <v>1547</v>
      </c>
      <c r="X263" s="141" t="s">
        <v>1548</v>
      </c>
      <c r="Y263" s="161" t="s">
        <v>4625</v>
      </c>
      <c r="Z263" s="161" t="str">
        <f t="shared" si="4"/>
        <v>Exome capture101PE</v>
      </c>
      <c r="AA263" s="143">
        <v>0</v>
      </c>
      <c r="AB263" s="143" t="s">
        <v>30</v>
      </c>
      <c r="AC263" s="156" t="s">
        <v>139</v>
      </c>
      <c r="AD263" s="157"/>
    </row>
    <row r="264" spans="1:30" s="43" customFormat="1" ht="24" customHeight="1">
      <c r="A264" s="139">
        <v>42746</v>
      </c>
      <c r="B264" s="140" t="s">
        <v>439</v>
      </c>
      <c r="C264" s="141" t="s">
        <v>34</v>
      </c>
      <c r="D264" s="141" t="s">
        <v>1549</v>
      </c>
      <c r="E264" s="141" t="s">
        <v>1550</v>
      </c>
      <c r="F264" s="142">
        <v>42742</v>
      </c>
      <c r="G264" s="141" t="s">
        <v>120</v>
      </c>
      <c r="H264" s="141" t="s">
        <v>1535</v>
      </c>
      <c r="I264" s="141">
        <v>3</v>
      </c>
      <c r="J264" s="141" t="s">
        <v>2615</v>
      </c>
      <c r="K264" s="141" t="s">
        <v>28</v>
      </c>
      <c r="L264" s="141" t="s">
        <v>1536</v>
      </c>
      <c r="M264" s="141" t="s">
        <v>489</v>
      </c>
      <c r="N264" s="141">
        <v>167</v>
      </c>
      <c r="O264" s="141" t="s">
        <v>33</v>
      </c>
      <c r="P264" s="141">
        <v>75017.7</v>
      </c>
      <c r="Q264" s="141">
        <v>4309650</v>
      </c>
      <c r="R264" s="141">
        <v>3349004</v>
      </c>
      <c r="S264" s="141">
        <v>77.709999999999994</v>
      </c>
      <c r="T264" s="141" t="s">
        <v>395</v>
      </c>
      <c r="U264" s="141" t="s">
        <v>1551</v>
      </c>
      <c r="V264" s="141" t="s">
        <v>1552</v>
      </c>
      <c r="W264" s="141" t="s">
        <v>1553</v>
      </c>
      <c r="X264" s="141" t="s">
        <v>1554</v>
      </c>
      <c r="Y264" s="161" t="s">
        <v>4625</v>
      </c>
      <c r="Z264" s="161" t="str">
        <f t="shared" si="4"/>
        <v>Exome capture101PE</v>
      </c>
      <c r="AA264" s="143">
        <v>0</v>
      </c>
      <c r="AB264" s="143" t="s">
        <v>30</v>
      </c>
      <c r="AC264" s="156" t="s">
        <v>139</v>
      </c>
      <c r="AD264" s="157"/>
    </row>
    <row r="265" spans="1:30" s="43" customFormat="1" ht="24" customHeight="1">
      <c r="A265" s="139">
        <v>42746</v>
      </c>
      <c r="B265" s="140" t="s">
        <v>439</v>
      </c>
      <c r="C265" s="141" t="s">
        <v>34</v>
      </c>
      <c r="D265" s="141" t="s">
        <v>1555</v>
      </c>
      <c r="E265" s="141" t="s">
        <v>1556</v>
      </c>
      <c r="F265" s="142">
        <v>42742</v>
      </c>
      <c r="G265" s="141" t="s">
        <v>120</v>
      </c>
      <c r="H265" s="141" t="s">
        <v>1535</v>
      </c>
      <c r="I265" s="141">
        <v>4</v>
      </c>
      <c r="J265" s="141" t="s">
        <v>2615</v>
      </c>
      <c r="K265" s="141" t="s">
        <v>28</v>
      </c>
      <c r="L265" s="141" t="s">
        <v>1536</v>
      </c>
      <c r="M265" s="141" t="s">
        <v>489</v>
      </c>
      <c r="N265" s="141">
        <v>177</v>
      </c>
      <c r="O265" s="141" t="s">
        <v>33</v>
      </c>
      <c r="P265" s="141">
        <v>72840.88</v>
      </c>
      <c r="Q265" s="141">
        <v>4309650</v>
      </c>
      <c r="R265" s="141">
        <v>3251824</v>
      </c>
      <c r="S265" s="141">
        <v>75.45</v>
      </c>
      <c r="T265" s="141" t="s">
        <v>1557</v>
      </c>
      <c r="U265" s="141" t="s">
        <v>370</v>
      </c>
      <c r="V265" s="141" t="s">
        <v>1558</v>
      </c>
      <c r="W265" s="141" t="s">
        <v>1559</v>
      </c>
      <c r="X265" s="141" t="s">
        <v>1560</v>
      </c>
      <c r="Y265" s="161" t="s">
        <v>4625</v>
      </c>
      <c r="Z265" s="161" t="str">
        <f t="shared" si="4"/>
        <v>Exome capture101PE</v>
      </c>
      <c r="AA265" s="143">
        <v>0</v>
      </c>
      <c r="AB265" s="143" t="s">
        <v>30</v>
      </c>
      <c r="AC265" s="156" t="s">
        <v>139</v>
      </c>
      <c r="AD265" s="157"/>
    </row>
    <row r="266" spans="1:30" s="43" customFormat="1" ht="24" customHeight="1">
      <c r="A266" s="139">
        <v>42746</v>
      </c>
      <c r="B266" s="140" t="s">
        <v>4795</v>
      </c>
      <c r="C266" s="141" t="s">
        <v>104</v>
      </c>
      <c r="D266" s="141" t="s">
        <v>31</v>
      </c>
      <c r="E266" s="141" t="s">
        <v>1561</v>
      </c>
      <c r="F266" s="142">
        <v>42742</v>
      </c>
      <c r="G266" s="141" t="s">
        <v>120</v>
      </c>
      <c r="H266" s="141" t="s">
        <v>1535</v>
      </c>
      <c r="I266" s="141">
        <v>5</v>
      </c>
      <c r="J266" s="141" t="s">
        <v>2615</v>
      </c>
      <c r="K266" s="141" t="s">
        <v>28</v>
      </c>
      <c r="L266" s="141" t="s">
        <v>1536</v>
      </c>
      <c r="M266" s="141" t="s">
        <v>707</v>
      </c>
      <c r="N266" s="141">
        <v>137</v>
      </c>
      <c r="O266" s="141" t="s">
        <v>33</v>
      </c>
      <c r="P266" s="141">
        <v>72293.98</v>
      </c>
      <c r="Q266" s="141">
        <v>4309650</v>
      </c>
      <c r="R266" s="141">
        <v>3305158</v>
      </c>
      <c r="S266" s="141">
        <v>76.69</v>
      </c>
      <c r="T266" s="141" t="s">
        <v>1562</v>
      </c>
      <c r="U266" s="141" t="s">
        <v>1563</v>
      </c>
      <c r="V266" s="141" t="s">
        <v>1564</v>
      </c>
      <c r="W266" s="141" t="s">
        <v>1565</v>
      </c>
      <c r="X266" s="141" t="s">
        <v>1566</v>
      </c>
      <c r="Y266" s="161" t="s">
        <v>4625</v>
      </c>
      <c r="Z266" s="161" t="str">
        <f t="shared" si="4"/>
        <v>Transcriptome101PE</v>
      </c>
      <c r="AA266" s="143">
        <v>0</v>
      </c>
      <c r="AB266" s="143" t="s">
        <v>30</v>
      </c>
      <c r="AC266" s="156" t="s">
        <v>139</v>
      </c>
      <c r="AD266" s="157"/>
    </row>
    <row r="267" spans="1:30" s="43" customFormat="1" ht="24" customHeight="1">
      <c r="A267" s="139">
        <v>42746</v>
      </c>
      <c r="B267" s="140" t="s">
        <v>1567</v>
      </c>
      <c r="C267" s="141" t="s">
        <v>104</v>
      </c>
      <c r="D267" s="141" t="s">
        <v>31</v>
      </c>
      <c r="E267" s="141" t="s">
        <v>1568</v>
      </c>
      <c r="F267" s="142">
        <v>42742</v>
      </c>
      <c r="G267" s="141" t="s">
        <v>120</v>
      </c>
      <c r="H267" s="141" t="s">
        <v>1535</v>
      </c>
      <c r="I267" s="141">
        <v>6</v>
      </c>
      <c r="J267" s="144" t="s">
        <v>4746</v>
      </c>
      <c r="K267" s="144" t="s">
        <v>4796</v>
      </c>
      <c r="L267" s="141" t="s">
        <v>1536</v>
      </c>
      <c r="M267" s="141" t="s">
        <v>489</v>
      </c>
      <c r="N267" s="141">
        <v>165</v>
      </c>
      <c r="O267" s="141" t="s">
        <v>33</v>
      </c>
      <c r="P267" s="141">
        <v>72116.11</v>
      </c>
      <c r="Q267" s="141">
        <v>4309650</v>
      </c>
      <c r="R267" s="141">
        <v>3268546</v>
      </c>
      <c r="S267" s="141">
        <v>75.84</v>
      </c>
      <c r="T267" s="141" t="s">
        <v>1569</v>
      </c>
      <c r="U267" s="141" t="s">
        <v>1570</v>
      </c>
      <c r="V267" s="141" t="s">
        <v>1571</v>
      </c>
      <c r="W267" s="141" t="s">
        <v>1572</v>
      </c>
      <c r="X267" s="141" t="s">
        <v>1573</v>
      </c>
      <c r="Y267" s="161" t="s">
        <v>4625</v>
      </c>
      <c r="Z267" s="161" t="str">
        <f t="shared" si="4"/>
        <v>Transcriptome101PE</v>
      </c>
      <c r="AA267" s="143">
        <v>0.2</v>
      </c>
      <c r="AB267" s="143" t="s">
        <v>30</v>
      </c>
      <c r="AC267" s="156" t="s">
        <v>139</v>
      </c>
      <c r="AD267" s="157"/>
    </row>
    <row r="268" spans="1:30" s="43" customFormat="1" ht="24" customHeight="1">
      <c r="A268" s="139">
        <v>42746</v>
      </c>
      <c r="B268" s="140" t="s">
        <v>1574</v>
      </c>
      <c r="C268" s="141" t="s">
        <v>104</v>
      </c>
      <c r="D268" s="141" t="s">
        <v>31</v>
      </c>
      <c r="E268" s="141" t="s">
        <v>1575</v>
      </c>
      <c r="F268" s="142">
        <v>42742</v>
      </c>
      <c r="G268" s="141" t="s">
        <v>120</v>
      </c>
      <c r="H268" s="141" t="s">
        <v>1535</v>
      </c>
      <c r="I268" s="141">
        <v>7</v>
      </c>
      <c r="J268" s="141" t="s">
        <v>2615</v>
      </c>
      <c r="K268" s="141" t="s">
        <v>28</v>
      </c>
      <c r="L268" s="141" t="s">
        <v>1536</v>
      </c>
      <c r="M268" s="141" t="s">
        <v>489</v>
      </c>
      <c r="N268" s="141">
        <v>0</v>
      </c>
      <c r="O268" s="141" t="s">
        <v>33</v>
      </c>
      <c r="P268" s="141">
        <v>80588.5</v>
      </c>
      <c r="Q268" s="141">
        <v>4309650</v>
      </c>
      <c r="R268" s="141">
        <v>3631643</v>
      </c>
      <c r="S268" s="141">
        <v>84.27</v>
      </c>
      <c r="T268" s="141">
        <v>0</v>
      </c>
      <c r="U268" s="141">
        <v>0</v>
      </c>
      <c r="V268" s="141" t="s">
        <v>1576</v>
      </c>
      <c r="W268" s="141" t="s">
        <v>1577</v>
      </c>
      <c r="X268" s="141" t="s">
        <v>1578</v>
      </c>
      <c r="Y268" s="161" t="s">
        <v>4625</v>
      </c>
      <c r="Z268" s="161" t="str">
        <f t="shared" si="4"/>
        <v>Transcriptome101PE</v>
      </c>
      <c r="AA268" s="143">
        <v>0</v>
      </c>
      <c r="AB268" s="143" t="s">
        <v>30</v>
      </c>
      <c r="AC268" s="156" t="s">
        <v>139</v>
      </c>
      <c r="AD268" s="157"/>
    </row>
    <row r="269" spans="1:30" s="43" customFormat="1" ht="24" customHeight="1">
      <c r="A269" s="139">
        <v>42746</v>
      </c>
      <c r="B269" s="140" t="s">
        <v>439</v>
      </c>
      <c r="C269" s="141" t="s">
        <v>34</v>
      </c>
      <c r="D269" s="141" t="s">
        <v>1579</v>
      </c>
      <c r="E269" s="141" t="s">
        <v>1580</v>
      </c>
      <c r="F269" s="142">
        <v>42742</v>
      </c>
      <c r="G269" s="141" t="s">
        <v>120</v>
      </c>
      <c r="H269" s="141" t="s">
        <v>1535</v>
      </c>
      <c r="I269" s="141">
        <v>8</v>
      </c>
      <c r="J269" s="141" t="s">
        <v>2615</v>
      </c>
      <c r="K269" s="141" t="s">
        <v>28</v>
      </c>
      <c r="L269" s="141" t="s">
        <v>1536</v>
      </c>
      <c r="M269" s="141" t="s">
        <v>489</v>
      </c>
      <c r="N269" s="141">
        <v>175</v>
      </c>
      <c r="O269" s="141" t="s">
        <v>33</v>
      </c>
      <c r="P269" s="141">
        <v>71057.86</v>
      </c>
      <c r="Q269" s="141">
        <v>4309650</v>
      </c>
      <c r="R269" s="141">
        <v>3172225</v>
      </c>
      <c r="S269" s="141">
        <v>73.61</v>
      </c>
      <c r="T269" s="141" t="s">
        <v>1581</v>
      </c>
      <c r="U269" s="141" t="s">
        <v>1582</v>
      </c>
      <c r="V269" s="141" t="s">
        <v>1583</v>
      </c>
      <c r="W269" s="141" t="s">
        <v>1584</v>
      </c>
      <c r="X269" s="141" t="s">
        <v>382</v>
      </c>
      <c r="Y269" s="161" t="s">
        <v>4625</v>
      </c>
      <c r="Z269" s="161" t="str">
        <f t="shared" si="4"/>
        <v>Exome capture101PE</v>
      </c>
      <c r="AA269" s="143">
        <v>0</v>
      </c>
      <c r="AB269" s="143" t="s">
        <v>30</v>
      </c>
      <c r="AC269" s="156" t="s">
        <v>139</v>
      </c>
      <c r="AD269" s="157"/>
    </row>
    <row r="270" spans="1:30" s="43" customFormat="1" ht="24" customHeight="1">
      <c r="A270" s="133">
        <v>42746</v>
      </c>
      <c r="B270" s="152" t="s">
        <v>4797</v>
      </c>
      <c r="C270" s="153" t="s">
        <v>37</v>
      </c>
      <c r="D270" s="153" t="s">
        <v>31</v>
      </c>
      <c r="E270" s="153" t="s">
        <v>1585</v>
      </c>
      <c r="F270" s="133">
        <v>42741</v>
      </c>
      <c r="G270" s="153" t="s">
        <v>120</v>
      </c>
      <c r="H270" s="153" t="s">
        <v>1586</v>
      </c>
      <c r="I270" s="153">
        <v>1</v>
      </c>
      <c r="J270" s="135" t="s">
        <v>2615</v>
      </c>
      <c r="K270" s="153" t="s">
        <v>28</v>
      </c>
      <c r="L270" s="153" t="s">
        <v>1536</v>
      </c>
      <c r="M270" s="153" t="s">
        <v>480</v>
      </c>
      <c r="N270" s="153">
        <v>0</v>
      </c>
      <c r="O270" s="153">
        <v>49</v>
      </c>
      <c r="P270" s="153">
        <v>17950.669999999998</v>
      </c>
      <c r="Q270" s="153">
        <v>4309650</v>
      </c>
      <c r="R270" s="153">
        <v>3455484</v>
      </c>
      <c r="S270" s="153">
        <v>80.180000000000007</v>
      </c>
      <c r="T270" s="153">
        <v>0</v>
      </c>
      <c r="U270" s="153">
        <v>0</v>
      </c>
      <c r="V270" s="153">
        <v>42.69</v>
      </c>
      <c r="W270" s="153">
        <v>99.14</v>
      </c>
      <c r="X270" s="153">
        <v>97.41</v>
      </c>
      <c r="Y270" s="147" t="s">
        <v>4727</v>
      </c>
      <c r="Z270" s="147" t="str">
        <f t="shared" si="4"/>
        <v>RNA-Seq50SE</v>
      </c>
      <c r="AA270" s="154">
        <v>0</v>
      </c>
      <c r="AB270" s="155" t="s">
        <v>30</v>
      </c>
      <c r="AC270" s="155" t="s">
        <v>139</v>
      </c>
      <c r="AD270" s="158"/>
    </row>
    <row r="271" spans="1:30" s="43" customFormat="1" ht="24" customHeight="1">
      <c r="A271" s="139">
        <v>42746</v>
      </c>
      <c r="B271" s="140" t="s">
        <v>1587</v>
      </c>
      <c r="C271" s="141" t="s">
        <v>38</v>
      </c>
      <c r="D271" s="141" t="s">
        <v>1588</v>
      </c>
      <c r="E271" s="141" t="s">
        <v>1589</v>
      </c>
      <c r="F271" s="142">
        <v>42741</v>
      </c>
      <c r="G271" s="141" t="s">
        <v>120</v>
      </c>
      <c r="H271" s="141" t="s">
        <v>1586</v>
      </c>
      <c r="I271" s="141">
        <v>2</v>
      </c>
      <c r="J271" s="141" t="s">
        <v>2615</v>
      </c>
      <c r="K271" s="141" t="s">
        <v>28</v>
      </c>
      <c r="L271" s="141" t="s">
        <v>1536</v>
      </c>
      <c r="M271" s="141" t="s">
        <v>1590</v>
      </c>
      <c r="N271" s="141">
        <v>0</v>
      </c>
      <c r="O271" s="141">
        <v>49</v>
      </c>
      <c r="P271" s="141">
        <v>19470.13</v>
      </c>
      <c r="Q271" s="141">
        <v>4309650</v>
      </c>
      <c r="R271" s="141">
        <v>3547765</v>
      </c>
      <c r="S271" s="141">
        <v>82.32</v>
      </c>
      <c r="T271" s="141">
        <v>0</v>
      </c>
      <c r="U271" s="141">
        <v>0</v>
      </c>
      <c r="V271" s="141">
        <v>55.43</v>
      </c>
      <c r="W271" s="141">
        <v>99.09</v>
      </c>
      <c r="X271" s="141">
        <v>97.23</v>
      </c>
      <c r="Y271" s="161" t="s">
        <v>4727</v>
      </c>
      <c r="Z271" s="161" t="str">
        <f t="shared" si="4"/>
        <v>SmallRNA50SE</v>
      </c>
      <c r="AA271" s="143">
        <v>0</v>
      </c>
      <c r="AB271" s="143" t="s">
        <v>30</v>
      </c>
      <c r="AC271" s="156" t="s">
        <v>139</v>
      </c>
      <c r="AD271" s="157"/>
    </row>
    <row r="272" spans="1:30" s="43" customFormat="1" ht="24" customHeight="1">
      <c r="A272" s="139">
        <v>42746</v>
      </c>
      <c r="B272" s="140" t="s">
        <v>1591</v>
      </c>
      <c r="C272" s="141" t="s">
        <v>37</v>
      </c>
      <c r="D272" s="141" t="s">
        <v>31</v>
      </c>
      <c r="E272" s="141" t="s">
        <v>1592</v>
      </c>
      <c r="F272" s="142">
        <v>42741</v>
      </c>
      <c r="G272" s="141" t="s">
        <v>120</v>
      </c>
      <c r="H272" s="141" t="s">
        <v>1586</v>
      </c>
      <c r="I272" s="141">
        <v>3</v>
      </c>
      <c r="J272" s="141" t="s">
        <v>2615</v>
      </c>
      <c r="K272" s="141" t="s">
        <v>28</v>
      </c>
      <c r="L272" s="141" t="s">
        <v>1536</v>
      </c>
      <c r="M272" s="141" t="s">
        <v>480</v>
      </c>
      <c r="N272" s="141">
        <v>0</v>
      </c>
      <c r="O272" s="141">
        <v>49</v>
      </c>
      <c r="P272" s="141">
        <v>18343.259999999998</v>
      </c>
      <c r="Q272" s="141">
        <v>4309650</v>
      </c>
      <c r="R272" s="141">
        <v>3386042</v>
      </c>
      <c r="S272" s="141">
        <v>78.569999999999993</v>
      </c>
      <c r="T272" s="141">
        <v>0</v>
      </c>
      <c r="U272" s="141">
        <v>0</v>
      </c>
      <c r="V272" s="141">
        <v>48.45</v>
      </c>
      <c r="W272" s="141">
        <v>99.06</v>
      </c>
      <c r="X272" s="141">
        <v>97.13</v>
      </c>
      <c r="Y272" s="161" t="s">
        <v>4727</v>
      </c>
      <c r="Z272" s="161" t="str">
        <f t="shared" si="4"/>
        <v>RNA-Seq50SE</v>
      </c>
      <c r="AA272" s="143">
        <v>0</v>
      </c>
      <c r="AB272" s="143" t="s">
        <v>30</v>
      </c>
      <c r="AC272" s="156" t="s">
        <v>139</v>
      </c>
      <c r="AD272" s="157"/>
    </row>
    <row r="273" spans="1:30" s="43" customFormat="1" ht="24" customHeight="1">
      <c r="A273" s="139">
        <v>42746</v>
      </c>
      <c r="B273" s="140" t="s">
        <v>1591</v>
      </c>
      <c r="C273" s="141" t="s">
        <v>37</v>
      </c>
      <c r="D273" s="141" t="s">
        <v>31</v>
      </c>
      <c r="E273" s="141" t="s">
        <v>1593</v>
      </c>
      <c r="F273" s="142">
        <v>42741</v>
      </c>
      <c r="G273" s="141" t="s">
        <v>120</v>
      </c>
      <c r="H273" s="141" t="s">
        <v>1586</v>
      </c>
      <c r="I273" s="141">
        <v>4</v>
      </c>
      <c r="J273" s="141" t="s">
        <v>2615</v>
      </c>
      <c r="K273" s="141" t="s">
        <v>28</v>
      </c>
      <c r="L273" s="141" t="s">
        <v>1536</v>
      </c>
      <c r="M273" s="141" t="s">
        <v>480</v>
      </c>
      <c r="N273" s="141">
        <v>0</v>
      </c>
      <c r="O273" s="141">
        <v>49</v>
      </c>
      <c r="P273" s="141">
        <v>18190.78</v>
      </c>
      <c r="Q273" s="141">
        <v>4309650</v>
      </c>
      <c r="R273" s="141">
        <v>3351473</v>
      </c>
      <c r="S273" s="141">
        <v>77.77</v>
      </c>
      <c r="T273" s="141">
        <v>0</v>
      </c>
      <c r="U273" s="141">
        <v>0</v>
      </c>
      <c r="V273" s="141">
        <v>48.43</v>
      </c>
      <c r="W273" s="141">
        <v>99.14</v>
      </c>
      <c r="X273" s="141">
        <v>97.33</v>
      </c>
      <c r="Y273" s="161" t="s">
        <v>4727</v>
      </c>
      <c r="Z273" s="161" t="str">
        <f t="shared" si="4"/>
        <v>RNA-Seq50SE</v>
      </c>
      <c r="AA273" s="143">
        <v>0</v>
      </c>
      <c r="AB273" s="143" t="s">
        <v>30</v>
      </c>
      <c r="AC273" s="156" t="s">
        <v>139</v>
      </c>
      <c r="AD273" s="157"/>
    </row>
    <row r="274" spans="1:30" s="43" customFormat="1" ht="24" customHeight="1">
      <c r="A274" s="139">
        <v>42746</v>
      </c>
      <c r="B274" s="140" t="s">
        <v>1594</v>
      </c>
      <c r="C274" s="141" t="s">
        <v>37</v>
      </c>
      <c r="D274" s="141" t="s">
        <v>31</v>
      </c>
      <c r="E274" s="141" t="s">
        <v>1595</v>
      </c>
      <c r="F274" s="142">
        <v>42741</v>
      </c>
      <c r="G274" s="141" t="s">
        <v>120</v>
      </c>
      <c r="H274" s="141" t="s">
        <v>1586</v>
      </c>
      <c r="I274" s="141">
        <v>5</v>
      </c>
      <c r="J274" s="141" t="s">
        <v>2615</v>
      </c>
      <c r="K274" s="141" t="s">
        <v>28</v>
      </c>
      <c r="L274" s="141" t="s">
        <v>1536</v>
      </c>
      <c r="M274" s="141" t="s">
        <v>480</v>
      </c>
      <c r="N274" s="141">
        <v>0</v>
      </c>
      <c r="O274" s="141">
        <v>49</v>
      </c>
      <c r="P274" s="141">
        <v>17165.740000000002</v>
      </c>
      <c r="Q274" s="141">
        <v>4309650</v>
      </c>
      <c r="R274" s="141">
        <v>3239356</v>
      </c>
      <c r="S274" s="141">
        <v>75.17</v>
      </c>
      <c r="T274" s="141">
        <v>0</v>
      </c>
      <c r="U274" s="141">
        <v>0</v>
      </c>
      <c r="V274" s="141">
        <v>47.18</v>
      </c>
      <c r="W274" s="141">
        <v>99.03</v>
      </c>
      <c r="X274" s="141">
        <v>97.08</v>
      </c>
      <c r="Y274" s="161" t="s">
        <v>4727</v>
      </c>
      <c r="Z274" s="161" t="str">
        <f t="shared" si="4"/>
        <v>RNA-Seq50SE</v>
      </c>
      <c r="AA274" s="143">
        <v>0</v>
      </c>
      <c r="AB274" s="143" t="s">
        <v>30</v>
      </c>
      <c r="AC274" s="156" t="s">
        <v>139</v>
      </c>
      <c r="AD274" s="157"/>
    </row>
    <row r="275" spans="1:30" s="43" customFormat="1" ht="24" customHeight="1">
      <c r="A275" s="139">
        <v>42746</v>
      </c>
      <c r="B275" s="140" t="s">
        <v>1596</v>
      </c>
      <c r="C275" s="141" t="s">
        <v>37</v>
      </c>
      <c r="D275" s="141" t="s">
        <v>31</v>
      </c>
      <c r="E275" s="141" t="s">
        <v>1597</v>
      </c>
      <c r="F275" s="142">
        <v>42741</v>
      </c>
      <c r="G275" s="141" t="s">
        <v>120</v>
      </c>
      <c r="H275" s="141" t="s">
        <v>1586</v>
      </c>
      <c r="I275" s="141">
        <v>6</v>
      </c>
      <c r="J275" s="141" t="s">
        <v>2615</v>
      </c>
      <c r="K275" s="141" t="s">
        <v>28</v>
      </c>
      <c r="L275" s="141" t="s">
        <v>1536</v>
      </c>
      <c r="M275" s="141" t="s">
        <v>480</v>
      </c>
      <c r="N275" s="141">
        <v>0</v>
      </c>
      <c r="O275" s="141">
        <v>49</v>
      </c>
      <c r="P275" s="141">
        <v>16512.259999999998</v>
      </c>
      <c r="Q275" s="141">
        <v>4309650</v>
      </c>
      <c r="R275" s="141">
        <v>3135258</v>
      </c>
      <c r="S275" s="141">
        <v>72.75</v>
      </c>
      <c r="T275" s="141">
        <v>0</v>
      </c>
      <c r="U275" s="141">
        <v>0</v>
      </c>
      <c r="V275" s="141">
        <v>48.69</v>
      </c>
      <c r="W275" s="141">
        <v>98.97</v>
      </c>
      <c r="X275" s="141">
        <v>96.79</v>
      </c>
      <c r="Y275" s="161" t="s">
        <v>4727</v>
      </c>
      <c r="Z275" s="161" t="str">
        <f t="shared" si="4"/>
        <v>RNA-Seq50SE</v>
      </c>
      <c r="AA275" s="143">
        <v>0</v>
      </c>
      <c r="AB275" s="143" t="s">
        <v>30</v>
      </c>
      <c r="AC275" s="156" t="s">
        <v>139</v>
      </c>
      <c r="AD275" s="157"/>
    </row>
    <row r="276" spans="1:30" s="43" customFormat="1" ht="24" customHeight="1">
      <c r="A276" s="139">
        <v>42746</v>
      </c>
      <c r="B276" s="140" t="s">
        <v>1598</v>
      </c>
      <c r="C276" s="141" t="s">
        <v>37</v>
      </c>
      <c r="D276" s="141" t="s">
        <v>31</v>
      </c>
      <c r="E276" s="141" t="s">
        <v>1599</v>
      </c>
      <c r="F276" s="142">
        <v>42741</v>
      </c>
      <c r="G276" s="141" t="s">
        <v>120</v>
      </c>
      <c r="H276" s="141" t="s">
        <v>1586</v>
      </c>
      <c r="I276" s="141">
        <v>7</v>
      </c>
      <c r="J276" s="141" t="s">
        <v>2615</v>
      </c>
      <c r="K276" s="141" t="s">
        <v>28</v>
      </c>
      <c r="L276" s="141" t="s">
        <v>1536</v>
      </c>
      <c r="M276" s="141" t="s">
        <v>480</v>
      </c>
      <c r="N276" s="141">
        <v>0</v>
      </c>
      <c r="O276" s="141">
        <v>49</v>
      </c>
      <c r="P276" s="141">
        <v>16540.12</v>
      </c>
      <c r="Q276" s="141">
        <v>4309650</v>
      </c>
      <c r="R276" s="141">
        <v>3085146</v>
      </c>
      <c r="S276" s="141">
        <v>71.59</v>
      </c>
      <c r="T276" s="141">
        <v>0</v>
      </c>
      <c r="U276" s="141">
        <v>0</v>
      </c>
      <c r="V276" s="141">
        <v>51.05</v>
      </c>
      <c r="W276" s="141">
        <v>98.84</v>
      </c>
      <c r="X276" s="141">
        <v>96.41</v>
      </c>
      <c r="Y276" s="161" t="s">
        <v>4727</v>
      </c>
      <c r="Z276" s="161" t="str">
        <f t="shared" si="4"/>
        <v>RNA-Seq50SE</v>
      </c>
      <c r="AA276" s="143">
        <v>0</v>
      </c>
      <c r="AB276" s="143" t="s">
        <v>30</v>
      </c>
      <c r="AC276" s="156" t="s">
        <v>139</v>
      </c>
      <c r="AD276" s="157"/>
    </row>
    <row r="277" spans="1:30" s="43" customFormat="1" ht="24" customHeight="1">
      <c r="A277" s="139">
        <v>42746</v>
      </c>
      <c r="B277" s="140" t="s">
        <v>1600</v>
      </c>
      <c r="C277" s="141" t="s">
        <v>37</v>
      </c>
      <c r="D277" s="141" t="s">
        <v>31</v>
      </c>
      <c r="E277" s="141" t="s">
        <v>1601</v>
      </c>
      <c r="F277" s="142">
        <v>42741</v>
      </c>
      <c r="G277" s="141" t="s">
        <v>120</v>
      </c>
      <c r="H277" s="141" t="s">
        <v>1586</v>
      </c>
      <c r="I277" s="141">
        <v>8</v>
      </c>
      <c r="J277" s="141" t="s">
        <v>2615</v>
      </c>
      <c r="K277" s="141" t="s">
        <v>28</v>
      </c>
      <c r="L277" s="141" t="s">
        <v>1536</v>
      </c>
      <c r="M277" s="141" t="s">
        <v>480</v>
      </c>
      <c r="N277" s="141">
        <v>0</v>
      </c>
      <c r="O277" s="141">
        <v>49</v>
      </c>
      <c r="P277" s="141">
        <v>16851.169999999998</v>
      </c>
      <c r="Q277" s="141">
        <v>4309650</v>
      </c>
      <c r="R277" s="141">
        <v>3155467</v>
      </c>
      <c r="S277" s="141">
        <v>73.22</v>
      </c>
      <c r="T277" s="141">
        <v>0</v>
      </c>
      <c r="U277" s="141">
        <v>0</v>
      </c>
      <c r="V277" s="141">
        <v>51.41</v>
      </c>
      <c r="W277" s="141">
        <v>98.85</v>
      </c>
      <c r="X277" s="141">
        <v>96.4</v>
      </c>
      <c r="Y277" s="161" t="s">
        <v>4727</v>
      </c>
      <c r="Z277" s="161" t="str">
        <f t="shared" si="4"/>
        <v>RNA-Seq50SE</v>
      </c>
      <c r="AA277" s="143">
        <v>0</v>
      </c>
      <c r="AB277" s="143" t="s">
        <v>30</v>
      </c>
      <c r="AC277" s="156" t="s">
        <v>139</v>
      </c>
      <c r="AD277" s="157"/>
    </row>
    <row r="278" spans="1:30" s="43" customFormat="1" ht="24" customHeight="1">
      <c r="A278" s="133">
        <v>42746</v>
      </c>
      <c r="B278" s="152" t="s">
        <v>4798</v>
      </c>
      <c r="C278" s="153" t="s">
        <v>104</v>
      </c>
      <c r="D278" s="153" t="s">
        <v>31</v>
      </c>
      <c r="E278" s="153" t="s">
        <v>1602</v>
      </c>
      <c r="F278" s="133">
        <v>42740</v>
      </c>
      <c r="G278" s="153" t="s">
        <v>135</v>
      </c>
      <c r="H278" s="153" t="s">
        <v>1603</v>
      </c>
      <c r="I278" s="153">
        <v>1</v>
      </c>
      <c r="J278" s="153" t="s">
        <v>4799</v>
      </c>
      <c r="K278" s="153" t="s">
        <v>4800</v>
      </c>
      <c r="L278" s="153" t="s">
        <v>397</v>
      </c>
      <c r="M278" s="153" t="s">
        <v>1604</v>
      </c>
      <c r="N278" s="153">
        <v>0</v>
      </c>
      <c r="O278" s="153" t="s">
        <v>33</v>
      </c>
      <c r="P278" s="153">
        <v>23435.64</v>
      </c>
      <c r="Q278" s="153">
        <v>4309650</v>
      </c>
      <c r="R278" s="153">
        <v>1046233</v>
      </c>
      <c r="S278" s="153">
        <v>24.28</v>
      </c>
      <c r="T278" s="153">
        <v>0</v>
      </c>
      <c r="U278" s="153">
        <v>0</v>
      </c>
      <c r="V278" s="153" t="s">
        <v>398</v>
      </c>
      <c r="W278" s="153" t="s">
        <v>1605</v>
      </c>
      <c r="X278" s="153" t="s">
        <v>1606</v>
      </c>
      <c r="Y278" s="147" t="s">
        <v>4625</v>
      </c>
      <c r="Z278" s="147" t="str">
        <f t="shared" si="4"/>
        <v>Transcriptome101PE</v>
      </c>
      <c r="AA278" s="154">
        <v>1</v>
      </c>
      <c r="AB278" s="155" t="s">
        <v>30</v>
      </c>
      <c r="AC278" s="155" t="s">
        <v>139</v>
      </c>
      <c r="AD278" s="158"/>
    </row>
    <row r="279" spans="1:30" s="43" customFormat="1" ht="24" customHeight="1">
      <c r="A279" s="139">
        <v>42746</v>
      </c>
      <c r="B279" s="140" t="s">
        <v>1607</v>
      </c>
      <c r="C279" s="141" t="s">
        <v>104</v>
      </c>
      <c r="D279" s="141" t="s">
        <v>31</v>
      </c>
      <c r="E279" s="141" t="s">
        <v>1602</v>
      </c>
      <c r="F279" s="142">
        <v>42740</v>
      </c>
      <c r="G279" s="141" t="s">
        <v>135</v>
      </c>
      <c r="H279" s="141" t="s">
        <v>1603</v>
      </c>
      <c r="I279" s="141">
        <v>2</v>
      </c>
      <c r="J279" s="141" t="s">
        <v>141</v>
      </c>
      <c r="K279" s="141" t="s">
        <v>28</v>
      </c>
      <c r="L279" s="141" t="s">
        <v>397</v>
      </c>
      <c r="M279" s="141" t="s">
        <v>1604</v>
      </c>
      <c r="N279" s="141">
        <v>0</v>
      </c>
      <c r="O279" s="141" t="s">
        <v>33</v>
      </c>
      <c r="P279" s="141">
        <v>70698.64</v>
      </c>
      <c r="Q279" s="141">
        <v>4309650</v>
      </c>
      <c r="R279" s="141">
        <v>3156189</v>
      </c>
      <c r="S279" s="141">
        <v>73.239999999999995</v>
      </c>
      <c r="T279" s="141">
        <v>0</v>
      </c>
      <c r="U279" s="141">
        <v>0</v>
      </c>
      <c r="V279" s="141" t="s">
        <v>402</v>
      </c>
      <c r="W279" s="141" t="s">
        <v>1608</v>
      </c>
      <c r="X279" s="141" t="s">
        <v>1609</v>
      </c>
      <c r="Y279" s="161" t="s">
        <v>4625</v>
      </c>
      <c r="Z279" s="161" t="str">
        <f t="shared" si="4"/>
        <v>Transcriptome101PE</v>
      </c>
      <c r="AA279" s="143">
        <v>0</v>
      </c>
      <c r="AB279" s="143" t="s">
        <v>30</v>
      </c>
      <c r="AC279" s="156" t="s">
        <v>139</v>
      </c>
      <c r="AD279" s="157"/>
    </row>
    <row r="280" spans="1:30" s="43" customFormat="1" ht="24" customHeight="1">
      <c r="A280" s="139">
        <v>42746</v>
      </c>
      <c r="B280" s="140" t="s">
        <v>4801</v>
      </c>
      <c r="C280" s="141" t="s">
        <v>106</v>
      </c>
      <c r="D280" s="141" t="s">
        <v>31</v>
      </c>
      <c r="E280" s="141" t="s">
        <v>1610</v>
      </c>
      <c r="F280" s="142">
        <v>42740</v>
      </c>
      <c r="G280" s="141" t="s">
        <v>135</v>
      </c>
      <c r="H280" s="141" t="s">
        <v>1603</v>
      </c>
      <c r="I280" s="141">
        <v>3</v>
      </c>
      <c r="J280" s="141" t="s">
        <v>141</v>
      </c>
      <c r="K280" s="141" t="s">
        <v>28</v>
      </c>
      <c r="L280" s="141" t="s">
        <v>397</v>
      </c>
      <c r="M280" s="141" t="s">
        <v>1604</v>
      </c>
      <c r="N280" s="141">
        <v>0</v>
      </c>
      <c r="O280" s="141" t="s">
        <v>33</v>
      </c>
      <c r="P280" s="141">
        <v>80750.14</v>
      </c>
      <c r="Q280" s="141">
        <v>4309650</v>
      </c>
      <c r="R280" s="141">
        <v>3632777</v>
      </c>
      <c r="S280" s="141">
        <v>84.29</v>
      </c>
      <c r="T280" s="141">
        <v>0</v>
      </c>
      <c r="U280" s="141">
        <v>0</v>
      </c>
      <c r="V280" s="141" t="s">
        <v>1611</v>
      </c>
      <c r="W280" s="141" t="s">
        <v>1612</v>
      </c>
      <c r="X280" s="141" t="s">
        <v>1613</v>
      </c>
      <c r="Y280" s="161" t="s">
        <v>4625</v>
      </c>
      <c r="Z280" s="161" t="str">
        <f t="shared" si="4"/>
        <v>Non-codingRNA101PE</v>
      </c>
      <c r="AA280" s="143">
        <v>0</v>
      </c>
      <c r="AB280" s="143" t="s">
        <v>30</v>
      </c>
      <c r="AC280" s="156" t="s">
        <v>139</v>
      </c>
      <c r="AD280" s="157"/>
    </row>
    <row r="281" spans="1:30" s="43" customFormat="1" ht="24" customHeight="1">
      <c r="A281" s="139">
        <v>42746</v>
      </c>
      <c r="B281" s="140" t="s">
        <v>439</v>
      </c>
      <c r="C281" s="141" t="s">
        <v>34</v>
      </c>
      <c r="D281" s="141" t="s">
        <v>1614</v>
      </c>
      <c r="E281" s="141" t="s">
        <v>1615</v>
      </c>
      <c r="F281" s="142">
        <v>42740</v>
      </c>
      <c r="G281" s="141" t="s">
        <v>135</v>
      </c>
      <c r="H281" s="141" t="s">
        <v>1603</v>
      </c>
      <c r="I281" s="141">
        <v>4</v>
      </c>
      <c r="J281" s="141" t="s">
        <v>141</v>
      </c>
      <c r="K281" s="141" t="s">
        <v>28</v>
      </c>
      <c r="L281" s="141" t="s">
        <v>397</v>
      </c>
      <c r="M281" s="141" t="s">
        <v>1604</v>
      </c>
      <c r="N281" s="141">
        <v>179</v>
      </c>
      <c r="O281" s="141" t="s">
        <v>33</v>
      </c>
      <c r="P281" s="141">
        <v>77326.86</v>
      </c>
      <c r="Q281" s="141">
        <v>4309650</v>
      </c>
      <c r="R281" s="141">
        <v>3452091</v>
      </c>
      <c r="S281" s="141">
        <v>80.099999999999994</v>
      </c>
      <c r="T281" s="141" t="s">
        <v>1616</v>
      </c>
      <c r="U281" s="141" t="s">
        <v>1617</v>
      </c>
      <c r="V281" s="141" t="s">
        <v>471</v>
      </c>
      <c r="W281" s="141" t="s">
        <v>1618</v>
      </c>
      <c r="X281" s="141" t="s">
        <v>1619</v>
      </c>
      <c r="Y281" s="161" t="s">
        <v>4625</v>
      </c>
      <c r="Z281" s="161" t="str">
        <f t="shared" si="4"/>
        <v>Exome capture101PE</v>
      </c>
      <c r="AA281" s="143">
        <v>0</v>
      </c>
      <c r="AB281" s="143" t="s">
        <v>30</v>
      </c>
      <c r="AC281" s="156" t="s">
        <v>139</v>
      </c>
      <c r="AD281" s="157"/>
    </row>
    <row r="282" spans="1:30" s="43" customFormat="1" ht="24" customHeight="1">
      <c r="A282" s="139">
        <v>42746</v>
      </c>
      <c r="B282" s="140" t="s">
        <v>439</v>
      </c>
      <c r="C282" s="141" t="s">
        <v>34</v>
      </c>
      <c r="D282" s="141" t="s">
        <v>1620</v>
      </c>
      <c r="E282" s="141" t="s">
        <v>1621</v>
      </c>
      <c r="F282" s="142">
        <v>42740</v>
      </c>
      <c r="G282" s="141" t="s">
        <v>135</v>
      </c>
      <c r="H282" s="141" t="s">
        <v>1603</v>
      </c>
      <c r="I282" s="141">
        <v>5</v>
      </c>
      <c r="J282" s="141" t="s">
        <v>141</v>
      </c>
      <c r="K282" s="141" t="s">
        <v>28</v>
      </c>
      <c r="L282" s="141" t="s">
        <v>397</v>
      </c>
      <c r="M282" s="141" t="s">
        <v>1604</v>
      </c>
      <c r="N282" s="141">
        <v>177</v>
      </c>
      <c r="O282" s="141" t="s">
        <v>33</v>
      </c>
      <c r="P282" s="141">
        <v>76691.64</v>
      </c>
      <c r="Q282" s="141">
        <v>4309650</v>
      </c>
      <c r="R282" s="141">
        <v>3423733</v>
      </c>
      <c r="S282" s="141">
        <v>79.44</v>
      </c>
      <c r="T282" s="141" t="s">
        <v>1622</v>
      </c>
      <c r="U282" s="141" t="s">
        <v>1623</v>
      </c>
      <c r="V282" s="141" t="s">
        <v>1624</v>
      </c>
      <c r="W282" s="141" t="s">
        <v>455</v>
      </c>
      <c r="X282" s="141" t="s">
        <v>1625</v>
      </c>
      <c r="Y282" s="161" t="s">
        <v>4625</v>
      </c>
      <c r="Z282" s="161" t="str">
        <f t="shared" si="4"/>
        <v>Exome capture101PE</v>
      </c>
      <c r="AA282" s="143">
        <v>0</v>
      </c>
      <c r="AB282" s="143" t="s">
        <v>30</v>
      </c>
      <c r="AC282" s="156" t="s">
        <v>139</v>
      </c>
      <c r="AD282" s="157"/>
    </row>
    <row r="283" spans="1:30" s="43" customFormat="1" ht="24" customHeight="1">
      <c r="A283" s="139">
        <v>42746</v>
      </c>
      <c r="B283" s="140" t="s">
        <v>439</v>
      </c>
      <c r="C283" s="141" t="s">
        <v>34</v>
      </c>
      <c r="D283" s="141" t="s">
        <v>1626</v>
      </c>
      <c r="E283" s="141" t="s">
        <v>1627</v>
      </c>
      <c r="F283" s="142">
        <v>42740</v>
      </c>
      <c r="G283" s="141" t="s">
        <v>135</v>
      </c>
      <c r="H283" s="141" t="s">
        <v>1603</v>
      </c>
      <c r="I283" s="141">
        <v>6</v>
      </c>
      <c r="J283" s="141" t="s">
        <v>141</v>
      </c>
      <c r="K283" s="141" t="s">
        <v>28</v>
      </c>
      <c r="L283" s="141" t="s">
        <v>397</v>
      </c>
      <c r="M283" s="141" t="s">
        <v>1604</v>
      </c>
      <c r="N283" s="141">
        <v>179</v>
      </c>
      <c r="O283" s="141" t="s">
        <v>33</v>
      </c>
      <c r="P283" s="141">
        <v>76577.59</v>
      </c>
      <c r="Q283" s="141">
        <v>4309650</v>
      </c>
      <c r="R283" s="141">
        <v>3418642</v>
      </c>
      <c r="S283" s="141">
        <v>79.33</v>
      </c>
      <c r="T283" s="141" t="s">
        <v>1628</v>
      </c>
      <c r="U283" s="141" t="s">
        <v>1629</v>
      </c>
      <c r="V283" s="141" t="s">
        <v>1630</v>
      </c>
      <c r="W283" s="141" t="s">
        <v>1631</v>
      </c>
      <c r="X283" s="141" t="s">
        <v>1632</v>
      </c>
      <c r="Y283" s="161" t="s">
        <v>4625</v>
      </c>
      <c r="Z283" s="161" t="str">
        <f t="shared" si="4"/>
        <v>Exome capture101PE</v>
      </c>
      <c r="AA283" s="143">
        <v>0</v>
      </c>
      <c r="AB283" s="143" t="s">
        <v>30</v>
      </c>
      <c r="AC283" s="156" t="s">
        <v>139</v>
      </c>
      <c r="AD283" s="157"/>
    </row>
    <row r="284" spans="1:30" s="43" customFormat="1" ht="24" customHeight="1">
      <c r="A284" s="139">
        <v>42746</v>
      </c>
      <c r="B284" s="140" t="s">
        <v>439</v>
      </c>
      <c r="C284" s="141" t="s">
        <v>34</v>
      </c>
      <c r="D284" s="141" t="s">
        <v>1633</v>
      </c>
      <c r="E284" s="141" t="s">
        <v>1634</v>
      </c>
      <c r="F284" s="142">
        <v>42740</v>
      </c>
      <c r="G284" s="141" t="s">
        <v>135</v>
      </c>
      <c r="H284" s="141" t="s">
        <v>1603</v>
      </c>
      <c r="I284" s="141">
        <v>7</v>
      </c>
      <c r="J284" s="141" t="s">
        <v>141</v>
      </c>
      <c r="K284" s="141" t="s">
        <v>28</v>
      </c>
      <c r="L284" s="141" t="s">
        <v>397</v>
      </c>
      <c r="M284" s="141" t="s">
        <v>1604</v>
      </c>
      <c r="N284" s="141">
        <v>178</v>
      </c>
      <c r="O284" s="141" t="s">
        <v>33</v>
      </c>
      <c r="P284" s="141">
        <v>76046.320000000007</v>
      </c>
      <c r="Q284" s="141">
        <v>4309650</v>
      </c>
      <c r="R284" s="141">
        <v>3394924</v>
      </c>
      <c r="S284" s="141">
        <v>78.77</v>
      </c>
      <c r="T284" s="141" t="s">
        <v>1635</v>
      </c>
      <c r="U284" s="141" t="s">
        <v>1636</v>
      </c>
      <c r="V284" s="141" t="s">
        <v>1637</v>
      </c>
      <c r="W284" s="141" t="s">
        <v>1638</v>
      </c>
      <c r="X284" s="141" t="s">
        <v>1639</v>
      </c>
      <c r="Y284" s="161" t="s">
        <v>4625</v>
      </c>
      <c r="Z284" s="161" t="str">
        <f t="shared" si="4"/>
        <v>Exome capture101PE</v>
      </c>
      <c r="AA284" s="143">
        <v>0</v>
      </c>
      <c r="AB284" s="143" t="s">
        <v>30</v>
      </c>
      <c r="AC284" s="156" t="s">
        <v>139</v>
      </c>
      <c r="AD284" s="157"/>
    </row>
    <row r="285" spans="1:30" s="43" customFormat="1" ht="24" customHeight="1">
      <c r="A285" s="139">
        <v>42746</v>
      </c>
      <c r="B285" s="140" t="s">
        <v>439</v>
      </c>
      <c r="C285" s="141" t="s">
        <v>34</v>
      </c>
      <c r="D285" s="141" t="s">
        <v>1640</v>
      </c>
      <c r="E285" s="141" t="s">
        <v>1641</v>
      </c>
      <c r="F285" s="142">
        <v>42740</v>
      </c>
      <c r="G285" s="141" t="s">
        <v>135</v>
      </c>
      <c r="H285" s="141" t="s">
        <v>1603</v>
      </c>
      <c r="I285" s="141">
        <v>8</v>
      </c>
      <c r="J285" s="141" t="s">
        <v>141</v>
      </c>
      <c r="K285" s="141" t="s">
        <v>28</v>
      </c>
      <c r="L285" s="141" t="s">
        <v>397</v>
      </c>
      <c r="M285" s="141" t="s">
        <v>1604</v>
      </c>
      <c r="N285" s="141">
        <v>177</v>
      </c>
      <c r="O285" s="141" t="s">
        <v>33</v>
      </c>
      <c r="P285" s="141">
        <v>76069.460000000006</v>
      </c>
      <c r="Q285" s="141">
        <v>4309650</v>
      </c>
      <c r="R285" s="141">
        <v>3395957</v>
      </c>
      <c r="S285" s="141">
        <v>78.8</v>
      </c>
      <c r="T285" s="141" t="s">
        <v>1642</v>
      </c>
      <c r="U285" s="141" t="s">
        <v>406</v>
      </c>
      <c r="V285" s="141" t="s">
        <v>1643</v>
      </c>
      <c r="W285" s="141" t="s">
        <v>411</v>
      </c>
      <c r="X285" s="141" t="s">
        <v>1644</v>
      </c>
      <c r="Y285" s="161" t="s">
        <v>4625</v>
      </c>
      <c r="Z285" s="161" t="str">
        <f t="shared" si="4"/>
        <v>Exome capture101PE</v>
      </c>
      <c r="AA285" s="143">
        <v>0</v>
      </c>
      <c r="AB285" s="143" t="s">
        <v>30</v>
      </c>
      <c r="AC285" s="156" t="s">
        <v>139</v>
      </c>
      <c r="AD285" s="157"/>
    </row>
    <row r="286" spans="1:30" ht="24" customHeight="1">
      <c r="A286" s="133">
        <v>42746</v>
      </c>
      <c r="B286" s="134" t="s">
        <v>4802</v>
      </c>
      <c r="C286" s="135" t="s">
        <v>38</v>
      </c>
      <c r="D286" s="135" t="s">
        <v>31</v>
      </c>
      <c r="E286" s="135" t="s">
        <v>1892</v>
      </c>
      <c r="F286" s="136">
        <v>42741</v>
      </c>
      <c r="G286" s="135" t="s">
        <v>410</v>
      </c>
      <c r="H286" s="135" t="s">
        <v>4803</v>
      </c>
      <c r="I286" s="135">
        <v>1</v>
      </c>
      <c r="J286" s="135" t="s">
        <v>32</v>
      </c>
      <c r="K286" s="135" t="s">
        <v>28</v>
      </c>
      <c r="L286" s="135">
        <v>0</v>
      </c>
      <c r="M286" s="135" t="s">
        <v>1893</v>
      </c>
      <c r="N286" s="135">
        <v>0</v>
      </c>
      <c r="O286" s="135">
        <v>49</v>
      </c>
      <c r="P286" s="135">
        <v>20491.91</v>
      </c>
      <c r="Q286" s="135">
        <v>4309650</v>
      </c>
      <c r="R286" s="135">
        <v>3790546</v>
      </c>
      <c r="S286" s="135">
        <v>87.95</v>
      </c>
      <c r="T286" s="135">
        <v>0</v>
      </c>
      <c r="U286" s="135">
        <v>0</v>
      </c>
      <c r="V286" s="135">
        <v>48.46</v>
      </c>
      <c r="W286" s="135">
        <v>98.5</v>
      </c>
      <c r="X286" s="135">
        <v>94.95</v>
      </c>
      <c r="Y286" s="147" t="s">
        <v>4727</v>
      </c>
      <c r="Z286" s="147" t="str">
        <f t="shared" si="4"/>
        <v>SmallRNA50SE</v>
      </c>
      <c r="AA286" s="137">
        <v>0</v>
      </c>
      <c r="AB286" s="138" t="s">
        <v>30</v>
      </c>
      <c r="AC286" s="154" t="s">
        <v>391</v>
      </c>
      <c r="AD286" s="155"/>
    </row>
    <row r="287" spans="1:30" ht="24" customHeight="1">
      <c r="A287" s="139">
        <v>42746</v>
      </c>
      <c r="B287" s="140" t="s">
        <v>1894</v>
      </c>
      <c r="C287" s="141" t="s">
        <v>38</v>
      </c>
      <c r="D287" s="141" t="s">
        <v>31</v>
      </c>
      <c r="E287" s="141" t="s">
        <v>1895</v>
      </c>
      <c r="F287" s="142">
        <v>42741</v>
      </c>
      <c r="G287" s="141" t="s">
        <v>410</v>
      </c>
      <c r="H287" s="141" t="s">
        <v>1896</v>
      </c>
      <c r="I287" s="141">
        <v>2</v>
      </c>
      <c r="J287" s="144" t="s">
        <v>134</v>
      </c>
      <c r="K287" s="144" t="s">
        <v>2181</v>
      </c>
      <c r="L287" s="141">
        <v>0</v>
      </c>
      <c r="M287" s="141" t="s">
        <v>1893</v>
      </c>
      <c r="N287" s="141">
        <v>0</v>
      </c>
      <c r="O287" s="141">
        <v>49</v>
      </c>
      <c r="P287" s="141">
        <v>20923.25</v>
      </c>
      <c r="Q287" s="141">
        <v>4309650</v>
      </c>
      <c r="R287" s="141">
        <v>3851469</v>
      </c>
      <c r="S287" s="141">
        <v>89.37</v>
      </c>
      <c r="T287" s="141">
        <v>0</v>
      </c>
      <c r="U287" s="141">
        <v>0</v>
      </c>
      <c r="V287" s="141">
        <v>49.45</v>
      </c>
      <c r="W287" s="141">
        <v>98</v>
      </c>
      <c r="X287" s="141">
        <v>92.64</v>
      </c>
      <c r="Y287" s="161" t="s">
        <v>4727</v>
      </c>
      <c r="Z287" s="161" t="str">
        <f t="shared" si="4"/>
        <v>SmallRNA50SE</v>
      </c>
      <c r="AA287" s="143">
        <v>6.25E-2</v>
      </c>
      <c r="AB287" s="143" t="s">
        <v>30</v>
      </c>
      <c r="AC287" s="143" t="s">
        <v>391</v>
      </c>
      <c r="AD287" s="143"/>
    </row>
    <row r="288" spans="1:30" ht="24" customHeight="1">
      <c r="A288" s="139">
        <v>42746</v>
      </c>
      <c r="B288" s="140" t="s">
        <v>1897</v>
      </c>
      <c r="C288" s="141" t="s">
        <v>38</v>
      </c>
      <c r="D288" s="141" t="s">
        <v>31</v>
      </c>
      <c r="E288" s="141" t="s">
        <v>1898</v>
      </c>
      <c r="F288" s="142">
        <v>42741</v>
      </c>
      <c r="G288" s="141" t="s">
        <v>410</v>
      </c>
      <c r="H288" s="141" t="s">
        <v>1896</v>
      </c>
      <c r="I288" s="141">
        <v>3</v>
      </c>
      <c r="J288" s="141" t="s">
        <v>2392</v>
      </c>
      <c r="K288" s="141" t="s">
        <v>132</v>
      </c>
      <c r="L288" s="141">
        <v>0</v>
      </c>
      <c r="M288" s="141" t="s">
        <v>1893</v>
      </c>
      <c r="N288" s="141">
        <v>0</v>
      </c>
      <c r="O288" s="141">
        <v>49</v>
      </c>
      <c r="P288" s="141">
        <v>20973.52</v>
      </c>
      <c r="Q288" s="141">
        <v>4309650</v>
      </c>
      <c r="R288" s="141">
        <v>3866954</v>
      </c>
      <c r="S288" s="141">
        <v>89.73</v>
      </c>
      <c r="T288" s="141">
        <v>0</v>
      </c>
      <c r="U288" s="141">
        <v>0</v>
      </c>
      <c r="V288" s="141">
        <v>49.56</v>
      </c>
      <c r="W288" s="141">
        <v>96.68</v>
      </c>
      <c r="X288" s="141">
        <v>88.94</v>
      </c>
      <c r="Y288" s="161" t="s">
        <v>4727</v>
      </c>
      <c r="Z288" s="161" t="str">
        <f t="shared" si="4"/>
        <v>SmallRNA50SE</v>
      </c>
      <c r="AA288" s="143">
        <v>0</v>
      </c>
      <c r="AB288" s="143" t="s">
        <v>30</v>
      </c>
      <c r="AC288" s="143" t="s">
        <v>391</v>
      </c>
      <c r="AD288" s="143"/>
    </row>
    <row r="289" spans="1:30" ht="24" customHeight="1">
      <c r="A289" s="139">
        <v>42746</v>
      </c>
      <c r="B289" s="140" t="s">
        <v>1899</v>
      </c>
      <c r="C289" s="141" t="s">
        <v>38</v>
      </c>
      <c r="D289" s="141" t="s">
        <v>31</v>
      </c>
      <c r="E289" s="141" t="s">
        <v>1900</v>
      </c>
      <c r="F289" s="142">
        <v>42741</v>
      </c>
      <c r="G289" s="141" t="s">
        <v>410</v>
      </c>
      <c r="H289" s="141" t="s">
        <v>1896</v>
      </c>
      <c r="I289" s="141">
        <v>4</v>
      </c>
      <c r="J289" s="144" t="s">
        <v>134</v>
      </c>
      <c r="K289" s="144" t="s">
        <v>2180</v>
      </c>
      <c r="L289" s="141">
        <v>0</v>
      </c>
      <c r="M289" s="141" t="s">
        <v>1893</v>
      </c>
      <c r="N289" s="141">
        <v>0</v>
      </c>
      <c r="O289" s="141">
        <v>49</v>
      </c>
      <c r="P289" s="141">
        <v>19824.46</v>
      </c>
      <c r="Q289" s="141">
        <v>4309650</v>
      </c>
      <c r="R289" s="141">
        <v>3648018</v>
      </c>
      <c r="S289" s="141">
        <v>84.65</v>
      </c>
      <c r="T289" s="141">
        <v>12.73</v>
      </c>
      <c r="U289" s="141">
        <v>25.98</v>
      </c>
      <c r="V289" s="141">
        <v>49.91</v>
      </c>
      <c r="W289" s="141">
        <v>98.8</v>
      </c>
      <c r="X289" s="141">
        <v>95.14</v>
      </c>
      <c r="Y289" s="161" t="s">
        <v>4727</v>
      </c>
      <c r="Z289" s="161" t="str">
        <f t="shared" si="4"/>
        <v>SmallRNA50SE</v>
      </c>
      <c r="AA289" s="143">
        <v>5.8823529411764705E-2</v>
      </c>
      <c r="AB289" s="143" t="s">
        <v>30</v>
      </c>
      <c r="AC289" s="143" t="s">
        <v>391</v>
      </c>
      <c r="AD289" s="143"/>
    </row>
    <row r="290" spans="1:30" ht="24" customHeight="1">
      <c r="A290" s="139">
        <v>42746</v>
      </c>
      <c r="B290" s="140" t="s">
        <v>2182</v>
      </c>
      <c r="C290" s="141">
        <v>0</v>
      </c>
      <c r="D290" s="141" t="s">
        <v>31</v>
      </c>
      <c r="E290" s="141" t="s">
        <v>1901</v>
      </c>
      <c r="F290" s="142">
        <v>42741</v>
      </c>
      <c r="G290" s="141" t="s">
        <v>410</v>
      </c>
      <c r="H290" s="141" t="s">
        <v>1896</v>
      </c>
      <c r="I290" s="141">
        <v>5</v>
      </c>
      <c r="J290" s="144" t="s">
        <v>4698</v>
      </c>
      <c r="K290" s="144" t="s">
        <v>4804</v>
      </c>
      <c r="L290" s="141">
        <v>0</v>
      </c>
      <c r="M290" s="141" t="s">
        <v>1893</v>
      </c>
      <c r="N290" s="141">
        <v>0</v>
      </c>
      <c r="O290" s="141">
        <v>49</v>
      </c>
      <c r="P290" s="141">
        <v>15256.49</v>
      </c>
      <c r="Q290" s="141">
        <v>4309650</v>
      </c>
      <c r="R290" s="141">
        <v>2999659</v>
      </c>
      <c r="S290" s="141">
        <v>69.599999999999994</v>
      </c>
      <c r="T290" s="141">
        <v>0</v>
      </c>
      <c r="U290" s="141">
        <v>0</v>
      </c>
      <c r="V290" s="141">
        <v>51.56</v>
      </c>
      <c r="W290" s="141">
        <v>98.87</v>
      </c>
      <c r="X290" s="141">
        <v>95.63</v>
      </c>
      <c r="Y290" s="161" t="s">
        <v>4727</v>
      </c>
      <c r="Z290" s="161" t="str">
        <f t="shared" si="4"/>
        <v>050SE</v>
      </c>
      <c r="AA290" s="143">
        <v>0.27777777777777779</v>
      </c>
      <c r="AB290" s="143" t="s">
        <v>30</v>
      </c>
      <c r="AC290" s="143" t="s">
        <v>391</v>
      </c>
      <c r="AD290" s="143"/>
    </row>
    <row r="291" spans="1:30" ht="24" customHeight="1">
      <c r="A291" s="139">
        <v>42746</v>
      </c>
      <c r="B291" s="140" t="s">
        <v>1902</v>
      </c>
      <c r="C291" s="141">
        <v>0</v>
      </c>
      <c r="D291" s="141" t="s">
        <v>31</v>
      </c>
      <c r="E291" s="141" t="s">
        <v>1903</v>
      </c>
      <c r="F291" s="142">
        <v>42741</v>
      </c>
      <c r="G291" s="141" t="s">
        <v>410</v>
      </c>
      <c r="H291" s="141" t="s">
        <v>1896</v>
      </c>
      <c r="I291" s="141">
        <v>6</v>
      </c>
      <c r="J291" s="141" t="s">
        <v>2392</v>
      </c>
      <c r="K291" s="141" t="s">
        <v>132</v>
      </c>
      <c r="L291" s="141">
        <v>0</v>
      </c>
      <c r="M291" s="141" t="s">
        <v>1893</v>
      </c>
      <c r="N291" s="141">
        <v>0</v>
      </c>
      <c r="O291" s="141">
        <v>49</v>
      </c>
      <c r="P291" s="141">
        <v>16486.97</v>
      </c>
      <c r="Q291" s="141">
        <v>4309650</v>
      </c>
      <c r="R291" s="141">
        <v>3058458</v>
      </c>
      <c r="S291" s="141">
        <v>70.97</v>
      </c>
      <c r="T291" s="141">
        <v>0</v>
      </c>
      <c r="U291" s="141">
        <v>0</v>
      </c>
      <c r="V291" s="141">
        <v>52.12</v>
      </c>
      <c r="W291" s="141">
        <v>98.85</v>
      </c>
      <c r="X291" s="141">
        <v>95.38</v>
      </c>
      <c r="Y291" s="161" t="s">
        <v>4727</v>
      </c>
      <c r="Z291" s="161" t="str">
        <f t="shared" si="4"/>
        <v>050SE</v>
      </c>
      <c r="AA291" s="143">
        <v>0</v>
      </c>
      <c r="AB291" s="143" t="s">
        <v>30</v>
      </c>
      <c r="AC291" s="143" t="s">
        <v>391</v>
      </c>
      <c r="AD291" s="143"/>
    </row>
    <row r="292" spans="1:30" ht="24" customHeight="1">
      <c r="A292" s="139">
        <v>42746</v>
      </c>
      <c r="B292" s="140" t="s">
        <v>1904</v>
      </c>
      <c r="C292" s="141">
        <v>0</v>
      </c>
      <c r="D292" s="141" t="s">
        <v>31</v>
      </c>
      <c r="E292" s="141" t="s">
        <v>1905</v>
      </c>
      <c r="F292" s="142">
        <v>42741</v>
      </c>
      <c r="G292" s="141" t="s">
        <v>410</v>
      </c>
      <c r="H292" s="141" t="s">
        <v>1896</v>
      </c>
      <c r="I292" s="141">
        <v>7</v>
      </c>
      <c r="J292" s="141" t="s">
        <v>2392</v>
      </c>
      <c r="K292" s="141" t="s">
        <v>132</v>
      </c>
      <c r="L292" s="141">
        <v>0</v>
      </c>
      <c r="M292" s="141" t="s">
        <v>1893</v>
      </c>
      <c r="N292" s="141">
        <v>0</v>
      </c>
      <c r="O292" s="141">
        <v>49</v>
      </c>
      <c r="P292" s="141">
        <v>17392.23</v>
      </c>
      <c r="Q292" s="141">
        <v>4309650</v>
      </c>
      <c r="R292" s="141">
        <v>3248936</v>
      </c>
      <c r="S292" s="141">
        <v>75.39</v>
      </c>
      <c r="T292" s="141">
        <v>0</v>
      </c>
      <c r="U292" s="141">
        <v>0</v>
      </c>
      <c r="V292" s="141">
        <v>49.35</v>
      </c>
      <c r="W292" s="141">
        <v>98.63</v>
      </c>
      <c r="X292" s="141">
        <v>95.57</v>
      </c>
      <c r="Y292" s="161" t="s">
        <v>4727</v>
      </c>
      <c r="Z292" s="161" t="str">
        <f t="shared" si="4"/>
        <v>050SE</v>
      </c>
      <c r="AA292" s="143">
        <v>0</v>
      </c>
      <c r="AB292" s="143" t="s">
        <v>30</v>
      </c>
      <c r="AC292" s="143" t="s">
        <v>391</v>
      </c>
      <c r="AD292" s="143"/>
    </row>
    <row r="293" spans="1:30" ht="24" customHeight="1">
      <c r="A293" s="139">
        <v>42746</v>
      </c>
      <c r="B293" s="140" t="s">
        <v>1906</v>
      </c>
      <c r="C293" s="141">
        <v>0</v>
      </c>
      <c r="D293" s="141" t="s">
        <v>31</v>
      </c>
      <c r="E293" s="141" t="s">
        <v>1907</v>
      </c>
      <c r="F293" s="142">
        <v>42741</v>
      </c>
      <c r="G293" s="141" t="s">
        <v>410</v>
      </c>
      <c r="H293" s="141" t="s">
        <v>4803</v>
      </c>
      <c r="I293" s="141">
        <v>8</v>
      </c>
      <c r="J293" s="144" t="s">
        <v>134</v>
      </c>
      <c r="K293" s="144" t="s">
        <v>447</v>
      </c>
      <c r="L293" s="141">
        <v>0</v>
      </c>
      <c r="M293" s="141" t="s">
        <v>1893</v>
      </c>
      <c r="N293" s="141">
        <v>0</v>
      </c>
      <c r="O293" s="141">
        <v>49</v>
      </c>
      <c r="P293" s="141">
        <v>16160.04</v>
      </c>
      <c r="Q293" s="141">
        <v>4309650</v>
      </c>
      <c r="R293" s="141">
        <v>3028539</v>
      </c>
      <c r="S293" s="141">
        <v>70.27</v>
      </c>
      <c r="T293" s="141">
        <v>92.41</v>
      </c>
      <c r="U293" s="141">
        <v>1.47</v>
      </c>
      <c r="V293" s="141">
        <v>52.56</v>
      </c>
      <c r="W293" s="141">
        <v>98.83</v>
      </c>
      <c r="X293" s="141">
        <v>95.42</v>
      </c>
      <c r="Y293" s="161" t="s">
        <v>4727</v>
      </c>
      <c r="Z293" s="161" t="str">
        <f t="shared" si="4"/>
        <v>050SE</v>
      </c>
      <c r="AA293" s="143">
        <v>0.125</v>
      </c>
      <c r="AB293" s="143" t="s">
        <v>30</v>
      </c>
      <c r="AC293" s="143" t="s">
        <v>391</v>
      </c>
      <c r="AD293" s="143"/>
    </row>
    <row r="294" spans="1:30" ht="24" customHeight="1">
      <c r="A294" s="133">
        <v>42746</v>
      </c>
      <c r="B294" s="134" t="s">
        <v>2253</v>
      </c>
      <c r="C294" s="135">
        <v>0</v>
      </c>
      <c r="D294" s="147" t="s">
        <v>3063</v>
      </c>
      <c r="E294" s="135" t="s">
        <v>2254</v>
      </c>
      <c r="F294" s="159">
        <v>42744</v>
      </c>
      <c r="G294" s="135" t="s">
        <v>3122</v>
      </c>
      <c r="H294" s="135" t="s">
        <v>2255</v>
      </c>
      <c r="I294" s="135">
        <v>1</v>
      </c>
      <c r="J294" s="135" t="s">
        <v>134</v>
      </c>
      <c r="K294" s="147" t="s">
        <v>2256</v>
      </c>
      <c r="L294" s="147" t="s">
        <v>3058</v>
      </c>
      <c r="M294" s="135"/>
      <c r="N294" s="135">
        <v>0</v>
      </c>
      <c r="O294" s="135" t="s">
        <v>33</v>
      </c>
      <c r="P294" s="135">
        <v>34022.589999999997</v>
      </c>
      <c r="Q294" s="135">
        <v>2885794</v>
      </c>
      <c r="R294" s="135">
        <v>2751583</v>
      </c>
      <c r="S294" s="135">
        <v>95.5</v>
      </c>
      <c r="T294" s="135">
        <v>0</v>
      </c>
      <c r="U294" s="135">
        <v>0</v>
      </c>
      <c r="V294" s="135" t="s">
        <v>2257</v>
      </c>
      <c r="W294" s="135" t="s">
        <v>2258</v>
      </c>
      <c r="X294" s="135" t="s">
        <v>2259</v>
      </c>
      <c r="Y294" s="147" t="s">
        <v>4625</v>
      </c>
      <c r="Z294" s="147" t="str">
        <f t="shared" si="4"/>
        <v>0101PE</v>
      </c>
      <c r="AA294" s="137">
        <v>0.3</v>
      </c>
      <c r="AB294" s="150" t="s">
        <v>2544</v>
      </c>
      <c r="AC294" s="150" t="s">
        <v>3054</v>
      </c>
      <c r="AD294" s="155"/>
    </row>
    <row r="295" spans="1:30" ht="24" customHeight="1">
      <c r="A295" s="139">
        <v>42746</v>
      </c>
      <c r="B295" s="140" t="s">
        <v>2260</v>
      </c>
      <c r="C295" s="141">
        <v>0</v>
      </c>
      <c r="D295" s="141" t="s">
        <v>3063</v>
      </c>
      <c r="E295" s="141" t="s">
        <v>2254</v>
      </c>
      <c r="F295" s="151">
        <v>42744</v>
      </c>
      <c r="G295" s="141" t="s">
        <v>3122</v>
      </c>
      <c r="H295" s="141" t="s">
        <v>2255</v>
      </c>
      <c r="I295" s="141">
        <v>2</v>
      </c>
      <c r="J295" s="144" t="s">
        <v>134</v>
      </c>
      <c r="K295" s="144" t="s">
        <v>2256</v>
      </c>
      <c r="L295" s="141" t="s">
        <v>3058</v>
      </c>
      <c r="M295" s="141"/>
      <c r="N295" s="141">
        <v>0</v>
      </c>
      <c r="O295" s="141" t="s">
        <v>33</v>
      </c>
      <c r="P295" s="141">
        <v>34464.76</v>
      </c>
      <c r="Q295" s="141">
        <v>2931004</v>
      </c>
      <c r="R295" s="141">
        <v>2787460</v>
      </c>
      <c r="S295" s="141">
        <v>95.2</v>
      </c>
      <c r="T295" s="141">
        <v>0</v>
      </c>
      <c r="U295" s="141">
        <v>0</v>
      </c>
      <c r="V295" s="141" t="s">
        <v>2261</v>
      </c>
      <c r="W295" s="141" t="s">
        <v>2262</v>
      </c>
      <c r="X295" s="141" t="s">
        <v>2263</v>
      </c>
      <c r="Y295" s="161" t="s">
        <v>4625</v>
      </c>
      <c r="Z295" s="161" t="str">
        <f t="shared" si="4"/>
        <v>0101PE</v>
      </c>
      <c r="AA295" s="143">
        <v>0.3</v>
      </c>
      <c r="AB295" s="143" t="s">
        <v>2544</v>
      </c>
      <c r="AC295" s="143" t="s">
        <v>3054</v>
      </c>
      <c r="AD295" s="143"/>
    </row>
    <row r="296" spans="1:30" ht="24" customHeight="1">
      <c r="A296" s="133">
        <v>42746</v>
      </c>
      <c r="B296" s="134" t="s">
        <v>2264</v>
      </c>
      <c r="C296" s="135">
        <v>0</v>
      </c>
      <c r="D296" s="147" t="s">
        <v>3063</v>
      </c>
      <c r="E296" s="135" t="s">
        <v>2265</v>
      </c>
      <c r="F296" s="159">
        <v>42744</v>
      </c>
      <c r="G296" s="135" t="s">
        <v>3122</v>
      </c>
      <c r="H296" s="135" t="s">
        <v>2266</v>
      </c>
      <c r="I296" s="135">
        <v>1</v>
      </c>
      <c r="J296" s="135" t="s">
        <v>134</v>
      </c>
      <c r="K296" s="147" t="s">
        <v>4805</v>
      </c>
      <c r="L296" s="147" t="s">
        <v>3058</v>
      </c>
      <c r="M296" s="135"/>
      <c r="N296" s="135">
        <v>0</v>
      </c>
      <c r="O296" s="135" t="s">
        <v>33</v>
      </c>
      <c r="P296" s="135">
        <v>33363.15</v>
      </c>
      <c r="Q296" s="135">
        <v>3023763</v>
      </c>
      <c r="R296" s="135">
        <v>2798331</v>
      </c>
      <c r="S296" s="135">
        <v>92.2</v>
      </c>
      <c r="T296" s="135">
        <v>0</v>
      </c>
      <c r="U296" s="135">
        <v>0</v>
      </c>
      <c r="V296" s="135" t="s">
        <v>2267</v>
      </c>
      <c r="W296" s="135" t="s">
        <v>2268</v>
      </c>
      <c r="X296" s="135" t="s">
        <v>2269</v>
      </c>
      <c r="Y296" s="147" t="s">
        <v>4625</v>
      </c>
      <c r="Z296" s="147" t="str">
        <f t="shared" si="4"/>
        <v>0101PE</v>
      </c>
      <c r="AA296" s="137">
        <v>0.1</v>
      </c>
      <c r="AB296" s="150" t="s">
        <v>2544</v>
      </c>
      <c r="AC296" s="150" t="s">
        <v>3054</v>
      </c>
      <c r="AD296" s="155"/>
    </row>
    <row r="297" spans="1:30" ht="24" customHeight="1">
      <c r="A297" s="139">
        <v>42746</v>
      </c>
      <c r="B297" s="140" t="s">
        <v>2264</v>
      </c>
      <c r="C297" s="141">
        <v>0</v>
      </c>
      <c r="D297" s="141" t="s">
        <v>3063</v>
      </c>
      <c r="E297" s="141" t="s">
        <v>2265</v>
      </c>
      <c r="F297" s="151">
        <v>42744</v>
      </c>
      <c r="G297" s="141" t="s">
        <v>3122</v>
      </c>
      <c r="H297" s="141" t="s">
        <v>2266</v>
      </c>
      <c r="I297" s="141">
        <v>2</v>
      </c>
      <c r="J297" s="144" t="s">
        <v>134</v>
      </c>
      <c r="K297" s="144" t="s">
        <v>4805</v>
      </c>
      <c r="L297" s="141" t="s">
        <v>3058</v>
      </c>
      <c r="M297" s="141"/>
      <c r="N297" s="141">
        <v>0</v>
      </c>
      <c r="O297" s="141" t="s">
        <v>33</v>
      </c>
      <c r="P297" s="141">
        <v>36619.980000000003</v>
      </c>
      <c r="Q297" s="141">
        <v>3124886</v>
      </c>
      <c r="R297" s="141">
        <v>2966811</v>
      </c>
      <c r="S297" s="141">
        <v>95.1</v>
      </c>
      <c r="T297" s="141">
        <v>0</v>
      </c>
      <c r="U297" s="141">
        <v>0</v>
      </c>
      <c r="V297" s="141" t="s">
        <v>2270</v>
      </c>
      <c r="W297" s="141" t="s">
        <v>2271</v>
      </c>
      <c r="X297" s="141" t="s">
        <v>394</v>
      </c>
      <c r="Y297" s="161" t="s">
        <v>4625</v>
      </c>
      <c r="Z297" s="161" t="str">
        <f t="shared" si="4"/>
        <v>0101PE</v>
      </c>
      <c r="AA297" s="143">
        <v>0.1</v>
      </c>
      <c r="AB297" s="143" t="s">
        <v>2544</v>
      </c>
      <c r="AC297" s="143" t="s">
        <v>3054</v>
      </c>
      <c r="AD297" s="143"/>
    </row>
    <row r="298" spans="1:30" ht="24" customHeight="1">
      <c r="A298" s="133">
        <v>42746</v>
      </c>
      <c r="B298" s="134" t="s">
        <v>2272</v>
      </c>
      <c r="C298" s="135" t="s">
        <v>3064</v>
      </c>
      <c r="D298" s="147" t="s">
        <v>3063</v>
      </c>
      <c r="E298" s="135" t="s">
        <v>2273</v>
      </c>
      <c r="F298" s="159">
        <v>42744</v>
      </c>
      <c r="G298" s="135" t="s">
        <v>3061</v>
      </c>
      <c r="H298" s="135" t="s">
        <v>2274</v>
      </c>
      <c r="I298" s="135">
        <v>1</v>
      </c>
      <c r="J298" s="135" t="s">
        <v>134</v>
      </c>
      <c r="K298" s="147" t="s">
        <v>2275</v>
      </c>
      <c r="L298" s="147" t="s">
        <v>3058</v>
      </c>
      <c r="M298" s="135"/>
      <c r="N298" s="135">
        <v>0</v>
      </c>
      <c r="O298" s="135" t="s">
        <v>29</v>
      </c>
      <c r="P298" s="135">
        <v>34442.660000000003</v>
      </c>
      <c r="Q298" s="135">
        <v>3311230</v>
      </c>
      <c r="R298" s="135">
        <v>3087007</v>
      </c>
      <c r="S298" s="135">
        <v>93.3</v>
      </c>
      <c r="T298" s="135">
        <v>0</v>
      </c>
      <c r="U298" s="135">
        <v>0</v>
      </c>
      <c r="V298" s="135" t="s">
        <v>2276</v>
      </c>
      <c r="W298" s="135" t="s">
        <v>2277</v>
      </c>
      <c r="X298" s="135" t="s">
        <v>407</v>
      </c>
      <c r="Y298" s="147" t="s">
        <v>143</v>
      </c>
      <c r="Z298" s="147" t="str">
        <f t="shared" si="4"/>
        <v>Target Region capture91PE</v>
      </c>
      <c r="AA298" s="137">
        <v>0.16</v>
      </c>
      <c r="AB298" s="150" t="s">
        <v>2544</v>
      </c>
      <c r="AC298" s="150" t="s">
        <v>3054</v>
      </c>
      <c r="AD298" s="155"/>
    </row>
    <row r="299" spans="1:30" ht="24" customHeight="1">
      <c r="A299" s="139">
        <v>42746</v>
      </c>
      <c r="B299" s="140" t="s">
        <v>2272</v>
      </c>
      <c r="C299" s="141" t="s">
        <v>3064</v>
      </c>
      <c r="D299" s="141" t="s">
        <v>3063</v>
      </c>
      <c r="E299" s="141" t="s">
        <v>2273</v>
      </c>
      <c r="F299" s="151">
        <v>42744</v>
      </c>
      <c r="G299" s="141" t="s">
        <v>3061</v>
      </c>
      <c r="H299" s="141" t="s">
        <v>2274</v>
      </c>
      <c r="I299" s="141">
        <v>2</v>
      </c>
      <c r="J299" s="144" t="s">
        <v>134</v>
      </c>
      <c r="K299" s="144" t="s">
        <v>2275</v>
      </c>
      <c r="L299" s="141" t="s">
        <v>3058</v>
      </c>
      <c r="M299" s="141"/>
      <c r="N299" s="141">
        <v>0</v>
      </c>
      <c r="O299" s="141" t="s">
        <v>29</v>
      </c>
      <c r="P299" s="141">
        <v>33587.64</v>
      </c>
      <c r="Q299" s="141">
        <v>3228538</v>
      </c>
      <c r="R299" s="141">
        <v>3011772</v>
      </c>
      <c r="S299" s="141">
        <v>93.4</v>
      </c>
      <c r="T299" s="141">
        <v>0</v>
      </c>
      <c r="U299" s="141">
        <v>0</v>
      </c>
      <c r="V299" s="141" t="s">
        <v>2278</v>
      </c>
      <c r="W299" s="141" t="s">
        <v>2279</v>
      </c>
      <c r="X299" s="141" t="s">
        <v>2280</v>
      </c>
      <c r="Y299" s="161" t="s">
        <v>143</v>
      </c>
      <c r="Z299" s="161" t="str">
        <f t="shared" si="4"/>
        <v>Target Region capture91PE</v>
      </c>
      <c r="AA299" s="143">
        <v>0.16</v>
      </c>
      <c r="AB299" s="143" t="s">
        <v>2544</v>
      </c>
      <c r="AC299" s="143" t="s">
        <v>3054</v>
      </c>
      <c r="AD299" s="143"/>
    </row>
    <row r="300" spans="1:30" ht="24" customHeight="1">
      <c r="A300" s="133">
        <v>42746</v>
      </c>
      <c r="B300" s="134" t="s">
        <v>2281</v>
      </c>
      <c r="C300" s="135" t="s">
        <v>3064</v>
      </c>
      <c r="D300" s="147" t="s">
        <v>3063</v>
      </c>
      <c r="E300" s="135" t="s">
        <v>2282</v>
      </c>
      <c r="F300" s="159">
        <v>42744</v>
      </c>
      <c r="G300" s="135" t="s">
        <v>3074</v>
      </c>
      <c r="H300" s="135" t="s">
        <v>2283</v>
      </c>
      <c r="I300" s="135">
        <v>1</v>
      </c>
      <c r="J300" s="135" t="s">
        <v>134</v>
      </c>
      <c r="K300" s="147" t="s">
        <v>2284</v>
      </c>
      <c r="L300" s="147" t="s">
        <v>3058</v>
      </c>
      <c r="M300" s="135"/>
      <c r="N300" s="135">
        <v>0</v>
      </c>
      <c r="O300" s="135" t="s">
        <v>29</v>
      </c>
      <c r="P300" s="135">
        <v>37540.080000000002</v>
      </c>
      <c r="Q300" s="135">
        <v>3606977</v>
      </c>
      <c r="R300" s="135">
        <v>3371532</v>
      </c>
      <c r="S300" s="135">
        <v>93.6</v>
      </c>
      <c r="T300" s="135">
        <v>0</v>
      </c>
      <c r="U300" s="135">
        <v>0</v>
      </c>
      <c r="V300" s="135" t="s">
        <v>2285</v>
      </c>
      <c r="W300" s="135" t="s">
        <v>2286</v>
      </c>
      <c r="X300" s="135" t="s">
        <v>2287</v>
      </c>
      <c r="Y300" s="147" t="s">
        <v>143</v>
      </c>
      <c r="Z300" s="147" t="str">
        <f t="shared" si="4"/>
        <v>Target Region capture91PE</v>
      </c>
      <c r="AA300" s="137">
        <v>0.15151515151515152</v>
      </c>
      <c r="AB300" s="150" t="s">
        <v>2544</v>
      </c>
      <c r="AC300" s="150" t="s">
        <v>3054</v>
      </c>
      <c r="AD300" s="155"/>
    </row>
    <row r="301" spans="1:30" ht="24" customHeight="1">
      <c r="A301" s="139">
        <v>42746</v>
      </c>
      <c r="B301" s="140" t="s">
        <v>2281</v>
      </c>
      <c r="C301" s="141" t="s">
        <v>3064</v>
      </c>
      <c r="D301" s="141" t="s">
        <v>3063</v>
      </c>
      <c r="E301" s="141" t="s">
        <v>2282</v>
      </c>
      <c r="F301" s="151">
        <v>42744</v>
      </c>
      <c r="G301" s="141" t="s">
        <v>3074</v>
      </c>
      <c r="H301" s="141" t="s">
        <v>2283</v>
      </c>
      <c r="I301" s="141">
        <v>2</v>
      </c>
      <c r="J301" s="144" t="s">
        <v>134</v>
      </c>
      <c r="K301" s="144" t="s">
        <v>2284</v>
      </c>
      <c r="L301" s="141" t="s">
        <v>3058</v>
      </c>
      <c r="M301" s="141"/>
      <c r="N301" s="141">
        <v>0</v>
      </c>
      <c r="O301" s="141" t="s">
        <v>29</v>
      </c>
      <c r="P301" s="141">
        <v>37816.25</v>
      </c>
      <c r="Q301" s="141">
        <v>3640645</v>
      </c>
      <c r="R301" s="141">
        <v>3396101</v>
      </c>
      <c r="S301" s="141">
        <v>93.5</v>
      </c>
      <c r="T301" s="141">
        <v>0</v>
      </c>
      <c r="U301" s="141">
        <v>0</v>
      </c>
      <c r="V301" s="141" t="s">
        <v>2288</v>
      </c>
      <c r="W301" s="141" t="s">
        <v>2289</v>
      </c>
      <c r="X301" s="141" t="s">
        <v>2290</v>
      </c>
      <c r="Y301" s="161" t="s">
        <v>143</v>
      </c>
      <c r="Z301" s="161" t="str">
        <f t="shared" si="4"/>
        <v>Target Region capture91PE</v>
      </c>
      <c r="AA301" s="143">
        <v>0.15151515151515152</v>
      </c>
      <c r="AB301" s="143" t="s">
        <v>2544</v>
      </c>
      <c r="AC301" s="143" t="s">
        <v>3054</v>
      </c>
      <c r="AD301" s="143"/>
    </row>
    <row r="302" spans="1:30" ht="24" customHeight="1">
      <c r="A302" s="133">
        <v>42746</v>
      </c>
      <c r="B302" s="134" t="s">
        <v>2291</v>
      </c>
      <c r="C302" s="135" t="s">
        <v>3064</v>
      </c>
      <c r="D302" s="147" t="s">
        <v>3063</v>
      </c>
      <c r="E302" s="135" t="s">
        <v>2292</v>
      </c>
      <c r="F302" s="159">
        <v>42744</v>
      </c>
      <c r="G302" s="135" t="s">
        <v>3061</v>
      </c>
      <c r="H302" s="135" t="s">
        <v>2293</v>
      </c>
      <c r="I302" s="135">
        <v>1</v>
      </c>
      <c r="J302" s="135" t="s">
        <v>134</v>
      </c>
      <c r="K302" s="147" t="s">
        <v>2294</v>
      </c>
      <c r="L302" s="147" t="s">
        <v>3058</v>
      </c>
      <c r="M302" s="135"/>
      <c r="N302" s="135">
        <v>0</v>
      </c>
      <c r="O302" s="135" t="s">
        <v>29</v>
      </c>
      <c r="P302" s="135">
        <v>37016.400000000001</v>
      </c>
      <c r="Q302" s="135">
        <v>3672574</v>
      </c>
      <c r="R302" s="135">
        <v>3303254</v>
      </c>
      <c r="S302" s="135">
        <v>90.1</v>
      </c>
      <c r="T302" s="135">
        <v>0</v>
      </c>
      <c r="U302" s="135">
        <v>0</v>
      </c>
      <c r="V302" s="135" t="s">
        <v>2295</v>
      </c>
      <c r="W302" s="135" t="s">
        <v>2296</v>
      </c>
      <c r="X302" s="135" t="s">
        <v>2297</v>
      </c>
      <c r="Y302" s="147" t="s">
        <v>143</v>
      </c>
      <c r="Z302" s="147" t="str">
        <f t="shared" si="4"/>
        <v>Target Region capture91PE</v>
      </c>
      <c r="AA302" s="137">
        <v>5.4054054054054057E-2</v>
      </c>
      <c r="AB302" s="150" t="s">
        <v>2544</v>
      </c>
      <c r="AC302" s="150" t="s">
        <v>3054</v>
      </c>
      <c r="AD302" s="155"/>
    </row>
    <row r="303" spans="1:30" ht="24" customHeight="1">
      <c r="A303" s="139">
        <v>42746</v>
      </c>
      <c r="B303" s="140" t="s">
        <v>2291</v>
      </c>
      <c r="C303" s="141" t="s">
        <v>3064</v>
      </c>
      <c r="D303" s="141" t="s">
        <v>3063</v>
      </c>
      <c r="E303" s="141" t="s">
        <v>2292</v>
      </c>
      <c r="F303" s="151">
        <v>42744</v>
      </c>
      <c r="G303" s="141" t="s">
        <v>3061</v>
      </c>
      <c r="H303" s="141" t="s">
        <v>2293</v>
      </c>
      <c r="I303" s="141">
        <v>2</v>
      </c>
      <c r="J303" s="144" t="s">
        <v>134</v>
      </c>
      <c r="K303" s="144" t="s">
        <v>2294</v>
      </c>
      <c r="L303" s="141" t="s">
        <v>3058</v>
      </c>
      <c r="M303" s="141"/>
      <c r="N303" s="141">
        <v>0</v>
      </c>
      <c r="O303" s="141" t="s">
        <v>29</v>
      </c>
      <c r="P303" s="141">
        <v>36445.32</v>
      </c>
      <c r="Q303" s="141">
        <v>3592972</v>
      </c>
      <c r="R303" s="141">
        <v>3251694</v>
      </c>
      <c r="S303" s="141">
        <v>90.7</v>
      </c>
      <c r="T303" s="141">
        <v>0</v>
      </c>
      <c r="U303" s="141">
        <v>0</v>
      </c>
      <c r="V303" s="141" t="s">
        <v>2298</v>
      </c>
      <c r="W303" s="141" t="s">
        <v>2299</v>
      </c>
      <c r="X303" s="141" t="s">
        <v>2300</v>
      </c>
      <c r="Y303" s="161" t="s">
        <v>143</v>
      </c>
      <c r="Z303" s="161" t="str">
        <f t="shared" si="4"/>
        <v>Target Region capture91PE</v>
      </c>
      <c r="AA303" s="143">
        <v>5.4054054054054057E-2</v>
      </c>
      <c r="AB303" s="143" t="s">
        <v>2544</v>
      </c>
      <c r="AC303" s="143" t="s">
        <v>3054</v>
      </c>
      <c r="AD303" s="143"/>
    </row>
    <row r="304" spans="1:30" ht="24" customHeight="1">
      <c r="A304" s="133">
        <v>42747</v>
      </c>
      <c r="B304" s="134" t="s">
        <v>1908</v>
      </c>
      <c r="C304" s="135">
        <v>0</v>
      </c>
      <c r="D304" s="135" t="s">
        <v>31</v>
      </c>
      <c r="E304" s="135" t="s">
        <v>1909</v>
      </c>
      <c r="F304" s="136">
        <v>42742</v>
      </c>
      <c r="G304" s="135" t="s">
        <v>410</v>
      </c>
      <c r="H304" s="135" t="s">
        <v>4806</v>
      </c>
      <c r="I304" s="135">
        <v>1</v>
      </c>
      <c r="J304" s="135" t="s">
        <v>32</v>
      </c>
      <c r="K304" s="135" t="s">
        <v>28</v>
      </c>
      <c r="L304" s="135">
        <v>0</v>
      </c>
      <c r="M304" s="135" t="s">
        <v>1857</v>
      </c>
      <c r="N304" s="135">
        <v>0</v>
      </c>
      <c r="O304" s="135" t="s">
        <v>41</v>
      </c>
      <c r="P304" s="135">
        <v>113999.86</v>
      </c>
      <c r="Q304" s="135">
        <v>4309650</v>
      </c>
      <c r="R304" s="135">
        <v>3490829</v>
      </c>
      <c r="S304" s="135">
        <v>81</v>
      </c>
      <c r="T304" s="135">
        <v>0</v>
      </c>
      <c r="U304" s="135">
        <v>0</v>
      </c>
      <c r="V304" s="135" t="s">
        <v>1910</v>
      </c>
      <c r="W304" s="135" t="s">
        <v>1911</v>
      </c>
      <c r="X304" s="135" t="s">
        <v>1912</v>
      </c>
      <c r="Y304" s="147" t="s">
        <v>140</v>
      </c>
      <c r="Z304" s="147" t="str">
        <f t="shared" si="4"/>
        <v>0151PE</v>
      </c>
      <c r="AA304" s="137">
        <v>0</v>
      </c>
      <c r="AB304" s="138" t="s">
        <v>30</v>
      </c>
      <c r="AC304" s="154" t="s">
        <v>391</v>
      </c>
      <c r="AD304" s="155"/>
    </row>
    <row r="305" spans="1:30" ht="24" customHeight="1">
      <c r="A305" s="139">
        <v>42747</v>
      </c>
      <c r="B305" s="140" t="s">
        <v>1908</v>
      </c>
      <c r="C305" s="141">
        <v>0</v>
      </c>
      <c r="D305" s="141" t="s">
        <v>31</v>
      </c>
      <c r="E305" s="141" t="s">
        <v>1909</v>
      </c>
      <c r="F305" s="142">
        <v>42742</v>
      </c>
      <c r="G305" s="141" t="s">
        <v>410</v>
      </c>
      <c r="H305" s="141" t="s">
        <v>1913</v>
      </c>
      <c r="I305" s="141">
        <v>2</v>
      </c>
      <c r="J305" s="141" t="s">
        <v>2392</v>
      </c>
      <c r="K305" s="141" t="s">
        <v>132</v>
      </c>
      <c r="L305" s="141">
        <v>0</v>
      </c>
      <c r="M305" s="141" t="s">
        <v>1857</v>
      </c>
      <c r="N305" s="141">
        <v>0</v>
      </c>
      <c r="O305" s="141" t="s">
        <v>41</v>
      </c>
      <c r="P305" s="141">
        <v>115689.32</v>
      </c>
      <c r="Q305" s="141">
        <v>4309650</v>
      </c>
      <c r="R305" s="141">
        <v>3518058</v>
      </c>
      <c r="S305" s="141">
        <v>81.63</v>
      </c>
      <c r="T305" s="141">
        <v>0</v>
      </c>
      <c r="U305" s="141">
        <v>0</v>
      </c>
      <c r="V305" s="141" t="s">
        <v>1914</v>
      </c>
      <c r="W305" s="141" t="s">
        <v>1915</v>
      </c>
      <c r="X305" s="141" t="s">
        <v>1916</v>
      </c>
      <c r="Y305" s="161" t="s">
        <v>140</v>
      </c>
      <c r="Z305" s="161" t="str">
        <f t="shared" si="4"/>
        <v>0151PE</v>
      </c>
      <c r="AA305" s="143">
        <v>0</v>
      </c>
      <c r="AB305" s="143" t="s">
        <v>30</v>
      </c>
      <c r="AC305" s="143" t="s">
        <v>391</v>
      </c>
      <c r="AD305" s="143"/>
    </row>
    <row r="306" spans="1:30" ht="24" customHeight="1">
      <c r="A306" s="139">
        <v>42747</v>
      </c>
      <c r="B306" s="140" t="s">
        <v>1917</v>
      </c>
      <c r="C306" s="141">
        <v>0</v>
      </c>
      <c r="D306" s="141" t="s">
        <v>31</v>
      </c>
      <c r="E306" s="141" t="s">
        <v>1918</v>
      </c>
      <c r="F306" s="142">
        <v>42742</v>
      </c>
      <c r="G306" s="141" t="s">
        <v>410</v>
      </c>
      <c r="H306" s="141" t="s">
        <v>1913</v>
      </c>
      <c r="I306" s="141">
        <v>3</v>
      </c>
      <c r="J306" s="144" t="s">
        <v>4807</v>
      </c>
      <c r="K306" s="144" t="s">
        <v>447</v>
      </c>
      <c r="L306" s="141">
        <v>0</v>
      </c>
      <c r="M306" s="141" t="s">
        <v>1857</v>
      </c>
      <c r="N306" s="141">
        <v>0</v>
      </c>
      <c r="O306" s="141" t="s">
        <v>41</v>
      </c>
      <c r="P306" s="141">
        <v>105172.1</v>
      </c>
      <c r="Q306" s="141">
        <v>4309650</v>
      </c>
      <c r="R306" s="141">
        <v>3264978</v>
      </c>
      <c r="S306" s="141">
        <v>75.760000000000005</v>
      </c>
      <c r="T306" s="141">
        <v>0</v>
      </c>
      <c r="U306" s="141">
        <v>0</v>
      </c>
      <c r="V306" s="141" t="s">
        <v>1919</v>
      </c>
      <c r="W306" s="141" t="s">
        <v>1920</v>
      </c>
      <c r="X306" s="141" t="s">
        <v>1921</v>
      </c>
      <c r="Y306" s="161" t="s">
        <v>4808</v>
      </c>
      <c r="Z306" s="161" t="str">
        <f t="shared" si="4"/>
        <v>0151PE</v>
      </c>
      <c r="AA306" s="143">
        <v>0.33333333333333331</v>
      </c>
      <c r="AB306" s="143" t="s">
        <v>30</v>
      </c>
      <c r="AC306" s="143" t="s">
        <v>391</v>
      </c>
      <c r="AD306" s="143"/>
    </row>
    <row r="307" spans="1:30" ht="24" customHeight="1">
      <c r="A307" s="139">
        <v>42747</v>
      </c>
      <c r="B307" s="140" t="s">
        <v>4809</v>
      </c>
      <c r="C307" s="141" t="s">
        <v>104</v>
      </c>
      <c r="D307" s="141" t="s">
        <v>31</v>
      </c>
      <c r="E307" s="141" t="s">
        <v>1887</v>
      </c>
      <c r="F307" s="142">
        <v>42742</v>
      </c>
      <c r="G307" s="141" t="s">
        <v>410</v>
      </c>
      <c r="H307" s="141" t="s">
        <v>4810</v>
      </c>
      <c r="I307" s="141">
        <v>4</v>
      </c>
      <c r="J307" s="141" t="s">
        <v>4811</v>
      </c>
      <c r="K307" s="141" t="s">
        <v>4812</v>
      </c>
      <c r="L307" s="141">
        <v>0</v>
      </c>
      <c r="M307" s="141" t="s">
        <v>1922</v>
      </c>
      <c r="N307" s="141">
        <v>0</v>
      </c>
      <c r="O307" s="141" t="s">
        <v>41</v>
      </c>
      <c r="P307" s="141">
        <v>105829.03</v>
      </c>
      <c r="Q307" s="141">
        <v>4309650</v>
      </c>
      <c r="R307" s="141">
        <v>3533101</v>
      </c>
      <c r="S307" s="141">
        <v>81.98</v>
      </c>
      <c r="T307" s="141">
        <v>0</v>
      </c>
      <c r="U307" s="141">
        <v>0</v>
      </c>
      <c r="V307" s="141" t="s">
        <v>1923</v>
      </c>
      <c r="W307" s="141" t="s">
        <v>1924</v>
      </c>
      <c r="X307" s="141" t="s">
        <v>1925</v>
      </c>
      <c r="Y307" s="161" t="s">
        <v>4808</v>
      </c>
      <c r="Z307" s="161" t="str">
        <f t="shared" si="4"/>
        <v>Transcriptome151PE</v>
      </c>
      <c r="AA307" s="143">
        <v>0</v>
      </c>
      <c r="AB307" s="143" t="s">
        <v>30</v>
      </c>
      <c r="AC307" s="143" t="s">
        <v>391</v>
      </c>
      <c r="AD307" s="143"/>
    </row>
    <row r="308" spans="1:30" ht="24" customHeight="1">
      <c r="A308" s="139">
        <v>42747</v>
      </c>
      <c r="B308" s="140" t="s">
        <v>1926</v>
      </c>
      <c r="C308" s="141" t="s">
        <v>104</v>
      </c>
      <c r="D308" s="141" t="s">
        <v>31</v>
      </c>
      <c r="E308" s="141" t="s">
        <v>1927</v>
      </c>
      <c r="F308" s="142">
        <v>42742</v>
      </c>
      <c r="G308" s="141" t="s">
        <v>410</v>
      </c>
      <c r="H308" s="141" t="s">
        <v>1913</v>
      </c>
      <c r="I308" s="141">
        <v>5</v>
      </c>
      <c r="J308" s="141" t="s">
        <v>4811</v>
      </c>
      <c r="K308" s="141" t="s">
        <v>4812</v>
      </c>
      <c r="L308" s="141">
        <v>0</v>
      </c>
      <c r="M308" s="141" t="s">
        <v>1857</v>
      </c>
      <c r="N308" s="141">
        <v>0</v>
      </c>
      <c r="O308" s="141" t="s">
        <v>41</v>
      </c>
      <c r="P308" s="141">
        <v>117537.54</v>
      </c>
      <c r="Q308" s="141">
        <v>4309650</v>
      </c>
      <c r="R308" s="141">
        <v>3611617</v>
      </c>
      <c r="S308" s="141">
        <v>83.8</v>
      </c>
      <c r="T308" s="141">
        <v>0</v>
      </c>
      <c r="U308" s="141">
        <v>0</v>
      </c>
      <c r="V308" s="141" t="s">
        <v>1928</v>
      </c>
      <c r="W308" s="141" t="s">
        <v>1929</v>
      </c>
      <c r="X308" s="141" t="s">
        <v>1930</v>
      </c>
      <c r="Y308" s="161" t="s">
        <v>4808</v>
      </c>
      <c r="Z308" s="161" t="str">
        <f t="shared" si="4"/>
        <v>Transcriptome151PE</v>
      </c>
      <c r="AA308" s="143">
        <v>0</v>
      </c>
      <c r="AB308" s="143" t="s">
        <v>30</v>
      </c>
      <c r="AC308" s="143" t="s">
        <v>391</v>
      </c>
      <c r="AD308" s="143"/>
    </row>
    <row r="309" spans="1:30" ht="24" customHeight="1">
      <c r="A309" s="139">
        <v>42747</v>
      </c>
      <c r="B309" s="140" t="s">
        <v>1931</v>
      </c>
      <c r="C309" s="141" t="s">
        <v>104</v>
      </c>
      <c r="D309" s="141" t="s">
        <v>31</v>
      </c>
      <c r="E309" s="141" t="s">
        <v>1932</v>
      </c>
      <c r="F309" s="142">
        <v>42742</v>
      </c>
      <c r="G309" s="141" t="s">
        <v>410</v>
      </c>
      <c r="H309" s="141" t="s">
        <v>1913</v>
      </c>
      <c r="I309" s="141">
        <v>6</v>
      </c>
      <c r="J309" s="141" t="s">
        <v>4811</v>
      </c>
      <c r="K309" s="141" t="s">
        <v>4812</v>
      </c>
      <c r="L309" s="141">
        <v>0</v>
      </c>
      <c r="M309" s="141" t="s">
        <v>1857</v>
      </c>
      <c r="N309" s="141">
        <v>0</v>
      </c>
      <c r="O309" s="141" t="s">
        <v>41</v>
      </c>
      <c r="P309" s="141">
        <v>114187.48</v>
      </c>
      <c r="Q309" s="141">
        <v>4309650</v>
      </c>
      <c r="R309" s="141">
        <v>3476385</v>
      </c>
      <c r="S309" s="141">
        <v>80.67</v>
      </c>
      <c r="T309" s="141">
        <v>0</v>
      </c>
      <c r="U309" s="141">
        <v>0</v>
      </c>
      <c r="V309" s="141" t="s">
        <v>1933</v>
      </c>
      <c r="W309" s="141" t="s">
        <v>1934</v>
      </c>
      <c r="X309" s="141" t="s">
        <v>1935</v>
      </c>
      <c r="Y309" s="161" t="s">
        <v>4808</v>
      </c>
      <c r="Z309" s="161" t="str">
        <f t="shared" si="4"/>
        <v>Transcriptome151PE</v>
      </c>
      <c r="AA309" s="143">
        <v>0</v>
      </c>
      <c r="AB309" s="143" t="s">
        <v>30</v>
      </c>
      <c r="AC309" s="143" t="s">
        <v>391</v>
      </c>
      <c r="AD309" s="143"/>
    </row>
    <row r="310" spans="1:30" ht="24" customHeight="1">
      <c r="A310" s="139">
        <v>42747</v>
      </c>
      <c r="B310" s="140" t="s">
        <v>1936</v>
      </c>
      <c r="C310" s="141" t="s">
        <v>104</v>
      </c>
      <c r="D310" s="141" t="s">
        <v>31</v>
      </c>
      <c r="E310" s="141" t="s">
        <v>1937</v>
      </c>
      <c r="F310" s="142">
        <v>42742</v>
      </c>
      <c r="G310" s="141" t="s">
        <v>410</v>
      </c>
      <c r="H310" s="141" t="s">
        <v>1913</v>
      </c>
      <c r="I310" s="141">
        <v>7</v>
      </c>
      <c r="J310" s="141" t="s">
        <v>4811</v>
      </c>
      <c r="K310" s="141" t="s">
        <v>4812</v>
      </c>
      <c r="L310" s="141">
        <v>0</v>
      </c>
      <c r="M310" s="141" t="s">
        <v>1857</v>
      </c>
      <c r="N310" s="141">
        <v>0</v>
      </c>
      <c r="O310" s="141" t="s">
        <v>41</v>
      </c>
      <c r="P310" s="141">
        <v>112353.34</v>
      </c>
      <c r="Q310" s="141">
        <v>4309650</v>
      </c>
      <c r="R310" s="141">
        <v>3374043</v>
      </c>
      <c r="S310" s="141">
        <v>78.290000000000006</v>
      </c>
      <c r="T310" s="141">
        <v>0</v>
      </c>
      <c r="U310" s="141">
        <v>0</v>
      </c>
      <c r="V310" s="141" t="s">
        <v>1938</v>
      </c>
      <c r="W310" s="141" t="s">
        <v>1939</v>
      </c>
      <c r="X310" s="141" t="s">
        <v>1940</v>
      </c>
      <c r="Y310" s="161" t="s">
        <v>4808</v>
      </c>
      <c r="Z310" s="161" t="str">
        <f t="shared" si="4"/>
        <v>Transcriptome151PE</v>
      </c>
      <c r="AA310" s="143">
        <v>0</v>
      </c>
      <c r="AB310" s="143" t="s">
        <v>30</v>
      </c>
      <c r="AC310" s="143" t="s">
        <v>391</v>
      </c>
      <c r="AD310" s="143"/>
    </row>
    <row r="311" spans="1:30" ht="24" customHeight="1">
      <c r="A311" s="139">
        <v>42747</v>
      </c>
      <c r="B311" s="140" t="s">
        <v>1941</v>
      </c>
      <c r="C311" s="141" t="s">
        <v>104</v>
      </c>
      <c r="D311" s="141" t="s">
        <v>31</v>
      </c>
      <c r="E311" s="141" t="s">
        <v>1942</v>
      </c>
      <c r="F311" s="142">
        <v>42742</v>
      </c>
      <c r="G311" s="141" t="s">
        <v>410</v>
      </c>
      <c r="H311" s="141" t="s">
        <v>1913</v>
      </c>
      <c r="I311" s="141">
        <v>8</v>
      </c>
      <c r="J311" s="141" t="s">
        <v>4811</v>
      </c>
      <c r="K311" s="141" t="s">
        <v>4812</v>
      </c>
      <c r="L311" s="141">
        <v>0</v>
      </c>
      <c r="M311" s="141" t="s">
        <v>1857</v>
      </c>
      <c r="N311" s="141">
        <v>0</v>
      </c>
      <c r="O311" s="141" t="s">
        <v>41</v>
      </c>
      <c r="P311" s="141">
        <v>120053.96</v>
      </c>
      <c r="Q311" s="141">
        <v>4309650</v>
      </c>
      <c r="R311" s="141">
        <v>3642472</v>
      </c>
      <c r="S311" s="141">
        <v>84.52</v>
      </c>
      <c r="T311" s="141">
        <v>0</v>
      </c>
      <c r="U311" s="141">
        <v>0</v>
      </c>
      <c r="V311" s="141" t="s">
        <v>1943</v>
      </c>
      <c r="W311" s="141" t="s">
        <v>1944</v>
      </c>
      <c r="X311" s="141" t="s">
        <v>1945</v>
      </c>
      <c r="Y311" s="161" t="s">
        <v>4808</v>
      </c>
      <c r="Z311" s="161" t="str">
        <f t="shared" si="4"/>
        <v>Transcriptome151PE</v>
      </c>
      <c r="AA311" s="143">
        <v>0</v>
      </c>
      <c r="AB311" s="143" t="s">
        <v>30</v>
      </c>
      <c r="AC311" s="143" t="s">
        <v>391</v>
      </c>
      <c r="AD311" s="143"/>
    </row>
    <row r="312" spans="1:30" ht="24" customHeight="1">
      <c r="A312" s="133">
        <v>42747</v>
      </c>
      <c r="B312" s="134" t="s">
        <v>4813</v>
      </c>
      <c r="C312" s="135" t="s">
        <v>27</v>
      </c>
      <c r="D312" s="135" t="s">
        <v>31</v>
      </c>
      <c r="E312" s="135" t="s">
        <v>1967</v>
      </c>
      <c r="F312" s="136">
        <v>42741</v>
      </c>
      <c r="G312" s="135" t="s">
        <v>122</v>
      </c>
      <c r="H312" s="135" t="s">
        <v>4814</v>
      </c>
      <c r="I312" s="135">
        <v>1</v>
      </c>
      <c r="J312" s="135" t="s">
        <v>32</v>
      </c>
      <c r="K312" s="135" t="s">
        <v>28</v>
      </c>
      <c r="L312" s="135">
        <v>0</v>
      </c>
      <c r="M312" s="135" t="s">
        <v>1968</v>
      </c>
      <c r="N312" s="135">
        <v>0</v>
      </c>
      <c r="O312" s="135" t="s">
        <v>41</v>
      </c>
      <c r="P312" s="135">
        <v>95240.63</v>
      </c>
      <c r="Q312" s="135">
        <v>4309650</v>
      </c>
      <c r="R312" s="135">
        <v>3256495</v>
      </c>
      <c r="S312" s="135">
        <v>75.56</v>
      </c>
      <c r="T312" s="135">
        <v>0</v>
      </c>
      <c r="U312" s="135">
        <v>0</v>
      </c>
      <c r="V312" s="135" t="s">
        <v>1969</v>
      </c>
      <c r="W312" s="135" t="s">
        <v>1970</v>
      </c>
      <c r="X312" s="135" t="s">
        <v>1971</v>
      </c>
      <c r="Y312" s="147" t="s">
        <v>4808</v>
      </c>
      <c r="Z312" s="147" t="str">
        <f t="shared" si="4"/>
        <v>Re-sequencing151PE</v>
      </c>
      <c r="AA312" s="137">
        <v>0</v>
      </c>
      <c r="AB312" s="138" t="s">
        <v>30</v>
      </c>
      <c r="AC312" s="154" t="s">
        <v>391</v>
      </c>
      <c r="AD312" s="155"/>
    </row>
    <row r="313" spans="1:30" ht="24" customHeight="1">
      <c r="A313" s="139">
        <v>42747</v>
      </c>
      <c r="B313" s="140" t="s">
        <v>1972</v>
      </c>
      <c r="C313" s="141" t="s">
        <v>27</v>
      </c>
      <c r="D313" s="141" t="s">
        <v>31</v>
      </c>
      <c r="E313" s="141" t="s">
        <v>1973</v>
      </c>
      <c r="F313" s="142">
        <v>42741</v>
      </c>
      <c r="G313" s="141" t="s">
        <v>122</v>
      </c>
      <c r="H313" s="141" t="s">
        <v>4814</v>
      </c>
      <c r="I313" s="141">
        <v>2</v>
      </c>
      <c r="J313" s="141" t="s">
        <v>4811</v>
      </c>
      <c r="K313" s="141" t="s">
        <v>4812</v>
      </c>
      <c r="L313" s="141">
        <v>0</v>
      </c>
      <c r="M313" s="141" t="s">
        <v>1968</v>
      </c>
      <c r="N313" s="141">
        <v>0</v>
      </c>
      <c r="O313" s="141" t="s">
        <v>41</v>
      </c>
      <c r="P313" s="141">
        <v>106300.54</v>
      </c>
      <c r="Q313" s="141">
        <v>4309650</v>
      </c>
      <c r="R313" s="141">
        <v>3271649</v>
      </c>
      <c r="S313" s="141">
        <v>75.91</v>
      </c>
      <c r="T313" s="141">
        <v>0</v>
      </c>
      <c r="U313" s="141">
        <v>0</v>
      </c>
      <c r="V313" s="141" t="s">
        <v>1975</v>
      </c>
      <c r="W313" s="141" t="s">
        <v>1976</v>
      </c>
      <c r="X313" s="141" t="s">
        <v>1977</v>
      </c>
      <c r="Y313" s="161" t="s">
        <v>4808</v>
      </c>
      <c r="Z313" s="161" t="str">
        <f t="shared" si="4"/>
        <v>Re-sequencing151PE</v>
      </c>
      <c r="AA313" s="143">
        <v>0</v>
      </c>
      <c r="AB313" s="143" t="s">
        <v>30</v>
      </c>
      <c r="AC313" s="143" t="s">
        <v>391</v>
      </c>
      <c r="AD313" s="143"/>
    </row>
    <row r="314" spans="1:30" ht="24" customHeight="1">
      <c r="A314" s="139">
        <v>42747</v>
      </c>
      <c r="B314" s="140" t="s">
        <v>4815</v>
      </c>
      <c r="C314" s="141" t="s">
        <v>4816</v>
      </c>
      <c r="D314" s="141" t="s">
        <v>1978</v>
      </c>
      <c r="E314" s="141" t="s">
        <v>1979</v>
      </c>
      <c r="F314" s="142">
        <v>42741</v>
      </c>
      <c r="G314" s="141" t="s">
        <v>122</v>
      </c>
      <c r="H314" s="141" t="s">
        <v>1974</v>
      </c>
      <c r="I314" s="141">
        <v>3</v>
      </c>
      <c r="J314" s="141" t="s">
        <v>4811</v>
      </c>
      <c r="K314" s="141" t="s">
        <v>4812</v>
      </c>
      <c r="L314" s="141">
        <v>0</v>
      </c>
      <c r="M314" s="141" t="s">
        <v>1968</v>
      </c>
      <c r="N314" s="141">
        <v>0</v>
      </c>
      <c r="O314" s="141" t="s">
        <v>41</v>
      </c>
      <c r="P314" s="141">
        <v>103154.24000000001</v>
      </c>
      <c r="Q314" s="141">
        <v>4309650</v>
      </c>
      <c r="R314" s="141">
        <v>3070066</v>
      </c>
      <c r="S314" s="141">
        <v>71.239999999999995</v>
      </c>
      <c r="T314" s="141">
        <v>0</v>
      </c>
      <c r="U314" s="141">
        <v>0</v>
      </c>
      <c r="V314" s="141" t="s">
        <v>1980</v>
      </c>
      <c r="W314" s="141" t="s">
        <v>1981</v>
      </c>
      <c r="X314" s="141" t="s">
        <v>1982</v>
      </c>
      <c r="Y314" s="161" t="s">
        <v>4808</v>
      </c>
      <c r="Z314" s="161" t="str">
        <f t="shared" si="4"/>
        <v>Transcriptome151PE</v>
      </c>
      <c r="AA314" s="143">
        <v>0</v>
      </c>
      <c r="AB314" s="143" t="s">
        <v>30</v>
      </c>
      <c r="AC314" s="143" t="s">
        <v>391</v>
      </c>
      <c r="AD314" s="143"/>
    </row>
    <row r="315" spans="1:30" ht="24" customHeight="1">
      <c r="A315" s="139">
        <v>42747</v>
      </c>
      <c r="B315" s="140" t="s">
        <v>4817</v>
      </c>
      <c r="C315" s="141" t="s">
        <v>104</v>
      </c>
      <c r="D315" s="141" t="s">
        <v>31</v>
      </c>
      <c r="E315" s="141" t="s">
        <v>1983</v>
      </c>
      <c r="F315" s="142">
        <v>42741</v>
      </c>
      <c r="G315" s="141" t="s">
        <v>122</v>
      </c>
      <c r="H315" s="141" t="s">
        <v>1974</v>
      </c>
      <c r="I315" s="141">
        <v>4</v>
      </c>
      <c r="J315" s="144" t="s">
        <v>4818</v>
      </c>
      <c r="K315" s="144" t="s">
        <v>4819</v>
      </c>
      <c r="L315" s="141">
        <v>0</v>
      </c>
      <c r="M315" s="141" t="s">
        <v>1968</v>
      </c>
      <c r="N315" s="141">
        <v>0</v>
      </c>
      <c r="O315" s="141" t="s">
        <v>41</v>
      </c>
      <c r="P315" s="141">
        <v>103455.64</v>
      </c>
      <c r="Q315" s="141">
        <v>4309650</v>
      </c>
      <c r="R315" s="141">
        <v>3151309</v>
      </c>
      <c r="S315" s="141">
        <v>73.12</v>
      </c>
      <c r="T315" s="141">
        <v>0</v>
      </c>
      <c r="U315" s="141">
        <v>0</v>
      </c>
      <c r="V315" s="141" t="s">
        <v>461</v>
      </c>
      <c r="W315" s="141" t="s">
        <v>1984</v>
      </c>
      <c r="X315" s="141" t="s">
        <v>1985</v>
      </c>
      <c r="Y315" s="161" t="s">
        <v>4808</v>
      </c>
      <c r="Z315" s="161" t="str">
        <f t="shared" si="4"/>
        <v>Transcriptome151PE</v>
      </c>
      <c r="AA315" s="143">
        <v>0.1111111111111111</v>
      </c>
      <c r="AB315" s="143" t="s">
        <v>30</v>
      </c>
      <c r="AC315" s="143" t="s">
        <v>391</v>
      </c>
      <c r="AD315" s="143"/>
    </row>
    <row r="316" spans="1:30" ht="24" customHeight="1">
      <c r="A316" s="139">
        <v>42747</v>
      </c>
      <c r="B316" s="140" t="s">
        <v>1986</v>
      </c>
      <c r="C316" s="141">
        <v>0</v>
      </c>
      <c r="D316" s="141" t="s">
        <v>31</v>
      </c>
      <c r="E316" s="141" t="s">
        <v>1987</v>
      </c>
      <c r="F316" s="142">
        <v>42741</v>
      </c>
      <c r="G316" s="141" t="s">
        <v>122</v>
      </c>
      <c r="H316" s="141" t="s">
        <v>1974</v>
      </c>
      <c r="I316" s="141">
        <v>5</v>
      </c>
      <c r="J316" s="141" t="s">
        <v>4811</v>
      </c>
      <c r="K316" s="141" t="s">
        <v>4812</v>
      </c>
      <c r="L316" s="141">
        <v>0</v>
      </c>
      <c r="M316" s="141" t="s">
        <v>1968</v>
      </c>
      <c r="N316" s="141">
        <v>0</v>
      </c>
      <c r="O316" s="141" t="s">
        <v>41</v>
      </c>
      <c r="P316" s="141">
        <v>112757.19</v>
      </c>
      <c r="Q316" s="141">
        <v>4309650</v>
      </c>
      <c r="R316" s="141">
        <v>3406582</v>
      </c>
      <c r="S316" s="141">
        <v>79.05</v>
      </c>
      <c r="T316" s="141">
        <v>0</v>
      </c>
      <c r="U316" s="141">
        <v>0</v>
      </c>
      <c r="V316" s="141" t="s">
        <v>1988</v>
      </c>
      <c r="W316" s="141" t="s">
        <v>1989</v>
      </c>
      <c r="X316" s="141" t="s">
        <v>1990</v>
      </c>
      <c r="Y316" s="161" t="s">
        <v>4808</v>
      </c>
      <c r="Z316" s="161" t="str">
        <f t="shared" si="4"/>
        <v>0151PE</v>
      </c>
      <c r="AA316" s="143">
        <v>0</v>
      </c>
      <c r="AB316" s="143" t="s">
        <v>30</v>
      </c>
      <c r="AC316" s="143" t="s">
        <v>391</v>
      </c>
      <c r="AD316" s="143"/>
    </row>
    <row r="317" spans="1:30" ht="24" customHeight="1">
      <c r="A317" s="139">
        <v>42747</v>
      </c>
      <c r="B317" s="140" t="s">
        <v>1991</v>
      </c>
      <c r="C317" s="141">
        <v>0</v>
      </c>
      <c r="D317" s="141" t="s">
        <v>31</v>
      </c>
      <c r="E317" s="141" t="s">
        <v>1992</v>
      </c>
      <c r="F317" s="142">
        <v>42741</v>
      </c>
      <c r="G317" s="141" t="s">
        <v>122</v>
      </c>
      <c r="H317" s="141" t="s">
        <v>1974</v>
      </c>
      <c r="I317" s="141">
        <v>6</v>
      </c>
      <c r="J317" s="141" t="s">
        <v>2392</v>
      </c>
      <c r="K317" s="141" t="s">
        <v>132</v>
      </c>
      <c r="L317" s="141">
        <v>0</v>
      </c>
      <c r="M317" s="141" t="s">
        <v>1968</v>
      </c>
      <c r="N317" s="141">
        <v>0</v>
      </c>
      <c r="O317" s="141" t="s">
        <v>41</v>
      </c>
      <c r="P317" s="141">
        <v>115159.62</v>
      </c>
      <c r="Q317" s="141">
        <v>4309650</v>
      </c>
      <c r="R317" s="141">
        <v>3493836</v>
      </c>
      <c r="S317" s="141">
        <v>81.069999999999993</v>
      </c>
      <c r="T317" s="141">
        <v>0</v>
      </c>
      <c r="U317" s="141">
        <v>0</v>
      </c>
      <c r="V317" s="141" t="s">
        <v>1993</v>
      </c>
      <c r="W317" s="141" t="s">
        <v>1994</v>
      </c>
      <c r="X317" s="141" t="s">
        <v>1995</v>
      </c>
      <c r="Y317" s="161" t="s">
        <v>140</v>
      </c>
      <c r="Z317" s="161" t="str">
        <f t="shared" si="4"/>
        <v>0151PE</v>
      </c>
      <c r="AA317" s="143">
        <v>0</v>
      </c>
      <c r="AB317" s="143" t="s">
        <v>30</v>
      </c>
      <c r="AC317" s="143" t="s">
        <v>391</v>
      </c>
      <c r="AD317" s="143"/>
    </row>
    <row r="318" spans="1:30" ht="24" customHeight="1">
      <c r="A318" s="139">
        <v>42747</v>
      </c>
      <c r="B318" s="140" t="s">
        <v>1855</v>
      </c>
      <c r="C318" s="141">
        <v>0</v>
      </c>
      <c r="D318" s="141" t="s">
        <v>31</v>
      </c>
      <c r="E318" s="141" t="s">
        <v>1996</v>
      </c>
      <c r="F318" s="142">
        <v>42741</v>
      </c>
      <c r="G318" s="141" t="s">
        <v>122</v>
      </c>
      <c r="H318" s="141" t="s">
        <v>1974</v>
      </c>
      <c r="I318" s="141">
        <v>7</v>
      </c>
      <c r="J318" s="141" t="s">
        <v>2392</v>
      </c>
      <c r="K318" s="141" t="s">
        <v>132</v>
      </c>
      <c r="L318" s="141">
        <v>0</v>
      </c>
      <c r="M318" s="141" t="s">
        <v>1968</v>
      </c>
      <c r="N318" s="141">
        <v>0</v>
      </c>
      <c r="O318" s="141" t="s">
        <v>41</v>
      </c>
      <c r="P318" s="141">
        <v>100711.89</v>
      </c>
      <c r="Q318" s="141">
        <v>4309650</v>
      </c>
      <c r="R318" s="141">
        <v>3075411</v>
      </c>
      <c r="S318" s="141">
        <v>71.36</v>
      </c>
      <c r="T318" s="141">
        <v>0</v>
      </c>
      <c r="U318" s="141">
        <v>0</v>
      </c>
      <c r="V318" s="141" t="s">
        <v>1997</v>
      </c>
      <c r="W318" s="141" t="s">
        <v>1998</v>
      </c>
      <c r="X318" s="141" t="s">
        <v>1999</v>
      </c>
      <c r="Y318" s="161" t="s">
        <v>140</v>
      </c>
      <c r="Z318" s="161" t="str">
        <f t="shared" si="4"/>
        <v>0151PE</v>
      </c>
      <c r="AA318" s="143">
        <v>0</v>
      </c>
      <c r="AB318" s="143" t="s">
        <v>30</v>
      </c>
      <c r="AC318" s="143" t="s">
        <v>391</v>
      </c>
      <c r="AD318" s="143"/>
    </row>
    <row r="319" spans="1:30" ht="24" customHeight="1">
      <c r="A319" s="139">
        <v>42747</v>
      </c>
      <c r="B319" s="140" t="s">
        <v>1855</v>
      </c>
      <c r="C319" s="141">
        <v>0</v>
      </c>
      <c r="D319" s="141" t="s">
        <v>31</v>
      </c>
      <c r="E319" s="141" t="s">
        <v>2000</v>
      </c>
      <c r="F319" s="142">
        <v>42741</v>
      </c>
      <c r="G319" s="141" t="s">
        <v>122</v>
      </c>
      <c r="H319" s="141" t="s">
        <v>4820</v>
      </c>
      <c r="I319" s="141">
        <v>8</v>
      </c>
      <c r="J319" s="141" t="s">
        <v>2392</v>
      </c>
      <c r="K319" s="141" t="s">
        <v>132</v>
      </c>
      <c r="L319" s="141">
        <v>0</v>
      </c>
      <c r="M319" s="141" t="s">
        <v>1968</v>
      </c>
      <c r="N319" s="141">
        <v>0</v>
      </c>
      <c r="O319" s="141" t="s">
        <v>41</v>
      </c>
      <c r="P319" s="141">
        <v>93213.73</v>
      </c>
      <c r="Q319" s="141">
        <v>4309650</v>
      </c>
      <c r="R319" s="141">
        <v>2841113</v>
      </c>
      <c r="S319" s="141">
        <v>65.92</v>
      </c>
      <c r="T319" s="141">
        <v>0</v>
      </c>
      <c r="U319" s="141">
        <v>0</v>
      </c>
      <c r="V319" s="141" t="s">
        <v>2001</v>
      </c>
      <c r="W319" s="141" t="s">
        <v>2002</v>
      </c>
      <c r="X319" s="141" t="s">
        <v>2003</v>
      </c>
      <c r="Y319" s="161" t="s">
        <v>140</v>
      </c>
      <c r="Z319" s="161" t="str">
        <f t="shared" si="4"/>
        <v>0151PE</v>
      </c>
      <c r="AA319" s="143">
        <v>0</v>
      </c>
      <c r="AB319" s="143" t="s">
        <v>30</v>
      </c>
      <c r="AC319" s="143" t="s">
        <v>391</v>
      </c>
      <c r="AD319" s="143"/>
    </row>
    <row r="320" spans="1:30" ht="24" customHeight="1">
      <c r="A320" s="133">
        <v>42747</v>
      </c>
      <c r="B320" s="134" t="s">
        <v>4743</v>
      </c>
      <c r="C320" s="135" t="s">
        <v>104</v>
      </c>
      <c r="D320" s="135" t="s">
        <v>31</v>
      </c>
      <c r="E320" s="135" t="s">
        <v>1879</v>
      </c>
      <c r="F320" s="136">
        <v>42743</v>
      </c>
      <c r="G320" s="135" t="s">
        <v>121</v>
      </c>
      <c r="H320" s="135" t="s">
        <v>2524</v>
      </c>
      <c r="I320" s="135">
        <v>1</v>
      </c>
      <c r="J320" s="135" t="s">
        <v>4698</v>
      </c>
      <c r="K320" s="135" t="s">
        <v>1880</v>
      </c>
      <c r="L320" s="135">
        <v>0</v>
      </c>
      <c r="M320" s="135" t="s">
        <v>2004</v>
      </c>
      <c r="N320" s="135">
        <v>0</v>
      </c>
      <c r="O320" s="135" t="s">
        <v>41</v>
      </c>
      <c r="P320" s="135">
        <v>98539.92</v>
      </c>
      <c r="Q320" s="135">
        <v>4309650</v>
      </c>
      <c r="R320" s="135">
        <v>3395234</v>
      </c>
      <c r="S320" s="135">
        <v>78.78</v>
      </c>
      <c r="T320" s="135">
        <v>0</v>
      </c>
      <c r="U320" s="135">
        <v>0</v>
      </c>
      <c r="V320" s="135" t="s">
        <v>2005</v>
      </c>
      <c r="W320" s="135" t="s">
        <v>2006</v>
      </c>
      <c r="X320" s="135" t="s">
        <v>2007</v>
      </c>
      <c r="Y320" s="147" t="s">
        <v>140</v>
      </c>
      <c r="Z320" s="147" t="str">
        <f t="shared" si="4"/>
        <v>Transcriptome151PE</v>
      </c>
      <c r="AA320" s="137">
        <v>6.6666666666666666E-2</v>
      </c>
      <c r="AB320" s="138" t="s">
        <v>30</v>
      </c>
      <c r="AC320" s="154" t="s">
        <v>391</v>
      </c>
      <c r="AD320" s="155"/>
    </row>
    <row r="321" spans="1:30" ht="24" customHeight="1">
      <c r="A321" s="139">
        <v>42747</v>
      </c>
      <c r="B321" s="140" t="s">
        <v>1198</v>
      </c>
      <c r="C321" s="141" t="s">
        <v>104</v>
      </c>
      <c r="D321" s="141" t="s">
        <v>31</v>
      </c>
      <c r="E321" s="141" t="s">
        <v>1883</v>
      </c>
      <c r="F321" s="142">
        <v>42743</v>
      </c>
      <c r="G321" s="141" t="s">
        <v>121</v>
      </c>
      <c r="H321" s="141" t="s">
        <v>2008</v>
      </c>
      <c r="I321" s="141">
        <v>2</v>
      </c>
      <c r="J321" s="141" t="s">
        <v>2392</v>
      </c>
      <c r="K321" s="141" t="s">
        <v>132</v>
      </c>
      <c r="L321" s="141">
        <v>0</v>
      </c>
      <c r="M321" s="141" t="s">
        <v>2004</v>
      </c>
      <c r="N321" s="141">
        <v>0</v>
      </c>
      <c r="O321" s="141" t="s">
        <v>41</v>
      </c>
      <c r="P321" s="141">
        <v>101970.43</v>
      </c>
      <c r="Q321" s="141">
        <v>4309650</v>
      </c>
      <c r="R321" s="141">
        <v>3446469</v>
      </c>
      <c r="S321" s="141">
        <v>79.97</v>
      </c>
      <c r="T321" s="141">
        <v>0</v>
      </c>
      <c r="U321" s="141">
        <v>0</v>
      </c>
      <c r="V321" s="141" t="s">
        <v>2009</v>
      </c>
      <c r="W321" s="141" t="s">
        <v>2010</v>
      </c>
      <c r="X321" s="141" t="s">
        <v>2011</v>
      </c>
      <c r="Y321" s="161" t="s">
        <v>140</v>
      </c>
      <c r="Z321" s="161" t="str">
        <f t="shared" ref="Z321:Z384" si="5">IF(P321,CONCATENATE(C321,Y321),0)</f>
        <v>Transcriptome151PE</v>
      </c>
      <c r="AA321" s="143">
        <v>0</v>
      </c>
      <c r="AB321" s="143" t="s">
        <v>30</v>
      </c>
      <c r="AC321" s="143" t="s">
        <v>391</v>
      </c>
      <c r="AD321" s="143"/>
    </row>
    <row r="322" spans="1:30" ht="24" customHeight="1">
      <c r="A322" s="139">
        <v>42747</v>
      </c>
      <c r="B322" s="140" t="s">
        <v>2012</v>
      </c>
      <c r="C322" s="141">
        <v>0</v>
      </c>
      <c r="D322" s="141" t="s">
        <v>31</v>
      </c>
      <c r="E322" s="141" t="s">
        <v>2013</v>
      </c>
      <c r="F322" s="142">
        <v>42743</v>
      </c>
      <c r="G322" s="141" t="s">
        <v>121</v>
      </c>
      <c r="H322" s="141" t="s">
        <v>2524</v>
      </c>
      <c r="I322" s="141">
        <v>3</v>
      </c>
      <c r="J322" s="144" t="s">
        <v>4698</v>
      </c>
      <c r="K322" s="144" t="s">
        <v>2014</v>
      </c>
      <c r="L322" s="141">
        <v>0</v>
      </c>
      <c r="M322" s="141" t="s">
        <v>2015</v>
      </c>
      <c r="N322" s="141">
        <v>75686</v>
      </c>
      <c r="O322" s="141" t="s">
        <v>41</v>
      </c>
      <c r="P322" s="141">
        <v>105896.31</v>
      </c>
      <c r="Q322" s="141">
        <v>4309650</v>
      </c>
      <c r="R322" s="141">
        <v>3223729</v>
      </c>
      <c r="S322" s="141">
        <v>74.8</v>
      </c>
      <c r="T322" s="141" t="s">
        <v>2016</v>
      </c>
      <c r="U322" s="141" t="s">
        <v>2017</v>
      </c>
      <c r="V322" s="141" t="s">
        <v>2018</v>
      </c>
      <c r="W322" s="141" t="s">
        <v>2019</v>
      </c>
      <c r="X322" s="141" t="s">
        <v>2020</v>
      </c>
      <c r="Y322" s="161" t="s">
        <v>140</v>
      </c>
      <c r="Z322" s="161" t="str">
        <f t="shared" si="5"/>
        <v>0151PE</v>
      </c>
      <c r="AA322" s="143">
        <v>9.0909090909090912E-2</v>
      </c>
      <c r="AB322" s="143" t="s">
        <v>30</v>
      </c>
      <c r="AC322" s="143" t="s">
        <v>391</v>
      </c>
      <c r="AD322" s="143"/>
    </row>
    <row r="323" spans="1:30" ht="24" customHeight="1">
      <c r="A323" s="139">
        <v>42747</v>
      </c>
      <c r="B323" s="140" t="s">
        <v>2021</v>
      </c>
      <c r="C323" s="141" t="s">
        <v>104</v>
      </c>
      <c r="D323" s="141" t="s">
        <v>31</v>
      </c>
      <c r="E323" s="141" t="s">
        <v>2022</v>
      </c>
      <c r="F323" s="142">
        <v>42743</v>
      </c>
      <c r="G323" s="141" t="s">
        <v>121</v>
      </c>
      <c r="H323" s="141" t="s">
        <v>2524</v>
      </c>
      <c r="I323" s="141">
        <v>4</v>
      </c>
      <c r="J323" s="141" t="s">
        <v>2392</v>
      </c>
      <c r="K323" s="141" t="s">
        <v>132</v>
      </c>
      <c r="L323" s="141">
        <v>0</v>
      </c>
      <c r="M323" s="141" t="s">
        <v>2015</v>
      </c>
      <c r="N323" s="141">
        <v>0</v>
      </c>
      <c r="O323" s="141" t="s">
        <v>41</v>
      </c>
      <c r="P323" s="141">
        <v>116000.78</v>
      </c>
      <c r="Q323" s="141">
        <v>4309650</v>
      </c>
      <c r="R323" s="141">
        <v>3535606</v>
      </c>
      <c r="S323" s="141">
        <v>82.04</v>
      </c>
      <c r="T323" s="141">
        <v>0</v>
      </c>
      <c r="U323" s="141">
        <v>0</v>
      </c>
      <c r="V323" s="141" t="s">
        <v>2023</v>
      </c>
      <c r="W323" s="141" t="s">
        <v>2024</v>
      </c>
      <c r="X323" s="141" t="s">
        <v>2025</v>
      </c>
      <c r="Y323" s="161" t="s">
        <v>140</v>
      </c>
      <c r="Z323" s="161" t="str">
        <f t="shared" si="5"/>
        <v>Transcriptome151PE</v>
      </c>
      <c r="AA323" s="143">
        <v>0</v>
      </c>
      <c r="AB323" s="143" t="s">
        <v>30</v>
      </c>
      <c r="AC323" s="143" t="s">
        <v>391</v>
      </c>
      <c r="AD323" s="143"/>
    </row>
    <row r="324" spans="1:30" ht="24" customHeight="1">
      <c r="A324" s="139">
        <v>42747</v>
      </c>
      <c r="B324" s="140" t="s">
        <v>2026</v>
      </c>
      <c r="C324" s="141" t="s">
        <v>104</v>
      </c>
      <c r="D324" s="141" t="s">
        <v>31</v>
      </c>
      <c r="E324" s="141" t="s">
        <v>2027</v>
      </c>
      <c r="F324" s="142">
        <v>42743</v>
      </c>
      <c r="G324" s="141" t="s">
        <v>121</v>
      </c>
      <c r="H324" s="141" t="s">
        <v>2008</v>
      </c>
      <c r="I324" s="141">
        <v>5</v>
      </c>
      <c r="J324" s="141" t="s">
        <v>2392</v>
      </c>
      <c r="K324" s="141" t="s">
        <v>132</v>
      </c>
      <c r="L324" s="141">
        <v>0</v>
      </c>
      <c r="M324" s="141" t="s">
        <v>2015</v>
      </c>
      <c r="N324" s="141">
        <v>0</v>
      </c>
      <c r="O324" s="141" t="s">
        <v>41</v>
      </c>
      <c r="P324" s="141">
        <v>103769.63</v>
      </c>
      <c r="Q324" s="141">
        <v>4309650</v>
      </c>
      <c r="R324" s="141">
        <v>3173614</v>
      </c>
      <c r="S324" s="141">
        <v>73.64</v>
      </c>
      <c r="T324" s="141">
        <v>0</v>
      </c>
      <c r="U324" s="141">
        <v>0</v>
      </c>
      <c r="V324" s="141" t="s">
        <v>2028</v>
      </c>
      <c r="W324" s="141" t="s">
        <v>2029</v>
      </c>
      <c r="X324" s="141" t="s">
        <v>2030</v>
      </c>
      <c r="Y324" s="161" t="s">
        <v>140</v>
      </c>
      <c r="Z324" s="161" t="str">
        <f t="shared" si="5"/>
        <v>Transcriptome151PE</v>
      </c>
      <c r="AA324" s="143">
        <v>0</v>
      </c>
      <c r="AB324" s="143" t="s">
        <v>30</v>
      </c>
      <c r="AC324" s="143" t="s">
        <v>391</v>
      </c>
      <c r="AD324" s="143"/>
    </row>
    <row r="325" spans="1:30" ht="24" customHeight="1">
      <c r="A325" s="139">
        <v>42747</v>
      </c>
      <c r="B325" s="140" t="s">
        <v>2031</v>
      </c>
      <c r="C325" s="141">
        <v>0</v>
      </c>
      <c r="D325" s="141" t="s">
        <v>31</v>
      </c>
      <c r="E325" s="141" t="s">
        <v>2032</v>
      </c>
      <c r="F325" s="142">
        <v>42743</v>
      </c>
      <c r="G325" s="141" t="s">
        <v>121</v>
      </c>
      <c r="H325" s="141" t="s">
        <v>2008</v>
      </c>
      <c r="I325" s="141">
        <v>6</v>
      </c>
      <c r="J325" s="141" t="s">
        <v>2392</v>
      </c>
      <c r="K325" s="141" t="s">
        <v>132</v>
      </c>
      <c r="L325" s="141">
        <v>0</v>
      </c>
      <c r="M325" s="141" t="s">
        <v>2015</v>
      </c>
      <c r="N325" s="141">
        <v>0</v>
      </c>
      <c r="O325" s="141" t="s">
        <v>41</v>
      </c>
      <c r="P325" s="141">
        <v>108878.35</v>
      </c>
      <c r="Q325" s="141">
        <v>4309650</v>
      </c>
      <c r="R325" s="141">
        <v>3301310</v>
      </c>
      <c r="S325" s="141">
        <v>76.599999999999994</v>
      </c>
      <c r="T325" s="141">
        <v>0</v>
      </c>
      <c r="U325" s="141">
        <v>0</v>
      </c>
      <c r="V325" s="141" t="s">
        <v>2033</v>
      </c>
      <c r="W325" s="141" t="s">
        <v>2034</v>
      </c>
      <c r="X325" s="141" t="s">
        <v>2035</v>
      </c>
      <c r="Y325" s="161" t="s">
        <v>140</v>
      </c>
      <c r="Z325" s="161" t="str">
        <f t="shared" si="5"/>
        <v>0151PE</v>
      </c>
      <c r="AA325" s="143">
        <v>0</v>
      </c>
      <c r="AB325" s="143" t="s">
        <v>30</v>
      </c>
      <c r="AC325" s="143" t="s">
        <v>391</v>
      </c>
      <c r="AD325" s="143"/>
    </row>
    <row r="326" spans="1:30" ht="24" customHeight="1">
      <c r="A326" s="139">
        <v>42747</v>
      </c>
      <c r="B326" s="140" t="s">
        <v>2036</v>
      </c>
      <c r="C326" s="141" t="s">
        <v>104</v>
      </c>
      <c r="D326" s="141" t="s">
        <v>31</v>
      </c>
      <c r="E326" s="141" t="s">
        <v>2037</v>
      </c>
      <c r="F326" s="142">
        <v>42743</v>
      </c>
      <c r="G326" s="141" t="s">
        <v>121</v>
      </c>
      <c r="H326" s="141" t="s">
        <v>2008</v>
      </c>
      <c r="I326" s="141">
        <v>7</v>
      </c>
      <c r="J326" s="141" t="s">
        <v>2392</v>
      </c>
      <c r="K326" s="141" t="s">
        <v>132</v>
      </c>
      <c r="L326" s="141">
        <v>0</v>
      </c>
      <c r="M326" s="141" t="s">
        <v>2015</v>
      </c>
      <c r="N326" s="141">
        <v>0</v>
      </c>
      <c r="O326" s="141" t="s">
        <v>41</v>
      </c>
      <c r="P326" s="141">
        <v>107282.13</v>
      </c>
      <c r="Q326" s="141">
        <v>4309650</v>
      </c>
      <c r="R326" s="141">
        <v>3252985</v>
      </c>
      <c r="S326" s="141">
        <v>75.48</v>
      </c>
      <c r="T326" s="141">
        <v>0</v>
      </c>
      <c r="U326" s="141">
        <v>0</v>
      </c>
      <c r="V326" s="141" t="s">
        <v>2038</v>
      </c>
      <c r="W326" s="141" t="s">
        <v>2039</v>
      </c>
      <c r="X326" s="141" t="s">
        <v>2040</v>
      </c>
      <c r="Y326" s="161" t="s">
        <v>140</v>
      </c>
      <c r="Z326" s="161" t="str">
        <f t="shared" si="5"/>
        <v>Transcriptome151PE</v>
      </c>
      <c r="AA326" s="143">
        <v>0</v>
      </c>
      <c r="AB326" s="143" t="s">
        <v>30</v>
      </c>
      <c r="AC326" s="143" t="s">
        <v>391</v>
      </c>
      <c r="AD326" s="143"/>
    </row>
    <row r="327" spans="1:30" ht="24" customHeight="1">
      <c r="A327" s="139">
        <v>42747</v>
      </c>
      <c r="B327" s="140" t="s">
        <v>2041</v>
      </c>
      <c r="C327" s="141">
        <v>0</v>
      </c>
      <c r="D327" s="141" t="s">
        <v>31</v>
      </c>
      <c r="E327" s="141" t="s">
        <v>2042</v>
      </c>
      <c r="F327" s="142">
        <v>42743</v>
      </c>
      <c r="G327" s="141" t="s">
        <v>121</v>
      </c>
      <c r="H327" s="141" t="s">
        <v>2524</v>
      </c>
      <c r="I327" s="141">
        <v>8</v>
      </c>
      <c r="J327" s="141" t="s">
        <v>2392</v>
      </c>
      <c r="K327" s="141" t="s">
        <v>132</v>
      </c>
      <c r="L327" s="141">
        <v>0</v>
      </c>
      <c r="M327" s="141" t="s">
        <v>2015</v>
      </c>
      <c r="N327" s="141">
        <v>0</v>
      </c>
      <c r="O327" s="141" t="s">
        <v>41</v>
      </c>
      <c r="P327" s="141">
        <v>103292.58</v>
      </c>
      <c r="Q327" s="141">
        <v>4309650</v>
      </c>
      <c r="R327" s="141">
        <v>3144786</v>
      </c>
      <c r="S327" s="141">
        <v>72.97</v>
      </c>
      <c r="T327" s="141">
        <v>0</v>
      </c>
      <c r="U327" s="141">
        <v>0</v>
      </c>
      <c r="V327" s="141" t="s">
        <v>2043</v>
      </c>
      <c r="W327" s="141" t="s">
        <v>343</v>
      </c>
      <c r="X327" s="141" t="s">
        <v>2044</v>
      </c>
      <c r="Y327" s="161" t="s">
        <v>140</v>
      </c>
      <c r="Z327" s="161" t="str">
        <f t="shared" si="5"/>
        <v>0151PE</v>
      </c>
      <c r="AA327" s="143">
        <v>0</v>
      </c>
      <c r="AB327" s="143" t="s">
        <v>30</v>
      </c>
      <c r="AC327" s="143" t="s">
        <v>391</v>
      </c>
      <c r="AD327" s="143"/>
    </row>
    <row r="328" spans="1:30" ht="24" customHeight="1">
      <c r="A328" s="133">
        <v>42748</v>
      </c>
      <c r="B328" s="134" t="s">
        <v>2383</v>
      </c>
      <c r="C328" s="135" t="s">
        <v>2525</v>
      </c>
      <c r="D328" s="135" t="s">
        <v>2384</v>
      </c>
      <c r="E328" s="135" t="s">
        <v>2385</v>
      </c>
      <c r="F328" s="136">
        <v>42746</v>
      </c>
      <c r="G328" s="135" t="s">
        <v>410</v>
      </c>
      <c r="H328" s="135" t="s">
        <v>2386</v>
      </c>
      <c r="I328" s="135">
        <v>1</v>
      </c>
      <c r="J328" s="135" t="s">
        <v>32</v>
      </c>
      <c r="K328" s="135" t="s">
        <v>28</v>
      </c>
      <c r="L328" s="135">
        <v>0</v>
      </c>
      <c r="M328" s="135" t="s">
        <v>2387</v>
      </c>
      <c r="N328" s="135">
        <v>0</v>
      </c>
      <c r="O328" s="135" t="s">
        <v>42</v>
      </c>
      <c r="P328" s="135">
        <v>34698.11</v>
      </c>
      <c r="Q328" s="135">
        <v>4309650</v>
      </c>
      <c r="R328" s="135">
        <v>3161271</v>
      </c>
      <c r="S328" s="135">
        <v>73.349999999999994</v>
      </c>
      <c r="T328" s="135">
        <v>0</v>
      </c>
      <c r="U328" s="135">
        <v>0</v>
      </c>
      <c r="V328" s="135" t="s">
        <v>2388</v>
      </c>
      <c r="W328" s="135" t="s">
        <v>2389</v>
      </c>
      <c r="X328" s="135" t="s">
        <v>2390</v>
      </c>
      <c r="Y328" s="153" t="s">
        <v>4735</v>
      </c>
      <c r="Z328" s="147" t="str">
        <f t="shared" si="5"/>
        <v>De novo50PE</v>
      </c>
      <c r="AA328" s="137">
        <v>0</v>
      </c>
      <c r="AB328" s="138" t="s">
        <v>30</v>
      </c>
      <c r="AC328" s="154" t="s">
        <v>391</v>
      </c>
      <c r="AD328" s="155"/>
    </row>
    <row r="329" spans="1:30" ht="24" customHeight="1">
      <c r="A329" s="139">
        <v>42748</v>
      </c>
      <c r="B329" s="140" t="s">
        <v>2383</v>
      </c>
      <c r="C329" s="141" t="s">
        <v>2525</v>
      </c>
      <c r="D329" s="141" t="s">
        <v>2384</v>
      </c>
      <c r="E329" s="141" t="s">
        <v>2385</v>
      </c>
      <c r="F329" s="142">
        <v>42746</v>
      </c>
      <c r="G329" s="141" t="s">
        <v>410</v>
      </c>
      <c r="H329" s="141" t="s">
        <v>2391</v>
      </c>
      <c r="I329" s="141">
        <v>2</v>
      </c>
      <c r="J329" s="141" t="s">
        <v>2392</v>
      </c>
      <c r="K329" s="141" t="s">
        <v>132</v>
      </c>
      <c r="L329" s="141">
        <v>0</v>
      </c>
      <c r="M329" s="141" t="s">
        <v>2387</v>
      </c>
      <c r="N329" s="141">
        <v>0</v>
      </c>
      <c r="O329" s="141" t="s">
        <v>42</v>
      </c>
      <c r="P329" s="141">
        <v>36419.75</v>
      </c>
      <c r="Q329" s="141">
        <v>4309650</v>
      </c>
      <c r="R329" s="141">
        <v>3318125</v>
      </c>
      <c r="S329" s="141">
        <v>76.989999999999995</v>
      </c>
      <c r="T329" s="141">
        <v>0</v>
      </c>
      <c r="U329" s="141">
        <v>0</v>
      </c>
      <c r="V329" s="141" t="s">
        <v>2393</v>
      </c>
      <c r="W329" s="141" t="s">
        <v>2394</v>
      </c>
      <c r="X329" s="141" t="s">
        <v>2395</v>
      </c>
      <c r="Y329" s="162" t="s">
        <v>4735</v>
      </c>
      <c r="Z329" s="161" t="str">
        <f t="shared" si="5"/>
        <v>De novo50PE</v>
      </c>
      <c r="AA329" s="143">
        <v>0</v>
      </c>
      <c r="AB329" s="143" t="s">
        <v>30</v>
      </c>
      <c r="AC329" s="143" t="s">
        <v>391</v>
      </c>
      <c r="AD329" s="143"/>
    </row>
    <row r="330" spans="1:30" ht="24" customHeight="1">
      <c r="A330" s="139">
        <v>42748</v>
      </c>
      <c r="B330" s="140" t="s">
        <v>2383</v>
      </c>
      <c r="C330" s="141" t="s">
        <v>2525</v>
      </c>
      <c r="D330" s="141" t="s">
        <v>2384</v>
      </c>
      <c r="E330" s="141" t="s">
        <v>2385</v>
      </c>
      <c r="F330" s="142">
        <v>42746</v>
      </c>
      <c r="G330" s="141" t="s">
        <v>410</v>
      </c>
      <c r="H330" s="141" t="s">
        <v>2391</v>
      </c>
      <c r="I330" s="141">
        <v>3</v>
      </c>
      <c r="J330" s="141" t="s">
        <v>2392</v>
      </c>
      <c r="K330" s="141" t="s">
        <v>132</v>
      </c>
      <c r="L330" s="141">
        <v>0</v>
      </c>
      <c r="M330" s="141" t="s">
        <v>2387</v>
      </c>
      <c r="N330" s="141">
        <v>0</v>
      </c>
      <c r="O330" s="141" t="s">
        <v>42</v>
      </c>
      <c r="P330" s="141">
        <v>35847.17</v>
      </c>
      <c r="Q330" s="141">
        <v>4309650</v>
      </c>
      <c r="R330" s="141">
        <v>3265959</v>
      </c>
      <c r="S330" s="141">
        <v>75.78</v>
      </c>
      <c r="T330" s="141">
        <v>0</v>
      </c>
      <c r="U330" s="141">
        <v>0</v>
      </c>
      <c r="V330" s="141" t="s">
        <v>2396</v>
      </c>
      <c r="W330" s="141" t="s">
        <v>2397</v>
      </c>
      <c r="X330" s="141" t="s">
        <v>2398</v>
      </c>
      <c r="Y330" s="162" t="s">
        <v>4735</v>
      </c>
      <c r="Z330" s="161" t="str">
        <f t="shared" si="5"/>
        <v>De novo50PE</v>
      </c>
      <c r="AA330" s="143">
        <v>0</v>
      </c>
      <c r="AB330" s="143" t="s">
        <v>30</v>
      </c>
      <c r="AC330" s="143" t="s">
        <v>391</v>
      </c>
      <c r="AD330" s="143"/>
    </row>
    <row r="331" spans="1:30" ht="24" customHeight="1">
      <c r="A331" s="139">
        <v>42748</v>
      </c>
      <c r="B331" s="140" t="s">
        <v>2399</v>
      </c>
      <c r="C331" s="141" t="s">
        <v>39</v>
      </c>
      <c r="D331" s="141" t="s">
        <v>31</v>
      </c>
      <c r="E331" s="141" t="s">
        <v>2400</v>
      </c>
      <c r="F331" s="142">
        <v>42746</v>
      </c>
      <c r="G331" s="141" t="s">
        <v>410</v>
      </c>
      <c r="H331" s="141" t="s">
        <v>2391</v>
      </c>
      <c r="I331" s="141">
        <v>4</v>
      </c>
      <c r="J331" s="141" t="s">
        <v>2392</v>
      </c>
      <c r="K331" s="141" t="s">
        <v>132</v>
      </c>
      <c r="L331" s="141">
        <v>0</v>
      </c>
      <c r="M331" s="141" t="s">
        <v>2401</v>
      </c>
      <c r="N331" s="141">
        <v>0</v>
      </c>
      <c r="O331" s="141" t="s">
        <v>42</v>
      </c>
      <c r="P331" s="141">
        <v>36963.449999999997</v>
      </c>
      <c r="Q331" s="141">
        <v>4309650</v>
      </c>
      <c r="R331" s="141">
        <v>3463487</v>
      </c>
      <c r="S331" s="141">
        <v>80.37</v>
      </c>
      <c r="T331" s="141">
        <v>0</v>
      </c>
      <c r="U331" s="141">
        <v>0</v>
      </c>
      <c r="V331" s="141" t="s">
        <v>2402</v>
      </c>
      <c r="W331" s="141" t="s">
        <v>2403</v>
      </c>
      <c r="X331" s="141" t="s">
        <v>2404</v>
      </c>
      <c r="Y331" s="162" t="s">
        <v>4735</v>
      </c>
      <c r="Z331" s="161" t="str">
        <f t="shared" si="5"/>
        <v>Chip-seq50PE</v>
      </c>
      <c r="AA331" s="143">
        <v>0</v>
      </c>
      <c r="AB331" s="143" t="s">
        <v>30</v>
      </c>
      <c r="AC331" s="143" t="s">
        <v>391</v>
      </c>
      <c r="AD331" s="143"/>
    </row>
    <row r="332" spans="1:30" ht="24" customHeight="1">
      <c r="A332" s="139">
        <v>42748</v>
      </c>
      <c r="B332" s="140" t="s">
        <v>2383</v>
      </c>
      <c r="C332" s="141" t="s">
        <v>2525</v>
      </c>
      <c r="D332" s="141" t="s">
        <v>494</v>
      </c>
      <c r="E332" s="141" t="s">
        <v>2405</v>
      </c>
      <c r="F332" s="142">
        <v>42746</v>
      </c>
      <c r="G332" s="141" t="s">
        <v>410</v>
      </c>
      <c r="H332" s="141" t="s">
        <v>2391</v>
      </c>
      <c r="I332" s="141">
        <v>5</v>
      </c>
      <c r="J332" s="141" t="s">
        <v>2392</v>
      </c>
      <c r="K332" s="141" t="s">
        <v>132</v>
      </c>
      <c r="L332" s="141">
        <v>0</v>
      </c>
      <c r="M332" s="141" t="s">
        <v>2401</v>
      </c>
      <c r="N332" s="141">
        <v>0</v>
      </c>
      <c r="O332" s="141" t="s">
        <v>42</v>
      </c>
      <c r="P332" s="141">
        <v>37030.120000000003</v>
      </c>
      <c r="Q332" s="141">
        <v>4309650</v>
      </c>
      <c r="R332" s="141">
        <v>3373735</v>
      </c>
      <c r="S332" s="141">
        <v>78.28</v>
      </c>
      <c r="T332" s="141">
        <v>0</v>
      </c>
      <c r="U332" s="141">
        <v>0</v>
      </c>
      <c r="V332" s="141" t="s">
        <v>2406</v>
      </c>
      <c r="W332" s="141" t="s">
        <v>2407</v>
      </c>
      <c r="X332" s="141" t="s">
        <v>2408</v>
      </c>
      <c r="Y332" s="162" t="s">
        <v>4735</v>
      </c>
      <c r="Z332" s="161" t="str">
        <f t="shared" si="5"/>
        <v>De novo50PE</v>
      </c>
      <c r="AA332" s="143">
        <v>0</v>
      </c>
      <c r="AB332" s="143" t="s">
        <v>30</v>
      </c>
      <c r="AC332" s="143" t="s">
        <v>391</v>
      </c>
      <c r="AD332" s="143"/>
    </row>
    <row r="333" spans="1:30" ht="24" customHeight="1">
      <c r="A333" s="139">
        <v>42748</v>
      </c>
      <c r="B333" s="140" t="s">
        <v>2383</v>
      </c>
      <c r="C333" s="141" t="s">
        <v>2525</v>
      </c>
      <c r="D333" s="141" t="s">
        <v>494</v>
      </c>
      <c r="E333" s="141" t="s">
        <v>2409</v>
      </c>
      <c r="F333" s="142">
        <v>42746</v>
      </c>
      <c r="G333" s="141" t="s">
        <v>410</v>
      </c>
      <c r="H333" s="141" t="s">
        <v>2391</v>
      </c>
      <c r="I333" s="141">
        <v>6</v>
      </c>
      <c r="J333" s="141" t="s">
        <v>2392</v>
      </c>
      <c r="K333" s="141" t="s">
        <v>132</v>
      </c>
      <c r="L333" s="141">
        <v>0</v>
      </c>
      <c r="M333" s="141" t="s">
        <v>2401</v>
      </c>
      <c r="N333" s="141">
        <v>0</v>
      </c>
      <c r="O333" s="141" t="s">
        <v>42</v>
      </c>
      <c r="P333" s="141">
        <v>35187.980000000003</v>
      </c>
      <c r="Q333" s="141">
        <v>4309650</v>
      </c>
      <c r="R333" s="141">
        <v>3205901</v>
      </c>
      <c r="S333" s="141">
        <v>74.39</v>
      </c>
      <c r="T333" s="141">
        <v>0</v>
      </c>
      <c r="U333" s="141">
        <v>0</v>
      </c>
      <c r="V333" s="141" t="s">
        <v>2410</v>
      </c>
      <c r="W333" s="141" t="s">
        <v>2411</v>
      </c>
      <c r="X333" s="141" t="s">
        <v>2412</v>
      </c>
      <c r="Y333" s="162" t="s">
        <v>4735</v>
      </c>
      <c r="Z333" s="161" t="str">
        <f t="shared" si="5"/>
        <v>De novo50PE</v>
      </c>
      <c r="AA333" s="143">
        <v>0</v>
      </c>
      <c r="AB333" s="143" t="s">
        <v>30</v>
      </c>
      <c r="AC333" s="143" t="s">
        <v>391</v>
      </c>
      <c r="AD333" s="143"/>
    </row>
    <row r="334" spans="1:30" ht="24" customHeight="1">
      <c r="A334" s="139">
        <v>42748</v>
      </c>
      <c r="B334" s="140" t="s">
        <v>2383</v>
      </c>
      <c r="C334" s="141" t="s">
        <v>2525</v>
      </c>
      <c r="D334" s="141" t="s">
        <v>2384</v>
      </c>
      <c r="E334" s="141" t="s">
        <v>2413</v>
      </c>
      <c r="F334" s="142">
        <v>42746</v>
      </c>
      <c r="G334" s="141" t="s">
        <v>410</v>
      </c>
      <c r="H334" s="141" t="s">
        <v>2391</v>
      </c>
      <c r="I334" s="141">
        <v>7</v>
      </c>
      <c r="J334" s="141" t="s">
        <v>2392</v>
      </c>
      <c r="K334" s="141" t="s">
        <v>132</v>
      </c>
      <c r="L334" s="141">
        <v>0</v>
      </c>
      <c r="M334" s="141" t="s">
        <v>2387</v>
      </c>
      <c r="N334" s="141">
        <v>0</v>
      </c>
      <c r="O334" s="141" t="s">
        <v>42</v>
      </c>
      <c r="P334" s="141">
        <v>36626.61</v>
      </c>
      <c r="Q334" s="141">
        <v>4309650</v>
      </c>
      <c r="R334" s="141">
        <v>3336972</v>
      </c>
      <c r="S334" s="141">
        <v>77.430000000000007</v>
      </c>
      <c r="T334" s="141">
        <v>0</v>
      </c>
      <c r="U334" s="141">
        <v>0</v>
      </c>
      <c r="V334" s="141" t="s">
        <v>2414</v>
      </c>
      <c r="W334" s="141" t="s">
        <v>2415</v>
      </c>
      <c r="X334" s="141" t="s">
        <v>2416</v>
      </c>
      <c r="Y334" s="162" t="s">
        <v>4735</v>
      </c>
      <c r="Z334" s="161" t="str">
        <f t="shared" si="5"/>
        <v>De novo50PE</v>
      </c>
      <c r="AA334" s="143">
        <v>0</v>
      </c>
      <c r="AB334" s="143" t="s">
        <v>30</v>
      </c>
      <c r="AC334" s="143" t="s">
        <v>391</v>
      </c>
      <c r="AD334" s="143"/>
    </row>
    <row r="335" spans="1:30" ht="24" customHeight="1">
      <c r="A335" s="139">
        <v>42748</v>
      </c>
      <c r="B335" s="140" t="s">
        <v>2383</v>
      </c>
      <c r="C335" s="141" t="s">
        <v>2525</v>
      </c>
      <c r="D335" s="141" t="s">
        <v>2384</v>
      </c>
      <c r="E335" s="141" t="s">
        <v>2413</v>
      </c>
      <c r="F335" s="142">
        <v>42746</v>
      </c>
      <c r="G335" s="141" t="s">
        <v>410</v>
      </c>
      <c r="H335" s="141" t="s">
        <v>2391</v>
      </c>
      <c r="I335" s="141">
        <v>8</v>
      </c>
      <c r="J335" s="141" t="s">
        <v>2392</v>
      </c>
      <c r="K335" s="141" t="s">
        <v>132</v>
      </c>
      <c r="L335" s="141">
        <v>0</v>
      </c>
      <c r="M335" s="141" t="s">
        <v>2387</v>
      </c>
      <c r="N335" s="141">
        <v>0</v>
      </c>
      <c r="O335" s="141" t="s">
        <v>42</v>
      </c>
      <c r="P335" s="141">
        <v>36241.01</v>
      </c>
      <c r="Q335" s="141">
        <v>4309650</v>
      </c>
      <c r="R335" s="141">
        <v>3301841</v>
      </c>
      <c r="S335" s="141">
        <v>76.62</v>
      </c>
      <c r="T335" s="141">
        <v>0</v>
      </c>
      <c r="U335" s="141">
        <v>0</v>
      </c>
      <c r="V335" s="141" t="s">
        <v>2417</v>
      </c>
      <c r="W335" s="141" t="s">
        <v>2418</v>
      </c>
      <c r="X335" s="141" t="s">
        <v>2419</v>
      </c>
      <c r="Y335" s="162" t="s">
        <v>4735</v>
      </c>
      <c r="Z335" s="161" t="str">
        <f t="shared" si="5"/>
        <v>De novo50PE</v>
      </c>
      <c r="AA335" s="143">
        <v>0</v>
      </c>
      <c r="AB335" s="143" t="s">
        <v>30</v>
      </c>
      <c r="AC335" s="143" t="s">
        <v>391</v>
      </c>
      <c r="AD335" s="143"/>
    </row>
    <row r="336" spans="1:30" ht="24" customHeight="1">
      <c r="A336" s="133">
        <v>42748</v>
      </c>
      <c r="B336" s="134" t="s">
        <v>3202</v>
      </c>
      <c r="C336" s="135" t="s">
        <v>3064</v>
      </c>
      <c r="D336" s="147" t="s">
        <v>3063</v>
      </c>
      <c r="E336" s="135" t="s">
        <v>3201</v>
      </c>
      <c r="F336" s="159">
        <v>42746</v>
      </c>
      <c r="G336" s="135" t="s">
        <v>3074</v>
      </c>
      <c r="H336" s="135" t="s">
        <v>3200</v>
      </c>
      <c r="I336" s="135">
        <v>1</v>
      </c>
      <c r="J336" s="135" t="s">
        <v>3199</v>
      </c>
      <c r="K336" s="147" t="s">
        <v>3198</v>
      </c>
      <c r="L336" s="147" t="s">
        <v>3058</v>
      </c>
      <c r="M336" s="135"/>
      <c r="N336" s="135">
        <v>0</v>
      </c>
      <c r="O336" s="135" t="s">
        <v>29</v>
      </c>
      <c r="P336" s="135">
        <v>37521.94</v>
      </c>
      <c r="Q336" s="135">
        <v>3586744</v>
      </c>
      <c r="R336" s="135">
        <v>3341003</v>
      </c>
      <c r="S336" s="135">
        <v>93.3</v>
      </c>
      <c r="T336" s="135">
        <v>0</v>
      </c>
      <c r="U336" s="135">
        <v>0</v>
      </c>
      <c r="V336" s="135" t="s">
        <v>3205</v>
      </c>
      <c r="W336" s="135" t="s">
        <v>3204</v>
      </c>
      <c r="X336" s="135" t="s">
        <v>3203</v>
      </c>
      <c r="Y336" s="147" t="s">
        <v>143</v>
      </c>
      <c r="Z336" s="147" t="str">
        <f t="shared" si="5"/>
        <v>Target Region capture91PE</v>
      </c>
      <c r="AA336" s="137">
        <v>3.8461538461538464E-2</v>
      </c>
      <c r="AB336" s="150" t="s">
        <v>2544</v>
      </c>
      <c r="AC336" s="150" t="s">
        <v>3054</v>
      </c>
      <c r="AD336" s="155"/>
    </row>
    <row r="337" spans="1:30" ht="24" customHeight="1">
      <c r="A337" s="139">
        <v>42748</v>
      </c>
      <c r="B337" s="140" t="s">
        <v>3202</v>
      </c>
      <c r="C337" s="141" t="s">
        <v>3064</v>
      </c>
      <c r="D337" s="141" t="s">
        <v>3063</v>
      </c>
      <c r="E337" s="141" t="s">
        <v>3201</v>
      </c>
      <c r="F337" s="151">
        <v>42746</v>
      </c>
      <c r="G337" s="141" t="s">
        <v>3074</v>
      </c>
      <c r="H337" s="141" t="s">
        <v>3200</v>
      </c>
      <c r="I337" s="141">
        <v>2</v>
      </c>
      <c r="J337" s="144" t="s">
        <v>3199</v>
      </c>
      <c r="K337" s="144" t="s">
        <v>3198</v>
      </c>
      <c r="L337" s="141" t="s">
        <v>3058</v>
      </c>
      <c r="M337" s="141"/>
      <c r="N337" s="141">
        <v>0</v>
      </c>
      <c r="O337" s="141" t="s">
        <v>29</v>
      </c>
      <c r="P337" s="141">
        <v>36753.79</v>
      </c>
      <c r="Q337" s="141">
        <v>3488848</v>
      </c>
      <c r="R337" s="141">
        <v>3271014</v>
      </c>
      <c r="S337" s="141">
        <v>93.9</v>
      </c>
      <c r="T337" s="141">
        <v>0</v>
      </c>
      <c r="U337" s="141">
        <v>0</v>
      </c>
      <c r="V337" s="141" t="s">
        <v>3197</v>
      </c>
      <c r="W337" s="141" t="s">
        <v>3196</v>
      </c>
      <c r="X337" s="141" t="s">
        <v>3195</v>
      </c>
      <c r="Y337" s="161" t="s">
        <v>143</v>
      </c>
      <c r="Z337" s="161" t="str">
        <f t="shared" si="5"/>
        <v>Target Region capture91PE</v>
      </c>
      <c r="AA337" s="143">
        <v>3.8461538461538464E-2</v>
      </c>
      <c r="AB337" s="143" t="s">
        <v>2544</v>
      </c>
      <c r="AC337" s="143" t="s">
        <v>3054</v>
      </c>
      <c r="AD337" s="143"/>
    </row>
    <row r="338" spans="1:30" ht="24" customHeight="1">
      <c r="A338" s="133">
        <v>42748</v>
      </c>
      <c r="B338" s="134" t="s">
        <v>3194</v>
      </c>
      <c r="C338" s="135">
        <v>0</v>
      </c>
      <c r="D338" s="147" t="s">
        <v>3063</v>
      </c>
      <c r="E338" s="135" t="s">
        <v>3189</v>
      </c>
      <c r="F338" s="159">
        <v>42746</v>
      </c>
      <c r="G338" s="135" t="s">
        <v>3104</v>
      </c>
      <c r="H338" s="135" t="s">
        <v>3188</v>
      </c>
      <c r="I338" s="135">
        <v>1</v>
      </c>
      <c r="J338" s="135" t="s">
        <v>2392</v>
      </c>
      <c r="K338" s="147" t="s">
        <v>28</v>
      </c>
      <c r="L338" s="147" t="s">
        <v>3058</v>
      </c>
      <c r="M338" s="135"/>
      <c r="N338" s="135">
        <v>0</v>
      </c>
      <c r="O338" s="135" t="s">
        <v>33</v>
      </c>
      <c r="P338" s="135">
        <v>37549.370000000003</v>
      </c>
      <c r="Q338" s="135">
        <v>3281404</v>
      </c>
      <c r="R338" s="135">
        <v>3050384</v>
      </c>
      <c r="S338" s="135">
        <v>93.3</v>
      </c>
      <c r="T338" s="135">
        <v>0</v>
      </c>
      <c r="U338" s="135">
        <v>0</v>
      </c>
      <c r="V338" s="135" t="s">
        <v>3193</v>
      </c>
      <c r="W338" s="135" t="s">
        <v>3192</v>
      </c>
      <c r="X338" s="135" t="s">
        <v>3191</v>
      </c>
      <c r="Y338" s="147" t="s">
        <v>4625</v>
      </c>
      <c r="Z338" s="147" t="str">
        <f t="shared" si="5"/>
        <v>0101PE</v>
      </c>
      <c r="AA338" s="137">
        <v>0</v>
      </c>
      <c r="AB338" s="150" t="s">
        <v>2544</v>
      </c>
      <c r="AC338" s="150" t="s">
        <v>3054</v>
      </c>
      <c r="AD338" s="155"/>
    </row>
    <row r="339" spans="1:30" ht="24" customHeight="1">
      <c r="A339" s="139">
        <v>42748</v>
      </c>
      <c r="B339" s="140" t="s">
        <v>3190</v>
      </c>
      <c r="C339" s="141">
        <v>0</v>
      </c>
      <c r="D339" s="141" t="s">
        <v>3063</v>
      </c>
      <c r="E339" s="141" t="s">
        <v>3189</v>
      </c>
      <c r="F339" s="151">
        <v>42746</v>
      </c>
      <c r="G339" s="141" t="s">
        <v>3104</v>
      </c>
      <c r="H339" s="141" t="s">
        <v>3188</v>
      </c>
      <c r="I339" s="141">
        <v>2</v>
      </c>
      <c r="J339" s="141" t="s">
        <v>2392</v>
      </c>
      <c r="K339" s="141" t="s">
        <v>28</v>
      </c>
      <c r="L339" s="141" t="s">
        <v>3058</v>
      </c>
      <c r="M339" s="141"/>
      <c r="N339" s="141">
        <v>0</v>
      </c>
      <c r="O339" s="141" t="s">
        <v>33</v>
      </c>
      <c r="P339" s="141">
        <v>36909.32</v>
      </c>
      <c r="Q339" s="141">
        <v>3204591</v>
      </c>
      <c r="R339" s="141">
        <v>2996196</v>
      </c>
      <c r="S339" s="141">
        <v>93.8</v>
      </c>
      <c r="T339" s="141">
        <v>0</v>
      </c>
      <c r="U339" s="141">
        <v>0</v>
      </c>
      <c r="V339" s="141" t="s">
        <v>3187</v>
      </c>
      <c r="W339" s="141" t="s">
        <v>3186</v>
      </c>
      <c r="X339" s="141" t="s">
        <v>3185</v>
      </c>
      <c r="Y339" s="161" t="s">
        <v>4625</v>
      </c>
      <c r="Z339" s="161" t="str">
        <f t="shared" si="5"/>
        <v>0101PE</v>
      </c>
      <c r="AA339" s="143">
        <v>0</v>
      </c>
      <c r="AB339" s="143" t="s">
        <v>2544</v>
      </c>
      <c r="AC339" s="143" t="s">
        <v>3054</v>
      </c>
      <c r="AD339" s="143"/>
    </row>
    <row r="340" spans="1:30" ht="24" customHeight="1">
      <c r="A340" s="133">
        <v>42748</v>
      </c>
      <c r="B340" s="134" t="s">
        <v>3181</v>
      </c>
      <c r="C340" s="135">
        <v>0</v>
      </c>
      <c r="D340" s="147" t="s">
        <v>3063</v>
      </c>
      <c r="E340" s="135" t="s">
        <v>3180</v>
      </c>
      <c r="F340" s="159">
        <v>42746</v>
      </c>
      <c r="G340" s="135" t="s">
        <v>3104</v>
      </c>
      <c r="H340" s="135" t="s">
        <v>3179</v>
      </c>
      <c r="I340" s="135">
        <v>1</v>
      </c>
      <c r="J340" s="135" t="s">
        <v>2392</v>
      </c>
      <c r="K340" s="147" t="s">
        <v>28</v>
      </c>
      <c r="L340" s="147" t="s">
        <v>3058</v>
      </c>
      <c r="M340" s="135"/>
      <c r="N340" s="135">
        <v>0</v>
      </c>
      <c r="O340" s="135" t="s">
        <v>33</v>
      </c>
      <c r="P340" s="135">
        <v>36138.129999999997</v>
      </c>
      <c r="Q340" s="135">
        <v>3185304</v>
      </c>
      <c r="R340" s="135">
        <v>2932505</v>
      </c>
      <c r="S340" s="135">
        <v>92.2</v>
      </c>
      <c r="T340" s="135">
        <v>0</v>
      </c>
      <c r="U340" s="135">
        <v>0</v>
      </c>
      <c r="V340" s="135" t="s">
        <v>3184</v>
      </c>
      <c r="W340" s="135" t="s">
        <v>3183</v>
      </c>
      <c r="X340" s="135" t="s">
        <v>3182</v>
      </c>
      <c r="Y340" s="147" t="s">
        <v>4625</v>
      </c>
      <c r="Z340" s="147" t="str">
        <f t="shared" si="5"/>
        <v>0101PE</v>
      </c>
      <c r="AA340" s="137">
        <v>0</v>
      </c>
      <c r="AB340" s="150" t="s">
        <v>2544</v>
      </c>
      <c r="AC340" s="150" t="s">
        <v>3054</v>
      </c>
      <c r="AD340" s="155"/>
    </row>
    <row r="341" spans="1:30" ht="24" customHeight="1">
      <c r="A341" s="139">
        <v>42748</v>
      </c>
      <c r="B341" s="140" t="s">
        <v>3181</v>
      </c>
      <c r="C341" s="141">
        <v>0</v>
      </c>
      <c r="D341" s="141" t="s">
        <v>3063</v>
      </c>
      <c r="E341" s="141" t="s">
        <v>3180</v>
      </c>
      <c r="F341" s="151">
        <v>42746</v>
      </c>
      <c r="G341" s="141" t="s">
        <v>3104</v>
      </c>
      <c r="H341" s="141" t="s">
        <v>3179</v>
      </c>
      <c r="I341" s="141">
        <v>2</v>
      </c>
      <c r="J341" s="141" t="s">
        <v>2392</v>
      </c>
      <c r="K341" s="141" t="s">
        <v>28</v>
      </c>
      <c r="L341" s="141" t="s">
        <v>3058</v>
      </c>
      <c r="M341" s="141"/>
      <c r="N341" s="141">
        <v>0</v>
      </c>
      <c r="O341" s="141" t="s">
        <v>33</v>
      </c>
      <c r="P341" s="141">
        <v>37060.35</v>
      </c>
      <c r="Q341" s="141">
        <v>3277964</v>
      </c>
      <c r="R341" s="141">
        <v>3010837</v>
      </c>
      <c r="S341" s="141">
        <v>92.1</v>
      </c>
      <c r="T341" s="141">
        <v>0</v>
      </c>
      <c r="U341" s="141">
        <v>0</v>
      </c>
      <c r="V341" s="141" t="s">
        <v>3178</v>
      </c>
      <c r="W341" s="141" t="s">
        <v>3177</v>
      </c>
      <c r="X341" s="141" t="s">
        <v>3176</v>
      </c>
      <c r="Y341" s="161" t="s">
        <v>4625</v>
      </c>
      <c r="Z341" s="161" t="str">
        <f t="shared" si="5"/>
        <v>0101PE</v>
      </c>
      <c r="AA341" s="143">
        <v>0</v>
      </c>
      <c r="AB341" s="143" t="s">
        <v>2544</v>
      </c>
      <c r="AC341" s="143" t="s">
        <v>3054</v>
      </c>
      <c r="AD341" s="143"/>
    </row>
    <row r="342" spans="1:30" ht="24" customHeight="1">
      <c r="A342" s="133">
        <v>42748</v>
      </c>
      <c r="B342" s="134" t="s">
        <v>3238</v>
      </c>
      <c r="C342" s="135">
        <v>0</v>
      </c>
      <c r="D342" s="135" t="s">
        <v>31</v>
      </c>
      <c r="E342" s="135" t="s">
        <v>3239</v>
      </c>
      <c r="F342" s="136">
        <v>42743</v>
      </c>
      <c r="G342" s="135" t="s">
        <v>121</v>
      </c>
      <c r="H342" s="135" t="s">
        <v>3240</v>
      </c>
      <c r="I342" s="135">
        <v>1</v>
      </c>
      <c r="J342" s="135" t="s">
        <v>32</v>
      </c>
      <c r="K342" s="135" t="s">
        <v>28</v>
      </c>
      <c r="L342" s="135">
        <v>0</v>
      </c>
      <c r="M342" s="135" t="s">
        <v>3241</v>
      </c>
      <c r="N342" s="135">
        <v>147</v>
      </c>
      <c r="O342" s="135" t="s">
        <v>33</v>
      </c>
      <c r="P342" s="135">
        <v>83369.210000000006</v>
      </c>
      <c r="Q342" s="135">
        <v>4309650</v>
      </c>
      <c r="R342" s="135">
        <v>3801109</v>
      </c>
      <c r="S342" s="135">
        <v>88.2</v>
      </c>
      <c r="T342" s="135" t="s">
        <v>3242</v>
      </c>
      <c r="U342" s="135" t="s">
        <v>3243</v>
      </c>
      <c r="V342" s="135" t="s">
        <v>3244</v>
      </c>
      <c r="W342" s="135" t="s">
        <v>3245</v>
      </c>
      <c r="X342" s="135" t="s">
        <v>3246</v>
      </c>
      <c r="Y342" s="147" t="s">
        <v>4625</v>
      </c>
      <c r="Z342" s="147" t="str">
        <f t="shared" si="5"/>
        <v>0101PE</v>
      </c>
      <c r="AA342" s="137">
        <v>0</v>
      </c>
      <c r="AB342" s="138" t="s">
        <v>30</v>
      </c>
      <c r="AC342" s="154" t="s">
        <v>391</v>
      </c>
      <c r="AD342" s="155"/>
    </row>
    <row r="343" spans="1:30" ht="24" customHeight="1">
      <c r="A343" s="139">
        <v>42748</v>
      </c>
      <c r="B343" s="140" t="s">
        <v>3247</v>
      </c>
      <c r="C343" s="141">
        <v>0</v>
      </c>
      <c r="D343" s="141" t="s">
        <v>31</v>
      </c>
      <c r="E343" s="141" t="s">
        <v>3248</v>
      </c>
      <c r="F343" s="142">
        <v>42743</v>
      </c>
      <c r="G343" s="141" t="s">
        <v>121</v>
      </c>
      <c r="H343" s="141" t="s">
        <v>3249</v>
      </c>
      <c r="I343" s="141">
        <v>2</v>
      </c>
      <c r="J343" s="141" t="s">
        <v>2392</v>
      </c>
      <c r="K343" s="141" t="s">
        <v>132</v>
      </c>
      <c r="L343" s="141">
        <v>0</v>
      </c>
      <c r="M343" s="141" t="s">
        <v>3241</v>
      </c>
      <c r="N343" s="141">
        <v>66628</v>
      </c>
      <c r="O343" s="141" t="s">
        <v>33</v>
      </c>
      <c r="P343" s="141">
        <v>70634.06</v>
      </c>
      <c r="Q343" s="141">
        <v>4309650</v>
      </c>
      <c r="R343" s="141">
        <v>3219954</v>
      </c>
      <c r="S343" s="141">
        <v>74.709999999999994</v>
      </c>
      <c r="T343" s="141" t="s">
        <v>3250</v>
      </c>
      <c r="U343" s="141" t="s">
        <v>3251</v>
      </c>
      <c r="V343" s="141" t="s">
        <v>3252</v>
      </c>
      <c r="W343" s="141" t="s">
        <v>3253</v>
      </c>
      <c r="X343" s="141" t="s">
        <v>3254</v>
      </c>
      <c r="Y343" s="161" t="s">
        <v>4625</v>
      </c>
      <c r="Z343" s="161" t="str">
        <f t="shared" si="5"/>
        <v>0101PE</v>
      </c>
      <c r="AA343" s="143">
        <v>0</v>
      </c>
      <c r="AB343" s="143" t="s">
        <v>30</v>
      </c>
      <c r="AC343" s="143" t="s">
        <v>391</v>
      </c>
      <c r="AD343" s="143"/>
    </row>
    <row r="344" spans="1:30" ht="24" customHeight="1">
      <c r="A344" s="139">
        <v>42748</v>
      </c>
      <c r="B344" s="140" t="s">
        <v>3255</v>
      </c>
      <c r="C344" s="141">
        <v>0</v>
      </c>
      <c r="D344" s="141" t="s">
        <v>31</v>
      </c>
      <c r="E344" s="141" t="s">
        <v>3256</v>
      </c>
      <c r="F344" s="142">
        <v>42743</v>
      </c>
      <c r="G344" s="141" t="s">
        <v>121</v>
      </c>
      <c r="H344" s="141" t="s">
        <v>3249</v>
      </c>
      <c r="I344" s="141">
        <v>3</v>
      </c>
      <c r="J344" s="141" t="s">
        <v>2392</v>
      </c>
      <c r="K344" s="141" t="s">
        <v>132</v>
      </c>
      <c r="L344" s="141">
        <v>0</v>
      </c>
      <c r="M344" s="141" t="s">
        <v>3241</v>
      </c>
      <c r="N344" s="141">
        <v>0</v>
      </c>
      <c r="O344" s="141" t="s">
        <v>33</v>
      </c>
      <c r="P344" s="141">
        <v>70316.100000000006</v>
      </c>
      <c r="Q344" s="141">
        <v>4309650</v>
      </c>
      <c r="R344" s="141">
        <v>3270686</v>
      </c>
      <c r="S344" s="141">
        <v>75.89</v>
      </c>
      <c r="T344" s="141">
        <v>0</v>
      </c>
      <c r="U344" s="141">
        <v>0</v>
      </c>
      <c r="V344" s="141" t="s">
        <v>3257</v>
      </c>
      <c r="W344" s="141" t="s">
        <v>3258</v>
      </c>
      <c r="X344" s="141" t="s">
        <v>3259</v>
      </c>
      <c r="Y344" s="161" t="s">
        <v>4625</v>
      </c>
      <c r="Z344" s="161" t="str">
        <f t="shared" si="5"/>
        <v>0101PE</v>
      </c>
      <c r="AA344" s="143">
        <v>0</v>
      </c>
      <c r="AB344" s="143" t="s">
        <v>30</v>
      </c>
      <c r="AC344" s="143" t="s">
        <v>391</v>
      </c>
      <c r="AD344" s="143"/>
    </row>
    <row r="345" spans="1:30" ht="24" customHeight="1">
      <c r="A345" s="139">
        <v>42748</v>
      </c>
      <c r="B345" s="140" t="s">
        <v>3260</v>
      </c>
      <c r="C345" s="141">
        <v>0</v>
      </c>
      <c r="D345" s="141" t="s">
        <v>31</v>
      </c>
      <c r="E345" s="141" t="s">
        <v>3261</v>
      </c>
      <c r="F345" s="142">
        <v>42743</v>
      </c>
      <c r="G345" s="141" t="s">
        <v>121</v>
      </c>
      <c r="H345" s="141" t="s">
        <v>3249</v>
      </c>
      <c r="I345" s="141">
        <v>4</v>
      </c>
      <c r="J345" s="141" t="s">
        <v>2392</v>
      </c>
      <c r="K345" s="141" t="s">
        <v>132</v>
      </c>
      <c r="L345" s="141">
        <v>0</v>
      </c>
      <c r="M345" s="141" t="s">
        <v>3241</v>
      </c>
      <c r="N345" s="141">
        <v>140</v>
      </c>
      <c r="O345" s="141" t="s">
        <v>33</v>
      </c>
      <c r="P345" s="141">
        <v>79677.53</v>
      </c>
      <c r="Q345" s="141">
        <v>4309650</v>
      </c>
      <c r="R345" s="141">
        <v>3647712</v>
      </c>
      <c r="S345" s="141">
        <v>84.64</v>
      </c>
      <c r="T345" s="141" t="s">
        <v>3262</v>
      </c>
      <c r="U345" s="141" t="s">
        <v>3263</v>
      </c>
      <c r="V345" s="141" t="s">
        <v>3264</v>
      </c>
      <c r="W345" s="141" t="s">
        <v>3265</v>
      </c>
      <c r="X345" s="141" t="s">
        <v>3266</v>
      </c>
      <c r="Y345" s="161" t="s">
        <v>4625</v>
      </c>
      <c r="Z345" s="161" t="str">
        <f t="shared" si="5"/>
        <v>0101PE</v>
      </c>
      <c r="AA345" s="143">
        <v>0</v>
      </c>
      <c r="AB345" s="143" t="s">
        <v>30</v>
      </c>
      <c r="AC345" s="143" t="s">
        <v>391</v>
      </c>
      <c r="AD345" s="143"/>
    </row>
    <row r="346" spans="1:30" ht="24" customHeight="1">
      <c r="A346" s="139">
        <v>42748</v>
      </c>
      <c r="B346" s="140" t="s">
        <v>3267</v>
      </c>
      <c r="C346" s="141">
        <v>0</v>
      </c>
      <c r="D346" s="141" t="s">
        <v>31</v>
      </c>
      <c r="E346" s="141" t="s">
        <v>3268</v>
      </c>
      <c r="F346" s="142">
        <v>42743</v>
      </c>
      <c r="G346" s="141" t="s">
        <v>121</v>
      </c>
      <c r="H346" s="141" t="s">
        <v>3249</v>
      </c>
      <c r="I346" s="141">
        <v>5</v>
      </c>
      <c r="J346" s="144" t="s">
        <v>134</v>
      </c>
      <c r="K346" s="144" t="s">
        <v>3269</v>
      </c>
      <c r="L346" s="141">
        <v>0</v>
      </c>
      <c r="M346" s="141" t="s">
        <v>3241</v>
      </c>
      <c r="N346" s="141">
        <v>0</v>
      </c>
      <c r="O346" s="141" t="s">
        <v>33</v>
      </c>
      <c r="P346" s="141">
        <v>69367.91</v>
      </c>
      <c r="Q346" s="141">
        <v>4309650</v>
      </c>
      <c r="R346" s="141">
        <v>3257168</v>
      </c>
      <c r="S346" s="141">
        <v>75.58</v>
      </c>
      <c r="T346" s="141">
        <v>0</v>
      </c>
      <c r="U346" s="141">
        <v>0</v>
      </c>
      <c r="V346" s="141" t="s">
        <v>3270</v>
      </c>
      <c r="W346" s="141" t="s">
        <v>3271</v>
      </c>
      <c r="X346" s="141" t="s">
        <v>3272</v>
      </c>
      <c r="Y346" s="161" t="s">
        <v>4625</v>
      </c>
      <c r="Z346" s="161" t="str">
        <f t="shared" si="5"/>
        <v>0101PE</v>
      </c>
      <c r="AA346" s="143">
        <v>3.0303030303030304E-2</v>
      </c>
      <c r="AB346" s="143" t="s">
        <v>30</v>
      </c>
      <c r="AC346" s="143" t="s">
        <v>391</v>
      </c>
      <c r="AD346" s="143"/>
    </row>
    <row r="347" spans="1:30" ht="24" customHeight="1">
      <c r="A347" s="139">
        <v>42748</v>
      </c>
      <c r="B347" s="140" t="s">
        <v>3273</v>
      </c>
      <c r="C347" s="141">
        <v>0</v>
      </c>
      <c r="D347" s="141" t="s">
        <v>31</v>
      </c>
      <c r="E347" s="141" t="s">
        <v>3274</v>
      </c>
      <c r="F347" s="142">
        <v>42743</v>
      </c>
      <c r="G347" s="141" t="s">
        <v>121</v>
      </c>
      <c r="H347" s="141" t="s">
        <v>3249</v>
      </c>
      <c r="I347" s="141">
        <v>6</v>
      </c>
      <c r="J347" s="141" t="s">
        <v>2392</v>
      </c>
      <c r="K347" s="141" t="s">
        <v>132</v>
      </c>
      <c r="L347" s="141">
        <v>0</v>
      </c>
      <c r="M347" s="141" t="s">
        <v>3241</v>
      </c>
      <c r="N347" s="141">
        <v>271</v>
      </c>
      <c r="O347" s="141" t="s">
        <v>33</v>
      </c>
      <c r="P347" s="141">
        <v>65087.47</v>
      </c>
      <c r="Q347" s="141">
        <v>4309650</v>
      </c>
      <c r="R347" s="141">
        <v>3040622</v>
      </c>
      <c r="S347" s="141">
        <v>70.55</v>
      </c>
      <c r="T347" s="141" t="s">
        <v>3275</v>
      </c>
      <c r="U347" s="141" t="s">
        <v>3276</v>
      </c>
      <c r="V347" s="141" t="s">
        <v>3277</v>
      </c>
      <c r="W347" s="141" t="s">
        <v>3278</v>
      </c>
      <c r="X347" s="141" t="s">
        <v>3279</v>
      </c>
      <c r="Y347" s="161" t="s">
        <v>4625</v>
      </c>
      <c r="Z347" s="161" t="str">
        <f t="shared" si="5"/>
        <v>0101PE</v>
      </c>
      <c r="AA347" s="143">
        <v>0</v>
      </c>
      <c r="AB347" s="143" t="s">
        <v>30</v>
      </c>
      <c r="AC347" s="143" t="s">
        <v>391</v>
      </c>
      <c r="AD347" s="143"/>
    </row>
    <row r="348" spans="1:30" ht="24" customHeight="1">
      <c r="A348" s="139">
        <v>42748</v>
      </c>
      <c r="B348" s="140" t="s">
        <v>3280</v>
      </c>
      <c r="C348" s="141">
        <v>0</v>
      </c>
      <c r="D348" s="141" t="s">
        <v>31</v>
      </c>
      <c r="E348" s="141" t="s">
        <v>3281</v>
      </c>
      <c r="F348" s="142">
        <v>42743</v>
      </c>
      <c r="G348" s="141" t="s">
        <v>121</v>
      </c>
      <c r="H348" s="141" t="s">
        <v>3249</v>
      </c>
      <c r="I348" s="141">
        <v>7</v>
      </c>
      <c r="J348" s="141" t="s">
        <v>2392</v>
      </c>
      <c r="K348" s="141" t="s">
        <v>132</v>
      </c>
      <c r="L348" s="141">
        <v>0</v>
      </c>
      <c r="M348" s="141" t="s">
        <v>3241</v>
      </c>
      <c r="N348" s="141">
        <v>288</v>
      </c>
      <c r="O348" s="141" t="s">
        <v>33</v>
      </c>
      <c r="P348" s="141">
        <v>72483.759999999995</v>
      </c>
      <c r="Q348" s="141">
        <v>4309650</v>
      </c>
      <c r="R348" s="141">
        <v>3320866</v>
      </c>
      <c r="S348" s="141">
        <v>77.06</v>
      </c>
      <c r="T348" s="141" t="s">
        <v>3282</v>
      </c>
      <c r="U348" s="141" t="s">
        <v>3283</v>
      </c>
      <c r="V348" s="141" t="s">
        <v>3284</v>
      </c>
      <c r="W348" s="141" t="s">
        <v>3285</v>
      </c>
      <c r="X348" s="141" t="s">
        <v>3286</v>
      </c>
      <c r="Y348" s="161" t="s">
        <v>4625</v>
      </c>
      <c r="Z348" s="161" t="str">
        <f t="shared" si="5"/>
        <v>0101PE</v>
      </c>
      <c r="AA348" s="143">
        <v>0</v>
      </c>
      <c r="AB348" s="143" t="s">
        <v>30</v>
      </c>
      <c r="AC348" s="143" t="s">
        <v>391</v>
      </c>
      <c r="AD348" s="143"/>
    </row>
    <row r="349" spans="1:30" ht="24" customHeight="1">
      <c r="A349" s="139">
        <v>42748</v>
      </c>
      <c r="B349" s="140" t="s">
        <v>3287</v>
      </c>
      <c r="C349" s="141">
        <v>0</v>
      </c>
      <c r="D349" s="141" t="s">
        <v>31</v>
      </c>
      <c r="E349" s="141" t="s">
        <v>3288</v>
      </c>
      <c r="F349" s="142">
        <v>42743</v>
      </c>
      <c r="G349" s="141" t="s">
        <v>121</v>
      </c>
      <c r="H349" s="141" t="s">
        <v>3249</v>
      </c>
      <c r="I349" s="141">
        <v>8</v>
      </c>
      <c r="J349" s="144" t="s">
        <v>4698</v>
      </c>
      <c r="K349" s="144" t="s">
        <v>3289</v>
      </c>
      <c r="L349" s="141">
        <v>0</v>
      </c>
      <c r="M349" s="141" t="s">
        <v>3241</v>
      </c>
      <c r="N349" s="141">
        <v>0</v>
      </c>
      <c r="O349" s="141" t="s">
        <v>33</v>
      </c>
      <c r="P349" s="141">
        <v>65675.19</v>
      </c>
      <c r="Q349" s="141">
        <v>4309650</v>
      </c>
      <c r="R349" s="141">
        <v>3145634</v>
      </c>
      <c r="S349" s="141">
        <v>72.989999999999995</v>
      </c>
      <c r="T349" s="141">
        <v>0</v>
      </c>
      <c r="U349" s="141">
        <v>0</v>
      </c>
      <c r="V349" s="141" t="s">
        <v>3290</v>
      </c>
      <c r="W349" s="141" t="s">
        <v>3291</v>
      </c>
      <c r="X349" s="141" t="s">
        <v>3292</v>
      </c>
      <c r="Y349" s="161" t="s">
        <v>4625</v>
      </c>
      <c r="Z349" s="161" t="str">
        <f t="shared" si="5"/>
        <v>0101PE</v>
      </c>
      <c r="AA349" s="143">
        <v>0.14285714285714285</v>
      </c>
      <c r="AB349" s="143" t="s">
        <v>30</v>
      </c>
      <c r="AC349" s="143" t="s">
        <v>391</v>
      </c>
      <c r="AD349" s="143"/>
    </row>
    <row r="350" spans="1:30" ht="24" customHeight="1">
      <c r="A350" s="133">
        <v>42749</v>
      </c>
      <c r="B350" s="134" t="s">
        <v>2420</v>
      </c>
      <c r="C350" s="135" t="s">
        <v>37</v>
      </c>
      <c r="D350" s="135" t="s">
        <v>31</v>
      </c>
      <c r="E350" s="135" t="s">
        <v>2421</v>
      </c>
      <c r="F350" s="136">
        <v>42748</v>
      </c>
      <c r="G350" s="135" t="s">
        <v>121</v>
      </c>
      <c r="H350" s="135" t="s">
        <v>2422</v>
      </c>
      <c r="I350" s="135">
        <v>1</v>
      </c>
      <c r="J350" s="135" t="s">
        <v>32</v>
      </c>
      <c r="K350" s="135" t="s">
        <v>28</v>
      </c>
      <c r="L350" s="135">
        <v>0</v>
      </c>
      <c r="M350" s="135" t="s">
        <v>2423</v>
      </c>
      <c r="N350" s="135">
        <v>0</v>
      </c>
      <c r="O350" s="135">
        <v>49</v>
      </c>
      <c r="P350" s="135">
        <v>18125.45</v>
      </c>
      <c r="Q350" s="135">
        <v>4309650</v>
      </c>
      <c r="R350" s="135">
        <v>3342193</v>
      </c>
      <c r="S350" s="135">
        <v>77.55</v>
      </c>
      <c r="T350" s="135">
        <v>0</v>
      </c>
      <c r="U350" s="135">
        <v>0</v>
      </c>
      <c r="V350" s="135">
        <v>54.58</v>
      </c>
      <c r="W350" s="135">
        <v>99.22</v>
      </c>
      <c r="X350" s="135">
        <v>97.23</v>
      </c>
      <c r="Y350" s="147" t="s">
        <v>4727</v>
      </c>
      <c r="Z350" s="147" t="str">
        <f t="shared" si="5"/>
        <v>RNA-Seq50SE</v>
      </c>
      <c r="AA350" s="137">
        <v>0</v>
      </c>
      <c r="AB350" s="138" t="s">
        <v>30</v>
      </c>
      <c r="AC350" s="154" t="s">
        <v>391</v>
      </c>
      <c r="AD350" s="155"/>
    </row>
    <row r="351" spans="1:30" ht="24" customHeight="1">
      <c r="A351" s="139">
        <v>42749</v>
      </c>
      <c r="B351" s="140" t="s">
        <v>2424</v>
      </c>
      <c r="C351" s="141" t="s">
        <v>39</v>
      </c>
      <c r="D351" s="141" t="s">
        <v>31</v>
      </c>
      <c r="E351" s="141" t="s">
        <v>2425</v>
      </c>
      <c r="F351" s="142">
        <v>42748</v>
      </c>
      <c r="G351" s="141" t="s">
        <v>121</v>
      </c>
      <c r="H351" s="141" t="s">
        <v>2426</v>
      </c>
      <c r="I351" s="141">
        <v>2</v>
      </c>
      <c r="J351" s="141" t="s">
        <v>2392</v>
      </c>
      <c r="K351" s="141" t="s">
        <v>132</v>
      </c>
      <c r="L351" s="141">
        <v>0</v>
      </c>
      <c r="M351" s="141" t="s">
        <v>2423</v>
      </c>
      <c r="N351" s="141">
        <v>0</v>
      </c>
      <c r="O351" s="141">
        <v>49</v>
      </c>
      <c r="P351" s="141">
        <v>16966.23</v>
      </c>
      <c r="Q351" s="141">
        <v>4309650</v>
      </c>
      <c r="R351" s="141">
        <v>3168685</v>
      </c>
      <c r="S351" s="141">
        <v>73.53</v>
      </c>
      <c r="T351" s="141">
        <v>0</v>
      </c>
      <c r="U351" s="141">
        <v>0</v>
      </c>
      <c r="V351" s="141">
        <v>48.45</v>
      </c>
      <c r="W351" s="141">
        <v>98.98</v>
      </c>
      <c r="X351" s="141">
        <v>96.56</v>
      </c>
      <c r="Y351" s="161" t="s">
        <v>4727</v>
      </c>
      <c r="Z351" s="161" t="str">
        <f t="shared" si="5"/>
        <v>Chip-seq50SE</v>
      </c>
      <c r="AA351" s="143">
        <v>0</v>
      </c>
      <c r="AB351" s="143" t="s">
        <v>30</v>
      </c>
      <c r="AC351" s="143" t="s">
        <v>391</v>
      </c>
      <c r="AD351" s="143"/>
    </row>
    <row r="352" spans="1:30" ht="24" customHeight="1">
      <c r="A352" s="139">
        <v>42749</v>
      </c>
      <c r="B352" s="140" t="s">
        <v>2427</v>
      </c>
      <c r="C352" s="141" t="s">
        <v>38</v>
      </c>
      <c r="D352" s="141" t="s">
        <v>31</v>
      </c>
      <c r="E352" s="141" t="s">
        <v>2428</v>
      </c>
      <c r="F352" s="142">
        <v>42748</v>
      </c>
      <c r="G352" s="141" t="s">
        <v>121</v>
      </c>
      <c r="H352" s="141" t="s">
        <v>2426</v>
      </c>
      <c r="I352" s="141">
        <v>3</v>
      </c>
      <c r="J352" s="144" t="s">
        <v>134</v>
      </c>
      <c r="K352" s="144" t="s">
        <v>2429</v>
      </c>
      <c r="L352" s="141">
        <v>0</v>
      </c>
      <c r="M352" s="141" t="s">
        <v>2423</v>
      </c>
      <c r="N352" s="141">
        <v>0</v>
      </c>
      <c r="O352" s="141">
        <v>49</v>
      </c>
      <c r="P352" s="141">
        <v>19099.03</v>
      </c>
      <c r="Q352" s="141">
        <v>4309650</v>
      </c>
      <c r="R352" s="141">
        <v>3513860</v>
      </c>
      <c r="S352" s="141">
        <v>81.53</v>
      </c>
      <c r="T352" s="141">
        <v>0</v>
      </c>
      <c r="U352" s="141">
        <v>0</v>
      </c>
      <c r="V352" s="141">
        <v>48.95</v>
      </c>
      <c r="W352" s="141">
        <v>98</v>
      </c>
      <c r="X352" s="141">
        <v>95.5</v>
      </c>
      <c r="Y352" s="161" t="s">
        <v>4727</v>
      </c>
      <c r="Z352" s="161" t="str">
        <f t="shared" si="5"/>
        <v>SmallRNA50SE</v>
      </c>
      <c r="AA352" s="143">
        <v>0.18181818181818182</v>
      </c>
      <c r="AB352" s="143" t="s">
        <v>30</v>
      </c>
      <c r="AC352" s="143" t="s">
        <v>391</v>
      </c>
      <c r="AD352" s="143"/>
    </row>
    <row r="353" spans="1:30" ht="24" customHeight="1">
      <c r="A353" s="139">
        <v>42749</v>
      </c>
      <c r="B353" s="140" t="s">
        <v>2430</v>
      </c>
      <c r="C353" s="141" t="s">
        <v>38</v>
      </c>
      <c r="D353" s="141" t="s">
        <v>31</v>
      </c>
      <c r="E353" s="141" t="s">
        <v>2431</v>
      </c>
      <c r="F353" s="142">
        <v>42748</v>
      </c>
      <c r="G353" s="141" t="s">
        <v>121</v>
      </c>
      <c r="H353" s="141" t="s">
        <v>2426</v>
      </c>
      <c r="I353" s="141">
        <v>4</v>
      </c>
      <c r="J353" s="144" t="s">
        <v>134</v>
      </c>
      <c r="K353" s="144" t="s">
        <v>2432</v>
      </c>
      <c r="L353" s="141">
        <v>0</v>
      </c>
      <c r="M353" s="141" t="s">
        <v>2423</v>
      </c>
      <c r="N353" s="141">
        <v>0</v>
      </c>
      <c r="O353" s="141">
        <v>49</v>
      </c>
      <c r="P353" s="141">
        <v>19848.919999999998</v>
      </c>
      <c r="Q353" s="141">
        <v>4309650</v>
      </c>
      <c r="R353" s="141">
        <v>3647486</v>
      </c>
      <c r="S353" s="141">
        <v>84.64</v>
      </c>
      <c r="T353" s="141">
        <v>0</v>
      </c>
      <c r="U353" s="141">
        <v>0</v>
      </c>
      <c r="V353" s="141">
        <v>49.89</v>
      </c>
      <c r="W353" s="141">
        <v>98.58</v>
      </c>
      <c r="X353" s="141">
        <v>97.18</v>
      </c>
      <c r="Y353" s="161" t="s">
        <v>4727</v>
      </c>
      <c r="Z353" s="161" t="str">
        <f t="shared" si="5"/>
        <v>SmallRNA50SE</v>
      </c>
      <c r="AA353" s="143">
        <v>8.3333333333333329E-2</v>
      </c>
      <c r="AB353" s="143" t="s">
        <v>30</v>
      </c>
      <c r="AC353" s="143" t="s">
        <v>391</v>
      </c>
      <c r="AD353" s="143"/>
    </row>
    <row r="354" spans="1:30" ht="24" customHeight="1">
      <c r="A354" s="139">
        <v>42749</v>
      </c>
      <c r="B354" s="140" t="s">
        <v>2433</v>
      </c>
      <c r="C354" s="141" t="s">
        <v>38</v>
      </c>
      <c r="D354" s="141" t="s">
        <v>31</v>
      </c>
      <c r="E354" s="141" t="s">
        <v>2434</v>
      </c>
      <c r="F354" s="142">
        <v>42748</v>
      </c>
      <c r="G354" s="141" t="s">
        <v>121</v>
      </c>
      <c r="H354" s="141" t="s">
        <v>2426</v>
      </c>
      <c r="I354" s="141">
        <v>5</v>
      </c>
      <c r="J354" s="144" t="s">
        <v>134</v>
      </c>
      <c r="K354" s="144" t="s">
        <v>433</v>
      </c>
      <c r="L354" s="141">
        <v>0</v>
      </c>
      <c r="M354" s="141" t="s">
        <v>2423</v>
      </c>
      <c r="N354" s="141">
        <v>0</v>
      </c>
      <c r="O354" s="141">
        <v>49</v>
      </c>
      <c r="P354" s="141">
        <v>19092.310000000001</v>
      </c>
      <c r="Q354" s="141">
        <v>4309650</v>
      </c>
      <c r="R354" s="141">
        <v>3514003</v>
      </c>
      <c r="S354" s="141">
        <v>81.540000000000006</v>
      </c>
      <c r="T354" s="141">
        <v>0</v>
      </c>
      <c r="U354" s="141">
        <v>0</v>
      </c>
      <c r="V354" s="141">
        <v>49.88</v>
      </c>
      <c r="W354" s="141">
        <v>98.23</v>
      </c>
      <c r="X354" s="141">
        <v>96.65</v>
      </c>
      <c r="Y354" s="161" t="s">
        <v>4727</v>
      </c>
      <c r="Z354" s="161" t="str">
        <f t="shared" si="5"/>
        <v>SmallRNA50SE</v>
      </c>
      <c r="AA354" s="143">
        <v>0.36363636363636365</v>
      </c>
      <c r="AB354" s="143" t="s">
        <v>30</v>
      </c>
      <c r="AC354" s="143" t="s">
        <v>391</v>
      </c>
      <c r="AD354" s="143"/>
    </row>
    <row r="355" spans="1:30" ht="24" customHeight="1">
      <c r="A355" s="139">
        <v>42749</v>
      </c>
      <c r="B355" s="140" t="s">
        <v>2433</v>
      </c>
      <c r="C355" s="141" t="s">
        <v>38</v>
      </c>
      <c r="D355" s="141" t="s">
        <v>31</v>
      </c>
      <c r="E355" s="141" t="s">
        <v>2435</v>
      </c>
      <c r="F355" s="142">
        <v>42748</v>
      </c>
      <c r="G355" s="141" t="s">
        <v>121</v>
      </c>
      <c r="H355" s="141" t="s">
        <v>2426</v>
      </c>
      <c r="I355" s="141">
        <v>6</v>
      </c>
      <c r="J355" s="141" t="s">
        <v>2392</v>
      </c>
      <c r="K355" s="141" t="s">
        <v>132</v>
      </c>
      <c r="L355" s="141">
        <v>0</v>
      </c>
      <c r="M355" s="141" t="s">
        <v>2423</v>
      </c>
      <c r="N355" s="141">
        <v>0</v>
      </c>
      <c r="O355" s="141">
        <v>49</v>
      </c>
      <c r="P355" s="141">
        <v>19740.82</v>
      </c>
      <c r="Q355" s="141">
        <v>4309650</v>
      </c>
      <c r="R355" s="141">
        <v>3634454</v>
      </c>
      <c r="S355" s="141">
        <v>84.33</v>
      </c>
      <c r="T355" s="141">
        <v>0</v>
      </c>
      <c r="U355" s="141">
        <v>0</v>
      </c>
      <c r="V355" s="141">
        <v>50.01</v>
      </c>
      <c r="W355" s="141">
        <v>98.57</v>
      </c>
      <c r="X355" s="141">
        <v>97.14</v>
      </c>
      <c r="Y355" s="161" t="s">
        <v>4727</v>
      </c>
      <c r="Z355" s="161" t="str">
        <f t="shared" si="5"/>
        <v>SmallRNA50SE</v>
      </c>
      <c r="AA355" s="143">
        <v>0</v>
      </c>
      <c r="AB355" s="143" t="s">
        <v>30</v>
      </c>
      <c r="AC355" s="143" t="s">
        <v>391</v>
      </c>
      <c r="AD355" s="143"/>
    </row>
    <row r="356" spans="1:30" ht="24" customHeight="1">
      <c r="A356" s="139">
        <v>42749</v>
      </c>
      <c r="B356" s="140" t="s">
        <v>2433</v>
      </c>
      <c r="C356" s="141" t="s">
        <v>38</v>
      </c>
      <c r="D356" s="141" t="s">
        <v>31</v>
      </c>
      <c r="E356" s="141" t="s">
        <v>2436</v>
      </c>
      <c r="F356" s="142">
        <v>42748</v>
      </c>
      <c r="G356" s="141" t="s">
        <v>121</v>
      </c>
      <c r="H356" s="141" t="s">
        <v>2426</v>
      </c>
      <c r="I356" s="141">
        <v>7</v>
      </c>
      <c r="J356" s="141" t="s">
        <v>2392</v>
      </c>
      <c r="K356" s="141" t="s">
        <v>132</v>
      </c>
      <c r="L356" s="141">
        <v>0</v>
      </c>
      <c r="M356" s="141" t="s">
        <v>2423</v>
      </c>
      <c r="N356" s="141">
        <v>0</v>
      </c>
      <c r="O356" s="141">
        <v>49</v>
      </c>
      <c r="P356" s="141">
        <v>20679.22</v>
      </c>
      <c r="Q356" s="141">
        <v>4309650</v>
      </c>
      <c r="R356" s="141">
        <v>3801807</v>
      </c>
      <c r="S356" s="141">
        <v>88.22</v>
      </c>
      <c r="T356" s="141">
        <v>0</v>
      </c>
      <c r="U356" s="141">
        <v>0</v>
      </c>
      <c r="V356" s="141">
        <v>50.27</v>
      </c>
      <c r="W356" s="141">
        <v>99.44</v>
      </c>
      <c r="X356" s="141">
        <v>98.46</v>
      </c>
      <c r="Y356" s="161" t="s">
        <v>4727</v>
      </c>
      <c r="Z356" s="161" t="str">
        <f t="shared" si="5"/>
        <v>SmallRNA50SE</v>
      </c>
      <c r="AA356" s="143">
        <v>0</v>
      </c>
      <c r="AB356" s="143" t="s">
        <v>30</v>
      </c>
      <c r="AC356" s="143" t="s">
        <v>391</v>
      </c>
      <c r="AD356" s="143"/>
    </row>
    <row r="357" spans="1:30" ht="24" customHeight="1">
      <c r="A357" s="139">
        <v>42749</v>
      </c>
      <c r="B357" s="140" t="s">
        <v>2433</v>
      </c>
      <c r="C357" s="141" t="s">
        <v>38</v>
      </c>
      <c r="D357" s="141" t="s">
        <v>31</v>
      </c>
      <c r="E357" s="141" t="s">
        <v>2437</v>
      </c>
      <c r="F357" s="142">
        <v>42748</v>
      </c>
      <c r="G357" s="141" t="s">
        <v>121</v>
      </c>
      <c r="H357" s="141" t="s">
        <v>2426</v>
      </c>
      <c r="I357" s="141">
        <v>8</v>
      </c>
      <c r="J357" s="141" t="s">
        <v>2392</v>
      </c>
      <c r="K357" s="141" t="s">
        <v>132</v>
      </c>
      <c r="L357" s="141">
        <v>0</v>
      </c>
      <c r="M357" s="141" t="s">
        <v>2423</v>
      </c>
      <c r="N357" s="141">
        <v>0</v>
      </c>
      <c r="O357" s="141">
        <v>49</v>
      </c>
      <c r="P357" s="141">
        <v>20436.669999999998</v>
      </c>
      <c r="Q357" s="141">
        <v>4309650</v>
      </c>
      <c r="R357" s="141">
        <v>3753227</v>
      </c>
      <c r="S357" s="141">
        <v>87.09</v>
      </c>
      <c r="T357" s="141">
        <v>0</v>
      </c>
      <c r="U357" s="141">
        <v>0</v>
      </c>
      <c r="V357" s="141">
        <v>49.41</v>
      </c>
      <c r="W357" s="141">
        <v>98.13</v>
      </c>
      <c r="X357" s="141">
        <v>96.43</v>
      </c>
      <c r="Y357" s="161" t="s">
        <v>4727</v>
      </c>
      <c r="Z357" s="161" t="str">
        <f t="shared" si="5"/>
        <v>SmallRNA50SE</v>
      </c>
      <c r="AA357" s="143">
        <v>0</v>
      </c>
      <c r="AB357" s="143" t="s">
        <v>30</v>
      </c>
      <c r="AC357" s="143" t="s">
        <v>391</v>
      </c>
      <c r="AD357" s="143"/>
    </row>
    <row r="358" spans="1:30" ht="24" customHeight="1">
      <c r="A358" s="133">
        <v>42749</v>
      </c>
      <c r="B358" s="134" t="s">
        <v>2438</v>
      </c>
      <c r="C358" s="135" t="s">
        <v>39</v>
      </c>
      <c r="D358" s="135" t="s">
        <v>31</v>
      </c>
      <c r="E358" s="135" t="s">
        <v>2439</v>
      </c>
      <c r="F358" s="136">
        <v>42748</v>
      </c>
      <c r="G358" s="135" t="s">
        <v>121</v>
      </c>
      <c r="H358" s="135" t="s">
        <v>2440</v>
      </c>
      <c r="I358" s="135">
        <v>1</v>
      </c>
      <c r="J358" s="135" t="s">
        <v>32</v>
      </c>
      <c r="K358" s="135" t="s">
        <v>28</v>
      </c>
      <c r="L358" s="135">
        <v>0</v>
      </c>
      <c r="M358" s="135" t="s">
        <v>2423</v>
      </c>
      <c r="N358" s="135">
        <v>0</v>
      </c>
      <c r="O358" s="135">
        <v>49</v>
      </c>
      <c r="P358" s="135">
        <v>18572.509999999998</v>
      </c>
      <c r="Q358" s="135">
        <v>4309650</v>
      </c>
      <c r="R358" s="135">
        <v>3479245</v>
      </c>
      <c r="S358" s="135">
        <v>80.73</v>
      </c>
      <c r="T358" s="135">
        <v>0</v>
      </c>
      <c r="U358" s="135">
        <v>0</v>
      </c>
      <c r="V358" s="135">
        <v>43.02</v>
      </c>
      <c r="W358" s="135">
        <v>99.15</v>
      </c>
      <c r="X358" s="135">
        <v>97.3</v>
      </c>
      <c r="Y358" s="147" t="s">
        <v>4727</v>
      </c>
      <c r="Z358" s="147" t="str">
        <f t="shared" si="5"/>
        <v>Chip-seq50SE</v>
      </c>
      <c r="AA358" s="137">
        <v>0</v>
      </c>
      <c r="AB358" s="138" t="s">
        <v>30</v>
      </c>
      <c r="AC358" s="154" t="s">
        <v>391</v>
      </c>
      <c r="AD358" s="155"/>
    </row>
    <row r="359" spans="1:30" ht="24" customHeight="1">
      <c r="A359" s="139">
        <v>42749</v>
      </c>
      <c r="B359" s="140" t="s">
        <v>2441</v>
      </c>
      <c r="C359" s="141" t="s">
        <v>39</v>
      </c>
      <c r="D359" s="141" t="s">
        <v>31</v>
      </c>
      <c r="E359" s="141" t="s">
        <v>2442</v>
      </c>
      <c r="F359" s="142">
        <v>42748</v>
      </c>
      <c r="G359" s="141" t="s">
        <v>121</v>
      </c>
      <c r="H359" s="141" t="s">
        <v>2443</v>
      </c>
      <c r="I359" s="141">
        <v>2</v>
      </c>
      <c r="J359" s="141" t="s">
        <v>2392</v>
      </c>
      <c r="K359" s="141" t="s">
        <v>132</v>
      </c>
      <c r="L359" s="141">
        <v>0</v>
      </c>
      <c r="M359" s="141" t="s">
        <v>2423</v>
      </c>
      <c r="N359" s="141">
        <v>0</v>
      </c>
      <c r="O359" s="141">
        <v>49</v>
      </c>
      <c r="P359" s="141">
        <v>18805.98</v>
      </c>
      <c r="Q359" s="141">
        <v>4309650</v>
      </c>
      <c r="R359" s="141">
        <v>3510064</v>
      </c>
      <c r="S359" s="141">
        <v>81.45</v>
      </c>
      <c r="T359" s="141">
        <v>0</v>
      </c>
      <c r="U359" s="141">
        <v>0</v>
      </c>
      <c r="V359" s="141">
        <v>42.62</v>
      </c>
      <c r="W359" s="141">
        <v>99.22</v>
      </c>
      <c r="X359" s="141">
        <v>97.55</v>
      </c>
      <c r="Y359" s="161" t="s">
        <v>4727</v>
      </c>
      <c r="Z359" s="161" t="str">
        <f t="shared" si="5"/>
        <v>Chip-seq50SE</v>
      </c>
      <c r="AA359" s="143">
        <v>0</v>
      </c>
      <c r="AB359" s="143" t="s">
        <v>30</v>
      </c>
      <c r="AC359" s="143" t="s">
        <v>391</v>
      </c>
      <c r="AD359" s="143"/>
    </row>
    <row r="360" spans="1:30" ht="24" customHeight="1">
      <c r="A360" s="139">
        <v>42749</v>
      </c>
      <c r="B360" s="140" t="s">
        <v>2444</v>
      </c>
      <c r="C360" s="141" t="s">
        <v>38</v>
      </c>
      <c r="D360" s="141" t="s">
        <v>31</v>
      </c>
      <c r="E360" s="141" t="s">
        <v>2445</v>
      </c>
      <c r="F360" s="142">
        <v>42748</v>
      </c>
      <c r="G360" s="141" t="s">
        <v>121</v>
      </c>
      <c r="H360" s="141" t="s">
        <v>2443</v>
      </c>
      <c r="I360" s="141">
        <v>3</v>
      </c>
      <c r="J360" s="141" t="s">
        <v>2392</v>
      </c>
      <c r="K360" s="141" t="s">
        <v>132</v>
      </c>
      <c r="L360" s="141">
        <v>0</v>
      </c>
      <c r="M360" s="141" t="s">
        <v>2423</v>
      </c>
      <c r="N360" s="141">
        <v>0</v>
      </c>
      <c r="O360" s="141">
        <v>49</v>
      </c>
      <c r="P360" s="141">
        <v>18890.72</v>
      </c>
      <c r="Q360" s="141">
        <v>4309650</v>
      </c>
      <c r="R360" s="141">
        <v>3466142</v>
      </c>
      <c r="S360" s="141">
        <v>80.430000000000007</v>
      </c>
      <c r="T360" s="141">
        <v>0</v>
      </c>
      <c r="U360" s="141">
        <v>0</v>
      </c>
      <c r="V360" s="141">
        <v>50.99</v>
      </c>
      <c r="W360" s="141">
        <v>98.79</v>
      </c>
      <c r="X360" s="141">
        <v>95.96</v>
      </c>
      <c r="Y360" s="161" t="s">
        <v>4727</v>
      </c>
      <c r="Z360" s="161" t="str">
        <f t="shared" si="5"/>
        <v>SmallRNA50SE</v>
      </c>
      <c r="AA360" s="143">
        <v>0</v>
      </c>
      <c r="AB360" s="143" t="s">
        <v>30</v>
      </c>
      <c r="AC360" s="143" t="s">
        <v>391</v>
      </c>
      <c r="AD360" s="143"/>
    </row>
    <row r="361" spans="1:30" ht="24" customHeight="1">
      <c r="A361" s="139">
        <v>42749</v>
      </c>
      <c r="B361" s="140" t="s">
        <v>2446</v>
      </c>
      <c r="C361" s="141" t="s">
        <v>38</v>
      </c>
      <c r="D361" s="141" t="s">
        <v>31</v>
      </c>
      <c r="E361" s="141" t="s">
        <v>2447</v>
      </c>
      <c r="F361" s="142">
        <v>42748</v>
      </c>
      <c r="G361" s="141" t="s">
        <v>121</v>
      </c>
      <c r="H361" s="141" t="s">
        <v>2443</v>
      </c>
      <c r="I361" s="141">
        <v>4</v>
      </c>
      <c r="J361" s="144" t="s">
        <v>3338</v>
      </c>
      <c r="K361" s="144" t="s">
        <v>4821</v>
      </c>
      <c r="L361" s="141">
        <v>0</v>
      </c>
      <c r="M361" s="141" t="s">
        <v>2423</v>
      </c>
      <c r="N361" s="141">
        <v>0</v>
      </c>
      <c r="O361" s="141">
        <v>49</v>
      </c>
      <c r="P361" s="141">
        <v>17838.04</v>
      </c>
      <c r="Q361" s="141">
        <v>4309650</v>
      </c>
      <c r="R361" s="141">
        <v>3272260</v>
      </c>
      <c r="S361" s="141">
        <v>75.930000000000007</v>
      </c>
      <c r="T361" s="141">
        <v>0</v>
      </c>
      <c r="U361" s="141">
        <v>0</v>
      </c>
      <c r="V361" s="141">
        <v>50.81</v>
      </c>
      <c r="W361" s="141">
        <v>98.83</v>
      </c>
      <c r="X361" s="141">
        <v>95.93</v>
      </c>
      <c r="Y361" s="161" t="s">
        <v>4727</v>
      </c>
      <c r="Z361" s="161" t="str">
        <f t="shared" si="5"/>
        <v>SmallRNA50SE</v>
      </c>
      <c r="AA361" s="143">
        <v>0.16666666666666666</v>
      </c>
      <c r="AB361" s="143" t="s">
        <v>30</v>
      </c>
      <c r="AC361" s="143" t="s">
        <v>391</v>
      </c>
      <c r="AD361" s="143"/>
    </row>
    <row r="362" spans="1:30" ht="24" customHeight="1">
      <c r="A362" s="139">
        <v>42749</v>
      </c>
      <c r="B362" s="140" t="s">
        <v>2448</v>
      </c>
      <c r="C362" s="141" t="s">
        <v>38</v>
      </c>
      <c r="D362" s="141" t="s">
        <v>31</v>
      </c>
      <c r="E362" s="141" t="s">
        <v>2449</v>
      </c>
      <c r="F362" s="142">
        <v>42748</v>
      </c>
      <c r="G362" s="141" t="s">
        <v>121</v>
      </c>
      <c r="H362" s="141" t="s">
        <v>2443</v>
      </c>
      <c r="I362" s="141">
        <v>5</v>
      </c>
      <c r="J362" s="141" t="s">
        <v>2392</v>
      </c>
      <c r="K362" s="141" t="s">
        <v>132</v>
      </c>
      <c r="L362" s="141">
        <v>0</v>
      </c>
      <c r="M362" s="141" t="s">
        <v>2423</v>
      </c>
      <c r="N362" s="141">
        <v>0</v>
      </c>
      <c r="O362" s="141">
        <v>49</v>
      </c>
      <c r="P362" s="141">
        <v>18993.95</v>
      </c>
      <c r="Q362" s="141">
        <v>4309650</v>
      </c>
      <c r="R362" s="141">
        <v>3498907</v>
      </c>
      <c r="S362" s="141">
        <v>81.19</v>
      </c>
      <c r="T362" s="141">
        <v>1.96</v>
      </c>
      <c r="U362" s="141">
        <v>25.29</v>
      </c>
      <c r="V362" s="141">
        <v>49.5</v>
      </c>
      <c r="W362" s="141">
        <v>98.86</v>
      </c>
      <c r="X362" s="141">
        <v>95.86</v>
      </c>
      <c r="Y362" s="161" t="s">
        <v>4727</v>
      </c>
      <c r="Z362" s="161" t="str">
        <f t="shared" si="5"/>
        <v>SmallRNA50SE</v>
      </c>
      <c r="AA362" s="143">
        <v>0</v>
      </c>
      <c r="AB362" s="143" t="s">
        <v>30</v>
      </c>
      <c r="AC362" s="143" t="s">
        <v>391</v>
      </c>
      <c r="AD362" s="143"/>
    </row>
    <row r="363" spans="1:30" ht="24" customHeight="1">
      <c r="A363" s="139">
        <v>42749</v>
      </c>
      <c r="B363" s="140" t="s">
        <v>2450</v>
      </c>
      <c r="C363" s="141" t="s">
        <v>38</v>
      </c>
      <c r="D363" s="141" t="s">
        <v>31</v>
      </c>
      <c r="E363" s="141" t="s">
        <v>2451</v>
      </c>
      <c r="F363" s="142">
        <v>42748</v>
      </c>
      <c r="G363" s="141" t="s">
        <v>121</v>
      </c>
      <c r="H363" s="141" t="s">
        <v>2443</v>
      </c>
      <c r="I363" s="141">
        <v>6</v>
      </c>
      <c r="J363" s="141" t="s">
        <v>2392</v>
      </c>
      <c r="K363" s="141" t="s">
        <v>132</v>
      </c>
      <c r="L363" s="141">
        <v>0</v>
      </c>
      <c r="M363" s="141" t="s">
        <v>2423</v>
      </c>
      <c r="N363" s="141">
        <v>0</v>
      </c>
      <c r="O363" s="141">
        <v>49</v>
      </c>
      <c r="P363" s="141">
        <v>20232.21</v>
      </c>
      <c r="Q363" s="141">
        <v>4309650</v>
      </c>
      <c r="R363" s="141">
        <v>3725765</v>
      </c>
      <c r="S363" s="141">
        <v>86.45</v>
      </c>
      <c r="T363" s="141">
        <v>0</v>
      </c>
      <c r="U363" s="141">
        <v>0</v>
      </c>
      <c r="V363" s="141">
        <v>50.71</v>
      </c>
      <c r="W363" s="141">
        <v>99.65</v>
      </c>
      <c r="X363" s="141">
        <v>98.83</v>
      </c>
      <c r="Y363" s="161" t="s">
        <v>4727</v>
      </c>
      <c r="Z363" s="161" t="str">
        <f t="shared" si="5"/>
        <v>SmallRNA50SE</v>
      </c>
      <c r="AA363" s="143">
        <v>0</v>
      </c>
      <c r="AB363" s="143" t="s">
        <v>30</v>
      </c>
      <c r="AC363" s="143" t="s">
        <v>391</v>
      </c>
      <c r="AD363" s="143"/>
    </row>
    <row r="364" spans="1:30" ht="24" customHeight="1">
      <c r="A364" s="139">
        <v>42749</v>
      </c>
      <c r="B364" s="140" t="s">
        <v>2452</v>
      </c>
      <c r="C364" s="141" t="s">
        <v>38</v>
      </c>
      <c r="D364" s="141" t="s">
        <v>31</v>
      </c>
      <c r="E364" s="141" t="s">
        <v>2453</v>
      </c>
      <c r="F364" s="142">
        <v>42748</v>
      </c>
      <c r="G364" s="141" t="s">
        <v>121</v>
      </c>
      <c r="H364" s="141" t="s">
        <v>2443</v>
      </c>
      <c r="I364" s="141">
        <v>7</v>
      </c>
      <c r="J364" s="144" t="s">
        <v>4822</v>
      </c>
      <c r="K364" s="144" t="s">
        <v>4823</v>
      </c>
      <c r="L364" s="141">
        <v>0</v>
      </c>
      <c r="M364" s="141" t="s">
        <v>2423</v>
      </c>
      <c r="N364" s="141">
        <v>0</v>
      </c>
      <c r="O364" s="141">
        <v>49</v>
      </c>
      <c r="P364" s="141">
        <v>15678.02</v>
      </c>
      <c r="Q364" s="141">
        <v>4309650</v>
      </c>
      <c r="R364" s="141">
        <v>2883958</v>
      </c>
      <c r="S364" s="141">
        <v>66.92</v>
      </c>
      <c r="T364" s="141">
        <v>0</v>
      </c>
      <c r="U364" s="141">
        <v>0</v>
      </c>
      <c r="V364" s="141">
        <v>51.36</v>
      </c>
      <c r="W364" s="141">
        <v>99.29</v>
      </c>
      <c r="X364" s="141">
        <v>97.37</v>
      </c>
      <c r="Y364" s="161" t="s">
        <v>4727</v>
      </c>
      <c r="Z364" s="161" t="str">
        <f t="shared" si="5"/>
        <v>SmallRNA50SE</v>
      </c>
      <c r="AA364" s="143">
        <v>0.33333333333333331</v>
      </c>
      <c r="AB364" s="143" t="s">
        <v>30</v>
      </c>
      <c r="AC364" s="143" t="s">
        <v>391</v>
      </c>
      <c r="AD364" s="143"/>
    </row>
    <row r="365" spans="1:30" ht="24" customHeight="1">
      <c r="A365" s="139">
        <v>42749</v>
      </c>
      <c r="B365" s="140" t="s">
        <v>2452</v>
      </c>
      <c r="C365" s="141" t="s">
        <v>38</v>
      </c>
      <c r="D365" s="141" t="s">
        <v>31</v>
      </c>
      <c r="E365" s="141" t="s">
        <v>2454</v>
      </c>
      <c r="F365" s="142">
        <v>42748</v>
      </c>
      <c r="G365" s="141" t="s">
        <v>121</v>
      </c>
      <c r="H365" s="141" t="s">
        <v>2443</v>
      </c>
      <c r="I365" s="141">
        <v>8</v>
      </c>
      <c r="J365" s="141" t="s">
        <v>2392</v>
      </c>
      <c r="K365" s="141" t="s">
        <v>132</v>
      </c>
      <c r="L365" s="141">
        <v>0</v>
      </c>
      <c r="M365" s="141" t="s">
        <v>2423</v>
      </c>
      <c r="N365" s="141">
        <v>0</v>
      </c>
      <c r="O365" s="141">
        <v>49</v>
      </c>
      <c r="P365" s="141">
        <v>16685.13</v>
      </c>
      <c r="Q365" s="141">
        <v>4309650</v>
      </c>
      <c r="R365" s="141">
        <v>3067537</v>
      </c>
      <c r="S365" s="141">
        <v>71.180000000000007</v>
      </c>
      <c r="T365" s="141">
        <v>0</v>
      </c>
      <c r="U365" s="141">
        <v>0</v>
      </c>
      <c r="V365" s="141">
        <v>49.63</v>
      </c>
      <c r="W365" s="141">
        <v>98.66</v>
      </c>
      <c r="X365" s="141">
        <v>95.69</v>
      </c>
      <c r="Y365" s="161" t="s">
        <v>4727</v>
      </c>
      <c r="Z365" s="161" t="str">
        <f t="shared" si="5"/>
        <v>SmallRNA50SE</v>
      </c>
      <c r="AA365" s="143">
        <v>0</v>
      </c>
      <c r="AB365" s="143" t="s">
        <v>30</v>
      </c>
      <c r="AC365" s="143" t="s">
        <v>391</v>
      </c>
      <c r="AD365" s="143"/>
    </row>
    <row r="366" spans="1:30" ht="24" customHeight="1">
      <c r="A366" s="133">
        <v>42749</v>
      </c>
      <c r="B366" s="134" t="s">
        <v>1855</v>
      </c>
      <c r="C366" s="135">
        <v>0</v>
      </c>
      <c r="D366" s="135" t="s">
        <v>31</v>
      </c>
      <c r="E366" s="135" t="s">
        <v>1856</v>
      </c>
      <c r="F366" s="136">
        <v>42745</v>
      </c>
      <c r="G366" s="135" t="s">
        <v>122</v>
      </c>
      <c r="H366" s="135" t="s">
        <v>2455</v>
      </c>
      <c r="I366" s="135">
        <v>1</v>
      </c>
      <c r="J366" s="135" t="s">
        <v>32</v>
      </c>
      <c r="K366" s="135" t="s">
        <v>28</v>
      </c>
      <c r="L366" s="135">
        <v>0</v>
      </c>
      <c r="M366" s="135" t="s">
        <v>2456</v>
      </c>
      <c r="N366" s="135">
        <v>0</v>
      </c>
      <c r="O366" s="135" t="s">
        <v>41</v>
      </c>
      <c r="P366" s="135">
        <v>103693.86</v>
      </c>
      <c r="Q366" s="135">
        <v>4309650</v>
      </c>
      <c r="R366" s="135">
        <v>3156224</v>
      </c>
      <c r="S366" s="135">
        <v>73.239999999999995</v>
      </c>
      <c r="T366" s="135">
        <v>0</v>
      </c>
      <c r="U366" s="135">
        <v>0</v>
      </c>
      <c r="V366" s="135" t="s">
        <v>2457</v>
      </c>
      <c r="W366" s="135" t="s">
        <v>2458</v>
      </c>
      <c r="X366" s="135" t="s">
        <v>2459</v>
      </c>
      <c r="Y366" s="147" t="s">
        <v>140</v>
      </c>
      <c r="Z366" s="147" t="str">
        <f t="shared" si="5"/>
        <v>0151PE</v>
      </c>
      <c r="AA366" s="137">
        <v>0</v>
      </c>
      <c r="AB366" s="138" t="s">
        <v>30</v>
      </c>
      <c r="AC366" s="154" t="s">
        <v>391</v>
      </c>
      <c r="AD366" s="155"/>
    </row>
    <row r="367" spans="1:30" ht="24" customHeight="1">
      <c r="A367" s="139">
        <v>42749</v>
      </c>
      <c r="B367" s="140" t="s">
        <v>1855</v>
      </c>
      <c r="C367" s="141">
        <v>0</v>
      </c>
      <c r="D367" s="141" t="s">
        <v>31</v>
      </c>
      <c r="E367" s="141" t="s">
        <v>1861</v>
      </c>
      <c r="F367" s="142">
        <v>42745</v>
      </c>
      <c r="G367" s="141" t="s">
        <v>122</v>
      </c>
      <c r="H367" s="141" t="s">
        <v>2460</v>
      </c>
      <c r="I367" s="141">
        <v>2</v>
      </c>
      <c r="J367" s="141" t="s">
        <v>2392</v>
      </c>
      <c r="K367" s="141" t="s">
        <v>132</v>
      </c>
      <c r="L367" s="141">
        <v>0</v>
      </c>
      <c r="M367" s="141" t="s">
        <v>2456</v>
      </c>
      <c r="N367" s="141">
        <v>0</v>
      </c>
      <c r="O367" s="141" t="s">
        <v>41</v>
      </c>
      <c r="P367" s="141">
        <v>108154.24000000001</v>
      </c>
      <c r="Q367" s="141">
        <v>4309650</v>
      </c>
      <c r="R367" s="141">
        <v>3325100</v>
      </c>
      <c r="S367" s="141">
        <v>77.150000000000006</v>
      </c>
      <c r="T367" s="141">
        <v>0</v>
      </c>
      <c r="U367" s="141">
        <v>0</v>
      </c>
      <c r="V367" s="141" t="s">
        <v>2461</v>
      </c>
      <c r="W367" s="141" t="s">
        <v>2462</v>
      </c>
      <c r="X367" s="141" t="s">
        <v>2463</v>
      </c>
      <c r="Y367" s="161" t="s">
        <v>140</v>
      </c>
      <c r="Z367" s="161" t="str">
        <f t="shared" si="5"/>
        <v>0151PE</v>
      </c>
      <c r="AA367" s="143">
        <v>0</v>
      </c>
      <c r="AB367" s="143" t="s">
        <v>30</v>
      </c>
      <c r="AC367" s="143" t="s">
        <v>391</v>
      </c>
      <c r="AD367" s="143"/>
    </row>
    <row r="368" spans="1:30" ht="24" customHeight="1">
      <c r="A368" s="139">
        <v>42749</v>
      </c>
      <c r="B368" s="140" t="s">
        <v>1855</v>
      </c>
      <c r="C368" s="141">
        <v>0</v>
      </c>
      <c r="D368" s="141" t="s">
        <v>31</v>
      </c>
      <c r="E368" s="141" t="s">
        <v>1861</v>
      </c>
      <c r="F368" s="142">
        <v>42745</v>
      </c>
      <c r="G368" s="141" t="s">
        <v>122</v>
      </c>
      <c r="H368" s="141" t="s">
        <v>2460</v>
      </c>
      <c r="I368" s="141">
        <v>3</v>
      </c>
      <c r="J368" s="141" t="s">
        <v>2392</v>
      </c>
      <c r="K368" s="141" t="s">
        <v>132</v>
      </c>
      <c r="L368" s="141">
        <v>0</v>
      </c>
      <c r="M368" s="141" t="s">
        <v>2456</v>
      </c>
      <c r="N368" s="141">
        <v>0</v>
      </c>
      <c r="O368" s="141" t="s">
        <v>41</v>
      </c>
      <c r="P368" s="141">
        <v>105584.9</v>
      </c>
      <c r="Q368" s="141">
        <v>4309650</v>
      </c>
      <c r="R368" s="141">
        <v>3244834</v>
      </c>
      <c r="S368" s="141">
        <v>75.290000000000006</v>
      </c>
      <c r="T368" s="141">
        <v>0</v>
      </c>
      <c r="U368" s="141">
        <v>0</v>
      </c>
      <c r="V368" s="141" t="s">
        <v>2464</v>
      </c>
      <c r="W368" s="141" t="s">
        <v>2465</v>
      </c>
      <c r="X368" s="141" t="s">
        <v>2466</v>
      </c>
      <c r="Y368" s="161" t="s">
        <v>140</v>
      </c>
      <c r="Z368" s="161" t="str">
        <f t="shared" si="5"/>
        <v>0151PE</v>
      </c>
      <c r="AA368" s="143">
        <v>0</v>
      </c>
      <c r="AB368" s="143" t="s">
        <v>30</v>
      </c>
      <c r="AC368" s="143" t="s">
        <v>391</v>
      </c>
      <c r="AD368" s="143"/>
    </row>
    <row r="369" spans="1:30" ht="24" customHeight="1">
      <c r="A369" s="139">
        <v>42749</v>
      </c>
      <c r="B369" s="140" t="s">
        <v>1855</v>
      </c>
      <c r="C369" s="141">
        <v>0</v>
      </c>
      <c r="D369" s="141" t="s">
        <v>31</v>
      </c>
      <c r="E369" s="141" t="s">
        <v>1861</v>
      </c>
      <c r="F369" s="142">
        <v>42745</v>
      </c>
      <c r="G369" s="141" t="s">
        <v>122</v>
      </c>
      <c r="H369" s="141" t="s">
        <v>2460</v>
      </c>
      <c r="I369" s="141">
        <v>4</v>
      </c>
      <c r="J369" s="141" t="s">
        <v>2392</v>
      </c>
      <c r="K369" s="141" t="s">
        <v>132</v>
      </c>
      <c r="L369" s="141">
        <v>0</v>
      </c>
      <c r="M369" s="141" t="s">
        <v>2456</v>
      </c>
      <c r="N369" s="141">
        <v>0</v>
      </c>
      <c r="O369" s="141" t="s">
        <v>41</v>
      </c>
      <c r="P369" s="141">
        <v>104008.97</v>
      </c>
      <c r="Q369" s="141">
        <v>4309650</v>
      </c>
      <c r="R369" s="141">
        <v>3196668</v>
      </c>
      <c r="S369" s="141">
        <v>74.17</v>
      </c>
      <c r="T369" s="141">
        <v>0</v>
      </c>
      <c r="U369" s="141">
        <v>0</v>
      </c>
      <c r="V369" s="141" t="s">
        <v>2467</v>
      </c>
      <c r="W369" s="141" t="s">
        <v>2468</v>
      </c>
      <c r="X369" s="141" t="s">
        <v>2469</v>
      </c>
      <c r="Y369" s="161" t="s">
        <v>140</v>
      </c>
      <c r="Z369" s="161" t="str">
        <f t="shared" si="5"/>
        <v>0151PE</v>
      </c>
      <c r="AA369" s="143">
        <v>0</v>
      </c>
      <c r="AB369" s="143" t="s">
        <v>30</v>
      </c>
      <c r="AC369" s="143" t="s">
        <v>391</v>
      </c>
      <c r="AD369" s="143"/>
    </row>
    <row r="370" spans="1:30" ht="24" customHeight="1">
      <c r="A370" s="139">
        <v>42749</v>
      </c>
      <c r="B370" s="140" t="s">
        <v>1855</v>
      </c>
      <c r="C370" s="141">
        <v>0</v>
      </c>
      <c r="D370" s="141" t="s">
        <v>31</v>
      </c>
      <c r="E370" s="141" t="s">
        <v>1866</v>
      </c>
      <c r="F370" s="142">
        <v>42745</v>
      </c>
      <c r="G370" s="141" t="s">
        <v>122</v>
      </c>
      <c r="H370" s="141" t="s">
        <v>2460</v>
      </c>
      <c r="I370" s="141">
        <v>5</v>
      </c>
      <c r="J370" s="141" t="s">
        <v>2392</v>
      </c>
      <c r="K370" s="141" t="s">
        <v>132</v>
      </c>
      <c r="L370" s="141">
        <v>0</v>
      </c>
      <c r="M370" s="141" t="s">
        <v>2456</v>
      </c>
      <c r="N370" s="141">
        <v>0</v>
      </c>
      <c r="O370" s="141" t="s">
        <v>41</v>
      </c>
      <c r="P370" s="141">
        <v>107023.93</v>
      </c>
      <c r="Q370" s="141">
        <v>4309650</v>
      </c>
      <c r="R370" s="141">
        <v>3258202</v>
      </c>
      <c r="S370" s="141">
        <v>75.599999999999994</v>
      </c>
      <c r="T370" s="141">
        <v>0</v>
      </c>
      <c r="U370" s="141">
        <v>0</v>
      </c>
      <c r="V370" s="141" t="s">
        <v>2470</v>
      </c>
      <c r="W370" s="141" t="s">
        <v>2471</v>
      </c>
      <c r="X370" s="141" t="s">
        <v>2472</v>
      </c>
      <c r="Y370" s="161" t="s">
        <v>140</v>
      </c>
      <c r="Z370" s="161" t="str">
        <f t="shared" si="5"/>
        <v>0151PE</v>
      </c>
      <c r="AA370" s="143">
        <v>0</v>
      </c>
      <c r="AB370" s="143" t="s">
        <v>30</v>
      </c>
      <c r="AC370" s="143" t="s">
        <v>391</v>
      </c>
      <c r="AD370" s="143"/>
    </row>
    <row r="371" spans="1:30" ht="24" customHeight="1">
      <c r="A371" s="139">
        <v>42749</v>
      </c>
      <c r="B371" s="140" t="s">
        <v>1855</v>
      </c>
      <c r="C371" s="141">
        <v>0</v>
      </c>
      <c r="D371" s="141" t="s">
        <v>31</v>
      </c>
      <c r="E371" s="141" t="s">
        <v>1866</v>
      </c>
      <c r="F371" s="142">
        <v>42745</v>
      </c>
      <c r="G371" s="141" t="s">
        <v>122</v>
      </c>
      <c r="H371" s="141" t="s">
        <v>2460</v>
      </c>
      <c r="I371" s="141">
        <v>6</v>
      </c>
      <c r="J371" s="141" t="s">
        <v>2392</v>
      </c>
      <c r="K371" s="141" t="s">
        <v>132</v>
      </c>
      <c r="L371" s="141">
        <v>0</v>
      </c>
      <c r="M371" s="141" t="s">
        <v>2456</v>
      </c>
      <c r="N371" s="141">
        <v>0</v>
      </c>
      <c r="O371" s="141" t="s">
        <v>41</v>
      </c>
      <c r="P371" s="141">
        <v>108016.52</v>
      </c>
      <c r="Q371" s="141">
        <v>4309650</v>
      </c>
      <c r="R371" s="141">
        <v>3286821</v>
      </c>
      <c r="S371" s="141">
        <v>76.27</v>
      </c>
      <c r="T371" s="141">
        <v>0</v>
      </c>
      <c r="U371" s="141">
        <v>0</v>
      </c>
      <c r="V371" s="141" t="s">
        <v>2473</v>
      </c>
      <c r="W371" s="141" t="s">
        <v>2474</v>
      </c>
      <c r="X371" s="141" t="s">
        <v>2475</v>
      </c>
      <c r="Y371" s="161" t="s">
        <v>140</v>
      </c>
      <c r="Z371" s="161" t="str">
        <f t="shared" si="5"/>
        <v>0151PE</v>
      </c>
      <c r="AA371" s="143">
        <v>0</v>
      </c>
      <c r="AB371" s="143" t="s">
        <v>30</v>
      </c>
      <c r="AC371" s="143" t="s">
        <v>391</v>
      </c>
      <c r="AD371" s="143"/>
    </row>
    <row r="372" spans="1:30" ht="24" customHeight="1">
      <c r="A372" s="139">
        <v>42749</v>
      </c>
      <c r="B372" s="140" t="s">
        <v>1855</v>
      </c>
      <c r="C372" s="141">
        <v>0</v>
      </c>
      <c r="D372" s="141" t="s">
        <v>31</v>
      </c>
      <c r="E372" s="141" t="s">
        <v>1866</v>
      </c>
      <c r="F372" s="142">
        <v>42745</v>
      </c>
      <c r="G372" s="141" t="s">
        <v>122</v>
      </c>
      <c r="H372" s="141" t="s">
        <v>2460</v>
      </c>
      <c r="I372" s="141">
        <v>7</v>
      </c>
      <c r="J372" s="141" t="s">
        <v>2392</v>
      </c>
      <c r="K372" s="141" t="s">
        <v>132</v>
      </c>
      <c r="L372" s="141">
        <v>0</v>
      </c>
      <c r="M372" s="141" t="s">
        <v>2456</v>
      </c>
      <c r="N372" s="141">
        <v>0</v>
      </c>
      <c r="O372" s="141" t="s">
        <v>41</v>
      </c>
      <c r="P372" s="141">
        <v>106339.72</v>
      </c>
      <c r="Q372" s="141">
        <v>4309650</v>
      </c>
      <c r="R372" s="141">
        <v>3241580</v>
      </c>
      <c r="S372" s="141">
        <v>75.22</v>
      </c>
      <c r="T372" s="141">
        <v>0</v>
      </c>
      <c r="U372" s="141">
        <v>0</v>
      </c>
      <c r="V372" s="141" t="s">
        <v>2476</v>
      </c>
      <c r="W372" s="141" t="s">
        <v>2477</v>
      </c>
      <c r="X372" s="141" t="s">
        <v>2478</v>
      </c>
      <c r="Y372" s="161" t="s">
        <v>140</v>
      </c>
      <c r="Z372" s="161" t="str">
        <f t="shared" si="5"/>
        <v>0151PE</v>
      </c>
      <c r="AA372" s="143">
        <v>0</v>
      </c>
      <c r="AB372" s="143" t="s">
        <v>30</v>
      </c>
      <c r="AC372" s="143" t="s">
        <v>391</v>
      </c>
      <c r="AD372" s="143"/>
    </row>
    <row r="373" spans="1:30" ht="24" customHeight="1">
      <c r="A373" s="139">
        <v>42749</v>
      </c>
      <c r="B373" s="140" t="s">
        <v>1855</v>
      </c>
      <c r="C373" s="141">
        <v>0</v>
      </c>
      <c r="D373" s="141" t="s">
        <v>31</v>
      </c>
      <c r="E373" s="141" t="s">
        <v>1870</v>
      </c>
      <c r="F373" s="142">
        <v>42745</v>
      </c>
      <c r="G373" s="141" t="s">
        <v>122</v>
      </c>
      <c r="H373" s="141" t="s">
        <v>2460</v>
      </c>
      <c r="I373" s="141">
        <v>8</v>
      </c>
      <c r="J373" s="141" t="s">
        <v>2392</v>
      </c>
      <c r="K373" s="141" t="s">
        <v>132</v>
      </c>
      <c r="L373" s="141">
        <v>0</v>
      </c>
      <c r="M373" s="141" t="s">
        <v>2456</v>
      </c>
      <c r="N373" s="141">
        <v>0</v>
      </c>
      <c r="O373" s="141" t="s">
        <v>41</v>
      </c>
      <c r="P373" s="141">
        <v>105121.44</v>
      </c>
      <c r="Q373" s="141">
        <v>4309650</v>
      </c>
      <c r="R373" s="141">
        <v>3214023</v>
      </c>
      <c r="S373" s="141">
        <v>74.58</v>
      </c>
      <c r="T373" s="141">
        <v>0</v>
      </c>
      <c r="U373" s="141">
        <v>0</v>
      </c>
      <c r="V373" s="141" t="s">
        <v>2479</v>
      </c>
      <c r="W373" s="141" t="s">
        <v>2480</v>
      </c>
      <c r="X373" s="141" t="s">
        <v>2481</v>
      </c>
      <c r="Y373" s="161" t="s">
        <v>140</v>
      </c>
      <c r="Z373" s="161" t="str">
        <f t="shared" si="5"/>
        <v>0151PE</v>
      </c>
      <c r="AA373" s="143">
        <v>0</v>
      </c>
      <c r="AB373" s="143" t="s">
        <v>30</v>
      </c>
      <c r="AC373" s="143" t="s">
        <v>391</v>
      </c>
      <c r="AD373" s="143"/>
    </row>
    <row r="374" spans="1:30" s="43" customFormat="1" ht="24" customHeight="1">
      <c r="A374" s="133">
        <v>42749</v>
      </c>
      <c r="B374" s="152" t="s">
        <v>2567</v>
      </c>
      <c r="C374" s="153" t="s">
        <v>2543</v>
      </c>
      <c r="D374" s="153" t="s">
        <v>31</v>
      </c>
      <c r="E374" s="153" t="s">
        <v>2568</v>
      </c>
      <c r="F374" s="133">
        <v>42746</v>
      </c>
      <c r="G374" s="153" t="s">
        <v>135</v>
      </c>
      <c r="H374" s="153" t="s">
        <v>2569</v>
      </c>
      <c r="I374" s="153">
        <v>1</v>
      </c>
      <c r="J374" s="153" t="s">
        <v>141</v>
      </c>
      <c r="K374" s="153" t="s">
        <v>28</v>
      </c>
      <c r="L374" s="153" t="s">
        <v>730</v>
      </c>
      <c r="M374" s="153" t="s">
        <v>2570</v>
      </c>
      <c r="N374" s="153">
        <v>0</v>
      </c>
      <c r="O374" s="153" t="s">
        <v>33</v>
      </c>
      <c r="P374" s="153">
        <v>69748.66</v>
      </c>
      <c r="Q374" s="153">
        <v>4309650</v>
      </c>
      <c r="R374" s="153">
        <v>3176744</v>
      </c>
      <c r="S374" s="153">
        <v>73.709999999999994</v>
      </c>
      <c r="T374" s="153">
        <v>0</v>
      </c>
      <c r="U374" s="153">
        <v>0</v>
      </c>
      <c r="V374" s="153" t="s">
        <v>2571</v>
      </c>
      <c r="W374" s="153" t="s">
        <v>2572</v>
      </c>
      <c r="X374" s="153" t="s">
        <v>2573</v>
      </c>
      <c r="Y374" s="147" t="s">
        <v>4625</v>
      </c>
      <c r="Z374" s="147" t="str">
        <f t="shared" si="5"/>
        <v>Exome capture101PE</v>
      </c>
      <c r="AA374" s="154">
        <v>0</v>
      </c>
      <c r="AB374" s="155" t="s">
        <v>30</v>
      </c>
      <c r="AC374" s="155" t="s">
        <v>139</v>
      </c>
      <c r="AD374" s="158"/>
    </row>
    <row r="375" spans="1:30" s="43" customFormat="1" ht="24" customHeight="1">
      <c r="A375" s="139">
        <v>42749</v>
      </c>
      <c r="B375" s="140" t="s">
        <v>2574</v>
      </c>
      <c r="C375" s="141" t="s">
        <v>2543</v>
      </c>
      <c r="D375" s="141" t="s">
        <v>31</v>
      </c>
      <c r="E375" s="141" t="s">
        <v>2568</v>
      </c>
      <c r="F375" s="142">
        <v>42746</v>
      </c>
      <c r="G375" s="141" t="s">
        <v>135</v>
      </c>
      <c r="H375" s="141" t="s">
        <v>2569</v>
      </c>
      <c r="I375" s="141">
        <v>2</v>
      </c>
      <c r="J375" s="141" t="s">
        <v>141</v>
      </c>
      <c r="K375" s="141" t="s">
        <v>28</v>
      </c>
      <c r="L375" s="141" t="s">
        <v>730</v>
      </c>
      <c r="M375" s="141" t="s">
        <v>2570</v>
      </c>
      <c r="N375" s="141">
        <v>0</v>
      </c>
      <c r="O375" s="141" t="s">
        <v>33</v>
      </c>
      <c r="P375" s="141">
        <v>70706.039999999994</v>
      </c>
      <c r="Q375" s="141">
        <v>4309650</v>
      </c>
      <c r="R375" s="141">
        <v>3219439</v>
      </c>
      <c r="S375" s="141">
        <v>74.7</v>
      </c>
      <c r="T375" s="141">
        <v>0</v>
      </c>
      <c r="U375" s="141">
        <v>0</v>
      </c>
      <c r="V375" s="141" t="s">
        <v>2575</v>
      </c>
      <c r="W375" s="141" t="s">
        <v>2576</v>
      </c>
      <c r="X375" s="141" t="s">
        <v>2577</v>
      </c>
      <c r="Y375" s="161" t="s">
        <v>4625</v>
      </c>
      <c r="Z375" s="161" t="str">
        <f t="shared" si="5"/>
        <v>Exome capture101PE</v>
      </c>
      <c r="AA375" s="143">
        <v>0</v>
      </c>
      <c r="AB375" s="143" t="s">
        <v>30</v>
      </c>
      <c r="AC375" s="156" t="s">
        <v>139</v>
      </c>
      <c r="AD375" s="157"/>
    </row>
    <row r="376" spans="1:30" s="43" customFormat="1" ht="24" customHeight="1">
      <c r="A376" s="139">
        <v>42749</v>
      </c>
      <c r="B376" s="140" t="s">
        <v>2578</v>
      </c>
      <c r="C376" s="141" t="s">
        <v>2543</v>
      </c>
      <c r="D376" s="141" t="s">
        <v>31</v>
      </c>
      <c r="E376" s="141" t="s">
        <v>2579</v>
      </c>
      <c r="F376" s="142">
        <v>42746</v>
      </c>
      <c r="G376" s="141" t="s">
        <v>135</v>
      </c>
      <c r="H376" s="141" t="s">
        <v>2569</v>
      </c>
      <c r="I376" s="141">
        <v>3</v>
      </c>
      <c r="J376" s="144" t="s">
        <v>4737</v>
      </c>
      <c r="K376" s="144" t="s">
        <v>2580</v>
      </c>
      <c r="L376" s="141" t="s">
        <v>730</v>
      </c>
      <c r="M376" s="141" t="s">
        <v>2570</v>
      </c>
      <c r="N376" s="141">
        <v>186</v>
      </c>
      <c r="O376" s="141" t="s">
        <v>33</v>
      </c>
      <c r="P376" s="141">
        <v>71194.02</v>
      </c>
      <c r="Q376" s="141">
        <v>4309650</v>
      </c>
      <c r="R376" s="141">
        <v>3267060</v>
      </c>
      <c r="S376" s="141">
        <v>75.81</v>
      </c>
      <c r="T376" s="141" t="s">
        <v>2581</v>
      </c>
      <c r="U376" s="141" t="s">
        <v>2582</v>
      </c>
      <c r="V376" s="141" t="s">
        <v>2583</v>
      </c>
      <c r="W376" s="141" t="s">
        <v>2584</v>
      </c>
      <c r="X376" s="141" t="s">
        <v>2585</v>
      </c>
      <c r="Y376" s="161" t="s">
        <v>4625</v>
      </c>
      <c r="Z376" s="161" t="str">
        <f t="shared" si="5"/>
        <v>Exome capture101PE</v>
      </c>
      <c r="AA376" s="143">
        <v>4.1666666666666664E-2</v>
      </c>
      <c r="AB376" s="143" t="s">
        <v>30</v>
      </c>
      <c r="AC376" s="156" t="s">
        <v>139</v>
      </c>
      <c r="AD376" s="157"/>
    </row>
    <row r="377" spans="1:30" s="43" customFormat="1" ht="24" customHeight="1">
      <c r="A377" s="139">
        <v>42749</v>
      </c>
      <c r="B377" s="140" t="s">
        <v>2578</v>
      </c>
      <c r="C377" s="141" t="s">
        <v>2543</v>
      </c>
      <c r="D377" s="141" t="s">
        <v>31</v>
      </c>
      <c r="E377" s="141" t="s">
        <v>2579</v>
      </c>
      <c r="F377" s="142">
        <v>42746</v>
      </c>
      <c r="G377" s="141" t="s">
        <v>135</v>
      </c>
      <c r="H377" s="141" t="s">
        <v>2569</v>
      </c>
      <c r="I377" s="141">
        <v>4</v>
      </c>
      <c r="J377" s="144" t="s">
        <v>4737</v>
      </c>
      <c r="K377" s="144" t="s">
        <v>2580</v>
      </c>
      <c r="L377" s="141" t="s">
        <v>730</v>
      </c>
      <c r="M377" s="141" t="s">
        <v>2570</v>
      </c>
      <c r="N377" s="141">
        <v>183</v>
      </c>
      <c r="O377" s="141" t="s">
        <v>33</v>
      </c>
      <c r="P377" s="141">
        <v>70292.350000000006</v>
      </c>
      <c r="Q377" s="141">
        <v>4309650</v>
      </c>
      <c r="R377" s="141">
        <v>3222520</v>
      </c>
      <c r="S377" s="141">
        <v>74.77</v>
      </c>
      <c r="T377" s="141" t="s">
        <v>2586</v>
      </c>
      <c r="U377" s="141" t="s">
        <v>2587</v>
      </c>
      <c r="V377" s="141" t="s">
        <v>2588</v>
      </c>
      <c r="W377" s="141" t="s">
        <v>2589</v>
      </c>
      <c r="X377" s="141" t="s">
        <v>2590</v>
      </c>
      <c r="Y377" s="161" t="s">
        <v>4625</v>
      </c>
      <c r="Z377" s="161" t="str">
        <f t="shared" si="5"/>
        <v>Exome capture101PE</v>
      </c>
      <c r="AA377" s="143">
        <v>4.1666666666666664E-2</v>
      </c>
      <c r="AB377" s="143" t="s">
        <v>30</v>
      </c>
      <c r="AC377" s="156" t="s">
        <v>139</v>
      </c>
      <c r="AD377" s="157"/>
    </row>
    <row r="378" spans="1:30" s="43" customFormat="1" ht="24" customHeight="1">
      <c r="A378" s="139">
        <v>42749</v>
      </c>
      <c r="B378" s="140" t="s">
        <v>2591</v>
      </c>
      <c r="C378" s="141" t="s">
        <v>2543</v>
      </c>
      <c r="D378" s="141" t="s">
        <v>31</v>
      </c>
      <c r="E378" s="141" t="s">
        <v>2592</v>
      </c>
      <c r="F378" s="142">
        <v>42746</v>
      </c>
      <c r="G378" s="141" t="s">
        <v>135</v>
      </c>
      <c r="H378" s="141" t="s">
        <v>2569</v>
      </c>
      <c r="I378" s="141">
        <v>5</v>
      </c>
      <c r="J378" s="141" t="s">
        <v>141</v>
      </c>
      <c r="K378" s="141" t="s">
        <v>28</v>
      </c>
      <c r="L378" s="141" t="s">
        <v>730</v>
      </c>
      <c r="M378" s="141" t="s">
        <v>2593</v>
      </c>
      <c r="N378" s="141">
        <v>0</v>
      </c>
      <c r="O378" s="141" t="s">
        <v>33</v>
      </c>
      <c r="P378" s="141">
        <v>68382.64</v>
      </c>
      <c r="Q378" s="141">
        <v>4309650</v>
      </c>
      <c r="R378" s="141">
        <v>3161924</v>
      </c>
      <c r="S378" s="141">
        <v>73.37</v>
      </c>
      <c r="T378" s="141">
        <v>0</v>
      </c>
      <c r="U378" s="141">
        <v>0</v>
      </c>
      <c r="V378" s="141" t="s">
        <v>2594</v>
      </c>
      <c r="W378" s="141" t="s">
        <v>2595</v>
      </c>
      <c r="X378" s="141" t="s">
        <v>2596</v>
      </c>
      <c r="Y378" s="161" t="s">
        <v>4625</v>
      </c>
      <c r="Z378" s="161" t="str">
        <f t="shared" si="5"/>
        <v>Exome capture101PE</v>
      </c>
      <c r="AA378" s="143">
        <v>0</v>
      </c>
      <c r="AB378" s="143" t="s">
        <v>30</v>
      </c>
      <c r="AC378" s="156" t="s">
        <v>139</v>
      </c>
      <c r="AD378" s="157"/>
    </row>
    <row r="379" spans="1:30" s="43" customFormat="1" ht="24" customHeight="1">
      <c r="A379" s="139">
        <v>42749</v>
      </c>
      <c r="B379" s="140" t="s">
        <v>2597</v>
      </c>
      <c r="C379" s="141" t="s">
        <v>104</v>
      </c>
      <c r="D379" s="141" t="s">
        <v>31</v>
      </c>
      <c r="E379" s="141" t="s">
        <v>2598</v>
      </c>
      <c r="F379" s="142">
        <v>42746</v>
      </c>
      <c r="G379" s="141" t="s">
        <v>135</v>
      </c>
      <c r="H379" s="141" t="s">
        <v>2569</v>
      </c>
      <c r="I379" s="141">
        <v>6</v>
      </c>
      <c r="J379" s="141" t="s">
        <v>141</v>
      </c>
      <c r="K379" s="141" t="s">
        <v>28</v>
      </c>
      <c r="L379" s="141" t="s">
        <v>730</v>
      </c>
      <c r="M379" s="141" t="s">
        <v>2570</v>
      </c>
      <c r="N379" s="141">
        <v>0</v>
      </c>
      <c r="O379" s="141" t="s">
        <v>33</v>
      </c>
      <c r="P379" s="141">
        <v>79908.97</v>
      </c>
      <c r="Q379" s="141">
        <v>4309650</v>
      </c>
      <c r="R379" s="141">
        <v>3609062</v>
      </c>
      <c r="S379" s="141">
        <v>83.74</v>
      </c>
      <c r="T379" s="141">
        <v>0</v>
      </c>
      <c r="U379" s="141">
        <v>0</v>
      </c>
      <c r="V379" s="141" t="s">
        <v>2599</v>
      </c>
      <c r="W379" s="141" t="s">
        <v>2600</v>
      </c>
      <c r="X379" s="141" t="s">
        <v>2601</v>
      </c>
      <c r="Y379" s="161" t="s">
        <v>4625</v>
      </c>
      <c r="Z379" s="161" t="str">
        <f t="shared" si="5"/>
        <v>Transcriptome101PE</v>
      </c>
      <c r="AA379" s="143">
        <v>0</v>
      </c>
      <c r="AB379" s="143" t="s">
        <v>30</v>
      </c>
      <c r="AC379" s="156" t="s">
        <v>139</v>
      </c>
      <c r="AD379" s="157"/>
    </row>
    <row r="380" spans="1:30" s="43" customFormat="1" ht="24" customHeight="1">
      <c r="A380" s="139">
        <v>42749</v>
      </c>
      <c r="B380" s="140" t="s">
        <v>2602</v>
      </c>
      <c r="C380" s="141" t="s">
        <v>104</v>
      </c>
      <c r="D380" s="141" t="s">
        <v>31</v>
      </c>
      <c r="E380" s="141" t="s">
        <v>2603</v>
      </c>
      <c r="F380" s="142">
        <v>42746</v>
      </c>
      <c r="G380" s="141" t="s">
        <v>135</v>
      </c>
      <c r="H380" s="141" t="s">
        <v>2569</v>
      </c>
      <c r="I380" s="141">
        <v>7</v>
      </c>
      <c r="J380" s="141" t="s">
        <v>141</v>
      </c>
      <c r="K380" s="141" t="s">
        <v>28</v>
      </c>
      <c r="L380" s="141" t="s">
        <v>730</v>
      </c>
      <c r="M380" s="141" t="s">
        <v>2570</v>
      </c>
      <c r="N380" s="141">
        <v>0</v>
      </c>
      <c r="O380" s="141" t="s">
        <v>33</v>
      </c>
      <c r="P380" s="141">
        <v>79648.899999999994</v>
      </c>
      <c r="Q380" s="141">
        <v>4309650</v>
      </c>
      <c r="R380" s="141">
        <v>3599716</v>
      </c>
      <c r="S380" s="141">
        <v>83.53</v>
      </c>
      <c r="T380" s="141">
        <v>0</v>
      </c>
      <c r="U380" s="141">
        <v>0</v>
      </c>
      <c r="V380" s="141" t="s">
        <v>2604</v>
      </c>
      <c r="W380" s="141" t="s">
        <v>2605</v>
      </c>
      <c r="X380" s="141" t="s">
        <v>2606</v>
      </c>
      <c r="Y380" s="161" t="s">
        <v>4625</v>
      </c>
      <c r="Z380" s="161" t="str">
        <f t="shared" si="5"/>
        <v>Transcriptome101PE</v>
      </c>
      <c r="AA380" s="143">
        <v>0</v>
      </c>
      <c r="AB380" s="143" t="s">
        <v>30</v>
      </c>
      <c r="AC380" s="156" t="s">
        <v>139</v>
      </c>
      <c r="AD380" s="157"/>
    </row>
    <row r="381" spans="1:30" s="43" customFormat="1" ht="24" customHeight="1">
      <c r="A381" s="139">
        <v>42749</v>
      </c>
      <c r="B381" s="140" t="s">
        <v>2607</v>
      </c>
      <c r="C381" s="141" t="s">
        <v>104</v>
      </c>
      <c r="D381" s="141" t="s">
        <v>31</v>
      </c>
      <c r="E381" s="141" t="s">
        <v>2608</v>
      </c>
      <c r="F381" s="142">
        <v>42746</v>
      </c>
      <c r="G381" s="141" t="s">
        <v>135</v>
      </c>
      <c r="H381" s="141" t="s">
        <v>2569</v>
      </c>
      <c r="I381" s="141">
        <v>8</v>
      </c>
      <c r="J381" s="141" t="s">
        <v>141</v>
      </c>
      <c r="K381" s="141" t="s">
        <v>28</v>
      </c>
      <c r="L381" s="141" t="s">
        <v>730</v>
      </c>
      <c r="M381" s="141" t="s">
        <v>2570</v>
      </c>
      <c r="N381" s="141">
        <v>0</v>
      </c>
      <c r="O381" s="141" t="s">
        <v>33</v>
      </c>
      <c r="P381" s="141">
        <v>71245.06</v>
      </c>
      <c r="Q381" s="141">
        <v>4309650</v>
      </c>
      <c r="R381" s="141">
        <v>3225306</v>
      </c>
      <c r="S381" s="141">
        <v>74.84</v>
      </c>
      <c r="T381" s="141">
        <v>0</v>
      </c>
      <c r="U381" s="141">
        <v>0</v>
      </c>
      <c r="V381" s="141" t="s">
        <v>2609</v>
      </c>
      <c r="W381" s="141" t="s">
        <v>2610</v>
      </c>
      <c r="X381" s="141" t="s">
        <v>2611</v>
      </c>
      <c r="Y381" s="161" t="s">
        <v>4625</v>
      </c>
      <c r="Z381" s="161" t="str">
        <f t="shared" si="5"/>
        <v>Transcriptome101PE</v>
      </c>
      <c r="AA381" s="143">
        <v>0</v>
      </c>
      <c r="AB381" s="143" t="s">
        <v>30</v>
      </c>
      <c r="AC381" s="156" t="s">
        <v>139</v>
      </c>
      <c r="AD381" s="157"/>
    </row>
    <row r="382" spans="1:30" s="43" customFormat="1" ht="24" customHeight="1">
      <c r="A382" s="133">
        <v>42749</v>
      </c>
      <c r="B382" s="152" t="s">
        <v>439</v>
      </c>
      <c r="C382" s="153" t="s">
        <v>34</v>
      </c>
      <c r="D382" s="153" t="s">
        <v>2612</v>
      </c>
      <c r="E382" s="153" t="s">
        <v>2613</v>
      </c>
      <c r="F382" s="133">
        <v>42744</v>
      </c>
      <c r="G382" s="153" t="s">
        <v>120</v>
      </c>
      <c r="H382" s="153" t="s">
        <v>2614</v>
      </c>
      <c r="I382" s="153">
        <v>1</v>
      </c>
      <c r="J382" s="135" t="s">
        <v>2615</v>
      </c>
      <c r="K382" s="153" t="s">
        <v>28</v>
      </c>
      <c r="L382" s="153" t="s">
        <v>2616</v>
      </c>
      <c r="M382" s="153" t="s">
        <v>489</v>
      </c>
      <c r="N382" s="153">
        <v>181</v>
      </c>
      <c r="O382" s="153" t="s">
        <v>33</v>
      </c>
      <c r="P382" s="153">
        <v>66359.95</v>
      </c>
      <c r="Q382" s="153">
        <v>4309650</v>
      </c>
      <c r="R382" s="153">
        <v>2962497</v>
      </c>
      <c r="S382" s="153">
        <v>68.739999999999995</v>
      </c>
      <c r="T382" s="153" t="s">
        <v>2617</v>
      </c>
      <c r="U382" s="153" t="s">
        <v>2618</v>
      </c>
      <c r="V382" s="153" t="s">
        <v>2619</v>
      </c>
      <c r="W382" s="153" t="s">
        <v>2620</v>
      </c>
      <c r="X382" s="153" t="s">
        <v>2621</v>
      </c>
      <c r="Y382" s="147" t="s">
        <v>4625</v>
      </c>
      <c r="Z382" s="147" t="str">
        <f t="shared" si="5"/>
        <v>Exome capture101PE</v>
      </c>
      <c r="AA382" s="154">
        <v>0</v>
      </c>
      <c r="AB382" s="155" t="s">
        <v>30</v>
      </c>
      <c r="AC382" s="155" t="s">
        <v>139</v>
      </c>
      <c r="AD382" s="158"/>
    </row>
    <row r="383" spans="1:30" s="43" customFormat="1" ht="24" customHeight="1">
      <c r="A383" s="139">
        <v>42749</v>
      </c>
      <c r="B383" s="140" t="s">
        <v>439</v>
      </c>
      <c r="C383" s="141" t="s">
        <v>34</v>
      </c>
      <c r="D383" s="141" t="s">
        <v>2622</v>
      </c>
      <c r="E383" s="141" t="s">
        <v>2623</v>
      </c>
      <c r="F383" s="142">
        <v>42744</v>
      </c>
      <c r="G383" s="141" t="s">
        <v>120</v>
      </c>
      <c r="H383" s="141" t="s">
        <v>2614</v>
      </c>
      <c r="I383" s="141">
        <v>2</v>
      </c>
      <c r="J383" s="141" t="s">
        <v>2615</v>
      </c>
      <c r="K383" s="141" t="s">
        <v>28</v>
      </c>
      <c r="L383" s="141" t="s">
        <v>2616</v>
      </c>
      <c r="M383" s="141" t="s">
        <v>489</v>
      </c>
      <c r="N383" s="141">
        <v>175</v>
      </c>
      <c r="O383" s="141" t="s">
        <v>33</v>
      </c>
      <c r="P383" s="141">
        <v>74834.53</v>
      </c>
      <c r="Q383" s="141">
        <v>4309650</v>
      </c>
      <c r="R383" s="141">
        <v>3340827</v>
      </c>
      <c r="S383" s="141">
        <v>77.52</v>
      </c>
      <c r="T383" s="141" t="s">
        <v>2624</v>
      </c>
      <c r="U383" s="141" t="s">
        <v>2625</v>
      </c>
      <c r="V383" s="141" t="s">
        <v>2626</v>
      </c>
      <c r="W383" s="141" t="s">
        <v>2627</v>
      </c>
      <c r="X383" s="141" t="s">
        <v>2628</v>
      </c>
      <c r="Y383" s="161" t="s">
        <v>4625</v>
      </c>
      <c r="Z383" s="161" t="str">
        <f t="shared" si="5"/>
        <v>Exome capture101PE</v>
      </c>
      <c r="AA383" s="143">
        <v>0</v>
      </c>
      <c r="AB383" s="143" t="s">
        <v>30</v>
      </c>
      <c r="AC383" s="156" t="s">
        <v>139</v>
      </c>
      <c r="AD383" s="157"/>
    </row>
    <row r="384" spans="1:30" s="43" customFormat="1" ht="24" customHeight="1">
      <c r="A384" s="139">
        <v>42749</v>
      </c>
      <c r="B384" s="140" t="s">
        <v>439</v>
      </c>
      <c r="C384" s="141" t="s">
        <v>34</v>
      </c>
      <c r="D384" s="141" t="s">
        <v>2629</v>
      </c>
      <c r="E384" s="141" t="s">
        <v>2630</v>
      </c>
      <c r="F384" s="142">
        <v>42744</v>
      </c>
      <c r="G384" s="141" t="s">
        <v>120</v>
      </c>
      <c r="H384" s="141" t="s">
        <v>2614</v>
      </c>
      <c r="I384" s="141">
        <v>3</v>
      </c>
      <c r="J384" s="141" t="s">
        <v>2615</v>
      </c>
      <c r="K384" s="141" t="s">
        <v>28</v>
      </c>
      <c r="L384" s="141" t="s">
        <v>2616</v>
      </c>
      <c r="M384" s="141" t="s">
        <v>489</v>
      </c>
      <c r="N384" s="141">
        <v>177</v>
      </c>
      <c r="O384" s="141" t="s">
        <v>33</v>
      </c>
      <c r="P384" s="141">
        <v>73419.149999999994</v>
      </c>
      <c r="Q384" s="141">
        <v>4309650</v>
      </c>
      <c r="R384" s="141">
        <v>3277640</v>
      </c>
      <c r="S384" s="141">
        <v>76.05</v>
      </c>
      <c r="T384" s="141" t="s">
        <v>2631</v>
      </c>
      <c r="U384" s="141" t="s">
        <v>2632</v>
      </c>
      <c r="V384" s="141" t="s">
        <v>1539</v>
      </c>
      <c r="W384" s="141" t="s">
        <v>2633</v>
      </c>
      <c r="X384" s="141" t="s">
        <v>2634</v>
      </c>
      <c r="Y384" s="161" t="s">
        <v>4625</v>
      </c>
      <c r="Z384" s="161" t="str">
        <f t="shared" si="5"/>
        <v>Exome capture101PE</v>
      </c>
      <c r="AA384" s="143">
        <v>0</v>
      </c>
      <c r="AB384" s="143" t="s">
        <v>30</v>
      </c>
      <c r="AC384" s="156" t="s">
        <v>139</v>
      </c>
      <c r="AD384" s="157"/>
    </row>
    <row r="385" spans="1:30" s="43" customFormat="1" ht="24" customHeight="1">
      <c r="A385" s="139">
        <v>42749</v>
      </c>
      <c r="B385" s="140" t="s">
        <v>439</v>
      </c>
      <c r="C385" s="141" t="s">
        <v>34</v>
      </c>
      <c r="D385" s="141" t="s">
        <v>2635</v>
      </c>
      <c r="E385" s="141" t="s">
        <v>2636</v>
      </c>
      <c r="F385" s="142">
        <v>42744</v>
      </c>
      <c r="G385" s="141" t="s">
        <v>120</v>
      </c>
      <c r="H385" s="141" t="s">
        <v>2614</v>
      </c>
      <c r="I385" s="141">
        <v>4</v>
      </c>
      <c r="J385" s="141" t="s">
        <v>2615</v>
      </c>
      <c r="K385" s="141" t="s">
        <v>28</v>
      </c>
      <c r="L385" s="141" t="s">
        <v>2616</v>
      </c>
      <c r="M385" s="141" t="s">
        <v>489</v>
      </c>
      <c r="N385" s="141">
        <v>183</v>
      </c>
      <c r="O385" s="141" t="s">
        <v>33</v>
      </c>
      <c r="P385" s="141">
        <v>74743.990000000005</v>
      </c>
      <c r="Q385" s="141">
        <v>4309650</v>
      </c>
      <c r="R385" s="141">
        <v>3336785</v>
      </c>
      <c r="S385" s="141">
        <v>77.430000000000007</v>
      </c>
      <c r="T385" s="141" t="s">
        <v>2637</v>
      </c>
      <c r="U385" s="141" t="s">
        <v>2638</v>
      </c>
      <c r="V385" s="141" t="s">
        <v>2639</v>
      </c>
      <c r="W385" s="141" t="s">
        <v>2640</v>
      </c>
      <c r="X385" s="141" t="s">
        <v>2641</v>
      </c>
      <c r="Y385" s="161" t="s">
        <v>4625</v>
      </c>
      <c r="Z385" s="161" t="str">
        <f t="shared" ref="Z385:Z448" si="6">IF(P385,CONCATENATE(C385,Y385),0)</f>
        <v>Exome capture101PE</v>
      </c>
      <c r="AA385" s="143">
        <v>0</v>
      </c>
      <c r="AB385" s="143" t="s">
        <v>30</v>
      </c>
      <c r="AC385" s="156" t="s">
        <v>139</v>
      </c>
      <c r="AD385" s="157"/>
    </row>
    <row r="386" spans="1:30" s="43" customFormat="1" ht="24" customHeight="1">
      <c r="A386" s="139">
        <v>42749</v>
      </c>
      <c r="B386" s="140" t="s">
        <v>2642</v>
      </c>
      <c r="C386" s="141">
        <v>0</v>
      </c>
      <c r="D386" s="141" t="s">
        <v>31</v>
      </c>
      <c r="E386" s="141" t="s">
        <v>2643</v>
      </c>
      <c r="F386" s="142">
        <v>42744</v>
      </c>
      <c r="G386" s="141" t="s">
        <v>120</v>
      </c>
      <c r="H386" s="141" t="s">
        <v>2614</v>
      </c>
      <c r="I386" s="141">
        <v>5</v>
      </c>
      <c r="J386" s="141" t="s">
        <v>2615</v>
      </c>
      <c r="K386" s="141" t="s">
        <v>28</v>
      </c>
      <c r="L386" s="141" t="s">
        <v>2616</v>
      </c>
      <c r="M386" s="141" t="s">
        <v>707</v>
      </c>
      <c r="N386" s="141">
        <v>0</v>
      </c>
      <c r="O386" s="141" t="s">
        <v>33</v>
      </c>
      <c r="P386" s="141">
        <v>68209.03</v>
      </c>
      <c r="Q386" s="141">
        <v>4309650</v>
      </c>
      <c r="R386" s="141">
        <v>3132044</v>
      </c>
      <c r="S386" s="141">
        <v>72.680000000000007</v>
      </c>
      <c r="T386" s="141">
        <v>0</v>
      </c>
      <c r="U386" s="141">
        <v>0</v>
      </c>
      <c r="V386" s="141" t="s">
        <v>2644</v>
      </c>
      <c r="W386" s="141" t="s">
        <v>2645</v>
      </c>
      <c r="X386" s="141" t="s">
        <v>2646</v>
      </c>
      <c r="Y386" s="161" t="s">
        <v>4625</v>
      </c>
      <c r="Z386" s="161" t="str">
        <f t="shared" si="6"/>
        <v>0101PE</v>
      </c>
      <c r="AA386" s="143">
        <v>0</v>
      </c>
      <c r="AB386" s="143" t="s">
        <v>30</v>
      </c>
      <c r="AC386" s="156" t="s">
        <v>139</v>
      </c>
      <c r="AD386" s="157"/>
    </row>
    <row r="387" spans="1:30" s="43" customFormat="1" ht="24" customHeight="1">
      <c r="A387" s="139">
        <v>42749</v>
      </c>
      <c r="B387" s="140" t="s">
        <v>439</v>
      </c>
      <c r="C387" s="141" t="s">
        <v>34</v>
      </c>
      <c r="D387" s="141" t="s">
        <v>2647</v>
      </c>
      <c r="E387" s="141" t="s">
        <v>2648</v>
      </c>
      <c r="F387" s="142">
        <v>42744</v>
      </c>
      <c r="G387" s="141" t="s">
        <v>120</v>
      </c>
      <c r="H387" s="141" t="s">
        <v>2614</v>
      </c>
      <c r="I387" s="141">
        <v>6</v>
      </c>
      <c r="J387" s="141" t="s">
        <v>2615</v>
      </c>
      <c r="K387" s="141" t="s">
        <v>28</v>
      </c>
      <c r="L387" s="141" t="s">
        <v>2616</v>
      </c>
      <c r="M387" s="141" t="s">
        <v>489</v>
      </c>
      <c r="N387" s="141">
        <v>177</v>
      </c>
      <c r="O387" s="141" t="s">
        <v>33</v>
      </c>
      <c r="P387" s="141">
        <v>69026.78</v>
      </c>
      <c r="Q387" s="141">
        <v>4309650</v>
      </c>
      <c r="R387" s="141">
        <v>3081552</v>
      </c>
      <c r="S387" s="141">
        <v>71.5</v>
      </c>
      <c r="T387" s="141" t="s">
        <v>2649</v>
      </c>
      <c r="U387" s="141" t="s">
        <v>2650</v>
      </c>
      <c r="V387" s="141" t="s">
        <v>2651</v>
      </c>
      <c r="W387" s="141" t="s">
        <v>2652</v>
      </c>
      <c r="X387" s="141" t="s">
        <v>2653</v>
      </c>
      <c r="Y387" s="161" t="s">
        <v>4625</v>
      </c>
      <c r="Z387" s="161" t="str">
        <f t="shared" si="6"/>
        <v>Exome capture101PE</v>
      </c>
      <c r="AA387" s="143">
        <v>0</v>
      </c>
      <c r="AB387" s="143" t="s">
        <v>30</v>
      </c>
      <c r="AC387" s="156" t="s">
        <v>139</v>
      </c>
      <c r="AD387" s="157"/>
    </row>
    <row r="388" spans="1:30" s="43" customFormat="1" ht="24" customHeight="1">
      <c r="A388" s="139">
        <v>42749</v>
      </c>
      <c r="B388" s="140" t="s">
        <v>439</v>
      </c>
      <c r="C388" s="141" t="s">
        <v>34</v>
      </c>
      <c r="D388" s="141" t="s">
        <v>2654</v>
      </c>
      <c r="E388" s="141" t="s">
        <v>2655</v>
      </c>
      <c r="F388" s="142">
        <v>42744</v>
      </c>
      <c r="G388" s="141" t="s">
        <v>120</v>
      </c>
      <c r="H388" s="141" t="s">
        <v>2614</v>
      </c>
      <c r="I388" s="141">
        <v>7</v>
      </c>
      <c r="J388" s="141" t="s">
        <v>2615</v>
      </c>
      <c r="K388" s="141" t="s">
        <v>28</v>
      </c>
      <c r="L388" s="141" t="s">
        <v>2616</v>
      </c>
      <c r="M388" s="141" t="s">
        <v>489</v>
      </c>
      <c r="N388" s="141">
        <v>178</v>
      </c>
      <c r="O388" s="141" t="s">
        <v>33</v>
      </c>
      <c r="P388" s="141">
        <v>69630.69</v>
      </c>
      <c r="Q388" s="141">
        <v>4309650</v>
      </c>
      <c r="R388" s="141">
        <v>3108512</v>
      </c>
      <c r="S388" s="141">
        <v>72.13</v>
      </c>
      <c r="T388" s="141" t="s">
        <v>2656</v>
      </c>
      <c r="U388" s="141" t="s">
        <v>618</v>
      </c>
      <c r="V388" s="141" t="s">
        <v>2657</v>
      </c>
      <c r="W388" s="141" t="s">
        <v>2658</v>
      </c>
      <c r="X388" s="141" t="s">
        <v>2659</v>
      </c>
      <c r="Y388" s="161" t="s">
        <v>4625</v>
      </c>
      <c r="Z388" s="161" t="str">
        <f t="shared" si="6"/>
        <v>Exome capture101PE</v>
      </c>
      <c r="AA388" s="143">
        <v>0</v>
      </c>
      <c r="AB388" s="143" t="s">
        <v>30</v>
      </c>
      <c r="AC388" s="156" t="s">
        <v>139</v>
      </c>
      <c r="AD388" s="157"/>
    </row>
    <row r="389" spans="1:30" s="43" customFormat="1" ht="24" customHeight="1">
      <c r="A389" s="139">
        <v>42749</v>
      </c>
      <c r="B389" s="140" t="s">
        <v>439</v>
      </c>
      <c r="C389" s="141" t="s">
        <v>34</v>
      </c>
      <c r="D389" s="141" t="s">
        <v>2660</v>
      </c>
      <c r="E389" s="141" t="s">
        <v>2661</v>
      </c>
      <c r="F389" s="142">
        <v>42744</v>
      </c>
      <c r="G389" s="141" t="s">
        <v>120</v>
      </c>
      <c r="H389" s="141" t="s">
        <v>2614</v>
      </c>
      <c r="I389" s="141">
        <v>8</v>
      </c>
      <c r="J389" s="141" t="s">
        <v>2615</v>
      </c>
      <c r="K389" s="141" t="s">
        <v>28</v>
      </c>
      <c r="L389" s="141" t="s">
        <v>2616</v>
      </c>
      <c r="M389" s="141" t="s">
        <v>489</v>
      </c>
      <c r="N389" s="141">
        <v>181</v>
      </c>
      <c r="O389" s="141" t="s">
        <v>33</v>
      </c>
      <c r="P389" s="141">
        <v>69343.87</v>
      </c>
      <c r="Q389" s="141">
        <v>4309650</v>
      </c>
      <c r="R389" s="141">
        <v>3095708</v>
      </c>
      <c r="S389" s="141">
        <v>71.83</v>
      </c>
      <c r="T389" s="141" t="s">
        <v>2662</v>
      </c>
      <c r="U389" s="141" t="s">
        <v>2663</v>
      </c>
      <c r="V389" s="141" t="s">
        <v>678</v>
      </c>
      <c r="W389" s="141" t="s">
        <v>2664</v>
      </c>
      <c r="X389" s="141" t="s">
        <v>2665</v>
      </c>
      <c r="Y389" s="161" t="s">
        <v>4625</v>
      </c>
      <c r="Z389" s="161" t="str">
        <f t="shared" si="6"/>
        <v>Exome capture101PE</v>
      </c>
      <c r="AA389" s="143">
        <v>0</v>
      </c>
      <c r="AB389" s="143" t="s">
        <v>30</v>
      </c>
      <c r="AC389" s="156" t="s">
        <v>139</v>
      </c>
      <c r="AD389" s="157"/>
    </row>
    <row r="390" spans="1:30" s="43" customFormat="1" ht="24" customHeight="1">
      <c r="A390" s="133">
        <v>42749</v>
      </c>
      <c r="B390" s="152" t="s">
        <v>439</v>
      </c>
      <c r="C390" s="153" t="s">
        <v>34</v>
      </c>
      <c r="D390" s="153" t="s">
        <v>2666</v>
      </c>
      <c r="E390" s="153" t="s">
        <v>2667</v>
      </c>
      <c r="F390" s="133">
        <v>42744</v>
      </c>
      <c r="G390" s="153" t="s">
        <v>120</v>
      </c>
      <c r="H390" s="153" t="s">
        <v>2668</v>
      </c>
      <c r="I390" s="153">
        <v>1</v>
      </c>
      <c r="J390" s="135" t="s">
        <v>2615</v>
      </c>
      <c r="K390" s="153" t="s">
        <v>28</v>
      </c>
      <c r="L390" s="153" t="s">
        <v>2616</v>
      </c>
      <c r="M390" s="153" t="s">
        <v>489</v>
      </c>
      <c r="N390" s="153">
        <v>172</v>
      </c>
      <c r="O390" s="153" t="s">
        <v>33</v>
      </c>
      <c r="P390" s="153">
        <v>72713.259999999995</v>
      </c>
      <c r="Q390" s="153">
        <v>4309650</v>
      </c>
      <c r="R390" s="153">
        <v>3246127</v>
      </c>
      <c r="S390" s="153">
        <v>75.319999999999993</v>
      </c>
      <c r="T390" s="153" t="s">
        <v>2669</v>
      </c>
      <c r="U390" s="153" t="s">
        <v>2670</v>
      </c>
      <c r="V390" s="153" t="s">
        <v>2671</v>
      </c>
      <c r="W390" s="153" t="s">
        <v>2672</v>
      </c>
      <c r="X390" s="153" t="s">
        <v>2673</v>
      </c>
      <c r="Y390" s="147" t="s">
        <v>4625</v>
      </c>
      <c r="Z390" s="147" t="str">
        <f t="shared" si="6"/>
        <v>Exome capture101PE</v>
      </c>
      <c r="AA390" s="154">
        <v>0</v>
      </c>
      <c r="AB390" s="155" t="s">
        <v>30</v>
      </c>
      <c r="AC390" s="155" t="s">
        <v>139</v>
      </c>
      <c r="AD390" s="158"/>
    </row>
    <row r="391" spans="1:30" s="43" customFormat="1" ht="24" customHeight="1">
      <c r="A391" s="139">
        <v>42749</v>
      </c>
      <c r="B391" s="140" t="s">
        <v>439</v>
      </c>
      <c r="C391" s="141" t="s">
        <v>34</v>
      </c>
      <c r="D391" s="141" t="s">
        <v>2674</v>
      </c>
      <c r="E391" s="141" t="s">
        <v>2675</v>
      </c>
      <c r="F391" s="142">
        <v>42744</v>
      </c>
      <c r="G391" s="141" t="s">
        <v>120</v>
      </c>
      <c r="H391" s="141" t="s">
        <v>2668</v>
      </c>
      <c r="I391" s="141">
        <v>2</v>
      </c>
      <c r="J391" s="141" t="s">
        <v>2615</v>
      </c>
      <c r="K391" s="141" t="s">
        <v>28</v>
      </c>
      <c r="L391" s="141" t="s">
        <v>2616</v>
      </c>
      <c r="M391" s="141" t="s">
        <v>489</v>
      </c>
      <c r="N391" s="141">
        <v>175</v>
      </c>
      <c r="O391" s="141" t="s">
        <v>33</v>
      </c>
      <c r="P391" s="141">
        <v>73221.34</v>
      </c>
      <c r="Q391" s="141">
        <v>4309650</v>
      </c>
      <c r="R391" s="141">
        <v>3268810</v>
      </c>
      <c r="S391" s="141">
        <v>75.849999999999994</v>
      </c>
      <c r="T391" s="141" t="s">
        <v>2676</v>
      </c>
      <c r="U391" s="141" t="s">
        <v>2677</v>
      </c>
      <c r="V391" s="141" t="s">
        <v>2678</v>
      </c>
      <c r="W391" s="141" t="s">
        <v>2679</v>
      </c>
      <c r="X391" s="141" t="s">
        <v>2680</v>
      </c>
      <c r="Y391" s="161" t="s">
        <v>4625</v>
      </c>
      <c r="Z391" s="161" t="str">
        <f t="shared" si="6"/>
        <v>Exome capture101PE</v>
      </c>
      <c r="AA391" s="143">
        <v>0</v>
      </c>
      <c r="AB391" s="143" t="s">
        <v>30</v>
      </c>
      <c r="AC391" s="156" t="s">
        <v>139</v>
      </c>
      <c r="AD391" s="157"/>
    </row>
    <row r="392" spans="1:30" s="43" customFormat="1" ht="24" customHeight="1">
      <c r="A392" s="139">
        <v>42749</v>
      </c>
      <c r="B392" s="140" t="s">
        <v>439</v>
      </c>
      <c r="C392" s="141" t="s">
        <v>34</v>
      </c>
      <c r="D392" s="141" t="s">
        <v>2681</v>
      </c>
      <c r="E392" s="141" t="s">
        <v>2682</v>
      </c>
      <c r="F392" s="142">
        <v>42744</v>
      </c>
      <c r="G392" s="141" t="s">
        <v>120</v>
      </c>
      <c r="H392" s="141" t="s">
        <v>2668</v>
      </c>
      <c r="I392" s="141">
        <v>3</v>
      </c>
      <c r="J392" s="141" t="s">
        <v>2615</v>
      </c>
      <c r="K392" s="141" t="s">
        <v>28</v>
      </c>
      <c r="L392" s="141" t="s">
        <v>2616</v>
      </c>
      <c r="M392" s="141" t="s">
        <v>489</v>
      </c>
      <c r="N392" s="141">
        <v>166</v>
      </c>
      <c r="O392" s="141" t="s">
        <v>33</v>
      </c>
      <c r="P392" s="141">
        <v>69926.7</v>
      </c>
      <c r="Q392" s="141">
        <v>4309650</v>
      </c>
      <c r="R392" s="141">
        <v>3121727</v>
      </c>
      <c r="S392" s="141">
        <v>72.44</v>
      </c>
      <c r="T392" s="141" t="s">
        <v>2683</v>
      </c>
      <c r="U392" s="141" t="s">
        <v>2684</v>
      </c>
      <c r="V392" s="141" t="s">
        <v>2685</v>
      </c>
      <c r="W392" s="141" t="s">
        <v>2686</v>
      </c>
      <c r="X392" s="141" t="s">
        <v>2687</v>
      </c>
      <c r="Y392" s="161" t="s">
        <v>4625</v>
      </c>
      <c r="Z392" s="161" t="str">
        <f t="shared" si="6"/>
        <v>Exome capture101PE</v>
      </c>
      <c r="AA392" s="143">
        <v>0</v>
      </c>
      <c r="AB392" s="143" t="s">
        <v>30</v>
      </c>
      <c r="AC392" s="156" t="s">
        <v>139</v>
      </c>
      <c r="AD392" s="157"/>
    </row>
    <row r="393" spans="1:30" s="43" customFormat="1" ht="24" customHeight="1">
      <c r="A393" s="139">
        <v>42749</v>
      </c>
      <c r="B393" s="140" t="s">
        <v>439</v>
      </c>
      <c r="C393" s="141" t="s">
        <v>34</v>
      </c>
      <c r="D393" s="141" t="s">
        <v>2688</v>
      </c>
      <c r="E393" s="141" t="s">
        <v>2689</v>
      </c>
      <c r="F393" s="142">
        <v>42744</v>
      </c>
      <c r="G393" s="141" t="s">
        <v>120</v>
      </c>
      <c r="H393" s="141" t="s">
        <v>2668</v>
      </c>
      <c r="I393" s="141">
        <v>4</v>
      </c>
      <c r="J393" s="141" t="s">
        <v>2615</v>
      </c>
      <c r="K393" s="141" t="s">
        <v>28</v>
      </c>
      <c r="L393" s="141" t="s">
        <v>2616</v>
      </c>
      <c r="M393" s="141" t="s">
        <v>489</v>
      </c>
      <c r="N393" s="141">
        <v>180</v>
      </c>
      <c r="O393" s="141" t="s">
        <v>33</v>
      </c>
      <c r="P393" s="141">
        <v>71634.789999999994</v>
      </c>
      <c r="Q393" s="141">
        <v>4309650</v>
      </c>
      <c r="R393" s="141">
        <v>3197981</v>
      </c>
      <c r="S393" s="141">
        <v>74.209999999999994</v>
      </c>
      <c r="T393" s="141" t="s">
        <v>2690</v>
      </c>
      <c r="U393" s="141" t="s">
        <v>2691</v>
      </c>
      <c r="V393" s="141" t="s">
        <v>2692</v>
      </c>
      <c r="W393" s="141" t="s">
        <v>2693</v>
      </c>
      <c r="X393" s="141" t="s">
        <v>2694</v>
      </c>
      <c r="Y393" s="161" t="s">
        <v>4625</v>
      </c>
      <c r="Z393" s="161" t="str">
        <f t="shared" si="6"/>
        <v>Exome capture101PE</v>
      </c>
      <c r="AA393" s="143">
        <v>0</v>
      </c>
      <c r="AB393" s="143" t="s">
        <v>30</v>
      </c>
      <c r="AC393" s="156" t="s">
        <v>139</v>
      </c>
      <c r="AD393" s="157"/>
    </row>
    <row r="394" spans="1:30" s="43" customFormat="1" ht="24" customHeight="1">
      <c r="A394" s="139">
        <v>42749</v>
      </c>
      <c r="B394" s="140" t="s">
        <v>439</v>
      </c>
      <c r="C394" s="141" t="s">
        <v>34</v>
      </c>
      <c r="D394" s="141" t="s">
        <v>2695</v>
      </c>
      <c r="E394" s="141" t="s">
        <v>2696</v>
      </c>
      <c r="F394" s="142">
        <v>42744</v>
      </c>
      <c r="G394" s="141" t="s">
        <v>120</v>
      </c>
      <c r="H394" s="141" t="s">
        <v>2668</v>
      </c>
      <c r="I394" s="141">
        <v>5</v>
      </c>
      <c r="J394" s="141" t="s">
        <v>2615</v>
      </c>
      <c r="K394" s="141" t="s">
        <v>28</v>
      </c>
      <c r="L394" s="141" t="s">
        <v>2616</v>
      </c>
      <c r="M394" s="141" t="s">
        <v>489</v>
      </c>
      <c r="N394" s="141">
        <v>176</v>
      </c>
      <c r="O394" s="141" t="s">
        <v>33</v>
      </c>
      <c r="P394" s="141">
        <v>70331.539999999994</v>
      </c>
      <c r="Q394" s="141">
        <v>4309650</v>
      </c>
      <c r="R394" s="141">
        <v>3139801</v>
      </c>
      <c r="S394" s="141">
        <v>72.86</v>
      </c>
      <c r="T394" s="141" t="s">
        <v>2697</v>
      </c>
      <c r="U394" s="141" t="s">
        <v>2698</v>
      </c>
      <c r="V394" s="141" t="s">
        <v>2699</v>
      </c>
      <c r="W394" s="141" t="s">
        <v>2700</v>
      </c>
      <c r="X394" s="141" t="s">
        <v>2701</v>
      </c>
      <c r="Y394" s="161" t="s">
        <v>4625</v>
      </c>
      <c r="Z394" s="161" t="str">
        <f t="shared" si="6"/>
        <v>Exome capture101PE</v>
      </c>
      <c r="AA394" s="143">
        <v>0</v>
      </c>
      <c r="AB394" s="143" t="s">
        <v>30</v>
      </c>
      <c r="AC394" s="156" t="s">
        <v>139</v>
      </c>
      <c r="AD394" s="157"/>
    </row>
    <row r="395" spans="1:30" s="43" customFormat="1" ht="24" customHeight="1">
      <c r="A395" s="139">
        <v>42749</v>
      </c>
      <c r="B395" s="140" t="s">
        <v>439</v>
      </c>
      <c r="C395" s="141" t="s">
        <v>34</v>
      </c>
      <c r="D395" s="141" t="s">
        <v>2702</v>
      </c>
      <c r="E395" s="141" t="s">
        <v>2703</v>
      </c>
      <c r="F395" s="142">
        <v>42744</v>
      </c>
      <c r="G395" s="141" t="s">
        <v>120</v>
      </c>
      <c r="H395" s="141" t="s">
        <v>2668</v>
      </c>
      <c r="I395" s="141">
        <v>6</v>
      </c>
      <c r="J395" s="141" t="s">
        <v>2615</v>
      </c>
      <c r="K395" s="141" t="s">
        <v>28</v>
      </c>
      <c r="L395" s="141" t="s">
        <v>2616</v>
      </c>
      <c r="M395" s="141" t="s">
        <v>489</v>
      </c>
      <c r="N395" s="141">
        <v>179</v>
      </c>
      <c r="O395" s="141" t="s">
        <v>33</v>
      </c>
      <c r="P395" s="141">
        <v>68023.070000000007</v>
      </c>
      <c r="Q395" s="141">
        <v>4309650</v>
      </c>
      <c r="R395" s="141">
        <v>3036744</v>
      </c>
      <c r="S395" s="141">
        <v>70.459999999999994</v>
      </c>
      <c r="T395" s="141" t="s">
        <v>2704</v>
      </c>
      <c r="U395" s="141" t="s">
        <v>2705</v>
      </c>
      <c r="V395" s="141" t="s">
        <v>2706</v>
      </c>
      <c r="W395" s="141" t="s">
        <v>2707</v>
      </c>
      <c r="X395" s="141" t="s">
        <v>2708</v>
      </c>
      <c r="Y395" s="161" t="s">
        <v>4625</v>
      </c>
      <c r="Z395" s="161" t="str">
        <f t="shared" si="6"/>
        <v>Exome capture101PE</v>
      </c>
      <c r="AA395" s="143">
        <v>0</v>
      </c>
      <c r="AB395" s="143" t="s">
        <v>30</v>
      </c>
      <c r="AC395" s="156" t="s">
        <v>139</v>
      </c>
      <c r="AD395" s="157"/>
    </row>
    <row r="396" spans="1:30" s="43" customFormat="1" ht="24" customHeight="1">
      <c r="A396" s="139">
        <v>42749</v>
      </c>
      <c r="B396" s="140" t="s">
        <v>439</v>
      </c>
      <c r="C396" s="141" t="s">
        <v>34</v>
      </c>
      <c r="D396" s="141" t="s">
        <v>2709</v>
      </c>
      <c r="E396" s="141" t="s">
        <v>2710</v>
      </c>
      <c r="F396" s="142">
        <v>42744</v>
      </c>
      <c r="G396" s="141" t="s">
        <v>120</v>
      </c>
      <c r="H396" s="141" t="s">
        <v>2668</v>
      </c>
      <c r="I396" s="141">
        <v>7</v>
      </c>
      <c r="J396" s="141" t="s">
        <v>2615</v>
      </c>
      <c r="K396" s="141" t="s">
        <v>28</v>
      </c>
      <c r="L396" s="141" t="s">
        <v>2616</v>
      </c>
      <c r="M396" s="141" t="s">
        <v>489</v>
      </c>
      <c r="N396" s="141">
        <v>175</v>
      </c>
      <c r="O396" s="141" t="s">
        <v>33</v>
      </c>
      <c r="P396" s="141">
        <v>73077.850000000006</v>
      </c>
      <c r="Q396" s="141">
        <v>4309650</v>
      </c>
      <c r="R396" s="141">
        <v>3262403</v>
      </c>
      <c r="S396" s="141">
        <v>75.7</v>
      </c>
      <c r="T396" s="141" t="s">
        <v>2711</v>
      </c>
      <c r="U396" s="141" t="s">
        <v>2712</v>
      </c>
      <c r="V396" s="141" t="s">
        <v>733</v>
      </c>
      <c r="W396" s="141" t="s">
        <v>2713</v>
      </c>
      <c r="X396" s="141" t="s">
        <v>2714</v>
      </c>
      <c r="Y396" s="161" t="s">
        <v>4625</v>
      </c>
      <c r="Z396" s="161" t="str">
        <f t="shared" si="6"/>
        <v>Exome capture101PE</v>
      </c>
      <c r="AA396" s="143">
        <v>0</v>
      </c>
      <c r="AB396" s="143" t="s">
        <v>30</v>
      </c>
      <c r="AC396" s="156" t="s">
        <v>139</v>
      </c>
      <c r="AD396" s="157"/>
    </row>
    <row r="397" spans="1:30" s="43" customFormat="1" ht="24" customHeight="1">
      <c r="A397" s="139">
        <v>42749</v>
      </c>
      <c r="B397" s="140" t="s">
        <v>439</v>
      </c>
      <c r="C397" s="141" t="s">
        <v>34</v>
      </c>
      <c r="D397" s="141" t="s">
        <v>2715</v>
      </c>
      <c r="E397" s="141" t="s">
        <v>2716</v>
      </c>
      <c r="F397" s="142">
        <v>42744</v>
      </c>
      <c r="G397" s="141" t="s">
        <v>120</v>
      </c>
      <c r="H397" s="141" t="s">
        <v>2668</v>
      </c>
      <c r="I397" s="141">
        <v>8</v>
      </c>
      <c r="J397" s="141" t="s">
        <v>2615</v>
      </c>
      <c r="K397" s="141" t="s">
        <v>28</v>
      </c>
      <c r="L397" s="141" t="s">
        <v>2616</v>
      </c>
      <c r="M397" s="141" t="s">
        <v>489</v>
      </c>
      <c r="N397" s="141">
        <v>181</v>
      </c>
      <c r="O397" s="141" t="s">
        <v>33</v>
      </c>
      <c r="P397" s="141">
        <v>73696.73</v>
      </c>
      <c r="Q397" s="141">
        <v>4309650</v>
      </c>
      <c r="R397" s="141">
        <v>3290032</v>
      </c>
      <c r="S397" s="141">
        <v>76.34</v>
      </c>
      <c r="T397" s="141" t="s">
        <v>2717</v>
      </c>
      <c r="U397" s="141" t="s">
        <v>2718</v>
      </c>
      <c r="V397" s="141" t="s">
        <v>2719</v>
      </c>
      <c r="W397" s="141" t="s">
        <v>2720</v>
      </c>
      <c r="X397" s="141" t="s">
        <v>2721</v>
      </c>
      <c r="Y397" s="161" t="s">
        <v>4625</v>
      </c>
      <c r="Z397" s="161" t="str">
        <f t="shared" si="6"/>
        <v>Exome capture101PE</v>
      </c>
      <c r="AA397" s="143">
        <v>0</v>
      </c>
      <c r="AB397" s="143" t="s">
        <v>30</v>
      </c>
      <c r="AC397" s="156" t="s">
        <v>139</v>
      </c>
      <c r="AD397" s="157"/>
    </row>
    <row r="398" spans="1:30" s="43" customFormat="1" ht="24" customHeight="1">
      <c r="A398" s="133">
        <v>42749</v>
      </c>
      <c r="B398" s="152" t="s">
        <v>439</v>
      </c>
      <c r="C398" s="153" t="s">
        <v>34</v>
      </c>
      <c r="D398" s="153" t="s">
        <v>2722</v>
      </c>
      <c r="E398" s="153" t="s">
        <v>2723</v>
      </c>
      <c r="F398" s="133">
        <v>42743</v>
      </c>
      <c r="G398" s="153" t="s">
        <v>135</v>
      </c>
      <c r="H398" s="153" t="s">
        <v>2724</v>
      </c>
      <c r="I398" s="153">
        <v>1</v>
      </c>
      <c r="J398" s="153" t="s">
        <v>141</v>
      </c>
      <c r="K398" s="153" t="s">
        <v>28</v>
      </c>
      <c r="L398" s="153">
        <v>0</v>
      </c>
      <c r="M398" s="153" t="s">
        <v>489</v>
      </c>
      <c r="N398" s="153">
        <v>177</v>
      </c>
      <c r="O398" s="153" t="s">
        <v>33</v>
      </c>
      <c r="P398" s="153">
        <v>79598.38</v>
      </c>
      <c r="Q398" s="153">
        <v>4309650</v>
      </c>
      <c r="R398" s="153">
        <v>3553499</v>
      </c>
      <c r="S398" s="153">
        <v>82.45</v>
      </c>
      <c r="T398" s="153" t="s">
        <v>2725</v>
      </c>
      <c r="U398" s="153" t="s">
        <v>2726</v>
      </c>
      <c r="V398" s="153" t="s">
        <v>2727</v>
      </c>
      <c r="W398" s="153" t="s">
        <v>2728</v>
      </c>
      <c r="X398" s="153" t="s">
        <v>2729</v>
      </c>
      <c r="Y398" s="147" t="s">
        <v>4625</v>
      </c>
      <c r="Z398" s="147" t="str">
        <f t="shared" si="6"/>
        <v>Exome capture101PE</v>
      </c>
      <c r="AA398" s="154">
        <v>0</v>
      </c>
      <c r="AB398" s="155" t="s">
        <v>30</v>
      </c>
      <c r="AC398" s="155" t="s">
        <v>139</v>
      </c>
      <c r="AD398" s="158"/>
    </row>
    <row r="399" spans="1:30" s="43" customFormat="1" ht="24" customHeight="1">
      <c r="A399" s="139">
        <v>42749</v>
      </c>
      <c r="B399" s="140" t="s">
        <v>439</v>
      </c>
      <c r="C399" s="141" t="s">
        <v>34</v>
      </c>
      <c r="D399" s="141" t="s">
        <v>2730</v>
      </c>
      <c r="E399" s="141" t="s">
        <v>2731</v>
      </c>
      <c r="F399" s="142">
        <v>42743</v>
      </c>
      <c r="G399" s="141" t="s">
        <v>135</v>
      </c>
      <c r="H399" s="141" t="s">
        <v>2724</v>
      </c>
      <c r="I399" s="141">
        <v>2</v>
      </c>
      <c r="J399" s="141" t="s">
        <v>141</v>
      </c>
      <c r="K399" s="141" t="s">
        <v>28</v>
      </c>
      <c r="L399" s="141">
        <v>0</v>
      </c>
      <c r="M399" s="141" t="s">
        <v>489</v>
      </c>
      <c r="N399" s="141">
        <v>176</v>
      </c>
      <c r="O399" s="141" t="s">
        <v>33</v>
      </c>
      <c r="P399" s="141">
        <v>78808.3</v>
      </c>
      <c r="Q399" s="141">
        <v>4309650</v>
      </c>
      <c r="R399" s="141">
        <v>3518227</v>
      </c>
      <c r="S399" s="141">
        <v>81.64</v>
      </c>
      <c r="T399" s="141" t="s">
        <v>2732</v>
      </c>
      <c r="U399" s="141" t="s">
        <v>2733</v>
      </c>
      <c r="V399" s="141" t="s">
        <v>2734</v>
      </c>
      <c r="W399" s="141" t="s">
        <v>2735</v>
      </c>
      <c r="X399" s="141" t="s">
        <v>2736</v>
      </c>
      <c r="Y399" s="161" t="s">
        <v>4625</v>
      </c>
      <c r="Z399" s="161" t="str">
        <f t="shared" si="6"/>
        <v>Exome capture101PE</v>
      </c>
      <c r="AA399" s="143">
        <v>0</v>
      </c>
      <c r="AB399" s="143" t="s">
        <v>30</v>
      </c>
      <c r="AC399" s="156" t="s">
        <v>139</v>
      </c>
      <c r="AD399" s="157"/>
    </row>
    <row r="400" spans="1:30" s="43" customFormat="1" ht="24" customHeight="1">
      <c r="A400" s="139">
        <v>42749</v>
      </c>
      <c r="B400" s="140" t="s">
        <v>439</v>
      </c>
      <c r="C400" s="141" t="s">
        <v>34</v>
      </c>
      <c r="D400" s="141" t="s">
        <v>2737</v>
      </c>
      <c r="E400" s="141" t="s">
        <v>2738</v>
      </c>
      <c r="F400" s="142">
        <v>42743</v>
      </c>
      <c r="G400" s="141" t="s">
        <v>135</v>
      </c>
      <c r="H400" s="141" t="s">
        <v>2724</v>
      </c>
      <c r="I400" s="141">
        <v>3</v>
      </c>
      <c r="J400" s="141" t="s">
        <v>141</v>
      </c>
      <c r="K400" s="141" t="s">
        <v>28</v>
      </c>
      <c r="L400" s="141">
        <v>0</v>
      </c>
      <c r="M400" s="141" t="s">
        <v>489</v>
      </c>
      <c r="N400" s="141">
        <v>175</v>
      </c>
      <c r="O400" s="141" t="s">
        <v>33</v>
      </c>
      <c r="P400" s="141">
        <v>78499.41</v>
      </c>
      <c r="Q400" s="141">
        <v>4309650</v>
      </c>
      <c r="R400" s="141">
        <v>3504437</v>
      </c>
      <c r="S400" s="141">
        <v>81.319999999999993</v>
      </c>
      <c r="T400" s="141" t="s">
        <v>2739</v>
      </c>
      <c r="U400" s="141" t="s">
        <v>2740</v>
      </c>
      <c r="V400" s="141" t="s">
        <v>2741</v>
      </c>
      <c r="W400" s="141" t="s">
        <v>2742</v>
      </c>
      <c r="X400" s="141" t="s">
        <v>2743</v>
      </c>
      <c r="Y400" s="161" t="s">
        <v>4625</v>
      </c>
      <c r="Z400" s="161" t="str">
        <f t="shared" si="6"/>
        <v>Exome capture101PE</v>
      </c>
      <c r="AA400" s="143">
        <v>0</v>
      </c>
      <c r="AB400" s="143" t="s">
        <v>30</v>
      </c>
      <c r="AC400" s="156" t="s">
        <v>139</v>
      </c>
      <c r="AD400" s="157"/>
    </row>
    <row r="401" spans="1:30" s="43" customFormat="1" ht="24" customHeight="1">
      <c r="A401" s="139">
        <v>42749</v>
      </c>
      <c r="B401" s="140" t="s">
        <v>439</v>
      </c>
      <c r="C401" s="141" t="s">
        <v>34</v>
      </c>
      <c r="D401" s="141" t="s">
        <v>2744</v>
      </c>
      <c r="E401" s="141" t="s">
        <v>2745</v>
      </c>
      <c r="F401" s="142">
        <v>42743</v>
      </c>
      <c r="G401" s="141" t="s">
        <v>135</v>
      </c>
      <c r="H401" s="141" t="s">
        <v>2724</v>
      </c>
      <c r="I401" s="141">
        <v>4</v>
      </c>
      <c r="J401" s="141" t="s">
        <v>141</v>
      </c>
      <c r="K401" s="141" t="s">
        <v>28</v>
      </c>
      <c r="L401" s="141">
        <v>0</v>
      </c>
      <c r="M401" s="141" t="s">
        <v>489</v>
      </c>
      <c r="N401" s="141">
        <v>173</v>
      </c>
      <c r="O401" s="141" t="s">
        <v>33</v>
      </c>
      <c r="P401" s="141">
        <v>79919.62</v>
      </c>
      <c r="Q401" s="141">
        <v>4309650</v>
      </c>
      <c r="R401" s="141">
        <v>3567840</v>
      </c>
      <c r="S401" s="141">
        <v>82.79</v>
      </c>
      <c r="T401" s="141" t="s">
        <v>2746</v>
      </c>
      <c r="U401" s="141" t="s">
        <v>2747</v>
      </c>
      <c r="V401" s="141" t="s">
        <v>2748</v>
      </c>
      <c r="W401" s="141" t="s">
        <v>2749</v>
      </c>
      <c r="X401" s="141" t="s">
        <v>2750</v>
      </c>
      <c r="Y401" s="161" t="s">
        <v>4625</v>
      </c>
      <c r="Z401" s="161" t="str">
        <f t="shared" si="6"/>
        <v>Exome capture101PE</v>
      </c>
      <c r="AA401" s="143">
        <v>0</v>
      </c>
      <c r="AB401" s="143" t="s">
        <v>30</v>
      </c>
      <c r="AC401" s="156" t="s">
        <v>139</v>
      </c>
      <c r="AD401" s="157"/>
    </row>
    <row r="402" spans="1:30" s="43" customFormat="1" ht="24" customHeight="1">
      <c r="A402" s="139">
        <v>42749</v>
      </c>
      <c r="B402" s="140" t="s">
        <v>439</v>
      </c>
      <c r="C402" s="141" t="s">
        <v>34</v>
      </c>
      <c r="D402" s="141" t="s">
        <v>2751</v>
      </c>
      <c r="E402" s="141" t="s">
        <v>2752</v>
      </c>
      <c r="F402" s="142">
        <v>42743</v>
      </c>
      <c r="G402" s="141" t="s">
        <v>135</v>
      </c>
      <c r="H402" s="141" t="s">
        <v>2724</v>
      </c>
      <c r="I402" s="141">
        <v>5</v>
      </c>
      <c r="J402" s="141" t="s">
        <v>141</v>
      </c>
      <c r="K402" s="141" t="s">
        <v>28</v>
      </c>
      <c r="L402" s="141">
        <v>0</v>
      </c>
      <c r="M402" s="141" t="s">
        <v>489</v>
      </c>
      <c r="N402" s="141">
        <v>174</v>
      </c>
      <c r="O402" s="141" t="s">
        <v>33</v>
      </c>
      <c r="P402" s="141">
        <v>79618.7</v>
      </c>
      <c r="Q402" s="141">
        <v>4309650</v>
      </c>
      <c r="R402" s="141">
        <v>3554406</v>
      </c>
      <c r="S402" s="141">
        <v>82.48</v>
      </c>
      <c r="T402" s="141" t="s">
        <v>2753</v>
      </c>
      <c r="U402" s="141" t="s">
        <v>2754</v>
      </c>
      <c r="V402" s="141" t="s">
        <v>2755</v>
      </c>
      <c r="W402" s="141" t="s">
        <v>2756</v>
      </c>
      <c r="X402" s="141" t="s">
        <v>2757</v>
      </c>
      <c r="Y402" s="161" t="s">
        <v>4625</v>
      </c>
      <c r="Z402" s="161" t="str">
        <f t="shared" si="6"/>
        <v>Exome capture101PE</v>
      </c>
      <c r="AA402" s="143">
        <v>0</v>
      </c>
      <c r="AB402" s="143" t="s">
        <v>30</v>
      </c>
      <c r="AC402" s="156" t="s">
        <v>139</v>
      </c>
      <c r="AD402" s="157"/>
    </row>
    <row r="403" spans="1:30" s="43" customFormat="1" ht="24" customHeight="1">
      <c r="A403" s="139">
        <v>42749</v>
      </c>
      <c r="B403" s="140" t="s">
        <v>439</v>
      </c>
      <c r="C403" s="141" t="s">
        <v>34</v>
      </c>
      <c r="D403" s="141" t="s">
        <v>2758</v>
      </c>
      <c r="E403" s="141" t="s">
        <v>2759</v>
      </c>
      <c r="F403" s="142">
        <v>42743</v>
      </c>
      <c r="G403" s="141" t="s">
        <v>135</v>
      </c>
      <c r="H403" s="141" t="s">
        <v>2724</v>
      </c>
      <c r="I403" s="141">
        <v>6</v>
      </c>
      <c r="J403" s="141" t="s">
        <v>141</v>
      </c>
      <c r="K403" s="141" t="s">
        <v>28</v>
      </c>
      <c r="L403" s="141">
        <v>0</v>
      </c>
      <c r="M403" s="141" t="s">
        <v>489</v>
      </c>
      <c r="N403" s="141">
        <v>160</v>
      </c>
      <c r="O403" s="141" t="s">
        <v>33</v>
      </c>
      <c r="P403" s="141">
        <v>79946.61</v>
      </c>
      <c r="Q403" s="141">
        <v>4309650</v>
      </c>
      <c r="R403" s="141">
        <v>3569045</v>
      </c>
      <c r="S403" s="141">
        <v>82.82</v>
      </c>
      <c r="T403" s="141" t="s">
        <v>2760</v>
      </c>
      <c r="U403" s="141" t="s">
        <v>2761</v>
      </c>
      <c r="V403" s="141" t="s">
        <v>2329</v>
      </c>
      <c r="W403" s="141" t="s">
        <v>2762</v>
      </c>
      <c r="X403" s="141" t="s">
        <v>2763</v>
      </c>
      <c r="Y403" s="161" t="s">
        <v>4625</v>
      </c>
      <c r="Z403" s="161" t="str">
        <f t="shared" si="6"/>
        <v>Exome capture101PE</v>
      </c>
      <c r="AA403" s="143">
        <v>0</v>
      </c>
      <c r="AB403" s="143" t="s">
        <v>30</v>
      </c>
      <c r="AC403" s="156" t="s">
        <v>139</v>
      </c>
      <c r="AD403" s="157"/>
    </row>
    <row r="404" spans="1:30" s="43" customFormat="1" ht="24" customHeight="1">
      <c r="A404" s="139">
        <v>42749</v>
      </c>
      <c r="B404" s="140" t="s">
        <v>439</v>
      </c>
      <c r="C404" s="141" t="s">
        <v>34</v>
      </c>
      <c r="D404" s="141" t="s">
        <v>2764</v>
      </c>
      <c r="E404" s="141" t="s">
        <v>2765</v>
      </c>
      <c r="F404" s="142">
        <v>42743</v>
      </c>
      <c r="G404" s="141" t="s">
        <v>135</v>
      </c>
      <c r="H404" s="141" t="s">
        <v>2724</v>
      </c>
      <c r="I404" s="141">
        <v>7</v>
      </c>
      <c r="J404" s="141" t="s">
        <v>141</v>
      </c>
      <c r="K404" s="141" t="s">
        <v>28</v>
      </c>
      <c r="L404" s="141">
        <v>0</v>
      </c>
      <c r="M404" s="141" t="s">
        <v>489</v>
      </c>
      <c r="N404" s="141">
        <v>179</v>
      </c>
      <c r="O404" s="141" t="s">
        <v>33</v>
      </c>
      <c r="P404" s="141">
        <v>80084.710000000006</v>
      </c>
      <c r="Q404" s="141">
        <v>4309650</v>
      </c>
      <c r="R404" s="141">
        <v>3575210</v>
      </c>
      <c r="S404" s="141">
        <v>82.96</v>
      </c>
      <c r="T404" s="141" t="s">
        <v>2766</v>
      </c>
      <c r="U404" s="141" t="s">
        <v>2767</v>
      </c>
      <c r="V404" s="141" t="s">
        <v>2768</v>
      </c>
      <c r="W404" s="141" t="s">
        <v>2769</v>
      </c>
      <c r="X404" s="141" t="s">
        <v>2770</v>
      </c>
      <c r="Y404" s="161" t="s">
        <v>4625</v>
      </c>
      <c r="Z404" s="161" t="str">
        <f t="shared" si="6"/>
        <v>Exome capture101PE</v>
      </c>
      <c r="AA404" s="143">
        <v>0</v>
      </c>
      <c r="AB404" s="143" t="s">
        <v>30</v>
      </c>
      <c r="AC404" s="156" t="s">
        <v>139</v>
      </c>
      <c r="AD404" s="157"/>
    </row>
    <row r="405" spans="1:30" s="43" customFormat="1" ht="24" customHeight="1">
      <c r="A405" s="139">
        <v>42749</v>
      </c>
      <c r="B405" s="140" t="s">
        <v>439</v>
      </c>
      <c r="C405" s="141" t="s">
        <v>34</v>
      </c>
      <c r="D405" s="141" t="s">
        <v>2771</v>
      </c>
      <c r="E405" s="141" t="s">
        <v>2772</v>
      </c>
      <c r="F405" s="142">
        <v>42743</v>
      </c>
      <c r="G405" s="141" t="s">
        <v>135</v>
      </c>
      <c r="H405" s="141" t="s">
        <v>2724</v>
      </c>
      <c r="I405" s="141">
        <v>8</v>
      </c>
      <c r="J405" s="141" t="s">
        <v>141</v>
      </c>
      <c r="K405" s="141" t="s">
        <v>28</v>
      </c>
      <c r="L405" s="141">
        <v>0</v>
      </c>
      <c r="M405" s="141" t="s">
        <v>489</v>
      </c>
      <c r="N405" s="141">
        <v>175</v>
      </c>
      <c r="O405" s="141" t="s">
        <v>33</v>
      </c>
      <c r="P405" s="141">
        <v>80392.149999999994</v>
      </c>
      <c r="Q405" s="141">
        <v>4309650</v>
      </c>
      <c r="R405" s="141">
        <v>3588935</v>
      </c>
      <c r="S405" s="141">
        <v>83.28</v>
      </c>
      <c r="T405" s="141" t="s">
        <v>2773</v>
      </c>
      <c r="U405" s="141" t="s">
        <v>2774</v>
      </c>
      <c r="V405" s="141" t="s">
        <v>2775</v>
      </c>
      <c r="W405" s="141" t="s">
        <v>2776</v>
      </c>
      <c r="X405" s="141" t="s">
        <v>2777</v>
      </c>
      <c r="Y405" s="161" t="s">
        <v>4625</v>
      </c>
      <c r="Z405" s="161" t="str">
        <f t="shared" si="6"/>
        <v>Exome capture101PE</v>
      </c>
      <c r="AA405" s="143">
        <v>0</v>
      </c>
      <c r="AB405" s="143" t="s">
        <v>30</v>
      </c>
      <c r="AC405" s="156" t="s">
        <v>139</v>
      </c>
      <c r="AD405" s="157"/>
    </row>
    <row r="406" spans="1:30" s="43" customFormat="1" ht="24" customHeight="1">
      <c r="A406" s="133">
        <v>42749</v>
      </c>
      <c r="B406" s="152" t="s">
        <v>439</v>
      </c>
      <c r="C406" s="153" t="s">
        <v>34</v>
      </c>
      <c r="D406" s="153" t="s">
        <v>2778</v>
      </c>
      <c r="E406" s="153" t="s">
        <v>2779</v>
      </c>
      <c r="F406" s="133">
        <v>42743</v>
      </c>
      <c r="G406" s="153" t="s">
        <v>135</v>
      </c>
      <c r="H406" s="153" t="s">
        <v>2780</v>
      </c>
      <c r="I406" s="153">
        <v>1</v>
      </c>
      <c r="J406" s="153" t="s">
        <v>141</v>
      </c>
      <c r="K406" s="153" t="s">
        <v>28</v>
      </c>
      <c r="L406" s="153">
        <v>0</v>
      </c>
      <c r="M406" s="153" t="s">
        <v>489</v>
      </c>
      <c r="N406" s="153">
        <v>182</v>
      </c>
      <c r="O406" s="153" t="s">
        <v>33</v>
      </c>
      <c r="P406" s="153">
        <v>79784.320000000007</v>
      </c>
      <c r="Q406" s="153">
        <v>4309650</v>
      </c>
      <c r="R406" s="153">
        <v>3561800</v>
      </c>
      <c r="S406" s="153">
        <v>82.65</v>
      </c>
      <c r="T406" s="153" t="s">
        <v>2781</v>
      </c>
      <c r="U406" s="153" t="s">
        <v>2782</v>
      </c>
      <c r="V406" s="153" t="s">
        <v>2783</v>
      </c>
      <c r="W406" s="153" t="s">
        <v>2784</v>
      </c>
      <c r="X406" s="153" t="s">
        <v>2785</v>
      </c>
      <c r="Y406" s="147" t="s">
        <v>4625</v>
      </c>
      <c r="Z406" s="147" t="str">
        <f t="shared" si="6"/>
        <v>Exome capture101PE</v>
      </c>
      <c r="AA406" s="154">
        <v>0</v>
      </c>
      <c r="AB406" s="155" t="s">
        <v>30</v>
      </c>
      <c r="AC406" s="155" t="s">
        <v>139</v>
      </c>
      <c r="AD406" s="158"/>
    </row>
    <row r="407" spans="1:30" s="43" customFormat="1" ht="24" customHeight="1">
      <c r="A407" s="139">
        <v>42749</v>
      </c>
      <c r="B407" s="140" t="s">
        <v>439</v>
      </c>
      <c r="C407" s="141" t="s">
        <v>34</v>
      </c>
      <c r="D407" s="141" t="s">
        <v>2786</v>
      </c>
      <c r="E407" s="141" t="s">
        <v>2787</v>
      </c>
      <c r="F407" s="142">
        <v>42743</v>
      </c>
      <c r="G407" s="141" t="s">
        <v>135</v>
      </c>
      <c r="H407" s="141" t="s">
        <v>2780</v>
      </c>
      <c r="I407" s="141">
        <v>2</v>
      </c>
      <c r="J407" s="141" t="s">
        <v>141</v>
      </c>
      <c r="K407" s="141" t="s">
        <v>28</v>
      </c>
      <c r="L407" s="141">
        <v>0</v>
      </c>
      <c r="M407" s="141" t="s">
        <v>489</v>
      </c>
      <c r="N407" s="141">
        <v>178</v>
      </c>
      <c r="O407" s="141" t="s">
        <v>33</v>
      </c>
      <c r="P407" s="141">
        <v>77669.37</v>
      </c>
      <c r="Q407" s="141">
        <v>4309650</v>
      </c>
      <c r="R407" s="141">
        <v>3467382</v>
      </c>
      <c r="S407" s="141">
        <v>80.459999999999994</v>
      </c>
      <c r="T407" s="141" t="s">
        <v>2773</v>
      </c>
      <c r="U407" s="141" t="s">
        <v>780</v>
      </c>
      <c r="V407" s="141" t="s">
        <v>2788</v>
      </c>
      <c r="W407" s="141" t="s">
        <v>2789</v>
      </c>
      <c r="X407" s="141" t="s">
        <v>2790</v>
      </c>
      <c r="Y407" s="161" t="s">
        <v>4625</v>
      </c>
      <c r="Z407" s="161" t="str">
        <f t="shared" si="6"/>
        <v>Exome capture101PE</v>
      </c>
      <c r="AA407" s="143">
        <v>0</v>
      </c>
      <c r="AB407" s="143" t="s">
        <v>30</v>
      </c>
      <c r="AC407" s="156" t="s">
        <v>139</v>
      </c>
      <c r="AD407" s="157"/>
    </row>
    <row r="408" spans="1:30" s="43" customFormat="1" ht="24" customHeight="1">
      <c r="A408" s="139">
        <v>42749</v>
      </c>
      <c r="B408" s="140" t="s">
        <v>439</v>
      </c>
      <c r="C408" s="141" t="s">
        <v>34</v>
      </c>
      <c r="D408" s="141" t="s">
        <v>2791</v>
      </c>
      <c r="E408" s="141" t="s">
        <v>2792</v>
      </c>
      <c r="F408" s="142">
        <v>42743</v>
      </c>
      <c r="G408" s="141" t="s">
        <v>135</v>
      </c>
      <c r="H408" s="141" t="s">
        <v>2780</v>
      </c>
      <c r="I408" s="141">
        <v>3</v>
      </c>
      <c r="J408" s="141" t="s">
        <v>141</v>
      </c>
      <c r="K408" s="141" t="s">
        <v>28</v>
      </c>
      <c r="L408" s="141">
        <v>0</v>
      </c>
      <c r="M408" s="141" t="s">
        <v>489</v>
      </c>
      <c r="N408" s="141">
        <v>175</v>
      </c>
      <c r="O408" s="141" t="s">
        <v>33</v>
      </c>
      <c r="P408" s="141">
        <v>76166.02</v>
      </c>
      <c r="Q408" s="141">
        <v>4309650</v>
      </c>
      <c r="R408" s="141">
        <v>3400268</v>
      </c>
      <c r="S408" s="141">
        <v>78.900000000000006</v>
      </c>
      <c r="T408" s="141" t="s">
        <v>2793</v>
      </c>
      <c r="U408" s="141" t="s">
        <v>2794</v>
      </c>
      <c r="V408" s="141" t="s">
        <v>2795</v>
      </c>
      <c r="W408" s="141" t="s">
        <v>2796</v>
      </c>
      <c r="X408" s="141" t="s">
        <v>2797</v>
      </c>
      <c r="Y408" s="161" t="s">
        <v>4625</v>
      </c>
      <c r="Z408" s="161" t="str">
        <f t="shared" si="6"/>
        <v>Exome capture101PE</v>
      </c>
      <c r="AA408" s="143">
        <v>0</v>
      </c>
      <c r="AB408" s="143" t="s">
        <v>30</v>
      </c>
      <c r="AC408" s="156" t="s">
        <v>139</v>
      </c>
      <c r="AD408" s="157"/>
    </row>
    <row r="409" spans="1:30" s="43" customFormat="1" ht="24" customHeight="1">
      <c r="A409" s="139">
        <v>42749</v>
      </c>
      <c r="B409" s="140" t="s">
        <v>439</v>
      </c>
      <c r="C409" s="141" t="s">
        <v>34</v>
      </c>
      <c r="D409" s="141" t="s">
        <v>2798</v>
      </c>
      <c r="E409" s="141" t="s">
        <v>2799</v>
      </c>
      <c r="F409" s="142">
        <v>42743</v>
      </c>
      <c r="G409" s="141" t="s">
        <v>135</v>
      </c>
      <c r="H409" s="141" t="s">
        <v>2780</v>
      </c>
      <c r="I409" s="141">
        <v>4</v>
      </c>
      <c r="J409" s="141" t="s">
        <v>141</v>
      </c>
      <c r="K409" s="141" t="s">
        <v>28</v>
      </c>
      <c r="L409" s="141">
        <v>0</v>
      </c>
      <c r="M409" s="141" t="s">
        <v>489</v>
      </c>
      <c r="N409" s="141">
        <v>180</v>
      </c>
      <c r="O409" s="141" t="s">
        <v>33</v>
      </c>
      <c r="P409" s="141">
        <v>73494.710000000006</v>
      </c>
      <c r="Q409" s="141">
        <v>4309650</v>
      </c>
      <c r="R409" s="141">
        <v>3281013</v>
      </c>
      <c r="S409" s="141">
        <v>76.13</v>
      </c>
      <c r="T409" s="141" t="s">
        <v>2800</v>
      </c>
      <c r="U409" s="141" t="s">
        <v>2801</v>
      </c>
      <c r="V409" s="141" t="s">
        <v>2802</v>
      </c>
      <c r="W409" s="141" t="s">
        <v>2803</v>
      </c>
      <c r="X409" s="141" t="s">
        <v>2804</v>
      </c>
      <c r="Y409" s="161" t="s">
        <v>4625</v>
      </c>
      <c r="Z409" s="161" t="str">
        <f t="shared" si="6"/>
        <v>Exome capture101PE</v>
      </c>
      <c r="AA409" s="143">
        <v>0</v>
      </c>
      <c r="AB409" s="143" t="s">
        <v>30</v>
      </c>
      <c r="AC409" s="156" t="s">
        <v>139</v>
      </c>
      <c r="AD409" s="157"/>
    </row>
    <row r="410" spans="1:30" s="43" customFormat="1" ht="24" customHeight="1">
      <c r="A410" s="139">
        <v>42749</v>
      </c>
      <c r="B410" s="140" t="s">
        <v>439</v>
      </c>
      <c r="C410" s="141" t="s">
        <v>34</v>
      </c>
      <c r="D410" s="141" t="s">
        <v>2805</v>
      </c>
      <c r="E410" s="141" t="s">
        <v>2806</v>
      </c>
      <c r="F410" s="142">
        <v>42743</v>
      </c>
      <c r="G410" s="141" t="s">
        <v>135</v>
      </c>
      <c r="H410" s="141" t="s">
        <v>2780</v>
      </c>
      <c r="I410" s="141">
        <v>5</v>
      </c>
      <c r="J410" s="141" t="s">
        <v>141</v>
      </c>
      <c r="K410" s="141" t="s">
        <v>28</v>
      </c>
      <c r="L410" s="141">
        <v>0</v>
      </c>
      <c r="M410" s="141" t="s">
        <v>489</v>
      </c>
      <c r="N410" s="141">
        <v>167</v>
      </c>
      <c r="O410" s="141" t="s">
        <v>33</v>
      </c>
      <c r="P410" s="141">
        <v>76755.740000000005</v>
      </c>
      <c r="Q410" s="141">
        <v>4309650</v>
      </c>
      <c r="R410" s="141">
        <v>3426595</v>
      </c>
      <c r="S410" s="141">
        <v>79.510000000000005</v>
      </c>
      <c r="T410" s="141" t="s">
        <v>2807</v>
      </c>
      <c r="U410" s="141" t="s">
        <v>2808</v>
      </c>
      <c r="V410" s="141" t="s">
        <v>2809</v>
      </c>
      <c r="W410" s="141" t="s">
        <v>2810</v>
      </c>
      <c r="X410" s="141" t="s">
        <v>2811</v>
      </c>
      <c r="Y410" s="161" t="s">
        <v>4625</v>
      </c>
      <c r="Z410" s="161" t="str">
        <f t="shared" si="6"/>
        <v>Exome capture101PE</v>
      </c>
      <c r="AA410" s="143">
        <v>0</v>
      </c>
      <c r="AB410" s="143" t="s">
        <v>30</v>
      </c>
      <c r="AC410" s="156" t="s">
        <v>139</v>
      </c>
      <c r="AD410" s="157"/>
    </row>
    <row r="411" spans="1:30" s="43" customFormat="1" ht="24" customHeight="1">
      <c r="A411" s="139">
        <v>42749</v>
      </c>
      <c r="B411" s="140" t="s">
        <v>439</v>
      </c>
      <c r="C411" s="141" t="s">
        <v>34</v>
      </c>
      <c r="D411" s="141" t="s">
        <v>2812</v>
      </c>
      <c r="E411" s="141" t="s">
        <v>2813</v>
      </c>
      <c r="F411" s="142">
        <v>42743</v>
      </c>
      <c r="G411" s="141" t="s">
        <v>135</v>
      </c>
      <c r="H411" s="141" t="s">
        <v>2780</v>
      </c>
      <c r="I411" s="141">
        <v>6</v>
      </c>
      <c r="J411" s="141" t="s">
        <v>141</v>
      </c>
      <c r="K411" s="141" t="s">
        <v>28</v>
      </c>
      <c r="L411" s="141">
        <v>0</v>
      </c>
      <c r="M411" s="141" t="s">
        <v>489</v>
      </c>
      <c r="N411" s="141">
        <v>178</v>
      </c>
      <c r="O411" s="141" t="s">
        <v>33</v>
      </c>
      <c r="P411" s="141">
        <v>74006.42</v>
      </c>
      <c r="Q411" s="141">
        <v>4309650</v>
      </c>
      <c r="R411" s="141">
        <v>3303857</v>
      </c>
      <c r="S411" s="141">
        <v>76.66</v>
      </c>
      <c r="T411" s="141" t="s">
        <v>2814</v>
      </c>
      <c r="U411" s="141" t="s">
        <v>2815</v>
      </c>
      <c r="V411" s="141" t="s">
        <v>2816</v>
      </c>
      <c r="W411" s="141" t="s">
        <v>2817</v>
      </c>
      <c r="X411" s="141" t="s">
        <v>2818</v>
      </c>
      <c r="Y411" s="161" t="s">
        <v>4625</v>
      </c>
      <c r="Z411" s="161" t="str">
        <f t="shared" si="6"/>
        <v>Exome capture101PE</v>
      </c>
      <c r="AA411" s="143">
        <v>0</v>
      </c>
      <c r="AB411" s="143" t="s">
        <v>30</v>
      </c>
      <c r="AC411" s="156" t="s">
        <v>139</v>
      </c>
      <c r="AD411" s="157"/>
    </row>
    <row r="412" spans="1:30" s="43" customFormat="1" ht="24" customHeight="1">
      <c r="A412" s="139">
        <v>42749</v>
      </c>
      <c r="B412" s="140" t="s">
        <v>439</v>
      </c>
      <c r="C412" s="141" t="s">
        <v>34</v>
      </c>
      <c r="D412" s="141" t="s">
        <v>2819</v>
      </c>
      <c r="E412" s="141" t="s">
        <v>2820</v>
      </c>
      <c r="F412" s="142">
        <v>42743</v>
      </c>
      <c r="G412" s="141" t="s">
        <v>135</v>
      </c>
      <c r="H412" s="141" t="s">
        <v>2780</v>
      </c>
      <c r="I412" s="141">
        <v>7</v>
      </c>
      <c r="J412" s="141" t="s">
        <v>141</v>
      </c>
      <c r="K412" s="141" t="s">
        <v>28</v>
      </c>
      <c r="L412" s="141">
        <v>0</v>
      </c>
      <c r="M412" s="141" t="s">
        <v>489</v>
      </c>
      <c r="N412" s="141">
        <v>181</v>
      </c>
      <c r="O412" s="141" t="s">
        <v>33</v>
      </c>
      <c r="P412" s="141">
        <v>72697.240000000005</v>
      </c>
      <c r="Q412" s="141">
        <v>4309650</v>
      </c>
      <c r="R412" s="141">
        <v>3245412</v>
      </c>
      <c r="S412" s="141">
        <v>75.31</v>
      </c>
      <c r="T412" s="141" t="s">
        <v>2821</v>
      </c>
      <c r="U412" s="141" t="s">
        <v>2822</v>
      </c>
      <c r="V412" s="141" t="s">
        <v>2823</v>
      </c>
      <c r="W412" s="141" t="s">
        <v>2824</v>
      </c>
      <c r="X412" s="141" t="s">
        <v>2825</v>
      </c>
      <c r="Y412" s="161" t="s">
        <v>4625</v>
      </c>
      <c r="Z412" s="161" t="str">
        <f t="shared" si="6"/>
        <v>Exome capture101PE</v>
      </c>
      <c r="AA412" s="143">
        <v>0</v>
      </c>
      <c r="AB412" s="143" t="s">
        <v>30</v>
      </c>
      <c r="AC412" s="156" t="s">
        <v>139</v>
      </c>
      <c r="AD412" s="157"/>
    </row>
    <row r="413" spans="1:30" s="43" customFormat="1" ht="24" customHeight="1">
      <c r="A413" s="139">
        <v>42749</v>
      </c>
      <c r="B413" s="140" t="s">
        <v>439</v>
      </c>
      <c r="C413" s="141" t="s">
        <v>34</v>
      </c>
      <c r="D413" s="141" t="s">
        <v>2826</v>
      </c>
      <c r="E413" s="141" t="s">
        <v>2827</v>
      </c>
      <c r="F413" s="142">
        <v>42743</v>
      </c>
      <c r="G413" s="141" t="s">
        <v>135</v>
      </c>
      <c r="H413" s="141" t="s">
        <v>2780</v>
      </c>
      <c r="I413" s="141">
        <v>8</v>
      </c>
      <c r="J413" s="141" t="s">
        <v>141</v>
      </c>
      <c r="K413" s="141" t="s">
        <v>28</v>
      </c>
      <c r="L413" s="141">
        <v>0</v>
      </c>
      <c r="M413" s="141" t="s">
        <v>489</v>
      </c>
      <c r="N413" s="141">
        <v>179</v>
      </c>
      <c r="O413" s="141" t="s">
        <v>33</v>
      </c>
      <c r="P413" s="141">
        <v>75722.52</v>
      </c>
      <c r="Q413" s="141">
        <v>4309650</v>
      </c>
      <c r="R413" s="141">
        <v>3380469</v>
      </c>
      <c r="S413" s="141">
        <v>78.44</v>
      </c>
      <c r="T413" s="141" t="s">
        <v>2828</v>
      </c>
      <c r="U413" s="141" t="s">
        <v>2829</v>
      </c>
      <c r="V413" s="141" t="s">
        <v>2830</v>
      </c>
      <c r="W413" s="141" t="s">
        <v>2831</v>
      </c>
      <c r="X413" s="141" t="s">
        <v>2832</v>
      </c>
      <c r="Y413" s="161" t="s">
        <v>4625</v>
      </c>
      <c r="Z413" s="161" t="str">
        <f t="shared" si="6"/>
        <v>Exome capture101PE</v>
      </c>
      <c r="AA413" s="143">
        <v>0</v>
      </c>
      <c r="AB413" s="143" t="s">
        <v>30</v>
      </c>
      <c r="AC413" s="156" t="s">
        <v>139</v>
      </c>
      <c r="AD413" s="157"/>
    </row>
    <row r="414" spans="1:30" ht="24" customHeight="1">
      <c r="A414" s="133">
        <v>42750</v>
      </c>
      <c r="B414" s="134" t="s">
        <v>2482</v>
      </c>
      <c r="C414" s="135" t="s">
        <v>2525</v>
      </c>
      <c r="D414" s="135" t="s">
        <v>31</v>
      </c>
      <c r="E414" s="135" t="s">
        <v>2483</v>
      </c>
      <c r="F414" s="136">
        <v>42745</v>
      </c>
      <c r="G414" s="135" t="s">
        <v>36</v>
      </c>
      <c r="H414" s="135" t="s">
        <v>2484</v>
      </c>
      <c r="I414" s="135">
        <v>1</v>
      </c>
      <c r="J414" s="135" t="s">
        <v>32</v>
      </c>
      <c r="K414" s="135" t="s">
        <v>28</v>
      </c>
      <c r="L414" s="135">
        <v>0</v>
      </c>
      <c r="M414" s="135" t="s">
        <v>431</v>
      </c>
      <c r="N414" s="135">
        <v>0</v>
      </c>
      <c r="O414" s="135" t="s">
        <v>103</v>
      </c>
      <c r="P414" s="135">
        <v>57622</v>
      </c>
      <c r="Q414" s="135">
        <v>2583287</v>
      </c>
      <c r="R414" s="135">
        <v>2465760</v>
      </c>
      <c r="S414" s="135">
        <v>95.5</v>
      </c>
      <c r="T414" s="135">
        <v>0</v>
      </c>
      <c r="U414" s="135">
        <v>0</v>
      </c>
      <c r="V414" s="135" t="s">
        <v>2485</v>
      </c>
      <c r="W414" s="135" t="s">
        <v>2486</v>
      </c>
      <c r="X414" s="135" t="s">
        <v>2487</v>
      </c>
      <c r="Y414" s="147" t="s">
        <v>4775</v>
      </c>
      <c r="Z414" s="147" t="str">
        <f t="shared" si="6"/>
        <v>De novo126PE</v>
      </c>
      <c r="AA414" s="137">
        <v>0</v>
      </c>
      <c r="AB414" s="138" t="s">
        <v>30</v>
      </c>
      <c r="AC414" s="154" t="s">
        <v>391</v>
      </c>
      <c r="AD414" s="155"/>
    </row>
    <row r="415" spans="1:30" ht="24" customHeight="1">
      <c r="A415" s="139">
        <v>42750</v>
      </c>
      <c r="B415" s="140" t="s">
        <v>2488</v>
      </c>
      <c r="C415" s="141">
        <v>0</v>
      </c>
      <c r="D415" s="141" t="s">
        <v>31</v>
      </c>
      <c r="E415" s="141" t="s">
        <v>2489</v>
      </c>
      <c r="F415" s="142">
        <v>42745</v>
      </c>
      <c r="G415" s="141" t="s">
        <v>36</v>
      </c>
      <c r="H415" s="141" t="s">
        <v>2490</v>
      </c>
      <c r="I415" s="141">
        <v>2</v>
      </c>
      <c r="J415" s="144" t="s">
        <v>134</v>
      </c>
      <c r="K415" s="144" t="s">
        <v>2491</v>
      </c>
      <c r="L415" s="141">
        <v>0</v>
      </c>
      <c r="M415" s="141" t="s">
        <v>431</v>
      </c>
      <c r="N415" s="141">
        <v>0</v>
      </c>
      <c r="O415" s="141" t="s">
        <v>103</v>
      </c>
      <c r="P415" s="141">
        <v>67921</v>
      </c>
      <c r="Q415" s="141">
        <v>3123039</v>
      </c>
      <c r="R415" s="141">
        <v>2902645</v>
      </c>
      <c r="S415" s="141">
        <v>93</v>
      </c>
      <c r="T415" s="141">
        <v>0</v>
      </c>
      <c r="U415" s="141">
        <v>0</v>
      </c>
      <c r="V415" s="141" t="s">
        <v>2492</v>
      </c>
      <c r="W415" s="141" t="s">
        <v>2493</v>
      </c>
      <c r="X415" s="141" t="s">
        <v>2494</v>
      </c>
      <c r="Y415" s="161" t="s">
        <v>4775</v>
      </c>
      <c r="Z415" s="161" t="str">
        <f t="shared" si="6"/>
        <v>0126PE</v>
      </c>
      <c r="AA415" s="143">
        <v>6.25E-2</v>
      </c>
      <c r="AB415" s="143" t="s">
        <v>30</v>
      </c>
      <c r="AC415" s="143" t="s">
        <v>391</v>
      </c>
      <c r="AD415" s="143"/>
    </row>
    <row r="416" spans="1:30" ht="24" customHeight="1">
      <c r="A416" s="139">
        <v>42750</v>
      </c>
      <c r="B416" s="140" t="s">
        <v>2495</v>
      </c>
      <c r="C416" s="141" t="s">
        <v>2525</v>
      </c>
      <c r="D416" s="141" t="s">
        <v>31</v>
      </c>
      <c r="E416" s="141" t="s">
        <v>2496</v>
      </c>
      <c r="F416" s="142">
        <v>42745</v>
      </c>
      <c r="G416" s="141" t="s">
        <v>36</v>
      </c>
      <c r="H416" s="141" t="s">
        <v>2490</v>
      </c>
      <c r="I416" s="141">
        <v>3</v>
      </c>
      <c r="J416" s="141" t="s">
        <v>2392</v>
      </c>
      <c r="K416" s="141" t="s">
        <v>132</v>
      </c>
      <c r="L416" s="141">
        <v>0</v>
      </c>
      <c r="M416" s="141" t="s">
        <v>431</v>
      </c>
      <c r="N416" s="141">
        <v>0</v>
      </c>
      <c r="O416" s="141" t="s">
        <v>103</v>
      </c>
      <c r="P416" s="141">
        <v>55599.69</v>
      </c>
      <c r="Q416" s="141">
        <v>2472527</v>
      </c>
      <c r="R416" s="141">
        <v>2366371</v>
      </c>
      <c r="S416" s="141">
        <v>95.7</v>
      </c>
      <c r="T416" s="141">
        <v>0</v>
      </c>
      <c r="U416" s="141">
        <v>0</v>
      </c>
      <c r="V416" s="141" t="s">
        <v>2497</v>
      </c>
      <c r="W416" s="141" t="s">
        <v>2498</v>
      </c>
      <c r="X416" s="141" t="s">
        <v>2499</v>
      </c>
      <c r="Y416" s="161" t="s">
        <v>4775</v>
      </c>
      <c r="Z416" s="161" t="str">
        <f t="shared" si="6"/>
        <v>De novo126PE</v>
      </c>
      <c r="AA416" s="143">
        <v>0</v>
      </c>
      <c r="AB416" s="143" t="s">
        <v>30</v>
      </c>
      <c r="AC416" s="143" t="s">
        <v>391</v>
      </c>
      <c r="AD416" s="143"/>
    </row>
    <row r="417" spans="1:30" ht="24" customHeight="1">
      <c r="A417" s="139">
        <v>42750</v>
      </c>
      <c r="B417" s="140" t="s">
        <v>2500</v>
      </c>
      <c r="C417" s="141">
        <v>0</v>
      </c>
      <c r="D417" s="141" t="s">
        <v>31</v>
      </c>
      <c r="E417" s="141" t="s">
        <v>2501</v>
      </c>
      <c r="F417" s="142">
        <v>42745</v>
      </c>
      <c r="G417" s="141" t="s">
        <v>36</v>
      </c>
      <c r="H417" s="141" t="s">
        <v>2490</v>
      </c>
      <c r="I417" s="141">
        <v>4</v>
      </c>
      <c r="J417" s="141" t="s">
        <v>2392</v>
      </c>
      <c r="K417" s="141" t="s">
        <v>132</v>
      </c>
      <c r="L417" s="141">
        <v>0</v>
      </c>
      <c r="M417" s="141" t="s">
        <v>431</v>
      </c>
      <c r="N417" s="141">
        <v>0</v>
      </c>
      <c r="O417" s="141" t="s">
        <v>103</v>
      </c>
      <c r="P417" s="141">
        <v>67224.460000000006</v>
      </c>
      <c r="Q417" s="141">
        <v>3085020</v>
      </c>
      <c r="R417" s="141">
        <v>2879381</v>
      </c>
      <c r="S417" s="141">
        <v>93.3</v>
      </c>
      <c r="T417" s="141">
        <v>0</v>
      </c>
      <c r="U417" s="141">
        <v>0</v>
      </c>
      <c r="V417" s="141" t="s">
        <v>2502</v>
      </c>
      <c r="W417" s="141" t="s">
        <v>2503</v>
      </c>
      <c r="X417" s="141" t="s">
        <v>2504</v>
      </c>
      <c r="Y417" s="161" t="s">
        <v>4775</v>
      </c>
      <c r="Z417" s="161" t="str">
        <f t="shared" si="6"/>
        <v>0126PE</v>
      </c>
      <c r="AA417" s="143">
        <v>0</v>
      </c>
      <c r="AB417" s="143" t="s">
        <v>30</v>
      </c>
      <c r="AC417" s="143" t="s">
        <v>391</v>
      </c>
      <c r="AD417" s="143"/>
    </row>
    <row r="418" spans="1:30" ht="24" customHeight="1">
      <c r="A418" s="139">
        <v>42750</v>
      </c>
      <c r="B418" s="140" t="s">
        <v>2500</v>
      </c>
      <c r="C418" s="141">
        <v>0</v>
      </c>
      <c r="D418" s="141" t="s">
        <v>31</v>
      </c>
      <c r="E418" s="141" t="s">
        <v>2501</v>
      </c>
      <c r="F418" s="142">
        <v>42745</v>
      </c>
      <c r="G418" s="141" t="s">
        <v>36</v>
      </c>
      <c r="H418" s="141" t="s">
        <v>2490</v>
      </c>
      <c r="I418" s="141">
        <v>5</v>
      </c>
      <c r="J418" s="141" t="s">
        <v>2392</v>
      </c>
      <c r="K418" s="141" t="s">
        <v>132</v>
      </c>
      <c r="L418" s="141">
        <v>0</v>
      </c>
      <c r="M418" s="141" t="s">
        <v>431</v>
      </c>
      <c r="N418" s="141">
        <v>0</v>
      </c>
      <c r="O418" s="141" t="s">
        <v>103</v>
      </c>
      <c r="P418" s="141">
        <v>67146.720000000001</v>
      </c>
      <c r="Q418" s="141">
        <v>3082776</v>
      </c>
      <c r="R418" s="141">
        <v>2876436</v>
      </c>
      <c r="S418" s="141">
        <v>93.3</v>
      </c>
      <c r="T418" s="141">
        <v>0</v>
      </c>
      <c r="U418" s="141">
        <v>0</v>
      </c>
      <c r="V418" s="141" t="s">
        <v>2505</v>
      </c>
      <c r="W418" s="141" t="s">
        <v>2506</v>
      </c>
      <c r="X418" s="141" t="s">
        <v>2507</v>
      </c>
      <c r="Y418" s="161" t="s">
        <v>4775</v>
      </c>
      <c r="Z418" s="161" t="str">
        <f t="shared" si="6"/>
        <v>0126PE</v>
      </c>
      <c r="AA418" s="143">
        <v>0</v>
      </c>
      <c r="AB418" s="143" t="s">
        <v>30</v>
      </c>
      <c r="AC418" s="143" t="s">
        <v>391</v>
      </c>
      <c r="AD418" s="143"/>
    </row>
    <row r="419" spans="1:30" ht="24" customHeight="1">
      <c r="A419" s="139">
        <v>42750</v>
      </c>
      <c r="B419" s="140" t="s">
        <v>2508</v>
      </c>
      <c r="C419" s="141">
        <v>0</v>
      </c>
      <c r="D419" s="141" t="s">
        <v>31</v>
      </c>
      <c r="E419" s="141" t="s">
        <v>2509</v>
      </c>
      <c r="F419" s="142">
        <v>42745</v>
      </c>
      <c r="G419" s="141" t="s">
        <v>36</v>
      </c>
      <c r="H419" s="141" t="s">
        <v>2490</v>
      </c>
      <c r="I419" s="141">
        <v>6</v>
      </c>
      <c r="J419" s="141" t="s">
        <v>2392</v>
      </c>
      <c r="K419" s="141" t="s">
        <v>132</v>
      </c>
      <c r="L419" s="141">
        <v>0</v>
      </c>
      <c r="M419" s="141" t="s">
        <v>431</v>
      </c>
      <c r="N419" s="141">
        <v>0</v>
      </c>
      <c r="O419" s="141" t="s">
        <v>103</v>
      </c>
      <c r="P419" s="141">
        <v>74278.52</v>
      </c>
      <c r="Q419" s="141">
        <v>3424913</v>
      </c>
      <c r="R419" s="141">
        <v>3174186</v>
      </c>
      <c r="S419" s="141">
        <v>92.7</v>
      </c>
      <c r="T419" s="141">
        <v>0</v>
      </c>
      <c r="U419" s="141">
        <v>0</v>
      </c>
      <c r="V419" s="141" t="s">
        <v>2510</v>
      </c>
      <c r="W419" s="141" t="s">
        <v>2511</v>
      </c>
      <c r="X419" s="141" t="s">
        <v>2512</v>
      </c>
      <c r="Y419" s="161" t="s">
        <v>4775</v>
      </c>
      <c r="Z419" s="161" t="str">
        <f t="shared" si="6"/>
        <v>0126PE</v>
      </c>
      <c r="AA419" s="143">
        <v>0</v>
      </c>
      <c r="AB419" s="143" t="s">
        <v>30</v>
      </c>
      <c r="AC419" s="143" t="s">
        <v>391</v>
      </c>
      <c r="AD419" s="143"/>
    </row>
    <row r="420" spans="1:30" ht="24" customHeight="1">
      <c r="A420" s="139">
        <v>42750</v>
      </c>
      <c r="B420" s="140" t="s">
        <v>2513</v>
      </c>
      <c r="C420" s="141">
        <v>0</v>
      </c>
      <c r="D420" s="141" t="s">
        <v>31</v>
      </c>
      <c r="E420" s="141" t="s">
        <v>2514</v>
      </c>
      <c r="F420" s="142">
        <v>42745</v>
      </c>
      <c r="G420" s="141" t="s">
        <v>36</v>
      </c>
      <c r="H420" s="141" t="s">
        <v>2490</v>
      </c>
      <c r="I420" s="141">
        <v>7</v>
      </c>
      <c r="J420" s="144" t="s">
        <v>134</v>
      </c>
      <c r="K420" s="144" t="s">
        <v>2515</v>
      </c>
      <c r="L420" s="141">
        <v>0</v>
      </c>
      <c r="M420" s="141" t="s">
        <v>431</v>
      </c>
      <c r="N420" s="141">
        <v>0</v>
      </c>
      <c r="O420" s="141" t="s">
        <v>103</v>
      </c>
      <c r="P420" s="141">
        <v>74263.22</v>
      </c>
      <c r="Q420" s="141">
        <v>3436608</v>
      </c>
      <c r="R420" s="141">
        <v>3171709</v>
      </c>
      <c r="S420" s="141">
        <v>92.3</v>
      </c>
      <c r="T420" s="141">
        <v>0</v>
      </c>
      <c r="U420" s="141">
        <v>0</v>
      </c>
      <c r="V420" s="141" t="s">
        <v>2516</v>
      </c>
      <c r="W420" s="141" t="s">
        <v>2517</v>
      </c>
      <c r="X420" s="141" t="s">
        <v>2518</v>
      </c>
      <c r="Y420" s="161" t="s">
        <v>4775</v>
      </c>
      <c r="Z420" s="161" t="str">
        <f t="shared" si="6"/>
        <v>0126PE</v>
      </c>
      <c r="AA420" s="143">
        <v>0.42857142857142855</v>
      </c>
      <c r="AB420" s="143" t="s">
        <v>30</v>
      </c>
      <c r="AC420" s="143" t="s">
        <v>391</v>
      </c>
      <c r="AD420" s="143"/>
    </row>
    <row r="421" spans="1:30" ht="24" customHeight="1">
      <c r="A421" s="139">
        <v>42750</v>
      </c>
      <c r="B421" s="140" t="s">
        <v>2519</v>
      </c>
      <c r="C421" s="141">
        <v>0</v>
      </c>
      <c r="D421" s="141" t="s">
        <v>31</v>
      </c>
      <c r="E421" s="141" t="s">
        <v>2520</v>
      </c>
      <c r="F421" s="142">
        <v>42745</v>
      </c>
      <c r="G421" s="141" t="s">
        <v>36</v>
      </c>
      <c r="H421" s="141" t="s">
        <v>2490</v>
      </c>
      <c r="I421" s="141">
        <v>8</v>
      </c>
      <c r="J421" s="141" t="s">
        <v>2392</v>
      </c>
      <c r="K421" s="141" t="s">
        <v>132</v>
      </c>
      <c r="L421" s="141">
        <v>0</v>
      </c>
      <c r="M421" s="141" t="s">
        <v>431</v>
      </c>
      <c r="N421" s="141">
        <v>0</v>
      </c>
      <c r="O421" s="141" t="s">
        <v>103</v>
      </c>
      <c r="P421" s="141">
        <v>69581.919999999998</v>
      </c>
      <c r="Q421" s="141">
        <v>3247513</v>
      </c>
      <c r="R421" s="141">
        <v>2992935</v>
      </c>
      <c r="S421" s="141">
        <v>92.2</v>
      </c>
      <c r="T421" s="141">
        <v>0</v>
      </c>
      <c r="U421" s="141">
        <v>0</v>
      </c>
      <c r="V421" s="141" t="s">
        <v>2521</v>
      </c>
      <c r="W421" s="141" t="s">
        <v>2522</v>
      </c>
      <c r="X421" s="141" t="s">
        <v>2523</v>
      </c>
      <c r="Y421" s="161" t="s">
        <v>4775</v>
      </c>
      <c r="Z421" s="161" t="str">
        <f t="shared" si="6"/>
        <v>0126PE</v>
      </c>
      <c r="AA421" s="143">
        <v>0</v>
      </c>
      <c r="AB421" s="143" t="s">
        <v>30</v>
      </c>
      <c r="AC421" s="143" t="s">
        <v>391</v>
      </c>
      <c r="AD421" s="143"/>
    </row>
    <row r="422" spans="1:30" s="43" customFormat="1" ht="24" customHeight="1">
      <c r="A422" s="133">
        <v>42750</v>
      </c>
      <c r="B422" s="152" t="s">
        <v>2833</v>
      </c>
      <c r="C422" s="153" t="s">
        <v>2834</v>
      </c>
      <c r="D422" s="153" t="s">
        <v>2835</v>
      </c>
      <c r="E422" s="153" t="s">
        <v>2836</v>
      </c>
      <c r="F422" s="133">
        <v>42747</v>
      </c>
      <c r="G422" s="153" t="s">
        <v>120</v>
      </c>
      <c r="H422" s="153" t="s">
        <v>2837</v>
      </c>
      <c r="I422" s="153">
        <v>1</v>
      </c>
      <c r="J422" s="153" t="s">
        <v>4824</v>
      </c>
      <c r="K422" s="153" t="s">
        <v>2838</v>
      </c>
      <c r="L422" s="153">
        <v>0</v>
      </c>
      <c r="M422" s="153" t="s">
        <v>2839</v>
      </c>
      <c r="N422" s="153">
        <v>0</v>
      </c>
      <c r="O422" s="153" t="s">
        <v>33</v>
      </c>
      <c r="P422" s="153">
        <v>18655.89</v>
      </c>
      <c r="Q422" s="153">
        <v>4309650</v>
      </c>
      <c r="R422" s="153">
        <v>832852</v>
      </c>
      <c r="S422" s="153">
        <v>19.329999999999998</v>
      </c>
      <c r="T422" s="153">
        <v>0</v>
      </c>
      <c r="U422" s="153">
        <v>0</v>
      </c>
      <c r="V422" s="153" t="s">
        <v>2840</v>
      </c>
      <c r="W422" s="153" t="s">
        <v>2841</v>
      </c>
      <c r="X422" s="153" t="s">
        <v>2842</v>
      </c>
      <c r="Y422" s="147" t="s">
        <v>4625</v>
      </c>
      <c r="Z422" s="147" t="str">
        <f t="shared" si="6"/>
        <v>内部研发101PE</v>
      </c>
      <c r="AA422" s="154">
        <v>1</v>
      </c>
      <c r="AB422" s="155" t="s">
        <v>30</v>
      </c>
      <c r="AC422" s="155" t="s">
        <v>139</v>
      </c>
      <c r="AD422" s="158"/>
    </row>
    <row r="423" spans="1:30" s="43" customFormat="1" ht="24" customHeight="1">
      <c r="A423" s="139">
        <v>42750</v>
      </c>
      <c r="B423" s="140" t="s">
        <v>2833</v>
      </c>
      <c r="C423" s="141" t="s">
        <v>2834</v>
      </c>
      <c r="D423" s="141" t="s">
        <v>2843</v>
      </c>
      <c r="E423" s="141" t="s">
        <v>2844</v>
      </c>
      <c r="F423" s="142">
        <v>42747</v>
      </c>
      <c r="G423" s="141" t="s">
        <v>120</v>
      </c>
      <c r="H423" s="141" t="s">
        <v>2837</v>
      </c>
      <c r="I423" s="141">
        <v>2</v>
      </c>
      <c r="J423" s="144" t="s">
        <v>4824</v>
      </c>
      <c r="K423" s="144" t="s">
        <v>2845</v>
      </c>
      <c r="L423" s="141">
        <v>0</v>
      </c>
      <c r="M423" s="141" t="s">
        <v>2839</v>
      </c>
      <c r="N423" s="141">
        <v>0</v>
      </c>
      <c r="O423" s="141" t="s">
        <v>33</v>
      </c>
      <c r="P423" s="141">
        <v>7592.15</v>
      </c>
      <c r="Q423" s="141">
        <v>4309650</v>
      </c>
      <c r="R423" s="141">
        <v>338935</v>
      </c>
      <c r="S423" s="141">
        <v>7.86</v>
      </c>
      <c r="T423" s="141">
        <v>0</v>
      </c>
      <c r="U423" s="141">
        <v>0</v>
      </c>
      <c r="V423" s="141" t="s">
        <v>2846</v>
      </c>
      <c r="W423" s="141" t="s">
        <v>2847</v>
      </c>
      <c r="X423" s="141" t="s">
        <v>2848</v>
      </c>
      <c r="Y423" s="161" t="s">
        <v>4625</v>
      </c>
      <c r="Z423" s="161" t="str">
        <f t="shared" si="6"/>
        <v>内部研发101PE</v>
      </c>
      <c r="AA423" s="143">
        <v>1</v>
      </c>
      <c r="AB423" s="143" t="s">
        <v>30</v>
      </c>
      <c r="AC423" s="156" t="s">
        <v>139</v>
      </c>
      <c r="AD423" s="157"/>
    </row>
    <row r="424" spans="1:30" s="43" customFormat="1" ht="24" customHeight="1">
      <c r="A424" s="139">
        <v>42750</v>
      </c>
      <c r="B424" s="140" t="s">
        <v>2833</v>
      </c>
      <c r="C424" s="141" t="s">
        <v>2834</v>
      </c>
      <c r="D424" s="141" t="s">
        <v>2849</v>
      </c>
      <c r="E424" s="141" t="s">
        <v>2850</v>
      </c>
      <c r="F424" s="142">
        <v>42747</v>
      </c>
      <c r="G424" s="141" t="s">
        <v>120</v>
      </c>
      <c r="H424" s="141" t="s">
        <v>2837</v>
      </c>
      <c r="I424" s="141">
        <v>3</v>
      </c>
      <c r="J424" s="144" t="s">
        <v>4824</v>
      </c>
      <c r="K424" s="144" t="s">
        <v>2845</v>
      </c>
      <c r="L424" s="141">
        <v>0</v>
      </c>
      <c r="M424" s="141" t="s">
        <v>2839</v>
      </c>
      <c r="N424" s="141">
        <v>0</v>
      </c>
      <c r="O424" s="141" t="s">
        <v>33</v>
      </c>
      <c r="P424" s="141">
        <v>4943.1400000000003</v>
      </c>
      <c r="Q424" s="141">
        <v>4309650</v>
      </c>
      <c r="R424" s="141">
        <v>220675</v>
      </c>
      <c r="S424" s="141">
        <v>5.12</v>
      </c>
      <c r="T424" s="141">
        <v>0</v>
      </c>
      <c r="U424" s="141">
        <v>0</v>
      </c>
      <c r="V424" s="141" t="s">
        <v>2851</v>
      </c>
      <c r="W424" s="141" t="s">
        <v>2852</v>
      </c>
      <c r="X424" s="141" t="s">
        <v>2853</v>
      </c>
      <c r="Y424" s="161" t="s">
        <v>4625</v>
      </c>
      <c r="Z424" s="161" t="str">
        <f t="shared" si="6"/>
        <v>内部研发101PE</v>
      </c>
      <c r="AA424" s="143">
        <v>1</v>
      </c>
      <c r="AB424" s="143" t="s">
        <v>30</v>
      </c>
      <c r="AC424" s="156" t="s">
        <v>139</v>
      </c>
      <c r="AD424" s="157"/>
    </row>
    <row r="425" spans="1:30" s="43" customFormat="1" ht="24" customHeight="1">
      <c r="A425" s="139">
        <v>42750</v>
      </c>
      <c r="B425" s="140" t="s">
        <v>2833</v>
      </c>
      <c r="C425" s="141" t="s">
        <v>2834</v>
      </c>
      <c r="D425" s="141" t="s">
        <v>2854</v>
      </c>
      <c r="E425" s="141" t="s">
        <v>2855</v>
      </c>
      <c r="F425" s="142">
        <v>42747</v>
      </c>
      <c r="G425" s="141" t="s">
        <v>120</v>
      </c>
      <c r="H425" s="141" t="s">
        <v>2837</v>
      </c>
      <c r="I425" s="141">
        <v>4</v>
      </c>
      <c r="J425" s="144" t="s">
        <v>4824</v>
      </c>
      <c r="K425" s="144" t="s">
        <v>2845</v>
      </c>
      <c r="L425" s="141">
        <v>0</v>
      </c>
      <c r="M425" s="141" t="s">
        <v>2839</v>
      </c>
      <c r="N425" s="141">
        <v>0</v>
      </c>
      <c r="O425" s="141" t="s">
        <v>33</v>
      </c>
      <c r="P425" s="141">
        <v>6503.95</v>
      </c>
      <c r="Q425" s="141">
        <v>4309650</v>
      </c>
      <c r="R425" s="141">
        <v>290354</v>
      </c>
      <c r="S425" s="141">
        <v>6.74</v>
      </c>
      <c r="T425" s="141">
        <v>0</v>
      </c>
      <c r="U425" s="141">
        <v>0</v>
      </c>
      <c r="V425" s="141" t="s">
        <v>2856</v>
      </c>
      <c r="W425" s="141" t="s">
        <v>2857</v>
      </c>
      <c r="X425" s="141" t="s">
        <v>2858</v>
      </c>
      <c r="Y425" s="161" t="s">
        <v>4625</v>
      </c>
      <c r="Z425" s="161" t="str">
        <f t="shared" si="6"/>
        <v>内部研发101PE</v>
      </c>
      <c r="AA425" s="143">
        <v>1</v>
      </c>
      <c r="AB425" s="143" t="s">
        <v>30</v>
      </c>
      <c r="AC425" s="156" t="s">
        <v>139</v>
      </c>
      <c r="AD425" s="157"/>
    </row>
    <row r="426" spans="1:30" s="43" customFormat="1" ht="24" customHeight="1">
      <c r="A426" s="139">
        <v>42750</v>
      </c>
      <c r="B426" s="140" t="s">
        <v>2859</v>
      </c>
      <c r="C426" s="141" t="s">
        <v>27</v>
      </c>
      <c r="D426" s="141" t="s">
        <v>2860</v>
      </c>
      <c r="E426" s="141" t="s">
        <v>2861</v>
      </c>
      <c r="F426" s="142">
        <v>42747</v>
      </c>
      <c r="G426" s="141" t="s">
        <v>120</v>
      </c>
      <c r="H426" s="141" t="s">
        <v>2837</v>
      </c>
      <c r="I426" s="141">
        <v>5</v>
      </c>
      <c r="J426" s="144" t="s">
        <v>4824</v>
      </c>
      <c r="K426" s="144" t="s">
        <v>2862</v>
      </c>
      <c r="L426" s="141">
        <v>0</v>
      </c>
      <c r="M426" s="141" t="s">
        <v>2839</v>
      </c>
      <c r="N426" s="141">
        <v>0</v>
      </c>
      <c r="O426" s="141" t="s">
        <v>33</v>
      </c>
      <c r="P426" s="141">
        <v>44381.09</v>
      </c>
      <c r="Q426" s="141">
        <v>4309650</v>
      </c>
      <c r="R426" s="141">
        <v>1981298</v>
      </c>
      <c r="S426" s="141">
        <v>45.97</v>
      </c>
      <c r="T426" s="141">
        <v>0</v>
      </c>
      <c r="U426" s="141">
        <v>0</v>
      </c>
      <c r="V426" s="141" t="s">
        <v>2863</v>
      </c>
      <c r="W426" s="141" t="s">
        <v>2864</v>
      </c>
      <c r="X426" s="141" t="s">
        <v>2865</v>
      </c>
      <c r="Y426" s="161" t="s">
        <v>4625</v>
      </c>
      <c r="Z426" s="161" t="str">
        <f t="shared" si="6"/>
        <v>Re-sequencing101PE</v>
      </c>
      <c r="AA426" s="143">
        <v>1</v>
      </c>
      <c r="AB426" s="143" t="s">
        <v>30</v>
      </c>
      <c r="AC426" s="156" t="s">
        <v>139</v>
      </c>
      <c r="AD426" s="157"/>
    </row>
    <row r="427" spans="1:30" s="43" customFormat="1" ht="24" customHeight="1">
      <c r="A427" s="139">
        <v>42750</v>
      </c>
      <c r="B427" s="140" t="s">
        <v>2859</v>
      </c>
      <c r="C427" s="141" t="s">
        <v>27</v>
      </c>
      <c r="D427" s="141" t="s">
        <v>2866</v>
      </c>
      <c r="E427" s="141" t="s">
        <v>2867</v>
      </c>
      <c r="F427" s="142">
        <v>42747</v>
      </c>
      <c r="G427" s="141" t="s">
        <v>120</v>
      </c>
      <c r="H427" s="141" t="s">
        <v>2837</v>
      </c>
      <c r="I427" s="141">
        <v>6</v>
      </c>
      <c r="J427" s="144" t="s">
        <v>4824</v>
      </c>
      <c r="K427" s="144" t="s">
        <v>2862</v>
      </c>
      <c r="L427" s="141">
        <v>0</v>
      </c>
      <c r="M427" s="141" t="s">
        <v>2839</v>
      </c>
      <c r="N427" s="141">
        <v>0</v>
      </c>
      <c r="O427" s="141" t="s">
        <v>33</v>
      </c>
      <c r="P427" s="141">
        <v>46149.919999999998</v>
      </c>
      <c r="Q427" s="141">
        <v>4309650</v>
      </c>
      <c r="R427" s="141">
        <v>2060264</v>
      </c>
      <c r="S427" s="141">
        <v>47.81</v>
      </c>
      <c r="T427" s="141">
        <v>0</v>
      </c>
      <c r="U427" s="141">
        <v>0</v>
      </c>
      <c r="V427" s="141" t="s">
        <v>2868</v>
      </c>
      <c r="W427" s="141" t="s">
        <v>2869</v>
      </c>
      <c r="X427" s="141" t="s">
        <v>2870</v>
      </c>
      <c r="Y427" s="161" t="s">
        <v>4625</v>
      </c>
      <c r="Z427" s="161" t="str">
        <f t="shared" si="6"/>
        <v>Re-sequencing101PE</v>
      </c>
      <c r="AA427" s="143">
        <v>1</v>
      </c>
      <c r="AB427" s="143" t="s">
        <v>30</v>
      </c>
      <c r="AC427" s="156" t="s">
        <v>139</v>
      </c>
      <c r="AD427" s="157"/>
    </row>
    <row r="428" spans="1:30" s="43" customFormat="1" ht="24" customHeight="1">
      <c r="A428" s="139">
        <v>42750</v>
      </c>
      <c r="B428" s="140" t="s">
        <v>2859</v>
      </c>
      <c r="C428" s="141" t="s">
        <v>27</v>
      </c>
      <c r="D428" s="141" t="s">
        <v>2871</v>
      </c>
      <c r="E428" s="141" t="s">
        <v>2872</v>
      </c>
      <c r="F428" s="142">
        <v>42747</v>
      </c>
      <c r="G428" s="141" t="s">
        <v>120</v>
      </c>
      <c r="H428" s="141" t="s">
        <v>2837</v>
      </c>
      <c r="I428" s="141">
        <v>7</v>
      </c>
      <c r="J428" s="144" t="s">
        <v>4824</v>
      </c>
      <c r="K428" s="144" t="s">
        <v>2862</v>
      </c>
      <c r="L428" s="141">
        <v>0</v>
      </c>
      <c r="M428" s="141" t="s">
        <v>2839</v>
      </c>
      <c r="N428" s="141">
        <v>0</v>
      </c>
      <c r="O428" s="141" t="s">
        <v>33</v>
      </c>
      <c r="P428" s="141">
        <v>42363.47</v>
      </c>
      <c r="Q428" s="141">
        <v>4309650</v>
      </c>
      <c r="R428" s="141">
        <v>1891226</v>
      </c>
      <c r="S428" s="141">
        <v>43.88</v>
      </c>
      <c r="T428" s="141">
        <v>0</v>
      </c>
      <c r="U428" s="141">
        <v>0</v>
      </c>
      <c r="V428" s="141" t="s">
        <v>2873</v>
      </c>
      <c r="W428" s="141" t="s">
        <v>2874</v>
      </c>
      <c r="X428" s="141" t="s">
        <v>2875</v>
      </c>
      <c r="Y428" s="161" t="s">
        <v>4625</v>
      </c>
      <c r="Z428" s="161" t="str">
        <f t="shared" si="6"/>
        <v>Re-sequencing101PE</v>
      </c>
      <c r="AA428" s="143">
        <v>1</v>
      </c>
      <c r="AB428" s="143" t="s">
        <v>30</v>
      </c>
      <c r="AC428" s="156" t="s">
        <v>139</v>
      </c>
      <c r="AD428" s="157"/>
    </row>
    <row r="429" spans="1:30" s="43" customFormat="1" ht="24" customHeight="1">
      <c r="A429" s="139">
        <v>42750</v>
      </c>
      <c r="B429" s="140" t="s">
        <v>2876</v>
      </c>
      <c r="C429" s="141" t="s">
        <v>104</v>
      </c>
      <c r="D429" s="141" t="s">
        <v>31</v>
      </c>
      <c r="E429" s="141" t="s">
        <v>2877</v>
      </c>
      <c r="F429" s="142">
        <v>42747</v>
      </c>
      <c r="G429" s="141" t="s">
        <v>120</v>
      </c>
      <c r="H429" s="141" t="s">
        <v>2837</v>
      </c>
      <c r="I429" s="141">
        <v>8</v>
      </c>
      <c r="J429" s="141" t="s">
        <v>2615</v>
      </c>
      <c r="K429" s="141" t="s">
        <v>28</v>
      </c>
      <c r="L429" s="141">
        <v>0</v>
      </c>
      <c r="M429" s="141" t="s">
        <v>2878</v>
      </c>
      <c r="N429" s="141">
        <v>0</v>
      </c>
      <c r="O429" s="141" t="s">
        <v>33</v>
      </c>
      <c r="P429" s="141">
        <v>76193.179999999993</v>
      </c>
      <c r="Q429" s="141">
        <v>4309650</v>
      </c>
      <c r="R429" s="141">
        <v>3448251</v>
      </c>
      <c r="S429" s="141">
        <v>80.010000000000005</v>
      </c>
      <c r="T429" s="141">
        <v>0</v>
      </c>
      <c r="U429" s="141">
        <v>0</v>
      </c>
      <c r="V429" s="141" t="s">
        <v>2879</v>
      </c>
      <c r="W429" s="141" t="s">
        <v>2880</v>
      </c>
      <c r="X429" s="141" t="s">
        <v>2881</v>
      </c>
      <c r="Y429" s="161" t="s">
        <v>4625</v>
      </c>
      <c r="Z429" s="161" t="str">
        <f t="shared" si="6"/>
        <v>Transcriptome101PE</v>
      </c>
      <c r="AA429" s="143">
        <v>0</v>
      </c>
      <c r="AB429" s="143" t="s">
        <v>30</v>
      </c>
      <c r="AC429" s="156" t="s">
        <v>139</v>
      </c>
      <c r="AD429" s="157"/>
    </row>
    <row r="430" spans="1:30" s="43" customFormat="1" ht="24" customHeight="1">
      <c r="A430" s="133">
        <v>42750</v>
      </c>
      <c r="B430" s="152" t="s">
        <v>439</v>
      </c>
      <c r="C430" s="153" t="s">
        <v>34</v>
      </c>
      <c r="D430" s="153" t="s">
        <v>2882</v>
      </c>
      <c r="E430" s="153" t="s">
        <v>2883</v>
      </c>
      <c r="F430" s="133">
        <v>42746</v>
      </c>
      <c r="G430" s="153" t="s">
        <v>135</v>
      </c>
      <c r="H430" s="153" t="s">
        <v>2884</v>
      </c>
      <c r="I430" s="153">
        <v>1</v>
      </c>
      <c r="J430" s="153" t="s">
        <v>141</v>
      </c>
      <c r="K430" s="153" t="s">
        <v>28</v>
      </c>
      <c r="L430" s="153" t="s">
        <v>2885</v>
      </c>
      <c r="M430" s="153" t="s">
        <v>2886</v>
      </c>
      <c r="N430" s="153">
        <v>176</v>
      </c>
      <c r="O430" s="153" t="s">
        <v>33</v>
      </c>
      <c r="P430" s="153">
        <v>73927.02</v>
      </c>
      <c r="Q430" s="153">
        <v>4309650</v>
      </c>
      <c r="R430" s="153">
        <v>3300313</v>
      </c>
      <c r="S430" s="153">
        <v>76.58</v>
      </c>
      <c r="T430" s="153" t="s">
        <v>2887</v>
      </c>
      <c r="U430" s="153" t="s">
        <v>2888</v>
      </c>
      <c r="V430" s="153" t="s">
        <v>2889</v>
      </c>
      <c r="W430" s="153" t="s">
        <v>2890</v>
      </c>
      <c r="X430" s="153" t="s">
        <v>2891</v>
      </c>
      <c r="Y430" s="147" t="s">
        <v>4625</v>
      </c>
      <c r="Z430" s="147" t="str">
        <f t="shared" si="6"/>
        <v>Exome capture101PE</v>
      </c>
      <c r="AA430" s="154">
        <v>0</v>
      </c>
      <c r="AB430" s="155" t="s">
        <v>30</v>
      </c>
      <c r="AC430" s="155" t="s">
        <v>139</v>
      </c>
      <c r="AD430" s="160"/>
    </row>
    <row r="431" spans="1:30" s="43" customFormat="1" ht="24" customHeight="1">
      <c r="A431" s="139">
        <v>42750</v>
      </c>
      <c r="B431" s="140" t="s">
        <v>439</v>
      </c>
      <c r="C431" s="141" t="s">
        <v>34</v>
      </c>
      <c r="D431" s="141" t="s">
        <v>2892</v>
      </c>
      <c r="E431" s="141" t="s">
        <v>2893</v>
      </c>
      <c r="F431" s="142">
        <v>42746</v>
      </c>
      <c r="G431" s="141" t="s">
        <v>135</v>
      </c>
      <c r="H431" s="141" t="s">
        <v>2884</v>
      </c>
      <c r="I431" s="141">
        <v>2</v>
      </c>
      <c r="J431" s="141" t="s">
        <v>141</v>
      </c>
      <c r="K431" s="141" t="s">
        <v>28</v>
      </c>
      <c r="L431" s="141" t="s">
        <v>2885</v>
      </c>
      <c r="M431" s="141" t="s">
        <v>2886</v>
      </c>
      <c r="N431" s="141">
        <v>171</v>
      </c>
      <c r="O431" s="141" t="s">
        <v>33</v>
      </c>
      <c r="P431" s="141">
        <v>77653.84</v>
      </c>
      <c r="Q431" s="141">
        <v>4309650</v>
      </c>
      <c r="R431" s="141">
        <v>3466689</v>
      </c>
      <c r="S431" s="141">
        <v>80.44</v>
      </c>
      <c r="T431" s="141" t="s">
        <v>2894</v>
      </c>
      <c r="U431" s="141" t="s">
        <v>2895</v>
      </c>
      <c r="V431" s="141" t="s">
        <v>2896</v>
      </c>
      <c r="W431" s="141" t="s">
        <v>2897</v>
      </c>
      <c r="X431" s="141" t="s">
        <v>2898</v>
      </c>
      <c r="Y431" s="161" t="s">
        <v>4625</v>
      </c>
      <c r="Z431" s="161" t="str">
        <f t="shared" si="6"/>
        <v>Exome capture101PE</v>
      </c>
      <c r="AA431" s="143">
        <v>0</v>
      </c>
      <c r="AB431" s="143" t="s">
        <v>30</v>
      </c>
      <c r="AC431" s="156" t="s">
        <v>139</v>
      </c>
      <c r="AD431" s="157"/>
    </row>
    <row r="432" spans="1:30" s="43" customFormat="1" ht="24" customHeight="1">
      <c r="A432" s="139">
        <v>42750</v>
      </c>
      <c r="B432" s="140" t="s">
        <v>439</v>
      </c>
      <c r="C432" s="141" t="s">
        <v>34</v>
      </c>
      <c r="D432" s="141" t="s">
        <v>2899</v>
      </c>
      <c r="E432" s="141" t="s">
        <v>2900</v>
      </c>
      <c r="F432" s="142">
        <v>42746</v>
      </c>
      <c r="G432" s="141" t="s">
        <v>135</v>
      </c>
      <c r="H432" s="141" t="s">
        <v>2884</v>
      </c>
      <c r="I432" s="141">
        <v>3</v>
      </c>
      <c r="J432" s="141" t="s">
        <v>141</v>
      </c>
      <c r="K432" s="141" t="s">
        <v>28</v>
      </c>
      <c r="L432" s="141" t="s">
        <v>2885</v>
      </c>
      <c r="M432" s="141" t="s">
        <v>2886</v>
      </c>
      <c r="N432" s="141">
        <v>171</v>
      </c>
      <c r="O432" s="141" t="s">
        <v>33</v>
      </c>
      <c r="P432" s="141">
        <v>75361.31</v>
      </c>
      <c r="Q432" s="141">
        <v>4309650</v>
      </c>
      <c r="R432" s="141">
        <v>3364344</v>
      </c>
      <c r="S432" s="141">
        <v>78.069999999999993</v>
      </c>
      <c r="T432" s="141" t="s">
        <v>2901</v>
      </c>
      <c r="U432" s="141" t="s">
        <v>2902</v>
      </c>
      <c r="V432" s="141" t="s">
        <v>2903</v>
      </c>
      <c r="W432" s="141" t="s">
        <v>2904</v>
      </c>
      <c r="X432" s="141" t="s">
        <v>2905</v>
      </c>
      <c r="Y432" s="161" t="s">
        <v>4625</v>
      </c>
      <c r="Z432" s="161" t="str">
        <f t="shared" si="6"/>
        <v>Exome capture101PE</v>
      </c>
      <c r="AA432" s="143">
        <v>0</v>
      </c>
      <c r="AB432" s="143" t="s">
        <v>30</v>
      </c>
      <c r="AC432" s="156" t="s">
        <v>139</v>
      </c>
      <c r="AD432" s="157"/>
    </row>
    <row r="433" spans="1:30" s="43" customFormat="1" ht="24" customHeight="1">
      <c r="A433" s="139">
        <v>42750</v>
      </c>
      <c r="B433" s="140" t="s">
        <v>2906</v>
      </c>
      <c r="C433" s="141" t="s">
        <v>104</v>
      </c>
      <c r="D433" s="141" t="s">
        <v>31</v>
      </c>
      <c r="E433" s="141" t="s">
        <v>2907</v>
      </c>
      <c r="F433" s="142">
        <v>42746</v>
      </c>
      <c r="G433" s="141" t="s">
        <v>135</v>
      </c>
      <c r="H433" s="141" t="s">
        <v>2884</v>
      </c>
      <c r="I433" s="141">
        <v>4</v>
      </c>
      <c r="J433" s="141" t="s">
        <v>141</v>
      </c>
      <c r="K433" s="141" t="s">
        <v>28</v>
      </c>
      <c r="L433" s="141" t="s">
        <v>2885</v>
      </c>
      <c r="M433" s="141" t="s">
        <v>2886</v>
      </c>
      <c r="N433" s="141">
        <v>0</v>
      </c>
      <c r="O433" s="141" t="s">
        <v>33</v>
      </c>
      <c r="P433" s="141">
        <v>80396.679999999993</v>
      </c>
      <c r="Q433" s="141">
        <v>4309650</v>
      </c>
      <c r="R433" s="141">
        <v>3617819</v>
      </c>
      <c r="S433" s="141">
        <v>83.95</v>
      </c>
      <c r="T433" s="141">
        <v>0</v>
      </c>
      <c r="U433" s="141">
        <v>0</v>
      </c>
      <c r="V433" s="141" t="s">
        <v>2908</v>
      </c>
      <c r="W433" s="141" t="s">
        <v>2909</v>
      </c>
      <c r="X433" s="141" t="s">
        <v>2910</v>
      </c>
      <c r="Y433" s="161" t="s">
        <v>4625</v>
      </c>
      <c r="Z433" s="161" t="str">
        <f t="shared" si="6"/>
        <v>Transcriptome101PE</v>
      </c>
      <c r="AA433" s="143">
        <v>0</v>
      </c>
      <c r="AB433" s="143" t="s">
        <v>30</v>
      </c>
      <c r="AC433" s="156" t="s">
        <v>139</v>
      </c>
      <c r="AD433" s="157"/>
    </row>
    <row r="434" spans="1:30" s="43" customFormat="1" ht="24" customHeight="1">
      <c r="A434" s="139">
        <v>42750</v>
      </c>
      <c r="B434" s="140" t="s">
        <v>2911</v>
      </c>
      <c r="C434" s="141" t="s">
        <v>104</v>
      </c>
      <c r="D434" s="141" t="s">
        <v>31</v>
      </c>
      <c r="E434" s="141" t="s">
        <v>2912</v>
      </c>
      <c r="F434" s="142">
        <v>42746</v>
      </c>
      <c r="G434" s="141" t="s">
        <v>135</v>
      </c>
      <c r="H434" s="141" t="s">
        <v>2884</v>
      </c>
      <c r="I434" s="141">
        <v>5</v>
      </c>
      <c r="J434" s="141" t="s">
        <v>141</v>
      </c>
      <c r="K434" s="141" t="s">
        <v>28</v>
      </c>
      <c r="L434" s="141" t="s">
        <v>2885</v>
      </c>
      <c r="M434" s="141" t="s">
        <v>2913</v>
      </c>
      <c r="N434" s="141">
        <v>0</v>
      </c>
      <c r="O434" s="141" t="s">
        <v>33</v>
      </c>
      <c r="P434" s="141">
        <v>77543.66</v>
      </c>
      <c r="Q434" s="141">
        <v>4309650</v>
      </c>
      <c r="R434" s="141">
        <v>3568438</v>
      </c>
      <c r="S434" s="141">
        <v>82.8</v>
      </c>
      <c r="T434" s="141">
        <v>0</v>
      </c>
      <c r="U434" s="141">
        <v>0</v>
      </c>
      <c r="V434" s="141" t="s">
        <v>2914</v>
      </c>
      <c r="W434" s="141" t="s">
        <v>2915</v>
      </c>
      <c r="X434" s="141" t="s">
        <v>2916</v>
      </c>
      <c r="Y434" s="161" t="s">
        <v>4625</v>
      </c>
      <c r="Z434" s="161" t="str">
        <f t="shared" si="6"/>
        <v>Transcriptome101PE</v>
      </c>
      <c r="AA434" s="143">
        <v>0</v>
      </c>
      <c r="AB434" s="143" t="s">
        <v>30</v>
      </c>
      <c r="AC434" s="156" t="s">
        <v>139</v>
      </c>
      <c r="AD434" s="157"/>
    </row>
    <row r="435" spans="1:30" s="43" customFormat="1" ht="24" customHeight="1">
      <c r="A435" s="139">
        <v>42750</v>
      </c>
      <c r="B435" s="140" t="s">
        <v>2917</v>
      </c>
      <c r="C435" s="141" t="s">
        <v>104</v>
      </c>
      <c r="D435" s="141" t="s">
        <v>31</v>
      </c>
      <c r="E435" s="141" t="s">
        <v>2918</v>
      </c>
      <c r="F435" s="142">
        <v>42746</v>
      </c>
      <c r="G435" s="141" t="s">
        <v>135</v>
      </c>
      <c r="H435" s="141" t="s">
        <v>2884</v>
      </c>
      <c r="I435" s="141">
        <v>6</v>
      </c>
      <c r="J435" s="141" t="s">
        <v>141</v>
      </c>
      <c r="K435" s="141" t="s">
        <v>28</v>
      </c>
      <c r="L435" s="141" t="s">
        <v>2885</v>
      </c>
      <c r="M435" s="141" t="s">
        <v>2886</v>
      </c>
      <c r="N435" s="141">
        <v>0</v>
      </c>
      <c r="O435" s="141" t="s">
        <v>33</v>
      </c>
      <c r="P435" s="141">
        <v>78744.039999999994</v>
      </c>
      <c r="Q435" s="141">
        <v>4309650</v>
      </c>
      <c r="R435" s="141">
        <v>3552477</v>
      </c>
      <c r="S435" s="141">
        <v>82.43</v>
      </c>
      <c r="T435" s="141">
        <v>0</v>
      </c>
      <c r="U435" s="141">
        <v>0</v>
      </c>
      <c r="V435" s="141" t="s">
        <v>2919</v>
      </c>
      <c r="W435" s="141" t="s">
        <v>2920</v>
      </c>
      <c r="X435" s="141" t="s">
        <v>2921</v>
      </c>
      <c r="Y435" s="161" t="s">
        <v>4625</v>
      </c>
      <c r="Z435" s="161" t="str">
        <f t="shared" si="6"/>
        <v>Transcriptome101PE</v>
      </c>
      <c r="AA435" s="143">
        <v>0</v>
      </c>
      <c r="AB435" s="143" t="s">
        <v>30</v>
      </c>
      <c r="AC435" s="156" t="s">
        <v>139</v>
      </c>
      <c r="AD435" s="157"/>
    </row>
    <row r="436" spans="1:30" s="43" customFormat="1" ht="24" customHeight="1">
      <c r="A436" s="139">
        <v>42750</v>
      </c>
      <c r="B436" s="140" t="s">
        <v>2911</v>
      </c>
      <c r="C436" s="141" t="s">
        <v>104</v>
      </c>
      <c r="D436" s="141" t="s">
        <v>31</v>
      </c>
      <c r="E436" s="141" t="s">
        <v>2922</v>
      </c>
      <c r="F436" s="142">
        <v>42746</v>
      </c>
      <c r="G436" s="141" t="s">
        <v>135</v>
      </c>
      <c r="H436" s="141" t="s">
        <v>2884</v>
      </c>
      <c r="I436" s="141">
        <v>7</v>
      </c>
      <c r="J436" s="141" t="s">
        <v>141</v>
      </c>
      <c r="K436" s="141" t="s">
        <v>28</v>
      </c>
      <c r="L436" s="141" t="s">
        <v>2885</v>
      </c>
      <c r="M436" s="141" t="s">
        <v>2886</v>
      </c>
      <c r="N436" s="141">
        <v>0</v>
      </c>
      <c r="O436" s="141" t="s">
        <v>33</v>
      </c>
      <c r="P436" s="141">
        <v>79245.490000000005</v>
      </c>
      <c r="Q436" s="141">
        <v>4309650</v>
      </c>
      <c r="R436" s="141">
        <v>3576088</v>
      </c>
      <c r="S436" s="141">
        <v>82.98</v>
      </c>
      <c r="T436" s="141">
        <v>0</v>
      </c>
      <c r="U436" s="141">
        <v>0</v>
      </c>
      <c r="V436" s="141" t="s">
        <v>2923</v>
      </c>
      <c r="W436" s="141" t="s">
        <v>2924</v>
      </c>
      <c r="X436" s="141" t="s">
        <v>2925</v>
      </c>
      <c r="Y436" s="161" t="s">
        <v>4625</v>
      </c>
      <c r="Z436" s="161" t="str">
        <f t="shared" si="6"/>
        <v>Transcriptome101PE</v>
      </c>
      <c r="AA436" s="143">
        <v>0</v>
      </c>
      <c r="AB436" s="143" t="s">
        <v>30</v>
      </c>
      <c r="AC436" s="156" t="s">
        <v>139</v>
      </c>
      <c r="AD436" s="157"/>
    </row>
    <row r="437" spans="1:30" s="43" customFormat="1" ht="24" customHeight="1">
      <c r="A437" s="139">
        <v>42750</v>
      </c>
      <c r="B437" s="140" t="s">
        <v>2911</v>
      </c>
      <c r="C437" s="141" t="s">
        <v>104</v>
      </c>
      <c r="D437" s="141" t="s">
        <v>31</v>
      </c>
      <c r="E437" s="141" t="s">
        <v>2926</v>
      </c>
      <c r="F437" s="142">
        <v>42746</v>
      </c>
      <c r="G437" s="141" t="s">
        <v>135</v>
      </c>
      <c r="H437" s="141" t="s">
        <v>2884</v>
      </c>
      <c r="I437" s="141">
        <v>8</v>
      </c>
      <c r="J437" s="141" t="s">
        <v>141</v>
      </c>
      <c r="K437" s="141" t="s">
        <v>28</v>
      </c>
      <c r="L437" s="141" t="s">
        <v>2885</v>
      </c>
      <c r="M437" s="141" t="s">
        <v>2886</v>
      </c>
      <c r="N437" s="141">
        <v>0</v>
      </c>
      <c r="O437" s="141" t="s">
        <v>33</v>
      </c>
      <c r="P437" s="141">
        <v>79672.41</v>
      </c>
      <c r="Q437" s="141">
        <v>4309650</v>
      </c>
      <c r="R437" s="141">
        <v>3599402</v>
      </c>
      <c r="S437" s="141">
        <v>83.52</v>
      </c>
      <c r="T437" s="141">
        <v>0</v>
      </c>
      <c r="U437" s="141">
        <v>0</v>
      </c>
      <c r="V437" s="141" t="s">
        <v>2927</v>
      </c>
      <c r="W437" s="141" t="s">
        <v>2928</v>
      </c>
      <c r="X437" s="141" t="s">
        <v>2929</v>
      </c>
      <c r="Y437" s="161" t="s">
        <v>4625</v>
      </c>
      <c r="Z437" s="161" t="str">
        <f t="shared" si="6"/>
        <v>Transcriptome101PE</v>
      </c>
      <c r="AA437" s="143">
        <v>0</v>
      </c>
      <c r="AB437" s="143" t="s">
        <v>30</v>
      </c>
      <c r="AC437" s="156" t="s">
        <v>139</v>
      </c>
      <c r="AD437" s="157"/>
    </row>
    <row r="438" spans="1:30" ht="24" customHeight="1">
      <c r="A438" s="133">
        <v>42750</v>
      </c>
      <c r="B438" s="134" t="s">
        <v>3172</v>
      </c>
      <c r="C438" s="135" t="s">
        <v>3064</v>
      </c>
      <c r="D438" s="147" t="s">
        <v>3063</v>
      </c>
      <c r="E438" s="135" t="s">
        <v>3171</v>
      </c>
      <c r="F438" s="159">
        <v>42748</v>
      </c>
      <c r="G438" s="135" t="s">
        <v>3074</v>
      </c>
      <c r="H438" s="135" t="s">
        <v>3170</v>
      </c>
      <c r="I438" s="135">
        <v>1</v>
      </c>
      <c r="J438" s="135" t="s">
        <v>2392</v>
      </c>
      <c r="K438" s="147" t="s">
        <v>28</v>
      </c>
      <c r="L438" s="147" t="s">
        <v>3058</v>
      </c>
      <c r="M438" s="135"/>
      <c r="N438" s="135">
        <v>0</v>
      </c>
      <c r="O438" s="135" t="s">
        <v>29</v>
      </c>
      <c r="P438" s="135">
        <v>39758.910000000003</v>
      </c>
      <c r="Q438" s="135">
        <v>3891770</v>
      </c>
      <c r="R438" s="135">
        <v>3553444</v>
      </c>
      <c r="S438" s="135">
        <v>91.5</v>
      </c>
      <c r="T438" s="135">
        <v>0</v>
      </c>
      <c r="U438" s="135">
        <v>0</v>
      </c>
      <c r="V438" s="135" t="s">
        <v>3175</v>
      </c>
      <c r="W438" s="135" t="s">
        <v>3174</v>
      </c>
      <c r="X438" s="135" t="s">
        <v>3173</v>
      </c>
      <c r="Y438" s="147" t="s">
        <v>143</v>
      </c>
      <c r="Z438" s="147" t="str">
        <f t="shared" si="6"/>
        <v>Target Region capture91PE</v>
      </c>
      <c r="AA438" s="137">
        <v>0</v>
      </c>
      <c r="AB438" s="150" t="s">
        <v>2544</v>
      </c>
      <c r="AC438" s="150" t="s">
        <v>3054</v>
      </c>
      <c r="AD438" s="155"/>
    </row>
    <row r="439" spans="1:30" ht="24" customHeight="1">
      <c r="A439" s="139">
        <v>42750</v>
      </c>
      <c r="B439" s="140" t="s">
        <v>3172</v>
      </c>
      <c r="C439" s="141" t="s">
        <v>3064</v>
      </c>
      <c r="D439" s="141" t="s">
        <v>3063</v>
      </c>
      <c r="E439" s="141" t="s">
        <v>3171</v>
      </c>
      <c r="F439" s="151">
        <v>42748</v>
      </c>
      <c r="G439" s="141" t="s">
        <v>3074</v>
      </c>
      <c r="H439" s="141" t="s">
        <v>3170</v>
      </c>
      <c r="I439" s="141">
        <v>2</v>
      </c>
      <c r="J439" s="141" t="s">
        <v>2392</v>
      </c>
      <c r="K439" s="141" t="s">
        <v>28</v>
      </c>
      <c r="L439" s="141" t="s">
        <v>3058</v>
      </c>
      <c r="M439" s="141"/>
      <c r="N439" s="141">
        <v>0</v>
      </c>
      <c r="O439" s="141" t="s">
        <v>29</v>
      </c>
      <c r="P439" s="141">
        <v>38980.53</v>
      </c>
      <c r="Q439" s="141">
        <v>3762526</v>
      </c>
      <c r="R439" s="141">
        <v>3483939</v>
      </c>
      <c r="S439" s="141">
        <v>92.8</v>
      </c>
      <c r="T439" s="141">
        <v>0</v>
      </c>
      <c r="U439" s="141">
        <v>0</v>
      </c>
      <c r="V439" s="141" t="s">
        <v>3169</v>
      </c>
      <c r="W439" s="141" t="s">
        <v>3168</v>
      </c>
      <c r="X439" s="141" t="s">
        <v>3167</v>
      </c>
      <c r="Y439" s="161" t="s">
        <v>143</v>
      </c>
      <c r="Z439" s="161" t="str">
        <f t="shared" si="6"/>
        <v>Target Region capture91PE</v>
      </c>
      <c r="AA439" s="143">
        <v>0</v>
      </c>
      <c r="AB439" s="143" t="s">
        <v>2544</v>
      </c>
      <c r="AC439" s="143" t="s">
        <v>3054</v>
      </c>
      <c r="AD439" s="143"/>
    </row>
    <row r="440" spans="1:30" ht="24" customHeight="1">
      <c r="A440" s="133">
        <v>42750</v>
      </c>
      <c r="B440" s="134" t="s">
        <v>3163</v>
      </c>
      <c r="C440" s="135" t="s">
        <v>3064</v>
      </c>
      <c r="D440" s="147" t="s">
        <v>3063</v>
      </c>
      <c r="E440" s="135" t="s">
        <v>3162</v>
      </c>
      <c r="F440" s="159">
        <v>42748</v>
      </c>
      <c r="G440" s="135" t="s">
        <v>3074</v>
      </c>
      <c r="H440" s="135" t="s">
        <v>3161</v>
      </c>
      <c r="I440" s="135">
        <v>1</v>
      </c>
      <c r="J440" s="135" t="s">
        <v>134</v>
      </c>
      <c r="K440" s="147" t="s">
        <v>3160</v>
      </c>
      <c r="L440" s="147" t="s">
        <v>3058</v>
      </c>
      <c r="M440" s="135"/>
      <c r="N440" s="135">
        <v>0</v>
      </c>
      <c r="O440" s="135" t="s">
        <v>29</v>
      </c>
      <c r="P440" s="135">
        <v>36907.67</v>
      </c>
      <c r="Q440" s="135">
        <v>3592364</v>
      </c>
      <c r="R440" s="135">
        <v>3314627</v>
      </c>
      <c r="S440" s="135">
        <v>92.5</v>
      </c>
      <c r="T440" s="135">
        <v>0</v>
      </c>
      <c r="U440" s="135">
        <v>0</v>
      </c>
      <c r="V440" s="135" t="s">
        <v>3166</v>
      </c>
      <c r="W440" s="135" t="s">
        <v>3165</v>
      </c>
      <c r="X440" s="135" t="s">
        <v>3164</v>
      </c>
      <c r="Y440" s="147" t="s">
        <v>143</v>
      </c>
      <c r="Z440" s="147" t="str">
        <f t="shared" si="6"/>
        <v>Target Region capture91PE</v>
      </c>
      <c r="AA440" s="137">
        <v>0.12962962962962962</v>
      </c>
      <c r="AB440" s="150" t="s">
        <v>2544</v>
      </c>
      <c r="AC440" s="150" t="s">
        <v>3054</v>
      </c>
      <c r="AD440" s="155"/>
    </row>
    <row r="441" spans="1:30" ht="24" customHeight="1">
      <c r="A441" s="139">
        <v>42750</v>
      </c>
      <c r="B441" s="140" t="s">
        <v>3163</v>
      </c>
      <c r="C441" s="141" t="s">
        <v>3064</v>
      </c>
      <c r="D441" s="141" t="s">
        <v>3063</v>
      </c>
      <c r="E441" s="141" t="s">
        <v>3162</v>
      </c>
      <c r="F441" s="151">
        <v>42748</v>
      </c>
      <c r="G441" s="141" t="s">
        <v>3074</v>
      </c>
      <c r="H441" s="141" t="s">
        <v>3161</v>
      </c>
      <c r="I441" s="141">
        <v>2</v>
      </c>
      <c r="J441" s="144" t="s">
        <v>134</v>
      </c>
      <c r="K441" s="144" t="s">
        <v>3160</v>
      </c>
      <c r="L441" s="141" t="s">
        <v>3058</v>
      </c>
      <c r="M441" s="141"/>
      <c r="N441" s="141">
        <v>0</v>
      </c>
      <c r="O441" s="141" t="s">
        <v>29</v>
      </c>
      <c r="P441" s="141">
        <v>37321.29</v>
      </c>
      <c r="Q441" s="141">
        <v>3662082</v>
      </c>
      <c r="R441" s="141">
        <v>3354744</v>
      </c>
      <c r="S441" s="141">
        <v>91.8</v>
      </c>
      <c r="T441" s="141">
        <v>0</v>
      </c>
      <c r="U441" s="141">
        <v>0</v>
      </c>
      <c r="V441" s="141" t="s">
        <v>3159</v>
      </c>
      <c r="W441" s="141" t="s">
        <v>3158</v>
      </c>
      <c r="X441" s="141" t="s">
        <v>3157</v>
      </c>
      <c r="Y441" s="161" t="s">
        <v>143</v>
      </c>
      <c r="Z441" s="161" t="str">
        <f t="shared" si="6"/>
        <v>Target Region capture91PE</v>
      </c>
      <c r="AA441" s="143">
        <v>0.12962962962962962</v>
      </c>
      <c r="AB441" s="143" t="s">
        <v>2544</v>
      </c>
      <c r="AC441" s="143" t="s">
        <v>3054</v>
      </c>
      <c r="AD441" s="143"/>
    </row>
    <row r="442" spans="1:30" ht="24" customHeight="1">
      <c r="A442" s="133">
        <v>42750</v>
      </c>
      <c r="B442" s="134" t="s">
        <v>3153</v>
      </c>
      <c r="C442" s="135" t="s">
        <v>3064</v>
      </c>
      <c r="D442" s="147" t="s">
        <v>3063</v>
      </c>
      <c r="E442" s="135" t="s">
        <v>3152</v>
      </c>
      <c r="F442" s="159">
        <v>42748</v>
      </c>
      <c r="G442" s="135" t="s">
        <v>3061</v>
      </c>
      <c r="H442" s="135" t="s">
        <v>3151</v>
      </c>
      <c r="I442" s="135">
        <v>1</v>
      </c>
      <c r="J442" s="135" t="s">
        <v>134</v>
      </c>
      <c r="K442" s="147" t="s">
        <v>3150</v>
      </c>
      <c r="L442" s="147" t="s">
        <v>3058</v>
      </c>
      <c r="M442" s="135"/>
      <c r="N442" s="135">
        <v>0</v>
      </c>
      <c r="O442" s="135" t="s">
        <v>29</v>
      </c>
      <c r="P442" s="135">
        <v>36925.75</v>
      </c>
      <c r="Q442" s="135">
        <v>3579671</v>
      </c>
      <c r="R442" s="135">
        <v>3287141</v>
      </c>
      <c r="S442" s="135">
        <v>92</v>
      </c>
      <c r="T442" s="135">
        <v>0</v>
      </c>
      <c r="U442" s="135">
        <v>0</v>
      </c>
      <c r="V442" s="135" t="s">
        <v>3156</v>
      </c>
      <c r="W442" s="135" t="s">
        <v>3155</v>
      </c>
      <c r="X442" s="135" t="s">
        <v>3154</v>
      </c>
      <c r="Y442" s="147" t="s">
        <v>143</v>
      </c>
      <c r="Z442" s="147" t="str">
        <f t="shared" si="6"/>
        <v>Target Region capture91PE</v>
      </c>
      <c r="AA442" s="137">
        <v>0.27586206896551724</v>
      </c>
      <c r="AB442" s="150" t="s">
        <v>2544</v>
      </c>
      <c r="AC442" s="150" t="s">
        <v>3054</v>
      </c>
      <c r="AD442" s="155"/>
    </row>
    <row r="443" spans="1:30" ht="24" customHeight="1">
      <c r="A443" s="139">
        <v>42750</v>
      </c>
      <c r="B443" s="140" t="s">
        <v>3153</v>
      </c>
      <c r="C443" s="141" t="s">
        <v>3064</v>
      </c>
      <c r="D443" s="141" t="s">
        <v>3063</v>
      </c>
      <c r="E443" s="141" t="s">
        <v>3152</v>
      </c>
      <c r="F443" s="151">
        <v>42748</v>
      </c>
      <c r="G443" s="141" t="s">
        <v>3061</v>
      </c>
      <c r="H443" s="141" t="s">
        <v>3151</v>
      </c>
      <c r="I443" s="141">
        <v>2</v>
      </c>
      <c r="J443" s="144" t="s">
        <v>134</v>
      </c>
      <c r="K443" s="144" t="s">
        <v>3150</v>
      </c>
      <c r="L443" s="141" t="s">
        <v>3058</v>
      </c>
      <c r="M443" s="141"/>
      <c r="N443" s="141">
        <v>0</v>
      </c>
      <c r="O443" s="141" t="s">
        <v>29</v>
      </c>
      <c r="P443" s="141">
        <v>35820.71</v>
      </c>
      <c r="Q443" s="141">
        <v>3440392</v>
      </c>
      <c r="R443" s="141">
        <v>3187074</v>
      </c>
      <c r="S443" s="141">
        <v>92.8</v>
      </c>
      <c r="T443" s="141">
        <v>0</v>
      </c>
      <c r="U443" s="141">
        <v>0</v>
      </c>
      <c r="V443" s="141" t="s">
        <v>3149</v>
      </c>
      <c r="W443" s="141" t="s">
        <v>3148</v>
      </c>
      <c r="X443" s="141" t="s">
        <v>3147</v>
      </c>
      <c r="Y443" s="161" t="s">
        <v>143</v>
      </c>
      <c r="Z443" s="161" t="str">
        <f t="shared" si="6"/>
        <v>Target Region capture91PE</v>
      </c>
      <c r="AA443" s="143">
        <v>0.27586206896551724</v>
      </c>
      <c r="AB443" s="143" t="s">
        <v>2544</v>
      </c>
      <c r="AC443" s="143" t="s">
        <v>3054</v>
      </c>
      <c r="AD443" s="143"/>
    </row>
    <row r="444" spans="1:30" ht="24" customHeight="1">
      <c r="A444" s="133">
        <v>42750</v>
      </c>
      <c r="B444" s="134" t="s">
        <v>3143</v>
      </c>
      <c r="C444" s="135" t="s">
        <v>3064</v>
      </c>
      <c r="D444" s="147" t="s">
        <v>3063</v>
      </c>
      <c r="E444" s="135" t="s">
        <v>3142</v>
      </c>
      <c r="F444" s="159">
        <v>42748</v>
      </c>
      <c r="G444" s="135" t="s">
        <v>3061</v>
      </c>
      <c r="H444" s="135" t="s">
        <v>3141</v>
      </c>
      <c r="I444" s="135">
        <v>1</v>
      </c>
      <c r="J444" s="135" t="s">
        <v>134</v>
      </c>
      <c r="K444" s="147" t="s">
        <v>3140</v>
      </c>
      <c r="L444" s="147" t="s">
        <v>3058</v>
      </c>
      <c r="M444" s="135"/>
      <c r="N444" s="135">
        <v>0</v>
      </c>
      <c r="O444" s="135" t="s">
        <v>29</v>
      </c>
      <c r="P444" s="135">
        <v>38175.15</v>
      </c>
      <c r="Q444" s="135">
        <v>3779429</v>
      </c>
      <c r="R444" s="135">
        <v>3388696</v>
      </c>
      <c r="S444" s="135">
        <v>89.9</v>
      </c>
      <c r="T444" s="135">
        <v>0</v>
      </c>
      <c r="U444" s="135">
        <v>0</v>
      </c>
      <c r="V444" s="135" t="s">
        <v>3146</v>
      </c>
      <c r="W444" s="135" t="s">
        <v>3145</v>
      </c>
      <c r="X444" s="135" t="s">
        <v>3144</v>
      </c>
      <c r="Y444" s="147" t="s">
        <v>143</v>
      </c>
      <c r="Z444" s="147" t="str">
        <f t="shared" si="6"/>
        <v>Target Region capture91PE</v>
      </c>
      <c r="AA444" s="137">
        <v>0.21739130434782608</v>
      </c>
      <c r="AB444" s="150" t="s">
        <v>2544</v>
      </c>
      <c r="AC444" s="150" t="s">
        <v>3054</v>
      </c>
      <c r="AD444" s="155"/>
    </row>
    <row r="445" spans="1:30" ht="24" customHeight="1">
      <c r="A445" s="139">
        <v>42750</v>
      </c>
      <c r="B445" s="140" t="s">
        <v>3143</v>
      </c>
      <c r="C445" s="141" t="s">
        <v>3064</v>
      </c>
      <c r="D445" s="141" t="s">
        <v>3063</v>
      </c>
      <c r="E445" s="141" t="s">
        <v>3142</v>
      </c>
      <c r="F445" s="151">
        <v>42748</v>
      </c>
      <c r="G445" s="141" t="s">
        <v>3061</v>
      </c>
      <c r="H445" s="141" t="s">
        <v>3141</v>
      </c>
      <c r="I445" s="141">
        <v>2</v>
      </c>
      <c r="J445" s="144" t="s">
        <v>134</v>
      </c>
      <c r="K445" s="144" t="s">
        <v>3140</v>
      </c>
      <c r="L445" s="141" t="s">
        <v>3058</v>
      </c>
      <c r="M445" s="141"/>
      <c r="N445" s="141">
        <v>0</v>
      </c>
      <c r="O445" s="141" t="s">
        <v>29</v>
      </c>
      <c r="P445" s="141">
        <v>38098.160000000003</v>
      </c>
      <c r="Q445" s="141">
        <v>3803108</v>
      </c>
      <c r="R445" s="141">
        <v>3383997</v>
      </c>
      <c r="S445" s="141">
        <v>89.3</v>
      </c>
      <c r="T445" s="141">
        <v>0</v>
      </c>
      <c r="U445" s="141">
        <v>0</v>
      </c>
      <c r="V445" s="141" t="s">
        <v>3139</v>
      </c>
      <c r="W445" s="141" t="s">
        <v>3138</v>
      </c>
      <c r="X445" s="141" t="s">
        <v>3137</v>
      </c>
      <c r="Y445" s="161" t="s">
        <v>143</v>
      </c>
      <c r="Z445" s="161" t="str">
        <f t="shared" si="6"/>
        <v>Target Region capture91PE</v>
      </c>
      <c r="AA445" s="143">
        <v>0.21739130434782608</v>
      </c>
      <c r="AB445" s="143" t="s">
        <v>2544</v>
      </c>
      <c r="AC445" s="143" t="s">
        <v>3054</v>
      </c>
      <c r="AD445" s="143"/>
    </row>
    <row r="446" spans="1:30" ht="24" customHeight="1">
      <c r="A446" s="133">
        <v>42750</v>
      </c>
      <c r="B446" s="134" t="s">
        <v>3133</v>
      </c>
      <c r="C446" s="135">
        <v>0</v>
      </c>
      <c r="D446" s="147" t="s">
        <v>3063</v>
      </c>
      <c r="E446" s="135" t="s">
        <v>3132</v>
      </c>
      <c r="F446" s="159">
        <v>42748</v>
      </c>
      <c r="G446" s="135" t="s">
        <v>3122</v>
      </c>
      <c r="H446" s="135" t="s">
        <v>3131</v>
      </c>
      <c r="I446" s="135">
        <v>1</v>
      </c>
      <c r="J446" s="135" t="s">
        <v>2392</v>
      </c>
      <c r="K446" s="147" t="s">
        <v>28</v>
      </c>
      <c r="L446" s="147" t="s">
        <v>3058</v>
      </c>
      <c r="M446" s="135"/>
      <c r="N446" s="135">
        <v>0</v>
      </c>
      <c r="O446" s="135" t="s">
        <v>33</v>
      </c>
      <c r="P446" s="135">
        <v>35290.519999999997</v>
      </c>
      <c r="Q446" s="135">
        <v>2981999</v>
      </c>
      <c r="R446" s="135">
        <v>2847646</v>
      </c>
      <c r="S446" s="135">
        <v>95.6</v>
      </c>
      <c r="T446" s="135">
        <v>0</v>
      </c>
      <c r="U446" s="135">
        <v>0</v>
      </c>
      <c r="V446" s="135" t="s">
        <v>3136</v>
      </c>
      <c r="W446" s="135" t="s">
        <v>3135</v>
      </c>
      <c r="X446" s="135" t="s">
        <v>3134</v>
      </c>
      <c r="Y446" s="147" t="s">
        <v>4625</v>
      </c>
      <c r="Z446" s="147" t="str">
        <f t="shared" si="6"/>
        <v>0101PE</v>
      </c>
      <c r="AA446" s="137">
        <v>0</v>
      </c>
      <c r="AB446" s="150" t="s">
        <v>2544</v>
      </c>
      <c r="AC446" s="150" t="s">
        <v>3054</v>
      </c>
      <c r="AD446" s="155"/>
    </row>
    <row r="447" spans="1:30" ht="24" customHeight="1">
      <c r="A447" s="139">
        <v>42750</v>
      </c>
      <c r="B447" s="140" t="s">
        <v>3133</v>
      </c>
      <c r="C447" s="141">
        <v>0</v>
      </c>
      <c r="D447" s="141" t="s">
        <v>3063</v>
      </c>
      <c r="E447" s="141" t="s">
        <v>3132</v>
      </c>
      <c r="F447" s="151">
        <v>42748</v>
      </c>
      <c r="G447" s="141" t="s">
        <v>3122</v>
      </c>
      <c r="H447" s="141" t="s">
        <v>3131</v>
      </c>
      <c r="I447" s="141">
        <v>2</v>
      </c>
      <c r="J447" s="141" t="s">
        <v>2392</v>
      </c>
      <c r="K447" s="141" t="s">
        <v>28</v>
      </c>
      <c r="L447" s="141" t="s">
        <v>3058</v>
      </c>
      <c r="M447" s="141"/>
      <c r="N447" s="141">
        <v>0</v>
      </c>
      <c r="O447" s="141" t="s">
        <v>33</v>
      </c>
      <c r="P447" s="141">
        <v>35299.78</v>
      </c>
      <c r="Q447" s="141">
        <v>2971884</v>
      </c>
      <c r="R447" s="141">
        <v>2847380</v>
      </c>
      <c r="S447" s="141">
        <v>95.9</v>
      </c>
      <c r="T447" s="141">
        <v>0</v>
      </c>
      <c r="U447" s="141">
        <v>0</v>
      </c>
      <c r="V447" s="141" t="s">
        <v>3130</v>
      </c>
      <c r="W447" s="141" t="s">
        <v>3129</v>
      </c>
      <c r="X447" s="141" t="s">
        <v>3128</v>
      </c>
      <c r="Y447" s="161" t="s">
        <v>4625</v>
      </c>
      <c r="Z447" s="161" t="str">
        <f t="shared" si="6"/>
        <v>0101PE</v>
      </c>
      <c r="AA447" s="143">
        <v>0</v>
      </c>
      <c r="AB447" s="143" t="s">
        <v>2544</v>
      </c>
      <c r="AC447" s="143" t="s">
        <v>3054</v>
      </c>
      <c r="AD447" s="143"/>
    </row>
    <row r="448" spans="1:30" ht="24" customHeight="1">
      <c r="A448" s="133">
        <v>42750</v>
      </c>
      <c r="B448" s="134" t="s">
        <v>3124</v>
      </c>
      <c r="C448" s="135">
        <v>0</v>
      </c>
      <c r="D448" s="147" t="s">
        <v>3063</v>
      </c>
      <c r="E448" s="135" t="s">
        <v>3123</v>
      </c>
      <c r="F448" s="159">
        <v>42748</v>
      </c>
      <c r="G448" s="135" t="s">
        <v>3122</v>
      </c>
      <c r="H448" s="135" t="s">
        <v>3121</v>
      </c>
      <c r="I448" s="135">
        <v>1</v>
      </c>
      <c r="J448" s="135" t="s">
        <v>134</v>
      </c>
      <c r="K448" s="147" t="s">
        <v>3120</v>
      </c>
      <c r="L448" s="147" t="s">
        <v>3058</v>
      </c>
      <c r="M448" s="135"/>
      <c r="N448" s="135">
        <v>0</v>
      </c>
      <c r="O448" s="135" t="s">
        <v>33</v>
      </c>
      <c r="P448" s="135">
        <v>35036.9</v>
      </c>
      <c r="Q448" s="135">
        <v>2967556</v>
      </c>
      <c r="R448" s="135">
        <v>2829036</v>
      </c>
      <c r="S448" s="135">
        <v>95.5</v>
      </c>
      <c r="T448" s="135">
        <v>0</v>
      </c>
      <c r="U448" s="135">
        <v>0</v>
      </c>
      <c r="V448" s="135" t="s">
        <v>3127</v>
      </c>
      <c r="W448" s="135" t="s">
        <v>3126</v>
      </c>
      <c r="X448" s="135" t="s">
        <v>3125</v>
      </c>
      <c r="Y448" s="147" t="s">
        <v>4625</v>
      </c>
      <c r="Z448" s="147" t="str">
        <f t="shared" si="6"/>
        <v>0101PE</v>
      </c>
      <c r="AA448" s="137">
        <v>6.5217391304347824E-2</v>
      </c>
      <c r="AB448" s="150" t="s">
        <v>2544</v>
      </c>
      <c r="AC448" s="150" t="s">
        <v>3054</v>
      </c>
      <c r="AD448" s="155"/>
    </row>
    <row r="449" spans="1:30" ht="24" customHeight="1">
      <c r="A449" s="139">
        <v>42750</v>
      </c>
      <c r="B449" s="140" t="s">
        <v>3124</v>
      </c>
      <c r="C449" s="141">
        <v>0</v>
      </c>
      <c r="D449" s="141" t="s">
        <v>3063</v>
      </c>
      <c r="E449" s="141" t="s">
        <v>3123</v>
      </c>
      <c r="F449" s="151">
        <v>42748</v>
      </c>
      <c r="G449" s="141" t="s">
        <v>3122</v>
      </c>
      <c r="H449" s="141" t="s">
        <v>3121</v>
      </c>
      <c r="I449" s="141">
        <v>2</v>
      </c>
      <c r="J449" s="144" t="s">
        <v>134</v>
      </c>
      <c r="K449" s="144" t="s">
        <v>3120</v>
      </c>
      <c r="L449" s="141" t="s">
        <v>3058</v>
      </c>
      <c r="M449" s="141"/>
      <c r="N449" s="141">
        <v>0</v>
      </c>
      <c r="O449" s="141" t="s">
        <v>33</v>
      </c>
      <c r="P449" s="141">
        <v>35427.21</v>
      </c>
      <c r="Q449" s="141">
        <v>3011255</v>
      </c>
      <c r="R449" s="141">
        <v>2862117</v>
      </c>
      <c r="S449" s="141">
        <v>95.2</v>
      </c>
      <c r="T449" s="141">
        <v>0</v>
      </c>
      <c r="U449" s="141">
        <v>0</v>
      </c>
      <c r="V449" s="141" t="s">
        <v>3119</v>
      </c>
      <c r="W449" s="141" t="s">
        <v>3118</v>
      </c>
      <c r="X449" s="141" t="s">
        <v>3117</v>
      </c>
      <c r="Y449" s="161" t="s">
        <v>4625</v>
      </c>
      <c r="Z449" s="161" t="str">
        <f t="shared" ref="Z449:Z512" si="7">IF(P449,CONCATENATE(C449,Y449),0)</f>
        <v>0101PE</v>
      </c>
      <c r="AA449" s="143">
        <v>6.5217391304347824E-2</v>
      </c>
      <c r="AB449" s="143" t="s">
        <v>2544</v>
      </c>
      <c r="AC449" s="143" t="s">
        <v>3054</v>
      </c>
      <c r="AD449" s="143"/>
    </row>
    <row r="450" spans="1:30" ht="24" customHeight="1">
      <c r="A450" s="133">
        <v>42751</v>
      </c>
      <c r="B450" s="134" t="s">
        <v>2541</v>
      </c>
      <c r="C450" s="135" t="s">
        <v>2542</v>
      </c>
      <c r="D450" s="135"/>
      <c r="E450" s="135" t="s">
        <v>2526</v>
      </c>
      <c r="F450" s="136">
        <v>42748</v>
      </c>
      <c r="G450" s="135" t="s">
        <v>40</v>
      </c>
      <c r="H450" s="135" t="s">
        <v>2539</v>
      </c>
      <c r="I450" s="135">
        <v>1</v>
      </c>
      <c r="J450" s="135" t="s">
        <v>2392</v>
      </c>
      <c r="K450" s="135"/>
      <c r="L450" s="135"/>
      <c r="M450" s="135"/>
      <c r="N450" s="135">
        <v>61</v>
      </c>
      <c r="O450" s="135" t="s">
        <v>29</v>
      </c>
      <c r="P450" s="135">
        <v>21703.19</v>
      </c>
      <c r="Q450" s="135">
        <v>2325235</v>
      </c>
      <c r="R450" s="135">
        <v>2091634</v>
      </c>
      <c r="S450" s="135">
        <v>90</v>
      </c>
      <c r="T450" s="135" t="s">
        <v>2528</v>
      </c>
      <c r="U450" s="135" t="s">
        <v>2529</v>
      </c>
      <c r="V450" s="135" t="s">
        <v>2530</v>
      </c>
      <c r="W450" s="135" t="s">
        <v>2531</v>
      </c>
      <c r="X450" s="135" t="s">
        <v>2532</v>
      </c>
      <c r="Y450" s="147" t="s">
        <v>143</v>
      </c>
      <c r="Z450" s="147" t="str">
        <f t="shared" si="7"/>
        <v>HPV91PE</v>
      </c>
      <c r="AA450" s="137">
        <v>0</v>
      </c>
      <c r="AB450" s="138" t="s">
        <v>2544</v>
      </c>
      <c r="AC450" s="154" t="s">
        <v>2545</v>
      </c>
      <c r="AD450" s="155"/>
    </row>
    <row r="451" spans="1:30" ht="24" customHeight="1">
      <c r="A451" s="139">
        <v>42751</v>
      </c>
      <c r="B451" s="140" t="s">
        <v>2540</v>
      </c>
      <c r="C451" s="141" t="s">
        <v>2543</v>
      </c>
      <c r="D451" s="141"/>
      <c r="E451" s="141" t="s">
        <v>2533</v>
      </c>
      <c r="F451" s="142">
        <v>42748</v>
      </c>
      <c r="G451" s="141" t="s">
        <v>40</v>
      </c>
      <c r="H451" s="141" t="s">
        <v>2527</v>
      </c>
      <c r="I451" s="141">
        <v>2</v>
      </c>
      <c r="J451" s="141" t="s">
        <v>2392</v>
      </c>
      <c r="K451" s="141"/>
      <c r="L451" s="141"/>
      <c r="M451" s="141"/>
      <c r="N451" s="141">
        <v>171</v>
      </c>
      <c r="O451" s="141" t="s">
        <v>29</v>
      </c>
      <c r="P451" s="141">
        <v>37149.760000000002</v>
      </c>
      <c r="Q451" s="141">
        <v>4022618</v>
      </c>
      <c r="R451" s="141">
        <v>3438280</v>
      </c>
      <c r="S451" s="141">
        <v>85.6</v>
      </c>
      <c r="T451" s="141" t="s">
        <v>2534</v>
      </c>
      <c r="U451" s="141" t="s">
        <v>2535</v>
      </c>
      <c r="V451" s="141" t="s">
        <v>2536</v>
      </c>
      <c r="W451" s="141" t="s">
        <v>2537</v>
      </c>
      <c r="X451" s="141" t="s">
        <v>2538</v>
      </c>
      <c r="Y451" s="161" t="s">
        <v>143</v>
      </c>
      <c r="Z451" s="161" t="str">
        <f t="shared" si="7"/>
        <v>Exome capture91PE</v>
      </c>
      <c r="AA451" s="143">
        <v>0</v>
      </c>
      <c r="AB451" s="143" t="s">
        <v>2544</v>
      </c>
      <c r="AC451" s="143" t="s">
        <v>2545</v>
      </c>
      <c r="AD451" s="143"/>
    </row>
    <row r="452" spans="1:30" s="43" customFormat="1" ht="24" customHeight="1">
      <c r="A452" s="133">
        <v>42751</v>
      </c>
      <c r="B452" s="152" t="s">
        <v>2930</v>
      </c>
      <c r="C452" s="153" t="s">
        <v>104</v>
      </c>
      <c r="D452" s="153" t="s">
        <v>31</v>
      </c>
      <c r="E452" s="153" t="s">
        <v>2931</v>
      </c>
      <c r="F452" s="133">
        <v>42747</v>
      </c>
      <c r="G452" s="153" t="s">
        <v>120</v>
      </c>
      <c r="H452" s="153" t="s">
        <v>2932</v>
      </c>
      <c r="I452" s="153">
        <v>1</v>
      </c>
      <c r="J452" s="153" t="s">
        <v>2933</v>
      </c>
      <c r="K452" s="153" t="s">
        <v>2934</v>
      </c>
      <c r="L452" s="153">
        <v>0</v>
      </c>
      <c r="M452" s="153" t="s">
        <v>2570</v>
      </c>
      <c r="N452" s="153">
        <v>0</v>
      </c>
      <c r="O452" s="153" t="s">
        <v>33</v>
      </c>
      <c r="P452" s="153">
        <v>71239.429999999993</v>
      </c>
      <c r="Q452" s="153">
        <v>4309650</v>
      </c>
      <c r="R452" s="153">
        <v>3239379</v>
      </c>
      <c r="S452" s="153">
        <v>75.17</v>
      </c>
      <c r="T452" s="153">
        <v>0</v>
      </c>
      <c r="U452" s="153">
        <v>0</v>
      </c>
      <c r="V452" s="153" t="s">
        <v>2935</v>
      </c>
      <c r="W452" s="153" t="s">
        <v>2936</v>
      </c>
      <c r="X452" s="153" t="s">
        <v>2937</v>
      </c>
      <c r="Y452" s="147" t="s">
        <v>4625</v>
      </c>
      <c r="Z452" s="147" t="str">
        <f t="shared" si="7"/>
        <v>Transcriptome101PE</v>
      </c>
      <c r="AA452" s="154">
        <v>9.0909090909090912E-2</v>
      </c>
      <c r="AB452" s="155" t="s">
        <v>30</v>
      </c>
      <c r="AC452" s="155" t="s">
        <v>139</v>
      </c>
      <c r="AD452" s="160"/>
    </row>
    <row r="453" spans="1:30" s="43" customFormat="1" ht="24" customHeight="1">
      <c r="A453" s="139">
        <v>42751</v>
      </c>
      <c r="B453" s="140" t="s">
        <v>2938</v>
      </c>
      <c r="C453" s="141" t="s">
        <v>104</v>
      </c>
      <c r="D453" s="141" t="s">
        <v>31</v>
      </c>
      <c r="E453" s="141" t="s">
        <v>2939</v>
      </c>
      <c r="F453" s="142">
        <v>42747</v>
      </c>
      <c r="G453" s="141" t="s">
        <v>120</v>
      </c>
      <c r="H453" s="141" t="s">
        <v>2932</v>
      </c>
      <c r="I453" s="141">
        <v>2</v>
      </c>
      <c r="J453" s="141" t="s">
        <v>2615</v>
      </c>
      <c r="K453" s="141" t="s">
        <v>28</v>
      </c>
      <c r="L453" s="141">
        <v>0</v>
      </c>
      <c r="M453" s="141" t="s">
        <v>2570</v>
      </c>
      <c r="N453" s="141">
        <v>0</v>
      </c>
      <c r="O453" s="141" t="s">
        <v>33</v>
      </c>
      <c r="P453" s="141">
        <v>73501.399999999994</v>
      </c>
      <c r="Q453" s="141">
        <v>4309650</v>
      </c>
      <c r="R453" s="141">
        <v>3318507</v>
      </c>
      <c r="S453" s="141">
        <v>77</v>
      </c>
      <c r="T453" s="141">
        <v>0</v>
      </c>
      <c r="U453" s="141">
        <v>0</v>
      </c>
      <c r="V453" s="141" t="s">
        <v>2940</v>
      </c>
      <c r="W453" s="141" t="s">
        <v>2941</v>
      </c>
      <c r="X453" s="141" t="s">
        <v>2942</v>
      </c>
      <c r="Y453" s="161" t="s">
        <v>4625</v>
      </c>
      <c r="Z453" s="161" t="str">
        <f t="shared" si="7"/>
        <v>Transcriptome101PE</v>
      </c>
      <c r="AA453" s="143">
        <v>0</v>
      </c>
      <c r="AB453" s="143" t="s">
        <v>30</v>
      </c>
      <c r="AC453" s="156" t="s">
        <v>139</v>
      </c>
      <c r="AD453" s="157"/>
    </row>
    <row r="454" spans="1:30" s="43" customFormat="1" ht="24" customHeight="1">
      <c r="A454" s="139">
        <v>42751</v>
      </c>
      <c r="B454" s="140" t="s">
        <v>2938</v>
      </c>
      <c r="C454" s="141" t="s">
        <v>104</v>
      </c>
      <c r="D454" s="141" t="s">
        <v>31</v>
      </c>
      <c r="E454" s="141" t="s">
        <v>2943</v>
      </c>
      <c r="F454" s="142">
        <v>42747</v>
      </c>
      <c r="G454" s="141" t="s">
        <v>120</v>
      </c>
      <c r="H454" s="141" t="s">
        <v>2932</v>
      </c>
      <c r="I454" s="141">
        <v>3</v>
      </c>
      <c r="J454" s="141" t="s">
        <v>2615</v>
      </c>
      <c r="K454" s="141" t="s">
        <v>28</v>
      </c>
      <c r="L454" s="141">
        <v>0</v>
      </c>
      <c r="M454" s="141" t="s">
        <v>2570</v>
      </c>
      <c r="N454" s="141">
        <v>0</v>
      </c>
      <c r="O454" s="141" t="s">
        <v>33</v>
      </c>
      <c r="P454" s="141">
        <v>73545.37</v>
      </c>
      <c r="Q454" s="141">
        <v>4309650</v>
      </c>
      <c r="R454" s="141">
        <v>3324923</v>
      </c>
      <c r="S454" s="141">
        <v>77.150000000000006</v>
      </c>
      <c r="T454" s="141">
        <v>0</v>
      </c>
      <c r="U454" s="141">
        <v>0</v>
      </c>
      <c r="V454" s="141" t="s">
        <v>2944</v>
      </c>
      <c r="W454" s="141" t="s">
        <v>2945</v>
      </c>
      <c r="X454" s="141" t="s">
        <v>2946</v>
      </c>
      <c r="Y454" s="161" t="s">
        <v>4625</v>
      </c>
      <c r="Z454" s="161" t="str">
        <f t="shared" si="7"/>
        <v>Transcriptome101PE</v>
      </c>
      <c r="AA454" s="143">
        <v>0</v>
      </c>
      <c r="AB454" s="143" t="s">
        <v>30</v>
      </c>
      <c r="AC454" s="156" t="s">
        <v>139</v>
      </c>
      <c r="AD454" s="157"/>
    </row>
    <row r="455" spans="1:30" s="43" customFormat="1" ht="24" customHeight="1">
      <c r="A455" s="139">
        <v>42751</v>
      </c>
      <c r="B455" s="140" t="s">
        <v>2947</v>
      </c>
      <c r="C455" s="141" t="s">
        <v>104</v>
      </c>
      <c r="D455" s="141" t="s">
        <v>31</v>
      </c>
      <c r="E455" s="141" t="s">
        <v>2948</v>
      </c>
      <c r="F455" s="142">
        <v>42747</v>
      </c>
      <c r="G455" s="141" t="s">
        <v>120</v>
      </c>
      <c r="H455" s="141" t="s">
        <v>2932</v>
      </c>
      <c r="I455" s="141">
        <v>4</v>
      </c>
      <c r="J455" s="141" t="s">
        <v>2615</v>
      </c>
      <c r="K455" s="141" t="s">
        <v>28</v>
      </c>
      <c r="L455" s="141">
        <v>0</v>
      </c>
      <c r="M455" s="141" t="s">
        <v>2570</v>
      </c>
      <c r="N455" s="141">
        <v>0</v>
      </c>
      <c r="O455" s="141" t="s">
        <v>33</v>
      </c>
      <c r="P455" s="141">
        <v>73537.16</v>
      </c>
      <c r="Q455" s="141">
        <v>4309650</v>
      </c>
      <c r="R455" s="141">
        <v>3311119</v>
      </c>
      <c r="S455" s="141">
        <v>76.83</v>
      </c>
      <c r="T455" s="141">
        <v>0</v>
      </c>
      <c r="U455" s="141">
        <v>0</v>
      </c>
      <c r="V455" s="141" t="s">
        <v>2949</v>
      </c>
      <c r="W455" s="141" t="s">
        <v>2950</v>
      </c>
      <c r="X455" s="141" t="s">
        <v>2951</v>
      </c>
      <c r="Y455" s="161" t="s">
        <v>4625</v>
      </c>
      <c r="Z455" s="161" t="str">
        <f t="shared" si="7"/>
        <v>Transcriptome101PE</v>
      </c>
      <c r="AA455" s="143">
        <v>0</v>
      </c>
      <c r="AB455" s="143" t="s">
        <v>30</v>
      </c>
      <c r="AC455" s="156" t="s">
        <v>139</v>
      </c>
      <c r="AD455" s="157"/>
    </row>
    <row r="456" spans="1:30" s="43" customFormat="1" ht="24" customHeight="1">
      <c r="A456" s="139">
        <v>42751</v>
      </c>
      <c r="B456" s="140" t="s">
        <v>2952</v>
      </c>
      <c r="C456" s="141" t="s">
        <v>104</v>
      </c>
      <c r="D456" s="141" t="s">
        <v>31</v>
      </c>
      <c r="E456" s="141" t="s">
        <v>2953</v>
      </c>
      <c r="F456" s="142">
        <v>42747</v>
      </c>
      <c r="G456" s="141" t="s">
        <v>120</v>
      </c>
      <c r="H456" s="141" t="s">
        <v>2932</v>
      </c>
      <c r="I456" s="141">
        <v>5</v>
      </c>
      <c r="J456" s="144" t="s">
        <v>4746</v>
      </c>
      <c r="K456" s="144" t="s">
        <v>2954</v>
      </c>
      <c r="L456" s="141">
        <v>0</v>
      </c>
      <c r="M456" s="141" t="s">
        <v>2593</v>
      </c>
      <c r="N456" s="141">
        <v>0</v>
      </c>
      <c r="O456" s="141" t="s">
        <v>33</v>
      </c>
      <c r="P456" s="141">
        <v>69879.100000000006</v>
      </c>
      <c r="Q456" s="141">
        <v>4309650</v>
      </c>
      <c r="R456" s="141">
        <v>3198512</v>
      </c>
      <c r="S456" s="141">
        <v>74.22</v>
      </c>
      <c r="T456" s="141">
        <v>0</v>
      </c>
      <c r="U456" s="141">
        <v>0</v>
      </c>
      <c r="V456" s="141" t="s">
        <v>2955</v>
      </c>
      <c r="W456" s="141" t="s">
        <v>2956</v>
      </c>
      <c r="X456" s="141" t="s">
        <v>2957</v>
      </c>
      <c r="Y456" s="161" t="s">
        <v>4625</v>
      </c>
      <c r="Z456" s="161" t="str">
        <f t="shared" si="7"/>
        <v>Transcriptome101PE</v>
      </c>
      <c r="AA456" s="143">
        <v>0.22727272727272727</v>
      </c>
      <c r="AB456" s="143" t="s">
        <v>30</v>
      </c>
      <c r="AC456" s="156" t="s">
        <v>139</v>
      </c>
      <c r="AD456" s="157"/>
    </row>
    <row r="457" spans="1:30" s="43" customFormat="1" ht="24" customHeight="1">
      <c r="A457" s="139">
        <v>42751</v>
      </c>
      <c r="B457" s="140" t="s">
        <v>2952</v>
      </c>
      <c r="C457" s="141">
        <v>0</v>
      </c>
      <c r="D457" s="141" t="s">
        <v>31</v>
      </c>
      <c r="E457" s="141" t="s">
        <v>2953</v>
      </c>
      <c r="F457" s="142">
        <v>42747</v>
      </c>
      <c r="G457" s="141" t="s">
        <v>120</v>
      </c>
      <c r="H457" s="141" t="s">
        <v>2932</v>
      </c>
      <c r="I457" s="141">
        <v>6</v>
      </c>
      <c r="J457" s="144" t="s">
        <v>4746</v>
      </c>
      <c r="K457" s="144" t="s">
        <v>2954</v>
      </c>
      <c r="L457" s="141">
        <v>0</v>
      </c>
      <c r="M457" s="141" t="s">
        <v>2593</v>
      </c>
      <c r="N457" s="141">
        <v>0</v>
      </c>
      <c r="O457" s="141" t="s">
        <v>33</v>
      </c>
      <c r="P457" s="141">
        <v>69412.479999999996</v>
      </c>
      <c r="Q457" s="141">
        <v>4309650</v>
      </c>
      <c r="R457" s="141">
        <v>3176250</v>
      </c>
      <c r="S457" s="141">
        <v>73.7</v>
      </c>
      <c r="T457" s="141">
        <v>0</v>
      </c>
      <c r="U457" s="141">
        <v>0</v>
      </c>
      <c r="V457" s="141" t="s">
        <v>2958</v>
      </c>
      <c r="W457" s="141" t="s">
        <v>2959</v>
      </c>
      <c r="X457" s="141" t="s">
        <v>2960</v>
      </c>
      <c r="Y457" s="161" t="s">
        <v>4625</v>
      </c>
      <c r="Z457" s="161" t="str">
        <f t="shared" si="7"/>
        <v>0101PE</v>
      </c>
      <c r="AA457" s="143">
        <v>0.22727272727272727</v>
      </c>
      <c r="AB457" s="143" t="s">
        <v>30</v>
      </c>
      <c r="AC457" s="156" t="s">
        <v>139</v>
      </c>
      <c r="AD457" s="157"/>
    </row>
    <row r="458" spans="1:30" s="43" customFormat="1" ht="24" customHeight="1">
      <c r="A458" s="139">
        <v>42751</v>
      </c>
      <c r="B458" s="140" t="s">
        <v>2961</v>
      </c>
      <c r="C458" s="141">
        <v>0</v>
      </c>
      <c r="D458" s="141" t="s">
        <v>31</v>
      </c>
      <c r="E458" s="141" t="s">
        <v>2962</v>
      </c>
      <c r="F458" s="142">
        <v>42747</v>
      </c>
      <c r="G458" s="141" t="s">
        <v>120</v>
      </c>
      <c r="H458" s="141" t="s">
        <v>2932</v>
      </c>
      <c r="I458" s="141">
        <v>7</v>
      </c>
      <c r="J458" s="141" t="s">
        <v>2615</v>
      </c>
      <c r="K458" s="141" t="s">
        <v>28</v>
      </c>
      <c r="L458" s="141">
        <v>0</v>
      </c>
      <c r="M458" s="141" t="s">
        <v>2570</v>
      </c>
      <c r="N458" s="141">
        <v>0</v>
      </c>
      <c r="O458" s="141" t="s">
        <v>33</v>
      </c>
      <c r="P458" s="141">
        <v>70301.77</v>
      </c>
      <c r="Q458" s="141">
        <v>4309650</v>
      </c>
      <c r="R458" s="141">
        <v>3175949</v>
      </c>
      <c r="S458" s="141">
        <v>73.69</v>
      </c>
      <c r="T458" s="141">
        <v>0</v>
      </c>
      <c r="U458" s="141">
        <v>0</v>
      </c>
      <c r="V458" s="141" t="s">
        <v>2963</v>
      </c>
      <c r="W458" s="141" t="s">
        <v>2964</v>
      </c>
      <c r="X458" s="141" t="s">
        <v>2965</v>
      </c>
      <c r="Y458" s="161" t="s">
        <v>4625</v>
      </c>
      <c r="Z458" s="161" t="str">
        <f t="shared" si="7"/>
        <v>0101PE</v>
      </c>
      <c r="AA458" s="143">
        <v>0</v>
      </c>
      <c r="AB458" s="143" t="s">
        <v>30</v>
      </c>
      <c r="AC458" s="156" t="s">
        <v>139</v>
      </c>
      <c r="AD458" s="157"/>
    </row>
    <row r="459" spans="1:30" s="43" customFormat="1" ht="24" customHeight="1">
      <c r="A459" s="139">
        <v>42751</v>
      </c>
      <c r="B459" s="140" t="s">
        <v>2961</v>
      </c>
      <c r="C459" s="141" t="s">
        <v>104</v>
      </c>
      <c r="D459" s="141" t="s">
        <v>31</v>
      </c>
      <c r="E459" s="141" t="s">
        <v>2966</v>
      </c>
      <c r="F459" s="142">
        <v>42747</v>
      </c>
      <c r="G459" s="141" t="s">
        <v>120</v>
      </c>
      <c r="H459" s="141" t="s">
        <v>2932</v>
      </c>
      <c r="I459" s="141">
        <v>8</v>
      </c>
      <c r="J459" s="141" t="s">
        <v>2615</v>
      </c>
      <c r="K459" s="141" t="s">
        <v>28</v>
      </c>
      <c r="L459" s="141">
        <v>0</v>
      </c>
      <c r="M459" s="141" t="s">
        <v>2570</v>
      </c>
      <c r="N459" s="141">
        <v>0</v>
      </c>
      <c r="O459" s="141" t="s">
        <v>33</v>
      </c>
      <c r="P459" s="141">
        <v>68825.42</v>
      </c>
      <c r="Q459" s="141">
        <v>4309650</v>
      </c>
      <c r="R459" s="141">
        <v>3111506</v>
      </c>
      <c r="S459" s="141">
        <v>72.2</v>
      </c>
      <c r="T459" s="141">
        <v>0</v>
      </c>
      <c r="U459" s="141">
        <v>0</v>
      </c>
      <c r="V459" s="141" t="s">
        <v>2967</v>
      </c>
      <c r="W459" s="141" t="s">
        <v>2968</v>
      </c>
      <c r="X459" s="141" t="s">
        <v>2969</v>
      </c>
      <c r="Y459" s="161" t="s">
        <v>4625</v>
      </c>
      <c r="Z459" s="161" t="str">
        <f t="shared" si="7"/>
        <v>Transcriptome101PE</v>
      </c>
      <c r="AA459" s="143">
        <v>0</v>
      </c>
      <c r="AB459" s="143" t="s">
        <v>30</v>
      </c>
      <c r="AC459" s="156" t="s">
        <v>139</v>
      </c>
      <c r="AD459" s="157"/>
    </row>
    <row r="460" spans="1:30" s="43" customFormat="1" ht="24" customHeight="1">
      <c r="A460" s="133">
        <v>42751</v>
      </c>
      <c r="B460" s="152" t="s">
        <v>2970</v>
      </c>
      <c r="C460" s="153" t="s">
        <v>104</v>
      </c>
      <c r="D460" s="153" t="s">
        <v>31</v>
      </c>
      <c r="E460" s="153" t="s">
        <v>2971</v>
      </c>
      <c r="F460" s="133">
        <v>42749</v>
      </c>
      <c r="G460" s="153" t="s">
        <v>135</v>
      </c>
      <c r="H460" s="153" t="s">
        <v>2972</v>
      </c>
      <c r="I460" s="153">
        <v>1</v>
      </c>
      <c r="J460" s="153" t="s">
        <v>141</v>
      </c>
      <c r="K460" s="153" t="s">
        <v>28</v>
      </c>
      <c r="L460" s="153" t="s">
        <v>2973</v>
      </c>
      <c r="M460" s="153" t="s">
        <v>2974</v>
      </c>
      <c r="N460" s="153">
        <v>0</v>
      </c>
      <c r="O460" s="153" t="s">
        <v>42</v>
      </c>
      <c r="P460" s="153">
        <v>33813.42</v>
      </c>
      <c r="Q460" s="153">
        <v>4309650</v>
      </c>
      <c r="R460" s="153">
        <v>3128970</v>
      </c>
      <c r="S460" s="153">
        <v>72.599999999999994</v>
      </c>
      <c r="T460" s="153">
        <v>0</v>
      </c>
      <c r="U460" s="153">
        <v>0</v>
      </c>
      <c r="V460" s="153" t="s">
        <v>2975</v>
      </c>
      <c r="W460" s="153" t="s">
        <v>2976</v>
      </c>
      <c r="X460" s="153" t="s">
        <v>2977</v>
      </c>
      <c r="Y460" s="153" t="s">
        <v>4735</v>
      </c>
      <c r="Z460" s="147" t="str">
        <f t="shared" si="7"/>
        <v>Transcriptome50PE</v>
      </c>
      <c r="AA460" s="154">
        <v>0</v>
      </c>
      <c r="AB460" s="155" t="s">
        <v>30</v>
      </c>
      <c r="AC460" s="155" t="s">
        <v>139</v>
      </c>
      <c r="AD460" s="160"/>
    </row>
    <row r="461" spans="1:30" s="43" customFormat="1" ht="24" customHeight="1">
      <c r="A461" s="139">
        <v>42751</v>
      </c>
      <c r="B461" s="140" t="s">
        <v>2978</v>
      </c>
      <c r="C461" s="141" t="s">
        <v>104</v>
      </c>
      <c r="D461" s="141" t="s">
        <v>31</v>
      </c>
      <c r="E461" s="141" t="s">
        <v>2979</v>
      </c>
      <c r="F461" s="142">
        <v>42749</v>
      </c>
      <c r="G461" s="141" t="s">
        <v>135</v>
      </c>
      <c r="H461" s="141" t="s">
        <v>2972</v>
      </c>
      <c r="I461" s="141">
        <v>2</v>
      </c>
      <c r="J461" s="141" t="s">
        <v>141</v>
      </c>
      <c r="K461" s="141" t="s">
        <v>28</v>
      </c>
      <c r="L461" s="141" t="s">
        <v>2973</v>
      </c>
      <c r="M461" s="141" t="s">
        <v>2974</v>
      </c>
      <c r="N461" s="141">
        <v>0</v>
      </c>
      <c r="O461" s="141" t="s">
        <v>42</v>
      </c>
      <c r="P461" s="141">
        <v>30759.59</v>
      </c>
      <c r="Q461" s="141">
        <v>4309650</v>
      </c>
      <c r="R461" s="141">
        <v>2839597</v>
      </c>
      <c r="S461" s="141">
        <v>65.89</v>
      </c>
      <c r="T461" s="141">
        <v>0</v>
      </c>
      <c r="U461" s="141">
        <v>0</v>
      </c>
      <c r="V461" s="141" t="s">
        <v>2980</v>
      </c>
      <c r="W461" s="141" t="s">
        <v>2981</v>
      </c>
      <c r="X461" s="141" t="s">
        <v>2982</v>
      </c>
      <c r="Y461" s="162" t="s">
        <v>4735</v>
      </c>
      <c r="Z461" s="161" t="str">
        <f t="shared" si="7"/>
        <v>Transcriptome50PE</v>
      </c>
      <c r="AA461" s="143">
        <v>0</v>
      </c>
      <c r="AB461" s="143" t="s">
        <v>30</v>
      </c>
      <c r="AC461" s="156" t="s">
        <v>139</v>
      </c>
      <c r="AD461" s="157"/>
    </row>
    <row r="462" spans="1:30" s="43" customFormat="1" ht="24" customHeight="1">
      <c r="A462" s="139">
        <v>42751</v>
      </c>
      <c r="B462" s="140" t="s">
        <v>2983</v>
      </c>
      <c r="C462" s="141" t="s">
        <v>104</v>
      </c>
      <c r="D462" s="141" t="s">
        <v>31</v>
      </c>
      <c r="E462" s="141" t="s">
        <v>2984</v>
      </c>
      <c r="F462" s="142">
        <v>42749</v>
      </c>
      <c r="G462" s="141" t="s">
        <v>135</v>
      </c>
      <c r="H462" s="141" t="s">
        <v>2972</v>
      </c>
      <c r="I462" s="141">
        <v>3</v>
      </c>
      <c r="J462" s="144" t="s">
        <v>4737</v>
      </c>
      <c r="K462" s="144" t="s">
        <v>2985</v>
      </c>
      <c r="L462" s="141" t="s">
        <v>2973</v>
      </c>
      <c r="M462" s="141" t="s">
        <v>2974</v>
      </c>
      <c r="N462" s="141">
        <v>0</v>
      </c>
      <c r="O462" s="141" t="s">
        <v>42</v>
      </c>
      <c r="P462" s="141">
        <v>31375.79</v>
      </c>
      <c r="Q462" s="141">
        <v>4309650</v>
      </c>
      <c r="R462" s="141">
        <v>2890040</v>
      </c>
      <c r="S462" s="141">
        <v>67.06</v>
      </c>
      <c r="T462" s="141">
        <v>0</v>
      </c>
      <c r="U462" s="141">
        <v>0</v>
      </c>
      <c r="V462" s="141" t="s">
        <v>2986</v>
      </c>
      <c r="W462" s="141" t="s">
        <v>2987</v>
      </c>
      <c r="X462" s="141" t="s">
        <v>2988</v>
      </c>
      <c r="Y462" s="162" t="s">
        <v>4735</v>
      </c>
      <c r="Z462" s="161" t="str">
        <f t="shared" si="7"/>
        <v>Transcriptome50PE</v>
      </c>
      <c r="AA462" s="143">
        <v>0.14285714285714285</v>
      </c>
      <c r="AB462" s="143" t="s">
        <v>30</v>
      </c>
      <c r="AC462" s="156" t="s">
        <v>139</v>
      </c>
      <c r="AD462" s="157"/>
    </row>
    <row r="463" spans="1:30" s="43" customFormat="1" ht="24" customHeight="1">
      <c r="A463" s="139">
        <v>42751</v>
      </c>
      <c r="B463" s="140" t="s">
        <v>2978</v>
      </c>
      <c r="C463" s="141" t="s">
        <v>104</v>
      </c>
      <c r="D463" s="141" t="s">
        <v>31</v>
      </c>
      <c r="E463" s="141" t="s">
        <v>2989</v>
      </c>
      <c r="F463" s="142">
        <v>42749</v>
      </c>
      <c r="G463" s="141" t="s">
        <v>135</v>
      </c>
      <c r="H463" s="141" t="s">
        <v>2972</v>
      </c>
      <c r="I463" s="141">
        <v>4</v>
      </c>
      <c r="J463" s="141" t="s">
        <v>141</v>
      </c>
      <c r="K463" s="141" t="s">
        <v>28</v>
      </c>
      <c r="L463" s="141" t="s">
        <v>2973</v>
      </c>
      <c r="M463" s="141" t="s">
        <v>2974</v>
      </c>
      <c r="N463" s="141">
        <v>0</v>
      </c>
      <c r="O463" s="141" t="s">
        <v>42</v>
      </c>
      <c r="P463" s="141">
        <v>28872.02</v>
      </c>
      <c r="Q463" s="141">
        <v>4309650</v>
      </c>
      <c r="R463" s="141">
        <v>2672057</v>
      </c>
      <c r="S463" s="141">
        <v>62</v>
      </c>
      <c r="T463" s="141">
        <v>0</v>
      </c>
      <c r="U463" s="141">
        <v>0</v>
      </c>
      <c r="V463" s="141" t="s">
        <v>2990</v>
      </c>
      <c r="W463" s="141" t="s">
        <v>2991</v>
      </c>
      <c r="X463" s="141" t="s">
        <v>2992</v>
      </c>
      <c r="Y463" s="162" t="s">
        <v>4735</v>
      </c>
      <c r="Z463" s="161" t="str">
        <f t="shared" si="7"/>
        <v>Transcriptome50PE</v>
      </c>
      <c r="AA463" s="143">
        <v>0</v>
      </c>
      <c r="AB463" s="143" t="s">
        <v>30</v>
      </c>
      <c r="AC463" s="156" t="s">
        <v>139</v>
      </c>
      <c r="AD463" s="157"/>
    </row>
    <row r="464" spans="1:30" s="43" customFormat="1" ht="24" customHeight="1">
      <c r="A464" s="139">
        <v>42751</v>
      </c>
      <c r="B464" s="140" t="s">
        <v>2978</v>
      </c>
      <c r="C464" s="141" t="s">
        <v>104</v>
      </c>
      <c r="D464" s="141" t="s">
        <v>31</v>
      </c>
      <c r="E464" s="141" t="s">
        <v>2993</v>
      </c>
      <c r="F464" s="142">
        <v>42749</v>
      </c>
      <c r="G464" s="141" t="s">
        <v>135</v>
      </c>
      <c r="H464" s="141" t="s">
        <v>2972</v>
      </c>
      <c r="I464" s="141">
        <v>5</v>
      </c>
      <c r="J464" s="141" t="s">
        <v>141</v>
      </c>
      <c r="K464" s="141" t="s">
        <v>28</v>
      </c>
      <c r="L464" s="141" t="s">
        <v>2973</v>
      </c>
      <c r="M464" s="141" t="s">
        <v>2994</v>
      </c>
      <c r="N464" s="141">
        <v>0</v>
      </c>
      <c r="O464" s="141" t="s">
        <v>42</v>
      </c>
      <c r="P464" s="141">
        <v>34004.25</v>
      </c>
      <c r="Q464" s="141">
        <v>4309650</v>
      </c>
      <c r="R464" s="141">
        <v>3189608</v>
      </c>
      <c r="S464" s="141">
        <v>74.010000000000005</v>
      </c>
      <c r="T464" s="141">
        <v>0</v>
      </c>
      <c r="U464" s="141">
        <v>0</v>
      </c>
      <c r="V464" s="141" t="s">
        <v>2995</v>
      </c>
      <c r="W464" s="141" t="s">
        <v>2996</v>
      </c>
      <c r="X464" s="141" t="s">
        <v>2997</v>
      </c>
      <c r="Y464" s="162" t="s">
        <v>4735</v>
      </c>
      <c r="Z464" s="161" t="str">
        <f t="shared" si="7"/>
        <v>Transcriptome50PE</v>
      </c>
      <c r="AA464" s="143">
        <v>0</v>
      </c>
      <c r="AB464" s="143" t="s">
        <v>30</v>
      </c>
      <c r="AC464" s="156" t="s">
        <v>139</v>
      </c>
      <c r="AD464" s="157"/>
    </row>
    <row r="465" spans="1:30" s="43" customFormat="1" ht="24" customHeight="1">
      <c r="A465" s="139">
        <v>42751</v>
      </c>
      <c r="B465" s="140" t="s">
        <v>2998</v>
      </c>
      <c r="C465" s="141" t="s">
        <v>104</v>
      </c>
      <c r="D465" s="141" t="s">
        <v>31</v>
      </c>
      <c r="E465" s="141" t="s">
        <v>2999</v>
      </c>
      <c r="F465" s="142">
        <v>42749</v>
      </c>
      <c r="G465" s="141" t="s">
        <v>135</v>
      </c>
      <c r="H465" s="141" t="s">
        <v>2972</v>
      </c>
      <c r="I465" s="141">
        <v>6</v>
      </c>
      <c r="J465" s="141" t="s">
        <v>141</v>
      </c>
      <c r="K465" s="141" t="s">
        <v>28</v>
      </c>
      <c r="L465" s="141" t="s">
        <v>2973</v>
      </c>
      <c r="M465" s="141" t="s">
        <v>2974</v>
      </c>
      <c r="N465" s="141">
        <v>0</v>
      </c>
      <c r="O465" s="141" t="s">
        <v>42</v>
      </c>
      <c r="P465" s="141">
        <v>30426.54</v>
      </c>
      <c r="Q465" s="141">
        <v>4309650</v>
      </c>
      <c r="R465" s="141">
        <v>2812691</v>
      </c>
      <c r="S465" s="141">
        <v>65.260000000000005</v>
      </c>
      <c r="T465" s="141">
        <v>0</v>
      </c>
      <c r="U465" s="141">
        <v>0</v>
      </c>
      <c r="V465" s="141" t="s">
        <v>3000</v>
      </c>
      <c r="W465" s="141" t="s">
        <v>3001</v>
      </c>
      <c r="X465" s="141" t="s">
        <v>3002</v>
      </c>
      <c r="Y465" s="162" t="s">
        <v>4735</v>
      </c>
      <c r="Z465" s="161" t="str">
        <f t="shared" si="7"/>
        <v>Transcriptome50PE</v>
      </c>
      <c r="AA465" s="143">
        <v>0</v>
      </c>
      <c r="AB465" s="143" t="s">
        <v>30</v>
      </c>
      <c r="AC465" s="156" t="s">
        <v>139</v>
      </c>
      <c r="AD465" s="157"/>
    </row>
    <row r="466" spans="1:30" s="43" customFormat="1" ht="24" customHeight="1">
      <c r="A466" s="139">
        <v>42751</v>
      </c>
      <c r="B466" s="140" t="s">
        <v>2998</v>
      </c>
      <c r="C466" s="141" t="s">
        <v>104</v>
      </c>
      <c r="D466" s="141" t="s">
        <v>31</v>
      </c>
      <c r="E466" s="141" t="s">
        <v>3003</v>
      </c>
      <c r="F466" s="142">
        <v>42749</v>
      </c>
      <c r="G466" s="141" t="s">
        <v>135</v>
      </c>
      <c r="H466" s="141" t="s">
        <v>2972</v>
      </c>
      <c r="I466" s="141">
        <v>7</v>
      </c>
      <c r="J466" s="141" t="s">
        <v>141</v>
      </c>
      <c r="K466" s="141" t="s">
        <v>28</v>
      </c>
      <c r="L466" s="141" t="s">
        <v>2973</v>
      </c>
      <c r="M466" s="141" t="s">
        <v>2974</v>
      </c>
      <c r="N466" s="141">
        <v>0</v>
      </c>
      <c r="O466" s="141" t="s">
        <v>42</v>
      </c>
      <c r="P466" s="141">
        <v>32872.959999999999</v>
      </c>
      <c r="Q466" s="141">
        <v>4309650</v>
      </c>
      <c r="R466" s="141">
        <v>3067366</v>
      </c>
      <c r="S466" s="141">
        <v>71.17</v>
      </c>
      <c r="T466" s="141">
        <v>0</v>
      </c>
      <c r="U466" s="141">
        <v>0</v>
      </c>
      <c r="V466" s="141" t="s">
        <v>3004</v>
      </c>
      <c r="W466" s="141" t="s">
        <v>3005</v>
      </c>
      <c r="X466" s="141" t="s">
        <v>3006</v>
      </c>
      <c r="Y466" s="162" t="s">
        <v>4735</v>
      </c>
      <c r="Z466" s="161" t="str">
        <f t="shared" si="7"/>
        <v>Transcriptome50PE</v>
      </c>
      <c r="AA466" s="143">
        <v>0</v>
      </c>
      <c r="AB466" s="143" t="s">
        <v>30</v>
      </c>
      <c r="AC466" s="156" t="s">
        <v>139</v>
      </c>
      <c r="AD466" s="157"/>
    </row>
    <row r="467" spans="1:30" s="43" customFormat="1" ht="24" customHeight="1">
      <c r="A467" s="139">
        <v>42751</v>
      </c>
      <c r="B467" s="140" t="s">
        <v>2998</v>
      </c>
      <c r="C467" s="141" t="s">
        <v>104</v>
      </c>
      <c r="D467" s="141" t="s">
        <v>31</v>
      </c>
      <c r="E467" s="141" t="s">
        <v>3007</v>
      </c>
      <c r="F467" s="142">
        <v>42749</v>
      </c>
      <c r="G467" s="141" t="s">
        <v>135</v>
      </c>
      <c r="H467" s="141" t="s">
        <v>2972</v>
      </c>
      <c r="I467" s="141">
        <v>8</v>
      </c>
      <c r="J467" s="141" t="s">
        <v>141</v>
      </c>
      <c r="K467" s="141" t="s">
        <v>28</v>
      </c>
      <c r="L467" s="141" t="s">
        <v>2973</v>
      </c>
      <c r="M467" s="141" t="s">
        <v>2974</v>
      </c>
      <c r="N467" s="141">
        <v>0</v>
      </c>
      <c r="O467" s="141" t="s">
        <v>42</v>
      </c>
      <c r="P467" s="141">
        <v>36166.480000000003</v>
      </c>
      <c r="Q467" s="141">
        <v>4309650</v>
      </c>
      <c r="R467" s="141">
        <v>3402104</v>
      </c>
      <c r="S467" s="141">
        <v>78.94</v>
      </c>
      <c r="T467" s="141">
        <v>0</v>
      </c>
      <c r="U467" s="141">
        <v>0</v>
      </c>
      <c r="V467" s="141" t="s">
        <v>3008</v>
      </c>
      <c r="W467" s="141" t="s">
        <v>3009</v>
      </c>
      <c r="X467" s="141" t="s">
        <v>1559</v>
      </c>
      <c r="Y467" s="162" t="s">
        <v>4735</v>
      </c>
      <c r="Z467" s="161" t="str">
        <f t="shared" si="7"/>
        <v>Transcriptome50PE</v>
      </c>
      <c r="AA467" s="143">
        <v>0</v>
      </c>
      <c r="AB467" s="143" t="s">
        <v>30</v>
      </c>
      <c r="AC467" s="156" t="s">
        <v>139</v>
      </c>
      <c r="AD467" s="157"/>
    </row>
    <row r="468" spans="1:30" ht="24" customHeight="1">
      <c r="A468" s="133">
        <v>42751</v>
      </c>
      <c r="B468" s="134" t="s">
        <v>3219</v>
      </c>
      <c r="C468" s="135" t="s">
        <v>37</v>
      </c>
      <c r="D468" s="135" t="s">
        <v>31</v>
      </c>
      <c r="E468" s="135" t="s">
        <v>3220</v>
      </c>
      <c r="F468" s="136">
        <v>42750</v>
      </c>
      <c r="G468" s="135" t="s">
        <v>122</v>
      </c>
      <c r="H468" s="135" t="s">
        <v>3221</v>
      </c>
      <c r="I468" s="135">
        <v>1</v>
      </c>
      <c r="J468" s="135" t="s">
        <v>32</v>
      </c>
      <c r="K468" s="135" t="s">
        <v>28</v>
      </c>
      <c r="L468" s="135">
        <v>0</v>
      </c>
      <c r="M468" s="135" t="s">
        <v>2423</v>
      </c>
      <c r="N468" s="135">
        <v>0</v>
      </c>
      <c r="O468" s="135">
        <v>49</v>
      </c>
      <c r="P468" s="135">
        <v>17859.95</v>
      </c>
      <c r="Q468" s="135">
        <v>4309650</v>
      </c>
      <c r="R468" s="135">
        <v>3297734</v>
      </c>
      <c r="S468" s="135">
        <v>76.52</v>
      </c>
      <c r="T468" s="135">
        <v>0</v>
      </c>
      <c r="U468" s="135">
        <v>0</v>
      </c>
      <c r="V468" s="135">
        <v>47.06</v>
      </c>
      <c r="W468" s="135">
        <v>98.91</v>
      </c>
      <c r="X468" s="135">
        <v>96.33</v>
      </c>
      <c r="Y468" s="147" t="s">
        <v>4727</v>
      </c>
      <c r="Z468" s="147" t="str">
        <f t="shared" si="7"/>
        <v>RNA-Seq50SE</v>
      </c>
      <c r="AA468" s="137">
        <v>0</v>
      </c>
      <c r="AB468" s="138" t="s">
        <v>30</v>
      </c>
      <c r="AC468" s="154" t="s">
        <v>391</v>
      </c>
      <c r="AD468" s="155"/>
    </row>
    <row r="469" spans="1:30" ht="24" customHeight="1">
      <c r="A469" s="139">
        <v>42751</v>
      </c>
      <c r="B469" s="140" t="s">
        <v>3222</v>
      </c>
      <c r="C469" s="141" t="s">
        <v>39</v>
      </c>
      <c r="D469" s="141" t="s">
        <v>31</v>
      </c>
      <c r="E469" s="141" t="s">
        <v>3223</v>
      </c>
      <c r="F469" s="142">
        <v>42750</v>
      </c>
      <c r="G469" s="141" t="s">
        <v>122</v>
      </c>
      <c r="H469" s="141" t="s">
        <v>3224</v>
      </c>
      <c r="I469" s="141">
        <v>2</v>
      </c>
      <c r="J469" s="144" t="s">
        <v>4822</v>
      </c>
      <c r="K469" s="144" t="s">
        <v>4825</v>
      </c>
      <c r="L469" s="141">
        <v>0</v>
      </c>
      <c r="M469" s="141" t="s">
        <v>2423</v>
      </c>
      <c r="N469" s="141">
        <v>0</v>
      </c>
      <c r="O469" s="141">
        <v>49</v>
      </c>
      <c r="P469" s="141">
        <v>17191.84</v>
      </c>
      <c r="Q469" s="141">
        <v>4309650</v>
      </c>
      <c r="R469" s="141">
        <v>3221609</v>
      </c>
      <c r="S469" s="141">
        <v>74.75</v>
      </c>
      <c r="T469" s="141">
        <v>0</v>
      </c>
      <c r="U469" s="141">
        <v>0</v>
      </c>
      <c r="V469" s="141">
        <v>49.16</v>
      </c>
      <c r="W469" s="141">
        <v>98.8</v>
      </c>
      <c r="X469" s="141">
        <v>95.89</v>
      </c>
      <c r="Y469" s="161" t="s">
        <v>4727</v>
      </c>
      <c r="Z469" s="161" t="str">
        <f t="shared" si="7"/>
        <v>Chip-seq50SE</v>
      </c>
      <c r="AA469" s="143">
        <v>0.23076923076923078</v>
      </c>
      <c r="AB469" s="143" t="s">
        <v>30</v>
      </c>
      <c r="AC469" s="143" t="s">
        <v>391</v>
      </c>
      <c r="AD469" s="143"/>
    </row>
    <row r="470" spans="1:30" ht="24" customHeight="1">
      <c r="A470" s="139">
        <v>42751</v>
      </c>
      <c r="B470" s="140" t="s">
        <v>3225</v>
      </c>
      <c r="C470" s="141" t="s">
        <v>39</v>
      </c>
      <c r="D470" s="141" t="s">
        <v>31</v>
      </c>
      <c r="E470" s="141" t="s">
        <v>3226</v>
      </c>
      <c r="F470" s="142">
        <v>42750</v>
      </c>
      <c r="G470" s="141" t="s">
        <v>122</v>
      </c>
      <c r="H470" s="141" t="s">
        <v>3224</v>
      </c>
      <c r="I470" s="141">
        <v>3</v>
      </c>
      <c r="J470" s="141" t="s">
        <v>2392</v>
      </c>
      <c r="K470" s="141" t="s">
        <v>132</v>
      </c>
      <c r="L470" s="141">
        <v>0</v>
      </c>
      <c r="M470" s="141" t="s">
        <v>2423</v>
      </c>
      <c r="N470" s="141">
        <v>0</v>
      </c>
      <c r="O470" s="141">
        <v>49</v>
      </c>
      <c r="P470" s="141">
        <v>17434.650000000001</v>
      </c>
      <c r="Q470" s="141">
        <v>4309650</v>
      </c>
      <c r="R470" s="141">
        <v>3245725</v>
      </c>
      <c r="S470" s="141">
        <v>75.31</v>
      </c>
      <c r="T470" s="141">
        <v>0</v>
      </c>
      <c r="U470" s="141">
        <v>0</v>
      </c>
      <c r="V470" s="141">
        <v>46.15</v>
      </c>
      <c r="W470" s="141">
        <v>98.88</v>
      </c>
      <c r="X470" s="141">
        <v>96.15</v>
      </c>
      <c r="Y470" s="161" t="s">
        <v>4727</v>
      </c>
      <c r="Z470" s="161" t="str">
        <f t="shared" si="7"/>
        <v>Chip-seq50SE</v>
      </c>
      <c r="AA470" s="143">
        <v>0</v>
      </c>
      <c r="AB470" s="143" t="s">
        <v>30</v>
      </c>
      <c r="AC470" s="143" t="s">
        <v>391</v>
      </c>
      <c r="AD470" s="143"/>
    </row>
    <row r="471" spans="1:30" ht="24" customHeight="1">
      <c r="A471" s="139">
        <v>42751</v>
      </c>
      <c r="B471" s="140" t="s">
        <v>3225</v>
      </c>
      <c r="C471" s="141" t="s">
        <v>39</v>
      </c>
      <c r="D471" s="141" t="s">
        <v>31</v>
      </c>
      <c r="E471" s="141" t="s">
        <v>3227</v>
      </c>
      <c r="F471" s="142">
        <v>42750</v>
      </c>
      <c r="G471" s="141" t="s">
        <v>122</v>
      </c>
      <c r="H471" s="141" t="s">
        <v>3224</v>
      </c>
      <c r="I471" s="141">
        <v>4</v>
      </c>
      <c r="J471" s="141" t="s">
        <v>2392</v>
      </c>
      <c r="K471" s="141" t="s">
        <v>132</v>
      </c>
      <c r="L471" s="141">
        <v>0</v>
      </c>
      <c r="M471" s="141" t="s">
        <v>2423</v>
      </c>
      <c r="N471" s="141">
        <v>0</v>
      </c>
      <c r="O471" s="141">
        <v>49</v>
      </c>
      <c r="P471" s="141">
        <v>16850.259999999998</v>
      </c>
      <c r="Q471" s="141">
        <v>4309650</v>
      </c>
      <c r="R471" s="141">
        <v>3192726</v>
      </c>
      <c r="S471" s="141">
        <v>74.08</v>
      </c>
      <c r="T471" s="141">
        <v>0</v>
      </c>
      <c r="U471" s="141">
        <v>0</v>
      </c>
      <c r="V471" s="141">
        <v>49.38</v>
      </c>
      <c r="W471" s="141">
        <v>98.86</v>
      </c>
      <c r="X471" s="141">
        <v>95.99</v>
      </c>
      <c r="Y471" s="161" t="s">
        <v>4727</v>
      </c>
      <c r="Z471" s="161" t="str">
        <f t="shared" si="7"/>
        <v>Chip-seq50SE</v>
      </c>
      <c r="AA471" s="143">
        <v>0</v>
      </c>
      <c r="AB471" s="143" t="s">
        <v>30</v>
      </c>
      <c r="AC471" s="143" t="s">
        <v>391</v>
      </c>
      <c r="AD471" s="143"/>
    </row>
    <row r="472" spans="1:30" ht="24" customHeight="1">
      <c r="A472" s="139">
        <v>42751</v>
      </c>
      <c r="B472" s="140" t="s">
        <v>3228</v>
      </c>
      <c r="C472" s="141" t="s">
        <v>39</v>
      </c>
      <c r="D472" s="141" t="s">
        <v>31</v>
      </c>
      <c r="E472" s="141" t="s">
        <v>3229</v>
      </c>
      <c r="F472" s="142">
        <v>42750</v>
      </c>
      <c r="G472" s="141" t="s">
        <v>122</v>
      </c>
      <c r="H472" s="141" t="s">
        <v>3224</v>
      </c>
      <c r="I472" s="141">
        <v>5</v>
      </c>
      <c r="J472" s="141" t="s">
        <v>2392</v>
      </c>
      <c r="K472" s="141" t="s">
        <v>132</v>
      </c>
      <c r="L472" s="141">
        <v>0</v>
      </c>
      <c r="M472" s="141" t="s">
        <v>3230</v>
      </c>
      <c r="N472" s="141">
        <v>0</v>
      </c>
      <c r="O472" s="141">
        <v>49</v>
      </c>
      <c r="P472" s="141">
        <v>13082.04</v>
      </c>
      <c r="Q472" s="141">
        <v>4309650</v>
      </c>
      <c r="R472" s="141">
        <v>2530083</v>
      </c>
      <c r="S472" s="141">
        <v>58.71</v>
      </c>
      <c r="T472" s="141">
        <v>0</v>
      </c>
      <c r="U472" s="141">
        <v>0</v>
      </c>
      <c r="V472" s="141">
        <v>48.71</v>
      </c>
      <c r="W472" s="141">
        <v>93.42</v>
      </c>
      <c r="X472" s="141">
        <v>72.77</v>
      </c>
      <c r="Y472" s="161" t="s">
        <v>4727</v>
      </c>
      <c r="Z472" s="161" t="str">
        <f t="shared" si="7"/>
        <v>Chip-seq50SE</v>
      </c>
      <c r="AA472" s="143">
        <v>0</v>
      </c>
      <c r="AB472" s="143" t="s">
        <v>30</v>
      </c>
      <c r="AC472" s="143" t="s">
        <v>391</v>
      </c>
      <c r="AD472" s="143"/>
    </row>
    <row r="473" spans="1:30" ht="24" customHeight="1">
      <c r="A473" s="139">
        <v>42751</v>
      </c>
      <c r="B473" s="140" t="s">
        <v>3231</v>
      </c>
      <c r="C473" s="141">
        <v>0</v>
      </c>
      <c r="D473" s="141" t="s">
        <v>31</v>
      </c>
      <c r="E473" s="141" t="s">
        <v>3232</v>
      </c>
      <c r="F473" s="142">
        <v>42750</v>
      </c>
      <c r="G473" s="141" t="s">
        <v>122</v>
      </c>
      <c r="H473" s="141" t="s">
        <v>3224</v>
      </c>
      <c r="I473" s="141">
        <v>6</v>
      </c>
      <c r="J473" s="144" t="s">
        <v>134</v>
      </c>
      <c r="K473" s="144" t="s">
        <v>3233</v>
      </c>
      <c r="L473" s="141">
        <v>0</v>
      </c>
      <c r="M473" s="141" t="s">
        <v>2423</v>
      </c>
      <c r="N473" s="141">
        <v>0</v>
      </c>
      <c r="O473" s="141">
        <v>49</v>
      </c>
      <c r="P473" s="141">
        <v>18031.97</v>
      </c>
      <c r="Q473" s="141">
        <v>4309650</v>
      </c>
      <c r="R473" s="141">
        <v>3330971</v>
      </c>
      <c r="S473" s="141">
        <v>77.290000000000006</v>
      </c>
      <c r="T473" s="141">
        <v>0</v>
      </c>
      <c r="U473" s="141">
        <v>0</v>
      </c>
      <c r="V473" s="141">
        <v>51.78</v>
      </c>
      <c r="W473" s="141">
        <v>99.07</v>
      </c>
      <c r="X473" s="141">
        <v>96.67</v>
      </c>
      <c r="Y473" s="161" t="s">
        <v>4727</v>
      </c>
      <c r="Z473" s="161" t="str">
        <f t="shared" si="7"/>
        <v>050SE</v>
      </c>
      <c r="AA473" s="143">
        <v>0.10526315789473684</v>
      </c>
      <c r="AB473" s="143" t="s">
        <v>30</v>
      </c>
      <c r="AC473" s="143" t="s">
        <v>391</v>
      </c>
      <c r="AD473" s="143"/>
    </row>
    <row r="474" spans="1:30" ht="24" customHeight="1">
      <c r="A474" s="139">
        <v>42751</v>
      </c>
      <c r="B474" s="140" t="s">
        <v>3234</v>
      </c>
      <c r="C474" s="141" t="s">
        <v>39</v>
      </c>
      <c r="D474" s="141" t="s">
        <v>31</v>
      </c>
      <c r="E474" s="141" t="s">
        <v>3235</v>
      </c>
      <c r="F474" s="142">
        <v>42750</v>
      </c>
      <c r="G474" s="141" t="s">
        <v>122</v>
      </c>
      <c r="H474" s="141" t="s">
        <v>3224</v>
      </c>
      <c r="I474" s="141">
        <v>7</v>
      </c>
      <c r="J474" s="144" t="s">
        <v>134</v>
      </c>
      <c r="K474" s="144" t="s">
        <v>3236</v>
      </c>
      <c r="L474" s="141">
        <v>0</v>
      </c>
      <c r="M474" s="141" t="s">
        <v>2423</v>
      </c>
      <c r="N474" s="141">
        <v>0</v>
      </c>
      <c r="O474" s="141">
        <v>49</v>
      </c>
      <c r="P474" s="141">
        <v>14098.23</v>
      </c>
      <c r="Q474" s="141">
        <v>4309650</v>
      </c>
      <c r="R474" s="141">
        <v>2660282</v>
      </c>
      <c r="S474" s="141">
        <v>61.73</v>
      </c>
      <c r="T474" s="141">
        <v>0</v>
      </c>
      <c r="U474" s="141">
        <v>0</v>
      </c>
      <c r="V474" s="141">
        <v>46.82</v>
      </c>
      <c r="W474" s="141">
        <v>97.52</v>
      </c>
      <c r="X474" s="141">
        <v>92.78</v>
      </c>
      <c r="Y474" s="161" t="s">
        <v>4727</v>
      </c>
      <c r="Z474" s="161" t="str">
        <f t="shared" si="7"/>
        <v>Chip-seq50SE</v>
      </c>
      <c r="AA474" s="143">
        <v>0.33333333333333331</v>
      </c>
      <c r="AB474" s="143" t="s">
        <v>30</v>
      </c>
      <c r="AC474" s="143" t="s">
        <v>391</v>
      </c>
      <c r="AD474" s="143"/>
    </row>
    <row r="475" spans="1:30" ht="24" customHeight="1">
      <c r="A475" s="139">
        <v>42751</v>
      </c>
      <c r="B475" s="140" t="s">
        <v>3234</v>
      </c>
      <c r="C475" s="141" t="s">
        <v>39</v>
      </c>
      <c r="D475" s="141" t="s">
        <v>31</v>
      </c>
      <c r="E475" s="141" t="s">
        <v>3237</v>
      </c>
      <c r="F475" s="142">
        <v>42750</v>
      </c>
      <c r="G475" s="141" t="s">
        <v>122</v>
      </c>
      <c r="H475" s="141" t="s">
        <v>3224</v>
      </c>
      <c r="I475" s="141">
        <v>8</v>
      </c>
      <c r="J475" s="144" t="s">
        <v>134</v>
      </c>
      <c r="K475" s="144" t="s">
        <v>447</v>
      </c>
      <c r="L475" s="141">
        <v>0</v>
      </c>
      <c r="M475" s="141" t="s">
        <v>2423</v>
      </c>
      <c r="N475" s="141">
        <v>0</v>
      </c>
      <c r="O475" s="141">
        <v>49</v>
      </c>
      <c r="P475" s="141">
        <v>13814.7</v>
      </c>
      <c r="Q475" s="141">
        <v>4309650</v>
      </c>
      <c r="R475" s="141">
        <v>2625533</v>
      </c>
      <c r="S475" s="141">
        <v>60.92</v>
      </c>
      <c r="T475" s="141">
        <v>0</v>
      </c>
      <c r="U475" s="141">
        <v>0</v>
      </c>
      <c r="V475" s="141">
        <v>46.17</v>
      </c>
      <c r="W475" s="141">
        <v>97.67</v>
      </c>
      <c r="X475" s="141">
        <v>93.1</v>
      </c>
      <c r="Y475" s="161" t="s">
        <v>4727</v>
      </c>
      <c r="Z475" s="161" t="str">
        <f t="shared" si="7"/>
        <v>Chip-seq50SE</v>
      </c>
      <c r="AA475" s="143">
        <v>0.33333333333333331</v>
      </c>
      <c r="AB475" s="143" t="s">
        <v>30</v>
      </c>
      <c r="AC475" s="143" t="s">
        <v>391</v>
      </c>
      <c r="AD475" s="143"/>
    </row>
    <row r="476" spans="1:30" s="43" customFormat="1" ht="24" customHeight="1">
      <c r="A476" s="133">
        <v>42752</v>
      </c>
      <c r="B476" s="152" t="s">
        <v>3010</v>
      </c>
      <c r="C476" s="153" t="s">
        <v>104</v>
      </c>
      <c r="D476" s="153" t="s">
        <v>3011</v>
      </c>
      <c r="E476" s="153" t="s">
        <v>3012</v>
      </c>
      <c r="F476" s="133">
        <v>42749</v>
      </c>
      <c r="G476" s="153" t="s">
        <v>135</v>
      </c>
      <c r="H476" s="153" t="s">
        <v>3013</v>
      </c>
      <c r="I476" s="153">
        <v>1</v>
      </c>
      <c r="J476" s="153" t="s">
        <v>141</v>
      </c>
      <c r="K476" s="153" t="s">
        <v>28</v>
      </c>
      <c r="L476" s="153" t="s">
        <v>2973</v>
      </c>
      <c r="M476" s="153" t="s">
        <v>3014</v>
      </c>
      <c r="N476" s="153">
        <v>0</v>
      </c>
      <c r="O476" s="153" t="s">
        <v>33</v>
      </c>
      <c r="P476" s="153">
        <v>72861.33</v>
      </c>
      <c r="Q476" s="153">
        <v>4309650</v>
      </c>
      <c r="R476" s="153">
        <v>3252737</v>
      </c>
      <c r="S476" s="153">
        <v>75.48</v>
      </c>
      <c r="T476" s="153">
        <v>0</v>
      </c>
      <c r="U476" s="153">
        <v>0</v>
      </c>
      <c r="V476" s="153" t="s">
        <v>3015</v>
      </c>
      <c r="W476" s="153" t="s">
        <v>3016</v>
      </c>
      <c r="X476" s="153" t="s">
        <v>3017</v>
      </c>
      <c r="Y476" s="147" t="s">
        <v>4625</v>
      </c>
      <c r="Z476" s="147" t="str">
        <f t="shared" si="7"/>
        <v>Transcriptome101PE</v>
      </c>
      <c r="AA476" s="154">
        <v>0</v>
      </c>
      <c r="AB476" s="155" t="s">
        <v>30</v>
      </c>
      <c r="AC476" s="155" t="s">
        <v>139</v>
      </c>
      <c r="AD476" s="160"/>
    </row>
    <row r="477" spans="1:30" s="43" customFormat="1" ht="24" customHeight="1">
      <c r="A477" s="139">
        <v>42752</v>
      </c>
      <c r="B477" s="140" t="s">
        <v>3010</v>
      </c>
      <c r="C477" s="141" t="s">
        <v>104</v>
      </c>
      <c r="D477" s="141" t="s">
        <v>3018</v>
      </c>
      <c r="E477" s="141" t="s">
        <v>3019</v>
      </c>
      <c r="F477" s="142">
        <v>42749</v>
      </c>
      <c r="G477" s="141" t="s">
        <v>135</v>
      </c>
      <c r="H477" s="141" t="s">
        <v>3013</v>
      </c>
      <c r="I477" s="141">
        <v>2</v>
      </c>
      <c r="J477" s="141" t="s">
        <v>141</v>
      </c>
      <c r="K477" s="141" t="s">
        <v>28</v>
      </c>
      <c r="L477" s="141" t="s">
        <v>2973</v>
      </c>
      <c r="M477" s="141" t="s">
        <v>3014</v>
      </c>
      <c r="N477" s="141">
        <v>0</v>
      </c>
      <c r="O477" s="141" t="s">
        <v>33</v>
      </c>
      <c r="P477" s="141">
        <v>77434.740000000005</v>
      </c>
      <c r="Q477" s="141">
        <v>4309650</v>
      </c>
      <c r="R477" s="141">
        <v>3456907</v>
      </c>
      <c r="S477" s="141">
        <v>80.209999999999994</v>
      </c>
      <c r="T477" s="141">
        <v>0</v>
      </c>
      <c r="U477" s="141">
        <v>0</v>
      </c>
      <c r="V477" s="141" t="s">
        <v>3020</v>
      </c>
      <c r="W477" s="141" t="s">
        <v>3021</v>
      </c>
      <c r="X477" s="141" t="s">
        <v>3022</v>
      </c>
      <c r="Y477" s="161" t="s">
        <v>4625</v>
      </c>
      <c r="Z477" s="161" t="str">
        <f t="shared" si="7"/>
        <v>Transcriptome101PE</v>
      </c>
      <c r="AA477" s="143">
        <v>0</v>
      </c>
      <c r="AB477" s="143" t="s">
        <v>30</v>
      </c>
      <c r="AC477" s="156" t="s">
        <v>139</v>
      </c>
      <c r="AD477" s="157"/>
    </row>
    <row r="478" spans="1:30" s="43" customFormat="1" ht="24" customHeight="1">
      <c r="A478" s="139">
        <v>42752</v>
      </c>
      <c r="B478" s="140" t="s">
        <v>3010</v>
      </c>
      <c r="C478" s="141" t="s">
        <v>104</v>
      </c>
      <c r="D478" s="141" t="s">
        <v>3023</v>
      </c>
      <c r="E478" s="141" t="s">
        <v>3024</v>
      </c>
      <c r="F478" s="142">
        <v>42749</v>
      </c>
      <c r="G478" s="141" t="s">
        <v>135</v>
      </c>
      <c r="H478" s="141" t="s">
        <v>3013</v>
      </c>
      <c r="I478" s="141">
        <v>3</v>
      </c>
      <c r="J478" s="141" t="s">
        <v>141</v>
      </c>
      <c r="K478" s="141" t="s">
        <v>28</v>
      </c>
      <c r="L478" s="141" t="s">
        <v>2973</v>
      </c>
      <c r="M478" s="141" t="s">
        <v>3014</v>
      </c>
      <c r="N478" s="141">
        <v>0</v>
      </c>
      <c r="O478" s="141" t="s">
        <v>33</v>
      </c>
      <c r="P478" s="141">
        <v>80123.710000000006</v>
      </c>
      <c r="Q478" s="141">
        <v>4309650</v>
      </c>
      <c r="R478" s="141">
        <v>3576951</v>
      </c>
      <c r="S478" s="141">
        <v>83</v>
      </c>
      <c r="T478" s="141">
        <v>0</v>
      </c>
      <c r="U478" s="141">
        <v>0</v>
      </c>
      <c r="V478" s="141" t="s">
        <v>3025</v>
      </c>
      <c r="W478" s="141" t="s">
        <v>3026</v>
      </c>
      <c r="X478" s="141" t="s">
        <v>3027</v>
      </c>
      <c r="Y478" s="161" t="s">
        <v>4625</v>
      </c>
      <c r="Z478" s="161" t="str">
        <f t="shared" si="7"/>
        <v>Transcriptome101PE</v>
      </c>
      <c r="AA478" s="143">
        <v>0</v>
      </c>
      <c r="AB478" s="143" t="s">
        <v>30</v>
      </c>
      <c r="AC478" s="156" t="s">
        <v>139</v>
      </c>
      <c r="AD478" s="157"/>
    </row>
    <row r="479" spans="1:30" s="43" customFormat="1" ht="24" customHeight="1">
      <c r="A479" s="139">
        <v>42752</v>
      </c>
      <c r="B479" s="140" t="s">
        <v>3028</v>
      </c>
      <c r="C479" s="141" t="s">
        <v>39</v>
      </c>
      <c r="D479" s="141" t="s">
        <v>31</v>
      </c>
      <c r="E479" s="141" t="s">
        <v>3029</v>
      </c>
      <c r="F479" s="142">
        <v>42749</v>
      </c>
      <c r="G479" s="141" t="s">
        <v>135</v>
      </c>
      <c r="H479" s="141" t="s">
        <v>3013</v>
      </c>
      <c r="I479" s="141">
        <v>4</v>
      </c>
      <c r="J479" s="144" t="s">
        <v>3030</v>
      </c>
      <c r="K479" s="144" t="s">
        <v>2862</v>
      </c>
      <c r="L479" s="141" t="s">
        <v>2973</v>
      </c>
      <c r="M479" s="141" t="s">
        <v>3014</v>
      </c>
      <c r="N479" s="141">
        <v>0</v>
      </c>
      <c r="O479" s="141" t="s">
        <v>33</v>
      </c>
      <c r="P479" s="141">
        <v>36367.81</v>
      </c>
      <c r="Q479" s="141">
        <v>4309650</v>
      </c>
      <c r="R479" s="141">
        <v>1623562</v>
      </c>
      <c r="S479" s="141">
        <v>37.67</v>
      </c>
      <c r="T479" s="141">
        <v>0</v>
      </c>
      <c r="U479" s="141">
        <v>0</v>
      </c>
      <c r="V479" s="141" t="s">
        <v>3031</v>
      </c>
      <c r="W479" s="141" t="s">
        <v>3032</v>
      </c>
      <c r="X479" s="141" t="s">
        <v>3033</v>
      </c>
      <c r="Y479" s="161" t="s">
        <v>4625</v>
      </c>
      <c r="Z479" s="161" t="str">
        <f t="shared" si="7"/>
        <v>Chip-seq101PE</v>
      </c>
      <c r="AA479" s="143">
        <v>1</v>
      </c>
      <c r="AB479" s="143" t="s">
        <v>30</v>
      </c>
      <c r="AC479" s="156" t="s">
        <v>139</v>
      </c>
      <c r="AD479" s="157"/>
    </row>
    <row r="480" spans="1:30" s="43" customFormat="1" ht="24" customHeight="1">
      <c r="A480" s="139">
        <v>42752</v>
      </c>
      <c r="B480" s="140" t="s">
        <v>3034</v>
      </c>
      <c r="C480" s="141" t="s">
        <v>34</v>
      </c>
      <c r="D480" s="141" t="s">
        <v>31</v>
      </c>
      <c r="E480" s="141" t="s">
        <v>3035</v>
      </c>
      <c r="F480" s="142">
        <v>42749</v>
      </c>
      <c r="G480" s="141" t="s">
        <v>135</v>
      </c>
      <c r="H480" s="141" t="s">
        <v>3013</v>
      </c>
      <c r="I480" s="141">
        <v>5</v>
      </c>
      <c r="J480" s="141" t="s">
        <v>141</v>
      </c>
      <c r="K480" s="141" t="s">
        <v>28</v>
      </c>
      <c r="L480" s="141" t="s">
        <v>2973</v>
      </c>
      <c r="M480" s="141" t="s">
        <v>2593</v>
      </c>
      <c r="N480" s="141">
        <v>0</v>
      </c>
      <c r="O480" s="141" t="s">
        <v>33</v>
      </c>
      <c r="P480" s="141">
        <v>78362.789999999994</v>
      </c>
      <c r="Q480" s="141">
        <v>4309650</v>
      </c>
      <c r="R480" s="141">
        <v>3609476</v>
      </c>
      <c r="S480" s="141">
        <v>83.75</v>
      </c>
      <c r="T480" s="141">
        <v>0</v>
      </c>
      <c r="U480" s="141">
        <v>0</v>
      </c>
      <c r="V480" s="141" t="s">
        <v>3036</v>
      </c>
      <c r="W480" s="141" t="s">
        <v>3037</v>
      </c>
      <c r="X480" s="141" t="s">
        <v>3038</v>
      </c>
      <c r="Y480" s="161" t="s">
        <v>4625</v>
      </c>
      <c r="Z480" s="161" t="str">
        <f t="shared" si="7"/>
        <v>Exome capture101PE</v>
      </c>
      <c r="AA480" s="143">
        <v>0</v>
      </c>
      <c r="AB480" s="143" t="s">
        <v>30</v>
      </c>
      <c r="AC480" s="156" t="s">
        <v>139</v>
      </c>
      <c r="AD480" s="157"/>
    </row>
    <row r="481" spans="1:30" s="43" customFormat="1" ht="24" customHeight="1">
      <c r="A481" s="139">
        <v>42752</v>
      </c>
      <c r="B481" s="140" t="s">
        <v>3039</v>
      </c>
      <c r="C481" s="141" t="s">
        <v>34</v>
      </c>
      <c r="D481" s="141" t="s">
        <v>31</v>
      </c>
      <c r="E481" s="141" t="s">
        <v>3040</v>
      </c>
      <c r="F481" s="142">
        <v>42749</v>
      </c>
      <c r="G481" s="141" t="s">
        <v>135</v>
      </c>
      <c r="H481" s="141" t="s">
        <v>3013</v>
      </c>
      <c r="I481" s="141">
        <v>6</v>
      </c>
      <c r="J481" s="141" t="s">
        <v>141</v>
      </c>
      <c r="K481" s="141" t="s">
        <v>28</v>
      </c>
      <c r="L481" s="141" t="s">
        <v>2973</v>
      </c>
      <c r="M481" s="141" t="s">
        <v>2570</v>
      </c>
      <c r="N481" s="141">
        <v>0</v>
      </c>
      <c r="O481" s="141" t="s">
        <v>33</v>
      </c>
      <c r="P481" s="141">
        <v>78684.72</v>
      </c>
      <c r="Q481" s="141">
        <v>4309650</v>
      </c>
      <c r="R481" s="141">
        <v>3585005</v>
      </c>
      <c r="S481" s="141">
        <v>83.19</v>
      </c>
      <c r="T481" s="141">
        <v>0</v>
      </c>
      <c r="U481" s="141">
        <v>0</v>
      </c>
      <c r="V481" s="141" t="s">
        <v>3041</v>
      </c>
      <c r="W481" s="141" t="s">
        <v>3042</v>
      </c>
      <c r="X481" s="141" t="s">
        <v>3043</v>
      </c>
      <c r="Y481" s="161" t="s">
        <v>4625</v>
      </c>
      <c r="Z481" s="161" t="str">
        <f t="shared" si="7"/>
        <v>Exome capture101PE</v>
      </c>
      <c r="AA481" s="143">
        <v>0</v>
      </c>
      <c r="AB481" s="143" t="s">
        <v>30</v>
      </c>
      <c r="AC481" s="156" t="s">
        <v>139</v>
      </c>
      <c r="AD481" s="157"/>
    </row>
    <row r="482" spans="1:30" s="43" customFormat="1" ht="24" customHeight="1">
      <c r="A482" s="139">
        <v>42752</v>
      </c>
      <c r="B482" s="140" t="s">
        <v>3044</v>
      </c>
      <c r="C482" s="141" t="s">
        <v>104</v>
      </c>
      <c r="D482" s="141" t="s">
        <v>31</v>
      </c>
      <c r="E482" s="141" t="s">
        <v>3045</v>
      </c>
      <c r="F482" s="142">
        <v>42749</v>
      </c>
      <c r="G482" s="141" t="s">
        <v>135</v>
      </c>
      <c r="H482" s="141" t="s">
        <v>3013</v>
      </c>
      <c r="I482" s="141">
        <v>7</v>
      </c>
      <c r="J482" s="141" t="s">
        <v>141</v>
      </c>
      <c r="K482" s="141" t="s">
        <v>28</v>
      </c>
      <c r="L482" s="141" t="s">
        <v>2973</v>
      </c>
      <c r="M482" s="141" t="s">
        <v>2570</v>
      </c>
      <c r="N482" s="141">
        <v>0</v>
      </c>
      <c r="O482" s="141" t="s">
        <v>33</v>
      </c>
      <c r="P482" s="141">
        <v>73543.59</v>
      </c>
      <c r="Q482" s="141">
        <v>4309650</v>
      </c>
      <c r="R482" s="141">
        <v>3337623</v>
      </c>
      <c r="S482" s="141">
        <v>77.45</v>
      </c>
      <c r="T482" s="141">
        <v>0</v>
      </c>
      <c r="U482" s="141">
        <v>0</v>
      </c>
      <c r="V482" s="141" t="s">
        <v>3046</v>
      </c>
      <c r="W482" s="141" t="s">
        <v>3047</v>
      </c>
      <c r="X482" s="141" t="s">
        <v>3048</v>
      </c>
      <c r="Y482" s="161" t="s">
        <v>4625</v>
      </c>
      <c r="Z482" s="161" t="str">
        <f t="shared" si="7"/>
        <v>Transcriptome101PE</v>
      </c>
      <c r="AA482" s="143">
        <v>0</v>
      </c>
      <c r="AB482" s="143" t="s">
        <v>30</v>
      </c>
      <c r="AC482" s="156" t="s">
        <v>139</v>
      </c>
      <c r="AD482" s="157"/>
    </row>
    <row r="483" spans="1:30" s="43" customFormat="1" ht="24" customHeight="1">
      <c r="A483" s="139">
        <v>42752</v>
      </c>
      <c r="B483" s="140" t="s">
        <v>3049</v>
      </c>
      <c r="C483" s="141" t="s">
        <v>104</v>
      </c>
      <c r="D483" s="141" t="s">
        <v>31</v>
      </c>
      <c r="E483" s="141" t="s">
        <v>3050</v>
      </c>
      <c r="F483" s="142">
        <v>42749</v>
      </c>
      <c r="G483" s="141" t="s">
        <v>135</v>
      </c>
      <c r="H483" s="141" t="s">
        <v>3013</v>
      </c>
      <c r="I483" s="141">
        <v>8</v>
      </c>
      <c r="J483" s="141" t="s">
        <v>141</v>
      </c>
      <c r="K483" s="141" t="s">
        <v>28</v>
      </c>
      <c r="L483" s="141" t="s">
        <v>2973</v>
      </c>
      <c r="M483" s="141" t="s">
        <v>2570</v>
      </c>
      <c r="N483" s="141">
        <v>0</v>
      </c>
      <c r="O483" s="141" t="s">
        <v>33</v>
      </c>
      <c r="P483" s="141">
        <v>75612.27</v>
      </c>
      <c r="Q483" s="141">
        <v>4309650</v>
      </c>
      <c r="R483" s="141">
        <v>3431535</v>
      </c>
      <c r="S483" s="141">
        <v>79.62</v>
      </c>
      <c r="T483" s="141">
        <v>0</v>
      </c>
      <c r="U483" s="141">
        <v>0</v>
      </c>
      <c r="V483" s="141" t="s">
        <v>3051</v>
      </c>
      <c r="W483" s="141" t="s">
        <v>3052</v>
      </c>
      <c r="X483" s="141" t="s">
        <v>3053</v>
      </c>
      <c r="Y483" s="161" t="s">
        <v>4625</v>
      </c>
      <c r="Z483" s="161" t="str">
        <f t="shared" si="7"/>
        <v>Transcriptome101PE</v>
      </c>
      <c r="AA483" s="143">
        <v>0</v>
      </c>
      <c r="AB483" s="143" t="s">
        <v>30</v>
      </c>
      <c r="AC483" s="156" t="s">
        <v>139</v>
      </c>
      <c r="AD483" s="157"/>
    </row>
    <row r="484" spans="1:30" ht="24" customHeight="1">
      <c r="A484" s="133">
        <v>42752</v>
      </c>
      <c r="B484" s="134" t="s">
        <v>3115</v>
      </c>
      <c r="C484" s="135">
        <v>0</v>
      </c>
      <c r="D484" s="147" t="s">
        <v>3063</v>
      </c>
      <c r="E484" s="135" t="s">
        <v>3114</v>
      </c>
      <c r="F484" s="159">
        <v>42750</v>
      </c>
      <c r="G484" s="135" t="s">
        <v>3104</v>
      </c>
      <c r="H484" s="135" t="s">
        <v>3113</v>
      </c>
      <c r="I484" s="135">
        <v>1</v>
      </c>
      <c r="J484" s="135" t="s">
        <v>134</v>
      </c>
      <c r="K484" s="147" t="s">
        <v>3112</v>
      </c>
      <c r="L484" s="147" t="s">
        <v>3058</v>
      </c>
      <c r="M484" s="135"/>
      <c r="N484" s="135">
        <v>0</v>
      </c>
      <c r="O484" s="135" t="s">
        <v>33</v>
      </c>
      <c r="P484" s="135">
        <v>34415.910000000003</v>
      </c>
      <c r="Q484" s="135">
        <v>2971962</v>
      </c>
      <c r="R484" s="135">
        <v>2787900</v>
      </c>
      <c r="S484" s="135">
        <v>93.9</v>
      </c>
      <c r="T484" s="135">
        <v>0</v>
      </c>
      <c r="U484" s="135">
        <v>0</v>
      </c>
      <c r="V484" s="135" t="s">
        <v>2935</v>
      </c>
      <c r="W484" s="135" t="s">
        <v>3111</v>
      </c>
      <c r="X484" s="135" t="s">
        <v>3116</v>
      </c>
      <c r="Y484" s="147" t="s">
        <v>4625</v>
      </c>
      <c r="Z484" s="147" t="str">
        <f t="shared" si="7"/>
        <v>0101PE</v>
      </c>
      <c r="AA484" s="137">
        <v>0.33333333333333331</v>
      </c>
      <c r="AB484" s="150" t="s">
        <v>2544</v>
      </c>
      <c r="AC484" s="150" t="s">
        <v>3054</v>
      </c>
      <c r="AD484" s="155"/>
    </row>
    <row r="485" spans="1:30" ht="24" customHeight="1">
      <c r="A485" s="139">
        <v>42752</v>
      </c>
      <c r="B485" s="140" t="s">
        <v>3115</v>
      </c>
      <c r="C485" s="141">
        <v>0</v>
      </c>
      <c r="D485" s="141" t="s">
        <v>3063</v>
      </c>
      <c r="E485" s="141" t="s">
        <v>3114</v>
      </c>
      <c r="F485" s="151">
        <v>42750</v>
      </c>
      <c r="G485" s="141" t="s">
        <v>3104</v>
      </c>
      <c r="H485" s="141" t="s">
        <v>3113</v>
      </c>
      <c r="I485" s="141">
        <v>2</v>
      </c>
      <c r="J485" s="144" t="s">
        <v>134</v>
      </c>
      <c r="K485" s="144" t="s">
        <v>3112</v>
      </c>
      <c r="L485" s="141" t="s">
        <v>3058</v>
      </c>
      <c r="M485" s="141"/>
      <c r="N485" s="141">
        <v>0</v>
      </c>
      <c r="O485" s="141" t="s">
        <v>33</v>
      </c>
      <c r="P485" s="141">
        <v>34698.019999999997</v>
      </c>
      <c r="Q485" s="141">
        <v>2999499</v>
      </c>
      <c r="R485" s="141">
        <v>2810422</v>
      </c>
      <c r="S485" s="141">
        <v>93.8</v>
      </c>
      <c r="T485" s="141">
        <v>0</v>
      </c>
      <c r="U485" s="141">
        <v>0</v>
      </c>
      <c r="V485" s="141" t="s">
        <v>2278</v>
      </c>
      <c r="W485" s="141" t="s">
        <v>3111</v>
      </c>
      <c r="X485" s="141" t="s">
        <v>3110</v>
      </c>
      <c r="Y485" s="161" t="s">
        <v>4625</v>
      </c>
      <c r="Z485" s="161" t="str">
        <f t="shared" si="7"/>
        <v>0101PE</v>
      </c>
      <c r="AA485" s="143">
        <v>0.33333333333333331</v>
      </c>
      <c r="AB485" s="143" t="s">
        <v>2544</v>
      </c>
      <c r="AC485" s="143" t="s">
        <v>3054</v>
      </c>
      <c r="AD485" s="143"/>
    </row>
    <row r="486" spans="1:30" ht="24" customHeight="1">
      <c r="A486" s="133">
        <v>42752</v>
      </c>
      <c r="B486" s="134" t="s">
        <v>3106</v>
      </c>
      <c r="C486" s="135">
        <v>0</v>
      </c>
      <c r="D486" s="147" t="s">
        <v>3063</v>
      </c>
      <c r="E486" s="135" t="s">
        <v>3105</v>
      </c>
      <c r="F486" s="159">
        <v>42750</v>
      </c>
      <c r="G486" s="135" t="s">
        <v>3104</v>
      </c>
      <c r="H486" s="135" t="s">
        <v>3103</v>
      </c>
      <c r="I486" s="135">
        <v>1</v>
      </c>
      <c r="J486" s="135" t="s">
        <v>2392</v>
      </c>
      <c r="K486" s="147" t="s">
        <v>28</v>
      </c>
      <c r="L486" s="147" t="s">
        <v>3058</v>
      </c>
      <c r="M486" s="135"/>
      <c r="N486" s="135">
        <v>0</v>
      </c>
      <c r="O486" s="135" t="s">
        <v>33</v>
      </c>
      <c r="P486" s="135">
        <v>36643.35</v>
      </c>
      <c r="Q486" s="135">
        <v>3133589</v>
      </c>
      <c r="R486" s="135">
        <v>2960882</v>
      </c>
      <c r="S486" s="135">
        <v>94.6</v>
      </c>
      <c r="T486" s="135">
        <v>0</v>
      </c>
      <c r="U486" s="135">
        <v>0</v>
      </c>
      <c r="V486" s="135" t="s">
        <v>3109</v>
      </c>
      <c r="W486" s="135" t="s">
        <v>3108</v>
      </c>
      <c r="X486" s="135" t="s">
        <v>3107</v>
      </c>
      <c r="Y486" s="147" t="s">
        <v>4625</v>
      </c>
      <c r="Z486" s="147" t="str">
        <f t="shared" si="7"/>
        <v>0101PE</v>
      </c>
      <c r="AA486" s="137">
        <v>0</v>
      </c>
      <c r="AB486" s="150" t="s">
        <v>2544</v>
      </c>
      <c r="AC486" s="150" t="s">
        <v>3054</v>
      </c>
      <c r="AD486" s="155"/>
    </row>
    <row r="487" spans="1:30" ht="24" customHeight="1">
      <c r="A487" s="139">
        <v>42752</v>
      </c>
      <c r="B487" s="140" t="s">
        <v>3106</v>
      </c>
      <c r="C487" s="141">
        <v>0</v>
      </c>
      <c r="D487" s="141" t="s">
        <v>3063</v>
      </c>
      <c r="E487" s="141" t="s">
        <v>3105</v>
      </c>
      <c r="F487" s="151">
        <v>42750</v>
      </c>
      <c r="G487" s="141" t="s">
        <v>3104</v>
      </c>
      <c r="H487" s="141" t="s">
        <v>3103</v>
      </c>
      <c r="I487" s="141">
        <v>2</v>
      </c>
      <c r="J487" s="141" t="s">
        <v>2392</v>
      </c>
      <c r="K487" s="141" t="s">
        <v>28</v>
      </c>
      <c r="L487" s="141" t="s">
        <v>3058</v>
      </c>
      <c r="M487" s="141"/>
      <c r="N487" s="141">
        <v>0</v>
      </c>
      <c r="O487" s="141" t="s">
        <v>33</v>
      </c>
      <c r="P487" s="141">
        <v>35908.83</v>
      </c>
      <c r="Q487" s="141">
        <v>3061459</v>
      </c>
      <c r="R487" s="141">
        <v>2900640</v>
      </c>
      <c r="S487" s="141">
        <v>94.9</v>
      </c>
      <c r="T487" s="141">
        <v>0</v>
      </c>
      <c r="U487" s="141">
        <v>0</v>
      </c>
      <c r="V487" s="141" t="s">
        <v>3102</v>
      </c>
      <c r="W487" s="141" t="s">
        <v>3101</v>
      </c>
      <c r="X487" s="141" t="s">
        <v>3100</v>
      </c>
      <c r="Y487" s="161" t="s">
        <v>4625</v>
      </c>
      <c r="Z487" s="161" t="str">
        <f t="shared" si="7"/>
        <v>0101PE</v>
      </c>
      <c r="AA487" s="143">
        <v>0</v>
      </c>
      <c r="AB487" s="143" t="s">
        <v>2544</v>
      </c>
      <c r="AC487" s="143" t="s">
        <v>3054</v>
      </c>
      <c r="AD487" s="143"/>
    </row>
    <row r="488" spans="1:30" ht="24" customHeight="1">
      <c r="A488" s="133">
        <v>42752</v>
      </c>
      <c r="B488" s="134" t="s">
        <v>3327</v>
      </c>
      <c r="C488" s="135" t="s">
        <v>3329</v>
      </c>
      <c r="D488" s="135" t="s">
        <v>31</v>
      </c>
      <c r="E488" s="135" t="s">
        <v>3312</v>
      </c>
      <c r="F488" s="136">
        <v>42748</v>
      </c>
      <c r="G488" s="135" t="s">
        <v>40</v>
      </c>
      <c r="H488" s="135" t="s">
        <v>3330</v>
      </c>
      <c r="I488" s="135">
        <v>1</v>
      </c>
      <c r="J488" s="135" t="s">
        <v>32</v>
      </c>
      <c r="K488" s="135" t="s">
        <v>28</v>
      </c>
      <c r="L488" s="135">
        <v>0</v>
      </c>
      <c r="M488" s="135" t="s">
        <v>3319</v>
      </c>
      <c r="N488" s="135">
        <v>313</v>
      </c>
      <c r="O488" s="135" t="s">
        <v>399</v>
      </c>
      <c r="P488" s="135">
        <v>51258.62</v>
      </c>
      <c r="Q488" s="135">
        <v>1953801</v>
      </c>
      <c r="R488" s="135">
        <v>1804196</v>
      </c>
      <c r="S488" s="135">
        <v>92.4</v>
      </c>
      <c r="T488" s="135" t="s">
        <v>3314</v>
      </c>
      <c r="U488" s="135" t="s">
        <v>3315</v>
      </c>
      <c r="V488" s="135" t="s">
        <v>3316</v>
      </c>
      <c r="W488" s="135" t="s">
        <v>3317</v>
      </c>
      <c r="X488" s="135" t="s">
        <v>3318</v>
      </c>
      <c r="Y488" s="147" t="s">
        <v>4680</v>
      </c>
      <c r="Z488" s="147" t="str">
        <f t="shared" si="7"/>
        <v>Meta251PE</v>
      </c>
      <c r="AA488" s="137">
        <v>0</v>
      </c>
      <c r="AB488" s="138" t="s">
        <v>30</v>
      </c>
      <c r="AC488" s="154" t="s">
        <v>356</v>
      </c>
      <c r="AD488" s="155"/>
    </row>
    <row r="489" spans="1:30" ht="24" customHeight="1">
      <c r="A489" s="139">
        <v>42752</v>
      </c>
      <c r="B489" s="140" t="s">
        <v>3328</v>
      </c>
      <c r="C489" s="141" t="s">
        <v>3329</v>
      </c>
      <c r="D489" s="141" t="s">
        <v>31</v>
      </c>
      <c r="E489" s="141" t="s">
        <v>3320</v>
      </c>
      <c r="F489" s="142">
        <v>42748</v>
      </c>
      <c r="G489" s="141" t="s">
        <v>40</v>
      </c>
      <c r="H489" s="141" t="s">
        <v>3313</v>
      </c>
      <c r="I489" s="141">
        <v>2</v>
      </c>
      <c r="J489" s="141" t="s">
        <v>32</v>
      </c>
      <c r="K489" s="141" t="s">
        <v>28</v>
      </c>
      <c r="L489" s="141">
        <v>0</v>
      </c>
      <c r="M489" s="141" t="s">
        <v>3326</v>
      </c>
      <c r="N489" s="141">
        <v>314</v>
      </c>
      <c r="O489" s="141" t="s">
        <v>399</v>
      </c>
      <c r="P489" s="141">
        <v>84709.15</v>
      </c>
      <c r="Q489" s="141">
        <v>3142881</v>
      </c>
      <c r="R489" s="141">
        <v>2858850</v>
      </c>
      <c r="S489" s="141">
        <v>91</v>
      </c>
      <c r="T489" s="141" t="s">
        <v>3321</v>
      </c>
      <c r="U489" s="141" t="s">
        <v>3322</v>
      </c>
      <c r="V489" s="141" t="s">
        <v>3323</v>
      </c>
      <c r="W489" s="141" t="s">
        <v>3324</v>
      </c>
      <c r="X489" s="141" t="s">
        <v>3325</v>
      </c>
      <c r="Y489" s="161" t="s">
        <v>4680</v>
      </c>
      <c r="Z489" s="161" t="str">
        <f t="shared" si="7"/>
        <v>Meta251PE</v>
      </c>
      <c r="AA489" s="143">
        <v>0</v>
      </c>
      <c r="AB489" s="143" t="s">
        <v>30</v>
      </c>
      <c r="AC489" s="143" t="s">
        <v>356</v>
      </c>
      <c r="AD489" s="143"/>
    </row>
    <row r="490" spans="1:30" ht="24" customHeight="1">
      <c r="A490" s="133">
        <v>42753</v>
      </c>
      <c r="B490" s="134" t="s">
        <v>3096</v>
      </c>
      <c r="C490" s="135" t="s">
        <v>3064</v>
      </c>
      <c r="D490" s="147" t="s">
        <v>3063</v>
      </c>
      <c r="E490" s="135" t="s">
        <v>3095</v>
      </c>
      <c r="F490" s="159">
        <v>42751</v>
      </c>
      <c r="G490" s="135" t="s">
        <v>3061</v>
      </c>
      <c r="H490" s="135" t="s">
        <v>3094</v>
      </c>
      <c r="I490" s="135">
        <v>1</v>
      </c>
      <c r="J490" s="135" t="s">
        <v>134</v>
      </c>
      <c r="K490" s="147" t="s">
        <v>3093</v>
      </c>
      <c r="L490" s="147" t="s">
        <v>3058</v>
      </c>
      <c r="M490" s="135"/>
      <c r="N490" s="135">
        <v>0</v>
      </c>
      <c r="O490" s="135" t="s">
        <v>29</v>
      </c>
      <c r="P490" s="135">
        <v>35977.5</v>
      </c>
      <c r="Q490" s="135">
        <v>3487800</v>
      </c>
      <c r="R490" s="135">
        <v>3207951</v>
      </c>
      <c r="S490" s="135">
        <v>92.1</v>
      </c>
      <c r="T490" s="135">
        <v>0</v>
      </c>
      <c r="U490" s="135">
        <v>0</v>
      </c>
      <c r="V490" s="135" t="s">
        <v>3099</v>
      </c>
      <c r="W490" s="135" t="s">
        <v>3098</v>
      </c>
      <c r="X490" s="135" t="s">
        <v>3097</v>
      </c>
      <c r="Y490" s="147" t="s">
        <v>143</v>
      </c>
      <c r="Z490" s="147" t="str">
        <f t="shared" si="7"/>
        <v>Target Region capture91PE</v>
      </c>
      <c r="AA490" s="137">
        <v>5.5555555555555552E-2</v>
      </c>
      <c r="AB490" s="150" t="s">
        <v>2544</v>
      </c>
      <c r="AC490" s="150" t="s">
        <v>3054</v>
      </c>
      <c r="AD490" s="155"/>
    </row>
    <row r="491" spans="1:30" ht="24" customHeight="1">
      <c r="A491" s="139">
        <v>42753</v>
      </c>
      <c r="B491" s="140" t="s">
        <v>3096</v>
      </c>
      <c r="C491" s="141" t="s">
        <v>3064</v>
      </c>
      <c r="D491" s="141" t="s">
        <v>3063</v>
      </c>
      <c r="E491" s="141" t="s">
        <v>3095</v>
      </c>
      <c r="F491" s="151">
        <v>42751</v>
      </c>
      <c r="G491" s="141" t="s">
        <v>3061</v>
      </c>
      <c r="H491" s="141" t="s">
        <v>3094</v>
      </c>
      <c r="I491" s="141">
        <v>2</v>
      </c>
      <c r="J491" s="144" t="s">
        <v>134</v>
      </c>
      <c r="K491" s="144" t="s">
        <v>3093</v>
      </c>
      <c r="L491" s="141" t="s">
        <v>3058</v>
      </c>
      <c r="M491" s="141"/>
      <c r="N491" s="141">
        <v>0</v>
      </c>
      <c r="O491" s="141" t="s">
        <v>29</v>
      </c>
      <c r="P491" s="141">
        <v>35321.78</v>
      </c>
      <c r="Q491" s="141">
        <v>3404522</v>
      </c>
      <c r="R491" s="141">
        <v>3147609</v>
      </c>
      <c r="S491" s="141">
        <v>92.6</v>
      </c>
      <c r="T491" s="141">
        <v>0</v>
      </c>
      <c r="U491" s="141">
        <v>0</v>
      </c>
      <c r="V491" s="141" t="s">
        <v>3092</v>
      </c>
      <c r="W491" s="141" t="s">
        <v>3091</v>
      </c>
      <c r="X491" s="141" t="s">
        <v>3090</v>
      </c>
      <c r="Y491" s="161" t="s">
        <v>143</v>
      </c>
      <c r="Z491" s="161" t="str">
        <f t="shared" si="7"/>
        <v>Target Region capture91PE</v>
      </c>
      <c r="AA491" s="143">
        <v>5.5555555555555552E-2</v>
      </c>
      <c r="AB491" s="143" t="s">
        <v>2544</v>
      </c>
      <c r="AC491" s="143" t="s">
        <v>3054</v>
      </c>
      <c r="AD491" s="143"/>
    </row>
    <row r="492" spans="1:30" ht="24" customHeight="1">
      <c r="A492" s="133">
        <v>42753</v>
      </c>
      <c r="B492" s="134" t="s">
        <v>3086</v>
      </c>
      <c r="C492" s="135" t="s">
        <v>3064</v>
      </c>
      <c r="D492" s="147" t="s">
        <v>3063</v>
      </c>
      <c r="E492" s="135" t="s">
        <v>3085</v>
      </c>
      <c r="F492" s="159">
        <v>42751</v>
      </c>
      <c r="G492" s="135" t="s">
        <v>3074</v>
      </c>
      <c r="H492" s="135" t="s">
        <v>3084</v>
      </c>
      <c r="I492" s="135">
        <v>1</v>
      </c>
      <c r="J492" s="135" t="s">
        <v>134</v>
      </c>
      <c r="K492" s="147" t="s">
        <v>3083</v>
      </c>
      <c r="L492" s="147" t="s">
        <v>3058</v>
      </c>
      <c r="M492" s="135"/>
      <c r="N492" s="135">
        <v>0</v>
      </c>
      <c r="O492" s="135" t="s">
        <v>29</v>
      </c>
      <c r="P492" s="135">
        <v>38280.04</v>
      </c>
      <c r="Q492" s="135">
        <v>3670930</v>
      </c>
      <c r="R492" s="135">
        <v>3413057</v>
      </c>
      <c r="S492" s="135">
        <v>93.2</v>
      </c>
      <c r="T492" s="135">
        <v>0</v>
      </c>
      <c r="U492" s="135">
        <v>0</v>
      </c>
      <c r="V492" s="135" t="s">
        <v>3089</v>
      </c>
      <c r="W492" s="135" t="s">
        <v>3088</v>
      </c>
      <c r="X492" s="135" t="s">
        <v>3087</v>
      </c>
      <c r="Y492" s="147" t="s">
        <v>143</v>
      </c>
      <c r="Z492" s="147" t="str">
        <f t="shared" si="7"/>
        <v>Target Region capture91PE</v>
      </c>
      <c r="AA492" s="137">
        <v>0.17647058823529413</v>
      </c>
      <c r="AB492" s="150" t="s">
        <v>2544</v>
      </c>
      <c r="AC492" s="150" t="s">
        <v>3054</v>
      </c>
      <c r="AD492" s="155"/>
    </row>
    <row r="493" spans="1:30" ht="24" customHeight="1">
      <c r="A493" s="139">
        <v>42753</v>
      </c>
      <c r="B493" s="140" t="s">
        <v>3086</v>
      </c>
      <c r="C493" s="141" t="s">
        <v>3064</v>
      </c>
      <c r="D493" s="141" t="s">
        <v>3063</v>
      </c>
      <c r="E493" s="141" t="s">
        <v>3085</v>
      </c>
      <c r="F493" s="151">
        <v>42751</v>
      </c>
      <c r="G493" s="141" t="s">
        <v>3074</v>
      </c>
      <c r="H493" s="141" t="s">
        <v>3084</v>
      </c>
      <c r="I493" s="141">
        <v>2</v>
      </c>
      <c r="J493" s="144" t="s">
        <v>134</v>
      </c>
      <c r="K493" s="144" t="s">
        <v>3083</v>
      </c>
      <c r="L493" s="141" t="s">
        <v>3058</v>
      </c>
      <c r="M493" s="141"/>
      <c r="N493" s="141">
        <v>0</v>
      </c>
      <c r="O493" s="141" t="s">
        <v>29</v>
      </c>
      <c r="P493" s="141">
        <v>37613</v>
      </c>
      <c r="Q493" s="141">
        <v>3576514</v>
      </c>
      <c r="R493" s="141">
        <v>3353584</v>
      </c>
      <c r="S493" s="141">
        <v>93.9</v>
      </c>
      <c r="T493" s="141">
        <v>0</v>
      </c>
      <c r="U493" s="141">
        <v>0</v>
      </c>
      <c r="V493" s="141" t="s">
        <v>3082</v>
      </c>
      <c r="W493" s="141" t="s">
        <v>3081</v>
      </c>
      <c r="X493" s="141" t="s">
        <v>3080</v>
      </c>
      <c r="Y493" s="161" t="s">
        <v>143</v>
      </c>
      <c r="Z493" s="161" t="str">
        <f t="shared" si="7"/>
        <v>Target Region capture91PE</v>
      </c>
      <c r="AA493" s="143">
        <v>0.17647058823529413</v>
      </c>
      <c r="AB493" s="143" t="s">
        <v>2544</v>
      </c>
      <c r="AC493" s="143" t="s">
        <v>3054</v>
      </c>
      <c r="AD493" s="143"/>
    </row>
    <row r="494" spans="1:30" ht="24" customHeight="1">
      <c r="A494" s="133">
        <v>42753</v>
      </c>
      <c r="B494" s="134" t="s">
        <v>3076</v>
      </c>
      <c r="C494" s="135" t="s">
        <v>3064</v>
      </c>
      <c r="D494" s="147" t="s">
        <v>3063</v>
      </c>
      <c r="E494" s="135" t="s">
        <v>3075</v>
      </c>
      <c r="F494" s="159">
        <v>42751</v>
      </c>
      <c r="G494" s="135" t="s">
        <v>3074</v>
      </c>
      <c r="H494" s="135" t="s">
        <v>3073</v>
      </c>
      <c r="I494" s="135">
        <v>1</v>
      </c>
      <c r="J494" s="135" t="s">
        <v>134</v>
      </c>
      <c r="K494" s="147" t="s">
        <v>3072</v>
      </c>
      <c r="L494" s="147" t="s">
        <v>3058</v>
      </c>
      <c r="M494" s="135"/>
      <c r="N494" s="135">
        <v>0</v>
      </c>
      <c r="O494" s="135" t="s">
        <v>29</v>
      </c>
      <c r="P494" s="135">
        <v>37890.36</v>
      </c>
      <c r="Q494" s="135">
        <v>3685553</v>
      </c>
      <c r="R494" s="135">
        <v>3401342</v>
      </c>
      <c r="S494" s="135">
        <v>92.5</v>
      </c>
      <c r="T494" s="135">
        <v>0</v>
      </c>
      <c r="U494" s="135">
        <v>0</v>
      </c>
      <c r="V494" s="135" t="s">
        <v>3079</v>
      </c>
      <c r="W494" s="135" t="s">
        <v>3078</v>
      </c>
      <c r="X494" s="135" t="s">
        <v>3077</v>
      </c>
      <c r="Y494" s="147" t="s">
        <v>143</v>
      </c>
      <c r="Z494" s="147" t="str">
        <f t="shared" si="7"/>
        <v>Target Region capture91PE</v>
      </c>
      <c r="AA494" s="137">
        <v>0.12676056338028169</v>
      </c>
      <c r="AB494" s="150" t="s">
        <v>2544</v>
      </c>
      <c r="AC494" s="150" t="s">
        <v>3054</v>
      </c>
      <c r="AD494" s="155"/>
    </row>
    <row r="495" spans="1:30" ht="24" customHeight="1">
      <c r="A495" s="139">
        <v>42753</v>
      </c>
      <c r="B495" s="140" t="s">
        <v>3076</v>
      </c>
      <c r="C495" s="141" t="s">
        <v>3064</v>
      </c>
      <c r="D495" s="141" t="s">
        <v>3063</v>
      </c>
      <c r="E495" s="141" t="s">
        <v>3075</v>
      </c>
      <c r="F495" s="151">
        <v>42751</v>
      </c>
      <c r="G495" s="141" t="s">
        <v>3074</v>
      </c>
      <c r="H495" s="141" t="s">
        <v>3073</v>
      </c>
      <c r="I495" s="141">
        <v>2</v>
      </c>
      <c r="J495" s="144" t="s">
        <v>134</v>
      </c>
      <c r="K495" s="144" t="s">
        <v>3072</v>
      </c>
      <c r="L495" s="141" t="s">
        <v>3058</v>
      </c>
      <c r="M495" s="141"/>
      <c r="N495" s="141">
        <v>0</v>
      </c>
      <c r="O495" s="141" t="s">
        <v>29</v>
      </c>
      <c r="P495" s="141">
        <v>38370.9</v>
      </c>
      <c r="Q495" s="141">
        <v>3770207</v>
      </c>
      <c r="R495" s="141">
        <v>3446479</v>
      </c>
      <c r="S495" s="141">
        <v>91.6</v>
      </c>
      <c r="T495" s="141">
        <v>0</v>
      </c>
      <c r="U495" s="141">
        <v>0</v>
      </c>
      <c r="V495" s="141" t="s">
        <v>3071</v>
      </c>
      <c r="W495" s="141" t="s">
        <v>3070</v>
      </c>
      <c r="X495" s="141" t="s">
        <v>3069</v>
      </c>
      <c r="Y495" s="161" t="s">
        <v>143</v>
      </c>
      <c r="Z495" s="161" t="str">
        <f t="shared" si="7"/>
        <v>Target Region capture91PE</v>
      </c>
      <c r="AA495" s="143">
        <v>0.12676056338028169</v>
      </c>
      <c r="AB495" s="143" t="s">
        <v>2544</v>
      </c>
      <c r="AC495" s="143" t="s">
        <v>3054</v>
      </c>
      <c r="AD495" s="143"/>
    </row>
    <row r="496" spans="1:30" ht="24" customHeight="1">
      <c r="A496" s="133">
        <v>42753</v>
      </c>
      <c r="B496" s="134" t="s">
        <v>3065</v>
      </c>
      <c r="C496" s="135" t="s">
        <v>3064</v>
      </c>
      <c r="D496" s="147" t="s">
        <v>3063</v>
      </c>
      <c r="E496" s="135" t="s">
        <v>3062</v>
      </c>
      <c r="F496" s="159">
        <v>42751</v>
      </c>
      <c r="G496" s="135" t="s">
        <v>3061</v>
      </c>
      <c r="H496" s="135" t="s">
        <v>3060</v>
      </c>
      <c r="I496" s="135">
        <v>1</v>
      </c>
      <c r="J496" s="135" t="s">
        <v>134</v>
      </c>
      <c r="K496" s="147" t="s">
        <v>3059</v>
      </c>
      <c r="L496" s="147" t="s">
        <v>3058</v>
      </c>
      <c r="M496" s="135"/>
      <c r="N496" s="135">
        <v>0</v>
      </c>
      <c r="O496" s="135" t="s">
        <v>29</v>
      </c>
      <c r="P496" s="135">
        <v>39132.400000000001</v>
      </c>
      <c r="Q496" s="135">
        <v>3963084</v>
      </c>
      <c r="R496" s="135">
        <v>3507256</v>
      </c>
      <c r="S496" s="135">
        <v>88.7</v>
      </c>
      <c r="T496" s="135">
        <v>0</v>
      </c>
      <c r="U496" s="135">
        <v>0</v>
      </c>
      <c r="V496" s="135" t="s">
        <v>3068</v>
      </c>
      <c r="W496" s="135" t="s">
        <v>3067</v>
      </c>
      <c r="X496" s="135" t="s">
        <v>3066</v>
      </c>
      <c r="Y496" s="147" t="s">
        <v>143</v>
      </c>
      <c r="Z496" s="147" t="str">
        <f t="shared" si="7"/>
        <v>Target Region capture91PE</v>
      </c>
      <c r="AA496" s="137">
        <v>0.1891891891891892</v>
      </c>
      <c r="AB496" s="150" t="s">
        <v>2544</v>
      </c>
      <c r="AC496" s="150" t="s">
        <v>3054</v>
      </c>
      <c r="AD496" s="155"/>
    </row>
    <row r="497" spans="1:30" ht="24" customHeight="1">
      <c r="A497" s="139">
        <v>42753</v>
      </c>
      <c r="B497" s="140" t="s">
        <v>3065</v>
      </c>
      <c r="C497" s="141" t="s">
        <v>3064</v>
      </c>
      <c r="D497" s="141" t="s">
        <v>3063</v>
      </c>
      <c r="E497" s="141" t="s">
        <v>3062</v>
      </c>
      <c r="F497" s="151">
        <v>42751</v>
      </c>
      <c r="G497" s="141" t="s">
        <v>3061</v>
      </c>
      <c r="H497" s="141" t="s">
        <v>3060</v>
      </c>
      <c r="I497" s="141">
        <v>2</v>
      </c>
      <c r="J497" s="144" t="s">
        <v>134</v>
      </c>
      <c r="K497" s="144" t="s">
        <v>3059</v>
      </c>
      <c r="L497" s="141" t="s">
        <v>3058</v>
      </c>
      <c r="M497" s="141"/>
      <c r="N497" s="141">
        <v>0</v>
      </c>
      <c r="O497" s="141" t="s">
        <v>29</v>
      </c>
      <c r="P497" s="141">
        <v>39106.21</v>
      </c>
      <c r="Q497" s="141">
        <v>4007435</v>
      </c>
      <c r="R497" s="141">
        <v>3508160</v>
      </c>
      <c r="S497" s="141">
        <v>87.7</v>
      </c>
      <c r="T497" s="141">
        <v>0</v>
      </c>
      <c r="U497" s="141">
        <v>0</v>
      </c>
      <c r="V497" s="141" t="s">
        <v>3057</v>
      </c>
      <c r="W497" s="141" t="s">
        <v>3056</v>
      </c>
      <c r="X497" s="141" t="s">
        <v>3055</v>
      </c>
      <c r="Y497" s="161" t="s">
        <v>143</v>
      </c>
      <c r="Z497" s="161" t="str">
        <f t="shared" si="7"/>
        <v>Target Region capture91PE</v>
      </c>
      <c r="AA497" s="143">
        <v>0.1891891891891892</v>
      </c>
      <c r="AB497" s="143" t="s">
        <v>2544</v>
      </c>
      <c r="AC497" s="143" t="s">
        <v>3054</v>
      </c>
      <c r="AD497" s="143"/>
    </row>
    <row r="498" spans="1:30" s="43" customFormat="1" ht="24" customHeight="1">
      <c r="A498" s="133">
        <v>42753</v>
      </c>
      <c r="B498" s="152" t="s">
        <v>3218</v>
      </c>
      <c r="C498" s="153" t="s">
        <v>106</v>
      </c>
      <c r="D498" s="153" t="s">
        <v>31</v>
      </c>
      <c r="E498" s="153" t="s">
        <v>3217</v>
      </c>
      <c r="F498" s="133">
        <v>42752</v>
      </c>
      <c r="G498" s="153" t="s">
        <v>135</v>
      </c>
      <c r="H498" s="153" t="s">
        <v>3207</v>
      </c>
      <c r="I498" s="153">
        <v>1</v>
      </c>
      <c r="J498" s="153" t="s">
        <v>4826</v>
      </c>
      <c r="K498" s="153" t="s">
        <v>3206</v>
      </c>
      <c r="L498" s="153" t="s">
        <v>2973</v>
      </c>
      <c r="M498" s="153" t="s">
        <v>2570</v>
      </c>
      <c r="N498" s="153">
        <v>0</v>
      </c>
      <c r="O498" s="153">
        <v>0</v>
      </c>
      <c r="P498" s="153">
        <v>0</v>
      </c>
      <c r="Q498" s="153">
        <v>0</v>
      </c>
      <c r="R498" s="153">
        <v>0</v>
      </c>
      <c r="S498" s="153">
        <v>0</v>
      </c>
      <c r="T498" s="153">
        <v>0</v>
      </c>
      <c r="U498" s="153">
        <v>0</v>
      </c>
      <c r="V498" s="153">
        <v>0</v>
      </c>
      <c r="W498" s="153">
        <v>0</v>
      </c>
      <c r="X498" s="153">
        <v>0</v>
      </c>
      <c r="Y498" s="153" t="s">
        <v>6457</v>
      </c>
      <c r="Z498" s="187">
        <f t="shared" si="7"/>
        <v>0</v>
      </c>
      <c r="AA498" s="154">
        <v>1</v>
      </c>
      <c r="AB498" s="155" t="s">
        <v>30</v>
      </c>
      <c r="AC498" s="155" t="s">
        <v>139</v>
      </c>
      <c r="AD498" s="160"/>
    </row>
    <row r="499" spans="1:30" s="43" customFormat="1" ht="24" customHeight="1">
      <c r="A499" s="139">
        <v>42753</v>
      </c>
      <c r="B499" s="140" t="s">
        <v>3209</v>
      </c>
      <c r="C499" s="141" t="s">
        <v>106</v>
      </c>
      <c r="D499" s="141" t="s">
        <v>31</v>
      </c>
      <c r="E499" s="141" t="s">
        <v>3216</v>
      </c>
      <c r="F499" s="142">
        <v>42752</v>
      </c>
      <c r="G499" s="141" t="s">
        <v>135</v>
      </c>
      <c r="H499" s="141" t="s">
        <v>3215</v>
      </c>
      <c r="I499" s="141">
        <v>2</v>
      </c>
      <c r="J499" s="144" t="s">
        <v>4826</v>
      </c>
      <c r="K499" s="144" t="s">
        <v>3206</v>
      </c>
      <c r="L499" s="141" t="s">
        <v>2973</v>
      </c>
      <c r="M499" s="141" t="s">
        <v>2570</v>
      </c>
      <c r="N499" s="141">
        <v>0</v>
      </c>
      <c r="O499" s="141">
        <v>0</v>
      </c>
      <c r="P499" s="141">
        <v>0</v>
      </c>
      <c r="Q499" s="141">
        <v>0</v>
      </c>
      <c r="R499" s="141">
        <v>0</v>
      </c>
      <c r="S499" s="141">
        <v>0</v>
      </c>
      <c r="T499" s="141">
        <v>0</v>
      </c>
      <c r="U499" s="141">
        <v>0</v>
      </c>
      <c r="V499" s="141">
        <v>0</v>
      </c>
      <c r="W499" s="141">
        <v>0</v>
      </c>
      <c r="X499" s="141">
        <v>0</v>
      </c>
      <c r="Y499" s="141" t="s">
        <v>6457</v>
      </c>
      <c r="Z499" s="188">
        <f t="shared" si="7"/>
        <v>0</v>
      </c>
      <c r="AA499" s="143">
        <v>1</v>
      </c>
      <c r="AB499" s="143" t="s">
        <v>30</v>
      </c>
      <c r="AC499" s="156" t="s">
        <v>139</v>
      </c>
      <c r="AD499" s="157"/>
    </row>
    <row r="500" spans="1:30" s="43" customFormat="1" ht="24" customHeight="1">
      <c r="A500" s="139">
        <v>42753</v>
      </c>
      <c r="B500" s="140" t="s">
        <v>3209</v>
      </c>
      <c r="C500" s="141" t="s">
        <v>106</v>
      </c>
      <c r="D500" s="141" t="s">
        <v>31</v>
      </c>
      <c r="E500" s="141" t="s">
        <v>3214</v>
      </c>
      <c r="F500" s="142">
        <v>42752</v>
      </c>
      <c r="G500" s="141" t="s">
        <v>135</v>
      </c>
      <c r="H500" s="141" t="s">
        <v>3207</v>
      </c>
      <c r="I500" s="141">
        <v>3</v>
      </c>
      <c r="J500" s="144" t="s">
        <v>4826</v>
      </c>
      <c r="K500" s="144" t="s">
        <v>3206</v>
      </c>
      <c r="L500" s="141" t="s">
        <v>2973</v>
      </c>
      <c r="M500" s="141" t="s">
        <v>2570</v>
      </c>
      <c r="N500" s="141">
        <v>0</v>
      </c>
      <c r="O500" s="141">
        <v>0</v>
      </c>
      <c r="P500" s="141">
        <v>0</v>
      </c>
      <c r="Q500" s="141">
        <v>0</v>
      </c>
      <c r="R500" s="141">
        <v>0</v>
      </c>
      <c r="S500" s="141">
        <v>0</v>
      </c>
      <c r="T500" s="141">
        <v>0</v>
      </c>
      <c r="U500" s="141">
        <v>0</v>
      </c>
      <c r="V500" s="141">
        <v>0</v>
      </c>
      <c r="W500" s="141">
        <v>0</v>
      </c>
      <c r="X500" s="141">
        <v>0</v>
      </c>
      <c r="Y500" s="141" t="s">
        <v>6457</v>
      </c>
      <c r="Z500" s="188">
        <f t="shared" si="7"/>
        <v>0</v>
      </c>
      <c r="AA500" s="143">
        <v>1</v>
      </c>
      <c r="AB500" s="143" t="s">
        <v>30</v>
      </c>
      <c r="AC500" s="156" t="s">
        <v>139</v>
      </c>
      <c r="AD500" s="157"/>
    </row>
    <row r="501" spans="1:30" s="43" customFormat="1" ht="24" customHeight="1">
      <c r="A501" s="139">
        <v>42753</v>
      </c>
      <c r="B501" s="140" t="s">
        <v>3209</v>
      </c>
      <c r="C501" s="141" t="s">
        <v>106</v>
      </c>
      <c r="D501" s="141" t="s">
        <v>31</v>
      </c>
      <c r="E501" s="141" t="s">
        <v>3213</v>
      </c>
      <c r="F501" s="142">
        <v>42752</v>
      </c>
      <c r="G501" s="141" t="s">
        <v>135</v>
      </c>
      <c r="H501" s="141" t="s">
        <v>3207</v>
      </c>
      <c r="I501" s="141">
        <v>4</v>
      </c>
      <c r="J501" s="144" t="s">
        <v>4826</v>
      </c>
      <c r="K501" s="144" t="s">
        <v>3206</v>
      </c>
      <c r="L501" s="141" t="s">
        <v>2973</v>
      </c>
      <c r="M501" s="141" t="s">
        <v>2570</v>
      </c>
      <c r="N501" s="141">
        <v>0</v>
      </c>
      <c r="O501" s="141">
        <v>0</v>
      </c>
      <c r="P501" s="141">
        <v>0</v>
      </c>
      <c r="Q501" s="141">
        <v>0</v>
      </c>
      <c r="R501" s="141">
        <v>0</v>
      </c>
      <c r="S501" s="141">
        <v>0</v>
      </c>
      <c r="T501" s="141">
        <v>0</v>
      </c>
      <c r="U501" s="141">
        <v>0</v>
      </c>
      <c r="V501" s="141">
        <v>0</v>
      </c>
      <c r="W501" s="141">
        <v>0</v>
      </c>
      <c r="X501" s="141">
        <v>0</v>
      </c>
      <c r="Y501" s="141" t="s">
        <v>6457</v>
      </c>
      <c r="Z501" s="188">
        <f t="shared" si="7"/>
        <v>0</v>
      </c>
      <c r="AA501" s="143">
        <v>1</v>
      </c>
      <c r="AB501" s="143" t="s">
        <v>30</v>
      </c>
      <c r="AC501" s="156" t="s">
        <v>139</v>
      </c>
      <c r="AD501" s="157"/>
    </row>
    <row r="502" spans="1:30" s="43" customFormat="1" ht="24" customHeight="1">
      <c r="A502" s="139">
        <v>42753</v>
      </c>
      <c r="B502" s="140" t="s">
        <v>3209</v>
      </c>
      <c r="C502" s="141" t="s">
        <v>106</v>
      </c>
      <c r="D502" s="141" t="s">
        <v>31</v>
      </c>
      <c r="E502" s="141" t="s">
        <v>3212</v>
      </c>
      <c r="F502" s="142">
        <v>42752</v>
      </c>
      <c r="G502" s="141" t="s">
        <v>135</v>
      </c>
      <c r="H502" s="141" t="s">
        <v>3207</v>
      </c>
      <c r="I502" s="141">
        <v>5</v>
      </c>
      <c r="J502" s="144" t="s">
        <v>4826</v>
      </c>
      <c r="K502" s="144" t="s">
        <v>3206</v>
      </c>
      <c r="L502" s="141" t="s">
        <v>2973</v>
      </c>
      <c r="M502" s="141" t="s">
        <v>2570</v>
      </c>
      <c r="N502" s="141">
        <v>0</v>
      </c>
      <c r="O502" s="141">
        <v>0</v>
      </c>
      <c r="P502" s="141">
        <v>0</v>
      </c>
      <c r="Q502" s="141">
        <v>0</v>
      </c>
      <c r="R502" s="141">
        <v>0</v>
      </c>
      <c r="S502" s="141">
        <v>0</v>
      </c>
      <c r="T502" s="141">
        <v>0</v>
      </c>
      <c r="U502" s="141">
        <v>0</v>
      </c>
      <c r="V502" s="141">
        <v>0</v>
      </c>
      <c r="W502" s="141">
        <v>0</v>
      </c>
      <c r="X502" s="141">
        <v>0</v>
      </c>
      <c r="Y502" s="141" t="s">
        <v>6457</v>
      </c>
      <c r="Z502" s="188">
        <f t="shared" si="7"/>
        <v>0</v>
      </c>
      <c r="AA502" s="143">
        <v>1</v>
      </c>
      <c r="AB502" s="143" t="s">
        <v>30</v>
      </c>
      <c r="AC502" s="156" t="s">
        <v>139</v>
      </c>
      <c r="AD502" s="157"/>
    </row>
    <row r="503" spans="1:30" s="43" customFormat="1" ht="24" customHeight="1">
      <c r="A503" s="139">
        <v>42753</v>
      </c>
      <c r="B503" s="140" t="s">
        <v>3209</v>
      </c>
      <c r="C503" s="141" t="s">
        <v>106</v>
      </c>
      <c r="D503" s="141" t="s">
        <v>31</v>
      </c>
      <c r="E503" s="141" t="s">
        <v>3211</v>
      </c>
      <c r="F503" s="142">
        <v>42752</v>
      </c>
      <c r="G503" s="141" t="s">
        <v>135</v>
      </c>
      <c r="H503" s="141" t="s">
        <v>3207</v>
      </c>
      <c r="I503" s="141">
        <v>6</v>
      </c>
      <c r="J503" s="144" t="s">
        <v>4826</v>
      </c>
      <c r="K503" s="144" t="s">
        <v>3206</v>
      </c>
      <c r="L503" s="141" t="s">
        <v>2973</v>
      </c>
      <c r="M503" s="141" t="s">
        <v>2570</v>
      </c>
      <c r="N503" s="141">
        <v>0</v>
      </c>
      <c r="O503" s="141">
        <v>0</v>
      </c>
      <c r="P503" s="141">
        <v>0</v>
      </c>
      <c r="Q503" s="141">
        <v>0</v>
      </c>
      <c r="R503" s="141">
        <v>0</v>
      </c>
      <c r="S503" s="141">
        <v>0</v>
      </c>
      <c r="T503" s="141">
        <v>0</v>
      </c>
      <c r="U503" s="141">
        <v>0</v>
      </c>
      <c r="V503" s="141">
        <v>0</v>
      </c>
      <c r="W503" s="141">
        <v>0</v>
      </c>
      <c r="X503" s="141">
        <v>0</v>
      </c>
      <c r="Y503" s="141" t="s">
        <v>6457</v>
      </c>
      <c r="Z503" s="188">
        <f t="shared" si="7"/>
        <v>0</v>
      </c>
      <c r="AA503" s="143">
        <v>1</v>
      </c>
      <c r="AB503" s="143" t="s">
        <v>30</v>
      </c>
      <c r="AC503" s="156" t="s">
        <v>139</v>
      </c>
      <c r="AD503" s="157"/>
    </row>
    <row r="504" spans="1:30" s="43" customFormat="1" ht="24" customHeight="1">
      <c r="A504" s="139">
        <v>42753</v>
      </c>
      <c r="B504" s="140" t="s">
        <v>3209</v>
      </c>
      <c r="C504" s="141" t="s">
        <v>106</v>
      </c>
      <c r="D504" s="141" t="s">
        <v>31</v>
      </c>
      <c r="E504" s="141" t="s">
        <v>3210</v>
      </c>
      <c r="F504" s="142">
        <v>42752</v>
      </c>
      <c r="G504" s="141" t="s">
        <v>135</v>
      </c>
      <c r="H504" s="141" t="s">
        <v>3207</v>
      </c>
      <c r="I504" s="141">
        <v>7</v>
      </c>
      <c r="J504" s="144" t="s">
        <v>4826</v>
      </c>
      <c r="K504" s="144" t="s">
        <v>3206</v>
      </c>
      <c r="L504" s="141" t="s">
        <v>2973</v>
      </c>
      <c r="M504" s="141" t="s">
        <v>2570</v>
      </c>
      <c r="N504" s="141">
        <v>0</v>
      </c>
      <c r="O504" s="141">
        <v>0</v>
      </c>
      <c r="P504" s="141">
        <v>0</v>
      </c>
      <c r="Q504" s="141">
        <v>0</v>
      </c>
      <c r="R504" s="141">
        <v>0</v>
      </c>
      <c r="S504" s="141">
        <v>0</v>
      </c>
      <c r="T504" s="141">
        <v>0</v>
      </c>
      <c r="U504" s="141">
        <v>0</v>
      </c>
      <c r="V504" s="141">
        <v>0</v>
      </c>
      <c r="W504" s="141">
        <v>0</v>
      </c>
      <c r="X504" s="141">
        <v>0</v>
      </c>
      <c r="Y504" s="141" t="s">
        <v>6457</v>
      </c>
      <c r="Z504" s="188">
        <f t="shared" si="7"/>
        <v>0</v>
      </c>
      <c r="AA504" s="143">
        <v>1</v>
      </c>
      <c r="AB504" s="143" t="s">
        <v>30</v>
      </c>
      <c r="AC504" s="156" t="s">
        <v>139</v>
      </c>
      <c r="AD504" s="157"/>
    </row>
    <row r="505" spans="1:30" s="43" customFormat="1" ht="24" customHeight="1">
      <c r="A505" s="139">
        <v>42753</v>
      </c>
      <c r="B505" s="140" t="s">
        <v>3209</v>
      </c>
      <c r="C505" s="141" t="s">
        <v>106</v>
      </c>
      <c r="D505" s="141" t="s">
        <v>31</v>
      </c>
      <c r="E505" s="141" t="s">
        <v>3208</v>
      </c>
      <c r="F505" s="142">
        <v>42752</v>
      </c>
      <c r="G505" s="141" t="s">
        <v>135</v>
      </c>
      <c r="H505" s="141" t="s">
        <v>3207</v>
      </c>
      <c r="I505" s="141">
        <v>8</v>
      </c>
      <c r="J505" s="144" t="s">
        <v>4826</v>
      </c>
      <c r="K505" s="144" t="s">
        <v>3206</v>
      </c>
      <c r="L505" s="141" t="s">
        <v>2973</v>
      </c>
      <c r="M505" s="141" t="s">
        <v>2570</v>
      </c>
      <c r="N505" s="141">
        <v>0</v>
      </c>
      <c r="O505" s="141">
        <v>0</v>
      </c>
      <c r="P505" s="141">
        <v>0</v>
      </c>
      <c r="Q505" s="141">
        <v>0</v>
      </c>
      <c r="R505" s="141">
        <v>0</v>
      </c>
      <c r="S505" s="141">
        <v>0</v>
      </c>
      <c r="T505" s="141">
        <v>0</v>
      </c>
      <c r="U505" s="141">
        <v>0</v>
      </c>
      <c r="V505" s="141">
        <v>0</v>
      </c>
      <c r="W505" s="141">
        <v>0</v>
      </c>
      <c r="X505" s="141">
        <v>0</v>
      </c>
      <c r="Y505" s="141" t="s">
        <v>6457</v>
      </c>
      <c r="Z505" s="188">
        <f t="shared" si="7"/>
        <v>0</v>
      </c>
      <c r="AA505" s="143">
        <v>1</v>
      </c>
      <c r="AB505" s="143" t="s">
        <v>30</v>
      </c>
      <c r="AC505" s="156" t="s">
        <v>139</v>
      </c>
      <c r="AD505" s="157"/>
    </row>
    <row r="506" spans="1:30" ht="24" customHeight="1">
      <c r="A506" s="133">
        <v>42753</v>
      </c>
      <c r="B506" s="134" t="s">
        <v>3293</v>
      </c>
      <c r="C506" s="135" t="s">
        <v>39</v>
      </c>
      <c r="D506" s="135" t="s">
        <v>31</v>
      </c>
      <c r="E506" s="135" t="s">
        <v>3311</v>
      </c>
      <c r="F506" s="136">
        <v>42752</v>
      </c>
      <c r="G506" s="135" t="s">
        <v>122</v>
      </c>
      <c r="H506" s="135" t="s">
        <v>3310</v>
      </c>
      <c r="I506" s="135">
        <v>1</v>
      </c>
      <c r="J506" s="135" t="s">
        <v>128</v>
      </c>
      <c r="K506" s="135" t="s">
        <v>3295</v>
      </c>
      <c r="L506" s="135">
        <v>0</v>
      </c>
      <c r="M506" s="135" t="s">
        <v>2423</v>
      </c>
      <c r="N506" s="135">
        <v>0</v>
      </c>
      <c r="O506" s="135">
        <v>49</v>
      </c>
      <c r="P506" s="135">
        <v>14020.6</v>
      </c>
      <c r="Q506" s="135">
        <v>4309650</v>
      </c>
      <c r="R506" s="135">
        <v>2647266</v>
      </c>
      <c r="S506" s="135">
        <v>61.43</v>
      </c>
      <c r="T506" s="135">
        <v>0</v>
      </c>
      <c r="U506" s="135">
        <v>0</v>
      </c>
      <c r="V506" s="135">
        <v>43.87</v>
      </c>
      <c r="W506" s="135">
        <v>97.31</v>
      </c>
      <c r="X506" s="135">
        <v>92.45</v>
      </c>
      <c r="Y506" s="147" t="s">
        <v>4727</v>
      </c>
      <c r="Z506" s="147" t="str">
        <f t="shared" si="7"/>
        <v>Chip-seq50SE</v>
      </c>
      <c r="AA506" s="137">
        <v>0.47368421052631599</v>
      </c>
      <c r="AB506" s="138" t="s">
        <v>30</v>
      </c>
      <c r="AC506" s="154" t="s">
        <v>391</v>
      </c>
      <c r="AD506" s="155"/>
    </row>
    <row r="507" spans="1:30" ht="24" customHeight="1">
      <c r="A507" s="139">
        <v>42753</v>
      </c>
      <c r="B507" s="140" t="s">
        <v>3296</v>
      </c>
      <c r="C507" s="141" t="s">
        <v>39</v>
      </c>
      <c r="D507" s="141" t="s">
        <v>31</v>
      </c>
      <c r="E507" s="141" t="s">
        <v>3294</v>
      </c>
      <c r="F507" s="142">
        <v>42752</v>
      </c>
      <c r="G507" s="141" t="s">
        <v>122</v>
      </c>
      <c r="H507" s="141" t="s">
        <v>3297</v>
      </c>
      <c r="I507" s="141">
        <v>2</v>
      </c>
      <c r="J507" s="144" t="s">
        <v>134</v>
      </c>
      <c r="K507" s="144" t="s">
        <v>3298</v>
      </c>
      <c r="L507" s="141">
        <v>0</v>
      </c>
      <c r="M507" s="141" t="s">
        <v>2423</v>
      </c>
      <c r="N507" s="141">
        <v>0</v>
      </c>
      <c r="O507" s="141">
        <v>49</v>
      </c>
      <c r="P507" s="141">
        <v>13819.98</v>
      </c>
      <c r="Q507" s="141">
        <v>4309650</v>
      </c>
      <c r="R507" s="141">
        <v>2610429</v>
      </c>
      <c r="S507" s="141">
        <v>60.57</v>
      </c>
      <c r="T507" s="141">
        <v>0</v>
      </c>
      <c r="U507" s="141">
        <v>0</v>
      </c>
      <c r="V507" s="141">
        <v>44.17</v>
      </c>
      <c r="W507" s="141">
        <v>97.27</v>
      </c>
      <c r="X507" s="141">
        <v>92.4</v>
      </c>
      <c r="Y507" s="141" t="s">
        <v>4727</v>
      </c>
      <c r="Z507" s="141" t="str">
        <f t="shared" si="7"/>
        <v>Chip-seq50SE</v>
      </c>
      <c r="AA507" s="143">
        <v>0.47368421052631599</v>
      </c>
      <c r="AB507" s="143" t="s">
        <v>30</v>
      </c>
      <c r="AC507" s="143" t="s">
        <v>391</v>
      </c>
      <c r="AD507" s="143"/>
    </row>
    <row r="508" spans="1:30" ht="24" customHeight="1">
      <c r="A508" s="139">
        <v>42753</v>
      </c>
      <c r="B508" s="140" t="s">
        <v>3299</v>
      </c>
      <c r="C508" s="141" t="s">
        <v>38</v>
      </c>
      <c r="D508" s="141" t="s">
        <v>31</v>
      </c>
      <c r="E508" s="141" t="s">
        <v>3300</v>
      </c>
      <c r="F508" s="142">
        <v>42752</v>
      </c>
      <c r="G508" s="141" t="s">
        <v>122</v>
      </c>
      <c r="H508" s="141" t="s">
        <v>3297</v>
      </c>
      <c r="I508" s="141">
        <v>3</v>
      </c>
      <c r="J508" s="141" t="s">
        <v>2392</v>
      </c>
      <c r="K508" s="141" t="s">
        <v>132</v>
      </c>
      <c r="L508" s="141">
        <v>0</v>
      </c>
      <c r="M508" s="141" t="s">
        <v>2423</v>
      </c>
      <c r="N508" s="141">
        <v>0</v>
      </c>
      <c r="O508" s="141">
        <v>49</v>
      </c>
      <c r="P508" s="141">
        <v>20380.68</v>
      </c>
      <c r="Q508" s="141">
        <v>4309650</v>
      </c>
      <c r="R508" s="141">
        <v>3827119</v>
      </c>
      <c r="S508" s="141">
        <v>88.8</v>
      </c>
      <c r="T508" s="141">
        <v>0</v>
      </c>
      <c r="U508" s="141">
        <v>0</v>
      </c>
      <c r="V508" s="141">
        <v>48.09</v>
      </c>
      <c r="W508" s="141">
        <v>94.73</v>
      </c>
      <c r="X508" s="141">
        <v>87.61</v>
      </c>
      <c r="Y508" s="141" t="s">
        <v>4727</v>
      </c>
      <c r="Z508" s="141" t="str">
        <f t="shared" si="7"/>
        <v>SmallRNA50SE</v>
      </c>
      <c r="AA508" s="143">
        <v>0</v>
      </c>
      <c r="AB508" s="143" t="s">
        <v>30</v>
      </c>
      <c r="AC508" s="143" t="s">
        <v>391</v>
      </c>
      <c r="AD508" s="143"/>
    </row>
    <row r="509" spans="1:30" ht="24" customHeight="1">
      <c r="A509" s="139">
        <v>42753</v>
      </c>
      <c r="B509" s="140" t="s">
        <v>3301</v>
      </c>
      <c r="C509" s="141" t="s">
        <v>38</v>
      </c>
      <c r="D509" s="141" t="s">
        <v>31</v>
      </c>
      <c r="E509" s="141" t="s">
        <v>3302</v>
      </c>
      <c r="F509" s="142">
        <v>42752</v>
      </c>
      <c r="G509" s="141" t="s">
        <v>122</v>
      </c>
      <c r="H509" s="141" t="s">
        <v>3297</v>
      </c>
      <c r="I509" s="141">
        <v>4</v>
      </c>
      <c r="J509" s="144" t="s">
        <v>134</v>
      </c>
      <c r="K509" s="144" t="s">
        <v>3303</v>
      </c>
      <c r="L509" s="141">
        <v>0</v>
      </c>
      <c r="M509" s="141" t="s">
        <v>2423</v>
      </c>
      <c r="N509" s="141">
        <v>0</v>
      </c>
      <c r="O509" s="141">
        <v>49</v>
      </c>
      <c r="P509" s="141">
        <v>19171.099999999999</v>
      </c>
      <c r="Q509" s="141">
        <v>4309650</v>
      </c>
      <c r="R509" s="141">
        <v>3528383</v>
      </c>
      <c r="S509" s="141">
        <v>81.87</v>
      </c>
      <c r="T509" s="141">
        <v>0</v>
      </c>
      <c r="U509" s="141">
        <v>0</v>
      </c>
      <c r="V509" s="141">
        <v>48.96</v>
      </c>
      <c r="W509" s="141">
        <v>97.33</v>
      </c>
      <c r="X509" s="141">
        <v>91.69</v>
      </c>
      <c r="Y509" s="141" t="s">
        <v>4727</v>
      </c>
      <c r="Z509" s="141" t="str">
        <f t="shared" si="7"/>
        <v>SmallRNA50SE</v>
      </c>
      <c r="AA509" s="143">
        <v>7.6923076923076927E-2</v>
      </c>
      <c r="AB509" s="143" t="s">
        <v>30</v>
      </c>
      <c r="AC509" s="143" t="s">
        <v>391</v>
      </c>
      <c r="AD509" s="143"/>
    </row>
    <row r="510" spans="1:30" ht="24" customHeight="1">
      <c r="A510" s="139">
        <v>42753</v>
      </c>
      <c r="B510" s="140" t="s">
        <v>3304</v>
      </c>
      <c r="C510" s="141" t="s">
        <v>38</v>
      </c>
      <c r="D510" s="141" t="s">
        <v>31</v>
      </c>
      <c r="E510" s="141" t="s">
        <v>3305</v>
      </c>
      <c r="F510" s="142">
        <v>42752</v>
      </c>
      <c r="G510" s="141" t="s">
        <v>122</v>
      </c>
      <c r="H510" s="141" t="s">
        <v>3297</v>
      </c>
      <c r="I510" s="141">
        <v>5</v>
      </c>
      <c r="J510" s="141" t="s">
        <v>2392</v>
      </c>
      <c r="K510" s="141" t="s">
        <v>132</v>
      </c>
      <c r="L510" s="141">
        <v>0</v>
      </c>
      <c r="M510" s="141" t="s">
        <v>2423</v>
      </c>
      <c r="N510" s="141">
        <v>0</v>
      </c>
      <c r="O510" s="141">
        <v>49</v>
      </c>
      <c r="P510" s="141">
        <v>20703.84</v>
      </c>
      <c r="Q510" s="141">
        <v>4309650</v>
      </c>
      <c r="R510" s="141">
        <v>3801871</v>
      </c>
      <c r="S510" s="141">
        <v>88.22</v>
      </c>
      <c r="T510" s="141">
        <v>0</v>
      </c>
      <c r="U510" s="141">
        <v>0</v>
      </c>
      <c r="V510" s="141">
        <v>49.25</v>
      </c>
      <c r="W510" s="141">
        <v>96.34</v>
      </c>
      <c r="X510" s="141">
        <v>89.3</v>
      </c>
      <c r="Y510" s="141" t="s">
        <v>4727</v>
      </c>
      <c r="Z510" s="141" t="str">
        <f t="shared" si="7"/>
        <v>SmallRNA50SE</v>
      </c>
      <c r="AA510" s="143">
        <v>0</v>
      </c>
      <c r="AB510" s="143" t="s">
        <v>30</v>
      </c>
      <c r="AC510" s="143" t="s">
        <v>391</v>
      </c>
      <c r="AD510" s="143"/>
    </row>
    <row r="511" spans="1:30" ht="24" customHeight="1">
      <c r="A511" s="139">
        <v>42753</v>
      </c>
      <c r="B511" s="140" t="s">
        <v>3304</v>
      </c>
      <c r="C511" s="141" t="s">
        <v>38</v>
      </c>
      <c r="D511" s="141" t="s">
        <v>31</v>
      </c>
      <c r="E511" s="141" t="s">
        <v>3306</v>
      </c>
      <c r="F511" s="142">
        <v>42752</v>
      </c>
      <c r="G511" s="141" t="s">
        <v>122</v>
      </c>
      <c r="H511" s="141" t="s">
        <v>3297</v>
      </c>
      <c r="I511" s="141">
        <v>6</v>
      </c>
      <c r="J511" s="141" t="s">
        <v>2392</v>
      </c>
      <c r="K511" s="141" t="s">
        <v>132</v>
      </c>
      <c r="L511" s="141">
        <v>0</v>
      </c>
      <c r="M511" s="141" t="s">
        <v>2423</v>
      </c>
      <c r="N511" s="141">
        <v>0</v>
      </c>
      <c r="O511" s="141">
        <v>49</v>
      </c>
      <c r="P511" s="141">
        <v>20619.38</v>
      </c>
      <c r="Q511" s="141">
        <v>4309650</v>
      </c>
      <c r="R511" s="141">
        <v>3786515</v>
      </c>
      <c r="S511" s="141">
        <v>87.86</v>
      </c>
      <c r="T511" s="141">
        <v>0</v>
      </c>
      <c r="U511" s="141">
        <v>0</v>
      </c>
      <c r="V511" s="141">
        <v>49.39</v>
      </c>
      <c r="W511" s="141">
        <v>97.16</v>
      </c>
      <c r="X511" s="141">
        <v>91.49</v>
      </c>
      <c r="Y511" s="141" t="s">
        <v>4727</v>
      </c>
      <c r="Z511" s="141" t="str">
        <f t="shared" si="7"/>
        <v>SmallRNA50SE</v>
      </c>
      <c r="AA511" s="143">
        <v>0</v>
      </c>
      <c r="AB511" s="143" t="s">
        <v>30</v>
      </c>
      <c r="AC511" s="143" t="s">
        <v>391</v>
      </c>
      <c r="AD511" s="143"/>
    </row>
    <row r="512" spans="1:30" ht="24" customHeight="1">
      <c r="A512" s="139">
        <v>42753</v>
      </c>
      <c r="B512" s="140" t="s">
        <v>3304</v>
      </c>
      <c r="C512" s="141" t="s">
        <v>38</v>
      </c>
      <c r="D512" s="141" t="s">
        <v>31</v>
      </c>
      <c r="E512" s="141" t="s">
        <v>3307</v>
      </c>
      <c r="F512" s="142">
        <v>42752</v>
      </c>
      <c r="G512" s="141" t="s">
        <v>122</v>
      </c>
      <c r="H512" s="141" t="s">
        <v>3297</v>
      </c>
      <c r="I512" s="141">
        <v>7</v>
      </c>
      <c r="J512" s="141" t="s">
        <v>2392</v>
      </c>
      <c r="K512" s="141" t="s">
        <v>132</v>
      </c>
      <c r="L512" s="141">
        <v>0</v>
      </c>
      <c r="M512" s="141" t="s">
        <v>2423</v>
      </c>
      <c r="N512" s="141">
        <v>0</v>
      </c>
      <c r="O512" s="141">
        <v>49</v>
      </c>
      <c r="P512" s="141">
        <v>19702.189999999999</v>
      </c>
      <c r="Q512" s="141">
        <v>4309650</v>
      </c>
      <c r="R512" s="141">
        <v>3635664</v>
      </c>
      <c r="S512" s="141">
        <v>84.36</v>
      </c>
      <c r="T512" s="141">
        <v>0</v>
      </c>
      <c r="U512" s="141">
        <v>0</v>
      </c>
      <c r="V512" s="141">
        <v>50.43</v>
      </c>
      <c r="W512" s="141">
        <v>98.54</v>
      </c>
      <c r="X512" s="141">
        <v>94.79</v>
      </c>
      <c r="Y512" s="141" t="s">
        <v>4727</v>
      </c>
      <c r="Z512" s="141" t="str">
        <f t="shared" si="7"/>
        <v>SmallRNA50SE</v>
      </c>
      <c r="AA512" s="143">
        <v>0</v>
      </c>
      <c r="AB512" s="143" t="s">
        <v>30</v>
      </c>
      <c r="AC512" s="143" t="s">
        <v>391</v>
      </c>
      <c r="AD512" s="143"/>
    </row>
    <row r="513" spans="1:30" ht="24" customHeight="1">
      <c r="A513" s="139">
        <v>42753</v>
      </c>
      <c r="B513" s="140" t="s">
        <v>3308</v>
      </c>
      <c r="C513" s="141" t="s">
        <v>38</v>
      </c>
      <c r="D513" s="141" t="s">
        <v>31</v>
      </c>
      <c r="E513" s="141" t="s">
        <v>3309</v>
      </c>
      <c r="F513" s="142">
        <v>42752</v>
      </c>
      <c r="G513" s="141" t="s">
        <v>122</v>
      </c>
      <c r="H513" s="141" t="s">
        <v>3297</v>
      </c>
      <c r="I513" s="141">
        <v>8</v>
      </c>
      <c r="J513" s="141" t="s">
        <v>2392</v>
      </c>
      <c r="K513" s="141" t="s">
        <v>132</v>
      </c>
      <c r="L513" s="141">
        <v>0</v>
      </c>
      <c r="M513" s="141" t="s">
        <v>2423</v>
      </c>
      <c r="N513" s="141">
        <v>0</v>
      </c>
      <c r="O513" s="141">
        <v>49</v>
      </c>
      <c r="P513" s="141">
        <v>20372.46</v>
      </c>
      <c r="Q513" s="141">
        <v>4309650</v>
      </c>
      <c r="R513" s="141">
        <v>3754377</v>
      </c>
      <c r="S513" s="141">
        <v>87.12</v>
      </c>
      <c r="T513" s="141">
        <v>0</v>
      </c>
      <c r="U513" s="141">
        <v>0</v>
      </c>
      <c r="V513" s="141">
        <v>53</v>
      </c>
      <c r="W513" s="141">
        <v>99.41</v>
      </c>
      <c r="X513" s="141">
        <v>98.01</v>
      </c>
      <c r="Y513" s="141" t="s">
        <v>4727</v>
      </c>
      <c r="Z513" s="141" t="str">
        <f t="shared" ref="Z513:Z576" si="8">IF(P513,CONCATENATE(C513,Y513),0)</f>
        <v>SmallRNA50SE</v>
      </c>
      <c r="AA513" s="143">
        <v>0</v>
      </c>
      <c r="AB513" s="143" t="s">
        <v>30</v>
      </c>
      <c r="AC513" s="143" t="s">
        <v>391</v>
      </c>
      <c r="AD513" s="143"/>
    </row>
    <row r="514" spans="1:30" ht="24" customHeight="1">
      <c r="A514" s="133">
        <v>42753</v>
      </c>
      <c r="B514" s="134" t="s">
        <v>1855</v>
      </c>
      <c r="C514" s="135">
        <v>0</v>
      </c>
      <c r="D514" s="135" t="s">
        <v>31</v>
      </c>
      <c r="E514" s="135" t="s">
        <v>1870</v>
      </c>
      <c r="F514" s="136">
        <v>42748</v>
      </c>
      <c r="G514" s="135" t="s">
        <v>410</v>
      </c>
      <c r="H514" s="135" t="s">
        <v>3593</v>
      </c>
      <c r="I514" s="135">
        <v>1</v>
      </c>
      <c r="J514" s="135" t="s">
        <v>2392</v>
      </c>
      <c r="K514" s="135" t="s">
        <v>132</v>
      </c>
      <c r="L514" s="135">
        <v>0</v>
      </c>
      <c r="M514" s="135" t="s">
        <v>3594</v>
      </c>
      <c r="N514" s="135">
        <v>0</v>
      </c>
      <c r="O514" s="135" t="s">
        <v>41</v>
      </c>
      <c r="P514" s="135">
        <v>117700.74</v>
      </c>
      <c r="Q514" s="135">
        <v>4309650</v>
      </c>
      <c r="R514" s="135">
        <v>3590251</v>
      </c>
      <c r="S514" s="135">
        <v>83.31</v>
      </c>
      <c r="T514" s="135">
        <v>0</v>
      </c>
      <c r="U514" s="135">
        <v>0</v>
      </c>
      <c r="V514" s="135" t="s">
        <v>3595</v>
      </c>
      <c r="W514" s="135" t="s">
        <v>3596</v>
      </c>
      <c r="X514" s="135" t="s">
        <v>3597</v>
      </c>
      <c r="Y514" s="147" t="s">
        <v>140</v>
      </c>
      <c r="Z514" s="147" t="str">
        <f t="shared" si="8"/>
        <v>0151PE</v>
      </c>
      <c r="AA514" s="137">
        <v>0</v>
      </c>
      <c r="AB514" s="138" t="s">
        <v>30</v>
      </c>
      <c r="AC514" s="154" t="s">
        <v>391</v>
      </c>
      <c r="AD514" s="155"/>
    </row>
    <row r="515" spans="1:30" ht="24" customHeight="1">
      <c r="A515" s="139">
        <v>42753</v>
      </c>
      <c r="B515" s="140" t="s">
        <v>1855</v>
      </c>
      <c r="C515" s="141">
        <v>0</v>
      </c>
      <c r="D515" s="141" t="s">
        <v>31</v>
      </c>
      <c r="E515" s="141" t="s">
        <v>1870</v>
      </c>
      <c r="F515" s="142">
        <v>42748</v>
      </c>
      <c r="G515" s="141" t="s">
        <v>410</v>
      </c>
      <c r="H515" s="141" t="s">
        <v>3598</v>
      </c>
      <c r="I515" s="141">
        <v>2</v>
      </c>
      <c r="J515" s="141" t="s">
        <v>2392</v>
      </c>
      <c r="K515" s="141" t="s">
        <v>132</v>
      </c>
      <c r="L515" s="141">
        <v>0</v>
      </c>
      <c r="M515" s="141" t="s">
        <v>3594</v>
      </c>
      <c r="N515" s="141">
        <v>0</v>
      </c>
      <c r="O515" s="141" t="s">
        <v>41</v>
      </c>
      <c r="P515" s="141">
        <v>115829.35</v>
      </c>
      <c r="Q515" s="141">
        <v>4309650</v>
      </c>
      <c r="R515" s="141">
        <v>3530676</v>
      </c>
      <c r="S515" s="141">
        <v>81.92</v>
      </c>
      <c r="T515" s="141">
        <v>0</v>
      </c>
      <c r="U515" s="141">
        <v>0</v>
      </c>
      <c r="V515" s="141" t="s">
        <v>3599</v>
      </c>
      <c r="W515" s="141" t="s">
        <v>3600</v>
      </c>
      <c r="X515" s="141" t="s">
        <v>3601</v>
      </c>
      <c r="Y515" s="141" t="s">
        <v>140</v>
      </c>
      <c r="Z515" s="141" t="str">
        <f t="shared" si="8"/>
        <v>0151PE</v>
      </c>
      <c r="AA515" s="143">
        <v>0</v>
      </c>
      <c r="AB515" s="143" t="s">
        <v>30</v>
      </c>
      <c r="AC515" s="143" t="s">
        <v>391</v>
      </c>
      <c r="AD515" s="143"/>
    </row>
    <row r="516" spans="1:30" ht="24" customHeight="1">
      <c r="A516" s="139">
        <v>42753</v>
      </c>
      <c r="B516" s="140" t="s">
        <v>3602</v>
      </c>
      <c r="C516" s="141">
        <v>0</v>
      </c>
      <c r="D516" s="141" t="s">
        <v>31</v>
      </c>
      <c r="E516" s="141" t="s">
        <v>3603</v>
      </c>
      <c r="F516" s="142">
        <v>42748</v>
      </c>
      <c r="G516" s="141" t="s">
        <v>410</v>
      </c>
      <c r="H516" s="141" t="s">
        <v>3598</v>
      </c>
      <c r="I516" s="141">
        <v>3</v>
      </c>
      <c r="J516" s="141" t="s">
        <v>2392</v>
      </c>
      <c r="K516" s="141" t="s">
        <v>132</v>
      </c>
      <c r="L516" s="141">
        <v>0</v>
      </c>
      <c r="M516" s="141" t="s">
        <v>3604</v>
      </c>
      <c r="N516" s="141">
        <v>0</v>
      </c>
      <c r="O516" s="141" t="s">
        <v>41</v>
      </c>
      <c r="P516" s="141">
        <v>115747.07</v>
      </c>
      <c r="Q516" s="141">
        <v>4309650</v>
      </c>
      <c r="R516" s="141">
        <v>3527374</v>
      </c>
      <c r="S516" s="141">
        <v>81.849999999999994</v>
      </c>
      <c r="T516" s="141">
        <v>0</v>
      </c>
      <c r="U516" s="141">
        <v>0</v>
      </c>
      <c r="V516" s="141" t="s">
        <v>3605</v>
      </c>
      <c r="W516" s="141" t="s">
        <v>3606</v>
      </c>
      <c r="X516" s="141" t="s">
        <v>3607</v>
      </c>
      <c r="Y516" s="141" t="s">
        <v>140</v>
      </c>
      <c r="Z516" s="141" t="str">
        <f t="shared" si="8"/>
        <v>0151PE</v>
      </c>
      <c r="AA516" s="143">
        <v>0</v>
      </c>
      <c r="AB516" s="143" t="s">
        <v>30</v>
      </c>
      <c r="AC516" s="143" t="s">
        <v>391</v>
      </c>
      <c r="AD516" s="143"/>
    </row>
    <row r="517" spans="1:30" ht="24" customHeight="1">
      <c r="A517" s="139">
        <v>42753</v>
      </c>
      <c r="B517" s="140" t="s">
        <v>3608</v>
      </c>
      <c r="C517" s="141" t="s">
        <v>2543</v>
      </c>
      <c r="D517" s="141" t="s">
        <v>31</v>
      </c>
      <c r="E517" s="141" t="s">
        <v>3609</v>
      </c>
      <c r="F517" s="142">
        <v>42748</v>
      </c>
      <c r="G517" s="141" t="s">
        <v>410</v>
      </c>
      <c r="H517" s="141" t="s">
        <v>3598</v>
      </c>
      <c r="I517" s="141">
        <v>4</v>
      </c>
      <c r="J517" s="141" t="s">
        <v>2392</v>
      </c>
      <c r="K517" s="141" t="s">
        <v>132</v>
      </c>
      <c r="L517" s="141">
        <v>0</v>
      </c>
      <c r="M517" s="141" t="s">
        <v>3604</v>
      </c>
      <c r="N517" s="141">
        <v>0</v>
      </c>
      <c r="O517" s="141" t="s">
        <v>41</v>
      </c>
      <c r="P517" s="141">
        <v>115320.86</v>
      </c>
      <c r="Q517" s="141">
        <v>4309650</v>
      </c>
      <c r="R517" s="141">
        <v>3534419</v>
      </c>
      <c r="S517" s="141">
        <v>82.01</v>
      </c>
      <c r="T517" s="141">
        <v>0</v>
      </c>
      <c r="U517" s="141">
        <v>0</v>
      </c>
      <c r="V517" s="141" t="s">
        <v>3610</v>
      </c>
      <c r="W517" s="141" t="s">
        <v>3611</v>
      </c>
      <c r="X517" s="141" t="s">
        <v>3612</v>
      </c>
      <c r="Y517" s="141" t="s">
        <v>140</v>
      </c>
      <c r="Z517" s="141" t="str">
        <f t="shared" si="8"/>
        <v>Exome capture151PE</v>
      </c>
      <c r="AA517" s="143">
        <v>0</v>
      </c>
      <c r="AB517" s="143" t="s">
        <v>30</v>
      </c>
      <c r="AC517" s="143" t="s">
        <v>391</v>
      </c>
      <c r="AD517" s="143"/>
    </row>
    <row r="518" spans="1:30" ht="24" customHeight="1">
      <c r="A518" s="139">
        <v>42753</v>
      </c>
      <c r="B518" s="140" t="s">
        <v>3613</v>
      </c>
      <c r="C518" s="141" t="s">
        <v>293</v>
      </c>
      <c r="D518" s="141" t="s">
        <v>3614</v>
      </c>
      <c r="E518" s="141" t="s">
        <v>3615</v>
      </c>
      <c r="F518" s="142">
        <v>42748</v>
      </c>
      <c r="G518" s="141" t="s">
        <v>410</v>
      </c>
      <c r="H518" s="141" t="s">
        <v>3598</v>
      </c>
      <c r="I518" s="141">
        <v>5</v>
      </c>
      <c r="J518" s="141" t="s">
        <v>2392</v>
      </c>
      <c r="K518" s="141" t="s">
        <v>132</v>
      </c>
      <c r="L518" s="141">
        <v>0</v>
      </c>
      <c r="M518" s="141" t="s">
        <v>3616</v>
      </c>
      <c r="N518" s="141">
        <v>0</v>
      </c>
      <c r="O518" s="141" t="s">
        <v>41</v>
      </c>
      <c r="P518" s="141">
        <v>96437.51</v>
      </c>
      <c r="Q518" s="141">
        <v>4309650</v>
      </c>
      <c r="R518" s="141">
        <v>2870163</v>
      </c>
      <c r="S518" s="141">
        <v>66.599999999999994</v>
      </c>
      <c r="T518" s="141">
        <v>0</v>
      </c>
      <c r="U518" s="141">
        <v>0</v>
      </c>
      <c r="V518" s="141" t="s">
        <v>3617</v>
      </c>
      <c r="W518" s="141" t="s">
        <v>3618</v>
      </c>
      <c r="X518" s="141" t="s">
        <v>3619</v>
      </c>
      <c r="Y518" s="141" t="s">
        <v>140</v>
      </c>
      <c r="Z518" s="141" t="str">
        <f t="shared" si="8"/>
        <v>RAD-Seq151PE</v>
      </c>
      <c r="AA518" s="143">
        <v>0</v>
      </c>
      <c r="AB518" s="143" t="s">
        <v>30</v>
      </c>
      <c r="AC518" s="143" t="s">
        <v>391</v>
      </c>
      <c r="AD518" s="143"/>
    </row>
    <row r="519" spans="1:30" ht="24" customHeight="1">
      <c r="A519" s="139">
        <v>42753</v>
      </c>
      <c r="B519" s="140" t="s">
        <v>3613</v>
      </c>
      <c r="C519" s="141" t="s">
        <v>293</v>
      </c>
      <c r="D519" s="141" t="s">
        <v>3620</v>
      </c>
      <c r="E519" s="141" t="s">
        <v>3621</v>
      </c>
      <c r="F519" s="142">
        <v>42748</v>
      </c>
      <c r="G519" s="141" t="s">
        <v>410</v>
      </c>
      <c r="H519" s="141" t="s">
        <v>3598</v>
      </c>
      <c r="I519" s="141">
        <v>6</v>
      </c>
      <c r="J519" s="141" t="s">
        <v>2392</v>
      </c>
      <c r="K519" s="141" t="s">
        <v>132</v>
      </c>
      <c r="L519" s="141">
        <v>0</v>
      </c>
      <c r="M519" s="141" t="s">
        <v>3616</v>
      </c>
      <c r="N519" s="141">
        <v>0</v>
      </c>
      <c r="O519" s="141" t="s">
        <v>41</v>
      </c>
      <c r="P519" s="141">
        <v>100955.51</v>
      </c>
      <c r="Q519" s="141">
        <v>4309650</v>
      </c>
      <c r="R519" s="141">
        <v>3004628</v>
      </c>
      <c r="S519" s="141">
        <v>69.72</v>
      </c>
      <c r="T519" s="141">
        <v>0</v>
      </c>
      <c r="U519" s="141">
        <v>0</v>
      </c>
      <c r="V519" s="141" t="s">
        <v>3622</v>
      </c>
      <c r="W519" s="141" t="s">
        <v>3623</v>
      </c>
      <c r="X519" s="141" t="s">
        <v>3624</v>
      </c>
      <c r="Y519" s="141" t="s">
        <v>140</v>
      </c>
      <c r="Z519" s="141" t="str">
        <f t="shared" si="8"/>
        <v>RAD-Seq151PE</v>
      </c>
      <c r="AA519" s="143">
        <v>0</v>
      </c>
      <c r="AB519" s="143" t="s">
        <v>30</v>
      </c>
      <c r="AC519" s="143" t="s">
        <v>391</v>
      </c>
      <c r="AD519" s="143"/>
    </row>
    <row r="520" spans="1:30" ht="24" customHeight="1">
      <c r="A520" s="139">
        <v>42753</v>
      </c>
      <c r="B520" s="140" t="s">
        <v>3613</v>
      </c>
      <c r="C520" s="141" t="s">
        <v>293</v>
      </c>
      <c r="D520" s="141" t="s">
        <v>3625</v>
      </c>
      <c r="E520" s="141" t="s">
        <v>3626</v>
      </c>
      <c r="F520" s="142">
        <v>42748</v>
      </c>
      <c r="G520" s="141" t="s">
        <v>410</v>
      </c>
      <c r="H520" s="141" t="s">
        <v>3598</v>
      </c>
      <c r="I520" s="141">
        <v>7</v>
      </c>
      <c r="J520" s="141" t="s">
        <v>2392</v>
      </c>
      <c r="K520" s="141" t="s">
        <v>132</v>
      </c>
      <c r="L520" s="141">
        <v>0</v>
      </c>
      <c r="M520" s="141" t="s">
        <v>3616</v>
      </c>
      <c r="N520" s="141">
        <v>0</v>
      </c>
      <c r="O520" s="141" t="s">
        <v>41</v>
      </c>
      <c r="P520" s="141">
        <v>103772.76</v>
      </c>
      <c r="Q520" s="141">
        <v>4309650</v>
      </c>
      <c r="R520" s="141">
        <v>3088475</v>
      </c>
      <c r="S520" s="141">
        <v>71.66</v>
      </c>
      <c r="T520" s="141">
        <v>0</v>
      </c>
      <c r="U520" s="141">
        <v>0</v>
      </c>
      <c r="V520" s="141" t="s">
        <v>3627</v>
      </c>
      <c r="W520" s="141" t="s">
        <v>3628</v>
      </c>
      <c r="X520" s="141" t="s">
        <v>3629</v>
      </c>
      <c r="Y520" s="141" t="s">
        <v>140</v>
      </c>
      <c r="Z520" s="141" t="str">
        <f t="shared" si="8"/>
        <v>RAD-Seq151PE</v>
      </c>
      <c r="AA520" s="143">
        <v>0</v>
      </c>
      <c r="AB520" s="143" t="s">
        <v>30</v>
      </c>
      <c r="AC520" s="143" t="s">
        <v>391</v>
      </c>
      <c r="AD520" s="143"/>
    </row>
    <row r="521" spans="1:30" ht="24" customHeight="1">
      <c r="A521" s="139">
        <v>42753</v>
      </c>
      <c r="B521" s="140" t="s">
        <v>3630</v>
      </c>
      <c r="C521" s="141">
        <v>0</v>
      </c>
      <c r="D521" s="141" t="s">
        <v>31</v>
      </c>
      <c r="E521" s="141" t="s">
        <v>3631</v>
      </c>
      <c r="F521" s="142">
        <v>42748</v>
      </c>
      <c r="G521" s="141" t="s">
        <v>410</v>
      </c>
      <c r="H521" s="141" t="s">
        <v>3598</v>
      </c>
      <c r="I521" s="141">
        <v>8</v>
      </c>
      <c r="J521" s="141" t="s">
        <v>2392</v>
      </c>
      <c r="K521" s="141" t="s">
        <v>132</v>
      </c>
      <c r="L521" s="141">
        <v>0</v>
      </c>
      <c r="M521" s="141" t="s">
        <v>3604</v>
      </c>
      <c r="N521" s="141">
        <v>0</v>
      </c>
      <c r="O521" s="141" t="s">
        <v>41</v>
      </c>
      <c r="P521" s="141">
        <v>115149.27</v>
      </c>
      <c r="Q521" s="141">
        <v>4309650</v>
      </c>
      <c r="R521" s="141">
        <v>3488649</v>
      </c>
      <c r="S521" s="141">
        <v>80.95</v>
      </c>
      <c r="T521" s="141">
        <v>0</v>
      </c>
      <c r="U521" s="141">
        <v>0</v>
      </c>
      <c r="V521" s="141" t="s">
        <v>3632</v>
      </c>
      <c r="W521" s="141" t="s">
        <v>3633</v>
      </c>
      <c r="X521" s="141" t="s">
        <v>3634</v>
      </c>
      <c r="Y521" s="141" t="s">
        <v>140</v>
      </c>
      <c r="Z521" s="141" t="str">
        <f t="shared" si="8"/>
        <v>0151PE</v>
      </c>
      <c r="AA521" s="143">
        <v>0</v>
      </c>
      <c r="AB521" s="143" t="s">
        <v>30</v>
      </c>
      <c r="AC521" s="143" t="s">
        <v>391</v>
      </c>
      <c r="AD521" s="143"/>
    </row>
    <row r="522" spans="1:30" ht="24" customHeight="1">
      <c r="A522" s="133">
        <v>42753</v>
      </c>
      <c r="B522" s="134" t="s">
        <v>3635</v>
      </c>
      <c r="C522" s="135" t="s">
        <v>2525</v>
      </c>
      <c r="D522" s="135" t="s">
        <v>31</v>
      </c>
      <c r="E522" s="135" t="s">
        <v>3636</v>
      </c>
      <c r="F522" s="136">
        <v>42748</v>
      </c>
      <c r="G522" s="135" t="s">
        <v>410</v>
      </c>
      <c r="H522" s="135" t="s">
        <v>3637</v>
      </c>
      <c r="I522" s="135">
        <v>1</v>
      </c>
      <c r="J522" s="135" t="s">
        <v>4827</v>
      </c>
      <c r="K522" s="135" t="s">
        <v>3638</v>
      </c>
      <c r="L522" s="135">
        <v>0</v>
      </c>
      <c r="M522" s="135" t="s">
        <v>3604</v>
      </c>
      <c r="N522" s="135">
        <v>0</v>
      </c>
      <c r="O522" s="135" t="s">
        <v>41</v>
      </c>
      <c r="P522" s="135">
        <v>59214.97</v>
      </c>
      <c r="Q522" s="135">
        <v>4309650</v>
      </c>
      <c r="R522" s="135">
        <v>1809841</v>
      </c>
      <c r="S522" s="135">
        <v>42</v>
      </c>
      <c r="T522" s="135">
        <v>0</v>
      </c>
      <c r="U522" s="135">
        <v>0</v>
      </c>
      <c r="V522" s="135" t="s">
        <v>3639</v>
      </c>
      <c r="W522" s="135" t="s">
        <v>3640</v>
      </c>
      <c r="X522" s="135" t="s">
        <v>3641</v>
      </c>
      <c r="Y522" s="147" t="s">
        <v>140</v>
      </c>
      <c r="Z522" s="147" t="str">
        <f t="shared" si="8"/>
        <v>De novo151PE</v>
      </c>
      <c r="AA522" s="137">
        <v>1</v>
      </c>
      <c r="AB522" s="138" t="s">
        <v>30</v>
      </c>
      <c r="AC522" s="154" t="s">
        <v>391</v>
      </c>
      <c r="AD522" s="155"/>
    </row>
    <row r="523" spans="1:30" ht="24" customHeight="1">
      <c r="A523" s="139">
        <v>42753</v>
      </c>
      <c r="B523" s="140" t="s">
        <v>3642</v>
      </c>
      <c r="C523" s="141" t="s">
        <v>27</v>
      </c>
      <c r="D523" s="141" t="s">
        <v>31</v>
      </c>
      <c r="E523" s="141" t="s">
        <v>3643</v>
      </c>
      <c r="F523" s="142">
        <v>42748</v>
      </c>
      <c r="G523" s="141" t="s">
        <v>410</v>
      </c>
      <c r="H523" s="141" t="s">
        <v>3644</v>
      </c>
      <c r="I523" s="141">
        <v>2</v>
      </c>
      <c r="J523" s="144" t="s">
        <v>4827</v>
      </c>
      <c r="K523" s="144" t="s">
        <v>3645</v>
      </c>
      <c r="L523" s="141">
        <v>0</v>
      </c>
      <c r="M523" s="141" t="s">
        <v>3604</v>
      </c>
      <c r="N523" s="141">
        <v>0</v>
      </c>
      <c r="O523" s="141" t="s">
        <v>41</v>
      </c>
      <c r="P523" s="141">
        <v>53526.16</v>
      </c>
      <c r="Q523" s="141">
        <v>4309650</v>
      </c>
      <c r="R523" s="141">
        <v>1636209</v>
      </c>
      <c r="S523" s="141">
        <v>37.97</v>
      </c>
      <c r="T523" s="141">
        <v>0</v>
      </c>
      <c r="U523" s="141">
        <v>0</v>
      </c>
      <c r="V523" s="141" t="s">
        <v>3646</v>
      </c>
      <c r="W523" s="141" t="s">
        <v>3647</v>
      </c>
      <c r="X523" s="141" t="s">
        <v>3648</v>
      </c>
      <c r="Y523" s="141" t="s">
        <v>140</v>
      </c>
      <c r="Z523" s="141" t="str">
        <f t="shared" si="8"/>
        <v>Re-sequencing151PE</v>
      </c>
      <c r="AA523" s="143">
        <v>1</v>
      </c>
      <c r="AB523" s="143" t="s">
        <v>30</v>
      </c>
      <c r="AC523" s="143" t="s">
        <v>391</v>
      </c>
      <c r="AD523" s="143"/>
    </row>
    <row r="524" spans="1:30" ht="24" customHeight="1">
      <c r="A524" s="139">
        <v>42753</v>
      </c>
      <c r="B524" s="140" t="s">
        <v>3649</v>
      </c>
      <c r="C524" s="141" t="s">
        <v>27</v>
      </c>
      <c r="D524" s="141" t="s">
        <v>31</v>
      </c>
      <c r="E524" s="141" t="s">
        <v>3650</v>
      </c>
      <c r="F524" s="142">
        <v>42748</v>
      </c>
      <c r="G524" s="141" t="s">
        <v>410</v>
      </c>
      <c r="H524" s="141" t="s">
        <v>3644</v>
      </c>
      <c r="I524" s="141">
        <v>3</v>
      </c>
      <c r="J524" s="144" t="s">
        <v>4827</v>
      </c>
      <c r="K524" s="144" t="s">
        <v>3651</v>
      </c>
      <c r="L524" s="141">
        <v>0</v>
      </c>
      <c r="M524" s="141" t="s">
        <v>3604</v>
      </c>
      <c r="N524" s="141">
        <v>0</v>
      </c>
      <c r="O524" s="141" t="s">
        <v>41</v>
      </c>
      <c r="P524" s="141">
        <v>58359.01</v>
      </c>
      <c r="Q524" s="141">
        <v>4309650</v>
      </c>
      <c r="R524" s="141">
        <v>1782148</v>
      </c>
      <c r="S524" s="141">
        <v>41.35</v>
      </c>
      <c r="T524" s="141">
        <v>0</v>
      </c>
      <c r="U524" s="141">
        <v>0</v>
      </c>
      <c r="V524" s="141" t="s">
        <v>3652</v>
      </c>
      <c r="W524" s="141" t="s">
        <v>3653</v>
      </c>
      <c r="X524" s="141" t="s">
        <v>3654</v>
      </c>
      <c r="Y524" s="141" t="s">
        <v>140</v>
      </c>
      <c r="Z524" s="141" t="str">
        <f t="shared" si="8"/>
        <v>Re-sequencing151PE</v>
      </c>
      <c r="AA524" s="143">
        <v>1</v>
      </c>
      <c r="AB524" s="143" t="s">
        <v>30</v>
      </c>
      <c r="AC524" s="143" t="s">
        <v>391</v>
      </c>
      <c r="AD524" s="143"/>
    </row>
    <row r="525" spans="1:30" ht="24" customHeight="1">
      <c r="A525" s="139">
        <v>42753</v>
      </c>
      <c r="B525" s="140" t="s">
        <v>3655</v>
      </c>
      <c r="C525" s="141">
        <v>0</v>
      </c>
      <c r="D525" s="141" t="s">
        <v>31</v>
      </c>
      <c r="E525" s="141" t="s">
        <v>3656</v>
      </c>
      <c r="F525" s="142">
        <v>42748</v>
      </c>
      <c r="G525" s="141" t="s">
        <v>410</v>
      </c>
      <c r="H525" s="141" t="s">
        <v>3644</v>
      </c>
      <c r="I525" s="141">
        <v>4</v>
      </c>
      <c r="J525" s="144" t="s">
        <v>4827</v>
      </c>
      <c r="K525" s="144" t="s">
        <v>3657</v>
      </c>
      <c r="L525" s="141">
        <v>0</v>
      </c>
      <c r="M525" s="141" t="s">
        <v>3604</v>
      </c>
      <c r="N525" s="141">
        <v>237</v>
      </c>
      <c r="O525" s="141" t="s">
        <v>41</v>
      </c>
      <c r="P525" s="141">
        <v>57508.09</v>
      </c>
      <c r="Q525" s="141">
        <v>4309650</v>
      </c>
      <c r="R525" s="141">
        <v>1746154</v>
      </c>
      <c r="S525" s="141">
        <v>40.520000000000003</v>
      </c>
      <c r="T525" s="141" t="s">
        <v>3658</v>
      </c>
      <c r="U525" s="141" t="s">
        <v>3659</v>
      </c>
      <c r="V525" s="141" t="s">
        <v>3660</v>
      </c>
      <c r="W525" s="141" t="s">
        <v>3661</v>
      </c>
      <c r="X525" s="141" t="s">
        <v>3662</v>
      </c>
      <c r="Y525" s="141" t="s">
        <v>140</v>
      </c>
      <c r="Z525" s="141" t="str">
        <f t="shared" si="8"/>
        <v>0151PE</v>
      </c>
      <c r="AA525" s="143">
        <v>1</v>
      </c>
      <c r="AB525" s="143" t="s">
        <v>30</v>
      </c>
      <c r="AC525" s="143" t="s">
        <v>391</v>
      </c>
      <c r="AD525" s="143"/>
    </row>
    <row r="526" spans="1:30" ht="24" customHeight="1">
      <c r="A526" s="139">
        <v>42753</v>
      </c>
      <c r="B526" s="140" t="s">
        <v>3663</v>
      </c>
      <c r="C526" s="141">
        <v>0</v>
      </c>
      <c r="D526" s="141" t="s">
        <v>31</v>
      </c>
      <c r="E526" s="141" t="s">
        <v>3664</v>
      </c>
      <c r="F526" s="142">
        <v>42748</v>
      </c>
      <c r="G526" s="141" t="s">
        <v>410</v>
      </c>
      <c r="H526" s="141" t="s">
        <v>3644</v>
      </c>
      <c r="I526" s="141">
        <v>5</v>
      </c>
      <c r="J526" s="144" t="s">
        <v>4827</v>
      </c>
      <c r="K526" s="144" t="s">
        <v>3665</v>
      </c>
      <c r="L526" s="141">
        <v>0</v>
      </c>
      <c r="M526" s="141" t="s">
        <v>3604</v>
      </c>
      <c r="N526" s="141">
        <v>201</v>
      </c>
      <c r="O526" s="141" t="s">
        <v>41</v>
      </c>
      <c r="P526" s="141">
        <v>56350.43</v>
      </c>
      <c r="Q526" s="141">
        <v>4309650</v>
      </c>
      <c r="R526" s="141">
        <v>1719347</v>
      </c>
      <c r="S526" s="141">
        <v>39.9</v>
      </c>
      <c r="T526" s="141" t="s">
        <v>3666</v>
      </c>
      <c r="U526" s="141" t="s">
        <v>3667</v>
      </c>
      <c r="V526" s="141" t="s">
        <v>3668</v>
      </c>
      <c r="W526" s="141" t="s">
        <v>3669</v>
      </c>
      <c r="X526" s="141" t="s">
        <v>3670</v>
      </c>
      <c r="Y526" s="141" t="s">
        <v>140</v>
      </c>
      <c r="Z526" s="141" t="str">
        <f t="shared" si="8"/>
        <v>0151PE</v>
      </c>
      <c r="AA526" s="143">
        <v>1</v>
      </c>
      <c r="AB526" s="143" t="s">
        <v>30</v>
      </c>
      <c r="AC526" s="143" t="s">
        <v>391</v>
      </c>
      <c r="AD526" s="143"/>
    </row>
    <row r="527" spans="1:30" ht="24" customHeight="1">
      <c r="A527" s="139">
        <v>42753</v>
      </c>
      <c r="B527" s="140" t="s">
        <v>3671</v>
      </c>
      <c r="C527" s="141" t="s">
        <v>104</v>
      </c>
      <c r="D527" s="141" t="s">
        <v>31</v>
      </c>
      <c r="E527" s="141" t="s">
        <v>3672</v>
      </c>
      <c r="F527" s="142">
        <v>42748</v>
      </c>
      <c r="G527" s="141" t="s">
        <v>410</v>
      </c>
      <c r="H527" s="141" t="s">
        <v>3644</v>
      </c>
      <c r="I527" s="141">
        <v>6</v>
      </c>
      <c r="J527" s="144" t="s">
        <v>4827</v>
      </c>
      <c r="K527" s="144" t="s">
        <v>3673</v>
      </c>
      <c r="L527" s="141">
        <v>0</v>
      </c>
      <c r="M527" s="141" t="s">
        <v>3604</v>
      </c>
      <c r="N527" s="141">
        <v>0</v>
      </c>
      <c r="O527" s="141" t="s">
        <v>41</v>
      </c>
      <c r="P527" s="141">
        <v>55141.18</v>
      </c>
      <c r="Q527" s="141">
        <v>4309650</v>
      </c>
      <c r="R527" s="141">
        <v>1681125</v>
      </c>
      <c r="S527" s="141">
        <v>39.01</v>
      </c>
      <c r="T527" s="141">
        <v>0</v>
      </c>
      <c r="U527" s="141">
        <v>0</v>
      </c>
      <c r="V527" s="141" t="s">
        <v>3674</v>
      </c>
      <c r="W527" s="141" t="s">
        <v>3675</v>
      </c>
      <c r="X527" s="141" t="s">
        <v>3676</v>
      </c>
      <c r="Y527" s="141" t="s">
        <v>140</v>
      </c>
      <c r="Z527" s="141" t="str">
        <f t="shared" si="8"/>
        <v>Transcriptome151PE</v>
      </c>
      <c r="AA527" s="143">
        <v>1</v>
      </c>
      <c r="AB527" s="143" t="s">
        <v>30</v>
      </c>
      <c r="AC527" s="143" t="s">
        <v>391</v>
      </c>
      <c r="AD527" s="143"/>
    </row>
    <row r="528" spans="1:30" ht="24" customHeight="1">
      <c r="A528" s="139">
        <v>42753</v>
      </c>
      <c r="B528" s="140" t="s">
        <v>3677</v>
      </c>
      <c r="C528" s="141">
        <v>0</v>
      </c>
      <c r="D528" s="141" t="s">
        <v>31</v>
      </c>
      <c r="E528" s="141" t="s">
        <v>3678</v>
      </c>
      <c r="F528" s="142">
        <v>42748</v>
      </c>
      <c r="G528" s="141" t="s">
        <v>410</v>
      </c>
      <c r="H528" s="141" t="s">
        <v>3644</v>
      </c>
      <c r="I528" s="141">
        <v>7</v>
      </c>
      <c r="J528" s="144" t="s">
        <v>4827</v>
      </c>
      <c r="K528" s="144" t="s">
        <v>3673</v>
      </c>
      <c r="L528" s="141">
        <v>0</v>
      </c>
      <c r="M528" s="141" t="s">
        <v>3604</v>
      </c>
      <c r="N528" s="141">
        <v>0</v>
      </c>
      <c r="O528" s="141" t="s">
        <v>41</v>
      </c>
      <c r="P528" s="141">
        <v>56835.64</v>
      </c>
      <c r="Q528" s="141">
        <v>4309650</v>
      </c>
      <c r="R528" s="141">
        <v>1723693</v>
      </c>
      <c r="S528" s="141">
        <v>40</v>
      </c>
      <c r="T528" s="141">
        <v>0</v>
      </c>
      <c r="U528" s="141">
        <v>0</v>
      </c>
      <c r="V528" s="141" t="s">
        <v>3679</v>
      </c>
      <c r="W528" s="141" t="s">
        <v>3680</v>
      </c>
      <c r="X528" s="141" t="s">
        <v>3681</v>
      </c>
      <c r="Y528" s="141" t="s">
        <v>140</v>
      </c>
      <c r="Z528" s="141" t="str">
        <f t="shared" si="8"/>
        <v>0151PE</v>
      </c>
      <c r="AA528" s="143">
        <v>1</v>
      </c>
      <c r="AB528" s="143" t="s">
        <v>30</v>
      </c>
      <c r="AC528" s="143" t="s">
        <v>391</v>
      </c>
      <c r="AD528" s="143"/>
    </row>
    <row r="529" spans="1:30" ht="24" customHeight="1">
      <c r="A529" s="139">
        <v>42753</v>
      </c>
      <c r="B529" s="140" t="s">
        <v>3682</v>
      </c>
      <c r="C529" s="141" t="s">
        <v>27</v>
      </c>
      <c r="D529" s="141" t="s">
        <v>31</v>
      </c>
      <c r="E529" s="141" t="s">
        <v>3683</v>
      </c>
      <c r="F529" s="142">
        <v>42748</v>
      </c>
      <c r="G529" s="141" t="s">
        <v>410</v>
      </c>
      <c r="H529" s="141" t="s">
        <v>3644</v>
      </c>
      <c r="I529" s="141">
        <v>8</v>
      </c>
      <c r="J529" s="144" t="s">
        <v>4827</v>
      </c>
      <c r="K529" s="144" t="s">
        <v>3673</v>
      </c>
      <c r="L529" s="141">
        <v>0</v>
      </c>
      <c r="M529" s="141" t="s">
        <v>3604</v>
      </c>
      <c r="N529" s="141">
        <v>0</v>
      </c>
      <c r="O529" s="141" t="s">
        <v>41</v>
      </c>
      <c r="P529" s="141">
        <v>56185.07</v>
      </c>
      <c r="Q529" s="141">
        <v>4309650</v>
      </c>
      <c r="R529" s="141">
        <v>1711091</v>
      </c>
      <c r="S529" s="141">
        <v>39.700000000000003</v>
      </c>
      <c r="T529" s="141">
        <v>0</v>
      </c>
      <c r="U529" s="141">
        <v>0</v>
      </c>
      <c r="V529" s="141" t="s">
        <v>3684</v>
      </c>
      <c r="W529" s="141" t="s">
        <v>3685</v>
      </c>
      <c r="X529" s="141" t="s">
        <v>3686</v>
      </c>
      <c r="Y529" s="141" t="s">
        <v>140</v>
      </c>
      <c r="Z529" s="141" t="str">
        <f t="shared" si="8"/>
        <v>Re-sequencing151PE</v>
      </c>
      <c r="AA529" s="143">
        <v>1</v>
      </c>
      <c r="AB529" s="143" t="s">
        <v>30</v>
      </c>
      <c r="AC529" s="143" t="s">
        <v>391</v>
      </c>
      <c r="AD529" s="143"/>
    </row>
    <row r="530" spans="1:30" ht="24" customHeight="1">
      <c r="A530" s="133">
        <v>42754</v>
      </c>
      <c r="B530" s="134" t="s">
        <v>3247</v>
      </c>
      <c r="C530" s="135">
        <v>0</v>
      </c>
      <c r="D530" s="135" t="s">
        <v>31</v>
      </c>
      <c r="E530" s="135" t="s">
        <v>3248</v>
      </c>
      <c r="F530" s="136">
        <v>42750</v>
      </c>
      <c r="G530" s="135" t="s">
        <v>121</v>
      </c>
      <c r="H530" s="135" t="s">
        <v>3687</v>
      </c>
      <c r="I530" s="135">
        <v>1</v>
      </c>
      <c r="J530" s="135" t="s">
        <v>32</v>
      </c>
      <c r="K530" s="135" t="s">
        <v>28</v>
      </c>
      <c r="L530" s="135">
        <v>0</v>
      </c>
      <c r="M530" s="135" t="s">
        <v>3688</v>
      </c>
      <c r="N530" s="135">
        <v>66628</v>
      </c>
      <c r="O530" s="135" t="s">
        <v>33</v>
      </c>
      <c r="P530" s="135">
        <v>70604.52</v>
      </c>
      <c r="Q530" s="135">
        <v>4309650</v>
      </c>
      <c r="R530" s="135">
        <v>3217493</v>
      </c>
      <c r="S530" s="135">
        <v>74.66</v>
      </c>
      <c r="T530" s="135" t="s">
        <v>3689</v>
      </c>
      <c r="U530" s="135" t="s">
        <v>3690</v>
      </c>
      <c r="V530" s="135" t="s">
        <v>3691</v>
      </c>
      <c r="W530" s="135" t="s">
        <v>3692</v>
      </c>
      <c r="X530" s="135" t="s">
        <v>3693</v>
      </c>
      <c r="Y530" s="147" t="s">
        <v>4625</v>
      </c>
      <c r="Z530" s="147" t="str">
        <f t="shared" si="8"/>
        <v>0101PE</v>
      </c>
      <c r="AA530" s="137">
        <v>0</v>
      </c>
      <c r="AB530" s="138" t="s">
        <v>30</v>
      </c>
      <c r="AC530" s="154" t="s">
        <v>391</v>
      </c>
      <c r="AD530" s="155"/>
    </row>
    <row r="531" spans="1:30" ht="24" customHeight="1">
      <c r="A531" s="139">
        <v>42754</v>
      </c>
      <c r="B531" s="140" t="s">
        <v>3255</v>
      </c>
      <c r="C531" s="141">
        <v>0</v>
      </c>
      <c r="D531" s="141" t="s">
        <v>31</v>
      </c>
      <c r="E531" s="141" t="s">
        <v>3256</v>
      </c>
      <c r="F531" s="142">
        <v>42750</v>
      </c>
      <c r="G531" s="141" t="s">
        <v>121</v>
      </c>
      <c r="H531" s="141" t="s">
        <v>3694</v>
      </c>
      <c r="I531" s="141">
        <v>2</v>
      </c>
      <c r="J531" s="141" t="s">
        <v>2392</v>
      </c>
      <c r="K531" s="141" t="s">
        <v>132</v>
      </c>
      <c r="L531" s="141">
        <v>0</v>
      </c>
      <c r="M531" s="141" t="s">
        <v>3688</v>
      </c>
      <c r="N531" s="141">
        <v>0</v>
      </c>
      <c r="O531" s="141" t="s">
        <v>33</v>
      </c>
      <c r="P531" s="141">
        <v>74795.649999999994</v>
      </c>
      <c r="Q531" s="141">
        <v>4309650</v>
      </c>
      <c r="R531" s="141">
        <v>3426765</v>
      </c>
      <c r="S531" s="141">
        <v>79.510000000000005</v>
      </c>
      <c r="T531" s="141">
        <v>0</v>
      </c>
      <c r="U531" s="141">
        <v>0</v>
      </c>
      <c r="V531" s="141" t="s">
        <v>3695</v>
      </c>
      <c r="W531" s="141" t="s">
        <v>3696</v>
      </c>
      <c r="X531" s="141" t="s">
        <v>3697</v>
      </c>
      <c r="Y531" s="141" t="s">
        <v>4625</v>
      </c>
      <c r="Z531" s="141" t="str">
        <f t="shared" si="8"/>
        <v>0101PE</v>
      </c>
      <c r="AA531" s="143">
        <v>0</v>
      </c>
      <c r="AB531" s="143" t="s">
        <v>30</v>
      </c>
      <c r="AC531" s="143" t="s">
        <v>391</v>
      </c>
      <c r="AD531" s="143"/>
    </row>
    <row r="532" spans="1:30" ht="24" customHeight="1">
      <c r="A532" s="139">
        <v>42754</v>
      </c>
      <c r="B532" s="140" t="s">
        <v>3287</v>
      </c>
      <c r="C532" s="141">
        <v>0</v>
      </c>
      <c r="D532" s="141" t="s">
        <v>31</v>
      </c>
      <c r="E532" s="141" t="s">
        <v>3288</v>
      </c>
      <c r="F532" s="142">
        <v>42750</v>
      </c>
      <c r="G532" s="141" t="s">
        <v>121</v>
      </c>
      <c r="H532" s="141" t="s">
        <v>3694</v>
      </c>
      <c r="I532" s="141">
        <v>3</v>
      </c>
      <c r="J532" s="144" t="s">
        <v>4698</v>
      </c>
      <c r="K532" s="144" t="s">
        <v>3698</v>
      </c>
      <c r="L532" s="141">
        <v>0</v>
      </c>
      <c r="M532" s="141" t="s">
        <v>3688</v>
      </c>
      <c r="N532" s="141">
        <v>0</v>
      </c>
      <c r="O532" s="141" t="s">
        <v>33</v>
      </c>
      <c r="P532" s="141">
        <v>72979.399999999994</v>
      </c>
      <c r="Q532" s="141">
        <v>4309650</v>
      </c>
      <c r="R532" s="141">
        <v>3456936</v>
      </c>
      <c r="S532" s="141">
        <v>80.209999999999994</v>
      </c>
      <c r="T532" s="141">
        <v>0</v>
      </c>
      <c r="U532" s="141">
        <v>0</v>
      </c>
      <c r="V532" s="141" t="s">
        <v>3699</v>
      </c>
      <c r="W532" s="141" t="s">
        <v>3700</v>
      </c>
      <c r="X532" s="141" t="s">
        <v>3701</v>
      </c>
      <c r="Y532" s="141" t="s">
        <v>4625</v>
      </c>
      <c r="Z532" s="141" t="str">
        <f t="shared" si="8"/>
        <v>0101PE</v>
      </c>
      <c r="AA532" s="143">
        <v>0.14285714285714285</v>
      </c>
      <c r="AB532" s="143" t="s">
        <v>30</v>
      </c>
      <c r="AC532" s="143" t="s">
        <v>391</v>
      </c>
      <c r="AD532" s="143"/>
    </row>
    <row r="533" spans="1:30" ht="24" customHeight="1">
      <c r="A533" s="139">
        <v>42754</v>
      </c>
      <c r="B533" s="140" t="s">
        <v>3702</v>
      </c>
      <c r="C533" s="141">
        <v>0</v>
      </c>
      <c r="D533" s="141" t="s">
        <v>31</v>
      </c>
      <c r="E533" s="141" t="s">
        <v>3703</v>
      </c>
      <c r="F533" s="142">
        <v>42750</v>
      </c>
      <c r="G533" s="141" t="s">
        <v>121</v>
      </c>
      <c r="H533" s="141" t="s">
        <v>3694</v>
      </c>
      <c r="I533" s="141">
        <v>4</v>
      </c>
      <c r="J533" s="141" t="s">
        <v>2392</v>
      </c>
      <c r="K533" s="141" t="s">
        <v>132</v>
      </c>
      <c r="L533" s="141">
        <v>0</v>
      </c>
      <c r="M533" s="141" t="s">
        <v>3704</v>
      </c>
      <c r="N533" s="141">
        <v>0</v>
      </c>
      <c r="O533" s="141" t="s">
        <v>33</v>
      </c>
      <c r="P533" s="141">
        <v>84707.15</v>
      </c>
      <c r="Q533" s="141">
        <v>4309650</v>
      </c>
      <c r="R533" s="141">
        <v>3812077</v>
      </c>
      <c r="S533" s="141">
        <v>88.45</v>
      </c>
      <c r="T533" s="141">
        <v>0</v>
      </c>
      <c r="U533" s="141">
        <v>0</v>
      </c>
      <c r="V533" s="141" t="s">
        <v>3705</v>
      </c>
      <c r="W533" s="141" t="s">
        <v>3706</v>
      </c>
      <c r="X533" s="141" t="s">
        <v>3707</v>
      </c>
      <c r="Y533" s="141" t="s">
        <v>4625</v>
      </c>
      <c r="Z533" s="141" t="str">
        <f t="shared" si="8"/>
        <v>0101PE</v>
      </c>
      <c r="AA533" s="143">
        <v>0</v>
      </c>
      <c r="AB533" s="143" t="s">
        <v>30</v>
      </c>
      <c r="AC533" s="143" t="s">
        <v>391</v>
      </c>
      <c r="AD533" s="143"/>
    </row>
    <row r="534" spans="1:30" ht="24" customHeight="1">
      <c r="A534" s="139">
        <v>42754</v>
      </c>
      <c r="B534" s="140" t="s">
        <v>3702</v>
      </c>
      <c r="C534" s="141">
        <v>0</v>
      </c>
      <c r="D534" s="141" t="s">
        <v>31</v>
      </c>
      <c r="E534" s="141" t="s">
        <v>3703</v>
      </c>
      <c r="F534" s="142">
        <v>42750</v>
      </c>
      <c r="G534" s="141" t="s">
        <v>121</v>
      </c>
      <c r="H534" s="141" t="s">
        <v>3694</v>
      </c>
      <c r="I534" s="141">
        <v>5</v>
      </c>
      <c r="J534" s="141" t="s">
        <v>2392</v>
      </c>
      <c r="K534" s="141" t="s">
        <v>132</v>
      </c>
      <c r="L534" s="141">
        <v>0</v>
      </c>
      <c r="M534" s="141" t="s">
        <v>3704</v>
      </c>
      <c r="N534" s="141">
        <v>0</v>
      </c>
      <c r="O534" s="141" t="s">
        <v>33</v>
      </c>
      <c r="P534" s="141">
        <v>84293.72</v>
      </c>
      <c r="Q534" s="141">
        <v>4309650</v>
      </c>
      <c r="R534" s="141">
        <v>3793816</v>
      </c>
      <c r="S534" s="141">
        <v>88.03</v>
      </c>
      <c r="T534" s="141">
        <v>0</v>
      </c>
      <c r="U534" s="141">
        <v>0</v>
      </c>
      <c r="V534" s="141" t="s">
        <v>3708</v>
      </c>
      <c r="W534" s="141" t="s">
        <v>3709</v>
      </c>
      <c r="X534" s="141" t="s">
        <v>3710</v>
      </c>
      <c r="Y534" s="141" t="s">
        <v>4625</v>
      </c>
      <c r="Z534" s="141" t="str">
        <f t="shared" si="8"/>
        <v>0101PE</v>
      </c>
      <c r="AA534" s="143">
        <v>0</v>
      </c>
      <c r="AB534" s="143" t="s">
        <v>30</v>
      </c>
      <c r="AC534" s="143" t="s">
        <v>391</v>
      </c>
      <c r="AD534" s="143"/>
    </row>
    <row r="535" spans="1:30" ht="24" customHeight="1">
      <c r="A535" s="139">
        <v>42754</v>
      </c>
      <c r="B535" s="140" t="s">
        <v>3711</v>
      </c>
      <c r="C535" s="141">
        <v>0</v>
      </c>
      <c r="D535" s="141" t="s">
        <v>31</v>
      </c>
      <c r="E535" s="141" t="s">
        <v>3712</v>
      </c>
      <c r="F535" s="142">
        <v>42750</v>
      </c>
      <c r="G535" s="141" t="s">
        <v>121</v>
      </c>
      <c r="H535" s="141" t="s">
        <v>3694</v>
      </c>
      <c r="I535" s="141">
        <v>6</v>
      </c>
      <c r="J535" s="144" t="s">
        <v>4698</v>
      </c>
      <c r="K535" s="144" t="s">
        <v>3713</v>
      </c>
      <c r="L535" s="141">
        <v>0</v>
      </c>
      <c r="M535" s="141" t="s">
        <v>3704</v>
      </c>
      <c r="N535" s="141">
        <v>76725</v>
      </c>
      <c r="O535" s="141" t="s">
        <v>33</v>
      </c>
      <c r="P535" s="141">
        <v>62312.58</v>
      </c>
      <c r="Q535" s="141">
        <v>4309650</v>
      </c>
      <c r="R535" s="141">
        <v>2838081</v>
      </c>
      <c r="S535" s="141">
        <v>65.849999999999994</v>
      </c>
      <c r="T535" s="141" t="s">
        <v>3714</v>
      </c>
      <c r="U535" s="141" t="s">
        <v>3715</v>
      </c>
      <c r="V535" s="141" t="s">
        <v>3716</v>
      </c>
      <c r="W535" s="141" t="s">
        <v>3717</v>
      </c>
      <c r="X535" s="141" t="s">
        <v>3718</v>
      </c>
      <c r="Y535" s="141" t="s">
        <v>4625</v>
      </c>
      <c r="Z535" s="141" t="str">
        <f t="shared" si="8"/>
        <v>0101PE</v>
      </c>
      <c r="AA535" s="143">
        <v>0.2857142857142857</v>
      </c>
      <c r="AB535" s="143" t="s">
        <v>30</v>
      </c>
      <c r="AC535" s="143" t="s">
        <v>391</v>
      </c>
      <c r="AD535" s="143"/>
    </row>
    <row r="536" spans="1:30" ht="24" customHeight="1">
      <c r="A536" s="139">
        <v>42754</v>
      </c>
      <c r="B536" s="140" t="s">
        <v>3719</v>
      </c>
      <c r="C536" s="141">
        <v>0</v>
      </c>
      <c r="D536" s="141" t="s">
        <v>31</v>
      </c>
      <c r="E536" s="141" t="s">
        <v>3720</v>
      </c>
      <c r="F536" s="142">
        <v>42750</v>
      </c>
      <c r="G536" s="141" t="s">
        <v>121</v>
      </c>
      <c r="H536" s="141" t="s">
        <v>3694</v>
      </c>
      <c r="I536" s="141">
        <v>7</v>
      </c>
      <c r="J536" s="144" t="s">
        <v>4698</v>
      </c>
      <c r="K536" s="144" t="s">
        <v>4828</v>
      </c>
      <c r="L536" s="141">
        <v>0</v>
      </c>
      <c r="M536" s="141" t="s">
        <v>3704</v>
      </c>
      <c r="N536" s="141">
        <v>77066</v>
      </c>
      <c r="O536" s="141" t="s">
        <v>33</v>
      </c>
      <c r="P536" s="141">
        <v>70589.63</v>
      </c>
      <c r="Q536" s="141">
        <v>4309650</v>
      </c>
      <c r="R536" s="141">
        <v>3259036</v>
      </c>
      <c r="S536" s="141">
        <v>75.62</v>
      </c>
      <c r="T536" s="141" t="s">
        <v>3721</v>
      </c>
      <c r="U536" s="141" t="s">
        <v>3722</v>
      </c>
      <c r="V536" s="141" t="s">
        <v>3723</v>
      </c>
      <c r="W536" s="141" t="s">
        <v>3724</v>
      </c>
      <c r="X536" s="141" t="s">
        <v>3725</v>
      </c>
      <c r="Y536" s="141" t="s">
        <v>4625</v>
      </c>
      <c r="Z536" s="141" t="str">
        <f t="shared" si="8"/>
        <v>0101PE</v>
      </c>
      <c r="AA536" s="143">
        <v>0.42105263157894735</v>
      </c>
      <c r="AB536" s="143" t="s">
        <v>30</v>
      </c>
      <c r="AC536" s="143" t="s">
        <v>391</v>
      </c>
      <c r="AD536" s="143"/>
    </row>
    <row r="537" spans="1:30" ht="24" customHeight="1">
      <c r="A537" s="139">
        <v>42754</v>
      </c>
      <c r="B537" s="140" t="s">
        <v>3726</v>
      </c>
      <c r="C537" s="141">
        <v>0</v>
      </c>
      <c r="D537" s="141" t="s">
        <v>31</v>
      </c>
      <c r="E537" s="141" t="s">
        <v>3727</v>
      </c>
      <c r="F537" s="142">
        <v>42750</v>
      </c>
      <c r="G537" s="141" t="s">
        <v>121</v>
      </c>
      <c r="H537" s="141" t="s">
        <v>3687</v>
      </c>
      <c r="I537" s="141">
        <v>8</v>
      </c>
      <c r="J537" s="144" t="s">
        <v>134</v>
      </c>
      <c r="K537" s="144" t="s">
        <v>3728</v>
      </c>
      <c r="L537" s="141">
        <v>0</v>
      </c>
      <c r="M537" s="141" t="s">
        <v>3704</v>
      </c>
      <c r="N537" s="141">
        <v>0</v>
      </c>
      <c r="O537" s="141" t="s">
        <v>33</v>
      </c>
      <c r="P537" s="141">
        <v>80098.91</v>
      </c>
      <c r="Q537" s="141">
        <v>4309650</v>
      </c>
      <c r="R537" s="141">
        <v>3751737</v>
      </c>
      <c r="S537" s="141">
        <v>87.05</v>
      </c>
      <c r="T537" s="141">
        <v>0</v>
      </c>
      <c r="U537" s="141">
        <v>0</v>
      </c>
      <c r="V537" s="141" t="s">
        <v>3729</v>
      </c>
      <c r="W537" s="141" t="s">
        <v>3730</v>
      </c>
      <c r="X537" s="141" t="s">
        <v>3731</v>
      </c>
      <c r="Y537" s="141" t="s">
        <v>4625</v>
      </c>
      <c r="Z537" s="141" t="str">
        <f t="shared" si="8"/>
        <v>0101PE</v>
      </c>
      <c r="AA537" s="143">
        <v>0.6</v>
      </c>
      <c r="AB537" s="143" t="s">
        <v>30</v>
      </c>
      <c r="AC537" s="143" t="s">
        <v>391</v>
      </c>
      <c r="AD537" s="143"/>
    </row>
    <row r="538" spans="1:30" ht="24" customHeight="1">
      <c r="A538" s="133">
        <v>42754</v>
      </c>
      <c r="B538" s="134" t="s">
        <v>3732</v>
      </c>
      <c r="C538" s="135" t="s">
        <v>104</v>
      </c>
      <c r="D538" s="135" t="s">
        <v>31</v>
      </c>
      <c r="E538" s="135" t="s">
        <v>3733</v>
      </c>
      <c r="F538" s="136">
        <v>42750</v>
      </c>
      <c r="G538" s="135" t="s">
        <v>121</v>
      </c>
      <c r="H538" s="135" t="s">
        <v>3734</v>
      </c>
      <c r="I538" s="135">
        <v>1</v>
      </c>
      <c r="J538" s="135" t="s">
        <v>2392</v>
      </c>
      <c r="K538" s="135" t="s">
        <v>132</v>
      </c>
      <c r="L538" s="135">
        <v>0</v>
      </c>
      <c r="M538" s="135" t="s">
        <v>3735</v>
      </c>
      <c r="N538" s="135">
        <v>0</v>
      </c>
      <c r="O538" s="135" t="s">
        <v>41</v>
      </c>
      <c r="P538" s="135">
        <v>122119.24</v>
      </c>
      <c r="Q538" s="135">
        <v>4309650</v>
      </c>
      <c r="R538" s="135">
        <v>3661389</v>
      </c>
      <c r="S538" s="135">
        <v>84.96</v>
      </c>
      <c r="T538" s="135">
        <v>0</v>
      </c>
      <c r="U538" s="135">
        <v>0</v>
      </c>
      <c r="V538" s="135" t="s">
        <v>3736</v>
      </c>
      <c r="W538" s="135" t="s">
        <v>3737</v>
      </c>
      <c r="X538" s="135" t="s">
        <v>3738</v>
      </c>
      <c r="Y538" s="147" t="s">
        <v>140</v>
      </c>
      <c r="Z538" s="147" t="str">
        <f t="shared" si="8"/>
        <v>Transcriptome151PE</v>
      </c>
      <c r="AA538" s="137">
        <v>0</v>
      </c>
      <c r="AB538" s="138" t="s">
        <v>30</v>
      </c>
      <c r="AC538" s="154" t="s">
        <v>391</v>
      </c>
      <c r="AD538" s="155"/>
    </row>
    <row r="539" spans="1:30" ht="24" customHeight="1">
      <c r="A539" s="139">
        <v>42754</v>
      </c>
      <c r="B539" s="140" t="s">
        <v>3655</v>
      </c>
      <c r="C539" s="141">
        <v>0</v>
      </c>
      <c r="D539" s="141" t="s">
        <v>31</v>
      </c>
      <c r="E539" s="141" t="s">
        <v>3656</v>
      </c>
      <c r="F539" s="142">
        <v>42750</v>
      </c>
      <c r="G539" s="141" t="s">
        <v>121</v>
      </c>
      <c r="H539" s="141" t="s">
        <v>3739</v>
      </c>
      <c r="I539" s="141">
        <v>2</v>
      </c>
      <c r="J539" s="141" t="s">
        <v>2392</v>
      </c>
      <c r="K539" s="141" t="s">
        <v>132</v>
      </c>
      <c r="L539" s="141">
        <v>0</v>
      </c>
      <c r="M539" s="141" t="s">
        <v>3735</v>
      </c>
      <c r="N539" s="141">
        <v>231</v>
      </c>
      <c r="O539" s="141" t="s">
        <v>41</v>
      </c>
      <c r="P539" s="141">
        <v>118804.96</v>
      </c>
      <c r="Q539" s="141">
        <v>4309650</v>
      </c>
      <c r="R539" s="141">
        <v>3615445</v>
      </c>
      <c r="S539" s="141">
        <v>83.89</v>
      </c>
      <c r="T539" s="141" t="s">
        <v>3740</v>
      </c>
      <c r="U539" s="141" t="s">
        <v>3741</v>
      </c>
      <c r="V539" s="141" t="s">
        <v>3742</v>
      </c>
      <c r="W539" s="141" t="s">
        <v>3743</v>
      </c>
      <c r="X539" s="141" t="s">
        <v>3744</v>
      </c>
      <c r="Y539" s="141" t="s">
        <v>140</v>
      </c>
      <c r="Z539" s="141" t="str">
        <f t="shared" si="8"/>
        <v>0151PE</v>
      </c>
      <c r="AA539" s="143">
        <v>0</v>
      </c>
      <c r="AB539" s="143" t="s">
        <v>30</v>
      </c>
      <c r="AC539" s="143" t="s">
        <v>391</v>
      </c>
      <c r="AD539" s="143"/>
    </row>
    <row r="540" spans="1:30" ht="24" customHeight="1">
      <c r="A540" s="139">
        <v>42754</v>
      </c>
      <c r="B540" s="140" t="s">
        <v>3663</v>
      </c>
      <c r="C540" s="141">
        <v>0</v>
      </c>
      <c r="D540" s="141" t="s">
        <v>31</v>
      </c>
      <c r="E540" s="141" t="s">
        <v>3664</v>
      </c>
      <c r="F540" s="142">
        <v>42750</v>
      </c>
      <c r="G540" s="141" t="s">
        <v>121</v>
      </c>
      <c r="H540" s="141" t="s">
        <v>3739</v>
      </c>
      <c r="I540" s="141">
        <v>3</v>
      </c>
      <c r="J540" s="141" t="s">
        <v>2392</v>
      </c>
      <c r="K540" s="141" t="s">
        <v>132</v>
      </c>
      <c r="L540" s="141">
        <v>0</v>
      </c>
      <c r="M540" s="141" t="s">
        <v>3735</v>
      </c>
      <c r="N540" s="141">
        <v>186</v>
      </c>
      <c r="O540" s="141" t="s">
        <v>41</v>
      </c>
      <c r="P540" s="141">
        <v>119966.78</v>
      </c>
      <c r="Q540" s="141">
        <v>4309650</v>
      </c>
      <c r="R540" s="141">
        <v>3679669</v>
      </c>
      <c r="S540" s="141">
        <v>85.38</v>
      </c>
      <c r="T540" s="141" t="s">
        <v>3745</v>
      </c>
      <c r="U540" s="141" t="s">
        <v>3746</v>
      </c>
      <c r="V540" s="141" t="s">
        <v>3747</v>
      </c>
      <c r="W540" s="141" t="s">
        <v>3748</v>
      </c>
      <c r="X540" s="141" t="s">
        <v>3749</v>
      </c>
      <c r="Y540" s="141" t="s">
        <v>140</v>
      </c>
      <c r="Z540" s="141" t="str">
        <f t="shared" si="8"/>
        <v>0151PE</v>
      </c>
      <c r="AA540" s="143">
        <v>0</v>
      </c>
      <c r="AB540" s="143" t="s">
        <v>30</v>
      </c>
      <c r="AC540" s="143" t="s">
        <v>391</v>
      </c>
      <c r="AD540" s="143"/>
    </row>
    <row r="541" spans="1:30" ht="24" customHeight="1">
      <c r="A541" s="139">
        <v>42754</v>
      </c>
      <c r="B541" s="140" t="s">
        <v>3750</v>
      </c>
      <c r="C541" s="141" t="s">
        <v>104</v>
      </c>
      <c r="D541" s="141" t="s">
        <v>31</v>
      </c>
      <c r="E541" s="141" t="s">
        <v>3751</v>
      </c>
      <c r="F541" s="142">
        <v>42750</v>
      </c>
      <c r="G541" s="141" t="s">
        <v>121</v>
      </c>
      <c r="H541" s="141" t="s">
        <v>3739</v>
      </c>
      <c r="I541" s="141">
        <v>4</v>
      </c>
      <c r="J541" s="141" t="s">
        <v>2392</v>
      </c>
      <c r="K541" s="141" t="s">
        <v>132</v>
      </c>
      <c r="L541" s="141">
        <v>0</v>
      </c>
      <c r="M541" s="141" t="s">
        <v>3735</v>
      </c>
      <c r="N541" s="141">
        <v>0</v>
      </c>
      <c r="O541" s="141" t="s">
        <v>41</v>
      </c>
      <c r="P541" s="141">
        <v>118001.14</v>
      </c>
      <c r="Q541" s="141">
        <v>4309650</v>
      </c>
      <c r="R541" s="141">
        <v>3587883</v>
      </c>
      <c r="S541" s="141">
        <v>83.25</v>
      </c>
      <c r="T541" s="141">
        <v>0</v>
      </c>
      <c r="U541" s="141">
        <v>0</v>
      </c>
      <c r="V541" s="141" t="s">
        <v>3752</v>
      </c>
      <c r="W541" s="141" t="s">
        <v>3753</v>
      </c>
      <c r="X541" s="141" t="s">
        <v>3754</v>
      </c>
      <c r="Y541" s="141" t="s">
        <v>140</v>
      </c>
      <c r="Z541" s="141" t="str">
        <f t="shared" si="8"/>
        <v>Transcriptome151PE</v>
      </c>
      <c r="AA541" s="143">
        <v>0</v>
      </c>
      <c r="AB541" s="143" t="s">
        <v>30</v>
      </c>
      <c r="AC541" s="143" t="s">
        <v>391</v>
      </c>
      <c r="AD541" s="143"/>
    </row>
    <row r="542" spans="1:30" ht="24" customHeight="1">
      <c r="A542" s="139">
        <v>42754</v>
      </c>
      <c r="B542" s="140" t="s">
        <v>3755</v>
      </c>
      <c r="C542" s="141"/>
      <c r="D542" s="141" t="s">
        <v>31</v>
      </c>
      <c r="E542" s="141" t="s">
        <v>3756</v>
      </c>
      <c r="F542" s="142">
        <v>42750</v>
      </c>
      <c r="G542" s="141" t="s">
        <v>121</v>
      </c>
      <c r="H542" s="141" t="s">
        <v>3739</v>
      </c>
      <c r="I542" s="141">
        <v>5</v>
      </c>
      <c r="J542" s="141" t="s">
        <v>2392</v>
      </c>
      <c r="K542" s="141" t="s">
        <v>132</v>
      </c>
      <c r="L542" s="141">
        <v>0</v>
      </c>
      <c r="M542" s="141" t="s">
        <v>3735</v>
      </c>
      <c r="N542" s="141">
        <v>0</v>
      </c>
      <c r="O542" s="141" t="s">
        <v>41</v>
      </c>
      <c r="P542" s="141">
        <v>119947.1</v>
      </c>
      <c r="Q542" s="141">
        <v>4309650</v>
      </c>
      <c r="R542" s="141">
        <v>3678996</v>
      </c>
      <c r="S542" s="141">
        <v>85.37</v>
      </c>
      <c r="T542" s="141">
        <v>0</v>
      </c>
      <c r="U542" s="141">
        <v>0</v>
      </c>
      <c r="V542" s="141" t="s">
        <v>3757</v>
      </c>
      <c r="W542" s="141" t="s">
        <v>3758</v>
      </c>
      <c r="X542" s="141" t="s">
        <v>3759</v>
      </c>
      <c r="Y542" s="141" t="s">
        <v>140</v>
      </c>
      <c r="Z542" s="141" t="str">
        <f t="shared" si="8"/>
        <v>151PE</v>
      </c>
      <c r="AA542" s="143">
        <v>0</v>
      </c>
      <c r="AB542" s="143" t="s">
        <v>30</v>
      </c>
      <c r="AC542" s="143" t="s">
        <v>391</v>
      </c>
      <c r="AD542" s="143"/>
    </row>
    <row r="543" spans="1:30" ht="24" customHeight="1">
      <c r="A543" s="139">
        <v>42754</v>
      </c>
      <c r="B543" s="140" t="s">
        <v>3755</v>
      </c>
      <c r="C543" s="141"/>
      <c r="D543" s="141" t="s">
        <v>31</v>
      </c>
      <c r="E543" s="141" t="s">
        <v>3756</v>
      </c>
      <c r="F543" s="142">
        <v>42750</v>
      </c>
      <c r="G543" s="141" t="s">
        <v>121</v>
      </c>
      <c r="H543" s="141" t="s">
        <v>3739</v>
      </c>
      <c r="I543" s="141">
        <v>6</v>
      </c>
      <c r="J543" s="141" t="s">
        <v>2392</v>
      </c>
      <c r="K543" s="141" t="s">
        <v>132</v>
      </c>
      <c r="L543" s="141">
        <v>0</v>
      </c>
      <c r="M543" s="141" t="s">
        <v>3735</v>
      </c>
      <c r="N543" s="141">
        <v>0</v>
      </c>
      <c r="O543" s="141" t="s">
        <v>41</v>
      </c>
      <c r="P543" s="141">
        <v>119371.58</v>
      </c>
      <c r="Q543" s="141">
        <v>4309650</v>
      </c>
      <c r="R543" s="141">
        <v>3669438</v>
      </c>
      <c r="S543" s="141">
        <v>85.14</v>
      </c>
      <c r="T543" s="141">
        <v>0</v>
      </c>
      <c r="U543" s="141">
        <v>0</v>
      </c>
      <c r="V543" s="141" t="s">
        <v>3760</v>
      </c>
      <c r="W543" s="141" t="s">
        <v>3761</v>
      </c>
      <c r="X543" s="141" t="s">
        <v>3762</v>
      </c>
      <c r="Y543" s="141" t="s">
        <v>140</v>
      </c>
      <c r="Z543" s="141" t="str">
        <f t="shared" si="8"/>
        <v>151PE</v>
      </c>
      <c r="AA543" s="143">
        <v>0</v>
      </c>
      <c r="AB543" s="143" t="s">
        <v>30</v>
      </c>
      <c r="AC543" s="143" t="s">
        <v>391</v>
      </c>
      <c r="AD543" s="143"/>
    </row>
    <row r="544" spans="1:30" ht="24" customHeight="1">
      <c r="A544" s="139">
        <v>42754</v>
      </c>
      <c r="B544" s="140" t="s">
        <v>3763</v>
      </c>
      <c r="C544" s="141"/>
      <c r="D544" s="141" t="s">
        <v>31</v>
      </c>
      <c r="E544" s="141" t="s">
        <v>3764</v>
      </c>
      <c r="F544" s="142">
        <v>42750</v>
      </c>
      <c r="G544" s="141" t="s">
        <v>121</v>
      </c>
      <c r="H544" s="141" t="s">
        <v>3739</v>
      </c>
      <c r="I544" s="141">
        <v>7</v>
      </c>
      <c r="J544" s="141" t="s">
        <v>2392</v>
      </c>
      <c r="K544" s="141" t="s">
        <v>132</v>
      </c>
      <c r="L544" s="141">
        <v>0</v>
      </c>
      <c r="M544" s="141" t="s">
        <v>3735</v>
      </c>
      <c r="N544" s="141">
        <v>0</v>
      </c>
      <c r="O544" s="141" t="s">
        <v>41</v>
      </c>
      <c r="P544" s="141">
        <v>120476.03</v>
      </c>
      <c r="Q544" s="141">
        <v>4309650</v>
      </c>
      <c r="R544" s="141">
        <v>3661127</v>
      </c>
      <c r="S544" s="141">
        <v>84.95</v>
      </c>
      <c r="T544" s="141">
        <v>0</v>
      </c>
      <c r="U544" s="141">
        <v>0</v>
      </c>
      <c r="V544" s="141" t="s">
        <v>3765</v>
      </c>
      <c r="W544" s="141" t="s">
        <v>3766</v>
      </c>
      <c r="X544" s="141" t="s">
        <v>3767</v>
      </c>
      <c r="Y544" s="141" t="s">
        <v>140</v>
      </c>
      <c r="Z544" s="141" t="str">
        <f t="shared" si="8"/>
        <v>151PE</v>
      </c>
      <c r="AA544" s="143">
        <v>0</v>
      </c>
      <c r="AB544" s="143" t="s">
        <v>30</v>
      </c>
      <c r="AC544" s="143" t="s">
        <v>391</v>
      </c>
      <c r="AD544" s="143"/>
    </row>
    <row r="545" spans="1:30" ht="24" customHeight="1">
      <c r="A545" s="139">
        <v>42754</v>
      </c>
      <c r="B545" s="140" t="s">
        <v>3763</v>
      </c>
      <c r="C545" s="141"/>
      <c r="D545" s="141" t="s">
        <v>31</v>
      </c>
      <c r="E545" s="141" t="s">
        <v>3764</v>
      </c>
      <c r="F545" s="142">
        <v>42750</v>
      </c>
      <c r="G545" s="141" t="s">
        <v>121</v>
      </c>
      <c r="H545" s="141" t="s">
        <v>3739</v>
      </c>
      <c r="I545" s="141">
        <v>8</v>
      </c>
      <c r="J545" s="141" t="s">
        <v>2392</v>
      </c>
      <c r="K545" s="141" t="s">
        <v>132</v>
      </c>
      <c r="L545" s="141">
        <v>0</v>
      </c>
      <c r="M545" s="141" t="s">
        <v>3735</v>
      </c>
      <c r="N545" s="141">
        <v>0</v>
      </c>
      <c r="O545" s="141" t="s">
        <v>41</v>
      </c>
      <c r="P545" s="141">
        <v>117605.58</v>
      </c>
      <c r="Q545" s="141">
        <v>4309650</v>
      </c>
      <c r="R545" s="141">
        <v>3574841</v>
      </c>
      <c r="S545" s="141">
        <v>82.95</v>
      </c>
      <c r="T545" s="141">
        <v>0</v>
      </c>
      <c r="U545" s="141">
        <v>0</v>
      </c>
      <c r="V545" s="141" t="s">
        <v>3768</v>
      </c>
      <c r="W545" s="141" t="s">
        <v>3769</v>
      </c>
      <c r="X545" s="141" t="s">
        <v>3770</v>
      </c>
      <c r="Y545" s="141" t="s">
        <v>140</v>
      </c>
      <c r="Z545" s="141" t="str">
        <f t="shared" si="8"/>
        <v>151PE</v>
      </c>
      <c r="AA545" s="143">
        <v>0</v>
      </c>
      <c r="AB545" s="143" t="s">
        <v>30</v>
      </c>
      <c r="AC545" s="143" t="s">
        <v>391</v>
      </c>
      <c r="AD545" s="143"/>
    </row>
    <row r="546" spans="1:30" s="184" customFormat="1" ht="24" customHeight="1">
      <c r="A546" s="145">
        <v>42754</v>
      </c>
      <c r="B546" s="146" t="s">
        <v>3774</v>
      </c>
      <c r="C546" s="147" t="s">
        <v>4599</v>
      </c>
      <c r="D546" s="147"/>
      <c r="E546" s="147" t="s">
        <v>3775</v>
      </c>
      <c r="F546" s="148">
        <v>42753</v>
      </c>
      <c r="G546" s="147" t="s">
        <v>410</v>
      </c>
      <c r="H546" s="147" t="s">
        <v>3776</v>
      </c>
      <c r="I546" s="147">
        <v>1</v>
      </c>
      <c r="J546" s="147" t="s">
        <v>32</v>
      </c>
      <c r="K546" s="147"/>
      <c r="L546" s="147"/>
      <c r="M546" s="147"/>
      <c r="N546" s="147">
        <v>0</v>
      </c>
      <c r="O546" s="147">
        <v>49</v>
      </c>
      <c r="P546" s="147">
        <v>18580.5</v>
      </c>
      <c r="Q546" s="147">
        <v>4309650</v>
      </c>
      <c r="R546" s="147">
        <v>3456542</v>
      </c>
      <c r="S546" s="147">
        <v>80.2</v>
      </c>
      <c r="T546" s="147">
        <v>0</v>
      </c>
      <c r="U546" s="147">
        <v>0</v>
      </c>
      <c r="V546" s="147">
        <v>52.74</v>
      </c>
      <c r="W546" s="147">
        <v>99.1</v>
      </c>
      <c r="X546" s="147">
        <v>96.88</v>
      </c>
      <c r="Y546" s="147" t="s">
        <v>4727</v>
      </c>
      <c r="Z546" s="147" t="str">
        <f t="shared" si="8"/>
        <v>RNA-Seq50SE</v>
      </c>
      <c r="AA546" s="149">
        <v>0</v>
      </c>
      <c r="AB546" s="150" t="s">
        <v>30</v>
      </c>
      <c r="AC546" s="150" t="s">
        <v>2545</v>
      </c>
      <c r="AD546" s="150"/>
    </row>
    <row r="547" spans="1:30" s="184" customFormat="1" ht="24" customHeight="1">
      <c r="A547" s="142">
        <v>42754</v>
      </c>
      <c r="B547" s="140" t="s">
        <v>3773</v>
      </c>
      <c r="C547" s="141" t="s">
        <v>4599</v>
      </c>
      <c r="D547" s="141"/>
      <c r="E547" s="141" t="s">
        <v>3777</v>
      </c>
      <c r="F547" s="151">
        <v>42753</v>
      </c>
      <c r="G547" s="141" t="s">
        <v>410</v>
      </c>
      <c r="H547" s="142" t="s">
        <v>3776</v>
      </c>
      <c r="I547" s="141">
        <v>2</v>
      </c>
      <c r="J547" s="141" t="s">
        <v>32</v>
      </c>
      <c r="K547" s="141"/>
      <c r="L547" s="141"/>
      <c r="M547" s="141"/>
      <c r="N547" s="141">
        <v>0</v>
      </c>
      <c r="O547" s="141">
        <v>49</v>
      </c>
      <c r="P547" s="141">
        <v>18892.98</v>
      </c>
      <c r="Q547" s="141">
        <v>4309650</v>
      </c>
      <c r="R547" s="141">
        <v>3480661</v>
      </c>
      <c r="S547" s="141">
        <v>80.760000000000005</v>
      </c>
      <c r="T547" s="141">
        <v>0</v>
      </c>
      <c r="U547" s="141">
        <v>0</v>
      </c>
      <c r="V547" s="141">
        <v>52.79</v>
      </c>
      <c r="W547" s="141">
        <v>99.21</v>
      </c>
      <c r="X547" s="141">
        <v>97.15</v>
      </c>
      <c r="Y547" s="141" t="s">
        <v>4727</v>
      </c>
      <c r="Z547" s="141" t="str">
        <f t="shared" si="8"/>
        <v>RNA-Seq50SE</v>
      </c>
      <c r="AA547" s="143">
        <v>0</v>
      </c>
      <c r="AB547" s="156" t="s">
        <v>30</v>
      </c>
      <c r="AC547" s="143" t="s">
        <v>2545</v>
      </c>
      <c r="AD547" s="143"/>
    </row>
    <row r="548" spans="1:30" s="184" customFormat="1" ht="24" customHeight="1">
      <c r="A548" s="142">
        <v>42754</v>
      </c>
      <c r="B548" s="140" t="s">
        <v>3778</v>
      </c>
      <c r="C548" s="141" t="s">
        <v>4599</v>
      </c>
      <c r="D548" s="141"/>
      <c r="E548" s="141" t="s">
        <v>3779</v>
      </c>
      <c r="F548" s="151">
        <v>42753</v>
      </c>
      <c r="G548" s="141" t="s">
        <v>410</v>
      </c>
      <c r="H548" s="142" t="s">
        <v>3771</v>
      </c>
      <c r="I548" s="141">
        <v>3</v>
      </c>
      <c r="J548" s="141" t="s">
        <v>32</v>
      </c>
      <c r="K548" s="141"/>
      <c r="L548" s="141"/>
      <c r="M548" s="141"/>
      <c r="N548" s="141">
        <v>0</v>
      </c>
      <c r="O548" s="141">
        <v>49</v>
      </c>
      <c r="P548" s="141">
        <v>19519.54</v>
      </c>
      <c r="Q548" s="141">
        <v>4309650</v>
      </c>
      <c r="R548" s="141">
        <v>3592143</v>
      </c>
      <c r="S548" s="141">
        <v>83.35</v>
      </c>
      <c r="T548" s="141">
        <v>92.81</v>
      </c>
      <c r="U548" s="141">
        <v>1.64</v>
      </c>
      <c r="V548" s="141">
        <v>51.09</v>
      </c>
      <c r="W548" s="141">
        <v>99.25</v>
      </c>
      <c r="X548" s="141">
        <v>97.4</v>
      </c>
      <c r="Y548" s="141" t="s">
        <v>4727</v>
      </c>
      <c r="Z548" s="141" t="str">
        <f t="shared" si="8"/>
        <v>RNA-Seq50SE</v>
      </c>
      <c r="AA548" s="143">
        <v>0</v>
      </c>
      <c r="AB548" s="156" t="s">
        <v>30</v>
      </c>
      <c r="AC548" s="143" t="s">
        <v>2545</v>
      </c>
      <c r="AD548" s="143"/>
    </row>
    <row r="549" spans="1:30" s="184" customFormat="1" ht="24" customHeight="1">
      <c r="A549" s="142">
        <v>42754</v>
      </c>
      <c r="B549" s="140" t="s">
        <v>3780</v>
      </c>
      <c r="C549" s="141" t="s">
        <v>4599</v>
      </c>
      <c r="D549" s="141"/>
      <c r="E549" s="141" t="s">
        <v>3781</v>
      </c>
      <c r="F549" s="151">
        <v>42753</v>
      </c>
      <c r="G549" s="141" t="s">
        <v>410</v>
      </c>
      <c r="H549" s="142" t="s">
        <v>3771</v>
      </c>
      <c r="I549" s="141">
        <v>4</v>
      </c>
      <c r="J549" s="141" t="s">
        <v>32</v>
      </c>
      <c r="K549" s="141"/>
      <c r="L549" s="141"/>
      <c r="M549" s="141"/>
      <c r="N549" s="141">
        <v>0</v>
      </c>
      <c r="O549" s="141">
        <v>49</v>
      </c>
      <c r="P549" s="141">
        <v>19567.03</v>
      </c>
      <c r="Q549" s="141">
        <v>4309650</v>
      </c>
      <c r="R549" s="141">
        <v>3596753</v>
      </c>
      <c r="S549" s="141">
        <v>83.46</v>
      </c>
      <c r="T549" s="141">
        <v>92.02</v>
      </c>
      <c r="U549" s="141">
        <v>1.81</v>
      </c>
      <c r="V549" s="141">
        <v>52.51</v>
      </c>
      <c r="W549" s="141">
        <v>99.32</v>
      </c>
      <c r="X549" s="141">
        <v>97.59</v>
      </c>
      <c r="Y549" s="141" t="s">
        <v>4727</v>
      </c>
      <c r="Z549" s="141" t="str">
        <f t="shared" si="8"/>
        <v>RNA-Seq50SE</v>
      </c>
      <c r="AA549" s="143">
        <v>0</v>
      </c>
      <c r="AB549" s="156" t="s">
        <v>30</v>
      </c>
      <c r="AC549" s="143" t="s">
        <v>2545</v>
      </c>
      <c r="AD549" s="143"/>
    </row>
    <row r="550" spans="1:30" s="184" customFormat="1" ht="24" customHeight="1">
      <c r="A550" s="142">
        <v>42754</v>
      </c>
      <c r="B550" s="140" t="s">
        <v>3782</v>
      </c>
      <c r="C550" s="141" t="s">
        <v>179</v>
      </c>
      <c r="D550" s="141"/>
      <c r="E550" s="141" t="s">
        <v>3783</v>
      </c>
      <c r="F550" s="151">
        <v>42753</v>
      </c>
      <c r="G550" s="141" t="s">
        <v>410</v>
      </c>
      <c r="H550" s="142" t="s">
        <v>3771</v>
      </c>
      <c r="I550" s="141">
        <v>5</v>
      </c>
      <c r="J550" s="141" t="s">
        <v>32</v>
      </c>
      <c r="K550" s="141"/>
      <c r="L550" s="141"/>
      <c r="M550" s="141"/>
      <c r="N550" s="141">
        <v>0</v>
      </c>
      <c r="O550" s="141">
        <v>49</v>
      </c>
      <c r="P550" s="141">
        <v>20505.919999999998</v>
      </c>
      <c r="Q550" s="141">
        <v>4309650</v>
      </c>
      <c r="R550" s="141">
        <v>3766289</v>
      </c>
      <c r="S550" s="141">
        <v>87.39</v>
      </c>
      <c r="T550" s="141">
        <v>0</v>
      </c>
      <c r="U550" s="141">
        <v>0</v>
      </c>
      <c r="V550" s="141">
        <v>48.93</v>
      </c>
      <c r="W550" s="141">
        <v>95.72</v>
      </c>
      <c r="X550" s="141">
        <v>89.74</v>
      </c>
      <c r="Y550" s="141" t="s">
        <v>4727</v>
      </c>
      <c r="Z550" s="141" t="str">
        <f t="shared" si="8"/>
        <v>SmallRNA50SE</v>
      </c>
      <c r="AA550" s="143">
        <v>0</v>
      </c>
      <c r="AB550" s="156" t="s">
        <v>30</v>
      </c>
      <c r="AC550" s="143" t="s">
        <v>2545</v>
      </c>
      <c r="AD550" s="143"/>
    </row>
    <row r="551" spans="1:30" s="184" customFormat="1" ht="24" customHeight="1">
      <c r="A551" s="142">
        <v>42754</v>
      </c>
      <c r="B551" s="140" t="s">
        <v>3784</v>
      </c>
      <c r="C551" s="141" t="s">
        <v>179</v>
      </c>
      <c r="D551" s="141"/>
      <c r="E551" s="141" t="s">
        <v>3785</v>
      </c>
      <c r="F551" s="151">
        <v>42753</v>
      </c>
      <c r="G551" s="141" t="s">
        <v>410</v>
      </c>
      <c r="H551" s="142" t="s">
        <v>3771</v>
      </c>
      <c r="I551" s="141">
        <v>6</v>
      </c>
      <c r="J551" s="141" t="s">
        <v>32</v>
      </c>
      <c r="K551" s="141"/>
      <c r="L551" s="141"/>
      <c r="M551" s="141"/>
      <c r="N551" s="141">
        <v>0</v>
      </c>
      <c r="O551" s="141">
        <v>49</v>
      </c>
      <c r="P551" s="141">
        <v>18806.2</v>
      </c>
      <c r="Q551" s="141">
        <v>4309650</v>
      </c>
      <c r="R551" s="141">
        <v>3468810</v>
      </c>
      <c r="S551" s="141">
        <v>80.489999999999995</v>
      </c>
      <c r="T551" s="141">
        <v>0</v>
      </c>
      <c r="U551" s="141">
        <v>0</v>
      </c>
      <c r="V551" s="141">
        <v>46.69</v>
      </c>
      <c r="W551" s="141">
        <v>99.39</v>
      </c>
      <c r="X551" s="141">
        <v>97.86</v>
      </c>
      <c r="Y551" s="141" t="s">
        <v>4727</v>
      </c>
      <c r="Z551" s="141" t="str">
        <f t="shared" si="8"/>
        <v>SmallRNA50SE</v>
      </c>
      <c r="AA551" s="143">
        <v>0</v>
      </c>
      <c r="AB551" s="156" t="s">
        <v>30</v>
      </c>
      <c r="AC551" s="143" t="s">
        <v>2545</v>
      </c>
      <c r="AD551" s="143"/>
    </row>
    <row r="552" spans="1:30" s="184" customFormat="1" ht="24" customHeight="1">
      <c r="A552" s="142">
        <v>42754</v>
      </c>
      <c r="B552" s="140" t="s">
        <v>3784</v>
      </c>
      <c r="C552" s="141" t="s">
        <v>179</v>
      </c>
      <c r="D552" s="141"/>
      <c r="E552" s="141" t="s">
        <v>3786</v>
      </c>
      <c r="F552" s="151">
        <v>42753</v>
      </c>
      <c r="G552" s="141" t="s">
        <v>410</v>
      </c>
      <c r="H552" s="142" t="s">
        <v>3771</v>
      </c>
      <c r="I552" s="141">
        <v>7</v>
      </c>
      <c r="J552" s="141" t="s">
        <v>32</v>
      </c>
      <c r="K552" s="141"/>
      <c r="L552" s="141"/>
      <c r="M552" s="141"/>
      <c r="N552" s="141">
        <v>0</v>
      </c>
      <c r="O552" s="141">
        <v>49</v>
      </c>
      <c r="P552" s="141">
        <v>19000.099999999999</v>
      </c>
      <c r="Q552" s="141">
        <v>4309650</v>
      </c>
      <c r="R552" s="141">
        <v>3501858</v>
      </c>
      <c r="S552" s="141">
        <v>81.260000000000005</v>
      </c>
      <c r="T552" s="141">
        <v>0</v>
      </c>
      <c r="U552" s="141">
        <v>0</v>
      </c>
      <c r="V552" s="141">
        <v>45.79</v>
      </c>
      <c r="W552" s="141">
        <v>99.32</v>
      </c>
      <c r="X552" s="141">
        <v>97.62</v>
      </c>
      <c r="Y552" s="141" t="s">
        <v>4727</v>
      </c>
      <c r="Z552" s="141" t="str">
        <f t="shared" si="8"/>
        <v>SmallRNA50SE</v>
      </c>
      <c r="AA552" s="143">
        <v>0</v>
      </c>
      <c r="AB552" s="156" t="s">
        <v>30</v>
      </c>
      <c r="AC552" s="143" t="s">
        <v>2545</v>
      </c>
      <c r="AD552" s="143"/>
    </row>
    <row r="553" spans="1:30" s="184" customFormat="1" ht="24" customHeight="1">
      <c r="A553" s="142">
        <v>42754</v>
      </c>
      <c r="B553" s="140" t="s">
        <v>3784</v>
      </c>
      <c r="C553" s="141" t="s">
        <v>179</v>
      </c>
      <c r="D553" s="141"/>
      <c r="E553" s="141" t="s">
        <v>3787</v>
      </c>
      <c r="F553" s="151">
        <v>42753</v>
      </c>
      <c r="G553" s="141" t="s">
        <v>410</v>
      </c>
      <c r="H553" s="142" t="s">
        <v>3771</v>
      </c>
      <c r="I553" s="141">
        <v>8</v>
      </c>
      <c r="J553" s="141" t="s">
        <v>32</v>
      </c>
      <c r="K553" s="141"/>
      <c r="L553" s="141"/>
      <c r="M553" s="141"/>
      <c r="N553" s="141">
        <v>0</v>
      </c>
      <c r="O553" s="141">
        <v>49</v>
      </c>
      <c r="P553" s="141">
        <v>18819.39</v>
      </c>
      <c r="Q553" s="141">
        <v>4309650</v>
      </c>
      <c r="R553" s="141">
        <v>3497254</v>
      </c>
      <c r="S553" s="141">
        <v>81.150000000000006</v>
      </c>
      <c r="T553" s="141">
        <v>0</v>
      </c>
      <c r="U553" s="141">
        <v>0</v>
      </c>
      <c r="V553" s="141">
        <v>46.4</v>
      </c>
      <c r="W553" s="141">
        <v>99.34</v>
      </c>
      <c r="X553" s="141">
        <v>97.84</v>
      </c>
      <c r="Y553" s="141" t="s">
        <v>4727</v>
      </c>
      <c r="Z553" s="141" t="str">
        <f t="shared" si="8"/>
        <v>SmallRNA50SE</v>
      </c>
      <c r="AA553" s="143">
        <v>0</v>
      </c>
      <c r="AB553" s="156" t="s">
        <v>30</v>
      </c>
      <c r="AC553" s="143" t="s">
        <v>2545</v>
      </c>
      <c r="AD553" s="143"/>
    </row>
    <row r="554" spans="1:30" ht="24" customHeight="1">
      <c r="A554" s="133">
        <v>42754</v>
      </c>
      <c r="B554" s="134" t="s">
        <v>3793</v>
      </c>
      <c r="C554" s="135" t="s">
        <v>37</v>
      </c>
      <c r="D554" s="135" t="s">
        <v>31</v>
      </c>
      <c r="E554" s="135" t="s">
        <v>3794</v>
      </c>
      <c r="F554" s="136">
        <v>42752</v>
      </c>
      <c r="G554" s="135" t="s">
        <v>122</v>
      </c>
      <c r="H554" s="135" t="s">
        <v>3795</v>
      </c>
      <c r="I554" s="135">
        <v>1</v>
      </c>
      <c r="J554" s="135" t="s">
        <v>32</v>
      </c>
      <c r="K554" s="135" t="s">
        <v>28</v>
      </c>
      <c r="L554" s="135">
        <v>0</v>
      </c>
      <c r="M554" s="135" t="s">
        <v>3796</v>
      </c>
      <c r="N554" s="135">
        <v>0</v>
      </c>
      <c r="O554" s="135">
        <v>49</v>
      </c>
      <c r="P554" s="135">
        <v>17645.400000000001</v>
      </c>
      <c r="Q554" s="135">
        <v>4309650</v>
      </c>
      <c r="R554" s="135">
        <v>3259535</v>
      </c>
      <c r="S554" s="135">
        <v>75.63</v>
      </c>
      <c r="T554" s="135">
        <v>67.78</v>
      </c>
      <c r="U554" s="135">
        <v>4.53</v>
      </c>
      <c r="V554" s="135">
        <v>52.03</v>
      </c>
      <c r="W554" s="135">
        <v>99.09</v>
      </c>
      <c r="X554" s="135">
        <v>96.74</v>
      </c>
      <c r="Y554" s="147" t="s">
        <v>4727</v>
      </c>
      <c r="Z554" s="147" t="str">
        <f t="shared" si="8"/>
        <v>RNA-Seq50SE</v>
      </c>
      <c r="AA554" s="137">
        <v>0</v>
      </c>
      <c r="AB554" s="138" t="s">
        <v>30</v>
      </c>
      <c r="AC554" s="154" t="s">
        <v>391</v>
      </c>
      <c r="AD554" s="155"/>
    </row>
    <row r="555" spans="1:30" ht="24" customHeight="1">
      <c r="A555" s="139">
        <v>42754</v>
      </c>
      <c r="B555" s="140" t="s">
        <v>3797</v>
      </c>
      <c r="C555" s="141">
        <v>0</v>
      </c>
      <c r="D555" s="141" t="s">
        <v>31</v>
      </c>
      <c r="E555" s="141" t="s">
        <v>3798</v>
      </c>
      <c r="F555" s="142">
        <v>42752</v>
      </c>
      <c r="G555" s="141" t="s">
        <v>122</v>
      </c>
      <c r="H555" s="141" t="s">
        <v>3799</v>
      </c>
      <c r="I555" s="141">
        <v>2</v>
      </c>
      <c r="J555" s="144" t="s">
        <v>134</v>
      </c>
      <c r="K555" s="144" t="s">
        <v>3800</v>
      </c>
      <c r="L555" s="141">
        <v>0</v>
      </c>
      <c r="M555" s="141" t="s">
        <v>3796</v>
      </c>
      <c r="N555" s="141">
        <v>0</v>
      </c>
      <c r="O555" s="141">
        <v>49</v>
      </c>
      <c r="P555" s="141">
        <v>16729.63</v>
      </c>
      <c r="Q555" s="141">
        <v>4309650</v>
      </c>
      <c r="R555" s="141">
        <v>3110394</v>
      </c>
      <c r="S555" s="141">
        <v>72.17</v>
      </c>
      <c r="T555" s="141">
        <v>91.55</v>
      </c>
      <c r="U555" s="141">
        <v>1.7</v>
      </c>
      <c r="V555" s="141">
        <v>50.97</v>
      </c>
      <c r="W555" s="141">
        <v>99.01</v>
      </c>
      <c r="X555" s="141">
        <v>96.5</v>
      </c>
      <c r="Y555" s="141" t="s">
        <v>4727</v>
      </c>
      <c r="Z555" s="141" t="str">
        <f t="shared" si="8"/>
        <v>050SE</v>
      </c>
      <c r="AA555" s="143">
        <v>0.2</v>
      </c>
      <c r="AB555" s="143" t="s">
        <v>30</v>
      </c>
      <c r="AC555" s="143" t="s">
        <v>391</v>
      </c>
      <c r="AD555" s="143"/>
    </row>
    <row r="556" spans="1:30" ht="24" customHeight="1">
      <c r="A556" s="139">
        <v>42754</v>
      </c>
      <c r="B556" s="140" t="s">
        <v>3801</v>
      </c>
      <c r="C556" s="141" t="s">
        <v>37</v>
      </c>
      <c r="D556" s="141" t="s">
        <v>31</v>
      </c>
      <c r="E556" s="141" t="s">
        <v>3802</v>
      </c>
      <c r="F556" s="142">
        <v>42752</v>
      </c>
      <c r="G556" s="141" t="s">
        <v>122</v>
      </c>
      <c r="H556" s="141" t="s">
        <v>3799</v>
      </c>
      <c r="I556" s="141">
        <v>3</v>
      </c>
      <c r="J556" s="141" t="s">
        <v>2392</v>
      </c>
      <c r="K556" s="141" t="s">
        <v>132</v>
      </c>
      <c r="L556" s="141">
        <v>0</v>
      </c>
      <c r="M556" s="141" t="s">
        <v>3796</v>
      </c>
      <c r="N556" s="141">
        <v>0</v>
      </c>
      <c r="O556" s="141">
        <v>49</v>
      </c>
      <c r="P556" s="141">
        <v>17307.11</v>
      </c>
      <c r="Q556" s="141">
        <v>4309650</v>
      </c>
      <c r="R556" s="141">
        <v>3187328</v>
      </c>
      <c r="S556" s="141">
        <v>73.959999999999994</v>
      </c>
      <c r="T556" s="141">
        <v>92.04</v>
      </c>
      <c r="U556" s="141">
        <v>1.67</v>
      </c>
      <c r="V556" s="141">
        <v>51.93</v>
      </c>
      <c r="W556" s="141">
        <v>99.02</v>
      </c>
      <c r="X556" s="141">
        <v>96.52</v>
      </c>
      <c r="Y556" s="141" t="s">
        <v>4727</v>
      </c>
      <c r="Z556" s="141" t="str">
        <f t="shared" si="8"/>
        <v>RNA-Seq50SE</v>
      </c>
      <c r="AA556" s="143">
        <v>0</v>
      </c>
      <c r="AB556" s="143" t="s">
        <v>30</v>
      </c>
      <c r="AC556" s="143" t="s">
        <v>391</v>
      </c>
      <c r="AD556" s="143"/>
    </row>
    <row r="557" spans="1:30" ht="24" customHeight="1">
      <c r="A557" s="139">
        <v>42754</v>
      </c>
      <c r="B557" s="140" t="s">
        <v>3803</v>
      </c>
      <c r="C557" s="141" t="s">
        <v>37</v>
      </c>
      <c r="D557" s="141" t="s">
        <v>31</v>
      </c>
      <c r="E557" s="141" t="s">
        <v>3804</v>
      </c>
      <c r="F557" s="142">
        <v>42752</v>
      </c>
      <c r="G557" s="141" t="s">
        <v>122</v>
      </c>
      <c r="H557" s="141" t="s">
        <v>3799</v>
      </c>
      <c r="I557" s="141">
        <v>4</v>
      </c>
      <c r="J557" s="141" t="s">
        <v>2392</v>
      </c>
      <c r="K557" s="141" t="s">
        <v>132</v>
      </c>
      <c r="L557" s="141">
        <v>0</v>
      </c>
      <c r="M557" s="141" t="s">
        <v>3796</v>
      </c>
      <c r="N557" s="141">
        <v>0</v>
      </c>
      <c r="O557" s="141">
        <v>49</v>
      </c>
      <c r="P557" s="141">
        <v>17351.8</v>
      </c>
      <c r="Q557" s="141">
        <v>4309650</v>
      </c>
      <c r="R557" s="141">
        <v>3196160</v>
      </c>
      <c r="S557" s="141">
        <v>74.16</v>
      </c>
      <c r="T557" s="141">
        <v>70.39</v>
      </c>
      <c r="U557" s="141">
        <v>4.51</v>
      </c>
      <c r="V557" s="141">
        <v>52.04</v>
      </c>
      <c r="W557" s="141">
        <v>99.03</v>
      </c>
      <c r="X557" s="141">
        <v>96.54</v>
      </c>
      <c r="Y557" s="141" t="s">
        <v>4727</v>
      </c>
      <c r="Z557" s="141" t="str">
        <f t="shared" si="8"/>
        <v>RNA-Seq50SE</v>
      </c>
      <c r="AA557" s="143">
        <v>0</v>
      </c>
      <c r="AB557" s="143" t="s">
        <v>30</v>
      </c>
      <c r="AC557" s="143" t="s">
        <v>391</v>
      </c>
      <c r="AD557" s="143"/>
    </row>
    <row r="558" spans="1:30" ht="24" customHeight="1">
      <c r="A558" s="139">
        <v>42754</v>
      </c>
      <c r="B558" s="140" t="s">
        <v>3805</v>
      </c>
      <c r="C558" s="141" t="s">
        <v>37</v>
      </c>
      <c r="D558" s="141" t="s">
        <v>31</v>
      </c>
      <c r="E558" s="141" t="s">
        <v>3806</v>
      </c>
      <c r="F558" s="142">
        <v>42752</v>
      </c>
      <c r="G558" s="141" t="s">
        <v>122</v>
      </c>
      <c r="H558" s="141" t="s">
        <v>3799</v>
      </c>
      <c r="I558" s="141">
        <v>5</v>
      </c>
      <c r="J558" s="144" t="s">
        <v>134</v>
      </c>
      <c r="K558" s="144" t="s">
        <v>3807</v>
      </c>
      <c r="L558" s="141">
        <v>0</v>
      </c>
      <c r="M558" s="141" t="s">
        <v>3796</v>
      </c>
      <c r="N558" s="141">
        <v>0</v>
      </c>
      <c r="O558" s="141">
        <v>49</v>
      </c>
      <c r="P558" s="141">
        <v>17731.689999999999</v>
      </c>
      <c r="Q558" s="141">
        <v>4309650</v>
      </c>
      <c r="R558" s="141">
        <v>3263817</v>
      </c>
      <c r="S558" s="141">
        <v>75.73</v>
      </c>
      <c r="T558" s="141">
        <v>75</v>
      </c>
      <c r="U558" s="141">
        <v>5.22</v>
      </c>
      <c r="V558" s="141">
        <v>51.8</v>
      </c>
      <c r="W558" s="141">
        <v>99.08</v>
      </c>
      <c r="X558" s="141">
        <v>96.71</v>
      </c>
      <c r="Y558" s="141" t="s">
        <v>4727</v>
      </c>
      <c r="Z558" s="141" t="str">
        <f t="shared" si="8"/>
        <v>RNA-Seq50SE</v>
      </c>
      <c r="AA558" s="143">
        <v>0.05</v>
      </c>
      <c r="AB558" s="143" t="s">
        <v>30</v>
      </c>
      <c r="AC558" s="143" t="s">
        <v>391</v>
      </c>
      <c r="AD558" s="143"/>
    </row>
    <row r="559" spans="1:30" ht="24" customHeight="1">
      <c r="A559" s="139">
        <v>42754</v>
      </c>
      <c r="B559" s="140" t="s">
        <v>3805</v>
      </c>
      <c r="C559" s="141" t="s">
        <v>37</v>
      </c>
      <c r="D559" s="141" t="s">
        <v>31</v>
      </c>
      <c r="E559" s="141" t="s">
        <v>3808</v>
      </c>
      <c r="F559" s="142">
        <v>42752</v>
      </c>
      <c r="G559" s="141" t="s">
        <v>122</v>
      </c>
      <c r="H559" s="141" t="s">
        <v>3799</v>
      </c>
      <c r="I559" s="141">
        <v>6</v>
      </c>
      <c r="J559" s="141" t="s">
        <v>2392</v>
      </c>
      <c r="K559" s="141" t="s">
        <v>132</v>
      </c>
      <c r="L559" s="141">
        <v>0</v>
      </c>
      <c r="M559" s="141" t="s">
        <v>3796</v>
      </c>
      <c r="N559" s="141">
        <v>0</v>
      </c>
      <c r="O559" s="141">
        <v>49</v>
      </c>
      <c r="P559" s="141">
        <v>17403.09</v>
      </c>
      <c r="Q559" s="141">
        <v>4309650</v>
      </c>
      <c r="R559" s="141">
        <v>3203982</v>
      </c>
      <c r="S559" s="141">
        <v>74.34</v>
      </c>
      <c r="T559" s="141">
        <v>65.099999999999994</v>
      </c>
      <c r="U559" s="141">
        <v>4.5199999999999996</v>
      </c>
      <c r="V559" s="141">
        <v>51.89</v>
      </c>
      <c r="W559" s="141">
        <v>99.05</v>
      </c>
      <c r="X559" s="141">
        <v>96.59</v>
      </c>
      <c r="Y559" s="141" t="s">
        <v>4727</v>
      </c>
      <c r="Z559" s="141" t="str">
        <f t="shared" si="8"/>
        <v>RNA-Seq50SE</v>
      </c>
      <c r="AA559" s="143">
        <v>0</v>
      </c>
      <c r="AB559" s="143" t="s">
        <v>30</v>
      </c>
      <c r="AC559" s="143" t="s">
        <v>391</v>
      </c>
      <c r="AD559" s="143"/>
    </row>
    <row r="560" spans="1:30" ht="24" customHeight="1">
      <c r="A560" s="139">
        <v>42754</v>
      </c>
      <c r="B560" s="140" t="s">
        <v>3809</v>
      </c>
      <c r="C560" s="141">
        <v>0</v>
      </c>
      <c r="D560" s="141" t="s">
        <v>31</v>
      </c>
      <c r="E560" s="141" t="s">
        <v>3810</v>
      </c>
      <c r="F560" s="142">
        <v>42752</v>
      </c>
      <c r="G560" s="141" t="s">
        <v>122</v>
      </c>
      <c r="H560" s="141" t="s">
        <v>3799</v>
      </c>
      <c r="I560" s="141">
        <v>7</v>
      </c>
      <c r="J560" s="144" t="s">
        <v>4698</v>
      </c>
      <c r="K560" s="144" t="s">
        <v>4829</v>
      </c>
      <c r="L560" s="141">
        <v>0</v>
      </c>
      <c r="M560" s="141" t="s">
        <v>3796</v>
      </c>
      <c r="N560" s="141">
        <v>0</v>
      </c>
      <c r="O560" s="141">
        <v>49</v>
      </c>
      <c r="P560" s="141">
        <v>16624.91</v>
      </c>
      <c r="Q560" s="141">
        <v>4309650</v>
      </c>
      <c r="R560" s="141">
        <v>3172570</v>
      </c>
      <c r="S560" s="141">
        <v>73.62</v>
      </c>
      <c r="T560" s="141">
        <v>24.65</v>
      </c>
      <c r="U560" s="141">
        <v>8.25</v>
      </c>
      <c r="V560" s="141">
        <v>50.93</v>
      </c>
      <c r="W560" s="141">
        <v>99</v>
      </c>
      <c r="X560" s="141">
        <v>96.49</v>
      </c>
      <c r="Y560" s="141" t="s">
        <v>4727</v>
      </c>
      <c r="Z560" s="141" t="str">
        <f t="shared" si="8"/>
        <v>050SE</v>
      </c>
      <c r="AA560" s="143">
        <v>0.10526315789473684</v>
      </c>
      <c r="AB560" s="143" t="s">
        <v>30</v>
      </c>
      <c r="AC560" s="143" t="s">
        <v>391</v>
      </c>
      <c r="AD560" s="143"/>
    </row>
    <row r="561" spans="1:30" ht="24" customHeight="1">
      <c r="A561" s="139">
        <v>42754</v>
      </c>
      <c r="B561" s="140" t="s">
        <v>3811</v>
      </c>
      <c r="C561" s="141">
        <v>0</v>
      </c>
      <c r="D561" s="141" t="s">
        <v>31</v>
      </c>
      <c r="E561" s="141" t="s">
        <v>3812</v>
      </c>
      <c r="F561" s="142">
        <v>42752</v>
      </c>
      <c r="G561" s="141" t="s">
        <v>122</v>
      </c>
      <c r="H561" s="141" t="s">
        <v>3799</v>
      </c>
      <c r="I561" s="141">
        <v>8</v>
      </c>
      <c r="J561" s="141" t="s">
        <v>2392</v>
      </c>
      <c r="K561" s="141" t="s">
        <v>132</v>
      </c>
      <c r="L561" s="141">
        <v>0</v>
      </c>
      <c r="M561" s="141" t="s">
        <v>3796</v>
      </c>
      <c r="N561" s="141">
        <v>0</v>
      </c>
      <c r="O561" s="141">
        <v>49</v>
      </c>
      <c r="P561" s="141">
        <v>16802.07</v>
      </c>
      <c r="Q561" s="141">
        <v>4309650</v>
      </c>
      <c r="R561" s="141">
        <v>3110866</v>
      </c>
      <c r="S561" s="141">
        <v>72.180000000000007</v>
      </c>
      <c r="T561" s="141">
        <v>4.7699999999999996</v>
      </c>
      <c r="U561" s="141">
        <v>8.2200000000000006</v>
      </c>
      <c r="V561" s="141">
        <v>53.88</v>
      </c>
      <c r="W561" s="141">
        <v>98.9</v>
      </c>
      <c r="X561" s="141">
        <v>96.21</v>
      </c>
      <c r="Y561" s="141" t="s">
        <v>4727</v>
      </c>
      <c r="Z561" s="141" t="str">
        <f t="shared" si="8"/>
        <v>050SE</v>
      </c>
      <c r="AA561" s="143">
        <v>0</v>
      </c>
      <c r="AB561" s="143" t="s">
        <v>30</v>
      </c>
      <c r="AC561" s="143" t="s">
        <v>391</v>
      </c>
      <c r="AD561" s="143"/>
    </row>
    <row r="562" spans="1:30" ht="24" customHeight="1">
      <c r="A562" s="133">
        <v>42754</v>
      </c>
      <c r="B562" s="134" t="s">
        <v>3504</v>
      </c>
      <c r="C562" s="135">
        <v>0</v>
      </c>
      <c r="D562" s="147" t="s">
        <v>3063</v>
      </c>
      <c r="E562" s="135" t="s">
        <v>3505</v>
      </c>
      <c r="F562" s="159">
        <v>42752</v>
      </c>
      <c r="G562" s="135" t="s">
        <v>3104</v>
      </c>
      <c r="H562" s="135" t="s">
        <v>3506</v>
      </c>
      <c r="I562" s="135">
        <v>1</v>
      </c>
      <c r="J562" s="135" t="s">
        <v>2392</v>
      </c>
      <c r="K562" s="147" t="s">
        <v>28</v>
      </c>
      <c r="L562" s="147" t="s">
        <v>3058</v>
      </c>
      <c r="M562" s="135"/>
      <c r="N562" s="135">
        <v>0</v>
      </c>
      <c r="O562" s="135" t="s">
        <v>33</v>
      </c>
      <c r="P562" s="135">
        <v>34015.629999999997</v>
      </c>
      <c r="Q562" s="135">
        <v>2917024</v>
      </c>
      <c r="R562" s="135">
        <v>2751498</v>
      </c>
      <c r="S562" s="135">
        <v>94.5</v>
      </c>
      <c r="T562" s="135">
        <v>0</v>
      </c>
      <c r="U562" s="135">
        <v>0</v>
      </c>
      <c r="V562" s="135" t="s">
        <v>3507</v>
      </c>
      <c r="W562" s="135" t="s">
        <v>3508</v>
      </c>
      <c r="X562" s="135" t="s">
        <v>3509</v>
      </c>
      <c r="Y562" s="147" t="s">
        <v>4625</v>
      </c>
      <c r="Z562" s="147" t="str">
        <f t="shared" si="8"/>
        <v>0101PE</v>
      </c>
      <c r="AA562" s="137">
        <v>0</v>
      </c>
      <c r="AB562" s="150" t="s">
        <v>2544</v>
      </c>
      <c r="AC562" s="150" t="s">
        <v>3054</v>
      </c>
      <c r="AD562" s="155"/>
    </row>
    <row r="563" spans="1:30" ht="24" customHeight="1">
      <c r="A563" s="139">
        <v>42754</v>
      </c>
      <c r="B563" s="140" t="s">
        <v>3504</v>
      </c>
      <c r="C563" s="141">
        <v>0</v>
      </c>
      <c r="D563" s="141" t="s">
        <v>3063</v>
      </c>
      <c r="E563" s="141" t="s">
        <v>3505</v>
      </c>
      <c r="F563" s="151">
        <v>42752</v>
      </c>
      <c r="G563" s="141" t="s">
        <v>3104</v>
      </c>
      <c r="H563" s="141" t="s">
        <v>3506</v>
      </c>
      <c r="I563" s="141">
        <v>2</v>
      </c>
      <c r="J563" s="141" t="s">
        <v>2392</v>
      </c>
      <c r="K563" s="141" t="s">
        <v>28</v>
      </c>
      <c r="L563" s="141" t="s">
        <v>3058</v>
      </c>
      <c r="M563" s="141"/>
      <c r="N563" s="141">
        <v>0</v>
      </c>
      <c r="O563" s="141" t="s">
        <v>33</v>
      </c>
      <c r="P563" s="141">
        <v>34741.699999999997</v>
      </c>
      <c r="Q563" s="141">
        <v>2986732</v>
      </c>
      <c r="R563" s="141">
        <v>2811930</v>
      </c>
      <c r="S563" s="141">
        <v>94.3</v>
      </c>
      <c r="T563" s="141">
        <v>0</v>
      </c>
      <c r="U563" s="141">
        <v>0</v>
      </c>
      <c r="V563" s="141" t="s">
        <v>3510</v>
      </c>
      <c r="W563" s="141" t="s">
        <v>3511</v>
      </c>
      <c r="X563" s="141" t="s">
        <v>3512</v>
      </c>
      <c r="Y563" s="141" t="s">
        <v>4625</v>
      </c>
      <c r="Z563" s="141" t="str">
        <f t="shared" si="8"/>
        <v>0101PE</v>
      </c>
      <c r="AA563" s="143">
        <v>0</v>
      </c>
      <c r="AB563" s="143" t="s">
        <v>2544</v>
      </c>
      <c r="AC563" s="143" t="s">
        <v>3054</v>
      </c>
      <c r="AD563" s="143"/>
    </row>
    <row r="564" spans="1:30" ht="24" customHeight="1">
      <c r="A564" s="133">
        <v>42754</v>
      </c>
      <c r="B564" s="134" t="s">
        <v>3513</v>
      </c>
      <c r="C564" s="135">
        <v>0</v>
      </c>
      <c r="D564" s="147" t="s">
        <v>3063</v>
      </c>
      <c r="E564" s="135" t="s">
        <v>3514</v>
      </c>
      <c r="F564" s="159">
        <v>42752</v>
      </c>
      <c r="G564" s="135" t="s">
        <v>3122</v>
      </c>
      <c r="H564" s="135" t="s">
        <v>3515</v>
      </c>
      <c r="I564" s="135">
        <v>1</v>
      </c>
      <c r="J564" s="135" t="s">
        <v>2392</v>
      </c>
      <c r="K564" s="147" t="s">
        <v>28</v>
      </c>
      <c r="L564" s="147" t="s">
        <v>3058</v>
      </c>
      <c r="M564" s="135"/>
      <c r="N564" s="135">
        <v>0</v>
      </c>
      <c r="O564" s="135" t="s">
        <v>33</v>
      </c>
      <c r="P564" s="135">
        <v>37712.589999999997</v>
      </c>
      <c r="Q564" s="135">
        <v>3242246</v>
      </c>
      <c r="R564" s="135">
        <v>3062855</v>
      </c>
      <c r="S564" s="135">
        <v>94.7</v>
      </c>
      <c r="T564" s="135">
        <v>0</v>
      </c>
      <c r="U564" s="135">
        <v>0</v>
      </c>
      <c r="V564" s="135" t="s">
        <v>3516</v>
      </c>
      <c r="W564" s="135" t="s">
        <v>3517</v>
      </c>
      <c r="X564" s="135" t="s">
        <v>3518</v>
      </c>
      <c r="Y564" s="147" t="s">
        <v>4625</v>
      </c>
      <c r="Z564" s="147" t="str">
        <f t="shared" si="8"/>
        <v>0101PE</v>
      </c>
      <c r="AA564" s="137">
        <v>0</v>
      </c>
      <c r="AB564" s="150" t="s">
        <v>2544</v>
      </c>
      <c r="AC564" s="150" t="s">
        <v>3054</v>
      </c>
      <c r="AD564" s="155"/>
    </row>
    <row r="565" spans="1:30" ht="24" customHeight="1">
      <c r="A565" s="139">
        <v>42754</v>
      </c>
      <c r="B565" s="140" t="s">
        <v>3513</v>
      </c>
      <c r="C565" s="141">
        <v>0</v>
      </c>
      <c r="D565" s="141" t="s">
        <v>3063</v>
      </c>
      <c r="E565" s="141" t="s">
        <v>3514</v>
      </c>
      <c r="F565" s="151">
        <v>42752</v>
      </c>
      <c r="G565" s="141" t="s">
        <v>3122</v>
      </c>
      <c r="H565" s="141" t="s">
        <v>3515</v>
      </c>
      <c r="I565" s="141">
        <v>2</v>
      </c>
      <c r="J565" s="141" t="s">
        <v>2392</v>
      </c>
      <c r="K565" s="141" t="s">
        <v>28</v>
      </c>
      <c r="L565" s="141" t="s">
        <v>3058</v>
      </c>
      <c r="M565" s="141"/>
      <c r="N565" s="141">
        <v>0</v>
      </c>
      <c r="O565" s="141" t="s">
        <v>33</v>
      </c>
      <c r="P565" s="141">
        <v>36305.51</v>
      </c>
      <c r="Q565" s="141">
        <v>3098432</v>
      </c>
      <c r="R565" s="141">
        <v>2948406</v>
      </c>
      <c r="S565" s="141">
        <v>95.3</v>
      </c>
      <c r="T565" s="141">
        <v>0</v>
      </c>
      <c r="U565" s="141">
        <v>0</v>
      </c>
      <c r="V565" s="141" t="s">
        <v>3519</v>
      </c>
      <c r="W565" s="141" t="s">
        <v>3520</v>
      </c>
      <c r="X565" s="141" t="s">
        <v>3521</v>
      </c>
      <c r="Y565" s="141" t="s">
        <v>4625</v>
      </c>
      <c r="Z565" s="141" t="str">
        <f t="shared" si="8"/>
        <v>0101PE</v>
      </c>
      <c r="AA565" s="143">
        <v>0</v>
      </c>
      <c r="AB565" s="143" t="s">
        <v>2544</v>
      </c>
      <c r="AC565" s="143" t="s">
        <v>3054</v>
      </c>
      <c r="AD565" s="143"/>
    </row>
    <row r="566" spans="1:30" ht="24" customHeight="1">
      <c r="A566" s="133">
        <v>42754</v>
      </c>
      <c r="B566" s="134" t="s">
        <v>3522</v>
      </c>
      <c r="C566" s="135">
        <v>0</v>
      </c>
      <c r="D566" s="147" t="s">
        <v>3063</v>
      </c>
      <c r="E566" s="135" t="s">
        <v>3523</v>
      </c>
      <c r="F566" s="159">
        <v>42752</v>
      </c>
      <c r="G566" s="135" t="s">
        <v>3122</v>
      </c>
      <c r="H566" s="135" t="s">
        <v>3524</v>
      </c>
      <c r="I566" s="135">
        <v>1</v>
      </c>
      <c r="J566" s="135" t="s">
        <v>134</v>
      </c>
      <c r="K566" s="147" t="s">
        <v>3525</v>
      </c>
      <c r="L566" s="147" t="s">
        <v>3058</v>
      </c>
      <c r="M566" s="135"/>
      <c r="N566" s="135">
        <v>0</v>
      </c>
      <c r="O566" s="135" t="s">
        <v>33</v>
      </c>
      <c r="P566" s="135">
        <v>32134.99</v>
      </c>
      <c r="Q566" s="135">
        <v>2724990</v>
      </c>
      <c r="R566" s="135">
        <v>2606735</v>
      </c>
      <c r="S566" s="135">
        <v>95.8</v>
      </c>
      <c r="T566" s="135">
        <v>0</v>
      </c>
      <c r="U566" s="135">
        <v>0</v>
      </c>
      <c r="V566" s="135" t="s">
        <v>3526</v>
      </c>
      <c r="W566" s="135" t="s">
        <v>3527</v>
      </c>
      <c r="X566" s="135" t="s">
        <v>3528</v>
      </c>
      <c r="Y566" s="147" t="s">
        <v>4625</v>
      </c>
      <c r="Z566" s="147" t="str">
        <f t="shared" si="8"/>
        <v>0101PE</v>
      </c>
      <c r="AA566" s="137">
        <v>0.1702127659574468</v>
      </c>
      <c r="AB566" s="150" t="s">
        <v>2544</v>
      </c>
      <c r="AC566" s="150" t="s">
        <v>3054</v>
      </c>
      <c r="AD566" s="155"/>
    </row>
    <row r="567" spans="1:30" ht="24" customHeight="1">
      <c r="A567" s="139">
        <v>42754</v>
      </c>
      <c r="B567" s="140" t="s">
        <v>3522</v>
      </c>
      <c r="C567" s="141">
        <v>0</v>
      </c>
      <c r="D567" s="141" t="s">
        <v>3063</v>
      </c>
      <c r="E567" s="141" t="s">
        <v>3523</v>
      </c>
      <c r="F567" s="151">
        <v>42752</v>
      </c>
      <c r="G567" s="141" t="s">
        <v>3122</v>
      </c>
      <c r="H567" s="141" t="s">
        <v>3524</v>
      </c>
      <c r="I567" s="141">
        <v>2</v>
      </c>
      <c r="J567" s="144" t="s">
        <v>134</v>
      </c>
      <c r="K567" s="144" t="s">
        <v>3525</v>
      </c>
      <c r="L567" s="141" t="s">
        <v>3058</v>
      </c>
      <c r="M567" s="141"/>
      <c r="N567" s="141">
        <v>0</v>
      </c>
      <c r="O567" s="141" t="s">
        <v>33</v>
      </c>
      <c r="P567" s="141">
        <v>33191.94</v>
      </c>
      <c r="Q567" s="141">
        <v>2834495</v>
      </c>
      <c r="R567" s="141">
        <v>2696212</v>
      </c>
      <c r="S567" s="141">
        <v>95.2</v>
      </c>
      <c r="T567" s="141">
        <v>0</v>
      </c>
      <c r="U567" s="141">
        <v>0</v>
      </c>
      <c r="V567" s="141" t="s">
        <v>3529</v>
      </c>
      <c r="W567" s="141" t="s">
        <v>3530</v>
      </c>
      <c r="X567" s="141" t="s">
        <v>3531</v>
      </c>
      <c r="Y567" s="141" t="s">
        <v>4625</v>
      </c>
      <c r="Z567" s="141" t="str">
        <f t="shared" si="8"/>
        <v>0101PE</v>
      </c>
      <c r="AA567" s="143">
        <v>0.1702127659574468</v>
      </c>
      <c r="AB567" s="143" t="s">
        <v>2544</v>
      </c>
      <c r="AC567" s="143" t="s">
        <v>3054</v>
      </c>
      <c r="AD567" s="143"/>
    </row>
    <row r="568" spans="1:30" s="43" customFormat="1" ht="24" customHeight="1">
      <c r="A568" s="133">
        <v>42755</v>
      </c>
      <c r="B568" s="152" t="s">
        <v>4830</v>
      </c>
      <c r="C568" s="153" t="s">
        <v>4686</v>
      </c>
      <c r="D568" s="153" t="s">
        <v>31</v>
      </c>
      <c r="E568" s="153" t="s">
        <v>3961</v>
      </c>
      <c r="F568" s="133">
        <v>42750</v>
      </c>
      <c r="G568" s="153" t="s">
        <v>120</v>
      </c>
      <c r="H568" s="153" t="s">
        <v>4831</v>
      </c>
      <c r="I568" s="153">
        <v>1</v>
      </c>
      <c r="J568" s="135" t="s">
        <v>2615</v>
      </c>
      <c r="K568" s="153" t="s">
        <v>28</v>
      </c>
      <c r="L568" s="153">
        <v>0</v>
      </c>
      <c r="M568" s="153" t="s">
        <v>2570</v>
      </c>
      <c r="N568" s="153">
        <v>0</v>
      </c>
      <c r="O568" s="153" t="s">
        <v>33</v>
      </c>
      <c r="P568" s="153">
        <v>73597.39</v>
      </c>
      <c r="Q568" s="153">
        <v>4309650</v>
      </c>
      <c r="R568" s="153">
        <v>3322784</v>
      </c>
      <c r="S568" s="153">
        <v>77.099999999999994</v>
      </c>
      <c r="T568" s="153">
        <v>0</v>
      </c>
      <c r="U568" s="153">
        <v>0</v>
      </c>
      <c r="V568" s="153" t="s">
        <v>3960</v>
      </c>
      <c r="W568" s="153" t="s">
        <v>3959</v>
      </c>
      <c r="X568" s="153" t="s">
        <v>3958</v>
      </c>
      <c r="Y568" s="147" t="s">
        <v>4625</v>
      </c>
      <c r="Z568" s="147" t="str">
        <f t="shared" si="8"/>
        <v>Transcriptome101PE</v>
      </c>
      <c r="AA568" s="154">
        <v>0</v>
      </c>
      <c r="AB568" s="155" t="s">
        <v>30</v>
      </c>
      <c r="AC568" s="155" t="s">
        <v>139</v>
      </c>
      <c r="AD568" s="158"/>
    </row>
    <row r="569" spans="1:30" s="43" customFormat="1" ht="24" customHeight="1">
      <c r="A569" s="139">
        <v>42755</v>
      </c>
      <c r="B569" s="140" t="s">
        <v>3957</v>
      </c>
      <c r="C569" s="141" t="s">
        <v>104</v>
      </c>
      <c r="D569" s="141" t="s">
        <v>31</v>
      </c>
      <c r="E569" s="141" t="s">
        <v>3956</v>
      </c>
      <c r="F569" s="142">
        <v>42750</v>
      </c>
      <c r="G569" s="141" t="s">
        <v>120</v>
      </c>
      <c r="H569" s="141" t="s">
        <v>3924</v>
      </c>
      <c r="I569" s="141">
        <v>2</v>
      </c>
      <c r="J569" s="141" t="s">
        <v>2615</v>
      </c>
      <c r="K569" s="141" t="s">
        <v>28</v>
      </c>
      <c r="L569" s="141">
        <v>0</v>
      </c>
      <c r="M569" s="141" t="s">
        <v>2570</v>
      </c>
      <c r="N569" s="141">
        <v>0</v>
      </c>
      <c r="O569" s="141" t="s">
        <v>33</v>
      </c>
      <c r="P569" s="141">
        <v>74292.12</v>
      </c>
      <c r="Q569" s="141">
        <v>4309650</v>
      </c>
      <c r="R569" s="141">
        <v>3351587</v>
      </c>
      <c r="S569" s="141">
        <v>77.77</v>
      </c>
      <c r="T569" s="141">
        <v>0</v>
      </c>
      <c r="U569" s="141">
        <v>0</v>
      </c>
      <c r="V569" s="141" t="s">
        <v>3955</v>
      </c>
      <c r="W569" s="141" t="s">
        <v>3954</v>
      </c>
      <c r="X569" s="141" t="s">
        <v>3953</v>
      </c>
      <c r="Y569" s="141" t="s">
        <v>4625</v>
      </c>
      <c r="Z569" s="141" t="str">
        <f t="shared" si="8"/>
        <v>Transcriptome101PE</v>
      </c>
      <c r="AA569" s="143">
        <v>0</v>
      </c>
      <c r="AB569" s="143" t="s">
        <v>30</v>
      </c>
      <c r="AC569" s="156" t="s">
        <v>139</v>
      </c>
      <c r="AD569" s="157"/>
    </row>
    <row r="570" spans="1:30" s="43" customFormat="1" ht="24" customHeight="1">
      <c r="A570" s="139">
        <v>42755</v>
      </c>
      <c r="B570" s="140" t="s">
        <v>3952</v>
      </c>
      <c r="C570" s="141" t="s">
        <v>104</v>
      </c>
      <c r="D570" s="141" t="s">
        <v>31</v>
      </c>
      <c r="E570" s="141" t="s">
        <v>3951</v>
      </c>
      <c r="F570" s="142">
        <v>42750</v>
      </c>
      <c r="G570" s="141" t="s">
        <v>120</v>
      </c>
      <c r="H570" s="141" t="s">
        <v>3924</v>
      </c>
      <c r="I570" s="141">
        <v>3</v>
      </c>
      <c r="J570" s="141" t="s">
        <v>2615</v>
      </c>
      <c r="K570" s="141" t="s">
        <v>28</v>
      </c>
      <c r="L570" s="141">
        <v>0</v>
      </c>
      <c r="M570" s="141" t="s">
        <v>2570</v>
      </c>
      <c r="N570" s="141">
        <v>0</v>
      </c>
      <c r="O570" s="141" t="s">
        <v>33</v>
      </c>
      <c r="P570" s="141">
        <v>75198.41</v>
      </c>
      <c r="Q570" s="141">
        <v>4309650</v>
      </c>
      <c r="R570" s="141">
        <v>3392617</v>
      </c>
      <c r="S570" s="141">
        <v>78.72</v>
      </c>
      <c r="T570" s="141">
        <v>0</v>
      </c>
      <c r="U570" s="141">
        <v>0</v>
      </c>
      <c r="V570" s="141" t="s">
        <v>3950</v>
      </c>
      <c r="W570" s="141" t="s">
        <v>3949</v>
      </c>
      <c r="X570" s="141" t="s">
        <v>3948</v>
      </c>
      <c r="Y570" s="141" t="s">
        <v>4625</v>
      </c>
      <c r="Z570" s="141" t="str">
        <f t="shared" si="8"/>
        <v>Transcriptome101PE</v>
      </c>
      <c r="AA570" s="143">
        <v>0</v>
      </c>
      <c r="AB570" s="143" t="s">
        <v>30</v>
      </c>
      <c r="AC570" s="156" t="s">
        <v>139</v>
      </c>
      <c r="AD570" s="157"/>
    </row>
    <row r="571" spans="1:30" s="43" customFormat="1" ht="24" customHeight="1">
      <c r="A571" s="139">
        <v>42755</v>
      </c>
      <c r="B571" s="140" t="s">
        <v>3947</v>
      </c>
      <c r="C571" s="141" t="s">
        <v>104</v>
      </c>
      <c r="D571" s="141" t="s">
        <v>31</v>
      </c>
      <c r="E571" s="141" t="s">
        <v>3946</v>
      </c>
      <c r="F571" s="142">
        <v>42750</v>
      </c>
      <c r="G571" s="141" t="s">
        <v>120</v>
      </c>
      <c r="H571" s="141" t="s">
        <v>3924</v>
      </c>
      <c r="I571" s="141">
        <v>4</v>
      </c>
      <c r="J571" s="141" t="s">
        <v>2615</v>
      </c>
      <c r="K571" s="141" t="s">
        <v>28</v>
      </c>
      <c r="L571" s="141">
        <v>0</v>
      </c>
      <c r="M571" s="141" t="s">
        <v>2570</v>
      </c>
      <c r="N571" s="141">
        <v>0</v>
      </c>
      <c r="O571" s="141" t="s">
        <v>33</v>
      </c>
      <c r="P571" s="141">
        <v>73447.98</v>
      </c>
      <c r="Q571" s="141">
        <v>4309650</v>
      </c>
      <c r="R571" s="141">
        <v>3317530</v>
      </c>
      <c r="S571" s="141">
        <v>76.98</v>
      </c>
      <c r="T571" s="141">
        <v>0</v>
      </c>
      <c r="U571" s="141">
        <v>0</v>
      </c>
      <c r="V571" s="141" t="s">
        <v>3945</v>
      </c>
      <c r="W571" s="141" t="s">
        <v>3944</v>
      </c>
      <c r="X571" s="141" t="s">
        <v>3943</v>
      </c>
      <c r="Y571" s="141" t="s">
        <v>4625</v>
      </c>
      <c r="Z571" s="141" t="str">
        <f t="shared" si="8"/>
        <v>Transcriptome101PE</v>
      </c>
      <c r="AA571" s="143">
        <v>0</v>
      </c>
      <c r="AB571" s="143" t="s">
        <v>30</v>
      </c>
      <c r="AC571" s="156" t="s">
        <v>139</v>
      </c>
      <c r="AD571" s="157"/>
    </row>
    <row r="572" spans="1:30" s="43" customFormat="1" ht="24" customHeight="1">
      <c r="A572" s="139">
        <v>42755</v>
      </c>
      <c r="B572" s="140" t="s">
        <v>3942</v>
      </c>
      <c r="C572" s="141" t="s">
        <v>104</v>
      </c>
      <c r="D572" s="141" t="s">
        <v>31</v>
      </c>
      <c r="E572" s="141" t="s">
        <v>3941</v>
      </c>
      <c r="F572" s="142">
        <v>42750</v>
      </c>
      <c r="G572" s="141" t="s">
        <v>120</v>
      </c>
      <c r="H572" s="141" t="s">
        <v>3924</v>
      </c>
      <c r="I572" s="141">
        <v>5</v>
      </c>
      <c r="J572" s="141" t="s">
        <v>2615</v>
      </c>
      <c r="K572" s="141" t="s">
        <v>28</v>
      </c>
      <c r="L572" s="141">
        <v>0</v>
      </c>
      <c r="M572" s="141" t="s">
        <v>2593</v>
      </c>
      <c r="N572" s="141">
        <v>0</v>
      </c>
      <c r="O572" s="141" t="s">
        <v>33</v>
      </c>
      <c r="P572" s="141">
        <v>70644.73</v>
      </c>
      <c r="Q572" s="141">
        <v>4309650</v>
      </c>
      <c r="R572" s="141">
        <v>3225045</v>
      </c>
      <c r="S572" s="141">
        <v>74.83</v>
      </c>
      <c r="T572" s="141">
        <v>0</v>
      </c>
      <c r="U572" s="141">
        <v>0</v>
      </c>
      <c r="V572" s="141" t="s">
        <v>3940</v>
      </c>
      <c r="W572" s="141" t="s">
        <v>3939</v>
      </c>
      <c r="X572" s="141" t="s">
        <v>3938</v>
      </c>
      <c r="Y572" s="141" t="s">
        <v>4625</v>
      </c>
      <c r="Z572" s="141" t="str">
        <f t="shared" si="8"/>
        <v>Transcriptome101PE</v>
      </c>
      <c r="AA572" s="143">
        <v>0</v>
      </c>
      <c r="AB572" s="143" t="s">
        <v>30</v>
      </c>
      <c r="AC572" s="156" t="s">
        <v>139</v>
      </c>
      <c r="AD572" s="157"/>
    </row>
    <row r="573" spans="1:30" s="43" customFormat="1" ht="24" customHeight="1">
      <c r="A573" s="139">
        <v>42755</v>
      </c>
      <c r="B573" s="140" t="s">
        <v>3937</v>
      </c>
      <c r="C573" s="141" t="s">
        <v>293</v>
      </c>
      <c r="D573" s="141" t="s">
        <v>3936</v>
      </c>
      <c r="E573" s="141" t="s">
        <v>3935</v>
      </c>
      <c r="F573" s="142">
        <v>42750</v>
      </c>
      <c r="G573" s="141" t="s">
        <v>120</v>
      </c>
      <c r="H573" s="141" t="s">
        <v>3924</v>
      </c>
      <c r="I573" s="141">
        <v>6</v>
      </c>
      <c r="J573" s="144" t="s">
        <v>4824</v>
      </c>
      <c r="K573" s="144" t="s">
        <v>2862</v>
      </c>
      <c r="L573" s="141">
        <v>0</v>
      </c>
      <c r="M573" s="141" t="s">
        <v>3934</v>
      </c>
      <c r="N573" s="141">
        <v>0</v>
      </c>
      <c r="O573" s="141" t="s">
        <v>33</v>
      </c>
      <c r="P573" s="141">
        <v>23922.05</v>
      </c>
      <c r="Q573" s="141">
        <v>4309650</v>
      </c>
      <c r="R573" s="141">
        <v>1067948</v>
      </c>
      <c r="S573" s="141">
        <v>24.78</v>
      </c>
      <c r="T573" s="141">
        <v>0</v>
      </c>
      <c r="U573" s="141">
        <v>0</v>
      </c>
      <c r="V573" s="141" t="s">
        <v>3933</v>
      </c>
      <c r="W573" s="141" t="s">
        <v>3932</v>
      </c>
      <c r="X573" s="141" t="s">
        <v>3931</v>
      </c>
      <c r="Y573" s="141" t="s">
        <v>4625</v>
      </c>
      <c r="Z573" s="141" t="str">
        <f t="shared" si="8"/>
        <v>RAD-Seq101PE</v>
      </c>
      <c r="AA573" s="143">
        <v>1</v>
      </c>
      <c r="AB573" s="143" t="s">
        <v>30</v>
      </c>
      <c r="AC573" s="156" t="s">
        <v>139</v>
      </c>
      <c r="AD573" s="157"/>
    </row>
    <row r="574" spans="1:30" s="43" customFormat="1" ht="24" customHeight="1">
      <c r="A574" s="139">
        <v>42755</v>
      </c>
      <c r="B574" s="140" t="s">
        <v>4832</v>
      </c>
      <c r="C574" s="141" t="s">
        <v>27</v>
      </c>
      <c r="D574" s="141" t="s">
        <v>31</v>
      </c>
      <c r="E574" s="141" t="s">
        <v>3930</v>
      </c>
      <c r="F574" s="142">
        <v>42750</v>
      </c>
      <c r="G574" s="141" t="s">
        <v>120</v>
      </c>
      <c r="H574" s="141" t="s">
        <v>3924</v>
      </c>
      <c r="I574" s="141">
        <v>7</v>
      </c>
      <c r="J574" s="141" t="s">
        <v>2615</v>
      </c>
      <c r="K574" s="141" t="s">
        <v>28</v>
      </c>
      <c r="L574" s="141">
        <v>0</v>
      </c>
      <c r="M574" s="141" t="s">
        <v>3014</v>
      </c>
      <c r="N574" s="141">
        <v>0</v>
      </c>
      <c r="O574" s="141" t="s">
        <v>33</v>
      </c>
      <c r="P574" s="141">
        <v>69072.800000000003</v>
      </c>
      <c r="Q574" s="141">
        <v>4309650</v>
      </c>
      <c r="R574" s="141">
        <v>3083607</v>
      </c>
      <c r="S574" s="141">
        <v>71.55</v>
      </c>
      <c r="T574" s="141">
        <v>0</v>
      </c>
      <c r="U574" s="141">
        <v>0</v>
      </c>
      <c r="V574" s="141" t="s">
        <v>3929</v>
      </c>
      <c r="W574" s="141" t="s">
        <v>3928</v>
      </c>
      <c r="X574" s="141" t="s">
        <v>3927</v>
      </c>
      <c r="Y574" s="141" t="s">
        <v>4625</v>
      </c>
      <c r="Z574" s="141" t="str">
        <f t="shared" si="8"/>
        <v>Re-sequencing101PE</v>
      </c>
      <c r="AA574" s="143">
        <v>0</v>
      </c>
      <c r="AB574" s="143" t="s">
        <v>30</v>
      </c>
      <c r="AC574" s="156" t="s">
        <v>139</v>
      </c>
      <c r="AD574" s="157"/>
    </row>
    <row r="575" spans="1:30" s="43" customFormat="1" ht="24" customHeight="1">
      <c r="A575" s="139">
        <v>42755</v>
      </c>
      <c r="B575" s="140" t="s">
        <v>3926</v>
      </c>
      <c r="C575" s="141" t="s">
        <v>27</v>
      </c>
      <c r="D575" s="141" t="s">
        <v>31</v>
      </c>
      <c r="E575" s="141" t="s">
        <v>3925</v>
      </c>
      <c r="F575" s="142">
        <v>42750</v>
      </c>
      <c r="G575" s="141" t="s">
        <v>120</v>
      </c>
      <c r="H575" s="141" t="s">
        <v>3924</v>
      </c>
      <c r="I575" s="141">
        <v>8</v>
      </c>
      <c r="J575" s="141" t="s">
        <v>2615</v>
      </c>
      <c r="K575" s="141" t="s">
        <v>28</v>
      </c>
      <c r="L575" s="141">
        <v>0</v>
      </c>
      <c r="M575" s="141" t="s">
        <v>3014</v>
      </c>
      <c r="N575" s="141">
        <v>0</v>
      </c>
      <c r="O575" s="141" t="s">
        <v>33</v>
      </c>
      <c r="P575" s="141">
        <v>72359.98</v>
      </c>
      <c r="Q575" s="141">
        <v>4309650</v>
      </c>
      <c r="R575" s="141">
        <v>3230356</v>
      </c>
      <c r="S575" s="141">
        <v>74.959999999999994</v>
      </c>
      <c r="T575" s="141">
        <v>0</v>
      </c>
      <c r="U575" s="141">
        <v>0</v>
      </c>
      <c r="V575" s="141" t="s">
        <v>3923</v>
      </c>
      <c r="W575" s="141" t="s">
        <v>3922</v>
      </c>
      <c r="X575" s="141" t="s">
        <v>3921</v>
      </c>
      <c r="Y575" s="141" t="s">
        <v>4625</v>
      </c>
      <c r="Z575" s="141" t="str">
        <f t="shared" si="8"/>
        <v>Re-sequencing101PE</v>
      </c>
      <c r="AA575" s="143">
        <v>0</v>
      </c>
      <c r="AB575" s="143" t="s">
        <v>30</v>
      </c>
      <c r="AC575" s="156" t="s">
        <v>139</v>
      </c>
      <c r="AD575" s="157"/>
    </row>
    <row r="576" spans="1:30" s="43" customFormat="1" ht="24" customHeight="1">
      <c r="A576" s="133">
        <v>42755</v>
      </c>
      <c r="B576" s="152" t="s">
        <v>4833</v>
      </c>
      <c r="C576" s="153" t="s">
        <v>104</v>
      </c>
      <c r="D576" s="153" t="s">
        <v>31</v>
      </c>
      <c r="E576" s="153" t="s">
        <v>3920</v>
      </c>
      <c r="F576" s="133">
        <v>42750</v>
      </c>
      <c r="G576" s="153" t="s">
        <v>120</v>
      </c>
      <c r="H576" s="153" t="s">
        <v>3885</v>
      </c>
      <c r="I576" s="153">
        <v>1</v>
      </c>
      <c r="J576" s="135" t="s">
        <v>2615</v>
      </c>
      <c r="K576" s="153" t="s">
        <v>28</v>
      </c>
      <c r="L576" s="153">
        <v>0</v>
      </c>
      <c r="M576" s="153" t="s">
        <v>2570</v>
      </c>
      <c r="N576" s="153">
        <v>0</v>
      </c>
      <c r="O576" s="153" t="s">
        <v>33</v>
      </c>
      <c r="P576" s="153">
        <v>74377.820000000007</v>
      </c>
      <c r="Q576" s="153">
        <v>4309650</v>
      </c>
      <c r="R576" s="153">
        <v>3365473</v>
      </c>
      <c r="S576" s="153">
        <v>78.09</v>
      </c>
      <c r="T576" s="153">
        <v>0</v>
      </c>
      <c r="U576" s="153">
        <v>0</v>
      </c>
      <c r="V576" s="153" t="s">
        <v>3919</v>
      </c>
      <c r="W576" s="153" t="s">
        <v>3918</v>
      </c>
      <c r="X576" s="153" t="s">
        <v>3917</v>
      </c>
      <c r="Y576" s="147" t="s">
        <v>4625</v>
      </c>
      <c r="Z576" s="147" t="str">
        <f t="shared" si="8"/>
        <v>Transcriptome101PE</v>
      </c>
      <c r="AA576" s="154">
        <v>0</v>
      </c>
      <c r="AB576" s="155" t="s">
        <v>30</v>
      </c>
      <c r="AC576" s="155" t="s">
        <v>139</v>
      </c>
      <c r="AD576" s="158"/>
    </row>
    <row r="577" spans="1:30" s="43" customFormat="1" ht="24" customHeight="1">
      <c r="A577" s="139">
        <v>42755</v>
      </c>
      <c r="B577" s="140" t="s">
        <v>3916</v>
      </c>
      <c r="C577" s="141" t="s">
        <v>104</v>
      </c>
      <c r="D577" s="141" t="s">
        <v>31</v>
      </c>
      <c r="E577" s="141" t="s">
        <v>3915</v>
      </c>
      <c r="F577" s="142">
        <v>42750</v>
      </c>
      <c r="G577" s="141" t="s">
        <v>120</v>
      </c>
      <c r="H577" s="141" t="s">
        <v>3885</v>
      </c>
      <c r="I577" s="141">
        <v>2</v>
      </c>
      <c r="J577" s="141" t="s">
        <v>2615</v>
      </c>
      <c r="K577" s="141" t="s">
        <v>28</v>
      </c>
      <c r="L577" s="141">
        <v>0</v>
      </c>
      <c r="M577" s="141" t="s">
        <v>2570</v>
      </c>
      <c r="N577" s="141">
        <v>0</v>
      </c>
      <c r="O577" s="141" t="s">
        <v>33</v>
      </c>
      <c r="P577" s="141">
        <v>73270.77</v>
      </c>
      <c r="Q577" s="141">
        <v>4309650</v>
      </c>
      <c r="R577" s="141">
        <v>3318314</v>
      </c>
      <c r="S577" s="141">
        <v>77</v>
      </c>
      <c r="T577" s="141">
        <v>0</v>
      </c>
      <c r="U577" s="141">
        <v>0</v>
      </c>
      <c r="V577" s="141" t="s">
        <v>3914</v>
      </c>
      <c r="W577" s="141" t="s">
        <v>3913</v>
      </c>
      <c r="X577" s="141" t="s">
        <v>3912</v>
      </c>
      <c r="Y577" s="141" t="s">
        <v>4625</v>
      </c>
      <c r="Z577" s="141" t="str">
        <f t="shared" ref="Z577:Z640" si="9">IF(P577,CONCATENATE(C577,Y577),0)</f>
        <v>Transcriptome101PE</v>
      </c>
      <c r="AA577" s="143">
        <v>0</v>
      </c>
      <c r="AB577" s="143" t="s">
        <v>30</v>
      </c>
      <c r="AC577" s="156" t="s">
        <v>139</v>
      </c>
      <c r="AD577" s="157"/>
    </row>
    <row r="578" spans="1:30" s="43" customFormat="1" ht="24" customHeight="1">
      <c r="A578" s="139">
        <v>42755</v>
      </c>
      <c r="B578" s="140" t="s">
        <v>3911</v>
      </c>
      <c r="C578" s="141" t="s">
        <v>104</v>
      </c>
      <c r="D578" s="141" t="s">
        <v>31</v>
      </c>
      <c r="E578" s="141" t="s">
        <v>3910</v>
      </c>
      <c r="F578" s="142">
        <v>42750</v>
      </c>
      <c r="G578" s="141" t="s">
        <v>120</v>
      </c>
      <c r="H578" s="141" t="s">
        <v>3885</v>
      </c>
      <c r="I578" s="141">
        <v>3</v>
      </c>
      <c r="J578" s="141" t="s">
        <v>2615</v>
      </c>
      <c r="K578" s="141" t="s">
        <v>28</v>
      </c>
      <c r="L578" s="141">
        <v>0</v>
      </c>
      <c r="M578" s="141" t="s">
        <v>2570</v>
      </c>
      <c r="N578" s="141">
        <v>0</v>
      </c>
      <c r="O578" s="141" t="s">
        <v>33</v>
      </c>
      <c r="P578" s="141">
        <v>72948.73</v>
      </c>
      <c r="Q578" s="141">
        <v>4309650</v>
      </c>
      <c r="R578" s="141">
        <v>3291912</v>
      </c>
      <c r="S578" s="141">
        <v>76.38</v>
      </c>
      <c r="T578" s="141">
        <v>0</v>
      </c>
      <c r="U578" s="141">
        <v>0</v>
      </c>
      <c r="V578" s="141" t="s">
        <v>3909</v>
      </c>
      <c r="W578" s="141" t="s">
        <v>3908</v>
      </c>
      <c r="X578" s="141" t="s">
        <v>3907</v>
      </c>
      <c r="Y578" s="141" t="s">
        <v>4625</v>
      </c>
      <c r="Z578" s="141" t="str">
        <f t="shared" si="9"/>
        <v>Transcriptome101PE</v>
      </c>
      <c r="AA578" s="143">
        <v>0</v>
      </c>
      <c r="AB578" s="143" t="s">
        <v>30</v>
      </c>
      <c r="AC578" s="156" t="s">
        <v>139</v>
      </c>
      <c r="AD578" s="157"/>
    </row>
    <row r="579" spans="1:30" s="43" customFormat="1" ht="24" customHeight="1">
      <c r="A579" s="139">
        <v>42755</v>
      </c>
      <c r="B579" s="140" t="s">
        <v>3906</v>
      </c>
      <c r="C579" s="141" t="s">
        <v>34</v>
      </c>
      <c r="D579" s="141" t="s">
        <v>31</v>
      </c>
      <c r="E579" s="141" t="s">
        <v>3905</v>
      </c>
      <c r="F579" s="142">
        <v>42750</v>
      </c>
      <c r="G579" s="141" t="s">
        <v>120</v>
      </c>
      <c r="H579" s="141" t="s">
        <v>3885</v>
      </c>
      <c r="I579" s="141">
        <v>4</v>
      </c>
      <c r="J579" s="141" t="s">
        <v>2615</v>
      </c>
      <c r="K579" s="141" t="s">
        <v>28</v>
      </c>
      <c r="L579" s="141">
        <v>0</v>
      </c>
      <c r="M579" s="141" t="s">
        <v>2570</v>
      </c>
      <c r="N579" s="141">
        <v>0</v>
      </c>
      <c r="O579" s="141" t="s">
        <v>33</v>
      </c>
      <c r="P579" s="141">
        <v>72796.42</v>
      </c>
      <c r="Q579" s="141">
        <v>4309650</v>
      </c>
      <c r="R579" s="141">
        <v>3318902</v>
      </c>
      <c r="S579" s="141">
        <v>77.010000000000005</v>
      </c>
      <c r="T579" s="141">
        <v>0</v>
      </c>
      <c r="U579" s="141">
        <v>0</v>
      </c>
      <c r="V579" s="141" t="s">
        <v>3904</v>
      </c>
      <c r="W579" s="141" t="s">
        <v>3903</v>
      </c>
      <c r="X579" s="141" t="s">
        <v>3902</v>
      </c>
      <c r="Y579" s="141" t="s">
        <v>4625</v>
      </c>
      <c r="Z579" s="141" t="str">
        <f t="shared" si="9"/>
        <v>Exome capture101PE</v>
      </c>
      <c r="AA579" s="143">
        <v>0</v>
      </c>
      <c r="AB579" s="143" t="s">
        <v>30</v>
      </c>
      <c r="AC579" s="156" t="s">
        <v>139</v>
      </c>
      <c r="AD579" s="157"/>
    </row>
    <row r="580" spans="1:30" s="43" customFormat="1" ht="24" customHeight="1">
      <c r="A580" s="139">
        <v>42755</v>
      </c>
      <c r="B580" s="140" t="s">
        <v>3901</v>
      </c>
      <c r="C580" s="141" t="s">
        <v>104</v>
      </c>
      <c r="D580" s="141" t="s">
        <v>31</v>
      </c>
      <c r="E580" s="141" t="s">
        <v>3900</v>
      </c>
      <c r="F580" s="142">
        <v>42750</v>
      </c>
      <c r="G580" s="141" t="s">
        <v>120</v>
      </c>
      <c r="H580" s="141" t="s">
        <v>3885</v>
      </c>
      <c r="I580" s="141">
        <v>5</v>
      </c>
      <c r="J580" s="144" t="s">
        <v>4746</v>
      </c>
      <c r="K580" s="144" t="s">
        <v>4834</v>
      </c>
      <c r="L580" s="141">
        <v>0</v>
      </c>
      <c r="M580" s="141" t="s">
        <v>2593</v>
      </c>
      <c r="N580" s="141">
        <v>0</v>
      </c>
      <c r="O580" s="141" t="s">
        <v>33</v>
      </c>
      <c r="P580" s="141">
        <v>71836.960000000006</v>
      </c>
      <c r="Q580" s="141">
        <v>4309650</v>
      </c>
      <c r="R580" s="141">
        <v>3286840</v>
      </c>
      <c r="S580" s="141">
        <v>76.27</v>
      </c>
      <c r="T580" s="141">
        <v>0</v>
      </c>
      <c r="U580" s="141">
        <v>0</v>
      </c>
      <c r="V580" s="141" t="s">
        <v>3899</v>
      </c>
      <c r="W580" s="141" t="s">
        <v>3898</v>
      </c>
      <c r="X580" s="141" t="s">
        <v>3897</v>
      </c>
      <c r="Y580" s="141" t="s">
        <v>4625</v>
      </c>
      <c r="Z580" s="141" t="str">
        <f t="shared" si="9"/>
        <v>Transcriptome101PE</v>
      </c>
      <c r="AA580" s="143">
        <v>0.38461538461538464</v>
      </c>
      <c r="AB580" s="143" t="s">
        <v>30</v>
      </c>
      <c r="AC580" s="156" t="s">
        <v>139</v>
      </c>
      <c r="AD580" s="157"/>
    </row>
    <row r="581" spans="1:30" s="43" customFormat="1" ht="24" customHeight="1">
      <c r="A581" s="139">
        <v>42755</v>
      </c>
      <c r="B581" s="140" t="s">
        <v>3896</v>
      </c>
      <c r="C581" s="141" t="s">
        <v>104</v>
      </c>
      <c r="D581" s="141" t="s">
        <v>31</v>
      </c>
      <c r="E581" s="141" t="s">
        <v>3895</v>
      </c>
      <c r="F581" s="142">
        <v>42750</v>
      </c>
      <c r="G581" s="141" t="s">
        <v>120</v>
      </c>
      <c r="H581" s="141" t="s">
        <v>3885</v>
      </c>
      <c r="I581" s="141">
        <v>6</v>
      </c>
      <c r="J581" s="141" t="s">
        <v>2615</v>
      </c>
      <c r="K581" s="141" t="s">
        <v>28</v>
      </c>
      <c r="L581" s="141">
        <v>0</v>
      </c>
      <c r="M581" s="141" t="s">
        <v>2570</v>
      </c>
      <c r="N581" s="141">
        <v>0</v>
      </c>
      <c r="O581" s="141" t="s">
        <v>33</v>
      </c>
      <c r="P581" s="141">
        <v>79230.27</v>
      </c>
      <c r="Q581" s="141">
        <v>4309650</v>
      </c>
      <c r="R581" s="141">
        <v>3574048</v>
      </c>
      <c r="S581" s="141">
        <v>82.93</v>
      </c>
      <c r="T581" s="141">
        <v>0</v>
      </c>
      <c r="U581" s="141">
        <v>0</v>
      </c>
      <c r="V581" s="141" t="s">
        <v>3894</v>
      </c>
      <c r="W581" s="141" t="s">
        <v>3893</v>
      </c>
      <c r="X581" s="141" t="s">
        <v>3892</v>
      </c>
      <c r="Y581" s="141" t="s">
        <v>4625</v>
      </c>
      <c r="Z581" s="141" t="str">
        <f t="shared" si="9"/>
        <v>Transcriptome101PE</v>
      </c>
      <c r="AA581" s="143">
        <v>0</v>
      </c>
      <c r="AB581" s="143" t="s">
        <v>30</v>
      </c>
      <c r="AC581" s="156" t="s">
        <v>139</v>
      </c>
      <c r="AD581" s="157"/>
    </row>
    <row r="582" spans="1:30" s="43" customFormat="1" ht="24" customHeight="1">
      <c r="A582" s="139">
        <v>42755</v>
      </c>
      <c r="B582" s="140" t="s">
        <v>3887</v>
      </c>
      <c r="C582" s="141" t="s">
        <v>104</v>
      </c>
      <c r="D582" s="141" t="s">
        <v>31</v>
      </c>
      <c r="E582" s="141" t="s">
        <v>3891</v>
      </c>
      <c r="F582" s="142">
        <v>42750</v>
      </c>
      <c r="G582" s="141" t="s">
        <v>120</v>
      </c>
      <c r="H582" s="141" t="s">
        <v>3885</v>
      </c>
      <c r="I582" s="141">
        <v>7</v>
      </c>
      <c r="J582" s="141" t="s">
        <v>2615</v>
      </c>
      <c r="K582" s="141" t="s">
        <v>28</v>
      </c>
      <c r="L582" s="141">
        <v>0</v>
      </c>
      <c r="M582" s="141" t="s">
        <v>2570</v>
      </c>
      <c r="N582" s="141">
        <v>0</v>
      </c>
      <c r="O582" s="141" t="s">
        <v>33</v>
      </c>
      <c r="P582" s="141">
        <v>77524.25</v>
      </c>
      <c r="Q582" s="141">
        <v>4309650</v>
      </c>
      <c r="R582" s="141">
        <v>3511089</v>
      </c>
      <c r="S582" s="141">
        <v>81.47</v>
      </c>
      <c r="T582" s="141">
        <v>0</v>
      </c>
      <c r="U582" s="141">
        <v>0</v>
      </c>
      <c r="V582" s="141" t="s">
        <v>3890</v>
      </c>
      <c r="W582" s="141" t="s">
        <v>3889</v>
      </c>
      <c r="X582" s="141" t="s">
        <v>3888</v>
      </c>
      <c r="Y582" s="141" t="s">
        <v>4625</v>
      </c>
      <c r="Z582" s="141" t="str">
        <f t="shared" si="9"/>
        <v>Transcriptome101PE</v>
      </c>
      <c r="AA582" s="143">
        <v>0</v>
      </c>
      <c r="AB582" s="143" t="s">
        <v>30</v>
      </c>
      <c r="AC582" s="156" t="s">
        <v>139</v>
      </c>
      <c r="AD582" s="157"/>
    </row>
    <row r="583" spans="1:30" s="43" customFormat="1" ht="24" customHeight="1">
      <c r="A583" s="139">
        <v>42755</v>
      </c>
      <c r="B583" s="140" t="s">
        <v>3887</v>
      </c>
      <c r="C583" s="141" t="s">
        <v>104</v>
      </c>
      <c r="D583" s="141" t="s">
        <v>31</v>
      </c>
      <c r="E583" s="141" t="s">
        <v>3886</v>
      </c>
      <c r="F583" s="142">
        <v>42750</v>
      </c>
      <c r="G583" s="141" t="s">
        <v>120</v>
      </c>
      <c r="H583" s="141" t="s">
        <v>3885</v>
      </c>
      <c r="I583" s="141">
        <v>8</v>
      </c>
      <c r="J583" s="141" t="s">
        <v>2615</v>
      </c>
      <c r="K583" s="141" t="s">
        <v>28</v>
      </c>
      <c r="L583" s="141">
        <v>0</v>
      </c>
      <c r="M583" s="141" t="s">
        <v>2570</v>
      </c>
      <c r="N583" s="141">
        <v>0</v>
      </c>
      <c r="O583" s="141" t="s">
        <v>33</v>
      </c>
      <c r="P583" s="141">
        <v>77965.289999999994</v>
      </c>
      <c r="Q583" s="141">
        <v>4309650</v>
      </c>
      <c r="R583" s="141">
        <v>3527348</v>
      </c>
      <c r="S583" s="141">
        <v>81.849999999999994</v>
      </c>
      <c r="T583" s="141">
        <v>0</v>
      </c>
      <c r="U583" s="141">
        <v>0</v>
      </c>
      <c r="V583" s="141" t="s">
        <v>3884</v>
      </c>
      <c r="W583" s="141" t="s">
        <v>3883</v>
      </c>
      <c r="X583" s="141" t="s">
        <v>3882</v>
      </c>
      <c r="Y583" s="141" t="s">
        <v>4625</v>
      </c>
      <c r="Z583" s="141" t="str">
        <f t="shared" si="9"/>
        <v>Transcriptome101PE</v>
      </c>
      <c r="AA583" s="143">
        <v>0</v>
      </c>
      <c r="AB583" s="143" t="s">
        <v>30</v>
      </c>
      <c r="AC583" s="156" t="s">
        <v>139</v>
      </c>
      <c r="AD583" s="157"/>
    </row>
    <row r="584" spans="1:30" s="43" customFormat="1" ht="24" customHeight="1">
      <c r="A584" s="133">
        <v>42755</v>
      </c>
      <c r="B584" s="152" t="s">
        <v>4835</v>
      </c>
      <c r="C584" s="153" t="s">
        <v>4599</v>
      </c>
      <c r="D584" s="153" t="s">
        <v>31</v>
      </c>
      <c r="E584" s="153" t="s">
        <v>3881</v>
      </c>
      <c r="F584" s="133">
        <v>42754</v>
      </c>
      <c r="G584" s="153" t="s">
        <v>135</v>
      </c>
      <c r="H584" s="153" t="s">
        <v>3866</v>
      </c>
      <c r="I584" s="153">
        <v>1</v>
      </c>
      <c r="J584" s="153" t="s">
        <v>141</v>
      </c>
      <c r="K584" s="153" t="s">
        <v>28</v>
      </c>
      <c r="L584" s="153" t="s">
        <v>3865</v>
      </c>
      <c r="M584" s="153" t="s">
        <v>3880</v>
      </c>
      <c r="N584" s="153">
        <v>0</v>
      </c>
      <c r="O584" s="153">
        <v>49</v>
      </c>
      <c r="P584" s="153">
        <v>18305.099999999999</v>
      </c>
      <c r="Q584" s="153">
        <v>4309650</v>
      </c>
      <c r="R584" s="153">
        <v>3441140</v>
      </c>
      <c r="S584" s="153">
        <v>79.849999999999994</v>
      </c>
      <c r="T584" s="153">
        <v>92.31</v>
      </c>
      <c r="U584" s="153">
        <v>1.76</v>
      </c>
      <c r="V584" s="153">
        <v>51.01</v>
      </c>
      <c r="W584" s="153">
        <v>99.09</v>
      </c>
      <c r="X584" s="153">
        <v>97.33</v>
      </c>
      <c r="Y584" s="147" t="s">
        <v>4727</v>
      </c>
      <c r="Z584" s="147" t="str">
        <f t="shared" si="9"/>
        <v>RNA-Seq50SE</v>
      </c>
      <c r="AA584" s="154">
        <v>0</v>
      </c>
      <c r="AB584" s="155" t="s">
        <v>30</v>
      </c>
      <c r="AC584" s="155" t="s">
        <v>139</v>
      </c>
      <c r="AD584" s="158"/>
    </row>
    <row r="585" spans="1:30" s="43" customFormat="1" ht="24" customHeight="1">
      <c r="A585" s="139">
        <v>42755</v>
      </c>
      <c r="B585" s="140" t="s">
        <v>3879</v>
      </c>
      <c r="C585" s="141" t="s">
        <v>27</v>
      </c>
      <c r="D585" s="141" t="s">
        <v>3878</v>
      </c>
      <c r="E585" s="141" t="s">
        <v>3877</v>
      </c>
      <c r="F585" s="142">
        <v>42754</v>
      </c>
      <c r="G585" s="141" t="s">
        <v>135</v>
      </c>
      <c r="H585" s="141" t="s">
        <v>3866</v>
      </c>
      <c r="I585" s="141">
        <v>2</v>
      </c>
      <c r="J585" s="141" t="s">
        <v>141</v>
      </c>
      <c r="K585" s="141" t="s">
        <v>28</v>
      </c>
      <c r="L585" s="141" t="s">
        <v>3865</v>
      </c>
      <c r="M585" s="141" t="s">
        <v>3876</v>
      </c>
      <c r="N585" s="141">
        <v>0</v>
      </c>
      <c r="O585" s="141">
        <v>49</v>
      </c>
      <c r="P585" s="141">
        <v>18126.32</v>
      </c>
      <c r="Q585" s="141">
        <v>4309650</v>
      </c>
      <c r="R585" s="141">
        <v>3302901</v>
      </c>
      <c r="S585" s="141">
        <v>76.64</v>
      </c>
      <c r="T585" s="141">
        <v>32.229999999999997</v>
      </c>
      <c r="U585" s="141">
        <v>7.58</v>
      </c>
      <c r="V585" s="141">
        <v>53.26</v>
      </c>
      <c r="W585" s="141">
        <v>99.19</v>
      </c>
      <c r="X585" s="141">
        <v>97.55</v>
      </c>
      <c r="Y585" s="141" t="s">
        <v>4727</v>
      </c>
      <c r="Z585" s="141" t="str">
        <f t="shared" si="9"/>
        <v>Re-sequencing50SE</v>
      </c>
      <c r="AA585" s="143">
        <v>0</v>
      </c>
      <c r="AB585" s="143" t="s">
        <v>30</v>
      </c>
      <c r="AC585" s="156" t="s">
        <v>139</v>
      </c>
      <c r="AD585" s="157"/>
    </row>
    <row r="586" spans="1:30" s="43" customFormat="1" ht="24" customHeight="1">
      <c r="A586" s="139">
        <v>42755</v>
      </c>
      <c r="B586" s="140" t="s">
        <v>3873</v>
      </c>
      <c r="C586" s="141" t="s">
        <v>37</v>
      </c>
      <c r="D586" s="141" t="s">
        <v>31</v>
      </c>
      <c r="E586" s="141" t="s">
        <v>3875</v>
      </c>
      <c r="F586" s="142">
        <v>42754</v>
      </c>
      <c r="G586" s="141" t="s">
        <v>135</v>
      </c>
      <c r="H586" s="141" t="s">
        <v>3866</v>
      </c>
      <c r="I586" s="141">
        <v>3</v>
      </c>
      <c r="J586" s="141" t="s">
        <v>141</v>
      </c>
      <c r="K586" s="141" t="s">
        <v>28</v>
      </c>
      <c r="L586" s="141" t="s">
        <v>3865</v>
      </c>
      <c r="M586" s="141" t="s">
        <v>3864</v>
      </c>
      <c r="N586" s="141">
        <v>0</v>
      </c>
      <c r="O586" s="141">
        <v>49</v>
      </c>
      <c r="P586" s="141">
        <v>18480.189999999999</v>
      </c>
      <c r="Q586" s="141">
        <v>4309650</v>
      </c>
      <c r="R586" s="141">
        <v>3411950</v>
      </c>
      <c r="S586" s="141">
        <v>79.17</v>
      </c>
      <c r="T586" s="141">
        <v>92.09</v>
      </c>
      <c r="U586" s="141">
        <v>1.78</v>
      </c>
      <c r="V586" s="141">
        <v>51.41</v>
      </c>
      <c r="W586" s="141">
        <v>99.12</v>
      </c>
      <c r="X586" s="141">
        <v>97.44</v>
      </c>
      <c r="Y586" s="141" t="s">
        <v>4727</v>
      </c>
      <c r="Z586" s="141" t="str">
        <f t="shared" si="9"/>
        <v>RNA-Seq50SE</v>
      </c>
      <c r="AA586" s="143">
        <v>0</v>
      </c>
      <c r="AB586" s="143" t="s">
        <v>30</v>
      </c>
      <c r="AC586" s="156" t="s">
        <v>139</v>
      </c>
      <c r="AD586" s="157"/>
    </row>
    <row r="587" spans="1:30" s="43" customFormat="1" ht="24" customHeight="1">
      <c r="A587" s="139">
        <v>42755</v>
      </c>
      <c r="B587" s="140" t="s">
        <v>3873</v>
      </c>
      <c r="C587" s="141" t="s">
        <v>37</v>
      </c>
      <c r="D587" s="141" t="s">
        <v>31</v>
      </c>
      <c r="E587" s="141" t="s">
        <v>3874</v>
      </c>
      <c r="F587" s="142">
        <v>42754</v>
      </c>
      <c r="G587" s="141" t="s">
        <v>135</v>
      </c>
      <c r="H587" s="141" t="s">
        <v>3866</v>
      </c>
      <c r="I587" s="141">
        <v>4</v>
      </c>
      <c r="J587" s="141" t="s">
        <v>141</v>
      </c>
      <c r="K587" s="141" t="s">
        <v>28</v>
      </c>
      <c r="L587" s="141" t="s">
        <v>3865</v>
      </c>
      <c r="M587" s="141" t="s">
        <v>3864</v>
      </c>
      <c r="N587" s="141">
        <v>0</v>
      </c>
      <c r="O587" s="141">
        <v>49</v>
      </c>
      <c r="P587" s="141">
        <v>18431.28</v>
      </c>
      <c r="Q587" s="141">
        <v>4309650</v>
      </c>
      <c r="R587" s="141">
        <v>3401871</v>
      </c>
      <c r="S587" s="141">
        <v>78.94</v>
      </c>
      <c r="T587" s="141">
        <v>92.39</v>
      </c>
      <c r="U587" s="141">
        <v>1.79</v>
      </c>
      <c r="V587" s="141">
        <v>50.74</v>
      </c>
      <c r="W587" s="141">
        <v>99.01</v>
      </c>
      <c r="X587" s="141">
        <v>97.08</v>
      </c>
      <c r="Y587" s="141" t="s">
        <v>4727</v>
      </c>
      <c r="Z587" s="141" t="str">
        <f t="shared" si="9"/>
        <v>RNA-Seq50SE</v>
      </c>
      <c r="AA587" s="143">
        <v>0</v>
      </c>
      <c r="AB587" s="143" t="s">
        <v>30</v>
      </c>
      <c r="AC587" s="156" t="s">
        <v>139</v>
      </c>
      <c r="AD587" s="157"/>
    </row>
    <row r="588" spans="1:30" s="43" customFormat="1" ht="24" customHeight="1">
      <c r="A588" s="139">
        <v>42755</v>
      </c>
      <c r="B588" s="140" t="s">
        <v>3873</v>
      </c>
      <c r="C588" s="141" t="s">
        <v>37</v>
      </c>
      <c r="D588" s="141" t="s">
        <v>31</v>
      </c>
      <c r="E588" s="141" t="s">
        <v>3872</v>
      </c>
      <c r="F588" s="142">
        <v>42754</v>
      </c>
      <c r="G588" s="141" t="s">
        <v>135</v>
      </c>
      <c r="H588" s="141" t="s">
        <v>3866</v>
      </c>
      <c r="I588" s="141">
        <v>5</v>
      </c>
      <c r="J588" s="141" t="s">
        <v>141</v>
      </c>
      <c r="K588" s="141" t="s">
        <v>28</v>
      </c>
      <c r="L588" s="141" t="s">
        <v>3865</v>
      </c>
      <c r="M588" s="141" t="s">
        <v>3864</v>
      </c>
      <c r="N588" s="141">
        <v>0</v>
      </c>
      <c r="O588" s="141">
        <v>49</v>
      </c>
      <c r="P588" s="141">
        <v>18332.27</v>
      </c>
      <c r="Q588" s="141">
        <v>4309650</v>
      </c>
      <c r="R588" s="141">
        <v>3391806</v>
      </c>
      <c r="S588" s="141">
        <v>78.7</v>
      </c>
      <c r="T588" s="141">
        <v>92.24</v>
      </c>
      <c r="U588" s="141">
        <v>1.74</v>
      </c>
      <c r="V588" s="141">
        <v>51.45</v>
      </c>
      <c r="W588" s="141">
        <v>99.1</v>
      </c>
      <c r="X588" s="141">
        <v>97.3</v>
      </c>
      <c r="Y588" s="141" t="s">
        <v>4727</v>
      </c>
      <c r="Z588" s="141" t="str">
        <f t="shared" si="9"/>
        <v>RNA-Seq50SE</v>
      </c>
      <c r="AA588" s="143">
        <v>0</v>
      </c>
      <c r="AB588" s="143" t="s">
        <v>30</v>
      </c>
      <c r="AC588" s="156" t="s">
        <v>139</v>
      </c>
      <c r="AD588" s="157"/>
    </row>
    <row r="589" spans="1:30" s="43" customFormat="1" ht="24" customHeight="1">
      <c r="A589" s="139">
        <v>42755</v>
      </c>
      <c r="B589" s="140" t="s">
        <v>3870</v>
      </c>
      <c r="C589" s="141" t="s">
        <v>37</v>
      </c>
      <c r="D589" s="141" t="s">
        <v>31</v>
      </c>
      <c r="E589" s="141" t="s">
        <v>3871</v>
      </c>
      <c r="F589" s="142">
        <v>42754</v>
      </c>
      <c r="G589" s="141" t="s">
        <v>135</v>
      </c>
      <c r="H589" s="141" t="s">
        <v>3866</v>
      </c>
      <c r="I589" s="141">
        <v>6</v>
      </c>
      <c r="J589" s="141" t="s">
        <v>141</v>
      </c>
      <c r="K589" s="141" t="s">
        <v>28</v>
      </c>
      <c r="L589" s="141" t="s">
        <v>3865</v>
      </c>
      <c r="M589" s="141" t="s">
        <v>3864</v>
      </c>
      <c r="N589" s="141">
        <v>0</v>
      </c>
      <c r="O589" s="141">
        <v>49</v>
      </c>
      <c r="P589" s="141">
        <v>18676.32</v>
      </c>
      <c r="Q589" s="141">
        <v>4309650</v>
      </c>
      <c r="R589" s="141">
        <v>3445058</v>
      </c>
      <c r="S589" s="141">
        <v>79.94</v>
      </c>
      <c r="T589" s="141">
        <v>92.11</v>
      </c>
      <c r="U589" s="141">
        <v>1.77</v>
      </c>
      <c r="V589" s="141">
        <v>51.62</v>
      </c>
      <c r="W589" s="141">
        <v>99.12</v>
      </c>
      <c r="X589" s="141">
        <v>97.34</v>
      </c>
      <c r="Y589" s="141" t="s">
        <v>4727</v>
      </c>
      <c r="Z589" s="141" t="str">
        <f t="shared" si="9"/>
        <v>RNA-Seq50SE</v>
      </c>
      <c r="AA589" s="143">
        <v>0</v>
      </c>
      <c r="AB589" s="143" t="s">
        <v>30</v>
      </c>
      <c r="AC589" s="156" t="s">
        <v>139</v>
      </c>
      <c r="AD589" s="157"/>
    </row>
    <row r="590" spans="1:30" s="43" customFormat="1" ht="24" customHeight="1">
      <c r="A590" s="139">
        <v>42755</v>
      </c>
      <c r="B590" s="140" t="s">
        <v>3870</v>
      </c>
      <c r="C590" s="141" t="s">
        <v>37</v>
      </c>
      <c r="D590" s="141" t="s">
        <v>31</v>
      </c>
      <c r="E590" s="141" t="s">
        <v>3869</v>
      </c>
      <c r="F590" s="142">
        <v>42754</v>
      </c>
      <c r="G590" s="141" t="s">
        <v>135</v>
      </c>
      <c r="H590" s="141" t="s">
        <v>3866</v>
      </c>
      <c r="I590" s="141">
        <v>7</v>
      </c>
      <c r="J590" s="141" t="s">
        <v>141</v>
      </c>
      <c r="K590" s="141" t="s">
        <v>28</v>
      </c>
      <c r="L590" s="141" t="s">
        <v>3865</v>
      </c>
      <c r="M590" s="141" t="s">
        <v>3864</v>
      </c>
      <c r="N590" s="141">
        <v>0</v>
      </c>
      <c r="O590" s="141">
        <v>49</v>
      </c>
      <c r="P590" s="141">
        <v>18639.07</v>
      </c>
      <c r="Q590" s="141">
        <v>4309650</v>
      </c>
      <c r="R590" s="141">
        <v>3446186</v>
      </c>
      <c r="S590" s="141">
        <v>79.959999999999994</v>
      </c>
      <c r="T590" s="141">
        <v>92.12</v>
      </c>
      <c r="U590" s="141">
        <v>1.77</v>
      </c>
      <c r="V590" s="141">
        <v>51.36</v>
      </c>
      <c r="W590" s="141">
        <v>99.15</v>
      </c>
      <c r="X590" s="141">
        <v>97.45</v>
      </c>
      <c r="Y590" s="141" t="s">
        <v>4727</v>
      </c>
      <c r="Z590" s="141" t="str">
        <f t="shared" si="9"/>
        <v>RNA-Seq50SE</v>
      </c>
      <c r="AA590" s="143">
        <v>0</v>
      </c>
      <c r="AB590" s="143" t="s">
        <v>30</v>
      </c>
      <c r="AC590" s="156" t="s">
        <v>139</v>
      </c>
      <c r="AD590" s="157"/>
    </row>
    <row r="591" spans="1:30" s="43" customFormat="1" ht="24" customHeight="1">
      <c r="A591" s="139">
        <v>42755</v>
      </c>
      <c r="B591" s="140" t="s">
        <v>3868</v>
      </c>
      <c r="C591" s="141" t="s">
        <v>37</v>
      </c>
      <c r="D591" s="141" t="s">
        <v>31</v>
      </c>
      <c r="E591" s="141" t="s">
        <v>3867</v>
      </c>
      <c r="F591" s="142">
        <v>42754</v>
      </c>
      <c r="G591" s="141" t="s">
        <v>135</v>
      </c>
      <c r="H591" s="141" t="s">
        <v>3866</v>
      </c>
      <c r="I591" s="141">
        <v>8</v>
      </c>
      <c r="J591" s="141" t="s">
        <v>141</v>
      </c>
      <c r="K591" s="141" t="s">
        <v>28</v>
      </c>
      <c r="L591" s="141" t="s">
        <v>3865</v>
      </c>
      <c r="M591" s="141" t="s">
        <v>3864</v>
      </c>
      <c r="N591" s="141">
        <v>0</v>
      </c>
      <c r="O591" s="141">
        <v>49</v>
      </c>
      <c r="P591" s="141">
        <v>18050.25</v>
      </c>
      <c r="Q591" s="141">
        <v>4309650</v>
      </c>
      <c r="R591" s="141">
        <v>3419164</v>
      </c>
      <c r="S591" s="141">
        <v>79.34</v>
      </c>
      <c r="T591" s="141">
        <v>92.48</v>
      </c>
      <c r="U591" s="141">
        <v>1.72</v>
      </c>
      <c r="V591" s="141">
        <v>50.97</v>
      </c>
      <c r="W591" s="141">
        <v>99.13</v>
      </c>
      <c r="X591" s="141">
        <v>97.4</v>
      </c>
      <c r="Y591" s="141" t="s">
        <v>4727</v>
      </c>
      <c r="Z591" s="141" t="str">
        <f t="shared" si="9"/>
        <v>RNA-Seq50SE</v>
      </c>
      <c r="AA591" s="143">
        <v>0</v>
      </c>
      <c r="AB591" s="143" t="s">
        <v>30</v>
      </c>
      <c r="AC591" s="156" t="s">
        <v>139</v>
      </c>
      <c r="AD591" s="157"/>
    </row>
    <row r="592" spans="1:30" ht="24" customHeight="1">
      <c r="A592" s="133">
        <v>42755</v>
      </c>
      <c r="B592" s="134" t="s">
        <v>2482</v>
      </c>
      <c r="C592" s="135" t="s">
        <v>6452</v>
      </c>
      <c r="D592" s="135" t="s">
        <v>31</v>
      </c>
      <c r="E592" s="135" t="s">
        <v>3963</v>
      </c>
      <c r="F592" s="136">
        <v>42750</v>
      </c>
      <c r="G592" s="135" t="s">
        <v>36</v>
      </c>
      <c r="H592" s="135" t="s">
        <v>4836</v>
      </c>
      <c r="I592" s="135">
        <v>1</v>
      </c>
      <c r="J592" s="135" t="s">
        <v>32</v>
      </c>
      <c r="K592" s="135" t="s">
        <v>28</v>
      </c>
      <c r="L592" s="135">
        <v>0</v>
      </c>
      <c r="M592" s="135" t="s">
        <v>1233</v>
      </c>
      <c r="N592" s="135">
        <v>0</v>
      </c>
      <c r="O592" s="135" t="s">
        <v>103</v>
      </c>
      <c r="P592" s="135">
        <v>55187.47</v>
      </c>
      <c r="Q592" s="135">
        <v>2465754</v>
      </c>
      <c r="R592" s="135">
        <v>2348228</v>
      </c>
      <c r="S592" s="135">
        <v>95.2</v>
      </c>
      <c r="T592" s="135">
        <v>0</v>
      </c>
      <c r="U592" s="135">
        <v>0</v>
      </c>
      <c r="V592" s="135" t="s">
        <v>3964</v>
      </c>
      <c r="W592" s="135" t="s">
        <v>3965</v>
      </c>
      <c r="X592" s="135" t="s">
        <v>3966</v>
      </c>
      <c r="Y592" s="147" t="s">
        <v>4775</v>
      </c>
      <c r="Z592" s="147" t="str">
        <f t="shared" si="9"/>
        <v>De novo126PE</v>
      </c>
      <c r="AA592" s="137">
        <v>0</v>
      </c>
      <c r="AB592" s="138" t="s">
        <v>30</v>
      </c>
      <c r="AC592" s="154" t="s">
        <v>391</v>
      </c>
      <c r="AD592" s="155"/>
    </row>
    <row r="593" spans="1:30" ht="24" customHeight="1">
      <c r="A593" s="139">
        <v>42755</v>
      </c>
      <c r="B593" s="140" t="s">
        <v>3967</v>
      </c>
      <c r="C593" s="141" t="s">
        <v>27</v>
      </c>
      <c r="D593" s="141" t="s">
        <v>3968</v>
      </c>
      <c r="E593" s="141" t="s">
        <v>3969</v>
      </c>
      <c r="F593" s="142">
        <v>42750</v>
      </c>
      <c r="G593" s="141" t="s">
        <v>36</v>
      </c>
      <c r="H593" s="141" t="s">
        <v>3970</v>
      </c>
      <c r="I593" s="141">
        <v>2</v>
      </c>
      <c r="J593" s="141" t="s">
        <v>2392</v>
      </c>
      <c r="K593" s="141" t="s">
        <v>132</v>
      </c>
      <c r="L593" s="141">
        <v>0</v>
      </c>
      <c r="M593" s="141" t="s">
        <v>1233</v>
      </c>
      <c r="N593" s="141">
        <v>0</v>
      </c>
      <c r="O593" s="141" t="s">
        <v>103</v>
      </c>
      <c r="P593" s="141">
        <v>59029.96</v>
      </c>
      <c r="Q593" s="141">
        <v>2689026</v>
      </c>
      <c r="R593" s="141">
        <v>2459581</v>
      </c>
      <c r="S593" s="141">
        <v>91.5</v>
      </c>
      <c r="T593" s="141">
        <v>0</v>
      </c>
      <c r="U593" s="141">
        <v>0</v>
      </c>
      <c r="V593" s="141" t="s">
        <v>3971</v>
      </c>
      <c r="W593" s="141" t="s">
        <v>3972</v>
      </c>
      <c r="X593" s="141" t="s">
        <v>3973</v>
      </c>
      <c r="Y593" s="141" t="s">
        <v>4775</v>
      </c>
      <c r="Z593" s="141" t="str">
        <f t="shared" si="9"/>
        <v>Re-sequencing126PE</v>
      </c>
      <c r="AA593" s="143">
        <v>0</v>
      </c>
      <c r="AB593" s="143" t="s">
        <v>30</v>
      </c>
      <c r="AC593" s="143" t="s">
        <v>391</v>
      </c>
      <c r="AD593" s="143"/>
    </row>
    <row r="594" spans="1:30" ht="24" customHeight="1">
      <c r="A594" s="139">
        <v>42755</v>
      </c>
      <c r="B594" s="140" t="s">
        <v>3974</v>
      </c>
      <c r="C594" s="141">
        <v>0</v>
      </c>
      <c r="D594" s="141" t="s">
        <v>31</v>
      </c>
      <c r="E594" s="141" t="s">
        <v>3975</v>
      </c>
      <c r="F594" s="142">
        <v>42750</v>
      </c>
      <c r="G594" s="141" t="s">
        <v>36</v>
      </c>
      <c r="H594" s="141" t="s">
        <v>3970</v>
      </c>
      <c r="I594" s="141">
        <v>3</v>
      </c>
      <c r="J594" s="141" t="s">
        <v>2392</v>
      </c>
      <c r="K594" s="141" t="s">
        <v>132</v>
      </c>
      <c r="L594" s="141">
        <v>0</v>
      </c>
      <c r="M594" s="141" t="s">
        <v>1233</v>
      </c>
      <c r="N594" s="141">
        <v>0</v>
      </c>
      <c r="O594" s="141" t="s">
        <v>103</v>
      </c>
      <c r="P594" s="141">
        <v>51286.35</v>
      </c>
      <c r="Q594" s="141">
        <v>2336809</v>
      </c>
      <c r="R594" s="141">
        <v>2215403</v>
      </c>
      <c r="S594" s="141">
        <v>94.8</v>
      </c>
      <c r="T594" s="141">
        <v>0</v>
      </c>
      <c r="U594" s="141">
        <v>0</v>
      </c>
      <c r="V594" s="141" t="s">
        <v>3976</v>
      </c>
      <c r="W594" s="141" t="s">
        <v>3977</v>
      </c>
      <c r="X594" s="141" t="s">
        <v>3978</v>
      </c>
      <c r="Y594" s="141" t="s">
        <v>4775</v>
      </c>
      <c r="Z594" s="141" t="str">
        <f t="shared" si="9"/>
        <v>0126PE</v>
      </c>
      <c r="AA594" s="143">
        <v>0</v>
      </c>
      <c r="AB594" s="143" t="s">
        <v>30</v>
      </c>
      <c r="AC594" s="143" t="s">
        <v>391</v>
      </c>
      <c r="AD594" s="143"/>
    </row>
    <row r="595" spans="1:30" ht="24" customHeight="1">
      <c r="A595" s="139">
        <v>42755</v>
      </c>
      <c r="B595" s="140" t="s">
        <v>3974</v>
      </c>
      <c r="C595" s="141">
        <v>0</v>
      </c>
      <c r="D595" s="141" t="s">
        <v>31</v>
      </c>
      <c r="E595" s="141" t="s">
        <v>3979</v>
      </c>
      <c r="F595" s="142">
        <v>42750</v>
      </c>
      <c r="G595" s="141" t="s">
        <v>36</v>
      </c>
      <c r="H595" s="141" t="s">
        <v>3970</v>
      </c>
      <c r="I595" s="141">
        <v>4</v>
      </c>
      <c r="J595" s="141" t="s">
        <v>2392</v>
      </c>
      <c r="K595" s="141" t="s">
        <v>132</v>
      </c>
      <c r="L595" s="141">
        <v>0</v>
      </c>
      <c r="M595" s="141" t="s">
        <v>1233</v>
      </c>
      <c r="N595" s="141">
        <v>0</v>
      </c>
      <c r="O595" s="141" t="s">
        <v>103</v>
      </c>
      <c r="P595" s="141">
        <v>56991.96</v>
      </c>
      <c r="Q595" s="141">
        <v>2616269</v>
      </c>
      <c r="R595" s="141">
        <v>2458165</v>
      </c>
      <c r="S595" s="141">
        <v>94</v>
      </c>
      <c r="T595" s="141">
        <v>0</v>
      </c>
      <c r="U595" s="141">
        <v>0</v>
      </c>
      <c r="V595" s="141" t="s">
        <v>3980</v>
      </c>
      <c r="W595" s="141" t="s">
        <v>3981</v>
      </c>
      <c r="X595" s="141" t="s">
        <v>3982</v>
      </c>
      <c r="Y595" s="141" t="s">
        <v>4775</v>
      </c>
      <c r="Z595" s="141" t="str">
        <f t="shared" si="9"/>
        <v>0126PE</v>
      </c>
      <c r="AA595" s="143">
        <v>0</v>
      </c>
      <c r="AB595" s="143" t="s">
        <v>30</v>
      </c>
      <c r="AC595" s="143" t="s">
        <v>391</v>
      </c>
      <c r="AD595" s="143"/>
    </row>
    <row r="596" spans="1:30" ht="24" customHeight="1">
      <c r="A596" s="139">
        <v>42755</v>
      </c>
      <c r="B596" s="140" t="s">
        <v>3983</v>
      </c>
      <c r="C596" s="141">
        <v>0</v>
      </c>
      <c r="D596" s="141" t="s">
        <v>31</v>
      </c>
      <c r="E596" s="141" t="s">
        <v>3984</v>
      </c>
      <c r="F596" s="142">
        <v>42750</v>
      </c>
      <c r="G596" s="141" t="s">
        <v>36</v>
      </c>
      <c r="H596" s="141" t="s">
        <v>3970</v>
      </c>
      <c r="I596" s="141">
        <v>5</v>
      </c>
      <c r="J596" s="141" t="s">
        <v>2392</v>
      </c>
      <c r="K596" s="141" t="s">
        <v>132</v>
      </c>
      <c r="L596" s="141">
        <v>0</v>
      </c>
      <c r="M596" s="141" t="s">
        <v>1233</v>
      </c>
      <c r="N596" s="141">
        <v>0</v>
      </c>
      <c r="O596" s="141" t="s">
        <v>103</v>
      </c>
      <c r="P596" s="141">
        <v>55773.67</v>
      </c>
      <c r="Q596" s="141">
        <v>2559865</v>
      </c>
      <c r="R596" s="141">
        <v>2397743</v>
      </c>
      <c r="S596" s="141">
        <v>93.7</v>
      </c>
      <c r="T596" s="141">
        <v>0</v>
      </c>
      <c r="U596" s="141">
        <v>0</v>
      </c>
      <c r="V596" s="141" t="s">
        <v>3985</v>
      </c>
      <c r="W596" s="141" t="s">
        <v>3986</v>
      </c>
      <c r="X596" s="141" t="s">
        <v>3987</v>
      </c>
      <c r="Y596" s="141" t="s">
        <v>4775</v>
      </c>
      <c r="Z596" s="141" t="str">
        <f t="shared" si="9"/>
        <v>0126PE</v>
      </c>
      <c r="AA596" s="143">
        <v>0</v>
      </c>
      <c r="AB596" s="143" t="s">
        <v>30</v>
      </c>
      <c r="AC596" s="143" t="s">
        <v>391</v>
      </c>
      <c r="AD596" s="143"/>
    </row>
    <row r="597" spans="1:30" ht="24" customHeight="1">
      <c r="A597" s="139">
        <v>42755</v>
      </c>
      <c r="B597" s="140" t="s">
        <v>3983</v>
      </c>
      <c r="C597" s="141">
        <v>0</v>
      </c>
      <c r="D597" s="141" t="s">
        <v>31</v>
      </c>
      <c r="E597" s="141" t="s">
        <v>3984</v>
      </c>
      <c r="F597" s="142">
        <v>42750</v>
      </c>
      <c r="G597" s="141" t="s">
        <v>36</v>
      </c>
      <c r="H597" s="141" t="s">
        <v>3970</v>
      </c>
      <c r="I597" s="141">
        <v>6</v>
      </c>
      <c r="J597" s="141" t="s">
        <v>2392</v>
      </c>
      <c r="K597" s="141" t="s">
        <v>132</v>
      </c>
      <c r="L597" s="141">
        <v>0</v>
      </c>
      <c r="M597" s="141" t="s">
        <v>1233</v>
      </c>
      <c r="N597" s="141">
        <v>0</v>
      </c>
      <c r="O597" s="141" t="s">
        <v>103</v>
      </c>
      <c r="P597" s="141">
        <v>55947.93</v>
      </c>
      <c r="Q597" s="141">
        <v>2568027</v>
      </c>
      <c r="R597" s="141">
        <v>2405108</v>
      </c>
      <c r="S597" s="141">
        <v>93.7</v>
      </c>
      <c r="T597" s="141">
        <v>0</v>
      </c>
      <c r="U597" s="141">
        <v>0</v>
      </c>
      <c r="V597" s="141" t="s">
        <v>3988</v>
      </c>
      <c r="W597" s="141" t="s">
        <v>3989</v>
      </c>
      <c r="X597" s="141" t="s">
        <v>3990</v>
      </c>
      <c r="Y597" s="141" t="s">
        <v>4775</v>
      </c>
      <c r="Z597" s="141" t="str">
        <f t="shared" si="9"/>
        <v>0126PE</v>
      </c>
      <c r="AA597" s="143">
        <v>0</v>
      </c>
      <c r="AB597" s="143" t="s">
        <v>30</v>
      </c>
      <c r="AC597" s="143" t="s">
        <v>391</v>
      </c>
      <c r="AD597" s="143"/>
    </row>
    <row r="598" spans="1:30" ht="24" customHeight="1">
      <c r="A598" s="139">
        <v>42755</v>
      </c>
      <c r="B598" s="140" t="s">
        <v>3991</v>
      </c>
      <c r="C598" s="141">
        <v>0</v>
      </c>
      <c r="D598" s="141" t="s">
        <v>31</v>
      </c>
      <c r="E598" s="141" t="s">
        <v>3992</v>
      </c>
      <c r="F598" s="142">
        <v>42750</v>
      </c>
      <c r="G598" s="141" t="s">
        <v>36</v>
      </c>
      <c r="H598" s="141" t="s">
        <v>3970</v>
      </c>
      <c r="I598" s="141">
        <v>7</v>
      </c>
      <c r="J598" s="144" t="s">
        <v>3576</v>
      </c>
      <c r="K598" s="144" t="s">
        <v>6459</v>
      </c>
      <c r="L598" s="141">
        <v>0</v>
      </c>
      <c r="M598" s="141" t="s">
        <v>1233</v>
      </c>
      <c r="N598" s="141">
        <v>0</v>
      </c>
      <c r="O598" s="141" t="s">
        <v>103</v>
      </c>
      <c r="P598" s="141">
        <v>55372.82</v>
      </c>
      <c r="Q598" s="141">
        <v>2499778</v>
      </c>
      <c r="R598" s="141">
        <v>2375235</v>
      </c>
      <c r="S598" s="141">
        <v>95</v>
      </c>
      <c r="T598" s="141">
        <v>0</v>
      </c>
      <c r="U598" s="141">
        <v>0</v>
      </c>
      <c r="V598" s="141" t="s">
        <v>3994</v>
      </c>
      <c r="W598" s="141" t="s">
        <v>3995</v>
      </c>
      <c r="X598" s="141" t="s">
        <v>3996</v>
      </c>
      <c r="Y598" s="141" t="s">
        <v>4775</v>
      </c>
      <c r="Z598" s="141" t="str">
        <f t="shared" si="9"/>
        <v>0126PE</v>
      </c>
      <c r="AA598" s="143">
        <v>4.3478260869565216E-2</v>
      </c>
      <c r="AB598" s="143" t="s">
        <v>30</v>
      </c>
      <c r="AC598" s="143" t="s">
        <v>391</v>
      </c>
      <c r="AD598" s="143"/>
    </row>
    <row r="599" spans="1:30" ht="24" customHeight="1">
      <c r="A599" s="139">
        <v>42755</v>
      </c>
      <c r="B599" s="140" t="s">
        <v>3991</v>
      </c>
      <c r="C599" s="141">
        <v>0</v>
      </c>
      <c r="D599" s="141" t="s">
        <v>31</v>
      </c>
      <c r="E599" s="141" t="s">
        <v>3992</v>
      </c>
      <c r="F599" s="142">
        <v>42750</v>
      </c>
      <c r="G599" s="141" t="s">
        <v>36</v>
      </c>
      <c r="H599" s="141" t="s">
        <v>3970</v>
      </c>
      <c r="I599" s="141">
        <v>8</v>
      </c>
      <c r="J599" s="144" t="s">
        <v>3576</v>
      </c>
      <c r="K599" s="144" t="s">
        <v>3993</v>
      </c>
      <c r="L599" s="141">
        <v>0</v>
      </c>
      <c r="M599" s="141" t="s">
        <v>1233</v>
      </c>
      <c r="N599" s="141">
        <v>0</v>
      </c>
      <c r="O599" s="141" t="s">
        <v>103</v>
      </c>
      <c r="P599" s="141">
        <v>55480.36</v>
      </c>
      <c r="Q599" s="141">
        <v>2503715</v>
      </c>
      <c r="R599" s="141">
        <v>2380207</v>
      </c>
      <c r="S599" s="141">
        <v>95.1</v>
      </c>
      <c r="T599" s="141">
        <v>0</v>
      </c>
      <c r="U599" s="141">
        <v>0</v>
      </c>
      <c r="V599" s="141" t="s">
        <v>3997</v>
      </c>
      <c r="W599" s="141" t="s">
        <v>3998</v>
      </c>
      <c r="X599" s="141" t="s">
        <v>3999</v>
      </c>
      <c r="Y599" s="141" t="s">
        <v>4775</v>
      </c>
      <c r="Z599" s="141" t="str">
        <f t="shared" si="9"/>
        <v>0126PE</v>
      </c>
      <c r="AA599" s="143">
        <v>4.3478260869565216E-2</v>
      </c>
      <c r="AB599" s="143" t="s">
        <v>30</v>
      </c>
      <c r="AC599" s="143" t="s">
        <v>391</v>
      </c>
      <c r="AD599" s="143"/>
    </row>
    <row r="600" spans="1:30" ht="24" customHeight="1">
      <c r="A600" s="133">
        <v>42755</v>
      </c>
      <c r="B600" s="134" t="s">
        <v>4837</v>
      </c>
      <c r="C600" s="135" t="s">
        <v>6454</v>
      </c>
      <c r="D600" s="135" t="s">
        <v>31</v>
      </c>
      <c r="E600" s="135" t="s">
        <v>4000</v>
      </c>
      <c r="F600" s="136">
        <v>42751</v>
      </c>
      <c r="G600" s="135" t="s">
        <v>40</v>
      </c>
      <c r="H600" s="135" t="s">
        <v>4838</v>
      </c>
      <c r="I600" s="135">
        <v>1</v>
      </c>
      <c r="J600" s="135" t="s">
        <v>32</v>
      </c>
      <c r="K600" s="135" t="s">
        <v>28</v>
      </c>
      <c r="L600" s="135">
        <v>0</v>
      </c>
      <c r="M600" s="135" t="s">
        <v>4001</v>
      </c>
      <c r="N600" s="135">
        <v>310</v>
      </c>
      <c r="O600" s="135" t="s">
        <v>399</v>
      </c>
      <c r="P600" s="135">
        <v>50016.4</v>
      </c>
      <c r="Q600" s="135">
        <v>1984672</v>
      </c>
      <c r="R600" s="135">
        <v>1808556</v>
      </c>
      <c r="S600" s="135">
        <v>91.2</v>
      </c>
      <c r="T600" s="135" t="s">
        <v>4002</v>
      </c>
      <c r="U600" s="135" t="s">
        <v>4003</v>
      </c>
      <c r="V600" s="135" t="s">
        <v>4004</v>
      </c>
      <c r="W600" s="135" t="s">
        <v>4005</v>
      </c>
      <c r="X600" s="135" t="s">
        <v>4006</v>
      </c>
      <c r="Y600" s="147" t="s">
        <v>4680</v>
      </c>
      <c r="Z600" s="147" t="str">
        <f t="shared" si="9"/>
        <v>Meta251PE</v>
      </c>
      <c r="AA600" s="137">
        <v>0</v>
      </c>
      <c r="AB600" s="138" t="s">
        <v>30</v>
      </c>
      <c r="AC600" s="154" t="s">
        <v>391</v>
      </c>
      <c r="AD600" s="155"/>
    </row>
    <row r="601" spans="1:30" ht="24" customHeight="1">
      <c r="A601" s="139">
        <v>42755</v>
      </c>
      <c r="B601" s="140" t="s">
        <v>4839</v>
      </c>
      <c r="C601" s="141" t="s">
        <v>6454</v>
      </c>
      <c r="D601" s="141" t="s">
        <v>31</v>
      </c>
      <c r="E601" s="141" t="s">
        <v>4007</v>
      </c>
      <c r="F601" s="142">
        <v>42751</v>
      </c>
      <c r="G601" s="141" t="s">
        <v>40</v>
      </c>
      <c r="H601" s="141" t="s">
        <v>4008</v>
      </c>
      <c r="I601" s="141">
        <v>2</v>
      </c>
      <c r="J601" s="141" t="s">
        <v>2392</v>
      </c>
      <c r="K601" s="141" t="s">
        <v>132</v>
      </c>
      <c r="L601" s="141">
        <v>0</v>
      </c>
      <c r="M601" s="141" t="s">
        <v>4009</v>
      </c>
      <c r="N601" s="141">
        <v>313</v>
      </c>
      <c r="O601" s="141" t="s">
        <v>399</v>
      </c>
      <c r="P601" s="141">
        <v>50248.76</v>
      </c>
      <c r="Q601" s="141">
        <v>1987395</v>
      </c>
      <c r="R601" s="141">
        <v>1807201</v>
      </c>
      <c r="S601" s="141">
        <v>91</v>
      </c>
      <c r="T601" s="141" t="s">
        <v>4010</v>
      </c>
      <c r="U601" s="141" t="s">
        <v>4011</v>
      </c>
      <c r="V601" s="141" t="s">
        <v>4012</v>
      </c>
      <c r="W601" s="141" t="s">
        <v>4013</v>
      </c>
      <c r="X601" s="141" t="s">
        <v>4014</v>
      </c>
      <c r="Y601" s="141" t="s">
        <v>4680</v>
      </c>
      <c r="Z601" s="141" t="str">
        <f t="shared" si="9"/>
        <v>Meta251PE</v>
      </c>
      <c r="AA601" s="143">
        <v>0</v>
      </c>
      <c r="AB601" s="143" t="s">
        <v>30</v>
      </c>
      <c r="AC601" s="143" t="s">
        <v>391</v>
      </c>
      <c r="AD601" s="143"/>
    </row>
    <row r="602" spans="1:30" s="43" customFormat="1" ht="24" customHeight="1">
      <c r="A602" s="133">
        <v>42756</v>
      </c>
      <c r="B602" s="152" t="s">
        <v>3209</v>
      </c>
      <c r="C602" s="153" t="s">
        <v>106</v>
      </c>
      <c r="D602" s="153" t="s">
        <v>31</v>
      </c>
      <c r="E602" s="153" t="s">
        <v>4114</v>
      </c>
      <c r="F602" s="133">
        <v>42753</v>
      </c>
      <c r="G602" s="153" t="s">
        <v>120</v>
      </c>
      <c r="H602" s="153" t="s">
        <v>4082</v>
      </c>
      <c r="I602" s="153">
        <v>1</v>
      </c>
      <c r="J602" s="135" t="s">
        <v>2615</v>
      </c>
      <c r="K602" s="153" t="s">
        <v>28</v>
      </c>
      <c r="L602" s="153" t="s">
        <v>2616</v>
      </c>
      <c r="M602" s="153" t="s">
        <v>2570</v>
      </c>
      <c r="N602" s="153">
        <v>0</v>
      </c>
      <c r="O602" s="153" t="s">
        <v>33</v>
      </c>
      <c r="P602" s="153">
        <v>73882.42</v>
      </c>
      <c r="Q602" s="153">
        <v>4309650</v>
      </c>
      <c r="R602" s="153">
        <v>3331643</v>
      </c>
      <c r="S602" s="153">
        <v>77.31</v>
      </c>
      <c r="T602" s="153">
        <v>0</v>
      </c>
      <c r="U602" s="153">
        <v>0</v>
      </c>
      <c r="V602" s="153" t="s">
        <v>4113</v>
      </c>
      <c r="W602" s="153" t="s">
        <v>4112</v>
      </c>
      <c r="X602" s="153" t="s">
        <v>4111</v>
      </c>
      <c r="Y602" s="147" t="s">
        <v>4625</v>
      </c>
      <c r="Z602" s="147" t="str">
        <f t="shared" si="9"/>
        <v>Non-codingRNA101PE</v>
      </c>
      <c r="AA602" s="154">
        <v>0</v>
      </c>
      <c r="AB602" s="155" t="s">
        <v>30</v>
      </c>
      <c r="AC602" s="155" t="s">
        <v>139</v>
      </c>
      <c r="AD602" s="160"/>
    </row>
    <row r="603" spans="1:30" s="43" customFormat="1" ht="24" customHeight="1">
      <c r="A603" s="139">
        <v>42756</v>
      </c>
      <c r="B603" s="140" t="s">
        <v>4110</v>
      </c>
      <c r="C603" s="141" t="s">
        <v>27</v>
      </c>
      <c r="D603" s="141" t="s">
        <v>31</v>
      </c>
      <c r="E603" s="141" t="s">
        <v>4109</v>
      </c>
      <c r="F603" s="142">
        <v>42753</v>
      </c>
      <c r="G603" s="141" t="s">
        <v>120</v>
      </c>
      <c r="H603" s="141" t="s">
        <v>4082</v>
      </c>
      <c r="I603" s="141">
        <v>2</v>
      </c>
      <c r="J603" s="141" t="s">
        <v>2615</v>
      </c>
      <c r="K603" s="141" t="s">
        <v>28</v>
      </c>
      <c r="L603" s="141" t="s">
        <v>2616</v>
      </c>
      <c r="M603" s="141" t="s">
        <v>3014</v>
      </c>
      <c r="N603" s="141">
        <v>0</v>
      </c>
      <c r="O603" s="141" t="s">
        <v>33</v>
      </c>
      <c r="P603" s="141">
        <v>60996.959999999999</v>
      </c>
      <c r="Q603" s="141">
        <v>4309650</v>
      </c>
      <c r="R603" s="141">
        <v>2723078</v>
      </c>
      <c r="S603" s="141">
        <v>63.19</v>
      </c>
      <c r="T603" s="141">
        <v>0</v>
      </c>
      <c r="U603" s="141">
        <v>0</v>
      </c>
      <c r="V603" s="141" t="s">
        <v>4108</v>
      </c>
      <c r="W603" s="141" t="s">
        <v>4107</v>
      </c>
      <c r="X603" s="141" t="s">
        <v>4106</v>
      </c>
      <c r="Y603" s="141" t="s">
        <v>4625</v>
      </c>
      <c r="Z603" s="141" t="str">
        <f t="shared" si="9"/>
        <v>Re-sequencing101PE</v>
      </c>
      <c r="AA603" s="143">
        <v>0</v>
      </c>
      <c r="AB603" s="143" t="s">
        <v>30</v>
      </c>
      <c r="AC603" s="156" t="s">
        <v>139</v>
      </c>
      <c r="AD603" s="157"/>
    </row>
    <row r="604" spans="1:30" s="43" customFormat="1" ht="24" customHeight="1">
      <c r="A604" s="139">
        <v>42756</v>
      </c>
      <c r="B604" s="140" t="s">
        <v>3209</v>
      </c>
      <c r="C604" s="141" t="s">
        <v>106</v>
      </c>
      <c r="D604" s="141" t="s">
        <v>31</v>
      </c>
      <c r="E604" s="141" t="s">
        <v>4105</v>
      </c>
      <c r="F604" s="142">
        <v>42753</v>
      </c>
      <c r="G604" s="141" t="s">
        <v>120</v>
      </c>
      <c r="H604" s="141" t="s">
        <v>4082</v>
      </c>
      <c r="I604" s="141">
        <v>3</v>
      </c>
      <c r="J604" s="141" t="s">
        <v>2615</v>
      </c>
      <c r="K604" s="141" t="s">
        <v>28</v>
      </c>
      <c r="L604" s="141" t="s">
        <v>2616</v>
      </c>
      <c r="M604" s="141" t="s">
        <v>2570</v>
      </c>
      <c r="N604" s="141">
        <v>0</v>
      </c>
      <c r="O604" s="141" t="s">
        <v>33</v>
      </c>
      <c r="P604" s="141">
        <v>77164.33</v>
      </c>
      <c r="Q604" s="141">
        <v>4309650</v>
      </c>
      <c r="R604" s="141">
        <v>3483631</v>
      </c>
      <c r="S604" s="141">
        <v>80.83</v>
      </c>
      <c r="T604" s="141">
        <v>0</v>
      </c>
      <c r="U604" s="141">
        <v>0</v>
      </c>
      <c r="V604" s="141" t="s">
        <v>4104</v>
      </c>
      <c r="W604" s="141" t="s">
        <v>4103</v>
      </c>
      <c r="X604" s="141" t="s">
        <v>4102</v>
      </c>
      <c r="Y604" s="141" t="s">
        <v>4625</v>
      </c>
      <c r="Z604" s="141" t="str">
        <f t="shared" si="9"/>
        <v>Non-codingRNA101PE</v>
      </c>
      <c r="AA604" s="143">
        <v>0</v>
      </c>
      <c r="AB604" s="143" t="s">
        <v>30</v>
      </c>
      <c r="AC604" s="156" t="s">
        <v>139</v>
      </c>
      <c r="AD604" s="157"/>
    </row>
    <row r="605" spans="1:30" s="43" customFormat="1" ht="24" customHeight="1">
      <c r="A605" s="139">
        <v>42756</v>
      </c>
      <c r="B605" s="140" t="s">
        <v>4101</v>
      </c>
      <c r="C605" s="141" t="s">
        <v>104</v>
      </c>
      <c r="D605" s="141" t="s">
        <v>31</v>
      </c>
      <c r="E605" s="141" t="s">
        <v>4100</v>
      </c>
      <c r="F605" s="142">
        <v>42753</v>
      </c>
      <c r="G605" s="141" t="s">
        <v>120</v>
      </c>
      <c r="H605" s="141" t="s">
        <v>4082</v>
      </c>
      <c r="I605" s="141">
        <v>4</v>
      </c>
      <c r="J605" s="141" t="s">
        <v>2615</v>
      </c>
      <c r="K605" s="141" t="s">
        <v>28</v>
      </c>
      <c r="L605" s="141" t="s">
        <v>2616</v>
      </c>
      <c r="M605" s="141" t="s">
        <v>2570</v>
      </c>
      <c r="N605" s="141">
        <v>0</v>
      </c>
      <c r="O605" s="141" t="s">
        <v>33</v>
      </c>
      <c r="P605" s="141">
        <v>71117.83</v>
      </c>
      <c r="Q605" s="141">
        <v>4309650</v>
      </c>
      <c r="R605" s="141">
        <v>3222723</v>
      </c>
      <c r="S605" s="141">
        <v>74.78</v>
      </c>
      <c r="T605" s="141">
        <v>0</v>
      </c>
      <c r="U605" s="141">
        <v>0</v>
      </c>
      <c r="V605" s="141" t="s">
        <v>4099</v>
      </c>
      <c r="W605" s="141" t="s">
        <v>4098</v>
      </c>
      <c r="X605" s="141" t="s">
        <v>4097</v>
      </c>
      <c r="Y605" s="141" t="s">
        <v>4625</v>
      </c>
      <c r="Z605" s="141" t="str">
        <f t="shared" si="9"/>
        <v>Transcriptome101PE</v>
      </c>
      <c r="AA605" s="143">
        <v>0</v>
      </c>
      <c r="AB605" s="143" t="s">
        <v>30</v>
      </c>
      <c r="AC605" s="156" t="s">
        <v>139</v>
      </c>
      <c r="AD605" s="157"/>
    </row>
    <row r="606" spans="1:30" s="43" customFormat="1" ht="24" customHeight="1">
      <c r="A606" s="139">
        <v>42756</v>
      </c>
      <c r="B606" s="140" t="s">
        <v>4084</v>
      </c>
      <c r="C606" s="141" t="s">
        <v>104</v>
      </c>
      <c r="D606" s="141" t="s">
        <v>31</v>
      </c>
      <c r="E606" s="141" t="s">
        <v>4096</v>
      </c>
      <c r="F606" s="142">
        <v>42753</v>
      </c>
      <c r="G606" s="141" t="s">
        <v>120</v>
      </c>
      <c r="H606" s="141" t="s">
        <v>4082</v>
      </c>
      <c r="I606" s="141">
        <v>5</v>
      </c>
      <c r="J606" s="141" t="s">
        <v>2615</v>
      </c>
      <c r="K606" s="141" t="s">
        <v>28</v>
      </c>
      <c r="L606" s="141" t="s">
        <v>2616</v>
      </c>
      <c r="M606" s="141" t="s">
        <v>2593</v>
      </c>
      <c r="N606" s="141">
        <v>0</v>
      </c>
      <c r="O606" s="141" t="s">
        <v>33</v>
      </c>
      <c r="P606" s="141">
        <v>76631.87</v>
      </c>
      <c r="Q606" s="141">
        <v>4309650</v>
      </c>
      <c r="R606" s="141">
        <v>3491365</v>
      </c>
      <c r="S606" s="141">
        <v>81.010000000000005</v>
      </c>
      <c r="T606" s="141">
        <v>0</v>
      </c>
      <c r="U606" s="141">
        <v>0</v>
      </c>
      <c r="V606" s="141" t="s">
        <v>4095</v>
      </c>
      <c r="W606" s="141" t="s">
        <v>4094</v>
      </c>
      <c r="X606" s="141" t="s">
        <v>4093</v>
      </c>
      <c r="Y606" s="141" t="s">
        <v>4625</v>
      </c>
      <c r="Z606" s="141" t="str">
        <f t="shared" si="9"/>
        <v>Transcriptome101PE</v>
      </c>
      <c r="AA606" s="143">
        <v>0</v>
      </c>
      <c r="AB606" s="143" t="s">
        <v>30</v>
      </c>
      <c r="AC606" s="156" t="s">
        <v>139</v>
      </c>
      <c r="AD606" s="157"/>
    </row>
    <row r="607" spans="1:30" s="43" customFormat="1" ht="24" customHeight="1">
      <c r="A607" s="139">
        <v>42756</v>
      </c>
      <c r="B607" s="140" t="s">
        <v>4084</v>
      </c>
      <c r="C607" s="141" t="s">
        <v>104</v>
      </c>
      <c r="D607" s="141" t="s">
        <v>31</v>
      </c>
      <c r="E607" s="141" t="s">
        <v>4092</v>
      </c>
      <c r="F607" s="142">
        <v>42753</v>
      </c>
      <c r="G607" s="141" t="s">
        <v>120</v>
      </c>
      <c r="H607" s="141" t="s">
        <v>4082</v>
      </c>
      <c r="I607" s="141">
        <v>6</v>
      </c>
      <c r="J607" s="141" t="s">
        <v>2615</v>
      </c>
      <c r="K607" s="141" t="s">
        <v>28</v>
      </c>
      <c r="L607" s="141" t="s">
        <v>2616</v>
      </c>
      <c r="M607" s="141" t="s">
        <v>2570</v>
      </c>
      <c r="N607" s="141">
        <v>0</v>
      </c>
      <c r="O607" s="141" t="s">
        <v>33</v>
      </c>
      <c r="P607" s="141">
        <v>78836.95</v>
      </c>
      <c r="Q607" s="141">
        <v>4309650</v>
      </c>
      <c r="R607" s="141">
        <v>3550906</v>
      </c>
      <c r="S607" s="141">
        <v>82.39</v>
      </c>
      <c r="T607" s="141">
        <v>0</v>
      </c>
      <c r="U607" s="141">
        <v>0</v>
      </c>
      <c r="V607" s="141" t="s">
        <v>4091</v>
      </c>
      <c r="W607" s="141" t="s">
        <v>4090</v>
      </c>
      <c r="X607" s="141" t="s">
        <v>4089</v>
      </c>
      <c r="Y607" s="141" t="s">
        <v>4625</v>
      </c>
      <c r="Z607" s="141" t="str">
        <f t="shared" si="9"/>
        <v>Transcriptome101PE</v>
      </c>
      <c r="AA607" s="143">
        <v>0</v>
      </c>
      <c r="AB607" s="143" t="s">
        <v>30</v>
      </c>
      <c r="AC607" s="156" t="s">
        <v>139</v>
      </c>
      <c r="AD607" s="157"/>
    </row>
    <row r="608" spans="1:30" s="43" customFormat="1" ht="24" customHeight="1">
      <c r="A608" s="139">
        <v>42756</v>
      </c>
      <c r="B608" s="140" t="s">
        <v>4084</v>
      </c>
      <c r="C608" s="141" t="s">
        <v>104</v>
      </c>
      <c r="D608" s="141" t="s">
        <v>31</v>
      </c>
      <c r="E608" s="141" t="s">
        <v>4088</v>
      </c>
      <c r="F608" s="142">
        <v>42753</v>
      </c>
      <c r="G608" s="141" t="s">
        <v>120</v>
      </c>
      <c r="H608" s="141" t="s">
        <v>4082</v>
      </c>
      <c r="I608" s="141">
        <v>7</v>
      </c>
      <c r="J608" s="141" t="s">
        <v>2615</v>
      </c>
      <c r="K608" s="141" t="s">
        <v>28</v>
      </c>
      <c r="L608" s="141" t="s">
        <v>2616</v>
      </c>
      <c r="M608" s="141" t="s">
        <v>2570</v>
      </c>
      <c r="N608" s="141">
        <v>0</v>
      </c>
      <c r="O608" s="141" t="s">
        <v>33</v>
      </c>
      <c r="P608" s="141">
        <v>76628.320000000007</v>
      </c>
      <c r="Q608" s="141">
        <v>4309650</v>
      </c>
      <c r="R608" s="141">
        <v>3465678</v>
      </c>
      <c r="S608" s="141">
        <v>80.42</v>
      </c>
      <c r="T608" s="141">
        <v>0</v>
      </c>
      <c r="U608" s="141">
        <v>0</v>
      </c>
      <c r="V608" s="141" t="s">
        <v>4087</v>
      </c>
      <c r="W608" s="141" t="s">
        <v>4086</v>
      </c>
      <c r="X608" s="141" t="s">
        <v>4085</v>
      </c>
      <c r="Y608" s="141" t="s">
        <v>4625</v>
      </c>
      <c r="Z608" s="141" t="str">
        <f t="shared" si="9"/>
        <v>Transcriptome101PE</v>
      </c>
      <c r="AA608" s="143">
        <v>0</v>
      </c>
      <c r="AB608" s="143" t="s">
        <v>30</v>
      </c>
      <c r="AC608" s="156" t="s">
        <v>139</v>
      </c>
      <c r="AD608" s="157"/>
    </row>
    <row r="609" spans="1:30" s="43" customFormat="1" ht="24" customHeight="1">
      <c r="A609" s="139">
        <v>42756</v>
      </c>
      <c r="B609" s="140" t="s">
        <v>4084</v>
      </c>
      <c r="C609" s="141" t="s">
        <v>104</v>
      </c>
      <c r="D609" s="141" t="s">
        <v>31</v>
      </c>
      <c r="E609" s="141" t="s">
        <v>4083</v>
      </c>
      <c r="F609" s="142">
        <v>42753</v>
      </c>
      <c r="G609" s="141" t="s">
        <v>120</v>
      </c>
      <c r="H609" s="141" t="s">
        <v>4082</v>
      </c>
      <c r="I609" s="141">
        <v>8</v>
      </c>
      <c r="J609" s="141" t="s">
        <v>2615</v>
      </c>
      <c r="K609" s="141" t="s">
        <v>28</v>
      </c>
      <c r="L609" s="141" t="s">
        <v>2616</v>
      </c>
      <c r="M609" s="141" t="s">
        <v>2570</v>
      </c>
      <c r="N609" s="141">
        <v>0</v>
      </c>
      <c r="O609" s="141" t="s">
        <v>33</v>
      </c>
      <c r="P609" s="141">
        <v>79740.23</v>
      </c>
      <c r="Q609" s="141">
        <v>4309650</v>
      </c>
      <c r="R609" s="141">
        <v>3606996</v>
      </c>
      <c r="S609" s="141">
        <v>83.7</v>
      </c>
      <c r="T609" s="141">
        <v>0</v>
      </c>
      <c r="U609" s="141">
        <v>0</v>
      </c>
      <c r="V609" s="141" t="s">
        <v>4081</v>
      </c>
      <c r="W609" s="141" t="s">
        <v>4080</v>
      </c>
      <c r="X609" s="141" t="s">
        <v>4079</v>
      </c>
      <c r="Y609" s="141" t="s">
        <v>4625</v>
      </c>
      <c r="Z609" s="141" t="str">
        <f t="shared" si="9"/>
        <v>Transcriptome101PE</v>
      </c>
      <c r="AA609" s="143">
        <v>0</v>
      </c>
      <c r="AB609" s="143" t="s">
        <v>30</v>
      </c>
      <c r="AC609" s="156" t="s">
        <v>139</v>
      </c>
      <c r="AD609" s="157"/>
    </row>
    <row r="610" spans="1:30" s="43" customFormat="1" ht="24" customHeight="1">
      <c r="A610" s="133">
        <v>42756</v>
      </c>
      <c r="B610" s="152" t="s">
        <v>3218</v>
      </c>
      <c r="C610" s="153" t="s">
        <v>106</v>
      </c>
      <c r="D610" s="153" t="s">
        <v>31</v>
      </c>
      <c r="E610" s="153" t="s">
        <v>3217</v>
      </c>
      <c r="F610" s="133">
        <v>42754</v>
      </c>
      <c r="G610" s="153" t="s">
        <v>135</v>
      </c>
      <c r="H610" s="153" t="s">
        <v>4840</v>
      </c>
      <c r="I610" s="153">
        <v>1</v>
      </c>
      <c r="J610" s="153" t="s">
        <v>141</v>
      </c>
      <c r="K610" s="153" t="s">
        <v>28</v>
      </c>
      <c r="L610" s="153" t="s">
        <v>397</v>
      </c>
      <c r="M610" s="153" t="s">
        <v>4056</v>
      </c>
      <c r="N610" s="153">
        <v>0</v>
      </c>
      <c r="O610" s="153" t="s">
        <v>33</v>
      </c>
      <c r="P610" s="153">
        <v>80860.97</v>
      </c>
      <c r="Q610" s="153">
        <v>4309650</v>
      </c>
      <c r="R610" s="153">
        <v>3655375</v>
      </c>
      <c r="S610" s="153">
        <v>84.82</v>
      </c>
      <c r="T610" s="153">
        <v>0</v>
      </c>
      <c r="U610" s="153">
        <v>0</v>
      </c>
      <c r="V610" s="153" t="s">
        <v>4078</v>
      </c>
      <c r="W610" s="153" t="s">
        <v>4077</v>
      </c>
      <c r="X610" s="153" t="s">
        <v>4076</v>
      </c>
      <c r="Y610" s="147" t="s">
        <v>4625</v>
      </c>
      <c r="Z610" s="147" t="str">
        <f t="shared" si="9"/>
        <v>Non-codingRNA101PE</v>
      </c>
      <c r="AA610" s="154">
        <v>0</v>
      </c>
      <c r="AB610" s="155" t="s">
        <v>30</v>
      </c>
      <c r="AC610" s="155" t="s">
        <v>139</v>
      </c>
      <c r="AD610" s="160"/>
    </row>
    <row r="611" spans="1:30" s="43" customFormat="1" ht="24" customHeight="1">
      <c r="A611" s="139">
        <v>42756</v>
      </c>
      <c r="B611" s="140" t="s">
        <v>3209</v>
      </c>
      <c r="C611" s="141" t="s">
        <v>106</v>
      </c>
      <c r="D611" s="141" t="s">
        <v>31</v>
      </c>
      <c r="E611" s="141" t="s">
        <v>3216</v>
      </c>
      <c r="F611" s="142">
        <v>42754</v>
      </c>
      <c r="G611" s="141" t="s">
        <v>135</v>
      </c>
      <c r="H611" s="141" t="s">
        <v>4057</v>
      </c>
      <c r="I611" s="141">
        <v>2</v>
      </c>
      <c r="J611" s="141" t="s">
        <v>141</v>
      </c>
      <c r="K611" s="141" t="s">
        <v>28</v>
      </c>
      <c r="L611" s="141" t="s">
        <v>397</v>
      </c>
      <c r="M611" s="141" t="s">
        <v>4056</v>
      </c>
      <c r="N611" s="141">
        <v>0</v>
      </c>
      <c r="O611" s="141" t="s">
        <v>33</v>
      </c>
      <c r="P611" s="141">
        <v>80122.399999999994</v>
      </c>
      <c r="Q611" s="141">
        <v>4309650</v>
      </c>
      <c r="R611" s="141">
        <v>3616902</v>
      </c>
      <c r="S611" s="141">
        <v>83.93</v>
      </c>
      <c r="T611" s="141">
        <v>0</v>
      </c>
      <c r="U611" s="141">
        <v>0</v>
      </c>
      <c r="V611" s="141" t="s">
        <v>4075</v>
      </c>
      <c r="W611" s="141" t="s">
        <v>4074</v>
      </c>
      <c r="X611" s="141" t="s">
        <v>4073</v>
      </c>
      <c r="Y611" s="141" t="s">
        <v>4625</v>
      </c>
      <c r="Z611" s="141" t="str">
        <f t="shared" si="9"/>
        <v>Non-codingRNA101PE</v>
      </c>
      <c r="AA611" s="143">
        <v>0</v>
      </c>
      <c r="AB611" s="143" t="s">
        <v>30</v>
      </c>
      <c r="AC611" s="156" t="s">
        <v>139</v>
      </c>
      <c r="AD611" s="157"/>
    </row>
    <row r="612" spans="1:30" s="43" customFormat="1" ht="24" customHeight="1">
      <c r="A612" s="139">
        <v>42756</v>
      </c>
      <c r="B612" s="140" t="s">
        <v>3209</v>
      </c>
      <c r="C612" s="141" t="s">
        <v>106</v>
      </c>
      <c r="D612" s="141" t="s">
        <v>31</v>
      </c>
      <c r="E612" s="141" t="s">
        <v>3214</v>
      </c>
      <c r="F612" s="142">
        <v>42754</v>
      </c>
      <c r="G612" s="141" t="s">
        <v>135</v>
      </c>
      <c r="H612" s="141" t="s">
        <v>4057</v>
      </c>
      <c r="I612" s="141">
        <v>3</v>
      </c>
      <c r="J612" s="141" t="s">
        <v>141</v>
      </c>
      <c r="K612" s="141" t="s">
        <v>28</v>
      </c>
      <c r="L612" s="141" t="s">
        <v>397</v>
      </c>
      <c r="M612" s="141" t="s">
        <v>4056</v>
      </c>
      <c r="N612" s="141">
        <v>0</v>
      </c>
      <c r="O612" s="141" t="s">
        <v>33</v>
      </c>
      <c r="P612" s="141">
        <v>81048.86</v>
      </c>
      <c r="Q612" s="141">
        <v>4309650</v>
      </c>
      <c r="R612" s="141">
        <v>3659880</v>
      </c>
      <c r="S612" s="141">
        <v>84.92</v>
      </c>
      <c r="T612" s="141">
        <v>0</v>
      </c>
      <c r="U612" s="141">
        <v>0</v>
      </c>
      <c r="V612" s="141" t="s">
        <v>4072</v>
      </c>
      <c r="W612" s="141" t="s">
        <v>4071</v>
      </c>
      <c r="X612" s="141" t="s">
        <v>4070</v>
      </c>
      <c r="Y612" s="141" t="s">
        <v>4625</v>
      </c>
      <c r="Z612" s="141" t="str">
        <f t="shared" si="9"/>
        <v>Non-codingRNA101PE</v>
      </c>
      <c r="AA612" s="143">
        <v>0</v>
      </c>
      <c r="AB612" s="143" t="s">
        <v>30</v>
      </c>
      <c r="AC612" s="156" t="s">
        <v>139</v>
      </c>
      <c r="AD612" s="157"/>
    </row>
    <row r="613" spans="1:30" s="43" customFormat="1" ht="24" customHeight="1">
      <c r="A613" s="139">
        <v>42756</v>
      </c>
      <c r="B613" s="140" t="s">
        <v>3209</v>
      </c>
      <c r="C613" s="141" t="s">
        <v>106</v>
      </c>
      <c r="D613" s="141" t="s">
        <v>31</v>
      </c>
      <c r="E613" s="141" t="s">
        <v>3213</v>
      </c>
      <c r="F613" s="142">
        <v>42754</v>
      </c>
      <c r="G613" s="141" t="s">
        <v>135</v>
      </c>
      <c r="H613" s="141" t="s">
        <v>4057</v>
      </c>
      <c r="I613" s="141">
        <v>4</v>
      </c>
      <c r="J613" s="141" t="s">
        <v>141</v>
      </c>
      <c r="K613" s="141" t="s">
        <v>28</v>
      </c>
      <c r="L613" s="141" t="s">
        <v>397</v>
      </c>
      <c r="M613" s="141" t="s">
        <v>4056</v>
      </c>
      <c r="N613" s="141">
        <v>0</v>
      </c>
      <c r="O613" s="141" t="s">
        <v>33</v>
      </c>
      <c r="P613" s="141">
        <v>81771.33</v>
      </c>
      <c r="Q613" s="141">
        <v>4309650</v>
      </c>
      <c r="R613" s="141">
        <v>3682422</v>
      </c>
      <c r="S613" s="141">
        <v>85.45</v>
      </c>
      <c r="T613" s="141">
        <v>0</v>
      </c>
      <c r="U613" s="141">
        <v>0</v>
      </c>
      <c r="V613" s="141" t="s">
        <v>4069</v>
      </c>
      <c r="W613" s="141" t="s">
        <v>4068</v>
      </c>
      <c r="X613" s="141" t="s">
        <v>4067</v>
      </c>
      <c r="Y613" s="141" t="s">
        <v>4625</v>
      </c>
      <c r="Z613" s="141" t="str">
        <f t="shared" si="9"/>
        <v>Non-codingRNA101PE</v>
      </c>
      <c r="AA613" s="143">
        <v>0</v>
      </c>
      <c r="AB613" s="143" t="s">
        <v>30</v>
      </c>
      <c r="AC613" s="156" t="s">
        <v>139</v>
      </c>
      <c r="AD613" s="157"/>
    </row>
    <row r="614" spans="1:30" s="43" customFormat="1" ht="24" customHeight="1">
      <c r="A614" s="139">
        <v>42756</v>
      </c>
      <c r="B614" s="140" t="s">
        <v>3209</v>
      </c>
      <c r="C614" s="141" t="s">
        <v>106</v>
      </c>
      <c r="D614" s="141" t="s">
        <v>31</v>
      </c>
      <c r="E614" s="141" t="s">
        <v>3212</v>
      </c>
      <c r="F614" s="142">
        <v>42754</v>
      </c>
      <c r="G614" s="141" t="s">
        <v>135</v>
      </c>
      <c r="H614" s="141" t="s">
        <v>4057</v>
      </c>
      <c r="I614" s="141">
        <v>5</v>
      </c>
      <c r="J614" s="141" t="s">
        <v>141</v>
      </c>
      <c r="K614" s="141" t="s">
        <v>28</v>
      </c>
      <c r="L614" s="141" t="s">
        <v>397</v>
      </c>
      <c r="M614" s="141" t="s">
        <v>4056</v>
      </c>
      <c r="N614" s="141">
        <v>0</v>
      </c>
      <c r="O614" s="141" t="s">
        <v>33</v>
      </c>
      <c r="P614" s="141">
        <v>81198.759999999995</v>
      </c>
      <c r="Q614" s="141">
        <v>4309650</v>
      </c>
      <c r="R614" s="141">
        <v>3660187</v>
      </c>
      <c r="S614" s="141">
        <v>84.93</v>
      </c>
      <c r="T614" s="141">
        <v>0</v>
      </c>
      <c r="U614" s="141">
        <v>0</v>
      </c>
      <c r="V614" s="141" t="s">
        <v>4066</v>
      </c>
      <c r="W614" s="141" t="s">
        <v>4065</v>
      </c>
      <c r="X614" s="141" t="s">
        <v>4064</v>
      </c>
      <c r="Y614" s="141" t="s">
        <v>4625</v>
      </c>
      <c r="Z614" s="141" t="str">
        <f t="shared" si="9"/>
        <v>Non-codingRNA101PE</v>
      </c>
      <c r="AA614" s="143">
        <v>0</v>
      </c>
      <c r="AB614" s="143" t="s">
        <v>30</v>
      </c>
      <c r="AC614" s="156" t="s">
        <v>139</v>
      </c>
      <c r="AD614" s="157"/>
    </row>
    <row r="615" spans="1:30" s="43" customFormat="1" ht="24" customHeight="1">
      <c r="A615" s="139">
        <v>42756</v>
      </c>
      <c r="B615" s="140" t="s">
        <v>3209</v>
      </c>
      <c r="C615" s="141" t="s">
        <v>106</v>
      </c>
      <c r="D615" s="141" t="s">
        <v>31</v>
      </c>
      <c r="E615" s="141" t="s">
        <v>3211</v>
      </c>
      <c r="F615" s="142">
        <v>42754</v>
      </c>
      <c r="G615" s="141" t="s">
        <v>135</v>
      </c>
      <c r="H615" s="141" t="s">
        <v>4057</v>
      </c>
      <c r="I615" s="141">
        <v>6</v>
      </c>
      <c r="J615" s="141" t="s">
        <v>141</v>
      </c>
      <c r="K615" s="141" t="s">
        <v>28</v>
      </c>
      <c r="L615" s="141" t="s">
        <v>397</v>
      </c>
      <c r="M615" s="141" t="s">
        <v>4056</v>
      </c>
      <c r="N615" s="141">
        <v>0</v>
      </c>
      <c r="O615" s="141" t="s">
        <v>33</v>
      </c>
      <c r="P615" s="141">
        <v>80303.179999999993</v>
      </c>
      <c r="Q615" s="141">
        <v>4309650</v>
      </c>
      <c r="R615" s="141">
        <v>3615810</v>
      </c>
      <c r="S615" s="141">
        <v>83.9</v>
      </c>
      <c r="T615" s="141">
        <v>0</v>
      </c>
      <c r="U615" s="141">
        <v>0</v>
      </c>
      <c r="V615" s="141" t="s">
        <v>4063</v>
      </c>
      <c r="W615" s="141" t="s">
        <v>4062</v>
      </c>
      <c r="X615" s="141" t="s">
        <v>4061</v>
      </c>
      <c r="Y615" s="141" t="s">
        <v>4625</v>
      </c>
      <c r="Z615" s="141" t="str">
        <f t="shared" si="9"/>
        <v>Non-codingRNA101PE</v>
      </c>
      <c r="AA615" s="143">
        <v>0</v>
      </c>
      <c r="AB615" s="143" t="s">
        <v>30</v>
      </c>
      <c r="AC615" s="156" t="s">
        <v>139</v>
      </c>
      <c r="AD615" s="157"/>
    </row>
    <row r="616" spans="1:30" s="43" customFormat="1" ht="24" customHeight="1">
      <c r="A616" s="139">
        <v>42756</v>
      </c>
      <c r="B616" s="140" t="s">
        <v>3209</v>
      </c>
      <c r="C616" s="141" t="s">
        <v>106</v>
      </c>
      <c r="D616" s="141" t="s">
        <v>31</v>
      </c>
      <c r="E616" s="141" t="s">
        <v>3210</v>
      </c>
      <c r="F616" s="142">
        <v>42754</v>
      </c>
      <c r="G616" s="141" t="s">
        <v>135</v>
      </c>
      <c r="H616" s="141" t="s">
        <v>4057</v>
      </c>
      <c r="I616" s="141">
        <v>7</v>
      </c>
      <c r="J616" s="141" t="s">
        <v>141</v>
      </c>
      <c r="K616" s="141" t="s">
        <v>28</v>
      </c>
      <c r="L616" s="141" t="s">
        <v>397</v>
      </c>
      <c r="M616" s="141" t="s">
        <v>4056</v>
      </c>
      <c r="N616" s="141">
        <v>0</v>
      </c>
      <c r="O616" s="141" t="s">
        <v>33</v>
      </c>
      <c r="P616" s="141">
        <v>81199.179999999993</v>
      </c>
      <c r="Q616" s="141">
        <v>4309650</v>
      </c>
      <c r="R616" s="141">
        <v>3652827</v>
      </c>
      <c r="S616" s="141">
        <v>84.76</v>
      </c>
      <c r="T616" s="141">
        <v>0</v>
      </c>
      <c r="U616" s="141">
        <v>0</v>
      </c>
      <c r="V616" s="141" t="s">
        <v>4060</v>
      </c>
      <c r="W616" s="141" t="s">
        <v>4059</v>
      </c>
      <c r="X616" s="141" t="s">
        <v>4058</v>
      </c>
      <c r="Y616" s="141" t="s">
        <v>4625</v>
      </c>
      <c r="Z616" s="141" t="str">
        <f t="shared" si="9"/>
        <v>Non-codingRNA101PE</v>
      </c>
      <c r="AA616" s="143">
        <v>0</v>
      </c>
      <c r="AB616" s="143" t="s">
        <v>30</v>
      </c>
      <c r="AC616" s="156" t="s">
        <v>139</v>
      </c>
      <c r="AD616" s="157"/>
    </row>
    <row r="617" spans="1:30" s="43" customFormat="1" ht="24" customHeight="1">
      <c r="A617" s="139">
        <v>42756</v>
      </c>
      <c r="B617" s="140" t="s">
        <v>3209</v>
      </c>
      <c r="C617" s="141" t="s">
        <v>106</v>
      </c>
      <c r="D617" s="141" t="s">
        <v>31</v>
      </c>
      <c r="E617" s="141" t="s">
        <v>3208</v>
      </c>
      <c r="F617" s="142">
        <v>42754</v>
      </c>
      <c r="G617" s="141" t="s">
        <v>135</v>
      </c>
      <c r="H617" s="141" t="s">
        <v>4057</v>
      </c>
      <c r="I617" s="141">
        <v>8</v>
      </c>
      <c r="J617" s="141" t="s">
        <v>141</v>
      </c>
      <c r="K617" s="141" t="s">
        <v>28</v>
      </c>
      <c r="L617" s="141" t="s">
        <v>397</v>
      </c>
      <c r="M617" s="141" t="s">
        <v>4056</v>
      </c>
      <c r="N617" s="141">
        <v>0</v>
      </c>
      <c r="O617" s="141" t="s">
        <v>33</v>
      </c>
      <c r="P617" s="141">
        <v>80902.289999999994</v>
      </c>
      <c r="Q617" s="141">
        <v>4309650</v>
      </c>
      <c r="R617" s="141">
        <v>3660857</v>
      </c>
      <c r="S617" s="141">
        <v>84.95</v>
      </c>
      <c r="T617" s="141">
        <v>0</v>
      </c>
      <c r="U617" s="141">
        <v>0</v>
      </c>
      <c r="V617" s="141" t="s">
        <v>4055</v>
      </c>
      <c r="W617" s="141" t="s">
        <v>4054</v>
      </c>
      <c r="X617" s="141" t="s">
        <v>4053</v>
      </c>
      <c r="Y617" s="141" t="s">
        <v>4625</v>
      </c>
      <c r="Z617" s="141" t="str">
        <f t="shared" si="9"/>
        <v>Non-codingRNA101PE</v>
      </c>
      <c r="AA617" s="143">
        <v>0</v>
      </c>
      <c r="AB617" s="143" t="s">
        <v>30</v>
      </c>
      <c r="AC617" s="156" t="s">
        <v>139</v>
      </c>
      <c r="AD617" s="157"/>
    </row>
    <row r="618" spans="1:30" ht="24" customHeight="1">
      <c r="A618" s="133">
        <v>42756</v>
      </c>
      <c r="B618" s="134" t="s">
        <v>4841</v>
      </c>
      <c r="C618" s="135">
        <v>0</v>
      </c>
      <c r="D618" s="147" t="s">
        <v>3063</v>
      </c>
      <c r="E618" s="135" t="s">
        <v>4842</v>
      </c>
      <c r="F618" s="159">
        <v>42754</v>
      </c>
      <c r="G618" s="135" t="s">
        <v>3122</v>
      </c>
      <c r="H618" s="135" t="s">
        <v>4843</v>
      </c>
      <c r="I618" s="135">
        <v>1</v>
      </c>
      <c r="J618" s="135" t="s">
        <v>134</v>
      </c>
      <c r="K618" s="147" t="s">
        <v>4844</v>
      </c>
      <c r="L618" s="147" t="s">
        <v>3058</v>
      </c>
      <c r="M618" s="135"/>
      <c r="N618" s="135">
        <v>0</v>
      </c>
      <c r="O618" s="135" t="s">
        <v>33</v>
      </c>
      <c r="P618" s="135">
        <v>30654.61</v>
      </c>
      <c r="Q618" s="135">
        <v>2567107</v>
      </c>
      <c r="R618" s="135">
        <v>2483269</v>
      </c>
      <c r="S618" s="135">
        <v>96.9</v>
      </c>
      <c r="T618" s="135">
        <v>0</v>
      </c>
      <c r="U618" s="135">
        <v>0</v>
      </c>
      <c r="V618" s="135" t="s">
        <v>4173</v>
      </c>
      <c r="W618" s="135" t="s">
        <v>4172</v>
      </c>
      <c r="X618" s="135" t="s">
        <v>4171</v>
      </c>
      <c r="Y618" s="147" t="s">
        <v>4625</v>
      </c>
      <c r="Z618" s="147" t="str">
        <f t="shared" si="9"/>
        <v>0101PE</v>
      </c>
      <c r="AA618" s="137">
        <v>0.1111111111111111</v>
      </c>
      <c r="AB618" s="150" t="s">
        <v>2544</v>
      </c>
      <c r="AC618" s="150" t="s">
        <v>3054</v>
      </c>
      <c r="AD618" s="155"/>
    </row>
    <row r="619" spans="1:30" ht="24" customHeight="1">
      <c r="A619" s="139">
        <v>42756</v>
      </c>
      <c r="B619" s="140" t="s">
        <v>4841</v>
      </c>
      <c r="C619" s="141">
        <v>0</v>
      </c>
      <c r="D619" s="141" t="s">
        <v>3063</v>
      </c>
      <c r="E619" s="141" t="s">
        <v>4842</v>
      </c>
      <c r="F619" s="151">
        <v>42754</v>
      </c>
      <c r="G619" s="141" t="s">
        <v>3122</v>
      </c>
      <c r="H619" s="141" t="s">
        <v>4843</v>
      </c>
      <c r="I619" s="141">
        <v>2</v>
      </c>
      <c r="J619" s="144" t="s">
        <v>134</v>
      </c>
      <c r="K619" s="144" t="s">
        <v>4844</v>
      </c>
      <c r="L619" s="141" t="s">
        <v>3058</v>
      </c>
      <c r="M619" s="141"/>
      <c r="N619" s="141">
        <v>0</v>
      </c>
      <c r="O619" s="141" t="s">
        <v>33</v>
      </c>
      <c r="P619" s="141">
        <v>30288.36</v>
      </c>
      <c r="Q619" s="141">
        <v>2530776</v>
      </c>
      <c r="R619" s="141">
        <v>2454639</v>
      </c>
      <c r="S619" s="141">
        <v>97.1</v>
      </c>
      <c r="T619" s="141">
        <v>0</v>
      </c>
      <c r="U619" s="141">
        <v>0</v>
      </c>
      <c r="V619" s="141" t="s">
        <v>4170</v>
      </c>
      <c r="W619" s="141" t="s">
        <v>4169</v>
      </c>
      <c r="X619" s="141" t="s">
        <v>4168</v>
      </c>
      <c r="Y619" s="141" t="s">
        <v>4625</v>
      </c>
      <c r="Z619" s="141" t="str">
        <f t="shared" si="9"/>
        <v>0101PE</v>
      </c>
      <c r="AA619" s="143">
        <v>0.1111111111111111</v>
      </c>
      <c r="AB619" s="143" t="s">
        <v>2544</v>
      </c>
      <c r="AC619" s="143" t="s">
        <v>3054</v>
      </c>
      <c r="AD619" s="143"/>
    </row>
    <row r="620" spans="1:30" ht="24" customHeight="1">
      <c r="A620" s="133">
        <v>42756</v>
      </c>
      <c r="B620" s="134" t="s">
        <v>4845</v>
      </c>
      <c r="C620" s="135">
        <v>0</v>
      </c>
      <c r="D620" s="147" t="s">
        <v>3063</v>
      </c>
      <c r="E620" s="135" t="s">
        <v>4846</v>
      </c>
      <c r="F620" s="159">
        <v>42754</v>
      </c>
      <c r="G620" s="135" t="s">
        <v>3122</v>
      </c>
      <c r="H620" s="135" t="s">
        <v>4847</v>
      </c>
      <c r="I620" s="135">
        <v>1</v>
      </c>
      <c r="J620" s="135" t="s">
        <v>134</v>
      </c>
      <c r="K620" s="147" t="s">
        <v>4848</v>
      </c>
      <c r="L620" s="147" t="s">
        <v>3058</v>
      </c>
      <c r="M620" s="135"/>
      <c r="N620" s="135">
        <v>0</v>
      </c>
      <c r="O620" s="135" t="s">
        <v>33</v>
      </c>
      <c r="P620" s="135">
        <v>36068.550000000003</v>
      </c>
      <c r="Q620" s="135">
        <v>3062833</v>
      </c>
      <c r="R620" s="135">
        <v>2911023</v>
      </c>
      <c r="S620" s="135">
        <v>95.2</v>
      </c>
      <c r="T620" s="135">
        <v>0</v>
      </c>
      <c r="U620" s="135">
        <v>0</v>
      </c>
      <c r="V620" s="135" t="s">
        <v>4167</v>
      </c>
      <c r="W620" s="135" t="s">
        <v>4166</v>
      </c>
      <c r="X620" s="135" t="s">
        <v>4165</v>
      </c>
      <c r="Y620" s="147" t="s">
        <v>4625</v>
      </c>
      <c r="Z620" s="147" t="str">
        <f t="shared" si="9"/>
        <v>0101PE</v>
      </c>
      <c r="AA620" s="137">
        <v>0.16666666666666666</v>
      </c>
      <c r="AB620" s="150" t="s">
        <v>2544</v>
      </c>
      <c r="AC620" s="150" t="s">
        <v>3054</v>
      </c>
      <c r="AD620" s="155"/>
    </row>
    <row r="621" spans="1:30" ht="24" customHeight="1">
      <c r="A621" s="139">
        <v>42756</v>
      </c>
      <c r="B621" s="140" t="s">
        <v>4845</v>
      </c>
      <c r="C621" s="141">
        <v>0</v>
      </c>
      <c r="D621" s="141" t="s">
        <v>3063</v>
      </c>
      <c r="E621" s="141" t="s">
        <v>4846</v>
      </c>
      <c r="F621" s="151">
        <v>42754</v>
      </c>
      <c r="G621" s="141" t="s">
        <v>3122</v>
      </c>
      <c r="H621" s="141" t="s">
        <v>4847</v>
      </c>
      <c r="I621" s="141">
        <v>2</v>
      </c>
      <c r="J621" s="144" t="s">
        <v>134</v>
      </c>
      <c r="K621" s="144" t="s">
        <v>4848</v>
      </c>
      <c r="L621" s="141" t="s">
        <v>3058</v>
      </c>
      <c r="M621" s="141"/>
      <c r="N621" s="141">
        <v>0</v>
      </c>
      <c r="O621" s="141" t="s">
        <v>33</v>
      </c>
      <c r="P621" s="141">
        <v>36788.07</v>
      </c>
      <c r="Q621" s="141">
        <v>3145582</v>
      </c>
      <c r="R621" s="141">
        <v>2971524</v>
      </c>
      <c r="S621" s="141">
        <v>94.6</v>
      </c>
      <c r="T621" s="141">
        <v>0</v>
      </c>
      <c r="U621" s="141">
        <v>0</v>
      </c>
      <c r="V621" s="141" t="s">
        <v>4164</v>
      </c>
      <c r="W621" s="141" t="s">
        <v>4163</v>
      </c>
      <c r="X621" s="141" t="s">
        <v>4162</v>
      </c>
      <c r="Y621" s="141" t="s">
        <v>4625</v>
      </c>
      <c r="Z621" s="141" t="str">
        <f t="shared" si="9"/>
        <v>0101PE</v>
      </c>
      <c r="AA621" s="143">
        <v>0.16666666666666666</v>
      </c>
      <c r="AB621" s="143" t="s">
        <v>2544</v>
      </c>
      <c r="AC621" s="143" t="s">
        <v>3054</v>
      </c>
      <c r="AD621" s="143"/>
    </row>
    <row r="622" spans="1:30" ht="24" customHeight="1">
      <c r="A622" s="133">
        <v>42757</v>
      </c>
      <c r="B622" s="134" t="s">
        <v>4849</v>
      </c>
      <c r="C622" s="135" t="s">
        <v>3064</v>
      </c>
      <c r="D622" s="147" t="s">
        <v>3063</v>
      </c>
      <c r="E622" s="135" t="s">
        <v>4850</v>
      </c>
      <c r="F622" s="159">
        <v>42755</v>
      </c>
      <c r="G622" s="135" t="s">
        <v>3074</v>
      </c>
      <c r="H622" s="135" t="s">
        <v>4851</v>
      </c>
      <c r="I622" s="135">
        <v>1</v>
      </c>
      <c r="J622" s="135" t="s">
        <v>5055</v>
      </c>
      <c r="K622" s="147" t="s">
        <v>5054</v>
      </c>
      <c r="L622" s="147" t="s">
        <v>3058</v>
      </c>
      <c r="M622" s="135"/>
      <c r="N622" s="135">
        <v>0</v>
      </c>
      <c r="O622" s="135" t="s">
        <v>29</v>
      </c>
      <c r="P622" s="135">
        <v>40017.22</v>
      </c>
      <c r="Q622" s="135">
        <v>3942971</v>
      </c>
      <c r="R622" s="135">
        <v>3569128</v>
      </c>
      <c r="S622" s="135">
        <v>90.8</v>
      </c>
      <c r="T622" s="135">
        <v>0</v>
      </c>
      <c r="U622" s="135">
        <v>0</v>
      </c>
      <c r="V622" s="135" t="s">
        <v>4161</v>
      </c>
      <c r="W622" s="135" t="s">
        <v>4160</v>
      </c>
      <c r="X622" s="135" t="s">
        <v>4159</v>
      </c>
      <c r="Y622" s="147" t="s">
        <v>143</v>
      </c>
      <c r="Z622" s="147" t="str">
        <f t="shared" si="9"/>
        <v>Target Region capture91PE</v>
      </c>
      <c r="AA622" s="137">
        <v>0.18867924528301888</v>
      </c>
      <c r="AB622" s="150" t="s">
        <v>2544</v>
      </c>
      <c r="AC622" s="150" t="s">
        <v>3054</v>
      </c>
      <c r="AD622" s="155"/>
    </row>
    <row r="623" spans="1:30" ht="24" customHeight="1">
      <c r="A623" s="139">
        <v>42757</v>
      </c>
      <c r="B623" s="140" t="s">
        <v>4849</v>
      </c>
      <c r="C623" s="141" t="s">
        <v>3064</v>
      </c>
      <c r="D623" s="141" t="s">
        <v>3063</v>
      </c>
      <c r="E623" s="141" t="s">
        <v>4850</v>
      </c>
      <c r="F623" s="151">
        <v>42755</v>
      </c>
      <c r="G623" s="141" t="s">
        <v>3074</v>
      </c>
      <c r="H623" s="141" t="s">
        <v>4851</v>
      </c>
      <c r="I623" s="141">
        <v>2</v>
      </c>
      <c r="J623" s="144" t="s">
        <v>5055</v>
      </c>
      <c r="K623" s="144" t="s">
        <v>5054</v>
      </c>
      <c r="L623" s="141" t="s">
        <v>3058</v>
      </c>
      <c r="M623" s="141"/>
      <c r="N623" s="141">
        <v>0</v>
      </c>
      <c r="O623" s="141" t="s">
        <v>29</v>
      </c>
      <c r="P623" s="141">
        <v>39501.82</v>
      </c>
      <c r="Q623" s="141">
        <v>3842159</v>
      </c>
      <c r="R623" s="141">
        <v>3520784</v>
      </c>
      <c r="S623" s="141">
        <v>91.8</v>
      </c>
      <c r="T623" s="141">
        <v>0</v>
      </c>
      <c r="U623" s="141">
        <v>0</v>
      </c>
      <c r="V623" s="141" t="s">
        <v>4158</v>
      </c>
      <c r="W623" s="141" t="s">
        <v>4157</v>
      </c>
      <c r="X623" s="141" t="s">
        <v>4156</v>
      </c>
      <c r="Y623" s="141" t="s">
        <v>143</v>
      </c>
      <c r="Z623" s="141" t="str">
        <f t="shared" si="9"/>
        <v>Target Region capture91PE</v>
      </c>
      <c r="AA623" s="143">
        <v>0.18867924528301888</v>
      </c>
      <c r="AB623" s="143" t="s">
        <v>2544</v>
      </c>
      <c r="AC623" s="143" t="s">
        <v>3054</v>
      </c>
      <c r="AD623" s="143"/>
    </row>
    <row r="624" spans="1:30" ht="24" customHeight="1">
      <c r="A624" s="133">
        <v>42757</v>
      </c>
      <c r="B624" s="134" t="s">
        <v>3153</v>
      </c>
      <c r="C624" s="135" t="s">
        <v>3064</v>
      </c>
      <c r="D624" s="147" t="s">
        <v>3063</v>
      </c>
      <c r="E624" s="135" t="s">
        <v>4852</v>
      </c>
      <c r="F624" s="159">
        <v>42755</v>
      </c>
      <c r="G624" s="135" t="s">
        <v>3061</v>
      </c>
      <c r="H624" s="135" t="s">
        <v>4853</v>
      </c>
      <c r="I624" s="135">
        <v>1</v>
      </c>
      <c r="J624" s="135" t="s">
        <v>134</v>
      </c>
      <c r="K624" s="147" t="s">
        <v>4854</v>
      </c>
      <c r="L624" s="147" t="s">
        <v>3058</v>
      </c>
      <c r="M624" s="135"/>
      <c r="N624" s="135">
        <v>0</v>
      </c>
      <c r="O624" s="135" t="s">
        <v>29</v>
      </c>
      <c r="P624" s="135">
        <v>37149.980000000003</v>
      </c>
      <c r="Q624" s="135">
        <v>3604285</v>
      </c>
      <c r="R624" s="135">
        <v>3310218</v>
      </c>
      <c r="S624" s="135">
        <v>92</v>
      </c>
      <c r="T624" s="135">
        <v>0</v>
      </c>
      <c r="U624" s="135">
        <v>0</v>
      </c>
      <c r="V624" s="135" t="s">
        <v>4155</v>
      </c>
      <c r="W624" s="135" t="s">
        <v>4154</v>
      </c>
      <c r="X624" s="135" t="s">
        <v>4153</v>
      </c>
      <c r="Y624" s="147" t="s">
        <v>143</v>
      </c>
      <c r="Z624" s="147" t="str">
        <f t="shared" si="9"/>
        <v>Target Region capture91PE</v>
      </c>
      <c r="AA624" s="137">
        <v>0.13793103448275862</v>
      </c>
      <c r="AB624" s="150" t="s">
        <v>2544</v>
      </c>
      <c r="AC624" s="150" t="s">
        <v>3054</v>
      </c>
      <c r="AD624" s="155"/>
    </row>
    <row r="625" spans="1:30" ht="24" customHeight="1">
      <c r="A625" s="139">
        <v>42757</v>
      </c>
      <c r="B625" s="140" t="s">
        <v>3153</v>
      </c>
      <c r="C625" s="141" t="s">
        <v>3064</v>
      </c>
      <c r="D625" s="141" t="s">
        <v>3063</v>
      </c>
      <c r="E625" s="141" t="s">
        <v>4852</v>
      </c>
      <c r="F625" s="151">
        <v>42755</v>
      </c>
      <c r="G625" s="141" t="s">
        <v>3061</v>
      </c>
      <c r="H625" s="141" t="s">
        <v>4853</v>
      </c>
      <c r="I625" s="141">
        <v>2</v>
      </c>
      <c r="J625" s="144" t="s">
        <v>134</v>
      </c>
      <c r="K625" s="144" t="s">
        <v>4854</v>
      </c>
      <c r="L625" s="141" t="s">
        <v>3058</v>
      </c>
      <c r="M625" s="141"/>
      <c r="N625" s="141">
        <v>0</v>
      </c>
      <c r="O625" s="141" t="s">
        <v>29</v>
      </c>
      <c r="P625" s="141">
        <v>35780.17</v>
      </c>
      <c r="Q625" s="141">
        <v>3440386</v>
      </c>
      <c r="R625" s="141">
        <v>3188302</v>
      </c>
      <c r="S625" s="141">
        <v>92.8</v>
      </c>
      <c r="T625" s="141">
        <v>0</v>
      </c>
      <c r="U625" s="141">
        <v>0</v>
      </c>
      <c r="V625" s="141" t="s">
        <v>4152</v>
      </c>
      <c r="W625" s="141" t="s">
        <v>4151</v>
      </c>
      <c r="X625" s="141" t="s">
        <v>4150</v>
      </c>
      <c r="Y625" s="141" t="s">
        <v>143</v>
      </c>
      <c r="Z625" s="141" t="str">
        <f t="shared" si="9"/>
        <v>Target Region capture91PE</v>
      </c>
      <c r="AA625" s="143">
        <v>0.13793103448275862</v>
      </c>
      <c r="AB625" s="143" t="s">
        <v>2544</v>
      </c>
      <c r="AC625" s="143" t="s">
        <v>3054</v>
      </c>
      <c r="AD625" s="143"/>
    </row>
    <row r="626" spans="1:30" ht="24" customHeight="1">
      <c r="A626" s="133">
        <v>42757</v>
      </c>
      <c r="B626" s="134" t="s">
        <v>4855</v>
      </c>
      <c r="C626" s="135" t="s">
        <v>3064</v>
      </c>
      <c r="D626" s="147" t="s">
        <v>3063</v>
      </c>
      <c r="E626" s="135" t="s">
        <v>4856</v>
      </c>
      <c r="F626" s="159">
        <v>42755</v>
      </c>
      <c r="G626" s="135" t="s">
        <v>3061</v>
      </c>
      <c r="H626" s="135" t="s">
        <v>4857</v>
      </c>
      <c r="I626" s="135">
        <v>1</v>
      </c>
      <c r="J626" s="135" t="s">
        <v>134</v>
      </c>
      <c r="K626" s="147" t="s">
        <v>4858</v>
      </c>
      <c r="L626" s="147" t="s">
        <v>3058</v>
      </c>
      <c r="M626" s="135"/>
      <c r="N626" s="135">
        <v>0</v>
      </c>
      <c r="O626" s="135" t="s">
        <v>29</v>
      </c>
      <c r="P626" s="135">
        <v>39248.99</v>
      </c>
      <c r="Q626" s="135">
        <v>4027728</v>
      </c>
      <c r="R626" s="135">
        <v>3507406</v>
      </c>
      <c r="S626" s="135">
        <v>87.3</v>
      </c>
      <c r="T626" s="135">
        <v>0</v>
      </c>
      <c r="U626" s="135">
        <v>0</v>
      </c>
      <c r="V626" s="135" t="s">
        <v>4149</v>
      </c>
      <c r="W626" s="135" t="s">
        <v>4148</v>
      </c>
      <c r="X626" s="135" t="s">
        <v>4147</v>
      </c>
      <c r="Y626" s="147" t="s">
        <v>143</v>
      </c>
      <c r="Z626" s="147" t="str">
        <f t="shared" si="9"/>
        <v>Target Region capture91PE</v>
      </c>
      <c r="AA626" s="137">
        <v>4.7619047619047616E-2</v>
      </c>
      <c r="AB626" s="150" t="s">
        <v>2544</v>
      </c>
      <c r="AC626" s="150" t="s">
        <v>3054</v>
      </c>
      <c r="AD626" s="155"/>
    </row>
    <row r="627" spans="1:30" ht="24" customHeight="1">
      <c r="A627" s="139">
        <v>42757</v>
      </c>
      <c r="B627" s="140" t="s">
        <v>4855</v>
      </c>
      <c r="C627" s="141" t="s">
        <v>3064</v>
      </c>
      <c r="D627" s="141" t="s">
        <v>3063</v>
      </c>
      <c r="E627" s="141" t="s">
        <v>4856</v>
      </c>
      <c r="F627" s="151">
        <v>42755</v>
      </c>
      <c r="G627" s="141" t="s">
        <v>3061</v>
      </c>
      <c r="H627" s="141" t="s">
        <v>4857</v>
      </c>
      <c r="I627" s="141">
        <v>2</v>
      </c>
      <c r="J627" s="144" t="s">
        <v>134</v>
      </c>
      <c r="K627" s="144" t="s">
        <v>4858</v>
      </c>
      <c r="L627" s="141" t="s">
        <v>3058</v>
      </c>
      <c r="M627" s="141"/>
      <c r="N627" s="141">
        <v>0</v>
      </c>
      <c r="O627" s="141" t="s">
        <v>29</v>
      </c>
      <c r="P627" s="141">
        <v>39395.51</v>
      </c>
      <c r="Q627" s="141">
        <v>4001781</v>
      </c>
      <c r="R627" s="141">
        <v>3520386</v>
      </c>
      <c r="S627" s="141">
        <v>88.2</v>
      </c>
      <c r="T627" s="141">
        <v>0</v>
      </c>
      <c r="U627" s="141">
        <v>0</v>
      </c>
      <c r="V627" s="141" t="s">
        <v>4146</v>
      </c>
      <c r="W627" s="141" t="s">
        <v>4145</v>
      </c>
      <c r="X627" s="141" t="s">
        <v>4144</v>
      </c>
      <c r="Y627" s="141" t="s">
        <v>143</v>
      </c>
      <c r="Z627" s="141" t="str">
        <f t="shared" si="9"/>
        <v>Target Region capture91PE</v>
      </c>
      <c r="AA627" s="143">
        <v>4.7619047619047616E-2</v>
      </c>
      <c r="AB627" s="143" t="s">
        <v>2544</v>
      </c>
      <c r="AC627" s="143" t="s">
        <v>3054</v>
      </c>
      <c r="AD627" s="143"/>
    </row>
    <row r="628" spans="1:30" ht="24" customHeight="1">
      <c r="A628" s="133">
        <v>42757</v>
      </c>
      <c r="B628" s="134" t="s">
        <v>4215</v>
      </c>
      <c r="C628" s="135">
        <v>0</v>
      </c>
      <c r="D628" s="135" t="s">
        <v>31</v>
      </c>
      <c r="E628" s="135" t="s">
        <v>4216</v>
      </c>
      <c r="F628" s="136">
        <v>42753</v>
      </c>
      <c r="G628" s="135" t="s">
        <v>121</v>
      </c>
      <c r="H628" s="135" t="s">
        <v>4859</v>
      </c>
      <c r="I628" s="135">
        <v>1</v>
      </c>
      <c r="J628" s="135" t="s">
        <v>32</v>
      </c>
      <c r="K628" s="135" t="s">
        <v>28</v>
      </c>
      <c r="L628" s="135">
        <v>0</v>
      </c>
      <c r="M628" s="135" t="s">
        <v>4217</v>
      </c>
      <c r="N628" s="135">
        <v>331</v>
      </c>
      <c r="O628" s="135" t="s">
        <v>41</v>
      </c>
      <c r="P628" s="135">
        <v>120153.47</v>
      </c>
      <c r="Q628" s="135">
        <v>4309650</v>
      </c>
      <c r="R628" s="135">
        <v>3674911</v>
      </c>
      <c r="S628" s="135">
        <v>85.27</v>
      </c>
      <c r="T628" s="135" t="s">
        <v>4218</v>
      </c>
      <c r="U628" s="135" t="s">
        <v>4219</v>
      </c>
      <c r="V628" s="135" t="s">
        <v>4220</v>
      </c>
      <c r="W628" s="135" t="s">
        <v>4221</v>
      </c>
      <c r="X628" s="135" t="s">
        <v>4222</v>
      </c>
      <c r="Y628" s="147" t="s">
        <v>140</v>
      </c>
      <c r="Z628" s="147" t="str">
        <f t="shared" si="9"/>
        <v>0151PE</v>
      </c>
      <c r="AA628" s="137">
        <v>0</v>
      </c>
      <c r="AB628" s="138" t="s">
        <v>30</v>
      </c>
      <c r="AC628" s="154" t="s">
        <v>391</v>
      </c>
      <c r="AD628" s="155"/>
    </row>
    <row r="629" spans="1:30" ht="24" customHeight="1">
      <c r="A629" s="139">
        <v>42757</v>
      </c>
      <c r="B629" s="140" t="s">
        <v>4215</v>
      </c>
      <c r="C629" s="141">
        <v>0</v>
      </c>
      <c r="D629" s="141" t="s">
        <v>31</v>
      </c>
      <c r="E629" s="141" t="s">
        <v>4216</v>
      </c>
      <c r="F629" s="142">
        <v>42753</v>
      </c>
      <c r="G629" s="141" t="s">
        <v>121</v>
      </c>
      <c r="H629" s="141" t="s">
        <v>4223</v>
      </c>
      <c r="I629" s="141">
        <v>2</v>
      </c>
      <c r="J629" s="141" t="s">
        <v>2392</v>
      </c>
      <c r="K629" s="141" t="s">
        <v>132</v>
      </c>
      <c r="L629" s="141">
        <v>0</v>
      </c>
      <c r="M629" s="141" t="s">
        <v>4217</v>
      </c>
      <c r="N629" s="141">
        <v>336</v>
      </c>
      <c r="O629" s="141" t="s">
        <v>41</v>
      </c>
      <c r="P629" s="141">
        <v>119796.41</v>
      </c>
      <c r="Q629" s="141">
        <v>4309650</v>
      </c>
      <c r="R629" s="141">
        <v>3658358</v>
      </c>
      <c r="S629" s="141">
        <v>84.89</v>
      </c>
      <c r="T629" s="141" t="s">
        <v>4224</v>
      </c>
      <c r="U629" s="141" t="s">
        <v>4225</v>
      </c>
      <c r="V629" s="141" t="s">
        <v>4226</v>
      </c>
      <c r="W629" s="141" t="s">
        <v>4227</v>
      </c>
      <c r="X629" s="141" t="s">
        <v>4228</v>
      </c>
      <c r="Y629" s="141" t="s">
        <v>140</v>
      </c>
      <c r="Z629" s="141" t="str">
        <f t="shared" si="9"/>
        <v>0151PE</v>
      </c>
      <c r="AA629" s="143">
        <v>0</v>
      </c>
      <c r="AB629" s="143" t="s">
        <v>30</v>
      </c>
      <c r="AC629" s="143" t="s">
        <v>391</v>
      </c>
      <c r="AD629" s="143"/>
    </row>
    <row r="630" spans="1:30" ht="24" customHeight="1">
      <c r="A630" s="139">
        <v>42757</v>
      </c>
      <c r="B630" s="140" t="s">
        <v>4215</v>
      </c>
      <c r="C630" s="141">
        <v>0</v>
      </c>
      <c r="D630" s="141" t="s">
        <v>31</v>
      </c>
      <c r="E630" s="141" t="s">
        <v>4216</v>
      </c>
      <c r="F630" s="142">
        <v>42753</v>
      </c>
      <c r="G630" s="141" t="s">
        <v>121</v>
      </c>
      <c r="H630" s="141" t="s">
        <v>4223</v>
      </c>
      <c r="I630" s="141">
        <v>3</v>
      </c>
      <c r="J630" s="141" t="s">
        <v>2392</v>
      </c>
      <c r="K630" s="141" t="s">
        <v>132</v>
      </c>
      <c r="L630" s="141">
        <v>0</v>
      </c>
      <c r="M630" s="141" t="s">
        <v>4217</v>
      </c>
      <c r="N630" s="141">
        <v>316</v>
      </c>
      <c r="O630" s="141" t="s">
        <v>41</v>
      </c>
      <c r="P630" s="141">
        <v>118165.17</v>
      </c>
      <c r="Q630" s="141">
        <v>4309650</v>
      </c>
      <c r="R630" s="141">
        <v>3620941</v>
      </c>
      <c r="S630" s="141">
        <v>84.02</v>
      </c>
      <c r="T630" s="141" t="s">
        <v>4229</v>
      </c>
      <c r="U630" s="141" t="s">
        <v>4230</v>
      </c>
      <c r="V630" s="141" t="s">
        <v>4231</v>
      </c>
      <c r="W630" s="141" t="s">
        <v>4232</v>
      </c>
      <c r="X630" s="141" t="s">
        <v>4233</v>
      </c>
      <c r="Y630" s="141" t="s">
        <v>140</v>
      </c>
      <c r="Z630" s="141" t="str">
        <f t="shared" si="9"/>
        <v>0151PE</v>
      </c>
      <c r="AA630" s="143">
        <v>0</v>
      </c>
      <c r="AB630" s="143" t="s">
        <v>30</v>
      </c>
      <c r="AC630" s="143" t="s">
        <v>391</v>
      </c>
      <c r="AD630" s="143"/>
    </row>
    <row r="631" spans="1:30" ht="24" customHeight="1">
      <c r="A631" s="139">
        <v>42757</v>
      </c>
      <c r="B631" s="140" t="s">
        <v>4215</v>
      </c>
      <c r="C631" s="141">
        <v>0</v>
      </c>
      <c r="D631" s="141" t="s">
        <v>31</v>
      </c>
      <c r="E631" s="141" t="s">
        <v>4234</v>
      </c>
      <c r="F631" s="142">
        <v>42753</v>
      </c>
      <c r="G631" s="141" t="s">
        <v>121</v>
      </c>
      <c r="H631" s="141" t="s">
        <v>4223</v>
      </c>
      <c r="I631" s="141">
        <v>4</v>
      </c>
      <c r="J631" s="141" t="s">
        <v>2392</v>
      </c>
      <c r="K631" s="141" t="s">
        <v>132</v>
      </c>
      <c r="L631" s="141">
        <v>0</v>
      </c>
      <c r="M631" s="141" t="s">
        <v>4217</v>
      </c>
      <c r="N631" s="141">
        <v>350</v>
      </c>
      <c r="O631" s="141" t="s">
        <v>41</v>
      </c>
      <c r="P631" s="141">
        <v>118022.8</v>
      </c>
      <c r="Q631" s="141">
        <v>4309650</v>
      </c>
      <c r="R631" s="141">
        <v>3681520</v>
      </c>
      <c r="S631" s="141">
        <v>85.43</v>
      </c>
      <c r="T631" s="141" t="s">
        <v>4235</v>
      </c>
      <c r="U631" s="141" t="s">
        <v>4236</v>
      </c>
      <c r="V631" s="141" t="s">
        <v>4237</v>
      </c>
      <c r="W631" s="141" t="s">
        <v>4238</v>
      </c>
      <c r="X631" s="141" t="s">
        <v>4239</v>
      </c>
      <c r="Y631" s="141" t="s">
        <v>140</v>
      </c>
      <c r="Z631" s="141" t="str">
        <f t="shared" si="9"/>
        <v>0151PE</v>
      </c>
      <c r="AA631" s="143">
        <v>0</v>
      </c>
      <c r="AB631" s="143" t="s">
        <v>30</v>
      </c>
      <c r="AC631" s="143" t="s">
        <v>391</v>
      </c>
      <c r="AD631" s="143"/>
    </row>
    <row r="632" spans="1:30" ht="24" customHeight="1">
      <c r="A632" s="139">
        <v>42757</v>
      </c>
      <c r="B632" s="140" t="s">
        <v>4215</v>
      </c>
      <c r="C632" s="141">
        <v>0</v>
      </c>
      <c r="D632" s="141" t="s">
        <v>31</v>
      </c>
      <c r="E632" s="141" t="s">
        <v>4234</v>
      </c>
      <c r="F632" s="142">
        <v>42753</v>
      </c>
      <c r="G632" s="141" t="s">
        <v>121</v>
      </c>
      <c r="H632" s="141" t="s">
        <v>4223</v>
      </c>
      <c r="I632" s="141">
        <v>5</v>
      </c>
      <c r="J632" s="141" t="s">
        <v>2392</v>
      </c>
      <c r="K632" s="141" t="s">
        <v>132</v>
      </c>
      <c r="L632" s="141">
        <v>0</v>
      </c>
      <c r="M632" s="141" t="s">
        <v>4217</v>
      </c>
      <c r="N632" s="141">
        <v>346</v>
      </c>
      <c r="O632" s="141" t="s">
        <v>41</v>
      </c>
      <c r="P632" s="141">
        <v>117986.71</v>
      </c>
      <c r="Q632" s="141">
        <v>4309650</v>
      </c>
      <c r="R632" s="141">
        <v>3682497</v>
      </c>
      <c r="S632" s="141">
        <v>85.45</v>
      </c>
      <c r="T632" s="141" t="s">
        <v>4240</v>
      </c>
      <c r="U632" s="141" t="s">
        <v>4241</v>
      </c>
      <c r="V632" s="141" t="s">
        <v>4242</v>
      </c>
      <c r="W632" s="141" t="s">
        <v>4243</v>
      </c>
      <c r="X632" s="141" t="s">
        <v>4244</v>
      </c>
      <c r="Y632" s="141" t="s">
        <v>140</v>
      </c>
      <c r="Z632" s="141" t="str">
        <f t="shared" si="9"/>
        <v>0151PE</v>
      </c>
      <c r="AA632" s="143">
        <v>0</v>
      </c>
      <c r="AB632" s="143" t="s">
        <v>30</v>
      </c>
      <c r="AC632" s="143" t="s">
        <v>391</v>
      </c>
      <c r="AD632" s="143"/>
    </row>
    <row r="633" spans="1:30" ht="24" customHeight="1">
      <c r="A633" s="139">
        <v>42757</v>
      </c>
      <c r="B633" s="140" t="s">
        <v>4215</v>
      </c>
      <c r="C633" s="141">
        <v>0</v>
      </c>
      <c r="D633" s="141" t="s">
        <v>31</v>
      </c>
      <c r="E633" s="141" t="s">
        <v>4234</v>
      </c>
      <c r="F633" s="142">
        <v>42753</v>
      </c>
      <c r="G633" s="141" t="s">
        <v>121</v>
      </c>
      <c r="H633" s="141" t="s">
        <v>4223</v>
      </c>
      <c r="I633" s="141">
        <v>6</v>
      </c>
      <c r="J633" s="141" t="s">
        <v>2392</v>
      </c>
      <c r="K633" s="141" t="s">
        <v>132</v>
      </c>
      <c r="L633" s="141">
        <v>0</v>
      </c>
      <c r="M633" s="141" t="s">
        <v>4217</v>
      </c>
      <c r="N633" s="141">
        <v>324</v>
      </c>
      <c r="O633" s="141" t="s">
        <v>41</v>
      </c>
      <c r="P633" s="141">
        <v>116239.63</v>
      </c>
      <c r="Q633" s="141">
        <v>4309650</v>
      </c>
      <c r="R633" s="141">
        <v>3626520</v>
      </c>
      <c r="S633" s="141">
        <v>84.15</v>
      </c>
      <c r="T633" s="141" t="s">
        <v>4245</v>
      </c>
      <c r="U633" s="141" t="s">
        <v>4246</v>
      </c>
      <c r="V633" s="141" t="s">
        <v>4247</v>
      </c>
      <c r="W633" s="141" t="s">
        <v>4248</v>
      </c>
      <c r="X633" s="141" t="s">
        <v>4249</v>
      </c>
      <c r="Y633" s="141" t="s">
        <v>140</v>
      </c>
      <c r="Z633" s="141" t="str">
        <f t="shared" si="9"/>
        <v>0151PE</v>
      </c>
      <c r="AA633" s="143">
        <v>0</v>
      </c>
      <c r="AB633" s="143" t="s">
        <v>30</v>
      </c>
      <c r="AC633" s="143" t="s">
        <v>391</v>
      </c>
      <c r="AD633" s="143"/>
    </row>
    <row r="634" spans="1:30" ht="24" customHeight="1">
      <c r="A634" s="139">
        <v>42757</v>
      </c>
      <c r="B634" s="140" t="s">
        <v>4250</v>
      </c>
      <c r="C634" s="141">
        <v>0</v>
      </c>
      <c r="D634" s="141" t="s">
        <v>31</v>
      </c>
      <c r="E634" s="141" t="s">
        <v>4251</v>
      </c>
      <c r="F634" s="142">
        <v>42753</v>
      </c>
      <c r="G634" s="141" t="s">
        <v>121</v>
      </c>
      <c r="H634" s="141" t="s">
        <v>4223</v>
      </c>
      <c r="I634" s="141">
        <v>7</v>
      </c>
      <c r="J634" s="141" t="s">
        <v>2392</v>
      </c>
      <c r="K634" s="141" t="s">
        <v>132</v>
      </c>
      <c r="L634" s="141">
        <v>0</v>
      </c>
      <c r="M634" s="141" t="s">
        <v>4252</v>
      </c>
      <c r="N634" s="141">
        <v>75686</v>
      </c>
      <c r="O634" s="141" t="s">
        <v>41</v>
      </c>
      <c r="P634" s="141">
        <v>111354.51</v>
      </c>
      <c r="Q634" s="141">
        <v>4309650</v>
      </c>
      <c r="R634" s="141">
        <v>3413332</v>
      </c>
      <c r="S634" s="141">
        <v>79.2</v>
      </c>
      <c r="T634" s="141" t="s">
        <v>4253</v>
      </c>
      <c r="U634" s="141" t="s">
        <v>4254</v>
      </c>
      <c r="V634" s="141" t="s">
        <v>4255</v>
      </c>
      <c r="W634" s="141" t="s">
        <v>4256</v>
      </c>
      <c r="X634" s="141" t="s">
        <v>4257</v>
      </c>
      <c r="Y634" s="141" t="s">
        <v>140</v>
      </c>
      <c r="Z634" s="141" t="str">
        <f t="shared" si="9"/>
        <v>0151PE</v>
      </c>
      <c r="AA634" s="143">
        <v>0</v>
      </c>
      <c r="AB634" s="143" t="s">
        <v>30</v>
      </c>
      <c r="AC634" s="143" t="s">
        <v>391</v>
      </c>
      <c r="AD634" s="143"/>
    </row>
    <row r="635" spans="1:30" ht="24" customHeight="1">
      <c r="A635" s="139">
        <v>42757</v>
      </c>
      <c r="B635" s="140" t="s">
        <v>4258</v>
      </c>
      <c r="C635" s="141">
        <v>0</v>
      </c>
      <c r="D635" s="141" t="s">
        <v>31</v>
      </c>
      <c r="E635" s="141" t="s">
        <v>4259</v>
      </c>
      <c r="F635" s="142">
        <v>42753</v>
      </c>
      <c r="G635" s="141" t="s">
        <v>121</v>
      </c>
      <c r="H635" s="141" t="s">
        <v>4223</v>
      </c>
      <c r="I635" s="141">
        <v>8</v>
      </c>
      <c r="J635" s="144" t="s">
        <v>134</v>
      </c>
      <c r="K635" s="144" t="s">
        <v>6460</v>
      </c>
      <c r="L635" s="141">
        <v>0</v>
      </c>
      <c r="M635" s="141" t="s">
        <v>4252</v>
      </c>
      <c r="N635" s="141">
        <v>336</v>
      </c>
      <c r="O635" s="141" t="s">
        <v>41</v>
      </c>
      <c r="P635" s="141">
        <v>91792.91</v>
      </c>
      <c r="Q635" s="141">
        <v>4309650</v>
      </c>
      <c r="R635" s="141">
        <v>2986685</v>
      </c>
      <c r="S635" s="141">
        <v>69.3</v>
      </c>
      <c r="T635" s="141" t="s">
        <v>4260</v>
      </c>
      <c r="U635" s="141" t="s">
        <v>4261</v>
      </c>
      <c r="V635" s="141" t="s">
        <v>4262</v>
      </c>
      <c r="W635" s="141" t="s">
        <v>4263</v>
      </c>
      <c r="X635" s="141" t="s">
        <v>4264</v>
      </c>
      <c r="Y635" s="141" t="s">
        <v>140</v>
      </c>
      <c r="Z635" s="141" t="str">
        <f t="shared" si="9"/>
        <v>0151PE</v>
      </c>
      <c r="AA635" s="143">
        <v>8.3333333333333329E-2</v>
      </c>
      <c r="AB635" s="143" t="s">
        <v>30</v>
      </c>
      <c r="AC635" s="143" t="s">
        <v>391</v>
      </c>
      <c r="AD635" s="143"/>
    </row>
    <row r="636" spans="1:30" ht="24" customHeight="1">
      <c r="A636" s="133">
        <v>42758</v>
      </c>
      <c r="B636" s="134" t="s">
        <v>4860</v>
      </c>
      <c r="C636" s="135" t="s">
        <v>35</v>
      </c>
      <c r="D636" s="135" t="s">
        <v>31</v>
      </c>
      <c r="E636" s="135" t="s">
        <v>4265</v>
      </c>
      <c r="F636" s="136">
        <v>42750</v>
      </c>
      <c r="G636" s="135" t="s">
        <v>122</v>
      </c>
      <c r="H636" s="135" t="s">
        <v>4861</v>
      </c>
      <c r="I636" s="135">
        <v>1</v>
      </c>
      <c r="J636" s="135" t="s">
        <v>32</v>
      </c>
      <c r="K636" s="135" t="s">
        <v>28</v>
      </c>
      <c r="L636" s="135">
        <v>0</v>
      </c>
      <c r="M636" s="135" t="s">
        <v>4266</v>
      </c>
      <c r="N636" s="135">
        <v>0</v>
      </c>
      <c r="O636" s="135" t="s">
        <v>42</v>
      </c>
      <c r="P636" s="135">
        <v>37989.760000000002</v>
      </c>
      <c r="Q636" s="135">
        <v>4309650</v>
      </c>
      <c r="R636" s="135">
        <v>3482266</v>
      </c>
      <c r="S636" s="135">
        <v>80.8</v>
      </c>
      <c r="T636" s="135">
        <v>0</v>
      </c>
      <c r="U636" s="135">
        <v>0</v>
      </c>
      <c r="V636" s="135" t="s">
        <v>4267</v>
      </c>
      <c r="W636" s="135" t="s">
        <v>4268</v>
      </c>
      <c r="X636" s="135" t="s">
        <v>4269</v>
      </c>
      <c r="Y636" s="153" t="s">
        <v>4735</v>
      </c>
      <c r="Z636" s="147" t="str">
        <f t="shared" si="9"/>
        <v>Methylation50PE</v>
      </c>
      <c r="AA636" s="137">
        <v>0</v>
      </c>
      <c r="AB636" s="138" t="s">
        <v>30</v>
      </c>
      <c r="AC636" s="154" t="s">
        <v>391</v>
      </c>
      <c r="AD636" s="155"/>
    </row>
    <row r="637" spans="1:30" ht="24" customHeight="1">
      <c r="A637" s="139">
        <v>42758</v>
      </c>
      <c r="B637" s="140" t="s">
        <v>4270</v>
      </c>
      <c r="C637" s="141" t="s">
        <v>6452</v>
      </c>
      <c r="D637" s="141" t="s">
        <v>4271</v>
      </c>
      <c r="E637" s="141" t="s">
        <v>4272</v>
      </c>
      <c r="F637" s="142">
        <v>42750</v>
      </c>
      <c r="G637" s="141" t="s">
        <v>122</v>
      </c>
      <c r="H637" s="141" t="s">
        <v>4273</v>
      </c>
      <c r="I637" s="141">
        <v>2</v>
      </c>
      <c r="J637" s="141" t="s">
        <v>2392</v>
      </c>
      <c r="K637" s="141" t="s">
        <v>132</v>
      </c>
      <c r="L637" s="141">
        <v>0</v>
      </c>
      <c r="M637" s="141" t="s">
        <v>4266</v>
      </c>
      <c r="N637" s="141">
        <v>0</v>
      </c>
      <c r="O637" s="141" t="s">
        <v>42</v>
      </c>
      <c r="P637" s="141">
        <v>35216.35</v>
      </c>
      <c r="Q637" s="141">
        <v>4309650</v>
      </c>
      <c r="R637" s="141">
        <v>3208486</v>
      </c>
      <c r="S637" s="141">
        <v>74.45</v>
      </c>
      <c r="T637" s="141">
        <v>0</v>
      </c>
      <c r="U637" s="141">
        <v>0</v>
      </c>
      <c r="V637" s="141" t="s">
        <v>4274</v>
      </c>
      <c r="W637" s="141" t="s">
        <v>4275</v>
      </c>
      <c r="X637" s="141" t="s">
        <v>4276</v>
      </c>
      <c r="Y637" s="141" t="s">
        <v>4735</v>
      </c>
      <c r="Z637" s="141" t="str">
        <f t="shared" si="9"/>
        <v>De novo50PE</v>
      </c>
      <c r="AA637" s="143">
        <v>0</v>
      </c>
      <c r="AB637" s="143" t="s">
        <v>30</v>
      </c>
      <c r="AC637" s="143" t="s">
        <v>391</v>
      </c>
      <c r="AD637" s="143"/>
    </row>
    <row r="638" spans="1:30" ht="24" customHeight="1">
      <c r="A638" s="139">
        <v>42758</v>
      </c>
      <c r="B638" s="140" t="s">
        <v>4270</v>
      </c>
      <c r="C638" s="141" t="s">
        <v>6452</v>
      </c>
      <c r="D638" s="141" t="s">
        <v>4271</v>
      </c>
      <c r="E638" s="141" t="s">
        <v>4277</v>
      </c>
      <c r="F638" s="142">
        <v>42750</v>
      </c>
      <c r="G638" s="141" t="s">
        <v>122</v>
      </c>
      <c r="H638" s="141" t="s">
        <v>4273</v>
      </c>
      <c r="I638" s="141">
        <v>3</v>
      </c>
      <c r="J638" s="141" t="s">
        <v>2392</v>
      </c>
      <c r="K638" s="141" t="s">
        <v>132</v>
      </c>
      <c r="L638" s="141">
        <v>0</v>
      </c>
      <c r="M638" s="141" t="s">
        <v>4266</v>
      </c>
      <c r="N638" s="141">
        <v>0</v>
      </c>
      <c r="O638" s="141" t="s">
        <v>42</v>
      </c>
      <c r="P638" s="141">
        <v>34832.75</v>
      </c>
      <c r="Q638" s="141">
        <v>4309650</v>
      </c>
      <c r="R638" s="141">
        <v>3173538</v>
      </c>
      <c r="S638" s="141">
        <v>73.64</v>
      </c>
      <c r="T638" s="141">
        <v>0</v>
      </c>
      <c r="U638" s="141">
        <v>0</v>
      </c>
      <c r="V638" s="141" t="s">
        <v>4278</v>
      </c>
      <c r="W638" s="141" t="s">
        <v>4279</v>
      </c>
      <c r="X638" s="141" t="s">
        <v>4280</v>
      </c>
      <c r="Y638" s="141" t="s">
        <v>4735</v>
      </c>
      <c r="Z638" s="141" t="str">
        <f t="shared" si="9"/>
        <v>De novo50PE</v>
      </c>
      <c r="AA638" s="143">
        <v>0</v>
      </c>
      <c r="AB638" s="143" t="s">
        <v>30</v>
      </c>
      <c r="AC638" s="143" t="s">
        <v>391</v>
      </c>
      <c r="AD638" s="143"/>
    </row>
    <row r="639" spans="1:30" ht="24" customHeight="1">
      <c r="A639" s="139">
        <v>42758</v>
      </c>
      <c r="B639" s="140" t="s">
        <v>4270</v>
      </c>
      <c r="C639" s="141" t="s">
        <v>6452</v>
      </c>
      <c r="D639" s="141" t="s">
        <v>4271</v>
      </c>
      <c r="E639" s="141" t="s">
        <v>4281</v>
      </c>
      <c r="F639" s="142">
        <v>42750</v>
      </c>
      <c r="G639" s="141" t="s">
        <v>122</v>
      </c>
      <c r="H639" s="141" t="s">
        <v>4273</v>
      </c>
      <c r="I639" s="141">
        <v>4</v>
      </c>
      <c r="J639" s="141" t="s">
        <v>2392</v>
      </c>
      <c r="K639" s="141" t="s">
        <v>132</v>
      </c>
      <c r="L639" s="141">
        <v>0</v>
      </c>
      <c r="M639" s="141" t="s">
        <v>4266</v>
      </c>
      <c r="N639" s="141">
        <v>0</v>
      </c>
      <c r="O639" s="141" t="s">
        <v>42</v>
      </c>
      <c r="P639" s="141">
        <v>36070.629999999997</v>
      </c>
      <c r="Q639" s="141">
        <v>4309650</v>
      </c>
      <c r="R639" s="141">
        <v>3286318</v>
      </c>
      <c r="S639" s="141">
        <v>76.25</v>
      </c>
      <c r="T639" s="141">
        <v>0</v>
      </c>
      <c r="U639" s="141">
        <v>0</v>
      </c>
      <c r="V639" s="141" t="s">
        <v>4282</v>
      </c>
      <c r="W639" s="141" t="s">
        <v>4283</v>
      </c>
      <c r="X639" s="141" t="s">
        <v>4284</v>
      </c>
      <c r="Y639" s="141" t="s">
        <v>4735</v>
      </c>
      <c r="Z639" s="141" t="str">
        <f t="shared" si="9"/>
        <v>De novo50PE</v>
      </c>
      <c r="AA639" s="143">
        <v>0</v>
      </c>
      <c r="AB639" s="143" t="s">
        <v>30</v>
      </c>
      <c r="AC639" s="143" t="s">
        <v>391</v>
      </c>
      <c r="AD639" s="143"/>
    </row>
    <row r="640" spans="1:30" ht="24" customHeight="1">
      <c r="A640" s="139">
        <v>42758</v>
      </c>
      <c r="B640" s="140" t="s">
        <v>4270</v>
      </c>
      <c r="C640" s="141" t="s">
        <v>6452</v>
      </c>
      <c r="D640" s="141" t="s">
        <v>4271</v>
      </c>
      <c r="E640" s="141" t="s">
        <v>4285</v>
      </c>
      <c r="F640" s="142">
        <v>42750</v>
      </c>
      <c r="G640" s="141" t="s">
        <v>122</v>
      </c>
      <c r="H640" s="141" t="s">
        <v>4273</v>
      </c>
      <c r="I640" s="141">
        <v>5</v>
      </c>
      <c r="J640" s="141" t="s">
        <v>2392</v>
      </c>
      <c r="K640" s="141" t="s">
        <v>132</v>
      </c>
      <c r="L640" s="141">
        <v>0</v>
      </c>
      <c r="M640" s="141" t="s">
        <v>4266</v>
      </c>
      <c r="N640" s="141">
        <v>0</v>
      </c>
      <c r="O640" s="141" t="s">
        <v>42</v>
      </c>
      <c r="P640" s="141">
        <v>36779.699999999997</v>
      </c>
      <c r="Q640" s="141">
        <v>4309650</v>
      </c>
      <c r="R640" s="141">
        <v>3350919</v>
      </c>
      <c r="S640" s="141">
        <v>77.75</v>
      </c>
      <c r="T640" s="141">
        <v>0</v>
      </c>
      <c r="U640" s="141">
        <v>0</v>
      </c>
      <c r="V640" s="141" t="s">
        <v>4286</v>
      </c>
      <c r="W640" s="141" t="s">
        <v>4287</v>
      </c>
      <c r="X640" s="141" t="s">
        <v>4288</v>
      </c>
      <c r="Y640" s="141" t="s">
        <v>4735</v>
      </c>
      <c r="Z640" s="141" t="str">
        <f t="shared" si="9"/>
        <v>De novo50PE</v>
      </c>
      <c r="AA640" s="143">
        <v>0</v>
      </c>
      <c r="AB640" s="143" t="s">
        <v>30</v>
      </c>
      <c r="AC640" s="143" t="s">
        <v>391</v>
      </c>
      <c r="AD640" s="143"/>
    </row>
    <row r="641" spans="1:30" ht="24" customHeight="1">
      <c r="A641" s="139">
        <v>42758</v>
      </c>
      <c r="B641" s="140" t="s">
        <v>4270</v>
      </c>
      <c r="C641" s="141" t="s">
        <v>6452</v>
      </c>
      <c r="D641" s="141" t="s">
        <v>4271</v>
      </c>
      <c r="E641" s="141" t="s">
        <v>4289</v>
      </c>
      <c r="F641" s="142">
        <v>42750</v>
      </c>
      <c r="G641" s="141" t="s">
        <v>122</v>
      </c>
      <c r="H641" s="141" t="s">
        <v>4273</v>
      </c>
      <c r="I641" s="141">
        <v>6</v>
      </c>
      <c r="J641" s="141" t="s">
        <v>2392</v>
      </c>
      <c r="K641" s="141" t="s">
        <v>132</v>
      </c>
      <c r="L641" s="141">
        <v>0</v>
      </c>
      <c r="M641" s="141" t="s">
        <v>4266</v>
      </c>
      <c r="N641" s="141">
        <v>0</v>
      </c>
      <c r="O641" s="141" t="s">
        <v>42</v>
      </c>
      <c r="P641" s="141">
        <v>35130.559999999998</v>
      </c>
      <c r="Q641" s="141">
        <v>4309650</v>
      </c>
      <c r="R641" s="141">
        <v>3200670</v>
      </c>
      <c r="S641" s="141">
        <v>74.27</v>
      </c>
      <c r="T641" s="141">
        <v>0</v>
      </c>
      <c r="U641" s="141">
        <v>0</v>
      </c>
      <c r="V641" s="141" t="s">
        <v>4290</v>
      </c>
      <c r="W641" s="141" t="s">
        <v>4291</v>
      </c>
      <c r="X641" s="141" t="s">
        <v>4292</v>
      </c>
      <c r="Y641" s="141" t="s">
        <v>4735</v>
      </c>
      <c r="Z641" s="141" t="str">
        <f t="shared" ref="Z641:Z704" si="10">IF(P641,CONCATENATE(C641,Y641),0)</f>
        <v>De novo50PE</v>
      </c>
      <c r="AA641" s="143">
        <v>0</v>
      </c>
      <c r="AB641" s="143" t="s">
        <v>30</v>
      </c>
      <c r="AC641" s="143" t="s">
        <v>391</v>
      </c>
      <c r="AD641" s="143"/>
    </row>
    <row r="642" spans="1:30" ht="24" customHeight="1">
      <c r="A642" s="139">
        <v>42758</v>
      </c>
      <c r="B642" s="140" t="s">
        <v>4270</v>
      </c>
      <c r="C642" s="141" t="s">
        <v>6452</v>
      </c>
      <c r="D642" s="141" t="s">
        <v>4271</v>
      </c>
      <c r="E642" s="141" t="s">
        <v>4293</v>
      </c>
      <c r="F642" s="142">
        <v>42750</v>
      </c>
      <c r="G642" s="141" t="s">
        <v>122</v>
      </c>
      <c r="H642" s="141" t="s">
        <v>4273</v>
      </c>
      <c r="I642" s="141">
        <v>7</v>
      </c>
      <c r="J642" s="141" t="s">
        <v>2392</v>
      </c>
      <c r="K642" s="141" t="s">
        <v>132</v>
      </c>
      <c r="L642" s="141">
        <v>0</v>
      </c>
      <c r="M642" s="141" t="s">
        <v>4266</v>
      </c>
      <c r="N642" s="141">
        <v>0</v>
      </c>
      <c r="O642" s="141" t="s">
        <v>42</v>
      </c>
      <c r="P642" s="141">
        <v>34665.129999999997</v>
      </c>
      <c r="Q642" s="141">
        <v>4309650</v>
      </c>
      <c r="R642" s="141">
        <v>3158266</v>
      </c>
      <c r="S642" s="141">
        <v>73.28</v>
      </c>
      <c r="T642" s="141">
        <v>0</v>
      </c>
      <c r="U642" s="141">
        <v>0</v>
      </c>
      <c r="V642" s="141" t="s">
        <v>4294</v>
      </c>
      <c r="W642" s="141" t="s">
        <v>4295</v>
      </c>
      <c r="X642" s="141" t="s">
        <v>4296</v>
      </c>
      <c r="Y642" s="141" t="s">
        <v>4735</v>
      </c>
      <c r="Z642" s="141" t="str">
        <f t="shared" si="10"/>
        <v>De novo50PE</v>
      </c>
      <c r="AA642" s="143">
        <v>0</v>
      </c>
      <c r="AB642" s="143" t="s">
        <v>30</v>
      </c>
      <c r="AC642" s="143" t="s">
        <v>391</v>
      </c>
      <c r="AD642" s="143"/>
    </row>
    <row r="643" spans="1:30" ht="24" customHeight="1">
      <c r="A643" s="139">
        <v>42758</v>
      </c>
      <c r="B643" s="140" t="s">
        <v>4270</v>
      </c>
      <c r="C643" s="141" t="s">
        <v>6452</v>
      </c>
      <c r="D643" s="141" t="s">
        <v>4271</v>
      </c>
      <c r="E643" s="141" t="s">
        <v>4297</v>
      </c>
      <c r="F643" s="142">
        <v>42750</v>
      </c>
      <c r="G643" s="141" t="s">
        <v>122</v>
      </c>
      <c r="H643" s="141" t="s">
        <v>4273</v>
      </c>
      <c r="I643" s="141">
        <v>8</v>
      </c>
      <c r="J643" s="141" t="s">
        <v>2392</v>
      </c>
      <c r="K643" s="141" t="s">
        <v>132</v>
      </c>
      <c r="L643" s="141">
        <v>0</v>
      </c>
      <c r="M643" s="141" t="s">
        <v>4266</v>
      </c>
      <c r="N643" s="141">
        <v>0</v>
      </c>
      <c r="O643" s="141" t="s">
        <v>42</v>
      </c>
      <c r="P643" s="141">
        <v>33980.81</v>
      </c>
      <c r="Q643" s="141">
        <v>4309650</v>
      </c>
      <c r="R643" s="141">
        <v>3095919</v>
      </c>
      <c r="S643" s="141">
        <v>71.84</v>
      </c>
      <c r="T643" s="141">
        <v>0</v>
      </c>
      <c r="U643" s="141">
        <v>0</v>
      </c>
      <c r="V643" s="141" t="s">
        <v>4298</v>
      </c>
      <c r="W643" s="141" t="s">
        <v>4299</v>
      </c>
      <c r="X643" s="141" t="s">
        <v>4300</v>
      </c>
      <c r="Y643" s="141" t="s">
        <v>4735</v>
      </c>
      <c r="Z643" s="141" t="str">
        <f t="shared" si="10"/>
        <v>De novo50PE</v>
      </c>
      <c r="AA643" s="143">
        <v>0</v>
      </c>
      <c r="AB643" s="143" t="s">
        <v>30</v>
      </c>
      <c r="AC643" s="143" t="s">
        <v>391</v>
      </c>
      <c r="AD643" s="143"/>
    </row>
    <row r="644" spans="1:30" ht="24" customHeight="1">
      <c r="A644" s="133">
        <v>42758</v>
      </c>
      <c r="B644" s="134" t="s">
        <v>2383</v>
      </c>
      <c r="C644" s="135" t="s">
        <v>6452</v>
      </c>
      <c r="D644" s="135" t="s">
        <v>494</v>
      </c>
      <c r="E644" s="135" t="s">
        <v>4420</v>
      </c>
      <c r="F644" s="136">
        <v>42754</v>
      </c>
      <c r="G644" s="135" t="s">
        <v>40</v>
      </c>
      <c r="H644" s="135" t="s">
        <v>4862</v>
      </c>
      <c r="I644" s="135">
        <v>1</v>
      </c>
      <c r="J644" s="135" t="s">
        <v>32</v>
      </c>
      <c r="K644" s="135" t="s">
        <v>28</v>
      </c>
      <c r="L644" s="135">
        <v>0</v>
      </c>
      <c r="M644" s="135" t="s">
        <v>4421</v>
      </c>
      <c r="N644" s="135">
        <v>0</v>
      </c>
      <c r="O644" s="135" t="s">
        <v>399</v>
      </c>
      <c r="P644" s="135">
        <v>79524.09</v>
      </c>
      <c r="Q644" s="135">
        <v>2603939</v>
      </c>
      <c r="R644" s="135">
        <v>2485127</v>
      </c>
      <c r="S644" s="135">
        <v>95.5</v>
      </c>
      <c r="T644" s="135">
        <v>0</v>
      </c>
      <c r="U644" s="135">
        <v>0</v>
      </c>
      <c r="V644" s="135" t="s">
        <v>1969</v>
      </c>
      <c r="W644" s="135" t="s">
        <v>4422</v>
      </c>
      <c r="X644" s="135" t="s">
        <v>4423</v>
      </c>
      <c r="Y644" s="147" t="s">
        <v>4680</v>
      </c>
      <c r="Z644" s="147" t="str">
        <f t="shared" si="10"/>
        <v>De novo251PE</v>
      </c>
      <c r="AA644" s="137">
        <v>0</v>
      </c>
      <c r="AB644" s="138" t="s">
        <v>30</v>
      </c>
      <c r="AC644" s="154" t="s">
        <v>391</v>
      </c>
      <c r="AD644" s="155"/>
    </row>
    <row r="645" spans="1:30" ht="24" customHeight="1">
      <c r="A645" s="139">
        <v>42758</v>
      </c>
      <c r="B645" s="140" t="s">
        <v>4863</v>
      </c>
      <c r="C645" s="141" t="s">
        <v>27</v>
      </c>
      <c r="D645" s="141" t="s">
        <v>31</v>
      </c>
      <c r="E645" s="141" t="s">
        <v>4424</v>
      </c>
      <c r="F645" s="142">
        <v>42754</v>
      </c>
      <c r="G645" s="141" t="s">
        <v>40</v>
      </c>
      <c r="H645" s="141" t="s">
        <v>4425</v>
      </c>
      <c r="I645" s="141">
        <v>2</v>
      </c>
      <c r="J645" s="144" t="s">
        <v>5052</v>
      </c>
      <c r="K645" s="144" t="s">
        <v>5053</v>
      </c>
      <c r="L645" s="141">
        <v>0</v>
      </c>
      <c r="M645" s="141" t="s">
        <v>4421</v>
      </c>
      <c r="N645" s="141">
        <v>0</v>
      </c>
      <c r="O645" s="141" t="s">
        <v>399</v>
      </c>
      <c r="P645" s="141">
        <v>20020.580000000002</v>
      </c>
      <c r="Q645" s="141">
        <v>2371773</v>
      </c>
      <c r="R645" s="141">
        <v>1713369</v>
      </c>
      <c r="S645" s="141">
        <v>72.2</v>
      </c>
      <c r="T645" s="141" t="s">
        <v>4426</v>
      </c>
      <c r="U645" s="141" t="s">
        <v>4427</v>
      </c>
      <c r="V645" s="141" t="s">
        <v>4428</v>
      </c>
      <c r="W645" s="141" t="s">
        <v>4429</v>
      </c>
      <c r="X645" s="141" t="s">
        <v>4430</v>
      </c>
      <c r="Y645" s="141" t="s">
        <v>4680</v>
      </c>
      <c r="Z645" s="141" t="str">
        <f t="shared" si="10"/>
        <v>Re-sequencing251PE</v>
      </c>
      <c r="AA645" s="143">
        <v>1</v>
      </c>
      <c r="AB645" s="143" t="s">
        <v>30</v>
      </c>
      <c r="AC645" s="143" t="s">
        <v>391</v>
      </c>
      <c r="AD645" s="143"/>
    </row>
    <row r="646" spans="1:30" s="43" customFormat="1" ht="24" customHeight="1">
      <c r="A646" s="133">
        <v>42758</v>
      </c>
      <c r="B646" s="152" t="s">
        <v>4798</v>
      </c>
      <c r="C646" s="153" t="s">
        <v>104</v>
      </c>
      <c r="D646" s="153" t="s">
        <v>31</v>
      </c>
      <c r="E646" s="153" t="s">
        <v>1602</v>
      </c>
      <c r="F646" s="133">
        <v>42753</v>
      </c>
      <c r="G646" s="153" t="s">
        <v>120</v>
      </c>
      <c r="H646" s="153" t="s">
        <v>4018</v>
      </c>
      <c r="I646" s="153">
        <v>1</v>
      </c>
      <c r="J646" s="135" t="s">
        <v>2615</v>
      </c>
      <c r="K646" s="153" t="s">
        <v>28</v>
      </c>
      <c r="L646" s="153" t="s">
        <v>730</v>
      </c>
      <c r="M646" s="153" t="s">
        <v>4052</v>
      </c>
      <c r="N646" s="153">
        <v>0</v>
      </c>
      <c r="O646" s="153" t="s">
        <v>33</v>
      </c>
      <c r="P646" s="153">
        <v>68766.210000000006</v>
      </c>
      <c r="Q646" s="153">
        <v>4309650</v>
      </c>
      <c r="R646" s="153">
        <v>3069919</v>
      </c>
      <c r="S646" s="153">
        <v>71.23</v>
      </c>
      <c r="T646" s="153">
        <v>0</v>
      </c>
      <c r="U646" s="153">
        <v>0</v>
      </c>
      <c r="V646" s="153" t="s">
        <v>4051</v>
      </c>
      <c r="W646" s="153" t="s">
        <v>4050</v>
      </c>
      <c r="X646" s="153" t="s">
        <v>4049</v>
      </c>
      <c r="Y646" s="147" t="s">
        <v>4625</v>
      </c>
      <c r="Z646" s="147" t="str">
        <f t="shared" si="10"/>
        <v>Transcriptome101PE</v>
      </c>
      <c r="AA646" s="154">
        <v>0</v>
      </c>
      <c r="AB646" s="155" t="s">
        <v>30</v>
      </c>
      <c r="AC646" s="155" t="s">
        <v>139</v>
      </c>
      <c r="AD646" s="160"/>
    </row>
    <row r="647" spans="1:30" s="43" customFormat="1" ht="24" customHeight="1">
      <c r="A647" s="139">
        <v>42758</v>
      </c>
      <c r="B647" s="140" t="s">
        <v>4040</v>
      </c>
      <c r="C647" s="141" t="s">
        <v>104</v>
      </c>
      <c r="D647" s="141" t="s">
        <v>31</v>
      </c>
      <c r="E647" s="141" t="s">
        <v>4048</v>
      </c>
      <c r="F647" s="142">
        <v>42753</v>
      </c>
      <c r="G647" s="141" t="s">
        <v>120</v>
      </c>
      <c r="H647" s="141" t="s">
        <v>4018</v>
      </c>
      <c r="I647" s="141">
        <v>2</v>
      </c>
      <c r="J647" s="141" t="s">
        <v>2615</v>
      </c>
      <c r="K647" s="141" t="s">
        <v>28</v>
      </c>
      <c r="L647" s="141" t="s">
        <v>730</v>
      </c>
      <c r="M647" s="141" t="s">
        <v>2878</v>
      </c>
      <c r="N647" s="141">
        <v>0</v>
      </c>
      <c r="O647" s="141" t="s">
        <v>33</v>
      </c>
      <c r="P647" s="141">
        <v>73238.3</v>
      </c>
      <c r="Q647" s="141">
        <v>4309650</v>
      </c>
      <c r="R647" s="141">
        <v>3308940</v>
      </c>
      <c r="S647" s="141">
        <v>76.78</v>
      </c>
      <c r="T647" s="141">
        <v>0</v>
      </c>
      <c r="U647" s="141">
        <v>0</v>
      </c>
      <c r="V647" s="141" t="s">
        <v>4047</v>
      </c>
      <c r="W647" s="141" t="s">
        <v>4046</v>
      </c>
      <c r="X647" s="141" t="s">
        <v>4045</v>
      </c>
      <c r="Y647" s="141" t="s">
        <v>4625</v>
      </c>
      <c r="Z647" s="141" t="str">
        <f t="shared" si="10"/>
        <v>Transcriptome101PE</v>
      </c>
      <c r="AA647" s="143">
        <v>0</v>
      </c>
      <c r="AB647" s="143" t="s">
        <v>30</v>
      </c>
      <c r="AC647" s="156" t="s">
        <v>139</v>
      </c>
      <c r="AD647" s="157"/>
    </row>
    <row r="648" spans="1:30" s="43" customFormat="1" ht="24" customHeight="1">
      <c r="A648" s="139">
        <v>42758</v>
      </c>
      <c r="B648" s="140" t="s">
        <v>4040</v>
      </c>
      <c r="C648" s="141" t="s">
        <v>104</v>
      </c>
      <c r="D648" s="141" t="s">
        <v>31</v>
      </c>
      <c r="E648" s="141" t="s">
        <v>4044</v>
      </c>
      <c r="F648" s="142">
        <v>42753</v>
      </c>
      <c r="G648" s="141" t="s">
        <v>120</v>
      </c>
      <c r="H648" s="141" t="s">
        <v>4018</v>
      </c>
      <c r="I648" s="141">
        <v>3</v>
      </c>
      <c r="J648" s="141" t="s">
        <v>2615</v>
      </c>
      <c r="K648" s="141" t="s">
        <v>28</v>
      </c>
      <c r="L648" s="141" t="s">
        <v>730</v>
      </c>
      <c r="M648" s="141" t="s">
        <v>2878</v>
      </c>
      <c r="N648" s="141">
        <v>0</v>
      </c>
      <c r="O648" s="141" t="s">
        <v>33</v>
      </c>
      <c r="P648" s="141">
        <v>73266.38</v>
      </c>
      <c r="Q648" s="141">
        <v>4309650</v>
      </c>
      <c r="R648" s="141">
        <v>3331066</v>
      </c>
      <c r="S648" s="141">
        <v>77.290000000000006</v>
      </c>
      <c r="T648" s="141">
        <v>0</v>
      </c>
      <c r="U648" s="141">
        <v>0</v>
      </c>
      <c r="V648" s="141" t="s">
        <v>4043</v>
      </c>
      <c r="W648" s="141" t="s">
        <v>4042</v>
      </c>
      <c r="X648" s="141" t="s">
        <v>4041</v>
      </c>
      <c r="Y648" s="141" t="s">
        <v>4625</v>
      </c>
      <c r="Z648" s="141" t="str">
        <f t="shared" si="10"/>
        <v>Transcriptome101PE</v>
      </c>
      <c r="AA648" s="143">
        <v>0</v>
      </c>
      <c r="AB648" s="143" t="s">
        <v>30</v>
      </c>
      <c r="AC648" s="156" t="s">
        <v>139</v>
      </c>
      <c r="AD648" s="157"/>
    </row>
    <row r="649" spans="1:30" s="43" customFormat="1" ht="24" customHeight="1">
      <c r="A649" s="139">
        <v>42758</v>
      </c>
      <c r="B649" s="140" t="s">
        <v>4040</v>
      </c>
      <c r="C649" s="141" t="s">
        <v>104</v>
      </c>
      <c r="D649" s="141" t="s">
        <v>31</v>
      </c>
      <c r="E649" s="141" t="s">
        <v>4039</v>
      </c>
      <c r="F649" s="142">
        <v>42753</v>
      </c>
      <c r="G649" s="141" t="s">
        <v>120</v>
      </c>
      <c r="H649" s="141" t="s">
        <v>4018</v>
      </c>
      <c r="I649" s="141">
        <v>4</v>
      </c>
      <c r="J649" s="141" t="s">
        <v>2615</v>
      </c>
      <c r="K649" s="141" t="s">
        <v>28</v>
      </c>
      <c r="L649" s="141" t="s">
        <v>730</v>
      </c>
      <c r="M649" s="141" t="s">
        <v>2878</v>
      </c>
      <c r="N649" s="141">
        <v>0</v>
      </c>
      <c r="O649" s="141" t="s">
        <v>33</v>
      </c>
      <c r="P649" s="141">
        <v>74524.91</v>
      </c>
      <c r="Q649" s="141">
        <v>4309650</v>
      </c>
      <c r="R649" s="141">
        <v>3376430</v>
      </c>
      <c r="S649" s="141">
        <v>78.349999999999994</v>
      </c>
      <c r="T649" s="141">
        <v>0</v>
      </c>
      <c r="U649" s="141">
        <v>0</v>
      </c>
      <c r="V649" s="141" t="s">
        <v>4038</v>
      </c>
      <c r="W649" s="141" t="s">
        <v>4037</v>
      </c>
      <c r="X649" s="141" t="s">
        <v>4036</v>
      </c>
      <c r="Y649" s="141" t="s">
        <v>4625</v>
      </c>
      <c r="Z649" s="141" t="str">
        <f t="shared" si="10"/>
        <v>Transcriptome101PE</v>
      </c>
      <c r="AA649" s="143">
        <v>0</v>
      </c>
      <c r="AB649" s="143" t="s">
        <v>30</v>
      </c>
      <c r="AC649" s="156" t="s">
        <v>139</v>
      </c>
      <c r="AD649" s="157"/>
    </row>
    <row r="650" spans="1:30" s="43" customFormat="1" ht="24" customHeight="1">
      <c r="A650" s="139">
        <v>42758</v>
      </c>
      <c r="B650" s="140" t="s">
        <v>4864</v>
      </c>
      <c r="C650" s="141" t="s">
        <v>37</v>
      </c>
      <c r="D650" s="141" t="s">
        <v>31</v>
      </c>
      <c r="E650" s="141" t="s">
        <v>4035</v>
      </c>
      <c r="F650" s="142">
        <v>42753</v>
      </c>
      <c r="G650" s="141" t="s">
        <v>120</v>
      </c>
      <c r="H650" s="141" t="s">
        <v>4018</v>
      </c>
      <c r="I650" s="141">
        <v>5</v>
      </c>
      <c r="J650" s="144" t="s">
        <v>4746</v>
      </c>
      <c r="K650" s="144" t="s">
        <v>4865</v>
      </c>
      <c r="L650" s="141" t="s">
        <v>730</v>
      </c>
      <c r="M650" s="141" t="s">
        <v>4034</v>
      </c>
      <c r="N650" s="141">
        <v>0</v>
      </c>
      <c r="O650" s="141" t="s">
        <v>33</v>
      </c>
      <c r="P650" s="141">
        <v>75824.039999999994</v>
      </c>
      <c r="Q650" s="141">
        <v>4309650</v>
      </c>
      <c r="R650" s="141">
        <v>3455986</v>
      </c>
      <c r="S650" s="141">
        <v>80.19</v>
      </c>
      <c r="T650" s="141">
        <v>0</v>
      </c>
      <c r="U650" s="141">
        <v>0</v>
      </c>
      <c r="V650" s="141" t="s">
        <v>4033</v>
      </c>
      <c r="W650" s="141" t="s">
        <v>4032</v>
      </c>
      <c r="X650" s="141" t="s">
        <v>4031</v>
      </c>
      <c r="Y650" s="141" t="s">
        <v>4625</v>
      </c>
      <c r="Z650" s="141" t="str">
        <f t="shared" si="10"/>
        <v>RNA-Seq101PE</v>
      </c>
      <c r="AA650" s="143">
        <v>0.5</v>
      </c>
      <c r="AB650" s="143" t="s">
        <v>30</v>
      </c>
      <c r="AC650" s="156" t="s">
        <v>139</v>
      </c>
      <c r="AD650" s="157"/>
    </row>
    <row r="651" spans="1:30" s="43" customFormat="1" ht="24" customHeight="1">
      <c r="A651" s="139">
        <v>42758</v>
      </c>
      <c r="B651" s="140" t="s">
        <v>4030</v>
      </c>
      <c r="C651" s="141" t="s">
        <v>27</v>
      </c>
      <c r="D651" s="141" t="s">
        <v>4029</v>
      </c>
      <c r="E651" s="141" t="s">
        <v>4028</v>
      </c>
      <c r="F651" s="142">
        <v>42753</v>
      </c>
      <c r="G651" s="141" t="s">
        <v>120</v>
      </c>
      <c r="H651" s="141" t="s">
        <v>4018</v>
      </c>
      <c r="I651" s="141">
        <v>6</v>
      </c>
      <c r="J651" s="141" t="s">
        <v>2615</v>
      </c>
      <c r="K651" s="141" t="s">
        <v>28</v>
      </c>
      <c r="L651" s="141" t="s">
        <v>730</v>
      </c>
      <c r="M651" s="141" t="s">
        <v>2839</v>
      </c>
      <c r="N651" s="141">
        <v>0</v>
      </c>
      <c r="O651" s="141" t="s">
        <v>33</v>
      </c>
      <c r="P651" s="141">
        <v>71315.210000000006</v>
      </c>
      <c r="Q651" s="141">
        <v>4309650</v>
      </c>
      <c r="R651" s="141">
        <v>3183714</v>
      </c>
      <c r="S651" s="141">
        <v>73.87</v>
      </c>
      <c r="T651" s="141">
        <v>0</v>
      </c>
      <c r="U651" s="141">
        <v>0</v>
      </c>
      <c r="V651" s="141" t="s">
        <v>4027</v>
      </c>
      <c r="W651" s="141" t="s">
        <v>4026</v>
      </c>
      <c r="X651" s="141" t="s">
        <v>4025</v>
      </c>
      <c r="Y651" s="141" t="s">
        <v>4625</v>
      </c>
      <c r="Z651" s="141" t="str">
        <f t="shared" si="10"/>
        <v>Re-sequencing101PE</v>
      </c>
      <c r="AA651" s="143">
        <v>0</v>
      </c>
      <c r="AB651" s="143" t="s">
        <v>30</v>
      </c>
      <c r="AC651" s="156" t="s">
        <v>139</v>
      </c>
      <c r="AD651" s="157"/>
    </row>
    <row r="652" spans="1:30" s="43" customFormat="1" ht="24" customHeight="1">
      <c r="A652" s="139">
        <v>42758</v>
      </c>
      <c r="B652" s="140" t="s">
        <v>4020</v>
      </c>
      <c r="C652" s="141" t="s">
        <v>37</v>
      </c>
      <c r="D652" s="141" t="s">
        <v>31</v>
      </c>
      <c r="E652" s="141" t="s">
        <v>4024</v>
      </c>
      <c r="F652" s="142">
        <v>42753</v>
      </c>
      <c r="G652" s="141" t="s">
        <v>120</v>
      </c>
      <c r="H652" s="141" t="s">
        <v>4018</v>
      </c>
      <c r="I652" s="141">
        <v>7</v>
      </c>
      <c r="J652" s="144" t="s">
        <v>4746</v>
      </c>
      <c r="K652" s="144" t="s">
        <v>4866</v>
      </c>
      <c r="L652" s="141" t="s">
        <v>730</v>
      </c>
      <c r="M652" s="141" t="s">
        <v>2878</v>
      </c>
      <c r="N652" s="141">
        <v>0</v>
      </c>
      <c r="O652" s="141" t="s">
        <v>33</v>
      </c>
      <c r="P652" s="141">
        <v>76892.53</v>
      </c>
      <c r="Q652" s="141">
        <v>4309650</v>
      </c>
      <c r="R652" s="141">
        <v>3470332</v>
      </c>
      <c r="S652" s="141">
        <v>80.52</v>
      </c>
      <c r="T652" s="141">
        <v>0</v>
      </c>
      <c r="U652" s="141">
        <v>0</v>
      </c>
      <c r="V652" s="141" t="s">
        <v>4023</v>
      </c>
      <c r="W652" s="141" t="s">
        <v>4022</v>
      </c>
      <c r="X652" s="141" t="s">
        <v>4021</v>
      </c>
      <c r="Y652" s="141" t="s">
        <v>4625</v>
      </c>
      <c r="Z652" s="141" t="str">
        <f t="shared" si="10"/>
        <v>RNA-Seq101PE</v>
      </c>
      <c r="AA652" s="143">
        <v>0.5</v>
      </c>
      <c r="AB652" s="143" t="s">
        <v>30</v>
      </c>
      <c r="AC652" s="156" t="s">
        <v>139</v>
      </c>
      <c r="AD652" s="157"/>
    </row>
    <row r="653" spans="1:30" s="43" customFormat="1" ht="24" customHeight="1">
      <c r="A653" s="139">
        <v>42758</v>
      </c>
      <c r="B653" s="140" t="s">
        <v>4020</v>
      </c>
      <c r="C653" s="141" t="s">
        <v>37</v>
      </c>
      <c r="D653" s="141" t="s">
        <v>31</v>
      </c>
      <c r="E653" s="141" t="s">
        <v>4019</v>
      </c>
      <c r="F653" s="142">
        <v>42753</v>
      </c>
      <c r="G653" s="141" t="s">
        <v>120</v>
      </c>
      <c r="H653" s="141" t="s">
        <v>4018</v>
      </c>
      <c r="I653" s="141">
        <v>8</v>
      </c>
      <c r="J653" s="141" t="s">
        <v>2615</v>
      </c>
      <c r="K653" s="141" t="s">
        <v>28</v>
      </c>
      <c r="L653" s="141" t="s">
        <v>730</v>
      </c>
      <c r="M653" s="141" t="s">
        <v>2878</v>
      </c>
      <c r="N653" s="141">
        <v>0</v>
      </c>
      <c r="O653" s="141" t="s">
        <v>33</v>
      </c>
      <c r="P653" s="141">
        <v>78352.5</v>
      </c>
      <c r="Q653" s="141">
        <v>4309650</v>
      </c>
      <c r="R653" s="141">
        <v>3527391</v>
      </c>
      <c r="S653" s="141">
        <v>81.849999999999994</v>
      </c>
      <c r="T653" s="141">
        <v>0</v>
      </c>
      <c r="U653" s="141">
        <v>0</v>
      </c>
      <c r="V653" s="141" t="s">
        <v>4017</v>
      </c>
      <c r="W653" s="141" t="s">
        <v>4016</v>
      </c>
      <c r="X653" s="141" t="s">
        <v>4015</v>
      </c>
      <c r="Y653" s="141" t="s">
        <v>4625</v>
      </c>
      <c r="Z653" s="141" t="str">
        <f t="shared" si="10"/>
        <v>RNA-Seq101PE</v>
      </c>
      <c r="AA653" s="143">
        <v>0</v>
      </c>
      <c r="AB653" s="143" t="s">
        <v>30</v>
      </c>
      <c r="AC653" s="156" t="s">
        <v>139</v>
      </c>
      <c r="AD653" s="157"/>
    </row>
    <row r="654" spans="1:30" ht="24" customHeight="1">
      <c r="A654" s="133">
        <v>42758</v>
      </c>
      <c r="B654" s="134" t="s">
        <v>3172</v>
      </c>
      <c r="C654" s="135" t="s">
        <v>3064</v>
      </c>
      <c r="D654" s="147" t="s">
        <v>3063</v>
      </c>
      <c r="E654" s="135" t="s">
        <v>4867</v>
      </c>
      <c r="F654" s="159">
        <v>42757</v>
      </c>
      <c r="G654" s="135" t="s">
        <v>3061</v>
      </c>
      <c r="H654" s="135" t="s">
        <v>4868</v>
      </c>
      <c r="I654" s="135">
        <v>1</v>
      </c>
      <c r="J654" s="135" t="s">
        <v>134</v>
      </c>
      <c r="K654" s="147" t="s">
        <v>4869</v>
      </c>
      <c r="L654" s="147" t="s">
        <v>3058</v>
      </c>
      <c r="M654" s="135"/>
      <c r="N654" s="135">
        <v>0</v>
      </c>
      <c r="O654" s="135" t="s">
        <v>29</v>
      </c>
      <c r="P654" s="135">
        <v>38887.22</v>
      </c>
      <c r="Q654" s="135">
        <v>3937199</v>
      </c>
      <c r="R654" s="135">
        <v>3460418</v>
      </c>
      <c r="S654" s="135">
        <v>88.1</v>
      </c>
      <c r="T654" s="135">
        <v>0</v>
      </c>
      <c r="U654" s="135">
        <v>0</v>
      </c>
      <c r="V654" s="135" t="s">
        <v>4143</v>
      </c>
      <c r="W654" s="135" t="s">
        <v>4142</v>
      </c>
      <c r="X654" s="135" t="s">
        <v>4141</v>
      </c>
      <c r="Y654" s="147" t="s">
        <v>143</v>
      </c>
      <c r="Z654" s="147" t="str">
        <f t="shared" si="10"/>
        <v>Target Region capture91PE</v>
      </c>
      <c r="AA654" s="137">
        <v>5.2631578947368418E-2</v>
      </c>
      <c r="AB654" s="150" t="s">
        <v>2544</v>
      </c>
      <c r="AC654" s="150" t="s">
        <v>3054</v>
      </c>
      <c r="AD654" s="155"/>
    </row>
    <row r="655" spans="1:30" ht="24" customHeight="1">
      <c r="A655" s="139">
        <v>42758</v>
      </c>
      <c r="B655" s="140" t="s">
        <v>3172</v>
      </c>
      <c r="C655" s="141" t="s">
        <v>3064</v>
      </c>
      <c r="D655" s="141" t="s">
        <v>3063</v>
      </c>
      <c r="E655" s="141" t="s">
        <v>4867</v>
      </c>
      <c r="F655" s="151">
        <v>42757</v>
      </c>
      <c r="G655" s="141" t="s">
        <v>3061</v>
      </c>
      <c r="H655" s="141" t="s">
        <v>4868</v>
      </c>
      <c r="I655" s="141">
        <v>2</v>
      </c>
      <c r="J655" s="144" t="s">
        <v>134</v>
      </c>
      <c r="K655" s="144" t="s">
        <v>4869</v>
      </c>
      <c r="L655" s="141" t="s">
        <v>3058</v>
      </c>
      <c r="M655" s="141"/>
      <c r="N655" s="141">
        <v>0</v>
      </c>
      <c r="O655" s="141" t="s">
        <v>29</v>
      </c>
      <c r="P655" s="141">
        <v>38780.31</v>
      </c>
      <c r="Q655" s="141">
        <v>3919477</v>
      </c>
      <c r="R655" s="141">
        <v>3452226</v>
      </c>
      <c r="S655" s="141">
        <v>88.3</v>
      </c>
      <c r="T655" s="141">
        <v>0</v>
      </c>
      <c r="U655" s="141">
        <v>0</v>
      </c>
      <c r="V655" s="141" t="s">
        <v>4140</v>
      </c>
      <c r="W655" s="141" t="s">
        <v>4139</v>
      </c>
      <c r="X655" s="141" t="s">
        <v>4138</v>
      </c>
      <c r="Y655" s="141" t="s">
        <v>143</v>
      </c>
      <c r="Z655" s="141" t="str">
        <f t="shared" si="10"/>
        <v>Target Region capture91PE</v>
      </c>
      <c r="AA655" s="143">
        <v>5.2631578947368418E-2</v>
      </c>
      <c r="AB655" s="143" t="s">
        <v>2544</v>
      </c>
      <c r="AC655" s="143" t="s">
        <v>3054</v>
      </c>
      <c r="AD655" s="143"/>
    </row>
    <row r="656" spans="1:30" ht="24" customHeight="1">
      <c r="A656" s="133">
        <v>42758</v>
      </c>
      <c r="B656" s="134" t="s">
        <v>4870</v>
      </c>
      <c r="C656" s="135" t="s">
        <v>3064</v>
      </c>
      <c r="D656" s="147" t="s">
        <v>3063</v>
      </c>
      <c r="E656" s="135" t="s">
        <v>4871</v>
      </c>
      <c r="F656" s="159">
        <v>42757</v>
      </c>
      <c r="G656" s="135" t="s">
        <v>3061</v>
      </c>
      <c r="H656" s="135" t="s">
        <v>4872</v>
      </c>
      <c r="I656" s="135">
        <v>1</v>
      </c>
      <c r="J656" s="135" t="s">
        <v>2392</v>
      </c>
      <c r="K656" s="147" t="s">
        <v>28</v>
      </c>
      <c r="L656" s="147" t="s">
        <v>3058</v>
      </c>
      <c r="M656" s="135"/>
      <c r="N656" s="135">
        <v>0</v>
      </c>
      <c r="O656" s="135" t="s">
        <v>29</v>
      </c>
      <c r="P656" s="135">
        <v>38016.79</v>
      </c>
      <c r="Q656" s="135">
        <v>3801646</v>
      </c>
      <c r="R656" s="135">
        <v>3390979</v>
      </c>
      <c r="S656" s="135">
        <v>89.4</v>
      </c>
      <c r="T656" s="135">
        <v>0</v>
      </c>
      <c r="U656" s="135">
        <v>0</v>
      </c>
      <c r="V656" s="135" t="s">
        <v>4137</v>
      </c>
      <c r="W656" s="135" t="s">
        <v>4136</v>
      </c>
      <c r="X656" s="135" t="s">
        <v>4135</v>
      </c>
      <c r="Y656" s="147" t="s">
        <v>143</v>
      </c>
      <c r="Z656" s="147" t="str">
        <f t="shared" si="10"/>
        <v>Target Region capture91PE</v>
      </c>
      <c r="AA656" s="137">
        <v>0</v>
      </c>
      <c r="AB656" s="150" t="s">
        <v>2544</v>
      </c>
      <c r="AC656" s="150" t="s">
        <v>3054</v>
      </c>
      <c r="AD656" s="155"/>
    </row>
    <row r="657" spans="1:30" ht="24" customHeight="1">
      <c r="A657" s="139">
        <v>42758</v>
      </c>
      <c r="B657" s="140" t="s">
        <v>4870</v>
      </c>
      <c r="C657" s="141" t="s">
        <v>3064</v>
      </c>
      <c r="D657" s="141" t="s">
        <v>3063</v>
      </c>
      <c r="E657" s="141" t="s">
        <v>4871</v>
      </c>
      <c r="F657" s="151">
        <v>42757</v>
      </c>
      <c r="G657" s="141" t="s">
        <v>3061</v>
      </c>
      <c r="H657" s="141" t="s">
        <v>4872</v>
      </c>
      <c r="I657" s="141">
        <v>2</v>
      </c>
      <c r="J657" s="141" t="s">
        <v>2392</v>
      </c>
      <c r="K657" s="141" t="s">
        <v>28</v>
      </c>
      <c r="L657" s="141" t="s">
        <v>3058</v>
      </c>
      <c r="M657" s="141"/>
      <c r="N657" s="141">
        <v>0</v>
      </c>
      <c r="O657" s="141" t="s">
        <v>29</v>
      </c>
      <c r="P657" s="141">
        <v>38407.870000000003</v>
      </c>
      <c r="Q657" s="141">
        <v>3859938</v>
      </c>
      <c r="R657" s="141">
        <v>3426979</v>
      </c>
      <c r="S657" s="141">
        <v>89</v>
      </c>
      <c r="T657" s="141">
        <v>0</v>
      </c>
      <c r="U657" s="141">
        <v>0</v>
      </c>
      <c r="V657" s="141" t="s">
        <v>4134</v>
      </c>
      <c r="W657" s="141" t="s">
        <v>4133</v>
      </c>
      <c r="X657" s="141" t="s">
        <v>4132</v>
      </c>
      <c r="Y657" s="141" t="s">
        <v>143</v>
      </c>
      <c r="Z657" s="141" t="str">
        <f t="shared" si="10"/>
        <v>Target Region capture91PE</v>
      </c>
      <c r="AA657" s="143">
        <v>0</v>
      </c>
      <c r="AB657" s="143" t="s">
        <v>2544</v>
      </c>
      <c r="AC657" s="143" t="s">
        <v>3054</v>
      </c>
      <c r="AD657" s="143"/>
    </row>
    <row r="658" spans="1:30" ht="24" customHeight="1">
      <c r="A658" s="133">
        <v>42759</v>
      </c>
      <c r="B658" s="134" t="s">
        <v>4873</v>
      </c>
      <c r="C658" s="135">
        <v>0</v>
      </c>
      <c r="D658" s="147" t="s">
        <v>3063</v>
      </c>
      <c r="E658" s="135" t="s">
        <v>4874</v>
      </c>
      <c r="F658" s="159">
        <v>42757</v>
      </c>
      <c r="G658" s="135" t="s">
        <v>3104</v>
      </c>
      <c r="H658" s="135" t="s">
        <v>4875</v>
      </c>
      <c r="I658" s="135">
        <v>1</v>
      </c>
      <c r="J658" s="135" t="s">
        <v>2392</v>
      </c>
      <c r="K658" s="147" t="s">
        <v>28</v>
      </c>
      <c r="L658" s="147" t="s">
        <v>3058</v>
      </c>
      <c r="M658" s="135"/>
      <c r="N658" s="135">
        <v>0</v>
      </c>
      <c r="O658" s="135" t="s">
        <v>33</v>
      </c>
      <c r="P658" s="135">
        <v>33703.06</v>
      </c>
      <c r="Q658" s="135">
        <v>2908980</v>
      </c>
      <c r="R658" s="135">
        <v>2746106</v>
      </c>
      <c r="S658" s="135">
        <v>94.5</v>
      </c>
      <c r="T658" s="135">
        <v>0</v>
      </c>
      <c r="U658" s="135">
        <v>0</v>
      </c>
      <c r="V658" s="135" t="s">
        <v>4131</v>
      </c>
      <c r="W658" s="135" t="s">
        <v>4130</v>
      </c>
      <c r="X658" s="135" t="s">
        <v>4129</v>
      </c>
      <c r="Y658" s="147" t="s">
        <v>4625</v>
      </c>
      <c r="Z658" s="147" t="str">
        <f t="shared" si="10"/>
        <v>0101PE</v>
      </c>
      <c r="AA658" s="137">
        <v>0</v>
      </c>
      <c r="AB658" s="150" t="s">
        <v>2544</v>
      </c>
      <c r="AC658" s="150" t="s">
        <v>3054</v>
      </c>
      <c r="AD658" s="155"/>
    </row>
    <row r="659" spans="1:30" ht="24" customHeight="1">
      <c r="A659" s="139">
        <v>42759</v>
      </c>
      <c r="B659" s="140" t="s">
        <v>4873</v>
      </c>
      <c r="C659" s="141">
        <v>0</v>
      </c>
      <c r="D659" s="141" t="s">
        <v>3063</v>
      </c>
      <c r="E659" s="141" t="s">
        <v>4874</v>
      </c>
      <c r="F659" s="151">
        <v>42757</v>
      </c>
      <c r="G659" s="141" t="s">
        <v>3104</v>
      </c>
      <c r="H659" s="141" t="s">
        <v>4875</v>
      </c>
      <c r="I659" s="141">
        <v>2</v>
      </c>
      <c r="J659" s="141" t="s">
        <v>2392</v>
      </c>
      <c r="K659" s="141" t="s">
        <v>28</v>
      </c>
      <c r="L659" s="141" t="s">
        <v>3058</v>
      </c>
      <c r="M659" s="141"/>
      <c r="N659" s="141">
        <v>0</v>
      </c>
      <c r="O659" s="141" t="s">
        <v>33</v>
      </c>
      <c r="P659" s="141">
        <v>34711.61</v>
      </c>
      <c r="Q659" s="141">
        <v>3013472</v>
      </c>
      <c r="R659" s="141">
        <v>2830411</v>
      </c>
      <c r="S659" s="141">
        <v>94.1</v>
      </c>
      <c r="T659" s="141">
        <v>0</v>
      </c>
      <c r="U659" s="141">
        <v>0</v>
      </c>
      <c r="V659" s="141" t="s">
        <v>4128</v>
      </c>
      <c r="W659" s="141" t="s">
        <v>4127</v>
      </c>
      <c r="X659" s="141" t="s">
        <v>4126</v>
      </c>
      <c r="Y659" s="141" t="s">
        <v>4625</v>
      </c>
      <c r="Z659" s="141" t="str">
        <f t="shared" si="10"/>
        <v>0101PE</v>
      </c>
      <c r="AA659" s="143">
        <v>0</v>
      </c>
      <c r="AB659" s="143" t="s">
        <v>2544</v>
      </c>
      <c r="AC659" s="143" t="s">
        <v>3054</v>
      </c>
      <c r="AD659" s="143"/>
    </row>
    <row r="660" spans="1:30" ht="24" customHeight="1">
      <c r="A660" s="133">
        <v>42759</v>
      </c>
      <c r="B660" s="134" t="s">
        <v>4876</v>
      </c>
      <c r="C660" s="135">
        <v>0</v>
      </c>
      <c r="D660" s="147" t="s">
        <v>3063</v>
      </c>
      <c r="E660" s="135" t="s">
        <v>4877</v>
      </c>
      <c r="F660" s="159">
        <v>42757</v>
      </c>
      <c r="G660" s="135" t="s">
        <v>3122</v>
      </c>
      <c r="H660" s="135" t="s">
        <v>4878</v>
      </c>
      <c r="I660" s="135">
        <v>1</v>
      </c>
      <c r="J660" s="135" t="s">
        <v>2392</v>
      </c>
      <c r="K660" s="147" t="s">
        <v>28</v>
      </c>
      <c r="L660" s="147" t="s">
        <v>3058</v>
      </c>
      <c r="M660" s="135"/>
      <c r="N660" s="135">
        <v>0</v>
      </c>
      <c r="O660" s="135" t="s">
        <v>33</v>
      </c>
      <c r="P660" s="135">
        <v>37698.959999999999</v>
      </c>
      <c r="Q660" s="135">
        <v>3252428</v>
      </c>
      <c r="R660" s="135">
        <v>3069033</v>
      </c>
      <c r="S660" s="135">
        <v>94.6</v>
      </c>
      <c r="T660" s="135">
        <v>0</v>
      </c>
      <c r="U660" s="135">
        <v>0</v>
      </c>
      <c r="V660" s="135" t="s">
        <v>4125</v>
      </c>
      <c r="W660" s="135" t="s">
        <v>4124</v>
      </c>
      <c r="X660" s="135" t="s">
        <v>4123</v>
      </c>
      <c r="Y660" s="147" t="s">
        <v>4625</v>
      </c>
      <c r="Z660" s="147" t="str">
        <f t="shared" si="10"/>
        <v>0101PE</v>
      </c>
      <c r="AA660" s="137">
        <v>0</v>
      </c>
      <c r="AB660" s="150" t="s">
        <v>2544</v>
      </c>
      <c r="AC660" s="150" t="s">
        <v>3054</v>
      </c>
      <c r="AD660" s="155"/>
    </row>
    <row r="661" spans="1:30" ht="24" customHeight="1">
      <c r="A661" s="139">
        <v>42759</v>
      </c>
      <c r="B661" s="140" t="s">
        <v>4876</v>
      </c>
      <c r="C661" s="141">
        <v>0</v>
      </c>
      <c r="D661" s="141" t="s">
        <v>3063</v>
      </c>
      <c r="E661" s="141" t="s">
        <v>4877</v>
      </c>
      <c r="F661" s="151">
        <v>42757</v>
      </c>
      <c r="G661" s="141" t="s">
        <v>3122</v>
      </c>
      <c r="H661" s="141" t="s">
        <v>4878</v>
      </c>
      <c r="I661" s="141">
        <v>2</v>
      </c>
      <c r="J661" s="141" t="s">
        <v>2392</v>
      </c>
      <c r="K661" s="141" t="s">
        <v>28</v>
      </c>
      <c r="L661" s="141" t="s">
        <v>3058</v>
      </c>
      <c r="M661" s="141"/>
      <c r="N661" s="141">
        <v>0</v>
      </c>
      <c r="O661" s="141" t="s">
        <v>33</v>
      </c>
      <c r="P661" s="141">
        <v>37178.01</v>
      </c>
      <c r="Q661" s="141">
        <v>3184431</v>
      </c>
      <c r="R661" s="141">
        <v>3021660</v>
      </c>
      <c r="S661" s="141">
        <v>95</v>
      </c>
      <c r="T661" s="141">
        <v>0</v>
      </c>
      <c r="U661" s="141">
        <v>0</v>
      </c>
      <c r="V661" s="141" t="s">
        <v>4122</v>
      </c>
      <c r="W661" s="141" t="s">
        <v>4121</v>
      </c>
      <c r="X661" s="141" t="s">
        <v>4120</v>
      </c>
      <c r="Y661" s="141" t="s">
        <v>4625</v>
      </c>
      <c r="Z661" s="141" t="str">
        <f t="shared" si="10"/>
        <v>0101PE</v>
      </c>
      <c r="AA661" s="143">
        <v>0</v>
      </c>
      <c r="AB661" s="143" t="s">
        <v>2544</v>
      </c>
      <c r="AC661" s="143" t="s">
        <v>3054</v>
      </c>
      <c r="AD661" s="143"/>
    </row>
    <row r="662" spans="1:30" ht="24" customHeight="1">
      <c r="A662" s="133">
        <v>42759</v>
      </c>
      <c r="B662" s="134" t="s">
        <v>4879</v>
      </c>
      <c r="C662" s="135">
        <v>0</v>
      </c>
      <c r="D662" s="147" t="s">
        <v>3063</v>
      </c>
      <c r="E662" s="135" t="s">
        <v>4880</v>
      </c>
      <c r="F662" s="159">
        <v>42757</v>
      </c>
      <c r="G662" s="135" t="s">
        <v>3122</v>
      </c>
      <c r="H662" s="135" t="s">
        <v>4881</v>
      </c>
      <c r="I662" s="135">
        <v>1</v>
      </c>
      <c r="J662" s="135" t="s">
        <v>134</v>
      </c>
      <c r="K662" s="147" t="s">
        <v>4882</v>
      </c>
      <c r="L662" s="147" t="s">
        <v>3058</v>
      </c>
      <c r="M662" s="135"/>
      <c r="N662" s="135">
        <v>0</v>
      </c>
      <c r="O662" s="135" t="s">
        <v>33</v>
      </c>
      <c r="P662" s="135">
        <v>34099.839999999997</v>
      </c>
      <c r="Q662" s="135">
        <v>2915781</v>
      </c>
      <c r="R662" s="135">
        <v>2771665</v>
      </c>
      <c r="S662" s="135">
        <v>95.1</v>
      </c>
      <c r="T662" s="135">
        <v>0</v>
      </c>
      <c r="U662" s="135">
        <v>0</v>
      </c>
      <c r="V662" s="135" t="s">
        <v>3146</v>
      </c>
      <c r="W662" s="135" t="s">
        <v>4119</v>
      </c>
      <c r="X662" s="135" t="s">
        <v>4118</v>
      </c>
      <c r="Y662" s="147" t="s">
        <v>4625</v>
      </c>
      <c r="Z662" s="147" t="str">
        <f t="shared" si="10"/>
        <v>0101PE</v>
      </c>
      <c r="AA662" s="137">
        <v>0.13207547169811321</v>
      </c>
      <c r="AB662" s="150" t="s">
        <v>2544</v>
      </c>
      <c r="AC662" s="150" t="s">
        <v>3054</v>
      </c>
      <c r="AD662" s="155"/>
    </row>
    <row r="663" spans="1:30" ht="24" customHeight="1">
      <c r="A663" s="139">
        <v>42759</v>
      </c>
      <c r="B663" s="140" t="s">
        <v>4879</v>
      </c>
      <c r="C663" s="141">
        <v>0</v>
      </c>
      <c r="D663" s="141" t="s">
        <v>3063</v>
      </c>
      <c r="E663" s="141" t="s">
        <v>4880</v>
      </c>
      <c r="F663" s="151">
        <v>42757</v>
      </c>
      <c r="G663" s="141" t="s">
        <v>3122</v>
      </c>
      <c r="H663" s="141" t="s">
        <v>4881</v>
      </c>
      <c r="I663" s="141">
        <v>2</v>
      </c>
      <c r="J663" s="144" t="s">
        <v>134</v>
      </c>
      <c r="K663" s="144" t="s">
        <v>4882</v>
      </c>
      <c r="L663" s="141" t="s">
        <v>3058</v>
      </c>
      <c r="M663" s="141"/>
      <c r="N663" s="141">
        <v>0</v>
      </c>
      <c r="O663" s="141" t="s">
        <v>33</v>
      </c>
      <c r="P663" s="141">
        <v>35032.120000000003</v>
      </c>
      <c r="Q663" s="141">
        <v>3008051</v>
      </c>
      <c r="R663" s="141">
        <v>2850032</v>
      </c>
      <c r="S663" s="141">
        <v>94.9</v>
      </c>
      <c r="T663" s="141">
        <v>0</v>
      </c>
      <c r="U663" s="141">
        <v>0</v>
      </c>
      <c r="V663" s="141" t="s">
        <v>4117</v>
      </c>
      <c r="W663" s="141" t="s">
        <v>4116</v>
      </c>
      <c r="X663" s="141" t="s">
        <v>4115</v>
      </c>
      <c r="Y663" s="141" t="s">
        <v>4625</v>
      </c>
      <c r="Z663" s="141" t="str">
        <f t="shared" si="10"/>
        <v>0101PE</v>
      </c>
      <c r="AA663" s="143">
        <v>0.13207547169811321</v>
      </c>
      <c r="AB663" s="143" t="s">
        <v>2544</v>
      </c>
      <c r="AC663" s="143" t="s">
        <v>3054</v>
      </c>
      <c r="AD663" s="143"/>
    </row>
    <row r="664" spans="1:30" s="43" customFormat="1" ht="24" customHeight="1">
      <c r="A664" s="133">
        <v>42759</v>
      </c>
      <c r="B664" s="152" t="s">
        <v>4883</v>
      </c>
      <c r="C664" s="153" t="s">
        <v>4686</v>
      </c>
      <c r="D664" s="153" t="s">
        <v>31</v>
      </c>
      <c r="E664" s="153" t="s">
        <v>4214</v>
      </c>
      <c r="F664" s="133">
        <v>42756</v>
      </c>
      <c r="G664" s="153" t="s">
        <v>120</v>
      </c>
      <c r="H664" s="153" t="s">
        <v>4180</v>
      </c>
      <c r="I664" s="153">
        <v>1</v>
      </c>
      <c r="J664" s="135" t="s">
        <v>2615</v>
      </c>
      <c r="K664" s="153" t="s">
        <v>28</v>
      </c>
      <c r="L664" s="153" t="s">
        <v>4179</v>
      </c>
      <c r="M664" s="153" t="s">
        <v>2570</v>
      </c>
      <c r="N664" s="153">
        <v>0</v>
      </c>
      <c r="O664" s="153" t="s">
        <v>33</v>
      </c>
      <c r="P664" s="153">
        <v>70218.44</v>
      </c>
      <c r="Q664" s="153">
        <v>4309650</v>
      </c>
      <c r="R664" s="153">
        <v>3183280</v>
      </c>
      <c r="S664" s="153">
        <v>73.86</v>
      </c>
      <c r="T664" s="153">
        <v>0</v>
      </c>
      <c r="U664" s="153">
        <v>0</v>
      </c>
      <c r="V664" s="153" t="s">
        <v>4213</v>
      </c>
      <c r="W664" s="153" t="s">
        <v>4212</v>
      </c>
      <c r="X664" s="153" t="s">
        <v>4211</v>
      </c>
      <c r="Y664" s="147" t="s">
        <v>4625</v>
      </c>
      <c r="Z664" s="147" t="str">
        <f t="shared" si="10"/>
        <v>Transcriptome101PE</v>
      </c>
      <c r="AA664" s="154">
        <v>0</v>
      </c>
      <c r="AB664" s="155" t="s">
        <v>30</v>
      </c>
      <c r="AC664" s="155" t="s">
        <v>139</v>
      </c>
      <c r="AD664" s="158"/>
    </row>
    <row r="665" spans="1:30" s="43" customFormat="1" ht="24" customHeight="1">
      <c r="A665" s="139">
        <v>42759</v>
      </c>
      <c r="B665" s="140" t="s">
        <v>4210</v>
      </c>
      <c r="C665" s="141" t="s">
        <v>4686</v>
      </c>
      <c r="D665" s="141" t="s">
        <v>31</v>
      </c>
      <c r="E665" s="141" t="s">
        <v>4209</v>
      </c>
      <c r="F665" s="142">
        <v>42756</v>
      </c>
      <c r="G665" s="141" t="s">
        <v>120</v>
      </c>
      <c r="H665" s="141" t="s">
        <v>4180</v>
      </c>
      <c r="I665" s="141">
        <v>2</v>
      </c>
      <c r="J665" s="141" t="s">
        <v>2615</v>
      </c>
      <c r="K665" s="141" t="s">
        <v>28</v>
      </c>
      <c r="L665" s="141" t="s">
        <v>4179</v>
      </c>
      <c r="M665" s="141" t="s">
        <v>2570</v>
      </c>
      <c r="N665" s="141">
        <v>0</v>
      </c>
      <c r="O665" s="141" t="s">
        <v>33</v>
      </c>
      <c r="P665" s="141">
        <v>72080.98</v>
      </c>
      <c r="Q665" s="141">
        <v>4309650</v>
      </c>
      <c r="R665" s="141">
        <v>3237914</v>
      </c>
      <c r="S665" s="141">
        <v>75.13</v>
      </c>
      <c r="T665" s="141">
        <v>0</v>
      </c>
      <c r="U665" s="141">
        <v>0</v>
      </c>
      <c r="V665" s="141" t="s">
        <v>4208</v>
      </c>
      <c r="W665" s="141" t="s">
        <v>4207</v>
      </c>
      <c r="X665" s="141" t="s">
        <v>4206</v>
      </c>
      <c r="Y665" s="141" t="s">
        <v>4625</v>
      </c>
      <c r="Z665" s="141" t="str">
        <f t="shared" si="10"/>
        <v>Transcriptome101PE</v>
      </c>
      <c r="AA665" s="143">
        <v>0</v>
      </c>
      <c r="AB665" s="143" t="s">
        <v>30</v>
      </c>
      <c r="AC665" s="156" t="s">
        <v>139</v>
      </c>
      <c r="AD665" s="157"/>
    </row>
    <row r="666" spans="1:30" s="43" customFormat="1" ht="24" customHeight="1">
      <c r="A666" s="139">
        <v>42759</v>
      </c>
      <c r="B666" s="140" t="s">
        <v>4205</v>
      </c>
      <c r="C666" s="141" t="s">
        <v>104</v>
      </c>
      <c r="D666" s="141" t="s">
        <v>31</v>
      </c>
      <c r="E666" s="141" t="s">
        <v>4204</v>
      </c>
      <c r="F666" s="142">
        <v>42756</v>
      </c>
      <c r="G666" s="141" t="s">
        <v>120</v>
      </c>
      <c r="H666" s="141" t="s">
        <v>4180</v>
      </c>
      <c r="I666" s="141">
        <v>3</v>
      </c>
      <c r="J666" s="141" t="s">
        <v>2615</v>
      </c>
      <c r="K666" s="141" t="s">
        <v>28</v>
      </c>
      <c r="L666" s="141" t="s">
        <v>4179</v>
      </c>
      <c r="M666" s="141" t="s">
        <v>2570</v>
      </c>
      <c r="N666" s="141">
        <v>0</v>
      </c>
      <c r="O666" s="141" t="s">
        <v>33</v>
      </c>
      <c r="P666" s="141">
        <v>75468.31</v>
      </c>
      <c r="Q666" s="141">
        <v>4309650</v>
      </c>
      <c r="R666" s="141">
        <v>3402518</v>
      </c>
      <c r="S666" s="141">
        <v>78.95</v>
      </c>
      <c r="T666" s="141">
        <v>0</v>
      </c>
      <c r="U666" s="141">
        <v>0</v>
      </c>
      <c r="V666" s="141" t="s">
        <v>4203</v>
      </c>
      <c r="W666" s="141" t="s">
        <v>4202</v>
      </c>
      <c r="X666" s="141" t="s">
        <v>4201</v>
      </c>
      <c r="Y666" s="141" t="s">
        <v>4625</v>
      </c>
      <c r="Z666" s="141" t="str">
        <f t="shared" si="10"/>
        <v>Transcriptome101PE</v>
      </c>
      <c r="AA666" s="143">
        <v>0</v>
      </c>
      <c r="AB666" s="143" t="s">
        <v>30</v>
      </c>
      <c r="AC666" s="156" t="s">
        <v>139</v>
      </c>
      <c r="AD666" s="157"/>
    </row>
    <row r="667" spans="1:30" s="43" customFormat="1" ht="24" customHeight="1">
      <c r="A667" s="139">
        <v>42759</v>
      </c>
      <c r="B667" s="140" t="s">
        <v>4196</v>
      </c>
      <c r="C667" s="141" t="s">
        <v>104</v>
      </c>
      <c r="D667" s="141" t="s">
        <v>31</v>
      </c>
      <c r="E667" s="141" t="s">
        <v>4200</v>
      </c>
      <c r="F667" s="142">
        <v>42756</v>
      </c>
      <c r="G667" s="141" t="s">
        <v>120</v>
      </c>
      <c r="H667" s="141" t="s">
        <v>4180</v>
      </c>
      <c r="I667" s="141">
        <v>4</v>
      </c>
      <c r="J667" s="144" t="s">
        <v>4746</v>
      </c>
      <c r="K667" s="144" t="s">
        <v>4884</v>
      </c>
      <c r="L667" s="141" t="s">
        <v>4179</v>
      </c>
      <c r="M667" s="141" t="s">
        <v>2570</v>
      </c>
      <c r="N667" s="141">
        <v>0</v>
      </c>
      <c r="O667" s="141" t="s">
        <v>33</v>
      </c>
      <c r="P667" s="141">
        <v>75199.360000000001</v>
      </c>
      <c r="Q667" s="141">
        <v>4309650</v>
      </c>
      <c r="R667" s="141">
        <v>3390739</v>
      </c>
      <c r="S667" s="141">
        <v>78.680000000000007</v>
      </c>
      <c r="T667" s="141">
        <v>0</v>
      </c>
      <c r="U667" s="141">
        <v>0</v>
      </c>
      <c r="V667" s="141" t="s">
        <v>4199</v>
      </c>
      <c r="W667" s="141" t="s">
        <v>4198</v>
      </c>
      <c r="X667" s="141" t="s">
        <v>4197</v>
      </c>
      <c r="Y667" s="141" t="s">
        <v>4625</v>
      </c>
      <c r="Z667" s="141" t="str">
        <f t="shared" si="10"/>
        <v>Transcriptome101PE</v>
      </c>
      <c r="AA667" s="143">
        <v>0.33333333333333331</v>
      </c>
      <c r="AB667" s="143" t="s">
        <v>30</v>
      </c>
      <c r="AC667" s="156" t="s">
        <v>139</v>
      </c>
      <c r="AD667" s="157"/>
    </row>
    <row r="668" spans="1:30" s="43" customFormat="1" ht="24" customHeight="1">
      <c r="A668" s="139">
        <v>42759</v>
      </c>
      <c r="B668" s="140" t="s">
        <v>4196</v>
      </c>
      <c r="C668" s="141" t="s">
        <v>104</v>
      </c>
      <c r="D668" s="141" t="s">
        <v>31</v>
      </c>
      <c r="E668" s="141" t="s">
        <v>4195</v>
      </c>
      <c r="F668" s="142">
        <v>42756</v>
      </c>
      <c r="G668" s="141" t="s">
        <v>120</v>
      </c>
      <c r="H668" s="141" t="s">
        <v>4180</v>
      </c>
      <c r="I668" s="141">
        <v>5</v>
      </c>
      <c r="J668" s="141" t="s">
        <v>2615</v>
      </c>
      <c r="K668" s="141" t="s">
        <v>28</v>
      </c>
      <c r="L668" s="141" t="s">
        <v>4179</v>
      </c>
      <c r="M668" s="141" t="s">
        <v>2593</v>
      </c>
      <c r="N668" s="141">
        <v>0</v>
      </c>
      <c r="O668" s="141" t="s">
        <v>33</v>
      </c>
      <c r="P668" s="141">
        <v>72573.3</v>
      </c>
      <c r="Q668" s="141">
        <v>4309650</v>
      </c>
      <c r="R668" s="141">
        <v>3308146</v>
      </c>
      <c r="S668" s="141">
        <v>76.760000000000005</v>
      </c>
      <c r="T668" s="141">
        <v>0</v>
      </c>
      <c r="U668" s="141">
        <v>0</v>
      </c>
      <c r="V668" s="141" t="s">
        <v>4194</v>
      </c>
      <c r="W668" s="141" t="s">
        <v>4193</v>
      </c>
      <c r="X668" s="141" t="s">
        <v>4192</v>
      </c>
      <c r="Y668" s="141" t="s">
        <v>4625</v>
      </c>
      <c r="Z668" s="141" t="str">
        <f t="shared" si="10"/>
        <v>Transcriptome101PE</v>
      </c>
      <c r="AA668" s="143">
        <v>0</v>
      </c>
      <c r="AB668" s="143" t="s">
        <v>30</v>
      </c>
      <c r="AC668" s="156" t="s">
        <v>139</v>
      </c>
      <c r="AD668" s="157"/>
    </row>
    <row r="669" spans="1:30" s="43" customFormat="1" ht="24" customHeight="1">
      <c r="A669" s="139">
        <v>42759</v>
      </c>
      <c r="B669" s="140" t="s">
        <v>4885</v>
      </c>
      <c r="C669" s="141" t="s">
        <v>4886</v>
      </c>
      <c r="D669" s="141" t="s">
        <v>31</v>
      </c>
      <c r="E669" s="141" t="s">
        <v>4191</v>
      </c>
      <c r="F669" s="142">
        <v>42756</v>
      </c>
      <c r="G669" s="141" t="s">
        <v>120</v>
      </c>
      <c r="H669" s="141" t="s">
        <v>4180</v>
      </c>
      <c r="I669" s="141">
        <v>6</v>
      </c>
      <c r="J669" s="144" t="s">
        <v>4824</v>
      </c>
      <c r="K669" s="144" t="s">
        <v>2862</v>
      </c>
      <c r="L669" s="141" t="s">
        <v>4179</v>
      </c>
      <c r="M669" s="141" t="s">
        <v>3934</v>
      </c>
      <c r="N669" s="141">
        <v>0</v>
      </c>
      <c r="O669" s="141" t="s">
        <v>33</v>
      </c>
      <c r="P669" s="141">
        <v>19178.400000000001</v>
      </c>
      <c r="Q669" s="141">
        <v>4309650</v>
      </c>
      <c r="R669" s="141">
        <v>1217556</v>
      </c>
      <c r="S669" s="141">
        <v>28.25</v>
      </c>
      <c r="T669" s="141">
        <v>0</v>
      </c>
      <c r="U669" s="141">
        <v>0</v>
      </c>
      <c r="V669" s="141" t="s">
        <v>4190</v>
      </c>
      <c r="W669" s="141" t="s">
        <v>4189</v>
      </c>
      <c r="X669" s="141" t="s">
        <v>4188</v>
      </c>
      <c r="Y669" s="141" t="s">
        <v>4625</v>
      </c>
      <c r="Z669" s="141" t="str">
        <f t="shared" si="10"/>
        <v>Chip-seq101PE</v>
      </c>
      <c r="AA669" s="143">
        <v>1</v>
      </c>
      <c r="AB669" s="143" t="s">
        <v>30</v>
      </c>
      <c r="AC669" s="156" t="s">
        <v>139</v>
      </c>
      <c r="AD669" s="157"/>
    </row>
    <row r="670" spans="1:30" s="43" customFormat="1" ht="24" customHeight="1">
      <c r="A670" s="139">
        <v>42759</v>
      </c>
      <c r="B670" s="140" t="s">
        <v>4182</v>
      </c>
      <c r="C670" s="141">
        <v>0</v>
      </c>
      <c r="D670" s="141" t="s">
        <v>31</v>
      </c>
      <c r="E670" s="141" t="s">
        <v>4181</v>
      </c>
      <c r="F670" s="142">
        <v>42756</v>
      </c>
      <c r="G670" s="141" t="s">
        <v>120</v>
      </c>
      <c r="H670" s="141" t="s">
        <v>4180</v>
      </c>
      <c r="I670" s="141">
        <v>7</v>
      </c>
      <c r="J670" s="141" t="s">
        <v>2615</v>
      </c>
      <c r="K670" s="141" t="s">
        <v>28</v>
      </c>
      <c r="L670" s="141" t="s">
        <v>4179</v>
      </c>
      <c r="M670" s="141" t="s">
        <v>2570</v>
      </c>
      <c r="N670" s="141">
        <v>184</v>
      </c>
      <c r="O670" s="141" t="s">
        <v>33</v>
      </c>
      <c r="P670" s="141">
        <v>70996.37</v>
      </c>
      <c r="Q670" s="141">
        <v>4309650</v>
      </c>
      <c r="R670" s="141">
        <v>3225597</v>
      </c>
      <c r="S670" s="141">
        <v>74.849999999999994</v>
      </c>
      <c r="T670" s="141" t="s">
        <v>4187</v>
      </c>
      <c r="U670" s="141" t="s">
        <v>4186</v>
      </c>
      <c r="V670" s="141" t="s">
        <v>4185</v>
      </c>
      <c r="W670" s="141" t="s">
        <v>4184</v>
      </c>
      <c r="X670" s="141" t="s">
        <v>4183</v>
      </c>
      <c r="Y670" s="141" t="s">
        <v>4625</v>
      </c>
      <c r="Z670" s="141" t="str">
        <f t="shared" si="10"/>
        <v>0101PE</v>
      </c>
      <c r="AA670" s="143">
        <v>0</v>
      </c>
      <c r="AB670" s="143" t="s">
        <v>30</v>
      </c>
      <c r="AC670" s="156" t="s">
        <v>139</v>
      </c>
      <c r="AD670" s="157"/>
    </row>
    <row r="671" spans="1:30" s="43" customFormat="1" ht="24" customHeight="1">
      <c r="A671" s="139">
        <v>42759</v>
      </c>
      <c r="B671" s="140" t="s">
        <v>4182</v>
      </c>
      <c r="C671" s="141">
        <v>0</v>
      </c>
      <c r="D671" s="141" t="s">
        <v>31</v>
      </c>
      <c r="E671" s="141" t="s">
        <v>4181</v>
      </c>
      <c r="F671" s="142">
        <v>42756</v>
      </c>
      <c r="G671" s="141" t="s">
        <v>120</v>
      </c>
      <c r="H671" s="141" t="s">
        <v>4180</v>
      </c>
      <c r="I671" s="141">
        <v>8</v>
      </c>
      <c r="J671" s="141" t="s">
        <v>2615</v>
      </c>
      <c r="K671" s="141" t="s">
        <v>28</v>
      </c>
      <c r="L671" s="141" t="s">
        <v>4179</v>
      </c>
      <c r="M671" s="141" t="s">
        <v>2570</v>
      </c>
      <c r="N671" s="141">
        <v>193</v>
      </c>
      <c r="O671" s="141" t="s">
        <v>33</v>
      </c>
      <c r="P671" s="141">
        <v>71659.289999999994</v>
      </c>
      <c r="Q671" s="141">
        <v>4309650</v>
      </c>
      <c r="R671" s="141">
        <v>3242280</v>
      </c>
      <c r="S671" s="141">
        <v>75.23</v>
      </c>
      <c r="T671" s="141" t="s">
        <v>4178</v>
      </c>
      <c r="U671" s="141" t="s">
        <v>4177</v>
      </c>
      <c r="V671" s="141" t="s">
        <v>4176</v>
      </c>
      <c r="W671" s="141" t="s">
        <v>4175</v>
      </c>
      <c r="X671" s="141" t="s">
        <v>4174</v>
      </c>
      <c r="Y671" s="141" t="s">
        <v>4625</v>
      </c>
      <c r="Z671" s="141" t="str">
        <f t="shared" si="10"/>
        <v>0101PE</v>
      </c>
      <c r="AA671" s="143">
        <v>0</v>
      </c>
      <c r="AB671" s="143" t="s">
        <v>30</v>
      </c>
      <c r="AC671" s="156" t="s">
        <v>139</v>
      </c>
      <c r="AD671" s="157"/>
    </row>
    <row r="672" spans="1:30" ht="24" customHeight="1">
      <c r="A672" s="133">
        <v>42759</v>
      </c>
      <c r="B672" s="134" t="s">
        <v>4301</v>
      </c>
      <c r="C672" s="135">
        <v>0</v>
      </c>
      <c r="D672" s="135" t="s">
        <v>31</v>
      </c>
      <c r="E672" s="135" t="s">
        <v>4302</v>
      </c>
      <c r="F672" s="136">
        <v>42753</v>
      </c>
      <c r="G672" s="135" t="s">
        <v>121</v>
      </c>
      <c r="H672" s="135" t="s">
        <v>4887</v>
      </c>
      <c r="I672" s="135">
        <v>1</v>
      </c>
      <c r="J672" s="135" t="s">
        <v>5051</v>
      </c>
      <c r="K672" s="135" t="s">
        <v>28</v>
      </c>
      <c r="L672" s="135">
        <v>0</v>
      </c>
      <c r="M672" s="135" t="s">
        <v>3604</v>
      </c>
      <c r="N672" s="135">
        <v>0</v>
      </c>
      <c r="O672" s="135" t="s">
        <v>41</v>
      </c>
      <c r="P672" s="135">
        <v>114369.02</v>
      </c>
      <c r="Q672" s="135">
        <v>4309650</v>
      </c>
      <c r="R672" s="135">
        <v>3493654</v>
      </c>
      <c r="S672" s="135">
        <v>81.069999999999993</v>
      </c>
      <c r="T672" s="135">
        <v>0</v>
      </c>
      <c r="U672" s="135">
        <v>0</v>
      </c>
      <c r="V672" s="135" t="s">
        <v>4303</v>
      </c>
      <c r="W672" s="135" t="s">
        <v>4304</v>
      </c>
      <c r="X672" s="135" t="s">
        <v>4305</v>
      </c>
      <c r="Y672" s="147" t="s">
        <v>140</v>
      </c>
      <c r="Z672" s="147" t="str">
        <f t="shared" si="10"/>
        <v>0151PE</v>
      </c>
      <c r="AA672" s="137">
        <v>0</v>
      </c>
      <c r="AB672" s="138" t="s">
        <v>30</v>
      </c>
      <c r="AC672" s="154" t="s">
        <v>391</v>
      </c>
      <c r="AD672" s="155"/>
    </row>
    <row r="673" spans="1:30" ht="24" customHeight="1">
      <c r="A673" s="139">
        <v>42759</v>
      </c>
      <c r="B673" s="140" t="s">
        <v>3755</v>
      </c>
      <c r="C673" s="141">
        <v>0</v>
      </c>
      <c r="D673" s="141" t="s">
        <v>31</v>
      </c>
      <c r="E673" s="141" t="s">
        <v>3756</v>
      </c>
      <c r="F673" s="142">
        <v>42753</v>
      </c>
      <c r="G673" s="141" t="s">
        <v>121</v>
      </c>
      <c r="H673" s="141" t="s">
        <v>4306</v>
      </c>
      <c r="I673" s="141">
        <v>2</v>
      </c>
      <c r="J673" s="141" t="s">
        <v>2392</v>
      </c>
      <c r="K673" s="141" t="s">
        <v>132</v>
      </c>
      <c r="L673" s="141">
        <v>0</v>
      </c>
      <c r="M673" s="141" t="s">
        <v>3594</v>
      </c>
      <c r="N673" s="141">
        <v>0</v>
      </c>
      <c r="O673" s="141" t="s">
        <v>41</v>
      </c>
      <c r="P673" s="141">
        <v>118014.64</v>
      </c>
      <c r="Q673" s="141">
        <v>4309650</v>
      </c>
      <c r="R673" s="141">
        <v>3628346</v>
      </c>
      <c r="S673" s="141">
        <v>84.19</v>
      </c>
      <c r="T673" s="141">
        <v>0</v>
      </c>
      <c r="U673" s="141">
        <v>0</v>
      </c>
      <c r="V673" s="141" t="s">
        <v>4307</v>
      </c>
      <c r="W673" s="141" t="s">
        <v>4308</v>
      </c>
      <c r="X673" s="141" t="s">
        <v>4309</v>
      </c>
      <c r="Y673" s="141" t="s">
        <v>140</v>
      </c>
      <c r="Z673" s="141" t="str">
        <f t="shared" si="10"/>
        <v>0151PE</v>
      </c>
      <c r="AA673" s="143">
        <v>0</v>
      </c>
      <c r="AB673" s="143" t="s">
        <v>30</v>
      </c>
      <c r="AC673" s="143" t="s">
        <v>391</v>
      </c>
      <c r="AD673" s="143"/>
    </row>
    <row r="674" spans="1:30" ht="24" customHeight="1">
      <c r="A674" s="139">
        <v>42759</v>
      </c>
      <c r="B674" s="140" t="s">
        <v>3755</v>
      </c>
      <c r="C674" s="141">
        <v>0</v>
      </c>
      <c r="D674" s="141" t="s">
        <v>31</v>
      </c>
      <c r="E674" s="141" t="s">
        <v>3756</v>
      </c>
      <c r="F674" s="142">
        <v>42753</v>
      </c>
      <c r="G674" s="141" t="s">
        <v>121</v>
      </c>
      <c r="H674" s="141" t="s">
        <v>4306</v>
      </c>
      <c r="I674" s="141">
        <v>3</v>
      </c>
      <c r="J674" s="141" t="s">
        <v>2392</v>
      </c>
      <c r="K674" s="141" t="s">
        <v>132</v>
      </c>
      <c r="L674" s="141">
        <v>0</v>
      </c>
      <c r="M674" s="141" t="s">
        <v>3594</v>
      </c>
      <c r="N674" s="141">
        <v>0</v>
      </c>
      <c r="O674" s="141" t="s">
        <v>41</v>
      </c>
      <c r="P674" s="141">
        <v>117138.76</v>
      </c>
      <c r="Q674" s="141">
        <v>4309650</v>
      </c>
      <c r="R674" s="141">
        <v>3612485</v>
      </c>
      <c r="S674" s="141">
        <v>83.82</v>
      </c>
      <c r="T674" s="141">
        <v>0</v>
      </c>
      <c r="U674" s="141">
        <v>0</v>
      </c>
      <c r="V674" s="141" t="s">
        <v>4310</v>
      </c>
      <c r="W674" s="141" t="s">
        <v>4311</v>
      </c>
      <c r="X674" s="141" t="s">
        <v>4312</v>
      </c>
      <c r="Y674" s="141" t="s">
        <v>140</v>
      </c>
      <c r="Z674" s="141" t="str">
        <f t="shared" si="10"/>
        <v>0151PE</v>
      </c>
      <c r="AA674" s="143">
        <v>0</v>
      </c>
      <c r="AB674" s="143" t="s">
        <v>30</v>
      </c>
      <c r="AC674" s="143" t="s">
        <v>391</v>
      </c>
      <c r="AD674" s="143"/>
    </row>
    <row r="675" spans="1:30" ht="24" customHeight="1">
      <c r="A675" s="139">
        <v>42759</v>
      </c>
      <c r="B675" s="140" t="s">
        <v>3763</v>
      </c>
      <c r="C675" s="141">
        <v>0</v>
      </c>
      <c r="D675" s="141" t="s">
        <v>31</v>
      </c>
      <c r="E675" s="141" t="s">
        <v>3764</v>
      </c>
      <c r="F675" s="142">
        <v>42753</v>
      </c>
      <c r="G675" s="141" t="s">
        <v>121</v>
      </c>
      <c r="H675" s="141" t="s">
        <v>4306</v>
      </c>
      <c r="I675" s="141">
        <v>4</v>
      </c>
      <c r="J675" s="141" t="s">
        <v>2392</v>
      </c>
      <c r="K675" s="141" t="s">
        <v>132</v>
      </c>
      <c r="L675" s="141">
        <v>0</v>
      </c>
      <c r="M675" s="141" t="s">
        <v>3594</v>
      </c>
      <c r="N675" s="141">
        <v>0</v>
      </c>
      <c r="O675" s="141" t="s">
        <v>41</v>
      </c>
      <c r="P675" s="141">
        <v>114170.48</v>
      </c>
      <c r="Q675" s="141">
        <v>4309650</v>
      </c>
      <c r="R675" s="141">
        <v>3469036</v>
      </c>
      <c r="S675" s="141">
        <v>80.489999999999995</v>
      </c>
      <c r="T675" s="141">
        <v>0</v>
      </c>
      <c r="U675" s="141">
        <v>0</v>
      </c>
      <c r="V675" s="141" t="s">
        <v>4313</v>
      </c>
      <c r="W675" s="141" t="s">
        <v>4314</v>
      </c>
      <c r="X675" s="141" t="s">
        <v>4315</v>
      </c>
      <c r="Y675" s="141" t="s">
        <v>140</v>
      </c>
      <c r="Z675" s="141" t="str">
        <f t="shared" si="10"/>
        <v>0151PE</v>
      </c>
      <c r="AA675" s="143">
        <v>0</v>
      </c>
      <c r="AB675" s="143" t="s">
        <v>30</v>
      </c>
      <c r="AC675" s="143" t="s">
        <v>391</v>
      </c>
      <c r="AD675" s="143"/>
    </row>
    <row r="676" spans="1:30" ht="24" customHeight="1">
      <c r="A676" s="139">
        <v>42759</v>
      </c>
      <c r="B676" s="140" t="s">
        <v>3763</v>
      </c>
      <c r="C676" s="141">
        <v>0</v>
      </c>
      <c r="D676" s="141" t="s">
        <v>31</v>
      </c>
      <c r="E676" s="141" t="s">
        <v>3764</v>
      </c>
      <c r="F676" s="142">
        <v>42753</v>
      </c>
      <c r="G676" s="141" t="s">
        <v>121</v>
      </c>
      <c r="H676" s="141" t="s">
        <v>4306</v>
      </c>
      <c r="I676" s="141">
        <v>5</v>
      </c>
      <c r="J676" s="141" t="s">
        <v>2392</v>
      </c>
      <c r="K676" s="141" t="s">
        <v>132</v>
      </c>
      <c r="L676" s="141">
        <v>0</v>
      </c>
      <c r="M676" s="141" t="s">
        <v>3594</v>
      </c>
      <c r="N676" s="141">
        <v>0</v>
      </c>
      <c r="O676" s="141" t="s">
        <v>41</v>
      </c>
      <c r="P676" s="141">
        <v>112647.13</v>
      </c>
      <c r="Q676" s="141">
        <v>4309650</v>
      </c>
      <c r="R676" s="141">
        <v>3419616</v>
      </c>
      <c r="S676" s="141">
        <v>79.349999999999994</v>
      </c>
      <c r="T676" s="141">
        <v>0</v>
      </c>
      <c r="U676" s="141">
        <v>0</v>
      </c>
      <c r="V676" s="141" t="s">
        <v>4316</v>
      </c>
      <c r="W676" s="141" t="s">
        <v>4317</v>
      </c>
      <c r="X676" s="141" t="s">
        <v>4318</v>
      </c>
      <c r="Y676" s="141" t="s">
        <v>140</v>
      </c>
      <c r="Z676" s="141" t="str">
        <f t="shared" si="10"/>
        <v>0151PE</v>
      </c>
      <c r="AA676" s="143">
        <v>0</v>
      </c>
      <c r="AB676" s="143" t="s">
        <v>30</v>
      </c>
      <c r="AC676" s="143" t="s">
        <v>391</v>
      </c>
      <c r="AD676" s="143"/>
    </row>
    <row r="677" spans="1:30" ht="24" customHeight="1">
      <c r="A677" s="139">
        <v>42759</v>
      </c>
      <c r="B677" s="140" t="s">
        <v>4319</v>
      </c>
      <c r="C677" s="141">
        <v>0</v>
      </c>
      <c r="D677" s="141" t="s">
        <v>31</v>
      </c>
      <c r="E677" s="141" t="s">
        <v>4320</v>
      </c>
      <c r="F677" s="142">
        <v>42753</v>
      </c>
      <c r="G677" s="141" t="s">
        <v>121</v>
      </c>
      <c r="H677" s="141" t="s">
        <v>4306</v>
      </c>
      <c r="I677" s="141">
        <v>6</v>
      </c>
      <c r="J677" s="141" t="s">
        <v>2392</v>
      </c>
      <c r="K677" s="141" t="s">
        <v>132</v>
      </c>
      <c r="L677" s="141">
        <v>0</v>
      </c>
      <c r="M677" s="141" t="s">
        <v>3604</v>
      </c>
      <c r="N677" s="141">
        <v>343</v>
      </c>
      <c r="O677" s="141" t="s">
        <v>41</v>
      </c>
      <c r="P677" s="141">
        <v>113184.73</v>
      </c>
      <c r="Q677" s="141">
        <v>4309650</v>
      </c>
      <c r="R677" s="141">
        <v>3447506</v>
      </c>
      <c r="S677" s="141">
        <v>80</v>
      </c>
      <c r="T677" s="141" t="s">
        <v>4321</v>
      </c>
      <c r="U677" s="141" t="s">
        <v>4322</v>
      </c>
      <c r="V677" s="141" t="s">
        <v>4323</v>
      </c>
      <c r="W677" s="141" t="s">
        <v>4324</v>
      </c>
      <c r="X677" s="141" t="s">
        <v>4325</v>
      </c>
      <c r="Y677" s="141" t="s">
        <v>140</v>
      </c>
      <c r="Z677" s="141" t="str">
        <f t="shared" si="10"/>
        <v>0151PE</v>
      </c>
      <c r="AA677" s="143">
        <v>0</v>
      </c>
      <c r="AB677" s="143" t="s">
        <v>30</v>
      </c>
      <c r="AC677" s="143" t="s">
        <v>391</v>
      </c>
      <c r="AD677" s="143"/>
    </row>
    <row r="678" spans="1:30" ht="24" customHeight="1">
      <c r="A678" s="139">
        <v>42759</v>
      </c>
      <c r="B678" s="140" t="s">
        <v>4215</v>
      </c>
      <c r="C678" s="141">
        <v>0</v>
      </c>
      <c r="D678" s="141" t="s">
        <v>31</v>
      </c>
      <c r="E678" s="141" t="s">
        <v>4216</v>
      </c>
      <c r="F678" s="142">
        <v>42753</v>
      </c>
      <c r="G678" s="141" t="s">
        <v>121</v>
      </c>
      <c r="H678" s="141" t="s">
        <v>4306</v>
      </c>
      <c r="I678" s="141">
        <v>7</v>
      </c>
      <c r="J678" s="141" t="s">
        <v>2392</v>
      </c>
      <c r="K678" s="141" t="s">
        <v>132</v>
      </c>
      <c r="L678" s="141">
        <v>0</v>
      </c>
      <c r="M678" s="141" t="s">
        <v>3604</v>
      </c>
      <c r="N678" s="141">
        <v>323</v>
      </c>
      <c r="O678" s="141" t="s">
        <v>41</v>
      </c>
      <c r="P678" s="141">
        <v>109431.27</v>
      </c>
      <c r="Q678" s="141">
        <v>4309650</v>
      </c>
      <c r="R678" s="141">
        <v>3341718</v>
      </c>
      <c r="S678" s="141">
        <v>77.540000000000006</v>
      </c>
      <c r="T678" s="141" t="s">
        <v>4326</v>
      </c>
      <c r="U678" s="141" t="s">
        <v>4327</v>
      </c>
      <c r="V678" s="141" t="s">
        <v>4328</v>
      </c>
      <c r="W678" s="141" t="s">
        <v>4329</v>
      </c>
      <c r="X678" s="141" t="s">
        <v>4330</v>
      </c>
      <c r="Y678" s="141" t="s">
        <v>140</v>
      </c>
      <c r="Z678" s="141" t="str">
        <f t="shared" si="10"/>
        <v>0151PE</v>
      </c>
      <c r="AA678" s="143">
        <v>0</v>
      </c>
      <c r="AB678" s="143" t="s">
        <v>30</v>
      </c>
      <c r="AC678" s="143" t="s">
        <v>391</v>
      </c>
      <c r="AD678" s="143"/>
    </row>
    <row r="679" spans="1:30" ht="24" customHeight="1">
      <c r="A679" s="139">
        <v>42759</v>
      </c>
      <c r="B679" s="140" t="s">
        <v>4215</v>
      </c>
      <c r="C679" s="141">
        <v>0</v>
      </c>
      <c r="D679" s="141" t="s">
        <v>31</v>
      </c>
      <c r="E679" s="141" t="s">
        <v>4234</v>
      </c>
      <c r="F679" s="142">
        <v>42753</v>
      </c>
      <c r="G679" s="141" t="s">
        <v>121</v>
      </c>
      <c r="H679" s="141" t="s">
        <v>4306</v>
      </c>
      <c r="I679" s="141">
        <v>8</v>
      </c>
      <c r="J679" s="141" t="s">
        <v>2392</v>
      </c>
      <c r="K679" s="141" t="s">
        <v>132</v>
      </c>
      <c r="L679" s="141">
        <v>0</v>
      </c>
      <c r="M679" s="141" t="s">
        <v>3604</v>
      </c>
      <c r="N679" s="141">
        <v>328</v>
      </c>
      <c r="O679" s="141" t="s">
        <v>41</v>
      </c>
      <c r="P679" s="141">
        <v>111619.26</v>
      </c>
      <c r="Q679" s="141">
        <v>4309650</v>
      </c>
      <c r="R679" s="141">
        <v>3465950</v>
      </c>
      <c r="S679" s="141">
        <v>80.42</v>
      </c>
      <c r="T679" s="141" t="s">
        <v>4331</v>
      </c>
      <c r="U679" s="141" t="s">
        <v>4332</v>
      </c>
      <c r="V679" s="141" t="s">
        <v>4333</v>
      </c>
      <c r="W679" s="141" t="s">
        <v>4334</v>
      </c>
      <c r="X679" s="141" t="s">
        <v>4335</v>
      </c>
      <c r="Y679" s="141" t="s">
        <v>140</v>
      </c>
      <c r="Z679" s="141" t="str">
        <f t="shared" si="10"/>
        <v>0151PE</v>
      </c>
      <c r="AA679" s="143">
        <v>0</v>
      </c>
      <c r="AB679" s="143" t="s">
        <v>30</v>
      </c>
      <c r="AC679" s="143" t="s">
        <v>391</v>
      </c>
      <c r="AD679" s="143"/>
    </row>
    <row r="680" spans="1:30" ht="24" customHeight="1">
      <c r="A680" s="133">
        <v>42759</v>
      </c>
      <c r="B680" s="134" t="s">
        <v>4431</v>
      </c>
      <c r="C680" s="135" t="s">
        <v>2543</v>
      </c>
      <c r="D680" s="135" t="s">
        <v>31</v>
      </c>
      <c r="E680" s="135" t="s">
        <v>4336</v>
      </c>
      <c r="F680" s="136">
        <v>42755</v>
      </c>
      <c r="G680" s="135" t="s">
        <v>122</v>
      </c>
      <c r="H680" s="135" t="s">
        <v>4888</v>
      </c>
      <c r="I680" s="135">
        <v>1</v>
      </c>
      <c r="J680" s="135" t="s">
        <v>32</v>
      </c>
      <c r="K680" s="135" t="s">
        <v>28</v>
      </c>
      <c r="L680" s="135">
        <v>0</v>
      </c>
      <c r="M680" s="135" t="s">
        <v>4338</v>
      </c>
      <c r="N680" s="135">
        <v>0</v>
      </c>
      <c r="O680" s="135" t="s">
        <v>41</v>
      </c>
      <c r="P680" s="135">
        <v>119633.66</v>
      </c>
      <c r="Q680" s="135">
        <v>4309650</v>
      </c>
      <c r="R680" s="135">
        <v>3645894</v>
      </c>
      <c r="S680" s="135">
        <v>84.6</v>
      </c>
      <c r="T680" s="135">
        <v>0</v>
      </c>
      <c r="U680" s="135">
        <v>0</v>
      </c>
      <c r="V680" s="135" t="s">
        <v>4339</v>
      </c>
      <c r="W680" s="135" t="s">
        <v>4340</v>
      </c>
      <c r="X680" s="135" t="s">
        <v>4341</v>
      </c>
      <c r="Y680" s="147" t="s">
        <v>140</v>
      </c>
      <c r="Z680" s="147" t="str">
        <f t="shared" si="10"/>
        <v>Exome capture151PE</v>
      </c>
      <c r="AA680" s="137">
        <v>0</v>
      </c>
      <c r="AB680" s="138" t="s">
        <v>30</v>
      </c>
      <c r="AC680" s="154" t="s">
        <v>391</v>
      </c>
      <c r="AD680" s="155"/>
    </row>
    <row r="681" spans="1:30" ht="24" customHeight="1">
      <c r="A681" s="139">
        <v>42759</v>
      </c>
      <c r="B681" s="140" t="s">
        <v>4432</v>
      </c>
      <c r="C681" s="141">
        <v>0</v>
      </c>
      <c r="D681" s="141" t="s">
        <v>31</v>
      </c>
      <c r="E681" s="141" t="s">
        <v>4342</v>
      </c>
      <c r="F681" s="142">
        <v>42755</v>
      </c>
      <c r="G681" s="141" t="s">
        <v>122</v>
      </c>
      <c r="H681" s="141" t="s">
        <v>4337</v>
      </c>
      <c r="I681" s="141">
        <v>2</v>
      </c>
      <c r="J681" s="141" t="s">
        <v>2392</v>
      </c>
      <c r="K681" s="141" t="s">
        <v>132</v>
      </c>
      <c r="L681" s="141">
        <v>0</v>
      </c>
      <c r="M681" s="141" t="s">
        <v>4338</v>
      </c>
      <c r="N681" s="141">
        <v>158</v>
      </c>
      <c r="O681" s="141" t="s">
        <v>41</v>
      </c>
      <c r="P681" s="141">
        <v>114870.22</v>
      </c>
      <c r="Q681" s="141">
        <v>4309650</v>
      </c>
      <c r="R681" s="141">
        <v>3479699</v>
      </c>
      <c r="S681" s="141">
        <v>80.739999999999995</v>
      </c>
      <c r="T681" s="141" t="s">
        <v>4343</v>
      </c>
      <c r="U681" s="141" t="s">
        <v>4344</v>
      </c>
      <c r="V681" s="141" t="s">
        <v>4345</v>
      </c>
      <c r="W681" s="141" t="s">
        <v>4346</v>
      </c>
      <c r="X681" s="141" t="s">
        <v>4347</v>
      </c>
      <c r="Y681" s="141" t="s">
        <v>140</v>
      </c>
      <c r="Z681" s="141" t="str">
        <f t="shared" si="10"/>
        <v>0151PE</v>
      </c>
      <c r="AA681" s="143">
        <v>0</v>
      </c>
      <c r="AB681" s="143" t="s">
        <v>30</v>
      </c>
      <c r="AC681" s="143" t="s">
        <v>391</v>
      </c>
      <c r="AD681" s="143"/>
    </row>
    <row r="682" spans="1:30" ht="24" customHeight="1">
      <c r="A682" s="139">
        <v>42759</v>
      </c>
      <c r="B682" s="140" t="s">
        <v>4432</v>
      </c>
      <c r="C682" s="141">
        <v>0</v>
      </c>
      <c r="D682" s="141" t="s">
        <v>31</v>
      </c>
      <c r="E682" s="141" t="s">
        <v>4348</v>
      </c>
      <c r="F682" s="142">
        <v>42755</v>
      </c>
      <c r="G682" s="141" t="s">
        <v>122</v>
      </c>
      <c r="H682" s="141" t="s">
        <v>4337</v>
      </c>
      <c r="I682" s="141">
        <v>3</v>
      </c>
      <c r="J682" s="141" t="s">
        <v>2392</v>
      </c>
      <c r="K682" s="141" t="s">
        <v>132</v>
      </c>
      <c r="L682" s="141">
        <v>0</v>
      </c>
      <c r="M682" s="141" t="s">
        <v>4338</v>
      </c>
      <c r="N682" s="141">
        <v>166</v>
      </c>
      <c r="O682" s="141" t="s">
        <v>41</v>
      </c>
      <c r="P682" s="141">
        <v>115812.61</v>
      </c>
      <c r="Q682" s="141">
        <v>4309650</v>
      </c>
      <c r="R682" s="141">
        <v>3485975</v>
      </c>
      <c r="S682" s="141">
        <v>80.89</v>
      </c>
      <c r="T682" s="141" t="s">
        <v>4349</v>
      </c>
      <c r="U682" s="141" t="s">
        <v>4350</v>
      </c>
      <c r="V682" s="141" t="s">
        <v>4351</v>
      </c>
      <c r="W682" s="141" t="s">
        <v>4352</v>
      </c>
      <c r="X682" s="141" t="s">
        <v>4353</v>
      </c>
      <c r="Y682" s="141" t="s">
        <v>140</v>
      </c>
      <c r="Z682" s="141" t="str">
        <f t="shared" si="10"/>
        <v>0151PE</v>
      </c>
      <c r="AA682" s="143">
        <v>0</v>
      </c>
      <c r="AB682" s="143" t="s">
        <v>30</v>
      </c>
      <c r="AC682" s="143" t="s">
        <v>391</v>
      </c>
      <c r="AD682" s="143"/>
    </row>
    <row r="683" spans="1:30" ht="24" customHeight="1">
      <c r="A683" s="139">
        <v>42759</v>
      </c>
      <c r="B683" s="140" t="s">
        <v>4433</v>
      </c>
      <c r="C683" s="141">
        <v>0</v>
      </c>
      <c r="D683" s="141" t="s">
        <v>31</v>
      </c>
      <c r="E683" s="141" t="s">
        <v>4354</v>
      </c>
      <c r="F683" s="142">
        <v>42755</v>
      </c>
      <c r="G683" s="141" t="s">
        <v>122</v>
      </c>
      <c r="H683" s="141" t="s">
        <v>4337</v>
      </c>
      <c r="I683" s="141">
        <v>4</v>
      </c>
      <c r="J683" s="141" t="s">
        <v>2392</v>
      </c>
      <c r="K683" s="141" t="s">
        <v>132</v>
      </c>
      <c r="L683" s="141">
        <v>0</v>
      </c>
      <c r="M683" s="141" t="s">
        <v>4338</v>
      </c>
      <c r="N683" s="141">
        <v>0</v>
      </c>
      <c r="O683" s="141" t="s">
        <v>41</v>
      </c>
      <c r="P683" s="141">
        <v>111024.8</v>
      </c>
      <c r="Q683" s="141">
        <v>4309650</v>
      </c>
      <c r="R683" s="141">
        <v>3387701</v>
      </c>
      <c r="S683" s="141">
        <v>78.61</v>
      </c>
      <c r="T683" s="141">
        <v>0</v>
      </c>
      <c r="U683" s="141">
        <v>0</v>
      </c>
      <c r="V683" s="141" t="s">
        <v>4355</v>
      </c>
      <c r="W683" s="141" t="s">
        <v>4356</v>
      </c>
      <c r="X683" s="141" t="s">
        <v>4357</v>
      </c>
      <c r="Y683" s="141" t="s">
        <v>140</v>
      </c>
      <c r="Z683" s="141" t="str">
        <f t="shared" si="10"/>
        <v>0151PE</v>
      </c>
      <c r="AA683" s="143">
        <v>0</v>
      </c>
      <c r="AB683" s="143" t="s">
        <v>30</v>
      </c>
      <c r="AC683" s="143" t="s">
        <v>391</v>
      </c>
      <c r="AD683" s="143"/>
    </row>
    <row r="684" spans="1:30" ht="24" customHeight="1">
      <c r="A684" s="139">
        <v>42759</v>
      </c>
      <c r="B684" s="140" t="s">
        <v>4434</v>
      </c>
      <c r="C684" s="141" t="s">
        <v>3329</v>
      </c>
      <c r="D684" s="141" t="s">
        <v>31</v>
      </c>
      <c r="E684" s="141" t="s">
        <v>4358</v>
      </c>
      <c r="F684" s="142">
        <v>42755</v>
      </c>
      <c r="G684" s="141" t="s">
        <v>122</v>
      </c>
      <c r="H684" s="141" t="s">
        <v>4337</v>
      </c>
      <c r="I684" s="141">
        <v>5</v>
      </c>
      <c r="J684" s="141" t="s">
        <v>2392</v>
      </c>
      <c r="K684" s="141" t="s">
        <v>132</v>
      </c>
      <c r="L684" s="141">
        <v>0</v>
      </c>
      <c r="M684" s="141" t="s">
        <v>4338</v>
      </c>
      <c r="N684" s="141">
        <v>334</v>
      </c>
      <c r="O684" s="141" t="s">
        <v>41</v>
      </c>
      <c r="P684" s="141">
        <v>110488.57</v>
      </c>
      <c r="Q684" s="141">
        <v>4309650</v>
      </c>
      <c r="R684" s="141">
        <v>3373111</v>
      </c>
      <c r="S684" s="141">
        <v>78.27</v>
      </c>
      <c r="T684" s="141" t="s">
        <v>4359</v>
      </c>
      <c r="U684" s="141" t="s">
        <v>4360</v>
      </c>
      <c r="V684" s="141" t="s">
        <v>4361</v>
      </c>
      <c r="W684" s="141" t="s">
        <v>4362</v>
      </c>
      <c r="X684" s="141" t="s">
        <v>4363</v>
      </c>
      <c r="Y684" s="141" t="s">
        <v>140</v>
      </c>
      <c r="Z684" s="141" t="str">
        <f t="shared" si="10"/>
        <v>Meta151PE</v>
      </c>
      <c r="AA684" s="143">
        <v>0</v>
      </c>
      <c r="AB684" s="143" t="s">
        <v>30</v>
      </c>
      <c r="AC684" s="143" t="s">
        <v>391</v>
      </c>
      <c r="AD684" s="143"/>
    </row>
    <row r="685" spans="1:30" ht="24" customHeight="1">
      <c r="A685" s="139">
        <v>42759</v>
      </c>
      <c r="B685" s="140" t="s">
        <v>4434</v>
      </c>
      <c r="C685" s="141" t="s">
        <v>3329</v>
      </c>
      <c r="D685" s="141" t="s">
        <v>31</v>
      </c>
      <c r="E685" s="141" t="s">
        <v>4358</v>
      </c>
      <c r="F685" s="142">
        <v>42755</v>
      </c>
      <c r="G685" s="141" t="s">
        <v>122</v>
      </c>
      <c r="H685" s="141" t="s">
        <v>4337</v>
      </c>
      <c r="I685" s="141">
        <v>6</v>
      </c>
      <c r="J685" s="141" t="s">
        <v>2392</v>
      </c>
      <c r="K685" s="141" t="s">
        <v>132</v>
      </c>
      <c r="L685" s="141">
        <v>0</v>
      </c>
      <c r="M685" s="141" t="s">
        <v>4338</v>
      </c>
      <c r="N685" s="141">
        <v>338</v>
      </c>
      <c r="O685" s="141" t="s">
        <v>41</v>
      </c>
      <c r="P685" s="141">
        <v>110261.81</v>
      </c>
      <c r="Q685" s="141">
        <v>4309650</v>
      </c>
      <c r="R685" s="141">
        <v>3363080</v>
      </c>
      <c r="S685" s="141">
        <v>78.040000000000006</v>
      </c>
      <c r="T685" s="141" t="s">
        <v>4364</v>
      </c>
      <c r="U685" s="141" t="s">
        <v>4365</v>
      </c>
      <c r="V685" s="141" t="s">
        <v>4366</v>
      </c>
      <c r="W685" s="141" t="s">
        <v>4367</v>
      </c>
      <c r="X685" s="141" t="s">
        <v>4368</v>
      </c>
      <c r="Y685" s="141" t="s">
        <v>140</v>
      </c>
      <c r="Z685" s="141" t="str">
        <f t="shared" si="10"/>
        <v>Meta151PE</v>
      </c>
      <c r="AA685" s="143">
        <v>0</v>
      </c>
      <c r="AB685" s="143" t="s">
        <v>30</v>
      </c>
      <c r="AC685" s="143" t="s">
        <v>391</v>
      </c>
      <c r="AD685" s="143"/>
    </row>
    <row r="686" spans="1:30" ht="24" customHeight="1">
      <c r="A686" s="139">
        <v>42759</v>
      </c>
      <c r="B686" s="140" t="s">
        <v>4435</v>
      </c>
      <c r="C686" s="141" t="s">
        <v>3329</v>
      </c>
      <c r="D686" s="141" t="s">
        <v>31</v>
      </c>
      <c r="E686" s="141" t="s">
        <v>4369</v>
      </c>
      <c r="F686" s="142">
        <v>42755</v>
      </c>
      <c r="G686" s="141" t="s">
        <v>122</v>
      </c>
      <c r="H686" s="141" t="s">
        <v>4337</v>
      </c>
      <c r="I686" s="141">
        <v>7</v>
      </c>
      <c r="J686" s="141" t="s">
        <v>2392</v>
      </c>
      <c r="K686" s="141" t="s">
        <v>132</v>
      </c>
      <c r="L686" s="141">
        <v>0</v>
      </c>
      <c r="M686" s="141" t="s">
        <v>4338</v>
      </c>
      <c r="N686" s="141">
        <v>334</v>
      </c>
      <c r="O686" s="141" t="s">
        <v>41</v>
      </c>
      <c r="P686" s="141">
        <v>106562.67</v>
      </c>
      <c r="Q686" s="141">
        <v>4309650</v>
      </c>
      <c r="R686" s="141">
        <v>3251029</v>
      </c>
      <c r="S686" s="141">
        <v>75.44</v>
      </c>
      <c r="T686" s="141" t="s">
        <v>4370</v>
      </c>
      <c r="U686" s="141" t="s">
        <v>4371</v>
      </c>
      <c r="V686" s="141" t="s">
        <v>4372</v>
      </c>
      <c r="W686" s="141" t="s">
        <v>4373</v>
      </c>
      <c r="X686" s="141" t="s">
        <v>4374</v>
      </c>
      <c r="Y686" s="141" t="s">
        <v>140</v>
      </c>
      <c r="Z686" s="141" t="str">
        <f t="shared" si="10"/>
        <v>Meta151PE</v>
      </c>
      <c r="AA686" s="143">
        <v>0</v>
      </c>
      <c r="AB686" s="143" t="s">
        <v>30</v>
      </c>
      <c r="AC686" s="143" t="s">
        <v>391</v>
      </c>
      <c r="AD686" s="143"/>
    </row>
    <row r="687" spans="1:30" ht="24" customHeight="1">
      <c r="A687" s="139">
        <v>42759</v>
      </c>
      <c r="B687" s="140" t="s">
        <v>4435</v>
      </c>
      <c r="C687" s="141" t="s">
        <v>3329</v>
      </c>
      <c r="D687" s="141" t="s">
        <v>31</v>
      </c>
      <c r="E687" s="141" t="s">
        <v>4369</v>
      </c>
      <c r="F687" s="142">
        <v>42755</v>
      </c>
      <c r="G687" s="141" t="s">
        <v>122</v>
      </c>
      <c r="H687" s="141" t="s">
        <v>4337</v>
      </c>
      <c r="I687" s="141">
        <v>8</v>
      </c>
      <c r="J687" s="141" t="s">
        <v>2392</v>
      </c>
      <c r="K687" s="141" t="s">
        <v>132</v>
      </c>
      <c r="L687" s="141">
        <v>0</v>
      </c>
      <c r="M687" s="141" t="s">
        <v>4338</v>
      </c>
      <c r="N687" s="141">
        <v>330</v>
      </c>
      <c r="O687" s="141" t="s">
        <v>41</v>
      </c>
      <c r="P687" s="141">
        <v>107725.84</v>
      </c>
      <c r="Q687" s="141">
        <v>4309650</v>
      </c>
      <c r="R687" s="141">
        <v>3291779</v>
      </c>
      <c r="S687" s="141">
        <v>76.38</v>
      </c>
      <c r="T687" s="141" t="s">
        <v>4375</v>
      </c>
      <c r="U687" s="141" t="s">
        <v>4376</v>
      </c>
      <c r="V687" s="141" t="s">
        <v>4377</v>
      </c>
      <c r="W687" s="141" t="s">
        <v>4378</v>
      </c>
      <c r="X687" s="141" t="s">
        <v>4379</v>
      </c>
      <c r="Y687" s="141" t="s">
        <v>140</v>
      </c>
      <c r="Z687" s="141" t="str">
        <f t="shared" si="10"/>
        <v>Meta151PE</v>
      </c>
      <c r="AA687" s="143">
        <v>0</v>
      </c>
      <c r="AB687" s="143" t="s">
        <v>30</v>
      </c>
      <c r="AC687" s="143" t="s">
        <v>391</v>
      </c>
      <c r="AD687" s="143"/>
    </row>
    <row r="688" spans="1:30" ht="24" customHeight="1">
      <c r="A688" s="133">
        <v>42759</v>
      </c>
      <c r="B688" s="134" t="s">
        <v>4380</v>
      </c>
      <c r="C688" s="135">
        <v>0</v>
      </c>
      <c r="D688" s="135" t="s">
        <v>31</v>
      </c>
      <c r="E688" s="135" t="s">
        <v>4381</v>
      </c>
      <c r="F688" s="136">
        <v>42746</v>
      </c>
      <c r="G688" s="135" t="s">
        <v>410</v>
      </c>
      <c r="H688" s="135" t="s">
        <v>4889</v>
      </c>
      <c r="I688" s="135">
        <v>1</v>
      </c>
      <c r="J688" s="135" t="s">
        <v>32</v>
      </c>
      <c r="K688" s="135" t="s">
        <v>28</v>
      </c>
      <c r="L688" s="135">
        <v>0</v>
      </c>
      <c r="M688" s="135" t="s">
        <v>4382</v>
      </c>
      <c r="N688" s="135">
        <v>0</v>
      </c>
      <c r="O688" s="135" t="s">
        <v>42</v>
      </c>
      <c r="P688" s="135">
        <v>35681.15</v>
      </c>
      <c r="Q688" s="135">
        <v>4309650</v>
      </c>
      <c r="R688" s="135">
        <v>3382216</v>
      </c>
      <c r="S688" s="135">
        <v>78.48</v>
      </c>
      <c r="T688" s="135">
        <v>0</v>
      </c>
      <c r="U688" s="135">
        <v>0</v>
      </c>
      <c r="V688" s="135" t="s">
        <v>4383</v>
      </c>
      <c r="W688" s="135" t="s">
        <v>4384</v>
      </c>
      <c r="X688" s="135" t="s">
        <v>4385</v>
      </c>
      <c r="Y688" s="153" t="s">
        <v>4735</v>
      </c>
      <c r="Z688" s="147" t="str">
        <f t="shared" si="10"/>
        <v>050PE</v>
      </c>
      <c r="AA688" s="137">
        <v>0</v>
      </c>
      <c r="AB688" s="138" t="s">
        <v>30</v>
      </c>
      <c r="AC688" s="154" t="s">
        <v>391</v>
      </c>
      <c r="AD688" s="155"/>
    </row>
    <row r="689" spans="1:30" ht="24" customHeight="1">
      <c r="A689" s="139">
        <v>42759</v>
      </c>
      <c r="B689" s="140" t="s">
        <v>4380</v>
      </c>
      <c r="C689" s="141">
        <v>0</v>
      </c>
      <c r="D689" s="141" t="s">
        <v>31</v>
      </c>
      <c r="E689" s="141" t="s">
        <v>4381</v>
      </c>
      <c r="F689" s="142">
        <v>42746</v>
      </c>
      <c r="G689" s="141" t="s">
        <v>410</v>
      </c>
      <c r="H689" s="141" t="s">
        <v>4386</v>
      </c>
      <c r="I689" s="141">
        <v>2</v>
      </c>
      <c r="J689" s="141" t="s">
        <v>2392</v>
      </c>
      <c r="K689" s="141" t="s">
        <v>132</v>
      </c>
      <c r="L689" s="141">
        <v>0</v>
      </c>
      <c r="M689" s="141" t="s">
        <v>4382</v>
      </c>
      <c r="N689" s="141">
        <v>0</v>
      </c>
      <c r="O689" s="141" t="s">
        <v>42</v>
      </c>
      <c r="P689" s="141">
        <v>35980.269999999997</v>
      </c>
      <c r="Q689" s="141">
        <v>4309650</v>
      </c>
      <c r="R689" s="141">
        <v>3393690</v>
      </c>
      <c r="S689" s="141">
        <v>78.75</v>
      </c>
      <c r="T689" s="141">
        <v>0</v>
      </c>
      <c r="U689" s="141">
        <v>0</v>
      </c>
      <c r="V689" s="141" t="s">
        <v>4387</v>
      </c>
      <c r="W689" s="141" t="s">
        <v>4388</v>
      </c>
      <c r="X689" s="141" t="s">
        <v>4389</v>
      </c>
      <c r="Y689" s="141" t="s">
        <v>4735</v>
      </c>
      <c r="Z689" s="141" t="str">
        <f t="shared" si="10"/>
        <v>050PE</v>
      </c>
      <c r="AA689" s="143">
        <v>0</v>
      </c>
      <c r="AB689" s="143" t="s">
        <v>30</v>
      </c>
      <c r="AC689" s="143" t="s">
        <v>391</v>
      </c>
      <c r="AD689" s="143"/>
    </row>
    <row r="690" spans="1:30" ht="24" customHeight="1">
      <c r="A690" s="139">
        <v>42759</v>
      </c>
      <c r="B690" s="140" t="s">
        <v>4890</v>
      </c>
      <c r="C690" s="141" t="s">
        <v>6452</v>
      </c>
      <c r="D690" s="141" t="s">
        <v>4390</v>
      </c>
      <c r="E690" s="141" t="s">
        <v>4391</v>
      </c>
      <c r="F690" s="142">
        <v>42746</v>
      </c>
      <c r="G690" s="141" t="s">
        <v>410</v>
      </c>
      <c r="H690" s="141" t="s">
        <v>4386</v>
      </c>
      <c r="I690" s="141">
        <v>3</v>
      </c>
      <c r="J690" s="141" t="s">
        <v>2392</v>
      </c>
      <c r="K690" s="141" t="s">
        <v>132</v>
      </c>
      <c r="L690" s="141">
        <v>0</v>
      </c>
      <c r="M690" s="141" t="s">
        <v>4382</v>
      </c>
      <c r="N690" s="141">
        <v>0</v>
      </c>
      <c r="O690" s="141" t="s">
        <v>42</v>
      </c>
      <c r="P690" s="141">
        <v>36312.79</v>
      </c>
      <c r="Q690" s="141">
        <v>4309650</v>
      </c>
      <c r="R690" s="141">
        <v>3308380</v>
      </c>
      <c r="S690" s="141">
        <v>76.77</v>
      </c>
      <c r="T690" s="141">
        <v>0</v>
      </c>
      <c r="U690" s="141">
        <v>0</v>
      </c>
      <c r="V690" s="141" t="s">
        <v>4392</v>
      </c>
      <c r="W690" s="141" t="s">
        <v>4393</v>
      </c>
      <c r="X690" s="141" t="s">
        <v>4394</v>
      </c>
      <c r="Y690" s="141" t="s">
        <v>4735</v>
      </c>
      <c r="Z690" s="141" t="str">
        <f t="shared" si="10"/>
        <v>De novo50PE</v>
      </c>
      <c r="AA690" s="143">
        <v>0</v>
      </c>
      <c r="AB690" s="143" t="s">
        <v>30</v>
      </c>
      <c r="AC690" s="143" t="s">
        <v>391</v>
      </c>
      <c r="AD690" s="143"/>
    </row>
    <row r="691" spans="1:30" ht="24" customHeight="1">
      <c r="A691" s="139">
        <v>42759</v>
      </c>
      <c r="B691" s="140" t="s">
        <v>4395</v>
      </c>
      <c r="C691" s="141" t="s">
        <v>6452</v>
      </c>
      <c r="D691" s="141" t="s">
        <v>4396</v>
      </c>
      <c r="E691" s="141" t="s">
        <v>4397</v>
      </c>
      <c r="F691" s="142">
        <v>42746</v>
      </c>
      <c r="G691" s="141" t="s">
        <v>410</v>
      </c>
      <c r="H691" s="141" t="s">
        <v>4386</v>
      </c>
      <c r="I691" s="141">
        <v>4</v>
      </c>
      <c r="J691" s="141" t="s">
        <v>2392</v>
      </c>
      <c r="K691" s="141" t="s">
        <v>132</v>
      </c>
      <c r="L691" s="141">
        <v>0</v>
      </c>
      <c r="M691" s="141" t="s">
        <v>4382</v>
      </c>
      <c r="N691" s="141">
        <v>0</v>
      </c>
      <c r="O691" s="141" t="s">
        <v>42</v>
      </c>
      <c r="P691" s="141">
        <v>36613.42</v>
      </c>
      <c r="Q691" s="141">
        <v>4309650</v>
      </c>
      <c r="R691" s="141">
        <v>3335770</v>
      </c>
      <c r="S691" s="141">
        <v>77.400000000000006</v>
      </c>
      <c r="T691" s="141">
        <v>0</v>
      </c>
      <c r="U691" s="141">
        <v>0</v>
      </c>
      <c r="V691" s="141" t="s">
        <v>4398</v>
      </c>
      <c r="W691" s="141" t="s">
        <v>4399</v>
      </c>
      <c r="X691" s="141" t="s">
        <v>4400</v>
      </c>
      <c r="Y691" s="141" t="s">
        <v>4735</v>
      </c>
      <c r="Z691" s="141" t="str">
        <f t="shared" si="10"/>
        <v>De novo50PE</v>
      </c>
      <c r="AA691" s="143">
        <v>0</v>
      </c>
      <c r="AB691" s="143" t="s">
        <v>30</v>
      </c>
      <c r="AC691" s="143" t="s">
        <v>391</v>
      </c>
      <c r="AD691" s="143"/>
    </row>
    <row r="692" spans="1:30" ht="24" customHeight="1">
      <c r="A692" s="139">
        <v>42759</v>
      </c>
      <c r="B692" s="140" t="s">
        <v>4395</v>
      </c>
      <c r="C692" s="141" t="s">
        <v>6452</v>
      </c>
      <c r="D692" s="141" t="s">
        <v>4401</v>
      </c>
      <c r="E692" s="141" t="s">
        <v>4402</v>
      </c>
      <c r="F692" s="142">
        <v>42746</v>
      </c>
      <c r="G692" s="141" t="s">
        <v>410</v>
      </c>
      <c r="H692" s="141" t="s">
        <v>4386</v>
      </c>
      <c r="I692" s="141">
        <v>5</v>
      </c>
      <c r="J692" s="141" t="s">
        <v>2392</v>
      </c>
      <c r="K692" s="141" t="s">
        <v>132</v>
      </c>
      <c r="L692" s="141">
        <v>0</v>
      </c>
      <c r="M692" s="141" t="s">
        <v>4403</v>
      </c>
      <c r="N692" s="141">
        <v>0</v>
      </c>
      <c r="O692" s="141" t="s">
        <v>42</v>
      </c>
      <c r="P692" s="141">
        <v>36845.230000000003</v>
      </c>
      <c r="Q692" s="141">
        <v>4309650</v>
      </c>
      <c r="R692" s="141">
        <v>3356890</v>
      </c>
      <c r="S692" s="141">
        <v>77.89</v>
      </c>
      <c r="T692" s="141">
        <v>0</v>
      </c>
      <c r="U692" s="141">
        <v>0</v>
      </c>
      <c r="V692" s="141" t="s">
        <v>4404</v>
      </c>
      <c r="W692" s="141" t="s">
        <v>4405</v>
      </c>
      <c r="X692" s="141" t="s">
        <v>4406</v>
      </c>
      <c r="Y692" s="141" t="s">
        <v>4735</v>
      </c>
      <c r="Z692" s="141" t="str">
        <f t="shared" si="10"/>
        <v>De novo50PE</v>
      </c>
      <c r="AA692" s="143">
        <v>0</v>
      </c>
      <c r="AB692" s="143" t="s">
        <v>30</v>
      </c>
      <c r="AC692" s="143" t="s">
        <v>391</v>
      </c>
      <c r="AD692" s="143"/>
    </row>
    <row r="693" spans="1:30" ht="24" customHeight="1">
      <c r="A693" s="139">
        <v>42759</v>
      </c>
      <c r="B693" s="140" t="s">
        <v>4407</v>
      </c>
      <c r="C693" s="141">
        <v>0</v>
      </c>
      <c r="D693" s="141" t="s">
        <v>31</v>
      </c>
      <c r="E693" s="141" t="s">
        <v>4408</v>
      </c>
      <c r="F693" s="142">
        <v>42746</v>
      </c>
      <c r="G693" s="141" t="s">
        <v>410</v>
      </c>
      <c r="H693" s="141" t="s">
        <v>4386</v>
      </c>
      <c r="I693" s="141">
        <v>6</v>
      </c>
      <c r="J693" s="141" t="s">
        <v>2392</v>
      </c>
      <c r="K693" s="141" t="s">
        <v>132</v>
      </c>
      <c r="L693" s="141">
        <v>0</v>
      </c>
      <c r="M693" s="141" t="s">
        <v>4382</v>
      </c>
      <c r="N693" s="141">
        <v>0</v>
      </c>
      <c r="O693" s="141" t="s">
        <v>42</v>
      </c>
      <c r="P693" s="141">
        <v>38476.26</v>
      </c>
      <c r="Q693" s="141">
        <v>4309650</v>
      </c>
      <c r="R693" s="141">
        <v>3527804</v>
      </c>
      <c r="S693" s="141">
        <v>81.86</v>
      </c>
      <c r="T693" s="141">
        <v>0</v>
      </c>
      <c r="U693" s="141">
        <v>0</v>
      </c>
      <c r="V693" s="141" t="s">
        <v>4409</v>
      </c>
      <c r="W693" s="141" t="s">
        <v>4410</v>
      </c>
      <c r="X693" s="141" t="s">
        <v>4411</v>
      </c>
      <c r="Y693" s="141" t="s">
        <v>4735</v>
      </c>
      <c r="Z693" s="141" t="str">
        <f t="shared" si="10"/>
        <v>050PE</v>
      </c>
      <c r="AA693" s="143">
        <v>0</v>
      </c>
      <c r="AB693" s="143" t="s">
        <v>30</v>
      </c>
      <c r="AC693" s="143" t="s">
        <v>391</v>
      </c>
      <c r="AD693" s="143"/>
    </row>
    <row r="694" spans="1:30" ht="24" customHeight="1">
      <c r="A694" s="139">
        <v>42759</v>
      </c>
      <c r="B694" s="140" t="s">
        <v>4270</v>
      </c>
      <c r="C694" s="141" t="s">
        <v>6452</v>
      </c>
      <c r="D694" s="141" t="s">
        <v>4271</v>
      </c>
      <c r="E694" s="141" t="s">
        <v>4412</v>
      </c>
      <c r="F694" s="142">
        <v>42746</v>
      </c>
      <c r="G694" s="141" t="s">
        <v>410</v>
      </c>
      <c r="H694" s="141" t="s">
        <v>4386</v>
      </c>
      <c r="I694" s="141">
        <v>7</v>
      </c>
      <c r="J694" s="141" t="s">
        <v>2392</v>
      </c>
      <c r="K694" s="141" t="s">
        <v>132</v>
      </c>
      <c r="L694" s="141">
        <v>0</v>
      </c>
      <c r="M694" s="141" t="s">
        <v>4382</v>
      </c>
      <c r="N694" s="141">
        <v>0</v>
      </c>
      <c r="O694" s="141" t="s">
        <v>42</v>
      </c>
      <c r="P694" s="141">
        <v>37033.96</v>
      </c>
      <c r="Q694" s="141">
        <v>4309650</v>
      </c>
      <c r="R694" s="141">
        <v>3374085</v>
      </c>
      <c r="S694" s="141">
        <v>78.290000000000006</v>
      </c>
      <c r="T694" s="141">
        <v>0</v>
      </c>
      <c r="U694" s="141">
        <v>0</v>
      </c>
      <c r="V694" s="141" t="s">
        <v>4413</v>
      </c>
      <c r="W694" s="141" t="s">
        <v>4414</v>
      </c>
      <c r="X694" s="141" t="s">
        <v>4415</v>
      </c>
      <c r="Y694" s="141" t="s">
        <v>4735</v>
      </c>
      <c r="Z694" s="141" t="str">
        <f t="shared" si="10"/>
        <v>De novo50PE</v>
      </c>
      <c r="AA694" s="143">
        <v>0</v>
      </c>
      <c r="AB694" s="143" t="s">
        <v>30</v>
      </c>
      <c r="AC694" s="143" t="s">
        <v>391</v>
      </c>
      <c r="AD694" s="143"/>
    </row>
    <row r="695" spans="1:30" ht="24" customHeight="1">
      <c r="A695" s="139">
        <v>42759</v>
      </c>
      <c r="B695" s="140" t="s">
        <v>4270</v>
      </c>
      <c r="C695" s="141" t="s">
        <v>6452</v>
      </c>
      <c r="D695" s="141" t="s">
        <v>4271</v>
      </c>
      <c r="E695" s="141" t="s">
        <v>4416</v>
      </c>
      <c r="F695" s="142">
        <v>42746</v>
      </c>
      <c r="G695" s="141" t="s">
        <v>410</v>
      </c>
      <c r="H695" s="141" t="s">
        <v>4386</v>
      </c>
      <c r="I695" s="141">
        <v>8</v>
      </c>
      <c r="J695" s="141" t="s">
        <v>2392</v>
      </c>
      <c r="K695" s="141" t="s">
        <v>132</v>
      </c>
      <c r="L695" s="141">
        <v>0</v>
      </c>
      <c r="M695" s="141" t="s">
        <v>4382</v>
      </c>
      <c r="N695" s="141">
        <v>0</v>
      </c>
      <c r="O695" s="141" t="s">
        <v>42</v>
      </c>
      <c r="P695" s="141">
        <v>37331.25</v>
      </c>
      <c r="Q695" s="141">
        <v>4309650</v>
      </c>
      <c r="R695" s="141">
        <v>3401170</v>
      </c>
      <c r="S695" s="141">
        <v>78.92</v>
      </c>
      <c r="T695" s="141">
        <v>0</v>
      </c>
      <c r="U695" s="141">
        <v>0</v>
      </c>
      <c r="V695" s="141" t="s">
        <v>4417</v>
      </c>
      <c r="W695" s="141" t="s">
        <v>4418</v>
      </c>
      <c r="X695" s="141" t="s">
        <v>4419</v>
      </c>
      <c r="Y695" s="141" t="s">
        <v>4735</v>
      </c>
      <c r="Z695" s="141" t="str">
        <f t="shared" si="10"/>
        <v>De novo50PE</v>
      </c>
      <c r="AA695" s="143">
        <v>0</v>
      </c>
      <c r="AB695" s="143" t="s">
        <v>30</v>
      </c>
      <c r="AC695" s="143" t="s">
        <v>391</v>
      </c>
      <c r="AD695" s="143"/>
    </row>
    <row r="696" spans="1:30" s="43" customFormat="1" ht="24" customHeight="1">
      <c r="A696" s="133">
        <v>42759</v>
      </c>
      <c r="B696" s="152" t="s">
        <v>4582</v>
      </c>
      <c r="C696" s="153" t="s">
        <v>4686</v>
      </c>
      <c r="D696" s="153" t="s">
        <v>4581</v>
      </c>
      <c r="E696" s="153" t="s">
        <v>4580</v>
      </c>
      <c r="F696" s="133">
        <v>42756</v>
      </c>
      <c r="G696" s="153" t="s">
        <v>135</v>
      </c>
      <c r="H696" s="153" t="s">
        <v>4548</v>
      </c>
      <c r="I696" s="153">
        <v>1</v>
      </c>
      <c r="J696" s="153" t="s">
        <v>141</v>
      </c>
      <c r="K696" s="153" t="s">
        <v>28</v>
      </c>
      <c r="L696" s="153" t="s">
        <v>2616</v>
      </c>
      <c r="M696" s="153" t="s">
        <v>3014</v>
      </c>
      <c r="N696" s="153">
        <v>0</v>
      </c>
      <c r="O696" s="153" t="s">
        <v>33</v>
      </c>
      <c r="P696" s="153">
        <v>79347.23</v>
      </c>
      <c r="Q696" s="153">
        <v>4309650</v>
      </c>
      <c r="R696" s="153">
        <v>3542287</v>
      </c>
      <c r="S696" s="153">
        <v>82.19</v>
      </c>
      <c r="T696" s="153">
        <v>0</v>
      </c>
      <c r="U696" s="153">
        <v>0</v>
      </c>
      <c r="V696" s="153" t="s">
        <v>4579</v>
      </c>
      <c r="W696" s="153" t="s">
        <v>4578</v>
      </c>
      <c r="X696" s="153" t="s">
        <v>4577</v>
      </c>
      <c r="Y696" s="147" t="s">
        <v>4625</v>
      </c>
      <c r="Z696" s="147" t="str">
        <f t="shared" si="10"/>
        <v>Transcriptome101PE</v>
      </c>
      <c r="AA696" s="154">
        <v>0</v>
      </c>
      <c r="AB696" s="155" t="s">
        <v>30</v>
      </c>
      <c r="AC696" s="155" t="s">
        <v>139</v>
      </c>
      <c r="AD696" s="158"/>
    </row>
    <row r="697" spans="1:30" s="43" customFormat="1" ht="24" customHeight="1">
      <c r="A697" s="139">
        <v>42759</v>
      </c>
      <c r="B697" s="140" t="s">
        <v>4566</v>
      </c>
      <c r="C697" s="141" t="s">
        <v>4686</v>
      </c>
      <c r="D697" s="141" t="s">
        <v>4576</v>
      </c>
      <c r="E697" s="141" t="s">
        <v>4575</v>
      </c>
      <c r="F697" s="142">
        <v>42756</v>
      </c>
      <c r="G697" s="141" t="s">
        <v>135</v>
      </c>
      <c r="H697" s="141" t="s">
        <v>4548</v>
      </c>
      <c r="I697" s="141">
        <v>2</v>
      </c>
      <c r="J697" s="141" t="s">
        <v>141</v>
      </c>
      <c r="K697" s="141" t="s">
        <v>28</v>
      </c>
      <c r="L697" s="141" t="s">
        <v>2616</v>
      </c>
      <c r="M697" s="141" t="s">
        <v>3014</v>
      </c>
      <c r="N697" s="141">
        <v>0</v>
      </c>
      <c r="O697" s="141" t="s">
        <v>33</v>
      </c>
      <c r="P697" s="141">
        <v>80324.55</v>
      </c>
      <c r="Q697" s="141">
        <v>4309650</v>
      </c>
      <c r="R697" s="141">
        <v>3585917</v>
      </c>
      <c r="S697" s="141">
        <v>83.21</v>
      </c>
      <c r="T697" s="141">
        <v>0</v>
      </c>
      <c r="U697" s="141">
        <v>0</v>
      </c>
      <c r="V697" s="141" t="s">
        <v>4574</v>
      </c>
      <c r="W697" s="141" t="s">
        <v>4573</v>
      </c>
      <c r="X697" s="141" t="s">
        <v>4572</v>
      </c>
      <c r="Y697" s="141" t="s">
        <v>4625</v>
      </c>
      <c r="Z697" s="141" t="str">
        <f t="shared" si="10"/>
        <v>Transcriptome101PE</v>
      </c>
      <c r="AA697" s="143">
        <v>0</v>
      </c>
      <c r="AB697" s="143" t="s">
        <v>30</v>
      </c>
      <c r="AC697" s="156" t="s">
        <v>139</v>
      </c>
      <c r="AD697" s="157"/>
    </row>
    <row r="698" spans="1:30" s="43" customFormat="1" ht="24" customHeight="1">
      <c r="A698" s="139">
        <v>42759</v>
      </c>
      <c r="B698" s="140" t="s">
        <v>4566</v>
      </c>
      <c r="C698" s="141" t="s">
        <v>4686</v>
      </c>
      <c r="D698" s="141" t="s">
        <v>4571</v>
      </c>
      <c r="E698" s="141" t="s">
        <v>4570</v>
      </c>
      <c r="F698" s="142">
        <v>42756</v>
      </c>
      <c r="G698" s="141" t="s">
        <v>135</v>
      </c>
      <c r="H698" s="141" t="s">
        <v>4548</v>
      </c>
      <c r="I698" s="141">
        <v>3</v>
      </c>
      <c r="J698" s="141" t="s">
        <v>141</v>
      </c>
      <c r="K698" s="141" t="s">
        <v>28</v>
      </c>
      <c r="L698" s="141" t="s">
        <v>2616</v>
      </c>
      <c r="M698" s="141" t="s">
        <v>3014</v>
      </c>
      <c r="N698" s="141">
        <v>0</v>
      </c>
      <c r="O698" s="141" t="s">
        <v>33</v>
      </c>
      <c r="P698" s="141">
        <v>79361.5</v>
      </c>
      <c r="Q698" s="141">
        <v>4309650</v>
      </c>
      <c r="R698" s="141">
        <v>3542923</v>
      </c>
      <c r="S698" s="141">
        <v>82.21</v>
      </c>
      <c r="T698" s="141">
        <v>0</v>
      </c>
      <c r="U698" s="141">
        <v>0</v>
      </c>
      <c r="V698" s="141" t="s">
        <v>4569</v>
      </c>
      <c r="W698" s="141" t="s">
        <v>4568</v>
      </c>
      <c r="X698" s="141" t="s">
        <v>4567</v>
      </c>
      <c r="Y698" s="141" t="s">
        <v>4625</v>
      </c>
      <c r="Z698" s="141" t="str">
        <f t="shared" si="10"/>
        <v>Transcriptome101PE</v>
      </c>
      <c r="AA698" s="143">
        <v>0</v>
      </c>
      <c r="AB698" s="143" t="s">
        <v>30</v>
      </c>
      <c r="AC698" s="156" t="s">
        <v>139</v>
      </c>
      <c r="AD698" s="157"/>
    </row>
    <row r="699" spans="1:30" s="43" customFormat="1" ht="24" customHeight="1">
      <c r="A699" s="139">
        <v>42759</v>
      </c>
      <c r="B699" s="140" t="s">
        <v>4566</v>
      </c>
      <c r="C699" s="141" t="s">
        <v>4686</v>
      </c>
      <c r="D699" s="141" t="s">
        <v>4565</v>
      </c>
      <c r="E699" s="141" t="s">
        <v>4564</v>
      </c>
      <c r="F699" s="142">
        <v>42756</v>
      </c>
      <c r="G699" s="141" t="s">
        <v>135</v>
      </c>
      <c r="H699" s="141" t="s">
        <v>4548</v>
      </c>
      <c r="I699" s="141">
        <v>4</v>
      </c>
      <c r="J699" s="141" t="s">
        <v>141</v>
      </c>
      <c r="K699" s="141" t="s">
        <v>28</v>
      </c>
      <c r="L699" s="141" t="s">
        <v>2616</v>
      </c>
      <c r="M699" s="141" t="s">
        <v>3014</v>
      </c>
      <c r="N699" s="141">
        <v>0</v>
      </c>
      <c r="O699" s="141" t="s">
        <v>33</v>
      </c>
      <c r="P699" s="141">
        <v>75182.2</v>
      </c>
      <c r="Q699" s="141">
        <v>4309650</v>
      </c>
      <c r="R699" s="141">
        <v>3356348</v>
      </c>
      <c r="S699" s="141">
        <v>77.88</v>
      </c>
      <c r="T699" s="141">
        <v>0</v>
      </c>
      <c r="U699" s="141">
        <v>0</v>
      </c>
      <c r="V699" s="141" t="s">
        <v>4563</v>
      </c>
      <c r="W699" s="141" t="s">
        <v>4562</v>
      </c>
      <c r="X699" s="141" t="s">
        <v>4561</v>
      </c>
      <c r="Y699" s="141" t="s">
        <v>4625</v>
      </c>
      <c r="Z699" s="141" t="str">
        <f t="shared" si="10"/>
        <v>Transcriptome101PE</v>
      </c>
      <c r="AA699" s="143">
        <v>0</v>
      </c>
      <c r="AB699" s="143" t="s">
        <v>30</v>
      </c>
      <c r="AC699" s="156" t="s">
        <v>139</v>
      </c>
      <c r="AD699" s="157"/>
    </row>
    <row r="700" spans="1:30" s="43" customFormat="1" ht="24" customHeight="1">
      <c r="A700" s="139">
        <v>42759</v>
      </c>
      <c r="B700" s="140" t="s">
        <v>4555</v>
      </c>
      <c r="C700" s="141" t="s">
        <v>4686</v>
      </c>
      <c r="D700" s="141" t="s">
        <v>31</v>
      </c>
      <c r="E700" s="141" t="s">
        <v>4554</v>
      </c>
      <c r="F700" s="142">
        <v>42756</v>
      </c>
      <c r="G700" s="141" t="s">
        <v>135</v>
      </c>
      <c r="H700" s="141" t="s">
        <v>4548</v>
      </c>
      <c r="I700" s="141">
        <v>5</v>
      </c>
      <c r="J700" s="141" t="s">
        <v>141</v>
      </c>
      <c r="K700" s="141" t="s">
        <v>28</v>
      </c>
      <c r="L700" s="141" t="s">
        <v>2616</v>
      </c>
      <c r="M700" s="141" t="s">
        <v>2593</v>
      </c>
      <c r="N700" s="141">
        <v>0</v>
      </c>
      <c r="O700" s="141" t="s">
        <v>33</v>
      </c>
      <c r="P700" s="141">
        <v>76722.7</v>
      </c>
      <c r="Q700" s="141">
        <v>4309650</v>
      </c>
      <c r="R700" s="141">
        <v>3501670</v>
      </c>
      <c r="S700" s="141">
        <v>81.25</v>
      </c>
      <c r="T700" s="141">
        <v>0</v>
      </c>
      <c r="U700" s="141">
        <v>0</v>
      </c>
      <c r="V700" s="141" t="s">
        <v>4560</v>
      </c>
      <c r="W700" s="141" t="s">
        <v>4559</v>
      </c>
      <c r="X700" s="141" t="s">
        <v>4558</v>
      </c>
      <c r="Y700" s="141" t="s">
        <v>4625</v>
      </c>
      <c r="Z700" s="141" t="str">
        <f t="shared" si="10"/>
        <v>Transcriptome101PE</v>
      </c>
      <c r="AA700" s="143">
        <v>0</v>
      </c>
      <c r="AB700" s="143" t="s">
        <v>30</v>
      </c>
      <c r="AC700" s="156" t="s">
        <v>139</v>
      </c>
      <c r="AD700" s="157"/>
    </row>
    <row r="701" spans="1:30" s="43" customFormat="1" ht="24" customHeight="1">
      <c r="A701" s="139">
        <v>42759</v>
      </c>
      <c r="B701" s="140" t="s">
        <v>4555</v>
      </c>
      <c r="C701" s="141" t="s">
        <v>4686</v>
      </c>
      <c r="D701" s="141" t="s">
        <v>31</v>
      </c>
      <c r="E701" s="141" t="s">
        <v>4554</v>
      </c>
      <c r="F701" s="142">
        <v>42756</v>
      </c>
      <c r="G701" s="141" t="s">
        <v>135</v>
      </c>
      <c r="H701" s="141" t="s">
        <v>4548</v>
      </c>
      <c r="I701" s="141">
        <v>6</v>
      </c>
      <c r="J701" s="141" t="s">
        <v>141</v>
      </c>
      <c r="K701" s="141" t="s">
        <v>28</v>
      </c>
      <c r="L701" s="141" t="s">
        <v>2616</v>
      </c>
      <c r="M701" s="141" t="s">
        <v>2593</v>
      </c>
      <c r="N701" s="141">
        <v>0</v>
      </c>
      <c r="O701" s="141" t="s">
        <v>33</v>
      </c>
      <c r="P701" s="141">
        <v>76379.47</v>
      </c>
      <c r="Q701" s="141">
        <v>4309650</v>
      </c>
      <c r="R701" s="141">
        <v>3490377</v>
      </c>
      <c r="S701" s="141">
        <v>80.989999999999995</v>
      </c>
      <c r="T701" s="141">
        <v>0</v>
      </c>
      <c r="U701" s="141">
        <v>0</v>
      </c>
      <c r="V701" s="141" t="s">
        <v>4484</v>
      </c>
      <c r="W701" s="141" t="s">
        <v>4557</v>
      </c>
      <c r="X701" s="141" t="s">
        <v>4556</v>
      </c>
      <c r="Y701" s="141" t="s">
        <v>4625</v>
      </c>
      <c r="Z701" s="141" t="str">
        <f t="shared" si="10"/>
        <v>Transcriptome101PE</v>
      </c>
      <c r="AA701" s="143">
        <v>0</v>
      </c>
      <c r="AB701" s="143" t="s">
        <v>30</v>
      </c>
      <c r="AC701" s="156" t="s">
        <v>139</v>
      </c>
      <c r="AD701" s="157"/>
    </row>
    <row r="702" spans="1:30" s="43" customFormat="1" ht="24" customHeight="1">
      <c r="A702" s="139">
        <v>42759</v>
      </c>
      <c r="B702" s="140" t="s">
        <v>4555</v>
      </c>
      <c r="C702" s="141" t="s">
        <v>4686</v>
      </c>
      <c r="D702" s="141" t="s">
        <v>31</v>
      </c>
      <c r="E702" s="141" t="s">
        <v>4554</v>
      </c>
      <c r="F702" s="142">
        <v>42756</v>
      </c>
      <c r="G702" s="141" t="s">
        <v>135</v>
      </c>
      <c r="H702" s="141" t="s">
        <v>4548</v>
      </c>
      <c r="I702" s="141">
        <v>7</v>
      </c>
      <c r="J702" s="141" t="s">
        <v>141</v>
      </c>
      <c r="K702" s="141" t="s">
        <v>28</v>
      </c>
      <c r="L702" s="141" t="s">
        <v>2616</v>
      </c>
      <c r="M702" s="141" t="s">
        <v>2593</v>
      </c>
      <c r="N702" s="141">
        <v>0</v>
      </c>
      <c r="O702" s="141" t="s">
        <v>33</v>
      </c>
      <c r="P702" s="141">
        <v>75689.59</v>
      </c>
      <c r="Q702" s="141">
        <v>4309650</v>
      </c>
      <c r="R702" s="141">
        <v>3460339</v>
      </c>
      <c r="S702" s="141">
        <v>80.290000000000006</v>
      </c>
      <c r="T702" s="141">
        <v>0</v>
      </c>
      <c r="U702" s="141">
        <v>0</v>
      </c>
      <c r="V702" s="141" t="s">
        <v>4553</v>
      </c>
      <c r="W702" s="141" t="s">
        <v>4552</v>
      </c>
      <c r="X702" s="141" t="s">
        <v>4551</v>
      </c>
      <c r="Y702" s="141" t="s">
        <v>4625</v>
      </c>
      <c r="Z702" s="141" t="str">
        <f t="shared" si="10"/>
        <v>Transcriptome101PE</v>
      </c>
      <c r="AA702" s="143">
        <v>0</v>
      </c>
      <c r="AB702" s="143" t="s">
        <v>30</v>
      </c>
      <c r="AC702" s="156" t="s">
        <v>139</v>
      </c>
      <c r="AD702" s="157"/>
    </row>
    <row r="703" spans="1:30" s="43" customFormat="1" ht="24" customHeight="1">
      <c r="A703" s="139">
        <v>42759</v>
      </c>
      <c r="B703" s="140" t="s">
        <v>4550</v>
      </c>
      <c r="C703" s="141" t="s">
        <v>4686</v>
      </c>
      <c r="D703" s="141" t="s">
        <v>31</v>
      </c>
      <c r="E703" s="141" t="s">
        <v>4549</v>
      </c>
      <c r="F703" s="142">
        <v>42756</v>
      </c>
      <c r="G703" s="141" t="s">
        <v>135</v>
      </c>
      <c r="H703" s="141" t="s">
        <v>4548</v>
      </c>
      <c r="I703" s="141">
        <v>8</v>
      </c>
      <c r="J703" s="141" t="s">
        <v>4658</v>
      </c>
      <c r="K703" s="141" t="s">
        <v>4891</v>
      </c>
      <c r="L703" s="141" t="s">
        <v>2616</v>
      </c>
      <c r="M703" s="141" t="s">
        <v>2570</v>
      </c>
      <c r="N703" s="141">
        <v>0</v>
      </c>
      <c r="O703" s="141" t="s">
        <v>33</v>
      </c>
      <c r="P703" s="141">
        <v>76289.88</v>
      </c>
      <c r="Q703" s="141">
        <v>4309650</v>
      </c>
      <c r="R703" s="141">
        <v>3435773</v>
      </c>
      <c r="S703" s="141">
        <v>79.72</v>
      </c>
      <c r="T703" s="141">
        <v>0</v>
      </c>
      <c r="U703" s="141">
        <v>0</v>
      </c>
      <c r="V703" s="141" t="s">
        <v>4547</v>
      </c>
      <c r="W703" s="141" t="s">
        <v>4546</v>
      </c>
      <c r="X703" s="141" t="s">
        <v>4545</v>
      </c>
      <c r="Y703" s="141" t="s">
        <v>4625</v>
      </c>
      <c r="Z703" s="141" t="str">
        <f t="shared" si="10"/>
        <v>Transcriptome101PE</v>
      </c>
      <c r="AA703" s="143">
        <v>0</v>
      </c>
      <c r="AB703" s="143" t="s">
        <v>30</v>
      </c>
      <c r="AC703" s="156" t="s">
        <v>139</v>
      </c>
      <c r="AD703" s="157"/>
    </row>
    <row r="704" spans="1:30" s="43" customFormat="1" ht="24" customHeight="1">
      <c r="A704" s="133">
        <v>42759</v>
      </c>
      <c r="B704" s="152" t="s">
        <v>4892</v>
      </c>
      <c r="C704" s="153" t="s">
        <v>104</v>
      </c>
      <c r="D704" s="153" t="s">
        <v>31</v>
      </c>
      <c r="E704" s="153" t="s">
        <v>4541</v>
      </c>
      <c r="F704" s="133">
        <v>42756</v>
      </c>
      <c r="G704" s="153" t="s">
        <v>135</v>
      </c>
      <c r="H704" s="153" t="s">
        <v>4518</v>
      </c>
      <c r="I704" s="153">
        <v>1</v>
      </c>
      <c r="J704" s="153" t="s">
        <v>141</v>
      </c>
      <c r="K704" s="153" t="s">
        <v>28</v>
      </c>
      <c r="L704" s="153" t="s">
        <v>2616</v>
      </c>
      <c r="M704" s="153" t="s">
        <v>2878</v>
      </c>
      <c r="N704" s="153">
        <v>0</v>
      </c>
      <c r="O704" s="153" t="s">
        <v>33</v>
      </c>
      <c r="P704" s="153">
        <v>72599</v>
      </c>
      <c r="Q704" s="153">
        <v>4309650</v>
      </c>
      <c r="R704" s="153">
        <v>3321493</v>
      </c>
      <c r="S704" s="153">
        <v>77.069999999999993</v>
      </c>
      <c r="T704" s="153">
        <v>0</v>
      </c>
      <c r="U704" s="153">
        <v>0</v>
      </c>
      <c r="V704" s="153" t="s">
        <v>4544</v>
      </c>
      <c r="W704" s="153" t="s">
        <v>4543</v>
      </c>
      <c r="X704" s="153" t="s">
        <v>4542</v>
      </c>
      <c r="Y704" s="147" t="s">
        <v>4625</v>
      </c>
      <c r="Z704" s="147" t="str">
        <f t="shared" si="10"/>
        <v>Transcriptome101PE</v>
      </c>
      <c r="AA704" s="154">
        <v>0</v>
      </c>
      <c r="AB704" s="155" t="s">
        <v>30</v>
      </c>
      <c r="AC704" s="155" t="s">
        <v>139</v>
      </c>
      <c r="AD704" s="158"/>
    </row>
    <row r="705" spans="1:30" s="43" customFormat="1" ht="24" customHeight="1">
      <c r="A705" s="139">
        <v>42759</v>
      </c>
      <c r="B705" s="140" t="s">
        <v>4478</v>
      </c>
      <c r="C705" s="141" t="s">
        <v>104</v>
      </c>
      <c r="D705" s="141" t="s">
        <v>31</v>
      </c>
      <c r="E705" s="141" t="s">
        <v>4541</v>
      </c>
      <c r="F705" s="142">
        <v>42756</v>
      </c>
      <c r="G705" s="141" t="s">
        <v>135</v>
      </c>
      <c r="H705" s="141" t="s">
        <v>4518</v>
      </c>
      <c r="I705" s="141">
        <v>2</v>
      </c>
      <c r="J705" s="141" t="s">
        <v>141</v>
      </c>
      <c r="K705" s="141" t="s">
        <v>28</v>
      </c>
      <c r="L705" s="141" t="s">
        <v>2616</v>
      </c>
      <c r="M705" s="141" t="s">
        <v>2878</v>
      </c>
      <c r="N705" s="141">
        <v>0</v>
      </c>
      <c r="O705" s="141" t="s">
        <v>33</v>
      </c>
      <c r="P705" s="141">
        <v>73767.240000000005</v>
      </c>
      <c r="Q705" s="141">
        <v>4309650</v>
      </c>
      <c r="R705" s="141">
        <v>3325396</v>
      </c>
      <c r="S705" s="141">
        <v>77.16</v>
      </c>
      <c r="T705" s="141">
        <v>0</v>
      </c>
      <c r="U705" s="141">
        <v>0</v>
      </c>
      <c r="V705" s="141" t="s">
        <v>4540</v>
      </c>
      <c r="W705" s="141" t="s">
        <v>4539</v>
      </c>
      <c r="X705" s="141" t="s">
        <v>4538</v>
      </c>
      <c r="Y705" s="141" t="s">
        <v>4625</v>
      </c>
      <c r="Z705" s="141" t="str">
        <f t="shared" ref="Z705:Z768" si="11">IF(P705,CONCATENATE(C705,Y705),0)</f>
        <v>Transcriptome101PE</v>
      </c>
      <c r="AA705" s="143">
        <v>0</v>
      </c>
      <c r="AB705" s="143" t="s">
        <v>30</v>
      </c>
      <c r="AC705" s="156" t="s">
        <v>139</v>
      </c>
      <c r="AD705" s="157"/>
    </row>
    <row r="706" spans="1:30" s="43" customFormat="1" ht="24" customHeight="1">
      <c r="A706" s="139">
        <v>42759</v>
      </c>
      <c r="B706" s="140" t="s">
        <v>4478</v>
      </c>
      <c r="C706" s="141" t="s">
        <v>104</v>
      </c>
      <c r="D706" s="141" t="s">
        <v>31</v>
      </c>
      <c r="E706" s="141" t="s">
        <v>4534</v>
      </c>
      <c r="F706" s="142">
        <v>42756</v>
      </c>
      <c r="G706" s="141" t="s">
        <v>135</v>
      </c>
      <c r="H706" s="141" t="s">
        <v>4518</v>
      </c>
      <c r="I706" s="141">
        <v>3</v>
      </c>
      <c r="J706" s="141" t="s">
        <v>141</v>
      </c>
      <c r="K706" s="141" t="s">
        <v>28</v>
      </c>
      <c r="L706" s="141" t="s">
        <v>2616</v>
      </c>
      <c r="M706" s="141" t="s">
        <v>4034</v>
      </c>
      <c r="N706" s="141">
        <v>0</v>
      </c>
      <c r="O706" s="141" t="s">
        <v>33</v>
      </c>
      <c r="P706" s="141">
        <v>75618.36</v>
      </c>
      <c r="Q706" s="141">
        <v>4309650</v>
      </c>
      <c r="R706" s="141">
        <v>3436291</v>
      </c>
      <c r="S706" s="141">
        <v>79.73</v>
      </c>
      <c r="T706" s="141">
        <v>0</v>
      </c>
      <c r="U706" s="141">
        <v>0</v>
      </c>
      <c r="V706" s="141" t="s">
        <v>4537</v>
      </c>
      <c r="W706" s="141" t="s">
        <v>4536</v>
      </c>
      <c r="X706" s="141" t="s">
        <v>4535</v>
      </c>
      <c r="Y706" s="141" t="s">
        <v>4625</v>
      </c>
      <c r="Z706" s="141" t="str">
        <f t="shared" si="11"/>
        <v>Transcriptome101PE</v>
      </c>
      <c r="AA706" s="143">
        <v>0</v>
      </c>
      <c r="AB706" s="143" t="s">
        <v>30</v>
      </c>
      <c r="AC706" s="156" t="s">
        <v>139</v>
      </c>
      <c r="AD706" s="157"/>
    </row>
    <row r="707" spans="1:30" s="43" customFormat="1" ht="24" customHeight="1">
      <c r="A707" s="139">
        <v>42759</v>
      </c>
      <c r="B707" s="140" t="s">
        <v>4478</v>
      </c>
      <c r="C707" s="141" t="s">
        <v>104</v>
      </c>
      <c r="D707" s="141" t="s">
        <v>31</v>
      </c>
      <c r="E707" s="141" t="s">
        <v>4534</v>
      </c>
      <c r="F707" s="142">
        <v>42756</v>
      </c>
      <c r="G707" s="141" t="s">
        <v>135</v>
      </c>
      <c r="H707" s="141" t="s">
        <v>4518</v>
      </c>
      <c r="I707" s="141">
        <v>4</v>
      </c>
      <c r="J707" s="141" t="s">
        <v>141</v>
      </c>
      <c r="K707" s="141" t="s">
        <v>28</v>
      </c>
      <c r="L707" s="141" t="s">
        <v>2616</v>
      </c>
      <c r="M707" s="141" t="s">
        <v>4034</v>
      </c>
      <c r="N707" s="141">
        <v>0</v>
      </c>
      <c r="O707" s="141" t="s">
        <v>33</v>
      </c>
      <c r="P707" s="141">
        <v>75778.7</v>
      </c>
      <c r="Q707" s="141">
        <v>4309650</v>
      </c>
      <c r="R707" s="141">
        <v>3441569</v>
      </c>
      <c r="S707" s="141">
        <v>79.86</v>
      </c>
      <c r="T707" s="141">
        <v>0</v>
      </c>
      <c r="U707" s="141">
        <v>0</v>
      </c>
      <c r="V707" s="141" t="s">
        <v>4533</v>
      </c>
      <c r="W707" s="141" t="s">
        <v>4532</v>
      </c>
      <c r="X707" s="141" t="s">
        <v>4531</v>
      </c>
      <c r="Y707" s="141" t="s">
        <v>4625</v>
      </c>
      <c r="Z707" s="141" t="str">
        <f t="shared" si="11"/>
        <v>Transcriptome101PE</v>
      </c>
      <c r="AA707" s="143">
        <v>0</v>
      </c>
      <c r="AB707" s="143" t="s">
        <v>30</v>
      </c>
      <c r="AC707" s="156" t="s">
        <v>139</v>
      </c>
      <c r="AD707" s="157"/>
    </row>
    <row r="708" spans="1:30" s="43" customFormat="1" ht="24" customHeight="1">
      <c r="A708" s="139">
        <v>42759</v>
      </c>
      <c r="B708" s="140" t="s">
        <v>2859</v>
      </c>
      <c r="C708" s="141" t="s">
        <v>27</v>
      </c>
      <c r="D708" s="141" t="s">
        <v>2860</v>
      </c>
      <c r="E708" s="141" t="s">
        <v>2861</v>
      </c>
      <c r="F708" s="142">
        <v>42756</v>
      </c>
      <c r="G708" s="141" t="s">
        <v>135</v>
      </c>
      <c r="H708" s="141" t="s">
        <v>4518</v>
      </c>
      <c r="I708" s="141">
        <v>5</v>
      </c>
      <c r="J708" s="141" t="s">
        <v>141</v>
      </c>
      <c r="K708" s="141" t="s">
        <v>28</v>
      </c>
      <c r="L708" s="141" t="s">
        <v>2616</v>
      </c>
      <c r="M708" s="141" t="s">
        <v>4524</v>
      </c>
      <c r="N708" s="141">
        <v>0</v>
      </c>
      <c r="O708" s="141" t="s">
        <v>33</v>
      </c>
      <c r="P708" s="141">
        <v>68561.009999999995</v>
      </c>
      <c r="Q708" s="141">
        <v>4309650</v>
      </c>
      <c r="R708" s="141">
        <v>3060759</v>
      </c>
      <c r="S708" s="141">
        <v>71.02</v>
      </c>
      <c r="T708" s="141">
        <v>0</v>
      </c>
      <c r="U708" s="141">
        <v>0</v>
      </c>
      <c r="V708" s="141" t="s">
        <v>4530</v>
      </c>
      <c r="W708" s="141" t="s">
        <v>4529</v>
      </c>
      <c r="X708" s="141" t="s">
        <v>4528</v>
      </c>
      <c r="Y708" s="141" t="s">
        <v>4625</v>
      </c>
      <c r="Z708" s="141" t="str">
        <f t="shared" si="11"/>
        <v>Re-sequencing101PE</v>
      </c>
      <c r="AA708" s="143">
        <v>0</v>
      </c>
      <c r="AB708" s="143" t="s">
        <v>30</v>
      </c>
      <c r="AC708" s="156" t="s">
        <v>139</v>
      </c>
      <c r="AD708" s="157"/>
    </row>
    <row r="709" spans="1:30" s="43" customFormat="1" ht="24" customHeight="1">
      <c r="A709" s="139">
        <v>42759</v>
      </c>
      <c r="B709" s="140" t="s">
        <v>2859</v>
      </c>
      <c r="C709" s="141" t="s">
        <v>27</v>
      </c>
      <c r="D709" s="141" t="s">
        <v>2866</v>
      </c>
      <c r="E709" s="141" t="s">
        <v>2867</v>
      </c>
      <c r="F709" s="142">
        <v>42756</v>
      </c>
      <c r="G709" s="141" t="s">
        <v>135</v>
      </c>
      <c r="H709" s="141" t="s">
        <v>4518</v>
      </c>
      <c r="I709" s="141">
        <v>6</v>
      </c>
      <c r="J709" s="141" t="s">
        <v>141</v>
      </c>
      <c r="K709" s="141" t="s">
        <v>28</v>
      </c>
      <c r="L709" s="141" t="s">
        <v>2616</v>
      </c>
      <c r="M709" s="141" t="s">
        <v>4524</v>
      </c>
      <c r="N709" s="141">
        <v>0</v>
      </c>
      <c r="O709" s="141" t="s">
        <v>33</v>
      </c>
      <c r="P709" s="141">
        <v>68830.259999999995</v>
      </c>
      <c r="Q709" s="141">
        <v>4309650</v>
      </c>
      <c r="R709" s="141">
        <v>3072779</v>
      </c>
      <c r="S709" s="141">
        <v>71.3</v>
      </c>
      <c r="T709" s="141">
        <v>0</v>
      </c>
      <c r="U709" s="141">
        <v>0</v>
      </c>
      <c r="V709" s="141" t="s">
        <v>4527</v>
      </c>
      <c r="W709" s="141" t="s">
        <v>4526</v>
      </c>
      <c r="X709" s="141" t="s">
        <v>4525</v>
      </c>
      <c r="Y709" s="141" t="s">
        <v>4625</v>
      </c>
      <c r="Z709" s="141" t="str">
        <f t="shared" si="11"/>
        <v>Re-sequencing101PE</v>
      </c>
      <c r="AA709" s="143">
        <v>0</v>
      </c>
      <c r="AB709" s="143" t="s">
        <v>30</v>
      </c>
      <c r="AC709" s="156" t="s">
        <v>139</v>
      </c>
      <c r="AD709" s="157"/>
    </row>
    <row r="710" spans="1:30" s="43" customFormat="1" ht="24" customHeight="1">
      <c r="A710" s="139">
        <v>42759</v>
      </c>
      <c r="B710" s="140" t="s">
        <v>2859</v>
      </c>
      <c r="C710" s="141" t="s">
        <v>27</v>
      </c>
      <c r="D710" s="141" t="s">
        <v>2871</v>
      </c>
      <c r="E710" s="141" t="s">
        <v>2872</v>
      </c>
      <c r="F710" s="142">
        <v>42756</v>
      </c>
      <c r="G710" s="141" t="s">
        <v>135</v>
      </c>
      <c r="H710" s="141" t="s">
        <v>4518</v>
      </c>
      <c r="I710" s="141">
        <v>7</v>
      </c>
      <c r="J710" s="141" t="s">
        <v>141</v>
      </c>
      <c r="K710" s="141" t="s">
        <v>28</v>
      </c>
      <c r="L710" s="141" t="s">
        <v>2616</v>
      </c>
      <c r="M710" s="141" t="s">
        <v>4524</v>
      </c>
      <c r="N710" s="141">
        <v>0</v>
      </c>
      <c r="O710" s="141" t="s">
        <v>33</v>
      </c>
      <c r="P710" s="141">
        <v>68075.070000000007</v>
      </c>
      <c r="Q710" s="141">
        <v>4309650</v>
      </c>
      <c r="R710" s="141">
        <v>3039065</v>
      </c>
      <c r="S710" s="141">
        <v>70.52</v>
      </c>
      <c r="T710" s="141">
        <v>0</v>
      </c>
      <c r="U710" s="141">
        <v>0</v>
      </c>
      <c r="V710" s="141" t="s">
        <v>4523</v>
      </c>
      <c r="W710" s="141" t="s">
        <v>4522</v>
      </c>
      <c r="X710" s="141" t="s">
        <v>4521</v>
      </c>
      <c r="Y710" s="141" t="s">
        <v>4625</v>
      </c>
      <c r="Z710" s="141" t="str">
        <f t="shared" si="11"/>
        <v>Re-sequencing101PE</v>
      </c>
      <c r="AA710" s="143">
        <v>0</v>
      </c>
      <c r="AB710" s="143" t="s">
        <v>30</v>
      </c>
      <c r="AC710" s="156" t="s">
        <v>139</v>
      </c>
      <c r="AD710" s="157"/>
    </row>
    <row r="711" spans="1:30" s="43" customFormat="1" ht="24" customHeight="1">
      <c r="A711" s="139">
        <v>42759</v>
      </c>
      <c r="B711" s="140" t="s">
        <v>4520</v>
      </c>
      <c r="C711" s="141" t="s">
        <v>104</v>
      </c>
      <c r="D711" s="141" t="s">
        <v>31</v>
      </c>
      <c r="E711" s="141" t="s">
        <v>4519</v>
      </c>
      <c r="F711" s="142">
        <v>42756</v>
      </c>
      <c r="G711" s="141" t="s">
        <v>135</v>
      </c>
      <c r="H711" s="141" t="s">
        <v>4518</v>
      </c>
      <c r="I711" s="141">
        <v>8</v>
      </c>
      <c r="J711" s="141" t="s">
        <v>141</v>
      </c>
      <c r="K711" s="141" t="s">
        <v>28</v>
      </c>
      <c r="L711" s="141" t="s">
        <v>2616</v>
      </c>
      <c r="M711" s="141" t="s">
        <v>2878</v>
      </c>
      <c r="N711" s="141">
        <v>0</v>
      </c>
      <c r="O711" s="141" t="s">
        <v>33</v>
      </c>
      <c r="P711" s="141">
        <v>78181.22</v>
      </c>
      <c r="Q711" s="141">
        <v>4309650</v>
      </c>
      <c r="R711" s="141">
        <v>3562066</v>
      </c>
      <c r="S711" s="141">
        <v>82.65</v>
      </c>
      <c r="T711" s="141">
        <v>0</v>
      </c>
      <c r="U711" s="141">
        <v>0</v>
      </c>
      <c r="V711" s="141" t="s">
        <v>4517</v>
      </c>
      <c r="W711" s="141" t="s">
        <v>4516</v>
      </c>
      <c r="X711" s="141" t="s">
        <v>4515</v>
      </c>
      <c r="Y711" s="141" t="s">
        <v>4625</v>
      </c>
      <c r="Z711" s="141" t="str">
        <f t="shared" si="11"/>
        <v>Transcriptome101PE</v>
      </c>
      <c r="AA711" s="143">
        <v>0</v>
      </c>
      <c r="AB711" s="143" t="s">
        <v>30</v>
      </c>
      <c r="AC711" s="156" t="s">
        <v>139</v>
      </c>
      <c r="AD711" s="157"/>
    </row>
    <row r="712" spans="1:30" s="43" customFormat="1" ht="24" customHeight="1">
      <c r="A712" s="133">
        <v>42759</v>
      </c>
      <c r="B712" s="152" t="s">
        <v>4893</v>
      </c>
      <c r="C712" s="153" t="s">
        <v>104</v>
      </c>
      <c r="D712" s="153" t="s">
        <v>31</v>
      </c>
      <c r="E712" s="153" t="s">
        <v>4514</v>
      </c>
      <c r="F712" s="133">
        <v>42756</v>
      </c>
      <c r="G712" s="153" t="s">
        <v>120</v>
      </c>
      <c r="H712" s="153" t="s">
        <v>4476</v>
      </c>
      <c r="I712" s="153">
        <v>1</v>
      </c>
      <c r="J712" s="135" t="s">
        <v>2615</v>
      </c>
      <c r="K712" s="153" t="s">
        <v>28</v>
      </c>
      <c r="L712" s="153" t="s">
        <v>4475</v>
      </c>
      <c r="M712" s="153" t="s">
        <v>2570</v>
      </c>
      <c r="N712" s="153">
        <v>0</v>
      </c>
      <c r="O712" s="153" t="s">
        <v>33</v>
      </c>
      <c r="P712" s="153">
        <v>68448.72</v>
      </c>
      <c r="Q712" s="153">
        <v>4309650</v>
      </c>
      <c r="R712" s="153">
        <v>3096739</v>
      </c>
      <c r="S712" s="153">
        <v>71.86</v>
      </c>
      <c r="T712" s="153">
        <v>0</v>
      </c>
      <c r="U712" s="153">
        <v>0</v>
      </c>
      <c r="V712" s="153" t="s">
        <v>4513</v>
      </c>
      <c r="W712" s="153" t="s">
        <v>4512</v>
      </c>
      <c r="X712" s="153" t="s">
        <v>4511</v>
      </c>
      <c r="Y712" s="147" t="s">
        <v>4625</v>
      </c>
      <c r="Z712" s="147" t="str">
        <f t="shared" si="11"/>
        <v>Transcriptome101PE</v>
      </c>
      <c r="AA712" s="154">
        <v>0</v>
      </c>
      <c r="AB712" s="155" t="s">
        <v>30</v>
      </c>
      <c r="AC712" s="155" t="s">
        <v>139</v>
      </c>
      <c r="AD712" s="158"/>
    </row>
    <row r="713" spans="1:30" s="43" customFormat="1" ht="24" customHeight="1">
      <c r="A713" s="139">
        <v>42759</v>
      </c>
      <c r="B713" s="140" t="s">
        <v>4510</v>
      </c>
      <c r="C713" s="141" t="s">
        <v>104</v>
      </c>
      <c r="D713" s="141" t="s">
        <v>31</v>
      </c>
      <c r="E713" s="141" t="s">
        <v>4509</v>
      </c>
      <c r="F713" s="142">
        <v>42756</v>
      </c>
      <c r="G713" s="141" t="s">
        <v>120</v>
      </c>
      <c r="H713" s="141" t="s">
        <v>4476</v>
      </c>
      <c r="I713" s="141">
        <v>2</v>
      </c>
      <c r="J713" s="141" t="s">
        <v>2615</v>
      </c>
      <c r="K713" s="141" t="s">
        <v>28</v>
      </c>
      <c r="L713" s="141" t="s">
        <v>4475</v>
      </c>
      <c r="M713" s="141" t="s">
        <v>2570</v>
      </c>
      <c r="N713" s="141">
        <v>0</v>
      </c>
      <c r="O713" s="141" t="s">
        <v>33</v>
      </c>
      <c r="P713" s="141">
        <v>73451.62</v>
      </c>
      <c r="Q713" s="141">
        <v>4309650</v>
      </c>
      <c r="R713" s="141">
        <v>3326408</v>
      </c>
      <c r="S713" s="141">
        <v>77.19</v>
      </c>
      <c r="T713" s="141">
        <v>0</v>
      </c>
      <c r="U713" s="141">
        <v>0</v>
      </c>
      <c r="V713" s="141" t="s">
        <v>4508</v>
      </c>
      <c r="W713" s="141" t="s">
        <v>4507</v>
      </c>
      <c r="X713" s="141" t="s">
        <v>4506</v>
      </c>
      <c r="Y713" s="141" t="s">
        <v>4625</v>
      </c>
      <c r="Z713" s="141" t="str">
        <f t="shared" si="11"/>
        <v>Transcriptome101PE</v>
      </c>
      <c r="AA713" s="143">
        <v>0</v>
      </c>
      <c r="AB713" s="143" t="s">
        <v>30</v>
      </c>
      <c r="AC713" s="156" t="s">
        <v>139</v>
      </c>
      <c r="AD713" s="157"/>
    </row>
    <row r="714" spans="1:30" s="43" customFormat="1" ht="24" customHeight="1">
      <c r="A714" s="139">
        <v>42759</v>
      </c>
      <c r="B714" s="140" t="s">
        <v>4505</v>
      </c>
      <c r="C714" s="141" t="s">
        <v>104</v>
      </c>
      <c r="D714" s="141" t="s">
        <v>31</v>
      </c>
      <c r="E714" s="141" t="s">
        <v>4504</v>
      </c>
      <c r="F714" s="142">
        <v>42756</v>
      </c>
      <c r="G714" s="141" t="s">
        <v>120</v>
      </c>
      <c r="H714" s="141" t="s">
        <v>4476</v>
      </c>
      <c r="I714" s="141">
        <v>3</v>
      </c>
      <c r="J714" s="141" t="s">
        <v>2615</v>
      </c>
      <c r="K714" s="141" t="s">
        <v>28</v>
      </c>
      <c r="L714" s="141" t="s">
        <v>4475</v>
      </c>
      <c r="M714" s="141" t="s">
        <v>2570</v>
      </c>
      <c r="N714" s="141">
        <v>0</v>
      </c>
      <c r="O714" s="141" t="s">
        <v>33</v>
      </c>
      <c r="P714" s="141">
        <v>73056.33</v>
      </c>
      <c r="Q714" s="141">
        <v>4309650</v>
      </c>
      <c r="R714" s="141">
        <v>3302948</v>
      </c>
      <c r="S714" s="141">
        <v>76.64</v>
      </c>
      <c r="T714" s="141">
        <v>0</v>
      </c>
      <c r="U714" s="141">
        <v>0</v>
      </c>
      <c r="V714" s="141" t="s">
        <v>4503</v>
      </c>
      <c r="W714" s="141" t="s">
        <v>4502</v>
      </c>
      <c r="X714" s="141" t="s">
        <v>4501</v>
      </c>
      <c r="Y714" s="141" t="s">
        <v>4625</v>
      </c>
      <c r="Z714" s="141" t="str">
        <f t="shared" si="11"/>
        <v>Transcriptome101PE</v>
      </c>
      <c r="AA714" s="143">
        <v>0</v>
      </c>
      <c r="AB714" s="143" t="s">
        <v>30</v>
      </c>
      <c r="AC714" s="156" t="s">
        <v>139</v>
      </c>
      <c r="AD714" s="157"/>
    </row>
    <row r="715" spans="1:30" s="43" customFormat="1" ht="24" customHeight="1">
      <c r="A715" s="139">
        <v>42759</v>
      </c>
      <c r="B715" s="140" t="s">
        <v>439</v>
      </c>
      <c r="C715" s="141" t="s">
        <v>34</v>
      </c>
      <c r="D715" s="141" t="s">
        <v>4500</v>
      </c>
      <c r="E715" s="141" t="s">
        <v>4499</v>
      </c>
      <c r="F715" s="142">
        <v>42756</v>
      </c>
      <c r="G715" s="141" t="s">
        <v>120</v>
      </c>
      <c r="H715" s="141" t="s">
        <v>4476</v>
      </c>
      <c r="I715" s="141">
        <v>4</v>
      </c>
      <c r="J715" s="141" t="s">
        <v>2615</v>
      </c>
      <c r="K715" s="141" t="s">
        <v>28</v>
      </c>
      <c r="L715" s="141" t="s">
        <v>4475</v>
      </c>
      <c r="M715" s="141" t="s">
        <v>2570</v>
      </c>
      <c r="N715" s="141">
        <v>181</v>
      </c>
      <c r="O715" s="141" t="s">
        <v>33</v>
      </c>
      <c r="P715" s="141">
        <v>67603.08</v>
      </c>
      <c r="Q715" s="141">
        <v>4309650</v>
      </c>
      <c r="R715" s="141">
        <v>3017994</v>
      </c>
      <c r="S715" s="141">
        <v>70.03</v>
      </c>
      <c r="T715" s="141" t="s">
        <v>4498</v>
      </c>
      <c r="U715" s="141" t="s">
        <v>4497</v>
      </c>
      <c r="V715" s="141" t="s">
        <v>4496</v>
      </c>
      <c r="W715" s="141" t="s">
        <v>4495</v>
      </c>
      <c r="X715" s="141" t="s">
        <v>4494</v>
      </c>
      <c r="Y715" s="141" t="s">
        <v>4625</v>
      </c>
      <c r="Z715" s="141" t="str">
        <f t="shared" si="11"/>
        <v>Exome capture101PE</v>
      </c>
      <c r="AA715" s="143">
        <v>0</v>
      </c>
      <c r="AB715" s="143" t="s">
        <v>30</v>
      </c>
      <c r="AC715" s="156" t="s">
        <v>139</v>
      </c>
      <c r="AD715" s="157"/>
    </row>
    <row r="716" spans="1:30" s="43" customFormat="1" ht="24" customHeight="1">
      <c r="A716" s="139">
        <v>42759</v>
      </c>
      <c r="B716" s="140" t="s">
        <v>4488</v>
      </c>
      <c r="C716" s="141">
        <v>0</v>
      </c>
      <c r="D716" s="141" t="s">
        <v>31</v>
      </c>
      <c r="E716" s="141" t="s">
        <v>4487</v>
      </c>
      <c r="F716" s="142">
        <v>42756</v>
      </c>
      <c r="G716" s="141" t="s">
        <v>120</v>
      </c>
      <c r="H716" s="141" t="s">
        <v>4476</v>
      </c>
      <c r="I716" s="141">
        <v>5</v>
      </c>
      <c r="J716" s="141" t="s">
        <v>2615</v>
      </c>
      <c r="K716" s="141" t="s">
        <v>28</v>
      </c>
      <c r="L716" s="141" t="s">
        <v>4475</v>
      </c>
      <c r="M716" s="141" t="s">
        <v>2593</v>
      </c>
      <c r="N716" s="141">
        <v>134</v>
      </c>
      <c r="O716" s="141" t="s">
        <v>33</v>
      </c>
      <c r="P716" s="141">
        <v>73443.839999999997</v>
      </c>
      <c r="Q716" s="141">
        <v>4309650</v>
      </c>
      <c r="R716" s="141">
        <v>3342061</v>
      </c>
      <c r="S716" s="141">
        <v>77.55</v>
      </c>
      <c r="T716" s="141" t="s">
        <v>4493</v>
      </c>
      <c r="U716" s="141" t="s">
        <v>4492</v>
      </c>
      <c r="V716" s="141" t="s">
        <v>4491</v>
      </c>
      <c r="W716" s="141" t="s">
        <v>4490</v>
      </c>
      <c r="X716" s="141" t="s">
        <v>4489</v>
      </c>
      <c r="Y716" s="141" t="s">
        <v>4625</v>
      </c>
      <c r="Z716" s="141" t="str">
        <f t="shared" si="11"/>
        <v>0101PE</v>
      </c>
      <c r="AA716" s="143">
        <v>0</v>
      </c>
      <c r="AB716" s="143" t="s">
        <v>30</v>
      </c>
      <c r="AC716" s="156" t="s">
        <v>139</v>
      </c>
      <c r="AD716" s="157"/>
    </row>
    <row r="717" spans="1:30" s="43" customFormat="1" ht="24" customHeight="1">
      <c r="A717" s="139">
        <v>42759</v>
      </c>
      <c r="B717" s="140" t="s">
        <v>4488</v>
      </c>
      <c r="C717" s="141">
        <v>0</v>
      </c>
      <c r="D717" s="141" t="s">
        <v>31</v>
      </c>
      <c r="E717" s="141" t="s">
        <v>4487</v>
      </c>
      <c r="F717" s="142">
        <v>42756</v>
      </c>
      <c r="G717" s="141" t="s">
        <v>120</v>
      </c>
      <c r="H717" s="141" t="s">
        <v>4476</v>
      </c>
      <c r="I717" s="141">
        <v>6</v>
      </c>
      <c r="J717" s="141" t="s">
        <v>2615</v>
      </c>
      <c r="K717" s="141" t="s">
        <v>28</v>
      </c>
      <c r="L717" s="141" t="s">
        <v>4475</v>
      </c>
      <c r="M717" s="141" t="s">
        <v>2593</v>
      </c>
      <c r="N717" s="141">
        <v>136</v>
      </c>
      <c r="O717" s="141" t="s">
        <v>33</v>
      </c>
      <c r="P717" s="141">
        <v>74310.570000000007</v>
      </c>
      <c r="Q717" s="141">
        <v>4309650</v>
      </c>
      <c r="R717" s="141">
        <v>3378365</v>
      </c>
      <c r="S717" s="141">
        <v>78.39</v>
      </c>
      <c r="T717" s="141" t="s">
        <v>4486</v>
      </c>
      <c r="U717" s="141" t="s">
        <v>4485</v>
      </c>
      <c r="V717" s="141" t="s">
        <v>4484</v>
      </c>
      <c r="W717" s="141" t="s">
        <v>4483</v>
      </c>
      <c r="X717" s="141" t="s">
        <v>4482</v>
      </c>
      <c r="Y717" s="141" t="s">
        <v>4625</v>
      </c>
      <c r="Z717" s="141" t="str">
        <f t="shared" si="11"/>
        <v>0101PE</v>
      </c>
      <c r="AA717" s="143">
        <v>0</v>
      </c>
      <c r="AB717" s="143" t="s">
        <v>30</v>
      </c>
      <c r="AC717" s="156" t="s">
        <v>139</v>
      </c>
      <c r="AD717" s="157"/>
    </row>
    <row r="718" spans="1:30" s="43" customFormat="1" ht="24" customHeight="1">
      <c r="A718" s="139">
        <v>42759</v>
      </c>
      <c r="B718" s="140" t="s">
        <v>4478</v>
      </c>
      <c r="C718" s="141" t="s">
        <v>104</v>
      </c>
      <c r="D718" s="141" t="s">
        <v>31</v>
      </c>
      <c r="E718" s="141" t="s">
        <v>4477</v>
      </c>
      <c r="F718" s="142">
        <v>42756</v>
      </c>
      <c r="G718" s="141" t="s">
        <v>120</v>
      </c>
      <c r="H718" s="141" t="s">
        <v>4476</v>
      </c>
      <c r="I718" s="141">
        <v>7</v>
      </c>
      <c r="J718" s="141" t="s">
        <v>2615</v>
      </c>
      <c r="K718" s="141" t="s">
        <v>28</v>
      </c>
      <c r="L718" s="141" t="s">
        <v>4475</v>
      </c>
      <c r="M718" s="141" t="s">
        <v>2570</v>
      </c>
      <c r="N718" s="141">
        <v>0</v>
      </c>
      <c r="O718" s="141" t="s">
        <v>33</v>
      </c>
      <c r="P718" s="141">
        <v>73622.899999999994</v>
      </c>
      <c r="Q718" s="141">
        <v>4309650</v>
      </c>
      <c r="R718" s="141">
        <v>3339556</v>
      </c>
      <c r="S718" s="141">
        <v>77.489999999999995</v>
      </c>
      <c r="T718" s="141">
        <v>0</v>
      </c>
      <c r="U718" s="141">
        <v>0</v>
      </c>
      <c r="V718" s="141" t="s">
        <v>4481</v>
      </c>
      <c r="W718" s="141" t="s">
        <v>4480</v>
      </c>
      <c r="X718" s="141" t="s">
        <v>4479</v>
      </c>
      <c r="Y718" s="141" t="s">
        <v>4625</v>
      </c>
      <c r="Z718" s="141" t="str">
        <f t="shared" si="11"/>
        <v>Transcriptome101PE</v>
      </c>
      <c r="AA718" s="143">
        <v>0</v>
      </c>
      <c r="AB718" s="143" t="s">
        <v>30</v>
      </c>
      <c r="AC718" s="156" t="s">
        <v>139</v>
      </c>
      <c r="AD718" s="157"/>
    </row>
    <row r="719" spans="1:30" s="43" customFormat="1" ht="24" customHeight="1">
      <c r="A719" s="139">
        <v>42759</v>
      </c>
      <c r="B719" s="140" t="s">
        <v>4478</v>
      </c>
      <c r="C719" s="141" t="s">
        <v>104</v>
      </c>
      <c r="D719" s="141" t="s">
        <v>31</v>
      </c>
      <c r="E719" s="141" t="s">
        <v>4477</v>
      </c>
      <c r="F719" s="142">
        <v>42756</v>
      </c>
      <c r="G719" s="141" t="s">
        <v>120</v>
      </c>
      <c r="H719" s="141" t="s">
        <v>4476</v>
      </c>
      <c r="I719" s="141">
        <v>8</v>
      </c>
      <c r="J719" s="141" t="s">
        <v>2615</v>
      </c>
      <c r="K719" s="141" t="s">
        <v>28</v>
      </c>
      <c r="L719" s="141" t="s">
        <v>4475</v>
      </c>
      <c r="M719" s="141" t="s">
        <v>2570</v>
      </c>
      <c r="N719" s="141">
        <v>0</v>
      </c>
      <c r="O719" s="141" t="s">
        <v>33</v>
      </c>
      <c r="P719" s="141">
        <v>71927.11</v>
      </c>
      <c r="Q719" s="141">
        <v>4309650</v>
      </c>
      <c r="R719" s="141">
        <v>3249574</v>
      </c>
      <c r="S719" s="141">
        <v>75.400000000000006</v>
      </c>
      <c r="T719" s="141">
        <v>0</v>
      </c>
      <c r="U719" s="141">
        <v>0</v>
      </c>
      <c r="V719" s="141" t="s">
        <v>4474</v>
      </c>
      <c r="W719" s="141" t="s">
        <v>4473</v>
      </c>
      <c r="X719" s="141" t="s">
        <v>4472</v>
      </c>
      <c r="Y719" s="141" t="s">
        <v>4625</v>
      </c>
      <c r="Z719" s="141" t="str">
        <f t="shared" si="11"/>
        <v>Transcriptome101PE</v>
      </c>
      <c r="AA719" s="143">
        <v>0</v>
      </c>
      <c r="AB719" s="143" t="s">
        <v>30</v>
      </c>
      <c r="AC719" s="156" t="s">
        <v>139</v>
      </c>
      <c r="AD719" s="157"/>
    </row>
    <row r="720" spans="1:30" s="43" customFormat="1" ht="24" customHeight="1">
      <c r="A720" s="133">
        <v>42760</v>
      </c>
      <c r="B720" s="152" t="s">
        <v>4440</v>
      </c>
      <c r="C720" s="153" t="s">
        <v>27</v>
      </c>
      <c r="D720" s="153" t="s">
        <v>4471</v>
      </c>
      <c r="E720" s="153" t="s">
        <v>4470</v>
      </c>
      <c r="F720" s="133">
        <v>42759</v>
      </c>
      <c r="G720" s="153" t="s">
        <v>135</v>
      </c>
      <c r="H720" s="153" t="s">
        <v>4455</v>
      </c>
      <c r="I720" s="153">
        <v>1</v>
      </c>
      <c r="J720" s="153" t="s">
        <v>141</v>
      </c>
      <c r="K720" s="153" t="s">
        <v>28</v>
      </c>
      <c r="L720" s="153" t="s">
        <v>2973</v>
      </c>
      <c r="M720" s="153" t="s">
        <v>4436</v>
      </c>
      <c r="N720" s="153">
        <v>0</v>
      </c>
      <c r="O720" s="153">
        <v>100</v>
      </c>
      <c r="P720" s="153">
        <v>38458.04</v>
      </c>
      <c r="Q720" s="153">
        <v>4309650</v>
      </c>
      <c r="R720" s="153">
        <v>3433753</v>
      </c>
      <c r="S720" s="153">
        <v>79.680000000000007</v>
      </c>
      <c r="T720" s="153">
        <v>0</v>
      </c>
      <c r="U720" s="153">
        <v>0</v>
      </c>
      <c r="V720" s="153">
        <v>56.04</v>
      </c>
      <c r="W720" s="153">
        <v>98.64</v>
      </c>
      <c r="X720" s="153">
        <v>96.1</v>
      </c>
      <c r="Y720" s="153" t="s">
        <v>6458</v>
      </c>
      <c r="Z720" s="187" t="str">
        <f t="shared" si="11"/>
        <v>Re-sequencing101SE</v>
      </c>
      <c r="AA720" s="154">
        <v>0</v>
      </c>
      <c r="AB720" s="155" t="s">
        <v>30</v>
      </c>
      <c r="AC720" s="155" t="s">
        <v>139</v>
      </c>
      <c r="AD720" s="158"/>
    </row>
    <row r="721" spans="1:30" s="43" customFormat="1" ht="24" customHeight="1">
      <c r="A721" s="139">
        <v>42760</v>
      </c>
      <c r="B721" s="140" t="s">
        <v>4440</v>
      </c>
      <c r="C721" s="141" t="s">
        <v>27</v>
      </c>
      <c r="D721" s="141" t="s">
        <v>4469</v>
      </c>
      <c r="E721" s="141" t="s">
        <v>4468</v>
      </c>
      <c r="F721" s="142">
        <v>42759</v>
      </c>
      <c r="G721" s="141" t="s">
        <v>135</v>
      </c>
      <c r="H721" s="141" t="s">
        <v>4455</v>
      </c>
      <c r="I721" s="141">
        <v>2</v>
      </c>
      <c r="J721" s="141" t="s">
        <v>141</v>
      </c>
      <c r="K721" s="141" t="s">
        <v>28</v>
      </c>
      <c r="L721" s="141" t="s">
        <v>2973</v>
      </c>
      <c r="M721" s="141" t="s">
        <v>4436</v>
      </c>
      <c r="N721" s="141">
        <v>0</v>
      </c>
      <c r="O721" s="141">
        <v>100</v>
      </c>
      <c r="P721" s="141">
        <v>38081.97</v>
      </c>
      <c r="Q721" s="141">
        <v>4309650</v>
      </c>
      <c r="R721" s="141">
        <v>3400175</v>
      </c>
      <c r="S721" s="141">
        <v>78.900000000000006</v>
      </c>
      <c r="T721" s="141">
        <v>0</v>
      </c>
      <c r="U721" s="141">
        <v>0</v>
      </c>
      <c r="V721" s="141">
        <v>55.99</v>
      </c>
      <c r="W721" s="141">
        <v>98.51</v>
      </c>
      <c r="X721" s="141">
        <v>95.85</v>
      </c>
      <c r="Y721" s="141" t="s">
        <v>6458</v>
      </c>
      <c r="Z721" s="188" t="str">
        <f t="shared" si="11"/>
        <v>Re-sequencing101SE</v>
      </c>
      <c r="AA721" s="143">
        <v>0</v>
      </c>
      <c r="AB721" s="143" t="s">
        <v>30</v>
      </c>
      <c r="AC721" s="156" t="s">
        <v>139</v>
      </c>
      <c r="AD721" s="157"/>
    </row>
    <row r="722" spans="1:30" s="43" customFormat="1" ht="24" customHeight="1">
      <c r="A722" s="139">
        <v>42760</v>
      </c>
      <c r="B722" s="140" t="s">
        <v>4440</v>
      </c>
      <c r="C722" s="141" t="s">
        <v>27</v>
      </c>
      <c r="D722" s="141" t="s">
        <v>4467</v>
      </c>
      <c r="E722" s="141" t="s">
        <v>4466</v>
      </c>
      <c r="F722" s="142">
        <v>42759</v>
      </c>
      <c r="G722" s="141" t="s">
        <v>135</v>
      </c>
      <c r="H722" s="141" t="s">
        <v>4455</v>
      </c>
      <c r="I722" s="141">
        <v>3</v>
      </c>
      <c r="J722" s="141" t="s">
        <v>141</v>
      </c>
      <c r="K722" s="141" t="s">
        <v>28</v>
      </c>
      <c r="L722" s="141" t="s">
        <v>2973</v>
      </c>
      <c r="M722" s="141" t="s">
        <v>4436</v>
      </c>
      <c r="N722" s="141">
        <v>0</v>
      </c>
      <c r="O722" s="141">
        <v>100</v>
      </c>
      <c r="P722" s="141">
        <v>38501.919999999998</v>
      </c>
      <c r="Q722" s="141">
        <v>4309650</v>
      </c>
      <c r="R722" s="141">
        <v>3437671</v>
      </c>
      <c r="S722" s="141">
        <v>79.77</v>
      </c>
      <c r="T722" s="141">
        <v>0</v>
      </c>
      <c r="U722" s="141">
        <v>0</v>
      </c>
      <c r="V722" s="141">
        <v>55.86</v>
      </c>
      <c r="W722" s="141">
        <v>98.56</v>
      </c>
      <c r="X722" s="141">
        <v>96.07</v>
      </c>
      <c r="Y722" s="141" t="s">
        <v>6458</v>
      </c>
      <c r="Z722" s="188" t="str">
        <f t="shared" si="11"/>
        <v>Re-sequencing101SE</v>
      </c>
      <c r="AA722" s="143">
        <v>0</v>
      </c>
      <c r="AB722" s="143" t="s">
        <v>30</v>
      </c>
      <c r="AC722" s="156" t="s">
        <v>139</v>
      </c>
      <c r="AD722" s="157"/>
    </row>
    <row r="723" spans="1:30" s="43" customFormat="1" ht="24" customHeight="1">
      <c r="A723" s="139">
        <v>42760</v>
      </c>
      <c r="B723" s="140" t="s">
        <v>4440</v>
      </c>
      <c r="C723" s="141" t="s">
        <v>27</v>
      </c>
      <c r="D723" s="141" t="s">
        <v>4465</v>
      </c>
      <c r="E723" s="141" t="s">
        <v>4464</v>
      </c>
      <c r="F723" s="142">
        <v>42759</v>
      </c>
      <c r="G723" s="141" t="s">
        <v>135</v>
      </c>
      <c r="H723" s="141" t="s">
        <v>4455</v>
      </c>
      <c r="I723" s="141">
        <v>4</v>
      </c>
      <c r="J723" s="141" t="s">
        <v>141</v>
      </c>
      <c r="K723" s="141" t="s">
        <v>28</v>
      </c>
      <c r="L723" s="141" t="s">
        <v>2973</v>
      </c>
      <c r="M723" s="141" t="s">
        <v>4436</v>
      </c>
      <c r="N723" s="141">
        <v>0</v>
      </c>
      <c r="O723" s="141">
        <v>100</v>
      </c>
      <c r="P723" s="141">
        <v>38353.14</v>
      </c>
      <c r="Q723" s="141">
        <v>4309650</v>
      </c>
      <c r="R723" s="141">
        <v>3424387</v>
      </c>
      <c r="S723" s="141">
        <v>79.459999999999994</v>
      </c>
      <c r="T723" s="141">
        <v>0</v>
      </c>
      <c r="U723" s="141">
        <v>0</v>
      </c>
      <c r="V723" s="141">
        <v>55.98</v>
      </c>
      <c r="W723" s="141">
        <v>98.57</v>
      </c>
      <c r="X723" s="141">
        <v>96.1</v>
      </c>
      <c r="Y723" s="141" t="s">
        <v>6458</v>
      </c>
      <c r="Z723" s="188" t="str">
        <f t="shared" si="11"/>
        <v>Re-sequencing101SE</v>
      </c>
      <c r="AA723" s="143">
        <v>0</v>
      </c>
      <c r="AB723" s="143" t="s">
        <v>30</v>
      </c>
      <c r="AC723" s="156" t="s">
        <v>139</v>
      </c>
      <c r="AD723" s="157"/>
    </row>
    <row r="724" spans="1:30" s="43" customFormat="1" ht="24" customHeight="1">
      <c r="A724" s="139">
        <v>42760</v>
      </c>
      <c r="B724" s="140" t="s">
        <v>4440</v>
      </c>
      <c r="C724" s="141" t="s">
        <v>27</v>
      </c>
      <c r="D724" s="141" t="s">
        <v>4463</v>
      </c>
      <c r="E724" s="141" t="s">
        <v>4462</v>
      </c>
      <c r="F724" s="142">
        <v>42759</v>
      </c>
      <c r="G724" s="141" t="s">
        <v>135</v>
      </c>
      <c r="H724" s="141" t="s">
        <v>4455</v>
      </c>
      <c r="I724" s="141">
        <v>5</v>
      </c>
      <c r="J724" s="141" t="s">
        <v>141</v>
      </c>
      <c r="K724" s="141" t="s">
        <v>28</v>
      </c>
      <c r="L724" s="141" t="s">
        <v>2973</v>
      </c>
      <c r="M724" s="141" t="s">
        <v>4436</v>
      </c>
      <c r="N724" s="141">
        <v>0</v>
      </c>
      <c r="O724" s="141">
        <v>100</v>
      </c>
      <c r="P724" s="141">
        <v>38408.81</v>
      </c>
      <c r="Q724" s="141">
        <v>4309650</v>
      </c>
      <c r="R724" s="141">
        <v>3429357</v>
      </c>
      <c r="S724" s="141">
        <v>79.569999999999993</v>
      </c>
      <c r="T724" s="141">
        <v>0</v>
      </c>
      <c r="U724" s="141">
        <v>0</v>
      </c>
      <c r="V724" s="141">
        <v>56.12</v>
      </c>
      <c r="W724" s="141">
        <v>98.5</v>
      </c>
      <c r="X724" s="141">
        <v>95.95</v>
      </c>
      <c r="Y724" s="141" t="s">
        <v>6458</v>
      </c>
      <c r="Z724" s="188" t="str">
        <f t="shared" si="11"/>
        <v>Re-sequencing101SE</v>
      </c>
      <c r="AA724" s="143">
        <v>0</v>
      </c>
      <c r="AB724" s="143" t="s">
        <v>30</v>
      </c>
      <c r="AC724" s="156" t="s">
        <v>139</v>
      </c>
      <c r="AD724" s="157"/>
    </row>
    <row r="725" spans="1:30" s="43" customFormat="1" ht="24" customHeight="1">
      <c r="A725" s="139">
        <v>42760</v>
      </c>
      <c r="B725" s="140" t="s">
        <v>4440</v>
      </c>
      <c r="C725" s="141" t="s">
        <v>27</v>
      </c>
      <c r="D725" s="141" t="s">
        <v>4461</v>
      </c>
      <c r="E725" s="141" t="s">
        <v>4460</v>
      </c>
      <c r="F725" s="142">
        <v>42759</v>
      </c>
      <c r="G725" s="141" t="s">
        <v>135</v>
      </c>
      <c r="H725" s="141" t="s">
        <v>4455</v>
      </c>
      <c r="I725" s="141">
        <v>6</v>
      </c>
      <c r="J725" s="141" t="s">
        <v>141</v>
      </c>
      <c r="K725" s="141" t="s">
        <v>28</v>
      </c>
      <c r="L725" s="141" t="s">
        <v>2973</v>
      </c>
      <c r="M725" s="141" t="s">
        <v>4436</v>
      </c>
      <c r="N725" s="141">
        <v>0</v>
      </c>
      <c r="O725" s="141">
        <v>100</v>
      </c>
      <c r="P725" s="141">
        <v>38587.96</v>
      </c>
      <c r="Q725" s="141">
        <v>4309650</v>
      </c>
      <c r="R725" s="141">
        <v>3445353</v>
      </c>
      <c r="S725" s="141">
        <v>79.95</v>
      </c>
      <c r="T725" s="141">
        <v>0</v>
      </c>
      <c r="U725" s="141">
        <v>0</v>
      </c>
      <c r="V725" s="141">
        <v>56.02</v>
      </c>
      <c r="W725" s="141">
        <v>98.53</v>
      </c>
      <c r="X725" s="141">
        <v>96.07</v>
      </c>
      <c r="Y725" s="141" t="s">
        <v>6458</v>
      </c>
      <c r="Z725" s="188" t="str">
        <f t="shared" si="11"/>
        <v>Re-sequencing101SE</v>
      </c>
      <c r="AA725" s="143">
        <v>0</v>
      </c>
      <c r="AB725" s="143" t="s">
        <v>30</v>
      </c>
      <c r="AC725" s="156" t="s">
        <v>139</v>
      </c>
      <c r="AD725" s="157"/>
    </row>
    <row r="726" spans="1:30" s="43" customFormat="1" ht="24" customHeight="1">
      <c r="A726" s="139">
        <v>42760</v>
      </c>
      <c r="B726" s="140" t="s">
        <v>4440</v>
      </c>
      <c r="C726" s="141" t="s">
        <v>27</v>
      </c>
      <c r="D726" s="141" t="s">
        <v>4459</v>
      </c>
      <c r="E726" s="141" t="s">
        <v>4458</v>
      </c>
      <c r="F726" s="142">
        <v>42759</v>
      </c>
      <c r="G726" s="141" t="s">
        <v>135</v>
      </c>
      <c r="H726" s="141" t="s">
        <v>4455</v>
      </c>
      <c r="I726" s="141">
        <v>7</v>
      </c>
      <c r="J726" s="141" t="s">
        <v>141</v>
      </c>
      <c r="K726" s="141" t="s">
        <v>28</v>
      </c>
      <c r="L726" s="141" t="s">
        <v>2973</v>
      </c>
      <c r="M726" s="141" t="s">
        <v>4436</v>
      </c>
      <c r="N726" s="141">
        <v>0</v>
      </c>
      <c r="O726" s="141">
        <v>100</v>
      </c>
      <c r="P726" s="141">
        <v>38582.959999999999</v>
      </c>
      <c r="Q726" s="141">
        <v>4309650</v>
      </c>
      <c r="R726" s="141">
        <v>3444907</v>
      </c>
      <c r="S726" s="141">
        <v>79.930000000000007</v>
      </c>
      <c r="T726" s="141">
        <v>0</v>
      </c>
      <c r="U726" s="141">
        <v>0</v>
      </c>
      <c r="V726" s="141">
        <v>56.08</v>
      </c>
      <c r="W726" s="141">
        <v>98.6</v>
      </c>
      <c r="X726" s="141">
        <v>96.24</v>
      </c>
      <c r="Y726" s="141" t="s">
        <v>6458</v>
      </c>
      <c r="Z726" s="188" t="str">
        <f t="shared" si="11"/>
        <v>Re-sequencing101SE</v>
      </c>
      <c r="AA726" s="143">
        <v>0</v>
      </c>
      <c r="AB726" s="143" t="s">
        <v>30</v>
      </c>
      <c r="AC726" s="156" t="s">
        <v>139</v>
      </c>
      <c r="AD726" s="157"/>
    </row>
    <row r="727" spans="1:30" s="43" customFormat="1" ht="24" customHeight="1">
      <c r="A727" s="139">
        <v>42760</v>
      </c>
      <c r="B727" s="140" t="s">
        <v>4440</v>
      </c>
      <c r="C727" s="141" t="s">
        <v>27</v>
      </c>
      <c r="D727" s="141" t="s">
        <v>4457</v>
      </c>
      <c r="E727" s="141" t="s">
        <v>4456</v>
      </c>
      <c r="F727" s="142">
        <v>42759</v>
      </c>
      <c r="G727" s="141" t="s">
        <v>135</v>
      </c>
      <c r="H727" s="141" t="s">
        <v>4455</v>
      </c>
      <c r="I727" s="141">
        <v>8</v>
      </c>
      <c r="J727" s="141" t="s">
        <v>141</v>
      </c>
      <c r="K727" s="141" t="s">
        <v>28</v>
      </c>
      <c r="L727" s="141" t="s">
        <v>2973</v>
      </c>
      <c r="M727" s="141" t="s">
        <v>4436</v>
      </c>
      <c r="N727" s="141">
        <v>0</v>
      </c>
      <c r="O727" s="141">
        <v>100</v>
      </c>
      <c r="P727" s="141">
        <v>19113.919999999998</v>
      </c>
      <c r="Q727" s="141">
        <v>4309650</v>
      </c>
      <c r="R727" s="141">
        <v>1706600</v>
      </c>
      <c r="S727" s="141">
        <v>39.6</v>
      </c>
      <c r="T727" s="141">
        <v>0</v>
      </c>
      <c r="U727" s="141">
        <v>0</v>
      </c>
      <c r="V727" s="141">
        <v>55.9</v>
      </c>
      <c r="W727" s="141">
        <v>98.5</v>
      </c>
      <c r="X727" s="141">
        <v>96.1</v>
      </c>
      <c r="Y727" s="141" t="s">
        <v>6458</v>
      </c>
      <c r="Z727" s="188" t="str">
        <f t="shared" si="11"/>
        <v>Re-sequencing101SE</v>
      </c>
      <c r="AA727" s="143">
        <v>0</v>
      </c>
      <c r="AB727" s="143" t="s">
        <v>30</v>
      </c>
      <c r="AC727" s="156" t="s">
        <v>139</v>
      </c>
      <c r="AD727" s="157"/>
    </row>
    <row r="728" spans="1:30" ht="24" customHeight="1">
      <c r="A728" s="133">
        <v>42760</v>
      </c>
      <c r="B728" s="134" t="s">
        <v>5240</v>
      </c>
      <c r="C728" s="135" t="s">
        <v>3064</v>
      </c>
      <c r="D728" s="147" t="s">
        <v>3063</v>
      </c>
      <c r="E728" s="135" t="s">
        <v>5259</v>
      </c>
      <c r="F728" s="159">
        <v>42758</v>
      </c>
      <c r="G728" s="135" t="s">
        <v>3061</v>
      </c>
      <c r="H728" s="135" t="s">
        <v>5258</v>
      </c>
      <c r="I728" s="135">
        <v>1</v>
      </c>
      <c r="J728" s="135" t="s">
        <v>134</v>
      </c>
      <c r="K728" s="147" t="s">
        <v>5257</v>
      </c>
      <c r="L728" s="147" t="s">
        <v>3058</v>
      </c>
      <c r="M728" s="135"/>
      <c r="N728" s="135">
        <v>0</v>
      </c>
      <c r="O728" s="135" t="s">
        <v>29</v>
      </c>
      <c r="P728" s="135">
        <v>40074.550000000003</v>
      </c>
      <c r="Q728" s="135">
        <v>4105450</v>
      </c>
      <c r="R728" s="135">
        <v>3573911</v>
      </c>
      <c r="S728" s="135">
        <v>87.2</v>
      </c>
      <c r="T728" s="135">
        <v>0</v>
      </c>
      <c r="U728" s="135">
        <v>0</v>
      </c>
      <c r="V728" s="135" t="s">
        <v>5262</v>
      </c>
      <c r="W728" s="135" t="s">
        <v>5261</v>
      </c>
      <c r="X728" s="135" t="s">
        <v>5260</v>
      </c>
      <c r="Y728" s="147" t="s">
        <v>143</v>
      </c>
      <c r="Z728" s="147" t="str">
        <f t="shared" si="11"/>
        <v>Target Region capture91PE</v>
      </c>
      <c r="AA728" s="137">
        <v>4.3478260869565216E-2</v>
      </c>
      <c r="AB728" s="150" t="s">
        <v>2544</v>
      </c>
      <c r="AC728" s="150" t="s">
        <v>3054</v>
      </c>
      <c r="AD728" s="155"/>
    </row>
    <row r="729" spans="1:30" ht="24" customHeight="1">
      <c r="A729" s="139">
        <v>42760</v>
      </c>
      <c r="B729" s="140" t="s">
        <v>5240</v>
      </c>
      <c r="C729" s="141" t="s">
        <v>3064</v>
      </c>
      <c r="D729" s="141" t="s">
        <v>3063</v>
      </c>
      <c r="E729" s="141" t="s">
        <v>5259</v>
      </c>
      <c r="F729" s="151">
        <v>42758</v>
      </c>
      <c r="G729" s="141" t="s">
        <v>3061</v>
      </c>
      <c r="H729" s="141" t="s">
        <v>5258</v>
      </c>
      <c r="I729" s="141">
        <v>2</v>
      </c>
      <c r="J729" s="144" t="s">
        <v>134</v>
      </c>
      <c r="K729" s="144" t="s">
        <v>5257</v>
      </c>
      <c r="L729" s="141" t="s">
        <v>3058</v>
      </c>
      <c r="M729" s="141"/>
      <c r="N729" s="141">
        <v>0</v>
      </c>
      <c r="O729" s="141" t="s">
        <v>29</v>
      </c>
      <c r="P729" s="141">
        <v>40196.5</v>
      </c>
      <c r="Q729" s="141">
        <v>4078687</v>
      </c>
      <c r="R729" s="141">
        <v>3582606</v>
      </c>
      <c r="S729" s="141">
        <v>88</v>
      </c>
      <c r="T729" s="141">
        <v>0</v>
      </c>
      <c r="U729" s="141">
        <v>0</v>
      </c>
      <c r="V729" s="141" t="s">
        <v>5256</v>
      </c>
      <c r="W729" s="141" t="s">
        <v>5255</v>
      </c>
      <c r="X729" s="141" t="s">
        <v>5254</v>
      </c>
      <c r="Y729" s="141" t="s">
        <v>143</v>
      </c>
      <c r="Z729" s="141" t="str">
        <f t="shared" si="11"/>
        <v>Target Region capture91PE</v>
      </c>
      <c r="AA729" s="143">
        <v>4.3478260869565216E-2</v>
      </c>
      <c r="AB729" s="143" t="s">
        <v>2544</v>
      </c>
      <c r="AC729" s="143" t="s">
        <v>3054</v>
      </c>
      <c r="AD729" s="143"/>
    </row>
    <row r="730" spans="1:30" ht="24" customHeight="1">
      <c r="A730" s="133">
        <v>42760</v>
      </c>
      <c r="B730" s="134" t="s">
        <v>5250</v>
      </c>
      <c r="C730" s="135" t="s">
        <v>3064</v>
      </c>
      <c r="D730" s="147" t="s">
        <v>3063</v>
      </c>
      <c r="E730" s="135" t="s">
        <v>5249</v>
      </c>
      <c r="F730" s="159">
        <v>42758</v>
      </c>
      <c r="G730" s="135" t="s">
        <v>3061</v>
      </c>
      <c r="H730" s="135" t="s">
        <v>5248</v>
      </c>
      <c r="I730" s="135">
        <v>1</v>
      </c>
      <c r="J730" s="135" t="s">
        <v>134</v>
      </c>
      <c r="K730" s="147" t="s">
        <v>5247</v>
      </c>
      <c r="L730" s="147" t="s">
        <v>3058</v>
      </c>
      <c r="M730" s="135"/>
      <c r="N730" s="135">
        <v>0</v>
      </c>
      <c r="O730" s="135" t="s">
        <v>29</v>
      </c>
      <c r="P730" s="135">
        <v>38778.6</v>
      </c>
      <c r="Q730" s="135">
        <v>3875088</v>
      </c>
      <c r="R730" s="135">
        <v>3466448</v>
      </c>
      <c r="S730" s="135">
        <v>89.6</v>
      </c>
      <c r="T730" s="135">
        <v>0</v>
      </c>
      <c r="U730" s="135">
        <v>0</v>
      </c>
      <c r="V730" s="135" t="s">
        <v>5253</v>
      </c>
      <c r="W730" s="135" t="s">
        <v>5252</v>
      </c>
      <c r="X730" s="135" t="s">
        <v>5251</v>
      </c>
      <c r="Y730" s="147" t="s">
        <v>143</v>
      </c>
      <c r="Z730" s="147" t="str">
        <f t="shared" si="11"/>
        <v>Target Region capture91PE</v>
      </c>
      <c r="AA730" s="137">
        <v>9.375E-2</v>
      </c>
      <c r="AB730" s="150" t="s">
        <v>2544</v>
      </c>
      <c r="AC730" s="150" t="s">
        <v>3054</v>
      </c>
      <c r="AD730" s="155"/>
    </row>
    <row r="731" spans="1:30" ht="24" customHeight="1">
      <c r="A731" s="139">
        <v>42760</v>
      </c>
      <c r="B731" s="140" t="s">
        <v>5250</v>
      </c>
      <c r="C731" s="141" t="s">
        <v>3064</v>
      </c>
      <c r="D731" s="141" t="s">
        <v>3063</v>
      </c>
      <c r="E731" s="141" t="s">
        <v>5249</v>
      </c>
      <c r="F731" s="151">
        <v>42758</v>
      </c>
      <c r="G731" s="141" t="s">
        <v>3061</v>
      </c>
      <c r="H731" s="141" t="s">
        <v>5248</v>
      </c>
      <c r="I731" s="141">
        <v>2</v>
      </c>
      <c r="J731" s="144" t="s">
        <v>134</v>
      </c>
      <c r="K731" s="144" t="s">
        <v>5247</v>
      </c>
      <c r="L731" s="141" t="s">
        <v>3058</v>
      </c>
      <c r="M731" s="141"/>
      <c r="N731" s="141">
        <v>0</v>
      </c>
      <c r="O731" s="141" t="s">
        <v>29</v>
      </c>
      <c r="P731" s="141">
        <v>39061.5</v>
      </c>
      <c r="Q731" s="141">
        <v>3934163</v>
      </c>
      <c r="R731" s="141">
        <v>3494013</v>
      </c>
      <c r="S731" s="141">
        <v>89</v>
      </c>
      <c r="T731" s="141">
        <v>0</v>
      </c>
      <c r="U731" s="141">
        <v>0</v>
      </c>
      <c r="V731" s="141" t="s">
        <v>5246</v>
      </c>
      <c r="W731" s="141" t="s">
        <v>5245</v>
      </c>
      <c r="X731" s="141" t="s">
        <v>5244</v>
      </c>
      <c r="Y731" s="141" t="s">
        <v>143</v>
      </c>
      <c r="Z731" s="141" t="str">
        <f t="shared" si="11"/>
        <v>Target Region capture91PE</v>
      </c>
      <c r="AA731" s="143">
        <v>9.375E-2</v>
      </c>
      <c r="AB731" s="143" t="s">
        <v>2544</v>
      </c>
      <c r="AC731" s="143" t="s">
        <v>3054</v>
      </c>
      <c r="AD731" s="143"/>
    </row>
    <row r="732" spans="1:30" ht="24" customHeight="1">
      <c r="A732" s="133">
        <v>42760</v>
      </c>
      <c r="B732" s="134" t="s">
        <v>5240</v>
      </c>
      <c r="C732" s="135" t="s">
        <v>3064</v>
      </c>
      <c r="D732" s="147" t="s">
        <v>3063</v>
      </c>
      <c r="E732" s="135" t="s">
        <v>5239</v>
      </c>
      <c r="F732" s="159">
        <v>42758</v>
      </c>
      <c r="G732" s="135" t="s">
        <v>3074</v>
      </c>
      <c r="H732" s="135" t="s">
        <v>5238</v>
      </c>
      <c r="I732" s="135">
        <v>1</v>
      </c>
      <c r="J732" s="135" t="s">
        <v>134</v>
      </c>
      <c r="K732" s="147" t="s">
        <v>5237</v>
      </c>
      <c r="L732" s="147" t="s">
        <v>3058</v>
      </c>
      <c r="M732" s="135"/>
      <c r="N732" s="135">
        <v>0</v>
      </c>
      <c r="O732" s="135" t="s">
        <v>29</v>
      </c>
      <c r="P732" s="135">
        <v>38760.01</v>
      </c>
      <c r="Q732" s="135">
        <v>3751807</v>
      </c>
      <c r="R732" s="135">
        <v>3464248</v>
      </c>
      <c r="S732" s="135">
        <v>92.5</v>
      </c>
      <c r="T732" s="135">
        <v>0</v>
      </c>
      <c r="U732" s="135">
        <v>0</v>
      </c>
      <c r="V732" s="135" t="s">
        <v>5243</v>
      </c>
      <c r="W732" s="135" t="s">
        <v>5242</v>
      </c>
      <c r="X732" s="135" t="s">
        <v>5241</v>
      </c>
      <c r="Y732" s="147" t="s">
        <v>143</v>
      </c>
      <c r="Z732" s="147" t="str">
        <f t="shared" si="11"/>
        <v>Target Region capture91PE</v>
      </c>
      <c r="AA732" s="137">
        <v>0.13043478260869565</v>
      </c>
      <c r="AB732" s="150" t="s">
        <v>2544</v>
      </c>
      <c r="AC732" s="150" t="s">
        <v>3054</v>
      </c>
      <c r="AD732" s="155"/>
    </row>
    <row r="733" spans="1:30" ht="24" customHeight="1">
      <c r="A733" s="139">
        <v>42760</v>
      </c>
      <c r="B733" s="140" t="s">
        <v>5240</v>
      </c>
      <c r="C733" s="141" t="s">
        <v>3064</v>
      </c>
      <c r="D733" s="141" t="s">
        <v>3063</v>
      </c>
      <c r="E733" s="141" t="s">
        <v>5239</v>
      </c>
      <c r="F733" s="151">
        <v>42758</v>
      </c>
      <c r="G733" s="141" t="s">
        <v>3074</v>
      </c>
      <c r="H733" s="141" t="s">
        <v>5238</v>
      </c>
      <c r="I733" s="141">
        <v>2</v>
      </c>
      <c r="J733" s="144" t="s">
        <v>134</v>
      </c>
      <c r="K733" s="144" t="s">
        <v>5237</v>
      </c>
      <c r="L733" s="141" t="s">
        <v>3058</v>
      </c>
      <c r="M733" s="141"/>
      <c r="N733" s="141">
        <v>0</v>
      </c>
      <c r="O733" s="141" t="s">
        <v>29</v>
      </c>
      <c r="P733" s="141">
        <v>38705.61</v>
      </c>
      <c r="Q733" s="141">
        <v>3755116</v>
      </c>
      <c r="R733" s="141">
        <v>3460277</v>
      </c>
      <c r="S733" s="141">
        <v>92.3</v>
      </c>
      <c r="T733" s="141">
        <v>0</v>
      </c>
      <c r="U733" s="141">
        <v>0</v>
      </c>
      <c r="V733" s="141" t="s">
        <v>5236</v>
      </c>
      <c r="W733" s="141" t="s">
        <v>5235</v>
      </c>
      <c r="X733" s="141" t="s">
        <v>5234</v>
      </c>
      <c r="Y733" s="141" t="s">
        <v>143</v>
      </c>
      <c r="Z733" s="141" t="str">
        <f t="shared" si="11"/>
        <v>Target Region capture91PE</v>
      </c>
      <c r="AA733" s="143">
        <v>0.13043478260869565</v>
      </c>
      <c r="AB733" s="143" t="s">
        <v>2544</v>
      </c>
      <c r="AC733" s="143" t="s">
        <v>3054</v>
      </c>
      <c r="AD733" s="143"/>
    </row>
    <row r="734" spans="1:30" ht="24" customHeight="1">
      <c r="A734" s="133">
        <v>42760</v>
      </c>
      <c r="B734" s="134" t="s">
        <v>5230</v>
      </c>
      <c r="C734" s="135" t="s">
        <v>3064</v>
      </c>
      <c r="D734" s="147" t="s">
        <v>3063</v>
      </c>
      <c r="E734" s="135" t="s">
        <v>5229</v>
      </c>
      <c r="F734" s="159">
        <v>42758</v>
      </c>
      <c r="G734" s="135" t="s">
        <v>3074</v>
      </c>
      <c r="H734" s="135" t="s">
        <v>5228</v>
      </c>
      <c r="I734" s="135">
        <v>1</v>
      </c>
      <c r="J734" s="135" t="s">
        <v>134</v>
      </c>
      <c r="K734" s="147" t="s">
        <v>5227</v>
      </c>
      <c r="L734" s="147" t="s">
        <v>3058</v>
      </c>
      <c r="M734" s="135"/>
      <c r="N734" s="135">
        <v>0</v>
      </c>
      <c r="O734" s="135" t="s">
        <v>29</v>
      </c>
      <c r="P734" s="135">
        <v>40847.68</v>
      </c>
      <c r="Q734" s="135">
        <v>4021859</v>
      </c>
      <c r="R734" s="135">
        <v>3647829</v>
      </c>
      <c r="S734" s="135">
        <v>90.9</v>
      </c>
      <c r="T734" s="135">
        <v>0</v>
      </c>
      <c r="U734" s="135">
        <v>0</v>
      </c>
      <c r="V734" s="135" t="s">
        <v>5233</v>
      </c>
      <c r="W734" s="135" t="s">
        <v>5232</v>
      </c>
      <c r="X734" s="135" t="s">
        <v>5231</v>
      </c>
      <c r="Y734" s="147" t="s">
        <v>143</v>
      </c>
      <c r="Z734" s="147" t="str">
        <f t="shared" si="11"/>
        <v>Target Region capture91PE</v>
      </c>
      <c r="AA734" s="137">
        <v>6.9767441860465115E-2</v>
      </c>
      <c r="AB734" s="150" t="s">
        <v>2544</v>
      </c>
      <c r="AC734" s="150" t="s">
        <v>3054</v>
      </c>
      <c r="AD734" s="155"/>
    </row>
    <row r="735" spans="1:30" ht="24" customHeight="1">
      <c r="A735" s="139">
        <v>42760</v>
      </c>
      <c r="B735" s="140" t="s">
        <v>5230</v>
      </c>
      <c r="C735" s="141" t="s">
        <v>3064</v>
      </c>
      <c r="D735" s="141" t="s">
        <v>3063</v>
      </c>
      <c r="E735" s="141" t="s">
        <v>5229</v>
      </c>
      <c r="F735" s="151">
        <v>42758</v>
      </c>
      <c r="G735" s="141" t="s">
        <v>3074</v>
      </c>
      <c r="H735" s="141" t="s">
        <v>5228</v>
      </c>
      <c r="I735" s="141">
        <v>2</v>
      </c>
      <c r="J735" s="144" t="s">
        <v>134</v>
      </c>
      <c r="K735" s="144" t="s">
        <v>5227</v>
      </c>
      <c r="L735" s="141" t="s">
        <v>3058</v>
      </c>
      <c r="M735" s="141"/>
      <c r="N735" s="141">
        <v>0</v>
      </c>
      <c r="O735" s="141" t="s">
        <v>29</v>
      </c>
      <c r="P735" s="141">
        <v>40670.629999999997</v>
      </c>
      <c r="Q735" s="141">
        <v>3972013</v>
      </c>
      <c r="R735" s="141">
        <v>3630612</v>
      </c>
      <c r="S735" s="141">
        <v>91.6</v>
      </c>
      <c r="T735" s="141">
        <v>0</v>
      </c>
      <c r="U735" s="141">
        <v>0</v>
      </c>
      <c r="V735" s="141" t="s">
        <v>5226</v>
      </c>
      <c r="W735" s="141" t="s">
        <v>5225</v>
      </c>
      <c r="X735" s="141" t="s">
        <v>5224</v>
      </c>
      <c r="Y735" s="141" t="s">
        <v>143</v>
      </c>
      <c r="Z735" s="141" t="str">
        <f t="shared" si="11"/>
        <v>Target Region capture91PE</v>
      </c>
      <c r="AA735" s="143">
        <v>6.9767441860465115E-2</v>
      </c>
      <c r="AB735" s="143" t="s">
        <v>2544</v>
      </c>
      <c r="AC735" s="143" t="s">
        <v>3054</v>
      </c>
      <c r="AD735" s="143"/>
    </row>
    <row r="736" spans="1:30" ht="24" customHeight="1">
      <c r="A736" s="133">
        <v>42760</v>
      </c>
      <c r="B736" s="134" t="s">
        <v>5275</v>
      </c>
      <c r="C736" s="135">
        <v>0</v>
      </c>
      <c r="D736" s="135" t="s">
        <v>31</v>
      </c>
      <c r="E736" s="135" t="s">
        <v>5276</v>
      </c>
      <c r="F736" s="136">
        <v>42755</v>
      </c>
      <c r="G736" s="135" t="s">
        <v>122</v>
      </c>
      <c r="H736" s="135" t="s">
        <v>5277</v>
      </c>
      <c r="I736" s="135">
        <v>1</v>
      </c>
      <c r="J736" s="135" t="s">
        <v>6456</v>
      </c>
      <c r="K736" s="135" t="s">
        <v>5278</v>
      </c>
      <c r="L736" s="135">
        <v>0</v>
      </c>
      <c r="M736" s="135" t="s">
        <v>5279</v>
      </c>
      <c r="N736" s="135">
        <v>57</v>
      </c>
      <c r="O736" s="135" t="s">
        <v>33</v>
      </c>
      <c r="P736" s="135">
        <v>73750.47</v>
      </c>
      <c r="Q736" s="135">
        <v>4309650</v>
      </c>
      <c r="R736" s="135">
        <v>3387878</v>
      </c>
      <c r="S736" s="135">
        <v>78.61</v>
      </c>
      <c r="T736" s="135" t="s">
        <v>5280</v>
      </c>
      <c r="U736" s="135" t="s">
        <v>5281</v>
      </c>
      <c r="V736" s="135" t="s">
        <v>5282</v>
      </c>
      <c r="W736" s="135" t="s">
        <v>5283</v>
      </c>
      <c r="X736" s="135" t="s">
        <v>5284</v>
      </c>
      <c r="Y736" s="147" t="s">
        <v>4625</v>
      </c>
      <c r="Z736" s="147" t="str">
        <f t="shared" si="11"/>
        <v>0101PE</v>
      </c>
      <c r="AA736" s="137">
        <v>4.7619047619047616E-2</v>
      </c>
      <c r="AB736" s="138" t="s">
        <v>30</v>
      </c>
      <c r="AC736" s="154" t="s">
        <v>391</v>
      </c>
      <c r="AD736" s="155"/>
    </row>
    <row r="737" spans="1:30" ht="24" customHeight="1">
      <c r="A737" s="139">
        <v>42760</v>
      </c>
      <c r="B737" s="140" t="s">
        <v>5285</v>
      </c>
      <c r="C737" s="141">
        <v>0</v>
      </c>
      <c r="D737" s="141" t="s">
        <v>31</v>
      </c>
      <c r="E737" s="141" t="s">
        <v>5286</v>
      </c>
      <c r="F737" s="142">
        <v>42755</v>
      </c>
      <c r="G737" s="141" t="s">
        <v>122</v>
      </c>
      <c r="H737" s="141" t="s">
        <v>5287</v>
      </c>
      <c r="I737" s="141">
        <v>2</v>
      </c>
      <c r="J737" s="144" t="s">
        <v>4698</v>
      </c>
      <c r="K737" s="144" t="s">
        <v>5288</v>
      </c>
      <c r="L737" s="141">
        <v>0</v>
      </c>
      <c r="M737" s="141" t="s">
        <v>5279</v>
      </c>
      <c r="N737" s="141">
        <v>47</v>
      </c>
      <c r="O737" s="141" t="s">
        <v>33</v>
      </c>
      <c r="P737" s="141">
        <v>72316.429999999993</v>
      </c>
      <c r="Q737" s="141">
        <v>4309650</v>
      </c>
      <c r="R737" s="141">
        <v>3311237</v>
      </c>
      <c r="S737" s="141">
        <v>76.83</v>
      </c>
      <c r="T737" s="141" t="s">
        <v>5289</v>
      </c>
      <c r="U737" s="141" t="s">
        <v>5290</v>
      </c>
      <c r="V737" s="141" t="s">
        <v>5291</v>
      </c>
      <c r="W737" s="141" t="s">
        <v>5292</v>
      </c>
      <c r="X737" s="141" t="s">
        <v>5293</v>
      </c>
      <c r="Y737" s="141" t="s">
        <v>4625</v>
      </c>
      <c r="Z737" s="141" t="str">
        <f t="shared" si="11"/>
        <v>0101PE</v>
      </c>
      <c r="AA737" s="143">
        <v>0.21739130434782608</v>
      </c>
      <c r="AB737" s="143" t="s">
        <v>30</v>
      </c>
      <c r="AC737" s="143" t="s">
        <v>391</v>
      </c>
      <c r="AD737" s="143"/>
    </row>
    <row r="738" spans="1:30" ht="24" customHeight="1">
      <c r="A738" s="139">
        <v>42760</v>
      </c>
      <c r="B738" s="140" t="s">
        <v>5294</v>
      </c>
      <c r="C738" s="141">
        <v>0</v>
      </c>
      <c r="D738" s="141" t="s">
        <v>31</v>
      </c>
      <c r="E738" s="141" t="s">
        <v>5295</v>
      </c>
      <c r="F738" s="142">
        <v>42755</v>
      </c>
      <c r="G738" s="141" t="s">
        <v>122</v>
      </c>
      <c r="H738" s="141" t="s">
        <v>5287</v>
      </c>
      <c r="I738" s="141">
        <v>3</v>
      </c>
      <c r="J738" s="144" t="s">
        <v>4698</v>
      </c>
      <c r="K738" s="144" t="s">
        <v>6935</v>
      </c>
      <c r="L738" s="141">
        <v>0</v>
      </c>
      <c r="M738" s="141" t="s">
        <v>5279</v>
      </c>
      <c r="N738" s="141">
        <v>51</v>
      </c>
      <c r="O738" s="141" t="s">
        <v>33</v>
      </c>
      <c r="P738" s="141">
        <v>74512.03</v>
      </c>
      <c r="Q738" s="141">
        <v>4309650</v>
      </c>
      <c r="R738" s="141">
        <v>3377704</v>
      </c>
      <c r="S738" s="141">
        <v>78.38</v>
      </c>
      <c r="T738" s="141" t="s">
        <v>5296</v>
      </c>
      <c r="U738" s="141" t="s">
        <v>5297</v>
      </c>
      <c r="V738" s="141" t="s">
        <v>5298</v>
      </c>
      <c r="W738" s="141" t="s">
        <v>5299</v>
      </c>
      <c r="X738" s="141" t="s">
        <v>5300</v>
      </c>
      <c r="Y738" s="141" t="s">
        <v>4625</v>
      </c>
      <c r="Z738" s="141" t="str">
        <f t="shared" si="11"/>
        <v>0101PE</v>
      </c>
      <c r="AA738" s="143">
        <v>8.3333333333333329E-2</v>
      </c>
      <c r="AB738" s="143" t="s">
        <v>30</v>
      </c>
      <c r="AC738" s="143" t="s">
        <v>391</v>
      </c>
      <c r="AD738" s="143"/>
    </row>
    <row r="739" spans="1:30" ht="24" customHeight="1">
      <c r="A739" s="139">
        <v>42760</v>
      </c>
      <c r="B739" s="140" t="s">
        <v>5301</v>
      </c>
      <c r="C739" s="141">
        <v>0</v>
      </c>
      <c r="D739" s="141" t="s">
        <v>31</v>
      </c>
      <c r="E739" s="141" t="s">
        <v>5302</v>
      </c>
      <c r="F739" s="142">
        <v>42755</v>
      </c>
      <c r="G739" s="141" t="s">
        <v>122</v>
      </c>
      <c r="H739" s="141" t="s">
        <v>5287</v>
      </c>
      <c r="I739" s="141">
        <v>4</v>
      </c>
      <c r="J739" s="144" t="s">
        <v>4698</v>
      </c>
      <c r="K739" s="144" t="s">
        <v>5303</v>
      </c>
      <c r="L739" s="141">
        <v>0</v>
      </c>
      <c r="M739" s="141" t="s">
        <v>5279</v>
      </c>
      <c r="N739" s="141">
        <v>0</v>
      </c>
      <c r="O739" s="141" t="s">
        <v>33</v>
      </c>
      <c r="P739" s="141">
        <v>68275.62</v>
      </c>
      <c r="Q739" s="141">
        <v>4309650</v>
      </c>
      <c r="R739" s="141">
        <v>3409361</v>
      </c>
      <c r="S739" s="141">
        <v>79.11</v>
      </c>
      <c r="T739" s="141">
        <v>0</v>
      </c>
      <c r="U739" s="141">
        <v>0</v>
      </c>
      <c r="V739" s="141" t="s">
        <v>5304</v>
      </c>
      <c r="W739" s="141" t="s">
        <v>5305</v>
      </c>
      <c r="X739" s="141" t="s">
        <v>5306</v>
      </c>
      <c r="Y739" s="141" t="s">
        <v>4625</v>
      </c>
      <c r="Z739" s="141" t="str">
        <f t="shared" si="11"/>
        <v>0101PE</v>
      </c>
      <c r="AA739" s="143">
        <v>8.3333333333333329E-2</v>
      </c>
      <c r="AB739" s="143" t="s">
        <v>30</v>
      </c>
      <c r="AC739" s="143" t="s">
        <v>391</v>
      </c>
      <c r="AD739" s="143"/>
    </row>
    <row r="740" spans="1:30" ht="24" customHeight="1">
      <c r="A740" s="139">
        <v>42760</v>
      </c>
      <c r="B740" s="140" t="s">
        <v>5307</v>
      </c>
      <c r="C740" s="141">
        <v>0</v>
      </c>
      <c r="D740" s="141" t="s">
        <v>31</v>
      </c>
      <c r="E740" s="141" t="s">
        <v>5308</v>
      </c>
      <c r="F740" s="142">
        <v>42755</v>
      </c>
      <c r="G740" s="141" t="s">
        <v>122</v>
      </c>
      <c r="H740" s="141" t="s">
        <v>5287</v>
      </c>
      <c r="I740" s="141">
        <v>5</v>
      </c>
      <c r="J740" s="141" t="s">
        <v>2392</v>
      </c>
      <c r="K740" s="141" t="s">
        <v>132</v>
      </c>
      <c r="L740" s="141">
        <v>0</v>
      </c>
      <c r="M740" s="141" t="s">
        <v>5279</v>
      </c>
      <c r="N740" s="141">
        <v>0</v>
      </c>
      <c r="O740" s="141" t="s">
        <v>33</v>
      </c>
      <c r="P740" s="141">
        <v>77785.34</v>
      </c>
      <c r="Q740" s="141">
        <v>4309650</v>
      </c>
      <c r="R740" s="141">
        <v>3560028</v>
      </c>
      <c r="S740" s="141">
        <v>82.61</v>
      </c>
      <c r="T740" s="141">
        <v>0</v>
      </c>
      <c r="U740" s="141">
        <v>0</v>
      </c>
      <c r="V740" s="141" t="s">
        <v>5309</v>
      </c>
      <c r="W740" s="141" t="s">
        <v>5310</v>
      </c>
      <c r="X740" s="141" t="s">
        <v>5311</v>
      </c>
      <c r="Y740" s="141" t="s">
        <v>4625</v>
      </c>
      <c r="Z740" s="141" t="str">
        <f t="shared" si="11"/>
        <v>0101PE</v>
      </c>
      <c r="AA740" s="143">
        <v>0</v>
      </c>
      <c r="AB740" s="143" t="s">
        <v>30</v>
      </c>
      <c r="AC740" s="143" t="s">
        <v>391</v>
      </c>
      <c r="AD740" s="143"/>
    </row>
    <row r="741" spans="1:30" ht="24" customHeight="1">
      <c r="A741" s="139">
        <v>42760</v>
      </c>
      <c r="B741" s="140" t="s">
        <v>5307</v>
      </c>
      <c r="C741" s="141">
        <v>0</v>
      </c>
      <c r="D741" s="141" t="s">
        <v>31</v>
      </c>
      <c r="E741" s="141" t="s">
        <v>5308</v>
      </c>
      <c r="F741" s="142">
        <v>42755</v>
      </c>
      <c r="G741" s="141" t="s">
        <v>122</v>
      </c>
      <c r="H741" s="141" t="s">
        <v>5287</v>
      </c>
      <c r="I741" s="141">
        <v>6</v>
      </c>
      <c r="J741" s="141" t="s">
        <v>2392</v>
      </c>
      <c r="K741" s="141" t="s">
        <v>132</v>
      </c>
      <c r="L741" s="141">
        <v>0</v>
      </c>
      <c r="M741" s="141" t="s">
        <v>5279</v>
      </c>
      <c r="N741" s="141">
        <v>0</v>
      </c>
      <c r="O741" s="141" t="s">
        <v>33</v>
      </c>
      <c r="P741" s="141">
        <v>77717.56</v>
      </c>
      <c r="Q741" s="141">
        <v>4309650</v>
      </c>
      <c r="R741" s="141">
        <v>3560081</v>
      </c>
      <c r="S741" s="141">
        <v>82.61</v>
      </c>
      <c r="T741" s="141">
        <v>0</v>
      </c>
      <c r="U741" s="141">
        <v>0</v>
      </c>
      <c r="V741" s="141" t="s">
        <v>5312</v>
      </c>
      <c r="W741" s="141" t="s">
        <v>5313</v>
      </c>
      <c r="X741" s="141" t="s">
        <v>5314</v>
      </c>
      <c r="Y741" s="141" t="s">
        <v>4625</v>
      </c>
      <c r="Z741" s="141" t="str">
        <f t="shared" si="11"/>
        <v>0101PE</v>
      </c>
      <c r="AA741" s="143">
        <v>0</v>
      </c>
      <c r="AB741" s="143" t="s">
        <v>30</v>
      </c>
      <c r="AC741" s="143" t="s">
        <v>391</v>
      </c>
      <c r="AD741" s="143"/>
    </row>
    <row r="742" spans="1:30" ht="24" customHeight="1">
      <c r="A742" s="139">
        <v>42760</v>
      </c>
      <c r="B742" s="140" t="s">
        <v>5315</v>
      </c>
      <c r="C742" s="141" t="s">
        <v>27</v>
      </c>
      <c r="D742" s="141" t="s">
        <v>31</v>
      </c>
      <c r="E742" s="141" t="s">
        <v>5316</v>
      </c>
      <c r="F742" s="142">
        <v>42755</v>
      </c>
      <c r="G742" s="141" t="s">
        <v>122</v>
      </c>
      <c r="H742" s="141" t="s">
        <v>5287</v>
      </c>
      <c r="I742" s="141">
        <v>7</v>
      </c>
      <c r="J742" s="141" t="s">
        <v>2392</v>
      </c>
      <c r="K742" s="141" t="s">
        <v>132</v>
      </c>
      <c r="L742" s="141">
        <v>0</v>
      </c>
      <c r="M742" s="141" t="s">
        <v>5317</v>
      </c>
      <c r="N742" s="141">
        <v>0</v>
      </c>
      <c r="O742" s="141" t="s">
        <v>33</v>
      </c>
      <c r="P742" s="141">
        <v>67283.06</v>
      </c>
      <c r="Q742" s="141">
        <v>4309650</v>
      </c>
      <c r="R742" s="141">
        <v>3059063</v>
      </c>
      <c r="S742" s="141">
        <v>70.98</v>
      </c>
      <c r="T742" s="141">
        <v>0</v>
      </c>
      <c r="U742" s="141">
        <v>0</v>
      </c>
      <c r="V742" s="141" t="s">
        <v>5318</v>
      </c>
      <c r="W742" s="141" t="s">
        <v>5319</v>
      </c>
      <c r="X742" s="141" t="s">
        <v>5320</v>
      </c>
      <c r="Y742" s="141" t="s">
        <v>4625</v>
      </c>
      <c r="Z742" s="141" t="str">
        <f t="shared" si="11"/>
        <v>Re-sequencing101PE</v>
      </c>
      <c r="AA742" s="143">
        <v>0</v>
      </c>
      <c r="AB742" s="143" t="s">
        <v>30</v>
      </c>
      <c r="AC742" s="143" t="s">
        <v>391</v>
      </c>
      <c r="AD742" s="143"/>
    </row>
    <row r="743" spans="1:30" ht="24" customHeight="1">
      <c r="A743" s="139">
        <v>42760</v>
      </c>
      <c r="B743" s="140" t="s">
        <v>5321</v>
      </c>
      <c r="C743" s="141">
        <v>0</v>
      </c>
      <c r="D743" s="141" t="s">
        <v>31</v>
      </c>
      <c r="E743" s="141" t="s">
        <v>5322</v>
      </c>
      <c r="F743" s="142">
        <v>42755</v>
      </c>
      <c r="G743" s="141" t="s">
        <v>122</v>
      </c>
      <c r="H743" s="141" t="s">
        <v>5287</v>
      </c>
      <c r="I743" s="141">
        <v>8</v>
      </c>
      <c r="J743" s="141" t="s">
        <v>2392</v>
      </c>
      <c r="K743" s="141" t="s">
        <v>132</v>
      </c>
      <c r="L743" s="141">
        <v>0</v>
      </c>
      <c r="M743" s="141" t="s">
        <v>5323</v>
      </c>
      <c r="N743" s="141">
        <v>0</v>
      </c>
      <c r="O743" s="141" t="s">
        <v>33</v>
      </c>
      <c r="P743" s="141">
        <v>80277.279999999999</v>
      </c>
      <c r="Q743" s="141">
        <v>4309650</v>
      </c>
      <c r="R743" s="141">
        <v>3639812</v>
      </c>
      <c r="S743" s="141">
        <v>84.46</v>
      </c>
      <c r="T743" s="141">
        <v>0</v>
      </c>
      <c r="U743" s="141">
        <v>0</v>
      </c>
      <c r="V743" s="141" t="s">
        <v>5324</v>
      </c>
      <c r="W743" s="141" t="s">
        <v>5325</v>
      </c>
      <c r="X743" s="141" t="s">
        <v>5326</v>
      </c>
      <c r="Y743" s="141" t="s">
        <v>4625</v>
      </c>
      <c r="Z743" s="141" t="str">
        <f t="shared" si="11"/>
        <v>0101PE</v>
      </c>
      <c r="AA743" s="143">
        <v>0</v>
      </c>
      <c r="AB743" s="143" t="s">
        <v>30</v>
      </c>
      <c r="AC743" s="143" t="s">
        <v>391</v>
      </c>
      <c r="AD743" s="143"/>
    </row>
    <row r="744" spans="1:30" ht="24" customHeight="1">
      <c r="A744" s="133">
        <v>42761</v>
      </c>
      <c r="B744" s="134" t="s">
        <v>468</v>
      </c>
      <c r="C744" s="135" t="s">
        <v>6452</v>
      </c>
      <c r="D744" s="135" t="s">
        <v>494</v>
      </c>
      <c r="E744" s="135" t="s">
        <v>1212</v>
      </c>
      <c r="F744" s="136">
        <v>42758</v>
      </c>
      <c r="G744" s="135" t="s">
        <v>40</v>
      </c>
      <c r="H744" s="135" t="s">
        <v>5263</v>
      </c>
      <c r="I744" s="135">
        <v>1</v>
      </c>
      <c r="J744" s="135" t="s">
        <v>32</v>
      </c>
      <c r="K744" s="135" t="s">
        <v>28</v>
      </c>
      <c r="L744" s="135">
        <v>0</v>
      </c>
      <c r="M744" s="135" t="s">
        <v>5264</v>
      </c>
      <c r="N744" s="135">
        <v>0</v>
      </c>
      <c r="O744" s="135" t="s">
        <v>399</v>
      </c>
      <c r="P744" s="135">
        <v>61402.93</v>
      </c>
      <c r="Q744" s="135">
        <v>2016723</v>
      </c>
      <c r="R744" s="135">
        <v>1918841</v>
      </c>
      <c r="S744" s="135">
        <v>95.2</v>
      </c>
      <c r="T744" s="135">
        <v>0</v>
      </c>
      <c r="U744" s="135">
        <v>0</v>
      </c>
      <c r="V744" s="135" t="s">
        <v>5265</v>
      </c>
      <c r="W744" s="135" t="s">
        <v>5266</v>
      </c>
      <c r="X744" s="135" t="s">
        <v>5267</v>
      </c>
      <c r="Y744" s="147" t="s">
        <v>4680</v>
      </c>
      <c r="Z744" s="147" t="str">
        <f t="shared" si="11"/>
        <v>De novo251PE</v>
      </c>
      <c r="AA744" s="137">
        <v>0</v>
      </c>
      <c r="AB744" s="138" t="s">
        <v>30</v>
      </c>
      <c r="AC744" s="154" t="s">
        <v>391</v>
      </c>
      <c r="AD744" s="155"/>
    </row>
    <row r="745" spans="1:30" ht="24" customHeight="1">
      <c r="A745" s="139">
        <v>42761</v>
      </c>
      <c r="B745" s="140" t="s">
        <v>5268</v>
      </c>
      <c r="C745" s="141" t="s">
        <v>6452</v>
      </c>
      <c r="D745" s="141" t="s">
        <v>494</v>
      </c>
      <c r="E745" s="141" t="s">
        <v>1206</v>
      </c>
      <c r="F745" s="142">
        <v>42758</v>
      </c>
      <c r="G745" s="141" t="s">
        <v>40</v>
      </c>
      <c r="H745" s="141" t="s">
        <v>5269</v>
      </c>
      <c r="I745" s="141">
        <v>2</v>
      </c>
      <c r="J745" s="141" t="s">
        <v>5270</v>
      </c>
      <c r="K745" s="141" t="s">
        <v>5271</v>
      </c>
      <c r="L745" s="141">
        <v>0</v>
      </c>
      <c r="M745" s="141" t="s">
        <v>5264</v>
      </c>
      <c r="N745" s="141">
        <v>0</v>
      </c>
      <c r="O745" s="141" t="s">
        <v>399</v>
      </c>
      <c r="P745" s="141">
        <v>65757.09</v>
      </c>
      <c r="Q745" s="141">
        <v>2170926</v>
      </c>
      <c r="R745" s="141">
        <v>2054909</v>
      </c>
      <c r="S745" s="141">
        <v>94.7</v>
      </c>
      <c r="T745" s="141">
        <v>0</v>
      </c>
      <c r="U745" s="141">
        <v>0</v>
      </c>
      <c r="V745" s="141" t="s">
        <v>5272</v>
      </c>
      <c r="W745" s="141" t="s">
        <v>5273</v>
      </c>
      <c r="X745" s="141" t="s">
        <v>5274</v>
      </c>
      <c r="Y745" s="141" t="s">
        <v>4680</v>
      </c>
      <c r="Z745" s="141" t="str">
        <f t="shared" si="11"/>
        <v>De novo251PE</v>
      </c>
      <c r="AA745" s="143">
        <v>0</v>
      </c>
      <c r="AB745" s="143" t="s">
        <v>30</v>
      </c>
      <c r="AC745" s="143" t="s">
        <v>391</v>
      </c>
      <c r="AD745" s="143"/>
    </row>
    <row r="746" spans="1:30" ht="24" customHeight="1">
      <c r="A746" s="133">
        <v>42761</v>
      </c>
      <c r="B746" s="134" t="s">
        <v>5327</v>
      </c>
      <c r="C746" s="135" t="s">
        <v>104</v>
      </c>
      <c r="D746" s="135" t="s">
        <v>31</v>
      </c>
      <c r="E746" s="135" t="s">
        <v>5328</v>
      </c>
      <c r="F746" s="136">
        <v>42757</v>
      </c>
      <c r="G746" s="135" t="s">
        <v>121</v>
      </c>
      <c r="H746" s="135" t="s">
        <v>5329</v>
      </c>
      <c r="I746" s="135">
        <v>1</v>
      </c>
      <c r="J746" s="135" t="s">
        <v>128</v>
      </c>
      <c r="K746" s="135" t="s">
        <v>5330</v>
      </c>
      <c r="L746" s="135">
        <v>0</v>
      </c>
      <c r="M746" s="135" t="s">
        <v>3735</v>
      </c>
      <c r="N746" s="135">
        <v>0</v>
      </c>
      <c r="O746" s="135" t="s">
        <v>41</v>
      </c>
      <c r="P746" s="135">
        <v>92823.87</v>
      </c>
      <c r="Q746" s="135">
        <v>4309650</v>
      </c>
      <c r="R746" s="135">
        <v>2814568</v>
      </c>
      <c r="S746" s="135">
        <v>65.31</v>
      </c>
      <c r="T746" s="135">
        <v>0</v>
      </c>
      <c r="U746" s="135">
        <v>0</v>
      </c>
      <c r="V746" s="135" t="s">
        <v>5331</v>
      </c>
      <c r="W746" s="135" t="s">
        <v>5332</v>
      </c>
      <c r="X746" s="135" t="s">
        <v>5333</v>
      </c>
      <c r="Y746" s="147" t="s">
        <v>140</v>
      </c>
      <c r="Z746" s="147" t="str">
        <f t="shared" si="11"/>
        <v>Transcriptome151PE</v>
      </c>
      <c r="AA746" s="137">
        <v>0.15384615384615385</v>
      </c>
      <c r="AB746" s="138" t="s">
        <v>30</v>
      </c>
      <c r="AC746" s="154" t="s">
        <v>391</v>
      </c>
      <c r="AD746" s="155"/>
    </row>
    <row r="747" spans="1:30" ht="24" customHeight="1">
      <c r="A747" s="139">
        <v>42761</v>
      </c>
      <c r="B747" s="140" t="s">
        <v>4258</v>
      </c>
      <c r="C747" s="141">
        <v>0</v>
      </c>
      <c r="D747" s="141" t="s">
        <v>31</v>
      </c>
      <c r="E747" s="141" t="s">
        <v>4259</v>
      </c>
      <c r="F747" s="142">
        <v>42757</v>
      </c>
      <c r="G747" s="141" t="s">
        <v>121</v>
      </c>
      <c r="H747" s="141" t="s">
        <v>5334</v>
      </c>
      <c r="I747" s="141">
        <v>2</v>
      </c>
      <c r="J747" s="144" t="s">
        <v>134</v>
      </c>
      <c r="K747" s="144" t="s">
        <v>5335</v>
      </c>
      <c r="L747" s="141">
        <v>0</v>
      </c>
      <c r="M747" s="141" t="s">
        <v>5336</v>
      </c>
      <c r="N747" s="141">
        <v>0</v>
      </c>
      <c r="O747" s="141" t="s">
        <v>41</v>
      </c>
      <c r="P747" s="141">
        <v>89960.27</v>
      </c>
      <c r="Q747" s="141">
        <v>4309650</v>
      </c>
      <c r="R747" s="141">
        <v>2863517</v>
      </c>
      <c r="S747" s="141">
        <v>66.44</v>
      </c>
      <c r="T747" s="141">
        <v>0</v>
      </c>
      <c r="U747" s="141">
        <v>0</v>
      </c>
      <c r="V747" s="141" t="s">
        <v>5337</v>
      </c>
      <c r="W747" s="141" t="s">
        <v>5338</v>
      </c>
      <c r="X747" s="141" t="s">
        <v>5339</v>
      </c>
      <c r="Y747" s="141" t="s">
        <v>140</v>
      </c>
      <c r="Z747" s="141" t="str">
        <f t="shared" si="11"/>
        <v>0151PE</v>
      </c>
      <c r="AA747" s="143">
        <v>8.3333333333333329E-2</v>
      </c>
      <c r="AB747" s="143" t="s">
        <v>30</v>
      </c>
      <c r="AC747" s="143" t="s">
        <v>391</v>
      </c>
      <c r="AD747" s="143"/>
    </row>
    <row r="748" spans="1:30" ht="24" customHeight="1">
      <c r="A748" s="139">
        <v>42761</v>
      </c>
      <c r="B748" s="140" t="s">
        <v>5340</v>
      </c>
      <c r="C748" s="141">
        <v>0</v>
      </c>
      <c r="D748" s="141" t="s">
        <v>31</v>
      </c>
      <c r="E748" s="141" t="s">
        <v>5341</v>
      </c>
      <c r="F748" s="142">
        <v>42757</v>
      </c>
      <c r="G748" s="141" t="s">
        <v>121</v>
      </c>
      <c r="H748" s="141" t="s">
        <v>5334</v>
      </c>
      <c r="I748" s="141">
        <v>3</v>
      </c>
      <c r="J748" s="141" t="s">
        <v>2392</v>
      </c>
      <c r="K748" s="141" t="s">
        <v>132</v>
      </c>
      <c r="L748" s="141">
        <v>0</v>
      </c>
      <c r="M748" s="141" t="s">
        <v>3735</v>
      </c>
      <c r="N748" s="141">
        <v>75686</v>
      </c>
      <c r="O748" s="141" t="s">
        <v>41</v>
      </c>
      <c r="P748" s="141">
        <v>109272.13</v>
      </c>
      <c r="Q748" s="141">
        <v>4309650</v>
      </c>
      <c r="R748" s="141">
        <v>3332209</v>
      </c>
      <c r="S748" s="141">
        <v>77.319999999999993</v>
      </c>
      <c r="T748" s="141" t="s">
        <v>5342</v>
      </c>
      <c r="U748" s="141" t="s">
        <v>5343</v>
      </c>
      <c r="V748" s="141" t="s">
        <v>5344</v>
      </c>
      <c r="W748" s="141" t="s">
        <v>5345</v>
      </c>
      <c r="X748" s="141" t="s">
        <v>5346</v>
      </c>
      <c r="Y748" s="141" t="s">
        <v>140</v>
      </c>
      <c r="Z748" s="141" t="str">
        <f t="shared" si="11"/>
        <v>0151PE</v>
      </c>
      <c r="AA748" s="143">
        <v>0</v>
      </c>
      <c r="AB748" s="143" t="s">
        <v>30</v>
      </c>
      <c r="AC748" s="143" t="s">
        <v>391</v>
      </c>
      <c r="AD748" s="143"/>
    </row>
    <row r="749" spans="1:30" ht="24" customHeight="1">
      <c r="A749" s="139">
        <v>42761</v>
      </c>
      <c r="B749" s="140" t="s">
        <v>5347</v>
      </c>
      <c r="C749" s="141">
        <v>0</v>
      </c>
      <c r="D749" s="141" t="s">
        <v>31</v>
      </c>
      <c r="E749" s="141" t="s">
        <v>5348</v>
      </c>
      <c r="F749" s="142">
        <v>42757</v>
      </c>
      <c r="G749" s="141" t="s">
        <v>121</v>
      </c>
      <c r="H749" s="141" t="s">
        <v>5334</v>
      </c>
      <c r="I749" s="141">
        <v>4</v>
      </c>
      <c r="J749" s="141" t="s">
        <v>2392</v>
      </c>
      <c r="K749" s="141" t="s">
        <v>132</v>
      </c>
      <c r="L749" s="141">
        <v>0</v>
      </c>
      <c r="M749" s="141" t="s">
        <v>3735</v>
      </c>
      <c r="N749" s="141">
        <v>166</v>
      </c>
      <c r="O749" s="141" t="s">
        <v>41</v>
      </c>
      <c r="P749" s="141">
        <v>113406.03</v>
      </c>
      <c r="Q749" s="141">
        <v>4309650</v>
      </c>
      <c r="R749" s="141">
        <v>3440037</v>
      </c>
      <c r="S749" s="141">
        <v>79.819999999999993</v>
      </c>
      <c r="T749" s="141" t="s">
        <v>5349</v>
      </c>
      <c r="U749" s="141" t="s">
        <v>5350</v>
      </c>
      <c r="V749" s="141" t="s">
        <v>5351</v>
      </c>
      <c r="W749" s="141" t="s">
        <v>3918</v>
      </c>
      <c r="X749" s="141" t="s">
        <v>5352</v>
      </c>
      <c r="Y749" s="141" t="s">
        <v>140</v>
      </c>
      <c r="Z749" s="141" t="str">
        <f t="shared" si="11"/>
        <v>0151PE</v>
      </c>
      <c r="AA749" s="143">
        <v>0</v>
      </c>
      <c r="AB749" s="143" t="s">
        <v>30</v>
      </c>
      <c r="AC749" s="143" t="s">
        <v>391</v>
      </c>
      <c r="AD749" s="143"/>
    </row>
    <row r="750" spans="1:30" ht="24" customHeight="1">
      <c r="A750" s="139">
        <v>42761</v>
      </c>
      <c r="B750" s="140" t="s">
        <v>5353</v>
      </c>
      <c r="C750" s="141" t="s">
        <v>104</v>
      </c>
      <c r="D750" s="141" t="s">
        <v>31</v>
      </c>
      <c r="E750" s="141" t="s">
        <v>5354</v>
      </c>
      <c r="F750" s="142">
        <v>42757</v>
      </c>
      <c r="G750" s="141" t="s">
        <v>121</v>
      </c>
      <c r="H750" s="141" t="s">
        <v>5334</v>
      </c>
      <c r="I750" s="141">
        <v>5</v>
      </c>
      <c r="J750" s="141" t="s">
        <v>2392</v>
      </c>
      <c r="K750" s="141" t="s">
        <v>132</v>
      </c>
      <c r="L750" s="141">
        <v>0</v>
      </c>
      <c r="M750" s="141" t="s">
        <v>3735</v>
      </c>
      <c r="N750" s="141">
        <v>178</v>
      </c>
      <c r="O750" s="141" t="s">
        <v>41</v>
      </c>
      <c r="P750" s="141">
        <v>113546.38</v>
      </c>
      <c r="Q750" s="141">
        <v>4309650</v>
      </c>
      <c r="R750" s="141">
        <v>3407452</v>
      </c>
      <c r="S750" s="141">
        <v>79.069999999999993</v>
      </c>
      <c r="T750" s="141" t="s">
        <v>5355</v>
      </c>
      <c r="U750" s="141" t="s">
        <v>5356</v>
      </c>
      <c r="V750" s="141" t="s">
        <v>5357</v>
      </c>
      <c r="W750" s="141" t="s">
        <v>5358</v>
      </c>
      <c r="X750" s="141" t="s">
        <v>5359</v>
      </c>
      <c r="Y750" s="141" t="s">
        <v>140</v>
      </c>
      <c r="Z750" s="141" t="str">
        <f t="shared" si="11"/>
        <v>Transcriptome151PE</v>
      </c>
      <c r="AA750" s="143">
        <v>0</v>
      </c>
      <c r="AB750" s="143" t="s">
        <v>30</v>
      </c>
      <c r="AC750" s="143" t="s">
        <v>391</v>
      </c>
      <c r="AD750" s="143"/>
    </row>
    <row r="751" spans="1:30" ht="24" customHeight="1">
      <c r="A751" s="139">
        <v>42761</v>
      </c>
      <c r="B751" s="140" t="s">
        <v>5360</v>
      </c>
      <c r="C751" s="141">
        <v>0</v>
      </c>
      <c r="D751" s="141" t="s">
        <v>31</v>
      </c>
      <c r="E751" s="141" t="s">
        <v>5361</v>
      </c>
      <c r="F751" s="142">
        <v>42757</v>
      </c>
      <c r="G751" s="141" t="s">
        <v>121</v>
      </c>
      <c r="H751" s="141" t="s">
        <v>5334</v>
      </c>
      <c r="I751" s="141">
        <v>6</v>
      </c>
      <c r="J751" s="141" t="s">
        <v>2392</v>
      </c>
      <c r="K751" s="141" t="s">
        <v>132</v>
      </c>
      <c r="L751" s="141">
        <v>0</v>
      </c>
      <c r="M751" s="141" t="s">
        <v>3735</v>
      </c>
      <c r="N751" s="141">
        <v>0</v>
      </c>
      <c r="O751" s="141" t="s">
        <v>41</v>
      </c>
      <c r="P751" s="141">
        <v>112564.55</v>
      </c>
      <c r="Q751" s="141">
        <v>4309650</v>
      </c>
      <c r="R751" s="141">
        <v>3399331</v>
      </c>
      <c r="S751" s="141">
        <v>78.88</v>
      </c>
      <c r="T751" s="141">
        <v>0</v>
      </c>
      <c r="U751" s="141">
        <v>0</v>
      </c>
      <c r="V751" s="141" t="s">
        <v>5362</v>
      </c>
      <c r="W751" s="141" t="s">
        <v>5363</v>
      </c>
      <c r="X751" s="141" t="s">
        <v>5364</v>
      </c>
      <c r="Y751" s="141" t="s">
        <v>140</v>
      </c>
      <c r="Z751" s="141" t="str">
        <f t="shared" si="11"/>
        <v>0151PE</v>
      </c>
      <c r="AA751" s="143">
        <v>0</v>
      </c>
      <c r="AB751" s="143" t="s">
        <v>30</v>
      </c>
      <c r="AC751" s="143" t="s">
        <v>391</v>
      </c>
      <c r="AD751" s="143"/>
    </row>
    <row r="752" spans="1:30" ht="24" customHeight="1">
      <c r="A752" s="139">
        <v>42761</v>
      </c>
      <c r="B752" s="140" t="s">
        <v>5365</v>
      </c>
      <c r="C752" s="141" t="s">
        <v>104</v>
      </c>
      <c r="D752" s="141" t="s">
        <v>31</v>
      </c>
      <c r="E752" s="141" t="s">
        <v>5366</v>
      </c>
      <c r="F752" s="142">
        <v>42757</v>
      </c>
      <c r="G752" s="141" t="s">
        <v>121</v>
      </c>
      <c r="H752" s="141" t="s">
        <v>5334</v>
      </c>
      <c r="I752" s="141">
        <v>7</v>
      </c>
      <c r="J752" s="141" t="s">
        <v>2392</v>
      </c>
      <c r="K752" s="141" t="s">
        <v>132</v>
      </c>
      <c r="L752" s="141">
        <v>0</v>
      </c>
      <c r="M752" s="141" t="s">
        <v>3735</v>
      </c>
      <c r="N752" s="141">
        <v>0</v>
      </c>
      <c r="O752" s="141" t="s">
        <v>41</v>
      </c>
      <c r="P752" s="141">
        <v>111968.36</v>
      </c>
      <c r="Q752" s="141">
        <v>4309650</v>
      </c>
      <c r="R752" s="141">
        <v>3399831</v>
      </c>
      <c r="S752" s="141">
        <v>78.89</v>
      </c>
      <c r="T752" s="141">
        <v>0</v>
      </c>
      <c r="U752" s="141">
        <v>0</v>
      </c>
      <c r="V752" s="141" t="s">
        <v>5367</v>
      </c>
      <c r="W752" s="141" t="s">
        <v>5368</v>
      </c>
      <c r="X752" s="141" t="s">
        <v>5369</v>
      </c>
      <c r="Y752" s="141" t="s">
        <v>140</v>
      </c>
      <c r="Z752" s="141" t="str">
        <f t="shared" si="11"/>
        <v>Transcriptome151PE</v>
      </c>
      <c r="AA752" s="143">
        <v>0</v>
      </c>
      <c r="AB752" s="143" t="s">
        <v>30</v>
      </c>
      <c r="AC752" s="143" t="s">
        <v>391</v>
      </c>
      <c r="AD752" s="143"/>
    </row>
    <row r="753" spans="1:30" ht="24" customHeight="1">
      <c r="A753" s="139">
        <v>42761</v>
      </c>
      <c r="B753" s="140" t="s">
        <v>5370</v>
      </c>
      <c r="C753" s="141" t="s">
        <v>104</v>
      </c>
      <c r="D753" s="141" t="s">
        <v>31</v>
      </c>
      <c r="E753" s="141" t="s">
        <v>5371</v>
      </c>
      <c r="F753" s="142">
        <v>42757</v>
      </c>
      <c r="G753" s="141" t="s">
        <v>121</v>
      </c>
      <c r="H753" s="141" t="s">
        <v>5334</v>
      </c>
      <c r="I753" s="141">
        <v>8</v>
      </c>
      <c r="J753" s="141" t="s">
        <v>2392</v>
      </c>
      <c r="K753" s="141" t="s">
        <v>132</v>
      </c>
      <c r="L753" s="141">
        <v>0</v>
      </c>
      <c r="M753" s="141" t="s">
        <v>3735</v>
      </c>
      <c r="N753" s="141">
        <v>0</v>
      </c>
      <c r="O753" s="141" t="s">
        <v>41</v>
      </c>
      <c r="P753" s="141">
        <v>109735.51</v>
      </c>
      <c r="Q753" s="141">
        <v>4309650</v>
      </c>
      <c r="R753" s="141">
        <v>3330885</v>
      </c>
      <c r="S753" s="141">
        <v>77.290000000000006</v>
      </c>
      <c r="T753" s="141">
        <v>0</v>
      </c>
      <c r="U753" s="141">
        <v>0</v>
      </c>
      <c r="V753" s="141" t="s">
        <v>5372</v>
      </c>
      <c r="W753" s="141" t="s">
        <v>5373</v>
      </c>
      <c r="X753" s="141" t="s">
        <v>5374</v>
      </c>
      <c r="Y753" s="141" t="s">
        <v>140</v>
      </c>
      <c r="Z753" s="141" t="str">
        <f t="shared" si="11"/>
        <v>Transcriptome151PE</v>
      </c>
      <c r="AA753" s="143">
        <v>0</v>
      </c>
      <c r="AB753" s="143" t="s">
        <v>30</v>
      </c>
      <c r="AC753" s="143" t="s">
        <v>391</v>
      </c>
      <c r="AD753" s="143"/>
    </row>
    <row r="754" spans="1:30" ht="24" customHeight="1">
      <c r="A754" s="133">
        <v>42761</v>
      </c>
      <c r="B754" s="134" t="s">
        <v>5220</v>
      </c>
      <c r="C754" s="135">
        <v>0</v>
      </c>
      <c r="D754" s="147" t="s">
        <v>3063</v>
      </c>
      <c r="E754" s="135" t="s">
        <v>5219</v>
      </c>
      <c r="F754" s="159">
        <v>42759</v>
      </c>
      <c r="G754" s="135" t="s">
        <v>3122</v>
      </c>
      <c r="H754" s="135" t="s">
        <v>5218</v>
      </c>
      <c r="I754" s="135">
        <v>1</v>
      </c>
      <c r="J754" s="135" t="s">
        <v>2392</v>
      </c>
      <c r="K754" s="147" t="s">
        <v>28</v>
      </c>
      <c r="L754" s="147" t="s">
        <v>3058</v>
      </c>
      <c r="M754" s="135"/>
      <c r="N754" s="135">
        <v>0</v>
      </c>
      <c r="O754" s="135" t="s">
        <v>33</v>
      </c>
      <c r="P754" s="135">
        <v>35893.65</v>
      </c>
      <c r="Q754" s="135">
        <v>3018391</v>
      </c>
      <c r="R754" s="135">
        <v>2887873</v>
      </c>
      <c r="S754" s="135">
        <v>95.8</v>
      </c>
      <c r="T754" s="135">
        <v>0</v>
      </c>
      <c r="U754" s="135">
        <v>0</v>
      </c>
      <c r="V754" s="135" t="s">
        <v>5223</v>
      </c>
      <c r="W754" s="135" t="s">
        <v>5222</v>
      </c>
      <c r="X754" s="135" t="s">
        <v>5221</v>
      </c>
      <c r="Y754" s="147" t="s">
        <v>4625</v>
      </c>
      <c r="Z754" s="147" t="str">
        <f t="shared" si="11"/>
        <v>0101PE</v>
      </c>
      <c r="AA754" s="137">
        <v>0</v>
      </c>
      <c r="AB754" s="150" t="s">
        <v>2544</v>
      </c>
      <c r="AC754" s="150" t="s">
        <v>3054</v>
      </c>
      <c r="AD754" s="155"/>
    </row>
    <row r="755" spans="1:30" ht="24" customHeight="1">
      <c r="A755" s="139">
        <v>42761</v>
      </c>
      <c r="B755" s="140" t="s">
        <v>5220</v>
      </c>
      <c r="C755" s="141">
        <v>0</v>
      </c>
      <c r="D755" s="141" t="s">
        <v>3063</v>
      </c>
      <c r="E755" s="141" t="s">
        <v>5219</v>
      </c>
      <c r="F755" s="151">
        <v>42759</v>
      </c>
      <c r="G755" s="141" t="s">
        <v>3122</v>
      </c>
      <c r="H755" s="141" t="s">
        <v>5218</v>
      </c>
      <c r="I755" s="141">
        <v>2</v>
      </c>
      <c r="J755" s="141" t="s">
        <v>2392</v>
      </c>
      <c r="K755" s="141" t="s">
        <v>28</v>
      </c>
      <c r="L755" s="141" t="s">
        <v>3058</v>
      </c>
      <c r="M755" s="141"/>
      <c r="N755" s="141">
        <v>0</v>
      </c>
      <c r="O755" s="141" t="s">
        <v>33</v>
      </c>
      <c r="P755" s="141">
        <v>36073.1</v>
      </c>
      <c r="Q755" s="141">
        <v>3034925</v>
      </c>
      <c r="R755" s="141">
        <v>2901762</v>
      </c>
      <c r="S755" s="141">
        <v>95.7</v>
      </c>
      <c r="T755" s="141">
        <v>0</v>
      </c>
      <c r="U755" s="141">
        <v>0</v>
      </c>
      <c r="V755" s="141" t="s">
        <v>5217</v>
      </c>
      <c r="W755" s="141" t="s">
        <v>5216</v>
      </c>
      <c r="X755" s="141" t="s">
        <v>5215</v>
      </c>
      <c r="Y755" s="141" t="s">
        <v>4625</v>
      </c>
      <c r="Z755" s="141" t="str">
        <f t="shared" si="11"/>
        <v>0101PE</v>
      </c>
      <c r="AA755" s="143">
        <v>0</v>
      </c>
      <c r="AB755" s="143" t="s">
        <v>2544</v>
      </c>
      <c r="AC755" s="143" t="s">
        <v>3054</v>
      </c>
      <c r="AD755" s="143"/>
    </row>
    <row r="756" spans="1:30" ht="24" customHeight="1">
      <c r="A756" s="133">
        <v>42761</v>
      </c>
      <c r="B756" s="134" t="s">
        <v>5211</v>
      </c>
      <c r="C756" s="135">
        <v>0</v>
      </c>
      <c r="D756" s="147" t="s">
        <v>3063</v>
      </c>
      <c r="E756" s="135" t="s">
        <v>5210</v>
      </c>
      <c r="F756" s="159">
        <v>42759</v>
      </c>
      <c r="G756" s="135" t="s">
        <v>3122</v>
      </c>
      <c r="H756" s="135" t="s">
        <v>5209</v>
      </c>
      <c r="I756" s="135">
        <v>1</v>
      </c>
      <c r="J756" s="135" t="s">
        <v>134</v>
      </c>
      <c r="K756" s="147" t="s">
        <v>5208</v>
      </c>
      <c r="L756" s="147" t="s">
        <v>3058</v>
      </c>
      <c r="M756" s="135"/>
      <c r="N756" s="135">
        <v>0</v>
      </c>
      <c r="O756" s="135" t="s">
        <v>33</v>
      </c>
      <c r="P756" s="135">
        <v>35897.269999999997</v>
      </c>
      <c r="Q756" s="135">
        <v>3057717</v>
      </c>
      <c r="R756" s="135">
        <v>2896464</v>
      </c>
      <c r="S756" s="135">
        <v>94.9</v>
      </c>
      <c r="T756" s="135">
        <v>0</v>
      </c>
      <c r="U756" s="135">
        <v>0</v>
      </c>
      <c r="V756" s="135" t="s">
        <v>5214</v>
      </c>
      <c r="W756" s="135" t="s">
        <v>5213</v>
      </c>
      <c r="X756" s="135" t="s">
        <v>5212</v>
      </c>
      <c r="Y756" s="147" t="s">
        <v>4625</v>
      </c>
      <c r="Z756" s="147" t="str">
        <f t="shared" si="11"/>
        <v>0101PE</v>
      </c>
      <c r="AA756" s="137">
        <v>0.5</v>
      </c>
      <c r="AB756" s="150" t="s">
        <v>2544</v>
      </c>
      <c r="AC756" s="150" t="s">
        <v>3054</v>
      </c>
      <c r="AD756" s="155"/>
    </row>
    <row r="757" spans="1:30" ht="24" customHeight="1">
      <c r="A757" s="139">
        <v>42761</v>
      </c>
      <c r="B757" s="140" t="s">
        <v>5211</v>
      </c>
      <c r="C757" s="141">
        <v>0</v>
      </c>
      <c r="D757" s="141" t="s">
        <v>3063</v>
      </c>
      <c r="E757" s="141" t="s">
        <v>5210</v>
      </c>
      <c r="F757" s="151">
        <v>42759</v>
      </c>
      <c r="G757" s="141" t="s">
        <v>3122</v>
      </c>
      <c r="H757" s="141" t="s">
        <v>5209</v>
      </c>
      <c r="I757" s="141">
        <v>2</v>
      </c>
      <c r="J757" s="144" t="s">
        <v>134</v>
      </c>
      <c r="K757" s="144" t="s">
        <v>5208</v>
      </c>
      <c r="L757" s="141" t="s">
        <v>3058</v>
      </c>
      <c r="M757" s="141"/>
      <c r="N757" s="141">
        <v>0</v>
      </c>
      <c r="O757" s="141" t="s">
        <v>33</v>
      </c>
      <c r="P757" s="141">
        <v>37055.519999999997</v>
      </c>
      <c r="Q757" s="141">
        <v>3180762</v>
      </c>
      <c r="R757" s="141">
        <v>2991353</v>
      </c>
      <c r="S757" s="141">
        <v>94.2</v>
      </c>
      <c r="T757" s="141">
        <v>0</v>
      </c>
      <c r="U757" s="141">
        <v>0</v>
      </c>
      <c r="V757" s="141" t="s">
        <v>5207</v>
      </c>
      <c r="W757" s="141" t="s">
        <v>5206</v>
      </c>
      <c r="X757" s="141" t="s">
        <v>5205</v>
      </c>
      <c r="Y757" s="141" t="s">
        <v>4625</v>
      </c>
      <c r="Z757" s="141" t="str">
        <f t="shared" si="11"/>
        <v>0101PE</v>
      </c>
      <c r="AA757" s="143">
        <v>0.5</v>
      </c>
      <c r="AB757" s="143" t="s">
        <v>2544</v>
      </c>
      <c r="AC757" s="143" t="s">
        <v>3054</v>
      </c>
      <c r="AD757" s="143"/>
    </row>
    <row r="758" spans="1:30" s="43" customFormat="1" ht="24" customHeight="1">
      <c r="A758" s="133">
        <v>42761</v>
      </c>
      <c r="B758" s="152" t="s">
        <v>4894</v>
      </c>
      <c r="C758" s="153" t="s">
        <v>27</v>
      </c>
      <c r="D758" s="153" t="s">
        <v>4454</v>
      </c>
      <c r="E758" s="153" t="s">
        <v>4453</v>
      </c>
      <c r="F758" s="133">
        <v>42759</v>
      </c>
      <c r="G758" s="153" t="s">
        <v>135</v>
      </c>
      <c r="H758" s="153" t="s">
        <v>4437</v>
      </c>
      <c r="I758" s="153">
        <v>1</v>
      </c>
      <c r="J758" s="153" t="s">
        <v>141</v>
      </c>
      <c r="K758" s="153" t="s">
        <v>28</v>
      </c>
      <c r="L758" s="153">
        <v>0</v>
      </c>
      <c r="M758" s="153" t="s">
        <v>4436</v>
      </c>
      <c r="N758" s="153">
        <v>0</v>
      </c>
      <c r="O758" s="153">
        <v>100</v>
      </c>
      <c r="P758" s="153">
        <v>38694.46</v>
      </c>
      <c r="Q758" s="153">
        <v>4309650</v>
      </c>
      <c r="R758" s="153">
        <v>3454862</v>
      </c>
      <c r="S758" s="153">
        <v>80.17</v>
      </c>
      <c r="T758" s="153">
        <v>0</v>
      </c>
      <c r="U758" s="153">
        <v>0</v>
      </c>
      <c r="V758" s="153">
        <v>55.87</v>
      </c>
      <c r="W758" s="153">
        <v>98.92</v>
      </c>
      <c r="X758" s="153">
        <v>96.57</v>
      </c>
      <c r="Y758" s="153" t="s">
        <v>6458</v>
      </c>
      <c r="Z758" s="187" t="str">
        <f t="shared" si="11"/>
        <v>Re-sequencing101SE</v>
      </c>
      <c r="AA758" s="154">
        <v>0</v>
      </c>
      <c r="AB758" s="155" t="s">
        <v>30</v>
      </c>
      <c r="AC758" s="155" t="s">
        <v>139</v>
      </c>
      <c r="AD758" s="158"/>
    </row>
    <row r="759" spans="1:30" s="43" customFormat="1" ht="24" customHeight="1">
      <c r="A759" s="139">
        <v>42761</v>
      </c>
      <c r="B759" s="140" t="s">
        <v>4440</v>
      </c>
      <c r="C759" s="141" t="s">
        <v>27</v>
      </c>
      <c r="D759" s="141" t="s">
        <v>4452</v>
      </c>
      <c r="E759" s="141" t="s">
        <v>4451</v>
      </c>
      <c r="F759" s="142">
        <v>42759</v>
      </c>
      <c r="G759" s="141" t="s">
        <v>135</v>
      </c>
      <c r="H759" s="141" t="s">
        <v>4437</v>
      </c>
      <c r="I759" s="141">
        <v>2</v>
      </c>
      <c r="J759" s="141" t="s">
        <v>141</v>
      </c>
      <c r="K759" s="141" t="s">
        <v>28</v>
      </c>
      <c r="L759" s="141">
        <v>0</v>
      </c>
      <c r="M759" s="141" t="s">
        <v>4436</v>
      </c>
      <c r="N759" s="141">
        <v>0</v>
      </c>
      <c r="O759" s="141">
        <v>100</v>
      </c>
      <c r="P759" s="141">
        <v>38874.94</v>
      </c>
      <c r="Q759" s="141">
        <v>4309650</v>
      </c>
      <c r="R759" s="141">
        <v>3470976</v>
      </c>
      <c r="S759" s="141">
        <v>80.540000000000006</v>
      </c>
      <c r="T759" s="141">
        <v>0</v>
      </c>
      <c r="U759" s="141">
        <v>0</v>
      </c>
      <c r="V759" s="141">
        <v>55.86</v>
      </c>
      <c r="W759" s="141">
        <v>98.83</v>
      </c>
      <c r="X759" s="141">
        <v>96.41</v>
      </c>
      <c r="Y759" s="141" t="s">
        <v>6458</v>
      </c>
      <c r="Z759" s="188" t="str">
        <f t="shared" si="11"/>
        <v>Re-sequencing101SE</v>
      </c>
      <c r="AA759" s="143">
        <v>0</v>
      </c>
      <c r="AB759" s="143" t="s">
        <v>30</v>
      </c>
      <c r="AC759" s="156" t="s">
        <v>139</v>
      </c>
      <c r="AD759" s="157"/>
    </row>
    <row r="760" spans="1:30" s="43" customFormat="1" ht="24" customHeight="1">
      <c r="A760" s="139">
        <v>42761</v>
      </c>
      <c r="B760" s="140" t="s">
        <v>4440</v>
      </c>
      <c r="C760" s="141" t="s">
        <v>27</v>
      </c>
      <c r="D760" s="141" t="s">
        <v>4450</v>
      </c>
      <c r="E760" s="141" t="s">
        <v>4449</v>
      </c>
      <c r="F760" s="142">
        <v>42759</v>
      </c>
      <c r="G760" s="141" t="s">
        <v>135</v>
      </c>
      <c r="H760" s="141" t="s">
        <v>4437</v>
      </c>
      <c r="I760" s="141">
        <v>3</v>
      </c>
      <c r="J760" s="141" t="s">
        <v>141</v>
      </c>
      <c r="K760" s="141" t="s">
        <v>28</v>
      </c>
      <c r="L760" s="141">
        <v>0</v>
      </c>
      <c r="M760" s="141" t="s">
        <v>4436</v>
      </c>
      <c r="N760" s="141">
        <v>0</v>
      </c>
      <c r="O760" s="141">
        <v>100</v>
      </c>
      <c r="P760" s="141">
        <v>39976.959999999999</v>
      </c>
      <c r="Q760" s="141">
        <v>4309650</v>
      </c>
      <c r="R760" s="141">
        <v>3569371</v>
      </c>
      <c r="S760" s="141">
        <v>82.82</v>
      </c>
      <c r="T760" s="141">
        <v>0</v>
      </c>
      <c r="U760" s="141">
        <v>0</v>
      </c>
      <c r="V760" s="141">
        <v>55.9</v>
      </c>
      <c r="W760" s="141">
        <v>98.88</v>
      </c>
      <c r="X760" s="141">
        <v>96.55</v>
      </c>
      <c r="Y760" s="141" t="s">
        <v>6458</v>
      </c>
      <c r="Z760" s="188" t="str">
        <f t="shared" si="11"/>
        <v>Re-sequencing101SE</v>
      </c>
      <c r="AA760" s="143">
        <v>0</v>
      </c>
      <c r="AB760" s="143" t="s">
        <v>30</v>
      </c>
      <c r="AC760" s="156" t="s">
        <v>139</v>
      </c>
      <c r="AD760" s="157"/>
    </row>
    <row r="761" spans="1:30" s="43" customFormat="1" ht="24" customHeight="1">
      <c r="A761" s="139">
        <v>42761</v>
      </c>
      <c r="B761" s="140" t="s">
        <v>4440</v>
      </c>
      <c r="C761" s="141" t="s">
        <v>27</v>
      </c>
      <c r="D761" s="141" t="s">
        <v>4448</v>
      </c>
      <c r="E761" s="141" t="s">
        <v>4447</v>
      </c>
      <c r="F761" s="142">
        <v>42759</v>
      </c>
      <c r="G761" s="141" t="s">
        <v>135</v>
      </c>
      <c r="H761" s="141" t="s">
        <v>4437</v>
      </c>
      <c r="I761" s="141">
        <v>4</v>
      </c>
      <c r="J761" s="141" t="s">
        <v>141</v>
      </c>
      <c r="K761" s="141" t="s">
        <v>28</v>
      </c>
      <c r="L761" s="141">
        <v>0</v>
      </c>
      <c r="M761" s="141" t="s">
        <v>4436</v>
      </c>
      <c r="N761" s="141">
        <v>0</v>
      </c>
      <c r="O761" s="141">
        <v>100</v>
      </c>
      <c r="P761" s="141">
        <v>39891.58</v>
      </c>
      <c r="Q761" s="141">
        <v>4309650</v>
      </c>
      <c r="R761" s="141">
        <v>3561748</v>
      </c>
      <c r="S761" s="141">
        <v>82.65</v>
      </c>
      <c r="T761" s="141">
        <v>0</v>
      </c>
      <c r="U761" s="141">
        <v>0</v>
      </c>
      <c r="V761" s="141">
        <v>55.88</v>
      </c>
      <c r="W761" s="141">
        <v>98.87</v>
      </c>
      <c r="X761" s="141">
        <v>96.57</v>
      </c>
      <c r="Y761" s="141" t="s">
        <v>6458</v>
      </c>
      <c r="Z761" s="188" t="str">
        <f t="shared" si="11"/>
        <v>Re-sequencing101SE</v>
      </c>
      <c r="AA761" s="143">
        <v>0</v>
      </c>
      <c r="AB761" s="143" t="s">
        <v>30</v>
      </c>
      <c r="AC761" s="156" t="s">
        <v>139</v>
      </c>
      <c r="AD761" s="157"/>
    </row>
    <row r="762" spans="1:30" s="43" customFormat="1" ht="24" customHeight="1">
      <c r="A762" s="139">
        <v>42761</v>
      </c>
      <c r="B762" s="140" t="s">
        <v>4440</v>
      </c>
      <c r="C762" s="141" t="s">
        <v>27</v>
      </c>
      <c r="D762" s="141" t="s">
        <v>4446</v>
      </c>
      <c r="E762" s="141" t="s">
        <v>4445</v>
      </c>
      <c r="F762" s="142">
        <v>42759</v>
      </c>
      <c r="G762" s="141" t="s">
        <v>135</v>
      </c>
      <c r="H762" s="141" t="s">
        <v>4437</v>
      </c>
      <c r="I762" s="141">
        <v>5</v>
      </c>
      <c r="J762" s="141" t="s">
        <v>141</v>
      </c>
      <c r="K762" s="141" t="s">
        <v>28</v>
      </c>
      <c r="L762" s="141">
        <v>0</v>
      </c>
      <c r="M762" s="141" t="s">
        <v>4436</v>
      </c>
      <c r="N762" s="141">
        <v>0</v>
      </c>
      <c r="O762" s="141">
        <v>100</v>
      </c>
      <c r="P762" s="141">
        <v>39776.230000000003</v>
      </c>
      <c r="Q762" s="141">
        <v>4309650</v>
      </c>
      <c r="R762" s="141">
        <v>3551449</v>
      </c>
      <c r="S762" s="141">
        <v>82.41</v>
      </c>
      <c r="T762" s="141">
        <v>0</v>
      </c>
      <c r="U762" s="141">
        <v>0</v>
      </c>
      <c r="V762" s="141">
        <v>55.74</v>
      </c>
      <c r="W762" s="141">
        <v>98.8</v>
      </c>
      <c r="X762" s="141">
        <v>96.35</v>
      </c>
      <c r="Y762" s="141" t="s">
        <v>6458</v>
      </c>
      <c r="Z762" s="188" t="str">
        <f t="shared" si="11"/>
        <v>Re-sequencing101SE</v>
      </c>
      <c r="AA762" s="143">
        <v>0</v>
      </c>
      <c r="AB762" s="143" t="s">
        <v>30</v>
      </c>
      <c r="AC762" s="156" t="s">
        <v>139</v>
      </c>
      <c r="AD762" s="157"/>
    </row>
    <row r="763" spans="1:30" s="43" customFormat="1" ht="24" customHeight="1">
      <c r="A763" s="139">
        <v>42761</v>
      </c>
      <c r="B763" s="140" t="s">
        <v>4440</v>
      </c>
      <c r="C763" s="141" t="s">
        <v>27</v>
      </c>
      <c r="D763" s="141" t="s">
        <v>4444</v>
      </c>
      <c r="E763" s="141" t="s">
        <v>4443</v>
      </c>
      <c r="F763" s="142">
        <v>42759</v>
      </c>
      <c r="G763" s="141" t="s">
        <v>135</v>
      </c>
      <c r="H763" s="141" t="s">
        <v>4437</v>
      </c>
      <c r="I763" s="141">
        <v>6</v>
      </c>
      <c r="J763" s="141" t="s">
        <v>141</v>
      </c>
      <c r="K763" s="141" t="s">
        <v>28</v>
      </c>
      <c r="L763" s="141">
        <v>0</v>
      </c>
      <c r="M763" s="141" t="s">
        <v>4436</v>
      </c>
      <c r="N763" s="141">
        <v>0</v>
      </c>
      <c r="O763" s="141">
        <v>100</v>
      </c>
      <c r="P763" s="141">
        <v>37846.26</v>
      </c>
      <c r="Q763" s="141">
        <v>4309650</v>
      </c>
      <c r="R763" s="141">
        <v>3379130</v>
      </c>
      <c r="S763" s="141">
        <v>78.41</v>
      </c>
      <c r="T763" s="141">
        <v>0</v>
      </c>
      <c r="U763" s="141">
        <v>0</v>
      </c>
      <c r="V763" s="141">
        <v>55.65</v>
      </c>
      <c r="W763" s="141">
        <v>98.43</v>
      </c>
      <c r="X763" s="141">
        <v>95.51</v>
      </c>
      <c r="Y763" s="141" t="s">
        <v>6458</v>
      </c>
      <c r="Z763" s="188" t="str">
        <f t="shared" si="11"/>
        <v>Re-sequencing101SE</v>
      </c>
      <c r="AA763" s="143">
        <v>0</v>
      </c>
      <c r="AB763" s="143" t="s">
        <v>30</v>
      </c>
      <c r="AC763" s="156" t="s">
        <v>139</v>
      </c>
      <c r="AD763" s="157"/>
    </row>
    <row r="764" spans="1:30" s="43" customFormat="1" ht="24" customHeight="1">
      <c r="A764" s="139">
        <v>42761</v>
      </c>
      <c r="B764" s="140" t="s">
        <v>4440</v>
      </c>
      <c r="C764" s="141" t="s">
        <v>27</v>
      </c>
      <c r="D764" s="141" t="s">
        <v>4442</v>
      </c>
      <c r="E764" s="141" t="s">
        <v>4441</v>
      </c>
      <c r="F764" s="142">
        <v>42759</v>
      </c>
      <c r="G764" s="141" t="s">
        <v>135</v>
      </c>
      <c r="H764" s="141" t="s">
        <v>4437</v>
      </c>
      <c r="I764" s="141">
        <v>7</v>
      </c>
      <c r="J764" s="141" t="s">
        <v>141</v>
      </c>
      <c r="K764" s="141" t="s">
        <v>28</v>
      </c>
      <c r="L764" s="141">
        <v>0</v>
      </c>
      <c r="M764" s="141" t="s">
        <v>4436</v>
      </c>
      <c r="N764" s="141">
        <v>0</v>
      </c>
      <c r="O764" s="141">
        <v>100</v>
      </c>
      <c r="P764" s="141">
        <v>39068.04</v>
      </c>
      <c r="Q764" s="141">
        <v>4309650</v>
      </c>
      <c r="R764" s="141">
        <v>3488218</v>
      </c>
      <c r="S764" s="141">
        <v>80.94</v>
      </c>
      <c r="T764" s="141">
        <v>0</v>
      </c>
      <c r="U764" s="141">
        <v>0</v>
      </c>
      <c r="V764" s="141">
        <v>55.97</v>
      </c>
      <c r="W764" s="141">
        <v>98.81</v>
      </c>
      <c r="X764" s="141">
        <v>96.35</v>
      </c>
      <c r="Y764" s="141" t="s">
        <v>6458</v>
      </c>
      <c r="Z764" s="188" t="str">
        <f t="shared" si="11"/>
        <v>Re-sequencing101SE</v>
      </c>
      <c r="AA764" s="143">
        <v>0</v>
      </c>
      <c r="AB764" s="143" t="s">
        <v>30</v>
      </c>
      <c r="AC764" s="156" t="s">
        <v>139</v>
      </c>
      <c r="AD764" s="157"/>
    </row>
    <row r="765" spans="1:30" s="43" customFormat="1" ht="24" customHeight="1">
      <c r="A765" s="139">
        <v>42761</v>
      </c>
      <c r="B765" s="140" t="s">
        <v>4440</v>
      </c>
      <c r="C765" s="141" t="s">
        <v>27</v>
      </c>
      <c r="D765" s="141" t="s">
        <v>4439</v>
      </c>
      <c r="E765" s="141" t="s">
        <v>4438</v>
      </c>
      <c r="F765" s="142">
        <v>42759</v>
      </c>
      <c r="G765" s="141" t="s">
        <v>135</v>
      </c>
      <c r="H765" s="141" t="s">
        <v>4437</v>
      </c>
      <c r="I765" s="141">
        <v>8</v>
      </c>
      <c r="J765" s="141" t="s">
        <v>141</v>
      </c>
      <c r="K765" s="141" t="s">
        <v>28</v>
      </c>
      <c r="L765" s="141">
        <v>0</v>
      </c>
      <c r="M765" s="141" t="s">
        <v>4436</v>
      </c>
      <c r="N765" s="141">
        <v>0</v>
      </c>
      <c r="O765" s="141">
        <v>100</v>
      </c>
      <c r="P765" s="141">
        <v>37792.76</v>
      </c>
      <c r="Q765" s="141">
        <v>4309650</v>
      </c>
      <c r="R765" s="141">
        <v>3374353</v>
      </c>
      <c r="S765" s="141">
        <v>78.3</v>
      </c>
      <c r="T765" s="141">
        <v>0</v>
      </c>
      <c r="U765" s="141">
        <v>0</v>
      </c>
      <c r="V765" s="141">
        <v>55.94</v>
      </c>
      <c r="W765" s="141">
        <v>98.77</v>
      </c>
      <c r="X765" s="141">
        <v>96.36</v>
      </c>
      <c r="Y765" s="141" t="s">
        <v>6458</v>
      </c>
      <c r="Z765" s="188" t="str">
        <f t="shared" si="11"/>
        <v>Re-sequencing101SE</v>
      </c>
      <c r="AA765" s="143">
        <v>0</v>
      </c>
      <c r="AB765" s="143" t="s">
        <v>30</v>
      </c>
      <c r="AC765" s="156" t="s">
        <v>139</v>
      </c>
      <c r="AD765" s="157"/>
    </row>
    <row r="766" spans="1:30" s="43" customFormat="1" ht="24" customHeight="1">
      <c r="A766" s="133">
        <v>42762</v>
      </c>
      <c r="B766" s="152" t="s">
        <v>4600</v>
      </c>
      <c r="C766" s="153" t="s">
        <v>4599</v>
      </c>
      <c r="D766" s="153" t="s">
        <v>31</v>
      </c>
      <c r="E766" s="153" t="s">
        <v>4598</v>
      </c>
      <c r="F766" s="133">
        <v>42760</v>
      </c>
      <c r="G766" s="153" t="s">
        <v>135</v>
      </c>
      <c r="H766" s="153" t="s">
        <v>4584</v>
      </c>
      <c r="I766" s="153">
        <v>1</v>
      </c>
      <c r="J766" s="153" t="s">
        <v>141</v>
      </c>
      <c r="K766" s="153" t="s">
        <v>28</v>
      </c>
      <c r="L766" s="153" t="s">
        <v>2973</v>
      </c>
      <c r="M766" s="153" t="s">
        <v>4597</v>
      </c>
      <c r="N766" s="153">
        <v>0</v>
      </c>
      <c r="O766" s="153">
        <v>49</v>
      </c>
      <c r="P766" s="153">
        <v>19096.23</v>
      </c>
      <c r="Q766" s="153">
        <v>4309650</v>
      </c>
      <c r="R766" s="153">
        <v>3566967</v>
      </c>
      <c r="S766" s="153">
        <v>82.77</v>
      </c>
      <c r="T766" s="153">
        <v>0</v>
      </c>
      <c r="U766" s="153">
        <v>0</v>
      </c>
      <c r="V766" s="153">
        <v>50.93</v>
      </c>
      <c r="W766" s="153">
        <v>98.41</v>
      </c>
      <c r="X766" s="153">
        <v>95.38</v>
      </c>
      <c r="Y766" s="147" t="s">
        <v>4727</v>
      </c>
      <c r="Z766" s="147" t="str">
        <f t="shared" si="11"/>
        <v>RNA-Seq50SE</v>
      </c>
      <c r="AA766" s="154">
        <v>0</v>
      </c>
      <c r="AB766" s="155" t="s">
        <v>30</v>
      </c>
      <c r="AC766" s="155" t="s">
        <v>139</v>
      </c>
      <c r="AD766" s="158"/>
    </row>
    <row r="767" spans="1:30" s="43" customFormat="1" ht="24" customHeight="1">
      <c r="A767" s="139">
        <v>42762</v>
      </c>
      <c r="B767" s="140" t="s">
        <v>4596</v>
      </c>
      <c r="C767" s="141" t="s">
        <v>38</v>
      </c>
      <c r="D767" s="141" t="s">
        <v>4595</v>
      </c>
      <c r="E767" s="141" t="s">
        <v>4594</v>
      </c>
      <c r="F767" s="142">
        <v>42760</v>
      </c>
      <c r="G767" s="141" t="s">
        <v>135</v>
      </c>
      <c r="H767" s="141" t="s">
        <v>4584</v>
      </c>
      <c r="I767" s="141">
        <v>2</v>
      </c>
      <c r="J767" s="141" t="s">
        <v>141</v>
      </c>
      <c r="K767" s="141" t="s">
        <v>28</v>
      </c>
      <c r="L767" s="141" t="s">
        <v>2973</v>
      </c>
      <c r="M767" s="141" t="s">
        <v>4593</v>
      </c>
      <c r="N767" s="141">
        <v>0</v>
      </c>
      <c r="O767" s="141">
        <v>49</v>
      </c>
      <c r="P767" s="141">
        <v>18592.830000000002</v>
      </c>
      <c r="Q767" s="141">
        <v>4309650</v>
      </c>
      <c r="R767" s="141">
        <v>3387907</v>
      </c>
      <c r="S767" s="141">
        <v>78.61</v>
      </c>
      <c r="T767" s="141">
        <v>0</v>
      </c>
      <c r="U767" s="141">
        <v>0</v>
      </c>
      <c r="V767" s="141">
        <v>39.71</v>
      </c>
      <c r="W767" s="141">
        <v>98.53</v>
      </c>
      <c r="X767" s="141">
        <v>95.82</v>
      </c>
      <c r="Y767" s="141" t="s">
        <v>4727</v>
      </c>
      <c r="Z767" s="141" t="str">
        <f t="shared" si="11"/>
        <v>SmallRNA50SE</v>
      </c>
      <c r="AA767" s="143">
        <v>0</v>
      </c>
      <c r="AB767" s="143" t="s">
        <v>30</v>
      </c>
      <c r="AC767" s="156" t="s">
        <v>139</v>
      </c>
      <c r="AD767" s="157"/>
    </row>
    <row r="768" spans="1:30" s="43" customFormat="1" ht="24" customHeight="1">
      <c r="A768" s="139">
        <v>42762</v>
      </c>
      <c r="B768" s="140" t="s">
        <v>4592</v>
      </c>
      <c r="C768" s="141" t="s">
        <v>37</v>
      </c>
      <c r="D768" s="141" t="s">
        <v>31</v>
      </c>
      <c r="E768" s="141" t="s">
        <v>4591</v>
      </c>
      <c r="F768" s="142">
        <v>42760</v>
      </c>
      <c r="G768" s="141" t="s">
        <v>135</v>
      </c>
      <c r="H768" s="141" t="s">
        <v>4584</v>
      </c>
      <c r="I768" s="141">
        <v>3</v>
      </c>
      <c r="J768" s="141" t="s">
        <v>141</v>
      </c>
      <c r="K768" s="141" t="s">
        <v>28</v>
      </c>
      <c r="L768" s="141" t="s">
        <v>2973</v>
      </c>
      <c r="M768" s="141" t="s">
        <v>4583</v>
      </c>
      <c r="N768" s="141">
        <v>0</v>
      </c>
      <c r="O768" s="141">
        <v>49</v>
      </c>
      <c r="P768" s="141">
        <v>18706.54</v>
      </c>
      <c r="Q768" s="141">
        <v>4309650</v>
      </c>
      <c r="R768" s="141">
        <v>3468186</v>
      </c>
      <c r="S768" s="141">
        <v>80.47</v>
      </c>
      <c r="T768" s="141">
        <v>93.22</v>
      </c>
      <c r="U768" s="141">
        <v>1.47</v>
      </c>
      <c r="V768" s="141">
        <v>50.06</v>
      </c>
      <c r="W768" s="141">
        <v>98.96</v>
      </c>
      <c r="X768" s="141">
        <v>96.66</v>
      </c>
      <c r="Y768" s="141" t="s">
        <v>4727</v>
      </c>
      <c r="Z768" s="141" t="str">
        <f t="shared" si="11"/>
        <v>RNA-Seq50SE</v>
      </c>
      <c r="AA768" s="143">
        <v>0</v>
      </c>
      <c r="AB768" s="143" t="s">
        <v>30</v>
      </c>
      <c r="AC768" s="156" t="s">
        <v>139</v>
      </c>
      <c r="AD768" s="157"/>
    </row>
    <row r="769" spans="1:30" s="43" customFormat="1" ht="24" customHeight="1">
      <c r="A769" s="139">
        <v>42762</v>
      </c>
      <c r="B769" s="140" t="s">
        <v>4592</v>
      </c>
      <c r="C769" s="141" t="s">
        <v>37</v>
      </c>
      <c r="D769" s="141" t="s">
        <v>31</v>
      </c>
      <c r="E769" s="141" t="s">
        <v>4591</v>
      </c>
      <c r="F769" s="142">
        <v>42760</v>
      </c>
      <c r="G769" s="141" t="s">
        <v>135</v>
      </c>
      <c r="H769" s="141" t="s">
        <v>4584</v>
      </c>
      <c r="I769" s="141">
        <v>4</v>
      </c>
      <c r="J769" s="141" t="s">
        <v>141</v>
      </c>
      <c r="K769" s="141" t="s">
        <v>28</v>
      </c>
      <c r="L769" s="141" t="s">
        <v>2973</v>
      </c>
      <c r="M769" s="141" t="s">
        <v>4583</v>
      </c>
      <c r="N769" s="141">
        <v>0</v>
      </c>
      <c r="O769" s="141">
        <v>49</v>
      </c>
      <c r="P769" s="141">
        <v>18913.25</v>
      </c>
      <c r="Q769" s="141">
        <v>4309650</v>
      </c>
      <c r="R769" s="141">
        <v>3514886</v>
      </c>
      <c r="S769" s="141">
        <v>81.56</v>
      </c>
      <c r="T769" s="141">
        <v>93.1</v>
      </c>
      <c r="U769" s="141">
        <v>1.41</v>
      </c>
      <c r="V769" s="141">
        <v>50.06</v>
      </c>
      <c r="W769" s="141">
        <v>98.9</v>
      </c>
      <c r="X769" s="141">
        <v>96.56</v>
      </c>
      <c r="Y769" s="141" t="s">
        <v>4727</v>
      </c>
      <c r="Z769" s="141" t="str">
        <f t="shared" ref="Z769:Z832" si="12">IF(P769,CONCATENATE(C769,Y769),0)</f>
        <v>RNA-Seq50SE</v>
      </c>
      <c r="AA769" s="143">
        <v>0</v>
      </c>
      <c r="AB769" s="143" t="s">
        <v>30</v>
      </c>
      <c r="AC769" s="156" t="s">
        <v>139</v>
      </c>
      <c r="AD769" s="157"/>
    </row>
    <row r="770" spans="1:30" s="43" customFormat="1" ht="24" customHeight="1">
      <c r="A770" s="139">
        <v>42762</v>
      </c>
      <c r="B770" s="140" t="s">
        <v>4588</v>
      </c>
      <c r="C770" s="141" t="s">
        <v>37</v>
      </c>
      <c r="D770" s="141" t="s">
        <v>31</v>
      </c>
      <c r="E770" s="141" t="s">
        <v>4590</v>
      </c>
      <c r="F770" s="142">
        <v>42760</v>
      </c>
      <c r="G770" s="141" t="s">
        <v>135</v>
      </c>
      <c r="H770" s="141" t="s">
        <v>4584</v>
      </c>
      <c r="I770" s="141">
        <v>5</v>
      </c>
      <c r="J770" s="141" t="s">
        <v>141</v>
      </c>
      <c r="K770" s="141" t="s">
        <v>28</v>
      </c>
      <c r="L770" s="141" t="s">
        <v>2973</v>
      </c>
      <c r="M770" s="141" t="s">
        <v>4583</v>
      </c>
      <c r="N770" s="141">
        <v>0</v>
      </c>
      <c r="O770" s="141">
        <v>49</v>
      </c>
      <c r="P770" s="141">
        <v>19170.38</v>
      </c>
      <c r="Q770" s="141">
        <v>4309650</v>
      </c>
      <c r="R770" s="141">
        <v>3535822</v>
      </c>
      <c r="S770" s="141">
        <v>82.04</v>
      </c>
      <c r="T770" s="141">
        <v>0</v>
      </c>
      <c r="U770" s="141">
        <v>0</v>
      </c>
      <c r="V770" s="141">
        <v>50.53</v>
      </c>
      <c r="W770" s="141">
        <v>98.92</v>
      </c>
      <c r="X770" s="141">
        <v>96.63</v>
      </c>
      <c r="Y770" s="141" t="s">
        <v>4727</v>
      </c>
      <c r="Z770" s="141" t="str">
        <f t="shared" si="12"/>
        <v>RNA-Seq50SE</v>
      </c>
      <c r="AA770" s="143">
        <v>0</v>
      </c>
      <c r="AB770" s="143" t="s">
        <v>30</v>
      </c>
      <c r="AC770" s="156" t="s">
        <v>139</v>
      </c>
      <c r="AD770" s="157"/>
    </row>
    <row r="771" spans="1:30" s="43" customFormat="1" ht="24" customHeight="1">
      <c r="A771" s="139">
        <v>42762</v>
      </c>
      <c r="B771" s="140" t="s">
        <v>4588</v>
      </c>
      <c r="C771" s="141" t="s">
        <v>37</v>
      </c>
      <c r="D771" s="141" t="s">
        <v>31</v>
      </c>
      <c r="E771" s="141" t="s">
        <v>4589</v>
      </c>
      <c r="F771" s="142">
        <v>42760</v>
      </c>
      <c r="G771" s="141" t="s">
        <v>135</v>
      </c>
      <c r="H771" s="141" t="s">
        <v>4584</v>
      </c>
      <c r="I771" s="141">
        <v>6</v>
      </c>
      <c r="J771" s="141" t="s">
        <v>141</v>
      </c>
      <c r="K771" s="141" t="s">
        <v>28</v>
      </c>
      <c r="L771" s="141" t="s">
        <v>2973</v>
      </c>
      <c r="M771" s="141" t="s">
        <v>4583</v>
      </c>
      <c r="N771" s="141">
        <v>0</v>
      </c>
      <c r="O771" s="141">
        <v>49</v>
      </c>
      <c r="P771" s="141">
        <v>18408.78</v>
      </c>
      <c r="Q771" s="141">
        <v>4309650</v>
      </c>
      <c r="R771" s="141">
        <v>3395714</v>
      </c>
      <c r="S771" s="141">
        <v>78.790000000000006</v>
      </c>
      <c r="T771" s="141">
        <v>0</v>
      </c>
      <c r="U771" s="141">
        <v>0</v>
      </c>
      <c r="V771" s="141">
        <v>51.88</v>
      </c>
      <c r="W771" s="141">
        <v>98.8</v>
      </c>
      <c r="X771" s="141">
        <v>96.17</v>
      </c>
      <c r="Y771" s="141" t="s">
        <v>4727</v>
      </c>
      <c r="Z771" s="141" t="str">
        <f t="shared" si="12"/>
        <v>RNA-Seq50SE</v>
      </c>
      <c r="AA771" s="143">
        <v>0</v>
      </c>
      <c r="AB771" s="143" t="s">
        <v>30</v>
      </c>
      <c r="AC771" s="156" t="s">
        <v>139</v>
      </c>
      <c r="AD771" s="157"/>
    </row>
    <row r="772" spans="1:30" s="43" customFormat="1" ht="24" customHeight="1">
      <c r="A772" s="139">
        <v>42762</v>
      </c>
      <c r="B772" s="140" t="s">
        <v>4588</v>
      </c>
      <c r="C772" s="141" t="s">
        <v>37</v>
      </c>
      <c r="D772" s="141" t="s">
        <v>31</v>
      </c>
      <c r="E772" s="141" t="s">
        <v>4587</v>
      </c>
      <c r="F772" s="142">
        <v>42760</v>
      </c>
      <c r="G772" s="141" t="s">
        <v>135</v>
      </c>
      <c r="H772" s="141" t="s">
        <v>4584</v>
      </c>
      <c r="I772" s="141">
        <v>7</v>
      </c>
      <c r="J772" s="141" t="s">
        <v>141</v>
      </c>
      <c r="K772" s="141" t="s">
        <v>28</v>
      </c>
      <c r="L772" s="141" t="s">
        <v>2973</v>
      </c>
      <c r="M772" s="141" t="s">
        <v>4583</v>
      </c>
      <c r="N772" s="141">
        <v>0</v>
      </c>
      <c r="O772" s="141">
        <v>49</v>
      </c>
      <c r="P772" s="141">
        <v>18396.97</v>
      </c>
      <c r="Q772" s="141">
        <v>4309650</v>
      </c>
      <c r="R772" s="141">
        <v>3390292</v>
      </c>
      <c r="S772" s="141">
        <v>78.67</v>
      </c>
      <c r="T772" s="141">
        <v>0</v>
      </c>
      <c r="U772" s="141">
        <v>0</v>
      </c>
      <c r="V772" s="141">
        <v>51.76</v>
      </c>
      <c r="W772" s="141">
        <v>98.83</v>
      </c>
      <c r="X772" s="141">
        <v>96.2</v>
      </c>
      <c r="Y772" s="141" t="s">
        <v>4727</v>
      </c>
      <c r="Z772" s="141" t="str">
        <f t="shared" si="12"/>
        <v>RNA-Seq50SE</v>
      </c>
      <c r="AA772" s="143">
        <v>0</v>
      </c>
      <c r="AB772" s="143" t="s">
        <v>30</v>
      </c>
      <c r="AC772" s="156" t="s">
        <v>139</v>
      </c>
      <c r="AD772" s="157"/>
    </row>
    <row r="773" spans="1:30" s="43" customFormat="1" ht="24" customHeight="1">
      <c r="A773" s="139">
        <v>42762</v>
      </c>
      <c r="B773" s="140" t="s">
        <v>4586</v>
      </c>
      <c r="C773" s="141" t="s">
        <v>37</v>
      </c>
      <c r="D773" s="141" t="s">
        <v>31</v>
      </c>
      <c r="E773" s="141" t="s">
        <v>4585</v>
      </c>
      <c r="F773" s="142">
        <v>42760</v>
      </c>
      <c r="G773" s="141" t="s">
        <v>135</v>
      </c>
      <c r="H773" s="141" t="s">
        <v>4584</v>
      </c>
      <c r="I773" s="141">
        <v>8</v>
      </c>
      <c r="J773" s="141" t="s">
        <v>141</v>
      </c>
      <c r="K773" s="141" t="s">
        <v>28</v>
      </c>
      <c r="L773" s="141" t="s">
        <v>2973</v>
      </c>
      <c r="M773" s="141" t="s">
        <v>4583</v>
      </c>
      <c r="N773" s="141">
        <v>0</v>
      </c>
      <c r="O773" s="141">
        <v>49</v>
      </c>
      <c r="P773" s="141">
        <v>18633.400000000001</v>
      </c>
      <c r="Q773" s="141">
        <v>4309650</v>
      </c>
      <c r="R773" s="141">
        <v>3459392</v>
      </c>
      <c r="S773" s="141">
        <v>80.27</v>
      </c>
      <c r="T773" s="141">
        <v>90.61</v>
      </c>
      <c r="U773" s="141">
        <v>1.74</v>
      </c>
      <c r="V773" s="141">
        <v>51.01</v>
      </c>
      <c r="W773" s="141">
        <v>98.95</v>
      </c>
      <c r="X773" s="141">
        <v>96.7</v>
      </c>
      <c r="Y773" s="141" t="s">
        <v>4727</v>
      </c>
      <c r="Z773" s="141" t="str">
        <f t="shared" si="12"/>
        <v>RNA-Seq50SE</v>
      </c>
      <c r="AA773" s="143">
        <v>0</v>
      </c>
      <c r="AB773" s="143" t="s">
        <v>30</v>
      </c>
      <c r="AC773" s="156" t="s">
        <v>139</v>
      </c>
      <c r="AD773" s="157"/>
    </row>
    <row r="774" spans="1:30" ht="24" customHeight="1">
      <c r="A774" s="133">
        <v>42762</v>
      </c>
      <c r="B774" s="134" t="s">
        <v>5201</v>
      </c>
      <c r="C774" s="135" t="s">
        <v>3064</v>
      </c>
      <c r="D774" s="147" t="s">
        <v>3063</v>
      </c>
      <c r="E774" s="135" t="s">
        <v>5200</v>
      </c>
      <c r="F774" s="159">
        <v>42761</v>
      </c>
      <c r="G774" s="135" t="s">
        <v>3061</v>
      </c>
      <c r="H774" s="135" t="s">
        <v>5199</v>
      </c>
      <c r="I774" s="135">
        <v>1</v>
      </c>
      <c r="J774" s="135" t="s">
        <v>2392</v>
      </c>
      <c r="K774" s="147" t="s">
        <v>28</v>
      </c>
      <c r="L774" s="147" t="s">
        <v>3058</v>
      </c>
      <c r="M774" s="135"/>
      <c r="N774" s="135">
        <v>0</v>
      </c>
      <c r="O774" s="135" t="s">
        <v>29</v>
      </c>
      <c r="P774" s="135">
        <v>35438.43</v>
      </c>
      <c r="Q774" s="135">
        <v>3407651</v>
      </c>
      <c r="R774" s="135">
        <v>3158661</v>
      </c>
      <c r="S774" s="135">
        <v>92.9</v>
      </c>
      <c r="T774" s="135">
        <v>0</v>
      </c>
      <c r="U774" s="135">
        <v>0</v>
      </c>
      <c r="V774" s="135" t="s">
        <v>5204</v>
      </c>
      <c r="W774" s="135" t="s">
        <v>5203</v>
      </c>
      <c r="X774" s="135" t="s">
        <v>5202</v>
      </c>
      <c r="Y774" s="147" t="s">
        <v>143</v>
      </c>
      <c r="Z774" s="147" t="str">
        <f t="shared" si="12"/>
        <v>Target Region capture91PE</v>
      </c>
      <c r="AA774" s="137">
        <v>0</v>
      </c>
      <c r="AB774" s="150" t="s">
        <v>2544</v>
      </c>
      <c r="AC774" s="150" t="s">
        <v>3054</v>
      </c>
      <c r="AD774" s="155"/>
    </row>
    <row r="775" spans="1:30" ht="24" customHeight="1">
      <c r="A775" s="139">
        <v>42762</v>
      </c>
      <c r="B775" s="140" t="s">
        <v>5201</v>
      </c>
      <c r="C775" s="141" t="s">
        <v>3064</v>
      </c>
      <c r="D775" s="141" t="s">
        <v>3063</v>
      </c>
      <c r="E775" s="141" t="s">
        <v>5200</v>
      </c>
      <c r="F775" s="151">
        <v>42761</v>
      </c>
      <c r="G775" s="141" t="s">
        <v>3061</v>
      </c>
      <c r="H775" s="141" t="s">
        <v>5199</v>
      </c>
      <c r="I775" s="141">
        <v>2</v>
      </c>
      <c r="J775" s="141" t="s">
        <v>2392</v>
      </c>
      <c r="K775" s="141" t="s">
        <v>28</v>
      </c>
      <c r="L775" s="141" t="s">
        <v>3058</v>
      </c>
      <c r="M775" s="141"/>
      <c r="N775" s="141">
        <v>0</v>
      </c>
      <c r="O775" s="141" t="s">
        <v>29</v>
      </c>
      <c r="P775" s="141">
        <v>34548.980000000003</v>
      </c>
      <c r="Q775" s="141">
        <v>3296954</v>
      </c>
      <c r="R775" s="141">
        <v>3079285</v>
      </c>
      <c r="S775" s="141">
        <v>93.6</v>
      </c>
      <c r="T775" s="141">
        <v>0</v>
      </c>
      <c r="U775" s="141">
        <v>0</v>
      </c>
      <c r="V775" s="141" t="s">
        <v>5198</v>
      </c>
      <c r="W775" s="141" t="s">
        <v>5197</v>
      </c>
      <c r="X775" s="141" t="s">
        <v>5196</v>
      </c>
      <c r="Y775" s="141" t="s">
        <v>143</v>
      </c>
      <c r="Z775" s="141" t="str">
        <f t="shared" si="12"/>
        <v>Target Region capture91PE</v>
      </c>
      <c r="AA775" s="143">
        <v>0</v>
      </c>
      <c r="AB775" s="143" t="s">
        <v>2544</v>
      </c>
      <c r="AC775" s="143" t="s">
        <v>3054</v>
      </c>
      <c r="AD775" s="143"/>
    </row>
    <row r="776" spans="1:30" ht="24" customHeight="1">
      <c r="A776" s="133">
        <v>42762</v>
      </c>
      <c r="B776" s="134" t="s">
        <v>5164</v>
      </c>
      <c r="C776" s="135">
        <v>0</v>
      </c>
      <c r="D776" s="147" t="s">
        <v>3063</v>
      </c>
      <c r="E776" s="135" t="s">
        <v>5195</v>
      </c>
      <c r="F776" s="159">
        <v>42759</v>
      </c>
      <c r="G776" s="135" t="s">
        <v>5162</v>
      </c>
      <c r="H776" s="135" t="s">
        <v>5161</v>
      </c>
      <c r="I776" s="135">
        <v>1</v>
      </c>
      <c r="J776" s="135" t="s">
        <v>2392</v>
      </c>
      <c r="K776" s="147" t="s">
        <v>28</v>
      </c>
      <c r="L776" s="147" t="s">
        <v>3543</v>
      </c>
      <c r="M776" s="135"/>
      <c r="N776" s="135">
        <v>0</v>
      </c>
      <c r="O776" s="135" t="s">
        <v>33</v>
      </c>
      <c r="P776" s="135">
        <v>70036.59</v>
      </c>
      <c r="Q776" s="135">
        <v>4309650</v>
      </c>
      <c r="R776" s="135">
        <v>3264455</v>
      </c>
      <c r="S776" s="135">
        <v>75.75</v>
      </c>
      <c r="T776" s="135">
        <v>0</v>
      </c>
      <c r="U776" s="135">
        <v>0</v>
      </c>
      <c r="V776" s="135" t="s">
        <v>5194</v>
      </c>
      <c r="W776" s="135" t="s">
        <v>5193</v>
      </c>
      <c r="X776" s="135" t="s">
        <v>5192</v>
      </c>
      <c r="Y776" s="147" t="s">
        <v>4625</v>
      </c>
      <c r="Z776" s="147" t="str">
        <f t="shared" si="12"/>
        <v>0101PE</v>
      </c>
      <c r="AA776" s="137">
        <v>0</v>
      </c>
      <c r="AB776" s="150" t="s">
        <v>2544</v>
      </c>
      <c r="AC776" s="150" t="s">
        <v>3054</v>
      </c>
      <c r="AD776" s="155"/>
    </row>
    <row r="777" spans="1:30" ht="24" customHeight="1">
      <c r="A777" s="139">
        <v>42762</v>
      </c>
      <c r="B777" s="140" t="s">
        <v>5164</v>
      </c>
      <c r="C777" s="141">
        <v>0</v>
      </c>
      <c r="D777" s="141" t="s">
        <v>3063</v>
      </c>
      <c r="E777" s="141" t="s">
        <v>5191</v>
      </c>
      <c r="F777" s="151">
        <v>42759</v>
      </c>
      <c r="G777" s="141" t="s">
        <v>5162</v>
      </c>
      <c r="H777" s="141" t="s">
        <v>5161</v>
      </c>
      <c r="I777" s="141">
        <v>2</v>
      </c>
      <c r="J777" s="144" t="s">
        <v>134</v>
      </c>
      <c r="K777" s="144" t="s">
        <v>5190</v>
      </c>
      <c r="L777" s="141" t="s">
        <v>3543</v>
      </c>
      <c r="M777" s="141"/>
      <c r="N777" s="141">
        <v>0</v>
      </c>
      <c r="O777" s="141" t="s">
        <v>33</v>
      </c>
      <c r="P777" s="141">
        <v>69921.61</v>
      </c>
      <c r="Q777" s="141">
        <v>4309650</v>
      </c>
      <c r="R777" s="141">
        <v>3256687</v>
      </c>
      <c r="S777" s="141">
        <v>75.569999999999993</v>
      </c>
      <c r="T777" s="141">
        <v>0</v>
      </c>
      <c r="U777" s="141">
        <v>0</v>
      </c>
      <c r="V777" s="141" t="s">
        <v>5189</v>
      </c>
      <c r="W777" s="141" t="s">
        <v>5188</v>
      </c>
      <c r="X777" s="141" t="s">
        <v>5187</v>
      </c>
      <c r="Y777" s="141" t="s">
        <v>4625</v>
      </c>
      <c r="Z777" s="141" t="str">
        <f t="shared" si="12"/>
        <v>0101PE</v>
      </c>
      <c r="AA777" s="143">
        <v>4.1666666666666664E-2</v>
      </c>
      <c r="AB777" s="143" t="s">
        <v>2544</v>
      </c>
      <c r="AC777" s="143" t="s">
        <v>3054</v>
      </c>
      <c r="AD777" s="143"/>
    </row>
    <row r="778" spans="1:30" ht="24" customHeight="1">
      <c r="A778" s="139">
        <v>42762</v>
      </c>
      <c r="B778" s="140" t="s">
        <v>5164</v>
      </c>
      <c r="C778" s="141">
        <v>0</v>
      </c>
      <c r="D778" s="141" t="s">
        <v>3063</v>
      </c>
      <c r="E778" s="141" t="s">
        <v>5186</v>
      </c>
      <c r="F778" s="151">
        <v>42759</v>
      </c>
      <c r="G778" s="141" t="s">
        <v>5162</v>
      </c>
      <c r="H778" s="141" t="s">
        <v>5161</v>
      </c>
      <c r="I778" s="141">
        <v>3</v>
      </c>
      <c r="J778" s="141" t="s">
        <v>2392</v>
      </c>
      <c r="K778" s="141" t="s">
        <v>28</v>
      </c>
      <c r="L778" s="141" t="s">
        <v>3543</v>
      </c>
      <c r="M778" s="141"/>
      <c r="N778" s="141">
        <v>0</v>
      </c>
      <c r="O778" s="141" t="s">
        <v>33</v>
      </c>
      <c r="P778" s="141">
        <v>70612.800000000003</v>
      </c>
      <c r="Q778" s="141">
        <v>4309650</v>
      </c>
      <c r="R778" s="141">
        <v>3258369</v>
      </c>
      <c r="S778" s="141">
        <v>75.61</v>
      </c>
      <c r="T778" s="141">
        <v>0</v>
      </c>
      <c r="U778" s="141">
        <v>0</v>
      </c>
      <c r="V778" s="141" t="s">
        <v>5185</v>
      </c>
      <c r="W778" s="141" t="s">
        <v>5184</v>
      </c>
      <c r="X778" s="141" t="s">
        <v>5183</v>
      </c>
      <c r="Y778" s="141" t="s">
        <v>4625</v>
      </c>
      <c r="Z778" s="141" t="str">
        <f t="shared" si="12"/>
        <v>0101PE</v>
      </c>
      <c r="AA778" s="143">
        <v>0</v>
      </c>
      <c r="AB778" s="143" t="s">
        <v>2544</v>
      </c>
      <c r="AC778" s="143" t="s">
        <v>3054</v>
      </c>
      <c r="AD778" s="143"/>
    </row>
    <row r="779" spans="1:30" ht="24" customHeight="1">
      <c r="A779" s="139">
        <v>42762</v>
      </c>
      <c r="B779" s="140" t="s">
        <v>5164</v>
      </c>
      <c r="C779" s="141">
        <v>0</v>
      </c>
      <c r="D779" s="141" t="s">
        <v>3063</v>
      </c>
      <c r="E779" s="141" t="s">
        <v>5182</v>
      </c>
      <c r="F779" s="151">
        <v>42759</v>
      </c>
      <c r="G779" s="141" t="s">
        <v>5162</v>
      </c>
      <c r="H779" s="141" t="s">
        <v>5161</v>
      </c>
      <c r="I779" s="141">
        <v>4</v>
      </c>
      <c r="J779" s="144" t="s">
        <v>134</v>
      </c>
      <c r="K779" s="144" t="s">
        <v>5181</v>
      </c>
      <c r="L779" s="141" t="s">
        <v>3543</v>
      </c>
      <c r="M779" s="141"/>
      <c r="N779" s="141">
        <v>0</v>
      </c>
      <c r="O779" s="141" t="s">
        <v>33</v>
      </c>
      <c r="P779" s="141">
        <v>70414.52</v>
      </c>
      <c r="Q779" s="141">
        <v>4309650</v>
      </c>
      <c r="R779" s="141">
        <v>3254143</v>
      </c>
      <c r="S779" s="141">
        <v>75.510000000000005</v>
      </c>
      <c r="T779" s="141">
        <v>0</v>
      </c>
      <c r="U779" s="141">
        <v>0</v>
      </c>
      <c r="V779" s="141" t="s">
        <v>5180</v>
      </c>
      <c r="W779" s="141" t="s">
        <v>5179</v>
      </c>
      <c r="X779" s="141" t="s">
        <v>5178</v>
      </c>
      <c r="Y779" s="141" t="s">
        <v>4625</v>
      </c>
      <c r="Z779" s="141" t="str">
        <f t="shared" si="12"/>
        <v>0101PE</v>
      </c>
      <c r="AA779" s="143">
        <v>0.20833333333333334</v>
      </c>
      <c r="AB779" s="143" t="s">
        <v>2544</v>
      </c>
      <c r="AC779" s="143" t="s">
        <v>3054</v>
      </c>
      <c r="AD779" s="143"/>
    </row>
    <row r="780" spans="1:30" ht="24" customHeight="1">
      <c r="A780" s="139">
        <v>42762</v>
      </c>
      <c r="B780" s="140" t="s">
        <v>5164</v>
      </c>
      <c r="C780" s="141">
        <v>0</v>
      </c>
      <c r="D780" s="141" t="s">
        <v>3063</v>
      </c>
      <c r="E780" s="141" t="s">
        <v>5177</v>
      </c>
      <c r="F780" s="151">
        <v>42759</v>
      </c>
      <c r="G780" s="141" t="s">
        <v>5162</v>
      </c>
      <c r="H780" s="141" t="s">
        <v>5161</v>
      </c>
      <c r="I780" s="141">
        <v>5</v>
      </c>
      <c r="J780" s="141" t="s">
        <v>2392</v>
      </c>
      <c r="K780" s="141" t="s">
        <v>28</v>
      </c>
      <c r="L780" s="141" t="s">
        <v>3543</v>
      </c>
      <c r="M780" s="141"/>
      <c r="N780" s="141">
        <v>0</v>
      </c>
      <c r="O780" s="141" t="s">
        <v>33</v>
      </c>
      <c r="P780" s="141">
        <v>69419.740000000005</v>
      </c>
      <c r="Q780" s="141">
        <v>4309650</v>
      </c>
      <c r="R780" s="141">
        <v>3204497</v>
      </c>
      <c r="S780" s="141">
        <v>74.36</v>
      </c>
      <c r="T780" s="141">
        <v>0</v>
      </c>
      <c r="U780" s="141">
        <v>0</v>
      </c>
      <c r="V780" s="141" t="s">
        <v>5176</v>
      </c>
      <c r="W780" s="141" t="s">
        <v>5175</v>
      </c>
      <c r="X780" s="141" t="s">
        <v>5174</v>
      </c>
      <c r="Y780" s="141" t="s">
        <v>4625</v>
      </c>
      <c r="Z780" s="141" t="str">
        <f t="shared" si="12"/>
        <v>0101PE</v>
      </c>
      <c r="AA780" s="143">
        <v>0</v>
      </c>
      <c r="AB780" s="143" t="s">
        <v>2544</v>
      </c>
      <c r="AC780" s="143" t="s">
        <v>3054</v>
      </c>
      <c r="AD780" s="143"/>
    </row>
    <row r="781" spans="1:30" ht="24" customHeight="1">
      <c r="A781" s="139">
        <v>42762</v>
      </c>
      <c r="B781" s="140" t="s">
        <v>5164</v>
      </c>
      <c r="C781" s="141">
        <v>0</v>
      </c>
      <c r="D781" s="141" t="s">
        <v>3063</v>
      </c>
      <c r="E781" s="141" t="s">
        <v>5173</v>
      </c>
      <c r="F781" s="151">
        <v>42759</v>
      </c>
      <c r="G781" s="141" t="s">
        <v>5162</v>
      </c>
      <c r="H781" s="141" t="s">
        <v>5161</v>
      </c>
      <c r="I781" s="141">
        <v>6</v>
      </c>
      <c r="J781" s="144" t="s">
        <v>134</v>
      </c>
      <c r="K781" s="144" t="s">
        <v>5172</v>
      </c>
      <c r="L781" s="141" t="s">
        <v>3543</v>
      </c>
      <c r="M781" s="141"/>
      <c r="N781" s="141">
        <v>0</v>
      </c>
      <c r="O781" s="141" t="s">
        <v>33</v>
      </c>
      <c r="P781" s="141">
        <v>71191.25</v>
      </c>
      <c r="Q781" s="141">
        <v>4309650</v>
      </c>
      <c r="R781" s="141">
        <v>3283011</v>
      </c>
      <c r="S781" s="141">
        <v>76.180000000000007</v>
      </c>
      <c r="T781" s="141">
        <v>0</v>
      </c>
      <c r="U781" s="141">
        <v>0</v>
      </c>
      <c r="V781" s="141" t="s">
        <v>5171</v>
      </c>
      <c r="W781" s="141" t="s">
        <v>5170</v>
      </c>
      <c r="X781" s="141" t="s">
        <v>5169</v>
      </c>
      <c r="Y781" s="141" t="s">
        <v>4625</v>
      </c>
      <c r="Z781" s="141" t="str">
        <f t="shared" si="12"/>
        <v>0101PE</v>
      </c>
      <c r="AA781" s="143">
        <v>8.3333333333333329E-2</v>
      </c>
      <c r="AB781" s="143" t="s">
        <v>2544</v>
      </c>
      <c r="AC781" s="143" t="s">
        <v>3054</v>
      </c>
      <c r="AD781" s="143"/>
    </row>
    <row r="782" spans="1:30" ht="24" customHeight="1">
      <c r="A782" s="139">
        <v>42762</v>
      </c>
      <c r="B782" s="140" t="s">
        <v>5164</v>
      </c>
      <c r="C782" s="141">
        <v>0</v>
      </c>
      <c r="D782" s="141" t="s">
        <v>3063</v>
      </c>
      <c r="E782" s="141" t="s">
        <v>5168</v>
      </c>
      <c r="F782" s="151">
        <v>42759</v>
      </c>
      <c r="G782" s="141" t="s">
        <v>5162</v>
      </c>
      <c r="H782" s="141" t="s">
        <v>5161</v>
      </c>
      <c r="I782" s="141">
        <v>7</v>
      </c>
      <c r="J782" s="141" t="s">
        <v>2392</v>
      </c>
      <c r="K782" s="141" t="s">
        <v>28</v>
      </c>
      <c r="L782" s="141" t="s">
        <v>3543</v>
      </c>
      <c r="M782" s="141"/>
      <c r="N782" s="141">
        <v>0</v>
      </c>
      <c r="O782" s="141" t="s">
        <v>33</v>
      </c>
      <c r="P782" s="141">
        <v>71835.929999999993</v>
      </c>
      <c r="Q782" s="141">
        <v>4309650</v>
      </c>
      <c r="R782" s="141">
        <v>3310291</v>
      </c>
      <c r="S782" s="141">
        <v>76.81</v>
      </c>
      <c r="T782" s="141">
        <v>0</v>
      </c>
      <c r="U782" s="141">
        <v>0</v>
      </c>
      <c r="V782" s="141" t="s">
        <v>5167</v>
      </c>
      <c r="W782" s="141" t="s">
        <v>5166</v>
      </c>
      <c r="X782" s="141" t="s">
        <v>5165</v>
      </c>
      <c r="Y782" s="141" t="s">
        <v>4625</v>
      </c>
      <c r="Z782" s="141" t="str">
        <f t="shared" si="12"/>
        <v>0101PE</v>
      </c>
      <c r="AA782" s="143">
        <v>0</v>
      </c>
      <c r="AB782" s="143" t="s">
        <v>2544</v>
      </c>
      <c r="AC782" s="143" t="s">
        <v>3054</v>
      </c>
      <c r="AD782" s="143"/>
    </row>
    <row r="783" spans="1:30" ht="24" customHeight="1">
      <c r="A783" s="139">
        <v>42762</v>
      </c>
      <c r="B783" s="140" t="s">
        <v>5164</v>
      </c>
      <c r="C783" s="141">
        <v>0</v>
      </c>
      <c r="D783" s="141" t="s">
        <v>3063</v>
      </c>
      <c r="E783" s="141" t="s">
        <v>5163</v>
      </c>
      <c r="F783" s="151">
        <v>42759</v>
      </c>
      <c r="G783" s="141" t="s">
        <v>5162</v>
      </c>
      <c r="H783" s="141" t="s">
        <v>5161</v>
      </c>
      <c r="I783" s="141">
        <v>8</v>
      </c>
      <c r="J783" s="141" t="s">
        <v>2392</v>
      </c>
      <c r="K783" s="141" t="s">
        <v>28</v>
      </c>
      <c r="L783" s="141" t="s">
        <v>3543</v>
      </c>
      <c r="M783" s="141"/>
      <c r="N783" s="141">
        <v>0</v>
      </c>
      <c r="O783" s="141" t="s">
        <v>33</v>
      </c>
      <c r="P783" s="141">
        <v>72423.240000000005</v>
      </c>
      <c r="Q783" s="141">
        <v>4309650</v>
      </c>
      <c r="R783" s="141">
        <v>3352734</v>
      </c>
      <c r="S783" s="141">
        <v>77.8</v>
      </c>
      <c r="T783" s="141">
        <v>0</v>
      </c>
      <c r="U783" s="141">
        <v>0</v>
      </c>
      <c r="V783" s="141" t="s">
        <v>5160</v>
      </c>
      <c r="W783" s="141" t="s">
        <v>5159</v>
      </c>
      <c r="X783" s="141" t="s">
        <v>5158</v>
      </c>
      <c r="Y783" s="141" t="s">
        <v>4625</v>
      </c>
      <c r="Z783" s="141" t="str">
        <f t="shared" si="12"/>
        <v>0101PE</v>
      </c>
      <c r="AA783" s="143">
        <v>0</v>
      </c>
      <c r="AB783" s="143" t="s">
        <v>2544</v>
      </c>
      <c r="AC783" s="143" t="s">
        <v>3054</v>
      </c>
      <c r="AD783" s="143"/>
    </row>
    <row r="784" spans="1:30" ht="24" customHeight="1">
      <c r="A784" s="133">
        <v>42762</v>
      </c>
      <c r="B784" s="134" t="s">
        <v>5155</v>
      </c>
      <c r="C784" s="135">
        <v>0</v>
      </c>
      <c r="D784" s="147" t="s">
        <v>3063</v>
      </c>
      <c r="E784" s="135" t="s">
        <v>5154</v>
      </c>
      <c r="F784" s="159">
        <v>42760</v>
      </c>
      <c r="G784" s="135" t="s">
        <v>3122</v>
      </c>
      <c r="H784" s="135" t="s">
        <v>5153</v>
      </c>
      <c r="I784" s="135">
        <v>1</v>
      </c>
      <c r="J784" s="135" t="s">
        <v>2392</v>
      </c>
      <c r="K784" s="147" t="s">
        <v>28</v>
      </c>
      <c r="L784" s="147" t="s">
        <v>3058</v>
      </c>
      <c r="M784" s="135"/>
      <c r="N784" s="135">
        <v>0</v>
      </c>
      <c r="O784" s="135" t="s">
        <v>102</v>
      </c>
      <c r="P784" s="135">
        <v>16825.509999999998</v>
      </c>
      <c r="Q784" s="135">
        <v>2880583</v>
      </c>
      <c r="R784" s="135">
        <v>2730531</v>
      </c>
      <c r="S784" s="135">
        <v>94.8</v>
      </c>
      <c r="T784" s="135">
        <v>0</v>
      </c>
      <c r="U784" s="135">
        <v>0</v>
      </c>
      <c r="V784" s="135" t="s">
        <v>2144</v>
      </c>
      <c r="W784" s="135" t="s">
        <v>5157</v>
      </c>
      <c r="X784" s="135" t="s">
        <v>5156</v>
      </c>
      <c r="Y784" s="147" t="s">
        <v>4772</v>
      </c>
      <c r="Z784" s="147" t="str">
        <f t="shared" si="12"/>
        <v>051PE</v>
      </c>
      <c r="AA784" s="137">
        <v>0</v>
      </c>
      <c r="AB784" s="150" t="s">
        <v>2544</v>
      </c>
      <c r="AC784" s="150" t="s">
        <v>3054</v>
      </c>
      <c r="AD784" s="155"/>
    </row>
    <row r="785" spans="1:30" ht="24" customHeight="1">
      <c r="A785" s="139">
        <v>42762</v>
      </c>
      <c r="B785" s="140" t="s">
        <v>5155</v>
      </c>
      <c r="C785" s="141">
        <v>0</v>
      </c>
      <c r="D785" s="141" t="s">
        <v>3063</v>
      </c>
      <c r="E785" s="141" t="s">
        <v>5154</v>
      </c>
      <c r="F785" s="151">
        <v>42760</v>
      </c>
      <c r="G785" s="141" t="s">
        <v>3122</v>
      </c>
      <c r="H785" s="141" t="s">
        <v>5153</v>
      </c>
      <c r="I785" s="141">
        <v>2</v>
      </c>
      <c r="J785" s="141" t="s">
        <v>2392</v>
      </c>
      <c r="K785" s="141" t="s">
        <v>28</v>
      </c>
      <c r="L785" s="141" t="s">
        <v>3058</v>
      </c>
      <c r="M785" s="141"/>
      <c r="N785" s="141">
        <v>0</v>
      </c>
      <c r="O785" s="141" t="s">
        <v>102</v>
      </c>
      <c r="P785" s="141">
        <v>17235.53</v>
      </c>
      <c r="Q785" s="141">
        <v>2955153</v>
      </c>
      <c r="R785" s="141">
        <v>2797768</v>
      </c>
      <c r="S785" s="141">
        <v>94.8</v>
      </c>
      <c r="T785" s="141">
        <v>0</v>
      </c>
      <c r="U785" s="141">
        <v>0</v>
      </c>
      <c r="V785" s="141" t="s">
        <v>5152</v>
      </c>
      <c r="W785" s="141" t="s">
        <v>5151</v>
      </c>
      <c r="X785" s="141" t="s">
        <v>5150</v>
      </c>
      <c r="Y785" s="141" t="s">
        <v>4772</v>
      </c>
      <c r="Z785" s="141" t="str">
        <f t="shared" si="12"/>
        <v>051PE</v>
      </c>
      <c r="AA785" s="143">
        <v>0</v>
      </c>
      <c r="AB785" s="143" t="s">
        <v>2544</v>
      </c>
      <c r="AC785" s="143" t="s">
        <v>3054</v>
      </c>
      <c r="AD785" s="143"/>
    </row>
    <row r="786" spans="1:30" ht="24" customHeight="1">
      <c r="A786" s="133">
        <v>42762</v>
      </c>
      <c r="B786" s="134" t="s">
        <v>5146</v>
      </c>
      <c r="C786" s="135">
        <v>0</v>
      </c>
      <c r="D786" s="147" t="s">
        <v>3063</v>
      </c>
      <c r="E786" s="135" t="s">
        <v>5145</v>
      </c>
      <c r="F786" s="159">
        <v>42760</v>
      </c>
      <c r="G786" s="135" t="s">
        <v>3104</v>
      </c>
      <c r="H786" s="135" t="s">
        <v>5144</v>
      </c>
      <c r="I786" s="135">
        <v>1</v>
      </c>
      <c r="J786" s="135" t="s">
        <v>134</v>
      </c>
      <c r="K786" s="147" t="s">
        <v>5143</v>
      </c>
      <c r="L786" s="147" t="s">
        <v>3058</v>
      </c>
      <c r="M786" s="135"/>
      <c r="N786" s="135">
        <v>0</v>
      </c>
      <c r="O786" s="135" t="s">
        <v>33</v>
      </c>
      <c r="P786" s="135">
        <v>34680.06</v>
      </c>
      <c r="Q786" s="135">
        <v>3021639</v>
      </c>
      <c r="R786" s="135">
        <v>2821163</v>
      </c>
      <c r="S786" s="135">
        <v>93.5</v>
      </c>
      <c r="T786" s="135">
        <v>0</v>
      </c>
      <c r="U786" s="135">
        <v>0</v>
      </c>
      <c r="V786" s="135" t="s">
        <v>5149</v>
      </c>
      <c r="W786" s="135" t="s">
        <v>5148</v>
      </c>
      <c r="X786" s="135" t="s">
        <v>5147</v>
      </c>
      <c r="Y786" s="147" t="s">
        <v>4625</v>
      </c>
      <c r="Z786" s="147" t="str">
        <f t="shared" si="12"/>
        <v>0101PE</v>
      </c>
      <c r="AA786" s="137">
        <v>0.15384615384615399</v>
      </c>
      <c r="AB786" s="150" t="s">
        <v>2544</v>
      </c>
      <c r="AC786" s="150" t="s">
        <v>3054</v>
      </c>
      <c r="AD786" s="155"/>
    </row>
    <row r="787" spans="1:30" ht="24" customHeight="1">
      <c r="A787" s="139">
        <v>42762</v>
      </c>
      <c r="B787" s="140" t="s">
        <v>5146</v>
      </c>
      <c r="C787" s="141">
        <v>0</v>
      </c>
      <c r="D787" s="141" t="s">
        <v>3063</v>
      </c>
      <c r="E787" s="141" t="s">
        <v>5145</v>
      </c>
      <c r="F787" s="151">
        <v>42760</v>
      </c>
      <c r="G787" s="141" t="s">
        <v>3104</v>
      </c>
      <c r="H787" s="141" t="s">
        <v>5144</v>
      </c>
      <c r="I787" s="141">
        <v>2</v>
      </c>
      <c r="J787" s="144" t="s">
        <v>134</v>
      </c>
      <c r="K787" s="144" t="s">
        <v>5143</v>
      </c>
      <c r="L787" s="141" t="s">
        <v>3058</v>
      </c>
      <c r="M787" s="141"/>
      <c r="N787" s="141">
        <v>0</v>
      </c>
      <c r="O787" s="141" t="s">
        <v>33</v>
      </c>
      <c r="P787" s="141">
        <v>35615.07</v>
      </c>
      <c r="Q787" s="141">
        <v>3128070</v>
      </c>
      <c r="R787" s="141">
        <v>2901322</v>
      </c>
      <c r="S787" s="141">
        <v>92.9</v>
      </c>
      <c r="T787" s="141">
        <v>0</v>
      </c>
      <c r="U787" s="141">
        <v>0</v>
      </c>
      <c r="V787" s="141" t="s">
        <v>5142</v>
      </c>
      <c r="W787" s="141" t="s">
        <v>5141</v>
      </c>
      <c r="X787" s="141" t="s">
        <v>5140</v>
      </c>
      <c r="Y787" s="141" t="s">
        <v>4625</v>
      </c>
      <c r="Z787" s="141" t="str">
        <f t="shared" si="12"/>
        <v>0101PE</v>
      </c>
      <c r="AA787" s="143">
        <v>0.15384615384615385</v>
      </c>
      <c r="AB787" s="143" t="s">
        <v>2544</v>
      </c>
      <c r="AC787" s="143" t="s">
        <v>3054</v>
      </c>
      <c r="AD787" s="143"/>
    </row>
    <row r="788" spans="1:30" ht="24" customHeight="1">
      <c r="A788" s="133">
        <v>42762</v>
      </c>
      <c r="B788" s="134" t="s">
        <v>5136</v>
      </c>
      <c r="C788" s="135">
        <v>0</v>
      </c>
      <c r="D788" s="147" t="s">
        <v>3063</v>
      </c>
      <c r="E788" s="135" t="s">
        <v>5135</v>
      </c>
      <c r="F788" s="159">
        <v>42760</v>
      </c>
      <c r="G788" s="135" t="s">
        <v>3104</v>
      </c>
      <c r="H788" s="135" t="s">
        <v>5134</v>
      </c>
      <c r="I788" s="135">
        <v>1</v>
      </c>
      <c r="J788" s="135" t="s">
        <v>2392</v>
      </c>
      <c r="K788" s="147" t="s">
        <v>28</v>
      </c>
      <c r="L788" s="147" t="s">
        <v>3058</v>
      </c>
      <c r="M788" s="135"/>
      <c r="N788" s="135">
        <v>0</v>
      </c>
      <c r="O788" s="135" t="s">
        <v>33</v>
      </c>
      <c r="P788" s="135">
        <v>37021.47</v>
      </c>
      <c r="Q788" s="135">
        <v>3222080</v>
      </c>
      <c r="R788" s="135">
        <v>3019378</v>
      </c>
      <c r="S788" s="135">
        <v>93.9</v>
      </c>
      <c r="T788" s="135">
        <v>0</v>
      </c>
      <c r="U788" s="135">
        <v>0</v>
      </c>
      <c r="V788" s="135" t="s">
        <v>5139</v>
      </c>
      <c r="W788" s="135" t="s">
        <v>5138</v>
      </c>
      <c r="X788" s="135" t="s">
        <v>5137</v>
      </c>
      <c r="Y788" s="147" t="s">
        <v>4625</v>
      </c>
      <c r="Z788" s="147" t="str">
        <f t="shared" si="12"/>
        <v>0101PE</v>
      </c>
      <c r="AA788" s="137">
        <v>0</v>
      </c>
      <c r="AB788" s="150" t="s">
        <v>2544</v>
      </c>
      <c r="AC788" s="150" t="s">
        <v>3054</v>
      </c>
      <c r="AD788" s="155"/>
    </row>
    <row r="789" spans="1:30" ht="24" customHeight="1">
      <c r="A789" s="139">
        <v>42762</v>
      </c>
      <c r="B789" s="140" t="s">
        <v>5136</v>
      </c>
      <c r="C789" s="141">
        <v>0</v>
      </c>
      <c r="D789" s="141" t="s">
        <v>3063</v>
      </c>
      <c r="E789" s="141" t="s">
        <v>5135</v>
      </c>
      <c r="F789" s="151">
        <v>42760</v>
      </c>
      <c r="G789" s="141" t="s">
        <v>3104</v>
      </c>
      <c r="H789" s="141" t="s">
        <v>5134</v>
      </c>
      <c r="I789" s="141">
        <v>2</v>
      </c>
      <c r="J789" s="141" t="s">
        <v>2392</v>
      </c>
      <c r="K789" s="141" t="s">
        <v>28</v>
      </c>
      <c r="L789" s="141" t="s">
        <v>3058</v>
      </c>
      <c r="M789" s="141"/>
      <c r="N789" s="141">
        <v>0</v>
      </c>
      <c r="O789" s="141" t="s">
        <v>33</v>
      </c>
      <c r="P789" s="141">
        <v>36571.61</v>
      </c>
      <c r="Q789" s="141">
        <v>3171457</v>
      </c>
      <c r="R789" s="141">
        <v>2980526</v>
      </c>
      <c r="S789" s="141">
        <v>94.2</v>
      </c>
      <c r="T789" s="141">
        <v>0</v>
      </c>
      <c r="U789" s="141">
        <v>0</v>
      </c>
      <c r="V789" s="141" t="s">
        <v>5133</v>
      </c>
      <c r="W789" s="141" t="s">
        <v>5132</v>
      </c>
      <c r="X789" s="141" t="s">
        <v>5131</v>
      </c>
      <c r="Y789" s="141" t="s">
        <v>4625</v>
      </c>
      <c r="Z789" s="141" t="str">
        <f t="shared" si="12"/>
        <v>0101PE</v>
      </c>
      <c r="AA789" s="143">
        <v>0</v>
      </c>
      <c r="AB789" s="143" t="s">
        <v>2544</v>
      </c>
      <c r="AC789" s="143" t="s">
        <v>3054</v>
      </c>
      <c r="AD789" s="143"/>
    </row>
    <row r="790" spans="1:30" ht="24" customHeight="1">
      <c r="A790" s="133">
        <v>42762</v>
      </c>
      <c r="B790" s="134" t="s">
        <v>5375</v>
      </c>
      <c r="C790" s="135" t="s">
        <v>6452</v>
      </c>
      <c r="D790" s="135" t="s">
        <v>4271</v>
      </c>
      <c r="E790" s="135" t="s">
        <v>5376</v>
      </c>
      <c r="F790" s="136">
        <v>42760</v>
      </c>
      <c r="G790" s="135" t="s">
        <v>410</v>
      </c>
      <c r="H790" s="135" t="s">
        <v>5377</v>
      </c>
      <c r="I790" s="135">
        <v>1</v>
      </c>
      <c r="J790" s="135" t="s">
        <v>32</v>
      </c>
      <c r="K790" s="135" t="s">
        <v>28</v>
      </c>
      <c r="L790" s="135">
        <v>0</v>
      </c>
      <c r="M790" s="135" t="s">
        <v>5378</v>
      </c>
      <c r="N790" s="135">
        <v>0</v>
      </c>
      <c r="O790" s="135" t="s">
        <v>42</v>
      </c>
      <c r="P790" s="135">
        <v>36061.769999999997</v>
      </c>
      <c r="Q790" s="135">
        <v>4309650</v>
      </c>
      <c r="R790" s="135">
        <v>3285511</v>
      </c>
      <c r="S790" s="135">
        <v>76.239999999999995</v>
      </c>
      <c r="T790" s="135">
        <v>0</v>
      </c>
      <c r="U790" s="135">
        <v>0</v>
      </c>
      <c r="V790" s="135" t="s">
        <v>5379</v>
      </c>
      <c r="W790" s="135" t="s">
        <v>5380</v>
      </c>
      <c r="X790" s="135" t="s">
        <v>5381</v>
      </c>
      <c r="Y790" s="153" t="s">
        <v>4735</v>
      </c>
      <c r="Z790" s="147" t="str">
        <f t="shared" si="12"/>
        <v>De novo50PE</v>
      </c>
      <c r="AA790" s="137">
        <v>0</v>
      </c>
      <c r="AB790" s="138" t="s">
        <v>30</v>
      </c>
      <c r="AC790" s="154" t="s">
        <v>391</v>
      </c>
      <c r="AD790" s="155"/>
    </row>
    <row r="791" spans="1:30" ht="24" customHeight="1">
      <c r="A791" s="139">
        <v>42762</v>
      </c>
      <c r="B791" s="140" t="s">
        <v>5375</v>
      </c>
      <c r="C791" s="141" t="s">
        <v>6452</v>
      </c>
      <c r="D791" s="141" t="s">
        <v>4271</v>
      </c>
      <c r="E791" s="141" t="s">
        <v>5376</v>
      </c>
      <c r="F791" s="142">
        <v>42760</v>
      </c>
      <c r="G791" s="141" t="s">
        <v>410</v>
      </c>
      <c r="H791" s="141" t="s">
        <v>5382</v>
      </c>
      <c r="I791" s="141">
        <v>2</v>
      </c>
      <c r="J791" s="141" t="s">
        <v>2392</v>
      </c>
      <c r="K791" s="141" t="s">
        <v>132</v>
      </c>
      <c r="L791" s="141">
        <v>0</v>
      </c>
      <c r="M791" s="141" t="s">
        <v>5378</v>
      </c>
      <c r="N791" s="141">
        <v>0</v>
      </c>
      <c r="O791" s="141" t="s">
        <v>42</v>
      </c>
      <c r="P791" s="141">
        <v>35011.61</v>
      </c>
      <c r="Q791" s="141">
        <v>4309650</v>
      </c>
      <c r="R791" s="141">
        <v>3189833</v>
      </c>
      <c r="S791" s="141">
        <v>74.02</v>
      </c>
      <c r="T791" s="141">
        <v>0</v>
      </c>
      <c r="U791" s="141">
        <v>0</v>
      </c>
      <c r="V791" s="141" t="s">
        <v>5383</v>
      </c>
      <c r="W791" s="141" t="s">
        <v>5384</v>
      </c>
      <c r="X791" s="141" t="s">
        <v>5385</v>
      </c>
      <c r="Y791" s="141" t="s">
        <v>4735</v>
      </c>
      <c r="Z791" s="141" t="str">
        <f t="shared" si="12"/>
        <v>De novo50PE</v>
      </c>
      <c r="AA791" s="143">
        <v>0</v>
      </c>
      <c r="AB791" s="143" t="s">
        <v>30</v>
      </c>
      <c r="AC791" s="143" t="s">
        <v>391</v>
      </c>
      <c r="AD791" s="143"/>
    </row>
    <row r="792" spans="1:30" ht="24" customHeight="1">
      <c r="A792" s="139">
        <v>42762</v>
      </c>
      <c r="B792" s="140" t="s">
        <v>5375</v>
      </c>
      <c r="C792" s="141" t="s">
        <v>6452</v>
      </c>
      <c r="D792" s="141" t="s">
        <v>4271</v>
      </c>
      <c r="E792" s="141" t="s">
        <v>5376</v>
      </c>
      <c r="F792" s="142">
        <v>42760</v>
      </c>
      <c r="G792" s="141" t="s">
        <v>410</v>
      </c>
      <c r="H792" s="141" t="s">
        <v>5382</v>
      </c>
      <c r="I792" s="141">
        <v>3</v>
      </c>
      <c r="J792" s="141" t="s">
        <v>2392</v>
      </c>
      <c r="K792" s="141" t="s">
        <v>132</v>
      </c>
      <c r="L792" s="141">
        <v>0</v>
      </c>
      <c r="M792" s="141" t="s">
        <v>5378</v>
      </c>
      <c r="N792" s="141">
        <v>0</v>
      </c>
      <c r="O792" s="141" t="s">
        <v>42</v>
      </c>
      <c r="P792" s="141">
        <v>35421.120000000003</v>
      </c>
      <c r="Q792" s="141">
        <v>4309650</v>
      </c>
      <c r="R792" s="141">
        <v>3227143</v>
      </c>
      <c r="S792" s="141">
        <v>74.88</v>
      </c>
      <c r="T792" s="141">
        <v>0</v>
      </c>
      <c r="U792" s="141">
        <v>0</v>
      </c>
      <c r="V792" s="141" t="s">
        <v>5386</v>
      </c>
      <c r="W792" s="141" t="s">
        <v>5387</v>
      </c>
      <c r="X792" s="141" t="s">
        <v>5388</v>
      </c>
      <c r="Y792" s="141" t="s">
        <v>4735</v>
      </c>
      <c r="Z792" s="141" t="str">
        <f t="shared" si="12"/>
        <v>De novo50PE</v>
      </c>
      <c r="AA792" s="143">
        <v>0</v>
      </c>
      <c r="AB792" s="143" t="s">
        <v>30</v>
      </c>
      <c r="AC792" s="143" t="s">
        <v>391</v>
      </c>
      <c r="AD792" s="143"/>
    </row>
    <row r="793" spans="1:30" ht="24" customHeight="1">
      <c r="A793" s="139">
        <v>42762</v>
      </c>
      <c r="B793" s="140" t="s">
        <v>5375</v>
      </c>
      <c r="C793" s="141" t="s">
        <v>6452</v>
      </c>
      <c r="D793" s="141" t="s">
        <v>4271</v>
      </c>
      <c r="E793" s="141" t="s">
        <v>5389</v>
      </c>
      <c r="F793" s="142">
        <v>42760</v>
      </c>
      <c r="G793" s="141" t="s">
        <v>410</v>
      </c>
      <c r="H793" s="141" t="s">
        <v>5382</v>
      </c>
      <c r="I793" s="141">
        <v>4</v>
      </c>
      <c r="J793" s="141" t="s">
        <v>2392</v>
      </c>
      <c r="K793" s="141" t="s">
        <v>132</v>
      </c>
      <c r="L793" s="141">
        <v>0</v>
      </c>
      <c r="M793" s="141" t="s">
        <v>5378</v>
      </c>
      <c r="N793" s="141">
        <v>0</v>
      </c>
      <c r="O793" s="141" t="s">
        <v>42</v>
      </c>
      <c r="P793" s="141">
        <v>38037.5</v>
      </c>
      <c r="Q793" s="141">
        <v>4309650</v>
      </c>
      <c r="R793" s="141">
        <v>3465515</v>
      </c>
      <c r="S793" s="141">
        <v>80.41</v>
      </c>
      <c r="T793" s="141">
        <v>0</v>
      </c>
      <c r="U793" s="141">
        <v>0</v>
      </c>
      <c r="V793" s="141" t="s">
        <v>5390</v>
      </c>
      <c r="W793" s="141" t="s">
        <v>5391</v>
      </c>
      <c r="X793" s="141" t="s">
        <v>5392</v>
      </c>
      <c r="Y793" s="141" t="s">
        <v>4735</v>
      </c>
      <c r="Z793" s="141" t="str">
        <f t="shared" si="12"/>
        <v>De novo50PE</v>
      </c>
      <c r="AA793" s="143">
        <v>0</v>
      </c>
      <c r="AB793" s="143" t="s">
        <v>30</v>
      </c>
      <c r="AC793" s="143" t="s">
        <v>391</v>
      </c>
      <c r="AD793" s="143"/>
    </row>
    <row r="794" spans="1:30" ht="24" customHeight="1">
      <c r="A794" s="139">
        <v>42762</v>
      </c>
      <c r="B794" s="140" t="s">
        <v>5375</v>
      </c>
      <c r="C794" s="141" t="s">
        <v>6452</v>
      </c>
      <c r="D794" s="141" t="s">
        <v>4271</v>
      </c>
      <c r="E794" s="141" t="s">
        <v>5389</v>
      </c>
      <c r="F794" s="142">
        <v>42760</v>
      </c>
      <c r="G794" s="141" t="s">
        <v>410</v>
      </c>
      <c r="H794" s="141" t="s">
        <v>5382</v>
      </c>
      <c r="I794" s="141">
        <v>5</v>
      </c>
      <c r="J794" s="141" t="s">
        <v>2392</v>
      </c>
      <c r="K794" s="141" t="s">
        <v>132</v>
      </c>
      <c r="L794" s="141">
        <v>0</v>
      </c>
      <c r="M794" s="141" t="s">
        <v>5378</v>
      </c>
      <c r="N794" s="141">
        <v>0</v>
      </c>
      <c r="O794" s="141" t="s">
        <v>42</v>
      </c>
      <c r="P794" s="141">
        <v>38044.67</v>
      </c>
      <c r="Q794" s="141">
        <v>4309650</v>
      </c>
      <c r="R794" s="141">
        <v>3466169</v>
      </c>
      <c r="S794" s="141">
        <v>80.430000000000007</v>
      </c>
      <c r="T794" s="141">
        <v>0</v>
      </c>
      <c r="U794" s="141">
        <v>0</v>
      </c>
      <c r="V794" s="141" t="s">
        <v>5393</v>
      </c>
      <c r="W794" s="141" t="s">
        <v>5394</v>
      </c>
      <c r="X794" s="141" t="s">
        <v>5395</v>
      </c>
      <c r="Y794" s="141" t="s">
        <v>4735</v>
      </c>
      <c r="Z794" s="141" t="str">
        <f t="shared" si="12"/>
        <v>De novo50PE</v>
      </c>
      <c r="AA794" s="143">
        <v>0</v>
      </c>
      <c r="AB794" s="143" t="s">
        <v>30</v>
      </c>
      <c r="AC794" s="143" t="s">
        <v>391</v>
      </c>
      <c r="AD794" s="143"/>
    </row>
    <row r="795" spans="1:30" ht="24" customHeight="1">
      <c r="A795" s="139">
        <v>42762</v>
      </c>
      <c r="B795" s="140" t="s">
        <v>5375</v>
      </c>
      <c r="C795" s="141" t="s">
        <v>6452</v>
      </c>
      <c r="D795" s="141" t="s">
        <v>4271</v>
      </c>
      <c r="E795" s="141" t="s">
        <v>5389</v>
      </c>
      <c r="F795" s="142">
        <v>42760</v>
      </c>
      <c r="G795" s="141" t="s">
        <v>410</v>
      </c>
      <c r="H795" s="141" t="s">
        <v>5382</v>
      </c>
      <c r="I795" s="141">
        <v>6</v>
      </c>
      <c r="J795" s="141" t="s">
        <v>2392</v>
      </c>
      <c r="K795" s="141" t="s">
        <v>132</v>
      </c>
      <c r="L795" s="141">
        <v>0</v>
      </c>
      <c r="M795" s="141" t="s">
        <v>5378</v>
      </c>
      <c r="N795" s="141">
        <v>0</v>
      </c>
      <c r="O795" s="141" t="s">
        <v>42</v>
      </c>
      <c r="P795" s="141">
        <v>37598.5</v>
      </c>
      <c r="Q795" s="141">
        <v>4309650</v>
      </c>
      <c r="R795" s="141">
        <v>3425519</v>
      </c>
      <c r="S795" s="141">
        <v>79.48</v>
      </c>
      <c r="T795" s="141">
        <v>0</v>
      </c>
      <c r="U795" s="141">
        <v>0</v>
      </c>
      <c r="V795" s="141" t="s">
        <v>5396</v>
      </c>
      <c r="W795" s="141" t="s">
        <v>5397</v>
      </c>
      <c r="X795" s="141" t="s">
        <v>5398</v>
      </c>
      <c r="Y795" s="141" t="s">
        <v>4735</v>
      </c>
      <c r="Z795" s="141" t="str">
        <f t="shared" si="12"/>
        <v>De novo50PE</v>
      </c>
      <c r="AA795" s="143">
        <v>0</v>
      </c>
      <c r="AB795" s="143" t="s">
        <v>30</v>
      </c>
      <c r="AC795" s="143" t="s">
        <v>391</v>
      </c>
      <c r="AD795" s="143"/>
    </row>
    <row r="796" spans="1:30" ht="24" customHeight="1">
      <c r="A796" s="139">
        <v>42762</v>
      </c>
      <c r="B796" s="140" t="s">
        <v>5399</v>
      </c>
      <c r="C796" s="141" t="s">
        <v>6452</v>
      </c>
      <c r="D796" s="141" t="s">
        <v>5400</v>
      </c>
      <c r="E796" s="141" t="s">
        <v>5401</v>
      </c>
      <c r="F796" s="142">
        <v>42760</v>
      </c>
      <c r="G796" s="141" t="s">
        <v>410</v>
      </c>
      <c r="H796" s="141" t="s">
        <v>5382</v>
      </c>
      <c r="I796" s="141">
        <v>7</v>
      </c>
      <c r="J796" s="141" t="s">
        <v>2392</v>
      </c>
      <c r="K796" s="141" t="s">
        <v>132</v>
      </c>
      <c r="L796" s="141">
        <v>0</v>
      </c>
      <c r="M796" s="141" t="s">
        <v>5378</v>
      </c>
      <c r="N796" s="141">
        <v>0</v>
      </c>
      <c r="O796" s="141" t="s">
        <v>42</v>
      </c>
      <c r="P796" s="141">
        <v>36964.879999999997</v>
      </c>
      <c r="Q796" s="141">
        <v>4309650</v>
      </c>
      <c r="R796" s="141">
        <v>3367791</v>
      </c>
      <c r="S796" s="141">
        <v>78.150000000000006</v>
      </c>
      <c r="T796" s="141">
        <v>0</v>
      </c>
      <c r="U796" s="141">
        <v>0</v>
      </c>
      <c r="V796" s="141" t="s">
        <v>5402</v>
      </c>
      <c r="W796" s="141" t="s">
        <v>5403</v>
      </c>
      <c r="X796" s="141" t="s">
        <v>5404</v>
      </c>
      <c r="Y796" s="141" t="s">
        <v>4735</v>
      </c>
      <c r="Z796" s="141" t="str">
        <f t="shared" si="12"/>
        <v>De novo50PE</v>
      </c>
      <c r="AA796" s="143">
        <v>0</v>
      </c>
      <c r="AB796" s="143" t="s">
        <v>30</v>
      </c>
      <c r="AC796" s="143" t="s">
        <v>391</v>
      </c>
      <c r="AD796" s="143"/>
    </row>
    <row r="797" spans="1:30" ht="24" customHeight="1">
      <c r="A797" s="139">
        <v>42762</v>
      </c>
      <c r="B797" s="140" t="s">
        <v>5405</v>
      </c>
      <c r="C797" s="141" t="s">
        <v>6452</v>
      </c>
      <c r="D797" s="141" t="s">
        <v>31</v>
      </c>
      <c r="E797" s="141" t="s">
        <v>5406</v>
      </c>
      <c r="F797" s="142">
        <v>42760</v>
      </c>
      <c r="G797" s="141" t="s">
        <v>410</v>
      </c>
      <c r="H797" s="141" t="s">
        <v>5382</v>
      </c>
      <c r="I797" s="141">
        <v>8</v>
      </c>
      <c r="J797" s="141" t="s">
        <v>2392</v>
      </c>
      <c r="K797" s="141" t="s">
        <v>132</v>
      </c>
      <c r="L797" s="141">
        <v>0</v>
      </c>
      <c r="M797" s="141" t="s">
        <v>5378</v>
      </c>
      <c r="N797" s="141">
        <v>0</v>
      </c>
      <c r="O797" s="141" t="s">
        <v>42</v>
      </c>
      <c r="P797" s="141">
        <v>36336.370000000003</v>
      </c>
      <c r="Q797" s="141">
        <v>4309650</v>
      </c>
      <c r="R797" s="141">
        <v>3411249</v>
      </c>
      <c r="S797" s="141">
        <v>79.150000000000006</v>
      </c>
      <c r="T797" s="141">
        <v>0</v>
      </c>
      <c r="U797" s="141">
        <v>0</v>
      </c>
      <c r="V797" s="141" t="s">
        <v>5407</v>
      </c>
      <c r="W797" s="141" t="s">
        <v>5408</v>
      </c>
      <c r="X797" s="141" t="s">
        <v>5409</v>
      </c>
      <c r="Y797" s="141" t="s">
        <v>4735</v>
      </c>
      <c r="Z797" s="141" t="str">
        <f t="shared" si="12"/>
        <v>De novo50PE</v>
      </c>
      <c r="AA797" s="143">
        <v>0</v>
      </c>
      <c r="AB797" s="143" t="s">
        <v>30</v>
      </c>
      <c r="AC797" s="143" t="s">
        <v>391</v>
      </c>
      <c r="AD797" s="143"/>
    </row>
    <row r="798" spans="1:30" ht="24" customHeight="1">
      <c r="A798" s="133">
        <v>42762</v>
      </c>
      <c r="B798" s="134" t="s">
        <v>5375</v>
      </c>
      <c r="C798" s="135" t="s">
        <v>6452</v>
      </c>
      <c r="D798" s="135" t="s">
        <v>4271</v>
      </c>
      <c r="E798" s="135" t="s">
        <v>4277</v>
      </c>
      <c r="F798" s="136">
        <v>42760</v>
      </c>
      <c r="G798" s="135" t="s">
        <v>410</v>
      </c>
      <c r="H798" s="135" t="s">
        <v>5410</v>
      </c>
      <c r="I798" s="135">
        <v>1</v>
      </c>
      <c r="J798" s="135" t="s">
        <v>32</v>
      </c>
      <c r="K798" s="135" t="s">
        <v>28</v>
      </c>
      <c r="L798" s="135">
        <v>0</v>
      </c>
      <c r="M798" s="135" t="s">
        <v>5411</v>
      </c>
      <c r="N798" s="135">
        <v>0</v>
      </c>
      <c r="O798" s="135" t="s">
        <v>42</v>
      </c>
      <c r="P798" s="135">
        <v>37985.120000000003</v>
      </c>
      <c r="Q798" s="135">
        <v>4309650</v>
      </c>
      <c r="R798" s="135">
        <v>3460743</v>
      </c>
      <c r="S798" s="135">
        <v>80.3</v>
      </c>
      <c r="T798" s="135">
        <v>0</v>
      </c>
      <c r="U798" s="135">
        <v>0</v>
      </c>
      <c r="V798" s="135" t="s">
        <v>5412</v>
      </c>
      <c r="W798" s="135" t="s">
        <v>5413</v>
      </c>
      <c r="X798" s="135" t="s">
        <v>5414</v>
      </c>
      <c r="Y798" s="153" t="s">
        <v>4735</v>
      </c>
      <c r="Z798" s="147" t="str">
        <f t="shared" si="12"/>
        <v>De novo50PE</v>
      </c>
      <c r="AA798" s="137">
        <v>0</v>
      </c>
      <c r="AB798" s="138" t="s">
        <v>30</v>
      </c>
      <c r="AC798" s="154" t="s">
        <v>391</v>
      </c>
      <c r="AD798" s="155"/>
    </row>
    <row r="799" spans="1:30" ht="24" customHeight="1">
      <c r="A799" s="139">
        <v>42762</v>
      </c>
      <c r="B799" s="140" t="s">
        <v>5375</v>
      </c>
      <c r="C799" s="141" t="s">
        <v>6452</v>
      </c>
      <c r="D799" s="141" t="s">
        <v>4271</v>
      </c>
      <c r="E799" s="141" t="s">
        <v>4277</v>
      </c>
      <c r="F799" s="142">
        <v>42760</v>
      </c>
      <c r="G799" s="141" t="s">
        <v>410</v>
      </c>
      <c r="H799" s="141" t="s">
        <v>5410</v>
      </c>
      <c r="I799" s="141">
        <v>2</v>
      </c>
      <c r="J799" s="141" t="s">
        <v>2392</v>
      </c>
      <c r="K799" s="141" t="s">
        <v>132</v>
      </c>
      <c r="L799" s="141">
        <v>0</v>
      </c>
      <c r="M799" s="141" t="s">
        <v>5411</v>
      </c>
      <c r="N799" s="141">
        <v>0</v>
      </c>
      <c r="O799" s="141" t="s">
        <v>42</v>
      </c>
      <c r="P799" s="141">
        <v>37827.5</v>
      </c>
      <c r="Q799" s="141">
        <v>4309650</v>
      </c>
      <c r="R799" s="141">
        <v>3446383</v>
      </c>
      <c r="S799" s="141">
        <v>79.97</v>
      </c>
      <c r="T799" s="141">
        <v>0</v>
      </c>
      <c r="U799" s="141">
        <v>0</v>
      </c>
      <c r="V799" s="141" t="s">
        <v>5415</v>
      </c>
      <c r="W799" s="141" t="s">
        <v>5416</v>
      </c>
      <c r="X799" s="141" t="s">
        <v>5414</v>
      </c>
      <c r="Y799" s="141" t="s">
        <v>4735</v>
      </c>
      <c r="Z799" s="141" t="str">
        <f t="shared" si="12"/>
        <v>De novo50PE</v>
      </c>
      <c r="AA799" s="143">
        <v>0</v>
      </c>
      <c r="AB799" s="143" t="s">
        <v>30</v>
      </c>
      <c r="AC799" s="143" t="s">
        <v>391</v>
      </c>
      <c r="AD799" s="143"/>
    </row>
    <row r="800" spans="1:30" ht="24" customHeight="1">
      <c r="A800" s="139">
        <v>42762</v>
      </c>
      <c r="B800" s="140" t="s">
        <v>5375</v>
      </c>
      <c r="C800" s="141" t="s">
        <v>6452</v>
      </c>
      <c r="D800" s="141" t="s">
        <v>4271</v>
      </c>
      <c r="E800" s="141" t="s">
        <v>4281</v>
      </c>
      <c r="F800" s="142">
        <v>42760</v>
      </c>
      <c r="G800" s="141" t="s">
        <v>410</v>
      </c>
      <c r="H800" s="141" t="s">
        <v>5410</v>
      </c>
      <c r="I800" s="141">
        <v>3</v>
      </c>
      <c r="J800" s="141" t="s">
        <v>2392</v>
      </c>
      <c r="K800" s="141" t="s">
        <v>132</v>
      </c>
      <c r="L800" s="141">
        <v>0</v>
      </c>
      <c r="M800" s="141" t="s">
        <v>5411</v>
      </c>
      <c r="N800" s="141">
        <v>0</v>
      </c>
      <c r="O800" s="141" t="s">
        <v>42</v>
      </c>
      <c r="P800" s="141">
        <v>38066.480000000003</v>
      </c>
      <c r="Q800" s="141">
        <v>4309650</v>
      </c>
      <c r="R800" s="141">
        <v>3468155</v>
      </c>
      <c r="S800" s="141">
        <v>80.47</v>
      </c>
      <c r="T800" s="141">
        <v>0</v>
      </c>
      <c r="U800" s="141">
        <v>0</v>
      </c>
      <c r="V800" s="141" t="s">
        <v>5417</v>
      </c>
      <c r="W800" s="141" t="s">
        <v>5418</v>
      </c>
      <c r="X800" s="141" t="s">
        <v>5419</v>
      </c>
      <c r="Y800" s="141" t="s">
        <v>4735</v>
      </c>
      <c r="Z800" s="141" t="str">
        <f t="shared" si="12"/>
        <v>De novo50PE</v>
      </c>
      <c r="AA800" s="143">
        <v>0</v>
      </c>
      <c r="AB800" s="143" t="s">
        <v>30</v>
      </c>
      <c r="AC800" s="143" t="s">
        <v>391</v>
      </c>
      <c r="AD800" s="143"/>
    </row>
    <row r="801" spans="1:30" ht="24" customHeight="1">
      <c r="A801" s="139">
        <v>42762</v>
      </c>
      <c r="B801" s="140" t="s">
        <v>5375</v>
      </c>
      <c r="C801" s="141" t="s">
        <v>6452</v>
      </c>
      <c r="D801" s="141" t="s">
        <v>4271</v>
      </c>
      <c r="E801" s="141" t="s">
        <v>4281</v>
      </c>
      <c r="F801" s="142">
        <v>42760</v>
      </c>
      <c r="G801" s="141" t="s">
        <v>410</v>
      </c>
      <c r="H801" s="141" t="s">
        <v>5410</v>
      </c>
      <c r="I801" s="141">
        <v>4</v>
      </c>
      <c r="J801" s="141" t="s">
        <v>2392</v>
      </c>
      <c r="K801" s="141" t="s">
        <v>132</v>
      </c>
      <c r="L801" s="141">
        <v>0</v>
      </c>
      <c r="M801" s="141" t="s">
        <v>5411</v>
      </c>
      <c r="N801" s="141">
        <v>0</v>
      </c>
      <c r="O801" s="141" t="s">
        <v>42</v>
      </c>
      <c r="P801" s="141">
        <v>37845.870000000003</v>
      </c>
      <c r="Q801" s="141">
        <v>4309650</v>
      </c>
      <c r="R801" s="141">
        <v>3448056</v>
      </c>
      <c r="S801" s="141">
        <v>80.010000000000005</v>
      </c>
      <c r="T801" s="141">
        <v>0</v>
      </c>
      <c r="U801" s="141">
        <v>0</v>
      </c>
      <c r="V801" s="141" t="s">
        <v>5420</v>
      </c>
      <c r="W801" s="141" t="s">
        <v>5421</v>
      </c>
      <c r="X801" s="141" t="s">
        <v>5422</v>
      </c>
      <c r="Y801" s="141" t="s">
        <v>4735</v>
      </c>
      <c r="Z801" s="141" t="str">
        <f t="shared" si="12"/>
        <v>De novo50PE</v>
      </c>
      <c r="AA801" s="143">
        <v>0</v>
      </c>
      <c r="AB801" s="143" t="s">
        <v>30</v>
      </c>
      <c r="AC801" s="143" t="s">
        <v>391</v>
      </c>
      <c r="AD801" s="143"/>
    </row>
    <row r="802" spans="1:30" ht="24" customHeight="1">
      <c r="A802" s="139">
        <v>42762</v>
      </c>
      <c r="B802" s="140" t="s">
        <v>5375</v>
      </c>
      <c r="C802" s="141" t="s">
        <v>6452</v>
      </c>
      <c r="D802" s="141" t="s">
        <v>4271</v>
      </c>
      <c r="E802" s="141" t="s">
        <v>4285</v>
      </c>
      <c r="F802" s="142">
        <v>42760</v>
      </c>
      <c r="G802" s="141" t="s">
        <v>410</v>
      </c>
      <c r="H802" s="141" t="s">
        <v>5410</v>
      </c>
      <c r="I802" s="141">
        <v>5</v>
      </c>
      <c r="J802" s="141" t="s">
        <v>2392</v>
      </c>
      <c r="K802" s="141" t="s">
        <v>132</v>
      </c>
      <c r="L802" s="141">
        <v>0</v>
      </c>
      <c r="M802" s="141" t="s">
        <v>5411</v>
      </c>
      <c r="N802" s="141">
        <v>0</v>
      </c>
      <c r="O802" s="141" t="s">
        <v>42</v>
      </c>
      <c r="P802" s="141">
        <v>38332.32</v>
      </c>
      <c r="Q802" s="141">
        <v>4309650</v>
      </c>
      <c r="R802" s="141">
        <v>3492375</v>
      </c>
      <c r="S802" s="141">
        <v>81.040000000000006</v>
      </c>
      <c r="T802" s="141">
        <v>0</v>
      </c>
      <c r="U802" s="141">
        <v>0</v>
      </c>
      <c r="V802" s="141" t="s">
        <v>5423</v>
      </c>
      <c r="W802" s="141" t="s">
        <v>5424</v>
      </c>
      <c r="X802" s="141" t="s">
        <v>5425</v>
      </c>
      <c r="Y802" s="141" t="s">
        <v>4735</v>
      </c>
      <c r="Z802" s="141" t="str">
        <f t="shared" si="12"/>
        <v>De novo50PE</v>
      </c>
      <c r="AA802" s="143">
        <v>0</v>
      </c>
      <c r="AB802" s="143" t="s">
        <v>30</v>
      </c>
      <c r="AC802" s="143" t="s">
        <v>391</v>
      </c>
      <c r="AD802" s="143"/>
    </row>
    <row r="803" spans="1:30" ht="24" customHeight="1">
      <c r="A803" s="139">
        <v>42762</v>
      </c>
      <c r="B803" s="140" t="s">
        <v>5375</v>
      </c>
      <c r="C803" s="141" t="s">
        <v>6452</v>
      </c>
      <c r="D803" s="141" t="s">
        <v>4271</v>
      </c>
      <c r="E803" s="141" t="s">
        <v>4285</v>
      </c>
      <c r="F803" s="142">
        <v>42760</v>
      </c>
      <c r="G803" s="141" t="s">
        <v>410</v>
      </c>
      <c r="H803" s="141" t="s">
        <v>5410</v>
      </c>
      <c r="I803" s="141">
        <v>6</v>
      </c>
      <c r="J803" s="141" t="s">
        <v>2392</v>
      </c>
      <c r="K803" s="141" t="s">
        <v>132</v>
      </c>
      <c r="L803" s="141">
        <v>0</v>
      </c>
      <c r="M803" s="141" t="s">
        <v>5411</v>
      </c>
      <c r="N803" s="141">
        <v>0</v>
      </c>
      <c r="O803" s="141" t="s">
        <v>42</v>
      </c>
      <c r="P803" s="141">
        <v>38581.26</v>
      </c>
      <c r="Q803" s="141">
        <v>4309650</v>
      </c>
      <c r="R803" s="141">
        <v>3515056</v>
      </c>
      <c r="S803" s="141">
        <v>81.56</v>
      </c>
      <c r="T803" s="141">
        <v>0</v>
      </c>
      <c r="U803" s="141">
        <v>0</v>
      </c>
      <c r="V803" s="141" t="s">
        <v>5426</v>
      </c>
      <c r="W803" s="141" t="s">
        <v>5427</v>
      </c>
      <c r="X803" s="141" t="s">
        <v>5428</v>
      </c>
      <c r="Y803" s="141" t="s">
        <v>4735</v>
      </c>
      <c r="Z803" s="141" t="str">
        <f t="shared" si="12"/>
        <v>De novo50PE</v>
      </c>
      <c r="AA803" s="143">
        <v>0</v>
      </c>
      <c r="AB803" s="143" t="s">
        <v>30</v>
      </c>
      <c r="AC803" s="143" t="s">
        <v>391</v>
      </c>
      <c r="AD803" s="143"/>
    </row>
    <row r="804" spans="1:30" ht="24" customHeight="1">
      <c r="A804" s="139">
        <v>42762</v>
      </c>
      <c r="B804" s="140" t="s">
        <v>5375</v>
      </c>
      <c r="C804" s="141" t="s">
        <v>6452</v>
      </c>
      <c r="D804" s="141" t="s">
        <v>4271</v>
      </c>
      <c r="E804" s="141" t="s">
        <v>4289</v>
      </c>
      <c r="F804" s="142">
        <v>42760</v>
      </c>
      <c r="G804" s="141" t="s">
        <v>410</v>
      </c>
      <c r="H804" s="141" t="s">
        <v>5410</v>
      </c>
      <c r="I804" s="141">
        <v>7</v>
      </c>
      <c r="J804" s="141" t="s">
        <v>2392</v>
      </c>
      <c r="K804" s="141" t="s">
        <v>132</v>
      </c>
      <c r="L804" s="141">
        <v>0</v>
      </c>
      <c r="M804" s="141" t="s">
        <v>5411</v>
      </c>
      <c r="N804" s="141">
        <v>0</v>
      </c>
      <c r="O804" s="141" t="s">
        <v>42</v>
      </c>
      <c r="P804" s="141">
        <v>37037.86</v>
      </c>
      <c r="Q804" s="141">
        <v>4309650</v>
      </c>
      <c r="R804" s="141">
        <v>3374440</v>
      </c>
      <c r="S804" s="141">
        <v>78.3</v>
      </c>
      <c r="T804" s="141">
        <v>0</v>
      </c>
      <c r="U804" s="141">
        <v>0</v>
      </c>
      <c r="V804" s="141" t="s">
        <v>5429</v>
      </c>
      <c r="W804" s="141" t="s">
        <v>5430</v>
      </c>
      <c r="X804" s="141" t="s">
        <v>5431</v>
      </c>
      <c r="Y804" s="141" t="s">
        <v>4735</v>
      </c>
      <c r="Z804" s="141" t="str">
        <f t="shared" si="12"/>
        <v>De novo50PE</v>
      </c>
      <c r="AA804" s="143">
        <v>0</v>
      </c>
      <c r="AB804" s="143" t="s">
        <v>30</v>
      </c>
      <c r="AC804" s="143" t="s">
        <v>391</v>
      </c>
      <c r="AD804" s="143"/>
    </row>
    <row r="805" spans="1:30" ht="24" customHeight="1">
      <c r="A805" s="139">
        <v>42762</v>
      </c>
      <c r="B805" s="140" t="s">
        <v>5375</v>
      </c>
      <c r="C805" s="141" t="s">
        <v>6452</v>
      </c>
      <c r="D805" s="141" t="s">
        <v>4271</v>
      </c>
      <c r="E805" s="141" t="s">
        <v>4289</v>
      </c>
      <c r="F805" s="142">
        <v>42760</v>
      </c>
      <c r="G805" s="141" t="s">
        <v>410</v>
      </c>
      <c r="H805" s="141" t="s">
        <v>5410</v>
      </c>
      <c r="I805" s="141">
        <v>8</v>
      </c>
      <c r="J805" s="141" t="s">
        <v>2392</v>
      </c>
      <c r="K805" s="141" t="s">
        <v>132</v>
      </c>
      <c r="L805" s="141">
        <v>0</v>
      </c>
      <c r="M805" s="141" t="s">
        <v>5411</v>
      </c>
      <c r="N805" s="141">
        <v>0</v>
      </c>
      <c r="O805" s="141" t="s">
        <v>42</v>
      </c>
      <c r="P805" s="141">
        <v>36793.800000000003</v>
      </c>
      <c r="Q805" s="141">
        <v>4309650</v>
      </c>
      <c r="R805" s="141">
        <v>3352204</v>
      </c>
      <c r="S805" s="141">
        <v>77.78</v>
      </c>
      <c r="T805" s="141">
        <v>0</v>
      </c>
      <c r="U805" s="141">
        <v>0</v>
      </c>
      <c r="V805" s="141" t="s">
        <v>5432</v>
      </c>
      <c r="W805" s="141" t="s">
        <v>5433</v>
      </c>
      <c r="X805" s="141" t="s">
        <v>5434</v>
      </c>
      <c r="Y805" s="141" t="s">
        <v>4735</v>
      </c>
      <c r="Z805" s="141" t="str">
        <f t="shared" si="12"/>
        <v>De novo50PE</v>
      </c>
      <c r="AA805" s="143">
        <v>0</v>
      </c>
      <c r="AB805" s="143" t="s">
        <v>30</v>
      </c>
      <c r="AC805" s="143" t="s">
        <v>391</v>
      </c>
      <c r="AD805" s="143"/>
    </row>
    <row r="806" spans="1:30" ht="24" customHeight="1">
      <c r="A806" s="133">
        <v>42763</v>
      </c>
      <c r="B806" s="134" t="s">
        <v>3974</v>
      </c>
      <c r="C806" s="135">
        <v>0</v>
      </c>
      <c r="D806" s="135" t="s">
        <v>31</v>
      </c>
      <c r="E806" s="135" t="s">
        <v>5435</v>
      </c>
      <c r="F806" s="136">
        <v>42758</v>
      </c>
      <c r="G806" s="135" t="s">
        <v>36</v>
      </c>
      <c r="H806" s="135" t="s">
        <v>5436</v>
      </c>
      <c r="I806" s="135">
        <v>1</v>
      </c>
      <c r="J806" s="135" t="s">
        <v>32</v>
      </c>
      <c r="K806" s="135" t="s">
        <v>28</v>
      </c>
      <c r="L806" s="135">
        <v>0</v>
      </c>
      <c r="M806" s="135" t="s">
        <v>1018</v>
      </c>
      <c r="N806" s="135">
        <v>0</v>
      </c>
      <c r="O806" s="135" t="s">
        <v>103</v>
      </c>
      <c r="P806" s="135">
        <v>53880.12</v>
      </c>
      <c r="Q806" s="135">
        <v>2472320</v>
      </c>
      <c r="R806" s="135">
        <v>2330322</v>
      </c>
      <c r="S806" s="135">
        <v>94.3</v>
      </c>
      <c r="T806" s="135">
        <v>0</v>
      </c>
      <c r="U806" s="135">
        <v>0</v>
      </c>
      <c r="V806" s="135" t="s">
        <v>5437</v>
      </c>
      <c r="W806" s="135" t="s">
        <v>5438</v>
      </c>
      <c r="X806" s="135" t="s">
        <v>5439</v>
      </c>
      <c r="Y806" s="147" t="s">
        <v>4775</v>
      </c>
      <c r="Z806" s="147" t="str">
        <f t="shared" si="12"/>
        <v>0126PE</v>
      </c>
      <c r="AA806" s="137">
        <v>0</v>
      </c>
      <c r="AB806" s="138" t="s">
        <v>30</v>
      </c>
      <c r="AC806" s="154" t="s">
        <v>391</v>
      </c>
      <c r="AD806" s="155"/>
    </row>
    <row r="807" spans="1:30" ht="24" customHeight="1">
      <c r="A807" s="139">
        <v>42763</v>
      </c>
      <c r="B807" s="140" t="s">
        <v>5440</v>
      </c>
      <c r="C807" s="141" t="s">
        <v>6452</v>
      </c>
      <c r="D807" s="141" t="s">
        <v>5441</v>
      </c>
      <c r="E807" s="141" t="s">
        <v>5442</v>
      </c>
      <c r="F807" s="142">
        <v>42758</v>
      </c>
      <c r="G807" s="141" t="s">
        <v>36</v>
      </c>
      <c r="H807" s="141" t="s">
        <v>5443</v>
      </c>
      <c r="I807" s="141">
        <v>2</v>
      </c>
      <c r="J807" s="141" t="s">
        <v>2392</v>
      </c>
      <c r="K807" s="141" t="s">
        <v>132</v>
      </c>
      <c r="L807" s="141">
        <v>0</v>
      </c>
      <c r="M807" s="141" t="s">
        <v>1018</v>
      </c>
      <c r="N807" s="141">
        <v>0</v>
      </c>
      <c r="O807" s="141" t="s">
        <v>103</v>
      </c>
      <c r="P807" s="141">
        <v>51810.03</v>
      </c>
      <c r="Q807" s="141">
        <v>2284098</v>
      </c>
      <c r="R807" s="141">
        <v>2158751</v>
      </c>
      <c r="S807" s="141">
        <v>94.5</v>
      </c>
      <c r="T807" s="141">
        <v>0</v>
      </c>
      <c r="U807" s="141">
        <v>0</v>
      </c>
      <c r="V807" s="141" t="s">
        <v>5444</v>
      </c>
      <c r="W807" s="141" t="s">
        <v>5445</v>
      </c>
      <c r="X807" s="141" t="s">
        <v>5446</v>
      </c>
      <c r="Y807" s="141" t="s">
        <v>4775</v>
      </c>
      <c r="Z807" s="141" t="str">
        <f t="shared" si="12"/>
        <v>De novo126PE</v>
      </c>
      <c r="AA807" s="143">
        <v>0</v>
      </c>
      <c r="AB807" s="143" t="s">
        <v>30</v>
      </c>
      <c r="AC807" s="143" t="s">
        <v>391</v>
      </c>
      <c r="AD807" s="143"/>
    </row>
    <row r="808" spans="1:30" ht="24" customHeight="1">
      <c r="A808" s="139">
        <v>42763</v>
      </c>
      <c r="B808" s="140" t="s">
        <v>5440</v>
      </c>
      <c r="C808" s="141" t="s">
        <v>6452</v>
      </c>
      <c r="D808" s="141" t="s">
        <v>5441</v>
      </c>
      <c r="E808" s="141" t="s">
        <v>5442</v>
      </c>
      <c r="F808" s="142">
        <v>42758</v>
      </c>
      <c r="G808" s="141" t="s">
        <v>36</v>
      </c>
      <c r="H808" s="141" t="s">
        <v>5443</v>
      </c>
      <c r="I808" s="141">
        <v>3</v>
      </c>
      <c r="J808" s="141" t="s">
        <v>2392</v>
      </c>
      <c r="K808" s="141" t="s">
        <v>132</v>
      </c>
      <c r="L808" s="141">
        <v>0</v>
      </c>
      <c r="M808" s="141" t="s">
        <v>1018</v>
      </c>
      <c r="N808" s="141">
        <v>0</v>
      </c>
      <c r="O808" s="141" t="s">
        <v>103</v>
      </c>
      <c r="P808" s="141">
        <v>51866.78</v>
      </c>
      <c r="Q808" s="141">
        <v>2281239</v>
      </c>
      <c r="R808" s="141">
        <v>2161115</v>
      </c>
      <c r="S808" s="141">
        <v>94.7</v>
      </c>
      <c r="T808" s="141">
        <v>0</v>
      </c>
      <c r="U808" s="141">
        <v>0</v>
      </c>
      <c r="V808" s="141" t="s">
        <v>5444</v>
      </c>
      <c r="W808" s="141" t="s">
        <v>5447</v>
      </c>
      <c r="X808" s="141" t="s">
        <v>5448</v>
      </c>
      <c r="Y808" s="141" t="s">
        <v>4775</v>
      </c>
      <c r="Z808" s="141" t="str">
        <f t="shared" si="12"/>
        <v>De novo126PE</v>
      </c>
      <c r="AA808" s="143">
        <v>0</v>
      </c>
      <c r="AB808" s="143" t="s">
        <v>30</v>
      </c>
      <c r="AC808" s="143" t="s">
        <v>391</v>
      </c>
      <c r="AD808" s="143"/>
    </row>
    <row r="809" spans="1:30" ht="24" customHeight="1">
      <c r="A809" s="139">
        <v>42763</v>
      </c>
      <c r="B809" s="140" t="s">
        <v>5440</v>
      </c>
      <c r="C809" s="141" t="s">
        <v>6452</v>
      </c>
      <c r="D809" s="141" t="s">
        <v>5441</v>
      </c>
      <c r="E809" s="141" t="s">
        <v>5442</v>
      </c>
      <c r="F809" s="142">
        <v>42758</v>
      </c>
      <c r="G809" s="141" t="s">
        <v>36</v>
      </c>
      <c r="H809" s="141" t="s">
        <v>5443</v>
      </c>
      <c r="I809" s="141">
        <v>4</v>
      </c>
      <c r="J809" s="141" t="s">
        <v>2392</v>
      </c>
      <c r="K809" s="141" t="s">
        <v>132</v>
      </c>
      <c r="L809" s="141">
        <v>0</v>
      </c>
      <c r="M809" s="141" t="s">
        <v>1018</v>
      </c>
      <c r="N809" s="141">
        <v>0</v>
      </c>
      <c r="O809" s="141" t="s">
        <v>103</v>
      </c>
      <c r="P809" s="141">
        <v>51666.74</v>
      </c>
      <c r="Q809" s="141">
        <v>2271692</v>
      </c>
      <c r="R809" s="141">
        <v>2152780</v>
      </c>
      <c r="S809" s="141">
        <v>94.8</v>
      </c>
      <c r="T809" s="141">
        <v>0</v>
      </c>
      <c r="U809" s="141">
        <v>0</v>
      </c>
      <c r="V809" s="141" t="s">
        <v>5449</v>
      </c>
      <c r="W809" s="141" t="s">
        <v>5450</v>
      </c>
      <c r="X809" s="141" t="s">
        <v>5451</v>
      </c>
      <c r="Y809" s="141" t="s">
        <v>4775</v>
      </c>
      <c r="Z809" s="141" t="str">
        <f t="shared" si="12"/>
        <v>De novo126PE</v>
      </c>
      <c r="AA809" s="143">
        <v>0</v>
      </c>
      <c r="AB809" s="143" t="s">
        <v>30</v>
      </c>
      <c r="AC809" s="143" t="s">
        <v>391</v>
      </c>
      <c r="AD809" s="143"/>
    </row>
    <row r="810" spans="1:30" ht="24" customHeight="1">
      <c r="A810" s="139">
        <v>42763</v>
      </c>
      <c r="B810" s="140" t="s">
        <v>5440</v>
      </c>
      <c r="C810" s="141" t="s">
        <v>6452</v>
      </c>
      <c r="D810" s="141" t="s">
        <v>5441</v>
      </c>
      <c r="E810" s="141" t="s">
        <v>5452</v>
      </c>
      <c r="F810" s="142">
        <v>42758</v>
      </c>
      <c r="G810" s="141" t="s">
        <v>36</v>
      </c>
      <c r="H810" s="141" t="s">
        <v>5443</v>
      </c>
      <c r="I810" s="141">
        <v>5</v>
      </c>
      <c r="J810" s="141" t="s">
        <v>2392</v>
      </c>
      <c r="K810" s="141" t="s">
        <v>132</v>
      </c>
      <c r="L810" s="141">
        <v>0</v>
      </c>
      <c r="M810" s="141" t="s">
        <v>1018</v>
      </c>
      <c r="N810" s="141">
        <v>0</v>
      </c>
      <c r="O810" s="141" t="s">
        <v>103</v>
      </c>
      <c r="P810" s="141">
        <v>62487.199999999997</v>
      </c>
      <c r="Q810" s="141">
        <v>2750526</v>
      </c>
      <c r="R810" s="141">
        <v>2603633</v>
      </c>
      <c r="S810" s="141">
        <v>94.7</v>
      </c>
      <c r="T810" s="141">
        <v>0</v>
      </c>
      <c r="U810" s="141">
        <v>0</v>
      </c>
      <c r="V810" s="141" t="s">
        <v>5453</v>
      </c>
      <c r="W810" s="141" t="s">
        <v>5454</v>
      </c>
      <c r="X810" s="141" t="s">
        <v>5455</v>
      </c>
      <c r="Y810" s="141" t="s">
        <v>4775</v>
      </c>
      <c r="Z810" s="141" t="str">
        <f t="shared" si="12"/>
        <v>De novo126PE</v>
      </c>
      <c r="AA810" s="143">
        <v>0</v>
      </c>
      <c r="AB810" s="143" t="s">
        <v>30</v>
      </c>
      <c r="AC810" s="143" t="s">
        <v>391</v>
      </c>
      <c r="AD810" s="143"/>
    </row>
    <row r="811" spans="1:30" ht="24" customHeight="1">
      <c r="A811" s="139">
        <v>42763</v>
      </c>
      <c r="B811" s="140" t="s">
        <v>5440</v>
      </c>
      <c r="C811" s="141" t="s">
        <v>6452</v>
      </c>
      <c r="D811" s="141" t="s">
        <v>5441</v>
      </c>
      <c r="E811" s="141" t="s">
        <v>5452</v>
      </c>
      <c r="F811" s="142">
        <v>42758</v>
      </c>
      <c r="G811" s="141" t="s">
        <v>36</v>
      </c>
      <c r="H811" s="141" t="s">
        <v>5443</v>
      </c>
      <c r="I811" s="141">
        <v>6</v>
      </c>
      <c r="J811" s="141" t="s">
        <v>2392</v>
      </c>
      <c r="K811" s="141" t="s">
        <v>132</v>
      </c>
      <c r="L811" s="141">
        <v>0</v>
      </c>
      <c r="M811" s="141" t="s">
        <v>1018</v>
      </c>
      <c r="N811" s="141">
        <v>0</v>
      </c>
      <c r="O811" s="141" t="s">
        <v>103</v>
      </c>
      <c r="P811" s="141">
        <v>62509.53</v>
      </c>
      <c r="Q811" s="141">
        <v>2750820</v>
      </c>
      <c r="R811" s="141">
        <v>2604563</v>
      </c>
      <c r="S811" s="141">
        <v>94.7</v>
      </c>
      <c r="T811" s="141">
        <v>0</v>
      </c>
      <c r="U811" s="141">
        <v>0</v>
      </c>
      <c r="V811" s="141" t="s">
        <v>5456</v>
      </c>
      <c r="W811" s="141" t="s">
        <v>5457</v>
      </c>
      <c r="X811" s="141" t="s">
        <v>5458</v>
      </c>
      <c r="Y811" s="141" t="s">
        <v>4775</v>
      </c>
      <c r="Z811" s="141" t="str">
        <f t="shared" si="12"/>
        <v>De novo126PE</v>
      </c>
      <c r="AA811" s="143">
        <v>0</v>
      </c>
      <c r="AB811" s="143" t="s">
        <v>30</v>
      </c>
      <c r="AC811" s="143" t="s">
        <v>391</v>
      </c>
      <c r="AD811" s="143"/>
    </row>
    <row r="812" spans="1:30" ht="24" customHeight="1">
      <c r="A812" s="139">
        <v>42763</v>
      </c>
      <c r="B812" s="140" t="s">
        <v>5440</v>
      </c>
      <c r="C812" s="141" t="s">
        <v>6452</v>
      </c>
      <c r="D812" s="141" t="s">
        <v>5441</v>
      </c>
      <c r="E812" s="141" t="s">
        <v>5452</v>
      </c>
      <c r="F812" s="142">
        <v>42758</v>
      </c>
      <c r="G812" s="141" t="s">
        <v>36</v>
      </c>
      <c r="H812" s="141" t="s">
        <v>5443</v>
      </c>
      <c r="I812" s="141">
        <v>7</v>
      </c>
      <c r="J812" s="141" t="s">
        <v>2392</v>
      </c>
      <c r="K812" s="141" t="s">
        <v>132</v>
      </c>
      <c r="L812" s="141">
        <v>0</v>
      </c>
      <c r="M812" s="141" t="s">
        <v>1018</v>
      </c>
      <c r="N812" s="141">
        <v>0</v>
      </c>
      <c r="O812" s="141" t="s">
        <v>103</v>
      </c>
      <c r="P812" s="141">
        <v>54036.2</v>
      </c>
      <c r="Q812" s="141">
        <v>2347840</v>
      </c>
      <c r="R812" s="141">
        <v>2251508</v>
      </c>
      <c r="S812" s="141">
        <v>95.9</v>
      </c>
      <c r="T812" s="141">
        <v>0</v>
      </c>
      <c r="U812" s="141">
        <v>0</v>
      </c>
      <c r="V812" s="141" t="s">
        <v>5459</v>
      </c>
      <c r="W812" s="141" t="s">
        <v>5460</v>
      </c>
      <c r="X812" s="141" t="s">
        <v>5461</v>
      </c>
      <c r="Y812" s="141" t="s">
        <v>4775</v>
      </c>
      <c r="Z812" s="141" t="str">
        <f t="shared" si="12"/>
        <v>De novo126PE</v>
      </c>
      <c r="AA812" s="143">
        <v>0</v>
      </c>
      <c r="AB812" s="143" t="s">
        <v>30</v>
      </c>
      <c r="AC812" s="143" t="s">
        <v>391</v>
      </c>
      <c r="AD812" s="143"/>
    </row>
    <row r="813" spans="1:30" ht="24" customHeight="1">
      <c r="A813" s="139">
        <v>42763</v>
      </c>
      <c r="B813" s="140" t="s">
        <v>5440</v>
      </c>
      <c r="C813" s="141" t="s">
        <v>6452</v>
      </c>
      <c r="D813" s="141" t="s">
        <v>5441</v>
      </c>
      <c r="E813" s="141" t="s">
        <v>5452</v>
      </c>
      <c r="F813" s="142">
        <v>42758</v>
      </c>
      <c r="G813" s="141" t="s">
        <v>36</v>
      </c>
      <c r="H813" s="141" t="s">
        <v>5443</v>
      </c>
      <c r="I813" s="141">
        <v>8</v>
      </c>
      <c r="J813" s="141" t="s">
        <v>2392</v>
      </c>
      <c r="K813" s="141" t="s">
        <v>132</v>
      </c>
      <c r="L813" s="141">
        <v>0</v>
      </c>
      <c r="M813" s="141" t="s">
        <v>1018</v>
      </c>
      <c r="N813" s="141">
        <v>0</v>
      </c>
      <c r="O813" s="141" t="s">
        <v>103</v>
      </c>
      <c r="P813" s="141">
        <v>62918.99</v>
      </c>
      <c r="Q813" s="141">
        <v>2772081</v>
      </c>
      <c r="R813" s="141">
        <v>2621624</v>
      </c>
      <c r="S813" s="141">
        <v>94.6</v>
      </c>
      <c r="T813" s="141">
        <v>0</v>
      </c>
      <c r="U813" s="141">
        <v>0</v>
      </c>
      <c r="V813" s="141" t="s">
        <v>5462</v>
      </c>
      <c r="W813" s="141" t="s">
        <v>5463</v>
      </c>
      <c r="X813" s="141" t="s">
        <v>5464</v>
      </c>
      <c r="Y813" s="141" t="s">
        <v>4775</v>
      </c>
      <c r="Z813" s="141" t="str">
        <f t="shared" si="12"/>
        <v>De novo126PE</v>
      </c>
      <c r="AA813" s="143">
        <v>0</v>
      </c>
      <c r="AB813" s="143" t="s">
        <v>30</v>
      </c>
      <c r="AC813" s="143" t="s">
        <v>391</v>
      </c>
      <c r="AD813" s="143"/>
    </row>
    <row r="814" spans="1:30" ht="24" customHeight="1">
      <c r="A814" s="133">
        <v>42763</v>
      </c>
      <c r="B814" s="134" t="s">
        <v>5375</v>
      </c>
      <c r="C814" s="135" t="s">
        <v>6452</v>
      </c>
      <c r="D814" s="135" t="s">
        <v>4271</v>
      </c>
      <c r="E814" s="135" t="s">
        <v>5465</v>
      </c>
      <c r="F814" s="136">
        <v>42761</v>
      </c>
      <c r="G814" s="135" t="s">
        <v>121</v>
      </c>
      <c r="H814" s="135" t="s">
        <v>5466</v>
      </c>
      <c r="I814" s="135">
        <v>1</v>
      </c>
      <c r="J814" s="135" t="s">
        <v>32</v>
      </c>
      <c r="K814" s="135" t="s">
        <v>28</v>
      </c>
      <c r="L814" s="135">
        <v>0</v>
      </c>
      <c r="M814" s="135" t="s">
        <v>5378</v>
      </c>
      <c r="N814" s="135">
        <v>0</v>
      </c>
      <c r="O814" s="135" t="s">
        <v>42</v>
      </c>
      <c r="P814" s="135">
        <v>36233.599999999999</v>
      </c>
      <c r="Q814" s="135">
        <v>4309650</v>
      </c>
      <c r="R814" s="135">
        <v>3301166</v>
      </c>
      <c r="S814" s="135">
        <v>76.599999999999994</v>
      </c>
      <c r="T814" s="135">
        <v>0</v>
      </c>
      <c r="U814" s="135">
        <v>0</v>
      </c>
      <c r="V814" s="135" t="s">
        <v>5467</v>
      </c>
      <c r="W814" s="135" t="s">
        <v>5468</v>
      </c>
      <c r="X814" s="135" t="s">
        <v>5469</v>
      </c>
      <c r="Y814" s="153" t="s">
        <v>4735</v>
      </c>
      <c r="Z814" s="147" t="str">
        <f t="shared" si="12"/>
        <v>De novo50PE</v>
      </c>
      <c r="AA814" s="137">
        <v>0</v>
      </c>
      <c r="AB814" s="138" t="s">
        <v>30</v>
      </c>
      <c r="AC814" s="154" t="s">
        <v>391</v>
      </c>
      <c r="AD814" s="155"/>
    </row>
    <row r="815" spans="1:30" ht="24" customHeight="1">
      <c r="A815" s="139">
        <v>42763</v>
      </c>
      <c r="B815" s="140" t="s">
        <v>5375</v>
      </c>
      <c r="C815" s="141" t="s">
        <v>6452</v>
      </c>
      <c r="D815" s="141" t="s">
        <v>4271</v>
      </c>
      <c r="E815" s="141" t="s">
        <v>5465</v>
      </c>
      <c r="F815" s="142">
        <v>42761</v>
      </c>
      <c r="G815" s="141" t="s">
        <v>121</v>
      </c>
      <c r="H815" s="141" t="s">
        <v>5470</v>
      </c>
      <c r="I815" s="141">
        <v>2</v>
      </c>
      <c r="J815" s="141" t="s">
        <v>2392</v>
      </c>
      <c r="K815" s="141" t="s">
        <v>132</v>
      </c>
      <c r="L815" s="141">
        <v>0</v>
      </c>
      <c r="M815" s="141" t="s">
        <v>5378</v>
      </c>
      <c r="N815" s="141">
        <v>0</v>
      </c>
      <c r="O815" s="141" t="s">
        <v>42</v>
      </c>
      <c r="P815" s="141">
        <v>36047.51</v>
      </c>
      <c r="Q815" s="141">
        <v>4309650</v>
      </c>
      <c r="R815" s="141">
        <v>3284212</v>
      </c>
      <c r="S815" s="141">
        <v>76.209999999999994</v>
      </c>
      <c r="T815" s="141">
        <v>0</v>
      </c>
      <c r="U815" s="141">
        <v>0</v>
      </c>
      <c r="V815" s="141" t="s">
        <v>5471</v>
      </c>
      <c r="W815" s="141" t="s">
        <v>5472</v>
      </c>
      <c r="X815" s="141" t="s">
        <v>5473</v>
      </c>
      <c r="Y815" s="141" t="s">
        <v>4735</v>
      </c>
      <c r="Z815" s="141" t="str">
        <f t="shared" si="12"/>
        <v>De novo50PE</v>
      </c>
      <c r="AA815" s="143">
        <v>0</v>
      </c>
      <c r="AB815" s="143" t="s">
        <v>30</v>
      </c>
      <c r="AC815" s="143" t="s">
        <v>391</v>
      </c>
      <c r="AD815" s="143"/>
    </row>
    <row r="816" spans="1:30" ht="24" customHeight="1">
      <c r="A816" s="139">
        <v>42763</v>
      </c>
      <c r="B816" s="140" t="s">
        <v>5375</v>
      </c>
      <c r="C816" s="141" t="s">
        <v>6452</v>
      </c>
      <c r="D816" s="141" t="s">
        <v>4271</v>
      </c>
      <c r="E816" s="141" t="s">
        <v>5465</v>
      </c>
      <c r="F816" s="142">
        <v>42761</v>
      </c>
      <c r="G816" s="141" t="s">
        <v>121</v>
      </c>
      <c r="H816" s="141" t="s">
        <v>5470</v>
      </c>
      <c r="I816" s="141">
        <v>3</v>
      </c>
      <c r="J816" s="141" t="s">
        <v>2392</v>
      </c>
      <c r="K816" s="141" t="s">
        <v>132</v>
      </c>
      <c r="L816" s="141">
        <v>0</v>
      </c>
      <c r="M816" s="141" t="s">
        <v>5378</v>
      </c>
      <c r="N816" s="141">
        <v>0</v>
      </c>
      <c r="O816" s="141" t="s">
        <v>42</v>
      </c>
      <c r="P816" s="141">
        <v>38340.21</v>
      </c>
      <c r="Q816" s="141">
        <v>4309650</v>
      </c>
      <c r="R816" s="141">
        <v>3493094</v>
      </c>
      <c r="S816" s="141">
        <v>81.05</v>
      </c>
      <c r="T816" s="141">
        <v>0</v>
      </c>
      <c r="U816" s="141">
        <v>0</v>
      </c>
      <c r="V816" s="141" t="s">
        <v>5474</v>
      </c>
      <c r="W816" s="141" t="s">
        <v>5475</v>
      </c>
      <c r="X816" s="141" t="s">
        <v>5476</v>
      </c>
      <c r="Y816" s="141" t="s">
        <v>4735</v>
      </c>
      <c r="Z816" s="141" t="str">
        <f t="shared" si="12"/>
        <v>De novo50PE</v>
      </c>
      <c r="AA816" s="143">
        <v>0</v>
      </c>
      <c r="AB816" s="143" t="s">
        <v>30</v>
      </c>
      <c r="AC816" s="143" t="s">
        <v>391</v>
      </c>
      <c r="AD816" s="143"/>
    </row>
    <row r="817" spans="1:30" ht="24" customHeight="1">
      <c r="A817" s="139">
        <v>42763</v>
      </c>
      <c r="B817" s="140" t="s">
        <v>5375</v>
      </c>
      <c r="C817" s="141" t="s">
        <v>6452</v>
      </c>
      <c r="D817" s="141" t="s">
        <v>4271</v>
      </c>
      <c r="E817" s="141" t="s">
        <v>5465</v>
      </c>
      <c r="F817" s="142">
        <v>42761</v>
      </c>
      <c r="G817" s="141" t="s">
        <v>121</v>
      </c>
      <c r="H817" s="141" t="s">
        <v>5470</v>
      </c>
      <c r="I817" s="141">
        <v>4</v>
      </c>
      <c r="J817" s="141" t="s">
        <v>2392</v>
      </c>
      <c r="K817" s="141" t="s">
        <v>132</v>
      </c>
      <c r="L817" s="141">
        <v>0</v>
      </c>
      <c r="M817" s="141" t="s">
        <v>5378</v>
      </c>
      <c r="N817" s="141">
        <v>0</v>
      </c>
      <c r="O817" s="141" t="s">
        <v>42</v>
      </c>
      <c r="P817" s="141">
        <v>37937.11</v>
      </c>
      <c r="Q817" s="141">
        <v>4309650</v>
      </c>
      <c r="R817" s="141">
        <v>3456369</v>
      </c>
      <c r="S817" s="141">
        <v>80.2</v>
      </c>
      <c r="T817" s="141">
        <v>0</v>
      </c>
      <c r="U817" s="141">
        <v>0</v>
      </c>
      <c r="V817" s="141" t="s">
        <v>5477</v>
      </c>
      <c r="W817" s="141" t="s">
        <v>5478</v>
      </c>
      <c r="X817" s="141" t="s">
        <v>5479</v>
      </c>
      <c r="Y817" s="141" t="s">
        <v>4735</v>
      </c>
      <c r="Z817" s="141" t="str">
        <f t="shared" si="12"/>
        <v>De novo50PE</v>
      </c>
      <c r="AA817" s="143">
        <v>0</v>
      </c>
      <c r="AB817" s="143" t="s">
        <v>30</v>
      </c>
      <c r="AC817" s="143" t="s">
        <v>391</v>
      </c>
      <c r="AD817" s="143"/>
    </row>
    <row r="818" spans="1:30" ht="24" customHeight="1">
      <c r="A818" s="139">
        <v>42763</v>
      </c>
      <c r="B818" s="140" t="s">
        <v>5375</v>
      </c>
      <c r="C818" s="141" t="s">
        <v>6452</v>
      </c>
      <c r="D818" s="141" t="s">
        <v>4271</v>
      </c>
      <c r="E818" s="141" t="s">
        <v>4293</v>
      </c>
      <c r="F818" s="142">
        <v>42761</v>
      </c>
      <c r="G818" s="141" t="s">
        <v>121</v>
      </c>
      <c r="H818" s="141" t="s">
        <v>5470</v>
      </c>
      <c r="I818" s="141">
        <v>5</v>
      </c>
      <c r="J818" s="141" t="s">
        <v>2392</v>
      </c>
      <c r="K818" s="141" t="s">
        <v>132</v>
      </c>
      <c r="L818" s="141">
        <v>0</v>
      </c>
      <c r="M818" s="141" t="s">
        <v>5480</v>
      </c>
      <c r="N818" s="141">
        <v>0</v>
      </c>
      <c r="O818" s="141" t="s">
        <v>42</v>
      </c>
      <c r="P818" s="141">
        <v>35979.599999999999</v>
      </c>
      <c r="Q818" s="141">
        <v>4309650</v>
      </c>
      <c r="R818" s="141">
        <v>3278024</v>
      </c>
      <c r="S818" s="141">
        <v>76.06</v>
      </c>
      <c r="T818" s="141">
        <v>0</v>
      </c>
      <c r="U818" s="141">
        <v>0</v>
      </c>
      <c r="V818" s="141" t="s">
        <v>5481</v>
      </c>
      <c r="W818" s="141" t="s">
        <v>5482</v>
      </c>
      <c r="X818" s="141" t="s">
        <v>5483</v>
      </c>
      <c r="Y818" s="141" t="s">
        <v>4735</v>
      </c>
      <c r="Z818" s="141" t="str">
        <f t="shared" si="12"/>
        <v>De novo50PE</v>
      </c>
      <c r="AA818" s="143">
        <v>0</v>
      </c>
      <c r="AB818" s="143" t="s">
        <v>30</v>
      </c>
      <c r="AC818" s="143" t="s">
        <v>391</v>
      </c>
      <c r="AD818" s="143"/>
    </row>
    <row r="819" spans="1:30" ht="24" customHeight="1">
      <c r="A819" s="139">
        <v>42763</v>
      </c>
      <c r="B819" s="140" t="s">
        <v>5375</v>
      </c>
      <c r="C819" s="141" t="s">
        <v>6452</v>
      </c>
      <c r="D819" s="141" t="s">
        <v>4271</v>
      </c>
      <c r="E819" s="141" t="s">
        <v>4293</v>
      </c>
      <c r="F819" s="142">
        <v>42761</v>
      </c>
      <c r="G819" s="141" t="s">
        <v>121</v>
      </c>
      <c r="H819" s="141" t="s">
        <v>5470</v>
      </c>
      <c r="I819" s="141">
        <v>6</v>
      </c>
      <c r="J819" s="141" t="s">
        <v>2392</v>
      </c>
      <c r="K819" s="141" t="s">
        <v>132</v>
      </c>
      <c r="L819" s="141">
        <v>0</v>
      </c>
      <c r="M819" s="141" t="s">
        <v>5480</v>
      </c>
      <c r="N819" s="141">
        <v>0</v>
      </c>
      <c r="O819" s="141" t="s">
        <v>42</v>
      </c>
      <c r="P819" s="141">
        <v>35811.06</v>
      </c>
      <c r="Q819" s="141">
        <v>4309650</v>
      </c>
      <c r="R819" s="141">
        <v>3262669</v>
      </c>
      <c r="S819" s="141">
        <v>75.709999999999994</v>
      </c>
      <c r="T819" s="141">
        <v>0</v>
      </c>
      <c r="U819" s="141">
        <v>0</v>
      </c>
      <c r="V819" s="141" t="s">
        <v>5484</v>
      </c>
      <c r="W819" s="141" t="s">
        <v>5485</v>
      </c>
      <c r="X819" s="141" t="s">
        <v>5486</v>
      </c>
      <c r="Y819" s="141" t="s">
        <v>4735</v>
      </c>
      <c r="Z819" s="141" t="str">
        <f t="shared" si="12"/>
        <v>De novo50PE</v>
      </c>
      <c r="AA819" s="143">
        <v>0</v>
      </c>
      <c r="AB819" s="143" t="s">
        <v>30</v>
      </c>
      <c r="AC819" s="143" t="s">
        <v>391</v>
      </c>
      <c r="AD819" s="143"/>
    </row>
    <row r="820" spans="1:30" ht="24" customHeight="1">
      <c r="A820" s="139">
        <v>42763</v>
      </c>
      <c r="B820" s="140" t="s">
        <v>5375</v>
      </c>
      <c r="C820" s="141" t="s">
        <v>6452</v>
      </c>
      <c r="D820" s="141" t="s">
        <v>4271</v>
      </c>
      <c r="E820" s="141" t="s">
        <v>4412</v>
      </c>
      <c r="F820" s="142">
        <v>42761</v>
      </c>
      <c r="G820" s="141" t="s">
        <v>121</v>
      </c>
      <c r="H820" s="141" t="s">
        <v>5470</v>
      </c>
      <c r="I820" s="141">
        <v>7</v>
      </c>
      <c r="J820" s="141" t="s">
        <v>2392</v>
      </c>
      <c r="K820" s="141" t="s">
        <v>132</v>
      </c>
      <c r="L820" s="141">
        <v>0</v>
      </c>
      <c r="M820" s="141" t="s">
        <v>5378</v>
      </c>
      <c r="N820" s="141">
        <v>0</v>
      </c>
      <c r="O820" s="141" t="s">
        <v>42</v>
      </c>
      <c r="P820" s="141">
        <v>36946.050000000003</v>
      </c>
      <c r="Q820" s="141">
        <v>4309650</v>
      </c>
      <c r="R820" s="141">
        <v>3366076</v>
      </c>
      <c r="S820" s="141">
        <v>78.11</v>
      </c>
      <c r="T820" s="141">
        <v>0</v>
      </c>
      <c r="U820" s="141">
        <v>0</v>
      </c>
      <c r="V820" s="141" t="s">
        <v>5487</v>
      </c>
      <c r="W820" s="141" t="s">
        <v>5488</v>
      </c>
      <c r="X820" s="141" t="s">
        <v>5489</v>
      </c>
      <c r="Y820" s="141" t="s">
        <v>4735</v>
      </c>
      <c r="Z820" s="141" t="str">
        <f t="shared" si="12"/>
        <v>De novo50PE</v>
      </c>
      <c r="AA820" s="143">
        <v>0</v>
      </c>
      <c r="AB820" s="143" t="s">
        <v>30</v>
      </c>
      <c r="AC820" s="143" t="s">
        <v>391</v>
      </c>
      <c r="AD820" s="143"/>
    </row>
    <row r="821" spans="1:30" ht="24" customHeight="1">
      <c r="A821" s="139">
        <v>42763</v>
      </c>
      <c r="B821" s="140" t="s">
        <v>5375</v>
      </c>
      <c r="C821" s="141" t="s">
        <v>6452</v>
      </c>
      <c r="D821" s="141" t="s">
        <v>4271</v>
      </c>
      <c r="E821" s="141" t="s">
        <v>4412</v>
      </c>
      <c r="F821" s="142">
        <v>42761</v>
      </c>
      <c r="G821" s="141" t="s">
        <v>121</v>
      </c>
      <c r="H821" s="141" t="s">
        <v>5470</v>
      </c>
      <c r="I821" s="141">
        <v>8</v>
      </c>
      <c r="J821" s="141" t="s">
        <v>2392</v>
      </c>
      <c r="K821" s="141" t="s">
        <v>132</v>
      </c>
      <c r="L821" s="141">
        <v>0</v>
      </c>
      <c r="M821" s="141" t="s">
        <v>5378</v>
      </c>
      <c r="N821" s="141">
        <v>0</v>
      </c>
      <c r="O821" s="141" t="s">
        <v>42</v>
      </c>
      <c r="P821" s="141">
        <v>36872.480000000003</v>
      </c>
      <c r="Q821" s="141">
        <v>4309650</v>
      </c>
      <c r="R821" s="141">
        <v>3359372</v>
      </c>
      <c r="S821" s="141">
        <v>77.95</v>
      </c>
      <c r="T821" s="141">
        <v>0</v>
      </c>
      <c r="U821" s="141">
        <v>0</v>
      </c>
      <c r="V821" s="141" t="s">
        <v>5490</v>
      </c>
      <c r="W821" s="141" t="s">
        <v>5491</v>
      </c>
      <c r="X821" s="141" t="s">
        <v>5492</v>
      </c>
      <c r="Y821" s="141" t="s">
        <v>4735</v>
      </c>
      <c r="Z821" s="141" t="str">
        <f t="shared" si="12"/>
        <v>De novo50PE</v>
      </c>
      <c r="AA821" s="143">
        <v>0</v>
      </c>
      <c r="AB821" s="143" t="s">
        <v>30</v>
      </c>
      <c r="AC821" s="143" t="s">
        <v>391</v>
      </c>
      <c r="AD821" s="143"/>
    </row>
    <row r="822" spans="1:30" ht="24" customHeight="1">
      <c r="A822" s="133">
        <v>42763</v>
      </c>
      <c r="B822" s="134" t="s">
        <v>5493</v>
      </c>
      <c r="C822" s="135" t="s">
        <v>27</v>
      </c>
      <c r="D822" s="135" t="s">
        <v>31</v>
      </c>
      <c r="E822" s="135" t="s">
        <v>5494</v>
      </c>
      <c r="F822" s="136">
        <v>42760</v>
      </c>
      <c r="G822" s="135" t="s">
        <v>122</v>
      </c>
      <c r="H822" s="135" t="s">
        <v>5495</v>
      </c>
      <c r="I822" s="135">
        <v>1</v>
      </c>
      <c r="J822" s="135" t="s">
        <v>2392</v>
      </c>
      <c r="K822" s="135" t="s">
        <v>28</v>
      </c>
      <c r="L822" s="135">
        <v>0</v>
      </c>
      <c r="M822" s="135" t="s">
        <v>5496</v>
      </c>
      <c r="N822" s="135">
        <v>0</v>
      </c>
      <c r="O822" s="135" t="s">
        <v>33</v>
      </c>
      <c r="P822" s="135">
        <v>63606.13</v>
      </c>
      <c r="Q822" s="135">
        <v>4309650</v>
      </c>
      <c r="R822" s="135">
        <v>2883651</v>
      </c>
      <c r="S822" s="135">
        <v>66.91</v>
      </c>
      <c r="T822" s="135">
        <v>0</v>
      </c>
      <c r="U822" s="135">
        <v>0</v>
      </c>
      <c r="V822" s="135" t="s">
        <v>5497</v>
      </c>
      <c r="W822" s="135" t="s">
        <v>5498</v>
      </c>
      <c r="X822" s="135" t="s">
        <v>5499</v>
      </c>
      <c r="Y822" s="147" t="s">
        <v>4625</v>
      </c>
      <c r="Z822" s="147" t="str">
        <f t="shared" si="12"/>
        <v>Re-sequencing101PE</v>
      </c>
      <c r="AA822" s="137">
        <v>0</v>
      </c>
      <c r="AB822" s="138" t="s">
        <v>30</v>
      </c>
      <c r="AC822" s="154" t="s">
        <v>391</v>
      </c>
      <c r="AD822" s="155"/>
    </row>
    <row r="823" spans="1:30" ht="24" customHeight="1">
      <c r="A823" s="139">
        <v>42763</v>
      </c>
      <c r="B823" s="140" t="s">
        <v>5500</v>
      </c>
      <c r="C823" s="141">
        <v>0</v>
      </c>
      <c r="D823" s="141" t="s">
        <v>31</v>
      </c>
      <c r="E823" s="141" t="s">
        <v>5501</v>
      </c>
      <c r="F823" s="142">
        <v>42760</v>
      </c>
      <c r="G823" s="141" t="s">
        <v>122</v>
      </c>
      <c r="H823" s="141" t="s">
        <v>5502</v>
      </c>
      <c r="I823" s="141">
        <v>2</v>
      </c>
      <c r="J823" s="141" t="s">
        <v>2392</v>
      </c>
      <c r="K823" s="141" t="s">
        <v>132</v>
      </c>
      <c r="L823" s="141">
        <v>0</v>
      </c>
      <c r="M823" s="141" t="s">
        <v>5503</v>
      </c>
      <c r="N823" s="141">
        <v>0</v>
      </c>
      <c r="O823" s="141" t="s">
        <v>33</v>
      </c>
      <c r="P823" s="141">
        <v>73402.03</v>
      </c>
      <c r="Q823" s="141">
        <v>4309650</v>
      </c>
      <c r="R823" s="141">
        <v>3364041</v>
      </c>
      <c r="S823" s="141">
        <v>78.06</v>
      </c>
      <c r="T823" s="141">
        <v>0</v>
      </c>
      <c r="U823" s="141">
        <v>0</v>
      </c>
      <c r="V823" s="141" t="s">
        <v>5504</v>
      </c>
      <c r="W823" s="141" t="s">
        <v>5505</v>
      </c>
      <c r="X823" s="141" t="s">
        <v>5506</v>
      </c>
      <c r="Y823" s="141" t="s">
        <v>4625</v>
      </c>
      <c r="Z823" s="141" t="str">
        <f t="shared" si="12"/>
        <v>0101PE</v>
      </c>
      <c r="AA823" s="143">
        <v>0</v>
      </c>
      <c r="AB823" s="143" t="s">
        <v>30</v>
      </c>
      <c r="AC823" s="143" t="s">
        <v>391</v>
      </c>
      <c r="AD823" s="143"/>
    </row>
    <row r="824" spans="1:30" ht="24" customHeight="1">
      <c r="A824" s="139">
        <v>42763</v>
      </c>
      <c r="B824" s="140" t="s">
        <v>5500</v>
      </c>
      <c r="C824" s="141">
        <v>0</v>
      </c>
      <c r="D824" s="141" t="s">
        <v>31</v>
      </c>
      <c r="E824" s="141" t="s">
        <v>5501</v>
      </c>
      <c r="F824" s="142">
        <v>42760</v>
      </c>
      <c r="G824" s="141" t="s">
        <v>122</v>
      </c>
      <c r="H824" s="141" t="s">
        <v>5502</v>
      </c>
      <c r="I824" s="141">
        <v>3</v>
      </c>
      <c r="J824" s="141" t="s">
        <v>2392</v>
      </c>
      <c r="K824" s="141" t="s">
        <v>132</v>
      </c>
      <c r="L824" s="141">
        <v>0</v>
      </c>
      <c r="M824" s="141" t="s">
        <v>5503</v>
      </c>
      <c r="N824" s="141">
        <v>0</v>
      </c>
      <c r="O824" s="141" t="s">
        <v>33</v>
      </c>
      <c r="P824" s="141">
        <v>74975.11</v>
      </c>
      <c r="Q824" s="141">
        <v>4309650</v>
      </c>
      <c r="R824" s="141">
        <v>3432616</v>
      </c>
      <c r="S824" s="141">
        <v>79.650000000000006</v>
      </c>
      <c r="T824" s="141">
        <v>0</v>
      </c>
      <c r="U824" s="141">
        <v>0</v>
      </c>
      <c r="V824" s="141" t="s">
        <v>5507</v>
      </c>
      <c r="W824" s="141" t="s">
        <v>5508</v>
      </c>
      <c r="X824" s="141" t="s">
        <v>5509</v>
      </c>
      <c r="Y824" s="141" t="s">
        <v>4625</v>
      </c>
      <c r="Z824" s="141" t="str">
        <f t="shared" si="12"/>
        <v>0101PE</v>
      </c>
      <c r="AA824" s="143">
        <v>0</v>
      </c>
      <c r="AB824" s="143" t="s">
        <v>30</v>
      </c>
      <c r="AC824" s="143" t="s">
        <v>391</v>
      </c>
      <c r="AD824" s="143"/>
    </row>
    <row r="825" spans="1:30" ht="24" customHeight="1">
      <c r="A825" s="139">
        <v>42763</v>
      </c>
      <c r="B825" s="140" t="s">
        <v>5510</v>
      </c>
      <c r="C825" s="141">
        <v>0</v>
      </c>
      <c r="D825" s="141" t="s">
        <v>31</v>
      </c>
      <c r="E825" s="141" t="s">
        <v>5511</v>
      </c>
      <c r="F825" s="142">
        <v>42760</v>
      </c>
      <c r="G825" s="141" t="s">
        <v>122</v>
      </c>
      <c r="H825" s="141" t="s">
        <v>5502</v>
      </c>
      <c r="I825" s="141">
        <v>4</v>
      </c>
      <c r="J825" s="141" t="s">
        <v>2392</v>
      </c>
      <c r="K825" s="141" t="s">
        <v>132</v>
      </c>
      <c r="L825" s="141">
        <v>0</v>
      </c>
      <c r="M825" s="141" t="s">
        <v>5503</v>
      </c>
      <c r="N825" s="141">
        <v>0</v>
      </c>
      <c r="O825" s="141" t="s">
        <v>33</v>
      </c>
      <c r="P825" s="141">
        <v>76082.03</v>
      </c>
      <c r="Q825" s="141">
        <v>4309650</v>
      </c>
      <c r="R825" s="141">
        <v>3484624</v>
      </c>
      <c r="S825" s="141">
        <v>80.86</v>
      </c>
      <c r="T825" s="141">
        <v>0</v>
      </c>
      <c r="U825" s="141">
        <v>0</v>
      </c>
      <c r="V825" s="141" t="s">
        <v>5512</v>
      </c>
      <c r="W825" s="141" t="s">
        <v>5513</v>
      </c>
      <c r="X825" s="141" t="s">
        <v>5514</v>
      </c>
      <c r="Y825" s="141" t="s">
        <v>4625</v>
      </c>
      <c r="Z825" s="141" t="str">
        <f t="shared" si="12"/>
        <v>0101PE</v>
      </c>
      <c r="AA825" s="143">
        <v>0</v>
      </c>
      <c r="AB825" s="143" t="s">
        <v>30</v>
      </c>
      <c r="AC825" s="143" t="s">
        <v>391</v>
      </c>
      <c r="AD825" s="143"/>
    </row>
    <row r="826" spans="1:30" ht="24" customHeight="1">
      <c r="A826" s="139">
        <v>42763</v>
      </c>
      <c r="B826" s="140" t="s">
        <v>5510</v>
      </c>
      <c r="C826" s="141">
        <v>0</v>
      </c>
      <c r="D826" s="141" t="s">
        <v>31</v>
      </c>
      <c r="E826" s="141" t="s">
        <v>5511</v>
      </c>
      <c r="F826" s="142">
        <v>42760</v>
      </c>
      <c r="G826" s="141" t="s">
        <v>122</v>
      </c>
      <c r="H826" s="141" t="s">
        <v>5502</v>
      </c>
      <c r="I826" s="141">
        <v>5</v>
      </c>
      <c r="J826" s="141" t="s">
        <v>2392</v>
      </c>
      <c r="K826" s="141" t="s">
        <v>132</v>
      </c>
      <c r="L826" s="141">
        <v>0</v>
      </c>
      <c r="M826" s="141" t="s">
        <v>5503</v>
      </c>
      <c r="N826" s="141">
        <v>0</v>
      </c>
      <c r="O826" s="141" t="s">
        <v>33</v>
      </c>
      <c r="P826" s="141">
        <v>75655.91</v>
      </c>
      <c r="Q826" s="141">
        <v>4309650</v>
      </c>
      <c r="R826" s="141">
        <v>3464195</v>
      </c>
      <c r="S826" s="141">
        <v>80.38</v>
      </c>
      <c r="T826" s="141">
        <v>0</v>
      </c>
      <c r="U826" s="141">
        <v>0</v>
      </c>
      <c r="V826" s="141" t="s">
        <v>5515</v>
      </c>
      <c r="W826" s="141" t="s">
        <v>5516</v>
      </c>
      <c r="X826" s="141" t="s">
        <v>5517</v>
      </c>
      <c r="Y826" s="141" t="s">
        <v>4625</v>
      </c>
      <c r="Z826" s="141" t="str">
        <f t="shared" si="12"/>
        <v>0101PE</v>
      </c>
      <c r="AA826" s="143">
        <v>0</v>
      </c>
      <c r="AB826" s="143" t="s">
        <v>30</v>
      </c>
      <c r="AC826" s="143" t="s">
        <v>391</v>
      </c>
      <c r="AD826" s="143"/>
    </row>
    <row r="827" spans="1:30" ht="24" customHeight="1">
      <c r="A827" s="139">
        <v>42763</v>
      </c>
      <c r="B827" s="140" t="s">
        <v>5518</v>
      </c>
      <c r="C827" s="141">
        <v>0</v>
      </c>
      <c r="D827" s="141" t="s">
        <v>31</v>
      </c>
      <c r="E827" s="141" t="s">
        <v>5519</v>
      </c>
      <c r="F827" s="142">
        <v>42760</v>
      </c>
      <c r="G827" s="141" t="s">
        <v>122</v>
      </c>
      <c r="H827" s="141" t="s">
        <v>5502</v>
      </c>
      <c r="I827" s="141">
        <v>6</v>
      </c>
      <c r="J827" s="141" t="s">
        <v>2392</v>
      </c>
      <c r="K827" s="141" t="s">
        <v>132</v>
      </c>
      <c r="L827" s="141">
        <v>0</v>
      </c>
      <c r="M827" s="141" t="s">
        <v>5503</v>
      </c>
      <c r="N827" s="141">
        <v>0</v>
      </c>
      <c r="O827" s="141" t="s">
        <v>33</v>
      </c>
      <c r="P827" s="141">
        <v>75166.990000000005</v>
      </c>
      <c r="Q827" s="141">
        <v>4309650</v>
      </c>
      <c r="R827" s="141">
        <v>3437225</v>
      </c>
      <c r="S827" s="141">
        <v>79.760000000000005</v>
      </c>
      <c r="T827" s="141">
        <v>0</v>
      </c>
      <c r="U827" s="141">
        <v>0</v>
      </c>
      <c r="V827" s="141" t="s">
        <v>5520</v>
      </c>
      <c r="W827" s="141" t="s">
        <v>5521</v>
      </c>
      <c r="X827" s="141" t="s">
        <v>5522</v>
      </c>
      <c r="Y827" s="141" t="s">
        <v>4625</v>
      </c>
      <c r="Z827" s="141" t="str">
        <f t="shared" si="12"/>
        <v>0101PE</v>
      </c>
      <c r="AA827" s="143">
        <v>0</v>
      </c>
      <c r="AB827" s="143" t="s">
        <v>30</v>
      </c>
      <c r="AC827" s="143" t="s">
        <v>391</v>
      </c>
      <c r="AD827" s="143"/>
    </row>
    <row r="828" spans="1:30" ht="24" customHeight="1">
      <c r="A828" s="139">
        <v>42763</v>
      </c>
      <c r="B828" s="140" t="s">
        <v>5523</v>
      </c>
      <c r="C828" s="141">
        <v>0</v>
      </c>
      <c r="D828" s="141" t="s">
        <v>31</v>
      </c>
      <c r="E828" s="141" t="s">
        <v>5524</v>
      </c>
      <c r="F828" s="142">
        <v>42760</v>
      </c>
      <c r="G828" s="141" t="s">
        <v>122</v>
      </c>
      <c r="H828" s="141" t="s">
        <v>5502</v>
      </c>
      <c r="I828" s="141">
        <v>7</v>
      </c>
      <c r="J828" s="141" t="s">
        <v>2392</v>
      </c>
      <c r="K828" s="141" t="s">
        <v>132</v>
      </c>
      <c r="L828" s="141">
        <v>0</v>
      </c>
      <c r="M828" s="141" t="s">
        <v>5503</v>
      </c>
      <c r="N828" s="141">
        <v>0</v>
      </c>
      <c r="O828" s="141" t="s">
        <v>33</v>
      </c>
      <c r="P828" s="141">
        <v>73257.5</v>
      </c>
      <c r="Q828" s="141">
        <v>4309650</v>
      </c>
      <c r="R828" s="141">
        <v>3367610</v>
      </c>
      <c r="S828" s="141">
        <v>78.14</v>
      </c>
      <c r="T828" s="141">
        <v>0</v>
      </c>
      <c r="U828" s="141">
        <v>0</v>
      </c>
      <c r="V828" s="141" t="s">
        <v>5525</v>
      </c>
      <c r="W828" s="141" t="s">
        <v>5526</v>
      </c>
      <c r="X828" s="141" t="s">
        <v>5527</v>
      </c>
      <c r="Y828" s="141" t="s">
        <v>4625</v>
      </c>
      <c r="Z828" s="141" t="str">
        <f t="shared" si="12"/>
        <v>0101PE</v>
      </c>
      <c r="AA828" s="143">
        <v>0</v>
      </c>
      <c r="AB828" s="143" t="s">
        <v>30</v>
      </c>
      <c r="AC828" s="143" t="s">
        <v>391</v>
      </c>
      <c r="AD828" s="143"/>
    </row>
    <row r="829" spans="1:30" ht="24" customHeight="1">
      <c r="A829" s="139">
        <v>42763</v>
      </c>
      <c r="B829" s="140" t="s">
        <v>5528</v>
      </c>
      <c r="C829" s="141" t="s">
        <v>106</v>
      </c>
      <c r="D829" s="141" t="s">
        <v>31</v>
      </c>
      <c r="E829" s="141" t="s">
        <v>5529</v>
      </c>
      <c r="F829" s="142">
        <v>42760</v>
      </c>
      <c r="G829" s="141" t="s">
        <v>122</v>
      </c>
      <c r="H829" s="141" t="s">
        <v>5502</v>
      </c>
      <c r="I829" s="141">
        <v>8</v>
      </c>
      <c r="J829" s="141" t="s">
        <v>2392</v>
      </c>
      <c r="K829" s="141" t="s">
        <v>132</v>
      </c>
      <c r="L829" s="141">
        <v>0</v>
      </c>
      <c r="M829" s="141" t="s">
        <v>5503</v>
      </c>
      <c r="N829" s="141">
        <v>0</v>
      </c>
      <c r="O829" s="141" t="s">
        <v>33</v>
      </c>
      <c r="P829" s="141">
        <v>81401.070000000007</v>
      </c>
      <c r="Q829" s="141">
        <v>4309650</v>
      </c>
      <c r="R829" s="141">
        <v>3658102</v>
      </c>
      <c r="S829" s="141">
        <v>84.88</v>
      </c>
      <c r="T829" s="141">
        <v>0</v>
      </c>
      <c r="U829" s="141">
        <v>0</v>
      </c>
      <c r="V829" s="141" t="s">
        <v>5530</v>
      </c>
      <c r="W829" s="141" t="s">
        <v>5531</v>
      </c>
      <c r="X829" s="141" t="s">
        <v>5532</v>
      </c>
      <c r="Y829" s="141" t="s">
        <v>4625</v>
      </c>
      <c r="Z829" s="141" t="str">
        <f t="shared" si="12"/>
        <v>Non-codingRNA101PE</v>
      </c>
      <c r="AA829" s="143">
        <v>0</v>
      </c>
      <c r="AB829" s="143" t="s">
        <v>30</v>
      </c>
      <c r="AC829" s="143" t="s">
        <v>391</v>
      </c>
      <c r="AD829" s="143"/>
    </row>
    <row r="830" spans="1:30" ht="24" customHeight="1">
      <c r="A830" s="133">
        <v>42763</v>
      </c>
      <c r="B830" s="134" t="s">
        <v>5127</v>
      </c>
      <c r="C830" s="135" t="s">
        <v>3064</v>
      </c>
      <c r="D830" s="147" t="s">
        <v>3063</v>
      </c>
      <c r="E830" s="135" t="s">
        <v>5126</v>
      </c>
      <c r="F830" s="159">
        <v>42761</v>
      </c>
      <c r="G830" s="135" t="s">
        <v>3074</v>
      </c>
      <c r="H830" s="135" t="s">
        <v>5125</v>
      </c>
      <c r="I830" s="135">
        <v>1</v>
      </c>
      <c r="J830" s="135" t="s">
        <v>134</v>
      </c>
      <c r="K830" s="147" t="s">
        <v>5124</v>
      </c>
      <c r="L830" s="147" t="s">
        <v>3058</v>
      </c>
      <c r="M830" s="135"/>
      <c r="N830" s="135">
        <v>0</v>
      </c>
      <c r="O830" s="135" t="s">
        <v>29</v>
      </c>
      <c r="P830" s="135">
        <v>39462.81</v>
      </c>
      <c r="Q830" s="135">
        <v>3801290</v>
      </c>
      <c r="R830" s="135">
        <v>3512965</v>
      </c>
      <c r="S830" s="135">
        <v>92.6</v>
      </c>
      <c r="T830" s="135">
        <v>0</v>
      </c>
      <c r="U830" s="135">
        <v>0</v>
      </c>
      <c r="V830" s="135" t="s">
        <v>5130</v>
      </c>
      <c r="W830" s="135" t="s">
        <v>5129</v>
      </c>
      <c r="X830" s="135" t="s">
        <v>5128</v>
      </c>
      <c r="Y830" s="147" t="s">
        <v>143</v>
      </c>
      <c r="Z830" s="147" t="str">
        <f t="shared" si="12"/>
        <v>Target Region capture91PE</v>
      </c>
      <c r="AA830" s="137">
        <v>0.13725490196078433</v>
      </c>
      <c r="AB830" s="150" t="s">
        <v>2544</v>
      </c>
      <c r="AC830" s="150" t="s">
        <v>3054</v>
      </c>
      <c r="AD830" s="155"/>
    </row>
    <row r="831" spans="1:30" ht="24" customHeight="1">
      <c r="A831" s="139">
        <v>42763</v>
      </c>
      <c r="B831" s="140" t="s">
        <v>5127</v>
      </c>
      <c r="C831" s="141" t="s">
        <v>3064</v>
      </c>
      <c r="D831" s="141" t="s">
        <v>3063</v>
      </c>
      <c r="E831" s="141" t="s">
        <v>5126</v>
      </c>
      <c r="F831" s="151">
        <v>42761</v>
      </c>
      <c r="G831" s="141" t="s">
        <v>3074</v>
      </c>
      <c r="H831" s="141" t="s">
        <v>5125</v>
      </c>
      <c r="I831" s="141">
        <v>2</v>
      </c>
      <c r="J831" s="144" t="s">
        <v>134</v>
      </c>
      <c r="K831" s="144" t="s">
        <v>5124</v>
      </c>
      <c r="L831" s="141" t="s">
        <v>3058</v>
      </c>
      <c r="M831" s="141"/>
      <c r="N831" s="141">
        <v>0</v>
      </c>
      <c r="O831" s="141" t="s">
        <v>29</v>
      </c>
      <c r="P831" s="141">
        <v>38956.11</v>
      </c>
      <c r="Q831" s="141">
        <v>3726765</v>
      </c>
      <c r="R831" s="141">
        <v>3468269</v>
      </c>
      <c r="S831" s="141">
        <v>93.2</v>
      </c>
      <c r="T831" s="141">
        <v>0</v>
      </c>
      <c r="U831" s="141">
        <v>0</v>
      </c>
      <c r="V831" s="141" t="s">
        <v>5123</v>
      </c>
      <c r="W831" s="141" t="s">
        <v>5122</v>
      </c>
      <c r="X831" s="141" t="s">
        <v>5121</v>
      </c>
      <c r="Y831" s="141" t="s">
        <v>143</v>
      </c>
      <c r="Z831" s="141" t="str">
        <f t="shared" si="12"/>
        <v>Target Region capture91PE</v>
      </c>
      <c r="AA831" s="143">
        <v>0.13725490196078433</v>
      </c>
      <c r="AB831" s="143" t="s">
        <v>2544</v>
      </c>
      <c r="AC831" s="143" t="s">
        <v>3054</v>
      </c>
      <c r="AD831" s="143"/>
    </row>
    <row r="832" spans="1:30" ht="24" customHeight="1">
      <c r="A832" s="133">
        <v>42763</v>
      </c>
      <c r="B832" s="134" t="s">
        <v>4645</v>
      </c>
      <c r="C832" s="135" t="s">
        <v>3064</v>
      </c>
      <c r="D832" s="147" t="s">
        <v>3063</v>
      </c>
      <c r="E832" s="135" t="s">
        <v>5118</v>
      </c>
      <c r="F832" s="159">
        <v>42761</v>
      </c>
      <c r="G832" s="135" t="s">
        <v>3074</v>
      </c>
      <c r="H832" s="135" t="s">
        <v>5117</v>
      </c>
      <c r="I832" s="135">
        <v>1</v>
      </c>
      <c r="J832" s="135" t="s">
        <v>134</v>
      </c>
      <c r="K832" s="147" t="s">
        <v>5116</v>
      </c>
      <c r="L832" s="147" t="s">
        <v>3058</v>
      </c>
      <c r="M832" s="135"/>
      <c r="N832" s="135">
        <v>0</v>
      </c>
      <c r="O832" s="135" t="s">
        <v>29</v>
      </c>
      <c r="P832" s="135">
        <v>38138.480000000003</v>
      </c>
      <c r="Q832" s="135">
        <v>3668510</v>
      </c>
      <c r="R832" s="135">
        <v>3400162</v>
      </c>
      <c r="S832" s="135">
        <v>92.8</v>
      </c>
      <c r="T832" s="135">
        <v>0</v>
      </c>
      <c r="U832" s="135">
        <v>0</v>
      </c>
      <c r="V832" s="135" t="s">
        <v>5120</v>
      </c>
      <c r="W832" s="135" t="s">
        <v>5096</v>
      </c>
      <c r="X832" s="135" t="s">
        <v>5119</v>
      </c>
      <c r="Y832" s="147" t="s">
        <v>143</v>
      </c>
      <c r="Z832" s="147" t="str">
        <f t="shared" si="12"/>
        <v>Target Region capture91PE</v>
      </c>
      <c r="AA832" s="137">
        <v>0.16326530612244897</v>
      </c>
      <c r="AB832" s="150" t="s">
        <v>2544</v>
      </c>
      <c r="AC832" s="150" t="s">
        <v>3054</v>
      </c>
      <c r="AD832" s="155"/>
    </row>
    <row r="833" spans="1:30" ht="24" customHeight="1">
      <c r="A833" s="139">
        <v>42763</v>
      </c>
      <c r="B833" s="140" t="s">
        <v>4645</v>
      </c>
      <c r="C833" s="141" t="s">
        <v>3064</v>
      </c>
      <c r="D833" s="141" t="s">
        <v>3063</v>
      </c>
      <c r="E833" s="141" t="s">
        <v>5118</v>
      </c>
      <c r="F833" s="151">
        <v>42761</v>
      </c>
      <c r="G833" s="141" t="s">
        <v>3074</v>
      </c>
      <c r="H833" s="141" t="s">
        <v>5117</v>
      </c>
      <c r="I833" s="141">
        <v>2</v>
      </c>
      <c r="J833" s="144" t="s">
        <v>134</v>
      </c>
      <c r="K833" s="144" t="s">
        <v>5116</v>
      </c>
      <c r="L833" s="141" t="s">
        <v>3058</v>
      </c>
      <c r="M833" s="141"/>
      <c r="N833" s="141">
        <v>0</v>
      </c>
      <c r="O833" s="141" t="s">
        <v>29</v>
      </c>
      <c r="P833" s="141">
        <v>38736.53</v>
      </c>
      <c r="Q833" s="141">
        <v>3753298</v>
      </c>
      <c r="R833" s="141">
        <v>3454877</v>
      </c>
      <c r="S833" s="141">
        <v>92.2</v>
      </c>
      <c r="T833" s="141">
        <v>0</v>
      </c>
      <c r="U833" s="141">
        <v>0</v>
      </c>
      <c r="V833" s="141" t="s">
        <v>5115</v>
      </c>
      <c r="W833" s="141" t="s">
        <v>5114</v>
      </c>
      <c r="X833" s="141" t="s">
        <v>5113</v>
      </c>
      <c r="Y833" s="141" t="s">
        <v>143</v>
      </c>
      <c r="Z833" s="141" t="str">
        <f t="shared" ref="Z833:Z896" si="13">IF(P833,CONCATENATE(C833,Y833),0)</f>
        <v>Target Region capture91PE</v>
      </c>
      <c r="AA833" s="143">
        <v>0.16326530612244897</v>
      </c>
      <c r="AB833" s="143" t="s">
        <v>2544</v>
      </c>
      <c r="AC833" s="143" t="s">
        <v>3054</v>
      </c>
      <c r="AD833" s="143"/>
    </row>
    <row r="834" spans="1:30" s="43" customFormat="1" ht="24" customHeight="1">
      <c r="A834" s="133">
        <v>42763</v>
      </c>
      <c r="B834" s="152" t="s">
        <v>4895</v>
      </c>
      <c r="C834" s="153" t="s">
        <v>104</v>
      </c>
      <c r="D834" s="153" t="s">
        <v>31</v>
      </c>
      <c r="E834" s="153" t="s">
        <v>4896</v>
      </c>
      <c r="F834" s="133">
        <v>42759</v>
      </c>
      <c r="G834" s="153" t="s">
        <v>120</v>
      </c>
      <c r="H834" s="153" t="s">
        <v>4897</v>
      </c>
      <c r="I834" s="153">
        <v>1</v>
      </c>
      <c r="J834" s="135" t="s">
        <v>2615</v>
      </c>
      <c r="K834" s="153" t="s">
        <v>28</v>
      </c>
      <c r="L834" s="153" t="s">
        <v>4898</v>
      </c>
      <c r="M834" s="153" t="s">
        <v>2570</v>
      </c>
      <c r="N834" s="153">
        <v>0</v>
      </c>
      <c r="O834" s="153" t="s">
        <v>33</v>
      </c>
      <c r="P834" s="153">
        <v>69364.09</v>
      </c>
      <c r="Q834" s="153">
        <v>4309650</v>
      </c>
      <c r="R834" s="153">
        <v>3154261</v>
      </c>
      <c r="S834" s="153">
        <v>73.19</v>
      </c>
      <c r="T834" s="153">
        <v>0</v>
      </c>
      <c r="U834" s="153">
        <v>0</v>
      </c>
      <c r="V834" s="153" t="s">
        <v>4899</v>
      </c>
      <c r="W834" s="153" t="s">
        <v>4900</v>
      </c>
      <c r="X834" s="153" t="s">
        <v>4901</v>
      </c>
      <c r="Y834" s="147" t="s">
        <v>4625</v>
      </c>
      <c r="Z834" s="147" t="str">
        <f t="shared" si="13"/>
        <v>Transcriptome101PE</v>
      </c>
      <c r="AA834" s="154">
        <v>0</v>
      </c>
      <c r="AB834" s="155" t="s">
        <v>30</v>
      </c>
      <c r="AC834" s="155" t="s">
        <v>139</v>
      </c>
      <c r="AD834" s="158"/>
    </row>
    <row r="835" spans="1:30" s="43" customFormat="1" ht="24" customHeight="1">
      <c r="A835" s="139">
        <v>42763</v>
      </c>
      <c r="B835" s="140" t="s">
        <v>4902</v>
      </c>
      <c r="C835" s="141" t="s">
        <v>104</v>
      </c>
      <c r="D835" s="141" t="s">
        <v>31</v>
      </c>
      <c r="E835" s="141" t="s">
        <v>4903</v>
      </c>
      <c r="F835" s="142">
        <v>42759</v>
      </c>
      <c r="G835" s="141" t="s">
        <v>120</v>
      </c>
      <c r="H835" s="141" t="s">
        <v>4897</v>
      </c>
      <c r="I835" s="141">
        <v>2</v>
      </c>
      <c r="J835" s="141" t="s">
        <v>2615</v>
      </c>
      <c r="K835" s="141" t="s">
        <v>28</v>
      </c>
      <c r="L835" s="141" t="s">
        <v>4898</v>
      </c>
      <c r="M835" s="141" t="s">
        <v>2570</v>
      </c>
      <c r="N835" s="141">
        <v>0</v>
      </c>
      <c r="O835" s="141" t="s">
        <v>33</v>
      </c>
      <c r="P835" s="141">
        <v>72422.19</v>
      </c>
      <c r="Q835" s="141">
        <v>4309650</v>
      </c>
      <c r="R835" s="141">
        <v>3269218</v>
      </c>
      <c r="S835" s="141">
        <v>75.86</v>
      </c>
      <c r="T835" s="141">
        <v>0</v>
      </c>
      <c r="U835" s="141">
        <v>0</v>
      </c>
      <c r="V835" s="141" t="s">
        <v>4904</v>
      </c>
      <c r="W835" s="141" t="s">
        <v>4905</v>
      </c>
      <c r="X835" s="141" t="s">
        <v>4906</v>
      </c>
      <c r="Y835" s="141" t="s">
        <v>4625</v>
      </c>
      <c r="Z835" s="141" t="str">
        <f t="shared" si="13"/>
        <v>Transcriptome101PE</v>
      </c>
      <c r="AA835" s="143">
        <v>0</v>
      </c>
      <c r="AB835" s="143" t="s">
        <v>30</v>
      </c>
      <c r="AC835" s="156" t="s">
        <v>139</v>
      </c>
      <c r="AD835" s="157"/>
    </row>
    <row r="836" spans="1:30" s="43" customFormat="1" ht="24" customHeight="1">
      <c r="A836" s="139">
        <v>42763</v>
      </c>
      <c r="B836" s="140" t="s">
        <v>4478</v>
      </c>
      <c r="C836" s="141" t="s">
        <v>104</v>
      </c>
      <c r="D836" s="141" t="s">
        <v>31</v>
      </c>
      <c r="E836" s="141" t="s">
        <v>4907</v>
      </c>
      <c r="F836" s="142">
        <v>42759</v>
      </c>
      <c r="G836" s="141" t="s">
        <v>120</v>
      </c>
      <c r="H836" s="141" t="s">
        <v>4897</v>
      </c>
      <c r="I836" s="141">
        <v>3</v>
      </c>
      <c r="J836" s="141" t="s">
        <v>2615</v>
      </c>
      <c r="K836" s="141" t="s">
        <v>28</v>
      </c>
      <c r="L836" s="141" t="s">
        <v>4898</v>
      </c>
      <c r="M836" s="141" t="s">
        <v>2593</v>
      </c>
      <c r="N836" s="141">
        <v>0</v>
      </c>
      <c r="O836" s="141" t="s">
        <v>33</v>
      </c>
      <c r="P836" s="141">
        <v>72017.33</v>
      </c>
      <c r="Q836" s="141">
        <v>4309650</v>
      </c>
      <c r="R836" s="141">
        <v>3279980</v>
      </c>
      <c r="S836" s="141">
        <v>76.11</v>
      </c>
      <c r="T836" s="141">
        <v>0</v>
      </c>
      <c r="U836" s="141">
        <v>0</v>
      </c>
      <c r="V836" s="141" t="s">
        <v>4908</v>
      </c>
      <c r="W836" s="141" t="s">
        <v>4909</v>
      </c>
      <c r="X836" s="141" t="s">
        <v>4910</v>
      </c>
      <c r="Y836" s="141" t="s">
        <v>4625</v>
      </c>
      <c r="Z836" s="141" t="str">
        <f t="shared" si="13"/>
        <v>Transcriptome101PE</v>
      </c>
      <c r="AA836" s="143">
        <v>0</v>
      </c>
      <c r="AB836" s="143" t="s">
        <v>30</v>
      </c>
      <c r="AC836" s="156" t="s">
        <v>139</v>
      </c>
      <c r="AD836" s="157"/>
    </row>
    <row r="837" spans="1:30" s="43" customFormat="1" ht="24" customHeight="1">
      <c r="A837" s="139">
        <v>42763</v>
      </c>
      <c r="B837" s="140" t="s">
        <v>4478</v>
      </c>
      <c r="C837" s="141" t="s">
        <v>104</v>
      </c>
      <c r="D837" s="141" t="s">
        <v>31</v>
      </c>
      <c r="E837" s="141" t="s">
        <v>4907</v>
      </c>
      <c r="F837" s="142">
        <v>42759</v>
      </c>
      <c r="G837" s="141" t="s">
        <v>120</v>
      </c>
      <c r="H837" s="141" t="s">
        <v>4897</v>
      </c>
      <c r="I837" s="141">
        <v>4</v>
      </c>
      <c r="J837" s="141" t="s">
        <v>2615</v>
      </c>
      <c r="K837" s="141" t="s">
        <v>28</v>
      </c>
      <c r="L837" s="141" t="s">
        <v>4898</v>
      </c>
      <c r="M837" s="141" t="s">
        <v>2593</v>
      </c>
      <c r="N837" s="141">
        <v>0</v>
      </c>
      <c r="O837" s="141" t="s">
        <v>33</v>
      </c>
      <c r="P837" s="141">
        <v>72284.17</v>
      </c>
      <c r="Q837" s="141">
        <v>4309650</v>
      </c>
      <c r="R837" s="141">
        <v>3290703</v>
      </c>
      <c r="S837" s="141">
        <v>76.36</v>
      </c>
      <c r="T837" s="141">
        <v>0</v>
      </c>
      <c r="U837" s="141">
        <v>0</v>
      </c>
      <c r="V837" s="141" t="s">
        <v>4911</v>
      </c>
      <c r="W837" s="141" t="s">
        <v>4912</v>
      </c>
      <c r="X837" s="141" t="s">
        <v>4913</v>
      </c>
      <c r="Y837" s="141" t="s">
        <v>4625</v>
      </c>
      <c r="Z837" s="141" t="str">
        <f t="shared" si="13"/>
        <v>Transcriptome101PE</v>
      </c>
      <c r="AA837" s="143">
        <v>0</v>
      </c>
      <c r="AB837" s="143" t="s">
        <v>30</v>
      </c>
      <c r="AC837" s="156" t="s">
        <v>139</v>
      </c>
      <c r="AD837" s="157"/>
    </row>
    <row r="838" spans="1:30" s="43" customFormat="1" ht="24" customHeight="1">
      <c r="A838" s="139">
        <v>42763</v>
      </c>
      <c r="B838" s="140" t="s">
        <v>4914</v>
      </c>
      <c r="C838" s="141" t="s">
        <v>104</v>
      </c>
      <c r="D838" s="141" t="s">
        <v>31</v>
      </c>
      <c r="E838" s="141" t="s">
        <v>4915</v>
      </c>
      <c r="F838" s="142">
        <v>42759</v>
      </c>
      <c r="G838" s="141" t="s">
        <v>120</v>
      </c>
      <c r="H838" s="141" t="s">
        <v>4897</v>
      </c>
      <c r="I838" s="141">
        <v>5</v>
      </c>
      <c r="J838" s="141" t="s">
        <v>2615</v>
      </c>
      <c r="K838" s="141" t="s">
        <v>28</v>
      </c>
      <c r="L838" s="141" t="s">
        <v>4898</v>
      </c>
      <c r="M838" s="141" t="s">
        <v>2570</v>
      </c>
      <c r="N838" s="141">
        <v>0</v>
      </c>
      <c r="O838" s="141" t="s">
        <v>33</v>
      </c>
      <c r="P838" s="141">
        <v>78006.48</v>
      </c>
      <c r="Q838" s="141">
        <v>4309650</v>
      </c>
      <c r="R838" s="141">
        <v>3509041</v>
      </c>
      <c r="S838" s="141">
        <v>81.42</v>
      </c>
      <c r="T838" s="141">
        <v>0</v>
      </c>
      <c r="U838" s="141">
        <v>0</v>
      </c>
      <c r="V838" s="141" t="s">
        <v>4916</v>
      </c>
      <c r="W838" s="141" t="s">
        <v>4917</v>
      </c>
      <c r="X838" s="141" t="s">
        <v>4918</v>
      </c>
      <c r="Y838" s="141" t="s">
        <v>4625</v>
      </c>
      <c r="Z838" s="141" t="str">
        <f t="shared" si="13"/>
        <v>Transcriptome101PE</v>
      </c>
      <c r="AA838" s="143">
        <v>0</v>
      </c>
      <c r="AB838" s="143" t="s">
        <v>30</v>
      </c>
      <c r="AC838" s="156" t="s">
        <v>139</v>
      </c>
      <c r="AD838" s="157"/>
    </row>
    <row r="839" spans="1:30" s="43" customFormat="1" ht="24" customHeight="1">
      <c r="A839" s="139">
        <v>42763</v>
      </c>
      <c r="B839" s="140" t="s">
        <v>4914</v>
      </c>
      <c r="C839" s="141" t="s">
        <v>104</v>
      </c>
      <c r="D839" s="141" t="s">
        <v>31</v>
      </c>
      <c r="E839" s="141" t="s">
        <v>4919</v>
      </c>
      <c r="F839" s="142">
        <v>42759</v>
      </c>
      <c r="G839" s="141" t="s">
        <v>120</v>
      </c>
      <c r="H839" s="141" t="s">
        <v>4897</v>
      </c>
      <c r="I839" s="141">
        <v>6</v>
      </c>
      <c r="J839" s="141" t="s">
        <v>2615</v>
      </c>
      <c r="K839" s="141" t="s">
        <v>28</v>
      </c>
      <c r="L839" s="141" t="s">
        <v>4898</v>
      </c>
      <c r="M839" s="141" t="s">
        <v>2570</v>
      </c>
      <c r="N839" s="141">
        <v>0</v>
      </c>
      <c r="O839" s="141" t="s">
        <v>33</v>
      </c>
      <c r="P839" s="141">
        <v>78699.710000000006</v>
      </c>
      <c r="Q839" s="141">
        <v>4309650</v>
      </c>
      <c r="R839" s="141">
        <v>3544929</v>
      </c>
      <c r="S839" s="141">
        <v>82.26</v>
      </c>
      <c r="T839" s="141">
        <v>0</v>
      </c>
      <c r="U839" s="141">
        <v>0</v>
      </c>
      <c r="V839" s="141" t="s">
        <v>4920</v>
      </c>
      <c r="W839" s="141" t="s">
        <v>4921</v>
      </c>
      <c r="X839" s="141" t="s">
        <v>4922</v>
      </c>
      <c r="Y839" s="141" t="s">
        <v>4625</v>
      </c>
      <c r="Z839" s="141" t="str">
        <f t="shared" si="13"/>
        <v>Transcriptome101PE</v>
      </c>
      <c r="AA839" s="143">
        <v>0</v>
      </c>
      <c r="AB839" s="143" t="s">
        <v>30</v>
      </c>
      <c r="AC839" s="156" t="s">
        <v>139</v>
      </c>
      <c r="AD839" s="157"/>
    </row>
    <row r="840" spans="1:30" s="43" customFormat="1" ht="24" customHeight="1">
      <c r="A840" s="139">
        <v>42763</v>
      </c>
      <c r="B840" s="140" t="s">
        <v>4914</v>
      </c>
      <c r="C840" s="141" t="s">
        <v>104</v>
      </c>
      <c r="D840" s="141" t="s">
        <v>31</v>
      </c>
      <c r="E840" s="141" t="s">
        <v>4923</v>
      </c>
      <c r="F840" s="142">
        <v>42759</v>
      </c>
      <c r="G840" s="141" t="s">
        <v>120</v>
      </c>
      <c r="H840" s="141" t="s">
        <v>4897</v>
      </c>
      <c r="I840" s="141">
        <v>7</v>
      </c>
      <c r="J840" s="141" t="s">
        <v>2615</v>
      </c>
      <c r="K840" s="141" t="s">
        <v>28</v>
      </c>
      <c r="L840" s="141" t="s">
        <v>4898</v>
      </c>
      <c r="M840" s="141" t="s">
        <v>2570</v>
      </c>
      <c r="N840" s="141">
        <v>0</v>
      </c>
      <c r="O840" s="141" t="s">
        <v>33</v>
      </c>
      <c r="P840" s="141">
        <v>77173.7</v>
      </c>
      <c r="Q840" s="141">
        <v>4309650</v>
      </c>
      <c r="R840" s="141">
        <v>3503177</v>
      </c>
      <c r="S840" s="141">
        <v>81.290000000000006</v>
      </c>
      <c r="T840" s="141">
        <v>0</v>
      </c>
      <c r="U840" s="141">
        <v>0</v>
      </c>
      <c r="V840" s="141" t="s">
        <v>4924</v>
      </c>
      <c r="W840" s="141" t="s">
        <v>4925</v>
      </c>
      <c r="X840" s="141" t="s">
        <v>4926</v>
      </c>
      <c r="Y840" s="141" t="s">
        <v>4625</v>
      </c>
      <c r="Z840" s="141" t="str">
        <f t="shared" si="13"/>
        <v>Transcriptome101PE</v>
      </c>
      <c r="AA840" s="143">
        <v>0</v>
      </c>
      <c r="AB840" s="143" t="s">
        <v>30</v>
      </c>
      <c r="AC840" s="156" t="s">
        <v>139</v>
      </c>
      <c r="AD840" s="157"/>
    </row>
    <row r="841" spans="1:30" s="43" customFormat="1" ht="24" customHeight="1">
      <c r="A841" s="139">
        <v>42763</v>
      </c>
      <c r="B841" s="140" t="s">
        <v>4914</v>
      </c>
      <c r="C841" s="141" t="s">
        <v>104</v>
      </c>
      <c r="D841" s="141" t="s">
        <v>31</v>
      </c>
      <c r="E841" s="141" t="s">
        <v>4927</v>
      </c>
      <c r="F841" s="142">
        <v>42759</v>
      </c>
      <c r="G841" s="141" t="s">
        <v>120</v>
      </c>
      <c r="H841" s="141" t="s">
        <v>4897</v>
      </c>
      <c r="I841" s="141">
        <v>8</v>
      </c>
      <c r="J841" s="141" t="s">
        <v>2615</v>
      </c>
      <c r="K841" s="141" t="s">
        <v>28</v>
      </c>
      <c r="L841" s="141" t="s">
        <v>4898</v>
      </c>
      <c r="M841" s="141" t="s">
        <v>2570</v>
      </c>
      <c r="N841" s="141">
        <v>0</v>
      </c>
      <c r="O841" s="141" t="s">
        <v>33</v>
      </c>
      <c r="P841" s="141">
        <v>76858.91</v>
      </c>
      <c r="Q841" s="141">
        <v>4309650</v>
      </c>
      <c r="R841" s="141">
        <v>3498690</v>
      </c>
      <c r="S841" s="141">
        <v>81.180000000000007</v>
      </c>
      <c r="T841" s="141">
        <v>0</v>
      </c>
      <c r="U841" s="141">
        <v>0</v>
      </c>
      <c r="V841" s="141" t="s">
        <v>4928</v>
      </c>
      <c r="W841" s="141" t="s">
        <v>4929</v>
      </c>
      <c r="X841" s="141" t="s">
        <v>4930</v>
      </c>
      <c r="Y841" s="141" t="s">
        <v>4625</v>
      </c>
      <c r="Z841" s="141" t="str">
        <f t="shared" si="13"/>
        <v>Transcriptome101PE</v>
      </c>
      <c r="AA841" s="143">
        <v>0</v>
      </c>
      <c r="AB841" s="143" t="s">
        <v>30</v>
      </c>
      <c r="AC841" s="156" t="s">
        <v>139</v>
      </c>
      <c r="AD841" s="157"/>
    </row>
    <row r="842" spans="1:30" s="43" customFormat="1" ht="24" customHeight="1">
      <c r="A842" s="133">
        <v>42764</v>
      </c>
      <c r="B842" s="152" t="s">
        <v>4892</v>
      </c>
      <c r="C842" s="153" t="s">
        <v>104</v>
      </c>
      <c r="D842" s="153" t="s">
        <v>31</v>
      </c>
      <c r="E842" s="153" t="s">
        <v>4931</v>
      </c>
      <c r="F842" s="133">
        <v>42759</v>
      </c>
      <c r="G842" s="153" t="s">
        <v>120</v>
      </c>
      <c r="H842" s="153" t="s">
        <v>4932</v>
      </c>
      <c r="I842" s="153">
        <v>1</v>
      </c>
      <c r="J842" s="135" t="s">
        <v>2615</v>
      </c>
      <c r="K842" s="153" t="s">
        <v>28</v>
      </c>
      <c r="L842" s="153" t="s">
        <v>4933</v>
      </c>
      <c r="M842" s="153" t="s">
        <v>2570</v>
      </c>
      <c r="N842" s="153">
        <v>0</v>
      </c>
      <c r="O842" s="153" t="s">
        <v>33</v>
      </c>
      <c r="P842" s="153">
        <v>72361.33</v>
      </c>
      <c r="Q842" s="153">
        <v>4309650</v>
      </c>
      <c r="R842" s="153">
        <v>3302881</v>
      </c>
      <c r="S842" s="153">
        <v>76.64</v>
      </c>
      <c r="T842" s="153">
        <v>0</v>
      </c>
      <c r="U842" s="153">
        <v>0</v>
      </c>
      <c r="V842" s="153" t="s">
        <v>4934</v>
      </c>
      <c r="W842" s="153" t="s">
        <v>4935</v>
      </c>
      <c r="X842" s="153" t="s">
        <v>4936</v>
      </c>
      <c r="Y842" s="147" t="s">
        <v>4625</v>
      </c>
      <c r="Z842" s="147" t="str">
        <f t="shared" si="13"/>
        <v>Transcriptome101PE</v>
      </c>
      <c r="AA842" s="154">
        <v>0</v>
      </c>
      <c r="AB842" s="155" t="s">
        <v>30</v>
      </c>
      <c r="AC842" s="155" t="s">
        <v>139</v>
      </c>
      <c r="AD842" s="158"/>
    </row>
    <row r="843" spans="1:30" s="43" customFormat="1" ht="24" customHeight="1">
      <c r="A843" s="139">
        <v>42764</v>
      </c>
      <c r="B843" s="140" t="s">
        <v>4478</v>
      </c>
      <c r="C843" s="141" t="s">
        <v>104</v>
      </c>
      <c r="D843" s="141" t="s">
        <v>31</v>
      </c>
      <c r="E843" s="141" t="s">
        <v>4931</v>
      </c>
      <c r="F843" s="142">
        <v>42759</v>
      </c>
      <c r="G843" s="141" t="s">
        <v>120</v>
      </c>
      <c r="H843" s="141" t="s">
        <v>4932</v>
      </c>
      <c r="I843" s="141">
        <v>2</v>
      </c>
      <c r="J843" s="141" t="s">
        <v>2615</v>
      </c>
      <c r="K843" s="141" t="s">
        <v>28</v>
      </c>
      <c r="L843" s="141" t="s">
        <v>4933</v>
      </c>
      <c r="M843" s="141" t="s">
        <v>2570</v>
      </c>
      <c r="N843" s="141">
        <v>0</v>
      </c>
      <c r="O843" s="141" t="s">
        <v>33</v>
      </c>
      <c r="P843" s="141">
        <v>73805.09</v>
      </c>
      <c r="Q843" s="141">
        <v>4309650</v>
      </c>
      <c r="R843" s="141">
        <v>3341371</v>
      </c>
      <c r="S843" s="141">
        <v>77.53</v>
      </c>
      <c r="T843" s="141">
        <v>0</v>
      </c>
      <c r="U843" s="141">
        <v>0</v>
      </c>
      <c r="V843" s="141" t="s">
        <v>4937</v>
      </c>
      <c r="W843" s="141" t="s">
        <v>4938</v>
      </c>
      <c r="X843" s="141" t="s">
        <v>4939</v>
      </c>
      <c r="Y843" s="141" t="s">
        <v>4625</v>
      </c>
      <c r="Z843" s="141" t="str">
        <f t="shared" si="13"/>
        <v>Transcriptome101PE</v>
      </c>
      <c r="AA843" s="143">
        <v>0</v>
      </c>
      <c r="AB843" s="143" t="s">
        <v>30</v>
      </c>
      <c r="AC843" s="156" t="s">
        <v>139</v>
      </c>
      <c r="AD843" s="157"/>
    </row>
    <row r="844" spans="1:30" s="43" customFormat="1" ht="24" customHeight="1">
      <c r="A844" s="139">
        <v>42764</v>
      </c>
      <c r="B844" s="140" t="s">
        <v>4478</v>
      </c>
      <c r="C844" s="141" t="s">
        <v>104</v>
      </c>
      <c r="D844" s="141" t="s">
        <v>31</v>
      </c>
      <c r="E844" s="141" t="s">
        <v>4940</v>
      </c>
      <c r="F844" s="142">
        <v>42759</v>
      </c>
      <c r="G844" s="141" t="s">
        <v>120</v>
      </c>
      <c r="H844" s="141" t="s">
        <v>4932</v>
      </c>
      <c r="I844" s="141">
        <v>3</v>
      </c>
      <c r="J844" s="141" t="s">
        <v>2615</v>
      </c>
      <c r="K844" s="141" t="s">
        <v>28</v>
      </c>
      <c r="L844" s="141" t="s">
        <v>4933</v>
      </c>
      <c r="M844" s="141" t="s">
        <v>2570</v>
      </c>
      <c r="N844" s="141">
        <v>0</v>
      </c>
      <c r="O844" s="141" t="s">
        <v>33</v>
      </c>
      <c r="P844" s="141">
        <v>74352.34</v>
      </c>
      <c r="Q844" s="141">
        <v>4309650</v>
      </c>
      <c r="R844" s="141">
        <v>3363395</v>
      </c>
      <c r="S844" s="141">
        <v>78.040000000000006</v>
      </c>
      <c r="T844" s="141">
        <v>0</v>
      </c>
      <c r="U844" s="141">
        <v>0</v>
      </c>
      <c r="V844" s="141" t="s">
        <v>4941</v>
      </c>
      <c r="W844" s="141" t="s">
        <v>4942</v>
      </c>
      <c r="X844" s="141" t="s">
        <v>4943</v>
      </c>
      <c r="Y844" s="141" t="s">
        <v>4625</v>
      </c>
      <c r="Z844" s="141" t="str">
        <f t="shared" si="13"/>
        <v>Transcriptome101PE</v>
      </c>
      <c r="AA844" s="143">
        <v>0</v>
      </c>
      <c r="AB844" s="143" t="s">
        <v>30</v>
      </c>
      <c r="AC844" s="156" t="s">
        <v>139</v>
      </c>
      <c r="AD844" s="157"/>
    </row>
    <row r="845" spans="1:30" s="43" customFormat="1" ht="24" customHeight="1">
      <c r="A845" s="139">
        <v>42764</v>
      </c>
      <c r="B845" s="140" t="s">
        <v>4478</v>
      </c>
      <c r="C845" s="141" t="s">
        <v>104</v>
      </c>
      <c r="D845" s="141" t="s">
        <v>31</v>
      </c>
      <c r="E845" s="141" t="s">
        <v>4940</v>
      </c>
      <c r="F845" s="142">
        <v>42759</v>
      </c>
      <c r="G845" s="141" t="s">
        <v>120</v>
      </c>
      <c r="H845" s="141" t="s">
        <v>4932</v>
      </c>
      <c r="I845" s="141">
        <v>4</v>
      </c>
      <c r="J845" s="141" t="s">
        <v>2615</v>
      </c>
      <c r="K845" s="141" t="s">
        <v>28</v>
      </c>
      <c r="L845" s="141" t="s">
        <v>4933</v>
      </c>
      <c r="M845" s="141" t="s">
        <v>2570</v>
      </c>
      <c r="N845" s="141">
        <v>0</v>
      </c>
      <c r="O845" s="141" t="s">
        <v>33</v>
      </c>
      <c r="P845" s="141">
        <v>74011.38</v>
      </c>
      <c r="Q845" s="141">
        <v>4309650</v>
      </c>
      <c r="R845" s="141">
        <v>3348860</v>
      </c>
      <c r="S845" s="141">
        <v>77.709999999999994</v>
      </c>
      <c r="T845" s="141">
        <v>0</v>
      </c>
      <c r="U845" s="141">
        <v>0</v>
      </c>
      <c r="V845" s="141" t="s">
        <v>4944</v>
      </c>
      <c r="W845" s="141" t="s">
        <v>4945</v>
      </c>
      <c r="X845" s="141" t="s">
        <v>4946</v>
      </c>
      <c r="Y845" s="141" t="s">
        <v>4625</v>
      </c>
      <c r="Z845" s="141" t="str">
        <f t="shared" si="13"/>
        <v>Transcriptome101PE</v>
      </c>
      <c r="AA845" s="143">
        <v>0</v>
      </c>
      <c r="AB845" s="143" t="s">
        <v>30</v>
      </c>
      <c r="AC845" s="156" t="s">
        <v>139</v>
      </c>
      <c r="AD845" s="157"/>
    </row>
    <row r="846" spans="1:30" s="43" customFormat="1" ht="24" customHeight="1">
      <c r="A846" s="139">
        <v>42764</v>
      </c>
      <c r="B846" s="140" t="s">
        <v>4478</v>
      </c>
      <c r="C846" s="141" t="s">
        <v>104</v>
      </c>
      <c r="D846" s="141" t="s">
        <v>31</v>
      </c>
      <c r="E846" s="141" t="s">
        <v>4947</v>
      </c>
      <c r="F846" s="142">
        <v>42759</v>
      </c>
      <c r="G846" s="141" t="s">
        <v>120</v>
      </c>
      <c r="H846" s="141" t="s">
        <v>4932</v>
      </c>
      <c r="I846" s="141">
        <v>5</v>
      </c>
      <c r="J846" s="141" t="s">
        <v>2615</v>
      </c>
      <c r="K846" s="141" t="s">
        <v>28</v>
      </c>
      <c r="L846" s="141" t="s">
        <v>4933</v>
      </c>
      <c r="M846" s="141" t="s">
        <v>2593</v>
      </c>
      <c r="N846" s="141">
        <v>0</v>
      </c>
      <c r="O846" s="141" t="s">
        <v>33</v>
      </c>
      <c r="P846" s="141">
        <v>71191.649999999994</v>
      </c>
      <c r="Q846" s="141">
        <v>4309650</v>
      </c>
      <c r="R846" s="141">
        <v>3241516</v>
      </c>
      <c r="S846" s="141">
        <v>75.22</v>
      </c>
      <c r="T846" s="141">
        <v>0</v>
      </c>
      <c r="U846" s="141">
        <v>0</v>
      </c>
      <c r="V846" s="141" t="s">
        <v>4948</v>
      </c>
      <c r="W846" s="141" t="s">
        <v>4949</v>
      </c>
      <c r="X846" s="141" t="s">
        <v>4950</v>
      </c>
      <c r="Y846" s="141" t="s">
        <v>4625</v>
      </c>
      <c r="Z846" s="141" t="str">
        <f t="shared" si="13"/>
        <v>Transcriptome101PE</v>
      </c>
      <c r="AA846" s="143">
        <v>0</v>
      </c>
      <c r="AB846" s="143" t="s">
        <v>30</v>
      </c>
      <c r="AC846" s="156" t="s">
        <v>139</v>
      </c>
      <c r="AD846" s="157"/>
    </row>
    <row r="847" spans="1:30" s="43" customFormat="1" ht="24" customHeight="1">
      <c r="A847" s="139">
        <v>42764</v>
      </c>
      <c r="B847" s="140" t="s">
        <v>4478</v>
      </c>
      <c r="C847" s="141" t="s">
        <v>104</v>
      </c>
      <c r="D847" s="141" t="s">
        <v>31</v>
      </c>
      <c r="E847" s="141" t="s">
        <v>4947</v>
      </c>
      <c r="F847" s="142">
        <v>42759</v>
      </c>
      <c r="G847" s="141" t="s">
        <v>120</v>
      </c>
      <c r="H847" s="141" t="s">
        <v>4932</v>
      </c>
      <c r="I847" s="141">
        <v>6</v>
      </c>
      <c r="J847" s="141" t="s">
        <v>2615</v>
      </c>
      <c r="K847" s="141" t="s">
        <v>28</v>
      </c>
      <c r="L847" s="141" t="s">
        <v>4933</v>
      </c>
      <c r="M847" s="141" t="s">
        <v>2593</v>
      </c>
      <c r="N847" s="141">
        <v>0</v>
      </c>
      <c r="O847" s="141" t="s">
        <v>33</v>
      </c>
      <c r="P847" s="141">
        <v>71457.070000000007</v>
      </c>
      <c r="Q847" s="141">
        <v>4309650</v>
      </c>
      <c r="R847" s="141">
        <v>3251731</v>
      </c>
      <c r="S847" s="141">
        <v>75.45</v>
      </c>
      <c r="T847" s="141">
        <v>0</v>
      </c>
      <c r="U847" s="141">
        <v>0</v>
      </c>
      <c r="V847" s="141" t="s">
        <v>4951</v>
      </c>
      <c r="W847" s="141" t="s">
        <v>4952</v>
      </c>
      <c r="X847" s="141" t="s">
        <v>4953</v>
      </c>
      <c r="Y847" s="141" t="s">
        <v>4625</v>
      </c>
      <c r="Z847" s="141" t="str">
        <f t="shared" si="13"/>
        <v>Transcriptome101PE</v>
      </c>
      <c r="AA847" s="143">
        <v>0</v>
      </c>
      <c r="AB847" s="143" t="s">
        <v>30</v>
      </c>
      <c r="AC847" s="156" t="s">
        <v>139</v>
      </c>
      <c r="AD847" s="157"/>
    </row>
    <row r="848" spans="1:30" s="43" customFormat="1" ht="24" customHeight="1">
      <c r="A848" s="139">
        <v>42764</v>
      </c>
      <c r="B848" s="140" t="s">
        <v>4478</v>
      </c>
      <c r="C848" s="141" t="s">
        <v>104</v>
      </c>
      <c r="D848" s="141" t="s">
        <v>31</v>
      </c>
      <c r="E848" s="141" t="s">
        <v>4954</v>
      </c>
      <c r="F848" s="142">
        <v>42759</v>
      </c>
      <c r="G848" s="141" t="s">
        <v>120</v>
      </c>
      <c r="H848" s="141" t="s">
        <v>4932</v>
      </c>
      <c r="I848" s="141">
        <v>7</v>
      </c>
      <c r="J848" s="141" t="s">
        <v>2615</v>
      </c>
      <c r="K848" s="141" t="s">
        <v>28</v>
      </c>
      <c r="L848" s="141" t="s">
        <v>4933</v>
      </c>
      <c r="M848" s="141" t="s">
        <v>2570</v>
      </c>
      <c r="N848" s="141">
        <v>0</v>
      </c>
      <c r="O848" s="141" t="s">
        <v>33</v>
      </c>
      <c r="P848" s="141">
        <v>70889.23</v>
      </c>
      <c r="Q848" s="141">
        <v>4309650</v>
      </c>
      <c r="R848" s="141">
        <v>3204060</v>
      </c>
      <c r="S848" s="141">
        <v>74.349999999999994</v>
      </c>
      <c r="T848" s="141">
        <v>0</v>
      </c>
      <c r="U848" s="141">
        <v>0</v>
      </c>
      <c r="V848" s="141" t="s">
        <v>4955</v>
      </c>
      <c r="W848" s="141" t="s">
        <v>3693</v>
      </c>
      <c r="X848" s="141" t="s">
        <v>4956</v>
      </c>
      <c r="Y848" s="141" t="s">
        <v>4625</v>
      </c>
      <c r="Z848" s="141" t="str">
        <f t="shared" si="13"/>
        <v>Transcriptome101PE</v>
      </c>
      <c r="AA848" s="143">
        <v>0</v>
      </c>
      <c r="AB848" s="143" t="s">
        <v>30</v>
      </c>
      <c r="AC848" s="156" t="s">
        <v>139</v>
      </c>
      <c r="AD848" s="157"/>
    </row>
    <row r="849" spans="1:30" s="43" customFormat="1" ht="24" customHeight="1">
      <c r="A849" s="139">
        <v>42764</v>
      </c>
      <c r="B849" s="140" t="s">
        <v>4478</v>
      </c>
      <c r="C849" s="141" t="s">
        <v>104</v>
      </c>
      <c r="D849" s="141" t="s">
        <v>31</v>
      </c>
      <c r="E849" s="141" t="s">
        <v>4954</v>
      </c>
      <c r="F849" s="142">
        <v>42759</v>
      </c>
      <c r="G849" s="141" t="s">
        <v>120</v>
      </c>
      <c r="H849" s="141" t="s">
        <v>4932</v>
      </c>
      <c r="I849" s="141">
        <v>8</v>
      </c>
      <c r="J849" s="141" t="s">
        <v>2615</v>
      </c>
      <c r="K849" s="141" t="s">
        <v>28</v>
      </c>
      <c r="L849" s="141" t="s">
        <v>4933</v>
      </c>
      <c r="M849" s="141" t="s">
        <v>2570</v>
      </c>
      <c r="N849" s="141">
        <v>0</v>
      </c>
      <c r="O849" s="141" t="s">
        <v>33</v>
      </c>
      <c r="P849" s="141">
        <v>70894.7</v>
      </c>
      <c r="Q849" s="141">
        <v>4309650</v>
      </c>
      <c r="R849" s="141">
        <v>3214024</v>
      </c>
      <c r="S849" s="141">
        <v>74.58</v>
      </c>
      <c r="T849" s="141">
        <v>0</v>
      </c>
      <c r="U849" s="141">
        <v>0</v>
      </c>
      <c r="V849" s="141" t="s">
        <v>4957</v>
      </c>
      <c r="W849" s="141" t="s">
        <v>4958</v>
      </c>
      <c r="X849" s="141" t="s">
        <v>4959</v>
      </c>
      <c r="Y849" s="141" t="s">
        <v>4625</v>
      </c>
      <c r="Z849" s="141" t="str">
        <f t="shared" si="13"/>
        <v>Transcriptome101PE</v>
      </c>
      <c r="AA849" s="143">
        <v>0</v>
      </c>
      <c r="AB849" s="143" t="s">
        <v>30</v>
      </c>
      <c r="AC849" s="156" t="s">
        <v>139</v>
      </c>
      <c r="AD849" s="157"/>
    </row>
    <row r="850" spans="1:30" ht="24" customHeight="1">
      <c r="A850" s="133">
        <v>42764</v>
      </c>
      <c r="B850" s="134" t="s">
        <v>5109</v>
      </c>
      <c r="C850" s="135" t="s">
        <v>3064</v>
      </c>
      <c r="D850" s="147" t="s">
        <v>3063</v>
      </c>
      <c r="E850" s="135" t="s">
        <v>5108</v>
      </c>
      <c r="F850" s="159">
        <v>42762</v>
      </c>
      <c r="G850" s="135" t="s">
        <v>3061</v>
      </c>
      <c r="H850" s="135" t="s">
        <v>5107</v>
      </c>
      <c r="I850" s="135">
        <v>1</v>
      </c>
      <c r="J850" s="135" t="s">
        <v>134</v>
      </c>
      <c r="K850" s="147" t="s">
        <v>4869</v>
      </c>
      <c r="L850" s="147" t="s">
        <v>3058</v>
      </c>
      <c r="M850" s="135"/>
      <c r="N850" s="135">
        <v>0</v>
      </c>
      <c r="O850" s="135" t="s">
        <v>29</v>
      </c>
      <c r="P850" s="135">
        <v>37688.65</v>
      </c>
      <c r="Q850" s="135">
        <v>3686667</v>
      </c>
      <c r="R850" s="135">
        <v>3359272</v>
      </c>
      <c r="S850" s="135">
        <v>91.2</v>
      </c>
      <c r="T850" s="135">
        <v>0</v>
      </c>
      <c r="U850" s="135">
        <v>0</v>
      </c>
      <c r="V850" s="135" t="s">
        <v>5112</v>
      </c>
      <c r="W850" s="135" t="s">
        <v>5111</v>
      </c>
      <c r="X850" s="135" t="s">
        <v>5110</v>
      </c>
      <c r="Y850" s="147" t="s">
        <v>143</v>
      </c>
      <c r="Z850" s="147" t="str">
        <f t="shared" si="13"/>
        <v>Target Region capture91PE</v>
      </c>
      <c r="AA850" s="137">
        <v>6.25E-2</v>
      </c>
      <c r="AB850" s="150" t="s">
        <v>2544</v>
      </c>
      <c r="AC850" s="150" t="s">
        <v>3054</v>
      </c>
      <c r="AD850" s="155"/>
    </row>
    <row r="851" spans="1:30" ht="24" customHeight="1">
      <c r="A851" s="139">
        <v>42764</v>
      </c>
      <c r="B851" s="140" t="s">
        <v>5109</v>
      </c>
      <c r="C851" s="141" t="s">
        <v>3064</v>
      </c>
      <c r="D851" s="141" t="s">
        <v>3063</v>
      </c>
      <c r="E851" s="141" t="s">
        <v>5108</v>
      </c>
      <c r="F851" s="151">
        <v>42762</v>
      </c>
      <c r="G851" s="141" t="s">
        <v>3061</v>
      </c>
      <c r="H851" s="141" t="s">
        <v>5107</v>
      </c>
      <c r="I851" s="141">
        <v>2</v>
      </c>
      <c r="J851" s="144" t="s">
        <v>134</v>
      </c>
      <c r="K851" s="144" t="s">
        <v>4869</v>
      </c>
      <c r="L851" s="141" t="s">
        <v>3058</v>
      </c>
      <c r="M851" s="141"/>
      <c r="N851" s="141">
        <v>0</v>
      </c>
      <c r="O851" s="141" t="s">
        <v>29</v>
      </c>
      <c r="P851" s="141">
        <v>38132.15</v>
      </c>
      <c r="Q851" s="141">
        <v>3752770</v>
      </c>
      <c r="R851" s="141">
        <v>3400001</v>
      </c>
      <c r="S851" s="141">
        <v>90.7</v>
      </c>
      <c r="T851" s="141">
        <v>0</v>
      </c>
      <c r="U851" s="141">
        <v>0</v>
      </c>
      <c r="V851" s="141" t="s">
        <v>5106</v>
      </c>
      <c r="W851" s="141" t="s">
        <v>5105</v>
      </c>
      <c r="X851" s="141" t="s">
        <v>5104</v>
      </c>
      <c r="Y851" s="141" t="s">
        <v>143</v>
      </c>
      <c r="Z851" s="141" t="str">
        <f t="shared" si="13"/>
        <v>Target Region capture91PE</v>
      </c>
      <c r="AA851" s="143">
        <v>6.25E-2</v>
      </c>
      <c r="AB851" s="143" t="s">
        <v>2544</v>
      </c>
      <c r="AC851" s="143" t="s">
        <v>3054</v>
      </c>
      <c r="AD851" s="143"/>
    </row>
    <row r="852" spans="1:30" ht="24" customHeight="1">
      <c r="A852" s="133">
        <v>42764</v>
      </c>
      <c r="B852" s="134" t="s">
        <v>5100</v>
      </c>
      <c r="C852" s="135" t="s">
        <v>3064</v>
      </c>
      <c r="D852" s="147" t="s">
        <v>3063</v>
      </c>
      <c r="E852" s="135" t="s">
        <v>5099</v>
      </c>
      <c r="F852" s="159">
        <v>42762</v>
      </c>
      <c r="G852" s="135" t="s">
        <v>3061</v>
      </c>
      <c r="H852" s="135" t="s">
        <v>5098</v>
      </c>
      <c r="I852" s="135">
        <v>1</v>
      </c>
      <c r="J852" s="135" t="s">
        <v>2392</v>
      </c>
      <c r="K852" s="147" t="s">
        <v>28</v>
      </c>
      <c r="L852" s="147" t="s">
        <v>3058</v>
      </c>
      <c r="M852" s="135"/>
      <c r="N852" s="135">
        <v>0</v>
      </c>
      <c r="O852" s="135" t="s">
        <v>29</v>
      </c>
      <c r="P852" s="135">
        <v>37463.519999999997</v>
      </c>
      <c r="Q852" s="135">
        <v>3666267</v>
      </c>
      <c r="R852" s="135">
        <v>3340030</v>
      </c>
      <c r="S852" s="135">
        <v>91.3</v>
      </c>
      <c r="T852" s="135">
        <v>0</v>
      </c>
      <c r="U852" s="135">
        <v>0</v>
      </c>
      <c r="V852" s="135" t="s">
        <v>5103</v>
      </c>
      <c r="W852" s="135" t="s">
        <v>5102</v>
      </c>
      <c r="X852" s="135" t="s">
        <v>5101</v>
      </c>
      <c r="Y852" s="147" t="s">
        <v>143</v>
      </c>
      <c r="Z852" s="147" t="str">
        <f t="shared" si="13"/>
        <v>Target Region capture91PE</v>
      </c>
      <c r="AA852" s="137">
        <v>0</v>
      </c>
      <c r="AB852" s="150" t="s">
        <v>2544</v>
      </c>
      <c r="AC852" s="150" t="s">
        <v>3054</v>
      </c>
      <c r="AD852" s="155"/>
    </row>
    <row r="853" spans="1:30" ht="24" customHeight="1">
      <c r="A853" s="139">
        <v>42764</v>
      </c>
      <c r="B853" s="140" t="s">
        <v>5100</v>
      </c>
      <c r="C853" s="141" t="s">
        <v>3064</v>
      </c>
      <c r="D853" s="141" t="s">
        <v>3063</v>
      </c>
      <c r="E853" s="141" t="s">
        <v>5099</v>
      </c>
      <c r="F853" s="151">
        <v>42762</v>
      </c>
      <c r="G853" s="141" t="s">
        <v>3061</v>
      </c>
      <c r="H853" s="141" t="s">
        <v>5098</v>
      </c>
      <c r="I853" s="141">
        <v>2</v>
      </c>
      <c r="J853" s="141" t="s">
        <v>2392</v>
      </c>
      <c r="K853" s="141" t="s">
        <v>28</v>
      </c>
      <c r="L853" s="141" t="s">
        <v>3058</v>
      </c>
      <c r="M853" s="141"/>
      <c r="N853" s="141">
        <v>0</v>
      </c>
      <c r="O853" s="141" t="s">
        <v>29</v>
      </c>
      <c r="P853" s="141">
        <v>36898.370000000003</v>
      </c>
      <c r="Q853" s="141">
        <v>3611647</v>
      </c>
      <c r="R853" s="141">
        <v>3289225</v>
      </c>
      <c r="S853" s="141">
        <v>91.2</v>
      </c>
      <c r="T853" s="141">
        <v>0</v>
      </c>
      <c r="U853" s="141">
        <v>0</v>
      </c>
      <c r="V853" s="141" t="s">
        <v>5097</v>
      </c>
      <c r="W853" s="141" t="s">
        <v>5096</v>
      </c>
      <c r="X853" s="141" t="s">
        <v>5095</v>
      </c>
      <c r="Y853" s="141" t="s">
        <v>143</v>
      </c>
      <c r="Z853" s="141" t="str">
        <f t="shared" si="13"/>
        <v>Target Region capture91PE</v>
      </c>
      <c r="AA853" s="143">
        <v>0</v>
      </c>
      <c r="AB853" s="143" t="s">
        <v>2544</v>
      </c>
      <c r="AC853" s="143" t="s">
        <v>3054</v>
      </c>
      <c r="AD853" s="143"/>
    </row>
    <row r="854" spans="1:30" ht="24" customHeight="1">
      <c r="A854" s="133">
        <v>42764</v>
      </c>
      <c r="B854" s="134" t="s">
        <v>5533</v>
      </c>
      <c r="C854" s="135" t="s">
        <v>6455</v>
      </c>
      <c r="D854" s="135" t="s">
        <v>31</v>
      </c>
      <c r="E854" s="135" t="s">
        <v>5534</v>
      </c>
      <c r="F854" s="136">
        <v>42760</v>
      </c>
      <c r="G854" s="135" t="s">
        <v>122</v>
      </c>
      <c r="H854" s="135" t="s">
        <v>5535</v>
      </c>
      <c r="I854" s="135">
        <v>1</v>
      </c>
      <c r="J854" s="135" t="s">
        <v>2392</v>
      </c>
      <c r="K854" s="135" t="s">
        <v>28</v>
      </c>
      <c r="L854" s="135">
        <v>0</v>
      </c>
      <c r="M854" s="135" t="s">
        <v>5536</v>
      </c>
      <c r="N854" s="135">
        <v>0</v>
      </c>
      <c r="O854" s="135" t="s">
        <v>41</v>
      </c>
      <c r="P854" s="135">
        <v>103843.62</v>
      </c>
      <c r="Q854" s="135">
        <v>4309650</v>
      </c>
      <c r="R854" s="135">
        <v>3186287</v>
      </c>
      <c r="S854" s="135">
        <v>73.930000000000007</v>
      </c>
      <c r="T854" s="135">
        <v>0</v>
      </c>
      <c r="U854" s="135">
        <v>0</v>
      </c>
      <c r="V854" s="135" t="s">
        <v>5537</v>
      </c>
      <c r="W854" s="135" t="s">
        <v>5538</v>
      </c>
      <c r="X854" s="135" t="s">
        <v>5539</v>
      </c>
      <c r="Y854" s="147" t="s">
        <v>140</v>
      </c>
      <c r="Z854" s="147" t="str">
        <f t="shared" si="13"/>
        <v>Re-sequencing151PE</v>
      </c>
      <c r="AA854" s="137">
        <v>0</v>
      </c>
      <c r="AB854" s="138" t="s">
        <v>30</v>
      </c>
      <c r="AC854" s="154" t="s">
        <v>391</v>
      </c>
      <c r="AD854" s="155"/>
    </row>
    <row r="855" spans="1:30" ht="24" customHeight="1">
      <c r="A855" s="139">
        <v>42764</v>
      </c>
      <c r="B855" s="140" t="s">
        <v>5540</v>
      </c>
      <c r="C855" s="141">
        <v>0</v>
      </c>
      <c r="D855" s="141" t="s">
        <v>31</v>
      </c>
      <c r="E855" s="141" t="s">
        <v>5541</v>
      </c>
      <c r="F855" s="142">
        <v>42760</v>
      </c>
      <c r="G855" s="141" t="s">
        <v>122</v>
      </c>
      <c r="H855" s="141" t="s">
        <v>5542</v>
      </c>
      <c r="I855" s="141">
        <v>2</v>
      </c>
      <c r="J855" s="141" t="s">
        <v>2392</v>
      </c>
      <c r="K855" s="141" t="s">
        <v>132</v>
      </c>
      <c r="L855" s="141">
        <v>0</v>
      </c>
      <c r="M855" s="141" t="s">
        <v>5536</v>
      </c>
      <c r="N855" s="141">
        <v>0</v>
      </c>
      <c r="O855" s="141" t="s">
        <v>41</v>
      </c>
      <c r="P855" s="141">
        <v>111209.53</v>
      </c>
      <c r="Q855" s="141">
        <v>4309650</v>
      </c>
      <c r="R855" s="141">
        <v>3374885</v>
      </c>
      <c r="S855" s="141">
        <v>78.31</v>
      </c>
      <c r="T855" s="141">
        <v>0</v>
      </c>
      <c r="U855" s="141">
        <v>0</v>
      </c>
      <c r="V855" s="141" t="s">
        <v>5543</v>
      </c>
      <c r="W855" s="141" t="s">
        <v>5544</v>
      </c>
      <c r="X855" s="141" t="s">
        <v>5545</v>
      </c>
      <c r="Y855" s="141" t="s">
        <v>140</v>
      </c>
      <c r="Z855" s="141" t="str">
        <f t="shared" si="13"/>
        <v>0151PE</v>
      </c>
      <c r="AA855" s="143">
        <v>0</v>
      </c>
      <c r="AB855" s="143" t="s">
        <v>30</v>
      </c>
      <c r="AC855" s="143" t="s">
        <v>391</v>
      </c>
      <c r="AD855" s="143"/>
    </row>
    <row r="856" spans="1:30" ht="24" customHeight="1">
      <c r="A856" s="139">
        <v>42764</v>
      </c>
      <c r="B856" s="140" t="s">
        <v>5546</v>
      </c>
      <c r="C856" s="141" t="s">
        <v>104</v>
      </c>
      <c r="D856" s="141" t="s">
        <v>31</v>
      </c>
      <c r="E856" s="141" t="s">
        <v>5547</v>
      </c>
      <c r="F856" s="142">
        <v>42760</v>
      </c>
      <c r="G856" s="141" t="s">
        <v>122</v>
      </c>
      <c r="H856" s="141" t="s">
        <v>5542</v>
      </c>
      <c r="I856" s="141">
        <v>3</v>
      </c>
      <c r="J856" s="141" t="s">
        <v>2392</v>
      </c>
      <c r="K856" s="141" t="s">
        <v>132</v>
      </c>
      <c r="L856" s="141">
        <v>0</v>
      </c>
      <c r="M856" s="141" t="s">
        <v>5536</v>
      </c>
      <c r="N856" s="141">
        <v>0</v>
      </c>
      <c r="O856" s="141" t="s">
        <v>41</v>
      </c>
      <c r="P856" s="141">
        <v>105933.88</v>
      </c>
      <c r="Q856" s="141">
        <v>4309650</v>
      </c>
      <c r="R856" s="141">
        <v>3232332</v>
      </c>
      <c r="S856" s="141">
        <v>75</v>
      </c>
      <c r="T856" s="141">
        <v>0</v>
      </c>
      <c r="U856" s="141">
        <v>0</v>
      </c>
      <c r="V856" s="141" t="s">
        <v>5548</v>
      </c>
      <c r="W856" s="141" t="s">
        <v>5549</v>
      </c>
      <c r="X856" s="141" t="s">
        <v>5550</v>
      </c>
      <c r="Y856" s="141" t="s">
        <v>140</v>
      </c>
      <c r="Z856" s="141" t="str">
        <f t="shared" si="13"/>
        <v>Transcriptome151PE</v>
      </c>
      <c r="AA856" s="143">
        <v>0</v>
      </c>
      <c r="AB856" s="143" t="s">
        <v>30</v>
      </c>
      <c r="AC856" s="143" t="s">
        <v>391</v>
      </c>
      <c r="AD856" s="143"/>
    </row>
    <row r="857" spans="1:30" ht="24" customHeight="1">
      <c r="A857" s="139">
        <v>42764</v>
      </c>
      <c r="B857" s="140" t="s">
        <v>5533</v>
      </c>
      <c r="C857" s="141" t="s">
        <v>6455</v>
      </c>
      <c r="D857" s="141" t="s">
        <v>31</v>
      </c>
      <c r="E857" s="141" t="s">
        <v>5551</v>
      </c>
      <c r="F857" s="142">
        <v>42760</v>
      </c>
      <c r="G857" s="141" t="s">
        <v>122</v>
      </c>
      <c r="H857" s="141" t="s">
        <v>5542</v>
      </c>
      <c r="I857" s="141">
        <v>4</v>
      </c>
      <c r="J857" s="141" t="s">
        <v>2392</v>
      </c>
      <c r="K857" s="141" t="s">
        <v>132</v>
      </c>
      <c r="L857" s="141">
        <v>0</v>
      </c>
      <c r="M857" s="141" t="s">
        <v>5536</v>
      </c>
      <c r="N857" s="141">
        <v>0</v>
      </c>
      <c r="O857" s="141" t="s">
        <v>41</v>
      </c>
      <c r="P857" s="141">
        <v>107484.63</v>
      </c>
      <c r="Q857" s="141">
        <v>4309650</v>
      </c>
      <c r="R857" s="141">
        <v>3277083</v>
      </c>
      <c r="S857" s="141">
        <v>76.040000000000006</v>
      </c>
      <c r="T857" s="141">
        <v>0</v>
      </c>
      <c r="U857" s="141">
        <v>0</v>
      </c>
      <c r="V857" s="141" t="s">
        <v>5552</v>
      </c>
      <c r="W857" s="141" t="s">
        <v>5553</v>
      </c>
      <c r="X857" s="141" t="s">
        <v>5554</v>
      </c>
      <c r="Y857" s="141" t="s">
        <v>140</v>
      </c>
      <c r="Z857" s="141" t="str">
        <f t="shared" si="13"/>
        <v>Re-sequencing151PE</v>
      </c>
      <c r="AA857" s="143">
        <v>0</v>
      </c>
      <c r="AB857" s="143" t="s">
        <v>30</v>
      </c>
      <c r="AC857" s="143" t="s">
        <v>391</v>
      </c>
      <c r="AD857" s="143"/>
    </row>
    <row r="858" spans="1:30" ht="24" customHeight="1">
      <c r="A858" s="139">
        <v>42764</v>
      </c>
      <c r="B858" s="140" t="s">
        <v>5555</v>
      </c>
      <c r="C858" s="141" t="s">
        <v>6455</v>
      </c>
      <c r="D858" s="141" t="s">
        <v>31</v>
      </c>
      <c r="E858" s="141" t="s">
        <v>5556</v>
      </c>
      <c r="F858" s="142">
        <v>42760</v>
      </c>
      <c r="G858" s="141" t="s">
        <v>122</v>
      </c>
      <c r="H858" s="141" t="s">
        <v>5542</v>
      </c>
      <c r="I858" s="141">
        <v>5</v>
      </c>
      <c r="J858" s="141" t="s">
        <v>2392</v>
      </c>
      <c r="K858" s="141" t="s">
        <v>132</v>
      </c>
      <c r="L858" s="141">
        <v>0</v>
      </c>
      <c r="M858" s="141" t="s">
        <v>5536</v>
      </c>
      <c r="N858" s="141">
        <v>0</v>
      </c>
      <c r="O858" s="141" t="s">
        <v>41</v>
      </c>
      <c r="P858" s="141">
        <v>105038.04</v>
      </c>
      <c r="Q858" s="141">
        <v>4309650</v>
      </c>
      <c r="R858" s="141">
        <v>3195413</v>
      </c>
      <c r="S858" s="141">
        <v>74.150000000000006</v>
      </c>
      <c r="T858" s="141">
        <v>0</v>
      </c>
      <c r="U858" s="141">
        <v>0</v>
      </c>
      <c r="V858" s="141" t="s">
        <v>5557</v>
      </c>
      <c r="W858" s="141" t="s">
        <v>5558</v>
      </c>
      <c r="X858" s="141" t="s">
        <v>5559</v>
      </c>
      <c r="Y858" s="141" t="s">
        <v>140</v>
      </c>
      <c r="Z858" s="141" t="str">
        <f t="shared" si="13"/>
        <v>Re-sequencing151PE</v>
      </c>
      <c r="AA858" s="143">
        <v>0</v>
      </c>
      <c r="AB858" s="143" t="s">
        <v>30</v>
      </c>
      <c r="AC858" s="143" t="s">
        <v>391</v>
      </c>
      <c r="AD858" s="143"/>
    </row>
    <row r="859" spans="1:30" ht="24" customHeight="1">
      <c r="A859" s="139">
        <v>42764</v>
      </c>
      <c r="B859" s="140" t="s">
        <v>5560</v>
      </c>
      <c r="C859" s="141" t="s">
        <v>6455</v>
      </c>
      <c r="D859" s="141" t="s">
        <v>31</v>
      </c>
      <c r="E859" s="141" t="s">
        <v>5561</v>
      </c>
      <c r="F859" s="142">
        <v>42760</v>
      </c>
      <c r="G859" s="141" t="s">
        <v>122</v>
      </c>
      <c r="H859" s="141" t="s">
        <v>5542</v>
      </c>
      <c r="I859" s="141">
        <v>6</v>
      </c>
      <c r="J859" s="141" t="s">
        <v>2392</v>
      </c>
      <c r="K859" s="141" t="s">
        <v>132</v>
      </c>
      <c r="L859" s="141">
        <v>0</v>
      </c>
      <c r="M859" s="141" t="s">
        <v>5536</v>
      </c>
      <c r="N859" s="141">
        <v>0</v>
      </c>
      <c r="O859" s="141" t="s">
        <v>41</v>
      </c>
      <c r="P859" s="141">
        <v>107323.31</v>
      </c>
      <c r="Q859" s="141">
        <v>4309650</v>
      </c>
      <c r="R859" s="141">
        <v>3286605</v>
      </c>
      <c r="S859" s="141">
        <v>76.260000000000005</v>
      </c>
      <c r="T859" s="141">
        <v>0</v>
      </c>
      <c r="U859" s="141">
        <v>0</v>
      </c>
      <c r="V859" s="141" t="s">
        <v>5562</v>
      </c>
      <c r="W859" s="141" t="s">
        <v>5563</v>
      </c>
      <c r="X859" s="141" t="s">
        <v>5564</v>
      </c>
      <c r="Y859" s="141" t="s">
        <v>140</v>
      </c>
      <c r="Z859" s="141" t="str">
        <f t="shared" si="13"/>
        <v>Re-sequencing151PE</v>
      </c>
      <c r="AA859" s="143">
        <v>0</v>
      </c>
      <c r="AB859" s="143" t="s">
        <v>30</v>
      </c>
      <c r="AC859" s="143" t="s">
        <v>391</v>
      </c>
      <c r="AD859" s="143"/>
    </row>
    <row r="860" spans="1:30" ht="24" customHeight="1">
      <c r="A860" s="139">
        <v>42764</v>
      </c>
      <c r="B860" s="140" t="s">
        <v>5565</v>
      </c>
      <c r="C860" s="141">
        <v>0</v>
      </c>
      <c r="D860" s="141" t="s">
        <v>31</v>
      </c>
      <c r="E860" s="141" t="s">
        <v>5566</v>
      </c>
      <c r="F860" s="142">
        <v>42760</v>
      </c>
      <c r="G860" s="141" t="s">
        <v>122</v>
      </c>
      <c r="H860" s="141" t="s">
        <v>5542</v>
      </c>
      <c r="I860" s="141">
        <v>7</v>
      </c>
      <c r="J860" s="141" t="s">
        <v>2392</v>
      </c>
      <c r="K860" s="141" t="s">
        <v>132</v>
      </c>
      <c r="L860" s="141">
        <v>0</v>
      </c>
      <c r="M860" s="141" t="s">
        <v>5536</v>
      </c>
      <c r="N860" s="141">
        <v>182</v>
      </c>
      <c r="O860" s="141" t="s">
        <v>41</v>
      </c>
      <c r="P860" s="141">
        <v>103839.8</v>
      </c>
      <c r="Q860" s="141">
        <v>4309650</v>
      </c>
      <c r="R860" s="141">
        <v>3156113</v>
      </c>
      <c r="S860" s="141">
        <v>73.23</v>
      </c>
      <c r="T860" s="141" t="s">
        <v>5567</v>
      </c>
      <c r="U860" s="141" t="s">
        <v>5568</v>
      </c>
      <c r="V860" s="141" t="s">
        <v>5569</v>
      </c>
      <c r="W860" s="141" t="s">
        <v>5570</v>
      </c>
      <c r="X860" s="141" t="s">
        <v>5571</v>
      </c>
      <c r="Y860" s="141" t="s">
        <v>140</v>
      </c>
      <c r="Z860" s="141" t="str">
        <f t="shared" si="13"/>
        <v>0151PE</v>
      </c>
      <c r="AA860" s="143">
        <v>0</v>
      </c>
      <c r="AB860" s="143" t="s">
        <v>30</v>
      </c>
      <c r="AC860" s="143" t="s">
        <v>391</v>
      </c>
      <c r="AD860" s="143"/>
    </row>
    <row r="861" spans="1:30" ht="24" customHeight="1">
      <c r="A861" s="139">
        <v>42764</v>
      </c>
      <c r="B861" s="140" t="s">
        <v>5572</v>
      </c>
      <c r="C861" s="141">
        <v>0</v>
      </c>
      <c r="D861" s="141" t="s">
        <v>31</v>
      </c>
      <c r="E861" s="141" t="s">
        <v>5573</v>
      </c>
      <c r="F861" s="142">
        <v>42760</v>
      </c>
      <c r="G861" s="141" t="s">
        <v>122</v>
      </c>
      <c r="H861" s="141" t="s">
        <v>5542</v>
      </c>
      <c r="I861" s="141">
        <v>8</v>
      </c>
      <c r="J861" s="141" t="s">
        <v>2392</v>
      </c>
      <c r="K861" s="141" t="s">
        <v>132</v>
      </c>
      <c r="L861" s="141">
        <v>0</v>
      </c>
      <c r="M861" s="141" t="s">
        <v>5536</v>
      </c>
      <c r="N861" s="141">
        <v>178</v>
      </c>
      <c r="O861" s="141" t="s">
        <v>41</v>
      </c>
      <c r="P861" s="141">
        <v>110245.32</v>
      </c>
      <c r="Q861" s="141">
        <v>4309650</v>
      </c>
      <c r="R861" s="141">
        <v>3383187</v>
      </c>
      <c r="S861" s="141">
        <v>78.5</v>
      </c>
      <c r="T861" s="141" t="s">
        <v>5574</v>
      </c>
      <c r="U861" s="141" t="s">
        <v>5575</v>
      </c>
      <c r="V861" s="141" t="s">
        <v>5576</v>
      </c>
      <c r="W861" s="141" t="s">
        <v>5577</v>
      </c>
      <c r="X861" s="141" t="s">
        <v>5578</v>
      </c>
      <c r="Y861" s="141" t="s">
        <v>140</v>
      </c>
      <c r="Z861" s="141" t="str">
        <f t="shared" si="13"/>
        <v>0151PE</v>
      </c>
      <c r="AA861" s="143">
        <v>0</v>
      </c>
      <c r="AB861" s="143" t="s">
        <v>30</v>
      </c>
      <c r="AC861" s="143" t="s">
        <v>391</v>
      </c>
      <c r="AD861" s="143"/>
    </row>
    <row r="862" spans="1:30" ht="24" customHeight="1">
      <c r="A862" s="133">
        <v>42764</v>
      </c>
      <c r="B862" s="134" t="s">
        <v>5321</v>
      </c>
      <c r="C862" s="135">
        <v>0</v>
      </c>
      <c r="D862" s="135" t="s">
        <v>31</v>
      </c>
      <c r="E862" s="135" t="s">
        <v>5322</v>
      </c>
      <c r="F862" s="136">
        <v>42757</v>
      </c>
      <c r="G862" s="135" t="s">
        <v>121</v>
      </c>
      <c r="H862" s="135" t="s">
        <v>5579</v>
      </c>
      <c r="I862" s="135">
        <v>1</v>
      </c>
      <c r="J862" s="135" t="s">
        <v>2392</v>
      </c>
      <c r="K862" s="135" t="s">
        <v>28</v>
      </c>
      <c r="L862" s="135">
        <v>0</v>
      </c>
      <c r="M862" s="135" t="s">
        <v>5580</v>
      </c>
      <c r="N862" s="135">
        <v>0</v>
      </c>
      <c r="O862" s="135" t="s">
        <v>33</v>
      </c>
      <c r="P862" s="135">
        <v>79825.69</v>
      </c>
      <c r="Q862" s="135">
        <v>4309650</v>
      </c>
      <c r="R862" s="135">
        <v>3602409</v>
      </c>
      <c r="S862" s="135">
        <v>83.59</v>
      </c>
      <c r="T862" s="135">
        <v>0</v>
      </c>
      <c r="U862" s="135">
        <v>0</v>
      </c>
      <c r="V862" s="135" t="s">
        <v>5581</v>
      </c>
      <c r="W862" s="135" t="s">
        <v>5582</v>
      </c>
      <c r="X862" s="135" t="s">
        <v>5583</v>
      </c>
      <c r="Y862" s="147" t="s">
        <v>4625</v>
      </c>
      <c r="Z862" s="147" t="str">
        <f t="shared" si="13"/>
        <v>0101PE</v>
      </c>
      <c r="AA862" s="137">
        <v>0</v>
      </c>
      <c r="AB862" s="138" t="s">
        <v>30</v>
      </c>
      <c r="AC862" s="154" t="s">
        <v>391</v>
      </c>
      <c r="AD862" s="155"/>
    </row>
    <row r="863" spans="1:30" ht="24" customHeight="1">
      <c r="A863" s="139">
        <v>42764</v>
      </c>
      <c r="B863" s="140" t="s">
        <v>5584</v>
      </c>
      <c r="C863" s="141">
        <v>0</v>
      </c>
      <c r="D863" s="141" t="s">
        <v>31</v>
      </c>
      <c r="E863" s="141" t="s">
        <v>5585</v>
      </c>
      <c r="F863" s="142">
        <v>42757</v>
      </c>
      <c r="G863" s="141" t="s">
        <v>121</v>
      </c>
      <c r="H863" s="141" t="s">
        <v>5586</v>
      </c>
      <c r="I863" s="141">
        <v>2</v>
      </c>
      <c r="J863" s="141" t="s">
        <v>2392</v>
      </c>
      <c r="K863" s="141" t="s">
        <v>132</v>
      </c>
      <c r="L863" s="141">
        <v>0</v>
      </c>
      <c r="M863" s="141" t="s">
        <v>5587</v>
      </c>
      <c r="N863" s="141">
        <v>0</v>
      </c>
      <c r="O863" s="141" t="s">
        <v>33</v>
      </c>
      <c r="P863" s="141">
        <v>76600.39</v>
      </c>
      <c r="Q863" s="141">
        <v>4309650</v>
      </c>
      <c r="R863" s="141">
        <v>3514729</v>
      </c>
      <c r="S863" s="141">
        <v>81.55</v>
      </c>
      <c r="T863" s="141">
        <v>0</v>
      </c>
      <c r="U863" s="141">
        <v>0</v>
      </c>
      <c r="V863" s="141" t="s">
        <v>5588</v>
      </c>
      <c r="W863" s="141" t="s">
        <v>5589</v>
      </c>
      <c r="X863" s="141" t="s">
        <v>5590</v>
      </c>
      <c r="Y863" s="141" t="s">
        <v>4625</v>
      </c>
      <c r="Z863" s="141" t="str">
        <f t="shared" si="13"/>
        <v>0101PE</v>
      </c>
      <c r="AA863" s="143">
        <v>0</v>
      </c>
      <c r="AB863" s="143" t="s">
        <v>30</v>
      </c>
      <c r="AC863" s="143" t="s">
        <v>391</v>
      </c>
      <c r="AD863" s="143"/>
    </row>
    <row r="864" spans="1:30" ht="24" customHeight="1">
      <c r="A864" s="139">
        <v>42764</v>
      </c>
      <c r="B864" s="140" t="s">
        <v>5584</v>
      </c>
      <c r="C864" s="141">
        <v>0</v>
      </c>
      <c r="D864" s="141" t="s">
        <v>31</v>
      </c>
      <c r="E864" s="141" t="s">
        <v>5585</v>
      </c>
      <c r="F864" s="142">
        <v>42757</v>
      </c>
      <c r="G864" s="141" t="s">
        <v>121</v>
      </c>
      <c r="H864" s="141" t="s">
        <v>5586</v>
      </c>
      <c r="I864" s="141">
        <v>3</v>
      </c>
      <c r="J864" s="141" t="s">
        <v>2392</v>
      </c>
      <c r="K864" s="141" t="s">
        <v>132</v>
      </c>
      <c r="L864" s="141">
        <v>0</v>
      </c>
      <c r="M864" s="141" t="s">
        <v>5587</v>
      </c>
      <c r="N864" s="141">
        <v>0</v>
      </c>
      <c r="O864" s="141" t="s">
        <v>33</v>
      </c>
      <c r="P864" s="141">
        <v>77034.600000000006</v>
      </c>
      <c r="Q864" s="141">
        <v>4309650</v>
      </c>
      <c r="R864" s="141">
        <v>3536755</v>
      </c>
      <c r="S864" s="141">
        <v>82.07</v>
      </c>
      <c r="T864" s="141">
        <v>0</v>
      </c>
      <c r="U864" s="141">
        <v>0</v>
      </c>
      <c r="V864" s="141" t="s">
        <v>5591</v>
      </c>
      <c r="W864" s="141" t="s">
        <v>5592</v>
      </c>
      <c r="X864" s="141" t="s">
        <v>5593</v>
      </c>
      <c r="Y864" s="141" t="s">
        <v>4625</v>
      </c>
      <c r="Z864" s="141" t="str">
        <f t="shared" si="13"/>
        <v>0101PE</v>
      </c>
      <c r="AA864" s="143">
        <v>0</v>
      </c>
      <c r="AB864" s="143" t="s">
        <v>30</v>
      </c>
      <c r="AC864" s="143" t="s">
        <v>391</v>
      </c>
      <c r="AD864" s="143"/>
    </row>
    <row r="865" spans="1:30" ht="24" customHeight="1">
      <c r="A865" s="139">
        <v>42764</v>
      </c>
      <c r="B865" s="140" t="s">
        <v>5594</v>
      </c>
      <c r="C865" s="141">
        <v>0</v>
      </c>
      <c r="D865" s="141" t="s">
        <v>31</v>
      </c>
      <c r="E865" s="141" t="s">
        <v>5595</v>
      </c>
      <c r="F865" s="142">
        <v>42757</v>
      </c>
      <c r="G865" s="141" t="s">
        <v>121</v>
      </c>
      <c r="H865" s="141" t="s">
        <v>5586</v>
      </c>
      <c r="I865" s="141">
        <v>4</v>
      </c>
      <c r="J865" s="141" t="s">
        <v>2392</v>
      </c>
      <c r="K865" s="141" t="s">
        <v>132</v>
      </c>
      <c r="L865" s="141">
        <v>0</v>
      </c>
      <c r="M865" s="141" t="s">
        <v>5587</v>
      </c>
      <c r="N865" s="141">
        <v>0</v>
      </c>
      <c r="O865" s="141" t="s">
        <v>33</v>
      </c>
      <c r="P865" s="141">
        <v>79526.39</v>
      </c>
      <c r="Q865" s="141">
        <v>4309650</v>
      </c>
      <c r="R865" s="141">
        <v>3631806</v>
      </c>
      <c r="S865" s="141">
        <v>84.27</v>
      </c>
      <c r="T865" s="141">
        <v>0</v>
      </c>
      <c r="U865" s="141">
        <v>0</v>
      </c>
      <c r="V865" s="141" t="s">
        <v>5596</v>
      </c>
      <c r="W865" s="141" t="s">
        <v>5597</v>
      </c>
      <c r="X865" s="141" t="s">
        <v>5598</v>
      </c>
      <c r="Y865" s="141" t="s">
        <v>4625</v>
      </c>
      <c r="Z865" s="141" t="str">
        <f t="shared" si="13"/>
        <v>0101PE</v>
      </c>
      <c r="AA865" s="143">
        <v>0</v>
      </c>
      <c r="AB865" s="143" t="s">
        <v>30</v>
      </c>
      <c r="AC865" s="143" t="s">
        <v>391</v>
      </c>
      <c r="AD865" s="143"/>
    </row>
    <row r="866" spans="1:30" ht="24" customHeight="1">
      <c r="A866" s="139">
        <v>42764</v>
      </c>
      <c r="B866" s="140" t="s">
        <v>5594</v>
      </c>
      <c r="C866" s="141">
        <v>0</v>
      </c>
      <c r="D866" s="141" t="s">
        <v>31</v>
      </c>
      <c r="E866" s="141" t="s">
        <v>5595</v>
      </c>
      <c r="F866" s="142">
        <v>42757</v>
      </c>
      <c r="G866" s="141" t="s">
        <v>121</v>
      </c>
      <c r="H866" s="141" t="s">
        <v>5586</v>
      </c>
      <c r="I866" s="141">
        <v>5</v>
      </c>
      <c r="J866" s="141" t="s">
        <v>2392</v>
      </c>
      <c r="K866" s="141" t="s">
        <v>132</v>
      </c>
      <c r="L866" s="141">
        <v>0</v>
      </c>
      <c r="M866" s="141" t="s">
        <v>5587</v>
      </c>
      <c r="N866" s="141">
        <v>0</v>
      </c>
      <c r="O866" s="141" t="s">
        <v>33</v>
      </c>
      <c r="P866" s="141">
        <v>78499.58</v>
      </c>
      <c r="Q866" s="141">
        <v>4309650</v>
      </c>
      <c r="R866" s="141">
        <v>3585099</v>
      </c>
      <c r="S866" s="141">
        <v>83.19</v>
      </c>
      <c r="T866" s="141">
        <v>0</v>
      </c>
      <c r="U866" s="141">
        <v>0</v>
      </c>
      <c r="V866" s="141" t="s">
        <v>5599</v>
      </c>
      <c r="W866" s="141" t="s">
        <v>5600</v>
      </c>
      <c r="X866" s="141" t="s">
        <v>5601</v>
      </c>
      <c r="Y866" s="141" t="s">
        <v>4625</v>
      </c>
      <c r="Z866" s="141" t="str">
        <f t="shared" si="13"/>
        <v>0101PE</v>
      </c>
      <c r="AA866" s="143">
        <v>0</v>
      </c>
      <c r="AB866" s="143" t="s">
        <v>30</v>
      </c>
      <c r="AC866" s="143" t="s">
        <v>391</v>
      </c>
      <c r="AD866" s="143"/>
    </row>
    <row r="867" spans="1:30" ht="24" customHeight="1">
      <c r="A867" s="139">
        <v>42764</v>
      </c>
      <c r="B867" s="140" t="s">
        <v>5602</v>
      </c>
      <c r="C867" s="141" t="s">
        <v>106</v>
      </c>
      <c r="D867" s="141" t="s">
        <v>31</v>
      </c>
      <c r="E867" s="141" t="s">
        <v>5603</v>
      </c>
      <c r="F867" s="142">
        <v>42757</v>
      </c>
      <c r="G867" s="141" t="s">
        <v>121</v>
      </c>
      <c r="H867" s="141" t="s">
        <v>5586</v>
      </c>
      <c r="I867" s="141">
        <v>6</v>
      </c>
      <c r="J867" s="141" t="s">
        <v>2392</v>
      </c>
      <c r="K867" s="141" t="s">
        <v>132</v>
      </c>
      <c r="L867" s="141">
        <v>0</v>
      </c>
      <c r="M867" s="141" t="s">
        <v>5587</v>
      </c>
      <c r="N867" s="141">
        <v>0</v>
      </c>
      <c r="O867" s="141" t="s">
        <v>33</v>
      </c>
      <c r="P867" s="141">
        <v>82289.440000000002</v>
      </c>
      <c r="Q867" s="141">
        <v>4309650</v>
      </c>
      <c r="R867" s="141">
        <v>3695571</v>
      </c>
      <c r="S867" s="141">
        <v>85.75</v>
      </c>
      <c r="T867" s="141">
        <v>0</v>
      </c>
      <c r="U867" s="141">
        <v>0</v>
      </c>
      <c r="V867" s="141" t="s">
        <v>5604</v>
      </c>
      <c r="W867" s="141" t="s">
        <v>5605</v>
      </c>
      <c r="X867" s="141" t="s">
        <v>5606</v>
      </c>
      <c r="Y867" s="141" t="s">
        <v>4625</v>
      </c>
      <c r="Z867" s="141" t="str">
        <f t="shared" si="13"/>
        <v>Non-codingRNA101PE</v>
      </c>
      <c r="AA867" s="143">
        <v>0</v>
      </c>
      <c r="AB867" s="143" t="s">
        <v>30</v>
      </c>
      <c r="AC867" s="143" t="s">
        <v>391</v>
      </c>
      <c r="AD867" s="143"/>
    </row>
    <row r="868" spans="1:30" ht="24" customHeight="1">
      <c r="A868" s="139">
        <v>42764</v>
      </c>
      <c r="B868" s="140" t="s">
        <v>5607</v>
      </c>
      <c r="C868" s="141">
        <v>0</v>
      </c>
      <c r="D868" s="141" t="s">
        <v>31</v>
      </c>
      <c r="E868" s="141" t="s">
        <v>5608</v>
      </c>
      <c r="F868" s="142">
        <v>42757</v>
      </c>
      <c r="G868" s="141" t="s">
        <v>121</v>
      </c>
      <c r="H868" s="141" t="s">
        <v>5586</v>
      </c>
      <c r="I868" s="141">
        <v>7</v>
      </c>
      <c r="J868" s="141" t="s">
        <v>2392</v>
      </c>
      <c r="K868" s="141" t="s">
        <v>132</v>
      </c>
      <c r="L868" s="141">
        <v>0</v>
      </c>
      <c r="M868" s="141" t="s">
        <v>5587</v>
      </c>
      <c r="N868" s="141">
        <v>0</v>
      </c>
      <c r="O868" s="141" t="s">
        <v>33</v>
      </c>
      <c r="P868" s="141">
        <v>84331.95</v>
      </c>
      <c r="Q868" s="141">
        <v>4309650</v>
      </c>
      <c r="R868" s="141">
        <v>3800861</v>
      </c>
      <c r="S868" s="141">
        <v>88.19</v>
      </c>
      <c r="T868" s="141">
        <v>0</v>
      </c>
      <c r="U868" s="141">
        <v>0</v>
      </c>
      <c r="V868" s="141" t="s">
        <v>5609</v>
      </c>
      <c r="W868" s="141" t="s">
        <v>5610</v>
      </c>
      <c r="X868" s="141" t="s">
        <v>5611</v>
      </c>
      <c r="Y868" s="141" t="s">
        <v>4625</v>
      </c>
      <c r="Z868" s="141" t="str">
        <f t="shared" si="13"/>
        <v>0101PE</v>
      </c>
      <c r="AA868" s="143">
        <v>0</v>
      </c>
      <c r="AB868" s="143" t="s">
        <v>30</v>
      </c>
      <c r="AC868" s="143" t="s">
        <v>391</v>
      </c>
      <c r="AD868" s="143"/>
    </row>
    <row r="869" spans="1:30" ht="24" customHeight="1">
      <c r="A869" s="139">
        <v>42764</v>
      </c>
      <c r="B869" s="140" t="s">
        <v>5612</v>
      </c>
      <c r="C869" s="141">
        <v>0</v>
      </c>
      <c r="D869" s="141" t="s">
        <v>31</v>
      </c>
      <c r="E869" s="141" t="s">
        <v>5613</v>
      </c>
      <c r="F869" s="142">
        <v>42757</v>
      </c>
      <c r="G869" s="141" t="s">
        <v>121</v>
      </c>
      <c r="H869" s="141" t="s">
        <v>5586</v>
      </c>
      <c r="I869" s="141">
        <v>8</v>
      </c>
      <c r="J869" s="141" t="s">
        <v>2392</v>
      </c>
      <c r="K869" s="141" t="s">
        <v>132</v>
      </c>
      <c r="L869" s="141">
        <v>0</v>
      </c>
      <c r="M869" s="141" t="s">
        <v>5587</v>
      </c>
      <c r="N869" s="141">
        <v>0</v>
      </c>
      <c r="O869" s="141" t="s">
        <v>33</v>
      </c>
      <c r="P869" s="141">
        <v>75343.81</v>
      </c>
      <c r="Q869" s="141">
        <v>4309650</v>
      </c>
      <c r="R869" s="141">
        <v>3494668</v>
      </c>
      <c r="S869" s="141">
        <v>81.09</v>
      </c>
      <c r="T869" s="141">
        <v>0</v>
      </c>
      <c r="U869" s="141">
        <v>0</v>
      </c>
      <c r="V869" s="141" t="s">
        <v>5614</v>
      </c>
      <c r="W869" s="141" t="s">
        <v>5615</v>
      </c>
      <c r="X869" s="141" t="s">
        <v>5616</v>
      </c>
      <c r="Y869" s="141" t="s">
        <v>4625</v>
      </c>
      <c r="Z869" s="141" t="str">
        <f t="shared" si="13"/>
        <v>0101PE</v>
      </c>
      <c r="AA869" s="143">
        <v>0</v>
      </c>
      <c r="AB869" s="143" t="s">
        <v>30</v>
      </c>
      <c r="AC869" s="143" t="s">
        <v>391</v>
      </c>
      <c r="AD869" s="143"/>
    </row>
    <row r="870" spans="1:30" ht="24" customHeight="1">
      <c r="A870" s="133">
        <v>42764</v>
      </c>
      <c r="B870" s="134" t="s">
        <v>5776</v>
      </c>
      <c r="C870" s="135" t="s">
        <v>106</v>
      </c>
      <c r="D870" s="135" t="s">
        <v>31</v>
      </c>
      <c r="E870" s="135" t="s">
        <v>5777</v>
      </c>
      <c r="F870" s="136">
        <v>42761</v>
      </c>
      <c r="G870" s="135" t="s">
        <v>121</v>
      </c>
      <c r="H870" s="135" t="s">
        <v>5778</v>
      </c>
      <c r="I870" s="135">
        <v>1</v>
      </c>
      <c r="J870" s="135" t="s">
        <v>32</v>
      </c>
      <c r="K870" s="135" t="s">
        <v>28</v>
      </c>
      <c r="L870" s="135">
        <v>0</v>
      </c>
      <c r="M870" s="135" t="s">
        <v>5618</v>
      </c>
      <c r="N870" s="135">
        <v>0</v>
      </c>
      <c r="O870" s="135">
        <v>49</v>
      </c>
      <c r="P870" s="135">
        <v>20082.55</v>
      </c>
      <c r="Q870" s="135">
        <v>4309650</v>
      </c>
      <c r="R870" s="135">
        <v>3690701</v>
      </c>
      <c r="S870" s="135">
        <v>85.64</v>
      </c>
      <c r="T870" s="135">
        <v>0</v>
      </c>
      <c r="U870" s="135">
        <v>0</v>
      </c>
      <c r="V870" s="135">
        <v>53.36</v>
      </c>
      <c r="W870" s="135">
        <v>99.37</v>
      </c>
      <c r="X870" s="135">
        <v>97.85</v>
      </c>
      <c r="Y870" s="147" t="s">
        <v>4727</v>
      </c>
      <c r="Z870" s="147" t="str">
        <f t="shared" si="13"/>
        <v>Non-codingRNA50SE</v>
      </c>
      <c r="AA870" s="137">
        <v>0</v>
      </c>
      <c r="AB870" s="138" t="s">
        <v>30</v>
      </c>
      <c r="AC870" s="154" t="s">
        <v>391</v>
      </c>
      <c r="AD870" s="155"/>
    </row>
    <row r="871" spans="1:30" ht="24" customHeight="1">
      <c r="A871" s="139">
        <v>42764</v>
      </c>
      <c r="B871" s="140" t="s">
        <v>5779</v>
      </c>
      <c r="C871" s="141">
        <v>0</v>
      </c>
      <c r="D871" s="141" t="s">
        <v>31</v>
      </c>
      <c r="E871" s="141" t="s">
        <v>5780</v>
      </c>
      <c r="F871" s="142">
        <v>42761</v>
      </c>
      <c r="G871" s="141" t="s">
        <v>121</v>
      </c>
      <c r="H871" s="141" t="s">
        <v>5781</v>
      </c>
      <c r="I871" s="141">
        <v>2</v>
      </c>
      <c r="J871" s="141" t="s">
        <v>2392</v>
      </c>
      <c r="K871" s="141" t="s">
        <v>132</v>
      </c>
      <c r="L871" s="141">
        <v>0</v>
      </c>
      <c r="M871" s="141" t="s">
        <v>5623</v>
      </c>
      <c r="N871" s="141">
        <v>0</v>
      </c>
      <c r="O871" s="141">
        <v>49</v>
      </c>
      <c r="P871" s="141">
        <v>19847.63</v>
      </c>
      <c r="Q871" s="141">
        <v>4309650</v>
      </c>
      <c r="R871" s="141">
        <v>3645321</v>
      </c>
      <c r="S871" s="141">
        <v>84.59</v>
      </c>
      <c r="T871" s="141">
        <v>89.6</v>
      </c>
      <c r="U871" s="141">
        <v>2.04</v>
      </c>
      <c r="V871" s="141">
        <v>52.7</v>
      </c>
      <c r="W871" s="141">
        <v>99.41</v>
      </c>
      <c r="X871" s="141">
        <v>97.89</v>
      </c>
      <c r="Y871" s="141" t="s">
        <v>4727</v>
      </c>
      <c r="Z871" s="141" t="str">
        <f t="shared" si="13"/>
        <v>050SE</v>
      </c>
      <c r="AA871" s="143">
        <v>0</v>
      </c>
      <c r="AB871" s="143" t="s">
        <v>30</v>
      </c>
      <c r="AC871" s="143" t="s">
        <v>391</v>
      </c>
      <c r="AD871" s="143"/>
    </row>
    <row r="872" spans="1:30" ht="24" customHeight="1">
      <c r="A872" s="139">
        <v>42764</v>
      </c>
      <c r="B872" s="140" t="s">
        <v>5782</v>
      </c>
      <c r="C872" s="141">
        <v>0</v>
      </c>
      <c r="D872" s="141" t="s">
        <v>31</v>
      </c>
      <c r="E872" s="141" t="s">
        <v>5783</v>
      </c>
      <c r="F872" s="142">
        <v>42761</v>
      </c>
      <c r="G872" s="141" t="s">
        <v>121</v>
      </c>
      <c r="H872" s="141" t="s">
        <v>5781</v>
      </c>
      <c r="I872" s="141">
        <v>3</v>
      </c>
      <c r="J872" s="144" t="s">
        <v>4698</v>
      </c>
      <c r="K872" s="144" t="s">
        <v>6930</v>
      </c>
      <c r="L872" s="141">
        <v>0</v>
      </c>
      <c r="M872" s="141" t="s">
        <v>5623</v>
      </c>
      <c r="N872" s="141">
        <v>0</v>
      </c>
      <c r="O872" s="141">
        <v>49</v>
      </c>
      <c r="P872" s="141">
        <v>16567.95</v>
      </c>
      <c r="Q872" s="141">
        <v>4309650</v>
      </c>
      <c r="R872" s="141">
        <v>3233172</v>
      </c>
      <c r="S872" s="141">
        <v>75.02</v>
      </c>
      <c r="T872" s="141">
        <v>0</v>
      </c>
      <c r="U872" s="141">
        <v>0</v>
      </c>
      <c r="V872" s="141">
        <v>46.61</v>
      </c>
      <c r="W872" s="141">
        <v>98.1</v>
      </c>
      <c r="X872" s="141">
        <v>94.21</v>
      </c>
      <c r="Y872" s="141" t="s">
        <v>4727</v>
      </c>
      <c r="Z872" s="141" t="str">
        <f t="shared" si="13"/>
        <v>050SE</v>
      </c>
      <c r="AA872" s="143">
        <v>0.35714285714285715</v>
      </c>
      <c r="AB872" s="143" t="s">
        <v>30</v>
      </c>
      <c r="AC872" s="143" t="s">
        <v>391</v>
      </c>
      <c r="AD872" s="143"/>
    </row>
    <row r="873" spans="1:30" ht="24" customHeight="1">
      <c r="A873" s="139">
        <v>42764</v>
      </c>
      <c r="B873" s="140" t="s">
        <v>5784</v>
      </c>
      <c r="C873" s="141" t="s">
        <v>37</v>
      </c>
      <c r="D873" s="141" t="s">
        <v>31</v>
      </c>
      <c r="E873" s="141" t="s">
        <v>5785</v>
      </c>
      <c r="F873" s="142">
        <v>42761</v>
      </c>
      <c r="G873" s="141" t="s">
        <v>121</v>
      </c>
      <c r="H873" s="141" t="s">
        <v>5781</v>
      </c>
      <c r="I873" s="141">
        <v>4</v>
      </c>
      <c r="J873" s="141" t="s">
        <v>2392</v>
      </c>
      <c r="K873" s="141" t="s">
        <v>132</v>
      </c>
      <c r="L873" s="141">
        <v>0</v>
      </c>
      <c r="M873" s="141" t="s">
        <v>5618</v>
      </c>
      <c r="N873" s="141">
        <v>0</v>
      </c>
      <c r="O873" s="141">
        <v>49</v>
      </c>
      <c r="P873" s="141">
        <v>17706.84</v>
      </c>
      <c r="Q873" s="141">
        <v>4309650</v>
      </c>
      <c r="R873" s="141">
        <v>3283059</v>
      </c>
      <c r="S873" s="141">
        <v>76.180000000000007</v>
      </c>
      <c r="T873" s="141">
        <v>0</v>
      </c>
      <c r="U873" s="141">
        <v>0</v>
      </c>
      <c r="V873" s="141">
        <v>49.31</v>
      </c>
      <c r="W873" s="141">
        <v>99.13</v>
      </c>
      <c r="X873" s="141">
        <v>96.87</v>
      </c>
      <c r="Y873" s="141" t="s">
        <v>4727</v>
      </c>
      <c r="Z873" s="141" t="str">
        <f t="shared" si="13"/>
        <v>RNA-Seq50SE</v>
      </c>
      <c r="AA873" s="143">
        <v>0</v>
      </c>
      <c r="AB873" s="143" t="s">
        <v>30</v>
      </c>
      <c r="AC873" s="143" t="s">
        <v>391</v>
      </c>
      <c r="AD873" s="143"/>
    </row>
    <row r="874" spans="1:30" ht="24" customHeight="1">
      <c r="A874" s="139">
        <v>42764</v>
      </c>
      <c r="B874" s="140" t="s">
        <v>5786</v>
      </c>
      <c r="C874" s="141" t="s">
        <v>38</v>
      </c>
      <c r="D874" s="141" t="s">
        <v>31</v>
      </c>
      <c r="E874" s="141" t="s">
        <v>5787</v>
      </c>
      <c r="F874" s="142">
        <v>42761</v>
      </c>
      <c r="G874" s="141" t="s">
        <v>121</v>
      </c>
      <c r="H874" s="141" t="s">
        <v>5781</v>
      </c>
      <c r="I874" s="141">
        <v>5</v>
      </c>
      <c r="J874" s="141" t="s">
        <v>2392</v>
      </c>
      <c r="K874" s="141" t="s">
        <v>132</v>
      </c>
      <c r="L874" s="141">
        <v>0</v>
      </c>
      <c r="M874" s="141" t="s">
        <v>5618</v>
      </c>
      <c r="N874" s="141">
        <v>0</v>
      </c>
      <c r="O874" s="141">
        <v>49</v>
      </c>
      <c r="P874" s="141">
        <v>20747.2</v>
      </c>
      <c r="Q874" s="141">
        <v>4309650</v>
      </c>
      <c r="R874" s="141">
        <v>3818638</v>
      </c>
      <c r="S874" s="141">
        <v>88.61</v>
      </c>
      <c r="T874" s="141">
        <v>0</v>
      </c>
      <c r="U874" s="141">
        <v>0</v>
      </c>
      <c r="V874" s="141">
        <v>49.64</v>
      </c>
      <c r="W874" s="141">
        <v>96.72</v>
      </c>
      <c r="X874" s="141">
        <v>91.54</v>
      </c>
      <c r="Y874" s="141" t="s">
        <v>4727</v>
      </c>
      <c r="Z874" s="141" t="str">
        <f t="shared" si="13"/>
        <v>SmallRNA50SE</v>
      </c>
      <c r="AA874" s="143">
        <v>0</v>
      </c>
      <c r="AB874" s="143" t="s">
        <v>30</v>
      </c>
      <c r="AC874" s="143" t="s">
        <v>391</v>
      </c>
      <c r="AD874" s="143"/>
    </row>
    <row r="875" spans="1:30" ht="24" customHeight="1">
      <c r="A875" s="139">
        <v>42764</v>
      </c>
      <c r="B875" s="140" t="s">
        <v>5788</v>
      </c>
      <c r="C875" s="141" t="s">
        <v>27</v>
      </c>
      <c r="D875" s="141" t="s">
        <v>31</v>
      </c>
      <c r="E875" s="141" t="s">
        <v>5789</v>
      </c>
      <c r="F875" s="142">
        <v>42761</v>
      </c>
      <c r="G875" s="141" t="s">
        <v>121</v>
      </c>
      <c r="H875" s="141" t="s">
        <v>5781</v>
      </c>
      <c r="I875" s="141">
        <v>6</v>
      </c>
      <c r="J875" s="144" t="s">
        <v>4698</v>
      </c>
      <c r="K875" s="144" t="s">
        <v>5790</v>
      </c>
      <c r="L875" s="141">
        <v>0</v>
      </c>
      <c r="M875" s="141" t="s">
        <v>5623</v>
      </c>
      <c r="N875" s="141">
        <v>0</v>
      </c>
      <c r="O875" s="141">
        <v>49</v>
      </c>
      <c r="P875" s="141">
        <v>18181.599999999999</v>
      </c>
      <c r="Q875" s="141">
        <v>4309650</v>
      </c>
      <c r="R875" s="141">
        <v>3484423</v>
      </c>
      <c r="S875" s="141">
        <v>80.849999999999994</v>
      </c>
      <c r="T875" s="141">
        <v>0</v>
      </c>
      <c r="U875" s="141">
        <v>0</v>
      </c>
      <c r="V875" s="141">
        <v>47.2</v>
      </c>
      <c r="W875" s="141">
        <v>99.34</v>
      </c>
      <c r="X875" s="141">
        <v>98.03</v>
      </c>
      <c r="Y875" s="141" t="s">
        <v>4727</v>
      </c>
      <c r="Z875" s="141" t="str">
        <f t="shared" si="13"/>
        <v>Re-sequencing50SE</v>
      </c>
      <c r="AA875" s="143">
        <v>0.5</v>
      </c>
      <c r="AB875" s="143" t="s">
        <v>30</v>
      </c>
      <c r="AC875" s="143" t="s">
        <v>391</v>
      </c>
      <c r="AD875" s="143"/>
    </row>
    <row r="876" spans="1:30" ht="24" customHeight="1">
      <c r="A876" s="139">
        <v>42764</v>
      </c>
      <c r="B876" s="140" t="s">
        <v>5791</v>
      </c>
      <c r="C876" s="141" t="s">
        <v>27</v>
      </c>
      <c r="D876" s="141" t="s">
        <v>31</v>
      </c>
      <c r="E876" s="141" t="s">
        <v>5792</v>
      </c>
      <c r="F876" s="142">
        <v>42761</v>
      </c>
      <c r="G876" s="141" t="s">
        <v>121</v>
      </c>
      <c r="H876" s="141" t="s">
        <v>5781</v>
      </c>
      <c r="I876" s="141">
        <v>7</v>
      </c>
      <c r="J876" s="144" t="s">
        <v>4698</v>
      </c>
      <c r="K876" s="144" t="s">
        <v>5793</v>
      </c>
      <c r="L876" s="141">
        <v>0</v>
      </c>
      <c r="M876" s="141" t="s">
        <v>5623</v>
      </c>
      <c r="N876" s="141">
        <v>0</v>
      </c>
      <c r="O876" s="141">
        <v>49</v>
      </c>
      <c r="P876" s="141">
        <v>18960.75</v>
      </c>
      <c r="Q876" s="141">
        <v>4309650</v>
      </c>
      <c r="R876" s="141">
        <v>3525330</v>
      </c>
      <c r="S876" s="141">
        <v>81.8</v>
      </c>
      <c r="T876" s="141">
        <v>0</v>
      </c>
      <c r="U876" s="141">
        <v>0</v>
      </c>
      <c r="V876" s="141">
        <v>46.79</v>
      </c>
      <c r="W876" s="141">
        <v>99.38</v>
      </c>
      <c r="X876" s="141">
        <v>98.11</v>
      </c>
      <c r="Y876" s="141" t="s">
        <v>4727</v>
      </c>
      <c r="Z876" s="141" t="str">
        <f t="shared" si="13"/>
        <v>Re-sequencing50SE</v>
      </c>
      <c r="AA876" s="143">
        <v>0.75</v>
      </c>
      <c r="AB876" s="143" t="s">
        <v>30</v>
      </c>
      <c r="AC876" s="143" t="s">
        <v>391</v>
      </c>
      <c r="AD876" s="143"/>
    </row>
    <row r="877" spans="1:30" ht="24" customHeight="1">
      <c r="A877" s="139">
        <v>42764</v>
      </c>
      <c r="B877" s="140" t="s">
        <v>5794</v>
      </c>
      <c r="C877" s="141" t="s">
        <v>38</v>
      </c>
      <c r="D877" s="141" t="s">
        <v>31</v>
      </c>
      <c r="E877" s="141" t="s">
        <v>5795</v>
      </c>
      <c r="F877" s="142">
        <v>42761</v>
      </c>
      <c r="G877" s="141" t="s">
        <v>121</v>
      </c>
      <c r="H877" s="141" t="s">
        <v>5781</v>
      </c>
      <c r="I877" s="141">
        <v>8</v>
      </c>
      <c r="J877" s="141" t="s">
        <v>2392</v>
      </c>
      <c r="K877" s="141" t="s">
        <v>132</v>
      </c>
      <c r="L877" s="141">
        <v>0</v>
      </c>
      <c r="M877" s="141" t="s">
        <v>5623</v>
      </c>
      <c r="N877" s="141">
        <v>0</v>
      </c>
      <c r="O877" s="141">
        <v>49</v>
      </c>
      <c r="P877" s="141">
        <v>20937.03</v>
      </c>
      <c r="Q877" s="141">
        <v>4309650</v>
      </c>
      <c r="R877" s="141">
        <v>3856930</v>
      </c>
      <c r="S877" s="141">
        <v>89.5</v>
      </c>
      <c r="T877" s="141">
        <v>0</v>
      </c>
      <c r="U877" s="141">
        <v>0</v>
      </c>
      <c r="V877" s="141">
        <v>49.93</v>
      </c>
      <c r="W877" s="141">
        <v>97.52</v>
      </c>
      <c r="X877" s="141">
        <v>94.56</v>
      </c>
      <c r="Y877" s="141" t="s">
        <v>4727</v>
      </c>
      <c r="Z877" s="141" t="str">
        <f t="shared" si="13"/>
        <v>SmallRNA50SE</v>
      </c>
      <c r="AA877" s="143">
        <v>0</v>
      </c>
      <c r="AB877" s="143" t="s">
        <v>30</v>
      </c>
      <c r="AC877" s="143" t="s">
        <v>391</v>
      </c>
      <c r="AD877" s="143"/>
    </row>
    <row r="878" spans="1:30" ht="24" customHeight="1">
      <c r="A878" s="133">
        <v>42765</v>
      </c>
      <c r="B878" s="134" t="s">
        <v>5375</v>
      </c>
      <c r="C878" s="135" t="s">
        <v>6452</v>
      </c>
      <c r="D878" s="135" t="s">
        <v>4271</v>
      </c>
      <c r="E878" s="135" t="s">
        <v>4297</v>
      </c>
      <c r="F878" s="136">
        <v>42763</v>
      </c>
      <c r="G878" s="135" t="s">
        <v>121</v>
      </c>
      <c r="H878" s="135" t="s">
        <v>5617</v>
      </c>
      <c r="I878" s="135">
        <v>1</v>
      </c>
      <c r="J878" s="135" t="s">
        <v>2392</v>
      </c>
      <c r="K878" s="135" t="s">
        <v>28</v>
      </c>
      <c r="L878" s="135">
        <v>0</v>
      </c>
      <c r="M878" s="135" t="s">
        <v>5618</v>
      </c>
      <c r="N878" s="135">
        <v>0</v>
      </c>
      <c r="O878" s="135" t="s">
        <v>42</v>
      </c>
      <c r="P878" s="135">
        <v>37121.75</v>
      </c>
      <c r="Q878" s="135">
        <v>4309650</v>
      </c>
      <c r="R878" s="135">
        <v>3382083</v>
      </c>
      <c r="S878" s="135">
        <v>78.48</v>
      </c>
      <c r="T878" s="135">
        <v>0</v>
      </c>
      <c r="U878" s="135">
        <v>0</v>
      </c>
      <c r="V878" s="135" t="s">
        <v>5619</v>
      </c>
      <c r="W878" s="135" t="s">
        <v>5620</v>
      </c>
      <c r="X878" s="135" t="s">
        <v>5621</v>
      </c>
      <c r="Y878" s="153" t="s">
        <v>4735</v>
      </c>
      <c r="Z878" s="147" t="str">
        <f t="shared" si="13"/>
        <v>De novo50PE</v>
      </c>
      <c r="AA878" s="137">
        <v>0</v>
      </c>
      <c r="AB878" s="138" t="s">
        <v>30</v>
      </c>
      <c r="AC878" s="154" t="s">
        <v>391</v>
      </c>
      <c r="AD878" s="155"/>
    </row>
    <row r="879" spans="1:30" ht="24" customHeight="1">
      <c r="A879" s="139">
        <v>42765</v>
      </c>
      <c r="B879" s="140" t="s">
        <v>5375</v>
      </c>
      <c r="C879" s="141" t="s">
        <v>6452</v>
      </c>
      <c r="D879" s="141" t="s">
        <v>4271</v>
      </c>
      <c r="E879" s="141" t="s">
        <v>4416</v>
      </c>
      <c r="F879" s="142">
        <v>42763</v>
      </c>
      <c r="G879" s="141" t="s">
        <v>121</v>
      </c>
      <c r="H879" s="141" t="s">
        <v>5622</v>
      </c>
      <c r="I879" s="141">
        <v>2</v>
      </c>
      <c r="J879" s="141" t="s">
        <v>2392</v>
      </c>
      <c r="K879" s="141" t="s">
        <v>132</v>
      </c>
      <c r="L879" s="141">
        <v>0</v>
      </c>
      <c r="M879" s="141" t="s">
        <v>5623</v>
      </c>
      <c r="N879" s="141">
        <v>0</v>
      </c>
      <c r="O879" s="141" t="s">
        <v>42</v>
      </c>
      <c r="P879" s="141">
        <v>38191.730000000003</v>
      </c>
      <c r="Q879" s="141">
        <v>4309650</v>
      </c>
      <c r="R879" s="141">
        <v>3479566</v>
      </c>
      <c r="S879" s="141">
        <v>80.739999999999995</v>
      </c>
      <c r="T879" s="141">
        <v>0</v>
      </c>
      <c r="U879" s="141">
        <v>0</v>
      </c>
      <c r="V879" s="141" t="s">
        <v>5624</v>
      </c>
      <c r="W879" s="141" t="s">
        <v>5625</v>
      </c>
      <c r="X879" s="141" t="s">
        <v>5626</v>
      </c>
      <c r="Y879" s="141" t="s">
        <v>4735</v>
      </c>
      <c r="Z879" s="141" t="str">
        <f t="shared" si="13"/>
        <v>De novo50PE</v>
      </c>
      <c r="AA879" s="143">
        <v>0</v>
      </c>
      <c r="AB879" s="143" t="s">
        <v>30</v>
      </c>
      <c r="AC879" s="143" t="s">
        <v>391</v>
      </c>
      <c r="AD879" s="143"/>
    </row>
    <row r="880" spans="1:30" ht="24" customHeight="1">
      <c r="A880" s="139">
        <v>42765</v>
      </c>
      <c r="B880" s="140" t="s">
        <v>5375</v>
      </c>
      <c r="C880" s="141" t="s">
        <v>6452</v>
      </c>
      <c r="D880" s="141" t="s">
        <v>4271</v>
      </c>
      <c r="E880" s="141" t="s">
        <v>4416</v>
      </c>
      <c r="F880" s="142">
        <v>42763</v>
      </c>
      <c r="G880" s="141" t="s">
        <v>121</v>
      </c>
      <c r="H880" s="141" t="s">
        <v>5622</v>
      </c>
      <c r="I880" s="141">
        <v>3</v>
      </c>
      <c r="J880" s="141" t="s">
        <v>2392</v>
      </c>
      <c r="K880" s="141" t="s">
        <v>132</v>
      </c>
      <c r="L880" s="141">
        <v>0</v>
      </c>
      <c r="M880" s="141" t="s">
        <v>5623</v>
      </c>
      <c r="N880" s="141">
        <v>0</v>
      </c>
      <c r="O880" s="141" t="s">
        <v>42</v>
      </c>
      <c r="P880" s="141">
        <v>38014.839999999997</v>
      </c>
      <c r="Q880" s="141">
        <v>4309650</v>
      </c>
      <c r="R880" s="141">
        <v>3463451</v>
      </c>
      <c r="S880" s="141">
        <v>80.37</v>
      </c>
      <c r="T880" s="141">
        <v>0</v>
      </c>
      <c r="U880" s="141">
        <v>0</v>
      </c>
      <c r="V880" s="141" t="s">
        <v>5627</v>
      </c>
      <c r="W880" s="141" t="s">
        <v>5628</v>
      </c>
      <c r="X880" s="141" t="s">
        <v>5629</v>
      </c>
      <c r="Y880" s="141" t="s">
        <v>4735</v>
      </c>
      <c r="Z880" s="141" t="str">
        <f t="shared" si="13"/>
        <v>De novo50PE</v>
      </c>
      <c r="AA880" s="143">
        <v>0</v>
      </c>
      <c r="AB880" s="143" t="s">
        <v>30</v>
      </c>
      <c r="AC880" s="143" t="s">
        <v>391</v>
      </c>
      <c r="AD880" s="143"/>
    </row>
    <row r="881" spans="1:30" ht="24" customHeight="1">
      <c r="A881" s="139">
        <v>42765</v>
      </c>
      <c r="B881" s="140" t="s">
        <v>5375</v>
      </c>
      <c r="C881" s="141" t="s">
        <v>6452</v>
      </c>
      <c r="D881" s="141" t="s">
        <v>4271</v>
      </c>
      <c r="E881" s="141" t="s">
        <v>4272</v>
      </c>
      <c r="F881" s="142">
        <v>42763</v>
      </c>
      <c r="G881" s="141" t="s">
        <v>121</v>
      </c>
      <c r="H881" s="141" t="s">
        <v>5622</v>
      </c>
      <c r="I881" s="141">
        <v>4</v>
      </c>
      <c r="J881" s="141" t="s">
        <v>2392</v>
      </c>
      <c r="K881" s="141" t="s">
        <v>132</v>
      </c>
      <c r="L881" s="141">
        <v>0</v>
      </c>
      <c r="M881" s="141" t="s">
        <v>5618</v>
      </c>
      <c r="N881" s="141">
        <v>0</v>
      </c>
      <c r="O881" s="141" t="s">
        <v>42</v>
      </c>
      <c r="P881" s="141">
        <v>38097.08</v>
      </c>
      <c r="Q881" s="141">
        <v>4309650</v>
      </c>
      <c r="R881" s="141">
        <v>3470943</v>
      </c>
      <c r="S881" s="141">
        <v>80.540000000000006</v>
      </c>
      <c r="T881" s="141">
        <v>0</v>
      </c>
      <c r="U881" s="141">
        <v>0</v>
      </c>
      <c r="V881" s="141" t="s">
        <v>5630</v>
      </c>
      <c r="W881" s="141" t="s">
        <v>5631</v>
      </c>
      <c r="X881" s="141" t="s">
        <v>5632</v>
      </c>
      <c r="Y881" s="141" t="s">
        <v>4735</v>
      </c>
      <c r="Z881" s="141" t="str">
        <f t="shared" si="13"/>
        <v>De novo50PE</v>
      </c>
      <c r="AA881" s="143">
        <v>0</v>
      </c>
      <c r="AB881" s="143" t="s">
        <v>30</v>
      </c>
      <c r="AC881" s="143" t="s">
        <v>391</v>
      </c>
      <c r="AD881" s="143"/>
    </row>
    <row r="882" spans="1:30" ht="24" customHeight="1">
      <c r="A882" s="139">
        <v>42765</v>
      </c>
      <c r="B882" s="140" t="s">
        <v>5375</v>
      </c>
      <c r="C882" s="141" t="s">
        <v>6452</v>
      </c>
      <c r="D882" s="141" t="s">
        <v>4271</v>
      </c>
      <c r="E882" s="141" t="s">
        <v>4272</v>
      </c>
      <c r="F882" s="142">
        <v>42763</v>
      </c>
      <c r="G882" s="141" t="s">
        <v>121</v>
      </c>
      <c r="H882" s="141" t="s">
        <v>5622</v>
      </c>
      <c r="I882" s="141">
        <v>5</v>
      </c>
      <c r="J882" s="141" t="s">
        <v>2392</v>
      </c>
      <c r="K882" s="141" t="s">
        <v>132</v>
      </c>
      <c r="L882" s="141">
        <v>0</v>
      </c>
      <c r="M882" s="141" t="s">
        <v>5618</v>
      </c>
      <c r="N882" s="141">
        <v>0</v>
      </c>
      <c r="O882" s="141" t="s">
        <v>42</v>
      </c>
      <c r="P882" s="141">
        <v>38196.26</v>
      </c>
      <c r="Q882" s="141">
        <v>4309650</v>
      </c>
      <c r="R882" s="141">
        <v>3479980</v>
      </c>
      <c r="S882" s="141">
        <v>80.75</v>
      </c>
      <c r="T882" s="141">
        <v>0</v>
      </c>
      <c r="U882" s="141">
        <v>0</v>
      </c>
      <c r="V882" s="141" t="s">
        <v>5633</v>
      </c>
      <c r="W882" s="141" t="s">
        <v>5634</v>
      </c>
      <c r="X882" s="141" t="s">
        <v>5635</v>
      </c>
      <c r="Y882" s="141" t="s">
        <v>4735</v>
      </c>
      <c r="Z882" s="141" t="str">
        <f t="shared" si="13"/>
        <v>De novo50PE</v>
      </c>
      <c r="AA882" s="143">
        <v>0</v>
      </c>
      <c r="AB882" s="143" t="s">
        <v>30</v>
      </c>
      <c r="AC882" s="143" t="s">
        <v>391</v>
      </c>
      <c r="AD882" s="143"/>
    </row>
    <row r="883" spans="1:30" ht="24" customHeight="1">
      <c r="A883" s="139">
        <v>42765</v>
      </c>
      <c r="B883" s="140" t="s">
        <v>5636</v>
      </c>
      <c r="C883" s="141">
        <v>0</v>
      </c>
      <c r="D883" s="141" t="s">
        <v>31</v>
      </c>
      <c r="E883" s="141" t="s">
        <v>5637</v>
      </c>
      <c r="F883" s="142">
        <v>42763</v>
      </c>
      <c r="G883" s="141" t="s">
        <v>121</v>
      </c>
      <c r="H883" s="141" t="s">
        <v>5617</v>
      </c>
      <c r="I883" s="141">
        <v>6</v>
      </c>
      <c r="J883" s="141" t="s">
        <v>2392</v>
      </c>
      <c r="K883" s="141" t="s">
        <v>132</v>
      </c>
      <c r="L883" s="141">
        <v>0</v>
      </c>
      <c r="M883" s="141" t="s">
        <v>5623</v>
      </c>
      <c r="N883" s="141">
        <v>0</v>
      </c>
      <c r="O883" s="141" t="s">
        <v>42</v>
      </c>
      <c r="P883" s="141">
        <v>38496.160000000003</v>
      </c>
      <c r="Q883" s="141">
        <v>4309650</v>
      </c>
      <c r="R883" s="141">
        <v>3580536</v>
      </c>
      <c r="S883" s="141">
        <v>83.08</v>
      </c>
      <c r="T883" s="141">
        <v>0</v>
      </c>
      <c r="U883" s="141">
        <v>0</v>
      </c>
      <c r="V883" s="141" t="s">
        <v>5638</v>
      </c>
      <c r="W883" s="141" t="s">
        <v>5639</v>
      </c>
      <c r="X883" s="141" t="s">
        <v>5640</v>
      </c>
      <c r="Y883" s="141" t="s">
        <v>4735</v>
      </c>
      <c r="Z883" s="141" t="str">
        <f t="shared" si="13"/>
        <v>050PE</v>
      </c>
      <c r="AA883" s="143">
        <v>0</v>
      </c>
      <c r="AB883" s="143" t="s">
        <v>30</v>
      </c>
      <c r="AC883" s="143" t="s">
        <v>391</v>
      </c>
      <c r="AD883" s="143"/>
    </row>
    <row r="884" spans="1:30" ht="24" customHeight="1">
      <c r="A884" s="139">
        <v>42765</v>
      </c>
      <c r="B884" s="140" t="s">
        <v>5636</v>
      </c>
      <c r="C884" s="141">
        <v>0</v>
      </c>
      <c r="D884" s="141" t="s">
        <v>31</v>
      </c>
      <c r="E884" s="141" t="s">
        <v>5637</v>
      </c>
      <c r="F884" s="142">
        <v>42763</v>
      </c>
      <c r="G884" s="141" t="s">
        <v>121</v>
      </c>
      <c r="H884" s="141" t="s">
        <v>5622</v>
      </c>
      <c r="I884" s="141">
        <v>7</v>
      </c>
      <c r="J884" s="141" t="s">
        <v>2392</v>
      </c>
      <c r="K884" s="141" t="s">
        <v>132</v>
      </c>
      <c r="L884" s="141">
        <v>0</v>
      </c>
      <c r="M884" s="141" t="s">
        <v>5623</v>
      </c>
      <c r="N884" s="141">
        <v>0</v>
      </c>
      <c r="O884" s="141" t="s">
        <v>42</v>
      </c>
      <c r="P884" s="141">
        <v>38819.99</v>
      </c>
      <c r="Q884" s="141">
        <v>4309650</v>
      </c>
      <c r="R884" s="141">
        <v>3609926</v>
      </c>
      <c r="S884" s="141">
        <v>83.76</v>
      </c>
      <c r="T884" s="141">
        <v>0</v>
      </c>
      <c r="U884" s="141">
        <v>0</v>
      </c>
      <c r="V884" s="141" t="s">
        <v>5641</v>
      </c>
      <c r="W884" s="141" t="s">
        <v>5642</v>
      </c>
      <c r="X884" s="141" t="s">
        <v>5643</v>
      </c>
      <c r="Y884" s="141" t="s">
        <v>4735</v>
      </c>
      <c r="Z884" s="141" t="str">
        <f t="shared" si="13"/>
        <v>050PE</v>
      </c>
      <c r="AA884" s="143">
        <v>0</v>
      </c>
      <c r="AB884" s="143" t="s">
        <v>30</v>
      </c>
      <c r="AC884" s="143" t="s">
        <v>391</v>
      </c>
      <c r="AD884" s="143"/>
    </row>
    <row r="885" spans="1:30" ht="24" customHeight="1">
      <c r="A885" s="139">
        <v>42765</v>
      </c>
      <c r="B885" s="140" t="s">
        <v>5644</v>
      </c>
      <c r="C885" s="141" t="s">
        <v>104</v>
      </c>
      <c r="D885" s="141" t="s">
        <v>31</v>
      </c>
      <c r="E885" s="141" t="s">
        <v>5645</v>
      </c>
      <c r="F885" s="142">
        <v>42763</v>
      </c>
      <c r="G885" s="141" t="s">
        <v>121</v>
      </c>
      <c r="H885" s="141" t="s">
        <v>5622</v>
      </c>
      <c r="I885" s="141">
        <v>8</v>
      </c>
      <c r="J885" s="141" t="s">
        <v>2392</v>
      </c>
      <c r="K885" s="141" t="s">
        <v>132</v>
      </c>
      <c r="L885" s="141">
        <v>0</v>
      </c>
      <c r="M885" s="141" t="s">
        <v>5623</v>
      </c>
      <c r="N885" s="141">
        <v>0</v>
      </c>
      <c r="O885" s="141" t="s">
        <v>42</v>
      </c>
      <c r="P885" s="141">
        <v>39332.19</v>
      </c>
      <c r="Q885" s="141">
        <v>4309650</v>
      </c>
      <c r="R885" s="141">
        <v>3661663</v>
      </c>
      <c r="S885" s="141">
        <v>84.96</v>
      </c>
      <c r="T885" s="141">
        <v>0</v>
      </c>
      <c r="U885" s="141">
        <v>0</v>
      </c>
      <c r="V885" s="141" t="s">
        <v>5646</v>
      </c>
      <c r="W885" s="141" t="s">
        <v>5647</v>
      </c>
      <c r="X885" s="141" t="s">
        <v>3052</v>
      </c>
      <c r="Y885" s="141" t="s">
        <v>4735</v>
      </c>
      <c r="Z885" s="141" t="str">
        <f t="shared" si="13"/>
        <v>Transcriptome50PE</v>
      </c>
      <c r="AA885" s="143">
        <v>0</v>
      </c>
      <c r="AB885" s="143" t="s">
        <v>30</v>
      </c>
      <c r="AC885" s="143" t="s">
        <v>391</v>
      </c>
      <c r="AD885" s="143"/>
    </row>
    <row r="886" spans="1:30" ht="24" customHeight="1">
      <c r="A886" s="133">
        <v>42765</v>
      </c>
      <c r="B886" s="134" t="s">
        <v>5091</v>
      </c>
      <c r="C886" s="135">
        <v>0</v>
      </c>
      <c r="D886" s="147" t="s">
        <v>3063</v>
      </c>
      <c r="E886" s="135" t="s">
        <v>5090</v>
      </c>
      <c r="F886" s="159">
        <v>42764</v>
      </c>
      <c r="G886" s="135" t="s">
        <v>3104</v>
      </c>
      <c r="H886" s="135" t="s">
        <v>5089</v>
      </c>
      <c r="I886" s="135">
        <v>1</v>
      </c>
      <c r="J886" s="135" t="s">
        <v>134</v>
      </c>
      <c r="K886" s="147" t="s">
        <v>5088</v>
      </c>
      <c r="L886" s="147" t="s">
        <v>3058</v>
      </c>
      <c r="M886" s="135"/>
      <c r="N886" s="135">
        <v>0</v>
      </c>
      <c r="O886" s="135" t="s">
        <v>33</v>
      </c>
      <c r="P886" s="135">
        <v>32804.449999999997</v>
      </c>
      <c r="Q886" s="135">
        <v>2803034</v>
      </c>
      <c r="R886" s="135">
        <v>2666169</v>
      </c>
      <c r="S886" s="135">
        <v>95.3</v>
      </c>
      <c r="T886" s="135">
        <v>0</v>
      </c>
      <c r="U886" s="135">
        <v>0</v>
      </c>
      <c r="V886" s="135" t="s">
        <v>5094</v>
      </c>
      <c r="W886" s="135" t="s">
        <v>5093</v>
      </c>
      <c r="X886" s="135" t="s">
        <v>5092</v>
      </c>
      <c r="Y886" s="147" t="s">
        <v>4625</v>
      </c>
      <c r="Z886" s="147" t="str">
        <f t="shared" si="13"/>
        <v>0101PE</v>
      </c>
      <c r="AA886" s="137">
        <v>9.0909090909090912E-2</v>
      </c>
      <c r="AB886" s="150" t="s">
        <v>2544</v>
      </c>
      <c r="AC886" s="150" t="s">
        <v>3054</v>
      </c>
      <c r="AD886" s="155"/>
    </row>
    <row r="887" spans="1:30" ht="24" customHeight="1">
      <c r="A887" s="139">
        <v>42765</v>
      </c>
      <c r="B887" s="140" t="s">
        <v>5091</v>
      </c>
      <c r="C887" s="141">
        <v>0</v>
      </c>
      <c r="D887" s="141" t="s">
        <v>3063</v>
      </c>
      <c r="E887" s="141" t="s">
        <v>5090</v>
      </c>
      <c r="F887" s="151">
        <v>42764</v>
      </c>
      <c r="G887" s="141" t="s">
        <v>3104</v>
      </c>
      <c r="H887" s="141" t="s">
        <v>5089</v>
      </c>
      <c r="I887" s="141">
        <v>2</v>
      </c>
      <c r="J887" s="144" t="s">
        <v>134</v>
      </c>
      <c r="K887" s="144" t="s">
        <v>5088</v>
      </c>
      <c r="L887" s="141" t="s">
        <v>3058</v>
      </c>
      <c r="M887" s="141"/>
      <c r="N887" s="141">
        <v>0</v>
      </c>
      <c r="O887" s="141" t="s">
        <v>33</v>
      </c>
      <c r="P887" s="141">
        <v>33513.53</v>
      </c>
      <c r="Q887" s="141">
        <v>2868214</v>
      </c>
      <c r="R887" s="141">
        <v>2724669</v>
      </c>
      <c r="S887" s="141">
        <v>95.2</v>
      </c>
      <c r="T887" s="141">
        <v>0</v>
      </c>
      <c r="U887" s="141">
        <v>0</v>
      </c>
      <c r="V887" s="141" t="s">
        <v>5087</v>
      </c>
      <c r="W887" s="141" t="s">
        <v>5086</v>
      </c>
      <c r="X887" s="141" t="s">
        <v>5085</v>
      </c>
      <c r="Y887" s="141" t="s">
        <v>4625</v>
      </c>
      <c r="Z887" s="141" t="str">
        <f t="shared" si="13"/>
        <v>0101PE</v>
      </c>
      <c r="AA887" s="143">
        <v>9.0909090909090912E-2</v>
      </c>
      <c r="AB887" s="143" t="s">
        <v>2544</v>
      </c>
      <c r="AC887" s="143" t="s">
        <v>3054</v>
      </c>
      <c r="AD887" s="143"/>
    </row>
    <row r="888" spans="1:30" s="43" customFormat="1" ht="24" customHeight="1">
      <c r="A888" s="133">
        <v>42765</v>
      </c>
      <c r="B888" s="152" t="s">
        <v>4960</v>
      </c>
      <c r="C888" s="153" t="s">
        <v>104</v>
      </c>
      <c r="D888" s="153" t="s">
        <v>31</v>
      </c>
      <c r="E888" s="153" t="s">
        <v>4961</v>
      </c>
      <c r="F888" s="133">
        <v>42762</v>
      </c>
      <c r="G888" s="153" t="s">
        <v>135</v>
      </c>
      <c r="H888" s="153" t="s">
        <v>4962</v>
      </c>
      <c r="I888" s="153">
        <v>1</v>
      </c>
      <c r="J888" s="153" t="s">
        <v>141</v>
      </c>
      <c r="K888" s="153" t="s">
        <v>28</v>
      </c>
      <c r="L888" s="153" t="s">
        <v>4963</v>
      </c>
      <c r="M888" s="153" t="s">
        <v>2570</v>
      </c>
      <c r="N888" s="153">
        <v>0</v>
      </c>
      <c r="O888" s="153" t="s">
        <v>33</v>
      </c>
      <c r="P888" s="153">
        <v>76559.59</v>
      </c>
      <c r="Q888" s="153">
        <v>4309650</v>
      </c>
      <c r="R888" s="153">
        <v>3470057</v>
      </c>
      <c r="S888" s="153">
        <v>80.52</v>
      </c>
      <c r="T888" s="153">
        <v>0</v>
      </c>
      <c r="U888" s="153">
        <v>0</v>
      </c>
      <c r="V888" s="153" t="s">
        <v>396</v>
      </c>
      <c r="W888" s="153" t="s">
        <v>4964</v>
      </c>
      <c r="X888" s="153" t="s">
        <v>4965</v>
      </c>
      <c r="Y888" s="147" t="s">
        <v>4625</v>
      </c>
      <c r="Z888" s="147" t="str">
        <f t="shared" si="13"/>
        <v>Transcriptome101PE</v>
      </c>
      <c r="AA888" s="154">
        <v>0</v>
      </c>
      <c r="AB888" s="155" t="s">
        <v>30</v>
      </c>
      <c r="AC888" s="155" t="s">
        <v>139</v>
      </c>
      <c r="AD888" s="158"/>
    </row>
    <row r="889" spans="1:30" s="43" customFormat="1" ht="24" customHeight="1">
      <c r="A889" s="139">
        <v>42765</v>
      </c>
      <c r="B889" s="140" t="s">
        <v>4966</v>
      </c>
      <c r="C889" s="141" t="s">
        <v>104</v>
      </c>
      <c r="D889" s="141" t="s">
        <v>31</v>
      </c>
      <c r="E889" s="141" t="s">
        <v>4961</v>
      </c>
      <c r="F889" s="142">
        <v>42762</v>
      </c>
      <c r="G889" s="141" t="s">
        <v>135</v>
      </c>
      <c r="H889" s="141" t="s">
        <v>4962</v>
      </c>
      <c r="I889" s="141">
        <v>2</v>
      </c>
      <c r="J889" s="141" t="s">
        <v>141</v>
      </c>
      <c r="K889" s="141" t="s">
        <v>28</v>
      </c>
      <c r="L889" s="141" t="s">
        <v>4963</v>
      </c>
      <c r="M889" s="141" t="s">
        <v>2570</v>
      </c>
      <c r="N889" s="141">
        <v>0</v>
      </c>
      <c r="O889" s="141" t="s">
        <v>33</v>
      </c>
      <c r="P889" s="141">
        <v>76643.960000000006</v>
      </c>
      <c r="Q889" s="141">
        <v>4309650</v>
      </c>
      <c r="R889" s="141">
        <v>3454782</v>
      </c>
      <c r="S889" s="141">
        <v>80.16</v>
      </c>
      <c r="T889" s="141">
        <v>0</v>
      </c>
      <c r="U889" s="141">
        <v>0</v>
      </c>
      <c r="V889" s="141" t="s">
        <v>4967</v>
      </c>
      <c r="W889" s="141" t="s">
        <v>4968</v>
      </c>
      <c r="X889" s="141" t="s">
        <v>4969</v>
      </c>
      <c r="Y889" s="141" t="s">
        <v>4625</v>
      </c>
      <c r="Z889" s="141" t="str">
        <f t="shared" si="13"/>
        <v>Transcriptome101PE</v>
      </c>
      <c r="AA889" s="143">
        <v>0</v>
      </c>
      <c r="AB889" s="143" t="s">
        <v>30</v>
      </c>
      <c r="AC889" s="156" t="s">
        <v>139</v>
      </c>
      <c r="AD889" s="157"/>
    </row>
    <row r="890" spans="1:30" s="43" customFormat="1" ht="24" customHeight="1">
      <c r="A890" s="139">
        <v>42765</v>
      </c>
      <c r="B890" s="140" t="s">
        <v>4970</v>
      </c>
      <c r="C890" s="141">
        <v>0</v>
      </c>
      <c r="D890" s="141" t="s">
        <v>31</v>
      </c>
      <c r="E890" s="141" t="s">
        <v>4971</v>
      </c>
      <c r="F890" s="142">
        <v>42762</v>
      </c>
      <c r="G890" s="141" t="s">
        <v>135</v>
      </c>
      <c r="H890" s="141" t="s">
        <v>4962</v>
      </c>
      <c r="I890" s="141">
        <v>3</v>
      </c>
      <c r="J890" s="141" t="s">
        <v>141</v>
      </c>
      <c r="K890" s="141" t="s">
        <v>28</v>
      </c>
      <c r="L890" s="141" t="s">
        <v>4963</v>
      </c>
      <c r="M890" s="141" t="s">
        <v>2570</v>
      </c>
      <c r="N890" s="141">
        <v>207</v>
      </c>
      <c r="O890" s="141" t="s">
        <v>33</v>
      </c>
      <c r="P890" s="141">
        <v>72867.789999999994</v>
      </c>
      <c r="Q890" s="141">
        <v>4309650</v>
      </c>
      <c r="R890" s="141">
        <v>3306544</v>
      </c>
      <c r="S890" s="141">
        <v>76.72</v>
      </c>
      <c r="T890" s="141" t="s">
        <v>4972</v>
      </c>
      <c r="U890" s="141" t="s">
        <v>4973</v>
      </c>
      <c r="V890" s="141" t="s">
        <v>4974</v>
      </c>
      <c r="W890" s="141" t="s">
        <v>4975</v>
      </c>
      <c r="X890" s="141" t="s">
        <v>4976</v>
      </c>
      <c r="Y890" s="141" t="s">
        <v>4625</v>
      </c>
      <c r="Z890" s="141" t="str">
        <f t="shared" si="13"/>
        <v>0101PE</v>
      </c>
      <c r="AA890" s="143">
        <v>0</v>
      </c>
      <c r="AB890" s="143" t="s">
        <v>30</v>
      </c>
      <c r="AC890" s="156" t="s">
        <v>139</v>
      </c>
      <c r="AD890" s="157"/>
    </row>
    <row r="891" spans="1:30" s="43" customFormat="1" ht="24" customHeight="1">
      <c r="A891" s="139">
        <v>42765</v>
      </c>
      <c r="B891" s="140" t="s">
        <v>4970</v>
      </c>
      <c r="C891" s="141">
        <v>0</v>
      </c>
      <c r="D891" s="141" t="s">
        <v>31</v>
      </c>
      <c r="E891" s="141" t="s">
        <v>4971</v>
      </c>
      <c r="F891" s="142">
        <v>42762</v>
      </c>
      <c r="G891" s="141" t="s">
        <v>135</v>
      </c>
      <c r="H891" s="141" t="s">
        <v>4962</v>
      </c>
      <c r="I891" s="141">
        <v>4</v>
      </c>
      <c r="J891" s="141" t="s">
        <v>141</v>
      </c>
      <c r="K891" s="141" t="s">
        <v>28</v>
      </c>
      <c r="L891" s="141" t="s">
        <v>4963</v>
      </c>
      <c r="M891" s="141" t="s">
        <v>2570</v>
      </c>
      <c r="N891" s="141">
        <v>210</v>
      </c>
      <c r="O891" s="141" t="s">
        <v>33</v>
      </c>
      <c r="P891" s="141">
        <v>73436.89</v>
      </c>
      <c r="Q891" s="141">
        <v>4309650</v>
      </c>
      <c r="R891" s="141">
        <v>3333998</v>
      </c>
      <c r="S891" s="141">
        <v>77.36</v>
      </c>
      <c r="T891" s="141" t="s">
        <v>4977</v>
      </c>
      <c r="U891" s="141" t="s">
        <v>4978</v>
      </c>
      <c r="V891" s="141" t="s">
        <v>4974</v>
      </c>
      <c r="W891" s="141" t="s">
        <v>4979</v>
      </c>
      <c r="X891" s="141" t="s">
        <v>4980</v>
      </c>
      <c r="Y891" s="141" t="s">
        <v>4625</v>
      </c>
      <c r="Z891" s="141" t="str">
        <f t="shared" si="13"/>
        <v>0101PE</v>
      </c>
      <c r="AA891" s="143">
        <v>0</v>
      </c>
      <c r="AB891" s="143" t="s">
        <v>30</v>
      </c>
      <c r="AC891" s="156" t="s">
        <v>139</v>
      </c>
      <c r="AD891" s="157"/>
    </row>
    <row r="892" spans="1:30" s="43" customFormat="1" ht="24" customHeight="1">
      <c r="A892" s="139">
        <v>42765</v>
      </c>
      <c r="B892" s="140" t="s">
        <v>4981</v>
      </c>
      <c r="C892" s="141">
        <v>0</v>
      </c>
      <c r="D892" s="141" t="s">
        <v>31</v>
      </c>
      <c r="E892" s="141" t="s">
        <v>4982</v>
      </c>
      <c r="F892" s="142">
        <v>42762</v>
      </c>
      <c r="G892" s="141" t="s">
        <v>135</v>
      </c>
      <c r="H892" s="141" t="s">
        <v>4962</v>
      </c>
      <c r="I892" s="141">
        <v>5</v>
      </c>
      <c r="J892" s="144" t="s">
        <v>4737</v>
      </c>
      <c r="K892" s="144" t="s">
        <v>4983</v>
      </c>
      <c r="L892" s="141" t="s">
        <v>4963</v>
      </c>
      <c r="M892" s="141" t="s">
        <v>2593</v>
      </c>
      <c r="N892" s="141">
        <v>0</v>
      </c>
      <c r="O892" s="141" t="s">
        <v>33</v>
      </c>
      <c r="P892" s="141">
        <v>79317.86</v>
      </c>
      <c r="Q892" s="141">
        <v>4309650</v>
      </c>
      <c r="R892" s="141">
        <v>3625359</v>
      </c>
      <c r="S892" s="141">
        <v>84.12</v>
      </c>
      <c r="T892" s="141">
        <v>0</v>
      </c>
      <c r="U892" s="141">
        <v>0</v>
      </c>
      <c r="V892" s="141" t="s">
        <v>4984</v>
      </c>
      <c r="W892" s="141" t="s">
        <v>4985</v>
      </c>
      <c r="X892" s="141" t="s">
        <v>4986</v>
      </c>
      <c r="Y892" s="141" t="s">
        <v>4625</v>
      </c>
      <c r="Z892" s="141" t="str">
        <f t="shared" si="13"/>
        <v>0101PE</v>
      </c>
      <c r="AA892" s="143">
        <v>0.16666666666666666</v>
      </c>
      <c r="AB892" s="143" t="s">
        <v>30</v>
      </c>
      <c r="AC892" s="156" t="s">
        <v>139</v>
      </c>
      <c r="AD892" s="157"/>
    </row>
    <row r="893" spans="1:30" s="43" customFormat="1" ht="24" customHeight="1">
      <c r="A893" s="139">
        <v>42765</v>
      </c>
      <c r="B893" s="140" t="s">
        <v>4987</v>
      </c>
      <c r="C893" s="141">
        <v>0</v>
      </c>
      <c r="D893" s="141" t="s">
        <v>31</v>
      </c>
      <c r="E893" s="141" t="s">
        <v>4988</v>
      </c>
      <c r="F893" s="142">
        <v>42762</v>
      </c>
      <c r="G893" s="141" t="s">
        <v>135</v>
      </c>
      <c r="H893" s="141" t="s">
        <v>4962</v>
      </c>
      <c r="I893" s="141">
        <v>6</v>
      </c>
      <c r="J893" s="141" t="s">
        <v>141</v>
      </c>
      <c r="K893" s="141" t="s">
        <v>28</v>
      </c>
      <c r="L893" s="141" t="s">
        <v>4963</v>
      </c>
      <c r="M893" s="141" t="s">
        <v>2570</v>
      </c>
      <c r="N893" s="141">
        <v>0</v>
      </c>
      <c r="O893" s="141" t="s">
        <v>33</v>
      </c>
      <c r="P893" s="141">
        <v>81299.39</v>
      </c>
      <c r="Q893" s="141">
        <v>4309650</v>
      </c>
      <c r="R893" s="141">
        <v>3663101</v>
      </c>
      <c r="S893" s="141">
        <v>85</v>
      </c>
      <c r="T893" s="141">
        <v>0</v>
      </c>
      <c r="U893" s="141">
        <v>0</v>
      </c>
      <c r="V893" s="141" t="s">
        <v>4989</v>
      </c>
      <c r="W893" s="141" t="s">
        <v>4990</v>
      </c>
      <c r="X893" s="141" t="s">
        <v>4991</v>
      </c>
      <c r="Y893" s="141" t="s">
        <v>4625</v>
      </c>
      <c r="Z893" s="141" t="str">
        <f t="shared" si="13"/>
        <v>0101PE</v>
      </c>
      <c r="AA893" s="143">
        <v>0</v>
      </c>
      <c r="AB893" s="143" t="s">
        <v>30</v>
      </c>
      <c r="AC893" s="156" t="s">
        <v>139</v>
      </c>
      <c r="AD893" s="157"/>
    </row>
    <row r="894" spans="1:30" s="43" customFormat="1" ht="24" customHeight="1">
      <c r="A894" s="139">
        <v>42765</v>
      </c>
      <c r="B894" s="140" t="s">
        <v>4987</v>
      </c>
      <c r="C894" s="141">
        <v>0</v>
      </c>
      <c r="D894" s="141" t="s">
        <v>31</v>
      </c>
      <c r="E894" s="141" t="s">
        <v>4988</v>
      </c>
      <c r="F894" s="142">
        <v>42762</v>
      </c>
      <c r="G894" s="141" t="s">
        <v>135</v>
      </c>
      <c r="H894" s="141" t="s">
        <v>4962</v>
      </c>
      <c r="I894" s="141">
        <v>7</v>
      </c>
      <c r="J894" s="141" t="s">
        <v>141</v>
      </c>
      <c r="K894" s="141" t="s">
        <v>28</v>
      </c>
      <c r="L894" s="141" t="s">
        <v>4963</v>
      </c>
      <c r="M894" s="141" t="s">
        <v>2570</v>
      </c>
      <c r="N894" s="141">
        <v>0</v>
      </c>
      <c r="O894" s="141" t="s">
        <v>33</v>
      </c>
      <c r="P894" s="141">
        <v>81626.09</v>
      </c>
      <c r="Q894" s="141">
        <v>4309650</v>
      </c>
      <c r="R894" s="141">
        <v>3678569</v>
      </c>
      <c r="S894" s="141">
        <v>85.36</v>
      </c>
      <c r="T894" s="141">
        <v>0</v>
      </c>
      <c r="U894" s="141">
        <v>0</v>
      </c>
      <c r="V894" s="141" t="s">
        <v>4992</v>
      </c>
      <c r="W894" s="141" t="s">
        <v>4993</v>
      </c>
      <c r="X894" s="141" t="s">
        <v>4994</v>
      </c>
      <c r="Y894" s="141" t="s">
        <v>4625</v>
      </c>
      <c r="Z894" s="141" t="str">
        <f t="shared" si="13"/>
        <v>0101PE</v>
      </c>
      <c r="AA894" s="143">
        <v>0</v>
      </c>
      <c r="AB894" s="143" t="s">
        <v>30</v>
      </c>
      <c r="AC894" s="156" t="s">
        <v>139</v>
      </c>
      <c r="AD894" s="157"/>
    </row>
    <row r="895" spans="1:30" s="43" customFormat="1" ht="24" customHeight="1">
      <c r="A895" s="139">
        <v>42765</v>
      </c>
      <c r="B895" s="140" t="s">
        <v>4987</v>
      </c>
      <c r="C895" s="141">
        <v>0</v>
      </c>
      <c r="D895" s="141" t="s">
        <v>31</v>
      </c>
      <c r="E895" s="141" t="s">
        <v>4988</v>
      </c>
      <c r="F895" s="142">
        <v>42762</v>
      </c>
      <c r="G895" s="141" t="s">
        <v>135</v>
      </c>
      <c r="H895" s="141" t="s">
        <v>4962</v>
      </c>
      <c r="I895" s="141">
        <v>8</v>
      </c>
      <c r="J895" s="141" t="s">
        <v>141</v>
      </c>
      <c r="K895" s="141" t="s">
        <v>28</v>
      </c>
      <c r="L895" s="141" t="s">
        <v>4963</v>
      </c>
      <c r="M895" s="141" t="s">
        <v>2570</v>
      </c>
      <c r="N895" s="141">
        <v>0</v>
      </c>
      <c r="O895" s="141" t="s">
        <v>33</v>
      </c>
      <c r="P895" s="141">
        <v>79718.84</v>
      </c>
      <c r="Q895" s="141">
        <v>4309650</v>
      </c>
      <c r="R895" s="141">
        <v>3652349</v>
      </c>
      <c r="S895" s="141">
        <v>84.75</v>
      </c>
      <c r="T895" s="141">
        <v>0</v>
      </c>
      <c r="U895" s="141">
        <v>0</v>
      </c>
      <c r="V895" s="141" t="s">
        <v>4995</v>
      </c>
      <c r="W895" s="141" t="s">
        <v>4996</v>
      </c>
      <c r="X895" s="141" t="s">
        <v>4997</v>
      </c>
      <c r="Y895" s="141" t="s">
        <v>4625</v>
      </c>
      <c r="Z895" s="141" t="str">
        <f t="shared" si="13"/>
        <v>0101PE</v>
      </c>
      <c r="AA895" s="143">
        <v>0</v>
      </c>
      <c r="AB895" s="143" t="s">
        <v>30</v>
      </c>
      <c r="AC895" s="156" t="s">
        <v>139</v>
      </c>
      <c r="AD895" s="157"/>
    </row>
    <row r="896" spans="1:30" s="43" customFormat="1" ht="24" customHeight="1">
      <c r="A896" s="133">
        <v>42766</v>
      </c>
      <c r="B896" s="152" t="s">
        <v>4998</v>
      </c>
      <c r="C896" s="153" t="s">
        <v>2543</v>
      </c>
      <c r="D896" s="153" t="s">
        <v>31</v>
      </c>
      <c r="E896" s="153" t="s">
        <v>4999</v>
      </c>
      <c r="F896" s="133">
        <v>42762</v>
      </c>
      <c r="G896" s="153" t="s">
        <v>135</v>
      </c>
      <c r="H896" s="153" t="s">
        <v>5000</v>
      </c>
      <c r="I896" s="153">
        <v>1</v>
      </c>
      <c r="J896" s="153" t="s">
        <v>141</v>
      </c>
      <c r="K896" s="153" t="s">
        <v>28</v>
      </c>
      <c r="L896" s="153" t="s">
        <v>5001</v>
      </c>
      <c r="M896" s="153" t="s">
        <v>5002</v>
      </c>
      <c r="N896" s="153">
        <v>0</v>
      </c>
      <c r="O896" s="153" t="s">
        <v>41</v>
      </c>
      <c r="P896" s="153">
        <v>114219.14</v>
      </c>
      <c r="Q896" s="153">
        <v>4309650</v>
      </c>
      <c r="R896" s="153">
        <v>3479781</v>
      </c>
      <c r="S896" s="153">
        <v>80.739999999999995</v>
      </c>
      <c r="T896" s="153">
        <v>0</v>
      </c>
      <c r="U896" s="153">
        <v>0</v>
      </c>
      <c r="V896" s="153" t="s">
        <v>5003</v>
      </c>
      <c r="W896" s="153" t="s">
        <v>5004</v>
      </c>
      <c r="X896" s="153" t="s">
        <v>5005</v>
      </c>
      <c r="Y896" s="147" t="s">
        <v>140</v>
      </c>
      <c r="Z896" s="147" t="str">
        <f t="shared" si="13"/>
        <v>Exome capture151PE</v>
      </c>
      <c r="AA896" s="154">
        <v>0</v>
      </c>
      <c r="AB896" s="155" t="s">
        <v>30</v>
      </c>
      <c r="AC896" s="155" t="s">
        <v>139</v>
      </c>
      <c r="AD896" s="158"/>
    </row>
    <row r="897" spans="1:30" s="43" customFormat="1" ht="24" customHeight="1">
      <c r="A897" s="139">
        <v>42766</v>
      </c>
      <c r="B897" s="140" t="s">
        <v>5006</v>
      </c>
      <c r="C897" s="141" t="s">
        <v>27</v>
      </c>
      <c r="D897" s="141" t="s">
        <v>5007</v>
      </c>
      <c r="E897" s="141" t="s">
        <v>5008</v>
      </c>
      <c r="F897" s="142">
        <v>42762</v>
      </c>
      <c r="G897" s="141" t="s">
        <v>135</v>
      </c>
      <c r="H897" s="141" t="s">
        <v>5000</v>
      </c>
      <c r="I897" s="141">
        <v>2</v>
      </c>
      <c r="J897" s="144" t="s">
        <v>4824</v>
      </c>
      <c r="K897" s="144" t="s">
        <v>5009</v>
      </c>
      <c r="L897" s="141" t="s">
        <v>5001</v>
      </c>
      <c r="M897" s="141" t="s">
        <v>5010</v>
      </c>
      <c r="N897" s="141">
        <v>0</v>
      </c>
      <c r="O897" s="141" t="s">
        <v>41</v>
      </c>
      <c r="P897" s="141">
        <v>95910.25</v>
      </c>
      <c r="Q897" s="141">
        <v>4309650</v>
      </c>
      <c r="R897" s="141">
        <v>2854471</v>
      </c>
      <c r="S897" s="141">
        <v>66.23</v>
      </c>
      <c r="T897" s="141">
        <v>0</v>
      </c>
      <c r="U897" s="141">
        <v>0</v>
      </c>
      <c r="V897" s="141" t="s">
        <v>5011</v>
      </c>
      <c r="W897" s="141" t="s">
        <v>5012</v>
      </c>
      <c r="X897" s="141" t="s">
        <v>5013</v>
      </c>
      <c r="Y897" s="141" t="s">
        <v>140</v>
      </c>
      <c r="Z897" s="141" t="str">
        <f t="shared" ref="Z897:Z915" si="14">IF(P897,CONCATENATE(C897,Y897),0)</f>
        <v>Re-sequencing151PE</v>
      </c>
      <c r="AA897" s="143">
        <v>1</v>
      </c>
      <c r="AB897" s="143" t="s">
        <v>30</v>
      </c>
      <c r="AC897" s="156" t="s">
        <v>139</v>
      </c>
      <c r="AD897" s="157"/>
    </row>
    <row r="898" spans="1:30" s="43" customFormat="1" ht="24" customHeight="1">
      <c r="A898" s="139">
        <v>42766</v>
      </c>
      <c r="B898" s="140" t="s">
        <v>5014</v>
      </c>
      <c r="C898" s="141" t="s">
        <v>34</v>
      </c>
      <c r="D898" s="141" t="s">
        <v>31</v>
      </c>
      <c r="E898" s="141" t="s">
        <v>5015</v>
      </c>
      <c r="F898" s="142">
        <v>42762</v>
      </c>
      <c r="G898" s="141" t="s">
        <v>135</v>
      </c>
      <c r="H898" s="141" t="s">
        <v>5000</v>
      </c>
      <c r="I898" s="141">
        <v>3</v>
      </c>
      <c r="J898" s="141" t="s">
        <v>141</v>
      </c>
      <c r="K898" s="141" t="s">
        <v>28</v>
      </c>
      <c r="L898" s="141" t="s">
        <v>5001</v>
      </c>
      <c r="M898" s="141" t="s">
        <v>5002</v>
      </c>
      <c r="N898" s="141">
        <v>251</v>
      </c>
      <c r="O898" s="141" t="s">
        <v>41</v>
      </c>
      <c r="P898" s="141">
        <v>112667.47</v>
      </c>
      <c r="Q898" s="141">
        <v>4309650</v>
      </c>
      <c r="R898" s="141">
        <v>3420047</v>
      </c>
      <c r="S898" s="141">
        <v>79.36</v>
      </c>
      <c r="T898" s="141" t="s">
        <v>5016</v>
      </c>
      <c r="U898" s="141" t="s">
        <v>5017</v>
      </c>
      <c r="V898" s="141" t="s">
        <v>5018</v>
      </c>
      <c r="W898" s="141" t="s">
        <v>5019</v>
      </c>
      <c r="X898" s="141" t="s">
        <v>5020</v>
      </c>
      <c r="Y898" s="141" t="s">
        <v>140</v>
      </c>
      <c r="Z898" s="141" t="str">
        <f t="shared" si="14"/>
        <v>Exome capture151PE</v>
      </c>
      <c r="AA898" s="143">
        <v>0</v>
      </c>
      <c r="AB898" s="143" t="s">
        <v>30</v>
      </c>
      <c r="AC898" s="156" t="s">
        <v>139</v>
      </c>
      <c r="AD898" s="157"/>
    </row>
    <row r="899" spans="1:30" s="43" customFormat="1" ht="24" customHeight="1">
      <c r="A899" s="139">
        <v>42766</v>
      </c>
      <c r="B899" s="140" t="s">
        <v>5014</v>
      </c>
      <c r="C899" s="141" t="s">
        <v>34</v>
      </c>
      <c r="D899" s="141" t="s">
        <v>31</v>
      </c>
      <c r="E899" s="141" t="s">
        <v>5015</v>
      </c>
      <c r="F899" s="142">
        <v>42762</v>
      </c>
      <c r="G899" s="141" t="s">
        <v>135</v>
      </c>
      <c r="H899" s="141" t="s">
        <v>5000</v>
      </c>
      <c r="I899" s="141">
        <v>4</v>
      </c>
      <c r="J899" s="141" t="s">
        <v>141</v>
      </c>
      <c r="K899" s="141" t="s">
        <v>28</v>
      </c>
      <c r="L899" s="141" t="s">
        <v>5001</v>
      </c>
      <c r="M899" s="141" t="s">
        <v>5002</v>
      </c>
      <c r="N899" s="141">
        <v>252</v>
      </c>
      <c r="O899" s="141" t="s">
        <v>41</v>
      </c>
      <c r="P899" s="141">
        <v>112037.3</v>
      </c>
      <c r="Q899" s="141">
        <v>4309650</v>
      </c>
      <c r="R899" s="141">
        <v>3400601</v>
      </c>
      <c r="S899" s="141">
        <v>78.91</v>
      </c>
      <c r="T899" s="141" t="s">
        <v>5021</v>
      </c>
      <c r="U899" s="141" t="s">
        <v>5022</v>
      </c>
      <c r="V899" s="141" t="s">
        <v>5023</v>
      </c>
      <c r="W899" s="141" t="s">
        <v>5024</v>
      </c>
      <c r="X899" s="141" t="s">
        <v>5025</v>
      </c>
      <c r="Y899" s="141" t="s">
        <v>140</v>
      </c>
      <c r="Z899" s="141" t="str">
        <f t="shared" si="14"/>
        <v>Exome capture151PE</v>
      </c>
      <c r="AA899" s="143">
        <v>0</v>
      </c>
      <c r="AB899" s="143" t="s">
        <v>30</v>
      </c>
      <c r="AC899" s="156" t="s">
        <v>139</v>
      </c>
      <c r="AD899" s="157"/>
    </row>
    <row r="900" spans="1:30" s="43" customFormat="1" ht="24" customHeight="1">
      <c r="A900" s="139">
        <v>42766</v>
      </c>
      <c r="B900" s="140" t="s">
        <v>5026</v>
      </c>
      <c r="C900" s="141" t="s">
        <v>104</v>
      </c>
      <c r="D900" s="141" t="s">
        <v>31</v>
      </c>
      <c r="E900" s="141" t="s">
        <v>5027</v>
      </c>
      <c r="F900" s="142">
        <v>42762</v>
      </c>
      <c r="G900" s="141" t="s">
        <v>135</v>
      </c>
      <c r="H900" s="141" t="s">
        <v>5000</v>
      </c>
      <c r="I900" s="141">
        <v>5</v>
      </c>
      <c r="J900" s="141" t="s">
        <v>141</v>
      </c>
      <c r="K900" s="141" t="s">
        <v>28</v>
      </c>
      <c r="L900" s="141" t="s">
        <v>5001</v>
      </c>
      <c r="M900" s="141" t="s">
        <v>5028</v>
      </c>
      <c r="N900" s="141">
        <v>0</v>
      </c>
      <c r="O900" s="141" t="s">
        <v>41</v>
      </c>
      <c r="P900" s="141">
        <v>107071.84</v>
      </c>
      <c r="Q900" s="141">
        <v>4309650</v>
      </c>
      <c r="R900" s="141">
        <v>3241862</v>
      </c>
      <c r="S900" s="141">
        <v>75.22</v>
      </c>
      <c r="T900" s="141">
        <v>0</v>
      </c>
      <c r="U900" s="141">
        <v>0</v>
      </c>
      <c r="V900" s="141" t="s">
        <v>5029</v>
      </c>
      <c r="W900" s="141" t="s">
        <v>5030</v>
      </c>
      <c r="X900" s="141" t="s">
        <v>5031</v>
      </c>
      <c r="Y900" s="141" t="s">
        <v>140</v>
      </c>
      <c r="Z900" s="141" t="str">
        <f t="shared" si="14"/>
        <v>Transcriptome151PE</v>
      </c>
      <c r="AA900" s="143">
        <v>0</v>
      </c>
      <c r="AB900" s="143" t="s">
        <v>30</v>
      </c>
      <c r="AC900" s="156" t="s">
        <v>139</v>
      </c>
      <c r="AD900" s="157"/>
    </row>
    <row r="901" spans="1:30" s="43" customFormat="1" ht="24" customHeight="1">
      <c r="A901" s="139">
        <v>42766</v>
      </c>
      <c r="B901" s="140" t="s">
        <v>5032</v>
      </c>
      <c r="C901" s="141">
        <v>0</v>
      </c>
      <c r="D901" s="141" t="s">
        <v>31</v>
      </c>
      <c r="E901" s="141" t="s">
        <v>5033</v>
      </c>
      <c r="F901" s="142">
        <v>42762</v>
      </c>
      <c r="G901" s="141" t="s">
        <v>135</v>
      </c>
      <c r="H901" s="141" t="s">
        <v>5000</v>
      </c>
      <c r="I901" s="141">
        <v>6</v>
      </c>
      <c r="J901" s="141" t="s">
        <v>141</v>
      </c>
      <c r="K901" s="141" t="s">
        <v>28</v>
      </c>
      <c r="L901" s="141" t="s">
        <v>5001</v>
      </c>
      <c r="M901" s="141" t="s">
        <v>5002</v>
      </c>
      <c r="N901" s="141">
        <v>170</v>
      </c>
      <c r="O901" s="141" t="s">
        <v>41</v>
      </c>
      <c r="P901" s="141">
        <v>101701.91</v>
      </c>
      <c r="Q901" s="141">
        <v>4309650</v>
      </c>
      <c r="R901" s="141">
        <v>3115192</v>
      </c>
      <c r="S901" s="141">
        <v>72.28</v>
      </c>
      <c r="T901" s="141" t="s">
        <v>5034</v>
      </c>
      <c r="U901" s="141" t="s">
        <v>5035</v>
      </c>
      <c r="V901" s="141" t="s">
        <v>5036</v>
      </c>
      <c r="W901" s="141" t="s">
        <v>5037</v>
      </c>
      <c r="X901" s="141" t="s">
        <v>5038</v>
      </c>
      <c r="Y901" s="141" t="s">
        <v>140</v>
      </c>
      <c r="Z901" s="141" t="str">
        <f t="shared" si="14"/>
        <v>0151PE</v>
      </c>
      <c r="AA901" s="143">
        <v>0</v>
      </c>
      <c r="AB901" s="143" t="s">
        <v>30</v>
      </c>
      <c r="AC901" s="156" t="s">
        <v>139</v>
      </c>
      <c r="AD901" s="157"/>
    </row>
    <row r="902" spans="1:30" s="43" customFormat="1" ht="24" customHeight="1">
      <c r="A902" s="139">
        <v>42766</v>
      </c>
      <c r="B902" s="140" t="s">
        <v>5039</v>
      </c>
      <c r="C902" s="141" t="s">
        <v>104</v>
      </c>
      <c r="D902" s="141" t="s">
        <v>31</v>
      </c>
      <c r="E902" s="141" t="s">
        <v>5040</v>
      </c>
      <c r="F902" s="142">
        <v>42762</v>
      </c>
      <c r="G902" s="141" t="s">
        <v>135</v>
      </c>
      <c r="H902" s="141" t="s">
        <v>5000</v>
      </c>
      <c r="I902" s="141">
        <v>7</v>
      </c>
      <c r="J902" s="141" t="s">
        <v>141</v>
      </c>
      <c r="K902" s="141" t="s">
        <v>28</v>
      </c>
      <c r="L902" s="141" t="s">
        <v>5001</v>
      </c>
      <c r="M902" s="141" t="s">
        <v>5002</v>
      </c>
      <c r="N902" s="141">
        <v>0</v>
      </c>
      <c r="O902" s="141" t="s">
        <v>41</v>
      </c>
      <c r="P902" s="141">
        <v>111273.17</v>
      </c>
      <c r="Q902" s="141">
        <v>4309650</v>
      </c>
      <c r="R902" s="141">
        <v>3342471</v>
      </c>
      <c r="S902" s="141">
        <v>77.56</v>
      </c>
      <c r="T902" s="141">
        <v>0</v>
      </c>
      <c r="U902" s="141">
        <v>0</v>
      </c>
      <c r="V902" s="141" t="s">
        <v>5041</v>
      </c>
      <c r="W902" s="141" t="s">
        <v>5042</v>
      </c>
      <c r="X902" s="141" t="s">
        <v>5043</v>
      </c>
      <c r="Y902" s="141" t="s">
        <v>140</v>
      </c>
      <c r="Z902" s="141" t="str">
        <f t="shared" si="14"/>
        <v>Transcriptome151PE</v>
      </c>
      <c r="AA902" s="143">
        <v>0</v>
      </c>
      <c r="AB902" s="143" t="s">
        <v>30</v>
      </c>
      <c r="AC902" s="156" t="s">
        <v>139</v>
      </c>
      <c r="AD902" s="157"/>
    </row>
    <row r="903" spans="1:30" s="43" customFormat="1" ht="24" customHeight="1">
      <c r="A903" s="139">
        <v>42766</v>
      </c>
      <c r="B903" s="140" t="s">
        <v>5044</v>
      </c>
      <c r="C903" s="141" t="s">
        <v>104</v>
      </c>
      <c r="D903" s="141" t="s">
        <v>31</v>
      </c>
      <c r="E903" s="141" t="s">
        <v>5045</v>
      </c>
      <c r="F903" s="142">
        <v>42762</v>
      </c>
      <c r="G903" s="141" t="s">
        <v>135</v>
      </c>
      <c r="H903" s="141" t="s">
        <v>5000</v>
      </c>
      <c r="I903" s="141">
        <v>8</v>
      </c>
      <c r="J903" s="141" t="s">
        <v>141</v>
      </c>
      <c r="K903" s="141" t="s">
        <v>28</v>
      </c>
      <c r="L903" s="141" t="s">
        <v>5001</v>
      </c>
      <c r="M903" s="141" t="s">
        <v>5002</v>
      </c>
      <c r="N903" s="141">
        <v>0</v>
      </c>
      <c r="O903" s="141" t="s">
        <v>41</v>
      </c>
      <c r="P903" s="141">
        <v>115109.13</v>
      </c>
      <c r="Q903" s="141">
        <v>4309650</v>
      </c>
      <c r="R903" s="141">
        <v>3456570</v>
      </c>
      <c r="S903" s="141">
        <v>80.209999999999994</v>
      </c>
      <c r="T903" s="141">
        <v>0</v>
      </c>
      <c r="U903" s="141">
        <v>0</v>
      </c>
      <c r="V903" s="141" t="s">
        <v>5046</v>
      </c>
      <c r="W903" s="141" t="s">
        <v>5047</v>
      </c>
      <c r="X903" s="141" t="s">
        <v>5048</v>
      </c>
      <c r="Y903" s="141" t="s">
        <v>140</v>
      </c>
      <c r="Z903" s="141" t="str">
        <f t="shared" si="14"/>
        <v>Transcriptome151PE</v>
      </c>
      <c r="AA903" s="143">
        <v>0</v>
      </c>
      <c r="AB903" s="143" t="s">
        <v>30</v>
      </c>
      <c r="AC903" s="156" t="s">
        <v>139</v>
      </c>
      <c r="AD903" s="157"/>
    </row>
    <row r="904" spans="1:30" ht="24" customHeight="1">
      <c r="A904" s="133">
        <v>42766</v>
      </c>
      <c r="B904" s="134" t="s">
        <v>5081</v>
      </c>
      <c r="C904" s="135">
        <v>0</v>
      </c>
      <c r="D904" s="147" t="s">
        <v>3063</v>
      </c>
      <c r="E904" s="135" t="s">
        <v>5080</v>
      </c>
      <c r="F904" s="159">
        <v>42764</v>
      </c>
      <c r="G904" s="135" t="s">
        <v>3122</v>
      </c>
      <c r="H904" s="135" t="s">
        <v>5079</v>
      </c>
      <c r="I904" s="135">
        <v>1</v>
      </c>
      <c r="J904" s="135" t="s">
        <v>2392</v>
      </c>
      <c r="K904" s="147" t="s">
        <v>28</v>
      </c>
      <c r="L904" s="147" t="s">
        <v>3058</v>
      </c>
      <c r="M904" s="135"/>
      <c r="N904" s="135">
        <v>0</v>
      </c>
      <c r="O904" s="135" t="s">
        <v>33</v>
      </c>
      <c r="P904" s="135">
        <v>32594.47</v>
      </c>
      <c r="Q904" s="135">
        <v>2752798</v>
      </c>
      <c r="R904" s="135">
        <v>2641117</v>
      </c>
      <c r="S904" s="135">
        <v>96.1</v>
      </c>
      <c r="T904" s="135">
        <v>0</v>
      </c>
      <c r="U904" s="135">
        <v>0</v>
      </c>
      <c r="V904" s="135" t="s">
        <v>5084</v>
      </c>
      <c r="W904" s="135" t="s">
        <v>5083</v>
      </c>
      <c r="X904" s="135" t="s">
        <v>5082</v>
      </c>
      <c r="Y904" s="147" t="s">
        <v>4625</v>
      </c>
      <c r="Z904" s="147" t="str">
        <f t="shared" si="14"/>
        <v>0101PE</v>
      </c>
      <c r="AA904" s="137">
        <v>0</v>
      </c>
      <c r="AB904" s="150" t="s">
        <v>2544</v>
      </c>
      <c r="AC904" s="150" t="s">
        <v>3054</v>
      </c>
      <c r="AD904" s="155"/>
    </row>
    <row r="905" spans="1:30" ht="24" customHeight="1">
      <c r="A905" s="139">
        <v>42766</v>
      </c>
      <c r="B905" s="140" t="s">
        <v>5081</v>
      </c>
      <c r="C905" s="141">
        <v>0</v>
      </c>
      <c r="D905" s="141" t="s">
        <v>3063</v>
      </c>
      <c r="E905" s="141" t="s">
        <v>5080</v>
      </c>
      <c r="F905" s="151">
        <v>42764</v>
      </c>
      <c r="G905" s="141" t="s">
        <v>3122</v>
      </c>
      <c r="H905" s="141" t="s">
        <v>5079</v>
      </c>
      <c r="I905" s="141">
        <v>2</v>
      </c>
      <c r="J905" s="141" t="s">
        <v>2392</v>
      </c>
      <c r="K905" s="141" t="s">
        <v>28</v>
      </c>
      <c r="L905" s="141" t="s">
        <v>3058</v>
      </c>
      <c r="M905" s="141"/>
      <c r="N905" s="141">
        <v>0</v>
      </c>
      <c r="O905" s="141" t="s">
        <v>33</v>
      </c>
      <c r="P905" s="141">
        <v>31782.080000000002</v>
      </c>
      <c r="Q905" s="141">
        <v>2673139</v>
      </c>
      <c r="R905" s="141">
        <v>2575115</v>
      </c>
      <c r="S905" s="141">
        <v>96.4</v>
      </c>
      <c r="T905" s="141">
        <v>0</v>
      </c>
      <c r="U905" s="141">
        <v>0</v>
      </c>
      <c r="V905" s="141" t="s">
        <v>5078</v>
      </c>
      <c r="W905" s="141" t="s">
        <v>5077</v>
      </c>
      <c r="X905" s="141" t="s">
        <v>5076</v>
      </c>
      <c r="Y905" s="141" t="s">
        <v>4625</v>
      </c>
      <c r="Z905" s="141" t="str">
        <f t="shared" si="14"/>
        <v>0101PE</v>
      </c>
      <c r="AA905" s="143">
        <v>0</v>
      </c>
      <c r="AB905" s="143" t="s">
        <v>2544</v>
      </c>
      <c r="AC905" s="143" t="s">
        <v>3054</v>
      </c>
      <c r="AD905" s="143"/>
    </row>
    <row r="906" spans="1:30" ht="24" customHeight="1">
      <c r="A906" s="133">
        <v>42766</v>
      </c>
      <c r="B906" s="134" t="s">
        <v>5072</v>
      </c>
      <c r="C906" s="135">
        <v>0</v>
      </c>
      <c r="D906" s="147" t="s">
        <v>3063</v>
      </c>
      <c r="E906" s="135" t="s">
        <v>5071</v>
      </c>
      <c r="F906" s="159">
        <v>42764</v>
      </c>
      <c r="G906" s="135" t="s">
        <v>3122</v>
      </c>
      <c r="H906" s="135" t="s">
        <v>5070</v>
      </c>
      <c r="I906" s="135">
        <v>1</v>
      </c>
      <c r="J906" s="135" t="s">
        <v>134</v>
      </c>
      <c r="K906" s="147" t="s">
        <v>5069</v>
      </c>
      <c r="L906" s="147" t="s">
        <v>3058</v>
      </c>
      <c r="M906" s="135"/>
      <c r="N906" s="135">
        <v>0</v>
      </c>
      <c r="O906" s="135" t="s">
        <v>33</v>
      </c>
      <c r="P906" s="135">
        <v>32798.18</v>
      </c>
      <c r="Q906" s="135">
        <v>2793169</v>
      </c>
      <c r="R906" s="135">
        <v>2666580</v>
      </c>
      <c r="S906" s="135">
        <v>95.6</v>
      </c>
      <c r="T906" s="135">
        <v>0</v>
      </c>
      <c r="U906" s="135">
        <v>0</v>
      </c>
      <c r="V906" s="135" t="s">
        <v>5075</v>
      </c>
      <c r="W906" s="135" t="s">
        <v>5074</v>
      </c>
      <c r="X906" s="135" t="s">
        <v>5073</v>
      </c>
      <c r="Y906" s="147" t="s">
        <v>4625</v>
      </c>
      <c r="Z906" s="147" t="str">
        <f t="shared" si="14"/>
        <v>0101PE</v>
      </c>
      <c r="AA906" s="137">
        <v>0.38333333333333336</v>
      </c>
      <c r="AB906" s="150" t="s">
        <v>2544</v>
      </c>
      <c r="AC906" s="150" t="s">
        <v>3054</v>
      </c>
      <c r="AD906" s="155"/>
    </row>
    <row r="907" spans="1:30" ht="24" customHeight="1">
      <c r="A907" s="139">
        <v>42766</v>
      </c>
      <c r="B907" s="140" t="s">
        <v>5072</v>
      </c>
      <c r="C907" s="141">
        <v>0</v>
      </c>
      <c r="D907" s="141" t="s">
        <v>3063</v>
      </c>
      <c r="E907" s="141" t="s">
        <v>5071</v>
      </c>
      <c r="F907" s="151">
        <v>42764</v>
      </c>
      <c r="G907" s="141" t="s">
        <v>3122</v>
      </c>
      <c r="H907" s="141" t="s">
        <v>5070</v>
      </c>
      <c r="I907" s="141">
        <v>2</v>
      </c>
      <c r="J907" s="144" t="s">
        <v>134</v>
      </c>
      <c r="K907" s="144" t="s">
        <v>5069</v>
      </c>
      <c r="L907" s="141" t="s">
        <v>3058</v>
      </c>
      <c r="M907" s="141"/>
      <c r="N907" s="141">
        <v>0</v>
      </c>
      <c r="O907" s="141" t="s">
        <v>33</v>
      </c>
      <c r="P907" s="141">
        <v>33426.65</v>
      </c>
      <c r="Q907" s="141">
        <v>2865094</v>
      </c>
      <c r="R907" s="141">
        <v>2720939</v>
      </c>
      <c r="S907" s="141">
        <v>95.1</v>
      </c>
      <c r="T907" s="141">
        <v>0</v>
      </c>
      <c r="U907" s="141">
        <v>0</v>
      </c>
      <c r="V907" s="141" t="s">
        <v>5068</v>
      </c>
      <c r="W907" s="141" t="s">
        <v>5067</v>
      </c>
      <c r="X907" s="141" t="s">
        <v>5066</v>
      </c>
      <c r="Y907" s="141" t="s">
        <v>4625</v>
      </c>
      <c r="Z907" s="141" t="str">
        <f t="shared" si="14"/>
        <v>0101PE</v>
      </c>
      <c r="AA907" s="143">
        <v>0.38333333333333336</v>
      </c>
      <c r="AB907" s="143" t="s">
        <v>2544</v>
      </c>
      <c r="AC907" s="143" t="s">
        <v>3054</v>
      </c>
      <c r="AD907" s="143"/>
    </row>
    <row r="908" spans="1:30" ht="24" customHeight="1">
      <c r="A908" s="133">
        <v>42766</v>
      </c>
      <c r="B908" s="134" t="s">
        <v>5648</v>
      </c>
      <c r="C908" s="135" t="s">
        <v>6453</v>
      </c>
      <c r="D908" s="135" t="s">
        <v>31</v>
      </c>
      <c r="E908" s="135" t="s">
        <v>5649</v>
      </c>
      <c r="F908" s="136">
        <v>42762</v>
      </c>
      <c r="G908" s="135" t="s">
        <v>410</v>
      </c>
      <c r="H908" s="135" t="s">
        <v>5650</v>
      </c>
      <c r="I908" s="135">
        <v>1</v>
      </c>
      <c r="J908" s="135" t="s">
        <v>32</v>
      </c>
      <c r="K908" s="135" t="s">
        <v>28</v>
      </c>
      <c r="L908" s="135">
        <v>0</v>
      </c>
      <c r="M908" s="135" t="s">
        <v>5618</v>
      </c>
      <c r="N908" s="135">
        <v>200</v>
      </c>
      <c r="O908" s="135" t="s">
        <v>41</v>
      </c>
      <c r="P908" s="135">
        <v>120932.5</v>
      </c>
      <c r="Q908" s="135">
        <v>4309650</v>
      </c>
      <c r="R908" s="135">
        <v>3690399</v>
      </c>
      <c r="S908" s="135">
        <v>85.63</v>
      </c>
      <c r="T908" s="135" t="s">
        <v>5651</v>
      </c>
      <c r="U908" s="135" t="s">
        <v>5652</v>
      </c>
      <c r="V908" s="135" t="s">
        <v>5653</v>
      </c>
      <c r="W908" s="135" t="s">
        <v>5654</v>
      </c>
      <c r="X908" s="135" t="s">
        <v>5655</v>
      </c>
      <c r="Y908" s="147" t="s">
        <v>140</v>
      </c>
      <c r="Z908" s="147" t="str">
        <f t="shared" si="14"/>
        <v>Exome capture151PE</v>
      </c>
      <c r="AA908" s="137">
        <v>0</v>
      </c>
      <c r="AB908" s="138" t="s">
        <v>30</v>
      </c>
      <c r="AC908" s="154" t="s">
        <v>391</v>
      </c>
      <c r="AD908" s="155"/>
    </row>
    <row r="909" spans="1:30" ht="24" customHeight="1">
      <c r="A909" s="139">
        <v>42766</v>
      </c>
      <c r="B909" s="140" t="s">
        <v>5656</v>
      </c>
      <c r="C909" s="141" t="s">
        <v>27</v>
      </c>
      <c r="D909" s="141" t="s">
        <v>31</v>
      </c>
      <c r="E909" s="141" t="s">
        <v>5657</v>
      </c>
      <c r="F909" s="142">
        <v>42762</v>
      </c>
      <c r="G909" s="141" t="s">
        <v>410</v>
      </c>
      <c r="H909" s="141" t="s">
        <v>5658</v>
      </c>
      <c r="I909" s="141">
        <v>2</v>
      </c>
      <c r="J909" s="141" t="s">
        <v>2392</v>
      </c>
      <c r="K909" s="141" t="s">
        <v>132</v>
      </c>
      <c r="L909" s="141">
        <v>0</v>
      </c>
      <c r="M909" s="141" t="s">
        <v>5623</v>
      </c>
      <c r="N909" s="141">
        <v>0</v>
      </c>
      <c r="O909" s="141" t="s">
        <v>41</v>
      </c>
      <c r="P909" s="141">
        <v>117307.46</v>
      </c>
      <c r="Q909" s="141">
        <v>4309650</v>
      </c>
      <c r="R909" s="141">
        <v>3586289</v>
      </c>
      <c r="S909" s="141">
        <v>83.22</v>
      </c>
      <c r="T909" s="141">
        <v>0</v>
      </c>
      <c r="U909" s="141">
        <v>0</v>
      </c>
      <c r="V909" s="141" t="s">
        <v>5659</v>
      </c>
      <c r="W909" s="141" t="s">
        <v>5660</v>
      </c>
      <c r="X909" s="141" t="s">
        <v>5661</v>
      </c>
      <c r="Y909" s="141" t="s">
        <v>140</v>
      </c>
      <c r="Z909" s="141" t="str">
        <f t="shared" si="14"/>
        <v>Re-sequencing151PE</v>
      </c>
      <c r="AA909" s="143">
        <v>0</v>
      </c>
      <c r="AB909" s="143" t="s">
        <v>30</v>
      </c>
      <c r="AC909" s="143" t="s">
        <v>391</v>
      </c>
      <c r="AD909" s="143"/>
    </row>
    <row r="910" spans="1:30" ht="24" customHeight="1">
      <c r="A910" s="139">
        <v>42766</v>
      </c>
      <c r="B910" s="140" t="s">
        <v>5662</v>
      </c>
      <c r="C910" s="141" t="s">
        <v>6455</v>
      </c>
      <c r="D910" s="141" t="s">
        <v>31</v>
      </c>
      <c r="E910" s="141" t="s">
        <v>5663</v>
      </c>
      <c r="F910" s="142">
        <v>42762</v>
      </c>
      <c r="G910" s="141" t="s">
        <v>410</v>
      </c>
      <c r="H910" s="141" t="s">
        <v>5658</v>
      </c>
      <c r="I910" s="141">
        <v>3</v>
      </c>
      <c r="J910" s="141" t="s">
        <v>2392</v>
      </c>
      <c r="K910" s="141" t="s">
        <v>132</v>
      </c>
      <c r="L910" s="141">
        <v>0</v>
      </c>
      <c r="M910" s="141" t="s">
        <v>5623</v>
      </c>
      <c r="N910" s="141">
        <v>0</v>
      </c>
      <c r="O910" s="141" t="s">
        <v>41</v>
      </c>
      <c r="P910" s="141">
        <v>113786.58</v>
      </c>
      <c r="Q910" s="141">
        <v>4309650</v>
      </c>
      <c r="R910" s="141">
        <v>3474562</v>
      </c>
      <c r="S910" s="141">
        <v>80.62</v>
      </c>
      <c r="T910" s="141">
        <v>0</v>
      </c>
      <c r="U910" s="141">
        <v>0</v>
      </c>
      <c r="V910" s="141" t="s">
        <v>5664</v>
      </c>
      <c r="W910" s="141" t="s">
        <v>5665</v>
      </c>
      <c r="X910" s="141" t="s">
        <v>5666</v>
      </c>
      <c r="Y910" s="141" t="s">
        <v>140</v>
      </c>
      <c r="Z910" s="141" t="str">
        <f t="shared" si="14"/>
        <v>Re-sequencing151PE</v>
      </c>
      <c r="AA910" s="143">
        <v>0</v>
      </c>
      <c r="AB910" s="143" t="s">
        <v>30</v>
      </c>
      <c r="AC910" s="143" t="s">
        <v>391</v>
      </c>
      <c r="AD910" s="143"/>
    </row>
    <row r="911" spans="1:30" ht="24" customHeight="1">
      <c r="A911" s="139">
        <v>42766</v>
      </c>
      <c r="B911" s="140" t="s">
        <v>5667</v>
      </c>
      <c r="C911" s="141" t="s">
        <v>6455</v>
      </c>
      <c r="D911" s="141" t="s">
        <v>31</v>
      </c>
      <c r="E911" s="141" t="s">
        <v>5668</v>
      </c>
      <c r="F911" s="142">
        <v>42762</v>
      </c>
      <c r="G911" s="141" t="s">
        <v>410</v>
      </c>
      <c r="H911" s="141" t="s">
        <v>5658</v>
      </c>
      <c r="I911" s="141">
        <v>4</v>
      </c>
      <c r="J911" s="141" t="s">
        <v>2392</v>
      </c>
      <c r="K911" s="141" t="s">
        <v>132</v>
      </c>
      <c r="L911" s="141">
        <v>0</v>
      </c>
      <c r="M911" s="141" t="s">
        <v>5618</v>
      </c>
      <c r="N911" s="141">
        <v>0</v>
      </c>
      <c r="O911" s="141" t="s">
        <v>41</v>
      </c>
      <c r="P911" s="141">
        <v>113903.97</v>
      </c>
      <c r="Q911" s="141">
        <v>4309650</v>
      </c>
      <c r="R911" s="141">
        <v>3473922</v>
      </c>
      <c r="S911" s="141">
        <v>80.61</v>
      </c>
      <c r="T911" s="141">
        <v>0</v>
      </c>
      <c r="U911" s="141">
        <v>0</v>
      </c>
      <c r="V911" s="141" t="s">
        <v>5669</v>
      </c>
      <c r="W911" s="141" t="s">
        <v>5670</v>
      </c>
      <c r="X911" s="141" t="s">
        <v>5671</v>
      </c>
      <c r="Y911" s="141" t="s">
        <v>140</v>
      </c>
      <c r="Z911" s="141" t="str">
        <f t="shared" si="14"/>
        <v>Re-sequencing151PE</v>
      </c>
      <c r="AA911" s="143">
        <v>0</v>
      </c>
      <c r="AB911" s="143" t="s">
        <v>30</v>
      </c>
      <c r="AC911" s="143" t="s">
        <v>391</v>
      </c>
      <c r="AD911" s="143"/>
    </row>
    <row r="912" spans="1:30" ht="24" customHeight="1">
      <c r="A912" s="139">
        <v>42766</v>
      </c>
      <c r="B912" s="140" t="s">
        <v>5667</v>
      </c>
      <c r="C912" s="141" t="s">
        <v>6455</v>
      </c>
      <c r="D912" s="141" t="s">
        <v>31</v>
      </c>
      <c r="E912" s="141" t="s">
        <v>5672</v>
      </c>
      <c r="F912" s="142">
        <v>42762</v>
      </c>
      <c r="G912" s="141" t="s">
        <v>410</v>
      </c>
      <c r="H912" s="141" t="s">
        <v>5658</v>
      </c>
      <c r="I912" s="141">
        <v>5</v>
      </c>
      <c r="J912" s="141" t="s">
        <v>2392</v>
      </c>
      <c r="K912" s="141" t="s">
        <v>132</v>
      </c>
      <c r="L912" s="141">
        <v>0</v>
      </c>
      <c r="M912" s="141" t="s">
        <v>5618</v>
      </c>
      <c r="N912" s="141">
        <v>0</v>
      </c>
      <c r="O912" s="141" t="s">
        <v>41</v>
      </c>
      <c r="P912" s="141">
        <v>112947.04</v>
      </c>
      <c r="Q912" s="141">
        <v>4309650</v>
      </c>
      <c r="R912" s="141">
        <v>3485428</v>
      </c>
      <c r="S912" s="141">
        <v>80.87</v>
      </c>
      <c r="T912" s="141">
        <v>0</v>
      </c>
      <c r="U912" s="141">
        <v>0</v>
      </c>
      <c r="V912" s="141" t="s">
        <v>5673</v>
      </c>
      <c r="W912" s="141" t="s">
        <v>5674</v>
      </c>
      <c r="X912" s="141" t="s">
        <v>5675</v>
      </c>
      <c r="Y912" s="141" t="s">
        <v>140</v>
      </c>
      <c r="Z912" s="141" t="str">
        <f t="shared" si="14"/>
        <v>Re-sequencing151PE</v>
      </c>
      <c r="AA912" s="143">
        <v>0</v>
      </c>
      <c r="AB912" s="143" t="s">
        <v>30</v>
      </c>
      <c r="AC912" s="143" t="s">
        <v>391</v>
      </c>
      <c r="AD912" s="143"/>
    </row>
    <row r="913" spans="1:30" ht="24" customHeight="1">
      <c r="A913" s="139">
        <v>42766</v>
      </c>
      <c r="B913" s="140" t="s">
        <v>5667</v>
      </c>
      <c r="C913" s="141" t="s">
        <v>6455</v>
      </c>
      <c r="D913" s="141" t="s">
        <v>31</v>
      </c>
      <c r="E913" s="141" t="s">
        <v>5676</v>
      </c>
      <c r="F913" s="142">
        <v>42762</v>
      </c>
      <c r="G913" s="141" t="s">
        <v>410</v>
      </c>
      <c r="H913" s="141" t="s">
        <v>5658</v>
      </c>
      <c r="I913" s="141">
        <v>6</v>
      </c>
      <c r="J913" s="141" t="s">
        <v>2392</v>
      </c>
      <c r="K913" s="141" t="s">
        <v>132</v>
      </c>
      <c r="L913" s="141">
        <v>0</v>
      </c>
      <c r="M913" s="141" t="s">
        <v>5623</v>
      </c>
      <c r="N913" s="141">
        <v>0</v>
      </c>
      <c r="O913" s="141" t="s">
        <v>41</v>
      </c>
      <c r="P913" s="141">
        <v>113126</v>
      </c>
      <c r="Q913" s="141">
        <v>4309650</v>
      </c>
      <c r="R913" s="141">
        <v>3467662</v>
      </c>
      <c r="S913" s="141">
        <v>80.459999999999994</v>
      </c>
      <c r="T913" s="141">
        <v>0</v>
      </c>
      <c r="U913" s="141">
        <v>0</v>
      </c>
      <c r="V913" s="141" t="s">
        <v>5677</v>
      </c>
      <c r="W913" s="141" t="s">
        <v>5678</v>
      </c>
      <c r="X913" s="141" t="s">
        <v>5679</v>
      </c>
      <c r="Y913" s="141" t="s">
        <v>140</v>
      </c>
      <c r="Z913" s="141" t="str">
        <f t="shared" si="14"/>
        <v>Re-sequencing151PE</v>
      </c>
      <c r="AA913" s="143">
        <v>0</v>
      </c>
      <c r="AB913" s="143" t="s">
        <v>30</v>
      </c>
      <c r="AC913" s="143" t="s">
        <v>391</v>
      </c>
      <c r="AD913" s="143"/>
    </row>
    <row r="914" spans="1:30" ht="24" customHeight="1">
      <c r="A914" s="139">
        <v>42766</v>
      </c>
      <c r="B914" s="140" t="s">
        <v>5667</v>
      </c>
      <c r="C914" s="141" t="s">
        <v>6455</v>
      </c>
      <c r="D914" s="141" t="s">
        <v>31</v>
      </c>
      <c r="E914" s="141" t="s">
        <v>5680</v>
      </c>
      <c r="F914" s="142">
        <v>42762</v>
      </c>
      <c r="G914" s="141" t="s">
        <v>410</v>
      </c>
      <c r="H914" s="141" t="s">
        <v>5658</v>
      </c>
      <c r="I914" s="141">
        <v>7</v>
      </c>
      <c r="J914" s="141" t="s">
        <v>2392</v>
      </c>
      <c r="K914" s="141" t="s">
        <v>132</v>
      </c>
      <c r="L914" s="141">
        <v>0</v>
      </c>
      <c r="M914" s="141" t="s">
        <v>5623</v>
      </c>
      <c r="N914" s="141">
        <v>0</v>
      </c>
      <c r="O914" s="141" t="s">
        <v>41</v>
      </c>
      <c r="P914" s="141">
        <v>112143.29</v>
      </c>
      <c r="Q914" s="141">
        <v>4309650</v>
      </c>
      <c r="R914" s="141">
        <v>3446230</v>
      </c>
      <c r="S914" s="141">
        <v>79.97</v>
      </c>
      <c r="T914" s="141">
        <v>0</v>
      </c>
      <c r="U914" s="141">
        <v>0</v>
      </c>
      <c r="V914" s="141" t="s">
        <v>5681</v>
      </c>
      <c r="W914" s="141" t="s">
        <v>5682</v>
      </c>
      <c r="X914" s="141" t="s">
        <v>5683</v>
      </c>
      <c r="Y914" s="141" t="s">
        <v>140</v>
      </c>
      <c r="Z914" s="141" t="str">
        <f t="shared" si="14"/>
        <v>Re-sequencing151PE</v>
      </c>
      <c r="AA914" s="143">
        <v>0</v>
      </c>
      <c r="AB914" s="143" t="s">
        <v>30</v>
      </c>
      <c r="AC914" s="143" t="s">
        <v>391</v>
      </c>
      <c r="AD914" s="143"/>
    </row>
    <row r="915" spans="1:30" ht="24" customHeight="1">
      <c r="A915" s="139">
        <v>42766</v>
      </c>
      <c r="B915" s="140" t="s">
        <v>5667</v>
      </c>
      <c r="C915" s="141" t="s">
        <v>6455</v>
      </c>
      <c r="D915" s="141" t="s">
        <v>31</v>
      </c>
      <c r="E915" s="141" t="s">
        <v>5684</v>
      </c>
      <c r="F915" s="142">
        <v>42762</v>
      </c>
      <c r="G915" s="141" t="s">
        <v>410</v>
      </c>
      <c r="H915" s="141" t="s">
        <v>5658</v>
      </c>
      <c r="I915" s="141">
        <v>8</v>
      </c>
      <c r="J915" s="141" t="s">
        <v>2392</v>
      </c>
      <c r="K915" s="141" t="s">
        <v>132</v>
      </c>
      <c r="L915" s="141">
        <v>0</v>
      </c>
      <c r="M915" s="141" t="s">
        <v>5623</v>
      </c>
      <c r="N915" s="141">
        <v>0</v>
      </c>
      <c r="O915" s="141" t="s">
        <v>41</v>
      </c>
      <c r="P915" s="141">
        <v>115779.2</v>
      </c>
      <c r="Q915" s="141">
        <v>4309650</v>
      </c>
      <c r="R915" s="141">
        <v>3557147</v>
      </c>
      <c r="S915" s="141">
        <v>82.54</v>
      </c>
      <c r="T915" s="141">
        <v>0</v>
      </c>
      <c r="U915" s="141">
        <v>0</v>
      </c>
      <c r="V915" s="141" t="s">
        <v>5685</v>
      </c>
      <c r="W915" s="141" t="s">
        <v>5686</v>
      </c>
      <c r="X915" s="141" t="s">
        <v>5687</v>
      </c>
      <c r="Y915" s="141" t="s">
        <v>140</v>
      </c>
      <c r="Z915" s="141" t="str">
        <f t="shared" si="14"/>
        <v>Re-sequencing151PE</v>
      </c>
      <c r="AA915" s="143">
        <v>0</v>
      </c>
      <c r="AB915" s="143" t="s">
        <v>30</v>
      </c>
      <c r="AC915" s="143" t="s">
        <v>391</v>
      </c>
      <c r="AD915" s="143"/>
    </row>
  </sheetData>
  <autoFilter ref="A1:AF937"/>
  <phoneticPr fontId="5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531"/>
  <sheetViews>
    <sheetView topLeftCell="A40" workbookViewId="0">
      <selection activeCell="C41" sqref="C41"/>
    </sheetView>
  </sheetViews>
  <sheetFormatPr defaultRowHeight="24" customHeight="1"/>
  <cols>
    <col min="6" max="6" width="9.19921875" bestFit="1" customWidth="1"/>
    <col min="9" max="24" width="8.796875" customWidth="1"/>
  </cols>
  <sheetData>
    <row r="1" spans="1:30" ht="24" customHeight="1">
      <c r="A1" s="136" t="s">
        <v>434</v>
      </c>
      <c r="B1" s="134" t="s">
        <v>4604</v>
      </c>
      <c r="C1" s="135" t="s">
        <v>4605</v>
      </c>
      <c r="D1" s="135" t="s">
        <v>4606</v>
      </c>
      <c r="E1" s="135" t="s">
        <v>4607</v>
      </c>
      <c r="F1" s="136" t="s">
        <v>4608</v>
      </c>
      <c r="G1" s="135" t="s">
        <v>4609</v>
      </c>
      <c r="H1" s="135" t="s">
        <v>4610</v>
      </c>
      <c r="I1" s="135" t="s">
        <v>4611</v>
      </c>
      <c r="J1" s="134" t="s">
        <v>4612</v>
      </c>
      <c r="K1" s="134" t="s">
        <v>4613</v>
      </c>
      <c r="L1" s="135" t="s">
        <v>4614</v>
      </c>
      <c r="M1" s="135" t="s">
        <v>4615</v>
      </c>
      <c r="N1" s="135" t="s">
        <v>13</v>
      </c>
      <c r="O1" s="135" t="s">
        <v>4616</v>
      </c>
      <c r="P1" s="135" t="s">
        <v>4617</v>
      </c>
      <c r="Q1" s="135" t="s">
        <v>16</v>
      </c>
      <c r="R1" s="135" t="s">
        <v>17</v>
      </c>
      <c r="S1" s="135" t="s">
        <v>18</v>
      </c>
      <c r="T1" s="135" t="s">
        <v>19</v>
      </c>
      <c r="U1" s="135" t="s">
        <v>4618</v>
      </c>
      <c r="V1" s="135" t="s">
        <v>21</v>
      </c>
      <c r="W1" s="135" t="s">
        <v>22</v>
      </c>
      <c r="X1" s="135" t="s">
        <v>23</v>
      </c>
      <c r="Y1" s="135" t="s">
        <v>4619</v>
      </c>
      <c r="Z1" s="126" t="e">
        <f t="shared" ref="Z1:Z64" si="0">IF(P1,CONCATENATE(C1,Y1),0)</f>
        <v>#VALUE!</v>
      </c>
      <c r="AA1" s="127" t="s">
        <v>4620</v>
      </c>
      <c r="AB1" s="138" t="s">
        <v>4621</v>
      </c>
      <c r="AC1" s="128" t="s">
        <v>136</v>
      </c>
      <c r="AD1" s="138" t="s">
        <v>137</v>
      </c>
    </row>
    <row r="2" spans="1:30" ht="24" customHeight="1">
      <c r="A2" s="133">
        <v>42768</v>
      </c>
      <c r="B2" s="134" t="s">
        <v>5602</v>
      </c>
      <c r="C2" s="135" t="s">
        <v>106</v>
      </c>
      <c r="D2" s="135" t="s">
        <v>31</v>
      </c>
      <c r="E2" s="135" t="s">
        <v>5688</v>
      </c>
      <c r="F2" s="136">
        <v>42763</v>
      </c>
      <c r="G2" s="135" t="s">
        <v>121</v>
      </c>
      <c r="H2" s="135" t="s">
        <v>5689</v>
      </c>
      <c r="I2" s="135">
        <v>1</v>
      </c>
      <c r="J2" s="135" t="s">
        <v>32</v>
      </c>
      <c r="K2" s="135" t="s">
        <v>28</v>
      </c>
      <c r="L2" s="135">
        <v>0</v>
      </c>
      <c r="M2" s="135" t="s">
        <v>5618</v>
      </c>
      <c r="N2" s="135">
        <v>0</v>
      </c>
      <c r="O2" s="135" t="s">
        <v>33</v>
      </c>
      <c r="P2" s="135">
        <v>76647.91</v>
      </c>
      <c r="Q2" s="135">
        <v>4309650</v>
      </c>
      <c r="R2" s="135">
        <v>3447529</v>
      </c>
      <c r="S2" s="135">
        <v>80</v>
      </c>
      <c r="T2" s="135">
        <v>0</v>
      </c>
      <c r="U2" s="135">
        <v>0</v>
      </c>
      <c r="V2" s="135" t="s">
        <v>5690</v>
      </c>
      <c r="W2" s="135" t="s">
        <v>5691</v>
      </c>
      <c r="X2" s="135" t="s">
        <v>5692</v>
      </c>
      <c r="Y2" s="147" t="s">
        <v>4625</v>
      </c>
      <c r="Z2" s="147" t="str">
        <f t="shared" si="0"/>
        <v>Non-codingRNA101PE</v>
      </c>
      <c r="AA2" s="137">
        <v>0</v>
      </c>
      <c r="AB2" s="138" t="s">
        <v>8420</v>
      </c>
      <c r="AC2" s="154" t="s">
        <v>391</v>
      </c>
      <c r="AD2" s="155"/>
    </row>
    <row r="3" spans="1:30" ht="24" customHeight="1">
      <c r="A3" s="139">
        <v>42768</v>
      </c>
      <c r="B3" s="140" t="s">
        <v>5693</v>
      </c>
      <c r="C3" s="141" t="s">
        <v>106</v>
      </c>
      <c r="D3" s="141" t="s">
        <v>31</v>
      </c>
      <c r="E3" s="141" t="s">
        <v>5694</v>
      </c>
      <c r="F3" s="142">
        <v>42763</v>
      </c>
      <c r="G3" s="141" t="s">
        <v>121</v>
      </c>
      <c r="H3" s="141" t="s">
        <v>5689</v>
      </c>
      <c r="I3" s="141">
        <v>2</v>
      </c>
      <c r="J3" s="141" t="s">
        <v>2392</v>
      </c>
      <c r="K3" s="141" t="s">
        <v>132</v>
      </c>
      <c r="L3" s="141">
        <v>0</v>
      </c>
      <c r="M3" s="141" t="s">
        <v>5623</v>
      </c>
      <c r="N3" s="141">
        <v>0</v>
      </c>
      <c r="O3" s="141" t="s">
        <v>33</v>
      </c>
      <c r="P3" s="141">
        <v>76749.39</v>
      </c>
      <c r="Q3" s="141">
        <v>4309650</v>
      </c>
      <c r="R3" s="141">
        <v>3447679</v>
      </c>
      <c r="S3" s="141">
        <v>80</v>
      </c>
      <c r="T3" s="141">
        <v>0</v>
      </c>
      <c r="U3" s="141">
        <v>0</v>
      </c>
      <c r="V3" s="141" t="s">
        <v>5695</v>
      </c>
      <c r="W3" s="141" t="s">
        <v>5696</v>
      </c>
      <c r="X3" s="141" t="s">
        <v>5697</v>
      </c>
      <c r="Y3" s="141" t="s">
        <v>4625</v>
      </c>
      <c r="Z3" s="141" t="str">
        <f t="shared" si="0"/>
        <v>Non-codingRNA101PE</v>
      </c>
      <c r="AA3" s="143">
        <v>0</v>
      </c>
      <c r="AB3" s="143" t="s">
        <v>30</v>
      </c>
      <c r="AC3" s="143" t="s">
        <v>391</v>
      </c>
      <c r="AD3" s="143"/>
    </row>
    <row r="4" spans="1:30" ht="24" customHeight="1">
      <c r="A4" s="139">
        <v>42768</v>
      </c>
      <c r="B4" s="140" t="s">
        <v>5698</v>
      </c>
      <c r="C4" s="141" t="s">
        <v>104</v>
      </c>
      <c r="D4" s="141" t="s">
        <v>31</v>
      </c>
      <c r="E4" s="141" t="s">
        <v>5699</v>
      </c>
      <c r="F4" s="142">
        <v>42763</v>
      </c>
      <c r="G4" s="141" t="s">
        <v>121</v>
      </c>
      <c r="H4" s="141" t="s">
        <v>5700</v>
      </c>
      <c r="I4" s="141">
        <v>3</v>
      </c>
      <c r="J4" s="141" t="s">
        <v>2392</v>
      </c>
      <c r="K4" s="141" t="s">
        <v>132</v>
      </c>
      <c r="L4" s="141">
        <v>0</v>
      </c>
      <c r="M4" s="141" t="s">
        <v>5623</v>
      </c>
      <c r="N4" s="141">
        <v>0</v>
      </c>
      <c r="O4" s="141" t="s">
        <v>33</v>
      </c>
      <c r="P4" s="141">
        <v>73953.89</v>
      </c>
      <c r="Q4" s="141">
        <v>4309650</v>
      </c>
      <c r="R4" s="141">
        <v>3628707</v>
      </c>
      <c r="S4" s="141">
        <v>84.2</v>
      </c>
      <c r="T4" s="141">
        <v>0</v>
      </c>
      <c r="U4" s="141">
        <v>0</v>
      </c>
      <c r="V4" s="141" t="s">
        <v>5701</v>
      </c>
      <c r="W4" s="141" t="s">
        <v>5702</v>
      </c>
      <c r="X4" s="141" t="s">
        <v>5703</v>
      </c>
      <c r="Y4" s="141" t="s">
        <v>4625</v>
      </c>
      <c r="Z4" s="141" t="str">
        <f t="shared" si="0"/>
        <v>Transcriptome101PE</v>
      </c>
      <c r="AA4" s="143">
        <v>0</v>
      </c>
      <c r="AB4" s="143" t="s">
        <v>30</v>
      </c>
      <c r="AC4" s="143" t="s">
        <v>391</v>
      </c>
      <c r="AD4" s="143"/>
    </row>
    <row r="5" spans="1:30" ht="24" customHeight="1">
      <c r="A5" s="139">
        <v>42768</v>
      </c>
      <c r="B5" s="140" t="s">
        <v>5704</v>
      </c>
      <c r="C5" s="141" t="s">
        <v>104</v>
      </c>
      <c r="D5" s="141" t="s">
        <v>31</v>
      </c>
      <c r="E5" s="141" t="s">
        <v>5705</v>
      </c>
      <c r="F5" s="142">
        <v>42763</v>
      </c>
      <c r="G5" s="141" t="s">
        <v>121</v>
      </c>
      <c r="H5" s="141" t="s">
        <v>5700</v>
      </c>
      <c r="I5" s="141">
        <v>4</v>
      </c>
      <c r="J5" s="141" t="s">
        <v>2392</v>
      </c>
      <c r="K5" s="141" t="s">
        <v>132</v>
      </c>
      <c r="L5" s="141">
        <v>0</v>
      </c>
      <c r="M5" s="141" t="s">
        <v>5618</v>
      </c>
      <c r="N5" s="141">
        <v>135</v>
      </c>
      <c r="O5" s="141" t="s">
        <v>33</v>
      </c>
      <c r="P5" s="141">
        <v>79616.91</v>
      </c>
      <c r="Q5" s="141">
        <v>4309650</v>
      </c>
      <c r="R5" s="141">
        <v>3591473</v>
      </c>
      <c r="S5" s="141">
        <v>83.34</v>
      </c>
      <c r="T5" s="141" t="s">
        <v>5706</v>
      </c>
      <c r="U5" s="141" t="s">
        <v>5707</v>
      </c>
      <c r="V5" s="141" t="s">
        <v>5708</v>
      </c>
      <c r="W5" s="141" t="s">
        <v>5709</v>
      </c>
      <c r="X5" s="141" t="s">
        <v>5710</v>
      </c>
      <c r="Y5" s="141" t="s">
        <v>4625</v>
      </c>
      <c r="Z5" s="141" t="str">
        <f t="shared" si="0"/>
        <v>Transcriptome101PE</v>
      </c>
      <c r="AA5" s="143">
        <v>0</v>
      </c>
      <c r="AB5" s="143" t="s">
        <v>30</v>
      </c>
      <c r="AC5" s="143" t="s">
        <v>391</v>
      </c>
      <c r="AD5" s="143"/>
    </row>
    <row r="6" spans="1:30" ht="24" customHeight="1">
      <c r="A6" s="139">
        <v>42768</v>
      </c>
      <c r="B6" s="140" t="s">
        <v>5704</v>
      </c>
      <c r="C6" s="141" t="s">
        <v>104</v>
      </c>
      <c r="D6" s="141" t="s">
        <v>31</v>
      </c>
      <c r="E6" s="141" t="s">
        <v>5711</v>
      </c>
      <c r="F6" s="142">
        <v>42763</v>
      </c>
      <c r="G6" s="141" t="s">
        <v>121</v>
      </c>
      <c r="H6" s="141" t="s">
        <v>5700</v>
      </c>
      <c r="I6" s="141">
        <v>5</v>
      </c>
      <c r="J6" s="141" t="s">
        <v>2392</v>
      </c>
      <c r="K6" s="141" t="s">
        <v>132</v>
      </c>
      <c r="L6" s="141">
        <v>0</v>
      </c>
      <c r="M6" s="141" t="s">
        <v>5618</v>
      </c>
      <c r="N6" s="141">
        <v>134</v>
      </c>
      <c r="O6" s="141" t="s">
        <v>33</v>
      </c>
      <c r="P6" s="141">
        <v>80479.5</v>
      </c>
      <c r="Q6" s="141">
        <v>4309650</v>
      </c>
      <c r="R6" s="141">
        <v>3640550</v>
      </c>
      <c r="S6" s="141">
        <v>84.47</v>
      </c>
      <c r="T6" s="141" t="s">
        <v>5712</v>
      </c>
      <c r="U6" s="141" t="s">
        <v>5713</v>
      </c>
      <c r="V6" s="141" t="s">
        <v>5714</v>
      </c>
      <c r="W6" s="141" t="s">
        <v>5715</v>
      </c>
      <c r="X6" s="141" t="s">
        <v>5716</v>
      </c>
      <c r="Y6" s="141" t="s">
        <v>4625</v>
      </c>
      <c r="Z6" s="141" t="str">
        <f t="shared" si="0"/>
        <v>Transcriptome101PE</v>
      </c>
      <c r="AA6" s="143">
        <v>0</v>
      </c>
      <c r="AB6" s="143" t="s">
        <v>30</v>
      </c>
      <c r="AC6" s="143" t="s">
        <v>391</v>
      </c>
      <c r="AD6" s="143"/>
    </row>
    <row r="7" spans="1:30" ht="24" customHeight="1">
      <c r="A7" s="139">
        <v>42768</v>
      </c>
      <c r="B7" s="140" t="s">
        <v>5717</v>
      </c>
      <c r="C7" s="141" t="s">
        <v>104</v>
      </c>
      <c r="D7" s="141" t="s">
        <v>31</v>
      </c>
      <c r="E7" s="141" t="s">
        <v>5718</v>
      </c>
      <c r="F7" s="142">
        <v>42763</v>
      </c>
      <c r="G7" s="141" t="s">
        <v>121</v>
      </c>
      <c r="H7" s="141" t="s">
        <v>5700</v>
      </c>
      <c r="I7" s="141">
        <v>6</v>
      </c>
      <c r="J7" s="141" t="s">
        <v>2392</v>
      </c>
      <c r="K7" s="141" t="s">
        <v>132</v>
      </c>
      <c r="L7" s="141">
        <v>0</v>
      </c>
      <c r="M7" s="141" t="s">
        <v>5623</v>
      </c>
      <c r="N7" s="141">
        <v>135</v>
      </c>
      <c r="O7" s="141" t="s">
        <v>33</v>
      </c>
      <c r="P7" s="141">
        <v>80157.320000000007</v>
      </c>
      <c r="Q7" s="141">
        <v>4309650</v>
      </c>
      <c r="R7" s="141">
        <v>3614624</v>
      </c>
      <c r="S7" s="141">
        <v>83.87</v>
      </c>
      <c r="T7" s="141" t="s">
        <v>5719</v>
      </c>
      <c r="U7" s="141" t="s">
        <v>5720</v>
      </c>
      <c r="V7" s="141" t="s">
        <v>5721</v>
      </c>
      <c r="W7" s="141" t="s">
        <v>5722</v>
      </c>
      <c r="X7" s="141" t="s">
        <v>5723</v>
      </c>
      <c r="Y7" s="141" t="s">
        <v>4625</v>
      </c>
      <c r="Z7" s="141" t="str">
        <f t="shared" si="0"/>
        <v>Transcriptome101PE</v>
      </c>
      <c r="AA7" s="143">
        <v>0</v>
      </c>
      <c r="AB7" s="143" t="s">
        <v>30</v>
      </c>
      <c r="AC7" s="143" t="s">
        <v>391</v>
      </c>
      <c r="AD7" s="143"/>
    </row>
    <row r="8" spans="1:30" ht="24" customHeight="1">
      <c r="A8" s="139">
        <v>42768</v>
      </c>
      <c r="B8" s="140" t="s">
        <v>5724</v>
      </c>
      <c r="C8" s="141">
        <v>0</v>
      </c>
      <c r="D8" s="141" t="s">
        <v>31</v>
      </c>
      <c r="E8" s="141" t="s">
        <v>5725</v>
      </c>
      <c r="F8" s="142">
        <v>42763</v>
      </c>
      <c r="G8" s="141" t="s">
        <v>121</v>
      </c>
      <c r="H8" s="141" t="s">
        <v>5700</v>
      </c>
      <c r="I8" s="141">
        <v>7</v>
      </c>
      <c r="J8" s="141" t="s">
        <v>2392</v>
      </c>
      <c r="K8" s="141" t="s">
        <v>132</v>
      </c>
      <c r="L8" s="141">
        <v>0</v>
      </c>
      <c r="M8" s="141" t="s">
        <v>5623</v>
      </c>
      <c r="N8" s="141">
        <v>0</v>
      </c>
      <c r="O8" s="141" t="s">
        <v>33</v>
      </c>
      <c r="P8" s="141">
        <v>80408.25</v>
      </c>
      <c r="Q8" s="141">
        <v>4309650</v>
      </c>
      <c r="R8" s="141">
        <v>3655927</v>
      </c>
      <c r="S8" s="141">
        <v>84.83</v>
      </c>
      <c r="T8" s="141">
        <v>0</v>
      </c>
      <c r="U8" s="141">
        <v>0</v>
      </c>
      <c r="V8" s="141" t="s">
        <v>5726</v>
      </c>
      <c r="W8" s="141" t="s">
        <v>5727</v>
      </c>
      <c r="X8" s="141" t="s">
        <v>5728</v>
      </c>
      <c r="Y8" s="141" t="s">
        <v>4625</v>
      </c>
      <c r="Z8" s="141" t="str">
        <f t="shared" si="0"/>
        <v>0101PE</v>
      </c>
      <c r="AA8" s="143">
        <v>0</v>
      </c>
      <c r="AB8" s="143" t="s">
        <v>30</v>
      </c>
      <c r="AC8" s="143" t="s">
        <v>391</v>
      </c>
      <c r="AD8" s="143"/>
    </row>
    <row r="9" spans="1:30" ht="24" customHeight="1">
      <c r="A9" s="139">
        <v>42768</v>
      </c>
      <c r="B9" s="140" t="s">
        <v>5729</v>
      </c>
      <c r="C9" s="141">
        <v>0</v>
      </c>
      <c r="D9" s="141" t="s">
        <v>31</v>
      </c>
      <c r="E9" s="141" t="s">
        <v>5730</v>
      </c>
      <c r="F9" s="142">
        <v>42763</v>
      </c>
      <c r="G9" s="141" t="s">
        <v>121</v>
      </c>
      <c r="H9" s="141" t="s">
        <v>5700</v>
      </c>
      <c r="I9" s="141">
        <v>8</v>
      </c>
      <c r="J9" s="144" t="s">
        <v>134</v>
      </c>
      <c r="K9" s="144" t="s">
        <v>5731</v>
      </c>
      <c r="L9" s="141">
        <v>0</v>
      </c>
      <c r="M9" s="141" t="s">
        <v>5623</v>
      </c>
      <c r="N9" s="141">
        <v>0</v>
      </c>
      <c r="O9" s="141" t="s">
        <v>33</v>
      </c>
      <c r="P9" s="141">
        <v>80005.33</v>
      </c>
      <c r="Q9" s="141">
        <v>4309650</v>
      </c>
      <c r="R9" s="141">
        <v>3655073</v>
      </c>
      <c r="S9" s="141">
        <v>84.81</v>
      </c>
      <c r="T9" s="141">
        <v>0</v>
      </c>
      <c r="U9" s="141">
        <v>0</v>
      </c>
      <c r="V9" s="141" t="s">
        <v>5732</v>
      </c>
      <c r="W9" s="141" t="s">
        <v>5733</v>
      </c>
      <c r="X9" s="141" t="s">
        <v>5734</v>
      </c>
      <c r="Y9" s="141" t="s">
        <v>4625</v>
      </c>
      <c r="Z9" s="141" t="str">
        <f t="shared" si="0"/>
        <v>0101PE</v>
      </c>
      <c r="AA9" s="143">
        <v>0.14285714285714285</v>
      </c>
      <c r="AB9" s="143" t="s">
        <v>30</v>
      </c>
      <c r="AC9" s="143" t="s">
        <v>391</v>
      </c>
      <c r="AD9" s="143"/>
    </row>
    <row r="10" spans="1:30" ht="24" customHeight="1">
      <c r="A10" s="133">
        <v>42769</v>
      </c>
      <c r="B10" s="134" t="s">
        <v>5662</v>
      </c>
      <c r="C10" s="135" t="s">
        <v>27</v>
      </c>
      <c r="D10" s="135" t="s">
        <v>31</v>
      </c>
      <c r="E10" s="135" t="s">
        <v>5735</v>
      </c>
      <c r="F10" s="136">
        <v>42762</v>
      </c>
      <c r="G10" s="135" t="s">
        <v>410</v>
      </c>
      <c r="H10" s="135" t="s">
        <v>5736</v>
      </c>
      <c r="I10" s="135">
        <v>1</v>
      </c>
      <c r="J10" s="135" t="s">
        <v>32</v>
      </c>
      <c r="K10" s="135" t="s">
        <v>28</v>
      </c>
      <c r="L10" s="135">
        <v>0</v>
      </c>
      <c r="M10" s="135" t="s">
        <v>5618</v>
      </c>
      <c r="N10" s="135">
        <v>0</v>
      </c>
      <c r="O10" s="135" t="s">
        <v>41</v>
      </c>
      <c r="P10" s="135">
        <v>104026.07</v>
      </c>
      <c r="Q10" s="135">
        <v>4309650</v>
      </c>
      <c r="R10" s="135">
        <v>3170772</v>
      </c>
      <c r="S10" s="135">
        <v>73.569999999999993</v>
      </c>
      <c r="T10" s="135">
        <v>0</v>
      </c>
      <c r="U10" s="135">
        <v>0</v>
      </c>
      <c r="V10" s="135" t="s">
        <v>5737</v>
      </c>
      <c r="W10" s="135" t="s">
        <v>5738</v>
      </c>
      <c r="X10" s="135" t="s">
        <v>5739</v>
      </c>
      <c r="Y10" s="147" t="s">
        <v>140</v>
      </c>
      <c r="Z10" s="147" t="str">
        <f t="shared" si="0"/>
        <v>Re-sequencing151PE</v>
      </c>
      <c r="AA10" s="137">
        <v>0</v>
      </c>
      <c r="AB10" s="138" t="s">
        <v>30</v>
      </c>
      <c r="AC10" s="154" t="s">
        <v>391</v>
      </c>
      <c r="AD10" s="155"/>
    </row>
    <row r="11" spans="1:30" ht="24" customHeight="1">
      <c r="A11" s="139">
        <v>42769</v>
      </c>
      <c r="B11" s="140" t="s">
        <v>5667</v>
      </c>
      <c r="C11" s="141" t="s">
        <v>27</v>
      </c>
      <c r="D11" s="141" t="s">
        <v>31</v>
      </c>
      <c r="E11" s="141" t="s">
        <v>5740</v>
      </c>
      <c r="F11" s="142">
        <v>42762</v>
      </c>
      <c r="G11" s="141" t="s">
        <v>410</v>
      </c>
      <c r="H11" s="141" t="s">
        <v>5741</v>
      </c>
      <c r="I11" s="141">
        <v>2</v>
      </c>
      <c r="J11" s="141" t="s">
        <v>2392</v>
      </c>
      <c r="K11" s="141" t="s">
        <v>132</v>
      </c>
      <c r="L11" s="141">
        <v>0</v>
      </c>
      <c r="M11" s="141" t="s">
        <v>5623</v>
      </c>
      <c r="N11" s="141">
        <v>0</v>
      </c>
      <c r="O11" s="141" t="s">
        <v>41</v>
      </c>
      <c r="P11" s="141">
        <v>109970.38</v>
      </c>
      <c r="Q11" s="141">
        <v>4309650</v>
      </c>
      <c r="R11" s="141">
        <v>3347278</v>
      </c>
      <c r="S11" s="141">
        <v>77.67</v>
      </c>
      <c r="T11" s="141">
        <v>0</v>
      </c>
      <c r="U11" s="141">
        <v>0</v>
      </c>
      <c r="V11" s="141" t="s">
        <v>5742</v>
      </c>
      <c r="W11" s="141" t="s">
        <v>5743</v>
      </c>
      <c r="X11" s="141" t="s">
        <v>5744</v>
      </c>
      <c r="Y11" s="141" t="s">
        <v>140</v>
      </c>
      <c r="Z11" s="141" t="str">
        <f t="shared" si="0"/>
        <v>Re-sequencing151PE</v>
      </c>
      <c r="AA11" s="143">
        <v>0</v>
      </c>
      <c r="AB11" s="143" t="s">
        <v>30</v>
      </c>
      <c r="AC11" s="143" t="s">
        <v>391</v>
      </c>
      <c r="AD11" s="143"/>
    </row>
    <row r="12" spans="1:30" ht="24" customHeight="1">
      <c r="A12" s="139">
        <v>42769</v>
      </c>
      <c r="B12" s="140" t="s">
        <v>5745</v>
      </c>
      <c r="C12" s="141">
        <v>0</v>
      </c>
      <c r="D12" s="141" t="s">
        <v>31</v>
      </c>
      <c r="E12" s="141" t="s">
        <v>5746</v>
      </c>
      <c r="F12" s="142">
        <v>42762</v>
      </c>
      <c r="G12" s="141" t="s">
        <v>410</v>
      </c>
      <c r="H12" s="141" t="s">
        <v>5741</v>
      </c>
      <c r="I12" s="141">
        <v>3</v>
      </c>
      <c r="J12" s="141" t="s">
        <v>2392</v>
      </c>
      <c r="K12" s="141" t="s">
        <v>132</v>
      </c>
      <c r="L12" s="141">
        <v>0</v>
      </c>
      <c r="M12" s="141" t="s">
        <v>5623</v>
      </c>
      <c r="N12" s="141">
        <v>0</v>
      </c>
      <c r="O12" s="141" t="s">
        <v>41</v>
      </c>
      <c r="P12" s="141">
        <v>117619.68</v>
      </c>
      <c r="Q12" s="141">
        <v>4309650</v>
      </c>
      <c r="R12" s="141">
        <v>3543756</v>
      </c>
      <c r="S12" s="141">
        <v>82.23</v>
      </c>
      <c r="T12" s="141">
        <v>0</v>
      </c>
      <c r="U12" s="141">
        <v>0</v>
      </c>
      <c r="V12" s="141" t="s">
        <v>5747</v>
      </c>
      <c r="W12" s="141" t="s">
        <v>5748</v>
      </c>
      <c r="X12" s="141" t="s">
        <v>5749</v>
      </c>
      <c r="Y12" s="141" t="s">
        <v>140</v>
      </c>
      <c r="Z12" s="141" t="str">
        <f t="shared" si="0"/>
        <v>0151PE</v>
      </c>
      <c r="AA12" s="143">
        <v>0</v>
      </c>
      <c r="AB12" s="143" t="s">
        <v>30</v>
      </c>
      <c r="AC12" s="143" t="s">
        <v>391</v>
      </c>
      <c r="AD12" s="143"/>
    </row>
    <row r="13" spans="1:30" ht="24" customHeight="1">
      <c r="A13" s="139">
        <v>42769</v>
      </c>
      <c r="B13" s="140" t="s">
        <v>5750</v>
      </c>
      <c r="C13" s="141" t="s">
        <v>104</v>
      </c>
      <c r="D13" s="141" t="s">
        <v>31</v>
      </c>
      <c r="E13" s="141" t="s">
        <v>5751</v>
      </c>
      <c r="F13" s="142">
        <v>42762</v>
      </c>
      <c r="G13" s="141" t="s">
        <v>410</v>
      </c>
      <c r="H13" s="141" t="s">
        <v>5741</v>
      </c>
      <c r="I13" s="141">
        <v>4</v>
      </c>
      <c r="J13" s="141" t="s">
        <v>2392</v>
      </c>
      <c r="K13" s="141" t="s">
        <v>132</v>
      </c>
      <c r="L13" s="141">
        <v>0</v>
      </c>
      <c r="M13" s="141" t="s">
        <v>5618</v>
      </c>
      <c r="N13" s="141">
        <v>0</v>
      </c>
      <c r="O13" s="141" t="s">
        <v>41</v>
      </c>
      <c r="P13" s="141">
        <v>119627.64</v>
      </c>
      <c r="Q13" s="141">
        <v>4309650</v>
      </c>
      <c r="R13" s="141">
        <v>3619554</v>
      </c>
      <c r="S13" s="141">
        <v>83.99</v>
      </c>
      <c r="T13" s="141">
        <v>0</v>
      </c>
      <c r="U13" s="141">
        <v>0</v>
      </c>
      <c r="V13" s="141" t="s">
        <v>5752</v>
      </c>
      <c r="W13" s="141" t="s">
        <v>5753</v>
      </c>
      <c r="X13" s="141" t="s">
        <v>5754</v>
      </c>
      <c r="Y13" s="141" t="s">
        <v>140</v>
      </c>
      <c r="Z13" s="141" t="str">
        <f t="shared" si="0"/>
        <v>Transcriptome151PE</v>
      </c>
      <c r="AA13" s="143">
        <v>0</v>
      </c>
      <c r="AB13" s="143" t="s">
        <v>30</v>
      </c>
      <c r="AC13" s="143" t="s">
        <v>391</v>
      </c>
      <c r="AD13" s="143"/>
    </row>
    <row r="14" spans="1:30" ht="24" customHeight="1">
      <c r="A14" s="139">
        <v>42769</v>
      </c>
      <c r="B14" s="140" t="s">
        <v>5755</v>
      </c>
      <c r="C14" s="141" t="s">
        <v>104</v>
      </c>
      <c r="D14" s="141" t="s">
        <v>31</v>
      </c>
      <c r="E14" s="141" t="s">
        <v>5756</v>
      </c>
      <c r="F14" s="142">
        <v>42762</v>
      </c>
      <c r="G14" s="141" t="s">
        <v>410</v>
      </c>
      <c r="H14" s="141" t="s">
        <v>5741</v>
      </c>
      <c r="I14" s="141">
        <v>5</v>
      </c>
      <c r="J14" s="144" t="s">
        <v>134</v>
      </c>
      <c r="K14" s="144" t="s">
        <v>5757</v>
      </c>
      <c r="L14" s="141">
        <v>0</v>
      </c>
      <c r="M14" s="141" t="s">
        <v>5618</v>
      </c>
      <c r="N14" s="141">
        <v>0</v>
      </c>
      <c r="O14" s="141" t="s">
        <v>41</v>
      </c>
      <c r="P14" s="141">
        <v>104854.02</v>
      </c>
      <c r="Q14" s="141">
        <v>4309650</v>
      </c>
      <c r="R14" s="141">
        <v>3190908</v>
      </c>
      <c r="S14" s="141">
        <v>74.040000000000006</v>
      </c>
      <c r="T14" s="141">
        <v>0</v>
      </c>
      <c r="U14" s="141">
        <v>0</v>
      </c>
      <c r="V14" s="141" t="s">
        <v>5758</v>
      </c>
      <c r="W14" s="141" t="s">
        <v>5759</v>
      </c>
      <c r="X14" s="141" t="s">
        <v>5760</v>
      </c>
      <c r="Y14" s="141" t="s">
        <v>140</v>
      </c>
      <c r="Z14" s="141" t="str">
        <f t="shared" si="0"/>
        <v>Transcriptome151PE</v>
      </c>
      <c r="AA14" s="143">
        <v>0.1111111111111111</v>
      </c>
      <c r="AB14" s="143" t="s">
        <v>30</v>
      </c>
      <c r="AC14" s="143" t="s">
        <v>391</v>
      </c>
      <c r="AD14" s="143"/>
    </row>
    <row r="15" spans="1:30" ht="24" customHeight="1">
      <c r="A15" s="139">
        <v>42769</v>
      </c>
      <c r="B15" s="140" t="s">
        <v>5761</v>
      </c>
      <c r="C15" s="141" t="s">
        <v>104</v>
      </c>
      <c r="D15" s="141" t="s">
        <v>31</v>
      </c>
      <c r="E15" s="141" t="s">
        <v>5762</v>
      </c>
      <c r="F15" s="142">
        <v>42762</v>
      </c>
      <c r="G15" s="141" t="s">
        <v>410</v>
      </c>
      <c r="H15" s="141" t="s">
        <v>5741</v>
      </c>
      <c r="I15" s="141">
        <v>6</v>
      </c>
      <c r="J15" s="144" t="s">
        <v>134</v>
      </c>
      <c r="K15" s="144" t="s">
        <v>447</v>
      </c>
      <c r="L15" s="141">
        <v>0</v>
      </c>
      <c r="M15" s="141" t="s">
        <v>5623</v>
      </c>
      <c r="N15" s="141">
        <v>0</v>
      </c>
      <c r="O15" s="141" t="s">
        <v>41</v>
      </c>
      <c r="P15" s="141">
        <v>100389.51</v>
      </c>
      <c r="Q15" s="141">
        <v>4309650</v>
      </c>
      <c r="R15" s="141">
        <v>3055599</v>
      </c>
      <c r="S15" s="141">
        <v>70.900000000000006</v>
      </c>
      <c r="T15" s="141">
        <v>0</v>
      </c>
      <c r="U15" s="141">
        <v>0</v>
      </c>
      <c r="V15" s="141" t="s">
        <v>5763</v>
      </c>
      <c r="W15" s="141" t="s">
        <v>5764</v>
      </c>
      <c r="X15" s="141" t="s">
        <v>5765</v>
      </c>
      <c r="Y15" s="141" t="s">
        <v>140</v>
      </c>
      <c r="Z15" s="141" t="str">
        <f t="shared" si="0"/>
        <v>Transcriptome151PE</v>
      </c>
      <c r="AA15" s="143">
        <v>0.42857142857142855</v>
      </c>
      <c r="AB15" s="143" t="s">
        <v>30</v>
      </c>
      <c r="AC15" s="143" t="s">
        <v>391</v>
      </c>
      <c r="AD15" s="143"/>
    </row>
    <row r="16" spans="1:30" ht="24" customHeight="1">
      <c r="A16" s="139">
        <v>42769</v>
      </c>
      <c r="B16" s="140" t="s">
        <v>5766</v>
      </c>
      <c r="C16" s="141" t="s">
        <v>104</v>
      </c>
      <c r="D16" s="141" t="s">
        <v>31</v>
      </c>
      <c r="E16" s="141" t="s">
        <v>5767</v>
      </c>
      <c r="F16" s="142">
        <v>42762</v>
      </c>
      <c r="G16" s="141" t="s">
        <v>410</v>
      </c>
      <c r="H16" s="141" t="s">
        <v>5741</v>
      </c>
      <c r="I16" s="141">
        <v>7</v>
      </c>
      <c r="J16" s="141" t="s">
        <v>2392</v>
      </c>
      <c r="K16" s="141" t="s">
        <v>132</v>
      </c>
      <c r="L16" s="141">
        <v>0</v>
      </c>
      <c r="M16" s="141" t="s">
        <v>5623</v>
      </c>
      <c r="N16" s="141">
        <v>0</v>
      </c>
      <c r="O16" s="141" t="s">
        <v>41</v>
      </c>
      <c r="P16" s="141">
        <v>99954.08</v>
      </c>
      <c r="Q16" s="141">
        <v>4309650</v>
      </c>
      <c r="R16" s="141">
        <v>3323903</v>
      </c>
      <c r="S16" s="141">
        <v>77.13</v>
      </c>
      <c r="T16" s="141">
        <v>0</v>
      </c>
      <c r="U16" s="141">
        <v>0</v>
      </c>
      <c r="V16" s="141" t="s">
        <v>5768</v>
      </c>
      <c r="W16" s="141" t="s">
        <v>5769</v>
      </c>
      <c r="X16" s="141" t="s">
        <v>5770</v>
      </c>
      <c r="Y16" s="141" t="s">
        <v>140</v>
      </c>
      <c r="Z16" s="141" t="str">
        <f t="shared" si="0"/>
        <v>Transcriptome151PE</v>
      </c>
      <c r="AA16" s="143">
        <v>0</v>
      </c>
      <c r="AB16" s="143" t="s">
        <v>30</v>
      </c>
      <c r="AC16" s="143" t="s">
        <v>391</v>
      </c>
      <c r="AD16" s="143"/>
    </row>
    <row r="17" spans="1:30" ht="24" customHeight="1">
      <c r="A17" s="139">
        <v>42769</v>
      </c>
      <c r="B17" s="140" t="s">
        <v>5771</v>
      </c>
      <c r="C17" s="141">
        <v>0</v>
      </c>
      <c r="D17" s="141" t="s">
        <v>31</v>
      </c>
      <c r="E17" s="141" t="s">
        <v>5772</v>
      </c>
      <c r="F17" s="142">
        <v>42762</v>
      </c>
      <c r="G17" s="141" t="s">
        <v>410</v>
      </c>
      <c r="H17" s="141" t="s">
        <v>5741</v>
      </c>
      <c r="I17" s="141">
        <v>8</v>
      </c>
      <c r="J17" s="141" t="s">
        <v>2392</v>
      </c>
      <c r="K17" s="141" t="s">
        <v>132</v>
      </c>
      <c r="L17" s="141">
        <v>0</v>
      </c>
      <c r="M17" s="141" t="s">
        <v>5623</v>
      </c>
      <c r="N17" s="141">
        <v>0</v>
      </c>
      <c r="O17" s="141" t="s">
        <v>41</v>
      </c>
      <c r="P17" s="141">
        <v>119061.5</v>
      </c>
      <c r="Q17" s="141">
        <v>4309650</v>
      </c>
      <c r="R17" s="141">
        <v>3619825</v>
      </c>
      <c r="S17" s="141">
        <v>83.99</v>
      </c>
      <c r="T17" s="141">
        <v>0</v>
      </c>
      <c r="U17" s="141">
        <v>0</v>
      </c>
      <c r="V17" s="141" t="s">
        <v>5773</v>
      </c>
      <c r="W17" s="141" t="s">
        <v>5774</v>
      </c>
      <c r="X17" s="141" t="s">
        <v>5775</v>
      </c>
      <c r="Y17" s="141" t="s">
        <v>140</v>
      </c>
      <c r="Z17" s="141" t="str">
        <f t="shared" si="0"/>
        <v>0151PE</v>
      </c>
      <c r="AA17" s="143">
        <v>0</v>
      </c>
      <c r="AB17" s="143" t="s">
        <v>30</v>
      </c>
      <c r="AC17" s="143" t="s">
        <v>391</v>
      </c>
      <c r="AD17" s="143"/>
    </row>
    <row r="18" spans="1:30" ht="24" customHeight="1">
      <c r="A18" s="133">
        <v>42769</v>
      </c>
      <c r="B18" s="152" t="s">
        <v>4440</v>
      </c>
      <c r="C18" s="153" t="s">
        <v>27</v>
      </c>
      <c r="D18" s="153" t="s">
        <v>4454</v>
      </c>
      <c r="E18" s="153" t="s">
        <v>4453</v>
      </c>
      <c r="F18" s="133">
        <v>42767</v>
      </c>
      <c r="G18" s="153" t="s">
        <v>120</v>
      </c>
      <c r="H18" s="153" t="s">
        <v>5848</v>
      </c>
      <c r="I18" s="153">
        <v>1</v>
      </c>
      <c r="J18" s="135" t="s">
        <v>2615</v>
      </c>
      <c r="K18" s="153" t="s">
        <v>28</v>
      </c>
      <c r="L18" s="153">
        <v>0</v>
      </c>
      <c r="M18" s="153" t="s">
        <v>5796</v>
      </c>
      <c r="N18" s="153">
        <v>0</v>
      </c>
      <c r="O18" s="153">
        <v>100</v>
      </c>
      <c r="P18" s="153">
        <v>37833.74</v>
      </c>
      <c r="Q18" s="153">
        <v>4309650</v>
      </c>
      <c r="R18" s="153">
        <v>3378012</v>
      </c>
      <c r="S18" s="153">
        <v>78.38</v>
      </c>
      <c r="T18" s="153">
        <v>0</v>
      </c>
      <c r="U18" s="153">
        <v>0</v>
      </c>
      <c r="V18" s="153">
        <v>56.16</v>
      </c>
      <c r="W18" s="153">
        <v>98.13</v>
      </c>
      <c r="X18" s="153">
        <v>94.56</v>
      </c>
      <c r="Y18" s="153" t="s">
        <v>6458</v>
      </c>
      <c r="Z18" s="187" t="str">
        <f t="shared" si="0"/>
        <v>Re-sequencing101SE</v>
      </c>
      <c r="AA18" s="154">
        <v>0</v>
      </c>
      <c r="AB18" s="155" t="s">
        <v>30</v>
      </c>
      <c r="AC18" s="155" t="s">
        <v>139</v>
      </c>
      <c r="AD18" s="160"/>
    </row>
    <row r="19" spans="1:30" ht="24" customHeight="1">
      <c r="A19" s="139">
        <v>42769</v>
      </c>
      <c r="B19" s="140" t="s">
        <v>4440</v>
      </c>
      <c r="C19" s="141" t="s">
        <v>27</v>
      </c>
      <c r="D19" s="141" t="s">
        <v>4452</v>
      </c>
      <c r="E19" s="141" t="s">
        <v>4451</v>
      </c>
      <c r="F19" s="142">
        <v>42767</v>
      </c>
      <c r="G19" s="141" t="s">
        <v>120</v>
      </c>
      <c r="H19" s="141" t="s">
        <v>5848</v>
      </c>
      <c r="I19" s="141">
        <v>2</v>
      </c>
      <c r="J19" s="141" t="s">
        <v>2615</v>
      </c>
      <c r="K19" s="141" t="s">
        <v>28</v>
      </c>
      <c r="L19" s="141">
        <v>0</v>
      </c>
      <c r="M19" s="141" t="s">
        <v>5796</v>
      </c>
      <c r="N19" s="141">
        <v>0</v>
      </c>
      <c r="O19" s="141">
        <v>100</v>
      </c>
      <c r="P19" s="141">
        <v>38262.68</v>
      </c>
      <c r="Q19" s="141">
        <v>4309650</v>
      </c>
      <c r="R19" s="141">
        <v>3416310</v>
      </c>
      <c r="S19" s="141">
        <v>79.27</v>
      </c>
      <c r="T19" s="141">
        <v>0</v>
      </c>
      <c r="U19" s="141">
        <v>0</v>
      </c>
      <c r="V19" s="141">
        <v>56.16</v>
      </c>
      <c r="W19" s="141">
        <v>98.18</v>
      </c>
      <c r="X19" s="141">
        <v>94.67</v>
      </c>
      <c r="Y19" s="141" t="s">
        <v>6458</v>
      </c>
      <c r="Z19" s="188" t="str">
        <f t="shared" si="0"/>
        <v>Re-sequencing101SE</v>
      </c>
      <c r="AA19" s="143">
        <v>0</v>
      </c>
      <c r="AB19" s="143" t="s">
        <v>30</v>
      </c>
      <c r="AC19" s="156" t="s">
        <v>139</v>
      </c>
      <c r="AD19" s="157"/>
    </row>
    <row r="20" spans="1:30" ht="24" customHeight="1">
      <c r="A20" s="139">
        <v>42769</v>
      </c>
      <c r="B20" s="140" t="s">
        <v>4440</v>
      </c>
      <c r="C20" s="141" t="s">
        <v>27</v>
      </c>
      <c r="D20" s="141" t="s">
        <v>4450</v>
      </c>
      <c r="E20" s="141" t="s">
        <v>4449</v>
      </c>
      <c r="F20" s="142">
        <v>42767</v>
      </c>
      <c r="G20" s="141" t="s">
        <v>120</v>
      </c>
      <c r="H20" s="141" t="s">
        <v>5848</v>
      </c>
      <c r="I20" s="141">
        <v>3</v>
      </c>
      <c r="J20" s="141" t="s">
        <v>2615</v>
      </c>
      <c r="K20" s="141" t="s">
        <v>28</v>
      </c>
      <c r="L20" s="141">
        <v>0</v>
      </c>
      <c r="M20" s="141" t="s">
        <v>5796</v>
      </c>
      <c r="N20" s="141">
        <v>0</v>
      </c>
      <c r="O20" s="141">
        <v>100</v>
      </c>
      <c r="P20" s="141">
        <v>38961.120000000003</v>
      </c>
      <c r="Q20" s="141">
        <v>4309650</v>
      </c>
      <c r="R20" s="141">
        <v>3478671</v>
      </c>
      <c r="S20" s="141">
        <v>80.72</v>
      </c>
      <c r="T20" s="141">
        <v>0</v>
      </c>
      <c r="U20" s="141">
        <v>0</v>
      </c>
      <c r="V20" s="141">
        <v>55.81</v>
      </c>
      <c r="W20" s="141">
        <v>98.11</v>
      </c>
      <c r="X20" s="141">
        <v>94.55</v>
      </c>
      <c r="Y20" s="141" t="s">
        <v>6458</v>
      </c>
      <c r="Z20" s="188" t="str">
        <f t="shared" si="0"/>
        <v>Re-sequencing101SE</v>
      </c>
      <c r="AA20" s="143">
        <v>0</v>
      </c>
      <c r="AB20" s="143" t="s">
        <v>30</v>
      </c>
      <c r="AC20" s="156" t="s">
        <v>139</v>
      </c>
      <c r="AD20" s="157"/>
    </row>
    <row r="21" spans="1:30" ht="24" customHeight="1">
      <c r="A21" s="139">
        <v>42769</v>
      </c>
      <c r="B21" s="140" t="s">
        <v>4440</v>
      </c>
      <c r="C21" s="141" t="s">
        <v>27</v>
      </c>
      <c r="D21" s="141" t="s">
        <v>4448</v>
      </c>
      <c r="E21" s="141" t="s">
        <v>4447</v>
      </c>
      <c r="F21" s="142">
        <v>42767</v>
      </c>
      <c r="G21" s="141" t="s">
        <v>120</v>
      </c>
      <c r="H21" s="141" t="s">
        <v>5848</v>
      </c>
      <c r="I21" s="141">
        <v>4</v>
      </c>
      <c r="J21" s="141" t="s">
        <v>2615</v>
      </c>
      <c r="K21" s="141" t="s">
        <v>28</v>
      </c>
      <c r="L21" s="141">
        <v>0</v>
      </c>
      <c r="M21" s="141" t="s">
        <v>5796</v>
      </c>
      <c r="N21" s="141">
        <v>0</v>
      </c>
      <c r="O21" s="141">
        <v>100</v>
      </c>
      <c r="P21" s="141">
        <v>39066.050000000003</v>
      </c>
      <c r="Q21" s="141">
        <v>4309650</v>
      </c>
      <c r="R21" s="141">
        <v>3488040</v>
      </c>
      <c r="S21" s="141">
        <v>80.94</v>
      </c>
      <c r="T21" s="141">
        <v>0</v>
      </c>
      <c r="U21" s="141">
        <v>0</v>
      </c>
      <c r="V21" s="141">
        <v>56.05</v>
      </c>
      <c r="W21" s="141">
        <v>98.3</v>
      </c>
      <c r="X21" s="141">
        <v>95.02</v>
      </c>
      <c r="Y21" s="141" t="s">
        <v>6458</v>
      </c>
      <c r="Z21" s="188" t="str">
        <f t="shared" si="0"/>
        <v>Re-sequencing101SE</v>
      </c>
      <c r="AA21" s="143">
        <v>0</v>
      </c>
      <c r="AB21" s="143" t="s">
        <v>30</v>
      </c>
      <c r="AC21" s="156" t="s">
        <v>139</v>
      </c>
      <c r="AD21" s="157"/>
    </row>
    <row r="22" spans="1:30" ht="24" customHeight="1">
      <c r="A22" s="139">
        <v>42769</v>
      </c>
      <c r="B22" s="140" t="s">
        <v>4440</v>
      </c>
      <c r="C22" s="141" t="s">
        <v>27</v>
      </c>
      <c r="D22" s="141" t="s">
        <v>4446</v>
      </c>
      <c r="E22" s="141" t="s">
        <v>4445</v>
      </c>
      <c r="F22" s="142">
        <v>42767</v>
      </c>
      <c r="G22" s="141" t="s">
        <v>120</v>
      </c>
      <c r="H22" s="141" t="s">
        <v>5848</v>
      </c>
      <c r="I22" s="141">
        <v>5</v>
      </c>
      <c r="J22" s="141" t="s">
        <v>2615</v>
      </c>
      <c r="K22" s="141" t="s">
        <v>28</v>
      </c>
      <c r="L22" s="141">
        <v>0</v>
      </c>
      <c r="M22" s="141" t="s">
        <v>5796</v>
      </c>
      <c r="N22" s="141">
        <v>0</v>
      </c>
      <c r="O22" s="141">
        <v>100</v>
      </c>
      <c r="P22" s="141">
        <v>38906.71</v>
      </c>
      <c r="Q22" s="141">
        <v>4309650</v>
      </c>
      <c r="R22" s="141">
        <v>3473813</v>
      </c>
      <c r="S22" s="141">
        <v>80.61</v>
      </c>
      <c r="T22" s="141">
        <v>0</v>
      </c>
      <c r="U22" s="141">
        <v>0</v>
      </c>
      <c r="V22" s="141">
        <v>56.13</v>
      </c>
      <c r="W22" s="141">
        <v>98.34</v>
      </c>
      <c r="X22" s="141">
        <v>95.12</v>
      </c>
      <c r="Y22" s="141" t="s">
        <v>6458</v>
      </c>
      <c r="Z22" s="188" t="str">
        <f t="shared" si="0"/>
        <v>Re-sequencing101SE</v>
      </c>
      <c r="AA22" s="143">
        <v>0</v>
      </c>
      <c r="AB22" s="143" t="s">
        <v>30</v>
      </c>
      <c r="AC22" s="156" t="s">
        <v>139</v>
      </c>
      <c r="AD22" s="157"/>
    </row>
    <row r="23" spans="1:30" ht="24" customHeight="1">
      <c r="A23" s="139">
        <v>42769</v>
      </c>
      <c r="B23" s="140" t="s">
        <v>4440</v>
      </c>
      <c r="C23" s="141" t="s">
        <v>27</v>
      </c>
      <c r="D23" s="141" t="s">
        <v>4444</v>
      </c>
      <c r="E23" s="141" t="s">
        <v>4443</v>
      </c>
      <c r="F23" s="142">
        <v>42767</v>
      </c>
      <c r="G23" s="141" t="s">
        <v>120</v>
      </c>
      <c r="H23" s="141" t="s">
        <v>5848</v>
      </c>
      <c r="I23" s="141">
        <v>6</v>
      </c>
      <c r="J23" s="141" t="s">
        <v>2615</v>
      </c>
      <c r="K23" s="141" t="s">
        <v>28</v>
      </c>
      <c r="L23" s="141">
        <v>0</v>
      </c>
      <c r="M23" s="141" t="s">
        <v>5796</v>
      </c>
      <c r="N23" s="141">
        <v>0</v>
      </c>
      <c r="O23" s="141">
        <v>100</v>
      </c>
      <c r="P23" s="141">
        <v>39033.99</v>
      </c>
      <c r="Q23" s="141">
        <v>4309650</v>
      </c>
      <c r="R23" s="141">
        <v>3485177</v>
      </c>
      <c r="S23" s="141">
        <v>80.87</v>
      </c>
      <c r="T23" s="141">
        <v>0</v>
      </c>
      <c r="U23" s="141">
        <v>0</v>
      </c>
      <c r="V23" s="141">
        <v>56.08</v>
      </c>
      <c r="W23" s="141">
        <v>98.38</v>
      </c>
      <c r="X23" s="141">
        <v>95.26</v>
      </c>
      <c r="Y23" s="141" t="s">
        <v>6458</v>
      </c>
      <c r="Z23" s="188" t="str">
        <f t="shared" si="0"/>
        <v>Re-sequencing101SE</v>
      </c>
      <c r="AA23" s="143">
        <v>0</v>
      </c>
      <c r="AB23" s="143" t="s">
        <v>30</v>
      </c>
      <c r="AC23" s="156" t="s">
        <v>139</v>
      </c>
      <c r="AD23" s="157"/>
    </row>
    <row r="24" spans="1:30" ht="24" customHeight="1">
      <c r="A24" s="139">
        <v>42769</v>
      </c>
      <c r="B24" s="140" t="s">
        <v>4440</v>
      </c>
      <c r="C24" s="141" t="s">
        <v>27</v>
      </c>
      <c r="D24" s="141" t="s">
        <v>4442</v>
      </c>
      <c r="E24" s="141" t="s">
        <v>4441</v>
      </c>
      <c r="F24" s="142">
        <v>42767</v>
      </c>
      <c r="G24" s="141" t="s">
        <v>120</v>
      </c>
      <c r="H24" s="141" t="s">
        <v>5848</v>
      </c>
      <c r="I24" s="141">
        <v>7</v>
      </c>
      <c r="J24" s="141" t="s">
        <v>2615</v>
      </c>
      <c r="K24" s="141" t="s">
        <v>28</v>
      </c>
      <c r="L24" s="141">
        <v>0</v>
      </c>
      <c r="M24" s="141" t="s">
        <v>5796</v>
      </c>
      <c r="N24" s="141">
        <v>0</v>
      </c>
      <c r="O24" s="141">
        <v>100</v>
      </c>
      <c r="P24" s="141">
        <v>38782.94</v>
      </c>
      <c r="Q24" s="141">
        <v>4309650</v>
      </c>
      <c r="R24" s="141">
        <v>3462762</v>
      </c>
      <c r="S24" s="141">
        <v>80.349999999999994</v>
      </c>
      <c r="T24" s="141">
        <v>0</v>
      </c>
      <c r="U24" s="141">
        <v>0</v>
      </c>
      <c r="V24" s="141">
        <v>56.11</v>
      </c>
      <c r="W24" s="141">
        <v>98.24</v>
      </c>
      <c r="X24" s="141">
        <v>94.87</v>
      </c>
      <c r="Y24" s="141" t="s">
        <v>6458</v>
      </c>
      <c r="Z24" s="188" t="str">
        <f t="shared" si="0"/>
        <v>Re-sequencing101SE</v>
      </c>
      <c r="AA24" s="143">
        <v>0</v>
      </c>
      <c r="AB24" s="143" t="s">
        <v>30</v>
      </c>
      <c r="AC24" s="156" t="s">
        <v>139</v>
      </c>
      <c r="AD24" s="157"/>
    </row>
    <row r="25" spans="1:30" ht="24" customHeight="1">
      <c r="A25" s="139">
        <v>42769</v>
      </c>
      <c r="B25" s="140" t="s">
        <v>4440</v>
      </c>
      <c r="C25" s="141" t="s">
        <v>27</v>
      </c>
      <c r="D25" s="141" t="s">
        <v>4439</v>
      </c>
      <c r="E25" s="141" t="s">
        <v>4438</v>
      </c>
      <c r="F25" s="142">
        <v>42767</v>
      </c>
      <c r="G25" s="141" t="s">
        <v>120</v>
      </c>
      <c r="H25" s="141" t="s">
        <v>5848</v>
      </c>
      <c r="I25" s="141">
        <v>8</v>
      </c>
      <c r="J25" s="141" t="s">
        <v>2615</v>
      </c>
      <c r="K25" s="141" t="s">
        <v>28</v>
      </c>
      <c r="L25" s="141">
        <v>0</v>
      </c>
      <c r="M25" s="141" t="s">
        <v>5796</v>
      </c>
      <c r="N25" s="141">
        <v>0</v>
      </c>
      <c r="O25" s="141">
        <v>100</v>
      </c>
      <c r="P25" s="141">
        <v>38410.410000000003</v>
      </c>
      <c r="Q25" s="141">
        <v>4309650</v>
      </c>
      <c r="R25" s="141">
        <v>3429500</v>
      </c>
      <c r="S25" s="141">
        <v>79.58</v>
      </c>
      <c r="T25" s="141">
        <v>0</v>
      </c>
      <c r="U25" s="141">
        <v>0</v>
      </c>
      <c r="V25" s="141">
        <v>56.04</v>
      </c>
      <c r="W25" s="141">
        <v>98.06</v>
      </c>
      <c r="X25" s="141">
        <v>94.35</v>
      </c>
      <c r="Y25" s="141" t="s">
        <v>6458</v>
      </c>
      <c r="Z25" s="188" t="str">
        <f t="shared" si="0"/>
        <v>Re-sequencing101SE</v>
      </c>
      <c r="AA25" s="143">
        <v>0</v>
      </c>
      <c r="AB25" s="143" t="s">
        <v>30</v>
      </c>
      <c r="AC25" s="156" t="s">
        <v>139</v>
      </c>
      <c r="AD25" s="157"/>
    </row>
    <row r="26" spans="1:30" ht="24" customHeight="1">
      <c r="A26" s="133">
        <v>42769</v>
      </c>
      <c r="B26" s="152" t="s">
        <v>4440</v>
      </c>
      <c r="C26" s="153" t="s">
        <v>27</v>
      </c>
      <c r="D26" s="153" t="s">
        <v>4471</v>
      </c>
      <c r="E26" s="153" t="s">
        <v>4470</v>
      </c>
      <c r="F26" s="133">
        <v>42767</v>
      </c>
      <c r="G26" s="153" t="s">
        <v>120</v>
      </c>
      <c r="H26" s="153" t="s">
        <v>5847</v>
      </c>
      <c r="I26" s="153">
        <v>1</v>
      </c>
      <c r="J26" s="135" t="s">
        <v>2615</v>
      </c>
      <c r="K26" s="153" t="s">
        <v>28</v>
      </c>
      <c r="L26" s="153" t="s">
        <v>2973</v>
      </c>
      <c r="M26" s="153" t="s">
        <v>5796</v>
      </c>
      <c r="N26" s="153">
        <v>0</v>
      </c>
      <c r="O26" s="153">
        <v>100</v>
      </c>
      <c r="P26" s="153">
        <v>37833.74</v>
      </c>
      <c r="Q26" s="153">
        <v>4309650</v>
      </c>
      <c r="R26" s="153">
        <v>3378012</v>
      </c>
      <c r="S26" s="153">
        <v>78.38</v>
      </c>
      <c r="T26" s="153">
        <v>0</v>
      </c>
      <c r="U26" s="153">
        <v>0</v>
      </c>
      <c r="V26" s="153">
        <v>56.16</v>
      </c>
      <c r="W26" s="153">
        <v>98.13</v>
      </c>
      <c r="X26" s="153">
        <v>94.56</v>
      </c>
      <c r="Y26" s="153" t="s">
        <v>6458</v>
      </c>
      <c r="Z26" s="187" t="str">
        <f t="shared" si="0"/>
        <v>Re-sequencing101SE</v>
      </c>
      <c r="AA26" s="154">
        <v>0</v>
      </c>
      <c r="AB26" s="155" t="s">
        <v>30</v>
      </c>
      <c r="AC26" s="155" t="s">
        <v>139</v>
      </c>
      <c r="AD26" s="160"/>
    </row>
    <row r="27" spans="1:30" ht="24" customHeight="1">
      <c r="A27" s="139">
        <v>42769</v>
      </c>
      <c r="B27" s="140" t="s">
        <v>4440</v>
      </c>
      <c r="C27" s="141" t="s">
        <v>27</v>
      </c>
      <c r="D27" s="141" t="s">
        <v>4469</v>
      </c>
      <c r="E27" s="141" t="s">
        <v>4468</v>
      </c>
      <c r="F27" s="142">
        <v>42767</v>
      </c>
      <c r="G27" s="141" t="s">
        <v>120</v>
      </c>
      <c r="H27" s="141" t="s">
        <v>5847</v>
      </c>
      <c r="I27" s="141">
        <v>2</v>
      </c>
      <c r="J27" s="141" t="s">
        <v>2615</v>
      </c>
      <c r="K27" s="141" t="s">
        <v>28</v>
      </c>
      <c r="L27" s="141" t="s">
        <v>2973</v>
      </c>
      <c r="M27" s="141" t="s">
        <v>5796</v>
      </c>
      <c r="N27" s="141">
        <v>0</v>
      </c>
      <c r="O27" s="141">
        <v>100</v>
      </c>
      <c r="P27" s="141">
        <v>38262.68</v>
      </c>
      <c r="Q27" s="141">
        <v>4309650</v>
      </c>
      <c r="R27" s="141">
        <v>3416310</v>
      </c>
      <c r="S27" s="141">
        <v>79.27</v>
      </c>
      <c r="T27" s="141">
        <v>0</v>
      </c>
      <c r="U27" s="141">
        <v>0</v>
      </c>
      <c r="V27" s="141">
        <v>56.16</v>
      </c>
      <c r="W27" s="141">
        <v>98.18</v>
      </c>
      <c r="X27" s="141">
        <v>94.67</v>
      </c>
      <c r="Y27" s="141" t="s">
        <v>6458</v>
      </c>
      <c r="Z27" s="188" t="str">
        <f t="shared" si="0"/>
        <v>Re-sequencing101SE</v>
      </c>
      <c r="AA27" s="143">
        <v>0</v>
      </c>
      <c r="AB27" s="143" t="s">
        <v>30</v>
      </c>
      <c r="AC27" s="156" t="s">
        <v>139</v>
      </c>
      <c r="AD27" s="157"/>
    </row>
    <row r="28" spans="1:30" ht="24" customHeight="1">
      <c r="A28" s="139">
        <v>42769</v>
      </c>
      <c r="B28" s="140" t="s">
        <v>4440</v>
      </c>
      <c r="C28" s="141" t="s">
        <v>27</v>
      </c>
      <c r="D28" s="141" t="s">
        <v>4467</v>
      </c>
      <c r="E28" s="141" t="s">
        <v>4466</v>
      </c>
      <c r="F28" s="142">
        <v>42767</v>
      </c>
      <c r="G28" s="141" t="s">
        <v>120</v>
      </c>
      <c r="H28" s="141" t="s">
        <v>5847</v>
      </c>
      <c r="I28" s="141">
        <v>3</v>
      </c>
      <c r="J28" s="141" t="s">
        <v>2615</v>
      </c>
      <c r="K28" s="141" t="s">
        <v>28</v>
      </c>
      <c r="L28" s="141" t="s">
        <v>2973</v>
      </c>
      <c r="M28" s="141" t="s">
        <v>5796</v>
      </c>
      <c r="N28" s="141">
        <v>0</v>
      </c>
      <c r="O28" s="141">
        <v>100</v>
      </c>
      <c r="P28" s="141">
        <v>38961.120000000003</v>
      </c>
      <c r="Q28" s="141">
        <v>4309650</v>
      </c>
      <c r="R28" s="141">
        <v>3478671</v>
      </c>
      <c r="S28" s="141">
        <v>80.72</v>
      </c>
      <c r="T28" s="141">
        <v>0</v>
      </c>
      <c r="U28" s="141">
        <v>0</v>
      </c>
      <c r="V28" s="141">
        <v>55.81</v>
      </c>
      <c r="W28" s="141">
        <v>98.11</v>
      </c>
      <c r="X28" s="141">
        <v>94.55</v>
      </c>
      <c r="Y28" s="141" t="s">
        <v>6458</v>
      </c>
      <c r="Z28" s="188" t="str">
        <f t="shared" si="0"/>
        <v>Re-sequencing101SE</v>
      </c>
      <c r="AA28" s="143">
        <v>0</v>
      </c>
      <c r="AB28" s="143" t="s">
        <v>30</v>
      </c>
      <c r="AC28" s="156" t="s">
        <v>139</v>
      </c>
      <c r="AD28" s="157"/>
    </row>
    <row r="29" spans="1:30" ht="24" customHeight="1">
      <c r="A29" s="139">
        <v>42769</v>
      </c>
      <c r="B29" s="140" t="s">
        <v>4440</v>
      </c>
      <c r="C29" s="141" t="s">
        <v>27</v>
      </c>
      <c r="D29" s="141" t="s">
        <v>4465</v>
      </c>
      <c r="E29" s="141" t="s">
        <v>4464</v>
      </c>
      <c r="F29" s="142">
        <v>42767</v>
      </c>
      <c r="G29" s="141" t="s">
        <v>120</v>
      </c>
      <c r="H29" s="141" t="s">
        <v>5847</v>
      </c>
      <c r="I29" s="141">
        <v>4</v>
      </c>
      <c r="J29" s="141" t="s">
        <v>2615</v>
      </c>
      <c r="K29" s="141" t="s">
        <v>28</v>
      </c>
      <c r="L29" s="141" t="s">
        <v>2973</v>
      </c>
      <c r="M29" s="141" t="s">
        <v>5796</v>
      </c>
      <c r="N29" s="141">
        <v>0</v>
      </c>
      <c r="O29" s="141">
        <v>100</v>
      </c>
      <c r="P29" s="141">
        <v>39066.050000000003</v>
      </c>
      <c r="Q29" s="141">
        <v>4309650</v>
      </c>
      <c r="R29" s="141">
        <v>3488040</v>
      </c>
      <c r="S29" s="141">
        <v>80.94</v>
      </c>
      <c r="T29" s="141">
        <v>0</v>
      </c>
      <c r="U29" s="141">
        <v>0</v>
      </c>
      <c r="V29" s="141">
        <v>56.05</v>
      </c>
      <c r="W29" s="141">
        <v>98.3</v>
      </c>
      <c r="X29" s="141">
        <v>95.02</v>
      </c>
      <c r="Y29" s="141" t="s">
        <v>6458</v>
      </c>
      <c r="Z29" s="188" t="str">
        <f t="shared" si="0"/>
        <v>Re-sequencing101SE</v>
      </c>
      <c r="AA29" s="143">
        <v>0</v>
      </c>
      <c r="AB29" s="143" t="s">
        <v>30</v>
      </c>
      <c r="AC29" s="156" t="s">
        <v>139</v>
      </c>
      <c r="AD29" s="157"/>
    </row>
    <row r="30" spans="1:30" ht="24" customHeight="1">
      <c r="A30" s="139">
        <v>42769</v>
      </c>
      <c r="B30" s="140" t="s">
        <v>4440</v>
      </c>
      <c r="C30" s="141" t="s">
        <v>27</v>
      </c>
      <c r="D30" s="141" t="s">
        <v>4463</v>
      </c>
      <c r="E30" s="141" t="s">
        <v>4462</v>
      </c>
      <c r="F30" s="142">
        <v>42767</v>
      </c>
      <c r="G30" s="141" t="s">
        <v>120</v>
      </c>
      <c r="H30" s="141" t="s">
        <v>5847</v>
      </c>
      <c r="I30" s="141">
        <v>5</v>
      </c>
      <c r="J30" s="141" t="s">
        <v>2615</v>
      </c>
      <c r="K30" s="141" t="s">
        <v>28</v>
      </c>
      <c r="L30" s="141" t="s">
        <v>2973</v>
      </c>
      <c r="M30" s="141" t="s">
        <v>5796</v>
      </c>
      <c r="N30" s="141">
        <v>0</v>
      </c>
      <c r="O30" s="141">
        <v>100</v>
      </c>
      <c r="P30" s="141">
        <v>38906.71</v>
      </c>
      <c r="Q30" s="141">
        <v>4309650</v>
      </c>
      <c r="R30" s="141">
        <v>3473813</v>
      </c>
      <c r="S30" s="141">
        <v>80.61</v>
      </c>
      <c r="T30" s="141">
        <v>0</v>
      </c>
      <c r="U30" s="141">
        <v>0</v>
      </c>
      <c r="V30" s="141">
        <v>56.13</v>
      </c>
      <c r="W30" s="141">
        <v>98.34</v>
      </c>
      <c r="X30" s="141">
        <v>95.12</v>
      </c>
      <c r="Y30" s="141" t="s">
        <v>6458</v>
      </c>
      <c r="Z30" s="188" t="str">
        <f t="shared" si="0"/>
        <v>Re-sequencing101SE</v>
      </c>
      <c r="AA30" s="143">
        <v>0</v>
      </c>
      <c r="AB30" s="143" t="s">
        <v>30</v>
      </c>
      <c r="AC30" s="156" t="s">
        <v>139</v>
      </c>
      <c r="AD30" s="157"/>
    </row>
    <row r="31" spans="1:30" ht="24" customHeight="1">
      <c r="A31" s="139">
        <v>42769</v>
      </c>
      <c r="B31" s="140" t="s">
        <v>4440</v>
      </c>
      <c r="C31" s="141" t="s">
        <v>27</v>
      </c>
      <c r="D31" s="141" t="s">
        <v>4461</v>
      </c>
      <c r="E31" s="141" t="s">
        <v>4460</v>
      </c>
      <c r="F31" s="142">
        <v>42767</v>
      </c>
      <c r="G31" s="141" t="s">
        <v>120</v>
      </c>
      <c r="H31" s="141" t="s">
        <v>5847</v>
      </c>
      <c r="I31" s="141">
        <v>6</v>
      </c>
      <c r="J31" s="141" t="s">
        <v>2615</v>
      </c>
      <c r="K31" s="141" t="s">
        <v>28</v>
      </c>
      <c r="L31" s="141" t="s">
        <v>2973</v>
      </c>
      <c r="M31" s="141" t="s">
        <v>5796</v>
      </c>
      <c r="N31" s="141">
        <v>0</v>
      </c>
      <c r="O31" s="141">
        <v>100</v>
      </c>
      <c r="P31" s="141">
        <v>39033.99</v>
      </c>
      <c r="Q31" s="141">
        <v>4309650</v>
      </c>
      <c r="R31" s="141">
        <v>3485177</v>
      </c>
      <c r="S31" s="141">
        <v>80.87</v>
      </c>
      <c r="T31" s="141">
        <v>0</v>
      </c>
      <c r="U31" s="141">
        <v>0</v>
      </c>
      <c r="V31" s="141">
        <v>56.08</v>
      </c>
      <c r="W31" s="141">
        <v>98.38</v>
      </c>
      <c r="X31" s="141">
        <v>95.26</v>
      </c>
      <c r="Y31" s="141" t="s">
        <v>6458</v>
      </c>
      <c r="Z31" s="188" t="str">
        <f t="shared" si="0"/>
        <v>Re-sequencing101SE</v>
      </c>
      <c r="AA31" s="143">
        <v>0</v>
      </c>
      <c r="AB31" s="143" t="s">
        <v>30</v>
      </c>
      <c r="AC31" s="156" t="s">
        <v>139</v>
      </c>
      <c r="AD31" s="157"/>
    </row>
    <row r="32" spans="1:30" ht="24" customHeight="1">
      <c r="A32" s="139">
        <v>42769</v>
      </c>
      <c r="B32" s="140" t="s">
        <v>4440</v>
      </c>
      <c r="C32" s="141" t="s">
        <v>27</v>
      </c>
      <c r="D32" s="141" t="s">
        <v>4459</v>
      </c>
      <c r="E32" s="141" t="s">
        <v>4458</v>
      </c>
      <c r="F32" s="142">
        <v>42767</v>
      </c>
      <c r="G32" s="141" t="s">
        <v>120</v>
      </c>
      <c r="H32" s="141" t="s">
        <v>5847</v>
      </c>
      <c r="I32" s="141">
        <v>7</v>
      </c>
      <c r="J32" s="141" t="s">
        <v>2615</v>
      </c>
      <c r="K32" s="141" t="s">
        <v>28</v>
      </c>
      <c r="L32" s="141" t="s">
        <v>2973</v>
      </c>
      <c r="M32" s="141" t="s">
        <v>5796</v>
      </c>
      <c r="N32" s="141">
        <v>0</v>
      </c>
      <c r="O32" s="141">
        <v>100</v>
      </c>
      <c r="P32" s="141">
        <v>38782.94</v>
      </c>
      <c r="Q32" s="141">
        <v>4309650</v>
      </c>
      <c r="R32" s="141">
        <v>3462762</v>
      </c>
      <c r="S32" s="141">
        <v>80.349999999999994</v>
      </c>
      <c r="T32" s="141">
        <v>0</v>
      </c>
      <c r="U32" s="141">
        <v>0</v>
      </c>
      <c r="V32" s="141">
        <v>56.11</v>
      </c>
      <c r="W32" s="141">
        <v>98.24</v>
      </c>
      <c r="X32" s="141">
        <v>94.87</v>
      </c>
      <c r="Y32" s="141" t="s">
        <v>6458</v>
      </c>
      <c r="Z32" s="188" t="str">
        <f t="shared" si="0"/>
        <v>Re-sequencing101SE</v>
      </c>
      <c r="AA32" s="143">
        <v>0</v>
      </c>
      <c r="AB32" s="143" t="s">
        <v>30</v>
      </c>
      <c r="AC32" s="156" t="s">
        <v>139</v>
      </c>
      <c r="AD32" s="157"/>
    </row>
    <row r="33" spans="1:30" ht="24" customHeight="1">
      <c r="A33" s="139">
        <v>42769</v>
      </c>
      <c r="B33" s="140" t="s">
        <v>4440</v>
      </c>
      <c r="C33" s="141" t="s">
        <v>27</v>
      </c>
      <c r="D33" s="141" t="s">
        <v>4457</v>
      </c>
      <c r="E33" s="141" t="s">
        <v>4456</v>
      </c>
      <c r="F33" s="142">
        <v>42767</v>
      </c>
      <c r="G33" s="141" t="s">
        <v>120</v>
      </c>
      <c r="H33" s="141" t="s">
        <v>5847</v>
      </c>
      <c r="I33" s="141">
        <v>8</v>
      </c>
      <c r="J33" s="141" t="s">
        <v>2615</v>
      </c>
      <c r="K33" s="141" t="s">
        <v>28</v>
      </c>
      <c r="L33" s="141" t="s">
        <v>2973</v>
      </c>
      <c r="M33" s="141" t="s">
        <v>5796</v>
      </c>
      <c r="N33" s="141">
        <v>0</v>
      </c>
      <c r="O33" s="141">
        <v>100</v>
      </c>
      <c r="P33" s="141">
        <v>38410.410000000003</v>
      </c>
      <c r="Q33" s="141">
        <v>4309650</v>
      </c>
      <c r="R33" s="141">
        <v>3429500</v>
      </c>
      <c r="S33" s="141">
        <v>79.58</v>
      </c>
      <c r="T33" s="141">
        <v>0</v>
      </c>
      <c r="U33" s="141">
        <v>0</v>
      </c>
      <c r="V33" s="141">
        <v>56.04</v>
      </c>
      <c r="W33" s="141">
        <v>98.06</v>
      </c>
      <c r="X33" s="141">
        <v>94.35</v>
      </c>
      <c r="Y33" s="141" t="s">
        <v>6458</v>
      </c>
      <c r="Z33" s="188" t="str">
        <f t="shared" si="0"/>
        <v>Re-sequencing101SE</v>
      </c>
      <c r="AA33" s="143">
        <v>0</v>
      </c>
      <c r="AB33" s="143" t="s">
        <v>30</v>
      </c>
      <c r="AC33" s="156" t="s">
        <v>139</v>
      </c>
      <c r="AD33" s="157"/>
    </row>
    <row r="34" spans="1:30" ht="24" customHeight="1">
      <c r="A34" s="133">
        <v>42770</v>
      </c>
      <c r="B34" s="152" t="s">
        <v>5846</v>
      </c>
      <c r="C34" s="153" t="s">
        <v>4686</v>
      </c>
      <c r="D34" s="153" t="s">
        <v>31</v>
      </c>
      <c r="E34" s="153" t="s">
        <v>5845</v>
      </c>
      <c r="F34" s="133">
        <v>42767</v>
      </c>
      <c r="G34" s="153" t="s">
        <v>135</v>
      </c>
      <c r="H34" s="153" t="s">
        <v>5802</v>
      </c>
      <c r="I34" s="153">
        <v>1</v>
      </c>
      <c r="J34" s="153" t="s">
        <v>141</v>
      </c>
      <c r="K34" s="153" t="s">
        <v>28</v>
      </c>
      <c r="L34" s="153">
        <v>0</v>
      </c>
      <c r="M34" s="153" t="s">
        <v>3014</v>
      </c>
      <c r="N34" s="153">
        <v>0</v>
      </c>
      <c r="O34" s="153" t="s">
        <v>33</v>
      </c>
      <c r="P34" s="153">
        <v>81357.95</v>
      </c>
      <c r="Q34" s="153">
        <v>4309650</v>
      </c>
      <c r="R34" s="153">
        <v>3702957</v>
      </c>
      <c r="S34" s="153">
        <v>85.92</v>
      </c>
      <c r="T34" s="153">
        <v>0</v>
      </c>
      <c r="U34" s="153">
        <v>0</v>
      </c>
      <c r="V34" s="153" t="s">
        <v>5844</v>
      </c>
      <c r="W34" s="153" t="s">
        <v>5843</v>
      </c>
      <c r="X34" s="153" t="s">
        <v>5842</v>
      </c>
      <c r="Y34" s="147" t="s">
        <v>4625</v>
      </c>
      <c r="Z34" s="147" t="str">
        <f t="shared" si="0"/>
        <v>Transcriptome101PE</v>
      </c>
      <c r="AA34" s="154">
        <v>0</v>
      </c>
      <c r="AB34" s="155" t="s">
        <v>30</v>
      </c>
      <c r="AC34" s="155" t="s">
        <v>139</v>
      </c>
      <c r="AD34" s="160"/>
    </row>
    <row r="35" spans="1:30" ht="24" customHeight="1">
      <c r="A35" s="139">
        <v>42770</v>
      </c>
      <c r="B35" s="140" t="s">
        <v>5841</v>
      </c>
      <c r="C35" s="141" t="s">
        <v>104</v>
      </c>
      <c r="D35" s="141" t="s">
        <v>31</v>
      </c>
      <c r="E35" s="141" t="s">
        <v>5840</v>
      </c>
      <c r="F35" s="142">
        <v>42767</v>
      </c>
      <c r="G35" s="141" t="s">
        <v>135</v>
      </c>
      <c r="H35" s="141" t="s">
        <v>5802</v>
      </c>
      <c r="I35" s="141">
        <v>2</v>
      </c>
      <c r="J35" s="144" t="s">
        <v>5839</v>
      </c>
      <c r="K35" s="144" t="s">
        <v>5838</v>
      </c>
      <c r="L35" s="141">
        <v>0</v>
      </c>
      <c r="M35" s="141" t="s">
        <v>2570</v>
      </c>
      <c r="N35" s="141">
        <v>0</v>
      </c>
      <c r="O35" s="141" t="s">
        <v>33</v>
      </c>
      <c r="P35" s="141">
        <v>76473.52</v>
      </c>
      <c r="Q35" s="141">
        <v>4309650</v>
      </c>
      <c r="R35" s="141">
        <v>3449944</v>
      </c>
      <c r="S35" s="141">
        <v>80.05</v>
      </c>
      <c r="T35" s="141">
        <v>0</v>
      </c>
      <c r="U35" s="141">
        <v>0</v>
      </c>
      <c r="V35" s="141" t="s">
        <v>5837</v>
      </c>
      <c r="W35" s="141" t="s">
        <v>5836</v>
      </c>
      <c r="X35" s="141" t="s">
        <v>5835</v>
      </c>
      <c r="Y35" s="141" t="s">
        <v>4625</v>
      </c>
      <c r="Z35" s="141" t="str">
        <f t="shared" si="0"/>
        <v>Transcriptome101PE</v>
      </c>
      <c r="AA35" s="143">
        <v>0.14285714285714285</v>
      </c>
      <c r="AB35" s="143" t="s">
        <v>30</v>
      </c>
      <c r="AC35" s="156" t="s">
        <v>139</v>
      </c>
      <c r="AD35" s="157"/>
    </row>
    <row r="36" spans="1:30" ht="24" customHeight="1">
      <c r="A36" s="139">
        <v>42770</v>
      </c>
      <c r="B36" s="140" t="s">
        <v>5834</v>
      </c>
      <c r="C36" s="141" t="s">
        <v>35</v>
      </c>
      <c r="D36" s="141" t="s">
        <v>31</v>
      </c>
      <c r="E36" s="141" t="s">
        <v>5833</v>
      </c>
      <c r="F36" s="142">
        <v>42767</v>
      </c>
      <c r="G36" s="141" t="s">
        <v>135</v>
      </c>
      <c r="H36" s="141" t="s">
        <v>5802</v>
      </c>
      <c r="I36" s="141">
        <v>3</v>
      </c>
      <c r="J36" s="141" t="s">
        <v>141</v>
      </c>
      <c r="K36" s="141" t="s">
        <v>28</v>
      </c>
      <c r="L36" s="141">
        <v>0</v>
      </c>
      <c r="M36" s="141" t="s">
        <v>5825</v>
      </c>
      <c r="N36" s="141">
        <v>352</v>
      </c>
      <c r="O36" s="141" t="s">
        <v>33</v>
      </c>
      <c r="P36" s="141">
        <v>60078.54</v>
      </c>
      <c r="Q36" s="141">
        <v>4309650</v>
      </c>
      <c r="R36" s="141">
        <v>2877604</v>
      </c>
      <c r="S36" s="141">
        <v>66.77</v>
      </c>
      <c r="T36" s="141" t="s">
        <v>5832</v>
      </c>
      <c r="U36" s="141" t="s">
        <v>5831</v>
      </c>
      <c r="V36" s="141" t="s">
        <v>5830</v>
      </c>
      <c r="W36" s="141" t="s">
        <v>5829</v>
      </c>
      <c r="X36" s="141" t="s">
        <v>5828</v>
      </c>
      <c r="Y36" s="141" t="s">
        <v>4625</v>
      </c>
      <c r="Z36" s="141" t="str">
        <f t="shared" si="0"/>
        <v>Methylation101PE</v>
      </c>
      <c r="AA36" s="143">
        <v>0</v>
      </c>
      <c r="AB36" s="143" t="s">
        <v>30</v>
      </c>
      <c r="AC36" s="156" t="s">
        <v>139</v>
      </c>
      <c r="AD36" s="157"/>
    </row>
    <row r="37" spans="1:30" ht="24" customHeight="1">
      <c r="A37" s="139">
        <v>42770</v>
      </c>
      <c r="B37" s="140" t="s">
        <v>5827</v>
      </c>
      <c r="C37" s="141" t="s">
        <v>35</v>
      </c>
      <c r="D37" s="141" t="s">
        <v>31</v>
      </c>
      <c r="E37" s="141" t="s">
        <v>5826</v>
      </c>
      <c r="F37" s="142">
        <v>42767</v>
      </c>
      <c r="G37" s="141" t="s">
        <v>135</v>
      </c>
      <c r="H37" s="141" t="s">
        <v>5802</v>
      </c>
      <c r="I37" s="141">
        <v>4</v>
      </c>
      <c r="J37" s="141" t="s">
        <v>141</v>
      </c>
      <c r="K37" s="141" t="s">
        <v>28</v>
      </c>
      <c r="L37" s="141">
        <v>0</v>
      </c>
      <c r="M37" s="141" t="s">
        <v>5825</v>
      </c>
      <c r="N37" s="141">
        <v>355</v>
      </c>
      <c r="O37" s="141" t="s">
        <v>33</v>
      </c>
      <c r="P37" s="141">
        <v>62213.82</v>
      </c>
      <c r="Q37" s="141">
        <v>4309650</v>
      </c>
      <c r="R37" s="141">
        <v>2988032</v>
      </c>
      <c r="S37" s="141">
        <v>69.33</v>
      </c>
      <c r="T37" s="141" t="s">
        <v>5824</v>
      </c>
      <c r="U37" s="141" t="s">
        <v>5823</v>
      </c>
      <c r="V37" s="141" t="s">
        <v>5822</v>
      </c>
      <c r="W37" s="141" t="s">
        <v>5821</v>
      </c>
      <c r="X37" s="141" t="s">
        <v>5820</v>
      </c>
      <c r="Y37" s="141" t="s">
        <v>4625</v>
      </c>
      <c r="Z37" s="141" t="str">
        <f t="shared" si="0"/>
        <v>Methylation101PE</v>
      </c>
      <c r="AA37" s="143">
        <v>0</v>
      </c>
      <c r="AB37" s="143" t="s">
        <v>30</v>
      </c>
      <c r="AC37" s="156" t="s">
        <v>139</v>
      </c>
      <c r="AD37" s="157"/>
    </row>
    <row r="38" spans="1:30" ht="24" customHeight="1">
      <c r="A38" s="139">
        <v>42770</v>
      </c>
      <c r="B38" s="140" t="s">
        <v>5819</v>
      </c>
      <c r="C38" s="141" t="s">
        <v>1370</v>
      </c>
      <c r="D38" s="141" t="s">
        <v>31</v>
      </c>
      <c r="E38" s="141" t="s">
        <v>5813</v>
      </c>
      <c r="F38" s="142">
        <v>42767</v>
      </c>
      <c r="G38" s="141" t="s">
        <v>135</v>
      </c>
      <c r="H38" s="141" t="s">
        <v>5802</v>
      </c>
      <c r="I38" s="141">
        <v>5</v>
      </c>
      <c r="J38" s="141" t="s">
        <v>141</v>
      </c>
      <c r="K38" s="141" t="s">
        <v>28</v>
      </c>
      <c r="L38" s="141">
        <v>0</v>
      </c>
      <c r="M38" s="141" t="s">
        <v>2593</v>
      </c>
      <c r="N38" s="141">
        <v>182</v>
      </c>
      <c r="O38" s="141" t="s">
        <v>33</v>
      </c>
      <c r="P38" s="141">
        <v>70559.06</v>
      </c>
      <c r="Q38" s="141">
        <v>4309650</v>
      </c>
      <c r="R38" s="141">
        <v>3219076</v>
      </c>
      <c r="S38" s="141">
        <v>74.69</v>
      </c>
      <c r="T38" s="141" t="s">
        <v>5818</v>
      </c>
      <c r="U38" s="141" t="s">
        <v>5811</v>
      </c>
      <c r="V38" s="141" t="s">
        <v>5817</v>
      </c>
      <c r="W38" s="141" t="s">
        <v>5816</v>
      </c>
      <c r="X38" s="141" t="s">
        <v>5815</v>
      </c>
      <c r="Y38" s="141" t="s">
        <v>4625</v>
      </c>
      <c r="Z38" s="141" t="str">
        <f t="shared" si="0"/>
        <v>Exome capture101PE</v>
      </c>
      <c r="AA38" s="143">
        <v>0</v>
      </c>
      <c r="AB38" s="143" t="s">
        <v>30</v>
      </c>
      <c r="AC38" s="156" t="s">
        <v>139</v>
      </c>
      <c r="AD38" s="157"/>
    </row>
    <row r="39" spans="1:30" ht="24" customHeight="1">
      <c r="A39" s="139">
        <v>42770</v>
      </c>
      <c r="B39" s="140" t="s">
        <v>5814</v>
      </c>
      <c r="C39" s="141" t="s">
        <v>123</v>
      </c>
      <c r="D39" s="141" t="s">
        <v>31</v>
      </c>
      <c r="E39" s="141" t="s">
        <v>5813</v>
      </c>
      <c r="F39" s="142">
        <v>42767</v>
      </c>
      <c r="G39" s="141" t="s">
        <v>135</v>
      </c>
      <c r="H39" s="141" t="s">
        <v>5802</v>
      </c>
      <c r="I39" s="141">
        <v>6</v>
      </c>
      <c r="J39" s="141" t="s">
        <v>141</v>
      </c>
      <c r="K39" s="141" t="s">
        <v>28</v>
      </c>
      <c r="L39" s="141">
        <v>0</v>
      </c>
      <c r="M39" s="141" t="s">
        <v>2593</v>
      </c>
      <c r="N39" s="141">
        <v>174</v>
      </c>
      <c r="O39" s="141" t="s">
        <v>33</v>
      </c>
      <c r="P39" s="141">
        <v>71671.7</v>
      </c>
      <c r="Q39" s="141">
        <v>4309650</v>
      </c>
      <c r="R39" s="141">
        <v>3269303</v>
      </c>
      <c r="S39" s="141">
        <v>75.86</v>
      </c>
      <c r="T39" s="141" t="s">
        <v>5812</v>
      </c>
      <c r="U39" s="141" t="s">
        <v>5811</v>
      </c>
      <c r="V39" s="141" t="s">
        <v>5810</v>
      </c>
      <c r="W39" s="141" t="s">
        <v>5809</v>
      </c>
      <c r="X39" s="141" t="s">
        <v>5808</v>
      </c>
      <c r="Y39" s="141" t="s">
        <v>4625</v>
      </c>
      <c r="Z39" s="141" t="str">
        <f t="shared" si="0"/>
        <v>Exome capture101PE</v>
      </c>
      <c r="AA39" s="143">
        <v>0</v>
      </c>
      <c r="AB39" s="143" t="s">
        <v>30</v>
      </c>
      <c r="AC39" s="156" t="s">
        <v>139</v>
      </c>
      <c r="AD39" s="157"/>
    </row>
    <row r="40" spans="1:30" ht="24" customHeight="1">
      <c r="A40" s="139">
        <v>42770</v>
      </c>
      <c r="B40" s="140" t="s">
        <v>5804</v>
      </c>
      <c r="C40" s="141" t="s">
        <v>123</v>
      </c>
      <c r="D40" s="141" t="s">
        <v>31</v>
      </c>
      <c r="E40" s="141" t="s">
        <v>5803</v>
      </c>
      <c r="F40" s="142">
        <v>42767</v>
      </c>
      <c r="G40" s="141" t="s">
        <v>135</v>
      </c>
      <c r="H40" s="141" t="s">
        <v>5802</v>
      </c>
      <c r="I40" s="141">
        <v>7</v>
      </c>
      <c r="J40" s="141" t="s">
        <v>141</v>
      </c>
      <c r="K40" s="141" t="s">
        <v>28</v>
      </c>
      <c r="L40" s="141">
        <v>0</v>
      </c>
      <c r="M40" s="141" t="s">
        <v>2570</v>
      </c>
      <c r="N40" s="141">
        <v>0</v>
      </c>
      <c r="O40" s="141" t="s">
        <v>33</v>
      </c>
      <c r="P40" s="141">
        <v>60295.519999999997</v>
      </c>
      <c r="Q40" s="141">
        <v>4309650</v>
      </c>
      <c r="R40" s="141">
        <v>2873726</v>
      </c>
      <c r="S40" s="141">
        <v>66.680000000000007</v>
      </c>
      <c r="T40" s="141">
        <v>0</v>
      </c>
      <c r="U40" s="141">
        <v>0</v>
      </c>
      <c r="V40" s="141" t="s">
        <v>5807</v>
      </c>
      <c r="W40" s="141" t="s">
        <v>5806</v>
      </c>
      <c r="X40" s="141" t="s">
        <v>5805</v>
      </c>
      <c r="Y40" s="141" t="s">
        <v>4625</v>
      </c>
      <c r="Z40" s="141" t="str">
        <f t="shared" si="0"/>
        <v>Exome capture101PE</v>
      </c>
      <c r="AA40" s="143">
        <v>0</v>
      </c>
      <c r="AB40" s="143" t="s">
        <v>30</v>
      </c>
      <c r="AC40" s="156" t="s">
        <v>139</v>
      </c>
      <c r="AD40" s="157"/>
    </row>
    <row r="41" spans="1:30" ht="24" customHeight="1">
      <c r="A41" s="139">
        <v>42770</v>
      </c>
      <c r="B41" s="140" t="s">
        <v>5804</v>
      </c>
      <c r="C41" s="141" t="s">
        <v>1370</v>
      </c>
      <c r="D41" s="141" t="s">
        <v>31</v>
      </c>
      <c r="E41" s="141" t="s">
        <v>5803</v>
      </c>
      <c r="F41" s="142">
        <v>42767</v>
      </c>
      <c r="G41" s="141" t="s">
        <v>135</v>
      </c>
      <c r="H41" s="141" t="s">
        <v>5802</v>
      </c>
      <c r="I41" s="141">
        <v>8</v>
      </c>
      <c r="J41" s="141" t="s">
        <v>141</v>
      </c>
      <c r="K41" s="141" t="s">
        <v>28</v>
      </c>
      <c r="L41" s="141">
        <v>0</v>
      </c>
      <c r="M41" s="141" t="s">
        <v>2570</v>
      </c>
      <c r="N41" s="141">
        <v>0</v>
      </c>
      <c r="O41" s="141" t="s">
        <v>33</v>
      </c>
      <c r="P41" s="141">
        <v>59435.88</v>
      </c>
      <c r="Q41" s="141">
        <v>4309650</v>
      </c>
      <c r="R41" s="141">
        <v>2845996</v>
      </c>
      <c r="S41" s="141">
        <v>66.040000000000006</v>
      </c>
      <c r="T41" s="141">
        <v>0</v>
      </c>
      <c r="U41" s="141">
        <v>0</v>
      </c>
      <c r="V41" s="141" t="s">
        <v>5801</v>
      </c>
      <c r="W41" s="141" t="s">
        <v>5800</v>
      </c>
      <c r="X41" s="141" t="s">
        <v>5799</v>
      </c>
      <c r="Y41" s="141" t="s">
        <v>4625</v>
      </c>
      <c r="Z41" s="141" t="str">
        <f t="shared" si="0"/>
        <v>Exome capture101PE</v>
      </c>
      <c r="AA41" s="143">
        <v>0</v>
      </c>
      <c r="AB41" s="143" t="s">
        <v>30</v>
      </c>
      <c r="AC41" s="156" t="s">
        <v>139</v>
      </c>
      <c r="AD41" s="157"/>
    </row>
    <row r="42" spans="1:30" ht="24" customHeight="1">
      <c r="A42" s="133">
        <v>42770</v>
      </c>
      <c r="B42" s="152" t="s">
        <v>4440</v>
      </c>
      <c r="C42" s="153" t="s">
        <v>27</v>
      </c>
      <c r="D42" s="153" t="s">
        <v>4471</v>
      </c>
      <c r="E42" s="153" t="s">
        <v>4470</v>
      </c>
      <c r="F42" s="133">
        <v>42769</v>
      </c>
      <c r="G42" s="153" t="s">
        <v>120</v>
      </c>
      <c r="H42" s="153" t="s">
        <v>5798</v>
      </c>
      <c r="I42" s="153">
        <v>1</v>
      </c>
      <c r="J42" s="135" t="s">
        <v>2615</v>
      </c>
      <c r="K42" s="153" t="s">
        <v>28</v>
      </c>
      <c r="L42" s="153" t="s">
        <v>2616</v>
      </c>
      <c r="M42" s="153" t="s">
        <v>5796</v>
      </c>
      <c r="N42" s="153">
        <v>0</v>
      </c>
      <c r="O42" s="153">
        <v>100</v>
      </c>
      <c r="P42" s="153">
        <v>37800.519999999997</v>
      </c>
      <c r="Q42" s="153">
        <v>4309650</v>
      </c>
      <c r="R42" s="153">
        <v>3375046</v>
      </c>
      <c r="S42" s="153">
        <v>78.31</v>
      </c>
      <c r="T42" s="153">
        <v>0</v>
      </c>
      <c r="U42" s="153">
        <v>0</v>
      </c>
      <c r="V42" s="153">
        <v>56.14</v>
      </c>
      <c r="W42" s="153">
        <v>97.6</v>
      </c>
      <c r="X42" s="153">
        <v>93.33</v>
      </c>
      <c r="Y42" s="153" t="s">
        <v>6458</v>
      </c>
      <c r="Z42" s="187" t="str">
        <f t="shared" si="0"/>
        <v>Re-sequencing101SE</v>
      </c>
      <c r="AA42" s="154">
        <v>0</v>
      </c>
      <c r="AB42" s="155" t="s">
        <v>30</v>
      </c>
      <c r="AC42" s="155" t="s">
        <v>139</v>
      </c>
      <c r="AD42" s="160"/>
    </row>
    <row r="43" spans="1:30" ht="24" customHeight="1">
      <c r="A43" s="139">
        <v>42770</v>
      </c>
      <c r="B43" s="140" t="s">
        <v>4440</v>
      </c>
      <c r="C43" s="141" t="s">
        <v>27</v>
      </c>
      <c r="D43" s="141" t="s">
        <v>4469</v>
      </c>
      <c r="E43" s="141" t="s">
        <v>4468</v>
      </c>
      <c r="F43" s="142">
        <v>42769</v>
      </c>
      <c r="G43" s="141" t="s">
        <v>120</v>
      </c>
      <c r="H43" s="141" t="s">
        <v>5798</v>
      </c>
      <c r="I43" s="141">
        <v>2</v>
      </c>
      <c r="J43" s="141" t="s">
        <v>2615</v>
      </c>
      <c r="K43" s="141" t="s">
        <v>28</v>
      </c>
      <c r="L43" s="141" t="s">
        <v>2616</v>
      </c>
      <c r="M43" s="141" t="s">
        <v>5796</v>
      </c>
      <c r="N43" s="141">
        <v>0</v>
      </c>
      <c r="O43" s="141">
        <v>100</v>
      </c>
      <c r="P43" s="141">
        <v>37553.22</v>
      </c>
      <c r="Q43" s="141">
        <v>4309650</v>
      </c>
      <c r="R43" s="141">
        <v>3352966</v>
      </c>
      <c r="S43" s="141">
        <v>77.8</v>
      </c>
      <c r="T43" s="141">
        <v>0</v>
      </c>
      <c r="U43" s="141">
        <v>0</v>
      </c>
      <c r="V43" s="141">
        <v>56.06</v>
      </c>
      <c r="W43" s="141">
        <v>97.28</v>
      </c>
      <c r="X43" s="141">
        <v>92.59</v>
      </c>
      <c r="Y43" s="141" t="s">
        <v>6458</v>
      </c>
      <c r="Z43" s="188" t="str">
        <f t="shared" si="0"/>
        <v>Re-sequencing101SE</v>
      </c>
      <c r="AA43" s="143">
        <v>0</v>
      </c>
      <c r="AB43" s="143" t="s">
        <v>30</v>
      </c>
      <c r="AC43" s="156" t="s">
        <v>139</v>
      </c>
      <c r="AD43" s="157"/>
    </row>
    <row r="44" spans="1:30" ht="24" customHeight="1">
      <c r="A44" s="139">
        <v>42770</v>
      </c>
      <c r="B44" s="140" t="s">
        <v>4440</v>
      </c>
      <c r="C44" s="141" t="s">
        <v>27</v>
      </c>
      <c r="D44" s="141" t="s">
        <v>4467</v>
      </c>
      <c r="E44" s="141" t="s">
        <v>4466</v>
      </c>
      <c r="F44" s="142">
        <v>42769</v>
      </c>
      <c r="G44" s="141" t="s">
        <v>120</v>
      </c>
      <c r="H44" s="141" t="s">
        <v>5798</v>
      </c>
      <c r="I44" s="141">
        <v>3</v>
      </c>
      <c r="J44" s="141" t="s">
        <v>2615</v>
      </c>
      <c r="K44" s="141" t="s">
        <v>28</v>
      </c>
      <c r="L44" s="141" t="s">
        <v>2616</v>
      </c>
      <c r="M44" s="141" t="s">
        <v>5796</v>
      </c>
      <c r="N44" s="141">
        <v>0</v>
      </c>
      <c r="O44" s="141">
        <v>100</v>
      </c>
      <c r="P44" s="141">
        <v>37475.370000000003</v>
      </c>
      <c r="Q44" s="141">
        <v>4309650</v>
      </c>
      <c r="R44" s="141">
        <v>3346014</v>
      </c>
      <c r="S44" s="141">
        <v>77.64</v>
      </c>
      <c r="T44" s="141">
        <v>0</v>
      </c>
      <c r="U44" s="141">
        <v>0</v>
      </c>
      <c r="V44" s="141">
        <v>55.86</v>
      </c>
      <c r="W44" s="141">
        <v>96.88</v>
      </c>
      <c r="X44" s="141">
        <v>91.78</v>
      </c>
      <c r="Y44" s="141" t="s">
        <v>6458</v>
      </c>
      <c r="Z44" s="188" t="str">
        <f t="shared" si="0"/>
        <v>Re-sequencing101SE</v>
      </c>
      <c r="AA44" s="143">
        <v>0</v>
      </c>
      <c r="AB44" s="143" t="s">
        <v>30</v>
      </c>
      <c r="AC44" s="156" t="s">
        <v>139</v>
      </c>
      <c r="AD44" s="157"/>
    </row>
    <row r="45" spans="1:30" ht="24" customHeight="1">
      <c r="A45" s="139">
        <v>42770</v>
      </c>
      <c r="B45" s="140" t="s">
        <v>4440</v>
      </c>
      <c r="C45" s="141" t="s">
        <v>27</v>
      </c>
      <c r="D45" s="141" t="s">
        <v>4465</v>
      </c>
      <c r="E45" s="141" t="s">
        <v>4464</v>
      </c>
      <c r="F45" s="142">
        <v>42769</v>
      </c>
      <c r="G45" s="141" t="s">
        <v>120</v>
      </c>
      <c r="H45" s="141" t="s">
        <v>5798</v>
      </c>
      <c r="I45" s="141">
        <v>4</v>
      </c>
      <c r="J45" s="141" t="s">
        <v>2615</v>
      </c>
      <c r="K45" s="141" t="s">
        <v>28</v>
      </c>
      <c r="L45" s="141" t="s">
        <v>2616</v>
      </c>
      <c r="M45" s="141" t="s">
        <v>5796</v>
      </c>
      <c r="N45" s="141">
        <v>0</v>
      </c>
      <c r="O45" s="141">
        <v>100</v>
      </c>
      <c r="P45" s="141">
        <v>37438.410000000003</v>
      </c>
      <c r="Q45" s="141">
        <v>4309650</v>
      </c>
      <c r="R45" s="141">
        <v>3342715</v>
      </c>
      <c r="S45" s="141">
        <v>77.56</v>
      </c>
      <c r="T45" s="141">
        <v>0</v>
      </c>
      <c r="U45" s="141">
        <v>0</v>
      </c>
      <c r="V45" s="141">
        <v>56.05</v>
      </c>
      <c r="W45" s="141">
        <v>97.47</v>
      </c>
      <c r="X45" s="141">
        <v>93.11</v>
      </c>
      <c r="Y45" s="141" t="s">
        <v>6458</v>
      </c>
      <c r="Z45" s="188" t="str">
        <f t="shared" si="0"/>
        <v>Re-sequencing101SE</v>
      </c>
      <c r="AA45" s="143">
        <v>0</v>
      </c>
      <c r="AB45" s="143" t="s">
        <v>30</v>
      </c>
      <c r="AC45" s="156" t="s">
        <v>139</v>
      </c>
      <c r="AD45" s="157"/>
    </row>
    <row r="46" spans="1:30" ht="24" customHeight="1">
      <c r="A46" s="139">
        <v>42770</v>
      </c>
      <c r="B46" s="140" t="s">
        <v>4440</v>
      </c>
      <c r="C46" s="141" t="s">
        <v>27</v>
      </c>
      <c r="D46" s="141" t="s">
        <v>4463</v>
      </c>
      <c r="E46" s="141" t="s">
        <v>4462</v>
      </c>
      <c r="F46" s="142">
        <v>42769</v>
      </c>
      <c r="G46" s="141" t="s">
        <v>120</v>
      </c>
      <c r="H46" s="141" t="s">
        <v>5798</v>
      </c>
      <c r="I46" s="141">
        <v>5</v>
      </c>
      <c r="J46" s="141" t="s">
        <v>2615</v>
      </c>
      <c r="K46" s="141" t="s">
        <v>28</v>
      </c>
      <c r="L46" s="141" t="s">
        <v>2616</v>
      </c>
      <c r="M46" s="141" t="s">
        <v>5796</v>
      </c>
      <c r="N46" s="141">
        <v>0</v>
      </c>
      <c r="O46" s="141">
        <v>100</v>
      </c>
      <c r="P46" s="141">
        <v>37802.019999999997</v>
      </c>
      <c r="Q46" s="141">
        <v>4309650</v>
      </c>
      <c r="R46" s="141">
        <v>3375180</v>
      </c>
      <c r="S46" s="141">
        <v>78.319999999999993</v>
      </c>
      <c r="T46" s="141">
        <v>0</v>
      </c>
      <c r="U46" s="141">
        <v>0</v>
      </c>
      <c r="V46" s="141">
        <v>56.17</v>
      </c>
      <c r="W46" s="141">
        <v>97.21</v>
      </c>
      <c r="X46" s="141">
        <v>92.51</v>
      </c>
      <c r="Y46" s="141" t="s">
        <v>6458</v>
      </c>
      <c r="Z46" s="188" t="str">
        <f t="shared" si="0"/>
        <v>Re-sequencing101SE</v>
      </c>
      <c r="AA46" s="143">
        <v>0</v>
      </c>
      <c r="AB46" s="143" t="s">
        <v>30</v>
      </c>
      <c r="AC46" s="156" t="s">
        <v>139</v>
      </c>
      <c r="AD46" s="157"/>
    </row>
    <row r="47" spans="1:30" ht="24" customHeight="1">
      <c r="A47" s="139">
        <v>42770</v>
      </c>
      <c r="B47" s="140" t="s">
        <v>4440</v>
      </c>
      <c r="C47" s="141" t="s">
        <v>27</v>
      </c>
      <c r="D47" s="141" t="s">
        <v>4461</v>
      </c>
      <c r="E47" s="141" t="s">
        <v>4460</v>
      </c>
      <c r="F47" s="142">
        <v>42769</v>
      </c>
      <c r="G47" s="141" t="s">
        <v>120</v>
      </c>
      <c r="H47" s="141" t="s">
        <v>5798</v>
      </c>
      <c r="I47" s="141">
        <v>6</v>
      </c>
      <c r="J47" s="141" t="s">
        <v>2615</v>
      </c>
      <c r="K47" s="141" t="s">
        <v>28</v>
      </c>
      <c r="L47" s="141" t="s">
        <v>2616</v>
      </c>
      <c r="M47" s="141" t="s">
        <v>5796</v>
      </c>
      <c r="N47" s="141">
        <v>0</v>
      </c>
      <c r="O47" s="141">
        <v>100</v>
      </c>
      <c r="P47" s="141">
        <v>37080.559999999998</v>
      </c>
      <c r="Q47" s="141">
        <v>4309650</v>
      </c>
      <c r="R47" s="141">
        <v>3310764</v>
      </c>
      <c r="S47" s="141">
        <v>76.819999999999993</v>
      </c>
      <c r="T47" s="141">
        <v>0</v>
      </c>
      <c r="U47" s="141">
        <v>0</v>
      </c>
      <c r="V47" s="141">
        <v>56.12</v>
      </c>
      <c r="W47" s="141">
        <v>97.32</v>
      </c>
      <c r="X47" s="141">
        <v>92.71</v>
      </c>
      <c r="Y47" s="141" t="s">
        <v>6458</v>
      </c>
      <c r="Z47" s="188" t="str">
        <f t="shared" si="0"/>
        <v>Re-sequencing101SE</v>
      </c>
      <c r="AA47" s="143">
        <v>0</v>
      </c>
      <c r="AB47" s="143" t="s">
        <v>30</v>
      </c>
      <c r="AC47" s="156" t="s">
        <v>139</v>
      </c>
      <c r="AD47" s="157"/>
    </row>
    <row r="48" spans="1:30" ht="24" customHeight="1">
      <c r="A48" s="139">
        <v>42770</v>
      </c>
      <c r="B48" s="140" t="s">
        <v>4440</v>
      </c>
      <c r="C48" s="141" t="s">
        <v>27</v>
      </c>
      <c r="D48" s="141" t="s">
        <v>4459</v>
      </c>
      <c r="E48" s="141" t="s">
        <v>4458</v>
      </c>
      <c r="F48" s="142">
        <v>42769</v>
      </c>
      <c r="G48" s="141" t="s">
        <v>120</v>
      </c>
      <c r="H48" s="141" t="s">
        <v>5798</v>
      </c>
      <c r="I48" s="141">
        <v>7</v>
      </c>
      <c r="J48" s="141" t="s">
        <v>2615</v>
      </c>
      <c r="K48" s="141" t="s">
        <v>28</v>
      </c>
      <c r="L48" s="141" t="s">
        <v>2616</v>
      </c>
      <c r="M48" s="141" t="s">
        <v>5796</v>
      </c>
      <c r="N48" s="141">
        <v>0</v>
      </c>
      <c r="O48" s="141">
        <v>100</v>
      </c>
      <c r="P48" s="141">
        <v>36911.71</v>
      </c>
      <c r="Q48" s="141">
        <v>4309650</v>
      </c>
      <c r="R48" s="141">
        <v>3295688</v>
      </c>
      <c r="S48" s="141">
        <v>76.47</v>
      </c>
      <c r="T48" s="141">
        <v>0</v>
      </c>
      <c r="U48" s="141">
        <v>0</v>
      </c>
      <c r="V48" s="141">
        <v>56.18</v>
      </c>
      <c r="W48" s="141">
        <v>97.26</v>
      </c>
      <c r="X48" s="141">
        <v>92.56</v>
      </c>
      <c r="Y48" s="141" t="s">
        <v>6458</v>
      </c>
      <c r="Z48" s="188" t="str">
        <f t="shared" si="0"/>
        <v>Re-sequencing101SE</v>
      </c>
      <c r="AA48" s="143">
        <v>0</v>
      </c>
      <c r="AB48" s="143" t="s">
        <v>30</v>
      </c>
      <c r="AC48" s="156" t="s">
        <v>139</v>
      </c>
      <c r="AD48" s="157"/>
    </row>
    <row r="49" spans="1:30" ht="24" customHeight="1">
      <c r="A49" s="139">
        <v>42770</v>
      </c>
      <c r="B49" s="140" t="s">
        <v>4440</v>
      </c>
      <c r="C49" s="141" t="s">
        <v>27</v>
      </c>
      <c r="D49" s="141" t="s">
        <v>4457</v>
      </c>
      <c r="E49" s="141" t="s">
        <v>4456</v>
      </c>
      <c r="F49" s="142">
        <v>42769</v>
      </c>
      <c r="G49" s="141" t="s">
        <v>120</v>
      </c>
      <c r="H49" s="141" t="s">
        <v>5798</v>
      </c>
      <c r="I49" s="141">
        <v>8</v>
      </c>
      <c r="J49" s="141" t="s">
        <v>2615</v>
      </c>
      <c r="K49" s="141" t="s">
        <v>28</v>
      </c>
      <c r="L49" s="141" t="s">
        <v>2616</v>
      </c>
      <c r="M49" s="141" t="s">
        <v>5796</v>
      </c>
      <c r="N49" s="141">
        <v>0</v>
      </c>
      <c r="O49" s="141">
        <v>100</v>
      </c>
      <c r="P49" s="141">
        <v>36859.58</v>
      </c>
      <c r="Q49" s="141">
        <v>4309650</v>
      </c>
      <c r="R49" s="141">
        <v>3291033</v>
      </c>
      <c r="S49" s="141">
        <v>76.36</v>
      </c>
      <c r="T49" s="141">
        <v>0</v>
      </c>
      <c r="U49" s="141">
        <v>0</v>
      </c>
      <c r="V49" s="141">
        <v>56.07</v>
      </c>
      <c r="W49" s="141">
        <v>97.35</v>
      </c>
      <c r="X49" s="141">
        <v>92.72</v>
      </c>
      <c r="Y49" s="141" t="s">
        <v>6458</v>
      </c>
      <c r="Z49" s="188" t="str">
        <f t="shared" si="0"/>
        <v>Re-sequencing101SE</v>
      </c>
      <c r="AA49" s="143">
        <v>0</v>
      </c>
      <c r="AB49" s="143" t="s">
        <v>30</v>
      </c>
      <c r="AC49" s="156" t="s">
        <v>139</v>
      </c>
      <c r="AD49" s="157"/>
    </row>
    <row r="50" spans="1:30" ht="24" customHeight="1">
      <c r="A50" s="133">
        <v>42770</v>
      </c>
      <c r="B50" s="152" t="s">
        <v>4440</v>
      </c>
      <c r="C50" s="153" t="s">
        <v>27</v>
      </c>
      <c r="D50" s="153" t="s">
        <v>4454</v>
      </c>
      <c r="E50" s="153" t="s">
        <v>4453</v>
      </c>
      <c r="F50" s="133">
        <v>42769</v>
      </c>
      <c r="G50" s="153" t="s">
        <v>120</v>
      </c>
      <c r="H50" s="153" t="s">
        <v>5797</v>
      </c>
      <c r="I50" s="153">
        <v>1</v>
      </c>
      <c r="J50" s="135" t="s">
        <v>2615</v>
      </c>
      <c r="K50" s="153" t="s">
        <v>28</v>
      </c>
      <c r="L50" s="153" t="s">
        <v>2616</v>
      </c>
      <c r="M50" s="153" t="s">
        <v>5796</v>
      </c>
      <c r="N50" s="153">
        <v>0</v>
      </c>
      <c r="O50" s="153">
        <v>100</v>
      </c>
      <c r="P50" s="153">
        <v>35310.28</v>
      </c>
      <c r="Q50" s="153">
        <v>4309650</v>
      </c>
      <c r="R50" s="153">
        <v>3152703</v>
      </c>
      <c r="S50" s="153">
        <v>73.150000000000006</v>
      </c>
      <c r="T50" s="153">
        <v>0</v>
      </c>
      <c r="U50" s="153">
        <v>0</v>
      </c>
      <c r="V50" s="153">
        <v>55.89</v>
      </c>
      <c r="W50" s="153">
        <v>94.97</v>
      </c>
      <c r="X50" s="153">
        <v>87.86</v>
      </c>
      <c r="Y50" s="153" t="s">
        <v>6458</v>
      </c>
      <c r="Z50" s="187" t="str">
        <f t="shared" si="0"/>
        <v>Re-sequencing101SE</v>
      </c>
      <c r="AA50" s="154">
        <v>0</v>
      </c>
      <c r="AB50" s="155" t="s">
        <v>30</v>
      </c>
      <c r="AC50" s="155" t="s">
        <v>139</v>
      </c>
      <c r="AD50" s="160"/>
    </row>
    <row r="51" spans="1:30" ht="24" customHeight="1">
      <c r="A51" s="139">
        <v>42770</v>
      </c>
      <c r="B51" s="140" t="s">
        <v>4440</v>
      </c>
      <c r="C51" s="141" t="s">
        <v>27</v>
      </c>
      <c r="D51" s="141" t="s">
        <v>4452</v>
      </c>
      <c r="E51" s="141" t="s">
        <v>4451</v>
      </c>
      <c r="F51" s="142">
        <v>42769</v>
      </c>
      <c r="G51" s="141" t="s">
        <v>120</v>
      </c>
      <c r="H51" s="141" t="s">
        <v>5797</v>
      </c>
      <c r="I51" s="141">
        <v>2</v>
      </c>
      <c r="J51" s="141" t="s">
        <v>2615</v>
      </c>
      <c r="K51" s="141" t="s">
        <v>28</v>
      </c>
      <c r="L51" s="141" t="s">
        <v>2616</v>
      </c>
      <c r="M51" s="141" t="s">
        <v>5796</v>
      </c>
      <c r="N51" s="141">
        <v>0</v>
      </c>
      <c r="O51" s="141">
        <v>100</v>
      </c>
      <c r="P51" s="141">
        <v>36913.160000000003</v>
      </c>
      <c r="Q51" s="141">
        <v>4309650</v>
      </c>
      <c r="R51" s="141">
        <v>3295818</v>
      </c>
      <c r="S51" s="141">
        <v>76.48</v>
      </c>
      <c r="T51" s="141">
        <v>0</v>
      </c>
      <c r="U51" s="141">
        <v>0</v>
      </c>
      <c r="V51" s="141">
        <v>55.81</v>
      </c>
      <c r="W51" s="141">
        <v>96.72</v>
      </c>
      <c r="X51" s="141">
        <v>91.5</v>
      </c>
      <c r="Y51" s="141" t="s">
        <v>6458</v>
      </c>
      <c r="Z51" s="188" t="str">
        <f t="shared" si="0"/>
        <v>Re-sequencing101SE</v>
      </c>
      <c r="AA51" s="143">
        <v>0</v>
      </c>
      <c r="AB51" s="143" t="s">
        <v>30</v>
      </c>
      <c r="AC51" s="156" t="s">
        <v>139</v>
      </c>
      <c r="AD51" s="157"/>
    </row>
    <row r="52" spans="1:30" ht="24" customHeight="1">
      <c r="A52" s="139">
        <v>42770</v>
      </c>
      <c r="B52" s="140" t="s">
        <v>4440</v>
      </c>
      <c r="C52" s="141" t="s">
        <v>27</v>
      </c>
      <c r="D52" s="141" t="s">
        <v>4450</v>
      </c>
      <c r="E52" s="141" t="s">
        <v>4449</v>
      </c>
      <c r="F52" s="142">
        <v>42769</v>
      </c>
      <c r="G52" s="141" t="s">
        <v>120</v>
      </c>
      <c r="H52" s="141" t="s">
        <v>5797</v>
      </c>
      <c r="I52" s="141">
        <v>3</v>
      </c>
      <c r="J52" s="141" t="s">
        <v>2615</v>
      </c>
      <c r="K52" s="141" t="s">
        <v>28</v>
      </c>
      <c r="L52" s="141" t="s">
        <v>2616</v>
      </c>
      <c r="M52" s="141" t="s">
        <v>5796</v>
      </c>
      <c r="N52" s="141">
        <v>0</v>
      </c>
      <c r="O52" s="141">
        <v>100</v>
      </c>
      <c r="P52" s="141">
        <v>37528.51</v>
      </c>
      <c r="Q52" s="141">
        <v>4309650</v>
      </c>
      <c r="R52" s="141">
        <v>3350759</v>
      </c>
      <c r="S52" s="141">
        <v>77.75</v>
      </c>
      <c r="T52" s="141">
        <v>0</v>
      </c>
      <c r="U52" s="141">
        <v>0</v>
      </c>
      <c r="V52" s="141">
        <v>55.91</v>
      </c>
      <c r="W52" s="141">
        <v>97.53</v>
      </c>
      <c r="X52" s="141">
        <v>93.26</v>
      </c>
      <c r="Y52" s="141" t="s">
        <v>6458</v>
      </c>
      <c r="Z52" s="188" t="str">
        <f t="shared" si="0"/>
        <v>Re-sequencing101SE</v>
      </c>
      <c r="AA52" s="143">
        <v>0</v>
      </c>
      <c r="AB52" s="143" t="s">
        <v>30</v>
      </c>
      <c r="AC52" s="156" t="s">
        <v>139</v>
      </c>
      <c r="AD52" s="157"/>
    </row>
    <row r="53" spans="1:30" ht="24" customHeight="1">
      <c r="A53" s="139">
        <v>42770</v>
      </c>
      <c r="B53" s="140" t="s">
        <v>4440</v>
      </c>
      <c r="C53" s="141" t="s">
        <v>27</v>
      </c>
      <c r="D53" s="141" t="s">
        <v>4448</v>
      </c>
      <c r="E53" s="141" t="s">
        <v>4447</v>
      </c>
      <c r="F53" s="142">
        <v>42769</v>
      </c>
      <c r="G53" s="141" t="s">
        <v>120</v>
      </c>
      <c r="H53" s="141" t="s">
        <v>5797</v>
      </c>
      <c r="I53" s="141">
        <v>4</v>
      </c>
      <c r="J53" s="141" t="s">
        <v>2615</v>
      </c>
      <c r="K53" s="141" t="s">
        <v>28</v>
      </c>
      <c r="L53" s="141" t="s">
        <v>2616</v>
      </c>
      <c r="M53" s="141" t="s">
        <v>5796</v>
      </c>
      <c r="N53" s="141">
        <v>0</v>
      </c>
      <c r="O53" s="141">
        <v>100</v>
      </c>
      <c r="P53" s="141">
        <v>37894.61</v>
      </c>
      <c r="Q53" s="141">
        <v>4309650</v>
      </c>
      <c r="R53" s="141">
        <v>3383447</v>
      </c>
      <c r="S53" s="141">
        <v>78.510000000000005</v>
      </c>
      <c r="T53" s="141">
        <v>0</v>
      </c>
      <c r="U53" s="141">
        <v>0</v>
      </c>
      <c r="V53" s="141">
        <v>55.81</v>
      </c>
      <c r="W53" s="141">
        <v>97.75</v>
      </c>
      <c r="X53" s="141">
        <v>93.8</v>
      </c>
      <c r="Y53" s="141" t="s">
        <v>6458</v>
      </c>
      <c r="Z53" s="188" t="str">
        <f t="shared" si="0"/>
        <v>Re-sequencing101SE</v>
      </c>
      <c r="AA53" s="143">
        <v>0</v>
      </c>
      <c r="AB53" s="143" t="s">
        <v>30</v>
      </c>
      <c r="AC53" s="156" t="s">
        <v>139</v>
      </c>
      <c r="AD53" s="157"/>
    </row>
    <row r="54" spans="1:30" ht="24" customHeight="1">
      <c r="A54" s="139">
        <v>42770</v>
      </c>
      <c r="B54" s="140" t="s">
        <v>4440</v>
      </c>
      <c r="C54" s="141" t="s">
        <v>27</v>
      </c>
      <c r="D54" s="141" t="s">
        <v>4446</v>
      </c>
      <c r="E54" s="141" t="s">
        <v>4445</v>
      </c>
      <c r="F54" s="142">
        <v>42769</v>
      </c>
      <c r="G54" s="141" t="s">
        <v>120</v>
      </c>
      <c r="H54" s="141" t="s">
        <v>5797</v>
      </c>
      <c r="I54" s="141">
        <v>5</v>
      </c>
      <c r="J54" s="141" t="s">
        <v>2615</v>
      </c>
      <c r="K54" s="141" t="s">
        <v>28</v>
      </c>
      <c r="L54" s="141" t="s">
        <v>2616</v>
      </c>
      <c r="M54" s="141" t="s">
        <v>5796</v>
      </c>
      <c r="N54" s="141">
        <v>0</v>
      </c>
      <c r="O54" s="141">
        <v>100</v>
      </c>
      <c r="P54" s="141">
        <v>38131.370000000003</v>
      </c>
      <c r="Q54" s="141">
        <v>4309650</v>
      </c>
      <c r="R54" s="141">
        <v>3404586</v>
      </c>
      <c r="S54" s="141">
        <v>79</v>
      </c>
      <c r="T54" s="141">
        <v>0</v>
      </c>
      <c r="U54" s="141">
        <v>0</v>
      </c>
      <c r="V54" s="141">
        <v>55.73</v>
      </c>
      <c r="W54" s="141">
        <v>97.84</v>
      </c>
      <c r="X54" s="141">
        <v>93.99</v>
      </c>
      <c r="Y54" s="141" t="s">
        <v>6458</v>
      </c>
      <c r="Z54" s="188" t="str">
        <f t="shared" si="0"/>
        <v>Re-sequencing101SE</v>
      </c>
      <c r="AA54" s="143">
        <v>0</v>
      </c>
      <c r="AB54" s="143" t="s">
        <v>30</v>
      </c>
      <c r="AC54" s="156" t="s">
        <v>139</v>
      </c>
      <c r="AD54" s="157"/>
    </row>
    <row r="55" spans="1:30" ht="24" customHeight="1">
      <c r="A55" s="139">
        <v>42770</v>
      </c>
      <c r="B55" s="140" t="s">
        <v>4440</v>
      </c>
      <c r="C55" s="141" t="s">
        <v>27</v>
      </c>
      <c r="D55" s="141" t="s">
        <v>4444</v>
      </c>
      <c r="E55" s="141" t="s">
        <v>4443</v>
      </c>
      <c r="F55" s="142">
        <v>42769</v>
      </c>
      <c r="G55" s="141" t="s">
        <v>120</v>
      </c>
      <c r="H55" s="141" t="s">
        <v>5797</v>
      </c>
      <c r="I55" s="141">
        <v>6</v>
      </c>
      <c r="J55" s="141" t="s">
        <v>2615</v>
      </c>
      <c r="K55" s="141" t="s">
        <v>28</v>
      </c>
      <c r="L55" s="141" t="s">
        <v>2616</v>
      </c>
      <c r="M55" s="141" t="s">
        <v>5796</v>
      </c>
      <c r="N55" s="141">
        <v>0</v>
      </c>
      <c r="O55" s="141">
        <v>100</v>
      </c>
      <c r="P55" s="141">
        <v>38446.629999999997</v>
      </c>
      <c r="Q55" s="141">
        <v>4309650</v>
      </c>
      <c r="R55" s="141">
        <v>3432735</v>
      </c>
      <c r="S55" s="141">
        <v>79.650000000000006</v>
      </c>
      <c r="T55" s="141">
        <v>0</v>
      </c>
      <c r="U55" s="141">
        <v>0</v>
      </c>
      <c r="V55" s="141">
        <v>55.69</v>
      </c>
      <c r="W55" s="141">
        <v>98.01</v>
      </c>
      <c r="X55" s="141">
        <v>94.4</v>
      </c>
      <c r="Y55" s="141" t="s">
        <v>6458</v>
      </c>
      <c r="Z55" s="188" t="str">
        <f t="shared" si="0"/>
        <v>Re-sequencing101SE</v>
      </c>
      <c r="AA55" s="143">
        <v>0</v>
      </c>
      <c r="AB55" s="143" t="s">
        <v>30</v>
      </c>
      <c r="AC55" s="156" t="s">
        <v>139</v>
      </c>
      <c r="AD55" s="157"/>
    </row>
    <row r="56" spans="1:30" ht="24" customHeight="1">
      <c r="A56" s="139">
        <v>42770</v>
      </c>
      <c r="B56" s="140" t="s">
        <v>4440</v>
      </c>
      <c r="C56" s="141" t="s">
        <v>27</v>
      </c>
      <c r="D56" s="141" t="s">
        <v>4442</v>
      </c>
      <c r="E56" s="141" t="s">
        <v>4441</v>
      </c>
      <c r="F56" s="142">
        <v>42769</v>
      </c>
      <c r="G56" s="141" t="s">
        <v>120</v>
      </c>
      <c r="H56" s="141" t="s">
        <v>5797</v>
      </c>
      <c r="I56" s="141">
        <v>7</v>
      </c>
      <c r="J56" s="141" t="s">
        <v>2615</v>
      </c>
      <c r="K56" s="141" t="s">
        <v>28</v>
      </c>
      <c r="L56" s="141" t="s">
        <v>2616</v>
      </c>
      <c r="M56" s="141" t="s">
        <v>5796</v>
      </c>
      <c r="N56" s="141">
        <v>0</v>
      </c>
      <c r="O56" s="141">
        <v>100</v>
      </c>
      <c r="P56" s="141">
        <v>37804.39</v>
      </c>
      <c r="Q56" s="141">
        <v>4309650</v>
      </c>
      <c r="R56" s="141">
        <v>3375391</v>
      </c>
      <c r="S56" s="141">
        <v>78.319999999999993</v>
      </c>
      <c r="T56" s="141">
        <v>0</v>
      </c>
      <c r="U56" s="141">
        <v>0</v>
      </c>
      <c r="V56" s="141">
        <v>56.05</v>
      </c>
      <c r="W56" s="141">
        <v>97.94</v>
      </c>
      <c r="X56" s="141">
        <v>94.16</v>
      </c>
      <c r="Y56" s="141" t="s">
        <v>6458</v>
      </c>
      <c r="Z56" s="188" t="str">
        <f t="shared" si="0"/>
        <v>Re-sequencing101SE</v>
      </c>
      <c r="AA56" s="143">
        <v>0</v>
      </c>
      <c r="AB56" s="143" t="s">
        <v>30</v>
      </c>
      <c r="AC56" s="156" t="s">
        <v>139</v>
      </c>
      <c r="AD56" s="157"/>
    </row>
    <row r="57" spans="1:30" ht="24" customHeight="1">
      <c r="A57" s="139">
        <v>42770</v>
      </c>
      <c r="B57" s="140" t="s">
        <v>4440</v>
      </c>
      <c r="C57" s="141" t="s">
        <v>27</v>
      </c>
      <c r="D57" s="141" t="s">
        <v>4439</v>
      </c>
      <c r="E57" s="141" t="s">
        <v>4438</v>
      </c>
      <c r="F57" s="142">
        <v>42769</v>
      </c>
      <c r="G57" s="141" t="s">
        <v>120</v>
      </c>
      <c r="H57" s="141" t="s">
        <v>5797</v>
      </c>
      <c r="I57" s="141">
        <v>8</v>
      </c>
      <c r="J57" s="141" t="s">
        <v>2615</v>
      </c>
      <c r="K57" s="141" t="s">
        <v>28</v>
      </c>
      <c r="L57" s="141" t="s">
        <v>2616</v>
      </c>
      <c r="M57" s="141" t="s">
        <v>5796</v>
      </c>
      <c r="N57" s="141">
        <v>0</v>
      </c>
      <c r="O57" s="141">
        <v>100</v>
      </c>
      <c r="P57" s="141">
        <v>37057.480000000003</v>
      </c>
      <c r="Q57" s="141">
        <v>4309650</v>
      </c>
      <c r="R57" s="141">
        <v>3308703</v>
      </c>
      <c r="S57" s="141">
        <v>76.77</v>
      </c>
      <c r="T57" s="141">
        <v>0</v>
      </c>
      <c r="U57" s="141">
        <v>0</v>
      </c>
      <c r="V57" s="141">
        <v>55.95</v>
      </c>
      <c r="W57" s="141">
        <v>97.06</v>
      </c>
      <c r="X57" s="141">
        <v>92.2</v>
      </c>
      <c r="Y57" s="141" t="s">
        <v>6458</v>
      </c>
      <c r="Z57" s="188" t="str">
        <f t="shared" si="0"/>
        <v>Re-sequencing101SE</v>
      </c>
      <c r="AA57" s="143">
        <v>0</v>
      </c>
      <c r="AB57" s="143" t="s">
        <v>30</v>
      </c>
      <c r="AC57" s="156" t="s">
        <v>139</v>
      </c>
      <c r="AD57" s="157"/>
    </row>
    <row r="58" spans="1:30" ht="24" customHeight="1">
      <c r="A58" s="133">
        <v>42771</v>
      </c>
      <c r="B58" s="134" t="s">
        <v>5062</v>
      </c>
      <c r="C58" s="135" t="s">
        <v>3064</v>
      </c>
      <c r="D58" s="147" t="s">
        <v>3063</v>
      </c>
      <c r="E58" s="135" t="s">
        <v>5061</v>
      </c>
      <c r="F58" s="159">
        <v>42769</v>
      </c>
      <c r="G58" s="135" t="s">
        <v>3074</v>
      </c>
      <c r="H58" s="135" t="s">
        <v>5060</v>
      </c>
      <c r="I58" s="135">
        <v>1</v>
      </c>
      <c r="J58" s="135" t="s">
        <v>134</v>
      </c>
      <c r="K58" s="147" t="s">
        <v>5059</v>
      </c>
      <c r="L58" s="147" t="s">
        <v>3058</v>
      </c>
      <c r="M58" s="135"/>
      <c r="N58" s="135">
        <v>0</v>
      </c>
      <c r="O58" s="135" t="s">
        <v>29</v>
      </c>
      <c r="P58" s="135">
        <v>33259.980000000003</v>
      </c>
      <c r="Q58" s="135">
        <v>3114586</v>
      </c>
      <c r="R58" s="135">
        <v>2981131</v>
      </c>
      <c r="S58" s="135">
        <v>95.8</v>
      </c>
      <c r="T58" s="135">
        <v>0</v>
      </c>
      <c r="U58" s="135">
        <v>0</v>
      </c>
      <c r="V58" s="135" t="s">
        <v>5065</v>
      </c>
      <c r="W58" s="135" t="s">
        <v>5064</v>
      </c>
      <c r="X58" s="135" t="s">
        <v>5063</v>
      </c>
      <c r="Y58" s="147" t="s">
        <v>143</v>
      </c>
      <c r="Z58" s="147" t="str">
        <f t="shared" si="0"/>
        <v>Target Region capture91PE</v>
      </c>
      <c r="AA58" s="137">
        <v>8.3333333333333329E-2</v>
      </c>
      <c r="AB58" s="150" t="s">
        <v>2544</v>
      </c>
      <c r="AC58" s="150" t="s">
        <v>3054</v>
      </c>
      <c r="AD58" s="155"/>
    </row>
    <row r="59" spans="1:30" ht="24" customHeight="1">
      <c r="A59" s="139">
        <v>42771</v>
      </c>
      <c r="B59" s="140" t="s">
        <v>5062</v>
      </c>
      <c r="C59" s="141" t="s">
        <v>3064</v>
      </c>
      <c r="D59" s="141" t="s">
        <v>3063</v>
      </c>
      <c r="E59" s="141" t="s">
        <v>5061</v>
      </c>
      <c r="F59" s="151">
        <v>42769</v>
      </c>
      <c r="G59" s="141" t="s">
        <v>3074</v>
      </c>
      <c r="H59" s="141" t="s">
        <v>5060</v>
      </c>
      <c r="I59" s="141">
        <v>2</v>
      </c>
      <c r="J59" s="144" t="s">
        <v>134</v>
      </c>
      <c r="K59" s="144" t="s">
        <v>5059</v>
      </c>
      <c r="L59" s="141" t="s">
        <v>3058</v>
      </c>
      <c r="M59" s="141"/>
      <c r="N59" s="141">
        <v>0</v>
      </c>
      <c r="O59" s="141" t="s">
        <v>29</v>
      </c>
      <c r="P59" s="141">
        <v>33735.85</v>
      </c>
      <c r="Q59" s="141">
        <v>3162016</v>
      </c>
      <c r="R59" s="141">
        <v>3023627</v>
      </c>
      <c r="S59" s="141">
        <v>95.7</v>
      </c>
      <c r="T59" s="141">
        <v>0</v>
      </c>
      <c r="U59" s="141">
        <v>0</v>
      </c>
      <c r="V59" s="141" t="s">
        <v>5058</v>
      </c>
      <c r="W59" s="141" t="s">
        <v>5057</v>
      </c>
      <c r="X59" s="141" t="s">
        <v>5056</v>
      </c>
      <c r="Y59" s="141" t="s">
        <v>143</v>
      </c>
      <c r="Z59" s="141" t="str">
        <f t="shared" si="0"/>
        <v>Target Region capture91PE</v>
      </c>
      <c r="AA59" s="143">
        <v>8.3333333333333329E-2</v>
      </c>
      <c r="AB59" s="143" t="s">
        <v>2544</v>
      </c>
      <c r="AC59" s="143" t="s">
        <v>3054</v>
      </c>
      <c r="AD59" s="143"/>
    </row>
    <row r="60" spans="1:30" ht="24" customHeight="1">
      <c r="A60" s="133">
        <v>42772</v>
      </c>
      <c r="B60" s="134" t="s">
        <v>5874</v>
      </c>
      <c r="C60" s="135">
        <v>0</v>
      </c>
      <c r="D60" s="147" t="s">
        <v>3063</v>
      </c>
      <c r="E60" s="135" t="s">
        <v>5873</v>
      </c>
      <c r="F60" s="159">
        <v>42770</v>
      </c>
      <c r="G60" s="135" t="s">
        <v>3122</v>
      </c>
      <c r="H60" s="135" t="s">
        <v>5872</v>
      </c>
      <c r="I60" s="135">
        <v>1</v>
      </c>
      <c r="J60" s="135" t="s">
        <v>134</v>
      </c>
      <c r="K60" s="147" t="s">
        <v>5871</v>
      </c>
      <c r="L60" s="147" t="s">
        <v>3058</v>
      </c>
      <c r="M60" s="135"/>
      <c r="N60" s="135">
        <v>0</v>
      </c>
      <c r="O60" s="135" t="s">
        <v>33</v>
      </c>
      <c r="P60" s="135">
        <v>36409.379999999997</v>
      </c>
      <c r="Q60" s="135">
        <v>3096598</v>
      </c>
      <c r="R60" s="135">
        <v>2935431</v>
      </c>
      <c r="S60" s="135">
        <v>95</v>
      </c>
      <c r="T60" s="135">
        <v>0</v>
      </c>
      <c r="U60" s="135">
        <v>0</v>
      </c>
      <c r="V60" s="135" t="s">
        <v>5877</v>
      </c>
      <c r="W60" s="135" t="s">
        <v>5876</v>
      </c>
      <c r="X60" s="135" t="s">
        <v>5875</v>
      </c>
      <c r="Y60" s="147" t="s">
        <v>4625</v>
      </c>
      <c r="Z60" s="147" t="str">
        <f t="shared" si="0"/>
        <v>0101PE</v>
      </c>
      <c r="AA60" s="137">
        <v>0.05</v>
      </c>
      <c r="AB60" s="150" t="s">
        <v>2544</v>
      </c>
      <c r="AC60" s="150" t="s">
        <v>3054</v>
      </c>
      <c r="AD60" s="155"/>
    </row>
    <row r="61" spans="1:30" ht="24" customHeight="1">
      <c r="A61" s="139">
        <v>42772</v>
      </c>
      <c r="B61" s="140" t="s">
        <v>5874</v>
      </c>
      <c r="C61" s="141">
        <v>0</v>
      </c>
      <c r="D61" s="141" t="s">
        <v>3063</v>
      </c>
      <c r="E61" s="141" t="s">
        <v>5873</v>
      </c>
      <c r="F61" s="151">
        <v>42770</v>
      </c>
      <c r="G61" s="141" t="s">
        <v>3122</v>
      </c>
      <c r="H61" s="141" t="s">
        <v>5872</v>
      </c>
      <c r="I61" s="141">
        <v>2</v>
      </c>
      <c r="J61" s="144" t="s">
        <v>134</v>
      </c>
      <c r="K61" s="144" t="s">
        <v>5871</v>
      </c>
      <c r="L61" s="141" t="s">
        <v>3058</v>
      </c>
      <c r="M61" s="141"/>
      <c r="N61" s="141">
        <v>0</v>
      </c>
      <c r="O61" s="141" t="s">
        <v>33</v>
      </c>
      <c r="P61" s="141">
        <v>35686.03</v>
      </c>
      <c r="Q61" s="141">
        <v>3021797</v>
      </c>
      <c r="R61" s="141">
        <v>2876956</v>
      </c>
      <c r="S61" s="141">
        <v>95.3</v>
      </c>
      <c r="T61" s="141">
        <v>0</v>
      </c>
      <c r="U61" s="141">
        <v>0</v>
      </c>
      <c r="V61" s="141" t="s">
        <v>5870</v>
      </c>
      <c r="W61" s="141" t="s">
        <v>5869</v>
      </c>
      <c r="X61" s="141" t="s">
        <v>5868</v>
      </c>
      <c r="Y61" s="141" t="s">
        <v>4625</v>
      </c>
      <c r="Z61" s="141" t="str">
        <f t="shared" si="0"/>
        <v>0101PE</v>
      </c>
      <c r="AA61" s="143">
        <v>0.05</v>
      </c>
      <c r="AB61" s="143" t="s">
        <v>2544</v>
      </c>
      <c r="AC61" s="143" t="s">
        <v>3054</v>
      </c>
      <c r="AD61" s="143"/>
    </row>
    <row r="62" spans="1:30" ht="24" customHeight="1">
      <c r="A62" s="133">
        <v>42772</v>
      </c>
      <c r="B62" s="134" t="s">
        <v>5864</v>
      </c>
      <c r="C62" s="135">
        <v>0</v>
      </c>
      <c r="D62" s="147" t="s">
        <v>3063</v>
      </c>
      <c r="E62" s="135" t="s">
        <v>5863</v>
      </c>
      <c r="F62" s="159">
        <v>42770</v>
      </c>
      <c r="G62" s="135" t="s">
        <v>3122</v>
      </c>
      <c r="H62" s="135" t="s">
        <v>5862</v>
      </c>
      <c r="I62" s="135">
        <v>1</v>
      </c>
      <c r="J62" s="135" t="s">
        <v>134</v>
      </c>
      <c r="K62" s="147" t="s">
        <v>5861</v>
      </c>
      <c r="L62" s="147" t="s">
        <v>3058</v>
      </c>
      <c r="M62" s="135"/>
      <c r="N62" s="135">
        <v>0</v>
      </c>
      <c r="O62" s="135" t="s">
        <v>33</v>
      </c>
      <c r="P62" s="135">
        <v>35242.44</v>
      </c>
      <c r="Q62" s="135">
        <v>3012341</v>
      </c>
      <c r="R62" s="135">
        <v>2856076</v>
      </c>
      <c r="S62" s="135">
        <v>94.9</v>
      </c>
      <c r="T62" s="135">
        <v>0</v>
      </c>
      <c r="U62" s="135">
        <v>0</v>
      </c>
      <c r="V62" s="135" t="s">
        <v>5867</v>
      </c>
      <c r="W62" s="135" t="s">
        <v>5866</v>
      </c>
      <c r="X62" s="135" t="s">
        <v>5865</v>
      </c>
      <c r="Y62" s="147" t="s">
        <v>4625</v>
      </c>
      <c r="Z62" s="147" t="str">
        <f t="shared" si="0"/>
        <v>0101PE</v>
      </c>
      <c r="AA62" s="137">
        <v>0.04</v>
      </c>
      <c r="AB62" s="150" t="s">
        <v>2544</v>
      </c>
      <c r="AC62" s="150" t="s">
        <v>3054</v>
      </c>
      <c r="AD62" s="155"/>
    </row>
    <row r="63" spans="1:30" ht="24" customHeight="1">
      <c r="A63" s="139">
        <v>42772</v>
      </c>
      <c r="B63" s="140" t="s">
        <v>5864</v>
      </c>
      <c r="C63" s="141">
        <v>0</v>
      </c>
      <c r="D63" s="141" t="s">
        <v>3063</v>
      </c>
      <c r="E63" s="141" t="s">
        <v>5863</v>
      </c>
      <c r="F63" s="151">
        <v>42770</v>
      </c>
      <c r="G63" s="141" t="s">
        <v>3122</v>
      </c>
      <c r="H63" s="141" t="s">
        <v>5862</v>
      </c>
      <c r="I63" s="141">
        <v>2</v>
      </c>
      <c r="J63" s="144" t="s">
        <v>134</v>
      </c>
      <c r="K63" s="144" t="s">
        <v>5861</v>
      </c>
      <c r="L63" s="141" t="s">
        <v>3058</v>
      </c>
      <c r="M63" s="141"/>
      <c r="N63" s="141">
        <v>0</v>
      </c>
      <c r="O63" s="141" t="s">
        <v>33</v>
      </c>
      <c r="P63" s="141">
        <v>35902.07</v>
      </c>
      <c r="Q63" s="141">
        <v>3081356</v>
      </c>
      <c r="R63" s="141">
        <v>2911757</v>
      </c>
      <c r="S63" s="141">
        <v>94.6</v>
      </c>
      <c r="T63" s="141">
        <v>0</v>
      </c>
      <c r="U63" s="141">
        <v>0</v>
      </c>
      <c r="V63" s="141" t="s">
        <v>5860</v>
      </c>
      <c r="W63" s="141" t="s">
        <v>5859</v>
      </c>
      <c r="X63" s="141" t="s">
        <v>5858</v>
      </c>
      <c r="Y63" s="141" t="s">
        <v>4625</v>
      </c>
      <c r="Z63" s="141" t="str">
        <f t="shared" si="0"/>
        <v>0101PE</v>
      </c>
      <c r="AA63" s="143">
        <v>0.04</v>
      </c>
      <c r="AB63" s="143" t="s">
        <v>2544</v>
      </c>
      <c r="AC63" s="143" t="s">
        <v>3054</v>
      </c>
      <c r="AD63" s="143"/>
    </row>
    <row r="64" spans="1:30" ht="24" customHeight="1">
      <c r="A64" s="133">
        <v>42772</v>
      </c>
      <c r="B64" s="134" t="s">
        <v>5854</v>
      </c>
      <c r="C64" s="135" t="s">
        <v>3064</v>
      </c>
      <c r="D64" s="147" t="s">
        <v>3063</v>
      </c>
      <c r="E64" s="135" t="s">
        <v>5853</v>
      </c>
      <c r="F64" s="159">
        <v>42770</v>
      </c>
      <c r="G64" s="135" t="s">
        <v>3061</v>
      </c>
      <c r="H64" s="135" t="s">
        <v>5852</v>
      </c>
      <c r="I64" s="135">
        <v>1</v>
      </c>
      <c r="J64" s="135" t="s">
        <v>2392</v>
      </c>
      <c r="K64" s="147" t="s">
        <v>28</v>
      </c>
      <c r="L64" s="147" t="s">
        <v>3058</v>
      </c>
      <c r="M64" s="135"/>
      <c r="N64" s="135">
        <v>0</v>
      </c>
      <c r="O64" s="135" t="s">
        <v>29</v>
      </c>
      <c r="P64" s="135">
        <v>38665.089999999997</v>
      </c>
      <c r="Q64" s="135">
        <v>3844327</v>
      </c>
      <c r="R64" s="135">
        <v>3444710</v>
      </c>
      <c r="S64" s="135">
        <v>89.9</v>
      </c>
      <c r="T64" s="135">
        <v>0</v>
      </c>
      <c r="U64" s="135">
        <v>0</v>
      </c>
      <c r="V64" s="135" t="s">
        <v>5857</v>
      </c>
      <c r="W64" s="135" t="s">
        <v>5856</v>
      </c>
      <c r="X64" s="135" t="s">
        <v>5855</v>
      </c>
      <c r="Y64" s="147" t="s">
        <v>143</v>
      </c>
      <c r="Z64" s="147" t="str">
        <f t="shared" si="0"/>
        <v>Target Region capture91PE</v>
      </c>
      <c r="AA64" s="137">
        <v>0</v>
      </c>
      <c r="AB64" s="150" t="s">
        <v>2544</v>
      </c>
      <c r="AC64" s="150" t="s">
        <v>3054</v>
      </c>
      <c r="AD64" s="155"/>
    </row>
    <row r="65" spans="1:30" ht="24" customHeight="1">
      <c r="A65" s="139">
        <v>42772</v>
      </c>
      <c r="B65" s="140" t="s">
        <v>5854</v>
      </c>
      <c r="C65" s="141" t="s">
        <v>3064</v>
      </c>
      <c r="D65" s="141" t="s">
        <v>3063</v>
      </c>
      <c r="E65" s="141" t="s">
        <v>5853</v>
      </c>
      <c r="F65" s="151">
        <v>42770</v>
      </c>
      <c r="G65" s="141" t="s">
        <v>3061</v>
      </c>
      <c r="H65" s="141" t="s">
        <v>5852</v>
      </c>
      <c r="I65" s="141">
        <v>2</v>
      </c>
      <c r="J65" s="141" t="s">
        <v>2392</v>
      </c>
      <c r="K65" s="141" t="s">
        <v>28</v>
      </c>
      <c r="L65" s="141" t="s">
        <v>3058</v>
      </c>
      <c r="M65" s="141"/>
      <c r="N65" s="141">
        <v>0</v>
      </c>
      <c r="O65" s="141" t="s">
        <v>29</v>
      </c>
      <c r="P65" s="141">
        <v>38358.94</v>
      </c>
      <c r="Q65" s="141">
        <v>3769067</v>
      </c>
      <c r="R65" s="141">
        <v>3415315</v>
      </c>
      <c r="S65" s="141">
        <v>90.9</v>
      </c>
      <c r="T65" s="141">
        <v>0</v>
      </c>
      <c r="U65" s="141">
        <v>0</v>
      </c>
      <c r="V65" s="141" t="s">
        <v>5851</v>
      </c>
      <c r="W65" s="141" t="s">
        <v>5850</v>
      </c>
      <c r="X65" s="141" t="s">
        <v>5849</v>
      </c>
      <c r="Y65" s="141" t="s">
        <v>143</v>
      </c>
      <c r="Z65" s="141" t="str">
        <f t="shared" ref="Z65:Z128" si="1">IF(P65,CONCATENATE(C65,Y65),0)</f>
        <v>Target Region capture91PE</v>
      </c>
      <c r="AA65" s="143">
        <v>0</v>
      </c>
      <c r="AB65" s="143" t="s">
        <v>2544</v>
      </c>
      <c r="AC65" s="143" t="s">
        <v>3054</v>
      </c>
      <c r="AD65" s="143"/>
    </row>
    <row r="66" spans="1:30" ht="24" customHeight="1">
      <c r="A66" s="133">
        <v>42773</v>
      </c>
      <c r="B66" s="152" t="s">
        <v>5983</v>
      </c>
      <c r="C66" s="153" t="s">
        <v>104</v>
      </c>
      <c r="D66" s="153" t="s">
        <v>31</v>
      </c>
      <c r="E66" s="153" t="s">
        <v>5982</v>
      </c>
      <c r="F66" s="133">
        <v>42770</v>
      </c>
      <c r="G66" s="153" t="s">
        <v>135</v>
      </c>
      <c r="H66" s="153" t="s">
        <v>5949</v>
      </c>
      <c r="I66" s="153">
        <v>1</v>
      </c>
      <c r="J66" s="153" t="s">
        <v>141</v>
      </c>
      <c r="K66" s="153" t="s">
        <v>28</v>
      </c>
      <c r="L66" s="153" t="s">
        <v>2973</v>
      </c>
      <c r="M66" s="153" t="s">
        <v>2570</v>
      </c>
      <c r="N66" s="153">
        <v>0</v>
      </c>
      <c r="O66" s="153" t="s">
        <v>33</v>
      </c>
      <c r="P66" s="153">
        <v>83773.91</v>
      </c>
      <c r="Q66" s="153">
        <v>4309650</v>
      </c>
      <c r="R66" s="153">
        <v>3769298</v>
      </c>
      <c r="S66" s="153">
        <v>87.46</v>
      </c>
      <c r="T66" s="153">
        <v>0</v>
      </c>
      <c r="U66" s="153">
        <v>0</v>
      </c>
      <c r="V66" s="153" t="s">
        <v>5981</v>
      </c>
      <c r="W66" s="153" t="s">
        <v>5980</v>
      </c>
      <c r="X66" s="153" t="s">
        <v>5979</v>
      </c>
      <c r="Y66" s="147" t="s">
        <v>4625</v>
      </c>
      <c r="Z66" s="147" t="str">
        <f t="shared" si="1"/>
        <v>Transcriptome101PE</v>
      </c>
      <c r="AA66" s="154">
        <v>0</v>
      </c>
      <c r="AB66" s="155" t="s">
        <v>30</v>
      </c>
      <c r="AC66" s="155" t="s">
        <v>139</v>
      </c>
      <c r="AD66" s="160"/>
    </row>
    <row r="67" spans="1:30" ht="24" customHeight="1">
      <c r="A67" s="139">
        <v>42773</v>
      </c>
      <c r="B67" s="140" t="s">
        <v>5974</v>
      </c>
      <c r="C67" s="141" t="s">
        <v>104</v>
      </c>
      <c r="D67" s="141" t="s">
        <v>31</v>
      </c>
      <c r="E67" s="141" t="s">
        <v>5978</v>
      </c>
      <c r="F67" s="142">
        <v>42770</v>
      </c>
      <c r="G67" s="141" t="s">
        <v>135</v>
      </c>
      <c r="H67" s="141" t="s">
        <v>5949</v>
      </c>
      <c r="I67" s="141">
        <v>2</v>
      </c>
      <c r="J67" s="141" t="s">
        <v>141</v>
      </c>
      <c r="K67" s="141" t="s">
        <v>28</v>
      </c>
      <c r="L67" s="141" t="s">
        <v>2973</v>
      </c>
      <c r="M67" s="141" t="s">
        <v>2570</v>
      </c>
      <c r="N67" s="141">
        <v>0</v>
      </c>
      <c r="O67" s="141" t="s">
        <v>33</v>
      </c>
      <c r="P67" s="141">
        <v>83290.710000000006</v>
      </c>
      <c r="Q67" s="141">
        <v>4309650</v>
      </c>
      <c r="R67" s="141">
        <v>3749941</v>
      </c>
      <c r="S67" s="141">
        <v>87.01</v>
      </c>
      <c r="T67" s="141">
        <v>0</v>
      </c>
      <c r="U67" s="141">
        <v>0</v>
      </c>
      <c r="V67" s="141" t="s">
        <v>5977</v>
      </c>
      <c r="W67" s="141" t="s">
        <v>5976</v>
      </c>
      <c r="X67" s="141" t="s">
        <v>5975</v>
      </c>
      <c r="Y67" s="141" t="s">
        <v>4625</v>
      </c>
      <c r="Z67" s="141" t="str">
        <f t="shared" si="1"/>
        <v>Transcriptome101PE</v>
      </c>
      <c r="AA67" s="143">
        <v>0</v>
      </c>
      <c r="AB67" s="143" t="s">
        <v>30</v>
      </c>
      <c r="AC67" s="156" t="s">
        <v>139</v>
      </c>
      <c r="AD67" s="157"/>
    </row>
    <row r="68" spans="1:30" ht="24" customHeight="1">
      <c r="A68" s="139">
        <v>42773</v>
      </c>
      <c r="B68" s="140" t="s">
        <v>5974</v>
      </c>
      <c r="C68" s="141" t="s">
        <v>104</v>
      </c>
      <c r="D68" s="141" t="s">
        <v>31</v>
      </c>
      <c r="E68" s="141" t="s">
        <v>5973</v>
      </c>
      <c r="F68" s="142">
        <v>42770</v>
      </c>
      <c r="G68" s="141" t="s">
        <v>135</v>
      </c>
      <c r="H68" s="141" t="s">
        <v>5949</v>
      </c>
      <c r="I68" s="141">
        <v>3</v>
      </c>
      <c r="J68" s="141" t="s">
        <v>141</v>
      </c>
      <c r="K68" s="141" t="s">
        <v>28</v>
      </c>
      <c r="L68" s="141" t="s">
        <v>2973</v>
      </c>
      <c r="M68" s="141" t="s">
        <v>2570</v>
      </c>
      <c r="N68" s="141">
        <v>0</v>
      </c>
      <c r="O68" s="141" t="s">
        <v>33</v>
      </c>
      <c r="P68" s="141">
        <v>83398.559999999998</v>
      </c>
      <c r="Q68" s="141">
        <v>4309650</v>
      </c>
      <c r="R68" s="141">
        <v>3763141</v>
      </c>
      <c r="S68" s="141">
        <v>87.32</v>
      </c>
      <c r="T68" s="141">
        <v>0</v>
      </c>
      <c r="U68" s="141">
        <v>0</v>
      </c>
      <c r="V68" s="141" t="s">
        <v>5972</v>
      </c>
      <c r="W68" s="141" t="s">
        <v>5971</v>
      </c>
      <c r="X68" s="141" t="s">
        <v>5970</v>
      </c>
      <c r="Y68" s="141" t="s">
        <v>4625</v>
      </c>
      <c r="Z68" s="141" t="str">
        <f t="shared" si="1"/>
        <v>Transcriptome101PE</v>
      </c>
      <c r="AA68" s="143">
        <v>0</v>
      </c>
      <c r="AB68" s="143" t="s">
        <v>30</v>
      </c>
      <c r="AC68" s="156" t="s">
        <v>139</v>
      </c>
      <c r="AD68" s="157"/>
    </row>
    <row r="69" spans="1:30" ht="24" customHeight="1">
      <c r="A69" s="139">
        <v>42773</v>
      </c>
      <c r="B69" s="140" t="s">
        <v>5969</v>
      </c>
      <c r="C69" s="141" t="s">
        <v>104</v>
      </c>
      <c r="D69" s="141" t="s">
        <v>31</v>
      </c>
      <c r="E69" s="141" t="s">
        <v>5968</v>
      </c>
      <c r="F69" s="142">
        <v>42770</v>
      </c>
      <c r="G69" s="141" t="s">
        <v>135</v>
      </c>
      <c r="H69" s="141" t="s">
        <v>5949</v>
      </c>
      <c r="I69" s="141">
        <v>4</v>
      </c>
      <c r="J69" s="141" t="s">
        <v>141</v>
      </c>
      <c r="K69" s="141" t="s">
        <v>28</v>
      </c>
      <c r="L69" s="141" t="s">
        <v>2973</v>
      </c>
      <c r="M69" s="141" t="s">
        <v>2570</v>
      </c>
      <c r="N69" s="141">
        <v>0</v>
      </c>
      <c r="O69" s="141" t="s">
        <v>33</v>
      </c>
      <c r="P69" s="141">
        <v>72232.02</v>
      </c>
      <c r="Q69" s="141">
        <v>4309650</v>
      </c>
      <c r="R69" s="141">
        <v>3267218</v>
      </c>
      <c r="S69" s="141">
        <v>75.81</v>
      </c>
      <c r="T69" s="141">
        <v>0</v>
      </c>
      <c r="U69" s="141">
        <v>0</v>
      </c>
      <c r="V69" s="141" t="s">
        <v>5967</v>
      </c>
      <c r="W69" s="141" t="s">
        <v>5966</v>
      </c>
      <c r="X69" s="141" t="s">
        <v>5965</v>
      </c>
      <c r="Y69" s="141" t="s">
        <v>4625</v>
      </c>
      <c r="Z69" s="141" t="str">
        <f t="shared" si="1"/>
        <v>Transcriptome101PE</v>
      </c>
      <c r="AA69" s="143">
        <v>0</v>
      </c>
      <c r="AB69" s="143" t="s">
        <v>30</v>
      </c>
      <c r="AC69" s="156" t="s">
        <v>139</v>
      </c>
      <c r="AD69" s="157"/>
    </row>
    <row r="70" spans="1:30" ht="24" customHeight="1">
      <c r="A70" s="139">
        <v>42773</v>
      </c>
      <c r="B70" s="140" t="s">
        <v>5964</v>
      </c>
      <c r="C70" s="141" t="s">
        <v>104</v>
      </c>
      <c r="D70" s="141" t="s">
        <v>31</v>
      </c>
      <c r="E70" s="141" t="s">
        <v>5963</v>
      </c>
      <c r="F70" s="142">
        <v>42770</v>
      </c>
      <c r="G70" s="141" t="s">
        <v>135</v>
      </c>
      <c r="H70" s="141" t="s">
        <v>5949</v>
      </c>
      <c r="I70" s="141">
        <v>5</v>
      </c>
      <c r="J70" s="141" t="s">
        <v>141</v>
      </c>
      <c r="K70" s="141" t="s">
        <v>28</v>
      </c>
      <c r="L70" s="141" t="s">
        <v>2973</v>
      </c>
      <c r="M70" s="141" t="s">
        <v>2593</v>
      </c>
      <c r="N70" s="141">
        <v>0</v>
      </c>
      <c r="O70" s="141" t="s">
        <v>33</v>
      </c>
      <c r="P70" s="141">
        <v>72464.850000000006</v>
      </c>
      <c r="Q70" s="141">
        <v>4309650</v>
      </c>
      <c r="R70" s="141">
        <v>3296748</v>
      </c>
      <c r="S70" s="141">
        <v>76.5</v>
      </c>
      <c r="T70" s="141">
        <v>0</v>
      </c>
      <c r="U70" s="141">
        <v>0</v>
      </c>
      <c r="V70" s="141" t="s">
        <v>5962</v>
      </c>
      <c r="W70" s="141" t="s">
        <v>5961</v>
      </c>
      <c r="X70" s="141" t="s">
        <v>5960</v>
      </c>
      <c r="Y70" s="141" t="s">
        <v>4625</v>
      </c>
      <c r="Z70" s="141" t="str">
        <f t="shared" si="1"/>
        <v>Transcriptome101PE</v>
      </c>
      <c r="AA70" s="143">
        <v>0</v>
      </c>
      <c r="AB70" s="143" t="s">
        <v>30</v>
      </c>
      <c r="AC70" s="156" t="s">
        <v>139</v>
      </c>
      <c r="AD70" s="157"/>
    </row>
    <row r="71" spans="1:30" ht="24" customHeight="1">
      <c r="A71" s="139">
        <v>42773</v>
      </c>
      <c r="B71" s="140" t="s">
        <v>5956</v>
      </c>
      <c r="C71" s="141" t="s">
        <v>104</v>
      </c>
      <c r="D71" s="141" t="s">
        <v>31</v>
      </c>
      <c r="E71" s="141" t="s">
        <v>5955</v>
      </c>
      <c r="F71" s="142">
        <v>42770</v>
      </c>
      <c r="G71" s="141" t="s">
        <v>135</v>
      </c>
      <c r="H71" s="141" t="s">
        <v>5949</v>
      </c>
      <c r="I71" s="141">
        <v>6</v>
      </c>
      <c r="J71" s="141" t="s">
        <v>141</v>
      </c>
      <c r="K71" s="141" t="s">
        <v>28</v>
      </c>
      <c r="L71" s="141" t="s">
        <v>2973</v>
      </c>
      <c r="M71" s="141" t="s">
        <v>2570</v>
      </c>
      <c r="N71" s="141">
        <v>0</v>
      </c>
      <c r="O71" s="141" t="s">
        <v>33</v>
      </c>
      <c r="P71" s="141">
        <v>83731.23</v>
      </c>
      <c r="Q71" s="141">
        <v>4309650</v>
      </c>
      <c r="R71" s="141">
        <v>3768891</v>
      </c>
      <c r="S71" s="141">
        <v>87.45</v>
      </c>
      <c r="T71" s="141">
        <v>0</v>
      </c>
      <c r="U71" s="141">
        <v>0</v>
      </c>
      <c r="V71" s="141" t="s">
        <v>5959</v>
      </c>
      <c r="W71" s="141" t="s">
        <v>5958</v>
      </c>
      <c r="X71" s="141" t="s">
        <v>5957</v>
      </c>
      <c r="Y71" s="141" t="s">
        <v>4625</v>
      </c>
      <c r="Z71" s="141" t="str">
        <f t="shared" si="1"/>
        <v>Transcriptome101PE</v>
      </c>
      <c r="AA71" s="143">
        <v>0</v>
      </c>
      <c r="AB71" s="143" t="s">
        <v>30</v>
      </c>
      <c r="AC71" s="156" t="s">
        <v>139</v>
      </c>
      <c r="AD71" s="157"/>
    </row>
    <row r="72" spans="1:30" ht="24" customHeight="1">
      <c r="A72" s="139">
        <v>42773</v>
      </c>
      <c r="B72" s="140" t="s">
        <v>5956</v>
      </c>
      <c r="C72" s="141" t="s">
        <v>104</v>
      </c>
      <c r="D72" s="141" t="s">
        <v>31</v>
      </c>
      <c r="E72" s="141" t="s">
        <v>5955</v>
      </c>
      <c r="F72" s="142">
        <v>42770</v>
      </c>
      <c r="G72" s="141" t="s">
        <v>135</v>
      </c>
      <c r="H72" s="141" t="s">
        <v>5949</v>
      </c>
      <c r="I72" s="141">
        <v>7</v>
      </c>
      <c r="J72" s="141" t="s">
        <v>141</v>
      </c>
      <c r="K72" s="141" t="s">
        <v>28</v>
      </c>
      <c r="L72" s="141" t="s">
        <v>2973</v>
      </c>
      <c r="M72" s="141" t="s">
        <v>2570</v>
      </c>
      <c r="N72" s="141">
        <v>0</v>
      </c>
      <c r="O72" s="141" t="s">
        <v>33</v>
      </c>
      <c r="P72" s="141">
        <v>84056.320000000007</v>
      </c>
      <c r="Q72" s="141">
        <v>4309650</v>
      </c>
      <c r="R72" s="141">
        <v>3781266</v>
      </c>
      <c r="S72" s="141">
        <v>87.74</v>
      </c>
      <c r="T72" s="141">
        <v>0</v>
      </c>
      <c r="U72" s="141">
        <v>0</v>
      </c>
      <c r="V72" s="141" t="s">
        <v>5954</v>
      </c>
      <c r="W72" s="141" t="s">
        <v>5953</v>
      </c>
      <c r="X72" s="141" t="s">
        <v>5952</v>
      </c>
      <c r="Y72" s="141" t="s">
        <v>4625</v>
      </c>
      <c r="Z72" s="141" t="str">
        <f t="shared" si="1"/>
        <v>Transcriptome101PE</v>
      </c>
      <c r="AA72" s="143">
        <v>0</v>
      </c>
      <c r="AB72" s="143" t="s">
        <v>30</v>
      </c>
      <c r="AC72" s="156" t="s">
        <v>139</v>
      </c>
      <c r="AD72" s="157"/>
    </row>
    <row r="73" spans="1:30" ht="24" customHeight="1">
      <c r="A73" s="139">
        <v>42773</v>
      </c>
      <c r="B73" s="140" t="s">
        <v>5951</v>
      </c>
      <c r="C73" s="141" t="s">
        <v>104</v>
      </c>
      <c r="D73" s="141" t="s">
        <v>31</v>
      </c>
      <c r="E73" s="141" t="s">
        <v>5950</v>
      </c>
      <c r="F73" s="142">
        <v>42770</v>
      </c>
      <c r="G73" s="141" t="s">
        <v>135</v>
      </c>
      <c r="H73" s="141" t="s">
        <v>5949</v>
      </c>
      <c r="I73" s="141">
        <v>8</v>
      </c>
      <c r="J73" s="141" t="s">
        <v>141</v>
      </c>
      <c r="K73" s="141" t="s">
        <v>28</v>
      </c>
      <c r="L73" s="141" t="s">
        <v>2973</v>
      </c>
      <c r="M73" s="141" t="s">
        <v>2570</v>
      </c>
      <c r="N73" s="141">
        <v>0</v>
      </c>
      <c r="O73" s="141" t="s">
        <v>33</v>
      </c>
      <c r="P73" s="141">
        <v>83662.039999999994</v>
      </c>
      <c r="Q73" s="141">
        <v>4309650</v>
      </c>
      <c r="R73" s="141">
        <v>3774363</v>
      </c>
      <c r="S73" s="141">
        <v>87.58</v>
      </c>
      <c r="T73" s="141">
        <v>0</v>
      </c>
      <c r="U73" s="141">
        <v>0</v>
      </c>
      <c r="V73" s="141" t="s">
        <v>5948</v>
      </c>
      <c r="W73" s="141" t="s">
        <v>5947</v>
      </c>
      <c r="X73" s="141" t="s">
        <v>5946</v>
      </c>
      <c r="Y73" s="141" t="s">
        <v>4625</v>
      </c>
      <c r="Z73" s="141" t="str">
        <f t="shared" si="1"/>
        <v>Transcriptome101PE</v>
      </c>
      <c r="AA73" s="143">
        <v>0</v>
      </c>
      <c r="AB73" s="143" t="s">
        <v>30</v>
      </c>
      <c r="AC73" s="156" t="s">
        <v>139</v>
      </c>
      <c r="AD73" s="157"/>
    </row>
    <row r="74" spans="1:30" ht="24" customHeight="1">
      <c r="A74" s="133">
        <v>42773</v>
      </c>
      <c r="B74" s="152" t="s">
        <v>5945</v>
      </c>
      <c r="C74" s="153" t="s">
        <v>123</v>
      </c>
      <c r="D74" s="153" t="s">
        <v>31</v>
      </c>
      <c r="E74" s="153" t="s">
        <v>5940</v>
      </c>
      <c r="F74" s="133">
        <v>42770</v>
      </c>
      <c r="G74" s="153" t="s">
        <v>135</v>
      </c>
      <c r="H74" s="153" t="s">
        <v>5904</v>
      </c>
      <c r="I74" s="153">
        <v>1</v>
      </c>
      <c r="J74" s="153" t="s">
        <v>141</v>
      </c>
      <c r="K74" s="153" t="s">
        <v>28</v>
      </c>
      <c r="L74" s="153" t="s">
        <v>2973</v>
      </c>
      <c r="M74" s="153" t="s">
        <v>2570</v>
      </c>
      <c r="N74" s="153">
        <v>0</v>
      </c>
      <c r="O74" s="153" t="s">
        <v>33</v>
      </c>
      <c r="P74" s="153">
        <v>72519.23</v>
      </c>
      <c r="Q74" s="153">
        <v>4309650</v>
      </c>
      <c r="R74" s="153">
        <v>3284535</v>
      </c>
      <c r="S74" s="153">
        <v>76.209999999999994</v>
      </c>
      <c r="T74" s="153">
        <v>0</v>
      </c>
      <c r="U74" s="153">
        <v>0</v>
      </c>
      <c r="V74" s="153" t="s">
        <v>5944</v>
      </c>
      <c r="W74" s="153" t="s">
        <v>5943</v>
      </c>
      <c r="X74" s="153" t="s">
        <v>5942</v>
      </c>
      <c r="Y74" s="147" t="s">
        <v>4625</v>
      </c>
      <c r="Z74" s="147" t="str">
        <f t="shared" si="1"/>
        <v>Exome capture101PE</v>
      </c>
      <c r="AA74" s="154">
        <v>0</v>
      </c>
      <c r="AB74" s="155" t="s">
        <v>30</v>
      </c>
      <c r="AC74" s="155" t="s">
        <v>139</v>
      </c>
      <c r="AD74" s="160"/>
    </row>
    <row r="75" spans="1:30" ht="24" customHeight="1">
      <c r="A75" s="139">
        <v>42773</v>
      </c>
      <c r="B75" s="140" t="s">
        <v>5941</v>
      </c>
      <c r="C75" s="141" t="s">
        <v>123</v>
      </c>
      <c r="D75" s="141" t="s">
        <v>31</v>
      </c>
      <c r="E75" s="141" t="s">
        <v>5940</v>
      </c>
      <c r="F75" s="142">
        <v>42770</v>
      </c>
      <c r="G75" s="141" t="s">
        <v>135</v>
      </c>
      <c r="H75" s="141" t="s">
        <v>5904</v>
      </c>
      <c r="I75" s="141">
        <v>2</v>
      </c>
      <c r="J75" s="141" t="s">
        <v>141</v>
      </c>
      <c r="K75" s="141" t="s">
        <v>28</v>
      </c>
      <c r="L75" s="141" t="s">
        <v>2973</v>
      </c>
      <c r="M75" s="141" t="s">
        <v>2570</v>
      </c>
      <c r="N75" s="141">
        <v>0</v>
      </c>
      <c r="O75" s="141" t="s">
        <v>33</v>
      </c>
      <c r="P75" s="141">
        <v>73365.08</v>
      </c>
      <c r="Q75" s="141">
        <v>4309650</v>
      </c>
      <c r="R75" s="141">
        <v>3322943</v>
      </c>
      <c r="S75" s="141">
        <v>77.099999999999994</v>
      </c>
      <c r="T75" s="141">
        <v>0</v>
      </c>
      <c r="U75" s="141">
        <v>0</v>
      </c>
      <c r="V75" s="141" t="s">
        <v>5939</v>
      </c>
      <c r="W75" s="141" t="s">
        <v>5938</v>
      </c>
      <c r="X75" s="141" t="s">
        <v>5937</v>
      </c>
      <c r="Y75" s="141" t="s">
        <v>4625</v>
      </c>
      <c r="Z75" s="141" t="str">
        <f t="shared" si="1"/>
        <v>Exome capture101PE</v>
      </c>
      <c r="AA75" s="143">
        <v>0</v>
      </c>
      <c r="AB75" s="143" t="s">
        <v>30</v>
      </c>
      <c r="AC75" s="156" t="s">
        <v>139</v>
      </c>
      <c r="AD75" s="157"/>
    </row>
    <row r="76" spans="1:30" ht="24" customHeight="1">
      <c r="A76" s="139">
        <v>42773</v>
      </c>
      <c r="B76" s="140" t="s">
        <v>5920</v>
      </c>
      <c r="C76" s="141" t="s">
        <v>123</v>
      </c>
      <c r="D76" s="141" t="s">
        <v>31</v>
      </c>
      <c r="E76" s="141" t="s">
        <v>5931</v>
      </c>
      <c r="F76" s="142">
        <v>42770</v>
      </c>
      <c r="G76" s="141" t="s">
        <v>135</v>
      </c>
      <c r="H76" s="141" t="s">
        <v>5904</v>
      </c>
      <c r="I76" s="141">
        <v>3</v>
      </c>
      <c r="J76" s="141" t="s">
        <v>141</v>
      </c>
      <c r="K76" s="141" t="s">
        <v>28</v>
      </c>
      <c r="L76" s="141" t="s">
        <v>2973</v>
      </c>
      <c r="M76" s="141" t="s">
        <v>2570</v>
      </c>
      <c r="N76" s="141">
        <v>191</v>
      </c>
      <c r="O76" s="141" t="s">
        <v>33</v>
      </c>
      <c r="P76" s="141">
        <v>73230.13</v>
      </c>
      <c r="Q76" s="141">
        <v>4309650</v>
      </c>
      <c r="R76" s="141">
        <v>3341329</v>
      </c>
      <c r="S76" s="141">
        <v>77.53</v>
      </c>
      <c r="T76" s="141" t="s">
        <v>5936</v>
      </c>
      <c r="U76" s="141" t="s">
        <v>5935</v>
      </c>
      <c r="V76" s="141" t="s">
        <v>5934</v>
      </c>
      <c r="W76" s="141" t="s">
        <v>5933</v>
      </c>
      <c r="X76" s="141" t="s">
        <v>5932</v>
      </c>
      <c r="Y76" s="141" t="s">
        <v>4625</v>
      </c>
      <c r="Z76" s="141" t="str">
        <f t="shared" si="1"/>
        <v>Exome capture101PE</v>
      </c>
      <c r="AA76" s="143">
        <v>0</v>
      </c>
      <c r="AB76" s="143" t="s">
        <v>30</v>
      </c>
      <c r="AC76" s="156" t="s">
        <v>139</v>
      </c>
      <c r="AD76" s="157"/>
    </row>
    <row r="77" spans="1:30" ht="24" customHeight="1">
      <c r="A77" s="139">
        <v>42773</v>
      </c>
      <c r="B77" s="140" t="s">
        <v>5920</v>
      </c>
      <c r="C77" s="141" t="s">
        <v>123</v>
      </c>
      <c r="D77" s="141" t="s">
        <v>31</v>
      </c>
      <c r="E77" s="141" t="s">
        <v>5931</v>
      </c>
      <c r="F77" s="142">
        <v>42770</v>
      </c>
      <c r="G77" s="141" t="s">
        <v>135</v>
      </c>
      <c r="H77" s="141" t="s">
        <v>5904</v>
      </c>
      <c r="I77" s="141">
        <v>4</v>
      </c>
      <c r="J77" s="141" t="s">
        <v>141</v>
      </c>
      <c r="K77" s="141" t="s">
        <v>28</v>
      </c>
      <c r="L77" s="141" t="s">
        <v>2973</v>
      </c>
      <c r="M77" s="141" t="s">
        <v>2570</v>
      </c>
      <c r="N77" s="141">
        <v>196</v>
      </c>
      <c r="O77" s="141" t="s">
        <v>33</v>
      </c>
      <c r="P77" s="141">
        <v>72970.77</v>
      </c>
      <c r="Q77" s="141">
        <v>4309650</v>
      </c>
      <c r="R77" s="141">
        <v>3329285</v>
      </c>
      <c r="S77" s="141">
        <v>77.25</v>
      </c>
      <c r="T77" s="141" t="s">
        <v>5930</v>
      </c>
      <c r="U77" s="141" t="s">
        <v>5929</v>
      </c>
      <c r="V77" s="141" t="s">
        <v>5928</v>
      </c>
      <c r="W77" s="141" t="s">
        <v>5927</v>
      </c>
      <c r="X77" s="141" t="s">
        <v>5926</v>
      </c>
      <c r="Y77" s="141" t="s">
        <v>4625</v>
      </c>
      <c r="Z77" s="141" t="str">
        <f t="shared" si="1"/>
        <v>Exome capture101PE</v>
      </c>
      <c r="AA77" s="143">
        <v>0</v>
      </c>
      <c r="AB77" s="143" t="s">
        <v>30</v>
      </c>
      <c r="AC77" s="156" t="s">
        <v>139</v>
      </c>
      <c r="AD77" s="157"/>
    </row>
    <row r="78" spans="1:30" ht="24" customHeight="1">
      <c r="A78" s="139">
        <v>42773</v>
      </c>
      <c r="B78" s="140" t="s">
        <v>5920</v>
      </c>
      <c r="C78" s="141" t="s">
        <v>123</v>
      </c>
      <c r="D78" s="141" t="s">
        <v>31</v>
      </c>
      <c r="E78" s="141" t="s">
        <v>5919</v>
      </c>
      <c r="F78" s="142">
        <v>42770</v>
      </c>
      <c r="G78" s="141" t="s">
        <v>135</v>
      </c>
      <c r="H78" s="141" t="s">
        <v>5904</v>
      </c>
      <c r="I78" s="141">
        <v>5</v>
      </c>
      <c r="J78" s="141" t="s">
        <v>141</v>
      </c>
      <c r="K78" s="141" t="s">
        <v>28</v>
      </c>
      <c r="L78" s="141" t="s">
        <v>2973</v>
      </c>
      <c r="M78" s="141" t="s">
        <v>2593</v>
      </c>
      <c r="N78" s="141">
        <v>187</v>
      </c>
      <c r="O78" s="141" t="s">
        <v>33</v>
      </c>
      <c r="P78" s="141">
        <v>70192.69</v>
      </c>
      <c r="Q78" s="141">
        <v>4309650</v>
      </c>
      <c r="R78" s="141">
        <v>3233386</v>
      </c>
      <c r="S78" s="141">
        <v>75.03</v>
      </c>
      <c r="T78" s="141" t="s">
        <v>5925</v>
      </c>
      <c r="U78" s="141" t="s">
        <v>5924</v>
      </c>
      <c r="V78" s="141" t="s">
        <v>5923</v>
      </c>
      <c r="W78" s="141" t="s">
        <v>5922</v>
      </c>
      <c r="X78" s="141" t="s">
        <v>5921</v>
      </c>
      <c r="Y78" s="141" t="s">
        <v>4625</v>
      </c>
      <c r="Z78" s="141" t="str">
        <f t="shared" si="1"/>
        <v>Exome capture101PE</v>
      </c>
      <c r="AA78" s="143">
        <v>0</v>
      </c>
      <c r="AB78" s="143" t="s">
        <v>30</v>
      </c>
      <c r="AC78" s="156" t="s">
        <v>139</v>
      </c>
      <c r="AD78" s="157"/>
    </row>
    <row r="79" spans="1:30" ht="24" customHeight="1">
      <c r="A79" s="139">
        <v>42773</v>
      </c>
      <c r="B79" s="140" t="s">
        <v>5920</v>
      </c>
      <c r="C79" s="141" t="s">
        <v>123</v>
      </c>
      <c r="D79" s="141" t="s">
        <v>31</v>
      </c>
      <c r="E79" s="141" t="s">
        <v>5919</v>
      </c>
      <c r="F79" s="142">
        <v>42770</v>
      </c>
      <c r="G79" s="141" t="s">
        <v>135</v>
      </c>
      <c r="H79" s="141" t="s">
        <v>5918</v>
      </c>
      <c r="I79" s="141">
        <v>6</v>
      </c>
      <c r="J79" s="141" t="s">
        <v>141</v>
      </c>
      <c r="K79" s="141" t="s">
        <v>28</v>
      </c>
      <c r="L79" s="141" t="s">
        <v>2973</v>
      </c>
      <c r="M79" s="141" t="s">
        <v>2593</v>
      </c>
      <c r="N79" s="141">
        <v>196</v>
      </c>
      <c r="O79" s="141" t="s">
        <v>33</v>
      </c>
      <c r="P79" s="141">
        <v>69601.789999999994</v>
      </c>
      <c r="Q79" s="141">
        <v>4309650</v>
      </c>
      <c r="R79" s="141">
        <v>3208491</v>
      </c>
      <c r="S79" s="141">
        <v>74.45</v>
      </c>
      <c r="T79" s="141" t="s">
        <v>5917</v>
      </c>
      <c r="U79" s="141" t="s">
        <v>5916</v>
      </c>
      <c r="V79" s="141" t="s">
        <v>5915</v>
      </c>
      <c r="W79" s="141" t="s">
        <v>5914</v>
      </c>
      <c r="X79" s="141" t="s">
        <v>5913</v>
      </c>
      <c r="Y79" s="141" t="s">
        <v>4625</v>
      </c>
      <c r="Z79" s="141" t="str">
        <f t="shared" si="1"/>
        <v>Exome capture101PE</v>
      </c>
      <c r="AA79" s="143">
        <v>0</v>
      </c>
      <c r="AB79" s="143" t="s">
        <v>30</v>
      </c>
      <c r="AC79" s="156" t="s">
        <v>139</v>
      </c>
      <c r="AD79" s="157"/>
    </row>
    <row r="80" spans="1:30" ht="24" customHeight="1">
      <c r="A80" s="139">
        <v>42773</v>
      </c>
      <c r="B80" s="140" t="s">
        <v>5906</v>
      </c>
      <c r="C80" s="141" t="s">
        <v>123</v>
      </c>
      <c r="D80" s="141" t="s">
        <v>31</v>
      </c>
      <c r="E80" s="141" t="s">
        <v>5905</v>
      </c>
      <c r="F80" s="142">
        <v>42770</v>
      </c>
      <c r="G80" s="141" t="s">
        <v>135</v>
      </c>
      <c r="H80" s="141" t="s">
        <v>5904</v>
      </c>
      <c r="I80" s="141">
        <v>7</v>
      </c>
      <c r="J80" s="141" t="s">
        <v>141</v>
      </c>
      <c r="K80" s="141" t="s">
        <v>5912</v>
      </c>
      <c r="L80" s="141" t="s">
        <v>2973</v>
      </c>
      <c r="M80" s="141" t="s">
        <v>2570</v>
      </c>
      <c r="N80" s="141">
        <v>203</v>
      </c>
      <c r="O80" s="141" t="s">
        <v>33</v>
      </c>
      <c r="P80" s="141">
        <v>71603.91</v>
      </c>
      <c r="Q80" s="141">
        <v>4309650</v>
      </c>
      <c r="R80" s="141">
        <v>3267958</v>
      </c>
      <c r="S80" s="141">
        <v>75.83</v>
      </c>
      <c r="T80" s="141" t="s">
        <v>5911</v>
      </c>
      <c r="U80" s="141" t="s">
        <v>5910</v>
      </c>
      <c r="V80" s="141" t="s">
        <v>5909</v>
      </c>
      <c r="W80" s="141" t="s">
        <v>5908</v>
      </c>
      <c r="X80" s="141" t="s">
        <v>5907</v>
      </c>
      <c r="Y80" s="141" t="s">
        <v>4625</v>
      </c>
      <c r="Z80" s="141" t="str">
        <f t="shared" si="1"/>
        <v>Exome capture101PE</v>
      </c>
      <c r="AA80" s="143">
        <v>0</v>
      </c>
      <c r="AB80" s="143" t="s">
        <v>30</v>
      </c>
      <c r="AC80" s="156" t="s">
        <v>139</v>
      </c>
      <c r="AD80" s="157"/>
    </row>
    <row r="81" spans="1:30" ht="24" customHeight="1">
      <c r="A81" s="139">
        <v>42773</v>
      </c>
      <c r="B81" s="140" t="s">
        <v>5906</v>
      </c>
      <c r="C81" s="141" t="s">
        <v>123</v>
      </c>
      <c r="D81" s="141" t="s">
        <v>31</v>
      </c>
      <c r="E81" s="141" t="s">
        <v>5905</v>
      </c>
      <c r="F81" s="142">
        <v>42770</v>
      </c>
      <c r="G81" s="141" t="s">
        <v>135</v>
      </c>
      <c r="H81" s="141" t="s">
        <v>5904</v>
      </c>
      <c r="I81" s="141">
        <v>8</v>
      </c>
      <c r="J81" s="141" t="s">
        <v>141</v>
      </c>
      <c r="K81" s="141" t="s">
        <v>28</v>
      </c>
      <c r="L81" s="141" t="s">
        <v>2973</v>
      </c>
      <c r="M81" s="141" t="s">
        <v>2570</v>
      </c>
      <c r="N81" s="141">
        <v>182</v>
      </c>
      <c r="O81" s="141" t="s">
        <v>33</v>
      </c>
      <c r="P81" s="141">
        <v>70320.73</v>
      </c>
      <c r="Q81" s="141">
        <v>4309650</v>
      </c>
      <c r="R81" s="141">
        <v>3223435</v>
      </c>
      <c r="S81" s="141">
        <v>74.8</v>
      </c>
      <c r="T81" s="141" t="s">
        <v>5903</v>
      </c>
      <c r="U81" s="141" t="s">
        <v>5902</v>
      </c>
      <c r="V81" s="141" t="s">
        <v>5901</v>
      </c>
      <c r="W81" s="141" t="s">
        <v>5900</v>
      </c>
      <c r="X81" s="141" t="s">
        <v>5899</v>
      </c>
      <c r="Y81" s="141" t="s">
        <v>4625</v>
      </c>
      <c r="Z81" s="141" t="str">
        <f t="shared" si="1"/>
        <v>Exome capture101PE</v>
      </c>
      <c r="AA81" s="143">
        <v>0</v>
      </c>
      <c r="AB81" s="143" t="s">
        <v>30</v>
      </c>
      <c r="AC81" s="156" t="s">
        <v>139</v>
      </c>
      <c r="AD81" s="157"/>
    </row>
    <row r="82" spans="1:30" ht="24" customHeight="1">
      <c r="A82" s="133">
        <v>42773</v>
      </c>
      <c r="B82" s="152" t="s">
        <v>5898</v>
      </c>
      <c r="C82" s="153" t="s">
        <v>4599</v>
      </c>
      <c r="D82" s="153" t="s">
        <v>31</v>
      </c>
      <c r="E82" s="153" t="s">
        <v>5897</v>
      </c>
      <c r="F82" s="133">
        <v>42769</v>
      </c>
      <c r="G82" s="153" t="s">
        <v>135</v>
      </c>
      <c r="H82" s="153" t="s">
        <v>5879</v>
      </c>
      <c r="I82" s="153">
        <v>1</v>
      </c>
      <c r="J82" s="153" t="s">
        <v>141</v>
      </c>
      <c r="K82" s="153" t="s">
        <v>28</v>
      </c>
      <c r="L82" s="153" t="s">
        <v>2616</v>
      </c>
      <c r="M82" s="153" t="s">
        <v>3864</v>
      </c>
      <c r="N82" s="153">
        <v>0</v>
      </c>
      <c r="O82" s="153">
        <v>49</v>
      </c>
      <c r="P82" s="153">
        <v>18540.689999999999</v>
      </c>
      <c r="Q82" s="153">
        <v>4309650</v>
      </c>
      <c r="R82" s="153">
        <v>3445549</v>
      </c>
      <c r="S82" s="153">
        <v>79.95</v>
      </c>
      <c r="T82" s="153">
        <v>91.58</v>
      </c>
      <c r="U82" s="153">
        <v>1.7</v>
      </c>
      <c r="V82" s="153">
        <v>51.37</v>
      </c>
      <c r="W82" s="153">
        <v>99.15</v>
      </c>
      <c r="X82" s="153">
        <v>97.5</v>
      </c>
      <c r="Y82" s="147" t="s">
        <v>4727</v>
      </c>
      <c r="Z82" s="147" t="str">
        <f t="shared" si="1"/>
        <v>RNA-Seq50SE</v>
      </c>
      <c r="AA82" s="154">
        <v>0</v>
      </c>
      <c r="AB82" s="155" t="s">
        <v>30</v>
      </c>
      <c r="AC82" s="155" t="s">
        <v>139</v>
      </c>
      <c r="AD82" s="160"/>
    </row>
    <row r="83" spans="1:30" ht="24" customHeight="1">
      <c r="A83" s="139">
        <v>42773</v>
      </c>
      <c r="B83" s="140" t="s">
        <v>5894</v>
      </c>
      <c r="C83" s="141" t="s">
        <v>38</v>
      </c>
      <c r="D83" s="141" t="s">
        <v>5896</v>
      </c>
      <c r="E83" s="141" t="s">
        <v>5895</v>
      </c>
      <c r="F83" s="142">
        <v>42769</v>
      </c>
      <c r="G83" s="141" t="s">
        <v>135</v>
      </c>
      <c r="H83" s="141" t="s">
        <v>5879</v>
      </c>
      <c r="I83" s="141">
        <v>2</v>
      </c>
      <c r="J83" s="141" t="s">
        <v>141</v>
      </c>
      <c r="K83" s="141" t="s">
        <v>28</v>
      </c>
      <c r="L83" s="141" t="s">
        <v>2616</v>
      </c>
      <c r="M83" s="141" t="s">
        <v>5891</v>
      </c>
      <c r="N83" s="141">
        <v>0</v>
      </c>
      <c r="O83" s="141">
        <v>49</v>
      </c>
      <c r="P83" s="141">
        <v>19823.86</v>
      </c>
      <c r="Q83" s="141">
        <v>4309650</v>
      </c>
      <c r="R83" s="141">
        <v>3612219</v>
      </c>
      <c r="S83" s="141">
        <v>83.82</v>
      </c>
      <c r="T83" s="141">
        <v>0</v>
      </c>
      <c r="U83" s="141">
        <v>0</v>
      </c>
      <c r="V83" s="141">
        <v>50.47</v>
      </c>
      <c r="W83" s="141">
        <v>99.31</v>
      </c>
      <c r="X83" s="141">
        <v>97.77</v>
      </c>
      <c r="Y83" s="141" t="s">
        <v>4727</v>
      </c>
      <c r="Z83" s="141" t="str">
        <f t="shared" si="1"/>
        <v>SmallRNA50SE</v>
      </c>
      <c r="AA83" s="143">
        <v>0</v>
      </c>
      <c r="AB83" s="143" t="s">
        <v>30</v>
      </c>
      <c r="AC83" s="156" t="s">
        <v>139</v>
      </c>
      <c r="AD83" s="157"/>
    </row>
    <row r="84" spans="1:30" ht="24" customHeight="1">
      <c r="A84" s="139">
        <v>42773</v>
      </c>
      <c r="B84" s="140" t="s">
        <v>5894</v>
      </c>
      <c r="C84" s="141" t="s">
        <v>38</v>
      </c>
      <c r="D84" s="141" t="s">
        <v>5893</v>
      </c>
      <c r="E84" s="141" t="s">
        <v>5892</v>
      </c>
      <c r="F84" s="142">
        <v>42769</v>
      </c>
      <c r="G84" s="141" t="s">
        <v>135</v>
      </c>
      <c r="H84" s="141" t="s">
        <v>5879</v>
      </c>
      <c r="I84" s="141">
        <v>3</v>
      </c>
      <c r="J84" s="141" t="s">
        <v>141</v>
      </c>
      <c r="K84" s="141" t="s">
        <v>28</v>
      </c>
      <c r="L84" s="141" t="s">
        <v>2616</v>
      </c>
      <c r="M84" s="141" t="s">
        <v>5891</v>
      </c>
      <c r="N84" s="141">
        <v>0</v>
      </c>
      <c r="O84" s="141">
        <v>49</v>
      </c>
      <c r="P84" s="141">
        <v>19131.86</v>
      </c>
      <c r="Q84" s="141">
        <v>4309650</v>
      </c>
      <c r="R84" s="141">
        <v>3486125</v>
      </c>
      <c r="S84" s="141">
        <v>80.89</v>
      </c>
      <c r="T84" s="141">
        <v>0</v>
      </c>
      <c r="U84" s="141">
        <v>0</v>
      </c>
      <c r="V84" s="141">
        <v>52.54</v>
      </c>
      <c r="W84" s="141">
        <v>99.22</v>
      </c>
      <c r="X84" s="141">
        <v>97.51</v>
      </c>
      <c r="Y84" s="141" t="s">
        <v>4727</v>
      </c>
      <c r="Z84" s="141" t="str">
        <f t="shared" si="1"/>
        <v>SmallRNA50SE</v>
      </c>
      <c r="AA84" s="143">
        <v>0</v>
      </c>
      <c r="AB84" s="143" t="s">
        <v>30</v>
      </c>
      <c r="AC84" s="156" t="s">
        <v>139</v>
      </c>
      <c r="AD84" s="157"/>
    </row>
    <row r="85" spans="1:30" ht="24" customHeight="1">
      <c r="A85" s="139">
        <v>42773</v>
      </c>
      <c r="B85" s="140" t="s">
        <v>5890</v>
      </c>
      <c r="C85" s="141" t="s">
        <v>38</v>
      </c>
      <c r="D85" s="141" t="s">
        <v>31</v>
      </c>
      <c r="E85" s="141" t="s">
        <v>5889</v>
      </c>
      <c r="F85" s="142">
        <v>42769</v>
      </c>
      <c r="G85" s="141" t="s">
        <v>135</v>
      </c>
      <c r="H85" s="141" t="s">
        <v>5879</v>
      </c>
      <c r="I85" s="141">
        <v>4</v>
      </c>
      <c r="J85" s="141" t="s">
        <v>141</v>
      </c>
      <c r="K85" s="141" t="s">
        <v>28</v>
      </c>
      <c r="L85" s="141" t="s">
        <v>2616</v>
      </c>
      <c r="M85" s="141" t="s">
        <v>5886</v>
      </c>
      <c r="N85" s="141">
        <v>0</v>
      </c>
      <c r="O85" s="141">
        <v>49</v>
      </c>
      <c r="P85" s="141">
        <v>17093.72</v>
      </c>
      <c r="Q85" s="141">
        <v>4309650</v>
      </c>
      <c r="R85" s="141">
        <v>3114745</v>
      </c>
      <c r="S85" s="141">
        <v>72.27</v>
      </c>
      <c r="T85" s="141">
        <v>0</v>
      </c>
      <c r="U85" s="141">
        <v>0</v>
      </c>
      <c r="V85" s="141">
        <v>47.62</v>
      </c>
      <c r="W85" s="141">
        <v>97.27</v>
      </c>
      <c r="X85" s="141">
        <v>92.33</v>
      </c>
      <c r="Y85" s="141" t="s">
        <v>4727</v>
      </c>
      <c r="Z85" s="141" t="str">
        <f t="shared" si="1"/>
        <v>SmallRNA50SE</v>
      </c>
      <c r="AA85" s="143">
        <v>0</v>
      </c>
      <c r="AB85" s="143" t="s">
        <v>30</v>
      </c>
      <c r="AC85" s="156" t="s">
        <v>139</v>
      </c>
      <c r="AD85" s="157"/>
    </row>
    <row r="86" spans="1:30" ht="24" customHeight="1">
      <c r="A86" s="139">
        <v>42773</v>
      </c>
      <c r="B86" s="140" t="s">
        <v>5888</v>
      </c>
      <c r="C86" s="141" t="s">
        <v>38</v>
      </c>
      <c r="D86" s="141" t="s">
        <v>31</v>
      </c>
      <c r="E86" s="141" t="s">
        <v>5887</v>
      </c>
      <c r="F86" s="142">
        <v>42769</v>
      </c>
      <c r="G86" s="141" t="s">
        <v>135</v>
      </c>
      <c r="H86" s="141" t="s">
        <v>5879</v>
      </c>
      <c r="I86" s="141">
        <v>5</v>
      </c>
      <c r="J86" s="144" t="s">
        <v>4824</v>
      </c>
      <c r="K86" s="144" t="s">
        <v>5009</v>
      </c>
      <c r="L86" s="141" t="s">
        <v>2616</v>
      </c>
      <c r="M86" s="141" t="s">
        <v>5886</v>
      </c>
      <c r="N86" s="141">
        <v>0</v>
      </c>
      <c r="O86" s="141">
        <v>49</v>
      </c>
      <c r="P86" s="141">
        <v>12003.77</v>
      </c>
      <c r="Q86" s="141">
        <v>4309650</v>
      </c>
      <c r="R86" s="141">
        <v>2187275</v>
      </c>
      <c r="S86" s="141">
        <v>50.75</v>
      </c>
      <c r="T86" s="141">
        <v>0</v>
      </c>
      <c r="U86" s="141">
        <v>0</v>
      </c>
      <c r="V86" s="141">
        <v>51.04</v>
      </c>
      <c r="W86" s="141">
        <v>93.17</v>
      </c>
      <c r="X86" s="141">
        <v>82.86</v>
      </c>
      <c r="Y86" s="141" t="s">
        <v>4727</v>
      </c>
      <c r="Z86" s="141" t="str">
        <f t="shared" si="1"/>
        <v>SmallRNA50SE</v>
      </c>
      <c r="AA86" s="143">
        <v>1</v>
      </c>
      <c r="AB86" s="143" t="s">
        <v>30</v>
      </c>
      <c r="AC86" s="156" t="s">
        <v>139</v>
      </c>
      <c r="AD86" s="157"/>
    </row>
    <row r="87" spans="1:30" ht="24" customHeight="1">
      <c r="A87" s="139">
        <v>42773</v>
      </c>
      <c r="B87" s="140" t="s">
        <v>5885</v>
      </c>
      <c r="C87" s="141" t="s">
        <v>37</v>
      </c>
      <c r="D87" s="141" t="s">
        <v>31</v>
      </c>
      <c r="E87" s="141" t="s">
        <v>5884</v>
      </c>
      <c r="F87" s="142">
        <v>42769</v>
      </c>
      <c r="G87" s="141" t="s">
        <v>135</v>
      </c>
      <c r="H87" s="141" t="s">
        <v>5879</v>
      </c>
      <c r="I87" s="141">
        <v>6</v>
      </c>
      <c r="J87" s="141" t="s">
        <v>141</v>
      </c>
      <c r="K87" s="141" t="s">
        <v>28</v>
      </c>
      <c r="L87" s="141" t="s">
        <v>2616</v>
      </c>
      <c r="M87" s="141" t="s">
        <v>3864</v>
      </c>
      <c r="N87" s="141">
        <v>0</v>
      </c>
      <c r="O87" s="141">
        <v>49</v>
      </c>
      <c r="P87" s="141">
        <v>18464.900000000001</v>
      </c>
      <c r="Q87" s="141">
        <v>4309650</v>
      </c>
      <c r="R87" s="141">
        <v>3404153</v>
      </c>
      <c r="S87" s="141">
        <v>78.989999999999995</v>
      </c>
      <c r="T87" s="141">
        <v>0</v>
      </c>
      <c r="U87" s="141">
        <v>0</v>
      </c>
      <c r="V87" s="141">
        <v>51.89</v>
      </c>
      <c r="W87" s="141">
        <v>99.11</v>
      </c>
      <c r="X87" s="141">
        <v>97.33</v>
      </c>
      <c r="Y87" s="141" t="s">
        <v>4727</v>
      </c>
      <c r="Z87" s="141" t="str">
        <f t="shared" si="1"/>
        <v>RNA-Seq50SE</v>
      </c>
      <c r="AA87" s="143">
        <v>0</v>
      </c>
      <c r="AB87" s="143" t="s">
        <v>30</v>
      </c>
      <c r="AC87" s="156" t="s">
        <v>139</v>
      </c>
      <c r="AD87" s="157"/>
    </row>
    <row r="88" spans="1:30" ht="24" customHeight="1">
      <c r="A88" s="139">
        <v>42773</v>
      </c>
      <c r="B88" s="140" t="s">
        <v>5883</v>
      </c>
      <c r="C88" s="141" t="s">
        <v>37</v>
      </c>
      <c r="D88" s="141" t="s">
        <v>31</v>
      </c>
      <c r="E88" s="141" t="s">
        <v>5882</v>
      </c>
      <c r="F88" s="142">
        <v>42769</v>
      </c>
      <c r="G88" s="141" t="s">
        <v>135</v>
      </c>
      <c r="H88" s="141" t="s">
        <v>5879</v>
      </c>
      <c r="I88" s="141">
        <v>7</v>
      </c>
      <c r="J88" s="141" t="s">
        <v>141</v>
      </c>
      <c r="K88" s="141" t="s">
        <v>28</v>
      </c>
      <c r="L88" s="141" t="s">
        <v>2616</v>
      </c>
      <c r="M88" s="141" t="s">
        <v>3864</v>
      </c>
      <c r="N88" s="141">
        <v>0</v>
      </c>
      <c r="O88" s="141">
        <v>49</v>
      </c>
      <c r="P88" s="141">
        <v>18742.11</v>
      </c>
      <c r="Q88" s="141">
        <v>4309650</v>
      </c>
      <c r="R88" s="141">
        <v>3458727</v>
      </c>
      <c r="S88" s="141">
        <v>80.260000000000005</v>
      </c>
      <c r="T88" s="141">
        <v>0</v>
      </c>
      <c r="U88" s="141">
        <v>0</v>
      </c>
      <c r="V88" s="141">
        <v>52.5</v>
      </c>
      <c r="W88" s="141">
        <v>99.1</v>
      </c>
      <c r="X88" s="141">
        <v>97.26</v>
      </c>
      <c r="Y88" s="141" t="s">
        <v>4727</v>
      </c>
      <c r="Z88" s="141" t="str">
        <f t="shared" si="1"/>
        <v>RNA-Seq50SE</v>
      </c>
      <c r="AA88" s="143">
        <v>0</v>
      </c>
      <c r="AB88" s="143" t="s">
        <v>30</v>
      </c>
      <c r="AC88" s="156" t="s">
        <v>139</v>
      </c>
      <c r="AD88" s="157"/>
    </row>
    <row r="89" spans="1:30" ht="24" customHeight="1">
      <c r="A89" s="139">
        <v>42773</v>
      </c>
      <c r="B89" s="140" t="s">
        <v>5881</v>
      </c>
      <c r="C89" s="141" t="s">
        <v>37</v>
      </c>
      <c r="D89" s="141" t="s">
        <v>31</v>
      </c>
      <c r="E89" s="141" t="s">
        <v>5880</v>
      </c>
      <c r="F89" s="142">
        <v>42769</v>
      </c>
      <c r="G89" s="141" t="s">
        <v>135</v>
      </c>
      <c r="H89" s="141" t="s">
        <v>5879</v>
      </c>
      <c r="I89" s="141">
        <v>8</v>
      </c>
      <c r="J89" s="144" t="s">
        <v>5839</v>
      </c>
      <c r="K89" s="144" t="s">
        <v>5878</v>
      </c>
      <c r="L89" s="141" t="s">
        <v>2616</v>
      </c>
      <c r="M89" s="141" t="s">
        <v>3864</v>
      </c>
      <c r="N89" s="141">
        <v>0</v>
      </c>
      <c r="O89" s="141">
        <v>49</v>
      </c>
      <c r="P89" s="141">
        <v>18294.72</v>
      </c>
      <c r="Q89" s="141">
        <v>4309650</v>
      </c>
      <c r="R89" s="141">
        <v>3417886</v>
      </c>
      <c r="S89" s="141">
        <v>79.31</v>
      </c>
      <c r="T89" s="141">
        <v>0</v>
      </c>
      <c r="U89" s="141">
        <v>0</v>
      </c>
      <c r="V89" s="141">
        <v>49.36</v>
      </c>
      <c r="W89" s="141">
        <v>99.06</v>
      </c>
      <c r="X89" s="141">
        <v>97.18</v>
      </c>
      <c r="Y89" s="141" t="s">
        <v>4727</v>
      </c>
      <c r="Z89" s="141" t="str">
        <f t="shared" si="1"/>
        <v>RNA-Seq50SE</v>
      </c>
      <c r="AA89" s="143">
        <v>0.16666666666666666</v>
      </c>
      <c r="AB89" s="143" t="s">
        <v>30</v>
      </c>
      <c r="AC89" s="156" t="s">
        <v>139</v>
      </c>
      <c r="AD89" s="157"/>
    </row>
    <row r="90" spans="1:30" ht="24" customHeight="1">
      <c r="A90" s="133">
        <v>42773</v>
      </c>
      <c r="B90" s="152" t="s">
        <v>6063</v>
      </c>
      <c r="C90" s="153" t="s">
        <v>104</v>
      </c>
      <c r="D90" s="153" t="s">
        <v>31</v>
      </c>
      <c r="E90" s="153" t="s">
        <v>6067</v>
      </c>
      <c r="F90" s="133">
        <v>42771</v>
      </c>
      <c r="G90" s="153" t="s">
        <v>120</v>
      </c>
      <c r="H90" s="153" t="s">
        <v>6031</v>
      </c>
      <c r="I90" s="153">
        <v>1</v>
      </c>
      <c r="J90" s="135" t="s">
        <v>2615</v>
      </c>
      <c r="K90" s="153" t="s">
        <v>28</v>
      </c>
      <c r="L90" s="153" t="s">
        <v>2973</v>
      </c>
      <c r="M90" s="153" t="s">
        <v>2570</v>
      </c>
      <c r="N90" s="153">
        <v>0</v>
      </c>
      <c r="O90" s="153" t="s">
        <v>33</v>
      </c>
      <c r="P90" s="153">
        <v>71540.09</v>
      </c>
      <c r="Q90" s="153">
        <v>4309650</v>
      </c>
      <c r="R90" s="153">
        <v>3227919</v>
      </c>
      <c r="S90" s="153">
        <v>74.900000000000006</v>
      </c>
      <c r="T90" s="153">
        <v>0</v>
      </c>
      <c r="U90" s="153">
        <v>0</v>
      </c>
      <c r="V90" s="153" t="s">
        <v>6066</v>
      </c>
      <c r="W90" s="153" t="s">
        <v>6065</v>
      </c>
      <c r="X90" s="153" t="s">
        <v>6064</v>
      </c>
      <c r="Y90" s="147" t="s">
        <v>4625</v>
      </c>
      <c r="Z90" s="147" t="str">
        <f t="shared" si="1"/>
        <v>Transcriptome101PE</v>
      </c>
      <c r="AA90" s="154">
        <v>0</v>
      </c>
      <c r="AB90" s="155" t="s">
        <v>30</v>
      </c>
      <c r="AC90" s="155" t="s">
        <v>139</v>
      </c>
      <c r="AD90" s="160"/>
    </row>
    <row r="91" spans="1:30" ht="24" customHeight="1">
      <c r="A91" s="139">
        <v>42773</v>
      </c>
      <c r="B91" s="140" t="s">
        <v>6063</v>
      </c>
      <c r="C91" s="141" t="s">
        <v>104</v>
      </c>
      <c r="D91" s="141" t="s">
        <v>31</v>
      </c>
      <c r="E91" s="141" t="s">
        <v>6062</v>
      </c>
      <c r="F91" s="142">
        <v>42771</v>
      </c>
      <c r="G91" s="141" t="s">
        <v>120</v>
      </c>
      <c r="H91" s="141" t="s">
        <v>6031</v>
      </c>
      <c r="I91" s="141">
        <v>2</v>
      </c>
      <c r="J91" s="141" t="s">
        <v>2615</v>
      </c>
      <c r="K91" s="141" t="s">
        <v>28</v>
      </c>
      <c r="L91" s="141" t="s">
        <v>2973</v>
      </c>
      <c r="M91" s="141" t="s">
        <v>2570</v>
      </c>
      <c r="N91" s="141">
        <v>0</v>
      </c>
      <c r="O91" s="141" t="s">
        <v>33</v>
      </c>
      <c r="P91" s="141">
        <v>72954.66</v>
      </c>
      <c r="Q91" s="141">
        <v>4309650</v>
      </c>
      <c r="R91" s="141">
        <v>3285252</v>
      </c>
      <c r="S91" s="141">
        <v>76.23</v>
      </c>
      <c r="T91" s="141">
        <v>0</v>
      </c>
      <c r="U91" s="141">
        <v>0</v>
      </c>
      <c r="V91" s="141" t="s">
        <v>6061</v>
      </c>
      <c r="W91" s="141" t="s">
        <v>6060</v>
      </c>
      <c r="X91" s="141" t="s">
        <v>6059</v>
      </c>
      <c r="Y91" s="141" t="s">
        <v>4625</v>
      </c>
      <c r="Z91" s="141" t="str">
        <f t="shared" si="1"/>
        <v>Transcriptome101PE</v>
      </c>
      <c r="AA91" s="143">
        <v>0</v>
      </c>
      <c r="AB91" s="143" t="s">
        <v>30</v>
      </c>
      <c r="AC91" s="156" t="s">
        <v>139</v>
      </c>
      <c r="AD91" s="157"/>
    </row>
    <row r="92" spans="1:30" ht="24" customHeight="1">
      <c r="A92" s="139">
        <v>42773</v>
      </c>
      <c r="B92" s="140" t="s">
        <v>6058</v>
      </c>
      <c r="C92" s="141" t="s">
        <v>104</v>
      </c>
      <c r="D92" s="141" t="s">
        <v>31</v>
      </c>
      <c r="E92" s="141" t="s">
        <v>6057</v>
      </c>
      <c r="F92" s="142">
        <v>42771</v>
      </c>
      <c r="G92" s="141" t="s">
        <v>120</v>
      </c>
      <c r="H92" s="141" t="s">
        <v>6031</v>
      </c>
      <c r="I92" s="141">
        <v>3</v>
      </c>
      <c r="J92" s="141" t="s">
        <v>2615</v>
      </c>
      <c r="K92" s="141" t="s">
        <v>28</v>
      </c>
      <c r="L92" s="141" t="s">
        <v>2973</v>
      </c>
      <c r="M92" s="141" t="s">
        <v>2570</v>
      </c>
      <c r="N92" s="141">
        <v>0</v>
      </c>
      <c r="O92" s="141" t="s">
        <v>33</v>
      </c>
      <c r="P92" s="141">
        <v>71515.34</v>
      </c>
      <c r="Q92" s="141">
        <v>4309650</v>
      </c>
      <c r="R92" s="141">
        <v>3253117</v>
      </c>
      <c r="S92" s="141">
        <v>75.48</v>
      </c>
      <c r="T92" s="141">
        <v>0</v>
      </c>
      <c r="U92" s="141">
        <v>0</v>
      </c>
      <c r="V92" s="141" t="s">
        <v>6056</v>
      </c>
      <c r="W92" s="141" t="s">
        <v>6055</v>
      </c>
      <c r="X92" s="141" t="s">
        <v>6054</v>
      </c>
      <c r="Y92" s="141" t="s">
        <v>4625</v>
      </c>
      <c r="Z92" s="141" t="str">
        <f t="shared" si="1"/>
        <v>Transcriptome101PE</v>
      </c>
      <c r="AA92" s="143">
        <v>0</v>
      </c>
      <c r="AB92" s="143" t="s">
        <v>30</v>
      </c>
      <c r="AC92" s="156" t="s">
        <v>139</v>
      </c>
      <c r="AD92" s="157"/>
    </row>
    <row r="93" spans="1:30" ht="24" customHeight="1">
      <c r="A93" s="139">
        <v>42773</v>
      </c>
      <c r="B93" s="140" t="s">
        <v>6053</v>
      </c>
      <c r="C93" s="141" t="s">
        <v>104</v>
      </c>
      <c r="D93" s="141" t="s">
        <v>31</v>
      </c>
      <c r="E93" s="141" t="s">
        <v>6052</v>
      </c>
      <c r="F93" s="142">
        <v>42771</v>
      </c>
      <c r="G93" s="141" t="s">
        <v>120</v>
      </c>
      <c r="H93" s="141" t="s">
        <v>6031</v>
      </c>
      <c r="I93" s="141">
        <v>4</v>
      </c>
      <c r="J93" s="141" t="s">
        <v>2615</v>
      </c>
      <c r="K93" s="141" t="s">
        <v>28</v>
      </c>
      <c r="L93" s="141" t="s">
        <v>2973</v>
      </c>
      <c r="M93" s="141" t="s">
        <v>3014</v>
      </c>
      <c r="N93" s="141">
        <v>0</v>
      </c>
      <c r="O93" s="141" t="s">
        <v>33</v>
      </c>
      <c r="P93" s="141">
        <v>78592.960000000006</v>
      </c>
      <c r="Q93" s="141">
        <v>4309650</v>
      </c>
      <c r="R93" s="141">
        <v>3551811</v>
      </c>
      <c r="S93" s="141">
        <v>82.42</v>
      </c>
      <c r="T93" s="141">
        <v>0</v>
      </c>
      <c r="U93" s="141">
        <v>0</v>
      </c>
      <c r="V93" s="141" t="s">
        <v>6051</v>
      </c>
      <c r="W93" s="141" t="s">
        <v>6050</v>
      </c>
      <c r="X93" s="141" t="s">
        <v>6049</v>
      </c>
      <c r="Y93" s="141" t="s">
        <v>4625</v>
      </c>
      <c r="Z93" s="141" t="str">
        <f t="shared" si="1"/>
        <v>Transcriptome101PE</v>
      </c>
      <c r="AA93" s="143">
        <v>0</v>
      </c>
      <c r="AB93" s="143" t="s">
        <v>30</v>
      </c>
      <c r="AC93" s="156" t="s">
        <v>139</v>
      </c>
      <c r="AD93" s="157"/>
    </row>
    <row r="94" spans="1:30" ht="24" customHeight="1">
      <c r="A94" s="139">
        <v>42773</v>
      </c>
      <c r="B94" s="140" t="s">
        <v>6048</v>
      </c>
      <c r="C94" s="141" t="s">
        <v>104</v>
      </c>
      <c r="D94" s="141" t="s">
        <v>31</v>
      </c>
      <c r="E94" s="141" t="s">
        <v>6047</v>
      </c>
      <c r="F94" s="142">
        <v>42771</v>
      </c>
      <c r="G94" s="141" t="s">
        <v>120</v>
      </c>
      <c r="H94" s="141" t="s">
        <v>6031</v>
      </c>
      <c r="I94" s="141">
        <v>5</v>
      </c>
      <c r="J94" s="141" t="s">
        <v>2615</v>
      </c>
      <c r="K94" s="141" t="s">
        <v>28</v>
      </c>
      <c r="L94" s="141" t="s">
        <v>2973</v>
      </c>
      <c r="M94" s="141" t="s">
        <v>2570</v>
      </c>
      <c r="N94" s="141">
        <v>0</v>
      </c>
      <c r="O94" s="141" t="s">
        <v>33</v>
      </c>
      <c r="P94" s="141">
        <v>66756.34</v>
      </c>
      <c r="Q94" s="141">
        <v>4309650</v>
      </c>
      <c r="R94" s="141">
        <v>3071800</v>
      </c>
      <c r="S94" s="141">
        <v>71.28</v>
      </c>
      <c r="T94" s="141">
        <v>0</v>
      </c>
      <c r="U94" s="141">
        <v>0</v>
      </c>
      <c r="V94" s="141" t="s">
        <v>6046</v>
      </c>
      <c r="W94" s="141" t="s">
        <v>6045</v>
      </c>
      <c r="X94" s="141" t="s">
        <v>6044</v>
      </c>
      <c r="Y94" s="141" t="s">
        <v>4625</v>
      </c>
      <c r="Z94" s="141" t="str">
        <f t="shared" si="1"/>
        <v>Transcriptome101PE</v>
      </c>
      <c r="AA94" s="143">
        <v>0</v>
      </c>
      <c r="AB94" s="143" t="s">
        <v>30</v>
      </c>
      <c r="AC94" s="156" t="s">
        <v>139</v>
      </c>
      <c r="AD94" s="157"/>
    </row>
    <row r="95" spans="1:30" ht="24" customHeight="1">
      <c r="A95" s="139">
        <v>42773</v>
      </c>
      <c r="B95" s="140" t="s">
        <v>6043</v>
      </c>
      <c r="C95" s="141" t="s">
        <v>104</v>
      </c>
      <c r="D95" s="141" t="s">
        <v>31</v>
      </c>
      <c r="E95" s="141" t="s">
        <v>6042</v>
      </c>
      <c r="F95" s="142">
        <v>42771</v>
      </c>
      <c r="G95" s="141" t="s">
        <v>120</v>
      </c>
      <c r="H95" s="141" t="s">
        <v>6031</v>
      </c>
      <c r="I95" s="141">
        <v>6</v>
      </c>
      <c r="J95" s="141" t="s">
        <v>2615</v>
      </c>
      <c r="K95" s="141" t="s">
        <v>28</v>
      </c>
      <c r="L95" s="141" t="s">
        <v>2973</v>
      </c>
      <c r="M95" s="141" t="s">
        <v>2570</v>
      </c>
      <c r="N95" s="141">
        <v>0</v>
      </c>
      <c r="O95" s="141" t="s">
        <v>33</v>
      </c>
      <c r="P95" s="141">
        <v>72524.070000000007</v>
      </c>
      <c r="Q95" s="141">
        <v>4309650</v>
      </c>
      <c r="R95" s="141">
        <v>3278789</v>
      </c>
      <c r="S95" s="141">
        <v>76.08</v>
      </c>
      <c r="T95" s="141">
        <v>0</v>
      </c>
      <c r="U95" s="141">
        <v>0</v>
      </c>
      <c r="V95" s="141" t="s">
        <v>6041</v>
      </c>
      <c r="W95" s="141" t="s">
        <v>6040</v>
      </c>
      <c r="X95" s="141" t="s">
        <v>6039</v>
      </c>
      <c r="Y95" s="141" t="s">
        <v>4625</v>
      </c>
      <c r="Z95" s="141" t="str">
        <f t="shared" si="1"/>
        <v>Transcriptome101PE</v>
      </c>
      <c r="AA95" s="143">
        <v>0</v>
      </c>
      <c r="AB95" s="143" t="s">
        <v>30</v>
      </c>
      <c r="AC95" s="156" t="s">
        <v>139</v>
      </c>
      <c r="AD95" s="157"/>
    </row>
    <row r="96" spans="1:30" ht="24" customHeight="1">
      <c r="A96" s="139">
        <v>42773</v>
      </c>
      <c r="B96" s="140" t="s">
        <v>6034</v>
      </c>
      <c r="C96" s="141" t="s">
        <v>104</v>
      </c>
      <c r="D96" s="141" t="s">
        <v>6038</v>
      </c>
      <c r="E96" s="141" t="s">
        <v>6037</v>
      </c>
      <c r="F96" s="142">
        <v>42771</v>
      </c>
      <c r="G96" s="141" t="s">
        <v>120</v>
      </c>
      <c r="H96" s="141" t="s">
        <v>6031</v>
      </c>
      <c r="I96" s="141">
        <v>7</v>
      </c>
      <c r="J96" s="141" t="s">
        <v>2615</v>
      </c>
      <c r="K96" s="141" t="s">
        <v>28</v>
      </c>
      <c r="L96" s="141" t="s">
        <v>2973</v>
      </c>
      <c r="M96" s="141" t="s">
        <v>2570</v>
      </c>
      <c r="N96" s="141">
        <v>0</v>
      </c>
      <c r="O96" s="141" t="s">
        <v>33</v>
      </c>
      <c r="P96" s="141">
        <v>72900.039999999994</v>
      </c>
      <c r="Q96" s="141">
        <v>4309650</v>
      </c>
      <c r="R96" s="141">
        <v>3254466</v>
      </c>
      <c r="S96" s="141">
        <v>75.52</v>
      </c>
      <c r="T96" s="141">
        <v>0</v>
      </c>
      <c r="U96" s="141">
        <v>0</v>
      </c>
      <c r="V96" s="141" t="s">
        <v>6036</v>
      </c>
      <c r="W96" s="141" t="s">
        <v>2633</v>
      </c>
      <c r="X96" s="141" t="s">
        <v>6035</v>
      </c>
      <c r="Y96" s="141" t="s">
        <v>4625</v>
      </c>
      <c r="Z96" s="141" t="str">
        <f t="shared" si="1"/>
        <v>Transcriptome101PE</v>
      </c>
      <c r="AA96" s="143">
        <v>0</v>
      </c>
      <c r="AB96" s="143" t="s">
        <v>30</v>
      </c>
      <c r="AC96" s="156" t="s">
        <v>139</v>
      </c>
      <c r="AD96" s="157"/>
    </row>
    <row r="97" spans="1:30" ht="24" customHeight="1">
      <c r="A97" s="139">
        <v>42773</v>
      </c>
      <c r="B97" s="140" t="s">
        <v>6034</v>
      </c>
      <c r="C97" s="141" t="s">
        <v>104</v>
      </c>
      <c r="D97" s="141" t="s">
        <v>6033</v>
      </c>
      <c r="E97" s="141" t="s">
        <v>6032</v>
      </c>
      <c r="F97" s="142">
        <v>42771</v>
      </c>
      <c r="G97" s="141" t="s">
        <v>120</v>
      </c>
      <c r="H97" s="141" t="s">
        <v>6031</v>
      </c>
      <c r="I97" s="141">
        <v>8</v>
      </c>
      <c r="J97" s="141" t="s">
        <v>2615</v>
      </c>
      <c r="K97" s="141" t="s">
        <v>28</v>
      </c>
      <c r="L97" s="141" t="s">
        <v>2973</v>
      </c>
      <c r="M97" s="141" t="s">
        <v>2570</v>
      </c>
      <c r="N97" s="141">
        <v>0</v>
      </c>
      <c r="O97" s="141" t="s">
        <v>33</v>
      </c>
      <c r="P97" s="141">
        <v>72480.55</v>
      </c>
      <c r="Q97" s="141">
        <v>4309650</v>
      </c>
      <c r="R97" s="141">
        <v>3235738</v>
      </c>
      <c r="S97" s="141">
        <v>75.08</v>
      </c>
      <c r="T97" s="141">
        <v>0</v>
      </c>
      <c r="U97" s="141">
        <v>0</v>
      </c>
      <c r="V97" s="141" t="s">
        <v>6030</v>
      </c>
      <c r="W97" s="141" t="s">
        <v>6029</v>
      </c>
      <c r="X97" s="141" t="s">
        <v>6028</v>
      </c>
      <c r="Y97" s="141" t="s">
        <v>4625</v>
      </c>
      <c r="Z97" s="141" t="str">
        <f t="shared" si="1"/>
        <v>Transcriptome101PE</v>
      </c>
      <c r="AA97" s="143">
        <v>0</v>
      </c>
      <c r="AB97" s="143" t="s">
        <v>30</v>
      </c>
      <c r="AC97" s="156" t="s">
        <v>139</v>
      </c>
      <c r="AD97" s="157"/>
    </row>
    <row r="98" spans="1:30" ht="24" customHeight="1">
      <c r="A98" s="133">
        <v>42774</v>
      </c>
      <c r="B98" s="134" t="s">
        <v>5984</v>
      </c>
      <c r="C98" s="135" t="s">
        <v>3064</v>
      </c>
      <c r="D98" s="147" t="s">
        <v>3063</v>
      </c>
      <c r="E98" s="135" t="s">
        <v>5985</v>
      </c>
      <c r="F98" s="159">
        <v>42772</v>
      </c>
      <c r="G98" s="135" t="s">
        <v>3074</v>
      </c>
      <c r="H98" s="135" t="s">
        <v>5986</v>
      </c>
      <c r="I98" s="135">
        <v>1</v>
      </c>
      <c r="J98" s="135" t="s">
        <v>134</v>
      </c>
      <c r="K98" s="147" t="s">
        <v>5987</v>
      </c>
      <c r="L98" s="147" t="s">
        <v>3058</v>
      </c>
      <c r="M98" s="135"/>
      <c r="N98" s="135">
        <v>0</v>
      </c>
      <c r="O98" s="135" t="s">
        <v>29</v>
      </c>
      <c r="P98" s="135">
        <v>35932.71</v>
      </c>
      <c r="Q98" s="135">
        <v>3722521</v>
      </c>
      <c r="R98" s="135">
        <v>3225891</v>
      </c>
      <c r="S98" s="135">
        <v>86.7</v>
      </c>
      <c r="T98" s="135">
        <v>0</v>
      </c>
      <c r="U98" s="135">
        <v>0</v>
      </c>
      <c r="V98" s="135" t="s">
        <v>5988</v>
      </c>
      <c r="W98" s="135" t="s">
        <v>5989</v>
      </c>
      <c r="X98" s="135" t="s">
        <v>5990</v>
      </c>
      <c r="Y98" s="147" t="s">
        <v>143</v>
      </c>
      <c r="Z98" s="147" t="str">
        <f t="shared" si="1"/>
        <v>Target Region capture91PE</v>
      </c>
      <c r="AA98" s="137">
        <v>0.06</v>
      </c>
      <c r="AB98" s="150" t="s">
        <v>2544</v>
      </c>
      <c r="AC98" s="150" t="s">
        <v>3054</v>
      </c>
      <c r="AD98" s="155"/>
    </row>
    <row r="99" spans="1:30" ht="24" customHeight="1">
      <c r="A99" s="139">
        <v>42774</v>
      </c>
      <c r="B99" s="140" t="s">
        <v>5984</v>
      </c>
      <c r="C99" s="141" t="s">
        <v>3064</v>
      </c>
      <c r="D99" s="141" t="s">
        <v>3063</v>
      </c>
      <c r="E99" s="141" t="s">
        <v>5985</v>
      </c>
      <c r="F99" s="151">
        <v>42772</v>
      </c>
      <c r="G99" s="141" t="s">
        <v>3074</v>
      </c>
      <c r="H99" s="141" t="s">
        <v>5986</v>
      </c>
      <c r="I99" s="141">
        <v>2</v>
      </c>
      <c r="J99" s="144" t="s">
        <v>134</v>
      </c>
      <c r="K99" s="144" t="s">
        <v>5987</v>
      </c>
      <c r="L99" s="141" t="s">
        <v>3058</v>
      </c>
      <c r="M99" s="141"/>
      <c r="N99" s="141">
        <v>0</v>
      </c>
      <c r="O99" s="141" t="s">
        <v>29</v>
      </c>
      <c r="P99" s="141">
        <v>36225.54</v>
      </c>
      <c r="Q99" s="141">
        <v>3654776</v>
      </c>
      <c r="R99" s="141">
        <v>3238432</v>
      </c>
      <c r="S99" s="141">
        <v>88.7</v>
      </c>
      <c r="T99" s="141">
        <v>0</v>
      </c>
      <c r="U99" s="141">
        <v>0</v>
      </c>
      <c r="V99" s="141" t="s">
        <v>5991</v>
      </c>
      <c r="W99" s="141" t="s">
        <v>5992</v>
      </c>
      <c r="X99" s="141" t="s">
        <v>5993</v>
      </c>
      <c r="Y99" s="141" t="s">
        <v>143</v>
      </c>
      <c r="Z99" s="141" t="str">
        <f t="shared" si="1"/>
        <v>Target Region capture91PE</v>
      </c>
      <c r="AA99" s="143">
        <v>0.06</v>
      </c>
      <c r="AB99" s="143" t="s">
        <v>2544</v>
      </c>
      <c r="AC99" s="143" t="s">
        <v>3054</v>
      </c>
      <c r="AD99" s="143"/>
    </row>
    <row r="100" spans="1:30" ht="24" customHeight="1">
      <c r="A100" s="133">
        <v>42774</v>
      </c>
      <c r="B100" s="134" t="s">
        <v>3163</v>
      </c>
      <c r="C100" s="135" t="s">
        <v>3064</v>
      </c>
      <c r="D100" s="147" t="s">
        <v>3063</v>
      </c>
      <c r="E100" s="135" t="s">
        <v>5994</v>
      </c>
      <c r="F100" s="159">
        <v>42772</v>
      </c>
      <c r="G100" s="135" t="s">
        <v>3074</v>
      </c>
      <c r="H100" s="135" t="s">
        <v>5995</v>
      </c>
      <c r="I100" s="135">
        <v>1</v>
      </c>
      <c r="J100" s="135" t="s">
        <v>134</v>
      </c>
      <c r="K100" s="147" t="s">
        <v>5996</v>
      </c>
      <c r="L100" s="147" t="s">
        <v>3058</v>
      </c>
      <c r="M100" s="135"/>
      <c r="N100" s="135">
        <v>0</v>
      </c>
      <c r="O100" s="135" t="s">
        <v>29</v>
      </c>
      <c r="P100" s="135">
        <v>39277.410000000003</v>
      </c>
      <c r="Q100" s="135">
        <v>3894004</v>
      </c>
      <c r="R100" s="135">
        <v>3513697</v>
      </c>
      <c r="S100" s="135">
        <v>90.4</v>
      </c>
      <c r="T100" s="135">
        <v>0</v>
      </c>
      <c r="U100" s="135">
        <v>0</v>
      </c>
      <c r="V100" s="135" t="s">
        <v>5997</v>
      </c>
      <c r="W100" s="135" t="s">
        <v>5998</v>
      </c>
      <c r="X100" s="135" t="s">
        <v>5999</v>
      </c>
      <c r="Y100" s="147" t="s">
        <v>143</v>
      </c>
      <c r="Z100" s="147" t="str">
        <f t="shared" si="1"/>
        <v>Target Region capture91PE</v>
      </c>
      <c r="AA100" s="137">
        <v>9.2592592592592587E-2</v>
      </c>
      <c r="AB100" s="150" t="s">
        <v>2544</v>
      </c>
      <c r="AC100" s="150" t="s">
        <v>3054</v>
      </c>
      <c r="AD100" s="155"/>
    </row>
    <row r="101" spans="1:30" ht="24" customHeight="1">
      <c r="A101" s="139">
        <v>42774</v>
      </c>
      <c r="B101" s="140" t="s">
        <v>3163</v>
      </c>
      <c r="C101" s="141" t="s">
        <v>3064</v>
      </c>
      <c r="D101" s="141" t="s">
        <v>3063</v>
      </c>
      <c r="E101" s="141" t="s">
        <v>5994</v>
      </c>
      <c r="F101" s="151">
        <v>42772</v>
      </c>
      <c r="G101" s="141" t="s">
        <v>3074</v>
      </c>
      <c r="H101" s="141" t="s">
        <v>5995</v>
      </c>
      <c r="I101" s="141">
        <v>2</v>
      </c>
      <c r="J101" s="144" t="s">
        <v>134</v>
      </c>
      <c r="K101" s="144" t="s">
        <v>5996</v>
      </c>
      <c r="L101" s="141" t="s">
        <v>3058</v>
      </c>
      <c r="M101" s="141"/>
      <c r="N101" s="141">
        <v>0</v>
      </c>
      <c r="O101" s="141" t="s">
        <v>29</v>
      </c>
      <c r="P101" s="141">
        <v>39242.68</v>
      </c>
      <c r="Q101" s="141">
        <v>3914866</v>
      </c>
      <c r="R101" s="141">
        <v>3510696</v>
      </c>
      <c r="S101" s="141">
        <v>89.8</v>
      </c>
      <c r="T101" s="141">
        <v>0</v>
      </c>
      <c r="U101" s="141">
        <v>0</v>
      </c>
      <c r="V101" s="141" t="s">
        <v>6000</v>
      </c>
      <c r="W101" s="141" t="s">
        <v>6001</v>
      </c>
      <c r="X101" s="141" t="s">
        <v>6002</v>
      </c>
      <c r="Y101" s="141" t="s">
        <v>143</v>
      </c>
      <c r="Z101" s="141" t="str">
        <f t="shared" si="1"/>
        <v>Target Region capture91PE</v>
      </c>
      <c r="AA101" s="143">
        <v>9.2592592592592587E-2</v>
      </c>
      <c r="AB101" s="143" t="s">
        <v>2544</v>
      </c>
      <c r="AC101" s="143" t="s">
        <v>3054</v>
      </c>
      <c r="AD101" s="143"/>
    </row>
    <row r="102" spans="1:30" ht="24" customHeight="1">
      <c r="A102" s="133">
        <v>42774</v>
      </c>
      <c r="B102" s="134" t="s">
        <v>6003</v>
      </c>
      <c r="C102" s="135">
        <v>0</v>
      </c>
      <c r="D102" s="147" t="s">
        <v>3063</v>
      </c>
      <c r="E102" s="135" t="s">
        <v>6004</v>
      </c>
      <c r="F102" s="159">
        <v>42773</v>
      </c>
      <c r="G102" s="135" t="s">
        <v>3122</v>
      </c>
      <c r="H102" s="135" t="s">
        <v>6005</v>
      </c>
      <c r="I102" s="135">
        <v>1</v>
      </c>
      <c r="J102" s="135" t="s">
        <v>134</v>
      </c>
      <c r="K102" s="147" t="s">
        <v>6006</v>
      </c>
      <c r="L102" s="147" t="s">
        <v>3058</v>
      </c>
      <c r="M102" s="135"/>
      <c r="N102" s="135">
        <v>0</v>
      </c>
      <c r="O102" s="135" t="s">
        <v>33</v>
      </c>
      <c r="P102" s="135">
        <v>36845.839999999997</v>
      </c>
      <c r="Q102" s="135">
        <v>3164938</v>
      </c>
      <c r="R102" s="135">
        <v>3004844</v>
      </c>
      <c r="S102" s="135">
        <v>95.1</v>
      </c>
      <c r="T102" s="135">
        <v>0</v>
      </c>
      <c r="U102" s="135">
        <v>0</v>
      </c>
      <c r="V102" s="135" t="s">
        <v>6007</v>
      </c>
      <c r="W102" s="135" t="s">
        <v>6008</v>
      </c>
      <c r="X102" s="135" t="s">
        <v>6009</v>
      </c>
      <c r="Y102" s="147" t="s">
        <v>4625</v>
      </c>
      <c r="Z102" s="147" t="str">
        <f t="shared" si="1"/>
        <v>0101PE</v>
      </c>
      <c r="AA102" s="137">
        <v>3.7037037037037035E-2</v>
      </c>
      <c r="AB102" s="150" t="s">
        <v>2544</v>
      </c>
      <c r="AC102" s="150" t="s">
        <v>3054</v>
      </c>
      <c r="AD102" s="155"/>
    </row>
    <row r="103" spans="1:30" ht="24" customHeight="1">
      <c r="A103" s="139">
        <v>42774</v>
      </c>
      <c r="B103" s="140" t="s">
        <v>6003</v>
      </c>
      <c r="C103" s="141">
        <v>0</v>
      </c>
      <c r="D103" s="141" t="s">
        <v>3063</v>
      </c>
      <c r="E103" s="141" t="s">
        <v>6004</v>
      </c>
      <c r="F103" s="151">
        <v>42773</v>
      </c>
      <c r="G103" s="141" t="s">
        <v>3122</v>
      </c>
      <c r="H103" s="141" t="s">
        <v>6005</v>
      </c>
      <c r="I103" s="141">
        <v>2</v>
      </c>
      <c r="J103" s="144" t="s">
        <v>134</v>
      </c>
      <c r="K103" s="144" t="s">
        <v>6006</v>
      </c>
      <c r="L103" s="141" t="s">
        <v>3058</v>
      </c>
      <c r="M103" s="141"/>
      <c r="N103" s="141">
        <v>0</v>
      </c>
      <c r="O103" s="141" t="s">
        <v>33</v>
      </c>
      <c r="P103" s="141">
        <v>37356.29</v>
      </c>
      <c r="Q103" s="141">
        <v>3214935</v>
      </c>
      <c r="R103" s="141">
        <v>3046980</v>
      </c>
      <c r="S103" s="141">
        <v>94.9</v>
      </c>
      <c r="T103" s="141">
        <v>0</v>
      </c>
      <c r="U103" s="141">
        <v>0</v>
      </c>
      <c r="V103" s="141" t="s">
        <v>6010</v>
      </c>
      <c r="W103" s="141" t="s">
        <v>6011</v>
      </c>
      <c r="X103" s="141" t="s">
        <v>6012</v>
      </c>
      <c r="Y103" s="141" t="s">
        <v>4625</v>
      </c>
      <c r="Z103" s="141" t="str">
        <f t="shared" si="1"/>
        <v>0101PE</v>
      </c>
      <c r="AA103" s="143">
        <v>3.7037037037037035E-2</v>
      </c>
      <c r="AB103" s="143" t="s">
        <v>2544</v>
      </c>
      <c r="AC103" s="143" t="s">
        <v>3054</v>
      </c>
      <c r="AD103" s="143"/>
    </row>
    <row r="104" spans="1:30" ht="24" customHeight="1">
      <c r="A104" s="133">
        <v>42776</v>
      </c>
      <c r="B104" s="134" t="s">
        <v>6597</v>
      </c>
      <c r="C104" s="135" t="s">
        <v>104</v>
      </c>
      <c r="D104" s="135" t="s">
        <v>6598</v>
      </c>
      <c r="E104" s="135" t="s">
        <v>6599</v>
      </c>
      <c r="F104" s="136">
        <v>42773</v>
      </c>
      <c r="G104" s="135" t="s">
        <v>40</v>
      </c>
      <c r="H104" s="135" t="s">
        <v>6600</v>
      </c>
      <c r="I104" s="135">
        <v>1</v>
      </c>
      <c r="J104" s="135" t="s">
        <v>7091</v>
      </c>
      <c r="K104" s="135" t="s">
        <v>7090</v>
      </c>
      <c r="L104" s="135">
        <v>0</v>
      </c>
      <c r="M104" s="135" t="s">
        <v>5618</v>
      </c>
      <c r="N104" s="135">
        <v>0</v>
      </c>
      <c r="O104" s="135" t="s">
        <v>33</v>
      </c>
      <c r="P104" s="135">
        <v>29238.84</v>
      </c>
      <c r="Q104" s="135">
        <v>2477243</v>
      </c>
      <c r="R104" s="135">
        <v>2284284</v>
      </c>
      <c r="S104" s="135">
        <v>92.3</v>
      </c>
      <c r="T104" s="135">
        <v>0</v>
      </c>
      <c r="U104" s="135">
        <v>0</v>
      </c>
      <c r="V104" s="135" t="s">
        <v>6601</v>
      </c>
      <c r="W104" s="135" t="s">
        <v>6602</v>
      </c>
      <c r="X104" s="135" t="s">
        <v>6603</v>
      </c>
      <c r="Y104" s="147" t="s">
        <v>4625</v>
      </c>
      <c r="Z104" s="147" t="str">
        <f t="shared" si="1"/>
        <v>Transcriptome101PE</v>
      </c>
      <c r="AA104" s="137">
        <v>1</v>
      </c>
      <c r="AB104" s="138" t="s">
        <v>30</v>
      </c>
      <c r="AC104" s="154" t="s">
        <v>391</v>
      </c>
      <c r="AD104" s="155"/>
    </row>
    <row r="105" spans="1:30" ht="24" customHeight="1">
      <c r="A105" s="139">
        <v>42776</v>
      </c>
      <c r="B105" s="140" t="s">
        <v>6597</v>
      </c>
      <c r="C105" s="141" t="s">
        <v>104</v>
      </c>
      <c r="D105" s="141" t="s">
        <v>6598</v>
      </c>
      <c r="E105" s="141" t="s">
        <v>6599</v>
      </c>
      <c r="F105" s="142">
        <v>42773</v>
      </c>
      <c r="G105" s="141" t="s">
        <v>40</v>
      </c>
      <c r="H105" s="141" t="s">
        <v>6600</v>
      </c>
      <c r="I105" s="141">
        <v>2</v>
      </c>
      <c r="J105" s="144" t="s">
        <v>7091</v>
      </c>
      <c r="K105" s="144" t="s">
        <v>7090</v>
      </c>
      <c r="L105" s="141">
        <v>0</v>
      </c>
      <c r="M105" s="141" t="s">
        <v>5623</v>
      </c>
      <c r="N105" s="141">
        <v>0</v>
      </c>
      <c r="O105" s="141" t="s">
        <v>33</v>
      </c>
      <c r="P105" s="141">
        <v>28643.87</v>
      </c>
      <c r="Q105" s="141">
        <v>2414141</v>
      </c>
      <c r="R105" s="141">
        <v>2237802</v>
      </c>
      <c r="S105" s="141">
        <v>92.8</v>
      </c>
      <c r="T105" s="141">
        <v>0</v>
      </c>
      <c r="U105" s="141">
        <v>0</v>
      </c>
      <c r="V105" s="141" t="s">
        <v>6604</v>
      </c>
      <c r="W105" s="141" t="s">
        <v>6605</v>
      </c>
      <c r="X105" s="141" t="s">
        <v>6606</v>
      </c>
      <c r="Y105" s="141" t="s">
        <v>4625</v>
      </c>
      <c r="Z105" s="141" t="str">
        <f t="shared" si="1"/>
        <v>Transcriptome101PE</v>
      </c>
      <c r="AA105" s="143">
        <v>1</v>
      </c>
      <c r="AB105" s="143" t="s">
        <v>30</v>
      </c>
      <c r="AC105" s="143" t="s">
        <v>391</v>
      </c>
      <c r="AD105" s="143"/>
    </row>
    <row r="106" spans="1:30" ht="24" customHeight="1">
      <c r="A106" s="133">
        <v>42777</v>
      </c>
      <c r="B106" s="134" t="s">
        <v>6607</v>
      </c>
      <c r="C106" s="135" t="s">
        <v>106</v>
      </c>
      <c r="D106" s="135" t="s">
        <v>31</v>
      </c>
      <c r="E106" s="135" t="s">
        <v>6608</v>
      </c>
      <c r="F106" s="136">
        <v>42773</v>
      </c>
      <c r="G106" s="135" t="s">
        <v>121</v>
      </c>
      <c r="H106" s="135" t="s">
        <v>6609</v>
      </c>
      <c r="I106" s="135">
        <v>1</v>
      </c>
      <c r="J106" s="135" t="s">
        <v>32</v>
      </c>
      <c r="K106" s="135" t="s">
        <v>28</v>
      </c>
      <c r="L106" s="135">
        <v>0</v>
      </c>
      <c r="M106" s="135" t="s">
        <v>5618</v>
      </c>
      <c r="N106" s="135">
        <v>0</v>
      </c>
      <c r="O106" s="135" t="s">
        <v>33</v>
      </c>
      <c r="P106" s="135">
        <v>84265.3</v>
      </c>
      <c r="Q106" s="135">
        <v>4309650</v>
      </c>
      <c r="R106" s="135">
        <v>3803472</v>
      </c>
      <c r="S106" s="135">
        <v>88.25</v>
      </c>
      <c r="T106" s="135">
        <v>0</v>
      </c>
      <c r="U106" s="135">
        <v>0</v>
      </c>
      <c r="V106" s="135" t="s">
        <v>6610</v>
      </c>
      <c r="W106" s="135" t="s">
        <v>6611</v>
      </c>
      <c r="X106" s="135" t="s">
        <v>6612</v>
      </c>
      <c r="Y106" s="147" t="s">
        <v>4625</v>
      </c>
      <c r="Z106" s="147" t="str">
        <f t="shared" si="1"/>
        <v>Non-codingRNA101PE</v>
      </c>
      <c r="AA106" s="137">
        <v>0</v>
      </c>
      <c r="AB106" s="138" t="s">
        <v>30</v>
      </c>
      <c r="AC106" s="154" t="s">
        <v>391</v>
      </c>
      <c r="AD106" s="155"/>
    </row>
    <row r="107" spans="1:30" ht="24" customHeight="1">
      <c r="A107" s="139">
        <v>42777</v>
      </c>
      <c r="B107" s="140" t="s">
        <v>6613</v>
      </c>
      <c r="C107" s="141">
        <v>0</v>
      </c>
      <c r="D107" s="141" t="s">
        <v>31</v>
      </c>
      <c r="E107" s="141" t="s">
        <v>6614</v>
      </c>
      <c r="F107" s="142">
        <v>42773</v>
      </c>
      <c r="G107" s="141" t="s">
        <v>121</v>
      </c>
      <c r="H107" s="141" t="s">
        <v>6615</v>
      </c>
      <c r="I107" s="141">
        <v>2</v>
      </c>
      <c r="J107" s="141" t="s">
        <v>2392</v>
      </c>
      <c r="K107" s="141" t="s">
        <v>4789</v>
      </c>
      <c r="L107" s="141">
        <v>0</v>
      </c>
      <c r="M107" s="141" t="s">
        <v>5623</v>
      </c>
      <c r="N107" s="141">
        <v>146</v>
      </c>
      <c r="O107" s="141" t="s">
        <v>33</v>
      </c>
      <c r="P107" s="141">
        <v>77247.58</v>
      </c>
      <c r="Q107" s="141">
        <v>4309650</v>
      </c>
      <c r="R107" s="141">
        <v>3524681</v>
      </c>
      <c r="S107" s="141">
        <v>81.790000000000006</v>
      </c>
      <c r="T107" s="141" t="s">
        <v>6616</v>
      </c>
      <c r="U107" s="141" t="s">
        <v>6617</v>
      </c>
      <c r="V107" s="141" t="s">
        <v>6618</v>
      </c>
      <c r="W107" s="141" t="s">
        <v>2389</v>
      </c>
      <c r="X107" s="141" t="s">
        <v>6619</v>
      </c>
      <c r="Y107" s="141" t="s">
        <v>4625</v>
      </c>
      <c r="Z107" s="141" t="str">
        <f t="shared" si="1"/>
        <v>0101PE</v>
      </c>
      <c r="AA107" s="143">
        <v>0</v>
      </c>
      <c r="AB107" s="143" t="s">
        <v>30</v>
      </c>
      <c r="AC107" s="143" t="s">
        <v>391</v>
      </c>
      <c r="AD107" s="143"/>
    </row>
    <row r="108" spans="1:30" ht="24" customHeight="1">
      <c r="A108" s="139">
        <v>42777</v>
      </c>
      <c r="B108" s="140" t="s">
        <v>6613</v>
      </c>
      <c r="C108" s="141">
        <v>0</v>
      </c>
      <c r="D108" s="141" t="s">
        <v>31</v>
      </c>
      <c r="E108" s="141" t="s">
        <v>6614</v>
      </c>
      <c r="F108" s="142">
        <v>42773</v>
      </c>
      <c r="G108" s="141" t="s">
        <v>121</v>
      </c>
      <c r="H108" s="141" t="s">
        <v>6615</v>
      </c>
      <c r="I108" s="141">
        <v>3</v>
      </c>
      <c r="J108" s="141" t="s">
        <v>2392</v>
      </c>
      <c r="K108" s="141" t="s">
        <v>4789</v>
      </c>
      <c r="L108" s="141">
        <v>0</v>
      </c>
      <c r="M108" s="141" t="s">
        <v>5623</v>
      </c>
      <c r="N108" s="141">
        <v>137</v>
      </c>
      <c r="O108" s="141" t="s">
        <v>33</v>
      </c>
      <c r="P108" s="141">
        <v>77040.960000000006</v>
      </c>
      <c r="Q108" s="141">
        <v>4309650</v>
      </c>
      <c r="R108" s="141">
        <v>3517196</v>
      </c>
      <c r="S108" s="141">
        <v>81.61</v>
      </c>
      <c r="T108" s="141" t="s">
        <v>6620</v>
      </c>
      <c r="U108" s="141" t="s">
        <v>6621</v>
      </c>
      <c r="V108" s="141" t="s">
        <v>6622</v>
      </c>
      <c r="W108" s="141" t="s">
        <v>6623</v>
      </c>
      <c r="X108" s="141" t="s">
        <v>6624</v>
      </c>
      <c r="Y108" s="141" t="s">
        <v>4625</v>
      </c>
      <c r="Z108" s="141" t="str">
        <f t="shared" si="1"/>
        <v>0101PE</v>
      </c>
      <c r="AA108" s="143">
        <v>0</v>
      </c>
      <c r="AB108" s="143" t="s">
        <v>30</v>
      </c>
      <c r="AC108" s="143" t="s">
        <v>391</v>
      </c>
      <c r="AD108" s="143"/>
    </row>
    <row r="109" spans="1:30" ht="24" customHeight="1">
      <c r="A109" s="139">
        <v>42777</v>
      </c>
      <c r="B109" s="140" t="s">
        <v>5493</v>
      </c>
      <c r="C109" s="141" t="s">
        <v>27</v>
      </c>
      <c r="D109" s="141" t="s">
        <v>31</v>
      </c>
      <c r="E109" s="141" t="s">
        <v>6625</v>
      </c>
      <c r="F109" s="142">
        <v>42773</v>
      </c>
      <c r="G109" s="141" t="s">
        <v>121</v>
      </c>
      <c r="H109" s="141" t="s">
        <v>6615</v>
      </c>
      <c r="I109" s="141">
        <v>4</v>
      </c>
      <c r="J109" s="141" t="s">
        <v>2392</v>
      </c>
      <c r="K109" s="141" t="s">
        <v>132</v>
      </c>
      <c r="L109" s="141">
        <v>0</v>
      </c>
      <c r="M109" s="141" t="s">
        <v>5618</v>
      </c>
      <c r="N109" s="141">
        <v>0</v>
      </c>
      <c r="O109" s="141" t="s">
        <v>33</v>
      </c>
      <c r="P109" s="141">
        <v>56494.86</v>
      </c>
      <c r="Q109" s="141">
        <v>4309650</v>
      </c>
      <c r="R109" s="141">
        <v>2571672</v>
      </c>
      <c r="S109" s="141">
        <v>59.67</v>
      </c>
      <c r="T109" s="141">
        <v>0</v>
      </c>
      <c r="U109" s="141">
        <v>0</v>
      </c>
      <c r="V109" s="141" t="s">
        <v>6626</v>
      </c>
      <c r="W109" s="141" t="s">
        <v>6627</v>
      </c>
      <c r="X109" s="141" t="s">
        <v>6628</v>
      </c>
      <c r="Y109" s="141" t="s">
        <v>4625</v>
      </c>
      <c r="Z109" s="141" t="str">
        <f t="shared" si="1"/>
        <v>Re-sequencing101PE</v>
      </c>
      <c r="AA109" s="143">
        <v>0</v>
      </c>
      <c r="AB109" s="143" t="s">
        <v>30</v>
      </c>
      <c r="AC109" s="143" t="s">
        <v>391</v>
      </c>
      <c r="AD109" s="143"/>
    </row>
    <row r="110" spans="1:30" ht="24" customHeight="1">
      <c r="A110" s="139">
        <v>42777</v>
      </c>
      <c r="B110" s="140" t="s">
        <v>6629</v>
      </c>
      <c r="C110" s="141">
        <v>0</v>
      </c>
      <c r="D110" s="141" t="s">
        <v>31</v>
      </c>
      <c r="E110" s="141" t="s">
        <v>6630</v>
      </c>
      <c r="F110" s="142">
        <v>42773</v>
      </c>
      <c r="G110" s="141" t="s">
        <v>121</v>
      </c>
      <c r="H110" s="141" t="s">
        <v>6615</v>
      </c>
      <c r="I110" s="141">
        <v>5</v>
      </c>
      <c r="J110" s="141" t="s">
        <v>2392</v>
      </c>
      <c r="K110" s="141" t="s">
        <v>4789</v>
      </c>
      <c r="L110" s="141">
        <v>0</v>
      </c>
      <c r="M110" s="141" t="s">
        <v>5618</v>
      </c>
      <c r="N110" s="141">
        <v>86240</v>
      </c>
      <c r="O110" s="141" t="s">
        <v>33</v>
      </c>
      <c r="P110" s="141">
        <v>81248.67</v>
      </c>
      <c r="Q110" s="141">
        <v>4309650</v>
      </c>
      <c r="R110" s="141">
        <v>3703250</v>
      </c>
      <c r="S110" s="141">
        <v>85.93</v>
      </c>
      <c r="T110" s="141" t="s">
        <v>6631</v>
      </c>
      <c r="U110" s="141" t="s">
        <v>6632</v>
      </c>
      <c r="V110" s="141" t="s">
        <v>6633</v>
      </c>
      <c r="W110" s="141" t="s">
        <v>6634</v>
      </c>
      <c r="X110" s="141" t="s">
        <v>6635</v>
      </c>
      <c r="Y110" s="141" t="s">
        <v>4625</v>
      </c>
      <c r="Z110" s="141" t="str">
        <f t="shared" si="1"/>
        <v>0101PE</v>
      </c>
      <c r="AA110" s="143">
        <v>0</v>
      </c>
      <c r="AB110" s="143" t="s">
        <v>30</v>
      </c>
      <c r="AC110" s="143" t="s">
        <v>391</v>
      </c>
      <c r="AD110" s="143"/>
    </row>
    <row r="111" spans="1:30" ht="24" customHeight="1">
      <c r="A111" s="139">
        <v>42777</v>
      </c>
      <c r="B111" s="140" t="s">
        <v>6636</v>
      </c>
      <c r="C111" s="141">
        <v>0</v>
      </c>
      <c r="D111" s="141" t="s">
        <v>31</v>
      </c>
      <c r="E111" s="141" t="s">
        <v>6637</v>
      </c>
      <c r="F111" s="142">
        <v>42773</v>
      </c>
      <c r="G111" s="141" t="s">
        <v>121</v>
      </c>
      <c r="H111" s="141" t="s">
        <v>6615</v>
      </c>
      <c r="I111" s="141">
        <v>6</v>
      </c>
      <c r="J111" s="141" t="s">
        <v>2392</v>
      </c>
      <c r="K111" s="141" t="s">
        <v>4789</v>
      </c>
      <c r="L111" s="141">
        <v>0</v>
      </c>
      <c r="M111" s="141" t="s">
        <v>5623</v>
      </c>
      <c r="N111" s="141">
        <v>0</v>
      </c>
      <c r="O111" s="141" t="s">
        <v>33</v>
      </c>
      <c r="P111" s="141">
        <v>69876.289999999994</v>
      </c>
      <c r="Q111" s="141">
        <v>4309650</v>
      </c>
      <c r="R111" s="141">
        <v>3146317</v>
      </c>
      <c r="S111" s="141">
        <v>73.010000000000005</v>
      </c>
      <c r="T111" s="141">
        <v>0</v>
      </c>
      <c r="U111" s="141">
        <v>0</v>
      </c>
      <c r="V111" s="141" t="s">
        <v>6638</v>
      </c>
      <c r="W111" s="141" t="s">
        <v>6639</v>
      </c>
      <c r="X111" s="141" t="s">
        <v>6640</v>
      </c>
      <c r="Y111" s="141" t="s">
        <v>4625</v>
      </c>
      <c r="Z111" s="141" t="str">
        <f t="shared" si="1"/>
        <v>0101PE</v>
      </c>
      <c r="AA111" s="143">
        <v>0</v>
      </c>
      <c r="AB111" s="143" t="s">
        <v>30</v>
      </c>
      <c r="AC111" s="143" t="s">
        <v>391</v>
      </c>
      <c r="AD111" s="143"/>
    </row>
    <row r="112" spans="1:30" ht="24" customHeight="1">
      <c r="A112" s="139">
        <v>42777</v>
      </c>
      <c r="B112" s="140" t="s">
        <v>6641</v>
      </c>
      <c r="C112" s="141">
        <v>0</v>
      </c>
      <c r="D112" s="141" t="s">
        <v>31</v>
      </c>
      <c r="E112" s="141" t="s">
        <v>6642</v>
      </c>
      <c r="F112" s="142">
        <v>42773</v>
      </c>
      <c r="G112" s="141" t="s">
        <v>121</v>
      </c>
      <c r="H112" s="141" t="s">
        <v>6615</v>
      </c>
      <c r="I112" s="141">
        <v>7</v>
      </c>
      <c r="J112" s="141" t="s">
        <v>2392</v>
      </c>
      <c r="K112" s="141" t="s">
        <v>132</v>
      </c>
      <c r="L112" s="141">
        <v>0</v>
      </c>
      <c r="M112" s="141" t="s">
        <v>5623</v>
      </c>
      <c r="N112" s="141">
        <v>0</v>
      </c>
      <c r="O112" s="141" t="s">
        <v>33</v>
      </c>
      <c r="P112" s="141">
        <v>75203.990000000005</v>
      </c>
      <c r="Q112" s="141">
        <v>4309650</v>
      </c>
      <c r="R112" s="141">
        <v>3489367</v>
      </c>
      <c r="S112" s="141">
        <v>80.97</v>
      </c>
      <c r="T112" s="141">
        <v>0</v>
      </c>
      <c r="U112" s="141">
        <v>0</v>
      </c>
      <c r="V112" s="141" t="s">
        <v>6643</v>
      </c>
      <c r="W112" s="141" t="s">
        <v>6644</v>
      </c>
      <c r="X112" s="141" t="s">
        <v>6645</v>
      </c>
      <c r="Y112" s="141" t="s">
        <v>4625</v>
      </c>
      <c r="Z112" s="141" t="str">
        <f t="shared" si="1"/>
        <v>0101PE</v>
      </c>
      <c r="AA112" s="143">
        <v>0</v>
      </c>
      <c r="AB112" s="143" t="s">
        <v>30</v>
      </c>
      <c r="AC112" s="143" t="s">
        <v>391</v>
      </c>
      <c r="AD112" s="143"/>
    </row>
    <row r="113" spans="1:30" ht="24" customHeight="1">
      <c r="A113" s="139">
        <v>42777</v>
      </c>
      <c r="B113" s="140" t="s">
        <v>6641</v>
      </c>
      <c r="C113" s="141">
        <v>0</v>
      </c>
      <c r="D113" s="141" t="s">
        <v>31</v>
      </c>
      <c r="E113" s="141" t="s">
        <v>6642</v>
      </c>
      <c r="F113" s="142">
        <v>42773</v>
      </c>
      <c r="G113" s="141" t="s">
        <v>121</v>
      </c>
      <c r="H113" s="141" t="s">
        <v>6615</v>
      </c>
      <c r="I113" s="141">
        <v>8</v>
      </c>
      <c r="J113" s="141" t="s">
        <v>2392</v>
      </c>
      <c r="K113" s="141" t="s">
        <v>132</v>
      </c>
      <c r="L113" s="141">
        <v>0</v>
      </c>
      <c r="M113" s="141" t="s">
        <v>5623</v>
      </c>
      <c r="N113" s="141">
        <v>0</v>
      </c>
      <c r="O113" s="141" t="s">
        <v>33</v>
      </c>
      <c r="P113" s="141">
        <v>74331.240000000005</v>
      </c>
      <c r="Q113" s="141">
        <v>4309650</v>
      </c>
      <c r="R113" s="141">
        <v>3454207</v>
      </c>
      <c r="S113" s="141">
        <v>80.150000000000006</v>
      </c>
      <c r="T113" s="141">
        <v>0</v>
      </c>
      <c r="U113" s="141">
        <v>0</v>
      </c>
      <c r="V113" s="141" t="s">
        <v>6646</v>
      </c>
      <c r="W113" s="141" t="s">
        <v>6647</v>
      </c>
      <c r="X113" s="141" t="s">
        <v>6648</v>
      </c>
      <c r="Y113" s="141" t="s">
        <v>4625</v>
      </c>
      <c r="Z113" s="141" t="str">
        <f t="shared" si="1"/>
        <v>0101PE</v>
      </c>
      <c r="AA113" s="143">
        <v>0</v>
      </c>
      <c r="AB113" s="143" t="s">
        <v>30</v>
      </c>
      <c r="AC113" s="143" t="s">
        <v>391</v>
      </c>
      <c r="AD113" s="143"/>
    </row>
    <row r="114" spans="1:30" ht="24" customHeight="1">
      <c r="A114" s="202">
        <v>42777</v>
      </c>
      <c r="B114" s="203" t="s">
        <v>6888</v>
      </c>
      <c r="C114" s="200" t="s">
        <v>4686</v>
      </c>
      <c r="D114" s="200" t="s">
        <v>6887</v>
      </c>
      <c r="E114" s="200" t="s">
        <v>6886</v>
      </c>
      <c r="F114" s="202">
        <v>42774</v>
      </c>
      <c r="G114" s="200" t="s">
        <v>120</v>
      </c>
      <c r="H114" s="200" t="s">
        <v>6850</v>
      </c>
      <c r="I114" s="200">
        <v>1</v>
      </c>
      <c r="J114" s="201" t="s">
        <v>2615</v>
      </c>
      <c r="K114" s="200" t="s">
        <v>28</v>
      </c>
      <c r="L114" s="200" t="s">
        <v>2973</v>
      </c>
      <c r="M114" s="200" t="s">
        <v>2570</v>
      </c>
      <c r="N114" s="200">
        <v>0</v>
      </c>
      <c r="O114" s="200" t="s">
        <v>33</v>
      </c>
      <c r="P114" s="200">
        <v>72704.73</v>
      </c>
      <c r="Q114" s="200">
        <v>4309650</v>
      </c>
      <c r="R114" s="200">
        <v>3245746</v>
      </c>
      <c r="S114" s="200">
        <v>75.31</v>
      </c>
      <c r="T114" s="200">
        <v>0</v>
      </c>
      <c r="U114" s="200">
        <v>0</v>
      </c>
      <c r="V114" s="200" t="s">
        <v>6885</v>
      </c>
      <c r="W114" s="200" t="s">
        <v>6884</v>
      </c>
      <c r="X114" s="200" t="s">
        <v>6883</v>
      </c>
      <c r="Y114" s="147" t="s">
        <v>4625</v>
      </c>
      <c r="Z114" s="147" t="str">
        <f t="shared" si="1"/>
        <v>Transcriptome101PE</v>
      </c>
      <c r="AA114" s="199">
        <v>0</v>
      </c>
      <c r="AB114" s="198" t="s">
        <v>30</v>
      </c>
      <c r="AC114" s="198" t="s">
        <v>139</v>
      </c>
      <c r="AD114" s="197"/>
    </row>
    <row r="115" spans="1:30" ht="24" customHeight="1">
      <c r="A115" s="196">
        <v>42777</v>
      </c>
      <c r="B115" s="195" t="s">
        <v>6034</v>
      </c>
      <c r="C115" s="193" t="s">
        <v>4686</v>
      </c>
      <c r="D115" s="193" t="s">
        <v>6882</v>
      </c>
      <c r="E115" s="193" t="s">
        <v>6881</v>
      </c>
      <c r="F115" s="194">
        <v>42774</v>
      </c>
      <c r="G115" s="193" t="s">
        <v>120</v>
      </c>
      <c r="H115" s="193" t="s">
        <v>6850</v>
      </c>
      <c r="I115" s="193">
        <v>2</v>
      </c>
      <c r="J115" s="193" t="s">
        <v>2615</v>
      </c>
      <c r="K115" s="193" t="s">
        <v>28</v>
      </c>
      <c r="L115" s="193" t="s">
        <v>2973</v>
      </c>
      <c r="M115" s="193" t="s">
        <v>2570</v>
      </c>
      <c r="N115" s="193">
        <v>0</v>
      </c>
      <c r="O115" s="193" t="s">
        <v>33</v>
      </c>
      <c r="P115" s="193">
        <v>65861.38</v>
      </c>
      <c r="Q115" s="193">
        <v>4309650</v>
      </c>
      <c r="R115" s="193">
        <v>2940240</v>
      </c>
      <c r="S115" s="193">
        <v>68.22</v>
      </c>
      <c r="T115" s="193">
        <v>0</v>
      </c>
      <c r="U115" s="193">
        <v>0</v>
      </c>
      <c r="V115" s="193" t="s">
        <v>6880</v>
      </c>
      <c r="W115" s="193" t="s">
        <v>6879</v>
      </c>
      <c r="X115" s="193" t="s">
        <v>6878</v>
      </c>
      <c r="Y115" s="141" t="s">
        <v>4625</v>
      </c>
      <c r="Z115" s="141" t="str">
        <f t="shared" si="1"/>
        <v>Transcriptome101PE</v>
      </c>
      <c r="AA115" s="192">
        <v>0</v>
      </c>
      <c r="AB115" s="192" t="s">
        <v>30</v>
      </c>
      <c r="AC115" s="191" t="s">
        <v>139</v>
      </c>
      <c r="AD115" s="190"/>
    </row>
    <row r="116" spans="1:30" ht="24" customHeight="1">
      <c r="A116" s="196">
        <v>42777</v>
      </c>
      <c r="B116" s="195" t="s">
        <v>6034</v>
      </c>
      <c r="C116" s="193" t="s">
        <v>4686</v>
      </c>
      <c r="D116" s="193" t="s">
        <v>6877</v>
      </c>
      <c r="E116" s="193" t="s">
        <v>6876</v>
      </c>
      <c r="F116" s="194">
        <v>42774</v>
      </c>
      <c r="G116" s="193" t="s">
        <v>120</v>
      </c>
      <c r="H116" s="193" t="s">
        <v>6850</v>
      </c>
      <c r="I116" s="193">
        <v>3</v>
      </c>
      <c r="J116" s="193" t="s">
        <v>2615</v>
      </c>
      <c r="K116" s="193" t="s">
        <v>28</v>
      </c>
      <c r="L116" s="193" t="s">
        <v>2973</v>
      </c>
      <c r="M116" s="193" t="s">
        <v>2570</v>
      </c>
      <c r="N116" s="193">
        <v>0</v>
      </c>
      <c r="O116" s="193" t="s">
        <v>33</v>
      </c>
      <c r="P116" s="193">
        <v>69925.67</v>
      </c>
      <c r="Q116" s="193">
        <v>4309650</v>
      </c>
      <c r="R116" s="193">
        <v>3121681</v>
      </c>
      <c r="S116" s="193">
        <v>72.430000000000007</v>
      </c>
      <c r="T116" s="193">
        <v>0</v>
      </c>
      <c r="U116" s="193">
        <v>0</v>
      </c>
      <c r="V116" s="193" t="s">
        <v>6875</v>
      </c>
      <c r="W116" s="193" t="s">
        <v>6874</v>
      </c>
      <c r="X116" s="193" t="s">
        <v>6873</v>
      </c>
      <c r="Y116" s="141" t="s">
        <v>4625</v>
      </c>
      <c r="Z116" s="141" t="str">
        <f t="shared" si="1"/>
        <v>Transcriptome101PE</v>
      </c>
      <c r="AA116" s="192">
        <v>0</v>
      </c>
      <c r="AB116" s="192" t="s">
        <v>30</v>
      </c>
      <c r="AC116" s="191" t="s">
        <v>139</v>
      </c>
      <c r="AD116" s="190"/>
    </row>
    <row r="117" spans="1:30" ht="24" customHeight="1">
      <c r="A117" s="196">
        <v>42777</v>
      </c>
      <c r="B117" s="195" t="s">
        <v>6034</v>
      </c>
      <c r="C117" s="193" t="s">
        <v>4686</v>
      </c>
      <c r="D117" s="193" t="s">
        <v>6872</v>
      </c>
      <c r="E117" s="193" t="s">
        <v>6871</v>
      </c>
      <c r="F117" s="194">
        <v>42774</v>
      </c>
      <c r="G117" s="193" t="s">
        <v>120</v>
      </c>
      <c r="H117" s="193" t="s">
        <v>6850</v>
      </c>
      <c r="I117" s="193">
        <v>4</v>
      </c>
      <c r="J117" s="193" t="s">
        <v>2615</v>
      </c>
      <c r="K117" s="193" t="s">
        <v>28</v>
      </c>
      <c r="L117" s="193" t="s">
        <v>2973</v>
      </c>
      <c r="M117" s="193" t="s">
        <v>2570</v>
      </c>
      <c r="N117" s="193">
        <v>0</v>
      </c>
      <c r="O117" s="193" t="s">
        <v>33</v>
      </c>
      <c r="P117" s="193">
        <v>70051.600000000006</v>
      </c>
      <c r="Q117" s="193">
        <v>4309650</v>
      </c>
      <c r="R117" s="193">
        <v>3127303</v>
      </c>
      <c r="S117" s="193">
        <v>72.569999999999993</v>
      </c>
      <c r="T117" s="193">
        <v>0</v>
      </c>
      <c r="U117" s="193">
        <v>0</v>
      </c>
      <c r="V117" s="193" t="s">
        <v>6870</v>
      </c>
      <c r="W117" s="193" t="s">
        <v>6869</v>
      </c>
      <c r="X117" s="193" t="s">
        <v>6868</v>
      </c>
      <c r="Y117" s="141" t="s">
        <v>4625</v>
      </c>
      <c r="Z117" s="141" t="str">
        <f t="shared" si="1"/>
        <v>Transcriptome101PE</v>
      </c>
      <c r="AA117" s="192">
        <v>0</v>
      </c>
      <c r="AB117" s="192" t="s">
        <v>30</v>
      </c>
      <c r="AC117" s="191" t="s">
        <v>139</v>
      </c>
      <c r="AD117" s="190"/>
    </row>
    <row r="118" spans="1:30" ht="24" customHeight="1">
      <c r="A118" s="196">
        <v>42777</v>
      </c>
      <c r="B118" s="195" t="s">
        <v>6034</v>
      </c>
      <c r="C118" s="193" t="s">
        <v>4686</v>
      </c>
      <c r="D118" s="193" t="s">
        <v>6867</v>
      </c>
      <c r="E118" s="193" t="s">
        <v>6866</v>
      </c>
      <c r="F118" s="194">
        <v>42774</v>
      </c>
      <c r="G118" s="193" t="s">
        <v>120</v>
      </c>
      <c r="H118" s="193" t="s">
        <v>6850</v>
      </c>
      <c r="I118" s="193">
        <v>5</v>
      </c>
      <c r="J118" s="193" t="s">
        <v>2615</v>
      </c>
      <c r="K118" s="193" t="s">
        <v>28</v>
      </c>
      <c r="L118" s="193" t="s">
        <v>2973</v>
      </c>
      <c r="M118" s="193" t="s">
        <v>2570</v>
      </c>
      <c r="N118" s="193">
        <v>0</v>
      </c>
      <c r="O118" s="193" t="s">
        <v>33</v>
      </c>
      <c r="P118" s="193">
        <v>70994.14</v>
      </c>
      <c r="Q118" s="193">
        <v>4309650</v>
      </c>
      <c r="R118" s="193">
        <v>3169381</v>
      </c>
      <c r="S118" s="193">
        <v>73.540000000000006</v>
      </c>
      <c r="T118" s="193">
        <v>0</v>
      </c>
      <c r="U118" s="193">
        <v>0</v>
      </c>
      <c r="V118" s="193" t="s">
        <v>6865</v>
      </c>
      <c r="W118" s="193" t="s">
        <v>6864</v>
      </c>
      <c r="X118" s="193" t="s">
        <v>6863</v>
      </c>
      <c r="Y118" s="141" t="s">
        <v>4625</v>
      </c>
      <c r="Z118" s="141" t="str">
        <f t="shared" si="1"/>
        <v>Transcriptome101PE</v>
      </c>
      <c r="AA118" s="192">
        <v>0</v>
      </c>
      <c r="AB118" s="192" t="s">
        <v>30</v>
      </c>
      <c r="AC118" s="191" t="s">
        <v>139</v>
      </c>
      <c r="AD118" s="190"/>
    </row>
    <row r="119" spans="1:30" ht="24" customHeight="1">
      <c r="A119" s="196">
        <v>42777</v>
      </c>
      <c r="B119" s="195" t="s">
        <v>6034</v>
      </c>
      <c r="C119" s="193" t="s">
        <v>4686</v>
      </c>
      <c r="D119" s="193" t="s">
        <v>6862</v>
      </c>
      <c r="E119" s="193" t="s">
        <v>6861</v>
      </c>
      <c r="F119" s="194">
        <v>42774</v>
      </c>
      <c r="G119" s="193" t="s">
        <v>120</v>
      </c>
      <c r="H119" s="193" t="s">
        <v>6850</v>
      </c>
      <c r="I119" s="193">
        <v>6</v>
      </c>
      <c r="J119" s="193" t="s">
        <v>2615</v>
      </c>
      <c r="K119" s="193" t="s">
        <v>28</v>
      </c>
      <c r="L119" s="193" t="s">
        <v>2973</v>
      </c>
      <c r="M119" s="193" t="s">
        <v>2570</v>
      </c>
      <c r="N119" s="193">
        <v>0</v>
      </c>
      <c r="O119" s="193" t="s">
        <v>33</v>
      </c>
      <c r="P119" s="193">
        <v>71532.37</v>
      </c>
      <c r="Q119" s="193">
        <v>4309650</v>
      </c>
      <c r="R119" s="193">
        <v>3193409</v>
      </c>
      <c r="S119" s="193">
        <v>74.099999999999994</v>
      </c>
      <c r="T119" s="193">
        <v>0</v>
      </c>
      <c r="U119" s="193">
        <v>0</v>
      </c>
      <c r="V119" s="193" t="s">
        <v>6860</v>
      </c>
      <c r="W119" s="193" t="s">
        <v>6859</v>
      </c>
      <c r="X119" s="193" t="s">
        <v>6858</v>
      </c>
      <c r="Y119" s="141" t="s">
        <v>4625</v>
      </c>
      <c r="Z119" s="141" t="str">
        <f t="shared" si="1"/>
        <v>Transcriptome101PE</v>
      </c>
      <c r="AA119" s="192">
        <v>0</v>
      </c>
      <c r="AB119" s="192" t="s">
        <v>30</v>
      </c>
      <c r="AC119" s="191" t="s">
        <v>139</v>
      </c>
      <c r="AD119" s="190"/>
    </row>
    <row r="120" spans="1:30" ht="24" customHeight="1">
      <c r="A120" s="196">
        <v>42777</v>
      </c>
      <c r="B120" s="195" t="s">
        <v>6034</v>
      </c>
      <c r="C120" s="193" t="s">
        <v>4686</v>
      </c>
      <c r="D120" s="193" t="s">
        <v>6857</v>
      </c>
      <c r="E120" s="193" t="s">
        <v>6856</v>
      </c>
      <c r="F120" s="194">
        <v>42774</v>
      </c>
      <c r="G120" s="193" t="s">
        <v>120</v>
      </c>
      <c r="H120" s="193" t="s">
        <v>6850</v>
      </c>
      <c r="I120" s="193">
        <v>7</v>
      </c>
      <c r="J120" s="193" t="s">
        <v>2615</v>
      </c>
      <c r="K120" s="193" t="s">
        <v>28</v>
      </c>
      <c r="L120" s="193" t="s">
        <v>2973</v>
      </c>
      <c r="M120" s="193" t="s">
        <v>2570</v>
      </c>
      <c r="N120" s="193">
        <v>0</v>
      </c>
      <c r="O120" s="193" t="s">
        <v>33</v>
      </c>
      <c r="P120" s="193">
        <v>73706.2</v>
      </c>
      <c r="Q120" s="193">
        <v>4309650</v>
      </c>
      <c r="R120" s="193">
        <v>3290455</v>
      </c>
      <c r="S120" s="193">
        <v>76.349999999999994</v>
      </c>
      <c r="T120" s="193">
        <v>0</v>
      </c>
      <c r="U120" s="193">
        <v>0</v>
      </c>
      <c r="V120" s="193" t="s">
        <v>6855</v>
      </c>
      <c r="W120" s="193" t="s">
        <v>6854</v>
      </c>
      <c r="X120" s="193" t="s">
        <v>6853</v>
      </c>
      <c r="Y120" s="141" t="s">
        <v>4625</v>
      </c>
      <c r="Z120" s="141" t="str">
        <f t="shared" si="1"/>
        <v>Transcriptome101PE</v>
      </c>
      <c r="AA120" s="192">
        <v>0</v>
      </c>
      <c r="AB120" s="192" t="s">
        <v>30</v>
      </c>
      <c r="AC120" s="191" t="s">
        <v>139</v>
      </c>
      <c r="AD120" s="190"/>
    </row>
    <row r="121" spans="1:30" ht="24" customHeight="1">
      <c r="A121" s="196">
        <v>42777</v>
      </c>
      <c r="B121" s="195" t="s">
        <v>6034</v>
      </c>
      <c r="C121" s="193" t="s">
        <v>4686</v>
      </c>
      <c r="D121" s="193" t="s">
        <v>6852</v>
      </c>
      <c r="E121" s="193" t="s">
        <v>6851</v>
      </c>
      <c r="F121" s="194">
        <v>42774</v>
      </c>
      <c r="G121" s="193" t="s">
        <v>120</v>
      </c>
      <c r="H121" s="193" t="s">
        <v>6850</v>
      </c>
      <c r="I121" s="193">
        <v>8</v>
      </c>
      <c r="J121" s="193" t="s">
        <v>2615</v>
      </c>
      <c r="K121" s="193" t="s">
        <v>28</v>
      </c>
      <c r="L121" s="193" t="s">
        <v>2973</v>
      </c>
      <c r="M121" s="193" t="s">
        <v>2570</v>
      </c>
      <c r="N121" s="193">
        <v>0</v>
      </c>
      <c r="O121" s="193" t="s">
        <v>33</v>
      </c>
      <c r="P121" s="193">
        <v>68888.84</v>
      </c>
      <c r="Q121" s="193">
        <v>4309650</v>
      </c>
      <c r="R121" s="193">
        <v>3075394</v>
      </c>
      <c r="S121" s="193">
        <v>71.36</v>
      </c>
      <c r="T121" s="193">
        <v>0</v>
      </c>
      <c r="U121" s="193">
        <v>0</v>
      </c>
      <c r="V121" s="193" t="s">
        <v>6849</v>
      </c>
      <c r="W121" s="193" t="s">
        <v>6848</v>
      </c>
      <c r="X121" s="193" t="s">
        <v>6847</v>
      </c>
      <c r="Y121" s="141" t="s">
        <v>4625</v>
      </c>
      <c r="Z121" s="141" t="str">
        <f t="shared" si="1"/>
        <v>Transcriptome101PE</v>
      </c>
      <c r="AA121" s="192">
        <v>0</v>
      </c>
      <c r="AB121" s="192" t="s">
        <v>30</v>
      </c>
      <c r="AC121" s="191" t="s">
        <v>139</v>
      </c>
      <c r="AD121" s="190"/>
    </row>
    <row r="122" spans="1:30" ht="24" customHeight="1">
      <c r="A122" s="133">
        <v>42778</v>
      </c>
      <c r="B122" s="134" t="s">
        <v>6594</v>
      </c>
      <c r="C122" s="135">
        <v>0</v>
      </c>
      <c r="D122" s="147" t="s">
        <v>3063</v>
      </c>
      <c r="E122" s="135" t="s">
        <v>6593</v>
      </c>
      <c r="F122" s="159">
        <v>42776</v>
      </c>
      <c r="G122" s="135" t="s">
        <v>3122</v>
      </c>
      <c r="H122" s="135" t="s">
        <v>6592</v>
      </c>
      <c r="I122" s="135">
        <v>1</v>
      </c>
      <c r="J122" s="135" t="s">
        <v>134</v>
      </c>
      <c r="K122" s="147" t="s">
        <v>6591</v>
      </c>
      <c r="L122" s="147" t="s">
        <v>3058</v>
      </c>
      <c r="M122" s="135"/>
      <c r="N122" s="135">
        <v>0</v>
      </c>
      <c r="O122" s="135" t="s">
        <v>33</v>
      </c>
      <c r="P122" s="135">
        <v>25201.46</v>
      </c>
      <c r="Q122" s="135">
        <v>2430053</v>
      </c>
      <c r="R122" s="135">
        <v>2351033</v>
      </c>
      <c r="S122" s="135">
        <v>96.8</v>
      </c>
      <c r="T122" s="135">
        <v>0</v>
      </c>
      <c r="U122" s="135">
        <v>0</v>
      </c>
      <c r="V122" s="135" t="s">
        <v>6596</v>
      </c>
      <c r="W122" s="135" t="s">
        <v>6595</v>
      </c>
      <c r="X122" s="135" t="s">
        <v>3580</v>
      </c>
      <c r="Y122" s="147" t="s">
        <v>4625</v>
      </c>
      <c r="Z122" s="147" t="str">
        <f t="shared" si="1"/>
        <v>0101PE</v>
      </c>
      <c r="AA122" s="137">
        <v>2.9411764705882353E-2</v>
      </c>
      <c r="AB122" s="150" t="s">
        <v>2544</v>
      </c>
      <c r="AC122" s="150" t="s">
        <v>3054</v>
      </c>
      <c r="AD122" s="155"/>
    </row>
    <row r="123" spans="1:30" ht="24" customHeight="1">
      <c r="A123" s="139">
        <v>42778</v>
      </c>
      <c r="B123" s="140" t="s">
        <v>6594</v>
      </c>
      <c r="C123" s="141">
        <v>0</v>
      </c>
      <c r="D123" s="141" t="s">
        <v>3063</v>
      </c>
      <c r="E123" s="141" t="s">
        <v>6593</v>
      </c>
      <c r="F123" s="151">
        <v>42776</v>
      </c>
      <c r="G123" s="141" t="s">
        <v>3122</v>
      </c>
      <c r="H123" s="141" t="s">
        <v>6592</v>
      </c>
      <c r="I123" s="141">
        <v>2</v>
      </c>
      <c r="J123" s="144" t="s">
        <v>134</v>
      </c>
      <c r="K123" s="144" t="s">
        <v>6591</v>
      </c>
      <c r="L123" s="141" t="s">
        <v>3058</v>
      </c>
      <c r="M123" s="141"/>
      <c r="N123" s="141">
        <v>0</v>
      </c>
      <c r="O123" s="141" t="s">
        <v>33</v>
      </c>
      <c r="P123" s="141">
        <v>30556.62</v>
      </c>
      <c r="Q123" s="141">
        <v>2548339</v>
      </c>
      <c r="R123" s="141">
        <v>2450276</v>
      </c>
      <c r="S123" s="141">
        <v>96.2</v>
      </c>
      <c r="T123" s="141">
        <v>0</v>
      </c>
      <c r="U123" s="141">
        <v>0</v>
      </c>
      <c r="V123" s="141" t="s">
        <v>6590</v>
      </c>
      <c r="W123" s="141" t="s">
        <v>6589</v>
      </c>
      <c r="X123" s="141" t="s">
        <v>6588</v>
      </c>
      <c r="Y123" s="141" t="s">
        <v>4625</v>
      </c>
      <c r="Z123" s="141" t="str">
        <f t="shared" si="1"/>
        <v>0101PE</v>
      </c>
      <c r="AA123" s="143">
        <v>2.9411764705882353E-2</v>
      </c>
      <c r="AB123" s="143" t="s">
        <v>2544</v>
      </c>
      <c r="AC123" s="143" t="s">
        <v>3054</v>
      </c>
      <c r="AD123" s="143"/>
    </row>
    <row r="124" spans="1:30" ht="24" customHeight="1">
      <c r="A124" s="133">
        <v>42778</v>
      </c>
      <c r="B124" s="134" t="s">
        <v>6585</v>
      </c>
      <c r="C124" s="135">
        <v>0</v>
      </c>
      <c r="D124" s="147" t="s">
        <v>3063</v>
      </c>
      <c r="E124" s="135" t="s">
        <v>6584</v>
      </c>
      <c r="F124" s="159">
        <v>42776</v>
      </c>
      <c r="G124" s="135" t="s">
        <v>3122</v>
      </c>
      <c r="H124" s="135" t="s">
        <v>6583</v>
      </c>
      <c r="I124" s="135">
        <v>1</v>
      </c>
      <c r="J124" s="135" t="s">
        <v>2392</v>
      </c>
      <c r="K124" s="147" t="s">
        <v>28</v>
      </c>
      <c r="L124" s="147" t="s">
        <v>3058</v>
      </c>
      <c r="M124" s="135"/>
      <c r="N124" s="135">
        <v>0</v>
      </c>
      <c r="O124" s="135" t="s">
        <v>33</v>
      </c>
      <c r="P124" s="135">
        <v>34010.42</v>
      </c>
      <c r="Q124" s="135">
        <v>2862208</v>
      </c>
      <c r="R124" s="135">
        <v>2744162</v>
      </c>
      <c r="S124" s="135">
        <v>96</v>
      </c>
      <c r="T124" s="135">
        <v>0</v>
      </c>
      <c r="U124" s="135">
        <v>0</v>
      </c>
      <c r="V124" s="135" t="s">
        <v>6587</v>
      </c>
      <c r="W124" s="135" t="s">
        <v>6586</v>
      </c>
      <c r="X124" s="135" t="s">
        <v>1420</v>
      </c>
      <c r="Y124" s="147" t="s">
        <v>4625</v>
      </c>
      <c r="Z124" s="147" t="str">
        <f t="shared" si="1"/>
        <v>0101PE</v>
      </c>
      <c r="AA124" s="137">
        <v>0</v>
      </c>
      <c r="AB124" s="150" t="s">
        <v>2544</v>
      </c>
      <c r="AC124" s="150" t="s">
        <v>3054</v>
      </c>
      <c r="AD124" s="155"/>
    </row>
    <row r="125" spans="1:30" ht="24" customHeight="1">
      <c r="A125" s="139">
        <v>42778</v>
      </c>
      <c r="B125" s="140" t="s">
        <v>6585</v>
      </c>
      <c r="C125" s="141">
        <v>0</v>
      </c>
      <c r="D125" s="141" t="s">
        <v>3063</v>
      </c>
      <c r="E125" s="141" t="s">
        <v>6584</v>
      </c>
      <c r="F125" s="151">
        <v>42776</v>
      </c>
      <c r="G125" s="141" t="s">
        <v>3122</v>
      </c>
      <c r="H125" s="141" t="s">
        <v>6583</v>
      </c>
      <c r="I125" s="141">
        <v>2</v>
      </c>
      <c r="J125" s="141" t="s">
        <v>2392</v>
      </c>
      <c r="K125" s="141" t="s">
        <v>28</v>
      </c>
      <c r="L125" s="141" t="s">
        <v>3058</v>
      </c>
      <c r="M125" s="141"/>
      <c r="N125" s="141">
        <v>0</v>
      </c>
      <c r="O125" s="141" t="s">
        <v>33</v>
      </c>
      <c r="P125" s="141">
        <v>33526.22</v>
      </c>
      <c r="Q125" s="141">
        <v>2810743</v>
      </c>
      <c r="R125" s="141">
        <v>2705417</v>
      </c>
      <c r="S125" s="141">
        <v>96.3</v>
      </c>
      <c r="T125" s="141">
        <v>0</v>
      </c>
      <c r="U125" s="141">
        <v>0</v>
      </c>
      <c r="V125" s="141" t="s">
        <v>6582</v>
      </c>
      <c r="W125" s="141" t="s">
        <v>6581</v>
      </c>
      <c r="X125" s="141" t="s">
        <v>6580</v>
      </c>
      <c r="Y125" s="141" t="s">
        <v>4625</v>
      </c>
      <c r="Z125" s="141" t="str">
        <f t="shared" si="1"/>
        <v>0101PE</v>
      </c>
      <c r="AA125" s="143">
        <v>0</v>
      </c>
      <c r="AB125" s="143" t="s">
        <v>2544</v>
      </c>
      <c r="AC125" s="143" t="s">
        <v>3054</v>
      </c>
      <c r="AD125" s="143"/>
    </row>
    <row r="126" spans="1:30" ht="24" customHeight="1">
      <c r="A126" s="133">
        <v>42778</v>
      </c>
      <c r="B126" s="134" t="s">
        <v>6576</v>
      </c>
      <c r="C126" s="135">
        <v>0</v>
      </c>
      <c r="D126" s="147" t="s">
        <v>3063</v>
      </c>
      <c r="E126" s="135" t="s">
        <v>6575</v>
      </c>
      <c r="F126" s="159">
        <v>42776</v>
      </c>
      <c r="G126" s="135" t="s">
        <v>3104</v>
      </c>
      <c r="H126" s="135" t="s">
        <v>6574</v>
      </c>
      <c r="I126" s="135">
        <v>1</v>
      </c>
      <c r="J126" s="135" t="s">
        <v>2392</v>
      </c>
      <c r="K126" s="147" t="s">
        <v>28</v>
      </c>
      <c r="L126" s="147" t="s">
        <v>3058</v>
      </c>
      <c r="M126" s="135"/>
      <c r="N126" s="135">
        <v>0</v>
      </c>
      <c r="O126" s="135" t="s">
        <v>33</v>
      </c>
      <c r="P126" s="135">
        <v>34085.25</v>
      </c>
      <c r="Q126" s="135">
        <v>2934346</v>
      </c>
      <c r="R126" s="135">
        <v>2783972</v>
      </c>
      <c r="S126" s="135">
        <v>95</v>
      </c>
      <c r="T126" s="135">
        <v>0</v>
      </c>
      <c r="U126" s="135">
        <v>0</v>
      </c>
      <c r="V126" s="135" t="s">
        <v>6579</v>
      </c>
      <c r="W126" s="135" t="s">
        <v>6578</v>
      </c>
      <c r="X126" s="135" t="s">
        <v>6577</v>
      </c>
      <c r="Y126" s="147" t="s">
        <v>4625</v>
      </c>
      <c r="Z126" s="147" t="str">
        <f t="shared" si="1"/>
        <v>0101PE</v>
      </c>
      <c r="AA126" s="137">
        <v>0</v>
      </c>
      <c r="AB126" s="150" t="s">
        <v>2544</v>
      </c>
      <c r="AC126" s="150" t="s">
        <v>3054</v>
      </c>
      <c r="AD126" s="155"/>
    </row>
    <row r="127" spans="1:30" ht="24" customHeight="1">
      <c r="A127" s="139">
        <v>42778</v>
      </c>
      <c r="B127" s="140" t="s">
        <v>6576</v>
      </c>
      <c r="C127" s="141">
        <v>0</v>
      </c>
      <c r="D127" s="141" t="s">
        <v>3063</v>
      </c>
      <c r="E127" s="141" t="s">
        <v>6575</v>
      </c>
      <c r="F127" s="151">
        <v>42776</v>
      </c>
      <c r="G127" s="141" t="s">
        <v>3104</v>
      </c>
      <c r="H127" s="141" t="s">
        <v>6574</v>
      </c>
      <c r="I127" s="141">
        <v>2</v>
      </c>
      <c r="J127" s="141" t="s">
        <v>2392</v>
      </c>
      <c r="K127" s="141" t="s">
        <v>28</v>
      </c>
      <c r="L127" s="141" t="s">
        <v>3058</v>
      </c>
      <c r="M127" s="141"/>
      <c r="N127" s="141">
        <v>0</v>
      </c>
      <c r="O127" s="141" t="s">
        <v>33</v>
      </c>
      <c r="P127" s="141">
        <v>32652.58</v>
      </c>
      <c r="Q127" s="141">
        <v>2796688</v>
      </c>
      <c r="R127" s="141">
        <v>2665018</v>
      </c>
      <c r="S127" s="141">
        <v>95.4</v>
      </c>
      <c r="T127" s="141">
        <v>0</v>
      </c>
      <c r="U127" s="141">
        <v>0</v>
      </c>
      <c r="V127" s="141" t="s">
        <v>6573</v>
      </c>
      <c r="W127" s="141" t="s">
        <v>6572</v>
      </c>
      <c r="X127" s="141" t="s">
        <v>6571</v>
      </c>
      <c r="Y127" s="141" t="s">
        <v>4625</v>
      </c>
      <c r="Z127" s="141" t="str">
        <f t="shared" si="1"/>
        <v>0101PE</v>
      </c>
      <c r="AA127" s="143">
        <v>0</v>
      </c>
      <c r="AB127" s="143" t="s">
        <v>2544</v>
      </c>
      <c r="AC127" s="143" t="s">
        <v>3054</v>
      </c>
      <c r="AD127" s="143"/>
    </row>
    <row r="128" spans="1:30" ht="24" customHeight="1">
      <c r="A128" s="133">
        <v>42778</v>
      </c>
      <c r="B128" s="134" t="s">
        <v>6567</v>
      </c>
      <c r="C128" s="135">
        <v>0</v>
      </c>
      <c r="D128" s="147" t="s">
        <v>3063</v>
      </c>
      <c r="E128" s="135" t="s">
        <v>6566</v>
      </c>
      <c r="F128" s="159">
        <v>42776</v>
      </c>
      <c r="G128" s="135" t="s">
        <v>3104</v>
      </c>
      <c r="H128" s="135" t="s">
        <v>6565</v>
      </c>
      <c r="I128" s="135">
        <v>1</v>
      </c>
      <c r="J128" s="135" t="s">
        <v>2392</v>
      </c>
      <c r="K128" s="147" t="s">
        <v>28</v>
      </c>
      <c r="L128" s="147" t="s">
        <v>3058</v>
      </c>
      <c r="M128" s="135"/>
      <c r="N128" s="135">
        <v>0</v>
      </c>
      <c r="O128" s="135" t="s">
        <v>33</v>
      </c>
      <c r="P128" s="135">
        <v>38571.71</v>
      </c>
      <c r="Q128" s="135">
        <v>3369983</v>
      </c>
      <c r="R128" s="135">
        <v>3134309</v>
      </c>
      <c r="S128" s="135">
        <v>93.2</v>
      </c>
      <c r="T128" s="135">
        <v>0</v>
      </c>
      <c r="U128" s="135">
        <v>0</v>
      </c>
      <c r="V128" s="135" t="s">
        <v>6570</v>
      </c>
      <c r="W128" s="135" t="s">
        <v>6569</v>
      </c>
      <c r="X128" s="135" t="s">
        <v>6568</v>
      </c>
      <c r="Y128" s="147" t="s">
        <v>4625</v>
      </c>
      <c r="Z128" s="147" t="str">
        <f t="shared" si="1"/>
        <v>0101PE</v>
      </c>
      <c r="AA128" s="137">
        <v>0</v>
      </c>
      <c r="AB128" s="150" t="s">
        <v>2544</v>
      </c>
      <c r="AC128" s="150" t="s">
        <v>3054</v>
      </c>
      <c r="AD128" s="155"/>
    </row>
    <row r="129" spans="1:30" ht="24" customHeight="1">
      <c r="A129" s="139">
        <v>42778</v>
      </c>
      <c r="B129" s="140" t="s">
        <v>6567</v>
      </c>
      <c r="C129" s="141">
        <v>0</v>
      </c>
      <c r="D129" s="141" t="s">
        <v>3063</v>
      </c>
      <c r="E129" s="141" t="s">
        <v>6566</v>
      </c>
      <c r="F129" s="151">
        <v>42776</v>
      </c>
      <c r="G129" s="141" t="s">
        <v>3104</v>
      </c>
      <c r="H129" s="141" t="s">
        <v>6565</v>
      </c>
      <c r="I129" s="141">
        <v>2</v>
      </c>
      <c r="J129" s="141" t="s">
        <v>2392</v>
      </c>
      <c r="K129" s="141" t="s">
        <v>28</v>
      </c>
      <c r="L129" s="141" t="s">
        <v>3058</v>
      </c>
      <c r="M129" s="141"/>
      <c r="N129" s="141">
        <v>0</v>
      </c>
      <c r="O129" s="141" t="s">
        <v>33</v>
      </c>
      <c r="P129" s="141">
        <v>39367.71</v>
      </c>
      <c r="Q129" s="141">
        <v>3466440</v>
      </c>
      <c r="R129" s="141">
        <v>3200558</v>
      </c>
      <c r="S129" s="141">
        <v>92.6</v>
      </c>
      <c r="T129" s="141">
        <v>0</v>
      </c>
      <c r="U129" s="141">
        <v>0</v>
      </c>
      <c r="V129" s="141" t="s">
        <v>6564</v>
      </c>
      <c r="W129" s="141" t="s">
        <v>6563</v>
      </c>
      <c r="X129" s="141" t="s">
        <v>6562</v>
      </c>
      <c r="Y129" s="141" t="s">
        <v>4625</v>
      </c>
      <c r="Z129" s="141" t="str">
        <f t="shared" ref="Z129:Z192" si="2">IF(P129,CONCATENATE(C129,Y129),0)</f>
        <v>0101PE</v>
      </c>
      <c r="AA129" s="143">
        <v>0</v>
      </c>
      <c r="AB129" s="143" t="s">
        <v>2544</v>
      </c>
      <c r="AC129" s="143" t="s">
        <v>3054</v>
      </c>
      <c r="AD129" s="143"/>
    </row>
    <row r="130" spans="1:30" ht="24" customHeight="1">
      <c r="A130" s="133">
        <v>42778</v>
      </c>
      <c r="B130" s="134" t="s">
        <v>6558</v>
      </c>
      <c r="C130" s="135" t="s">
        <v>3064</v>
      </c>
      <c r="D130" s="147" t="s">
        <v>3063</v>
      </c>
      <c r="E130" s="135" t="s">
        <v>6557</v>
      </c>
      <c r="F130" s="159">
        <v>42776</v>
      </c>
      <c r="G130" s="135" t="s">
        <v>3061</v>
      </c>
      <c r="H130" s="135" t="s">
        <v>6556</v>
      </c>
      <c r="I130" s="135">
        <v>1</v>
      </c>
      <c r="J130" s="135" t="s">
        <v>6555</v>
      </c>
      <c r="K130" s="147" t="s">
        <v>6554</v>
      </c>
      <c r="L130" s="147" t="s">
        <v>3058</v>
      </c>
      <c r="M130" s="135"/>
      <c r="N130" s="135">
        <v>0</v>
      </c>
      <c r="O130" s="135" t="s">
        <v>29</v>
      </c>
      <c r="P130" s="135">
        <v>38205.050000000003</v>
      </c>
      <c r="Q130" s="135">
        <v>4058284</v>
      </c>
      <c r="R130" s="135">
        <v>3420804</v>
      </c>
      <c r="S130" s="135">
        <v>84.5</v>
      </c>
      <c r="T130" s="135">
        <v>0</v>
      </c>
      <c r="U130" s="135">
        <v>0</v>
      </c>
      <c r="V130" s="135" t="s">
        <v>6561</v>
      </c>
      <c r="W130" s="135" t="s">
        <v>6560</v>
      </c>
      <c r="X130" s="135" t="s">
        <v>6559</v>
      </c>
      <c r="Y130" s="147" t="s">
        <v>143</v>
      </c>
      <c r="Z130" s="147" t="str">
        <f t="shared" si="2"/>
        <v>Target Region capture91PE</v>
      </c>
      <c r="AA130" s="137">
        <v>1</v>
      </c>
      <c r="AB130" s="150" t="s">
        <v>2544</v>
      </c>
      <c r="AC130" s="150" t="s">
        <v>3054</v>
      </c>
      <c r="AD130" s="155"/>
    </row>
    <row r="131" spans="1:30" ht="24" customHeight="1">
      <c r="A131" s="139">
        <v>42778</v>
      </c>
      <c r="B131" s="140" t="s">
        <v>6558</v>
      </c>
      <c r="C131" s="141" t="s">
        <v>3064</v>
      </c>
      <c r="D131" s="141" t="s">
        <v>3063</v>
      </c>
      <c r="E131" s="141" t="s">
        <v>6557</v>
      </c>
      <c r="F131" s="151">
        <v>42776</v>
      </c>
      <c r="G131" s="141" t="s">
        <v>3061</v>
      </c>
      <c r="H131" s="141" t="s">
        <v>6556</v>
      </c>
      <c r="I131" s="141">
        <v>2</v>
      </c>
      <c r="J131" s="144" t="s">
        <v>6555</v>
      </c>
      <c r="K131" s="144" t="s">
        <v>6554</v>
      </c>
      <c r="L131" s="141" t="s">
        <v>3058</v>
      </c>
      <c r="M131" s="141"/>
      <c r="N131" s="141">
        <v>0</v>
      </c>
      <c r="O131" s="141" t="s">
        <v>29</v>
      </c>
      <c r="P131" s="141">
        <v>38886.15</v>
      </c>
      <c r="Q131" s="141">
        <v>4095302</v>
      </c>
      <c r="R131" s="141">
        <v>3476935</v>
      </c>
      <c r="S131" s="141">
        <v>85.2</v>
      </c>
      <c r="T131" s="141">
        <v>0</v>
      </c>
      <c r="U131" s="141">
        <v>0</v>
      </c>
      <c r="V131" s="141" t="s">
        <v>5198</v>
      </c>
      <c r="W131" s="141" t="s">
        <v>6553</v>
      </c>
      <c r="X131" s="141" t="s">
        <v>6552</v>
      </c>
      <c r="Y131" s="141" t="s">
        <v>143</v>
      </c>
      <c r="Z131" s="141" t="str">
        <f t="shared" si="2"/>
        <v>Target Region capture91PE</v>
      </c>
      <c r="AA131" s="143">
        <v>1</v>
      </c>
      <c r="AB131" s="143" t="s">
        <v>2544</v>
      </c>
      <c r="AC131" s="143" t="s">
        <v>3054</v>
      </c>
      <c r="AD131" s="143"/>
    </row>
    <row r="132" spans="1:30" ht="24" customHeight="1">
      <c r="A132" s="133">
        <v>42778</v>
      </c>
      <c r="B132" s="134" t="s">
        <v>6548</v>
      </c>
      <c r="C132" s="135" t="s">
        <v>3064</v>
      </c>
      <c r="D132" s="147" t="s">
        <v>3063</v>
      </c>
      <c r="E132" s="135" t="s">
        <v>6547</v>
      </c>
      <c r="F132" s="159">
        <v>42776</v>
      </c>
      <c r="G132" s="135" t="s">
        <v>3061</v>
      </c>
      <c r="H132" s="135" t="s">
        <v>6546</v>
      </c>
      <c r="I132" s="135">
        <v>1</v>
      </c>
      <c r="J132" s="135" t="s">
        <v>134</v>
      </c>
      <c r="K132" s="147" t="s">
        <v>6545</v>
      </c>
      <c r="L132" s="147" t="s">
        <v>3058</v>
      </c>
      <c r="M132" s="135"/>
      <c r="N132" s="135">
        <v>0</v>
      </c>
      <c r="O132" s="135" t="s">
        <v>29</v>
      </c>
      <c r="P132" s="135">
        <v>39147.07</v>
      </c>
      <c r="Q132" s="135">
        <v>4023165</v>
      </c>
      <c r="R132" s="135">
        <v>3497481</v>
      </c>
      <c r="S132" s="135">
        <v>87.1</v>
      </c>
      <c r="T132" s="135">
        <v>0</v>
      </c>
      <c r="U132" s="135">
        <v>0</v>
      </c>
      <c r="V132" s="135" t="s">
        <v>6551</v>
      </c>
      <c r="W132" s="135" t="s">
        <v>6550</v>
      </c>
      <c r="X132" s="135" t="s">
        <v>6549</v>
      </c>
      <c r="Y132" s="147" t="s">
        <v>143</v>
      </c>
      <c r="Z132" s="147" t="str">
        <f t="shared" si="2"/>
        <v>Target Region capture91PE</v>
      </c>
      <c r="AA132" s="137">
        <v>5.8823529411764705E-2</v>
      </c>
      <c r="AB132" s="150" t="s">
        <v>2544</v>
      </c>
      <c r="AC132" s="150" t="s">
        <v>3054</v>
      </c>
      <c r="AD132" s="155"/>
    </row>
    <row r="133" spans="1:30" ht="24" customHeight="1">
      <c r="A133" s="139">
        <v>42778</v>
      </c>
      <c r="B133" s="140" t="s">
        <v>6548</v>
      </c>
      <c r="C133" s="141" t="s">
        <v>3064</v>
      </c>
      <c r="D133" s="141" t="s">
        <v>3063</v>
      </c>
      <c r="E133" s="141" t="s">
        <v>6547</v>
      </c>
      <c r="F133" s="151">
        <v>42776</v>
      </c>
      <c r="G133" s="141" t="s">
        <v>3061</v>
      </c>
      <c r="H133" s="141" t="s">
        <v>6546</v>
      </c>
      <c r="I133" s="141">
        <v>2</v>
      </c>
      <c r="J133" s="144" t="s">
        <v>134</v>
      </c>
      <c r="K133" s="144" t="s">
        <v>6545</v>
      </c>
      <c r="L133" s="141" t="s">
        <v>3058</v>
      </c>
      <c r="M133" s="141"/>
      <c r="N133" s="141">
        <v>0</v>
      </c>
      <c r="O133" s="141" t="s">
        <v>29</v>
      </c>
      <c r="P133" s="141">
        <v>38391.85</v>
      </c>
      <c r="Q133" s="141">
        <v>3970810</v>
      </c>
      <c r="R133" s="141">
        <v>3482824</v>
      </c>
      <c r="S133" s="141">
        <v>87.9</v>
      </c>
      <c r="T133" s="141">
        <v>0</v>
      </c>
      <c r="U133" s="141">
        <v>0</v>
      </c>
      <c r="V133" s="141" t="s">
        <v>6544</v>
      </c>
      <c r="W133" s="141" t="s">
        <v>6543</v>
      </c>
      <c r="X133" s="141" t="s">
        <v>6542</v>
      </c>
      <c r="Y133" s="141" t="s">
        <v>143</v>
      </c>
      <c r="Z133" s="141" t="str">
        <f t="shared" si="2"/>
        <v>Target Region capture91PE</v>
      </c>
      <c r="AA133" s="143">
        <v>5.8823529411764705E-2</v>
      </c>
      <c r="AB133" s="143" t="s">
        <v>2544</v>
      </c>
      <c r="AC133" s="143" t="s">
        <v>3054</v>
      </c>
      <c r="AD133" s="143"/>
    </row>
    <row r="134" spans="1:30" ht="24" customHeight="1">
      <c r="A134" s="133">
        <v>42778</v>
      </c>
      <c r="B134" s="134" t="s">
        <v>6538</v>
      </c>
      <c r="C134" s="135" t="s">
        <v>3064</v>
      </c>
      <c r="D134" s="147" t="s">
        <v>3063</v>
      </c>
      <c r="E134" s="135" t="s">
        <v>6537</v>
      </c>
      <c r="F134" s="159">
        <v>42776</v>
      </c>
      <c r="G134" s="135" t="s">
        <v>3074</v>
      </c>
      <c r="H134" s="135" t="s">
        <v>6536</v>
      </c>
      <c r="I134" s="135">
        <v>1</v>
      </c>
      <c r="J134" s="135" t="s">
        <v>134</v>
      </c>
      <c r="K134" s="147" t="s">
        <v>6535</v>
      </c>
      <c r="L134" s="147" t="s">
        <v>3058</v>
      </c>
      <c r="M134" s="135"/>
      <c r="N134" s="135">
        <v>0</v>
      </c>
      <c r="O134" s="135" t="s">
        <v>29</v>
      </c>
      <c r="P134" s="135">
        <v>40887.86</v>
      </c>
      <c r="Q134" s="135">
        <v>4167106</v>
      </c>
      <c r="R134" s="135">
        <v>3678760</v>
      </c>
      <c r="S134" s="135">
        <v>88.4</v>
      </c>
      <c r="T134" s="135">
        <v>0</v>
      </c>
      <c r="U134" s="135">
        <v>0</v>
      </c>
      <c r="V134" s="135" t="s">
        <v>6541</v>
      </c>
      <c r="W134" s="135" t="s">
        <v>6540</v>
      </c>
      <c r="X134" s="135" t="s">
        <v>6539</v>
      </c>
      <c r="Y134" s="147" t="s">
        <v>143</v>
      </c>
      <c r="Z134" s="147" t="str">
        <f t="shared" si="2"/>
        <v>Target Region capture91PE</v>
      </c>
      <c r="AA134" s="137">
        <v>4.1666666666666664E-2</v>
      </c>
      <c r="AB134" s="150" t="s">
        <v>2544</v>
      </c>
      <c r="AC134" s="150" t="s">
        <v>3054</v>
      </c>
      <c r="AD134" s="155"/>
    </row>
    <row r="135" spans="1:30" ht="24" customHeight="1">
      <c r="A135" s="139">
        <v>42778</v>
      </c>
      <c r="B135" s="140" t="s">
        <v>6538</v>
      </c>
      <c r="C135" s="141" t="s">
        <v>3064</v>
      </c>
      <c r="D135" s="141" t="s">
        <v>3063</v>
      </c>
      <c r="E135" s="141" t="s">
        <v>6537</v>
      </c>
      <c r="F135" s="151">
        <v>42776</v>
      </c>
      <c r="G135" s="141" t="s">
        <v>3074</v>
      </c>
      <c r="H135" s="141" t="s">
        <v>6536</v>
      </c>
      <c r="I135" s="141">
        <v>2</v>
      </c>
      <c r="J135" s="144" t="s">
        <v>134</v>
      </c>
      <c r="K135" s="144" t="s">
        <v>6535</v>
      </c>
      <c r="L135" s="141" t="s">
        <v>3058</v>
      </c>
      <c r="M135" s="141"/>
      <c r="N135" s="141">
        <v>0</v>
      </c>
      <c r="O135" s="141" t="s">
        <v>29</v>
      </c>
      <c r="P135" s="141">
        <v>41177.160000000003</v>
      </c>
      <c r="Q135" s="141">
        <v>4096208</v>
      </c>
      <c r="R135" s="141">
        <v>3685945</v>
      </c>
      <c r="S135" s="141">
        <v>90.1</v>
      </c>
      <c r="T135" s="141">
        <v>0</v>
      </c>
      <c r="U135" s="141">
        <v>0</v>
      </c>
      <c r="V135" s="141" t="s">
        <v>6534</v>
      </c>
      <c r="W135" s="141" t="s">
        <v>6533</v>
      </c>
      <c r="X135" s="141" t="s">
        <v>6532</v>
      </c>
      <c r="Y135" s="141" t="s">
        <v>143</v>
      </c>
      <c r="Z135" s="141" t="str">
        <f t="shared" si="2"/>
        <v>Target Region capture91PE</v>
      </c>
      <c r="AA135" s="143">
        <v>4.1666666666666664E-2</v>
      </c>
      <c r="AB135" s="143" t="s">
        <v>2544</v>
      </c>
      <c r="AC135" s="143" t="s">
        <v>3054</v>
      </c>
      <c r="AD135" s="143"/>
    </row>
    <row r="136" spans="1:30" ht="24" customHeight="1">
      <c r="A136" s="133">
        <v>42778</v>
      </c>
      <c r="B136" s="134" t="s">
        <v>6526</v>
      </c>
      <c r="C136" s="135" t="s">
        <v>3064</v>
      </c>
      <c r="D136" s="147" t="s">
        <v>3063</v>
      </c>
      <c r="E136" s="135" t="s">
        <v>6525</v>
      </c>
      <c r="F136" s="159">
        <v>42776</v>
      </c>
      <c r="G136" s="135" t="s">
        <v>3074</v>
      </c>
      <c r="H136" s="135" t="s">
        <v>6524</v>
      </c>
      <c r="I136" s="135">
        <v>1</v>
      </c>
      <c r="J136" s="135" t="s">
        <v>6531</v>
      </c>
      <c r="K136" s="147" t="s">
        <v>6530</v>
      </c>
      <c r="L136" s="147" t="s">
        <v>3058</v>
      </c>
      <c r="M136" s="135"/>
      <c r="N136" s="135">
        <v>0</v>
      </c>
      <c r="O136" s="135" t="s">
        <v>29</v>
      </c>
      <c r="P136" s="135">
        <v>39822.61</v>
      </c>
      <c r="Q136" s="135">
        <v>4077651</v>
      </c>
      <c r="R136" s="135">
        <v>3585064</v>
      </c>
      <c r="S136" s="135">
        <v>88.1</v>
      </c>
      <c r="T136" s="135">
        <v>0</v>
      </c>
      <c r="U136" s="135">
        <v>0</v>
      </c>
      <c r="V136" s="135" t="s">
        <v>6529</v>
      </c>
      <c r="W136" s="135" t="s">
        <v>6528</v>
      </c>
      <c r="X136" s="135" t="s">
        <v>6527</v>
      </c>
      <c r="Y136" s="147" t="s">
        <v>143</v>
      </c>
      <c r="Z136" s="147" t="str">
        <f t="shared" si="2"/>
        <v>Target Region capture91PE</v>
      </c>
      <c r="AA136" s="137">
        <v>1</v>
      </c>
      <c r="AB136" s="150" t="s">
        <v>2544</v>
      </c>
      <c r="AC136" s="150" t="s">
        <v>3054</v>
      </c>
      <c r="AD136" s="155"/>
    </row>
    <row r="137" spans="1:30" ht="24" customHeight="1">
      <c r="A137" s="139">
        <v>42778</v>
      </c>
      <c r="B137" s="140" t="s">
        <v>6526</v>
      </c>
      <c r="C137" s="141" t="s">
        <v>3064</v>
      </c>
      <c r="D137" s="141" t="s">
        <v>3063</v>
      </c>
      <c r="E137" s="141" t="s">
        <v>6525</v>
      </c>
      <c r="F137" s="151">
        <v>42776</v>
      </c>
      <c r="G137" s="141" t="s">
        <v>3074</v>
      </c>
      <c r="H137" s="141" t="s">
        <v>6524</v>
      </c>
      <c r="I137" s="141">
        <v>2</v>
      </c>
      <c r="J137" s="141" t="s">
        <v>2392</v>
      </c>
      <c r="K137" s="141" t="s">
        <v>28</v>
      </c>
      <c r="L137" s="141" t="s">
        <v>3058</v>
      </c>
      <c r="M137" s="141"/>
      <c r="N137" s="141">
        <v>0</v>
      </c>
      <c r="O137" s="141" t="s">
        <v>29</v>
      </c>
      <c r="P137" s="141">
        <v>38853.65</v>
      </c>
      <c r="Q137" s="141">
        <v>4099393</v>
      </c>
      <c r="R137" s="141">
        <v>3533974</v>
      </c>
      <c r="S137" s="141">
        <v>86.4</v>
      </c>
      <c r="T137" s="141">
        <v>0</v>
      </c>
      <c r="U137" s="141">
        <v>0</v>
      </c>
      <c r="V137" s="141" t="s">
        <v>6523</v>
      </c>
      <c r="W137" s="141" t="s">
        <v>6522</v>
      </c>
      <c r="X137" s="141" t="s">
        <v>6521</v>
      </c>
      <c r="Y137" s="141" t="s">
        <v>143</v>
      </c>
      <c r="Z137" s="141" t="str">
        <f t="shared" si="2"/>
        <v>Target Region capture91PE</v>
      </c>
      <c r="AA137" s="143">
        <v>0</v>
      </c>
      <c r="AB137" s="143" t="s">
        <v>2544</v>
      </c>
      <c r="AC137" s="143" t="s">
        <v>3054</v>
      </c>
      <c r="AD137" s="143"/>
    </row>
    <row r="138" spans="1:30" ht="24" customHeight="1">
      <c r="A138" s="133">
        <v>42779</v>
      </c>
      <c r="B138" s="134" t="s">
        <v>6649</v>
      </c>
      <c r="C138" s="135" t="s">
        <v>39</v>
      </c>
      <c r="D138" s="135" t="s">
        <v>31</v>
      </c>
      <c r="E138" s="135" t="s">
        <v>6650</v>
      </c>
      <c r="F138" s="136">
        <v>42775</v>
      </c>
      <c r="G138" s="135" t="s">
        <v>410</v>
      </c>
      <c r="H138" s="135" t="s">
        <v>6651</v>
      </c>
      <c r="I138" s="135">
        <v>1</v>
      </c>
      <c r="J138" s="135" t="s">
        <v>128</v>
      </c>
      <c r="K138" s="135" t="s">
        <v>6652</v>
      </c>
      <c r="L138" s="135">
        <v>0</v>
      </c>
      <c r="M138" s="135" t="s">
        <v>5618</v>
      </c>
      <c r="N138" s="135">
        <v>0</v>
      </c>
      <c r="O138" s="135">
        <v>49</v>
      </c>
      <c r="P138" s="135">
        <v>18576.41</v>
      </c>
      <c r="Q138" s="135">
        <v>4309650</v>
      </c>
      <c r="R138" s="135">
        <v>3504167</v>
      </c>
      <c r="S138" s="135">
        <v>81.31</v>
      </c>
      <c r="T138" s="135">
        <v>0</v>
      </c>
      <c r="U138" s="135">
        <v>0</v>
      </c>
      <c r="V138" s="135">
        <v>49.59</v>
      </c>
      <c r="W138" s="135">
        <v>99.31</v>
      </c>
      <c r="X138" s="135">
        <v>97.72</v>
      </c>
      <c r="Y138" s="147" t="s">
        <v>4727</v>
      </c>
      <c r="Z138" s="147" t="str">
        <f t="shared" si="2"/>
        <v>Chip-seq50SE</v>
      </c>
      <c r="AA138" s="137">
        <v>3.8461538461538464E-2</v>
      </c>
      <c r="AB138" s="138" t="s">
        <v>30</v>
      </c>
      <c r="AC138" s="154" t="s">
        <v>391</v>
      </c>
      <c r="AD138" s="155"/>
    </row>
    <row r="139" spans="1:30" ht="24" customHeight="1">
      <c r="A139" s="139">
        <v>42779</v>
      </c>
      <c r="B139" s="140" t="s">
        <v>5788</v>
      </c>
      <c r="C139" s="141" t="s">
        <v>27</v>
      </c>
      <c r="D139" s="141" t="s">
        <v>31</v>
      </c>
      <c r="E139" s="141" t="s">
        <v>6653</v>
      </c>
      <c r="F139" s="142">
        <v>42775</v>
      </c>
      <c r="G139" s="141" t="s">
        <v>410</v>
      </c>
      <c r="H139" s="141" t="s">
        <v>6654</v>
      </c>
      <c r="I139" s="141">
        <v>2</v>
      </c>
      <c r="J139" s="144" t="s">
        <v>4698</v>
      </c>
      <c r="K139" s="144" t="s">
        <v>6655</v>
      </c>
      <c r="L139" s="141">
        <v>0</v>
      </c>
      <c r="M139" s="141" t="s">
        <v>5623</v>
      </c>
      <c r="N139" s="141">
        <v>0</v>
      </c>
      <c r="O139" s="141">
        <v>49</v>
      </c>
      <c r="P139" s="141">
        <v>14796.03</v>
      </c>
      <c r="Q139" s="141">
        <v>4309650</v>
      </c>
      <c r="R139" s="141">
        <v>2755734</v>
      </c>
      <c r="S139" s="141">
        <v>63.94</v>
      </c>
      <c r="T139" s="141">
        <v>0</v>
      </c>
      <c r="U139" s="141">
        <v>0</v>
      </c>
      <c r="V139" s="141">
        <v>48.77</v>
      </c>
      <c r="W139" s="141">
        <v>99.12</v>
      </c>
      <c r="X139" s="141">
        <v>96.23</v>
      </c>
      <c r="Y139" s="141" t="s">
        <v>4727</v>
      </c>
      <c r="Z139" s="141" t="str">
        <f t="shared" si="2"/>
        <v>Re-sequencing50SE</v>
      </c>
      <c r="AA139" s="143">
        <v>0.5</v>
      </c>
      <c r="AB139" s="143" t="s">
        <v>30</v>
      </c>
      <c r="AC139" s="143" t="s">
        <v>391</v>
      </c>
      <c r="AD139" s="143"/>
    </row>
    <row r="140" spans="1:30" ht="24" customHeight="1">
      <c r="A140" s="139">
        <v>42779</v>
      </c>
      <c r="B140" s="140" t="s">
        <v>6656</v>
      </c>
      <c r="C140" s="141" t="s">
        <v>38</v>
      </c>
      <c r="D140" s="141" t="s">
        <v>31</v>
      </c>
      <c r="E140" s="141" t="s">
        <v>6657</v>
      </c>
      <c r="F140" s="142">
        <v>42775</v>
      </c>
      <c r="G140" s="141" t="s">
        <v>410</v>
      </c>
      <c r="H140" s="141" t="s">
        <v>6654</v>
      </c>
      <c r="I140" s="141">
        <v>3</v>
      </c>
      <c r="J140" s="141" t="s">
        <v>2392</v>
      </c>
      <c r="K140" s="141" t="s">
        <v>4789</v>
      </c>
      <c r="L140" s="141">
        <v>0</v>
      </c>
      <c r="M140" s="141" t="s">
        <v>5623</v>
      </c>
      <c r="N140" s="141">
        <v>0</v>
      </c>
      <c r="O140" s="141">
        <v>49</v>
      </c>
      <c r="P140" s="141">
        <v>12693.06</v>
      </c>
      <c r="Q140" s="141">
        <v>4309650</v>
      </c>
      <c r="R140" s="141">
        <v>2340639</v>
      </c>
      <c r="S140" s="141">
        <v>54.31</v>
      </c>
      <c r="T140" s="141">
        <v>0</v>
      </c>
      <c r="U140" s="141">
        <v>0</v>
      </c>
      <c r="V140" s="141">
        <v>45.92</v>
      </c>
      <c r="W140" s="141">
        <v>96.63</v>
      </c>
      <c r="X140" s="141">
        <v>88.82</v>
      </c>
      <c r="Y140" s="141" t="s">
        <v>4727</v>
      </c>
      <c r="Z140" s="141" t="str">
        <f t="shared" si="2"/>
        <v>SmallRNA50SE</v>
      </c>
      <c r="AA140" s="143">
        <v>0</v>
      </c>
      <c r="AB140" s="143" t="s">
        <v>30</v>
      </c>
      <c r="AC140" s="143" t="s">
        <v>391</v>
      </c>
      <c r="AD140" s="143"/>
    </row>
    <row r="141" spans="1:30" ht="24" customHeight="1">
      <c r="A141" s="139">
        <v>42779</v>
      </c>
      <c r="B141" s="140" t="s">
        <v>6658</v>
      </c>
      <c r="C141" s="141" t="s">
        <v>39</v>
      </c>
      <c r="D141" s="141" t="s">
        <v>31</v>
      </c>
      <c r="E141" s="141" t="s">
        <v>6659</v>
      </c>
      <c r="F141" s="142">
        <v>42775</v>
      </c>
      <c r="G141" s="141" t="s">
        <v>410</v>
      </c>
      <c r="H141" s="141" t="s">
        <v>6654</v>
      </c>
      <c r="I141" s="141">
        <v>4</v>
      </c>
      <c r="J141" s="141" t="s">
        <v>2392</v>
      </c>
      <c r="K141" s="141" t="s">
        <v>132</v>
      </c>
      <c r="L141" s="141">
        <v>0</v>
      </c>
      <c r="M141" s="141" t="s">
        <v>5618</v>
      </c>
      <c r="N141" s="141">
        <v>0</v>
      </c>
      <c r="O141" s="141">
        <v>49</v>
      </c>
      <c r="P141" s="141">
        <v>17736.87</v>
      </c>
      <c r="Q141" s="141">
        <v>4309650</v>
      </c>
      <c r="R141" s="141">
        <v>3321804</v>
      </c>
      <c r="S141" s="141">
        <v>77.08</v>
      </c>
      <c r="T141" s="141">
        <v>0</v>
      </c>
      <c r="U141" s="141">
        <v>0</v>
      </c>
      <c r="V141" s="141">
        <v>44.02</v>
      </c>
      <c r="W141" s="141">
        <v>99.03</v>
      </c>
      <c r="X141" s="141">
        <v>97.08</v>
      </c>
      <c r="Y141" s="141" t="s">
        <v>4727</v>
      </c>
      <c r="Z141" s="141" t="str">
        <f t="shared" si="2"/>
        <v>Chip-seq50SE</v>
      </c>
      <c r="AA141" s="143">
        <v>0</v>
      </c>
      <c r="AB141" s="143" t="s">
        <v>30</v>
      </c>
      <c r="AC141" s="143" t="s">
        <v>391</v>
      </c>
      <c r="AD141" s="143"/>
    </row>
    <row r="142" spans="1:30" ht="24" customHeight="1">
      <c r="A142" s="139">
        <v>42779</v>
      </c>
      <c r="B142" s="140" t="s">
        <v>6660</v>
      </c>
      <c r="C142" s="141">
        <v>0</v>
      </c>
      <c r="D142" s="141" t="s">
        <v>31</v>
      </c>
      <c r="E142" s="141" t="s">
        <v>6661</v>
      </c>
      <c r="F142" s="142">
        <v>42775</v>
      </c>
      <c r="G142" s="141" t="s">
        <v>410</v>
      </c>
      <c r="H142" s="141" t="s">
        <v>6654</v>
      </c>
      <c r="I142" s="141">
        <v>5</v>
      </c>
      <c r="J142" s="141" t="s">
        <v>2392</v>
      </c>
      <c r="K142" s="141" t="s">
        <v>4789</v>
      </c>
      <c r="L142" s="141">
        <v>0</v>
      </c>
      <c r="M142" s="141" t="s">
        <v>5618</v>
      </c>
      <c r="N142" s="141">
        <v>0</v>
      </c>
      <c r="O142" s="141">
        <v>49</v>
      </c>
      <c r="P142" s="141">
        <v>18485.79</v>
      </c>
      <c r="Q142" s="141">
        <v>4309650</v>
      </c>
      <c r="R142" s="141">
        <v>3466352</v>
      </c>
      <c r="S142" s="141">
        <v>80.430000000000007</v>
      </c>
      <c r="T142" s="141">
        <v>0</v>
      </c>
      <c r="U142" s="141">
        <v>0</v>
      </c>
      <c r="V142" s="141">
        <v>47.2</v>
      </c>
      <c r="W142" s="141">
        <v>99.19</v>
      </c>
      <c r="X142" s="141">
        <v>97.52</v>
      </c>
      <c r="Y142" s="141" t="s">
        <v>4727</v>
      </c>
      <c r="Z142" s="141" t="str">
        <f t="shared" si="2"/>
        <v>050SE</v>
      </c>
      <c r="AA142" s="143">
        <v>0</v>
      </c>
      <c r="AB142" s="143" t="s">
        <v>30</v>
      </c>
      <c r="AC142" s="143" t="s">
        <v>391</v>
      </c>
      <c r="AD142" s="143"/>
    </row>
    <row r="143" spans="1:30" ht="24" customHeight="1">
      <c r="A143" s="139">
        <v>42779</v>
      </c>
      <c r="B143" s="140" t="s">
        <v>6662</v>
      </c>
      <c r="C143" s="141" t="s">
        <v>7479</v>
      </c>
      <c r="D143" s="141" t="s">
        <v>31</v>
      </c>
      <c r="E143" s="141" t="s">
        <v>6663</v>
      </c>
      <c r="F143" s="142">
        <v>42775</v>
      </c>
      <c r="G143" s="141" t="s">
        <v>410</v>
      </c>
      <c r="H143" s="141" t="s">
        <v>6654</v>
      </c>
      <c r="I143" s="141">
        <v>6</v>
      </c>
      <c r="J143" s="141" t="s">
        <v>2392</v>
      </c>
      <c r="K143" s="141" t="s">
        <v>4789</v>
      </c>
      <c r="L143" s="141">
        <v>0</v>
      </c>
      <c r="M143" s="141" t="s">
        <v>5623</v>
      </c>
      <c r="N143" s="141">
        <v>0</v>
      </c>
      <c r="O143" s="141">
        <v>49</v>
      </c>
      <c r="P143" s="141">
        <v>18186.330000000002</v>
      </c>
      <c r="Q143" s="141">
        <v>4309650</v>
      </c>
      <c r="R143" s="141">
        <v>3377911</v>
      </c>
      <c r="S143" s="141">
        <v>78.38</v>
      </c>
      <c r="T143" s="141">
        <v>0</v>
      </c>
      <c r="U143" s="141">
        <v>0</v>
      </c>
      <c r="V143" s="141">
        <v>49.37</v>
      </c>
      <c r="W143" s="141">
        <v>99.1</v>
      </c>
      <c r="X143" s="141">
        <v>97.28</v>
      </c>
      <c r="Y143" s="141" t="s">
        <v>4727</v>
      </c>
      <c r="Z143" s="141" t="str">
        <f t="shared" si="2"/>
        <v>Methylation50SE</v>
      </c>
      <c r="AA143" s="143">
        <v>0</v>
      </c>
      <c r="AB143" s="143" t="s">
        <v>30</v>
      </c>
      <c r="AC143" s="143" t="s">
        <v>391</v>
      </c>
      <c r="AD143" s="143"/>
    </row>
    <row r="144" spans="1:30" ht="24" customHeight="1">
      <c r="A144" s="139">
        <v>42779</v>
      </c>
      <c r="B144" s="140" t="s">
        <v>6664</v>
      </c>
      <c r="C144" s="141" t="s">
        <v>39</v>
      </c>
      <c r="D144" s="141" t="s">
        <v>31</v>
      </c>
      <c r="E144" s="141" t="s">
        <v>6665</v>
      </c>
      <c r="F144" s="142">
        <v>42775</v>
      </c>
      <c r="G144" s="141" t="s">
        <v>410</v>
      </c>
      <c r="H144" s="141" t="s">
        <v>6654</v>
      </c>
      <c r="I144" s="141">
        <v>7</v>
      </c>
      <c r="J144" s="141" t="s">
        <v>2392</v>
      </c>
      <c r="K144" s="141" t="s">
        <v>4789</v>
      </c>
      <c r="L144" s="141">
        <v>0</v>
      </c>
      <c r="M144" s="141" t="s">
        <v>5623</v>
      </c>
      <c r="N144" s="141">
        <v>0</v>
      </c>
      <c r="O144" s="141">
        <v>49</v>
      </c>
      <c r="P144" s="141">
        <v>18772.939999999999</v>
      </c>
      <c r="Q144" s="141">
        <v>4309650</v>
      </c>
      <c r="R144" s="141">
        <v>3508833</v>
      </c>
      <c r="S144" s="141">
        <v>81.42</v>
      </c>
      <c r="T144" s="141">
        <v>0</v>
      </c>
      <c r="U144" s="141">
        <v>0</v>
      </c>
      <c r="V144" s="141">
        <v>44.46</v>
      </c>
      <c r="W144" s="141">
        <v>99.25</v>
      </c>
      <c r="X144" s="141">
        <v>97.63</v>
      </c>
      <c r="Y144" s="141" t="s">
        <v>4727</v>
      </c>
      <c r="Z144" s="141" t="str">
        <f t="shared" si="2"/>
        <v>Chip-seq50SE</v>
      </c>
      <c r="AA144" s="143">
        <v>0</v>
      </c>
      <c r="AB144" s="143" t="s">
        <v>30</v>
      </c>
      <c r="AC144" s="143" t="s">
        <v>391</v>
      </c>
      <c r="AD144" s="143"/>
    </row>
    <row r="145" spans="1:30" ht="24" customHeight="1">
      <c r="A145" s="139">
        <v>42779</v>
      </c>
      <c r="B145" s="140" t="s">
        <v>6664</v>
      </c>
      <c r="C145" s="141" t="s">
        <v>39</v>
      </c>
      <c r="D145" s="141" t="s">
        <v>31</v>
      </c>
      <c r="E145" s="141" t="s">
        <v>6666</v>
      </c>
      <c r="F145" s="142">
        <v>42775</v>
      </c>
      <c r="G145" s="141" t="s">
        <v>410</v>
      </c>
      <c r="H145" s="141" t="s">
        <v>6654</v>
      </c>
      <c r="I145" s="141">
        <v>8</v>
      </c>
      <c r="J145" s="141" t="s">
        <v>2392</v>
      </c>
      <c r="K145" s="141" t="s">
        <v>4789</v>
      </c>
      <c r="L145" s="141">
        <v>0</v>
      </c>
      <c r="M145" s="141" t="s">
        <v>5623</v>
      </c>
      <c r="N145" s="141">
        <v>0</v>
      </c>
      <c r="O145" s="141">
        <v>49</v>
      </c>
      <c r="P145" s="141">
        <v>18163.29</v>
      </c>
      <c r="Q145" s="141">
        <v>4309650</v>
      </c>
      <c r="R145" s="141">
        <v>3447258</v>
      </c>
      <c r="S145" s="141">
        <v>79.989999999999995</v>
      </c>
      <c r="T145" s="141">
        <v>0</v>
      </c>
      <c r="U145" s="141">
        <v>0</v>
      </c>
      <c r="V145" s="141">
        <v>44.63</v>
      </c>
      <c r="W145" s="141">
        <v>99.19</v>
      </c>
      <c r="X145" s="141">
        <v>97.39</v>
      </c>
      <c r="Y145" s="141" t="s">
        <v>4727</v>
      </c>
      <c r="Z145" s="141" t="str">
        <f t="shared" si="2"/>
        <v>Chip-seq50SE</v>
      </c>
      <c r="AA145" s="143">
        <v>0</v>
      </c>
      <c r="AB145" s="143" t="s">
        <v>30</v>
      </c>
      <c r="AC145" s="143" t="s">
        <v>391</v>
      </c>
      <c r="AD145" s="143"/>
    </row>
    <row r="146" spans="1:30" ht="24" customHeight="1">
      <c r="A146" s="202">
        <v>42779</v>
      </c>
      <c r="B146" s="203" t="s">
        <v>6846</v>
      </c>
      <c r="C146" s="200" t="s">
        <v>37</v>
      </c>
      <c r="D146" s="200" t="s">
        <v>31</v>
      </c>
      <c r="E146" s="200" t="s">
        <v>6845</v>
      </c>
      <c r="F146" s="202">
        <v>42778</v>
      </c>
      <c r="G146" s="200" t="s">
        <v>120</v>
      </c>
      <c r="H146" s="200" t="s">
        <v>6826</v>
      </c>
      <c r="I146" s="200">
        <v>1</v>
      </c>
      <c r="J146" s="201" t="s">
        <v>2615</v>
      </c>
      <c r="K146" s="200" t="s">
        <v>28</v>
      </c>
      <c r="L146" s="200" t="s">
        <v>2973</v>
      </c>
      <c r="M146" s="200" t="s">
        <v>3880</v>
      </c>
      <c r="N146" s="200">
        <v>0</v>
      </c>
      <c r="O146" s="200">
        <v>49</v>
      </c>
      <c r="P146" s="200">
        <v>16420.07</v>
      </c>
      <c r="Q146" s="200">
        <v>4309650</v>
      </c>
      <c r="R146" s="200">
        <v>3073228</v>
      </c>
      <c r="S146" s="200">
        <v>71.31</v>
      </c>
      <c r="T146" s="200">
        <v>0</v>
      </c>
      <c r="U146" s="200">
        <v>0</v>
      </c>
      <c r="V146" s="200">
        <v>49.92</v>
      </c>
      <c r="W146" s="200">
        <v>98.79</v>
      </c>
      <c r="X146" s="200">
        <v>96.36</v>
      </c>
      <c r="Y146" s="147" t="s">
        <v>4727</v>
      </c>
      <c r="Z146" s="147" t="str">
        <f t="shared" si="2"/>
        <v>RNA-Seq50SE</v>
      </c>
      <c r="AA146" s="199">
        <v>0</v>
      </c>
      <c r="AB146" s="198" t="s">
        <v>30</v>
      </c>
      <c r="AC146" s="198" t="s">
        <v>139</v>
      </c>
      <c r="AD146" s="197"/>
    </row>
    <row r="147" spans="1:30" ht="24" customHeight="1">
      <c r="A147" s="196">
        <v>42779</v>
      </c>
      <c r="B147" s="195" t="s">
        <v>6844</v>
      </c>
      <c r="C147" s="193" t="s">
        <v>37</v>
      </c>
      <c r="D147" s="193" t="s">
        <v>31</v>
      </c>
      <c r="E147" s="193" t="s">
        <v>6843</v>
      </c>
      <c r="F147" s="194">
        <v>42778</v>
      </c>
      <c r="G147" s="193" t="s">
        <v>120</v>
      </c>
      <c r="H147" s="193" t="s">
        <v>6826</v>
      </c>
      <c r="I147" s="193">
        <v>2</v>
      </c>
      <c r="J147" s="193" t="s">
        <v>2615</v>
      </c>
      <c r="K147" s="193" t="s">
        <v>28</v>
      </c>
      <c r="L147" s="193" t="s">
        <v>2973</v>
      </c>
      <c r="M147" s="193" t="s">
        <v>3864</v>
      </c>
      <c r="N147" s="193">
        <v>0</v>
      </c>
      <c r="O147" s="193">
        <v>49</v>
      </c>
      <c r="P147" s="193">
        <v>16882.38</v>
      </c>
      <c r="Q147" s="193">
        <v>4309650</v>
      </c>
      <c r="R147" s="193">
        <v>3122512</v>
      </c>
      <c r="S147" s="193">
        <v>72.45</v>
      </c>
      <c r="T147" s="193">
        <v>0</v>
      </c>
      <c r="U147" s="193">
        <v>0</v>
      </c>
      <c r="V147" s="193">
        <v>42.04</v>
      </c>
      <c r="W147" s="193">
        <v>98.98</v>
      </c>
      <c r="X147" s="193">
        <v>97.03</v>
      </c>
      <c r="Y147" s="141" t="s">
        <v>4727</v>
      </c>
      <c r="Z147" s="141" t="str">
        <f t="shared" si="2"/>
        <v>RNA-Seq50SE</v>
      </c>
      <c r="AA147" s="192">
        <v>0</v>
      </c>
      <c r="AB147" s="192" t="s">
        <v>30</v>
      </c>
      <c r="AC147" s="191" t="s">
        <v>139</v>
      </c>
      <c r="AD147" s="190"/>
    </row>
    <row r="148" spans="1:30" ht="24" customHeight="1">
      <c r="A148" s="196">
        <v>42779</v>
      </c>
      <c r="B148" s="195" t="s">
        <v>6842</v>
      </c>
      <c r="C148" s="193" t="s">
        <v>6841</v>
      </c>
      <c r="D148" s="193" t="s">
        <v>6840</v>
      </c>
      <c r="E148" s="193" t="s">
        <v>6839</v>
      </c>
      <c r="F148" s="194">
        <v>42778</v>
      </c>
      <c r="G148" s="193" t="s">
        <v>120</v>
      </c>
      <c r="H148" s="193" t="s">
        <v>6826</v>
      </c>
      <c r="I148" s="193">
        <v>3</v>
      </c>
      <c r="J148" s="193" t="s">
        <v>2615</v>
      </c>
      <c r="K148" s="193" t="s">
        <v>28</v>
      </c>
      <c r="L148" s="193" t="s">
        <v>2973</v>
      </c>
      <c r="M148" s="193" t="s">
        <v>3876</v>
      </c>
      <c r="N148" s="193">
        <v>0</v>
      </c>
      <c r="O148" s="193">
        <v>49</v>
      </c>
      <c r="P148" s="193">
        <v>18568.61</v>
      </c>
      <c r="Q148" s="193">
        <v>4309650</v>
      </c>
      <c r="R148" s="193">
        <v>3383492</v>
      </c>
      <c r="S148" s="193">
        <v>78.510000000000005</v>
      </c>
      <c r="T148" s="193">
        <v>0</v>
      </c>
      <c r="U148" s="193">
        <v>0</v>
      </c>
      <c r="V148" s="193">
        <v>49.64</v>
      </c>
      <c r="W148" s="193">
        <v>98.93</v>
      </c>
      <c r="X148" s="193">
        <v>96.8</v>
      </c>
      <c r="Y148" s="141" t="s">
        <v>4727</v>
      </c>
      <c r="Z148" s="141" t="str">
        <f t="shared" si="2"/>
        <v>RNA-seq50SE</v>
      </c>
      <c r="AA148" s="192">
        <v>0</v>
      </c>
      <c r="AB148" s="192" t="s">
        <v>30</v>
      </c>
      <c r="AC148" s="191" t="s">
        <v>139</v>
      </c>
      <c r="AD148" s="190"/>
    </row>
    <row r="149" spans="1:30" ht="24" customHeight="1">
      <c r="A149" s="196">
        <v>42779</v>
      </c>
      <c r="B149" s="195" t="s">
        <v>6838</v>
      </c>
      <c r="C149" s="193" t="s">
        <v>37</v>
      </c>
      <c r="D149" s="193" t="s">
        <v>31</v>
      </c>
      <c r="E149" s="193" t="s">
        <v>6837</v>
      </c>
      <c r="F149" s="194">
        <v>42778</v>
      </c>
      <c r="G149" s="193" t="s">
        <v>120</v>
      </c>
      <c r="H149" s="193" t="s">
        <v>6826</v>
      </c>
      <c r="I149" s="193">
        <v>4</v>
      </c>
      <c r="J149" s="193" t="s">
        <v>2615</v>
      </c>
      <c r="K149" s="193" t="s">
        <v>28</v>
      </c>
      <c r="L149" s="193" t="s">
        <v>2973</v>
      </c>
      <c r="M149" s="193" t="s">
        <v>3864</v>
      </c>
      <c r="N149" s="193">
        <v>0</v>
      </c>
      <c r="O149" s="193">
        <v>49</v>
      </c>
      <c r="P149" s="193">
        <v>18461.2</v>
      </c>
      <c r="Q149" s="193">
        <v>4309650</v>
      </c>
      <c r="R149" s="193">
        <v>3402123</v>
      </c>
      <c r="S149" s="193">
        <v>78.94</v>
      </c>
      <c r="T149" s="193">
        <v>92.02</v>
      </c>
      <c r="U149" s="193">
        <v>2.21</v>
      </c>
      <c r="V149" s="193">
        <v>50.32</v>
      </c>
      <c r="W149" s="193">
        <v>98.92</v>
      </c>
      <c r="X149" s="193">
        <v>96.74</v>
      </c>
      <c r="Y149" s="141" t="s">
        <v>4727</v>
      </c>
      <c r="Z149" s="141" t="str">
        <f t="shared" si="2"/>
        <v>RNA-Seq50SE</v>
      </c>
      <c r="AA149" s="192">
        <v>0</v>
      </c>
      <c r="AB149" s="192" t="s">
        <v>30</v>
      </c>
      <c r="AC149" s="191" t="s">
        <v>139</v>
      </c>
      <c r="AD149" s="190"/>
    </row>
    <row r="150" spans="1:30" ht="24" customHeight="1">
      <c r="A150" s="196">
        <v>42779</v>
      </c>
      <c r="B150" s="195" t="s">
        <v>6836</v>
      </c>
      <c r="C150" s="193" t="s">
        <v>37</v>
      </c>
      <c r="D150" s="193" t="s">
        <v>31</v>
      </c>
      <c r="E150" s="193" t="s">
        <v>6835</v>
      </c>
      <c r="F150" s="194">
        <v>42778</v>
      </c>
      <c r="G150" s="193" t="s">
        <v>120</v>
      </c>
      <c r="H150" s="193" t="s">
        <v>6826</v>
      </c>
      <c r="I150" s="193">
        <v>5</v>
      </c>
      <c r="J150" s="193" t="s">
        <v>2615</v>
      </c>
      <c r="K150" s="193" t="s">
        <v>28</v>
      </c>
      <c r="L150" s="193" t="s">
        <v>2973</v>
      </c>
      <c r="M150" s="193" t="s">
        <v>3864</v>
      </c>
      <c r="N150" s="193">
        <v>0</v>
      </c>
      <c r="O150" s="193">
        <v>49</v>
      </c>
      <c r="P150" s="193">
        <v>17547.05</v>
      </c>
      <c r="Q150" s="193">
        <v>4309650</v>
      </c>
      <c r="R150" s="193">
        <v>3254858</v>
      </c>
      <c r="S150" s="193">
        <v>75.52</v>
      </c>
      <c r="T150" s="193">
        <v>0</v>
      </c>
      <c r="U150" s="193">
        <v>0</v>
      </c>
      <c r="V150" s="193">
        <v>47</v>
      </c>
      <c r="W150" s="193">
        <v>98.84</v>
      </c>
      <c r="X150" s="193">
        <v>96.55</v>
      </c>
      <c r="Y150" s="141" t="s">
        <v>4727</v>
      </c>
      <c r="Z150" s="141" t="str">
        <f t="shared" si="2"/>
        <v>RNA-Seq50SE</v>
      </c>
      <c r="AA150" s="192">
        <v>0</v>
      </c>
      <c r="AB150" s="192" t="s">
        <v>30</v>
      </c>
      <c r="AC150" s="191" t="s">
        <v>139</v>
      </c>
      <c r="AD150" s="190"/>
    </row>
    <row r="151" spans="1:30" ht="24" customHeight="1">
      <c r="A151" s="196">
        <v>42779</v>
      </c>
      <c r="B151" s="195" t="s">
        <v>6834</v>
      </c>
      <c r="C151" s="193" t="s">
        <v>37</v>
      </c>
      <c r="D151" s="193" t="s">
        <v>6833</v>
      </c>
      <c r="E151" s="193" t="s">
        <v>6832</v>
      </c>
      <c r="F151" s="194">
        <v>42778</v>
      </c>
      <c r="G151" s="193" t="s">
        <v>120</v>
      </c>
      <c r="H151" s="193" t="s">
        <v>6826</v>
      </c>
      <c r="I151" s="193">
        <v>6</v>
      </c>
      <c r="J151" s="204" t="s">
        <v>4824</v>
      </c>
      <c r="K151" s="204" t="s">
        <v>6831</v>
      </c>
      <c r="L151" s="193" t="s">
        <v>2973</v>
      </c>
      <c r="M151" s="193" t="s">
        <v>3876</v>
      </c>
      <c r="N151" s="193">
        <v>0</v>
      </c>
      <c r="O151" s="193">
        <v>49</v>
      </c>
      <c r="P151" s="193">
        <v>1818.53</v>
      </c>
      <c r="Q151" s="193">
        <v>4309650</v>
      </c>
      <c r="R151" s="193">
        <v>331365</v>
      </c>
      <c r="S151" s="193">
        <v>7.69</v>
      </c>
      <c r="T151" s="193">
        <v>0.52</v>
      </c>
      <c r="U151" s="193">
        <v>19.23</v>
      </c>
      <c r="V151" s="193">
        <v>48.61</v>
      </c>
      <c r="W151" s="193">
        <v>93.68</v>
      </c>
      <c r="X151" s="193">
        <v>87.35</v>
      </c>
      <c r="Y151" s="141" t="s">
        <v>4727</v>
      </c>
      <c r="Z151" s="141" t="str">
        <f t="shared" si="2"/>
        <v>RNA-Seq50SE</v>
      </c>
      <c r="AA151" s="192">
        <v>1</v>
      </c>
      <c r="AB151" s="192" t="s">
        <v>30</v>
      </c>
      <c r="AC151" s="191" t="s">
        <v>139</v>
      </c>
      <c r="AD151" s="190"/>
    </row>
    <row r="152" spans="1:30" ht="24" customHeight="1">
      <c r="A152" s="196">
        <v>42779</v>
      </c>
      <c r="B152" s="195" t="s">
        <v>6830</v>
      </c>
      <c r="C152" s="193" t="s">
        <v>37</v>
      </c>
      <c r="D152" s="193" t="s">
        <v>31</v>
      </c>
      <c r="E152" s="193" t="s">
        <v>6829</v>
      </c>
      <c r="F152" s="194">
        <v>42778</v>
      </c>
      <c r="G152" s="193" t="s">
        <v>120</v>
      </c>
      <c r="H152" s="193" t="s">
        <v>6826</v>
      </c>
      <c r="I152" s="193">
        <v>7</v>
      </c>
      <c r="J152" s="193" t="s">
        <v>2615</v>
      </c>
      <c r="K152" s="193" t="s">
        <v>28</v>
      </c>
      <c r="L152" s="193" t="s">
        <v>2973</v>
      </c>
      <c r="M152" s="193" t="s">
        <v>3864</v>
      </c>
      <c r="N152" s="193">
        <v>0</v>
      </c>
      <c r="O152" s="193">
        <v>49</v>
      </c>
      <c r="P152" s="193">
        <v>17583.45</v>
      </c>
      <c r="Q152" s="193">
        <v>4309650</v>
      </c>
      <c r="R152" s="193">
        <v>3242961</v>
      </c>
      <c r="S152" s="193">
        <v>75.25</v>
      </c>
      <c r="T152" s="193">
        <v>0</v>
      </c>
      <c r="U152" s="193">
        <v>0</v>
      </c>
      <c r="V152" s="193">
        <v>43.62</v>
      </c>
      <c r="W152" s="193">
        <v>98.73</v>
      </c>
      <c r="X152" s="193">
        <v>96.32</v>
      </c>
      <c r="Y152" s="141" t="s">
        <v>4727</v>
      </c>
      <c r="Z152" s="141" t="str">
        <f t="shared" si="2"/>
        <v>RNA-Seq50SE</v>
      </c>
      <c r="AA152" s="192">
        <v>0</v>
      </c>
      <c r="AB152" s="192" t="s">
        <v>30</v>
      </c>
      <c r="AC152" s="191" t="s">
        <v>139</v>
      </c>
      <c r="AD152" s="190"/>
    </row>
    <row r="153" spans="1:30" ht="24" customHeight="1">
      <c r="A153" s="196">
        <v>42779</v>
      </c>
      <c r="B153" s="195" t="s">
        <v>6828</v>
      </c>
      <c r="C153" s="193" t="s">
        <v>37</v>
      </c>
      <c r="D153" s="193" t="s">
        <v>31</v>
      </c>
      <c r="E153" s="193" t="s">
        <v>6827</v>
      </c>
      <c r="F153" s="194">
        <v>42778</v>
      </c>
      <c r="G153" s="193" t="s">
        <v>120</v>
      </c>
      <c r="H153" s="193" t="s">
        <v>6826</v>
      </c>
      <c r="I153" s="193">
        <v>8</v>
      </c>
      <c r="J153" s="193" t="s">
        <v>2615</v>
      </c>
      <c r="K153" s="193" t="s">
        <v>28</v>
      </c>
      <c r="L153" s="193" t="s">
        <v>2973</v>
      </c>
      <c r="M153" s="193" t="s">
        <v>3864</v>
      </c>
      <c r="N153" s="193">
        <v>0</v>
      </c>
      <c r="O153" s="193">
        <v>49</v>
      </c>
      <c r="P153" s="193">
        <v>17183.349999999999</v>
      </c>
      <c r="Q153" s="193">
        <v>4309650</v>
      </c>
      <c r="R153" s="193">
        <v>3178745</v>
      </c>
      <c r="S153" s="193">
        <v>73.760000000000005</v>
      </c>
      <c r="T153" s="193">
        <v>92.01</v>
      </c>
      <c r="U153" s="193">
        <v>1.66</v>
      </c>
      <c r="V153" s="193">
        <v>51.45</v>
      </c>
      <c r="W153" s="193">
        <v>98.92</v>
      </c>
      <c r="X153" s="193">
        <v>96.74</v>
      </c>
      <c r="Y153" s="141" t="s">
        <v>4727</v>
      </c>
      <c r="Z153" s="141" t="str">
        <f t="shared" si="2"/>
        <v>RNA-Seq50SE</v>
      </c>
      <c r="AA153" s="192">
        <v>0</v>
      </c>
      <c r="AB153" s="192" t="s">
        <v>30</v>
      </c>
      <c r="AC153" s="191" t="s">
        <v>139</v>
      </c>
      <c r="AD153" s="190"/>
    </row>
    <row r="154" spans="1:30" ht="24" customHeight="1">
      <c r="A154" s="133">
        <v>42779</v>
      </c>
      <c r="B154" s="152" t="s">
        <v>6034</v>
      </c>
      <c r="C154" s="153" t="s">
        <v>6897</v>
      </c>
      <c r="D154" s="153" t="s">
        <v>6926</v>
      </c>
      <c r="E154" s="153" t="s">
        <v>6925</v>
      </c>
      <c r="F154" s="133">
        <v>42776</v>
      </c>
      <c r="G154" s="153" t="s">
        <v>135</v>
      </c>
      <c r="H154" s="153" t="s">
        <v>6924</v>
      </c>
      <c r="I154" s="153">
        <v>1</v>
      </c>
      <c r="J154" s="153" t="s">
        <v>6893</v>
      </c>
      <c r="K154" s="153" t="s">
        <v>6892</v>
      </c>
      <c r="L154" s="153" t="s">
        <v>6910</v>
      </c>
      <c r="M154" s="153" t="s">
        <v>2570</v>
      </c>
      <c r="N154" s="153">
        <v>0</v>
      </c>
      <c r="O154" s="153">
        <v>0</v>
      </c>
      <c r="P154" s="153">
        <v>0</v>
      </c>
      <c r="Q154" s="153">
        <v>0</v>
      </c>
      <c r="R154" s="153">
        <v>0</v>
      </c>
      <c r="S154" s="153">
        <v>0</v>
      </c>
      <c r="T154" s="153">
        <v>0</v>
      </c>
      <c r="U154" s="153">
        <v>0</v>
      </c>
      <c r="V154" s="153">
        <v>0</v>
      </c>
      <c r="W154" s="153">
        <v>0</v>
      </c>
      <c r="X154" s="153">
        <v>0</v>
      </c>
      <c r="Y154" s="153" t="s">
        <v>8425</v>
      </c>
      <c r="Z154" s="187">
        <f t="shared" si="2"/>
        <v>0</v>
      </c>
      <c r="AA154" s="154">
        <v>1</v>
      </c>
      <c r="AB154" s="155" t="s">
        <v>30</v>
      </c>
      <c r="AC154" s="155" t="s">
        <v>139</v>
      </c>
      <c r="AD154" s="206"/>
    </row>
    <row r="155" spans="1:30" ht="24" customHeight="1">
      <c r="A155" s="139">
        <v>42779</v>
      </c>
      <c r="B155" s="140" t="s">
        <v>6034</v>
      </c>
      <c r="C155" s="141" t="s">
        <v>6897</v>
      </c>
      <c r="D155" s="141" t="s">
        <v>6923</v>
      </c>
      <c r="E155" s="141" t="s">
        <v>6922</v>
      </c>
      <c r="F155" s="142">
        <v>42776</v>
      </c>
      <c r="G155" s="141" t="s">
        <v>135</v>
      </c>
      <c r="H155" s="141" t="s">
        <v>6911</v>
      </c>
      <c r="I155" s="141">
        <v>2</v>
      </c>
      <c r="J155" s="144" t="s">
        <v>6893</v>
      </c>
      <c r="K155" s="144" t="s">
        <v>6892</v>
      </c>
      <c r="L155" s="141" t="s">
        <v>6910</v>
      </c>
      <c r="M155" s="141" t="s">
        <v>2570</v>
      </c>
      <c r="N155" s="141">
        <v>0</v>
      </c>
      <c r="O155" s="141">
        <v>0</v>
      </c>
      <c r="P155" s="141">
        <v>0</v>
      </c>
      <c r="Q155" s="141">
        <v>0</v>
      </c>
      <c r="R155" s="141">
        <v>0</v>
      </c>
      <c r="S155" s="141">
        <v>0</v>
      </c>
      <c r="T155" s="141">
        <v>0</v>
      </c>
      <c r="U155" s="141">
        <v>0</v>
      </c>
      <c r="V155" s="141">
        <v>0</v>
      </c>
      <c r="W155" s="141">
        <v>0</v>
      </c>
      <c r="X155" s="141">
        <v>0</v>
      </c>
      <c r="Y155" s="141" t="s">
        <v>8425</v>
      </c>
      <c r="Z155" s="188">
        <f t="shared" si="2"/>
        <v>0</v>
      </c>
      <c r="AA155" s="143">
        <v>1</v>
      </c>
      <c r="AB155" s="143" t="s">
        <v>30</v>
      </c>
      <c r="AC155" s="156" t="s">
        <v>139</v>
      </c>
      <c r="AD155" s="205"/>
    </row>
    <row r="156" spans="1:30" ht="24" customHeight="1">
      <c r="A156" s="139">
        <v>42779</v>
      </c>
      <c r="B156" s="140" t="s">
        <v>6034</v>
      </c>
      <c r="C156" s="141" t="s">
        <v>6897</v>
      </c>
      <c r="D156" s="141" t="s">
        <v>6921</v>
      </c>
      <c r="E156" s="141" t="s">
        <v>6920</v>
      </c>
      <c r="F156" s="142">
        <v>42776</v>
      </c>
      <c r="G156" s="141" t="s">
        <v>135</v>
      </c>
      <c r="H156" s="141" t="s">
        <v>6911</v>
      </c>
      <c r="I156" s="141">
        <v>3</v>
      </c>
      <c r="J156" s="144" t="s">
        <v>6893</v>
      </c>
      <c r="K156" s="144" t="s">
        <v>6892</v>
      </c>
      <c r="L156" s="141" t="s">
        <v>6910</v>
      </c>
      <c r="M156" s="141" t="s">
        <v>2570</v>
      </c>
      <c r="N156" s="141">
        <v>0</v>
      </c>
      <c r="O156" s="141">
        <v>0</v>
      </c>
      <c r="P156" s="141">
        <v>0</v>
      </c>
      <c r="Q156" s="141">
        <v>0</v>
      </c>
      <c r="R156" s="141">
        <v>0</v>
      </c>
      <c r="S156" s="141">
        <v>0</v>
      </c>
      <c r="T156" s="141">
        <v>0</v>
      </c>
      <c r="U156" s="141">
        <v>0</v>
      </c>
      <c r="V156" s="141">
        <v>0</v>
      </c>
      <c r="W156" s="141">
        <v>0</v>
      </c>
      <c r="X156" s="141">
        <v>0</v>
      </c>
      <c r="Y156" s="141" t="s">
        <v>8425</v>
      </c>
      <c r="Z156" s="188">
        <f t="shared" si="2"/>
        <v>0</v>
      </c>
      <c r="AA156" s="143">
        <v>1</v>
      </c>
      <c r="AB156" s="143" t="s">
        <v>30</v>
      </c>
      <c r="AC156" s="156" t="s">
        <v>139</v>
      </c>
      <c r="AD156" s="205"/>
    </row>
    <row r="157" spans="1:30" ht="24" customHeight="1">
      <c r="A157" s="139">
        <v>42779</v>
      </c>
      <c r="B157" s="140" t="s">
        <v>6034</v>
      </c>
      <c r="C157" s="141" t="s">
        <v>6897</v>
      </c>
      <c r="D157" s="141" t="s">
        <v>6919</v>
      </c>
      <c r="E157" s="141" t="s">
        <v>6918</v>
      </c>
      <c r="F157" s="142">
        <v>42776</v>
      </c>
      <c r="G157" s="141" t="s">
        <v>135</v>
      </c>
      <c r="H157" s="141" t="s">
        <v>6911</v>
      </c>
      <c r="I157" s="141">
        <v>4</v>
      </c>
      <c r="J157" s="144" t="s">
        <v>6893</v>
      </c>
      <c r="K157" s="144" t="s">
        <v>6892</v>
      </c>
      <c r="L157" s="141" t="s">
        <v>6910</v>
      </c>
      <c r="M157" s="141" t="s">
        <v>2570</v>
      </c>
      <c r="N157" s="141">
        <v>0</v>
      </c>
      <c r="O157" s="141">
        <v>0</v>
      </c>
      <c r="P157" s="141">
        <v>0</v>
      </c>
      <c r="Q157" s="141">
        <v>0</v>
      </c>
      <c r="R157" s="141">
        <v>0</v>
      </c>
      <c r="S157" s="141">
        <v>0</v>
      </c>
      <c r="T157" s="141">
        <v>0</v>
      </c>
      <c r="U157" s="141">
        <v>0</v>
      </c>
      <c r="V157" s="141">
        <v>0</v>
      </c>
      <c r="W157" s="141">
        <v>0</v>
      </c>
      <c r="X157" s="141">
        <v>0</v>
      </c>
      <c r="Y157" s="141" t="s">
        <v>8425</v>
      </c>
      <c r="Z157" s="188">
        <f t="shared" si="2"/>
        <v>0</v>
      </c>
      <c r="AA157" s="143">
        <v>1</v>
      </c>
      <c r="AB157" s="143" t="s">
        <v>30</v>
      </c>
      <c r="AC157" s="156" t="s">
        <v>139</v>
      </c>
      <c r="AD157" s="205"/>
    </row>
    <row r="158" spans="1:30" ht="24" customHeight="1">
      <c r="A158" s="139">
        <v>42779</v>
      </c>
      <c r="B158" s="140" t="s">
        <v>6917</v>
      </c>
      <c r="C158" s="141" t="s">
        <v>6915</v>
      </c>
      <c r="D158" s="141" t="s">
        <v>31</v>
      </c>
      <c r="E158" s="141" t="s">
        <v>6914</v>
      </c>
      <c r="F158" s="142">
        <v>42776</v>
      </c>
      <c r="G158" s="141" t="s">
        <v>135</v>
      </c>
      <c r="H158" s="141" t="s">
        <v>6911</v>
      </c>
      <c r="I158" s="141">
        <v>5</v>
      </c>
      <c r="J158" s="144" t="s">
        <v>6893</v>
      </c>
      <c r="K158" s="144" t="s">
        <v>6892</v>
      </c>
      <c r="L158" s="141" t="s">
        <v>6910</v>
      </c>
      <c r="M158" s="141" t="s">
        <v>2593</v>
      </c>
      <c r="N158" s="141">
        <v>0</v>
      </c>
      <c r="O158" s="141">
        <v>0</v>
      </c>
      <c r="P158" s="141">
        <v>0</v>
      </c>
      <c r="Q158" s="141">
        <v>0</v>
      </c>
      <c r="R158" s="141">
        <v>0</v>
      </c>
      <c r="S158" s="141">
        <v>0</v>
      </c>
      <c r="T158" s="141">
        <v>0</v>
      </c>
      <c r="U158" s="141">
        <v>0</v>
      </c>
      <c r="V158" s="141">
        <v>0</v>
      </c>
      <c r="W158" s="141">
        <v>0</v>
      </c>
      <c r="X158" s="141">
        <v>0</v>
      </c>
      <c r="Y158" s="141" t="s">
        <v>8425</v>
      </c>
      <c r="Z158" s="188">
        <f t="shared" si="2"/>
        <v>0</v>
      </c>
      <c r="AA158" s="143">
        <v>1</v>
      </c>
      <c r="AB158" s="143" t="s">
        <v>30</v>
      </c>
      <c r="AC158" s="156" t="s">
        <v>139</v>
      </c>
      <c r="AD158" s="205"/>
    </row>
    <row r="159" spans="1:30" ht="24" customHeight="1">
      <c r="A159" s="139">
        <v>42779</v>
      </c>
      <c r="B159" s="140" t="s">
        <v>6916</v>
      </c>
      <c r="C159" s="141" t="s">
        <v>6915</v>
      </c>
      <c r="D159" s="141" t="s">
        <v>31</v>
      </c>
      <c r="E159" s="141" t="s">
        <v>6914</v>
      </c>
      <c r="F159" s="142">
        <v>42776</v>
      </c>
      <c r="G159" s="141" t="s">
        <v>135</v>
      </c>
      <c r="H159" s="141" t="s">
        <v>6911</v>
      </c>
      <c r="I159" s="141">
        <v>6</v>
      </c>
      <c r="J159" s="144" t="s">
        <v>6893</v>
      </c>
      <c r="K159" s="144" t="s">
        <v>6892</v>
      </c>
      <c r="L159" s="141" t="s">
        <v>6910</v>
      </c>
      <c r="M159" s="141" t="s">
        <v>2593</v>
      </c>
      <c r="N159" s="141">
        <v>0</v>
      </c>
      <c r="O159" s="141">
        <v>0</v>
      </c>
      <c r="P159" s="141">
        <v>0</v>
      </c>
      <c r="Q159" s="141">
        <v>0</v>
      </c>
      <c r="R159" s="141">
        <v>0</v>
      </c>
      <c r="S159" s="141">
        <v>0</v>
      </c>
      <c r="T159" s="141">
        <v>0</v>
      </c>
      <c r="U159" s="141">
        <v>0</v>
      </c>
      <c r="V159" s="141">
        <v>0</v>
      </c>
      <c r="W159" s="141">
        <v>0</v>
      </c>
      <c r="X159" s="141">
        <v>0</v>
      </c>
      <c r="Y159" s="141" t="s">
        <v>8425</v>
      </c>
      <c r="Z159" s="188">
        <f t="shared" si="2"/>
        <v>0</v>
      </c>
      <c r="AA159" s="143">
        <v>1</v>
      </c>
      <c r="AB159" s="143" t="s">
        <v>30</v>
      </c>
      <c r="AC159" s="156" t="s">
        <v>139</v>
      </c>
      <c r="AD159" s="205"/>
    </row>
    <row r="160" spans="1:30" ht="24" customHeight="1">
      <c r="A160" s="139">
        <v>42779</v>
      </c>
      <c r="B160" s="140" t="s">
        <v>6913</v>
      </c>
      <c r="C160" s="141">
        <v>0</v>
      </c>
      <c r="D160" s="141" t="s">
        <v>31</v>
      </c>
      <c r="E160" s="141" t="s">
        <v>6912</v>
      </c>
      <c r="F160" s="142">
        <v>42776</v>
      </c>
      <c r="G160" s="141" t="s">
        <v>135</v>
      </c>
      <c r="H160" s="141" t="s">
        <v>6911</v>
      </c>
      <c r="I160" s="141">
        <v>7</v>
      </c>
      <c r="J160" s="144" t="s">
        <v>6893</v>
      </c>
      <c r="K160" s="144" t="s">
        <v>6892</v>
      </c>
      <c r="L160" s="141" t="s">
        <v>6910</v>
      </c>
      <c r="M160" s="141" t="s">
        <v>2570</v>
      </c>
      <c r="N160" s="141">
        <v>0</v>
      </c>
      <c r="O160" s="141">
        <v>0</v>
      </c>
      <c r="P160" s="141">
        <v>0</v>
      </c>
      <c r="Q160" s="141">
        <v>0</v>
      </c>
      <c r="R160" s="141">
        <v>0</v>
      </c>
      <c r="S160" s="141">
        <v>0</v>
      </c>
      <c r="T160" s="141">
        <v>0</v>
      </c>
      <c r="U160" s="141">
        <v>0</v>
      </c>
      <c r="V160" s="141">
        <v>0</v>
      </c>
      <c r="W160" s="141">
        <v>0</v>
      </c>
      <c r="X160" s="141">
        <v>0</v>
      </c>
      <c r="Y160" s="141" t="s">
        <v>8425</v>
      </c>
      <c r="Z160" s="188">
        <f t="shared" si="2"/>
        <v>0</v>
      </c>
      <c r="AA160" s="143">
        <v>1</v>
      </c>
      <c r="AB160" s="143" t="s">
        <v>30</v>
      </c>
      <c r="AC160" s="156" t="s">
        <v>139</v>
      </c>
      <c r="AD160" s="205"/>
    </row>
    <row r="161" spans="1:30" ht="24" customHeight="1">
      <c r="A161" s="139">
        <v>42779</v>
      </c>
      <c r="B161" s="140" t="s">
        <v>6913</v>
      </c>
      <c r="C161" s="141">
        <v>0</v>
      </c>
      <c r="D161" s="141" t="s">
        <v>31</v>
      </c>
      <c r="E161" s="141" t="s">
        <v>6912</v>
      </c>
      <c r="F161" s="142">
        <v>42776</v>
      </c>
      <c r="G161" s="141" t="s">
        <v>135</v>
      </c>
      <c r="H161" s="141" t="s">
        <v>6911</v>
      </c>
      <c r="I161" s="141">
        <v>8</v>
      </c>
      <c r="J161" s="144" t="s">
        <v>6893</v>
      </c>
      <c r="K161" s="144" t="s">
        <v>6892</v>
      </c>
      <c r="L161" s="141" t="s">
        <v>6910</v>
      </c>
      <c r="M161" s="141" t="s">
        <v>2570</v>
      </c>
      <c r="N161" s="141">
        <v>0</v>
      </c>
      <c r="O161" s="141">
        <v>0</v>
      </c>
      <c r="P161" s="141">
        <v>0</v>
      </c>
      <c r="Q161" s="141">
        <v>0</v>
      </c>
      <c r="R161" s="141">
        <v>0</v>
      </c>
      <c r="S161" s="141">
        <v>0</v>
      </c>
      <c r="T161" s="141">
        <v>0</v>
      </c>
      <c r="U161" s="141">
        <v>0</v>
      </c>
      <c r="V161" s="141">
        <v>0</v>
      </c>
      <c r="W161" s="141">
        <v>0</v>
      </c>
      <c r="X161" s="141">
        <v>0</v>
      </c>
      <c r="Y161" s="141" t="s">
        <v>8425</v>
      </c>
      <c r="Z161" s="188">
        <f t="shared" si="2"/>
        <v>0</v>
      </c>
      <c r="AA161" s="143">
        <v>1</v>
      </c>
      <c r="AB161" s="143" t="s">
        <v>30</v>
      </c>
      <c r="AC161" s="156" t="s">
        <v>139</v>
      </c>
      <c r="AD161" s="205"/>
    </row>
    <row r="162" spans="1:30" ht="24" customHeight="1">
      <c r="A162" s="133">
        <v>42779</v>
      </c>
      <c r="B162" s="152" t="s">
        <v>6907</v>
      </c>
      <c r="C162" s="153" t="s">
        <v>6909</v>
      </c>
      <c r="D162" s="153" t="s">
        <v>31</v>
      </c>
      <c r="E162" s="153" t="s">
        <v>6908</v>
      </c>
      <c r="F162" s="133">
        <v>42776</v>
      </c>
      <c r="G162" s="153" t="s">
        <v>135</v>
      </c>
      <c r="H162" s="153" t="s">
        <v>6894</v>
      </c>
      <c r="I162" s="153">
        <v>1</v>
      </c>
      <c r="J162" s="153" t="s">
        <v>6893</v>
      </c>
      <c r="K162" s="153" t="s">
        <v>6892</v>
      </c>
      <c r="L162" s="153" t="s">
        <v>6891</v>
      </c>
      <c r="M162" s="153" t="s">
        <v>2570</v>
      </c>
      <c r="N162" s="153">
        <v>0</v>
      </c>
      <c r="O162" s="153">
        <v>0</v>
      </c>
      <c r="P162" s="153">
        <v>0</v>
      </c>
      <c r="Q162" s="153">
        <v>0</v>
      </c>
      <c r="R162" s="153">
        <v>0</v>
      </c>
      <c r="S162" s="153">
        <v>0</v>
      </c>
      <c r="T162" s="153">
        <v>0</v>
      </c>
      <c r="U162" s="153">
        <v>0</v>
      </c>
      <c r="V162" s="153">
        <v>0</v>
      </c>
      <c r="W162" s="153">
        <v>0</v>
      </c>
      <c r="X162" s="153">
        <v>0</v>
      </c>
      <c r="Y162" s="153" t="s">
        <v>8425</v>
      </c>
      <c r="Z162" s="187">
        <f t="shared" si="2"/>
        <v>0</v>
      </c>
      <c r="AA162" s="154">
        <v>1</v>
      </c>
      <c r="AB162" s="155" t="s">
        <v>30</v>
      </c>
      <c r="AC162" s="155" t="s">
        <v>139</v>
      </c>
      <c r="AD162" s="206"/>
    </row>
    <row r="163" spans="1:30" ht="24" customHeight="1">
      <c r="A163" s="139">
        <v>42779</v>
      </c>
      <c r="B163" s="140" t="s">
        <v>6907</v>
      </c>
      <c r="C163" s="141" t="s">
        <v>106</v>
      </c>
      <c r="D163" s="141" t="s">
        <v>31</v>
      </c>
      <c r="E163" s="141" t="s">
        <v>6908</v>
      </c>
      <c r="F163" s="142">
        <v>42776</v>
      </c>
      <c r="G163" s="141" t="s">
        <v>135</v>
      </c>
      <c r="H163" s="141" t="s">
        <v>6894</v>
      </c>
      <c r="I163" s="141">
        <v>2</v>
      </c>
      <c r="J163" s="144" t="s">
        <v>6893</v>
      </c>
      <c r="K163" s="144" t="s">
        <v>6892</v>
      </c>
      <c r="L163" s="141" t="s">
        <v>6891</v>
      </c>
      <c r="M163" s="141" t="s">
        <v>2570</v>
      </c>
      <c r="N163" s="141">
        <v>0</v>
      </c>
      <c r="O163" s="141">
        <v>0</v>
      </c>
      <c r="P163" s="141">
        <v>0</v>
      </c>
      <c r="Q163" s="141">
        <v>0</v>
      </c>
      <c r="R163" s="141">
        <v>0</v>
      </c>
      <c r="S163" s="141">
        <v>0</v>
      </c>
      <c r="T163" s="141">
        <v>0</v>
      </c>
      <c r="U163" s="141">
        <v>0</v>
      </c>
      <c r="V163" s="141">
        <v>0</v>
      </c>
      <c r="W163" s="141">
        <v>0</v>
      </c>
      <c r="X163" s="141">
        <v>0</v>
      </c>
      <c r="Y163" s="141" t="s">
        <v>8425</v>
      </c>
      <c r="Z163" s="188">
        <f t="shared" si="2"/>
        <v>0</v>
      </c>
      <c r="AA163" s="143">
        <v>1</v>
      </c>
      <c r="AB163" s="143" t="s">
        <v>30</v>
      </c>
      <c r="AC163" s="156" t="s">
        <v>139</v>
      </c>
      <c r="AD163" s="205"/>
    </row>
    <row r="164" spans="1:30" ht="24" customHeight="1">
      <c r="A164" s="139">
        <v>42779</v>
      </c>
      <c r="B164" s="140" t="s">
        <v>6907</v>
      </c>
      <c r="C164" s="141" t="s">
        <v>106</v>
      </c>
      <c r="D164" s="141" t="s">
        <v>31</v>
      </c>
      <c r="E164" s="141" t="s">
        <v>6904</v>
      </c>
      <c r="F164" s="142">
        <v>42776</v>
      </c>
      <c r="G164" s="141" t="s">
        <v>135</v>
      </c>
      <c r="H164" s="141" t="s">
        <v>6906</v>
      </c>
      <c r="I164" s="141">
        <v>3</v>
      </c>
      <c r="J164" s="144" t="s">
        <v>6893</v>
      </c>
      <c r="K164" s="144" t="s">
        <v>6892</v>
      </c>
      <c r="L164" s="141" t="s">
        <v>6891</v>
      </c>
      <c r="M164" s="141" t="s">
        <v>2570</v>
      </c>
      <c r="N164" s="141">
        <v>0</v>
      </c>
      <c r="O164" s="141">
        <v>0</v>
      </c>
      <c r="P164" s="141">
        <v>0</v>
      </c>
      <c r="Q164" s="141">
        <v>0</v>
      </c>
      <c r="R164" s="141">
        <v>0</v>
      </c>
      <c r="S164" s="141">
        <v>0</v>
      </c>
      <c r="T164" s="141">
        <v>0</v>
      </c>
      <c r="U164" s="141">
        <v>0</v>
      </c>
      <c r="V164" s="141">
        <v>0</v>
      </c>
      <c r="W164" s="141">
        <v>0</v>
      </c>
      <c r="X164" s="141">
        <v>0</v>
      </c>
      <c r="Y164" s="141" t="s">
        <v>8425</v>
      </c>
      <c r="Z164" s="188">
        <f t="shared" si="2"/>
        <v>0</v>
      </c>
      <c r="AA164" s="143">
        <v>1</v>
      </c>
      <c r="AB164" s="143" t="s">
        <v>30</v>
      </c>
      <c r="AC164" s="156" t="s">
        <v>139</v>
      </c>
      <c r="AD164" s="205"/>
    </row>
    <row r="165" spans="1:30" ht="24" customHeight="1">
      <c r="A165" s="139">
        <v>42779</v>
      </c>
      <c r="B165" s="140" t="s">
        <v>6905</v>
      </c>
      <c r="C165" s="141" t="s">
        <v>106</v>
      </c>
      <c r="D165" s="141" t="s">
        <v>31</v>
      </c>
      <c r="E165" s="141" t="s">
        <v>6904</v>
      </c>
      <c r="F165" s="142">
        <v>42776</v>
      </c>
      <c r="G165" s="141" t="s">
        <v>135</v>
      </c>
      <c r="H165" s="141" t="s">
        <v>6894</v>
      </c>
      <c r="I165" s="141">
        <v>4</v>
      </c>
      <c r="J165" s="144" t="s">
        <v>6893</v>
      </c>
      <c r="K165" s="144" t="s">
        <v>6892</v>
      </c>
      <c r="L165" s="141" t="s">
        <v>6891</v>
      </c>
      <c r="M165" s="141" t="s">
        <v>2570</v>
      </c>
      <c r="N165" s="141">
        <v>0</v>
      </c>
      <c r="O165" s="141">
        <v>0</v>
      </c>
      <c r="P165" s="141">
        <v>0</v>
      </c>
      <c r="Q165" s="141">
        <v>0</v>
      </c>
      <c r="R165" s="141">
        <v>0</v>
      </c>
      <c r="S165" s="141">
        <v>0</v>
      </c>
      <c r="T165" s="141">
        <v>0</v>
      </c>
      <c r="U165" s="141">
        <v>0</v>
      </c>
      <c r="V165" s="141">
        <v>0</v>
      </c>
      <c r="W165" s="141">
        <v>0</v>
      </c>
      <c r="X165" s="141">
        <v>0</v>
      </c>
      <c r="Y165" s="141" t="s">
        <v>8425</v>
      </c>
      <c r="Z165" s="188">
        <f t="shared" si="2"/>
        <v>0</v>
      </c>
      <c r="AA165" s="143">
        <v>1</v>
      </c>
      <c r="AB165" s="143" t="s">
        <v>30</v>
      </c>
      <c r="AC165" s="156" t="s">
        <v>139</v>
      </c>
      <c r="AD165" s="205"/>
    </row>
    <row r="166" spans="1:30" ht="24" customHeight="1">
      <c r="A166" s="139">
        <v>42779</v>
      </c>
      <c r="B166" s="140" t="s">
        <v>6903</v>
      </c>
      <c r="C166" s="141">
        <v>0</v>
      </c>
      <c r="D166" s="141" t="s">
        <v>31</v>
      </c>
      <c r="E166" s="141" t="s">
        <v>6902</v>
      </c>
      <c r="F166" s="142">
        <v>42776</v>
      </c>
      <c r="G166" s="141" t="s">
        <v>135</v>
      </c>
      <c r="H166" s="141" t="s">
        <v>6894</v>
      </c>
      <c r="I166" s="141">
        <v>5</v>
      </c>
      <c r="J166" s="144" t="s">
        <v>6893</v>
      </c>
      <c r="K166" s="144" t="s">
        <v>6892</v>
      </c>
      <c r="L166" s="141" t="s">
        <v>6891</v>
      </c>
      <c r="M166" s="141" t="s">
        <v>2593</v>
      </c>
      <c r="N166" s="141">
        <v>0</v>
      </c>
      <c r="O166" s="141">
        <v>0</v>
      </c>
      <c r="P166" s="141">
        <v>0</v>
      </c>
      <c r="Q166" s="141">
        <v>0</v>
      </c>
      <c r="R166" s="141">
        <v>0</v>
      </c>
      <c r="S166" s="141">
        <v>0</v>
      </c>
      <c r="T166" s="141">
        <v>0</v>
      </c>
      <c r="U166" s="141">
        <v>0</v>
      </c>
      <c r="V166" s="141">
        <v>0</v>
      </c>
      <c r="W166" s="141">
        <v>0</v>
      </c>
      <c r="X166" s="141">
        <v>0</v>
      </c>
      <c r="Y166" s="141" t="s">
        <v>8425</v>
      </c>
      <c r="Z166" s="188">
        <f t="shared" si="2"/>
        <v>0</v>
      </c>
      <c r="AA166" s="143">
        <v>1</v>
      </c>
      <c r="AB166" s="143" t="s">
        <v>30</v>
      </c>
      <c r="AC166" s="156" t="s">
        <v>139</v>
      </c>
      <c r="AD166" s="205"/>
    </row>
    <row r="167" spans="1:30" ht="24" customHeight="1">
      <c r="A167" s="139">
        <v>42779</v>
      </c>
      <c r="B167" s="140" t="s">
        <v>6034</v>
      </c>
      <c r="C167" s="141" t="s">
        <v>6897</v>
      </c>
      <c r="D167" s="141" t="s">
        <v>6901</v>
      </c>
      <c r="E167" s="141" t="s">
        <v>6900</v>
      </c>
      <c r="F167" s="142">
        <v>42776</v>
      </c>
      <c r="G167" s="141" t="s">
        <v>135</v>
      </c>
      <c r="H167" s="141" t="s">
        <v>6894</v>
      </c>
      <c r="I167" s="141">
        <v>6</v>
      </c>
      <c r="J167" s="144" t="s">
        <v>6893</v>
      </c>
      <c r="K167" s="144" t="s">
        <v>6892</v>
      </c>
      <c r="L167" s="141" t="s">
        <v>6891</v>
      </c>
      <c r="M167" s="141" t="s">
        <v>2570</v>
      </c>
      <c r="N167" s="141">
        <v>0</v>
      </c>
      <c r="O167" s="141">
        <v>0</v>
      </c>
      <c r="P167" s="141">
        <v>0</v>
      </c>
      <c r="Q167" s="141">
        <v>0</v>
      </c>
      <c r="R167" s="141">
        <v>0</v>
      </c>
      <c r="S167" s="141">
        <v>0</v>
      </c>
      <c r="T167" s="141">
        <v>0</v>
      </c>
      <c r="U167" s="141">
        <v>0</v>
      </c>
      <c r="V167" s="141">
        <v>0</v>
      </c>
      <c r="W167" s="141">
        <v>0</v>
      </c>
      <c r="X167" s="141">
        <v>0</v>
      </c>
      <c r="Y167" s="141" t="s">
        <v>8425</v>
      </c>
      <c r="Z167" s="188">
        <f t="shared" si="2"/>
        <v>0</v>
      </c>
      <c r="AA167" s="143">
        <v>1</v>
      </c>
      <c r="AB167" s="143" t="s">
        <v>30</v>
      </c>
      <c r="AC167" s="156" t="s">
        <v>139</v>
      </c>
      <c r="AD167" s="205"/>
    </row>
    <row r="168" spans="1:30" ht="24" customHeight="1">
      <c r="A168" s="139">
        <v>42779</v>
      </c>
      <c r="B168" s="140" t="s">
        <v>6034</v>
      </c>
      <c r="C168" s="141" t="s">
        <v>6897</v>
      </c>
      <c r="D168" s="141" t="s">
        <v>6899</v>
      </c>
      <c r="E168" s="141" t="s">
        <v>6898</v>
      </c>
      <c r="F168" s="142">
        <v>42776</v>
      </c>
      <c r="G168" s="141" t="s">
        <v>135</v>
      </c>
      <c r="H168" s="141" t="s">
        <v>6894</v>
      </c>
      <c r="I168" s="141">
        <v>7</v>
      </c>
      <c r="J168" s="144" t="s">
        <v>6893</v>
      </c>
      <c r="K168" s="144" t="s">
        <v>6892</v>
      </c>
      <c r="L168" s="141" t="s">
        <v>6891</v>
      </c>
      <c r="M168" s="141" t="s">
        <v>2570</v>
      </c>
      <c r="N168" s="141">
        <v>0</v>
      </c>
      <c r="O168" s="141">
        <v>0</v>
      </c>
      <c r="P168" s="141">
        <v>0</v>
      </c>
      <c r="Q168" s="141">
        <v>0</v>
      </c>
      <c r="R168" s="141">
        <v>0</v>
      </c>
      <c r="S168" s="141">
        <v>0</v>
      </c>
      <c r="T168" s="141">
        <v>0</v>
      </c>
      <c r="U168" s="141">
        <v>0</v>
      </c>
      <c r="V168" s="141">
        <v>0</v>
      </c>
      <c r="W168" s="141">
        <v>0</v>
      </c>
      <c r="X168" s="141">
        <v>0</v>
      </c>
      <c r="Y168" s="141" t="s">
        <v>8425</v>
      </c>
      <c r="Z168" s="188">
        <f t="shared" si="2"/>
        <v>0</v>
      </c>
      <c r="AA168" s="143">
        <v>1</v>
      </c>
      <c r="AB168" s="143" t="s">
        <v>30</v>
      </c>
      <c r="AC168" s="156" t="s">
        <v>139</v>
      </c>
      <c r="AD168" s="205"/>
    </row>
    <row r="169" spans="1:30" ht="24" customHeight="1">
      <c r="A169" s="139">
        <v>42779</v>
      </c>
      <c r="B169" s="140" t="s">
        <v>6034</v>
      </c>
      <c r="C169" s="141" t="s">
        <v>6897</v>
      </c>
      <c r="D169" s="141" t="s">
        <v>6896</v>
      </c>
      <c r="E169" s="141" t="s">
        <v>6895</v>
      </c>
      <c r="F169" s="142">
        <v>42776</v>
      </c>
      <c r="G169" s="141" t="s">
        <v>135</v>
      </c>
      <c r="H169" s="141" t="s">
        <v>6894</v>
      </c>
      <c r="I169" s="141">
        <v>8</v>
      </c>
      <c r="J169" s="144" t="s">
        <v>6893</v>
      </c>
      <c r="K169" s="144" t="s">
        <v>6892</v>
      </c>
      <c r="L169" s="141" t="s">
        <v>6891</v>
      </c>
      <c r="M169" s="141" t="s">
        <v>2570</v>
      </c>
      <c r="N169" s="141">
        <v>0</v>
      </c>
      <c r="O169" s="141">
        <v>0</v>
      </c>
      <c r="P169" s="141">
        <v>0</v>
      </c>
      <c r="Q169" s="141">
        <v>0</v>
      </c>
      <c r="R169" s="141">
        <v>0</v>
      </c>
      <c r="S169" s="141">
        <v>0</v>
      </c>
      <c r="T169" s="141">
        <v>0</v>
      </c>
      <c r="U169" s="141">
        <v>0</v>
      </c>
      <c r="V169" s="141">
        <v>0</v>
      </c>
      <c r="W169" s="141">
        <v>0</v>
      </c>
      <c r="X169" s="141">
        <v>0</v>
      </c>
      <c r="Y169" s="141" t="s">
        <v>8425</v>
      </c>
      <c r="Z169" s="188">
        <f t="shared" si="2"/>
        <v>0</v>
      </c>
      <c r="AA169" s="143">
        <v>1</v>
      </c>
      <c r="AB169" s="143" t="s">
        <v>30</v>
      </c>
      <c r="AC169" s="156" t="s">
        <v>139</v>
      </c>
      <c r="AD169" s="205"/>
    </row>
    <row r="170" spans="1:30" ht="24" customHeight="1">
      <c r="A170" s="202">
        <v>42780</v>
      </c>
      <c r="B170" s="203" t="s">
        <v>6034</v>
      </c>
      <c r="C170" s="200" t="s">
        <v>4686</v>
      </c>
      <c r="D170" s="200" t="s">
        <v>6825</v>
      </c>
      <c r="E170" s="200" t="s">
        <v>6824</v>
      </c>
      <c r="F170" s="202">
        <v>42774</v>
      </c>
      <c r="G170" s="200" t="s">
        <v>120</v>
      </c>
      <c r="H170" s="200" t="s">
        <v>6790</v>
      </c>
      <c r="I170" s="200">
        <v>1</v>
      </c>
      <c r="J170" s="201" t="s">
        <v>2615</v>
      </c>
      <c r="K170" s="200" t="s">
        <v>28</v>
      </c>
      <c r="L170" s="200" t="s">
        <v>397</v>
      </c>
      <c r="M170" s="200" t="s">
        <v>2570</v>
      </c>
      <c r="N170" s="200">
        <v>0</v>
      </c>
      <c r="O170" s="200" t="s">
        <v>33</v>
      </c>
      <c r="P170" s="200">
        <v>72676.63</v>
      </c>
      <c r="Q170" s="200">
        <v>4309650</v>
      </c>
      <c r="R170" s="200">
        <v>3244492</v>
      </c>
      <c r="S170" s="200">
        <v>75.28</v>
      </c>
      <c r="T170" s="200">
        <v>0</v>
      </c>
      <c r="U170" s="200">
        <v>0</v>
      </c>
      <c r="V170" s="200" t="s">
        <v>6823</v>
      </c>
      <c r="W170" s="200" t="s">
        <v>6822</v>
      </c>
      <c r="X170" s="200" t="s">
        <v>6821</v>
      </c>
      <c r="Y170" s="147" t="s">
        <v>4625</v>
      </c>
      <c r="Z170" s="147" t="str">
        <f t="shared" si="2"/>
        <v>Transcriptome101PE</v>
      </c>
      <c r="AA170" s="199">
        <v>0</v>
      </c>
      <c r="AB170" s="198" t="s">
        <v>30</v>
      </c>
      <c r="AC170" s="198" t="s">
        <v>139</v>
      </c>
      <c r="AD170" s="197"/>
    </row>
    <row r="171" spans="1:30" ht="24" customHeight="1">
      <c r="A171" s="196">
        <v>42780</v>
      </c>
      <c r="B171" s="195" t="s">
        <v>6034</v>
      </c>
      <c r="C171" s="193" t="s">
        <v>4686</v>
      </c>
      <c r="D171" s="193" t="s">
        <v>6820</v>
      </c>
      <c r="E171" s="193" t="s">
        <v>6819</v>
      </c>
      <c r="F171" s="194">
        <v>42774</v>
      </c>
      <c r="G171" s="193" t="s">
        <v>120</v>
      </c>
      <c r="H171" s="193" t="s">
        <v>6790</v>
      </c>
      <c r="I171" s="193">
        <v>2</v>
      </c>
      <c r="J171" s="193" t="s">
        <v>2615</v>
      </c>
      <c r="K171" s="193" t="s">
        <v>28</v>
      </c>
      <c r="L171" s="193" t="s">
        <v>397</v>
      </c>
      <c r="M171" s="193" t="s">
        <v>2570</v>
      </c>
      <c r="N171" s="193">
        <v>0</v>
      </c>
      <c r="O171" s="193" t="s">
        <v>33</v>
      </c>
      <c r="P171" s="193">
        <v>71682.429999999993</v>
      </c>
      <c r="Q171" s="193">
        <v>4309650</v>
      </c>
      <c r="R171" s="193">
        <v>3200108</v>
      </c>
      <c r="S171" s="193">
        <v>74.25</v>
      </c>
      <c r="T171" s="193">
        <v>0</v>
      </c>
      <c r="U171" s="193">
        <v>0</v>
      </c>
      <c r="V171" s="193" t="s">
        <v>6818</v>
      </c>
      <c r="W171" s="193" t="s">
        <v>6817</v>
      </c>
      <c r="X171" s="193" t="s">
        <v>6816</v>
      </c>
      <c r="Y171" s="141" t="s">
        <v>4625</v>
      </c>
      <c r="Z171" s="141" t="str">
        <f t="shared" si="2"/>
        <v>Transcriptome101PE</v>
      </c>
      <c r="AA171" s="192">
        <v>0</v>
      </c>
      <c r="AB171" s="192" t="s">
        <v>30</v>
      </c>
      <c r="AC171" s="191" t="s">
        <v>139</v>
      </c>
      <c r="AD171" s="190"/>
    </row>
    <row r="172" spans="1:30" ht="24" customHeight="1">
      <c r="A172" s="196">
        <v>42780</v>
      </c>
      <c r="B172" s="195" t="s">
        <v>6034</v>
      </c>
      <c r="C172" s="193" t="s">
        <v>4686</v>
      </c>
      <c r="D172" s="193" t="s">
        <v>6815</v>
      </c>
      <c r="E172" s="193" t="s">
        <v>6814</v>
      </c>
      <c r="F172" s="194">
        <v>42774</v>
      </c>
      <c r="G172" s="193" t="s">
        <v>120</v>
      </c>
      <c r="H172" s="193" t="s">
        <v>6790</v>
      </c>
      <c r="I172" s="193">
        <v>3</v>
      </c>
      <c r="J172" s="193" t="s">
        <v>2615</v>
      </c>
      <c r="K172" s="193" t="s">
        <v>28</v>
      </c>
      <c r="L172" s="193" t="s">
        <v>397</v>
      </c>
      <c r="M172" s="193" t="s">
        <v>2570</v>
      </c>
      <c r="N172" s="193">
        <v>0</v>
      </c>
      <c r="O172" s="193" t="s">
        <v>33</v>
      </c>
      <c r="P172" s="193">
        <v>71932.55</v>
      </c>
      <c r="Q172" s="193">
        <v>4309650</v>
      </c>
      <c r="R172" s="193">
        <v>3211274</v>
      </c>
      <c r="S172" s="193">
        <v>74.510000000000005</v>
      </c>
      <c r="T172" s="193">
        <v>0</v>
      </c>
      <c r="U172" s="193">
        <v>0</v>
      </c>
      <c r="V172" s="193" t="s">
        <v>6813</v>
      </c>
      <c r="W172" s="193" t="s">
        <v>6812</v>
      </c>
      <c r="X172" s="193" t="s">
        <v>6811</v>
      </c>
      <c r="Y172" s="141" t="s">
        <v>4625</v>
      </c>
      <c r="Z172" s="141" t="str">
        <f t="shared" si="2"/>
        <v>Transcriptome101PE</v>
      </c>
      <c r="AA172" s="192">
        <v>0</v>
      </c>
      <c r="AB172" s="192" t="s">
        <v>30</v>
      </c>
      <c r="AC172" s="191" t="s">
        <v>139</v>
      </c>
      <c r="AD172" s="190"/>
    </row>
    <row r="173" spans="1:30" ht="24" customHeight="1">
      <c r="A173" s="196">
        <v>42780</v>
      </c>
      <c r="B173" s="195" t="s">
        <v>6034</v>
      </c>
      <c r="C173" s="193" t="s">
        <v>4686</v>
      </c>
      <c r="D173" s="193" t="s">
        <v>6810</v>
      </c>
      <c r="E173" s="193" t="s">
        <v>6809</v>
      </c>
      <c r="F173" s="194">
        <v>42774</v>
      </c>
      <c r="G173" s="193" t="s">
        <v>120</v>
      </c>
      <c r="H173" s="193" t="s">
        <v>6790</v>
      </c>
      <c r="I173" s="193">
        <v>4</v>
      </c>
      <c r="J173" s="193" t="s">
        <v>2615</v>
      </c>
      <c r="K173" s="193" t="s">
        <v>28</v>
      </c>
      <c r="L173" s="193" t="s">
        <v>397</v>
      </c>
      <c r="M173" s="193" t="s">
        <v>2570</v>
      </c>
      <c r="N173" s="193">
        <v>0</v>
      </c>
      <c r="O173" s="193" t="s">
        <v>33</v>
      </c>
      <c r="P173" s="193">
        <v>70317.47</v>
      </c>
      <c r="Q173" s="193">
        <v>4309650</v>
      </c>
      <c r="R173" s="193">
        <v>3139172</v>
      </c>
      <c r="S173" s="193">
        <v>72.84</v>
      </c>
      <c r="T173" s="193">
        <v>0</v>
      </c>
      <c r="U173" s="193">
        <v>0</v>
      </c>
      <c r="V173" s="193" t="s">
        <v>6808</v>
      </c>
      <c r="W173" s="193" t="s">
        <v>6807</v>
      </c>
      <c r="X173" s="193" t="s">
        <v>6806</v>
      </c>
      <c r="Y173" s="141" t="s">
        <v>4625</v>
      </c>
      <c r="Z173" s="141" t="str">
        <f t="shared" si="2"/>
        <v>Transcriptome101PE</v>
      </c>
      <c r="AA173" s="192">
        <v>0</v>
      </c>
      <c r="AB173" s="192" t="s">
        <v>30</v>
      </c>
      <c r="AC173" s="191" t="s">
        <v>139</v>
      </c>
      <c r="AD173" s="190"/>
    </row>
    <row r="174" spans="1:30" ht="24" customHeight="1">
      <c r="A174" s="196">
        <v>42780</v>
      </c>
      <c r="B174" s="195" t="s">
        <v>6805</v>
      </c>
      <c r="C174" s="193" t="s">
        <v>4686</v>
      </c>
      <c r="D174" s="193" t="s">
        <v>31</v>
      </c>
      <c r="E174" s="193" t="s">
        <v>6804</v>
      </c>
      <c r="F174" s="194">
        <v>42774</v>
      </c>
      <c r="G174" s="193" t="s">
        <v>120</v>
      </c>
      <c r="H174" s="193" t="s">
        <v>6790</v>
      </c>
      <c r="I174" s="193">
        <v>5</v>
      </c>
      <c r="J174" s="193" t="s">
        <v>2615</v>
      </c>
      <c r="K174" s="193" t="s">
        <v>28</v>
      </c>
      <c r="L174" s="193" t="s">
        <v>397</v>
      </c>
      <c r="M174" s="193" t="s">
        <v>2593</v>
      </c>
      <c r="N174" s="193">
        <v>0</v>
      </c>
      <c r="O174" s="193" t="s">
        <v>33</v>
      </c>
      <c r="P174" s="193">
        <v>69702.91</v>
      </c>
      <c r="Q174" s="193">
        <v>4309650</v>
      </c>
      <c r="R174" s="193">
        <v>3184116</v>
      </c>
      <c r="S174" s="193">
        <v>73.88</v>
      </c>
      <c r="T174" s="193">
        <v>0</v>
      </c>
      <c r="U174" s="193">
        <v>0</v>
      </c>
      <c r="V174" s="193" t="s">
        <v>6803</v>
      </c>
      <c r="W174" s="193" t="s">
        <v>6802</v>
      </c>
      <c r="X174" s="193" t="s">
        <v>6801</v>
      </c>
      <c r="Y174" s="141" t="s">
        <v>4625</v>
      </c>
      <c r="Z174" s="141" t="str">
        <f t="shared" si="2"/>
        <v>Transcriptome101PE</v>
      </c>
      <c r="AA174" s="192">
        <v>0</v>
      </c>
      <c r="AB174" s="192" t="s">
        <v>30</v>
      </c>
      <c r="AC174" s="191" t="s">
        <v>139</v>
      </c>
      <c r="AD174" s="190"/>
    </row>
    <row r="175" spans="1:30" ht="24" customHeight="1">
      <c r="A175" s="196">
        <v>42780</v>
      </c>
      <c r="B175" s="195" t="s">
        <v>6800</v>
      </c>
      <c r="C175" s="193" t="s">
        <v>4686</v>
      </c>
      <c r="D175" s="193" t="s">
        <v>31</v>
      </c>
      <c r="E175" s="193" t="s">
        <v>6799</v>
      </c>
      <c r="F175" s="194">
        <v>42774</v>
      </c>
      <c r="G175" s="193" t="s">
        <v>120</v>
      </c>
      <c r="H175" s="193" t="s">
        <v>6790</v>
      </c>
      <c r="I175" s="193">
        <v>6</v>
      </c>
      <c r="J175" s="193" t="s">
        <v>2615</v>
      </c>
      <c r="K175" s="193" t="s">
        <v>28</v>
      </c>
      <c r="L175" s="193" t="s">
        <v>397</v>
      </c>
      <c r="M175" s="193" t="s">
        <v>2570</v>
      </c>
      <c r="N175" s="193">
        <v>0</v>
      </c>
      <c r="O175" s="193" t="s">
        <v>33</v>
      </c>
      <c r="P175" s="193">
        <v>63874.51</v>
      </c>
      <c r="Q175" s="193">
        <v>4309650</v>
      </c>
      <c r="R175" s="193">
        <v>2906564</v>
      </c>
      <c r="S175" s="193">
        <v>67.44</v>
      </c>
      <c r="T175" s="193">
        <v>0</v>
      </c>
      <c r="U175" s="193">
        <v>0</v>
      </c>
      <c r="V175" s="193" t="s">
        <v>6798</v>
      </c>
      <c r="W175" s="193" t="s">
        <v>6797</v>
      </c>
      <c r="X175" s="193" t="s">
        <v>6796</v>
      </c>
      <c r="Y175" s="141" t="s">
        <v>4625</v>
      </c>
      <c r="Z175" s="141" t="str">
        <f t="shared" si="2"/>
        <v>Transcriptome101PE</v>
      </c>
      <c r="AA175" s="192">
        <v>0</v>
      </c>
      <c r="AB175" s="192" t="s">
        <v>30</v>
      </c>
      <c r="AC175" s="191" t="s">
        <v>139</v>
      </c>
      <c r="AD175" s="190"/>
    </row>
    <row r="176" spans="1:30" ht="24" customHeight="1">
      <c r="A176" s="196">
        <v>42780</v>
      </c>
      <c r="B176" s="195" t="s">
        <v>6795</v>
      </c>
      <c r="C176" s="193" t="s">
        <v>4686</v>
      </c>
      <c r="D176" s="193" t="s">
        <v>31</v>
      </c>
      <c r="E176" s="193" t="s">
        <v>6794</v>
      </c>
      <c r="F176" s="194">
        <v>42774</v>
      </c>
      <c r="G176" s="193" t="s">
        <v>120</v>
      </c>
      <c r="H176" s="193" t="s">
        <v>6790</v>
      </c>
      <c r="I176" s="193">
        <v>7</v>
      </c>
      <c r="J176" s="193" t="s">
        <v>2615</v>
      </c>
      <c r="K176" s="193" t="s">
        <v>28</v>
      </c>
      <c r="L176" s="193" t="s">
        <v>397</v>
      </c>
      <c r="M176" s="193" t="s">
        <v>2570</v>
      </c>
      <c r="N176" s="193">
        <v>0</v>
      </c>
      <c r="O176" s="193" t="s">
        <v>33</v>
      </c>
      <c r="P176" s="193">
        <v>72720.399999999994</v>
      </c>
      <c r="Q176" s="193">
        <v>4309650</v>
      </c>
      <c r="R176" s="193">
        <v>3283772</v>
      </c>
      <c r="S176" s="193">
        <v>76.2</v>
      </c>
      <c r="T176" s="193">
        <v>0</v>
      </c>
      <c r="U176" s="193">
        <v>0</v>
      </c>
      <c r="V176" s="193" t="s">
        <v>6793</v>
      </c>
      <c r="W176" s="193" t="s">
        <v>6792</v>
      </c>
      <c r="X176" s="193" t="s">
        <v>6791</v>
      </c>
      <c r="Y176" s="141" t="s">
        <v>4625</v>
      </c>
      <c r="Z176" s="141" t="str">
        <f t="shared" si="2"/>
        <v>Transcriptome101PE</v>
      </c>
      <c r="AA176" s="192">
        <v>0</v>
      </c>
      <c r="AB176" s="192" t="s">
        <v>30</v>
      </c>
      <c r="AC176" s="191" t="s">
        <v>139</v>
      </c>
      <c r="AD176" s="190"/>
    </row>
    <row r="177" spans="1:30" ht="24" customHeight="1">
      <c r="A177" s="196">
        <v>42780</v>
      </c>
      <c r="B177" s="195" t="s">
        <v>4440</v>
      </c>
      <c r="C177" s="193" t="s">
        <v>27</v>
      </c>
      <c r="D177" s="193" t="s">
        <v>4457</v>
      </c>
      <c r="E177" s="193" t="s">
        <v>4456</v>
      </c>
      <c r="F177" s="194">
        <v>42774</v>
      </c>
      <c r="G177" s="193" t="s">
        <v>120</v>
      </c>
      <c r="H177" s="193" t="s">
        <v>6790</v>
      </c>
      <c r="I177" s="193">
        <v>8</v>
      </c>
      <c r="J177" s="193" t="s">
        <v>2615</v>
      </c>
      <c r="K177" s="193" t="s">
        <v>28</v>
      </c>
      <c r="L177" s="193" t="s">
        <v>397</v>
      </c>
      <c r="M177" s="193" t="s">
        <v>6789</v>
      </c>
      <c r="N177" s="193">
        <v>0</v>
      </c>
      <c r="O177" s="193" t="s">
        <v>33</v>
      </c>
      <c r="P177" s="193">
        <v>77971.679999999993</v>
      </c>
      <c r="Q177" s="193">
        <v>4309650</v>
      </c>
      <c r="R177" s="193">
        <v>3480878</v>
      </c>
      <c r="S177" s="193">
        <v>80.77</v>
      </c>
      <c r="T177" s="193">
        <v>0</v>
      </c>
      <c r="U177" s="193">
        <v>0</v>
      </c>
      <c r="V177" s="193" t="s">
        <v>6788</v>
      </c>
      <c r="W177" s="193" t="s">
        <v>6787</v>
      </c>
      <c r="X177" s="193" t="s">
        <v>6786</v>
      </c>
      <c r="Y177" s="141" t="s">
        <v>4625</v>
      </c>
      <c r="Z177" s="141" t="str">
        <f t="shared" si="2"/>
        <v>Re-sequencing101PE</v>
      </c>
      <c r="AA177" s="192">
        <v>0</v>
      </c>
      <c r="AB177" s="192" t="s">
        <v>30</v>
      </c>
      <c r="AC177" s="191" t="s">
        <v>139</v>
      </c>
      <c r="AD177" s="190"/>
    </row>
    <row r="178" spans="1:30" ht="24" customHeight="1">
      <c r="A178" s="133">
        <v>42780</v>
      </c>
      <c r="B178" s="134" t="s">
        <v>6667</v>
      </c>
      <c r="C178" s="135" t="s">
        <v>2525</v>
      </c>
      <c r="D178" s="135" t="s">
        <v>31</v>
      </c>
      <c r="E178" s="135" t="s">
        <v>6668</v>
      </c>
      <c r="F178" s="136">
        <v>42775</v>
      </c>
      <c r="G178" s="135" t="s">
        <v>40</v>
      </c>
      <c r="H178" s="135" t="s">
        <v>6669</v>
      </c>
      <c r="I178" s="135">
        <v>1</v>
      </c>
      <c r="J178" s="135" t="s">
        <v>32</v>
      </c>
      <c r="K178" s="135" t="s">
        <v>28</v>
      </c>
      <c r="L178" s="135">
        <v>0</v>
      </c>
      <c r="M178" s="135" t="s">
        <v>5618</v>
      </c>
      <c r="N178" s="135">
        <v>0</v>
      </c>
      <c r="O178" s="135" t="s">
        <v>103</v>
      </c>
      <c r="P178" s="135">
        <v>54560.09</v>
      </c>
      <c r="Q178" s="135">
        <v>2451841</v>
      </c>
      <c r="R178" s="135">
        <v>2337750</v>
      </c>
      <c r="S178" s="135">
        <v>95.3</v>
      </c>
      <c r="T178" s="135">
        <v>0</v>
      </c>
      <c r="U178" s="135">
        <v>0</v>
      </c>
      <c r="V178" s="135" t="s">
        <v>6670</v>
      </c>
      <c r="W178" s="135" t="s">
        <v>6671</v>
      </c>
      <c r="X178" s="135" t="s">
        <v>6672</v>
      </c>
      <c r="Y178" s="147" t="s">
        <v>8427</v>
      </c>
      <c r="Z178" s="187" t="str">
        <f t="shared" si="2"/>
        <v>De novo126PE</v>
      </c>
      <c r="AA178" s="137">
        <v>0</v>
      </c>
      <c r="AB178" s="138" t="s">
        <v>30</v>
      </c>
      <c r="AC178" s="154" t="s">
        <v>391</v>
      </c>
      <c r="AD178" s="155"/>
    </row>
    <row r="179" spans="1:30" ht="24" customHeight="1">
      <c r="A179" s="139">
        <v>42780</v>
      </c>
      <c r="B179" s="140" t="s">
        <v>6673</v>
      </c>
      <c r="C179" s="141">
        <v>0</v>
      </c>
      <c r="D179" s="141" t="s">
        <v>31</v>
      </c>
      <c r="E179" s="141" t="s">
        <v>6674</v>
      </c>
      <c r="F179" s="142">
        <v>42775</v>
      </c>
      <c r="G179" s="141" t="s">
        <v>40</v>
      </c>
      <c r="H179" s="141" t="s">
        <v>6675</v>
      </c>
      <c r="I179" s="141">
        <v>2</v>
      </c>
      <c r="J179" s="144" t="s">
        <v>134</v>
      </c>
      <c r="K179" s="144" t="s">
        <v>6676</v>
      </c>
      <c r="L179" s="141">
        <v>0</v>
      </c>
      <c r="M179" s="141" t="s">
        <v>5623</v>
      </c>
      <c r="N179" s="141">
        <v>0</v>
      </c>
      <c r="O179" s="141" t="s">
        <v>103</v>
      </c>
      <c r="P179" s="141">
        <v>58159.91</v>
      </c>
      <c r="Q179" s="141">
        <v>2743361</v>
      </c>
      <c r="R179" s="141">
        <v>2581094</v>
      </c>
      <c r="S179" s="141">
        <v>94.1</v>
      </c>
      <c r="T179" s="141">
        <v>0</v>
      </c>
      <c r="U179" s="141">
        <v>0</v>
      </c>
      <c r="V179" s="141" t="s">
        <v>6677</v>
      </c>
      <c r="W179" s="141" t="s">
        <v>2522</v>
      </c>
      <c r="X179" s="141" t="s">
        <v>6678</v>
      </c>
      <c r="Y179" s="141" t="s">
        <v>8427</v>
      </c>
      <c r="Z179" s="188" t="str">
        <f t="shared" si="2"/>
        <v>0126PE</v>
      </c>
      <c r="AA179" s="143">
        <v>0.125</v>
      </c>
      <c r="AB179" s="143" t="s">
        <v>30</v>
      </c>
      <c r="AC179" s="143" t="s">
        <v>391</v>
      </c>
      <c r="AD179" s="143"/>
    </row>
    <row r="180" spans="1:30" ht="24" customHeight="1">
      <c r="A180" s="139">
        <v>42780</v>
      </c>
      <c r="B180" s="140" t="s">
        <v>6679</v>
      </c>
      <c r="C180" s="141">
        <v>0</v>
      </c>
      <c r="D180" s="141" t="s">
        <v>31</v>
      </c>
      <c r="E180" s="141" t="s">
        <v>6680</v>
      </c>
      <c r="F180" s="142">
        <v>42775</v>
      </c>
      <c r="G180" s="141" t="s">
        <v>40</v>
      </c>
      <c r="H180" s="141" t="s">
        <v>6675</v>
      </c>
      <c r="I180" s="141">
        <v>3</v>
      </c>
      <c r="J180" s="144" t="s">
        <v>4698</v>
      </c>
      <c r="K180" s="144" t="s">
        <v>6681</v>
      </c>
      <c r="L180" s="141">
        <v>0</v>
      </c>
      <c r="M180" s="141" t="s">
        <v>5623</v>
      </c>
      <c r="N180" s="141">
        <v>0</v>
      </c>
      <c r="O180" s="141" t="s">
        <v>103</v>
      </c>
      <c r="P180" s="141">
        <v>49782.1</v>
      </c>
      <c r="Q180" s="141">
        <v>2338298</v>
      </c>
      <c r="R180" s="141">
        <v>2139934</v>
      </c>
      <c r="S180" s="141">
        <v>91.5</v>
      </c>
      <c r="T180" s="141">
        <v>0</v>
      </c>
      <c r="U180" s="141">
        <v>0</v>
      </c>
      <c r="V180" s="141" t="s">
        <v>6682</v>
      </c>
      <c r="W180" s="141" t="s">
        <v>6683</v>
      </c>
      <c r="X180" s="141" t="s">
        <v>6684</v>
      </c>
      <c r="Y180" s="141" t="s">
        <v>8427</v>
      </c>
      <c r="Z180" s="188" t="str">
        <f t="shared" si="2"/>
        <v>0126PE</v>
      </c>
      <c r="AA180" s="143">
        <v>0.5</v>
      </c>
      <c r="AB180" s="143" t="s">
        <v>30</v>
      </c>
      <c r="AC180" s="143" t="s">
        <v>391</v>
      </c>
      <c r="AD180" s="143"/>
    </row>
    <row r="181" spans="1:30" ht="24" customHeight="1">
      <c r="A181" s="139">
        <v>42780</v>
      </c>
      <c r="B181" s="140" t="s">
        <v>6685</v>
      </c>
      <c r="C181" s="141" t="s">
        <v>3329</v>
      </c>
      <c r="D181" s="141" t="s">
        <v>31</v>
      </c>
      <c r="E181" s="141" t="s">
        <v>6686</v>
      </c>
      <c r="F181" s="142">
        <v>42775</v>
      </c>
      <c r="G181" s="141" t="s">
        <v>40</v>
      </c>
      <c r="H181" s="141" t="s">
        <v>6675</v>
      </c>
      <c r="I181" s="141">
        <v>4</v>
      </c>
      <c r="J181" s="141" t="s">
        <v>2392</v>
      </c>
      <c r="K181" s="141" t="s">
        <v>4789</v>
      </c>
      <c r="L181" s="141">
        <v>0</v>
      </c>
      <c r="M181" s="141" t="s">
        <v>5618</v>
      </c>
      <c r="N181" s="141">
        <v>519</v>
      </c>
      <c r="O181" s="141" t="s">
        <v>103</v>
      </c>
      <c r="P181" s="141">
        <v>46403.76</v>
      </c>
      <c r="Q181" s="141">
        <v>2458423</v>
      </c>
      <c r="R181" s="141">
        <v>2111002</v>
      </c>
      <c r="S181" s="141">
        <v>85.9</v>
      </c>
      <c r="T181" s="141" t="s">
        <v>6687</v>
      </c>
      <c r="U181" s="141" t="s">
        <v>6688</v>
      </c>
      <c r="V181" s="141" t="s">
        <v>6689</v>
      </c>
      <c r="W181" s="141" t="s">
        <v>6690</v>
      </c>
      <c r="X181" s="141" t="s">
        <v>6691</v>
      </c>
      <c r="Y181" s="141" t="s">
        <v>8427</v>
      </c>
      <c r="Z181" s="188" t="str">
        <f t="shared" si="2"/>
        <v>Meta126PE</v>
      </c>
      <c r="AA181" s="143">
        <v>0</v>
      </c>
      <c r="AB181" s="143" t="s">
        <v>30</v>
      </c>
      <c r="AC181" s="143" t="s">
        <v>391</v>
      </c>
      <c r="AD181" s="143"/>
    </row>
    <row r="182" spans="1:30" ht="24" customHeight="1">
      <c r="A182" s="139">
        <v>42780</v>
      </c>
      <c r="B182" s="140" t="s">
        <v>6692</v>
      </c>
      <c r="C182" s="141" t="s">
        <v>3329</v>
      </c>
      <c r="D182" s="141" t="s">
        <v>31</v>
      </c>
      <c r="E182" s="141" t="s">
        <v>6693</v>
      </c>
      <c r="F182" s="142">
        <v>42775</v>
      </c>
      <c r="G182" s="141" t="s">
        <v>40</v>
      </c>
      <c r="H182" s="141" t="s">
        <v>6675</v>
      </c>
      <c r="I182" s="141">
        <v>5</v>
      </c>
      <c r="J182" s="141" t="s">
        <v>2392</v>
      </c>
      <c r="K182" s="141" t="s">
        <v>4789</v>
      </c>
      <c r="L182" s="141">
        <v>0</v>
      </c>
      <c r="M182" s="141" t="s">
        <v>5618</v>
      </c>
      <c r="N182" s="141">
        <v>18914</v>
      </c>
      <c r="O182" s="141" t="s">
        <v>103</v>
      </c>
      <c r="P182" s="141">
        <v>44770.06</v>
      </c>
      <c r="Q182" s="141">
        <v>2507436</v>
      </c>
      <c r="R182" s="141">
        <v>2055591</v>
      </c>
      <c r="S182" s="141">
        <v>82</v>
      </c>
      <c r="T182" s="141" t="s">
        <v>6694</v>
      </c>
      <c r="U182" s="141" t="s">
        <v>6695</v>
      </c>
      <c r="V182" s="141" t="s">
        <v>6696</v>
      </c>
      <c r="W182" s="141" t="s">
        <v>6697</v>
      </c>
      <c r="X182" s="141" t="s">
        <v>6698</v>
      </c>
      <c r="Y182" s="141" t="s">
        <v>8427</v>
      </c>
      <c r="Z182" s="188" t="str">
        <f t="shared" si="2"/>
        <v>Meta126PE</v>
      </c>
      <c r="AA182" s="143">
        <v>0</v>
      </c>
      <c r="AB182" s="143" t="s">
        <v>30</v>
      </c>
      <c r="AC182" s="143" t="s">
        <v>391</v>
      </c>
      <c r="AD182" s="143"/>
    </row>
    <row r="183" spans="1:30" ht="24" customHeight="1">
      <c r="A183" s="139">
        <v>42780</v>
      </c>
      <c r="B183" s="140" t="s">
        <v>6699</v>
      </c>
      <c r="C183" s="141" t="s">
        <v>2525</v>
      </c>
      <c r="D183" s="141" t="s">
        <v>31</v>
      </c>
      <c r="E183" s="141" t="s">
        <v>6700</v>
      </c>
      <c r="F183" s="142">
        <v>42775</v>
      </c>
      <c r="G183" s="141" t="s">
        <v>40</v>
      </c>
      <c r="H183" s="141" t="s">
        <v>6675</v>
      </c>
      <c r="I183" s="141">
        <v>6</v>
      </c>
      <c r="J183" s="141" t="s">
        <v>2392</v>
      </c>
      <c r="K183" s="141" t="s">
        <v>4789</v>
      </c>
      <c r="L183" s="141">
        <v>0</v>
      </c>
      <c r="M183" s="141" t="s">
        <v>5623</v>
      </c>
      <c r="N183" s="141">
        <v>0</v>
      </c>
      <c r="O183" s="141" t="s">
        <v>103</v>
      </c>
      <c r="P183" s="141">
        <v>51173.59</v>
      </c>
      <c r="Q183" s="141">
        <v>2308579</v>
      </c>
      <c r="R183" s="141">
        <v>2193214</v>
      </c>
      <c r="S183" s="141">
        <v>95</v>
      </c>
      <c r="T183" s="141">
        <v>0</v>
      </c>
      <c r="U183" s="141">
        <v>0</v>
      </c>
      <c r="V183" s="141" t="s">
        <v>6701</v>
      </c>
      <c r="W183" s="141" t="s">
        <v>6702</v>
      </c>
      <c r="X183" s="141" t="s">
        <v>6703</v>
      </c>
      <c r="Y183" s="141" t="s">
        <v>8427</v>
      </c>
      <c r="Z183" s="188" t="str">
        <f t="shared" si="2"/>
        <v>De novo126PE</v>
      </c>
      <c r="AA183" s="143">
        <v>0</v>
      </c>
      <c r="AB183" s="143" t="s">
        <v>30</v>
      </c>
      <c r="AC183" s="143" t="s">
        <v>391</v>
      </c>
      <c r="AD183" s="143"/>
    </row>
    <row r="184" spans="1:30" ht="24" customHeight="1">
      <c r="A184" s="139">
        <v>42780</v>
      </c>
      <c r="B184" s="140" t="s">
        <v>6704</v>
      </c>
      <c r="C184" s="141" t="s">
        <v>2525</v>
      </c>
      <c r="D184" s="141" t="s">
        <v>31</v>
      </c>
      <c r="E184" s="141" t="s">
        <v>6705</v>
      </c>
      <c r="F184" s="142">
        <v>42775</v>
      </c>
      <c r="G184" s="141" t="s">
        <v>40</v>
      </c>
      <c r="H184" s="141" t="s">
        <v>6675</v>
      </c>
      <c r="I184" s="141">
        <v>7</v>
      </c>
      <c r="J184" s="141" t="s">
        <v>2392</v>
      </c>
      <c r="K184" s="141" t="s">
        <v>4789</v>
      </c>
      <c r="L184" s="141">
        <v>0</v>
      </c>
      <c r="M184" s="141" t="s">
        <v>5623</v>
      </c>
      <c r="N184" s="141">
        <v>0</v>
      </c>
      <c r="O184" s="141" t="s">
        <v>103</v>
      </c>
      <c r="P184" s="141">
        <v>53986.2</v>
      </c>
      <c r="Q184" s="141">
        <v>2465519</v>
      </c>
      <c r="R184" s="141">
        <v>2300933</v>
      </c>
      <c r="S184" s="141">
        <v>93.3</v>
      </c>
      <c r="T184" s="141">
        <v>0</v>
      </c>
      <c r="U184" s="141">
        <v>0</v>
      </c>
      <c r="V184" s="141" t="s">
        <v>6706</v>
      </c>
      <c r="W184" s="141" t="s">
        <v>6707</v>
      </c>
      <c r="X184" s="141" t="s">
        <v>6708</v>
      </c>
      <c r="Y184" s="141" t="s">
        <v>8427</v>
      </c>
      <c r="Z184" s="188" t="str">
        <f t="shared" si="2"/>
        <v>De novo126PE</v>
      </c>
      <c r="AA184" s="143">
        <v>0</v>
      </c>
      <c r="AB184" s="143" t="s">
        <v>30</v>
      </c>
      <c r="AC184" s="143" t="s">
        <v>391</v>
      </c>
      <c r="AD184" s="143"/>
    </row>
    <row r="185" spans="1:30" ht="24" customHeight="1">
      <c r="A185" s="139">
        <v>42780</v>
      </c>
      <c r="B185" s="140" t="s">
        <v>6709</v>
      </c>
      <c r="C185" s="141">
        <v>0</v>
      </c>
      <c r="D185" s="141" t="s">
        <v>31</v>
      </c>
      <c r="E185" s="141" t="s">
        <v>6710</v>
      </c>
      <c r="F185" s="142">
        <v>42775</v>
      </c>
      <c r="G185" s="141" t="s">
        <v>40</v>
      </c>
      <c r="H185" s="141" t="s">
        <v>6675</v>
      </c>
      <c r="I185" s="141">
        <v>8</v>
      </c>
      <c r="J185" s="141" t="s">
        <v>2392</v>
      </c>
      <c r="K185" s="141" t="s">
        <v>4789</v>
      </c>
      <c r="L185" s="141">
        <v>0</v>
      </c>
      <c r="M185" s="141" t="s">
        <v>5623</v>
      </c>
      <c r="N185" s="141">
        <v>0</v>
      </c>
      <c r="O185" s="141" t="s">
        <v>103</v>
      </c>
      <c r="P185" s="141">
        <v>69881.3</v>
      </c>
      <c r="Q185" s="141">
        <v>3299885</v>
      </c>
      <c r="R185" s="141">
        <v>3014277</v>
      </c>
      <c r="S185" s="141">
        <v>91.3</v>
      </c>
      <c r="T185" s="141">
        <v>0</v>
      </c>
      <c r="U185" s="141">
        <v>0</v>
      </c>
      <c r="V185" s="141" t="s">
        <v>6711</v>
      </c>
      <c r="W185" s="141" t="s">
        <v>6712</v>
      </c>
      <c r="X185" s="141" t="s">
        <v>6713</v>
      </c>
      <c r="Y185" s="141" t="s">
        <v>8427</v>
      </c>
      <c r="Z185" s="188" t="str">
        <f t="shared" si="2"/>
        <v>0126PE</v>
      </c>
      <c r="AA185" s="143">
        <v>0</v>
      </c>
      <c r="AB185" s="143" t="s">
        <v>30</v>
      </c>
      <c r="AC185" s="143" t="s">
        <v>391</v>
      </c>
      <c r="AD185" s="143"/>
    </row>
    <row r="186" spans="1:30" ht="24" customHeight="1">
      <c r="A186" s="133">
        <v>42780</v>
      </c>
      <c r="B186" s="134" t="s">
        <v>6641</v>
      </c>
      <c r="C186" s="135">
        <v>0</v>
      </c>
      <c r="D186" s="135" t="s">
        <v>31</v>
      </c>
      <c r="E186" s="135" t="s">
        <v>6642</v>
      </c>
      <c r="F186" s="136">
        <v>42777</v>
      </c>
      <c r="G186" s="135" t="s">
        <v>122</v>
      </c>
      <c r="H186" s="135" t="s">
        <v>6714</v>
      </c>
      <c r="I186" s="135">
        <v>1</v>
      </c>
      <c r="J186" s="135" t="s">
        <v>32</v>
      </c>
      <c r="K186" s="135" t="s">
        <v>28</v>
      </c>
      <c r="L186" s="135"/>
      <c r="M186" s="135" t="s">
        <v>5618</v>
      </c>
      <c r="N186" s="135">
        <v>0</v>
      </c>
      <c r="O186" s="135" t="s">
        <v>33</v>
      </c>
      <c r="P186" s="135">
        <v>70209.03</v>
      </c>
      <c r="Q186" s="135">
        <v>4309650</v>
      </c>
      <c r="R186" s="135">
        <v>3265076</v>
      </c>
      <c r="S186" s="135">
        <v>75.760000000000005</v>
      </c>
      <c r="T186" s="135">
        <v>0</v>
      </c>
      <c r="U186" s="135">
        <v>0</v>
      </c>
      <c r="V186" s="135" t="s">
        <v>6715</v>
      </c>
      <c r="W186" s="135" t="s">
        <v>6716</v>
      </c>
      <c r="X186" s="135" t="s">
        <v>6717</v>
      </c>
      <c r="Y186" s="147" t="s">
        <v>4625</v>
      </c>
      <c r="Z186" s="147" t="str">
        <f t="shared" si="2"/>
        <v>0101PE</v>
      </c>
      <c r="AA186" s="137">
        <v>0</v>
      </c>
      <c r="AB186" s="138" t="s">
        <v>30</v>
      </c>
      <c r="AC186" s="154" t="s">
        <v>391</v>
      </c>
      <c r="AD186" s="155"/>
    </row>
    <row r="187" spans="1:30" ht="24" customHeight="1">
      <c r="A187" s="139">
        <v>42780</v>
      </c>
      <c r="B187" s="140" t="s">
        <v>6641</v>
      </c>
      <c r="C187" s="141">
        <v>0</v>
      </c>
      <c r="D187" s="141" t="s">
        <v>31</v>
      </c>
      <c r="E187" s="141" t="s">
        <v>6642</v>
      </c>
      <c r="F187" s="142">
        <v>42777</v>
      </c>
      <c r="G187" s="141" t="s">
        <v>122</v>
      </c>
      <c r="H187" s="141" t="s">
        <v>6718</v>
      </c>
      <c r="I187" s="141">
        <v>2</v>
      </c>
      <c r="J187" s="141" t="s">
        <v>2392</v>
      </c>
      <c r="K187" s="141" t="s">
        <v>132</v>
      </c>
      <c r="L187" s="141"/>
      <c r="M187" s="141" t="s">
        <v>5623</v>
      </c>
      <c r="N187" s="141">
        <v>0</v>
      </c>
      <c r="O187" s="141" t="s">
        <v>33</v>
      </c>
      <c r="P187" s="141">
        <v>71140.320000000007</v>
      </c>
      <c r="Q187" s="141">
        <v>4309650</v>
      </c>
      <c r="R187" s="141">
        <v>3296367</v>
      </c>
      <c r="S187" s="141">
        <v>76.489999999999995</v>
      </c>
      <c r="T187" s="141">
        <v>0</v>
      </c>
      <c r="U187" s="141">
        <v>0</v>
      </c>
      <c r="V187" s="141" t="s">
        <v>6124</v>
      </c>
      <c r="W187" s="141" t="s">
        <v>6719</v>
      </c>
      <c r="X187" s="141" t="s">
        <v>6720</v>
      </c>
      <c r="Y187" s="141" t="s">
        <v>4625</v>
      </c>
      <c r="Z187" s="141" t="str">
        <f t="shared" si="2"/>
        <v>0101PE</v>
      </c>
      <c r="AA187" s="143">
        <v>0</v>
      </c>
      <c r="AB187" s="143" t="s">
        <v>30</v>
      </c>
      <c r="AC187" s="143" t="s">
        <v>391</v>
      </c>
      <c r="AD187" s="143"/>
    </row>
    <row r="188" spans="1:30" ht="24" customHeight="1">
      <c r="A188" s="139">
        <v>42780</v>
      </c>
      <c r="B188" s="140" t="s">
        <v>6721</v>
      </c>
      <c r="C188" s="141">
        <v>0</v>
      </c>
      <c r="D188" s="141" t="s">
        <v>31</v>
      </c>
      <c r="E188" s="141" t="s">
        <v>6722</v>
      </c>
      <c r="F188" s="142">
        <v>42777</v>
      </c>
      <c r="G188" s="141" t="s">
        <v>122</v>
      </c>
      <c r="H188" s="141" t="s">
        <v>6718</v>
      </c>
      <c r="I188" s="141">
        <v>3</v>
      </c>
      <c r="J188" s="141" t="s">
        <v>2392</v>
      </c>
      <c r="K188" s="141" t="s">
        <v>4789</v>
      </c>
      <c r="L188" s="141">
        <v>0</v>
      </c>
      <c r="M188" s="141" t="s">
        <v>5623</v>
      </c>
      <c r="N188" s="141">
        <v>0</v>
      </c>
      <c r="O188" s="141" t="s">
        <v>33</v>
      </c>
      <c r="P188" s="141">
        <v>76153.649999999994</v>
      </c>
      <c r="Q188" s="141">
        <v>4309650</v>
      </c>
      <c r="R188" s="141">
        <v>3457804</v>
      </c>
      <c r="S188" s="141">
        <v>80.23</v>
      </c>
      <c r="T188" s="141">
        <v>0</v>
      </c>
      <c r="U188" s="141">
        <v>0</v>
      </c>
      <c r="V188" s="141" t="s">
        <v>6723</v>
      </c>
      <c r="W188" s="141" t="s">
        <v>6724</v>
      </c>
      <c r="X188" s="141" t="s">
        <v>6725</v>
      </c>
      <c r="Y188" s="141" t="s">
        <v>4625</v>
      </c>
      <c r="Z188" s="141" t="str">
        <f t="shared" si="2"/>
        <v>0101PE</v>
      </c>
      <c r="AA188" s="143">
        <v>0</v>
      </c>
      <c r="AB188" s="143" t="s">
        <v>30</v>
      </c>
      <c r="AC188" s="143" t="s">
        <v>391</v>
      </c>
      <c r="AD188" s="143"/>
    </row>
    <row r="189" spans="1:30" ht="24" customHeight="1">
      <c r="A189" s="139">
        <v>42780</v>
      </c>
      <c r="B189" s="140" t="s">
        <v>6726</v>
      </c>
      <c r="C189" s="141">
        <v>0</v>
      </c>
      <c r="D189" s="141" t="s">
        <v>31</v>
      </c>
      <c r="E189" s="141" t="s">
        <v>6727</v>
      </c>
      <c r="F189" s="142">
        <v>42777</v>
      </c>
      <c r="G189" s="141" t="s">
        <v>122</v>
      </c>
      <c r="H189" s="141" t="s">
        <v>6718</v>
      </c>
      <c r="I189" s="141">
        <v>4</v>
      </c>
      <c r="J189" s="141" t="s">
        <v>2392</v>
      </c>
      <c r="K189" s="141" t="s">
        <v>4789</v>
      </c>
      <c r="L189" s="141">
        <v>0</v>
      </c>
      <c r="M189" s="141" t="s">
        <v>5618</v>
      </c>
      <c r="N189" s="141">
        <v>0</v>
      </c>
      <c r="O189" s="141" t="s">
        <v>33</v>
      </c>
      <c r="P189" s="141">
        <v>71687.679999999993</v>
      </c>
      <c r="Q189" s="141">
        <v>4309650</v>
      </c>
      <c r="R189" s="141">
        <v>3302634</v>
      </c>
      <c r="S189" s="141">
        <v>76.63</v>
      </c>
      <c r="T189" s="141">
        <v>0</v>
      </c>
      <c r="U189" s="141">
        <v>0</v>
      </c>
      <c r="V189" s="141" t="s">
        <v>6728</v>
      </c>
      <c r="W189" s="141" t="s">
        <v>6729</v>
      </c>
      <c r="X189" s="141" t="s">
        <v>6730</v>
      </c>
      <c r="Y189" s="141" t="s">
        <v>4625</v>
      </c>
      <c r="Z189" s="141" t="str">
        <f t="shared" si="2"/>
        <v>0101PE</v>
      </c>
      <c r="AA189" s="143">
        <v>0</v>
      </c>
      <c r="AB189" s="143" t="s">
        <v>30</v>
      </c>
      <c r="AC189" s="143" t="s">
        <v>391</v>
      </c>
      <c r="AD189" s="143"/>
    </row>
    <row r="190" spans="1:30" ht="24" customHeight="1">
      <c r="A190" s="139">
        <v>42780</v>
      </c>
      <c r="B190" s="140" t="s">
        <v>6726</v>
      </c>
      <c r="C190" s="141">
        <v>0</v>
      </c>
      <c r="D190" s="141" t="s">
        <v>31</v>
      </c>
      <c r="E190" s="141" t="s">
        <v>6727</v>
      </c>
      <c r="F190" s="142">
        <v>42777</v>
      </c>
      <c r="G190" s="141" t="s">
        <v>122</v>
      </c>
      <c r="H190" s="141" t="s">
        <v>6718</v>
      </c>
      <c r="I190" s="141">
        <v>5</v>
      </c>
      <c r="J190" s="141" t="s">
        <v>2392</v>
      </c>
      <c r="K190" s="141" t="s">
        <v>4789</v>
      </c>
      <c r="L190" s="141">
        <v>0</v>
      </c>
      <c r="M190" s="141" t="s">
        <v>5618</v>
      </c>
      <c r="N190" s="141">
        <v>0</v>
      </c>
      <c r="O190" s="141" t="s">
        <v>33</v>
      </c>
      <c r="P190" s="141">
        <v>72179.360000000001</v>
      </c>
      <c r="Q190" s="141">
        <v>4309650</v>
      </c>
      <c r="R190" s="141">
        <v>3326474</v>
      </c>
      <c r="S190" s="141">
        <v>77.19</v>
      </c>
      <c r="T190" s="141">
        <v>0</v>
      </c>
      <c r="U190" s="141">
        <v>0</v>
      </c>
      <c r="V190" s="141" t="s">
        <v>6731</v>
      </c>
      <c r="W190" s="141" t="s">
        <v>6732</v>
      </c>
      <c r="X190" s="141" t="s">
        <v>6733</v>
      </c>
      <c r="Y190" s="141" t="s">
        <v>4625</v>
      </c>
      <c r="Z190" s="141" t="str">
        <f t="shared" si="2"/>
        <v>0101PE</v>
      </c>
      <c r="AA190" s="143">
        <v>0</v>
      </c>
      <c r="AB190" s="143" t="s">
        <v>30</v>
      </c>
      <c r="AC190" s="143" t="s">
        <v>391</v>
      </c>
      <c r="AD190" s="143"/>
    </row>
    <row r="191" spans="1:30" ht="24" customHeight="1">
      <c r="A191" s="139">
        <v>42780</v>
      </c>
      <c r="B191" s="140" t="s">
        <v>6734</v>
      </c>
      <c r="C191" s="141">
        <v>0</v>
      </c>
      <c r="D191" s="141" t="s">
        <v>31</v>
      </c>
      <c r="E191" s="141" t="s">
        <v>6735</v>
      </c>
      <c r="F191" s="142">
        <v>42777</v>
      </c>
      <c r="G191" s="141" t="s">
        <v>122</v>
      </c>
      <c r="H191" s="141" t="s">
        <v>6718</v>
      </c>
      <c r="I191" s="141">
        <v>6</v>
      </c>
      <c r="J191" s="141" t="s">
        <v>2392</v>
      </c>
      <c r="K191" s="141" t="s">
        <v>4789</v>
      </c>
      <c r="L191" s="141">
        <v>0</v>
      </c>
      <c r="M191" s="141" t="s">
        <v>5623</v>
      </c>
      <c r="N191" s="141">
        <v>0</v>
      </c>
      <c r="O191" s="141" t="s">
        <v>33</v>
      </c>
      <c r="P191" s="141">
        <v>74439.69</v>
      </c>
      <c r="Q191" s="141">
        <v>4309650</v>
      </c>
      <c r="R191" s="141">
        <v>3442864</v>
      </c>
      <c r="S191" s="141">
        <v>79.89</v>
      </c>
      <c r="T191" s="141">
        <v>0</v>
      </c>
      <c r="U191" s="141">
        <v>0</v>
      </c>
      <c r="V191" s="141" t="s">
        <v>6736</v>
      </c>
      <c r="W191" s="141" t="s">
        <v>6737</v>
      </c>
      <c r="X191" s="141" t="s">
        <v>6738</v>
      </c>
      <c r="Y191" s="141" t="s">
        <v>4625</v>
      </c>
      <c r="Z191" s="141" t="str">
        <f t="shared" si="2"/>
        <v>0101PE</v>
      </c>
      <c r="AA191" s="143">
        <v>0</v>
      </c>
      <c r="AB191" s="143" t="s">
        <v>30</v>
      </c>
      <c r="AC191" s="143" t="s">
        <v>391</v>
      </c>
      <c r="AD191" s="143"/>
    </row>
    <row r="192" spans="1:30" ht="24" customHeight="1">
      <c r="A192" s="139">
        <v>42780</v>
      </c>
      <c r="B192" s="140" t="s">
        <v>6734</v>
      </c>
      <c r="C192" s="141">
        <v>0</v>
      </c>
      <c r="D192" s="141" t="s">
        <v>31</v>
      </c>
      <c r="E192" s="141" t="s">
        <v>6735</v>
      </c>
      <c r="F192" s="142">
        <v>42777</v>
      </c>
      <c r="G192" s="141" t="s">
        <v>122</v>
      </c>
      <c r="H192" s="141" t="s">
        <v>6718</v>
      </c>
      <c r="I192" s="141">
        <v>7</v>
      </c>
      <c r="J192" s="141" t="s">
        <v>2392</v>
      </c>
      <c r="K192" s="141" t="s">
        <v>4789</v>
      </c>
      <c r="L192" s="141">
        <v>0</v>
      </c>
      <c r="M192" s="141" t="s">
        <v>5623</v>
      </c>
      <c r="N192" s="141">
        <v>0</v>
      </c>
      <c r="O192" s="141" t="s">
        <v>33</v>
      </c>
      <c r="P192" s="141">
        <v>73119.16</v>
      </c>
      <c r="Q192" s="141">
        <v>4309650</v>
      </c>
      <c r="R192" s="141">
        <v>3381533</v>
      </c>
      <c r="S192" s="141">
        <v>78.459999999999994</v>
      </c>
      <c r="T192" s="141">
        <v>0</v>
      </c>
      <c r="U192" s="141">
        <v>0</v>
      </c>
      <c r="V192" s="141" t="s">
        <v>6739</v>
      </c>
      <c r="W192" s="141" t="s">
        <v>6740</v>
      </c>
      <c r="X192" s="141" t="s">
        <v>6741</v>
      </c>
      <c r="Y192" s="141" t="s">
        <v>4625</v>
      </c>
      <c r="Z192" s="141" t="str">
        <f t="shared" si="2"/>
        <v>0101PE</v>
      </c>
      <c r="AA192" s="143">
        <v>0</v>
      </c>
      <c r="AB192" s="143" t="s">
        <v>30</v>
      </c>
      <c r="AC192" s="143" t="s">
        <v>391</v>
      </c>
      <c r="AD192" s="143"/>
    </row>
    <row r="193" spans="1:30" ht="24" customHeight="1">
      <c r="A193" s="139">
        <v>42780</v>
      </c>
      <c r="B193" s="140" t="s">
        <v>6742</v>
      </c>
      <c r="C193" s="141" t="s">
        <v>104</v>
      </c>
      <c r="D193" s="141" t="s">
        <v>31</v>
      </c>
      <c r="E193" s="141" t="s">
        <v>6743</v>
      </c>
      <c r="F193" s="142">
        <v>42777</v>
      </c>
      <c r="G193" s="141" t="s">
        <v>122</v>
      </c>
      <c r="H193" s="141" t="s">
        <v>6718</v>
      </c>
      <c r="I193" s="141">
        <v>8</v>
      </c>
      <c r="J193" s="141" t="s">
        <v>2392</v>
      </c>
      <c r="K193" s="141" t="s">
        <v>4789</v>
      </c>
      <c r="L193" s="141">
        <v>0</v>
      </c>
      <c r="M193" s="141" t="s">
        <v>5623</v>
      </c>
      <c r="N193" s="141">
        <v>0</v>
      </c>
      <c r="O193" s="141" t="s">
        <v>33</v>
      </c>
      <c r="P193" s="141">
        <v>69348.399999999994</v>
      </c>
      <c r="Q193" s="141">
        <v>4309650</v>
      </c>
      <c r="R193" s="141">
        <v>3169800</v>
      </c>
      <c r="S193" s="141">
        <v>73.55</v>
      </c>
      <c r="T193" s="141">
        <v>0</v>
      </c>
      <c r="U193" s="141">
        <v>0</v>
      </c>
      <c r="V193" s="141" t="s">
        <v>6744</v>
      </c>
      <c r="W193" s="141" t="s">
        <v>6745</v>
      </c>
      <c r="X193" s="141" t="s">
        <v>6746</v>
      </c>
      <c r="Y193" s="141" t="s">
        <v>4625</v>
      </c>
      <c r="Z193" s="141" t="str">
        <f t="shared" ref="Z193:Z256" si="3">IF(P193,CONCATENATE(C193,Y193),0)</f>
        <v>Transcriptome101PE</v>
      </c>
      <c r="AA193" s="143">
        <v>0</v>
      </c>
      <c r="AB193" s="143" t="s">
        <v>30</v>
      </c>
      <c r="AC193" s="143" t="s">
        <v>391</v>
      </c>
      <c r="AD193" s="143"/>
    </row>
    <row r="194" spans="1:30" ht="24" customHeight="1">
      <c r="A194" s="133">
        <v>42781</v>
      </c>
      <c r="B194" s="134" t="s">
        <v>6747</v>
      </c>
      <c r="C194" s="135" t="s">
        <v>106</v>
      </c>
      <c r="D194" s="135" t="s">
        <v>31</v>
      </c>
      <c r="E194" s="135" t="s">
        <v>6748</v>
      </c>
      <c r="F194" s="136">
        <v>42777</v>
      </c>
      <c r="G194" s="135" t="s">
        <v>121</v>
      </c>
      <c r="H194" s="135" t="s">
        <v>6749</v>
      </c>
      <c r="I194" s="135">
        <v>1</v>
      </c>
      <c r="J194" s="135" t="s">
        <v>32</v>
      </c>
      <c r="K194" s="135" t="s">
        <v>28</v>
      </c>
      <c r="L194" s="135">
        <v>0</v>
      </c>
      <c r="M194" s="135" t="s">
        <v>6750</v>
      </c>
      <c r="N194" s="135">
        <v>0</v>
      </c>
      <c r="O194" s="135" t="s">
        <v>41</v>
      </c>
      <c r="P194" s="135">
        <v>119348.54</v>
      </c>
      <c r="Q194" s="135">
        <v>4309650</v>
      </c>
      <c r="R194" s="135">
        <v>3581074</v>
      </c>
      <c r="S194" s="135">
        <v>83.09</v>
      </c>
      <c r="T194" s="135">
        <v>0</v>
      </c>
      <c r="U194" s="135">
        <v>0</v>
      </c>
      <c r="V194" s="135" t="s">
        <v>6751</v>
      </c>
      <c r="W194" s="135" t="s">
        <v>6752</v>
      </c>
      <c r="X194" s="135" t="s">
        <v>6753</v>
      </c>
      <c r="Y194" s="147" t="s">
        <v>140</v>
      </c>
      <c r="Z194" s="147" t="str">
        <f t="shared" si="3"/>
        <v>Non-codingRNA151PE</v>
      </c>
      <c r="AA194" s="137">
        <v>0</v>
      </c>
      <c r="AB194" s="138" t="s">
        <v>30</v>
      </c>
      <c r="AC194" s="154" t="s">
        <v>391</v>
      </c>
      <c r="AD194" s="155"/>
    </row>
    <row r="195" spans="1:30" ht="24" customHeight="1">
      <c r="A195" s="139">
        <v>42781</v>
      </c>
      <c r="B195" s="140" t="s">
        <v>6754</v>
      </c>
      <c r="C195" s="141" t="s">
        <v>27</v>
      </c>
      <c r="D195" s="141" t="s">
        <v>31</v>
      </c>
      <c r="E195" s="141" t="s">
        <v>6755</v>
      </c>
      <c r="F195" s="142">
        <v>42777</v>
      </c>
      <c r="G195" s="141" t="s">
        <v>121</v>
      </c>
      <c r="H195" s="141" t="s">
        <v>6756</v>
      </c>
      <c r="I195" s="141">
        <v>2</v>
      </c>
      <c r="J195" s="141" t="s">
        <v>2392</v>
      </c>
      <c r="K195" s="141" t="s">
        <v>4789</v>
      </c>
      <c r="L195" s="141">
        <v>0</v>
      </c>
      <c r="M195" s="141" t="s">
        <v>6750</v>
      </c>
      <c r="N195" s="141">
        <v>0</v>
      </c>
      <c r="O195" s="141" t="s">
        <v>41</v>
      </c>
      <c r="P195" s="141">
        <v>114307.92</v>
      </c>
      <c r="Q195" s="141">
        <v>4309650</v>
      </c>
      <c r="R195" s="141">
        <v>3490115</v>
      </c>
      <c r="S195" s="141">
        <v>80.98</v>
      </c>
      <c r="T195" s="141">
        <v>0</v>
      </c>
      <c r="U195" s="141">
        <v>0</v>
      </c>
      <c r="V195" s="141" t="s">
        <v>6757</v>
      </c>
      <c r="W195" s="141" t="s">
        <v>6758</v>
      </c>
      <c r="X195" s="141" t="s">
        <v>6759</v>
      </c>
      <c r="Y195" s="141" t="s">
        <v>140</v>
      </c>
      <c r="Z195" s="141" t="str">
        <f t="shared" si="3"/>
        <v>Re-sequencing151PE</v>
      </c>
      <c r="AA195" s="143">
        <v>0</v>
      </c>
      <c r="AB195" s="143" t="s">
        <v>30</v>
      </c>
      <c r="AC195" s="143" t="s">
        <v>391</v>
      </c>
      <c r="AD195" s="143"/>
    </row>
    <row r="196" spans="1:30" ht="24" customHeight="1">
      <c r="A196" s="139">
        <v>42781</v>
      </c>
      <c r="B196" s="140" t="s">
        <v>7477</v>
      </c>
      <c r="C196" s="141" t="s">
        <v>4686</v>
      </c>
      <c r="D196" s="141" t="s">
        <v>31</v>
      </c>
      <c r="E196" s="141" t="s">
        <v>6760</v>
      </c>
      <c r="F196" s="142">
        <v>42777</v>
      </c>
      <c r="G196" s="141" t="s">
        <v>121</v>
      </c>
      <c r="H196" s="141" t="s">
        <v>6756</v>
      </c>
      <c r="I196" s="141">
        <v>3</v>
      </c>
      <c r="J196" s="141" t="s">
        <v>2392</v>
      </c>
      <c r="K196" s="141" t="s">
        <v>4789</v>
      </c>
      <c r="L196" s="141">
        <v>0</v>
      </c>
      <c r="M196" s="141" t="s">
        <v>6750</v>
      </c>
      <c r="N196" s="141">
        <v>0</v>
      </c>
      <c r="O196" s="141" t="s">
        <v>41</v>
      </c>
      <c r="P196" s="141">
        <v>121169.14</v>
      </c>
      <c r="Q196" s="141">
        <v>4309650</v>
      </c>
      <c r="R196" s="141">
        <v>3635563</v>
      </c>
      <c r="S196" s="141">
        <v>84.36</v>
      </c>
      <c r="T196" s="141">
        <v>0</v>
      </c>
      <c r="U196" s="141">
        <v>0</v>
      </c>
      <c r="V196" s="141" t="s">
        <v>6761</v>
      </c>
      <c r="W196" s="141" t="s">
        <v>6762</v>
      </c>
      <c r="X196" s="141" t="s">
        <v>6763</v>
      </c>
      <c r="Y196" s="141" t="s">
        <v>140</v>
      </c>
      <c r="Z196" s="141" t="str">
        <f t="shared" si="3"/>
        <v>Transcriptome151PE</v>
      </c>
      <c r="AA196" s="143">
        <v>0</v>
      </c>
      <c r="AB196" s="143" t="s">
        <v>30</v>
      </c>
      <c r="AC196" s="143" t="s">
        <v>391</v>
      </c>
      <c r="AD196" s="143"/>
    </row>
    <row r="197" spans="1:30" ht="24" customHeight="1">
      <c r="A197" s="139">
        <v>42781</v>
      </c>
      <c r="B197" s="140" t="s">
        <v>6764</v>
      </c>
      <c r="C197" s="141" t="s">
        <v>104</v>
      </c>
      <c r="D197" s="141" t="s">
        <v>31</v>
      </c>
      <c r="E197" s="141" t="s">
        <v>6765</v>
      </c>
      <c r="F197" s="142">
        <v>42777</v>
      </c>
      <c r="G197" s="141" t="s">
        <v>121</v>
      </c>
      <c r="H197" s="141" t="s">
        <v>6756</v>
      </c>
      <c r="I197" s="141">
        <v>4</v>
      </c>
      <c r="J197" s="141" t="s">
        <v>2392</v>
      </c>
      <c r="K197" s="141" t="s">
        <v>4789</v>
      </c>
      <c r="L197" s="141">
        <v>0</v>
      </c>
      <c r="M197" s="141" t="s">
        <v>6750</v>
      </c>
      <c r="N197" s="141">
        <v>0</v>
      </c>
      <c r="O197" s="141" t="s">
        <v>41</v>
      </c>
      <c r="P197" s="141">
        <v>108521.87</v>
      </c>
      <c r="Q197" s="141">
        <v>4309650</v>
      </c>
      <c r="R197" s="141">
        <v>3309453</v>
      </c>
      <c r="S197" s="141">
        <v>76.790000000000006</v>
      </c>
      <c r="T197" s="141">
        <v>0</v>
      </c>
      <c r="U197" s="141">
        <v>0</v>
      </c>
      <c r="V197" s="141" t="s">
        <v>6766</v>
      </c>
      <c r="W197" s="141" t="s">
        <v>6767</v>
      </c>
      <c r="X197" s="141" t="s">
        <v>6768</v>
      </c>
      <c r="Y197" s="141" t="s">
        <v>140</v>
      </c>
      <c r="Z197" s="141" t="str">
        <f t="shared" si="3"/>
        <v>Transcriptome151PE</v>
      </c>
      <c r="AA197" s="143">
        <v>0</v>
      </c>
      <c r="AB197" s="143" t="s">
        <v>30</v>
      </c>
      <c r="AC197" s="143" t="s">
        <v>391</v>
      </c>
      <c r="AD197" s="143"/>
    </row>
    <row r="198" spans="1:30" ht="24" customHeight="1">
      <c r="A198" s="139">
        <v>42781</v>
      </c>
      <c r="B198" s="140" t="s">
        <v>6769</v>
      </c>
      <c r="C198" s="141" t="s">
        <v>104</v>
      </c>
      <c r="D198" s="141" t="s">
        <v>31</v>
      </c>
      <c r="E198" s="141" t="s">
        <v>6770</v>
      </c>
      <c r="F198" s="142">
        <v>42777</v>
      </c>
      <c r="G198" s="141" t="s">
        <v>121</v>
      </c>
      <c r="H198" s="141" t="s">
        <v>6756</v>
      </c>
      <c r="I198" s="141">
        <v>5</v>
      </c>
      <c r="J198" s="141" t="s">
        <v>2392</v>
      </c>
      <c r="K198" s="141" t="s">
        <v>4789</v>
      </c>
      <c r="L198" s="141">
        <v>0</v>
      </c>
      <c r="M198" s="141" t="s">
        <v>6750</v>
      </c>
      <c r="N198" s="141">
        <v>0</v>
      </c>
      <c r="O198" s="141" t="s">
        <v>41</v>
      </c>
      <c r="P198" s="141">
        <v>107986.58</v>
      </c>
      <c r="Q198" s="141">
        <v>4309650</v>
      </c>
      <c r="R198" s="141">
        <v>3285571</v>
      </c>
      <c r="S198" s="141">
        <v>76.239999999999995</v>
      </c>
      <c r="T198" s="141">
        <v>0</v>
      </c>
      <c r="U198" s="141">
        <v>0</v>
      </c>
      <c r="V198" s="141" t="s">
        <v>6771</v>
      </c>
      <c r="W198" s="141" t="s">
        <v>6772</v>
      </c>
      <c r="X198" s="141" t="s">
        <v>6773</v>
      </c>
      <c r="Y198" s="141" t="s">
        <v>140</v>
      </c>
      <c r="Z198" s="141" t="str">
        <f t="shared" si="3"/>
        <v>Transcriptome151PE</v>
      </c>
      <c r="AA198" s="143">
        <v>0</v>
      </c>
      <c r="AB198" s="143" t="s">
        <v>30</v>
      </c>
      <c r="AC198" s="143" t="s">
        <v>391</v>
      </c>
      <c r="AD198" s="143"/>
    </row>
    <row r="199" spans="1:30" ht="24" customHeight="1">
      <c r="A199" s="139">
        <v>42781</v>
      </c>
      <c r="B199" s="140" t="s">
        <v>6774</v>
      </c>
      <c r="C199" s="141">
        <v>0</v>
      </c>
      <c r="D199" s="141" t="s">
        <v>31</v>
      </c>
      <c r="E199" s="141" t="s">
        <v>6775</v>
      </c>
      <c r="F199" s="142">
        <v>42777</v>
      </c>
      <c r="G199" s="141" t="s">
        <v>121</v>
      </c>
      <c r="H199" s="141" t="s">
        <v>6749</v>
      </c>
      <c r="I199" s="141">
        <v>6</v>
      </c>
      <c r="J199" s="144" t="s">
        <v>134</v>
      </c>
      <c r="K199" s="144" t="s">
        <v>447</v>
      </c>
      <c r="L199" s="141">
        <v>0</v>
      </c>
      <c r="M199" s="141" t="s">
        <v>6750</v>
      </c>
      <c r="N199" s="141">
        <v>0</v>
      </c>
      <c r="O199" s="141" t="s">
        <v>41</v>
      </c>
      <c r="P199" s="141">
        <v>110008.38</v>
      </c>
      <c r="Q199" s="141">
        <v>4309650</v>
      </c>
      <c r="R199" s="141">
        <v>3353426</v>
      </c>
      <c r="S199" s="141">
        <v>77.81</v>
      </c>
      <c r="T199" s="141">
        <v>0</v>
      </c>
      <c r="U199" s="141">
        <v>0</v>
      </c>
      <c r="V199" s="141" t="s">
        <v>6776</v>
      </c>
      <c r="W199" s="141" t="s">
        <v>6777</v>
      </c>
      <c r="X199" s="141" t="s">
        <v>6778</v>
      </c>
      <c r="Y199" s="141" t="s">
        <v>140</v>
      </c>
      <c r="Z199" s="141" t="str">
        <f t="shared" si="3"/>
        <v>0151PE</v>
      </c>
      <c r="AA199" s="143">
        <v>8.5714285714285715E-2</v>
      </c>
      <c r="AB199" s="143" t="s">
        <v>30</v>
      </c>
      <c r="AC199" s="143" t="s">
        <v>391</v>
      </c>
      <c r="AD199" s="143"/>
    </row>
    <row r="200" spans="1:30" ht="24" customHeight="1">
      <c r="A200" s="139">
        <v>42781</v>
      </c>
      <c r="B200" s="140" t="s">
        <v>6774</v>
      </c>
      <c r="C200" s="141">
        <v>0</v>
      </c>
      <c r="D200" s="141" t="s">
        <v>31</v>
      </c>
      <c r="E200" s="141" t="s">
        <v>6775</v>
      </c>
      <c r="F200" s="142">
        <v>42777</v>
      </c>
      <c r="G200" s="141" t="s">
        <v>121</v>
      </c>
      <c r="H200" s="141" t="s">
        <v>6756</v>
      </c>
      <c r="I200" s="141">
        <v>7</v>
      </c>
      <c r="J200" s="144" t="s">
        <v>134</v>
      </c>
      <c r="K200" s="144" t="s">
        <v>447</v>
      </c>
      <c r="L200" s="141">
        <v>0</v>
      </c>
      <c r="M200" s="141" t="s">
        <v>6750</v>
      </c>
      <c r="N200" s="141">
        <v>0</v>
      </c>
      <c r="O200" s="141" t="s">
        <v>41</v>
      </c>
      <c r="P200" s="141">
        <v>108952.37</v>
      </c>
      <c r="Q200" s="141">
        <v>4309650</v>
      </c>
      <c r="R200" s="141">
        <v>3320632</v>
      </c>
      <c r="S200" s="141">
        <v>77.05</v>
      </c>
      <c r="T200" s="141">
        <v>0</v>
      </c>
      <c r="U200" s="141">
        <v>0</v>
      </c>
      <c r="V200" s="141" t="s">
        <v>6779</v>
      </c>
      <c r="W200" s="141" t="s">
        <v>6780</v>
      </c>
      <c r="X200" s="141" t="s">
        <v>6781</v>
      </c>
      <c r="Y200" s="141" t="s">
        <v>140</v>
      </c>
      <c r="Z200" s="141" t="str">
        <f t="shared" si="3"/>
        <v>0151PE</v>
      </c>
      <c r="AA200" s="143">
        <v>8.5714285714285715E-2</v>
      </c>
      <c r="AB200" s="143" t="s">
        <v>30</v>
      </c>
      <c r="AC200" s="143" t="s">
        <v>391</v>
      </c>
      <c r="AD200" s="143"/>
    </row>
    <row r="201" spans="1:30" ht="24" customHeight="1">
      <c r="A201" s="139">
        <v>42781</v>
      </c>
      <c r="B201" s="140" t="s">
        <v>6782</v>
      </c>
      <c r="C201" s="141" t="s">
        <v>104</v>
      </c>
      <c r="D201" s="141" t="s">
        <v>31</v>
      </c>
      <c r="E201" s="141" t="s">
        <v>6783</v>
      </c>
      <c r="F201" s="142">
        <v>42777</v>
      </c>
      <c r="G201" s="141" t="s">
        <v>121</v>
      </c>
      <c r="H201" s="141" t="s">
        <v>6756</v>
      </c>
      <c r="I201" s="141">
        <v>8</v>
      </c>
      <c r="J201" s="141" t="s">
        <v>2392</v>
      </c>
      <c r="K201" s="141" t="s">
        <v>4789</v>
      </c>
      <c r="L201" s="141">
        <v>0</v>
      </c>
      <c r="M201" s="141" t="s">
        <v>6750</v>
      </c>
      <c r="N201" s="141">
        <v>0</v>
      </c>
      <c r="O201" s="141" t="s">
        <v>41</v>
      </c>
      <c r="P201" s="141">
        <v>112238.73</v>
      </c>
      <c r="Q201" s="141">
        <v>4309650</v>
      </c>
      <c r="R201" s="141">
        <v>3427781</v>
      </c>
      <c r="S201" s="141">
        <v>79.540000000000006</v>
      </c>
      <c r="T201" s="141">
        <v>0</v>
      </c>
      <c r="U201" s="141">
        <v>0</v>
      </c>
      <c r="V201" s="141" t="s">
        <v>3149</v>
      </c>
      <c r="W201" s="141" t="s">
        <v>6784</v>
      </c>
      <c r="X201" s="141" t="s">
        <v>6785</v>
      </c>
      <c r="Y201" s="141" t="s">
        <v>140</v>
      </c>
      <c r="Z201" s="141" t="str">
        <f t="shared" si="3"/>
        <v>Transcriptome151PE</v>
      </c>
      <c r="AA201" s="143">
        <v>0</v>
      </c>
      <c r="AB201" s="143" t="s">
        <v>30</v>
      </c>
      <c r="AC201" s="143" t="s">
        <v>391</v>
      </c>
      <c r="AD201" s="143"/>
    </row>
    <row r="202" spans="1:30" ht="24" customHeight="1">
      <c r="A202" s="219">
        <v>42781</v>
      </c>
      <c r="B202" s="218" t="s">
        <v>6988</v>
      </c>
      <c r="C202" s="215" t="s">
        <v>6976</v>
      </c>
      <c r="D202" s="216" t="s">
        <v>31</v>
      </c>
      <c r="E202" s="215" t="s">
        <v>7008</v>
      </c>
      <c r="F202" s="217">
        <v>42779</v>
      </c>
      <c r="G202" s="215" t="s">
        <v>6986</v>
      </c>
      <c r="H202" s="215" t="s">
        <v>7012</v>
      </c>
      <c r="I202" s="215">
        <v>1</v>
      </c>
      <c r="J202" s="215" t="s">
        <v>5052</v>
      </c>
      <c r="K202" s="216" t="s">
        <v>6984</v>
      </c>
      <c r="L202" s="216" t="s">
        <v>350</v>
      </c>
      <c r="M202" s="215"/>
      <c r="N202" s="215">
        <v>0</v>
      </c>
      <c r="O202" s="215" t="s">
        <v>29</v>
      </c>
      <c r="P202" s="215">
        <v>35689.26</v>
      </c>
      <c r="Q202" s="215">
        <v>4177040</v>
      </c>
      <c r="R202" s="215">
        <v>3385018</v>
      </c>
      <c r="S202" s="215">
        <v>81.400000000000006</v>
      </c>
      <c r="T202" s="215">
        <v>0</v>
      </c>
      <c r="U202" s="215">
        <v>0</v>
      </c>
      <c r="V202" s="215" t="s">
        <v>7011</v>
      </c>
      <c r="W202" s="215" t="s">
        <v>7010</v>
      </c>
      <c r="X202" s="215" t="s">
        <v>7009</v>
      </c>
      <c r="Y202" s="147" t="s">
        <v>143</v>
      </c>
      <c r="Z202" s="147" t="str">
        <f t="shared" si="3"/>
        <v>Target Region capture91PE</v>
      </c>
      <c r="AA202" s="214">
        <v>1</v>
      </c>
      <c r="AB202" s="213" t="s">
        <v>2544</v>
      </c>
      <c r="AC202" s="213" t="s">
        <v>3054</v>
      </c>
      <c r="AD202" s="212"/>
    </row>
    <row r="203" spans="1:30" ht="24" customHeight="1">
      <c r="A203" s="211">
        <v>42781</v>
      </c>
      <c r="B203" s="210" t="s">
        <v>6988</v>
      </c>
      <c r="C203" s="208" t="s">
        <v>6976</v>
      </c>
      <c r="D203" s="208" t="s">
        <v>31</v>
      </c>
      <c r="E203" s="208" t="s">
        <v>7008</v>
      </c>
      <c r="F203" s="209">
        <v>42779</v>
      </c>
      <c r="G203" s="208" t="s">
        <v>6986</v>
      </c>
      <c r="H203" s="208" t="s">
        <v>7007</v>
      </c>
      <c r="I203" s="208">
        <v>2</v>
      </c>
      <c r="J203" s="220" t="s">
        <v>5052</v>
      </c>
      <c r="K203" s="220" t="s">
        <v>6984</v>
      </c>
      <c r="L203" s="208" t="s">
        <v>350</v>
      </c>
      <c r="M203" s="208"/>
      <c r="N203" s="208">
        <v>0</v>
      </c>
      <c r="O203" s="208" t="s">
        <v>29</v>
      </c>
      <c r="P203" s="208">
        <v>35525.08</v>
      </c>
      <c r="Q203" s="208">
        <v>4214684</v>
      </c>
      <c r="R203" s="208">
        <v>3308954</v>
      </c>
      <c r="S203" s="208">
        <v>79</v>
      </c>
      <c r="T203" s="208">
        <v>0</v>
      </c>
      <c r="U203" s="208">
        <v>0</v>
      </c>
      <c r="V203" s="208" t="s">
        <v>7006</v>
      </c>
      <c r="W203" s="208" t="s">
        <v>7005</v>
      </c>
      <c r="X203" s="208" t="s">
        <v>7004</v>
      </c>
      <c r="Y203" s="141" t="s">
        <v>143</v>
      </c>
      <c r="Z203" s="141" t="str">
        <f t="shared" si="3"/>
        <v>Target Region capture91PE</v>
      </c>
      <c r="AA203" s="207">
        <v>1</v>
      </c>
      <c r="AB203" s="207" t="s">
        <v>2544</v>
      </c>
      <c r="AC203" s="207" t="s">
        <v>3054</v>
      </c>
      <c r="AD203" s="207"/>
    </row>
    <row r="204" spans="1:30" ht="24" customHeight="1">
      <c r="A204" s="219">
        <v>42781</v>
      </c>
      <c r="B204" s="218" t="s">
        <v>6999</v>
      </c>
      <c r="C204" s="215" t="s">
        <v>6976</v>
      </c>
      <c r="D204" s="216" t="s">
        <v>31</v>
      </c>
      <c r="E204" s="215" t="s">
        <v>6998</v>
      </c>
      <c r="F204" s="217">
        <v>42779</v>
      </c>
      <c r="G204" s="215" t="s">
        <v>6974</v>
      </c>
      <c r="H204" s="215" t="s">
        <v>7003</v>
      </c>
      <c r="I204" s="215">
        <v>1</v>
      </c>
      <c r="J204" s="215" t="s">
        <v>5052</v>
      </c>
      <c r="K204" s="216" t="s">
        <v>6984</v>
      </c>
      <c r="L204" s="216" t="s">
        <v>350</v>
      </c>
      <c r="M204" s="215"/>
      <c r="N204" s="215">
        <v>0</v>
      </c>
      <c r="O204" s="215" t="s">
        <v>29</v>
      </c>
      <c r="P204" s="215">
        <v>32336.79</v>
      </c>
      <c r="Q204" s="215">
        <v>4205832</v>
      </c>
      <c r="R204" s="215">
        <v>3318974</v>
      </c>
      <c r="S204" s="215">
        <v>79.2</v>
      </c>
      <c r="T204" s="215">
        <v>0</v>
      </c>
      <c r="U204" s="215">
        <v>0</v>
      </c>
      <c r="V204" s="215" t="s">
        <v>7002</v>
      </c>
      <c r="W204" s="215" t="s">
        <v>7001</v>
      </c>
      <c r="X204" s="215" t="s">
        <v>7000</v>
      </c>
      <c r="Y204" s="147" t="s">
        <v>143</v>
      </c>
      <c r="Z204" s="147" t="str">
        <f t="shared" si="3"/>
        <v>Target Region capture91PE</v>
      </c>
      <c r="AA204" s="214">
        <v>1</v>
      </c>
      <c r="AB204" s="213" t="s">
        <v>2544</v>
      </c>
      <c r="AC204" s="213" t="s">
        <v>3054</v>
      </c>
      <c r="AD204" s="212"/>
    </row>
    <row r="205" spans="1:30" ht="24" customHeight="1">
      <c r="A205" s="211">
        <v>42781</v>
      </c>
      <c r="B205" s="210" t="s">
        <v>6999</v>
      </c>
      <c r="C205" s="208" t="s">
        <v>6976</v>
      </c>
      <c r="D205" s="208" t="s">
        <v>31</v>
      </c>
      <c r="E205" s="208" t="s">
        <v>6998</v>
      </c>
      <c r="F205" s="209">
        <v>42779</v>
      </c>
      <c r="G205" s="208" t="s">
        <v>6974</v>
      </c>
      <c r="H205" s="208" t="s">
        <v>6997</v>
      </c>
      <c r="I205" s="208">
        <v>2</v>
      </c>
      <c r="J205" s="208" t="s">
        <v>6996</v>
      </c>
      <c r="K205" s="208" t="s">
        <v>6984</v>
      </c>
      <c r="L205" s="208" t="s">
        <v>350</v>
      </c>
      <c r="M205" s="208"/>
      <c r="N205" s="208">
        <v>0</v>
      </c>
      <c r="O205" s="208" t="s">
        <v>29</v>
      </c>
      <c r="P205" s="208">
        <v>37856.71</v>
      </c>
      <c r="Q205" s="208">
        <v>4141822</v>
      </c>
      <c r="R205" s="208">
        <v>3379317</v>
      </c>
      <c r="S205" s="208">
        <v>82</v>
      </c>
      <c r="T205" s="208">
        <v>0</v>
      </c>
      <c r="U205" s="208">
        <v>0</v>
      </c>
      <c r="V205" s="208" t="s">
        <v>6995</v>
      </c>
      <c r="W205" s="208" t="s">
        <v>6994</v>
      </c>
      <c r="X205" s="208" t="s">
        <v>6993</v>
      </c>
      <c r="Y205" s="141" t="s">
        <v>143</v>
      </c>
      <c r="Z205" s="141" t="str">
        <f t="shared" si="3"/>
        <v>Target Region capture91PE</v>
      </c>
      <c r="AA205" s="207">
        <v>0</v>
      </c>
      <c r="AB205" s="207" t="s">
        <v>2544</v>
      </c>
      <c r="AC205" s="207" t="s">
        <v>3054</v>
      </c>
      <c r="AD205" s="207"/>
    </row>
    <row r="206" spans="1:30" ht="24" customHeight="1">
      <c r="A206" s="219">
        <v>42781</v>
      </c>
      <c r="B206" s="218" t="s">
        <v>6988</v>
      </c>
      <c r="C206" s="215" t="s">
        <v>6976</v>
      </c>
      <c r="D206" s="216" t="s">
        <v>31</v>
      </c>
      <c r="E206" s="215" t="s">
        <v>6987</v>
      </c>
      <c r="F206" s="217">
        <v>42779</v>
      </c>
      <c r="G206" s="215" t="s">
        <v>6986</v>
      </c>
      <c r="H206" s="215" t="s">
        <v>6992</v>
      </c>
      <c r="I206" s="215">
        <v>1</v>
      </c>
      <c r="J206" s="215" t="s">
        <v>5052</v>
      </c>
      <c r="K206" s="216" t="s">
        <v>6984</v>
      </c>
      <c r="L206" s="216" t="s">
        <v>350</v>
      </c>
      <c r="M206" s="215"/>
      <c r="N206" s="215">
        <v>0</v>
      </c>
      <c r="O206" s="215" t="s">
        <v>29</v>
      </c>
      <c r="P206" s="215">
        <v>35906.49</v>
      </c>
      <c r="Q206" s="215">
        <v>4219882</v>
      </c>
      <c r="R206" s="215">
        <v>3395746</v>
      </c>
      <c r="S206" s="215">
        <v>80.8</v>
      </c>
      <c r="T206" s="215">
        <v>0</v>
      </c>
      <c r="U206" s="215">
        <v>0</v>
      </c>
      <c r="V206" s="215" t="s">
        <v>6991</v>
      </c>
      <c r="W206" s="215" t="s">
        <v>6990</v>
      </c>
      <c r="X206" s="215" t="s">
        <v>6989</v>
      </c>
      <c r="Y206" s="147" t="s">
        <v>143</v>
      </c>
      <c r="Z206" s="147" t="str">
        <f t="shared" si="3"/>
        <v>Target Region capture91PE</v>
      </c>
      <c r="AA206" s="214">
        <v>1</v>
      </c>
      <c r="AB206" s="213" t="s">
        <v>2544</v>
      </c>
      <c r="AC206" s="213" t="s">
        <v>3054</v>
      </c>
      <c r="AD206" s="212"/>
    </row>
    <row r="207" spans="1:30" ht="24" customHeight="1">
      <c r="A207" s="211">
        <v>42781</v>
      </c>
      <c r="B207" s="210" t="s">
        <v>6988</v>
      </c>
      <c r="C207" s="208" t="s">
        <v>6976</v>
      </c>
      <c r="D207" s="208" t="s">
        <v>31</v>
      </c>
      <c r="E207" s="208" t="s">
        <v>6987</v>
      </c>
      <c r="F207" s="209">
        <v>42779</v>
      </c>
      <c r="G207" s="208" t="s">
        <v>6986</v>
      </c>
      <c r="H207" s="208" t="s">
        <v>6985</v>
      </c>
      <c r="I207" s="208">
        <v>2</v>
      </c>
      <c r="J207" s="220" t="s">
        <v>5052</v>
      </c>
      <c r="K207" s="220" t="s">
        <v>6984</v>
      </c>
      <c r="L207" s="208" t="s">
        <v>350</v>
      </c>
      <c r="M207" s="208"/>
      <c r="N207" s="208">
        <v>0</v>
      </c>
      <c r="O207" s="208" t="s">
        <v>29</v>
      </c>
      <c r="P207" s="208">
        <v>37943.85</v>
      </c>
      <c r="Q207" s="208">
        <v>4171868</v>
      </c>
      <c r="R207" s="208">
        <v>3465123</v>
      </c>
      <c r="S207" s="208">
        <v>83.4</v>
      </c>
      <c r="T207" s="208">
        <v>0</v>
      </c>
      <c r="U207" s="208">
        <v>0</v>
      </c>
      <c r="V207" s="208" t="s">
        <v>6983</v>
      </c>
      <c r="W207" s="208" t="s">
        <v>6982</v>
      </c>
      <c r="X207" s="208" t="s">
        <v>6981</v>
      </c>
      <c r="Y207" s="141" t="s">
        <v>143</v>
      </c>
      <c r="Z207" s="141" t="str">
        <f t="shared" si="3"/>
        <v>Target Region capture91PE</v>
      </c>
      <c r="AA207" s="207">
        <v>1</v>
      </c>
      <c r="AB207" s="207" t="s">
        <v>2544</v>
      </c>
      <c r="AC207" s="207" t="s">
        <v>3054</v>
      </c>
      <c r="AD207" s="207"/>
    </row>
    <row r="208" spans="1:30" ht="24" customHeight="1">
      <c r="A208" s="219">
        <v>42781</v>
      </c>
      <c r="B208" s="218" t="s">
        <v>6977</v>
      </c>
      <c r="C208" s="215" t="s">
        <v>6976</v>
      </c>
      <c r="D208" s="216" t="s">
        <v>31</v>
      </c>
      <c r="E208" s="215" t="s">
        <v>6975</v>
      </c>
      <c r="F208" s="217">
        <v>42779</v>
      </c>
      <c r="G208" s="215" t="s">
        <v>6974</v>
      </c>
      <c r="H208" s="215" t="s">
        <v>6973</v>
      </c>
      <c r="I208" s="215">
        <v>1</v>
      </c>
      <c r="J208" s="215" t="s">
        <v>128</v>
      </c>
      <c r="K208" s="216" t="s">
        <v>6972</v>
      </c>
      <c r="L208" s="216" t="s">
        <v>350</v>
      </c>
      <c r="M208" s="215"/>
      <c r="N208" s="215">
        <v>0</v>
      </c>
      <c r="O208" s="215" t="s">
        <v>29</v>
      </c>
      <c r="P208" s="215">
        <v>37932.160000000003</v>
      </c>
      <c r="Q208" s="215">
        <v>3966058</v>
      </c>
      <c r="R208" s="215">
        <v>3404756</v>
      </c>
      <c r="S208" s="215">
        <v>86.1</v>
      </c>
      <c r="T208" s="215">
        <v>0</v>
      </c>
      <c r="U208" s="215">
        <v>0</v>
      </c>
      <c r="V208" s="215" t="s">
        <v>6980</v>
      </c>
      <c r="W208" s="215" t="s">
        <v>6979</v>
      </c>
      <c r="X208" s="215" t="s">
        <v>6978</v>
      </c>
      <c r="Y208" s="147" t="s">
        <v>143</v>
      </c>
      <c r="Z208" s="147" t="str">
        <f t="shared" si="3"/>
        <v>Target Region capture91PE</v>
      </c>
      <c r="AA208" s="214">
        <v>3.8461538461538464E-2</v>
      </c>
      <c r="AB208" s="213" t="s">
        <v>2544</v>
      </c>
      <c r="AC208" s="213" t="s">
        <v>3054</v>
      </c>
      <c r="AD208" s="212"/>
    </row>
    <row r="209" spans="1:30" ht="24" customHeight="1">
      <c r="A209" s="211">
        <v>42781</v>
      </c>
      <c r="B209" s="210" t="s">
        <v>6977</v>
      </c>
      <c r="C209" s="208" t="s">
        <v>6976</v>
      </c>
      <c r="D209" s="208" t="s">
        <v>31</v>
      </c>
      <c r="E209" s="208" t="s">
        <v>6975</v>
      </c>
      <c r="F209" s="209">
        <v>42779</v>
      </c>
      <c r="G209" s="208" t="s">
        <v>6974</v>
      </c>
      <c r="H209" s="208" t="s">
        <v>6973</v>
      </c>
      <c r="I209" s="208">
        <v>2</v>
      </c>
      <c r="J209" s="220" t="s">
        <v>134</v>
      </c>
      <c r="K209" s="220" t="s">
        <v>6972</v>
      </c>
      <c r="L209" s="208" t="s">
        <v>350</v>
      </c>
      <c r="M209" s="208"/>
      <c r="N209" s="208">
        <v>0</v>
      </c>
      <c r="O209" s="208" t="s">
        <v>29</v>
      </c>
      <c r="P209" s="208">
        <v>39068.639999999999</v>
      </c>
      <c r="Q209" s="208">
        <v>4024170</v>
      </c>
      <c r="R209" s="208">
        <v>3485432</v>
      </c>
      <c r="S209" s="208">
        <v>86.8</v>
      </c>
      <c r="T209" s="208">
        <v>0</v>
      </c>
      <c r="U209" s="208">
        <v>0</v>
      </c>
      <c r="V209" s="208" t="s">
        <v>6971</v>
      </c>
      <c r="W209" s="208" t="s">
        <v>6970</v>
      </c>
      <c r="X209" s="208" t="s">
        <v>6969</v>
      </c>
      <c r="Y209" s="141" t="s">
        <v>143</v>
      </c>
      <c r="Z209" s="141" t="str">
        <f t="shared" si="3"/>
        <v>Target Region capture91PE</v>
      </c>
      <c r="AA209" s="207">
        <v>3.8461538461538464E-2</v>
      </c>
      <c r="AB209" s="207" t="s">
        <v>2544</v>
      </c>
      <c r="AC209" s="207" t="s">
        <v>3054</v>
      </c>
      <c r="AD209" s="207"/>
    </row>
    <row r="210" spans="1:30" ht="24" customHeight="1">
      <c r="A210" s="219">
        <v>42781</v>
      </c>
      <c r="B210" s="218" t="s">
        <v>6964</v>
      </c>
      <c r="C210" s="135">
        <v>0</v>
      </c>
      <c r="D210" s="147" t="s">
        <v>1248</v>
      </c>
      <c r="E210" s="215" t="s">
        <v>6963</v>
      </c>
      <c r="F210" s="217">
        <v>42779</v>
      </c>
      <c r="G210" s="215" t="s">
        <v>6962</v>
      </c>
      <c r="H210" s="215" t="s">
        <v>6968</v>
      </c>
      <c r="I210" s="215">
        <v>1</v>
      </c>
      <c r="J210" s="135" t="s">
        <v>2392</v>
      </c>
      <c r="K210" s="147" t="s">
        <v>28</v>
      </c>
      <c r="L210" s="216" t="s">
        <v>350</v>
      </c>
      <c r="M210" s="215"/>
      <c r="N210" s="215">
        <v>0</v>
      </c>
      <c r="O210" s="215" t="s">
        <v>33</v>
      </c>
      <c r="P210" s="215">
        <v>33670.269999999997</v>
      </c>
      <c r="Q210" s="215">
        <v>2876766</v>
      </c>
      <c r="R210" s="215">
        <v>2731340</v>
      </c>
      <c r="S210" s="215">
        <v>95.1</v>
      </c>
      <c r="T210" s="215">
        <v>0</v>
      </c>
      <c r="U210" s="215">
        <v>0</v>
      </c>
      <c r="V210" s="215" t="s">
        <v>6967</v>
      </c>
      <c r="W210" s="215" t="s">
        <v>6966</v>
      </c>
      <c r="X210" s="215" t="s">
        <v>6965</v>
      </c>
      <c r="Y210" s="147" t="s">
        <v>4625</v>
      </c>
      <c r="Z210" s="147" t="str">
        <f t="shared" si="3"/>
        <v>0101PE</v>
      </c>
      <c r="AA210" s="214">
        <v>0</v>
      </c>
      <c r="AB210" s="213" t="s">
        <v>2544</v>
      </c>
      <c r="AC210" s="213" t="s">
        <v>3054</v>
      </c>
      <c r="AD210" s="212"/>
    </row>
    <row r="211" spans="1:30" ht="24" customHeight="1">
      <c r="A211" s="211">
        <v>42781</v>
      </c>
      <c r="B211" s="210" t="s">
        <v>6964</v>
      </c>
      <c r="C211" s="141">
        <v>0</v>
      </c>
      <c r="D211" s="141" t="s">
        <v>1248</v>
      </c>
      <c r="E211" s="208" t="s">
        <v>6963</v>
      </c>
      <c r="F211" s="209">
        <v>42779</v>
      </c>
      <c r="G211" s="208" t="s">
        <v>6962</v>
      </c>
      <c r="H211" s="208" t="s">
        <v>6961</v>
      </c>
      <c r="I211" s="208">
        <v>2</v>
      </c>
      <c r="J211" s="141" t="s">
        <v>2392</v>
      </c>
      <c r="K211" s="141" t="s">
        <v>28</v>
      </c>
      <c r="L211" s="208" t="s">
        <v>350</v>
      </c>
      <c r="M211" s="208"/>
      <c r="N211" s="208">
        <v>0</v>
      </c>
      <c r="O211" s="208" t="s">
        <v>33</v>
      </c>
      <c r="P211" s="208">
        <v>33972.43</v>
      </c>
      <c r="Q211" s="208">
        <v>2902992</v>
      </c>
      <c r="R211" s="208">
        <v>2755926</v>
      </c>
      <c r="S211" s="208">
        <v>95.1</v>
      </c>
      <c r="T211" s="208">
        <v>0</v>
      </c>
      <c r="U211" s="208">
        <v>0</v>
      </c>
      <c r="V211" s="208" t="s">
        <v>6960</v>
      </c>
      <c r="W211" s="208" t="s">
        <v>5869</v>
      </c>
      <c r="X211" s="208" t="s">
        <v>6959</v>
      </c>
      <c r="Y211" s="141" t="s">
        <v>4625</v>
      </c>
      <c r="Z211" s="141" t="str">
        <f t="shared" si="3"/>
        <v>0101PE</v>
      </c>
      <c r="AA211" s="207">
        <v>0</v>
      </c>
      <c r="AB211" s="207" t="s">
        <v>2544</v>
      </c>
      <c r="AC211" s="207" t="s">
        <v>3054</v>
      </c>
      <c r="AD211" s="207"/>
    </row>
    <row r="212" spans="1:30" ht="24" customHeight="1">
      <c r="A212" s="219">
        <v>42781</v>
      </c>
      <c r="B212" s="218" t="s">
        <v>6954</v>
      </c>
      <c r="C212" s="135">
        <v>0</v>
      </c>
      <c r="D212" s="147" t="s">
        <v>1248</v>
      </c>
      <c r="E212" s="215" t="s">
        <v>6953</v>
      </c>
      <c r="F212" s="217">
        <v>42779</v>
      </c>
      <c r="G212" s="215" t="s">
        <v>6941</v>
      </c>
      <c r="H212" s="215" t="s">
        <v>6958</v>
      </c>
      <c r="I212" s="215">
        <v>1</v>
      </c>
      <c r="J212" s="135" t="s">
        <v>2392</v>
      </c>
      <c r="K212" s="147" t="s">
        <v>28</v>
      </c>
      <c r="L212" s="216" t="s">
        <v>350</v>
      </c>
      <c r="M212" s="215"/>
      <c r="N212" s="215">
        <v>0</v>
      </c>
      <c r="O212" s="215" t="s">
        <v>33</v>
      </c>
      <c r="P212" s="215">
        <v>34495.199999999997</v>
      </c>
      <c r="Q212" s="215">
        <v>2916382</v>
      </c>
      <c r="R212" s="215">
        <v>2786143</v>
      </c>
      <c r="S212" s="215">
        <v>95.7</v>
      </c>
      <c r="T212" s="215">
        <v>0</v>
      </c>
      <c r="U212" s="215">
        <v>0</v>
      </c>
      <c r="V212" s="215" t="s">
        <v>6957</v>
      </c>
      <c r="W212" s="215" t="s">
        <v>6956</v>
      </c>
      <c r="X212" s="215" t="s">
        <v>6955</v>
      </c>
      <c r="Y212" s="147" t="s">
        <v>4625</v>
      </c>
      <c r="Z212" s="147" t="str">
        <f t="shared" si="3"/>
        <v>0101PE</v>
      </c>
      <c r="AA212" s="214">
        <v>0</v>
      </c>
      <c r="AB212" s="213" t="s">
        <v>2544</v>
      </c>
      <c r="AC212" s="213" t="s">
        <v>3054</v>
      </c>
      <c r="AD212" s="212"/>
    </row>
    <row r="213" spans="1:30" ht="24" customHeight="1">
      <c r="A213" s="211">
        <v>42781</v>
      </c>
      <c r="B213" s="210" t="s">
        <v>6954</v>
      </c>
      <c r="C213" s="141">
        <v>0</v>
      </c>
      <c r="D213" s="141" t="s">
        <v>1248</v>
      </c>
      <c r="E213" s="208" t="s">
        <v>6953</v>
      </c>
      <c r="F213" s="209">
        <v>42779</v>
      </c>
      <c r="G213" s="208" t="s">
        <v>6941</v>
      </c>
      <c r="H213" s="208" t="s">
        <v>6952</v>
      </c>
      <c r="I213" s="208">
        <v>2</v>
      </c>
      <c r="J213" s="141" t="s">
        <v>2392</v>
      </c>
      <c r="K213" s="141" t="s">
        <v>28</v>
      </c>
      <c r="L213" s="208" t="s">
        <v>350</v>
      </c>
      <c r="M213" s="208"/>
      <c r="N213" s="208">
        <v>0</v>
      </c>
      <c r="O213" s="208" t="s">
        <v>33</v>
      </c>
      <c r="P213" s="208">
        <v>34547.040000000001</v>
      </c>
      <c r="Q213" s="208">
        <v>2911691</v>
      </c>
      <c r="R213" s="208">
        <v>2791439</v>
      </c>
      <c r="S213" s="208">
        <v>96</v>
      </c>
      <c r="T213" s="208">
        <v>0</v>
      </c>
      <c r="U213" s="208">
        <v>0</v>
      </c>
      <c r="V213" s="208" t="s">
        <v>6951</v>
      </c>
      <c r="W213" s="208" t="s">
        <v>6950</v>
      </c>
      <c r="X213" s="208" t="s">
        <v>6949</v>
      </c>
      <c r="Y213" s="141" t="s">
        <v>4625</v>
      </c>
      <c r="Z213" s="141" t="str">
        <f t="shared" si="3"/>
        <v>0101PE</v>
      </c>
      <c r="AA213" s="207">
        <v>0</v>
      </c>
      <c r="AB213" s="207" t="s">
        <v>2544</v>
      </c>
      <c r="AC213" s="207" t="s">
        <v>3054</v>
      </c>
      <c r="AD213" s="207"/>
    </row>
    <row r="214" spans="1:30" ht="24" customHeight="1">
      <c r="A214" s="219">
        <v>42781</v>
      </c>
      <c r="B214" s="218" t="s">
        <v>6948</v>
      </c>
      <c r="C214" s="135">
        <v>0</v>
      </c>
      <c r="D214" s="147" t="s">
        <v>1248</v>
      </c>
      <c r="E214" s="215" t="s">
        <v>6942</v>
      </c>
      <c r="F214" s="217">
        <v>42779</v>
      </c>
      <c r="G214" s="215" t="s">
        <v>6941</v>
      </c>
      <c r="H214" s="215" t="s">
        <v>6947</v>
      </c>
      <c r="I214" s="215">
        <v>1</v>
      </c>
      <c r="J214" s="135" t="s">
        <v>2392</v>
      </c>
      <c r="K214" s="147" t="s">
        <v>28</v>
      </c>
      <c r="L214" s="216" t="s">
        <v>350</v>
      </c>
      <c r="M214" s="215"/>
      <c r="N214" s="215">
        <v>0</v>
      </c>
      <c r="O214" s="215" t="s">
        <v>33</v>
      </c>
      <c r="P214" s="215">
        <v>32853.410000000003</v>
      </c>
      <c r="Q214" s="215">
        <v>2779174</v>
      </c>
      <c r="R214" s="215">
        <v>2649605</v>
      </c>
      <c r="S214" s="215">
        <v>95.4</v>
      </c>
      <c r="T214" s="215">
        <v>0</v>
      </c>
      <c r="U214" s="215">
        <v>0</v>
      </c>
      <c r="V214" s="215" t="s">
        <v>6946</v>
      </c>
      <c r="W214" s="215" t="s">
        <v>6945</v>
      </c>
      <c r="X214" s="215" t="s">
        <v>6944</v>
      </c>
      <c r="Y214" s="147" t="s">
        <v>4625</v>
      </c>
      <c r="Z214" s="147" t="str">
        <f t="shared" si="3"/>
        <v>0101PE</v>
      </c>
      <c r="AA214" s="214">
        <v>0</v>
      </c>
      <c r="AB214" s="213" t="s">
        <v>2544</v>
      </c>
      <c r="AC214" s="213" t="s">
        <v>3054</v>
      </c>
      <c r="AD214" s="212"/>
    </row>
    <row r="215" spans="1:30" ht="24" customHeight="1">
      <c r="A215" s="211">
        <v>42781</v>
      </c>
      <c r="B215" s="210" t="s">
        <v>6943</v>
      </c>
      <c r="C215" s="141">
        <v>0</v>
      </c>
      <c r="D215" s="141" t="s">
        <v>1248</v>
      </c>
      <c r="E215" s="208" t="s">
        <v>6942</v>
      </c>
      <c r="F215" s="209">
        <v>42779</v>
      </c>
      <c r="G215" s="208" t="s">
        <v>6941</v>
      </c>
      <c r="H215" s="208" t="s">
        <v>6940</v>
      </c>
      <c r="I215" s="208">
        <v>2</v>
      </c>
      <c r="J215" s="141" t="s">
        <v>2392</v>
      </c>
      <c r="K215" s="141" t="s">
        <v>28</v>
      </c>
      <c r="L215" s="208" t="s">
        <v>350</v>
      </c>
      <c r="M215" s="208"/>
      <c r="N215" s="208">
        <v>0</v>
      </c>
      <c r="O215" s="208" t="s">
        <v>33</v>
      </c>
      <c r="P215" s="208">
        <v>34082.519999999997</v>
      </c>
      <c r="Q215" s="208">
        <v>2896642</v>
      </c>
      <c r="R215" s="208">
        <v>2749792</v>
      </c>
      <c r="S215" s="208">
        <v>95</v>
      </c>
      <c r="T215" s="208">
        <v>0</v>
      </c>
      <c r="U215" s="208">
        <v>0</v>
      </c>
      <c r="V215" s="208" t="s">
        <v>6939</v>
      </c>
      <c r="W215" s="208" t="s">
        <v>3527</v>
      </c>
      <c r="X215" s="208" t="s">
        <v>6938</v>
      </c>
      <c r="Y215" s="141" t="s">
        <v>4625</v>
      </c>
      <c r="Z215" s="141" t="str">
        <f t="shared" si="3"/>
        <v>0101PE</v>
      </c>
      <c r="AA215" s="207">
        <v>0</v>
      </c>
      <c r="AB215" s="207" t="s">
        <v>2544</v>
      </c>
      <c r="AC215" s="207" t="s">
        <v>3054</v>
      </c>
      <c r="AD215" s="207"/>
    </row>
    <row r="216" spans="1:30" ht="24" customHeight="1">
      <c r="A216" s="133">
        <v>42781</v>
      </c>
      <c r="B216" s="134" t="s">
        <v>7031</v>
      </c>
      <c r="C216" s="135" t="s">
        <v>2525</v>
      </c>
      <c r="D216" s="135" t="s">
        <v>5400</v>
      </c>
      <c r="E216" s="135" t="s">
        <v>5401</v>
      </c>
      <c r="F216" s="136">
        <v>42777</v>
      </c>
      <c r="G216" s="135" t="s">
        <v>121</v>
      </c>
      <c r="H216" s="135" t="s">
        <v>7032</v>
      </c>
      <c r="I216" s="135">
        <v>1</v>
      </c>
      <c r="J216" s="135" t="s">
        <v>32</v>
      </c>
      <c r="K216" s="135" t="s">
        <v>28</v>
      </c>
      <c r="L216" s="135">
        <v>0</v>
      </c>
      <c r="M216" s="135" t="s">
        <v>7033</v>
      </c>
      <c r="N216" s="135">
        <v>0</v>
      </c>
      <c r="O216" s="135" t="s">
        <v>42</v>
      </c>
      <c r="P216" s="135">
        <v>38219.81</v>
      </c>
      <c r="Q216" s="135">
        <v>4309650</v>
      </c>
      <c r="R216" s="135">
        <v>3482125</v>
      </c>
      <c r="S216" s="135">
        <v>80.8</v>
      </c>
      <c r="T216" s="135">
        <v>0</v>
      </c>
      <c r="U216" s="135">
        <v>0</v>
      </c>
      <c r="V216" s="135" t="s">
        <v>7034</v>
      </c>
      <c r="W216" s="135" t="s">
        <v>7035</v>
      </c>
      <c r="X216" s="135" t="s">
        <v>7036</v>
      </c>
      <c r="Y216" s="147" t="s">
        <v>8431</v>
      </c>
      <c r="Z216" s="187" t="str">
        <f t="shared" si="3"/>
        <v>De novo50PE</v>
      </c>
      <c r="AA216" s="137">
        <v>0</v>
      </c>
      <c r="AB216" s="138" t="s">
        <v>30</v>
      </c>
      <c r="AC216" s="154" t="s">
        <v>391</v>
      </c>
      <c r="AD216" s="155"/>
    </row>
    <row r="217" spans="1:30" ht="24" customHeight="1">
      <c r="A217" s="139">
        <v>42781</v>
      </c>
      <c r="B217" s="140" t="s">
        <v>7037</v>
      </c>
      <c r="C217" s="141" t="s">
        <v>2525</v>
      </c>
      <c r="D217" s="141" t="s">
        <v>2384</v>
      </c>
      <c r="E217" s="141" t="s">
        <v>7038</v>
      </c>
      <c r="F217" s="142">
        <v>42777</v>
      </c>
      <c r="G217" s="141" t="s">
        <v>121</v>
      </c>
      <c r="H217" s="141" t="s">
        <v>7039</v>
      </c>
      <c r="I217" s="141">
        <v>2</v>
      </c>
      <c r="J217" s="141" t="s">
        <v>2392</v>
      </c>
      <c r="K217" s="141" t="s">
        <v>4789</v>
      </c>
      <c r="L217" s="141">
        <v>0</v>
      </c>
      <c r="M217" s="141" t="s">
        <v>7033</v>
      </c>
      <c r="N217" s="141">
        <v>0</v>
      </c>
      <c r="O217" s="141" t="s">
        <v>42</v>
      </c>
      <c r="P217" s="141">
        <v>38410.46</v>
      </c>
      <c r="Q217" s="141">
        <v>4309650</v>
      </c>
      <c r="R217" s="141">
        <v>3499494</v>
      </c>
      <c r="S217" s="141">
        <v>81.2</v>
      </c>
      <c r="T217" s="141">
        <v>0</v>
      </c>
      <c r="U217" s="141">
        <v>0</v>
      </c>
      <c r="V217" s="141" t="s">
        <v>7040</v>
      </c>
      <c r="W217" s="141" t="s">
        <v>7041</v>
      </c>
      <c r="X217" s="141" t="s">
        <v>7042</v>
      </c>
      <c r="Y217" s="141" t="s">
        <v>8431</v>
      </c>
      <c r="Z217" s="188" t="str">
        <f t="shared" si="3"/>
        <v>De novo50PE</v>
      </c>
      <c r="AA217" s="143">
        <v>0</v>
      </c>
      <c r="AB217" s="143" t="s">
        <v>30</v>
      </c>
      <c r="AC217" s="143" t="s">
        <v>391</v>
      </c>
      <c r="AD217" s="143"/>
    </row>
    <row r="218" spans="1:30" ht="24" customHeight="1">
      <c r="A218" s="139">
        <v>42781</v>
      </c>
      <c r="B218" s="140" t="s">
        <v>7043</v>
      </c>
      <c r="C218" s="141" t="s">
        <v>104</v>
      </c>
      <c r="D218" s="141" t="s">
        <v>31</v>
      </c>
      <c r="E218" s="141" t="s">
        <v>7044</v>
      </c>
      <c r="F218" s="142">
        <v>42777</v>
      </c>
      <c r="G218" s="141" t="s">
        <v>121</v>
      </c>
      <c r="H218" s="141" t="s">
        <v>7039</v>
      </c>
      <c r="I218" s="141">
        <v>3</v>
      </c>
      <c r="J218" s="141" t="s">
        <v>2392</v>
      </c>
      <c r="K218" s="141" t="s">
        <v>4789</v>
      </c>
      <c r="L218" s="141">
        <v>0</v>
      </c>
      <c r="M218" s="141" t="s">
        <v>7045</v>
      </c>
      <c r="N218" s="141">
        <v>0</v>
      </c>
      <c r="O218" s="141" t="s">
        <v>42</v>
      </c>
      <c r="P218" s="141">
        <v>38048.92</v>
      </c>
      <c r="Q218" s="141">
        <v>4309650</v>
      </c>
      <c r="R218" s="141">
        <v>3542432</v>
      </c>
      <c r="S218" s="141">
        <v>82.2</v>
      </c>
      <c r="T218" s="141">
        <v>0</v>
      </c>
      <c r="U218" s="141">
        <v>0</v>
      </c>
      <c r="V218" s="141" t="s">
        <v>7046</v>
      </c>
      <c r="W218" s="141" t="s">
        <v>7047</v>
      </c>
      <c r="X218" s="141" t="s">
        <v>7048</v>
      </c>
      <c r="Y218" s="141" t="s">
        <v>8431</v>
      </c>
      <c r="Z218" s="188" t="str">
        <f t="shared" si="3"/>
        <v>Transcriptome50PE</v>
      </c>
      <c r="AA218" s="143">
        <v>0</v>
      </c>
      <c r="AB218" s="143" t="s">
        <v>30</v>
      </c>
      <c r="AC218" s="143" t="s">
        <v>391</v>
      </c>
      <c r="AD218" s="143"/>
    </row>
    <row r="219" spans="1:30" ht="24" customHeight="1">
      <c r="A219" s="139">
        <v>42781</v>
      </c>
      <c r="B219" s="140" t="s">
        <v>7049</v>
      </c>
      <c r="C219" s="141" t="s">
        <v>104</v>
      </c>
      <c r="D219" s="141" t="s">
        <v>31</v>
      </c>
      <c r="E219" s="141" t="s">
        <v>7044</v>
      </c>
      <c r="F219" s="142">
        <v>42777</v>
      </c>
      <c r="G219" s="141" t="s">
        <v>121</v>
      </c>
      <c r="H219" s="141" t="s">
        <v>7039</v>
      </c>
      <c r="I219" s="141">
        <v>4</v>
      </c>
      <c r="J219" s="141" t="s">
        <v>2392</v>
      </c>
      <c r="K219" s="141" t="s">
        <v>4789</v>
      </c>
      <c r="L219" s="141">
        <v>0</v>
      </c>
      <c r="M219" s="141" t="s">
        <v>7045</v>
      </c>
      <c r="N219" s="141">
        <v>0</v>
      </c>
      <c r="O219" s="141" t="s">
        <v>42</v>
      </c>
      <c r="P219" s="141">
        <v>38134.39</v>
      </c>
      <c r="Q219" s="141">
        <v>4309650</v>
      </c>
      <c r="R219" s="141">
        <v>3555511</v>
      </c>
      <c r="S219" s="141">
        <v>82.5</v>
      </c>
      <c r="T219" s="141">
        <v>0</v>
      </c>
      <c r="U219" s="141">
        <v>0</v>
      </c>
      <c r="V219" s="141" t="s">
        <v>7050</v>
      </c>
      <c r="W219" s="141" t="s">
        <v>7051</v>
      </c>
      <c r="X219" s="141" t="s">
        <v>7052</v>
      </c>
      <c r="Y219" s="141" t="s">
        <v>8431</v>
      </c>
      <c r="Z219" s="188" t="str">
        <f t="shared" si="3"/>
        <v>Transcriptome50PE</v>
      </c>
      <c r="AA219" s="143">
        <v>0</v>
      </c>
      <c r="AB219" s="143" t="s">
        <v>30</v>
      </c>
      <c r="AC219" s="143" t="s">
        <v>391</v>
      </c>
      <c r="AD219" s="143"/>
    </row>
    <row r="220" spans="1:30" ht="24" customHeight="1">
      <c r="A220" s="139">
        <v>42781</v>
      </c>
      <c r="B220" s="140" t="s">
        <v>7049</v>
      </c>
      <c r="C220" s="141" t="s">
        <v>104</v>
      </c>
      <c r="D220" s="141" t="s">
        <v>31</v>
      </c>
      <c r="E220" s="141" t="s">
        <v>7053</v>
      </c>
      <c r="F220" s="142">
        <v>42777</v>
      </c>
      <c r="G220" s="141" t="s">
        <v>121</v>
      </c>
      <c r="H220" s="141" t="s">
        <v>7039</v>
      </c>
      <c r="I220" s="141">
        <v>5</v>
      </c>
      <c r="J220" s="141" t="s">
        <v>2392</v>
      </c>
      <c r="K220" s="141" t="s">
        <v>4789</v>
      </c>
      <c r="L220" s="141">
        <v>0</v>
      </c>
      <c r="M220" s="141" t="s">
        <v>7045</v>
      </c>
      <c r="N220" s="141">
        <v>0</v>
      </c>
      <c r="O220" s="141" t="s">
        <v>42</v>
      </c>
      <c r="P220" s="141">
        <v>38566.33</v>
      </c>
      <c r="Q220" s="141">
        <v>4309650</v>
      </c>
      <c r="R220" s="141">
        <v>3600126</v>
      </c>
      <c r="S220" s="141">
        <v>83.54</v>
      </c>
      <c r="T220" s="141">
        <v>0</v>
      </c>
      <c r="U220" s="141">
        <v>0</v>
      </c>
      <c r="V220" s="141" t="s">
        <v>7054</v>
      </c>
      <c r="W220" s="141" t="s">
        <v>7055</v>
      </c>
      <c r="X220" s="141" t="s">
        <v>7056</v>
      </c>
      <c r="Y220" s="141" t="s">
        <v>8431</v>
      </c>
      <c r="Z220" s="188" t="str">
        <f t="shared" si="3"/>
        <v>Transcriptome50PE</v>
      </c>
      <c r="AA220" s="143">
        <v>0</v>
      </c>
      <c r="AB220" s="143" t="s">
        <v>30</v>
      </c>
      <c r="AC220" s="143" t="s">
        <v>391</v>
      </c>
      <c r="AD220" s="143"/>
    </row>
    <row r="221" spans="1:30" ht="24" customHeight="1">
      <c r="A221" s="139">
        <v>42781</v>
      </c>
      <c r="B221" s="140" t="s">
        <v>7049</v>
      </c>
      <c r="C221" s="141" t="s">
        <v>104</v>
      </c>
      <c r="D221" s="141" t="s">
        <v>31</v>
      </c>
      <c r="E221" s="141" t="s">
        <v>7053</v>
      </c>
      <c r="F221" s="142">
        <v>42777</v>
      </c>
      <c r="G221" s="141" t="s">
        <v>121</v>
      </c>
      <c r="H221" s="141" t="s">
        <v>7039</v>
      </c>
      <c r="I221" s="141">
        <v>6</v>
      </c>
      <c r="J221" s="141" t="s">
        <v>2392</v>
      </c>
      <c r="K221" s="141" t="s">
        <v>4789</v>
      </c>
      <c r="L221" s="141">
        <v>0</v>
      </c>
      <c r="M221" s="141" t="s">
        <v>7045</v>
      </c>
      <c r="N221" s="141">
        <v>0</v>
      </c>
      <c r="O221" s="141" t="s">
        <v>42</v>
      </c>
      <c r="P221" s="141">
        <v>38210.019999999997</v>
      </c>
      <c r="Q221" s="141">
        <v>4309650</v>
      </c>
      <c r="R221" s="141">
        <v>3566756</v>
      </c>
      <c r="S221" s="141">
        <v>82.76</v>
      </c>
      <c r="T221" s="141">
        <v>0</v>
      </c>
      <c r="U221" s="141">
        <v>0</v>
      </c>
      <c r="V221" s="141" t="s">
        <v>7057</v>
      </c>
      <c r="W221" s="141" t="s">
        <v>7058</v>
      </c>
      <c r="X221" s="141" t="s">
        <v>7059</v>
      </c>
      <c r="Y221" s="141" t="s">
        <v>8431</v>
      </c>
      <c r="Z221" s="188" t="str">
        <f t="shared" si="3"/>
        <v>Transcriptome50PE</v>
      </c>
      <c r="AA221" s="143">
        <v>0</v>
      </c>
      <c r="AB221" s="143" t="s">
        <v>30</v>
      </c>
      <c r="AC221" s="143" t="s">
        <v>391</v>
      </c>
      <c r="AD221" s="143"/>
    </row>
    <row r="222" spans="1:30" ht="24" customHeight="1">
      <c r="A222" s="139">
        <v>42781</v>
      </c>
      <c r="B222" s="140" t="s">
        <v>7049</v>
      </c>
      <c r="C222" s="141" t="s">
        <v>104</v>
      </c>
      <c r="D222" s="141" t="s">
        <v>31</v>
      </c>
      <c r="E222" s="141" t="s">
        <v>7060</v>
      </c>
      <c r="F222" s="142">
        <v>42777</v>
      </c>
      <c r="G222" s="141" t="s">
        <v>121</v>
      </c>
      <c r="H222" s="141" t="s">
        <v>7039</v>
      </c>
      <c r="I222" s="141">
        <v>7</v>
      </c>
      <c r="J222" s="141" t="s">
        <v>2392</v>
      </c>
      <c r="K222" s="141" t="s">
        <v>4789</v>
      </c>
      <c r="L222" s="141">
        <v>0</v>
      </c>
      <c r="M222" s="141" t="s">
        <v>7045</v>
      </c>
      <c r="N222" s="141">
        <v>0</v>
      </c>
      <c r="O222" s="141" t="s">
        <v>42</v>
      </c>
      <c r="P222" s="141">
        <v>38540.239999999998</v>
      </c>
      <c r="Q222" s="141">
        <v>4309650</v>
      </c>
      <c r="R222" s="141">
        <v>3580608</v>
      </c>
      <c r="S222" s="141">
        <v>83.08</v>
      </c>
      <c r="T222" s="141">
        <v>0</v>
      </c>
      <c r="U222" s="141">
        <v>0</v>
      </c>
      <c r="V222" s="141" t="s">
        <v>7061</v>
      </c>
      <c r="W222" s="141" t="s">
        <v>7062</v>
      </c>
      <c r="X222" s="141" t="s">
        <v>7063</v>
      </c>
      <c r="Y222" s="141" t="s">
        <v>8431</v>
      </c>
      <c r="Z222" s="188" t="str">
        <f t="shared" si="3"/>
        <v>Transcriptome50PE</v>
      </c>
      <c r="AA222" s="143">
        <v>0</v>
      </c>
      <c r="AB222" s="143" t="s">
        <v>30</v>
      </c>
      <c r="AC222" s="143" t="s">
        <v>391</v>
      </c>
      <c r="AD222" s="143"/>
    </row>
    <row r="223" spans="1:30" ht="24" customHeight="1">
      <c r="A223" s="139">
        <v>42781</v>
      </c>
      <c r="B223" s="140" t="s">
        <v>7049</v>
      </c>
      <c r="C223" s="141" t="s">
        <v>104</v>
      </c>
      <c r="D223" s="141" t="s">
        <v>31</v>
      </c>
      <c r="E223" s="141" t="s">
        <v>7060</v>
      </c>
      <c r="F223" s="142">
        <v>42777</v>
      </c>
      <c r="G223" s="141" t="s">
        <v>121</v>
      </c>
      <c r="H223" s="141" t="s">
        <v>7032</v>
      </c>
      <c r="I223" s="141">
        <v>8</v>
      </c>
      <c r="J223" s="144" t="s">
        <v>7064</v>
      </c>
      <c r="K223" s="144" t="s">
        <v>7064</v>
      </c>
      <c r="L223" s="141">
        <v>0</v>
      </c>
      <c r="M223" s="141" t="s">
        <v>7045</v>
      </c>
      <c r="N223" s="141">
        <v>0</v>
      </c>
      <c r="O223" s="141" t="s">
        <v>42</v>
      </c>
      <c r="P223" s="141">
        <v>0.01</v>
      </c>
      <c r="Q223" s="141">
        <v>4309650</v>
      </c>
      <c r="R223" s="141">
        <v>0</v>
      </c>
      <c r="S223" s="141">
        <v>0</v>
      </c>
      <c r="T223" s="141">
        <v>0</v>
      </c>
      <c r="U223" s="141">
        <v>0</v>
      </c>
      <c r="V223" s="141" t="s">
        <v>7065</v>
      </c>
      <c r="W223" s="141" t="s">
        <v>7066</v>
      </c>
      <c r="X223" s="141" t="s">
        <v>7067</v>
      </c>
      <c r="Y223" s="141" t="s">
        <v>8431</v>
      </c>
      <c r="Z223" s="188" t="str">
        <f t="shared" si="3"/>
        <v>Transcriptome50PE</v>
      </c>
      <c r="AA223" s="143">
        <v>1</v>
      </c>
      <c r="AB223" s="143" t="s">
        <v>30</v>
      </c>
      <c r="AC223" s="143" t="s">
        <v>391</v>
      </c>
      <c r="AD223" s="143"/>
    </row>
    <row r="224" spans="1:30" ht="24" customHeight="1">
      <c r="A224" s="133">
        <v>42782</v>
      </c>
      <c r="B224" s="134" t="s">
        <v>7068</v>
      </c>
      <c r="C224" s="135" t="s">
        <v>3329</v>
      </c>
      <c r="D224" s="135" t="s">
        <v>31</v>
      </c>
      <c r="E224" s="135" t="s">
        <v>7069</v>
      </c>
      <c r="F224" s="136">
        <v>42776</v>
      </c>
      <c r="G224" s="135" t="s">
        <v>36</v>
      </c>
      <c r="H224" s="135" t="s">
        <v>7070</v>
      </c>
      <c r="I224" s="135">
        <v>1</v>
      </c>
      <c r="J224" s="135" t="s">
        <v>32</v>
      </c>
      <c r="K224" s="135" t="s">
        <v>28</v>
      </c>
      <c r="L224" s="135">
        <v>0</v>
      </c>
      <c r="M224" s="135" t="s">
        <v>7071</v>
      </c>
      <c r="N224" s="135">
        <v>310</v>
      </c>
      <c r="O224" s="135" t="s">
        <v>399</v>
      </c>
      <c r="P224" s="135">
        <v>52542.720000000001</v>
      </c>
      <c r="Q224" s="135">
        <v>1954642</v>
      </c>
      <c r="R224" s="135">
        <v>1814243</v>
      </c>
      <c r="S224" s="135">
        <v>92.9</v>
      </c>
      <c r="T224" s="135" t="s">
        <v>7072</v>
      </c>
      <c r="U224" s="135" t="s">
        <v>7073</v>
      </c>
      <c r="V224" s="135" t="s">
        <v>7074</v>
      </c>
      <c r="W224" s="135" t="s">
        <v>7075</v>
      </c>
      <c r="X224" s="135" t="s">
        <v>7076</v>
      </c>
      <c r="Y224" s="147" t="s">
        <v>8429</v>
      </c>
      <c r="Z224" s="187" t="str">
        <f t="shared" si="3"/>
        <v>Meta251PE</v>
      </c>
      <c r="AA224" s="137">
        <v>0</v>
      </c>
      <c r="AB224" s="138" t="s">
        <v>30</v>
      </c>
      <c r="AC224" s="154" t="s">
        <v>391</v>
      </c>
      <c r="AD224" s="155"/>
    </row>
    <row r="225" spans="1:30" ht="24" customHeight="1">
      <c r="A225" s="139">
        <v>42782</v>
      </c>
      <c r="B225" s="140" t="s">
        <v>7077</v>
      </c>
      <c r="C225" s="141" t="s">
        <v>3329</v>
      </c>
      <c r="D225" s="141" t="s">
        <v>31</v>
      </c>
      <c r="E225" s="141" t="s">
        <v>7078</v>
      </c>
      <c r="F225" s="142">
        <v>42776</v>
      </c>
      <c r="G225" s="141" t="s">
        <v>36</v>
      </c>
      <c r="H225" s="141" t="s">
        <v>7079</v>
      </c>
      <c r="I225" s="141">
        <v>2</v>
      </c>
      <c r="J225" s="141" t="s">
        <v>32</v>
      </c>
      <c r="K225" s="141" t="s">
        <v>28</v>
      </c>
      <c r="L225" s="141">
        <v>0</v>
      </c>
      <c r="M225" s="141" t="s">
        <v>7080</v>
      </c>
      <c r="N225" s="141">
        <v>0</v>
      </c>
      <c r="O225" s="141" t="s">
        <v>399</v>
      </c>
      <c r="P225" s="141">
        <v>49260.72</v>
      </c>
      <c r="Q225" s="141">
        <v>1792311</v>
      </c>
      <c r="R225" s="141">
        <v>1692044</v>
      </c>
      <c r="S225" s="141">
        <v>94.4</v>
      </c>
      <c r="T225" s="141">
        <v>0</v>
      </c>
      <c r="U225" s="141">
        <v>0</v>
      </c>
      <c r="V225" s="141" t="s">
        <v>7081</v>
      </c>
      <c r="W225" s="141" t="s">
        <v>7082</v>
      </c>
      <c r="X225" s="141" t="s">
        <v>7083</v>
      </c>
      <c r="Y225" s="141" t="s">
        <v>8429</v>
      </c>
      <c r="Z225" s="188" t="str">
        <f t="shared" si="3"/>
        <v>Meta251PE</v>
      </c>
      <c r="AA225" s="143">
        <v>0</v>
      </c>
      <c r="AB225" s="143" t="s">
        <v>30</v>
      </c>
      <c r="AC225" s="143" t="s">
        <v>391</v>
      </c>
      <c r="AD225" s="143"/>
    </row>
    <row r="226" spans="1:30" ht="24" customHeight="1">
      <c r="A226" s="133">
        <v>42782</v>
      </c>
      <c r="B226" s="134" t="s">
        <v>7013</v>
      </c>
      <c r="C226" s="135" t="s">
        <v>39</v>
      </c>
      <c r="D226" s="135" t="s">
        <v>31</v>
      </c>
      <c r="E226" s="135" t="s">
        <v>7014</v>
      </c>
      <c r="F226" s="136">
        <v>42781</v>
      </c>
      <c r="G226" s="135" t="s">
        <v>121</v>
      </c>
      <c r="H226" s="135" t="s">
        <v>7480</v>
      </c>
      <c r="I226" s="135">
        <v>1</v>
      </c>
      <c r="J226" s="135" t="s">
        <v>128</v>
      </c>
      <c r="K226" s="135" t="s">
        <v>7015</v>
      </c>
      <c r="L226" s="135">
        <v>0</v>
      </c>
      <c r="M226" s="135" t="s">
        <v>7016</v>
      </c>
      <c r="N226" s="135">
        <v>0</v>
      </c>
      <c r="O226" s="135">
        <v>49</v>
      </c>
      <c r="P226" s="135">
        <v>15358.66</v>
      </c>
      <c r="Q226" s="135">
        <v>4309650</v>
      </c>
      <c r="R226" s="135">
        <v>2896298</v>
      </c>
      <c r="S226" s="135">
        <v>67.2</v>
      </c>
      <c r="T226" s="135">
        <v>96.63</v>
      </c>
      <c r="U226" s="135">
        <v>0.63</v>
      </c>
      <c r="V226" s="135">
        <v>41.04</v>
      </c>
      <c r="W226" s="135">
        <v>97.46</v>
      </c>
      <c r="X226" s="135">
        <v>93.55</v>
      </c>
      <c r="Y226" s="147" t="s">
        <v>4727</v>
      </c>
      <c r="Z226" s="147" t="str">
        <f t="shared" si="3"/>
        <v>Chip-seq50SE</v>
      </c>
      <c r="AA226" s="137">
        <v>0.18181818181818182</v>
      </c>
      <c r="AB226" s="138" t="s">
        <v>30</v>
      </c>
      <c r="AC226" s="154" t="s">
        <v>391</v>
      </c>
      <c r="AD226" s="155"/>
    </row>
    <row r="227" spans="1:30" ht="24" customHeight="1">
      <c r="A227" s="139">
        <v>42782</v>
      </c>
      <c r="B227" s="140" t="s">
        <v>7017</v>
      </c>
      <c r="C227" s="141" t="s">
        <v>39</v>
      </c>
      <c r="D227" s="141" t="s">
        <v>31</v>
      </c>
      <c r="E227" s="141" t="s">
        <v>7014</v>
      </c>
      <c r="F227" s="142">
        <v>42781</v>
      </c>
      <c r="G227" s="141" t="s">
        <v>121</v>
      </c>
      <c r="H227" s="141" t="s">
        <v>7018</v>
      </c>
      <c r="I227" s="141">
        <v>2</v>
      </c>
      <c r="J227" s="144" t="s">
        <v>134</v>
      </c>
      <c r="K227" s="144" t="s">
        <v>7019</v>
      </c>
      <c r="L227" s="141">
        <v>0</v>
      </c>
      <c r="M227" s="141" t="s">
        <v>7016</v>
      </c>
      <c r="N227" s="141">
        <v>0</v>
      </c>
      <c r="O227" s="141">
        <v>49</v>
      </c>
      <c r="P227" s="141">
        <v>14878.46</v>
      </c>
      <c r="Q227" s="141">
        <v>4309650</v>
      </c>
      <c r="R227" s="141">
        <v>2804521</v>
      </c>
      <c r="S227" s="141">
        <v>65.08</v>
      </c>
      <c r="T227" s="141">
        <v>96.63</v>
      </c>
      <c r="U227" s="141">
        <v>0.6</v>
      </c>
      <c r="V227" s="141">
        <v>41.08</v>
      </c>
      <c r="W227" s="141">
        <v>97.47</v>
      </c>
      <c r="X227" s="141">
        <v>93.52</v>
      </c>
      <c r="Y227" s="141" t="s">
        <v>4727</v>
      </c>
      <c r="Z227" s="141" t="str">
        <f t="shared" si="3"/>
        <v>Chip-seq50SE</v>
      </c>
      <c r="AA227" s="143">
        <v>0.27272727272727271</v>
      </c>
      <c r="AB227" s="143" t="s">
        <v>30</v>
      </c>
      <c r="AC227" s="143" t="s">
        <v>391</v>
      </c>
      <c r="AD227" s="143"/>
    </row>
    <row r="228" spans="1:30" ht="24" customHeight="1">
      <c r="A228" s="139">
        <v>42782</v>
      </c>
      <c r="B228" s="140" t="s">
        <v>7020</v>
      </c>
      <c r="C228" s="141" t="s">
        <v>39</v>
      </c>
      <c r="D228" s="141" t="s">
        <v>31</v>
      </c>
      <c r="E228" s="141" t="s">
        <v>7021</v>
      </c>
      <c r="F228" s="142">
        <v>42781</v>
      </c>
      <c r="G228" s="141" t="s">
        <v>121</v>
      </c>
      <c r="H228" s="141" t="s">
        <v>7018</v>
      </c>
      <c r="I228" s="141">
        <v>3</v>
      </c>
      <c r="J228" s="141" t="s">
        <v>2392</v>
      </c>
      <c r="K228" s="141" t="s">
        <v>4789</v>
      </c>
      <c r="L228" s="141">
        <v>0</v>
      </c>
      <c r="M228" s="141" t="s">
        <v>7016</v>
      </c>
      <c r="N228" s="141">
        <v>0</v>
      </c>
      <c r="O228" s="141">
        <v>49</v>
      </c>
      <c r="P228" s="141">
        <v>16808.63</v>
      </c>
      <c r="Q228" s="141">
        <v>4309650</v>
      </c>
      <c r="R228" s="141">
        <v>3185152</v>
      </c>
      <c r="S228" s="141">
        <v>73.91</v>
      </c>
      <c r="T228" s="141">
        <v>92.42</v>
      </c>
      <c r="U228" s="141">
        <v>0.36</v>
      </c>
      <c r="V228" s="141">
        <v>42.48</v>
      </c>
      <c r="W228" s="141">
        <v>98.59</v>
      </c>
      <c r="X228" s="141">
        <v>96.03</v>
      </c>
      <c r="Y228" s="141" t="s">
        <v>4727</v>
      </c>
      <c r="Z228" s="141" t="str">
        <f t="shared" si="3"/>
        <v>Chip-seq50SE</v>
      </c>
      <c r="AA228" s="143">
        <v>0</v>
      </c>
      <c r="AB228" s="143" t="s">
        <v>30</v>
      </c>
      <c r="AC228" s="143" t="s">
        <v>391</v>
      </c>
      <c r="AD228" s="143"/>
    </row>
    <row r="229" spans="1:30" ht="24" customHeight="1">
      <c r="A229" s="139">
        <v>42782</v>
      </c>
      <c r="B229" s="140" t="s">
        <v>7022</v>
      </c>
      <c r="C229" s="141" t="s">
        <v>38</v>
      </c>
      <c r="D229" s="141" t="s">
        <v>31</v>
      </c>
      <c r="E229" s="141" t="s">
        <v>7023</v>
      </c>
      <c r="F229" s="142">
        <v>42781</v>
      </c>
      <c r="G229" s="141" t="s">
        <v>121</v>
      </c>
      <c r="H229" s="141" t="s">
        <v>7018</v>
      </c>
      <c r="I229" s="141">
        <v>4</v>
      </c>
      <c r="J229" s="144" t="s">
        <v>3338</v>
      </c>
      <c r="K229" s="144" t="s">
        <v>7709</v>
      </c>
      <c r="L229" s="141">
        <v>0</v>
      </c>
      <c r="M229" s="141" t="s">
        <v>7016</v>
      </c>
      <c r="N229" s="141">
        <v>0</v>
      </c>
      <c r="O229" s="141">
        <v>49</v>
      </c>
      <c r="P229" s="141">
        <v>19006.54</v>
      </c>
      <c r="Q229" s="141">
        <v>4309650</v>
      </c>
      <c r="R229" s="141">
        <v>3491745</v>
      </c>
      <c r="S229" s="141">
        <v>81.02</v>
      </c>
      <c r="T229" s="141">
        <v>0</v>
      </c>
      <c r="U229" s="141">
        <v>0</v>
      </c>
      <c r="V229" s="141">
        <v>50.79</v>
      </c>
      <c r="W229" s="141">
        <v>97.66</v>
      </c>
      <c r="X229" s="141">
        <v>92.68</v>
      </c>
      <c r="Y229" s="141" t="s">
        <v>4727</v>
      </c>
      <c r="Z229" s="141" t="str">
        <f t="shared" si="3"/>
        <v>SmallRNA50SE</v>
      </c>
      <c r="AA229" s="143">
        <v>0.13333333333333333</v>
      </c>
      <c r="AB229" s="143" t="s">
        <v>30</v>
      </c>
      <c r="AC229" s="143" t="s">
        <v>391</v>
      </c>
      <c r="AD229" s="143"/>
    </row>
    <row r="230" spans="1:30" ht="24" customHeight="1">
      <c r="A230" s="139">
        <v>42782</v>
      </c>
      <c r="B230" s="140" t="s">
        <v>7024</v>
      </c>
      <c r="C230" s="141" t="s">
        <v>38</v>
      </c>
      <c r="D230" s="141" t="s">
        <v>31</v>
      </c>
      <c r="E230" s="141" t="s">
        <v>7025</v>
      </c>
      <c r="F230" s="142">
        <v>42781</v>
      </c>
      <c r="G230" s="141" t="s">
        <v>121</v>
      </c>
      <c r="H230" s="141" t="s">
        <v>7018</v>
      </c>
      <c r="I230" s="141">
        <v>5</v>
      </c>
      <c r="J230" s="141" t="s">
        <v>2392</v>
      </c>
      <c r="K230" s="141" t="s">
        <v>4789</v>
      </c>
      <c r="L230" s="141">
        <v>0</v>
      </c>
      <c r="M230" s="141" t="s">
        <v>7016</v>
      </c>
      <c r="N230" s="141">
        <v>0</v>
      </c>
      <c r="O230" s="141">
        <v>49</v>
      </c>
      <c r="P230" s="141">
        <v>19719.47</v>
      </c>
      <c r="Q230" s="141">
        <v>4309650</v>
      </c>
      <c r="R230" s="141">
        <v>3616469</v>
      </c>
      <c r="S230" s="141">
        <v>83.92</v>
      </c>
      <c r="T230" s="141">
        <v>0</v>
      </c>
      <c r="U230" s="141">
        <v>0</v>
      </c>
      <c r="V230" s="141">
        <v>51.13</v>
      </c>
      <c r="W230" s="141">
        <v>98.1</v>
      </c>
      <c r="X230" s="141">
        <v>94.36</v>
      </c>
      <c r="Y230" s="141" t="s">
        <v>4727</v>
      </c>
      <c r="Z230" s="141" t="str">
        <f t="shared" si="3"/>
        <v>SmallRNA50SE</v>
      </c>
      <c r="AA230" s="143">
        <v>0</v>
      </c>
      <c r="AB230" s="143" t="s">
        <v>30</v>
      </c>
      <c r="AC230" s="143" t="s">
        <v>391</v>
      </c>
      <c r="AD230" s="143"/>
    </row>
    <row r="231" spans="1:30" ht="24" customHeight="1">
      <c r="A231" s="139">
        <v>42782</v>
      </c>
      <c r="B231" s="140" t="s">
        <v>7026</v>
      </c>
      <c r="C231" s="141" t="s">
        <v>38</v>
      </c>
      <c r="D231" s="141" t="s">
        <v>31</v>
      </c>
      <c r="E231" s="141" t="s">
        <v>7027</v>
      </c>
      <c r="F231" s="142">
        <v>42781</v>
      </c>
      <c r="G231" s="141" t="s">
        <v>121</v>
      </c>
      <c r="H231" s="141" t="s">
        <v>7018</v>
      </c>
      <c r="I231" s="141">
        <v>6</v>
      </c>
      <c r="J231" s="141" t="s">
        <v>2392</v>
      </c>
      <c r="K231" s="141" t="s">
        <v>4789</v>
      </c>
      <c r="L231" s="141">
        <v>0</v>
      </c>
      <c r="M231" s="141" t="s">
        <v>7016</v>
      </c>
      <c r="N231" s="141">
        <v>0</v>
      </c>
      <c r="O231" s="141">
        <v>49</v>
      </c>
      <c r="P231" s="141">
        <v>20170.439999999999</v>
      </c>
      <c r="Q231" s="141">
        <v>4309650</v>
      </c>
      <c r="R231" s="141">
        <v>3707339</v>
      </c>
      <c r="S231" s="141">
        <v>86.02</v>
      </c>
      <c r="T231" s="141">
        <v>0</v>
      </c>
      <c r="U231" s="141">
        <v>0</v>
      </c>
      <c r="V231" s="141">
        <v>51.1</v>
      </c>
      <c r="W231" s="141">
        <v>98.17</v>
      </c>
      <c r="X231" s="141">
        <v>94.86</v>
      </c>
      <c r="Y231" s="141" t="s">
        <v>4727</v>
      </c>
      <c r="Z231" s="141" t="str">
        <f t="shared" si="3"/>
        <v>SmallRNA50SE</v>
      </c>
      <c r="AA231" s="143">
        <v>0</v>
      </c>
      <c r="AB231" s="143" t="s">
        <v>30</v>
      </c>
      <c r="AC231" s="143" t="s">
        <v>391</v>
      </c>
      <c r="AD231" s="143"/>
    </row>
    <row r="232" spans="1:30" ht="24" customHeight="1">
      <c r="A232" s="139">
        <v>42782</v>
      </c>
      <c r="B232" s="140" t="s">
        <v>7026</v>
      </c>
      <c r="C232" s="141" t="s">
        <v>38</v>
      </c>
      <c r="D232" s="141" t="s">
        <v>31</v>
      </c>
      <c r="E232" s="141" t="s">
        <v>7028</v>
      </c>
      <c r="F232" s="142">
        <v>42781</v>
      </c>
      <c r="G232" s="141" t="s">
        <v>121</v>
      </c>
      <c r="H232" s="141" t="s">
        <v>7018</v>
      </c>
      <c r="I232" s="141">
        <v>7</v>
      </c>
      <c r="J232" s="141" t="s">
        <v>2392</v>
      </c>
      <c r="K232" s="141" t="s">
        <v>4789</v>
      </c>
      <c r="L232" s="141">
        <v>0</v>
      </c>
      <c r="M232" s="141" t="s">
        <v>7016</v>
      </c>
      <c r="N232" s="141">
        <v>0</v>
      </c>
      <c r="O232" s="141">
        <v>49</v>
      </c>
      <c r="P232" s="141">
        <v>19493.21</v>
      </c>
      <c r="Q232" s="141">
        <v>4309650</v>
      </c>
      <c r="R232" s="141">
        <v>3581275</v>
      </c>
      <c r="S232" s="141">
        <v>83.1</v>
      </c>
      <c r="T232" s="141">
        <v>0</v>
      </c>
      <c r="U232" s="141">
        <v>0</v>
      </c>
      <c r="V232" s="141">
        <v>51.17</v>
      </c>
      <c r="W232" s="141">
        <v>98.24</v>
      </c>
      <c r="X232" s="141">
        <v>94.67</v>
      </c>
      <c r="Y232" s="141" t="s">
        <v>4727</v>
      </c>
      <c r="Z232" s="141" t="str">
        <f t="shared" si="3"/>
        <v>SmallRNA50SE</v>
      </c>
      <c r="AA232" s="143">
        <v>0</v>
      </c>
      <c r="AB232" s="143" t="s">
        <v>30</v>
      </c>
      <c r="AC232" s="143" t="s">
        <v>391</v>
      </c>
      <c r="AD232" s="143"/>
    </row>
    <row r="233" spans="1:30" ht="24" customHeight="1">
      <c r="A233" s="139">
        <v>42782</v>
      </c>
      <c r="B233" s="140" t="s">
        <v>7029</v>
      </c>
      <c r="C233" s="141" t="s">
        <v>38</v>
      </c>
      <c r="D233" s="141" t="s">
        <v>31</v>
      </c>
      <c r="E233" s="141" t="s">
        <v>7030</v>
      </c>
      <c r="F233" s="142">
        <v>42781</v>
      </c>
      <c r="G233" s="141" t="s">
        <v>121</v>
      </c>
      <c r="H233" s="141" t="s">
        <v>7018</v>
      </c>
      <c r="I233" s="141">
        <v>8</v>
      </c>
      <c r="J233" s="141" t="s">
        <v>2392</v>
      </c>
      <c r="K233" s="141" t="s">
        <v>4789</v>
      </c>
      <c r="L233" s="141">
        <v>0</v>
      </c>
      <c r="M233" s="141" t="s">
        <v>7016</v>
      </c>
      <c r="N233" s="141">
        <v>0</v>
      </c>
      <c r="O233" s="141">
        <v>49</v>
      </c>
      <c r="P233" s="141">
        <v>17534.63</v>
      </c>
      <c r="Q233" s="141">
        <v>4309650</v>
      </c>
      <c r="R233" s="141">
        <v>3222708</v>
      </c>
      <c r="S233" s="141">
        <v>74.78</v>
      </c>
      <c r="T233" s="141">
        <v>0</v>
      </c>
      <c r="U233" s="141">
        <v>0</v>
      </c>
      <c r="V233" s="141">
        <v>51.51</v>
      </c>
      <c r="W233" s="141">
        <v>98.23</v>
      </c>
      <c r="X233" s="141">
        <v>93.6</v>
      </c>
      <c r="Y233" s="141" t="s">
        <v>4727</v>
      </c>
      <c r="Z233" s="141" t="str">
        <f t="shared" si="3"/>
        <v>SmallRNA50SE</v>
      </c>
      <c r="AA233" s="143">
        <v>0</v>
      </c>
      <c r="AB233" s="143" t="s">
        <v>30</v>
      </c>
      <c r="AC233" s="143" t="s">
        <v>391</v>
      </c>
      <c r="AD233" s="143"/>
    </row>
    <row r="234" spans="1:30" ht="24" customHeight="1">
      <c r="A234" s="133">
        <v>42782</v>
      </c>
      <c r="B234" s="152" t="s">
        <v>6034</v>
      </c>
      <c r="C234" s="153" t="s">
        <v>6897</v>
      </c>
      <c r="D234" s="153" t="s">
        <v>6926</v>
      </c>
      <c r="E234" s="153" t="s">
        <v>6925</v>
      </c>
      <c r="F234" s="133">
        <v>42779</v>
      </c>
      <c r="G234" s="153" t="s">
        <v>120</v>
      </c>
      <c r="H234" s="153" t="s">
        <v>7122</v>
      </c>
      <c r="I234" s="153">
        <v>1</v>
      </c>
      <c r="J234" s="201" t="s">
        <v>2615</v>
      </c>
      <c r="K234" s="153" t="s">
        <v>28</v>
      </c>
      <c r="L234" s="153" t="s">
        <v>2973</v>
      </c>
      <c r="M234" s="153" t="s">
        <v>4056</v>
      </c>
      <c r="N234" s="153">
        <v>0</v>
      </c>
      <c r="O234" s="153" t="s">
        <v>33</v>
      </c>
      <c r="P234" s="153">
        <v>67899.91</v>
      </c>
      <c r="Q234" s="153">
        <v>4309650</v>
      </c>
      <c r="R234" s="153">
        <v>3031246</v>
      </c>
      <c r="S234" s="153">
        <v>70.34</v>
      </c>
      <c r="T234" s="153">
        <v>0</v>
      </c>
      <c r="U234" s="153">
        <v>0</v>
      </c>
      <c r="V234" s="153" t="s">
        <v>7144</v>
      </c>
      <c r="W234" s="153" t="s">
        <v>7143</v>
      </c>
      <c r="X234" s="153" t="s">
        <v>7142</v>
      </c>
      <c r="Y234" s="147" t="s">
        <v>4625</v>
      </c>
      <c r="Z234" s="147" t="str">
        <f t="shared" si="3"/>
        <v>Transcriptome101PE</v>
      </c>
      <c r="AA234" s="154">
        <v>0</v>
      </c>
      <c r="AB234" s="155" t="s">
        <v>30</v>
      </c>
      <c r="AC234" s="155" t="s">
        <v>139</v>
      </c>
      <c r="AD234" s="206"/>
    </row>
    <row r="235" spans="1:30" ht="24" customHeight="1">
      <c r="A235" s="139">
        <v>42782</v>
      </c>
      <c r="B235" s="140" t="s">
        <v>6034</v>
      </c>
      <c r="C235" s="141" t="s">
        <v>6897</v>
      </c>
      <c r="D235" s="141" t="s">
        <v>6923</v>
      </c>
      <c r="E235" s="141" t="s">
        <v>6922</v>
      </c>
      <c r="F235" s="142">
        <v>42779</v>
      </c>
      <c r="G235" s="141" t="s">
        <v>120</v>
      </c>
      <c r="H235" s="141" t="s">
        <v>7141</v>
      </c>
      <c r="I235" s="141">
        <v>2</v>
      </c>
      <c r="J235" s="193" t="s">
        <v>2615</v>
      </c>
      <c r="K235" s="141" t="s">
        <v>28</v>
      </c>
      <c r="L235" s="141" t="s">
        <v>2973</v>
      </c>
      <c r="M235" s="141" t="s">
        <v>4056</v>
      </c>
      <c r="N235" s="141">
        <v>0</v>
      </c>
      <c r="O235" s="141" t="s">
        <v>33</v>
      </c>
      <c r="P235" s="141">
        <v>68873.83</v>
      </c>
      <c r="Q235" s="141">
        <v>4309650</v>
      </c>
      <c r="R235" s="141">
        <v>3074724</v>
      </c>
      <c r="S235" s="141">
        <v>71.349999999999994</v>
      </c>
      <c r="T235" s="141">
        <v>0</v>
      </c>
      <c r="U235" s="141">
        <v>0</v>
      </c>
      <c r="V235" s="141" t="s">
        <v>7140</v>
      </c>
      <c r="W235" s="141" t="s">
        <v>7139</v>
      </c>
      <c r="X235" s="141" t="s">
        <v>7138</v>
      </c>
      <c r="Y235" s="141" t="s">
        <v>4625</v>
      </c>
      <c r="Z235" s="141" t="str">
        <f t="shared" si="3"/>
        <v>Transcriptome101PE</v>
      </c>
      <c r="AA235" s="143">
        <v>0</v>
      </c>
      <c r="AB235" s="143" t="s">
        <v>30</v>
      </c>
      <c r="AC235" s="156" t="s">
        <v>139</v>
      </c>
      <c r="AD235" s="205"/>
    </row>
    <row r="236" spans="1:30" ht="24" customHeight="1">
      <c r="A236" s="139">
        <v>42782</v>
      </c>
      <c r="B236" s="140" t="s">
        <v>6034</v>
      </c>
      <c r="C236" s="141" t="s">
        <v>6897</v>
      </c>
      <c r="D236" s="141" t="s">
        <v>6921</v>
      </c>
      <c r="E236" s="141" t="s">
        <v>6920</v>
      </c>
      <c r="F236" s="142">
        <v>42779</v>
      </c>
      <c r="G236" s="141" t="s">
        <v>120</v>
      </c>
      <c r="H236" s="141" t="s">
        <v>7122</v>
      </c>
      <c r="I236" s="141">
        <v>3</v>
      </c>
      <c r="J236" s="193" t="s">
        <v>2615</v>
      </c>
      <c r="K236" s="141" t="s">
        <v>28</v>
      </c>
      <c r="L236" s="141" t="s">
        <v>2973</v>
      </c>
      <c r="M236" s="141" t="s">
        <v>4056</v>
      </c>
      <c r="N236" s="141">
        <v>0</v>
      </c>
      <c r="O236" s="141" t="s">
        <v>33</v>
      </c>
      <c r="P236" s="141">
        <v>67493.919999999998</v>
      </c>
      <c r="Q236" s="141">
        <v>4309650</v>
      </c>
      <c r="R236" s="141">
        <v>3013121</v>
      </c>
      <c r="S236" s="141">
        <v>69.92</v>
      </c>
      <c r="T236" s="141">
        <v>0</v>
      </c>
      <c r="U236" s="141">
        <v>0</v>
      </c>
      <c r="V236" s="141" t="s">
        <v>7137</v>
      </c>
      <c r="W236" s="141" t="s">
        <v>7136</v>
      </c>
      <c r="X236" s="141" t="s">
        <v>7135</v>
      </c>
      <c r="Y236" s="141" t="s">
        <v>4625</v>
      </c>
      <c r="Z236" s="141" t="str">
        <f t="shared" si="3"/>
        <v>Transcriptome101PE</v>
      </c>
      <c r="AA236" s="143">
        <v>0</v>
      </c>
      <c r="AB236" s="143" t="s">
        <v>30</v>
      </c>
      <c r="AC236" s="156" t="s">
        <v>139</v>
      </c>
      <c r="AD236" s="205"/>
    </row>
    <row r="237" spans="1:30" ht="24" customHeight="1">
      <c r="A237" s="139">
        <v>42782</v>
      </c>
      <c r="B237" s="140" t="s">
        <v>6034</v>
      </c>
      <c r="C237" s="141" t="s">
        <v>6897</v>
      </c>
      <c r="D237" s="141" t="s">
        <v>6919</v>
      </c>
      <c r="E237" s="141" t="s">
        <v>6918</v>
      </c>
      <c r="F237" s="142">
        <v>42779</v>
      </c>
      <c r="G237" s="141" t="s">
        <v>120</v>
      </c>
      <c r="H237" s="141" t="s">
        <v>7122</v>
      </c>
      <c r="I237" s="141">
        <v>4</v>
      </c>
      <c r="J237" s="193" t="s">
        <v>2615</v>
      </c>
      <c r="K237" s="141" t="s">
        <v>28</v>
      </c>
      <c r="L237" s="141" t="s">
        <v>2973</v>
      </c>
      <c r="M237" s="141" t="s">
        <v>4056</v>
      </c>
      <c r="N237" s="141">
        <v>0</v>
      </c>
      <c r="O237" s="141" t="s">
        <v>33</v>
      </c>
      <c r="P237" s="141">
        <v>69388.59</v>
      </c>
      <c r="Q237" s="141">
        <v>4309650</v>
      </c>
      <c r="R237" s="141">
        <v>3097704</v>
      </c>
      <c r="S237" s="141">
        <v>71.88</v>
      </c>
      <c r="T237" s="141">
        <v>0</v>
      </c>
      <c r="U237" s="141">
        <v>0</v>
      </c>
      <c r="V237" s="141" t="s">
        <v>7134</v>
      </c>
      <c r="W237" s="141" t="s">
        <v>7133</v>
      </c>
      <c r="X237" s="141" t="s">
        <v>7132</v>
      </c>
      <c r="Y237" s="141" t="s">
        <v>4625</v>
      </c>
      <c r="Z237" s="141" t="str">
        <f t="shared" si="3"/>
        <v>Transcriptome101PE</v>
      </c>
      <c r="AA237" s="143">
        <v>0</v>
      </c>
      <c r="AB237" s="143" t="s">
        <v>30</v>
      </c>
      <c r="AC237" s="156" t="s">
        <v>139</v>
      </c>
      <c r="AD237" s="205"/>
    </row>
    <row r="238" spans="1:30" ht="24" customHeight="1">
      <c r="A238" s="139">
        <v>42782</v>
      </c>
      <c r="B238" s="140" t="s">
        <v>6916</v>
      </c>
      <c r="C238" s="141" t="s">
        <v>6915</v>
      </c>
      <c r="D238" s="141" t="s">
        <v>31</v>
      </c>
      <c r="E238" s="141" t="s">
        <v>6914</v>
      </c>
      <c r="F238" s="142">
        <v>42779</v>
      </c>
      <c r="G238" s="141" t="s">
        <v>120</v>
      </c>
      <c r="H238" s="141" t="s">
        <v>7122</v>
      </c>
      <c r="I238" s="141">
        <v>5</v>
      </c>
      <c r="J238" s="193" t="s">
        <v>2615</v>
      </c>
      <c r="K238" s="141" t="s">
        <v>28</v>
      </c>
      <c r="L238" s="141" t="s">
        <v>2973</v>
      </c>
      <c r="M238" s="141" t="s">
        <v>7107</v>
      </c>
      <c r="N238" s="141">
        <v>0</v>
      </c>
      <c r="O238" s="141" t="s">
        <v>33</v>
      </c>
      <c r="P238" s="141">
        <v>65394.75</v>
      </c>
      <c r="Q238" s="141">
        <v>4309650</v>
      </c>
      <c r="R238" s="141">
        <v>3000395</v>
      </c>
      <c r="S238" s="141">
        <v>69.62</v>
      </c>
      <c r="T238" s="141">
        <v>0</v>
      </c>
      <c r="U238" s="141">
        <v>0</v>
      </c>
      <c r="V238" s="141" t="s">
        <v>7131</v>
      </c>
      <c r="W238" s="141" t="s">
        <v>7130</v>
      </c>
      <c r="X238" s="141" t="s">
        <v>7129</v>
      </c>
      <c r="Y238" s="141" t="s">
        <v>4625</v>
      </c>
      <c r="Z238" s="141" t="str">
        <f t="shared" si="3"/>
        <v>Exome capture101PE</v>
      </c>
      <c r="AA238" s="143">
        <v>0</v>
      </c>
      <c r="AB238" s="143" t="s">
        <v>30</v>
      </c>
      <c r="AC238" s="156" t="s">
        <v>139</v>
      </c>
      <c r="AD238" s="205"/>
    </row>
    <row r="239" spans="1:30" ht="24" customHeight="1">
      <c r="A239" s="139">
        <v>42782</v>
      </c>
      <c r="B239" s="140" t="s">
        <v>6916</v>
      </c>
      <c r="C239" s="141" t="s">
        <v>6915</v>
      </c>
      <c r="D239" s="141" t="s">
        <v>31</v>
      </c>
      <c r="E239" s="141" t="s">
        <v>6914</v>
      </c>
      <c r="F239" s="142">
        <v>42779</v>
      </c>
      <c r="G239" s="141" t="s">
        <v>120</v>
      </c>
      <c r="H239" s="141" t="s">
        <v>7122</v>
      </c>
      <c r="I239" s="141">
        <v>6</v>
      </c>
      <c r="J239" s="193" t="s">
        <v>2615</v>
      </c>
      <c r="K239" s="141" t="s">
        <v>28</v>
      </c>
      <c r="L239" s="141" t="s">
        <v>2973</v>
      </c>
      <c r="M239" s="141" t="s">
        <v>7107</v>
      </c>
      <c r="N239" s="141">
        <v>0</v>
      </c>
      <c r="O239" s="141" t="s">
        <v>33</v>
      </c>
      <c r="P239" s="141">
        <v>65040.04</v>
      </c>
      <c r="Q239" s="141">
        <v>4309650</v>
      </c>
      <c r="R239" s="141">
        <v>2985517</v>
      </c>
      <c r="S239" s="141">
        <v>69.28</v>
      </c>
      <c r="T239" s="141">
        <v>0</v>
      </c>
      <c r="U239" s="141">
        <v>0</v>
      </c>
      <c r="V239" s="141" t="s">
        <v>7128</v>
      </c>
      <c r="W239" s="141" t="s">
        <v>7127</v>
      </c>
      <c r="X239" s="141" t="s">
        <v>7126</v>
      </c>
      <c r="Y239" s="141" t="s">
        <v>4625</v>
      </c>
      <c r="Z239" s="141" t="str">
        <f t="shared" si="3"/>
        <v>Exome capture101PE</v>
      </c>
      <c r="AA239" s="143">
        <v>0</v>
      </c>
      <c r="AB239" s="143" t="s">
        <v>30</v>
      </c>
      <c r="AC239" s="156" t="s">
        <v>139</v>
      </c>
      <c r="AD239" s="205"/>
    </row>
    <row r="240" spans="1:30" ht="24" customHeight="1">
      <c r="A240" s="139">
        <v>42782</v>
      </c>
      <c r="B240" s="140" t="s">
        <v>6913</v>
      </c>
      <c r="C240" s="141">
        <v>0</v>
      </c>
      <c r="D240" s="141" t="s">
        <v>31</v>
      </c>
      <c r="E240" s="141" t="s">
        <v>6912</v>
      </c>
      <c r="F240" s="142">
        <v>42779</v>
      </c>
      <c r="G240" s="141" t="s">
        <v>120</v>
      </c>
      <c r="H240" s="141" t="s">
        <v>7122</v>
      </c>
      <c r="I240" s="141">
        <v>7</v>
      </c>
      <c r="J240" s="193" t="s">
        <v>2615</v>
      </c>
      <c r="K240" s="141" t="s">
        <v>28</v>
      </c>
      <c r="L240" s="141" t="s">
        <v>2973</v>
      </c>
      <c r="M240" s="141" t="s">
        <v>4056</v>
      </c>
      <c r="N240" s="141">
        <v>0</v>
      </c>
      <c r="O240" s="141" t="s">
        <v>33</v>
      </c>
      <c r="P240" s="141">
        <v>49732.13</v>
      </c>
      <c r="Q240" s="141">
        <v>4309650</v>
      </c>
      <c r="R240" s="141">
        <v>3107099</v>
      </c>
      <c r="S240" s="141">
        <v>72.099999999999994</v>
      </c>
      <c r="T240" s="141">
        <v>0</v>
      </c>
      <c r="U240" s="141">
        <v>0</v>
      </c>
      <c r="V240" s="141" t="s">
        <v>7125</v>
      </c>
      <c r="W240" s="141" t="s">
        <v>7124</v>
      </c>
      <c r="X240" s="141" t="s">
        <v>7123</v>
      </c>
      <c r="Y240" s="141" t="s">
        <v>4625</v>
      </c>
      <c r="Z240" s="141" t="str">
        <f t="shared" si="3"/>
        <v>0101PE</v>
      </c>
      <c r="AA240" s="143">
        <v>0</v>
      </c>
      <c r="AB240" s="143" t="s">
        <v>30</v>
      </c>
      <c r="AC240" s="156" t="s">
        <v>139</v>
      </c>
      <c r="AD240" s="205"/>
    </row>
    <row r="241" spans="1:30" ht="24" customHeight="1">
      <c r="A241" s="139">
        <v>42782</v>
      </c>
      <c r="B241" s="140" t="s">
        <v>6913</v>
      </c>
      <c r="C241" s="141">
        <v>0</v>
      </c>
      <c r="D241" s="141" t="s">
        <v>31</v>
      </c>
      <c r="E241" s="141" t="s">
        <v>6912</v>
      </c>
      <c r="F241" s="142">
        <v>42779</v>
      </c>
      <c r="G241" s="141" t="s">
        <v>120</v>
      </c>
      <c r="H241" s="141" t="s">
        <v>7122</v>
      </c>
      <c r="I241" s="141">
        <v>8</v>
      </c>
      <c r="J241" s="193" t="s">
        <v>2615</v>
      </c>
      <c r="K241" s="141" t="s">
        <v>28</v>
      </c>
      <c r="L241" s="141" t="s">
        <v>2973</v>
      </c>
      <c r="M241" s="141" t="s">
        <v>4056</v>
      </c>
      <c r="N241" s="141">
        <v>0</v>
      </c>
      <c r="O241" s="141" t="s">
        <v>33</v>
      </c>
      <c r="P241" s="141">
        <v>49063.09</v>
      </c>
      <c r="Q241" s="141">
        <v>4309650</v>
      </c>
      <c r="R241" s="141">
        <v>3068968</v>
      </c>
      <c r="S241" s="141">
        <v>71.209999999999994</v>
      </c>
      <c r="T241" s="141">
        <v>0</v>
      </c>
      <c r="U241" s="141">
        <v>0</v>
      </c>
      <c r="V241" s="141" t="s">
        <v>7121</v>
      </c>
      <c r="W241" s="141" t="s">
        <v>7120</v>
      </c>
      <c r="X241" s="141" t="s">
        <v>7119</v>
      </c>
      <c r="Y241" s="141" t="s">
        <v>4625</v>
      </c>
      <c r="Z241" s="141" t="str">
        <f t="shared" si="3"/>
        <v>0101PE</v>
      </c>
      <c r="AA241" s="143">
        <v>0</v>
      </c>
      <c r="AB241" s="143" t="s">
        <v>30</v>
      </c>
      <c r="AC241" s="156" t="s">
        <v>139</v>
      </c>
      <c r="AD241" s="205"/>
    </row>
    <row r="242" spans="1:30" ht="24" customHeight="1">
      <c r="A242" s="133">
        <v>42782</v>
      </c>
      <c r="B242" s="152" t="s">
        <v>6905</v>
      </c>
      <c r="C242" s="153" t="s">
        <v>106</v>
      </c>
      <c r="D242" s="153" t="s">
        <v>31</v>
      </c>
      <c r="E242" s="153" t="s">
        <v>6908</v>
      </c>
      <c r="F242" s="133">
        <v>42779</v>
      </c>
      <c r="G242" s="153" t="s">
        <v>120</v>
      </c>
      <c r="H242" s="153" t="s">
        <v>7097</v>
      </c>
      <c r="I242" s="153">
        <v>1</v>
      </c>
      <c r="J242" s="201" t="s">
        <v>2615</v>
      </c>
      <c r="K242" s="153" t="s">
        <v>28</v>
      </c>
      <c r="L242" s="153" t="s">
        <v>2973</v>
      </c>
      <c r="M242" s="153" t="s">
        <v>4056</v>
      </c>
      <c r="N242" s="153">
        <v>0</v>
      </c>
      <c r="O242" s="153" t="s">
        <v>33</v>
      </c>
      <c r="P242" s="153">
        <v>77797.89</v>
      </c>
      <c r="Q242" s="153">
        <v>4309650</v>
      </c>
      <c r="R242" s="153">
        <v>3500590</v>
      </c>
      <c r="S242" s="153">
        <v>81.23</v>
      </c>
      <c r="T242" s="153">
        <v>0</v>
      </c>
      <c r="U242" s="153">
        <v>0</v>
      </c>
      <c r="V242" s="153" t="s">
        <v>7118</v>
      </c>
      <c r="W242" s="153" t="s">
        <v>7117</v>
      </c>
      <c r="X242" s="153" t="s">
        <v>7116</v>
      </c>
      <c r="Y242" s="147" t="s">
        <v>4625</v>
      </c>
      <c r="Z242" s="147" t="str">
        <f t="shared" si="3"/>
        <v>Non-codingRNA101PE</v>
      </c>
      <c r="AA242" s="154">
        <v>0</v>
      </c>
      <c r="AB242" s="155" t="s">
        <v>30</v>
      </c>
      <c r="AC242" s="155" t="s">
        <v>139</v>
      </c>
      <c r="AD242" s="206"/>
    </row>
    <row r="243" spans="1:30" ht="24" customHeight="1">
      <c r="A243" s="139">
        <v>42782</v>
      </c>
      <c r="B243" s="140" t="s">
        <v>6907</v>
      </c>
      <c r="C243" s="141" t="s">
        <v>106</v>
      </c>
      <c r="D243" s="141" t="s">
        <v>31</v>
      </c>
      <c r="E243" s="141" t="s">
        <v>6908</v>
      </c>
      <c r="F243" s="142">
        <v>42779</v>
      </c>
      <c r="G243" s="141" t="s">
        <v>120</v>
      </c>
      <c r="H243" s="141" t="s">
        <v>7097</v>
      </c>
      <c r="I243" s="141">
        <v>2</v>
      </c>
      <c r="J243" s="193" t="s">
        <v>2615</v>
      </c>
      <c r="K243" s="141" t="s">
        <v>28</v>
      </c>
      <c r="L243" s="141" t="s">
        <v>2973</v>
      </c>
      <c r="M243" s="141" t="s">
        <v>4056</v>
      </c>
      <c r="N243" s="141">
        <v>0</v>
      </c>
      <c r="O243" s="141" t="s">
        <v>33</v>
      </c>
      <c r="P243" s="141">
        <v>76190.490000000005</v>
      </c>
      <c r="Q243" s="141">
        <v>4309650</v>
      </c>
      <c r="R243" s="141">
        <v>3427814</v>
      </c>
      <c r="S243" s="141">
        <v>79.540000000000006</v>
      </c>
      <c r="T243" s="141">
        <v>0</v>
      </c>
      <c r="U243" s="141">
        <v>0</v>
      </c>
      <c r="V243" s="141" t="s">
        <v>7115</v>
      </c>
      <c r="W243" s="141" t="s">
        <v>7114</v>
      </c>
      <c r="X243" s="141" t="s">
        <v>7113</v>
      </c>
      <c r="Y243" s="141" t="s">
        <v>4625</v>
      </c>
      <c r="Z243" s="141" t="str">
        <f t="shared" si="3"/>
        <v>Non-codingRNA101PE</v>
      </c>
      <c r="AA243" s="143">
        <v>0</v>
      </c>
      <c r="AB243" s="143" t="s">
        <v>30</v>
      </c>
      <c r="AC243" s="156" t="s">
        <v>139</v>
      </c>
      <c r="AD243" s="205"/>
    </row>
    <row r="244" spans="1:30" ht="24" customHeight="1">
      <c r="A244" s="139">
        <v>42782</v>
      </c>
      <c r="B244" s="140" t="s">
        <v>6907</v>
      </c>
      <c r="C244" s="141" t="s">
        <v>106</v>
      </c>
      <c r="D244" s="141" t="s">
        <v>31</v>
      </c>
      <c r="E244" s="141" t="s">
        <v>6904</v>
      </c>
      <c r="F244" s="142">
        <v>42779</v>
      </c>
      <c r="G244" s="141" t="s">
        <v>120</v>
      </c>
      <c r="H244" s="141" t="s">
        <v>7097</v>
      </c>
      <c r="I244" s="141">
        <v>3</v>
      </c>
      <c r="J244" s="193" t="s">
        <v>2615</v>
      </c>
      <c r="K244" s="141" t="s">
        <v>28</v>
      </c>
      <c r="L244" s="141" t="s">
        <v>2973</v>
      </c>
      <c r="M244" s="141" t="s">
        <v>4056</v>
      </c>
      <c r="N244" s="141">
        <v>0</v>
      </c>
      <c r="O244" s="141" t="s">
        <v>33</v>
      </c>
      <c r="P244" s="141">
        <v>76145.070000000007</v>
      </c>
      <c r="Q244" s="141">
        <v>4309650</v>
      </c>
      <c r="R244" s="141">
        <v>3424471</v>
      </c>
      <c r="S244" s="141">
        <v>79.459999999999994</v>
      </c>
      <c r="T244" s="141">
        <v>0</v>
      </c>
      <c r="U244" s="141">
        <v>0</v>
      </c>
      <c r="V244" s="141" t="s">
        <v>7112</v>
      </c>
      <c r="W244" s="141" t="s">
        <v>7111</v>
      </c>
      <c r="X244" s="141" t="s">
        <v>2335</v>
      </c>
      <c r="Y244" s="141" t="s">
        <v>4625</v>
      </c>
      <c r="Z244" s="141" t="str">
        <f t="shared" si="3"/>
        <v>Non-codingRNA101PE</v>
      </c>
      <c r="AA244" s="143">
        <v>0</v>
      </c>
      <c r="AB244" s="143" t="s">
        <v>30</v>
      </c>
      <c r="AC244" s="156" t="s">
        <v>139</v>
      </c>
      <c r="AD244" s="205"/>
    </row>
    <row r="245" spans="1:30" ht="24" customHeight="1">
      <c r="A245" s="139">
        <v>42782</v>
      </c>
      <c r="B245" s="140" t="s">
        <v>6907</v>
      </c>
      <c r="C245" s="141" t="s">
        <v>106</v>
      </c>
      <c r="D245" s="141" t="s">
        <v>31</v>
      </c>
      <c r="E245" s="141" t="s">
        <v>6904</v>
      </c>
      <c r="F245" s="142">
        <v>42779</v>
      </c>
      <c r="G245" s="141" t="s">
        <v>120</v>
      </c>
      <c r="H245" s="141" t="s">
        <v>7097</v>
      </c>
      <c r="I245" s="141">
        <v>4</v>
      </c>
      <c r="J245" s="193" t="s">
        <v>2615</v>
      </c>
      <c r="K245" s="141" t="s">
        <v>28</v>
      </c>
      <c r="L245" s="141" t="s">
        <v>2973</v>
      </c>
      <c r="M245" s="141" t="s">
        <v>4056</v>
      </c>
      <c r="N245" s="141">
        <v>0</v>
      </c>
      <c r="O245" s="141" t="s">
        <v>33</v>
      </c>
      <c r="P245" s="141">
        <v>76978.91</v>
      </c>
      <c r="Q245" s="141">
        <v>4309650</v>
      </c>
      <c r="R245" s="141">
        <v>3461150</v>
      </c>
      <c r="S245" s="141">
        <v>80.31</v>
      </c>
      <c r="T245" s="141">
        <v>0</v>
      </c>
      <c r="U245" s="141">
        <v>0</v>
      </c>
      <c r="V245" s="141" t="s">
        <v>7110</v>
      </c>
      <c r="W245" s="141" t="s">
        <v>7109</v>
      </c>
      <c r="X245" s="141" t="s">
        <v>7108</v>
      </c>
      <c r="Y245" s="141" t="s">
        <v>4625</v>
      </c>
      <c r="Z245" s="141" t="str">
        <f t="shared" si="3"/>
        <v>Non-codingRNA101PE</v>
      </c>
      <c r="AA245" s="143">
        <v>0</v>
      </c>
      <c r="AB245" s="143" t="s">
        <v>30</v>
      </c>
      <c r="AC245" s="156" t="s">
        <v>139</v>
      </c>
      <c r="AD245" s="205"/>
    </row>
    <row r="246" spans="1:30" ht="24" customHeight="1">
      <c r="A246" s="139">
        <v>42782</v>
      </c>
      <c r="B246" s="140" t="s">
        <v>6903</v>
      </c>
      <c r="C246" s="141">
        <v>0</v>
      </c>
      <c r="D246" s="141" t="s">
        <v>31</v>
      </c>
      <c r="E246" s="141" t="s">
        <v>6902</v>
      </c>
      <c r="F246" s="142">
        <v>42779</v>
      </c>
      <c r="G246" s="141" t="s">
        <v>120</v>
      </c>
      <c r="H246" s="141" t="s">
        <v>7097</v>
      </c>
      <c r="I246" s="141">
        <v>5</v>
      </c>
      <c r="J246" s="193" t="s">
        <v>2615</v>
      </c>
      <c r="K246" s="141" t="s">
        <v>28</v>
      </c>
      <c r="L246" s="141" t="s">
        <v>2973</v>
      </c>
      <c r="M246" s="141" t="s">
        <v>7107</v>
      </c>
      <c r="N246" s="141">
        <v>0</v>
      </c>
      <c r="O246" s="141" t="s">
        <v>33</v>
      </c>
      <c r="P246" s="141">
        <v>77258.44</v>
      </c>
      <c r="Q246" s="141">
        <v>4309650</v>
      </c>
      <c r="R246" s="141">
        <v>3529135</v>
      </c>
      <c r="S246" s="141">
        <v>81.89</v>
      </c>
      <c r="T246" s="141">
        <v>0</v>
      </c>
      <c r="U246" s="141">
        <v>0</v>
      </c>
      <c r="V246" s="141" t="s">
        <v>7106</v>
      </c>
      <c r="W246" s="141" t="s">
        <v>7105</v>
      </c>
      <c r="X246" s="141" t="s">
        <v>7104</v>
      </c>
      <c r="Y246" s="141" t="s">
        <v>4625</v>
      </c>
      <c r="Z246" s="141" t="str">
        <f t="shared" si="3"/>
        <v>0101PE</v>
      </c>
      <c r="AA246" s="143">
        <v>0</v>
      </c>
      <c r="AB246" s="143" t="s">
        <v>30</v>
      </c>
      <c r="AC246" s="156" t="s">
        <v>139</v>
      </c>
      <c r="AD246" s="205"/>
    </row>
    <row r="247" spans="1:30" ht="24" customHeight="1">
      <c r="A247" s="139">
        <v>42782</v>
      </c>
      <c r="B247" s="140" t="s">
        <v>6034</v>
      </c>
      <c r="C247" s="141" t="s">
        <v>6897</v>
      </c>
      <c r="D247" s="141" t="s">
        <v>6901</v>
      </c>
      <c r="E247" s="141" t="s">
        <v>6900</v>
      </c>
      <c r="F247" s="142">
        <v>42779</v>
      </c>
      <c r="G247" s="141" t="s">
        <v>120</v>
      </c>
      <c r="H247" s="141" t="s">
        <v>7097</v>
      </c>
      <c r="I247" s="141">
        <v>6</v>
      </c>
      <c r="J247" s="193" t="s">
        <v>2615</v>
      </c>
      <c r="K247" s="141" t="s">
        <v>28</v>
      </c>
      <c r="L247" s="141" t="s">
        <v>2973</v>
      </c>
      <c r="M247" s="141" t="s">
        <v>4056</v>
      </c>
      <c r="N247" s="141">
        <v>0</v>
      </c>
      <c r="O247" s="141" t="s">
        <v>33</v>
      </c>
      <c r="P247" s="141">
        <v>68969.86</v>
      </c>
      <c r="Q247" s="141">
        <v>4309650</v>
      </c>
      <c r="R247" s="141">
        <v>3079011</v>
      </c>
      <c r="S247" s="141">
        <v>71.44</v>
      </c>
      <c r="T247" s="141">
        <v>0</v>
      </c>
      <c r="U247" s="141">
        <v>0</v>
      </c>
      <c r="V247" s="141" t="s">
        <v>7103</v>
      </c>
      <c r="W247" s="141" t="s">
        <v>7102</v>
      </c>
      <c r="X247" s="141" t="s">
        <v>7101</v>
      </c>
      <c r="Y247" s="141" t="s">
        <v>4625</v>
      </c>
      <c r="Z247" s="141" t="str">
        <f t="shared" si="3"/>
        <v>Transcriptome101PE</v>
      </c>
      <c r="AA247" s="143">
        <v>0</v>
      </c>
      <c r="AB247" s="143" t="s">
        <v>30</v>
      </c>
      <c r="AC247" s="156" t="s">
        <v>139</v>
      </c>
      <c r="AD247" s="205"/>
    </row>
    <row r="248" spans="1:30" ht="24" customHeight="1">
      <c r="A248" s="139">
        <v>42782</v>
      </c>
      <c r="B248" s="140" t="s">
        <v>6034</v>
      </c>
      <c r="C248" s="141" t="s">
        <v>6897</v>
      </c>
      <c r="D248" s="141" t="s">
        <v>6899</v>
      </c>
      <c r="E248" s="141" t="s">
        <v>6898</v>
      </c>
      <c r="F248" s="142">
        <v>42779</v>
      </c>
      <c r="G248" s="141" t="s">
        <v>120</v>
      </c>
      <c r="H248" s="141" t="s">
        <v>7097</v>
      </c>
      <c r="I248" s="141">
        <v>7</v>
      </c>
      <c r="J248" s="193" t="s">
        <v>2615</v>
      </c>
      <c r="K248" s="141" t="s">
        <v>28</v>
      </c>
      <c r="L248" s="141" t="s">
        <v>2973</v>
      </c>
      <c r="M248" s="141" t="s">
        <v>4056</v>
      </c>
      <c r="N248" s="141">
        <v>0</v>
      </c>
      <c r="O248" s="141" t="s">
        <v>33</v>
      </c>
      <c r="P248" s="141">
        <v>69961.23</v>
      </c>
      <c r="Q248" s="141">
        <v>4309650</v>
      </c>
      <c r="R248" s="141">
        <v>3123269</v>
      </c>
      <c r="S248" s="141">
        <v>72.47</v>
      </c>
      <c r="T248" s="141">
        <v>0</v>
      </c>
      <c r="U248" s="141">
        <v>0</v>
      </c>
      <c r="V248" s="141" t="s">
        <v>7100</v>
      </c>
      <c r="W248" s="141" t="s">
        <v>7099</v>
      </c>
      <c r="X248" s="141" t="s">
        <v>7098</v>
      </c>
      <c r="Y248" s="141" t="s">
        <v>4625</v>
      </c>
      <c r="Z248" s="141" t="str">
        <f t="shared" si="3"/>
        <v>Transcriptome101PE</v>
      </c>
      <c r="AA248" s="143">
        <v>0</v>
      </c>
      <c r="AB248" s="143" t="s">
        <v>30</v>
      </c>
      <c r="AC248" s="156" t="s">
        <v>139</v>
      </c>
      <c r="AD248" s="205"/>
    </row>
    <row r="249" spans="1:30" ht="24" customHeight="1">
      <c r="A249" s="139">
        <v>42782</v>
      </c>
      <c r="B249" s="140" t="s">
        <v>6034</v>
      </c>
      <c r="C249" s="141" t="s">
        <v>6897</v>
      </c>
      <c r="D249" s="141" t="s">
        <v>6896</v>
      </c>
      <c r="E249" s="141" t="s">
        <v>6895</v>
      </c>
      <c r="F249" s="142">
        <v>42779</v>
      </c>
      <c r="G249" s="141" t="s">
        <v>120</v>
      </c>
      <c r="H249" s="141" t="s">
        <v>7097</v>
      </c>
      <c r="I249" s="141">
        <v>8</v>
      </c>
      <c r="J249" s="193" t="s">
        <v>2615</v>
      </c>
      <c r="K249" s="141" t="s">
        <v>28</v>
      </c>
      <c r="L249" s="141" t="s">
        <v>2973</v>
      </c>
      <c r="M249" s="141" t="s">
        <v>4056</v>
      </c>
      <c r="N249" s="141">
        <v>0</v>
      </c>
      <c r="O249" s="141" t="s">
        <v>33</v>
      </c>
      <c r="P249" s="141">
        <v>72706.899999999994</v>
      </c>
      <c r="Q249" s="141">
        <v>4309650</v>
      </c>
      <c r="R249" s="141">
        <v>3245843</v>
      </c>
      <c r="S249" s="141">
        <v>75.319999999999993</v>
      </c>
      <c r="T249" s="141">
        <v>0</v>
      </c>
      <c r="U249" s="141">
        <v>0</v>
      </c>
      <c r="V249" s="141" t="s">
        <v>7096</v>
      </c>
      <c r="W249" s="141" t="s">
        <v>7095</v>
      </c>
      <c r="X249" s="141" t="s">
        <v>7094</v>
      </c>
      <c r="Y249" s="141" t="s">
        <v>4625</v>
      </c>
      <c r="Z249" s="141" t="str">
        <f t="shared" si="3"/>
        <v>Transcriptome101PE</v>
      </c>
      <c r="AA249" s="143">
        <v>0</v>
      </c>
      <c r="AB249" s="143" t="s">
        <v>30</v>
      </c>
      <c r="AC249" s="156" t="s">
        <v>139</v>
      </c>
      <c r="AD249" s="205"/>
    </row>
    <row r="250" spans="1:30" ht="24" customHeight="1">
      <c r="A250" s="219">
        <v>42783</v>
      </c>
      <c r="B250" s="218" t="s">
        <v>7542</v>
      </c>
      <c r="C250" s="135">
        <v>0</v>
      </c>
      <c r="D250" s="147" t="s">
        <v>3063</v>
      </c>
      <c r="E250" s="215" t="s">
        <v>7541</v>
      </c>
      <c r="F250" s="217">
        <v>42781</v>
      </c>
      <c r="G250" s="215" t="s">
        <v>6962</v>
      </c>
      <c r="H250" s="215" t="s">
        <v>7546</v>
      </c>
      <c r="I250" s="215">
        <v>1</v>
      </c>
      <c r="J250" s="135" t="s">
        <v>2392</v>
      </c>
      <c r="K250" s="147" t="s">
        <v>28</v>
      </c>
      <c r="L250" s="216" t="s">
        <v>350</v>
      </c>
      <c r="M250" s="215"/>
      <c r="N250" s="215">
        <v>0</v>
      </c>
      <c r="O250" s="215" t="s">
        <v>33</v>
      </c>
      <c r="P250" s="215">
        <v>36346.15</v>
      </c>
      <c r="Q250" s="215">
        <v>3171509</v>
      </c>
      <c r="R250" s="215">
        <v>2946113</v>
      </c>
      <c r="S250" s="215">
        <v>93.1</v>
      </c>
      <c r="T250" s="215">
        <v>0</v>
      </c>
      <c r="U250" s="215">
        <v>0</v>
      </c>
      <c r="V250" s="215" t="s">
        <v>7545</v>
      </c>
      <c r="W250" s="215" t="s">
        <v>7544</v>
      </c>
      <c r="X250" s="215" t="s">
        <v>7543</v>
      </c>
      <c r="Y250" s="147" t="s">
        <v>4625</v>
      </c>
      <c r="Z250" s="147" t="str">
        <f t="shared" si="3"/>
        <v>0101PE</v>
      </c>
      <c r="AA250" s="214">
        <v>0</v>
      </c>
      <c r="AB250" s="213" t="s">
        <v>2544</v>
      </c>
      <c r="AC250" s="213" t="s">
        <v>3054</v>
      </c>
      <c r="AD250" s="212"/>
    </row>
    <row r="251" spans="1:30" ht="24" customHeight="1">
      <c r="A251" s="211">
        <v>42783</v>
      </c>
      <c r="B251" s="210" t="s">
        <v>7542</v>
      </c>
      <c r="C251" s="141">
        <v>0</v>
      </c>
      <c r="D251" s="141" t="s">
        <v>3063</v>
      </c>
      <c r="E251" s="208" t="s">
        <v>7541</v>
      </c>
      <c r="F251" s="209">
        <v>42781</v>
      </c>
      <c r="G251" s="208" t="s">
        <v>6962</v>
      </c>
      <c r="H251" s="208" t="s">
        <v>7540</v>
      </c>
      <c r="I251" s="208">
        <v>2</v>
      </c>
      <c r="J251" s="141" t="s">
        <v>2392</v>
      </c>
      <c r="K251" s="141" t="s">
        <v>28</v>
      </c>
      <c r="L251" s="208" t="s">
        <v>350</v>
      </c>
      <c r="M251" s="208"/>
      <c r="N251" s="208">
        <v>0</v>
      </c>
      <c r="O251" s="208" t="s">
        <v>33</v>
      </c>
      <c r="P251" s="208">
        <v>37420.370000000003</v>
      </c>
      <c r="Q251" s="208">
        <v>3280895</v>
      </c>
      <c r="R251" s="208">
        <v>3032639</v>
      </c>
      <c r="S251" s="208">
        <v>92.7</v>
      </c>
      <c r="T251" s="208">
        <v>0</v>
      </c>
      <c r="U251" s="208">
        <v>0</v>
      </c>
      <c r="V251" s="208" t="s">
        <v>7539</v>
      </c>
      <c r="W251" s="208" t="s">
        <v>7538</v>
      </c>
      <c r="X251" s="208" t="s">
        <v>7537</v>
      </c>
      <c r="Y251" s="141" t="s">
        <v>4625</v>
      </c>
      <c r="Z251" s="141" t="str">
        <f t="shared" si="3"/>
        <v>0101PE</v>
      </c>
      <c r="AA251" s="207">
        <v>0</v>
      </c>
      <c r="AB251" s="207" t="s">
        <v>2544</v>
      </c>
      <c r="AC251" s="207" t="s">
        <v>3054</v>
      </c>
      <c r="AD251" s="207"/>
    </row>
    <row r="252" spans="1:30" ht="24" customHeight="1">
      <c r="A252" s="219">
        <v>42783</v>
      </c>
      <c r="B252" s="218" t="s">
        <v>7532</v>
      </c>
      <c r="C252" s="135">
        <v>0</v>
      </c>
      <c r="D252" s="147" t="s">
        <v>3063</v>
      </c>
      <c r="E252" s="215" t="s">
        <v>7531</v>
      </c>
      <c r="F252" s="217">
        <v>42781</v>
      </c>
      <c r="G252" s="215" t="s">
        <v>6941</v>
      </c>
      <c r="H252" s="215" t="s">
        <v>7536</v>
      </c>
      <c r="I252" s="215">
        <v>1</v>
      </c>
      <c r="J252" s="215" t="s">
        <v>128</v>
      </c>
      <c r="K252" s="147" t="s">
        <v>7529</v>
      </c>
      <c r="L252" s="216" t="s">
        <v>350</v>
      </c>
      <c r="M252" s="215"/>
      <c r="N252" s="215">
        <v>0</v>
      </c>
      <c r="O252" s="215" t="s">
        <v>33</v>
      </c>
      <c r="P252" s="215">
        <v>34834.79</v>
      </c>
      <c r="Q252" s="215">
        <v>3009754</v>
      </c>
      <c r="R252" s="215">
        <v>2824718</v>
      </c>
      <c r="S252" s="215">
        <v>94</v>
      </c>
      <c r="T252" s="215">
        <v>0</v>
      </c>
      <c r="U252" s="215">
        <v>0</v>
      </c>
      <c r="V252" s="215" t="s">
        <v>7535</v>
      </c>
      <c r="W252" s="215" t="s">
        <v>7534</v>
      </c>
      <c r="X252" s="215" t="s">
        <v>7533</v>
      </c>
      <c r="Y252" s="147" t="s">
        <v>4625</v>
      </c>
      <c r="Z252" s="147" t="str">
        <f t="shared" si="3"/>
        <v>0101PE</v>
      </c>
      <c r="AA252" s="214">
        <v>0.11666666666666667</v>
      </c>
      <c r="AB252" s="213" t="s">
        <v>2544</v>
      </c>
      <c r="AC252" s="213" t="s">
        <v>3054</v>
      </c>
      <c r="AD252" s="212"/>
    </row>
    <row r="253" spans="1:30" ht="24" customHeight="1">
      <c r="A253" s="211">
        <v>42783</v>
      </c>
      <c r="B253" s="210" t="s">
        <v>7532</v>
      </c>
      <c r="C253" s="141">
        <v>0</v>
      </c>
      <c r="D253" s="141" t="s">
        <v>3063</v>
      </c>
      <c r="E253" s="208" t="s">
        <v>7531</v>
      </c>
      <c r="F253" s="209">
        <v>42781</v>
      </c>
      <c r="G253" s="208" t="s">
        <v>6941</v>
      </c>
      <c r="H253" s="208" t="s">
        <v>7530</v>
      </c>
      <c r="I253" s="208">
        <v>2</v>
      </c>
      <c r="J253" s="220" t="s">
        <v>134</v>
      </c>
      <c r="K253" s="144" t="s">
        <v>7529</v>
      </c>
      <c r="L253" s="208" t="s">
        <v>350</v>
      </c>
      <c r="M253" s="208"/>
      <c r="N253" s="208">
        <v>0</v>
      </c>
      <c r="O253" s="208" t="s">
        <v>33</v>
      </c>
      <c r="P253" s="208">
        <v>35563.760000000002</v>
      </c>
      <c r="Q253" s="208">
        <v>3088262</v>
      </c>
      <c r="R253" s="208">
        <v>2885450</v>
      </c>
      <c r="S253" s="208">
        <v>93.6</v>
      </c>
      <c r="T253" s="208">
        <v>0</v>
      </c>
      <c r="U253" s="208">
        <v>0</v>
      </c>
      <c r="V253" s="208" t="s">
        <v>7528</v>
      </c>
      <c r="W253" s="208" t="s">
        <v>7527</v>
      </c>
      <c r="X253" s="208" t="s">
        <v>7526</v>
      </c>
      <c r="Y253" s="141" t="s">
        <v>4625</v>
      </c>
      <c r="Z253" s="141" t="str">
        <f t="shared" si="3"/>
        <v>0101PE</v>
      </c>
      <c r="AA253" s="207">
        <v>0.11666666666666667</v>
      </c>
      <c r="AB253" s="207" t="s">
        <v>2544</v>
      </c>
      <c r="AC253" s="207" t="s">
        <v>3054</v>
      </c>
      <c r="AD253" s="207"/>
    </row>
    <row r="254" spans="1:30" ht="24" customHeight="1">
      <c r="A254" s="219">
        <v>42783</v>
      </c>
      <c r="B254" s="218" t="s">
        <v>7521</v>
      </c>
      <c r="C254" s="135">
        <v>0</v>
      </c>
      <c r="D254" s="147" t="s">
        <v>3063</v>
      </c>
      <c r="E254" s="215" t="s">
        <v>7520</v>
      </c>
      <c r="F254" s="217">
        <v>42781</v>
      </c>
      <c r="G254" s="215" t="s">
        <v>6941</v>
      </c>
      <c r="H254" s="215" t="s">
        <v>7525</v>
      </c>
      <c r="I254" s="215">
        <v>1</v>
      </c>
      <c r="J254" s="215" t="s">
        <v>128</v>
      </c>
      <c r="K254" s="147" t="s">
        <v>7518</v>
      </c>
      <c r="L254" s="216" t="s">
        <v>350</v>
      </c>
      <c r="M254" s="215"/>
      <c r="N254" s="215">
        <v>0</v>
      </c>
      <c r="O254" s="215" t="s">
        <v>33</v>
      </c>
      <c r="P254" s="215">
        <v>36935.4</v>
      </c>
      <c r="Q254" s="215">
        <v>3146279</v>
      </c>
      <c r="R254" s="215">
        <v>2986609</v>
      </c>
      <c r="S254" s="215">
        <v>95.1</v>
      </c>
      <c r="T254" s="215">
        <v>0</v>
      </c>
      <c r="U254" s="215">
        <v>0</v>
      </c>
      <c r="V254" s="215" t="s">
        <v>7524</v>
      </c>
      <c r="W254" s="215" t="s">
        <v>7523</v>
      </c>
      <c r="X254" s="215" t="s">
        <v>7522</v>
      </c>
      <c r="Y254" s="147" t="s">
        <v>4625</v>
      </c>
      <c r="Z254" s="147" t="str">
        <f t="shared" si="3"/>
        <v>0101PE</v>
      </c>
      <c r="AA254" s="214">
        <v>7.6923076923076927E-2</v>
      </c>
      <c r="AB254" s="213" t="s">
        <v>2544</v>
      </c>
      <c r="AC254" s="213" t="s">
        <v>3054</v>
      </c>
      <c r="AD254" s="212"/>
    </row>
    <row r="255" spans="1:30" ht="24" customHeight="1">
      <c r="A255" s="211">
        <v>42783</v>
      </c>
      <c r="B255" s="210" t="s">
        <v>7521</v>
      </c>
      <c r="C255" s="141">
        <v>0</v>
      </c>
      <c r="D255" s="141" t="s">
        <v>3063</v>
      </c>
      <c r="E255" s="208" t="s">
        <v>7520</v>
      </c>
      <c r="F255" s="209">
        <v>42781</v>
      </c>
      <c r="G255" s="208" t="s">
        <v>6941</v>
      </c>
      <c r="H255" s="208" t="s">
        <v>7519</v>
      </c>
      <c r="I255" s="208">
        <v>2</v>
      </c>
      <c r="J255" s="220" t="s">
        <v>134</v>
      </c>
      <c r="K255" s="144" t="s">
        <v>7518</v>
      </c>
      <c r="L255" s="208" t="s">
        <v>350</v>
      </c>
      <c r="M255" s="208"/>
      <c r="N255" s="208">
        <v>0</v>
      </c>
      <c r="O255" s="208" t="s">
        <v>33</v>
      </c>
      <c r="P255" s="208">
        <v>36258.949999999997</v>
      </c>
      <c r="Q255" s="208">
        <v>3076493</v>
      </c>
      <c r="R255" s="208">
        <v>2930620</v>
      </c>
      <c r="S255" s="208">
        <v>95.4</v>
      </c>
      <c r="T255" s="208">
        <v>0</v>
      </c>
      <c r="U255" s="208">
        <v>0</v>
      </c>
      <c r="V255" s="208" t="s">
        <v>7517</v>
      </c>
      <c r="W255" s="208" t="s">
        <v>7516</v>
      </c>
      <c r="X255" s="208" t="s">
        <v>7515</v>
      </c>
      <c r="Y255" s="141" t="s">
        <v>4625</v>
      </c>
      <c r="Z255" s="141" t="str">
        <f t="shared" si="3"/>
        <v>0101PE</v>
      </c>
      <c r="AA255" s="207">
        <v>7.6923076923076927E-2</v>
      </c>
      <c r="AB255" s="207" t="s">
        <v>2544</v>
      </c>
      <c r="AC255" s="207" t="s">
        <v>3054</v>
      </c>
      <c r="AD255" s="207"/>
    </row>
    <row r="256" spans="1:30" ht="24" customHeight="1">
      <c r="A256" s="133">
        <v>42784</v>
      </c>
      <c r="B256" s="134" t="s">
        <v>7693</v>
      </c>
      <c r="C256" s="135">
        <v>0</v>
      </c>
      <c r="D256" s="135" t="s">
        <v>31</v>
      </c>
      <c r="E256" s="135" t="s">
        <v>7648</v>
      </c>
      <c r="F256" s="136">
        <v>42781</v>
      </c>
      <c r="G256" s="135" t="s">
        <v>121</v>
      </c>
      <c r="H256" s="135" t="s">
        <v>7692</v>
      </c>
      <c r="I256" s="135">
        <v>1</v>
      </c>
      <c r="J256" s="135" t="s">
        <v>32</v>
      </c>
      <c r="K256" s="135" t="s">
        <v>28</v>
      </c>
      <c r="L256" s="135">
        <v>0</v>
      </c>
      <c r="M256" s="135" t="s">
        <v>7650</v>
      </c>
      <c r="N256" s="135">
        <v>131</v>
      </c>
      <c r="O256" s="135" t="s">
        <v>33</v>
      </c>
      <c r="P256" s="135">
        <v>83419.320000000007</v>
      </c>
      <c r="Q256" s="135">
        <v>4309650</v>
      </c>
      <c r="R256" s="135">
        <v>3776847</v>
      </c>
      <c r="S256" s="135">
        <v>87.64</v>
      </c>
      <c r="T256" s="135" t="s">
        <v>7651</v>
      </c>
      <c r="U256" s="135" t="s">
        <v>7652</v>
      </c>
      <c r="V256" s="135" t="s">
        <v>7653</v>
      </c>
      <c r="W256" s="135" t="s">
        <v>7654</v>
      </c>
      <c r="X256" s="135" t="s">
        <v>7655</v>
      </c>
      <c r="Y256" s="147" t="s">
        <v>4625</v>
      </c>
      <c r="Z256" s="147" t="str">
        <f t="shared" si="3"/>
        <v>0101PE</v>
      </c>
      <c r="AA256" s="137">
        <v>0</v>
      </c>
      <c r="AB256" s="138" t="s">
        <v>30</v>
      </c>
      <c r="AC256" s="154" t="s">
        <v>391</v>
      </c>
      <c r="AD256" s="155"/>
    </row>
    <row r="257" spans="1:30" ht="24" customHeight="1">
      <c r="A257" s="139">
        <v>42784</v>
      </c>
      <c r="B257" s="140" t="s">
        <v>7693</v>
      </c>
      <c r="C257" s="141">
        <v>0</v>
      </c>
      <c r="D257" s="141" t="s">
        <v>31</v>
      </c>
      <c r="E257" s="141" t="s">
        <v>7656</v>
      </c>
      <c r="F257" s="142">
        <v>42781</v>
      </c>
      <c r="G257" s="141" t="s">
        <v>121</v>
      </c>
      <c r="H257" s="141" t="s">
        <v>7649</v>
      </c>
      <c r="I257" s="141">
        <v>2</v>
      </c>
      <c r="J257" s="141" t="s">
        <v>32</v>
      </c>
      <c r="K257" s="141" t="s">
        <v>28</v>
      </c>
      <c r="L257" s="141">
        <v>0</v>
      </c>
      <c r="M257" s="141" t="s">
        <v>7650</v>
      </c>
      <c r="N257" s="141">
        <v>131</v>
      </c>
      <c r="O257" s="141" t="s">
        <v>33</v>
      </c>
      <c r="P257" s="141">
        <v>81496.3</v>
      </c>
      <c r="Q257" s="141">
        <v>4309650</v>
      </c>
      <c r="R257" s="141">
        <v>3670695</v>
      </c>
      <c r="S257" s="141">
        <v>85.17</v>
      </c>
      <c r="T257" s="141" t="s">
        <v>7657</v>
      </c>
      <c r="U257" s="141" t="s">
        <v>7658</v>
      </c>
      <c r="V257" s="141" t="s">
        <v>7659</v>
      </c>
      <c r="W257" s="141" t="s">
        <v>7660</v>
      </c>
      <c r="X257" s="141" t="s">
        <v>7661</v>
      </c>
      <c r="Y257" s="141" t="s">
        <v>4625</v>
      </c>
      <c r="Z257" s="141" t="str">
        <f t="shared" ref="Z257:Z320" si="4">IF(P257,CONCATENATE(C257,Y257),0)</f>
        <v>0101PE</v>
      </c>
      <c r="AA257" s="143">
        <v>0</v>
      </c>
      <c r="AB257" s="143" t="s">
        <v>30</v>
      </c>
      <c r="AC257" s="143" t="s">
        <v>391</v>
      </c>
      <c r="AD257" s="143"/>
    </row>
    <row r="258" spans="1:30" ht="24" customHeight="1">
      <c r="A258" s="139">
        <v>42784</v>
      </c>
      <c r="B258" s="140" t="s">
        <v>7694</v>
      </c>
      <c r="C258" s="141" t="s">
        <v>7700</v>
      </c>
      <c r="D258" s="141" t="s">
        <v>31</v>
      </c>
      <c r="E258" s="141" t="s">
        <v>7662</v>
      </c>
      <c r="F258" s="142">
        <v>42781</v>
      </c>
      <c r="G258" s="141" t="s">
        <v>121</v>
      </c>
      <c r="H258" s="141" t="s">
        <v>7649</v>
      </c>
      <c r="I258" s="141">
        <v>3</v>
      </c>
      <c r="J258" s="141" t="s">
        <v>32</v>
      </c>
      <c r="K258" s="141" t="s">
        <v>28</v>
      </c>
      <c r="L258" s="141">
        <v>0</v>
      </c>
      <c r="M258" s="141" t="s">
        <v>7663</v>
      </c>
      <c r="N258" s="141">
        <v>0</v>
      </c>
      <c r="O258" s="141" t="s">
        <v>33</v>
      </c>
      <c r="P258" s="141">
        <v>65542.61</v>
      </c>
      <c r="Q258" s="141">
        <v>4309650</v>
      </c>
      <c r="R258" s="141">
        <v>2971601</v>
      </c>
      <c r="S258" s="141">
        <v>68.95</v>
      </c>
      <c r="T258" s="141">
        <v>0</v>
      </c>
      <c r="U258" s="141">
        <v>0</v>
      </c>
      <c r="V258" s="141" t="s">
        <v>7664</v>
      </c>
      <c r="W258" s="141" t="s">
        <v>7665</v>
      </c>
      <c r="X258" s="141" t="s">
        <v>7666</v>
      </c>
      <c r="Y258" s="141" t="s">
        <v>4625</v>
      </c>
      <c r="Z258" s="141" t="str">
        <f t="shared" si="4"/>
        <v>Re-sequencing101PE</v>
      </c>
      <c r="AA258" s="143">
        <v>0</v>
      </c>
      <c r="AB258" s="143" t="s">
        <v>30</v>
      </c>
      <c r="AC258" s="143" t="s">
        <v>391</v>
      </c>
      <c r="AD258" s="143"/>
    </row>
    <row r="259" spans="1:30" ht="24" customHeight="1">
      <c r="A259" s="139">
        <v>42784</v>
      </c>
      <c r="B259" s="140" t="s">
        <v>7695</v>
      </c>
      <c r="C259" s="141">
        <v>0</v>
      </c>
      <c r="D259" s="141" t="s">
        <v>31</v>
      </c>
      <c r="E259" s="141" t="s">
        <v>7667</v>
      </c>
      <c r="F259" s="142">
        <v>42781</v>
      </c>
      <c r="G259" s="141" t="s">
        <v>121</v>
      </c>
      <c r="H259" s="141" t="s">
        <v>7649</v>
      </c>
      <c r="I259" s="141">
        <v>4</v>
      </c>
      <c r="J259" s="141" t="s">
        <v>32</v>
      </c>
      <c r="K259" s="141" t="s">
        <v>28</v>
      </c>
      <c r="L259" s="141">
        <v>0</v>
      </c>
      <c r="M259" s="141" t="s">
        <v>7650</v>
      </c>
      <c r="N259" s="141">
        <v>193</v>
      </c>
      <c r="O259" s="141" t="s">
        <v>33</v>
      </c>
      <c r="P259" s="141">
        <v>69450.06</v>
      </c>
      <c r="Q259" s="141">
        <v>4309650</v>
      </c>
      <c r="R259" s="141">
        <v>3243842</v>
      </c>
      <c r="S259" s="141">
        <v>75.27</v>
      </c>
      <c r="T259" s="141" t="s">
        <v>7668</v>
      </c>
      <c r="U259" s="141" t="s">
        <v>7669</v>
      </c>
      <c r="V259" s="141" t="s">
        <v>7670</v>
      </c>
      <c r="W259" s="141" t="s">
        <v>7671</v>
      </c>
      <c r="X259" s="141" t="s">
        <v>7672</v>
      </c>
      <c r="Y259" s="141" t="s">
        <v>4625</v>
      </c>
      <c r="Z259" s="141" t="str">
        <f t="shared" si="4"/>
        <v>0101PE</v>
      </c>
      <c r="AA259" s="143">
        <v>0</v>
      </c>
      <c r="AB259" s="143" t="s">
        <v>30</v>
      </c>
      <c r="AC259" s="143" t="s">
        <v>391</v>
      </c>
      <c r="AD259" s="143"/>
    </row>
    <row r="260" spans="1:30" ht="24" customHeight="1">
      <c r="A260" s="139">
        <v>42784</v>
      </c>
      <c r="B260" s="140" t="s">
        <v>7696</v>
      </c>
      <c r="C260" s="141">
        <v>0</v>
      </c>
      <c r="D260" s="141" t="s">
        <v>31</v>
      </c>
      <c r="E260" s="141" t="s">
        <v>7673</v>
      </c>
      <c r="F260" s="142">
        <v>42781</v>
      </c>
      <c r="G260" s="141" t="s">
        <v>121</v>
      </c>
      <c r="H260" s="141" t="s">
        <v>7649</v>
      </c>
      <c r="I260" s="141">
        <v>5</v>
      </c>
      <c r="J260" s="141" t="s">
        <v>32</v>
      </c>
      <c r="K260" s="141" t="s">
        <v>28</v>
      </c>
      <c r="L260" s="141">
        <v>0</v>
      </c>
      <c r="M260" s="141" t="s">
        <v>7650</v>
      </c>
      <c r="N260" s="141">
        <v>190</v>
      </c>
      <c r="O260" s="141" t="s">
        <v>33</v>
      </c>
      <c r="P260" s="141">
        <v>72717.289999999994</v>
      </c>
      <c r="Q260" s="141">
        <v>4309650</v>
      </c>
      <c r="R260" s="141">
        <v>3364034</v>
      </c>
      <c r="S260" s="141">
        <v>78.06</v>
      </c>
      <c r="T260" s="141" t="s">
        <v>7674</v>
      </c>
      <c r="U260" s="141" t="s">
        <v>7675</v>
      </c>
      <c r="V260" s="141" t="s">
        <v>7676</v>
      </c>
      <c r="W260" s="141" t="s">
        <v>7677</v>
      </c>
      <c r="X260" s="141" t="s">
        <v>7678</v>
      </c>
      <c r="Y260" s="141" t="s">
        <v>4625</v>
      </c>
      <c r="Z260" s="141" t="str">
        <f t="shared" si="4"/>
        <v>0101PE</v>
      </c>
      <c r="AA260" s="143">
        <v>0</v>
      </c>
      <c r="AB260" s="143" t="s">
        <v>30</v>
      </c>
      <c r="AC260" s="143" t="s">
        <v>391</v>
      </c>
      <c r="AD260" s="143"/>
    </row>
    <row r="261" spans="1:30" ht="24" customHeight="1">
      <c r="A261" s="139">
        <v>42784</v>
      </c>
      <c r="B261" s="140" t="s">
        <v>7697</v>
      </c>
      <c r="C261" s="141" t="s">
        <v>7701</v>
      </c>
      <c r="D261" s="141" t="s">
        <v>31</v>
      </c>
      <c r="E261" s="141" t="s">
        <v>7679</v>
      </c>
      <c r="F261" s="142">
        <v>42781</v>
      </c>
      <c r="G261" s="141" t="s">
        <v>121</v>
      </c>
      <c r="H261" s="141" t="s">
        <v>8421</v>
      </c>
      <c r="I261" s="141">
        <v>6</v>
      </c>
      <c r="J261" s="144" t="s">
        <v>8422</v>
      </c>
      <c r="K261" s="144" t="s">
        <v>7680</v>
      </c>
      <c r="L261" s="141">
        <v>0</v>
      </c>
      <c r="M261" s="141" t="s">
        <v>7650</v>
      </c>
      <c r="N261" s="141">
        <v>0</v>
      </c>
      <c r="O261" s="141" t="s">
        <v>33</v>
      </c>
      <c r="P261" s="141">
        <v>71206.149999999994</v>
      </c>
      <c r="Q261" s="141">
        <v>4309650</v>
      </c>
      <c r="R261" s="141">
        <v>3351929</v>
      </c>
      <c r="S261" s="141">
        <v>77.78</v>
      </c>
      <c r="T261" s="141">
        <v>0</v>
      </c>
      <c r="U261" s="141">
        <v>0</v>
      </c>
      <c r="V261" s="141" t="s">
        <v>7681</v>
      </c>
      <c r="W261" s="141" t="s">
        <v>7682</v>
      </c>
      <c r="X261" s="141" t="s">
        <v>7683</v>
      </c>
      <c r="Y261" s="141" t="s">
        <v>4625</v>
      </c>
      <c r="Z261" s="141" t="str">
        <f t="shared" si="4"/>
        <v>Transcriptome101PE</v>
      </c>
      <c r="AA261" s="143">
        <v>8.3333333333333329E-2</v>
      </c>
      <c r="AB261" s="143" t="s">
        <v>30</v>
      </c>
      <c r="AC261" s="143" t="s">
        <v>391</v>
      </c>
      <c r="AD261" s="143"/>
    </row>
    <row r="262" spans="1:30" ht="24" customHeight="1">
      <c r="A262" s="139">
        <v>42784</v>
      </c>
      <c r="B262" s="140" t="s">
        <v>7698</v>
      </c>
      <c r="C262" s="141">
        <v>0</v>
      </c>
      <c r="D262" s="141" t="s">
        <v>31</v>
      </c>
      <c r="E262" s="141" t="s">
        <v>7684</v>
      </c>
      <c r="F262" s="142">
        <v>42781</v>
      </c>
      <c r="G262" s="141" t="s">
        <v>121</v>
      </c>
      <c r="H262" s="141" t="s">
        <v>7649</v>
      </c>
      <c r="I262" s="141">
        <v>7</v>
      </c>
      <c r="J262" s="144" t="s">
        <v>8422</v>
      </c>
      <c r="K262" s="144" t="s">
        <v>7685</v>
      </c>
      <c r="L262" s="141">
        <v>0</v>
      </c>
      <c r="M262" s="141" t="s">
        <v>7650</v>
      </c>
      <c r="N262" s="141">
        <v>0</v>
      </c>
      <c r="O262" s="141" t="s">
        <v>33</v>
      </c>
      <c r="P262" s="141">
        <v>75760.61</v>
      </c>
      <c r="Q262" s="141">
        <v>4309650</v>
      </c>
      <c r="R262" s="141">
        <v>3534491</v>
      </c>
      <c r="S262" s="141">
        <v>82.01</v>
      </c>
      <c r="T262" s="141">
        <v>0</v>
      </c>
      <c r="U262" s="141">
        <v>0</v>
      </c>
      <c r="V262" s="141" t="s">
        <v>7686</v>
      </c>
      <c r="W262" s="141" t="s">
        <v>7687</v>
      </c>
      <c r="X262" s="141" t="s">
        <v>7688</v>
      </c>
      <c r="Y262" s="141" t="s">
        <v>4625</v>
      </c>
      <c r="Z262" s="141" t="str">
        <f t="shared" si="4"/>
        <v>0101PE</v>
      </c>
      <c r="AA262" s="143">
        <v>0.125</v>
      </c>
      <c r="AB262" s="143" t="s">
        <v>30</v>
      </c>
      <c r="AC262" s="143" t="s">
        <v>391</v>
      </c>
      <c r="AD262" s="143"/>
    </row>
    <row r="263" spans="1:30" ht="24" customHeight="1">
      <c r="A263" s="139">
        <v>42784</v>
      </c>
      <c r="B263" s="140" t="s">
        <v>7699</v>
      </c>
      <c r="C263" s="141" t="s">
        <v>7701</v>
      </c>
      <c r="D263" s="141" t="s">
        <v>31</v>
      </c>
      <c r="E263" s="141" t="s">
        <v>7689</v>
      </c>
      <c r="F263" s="142">
        <v>42781</v>
      </c>
      <c r="G263" s="141" t="s">
        <v>121</v>
      </c>
      <c r="H263" s="141" t="s">
        <v>7649</v>
      </c>
      <c r="I263" s="141">
        <v>8</v>
      </c>
      <c r="J263" s="141" t="s">
        <v>32</v>
      </c>
      <c r="K263" s="141" t="s">
        <v>28</v>
      </c>
      <c r="L263" s="141">
        <v>0</v>
      </c>
      <c r="M263" s="141" t="s">
        <v>7650</v>
      </c>
      <c r="N263" s="141">
        <v>0</v>
      </c>
      <c r="O263" s="141" t="s">
        <v>33</v>
      </c>
      <c r="P263" s="141">
        <v>75801.69</v>
      </c>
      <c r="Q263" s="141">
        <v>4309650</v>
      </c>
      <c r="R263" s="141">
        <v>3513766</v>
      </c>
      <c r="S263" s="141">
        <v>81.53</v>
      </c>
      <c r="T263" s="141">
        <v>0</v>
      </c>
      <c r="U263" s="141">
        <v>0</v>
      </c>
      <c r="V263" s="141" t="s">
        <v>7690</v>
      </c>
      <c r="W263" s="141" t="s">
        <v>6239</v>
      </c>
      <c r="X263" s="141" t="s">
        <v>7691</v>
      </c>
      <c r="Y263" s="141" t="s">
        <v>4625</v>
      </c>
      <c r="Z263" s="141" t="str">
        <f t="shared" si="4"/>
        <v>Transcriptome101PE</v>
      </c>
      <c r="AA263" s="143">
        <v>0</v>
      </c>
      <c r="AB263" s="143" t="s">
        <v>30</v>
      </c>
      <c r="AC263" s="143" t="s">
        <v>391</v>
      </c>
      <c r="AD263" s="143"/>
    </row>
    <row r="264" spans="1:30" ht="24" customHeight="1">
      <c r="A264" s="219">
        <v>42785</v>
      </c>
      <c r="B264" s="218" t="s">
        <v>7600</v>
      </c>
      <c r="C264" s="215" t="s">
        <v>6976</v>
      </c>
      <c r="D264" s="216" t="s">
        <v>31</v>
      </c>
      <c r="E264" s="215" t="s">
        <v>7599</v>
      </c>
      <c r="F264" s="217">
        <v>42783</v>
      </c>
      <c r="G264" s="215" t="s">
        <v>6986</v>
      </c>
      <c r="H264" s="215" t="s">
        <v>7604</v>
      </c>
      <c r="I264" s="215">
        <v>1</v>
      </c>
      <c r="J264" s="135" t="s">
        <v>2392</v>
      </c>
      <c r="K264" s="147" t="s">
        <v>28</v>
      </c>
      <c r="L264" s="216" t="s">
        <v>350</v>
      </c>
      <c r="M264" s="215"/>
      <c r="N264" s="215">
        <v>0</v>
      </c>
      <c r="O264" s="215" t="s">
        <v>29</v>
      </c>
      <c r="P264" s="215">
        <v>39666.11</v>
      </c>
      <c r="Q264" s="215">
        <v>3853219</v>
      </c>
      <c r="R264" s="215">
        <v>3554184</v>
      </c>
      <c r="S264" s="215">
        <v>92.3</v>
      </c>
      <c r="T264" s="215">
        <v>0</v>
      </c>
      <c r="U264" s="215">
        <v>0</v>
      </c>
      <c r="V264" s="215" t="s">
        <v>7603</v>
      </c>
      <c r="W264" s="215" t="s">
        <v>7602</v>
      </c>
      <c r="X264" s="215" t="s">
        <v>7601</v>
      </c>
      <c r="Y264" s="147" t="s">
        <v>143</v>
      </c>
      <c r="Z264" s="147" t="str">
        <f t="shared" si="4"/>
        <v>Target Region capture91PE</v>
      </c>
      <c r="AA264" s="214">
        <v>0</v>
      </c>
      <c r="AB264" s="213" t="s">
        <v>2544</v>
      </c>
      <c r="AC264" s="213" t="s">
        <v>3054</v>
      </c>
      <c r="AD264" s="212"/>
    </row>
    <row r="265" spans="1:30" ht="24" customHeight="1">
      <c r="A265" s="211">
        <v>42785</v>
      </c>
      <c r="B265" s="210" t="s">
        <v>7600</v>
      </c>
      <c r="C265" s="208" t="s">
        <v>6976</v>
      </c>
      <c r="D265" s="208" t="s">
        <v>31</v>
      </c>
      <c r="E265" s="208" t="s">
        <v>7599</v>
      </c>
      <c r="F265" s="209">
        <v>42783</v>
      </c>
      <c r="G265" s="208" t="s">
        <v>6986</v>
      </c>
      <c r="H265" s="208" t="s">
        <v>7598</v>
      </c>
      <c r="I265" s="208">
        <v>2</v>
      </c>
      <c r="J265" s="141" t="s">
        <v>2392</v>
      </c>
      <c r="K265" s="141" t="s">
        <v>28</v>
      </c>
      <c r="L265" s="208" t="s">
        <v>350</v>
      </c>
      <c r="M265" s="208"/>
      <c r="N265" s="208">
        <v>0</v>
      </c>
      <c r="O265" s="208" t="s">
        <v>29</v>
      </c>
      <c r="P265" s="208">
        <v>39739.760000000002</v>
      </c>
      <c r="Q265" s="208">
        <v>3875662</v>
      </c>
      <c r="R265" s="208">
        <v>3559956</v>
      </c>
      <c r="S265" s="208">
        <v>91.9</v>
      </c>
      <c r="T265" s="208">
        <v>0</v>
      </c>
      <c r="U265" s="208">
        <v>0</v>
      </c>
      <c r="V265" s="208" t="s">
        <v>7597</v>
      </c>
      <c r="W265" s="208" t="s">
        <v>7596</v>
      </c>
      <c r="X265" s="208" t="s">
        <v>7595</v>
      </c>
      <c r="Y265" s="141" t="s">
        <v>143</v>
      </c>
      <c r="Z265" s="141" t="str">
        <f t="shared" si="4"/>
        <v>Target Region capture91PE</v>
      </c>
      <c r="AA265" s="207">
        <v>0</v>
      </c>
      <c r="AB265" s="207" t="s">
        <v>2544</v>
      </c>
      <c r="AC265" s="207" t="s">
        <v>3054</v>
      </c>
      <c r="AD265" s="207"/>
    </row>
    <row r="266" spans="1:30" ht="24" customHeight="1">
      <c r="A266" s="219">
        <v>42785</v>
      </c>
      <c r="B266" s="218" t="s">
        <v>7591</v>
      </c>
      <c r="C266" s="215" t="s">
        <v>6976</v>
      </c>
      <c r="D266" s="216" t="s">
        <v>31</v>
      </c>
      <c r="E266" s="215" t="s">
        <v>7590</v>
      </c>
      <c r="F266" s="217">
        <v>42783</v>
      </c>
      <c r="G266" s="215" t="s">
        <v>6974</v>
      </c>
      <c r="H266" s="215" t="s">
        <v>7589</v>
      </c>
      <c r="I266" s="215">
        <v>1</v>
      </c>
      <c r="J266" s="135" t="s">
        <v>2392</v>
      </c>
      <c r="K266" s="147" t="s">
        <v>28</v>
      </c>
      <c r="L266" s="216" t="s">
        <v>350</v>
      </c>
      <c r="M266" s="215"/>
      <c r="N266" s="215">
        <v>0</v>
      </c>
      <c r="O266" s="215" t="s">
        <v>29</v>
      </c>
      <c r="P266" s="215">
        <v>36614.69</v>
      </c>
      <c r="Q266" s="215">
        <v>3521399</v>
      </c>
      <c r="R266" s="215">
        <v>3264889</v>
      </c>
      <c r="S266" s="215">
        <v>92.8</v>
      </c>
      <c r="T266" s="215">
        <v>0</v>
      </c>
      <c r="U266" s="215">
        <v>0</v>
      </c>
      <c r="V266" s="215" t="s">
        <v>7594</v>
      </c>
      <c r="W266" s="215" t="s">
        <v>7593</v>
      </c>
      <c r="X266" s="215" t="s">
        <v>7592</v>
      </c>
      <c r="Y266" s="147" t="s">
        <v>143</v>
      </c>
      <c r="Z266" s="147" t="str">
        <f t="shared" si="4"/>
        <v>Target Region capture91PE</v>
      </c>
      <c r="AA266" s="214">
        <v>0</v>
      </c>
      <c r="AB266" s="213" t="s">
        <v>2544</v>
      </c>
      <c r="AC266" s="213" t="s">
        <v>3054</v>
      </c>
      <c r="AD266" s="212"/>
    </row>
    <row r="267" spans="1:30" ht="24" customHeight="1">
      <c r="A267" s="211">
        <v>42785</v>
      </c>
      <c r="B267" s="210" t="s">
        <v>7591</v>
      </c>
      <c r="C267" s="208" t="s">
        <v>6976</v>
      </c>
      <c r="D267" s="208" t="s">
        <v>31</v>
      </c>
      <c r="E267" s="208" t="s">
        <v>7590</v>
      </c>
      <c r="F267" s="209">
        <v>42783</v>
      </c>
      <c r="G267" s="208" t="s">
        <v>6974</v>
      </c>
      <c r="H267" s="208" t="s">
        <v>7589</v>
      </c>
      <c r="I267" s="208">
        <v>2</v>
      </c>
      <c r="J267" s="141" t="s">
        <v>2392</v>
      </c>
      <c r="K267" s="141" t="s">
        <v>28</v>
      </c>
      <c r="L267" s="208" t="s">
        <v>350</v>
      </c>
      <c r="M267" s="208"/>
      <c r="N267" s="208">
        <v>0</v>
      </c>
      <c r="O267" s="208" t="s">
        <v>29</v>
      </c>
      <c r="P267" s="208">
        <v>36942.019999999997</v>
      </c>
      <c r="Q267" s="208">
        <v>3566837</v>
      </c>
      <c r="R267" s="208">
        <v>3293525</v>
      </c>
      <c r="S267" s="208">
        <v>92.5</v>
      </c>
      <c r="T267" s="208">
        <v>0</v>
      </c>
      <c r="U267" s="208">
        <v>0</v>
      </c>
      <c r="V267" s="208" t="s">
        <v>7588</v>
      </c>
      <c r="W267" s="208" t="s">
        <v>5197</v>
      </c>
      <c r="X267" s="208" t="s">
        <v>7587</v>
      </c>
      <c r="Y267" s="141" t="s">
        <v>143</v>
      </c>
      <c r="Z267" s="141" t="str">
        <f t="shared" si="4"/>
        <v>Target Region capture91PE</v>
      </c>
      <c r="AA267" s="207">
        <v>0</v>
      </c>
      <c r="AB267" s="207" t="s">
        <v>2544</v>
      </c>
      <c r="AC267" s="207" t="s">
        <v>3054</v>
      </c>
      <c r="AD267" s="207"/>
    </row>
    <row r="268" spans="1:30" ht="24" customHeight="1">
      <c r="A268" s="219">
        <v>42785</v>
      </c>
      <c r="B268" s="218" t="s">
        <v>3172</v>
      </c>
      <c r="C268" s="215" t="s">
        <v>6976</v>
      </c>
      <c r="D268" s="216" t="s">
        <v>31</v>
      </c>
      <c r="E268" s="215" t="s">
        <v>7582</v>
      </c>
      <c r="F268" s="217">
        <v>42783</v>
      </c>
      <c r="G268" s="215" t="s">
        <v>6974</v>
      </c>
      <c r="H268" s="215" t="s">
        <v>7586</v>
      </c>
      <c r="I268" s="215">
        <v>1</v>
      </c>
      <c r="J268" s="135" t="s">
        <v>2392</v>
      </c>
      <c r="K268" s="147" t="s">
        <v>28</v>
      </c>
      <c r="L268" s="216" t="s">
        <v>350</v>
      </c>
      <c r="M268" s="215"/>
      <c r="N268" s="215">
        <v>0</v>
      </c>
      <c r="O268" s="215" t="s">
        <v>29</v>
      </c>
      <c r="P268" s="215">
        <v>38731.589999999997</v>
      </c>
      <c r="Q268" s="215">
        <v>3791518</v>
      </c>
      <c r="R268" s="215">
        <v>3451710</v>
      </c>
      <c r="S268" s="215">
        <v>91.2</v>
      </c>
      <c r="T268" s="215">
        <v>0</v>
      </c>
      <c r="U268" s="215">
        <v>0</v>
      </c>
      <c r="V268" s="215" t="s">
        <v>7585</v>
      </c>
      <c r="W268" s="215" t="s">
        <v>7584</v>
      </c>
      <c r="X268" s="215" t="s">
        <v>7583</v>
      </c>
      <c r="Y268" s="147" t="s">
        <v>143</v>
      </c>
      <c r="Z268" s="147" t="str">
        <f t="shared" si="4"/>
        <v>Target Region capture91PE</v>
      </c>
      <c r="AA268" s="214">
        <v>0</v>
      </c>
      <c r="AB268" s="213" t="s">
        <v>2544</v>
      </c>
      <c r="AC268" s="213" t="s">
        <v>3054</v>
      </c>
      <c r="AD268" s="212"/>
    </row>
    <row r="269" spans="1:30" ht="24" customHeight="1">
      <c r="A269" s="211">
        <v>42785</v>
      </c>
      <c r="B269" s="210" t="s">
        <v>3172</v>
      </c>
      <c r="C269" s="208" t="s">
        <v>6976</v>
      </c>
      <c r="D269" s="208" t="s">
        <v>31</v>
      </c>
      <c r="E269" s="208" t="s">
        <v>7582</v>
      </c>
      <c r="F269" s="209">
        <v>42783</v>
      </c>
      <c r="G269" s="208" t="s">
        <v>6974</v>
      </c>
      <c r="H269" s="208" t="s">
        <v>7581</v>
      </c>
      <c r="I269" s="208">
        <v>2</v>
      </c>
      <c r="J269" s="141" t="s">
        <v>2392</v>
      </c>
      <c r="K269" s="141" t="s">
        <v>28</v>
      </c>
      <c r="L269" s="208" t="s">
        <v>350</v>
      </c>
      <c r="M269" s="208"/>
      <c r="N269" s="208">
        <v>0</v>
      </c>
      <c r="O269" s="208" t="s">
        <v>29</v>
      </c>
      <c r="P269" s="208">
        <v>38207.35</v>
      </c>
      <c r="Q269" s="208">
        <v>3715943</v>
      </c>
      <c r="R269" s="208">
        <v>3404846</v>
      </c>
      <c r="S269" s="208">
        <v>91.8</v>
      </c>
      <c r="T269" s="208">
        <v>0</v>
      </c>
      <c r="U269" s="208">
        <v>0</v>
      </c>
      <c r="V269" s="208" t="s">
        <v>7580</v>
      </c>
      <c r="W269" s="208" t="s">
        <v>7579</v>
      </c>
      <c r="X269" s="208" t="s">
        <v>7578</v>
      </c>
      <c r="Y269" s="141" t="s">
        <v>143</v>
      </c>
      <c r="Z269" s="141" t="str">
        <f t="shared" si="4"/>
        <v>Target Region capture91PE</v>
      </c>
      <c r="AA269" s="207">
        <v>0</v>
      </c>
      <c r="AB269" s="207" t="s">
        <v>2544</v>
      </c>
      <c r="AC269" s="207" t="s">
        <v>3054</v>
      </c>
      <c r="AD269" s="207"/>
    </row>
    <row r="270" spans="1:30" ht="24" customHeight="1">
      <c r="A270" s="219">
        <v>42785</v>
      </c>
      <c r="B270" s="218" t="s">
        <v>7573</v>
      </c>
      <c r="C270" s="215" t="s">
        <v>6976</v>
      </c>
      <c r="D270" s="216" t="s">
        <v>31</v>
      </c>
      <c r="E270" s="215" t="s">
        <v>7572</v>
      </c>
      <c r="F270" s="217">
        <v>42783</v>
      </c>
      <c r="G270" s="215" t="s">
        <v>6986</v>
      </c>
      <c r="H270" s="215" t="s">
        <v>7577</v>
      </c>
      <c r="I270" s="215">
        <v>1</v>
      </c>
      <c r="J270" s="135" t="s">
        <v>2392</v>
      </c>
      <c r="K270" s="147" t="s">
        <v>28</v>
      </c>
      <c r="L270" s="216" t="s">
        <v>350</v>
      </c>
      <c r="M270" s="215"/>
      <c r="N270" s="215">
        <v>0</v>
      </c>
      <c r="O270" s="215" t="s">
        <v>29</v>
      </c>
      <c r="P270" s="215">
        <v>39608.639999999999</v>
      </c>
      <c r="Q270" s="215">
        <v>3865671</v>
      </c>
      <c r="R270" s="215">
        <v>3519750</v>
      </c>
      <c r="S270" s="215">
        <v>91.2</v>
      </c>
      <c r="T270" s="215">
        <v>0</v>
      </c>
      <c r="U270" s="215">
        <v>0</v>
      </c>
      <c r="V270" s="215" t="s">
        <v>7576</v>
      </c>
      <c r="W270" s="215" t="s">
        <v>7575</v>
      </c>
      <c r="X270" s="215" t="s">
        <v>7574</v>
      </c>
      <c r="Y270" s="147" t="s">
        <v>143</v>
      </c>
      <c r="Z270" s="147" t="str">
        <f t="shared" si="4"/>
        <v>Target Region capture91PE</v>
      </c>
      <c r="AA270" s="214">
        <v>0</v>
      </c>
      <c r="AB270" s="213" t="s">
        <v>2544</v>
      </c>
      <c r="AC270" s="213" t="s">
        <v>3054</v>
      </c>
      <c r="AD270" s="212"/>
    </row>
    <row r="271" spans="1:30" ht="24" customHeight="1">
      <c r="A271" s="211">
        <v>42785</v>
      </c>
      <c r="B271" s="210" t="s">
        <v>7573</v>
      </c>
      <c r="C271" s="208" t="s">
        <v>6976</v>
      </c>
      <c r="D271" s="208" t="s">
        <v>31</v>
      </c>
      <c r="E271" s="208" t="s">
        <v>7572</v>
      </c>
      <c r="F271" s="209">
        <v>42783</v>
      </c>
      <c r="G271" s="208" t="s">
        <v>6986</v>
      </c>
      <c r="H271" s="208" t="s">
        <v>7571</v>
      </c>
      <c r="I271" s="208">
        <v>2</v>
      </c>
      <c r="J271" s="141" t="s">
        <v>2392</v>
      </c>
      <c r="K271" s="141" t="s">
        <v>28</v>
      </c>
      <c r="L271" s="208" t="s">
        <v>350</v>
      </c>
      <c r="M271" s="208"/>
      <c r="N271" s="208">
        <v>0</v>
      </c>
      <c r="O271" s="208" t="s">
        <v>29</v>
      </c>
      <c r="P271" s="208">
        <v>39242.239999999998</v>
      </c>
      <c r="Q271" s="208">
        <v>3799489</v>
      </c>
      <c r="R271" s="208">
        <v>3486494</v>
      </c>
      <c r="S271" s="208">
        <v>91.9</v>
      </c>
      <c r="T271" s="208">
        <v>0</v>
      </c>
      <c r="U271" s="208">
        <v>0</v>
      </c>
      <c r="V271" s="208" t="s">
        <v>7570</v>
      </c>
      <c r="W271" s="208" t="s">
        <v>7569</v>
      </c>
      <c r="X271" s="208" t="s">
        <v>7568</v>
      </c>
      <c r="Y271" s="141" t="s">
        <v>143</v>
      </c>
      <c r="Z271" s="141" t="str">
        <f t="shared" si="4"/>
        <v>Target Region capture91PE</v>
      </c>
      <c r="AA271" s="207">
        <v>0</v>
      </c>
      <c r="AB271" s="207" t="s">
        <v>2544</v>
      </c>
      <c r="AC271" s="207" t="s">
        <v>3054</v>
      </c>
      <c r="AD271" s="207"/>
    </row>
    <row r="272" spans="1:30" ht="24" customHeight="1">
      <c r="A272" s="219">
        <v>42785</v>
      </c>
      <c r="B272" s="218" t="s">
        <v>7567</v>
      </c>
      <c r="C272" s="135">
        <v>0</v>
      </c>
      <c r="D272" s="147" t="s">
        <v>3063</v>
      </c>
      <c r="E272" s="215" t="s">
        <v>7562</v>
      </c>
      <c r="F272" s="217">
        <v>42783</v>
      </c>
      <c r="G272" s="215" t="s">
        <v>6941</v>
      </c>
      <c r="H272" s="215" t="s">
        <v>7566</v>
      </c>
      <c r="I272" s="215">
        <v>1</v>
      </c>
      <c r="J272" s="135" t="s">
        <v>2392</v>
      </c>
      <c r="K272" s="147" t="s">
        <v>28</v>
      </c>
      <c r="L272" s="216" t="s">
        <v>350</v>
      </c>
      <c r="M272" s="215"/>
      <c r="N272" s="215">
        <v>0</v>
      </c>
      <c r="O272" s="215" t="s">
        <v>33</v>
      </c>
      <c r="P272" s="215">
        <v>37287.94</v>
      </c>
      <c r="Q272" s="215">
        <v>3179802</v>
      </c>
      <c r="R272" s="215">
        <v>3016235</v>
      </c>
      <c r="S272" s="215">
        <v>95</v>
      </c>
      <c r="T272" s="215">
        <v>0</v>
      </c>
      <c r="U272" s="215">
        <v>0</v>
      </c>
      <c r="V272" s="215" t="s">
        <v>7565</v>
      </c>
      <c r="W272" s="215" t="s">
        <v>7564</v>
      </c>
      <c r="X272" s="215" t="s">
        <v>6325</v>
      </c>
      <c r="Y272" s="147" t="s">
        <v>4625</v>
      </c>
      <c r="Z272" s="147" t="str">
        <f t="shared" si="4"/>
        <v>0101PE</v>
      </c>
      <c r="AA272" s="214">
        <v>0</v>
      </c>
      <c r="AB272" s="213" t="s">
        <v>2544</v>
      </c>
      <c r="AC272" s="213" t="s">
        <v>3054</v>
      </c>
      <c r="AD272" s="212"/>
    </row>
    <row r="273" spans="1:30" ht="24" customHeight="1">
      <c r="A273" s="211">
        <v>42785</v>
      </c>
      <c r="B273" s="210" t="s">
        <v>7563</v>
      </c>
      <c r="C273" s="141">
        <v>0</v>
      </c>
      <c r="D273" s="141" t="s">
        <v>3063</v>
      </c>
      <c r="E273" s="208" t="s">
        <v>7562</v>
      </c>
      <c r="F273" s="209">
        <v>42783</v>
      </c>
      <c r="G273" s="208" t="s">
        <v>6941</v>
      </c>
      <c r="H273" s="208" t="s">
        <v>7561</v>
      </c>
      <c r="I273" s="208">
        <v>2</v>
      </c>
      <c r="J273" s="141" t="s">
        <v>2392</v>
      </c>
      <c r="K273" s="141" t="s">
        <v>28</v>
      </c>
      <c r="L273" s="208" t="s">
        <v>350</v>
      </c>
      <c r="M273" s="208"/>
      <c r="N273" s="208">
        <v>0</v>
      </c>
      <c r="O273" s="208" t="s">
        <v>33</v>
      </c>
      <c r="P273" s="208">
        <v>36998.800000000003</v>
      </c>
      <c r="Q273" s="208">
        <v>3145689</v>
      </c>
      <c r="R273" s="208">
        <v>2993196</v>
      </c>
      <c r="S273" s="208">
        <v>95.3</v>
      </c>
      <c r="T273" s="208">
        <v>0</v>
      </c>
      <c r="U273" s="208">
        <v>0</v>
      </c>
      <c r="V273" s="208" t="s">
        <v>7560</v>
      </c>
      <c r="W273" s="208" t="s">
        <v>7559</v>
      </c>
      <c r="X273" s="208" t="s">
        <v>7558</v>
      </c>
      <c r="Y273" s="141" t="s">
        <v>4625</v>
      </c>
      <c r="Z273" s="141" t="str">
        <f t="shared" si="4"/>
        <v>0101PE</v>
      </c>
      <c r="AA273" s="207">
        <v>0</v>
      </c>
      <c r="AB273" s="207" t="s">
        <v>2544</v>
      </c>
      <c r="AC273" s="207" t="s">
        <v>3054</v>
      </c>
      <c r="AD273" s="207"/>
    </row>
    <row r="274" spans="1:30" ht="24" customHeight="1">
      <c r="A274" s="219">
        <v>42785</v>
      </c>
      <c r="B274" s="218" t="s">
        <v>7553</v>
      </c>
      <c r="C274" s="135">
        <v>0</v>
      </c>
      <c r="D274" s="147" t="s">
        <v>3063</v>
      </c>
      <c r="E274" s="215" t="s">
        <v>7552</v>
      </c>
      <c r="F274" s="217">
        <v>42783</v>
      </c>
      <c r="G274" s="215" t="s">
        <v>6941</v>
      </c>
      <c r="H274" s="215" t="s">
        <v>7557</v>
      </c>
      <c r="I274" s="215">
        <v>1</v>
      </c>
      <c r="J274" s="215" t="s">
        <v>128</v>
      </c>
      <c r="K274" s="147" t="s">
        <v>7550</v>
      </c>
      <c r="L274" s="216" t="s">
        <v>350</v>
      </c>
      <c r="M274" s="215"/>
      <c r="N274" s="215">
        <v>0</v>
      </c>
      <c r="O274" s="215" t="s">
        <v>33</v>
      </c>
      <c r="P274" s="215">
        <v>36360.620000000003</v>
      </c>
      <c r="Q274" s="215">
        <v>3149128</v>
      </c>
      <c r="R274" s="215">
        <v>2951938</v>
      </c>
      <c r="S274" s="215">
        <v>93.9</v>
      </c>
      <c r="T274" s="215">
        <v>0</v>
      </c>
      <c r="U274" s="215">
        <v>0</v>
      </c>
      <c r="V274" s="215" t="s">
        <v>7556</v>
      </c>
      <c r="W274" s="215" t="s">
        <v>7555</v>
      </c>
      <c r="X274" s="215" t="s">
        <v>7554</v>
      </c>
      <c r="Y274" s="147" t="s">
        <v>4625</v>
      </c>
      <c r="Z274" s="147" t="str">
        <f t="shared" si="4"/>
        <v>0101PE</v>
      </c>
      <c r="AA274" s="214">
        <v>3.5087719298245612E-2</v>
      </c>
      <c r="AB274" s="213" t="s">
        <v>2544</v>
      </c>
      <c r="AC274" s="213" t="s">
        <v>3054</v>
      </c>
      <c r="AD274" s="212"/>
    </row>
    <row r="275" spans="1:30" ht="24" customHeight="1">
      <c r="A275" s="211">
        <v>42785</v>
      </c>
      <c r="B275" s="210" t="s">
        <v>7553</v>
      </c>
      <c r="C275" s="141">
        <v>0</v>
      </c>
      <c r="D275" s="141" t="s">
        <v>3063</v>
      </c>
      <c r="E275" s="208" t="s">
        <v>7552</v>
      </c>
      <c r="F275" s="209">
        <v>42783</v>
      </c>
      <c r="G275" s="208" t="s">
        <v>6941</v>
      </c>
      <c r="H275" s="208" t="s">
        <v>7551</v>
      </c>
      <c r="I275" s="208">
        <v>2</v>
      </c>
      <c r="J275" s="220" t="s">
        <v>134</v>
      </c>
      <c r="K275" s="144" t="s">
        <v>7550</v>
      </c>
      <c r="L275" s="208" t="s">
        <v>350</v>
      </c>
      <c r="M275" s="208"/>
      <c r="N275" s="208">
        <v>0</v>
      </c>
      <c r="O275" s="208" t="s">
        <v>33</v>
      </c>
      <c r="P275" s="208">
        <v>36004.699999999997</v>
      </c>
      <c r="Q275" s="208">
        <v>3120994</v>
      </c>
      <c r="R275" s="208">
        <v>2924959</v>
      </c>
      <c r="S275" s="208">
        <v>93.8</v>
      </c>
      <c r="T275" s="208">
        <v>0</v>
      </c>
      <c r="U275" s="208">
        <v>0</v>
      </c>
      <c r="V275" s="208" t="s">
        <v>7549</v>
      </c>
      <c r="W275" s="208" t="s">
        <v>7548</v>
      </c>
      <c r="X275" s="208" t="s">
        <v>7547</v>
      </c>
      <c r="Y275" s="141" t="s">
        <v>4625</v>
      </c>
      <c r="Z275" s="141" t="str">
        <f t="shared" si="4"/>
        <v>0101PE</v>
      </c>
      <c r="AA275" s="207">
        <v>3.5087719298245612E-2</v>
      </c>
      <c r="AB275" s="207" t="s">
        <v>2544</v>
      </c>
      <c r="AC275" s="207" t="s">
        <v>3054</v>
      </c>
      <c r="AD275" s="207"/>
    </row>
    <row r="276" spans="1:30" ht="24" customHeight="1">
      <c r="A276" s="133">
        <v>42785</v>
      </c>
      <c r="B276" s="152" t="s">
        <v>6034</v>
      </c>
      <c r="C276" s="153" t="s">
        <v>7611</v>
      </c>
      <c r="D276" s="153" t="s">
        <v>7646</v>
      </c>
      <c r="E276" s="153" t="s">
        <v>7645</v>
      </c>
      <c r="F276" s="133">
        <v>42782</v>
      </c>
      <c r="G276" s="153" t="s">
        <v>120</v>
      </c>
      <c r="H276" s="153" t="s">
        <v>7609</v>
      </c>
      <c r="I276" s="153">
        <v>1</v>
      </c>
      <c r="J276" s="201" t="s">
        <v>7608</v>
      </c>
      <c r="K276" s="153" t="s">
        <v>28</v>
      </c>
      <c r="L276" s="153">
        <v>0</v>
      </c>
      <c r="M276" s="153" t="s">
        <v>2570</v>
      </c>
      <c r="N276" s="153">
        <v>0</v>
      </c>
      <c r="O276" s="153" t="s">
        <v>33</v>
      </c>
      <c r="P276" s="153">
        <v>72611.149999999994</v>
      </c>
      <c r="Q276" s="153">
        <v>4309650</v>
      </c>
      <c r="R276" s="153">
        <v>3241569</v>
      </c>
      <c r="S276" s="153">
        <v>75.22</v>
      </c>
      <c r="T276" s="153">
        <v>0</v>
      </c>
      <c r="U276" s="153">
        <v>0</v>
      </c>
      <c r="V276" s="153" t="s">
        <v>7644</v>
      </c>
      <c r="W276" s="153" t="s">
        <v>7643</v>
      </c>
      <c r="X276" s="153" t="s">
        <v>7642</v>
      </c>
      <c r="Y276" s="147" t="s">
        <v>4625</v>
      </c>
      <c r="Z276" s="147" t="str">
        <f t="shared" si="4"/>
        <v>Transcriptome101PE</v>
      </c>
      <c r="AA276" s="154">
        <v>0</v>
      </c>
      <c r="AB276" s="155" t="s">
        <v>30</v>
      </c>
      <c r="AC276" s="155" t="s">
        <v>139</v>
      </c>
      <c r="AD276" s="206"/>
    </row>
    <row r="277" spans="1:30" ht="24" customHeight="1">
      <c r="A277" s="139">
        <v>42785</v>
      </c>
      <c r="B277" s="140" t="s">
        <v>6034</v>
      </c>
      <c r="C277" s="141" t="s">
        <v>7611</v>
      </c>
      <c r="D277" s="141" t="s">
        <v>7641</v>
      </c>
      <c r="E277" s="141" t="s">
        <v>7640</v>
      </c>
      <c r="F277" s="142">
        <v>42782</v>
      </c>
      <c r="G277" s="141" t="s">
        <v>120</v>
      </c>
      <c r="H277" s="141" t="s">
        <v>7609</v>
      </c>
      <c r="I277" s="141">
        <v>2</v>
      </c>
      <c r="J277" s="193" t="s">
        <v>7608</v>
      </c>
      <c r="K277" s="141" t="s">
        <v>28</v>
      </c>
      <c r="L277" s="141">
        <v>0</v>
      </c>
      <c r="M277" s="141" t="s">
        <v>2570</v>
      </c>
      <c r="N277" s="141">
        <v>0</v>
      </c>
      <c r="O277" s="141" t="s">
        <v>33</v>
      </c>
      <c r="P277" s="141">
        <v>69929.19</v>
      </c>
      <c r="Q277" s="141">
        <v>4309650</v>
      </c>
      <c r="R277" s="141">
        <v>3121838</v>
      </c>
      <c r="S277" s="141">
        <v>72.44</v>
      </c>
      <c r="T277" s="141">
        <v>0</v>
      </c>
      <c r="U277" s="141">
        <v>0</v>
      </c>
      <c r="V277" s="141" t="s">
        <v>7639</v>
      </c>
      <c r="W277" s="141" t="s">
        <v>7638</v>
      </c>
      <c r="X277" s="141" t="s">
        <v>7637</v>
      </c>
      <c r="Y277" s="141" t="s">
        <v>4625</v>
      </c>
      <c r="Z277" s="141" t="str">
        <f t="shared" si="4"/>
        <v>Transcriptome101PE</v>
      </c>
      <c r="AA277" s="143">
        <v>0</v>
      </c>
      <c r="AB277" s="143" t="s">
        <v>30</v>
      </c>
      <c r="AC277" s="156" t="s">
        <v>139</v>
      </c>
      <c r="AD277" s="205"/>
    </row>
    <row r="278" spans="1:30" ht="24" customHeight="1">
      <c r="A278" s="139">
        <v>42785</v>
      </c>
      <c r="B278" s="140" t="s">
        <v>6034</v>
      </c>
      <c r="C278" s="141" t="s">
        <v>7611</v>
      </c>
      <c r="D278" s="141" t="s">
        <v>7636</v>
      </c>
      <c r="E278" s="141" t="s">
        <v>7635</v>
      </c>
      <c r="F278" s="142">
        <v>42782</v>
      </c>
      <c r="G278" s="141" t="s">
        <v>120</v>
      </c>
      <c r="H278" s="141" t="s">
        <v>7609</v>
      </c>
      <c r="I278" s="141">
        <v>3</v>
      </c>
      <c r="J278" s="193" t="s">
        <v>7608</v>
      </c>
      <c r="K278" s="141" t="s">
        <v>28</v>
      </c>
      <c r="L278" s="141">
        <v>0</v>
      </c>
      <c r="M278" s="141" t="s">
        <v>2570</v>
      </c>
      <c r="N278" s="141">
        <v>0</v>
      </c>
      <c r="O278" s="141" t="s">
        <v>33</v>
      </c>
      <c r="P278" s="141">
        <v>72143.92</v>
      </c>
      <c r="Q278" s="141">
        <v>4309650</v>
      </c>
      <c r="R278" s="141">
        <v>3220710</v>
      </c>
      <c r="S278" s="141">
        <v>74.73</v>
      </c>
      <c r="T278" s="141">
        <v>0</v>
      </c>
      <c r="U278" s="141">
        <v>0</v>
      </c>
      <c r="V278" s="141" t="s">
        <v>7634</v>
      </c>
      <c r="W278" s="141" t="s">
        <v>7633</v>
      </c>
      <c r="X278" s="141" t="s">
        <v>7632</v>
      </c>
      <c r="Y278" s="141" t="s">
        <v>4625</v>
      </c>
      <c r="Z278" s="141" t="str">
        <f t="shared" si="4"/>
        <v>Transcriptome101PE</v>
      </c>
      <c r="AA278" s="143">
        <v>0</v>
      </c>
      <c r="AB278" s="143" t="s">
        <v>30</v>
      </c>
      <c r="AC278" s="156" t="s">
        <v>139</v>
      </c>
      <c r="AD278" s="205"/>
    </row>
    <row r="279" spans="1:30" ht="24" customHeight="1">
      <c r="A279" s="139">
        <v>42785</v>
      </c>
      <c r="B279" s="140" t="s">
        <v>6034</v>
      </c>
      <c r="C279" s="141" t="s">
        <v>7611</v>
      </c>
      <c r="D279" s="141" t="s">
        <v>7631</v>
      </c>
      <c r="E279" s="141" t="s">
        <v>7630</v>
      </c>
      <c r="F279" s="142">
        <v>42782</v>
      </c>
      <c r="G279" s="141" t="s">
        <v>120</v>
      </c>
      <c r="H279" s="141" t="s">
        <v>7609</v>
      </c>
      <c r="I279" s="141">
        <v>4</v>
      </c>
      <c r="J279" s="193" t="s">
        <v>7608</v>
      </c>
      <c r="K279" s="141" t="s">
        <v>28</v>
      </c>
      <c r="L279" s="141">
        <v>0</v>
      </c>
      <c r="M279" s="141" t="s">
        <v>2570</v>
      </c>
      <c r="N279" s="141">
        <v>0</v>
      </c>
      <c r="O279" s="141" t="s">
        <v>33</v>
      </c>
      <c r="P279" s="141">
        <v>71278.23</v>
      </c>
      <c r="Q279" s="141">
        <v>4309650</v>
      </c>
      <c r="R279" s="141">
        <v>3182063</v>
      </c>
      <c r="S279" s="141">
        <v>73.84</v>
      </c>
      <c r="T279" s="141">
        <v>0</v>
      </c>
      <c r="U279" s="141">
        <v>0</v>
      </c>
      <c r="V279" s="141" t="s">
        <v>7629</v>
      </c>
      <c r="W279" s="141" t="s">
        <v>7628</v>
      </c>
      <c r="X279" s="141" t="s">
        <v>7627</v>
      </c>
      <c r="Y279" s="141" t="s">
        <v>4625</v>
      </c>
      <c r="Z279" s="141" t="str">
        <f t="shared" si="4"/>
        <v>Transcriptome101PE</v>
      </c>
      <c r="AA279" s="143">
        <v>0</v>
      </c>
      <c r="AB279" s="143" t="s">
        <v>30</v>
      </c>
      <c r="AC279" s="156" t="s">
        <v>139</v>
      </c>
      <c r="AD279" s="205"/>
    </row>
    <row r="280" spans="1:30" ht="24" customHeight="1">
      <c r="A280" s="139">
        <v>42785</v>
      </c>
      <c r="B280" s="140" t="s">
        <v>7612</v>
      </c>
      <c r="C280" s="141" t="s">
        <v>7611</v>
      </c>
      <c r="D280" s="141" t="s">
        <v>31</v>
      </c>
      <c r="E280" s="141" t="s">
        <v>7626</v>
      </c>
      <c r="F280" s="142">
        <v>42782</v>
      </c>
      <c r="G280" s="141" t="s">
        <v>120</v>
      </c>
      <c r="H280" s="141" t="s">
        <v>7609</v>
      </c>
      <c r="I280" s="141">
        <v>5</v>
      </c>
      <c r="J280" s="193" t="s">
        <v>7608</v>
      </c>
      <c r="K280" s="141" t="s">
        <v>28</v>
      </c>
      <c r="L280" s="141">
        <v>0</v>
      </c>
      <c r="M280" s="141" t="s">
        <v>2593</v>
      </c>
      <c r="N280" s="141">
        <v>0</v>
      </c>
      <c r="O280" s="141" t="s">
        <v>33</v>
      </c>
      <c r="P280" s="141">
        <v>75440.100000000006</v>
      </c>
      <c r="Q280" s="141">
        <v>4309650</v>
      </c>
      <c r="R280" s="141">
        <v>3475472</v>
      </c>
      <c r="S280" s="141">
        <v>80.64</v>
      </c>
      <c r="T280" s="141">
        <v>0</v>
      </c>
      <c r="U280" s="141">
        <v>0</v>
      </c>
      <c r="V280" s="141" t="s">
        <v>7625</v>
      </c>
      <c r="W280" s="141" t="s">
        <v>7624</v>
      </c>
      <c r="X280" s="141" t="s">
        <v>7623</v>
      </c>
      <c r="Y280" s="141" t="s">
        <v>4625</v>
      </c>
      <c r="Z280" s="141" t="str">
        <f t="shared" si="4"/>
        <v>Transcriptome101PE</v>
      </c>
      <c r="AA280" s="143">
        <v>0</v>
      </c>
      <c r="AB280" s="143" t="s">
        <v>30</v>
      </c>
      <c r="AC280" s="156" t="s">
        <v>139</v>
      </c>
      <c r="AD280" s="205"/>
    </row>
    <row r="281" spans="1:30" ht="24" customHeight="1">
      <c r="A281" s="139">
        <v>42785</v>
      </c>
      <c r="B281" s="140" t="s">
        <v>7622</v>
      </c>
      <c r="C281" s="141" t="s">
        <v>7611</v>
      </c>
      <c r="D281" s="141" t="s">
        <v>31</v>
      </c>
      <c r="E281" s="141" t="s">
        <v>7621</v>
      </c>
      <c r="F281" s="142">
        <v>42782</v>
      </c>
      <c r="G281" s="141" t="s">
        <v>120</v>
      </c>
      <c r="H281" s="141" t="s">
        <v>7609</v>
      </c>
      <c r="I281" s="141">
        <v>6</v>
      </c>
      <c r="J281" s="144" t="s">
        <v>8423</v>
      </c>
      <c r="K281" s="144" t="s">
        <v>7620</v>
      </c>
      <c r="L281" s="141">
        <v>0</v>
      </c>
      <c r="M281" s="141" t="s">
        <v>2570</v>
      </c>
      <c r="N281" s="141">
        <v>0</v>
      </c>
      <c r="O281" s="141" t="s">
        <v>33</v>
      </c>
      <c r="P281" s="141">
        <v>75597.31</v>
      </c>
      <c r="Q281" s="141">
        <v>4309650</v>
      </c>
      <c r="R281" s="141">
        <v>3417643</v>
      </c>
      <c r="S281" s="141">
        <v>79.3</v>
      </c>
      <c r="T281" s="141">
        <v>0</v>
      </c>
      <c r="U281" s="141">
        <v>0</v>
      </c>
      <c r="V281" s="141" t="s">
        <v>7619</v>
      </c>
      <c r="W281" s="141" t="s">
        <v>7618</v>
      </c>
      <c r="X281" s="141" t="s">
        <v>7617</v>
      </c>
      <c r="Y281" s="141" t="s">
        <v>4625</v>
      </c>
      <c r="Z281" s="141" t="str">
        <f t="shared" si="4"/>
        <v>Transcriptome101PE</v>
      </c>
      <c r="AA281" s="143">
        <v>0.05</v>
      </c>
      <c r="AB281" s="143" t="s">
        <v>30</v>
      </c>
      <c r="AC281" s="156" t="s">
        <v>139</v>
      </c>
      <c r="AD281" s="205"/>
    </row>
    <row r="282" spans="1:30" ht="24" customHeight="1">
      <c r="A282" s="139">
        <v>42785</v>
      </c>
      <c r="B282" s="140" t="s">
        <v>7612</v>
      </c>
      <c r="C282" s="141" t="s">
        <v>7611</v>
      </c>
      <c r="D282" s="141" t="s">
        <v>31</v>
      </c>
      <c r="E282" s="141" t="s">
        <v>7616</v>
      </c>
      <c r="F282" s="142">
        <v>42782</v>
      </c>
      <c r="G282" s="141" t="s">
        <v>120</v>
      </c>
      <c r="H282" s="141" t="s">
        <v>7609</v>
      </c>
      <c r="I282" s="141">
        <v>7</v>
      </c>
      <c r="J282" s="193" t="s">
        <v>7608</v>
      </c>
      <c r="K282" s="141" t="s">
        <v>28</v>
      </c>
      <c r="L282" s="141">
        <v>0</v>
      </c>
      <c r="M282" s="141" t="s">
        <v>2570</v>
      </c>
      <c r="N282" s="141">
        <v>0</v>
      </c>
      <c r="O282" s="141" t="s">
        <v>33</v>
      </c>
      <c r="P282" s="141">
        <v>76494.38</v>
      </c>
      <c r="Q282" s="141">
        <v>4309650</v>
      </c>
      <c r="R282" s="141">
        <v>3449738</v>
      </c>
      <c r="S282" s="141">
        <v>80.05</v>
      </c>
      <c r="T282" s="141">
        <v>0</v>
      </c>
      <c r="U282" s="141">
        <v>0</v>
      </c>
      <c r="V282" s="141" t="s">
        <v>7615</v>
      </c>
      <c r="W282" s="141" t="s">
        <v>7614</v>
      </c>
      <c r="X282" s="141" t="s">
        <v>7613</v>
      </c>
      <c r="Y282" s="141" t="s">
        <v>4625</v>
      </c>
      <c r="Z282" s="141" t="str">
        <f t="shared" si="4"/>
        <v>Transcriptome101PE</v>
      </c>
      <c r="AA282" s="143">
        <v>0</v>
      </c>
      <c r="AB282" s="143" t="s">
        <v>30</v>
      </c>
      <c r="AC282" s="156" t="s">
        <v>139</v>
      </c>
      <c r="AD282" s="205"/>
    </row>
    <row r="283" spans="1:30" ht="24" customHeight="1">
      <c r="A283" s="139">
        <v>42785</v>
      </c>
      <c r="B283" s="140" t="s">
        <v>7612</v>
      </c>
      <c r="C283" s="141" t="s">
        <v>7611</v>
      </c>
      <c r="D283" s="141" t="s">
        <v>31</v>
      </c>
      <c r="E283" s="141" t="s">
        <v>7610</v>
      </c>
      <c r="F283" s="142">
        <v>42782</v>
      </c>
      <c r="G283" s="141" t="s">
        <v>120</v>
      </c>
      <c r="H283" s="141" t="s">
        <v>7609</v>
      </c>
      <c r="I283" s="141">
        <v>8</v>
      </c>
      <c r="J283" s="193" t="s">
        <v>7608</v>
      </c>
      <c r="K283" s="141" t="s">
        <v>28</v>
      </c>
      <c r="L283" s="141">
        <v>0</v>
      </c>
      <c r="M283" s="141" t="s">
        <v>2570</v>
      </c>
      <c r="N283" s="141">
        <v>0</v>
      </c>
      <c r="O283" s="141" t="s">
        <v>33</v>
      </c>
      <c r="P283" s="141">
        <v>77724</v>
      </c>
      <c r="Q283" s="141">
        <v>4309650</v>
      </c>
      <c r="R283" s="141">
        <v>3517844</v>
      </c>
      <c r="S283" s="141">
        <v>81.63</v>
      </c>
      <c r="T283" s="141">
        <v>0</v>
      </c>
      <c r="U283" s="141">
        <v>0</v>
      </c>
      <c r="V283" s="141" t="s">
        <v>7607</v>
      </c>
      <c r="W283" s="141" t="s">
        <v>7606</v>
      </c>
      <c r="X283" s="141" t="s">
        <v>7605</v>
      </c>
      <c r="Y283" s="141" t="s">
        <v>4625</v>
      </c>
      <c r="Z283" s="141" t="str">
        <f t="shared" si="4"/>
        <v>Transcriptome101PE</v>
      </c>
      <c r="AA283" s="143">
        <v>0</v>
      </c>
      <c r="AB283" s="143" t="s">
        <v>30</v>
      </c>
      <c r="AC283" s="156" t="s">
        <v>139</v>
      </c>
      <c r="AD283" s="205"/>
    </row>
    <row r="284" spans="1:30" s="27" customFormat="1" ht="24" customHeight="1">
      <c r="A284" s="133">
        <v>42786</v>
      </c>
      <c r="B284" s="152" t="s">
        <v>7881</v>
      </c>
      <c r="C284" s="153" t="s">
        <v>7880</v>
      </c>
      <c r="D284" s="153" t="s">
        <v>31</v>
      </c>
      <c r="E284" s="153" t="s">
        <v>7879</v>
      </c>
      <c r="F284" s="133">
        <v>42785</v>
      </c>
      <c r="G284" s="153" t="s">
        <v>120</v>
      </c>
      <c r="H284" s="153" t="s">
        <v>7878</v>
      </c>
      <c r="I284" s="153">
        <v>1</v>
      </c>
      <c r="J284" s="201" t="s">
        <v>2615</v>
      </c>
      <c r="K284" s="153" t="s">
        <v>28</v>
      </c>
      <c r="L284" s="153">
        <v>0</v>
      </c>
      <c r="M284" s="153" t="s">
        <v>3880</v>
      </c>
      <c r="N284" s="153">
        <v>0</v>
      </c>
      <c r="O284" s="153">
        <v>49</v>
      </c>
      <c r="P284" s="153">
        <v>17195.169999999998</v>
      </c>
      <c r="Q284" s="153">
        <v>4309650</v>
      </c>
      <c r="R284" s="153">
        <v>3226473</v>
      </c>
      <c r="S284" s="153">
        <v>74.87</v>
      </c>
      <c r="T284" s="153">
        <v>0</v>
      </c>
      <c r="U284" s="153">
        <v>0</v>
      </c>
      <c r="V284" s="153">
        <v>50.75</v>
      </c>
      <c r="W284" s="153">
        <v>99.02</v>
      </c>
      <c r="X284" s="153">
        <v>96.93</v>
      </c>
      <c r="Y284" s="147" t="s">
        <v>4727</v>
      </c>
      <c r="Z284" s="147" t="str">
        <f t="shared" si="4"/>
        <v>RNA-Seq50SE</v>
      </c>
      <c r="AA284" s="154">
        <v>0</v>
      </c>
      <c r="AB284" s="155" t="s">
        <v>30</v>
      </c>
      <c r="AC284" s="155" t="s">
        <v>139</v>
      </c>
      <c r="AD284" s="206"/>
    </row>
    <row r="285" spans="1:30" s="27" customFormat="1" ht="24" customHeight="1">
      <c r="A285" s="139">
        <v>42786</v>
      </c>
      <c r="B285" s="140" t="s">
        <v>7875</v>
      </c>
      <c r="C285" s="141" t="s">
        <v>38</v>
      </c>
      <c r="D285" s="141" t="s">
        <v>7877</v>
      </c>
      <c r="E285" s="141" t="s">
        <v>7876</v>
      </c>
      <c r="F285" s="142">
        <v>42785</v>
      </c>
      <c r="G285" s="141" t="s">
        <v>120</v>
      </c>
      <c r="H285" s="141" t="s">
        <v>7860</v>
      </c>
      <c r="I285" s="141">
        <v>2</v>
      </c>
      <c r="J285" s="144" t="s">
        <v>8418</v>
      </c>
      <c r="K285" s="144" t="s">
        <v>7872</v>
      </c>
      <c r="L285" s="141">
        <v>0</v>
      </c>
      <c r="M285" s="141" t="s">
        <v>7871</v>
      </c>
      <c r="N285" s="141">
        <v>0</v>
      </c>
      <c r="O285" s="141">
        <v>49</v>
      </c>
      <c r="P285" s="141">
        <v>4391.6899999999996</v>
      </c>
      <c r="Q285" s="141">
        <v>4309650</v>
      </c>
      <c r="R285" s="141">
        <v>800235</v>
      </c>
      <c r="S285" s="141">
        <v>18.57</v>
      </c>
      <c r="T285" s="141">
        <v>0.13</v>
      </c>
      <c r="U285" s="141">
        <v>18.72</v>
      </c>
      <c r="V285" s="141">
        <v>51.56</v>
      </c>
      <c r="W285" s="141">
        <v>94.21</v>
      </c>
      <c r="X285" s="141">
        <v>88.24</v>
      </c>
      <c r="Y285" s="141" t="s">
        <v>4727</v>
      </c>
      <c r="Z285" s="141" t="str">
        <f t="shared" si="4"/>
        <v>SmallRNA50SE</v>
      </c>
      <c r="AA285" s="143">
        <v>1</v>
      </c>
      <c r="AB285" s="143" t="s">
        <v>30</v>
      </c>
      <c r="AC285" s="156" t="s">
        <v>139</v>
      </c>
      <c r="AD285" s="205"/>
    </row>
    <row r="286" spans="1:30" s="27" customFormat="1" ht="24" customHeight="1">
      <c r="A286" s="139">
        <v>42786</v>
      </c>
      <c r="B286" s="140" t="s">
        <v>7875</v>
      </c>
      <c r="C286" s="141" t="s">
        <v>38</v>
      </c>
      <c r="D286" s="141" t="s">
        <v>7874</v>
      </c>
      <c r="E286" s="141" t="s">
        <v>7873</v>
      </c>
      <c r="F286" s="142">
        <v>42785</v>
      </c>
      <c r="G286" s="141" t="s">
        <v>120</v>
      </c>
      <c r="H286" s="141" t="s">
        <v>7860</v>
      </c>
      <c r="I286" s="141">
        <v>3</v>
      </c>
      <c r="J286" s="144" t="s">
        <v>8418</v>
      </c>
      <c r="K286" s="144" t="s">
        <v>7872</v>
      </c>
      <c r="L286" s="141">
        <v>0</v>
      </c>
      <c r="M286" s="141" t="s">
        <v>7871</v>
      </c>
      <c r="N286" s="141">
        <v>0</v>
      </c>
      <c r="O286" s="141">
        <v>49</v>
      </c>
      <c r="P286" s="141">
        <v>3172.23</v>
      </c>
      <c r="Q286" s="141">
        <v>4309650</v>
      </c>
      <c r="R286" s="141">
        <v>578030</v>
      </c>
      <c r="S286" s="141">
        <v>13.41</v>
      </c>
      <c r="T286" s="141">
        <v>0.28999999999999998</v>
      </c>
      <c r="U286" s="141">
        <v>22.29</v>
      </c>
      <c r="V286" s="141">
        <v>52.15</v>
      </c>
      <c r="W286" s="141">
        <v>93.5</v>
      </c>
      <c r="X286" s="141">
        <v>87.13</v>
      </c>
      <c r="Y286" s="141" t="s">
        <v>4727</v>
      </c>
      <c r="Z286" s="141" t="str">
        <f t="shared" si="4"/>
        <v>SmallRNA50SE</v>
      </c>
      <c r="AA286" s="143">
        <v>1</v>
      </c>
      <c r="AB286" s="143" t="s">
        <v>30</v>
      </c>
      <c r="AC286" s="156" t="s">
        <v>139</v>
      </c>
      <c r="AD286" s="205"/>
    </row>
    <row r="287" spans="1:30" s="27" customFormat="1" ht="24" customHeight="1">
      <c r="A287" s="139">
        <v>42786</v>
      </c>
      <c r="B287" s="140" t="s">
        <v>7870</v>
      </c>
      <c r="C287" s="141" t="s">
        <v>37</v>
      </c>
      <c r="D287" s="141" t="s">
        <v>7869</v>
      </c>
      <c r="E287" s="141" t="s">
        <v>7868</v>
      </c>
      <c r="F287" s="142">
        <v>42785</v>
      </c>
      <c r="G287" s="141" t="s">
        <v>120</v>
      </c>
      <c r="H287" s="141" t="s">
        <v>7860</v>
      </c>
      <c r="I287" s="141">
        <v>4</v>
      </c>
      <c r="J287" s="193" t="s">
        <v>2615</v>
      </c>
      <c r="K287" s="141" t="s">
        <v>28</v>
      </c>
      <c r="L287" s="141">
        <v>0</v>
      </c>
      <c r="M287" s="141" t="s">
        <v>3876</v>
      </c>
      <c r="N287" s="141">
        <v>0</v>
      </c>
      <c r="O287" s="141">
        <v>49</v>
      </c>
      <c r="P287" s="141">
        <v>18376.87</v>
      </c>
      <c r="Q287" s="141">
        <v>4309650</v>
      </c>
      <c r="R287" s="141">
        <v>3348555</v>
      </c>
      <c r="S287" s="141">
        <v>77.7</v>
      </c>
      <c r="T287" s="141">
        <v>0</v>
      </c>
      <c r="U287" s="141">
        <v>0</v>
      </c>
      <c r="V287" s="141">
        <v>49.23</v>
      </c>
      <c r="W287" s="141">
        <v>98.69</v>
      </c>
      <c r="X287" s="141">
        <v>96.26</v>
      </c>
      <c r="Y287" s="141" t="s">
        <v>4727</v>
      </c>
      <c r="Z287" s="141" t="str">
        <f t="shared" si="4"/>
        <v>RNA-Seq50SE</v>
      </c>
      <c r="AA287" s="143">
        <v>0</v>
      </c>
      <c r="AB287" s="143" t="s">
        <v>30</v>
      </c>
      <c r="AC287" s="156" t="s">
        <v>139</v>
      </c>
      <c r="AD287" s="205"/>
    </row>
    <row r="288" spans="1:30" s="27" customFormat="1" ht="24" customHeight="1">
      <c r="A288" s="139">
        <v>42786</v>
      </c>
      <c r="B288" s="140" t="s">
        <v>7866</v>
      </c>
      <c r="C288" s="141" t="s">
        <v>37</v>
      </c>
      <c r="D288" s="141" t="s">
        <v>31</v>
      </c>
      <c r="E288" s="141" t="s">
        <v>7867</v>
      </c>
      <c r="F288" s="142">
        <v>42785</v>
      </c>
      <c r="G288" s="141" t="s">
        <v>120</v>
      </c>
      <c r="H288" s="141" t="s">
        <v>7860</v>
      </c>
      <c r="I288" s="141">
        <v>5</v>
      </c>
      <c r="J288" s="193" t="s">
        <v>2615</v>
      </c>
      <c r="K288" s="141" t="s">
        <v>28</v>
      </c>
      <c r="L288" s="141">
        <v>0</v>
      </c>
      <c r="M288" s="141" t="s">
        <v>3864</v>
      </c>
      <c r="N288" s="141">
        <v>0</v>
      </c>
      <c r="O288" s="141">
        <v>49</v>
      </c>
      <c r="P288" s="141">
        <v>17602.25</v>
      </c>
      <c r="Q288" s="141">
        <v>4309650</v>
      </c>
      <c r="R288" s="141">
        <v>3244000</v>
      </c>
      <c r="S288" s="141">
        <v>75.27</v>
      </c>
      <c r="T288" s="141">
        <v>0</v>
      </c>
      <c r="U288" s="141">
        <v>0</v>
      </c>
      <c r="V288" s="141">
        <v>50.15</v>
      </c>
      <c r="W288" s="141">
        <v>98.9</v>
      </c>
      <c r="X288" s="141">
        <v>96.75</v>
      </c>
      <c r="Y288" s="141" t="s">
        <v>4727</v>
      </c>
      <c r="Z288" s="141" t="str">
        <f t="shared" si="4"/>
        <v>RNA-Seq50SE</v>
      </c>
      <c r="AA288" s="143">
        <v>0</v>
      </c>
      <c r="AB288" s="143" t="s">
        <v>30</v>
      </c>
      <c r="AC288" s="156" t="s">
        <v>139</v>
      </c>
      <c r="AD288" s="205"/>
    </row>
    <row r="289" spans="1:30" s="27" customFormat="1" ht="24" customHeight="1">
      <c r="A289" s="139">
        <v>42786</v>
      </c>
      <c r="B289" s="140" t="s">
        <v>7866</v>
      </c>
      <c r="C289" s="141" t="s">
        <v>37</v>
      </c>
      <c r="D289" s="141" t="s">
        <v>31</v>
      </c>
      <c r="E289" s="141" t="s">
        <v>7865</v>
      </c>
      <c r="F289" s="142">
        <v>42785</v>
      </c>
      <c r="G289" s="141" t="s">
        <v>120</v>
      </c>
      <c r="H289" s="141" t="s">
        <v>7860</v>
      </c>
      <c r="I289" s="141">
        <v>6</v>
      </c>
      <c r="J289" s="193" t="s">
        <v>2615</v>
      </c>
      <c r="K289" s="141" t="s">
        <v>28</v>
      </c>
      <c r="L289" s="141">
        <v>0</v>
      </c>
      <c r="M289" s="141" t="s">
        <v>3864</v>
      </c>
      <c r="N289" s="141">
        <v>0</v>
      </c>
      <c r="O289" s="141">
        <v>49</v>
      </c>
      <c r="P289" s="141">
        <v>17747.740000000002</v>
      </c>
      <c r="Q289" s="141">
        <v>4309650</v>
      </c>
      <c r="R289" s="141">
        <v>3267772</v>
      </c>
      <c r="S289" s="141">
        <v>75.819999999999993</v>
      </c>
      <c r="T289" s="141">
        <v>0</v>
      </c>
      <c r="U289" s="141">
        <v>0</v>
      </c>
      <c r="V289" s="141">
        <v>50.16</v>
      </c>
      <c r="W289" s="141">
        <v>98.84</v>
      </c>
      <c r="X289" s="141">
        <v>96.57</v>
      </c>
      <c r="Y289" s="141" t="s">
        <v>4727</v>
      </c>
      <c r="Z289" s="141" t="str">
        <f t="shared" si="4"/>
        <v>RNA-Seq50SE</v>
      </c>
      <c r="AA289" s="143">
        <v>0</v>
      </c>
      <c r="AB289" s="143" t="s">
        <v>30</v>
      </c>
      <c r="AC289" s="156" t="s">
        <v>139</v>
      </c>
      <c r="AD289" s="205"/>
    </row>
    <row r="290" spans="1:30" s="27" customFormat="1" ht="24" customHeight="1">
      <c r="A290" s="139">
        <v>42786</v>
      </c>
      <c r="B290" s="140" t="s">
        <v>7864</v>
      </c>
      <c r="C290" s="141" t="s">
        <v>37</v>
      </c>
      <c r="D290" s="141" t="s">
        <v>31</v>
      </c>
      <c r="E290" s="141" t="s">
        <v>7863</v>
      </c>
      <c r="F290" s="142">
        <v>42785</v>
      </c>
      <c r="G290" s="141" t="s">
        <v>120</v>
      </c>
      <c r="H290" s="141" t="s">
        <v>7860</v>
      </c>
      <c r="I290" s="141">
        <v>7</v>
      </c>
      <c r="J290" s="193" t="s">
        <v>2615</v>
      </c>
      <c r="K290" s="141" t="s">
        <v>28</v>
      </c>
      <c r="L290" s="141">
        <v>0</v>
      </c>
      <c r="M290" s="141" t="s">
        <v>3864</v>
      </c>
      <c r="N290" s="141">
        <v>0</v>
      </c>
      <c r="O290" s="141">
        <v>49</v>
      </c>
      <c r="P290" s="141">
        <v>17744.02</v>
      </c>
      <c r="Q290" s="141">
        <v>4309650</v>
      </c>
      <c r="R290" s="141">
        <v>3274505</v>
      </c>
      <c r="S290" s="141">
        <v>75.98</v>
      </c>
      <c r="T290" s="141">
        <v>0</v>
      </c>
      <c r="U290" s="141">
        <v>0</v>
      </c>
      <c r="V290" s="141">
        <v>53.23</v>
      </c>
      <c r="W290" s="141">
        <v>98.82</v>
      </c>
      <c r="X290" s="141">
        <v>96.42</v>
      </c>
      <c r="Y290" s="141" t="s">
        <v>4727</v>
      </c>
      <c r="Z290" s="141" t="str">
        <f t="shared" si="4"/>
        <v>RNA-Seq50SE</v>
      </c>
      <c r="AA290" s="143">
        <v>0</v>
      </c>
      <c r="AB290" s="143" t="s">
        <v>30</v>
      </c>
      <c r="AC290" s="156" t="s">
        <v>139</v>
      </c>
      <c r="AD290" s="205"/>
    </row>
    <row r="291" spans="1:30" s="27" customFormat="1" ht="24" customHeight="1">
      <c r="A291" s="139">
        <v>42786</v>
      </c>
      <c r="B291" s="140" t="s">
        <v>7862</v>
      </c>
      <c r="C291" s="141" t="s">
        <v>37</v>
      </c>
      <c r="D291" s="141" t="s">
        <v>31</v>
      </c>
      <c r="E291" s="141" t="s">
        <v>7861</v>
      </c>
      <c r="F291" s="142">
        <v>42785</v>
      </c>
      <c r="G291" s="141" t="s">
        <v>120</v>
      </c>
      <c r="H291" s="141" t="s">
        <v>7860</v>
      </c>
      <c r="I291" s="141">
        <v>8</v>
      </c>
      <c r="J291" s="193" t="s">
        <v>2615</v>
      </c>
      <c r="K291" s="141" t="s">
        <v>28</v>
      </c>
      <c r="L291" s="141">
        <v>0</v>
      </c>
      <c r="M291" s="141" t="s">
        <v>3864</v>
      </c>
      <c r="N291" s="141">
        <v>0</v>
      </c>
      <c r="O291" s="141">
        <v>49</v>
      </c>
      <c r="P291" s="141">
        <v>17632.38</v>
      </c>
      <c r="Q291" s="141">
        <v>4309650</v>
      </c>
      <c r="R291" s="141">
        <v>3262768</v>
      </c>
      <c r="S291" s="141">
        <v>75.709999999999994</v>
      </c>
      <c r="T291" s="141">
        <v>0</v>
      </c>
      <c r="U291" s="141">
        <v>0</v>
      </c>
      <c r="V291" s="141">
        <v>52.8</v>
      </c>
      <c r="W291" s="141">
        <v>98.96</v>
      </c>
      <c r="X291" s="141">
        <v>96.83</v>
      </c>
      <c r="Y291" s="141" t="s">
        <v>4727</v>
      </c>
      <c r="Z291" s="141" t="str">
        <f t="shared" si="4"/>
        <v>RNA-Seq50SE</v>
      </c>
      <c r="AA291" s="143">
        <v>0</v>
      </c>
      <c r="AB291" s="143" t="s">
        <v>30</v>
      </c>
      <c r="AC291" s="156" t="s">
        <v>139</v>
      </c>
      <c r="AD291" s="205"/>
    </row>
    <row r="292" spans="1:30" s="39" customFormat="1" ht="24" customHeight="1">
      <c r="A292" s="219">
        <v>42786</v>
      </c>
      <c r="B292" s="218" t="s">
        <v>7925</v>
      </c>
      <c r="C292" s="215" t="s">
        <v>6976</v>
      </c>
      <c r="D292" s="216" t="s">
        <v>31</v>
      </c>
      <c r="E292" s="215" t="s">
        <v>7924</v>
      </c>
      <c r="F292" s="217">
        <v>42785</v>
      </c>
      <c r="G292" s="215" t="s">
        <v>6986</v>
      </c>
      <c r="H292" s="215" t="s">
        <v>7929</v>
      </c>
      <c r="I292" s="215">
        <v>1</v>
      </c>
      <c r="J292" s="215" t="s">
        <v>128</v>
      </c>
      <c r="K292" s="147" t="s">
        <v>7922</v>
      </c>
      <c r="L292" s="216" t="s">
        <v>350</v>
      </c>
      <c r="M292" s="215"/>
      <c r="N292" s="215">
        <v>0</v>
      </c>
      <c r="O292" s="215" t="s">
        <v>29</v>
      </c>
      <c r="P292" s="215">
        <v>39918.97</v>
      </c>
      <c r="Q292" s="215">
        <v>3874750</v>
      </c>
      <c r="R292" s="215">
        <v>3560309</v>
      </c>
      <c r="S292" s="215">
        <v>92</v>
      </c>
      <c r="T292" s="215">
        <v>0</v>
      </c>
      <c r="U292" s="215">
        <v>0</v>
      </c>
      <c r="V292" s="215" t="s">
        <v>7928</v>
      </c>
      <c r="W292" s="215" t="s">
        <v>7927</v>
      </c>
      <c r="X292" s="215" t="s">
        <v>7926</v>
      </c>
      <c r="Y292" s="147" t="s">
        <v>143</v>
      </c>
      <c r="Z292" s="147" t="str">
        <f t="shared" si="4"/>
        <v>Target Region capture91PE</v>
      </c>
      <c r="AA292" s="214">
        <v>0.21568627450980393</v>
      </c>
      <c r="AB292" s="213" t="s">
        <v>7884</v>
      </c>
      <c r="AC292" s="213" t="s">
        <v>7883</v>
      </c>
      <c r="AD292" s="212"/>
    </row>
    <row r="293" spans="1:30" s="39" customFormat="1" ht="24" customHeight="1">
      <c r="A293" s="211">
        <v>42786</v>
      </c>
      <c r="B293" s="210" t="s">
        <v>7925</v>
      </c>
      <c r="C293" s="208" t="s">
        <v>6976</v>
      </c>
      <c r="D293" s="208" t="s">
        <v>31</v>
      </c>
      <c r="E293" s="208" t="s">
        <v>7924</v>
      </c>
      <c r="F293" s="209">
        <v>42785</v>
      </c>
      <c r="G293" s="208" t="s">
        <v>6986</v>
      </c>
      <c r="H293" s="208" t="s">
        <v>7923</v>
      </c>
      <c r="I293" s="208">
        <v>2</v>
      </c>
      <c r="J293" s="220" t="s">
        <v>7889</v>
      </c>
      <c r="K293" s="144" t="s">
        <v>7922</v>
      </c>
      <c r="L293" s="208" t="s">
        <v>350</v>
      </c>
      <c r="M293" s="208"/>
      <c r="N293" s="208">
        <v>0</v>
      </c>
      <c r="O293" s="208" t="s">
        <v>29</v>
      </c>
      <c r="P293" s="208">
        <v>40103.99</v>
      </c>
      <c r="Q293" s="208">
        <v>3906123</v>
      </c>
      <c r="R293" s="208">
        <v>3576762</v>
      </c>
      <c r="S293" s="208">
        <v>91.7</v>
      </c>
      <c r="T293" s="208">
        <v>0</v>
      </c>
      <c r="U293" s="208">
        <v>0</v>
      </c>
      <c r="V293" s="208" t="s">
        <v>7921</v>
      </c>
      <c r="W293" s="208" t="s">
        <v>7920</v>
      </c>
      <c r="X293" s="208" t="s">
        <v>7919</v>
      </c>
      <c r="Y293" s="141" t="s">
        <v>143</v>
      </c>
      <c r="Z293" s="141" t="str">
        <f t="shared" si="4"/>
        <v>Target Region capture91PE</v>
      </c>
      <c r="AA293" s="207">
        <v>0.21568627450980393</v>
      </c>
      <c r="AB293" s="207" t="s">
        <v>7884</v>
      </c>
      <c r="AC293" s="207" t="s">
        <v>7883</v>
      </c>
      <c r="AD293" s="207"/>
    </row>
    <row r="294" spans="1:30" s="39" customFormat="1" ht="24" customHeight="1">
      <c r="A294" s="219">
        <v>42786</v>
      </c>
      <c r="B294" s="218" t="s">
        <v>7914</v>
      </c>
      <c r="C294" s="135">
        <v>0</v>
      </c>
      <c r="D294" s="147" t="s">
        <v>7892</v>
      </c>
      <c r="E294" s="215" t="s">
        <v>7913</v>
      </c>
      <c r="F294" s="217">
        <v>42785</v>
      </c>
      <c r="G294" s="215" t="s">
        <v>6962</v>
      </c>
      <c r="H294" s="215" t="s">
        <v>7918</v>
      </c>
      <c r="I294" s="215">
        <v>1</v>
      </c>
      <c r="J294" s="135" t="s">
        <v>7901</v>
      </c>
      <c r="K294" s="147" t="s">
        <v>28</v>
      </c>
      <c r="L294" s="216" t="s">
        <v>350</v>
      </c>
      <c r="M294" s="215"/>
      <c r="N294" s="215">
        <v>0</v>
      </c>
      <c r="O294" s="215" t="s">
        <v>33</v>
      </c>
      <c r="P294" s="215">
        <v>39797.31</v>
      </c>
      <c r="Q294" s="215">
        <v>3543688</v>
      </c>
      <c r="R294" s="215">
        <v>3232106</v>
      </c>
      <c r="S294" s="215">
        <v>91.3</v>
      </c>
      <c r="T294" s="215">
        <v>0</v>
      </c>
      <c r="U294" s="215">
        <v>0</v>
      </c>
      <c r="V294" s="215" t="s">
        <v>7917</v>
      </c>
      <c r="W294" s="215" t="s">
        <v>7916</v>
      </c>
      <c r="X294" s="215" t="s">
        <v>7915</v>
      </c>
      <c r="Y294" s="147" t="s">
        <v>4625</v>
      </c>
      <c r="Z294" s="147" t="str">
        <f t="shared" si="4"/>
        <v>0101PE</v>
      </c>
      <c r="AA294" s="214">
        <v>0</v>
      </c>
      <c r="AB294" s="213" t="s">
        <v>7884</v>
      </c>
      <c r="AC294" s="213" t="s">
        <v>7883</v>
      </c>
      <c r="AD294" s="212"/>
    </row>
    <row r="295" spans="1:30" s="39" customFormat="1" ht="24" customHeight="1">
      <c r="A295" s="211">
        <v>42786</v>
      </c>
      <c r="B295" s="210" t="s">
        <v>7914</v>
      </c>
      <c r="C295" s="141">
        <v>0</v>
      </c>
      <c r="D295" s="141" t="s">
        <v>7892</v>
      </c>
      <c r="E295" s="208" t="s">
        <v>7913</v>
      </c>
      <c r="F295" s="209">
        <v>42785</v>
      </c>
      <c r="G295" s="208" t="s">
        <v>6962</v>
      </c>
      <c r="H295" s="208" t="s">
        <v>7912</v>
      </c>
      <c r="I295" s="208">
        <v>2</v>
      </c>
      <c r="J295" s="141" t="s">
        <v>7901</v>
      </c>
      <c r="K295" s="141" t="s">
        <v>28</v>
      </c>
      <c r="L295" s="208" t="s">
        <v>350</v>
      </c>
      <c r="M295" s="208"/>
      <c r="N295" s="208">
        <v>0</v>
      </c>
      <c r="O295" s="208" t="s">
        <v>33</v>
      </c>
      <c r="P295" s="208">
        <v>40398.370000000003</v>
      </c>
      <c r="Q295" s="208">
        <v>3610587</v>
      </c>
      <c r="R295" s="208">
        <v>3280353</v>
      </c>
      <c r="S295" s="208">
        <v>91</v>
      </c>
      <c r="T295" s="208">
        <v>0</v>
      </c>
      <c r="U295" s="208">
        <v>0</v>
      </c>
      <c r="V295" s="208" t="s">
        <v>7911</v>
      </c>
      <c r="W295" s="208" t="s">
        <v>7910</v>
      </c>
      <c r="X295" s="208" t="s">
        <v>7909</v>
      </c>
      <c r="Y295" s="141" t="s">
        <v>4625</v>
      </c>
      <c r="Z295" s="141" t="str">
        <f t="shared" si="4"/>
        <v>0101PE</v>
      </c>
      <c r="AA295" s="207">
        <v>0</v>
      </c>
      <c r="AB295" s="207" t="s">
        <v>7884</v>
      </c>
      <c r="AC295" s="207" t="s">
        <v>7883</v>
      </c>
      <c r="AD295" s="207"/>
    </row>
    <row r="296" spans="1:30" s="39" customFormat="1" ht="24" customHeight="1">
      <c r="A296" s="219">
        <v>42787</v>
      </c>
      <c r="B296" s="218" t="s">
        <v>7904</v>
      </c>
      <c r="C296" s="135">
        <v>0</v>
      </c>
      <c r="D296" s="147" t="s">
        <v>7892</v>
      </c>
      <c r="E296" s="215" t="s">
        <v>7903</v>
      </c>
      <c r="F296" s="217">
        <v>42785</v>
      </c>
      <c r="G296" s="215" t="s">
        <v>6941</v>
      </c>
      <c r="H296" s="215" t="s">
        <v>7908</v>
      </c>
      <c r="I296" s="215">
        <v>1</v>
      </c>
      <c r="J296" s="135" t="s">
        <v>7901</v>
      </c>
      <c r="K296" s="147" t="s">
        <v>28</v>
      </c>
      <c r="L296" s="216" t="s">
        <v>350</v>
      </c>
      <c r="M296" s="215"/>
      <c r="N296" s="215">
        <v>0</v>
      </c>
      <c r="O296" s="215" t="s">
        <v>33</v>
      </c>
      <c r="P296" s="215">
        <v>38038.980000000003</v>
      </c>
      <c r="Q296" s="215">
        <v>3279552</v>
      </c>
      <c r="R296" s="215">
        <v>3095551</v>
      </c>
      <c r="S296" s="215">
        <v>94.5</v>
      </c>
      <c r="T296" s="215">
        <v>0</v>
      </c>
      <c r="U296" s="215">
        <v>0</v>
      </c>
      <c r="V296" s="215" t="s">
        <v>7907</v>
      </c>
      <c r="W296" s="215" t="s">
        <v>7906</v>
      </c>
      <c r="X296" s="215" t="s">
        <v>7905</v>
      </c>
      <c r="Y296" s="147" t="s">
        <v>4625</v>
      </c>
      <c r="Z296" s="147" t="str">
        <f t="shared" si="4"/>
        <v>0101PE</v>
      </c>
      <c r="AA296" s="214">
        <v>0</v>
      </c>
      <c r="AB296" s="213" t="s">
        <v>7884</v>
      </c>
      <c r="AC296" s="213" t="s">
        <v>7883</v>
      </c>
      <c r="AD296" s="212"/>
    </row>
    <row r="297" spans="1:30" s="39" customFormat="1" ht="24" customHeight="1">
      <c r="A297" s="211">
        <v>42787</v>
      </c>
      <c r="B297" s="210" t="s">
        <v>7904</v>
      </c>
      <c r="C297" s="141">
        <v>0</v>
      </c>
      <c r="D297" s="141" t="s">
        <v>7892</v>
      </c>
      <c r="E297" s="208" t="s">
        <v>7903</v>
      </c>
      <c r="F297" s="209">
        <v>42785</v>
      </c>
      <c r="G297" s="208" t="s">
        <v>6941</v>
      </c>
      <c r="H297" s="208" t="s">
        <v>7902</v>
      </c>
      <c r="I297" s="208">
        <v>2</v>
      </c>
      <c r="J297" s="141" t="s">
        <v>7901</v>
      </c>
      <c r="K297" s="141" t="s">
        <v>28</v>
      </c>
      <c r="L297" s="208" t="s">
        <v>350</v>
      </c>
      <c r="M297" s="208"/>
      <c r="N297" s="208">
        <v>0</v>
      </c>
      <c r="O297" s="208" t="s">
        <v>33</v>
      </c>
      <c r="P297" s="208">
        <v>36996.720000000001</v>
      </c>
      <c r="Q297" s="208">
        <v>3162231</v>
      </c>
      <c r="R297" s="208">
        <v>3010097</v>
      </c>
      <c r="S297" s="208">
        <v>95.3</v>
      </c>
      <c r="T297" s="208">
        <v>0</v>
      </c>
      <c r="U297" s="208">
        <v>0</v>
      </c>
      <c r="V297" s="208" t="s">
        <v>7900</v>
      </c>
      <c r="W297" s="208" t="s">
        <v>7899</v>
      </c>
      <c r="X297" s="208" t="s">
        <v>7898</v>
      </c>
      <c r="Y297" s="141" t="s">
        <v>4625</v>
      </c>
      <c r="Z297" s="141" t="str">
        <f t="shared" si="4"/>
        <v>0101PE</v>
      </c>
      <c r="AA297" s="207">
        <v>0</v>
      </c>
      <c r="AB297" s="207" t="s">
        <v>7884</v>
      </c>
      <c r="AC297" s="207" t="s">
        <v>7883</v>
      </c>
      <c r="AD297" s="207"/>
    </row>
    <row r="298" spans="1:30" s="39" customFormat="1" ht="24" customHeight="1">
      <c r="A298" s="219">
        <v>42787</v>
      </c>
      <c r="B298" s="218" t="s">
        <v>7893</v>
      </c>
      <c r="C298" s="135">
        <v>0</v>
      </c>
      <c r="D298" s="147" t="s">
        <v>7892</v>
      </c>
      <c r="E298" s="215" t="s">
        <v>7891</v>
      </c>
      <c r="F298" s="217">
        <v>42785</v>
      </c>
      <c r="G298" s="215" t="s">
        <v>6941</v>
      </c>
      <c r="H298" s="215" t="s">
        <v>7897</v>
      </c>
      <c r="I298" s="215">
        <v>1</v>
      </c>
      <c r="J298" s="215" t="s">
        <v>128</v>
      </c>
      <c r="K298" s="147" t="s">
        <v>7888</v>
      </c>
      <c r="L298" s="216" t="s">
        <v>350</v>
      </c>
      <c r="M298" s="215"/>
      <c r="N298" s="215">
        <v>0</v>
      </c>
      <c r="O298" s="215" t="s">
        <v>33</v>
      </c>
      <c r="P298" s="215">
        <v>36463.980000000003</v>
      </c>
      <c r="Q298" s="215">
        <v>3142615</v>
      </c>
      <c r="R298" s="215">
        <v>2961525</v>
      </c>
      <c r="S298" s="215">
        <v>94.3</v>
      </c>
      <c r="T298" s="215">
        <v>0</v>
      </c>
      <c r="U298" s="215">
        <v>0</v>
      </c>
      <c r="V298" s="215" t="s">
        <v>7896</v>
      </c>
      <c r="W298" s="215" t="s">
        <v>7895</v>
      </c>
      <c r="X298" s="215" t="s">
        <v>7894</v>
      </c>
      <c r="Y298" s="147" t="s">
        <v>4625</v>
      </c>
      <c r="Z298" s="147" t="str">
        <f t="shared" si="4"/>
        <v>0101PE</v>
      </c>
      <c r="AA298" s="214">
        <v>0.10909090909090909</v>
      </c>
      <c r="AB298" s="213" t="s">
        <v>7884</v>
      </c>
      <c r="AC298" s="213" t="s">
        <v>7883</v>
      </c>
      <c r="AD298" s="212"/>
    </row>
    <row r="299" spans="1:30" s="39" customFormat="1" ht="24" customHeight="1">
      <c r="A299" s="211">
        <v>42787</v>
      </c>
      <c r="B299" s="210" t="s">
        <v>7893</v>
      </c>
      <c r="C299" s="141">
        <v>0</v>
      </c>
      <c r="D299" s="141" t="s">
        <v>7892</v>
      </c>
      <c r="E299" s="208" t="s">
        <v>7891</v>
      </c>
      <c r="F299" s="209">
        <v>42785</v>
      </c>
      <c r="G299" s="208" t="s">
        <v>6941</v>
      </c>
      <c r="H299" s="208" t="s">
        <v>7890</v>
      </c>
      <c r="I299" s="208">
        <v>2</v>
      </c>
      <c r="J299" s="220" t="s">
        <v>7889</v>
      </c>
      <c r="K299" s="144" t="s">
        <v>7888</v>
      </c>
      <c r="L299" s="208" t="s">
        <v>350</v>
      </c>
      <c r="M299" s="208"/>
      <c r="N299" s="208">
        <v>0</v>
      </c>
      <c r="O299" s="208" t="s">
        <v>33</v>
      </c>
      <c r="P299" s="208">
        <v>37108.32</v>
      </c>
      <c r="Q299" s="208">
        <v>3222027</v>
      </c>
      <c r="R299" s="208">
        <v>3015366</v>
      </c>
      <c r="S299" s="208">
        <v>93.7</v>
      </c>
      <c r="T299" s="208">
        <v>0</v>
      </c>
      <c r="U299" s="208">
        <v>0</v>
      </c>
      <c r="V299" s="208" t="s">
        <v>7887</v>
      </c>
      <c r="W299" s="208" t="s">
        <v>7886</v>
      </c>
      <c r="X299" s="208" t="s">
        <v>7885</v>
      </c>
      <c r="Y299" s="141" t="s">
        <v>4625</v>
      </c>
      <c r="Z299" s="141" t="str">
        <f t="shared" si="4"/>
        <v>0101PE</v>
      </c>
      <c r="AA299" s="207">
        <v>0.10909090909090909</v>
      </c>
      <c r="AB299" s="207" t="s">
        <v>7884</v>
      </c>
      <c r="AC299" s="207" t="s">
        <v>7883</v>
      </c>
      <c r="AD299" s="207"/>
    </row>
    <row r="300" spans="1:30" s="27" customFormat="1" ht="24" customHeight="1">
      <c r="A300" s="133">
        <v>42787</v>
      </c>
      <c r="B300" s="152" t="s">
        <v>6034</v>
      </c>
      <c r="C300" s="153" t="s">
        <v>6897</v>
      </c>
      <c r="D300" s="153" t="s">
        <v>7859</v>
      </c>
      <c r="E300" s="153" t="s">
        <v>7858</v>
      </c>
      <c r="F300" s="133">
        <v>42782</v>
      </c>
      <c r="G300" s="153" t="s">
        <v>120</v>
      </c>
      <c r="H300" s="153" t="s">
        <v>7825</v>
      </c>
      <c r="I300" s="153">
        <v>1</v>
      </c>
      <c r="J300" s="201" t="s">
        <v>2615</v>
      </c>
      <c r="K300" s="153" t="s">
        <v>28</v>
      </c>
      <c r="L300" s="153">
        <v>0</v>
      </c>
      <c r="M300" s="153" t="s">
        <v>2570</v>
      </c>
      <c r="N300" s="153">
        <v>0</v>
      </c>
      <c r="O300" s="153" t="s">
        <v>33</v>
      </c>
      <c r="P300" s="153">
        <v>70309.759999999995</v>
      </c>
      <c r="Q300" s="153">
        <v>4309650</v>
      </c>
      <c r="R300" s="153">
        <v>3138828</v>
      </c>
      <c r="S300" s="153">
        <v>72.83</v>
      </c>
      <c r="T300" s="153">
        <v>0</v>
      </c>
      <c r="U300" s="153">
        <v>0</v>
      </c>
      <c r="V300" s="153" t="s">
        <v>7857</v>
      </c>
      <c r="W300" s="153" t="s">
        <v>7856</v>
      </c>
      <c r="X300" s="153" t="s">
        <v>7855</v>
      </c>
      <c r="Y300" s="147" t="s">
        <v>4625</v>
      </c>
      <c r="Z300" s="147" t="str">
        <f t="shared" si="4"/>
        <v>Transcriptome101PE</v>
      </c>
      <c r="AA300" s="154">
        <v>0</v>
      </c>
      <c r="AB300" s="155" t="s">
        <v>30</v>
      </c>
      <c r="AC300" s="155" t="s">
        <v>139</v>
      </c>
      <c r="AD300" s="206"/>
    </row>
    <row r="301" spans="1:30" s="27" customFormat="1" ht="24" customHeight="1">
      <c r="A301" s="139">
        <v>42787</v>
      </c>
      <c r="B301" s="140" t="s">
        <v>6034</v>
      </c>
      <c r="C301" s="141" t="s">
        <v>6897</v>
      </c>
      <c r="D301" s="141" t="s">
        <v>7854</v>
      </c>
      <c r="E301" s="141" t="s">
        <v>7853</v>
      </c>
      <c r="F301" s="142">
        <v>42782</v>
      </c>
      <c r="G301" s="141" t="s">
        <v>120</v>
      </c>
      <c r="H301" s="141" t="s">
        <v>7825</v>
      </c>
      <c r="I301" s="141">
        <v>2</v>
      </c>
      <c r="J301" s="193" t="s">
        <v>2615</v>
      </c>
      <c r="K301" s="141" t="s">
        <v>28</v>
      </c>
      <c r="L301" s="141">
        <v>0</v>
      </c>
      <c r="M301" s="141" t="s">
        <v>2570</v>
      </c>
      <c r="N301" s="141">
        <v>0</v>
      </c>
      <c r="O301" s="141" t="s">
        <v>33</v>
      </c>
      <c r="P301" s="141">
        <v>71623.8</v>
      </c>
      <c r="Q301" s="141">
        <v>4309650</v>
      </c>
      <c r="R301" s="141">
        <v>3197491</v>
      </c>
      <c r="S301" s="141">
        <v>74.19</v>
      </c>
      <c r="T301" s="141">
        <v>0</v>
      </c>
      <c r="U301" s="141">
        <v>0</v>
      </c>
      <c r="V301" s="141" t="s">
        <v>7852</v>
      </c>
      <c r="W301" s="141" t="s">
        <v>7851</v>
      </c>
      <c r="X301" s="141" t="s">
        <v>7850</v>
      </c>
      <c r="Y301" s="141" t="s">
        <v>4625</v>
      </c>
      <c r="Z301" s="141" t="str">
        <f t="shared" si="4"/>
        <v>Transcriptome101PE</v>
      </c>
      <c r="AA301" s="143">
        <v>0</v>
      </c>
      <c r="AB301" s="143" t="s">
        <v>30</v>
      </c>
      <c r="AC301" s="156" t="s">
        <v>139</v>
      </c>
      <c r="AD301" s="205"/>
    </row>
    <row r="302" spans="1:30" s="27" customFormat="1" ht="24" customHeight="1">
      <c r="A302" s="139">
        <v>42787</v>
      </c>
      <c r="B302" s="140" t="s">
        <v>6034</v>
      </c>
      <c r="C302" s="141" t="s">
        <v>6897</v>
      </c>
      <c r="D302" s="141" t="s">
        <v>7849</v>
      </c>
      <c r="E302" s="141" t="s">
        <v>7848</v>
      </c>
      <c r="F302" s="142">
        <v>42782</v>
      </c>
      <c r="G302" s="141" t="s">
        <v>120</v>
      </c>
      <c r="H302" s="141" t="s">
        <v>7825</v>
      </c>
      <c r="I302" s="141">
        <v>3</v>
      </c>
      <c r="J302" s="193" t="s">
        <v>2615</v>
      </c>
      <c r="K302" s="141" t="s">
        <v>28</v>
      </c>
      <c r="L302" s="141">
        <v>0</v>
      </c>
      <c r="M302" s="141" t="s">
        <v>2570</v>
      </c>
      <c r="N302" s="141">
        <v>0</v>
      </c>
      <c r="O302" s="141" t="s">
        <v>33</v>
      </c>
      <c r="P302" s="141">
        <v>70939.89</v>
      </c>
      <c r="Q302" s="141">
        <v>4309650</v>
      </c>
      <c r="R302" s="141">
        <v>3166959</v>
      </c>
      <c r="S302" s="141">
        <v>73.489999999999995</v>
      </c>
      <c r="T302" s="141">
        <v>0</v>
      </c>
      <c r="U302" s="141">
        <v>0</v>
      </c>
      <c r="V302" s="141" t="s">
        <v>7847</v>
      </c>
      <c r="W302" s="141" t="s">
        <v>7846</v>
      </c>
      <c r="X302" s="141" t="s">
        <v>7845</v>
      </c>
      <c r="Y302" s="141" t="s">
        <v>4625</v>
      </c>
      <c r="Z302" s="141" t="str">
        <f t="shared" si="4"/>
        <v>Transcriptome101PE</v>
      </c>
      <c r="AA302" s="143">
        <v>0</v>
      </c>
      <c r="AB302" s="143" t="s">
        <v>30</v>
      </c>
      <c r="AC302" s="156" t="s">
        <v>139</v>
      </c>
      <c r="AD302" s="205"/>
    </row>
    <row r="303" spans="1:30" s="27" customFormat="1" ht="24" customHeight="1">
      <c r="A303" s="139">
        <v>42787</v>
      </c>
      <c r="B303" s="140" t="s">
        <v>6034</v>
      </c>
      <c r="C303" s="141" t="s">
        <v>6897</v>
      </c>
      <c r="D303" s="141" t="s">
        <v>7844</v>
      </c>
      <c r="E303" s="141" t="s">
        <v>7843</v>
      </c>
      <c r="F303" s="142">
        <v>42782</v>
      </c>
      <c r="G303" s="141" t="s">
        <v>120</v>
      </c>
      <c r="H303" s="141" t="s">
        <v>7825</v>
      </c>
      <c r="I303" s="141">
        <v>4</v>
      </c>
      <c r="J303" s="193" t="s">
        <v>2615</v>
      </c>
      <c r="K303" s="141" t="s">
        <v>28</v>
      </c>
      <c r="L303" s="141">
        <v>0</v>
      </c>
      <c r="M303" s="141" t="s">
        <v>2570</v>
      </c>
      <c r="N303" s="141">
        <v>0</v>
      </c>
      <c r="O303" s="141" t="s">
        <v>33</v>
      </c>
      <c r="P303" s="141">
        <v>69520.22</v>
      </c>
      <c r="Q303" s="141">
        <v>4309650</v>
      </c>
      <c r="R303" s="141">
        <v>3103581</v>
      </c>
      <c r="S303" s="141">
        <v>72.010000000000005</v>
      </c>
      <c r="T303" s="141">
        <v>0</v>
      </c>
      <c r="U303" s="141">
        <v>0</v>
      </c>
      <c r="V303" s="141" t="s">
        <v>7842</v>
      </c>
      <c r="W303" s="141" t="s">
        <v>7841</v>
      </c>
      <c r="X303" s="141" t="s">
        <v>7840</v>
      </c>
      <c r="Y303" s="141" t="s">
        <v>4625</v>
      </c>
      <c r="Z303" s="141" t="str">
        <f t="shared" si="4"/>
        <v>Transcriptome101PE</v>
      </c>
      <c r="AA303" s="143">
        <v>0</v>
      </c>
      <c r="AB303" s="143" t="s">
        <v>30</v>
      </c>
      <c r="AC303" s="156" t="s">
        <v>139</v>
      </c>
      <c r="AD303" s="205"/>
    </row>
    <row r="304" spans="1:30" s="27" customFormat="1" ht="24" customHeight="1">
      <c r="A304" s="139">
        <v>42787</v>
      </c>
      <c r="B304" s="140" t="s">
        <v>7612</v>
      </c>
      <c r="C304" s="141" t="s">
        <v>6897</v>
      </c>
      <c r="D304" s="141" t="s">
        <v>31</v>
      </c>
      <c r="E304" s="141" t="s">
        <v>7839</v>
      </c>
      <c r="F304" s="142">
        <v>42782</v>
      </c>
      <c r="G304" s="141" t="s">
        <v>120</v>
      </c>
      <c r="H304" s="141" t="s">
        <v>7825</v>
      </c>
      <c r="I304" s="141">
        <v>5</v>
      </c>
      <c r="J304" s="193" t="s">
        <v>2615</v>
      </c>
      <c r="K304" s="141" t="s">
        <v>28</v>
      </c>
      <c r="L304" s="141">
        <v>0</v>
      </c>
      <c r="M304" s="141" t="s">
        <v>2593</v>
      </c>
      <c r="N304" s="141">
        <v>0</v>
      </c>
      <c r="O304" s="141" t="s">
        <v>33</v>
      </c>
      <c r="P304" s="141">
        <v>76618.92</v>
      </c>
      <c r="Q304" s="141">
        <v>4309650</v>
      </c>
      <c r="R304" s="141">
        <v>3502650</v>
      </c>
      <c r="S304" s="141">
        <v>81.27</v>
      </c>
      <c r="T304" s="141">
        <v>0</v>
      </c>
      <c r="U304" s="141">
        <v>0</v>
      </c>
      <c r="V304" s="141" t="s">
        <v>7838</v>
      </c>
      <c r="W304" s="141" t="s">
        <v>7837</v>
      </c>
      <c r="X304" s="141" t="s">
        <v>7836</v>
      </c>
      <c r="Y304" s="141" t="s">
        <v>4625</v>
      </c>
      <c r="Z304" s="141" t="str">
        <f t="shared" si="4"/>
        <v>Transcriptome101PE</v>
      </c>
      <c r="AA304" s="143">
        <v>0</v>
      </c>
      <c r="AB304" s="143" t="s">
        <v>30</v>
      </c>
      <c r="AC304" s="156" t="s">
        <v>139</v>
      </c>
      <c r="AD304" s="205"/>
    </row>
    <row r="305" spans="1:30" s="27" customFormat="1" ht="24" customHeight="1">
      <c r="A305" s="139">
        <v>42787</v>
      </c>
      <c r="B305" s="140" t="s">
        <v>6034</v>
      </c>
      <c r="C305" s="141" t="s">
        <v>6897</v>
      </c>
      <c r="D305" s="141" t="s">
        <v>7835</v>
      </c>
      <c r="E305" s="141" t="s">
        <v>7834</v>
      </c>
      <c r="F305" s="142">
        <v>42782</v>
      </c>
      <c r="G305" s="141" t="s">
        <v>120</v>
      </c>
      <c r="H305" s="141" t="s">
        <v>7825</v>
      </c>
      <c r="I305" s="141">
        <v>6</v>
      </c>
      <c r="J305" s="193" t="s">
        <v>2615</v>
      </c>
      <c r="K305" s="141" t="s">
        <v>28</v>
      </c>
      <c r="L305" s="141">
        <v>0</v>
      </c>
      <c r="M305" s="141" t="s">
        <v>2570</v>
      </c>
      <c r="N305" s="141">
        <v>0</v>
      </c>
      <c r="O305" s="141" t="s">
        <v>33</v>
      </c>
      <c r="P305" s="141">
        <v>72072.08</v>
      </c>
      <c r="Q305" s="141">
        <v>4309650</v>
      </c>
      <c r="R305" s="141">
        <v>3217503</v>
      </c>
      <c r="S305" s="141">
        <v>74.66</v>
      </c>
      <c r="T305" s="141">
        <v>0</v>
      </c>
      <c r="U305" s="141">
        <v>0</v>
      </c>
      <c r="V305" s="141" t="s">
        <v>7833</v>
      </c>
      <c r="W305" s="141" t="s">
        <v>7832</v>
      </c>
      <c r="X305" s="141" t="s">
        <v>7831</v>
      </c>
      <c r="Y305" s="141" t="s">
        <v>4625</v>
      </c>
      <c r="Z305" s="141" t="str">
        <f t="shared" si="4"/>
        <v>Transcriptome101PE</v>
      </c>
      <c r="AA305" s="143">
        <v>0</v>
      </c>
      <c r="AB305" s="143" t="s">
        <v>30</v>
      </c>
      <c r="AC305" s="156" t="s">
        <v>139</v>
      </c>
      <c r="AD305" s="205"/>
    </row>
    <row r="306" spans="1:30" s="27" customFormat="1" ht="24" customHeight="1">
      <c r="A306" s="139">
        <v>42787</v>
      </c>
      <c r="B306" s="140" t="s">
        <v>7827</v>
      </c>
      <c r="C306" s="141" t="s">
        <v>6897</v>
      </c>
      <c r="D306" s="141" t="s">
        <v>31</v>
      </c>
      <c r="E306" s="141" t="s">
        <v>7826</v>
      </c>
      <c r="F306" s="142">
        <v>42782</v>
      </c>
      <c r="G306" s="141" t="s">
        <v>120</v>
      </c>
      <c r="H306" s="141" t="s">
        <v>7825</v>
      </c>
      <c r="I306" s="141">
        <v>7</v>
      </c>
      <c r="J306" s="193" t="s">
        <v>2615</v>
      </c>
      <c r="K306" s="141" t="s">
        <v>28</v>
      </c>
      <c r="L306" s="141">
        <v>0</v>
      </c>
      <c r="M306" s="141" t="s">
        <v>2570</v>
      </c>
      <c r="N306" s="141">
        <v>0</v>
      </c>
      <c r="O306" s="141" t="s">
        <v>33</v>
      </c>
      <c r="P306" s="141">
        <v>77827.45</v>
      </c>
      <c r="Q306" s="141">
        <v>4309650</v>
      </c>
      <c r="R306" s="141">
        <v>3503719</v>
      </c>
      <c r="S306" s="141">
        <v>81.3</v>
      </c>
      <c r="T306" s="141">
        <v>0</v>
      </c>
      <c r="U306" s="141">
        <v>0</v>
      </c>
      <c r="V306" s="141" t="s">
        <v>7830</v>
      </c>
      <c r="W306" s="141" t="s">
        <v>7829</v>
      </c>
      <c r="X306" s="141" t="s">
        <v>7828</v>
      </c>
      <c r="Y306" s="141" t="s">
        <v>4625</v>
      </c>
      <c r="Z306" s="141" t="str">
        <f t="shared" si="4"/>
        <v>Transcriptome101PE</v>
      </c>
      <c r="AA306" s="143">
        <v>0</v>
      </c>
      <c r="AB306" s="143" t="s">
        <v>30</v>
      </c>
      <c r="AC306" s="156" t="s">
        <v>139</v>
      </c>
      <c r="AD306" s="205"/>
    </row>
    <row r="307" spans="1:30" s="27" customFormat="1" ht="24" customHeight="1">
      <c r="A307" s="139">
        <v>42787</v>
      </c>
      <c r="B307" s="140" t="s">
        <v>7827</v>
      </c>
      <c r="C307" s="141" t="s">
        <v>6897</v>
      </c>
      <c r="D307" s="141" t="s">
        <v>31</v>
      </c>
      <c r="E307" s="141" t="s">
        <v>7826</v>
      </c>
      <c r="F307" s="142">
        <v>42782</v>
      </c>
      <c r="G307" s="141" t="s">
        <v>120</v>
      </c>
      <c r="H307" s="141" t="s">
        <v>7825</v>
      </c>
      <c r="I307" s="141">
        <v>8</v>
      </c>
      <c r="J307" s="193" t="s">
        <v>2615</v>
      </c>
      <c r="K307" s="141" t="s">
        <v>28</v>
      </c>
      <c r="L307" s="141">
        <v>0</v>
      </c>
      <c r="M307" s="141" t="s">
        <v>2570</v>
      </c>
      <c r="N307" s="141">
        <v>0</v>
      </c>
      <c r="O307" s="141" t="s">
        <v>33</v>
      </c>
      <c r="P307" s="141">
        <v>76336.09</v>
      </c>
      <c r="Q307" s="141">
        <v>4309650</v>
      </c>
      <c r="R307" s="141">
        <v>3435112</v>
      </c>
      <c r="S307" s="141">
        <v>79.709999999999994</v>
      </c>
      <c r="T307" s="141">
        <v>0</v>
      </c>
      <c r="U307" s="141">
        <v>0</v>
      </c>
      <c r="V307" s="141" t="s">
        <v>7824</v>
      </c>
      <c r="W307" s="141" t="s">
        <v>7823</v>
      </c>
      <c r="X307" s="141" t="s">
        <v>7822</v>
      </c>
      <c r="Y307" s="141" t="s">
        <v>4625</v>
      </c>
      <c r="Z307" s="141" t="str">
        <f t="shared" si="4"/>
        <v>Transcriptome101PE</v>
      </c>
      <c r="AA307" s="143">
        <v>0</v>
      </c>
      <c r="AB307" s="143" t="s">
        <v>30</v>
      </c>
      <c r="AC307" s="156" t="s">
        <v>139</v>
      </c>
      <c r="AD307" s="205"/>
    </row>
    <row r="308" spans="1:30" s="27" customFormat="1" ht="24" customHeight="1">
      <c r="A308" s="133">
        <v>42787</v>
      </c>
      <c r="B308" s="152" t="s">
        <v>7790</v>
      </c>
      <c r="C308" s="153" t="s">
        <v>6897</v>
      </c>
      <c r="D308" s="153" t="s">
        <v>31</v>
      </c>
      <c r="E308" s="153" t="s">
        <v>7821</v>
      </c>
      <c r="F308" s="133">
        <v>42785</v>
      </c>
      <c r="G308" s="153" t="s">
        <v>120</v>
      </c>
      <c r="H308" s="153" t="s">
        <v>7788</v>
      </c>
      <c r="I308" s="153">
        <v>1</v>
      </c>
      <c r="J308" s="201" t="s">
        <v>2615</v>
      </c>
      <c r="K308" s="153" t="s">
        <v>28</v>
      </c>
      <c r="L308" s="153">
        <v>0</v>
      </c>
      <c r="M308" s="153" t="s">
        <v>2974</v>
      </c>
      <c r="N308" s="153">
        <v>0</v>
      </c>
      <c r="O308" s="153" t="s">
        <v>42</v>
      </c>
      <c r="P308" s="153">
        <v>33202.32</v>
      </c>
      <c r="Q308" s="153">
        <v>4309650</v>
      </c>
      <c r="R308" s="153">
        <v>3061584</v>
      </c>
      <c r="S308" s="153">
        <v>71.040000000000006</v>
      </c>
      <c r="T308" s="153">
        <v>0</v>
      </c>
      <c r="U308" s="153">
        <v>0</v>
      </c>
      <c r="V308" s="153" t="s">
        <v>7820</v>
      </c>
      <c r="W308" s="153" t="s">
        <v>7819</v>
      </c>
      <c r="X308" s="153" t="s">
        <v>7818</v>
      </c>
      <c r="Y308" s="147" t="s">
        <v>8431</v>
      </c>
      <c r="Z308" s="187" t="str">
        <f t="shared" si="4"/>
        <v>Transcriptome50PE</v>
      </c>
      <c r="AA308" s="154">
        <v>0</v>
      </c>
      <c r="AB308" s="155" t="s">
        <v>30</v>
      </c>
      <c r="AC308" s="155" t="s">
        <v>139</v>
      </c>
      <c r="AD308" s="206"/>
    </row>
    <row r="309" spans="1:30" s="27" customFormat="1" ht="24" customHeight="1">
      <c r="A309" s="139">
        <v>42787</v>
      </c>
      <c r="B309" s="140" t="s">
        <v>7790</v>
      </c>
      <c r="C309" s="141" t="s">
        <v>6897</v>
      </c>
      <c r="D309" s="141" t="s">
        <v>31</v>
      </c>
      <c r="E309" s="141" t="s">
        <v>7817</v>
      </c>
      <c r="F309" s="142">
        <v>42785</v>
      </c>
      <c r="G309" s="141" t="s">
        <v>120</v>
      </c>
      <c r="H309" s="141" t="s">
        <v>7788</v>
      </c>
      <c r="I309" s="141">
        <v>2</v>
      </c>
      <c r="J309" s="193" t="s">
        <v>2615</v>
      </c>
      <c r="K309" s="141" t="s">
        <v>28</v>
      </c>
      <c r="L309" s="141">
        <v>0</v>
      </c>
      <c r="M309" s="141" t="s">
        <v>2974</v>
      </c>
      <c r="N309" s="141">
        <v>0</v>
      </c>
      <c r="O309" s="141" t="s">
        <v>42</v>
      </c>
      <c r="P309" s="141">
        <v>32651.61</v>
      </c>
      <c r="Q309" s="141">
        <v>4309650</v>
      </c>
      <c r="R309" s="141">
        <v>3026417</v>
      </c>
      <c r="S309" s="141">
        <v>70.22</v>
      </c>
      <c r="T309" s="141">
        <v>0</v>
      </c>
      <c r="U309" s="141">
        <v>0</v>
      </c>
      <c r="V309" s="141" t="s">
        <v>7816</v>
      </c>
      <c r="W309" s="141" t="s">
        <v>7815</v>
      </c>
      <c r="X309" s="141" t="s">
        <v>7814</v>
      </c>
      <c r="Y309" s="141" t="s">
        <v>8431</v>
      </c>
      <c r="Z309" s="188" t="str">
        <f t="shared" si="4"/>
        <v>Transcriptome50PE</v>
      </c>
      <c r="AA309" s="143">
        <v>0</v>
      </c>
      <c r="AB309" s="143" t="s">
        <v>30</v>
      </c>
      <c r="AC309" s="156" t="s">
        <v>139</v>
      </c>
      <c r="AD309" s="205"/>
    </row>
    <row r="310" spans="1:30" s="27" customFormat="1" ht="24" customHeight="1">
      <c r="A310" s="139">
        <v>42787</v>
      </c>
      <c r="B310" s="140" t="s">
        <v>7790</v>
      </c>
      <c r="C310" s="141" t="s">
        <v>6897</v>
      </c>
      <c r="D310" s="141" t="s">
        <v>31</v>
      </c>
      <c r="E310" s="141" t="s">
        <v>7813</v>
      </c>
      <c r="F310" s="142">
        <v>42785</v>
      </c>
      <c r="G310" s="141" t="s">
        <v>120</v>
      </c>
      <c r="H310" s="141" t="s">
        <v>7788</v>
      </c>
      <c r="I310" s="141">
        <v>3</v>
      </c>
      <c r="J310" s="193" t="s">
        <v>2615</v>
      </c>
      <c r="K310" s="141" t="s">
        <v>28</v>
      </c>
      <c r="L310" s="141">
        <v>0</v>
      </c>
      <c r="M310" s="141" t="s">
        <v>2974</v>
      </c>
      <c r="N310" s="141">
        <v>0</v>
      </c>
      <c r="O310" s="141" t="s">
        <v>42</v>
      </c>
      <c r="P310" s="141">
        <v>35398.99</v>
      </c>
      <c r="Q310" s="141">
        <v>4309650</v>
      </c>
      <c r="R310" s="141">
        <v>3274645</v>
      </c>
      <c r="S310" s="141">
        <v>75.98</v>
      </c>
      <c r="T310" s="141">
        <v>0</v>
      </c>
      <c r="U310" s="141">
        <v>0</v>
      </c>
      <c r="V310" s="141" t="s">
        <v>7812</v>
      </c>
      <c r="W310" s="141" t="s">
        <v>7811</v>
      </c>
      <c r="X310" s="141" t="s">
        <v>7810</v>
      </c>
      <c r="Y310" s="141" t="s">
        <v>8431</v>
      </c>
      <c r="Z310" s="188" t="str">
        <f t="shared" si="4"/>
        <v>Transcriptome50PE</v>
      </c>
      <c r="AA310" s="143">
        <v>0</v>
      </c>
      <c r="AB310" s="143" t="s">
        <v>30</v>
      </c>
      <c r="AC310" s="156" t="s">
        <v>139</v>
      </c>
      <c r="AD310" s="205"/>
    </row>
    <row r="311" spans="1:30" s="27" customFormat="1" ht="24" customHeight="1">
      <c r="A311" s="139">
        <v>42787</v>
      </c>
      <c r="B311" s="140" t="s">
        <v>7790</v>
      </c>
      <c r="C311" s="141" t="s">
        <v>6897</v>
      </c>
      <c r="D311" s="141" t="s">
        <v>31</v>
      </c>
      <c r="E311" s="141" t="s">
        <v>7809</v>
      </c>
      <c r="F311" s="142">
        <v>42785</v>
      </c>
      <c r="G311" s="141" t="s">
        <v>120</v>
      </c>
      <c r="H311" s="141" t="s">
        <v>7788</v>
      </c>
      <c r="I311" s="141">
        <v>4</v>
      </c>
      <c r="J311" s="193" t="s">
        <v>2615</v>
      </c>
      <c r="K311" s="141" t="s">
        <v>28</v>
      </c>
      <c r="L311" s="141">
        <v>0</v>
      </c>
      <c r="M311" s="141" t="s">
        <v>2974</v>
      </c>
      <c r="N311" s="141">
        <v>0</v>
      </c>
      <c r="O311" s="141" t="s">
        <v>42</v>
      </c>
      <c r="P311" s="141">
        <v>34655</v>
      </c>
      <c r="Q311" s="141">
        <v>4309650</v>
      </c>
      <c r="R311" s="141">
        <v>3195827</v>
      </c>
      <c r="S311" s="141">
        <v>74.16</v>
      </c>
      <c r="T311" s="141">
        <v>0</v>
      </c>
      <c r="U311" s="141">
        <v>0</v>
      </c>
      <c r="V311" s="141" t="s">
        <v>7808</v>
      </c>
      <c r="W311" s="141" t="s">
        <v>7807</v>
      </c>
      <c r="X311" s="141" t="s">
        <v>7806</v>
      </c>
      <c r="Y311" s="141" t="s">
        <v>8431</v>
      </c>
      <c r="Z311" s="188" t="str">
        <f t="shared" si="4"/>
        <v>Transcriptome50PE</v>
      </c>
      <c r="AA311" s="143">
        <v>0</v>
      </c>
      <c r="AB311" s="143" t="s">
        <v>30</v>
      </c>
      <c r="AC311" s="156" t="s">
        <v>139</v>
      </c>
      <c r="AD311" s="205"/>
    </row>
    <row r="312" spans="1:30" s="27" customFormat="1" ht="24" customHeight="1">
      <c r="A312" s="139">
        <v>42787</v>
      </c>
      <c r="B312" s="140" t="s">
        <v>7790</v>
      </c>
      <c r="C312" s="141" t="s">
        <v>6897</v>
      </c>
      <c r="D312" s="141" t="s">
        <v>31</v>
      </c>
      <c r="E312" s="141" t="s">
        <v>7805</v>
      </c>
      <c r="F312" s="142">
        <v>42785</v>
      </c>
      <c r="G312" s="141" t="s">
        <v>120</v>
      </c>
      <c r="H312" s="141" t="s">
        <v>7788</v>
      </c>
      <c r="I312" s="141">
        <v>5</v>
      </c>
      <c r="J312" s="193" t="s">
        <v>2615</v>
      </c>
      <c r="K312" s="141" t="s">
        <v>28</v>
      </c>
      <c r="L312" s="141">
        <v>0</v>
      </c>
      <c r="M312" s="141" t="s">
        <v>2994</v>
      </c>
      <c r="N312" s="141">
        <v>0</v>
      </c>
      <c r="O312" s="141" t="s">
        <v>42</v>
      </c>
      <c r="P312" s="141">
        <v>34503.61</v>
      </c>
      <c r="Q312" s="141">
        <v>4309650</v>
      </c>
      <c r="R312" s="141">
        <v>3224870</v>
      </c>
      <c r="S312" s="141">
        <v>74.83</v>
      </c>
      <c r="T312" s="141">
        <v>0</v>
      </c>
      <c r="U312" s="141">
        <v>0</v>
      </c>
      <c r="V312" s="141" t="s">
        <v>7804</v>
      </c>
      <c r="W312" s="141" t="s">
        <v>7803</v>
      </c>
      <c r="X312" s="141" t="s">
        <v>7802</v>
      </c>
      <c r="Y312" s="141" t="s">
        <v>8431</v>
      </c>
      <c r="Z312" s="188" t="str">
        <f t="shared" si="4"/>
        <v>Transcriptome50PE</v>
      </c>
      <c r="AA312" s="143">
        <v>0</v>
      </c>
      <c r="AB312" s="143" t="s">
        <v>30</v>
      </c>
      <c r="AC312" s="156" t="s">
        <v>139</v>
      </c>
      <c r="AD312" s="205"/>
    </row>
    <row r="313" spans="1:30" s="27" customFormat="1" ht="24" customHeight="1">
      <c r="A313" s="139">
        <v>42787</v>
      </c>
      <c r="B313" s="140" t="s">
        <v>7801</v>
      </c>
      <c r="C313" s="141" t="s">
        <v>39</v>
      </c>
      <c r="D313" s="141" t="s">
        <v>31</v>
      </c>
      <c r="E313" s="141" t="s">
        <v>7800</v>
      </c>
      <c r="F313" s="142">
        <v>42785</v>
      </c>
      <c r="G313" s="141" t="s">
        <v>120</v>
      </c>
      <c r="H313" s="141" t="s">
        <v>7788</v>
      </c>
      <c r="I313" s="141">
        <v>6</v>
      </c>
      <c r="J313" s="144" t="s">
        <v>8419</v>
      </c>
      <c r="K313" s="144" t="s">
        <v>7799</v>
      </c>
      <c r="L313" s="141">
        <v>0</v>
      </c>
      <c r="M313" s="141" t="s">
        <v>7798</v>
      </c>
      <c r="N313" s="141">
        <v>0</v>
      </c>
      <c r="O313" s="141" t="s">
        <v>42</v>
      </c>
      <c r="P313" s="141">
        <v>36375.980000000003</v>
      </c>
      <c r="Q313" s="141">
        <v>4309650</v>
      </c>
      <c r="R313" s="141">
        <v>3361538</v>
      </c>
      <c r="S313" s="141">
        <v>78</v>
      </c>
      <c r="T313" s="141">
        <v>0</v>
      </c>
      <c r="U313" s="141">
        <v>0</v>
      </c>
      <c r="V313" s="141" t="s">
        <v>7797</v>
      </c>
      <c r="W313" s="141" t="s">
        <v>7796</v>
      </c>
      <c r="X313" s="141" t="s">
        <v>7795</v>
      </c>
      <c r="Y313" s="141" t="s">
        <v>8431</v>
      </c>
      <c r="Z313" s="188" t="str">
        <f t="shared" si="4"/>
        <v>Chip-seq50PE</v>
      </c>
      <c r="AA313" s="143">
        <v>0.625</v>
      </c>
      <c r="AB313" s="143" t="s">
        <v>30</v>
      </c>
      <c r="AC313" s="156" t="s">
        <v>139</v>
      </c>
      <c r="AD313" s="205"/>
    </row>
    <row r="314" spans="1:30" s="27" customFormat="1" ht="24" customHeight="1">
      <c r="A314" s="139">
        <v>42787</v>
      </c>
      <c r="B314" s="140" t="s">
        <v>7790</v>
      </c>
      <c r="C314" s="141" t="s">
        <v>6897</v>
      </c>
      <c r="D314" s="141" t="s">
        <v>31</v>
      </c>
      <c r="E314" s="141" t="s">
        <v>7794</v>
      </c>
      <c r="F314" s="142">
        <v>42785</v>
      </c>
      <c r="G314" s="141" t="s">
        <v>120</v>
      </c>
      <c r="H314" s="141" t="s">
        <v>7788</v>
      </c>
      <c r="I314" s="141">
        <v>7</v>
      </c>
      <c r="J314" s="193" t="s">
        <v>2615</v>
      </c>
      <c r="K314" s="141" t="s">
        <v>28</v>
      </c>
      <c r="L314" s="141">
        <v>0</v>
      </c>
      <c r="M314" s="141" t="s">
        <v>2974</v>
      </c>
      <c r="N314" s="141">
        <v>0</v>
      </c>
      <c r="O314" s="141" t="s">
        <v>42</v>
      </c>
      <c r="P314" s="141">
        <v>25022.07</v>
      </c>
      <c r="Q314" s="141">
        <v>4309650</v>
      </c>
      <c r="R314" s="141">
        <v>2319557</v>
      </c>
      <c r="S314" s="141">
        <v>53.82</v>
      </c>
      <c r="T314" s="141">
        <v>0</v>
      </c>
      <c r="U314" s="141">
        <v>0</v>
      </c>
      <c r="V314" s="141" t="s">
        <v>7793</v>
      </c>
      <c r="W314" s="141" t="s">
        <v>7792</v>
      </c>
      <c r="X314" s="141" t="s">
        <v>7791</v>
      </c>
      <c r="Y314" s="141" t="s">
        <v>8431</v>
      </c>
      <c r="Z314" s="188" t="str">
        <f t="shared" si="4"/>
        <v>Transcriptome50PE</v>
      </c>
      <c r="AA314" s="143">
        <v>0</v>
      </c>
      <c r="AB314" s="143" t="s">
        <v>30</v>
      </c>
      <c r="AC314" s="156" t="s">
        <v>139</v>
      </c>
      <c r="AD314" s="205"/>
    </row>
    <row r="315" spans="1:30" s="27" customFormat="1" ht="24" customHeight="1">
      <c r="A315" s="139">
        <v>42787</v>
      </c>
      <c r="B315" s="140" t="s">
        <v>7790</v>
      </c>
      <c r="C315" s="141" t="s">
        <v>6897</v>
      </c>
      <c r="D315" s="141" t="s">
        <v>31</v>
      </c>
      <c r="E315" s="141" t="s">
        <v>7789</v>
      </c>
      <c r="F315" s="142">
        <v>42785</v>
      </c>
      <c r="G315" s="141" t="s">
        <v>120</v>
      </c>
      <c r="H315" s="141" t="s">
        <v>7788</v>
      </c>
      <c r="I315" s="141">
        <v>8</v>
      </c>
      <c r="J315" s="193" t="s">
        <v>2615</v>
      </c>
      <c r="K315" s="141" t="s">
        <v>28</v>
      </c>
      <c r="L315" s="141">
        <v>0</v>
      </c>
      <c r="M315" s="141" t="s">
        <v>2974</v>
      </c>
      <c r="N315" s="141">
        <v>0</v>
      </c>
      <c r="O315" s="141" t="s">
        <v>42</v>
      </c>
      <c r="P315" s="141">
        <v>33706.480000000003</v>
      </c>
      <c r="Q315" s="141">
        <v>4309650</v>
      </c>
      <c r="R315" s="141">
        <v>3126752</v>
      </c>
      <c r="S315" s="141">
        <v>72.55</v>
      </c>
      <c r="T315" s="141">
        <v>0</v>
      </c>
      <c r="U315" s="141">
        <v>0</v>
      </c>
      <c r="V315" s="141" t="s">
        <v>7787</v>
      </c>
      <c r="W315" s="141" t="s">
        <v>7786</v>
      </c>
      <c r="X315" s="141" t="s">
        <v>7785</v>
      </c>
      <c r="Y315" s="141" t="s">
        <v>8431</v>
      </c>
      <c r="Z315" s="188" t="str">
        <f t="shared" si="4"/>
        <v>Transcriptome50PE</v>
      </c>
      <c r="AA315" s="143">
        <v>0</v>
      </c>
      <c r="AB315" s="143" t="s">
        <v>30</v>
      </c>
      <c r="AC315" s="156" t="s">
        <v>139</v>
      </c>
      <c r="AD315" s="205"/>
    </row>
    <row r="316" spans="1:30" s="27" customFormat="1" ht="24" customHeight="1">
      <c r="A316" s="133">
        <v>42787</v>
      </c>
      <c r="B316" s="152" t="s">
        <v>7784</v>
      </c>
      <c r="C316" s="153" t="s">
        <v>6897</v>
      </c>
      <c r="D316" s="153" t="s">
        <v>31</v>
      </c>
      <c r="E316" s="153" t="s">
        <v>7783</v>
      </c>
      <c r="F316" s="133">
        <v>42784</v>
      </c>
      <c r="G316" s="153" t="s">
        <v>135</v>
      </c>
      <c r="H316" s="153" t="s">
        <v>7751</v>
      </c>
      <c r="I316" s="153">
        <v>1</v>
      </c>
      <c r="J316" s="153" t="s">
        <v>7715</v>
      </c>
      <c r="K316" s="153" t="s">
        <v>28</v>
      </c>
      <c r="L316" s="153">
        <v>0</v>
      </c>
      <c r="M316" s="153" t="s">
        <v>2570</v>
      </c>
      <c r="N316" s="153">
        <v>0</v>
      </c>
      <c r="O316" s="153" t="s">
        <v>33</v>
      </c>
      <c r="P316" s="153">
        <v>80512.490000000005</v>
      </c>
      <c r="Q316" s="153">
        <v>4309650</v>
      </c>
      <c r="R316" s="153">
        <v>3627421</v>
      </c>
      <c r="S316" s="153">
        <v>84.17</v>
      </c>
      <c r="T316" s="153">
        <v>0</v>
      </c>
      <c r="U316" s="153">
        <v>0</v>
      </c>
      <c r="V316" s="153" t="s">
        <v>7782</v>
      </c>
      <c r="W316" s="153" t="s">
        <v>7781</v>
      </c>
      <c r="X316" s="153" t="s">
        <v>7780</v>
      </c>
      <c r="Y316" s="147" t="s">
        <v>4625</v>
      </c>
      <c r="Z316" s="147" t="str">
        <f t="shared" si="4"/>
        <v>Transcriptome101PE</v>
      </c>
      <c r="AA316" s="154">
        <v>0</v>
      </c>
      <c r="AB316" s="155" t="s">
        <v>30</v>
      </c>
      <c r="AC316" s="155" t="s">
        <v>139</v>
      </c>
      <c r="AD316" s="206"/>
    </row>
    <row r="317" spans="1:30" s="27" customFormat="1" ht="24" customHeight="1">
      <c r="A317" s="139">
        <v>42787</v>
      </c>
      <c r="B317" s="140" t="s">
        <v>7779</v>
      </c>
      <c r="C317" s="141">
        <v>0</v>
      </c>
      <c r="D317" s="141" t="s">
        <v>31</v>
      </c>
      <c r="E317" s="141" t="s">
        <v>7778</v>
      </c>
      <c r="F317" s="142">
        <v>42784</v>
      </c>
      <c r="G317" s="141" t="s">
        <v>135</v>
      </c>
      <c r="H317" s="141" t="s">
        <v>7751</v>
      </c>
      <c r="I317" s="141">
        <v>2</v>
      </c>
      <c r="J317" s="141" t="s">
        <v>7715</v>
      </c>
      <c r="K317" s="141" t="s">
        <v>28</v>
      </c>
      <c r="L317" s="141">
        <v>0</v>
      </c>
      <c r="M317" s="141" t="s">
        <v>2570</v>
      </c>
      <c r="N317" s="141">
        <v>0</v>
      </c>
      <c r="O317" s="141" t="s">
        <v>33</v>
      </c>
      <c r="P317" s="141">
        <v>55761.74</v>
      </c>
      <c r="Q317" s="141">
        <v>4309650</v>
      </c>
      <c r="R317" s="141">
        <v>2576762</v>
      </c>
      <c r="S317" s="141">
        <v>59.79</v>
      </c>
      <c r="T317" s="141">
        <v>0</v>
      </c>
      <c r="U317" s="141">
        <v>0</v>
      </c>
      <c r="V317" s="141" t="s">
        <v>7777</v>
      </c>
      <c r="W317" s="141" t="s">
        <v>7776</v>
      </c>
      <c r="X317" s="141" t="s">
        <v>7775</v>
      </c>
      <c r="Y317" s="141" t="s">
        <v>4625</v>
      </c>
      <c r="Z317" s="141" t="str">
        <f t="shared" si="4"/>
        <v>0101PE</v>
      </c>
      <c r="AA317" s="143">
        <v>0</v>
      </c>
      <c r="AB317" s="143" t="s">
        <v>30</v>
      </c>
      <c r="AC317" s="156" t="s">
        <v>139</v>
      </c>
      <c r="AD317" s="205"/>
    </row>
    <row r="318" spans="1:30" s="27" customFormat="1" ht="24" customHeight="1">
      <c r="A318" s="139">
        <v>42787</v>
      </c>
      <c r="B318" s="140" t="s">
        <v>7774</v>
      </c>
      <c r="C318" s="141" t="s">
        <v>6915</v>
      </c>
      <c r="D318" s="141" t="s">
        <v>31</v>
      </c>
      <c r="E318" s="141" t="s">
        <v>7773</v>
      </c>
      <c r="F318" s="142">
        <v>42784</v>
      </c>
      <c r="G318" s="141" t="s">
        <v>135</v>
      </c>
      <c r="H318" s="141" t="s">
        <v>7751</v>
      </c>
      <c r="I318" s="141">
        <v>3</v>
      </c>
      <c r="J318" s="141" t="s">
        <v>7715</v>
      </c>
      <c r="K318" s="141" t="s">
        <v>28</v>
      </c>
      <c r="L318" s="141">
        <v>0</v>
      </c>
      <c r="M318" s="141" t="s">
        <v>3014</v>
      </c>
      <c r="N318" s="141">
        <v>0</v>
      </c>
      <c r="O318" s="141" t="s">
        <v>33</v>
      </c>
      <c r="P318" s="141">
        <v>75575.009999999995</v>
      </c>
      <c r="Q318" s="141">
        <v>4309650</v>
      </c>
      <c r="R318" s="141">
        <v>3480829</v>
      </c>
      <c r="S318" s="141">
        <v>80.77</v>
      </c>
      <c r="T318" s="141">
        <v>0</v>
      </c>
      <c r="U318" s="141">
        <v>0</v>
      </c>
      <c r="V318" s="141" t="s">
        <v>7772</v>
      </c>
      <c r="W318" s="141" t="s">
        <v>7771</v>
      </c>
      <c r="X318" s="141" t="s">
        <v>7770</v>
      </c>
      <c r="Y318" s="141" t="s">
        <v>4625</v>
      </c>
      <c r="Z318" s="141" t="str">
        <f t="shared" si="4"/>
        <v>Exome capture101PE</v>
      </c>
      <c r="AA318" s="143">
        <v>0</v>
      </c>
      <c r="AB318" s="143" t="s">
        <v>30</v>
      </c>
      <c r="AC318" s="156" t="s">
        <v>139</v>
      </c>
      <c r="AD318" s="205"/>
    </row>
    <row r="319" spans="1:30" s="27" customFormat="1" ht="24" customHeight="1">
      <c r="A319" s="139">
        <v>42787</v>
      </c>
      <c r="B319" s="140" t="s">
        <v>7769</v>
      </c>
      <c r="C319" s="141" t="s">
        <v>6897</v>
      </c>
      <c r="D319" s="141" t="s">
        <v>31</v>
      </c>
      <c r="E319" s="141" t="s">
        <v>7768</v>
      </c>
      <c r="F319" s="142">
        <v>42784</v>
      </c>
      <c r="G319" s="141" t="s">
        <v>135</v>
      </c>
      <c r="H319" s="141" t="s">
        <v>7751</v>
      </c>
      <c r="I319" s="141">
        <v>4</v>
      </c>
      <c r="J319" s="141" t="s">
        <v>7715</v>
      </c>
      <c r="K319" s="141" t="s">
        <v>28</v>
      </c>
      <c r="L319" s="141">
        <v>0</v>
      </c>
      <c r="M319" s="141" t="s">
        <v>2570</v>
      </c>
      <c r="N319" s="141">
        <v>0</v>
      </c>
      <c r="O319" s="141" t="s">
        <v>33</v>
      </c>
      <c r="P319" s="141">
        <v>75793.899999999994</v>
      </c>
      <c r="Q319" s="141">
        <v>4309650</v>
      </c>
      <c r="R319" s="141">
        <v>3422300</v>
      </c>
      <c r="S319" s="141">
        <v>79.41</v>
      </c>
      <c r="T319" s="141">
        <v>0</v>
      </c>
      <c r="U319" s="141">
        <v>0</v>
      </c>
      <c r="V319" s="141" t="s">
        <v>7767</v>
      </c>
      <c r="W319" s="141" t="s">
        <v>7766</v>
      </c>
      <c r="X319" s="141" t="s">
        <v>7765</v>
      </c>
      <c r="Y319" s="141" t="s">
        <v>4625</v>
      </c>
      <c r="Z319" s="141" t="str">
        <f t="shared" si="4"/>
        <v>Transcriptome101PE</v>
      </c>
      <c r="AA319" s="143">
        <v>0</v>
      </c>
      <c r="AB319" s="143" t="s">
        <v>30</v>
      </c>
      <c r="AC319" s="156" t="s">
        <v>139</v>
      </c>
      <c r="AD319" s="205"/>
    </row>
    <row r="320" spans="1:30" s="27" customFormat="1" ht="24" customHeight="1">
      <c r="A320" s="139">
        <v>42787</v>
      </c>
      <c r="B320" s="140" t="s">
        <v>7612</v>
      </c>
      <c r="C320" s="141" t="s">
        <v>6897</v>
      </c>
      <c r="D320" s="141" t="s">
        <v>31</v>
      </c>
      <c r="E320" s="141" t="s">
        <v>7764</v>
      </c>
      <c r="F320" s="142">
        <v>42784</v>
      </c>
      <c r="G320" s="141" t="s">
        <v>135</v>
      </c>
      <c r="H320" s="141" t="s">
        <v>7751</v>
      </c>
      <c r="I320" s="141">
        <v>5</v>
      </c>
      <c r="J320" s="141" t="s">
        <v>7715</v>
      </c>
      <c r="K320" s="141" t="s">
        <v>28</v>
      </c>
      <c r="L320" s="141">
        <v>0</v>
      </c>
      <c r="M320" s="141" t="s">
        <v>2593</v>
      </c>
      <c r="N320" s="141">
        <v>0</v>
      </c>
      <c r="O320" s="141" t="s">
        <v>33</v>
      </c>
      <c r="P320" s="141">
        <v>73942.429999999993</v>
      </c>
      <c r="Q320" s="141">
        <v>4309650</v>
      </c>
      <c r="R320" s="141">
        <v>3383872</v>
      </c>
      <c r="S320" s="141">
        <v>78.52</v>
      </c>
      <c r="T320" s="141">
        <v>0</v>
      </c>
      <c r="U320" s="141">
        <v>0</v>
      </c>
      <c r="V320" s="141" t="s">
        <v>7763</v>
      </c>
      <c r="W320" s="141" t="s">
        <v>7762</v>
      </c>
      <c r="X320" s="141" t="s">
        <v>7761</v>
      </c>
      <c r="Y320" s="141" t="s">
        <v>4625</v>
      </c>
      <c r="Z320" s="141" t="str">
        <f t="shared" si="4"/>
        <v>Transcriptome101PE</v>
      </c>
      <c r="AA320" s="143">
        <v>0</v>
      </c>
      <c r="AB320" s="143" t="s">
        <v>30</v>
      </c>
      <c r="AC320" s="156" t="s">
        <v>139</v>
      </c>
      <c r="AD320" s="205"/>
    </row>
    <row r="321" spans="1:30" s="27" customFormat="1" ht="24" customHeight="1">
      <c r="A321" s="139">
        <v>42787</v>
      </c>
      <c r="B321" s="140" t="s">
        <v>7612</v>
      </c>
      <c r="C321" s="141" t="s">
        <v>6897</v>
      </c>
      <c r="D321" s="141" t="s">
        <v>31</v>
      </c>
      <c r="E321" s="141" t="s">
        <v>7760</v>
      </c>
      <c r="F321" s="142">
        <v>42784</v>
      </c>
      <c r="G321" s="141" t="s">
        <v>135</v>
      </c>
      <c r="H321" s="141" t="s">
        <v>7751</v>
      </c>
      <c r="I321" s="141">
        <v>6</v>
      </c>
      <c r="J321" s="141" t="s">
        <v>7715</v>
      </c>
      <c r="K321" s="141" t="s">
        <v>28</v>
      </c>
      <c r="L321" s="141">
        <v>0</v>
      </c>
      <c r="M321" s="141" t="s">
        <v>2570</v>
      </c>
      <c r="N321" s="141">
        <v>0</v>
      </c>
      <c r="O321" s="141" t="s">
        <v>33</v>
      </c>
      <c r="P321" s="141">
        <v>76883.199999999997</v>
      </c>
      <c r="Q321" s="141">
        <v>4309650</v>
      </c>
      <c r="R321" s="141">
        <v>3484748</v>
      </c>
      <c r="S321" s="141">
        <v>80.86</v>
      </c>
      <c r="T321" s="141">
        <v>0</v>
      </c>
      <c r="U321" s="141">
        <v>0</v>
      </c>
      <c r="V321" s="141" t="s">
        <v>7759</v>
      </c>
      <c r="W321" s="141" t="s">
        <v>7758</v>
      </c>
      <c r="X321" s="141" t="s">
        <v>7757</v>
      </c>
      <c r="Y321" s="141" t="s">
        <v>4625</v>
      </c>
      <c r="Z321" s="141" t="str">
        <f t="shared" ref="Z321:Z384" si="5">IF(P321,CONCATENATE(C321,Y321),0)</f>
        <v>Transcriptome101PE</v>
      </c>
      <c r="AA321" s="143">
        <v>0</v>
      </c>
      <c r="AB321" s="143" t="s">
        <v>30</v>
      </c>
      <c r="AC321" s="156" t="s">
        <v>139</v>
      </c>
      <c r="AD321" s="205"/>
    </row>
    <row r="322" spans="1:30" s="27" customFormat="1" ht="24" customHeight="1">
      <c r="A322" s="139">
        <v>42787</v>
      </c>
      <c r="B322" s="140" t="s">
        <v>7753</v>
      </c>
      <c r="C322" s="141" t="s">
        <v>6915</v>
      </c>
      <c r="D322" s="141" t="s">
        <v>31</v>
      </c>
      <c r="E322" s="141" t="s">
        <v>7752</v>
      </c>
      <c r="F322" s="142">
        <v>42784</v>
      </c>
      <c r="G322" s="141" t="s">
        <v>135</v>
      </c>
      <c r="H322" s="141" t="s">
        <v>7751</v>
      </c>
      <c r="I322" s="141">
        <v>7</v>
      </c>
      <c r="J322" s="141" t="s">
        <v>7715</v>
      </c>
      <c r="K322" s="141" t="s">
        <v>28</v>
      </c>
      <c r="L322" s="141">
        <v>0</v>
      </c>
      <c r="M322" s="141" t="s">
        <v>2570</v>
      </c>
      <c r="N322" s="141">
        <v>0</v>
      </c>
      <c r="O322" s="141" t="s">
        <v>33</v>
      </c>
      <c r="P322" s="141">
        <v>75767.11</v>
      </c>
      <c r="Q322" s="141">
        <v>4309650</v>
      </c>
      <c r="R322" s="141">
        <v>3457347</v>
      </c>
      <c r="S322" s="141">
        <v>80.22</v>
      </c>
      <c r="T322" s="141">
        <v>0</v>
      </c>
      <c r="U322" s="141">
        <v>0</v>
      </c>
      <c r="V322" s="141" t="s">
        <v>7756</v>
      </c>
      <c r="W322" s="141" t="s">
        <v>7755</v>
      </c>
      <c r="X322" s="141" t="s">
        <v>7754</v>
      </c>
      <c r="Y322" s="141" t="s">
        <v>4625</v>
      </c>
      <c r="Z322" s="141" t="str">
        <f t="shared" si="5"/>
        <v>Exome capture101PE</v>
      </c>
      <c r="AA322" s="143">
        <v>0</v>
      </c>
      <c r="AB322" s="143" t="s">
        <v>30</v>
      </c>
      <c r="AC322" s="156" t="s">
        <v>139</v>
      </c>
      <c r="AD322" s="205"/>
    </row>
    <row r="323" spans="1:30" s="27" customFormat="1" ht="24" customHeight="1">
      <c r="A323" s="139">
        <v>42787</v>
      </c>
      <c r="B323" s="140" t="s">
        <v>7753</v>
      </c>
      <c r="C323" s="141" t="s">
        <v>6915</v>
      </c>
      <c r="D323" s="141" t="s">
        <v>31</v>
      </c>
      <c r="E323" s="141" t="s">
        <v>7752</v>
      </c>
      <c r="F323" s="142">
        <v>42784</v>
      </c>
      <c r="G323" s="141" t="s">
        <v>135</v>
      </c>
      <c r="H323" s="141" t="s">
        <v>7751</v>
      </c>
      <c r="I323" s="141">
        <v>8</v>
      </c>
      <c r="J323" s="141" t="s">
        <v>7715</v>
      </c>
      <c r="K323" s="141" t="s">
        <v>28</v>
      </c>
      <c r="L323" s="141">
        <v>0</v>
      </c>
      <c r="M323" s="141" t="s">
        <v>2570</v>
      </c>
      <c r="N323" s="141">
        <v>0</v>
      </c>
      <c r="O323" s="141" t="s">
        <v>33</v>
      </c>
      <c r="P323" s="141">
        <v>74805.56</v>
      </c>
      <c r="Q323" s="141">
        <v>4309650</v>
      </c>
      <c r="R323" s="141">
        <v>3414726</v>
      </c>
      <c r="S323" s="141">
        <v>79.23</v>
      </c>
      <c r="T323" s="141">
        <v>0</v>
      </c>
      <c r="U323" s="141">
        <v>0</v>
      </c>
      <c r="V323" s="141" t="s">
        <v>7750</v>
      </c>
      <c r="W323" s="141" t="s">
        <v>7749</v>
      </c>
      <c r="X323" s="141" t="s">
        <v>7748</v>
      </c>
      <c r="Y323" s="141" t="s">
        <v>4625</v>
      </c>
      <c r="Z323" s="141" t="str">
        <f t="shared" si="5"/>
        <v>Exome capture101PE</v>
      </c>
      <c r="AA323" s="143">
        <v>0</v>
      </c>
      <c r="AB323" s="143" t="s">
        <v>30</v>
      </c>
      <c r="AC323" s="156" t="s">
        <v>139</v>
      </c>
      <c r="AD323" s="205"/>
    </row>
    <row r="324" spans="1:30" s="27" customFormat="1" ht="24" customHeight="1">
      <c r="A324" s="133">
        <v>42787</v>
      </c>
      <c r="B324" s="152" t="s">
        <v>7747</v>
      </c>
      <c r="C324" s="153" t="s">
        <v>6915</v>
      </c>
      <c r="D324" s="153" t="s">
        <v>31</v>
      </c>
      <c r="E324" s="153" t="s">
        <v>7746</v>
      </c>
      <c r="F324" s="133">
        <v>42784</v>
      </c>
      <c r="G324" s="153" t="s">
        <v>135</v>
      </c>
      <c r="H324" s="153" t="s">
        <v>7716</v>
      </c>
      <c r="I324" s="153">
        <v>1</v>
      </c>
      <c r="J324" s="153" t="s">
        <v>7715</v>
      </c>
      <c r="K324" s="153" t="s">
        <v>28</v>
      </c>
      <c r="L324" s="153">
        <v>0</v>
      </c>
      <c r="M324" s="153" t="s">
        <v>2570</v>
      </c>
      <c r="N324" s="153">
        <v>0</v>
      </c>
      <c r="O324" s="153" t="s">
        <v>33</v>
      </c>
      <c r="P324" s="153">
        <v>76755.509999999995</v>
      </c>
      <c r="Q324" s="153">
        <v>4309650</v>
      </c>
      <c r="R324" s="153">
        <v>3469850</v>
      </c>
      <c r="S324" s="153">
        <v>80.510000000000005</v>
      </c>
      <c r="T324" s="153">
        <v>0</v>
      </c>
      <c r="U324" s="153">
        <v>0</v>
      </c>
      <c r="V324" s="153" t="s">
        <v>7745</v>
      </c>
      <c r="W324" s="153" t="s">
        <v>7744</v>
      </c>
      <c r="X324" s="153" t="s">
        <v>7743</v>
      </c>
      <c r="Y324" s="147" t="s">
        <v>4625</v>
      </c>
      <c r="Z324" s="147" t="str">
        <f t="shared" si="5"/>
        <v>Exome capture101PE</v>
      </c>
      <c r="AA324" s="154">
        <v>0</v>
      </c>
      <c r="AB324" s="155" t="s">
        <v>30</v>
      </c>
      <c r="AC324" s="155" t="s">
        <v>139</v>
      </c>
      <c r="AD324" s="206"/>
    </row>
    <row r="325" spans="1:30" s="27" customFormat="1" ht="24" customHeight="1">
      <c r="A325" s="139">
        <v>42787</v>
      </c>
      <c r="B325" s="140" t="s">
        <v>7718</v>
      </c>
      <c r="C325" s="141" t="s">
        <v>6915</v>
      </c>
      <c r="D325" s="141" t="s">
        <v>31</v>
      </c>
      <c r="E325" s="141" t="s">
        <v>7742</v>
      </c>
      <c r="F325" s="142">
        <v>42784</v>
      </c>
      <c r="G325" s="141" t="s">
        <v>135</v>
      </c>
      <c r="H325" s="141" t="s">
        <v>7716</v>
      </c>
      <c r="I325" s="141">
        <v>2</v>
      </c>
      <c r="J325" s="141" t="s">
        <v>7715</v>
      </c>
      <c r="K325" s="141" t="s">
        <v>28</v>
      </c>
      <c r="L325" s="141">
        <v>0</v>
      </c>
      <c r="M325" s="141" t="s">
        <v>2570</v>
      </c>
      <c r="N325" s="141">
        <v>0</v>
      </c>
      <c r="O325" s="141" t="s">
        <v>33</v>
      </c>
      <c r="P325" s="141">
        <v>74180.179999999993</v>
      </c>
      <c r="Q325" s="141">
        <v>4309650</v>
      </c>
      <c r="R325" s="141">
        <v>3383828</v>
      </c>
      <c r="S325" s="141">
        <v>78.52</v>
      </c>
      <c r="T325" s="141">
        <v>0</v>
      </c>
      <c r="U325" s="141">
        <v>0</v>
      </c>
      <c r="V325" s="141" t="s">
        <v>7741</v>
      </c>
      <c r="W325" s="141" t="s">
        <v>7740</v>
      </c>
      <c r="X325" s="141" t="s">
        <v>7739</v>
      </c>
      <c r="Y325" s="141" t="s">
        <v>4625</v>
      </c>
      <c r="Z325" s="141" t="str">
        <f t="shared" si="5"/>
        <v>Exome capture101PE</v>
      </c>
      <c r="AA325" s="143">
        <v>0</v>
      </c>
      <c r="AB325" s="143" t="s">
        <v>30</v>
      </c>
      <c r="AC325" s="156" t="s">
        <v>139</v>
      </c>
      <c r="AD325" s="205"/>
    </row>
    <row r="326" spans="1:30" s="27" customFormat="1" ht="24" customHeight="1">
      <c r="A326" s="139">
        <v>42787</v>
      </c>
      <c r="B326" s="140" t="s">
        <v>7718</v>
      </c>
      <c r="C326" s="141" t="s">
        <v>6915</v>
      </c>
      <c r="D326" s="141" t="s">
        <v>31</v>
      </c>
      <c r="E326" s="141" t="s">
        <v>7738</v>
      </c>
      <c r="F326" s="142">
        <v>42784</v>
      </c>
      <c r="G326" s="141" t="s">
        <v>135</v>
      </c>
      <c r="H326" s="141" t="s">
        <v>7716</v>
      </c>
      <c r="I326" s="141">
        <v>3</v>
      </c>
      <c r="J326" s="141" t="s">
        <v>7715</v>
      </c>
      <c r="K326" s="141" t="s">
        <v>28</v>
      </c>
      <c r="L326" s="141">
        <v>0</v>
      </c>
      <c r="M326" s="141" t="s">
        <v>2570</v>
      </c>
      <c r="N326" s="141">
        <v>0</v>
      </c>
      <c r="O326" s="141" t="s">
        <v>33</v>
      </c>
      <c r="P326" s="141">
        <v>72492.84</v>
      </c>
      <c r="Q326" s="141">
        <v>4309650</v>
      </c>
      <c r="R326" s="141">
        <v>3286331</v>
      </c>
      <c r="S326" s="141">
        <v>76.260000000000005</v>
      </c>
      <c r="T326" s="141">
        <v>0</v>
      </c>
      <c r="U326" s="141">
        <v>0</v>
      </c>
      <c r="V326" s="141" t="s">
        <v>7737</v>
      </c>
      <c r="W326" s="141" t="s">
        <v>7736</v>
      </c>
      <c r="X326" s="141" t="s">
        <v>7735</v>
      </c>
      <c r="Y326" s="141" t="s">
        <v>4625</v>
      </c>
      <c r="Z326" s="141" t="str">
        <f t="shared" si="5"/>
        <v>Exome capture101PE</v>
      </c>
      <c r="AA326" s="143">
        <v>0</v>
      </c>
      <c r="AB326" s="143" t="s">
        <v>30</v>
      </c>
      <c r="AC326" s="156" t="s">
        <v>139</v>
      </c>
      <c r="AD326" s="205"/>
    </row>
    <row r="327" spans="1:30" s="27" customFormat="1" ht="24" customHeight="1">
      <c r="A327" s="139">
        <v>42787</v>
      </c>
      <c r="B327" s="140" t="s">
        <v>7718</v>
      </c>
      <c r="C327" s="141" t="s">
        <v>6915</v>
      </c>
      <c r="D327" s="141" t="s">
        <v>31</v>
      </c>
      <c r="E327" s="141" t="s">
        <v>7734</v>
      </c>
      <c r="F327" s="142">
        <v>42784</v>
      </c>
      <c r="G327" s="141" t="s">
        <v>135</v>
      </c>
      <c r="H327" s="141" t="s">
        <v>7716</v>
      </c>
      <c r="I327" s="141">
        <v>4</v>
      </c>
      <c r="J327" s="141" t="s">
        <v>7715</v>
      </c>
      <c r="K327" s="141" t="s">
        <v>28</v>
      </c>
      <c r="L327" s="141">
        <v>0</v>
      </c>
      <c r="M327" s="141" t="s">
        <v>2570</v>
      </c>
      <c r="N327" s="141">
        <v>0</v>
      </c>
      <c r="O327" s="141" t="s">
        <v>33</v>
      </c>
      <c r="P327" s="141">
        <v>74287.58</v>
      </c>
      <c r="Q327" s="141">
        <v>4309650</v>
      </c>
      <c r="R327" s="141">
        <v>3363923</v>
      </c>
      <c r="S327" s="141">
        <v>78.06</v>
      </c>
      <c r="T327" s="141">
        <v>0</v>
      </c>
      <c r="U327" s="141">
        <v>0</v>
      </c>
      <c r="V327" s="141" t="s">
        <v>7733</v>
      </c>
      <c r="W327" s="141" t="s">
        <v>2897</v>
      </c>
      <c r="X327" s="141" t="s">
        <v>7732</v>
      </c>
      <c r="Y327" s="141" t="s">
        <v>4625</v>
      </c>
      <c r="Z327" s="141" t="str">
        <f t="shared" si="5"/>
        <v>Exome capture101PE</v>
      </c>
      <c r="AA327" s="143">
        <v>0</v>
      </c>
      <c r="AB327" s="143" t="s">
        <v>30</v>
      </c>
      <c r="AC327" s="156" t="s">
        <v>139</v>
      </c>
      <c r="AD327" s="205"/>
    </row>
    <row r="328" spans="1:30" s="27" customFormat="1" ht="24" customHeight="1">
      <c r="A328" s="139">
        <v>42787</v>
      </c>
      <c r="B328" s="140" t="s">
        <v>7612</v>
      </c>
      <c r="C328" s="141" t="s">
        <v>6897</v>
      </c>
      <c r="D328" s="141" t="s">
        <v>31</v>
      </c>
      <c r="E328" s="141" t="s">
        <v>7731</v>
      </c>
      <c r="F328" s="142">
        <v>42784</v>
      </c>
      <c r="G328" s="141" t="s">
        <v>135</v>
      </c>
      <c r="H328" s="141" t="s">
        <v>7716</v>
      </c>
      <c r="I328" s="141">
        <v>5</v>
      </c>
      <c r="J328" s="141" t="s">
        <v>7715</v>
      </c>
      <c r="K328" s="141" t="s">
        <v>28</v>
      </c>
      <c r="L328" s="141">
        <v>0</v>
      </c>
      <c r="M328" s="141" t="s">
        <v>2593</v>
      </c>
      <c r="N328" s="141">
        <v>0</v>
      </c>
      <c r="O328" s="141" t="s">
        <v>33</v>
      </c>
      <c r="P328" s="141">
        <v>77705.62</v>
      </c>
      <c r="Q328" s="141">
        <v>4309650</v>
      </c>
      <c r="R328" s="141">
        <v>3570728</v>
      </c>
      <c r="S328" s="141">
        <v>82.85</v>
      </c>
      <c r="T328" s="141">
        <v>0</v>
      </c>
      <c r="U328" s="141">
        <v>0</v>
      </c>
      <c r="V328" s="141" t="s">
        <v>7730</v>
      </c>
      <c r="W328" s="141" t="s">
        <v>7729</v>
      </c>
      <c r="X328" s="141" t="s">
        <v>7728</v>
      </c>
      <c r="Y328" s="141" t="s">
        <v>4625</v>
      </c>
      <c r="Z328" s="141" t="str">
        <f t="shared" si="5"/>
        <v>Transcriptome101PE</v>
      </c>
      <c r="AA328" s="143">
        <v>0</v>
      </c>
      <c r="AB328" s="143" t="s">
        <v>30</v>
      </c>
      <c r="AC328" s="156" t="s">
        <v>139</v>
      </c>
      <c r="AD328" s="205"/>
    </row>
    <row r="329" spans="1:30" s="27" customFormat="1" ht="24" customHeight="1">
      <c r="A329" s="139">
        <v>42787</v>
      </c>
      <c r="B329" s="140" t="s">
        <v>7727</v>
      </c>
      <c r="C329" s="141" t="s">
        <v>6897</v>
      </c>
      <c r="D329" s="141" t="s">
        <v>31</v>
      </c>
      <c r="E329" s="141" t="s">
        <v>7726</v>
      </c>
      <c r="F329" s="142">
        <v>42784</v>
      </c>
      <c r="G329" s="141" t="s">
        <v>135</v>
      </c>
      <c r="H329" s="141" t="s">
        <v>7716</v>
      </c>
      <c r="I329" s="141">
        <v>6</v>
      </c>
      <c r="J329" s="141" t="s">
        <v>7715</v>
      </c>
      <c r="K329" s="141" t="s">
        <v>28</v>
      </c>
      <c r="L329" s="141">
        <v>0</v>
      </c>
      <c r="M329" s="141" t="s">
        <v>2570</v>
      </c>
      <c r="N329" s="141">
        <v>0</v>
      </c>
      <c r="O329" s="141" t="s">
        <v>33</v>
      </c>
      <c r="P329" s="141">
        <v>81362.679999999993</v>
      </c>
      <c r="Q329" s="141">
        <v>4309650</v>
      </c>
      <c r="R329" s="141">
        <v>3664240</v>
      </c>
      <c r="S329" s="141">
        <v>85.02</v>
      </c>
      <c r="T329" s="141">
        <v>0</v>
      </c>
      <c r="U329" s="141">
        <v>0</v>
      </c>
      <c r="V329" s="141" t="s">
        <v>7725</v>
      </c>
      <c r="W329" s="141" t="s">
        <v>7724</v>
      </c>
      <c r="X329" s="141" t="s">
        <v>7723</v>
      </c>
      <c r="Y329" s="141" t="s">
        <v>4625</v>
      </c>
      <c r="Z329" s="141" t="str">
        <f t="shared" si="5"/>
        <v>Transcriptome101PE</v>
      </c>
      <c r="AA329" s="143">
        <v>0</v>
      </c>
      <c r="AB329" s="143" t="s">
        <v>30</v>
      </c>
      <c r="AC329" s="156" t="s">
        <v>139</v>
      </c>
      <c r="AD329" s="205"/>
    </row>
    <row r="330" spans="1:30" s="27" customFormat="1" ht="24" customHeight="1">
      <c r="A330" s="139">
        <v>42787</v>
      </c>
      <c r="B330" s="140" t="s">
        <v>7718</v>
      </c>
      <c r="C330" s="141" t="s">
        <v>6915</v>
      </c>
      <c r="D330" s="141" t="s">
        <v>31</v>
      </c>
      <c r="E330" s="141" t="s">
        <v>7722</v>
      </c>
      <c r="F330" s="142">
        <v>42784</v>
      </c>
      <c r="G330" s="141" t="s">
        <v>135</v>
      </c>
      <c r="H330" s="141" t="s">
        <v>7716</v>
      </c>
      <c r="I330" s="141">
        <v>7</v>
      </c>
      <c r="J330" s="141" t="s">
        <v>7715</v>
      </c>
      <c r="K330" s="141" t="s">
        <v>28</v>
      </c>
      <c r="L330" s="141">
        <v>0</v>
      </c>
      <c r="M330" s="141" t="s">
        <v>2570</v>
      </c>
      <c r="N330" s="141">
        <v>0</v>
      </c>
      <c r="O330" s="141" t="s">
        <v>33</v>
      </c>
      <c r="P330" s="141">
        <v>74413.36</v>
      </c>
      <c r="Q330" s="141">
        <v>4309650</v>
      </c>
      <c r="R330" s="141">
        <v>3381404</v>
      </c>
      <c r="S330" s="141">
        <v>78.459999999999994</v>
      </c>
      <c r="T330" s="141">
        <v>0</v>
      </c>
      <c r="U330" s="141">
        <v>0</v>
      </c>
      <c r="V330" s="141" t="s">
        <v>7721</v>
      </c>
      <c r="W330" s="141" t="s">
        <v>7720</v>
      </c>
      <c r="X330" s="141" t="s">
        <v>7719</v>
      </c>
      <c r="Y330" s="141" t="s">
        <v>4625</v>
      </c>
      <c r="Z330" s="141" t="str">
        <f t="shared" si="5"/>
        <v>Exome capture101PE</v>
      </c>
      <c r="AA330" s="143">
        <v>0</v>
      </c>
      <c r="AB330" s="143" t="s">
        <v>30</v>
      </c>
      <c r="AC330" s="156" t="s">
        <v>139</v>
      </c>
      <c r="AD330" s="205"/>
    </row>
    <row r="331" spans="1:30" s="27" customFormat="1" ht="24" customHeight="1">
      <c r="A331" s="139">
        <v>42787</v>
      </c>
      <c r="B331" s="140" t="s">
        <v>7718</v>
      </c>
      <c r="C331" s="141" t="s">
        <v>6915</v>
      </c>
      <c r="D331" s="141" t="s">
        <v>31</v>
      </c>
      <c r="E331" s="141" t="s">
        <v>7717</v>
      </c>
      <c r="F331" s="142">
        <v>42784</v>
      </c>
      <c r="G331" s="141" t="s">
        <v>135</v>
      </c>
      <c r="H331" s="141" t="s">
        <v>7716</v>
      </c>
      <c r="I331" s="141">
        <v>8</v>
      </c>
      <c r="J331" s="141" t="s">
        <v>7715</v>
      </c>
      <c r="K331" s="141" t="s">
        <v>28</v>
      </c>
      <c r="L331" s="141">
        <v>0</v>
      </c>
      <c r="M331" s="141" t="s">
        <v>2570</v>
      </c>
      <c r="N331" s="141">
        <v>0</v>
      </c>
      <c r="O331" s="141" t="s">
        <v>33</v>
      </c>
      <c r="P331" s="141">
        <v>70717.59</v>
      </c>
      <c r="Q331" s="141">
        <v>4309650</v>
      </c>
      <c r="R331" s="141">
        <v>3240708</v>
      </c>
      <c r="S331" s="141">
        <v>75.2</v>
      </c>
      <c r="T331" s="141">
        <v>0</v>
      </c>
      <c r="U331" s="141">
        <v>0</v>
      </c>
      <c r="V331" s="141" t="s">
        <v>7714</v>
      </c>
      <c r="W331" s="141" t="s">
        <v>7713</v>
      </c>
      <c r="X331" s="141" t="s">
        <v>7712</v>
      </c>
      <c r="Y331" s="141" t="s">
        <v>4625</v>
      </c>
      <c r="Z331" s="141" t="str">
        <f t="shared" si="5"/>
        <v>Exome capture101PE</v>
      </c>
      <c r="AA331" s="143">
        <v>0</v>
      </c>
      <c r="AB331" s="143" t="s">
        <v>30</v>
      </c>
      <c r="AC331" s="156" t="s">
        <v>139</v>
      </c>
      <c r="AD331" s="205"/>
    </row>
    <row r="332" spans="1:30" s="39" customFormat="1" ht="24" customHeight="1">
      <c r="A332" s="133">
        <v>42787</v>
      </c>
      <c r="B332" s="134" t="s">
        <v>2383</v>
      </c>
      <c r="C332" s="135" t="s">
        <v>2525</v>
      </c>
      <c r="D332" s="135" t="s">
        <v>2384</v>
      </c>
      <c r="E332" s="135" t="s">
        <v>7038</v>
      </c>
      <c r="F332" s="136">
        <v>42784</v>
      </c>
      <c r="G332" s="135" t="s">
        <v>410</v>
      </c>
      <c r="H332" s="135" t="s">
        <v>7930</v>
      </c>
      <c r="I332" s="135">
        <v>1</v>
      </c>
      <c r="J332" s="135" t="s">
        <v>32</v>
      </c>
      <c r="K332" s="135" t="s">
        <v>28</v>
      </c>
      <c r="L332" s="135">
        <v>0</v>
      </c>
      <c r="M332" s="135" t="s">
        <v>7931</v>
      </c>
      <c r="N332" s="135">
        <v>0</v>
      </c>
      <c r="O332" s="135" t="s">
        <v>42</v>
      </c>
      <c r="P332" s="135">
        <v>37474.43</v>
      </c>
      <c r="Q332" s="135">
        <v>4309650</v>
      </c>
      <c r="R332" s="135">
        <v>3414215</v>
      </c>
      <c r="S332" s="135">
        <v>79.22</v>
      </c>
      <c r="T332" s="135">
        <v>0</v>
      </c>
      <c r="U332" s="135">
        <v>0</v>
      </c>
      <c r="V332" s="135" t="s">
        <v>7932</v>
      </c>
      <c r="W332" s="135" t="s">
        <v>7933</v>
      </c>
      <c r="X332" s="135" t="s">
        <v>7934</v>
      </c>
      <c r="Y332" s="147" t="s">
        <v>8431</v>
      </c>
      <c r="Z332" s="187" t="str">
        <f t="shared" si="5"/>
        <v>De novo50PE</v>
      </c>
      <c r="AA332" s="137">
        <v>0</v>
      </c>
      <c r="AB332" s="138" t="s">
        <v>30</v>
      </c>
      <c r="AC332" s="154" t="s">
        <v>391</v>
      </c>
      <c r="AD332" s="155"/>
    </row>
    <row r="333" spans="1:30" s="39" customFormat="1" ht="24" customHeight="1">
      <c r="A333" s="139">
        <v>42787</v>
      </c>
      <c r="B333" s="140" t="s">
        <v>2383</v>
      </c>
      <c r="C333" s="141" t="s">
        <v>2525</v>
      </c>
      <c r="D333" s="141" t="s">
        <v>2384</v>
      </c>
      <c r="E333" s="141" t="s">
        <v>2413</v>
      </c>
      <c r="F333" s="142">
        <v>42784</v>
      </c>
      <c r="G333" s="141" t="s">
        <v>410</v>
      </c>
      <c r="H333" s="141" t="s">
        <v>7935</v>
      </c>
      <c r="I333" s="141">
        <v>2</v>
      </c>
      <c r="J333" s="141" t="s">
        <v>32</v>
      </c>
      <c r="K333" s="141" t="s">
        <v>28</v>
      </c>
      <c r="L333" s="141">
        <v>0</v>
      </c>
      <c r="M333" s="141" t="s">
        <v>7931</v>
      </c>
      <c r="N333" s="141">
        <v>0</v>
      </c>
      <c r="O333" s="141" t="s">
        <v>42</v>
      </c>
      <c r="P333" s="141">
        <v>37208.68</v>
      </c>
      <c r="Q333" s="141">
        <v>4309650</v>
      </c>
      <c r="R333" s="141">
        <v>3390003</v>
      </c>
      <c r="S333" s="141">
        <v>78.66</v>
      </c>
      <c r="T333" s="141">
        <v>0</v>
      </c>
      <c r="U333" s="141">
        <v>0</v>
      </c>
      <c r="V333" s="141" t="s">
        <v>7936</v>
      </c>
      <c r="W333" s="141" t="s">
        <v>7937</v>
      </c>
      <c r="X333" s="141" t="s">
        <v>7938</v>
      </c>
      <c r="Y333" s="141" t="s">
        <v>8431</v>
      </c>
      <c r="Z333" s="188" t="str">
        <f t="shared" si="5"/>
        <v>De novo50PE</v>
      </c>
      <c r="AA333" s="143">
        <v>0</v>
      </c>
      <c r="AB333" s="143" t="s">
        <v>30</v>
      </c>
      <c r="AC333" s="143" t="s">
        <v>391</v>
      </c>
      <c r="AD333" s="143"/>
    </row>
    <row r="334" spans="1:30" s="39" customFormat="1" ht="24" customHeight="1">
      <c r="A334" s="139">
        <v>42787</v>
      </c>
      <c r="B334" s="140" t="s">
        <v>2383</v>
      </c>
      <c r="C334" s="141" t="s">
        <v>2525</v>
      </c>
      <c r="D334" s="141" t="s">
        <v>2384</v>
      </c>
      <c r="E334" s="141" t="s">
        <v>2413</v>
      </c>
      <c r="F334" s="142">
        <v>42784</v>
      </c>
      <c r="G334" s="141" t="s">
        <v>410</v>
      </c>
      <c r="H334" s="141" t="s">
        <v>7935</v>
      </c>
      <c r="I334" s="141">
        <v>3</v>
      </c>
      <c r="J334" s="141" t="s">
        <v>32</v>
      </c>
      <c r="K334" s="141" t="s">
        <v>28</v>
      </c>
      <c r="L334" s="141">
        <v>0</v>
      </c>
      <c r="M334" s="141" t="s">
        <v>7931</v>
      </c>
      <c r="N334" s="141">
        <v>0</v>
      </c>
      <c r="O334" s="141" t="s">
        <v>42</v>
      </c>
      <c r="P334" s="141">
        <v>37048.959999999999</v>
      </c>
      <c r="Q334" s="141">
        <v>4309650</v>
      </c>
      <c r="R334" s="141">
        <v>3375451</v>
      </c>
      <c r="S334" s="141">
        <v>78.319999999999993</v>
      </c>
      <c r="T334" s="141">
        <v>0</v>
      </c>
      <c r="U334" s="141">
        <v>0</v>
      </c>
      <c r="V334" s="141" t="s">
        <v>7936</v>
      </c>
      <c r="W334" s="141" t="s">
        <v>7939</v>
      </c>
      <c r="X334" s="141" t="s">
        <v>7940</v>
      </c>
      <c r="Y334" s="141" t="s">
        <v>8431</v>
      </c>
      <c r="Z334" s="188" t="str">
        <f t="shared" si="5"/>
        <v>De novo50PE</v>
      </c>
      <c r="AA334" s="143">
        <v>0</v>
      </c>
      <c r="AB334" s="143" t="s">
        <v>30</v>
      </c>
      <c r="AC334" s="143" t="s">
        <v>391</v>
      </c>
      <c r="AD334" s="143"/>
    </row>
    <row r="335" spans="1:30" s="39" customFormat="1" ht="24" customHeight="1">
      <c r="A335" s="139">
        <v>42787</v>
      </c>
      <c r="B335" s="140" t="s">
        <v>2383</v>
      </c>
      <c r="C335" s="141" t="s">
        <v>2525</v>
      </c>
      <c r="D335" s="141" t="s">
        <v>2384</v>
      </c>
      <c r="E335" s="141" t="s">
        <v>2413</v>
      </c>
      <c r="F335" s="142">
        <v>42784</v>
      </c>
      <c r="G335" s="141" t="s">
        <v>410</v>
      </c>
      <c r="H335" s="141" t="s">
        <v>7935</v>
      </c>
      <c r="I335" s="141">
        <v>4</v>
      </c>
      <c r="J335" s="141" t="s">
        <v>32</v>
      </c>
      <c r="K335" s="141" t="s">
        <v>28</v>
      </c>
      <c r="L335" s="141">
        <v>0</v>
      </c>
      <c r="M335" s="141" t="s">
        <v>7931</v>
      </c>
      <c r="N335" s="141">
        <v>0</v>
      </c>
      <c r="O335" s="141" t="s">
        <v>42</v>
      </c>
      <c r="P335" s="141">
        <v>37678.74</v>
      </c>
      <c r="Q335" s="141">
        <v>4309650</v>
      </c>
      <c r="R335" s="141">
        <v>3432829</v>
      </c>
      <c r="S335" s="141">
        <v>79.650000000000006</v>
      </c>
      <c r="T335" s="141">
        <v>0</v>
      </c>
      <c r="U335" s="141">
        <v>0</v>
      </c>
      <c r="V335" s="141" t="s">
        <v>7941</v>
      </c>
      <c r="W335" s="141" t="s">
        <v>7942</v>
      </c>
      <c r="X335" s="141" t="s">
        <v>7943</v>
      </c>
      <c r="Y335" s="141" t="s">
        <v>8431</v>
      </c>
      <c r="Z335" s="188" t="str">
        <f t="shared" si="5"/>
        <v>De novo50PE</v>
      </c>
      <c r="AA335" s="143">
        <v>0</v>
      </c>
      <c r="AB335" s="143" t="s">
        <v>30</v>
      </c>
      <c r="AC335" s="143" t="s">
        <v>391</v>
      </c>
      <c r="AD335" s="143"/>
    </row>
    <row r="336" spans="1:30" s="39" customFormat="1" ht="24" customHeight="1">
      <c r="A336" s="139">
        <v>42787</v>
      </c>
      <c r="B336" s="140" t="s">
        <v>7944</v>
      </c>
      <c r="C336" s="141" t="s">
        <v>104</v>
      </c>
      <c r="D336" s="141" t="s">
        <v>31</v>
      </c>
      <c r="E336" s="141" t="s">
        <v>7060</v>
      </c>
      <c r="F336" s="142">
        <v>42784</v>
      </c>
      <c r="G336" s="141" t="s">
        <v>410</v>
      </c>
      <c r="H336" s="141" t="s">
        <v>7935</v>
      </c>
      <c r="I336" s="141">
        <v>5</v>
      </c>
      <c r="J336" s="141" t="s">
        <v>32</v>
      </c>
      <c r="K336" s="141" t="s">
        <v>28</v>
      </c>
      <c r="L336" s="141">
        <v>0</v>
      </c>
      <c r="M336" s="141" t="s">
        <v>7931</v>
      </c>
      <c r="N336" s="141">
        <v>0</v>
      </c>
      <c r="O336" s="141" t="s">
        <v>42</v>
      </c>
      <c r="P336" s="141">
        <v>35861.99</v>
      </c>
      <c r="Q336" s="141">
        <v>4309650</v>
      </c>
      <c r="R336" s="141">
        <v>3332457</v>
      </c>
      <c r="S336" s="141">
        <v>77.33</v>
      </c>
      <c r="T336" s="141">
        <v>0</v>
      </c>
      <c r="U336" s="141">
        <v>0</v>
      </c>
      <c r="V336" s="141" t="s">
        <v>7945</v>
      </c>
      <c r="W336" s="141" t="s">
        <v>7946</v>
      </c>
      <c r="X336" s="141" t="s">
        <v>7947</v>
      </c>
      <c r="Y336" s="141" t="s">
        <v>8431</v>
      </c>
      <c r="Z336" s="188" t="str">
        <f t="shared" si="5"/>
        <v>Transcriptome50PE</v>
      </c>
      <c r="AA336" s="143">
        <v>0</v>
      </c>
      <c r="AB336" s="143" t="s">
        <v>30</v>
      </c>
      <c r="AC336" s="143" t="s">
        <v>391</v>
      </c>
      <c r="AD336" s="143"/>
    </row>
    <row r="337" spans="1:30" s="39" customFormat="1" ht="24" customHeight="1">
      <c r="A337" s="139">
        <v>42787</v>
      </c>
      <c r="B337" s="140" t="s">
        <v>7948</v>
      </c>
      <c r="C337" s="141" t="s">
        <v>2525</v>
      </c>
      <c r="D337" s="141" t="s">
        <v>7949</v>
      </c>
      <c r="E337" s="141" t="s">
        <v>7950</v>
      </c>
      <c r="F337" s="142">
        <v>42784</v>
      </c>
      <c r="G337" s="141" t="s">
        <v>410</v>
      </c>
      <c r="H337" s="141" t="s">
        <v>7935</v>
      </c>
      <c r="I337" s="141">
        <v>6</v>
      </c>
      <c r="J337" s="141" t="s">
        <v>32</v>
      </c>
      <c r="K337" s="141" t="s">
        <v>28</v>
      </c>
      <c r="L337" s="141">
        <v>0</v>
      </c>
      <c r="M337" s="141" t="s">
        <v>7951</v>
      </c>
      <c r="N337" s="141">
        <v>0</v>
      </c>
      <c r="O337" s="141" t="s">
        <v>42</v>
      </c>
      <c r="P337" s="141">
        <v>35226.300000000003</v>
      </c>
      <c r="Q337" s="141">
        <v>4309650</v>
      </c>
      <c r="R337" s="141">
        <v>3209392</v>
      </c>
      <c r="S337" s="141">
        <v>74.47</v>
      </c>
      <c r="T337" s="141">
        <v>0</v>
      </c>
      <c r="U337" s="141">
        <v>0</v>
      </c>
      <c r="V337" s="141" t="s">
        <v>7952</v>
      </c>
      <c r="W337" s="141" t="s">
        <v>7953</v>
      </c>
      <c r="X337" s="141" t="s">
        <v>7954</v>
      </c>
      <c r="Y337" s="141" t="s">
        <v>8431</v>
      </c>
      <c r="Z337" s="188" t="str">
        <f t="shared" si="5"/>
        <v>De novo50PE</v>
      </c>
      <c r="AA337" s="143">
        <v>0</v>
      </c>
      <c r="AB337" s="143" t="s">
        <v>30</v>
      </c>
      <c r="AC337" s="143" t="s">
        <v>391</v>
      </c>
      <c r="AD337" s="143"/>
    </row>
    <row r="338" spans="1:30" s="39" customFormat="1" ht="24" customHeight="1">
      <c r="A338" s="139">
        <v>42787</v>
      </c>
      <c r="B338" s="140" t="s">
        <v>7955</v>
      </c>
      <c r="C338" s="141" t="s">
        <v>2525</v>
      </c>
      <c r="D338" s="141" t="s">
        <v>7956</v>
      </c>
      <c r="E338" s="141" t="s">
        <v>7957</v>
      </c>
      <c r="F338" s="142">
        <v>42784</v>
      </c>
      <c r="G338" s="141" t="s">
        <v>410</v>
      </c>
      <c r="H338" s="141" t="s">
        <v>7935</v>
      </c>
      <c r="I338" s="141">
        <v>7</v>
      </c>
      <c r="J338" s="141" t="s">
        <v>32</v>
      </c>
      <c r="K338" s="141" t="s">
        <v>28</v>
      </c>
      <c r="L338" s="141">
        <v>0</v>
      </c>
      <c r="M338" s="141" t="s">
        <v>7951</v>
      </c>
      <c r="N338" s="141">
        <v>0</v>
      </c>
      <c r="O338" s="141" t="s">
        <v>42</v>
      </c>
      <c r="P338" s="141">
        <v>36395.300000000003</v>
      </c>
      <c r="Q338" s="141">
        <v>4309650</v>
      </c>
      <c r="R338" s="141">
        <v>3315898</v>
      </c>
      <c r="S338" s="141">
        <v>76.94</v>
      </c>
      <c r="T338" s="141">
        <v>0</v>
      </c>
      <c r="U338" s="141">
        <v>0</v>
      </c>
      <c r="V338" s="141" t="s">
        <v>7958</v>
      </c>
      <c r="W338" s="141" t="s">
        <v>7959</v>
      </c>
      <c r="X338" s="141" t="s">
        <v>7960</v>
      </c>
      <c r="Y338" s="141" t="s">
        <v>8431</v>
      </c>
      <c r="Z338" s="188" t="str">
        <f t="shared" si="5"/>
        <v>De novo50PE</v>
      </c>
      <c r="AA338" s="143">
        <v>0</v>
      </c>
      <c r="AB338" s="143" t="s">
        <v>30</v>
      </c>
      <c r="AC338" s="143" t="s">
        <v>391</v>
      </c>
      <c r="AD338" s="143"/>
    </row>
    <row r="339" spans="1:30" s="39" customFormat="1" ht="24" customHeight="1">
      <c r="A339" s="139">
        <v>42787</v>
      </c>
      <c r="B339" s="140" t="s">
        <v>7961</v>
      </c>
      <c r="C339" s="141" t="s">
        <v>2525</v>
      </c>
      <c r="D339" s="141" t="s">
        <v>7962</v>
      </c>
      <c r="E339" s="141" t="s">
        <v>7963</v>
      </c>
      <c r="F339" s="142">
        <v>42784</v>
      </c>
      <c r="G339" s="141" t="s">
        <v>410</v>
      </c>
      <c r="H339" s="141" t="s">
        <v>7935</v>
      </c>
      <c r="I339" s="141">
        <v>8</v>
      </c>
      <c r="J339" s="141" t="s">
        <v>32</v>
      </c>
      <c r="K339" s="141" t="s">
        <v>28</v>
      </c>
      <c r="L339" s="141">
        <v>0</v>
      </c>
      <c r="M339" s="141" t="s">
        <v>7951</v>
      </c>
      <c r="N339" s="141">
        <v>0</v>
      </c>
      <c r="O339" s="141" t="s">
        <v>42</v>
      </c>
      <c r="P339" s="141">
        <v>34559.230000000003</v>
      </c>
      <c r="Q339" s="141">
        <v>4309650</v>
      </c>
      <c r="R339" s="141">
        <v>3148617</v>
      </c>
      <c r="S339" s="141">
        <v>73.06</v>
      </c>
      <c r="T339" s="141">
        <v>0</v>
      </c>
      <c r="U339" s="141">
        <v>0</v>
      </c>
      <c r="V339" s="141" t="s">
        <v>7964</v>
      </c>
      <c r="W339" s="141" t="s">
        <v>7965</v>
      </c>
      <c r="X339" s="141" t="s">
        <v>7966</v>
      </c>
      <c r="Y339" s="141" t="s">
        <v>8431</v>
      </c>
      <c r="Z339" s="188" t="str">
        <f t="shared" si="5"/>
        <v>De novo50PE</v>
      </c>
      <c r="AA339" s="143">
        <v>0</v>
      </c>
      <c r="AB339" s="143" t="s">
        <v>30</v>
      </c>
      <c r="AC339" s="143" t="s">
        <v>391</v>
      </c>
      <c r="AD339" s="143"/>
    </row>
    <row r="340" spans="1:30" s="39" customFormat="1" ht="24" customHeight="1">
      <c r="A340" s="133">
        <v>42787</v>
      </c>
      <c r="B340" s="134" t="s">
        <v>7967</v>
      </c>
      <c r="C340" s="135">
        <v>0</v>
      </c>
      <c r="D340" s="135" t="s">
        <v>31</v>
      </c>
      <c r="E340" s="135" t="s">
        <v>7968</v>
      </c>
      <c r="F340" s="136">
        <v>42784</v>
      </c>
      <c r="G340" s="135" t="s">
        <v>121</v>
      </c>
      <c r="H340" s="135" t="s">
        <v>7969</v>
      </c>
      <c r="I340" s="135">
        <v>1</v>
      </c>
      <c r="J340" s="135" t="s">
        <v>32</v>
      </c>
      <c r="K340" s="135" t="s">
        <v>28</v>
      </c>
      <c r="L340" s="135">
        <v>0</v>
      </c>
      <c r="M340" s="135" t="s">
        <v>7970</v>
      </c>
      <c r="N340" s="135">
        <v>0</v>
      </c>
      <c r="O340" s="135" t="s">
        <v>33</v>
      </c>
      <c r="P340" s="135">
        <v>81228.850000000006</v>
      </c>
      <c r="Q340" s="135">
        <v>4309650</v>
      </c>
      <c r="R340" s="135">
        <v>3666287</v>
      </c>
      <c r="S340" s="135">
        <v>85.07</v>
      </c>
      <c r="T340" s="135">
        <v>0</v>
      </c>
      <c r="U340" s="135">
        <v>0</v>
      </c>
      <c r="V340" s="135" t="s">
        <v>7971</v>
      </c>
      <c r="W340" s="135" t="s">
        <v>7972</v>
      </c>
      <c r="X340" s="135" t="s">
        <v>7973</v>
      </c>
      <c r="Y340" s="147" t="s">
        <v>4625</v>
      </c>
      <c r="Z340" s="147" t="str">
        <f t="shared" si="5"/>
        <v>0101PE</v>
      </c>
      <c r="AA340" s="137">
        <v>0</v>
      </c>
      <c r="AB340" s="138" t="s">
        <v>30</v>
      </c>
      <c r="AC340" s="154" t="s">
        <v>391</v>
      </c>
      <c r="AD340" s="155"/>
    </row>
    <row r="341" spans="1:30" s="39" customFormat="1" ht="24" customHeight="1">
      <c r="A341" s="139">
        <v>42787</v>
      </c>
      <c r="B341" s="140" t="s">
        <v>7967</v>
      </c>
      <c r="C341" s="141">
        <v>0</v>
      </c>
      <c r="D341" s="141" t="s">
        <v>31</v>
      </c>
      <c r="E341" s="141" t="s">
        <v>7968</v>
      </c>
      <c r="F341" s="142">
        <v>42784</v>
      </c>
      <c r="G341" s="141" t="s">
        <v>121</v>
      </c>
      <c r="H341" s="141" t="s">
        <v>7974</v>
      </c>
      <c r="I341" s="141">
        <v>2</v>
      </c>
      <c r="J341" s="141" t="s">
        <v>32</v>
      </c>
      <c r="K341" s="141" t="s">
        <v>28</v>
      </c>
      <c r="L341" s="141">
        <v>0</v>
      </c>
      <c r="M341" s="141" t="s">
        <v>7970</v>
      </c>
      <c r="N341" s="141">
        <v>0</v>
      </c>
      <c r="O341" s="141" t="s">
        <v>33</v>
      </c>
      <c r="P341" s="141">
        <v>82287.78</v>
      </c>
      <c r="Q341" s="141">
        <v>4309650</v>
      </c>
      <c r="R341" s="141">
        <v>3705005</v>
      </c>
      <c r="S341" s="141">
        <v>85.97</v>
      </c>
      <c r="T341" s="141">
        <v>0</v>
      </c>
      <c r="U341" s="141">
        <v>0</v>
      </c>
      <c r="V341" s="141" t="s">
        <v>7975</v>
      </c>
      <c r="W341" s="141" t="s">
        <v>7976</v>
      </c>
      <c r="X341" s="141" t="s">
        <v>7977</v>
      </c>
      <c r="Y341" s="141" t="s">
        <v>4625</v>
      </c>
      <c r="Z341" s="141" t="str">
        <f t="shared" si="5"/>
        <v>0101PE</v>
      </c>
      <c r="AA341" s="143">
        <v>0</v>
      </c>
      <c r="AB341" s="143" t="s">
        <v>30</v>
      </c>
      <c r="AC341" s="143" t="s">
        <v>391</v>
      </c>
      <c r="AD341" s="143"/>
    </row>
    <row r="342" spans="1:30" s="39" customFormat="1" ht="24" customHeight="1">
      <c r="A342" s="139">
        <v>42787</v>
      </c>
      <c r="B342" s="140" t="s">
        <v>7978</v>
      </c>
      <c r="C342" s="141">
        <v>0</v>
      </c>
      <c r="D342" s="141" t="s">
        <v>31</v>
      </c>
      <c r="E342" s="141" t="s">
        <v>7979</v>
      </c>
      <c r="F342" s="142">
        <v>42784</v>
      </c>
      <c r="G342" s="141" t="s">
        <v>121</v>
      </c>
      <c r="H342" s="141" t="s">
        <v>7974</v>
      </c>
      <c r="I342" s="141">
        <v>3</v>
      </c>
      <c r="J342" s="141" t="s">
        <v>32</v>
      </c>
      <c r="K342" s="141" t="s">
        <v>28</v>
      </c>
      <c r="L342" s="141">
        <v>0</v>
      </c>
      <c r="M342" s="141" t="s">
        <v>7970</v>
      </c>
      <c r="N342" s="141">
        <v>147</v>
      </c>
      <c r="O342" s="141" t="s">
        <v>33</v>
      </c>
      <c r="P342" s="141">
        <v>76797.399999999994</v>
      </c>
      <c r="Q342" s="141">
        <v>4309650</v>
      </c>
      <c r="R342" s="141">
        <v>3516495</v>
      </c>
      <c r="S342" s="141">
        <v>81.599999999999994</v>
      </c>
      <c r="T342" s="141" t="s">
        <v>5157</v>
      </c>
      <c r="U342" s="141" t="s">
        <v>7980</v>
      </c>
      <c r="V342" s="141" t="s">
        <v>7981</v>
      </c>
      <c r="W342" s="141" t="s">
        <v>7982</v>
      </c>
      <c r="X342" s="141" t="s">
        <v>7983</v>
      </c>
      <c r="Y342" s="141" t="s">
        <v>4625</v>
      </c>
      <c r="Z342" s="141" t="str">
        <f t="shared" si="5"/>
        <v>0101PE</v>
      </c>
      <c r="AA342" s="143">
        <v>0</v>
      </c>
      <c r="AB342" s="143" t="s">
        <v>30</v>
      </c>
      <c r="AC342" s="143" t="s">
        <v>391</v>
      </c>
      <c r="AD342" s="143"/>
    </row>
    <row r="343" spans="1:30" s="39" customFormat="1" ht="24" customHeight="1">
      <c r="A343" s="139">
        <v>42787</v>
      </c>
      <c r="B343" s="140" t="s">
        <v>7978</v>
      </c>
      <c r="C343" s="141">
        <v>0</v>
      </c>
      <c r="D343" s="141" t="s">
        <v>31</v>
      </c>
      <c r="E343" s="141" t="s">
        <v>7984</v>
      </c>
      <c r="F343" s="142">
        <v>42784</v>
      </c>
      <c r="G343" s="141" t="s">
        <v>121</v>
      </c>
      <c r="H343" s="141" t="s">
        <v>7974</v>
      </c>
      <c r="I343" s="141">
        <v>4</v>
      </c>
      <c r="J343" s="141" t="s">
        <v>32</v>
      </c>
      <c r="K343" s="141" t="s">
        <v>28</v>
      </c>
      <c r="L343" s="141">
        <v>0</v>
      </c>
      <c r="M343" s="141" t="s">
        <v>7970</v>
      </c>
      <c r="N343" s="141">
        <v>183</v>
      </c>
      <c r="O343" s="141" t="s">
        <v>33</v>
      </c>
      <c r="P343" s="141">
        <v>76469.490000000005</v>
      </c>
      <c r="Q343" s="141">
        <v>4309650</v>
      </c>
      <c r="R343" s="141">
        <v>3504125</v>
      </c>
      <c r="S343" s="141">
        <v>81.31</v>
      </c>
      <c r="T343" s="141" t="s">
        <v>7985</v>
      </c>
      <c r="U343" s="141" t="s">
        <v>7986</v>
      </c>
      <c r="V343" s="141" t="s">
        <v>7987</v>
      </c>
      <c r="W343" s="141" t="s">
        <v>7988</v>
      </c>
      <c r="X343" s="141" t="s">
        <v>7989</v>
      </c>
      <c r="Y343" s="141" t="s">
        <v>4625</v>
      </c>
      <c r="Z343" s="141" t="str">
        <f t="shared" si="5"/>
        <v>0101PE</v>
      </c>
      <c r="AA343" s="143">
        <v>0</v>
      </c>
      <c r="AB343" s="143" t="s">
        <v>30</v>
      </c>
      <c r="AC343" s="143" t="s">
        <v>391</v>
      </c>
      <c r="AD343" s="143"/>
    </row>
    <row r="344" spans="1:30" s="39" customFormat="1" ht="24" customHeight="1">
      <c r="A344" s="139">
        <v>42787</v>
      </c>
      <c r="B344" s="140" t="s">
        <v>7990</v>
      </c>
      <c r="C344" s="141">
        <v>0</v>
      </c>
      <c r="D344" s="141" t="s">
        <v>31</v>
      </c>
      <c r="E344" s="141" t="s">
        <v>7991</v>
      </c>
      <c r="F344" s="142">
        <v>42784</v>
      </c>
      <c r="G344" s="141" t="s">
        <v>121</v>
      </c>
      <c r="H344" s="141" t="s">
        <v>7974</v>
      </c>
      <c r="I344" s="141">
        <v>5</v>
      </c>
      <c r="J344" s="141" t="s">
        <v>32</v>
      </c>
      <c r="K344" s="141" t="s">
        <v>28</v>
      </c>
      <c r="L344" s="141">
        <v>0</v>
      </c>
      <c r="M344" s="141" t="s">
        <v>7970</v>
      </c>
      <c r="N344" s="141">
        <v>168</v>
      </c>
      <c r="O344" s="141" t="s">
        <v>33</v>
      </c>
      <c r="P344" s="141">
        <v>77146.7</v>
      </c>
      <c r="Q344" s="141">
        <v>4309650</v>
      </c>
      <c r="R344" s="141">
        <v>3544928</v>
      </c>
      <c r="S344" s="141">
        <v>82.26</v>
      </c>
      <c r="T344" s="141" t="s">
        <v>7992</v>
      </c>
      <c r="U344" s="141" t="s">
        <v>7993</v>
      </c>
      <c r="V344" s="141" t="s">
        <v>7994</v>
      </c>
      <c r="W344" s="141" t="s">
        <v>7995</v>
      </c>
      <c r="X344" s="141" t="s">
        <v>7996</v>
      </c>
      <c r="Y344" s="141" t="s">
        <v>4625</v>
      </c>
      <c r="Z344" s="141" t="str">
        <f t="shared" si="5"/>
        <v>0101PE</v>
      </c>
      <c r="AA344" s="143">
        <v>0</v>
      </c>
      <c r="AB344" s="143" t="s">
        <v>30</v>
      </c>
      <c r="AC344" s="143" t="s">
        <v>391</v>
      </c>
      <c r="AD344" s="143"/>
    </row>
    <row r="345" spans="1:30" s="39" customFormat="1" ht="24" customHeight="1">
      <c r="A345" s="139">
        <v>42787</v>
      </c>
      <c r="B345" s="140" t="s">
        <v>7990</v>
      </c>
      <c r="C345" s="141">
        <v>0</v>
      </c>
      <c r="D345" s="141" t="s">
        <v>31</v>
      </c>
      <c r="E345" s="141" t="s">
        <v>7991</v>
      </c>
      <c r="F345" s="142">
        <v>42784</v>
      </c>
      <c r="G345" s="141" t="s">
        <v>121</v>
      </c>
      <c r="H345" s="141" t="s">
        <v>7974</v>
      </c>
      <c r="I345" s="141">
        <v>6</v>
      </c>
      <c r="J345" s="141" t="s">
        <v>32</v>
      </c>
      <c r="K345" s="141" t="s">
        <v>28</v>
      </c>
      <c r="L345" s="141">
        <v>0</v>
      </c>
      <c r="M345" s="141" t="s">
        <v>7970</v>
      </c>
      <c r="N345" s="141">
        <v>166</v>
      </c>
      <c r="O345" s="141" t="s">
        <v>33</v>
      </c>
      <c r="P345" s="141">
        <v>76377.13</v>
      </c>
      <c r="Q345" s="141">
        <v>4309650</v>
      </c>
      <c r="R345" s="141">
        <v>3509284</v>
      </c>
      <c r="S345" s="141">
        <v>81.430000000000007</v>
      </c>
      <c r="T345" s="141" t="s">
        <v>7997</v>
      </c>
      <c r="U345" s="141" t="s">
        <v>7998</v>
      </c>
      <c r="V345" s="141" t="s">
        <v>7999</v>
      </c>
      <c r="W345" s="141" t="s">
        <v>8000</v>
      </c>
      <c r="X345" s="141" t="s">
        <v>8001</v>
      </c>
      <c r="Y345" s="141" t="s">
        <v>4625</v>
      </c>
      <c r="Z345" s="141" t="str">
        <f t="shared" si="5"/>
        <v>0101PE</v>
      </c>
      <c r="AA345" s="143">
        <v>0</v>
      </c>
      <c r="AB345" s="143" t="s">
        <v>30</v>
      </c>
      <c r="AC345" s="143" t="s">
        <v>391</v>
      </c>
      <c r="AD345" s="143"/>
    </row>
    <row r="346" spans="1:30" s="39" customFormat="1" ht="24" customHeight="1">
      <c r="A346" s="139">
        <v>42787</v>
      </c>
      <c r="B346" s="140" t="s">
        <v>7990</v>
      </c>
      <c r="C346" s="141">
        <v>0</v>
      </c>
      <c r="D346" s="141" t="s">
        <v>31</v>
      </c>
      <c r="E346" s="141" t="s">
        <v>7991</v>
      </c>
      <c r="F346" s="142">
        <v>42784</v>
      </c>
      <c r="G346" s="141" t="s">
        <v>121</v>
      </c>
      <c r="H346" s="141" t="s">
        <v>7974</v>
      </c>
      <c r="I346" s="141">
        <v>7</v>
      </c>
      <c r="J346" s="141" t="s">
        <v>32</v>
      </c>
      <c r="K346" s="141" t="s">
        <v>28</v>
      </c>
      <c r="L346" s="141">
        <v>0</v>
      </c>
      <c r="M346" s="141" t="s">
        <v>7970</v>
      </c>
      <c r="N346" s="141">
        <v>174</v>
      </c>
      <c r="O346" s="141" t="s">
        <v>33</v>
      </c>
      <c r="P346" s="141">
        <v>76509.19</v>
      </c>
      <c r="Q346" s="141">
        <v>4309650</v>
      </c>
      <c r="R346" s="141">
        <v>3514963</v>
      </c>
      <c r="S346" s="141">
        <v>81.56</v>
      </c>
      <c r="T346" s="141" t="s">
        <v>8002</v>
      </c>
      <c r="U346" s="141" t="s">
        <v>8003</v>
      </c>
      <c r="V346" s="141" t="s">
        <v>8004</v>
      </c>
      <c r="W346" s="141" t="s">
        <v>8005</v>
      </c>
      <c r="X346" s="141" t="s">
        <v>8006</v>
      </c>
      <c r="Y346" s="141" t="s">
        <v>4625</v>
      </c>
      <c r="Z346" s="141" t="str">
        <f t="shared" si="5"/>
        <v>0101PE</v>
      </c>
      <c r="AA346" s="143">
        <v>0</v>
      </c>
      <c r="AB346" s="143" t="s">
        <v>30</v>
      </c>
      <c r="AC346" s="143" t="s">
        <v>391</v>
      </c>
      <c r="AD346" s="143"/>
    </row>
    <row r="347" spans="1:30" s="39" customFormat="1" ht="24" customHeight="1">
      <c r="A347" s="139">
        <v>42787</v>
      </c>
      <c r="B347" s="140" t="s">
        <v>7990</v>
      </c>
      <c r="C347" s="141">
        <v>0</v>
      </c>
      <c r="D347" s="141" t="s">
        <v>31</v>
      </c>
      <c r="E347" s="141" t="s">
        <v>7991</v>
      </c>
      <c r="F347" s="142">
        <v>42784</v>
      </c>
      <c r="G347" s="141" t="s">
        <v>121</v>
      </c>
      <c r="H347" s="141" t="s">
        <v>7974</v>
      </c>
      <c r="I347" s="141">
        <v>8</v>
      </c>
      <c r="J347" s="141" t="s">
        <v>32</v>
      </c>
      <c r="K347" s="141" t="s">
        <v>28</v>
      </c>
      <c r="L347" s="141">
        <v>0</v>
      </c>
      <c r="M347" s="141" t="s">
        <v>7970</v>
      </c>
      <c r="N347" s="141">
        <v>174</v>
      </c>
      <c r="O347" s="141" t="s">
        <v>33</v>
      </c>
      <c r="P347" s="141">
        <v>76616.509999999995</v>
      </c>
      <c r="Q347" s="141">
        <v>4309650</v>
      </c>
      <c r="R347" s="141">
        <v>3525310</v>
      </c>
      <c r="S347" s="141">
        <v>81.8</v>
      </c>
      <c r="T347" s="141" t="s">
        <v>8007</v>
      </c>
      <c r="U347" s="141" t="s">
        <v>8008</v>
      </c>
      <c r="V347" s="141" t="s">
        <v>8009</v>
      </c>
      <c r="W347" s="141" t="s">
        <v>8010</v>
      </c>
      <c r="X347" s="141" t="s">
        <v>8011</v>
      </c>
      <c r="Y347" s="141" t="s">
        <v>4625</v>
      </c>
      <c r="Z347" s="141" t="str">
        <f t="shared" si="5"/>
        <v>0101PE</v>
      </c>
      <c r="AA347" s="143">
        <v>0</v>
      </c>
      <c r="AB347" s="143" t="s">
        <v>30</v>
      </c>
      <c r="AC347" s="143" t="s">
        <v>391</v>
      </c>
      <c r="AD347" s="143"/>
    </row>
    <row r="348" spans="1:30" s="39" customFormat="1" ht="24" customHeight="1">
      <c r="A348" s="133">
        <v>42787</v>
      </c>
      <c r="B348" s="134" t="s">
        <v>8012</v>
      </c>
      <c r="C348" s="135" t="s">
        <v>27</v>
      </c>
      <c r="D348" s="135" t="s">
        <v>31</v>
      </c>
      <c r="E348" s="135" t="s">
        <v>8013</v>
      </c>
      <c r="F348" s="136">
        <v>42778</v>
      </c>
      <c r="G348" s="135" t="s">
        <v>410</v>
      </c>
      <c r="H348" s="135" t="s">
        <v>8014</v>
      </c>
      <c r="I348" s="135">
        <v>1</v>
      </c>
      <c r="J348" s="135" t="s">
        <v>32</v>
      </c>
      <c r="K348" s="135" t="s">
        <v>28</v>
      </c>
      <c r="L348" s="135">
        <v>0</v>
      </c>
      <c r="M348" s="135" t="s">
        <v>8015</v>
      </c>
      <c r="N348" s="135">
        <v>0</v>
      </c>
      <c r="O348" s="135" t="s">
        <v>41</v>
      </c>
      <c r="P348" s="135">
        <v>116688.62</v>
      </c>
      <c r="Q348" s="135">
        <v>4309650</v>
      </c>
      <c r="R348" s="135">
        <v>3577283</v>
      </c>
      <c r="S348" s="135">
        <v>83.01</v>
      </c>
      <c r="T348" s="135">
        <v>0</v>
      </c>
      <c r="U348" s="135">
        <v>0</v>
      </c>
      <c r="V348" s="135" t="s">
        <v>8016</v>
      </c>
      <c r="W348" s="135" t="s">
        <v>8017</v>
      </c>
      <c r="X348" s="135" t="s">
        <v>8018</v>
      </c>
      <c r="Y348" s="147" t="s">
        <v>140</v>
      </c>
      <c r="Z348" s="147" t="str">
        <f t="shared" si="5"/>
        <v>Re-sequencing151PE</v>
      </c>
      <c r="AA348" s="137">
        <v>0</v>
      </c>
      <c r="AB348" s="138" t="s">
        <v>30</v>
      </c>
      <c r="AC348" s="154" t="s">
        <v>391</v>
      </c>
      <c r="AD348" s="155"/>
    </row>
    <row r="349" spans="1:30" s="39" customFormat="1" ht="24" customHeight="1">
      <c r="A349" s="139">
        <v>42787</v>
      </c>
      <c r="B349" s="140" t="s">
        <v>8019</v>
      </c>
      <c r="C349" s="141" t="s">
        <v>27</v>
      </c>
      <c r="D349" s="141" t="s">
        <v>31</v>
      </c>
      <c r="E349" s="141" t="s">
        <v>8020</v>
      </c>
      <c r="F349" s="142">
        <v>42778</v>
      </c>
      <c r="G349" s="141" t="s">
        <v>410</v>
      </c>
      <c r="H349" s="141" t="s">
        <v>8021</v>
      </c>
      <c r="I349" s="141">
        <v>2</v>
      </c>
      <c r="J349" s="141" t="s">
        <v>32</v>
      </c>
      <c r="K349" s="141" t="s">
        <v>28</v>
      </c>
      <c r="L349" s="141">
        <v>0</v>
      </c>
      <c r="M349" s="141" t="s">
        <v>8015</v>
      </c>
      <c r="N349" s="141">
        <v>0</v>
      </c>
      <c r="O349" s="141" t="s">
        <v>41</v>
      </c>
      <c r="P349" s="141">
        <v>116487.1</v>
      </c>
      <c r="Q349" s="141">
        <v>4309650</v>
      </c>
      <c r="R349" s="141">
        <v>3560939</v>
      </c>
      <c r="S349" s="141">
        <v>82.63</v>
      </c>
      <c r="T349" s="141">
        <v>0</v>
      </c>
      <c r="U349" s="141">
        <v>0</v>
      </c>
      <c r="V349" s="141" t="s">
        <v>8022</v>
      </c>
      <c r="W349" s="141" t="s">
        <v>8023</v>
      </c>
      <c r="X349" s="141" t="s">
        <v>8024</v>
      </c>
      <c r="Y349" s="141" t="s">
        <v>140</v>
      </c>
      <c r="Z349" s="141" t="str">
        <f t="shared" si="5"/>
        <v>Re-sequencing151PE</v>
      </c>
      <c r="AA349" s="143">
        <v>0</v>
      </c>
      <c r="AB349" s="143" t="s">
        <v>30</v>
      </c>
      <c r="AC349" s="143" t="s">
        <v>391</v>
      </c>
      <c r="AD349" s="143"/>
    </row>
    <row r="350" spans="1:30" s="39" customFormat="1" ht="24" customHeight="1">
      <c r="A350" s="139">
        <v>42787</v>
      </c>
      <c r="B350" s="140" t="s">
        <v>8019</v>
      </c>
      <c r="C350" s="141" t="s">
        <v>27</v>
      </c>
      <c r="D350" s="141" t="s">
        <v>31</v>
      </c>
      <c r="E350" s="141" t="s">
        <v>8020</v>
      </c>
      <c r="F350" s="142">
        <v>42778</v>
      </c>
      <c r="G350" s="141" t="s">
        <v>410</v>
      </c>
      <c r="H350" s="141" t="s">
        <v>8021</v>
      </c>
      <c r="I350" s="141">
        <v>3</v>
      </c>
      <c r="J350" s="141" t="s">
        <v>32</v>
      </c>
      <c r="K350" s="141" t="s">
        <v>28</v>
      </c>
      <c r="L350" s="141">
        <v>0</v>
      </c>
      <c r="M350" s="141" t="s">
        <v>8015</v>
      </c>
      <c r="N350" s="141">
        <v>0</v>
      </c>
      <c r="O350" s="141" t="s">
        <v>41</v>
      </c>
      <c r="P350" s="141">
        <v>116327.58</v>
      </c>
      <c r="Q350" s="141">
        <v>4309650</v>
      </c>
      <c r="R350" s="141">
        <v>3555623</v>
      </c>
      <c r="S350" s="141">
        <v>82.5</v>
      </c>
      <c r="T350" s="141">
        <v>0</v>
      </c>
      <c r="U350" s="141">
        <v>0</v>
      </c>
      <c r="V350" s="141" t="s">
        <v>8025</v>
      </c>
      <c r="W350" s="141" t="s">
        <v>8026</v>
      </c>
      <c r="X350" s="141" t="s">
        <v>8027</v>
      </c>
      <c r="Y350" s="141" t="s">
        <v>140</v>
      </c>
      <c r="Z350" s="141" t="str">
        <f t="shared" si="5"/>
        <v>Re-sequencing151PE</v>
      </c>
      <c r="AA350" s="143">
        <v>0</v>
      </c>
      <c r="AB350" s="143" t="s">
        <v>30</v>
      </c>
      <c r="AC350" s="143" t="s">
        <v>391</v>
      </c>
      <c r="AD350" s="143"/>
    </row>
    <row r="351" spans="1:30" s="39" customFormat="1" ht="24" customHeight="1">
      <c r="A351" s="139">
        <v>42787</v>
      </c>
      <c r="B351" s="140" t="s">
        <v>8019</v>
      </c>
      <c r="C351" s="141" t="s">
        <v>27</v>
      </c>
      <c r="D351" s="141" t="s">
        <v>31</v>
      </c>
      <c r="E351" s="141" t="s">
        <v>8020</v>
      </c>
      <c r="F351" s="142">
        <v>42778</v>
      </c>
      <c r="G351" s="141" t="s">
        <v>410</v>
      </c>
      <c r="H351" s="141" t="s">
        <v>8021</v>
      </c>
      <c r="I351" s="141">
        <v>4</v>
      </c>
      <c r="J351" s="141" t="s">
        <v>32</v>
      </c>
      <c r="K351" s="141" t="s">
        <v>28</v>
      </c>
      <c r="L351" s="141">
        <v>0</v>
      </c>
      <c r="M351" s="141" t="s">
        <v>8015</v>
      </c>
      <c r="N351" s="141">
        <v>0</v>
      </c>
      <c r="O351" s="141" t="s">
        <v>41</v>
      </c>
      <c r="P351" s="141">
        <v>115764.29</v>
      </c>
      <c r="Q351" s="141">
        <v>4309650</v>
      </c>
      <c r="R351" s="141">
        <v>3538248</v>
      </c>
      <c r="S351" s="141">
        <v>82.1</v>
      </c>
      <c r="T351" s="141">
        <v>0</v>
      </c>
      <c r="U351" s="141">
        <v>0</v>
      </c>
      <c r="V351" s="141" t="s">
        <v>8028</v>
      </c>
      <c r="W351" s="141" t="s">
        <v>8029</v>
      </c>
      <c r="X351" s="141" t="s">
        <v>8030</v>
      </c>
      <c r="Y351" s="141" t="s">
        <v>140</v>
      </c>
      <c r="Z351" s="141" t="str">
        <f t="shared" si="5"/>
        <v>Re-sequencing151PE</v>
      </c>
      <c r="AA351" s="143">
        <v>0</v>
      </c>
      <c r="AB351" s="143" t="s">
        <v>30</v>
      </c>
      <c r="AC351" s="143" t="s">
        <v>391</v>
      </c>
      <c r="AD351" s="143"/>
    </row>
    <row r="352" spans="1:30" s="39" customFormat="1" ht="24" customHeight="1">
      <c r="A352" s="139">
        <v>42787</v>
      </c>
      <c r="B352" s="140" t="s">
        <v>8031</v>
      </c>
      <c r="C352" s="141" t="s">
        <v>104</v>
      </c>
      <c r="D352" s="141" t="s">
        <v>31</v>
      </c>
      <c r="E352" s="141" t="s">
        <v>8032</v>
      </c>
      <c r="F352" s="142">
        <v>42778</v>
      </c>
      <c r="G352" s="141" t="s">
        <v>410</v>
      </c>
      <c r="H352" s="141" t="s">
        <v>8021</v>
      </c>
      <c r="I352" s="141">
        <v>5</v>
      </c>
      <c r="J352" s="141" t="s">
        <v>32</v>
      </c>
      <c r="K352" s="141" t="s">
        <v>28</v>
      </c>
      <c r="L352" s="141">
        <v>0</v>
      </c>
      <c r="M352" s="141" t="s">
        <v>8015</v>
      </c>
      <c r="N352" s="141">
        <v>0</v>
      </c>
      <c r="O352" s="141" t="s">
        <v>41</v>
      </c>
      <c r="P352" s="141">
        <v>118364.53</v>
      </c>
      <c r="Q352" s="141">
        <v>4309650</v>
      </c>
      <c r="R352" s="141">
        <v>3597221</v>
      </c>
      <c r="S352" s="141">
        <v>83.47</v>
      </c>
      <c r="T352" s="141">
        <v>0</v>
      </c>
      <c r="U352" s="141">
        <v>0</v>
      </c>
      <c r="V352" s="141" t="s">
        <v>8033</v>
      </c>
      <c r="W352" s="141" t="s">
        <v>8034</v>
      </c>
      <c r="X352" s="141" t="s">
        <v>8035</v>
      </c>
      <c r="Y352" s="141" t="s">
        <v>140</v>
      </c>
      <c r="Z352" s="141" t="str">
        <f t="shared" si="5"/>
        <v>Transcriptome151PE</v>
      </c>
      <c r="AA352" s="143">
        <v>0</v>
      </c>
      <c r="AB352" s="143" t="s">
        <v>30</v>
      </c>
      <c r="AC352" s="143" t="s">
        <v>391</v>
      </c>
      <c r="AD352" s="143"/>
    </row>
    <row r="353" spans="1:30" s="39" customFormat="1" ht="24" customHeight="1">
      <c r="A353" s="139">
        <v>42787</v>
      </c>
      <c r="B353" s="140" t="s">
        <v>8036</v>
      </c>
      <c r="C353" s="141">
        <v>0</v>
      </c>
      <c r="D353" s="141" t="s">
        <v>31</v>
      </c>
      <c r="E353" s="141" t="s">
        <v>8037</v>
      </c>
      <c r="F353" s="142">
        <v>42778</v>
      </c>
      <c r="G353" s="141" t="s">
        <v>410</v>
      </c>
      <c r="H353" s="141" t="s">
        <v>8021</v>
      </c>
      <c r="I353" s="141">
        <v>6</v>
      </c>
      <c r="J353" s="141" t="s">
        <v>32</v>
      </c>
      <c r="K353" s="141" t="s">
        <v>28</v>
      </c>
      <c r="L353" s="141">
        <v>0</v>
      </c>
      <c r="M353" s="141" t="s">
        <v>8015</v>
      </c>
      <c r="N353" s="141">
        <v>288</v>
      </c>
      <c r="O353" s="141" t="s">
        <v>41</v>
      </c>
      <c r="P353" s="141">
        <v>115634.93</v>
      </c>
      <c r="Q353" s="141">
        <v>4309650</v>
      </c>
      <c r="R353" s="141">
        <v>3546421</v>
      </c>
      <c r="S353" s="141">
        <v>82.29</v>
      </c>
      <c r="T353" s="141" t="s">
        <v>8038</v>
      </c>
      <c r="U353" s="141" t="s">
        <v>8039</v>
      </c>
      <c r="V353" s="141" t="s">
        <v>8040</v>
      </c>
      <c r="W353" s="141" t="s">
        <v>8041</v>
      </c>
      <c r="X353" s="141" t="s">
        <v>8042</v>
      </c>
      <c r="Y353" s="141" t="s">
        <v>140</v>
      </c>
      <c r="Z353" s="141" t="str">
        <f t="shared" si="5"/>
        <v>0151PE</v>
      </c>
      <c r="AA353" s="143">
        <v>0</v>
      </c>
      <c r="AB353" s="143" t="s">
        <v>30</v>
      </c>
      <c r="AC353" s="143" t="s">
        <v>391</v>
      </c>
      <c r="AD353" s="143"/>
    </row>
    <row r="354" spans="1:30" s="39" customFormat="1" ht="24" customHeight="1">
      <c r="A354" s="139">
        <v>42787</v>
      </c>
      <c r="B354" s="140" t="s">
        <v>8043</v>
      </c>
      <c r="C354" s="141">
        <v>0</v>
      </c>
      <c r="D354" s="141" t="s">
        <v>31</v>
      </c>
      <c r="E354" s="141" t="s">
        <v>8044</v>
      </c>
      <c r="F354" s="142">
        <v>42778</v>
      </c>
      <c r="G354" s="141" t="s">
        <v>410</v>
      </c>
      <c r="H354" s="141" t="s">
        <v>8021</v>
      </c>
      <c r="I354" s="141">
        <v>7</v>
      </c>
      <c r="J354" s="141" t="s">
        <v>32</v>
      </c>
      <c r="K354" s="141" t="s">
        <v>28</v>
      </c>
      <c r="L354" s="141">
        <v>0</v>
      </c>
      <c r="M354" s="141" t="s">
        <v>8015</v>
      </c>
      <c r="N354" s="141">
        <v>0</v>
      </c>
      <c r="O354" s="141" t="s">
        <v>41</v>
      </c>
      <c r="P354" s="141">
        <v>115465.3</v>
      </c>
      <c r="Q354" s="141">
        <v>4309650</v>
      </c>
      <c r="R354" s="141">
        <v>3522716</v>
      </c>
      <c r="S354" s="141">
        <v>81.739999999999995</v>
      </c>
      <c r="T354" s="141">
        <v>0</v>
      </c>
      <c r="U354" s="141">
        <v>0</v>
      </c>
      <c r="V354" s="141" t="s">
        <v>8045</v>
      </c>
      <c r="W354" s="141" t="s">
        <v>8046</v>
      </c>
      <c r="X354" s="141" t="s">
        <v>8047</v>
      </c>
      <c r="Y354" s="141" t="s">
        <v>140</v>
      </c>
      <c r="Z354" s="141" t="str">
        <f t="shared" si="5"/>
        <v>0151PE</v>
      </c>
      <c r="AA354" s="143">
        <v>0</v>
      </c>
      <c r="AB354" s="143" t="s">
        <v>30</v>
      </c>
      <c r="AC354" s="143" t="s">
        <v>391</v>
      </c>
      <c r="AD354" s="143"/>
    </row>
    <row r="355" spans="1:30" s="39" customFormat="1" ht="24" customHeight="1">
      <c r="A355" s="139">
        <v>42787</v>
      </c>
      <c r="B355" s="140" t="s">
        <v>8048</v>
      </c>
      <c r="C355" s="141">
        <v>0</v>
      </c>
      <c r="D355" s="141" t="s">
        <v>31</v>
      </c>
      <c r="E355" s="141" t="s">
        <v>8049</v>
      </c>
      <c r="F355" s="142">
        <v>42778</v>
      </c>
      <c r="G355" s="141" t="s">
        <v>410</v>
      </c>
      <c r="H355" s="141" t="s">
        <v>8021</v>
      </c>
      <c r="I355" s="141">
        <v>8</v>
      </c>
      <c r="J355" s="141" t="s">
        <v>32</v>
      </c>
      <c r="K355" s="141" t="s">
        <v>28</v>
      </c>
      <c r="L355" s="141">
        <v>0</v>
      </c>
      <c r="M355" s="141" t="s">
        <v>8015</v>
      </c>
      <c r="N355" s="141">
        <v>0</v>
      </c>
      <c r="O355" s="141" t="s">
        <v>41</v>
      </c>
      <c r="P355" s="141">
        <v>114560.34</v>
      </c>
      <c r="Q355" s="141">
        <v>4309650</v>
      </c>
      <c r="R355" s="141">
        <v>3484738</v>
      </c>
      <c r="S355" s="141">
        <v>80.86</v>
      </c>
      <c r="T355" s="141">
        <v>0</v>
      </c>
      <c r="U355" s="141">
        <v>0</v>
      </c>
      <c r="V355" s="141" t="s">
        <v>8050</v>
      </c>
      <c r="W355" s="141" t="s">
        <v>8051</v>
      </c>
      <c r="X355" s="141" t="s">
        <v>8052</v>
      </c>
      <c r="Y355" s="141" t="s">
        <v>140</v>
      </c>
      <c r="Z355" s="141" t="str">
        <f t="shared" si="5"/>
        <v>0151PE</v>
      </c>
      <c r="AA355" s="143">
        <v>0</v>
      </c>
      <c r="AB355" s="143" t="s">
        <v>30</v>
      </c>
      <c r="AC355" s="143" t="s">
        <v>391</v>
      </c>
      <c r="AD355" s="143"/>
    </row>
    <row r="356" spans="1:30" s="39" customFormat="1" ht="24" customHeight="1">
      <c r="A356" s="133">
        <v>42787</v>
      </c>
      <c r="B356" s="134" t="s">
        <v>8053</v>
      </c>
      <c r="C356" s="135" t="s">
        <v>104</v>
      </c>
      <c r="D356" s="135" t="s">
        <v>31</v>
      </c>
      <c r="E356" s="135" t="s">
        <v>8054</v>
      </c>
      <c r="F356" s="136">
        <v>42782</v>
      </c>
      <c r="G356" s="135" t="s">
        <v>122</v>
      </c>
      <c r="H356" s="135" t="s">
        <v>8055</v>
      </c>
      <c r="I356" s="135">
        <v>1</v>
      </c>
      <c r="J356" s="135" t="s">
        <v>128</v>
      </c>
      <c r="K356" s="135" t="s">
        <v>8056</v>
      </c>
      <c r="L356" s="135">
        <v>0</v>
      </c>
      <c r="M356" s="135" t="s">
        <v>8057</v>
      </c>
      <c r="N356" s="135">
        <v>0</v>
      </c>
      <c r="O356" s="135" t="s">
        <v>41</v>
      </c>
      <c r="P356" s="135">
        <v>108242.74</v>
      </c>
      <c r="Q356" s="135">
        <v>4309650</v>
      </c>
      <c r="R356" s="135">
        <v>3294292</v>
      </c>
      <c r="S356" s="135">
        <v>76.44</v>
      </c>
      <c r="T356" s="135">
        <v>0</v>
      </c>
      <c r="U356" s="135">
        <v>0</v>
      </c>
      <c r="V356" s="135" t="s">
        <v>8058</v>
      </c>
      <c r="W356" s="135" t="s">
        <v>8059</v>
      </c>
      <c r="X356" s="135" t="s">
        <v>8060</v>
      </c>
      <c r="Y356" s="147" t="s">
        <v>140</v>
      </c>
      <c r="Z356" s="147" t="str">
        <f t="shared" si="5"/>
        <v>Transcriptome151PE</v>
      </c>
      <c r="AA356" s="137">
        <v>4.7619047619047616E-2</v>
      </c>
      <c r="AB356" s="138" t="s">
        <v>30</v>
      </c>
      <c r="AC356" s="154" t="s">
        <v>391</v>
      </c>
      <c r="AD356" s="155"/>
    </row>
    <row r="357" spans="1:30" s="39" customFormat="1" ht="24" customHeight="1">
      <c r="A357" s="139">
        <v>42787</v>
      </c>
      <c r="B357" s="140" t="s">
        <v>8061</v>
      </c>
      <c r="C357" s="141" t="s">
        <v>104</v>
      </c>
      <c r="D357" s="141" t="s">
        <v>31</v>
      </c>
      <c r="E357" s="141" t="s">
        <v>8054</v>
      </c>
      <c r="F357" s="142">
        <v>42782</v>
      </c>
      <c r="G357" s="141" t="s">
        <v>122</v>
      </c>
      <c r="H357" s="141" t="s">
        <v>8062</v>
      </c>
      <c r="I357" s="141">
        <v>2</v>
      </c>
      <c r="J357" s="141" t="s">
        <v>32</v>
      </c>
      <c r="K357" s="141" t="s">
        <v>28</v>
      </c>
      <c r="L357" s="141">
        <v>0</v>
      </c>
      <c r="M357" s="141" t="s">
        <v>8057</v>
      </c>
      <c r="N357" s="141">
        <v>0</v>
      </c>
      <c r="O357" s="141" t="s">
        <v>41</v>
      </c>
      <c r="P357" s="141">
        <v>110975.09</v>
      </c>
      <c r="Q357" s="141">
        <v>4309650</v>
      </c>
      <c r="R357" s="141">
        <v>3369969</v>
      </c>
      <c r="S357" s="141">
        <v>78.2</v>
      </c>
      <c r="T357" s="141">
        <v>0</v>
      </c>
      <c r="U357" s="141">
        <v>0</v>
      </c>
      <c r="V357" s="141" t="s">
        <v>8063</v>
      </c>
      <c r="W357" s="141" t="s">
        <v>8064</v>
      </c>
      <c r="X357" s="141" t="s">
        <v>8065</v>
      </c>
      <c r="Y357" s="141" t="s">
        <v>140</v>
      </c>
      <c r="Z357" s="141" t="str">
        <f t="shared" si="5"/>
        <v>Transcriptome151PE</v>
      </c>
      <c r="AA357" s="143">
        <v>0</v>
      </c>
      <c r="AB357" s="143" t="s">
        <v>30</v>
      </c>
      <c r="AC357" s="143" t="s">
        <v>391</v>
      </c>
      <c r="AD357" s="143"/>
    </row>
    <row r="358" spans="1:30" s="39" customFormat="1" ht="24" customHeight="1">
      <c r="A358" s="139">
        <v>42787</v>
      </c>
      <c r="B358" s="140" t="s">
        <v>8066</v>
      </c>
      <c r="C358" s="141" t="s">
        <v>104</v>
      </c>
      <c r="D358" s="141" t="s">
        <v>31</v>
      </c>
      <c r="E358" s="141" t="s">
        <v>8067</v>
      </c>
      <c r="F358" s="142">
        <v>42782</v>
      </c>
      <c r="G358" s="141" t="s">
        <v>122</v>
      </c>
      <c r="H358" s="141" t="s">
        <v>8062</v>
      </c>
      <c r="I358" s="141">
        <v>3</v>
      </c>
      <c r="J358" s="141" t="s">
        <v>32</v>
      </c>
      <c r="K358" s="141" t="s">
        <v>28</v>
      </c>
      <c r="L358" s="141">
        <v>0</v>
      </c>
      <c r="M358" s="141" t="s">
        <v>8057</v>
      </c>
      <c r="N358" s="141">
        <v>0</v>
      </c>
      <c r="O358" s="141" t="s">
        <v>41</v>
      </c>
      <c r="P358" s="141">
        <v>113515.98</v>
      </c>
      <c r="Q358" s="141">
        <v>4309650</v>
      </c>
      <c r="R358" s="141">
        <v>3448506</v>
      </c>
      <c r="S358" s="141">
        <v>80.02</v>
      </c>
      <c r="T358" s="141">
        <v>0</v>
      </c>
      <c r="U358" s="141">
        <v>0</v>
      </c>
      <c r="V358" s="141" t="s">
        <v>8068</v>
      </c>
      <c r="W358" s="141" t="s">
        <v>8069</v>
      </c>
      <c r="X358" s="141" t="s">
        <v>8070</v>
      </c>
      <c r="Y358" s="141" t="s">
        <v>140</v>
      </c>
      <c r="Z358" s="141" t="str">
        <f t="shared" si="5"/>
        <v>Transcriptome151PE</v>
      </c>
      <c r="AA358" s="143">
        <v>0</v>
      </c>
      <c r="AB358" s="143" t="s">
        <v>30</v>
      </c>
      <c r="AC358" s="143" t="s">
        <v>391</v>
      </c>
      <c r="AD358" s="143"/>
    </row>
    <row r="359" spans="1:30" s="39" customFormat="1" ht="24" customHeight="1">
      <c r="A359" s="139">
        <v>42787</v>
      </c>
      <c r="B359" s="140" t="s">
        <v>8066</v>
      </c>
      <c r="C359" s="141" t="s">
        <v>104</v>
      </c>
      <c r="D359" s="141" t="s">
        <v>31</v>
      </c>
      <c r="E359" s="141" t="s">
        <v>8067</v>
      </c>
      <c r="F359" s="142">
        <v>42782</v>
      </c>
      <c r="G359" s="141" t="s">
        <v>122</v>
      </c>
      <c r="H359" s="141" t="s">
        <v>8062</v>
      </c>
      <c r="I359" s="141">
        <v>4</v>
      </c>
      <c r="J359" s="141" t="s">
        <v>32</v>
      </c>
      <c r="K359" s="141" t="s">
        <v>28</v>
      </c>
      <c r="L359" s="141">
        <v>0</v>
      </c>
      <c r="M359" s="141" t="s">
        <v>8057</v>
      </c>
      <c r="N359" s="141">
        <v>0</v>
      </c>
      <c r="O359" s="141" t="s">
        <v>41</v>
      </c>
      <c r="P359" s="141">
        <v>112724.8</v>
      </c>
      <c r="Q359" s="141">
        <v>4309650</v>
      </c>
      <c r="R359" s="141">
        <v>3422931</v>
      </c>
      <c r="S359" s="141">
        <v>79.42</v>
      </c>
      <c r="T359" s="141">
        <v>0</v>
      </c>
      <c r="U359" s="141">
        <v>0</v>
      </c>
      <c r="V359" s="141" t="s">
        <v>8071</v>
      </c>
      <c r="W359" s="141" t="s">
        <v>8072</v>
      </c>
      <c r="X359" s="141" t="s">
        <v>8073</v>
      </c>
      <c r="Y359" s="141" t="s">
        <v>140</v>
      </c>
      <c r="Z359" s="141" t="str">
        <f t="shared" si="5"/>
        <v>Transcriptome151PE</v>
      </c>
      <c r="AA359" s="143">
        <v>0</v>
      </c>
      <c r="AB359" s="143" t="s">
        <v>30</v>
      </c>
      <c r="AC359" s="143" t="s">
        <v>391</v>
      </c>
      <c r="AD359" s="143"/>
    </row>
    <row r="360" spans="1:30" s="39" customFormat="1" ht="24" customHeight="1">
      <c r="A360" s="139">
        <v>42787</v>
      </c>
      <c r="B360" s="140" t="s">
        <v>8074</v>
      </c>
      <c r="C360" s="141" t="s">
        <v>104</v>
      </c>
      <c r="D360" s="141" t="s">
        <v>31</v>
      </c>
      <c r="E360" s="141" t="s">
        <v>8075</v>
      </c>
      <c r="F360" s="142">
        <v>42782</v>
      </c>
      <c r="G360" s="141" t="s">
        <v>122</v>
      </c>
      <c r="H360" s="141" t="s">
        <v>8062</v>
      </c>
      <c r="I360" s="141">
        <v>5</v>
      </c>
      <c r="J360" s="141" t="s">
        <v>32</v>
      </c>
      <c r="K360" s="141" t="s">
        <v>28</v>
      </c>
      <c r="L360" s="141">
        <v>0</v>
      </c>
      <c r="M360" s="141" t="s">
        <v>8057</v>
      </c>
      <c r="N360" s="141">
        <v>0</v>
      </c>
      <c r="O360" s="141" t="s">
        <v>41</v>
      </c>
      <c r="P360" s="141">
        <v>112185.04</v>
      </c>
      <c r="Q360" s="141">
        <v>4309650</v>
      </c>
      <c r="R360" s="141">
        <v>3414402</v>
      </c>
      <c r="S360" s="141">
        <v>79.23</v>
      </c>
      <c r="T360" s="141">
        <v>0</v>
      </c>
      <c r="U360" s="141">
        <v>0</v>
      </c>
      <c r="V360" s="141" t="s">
        <v>8076</v>
      </c>
      <c r="W360" s="141" t="s">
        <v>8077</v>
      </c>
      <c r="X360" s="141" t="s">
        <v>8078</v>
      </c>
      <c r="Y360" s="141" t="s">
        <v>140</v>
      </c>
      <c r="Z360" s="141" t="str">
        <f t="shared" si="5"/>
        <v>Transcriptome151PE</v>
      </c>
      <c r="AA360" s="143">
        <v>0</v>
      </c>
      <c r="AB360" s="143" t="s">
        <v>30</v>
      </c>
      <c r="AC360" s="143" t="s">
        <v>391</v>
      </c>
      <c r="AD360" s="143"/>
    </row>
    <row r="361" spans="1:30" s="39" customFormat="1" ht="24" customHeight="1">
      <c r="A361" s="139">
        <v>42787</v>
      </c>
      <c r="B361" s="140" t="s">
        <v>8074</v>
      </c>
      <c r="C361" s="141" t="s">
        <v>104</v>
      </c>
      <c r="D361" s="141" t="s">
        <v>31</v>
      </c>
      <c r="E361" s="141" t="s">
        <v>8075</v>
      </c>
      <c r="F361" s="142">
        <v>42782</v>
      </c>
      <c r="G361" s="141" t="s">
        <v>122</v>
      </c>
      <c r="H361" s="141" t="s">
        <v>8062</v>
      </c>
      <c r="I361" s="141">
        <v>6</v>
      </c>
      <c r="J361" s="141" t="s">
        <v>32</v>
      </c>
      <c r="K361" s="141" t="s">
        <v>28</v>
      </c>
      <c r="L361" s="141">
        <v>0</v>
      </c>
      <c r="M361" s="141" t="s">
        <v>8057</v>
      </c>
      <c r="N361" s="141">
        <v>0</v>
      </c>
      <c r="O361" s="141" t="s">
        <v>41</v>
      </c>
      <c r="P361" s="141">
        <v>110691.09</v>
      </c>
      <c r="Q361" s="141">
        <v>4309650</v>
      </c>
      <c r="R361" s="141">
        <v>3367430</v>
      </c>
      <c r="S361" s="141">
        <v>78.14</v>
      </c>
      <c r="T361" s="141">
        <v>0</v>
      </c>
      <c r="U361" s="141">
        <v>0</v>
      </c>
      <c r="V361" s="141" t="s">
        <v>8079</v>
      </c>
      <c r="W361" s="141" t="s">
        <v>8080</v>
      </c>
      <c r="X361" s="141" t="s">
        <v>8081</v>
      </c>
      <c r="Y361" s="141" t="s">
        <v>140</v>
      </c>
      <c r="Z361" s="141" t="str">
        <f t="shared" si="5"/>
        <v>Transcriptome151PE</v>
      </c>
      <c r="AA361" s="143">
        <v>0</v>
      </c>
      <c r="AB361" s="143" t="s">
        <v>30</v>
      </c>
      <c r="AC361" s="143" t="s">
        <v>391</v>
      </c>
      <c r="AD361" s="143"/>
    </row>
    <row r="362" spans="1:30" s="39" customFormat="1" ht="24" customHeight="1">
      <c r="A362" s="139">
        <v>42787</v>
      </c>
      <c r="B362" s="140" t="s">
        <v>8082</v>
      </c>
      <c r="C362" s="141" t="s">
        <v>104</v>
      </c>
      <c r="D362" s="141" t="s">
        <v>31</v>
      </c>
      <c r="E362" s="141" t="s">
        <v>8083</v>
      </c>
      <c r="F362" s="142">
        <v>42782</v>
      </c>
      <c r="G362" s="141" t="s">
        <v>122</v>
      </c>
      <c r="H362" s="141" t="s">
        <v>8062</v>
      </c>
      <c r="I362" s="141">
        <v>7</v>
      </c>
      <c r="J362" s="141" t="s">
        <v>32</v>
      </c>
      <c r="K362" s="141" t="s">
        <v>28</v>
      </c>
      <c r="L362" s="141">
        <v>0</v>
      </c>
      <c r="M362" s="141" t="s">
        <v>8057</v>
      </c>
      <c r="N362" s="141">
        <v>0</v>
      </c>
      <c r="O362" s="141" t="s">
        <v>41</v>
      </c>
      <c r="P362" s="141">
        <v>110588.88</v>
      </c>
      <c r="Q362" s="141">
        <v>4309650</v>
      </c>
      <c r="R362" s="141">
        <v>3361004</v>
      </c>
      <c r="S362" s="141">
        <v>77.989999999999995</v>
      </c>
      <c r="T362" s="141">
        <v>0</v>
      </c>
      <c r="U362" s="141">
        <v>0</v>
      </c>
      <c r="V362" s="141" t="s">
        <v>5991</v>
      </c>
      <c r="W362" s="141" t="s">
        <v>8084</v>
      </c>
      <c r="X362" s="141" t="s">
        <v>8085</v>
      </c>
      <c r="Y362" s="141" t="s">
        <v>140</v>
      </c>
      <c r="Z362" s="141" t="str">
        <f t="shared" si="5"/>
        <v>Transcriptome151PE</v>
      </c>
      <c r="AA362" s="143">
        <v>0</v>
      </c>
      <c r="AB362" s="143" t="s">
        <v>30</v>
      </c>
      <c r="AC362" s="143" t="s">
        <v>391</v>
      </c>
      <c r="AD362" s="143"/>
    </row>
    <row r="363" spans="1:30" s="39" customFormat="1" ht="24" customHeight="1">
      <c r="A363" s="139">
        <v>42787</v>
      </c>
      <c r="B363" s="140" t="s">
        <v>8082</v>
      </c>
      <c r="C363" s="141" t="s">
        <v>104</v>
      </c>
      <c r="D363" s="141" t="s">
        <v>31</v>
      </c>
      <c r="E363" s="141" t="s">
        <v>8083</v>
      </c>
      <c r="F363" s="142">
        <v>42782</v>
      </c>
      <c r="G363" s="141" t="s">
        <v>122</v>
      </c>
      <c r="H363" s="141" t="s">
        <v>8062</v>
      </c>
      <c r="I363" s="141">
        <v>8</v>
      </c>
      <c r="J363" s="141" t="s">
        <v>32</v>
      </c>
      <c r="K363" s="141" t="s">
        <v>28</v>
      </c>
      <c r="L363" s="141">
        <v>0</v>
      </c>
      <c r="M363" s="141" t="s">
        <v>8057</v>
      </c>
      <c r="N363" s="141">
        <v>0</v>
      </c>
      <c r="O363" s="141" t="s">
        <v>41</v>
      </c>
      <c r="P363" s="141">
        <v>115438.3</v>
      </c>
      <c r="Q363" s="141">
        <v>4309650</v>
      </c>
      <c r="R363" s="141">
        <v>3510473</v>
      </c>
      <c r="S363" s="141">
        <v>81.459999999999994</v>
      </c>
      <c r="T363" s="141">
        <v>0</v>
      </c>
      <c r="U363" s="141">
        <v>0</v>
      </c>
      <c r="V363" s="141" t="s">
        <v>8086</v>
      </c>
      <c r="W363" s="141" t="s">
        <v>8087</v>
      </c>
      <c r="X363" s="141" t="s">
        <v>8088</v>
      </c>
      <c r="Y363" s="141" t="s">
        <v>140</v>
      </c>
      <c r="Z363" s="141" t="str">
        <f t="shared" si="5"/>
        <v>Transcriptome151PE</v>
      </c>
      <c r="AA363" s="143">
        <v>0</v>
      </c>
      <c r="AB363" s="143" t="s">
        <v>30</v>
      </c>
      <c r="AC363" s="143" t="s">
        <v>391</v>
      </c>
      <c r="AD363" s="143"/>
    </row>
    <row r="364" spans="1:30" s="39" customFormat="1" ht="24" customHeight="1">
      <c r="A364" s="133">
        <v>42788</v>
      </c>
      <c r="B364" s="134" t="s">
        <v>8089</v>
      </c>
      <c r="C364" s="135" t="s">
        <v>104</v>
      </c>
      <c r="D364" s="135" t="s">
        <v>31</v>
      </c>
      <c r="E364" s="135" t="s">
        <v>8090</v>
      </c>
      <c r="F364" s="136">
        <v>42782</v>
      </c>
      <c r="G364" s="135" t="s">
        <v>122</v>
      </c>
      <c r="H364" s="135" t="s">
        <v>8091</v>
      </c>
      <c r="I364" s="135">
        <v>1</v>
      </c>
      <c r="J364" s="135" t="s">
        <v>32</v>
      </c>
      <c r="K364" s="135" t="s">
        <v>28</v>
      </c>
      <c r="L364" s="135">
        <v>0</v>
      </c>
      <c r="M364" s="135" t="s">
        <v>8092</v>
      </c>
      <c r="N364" s="135">
        <v>0</v>
      </c>
      <c r="O364" s="135" t="s">
        <v>41</v>
      </c>
      <c r="P364" s="135">
        <v>108492.33</v>
      </c>
      <c r="Q364" s="135">
        <v>4309650</v>
      </c>
      <c r="R364" s="135">
        <v>3298244</v>
      </c>
      <c r="S364" s="135">
        <v>76.53</v>
      </c>
      <c r="T364" s="135">
        <v>0</v>
      </c>
      <c r="U364" s="135">
        <v>0</v>
      </c>
      <c r="V364" s="135" t="s">
        <v>8093</v>
      </c>
      <c r="W364" s="135" t="s">
        <v>8094</v>
      </c>
      <c r="X364" s="135" t="s">
        <v>8095</v>
      </c>
      <c r="Y364" s="147" t="s">
        <v>140</v>
      </c>
      <c r="Z364" s="147" t="str">
        <f t="shared" si="5"/>
        <v>Transcriptome151PE</v>
      </c>
      <c r="AA364" s="137">
        <v>0</v>
      </c>
      <c r="AB364" s="138" t="s">
        <v>30</v>
      </c>
      <c r="AC364" s="154" t="s">
        <v>391</v>
      </c>
      <c r="AD364" s="155"/>
    </row>
    <row r="365" spans="1:30" s="39" customFormat="1" ht="24" customHeight="1">
      <c r="A365" s="139">
        <v>42788</v>
      </c>
      <c r="B365" s="140" t="s">
        <v>8096</v>
      </c>
      <c r="C365" s="141" t="s">
        <v>104</v>
      </c>
      <c r="D365" s="141" t="s">
        <v>31</v>
      </c>
      <c r="E365" s="141" t="s">
        <v>8090</v>
      </c>
      <c r="F365" s="142">
        <v>42782</v>
      </c>
      <c r="G365" s="141" t="s">
        <v>122</v>
      </c>
      <c r="H365" s="141" t="s">
        <v>8097</v>
      </c>
      <c r="I365" s="141">
        <v>2</v>
      </c>
      <c r="J365" s="141" t="s">
        <v>32</v>
      </c>
      <c r="K365" s="141" t="s">
        <v>28</v>
      </c>
      <c r="L365" s="141">
        <v>0</v>
      </c>
      <c r="M365" s="141" t="s">
        <v>8092</v>
      </c>
      <c r="N365" s="141">
        <v>0</v>
      </c>
      <c r="O365" s="141" t="s">
        <v>41</v>
      </c>
      <c r="P365" s="141">
        <v>108147.36</v>
      </c>
      <c r="Q365" s="141">
        <v>4309650</v>
      </c>
      <c r="R365" s="141">
        <v>3283383</v>
      </c>
      <c r="S365" s="141">
        <v>76.19</v>
      </c>
      <c r="T365" s="141">
        <v>0</v>
      </c>
      <c r="U365" s="141">
        <v>0</v>
      </c>
      <c r="V365" s="141" t="s">
        <v>8098</v>
      </c>
      <c r="W365" s="141" t="s">
        <v>8099</v>
      </c>
      <c r="X365" s="141" t="s">
        <v>8100</v>
      </c>
      <c r="Y365" s="141" t="s">
        <v>140</v>
      </c>
      <c r="Z365" s="141" t="str">
        <f t="shared" si="5"/>
        <v>Transcriptome151PE</v>
      </c>
      <c r="AA365" s="143">
        <v>0</v>
      </c>
      <c r="AB365" s="143" t="s">
        <v>30</v>
      </c>
      <c r="AC365" s="143" t="s">
        <v>391</v>
      </c>
      <c r="AD365" s="143"/>
    </row>
    <row r="366" spans="1:30" s="39" customFormat="1" ht="24" customHeight="1">
      <c r="A366" s="139">
        <v>42788</v>
      </c>
      <c r="B366" s="140" t="s">
        <v>8096</v>
      </c>
      <c r="C366" s="141" t="s">
        <v>104</v>
      </c>
      <c r="D366" s="141" t="s">
        <v>31</v>
      </c>
      <c r="E366" s="141" t="s">
        <v>8090</v>
      </c>
      <c r="F366" s="142">
        <v>42782</v>
      </c>
      <c r="G366" s="141" t="s">
        <v>122</v>
      </c>
      <c r="H366" s="141" t="s">
        <v>8097</v>
      </c>
      <c r="I366" s="141">
        <v>3</v>
      </c>
      <c r="J366" s="141" t="s">
        <v>32</v>
      </c>
      <c r="K366" s="141" t="s">
        <v>28</v>
      </c>
      <c r="L366" s="141">
        <v>0</v>
      </c>
      <c r="M366" s="141" t="s">
        <v>8092</v>
      </c>
      <c r="N366" s="141">
        <v>0</v>
      </c>
      <c r="O366" s="141" t="s">
        <v>41</v>
      </c>
      <c r="P366" s="141">
        <v>108978.06</v>
      </c>
      <c r="Q366" s="141">
        <v>4309650</v>
      </c>
      <c r="R366" s="141">
        <v>3307187</v>
      </c>
      <c r="S366" s="141">
        <v>76.739999999999995</v>
      </c>
      <c r="T366" s="141">
        <v>0</v>
      </c>
      <c r="U366" s="141">
        <v>0</v>
      </c>
      <c r="V366" s="141" t="s">
        <v>8101</v>
      </c>
      <c r="W366" s="141" t="s">
        <v>8102</v>
      </c>
      <c r="X366" s="141" t="s">
        <v>8103</v>
      </c>
      <c r="Y366" s="141" t="s">
        <v>140</v>
      </c>
      <c r="Z366" s="141" t="str">
        <f t="shared" si="5"/>
        <v>Transcriptome151PE</v>
      </c>
      <c r="AA366" s="143">
        <v>0</v>
      </c>
      <c r="AB366" s="143" t="s">
        <v>30</v>
      </c>
      <c r="AC366" s="143" t="s">
        <v>391</v>
      </c>
      <c r="AD366" s="143"/>
    </row>
    <row r="367" spans="1:30" s="39" customFormat="1" ht="24" customHeight="1">
      <c r="A367" s="139">
        <v>42788</v>
      </c>
      <c r="B367" s="140" t="s">
        <v>8104</v>
      </c>
      <c r="C367" s="141" t="s">
        <v>27</v>
      </c>
      <c r="D367" s="141" t="s">
        <v>8105</v>
      </c>
      <c r="E367" s="141" t="s">
        <v>8106</v>
      </c>
      <c r="F367" s="142">
        <v>42782</v>
      </c>
      <c r="G367" s="141" t="s">
        <v>122</v>
      </c>
      <c r="H367" s="141" t="s">
        <v>8097</v>
      </c>
      <c r="I367" s="141">
        <v>4</v>
      </c>
      <c r="J367" s="141" t="s">
        <v>32</v>
      </c>
      <c r="K367" s="141" t="s">
        <v>28</v>
      </c>
      <c r="L367" s="141">
        <v>0</v>
      </c>
      <c r="M367" s="141" t="s">
        <v>8107</v>
      </c>
      <c r="N367" s="141">
        <v>0</v>
      </c>
      <c r="O367" s="141" t="s">
        <v>41</v>
      </c>
      <c r="P367" s="141">
        <v>94269.65</v>
      </c>
      <c r="Q367" s="141">
        <v>4309650</v>
      </c>
      <c r="R367" s="141">
        <v>2805644</v>
      </c>
      <c r="S367" s="141">
        <v>65.099999999999994</v>
      </c>
      <c r="T367" s="141">
        <v>0</v>
      </c>
      <c r="U367" s="141">
        <v>0</v>
      </c>
      <c r="V367" s="141" t="s">
        <v>8108</v>
      </c>
      <c r="W367" s="141" t="s">
        <v>8109</v>
      </c>
      <c r="X367" s="141" t="s">
        <v>8110</v>
      </c>
      <c r="Y367" s="141" t="s">
        <v>140</v>
      </c>
      <c r="Z367" s="141" t="str">
        <f t="shared" si="5"/>
        <v>Re-sequencing151PE</v>
      </c>
      <c r="AA367" s="143">
        <v>0</v>
      </c>
      <c r="AB367" s="143" t="s">
        <v>30</v>
      </c>
      <c r="AC367" s="143" t="s">
        <v>391</v>
      </c>
      <c r="AD367" s="143"/>
    </row>
    <row r="368" spans="1:30" s="39" customFormat="1" ht="24" customHeight="1">
      <c r="A368" s="139">
        <v>42788</v>
      </c>
      <c r="B368" s="140" t="s">
        <v>8096</v>
      </c>
      <c r="C368" s="141" t="s">
        <v>104</v>
      </c>
      <c r="D368" s="141" t="s">
        <v>31</v>
      </c>
      <c r="E368" s="141" t="s">
        <v>8111</v>
      </c>
      <c r="F368" s="142">
        <v>42782</v>
      </c>
      <c r="G368" s="141" t="s">
        <v>122</v>
      </c>
      <c r="H368" s="141" t="s">
        <v>8097</v>
      </c>
      <c r="I368" s="141">
        <v>5</v>
      </c>
      <c r="J368" s="141" t="s">
        <v>32</v>
      </c>
      <c r="K368" s="141" t="s">
        <v>28</v>
      </c>
      <c r="L368" s="141">
        <v>0</v>
      </c>
      <c r="M368" s="141" t="s">
        <v>8092</v>
      </c>
      <c r="N368" s="141">
        <v>0</v>
      </c>
      <c r="O368" s="141" t="s">
        <v>41</v>
      </c>
      <c r="P368" s="141">
        <v>108143.2</v>
      </c>
      <c r="Q368" s="141">
        <v>4309650</v>
      </c>
      <c r="R368" s="141">
        <v>3290065</v>
      </c>
      <c r="S368" s="141">
        <v>76.34</v>
      </c>
      <c r="T368" s="141">
        <v>0</v>
      </c>
      <c r="U368" s="141">
        <v>0</v>
      </c>
      <c r="V368" s="141" t="s">
        <v>8112</v>
      </c>
      <c r="W368" s="141" t="s">
        <v>8113</v>
      </c>
      <c r="X368" s="141" t="s">
        <v>8114</v>
      </c>
      <c r="Y368" s="141" t="s">
        <v>140</v>
      </c>
      <c r="Z368" s="141" t="str">
        <f t="shared" si="5"/>
        <v>Transcriptome151PE</v>
      </c>
      <c r="AA368" s="143">
        <v>0</v>
      </c>
      <c r="AB368" s="143" t="s">
        <v>30</v>
      </c>
      <c r="AC368" s="143" t="s">
        <v>391</v>
      </c>
      <c r="AD368" s="143"/>
    </row>
    <row r="369" spans="1:30" s="39" customFormat="1" ht="24" customHeight="1">
      <c r="A369" s="139">
        <v>42788</v>
      </c>
      <c r="B369" s="140" t="s">
        <v>8096</v>
      </c>
      <c r="C369" s="141" t="s">
        <v>104</v>
      </c>
      <c r="D369" s="141" t="s">
        <v>31</v>
      </c>
      <c r="E369" s="141" t="s">
        <v>8111</v>
      </c>
      <c r="F369" s="142">
        <v>42782</v>
      </c>
      <c r="G369" s="141" t="s">
        <v>122</v>
      </c>
      <c r="H369" s="141" t="s">
        <v>8097</v>
      </c>
      <c r="I369" s="141">
        <v>6</v>
      </c>
      <c r="J369" s="141" t="s">
        <v>32</v>
      </c>
      <c r="K369" s="141" t="s">
        <v>28</v>
      </c>
      <c r="L369" s="141">
        <v>0</v>
      </c>
      <c r="M369" s="141" t="s">
        <v>8092</v>
      </c>
      <c r="N369" s="141">
        <v>0</v>
      </c>
      <c r="O369" s="141" t="s">
        <v>41</v>
      </c>
      <c r="P369" s="141">
        <v>107839.7</v>
      </c>
      <c r="Q369" s="141">
        <v>4309650</v>
      </c>
      <c r="R369" s="141">
        <v>3280480</v>
      </c>
      <c r="S369" s="141">
        <v>76.12</v>
      </c>
      <c r="T369" s="141">
        <v>0</v>
      </c>
      <c r="U369" s="141">
        <v>0</v>
      </c>
      <c r="V369" s="141" t="s">
        <v>8115</v>
      </c>
      <c r="W369" s="141" t="s">
        <v>8116</v>
      </c>
      <c r="X369" s="141" t="s">
        <v>8117</v>
      </c>
      <c r="Y369" s="141" t="s">
        <v>140</v>
      </c>
      <c r="Z369" s="141" t="str">
        <f t="shared" si="5"/>
        <v>Transcriptome151PE</v>
      </c>
      <c r="AA369" s="143">
        <v>0</v>
      </c>
      <c r="AB369" s="143" t="s">
        <v>30</v>
      </c>
      <c r="AC369" s="143" t="s">
        <v>391</v>
      </c>
      <c r="AD369" s="143"/>
    </row>
    <row r="370" spans="1:30" s="39" customFormat="1" ht="24" customHeight="1">
      <c r="A370" s="139">
        <v>42788</v>
      </c>
      <c r="B370" s="140" t="s">
        <v>8096</v>
      </c>
      <c r="C370" s="141" t="s">
        <v>104</v>
      </c>
      <c r="D370" s="141" t="s">
        <v>31</v>
      </c>
      <c r="E370" s="141" t="s">
        <v>8111</v>
      </c>
      <c r="F370" s="142">
        <v>42782</v>
      </c>
      <c r="G370" s="141" t="s">
        <v>122</v>
      </c>
      <c r="H370" s="141" t="s">
        <v>8097</v>
      </c>
      <c r="I370" s="141">
        <v>7</v>
      </c>
      <c r="J370" s="141" t="s">
        <v>32</v>
      </c>
      <c r="K370" s="141" t="s">
        <v>28</v>
      </c>
      <c r="L370" s="141">
        <v>0</v>
      </c>
      <c r="M370" s="141" t="s">
        <v>8092</v>
      </c>
      <c r="N370" s="141">
        <v>0</v>
      </c>
      <c r="O370" s="141" t="s">
        <v>41</v>
      </c>
      <c r="P370" s="141">
        <v>99480.89</v>
      </c>
      <c r="Q370" s="141">
        <v>4309650</v>
      </c>
      <c r="R370" s="141">
        <v>3028233</v>
      </c>
      <c r="S370" s="141">
        <v>70.27</v>
      </c>
      <c r="T370" s="141">
        <v>0</v>
      </c>
      <c r="U370" s="141">
        <v>0</v>
      </c>
      <c r="V370" s="141" t="s">
        <v>8118</v>
      </c>
      <c r="W370" s="141" t="s">
        <v>8119</v>
      </c>
      <c r="X370" s="141" t="s">
        <v>8120</v>
      </c>
      <c r="Y370" s="141" t="s">
        <v>140</v>
      </c>
      <c r="Z370" s="141" t="str">
        <f t="shared" si="5"/>
        <v>Transcriptome151PE</v>
      </c>
      <c r="AA370" s="143">
        <v>0</v>
      </c>
      <c r="AB370" s="143" t="s">
        <v>30</v>
      </c>
      <c r="AC370" s="143" t="s">
        <v>391</v>
      </c>
      <c r="AD370" s="143"/>
    </row>
    <row r="371" spans="1:30" s="39" customFormat="1" ht="24" customHeight="1">
      <c r="A371" s="139">
        <v>42788</v>
      </c>
      <c r="B371" s="140" t="s">
        <v>8121</v>
      </c>
      <c r="C371" s="141">
        <v>0</v>
      </c>
      <c r="D371" s="141" t="s">
        <v>31</v>
      </c>
      <c r="E371" s="141" t="s">
        <v>8122</v>
      </c>
      <c r="F371" s="142">
        <v>42782</v>
      </c>
      <c r="G371" s="141" t="s">
        <v>122</v>
      </c>
      <c r="H371" s="141" t="s">
        <v>8097</v>
      </c>
      <c r="I371" s="141">
        <v>8</v>
      </c>
      <c r="J371" s="141" t="s">
        <v>32</v>
      </c>
      <c r="K371" s="141" t="s">
        <v>28</v>
      </c>
      <c r="L371" s="141">
        <v>0</v>
      </c>
      <c r="M371" s="141" t="s">
        <v>8092</v>
      </c>
      <c r="N371" s="141">
        <v>0</v>
      </c>
      <c r="O371" s="141" t="s">
        <v>41</v>
      </c>
      <c r="P371" s="141">
        <v>108946.43</v>
      </c>
      <c r="Q371" s="141">
        <v>4309650</v>
      </c>
      <c r="R371" s="141">
        <v>3312566</v>
      </c>
      <c r="S371" s="141">
        <v>76.86</v>
      </c>
      <c r="T371" s="141">
        <v>0</v>
      </c>
      <c r="U371" s="141">
        <v>0</v>
      </c>
      <c r="V371" s="141" t="s">
        <v>8123</v>
      </c>
      <c r="W371" s="141" t="s">
        <v>8124</v>
      </c>
      <c r="X371" s="141" t="s">
        <v>8125</v>
      </c>
      <c r="Y371" s="141" t="s">
        <v>140</v>
      </c>
      <c r="Z371" s="141" t="str">
        <f t="shared" si="5"/>
        <v>0151PE</v>
      </c>
      <c r="AA371" s="143">
        <v>0</v>
      </c>
      <c r="AB371" s="143" t="s">
        <v>30</v>
      </c>
      <c r="AC371" s="143" t="s">
        <v>391</v>
      </c>
      <c r="AD371" s="143"/>
    </row>
    <row r="372" spans="1:30" s="39" customFormat="1" ht="24" customHeight="1">
      <c r="A372" s="219">
        <v>42788</v>
      </c>
      <c r="B372" s="218" t="s">
        <v>8190</v>
      </c>
      <c r="C372" s="135">
        <v>0</v>
      </c>
      <c r="D372" s="147" t="s">
        <v>1248</v>
      </c>
      <c r="E372" s="215" t="s">
        <v>8189</v>
      </c>
      <c r="F372" s="217">
        <v>42786</v>
      </c>
      <c r="G372" s="215" t="s">
        <v>6986</v>
      </c>
      <c r="H372" s="215" t="s">
        <v>8188</v>
      </c>
      <c r="I372" s="215">
        <v>1</v>
      </c>
      <c r="J372" s="215" t="s">
        <v>128</v>
      </c>
      <c r="K372" s="147" t="s">
        <v>8187</v>
      </c>
      <c r="L372" s="216" t="s">
        <v>350</v>
      </c>
      <c r="M372" s="215"/>
      <c r="N372" s="215">
        <v>0</v>
      </c>
      <c r="O372" s="215" t="s">
        <v>29</v>
      </c>
      <c r="P372" s="215">
        <v>40366.910000000003</v>
      </c>
      <c r="Q372" s="215">
        <v>3965025</v>
      </c>
      <c r="R372" s="215">
        <v>3603567</v>
      </c>
      <c r="S372" s="215">
        <v>91.1</v>
      </c>
      <c r="T372" s="215">
        <v>0</v>
      </c>
      <c r="U372" s="215">
        <v>0</v>
      </c>
      <c r="V372" s="215" t="s">
        <v>8193</v>
      </c>
      <c r="W372" s="215" t="s">
        <v>8192</v>
      </c>
      <c r="X372" s="215" t="s">
        <v>8191</v>
      </c>
      <c r="Y372" s="147" t="s">
        <v>143</v>
      </c>
      <c r="Z372" s="147" t="str">
        <f t="shared" si="5"/>
        <v>091PE</v>
      </c>
      <c r="AA372" s="214">
        <v>7.6923076923076927E-2</v>
      </c>
      <c r="AB372" s="213" t="s">
        <v>2544</v>
      </c>
      <c r="AC372" s="213" t="s">
        <v>3054</v>
      </c>
      <c r="AD372" s="212"/>
    </row>
    <row r="373" spans="1:30" s="39" customFormat="1" ht="24" customHeight="1">
      <c r="A373" s="211">
        <v>42788</v>
      </c>
      <c r="B373" s="210" t="s">
        <v>8190</v>
      </c>
      <c r="C373" s="141">
        <v>0</v>
      </c>
      <c r="D373" s="141" t="s">
        <v>1248</v>
      </c>
      <c r="E373" s="208" t="s">
        <v>8189</v>
      </c>
      <c r="F373" s="209">
        <v>42786</v>
      </c>
      <c r="G373" s="208" t="s">
        <v>6986</v>
      </c>
      <c r="H373" s="208" t="s">
        <v>8188</v>
      </c>
      <c r="I373" s="208">
        <v>2</v>
      </c>
      <c r="J373" s="220" t="s">
        <v>134</v>
      </c>
      <c r="K373" s="144" t="s">
        <v>8187</v>
      </c>
      <c r="L373" s="208" t="s">
        <v>350</v>
      </c>
      <c r="M373" s="208"/>
      <c r="N373" s="208">
        <v>0</v>
      </c>
      <c r="O373" s="208" t="s">
        <v>29</v>
      </c>
      <c r="P373" s="208">
        <v>40138.46</v>
      </c>
      <c r="Q373" s="208">
        <v>3900670</v>
      </c>
      <c r="R373" s="208">
        <v>3580316</v>
      </c>
      <c r="S373" s="208">
        <v>92</v>
      </c>
      <c r="T373" s="208">
        <v>0</v>
      </c>
      <c r="U373" s="208">
        <v>0</v>
      </c>
      <c r="V373" s="208" t="s">
        <v>8186</v>
      </c>
      <c r="W373" s="208" t="s">
        <v>8185</v>
      </c>
      <c r="X373" s="208" t="s">
        <v>8184</v>
      </c>
      <c r="Y373" s="141" t="s">
        <v>143</v>
      </c>
      <c r="Z373" s="141" t="str">
        <f t="shared" si="5"/>
        <v>091PE</v>
      </c>
      <c r="AA373" s="207">
        <v>7.6923076923076927E-2</v>
      </c>
      <c r="AB373" s="207" t="s">
        <v>2544</v>
      </c>
      <c r="AC373" s="207" t="s">
        <v>3054</v>
      </c>
      <c r="AD373" s="207"/>
    </row>
    <row r="374" spans="1:30" s="39" customFormat="1" ht="24" customHeight="1">
      <c r="A374" s="219">
        <v>42788</v>
      </c>
      <c r="B374" s="218" t="s">
        <v>4855</v>
      </c>
      <c r="C374" s="135">
        <v>0</v>
      </c>
      <c r="D374" s="147" t="s">
        <v>1248</v>
      </c>
      <c r="E374" s="215" t="s">
        <v>8179</v>
      </c>
      <c r="F374" s="217">
        <v>42786</v>
      </c>
      <c r="G374" s="215" t="s">
        <v>6974</v>
      </c>
      <c r="H374" s="215" t="s">
        <v>8183</v>
      </c>
      <c r="I374" s="215">
        <v>1</v>
      </c>
      <c r="J374" s="135" t="s">
        <v>2392</v>
      </c>
      <c r="K374" s="147" t="s">
        <v>28</v>
      </c>
      <c r="L374" s="216" t="s">
        <v>350</v>
      </c>
      <c r="M374" s="215"/>
      <c r="N374" s="215">
        <v>0</v>
      </c>
      <c r="O374" s="215" t="s">
        <v>29</v>
      </c>
      <c r="P374" s="215">
        <v>39413.879999999997</v>
      </c>
      <c r="Q374" s="215">
        <v>3938711</v>
      </c>
      <c r="R374" s="215">
        <v>3505472</v>
      </c>
      <c r="S374" s="215">
        <v>89.2</v>
      </c>
      <c r="T374" s="215">
        <v>0</v>
      </c>
      <c r="U374" s="215">
        <v>0</v>
      </c>
      <c r="V374" s="215" t="s">
        <v>8182</v>
      </c>
      <c r="W374" s="215" t="s">
        <v>8181</v>
      </c>
      <c r="X374" s="215" t="s">
        <v>8180</v>
      </c>
      <c r="Y374" s="147" t="s">
        <v>143</v>
      </c>
      <c r="Z374" s="147" t="str">
        <f t="shared" si="5"/>
        <v>091PE</v>
      </c>
      <c r="AA374" s="214">
        <v>0</v>
      </c>
      <c r="AB374" s="213" t="s">
        <v>2544</v>
      </c>
      <c r="AC374" s="213" t="s">
        <v>3054</v>
      </c>
      <c r="AD374" s="212"/>
    </row>
    <row r="375" spans="1:30" s="39" customFormat="1" ht="24" customHeight="1">
      <c r="A375" s="211">
        <v>42788</v>
      </c>
      <c r="B375" s="210" t="s">
        <v>4855</v>
      </c>
      <c r="C375" s="141">
        <v>0</v>
      </c>
      <c r="D375" s="141" t="s">
        <v>1248</v>
      </c>
      <c r="E375" s="208" t="s">
        <v>8179</v>
      </c>
      <c r="F375" s="209">
        <v>42786</v>
      </c>
      <c r="G375" s="208" t="s">
        <v>6974</v>
      </c>
      <c r="H375" s="208" t="s">
        <v>8178</v>
      </c>
      <c r="I375" s="208">
        <v>2</v>
      </c>
      <c r="J375" s="141" t="s">
        <v>2392</v>
      </c>
      <c r="K375" s="141" t="s">
        <v>28</v>
      </c>
      <c r="L375" s="208" t="s">
        <v>350</v>
      </c>
      <c r="M375" s="208"/>
      <c r="N375" s="208">
        <v>0</v>
      </c>
      <c r="O375" s="208" t="s">
        <v>29</v>
      </c>
      <c r="P375" s="208">
        <v>38887.040000000001</v>
      </c>
      <c r="Q375" s="208">
        <v>3850010</v>
      </c>
      <c r="R375" s="208">
        <v>3457672</v>
      </c>
      <c r="S375" s="208">
        <v>90</v>
      </c>
      <c r="T375" s="208">
        <v>0</v>
      </c>
      <c r="U375" s="208">
        <v>0</v>
      </c>
      <c r="V375" s="208" t="s">
        <v>8177</v>
      </c>
      <c r="W375" s="208" t="s">
        <v>2213</v>
      </c>
      <c r="X375" s="208" t="s">
        <v>8176</v>
      </c>
      <c r="Y375" s="141" t="s">
        <v>143</v>
      </c>
      <c r="Z375" s="141" t="str">
        <f t="shared" si="5"/>
        <v>091PE</v>
      </c>
      <c r="AA375" s="207">
        <v>0</v>
      </c>
      <c r="AB375" s="207" t="s">
        <v>2544</v>
      </c>
      <c r="AC375" s="207" t="s">
        <v>3054</v>
      </c>
      <c r="AD375" s="207"/>
    </row>
    <row r="376" spans="1:30" s="39" customFormat="1" ht="24" customHeight="1">
      <c r="A376" s="219">
        <v>42788</v>
      </c>
      <c r="B376" s="218" t="s">
        <v>5201</v>
      </c>
      <c r="C376" s="135">
        <v>0</v>
      </c>
      <c r="D376" s="147" t="s">
        <v>1248</v>
      </c>
      <c r="E376" s="215" t="s">
        <v>8171</v>
      </c>
      <c r="F376" s="217">
        <v>42786</v>
      </c>
      <c r="G376" s="215" t="s">
        <v>6986</v>
      </c>
      <c r="H376" s="215" t="s">
        <v>8175</v>
      </c>
      <c r="I376" s="215">
        <v>1</v>
      </c>
      <c r="J376" s="135" t="s">
        <v>2392</v>
      </c>
      <c r="K376" s="147" t="s">
        <v>28</v>
      </c>
      <c r="L376" s="216" t="s">
        <v>350</v>
      </c>
      <c r="M376" s="215"/>
      <c r="N376" s="215">
        <v>0</v>
      </c>
      <c r="O376" s="215" t="s">
        <v>29</v>
      </c>
      <c r="P376" s="215">
        <v>40317.51</v>
      </c>
      <c r="Q376" s="215">
        <v>4029591</v>
      </c>
      <c r="R376" s="215">
        <v>3616903</v>
      </c>
      <c r="S376" s="215">
        <v>90</v>
      </c>
      <c r="T376" s="215">
        <v>0</v>
      </c>
      <c r="U376" s="215">
        <v>0</v>
      </c>
      <c r="V376" s="215" t="s">
        <v>8174</v>
      </c>
      <c r="W376" s="215" t="s">
        <v>8173</v>
      </c>
      <c r="X376" s="215" t="s">
        <v>8172</v>
      </c>
      <c r="Y376" s="147" t="s">
        <v>143</v>
      </c>
      <c r="Z376" s="147" t="str">
        <f t="shared" si="5"/>
        <v>091PE</v>
      </c>
      <c r="AA376" s="214">
        <v>0</v>
      </c>
      <c r="AB376" s="213" t="s">
        <v>2544</v>
      </c>
      <c r="AC376" s="213" t="s">
        <v>3054</v>
      </c>
      <c r="AD376" s="212"/>
    </row>
    <row r="377" spans="1:30" s="39" customFormat="1" ht="24" customHeight="1">
      <c r="A377" s="211">
        <v>42788</v>
      </c>
      <c r="B377" s="210" t="s">
        <v>5201</v>
      </c>
      <c r="C377" s="141">
        <v>0</v>
      </c>
      <c r="D377" s="141" t="s">
        <v>1248</v>
      </c>
      <c r="E377" s="208" t="s">
        <v>8171</v>
      </c>
      <c r="F377" s="209">
        <v>42786</v>
      </c>
      <c r="G377" s="208" t="s">
        <v>6986</v>
      </c>
      <c r="H377" s="208" t="s">
        <v>8170</v>
      </c>
      <c r="I377" s="208">
        <v>2</v>
      </c>
      <c r="J377" s="141" t="s">
        <v>2392</v>
      </c>
      <c r="K377" s="141" t="s">
        <v>28</v>
      </c>
      <c r="L377" s="208" t="s">
        <v>350</v>
      </c>
      <c r="M377" s="208"/>
      <c r="N377" s="208">
        <v>0</v>
      </c>
      <c r="O377" s="208" t="s">
        <v>29</v>
      </c>
      <c r="P377" s="208">
        <v>40237.08</v>
      </c>
      <c r="Q377" s="208">
        <v>4071902</v>
      </c>
      <c r="R377" s="208">
        <v>3621208</v>
      </c>
      <c r="S377" s="208">
        <v>89.2</v>
      </c>
      <c r="T377" s="208">
        <v>0</v>
      </c>
      <c r="U377" s="208">
        <v>0</v>
      </c>
      <c r="V377" s="208" t="s">
        <v>8169</v>
      </c>
      <c r="W377" s="208" t="s">
        <v>8168</v>
      </c>
      <c r="X377" s="208" t="s">
        <v>8167</v>
      </c>
      <c r="Y377" s="141" t="s">
        <v>143</v>
      </c>
      <c r="Z377" s="141" t="str">
        <f t="shared" si="5"/>
        <v>091PE</v>
      </c>
      <c r="AA377" s="207">
        <v>0</v>
      </c>
      <c r="AB377" s="207" t="s">
        <v>2544</v>
      </c>
      <c r="AC377" s="207" t="s">
        <v>3054</v>
      </c>
      <c r="AD377" s="207"/>
    </row>
    <row r="378" spans="1:30" s="39" customFormat="1" ht="24" customHeight="1">
      <c r="A378" s="219">
        <v>42788</v>
      </c>
      <c r="B378" s="218" t="s">
        <v>4849</v>
      </c>
      <c r="C378" s="135">
        <v>0</v>
      </c>
      <c r="D378" s="147" t="s">
        <v>1248</v>
      </c>
      <c r="E378" s="215" t="s">
        <v>8162</v>
      </c>
      <c r="F378" s="217">
        <v>42786</v>
      </c>
      <c r="G378" s="215" t="s">
        <v>6974</v>
      </c>
      <c r="H378" s="215" t="s">
        <v>8166</v>
      </c>
      <c r="I378" s="215">
        <v>1</v>
      </c>
      <c r="J378" s="135" t="s">
        <v>2392</v>
      </c>
      <c r="K378" s="147" t="s">
        <v>28</v>
      </c>
      <c r="L378" s="216" t="s">
        <v>350</v>
      </c>
      <c r="M378" s="215"/>
      <c r="N378" s="215">
        <v>0</v>
      </c>
      <c r="O378" s="215" t="s">
        <v>29</v>
      </c>
      <c r="P378" s="215">
        <v>38032.44</v>
      </c>
      <c r="Q378" s="215">
        <v>3962869</v>
      </c>
      <c r="R378" s="215">
        <v>3395225</v>
      </c>
      <c r="S378" s="215">
        <v>86</v>
      </c>
      <c r="T378" s="215">
        <v>0</v>
      </c>
      <c r="U378" s="215">
        <v>0</v>
      </c>
      <c r="V378" s="215" t="s">
        <v>8165</v>
      </c>
      <c r="W378" s="215" t="s">
        <v>8164</v>
      </c>
      <c r="X378" s="215" t="s">
        <v>8163</v>
      </c>
      <c r="Y378" s="147" t="s">
        <v>143</v>
      </c>
      <c r="Z378" s="147" t="str">
        <f t="shared" si="5"/>
        <v>091PE</v>
      </c>
      <c r="AA378" s="214">
        <v>0</v>
      </c>
      <c r="AB378" s="213" t="s">
        <v>2544</v>
      </c>
      <c r="AC378" s="213" t="s">
        <v>3054</v>
      </c>
      <c r="AD378" s="212"/>
    </row>
    <row r="379" spans="1:30" s="39" customFormat="1" ht="24" customHeight="1">
      <c r="A379" s="211">
        <v>42788</v>
      </c>
      <c r="B379" s="210" t="s">
        <v>4849</v>
      </c>
      <c r="C379" s="141">
        <v>0</v>
      </c>
      <c r="D379" s="141" t="s">
        <v>1248</v>
      </c>
      <c r="E379" s="208" t="s">
        <v>8162</v>
      </c>
      <c r="F379" s="209">
        <v>42786</v>
      </c>
      <c r="G379" s="208" t="s">
        <v>6974</v>
      </c>
      <c r="H379" s="208" t="s">
        <v>8161</v>
      </c>
      <c r="I379" s="208">
        <v>2</v>
      </c>
      <c r="J379" s="141" t="s">
        <v>2392</v>
      </c>
      <c r="K379" s="141" t="s">
        <v>28</v>
      </c>
      <c r="L379" s="208" t="s">
        <v>350</v>
      </c>
      <c r="M379" s="208"/>
      <c r="N379" s="208">
        <v>0</v>
      </c>
      <c r="O379" s="208" t="s">
        <v>29</v>
      </c>
      <c r="P379" s="208">
        <v>39076.53</v>
      </c>
      <c r="Q379" s="208">
        <v>3980933</v>
      </c>
      <c r="R379" s="208">
        <v>3478857</v>
      </c>
      <c r="S379" s="208">
        <v>87.7</v>
      </c>
      <c r="T379" s="208">
        <v>0</v>
      </c>
      <c r="U379" s="208">
        <v>0</v>
      </c>
      <c r="V379" s="208" t="s">
        <v>8160</v>
      </c>
      <c r="W379" s="208" t="s">
        <v>8159</v>
      </c>
      <c r="X379" s="208" t="s">
        <v>8158</v>
      </c>
      <c r="Y379" s="141" t="s">
        <v>143</v>
      </c>
      <c r="Z379" s="141" t="str">
        <f t="shared" si="5"/>
        <v>091PE</v>
      </c>
      <c r="AA379" s="207">
        <v>0</v>
      </c>
      <c r="AB379" s="207" t="s">
        <v>2544</v>
      </c>
      <c r="AC379" s="207" t="s">
        <v>3054</v>
      </c>
      <c r="AD379" s="207"/>
    </row>
    <row r="380" spans="1:30" s="39" customFormat="1" ht="24" customHeight="1">
      <c r="A380" s="219">
        <v>42788</v>
      </c>
      <c r="B380" s="218" t="s">
        <v>8154</v>
      </c>
      <c r="C380" s="135">
        <v>0</v>
      </c>
      <c r="D380" s="147" t="s">
        <v>1248</v>
      </c>
      <c r="E380" s="215" t="s">
        <v>8153</v>
      </c>
      <c r="F380" s="217">
        <v>42787</v>
      </c>
      <c r="G380" s="215" t="s">
        <v>6962</v>
      </c>
      <c r="H380" s="215" t="s">
        <v>8157</v>
      </c>
      <c r="I380" s="215">
        <v>1</v>
      </c>
      <c r="J380" s="135" t="s">
        <v>2392</v>
      </c>
      <c r="K380" s="147" t="s">
        <v>28</v>
      </c>
      <c r="L380" s="216" t="s">
        <v>350</v>
      </c>
      <c r="M380" s="215"/>
      <c r="N380" s="215">
        <v>0</v>
      </c>
      <c r="O380" s="215" t="s">
        <v>33</v>
      </c>
      <c r="P380" s="215">
        <v>38547.57</v>
      </c>
      <c r="Q380" s="215">
        <v>3372740</v>
      </c>
      <c r="R380" s="215">
        <v>3120323</v>
      </c>
      <c r="S380" s="215">
        <v>92.7</v>
      </c>
      <c r="T380" s="215">
        <v>0</v>
      </c>
      <c r="U380" s="215">
        <v>0</v>
      </c>
      <c r="V380" s="215" t="s">
        <v>8071</v>
      </c>
      <c r="W380" s="215" t="s">
        <v>8156</v>
      </c>
      <c r="X380" s="215" t="s">
        <v>8155</v>
      </c>
      <c r="Y380" s="147" t="s">
        <v>4625</v>
      </c>
      <c r="Z380" s="147" t="str">
        <f t="shared" si="5"/>
        <v>0101PE</v>
      </c>
      <c r="AA380" s="214">
        <v>0</v>
      </c>
      <c r="AB380" s="213" t="s">
        <v>2544</v>
      </c>
      <c r="AC380" s="213" t="s">
        <v>3054</v>
      </c>
      <c r="AD380" s="212"/>
    </row>
    <row r="381" spans="1:30" s="39" customFormat="1" ht="24" customHeight="1">
      <c r="A381" s="211">
        <v>42788</v>
      </c>
      <c r="B381" s="210" t="s">
        <v>8154</v>
      </c>
      <c r="C381" s="141">
        <v>0</v>
      </c>
      <c r="D381" s="141" t="s">
        <v>1248</v>
      </c>
      <c r="E381" s="208" t="s">
        <v>8153</v>
      </c>
      <c r="F381" s="209">
        <v>42787</v>
      </c>
      <c r="G381" s="208" t="s">
        <v>6962</v>
      </c>
      <c r="H381" s="208" t="s">
        <v>8152</v>
      </c>
      <c r="I381" s="208">
        <v>2</v>
      </c>
      <c r="J381" s="141" t="s">
        <v>2392</v>
      </c>
      <c r="K381" s="141" t="s">
        <v>28</v>
      </c>
      <c r="L381" s="208" t="s">
        <v>350</v>
      </c>
      <c r="M381" s="208"/>
      <c r="N381" s="208">
        <v>0</v>
      </c>
      <c r="O381" s="208" t="s">
        <v>33</v>
      </c>
      <c r="P381" s="208">
        <v>39155.64</v>
      </c>
      <c r="Q381" s="208">
        <v>3430472</v>
      </c>
      <c r="R381" s="208">
        <v>3170864</v>
      </c>
      <c r="S381" s="208">
        <v>92.6</v>
      </c>
      <c r="T381" s="208">
        <v>0</v>
      </c>
      <c r="U381" s="208">
        <v>0</v>
      </c>
      <c r="V381" s="208" t="s">
        <v>8151</v>
      </c>
      <c r="W381" s="208" t="s">
        <v>8150</v>
      </c>
      <c r="X381" s="208" t="s">
        <v>8149</v>
      </c>
      <c r="Y381" s="141" t="s">
        <v>4625</v>
      </c>
      <c r="Z381" s="141" t="str">
        <f t="shared" si="5"/>
        <v>0101PE</v>
      </c>
      <c r="AA381" s="207">
        <v>0</v>
      </c>
      <c r="AB381" s="207" t="s">
        <v>2544</v>
      </c>
      <c r="AC381" s="207" t="s">
        <v>3054</v>
      </c>
      <c r="AD381" s="207"/>
    </row>
    <row r="382" spans="1:30" s="39" customFormat="1" ht="24" customHeight="1">
      <c r="A382" s="219">
        <v>42789</v>
      </c>
      <c r="B382" s="218" t="s">
        <v>8144</v>
      </c>
      <c r="C382" s="135">
        <v>0</v>
      </c>
      <c r="D382" s="147" t="s">
        <v>1248</v>
      </c>
      <c r="E382" s="215" t="s">
        <v>8143</v>
      </c>
      <c r="F382" s="217">
        <v>42787</v>
      </c>
      <c r="G382" s="215" t="s">
        <v>6941</v>
      </c>
      <c r="H382" s="215" t="s">
        <v>8148</v>
      </c>
      <c r="I382" s="215">
        <v>1</v>
      </c>
      <c r="J382" s="135" t="s">
        <v>2392</v>
      </c>
      <c r="K382" s="147" t="s">
        <v>28</v>
      </c>
      <c r="L382" s="216" t="s">
        <v>350</v>
      </c>
      <c r="M382" s="215"/>
      <c r="N382" s="215">
        <v>0</v>
      </c>
      <c r="O382" s="215" t="s">
        <v>33</v>
      </c>
      <c r="P382" s="215">
        <v>38831.24</v>
      </c>
      <c r="Q382" s="215">
        <v>3351828</v>
      </c>
      <c r="R382" s="215">
        <v>3146917</v>
      </c>
      <c r="S382" s="215">
        <v>94.1</v>
      </c>
      <c r="T382" s="215">
        <v>0</v>
      </c>
      <c r="U382" s="215">
        <v>0</v>
      </c>
      <c r="V382" s="215" t="s">
        <v>8147</v>
      </c>
      <c r="W382" s="215" t="s">
        <v>8146</v>
      </c>
      <c r="X382" s="215" t="s">
        <v>8145</v>
      </c>
      <c r="Y382" s="147" t="s">
        <v>4625</v>
      </c>
      <c r="Z382" s="147" t="str">
        <f t="shared" si="5"/>
        <v>0101PE</v>
      </c>
      <c r="AA382" s="214">
        <v>0</v>
      </c>
      <c r="AB382" s="213" t="s">
        <v>2544</v>
      </c>
      <c r="AC382" s="213" t="s">
        <v>3054</v>
      </c>
      <c r="AD382" s="212"/>
    </row>
    <row r="383" spans="1:30" s="39" customFormat="1" ht="24" customHeight="1">
      <c r="A383" s="211">
        <v>42789</v>
      </c>
      <c r="B383" s="210" t="s">
        <v>8144</v>
      </c>
      <c r="C383" s="141">
        <v>0</v>
      </c>
      <c r="D383" s="141" t="s">
        <v>1248</v>
      </c>
      <c r="E383" s="208" t="s">
        <v>8143</v>
      </c>
      <c r="F383" s="209">
        <v>42787</v>
      </c>
      <c r="G383" s="208" t="s">
        <v>6941</v>
      </c>
      <c r="H383" s="208" t="s">
        <v>8142</v>
      </c>
      <c r="I383" s="208">
        <v>2</v>
      </c>
      <c r="J383" s="141" t="s">
        <v>2392</v>
      </c>
      <c r="K383" s="141" t="s">
        <v>28</v>
      </c>
      <c r="L383" s="208" t="s">
        <v>350</v>
      </c>
      <c r="M383" s="208"/>
      <c r="N383" s="208">
        <v>0</v>
      </c>
      <c r="O383" s="208" t="s">
        <v>33</v>
      </c>
      <c r="P383" s="208">
        <v>38176.51</v>
      </c>
      <c r="Q383" s="208">
        <v>3275703</v>
      </c>
      <c r="R383" s="208">
        <v>3091677</v>
      </c>
      <c r="S383" s="208">
        <v>94.6</v>
      </c>
      <c r="T383" s="208">
        <v>0</v>
      </c>
      <c r="U383" s="208">
        <v>0</v>
      </c>
      <c r="V383" s="208" t="s">
        <v>8141</v>
      </c>
      <c r="W383" s="208" t="s">
        <v>8140</v>
      </c>
      <c r="X383" s="208" t="s">
        <v>8139</v>
      </c>
      <c r="Y383" s="141" t="s">
        <v>4625</v>
      </c>
      <c r="Z383" s="141" t="str">
        <f t="shared" si="5"/>
        <v>0101PE</v>
      </c>
      <c r="AA383" s="207">
        <v>0</v>
      </c>
      <c r="AB383" s="207" t="s">
        <v>2544</v>
      </c>
      <c r="AC383" s="207" t="s">
        <v>3054</v>
      </c>
      <c r="AD383" s="207"/>
    </row>
    <row r="384" spans="1:30" s="39" customFormat="1" ht="24" customHeight="1">
      <c r="A384" s="219">
        <v>42789</v>
      </c>
      <c r="B384" s="218" t="s">
        <v>8134</v>
      </c>
      <c r="C384" s="135">
        <v>0</v>
      </c>
      <c r="D384" s="147" t="s">
        <v>1248</v>
      </c>
      <c r="E384" s="215" t="s">
        <v>8133</v>
      </c>
      <c r="F384" s="217">
        <v>42787</v>
      </c>
      <c r="G384" s="215" t="s">
        <v>6941</v>
      </c>
      <c r="H384" s="215" t="s">
        <v>8138</v>
      </c>
      <c r="I384" s="215">
        <v>1</v>
      </c>
      <c r="J384" s="215" t="s">
        <v>128</v>
      </c>
      <c r="K384" s="147" t="s">
        <v>8131</v>
      </c>
      <c r="L384" s="216" t="s">
        <v>350</v>
      </c>
      <c r="M384" s="215"/>
      <c r="N384" s="215">
        <v>0</v>
      </c>
      <c r="O384" s="215" t="s">
        <v>33</v>
      </c>
      <c r="P384" s="215">
        <v>36823.85</v>
      </c>
      <c r="Q384" s="215">
        <v>3164778</v>
      </c>
      <c r="R384" s="215">
        <v>2980345</v>
      </c>
      <c r="S384" s="215">
        <v>94.3</v>
      </c>
      <c r="T384" s="215">
        <v>0</v>
      </c>
      <c r="U384" s="215">
        <v>0</v>
      </c>
      <c r="V384" s="215" t="s">
        <v>8137</v>
      </c>
      <c r="W384" s="215" t="s">
        <v>8136</v>
      </c>
      <c r="X384" s="215" t="s">
        <v>8135</v>
      </c>
      <c r="Y384" s="147" t="s">
        <v>4625</v>
      </c>
      <c r="Z384" s="147" t="str">
        <f t="shared" si="5"/>
        <v>0101PE</v>
      </c>
      <c r="AA384" s="214">
        <v>0.23529411764705882</v>
      </c>
      <c r="AB384" s="213" t="s">
        <v>2544</v>
      </c>
      <c r="AC384" s="213" t="s">
        <v>3054</v>
      </c>
      <c r="AD384" s="212"/>
    </row>
    <row r="385" spans="1:30" s="39" customFormat="1" ht="24" customHeight="1">
      <c r="A385" s="211">
        <v>42789</v>
      </c>
      <c r="B385" s="210" t="s">
        <v>8134</v>
      </c>
      <c r="C385" s="141">
        <v>0</v>
      </c>
      <c r="D385" s="141" t="s">
        <v>1248</v>
      </c>
      <c r="E385" s="208" t="s">
        <v>8133</v>
      </c>
      <c r="F385" s="209">
        <v>42787</v>
      </c>
      <c r="G385" s="208" t="s">
        <v>6941</v>
      </c>
      <c r="H385" s="208" t="s">
        <v>8132</v>
      </c>
      <c r="I385" s="208">
        <v>2</v>
      </c>
      <c r="J385" s="220" t="s">
        <v>134</v>
      </c>
      <c r="K385" s="144" t="s">
        <v>8131</v>
      </c>
      <c r="L385" s="208" t="s">
        <v>350</v>
      </c>
      <c r="M385" s="208"/>
      <c r="N385" s="208">
        <v>0</v>
      </c>
      <c r="O385" s="208" t="s">
        <v>33</v>
      </c>
      <c r="P385" s="208">
        <v>37555</v>
      </c>
      <c r="Q385" s="208">
        <v>3245920</v>
      </c>
      <c r="R385" s="208">
        <v>3040940</v>
      </c>
      <c r="S385" s="208">
        <v>93.8</v>
      </c>
      <c r="T385" s="208">
        <v>0</v>
      </c>
      <c r="U385" s="208">
        <v>0</v>
      </c>
      <c r="V385" s="208" t="s">
        <v>8130</v>
      </c>
      <c r="W385" s="208" t="s">
        <v>8129</v>
      </c>
      <c r="X385" s="208" t="s">
        <v>8128</v>
      </c>
      <c r="Y385" s="141" t="s">
        <v>4625</v>
      </c>
      <c r="Z385" s="141" t="str">
        <f t="shared" ref="Z385:Z448" si="6">IF(P385,CONCATENATE(C385,Y385),0)</f>
        <v>0101PE</v>
      </c>
      <c r="AA385" s="207">
        <v>0.23529411764705882</v>
      </c>
      <c r="AB385" s="207" t="s">
        <v>2544</v>
      </c>
      <c r="AC385" s="207" t="s">
        <v>3054</v>
      </c>
      <c r="AD385" s="207"/>
    </row>
    <row r="386" spans="1:30" s="39" customFormat="1" ht="24" customHeight="1">
      <c r="A386" s="133">
        <v>42790</v>
      </c>
      <c r="B386" s="134" t="s">
        <v>8612</v>
      </c>
      <c r="C386" s="135" t="s">
        <v>37</v>
      </c>
      <c r="D386" s="135" t="s">
        <v>31</v>
      </c>
      <c r="E386" s="135" t="s">
        <v>8613</v>
      </c>
      <c r="F386" s="136">
        <v>42786</v>
      </c>
      <c r="G386" s="135" t="s">
        <v>121</v>
      </c>
      <c r="H386" s="135" t="s">
        <v>8614</v>
      </c>
      <c r="I386" s="135">
        <v>1</v>
      </c>
      <c r="J386" s="135" t="s">
        <v>32</v>
      </c>
      <c r="K386" s="135" t="s">
        <v>28</v>
      </c>
      <c r="L386" s="135">
        <v>0</v>
      </c>
      <c r="M386" s="135" t="s">
        <v>8615</v>
      </c>
      <c r="N386" s="135">
        <v>0</v>
      </c>
      <c r="O386" s="135">
        <v>49</v>
      </c>
      <c r="P386" s="135">
        <v>17585.45</v>
      </c>
      <c r="Q386" s="135">
        <v>4309650</v>
      </c>
      <c r="R386" s="135">
        <v>3308723</v>
      </c>
      <c r="S386" s="135">
        <v>76.77</v>
      </c>
      <c r="T386" s="135">
        <v>11.55</v>
      </c>
      <c r="U386" s="135">
        <v>8.6199999999999992</v>
      </c>
      <c r="V386" s="135">
        <v>50.11</v>
      </c>
      <c r="W386" s="135">
        <v>99.14</v>
      </c>
      <c r="X386" s="135">
        <v>96.93</v>
      </c>
      <c r="Y386" s="147" t="s">
        <v>4727</v>
      </c>
      <c r="Z386" s="147" t="str">
        <f t="shared" si="6"/>
        <v>RNA-Seq50SE</v>
      </c>
      <c r="AA386" s="137">
        <v>0</v>
      </c>
      <c r="AB386" s="138" t="s">
        <v>30</v>
      </c>
      <c r="AC386" s="154" t="s">
        <v>391</v>
      </c>
      <c r="AD386" s="155"/>
    </row>
    <row r="387" spans="1:30" s="39" customFormat="1" ht="24" customHeight="1">
      <c r="A387" s="139">
        <v>42790</v>
      </c>
      <c r="B387" s="140" t="s">
        <v>8616</v>
      </c>
      <c r="C387" s="141" t="s">
        <v>37</v>
      </c>
      <c r="D387" s="141" t="s">
        <v>31</v>
      </c>
      <c r="E387" s="141" t="s">
        <v>8617</v>
      </c>
      <c r="F387" s="142">
        <v>42786</v>
      </c>
      <c r="G387" s="141" t="s">
        <v>121</v>
      </c>
      <c r="H387" s="141" t="s">
        <v>8618</v>
      </c>
      <c r="I387" s="141">
        <v>2</v>
      </c>
      <c r="J387" s="141" t="s">
        <v>32</v>
      </c>
      <c r="K387" s="141" t="s">
        <v>28</v>
      </c>
      <c r="L387" s="141">
        <v>0</v>
      </c>
      <c r="M387" s="141" t="s">
        <v>8615</v>
      </c>
      <c r="N387" s="141">
        <v>0</v>
      </c>
      <c r="O387" s="141">
        <v>49</v>
      </c>
      <c r="P387" s="141">
        <v>18625.32</v>
      </c>
      <c r="Q387" s="141">
        <v>4309650</v>
      </c>
      <c r="R387" s="141">
        <v>3423973</v>
      </c>
      <c r="S387" s="141">
        <v>79.45</v>
      </c>
      <c r="T387" s="141">
        <v>0</v>
      </c>
      <c r="U387" s="141">
        <v>0</v>
      </c>
      <c r="V387" s="141">
        <v>50.28</v>
      </c>
      <c r="W387" s="141">
        <v>99.23</v>
      </c>
      <c r="X387" s="141">
        <v>97.28</v>
      </c>
      <c r="Y387" s="141" t="s">
        <v>4727</v>
      </c>
      <c r="Z387" s="141" t="str">
        <f t="shared" si="6"/>
        <v>RNA-Seq50SE</v>
      </c>
      <c r="AA387" s="143">
        <v>0</v>
      </c>
      <c r="AB387" s="143" t="s">
        <v>30</v>
      </c>
      <c r="AC387" s="143" t="s">
        <v>391</v>
      </c>
      <c r="AD387" s="143"/>
    </row>
    <row r="388" spans="1:30" s="39" customFormat="1" ht="24" customHeight="1">
      <c r="A388" s="139">
        <v>42790</v>
      </c>
      <c r="B388" s="140" t="s">
        <v>8619</v>
      </c>
      <c r="C388" s="141" t="s">
        <v>39</v>
      </c>
      <c r="D388" s="141" t="s">
        <v>31</v>
      </c>
      <c r="E388" s="141" t="s">
        <v>8620</v>
      </c>
      <c r="F388" s="142">
        <v>42786</v>
      </c>
      <c r="G388" s="141" t="s">
        <v>121</v>
      </c>
      <c r="H388" s="141" t="s">
        <v>8618</v>
      </c>
      <c r="I388" s="141">
        <v>3</v>
      </c>
      <c r="J388" s="141" t="s">
        <v>32</v>
      </c>
      <c r="K388" s="141" t="s">
        <v>28</v>
      </c>
      <c r="L388" s="141">
        <v>0</v>
      </c>
      <c r="M388" s="141" t="s">
        <v>8615</v>
      </c>
      <c r="N388" s="141">
        <v>0</v>
      </c>
      <c r="O388" s="141">
        <v>49</v>
      </c>
      <c r="P388" s="141">
        <v>18249.169999999998</v>
      </c>
      <c r="Q388" s="141">
        <v>4309650</v>
      </c>
      <c r="R388" s="141">
        <v>3406889</v>
      </c>
      <c r="S388" s="141">
        <v>79.05</v>
      </c>
      <c r="T388" s="141">
        <v>0</v>
      </c>
      <c r="U388" s="141">
        <v>0</v>
      </c>
      <c r="V388" s="141">
        <v>36.61</v>
      </c>
      <c r="W388" s="141">
        <v>98.86</v>
      </c>
      <c r="X388" s="141">
        <v>96.89</v>
      </c>
      <c r="Y388" s="141" t="s">
        <v>4727</v>
      </c>
      <c r="Z388" s="141" t="str">
        <f t="shared" si="6"/>
        <v>Chip-seq50SE</v>
      </c>
      <c r="AA388" s="143">
        <v>0</v>
      </c>
      <c r="AB388" s="143" t="s">
        <v>30</v>
      </c>
      <c r="AC388" s="143" t="s">
        <v>391</v>
      </c>
      <c r="AD388" s="143"/>
    </row>
    <row r="389" spans="1:30" s="39" customFormat="1" ht="24" customHeight="1">
      <c r="A389" s="139">
        <v>42790</v>
      </c>
      <c r="B389" s="140" t="s">
        <v>8621</v>
      </c>
      <c r="C389" s="141" t="s">
        <v>39</v>
      </c>
      <c r="D389" s="141" t="s">
        <v>31</v>
      </c>
      <c r="E389" s="141" t="s">
        <v>8622</v>
      </c>
      <c r="F389" s="142">
        <v>42786</v>
      </c>
      <c r="G389" s="141" t="s">
        <v>121</v>
      </c>
      <c r="H389" s="141" t="s">
        <v>8618</v>
      </c>
      <c r="I389" s="141">
        <v>4</v>
      </c>
      <c r="J389" s="141" t="s">
        <v>32</v>
      </c>
      <c r="K389" s="141" t="s">
        <v>28</v>
      </c>
      <c r="L389" s="141">
        <v>0</v>
      </c>
      <c r="M389" s="141" t="s">
        <v>8615</v>
      </c>
      <c r="N389" s="141">
        <v>0</v>
      </c>
      <c r="O389" s="141">
        <v>49</v>
      </c>
      <c r="P389" s="141">
        <v>18259.419999999998</v>
      </c>
      <c r="Q389" s="141">
        <v>4309650</v>
      </c>
      <c r="R389" s="141">
        <v>3411201</v>
      </c>
      <c r="S389" s="141">
        <v>79.150000000000006</v>
      </c>
      <c r="T389" s="141">
        <v>0</v>
      </c>
      <c r="U389" s="141">
        <v>0</v>
      </c>
      <c r="V389" s="141">
        <v>36.729999999999997</v>
      </c>
      <c r="W389" s="141">
        <v>98.86</v>
      </c>
      <c r="X389" s="141">
        <v>96.93</v>
      </c>
      <c r="Y389" s="141" t="s">
        <v>4727</v>
      </c>
      <c r="Z389" s="141" t="str">
        <f t="shared" si="6"/>
        <v>Chip-seq50SE</v>
      </c>
      <c r="AA389" s="143">
        <v>0</v>
      </c>
      <c r="AB389" s="143" t="s">
        <v>30</v>
      </c>
      <c r="AC389" s="143" t="s">
        <v>391</v>
      </c>
      <c r="AD389" s="143"/>
    </row>
    <row r="390" spans="1:30" s="39" customFormat="1" ht="24" customHeight="1">
      <c r="A390" s="139">
        <v>42790</v>
      </c>
      <c r="B390" s="140" t="s">
        <v>8623</v>
      </c>
      <c r="C390" s="141" t="s">
        <v>38</v>
      </c>
      <c r="D390" s="141" t="s">
        <v>31</v>
      </c>
      <c r="E390" s="141" t="s">
        <v>8624</v>
      </c>
      <c r="F390" s="142">
        <v>42786</v>
      </c>
      <c r="G390" s="141" t="s">
        <v>121</v>
      </c>
      <c r="H390" s="141" t="s">
        <v>8618</v>
      </c>
      <c r="I390" s="141">
        <v>5</v>
      </c>
      <c r="J390" s="141" t="s">
        <v>32</v>
      </c>
      <c r="K390" s="141" t="s">
        <v>28</v>
      </c>
      <c r="L390" s="141">
        <v>0</v>
      </c>
      <c r="M390" s="141" t="s">
        <v>8615</v>
      </c>
      <c r="N390" s="141">
        <v>0</v>
      </c>
      <c r="O390" s="141">
        <v>49</v>
      </c>
      <c r="P390" s="141">
        <v>20715.41</v>
      </c>
      <c r="Q390" s="141">
        <v>4309650</v>
      </c>
      <c r="R390" s="141">
        <v>3794771</v>
      </c>
      <c r="S390" s="141">
        <v>88.05</v>
      </c>
      <c r="T390" s="141">
        <v>0</v>
      </c>
      <c r="U390" s="141">
        <v>0</v>
      </c>
      <c r="V390" s="141">
        <v>51.45</v>
      </c>
      <c r="W390" s="141">
        <v>99.53</v>
      </c>
      <c r="X390" s="141">
        <v>97.99</v>
      </c>
      <c r="Y390" s="141" t="s">
        <v>4727</v>
      </c>
      <c r="Z390" s="141" t="str">
        <f t="shared" si="6"/>
        <v>SmallRNA50SE</v>
      </c>
      <c r="AA390" s="143">
        <v>0</v>
      </c>
      <c r="AB390" s="143" t="s">
        <v>30</v>
      </c>
      <c r="AC390" s="143" t="s">
        <v>391</v>
      </c>
      <c r="AD390" s="143"/>
    </row>
    <row r="391" spans="1:30" s="39" customFormat="1" ht="24" customHeight="1">
      <c r="A391" s="139">
        <v>42790</v>
      </c>
      <c r="B391" s="140" t="s">
        <v>8625</v>
      </c>
      <c r="C391" s="141" t="s">
        <v>38</v>
      </c>
      <c r="D391" s="141" t="s">
        <v>31</v>
      </c>
      <c r="E391" s="141" t="s">
        <v>8626</v>
      </c>
      <c r="F391" s="142">
        <v>42786</v>
      </c>
      <c r="G391" s="141" t="s">
        <v>121</v>
      </c>
      <c r="H391" s="141" t="s">
        <v>8618</v>
      </c>
      <c r="I391" s="141">
        <v>6</v>
      </c>
      <c r="J391" s="141" t="s">
        <v>32</v>
      </c>
      <c r="K391" s="141" t="s">
        <v>28</v>
      </c>
      <c r="L391" s="141">
        <v>0</v>
      </c>
      <c r="M391" s="141" t="s">
        <v>8615</v>
      </c>
      <c r="N391" s="141">
        <v>0</v>
      </c>
      <c r="O391" s="141">
        <v>49</v>
      </c>
      <c r="P391" s="141">
        <v>19435.84</v>
      </c>
      <c r="Q391" s="141">
        <v>4309650</v>
      </c>
      <c r="R391" s="141">
        <v>3575140</v>
      </c>
      <c r="S391" s="141">
        <v>82.96</v>
      </c>
      <c r="T391" s="141">
        <v>0</v>
      </c>
      <c r="U391" s="141">
        <v>0</v>
      </c>
      <c r="V391" s="141">
        <v>50.91</v>
      </c>
      <c r="W391" s="141">
        <v>99.69</v>
      </c>
      <c r="X391" s="141">
        <v>98.99</v>
      </c>
      <c r="Y391" s="141" t="s">
        <v>4727</v>
      </c>
      <c r="Z391" s="141" t="str">
        <f t="shared" si="6"/>
        <v>SmallRNA50SE</v>
      </c>
      <c r="AA391" s="143">
        <v>0</v>
      </c>
      <c r="AB391" s="143" t="s">
        <v>30</v>
      </c>
      <c r="AC391" s="143" t="s">
        <v>391</v>
      </c>
      <c r="AD391" s="143"/>
    </row>
    <row r="392" spans="1:30" s="39" customFormat="1" ht="24" customHeight="1">
      <c r="A392" s="139">
        <v>42790</v>
      </c>
      <c r="B392" s="140" t="s">
        <v>8627</v>
      </c>
      <c r="C392" s="141" t="s">
        <v>38</v>
      </c>
      <c r="D392" s="141" t="s">
        <v>31</v>
      </c>
      <c r="E392" s="141" t="s">
        <v>8628</v>
      </c>
      <c r="F392" s="142">
        <v>42786</v>
      </c>
      <c r="G392" s="141" t="s">
        <v>121</v>
      </c>
      <c r="H392" s="141" t="s">
        <v>8629</v>
      </c>
      <c r="I392" s="141">
        <v>7</v>
      </c>
      <c r="J392" s="144" t="s">
        <v>3576</v>
      </c>
      <c r="K392" s="144" t="s">
        <v>8630</v>
      </c>
      <c r="L392" s="141">
        <v>0</v>
      </c>
      <c r="M392" s="141" t="s">
        <v>8615</v>
      </c>
      <c r="N392" s="141">
        <v>0</v>
      </c>
      <c r="O392" s="141">
        <v>49</v>
      </c>
      <c r="P392" s="141">
        <v>21040.880000000001</v>
      </c>
      <c r="Q392" s="141">
        <v>4309650</v>
      </c>
      <c r="R392" s="141">
        <v>3867382</v>
      </c>
      <c r="S392" s="141">
        <v>89.74</v>
      </c>
      <c r="T392" s="141">
        <v>0</v>
      </c>
      <c r="U392" s="141">
        <v>0</v>
      </c>
      <c r="V392" s="141">
        <v>49.52</v>
      </c>
      <c r="W392" s="141">
        <v>99.04</v>
      </c>
      <c r="X392" s="141">
        <v>96.16</v>
      </c>
      <c r="Y392" s="141" t="s">
        <v>4727</v>
      </c>
      <c r="Z392" s="141" t="str">
        <f t="shared" si="6"/>
        <v>SmallRNA50SE</v>
      </c>
      <c r="AA392" s="143">
        <v>6.6666666666666666E-2</v>
      </c>
      <c r="AB392" s="143" t="s">
        <v>30</v>
      </c>
      <c r="AC392" s="143" t="s">
        <v>391</v>
      </c>
      <c r="AD392" s="143"/>
    </row>
    <row r="393" spans="1:30" s="39" customFormat="1" ht="24" customHeight="1">
      <c r="A393" s="139">
        <v>42790</v>
      </c>
      <c r="B393" s="140" t="s">
        <v>8631</v>
      </c>
      <c r="C393" s="141" t="s">
        <v>38</v>
      </c>
      <c r="D393" s="141" t="s">
        <v>31</v>
      </c>
      <c r="E393" s="141" t="s">
        <v>8632</v>
      </c>
      <c r="F393" s="142">
        <v>42786</v>
      </c>
      <c r="G393" s="141" t="s">
        <v>121</v>
      </c>
      <c r="H393" s="141" t="s">
        <v>8618</v>
      </c>
      <c r="I393" s="141">
        <v>8</v>
      </c>
      <c r="J393" s="144" t="s">
        <v>3576</v>
      </c>
      <c r="K393" s="144" t="s">
        <v>8633</v>
      </c>
      <c r="L393" s="141">
        <v>0</v>
      </c>
      <c r="M393" s="141" t="s">
        <v>8615</v>
      </c>
      <c r="N393" s="141">
        <v>0</v>
      </c>
      <c r="O393" s="141">
        <v>49</v>
      </c>
      <c r="P393" s="141">
        <v>21000.51</v>
      </c>
      <c r="Q393" s="141">
        <v>4309650</v>
      </c>
      <c r="R393" s="141">
        <v>3865437</v>
      </c>
      <c r="S393" s="141">
        <v>89.69</v>
      </c>
      <c r="T393" s="141">
        <v>0</v>
      </c>
      <c r="U393" s="141">
        <v>0</v>
      </c>
      <c r="V393" s="141">
        <v>51.19</v>
      </c>
      <c r="W393" s="141">
        <v>99.63</v>
      </c>
      <c r="X393" s="141">
        <v>98.84</v>
      </c>
      <c r="Y393" s="141" t="s">
        <v>4727</v>
      </c>
      <c r="Z393" s="141" t="str">
        <f t="shared" si="6"/>
        <v>SmallRNA50SE</v>
      </c>
      <c r="AA393" s="143">
        <v>8.3333333333333329E-2</v>
      </c>
      <c r="AB393" s="143" t="s">
        <v>30</v>
      </c>
      <c r="AC393" s="143" t="s">
        <v>391</v>
      </c>
      <c r="AD393" s="143"/>
    </row>
    <row r="394" spans="1:30" s="39" customFormat="1" ht="24" customHeight="1">
      <c r="A394" s="133">
        <v>42790</v>
      </c>
      <c r="B394" s="134" t="s">
        <v>8634</v>
      </c>
      <c r="C394" s="135"/>
      <c r="D394" s="135" t="s">
        <v>31</v>
      </c>
      <c r="E394" s="135" t="s">
        <v>8635</v>
      </c>
      <c r="F394" s="136">
        <v>42786</v>
      </c>
      <c r="G394" s="135" t="s">
        <v>40</v>
      </c>
      <c r="H394" s="135" t="s">
        <v>8636</v>
      </c>
      <c r="I394" s="135">
        <v>1</v>
      </c>
      <c r="J394" s="135" t="s">
        <v>32</v>
      </c>
      <c r="K394" s="135" t="s">
        <v>28</v>
      </c>
      <c r="L394" s="135">
        <v>0</v>
      </c>
      <c r="M394" s="135" t="s">
        <v>8637</v>
      </c>
      <c r="N394" s="135">
        <v>314</v>
      </c>
      <c r="O394" s="135" t="s">
        <v>399</v>
      </c>
      <c r="P394" s="135">
        <v>40148.839999999997</v>
      </c>
      <c r="Q394" s="135">
        <v>1697630</v>
      </c>
      <c r="R394" s="135">
        <v>1409044</v>
      </c>
      <c r="S394" s="135">
        <v>83.6</v>
      </c>
      <c r="T394" s="135" t="s">
        <v>8638</v>
      </c>
      <c r="U394" s="135" t="s">
        <v>8639</v>
      </c>
      <c r="V394" s="135" t="s">
        <v>8640</v>
      </c>
      <c r="W394" s="135" t="s">
        <v>8641</v>
      </c>
      <c r="X394" s="135" t="s">
        <v>8642</v>
      </c>
      <c r="Y394" s="147" t="s">
        <v>8429</v>
      </c>
      <c r="Z394" s="187" t="str">
        <f t="shared" si="6"/>
        <v>251PE</v>
      </c>
      <c r="AA394" s="137">
        <v>0</v>
      </c>
      <c r="AB394" s="138" t="s">
        <v>30</v>
      </c>
      <c r="AC394" s="154" t="s">
        <v>391</v>
      </c>
      <c r="AD394" s="155"/>
    </row>
    <row r="395" spans="1:30" s="39" customFormat="1" ht="24" customHeight="1">
      <c r="A395" s="139">
        <v>42790</v>
      </c>
      <c r="B395" s="140" t="s">
        <v>8643</v>
      </c>
      <c r="C395" s="141">
        <v>0</v>
      </c>
      <c r="D395" s="141" t="s">
        <v>31</v>
      </c>
      <c r="E395" s="141" t="s">
        <v>8644</v>
      </c>
      <c r="F395" s="142">
        <v>42786</v>
      </c>
      <c r="G395" s="141" t="s">
        <v>40</v>
      </c>
      <c r="H395" s="141" t="s">
        <v>8645</v>
      </c>
      <c r="I395" s="141">
        <v>2</v>
      </c>
      <c r="J395" s="141" t="s">
        <v>32</v>
      </c>
      <c r="K395" s="141" t="s">
        <v>28</v>
      </c>
      <c r="L395" s="141">
        <v>0</v>
      </c>
      <c r="M395" s="141" t="s">
        <v>8646</v>
      </c>
      <c r="N395" s="141">
        <v>314</v>
      </c>
      <c r="O395" s="141" t="s">
        <v>399</v>
      </c>
      <c r="P395" s="141">
        <v>39294.61</v>
      </c>
      <c r="Q395" s="141">
        <v>1630543</v>
      </c>
      <c r="R395" s="141">
        <v>1370166</v>
      </c>
      <c r="S395" s="141">
        <v>84.3</v>
      </c>
      <c r="T395" s="141" t="s">
        <v>8647</v>
      </c>
      <c r="U395" s="141" t="s">
        <v>8648</v>
      </c>
      <c r="V395" s="141" t="s">
        <v>8649</v>
      </c>
      <c r="W395" s="141" t="s">
        <v>8650</v>
      </c>
      <c r="X395" s="141" t="s">
        <v>8651</v>
      </c>
      <c r="Y395" s="141" t="s">
        <v>8429</v>
      </c>
      <c r="Z395" s="188" t="str">
        <f t="shared" si="6"/>
        <v>0251PE</v>
      </c>
      <c r="AA395" s="143">
        <v>0</v>
      </c>
      <c r="AB395" s="143" t="s">
        <v>30</v>
      </c>
      <c r="AC395" s="143" t="s">
        <v>391</v>
      </c>
      <c r="AD395" s="143"/>
    </row>
    <row r="396" spans="1:30" s="39" customFormat="1" ht="24" customHeight="1">
      <c r="A396" s="219">
        <v>42790</v>
      </c>
      <c r="B396" s="218" t="s">
        <v>5109</v>
      </c>
      <c r="C396" s="215" t="s">
        <v>6976</v>
      </c>
      <c r="D396" s="216" t="s">
        <v>31</v>
      </c>
      <c r="E396" s="215" t="s">
        <v>8763</v>
      </c>
      <c r="F396" s="217">
        <v>42788</v>
      </c>
      <c r="G396" s="215" t="s">
        <v>6974</v>
      </c>
      <c r="H396" s="215" t="s">
        <v>8767</v>
      </c>
      <c r="I396" s="215">
        <v>1</v>
      </c>
      <c r="J396" s="215" t="s">
        <v>128</v>
      </c>
      <c r="K396" s="147" t="s">
        <v>8761</v>
      </c>
      <c r="L396" s="216" t="s">
        <v>350</v>
      </c>
      <c r="M396" s="215"/>
      <c r="N396" s="215">
        <v>0</v>
      </c>
      <c r="O396" s="215" t="s">
        <v>29</v>
      </c>
      <c r="P396" s="215">
        <v>34271.96</v>
      </c>
      <c r="Q396" s="215">
        <v>3252741</v>
      </c>
      <c r="R396" s="215">
        <v>3049570</v>
      </c>
      <c r="S396" s="215">
        <v>93.8</v>
      </c>
      <c r="T396" s="215">
        <v>0</v>
      </c>
      <c r="U396" s="215">
        <v>0</v>
      </c>
      <c r="V396" s="215" t="s">
        <v>8766</v>
      </c>
      <c r="W396" s="215" t="s">
        <v>8765</v>
      </c>
      <c r="X396" s="215" t="s">
        <v>8764</v>
      </c>
      <c r="Y396" s="147" t="s">
        <v>143</v>
      </c>
      <c r="Z396" s="147" t="str">
        <f t="shared" si="6"/>
        <v>Target Region capture91PE</v>
      </c>
      <c r="AA396" s="214">
        <v>0.125</v>
      </c>
      <c r="AB396" s="213" t="s">
        <v>2544</v>
      </c>
      <c r="AC396" s="213" t="s">
        <v>3054</v>
      </c>
      <c r="AD396" s="212"/>
    </row>
    <row r="397" spans="1:30" s="39" customFormat="1" ht="24" customHeight="1">
      <c r="A397" s="211">
        <v>42790</v>
      </c>
      <c r="B397" s="210" t="s">
        <v>5109</v>
      </c>
      <c r="C397" s="208" t="s">
        <v>6976</v>
      </c>
      <c r="D397" s="208" t="s">
        <v>31</v>
      </c>
      <c r="E397" s="208" t="s">
        <v>8763</v>
      </c>
      <c r="F397" s="209">
        <v>42788</v>
      </c>
      <c r="G397" s="208" t="s">
        <v>6974</v>
      </c>
      <c r="H397" s="208" t="s">
        <v>8762</v>
      </c>
      <c r="I397" s="208">
        <v>2</v>
      </c>
      <c r="J397" s="220" t="s">
        <v>3576</v>
      </c>
      <c r="K397" s="144" t="s">
        <v>8761</v>
      </c>
      <c r="L397" s="208" t="s">
        <v>350</v>
      </c>
      <c r="M397" s="208"/>
      <c r="N397" s="208">
        <v>0</v>
      </c>
      <c r="O397" s="208" t="s">
        <v>29</v>
      </c>
      <c r="P397" s="208">
        <v>33014.589999999997</v>
      </c>
      <c r="Q397" s="208">
        <v>3117475</v>
      </c>
      <c r="R397" s="208">
        <v>2936984</v>
      </c>
      <c r="S397" s="208">
        <v>94.3</v>
      </c>
      <c r="T397" s="208">
        <v>0</v>
      </c>
      <c r="U397" s="208">
        <v>0</v>
      </c>
      <c r="V397" s="208" t="s">
        <v>8760</v>
      </c>
      <c r="W397" s="208" t="s">
        <v>8759</v>
      </c>
      <c r="X397" s="208" t="s">
        <v>8758</v>
      </c>
      <c r="Y397" s="141" t="s">
        <v>143</v>
      </c>
      <c r="Z397" s="141" t="str">
        <f t="shared" si="6"/>
        <v>Target Region capture91PE</v>
      </c>
      <c r="AA397" s="207">
        <v>0.125</v>
      </c>
      <c r="AB397" s="207" t="s">
        <v>2544</v>
      </c>
      <c r="AC397" s="207" t="s">
        <v>3054</v>
      </c>
      <c r="AD397" s="207"/>
    </row>
    <row r="398" spans="1:30" s="39" customFormat="1" ht="24" customHeight="1">
      <c r="A398" s="219">
        <v>42790</v>
      </c>
      <c r="B398" s="218" t="s">
        <v>5109</v>
      </c>
      <c r="C398" s="215" t="s">
        <v>6976</v>
      </c>
      <c r="D398" s="216" t="s">
        <v>31</v>
      </c>
      <c r="E398" s="215" t="s">
        <v>8754</v>
      </c>
      <c r="F398" s="217">
        <v>42788</v>
      </c>
      <c r="G398" s="215" t="s">
        <v>6974</v>
      </c>
      <c r="H398" s="215" t="s">
        <v>8753</v>
      </c>
      <c r="I398" s="215">
        <v>1</v>
      </c>
      <c r="J398" s="135" t="s">
        <v>2392</v>
      </c>
      <c r="K398" s="147" t="s">
        <v>28</v>
      </c>
      <c r="L398" s="216" t="s">
        <v>350</v>
      </c>
      <c r="M398" s="215"/>
      <c r="N398" s="215">
        <v>0</v>
      </c>
      <c r="O398" s="215" t="s">
        <v>29</v>
      </c>
      <c r="P398" s="215">
        <v>37642.730000000003</v>
      </c>
      <c r="Q398" s="215">
        <v>3676530</v>
      </c>
      <c r="R398" s="215">
        <v>3347741</v>
      </c>
      <c r="S398" s="215">
        <v>91.2</v>
      </c>
      <c r="T398" s="215">
        <v>0</v>
      </c>
      <c r="U398" s="215">
        <v>0</v>
      </c>
      <c r="V398" s="215" t="s">
        <v>8757</v>
      </c>
      <c r="W398" s="215" t="s">
        <v>8756</v>
      </c>
      <c r="X398" s="215" t="s">
        <v>8755</v>
      </c>
      <c r="Y398" s="147" t="s">
        <v>143</v>
      </c>
      <c r="Z398" s="147" t="str">
        <f t="shared" si="6"/>
        <v>Target Region capture91PE</v>
      </c>
      <c r="AA398" s="214">
        <v>0</v>
      </c>
      <c r="AB398" s="213" t="s">
        <v>2544</v>
      </c>
      <c r="AC398" s="213" t="s">
        <v>3054</v>
      </c>
      <c r="AD398" s="212"/>
    </row>
    <row r="399" spans="1:30" s="39" customFormat="1" ht="24" customHeight="1">
      <c r="A399" s="211">
        <v>42790</v>
      </c>
      <c r="B399" s="210" t="s">
        <v>5109</v>
      </c>
      <c r="C399" s="208" t="s">
        <v>6976</v>
      </c>
      <c r="D399" s="208" t="s">
        <v>31</v>
      </c>
      <c r="E399" s="208" t="s">
        <v>8754</v>
      </c>
      <c r="F399" s="209">
        <v>42788</v>
      </c>
      <c r="G399" s="208" t="s">
        <v>6974</v>
      </c>
      <c r="H399" s="208" t="s">
        <v>8753</v>
      </c>
      <c r="I399" s="208">
        <v>2</v>
      </c>
      <c r="J399" s="141" t="s">
        <v>2392</v>
      </c>
      <c r="K399" s="141" t="s">
        <v>28</v>
      </c>
      <c r="L399" s="208" t="s">
        <v>350</v>
      </c>
      <c r="M399" s="208"/>
      <c r="N399" s="208">
        <v>0</v>
      </c>
      <c r="O399" s="208" t="s">
        <v>29</v>
      </c>
      <c r="P399" s="208">
        <v>37939.83</v>
      </c>
      <c r="Q399" s="208">
        <v>3733387</v>
      </c>
      <c r="R399" s="208">
        <v>3375063</v>
      </c>
      <c r="S399" s="208">
        <v>90.6</v>
      </c>
      <c r="T399" s="208">
        <v>0</v>
      </c>
      <c r="U399" s="208">
        <v>0</v>
      </c>
      <c r="V399" s="208" t="s">
        <v>8752</v>
      </c>
      <c r="W399" s="208" t="s">
        <v>8751</v>
      </c>
      <c r="X399" s="208" t="s">
        <v>8750</v>
      </c>
      <c r="Y399" s="141" t="s">
        <v>143</v>
      </c>
      <c r="Z399" s="141" t="str">
        <f t="shared" si="6"/>
        <v>Target Region capture91PE</v>
      </c>
      <c r="AA399" s="207">
        <v>0</v>
      </c>
      <c r="AB399" s="207" t="s">
        <v>2544</v>
      </c>
      <c r="AC399" s="207" t="s">
        <v>3054</v>
      </c>
      <c r="AD399" s="207"/>
    </row>
    <row r="400" spans="1:30" s="39" customFormat="1" ht="24" customHeight="1">
      <c r="A400" s="133">
        <v>42790</v>
      </c>
      <c r="B400" s="134" t="s">
        <v>8785</v>
      </c>
      <c r="C400" s="135">
        <v>0</v>
      </c>
      <c r="D400" s="135" t="s">
        <v>31</v>
      </c>
      <c r="E400" s="135" t="s">
        <v>8786</v>
      </c>
      <c r="F400" s="136">
        <v>42786</v>
      </c>
      <c r="G400" s="135" t="s">
        <v>122</v>
      </c>
      <c r="H400" s="135" t="s">
        <v>8787</v>
      </c>
      <c r="I400" s="135">
        <v>1</v>
      </c>
      <c r="J400" s="135" t="s">
        <v>32</v>
      </c>
      <c r="K400" s="135" t="s">
        <v>28</v>
      </c>
      <c r="L400" s="135">
        <v>0</v>
      </c>
      <c r="M400" s="135" t="s">
        <v>7970</v>
      </c>
      <c r="N400" s="135">
        <v>0</v>
      </c>
      <c r="O400" s="135" t="s">
        <v>33</v>
      </c>
      <c r="P400" s="135">
        <v>79754.11</v>
      </c>
      <c r="Q400" s="135">
        <v>4309650</v>
      </c>
      <c r="R400" s="135">
        <v>3599861</v>
      </c>
      <c r="S400" s="135">
        <v>83.53</v>
      </c>
      <c r="T400" s="135">
        <v>0</v>
      </c>
      <c r="U400" s="135">
        <v>0</v>
      </c>
      <c r="V400" s="135" t="s">
        <v>8788</v>
      </c>
      <c r="W400" s="135" t="s">
        <v>8789</v>
      </c>
      <c r="X400" s="135" t="s">
        <v>8790</v>
      </c>
      <c r="Y400" s="147" t="s">
        <v>4625</v>
      </c>
      <c r="Z400" s="147" t="str">
        <f t="shared" si="6"/>
        <v>0101PE</v>
      </c>
      <c r="AA400" s="137">
        <v>0</v>
      </c>
      <c r="AB400" s="138" t="s">
        <v>30</v>
      </c>
      <c r="AC400" s="154" t="s">
        <v>391</v>
      </c>
      <c r="AD400" s="155"/>
    </row>
    <row r="401" spans="1:30" s="39" customFormat="1" ht="24" customHeight="1">
      <c r="A401" s="139">
        <v>42790</v>
      </c>
      <c r="B401" s="140" t="s">
        <v>8791</v>
      </c>
      <c r="C401" s="141">
        <v>0</v>
      </c>
      <c r="D401" s="141" t="s">
        <v>31</v>
      </c>
      <c r="E401" s="141" t="s">
        <v>8792</v>
      </c>
      <c r="F401" s="142">
        <v>42786</v>
      </c>
      <c r="G401" s="141" t="s">
        <v>122</v>
      </c>
      <c r="H401" s="141" t="s">
        <v>8793</v>
      </c>
      <c r="I401" s="141">
        <v>2</v>
      </c>
      <c r="J401" s="141" t="s">
        <v>32</v>
      </c>
      <c r="K401" s="141" t="s">
        <v>28</v>
      </c>
      <c r="L401" s="141">
        <v>0</v>
      </c>
      <c r="M401" s="141" t="s">
        <v>7970</v>
      </c>
      <c r="N401" s="141">
        <v>181</v>
      </c>
      <c r="O401" s="141" t="s">
        <v>33</v>
      </c>
      <c r="P401" s="141">
        <v>73937.56</v>
      </c>
      <c r="Q401" s="141">
        <v>4309650</v>
      </c>
      <c r="R401" s="141">
        <v>3357831</v>
      </c>
      <c r="S401" s="141">
        <v>77.91</v>
      </c>
      <c r="T401" s="141" t="s">
        <v>8794</v>
      </c>
      <c r="U401" s="141" t="s">
        <v>8795</v>
      </c>
      <c r="V401" s="141" t="s">
        <v>8796</v>
      </c>
      <c r="W401" s="141" t="s">
        <v>8797</v>
      </c>
      <c r="X401" s="141" t="s">
        <v>8798</v>
      </c>
      <c r="Y401" s="141" t="s">
        <v>4625</v>
      </c>
      <c r="Z401" s="141" t="str">
        <f t="shared" si="6"/>
        <v>0101PE</v>
      </c>
      <c r="AA401" s="143">
        <v>0</v>
      </c>
      <c r="AB401" s="143" t="s">
        <v>30</v>
      </c>
      <c r="AC401" s="143" t="s">
        <v>391</v>
      </c>
      <c r="AD401" s="143"/>
    </row>
    <row r="402" spans="1:30" s="39" customFormat="1" ht="24" customHeight="1">
      <c r="A402" s="139">
        <v>42790</v>
      </c>
      <c r="B402" s="140" t="s">
        <v>8799</v>
      </c>
      <c r="C402" s="141">
        <v>0</v>
      </c>
      <c r="D402" s="141" t="s">
        <v>31</v>
      </c>
      <c r="E402" s="141" t="s">
        <v>8800</v>
      </c>
      <c r="F402" s="142">
        <v>42786</v>
      </c>
      <c r="G402" s="141" t="s">
        <v>122</v>
      </c>
      <c r="H402" s="141" t="s">
        <v>8793</v>
      </c>
      <c r="I402" s="141">
        <v>3</v>
      </c>
      <c r="J402" s="141" t="s">
        <v>32</v>
      </c>
      <c r="K402" s="141" t="s">
        <v>28</v>
      </c>
      <c r="L402" s="141">
        <v>0</v>
      </c>
      <c r="M402" s="141" t="s">
        <v>7970</v>
      </c>
      <c r="N402" s="141">
        <v>0</v>
      </c>
      <c r="O402" s="141" t="s">
        <v>33</v>
      </c>
      <c r="P402" s="141">
        <v>77141.350000000006</v>
      </c>
      <c r="Q402" s="141">
        <v>4309650</v>
      </c>
      <c r="R402" s="141">
        <v>3518341</v>
      </c>
      <c r="S402" s="141">
        <v>81.64</v>
      </c>
      <c r="T402" s="141">
        <v>0</v>
      </c>
      <c r="U402" s="141">
        <v>0</v>
      </c>
      <c r="V402" s="141" t="s">
        <v>8801</v>
      </c>
      <c r="W402" s="141" t="s">
        <v>8802</v>
      </c>
      <c r="X402" s="141" t="s">
        <v>8803</v>
      </c>
      <c r="Y402" s="141" t="s">
        <v>4625</v>
      </c>
      <c r="Z402" s="141" t="str">
        <f t="shared" si="6"/>
        <v>0101PE</v>
      </c>
      <c r="AA402" s="143">
        <v>0</v>
      </c>
      <c r="AB402" s="143" t="s">
        <v>30</v>
      </c>
      <c r="AC402" s="143" t="s">
        <v>391</v>
      </c>
      <c r="AD402" s="143"/>
    </row>
    <row r="403" spans="1:30" s="39" customFormat="1" ht="24" customHeight="1">
      <c r="A403" s="139">
        <v>42790</v>
      </c>
      <c r="B403" s="140" t="s">
        <v>8799</v>
      </c>
      <c r="C403" s="141">
        <v>0</v>
      </c>
      <c r="D403" s="141" t="s">
        <v>31</v>
      </c>
      <c r="E403" s="141" t="s">
        <v>8800</v>
      </c>
      <c r="F403" s="142">
        <v>42786</v>
      </c>
      <c r="G403" s="141" t="s">
        <v>122</v>
      </c>
      <c r="H403" s="141" t="s">
        <v>8793</v>
      </c>
      <c r="I403" s="141">
        <v>4</v>
      </c>
      <c r="J403" s="141" t="s">
        <v>32</v>
      </c>
      <c r="K403" s="141" t="s">
        <v>28</v>
      </c>
      <c r="L403" s="141">
        <v>0</v>
      </c>
      <c r="M403" s="141" t="s">
        <v>7970</v>
      </c>
      <c r="N403" s="141">
        <v>0</v>
      </c>
      <c r="O403" s="141" t="s">
        <v>33</v>
      </c>
      <c r="P403" s="141">
        <v>76932.399999999994</v>
      </c>
      <c r="Q403" s="141">
        <v>4309650</v>
      </c>
      <c r="R403" s="141">
        <v>3517030</v>
      </c>
      <c r="S403" s="141">
        <v>81.61</v>
      </c>
      <c r="T403" s="141">
        <v>0</v>
      </c>
      <c r="U403" s="141">
        <v>0</v>
      </c>
      <c r="V403" s="141" t="s">
        <v>8804</v>
      </c>
      <c r="W403" s="141" t="s">
        <v>8805</v>
      </c>
      <c r="X403" s="141" t="s">
        <v>8806</v>
      </c>
      <c r="Y403" s="141" t="s">
        <v>4625</v>
      </c>
      <c r="Z403" s="141" t="str">
        <f t="shared" si="6"/>
        <v>0101PE</v>
      </c>
      <c r="AA403" s="143">
        <v>0</v>
      </c>
      <c r="AB403" s="143" t="s">
        <v>30</v>
      </c>
      <c r="AC403" s="143" t="s">
        <v>391</v>
      </c>
      <c r="AD403" s="143"/>
    </row>
    <row r="404" spans="1:30" s="39" customFormat="1" ht="24" customHeight="1">
      <c r="A404" s="139">
        <v>42790</v>
      </c>
      <c r="B404" s="140" t="s">
        <v>8799</v>
      </c>
      <c r="C404" s="141">
        <v>0</v>
      </c>
      <c r="D404" s="141" t="s">
        <v>31</v>
      </c>
      <c r="E404" s="141" t="s">
        <v>8800</v>
      </c>
      <c r="F404" s="142">
        <v>42786</v>
      </c>
      <c r="G404" s="141" t="s">
        <v>122</v>
      </c>
      <c r="H404" s="141" t="s">
        <v>8793</v>
      </c>
      <c r="I404" s="141">
        <v>5</v>
      </c>
      <c r="J404" s="141" t="s">
        <v>32</v>
      </c>
      <c r="K404" s="141" t="s">
        <v>28</v>
      </c>
      <c r="L404" s="141">
        <v>0</v>
      </c>
      <c r="M404" s="141" t="s">
        <v>7970</v>
      </c>
      <c r="N404" s="141">
        <v>0</v>
      </c>
      <c r="O404" s="141" t="s">
        <v>33</v>
      </c>
      <c r="P404" s="141">
        <v>76823.47</v>
      </c>
      <c r="Q404" s="141">
        <v>4309650</v>
      </c>
      <c r="R404" s="141">
        <v>3506152</v>
      </c>
      <c r="S404" s="141">
        <v>81.36</v>
      </c>
      <c r="T404" s="141">
        <v>0</v>
      </c>
      <c r="U404" s="141">
        <v>0</v>
      </c>
      <c r="V404" s="141" t="s">
        <v>8807</v>
      </c>
      <c r="W404" s="141" t="s">
        <v>8808</v>
      </c>
      <c r="X404" s="141" t="s">
        <v>8809</v>
      </c>
      <c r="Y404" s="141" t="s">
        <v>4625</v>
      </c>
      <c r="Z404" s="141" t="str">
        <f t="shared" si="6"/>
        <v>0101PE</v>
      </c>
      <c r="AA404" s="143">
        <v>0</v>
      </c>
      <c r="AB404" s="143" t="s">
        <v>30</v>
      </c>
      <c r="AC404" s="143" t="s">
        <v>391</v>
      </c>
      <c r="AD404" s="143"/>
    </row>
    <row r="405" spans="1:30" s="39" customFormat="1" ht="24" customHeight="1">
      <c r="A405" s="139">
        <v>42790</v>
      </c>
      <c r="B405" s="140" t="s">
        <v>8799</v>
      </c>
      <c r="C405" s="141">
        <v>0</v>
      </c>
      <c r="D405" s="141" t="s">
        <v>31</v>
      </c>
      <c r="E405" s="141" t="s">
        <v>8800</v>
      </c>
      <c r="F405" s="142">
        <v>42786</v>
      </c>
      <c r="G405" s="141" t="s">
        <v>122</v>
      </c>
      <c r="H405" s="141" t="s">
        <v>8793</v>
      </c>
      <c r="I405" s="141">
        <v>6</v>
      </c>
      <c r="J405" s="141" t="s">
        <v>32</v>
      </c>
      <c r="K405" s="141" t="s">
        <v>28</v>
      </c>
      <c r="L405" s="141">
        <v>0</v>
      </c>
      <c r="M405" s="141" t="s">
        <v>7970</v>
      </c>
      <c r="N405" s="141">
        <v>0</v>
      </c>
      <c r="O405" s="141" t="s">
        <v>33</v>
      </c>
      <c r="P405" s="141">
        <v>76290.45</v>
      </c>
      <c r="Q405" s="141">
        <v>4309650</v>
      </c>
      <c r="R405" s="141">
        <v>3479361</v>
      </c>
      <c r="S405" s="141">
        <v>80.73</v>
      </c>
      <c r="T405" s="141">
        <v>0</v>
      </c>
      <c r="U405" s="141">
        <v>0</v>
      </c>
      <c r="V405" s="141" t="s">
        <v>8810</v>
      </c>
      <c r="W405" s="141" t="s">
        <v>8811</v>
      </c>
      <c r="X405" s="141" t="s">
        <v>8812</v>
      </c>
      <c r="Y405" s="141" t="s">
        <v>4625</v>
      </c>
      <c r="Z405" s="141" t="str">
        <f t="shared" si="6"/>
        <v>0101PE</v>
      </c>
      <c r="AA405" s="143">
        <v>0</v>
      </c>
      <c r="AB405" s="143" t="s">
        <v>30</v>
      </c>
      <c r="AC405" s="143" t="s">
        <v>391</v>
      </c>
      <c r="AD405" s="143"/>
    </row>
    <row r="406" spans="1:30" s="39" customFormat="1" ht="24" customHeight="1">
      <c r="A406" s="139">
        <v>42790</v>
      </c>
      <c r="B406" s="140" t="s">
        <v>8799</v>
      </c>
      <c r="C406" s="141">
        <v>0</v>
      </c>
      <c r="D406" s="141" t="s">
        <v>31</v>
      </c>
      <c r="E406" s="141" t="s">
        <v>8813</v>
      </c>
      <c r="F406" s="142">
        <v>42786</v>
      </c>
      <c r="G406" s="141" t="s">
        <v>122</v>
      </c>
      <c r="H406" s="141" t="s">
        <v>8793</v>
      </c>
      <c r="I406" s="141">
        <v>7</v>
      </c>
      <c r="J406" s="141" t="s">
        <v>32</v>
      </c>
      <c r="K406" s="141" t="s">
        <v>28</v>
      </c>
      <c r="L406" s="141">
        <v>0</v>
      </c>
      <c r="M406" s="141" t="s">
        <v>7970</v>
      </c>
      <c r="N406" s="141">
        <v>0</v>
      </c>
      <c r="O406" s="141" t="s">
        <v>33</v>
      </c>
      <c r="P406" s="141">
        <v>76378.460000000006</v>
      </c>
      <c r="Q406" s="141">
        <v>4309650</v>
      </c>
      <c r="R406" s="141">
        <v>3488424</v>
      </c>
      <c r="S406" s="141">
        <v>80.94</v>
      </c>
      <c r="T406" s="141">
        <v>0</v>
      </c>
      <c r="U406" s="141">
        <v>0</v>
      </c>
      <c r="V406" s="141" t="s">
        <v>8814</v>
      </c>
      <c r="W406" s="141" t="s">
        <v>8815</v>
      </c>
      <c r="X406" s="141" t="s">
        <v>8816</v>
      </c>
      <c r="Y406" s="141" t="s">
        <v>4625</v>
      </c>
      <c r="Z406" s="141" t="str">
        <f t="shared" si="6"/>
        <v>0101PE</v>
      </c>
      <c r="AA406" s="143">
        <v>0</v>
      </c>
      <c r="AB406" s="143" t="s">
        <v>30</v>
      </c>
      <c r="AC406" s="143" t="s">
        <v>391</v>
      </c>
      <c r="AD406" s="143"/>
    </row>
    <row r="407" spans="1:30" s="39" customFormat="1" ht="24" customHeight="1">
      <c r="A407" s="139">
        <v>42790</v>
      </c>
      <c r="B407" s="140" t="s">
        <v>8799</v>
      </c>
      <c r="C407" s="141">
        <v>0</v>
      </c>
      <c r="D407" s="141" t="s">
        <v>31</v>
      </c>
      <c r="E407" s="141" t="s">
        <v>8813</v>
      </c>
      <c r="F407" s="142">
        <v>42786</v>
      </c>
      <c r="G407" s="141" t="s">
        <v>122</v>
      </c>
      <c r="H407" s="141" t="s">
        <v>8793</v>
      </c>
      <c r="I407" s="141">
        <v>8</v>
      </c>
      <c r="J407" s="141" t="s">
        <v>32</v>
      </c>
      <c r="K407" s="141" t="s">
        <v>28</v>
      </c>
      <c r="L407" s="141">
        <v>0</v>
      </c>
      <c r="M407" s="141" t="s">
        <v>7970</v>
      </c>
      <c r="N407" s="141">
        <v>0</v>
      </c>
      <c r="O407" s="141" t="s">
        <v>33</v>
      </c>
      <c r="P407" s="141">
        <v>76492.179999999993</v>
      </c>
      <c r="Q407" s="141">
        <v>4309650</v>
      </c>
      <c r="R407" s="141">
        <v>3522384</v>
      </c>
      <c r="S407" s="141">
        <v>81.73</v>
      </c>
      <c r="T407" s="141">
        <v>0</v>
      </c>
      <c r="U407" s="141">
        <v>0</v>
      </c>
      <c r="V407" s="141" t="s">
        <v>8817</v>
      </c>
      <c r="W407" s="141" t="s">
        <v>8818</v>
      </c>
      <c r="X407" s="141" t="s">
        <v>8819</v>
      </c>
      <c r="Y407" s="141" t="s">
        <v>4625</v>
      </c>
      <c r="Z407" s="141" t="str">
        <f t="shared" si="6"/>
        <v>0101PE</v>
      </c>
      <c r="AA407" s="143">
        <v>0</v>
      </c>
      <c r="AB407" s="143" t="s">
        <v>30</v>
      </c>
      <c r="AC407" s="143" t="s">
        <v>391</v>
      </c>
      <c r="AD407" s="143"/>
    </row>
    <row r="408" spans="1:30" s="39" customFormat="1" ht="24" customHeight="1">
      <c r="A408" s="133">
        <v>42791</v>
      </c>
      <c r="B408" s="134" t="s">
        <v>7978</v>
      </c>
      <c r="C408" s="135">
        <v>0</v>
      </c>
      <c r="D408" s="135" t="s">
        <v>31</v>
      </c>
      <c r="E408" s="135" t="s">
        <v>7984</v>
      </c>
      <c r="F408" s="136">
        <v>42787</v>
      </c>
      <c r="G408" s="135" t="s">
        <v>410</v>
      </c>
      <c r="H408" s="135" t="s">
        <v>8820</v>
      </c>
      <c r="I408" s="135">
        <v>1</v>
      </c>
      <c r="J408" s="135" t="s">
        <v>32</v>
      </c>
      <c r="K408" s="135" t="s">
        <v>28</v>
      </c>
      <c r="L408" s="135">
        <v>0</v>
      </c>
      <c r="M408" s="135" t="s">
        <v>8821</v>
      </c>
      <c r="N408" s="135">
        <v>158</v>
      </c>
      <c r="O408" s="135" t="s">
        <v>33</v>
      </c>
      <c r="P408" s="135">
        <v>69934.75</v>
      </c>
      <c r="Q408" s="135">
        <v>4309650</v>
      </c>
      <c r="R408" s="135">
        <v>3221672</v>
      </c>
      <c r="S408" s="135">
        <v>74.75</v>
      </c>
      <c r="T408" s="135" t="s">
        <v>8822</v>
      </c>
      <c r="U408" s="135" t="s">
        <v>8823</v>
      </c>
      <c r="V408" s="135" t="s">
        <v>8824</v>
      </c>
      <c r="W408" s="135" t="s">
        <v>8825</v>
      </c>
      <c r="X408" s="135" t="s">
        <v>8826</v>
      </c>
      <c r="Y408" s="147" t="s">
        <v>4625</v>
      </c>
      <c r="Z408" s="147" t="str">
        <f t="shared" si="6"/>
        <v>0101PE</v>
      </c>
      <c r="AA408" s="137">
        <v>0</v>
      </c>
      <c r="AB408" s="138" t="s">
        <v>30</v>
      </c>
      <c r="AC408" s="154" t="s">
        <v>391</v>
      </c>
      <c r="AD408" s="155"/>
    </row>
    <row r="409" spans="1:30" s="39" customFormat="1" ht="24" customHeight="1">
      <c r="A409" s="139">
        <v>42791</v>
      </c>
      <c r="B409" s="140" t="s">
        <v>7978</v>
      </c>
      <c r="C409" s="141">
        <v>0</v>
      </c>
      <c r="D409" s="141" t="s">
        <v>31</v>
      </c>
      <c r="E409" s="141" t="s">
        <v>7984</v>
      </c>
      <c r="F409" s="142">
        <v>42787</v>
      </c>
      <c r="G409" s="141" t="s">
        <v>410</v>
      </c>
      <c r="H409" s="141" t="s">
        <v>8827</v>
      </c>
      <c r="I409" s="141">
        <v>2</v>
      </c>
      <c r="J409" s="141" t="s">
        <v>32</v>
      </c>
      <c r="K409" s="141" t="s">
        <v>28</v>
      </c>
      <c r="L409" s="141">
        <v>0</v>
      </c>
      <c r="M409" s="141" t="s">
        <v>8821</v>
      </c>
      <c r="N409" s="141">
        <v>159</v>
      </c>
      <c r="O409" s="141" t="s">
        <v>33</v>
      </c>
      <c r="P409" s="141">
        <v>68657.19</v>
      </c>
      <c r="Q409" s="141">
        <v>4309650</v>
      </c>
      <c r="R409" s="141">
        <v>3152830</v>
      </c>
      <c r="S409" s="141">
        <v>73.16</v>
      </c>
      <c r="T409" s="141" t="s">
        <v>8828</v>
      </c>
      <c r="U409" s="141" t="s">
        <v>8829</v>
      </c>
      <c r="V409" s="141" t="s">
        <v>8830</v>
      </c>
      <c r="W409" s="141" t="s">
        <v>8831</v>
      </c>
      <c r="X409" s="141" t="s">
        <v>8832</v>
      </c>
      <c r="Y409" s="141" t="s">
        <v>4625</v>
      </c>
      <c r="Z409" s="141" t="str">
        <f t="shared" si="6"/>
        <v>0101PE</v>
      </c>
      <c r="AA409" s="143">
        <v>0</v>
      </c>
      <c r="AB409" s="143" t="s">
        <v>30</v>
      </c>
      <c r="AC409" s="143" t="s">
        <v>391</v>
      </c>
      <c r="AD409" s="143"/>
    </row>
    <row r="410" spans="1:30" s="39" customFormat="1" ht="24" customHeight="1">
      <c r="A410" s="139">
        <v>42791</v>
      </c>
      <c r="B410" s="140" t="s">
        <v>7978</v>
      </c>
      <c r="C410" s="141">
        <v>0</v>
      </c>
      <c r="D410" s="141" t="s">
        <v>31</v>
      </c>
      <c r="E410" s="141" t="s">
        <v>7984</v>
      </c>
      <c r="F410" s="142">
        <v>42787</v>
      </c>
      <c r="G410" s="141" t="s">
        <v>410</v>
      </c>
      <c r="H410" s="141" t="s">
        <v>8827</v>
      </c>
      <c r="I410" s="141">
        <v>3</v>
      </c>
      <c r="J410" s="141" t="s">
        <v>32</v>
      </c>
      <c r="K410" s="141" t="s">
        <v>28</v>
      </c>
      <c r="L410" s="141">
        <v>0</v>
      </c>
      <c r="M410" s="141" t="s">
        <v>8821</v>
      </c>
      <c r="N410" s="141">
        <v>155</v>
      </c>
      <c r="O410" s="141" t="s">
        <v>33</v>
      </c>
      <c r="P410" s="141">
        <v>71510.11</v>
      </c>
      <c r="Q410" s="141">
        <v>4309650</v>
      </c>
      <c r="R410" s="141">
        <v>3280529</v>
      </c>
      <c r="S410" s="141">
        <v>76.12</v>
      </c>
      <c r="T410" s="141" t="s">
        <v>8833</v>
      </c>
      <c r="U410" s="141" t="s">
        <v>8834</v>
      </c>
      <c r="V410" s="141" t="s">
        <v>8835</v>
      </c>
      <c r="W410" s="141" t="s">
        <v>8836</v>
      </c>
      <c r="X410" s="141" t="s">
        <v>8837</v>
      </c>
      <c r="Y410" s="141" t="s">
        <v>4625</v>
      </c>
      <c r="Z410" s="141" t="str">
        <f t="shared" si="6"/>
        <v>0101PE</v>
      </c>
      <c r="AA410" s="143">
        <v>0</v>
      </c>
      <c r="AB410" s="143" t="s">
        <v>30</v>
      </c>
      <c r="AC410" s="143" t="s">
        <v>391</v>
      </c>
      <c r="AD410" s="143"/>
    </row>
    <row r="411" spans="1:30" s="39" customFormat="1" ht="24" customHeight="1">
      <c r="A411" s="139">
        <v>42791</v>
      </c>
      <c r="B411" s="140" t="s">
        <v>7978</v>
      </c>
      <c r="C411" s="141">
        <v>0</v>
      </c>
      <c r="D411" s="141" t="s">
        <v>31</v>
      </c>
      <c r="E411" s="141" t="s">
        <v>7979</v>
      </c>
      <c r="F411" s="142">
        <v>42787</v>
      </c>
      <c r="G411" s="141" t="s">
        <v>410</v>
      </c>
      <c r="H411" s="141" t="s">
        <v>8827</v>
      </c>
      <c r="I411" s="141">
        <v>4</v>
      </c>
      <c r="J411" s="141" t="s">
        <v>32</v>
      </c>
      <c r="K411" s="141" t="s">
        <v>28</v>
      </c>
      <c r="L411" s="141">
        <v>0</v>
      </c>
      <c r="M411" s="141" t="s">
        <v>8821</v>
      </c>
      <c r="N411" s="141">
        <v>138</v>
      </c>
      <c r="O411" s="141" t="s">
        <v>33</v>
      </c>
      <c r="P411" s="141">
        <v>72985.149999999994</v>
      </c>
      <c r="Q411" s="141">
        <v>4309650</v>
      </c>
      <c r="R411" s="141">
        <v>3347761</v>
      </c>
      <c r="S411" s="141">
        <v>77.680000000000007</v>
      </c>
      <c r="T411" s="141" t="s">
        <v>8838</v>
      </c>
      <c r="U411" s="141" t="s">
        <v>8839</v>
      </c>
      <c r="V411" s="141" t="s">
        <v>8840</v>
      </c>
      <c r="W411" s="141" t="s">
        <v>8841</v>
      </c>
      <c r="X411" s="141" t="s">
        <v>8842</v>
      </c>
      <c r="Y411" s="141" t="s">
        <v>4625</v>
      </c>
      <c r="Z411" s="141" t="str">
        <f t="shared" si="6"/>
        <v>0101PE</v>
      </c>
      <c r="AA411" s="143">
        <v>0</v>
      </c>
      <c r="AB411" s="143" t="s">
        <v>30</v>
      </c>
      <c r="AC411" s="143" t="s">
        <v>391</v>
      </c>
      <c r="AD411" s="143"/>
    </row>
    <row r="412" spans="1:30" s="39" customFormat="1" ht="24" customHeight="1">
      <c r="A412" s="139">
        <v>42791</v>
      </c>
      <c r="B412" s="140" t="s">
        <v>7978</v>
      </c>
      <c r="C412" s="141">
        <v>0</v>
      </c>
      <c r="D412" s="141" t="s">
        <v>31</v>
      </c>
      <c r="E412" s="141" t="s">
        <v>7979</v>
      </c>
      <c r="F412" s="142">
        <v>42787</v>
      </c>
      <c r="G412" s="141" t="s">
        <v>410</v>
      </c>
      <c r="H412" s="141" t="s">
        <v>8827</v>
      </c>
      <c r="I412" s="141">
        <v>5</v>
      </c>
      <c r="J412" s="144" t="s">
        <v>8843</v>
      </c>
      <c r="K412" s="144" t="s">
        <v>8844</v>
      </c>
      <c r="L412" s="141">
        <v>0</v>
      </c>
      <c r="M412" s="141" t="s">
        <v>8821</v>
      </c>
      <c r="N412" s="141">
        <v>147</v>
      </c>
      <c r="O412" s="141" t="s">
        <v>33</v>
      </c>
      <c r="P412" s="141">
        <v>69622.009999999995</v>
      </c>
      <c r="Q412" s="141">
        <v>4309650</v>
      </c>
      <c r="R412" s="141">
        <v>3193067</v>
      </c>
      <c r="S412" s="141">
        <v>74.09</v>
      </c>
      <c r="T412" s="141" t="s">
        <v>8845</v>
      </c>
      <c r="U412" s="141" t="s">
        <v>8846</v>
      </c>
      <c r="V412" s="141" t="s">
        <v>8847</v>
      </c>
      <c r="W412" s="141" t="s">
        <v>8848</v>
      </c>
      <c r="X412" s="141" t="s">
        <v>8849</v>
      </c>
      <c r="Y412" s="141" t="s">
        <v>4625</v>
      </c>
      <c r="Z412" s="141" t="str">
        <f t="shared" si="6"/>
        <v>0101PE</v>
      </c>
      <c r="AA412" s="143">
        <v>7.6923076923076927E-2</v>
      </c>
      <c r="AB412" s="143" t="s">
        <v>30</v>
      </c>
      <c r="AC412" s="143" t="s">
        <v>391</v>
      </c>
      <c r="AD412" s="143"/>
    </row>
    <row r="413" spans="1:30" s="39" customFormat="1" ht="24" customHeight="1">
      <c r="A413" s="139">
        <v>42791</v>
      </c>
      <c r="B413" s="140" t="s">
        <v>7978</v>
      </c>
      <c r="C413" s="141">
        <v>0</v>
      </c>
      <c r="D413" s="141" t="s">
        <v>31</v>
      </c>
      <c r="E413" s="141" t="s">
        <v>7979</v>
      </c>
      <c r="F413" s="142">
        <v>42787</v>
      </c>
      <c r="G413" s="141" t="s">
        <v>410</v>
      </c>
      <c r="H413" s="141" t="s">
        <v>8827</v>
      </c>
      <c r="I413" s="141">
        <v>6</v>
      </c>
      <c r="J413" s="141" t="s">
        <v>32</v>
      </c>
      <c r="K413" s="141" t="s">
        <v>28</v>
      </c>
      <c r="L413" s="141">
        <v>0</v>
      </c>
      <c r="M413" s="141" t="s">
        <v>8821</v>
      </c>
      <c r="N413" s="141">
        <v>138</v>
      </c>
      <c r="O413" s="141" t="s">
        <v>33</v>
      </c>
      <c r="P413" s="141">
        <v>73230.37</v>
      </c>
      <c r="Q413" s="141">
        <v>4309650</v>
      </c>
      <c r="R413" s="141">
        <v>3356476</v>
      </c>
      <c r="S413" s="141">
        <v>77.88</v>
      </c>
      <c r="T413" s="141" t="s">
        <v>8850</v>
      </c>
      <c r="U413" s="141" t="s">
        <v>8851</v>
      </c>
      <c r="V413" s="141" t="s">
        <v>8852</v>
      </c>
      <c r="W413" s="141" t="s">
        <v>8853</v>
      </c>
      <c r="X413" s="141" t="s">
        <v>8854</v>
      </c>
      <c r="Y413" s="141" t="s">
        <v>4625</v>
      </c>
      <c r="Z413" s="141" t="str">
        <f t="shared" si="6"/>
        <v>0101PE</v>
      </c>
      <c r="AA413" s="143">
        <v>0</v>
      </c>
      <c r="AB413" s="143" t="s">
        <v>30</v>
      </c>
      <c r="AC413" s="143" t="s">
        <v>391</v>
      </c>
      <c r="AD413" s="143"/>
    </row>
    <row r="414" spans="1:30" s="39" customFormat="1" ht="24" customHeight="1">
      <c r="A414" s="139">
        <v>42791</v>
      </c>
      <c r="B414" s="140" t="s">
        <v>8855</v>
      </c>
      <c r="C414" s="141">
        <v>0</v>
      </c>
      <c r="D414" s="141" t="s">
        <v>31</v>
      </c>
      <c r="E414" s="141" t="s">
        <v>8856</v>
      </c>
      <c r="F414" s="142">
        <v>42787</v>
      </c>
      <c r="G414" s="141" t="s">
        <v>410</v>
      </c>
      <c r="H414" s="141" t="s">
        <v>8827</v>
      </c>
      <c r="I414" s="141">
        <v>7</v>
      </c>
      <c r="J414" s="144" t="s">
        <v>8843</v>
      </c>
      <c r="K414" s="144" t="s">
        <v>8857</v>
      </c>
      <c r="L414" s="141">
        <v>0</v>
      </c>
      <c r="M414" s="141" t="s">
        <v>8858</v>
      </c>
      <c r="N414" s="141">
        <v>196</v>
      </c>
      <c r="O414" s="141" t="s">
        <v>33</v>
      </c>
      <c r="P414" s="141">
        <v>71428.600000000006</v>
      </c>
      <c r="Q414" s="141">
        <v>4309650</v>
      </c>
      <c r="R414" s="141">
        <v>3270578</v>
      </c>
      <c r="S414" s="141">
        <v>75.89</v>
      </c>
      <c r="T414" s="141" t="s">
        <v>8859</v>
      </c>
      <c r="U414" s="141" t="s">
        <v>8860</v>
      </c>
      <c r="V414" s="141" t="s">
        <v>8861</v>
      </c>
      <c r="W414" s="141" t="s">
        <v>8862</v>
      </c>
      <c r="X414" s="141" t="s">
        <v>8863</v>
      </c>
      <c r="Y414" s="141" t="s">
        <v>4625</v>
      </c>
      <c r="Z414" s="141" t="str">
        <f t="shared" si="6"/>
        <v>0101PE</v>
      </c>
      <c r="AA414" s="143">
        <v>7.6923076923076927E-2</v>
      </c>
      <c r="AB414" s="143" t="s">
        <v>30</v>
      </c>
      <c r="AC414" s="143" t="s">
        <v>391</v>
      </c>
      <c r="AD414" s="143"/>
    </row>
    <row r="415" spans="1:30" s="39" customFormat="1" ht="24" customHeight="1">
      <c r="A415" s="139">
        <v>42791</v>
      </c>
      <c r="B415" s="140" t="s">
        <v>8864</v>
      </c>
      <c r="C415" s="141">
        <v>0</v>
      </c>
      <c r="D415" s="141" t="s">
        <v>31</v>
      </c>
      <c r="E415" s="141" t="s">
        <v>8865</v>
      </c>
      <c r="F415" s="142">
        <v>42787</v>
      </c>
      <c r="G415" s="141" t="s">
        <v>410</v>
      </c>
      <c r="H415" s="141" t="s">
        <v>8827</v>
      </c>
      <c r="I415" s="141">
        <v>8</v>
      </c>
      <c r="J415" s="141" t="s">
        <v>32</v>
      </c>
      <c r="K415" s="141" t="s">
        <v>28</v>
      </c>
      <c r="L415" s="141">
        <v>0</v>
      </c>
      <c r="M415" s="141" t="s">
        <v>8858</v>
      </c>
      <c r="N415" s="141">
        <v>0</v>
      </c>
      <c r="O415" s="141" t="s">
        <v>33</v>
      </c>
      <c r="P415" s="141">
        <v>74383.41</v>
      </c>
      <c r="Q415" s="141">
        <v>4309650</v>
      </c>
      <c r="R415" s="141">
        <v>3372902</v>
      </c>
      <c r="S415" s="141">
        <v>78.260000000000005</v>
      </c>
      <c r="T415" s="141">
        <v>0</v>
      </c>
      <c r="U415" s="141">
        <v>0</v>
      </c>
      <c r="V415" s="141" t="s">
        <v>8866</v>
      </c>
      <c r="W415" s="141" t="s">
        <v>8867</v>
      </c>
      <c r="X415" s="141" t="s">
        <v>8868</v>
      </c>
      <c r="Y415" s="141" t="s">
        <v>4625</v>
      </c>
      <c r="Z415" s="141" t="str">
        <f t="shared" si="6"/>
        <v>0101PE</v>
      </c>
      <c r="AA415" s="143">
        <v>0</v>
      </c>
      <c r="AB415" s="143" t="s">
        <v>30</v>
      </c>
      <c r="AC415" s="143" t="s">
        <v>391</v>
      </c>
      <c r="AD415" s="143"/>
    </row>
    <row r="416" spans="1:30" s="39" customFormat="1" ht="24" customHeight="1">
      <c r="A416" s="133">
        <v>42791</v>
      </c>
      <c r="B416" s="134" t="s">
        <v>8869</v>
      </c>
      <c r="C416" s="135" t="s">
        <v>4732</v>
      </c>
      <c r="D416" s="135" t="s">
        <v>31</v>
      </c>
      <c r="E416" s="135" t="s">
        <v>8870</v>
      </c>
      <c r="F416" s="136">
        <v>42786</v>
      </c>
      <c r="G416" s="135" t="s">
        <v>122</v>
      </c>
      <c r="H416" s="135" t="s">
        <v>8871</v>
      </c>
      <c r="I416" s="135">
        <v>1</v>
      </c>
      <c r="J416" s="135" t="s">
        <v>32</v>
      </c>
      <c r="K416" s="135" t="s">
        <v>28</v>
      </c>
      <c r="L416" s="135">
        <v>0</v>
      </c>
      <c r="M416" s="135" t="s">
        <v>8872</v>
      </c>
      <c r="N416" s="135">
        <v>0</v>
      </c>
      <c r="O416" s="135" t="s">
        <v>41</v>
      </c>
      <c r="P416" s="135">
        <v>87058.13</v>
      </c>
      <c r="Q416" s="135">
        <v>4309650</v>
      </c>
      <c r="R416" s="135">
        <v>3382333</v>
      </c>
      <c r="S416" s="135">
        <v>78.48</v>
      </c>
      <c r="T416" s="135">
        <v>0</v>
      </c>
      <c r="U416" s="135">
        <v>0</v>
      </c>
      <c r="V416" s="135" t="s">
        <v>8873</v>
      </c>
      <c r="W416" s="135" t="s">
        <v>8874</v>
      </c>
      <c r="X416" s="135" t="s">
        <v>8875</v>
      </c>
      <c r="Y416" s="147" t="s">
        <v>140</v>
      </c>
      <c r="Z416" s="147" t="str">
        <f t="shared" si="6"/>
        <v>Re-sequencing151PE</v>
      </c>
      <c r="AA416" s="137">
        <v>0</v>
      </c>
      <c r="AB416" s="138" t="s">
        <v>30</v>
      </c>
      <c r="AC416" s="154" t="s">
        <v>391</v>
      </c>
      <c r="AD416" s="155"/>
    </row>
    <row r="417" spans="1:30" s="39" customFormat="1" ht="24" customHeight="1">
      <c r="A417" s="139">
        <v>42791</v>
      </c>
      <c r="B417" s="140" t="s">
        <v>8876</v>
      </c>
      <c r="C417" s="141" t="s">
        <v>37</v>
      </c>
      <c r="D417" s="141" t="s">
        <v>31</v>
      </c>
      <c r="E417" s="141" t="s">
        <v>8877</v>
      </c>
      <c r="F417" s="142">
        <v>42786</v>
      </c>
      <c r="G417" s="141" t="s">
        <v>122</v>
      </c>
      <c r="H417" s="141" t="s">
        <v>8878</v>
      </c>
      <c r="I417" s="141">
        <v>2</v>
      </c>
      <c r="J417" s="141" t="s">
        <v>32</v>
      </c>
      <c r="K417" s="141" t="s">
        <v>28</v>
      </c>
      <c r="L417" s="141">
        <v>0</v>
      </c>
      <c r="M417" s="141" t="s">
        <v>8879</v>
      </c>
      <c r="N417" s="141">
        <v>0</v>
      </c>
      <c r="O417" s="141" t="s">
        <v>41</v>
      </c>
      <c r="P417" s="141">
        <v>111169.4</v>
      </c>
      <c r="Q417" s="141">
        <v>4309650</v>
      </c>
      <c r="R417" s="141">
        <v>3381747</v>
      </c>
      <c r="S417" s="141">
        <v>78.47</v>
      </c>
      <c r="T417" s="141">
        <v>0</v>
      </c>
      <c r="U417" s="141">
        <v>0</v>
      </c>
      <c r="V417" s="141" t="s">
        <v>4361</v>
      </c>
      <c r="W417" s="141" t="s">
        <v>8880</v>
      </c>
      <c r="X417" s="141" t="s">
        <v>8881</v>
      </c>
      <c r="Y417" s="141" t="s">
        <v>140</v>
      </c>
      <c r="Z417" s="141" t="str">
        <f t="shared" si="6"/>
        <v>RNA-Seq151PE</v>
      </c>
      <c r="AA417" s="143">
        <v>0</v>
      </c>
      <c r="AB417" s="143" t="s">
        <v>30</v>
      </c>
      <c r="AC417" s="143" t="s">
        <v>391</v>
      </c>
      <c r="AD417" s="143"/>
    </row>
    <row r="418" spans="1:30" s="39" customFormat="1" ht="24" customHeight="1">
      <c r="A418" s="139">
        <v>42791</v>
      </c>
      <c r="B418" s="140" t="s">
        <v>8882</v>
      </c>
      <c r="C418" s="141" t="s">
        <v>27</v>
      </c>
      <c r="D418" s="141" t="s">
        <v>31</v>
      </c>
      <c r="E418" s="141" t="s">
        <v>8883</v>
      </c>
      <c r="F418" s="142">
        <v>42786</v>
      </c>
      <c r="G418" s="141" t="s">
        <v>122</v>
      </c>
      <c r="H418" s="141" t="s">
        <v>8878</v>
      </c>
      <c r="I418" s="141">
        <v>3</v>
      </c>
      <c r="J418" s="141" t="s">
        <v>32</v>
      </c>
      <c r="K418" s="141" t="s">
        <v>28</v>
      </c>
      <c r="L418" s="141">
        <v>0</v>
      </c>
      <c r="M418" s="141" t="s">
        <v>8879</v>
      </c>
      <c r="N418" s="141">
        <v>0</v>
      </c>
      <c r="O418" s="141" t="s">
        <v>41</v>
      </c>
      <c r="P418" s="141">
        <v>114314.58</v>
      </c>
      <c r="Q418" s="141">
        <v>4309650</v>
      </c>
      <c r="R418" s="141">
        <v>3465793</v>
      </c>
      <c r="S418" s="141">
        <v>80.42</v>
      </c>
      <c r="T418" s="141">
        <v>0</v>
      </c>
      <c r="U418" s="141">
        <v>0</v>
      </c>
      <c r="V418" s="141" t="s">
        <v>8884</v>
      </c>
      <c r="W418" s="141" t="s">
        <v>8885</v>
      </c>
      <c r="X418" s="141" t="s">
        <v>8886</v>
      </c>
      <c r="Y418" s="141" t="s">
        <v>140</v>
      </c>
      <c r="Z418" s="141" t="str">
        <f t="shared" si="6"/>
        <v>Re-sequencing151PE</v>
      </c>
      <c r="AA418" s="143">
        <v>0</v>
      </c>
      <c r="AB418" s="143" t="s">
        <v>30</v>
      </c>
      <c r="AC418" s="143" t="s">
        <v>391</v>
      </c>
      <c r="AD418" s="143"/>
    </row>
    <row r="419" spans="1:30" s="39" customFormat="1" ht="24" customHeight="1">
      <c r="A419" s="139">
        <v>42791</v>
      </c>
      <c r="B419" s="140" t="s">
        <v>8887</v>
      </c>
      <c r="C419" s="141">
        <v>0</v>
      </c>
      <c r="D419" s="141" t="s">
        <v>31</v>
      </c>
      <c r="E419" s="141" t="s">
        <v>8888</v>
      </c>
      <c r="F419" s="142">
        <v>42786</v>
      </c>
      <c r="G419" s="141" t="s">
        <v>122</v>
      </c>
      <c r="H419" s="141" t="s">
        <v>8878</v>
      </c>
      <c r="I419" s="141">
        <v>4</v>
      </c>
      <c r="J419" s="144" t="s">
        <v>8889</v>
      </c>
      <c r="K419" s="144" t="s">
        <v>8890</v>
      </c>
      <c r="L419" s="141">
        <v>0</v>
      </c>
      <c r="M419" s="141" t="s">
        <v>8879</v>
      </c>
      <c r="N419" s="141">
        <v>0</v>
      </c>
      <c r="O419" s="141" t="s">
        <v>41</v>
      </c>
      <c r="P419" s="141">
        <v>110302.7</v>
      </c>
      <c r="Q419" s="141">
        <v>4309650</v>
      </c>
      <c r="R419" s="141">
        <v>3389003</v>
      </c>
      <c r="S419" s="141">
        <v>78.64</v>
      </c>
      <c r="T419" s="141">
        <v>0</v>
      </c>
      <c r="U419" s="141">
        <v>0</v>
      </c>
      <c r="V419" s="141" t="s">
        <v>8891</v>
      </c>
      <c r="W419" s="141" t="s">
        <v>8892</v>
      </c>
      <c r="X419" s="141" t="s">
        <v>8893</v>
      </c>
      <c r="Y419" s="141" t="s">
        <v>140</v>
      </c>
      <c r="Z419" s="141" t="str">
        <f t="shared" si="6"/>
        <v>0151PE</v>
      </c>
      <c r="AA419" s="143">
        <v>4.1666666666666664E-2</v>
      </c>
      <c r="AB419" s="143" t="s">
        <v>30</v>
      </c>
      <c r="AC419" s="143" t="s">
        <v>391</v>
      </c>
      <c r="AD419" s="143"/>
    </row>
    <row r="420" spans="1:30" s="39" customFormat="1" ht="24" customHeight="1">
      <c r="A420" s="139">
        <v>42791</v>
      </c>
      <c r="B420" s="140" t="s">
        <v>8894</v>
      </c>
      <c r="C420" s="141">
        <v>0</v>
      </c>
      <c r="D420" s="141" t="s">
        <v>31</v>
      </c>
      <c r="E420" s="141" t="s">
        <v>8895</v>
      </c>
      <c r="F420" s="142">
        <v>42786</v>
      </c>
      <c r="G420" s="141" t="s">
        <v>122</v>
      </c>
      <c r="H420" s="141" t="s">
        <v>8878</v>
      </c>
      <c r="I420" s="141">
        <v>5</v>
      </c>
      <c r="J420" s="141" t="s">
        <v>32</v>
      </c>
      <c r="K420" s="141" t="s">
        <v>28</v>
      </c>
      <c r="L420" s="141">
        <v>0</v>
      </c>
      <c r="M420" s="141" t="s">
        <v>8879</v>
      </c>
      <c r="N420" s="141">
        <v>346</v>
      </c>
      <c r="O420" s="141" t="s">
        <v>41</v>
      </c>
      <c r="P420" s="141">
        <v>104542.94</v>
      </c>
      <c r="Q420" s="141">
        <v>4309650</v>
      </c>
      <c r="R420" s="141">
        <v>3276930</v>
      </c>
      <c r="S420" s="141">
        <v>76.040000000000006</v>
      </c>
      <c r="T420" s="141" t="s">
        <v>8896</v>
      </c>
      <c r="U420" s="141" t="s">
        <v>8897</v>
      </c>
      <c r="V420" s="141" t="s">
        <v>8898</v>
      </c>
      <c r="W420" s="141" t="s">
        <v>8899</v>
      </c>
      <c r="X420" s="141" t="s">
        <v>8900</v>
      </c>
      <c r="Y420" s="141" t="s">
        <v>140</v>
      </c>
      <c r="Z420" s="141" t="str">
        <f t="shared" si="6"/>
        <v>0151PE</v>
      </c>
      <c r="AA420" s="143">
        <v>0</v>
      </c>
      <c r="AB420" s="143" t="s">
        <v>30</v>
      </c>
      <c r="AC420" s="143" t="s">
        <v>391</v>
      </c>
      <c r="AD420" s="143"/>
    </row>
    <row r="421" spans="1:30" s="39" customFormat="1" ht="24" customHeight="1">
      <c r="A421" s="139">
        <v>42791</v>
      </c>
      <c r="B421" s="140" t="s">
        <v>8894</v>
      </c>
      <c r="C421" s="141">
        <v>0</v>
      </c>
      <c r="D421" s="141" t="s">
        <v>31</v>
      </c>
      <c r="E421" s="141" t="s">
        <v>8895</v>
      </c>
      <c r="F421" s="142">
        <v>42786</v>
      </c>
      <c r="G421" s="141" t="s">
        <v>122</v>
      </c>
      <c r="H421" s="141" t="s">
        <v>8878</v>
      </c>
      <c r="I421" s="141">
        <v>6</v>
      </c>
      <c r="J421" s="141" t="s">
        <v>32</v>
      </c>
      <c r="K421" s="141" t="s">
        <v>28</v>
      </c>
      <c r="L421" s="141">
        <v>0</v>
      </c>
      <c r="M421" s="141" t="s">
        <v>8879</v>
      </c>
      <c r="N421" s="141">
        <v>340</v>
      </c>
      <c r="O421" s="141" t="s">
        <v>41</v>
      </c>
      <c r="P421" s="141">
        <v>105046.6</v>
      </c>
      <c r="Q421" s="141">
        <v>4309650</v>
      </c>
      <c r="R421" s="141">
        <v>3288816</v>
      </c>
      <c r="S421" s="141">
        <v>76.31</v>
      </c>
      <c r="T421" s="141" t="s">
        <v>8901</v>
      </c>
      <c r="U421" s="141" t="s">
        <v>8902</v>
      </c>
      <c r="V421" s="141" t="s">
        <v>8903</v>
      </c>
      <c r="W421" s="141" t="s">
        <v>8904</v>
      </c>
      <c r="X421" s="141" t="s">
        <v>8905</v>
      </c>
      <c r="Y421" s="141" t="s">
        <v>140</v>
      </c>
      <c r="Z421" s="141" t="str">
        <f t="shared" si="6"/>
        <v>0151PE</v>
      </c>
      <c r="AA421" s="143">
        <v>0</v>
      </c>
      <c r="AB421" s="143" t="s">
        <v>30</v>
      </c>
      <c r="AC421" s="143" t="s">
        <v>391</v>
      </c>
      <c r="AD421" s="143"/>
    </row>
    <row r="422" spans="1:30" s="39" customFormat="1" ht="24" customHeight="1">
      <c r="A422" s="139">
        <v>42791</v>
      </c>
      <c r="B422" s="140" t="s">
        <v>8906</v>
      </c>
      <c r="C422" s="141">
        <v>0</v>
      </c>
      <c r="D422" s="141" t="s">
        <v>31</v>
      </c>
      <c r="E422" s="141" t="s">
        <v>8907</v>
      </c>
      <c r="F422" s="142">
        <v>42786</v>
      </c>
      <c r="G422" s="141" t="s">
        <v>122</v>
      </c>
      <c r="H422" s="141" t="s">
        <v>8878</v>
      </c>
      <c r="I422" s="141">
        <v>7</v>
      </c>
      <c r="J422" s="141" t="s">
        <v>32</v>
      </c>
      <c r="K422" s="141" t="s">
        <v>28</v>
      </c>
      <c r="L422" s="141">
        <v>0</v>
      </c>
      <c r="M422" s="141" t="s">
        <v>8879</v>
      </c>
      <c r="N422" s="141">
        <v>198</v>
      </c>
      <c r="O422" s="141" t="s">
        <v>41</v>
      </c>
      <c r="P422" s="141">
        <v>105112.36</v>
      </c>
      <c r="Q422" s="141">
        <v>4309650</v>
      </c>
      <c r="R422" s="141">
        <v>3212709</v>
      </c>
      <c r="S422" s="141">
        <v>74.55</v>
      </c>
      <c r="T422" s="141" t="s">
        <v>8908</v>
      </c>
      <c r="U422" s="141" t="s">
        <v>8909</v>
      </c>
      <c r="V422" s="141" t="s">
        <v>8910</v>
      </c>
      <c r="W422" s="141" t="s">
        <v>8911</v>
      </c>
      <c r="X422" s="141" t="s">
        <v>8912</v>
      </c>
      <c r="Y422" s="141" t="s">
        <v>140</v>
      </c>
      <c r="Z422" s="141" t="str">
        <f t="shared" si="6"/>
        <v>0151PE</v>
      </c>
      <c r="AA422" s="143">
        <v>0</v>
      </c>
      <c r="AB422" s="143" t="s">
        <v>30</v>
      </c>
      <c r="AC422" s="143" t="s">
        <v>391</v>
      </c>
      <c r="AD422" s="143"/>
    </row>
    <row r="423" spans="1:30" s="39" customFormat="1" ht="24" customHeight="1">
      <c r="A423" s="139">
        <v>42791</v>
      </c>
      <c r="B423" s="140" t="s">
        <v>8913</v>
      </c>
      <c r="C423" s="141">
        <v>0</v>
      </c>
      <c r="D423" s="141" t="s">
        <v>31</v>
      </c>
      <c r="E423" s="141" t="s">
        <v>8914</v>
      </c>
      <c r="F423" s="142">
        <v>42786</v>
      </c>
      <c r="G423" s="141" t="s">
        <v>122</v>
      </c>
      <c r="H423" s="141" t="s">
        <v>8878</v>
      </c>
      <c r="I423" s="141">
        <v>8</v>
      </c>
      <c r="J423" s="141" t="s">
        <v>32</v>
      </c>
      <c r="K423" s="141" t="s">
        <v>28</v>
      </c>
      <c r="L423" s="141">
        <v>0</v>
      </c>
      <c r="M423" s="141" t="s">
        <v>8879</v>
      </c>
      <c r="N423" s="141">
        <v>0</v>
      </c>
      <c r="O423" s="141" t="s">
        <v>41</v>
      </c>
      <c r="P423" s="141">
        <v>97212.86</v>
      </c>
      <c r="Q423" s="141">
        <v>4309650</v>
      </c>
      <c r="R423" s="141">
        <v>2995076</v>
      </c>
      <c r="S423" s="141">
        <v>69.5</v>
      </c>
      <c r="T423" s="141">
        <v>0</v>
      </c>
      <c r="U423" s="141">
        <v>0</v>
      </c>
      <c r="V423" s="141" t="s">
        <v>8915</v>
      </c>
      <c r="W423" s="141" t="s">
        <v>8916</v>
      </c>
      <c r="X423" s="141" t="s">
        <v>8917</v>
      </c>
      <c r="Y423" s="141" t="s">
        <v>140</v>
      </c>
      <c r="Z423" s="141" t="str">
        <f t="shared" si="6"/>
        <v>0151PE</v>
      </c>
      <c r="AA423" s="143">
        <v>0</v>
      </c>
      <c r="AB423" s="143" t="s">
        <v>30</v>
      </c>
      <c r="AC423" s="143" t="s">
        <v>391</v>
      </c>
      <c r="AD423" s="143"/>
    </row>
    <row r="424" spans="1:30" s="39" customFormat="1" ht="24" customHeight="1">
      <c r="A424" s="219">
        <v>42791</v>
      </c>
      <c r="B424" s="218" t="s">
        <v>8745</v>
      </c>
      <c r="C424" s="135">
        <v>0</v>
      </c>
      <c r="D424" s="147" t="s">
        <v>1248</v>
      </c>
      <c r="E424" s="215" t="s">
        <v>8744</v>
      </c>
      <c r="F424" s="217">
        <v>42789</v>
      </c>
      <c r="G424" s="215" t="s">
        <v>6962</v>
      </c>
      <c r="H424" s="215" t="s">
        <v>8749</v>
      </c>
      <c r="I424" s="215">
        <v>1</v>
      </c>
      <c r="J424" s="215" t="s">
        <v>128</v>
      </c>
      <c r="K424" s="147" t="s">
        <v>8742</v>
      </c>
      <c r="L424" s="216" t="s">
        <v>350</v>
      </c>
      <c r="M424" s="215"/>
      <c r="N424" s="215">
        <v>0</v>
      </c>
      <c r="O424" s="215" t="s">
        <v>33</v>
      </c>
      <c r="P424" s="215">
        <v>37432.71</v>
      </c>
      <c r="Q424" s="215">
        <v>3318376</v>
      </c>
      <c r="R424" s="215">
        <v>3049018</v>
      </c>
      <c r="S424" s="215">
        <v>92.2</v>
      </c>
      <c r="T424" s="215">
        <v>0</v>
      </c>
      <c r="U424" s="215">
        <v>0</v>
      </c>
      <c r="V424" s="215" t="s">
        <v>8748</v>
      </c>
      <c r="W424" s="215" t="s">
        <v>8747</v>
      </c>
      <c r="X424" s="215" t="s">
        <v>8746</v>
      </c>
      <c r="Y424" s="147" t="s">
        <v>4625</v>
      </c>
      <c r="Z424" s="147" t="str">
        <f t="shared" si="6"/>
        <v>0101PE</v>
      </c>
      <c r="AA424" s="214">
        <v>0.14516129032258066</v>
      </c>
      <c r="AB424" s="213" t="s">
        <v>2544</v>
      </c>
      <c r="AC424" s="213" t="s">
        <v>3054</v>
      </c>
      <c r="AD424" s="212"/>
    </row>
    <row r="425" spans="1:30" s="39" customFormat="1" ht="24" customHeight="1">
      <c r="A425" s="211">
        <v>42791</v>
      </c>
      <c r="B425" s="210" t="s">
        <v>8745</v>
      </c>
      <c r="C425" s="141">
        <v>0</v>
      </c>
      <c r="D425" s="141" t="s">
        <v>1248</v>
      </c>
      <c r="E425" s="208" t="s">
        <v>8744</v>
      </c>
      <c r="F425" s="209">
        <v>42789</v>
      </c>
      <c r="G425" s="208" t="s">
        <v>6962</v>
      </c>
      <c r="H425" s="208" t="s">
        <v>8743</v>
      </c>
      <c r="I425" s="208">
        <v>2</v>
      </c>
      <c r="J425" s="220" t="s">
        <v>3576</v>
      </c>
      <c r="K425" s="144" t="s">
        <v>8742</v>
      </c>
      <c r="L425" s="208" t="s">
        <v>350</v>
      </c>
      <c r="M425" s="208"/>
      <c r="N425" s="208">
        <v>0</v>
      </c>
      <c r="O425" s="208" t="s">
        <v>33</v>
      </c>
      <c r="P425" s="208">
        <v>36130.120000000003</v>
      </c>
      <c r="Q425" s="208">
        <v>3180042</v>
      </c>
      <c r="R425" s="208">
        <v>2938992</v>
      </c>
      <c r="S425" s="208">
        <v>92.7</v>
      </c>
      <c r="T425" s="208">
        <v>0</v>
      </c>
      <c r="U425" s="208">
        <v>0</v>
      </c>
      <c r="V425" s="208" t="s">
        <v>8741</v>
      </c>
      <c r="W425" s="208" t="s">
        <v>8740</v>
      </c>
      <c r="X425" s="208" t="s">
        <v>8739</v>
      </c>
      <c r="Y425" s="141" t="s">
        <v>4625</v>
      </c>
      <c r="Z425" s="141" t="str">
        <f t="shared" si="6"/>
        <v>0101PE</v>
      </c>
      <c r="AA425" s="207">
        <v>0.14516129032258066</v>
      </c>
      <c r="AB425" s="207" t="s">
        <v>2544</v>
      </c>
      <c r="AC425" s="207" t="s">
        <v>3054</v>
      </c>
      <c r="AD425" s="207"/>
    </row>
    <row r="426" spans="1:30" s="39" customFormat="1" ht="24" customHeight="1">
      <c r="A426" s="219">
        <v>42791</v>
      </c>
      <c r="B426" s="218" t="s">
        <v>8734</v>
      </c>
      <c r="C426" s="135">
        <v>0</v>
      </c>
      <c r="D426" s="147" t="s">
        <v>1248</v>
      </c>
      <c r="E426" s="215" t="s">
        <v>8733</v>
      </c>
      <c r="F426" s="217">
        <v>42789</v>
      </c>
      <c r="G426" s="215" t="s">
        <v>6941</v>
      </c>
      <c r="H426" s="215" t="s">
        <v>8738</v>
      </c>
      <c r="I426" s="215">
        <v>1</v>
      </c>
      <c r="J426" s="135" t="s">
        <v>2392</v>
      </c>
      <c r="K426" s="147" t="s">
        <v>28</v>
      </c>
      <c r="L426" s="216" t="s">
        <v>350</v>
      </c>
      <c r="M426" s="215"/>
      <c r="N426" s="215">
        <v>0</v>
      </c>
      <c r="O426" s="215" t="s">
        <v>33</v>
      </c>
      <c r="P426" s="215">
        <v>38749.61</v>
      </c>
      <c r="Q426" s="215">
        <v>3383524</v>
      </c>
      <c r="R426" s="215">
        <v>3151881</v>
      </c>
      <c r="S426" s="215">
        <v>93.4</v>
      </c>
      <c r="T426" s="215">
        <v>0</v>
      </c>
      <c r="U426" s="215">
        <v>0</v>
      </c>
      <c r="V426" s="215" t="s">
        <v>8737</v>
      </c>
      <c r="W426" s="215" t="s">
        <v>8736</v>
      </c>
      <c r="X426" s="215" t="s">
        <v>8735</v>
      </c>
      <c r="Y426" s="147" t="s">
        <v>4625</v>
      </c>
      <c r="Z426" s="147" t="str">
        <f t="shared" si="6"/>
        <v>0101PE</v>
      </c>
      <c r="AA426" s="214">
        <v>0</v>
      </c>
      <c r="AB426" s="213" t="s">
        <v>2544</v>
      </c>
      <c r="AC426" s="213" t="s">
        <v>3054</v>
      </c>
      <c r="AD426" s="212"/>
    </row>
    <row r="427" spans="1:30" s="39" customFormat="1" ht="24" customHeight="1">
      <c r="A427" s="211">
        <v>42791</v>
      </c>
      <c r="B427" s="210" t="s">
        <v>8734</v>
      </c>
      <c r="C427" s="141">
        <v>0</v>
      </c>
      <c r="D427" s="141" t="s">
        <v>1248</v>
      </c>
      <c r="E427" s="208" t="s">
        <v>8733</v>
      </c>
      <c r="F427" s="209">
        <v>42789</v>
      </c>
      <c r="G427" s="208" t="s">
        <v>6941</v>
      </c>
      <c r="H427" s="208" t="s">
        <v>8732</v>
      </c>
      <c r="I427" s="208">
        <v>2</v>
      </c>
      <c r="J427" s="141" t="s">
        <v>2392</v>
      </c>
      <c r="K427" s="141" t="s">
        <v>28</v>
      </c>
      <c r="L427" s="208" t="s">
        <v>350</v>
      </c>
      <c r="M427" s="208"/>
      <c r="N427" s="208">
        <v>0</v>
      </c>
      <c r="O427" s="208" t="s">
        <v>33</v>
      </c>
      <c r="P427" s="208">
        <v>39494.46</v>
      </c>
      <c r="Q427" s="208">
        <v>3469376</v>
      </c>
      <c r="R427" s="208">
        <v>3214243</v>
      </c>
      <c r="S427" s="208">
        <v>92.9</v>
      </c>
      <c r="T427" s="208">
        <v>0</v>
      </c>
      <c r="U427" s="208">
        <v>0</v>
      </c>
      <c r="V427" s="208" t="s">
        <v>8731</v>
      </c>
      <c r="W427" s="208" t="s">
        <v>8730</v>
      </c>
      <c r="X427" s="208" t="s">
        <v>8729</v>
      </c>
      <c r="Y427" s="141" t="s">
        <v>4625</v>
      </c>
      <c r="Z427" s="141" t="str">
        <f t="shared" si="6"/>
        <v>0101PE</v>
      </c>
      <c r="AA427" s="207">
        <v>0</v>
      </c>
      <c r="AB427" s="207" t="s">
        <v>2544</v>
      </c>
      <c r="AC427" s="207" t="s">
        <v>3054</v>
      </c>
      <c r="AD427" s="207"/>
    </row>
    <row r="428" spans="1:30" s="27" customFormat="1" ht="24" customHeight="1">
      <c r="A428" s="133">
        <v>42791</v>
      </c>
      <c r="B428" s="152" t="s">
        <v>9414</v>
      </c>
      <c r="C428" s="153" t="s">
        <v>27</v>
      </c>
      <c r="D428" s="153" t="s">
        <v>4029</v>
      </c>
      <c r="E428" s="153" t="s">
        <v>4028</v>
      </c>
      <c r="F428" s="133">
        <v>42789</v>
      </c>
      <c r="G428" s="153" t="s">
        <v>120</v>
      </c>
      <c r="H428" s="153" t="s">
        <v>9424</v>
      </c>
      <c r="I428" s="153">
        <v>1</v>
      </c>
      <c r="J428" s="201" t="s">
        <v>9413</v>
      </c>
      <c r="K428" s="153" t="s">
        <v>28</v>
      </c>
      <c r="L428" s="153">
        <v>0</v>
      </c>
      <c r="M428" s="153" t="s">
        <v>9389</v>
      </c>
      <c r="N428" s="153">
        <v>0</v>
      </c>
      <c r="O428" s="153" t="s">
        <v>42</v>
      </c>
      <c r="P428" s="153">
        <v>34148.67</v>
      </c>
      <c r="Q428" s="153">
        <v>4309650</v>
      </c>
      <c r="R428" s="153">
        <v>3111212</v>
      </c>
      <c r="S428" s="153">
        <v>72.19</v>
      </c>
      <c r="T428" s="153">
        <v>0</v>
      </c>
      <c r="U428" s="153">
        <v>0</v>
      </c>
      <c r="V428" s="153" t="s">
        <v>9423</v>
      </c>
      <c r="W428" s="153" t="s">
        <v>9422</v>
      </c>
      <c r="X428" s="153" t="s">
        <v>9421</v>
      </c>
      <c r="Y428" s="147" t="s">
        <v>8431</v>
      </c>
      <c r="Z428" s="187" t="str">
        <f t="shared" si="6"/>
        <v>Re-sequencing50PE</v>
      </c>
      <c r="AA428" s="154">
        <v>0</v>
      </c>
      <c r="AB428" s="155" t="s">
        <v>30</v>
      </c>
      <c r="AC428" s="155" t="s">
        <v>139</v>
      </c>
      <c r="AD428" s="206"/>
    </row>
    <row r="429" spans="1:30" s="27" customFormat="1" ht="24" customHeight="1">
      <c r="A429" s="139">
        <v>42791</v>
      </c>
      <c r="B429" s="140" t="s">
        <v>9414</v>
      </c>
      <c r="C429" s="141" t="s">
        <v>27</v>
      </c>
      <c r="D429" s="141" t="s">
        <v>4029</v>
      </c>
      <c r="E429" s="141" t="s">
        <v>4028</v>
      </c>
      <c r="F429" s="142">
        <v>42789</v>
      </c>
      <c r="G429" s="141" t="s">
        <v>120</v>
      </c>
      <c r="H429" s="141" t="s">
        <v>9391</v>
      </c>
      <c r="I429" s="141">
        <v>2</v>
      </c>
      <c r="J429" s="193" t="s">
        <v>9413</v>
      </c>
      <c r="K429" s="141" t="s">
        <v>28</v>
      </c>
      <c r="L429" s="141">
        <v>0</v>
      </c>
      <c r="M429" s="141" t="s">
        <v>9389</v>
      </c>
      <c r="N429" s="141">
        <v>0</v>
      </c>
      <c r="O429" s="141" t="s">
        <v>42</v>
      </c>
      <c r="P429" s="141">
        <v>36118.699999999997</v>
      </c>
      <c r="Q429" s="141">
        <v>4309650</v>
      </c>
      <c r="R429" s="141">
        <v>3290697</v>
      </c>
      <c r="S429" s="141">
        <v>76.36</v>
      </c>
      <c r="T429" s="141">
        <v>0</v>
      </c>
      <c r="U429" s="141">
        <v>0</v>
      </c>
      <c r="V429" s="141" t="s">
        <v>9420</v>
      </c>
      <c r="W429" s="141" t="s">
        <v>9419</v>
      </c>
      <c r="X429" s="141" t="s">
        <v>9418</v>
      </c>
      <c r="Y429" s="141" t="s">
        <v>8431</v>
      </c>
      <c r="Z429" s="188" t="str">
        <f t="shared" si="6"/>
        <v>Re-sequencing50PE</v>
      </c>
      <c r="AA429" s="143">
        <v>0</v>
      </c>
      <c r="AB429" s="143" t="s">
        <v>30</v>
      </c>
      <c r="AC429" s="156" t="s">
        <v>139</v>
      </c>
      <c r="AD429" s="205"/>
    </row>
    <row r="430" spans="1:30" s="27" customFormat="1" ht="24" customHeight="1">
      <c r="A430" s="139">
        <v>42791</v>
      </c>
      <c r="B430" s="140" t="s">
        <v>9414</v>
      </c>
      <c r="C430" s="141" t="s">
        <v>27</v>
      </c>
      <c r="D430" s="141" t="s">
        <v>4029</v>
      </c>
      <c r="E430" s="141" t="s">
        <v>4028</v>
      </c>
      <c r="F430" s="142">
        <v>42789</v>
      </c>
      <c r="G430" s="141" t="s">
        <v>120</v>
      </c>
      <c r="H430" s="141" t="s">
        <v>9391</v>
      </c>
      <c r="I430" s="141">
        <v>3</v>
      </c>
      <c r="J430" s="193" t="s">
        <v>9413</v>
      </c>
      <c r="K430" s="141" t="s">
        <v>28</v>
      </c>
      <c r="L430" s="141">
        <v>0</v>
      </c>
      <c r="M430" s="141" t="s">
        <v>9389</v>
      </c>
      <c r="N430" s="141">
        <v>0</v>
      </c>
      <c r="O430" s="141" t="s">
        <v>42</v>
      </c>
      <c r="P430" s="141">
        <v>36575.46</v>
      </c>
      <c r="Q430" s="141">
        <v>4309650</v>
      </c>
      <c r="R430" s="141">
        <v>3332312</v>
      </c>
      <c r="S430" s="141">
        <v>77.319999999999993</v>
      </c>
      <c r="T430" s="141">
        <v>0</v>
      </c>
      <c r="U430" s="141">
        <v>0</v>
      </c>
      <c r="V430" s="141" t="s">
        <v>9417</v>
      </c>
      <c r="W430" s="141" t="s">
        <v>9416</v>
      </c>
      <c r="X430" s="141" t="s">
        <v>9415</v>
      </c>
      <c r="Y430" s="141" t="s">
        <v>8431</v>
      </c>
      <c r="Z430" s="188" t="str">
        <f t="shared" si="6"/>
        <v>Re-sequencing50PE</v>
      </c>
      <c r="AA430" s="143">
        <v>0</v>
      </c>
      <c r="AB430" s="143" t="s">
        <v>30</v>
      </c>
      <c r="AC430" s="156" t="s">
        <v>139</v>
      </c>
      <c r="AD430" s="205"/>
    </row>
    <row r="431" spans="1:30" s="27" customFormat="1" ht="24" customHeight="1">
      <c r="A431" s="139">
        <v>42791</v>
      </c>
      <c r="B431" s="140" t="s">
        <v>9414</v>
      </c>
      <c r="C431" s="141" t="s">
        <v>27</v>
      </c>
      <c r="D431" s="141" t="s">
        <v>4029</v>
      </c>
      <c r="E431" s="141" t="s">
        <v>4028</v>
      </c>
      <c r="F431" s="142">
        <v>42789</v>
      </c>
      <c r="G431" s="141" t="s">
        <v>120</v>
      </c>
      <c r="H431" s="141" t="s">
        <v>9391</v>
      </c>
      <c r="I431" s="141">
        <v>4</v>
      </c>
      <c r="J431" s="193" t="s">
        <v>9413</v>
      </c>
      <c r="K431" s="141" t="s">
        <v>28</v>
      </c>
      <c r="L431" s="141">
        <v>0</v>
      </c>
      <c r="M431" s="141" t="s">
        <v>9389</v>
      </c>
      <c r="N431" s="141">
        <v>0</v>
      </c>
      <c r="O431" s="141" t="s">
        <v>42</v>
      </c>
      <c r="P431" s="141">
        <v>35857.89</v>
      </c>
      <c r="Q431" s="141">
        <v>4309650</v>
      </c>
      <c r="R431" s="141">
        <v>3266936</v>
      </c>
      <c r="S431" s="141">
        <v>75.81</v>
      </c>
      <c r="T431" s="141">
        <v>0</v>
      </c>
      <c r="U431" s="141">
        <v>0</v>
      </c>
      <c r="V431" s="141" t="s">
        <v>9412</v>
      </c>
      <c r="W431" s="141" t="s">
        <v>9411</v>
      </c>
      <c r="X431" s="141" t="s">
        <v>9410</v>
      </c>
      <c r="Y431" s="141" t="s">
        <v>8431</v>
      </c>
      <c r="Z431" s="188" t="str">
        <f t="shared" si="6"/>
        <v>Re-sequencing50PE</v>
      </c>
      <c r="AA431" s="143">
        <v>0</v>
      </c>
      <c r="AB431" s="143" t="s">
        <v>30</v>
      </c>
      <c r="AC431" s="156" t="s">
        <v>139</v>
      </c>
      <c r="AD431" s="205"/>
    </row>
    <row r="432" spans="1:30" s="27" customFormat="1" ht="24" customHeight="1">
      <c r="A432" s="139">
        <v>42791</v>
      </c>
      <c r="B432" s="140" t="s">
        <v>9409</v>
      </c>
      <c r="C432" s="141" t="s">
        <v>39</v>
      </c>
      <c r="D432" s="141" t="s">
        <v>31</v>
      </c>
      <c r="E432" s="141" t="s">
        <v>9408</v>
      </c>
      <c r="F432" s="142">
        <v>42789</v>
      </c>
      <c r="G432" s="141" t="s">
        <v>120</v>
      </c>
      <c r="H432" s="141" t="s">
        <v>9391</v>
      </c>
      <c r="I432" s="141">
        <v>5</v>
      </c>
      <c r="J432" s="193" t="s">
        <v>2615</v>
      </c>
      <c r="K432" s="141" t="s">
        <v>28</v>
      </c>
      <c r="L432" s="141">
        <v>0</v>
      </c>
      <c r="M432" s="141" t="s">
        <v>9389</v>
      </c>
      <c r="N432" s="141">
        <v>0</v>
      </c>
      <c r="O432" s="141" t="s">
        <v>42</v>
      </c>
      <c r="P432" s="141">
        <v>33916.36</v>
      </c>
      <c r="Q432" s="141">
        <v>4309650</v>
      </c>
      <c r="R432" s="141">
        <v>3281783</v>
      </c>
      <c r="S432" s="141">
        <v>76.150000000000006</v>
      </c>
      <c r="T432" s="141">
        <v>0</v>
      </c>
      <c r="U432" s="141">
        <v>0</v>
      </c>
      <c r="V432" s="141" t="s">
        <v>9407</v>
      </c>
      <c r="W432" s="141" t="s">
        <v>9406</v>
      </c>
      <c r="X432" s="141" t="s">
        <v>9405</v>
      </c>
      <c r="Y432" s="141" t="s">
        <v>8431</v>
      </c>
      <c r="Z432" s="188" t="str">
        <f t="shared" si="6"/>
        <v>Chip-seq50PE</v>
      </c>
      <c r="AA432" s="143">
        <v>0</v>
      </c>
      <c r="AB432" s="143" t="s">
        <v>30</v>
      </c>
      <c r="AC432" s="156" t="s">
        <v>139</v>
      </c>
      <c r="AD432" s="205"/>
    </row>
    <row r="433" spans="1:30" s="27" customFormat="1" ht="24" customHeight="1">
      <c r="A433" s="139">
        <v>42791</v>
      </c>
      <c r="B433" s="140" t="s">
        <v>9404</v>
      </c>
      <c r="C433" s="141" t="s">
        <v>39</v>
      </c>
      <c r="D433" s="141" t="s">
        <v>31</v>
      </c>
      <c r="E433" s="141" t="s">
        <v>9403</v>
      </c>
      <c r="F433" s="142">
        <v>42789</v>
      </c>
      <c r="G433" s="141" t="s">
        <v>120</v>
      </c>
      <c r="H433" s="141" t="s">
        <v>9391</v>
      </c>
      <c r="I433" s="141">
        <v>6</v>
      </c>
      <c r="J433" s="193" t="s">
        <v>2615</v>
      </c>
      <c r="K433" s="141" t="s">
        <v>28</v>
      </c>
      <c r="L433" s="141">
        <v>0</v>
      </c>
      <c r="M433" s="141" t="s">
        <v>9389</v>
      </c>
      <c r="N433" s="141">
        <v>0</v>
      </c>
      <c r="O433" s="141" t="s">
        <v>42</v>
      </c>
      <c r="P433" s="141">
        <v>33739.57</v>
      </c>
      <c r="Q433" s="141">
        <v>4309650</v>
      </c>
      <c r="R433" s="141">
        <v>3335835</v>
      </c>
      <c r="S433" s="141">
        <v>77.400000000000006</v>
      </c>
      <c r="T433" s="141">
        <v>0</v>
      </c>
      <c r="U433" s="141">
        <v>0</v>
      </c>
      <c r="V433" s="141" t="s">
        <v>9402</v>
      </c>
      <c r="W433" s="141" t="s">
        <v>9401</v>
      </c>
      <c r="X433" s="141" t="s">
        <v>9400</v>
      </c>
      <c r="Y433" s="141" t="s">
        <v>8431</v>
      </c>
      <c r="Z433" s="188" t="str">
        <f t="shared" si="6"/>
        <v>Chip-seq50PE</v>
      </c>
      <c r="AA433" s="143">
        <v>0</v>
      </c>
      <c r="AB433" s="143" t="s">
        <v>30</v>
      </c>
      <c r="AC433" s="156" t="s">
        <v>139</v>
      </c>
      <c r="AD433" s="205"/>
    </row>
    <row r="434" spans="1:30" s="27" customFormat="1" ht="24" customHeight="1">
      <c r="A434" s="139">
        <v>42791</v>
      </c>
      <c r="B434" s="140" t="s">
        <v>9399</v>
      </c>
      <c r="C434" s="141" t="s">
        <v>39</v>
      </c>
      <c r="D434" s="141" t="s">
        <v>31</v>
      </c>
      <c r="E434" s="141" t="s">
        <v>9398</v>
      </c>
      <c r="F434" s="142">
        <v>42789</v>
      </c>
      <c r="G434" s="141" t="s">
        <v>120</v>
      </c>
      <c r="H434" s="141" t="s">
        <v>9391</v>
      </c>
      <c r="I434" s="141">
        <v>7</v>
      </c>
      <c r="J434" s="193" t="s">
        <v>2615</v>
      </c>
      <c r="K434" s="141" t="s">
        <v>28</v>
      </c>
      <c r="L434" s="141">
        <v>0</v>
      </c>
      <c r="M434" s="141" t="s">
        <v>9389</v>
      </c>
      <c r="N434" s="141">
        <v>0</v>
      </c>
      <c r="O434" s="141" t="s">
        <v>42</v>
      </c>
      <c r="P434" s="141">
        <v>35081.82</v>
      </c>
      <c r="Q434" s="141">
        <v>4309650</v>
      </c>
      <c r="R434" s="141">
        <v>3440859</v>
      </c>
      <c r="S434" s="141">
        <v>79.84</v>
      </c>
      <c r="T434" s="141">
        <v>0</v>
      </c>
      <c r="U434" s="141">
        <v>0</v>
      </c>
      <c r="V434" s="141" t="s">
        <v>9397</v>
      </c>
      <c r="W434" s="141" t="s">
        <v>9396</v>
      </c>
      <c r="X434" s="141" t="s">
        <v>9395</v>
      </c>
      <c r="Y434" s="141" t="s">
        <v>8431</v>
      </c>
      <c r="Z434" s="188" t="str">
        <f t="shared" si="6"/>
        <v>Chip-seq50PE</v>
      </c>
      <c r="AA434" s="143">
        <v>0</v>
      </c>
      <c r="AB434" s="143" t="s">
        <v>30</v>
      </c>
      <c r="AC434" s="156" t="s">
        <v>139</v>
      </c>
      <c r="AD434" s="205"/>
    </row>
    <row r="435" spans="1:30" s="27" customFormat="1" ht="24" customHeight="1">
      <c r="A435" s="139">
        <v>42791</v>
      </c>
      <c r="B435" s="140" t="s">
        <v>9394</v>
      </c>
      <c r="C435" s="141" t="s">
        <v>39</v>
      </c>
      <c r="D435" s="141" t="s">
        <v>9393</v>
      </c>
      <c r="E435" s="141" t="s">
        <v>9392</v>
      </c>
      <c r="F435" s="142">
        <v>42789</v>
      </c>
      <c r="G435" s="141" t="s">
        <v>120</v>
      </c>
      <c r="H435" s="141" t="s">
        <v>9391</v>
      </c>
      <c r="I435" s="141">
        <v>8</v>
      </c>
      <c r="J435" s="144" t="s">
        <v>9687</v>
      </c>
      <c r="K435" s="144" t="s">
        <v>9390</v>
      </c>
      <c r="L435" s="141">
        <v>0</v>
      </c>
      <c r="M435" s="141" t="s">
        <v>9389</v>
      </c>
      <c r="N435" s="141">
        <v>0</v>
      </c>
      <c r="O435" s="141" t="s">
        <v>42</v>
      </c>
      <c r="P435" s="141">
        <v>35270.199999999997</v>
      </c>
      <c r="Q435" s="141">
        <v>4309650</v>
      </c>
      <c r="R435" s="141">
        <v>3402579</v>
      </c>
      <c r="S435" s="141">
        <v>78.95</v>
      </c>
      <c r="T435" s="141">
        <v>0</v>
      </c>
      <c r="U435" s="141">
        <v>0</v>
      </c>
      <c r="V435" s="141" t="s">
        <v>9388</v>
      </c>
      <c r="W435" s="141" t="s">
        <v>9387</v>
      </c>
      <c r="X435" s="141" t="s">
        <v>9386</v>
      </c>
      <c r="Y435" s="141" t="s">
        <v>8431</v>
      </c>
      <c r="Z435" s="188" t="str">
        <f t="shared" si="6"/>
        <v>Chip-seq50PE</v>
      </c>
      <c r="AA435" s="143">
        <v>0.33333333333333331</v>
      </c>
      <c r="AB435" s="143" t="s">
        <v>30</v>
      </c>
      <c r="AC435" s="156" t="s">
        <v>139</v>
      </c>
      <c r="AD435" s="205"/>
    </row>
    <row r="436" spans="1:30" s="27" customFormat="1" ht="24" customHeight="1">
      <c r="A436" s="133">
        <v>42791</v>
      </c>
      <c r="B436" s="152" t="s">
        <v>9385</v>
      </c>
      <c r="C436" s="153" t="s">
        <v>104</v>
      </c>
      <c r="D436" s="153" t="s">
        <v>31</v>
      </c>
      <c r="E436" s="153" t="s">
        <v>9384</v>
      </c>
      <c r="F436" s="133">
        <v>42789</v>
      </c>
      <c r="G436" s="153" t="s">
        <v>120</v>
      </c>
      <c r="H436" s="153" t="s">
        <v>9348</v>
      </c>
      <c r="I436" s="153">
        <v>1</v>
      </c>
      <c r="J436" s="201" t="s">
        <v>2615</v>
      </c>
      <c r="K436" s="153" t="s">
        <v>28</v>
      </c>
      <c r="L436" s="153">
        <v>0</v>
      </c>
      <c r="M436" s="153" t="s">
        <v>2570</v>
      </c>
      <c r="N436" s="153">
        <v>0</v>
      </c>
      <c r="O436" s="153" t="s">
        <v>33</v>
      </c>
      <c r="P436" s="153">
        <v>61006.96</v>
      </c>
      <c r="Q436" s="153">
        <v>4309650</v>
      </c>
      <c r="R436" s="153">
        <v>2755052</v>
      </c>
      <c r="S436" s="153">
        <v>63.93</v>
      </c>
      <c r="T436" s="153">
        <v>0</v>
      </c>
      <c r="U436" s="153">
        <v>0</v>
      </c>
      <c r="V436" s="153" t="s">
        <v>9383</v>
      </c>
      <c r="W436" s="153" t="s">
        <v>9382</v>
      </c>
      <c r="X436" s="153" t="s">
        <v>9381</v>
      </c>
      <c r="Y436" s="147" t="s">
        <v>4625</v>
      </c>
      <c r="Z436" s="147" t="str">
        <f t="shared" si="6"/>
        <v>Transcriptome101PE</v>
      </c>
      <c r="AA436" s="154">
        <v>0</v>
      </c>
      <c r="AB436" s="155" t="s">
        <v>30</v>
      </c>
      <c r="AC436" s="155" t="s">
        <v>139</v>
      </c>
      <c r="AD436" s="206"/>
    </row>
    <row r="437" spans="1:30" s="27" customFormat="1" ht="24" customHeight="1">
      <c r="A437" s="139">
        <v>42791</v>
      </c>
      <c r="B437" s="140" t="s">
        <v>9350</v>
      </c>
      <c r="C437" s="141" t="s">
        <v>104</v>
      </c>
      <c r="D437" s="141" t="s">
        <v>31</v>
      </c>
      <c r="E437" s="141" t="s">
        <v>9380</v>
      </c>
      <c r="F437" s="142">
        <v>42789</v>
      </c>
      <c r="G437" s="141" t="s">
        <v>120</v>
      </c>
      <c r="H437" s="141" t="s">
        <v>9348</v>
      </c>
      <c r="I437" s="141">
        <v>2</v>
      </c>
      <c r="J437" s="193" t="s">
        <v>2615</v>
      </c>
      <c r="K437" s="141" t="s">
        <v>28</v>
      </c>
      <c r="L437" s="141">
        <v>0</v>
      </c>
      <c r="M437" s="141" t="s">
        <v>2570</v>
      </c>
      <c r="N437" s="141">
        <v>0</v>
      </c>
      <c r="O437" s="141" t="s">
        <v>33</v>
      </c>
      <c r="P437" s="141">
        <v>61974</v>
      </c>
      <c r="Q437" s="141">
        <v>4309650</v>
      </c>
      <c r="R437" s="141">
        <v>2796127</v>
      </c>
      <c r="S437" s="141">
        <v>64.88</v>
      </c>
      <c r="T437" s="141">
        <v>0</v>
      </c>
      <c r="U437" s="141">
        <v>0</v>
      </c>
      <c r="V437" s="141" t="s">
        <v>9379</v>
      </c>
      <c r="W437" s="141" t="s">
        <v>9378</v>
      </c>
      <c r="X437" s="141" t="s">
        <v>9377</v>
      </c>
      <c r="Y437" s="141" t="s">
        <v>4625</v>
      </c>
      <c r="Z437" s="141" t="str">
        <f t="shared" si="6"/>
        <v>Transcriptome101PE</v>
      </c>
      <c r="AA437" s="143">
        <v>0</v>
      </c>
      <c r="AB437" s="143" t="s">
        <v>30</v>
      </c>
      <c r="AC437" s="156" t="s">
        <v>139</v>
      </c>
      <c r="AD437" s="205"/>
    </row>
    <row r="438" spans="1:30" s="27" customFormat="1" ht="24" customHeight="1">
      <c r="A438" s="139">
        <v>42791</v>
      </c>
      <c r="B438" s="140" t="s">
        <v>9376</v>
      </c>
      <c r="C438" s="141" t="s">
        <v>6915</v>
      </c>
      <c r="D438" s="141" t="s">
        <v>31</v>
      </c>
      <c r="E438" s="141" t="s">
        <v>9369</v>
      </c>
      <c r="F438" s="142">
        <v>42789</v>
      </c>
      <c r="G438" s="141" t="s">
        <v>120</v>
      </c>
      <c r="H438" s="141" t="s">
        <v>9348</v>
      </c>
      <c r="I438" s="141">
        <v>3</v>
      </c>
      <c r="J438" s="193" t="s">
        <v>2615</v>
      </c>
      <c r="K438" s="141" t="s">
        <v>28</v>
      </c>
      <c r="L438" s="141">
        <v>0</v>
      </c>
      <c r="M438" s="141" t="s">
        <v>2570</v>
      </c>
      <c r="N438" s="141">
        <v>173</v>
      </c>
      <c r="O438" s="141" t="s">
        <v>33</v>
      </c>
      <c r="P438" s="141">
        <v>76094.59</v>
      </c>
      <c r="Q438" s="141">
        <v>4309650</v>
      </c>
      <c r="R438" s="141">
        <v>3453364</v>
      </c>
      <c r="S438" s="141">
        <v>80.13</v>
      </c>
      <c r="T438" s="141" t="s">
        <v>9375</v>
      </c>
      <c r="U438" s="141" t="s">
        <v>9374</v>
      </c>
      <c r="V438" s="141" t="s">
        <v>9373</v>
      </c>
      <c r="W438" s="141" t="s">
        <v>9372</v>
      </c>
      <c r="X438" s="141" t="s">
        <v>9371</v>
      </c>
      <c r="Y438" s="141" t="s">
        <v>4625</v>
      </c>
      <c r="Z438" s="141" t="str">
        <f t="shared" si="6"/>
        <v>Exome capture101PE</v>
      </c>
      <c r="AA438" s="143">
        <v>0</v>
      </c>
      <c r="AB438" s="143" t="s">
        <v>30</v>
      </c>
      <c r="AC438" s="156" t="s">
        <v>139</v>
      </c>
      <c r="AD438" s="205"/>
    </row>
    <row r="439" spans="1:30" s="27" customFormat="1" ht="24" customHeight="1">
      <c r="A439" s="139">
        <v>42791</v>
      </c>
      <c r="B439" s="140" t="s">
        <v>9370</v>
      </c>
      <c r="C439" s="141" t="s">
        <v>6915</v>
      </c>
      <c r="D439" s="141" t="s">
        <v>31</v>
      </c>
      <c r="E439" s="141" t="s">
        <v>9369</v>
      </c>
      <c r="F439" s="142">
        <v>42789</v>
      </c>
      <c r="G439" s="141" t="s">
        <v>120</v>
      </c>
      <c r="H439" s="141" t="s">
        <v>9348</v>
      </c>
      <c r="I439" s="141">
        <v>4</v>
      </c>
      <c r="J439" s="193" t="s">
        <v>2615</v>
      </c>
      <c r="K439" s="141" t="s">
        <v>28</v>
      </c>
      <c r="L439" s="141">
        <v>0</v>
      </c>
      <c r="M439" s="141" t="s">
        <v>2570</v>
      </c>
      <c r="N439" s="141">
        <v>184</v>
      </c>
      <c r="O439" s="141" t="s">
        <v>33</v>
      </c>
      <c r="P439" s="141">
        <v>74234.570000000007</v>
      </c>
      <c r="Q439" s="141">
        <v>4309650</v>
      </c>
      <c r="R439" s="141">
        <v>3370457</v>
      </c>
      <c r="S439" s="141">
        <v>78.209999999999994</v>
      </c>
      <c r="T439" s="141" t="s">
        <v>9368</v>
      </c>
      <c r="U439" s="141" t="s">
        <v>9367</v>
      </c>
      <c r="V439" s="141" t="s">
        <v>9366</v>
      </c>
      <c r="W439" s="141" t="s">
        <v>9365</v>
      </c>
      <c r="X439" s="141" t="s">
        <v>9364</v>
      </c>
      <c r="Y439" s="141" t="s">
        <v>4625</v>
      </c>
      <c r="Z439" s="141" t="str">
        <f t="shared" si="6"/>
        <v>Exome capture101PE</v>
      </c>
      <c r="AA439" s="143">
        <v>0</v>
      </c>
      <c r="AB439" s="143" t="s">
        <v>30</v>
      </c>
      <c r="AC439" s="156" t="s">
        <v>139</v>
      </c>
      <c r="AD439" s="205"/>
    </row>
    <row r="440" spans="1:30" s="27" customFormat="1" ht="24" customHeight="1">
      <c r="A440" s="139">
        <v>42791</v>
      </c>
      <c r="B440" s="140" t="s">
        <v>7612</v>
      </c>
      <c r="C440" s="141" t="s">
        <v>104</v>
      </c>
      <c r="D440" s="141" t="s">
        <v>31</v>
      </c>
      <c r="E440" s="141" t="s">
        <v>9363</v>
      </c>
      <c r="F440" s="142">
        <v>42789</v>
      </c>
      <c r="G440" s="141" t="s">
        <v>120</v>
      </c>
      <c r="H440" s="141" t="s">
        <v>9348</v>
      </c>
      <c r="I440" s="141">
        <v>5</v>
      </c>
      <c r="J440" s="193" t="s">
        <v>2615</v>
      </c>
      <c r="K440" s="141" t="s">
        <v>28</v>
      </c>
      <c r="L440" s="141">
        <v>0</v>
      </c>
      <c r="M440" s="141" t="s">
        <v>2593</v>
      </c>
      <c r="N440" s="141">
        <v>0</v>
      </c>
      <c r="O440" s="141" t="s">
        <v>33</v>
      </c>
      <c r="P440" s="141">
        <v>55374.400000000001</v>
      </c>
      <c r="Q440" s="141">
        <v>4309650</v>
      </c>
      <c r="R440" s="141">
        <v>2542905</v>
      </c>
      <c r="S440" s="141">
        <v>59</v>
      </c>
      <c r="T440" s="141">
        <v>0</v>
      </c>
      <c r="U440" s="141">
        <v>0</v>
      </c>
      <c r="V440" s="141" t="s">
        <v>9362</v>
      </c>
      <c r="W440" s="141" t="s">
        <v>9361</v>
      </c>
      <c r="X440" s="141" t="s">
        <v>9360</v>
      </c>
      <c r="Y440" s="141" t="s">
        <v>4625</v>
      </c>
      <c r="Z440" s="141" t="str">
        <f t="shared" si="6"/>
        <v>Transcriptome101PE</v>
      </c>
      <c r="AA440" s="143">
        <v>0</v>
      </c>
      <c r="AB440" s="143" t="s">
        <v>30</v>
      </c>
      <c r="AC440" s="156" t="s">
        <v>139</v>
      </c>
      <c r="AD440" s="205"/>
    </row>
    <row r="441" spans="1:30" s="27" customFormat="1" ht="24" customHeight="1">
      <c r="A441" s="139">
        <v>42791</v>
      </c>
      <c r="B441" s="140" t="s">
        <v>7612</v>
      </c>
      <c r="C441" s="141" t="s">
        <v>104</v>
      </c>
      <c r="D441" s="141" t="s">
        <v>31</v>
      </c>
      <c r="E441" s="141" t="s">
        <v>9359</v>
      </c>
      <c r="F441" s="142">
        <v>42789</v>
      </c>
      <c r="G441" s="141" t="s">
        <v>120</v>
      </c>
      <c r="H441" s="141" t="s">
        <v>9348</v>
      </c>
      <c r="I441" s="141">
        <v>6</v>
      </c>
      <c r="J441" s="144" t="s">
        <v>9686</v>
      </c>
      <c r="K441" s="144" t="s">
        <v>9358</v>
      </c>
      <c r="L441" s="141">
        <v>0</v>
      </c>
      <c r="M441" s="141" t="s">
        <v>2570</v>
      </c>
      <c r="N441" s="141">
        <v>0</v>
      </c>
      <c r="O441" s="141" t="s">
        <v>33</v>
      </c>
      <c r="P441" s="141">
        <v>46516.800000000003</v>
      </c>
      <c r="Q441" s="141">
        <v>4309650</v>
      </c>
      <c r="R441" s="141">
        <v>2116724</v>
      </c>
      <c r="S441" s="141">
        <v>49.12</v>
      </c>
      <c r="T441" s="141">
        <v>0</v>
      </c>
      <c r="U441" s="141">
        <v>0</v>
      </c>
      <c r="V441" s="141" t="s">
        <v>9357</v>
      </c>
      <c r="W441" s="141" t="s">
        <v>9356</v>
      </c>
      <c r="X441" s="141" t="s">
        <v>9355</v>
      </c>
      <c r="Y441" s="141" t="s">
        <v>4625</v>
      </c>
      <c r="Z441" s="141" t="str">
        <f t="shared" si="6"/>
        <v>Transcriptome101PE</v>
      </c>
      <c r="AA441" s="143">
        <v>1</v>
      </c>
      <c r="AB441" s="143" t="s">
        <v>30</v>
      </c>
      <c r="AC441" s="156" t="s">
        <v>139</v>
      </c>
      <c r="AD441" s="205"/>
    </row>
    <row r="442" spans="1:30" s="27" customFormat="1" ht="24" customHeight="1">
      <c r="A442" s="139">
        <v>42791</v>
      </c>
      <c r="B442" s="140" t="s">
        <v>9350</v>
      </c>
      <c r="C442" s="141" t="s">
        <v>104</v>
      </c>
      <c r="D442" s="141" t="s">
        <v>31</v>
      </c>
      <c r="E442" s="141" t="s">
        <v>9354</v>
      </c>
      <c r="F442" s="142">
        <v>42789</v>
      </c>
      <c r="G442" s="141" t="s">
        <v>120</v>
      </c>
      <c r="H442" s="141" t="s">
        <v>9348</v>
      </c>
      <c r="I442" s="141">
        <v>7</v>
      </c>
      <c r="J442" s="193" t="s">
        <v>9347</v>
      </c>
      <c r="K442" s="141" t="s">
        <v>28</v>
      </c>
      <c r="L442" s="141">
        <v>0</v>
      </c>
      <c r="M442" s="141" t="s">
        <v>2570</v>
      </c>
      <c r="N442" s="141">
        <v>0</v>
      </c>
      <c r="O442" s="141" t="s">
        <v>33</v>
      </c>
      <c r="P442" s="141">
        <v>58029.59</v>
      </c>
      <c r="Q442" s="141">
        <v>4309650</v>
      </c>
      <c r="R442" s="141">
        <v>2625726</v>
      </c>
      <c r="S442" s="141">
        <v>60.93</v>
      </c>
      <c r="T442" s="141">
        <v>0</v>
      </c>
      <c r="U442" s="141">
        <v>0</v>
      </c>
      <c r="V442" s="141" t="s">
        <v>9353</v>
      </c>
      <c r="W442" s="141" t="s">
        <v>9352</v>
      </c>
      <c r="X442" s="141" t="s">
        <v>9351</v>
      </c>
      <c r="Y442" s="141" t="s">
        <v>4625</v>
      </c>
      <c r="Z442" s="141" t="str">
        <f t="shared" si="6"/>
        <v>Transcriptome101PE</v>
      </c>
      <c r="AA442" s="143">
        <v>0</v>
      </c>
      <c r="AB442" s="143" t="s">
        <v>30</v>
      </c>
      <c r="AC442" s="156" t="s">
        <v>139</v>
      </c>
      <c r="AD442" s="205"/>
    </row>
    <row r="443" spans="1:30" s="27" customFormat="1" ht="24" customHeight="1">
      <c r="A443" s="139">
        <v>42791</v>
      </c>
      <c r="B443" s="140" t="s">
        <v>9350</v>
      </c>
      <c r="C443" s="141" t="s">
        <v>104</v>
      </c>
      <c r="D443" s="141" t="s">
        <v>31</v>
      </c>
      <c r="E443" s="141" t="s">
        <v>9349</v>
      </c>
      <c r="F443" s="142">
        <v>42789</v>
      </c>
      <c r="G443" s="141" t="s">
        <v>120</v>
      </c>
      <c r="H443" s="141" t="s">
        <v>9348</v>
      </c>
      <c r="I443" s="141">
        <v>8</v>
      </c>
      <c r="J443" s="193" t="s">
        <v>9347</v>
      </c>
      <c r="K443" s="141" t="s">
        <v>28</v>
      </c>
      <c r="L443" s="141">
        <v>0</v>
      </c>
      <c r="M443" s="141" t="s">
        <v>2570</v>
      </c>
      <c r="N443" s="141">
        <v>0</v>
      </c>
      <c r="O443" s="141" t="s">
        <v>33</v>
      </c>
      <c r="P443" s="141">
        <v>64355.85</v>
      </c>
      <c r="Q443" s="141">
        <v>4309650</v>
      </c>
      <c r="R443" s="141">
        <v>2914092</v>
      </c>
      <c r="S443" s="141">
        <v>67.62</v>
      </c>
      <c r="T443" s="141">
        <v>0</v>
      </c>
      <c r="U443" s="141">
        <v>0</v>
      </c>
      <c r="V443" s="141" t="s">
        <v>9346</v>
      </c>
      <c r="W443" s="141" t="s">
        <v>9345</v>
      </c>
      <c r="X443" s="141" t="s">
        <v>9344</v>
      </c>
      <c r="Y443" s="141" t="s">
        <v>4625</v>
      </c>
      <c r="Z443" s="141" t="str">
        <f t="shared" si="6"/>
        <v>Transcriptome101PE</v>
      </c>
      <c r="AA443" s="143">
        <v>0</v>
      </c>
      <c r="AB443" s="143" t="s">
        <v>30</v>
      </c>
      <c r="AC443" s="156" t="s">
        <v>139</v>
      </c>
      <c r="AD443" s="205"/>
    </row>
    <row r="444" spans="1:30" s="39" customFormat="1" ht="24" customHeight="1">
      <c r="A444" s="219">
        <v>42791</v>
      </c>
      <c r="B444" s="218" t="s">
        <v>8725</v>
      </c>
      <c r="C444" s="135">
        <v>0</v>
      </c>
      <c r="D444" s="147" t="s">
        <v>1248</v>
      </c>
      <c r="E444" s="215" t="s">
        <v>8724</v>
      </c>
      <c r="F444" s="217">
        <v>42789</v>
      </c>
      <c r="G444" s="215" t="s">
        <v>6941</v>
      </c>
      <c r="H444" s="215" t="s">
        <v>8728</v>
      </c>
      <c r="I444" s="215">
        <v>1</v>
      </c>
      <c r="J444" s="135" t="s">
        <v>2392</v>
      </c>
      <c r="K444" s="147" t="s">
        <v>28</v>
      </c>
      <c r="L444" s="216" t="s">
        <v>350</v>
      </c>
      <c r="M444" s="215"/>
      <c r="N444" s="215">
        <v>0</v>
      </c>
      <c r="O444" s="215" t="s">
        <v>33</v>
      </c>
      <c r="P444" s="215">
        <v>40170.03</v>
      </c>
      <c r="Q444" s="215">
        <v>3516283</v>
      </c>
      <c r="R444" s="215">
        <v>3247203</v>
      </c>
      <c r="S444" s="215">
        <v>92.7</v>
      </c>
      <c r="T444" s="215">
        <v>0</v>
      </c>
      <c r="U444" s="215">
        <v>0</v>
      </c>
      <c r="V444" s="215" t="s">
        <v>446</v>
      </c>
      <c r="W444" s="215" t="s">
        <v>8727</v>
      </c>
      <c r="X444" s="215" t="s">
        <v>8726</v>
      </c>
      <c r="Y444" s="147" t="s">
        <v>4625</v>
      </c>
      <c r="Z444" s="147" t="str">
        <f t="shared" si="6"/>
        <v>0101PE</v>
      </c>
      <c r="AA444" s="214">
        <v>0</v>
      </c>
      <c r="AB444" s="213" t="s">
        <v>2544</v>
      </c>
      <c r="AC444" s="213" t="s">
        <v>3054</v>
      </c>
      <c r="AD444" s="212"/>
    </row>
    <row r="445" spans="1:30" s="39" customFormat="1" ht="24" customHeight="1">
      <c r="A445" s="211">
        <v>42791</v>
      </c>
      <c r="B445" s="210" t="s">
        <v>8725</v>
      </c>
      <c r="C445" s="141">
        <v>0</v>
      </c>
      <c r="D445" s="141" t="s">
        <v>1248</v>
      </c>
      <c r="E445" s="208" t="s">
        <v>8724</v>
      </c>
      <c r="F445" s="209">
        <v>42789</v>
      </c>
      <c r="G445" s="208" t="s">
        <v>6941</v>
      </c>
      <c r="H445" s="208" t="s">
        <v>8723</v>
      </c>
      <c r="I445" s="208">
        <v>2</v>
      </c>
      <c r="J445" s="141" t="s">
        <v>2392</v>
      </c>
      <c r="K445" s="141" t="s">
        <v>28</v>
      </c>
      <c r="L445" s="208" t="s">
        <v>350</v>
      </c>
      <c r="M445" s="208"/>
      <c r="N445" s="208">
        <v>0</v>
      </c>
      <c r="O445" s="208" t="s">
        <v>33</v>
      </c>
      <c r="P445" s="208">
        <v>39633.69</v>
      </c>
      <c r="Q445" s="208">
        <v>3441432</v>
      </c>
      <c r="R445" s="208">
        <v>3197929</v>
      </c>
      <c r="S445" s="208">
        <v>93.2</v>
      </c>
      <c r="T445" s="208">
        <v>0</v>
      </c>
      <c r="U445" s="208">
        <v>0</v>
      </c>
      <c r="V445" s="208" t="s">
        <v>8722</v>
      </c>
      <c r="W445" s="208" t="s">
        <v>6588</v>
      </c>
      <c r="X445" s="208" t="s">
        <v>8721</v>
      </c>
      <c r="Y445" s="141" t="s">
        <v>4625</v>
      </c>
      <c r="Z445" s="141" t="str">
        <f t="shared" si="6"/>
        <v>0101PE</v>
      </c>
      <c r="AA445" s="207">
        <v>0</v>
      </c>
      <c r="AB445" s="207" t="s">
        <v>2544</v>
      </c>
      <c r="AC445" s="207" t="s">
        <v>3054</v>
      </c>
      <c r="AD445" s="207"/>
    </row>
    <row r="446" spans="1:30" s="39" customFormat="1" ht="24" customHeight="1">
      <c r="A446" s="219">
        <v>42792</v>
      </c>
      <c r="B446" s="218" t="s">
        <v>3096</v>
      </c>
      <c r="C446" s="215" t="s">
        <v>6976</v>
      </c>
      <c r="D446" s="216" t="s">
        <v>31</v>
      </c>
      <c r="E446" s="215" t="s">
        <v>8716</v>
      </c>
      <c r="F446" s="217">
        <v>42790</v>
      </c>
      <c r="G446" s="215" t="s">
        <v>6974</v>
      </c>
      <c r="H446" s="215" t="s">
        <v>8720</v>
      </c>
      <c r="I446" s="215">
        <v>1</v>
      </c>
      <c r="J446" s="135" t="s">
        <v>2392</v>
      </c>
      <c r="K446" s="147" t="s">
        <v>28</v>
      </c>
      <c r="L446" s="216" t="s">
        <v>350</v>
      </c>
      <c r="M446" s="215"/>
      <c r="N446" s="215">
        <v>0</v>
      </c>
      <c r="O446" s="215" t="s">
        <v>29</v>
      </c>
      <c r="P446" s="215">
        <v>37691.96</v>
      </c>
      <c r="Q446" s="215">
        <v>3667462</v>
      </c>
      <c r="R446" s="215">
        <v>3364702</v>
      </c>
      <c r="S446" s="215">
        <v>91.8</v>
      </c>
      <c r="T446" s="215">
        <v>0</v>
      </c>
      <c r="U446" s="215">
        <v>0</v>
      </c>
      <c r="V446" s="215" t="s">
        <v>8719</v>
      </c>
      <c r="W446" s="215" t="s">
        <v>8718</v>
      </c>
      <c r="X446" s="215" t="s">
        <v>8717</v>
      </c>
      <c r="Y446" s="147" t="s">
        <v>143</v>
      </c>
      <c r="Z446" s="147" t="str">
        <f t="shared" si="6"/>
        <v>Target Region capture91PE</v>
      </c>
      <c r="AA446" s="214">
        <v>0</v>
      </c>
      <c r="AB446" s="213" t="s">
        <v>2544</v>
      </c>
      <c r="AC446" s="213" t="s">
        <v>3054</v>
      </c>
      <c r="AD446" s="212"/>
    </row>
    <row r="447" spans="1:30" s="39" customFormat="1" ht="24" customHeight="1">
      <c r="A447" s="211">
        <v>42792</v>
      </c>
      <c r="B447" s="210" t="s">
        <v>3096</v>
      </c>
      <c r="C447" s="208" t="s">
        <v>6976</v>
      </c>
      <c r="D447" s="208" t="s">
        <v>31</v>
      </c>
      <c r="E447" s="208" t="s">
        <v>8716</v>
      </c>
      <c r="F447" s="209">
        <v>42790</v>
      </c>
      <c r="G447" s="208" t="s">
        <v>6974</v>
      </c>
      <c r="H447" s="208" t="s">
        <v>8715</v>
      </c>
      <c r="I447" s="208">
        <v>2</v>
      </c>
      <c r="J447" s="141" t="s">
        <v>2392</v>
      </c>
      <c r="K447" s="141" t="s">
        <v>28</v>
      </c>
      <c r="L447" s="208" t="s">
        <v>350</v>
      </c>
      <c r="M447" s="208"/>
      <c r="N447" s="208">
        <v>0</v>
      </c>
      <c r="O447" s="208" t="s">
        <v>29</v>
      </c>
      <c r="P447" s="208">
        <v>37242.03</v>
      </c>
      <c r="Q447" s="208">
        <v>3601227</v>
      </c>
      <c r="R447" s="208">
        <v>3324559</v>
      </c>
      <c r="S447" s="208">
        <v>92.4</v>
      </c>
      <c r="T447" s="208">
        <v>0</v>
      </c>
      <c r="U447" s="208">
        <v>0</v>
      </c>
      <c r="V447" s="208" t="s">
        <v>8714</v>
      </c>
      <c r="W447" s="208" t="s">
        <v>8713</v>
      </c>
      <c r="X447" s="208" t="s">
        <v>8712</v>
      </c>
      <c r="Y447" s="141" t="s">
        <v>143</v>
      </c>
      <c r="Z447" s="141" t="str">
        <f t="shared" si="6"/>
        <v>Target Region capture91PE</v>
      </c>
      <c r="AA447" s="207">
        <v>0</v>
      </c>
      <c r="AB447" s="207" t="s">
        <v>2544</v>
      </c>
      <c r="AC447" s="207" t="s">
        <v>3054</v>
      </c>
      <c r="AD447" s="207"/>
    </row>
    <row r="448" spans="1:30" s="39" customFormat="1" ht="24" customHeight="1">
      <c r="A448" s="219">
        <v>42792</v>
      </c>
      <c r="B448" s="218" t="s">
        <v>8707</v>
      </c>
      <c r="C448" s="215" t="s">
        <v>6976</v>
      </c>
      <c r="D448" s="216" t="s">
        <v>31</v>
      </c>
      <c r="E448" s="215" t="s">
        <v>8706</v>
      </c>
      <c r="F448" s="217">
        <v>42790</v>
      </c>
      <c r="G448" s="215" t="s">
        <v>6986</v>
      </c>
      <c r="H448" s="215" t="s">
        <v>8711</v>
      </c>
      <c r="I448" s="215">
        <v>1</v>
      </c>
      <c r="J448" s="215" t="s">
        <v>128</v>
      </c>
      <c r="K448" s="147" t="s">
        <v>8704</v>
      </c>
      <c r="L448" s="216" t="s">
        <v>350</v>
      </c>
      <c r="M448" s="215"/>
      <c r="N448" s="215">
        <v>0</v>
      </c>
      <c r="O448" s="215" t="s">
        <v>29</v>
      </c>
      <c r="P448" s="215">
        <v>38960.449999999997</v>
      </c>
      <c r="Q448" s="215">
        <v>3768569</v>
      </c>
      <c r="R448" s="215">
        <v>3466157</v>
      </c>
      <c r="S448" s="215">
        <v>92.1</v>
      </c>
      <c r="T448" s="215">
        <v>0</v>
      </c>
      <c r="U448" s="215">
        <v>0</v>
      </c>
      <c r="V448" s="215" t="s">
        <v>8710</v>
      </c>
      <c r="W448" s="215" t="s">
        <v>8709</v>
      </c>
      <c r="X448" s="215" t="s">
        <v>8708</v>
      </c>
      <c r="Y448" s="147" t="s">
        <v>143</v>
      </c>
      <c r="Z448" s="147" t="str">
        <f t="shared" si="6"/>
        <v>Target Region capture91PE</v>
      </c>
      <c r="AA448" s="214">
        <v>4.0816326530612242E-2</v>
      </c>
      <c r="AB448" s="213" t="s">
        <v>2544</v>
      </c>
      <c r="AC448" s="213" t="s">
        <v>3054</v>
      </c>
      <c r="AD448" s="212"/>
    </row>
    <row r="449" spans="1:30" s="39" customFormat="1" ht="24" customHeight="1">
      <c r="A449" s="211">
        <v>42792</v>
      </c>
      <c r="B449" s="210" t="s">
        <v>8707</v>
      </c>
      <c r="C449" s="208" t="s">
        <v>6976</v>
      </c>
      <c r="D449" s="208" t="s">
        <v>31</v>
      </c>
      <c r="E449" s="208" t="s">
        <v>8706</v>
      </c>
      <c r="F449" s="209">
        <v>42790</v>
      </c>
      <c r="G449" s="208" t="s">
        <v>6986</v>
      </c>
      <c r="H449" s="208" t="s">
        <v>8705</v>
      </c>
      <c r="I449" s="208">
        <v>2</v>
      </c>
      <c r="J449" s="220" t="s">
        <v>3576</v>
      </c>
      <c r="K449" s="144" t="s">
        <v>8704</v>
      </c>
      <c r="L449" s="208" t="s">
        <v>350</v>
      </c>
      <c r="M449" s="208"/>
      <c r="N449" s="208">
        <v>0</v>
      </c>
      <c r="O449" s="208" t="s">
        <v>29</v>
      </c>
      <c r="P449" s="208">
        <v>38189.86</v>
      </c>
      <c r="Q449" s="208">
        <v>3657541</v>
      </c>
      <c r="R449" s="208">
        <v>3397037</v>
      </c>
      <c r="S449" s="208">
        <v>93</v>
      </c>
      <c r="T449" s="208">
        <v>0</v>
      </c>
      <c r="U449" s="208">
        <v>0</v>
      </c>
      <c r="V449" s="208" t="s">
        <v>8703</v>
      </c>
      <c r="W449" s="208" t="s">
        <v>8702</v>
      </c>
      <c r="X449" s="208" t="s">
        <v>8701</v>
      </c>
      <c r="Y449" s="141" t="s">
        <v>143</v>
      </c>
      <c r="Z449" s="141" t="str">
        <f t="shared" ref="Z449:Z512" si="7">IF(P449,CONCATENATE(C449,Y449),0)</f>
        <v>Target Region capture91PE</v>
      </c>
      <c r="AA449" s="207">
        <v>4.0816326530612242E-2</v>
      </c>
      <c r="AB449" s="207" t="s">
        <v>2544</v>
      </c>
      <c r="AC449" s="207" t="s">
        <v>3054</v>
      </c>
      <c r="AD449" s="207"/>
    </row>
    <row r="450" spans="1:30" s="39" customFormat="1" ht="24" customHeight="1">
      <c r="A450" s="219">
        <v>42792</v>
      </c>
      <c r="B450" s="218" t="s">
        <v>8697</v>
      </c>
      <c r="C450" s="215" t="s">
        <v>6976</v>
      </c>
      <c r="D450" s="216" t="s">
        <v>31</v>
      </c>
      <c r="E450" s="215" t="s">
        <v>8696</v>
      </c>
      <c r="F450" s="217">
        <v>42790</v>
      </c>
      <c r="G450" s="215" t="s">
        <v>6986</v>
      </c>
      <c r="H450" s="215" t="s">
        <v>8695</v>
      </c>
      <c r="I450" s="215">
        <v>1</v>
      </c>
      <c r="J450" s="215" t="s">
        <v>128</v>
      </c>
      <c r="K450" s="147" t="s">
        <v>8694</v>
      </c>
      <c r="L450" s="216" t="s">
        <v>350</v>
      </c>
      <c r="M450" s="215"/>
      <c r="N450" s="215">
        <v>0</v>
      </c>
      <c r="O450" s="215" t="s">
        <v>29</v>
      </c>
      <c r="P450" s="215">
        <v>38120.410000000003</v>
      </c>
      <c r="Q450" s="215">
        <v>3760086</v>
      </c>
      <c r="R450" s="215">
        <v>3402689</v>
      </c>
      <c r="S450" s="215">
        <v>90.7</v>
      </c>
      <c r="T450" s="215">
        <v>0</v>
      </c>
      <c r="U450" s="215">
        <v>0</v>
      </c>
      <c r="V450" s="215" t="s">
        <v>8700</v>
      </c>
      <c r="W450" s="215" t="s">
        <v>8699</v>
      </c>
      <c r="X450" s="215" t="s">
        <v>8698</v>
      </c>
      <c r="Y450" s="147" t="s">
        <v>143</v>
      </c>
      <c r="Z450" s="147" t="str">
        <f t="shared" si="7"/>
        <v>Target Region capture91PE</v>
      </c>
      <c r="AA450" s="214">
        <v>5.4545454545454543E-2</v>
      </c>
      <c r="AB450" s="213" t="s">
        <v>2544</v>
      </c>
      <c r="AC450" s="213" t="s">
        <v>3054</v>
      </c>
      <c r="AD450" s="212"/>
    </row>
    <row r="451" spans="1:30" s="39" customFormat="1" ht="24" customHeight="1">
      <c r="A451" s="211">
        <v>42792</v>
      </c>
      <c r="B451" s="210" t="s">
        <v>8697</v>
      </c>
      <c r="C451" s="208" t="s">
        <v>6976</v>
      </c>
      <c r="D451" s="208" t="s">
        <v>31</v>
      </c>
      <c r="E451" s="208" t="s">
        <v>8696</v>
      </c>
      <c r="F451" s="209">
        <v>42790</v>
      </c>
      <c r="G451" s="208" t="s">
        <v>6986</v>
      </c>
      <c r="H451" s="208" t="s">
        <v>8695</v>
      </c>
      <c r="I451" s="208">
        <v>2</v>
      </c>
      <c r="J451" s="220" t="s">
        <v>3576</v>
      </c>
      <c r="K451" s="144" t="s">
        <v>8694</v>
      </c>
      <c r="L451" s="208" t="s">
        <v>350</v>
      </c>
      <c r="M451" s="208"/>
      <c r="N451" s="208">
        <v>0</v>
      </c>
      <c r="O451" s="208" t="s">
        <v>29</v>
      </c>
      <c r="P451" s="208">
        <v>38100.33</v>
      </c>
      <c r="Q451" s="208">
        <v>3797737</v>
      </c>
      <c r="R451" s="208">
        <v>3406021</v>
      </c>
      <c r="S451" s="208">
        <v>89.9</v>
      </c>
      <c r="T451" s="208">
        <v>0</v>
      </c>
      <c r="U451" s="208">
        <v>0</v>
      </c>
      <c r="V451" s="208" t="s">
        <v>8693</v>
      </c>
      <c r="W451" s="208" t="s">
        <v>8692</v>
      </c>
      <c r="X451" s="208" t="s">
        <v>8691</v>
      </c>
      <c r="Y451" s="141" t="s">
        <v>143</v>
      </c>
      <c r="Z451" s="141" t="str">
        <f t="shared" si="7"/>
        <v>Target Region capture91PE</v>
      </c>
      <c r="AA451" s="207">
        <v>5.4545454545454543E-2</v>
      </c>
      <c r="AB451" s="207" t="s">
        <v>2544</v>
      </c>
      <c r="AC451" s="207" t="s">
        <v>3054</v>
      </c>
      <c r="AD451" s="207"/>
    </row>
    <row r="452" spans="1:30" s="39" customFormat="1" ht="24" customHeight="1">
      <c r="A452" s="219">
        <v>42792</v>
      </c>
      <c r="B452" s="218" t="s">
        <v>3153</v>
      </c>
      <c r="C452" s="215" t="s">
        <v>6976</v>
      </c>
      <c r="D452" s="216" t="s">
        <v>31</v>
      </c>
      <c r="E452" s="215" t="s">
        <v>8686</v>
      </c>
      <c r="F452" s="217">
        <v>42790</v>
      </c>
      <c r="G452" s="215" t="s">
        <v>6974</v>
      </c>
      <c r="H452" s="215" t="s">
        <v>8690</v>
      </c>
      <c r="I452" s="215">
        <v>1</v>
      </c>
      <c r="J452" s="135" t="s">
        <v>2392</v>
      </c>
      <c r="K452" s="147" t="s">
        <v>28</v>
      </c>
      <c r="L452" s="216" t="s">
        <v>350</v>
      </c>
      <c r="M452" s="215"/>
      <c r="N452" s="215">
        <v>0</v>
      </c>
      <c r="O452" s="215" t="s">
        <v>29</v>
      </c>
      <c r="P452" s="215">
        <v>38587.79</v>
      </c>
      <c r="Q452" s="215">
        <v>3837623</v>
      </c>
      <c r="R452" s="215">
        <v>3433473</v>
      </c>
      <c r="S452" s="215">
        <v>89.6</v>
      </c>
      <c r="T452" s="215">
        <v>0</v>
      </c>
      <c r="U452" s="215">
        <v>0</v>
      </c>
      <c r="V452" s="215" t="s">
        <v>8689</v>
      </c>
      <c r="W452" s="215" t="s">
        <v>8688</v>
      </c>
      <c r="X452" s="215" t="s">
        <v>8687</v>
      </c>
      <c r="Y452" s="147" t="s">
        <v>143</v>
      </c>
      <c r="Z452" s="147" t="str">
        <f t="shared" si="7"/>
        <v>Target Region capture91PE</v>
      </c>
      <c r="AA452" s="214">
        <v>0</v>
      </c>
      <c r="AB452" s="213" t="s">
        <v>2544</v>
      </c>
      <c r="AC452" s="213" t="s">
        <v>3054</v>
      </c>
      <c r="AD452" s="212"/>
    </row>
    <row r="453" spans="1:30" s="39" customFormat="1" ht="24" customHeight="1">
      <c r="A453" s="211">
        <v>42792</v>
      </c>
      <c r="B453" s="210" t="s">
        <v>3153</v>
      </c>
      <c r="C453" s="208" t="s">
        <v>6976</v>
      </c>
      <c r="D453" s="208" t="s">
        <v>31</v>
      </c>
      <c r="E453" s="208" t="s">
        <v>8686</v>
      </c>
      <c r="F453" s="209">
        <v>42790</v>
      </c>
      <c r="G453" s="208" t="s">
        <v>6974</v>
      </c>
      <c r="H453" s="208" t="s">
        <v>8685</v>
      </c>
      <c r="I453" s="208">
        <v>2</v>
      </c>
      <c r="J453" s="141" t="s">
        <v>2392</v>
      </c>
      <c r="K453" s="141" t="s">
        <v>28</v>
      </c>
      <c r="L453" s="208" t="s">
        <v>350</v>
      </c>
      <c r="M453" s="208"/>
      <c r="N453" s="208">
        <v>0</v>
      </c>
      <c r="O453" s="208" t="s">
        <v>29</v>
      </c>
      <c r="P453" s="208">
        <v>38661.68</v>
      </c>
      <c r="Q453" s="208">
        <v>3843312</v>
      </c>
      <c r="R453" s="208">
        <v>3441658</v>
      </c>
      <c r="S453" s="208">
        <v>89.7</v>
      </c>
      <c r="T453" s="208">
        <v>0</v>
      </c>
      <c r="U453" s="208">
        <v>0</v>
      </c>
      <c r="V453" s="208" t="s">
        <v>8684</v>
      </c>
      <c r="W453" s="208" t="s">
        <v>8683</v>
      </c>
      <c r="X453" s="208" t="s">
        <v>8682</v>
      </c>
      <c r="Y453" s="141" t="s">
        <v>143</v>
      </c>
      <c r="Z453" s="141" t="str">
        <f t="shared" si="7"/>
        <v>Target Region capture91PE</v>
      </c>
      <c r="AA453" s="207">
        <v>0</v>
      </c>
      <c r="AB453" s="207" t="s">
        <v>2544</v>
      </c>
      <c r="AC453" s="207" t="s">
        <v>3054</v>
      </c>
      <c r="AD453" s="207"/>
    </row>
    <row r="454" spans="1:30" s="39" customFormat="1" ht="24" customHeight="1">
      <c r="A454" s="133">
        <v>42792</v>
      </c>
      <c r="B454" s="134" t="s">
        <v>8799</v>
      </c>
      <c r="C454" s="135">
        <v>0</v>
      </c>
      <c r="D454" s="135" t="s">
        <v>31</v>
      </c>
      <c r="E454" s="135" t="s">
        <v>8813</v>
      </c>
      <c r="F454" s="136">
        <v>42789</v>
      </c>
      <c r="G454" s="135" t="s">
        <v>121</v>
      </c>
      <c r="H454" s="135" t="s">
        <v>8918</v>
      </c>
      <c r="I454" s="135">
        <v>1</v>
      </c>
      <c r="J454" s="135" t="s">
        <v>32</v>
      </c>
      <c r="K454" s="135" t="s">
        <v>28</v>
      </c>
      <c r="L454" s="135">
        <v>0</v>
      </c>
      <c r="M454" s="135" t="s">
        <v>8919</v>
      </c>
      <c r="N454" s="135">
        <v>0</v>
      </c>
      <c r="O454" s="135" t="s">
        <v>33</v>
      </c>
      <c r="P454" s="135">
        <v>76282.86</v>
      </c>
      <c r="Q454" s="135">
        <v>4309650</v>
      </c>
      <c r="R454" s="135">
        <v>3472635</v>
      </c>
      <c r="S454" s="135">
        <v>80.58</v>
      </c>
      <c r="T454" s="135">
        <v>0</v>
      </c>
      <c r="U454" s="135">
        <v>0</v>
      </c>
      <c r="V454" s="135" t="s">
        <v>8920</v>
      </c>
      <c r="W454" s="135" t="s">
        <v>8921</v>
      </c>
      <c r="X454" s="135" t="s">
        <v>8922</v>
      </c>
      <c r="Y454" s="147" t="s">
        <v>4625</v>
      </c>
      <c r="Z454" s="147" t="str">
        <f t="shared" si="7"/>
        <v>0101PE</v>
      </c>
      <c r="AA454" s="137">
        <v>0</v>
      </c>
      <c r="AB454" s="138" t="s">
        <v>30</v>
      </c>
      <c r="AC454" s="154" t="s">
        <v>391</v>
      </c>
      <c r="AD454" s="155"/>
    </row>
    <row r="455" spans="1:30" s="39" customFormat="1" ht="24" customHeight="1">
      <c r="A455" s="139">
        <v>42792</v>
      </c>
      <c r="B455" s="140" t="s">
        <v>8799</v>
      </c>
      <c r="C455" s="141">
        <v>0</v>
      </c>
      <c r="D455" s="141" t="s">
        <v>31</v>
      </c>
      <c r="E455" s="141" t="s">
        <v>8813</v>
      </c>
      <c r="F455" s="142">
        <v>42789</v>
      </c>
      <c r="G455" s="141" t="s">
        <v>121</v>
      </c>
      <c r="H455" s="141" t="s">
        <v>8918</v>
      </c>
      <c r="I455" s="141">
        <v>2</v>
      </c>
      <c r="J455" s="141" t="s">
        <v>32</v>
      </c>
      <c r="K455" s="141" t="s">
        <v>28</v>
      </c>
      <c r="L455" s="141">
        <v>0</v>
      </c>
      <c r="M455" s="141" t="s">
        <v>8919</v>
      </c>
      <c r="N455" s="141">
        <v>0</v>
      </c>
      <c r="O455" s="141" t="s">
        <v>33</v>
      </c>
      <c r="P455" s="141">
        <v>75665.62</v>
      </c>
      <c r="Q455" s="141">
        <v>4309650</v>
      </c>
      <c r="R455" s="141">
        <v>3442036</v>
      </c>
      <c r="S455" s="141">
        <v>79.87</v>
      </c>
      <c r="T455" s="141">
        <v>0</v>
      </c>
      <c r="U455" s="141">
        <v>0</v>
      </c>
      <c r="V455" s="141" t="s">
        <v>8923</v>
      </c>
      <c r="W455" s="141" t="s">
        <v>7985</v>
      </c>
      <c r="X455" s="141" t="s">
        <v>8924</v>
      </c>
      <c r="Y455" s="141" t="s">
        <v>4625</v>
      </c>
      <c r="Z455" s="141" t="str">
        <f t="shared" si="7"/>
        <v>0101PE</v>
      </c>
      <c r="AA455" s="143">
        <v>0</v>
      </c>
      <c r="AB455" s="143" t="s">
        <v>30</v>
      </c>
      <c r="AC455" s="143" t="s">
        <v>391</v>
      </c>
      <c r="AD455" s="143"/>
    </row>
    <row r="456" spans="1:30" s="39" customFormat="1" ht="24" customHeight="1">
      <c r="A456" s="139">
        <v>42792</v>
      </c>
      <c r="B456" s="140" t="s">
        <v>8864</v>
      </c>
      <c r="C456" s="141">
        <v>0</v>
      </c>
      <c r="D456" s="141" t="s">
        <v>31</v>
      </c>
      <c r="E456" s="141" t="s">
        <v>8865</v>
      </c>
      <c r="F456" s="142">
        <v>42789</v>
      </c>
      <c r="G456" s="141" t="s">
        <v>121</v>
      </c>
      <c r="H456" s="141" t="s">
        <v>8925</v>
      </c>
      <c r="I456" s="141">
        <v>3</v>
      </c>
      <c r="J456" s="141" t="s">
        <v>32</v>
      </c>
      <c r="K456" s="141" t="s">
        <v>28</v>
      </c>
      <c r="L456" s="141">
        <v>0</v>
      </c>
      <c r="M456" s="141" t="s">
        <v>8919</v>
      </c>
      <c r="N456" s="141">
        <v>0</v>
      </c>
      <c r="O456" s="141" t="s">
        <v>33</v>
      </c>
      <c r="P456" s="141">
        <v>75290.559999999998</v>
      </c>
      <c r="Q456" s="141">
        <v>4309650</v>
      </c>
      <c r="R456" s="141">
        <v>3408331</v>
      </c>
      <c r="S456" s="141">
        <v>79.09</v>
      </c>
      <c r="T456" s="141">
        <v>0</v>
      </c>
      <c r="U456" s="141">
        <v>0</v>
      </c>
      <c r="V456" s="141" t="s">
        <v>8926</v>
      </c>
      <c r="W456" s="141" t="s">
        <v>8927</v>
      </c>
      <c r="X456" s="141" t="s">
        <v>8928</v>
      </c>
      <c r="Y456" s="141" t="s">
        <v>4625</v>
      </c>
      <c r="Z456" s="141" t="str">
        <f t="shared" si="7"/>
        <v>0101PE</v>
      </c>
      <c r="AA456" s="143">
        <v>0</v>
      </c>
      <c r="AB456" s="143" t="s">
        <v>30</v>
      </c>
      <c r="AC456" s="143" t="s">
        <v>391</v>
      </c>
      <c r="AD456" s="143"/>
    </row>
    <row r="457" spans="1:30" s="39" customFormat="1" ht="24" customHeight="1">
      <c r="A457" s="139">
        <v>42792</v>
      </c>
      <c r="B457" s="140" t="s">
        <v>8864</v>
      </c>
      <c r="C457" s="141">
        <v>0</v>
      </c>
      <c r="D457" s="141" t="s">
        <v>31</v>
      </c>
      <c r="E457" s="141" t="s">
        <v>8865</v>
      </c>
      <c r="F457" s="142">
        <v>42789</v>
      </c>
      <c r="G457" s="141" t="s">
        <v>121</v>
      </c>
      <c r="H457" s="141" t="s">
        <v>8925</v>
      </c>
      <c r="I457" s="141">
        <v>4</v>
      </c>
      <c r="J457" s="141" t="s">
        <v>32</v>
      </c>
      <c r="K457" s="141" t="s">
        <v>28</v>
      </c>
      <c r="L457" s="141">
        <v>0</v>
      </c>
      <c r="M457" s="141" t="s">
        <v>8919</v>
      </c>
      <c r="N457" s="141">
        <v>0</v>
      </c>
      <c r="O457" s="141" t="s">
        <v>33</v>
      </c>
      <c r="P457" s="141">
        <v>75496.5</v>
      </c>
      <c r="Q457" s="141">
        <v>4309650</v>
      </c>
      <c r="R457" s="141">
        <v>3420473</v>
      </c>
      <c r="S457" s="141">
        <v>79.37</v>
      </c>
      <c r="T457" s="141">
        <v>0</v>
      </c>
      <c r="U457" s="141">
        <v>0</v>
      </c>
      <c r="V457" s="141" t="s">
        <v>8929</v>
      </c>
      <c r="W457" s="141" t="s">
        <v>8930</v>
      </c>
      <c r="X457" s="141" t="s">
        <v>8931</v>
      </c>
      <c r="Y457" s="141" t="s">
        <v>4625</v>
      </c>
      <c r="Z457" s="141" t="str">
        <f t="shared" si="7"/>
        <v>0101PE</v>
      </c>
      <c r="AA457" s="143">
        <v>0</v>
      </c>
      <c r="AB457" s="143" t="s">
        <v>30</v>
      </c>
      <c r="AC457" s="143" t="s">
        <v>391</v>
      </c>
      <c r="AD457" s="143"/>
    </row>
    <row r="458" spans="1:30" s="39" customFormat="1" ht="24" customHeight="1">
      <c r="A458" s="139">
        <v>42792</v>
      </c>
      <c r="B458" s="140" t="s">
        <v>8864</v>
      </c>
      <c r="C458" s="141">
        <v>0</v>
      </c>
      <c r="D458" s="141" t="s">
        <v>31</v>
      </c>
      <c r="E458" s="141" t="s">
        <v>8865</v>
      </c>
      <c r="F458" s="142">
        <v>42789</v>
      </c>
      <c r="G458" s="141" t="s">
        <v>121</v>
      </c>
      <c r="H458" s="141" t="s">
        <v>8925</v>
      </c>
      <c r="I458" s="141">
        <v>5</v>
      </c>
      <c r="J458" s="141" t="s">
        <v>32</v>
      </c>
      <c r="K458" s="141" t="s">
        <v>28</v>
      </c>
      <c r="L458" s="141">
        <v>0</v>
      </c>
      <c r="M458" s="141" t="s">
        <v>8919</v>
      </c>
      <c r="N458" s="141">
        <v>0</v>
      </c>
      <c r="O458" s="141" t="s">
        <v>33</v>
      </c>
      <c r="P458" s="141">
        <v>75582.080000000002</v>
      </c>
      <c r="Q458" s="141">
        <v>4309650</v>
      </c>
      <c r="R458" s="141">
        <v>3422789</v>
      </c>
      <c r="S458" s="141">
        <v>79.42</v>
      </c>
      <c r="T458" s="141">
        <v>0</v>
      </c>
      <c r="U458" s="141">
        <v>0</v>
      </c>
      <c r="V458" s="141" t="s">
        <v>8932</v>
      </c>
      <c r="W458" s="141" t="s">
        <v>8933</v>
      </c>
      <c r="X458" s="141" t="s">
        <v>8934</v>
      </c>
      <c r="Y458" s="141" t="s">
        <v>4625</v>
      </c>
      <c r="Z458" s="141" t="str">
        <f t="shared" si="7"/>
        <v>0101PE</v>
      </c>
      <c r="AA458" s="143">
        <v>0</v>
      </c>
      <c r="AB458" s="143" t="s">
        <v>30</v>
      </c>
      <c r="AC458" s="143" t="s">
        <v>391</v>
      </c>
      <c r="AD458" s="143"/>
    </row>
    <row r="459" spans="1:30" s="39" customFormat="1" ht="24" customHeight="1">
      <c r="A459" s="139">
        <v>42792</v>
      </c>
      <c r="B459" s="140" t="s">
        <v>8935</v>
      </c>
      <c r="C459" s="141">
        <v>0</v>
      </c>
      <c r="D459" s="141" t="s">
        <v>31</v>
      </c>
      <c r="E459" s="141" t="s">
        <v>8936</v>
      </c>
      <c r="F459" s="142">
        <v>42789</v>
      </c>
      <c r="G459" s="141" t="s">
        <v>121</v>
      </c>
      <c r="H459" s="141" t="s">
        <v>8925</v>
      </c>
      <c r="I459" s="141">
        <v>6</v>
      </c>
      <c r="J459" s="141" t="s">
        <v>32</v>
      </c>
      <c r="K459" s="141" t="s">
        <v>28</v>
      </c>
      <c r="L459" s="141">
        <v>0</v>
      </c>
      <c r="M459" s="141" t="s">
        <v>8937</v>
      </c>
      <c r="N459" s="141">
        <v>0</v>
      </c>
      <c r="O459" s="141" t="s">
        <v>33</v>
      </c>
      <c r="P459" s="141">
        <v>74665.13</v>
      </c>
      <c r="Q459" s="141">
        <v>4309650</v>
      </c>
      <c r="R459" s="141">
        <v>3396025</v>
      </c>
      <c r="S459" s="141">
        <v>78.8</v>
      </c>
      <c r="T459" s="141">
        <v>0</v>
      </c>
      <c r="U459" s="141">
        <v>0</v>
      </c>
      <c r="V459" s="141" t="s">
        <v>8938</v>
      </c>
      <c r="W459" s="141" t="s">
        <v>8939</v>
      </c>
      <c r="X459" s="141" t="s">
        <v>8940</v>
      </c>
      <c r="Y459" s="141" t="s">
        <v>4625</v>
      </c>
      <c r="Z459" s="141" t="str">
        <f t="shared" si="7"/>
        <v>0101PE</v>
      </c>
      <c r="AA459" s="143">
        <v>0</v>
      </c>
      <c r="AB459" s="143" t="s">
        <v>30</v>
      </c>
      <c r="AC459" s="143" t="s">
        <v>391</v>
      </c>
      <c r="AD459" s="143"/>
    </row>
    <row r="460" spans="1:30" s="39" customFormat="1" ht="24" customHeight="1">
      <c r="A460" s="139">
        <v>42792</v>
      </c>
      <c r="B460" s="140" t="s">
        <v>8941</v>
      </c>
      <c r="C460" s="141">
        <v>0</v>
      </c>
      <c r="D460" s="141" t="s">
        <v>31</v>
      </c>
      <c r="E460" s="141" t="s">
        <v>8942</v>
      </c>
      <c r="F460" s="142">
        <v>42789</v>
      </c>
      <c r="G460" s="141" t="s">
        <v>121</v>
      </c>
      <c r="H460" s="141" t="s">
        <v>8925</v>
      </c>
      <c r="I460" s="141">
        <v>7</v>
      </c>
      <c r="J460" s="144" t="s">
        <v>4698</v>
      </c>
      <c r="K460" s="144" t="s">
        <v>8943</v>
      </c>
      <c r="L460" s="141">
        <v>0</v>
      </c>
      <c r="M460" s="141" t="s">
        <v>8937</v>
      </c>
      <c r="N460" s="141">
        <v>130</v>
      </c>
      <c r="O460" s="141" t="s">
        <v>33</v>
      </c>
      <c r="P460" s="141">
        <v>74782.66</v>
      </c>
      <c r="Q460" s="141">
        <v>4309650</v>
      </c>
      <c r="R460" s="141">
        <v>3429998</v>
      </c>
      <c r="S460" s="141">
        <v>79.59</v>
      </c>
      <c r="T460" s="141" t="s">
        <v>8944</v>
      </c>
      <c r="U460" s="141" t="s">
        <v>8945</v>
      </c>
      <c r="V460" s="141" t="s">
        <v>8946</v>
      </c>
      <c r="W460" s="141" t="s">
        <v>8947</v>
      </c>
      <c r="X460" s="141" t="s">
        <v>8948</v>
      </c>
      <c r="Y460" s="141" t="s">
        <v>4625</v>
      </c>
      <c r="Z460" s="141" t="str">
        <f t="shared" si="7"/>
        <v>0101PE</v>
      </c>
      <c r="AA460" s="143">
        <v>0.4</v>
      </c>
      <c r="AB460" s="143" t="s">
        <v>30</v>
      </c>
      <c r="AC460" s="143" t="s">
        <v>391</v>
      </c>
      <c r="AD460" s="143"/>
    </row>
    <row r="461" spans="1:30" s="39" customFormat="1" ht="24" customHeight="1">
      <c r="A461" s="139">
        <v>42792</v>
      </c>
      <c r="B461" s="140" t="s">
        <v>8941</v>
      </c>
      <c r="C461" s="141">
        <v>0</v>
      </c>
      <c r="D461" s="141" t="s">
        <v>31</v>
      </c>
      <c r="E461" s="141" t="s">
        <v>8949</v>
      </c>
      <c r="F461" s="142">
        <v>42789</v>
      </c>
      <c r="G461" s="141" t="s">
        <v>121</v>
      </c>
      <c r="H461" s="141" t="s">
        <v>8925</v>
      </c>
      <c r="I461" s="141">
        <v>8</v>
      </c>
      <c r="J461" s="144" t="s">
        <v>4698</v>
      </c>
      <c r="K461" s="144" t="s">
        <v>8950</v>
      </c>
      <c r="L461" s="141">
        <v>0</v>
      </c>
      <c r="M461" s="141" t="s">
        <v>8937</v>
      </c>
      <c r="N461" s="141">
        <v>129</v>
      </c>
      <c r="O461" s="141" t="s">
        <v>33</v>
      </c>
      <c r="P461" s="141">
        <v>68910.080000000002</v>
      </c>
      <c r="Q461" s="141">
        <v>4309650</v>
      </c>
      <c r="R461" s="141">
        <v>3242698</v>
      </c>
      <c r="S461" s="141">
        <v>75.239999999999995</v>
      </c>
      <c r="T461" s="141" t="s">
        <v>8951</v>
      </c>
      <c r="U461" s="141" t="s">
        <v>8952</v>
      </c>
      <c r="V461" s="141" t="s">
        <v>8953</v>
      </c>
      <c r="W461" s="141" t="s">
        <v>8954</v>
      </c>
      <c r="X461" s="141" t="s">
        <v>8955</v>
      </c>
      <c r="Y461" s="141" t="s">
        <v>4625</v>
      </c>
      <c r="Z461" s="141" t="str">
        <f t="shared" si="7"/>
        <v>0101PE</v>
      </c>
      <c r="AA461" s="143">
        <v>0.4</v>
      </c>
      <c r="AB461" s="143" t="s">
        <v>30</v>
      </c>
      <c r="AC461" s="143" t="s">
        <v>391</v>
      </c>
      <c r="AD461" s="143"/>
    </row>
    <row r="462" spans="1:30" s="39" customFormat="1" ht="24" customHeight="1">
      <c r="A462" s="133">
        <v>42792</v>
      </c>
      <c r="B462" s="134" t="s">
        <v>6704</v>
      </c>
      <c r="C462" s="135" t="s">
        <v>2525</v>
      </c>
      <c r="D462" s="135" t="s">
        <v>31</v>
      </c>
      <c r="E462" s="135" t="s">
        <v>8956</v>
      </c>
      <c r="F462" s="136">
        <v>42787</v>
      </c>
      <c r="G462" s="135" t="s">
        <v>36</v>
      </c>
      <c r="H462" s="135" t="s">
        <v>8957</v>
      </c>
      <c r="I462" s="135">
        <v>1</v>
      </c>
      <c r="J462" s="135" t="s">
        <v>32</v>
      </c>
      <c r="K462" s="135" t="s">
        <v>28</v>
      </c>
      <c r="L462" s="135">
        <v>0</v>
      </c>
      <c r="M462" s="135" t="s">
        <v>1018</v>
      </c>
      <c r="N462" s="135">
        <v>0</v>
      </c>
      <c r="O462" s="135" t="s">
        <v>103</v>
      </c>
      <c r="P462" s="135">
        <v>70343.199999999997</v>
      </c>
      <c r="Q462" s="135">
        <v>3234376</v>
      </c>
      <c r="R462" s="135">
        <v>3021512</v>
      </c>
      <c r="S462" s="135">
        <v>93.4</v>
      </c>
      <c r="T462" s="135">
        <v>0</v>
      </c>
      <c r="U462" s="135">
        <v>0</v>
      </c>
      <c r="V462" s="135" t="s">
        <v>8958</v>
      </c>
      <c r="W462" s="135" t="s">
        <v>8959</v>
      </c>
      <c r="X462" s="135" t="s">
        <v>8960</v>
      </c>
      <c r="Y462" s="147" t="s">
        <v>8427</v>
      </c>
      <c r="Z462" s="187" t="str">
        <f t="shared" si="7"/>
        <v>De novo126PE</v>
      </c>
      <c r="AA462" s="137">
        <v>0</v>
      </c>
      <c r="AB462" s="138" t="s">
        <v>30</v>
      </c>
      <c r="AC462" s="154" t="s">
        <v>391</v>
      </c>
      <c r="AD462" s="155"/>
    </row>
    <row r="463" spans="1:30" s="39" customFormat="1" ht="24" customHeight="1">
      <c r="A463" s="139">
        <v>42792</v>
      </c>
      <c r="B463" s="140" t="s">
        <v>8961</v>
      </c>
      <c r="C463" s="141" t="s">
        <v>9688</v>
      </c>
      <c r="D463" s="141" t="s">
        <v>8962</v>
      </c>
      <c r="E463" s="141" t="s">
        <v>8963</v>
      </c>
      <c r="F463" s="142">
        <v>42787</v>
      </c>
      <c r="G463" s="141" t="s">
        <v>36</v>
      </c>
      <c r="H463" s="141" t="s">
        <v>8964</v>
      </c>
      <c r="I463" s="141">
        <v>2</v>
      </c>
      <c r="J463" s="141" t="s">
        <v>32</v>
      </c>
      <c r="K463" s="141" t="s">
        <v>28</v>
      </c>
      <c r="L463" s="141">
        <v>0</v>
      </c>
      <c r="M463" s="141" t="s">
        <v>1018</v>
      </c>
      <c r="N463" s="141">
        <v>0</v>
      </c>
      <c r="O463" s="141" t="s">
        <v>103</v>
      </c>
      <c r="P463" s="141">
        <v>60114.83</v>
      </c>
      <c r="Q463" s="141">
        <v>2732925</v>
      </c>
      <c r="R463" s="141">
        <v>2504784</v>
      </c>
      <c r="S463" s="141">
        <v>91.7</v>
      </c>
      <c r="T463" s="141">
        <v>0</v>
      </c>
      <c r="U463" s="141">
        <v>0</v>
      </c>
      <c r="V463" s="141" t="s">
        <v>8965</v>
      </c>
      <c r="W463" s="141" t="s">
        <v>8966</v>
      </c>
      <c r="X463" s="141" t="s">
        <v>8967</v>
      </c>
      <c r="Y463" s="141" t="s">
        <v>8427</v>
      </c>
      <c r="Z463" s="188" t="str">
        <f t="shared" si="7"/>
        <v>De novo126PE</v>
      </c>
      <c r="AA463" s="143">
        <v>0</v>
      </c>
      <c r="AB463" s="143" t="s">
        <v>30</v>
      </c>
      <c r="AC463" s="143" t="s">
        <v>391</v>
      </c>
      <c r="AD463" s="143"/>
    </row>
    <row r="464" spans="1:30" s="39" customFormat="1" ht="24" customHeight="1">
      <c r="A464" s="139">
        <v>42792</v>
      </c>
      <c r="B464" s="140" t="s">
        <v>8968</v>
      </c>
      <c r="C464" s="141">
        <v>0</v>
      </c>
      <c r="D464" s="141" t="s">
        <v>31</v>
      </c>
      <c r="E464" s="141" t="s">
        <v>8969</v>
      </c>
      <c r="F464" s="142">
        <v>42787</v>
      </c>
      <c r="G464" s="141" t="s">
        <v>36</v>
      </c>
      <c r="H464" s="141" t="s">
        <v>8964</v>
      </c>
      <c r="I464" s="141">
        <v>3</v>
      </c>
      <c r="J464" s="141" t="s">
        <v>32</v>
      </c>
      <c r="K464" s="141" t="s">
        <v>28</v>
      </c>
      <c r="L464" s="141">
        <v>0</v>
      </c>
      <c r="M464" s="141" t="s">
        <v>1018</v>
      </c>
      <c r="N464" s="141">
        <v>0</v>
      </c>
      <c r="O464" s="141" t="s">
        <v>103</v>
      </c>
      <c r="P464" s="141">
        <v>56967</v>
      </c>
      <c r="Q464" s="141">
        <v>2623417</v>
      </c>
      <c r="R464" s="141">
        <v>2464592</v>
      </c>
      <c r="S464" s="141">
        <v>94</v>
      </c>
      <c r="T464" s="141">
        <v>0</v>
      </c>
      <c r="U464" s="141">
        <v>0</v>
      </c>
      <c r="V464" s="141" t="s">
        <v>8970</v>
      </c>
      <c r="W464" s="141" t="s">
        <v>8971</v>
      </c>
      <c r="X464" s="141" t="s">
        <v>8972</v>
      </c>
      <c r="Y464" s="141" t="s">
        <v>8427</v>
      </c>
      <c r="Z464" s="188" t="str">
        <f t="shared" si="7"/>
        <v>0126PE</v>
      </c>
      <c r="AA464" s="143">
        <v>0</v>
      </c>
      <c r="AB464" s="143" t="s">
        <v>30</v>
      </c>
      <c r="AC464" s="143" t="s">
        <v>391</v>
      </c>
      <c r="AD464" s="143"/>
    </row>
    <row r="465" spans="1:30" s="39" customFormat="1" ht="24" customHeight="1">
      <c r="A465" s="139">
        <v>42792</v>
      </c>
      <c r="B465" s="140" t="s">
        <v>8968</v>
      </c>
      <c r="C465" s="141">
        <v>0</v>
      </c>
      <c r="D465" s="141" t="s">
        <v>31</v>
      </c>
      <c r="E465" s="141" t="s">
        <v>8969</v>
      </c>
      <c r="F465" s="142">
        <v>42787</v>
      </c>
      <c r="G465" s="141" t="s">
        <v>36</v>
      </c>
      <c r="H465" s="141" t="s">
        <v>8964</v>
      </c>
      <c r="I465" s="141">
        <v>4</v>
      </c>
      <c r="J465" s="141" t="s">
        <v>32</v>
      </c>
      <c r="K465" s="141" t="s">
        <v>28</v>
      </c>
      <c r="L465" s="141">
        <v>0</v>
      </c>
      <c r="M465" s="141" t="s">
        <v>1018</v>
      </c>
      <c r="N465" s="141">
        <v>0</v>
      </c>
      <c r="O465" s="141" t="s">
        <v>103</v>
      </c>
      <c r="P465" s="141">
        <v>57250.21</v>
      </c>
      <c r="Q465" s="141">
        <v>2635744</v>
      </c>
      <c r="R465" s="141">
        <v>2479342</v>
      </c>
      <c r="S465" s="141">
        <v>94.1</v>
      </c>
      <c r="T465" s="141">
        <v>0</v>
      </c>
      <c r="U465" s="141">
        <v>0</v>
      </c>
      <c r="V465" s="141" t="s">
        <v>8973</v>
      </c>
      <c r="W465" s="141" t="s">
        <v>8974</v>
      </c>
      <c r="X465" s="141" t="s">
        <v>8975</v>
      </c>
      <c r="Y465" s="141" t="s">
        <v>8427</v>
      </c>
      <c r="Z465" s="188" t="str">
        <f t="shared" si="7"/>
        <v>0126PE</v>
      </c>
      <c r="AA465" s="143">
        <v>0</v>
      </c>
      <c r="AB465" s="143" t="s">
        <v>30</v>
      </c>
      <c r="AC465" s="143" t="s">
        <v>391</v>
      </c>
      <c r="AD465" s="143"/>
    </row>
    <row r="466" spans="1:30" s="39" customFormat="1" ht="24" customHeight="1">
      <c r="A466" s="139">
        <v>42792</v>
      </c>
      <c r="B466" s="140" t="s">
        <v>8976</v>
      </c>
      <c r="C466" s="141">
        <v>0</v>
      </c>
      <c r="D466" s="141" t="s">
        <v>31</v>
      </c>
      <c r="E466" s="141" t="s">
        <v>8977</v>
      </c>
      <c r="F466" s="142">
        <v>42787</v>
      </c>
      <c r="G466" s="141" t="s">
        <v>36</v>
      </c>
      <c r="H466" s="141" t="s">
        <v>8964</v>
      </c>
      <c r="I466" s="141">
        <v>5</v>
      </c>
      <c r="J466" s="141" t="s">
        <v>32</v>
      </c>
      <c r="K466" s="141" t="s">
        <v>28</v>
      </c>
      <c r="L466" s="141">
        <v>0</v>
      </c>
      <c r="M466" s="141" t="s">
        <v>1018</v>
      </c>
      <c r="N466" s="141">
        <v>0</v>
      </c>
      <c r="O466" s="141" t="s">
        <v>103</v>
      </c>
      <c r="P466" s="141">
        <v>60585.45</v>
      </c>
      <c r="Q466" s="141">
        <v>2752756</v>
      </c>
      <c r="R466" s="141">
        <v>2611044</v>
      </c>
      <c r="S466" s="141">
        <v>94.9</v>
      </c>
      <c r="T466" s="141">
        <v>0</v>
      </c>
      <c r="U466" s="141">
        <v>0</v>
      </c>
      <c r="V466" s="141" t="s">
        <v>8978</v>
      </c>
      <c r="W466" s="141" t="s">
        <v>8979</v>
      </c>
      <c r="X466" s="141" t="s">
        <v>8980</v>
      </c>
      <c r="Y466" s="141" t="s">
        <v>8427</v>
      </c>
      <c r="Z466" s="188" t="str">
        <f t="shared" si="7"/>
        <v>0126PE</v>
      </c>
      <c r="AA466" s="143">
        <v>0</v>
      </c>
      <c r="AB466" s="143" t="s">
        <v>30</v>
      </c>
      <c r="AC466" s="143" t="s">
        <v>391</v>
      </c>
      <c r="AD466" s="143"/>
    </row>
    <row r="467" spans="1:30" s="39" customFormat="1" ht="24" customHeight="1">
      <c r="A467" s="139">
        <v>42792</v>
      </c>
      <c r="B467" s="140" t="s">
        <v>8981</v>
      </c>
      <c r="C467" s="141">
        <v>0</v>
      </c>
      <c r="D467" s="141" t="s">
        <v>31</v>
      </c>
      <c r="E467" s="141" t="s">
        <v>8982</v>
      </c>
      <c r="F467" s="142">
        <v>42787</v>
      </c>
      <c r="G467" s="141" t="s">
        <v>36</v>
      </c>
      <c r="H467" s="141" t="s">
        <v>8964</v>
      </c>
      <c r="I467" s="141">
        <v>6</v>
      </c>
      <c r="J467" s="141" t="s">
        <v>32</v>
      </c>
      <c r="K467" s="141" t="s">
        <v>28</v>
      </c>
      <c r="L467" s="141">
        <v>0</v>
      </c>
      <c r="M467" s="141" t="s">
        <v>1018</v>
      </c>
      <c r="N467" s="141">
        <v>0</v>
      </c>
      <c r="O467" s="141" t="s">
        <v>103</v>
      </c>
      <c r="P467" s="141">
        <v>50880.800000000003</v>
      </c>
      <c r="Q467" s="141">
        <v>2287168</v>
      </c>
      <c r="R467" s="141">
        <v>2177352</v>
      </c>
      <c r="S467" s="141">
        <v>95.2</v>
      </c>
      <c r="T467" s="141">
        <v>0</v>
      </c>
      <c r="U467" s="141">
        <v>0</v>
      </c>
      <c r="V467" s="141" t="s">
        <v>8983</v>
      </c>
      <c r="W467" s="141" t="s">
        <v>8984</v>
      </c>
      <c r="X467" s="141" t="s">
        <v>8985</v>
      </c>
      <c r="Y467" s="141" t="s">
        <v>8427</v>
      </c>
      <c r="Z467" s="188" t="str">
        <f t="shared" si="7"/>
        <v>0126PE</v>
      </c>
      <c r="AA467" s="143">
        <v>0</v>
      </c>
      <c r="AB467" s="143" t="s">
        <v>30</v>
      </c>
      <c r="AC467" s="143" t="s">
        <v>391</v>
      </c>
      <c r="AD467" s="143"/>
    </row>
    <row r="468" spans="1:30" s="39" customFormat="1" ht="24" customHeight="1">
      <c r="A468" s="139">
        <v>42792</v>
      </c>
      <c r="B468" s="140" t="s">
        <v>8981</v>
      </c>
      <c r="C468" s="141">
        <v>0</v>
      </c>
      <c r="D468" s="141" t="s">
        <v>31</v>
      </c>
      <c r="E468" s="141" t="s">
        <v>8982</v>
      </c>
      <c r="F468" s="142">
        <v>42787</v>
      </c>
      <c r="G468" s="141" t="s">
        <v>36</v>
      </c>
      <c r="H468" s="141" t="s">
        <v>8964</v>
      </c>
      <c r="I468" s="141">
        <v>7</v>
      </c>
      <c r="J468" s="141" t="s">
        <v>32</v>
      </c>
      <c r="K468" s="141" t="s">
        <v>28</v>
      </c>
      <c r="L468" s="141">
        <v>0</v>
      </c>
      <c r="M468" s="141" t="s">
        <v>1018</v>
      </c>
      <c r="N468" s="141">
        <v>0</v>
      </c>
      <c r="O468" s="141" t="s">
        <v>103</v>
      </c>
      <c r="P468" s="141">
        <v>51182.37</v>
      </c>
      <c r="Q468" s="141">
        <v>2301589</v>
      </c>
      <c r="R468" s="141">
        <v>2190368</v>
      </c>
      <c r="S468" s="141">
        <v>95.2</v>
      </c>
      <c r="T468" s="141">
        <v>0</v>
      </c>
      <c r="U468" s="141">
        <v>0</v>
      </c>
      <c r="V468" s="141" t="s">
        <v>8986</v>
      </c>
      <c r="W468" s="141" t="s">
        <v>8987</v>
      </c>
      <c r="X468" s="141" t="s">
        <v>8988</v>
      </c>
      <c r="Y468" s="141" t="s">
        <v>8427</v>
      </c>
      <c r="Z468" s="188" t="str">
        <f t="shared" si="7"/>
        <v>0126PE</v>
      </c>
      <c r="AA468" s="143">
        <v>0</v>
      </c>
      <c r="AB468" s="143" t="s">
        <v>30</v>
      </c>
      <c r="AC468" s="143" t="s">
        <v>391</v>
      </c>
      <c r="AD468" s="143"/>
    </row>
    <row r="469" spans="1:30" s="39" customFormat="1" ht="24" customHeight="1">
      <c r="A469" s="139">
        <v>42792</v>
      </c>
      <c r="B469" s="140" t="s">
        <v>8989</v>
      </c>
      <c r="C469" s="141" t="s">
        <v>9688</v>
      </c>
      <c r="D469" s="141" t="s">
        <v>31</v>
      </c>
      <c r="E469" s="141" t="s">
        <v>8990</v>
      </c>
      <c r="F469" s="142">
        <v>42787</v>
      </c>
      <c r="G469" s="141" t="s">
        <v>36</v>
      </c>
      <c r="H469" s="141" t="s">
        <v>8964</v>
      </c>
      <c r="I469" s="141">
        <v>8</v>
      </c>
      <c r="J469" s="141" t="s">
        <v>32</v>
      </c>
      <c r="K469" s="141" t="s">
        <v>28</v>
      </c>
      <c r="L469" s="141">
        <v>0</v>
      </c>
      <c r="M469" s="141" t="s">
        <v>1018</v>
      </c>
      <c r="N469" s="141">
        <v>0</v>
      </c>
      <c r="O469" s="141" t="s">
        <v>103</v>
      </c>
      <c r="P469" s="141">
        <v>64315.12</v>
      </c>
      <c r="Q469" s="141">
        <v>2906873</v>
      </c>
      <c r="R469" s="141">
        <v>2751565</v>
      </c>
      <c r="S469" s="141">
        <v>94.7</v>
      </c>
      <c r="T469" s="141">
        <v>0</v>
      </c>
      <c r="U469" s="141">
        <v>0</v>
      </c>
      <c r="V469" s="141" t="s">
        <v>8991</v>
      </c>
      <c r="W469" s="141" t="s">
        <v>8992</v>
      </c>
      <c r="X469" s="141" t="s">
        <v>8993</v>
      </c>
      <c r="Y469" s="141" t="s">
        <v>8427</v>
      </c>
      <c r="Z469" s="188" t="str">
        <f t="shared" si="7"/>
        <v>De novo126PE</v>
      </c>
      <c r="AA469" s="143">
        <v>0</v>
      </c>
      <c r="AB469" s="143" t="s">
        <v>30</v>
      </c>
      <c r="AC469" s="143" t="s">
        <v>391</v>
      </c>
      <c r="AD469" s="143"/>
    </row>
    <row r="470" spans="1:30" s="39" customFormat="1" ht="24" customHeight="1">
      <c r="A470" s="133">
        <v>42793</v>
      </c>
      <c r="B470" s="134" t="s">
        <v>8994</v>
      </c>
      <c r="C470" s="135">
        <v>0</v>
      </c>
      <c r="D470" s="135" t="s">
        <v>31</v>
      </c>
      <c r="E470" s="135" t="s">
        <v>8995</v>
      </c>
      <c r="F470" s="136">
        <v>42789</v>
      </c>
      <c r="G470" s="135" t="s">
        <v>121</v>
      </c>
      <c r="H470" s="135" t="s">
        <v>8996</v>
      </c>
      <c r="I470" s="135">
        <v>1</v>
      </c>
      <c r="J470" s="135" t="s">
        <v>32</v>
      </c>
      <c r="K470" s="135" t="s">
        <v>28</v>
      </c>
      <c r="L470" s="135">
        <v>0</v>
      </c>
      <c r="M470" s="135" t="s">
        <v>6750</v>
      </c>
      <c r="N470" s="135">
        <v>0</v>
      </c>
      <c r="O470" s="135" t="s">
        <v>41</v>
      </c>
      <c r="P470" s="135">
        <v>102558.44</v>
      </c>
      <c r="Q470" s="135">
        <v>4309650</v>
      </c>
      <c r="R470" s="135">
        <v>3140826</v>
      </c>
      <c r="S470" s="135">
        <v>72.88</v>
      </c>
      <c r="T470" s="135">
        <v>0</v>
      </c>
      <c r="U470" s="135">
        <v>0</v>
      </c>
      <c r="V470" s="135" t="s">
        <v>8997</v>
      </c>
      <c r="W470" s="135" t="s">
        <v>8998</v>
      </c>
      <c r="X470" s="135" t="s">
        <v>8999</v>
      </c>
      <c r="Y470" s="147" t="s">
        <v>140</v>
      </c>
      <c r="Z470" s="147" t="str">
        <f t="shared" si="7"/>
        <v>0151PE</v>
      </c>
      <c r="AA470" s="137">
        <v>0</v>
      </c>
      <c r="AB470" s="138" t="s">
        <v>30</v>
      </c>
      <c r="AC470" s="154" t="s">
        <v>391</v>
      </c>
      <c r="AD470" s="155"/>
    </row>
    <row r="471" spans="1:30" s="39" customFormat="1" ht="24" customHeight="1">
      <c r="A471" s="139">
        <v>42793</v>
      </c>
      <c r="B471" s="140" t="s">
        <v>9000</v>
      </c>
      <c r="C471" s="141" t="s">
        <v>27</v>
      </c>
      <c r="D471" s="141" t="s">
        <v>31</v>
      </c>
      <c r="E471" s="141" t="s">
        <v>9001</v>
      </c>
      <c r="F471" s="142">
        <v>42789</v>
      </c>
      <c r="G471" s="141" t="s">
        <v>121</v>
      </c>
      <c r="H471" s="141" t="s">
        <v>9002</v>
      </c>
      <c r="I471" s="141">
        <v>2</v>
      </c>
      <c r="J471" s="141" t="s">
        <v>32</v>
      </c>
      <c r="K471" s="141" t="s">
        <v>28</v>
      </c>
      <c r="L471" s="141">
        <v>0</v>
      </c>
      <c r="M471" s="141" t="s">
        <v>6750</v>
      </c>
      <c r="N471" s="141">
        <v>0</v>
      </c>
      <c r="O471" s="141" t="s">
        <v>41</v>
      </c>
      <c r="P471" s="141">
        <v>106508.2</v>
      </c>
      <c r="Q471" s="141">
        <v>4309650</v>
      </c>
      <c r="R471" s="141">
        <v>3271987</v>
      </c>
      <c r="S471" s="141">
        <v>75.92</v>
      </c>
      <c r="T471" s="141">
        <v>0</v>
      </c>
      <c r="U471" s="141">
        <v>0</v>
      </c>
      <c r="V471" s="141" t="s">
        <v>9003</v>
      </c>
      <c r="W471" s="141" t="s">
        <v>9004</v>
      </c>
      <c r="X471" s="141" t="s">
        <v>9005</v>
      </c>
      <c r="Y471" s="141" t="s">
        <v>140</v>
      </c>
      <c r="Z471" s="141" t="str">
        <f t="shared" si="7"/>
        <v>Re-sequencing151PE</v>
      </c>
      <c r="AA471" s="143">
        <v>0</v>
      </c>
      <c r="AB471" s="143" t="s">
        <v>30</v>
      </c>
      <c r="AC471" s="143" t="s">
        <v>391</v>
      </c>
      <c r="AD471" s="143"/>
    </row>
    <row r="472" spans="1:30" s="39" customFormat="1" ht="24" customHeight="1">
      <c r="A472" s="139">
        <v>42793</v>
      </c>
      <c r="B472" s="140" t="s">
        <v>9006</v>
      </c>
      <c r="C472" s="141" t="s">
        <v>27</v>
      </c>
      <c r="D472" s="141" t="s">
        <v>31</v>
      </c>
      <c r="E472" s="141" t="s">
        <v>9007</v>
      </c>
      <c r="F472" s="142">
        <v>42789</v>
      </c>
      <c r="G472" s="141" t="s">
        <v>121</v>
      </c>
      <c r="H472" s="141" t="s">
        <v>9002</v>
      </c>
      <c r="I472" s="141">
        <v>3</v>
      </c>
      <c r="J472" s="141" t="s">
        <v>32</v>
      </c>
      <c r="K472" s="141" t="s">
        <v>28</v>
      </c>
      <c r="L472" s="141">
        <v>0</v>
      </c>
      <c r="M472" s="141" t="s">
        <v>6750</v>
      </c>
      <c r="N472" s="141">
        <v>0</v>
      </c>
      <c r="O472" s="141" t="s">
        <v>41</v>
      </c>
      <c r="P472" s="141">
        <v>105190.95</v>
      </c>
      <c r="Q472" s="141">
        <v>4309650</v>
      </c>
      <c r="R472" s="141">
        <v>3230653</v>
      </c>
      <c r="S472" s="141">
        <v>74.959999999999994</v>
      </c>
      <c r="T472" s="141">
        <v>0</v>
      </c>
      <c r="U472" s="141">
        <v>0</v>
      </c>
      <c r="V472" s="141" t="s">
        <v>9008</v>
      </c>
      <c r="W472" s="141" t="s">
        <v>9009</v>
      </c>
      <c r="X472" s="141" t="s">
        <v>9010</v>
      </c>
      <c r="Y472" s="141" t="s">
        <v>140</v>
      </c>
      <c r="Z472" s="141" t="str">
        <f t="shared" si="7"/>
        <v>Re-sequencing151PE</v>
      </c>
      <c r="AA472" s="143">
        <v>0</v>
      </c>
      <c r="AB472" s="143" t="s">
        <v>30</v>
      </c>
      <c r="AC472" s="143" t="s">
        <v>391</v>
      </c>
      <c r="AD472" s="143"/>
    </row>
    <row r="473" spans="1:30" s="39" customFormat="1" ht="24" customHeight="1">
      <c r="A473" s="139">
        <v>42793</v>
      </c>
      <c r="B473" s="140" t="s">
        <v>9011</v>
      </c>
      <c r="C473" s="141" t="s">
        <v>27</v>
      </c>
      <c r="D473" s="141" t="s">
        <v>31</v>
      </c>
      <c r="E473" s="141" t="s">
        <v>9012</v>
      </c>
      <c r="F473" s="142">
        <v>42789</v>
      </c>
      <c r="G473" s="141" t="s">
        <v>121</v>
      </c>
      <c r="H473" s="141" t="s">
        <v>9002</v>
      </c>
      <c r="I473" s="141">
        <v>4</v>
      </c>
      <c r="J473" s="141" t="s">
        <v>32</v>
      </c>
      <c r="K473" s="141" t="s">
        <v>28</v>
      </c>
      <c r="L473" s="141">
        <v>0</v>
      </c>
      <c r="M473" s="141" t="s">
        <v>6750</v>
      </c>
      <c r="N473" s="141">
        <v>0</v>
      </c>
      <c r="O473" s="141" t="s">
        <v>41</v>
      </c>
      <c r="P473" s="141">
        <v>109240.36</v>
      </c>
      <c r="Q473" s="141">
        <v>4309650</v>
      </c>
      <c r="R473" s="141">
        <v>3356455</v>
      </c>
      <c r="S473" s="141">
        <v>77.88</v>
      </c>
      <c r="T473" s="141">
        <v>0</v>
      </c>
      <c r="U473" s="141">
        <v>0</v>
      </c>
      <c r="V473" s="141" t="s">
        <v>9013</v>
      </c>
      <c r="W473" s="141" t="s">
        <v>9014</v>
      </c>
      <c r="X473" s="141" t="s">
        <v>9015</v>
      </c>
      <c r="Y473" s="141" t="s">
        <v>140</v>
      </c>
      <c r="Z473" s="141" t="str">
        <f t="shared" si="7"/>
        <v>Re-sequencing151PE</v>
      </c>
      <c r="AA473" s="143">
        <v>0</v>
      </c>
      <c r="AB473" s="143" t="s">
        <v>30</v>
      </c>
      <c r="AC473" s="143" t="s">
        <v>391</v>
      </c>
      <c r="AD473" s="143"/>
    </row>
    <row r="474" spans="1:30" s="39" customFormat="1" ht="24" customHeight="1">
      <c r="A474" s="139">
        <v>42793</v>
      </c>
      <c r="B474" s="140" t="s">
        <v>9016</v>
      </c>
      <c r="C474" s="141" t="s">
        <v>27</v>
      </c>
      <c r="D474" s="141" t="s">
        <v>31</v>
      </c>
      <c r="E474" s="141" t="s">
        <v>9017</v>
      </c>
      <c r="F474" s="142">
        <v>42789</v>
      </c>
      <c r="G474" s="141" t="s">
        <v>121</v>
      </c>
      <c r="H474" s="141" t="s">
        <v>9002</v>
      </c>
      <c r="I474" s="141">
        <v>5</v>
      </c>
      <c r="J474" s="141" t="s">
        <v>32</v>
      </c>
      <c r="K474" s="141" t="s">
        <v>28</v>
      </c>
      <c r="L474" s="141">
        <v>0</v>
      </c>
      <c r="M474" s="141" t="s">
        <v>6750</v>
      </c>
      <c r="N474" s="141">
        <v>0</v>
      </c>
      <c r="O474" s="141" t="s">
        <v>41</v>
      </c>
      <c r="P474" s="141">
        <v>111773.74</v>
      </c>
      <c r="Q474" s="141">
        <v>4309650</v>
      </c>
      <c r="R474" s="141">
        <v>3405688</v>
      </c>
      <c r="S474" s="141">
        <v>79.02</v>
      </c>
      <c r="T474" s="141">
        <v>0</v>
      </c>
      <c r="U474" s="141">
        <v>0</v>
      </c>
      <c r="V474" s="141" t="s">
        <v>9018</v>
      </c>
      <c r="W474" s="141" t="s">
        <v>9019</v>
      </c>
      <c r="X474" s="141" t="s">
        <v>9020</v>
      </c>
      <c r="Y474" s="141" t="s">
        <v>140</v>
      </c>
      <c r="Z474" s="141" t="str">
        <f t="shared" si="7"/>
        <v>Re-sequencing151PE</v>
      </c>
      <c r="AA474" s="143">
        <v>0</v>
      </c>
      <c r="AB474" s="143" t="s">
        <v>30</v>
      </c>
      <c r="AC474" s="143" t="s">
        <v>391</v>
      </c>
      <c r="AD474" s="143"/>
    </row>
    <row r="475" spans="1:30" s="39" customFormat="1" ht="24" customHeight="1">
      <c r="A475" s="139">
        <v>42793</v>
      </c>
      <c r="B475" s="140" t="s">
        <v>9021</v>
      </c>
      <c r="C475" s="141">
        <v>0</v>
      </c>
      <c r="D475" s="141" t="s">
        <v>31</v>
      </c>
      <c r="E475" s="141" t="s">
        <v>9022</v>
      </c>
      <c r="F475" s="142">
        <v>42789</v>
      </c>
      <c r="G475" s="141" t="s">
        <v>121</v>
      </c>
      <c r="H475" s="141" t="s">
        <v>9002</v>
      </c>
      <c r="I475" s="141">
        <v>6</v>
      </c>
      <c r="J475" s="141" t="s">
        <v>32</v>
      </c>
      <c r="K475" s="141" t="s">
        <v>28</v>
      </c>
      <c r="L475" s="141">
        <v>0</v>
      </c>
      <c r="M475" s="141" t="s">
        <v>6750</v>
      </c>
      <c r="N475" s="141">
        <v>218</v>
      </c>
      <c r="O475" s="141" t="s">
        <v>41</v>
      </c>
      <c r="P475" s="141">
        <v>110083.51</v>
      </c>
      <c r="Q475" s="141">
        <v>4309650</v>
      </c>
      <c r="R475" s="141">
        <v>3346673</v>
      </c>
      <c r="S475" s="141">
        <v>77.66</v>
      </c>
      <c r="T475" s="141" t="s">
        <v>9023</v>
      </c>
      <c r="U475" s="141" t="s">
        <v>9024</v>
      </c>
      <c r="V475" s="141" t="s">
        <v>9025</v>
      </c>
      <c r="W475" s="141" t="s">
        <v>9026</v>
      </c>
      <c r="X475" s="141" t="s">
        <v>9027</v>
      </c>
      <c r="Y475" s="141" t="s">
        <v>140</v>
      </c>
      <c r="Z475" s="141" t="str">
        <f t="shared" si="7"/>
        <v>0151PE</v>
      </c>
      <c r="AA475" s="143">
        <v>0</v>
      </c>
      <c r="AB475" s="143" t="s">
        <v>30</v>
      </c>
      <c r="AC475" s="143" t="s">
        <v>391</v>
      </c>
      <c r="AD475" s="143"/>
    </row>
    <row r="476" spans="1:30" s="39" customFormat="1" ht="24" customHeight="1">
      <c r="A476" s="139">
        <v>42793</v>
      </c>
      <c r="B476" s="140" t="s">
        <v>9028</v>
      </c>
      <c r="C476" s="141">
        <v>0</v>
      </c>
      <c r="D476" s="141" t="s">
        <v>31</v>
      </c>
      <c r="E476" s="141" t="s">
        <v>9029</v>
      </c>
      <c r="F476" s="142">
        <v>42789</v>
      </c>
      <c r="G476" s="141" t="s">
        <v>121</v>
      </c>
      <c r="H476" s="141" t="s">
        <v>9002</v>
      </c>
      <c r="I476" s="141">
        <v>7</v>
      </c>
      <c r="J476" s="141" t="s">
        <v>32</v>
      </c>
      <c r="K476" s="141" t="s">
        <v>28</v>
      </c>
      <c r="L476" s="141">
        <v>0</v>
      </c>
      <c r="M476" s="141" t="s">
        <v>6750</v>
      </c>
      <c r="N476" s="141">
        <v>344</v>
      </c>
      <c r="O476" s="141" t="s">
        <v>41</v>
      </c>
      <c r="P476" s="141">
        <v>108678.67</v>
      </c>
      <c r="Q476" s="141">
        <v>4309650</v>
      </c>
      <c r="R476" s="141">
        <v>3326476</v>
      </c>
      <c r="S476" s="141">
        <v>77.19</v>
      </c>
      <c r="T476" s="141" t="s">
        <v>9030</v>
      </c>
      <c r="U476" s="141" t="s">
        <v>9031</v>
      </c>
      <c r="V476" s="141" t="s">
        <v>9032</v>
      </c>
      <c r="W476" s="141" t="s">
        <v>9033</v>
      </c>
      <c r="X476" s="141" t="s">
        <v>9034</v>
      </c>
      <c r="Y476" s="141" t="s">
        <v>140</v>
      </c>
      <c r="Z476" s="141" t="str">
        <f t="shared" si="7"/>
        <v>0151PE</v>
      </c>
      <c r="AA476" s="143">
        <v>0</v>
      </c>
      <c r="AB476" s="143" t="s">
        <v>30</v>
      </c>
      <c r="AC476" s="143" t="s">
        <v>391</v>
      </c>
      <c r="AD476" s="143"/>
    </row>
    <row r="477" spans="1:30" s="39" customFormat="1" ht="24" customHeight="1">
      <c r="A477" s="139">
        <v>42793</v>
      </c>
      <c r="B477" s="140" t="s">
        <v>9035</v>
      </c>
      <c r="C477" s="141">
        <v>0</v>
      </c>
      <c r="D477" s="141" t="s">
        <v>31</v>
      </c>
      <c r="E477" s="141" t="s">
        <v>9036</v>
      </c>
      <c r="F477" s="142">
        <v>42789</v>
      </c>
      <c r="G477" s="141" t="s">
        <v>121</v>
      </c>
      <c r="H477" s="141" t="s">
        <v>9002</v>
      </c>
      <c r="I477" s="141">
        <v>8</v>
      </c>
      <c r="J477" s="141" t="s">
        <v>32</v>
      </c>
      <c r="K477" s="141" t="s">
        <v>28</v>
      </c>
      <c r="L477" s="141">
        <v>0</v>
      </c>
      <c r="M477" s="141" t="s">
        <v>6750</v>
      </c>
      <c r="N477" s="141">
        <v>0</v>
      </c>
      <c r="O477" s="141" t="s">
        <v>41</v>
      </c>
      <c r="P477" s="141">
        <v>102234.27</v>
      </c>
      <c r="Q477" s="141">
        <v>4309650</v>
      </c>
      <c r="R477" s="141">
        <v>3143464</v>
      </c>
      <c r="S477" s="141">
        <v>72.94</v>
      </c>
      <c r="T477" s="141">
        <v>0</v>
      </c>
      <c r="U477" s="141">
        <v>0</v>
      </c>
      <c r="V477" s="141" t="s">
        <v>9037</v>
      </c>
      <c r="W477" s="141" t="s">
        <v>9038</v>
      </c>
      <c r="X477" s="141" t="s">
        <v>9039</v>
      </c>
      <c r="Y477" s="141" t="s">
        <v>140</v>
      </c>
      <c r="Z477" s="141" t="str">
        <f t="shared" si="7"/>
        <v>0151PE</v>
      </c>
      <c r="AA477" s="143">
        <v>0</v>
      </c>
      <c r="AB477" s="143" t="s">
        <v>30</v>
      </c>
      <c r="AC477" s="143" t="s">
        <v>391</v>
      </c>
      <c r="AD477" s="143"/>
    </row>
    <row r="478" spans="1:30" s="39" customFormat="1" ht="24" customHeight="1">
      <c r="A478" s="133">
        <v>42793</v>
      </c>
      <c r="B478" s="134" t="s">
        <v>9040</v>
      </c>
      <c r="C478" s="135">
        <v>0</v>
      </c>
      <c r="D478" s="135" t="s">
        <v>31</v>
      </c>
      <c r="E478" s="135" t="s">
        <v>9041</v>
      </c>
      <c r="F478" s="136">
        <v>42790</v>
      </c>
      <c r="G478" s="135" t="s">
        <v>410</v>
      </c>
      <c r="H478" s="135" t="s">
        <v>9042</v>
      </c>
      <c r="I478" s="135">
        <v>1</v>
      </c>
      <c r="J478" s="135" t="s">
        <v>8843</v>
      </c>
      <c r="K478" s="135" t="s">
        <v>9043</v>
      </c>
      <c r="L478" s="135">
        <v>0</v>
      </c>
      <c r="M478" s="135" t="s">
        <v>9044</v>
      </c>
      <c r="N478" s="135">
        <v>0</v>
      </c>
      <c r="O478" s="135" t="s">
        <v>33</v>
      </c>
      <c r="P478" s="135">
        <v>70140.83</v>
      </c>
      <c r="Q478" s="135">
        <v>4309650</v>
      </c>
      <c r="R478" s="135">
        <v>3264409</v>
      </c>
      <c r="S478" s="135">
        <v>75.75</v>
      </c>
      <c r="T478" s="135">
        <v>0</v>
      </c>
      <c r="U478" s="135">
        <v>0</v>
      </c>
      <c r="V478" s="135" t="s">
        <v>9045</v>
      </c>
      <c r="W478" s="135" t="s">
        <v>9046</v>
      </c>
      <c r="X478" s="135" t="s">
        <v>9047</v>
      </c>
      <c r="Y478" s="147" t="s">
        <v>4625</v>
      </c>
      <c r="Z478" s="147" t="str">
        <f t="shared" si="7"/>
        <v>0101PE</v>
      </c>
      <c r="AA478" s="137">
        <v>0.125</v>
      </c>
      <c r="AB478" s="138" t="s">
        <v>30</v>
      </c>
      <c r="AC478" s="154" t="s">
        <v>391</v>
      </c>
      <c r="AD478" s="155"/>
    </row>
    <row r="479" spans="1:30" s="39" customFormat="1" ht="24" customHeight="1">
      <c r="A479" s="139">
        <v>42793</v>
      </c>
      <c r="B479" s="140" t="s">
        <v>9048</v>
      </c>
      <c r="C479" s="141">
        <v>0</v>
      </c>
      <c r="D479" s="141" t="s">
        <v>31</v>
      </c>
      <c r="E479" s="141" t="s">
        <v>9049</v>
      </c>
      <c r="F479" s="142">
        <v>42790</v>
      </c>
      <c r="G479" s="141" t="s">
        <v>410</v>
      </c>
      <c r="H479" s="141" t="s">
        <v>9050</v>
      </c>
      <c r="I479" s="141">
        <v>2</v>
      </c>
      <c r="J479" s="144" t="s">
        <v>8843</v>
      </c>
      <c r="K479" s="144" t="s">
        <v>9051</v>
      </c>
      <c r="L479" s="141">
        <v>0</v>
      </c>
      <c r="M479" s="141" t="s">
        <v>9044</v>
      </c>
      <c r="N479" s="141">
        <v>206</v>
      </c>
      <c r="O479" s="141" t="s">
        <v>33</v>
      </c>
      <c r="P479" s="141">
        <v>75012.33</v>
      </c>
      <c r="Q479" s="141">
        <v>4309650</v>
      </c>
      <c r="R479" s="141">
        <v>3426302</v>
      </c>
      <c r="S479" s="141">
        <v>79.5</v>
      </c>
      <c r="T479" s="141" t="s">
        <v>9052</v>
      </c>
      <c r="U479" s="141" t="s">
        <v>9053</v>
      </c>
      <c r="V479" s="141" t="s">
        <v>9054</v>
      </c>
      <c r="W479" s="141" t="s">
        <v>9055</v>
      </c>
      <c r="X479" s="141" t="s">
        <v>9056</v>
      </c>
      <c r="Y479" s="141" t="s">
        <v>4625</v>
      </c>
      <c r="Z479" s="141" t="str">
        <f t="shared" si="7"/>
        <v>0101PE</v>
      </c>
      <c r="AA479" s="143">
        <v>3.5714285714285712E-2</v>
      </c>
      <c r="AB479" s="143" t="s">
        <v>30</v>
      </c>
      <c r="AC479" s="143" t="s">
        <v>391</v>
      </c>
      <c r="AD479" s="143"/>
    </row>
    <row r="480" spans="1:30" s="39" customFormat="1" ht="24" customHeight="1">
      <c r="A480" s="139">
        <v>42793</v>
      </c>
      <c r="B480" s="140" t="s">
        <v>9057</v>
      </c>
      <c r="C480" s="141">
        <v>0</v>
      </c>
      <c r="D480" s="141" t="s">
        <v>31</v>
      </c>
      <c r="E480" s="141" t="s">
        <v>9058</v>
      </c>
      <c r="F480" s="142">
        <v>42790</v>
      </c>
      <c r="G480" s="141" t="s">
        <v>410</v>
      </c>
      <c r="H480" s="141" t="s">
        <v>9050</v>
      </c>
      <c r="I480" s="141">
        <v>3</v>
      </c>
      <c r="J480" s="141" t="s">
        <v>32</v>
      </c>
      <c r="K480" s="141" t="s">
        <v>28</v>
      </c>
      <c r="L480" s="141">
        <v>0</v>
      </c>
      <c r="M480" s="141" t="s">
        <v>9044</v>
      </c>
      <c r="N480" s="141">
        <v>0</v>
      </c>
      <c r="O480" s="141" t="s">
        <v>33</v>
      </c>
      <c r="P480" s="141">
        <v>68447.649999999994</v>
      </c>
      <c r="Q480" s="141">
        <v>4309650</v>
      </c>
      <c r="R480" s="141">
        <v>3134791</v>
      </c>
      <c r="S480" s="141">
        <v>72.739999999999995</v>
      </c>
      <c r="T480" s="141">
        <v>0</v>
      </c>
      <c r="U480" s="141">
        <v>0</v>
      </c>
      <c r="V480" s="141" t="s">
        <v>9059</v>
      </c>
      <c r="W480" s="141" t="s">
        <v>9060</v>
      </c>
      <c r="X480" s="141" t="s">
        <v>9061</v>
      </c>
      <c r="Y480" s="141" t="s">
        <v>4625</v>
      </c>
      <c r="Z480" s="141" t="str">
        <f t="shared" si="7"/>
        <v>0101PE</v>
      </c>
      <c r="AA480" s="143">
        <v>0</v>
      </c>
      <c r="AB480" s="143" t="s">
        <v>30</v>
      </c>
      <c r="AC480" s="143" t="s">
        <v>391</v>
      </c>
      <c r="AD480" s="143"/>
    </row>
    <row r="481" spans="1:30" s="39" customFormat="1" ht="24" customHeight="1">
      <c r="A481" s="139">
        <v>42793</v>
      </c>
      <c r="B481" s="140" t="s">
        <v>9062</v>
      </c>
      <c r="C481" s="141">
        <v>0</v>
      </c>
      <c r="D481" s="141" t="s">
        <v>31</v>
      </c>
      <c r="E481" s="141" t="s">
        <v>9063</v>
      </c>
      <c r="F481" s="142">
        <v>42790</v>
      </c>
      <c r="G481" s="141" t="s">
        <v>410</v>
      </c>
      <c r="H481" s="141" t="s">
        <v>9050</v>
      </c>
      <c r="I481" s="141">
        <v>4</v>
      </c>
      <c r="J481" s="141" t="s">
        <v>32</v>
      </c>
      <c r="K481" s="141" t="s">
        <v>28</v>
      </c>
      <c r="L481" s="141">
        <v>0</v>
      </c>
      <c r="M481" s="141" t="s">
        <v>9044</v>
      </c>
      <c r="N481" s="141">
        <v>345</v>
      </c>
      <c r="O481" s="141" t="s">
        <v>33</v>
      </c>
      <c r="P481" s="141">
        <v>73999.8</v>
      </c>
      <c r="Q481" s="141">
        <v>4309650</v>
      </c>
      <c r="R481" s="141">
        <v>3506136</v>
      </c>
      <c r="S481" s="141">
        <v>81.36</v>
      </c>
      <c r="T481" s="141" t="s">
        <v>9064</v>
      </c>
      <c r="U481" s="141" t="s">
        <v>9065</v>
      </c>
      <c r="V481" s="141" t="s">
        <v>9066</v>
      </c>
      <c r="W481" s="141" t="s">
        <v>9067</v>
      </c>
      <c r="X481" s="141" t="s">
        <v>9068</v>
      </c>
      <c r="Y481" s="141" t="s">
        <v>4625</v>
      </c>
      <c r="Z481" s="141" t="str">
        <f t="shared" si="7"/>
        <v>0101PE</v>
      </c>
      <c r="AA481" s="143">
        <v>0</v>
      </c>
      <c r="AB481" s="143" t="s">
        <v>30</v>
      </c>
      <c r="AC481" s="143" t="s">
        <v>391</v>
      </c>
      <c r="AD481" s="143"/>
    </row>
    <row r="482" spans="1:30" s="39" customFormat="1" ht="24" customHeight="1">
      <c r="A482" s="139">
        <v>42793</v>
      </c>
      <c r="B482" s="140" t="s">
        <v>9069</v>
      </c>
      <c r="C482" s="141">
        <v>0</v>
      </c>
      <c r="D482" s="141" t="s">
        <v>31</v>
      </c>
      <c r="E482" s="141" t="s">
        <v>9070</v>
      </c>
      <c r="F482" s="142">
        <v>42790</v>
      </c>
      <c r="G482" s="141" t="s">
        <v>410</v>
      </c>
      <c r="H482" s="141" t="s">
        <v>9050</v>
      </c>
      <c r="I482" s="141">
        <v>5</v>
      </c>
      <c r="J482" s="141" t="s">
        <v>32</v>
      </c>
      <c r="K482" s="141" t="s">
        <v>28</v>
      </c>
      <c r="L482" s="141">
        <v>0</v>
      </c>
      <c r="M482" s="141" t="s">
        <v>9044</v>
      </c>
      <c r="N482" s="141">
        <v>344</v>
      </c>
      <c r="O482" s="141" t="s">
        <v>33</v>
      </c>
      <c r="P482" s="141">
        <v>72741.02</v>
      </c>
      <c r="Q482" s="141">
        <v>4309650</v>
      </c>
      <c r="R482" s="141">
        <v>3481885</v>
      </c>
      <c r="S482" s="141">
        <v>80.790000000000006</v>
      </c>
      <c r="T482" s="141" t="s">
        <v>9071</v>
      </c>
      <c r="U482" s="141" t="s">
        <v>9072</v>
      </c>
      <c r="V482" s="141" t="s">
        <v>9073</v>
      </c>
      <c r="W482" s="141" t="s">
        <v>9074</v>
      </c>
      <c r="X482" s="141" t="s">
        <v>9075</v>
      </c>
      <c r="Y482" s="141" t="s">
        <v>4625</v>
      </c>
      <c r="Z482" s="141" t="str">
        <f t="shared" si="7"/>
        <v>0101PE</v>
      </c>
      <c r="AA482" s="143">
        <v>0</v>
      </c>
      <c r="AB482" s="143" t="s">
        <v>30</v>
      </c>
      <c r="AC482" s="143" t="s">
        <v>391</v>
      </c>
      <c r="AD482" s="143"/>
    </row>
    <row r="483" spans="1:30" s="39" customFormat="1" ht="24" customHeight="1">
      <c r="A483" s="139">
        <v>42793</v>
      </c>
      <c r="B483" s="140" t="s">
        <v>9062</v>
      </c>
      <c r="C483" s="141">
        <v>0</v>
      </c>
      <c r="D483" s="141" t="s">
        <v>31</v>
      </c>
      <c r="E483" s="141" t="s">
        <v>9076</v>
      </c>
      <c r="F483" s="142">
        <v>42790</v>
      </c>
      <c r="G483" s="141" t="s">
        <v>410</v>
      </c>
      <c r="H483" s="141" t="s">
        <v>9050</v>
      </c>
      <c r="I483" s="141">
        <v>6</v>
      </c>
      <c r="J483" s="141" t="s">
        <v>32</v>
      </c>
      <c r="K483" s="141" t="s">
        <v>28</v>
      </c>
      <c r="L483" s="141">
        <v>0</v>
      </c>
      <c r="M483" s="141" t="s">
        <v>9044</v>
      </c>
      <c r="N483" s="141">
        <v>345</v>
      </c>
      <c r="O483" s="141" t="s">
        <v>33</v>
      </c>
      <c r="P483" s="141">
        <v>73981.02</v>
      </c>
      <c r="Q483" s="141">
        <v>4309650</v>
      </c>
      <c r="R483" s="141">
        <v>3469723</v>
      </c>
      <c r="S483" s="141">
        <v>80.510000000000005</v>
      </c>
      <c r="T483" s="141" t="s">
        <v>9077</v>
      </c>
      <c r="U483" s="141" t="s">
        <v>9078</v>
      </c>
      <c r="V483" s="141" t="s">
        <v>9079</v>
      </c>
      <c r="W483" s="141" t="s">
        <v>9080</v>
      </c>
      <c r="X483" s="141" t="s">
        <v>9081</v>
      </c>
      <c r="Y483" s="141" t="s">
        <v>4625</v>
      </c>
      <c r="Z483" s="141" t="str">
        <f t="shared" si="7"/>
        <v>0101PE</v>
      </c>
      <c r="AA483" s="143">
        <v>0</v>
      </c>
      <c r="AB483" s="143" t="s">
        <v>30</v>
      </c>
      <c r="AC483" s="143" t="s">
        <v>391</v>
      </c>
      <c r="AD483" s="143"/>
    </row>
    <row r="484" spans="1:30" s="39" customFormat="1" ht="24" customHeight="1">
      <c r="A484" s="139">
        <v>42793</v>
      </c>
      <c r="B484" s="140" t="s">
        <v>9082</v>
      </c>
      <c r="C484" s="141" t="s">
        <v>27</v>
      </c>
      <c r="D484" s="141" t="s">
        <v>31</v>
      </c>
      <c r="E484" s="141" t="s">
        <v>9083</v>
      </c>
      <c r="F484" s="142">
        <v>42790</v>
      </c>
      <c r="G484" s="141" t="s">
        <v>410</v>
      </c>
      <c r="H484" s="141" t="s">
        <v>9050</v>
      </c>
      <c r="I484" s="141">
        <v>7</v>
      </c>
      <c r="J484" s="141" t="s">
        <v>32</v>
      </c>
      <c r="K484" s="141" t="s">
        <v>28</v>
      </c>
      <c r="L484" s="141">
        <v>0</v>
      </c>
      <c r="M484" s="141" t="s">
        <v>9044</v>
      </c>
      <c r="N484" s="141">
        <v>0</v>
      </c>
      <c r="O484" s="141" t="s">
        <v>33</v>
      </c>
      <c r="P484" s="141">
        <v>71535.149999999994</v>
      </c>
      <c r="Q484" s="141">
        <v>4309650</v>
      </c>
      <c r="R484" s="141">
        <v>3301117</v>
      </c>
      <c r="S484" s="141">
        <v>76.599999999999994</v>
      </c>
      <c r="T484" s="141">
        <v>0</v>
      </c>
      <c r="U484" s="141">
        <v>0</v>
      </c>
      <c r="V484" s="141" t="s">
        <v>9084</v>
      </c>
      <c r="W484" s="141" t="s">
        <v>9085</v>
      </c>
      <c r="X484" s="141" t="s">
        <v>9086</v>
      </c>
      <c r="Y484" s="141" t="s">
        <v>4625</v>
      </c>
      <c r="Z484" s="141" t="str">
        <f t="shared" si="7"/>
        <v>Re-sequencing101PE</v>
      </c>
      <c r="AA484" s="143">
        <v>0</v>
      </c>
      <c r="AB484" s="143" t="s">
        <v>30</v>
      </c>
      <c r="AC484" s="143" t="s">
        <v>391</v>
      </c>
      <c r="AD484" s="143"/>
    </row>
    <row r="485" spans="1:30" s="39" customFormat="1" ht="24" customHeight="1">
      <c r="A485" s="139">
        <v>42793</v>
      </c>
      <c r="B485" s="140" t="s">
        <v>9087</v>
      </c>
      <c r="C485" s="141" t="s">
        <v>27</v>
      </c>
      <c r="D485" s="141" t="s">
        <v>31</v>
      </c>
      <c r="E485" s="141" t="s">
        <v>9088</v>
      </c>
      <c r="F485" s="142">
        <v>42790</v>
      </c>
      <c r="G485" s="141" t="s">
        <v>410</v>
      </c>
      <c r="H485" s="141" t="s">
        <v>9050</v>
      </c>
      <c r="I485" s="141">
        <v>8</v>
      </c>
      <c r="J485" s="141" t="s">
        <v>32</v>
      </c>
      <c r="K485" s="141" t="s">
        <v>28</v>
      </c>
      <c r="L485" s="141">
        <v>0</v>
      </c>
      <c r="M485" s="141" t="s">
        <v>9044</v>
      </c>
      <c r="N485" s="141">
        <v>0</v>
      </c>
      <c r="O485" s="141" t="s">
        <v>33</v>
      </c>
      <c r="P485" s="141">
        <v>69820.87</v>
      </c>
      <c r="Q485" s="141">
        <v>4309650</v>
      </c>
      <c r="R485" s="141">
        <v>3236502</v>
      </c>
      <c r="S485" s="141">
        <v>75.099999999999994</v>
      </c>
      <c r="T485" s="141">
        <v>0</v>
      </c>
      <c r="U485" s="141">
        <v>0</v>
      </c>
      <c r="V485" s="141" t="s">
        <v>9089</v>
      </c>
      <c r="W485" s="141" t="s">
        <v>9090</v>
      </c>
      <c r="X485" s="141" t="s">
        <v>9091</v>
      </c>
      <c r="Y485" s="141" t="s">
        <v>4625</v>
      </c>
      <c r="Z485" s="141" t="str">
        <f t="shared" si="7"/>
        <v>Re-sequencing101PE</v>
      </c>
      <c r="AA485" s="143">
        <v>0</v>
      </c>
      <c r="AB485" s="143" t="s">
        <v>30</v>
      </c>
      <c r="AC485" s="143" t="s">
        <v>391</v>
      </c>
      <c r="AD485" s="143"/>
    </row>
    <row r="486" spans="1:30" s="39" customFormat="1" ht="24" customHeight="1">
      <c r="A486" s="133">
        <v>42793</v>
      </c>
      <c r="B486" s="134" t="s">
        <v>9092</v>
      </c>
      <c r="C486" s="135">
        <v>0</v>
      </c>
      <c r="D486" s="135" t="s">
        <v>31</v>
      </c>
      <c r="E486" s="135" t="s">
        <v>9093</v>
      </c>
      <c r="F486" s="136">
        <v>42790</v>
      </c>
      <c r="G486" s="135" t="s">
        <v>410</v>
      </c>
      <c r="H486" s="135" t="s">
        <v>9094</v>
      </c>
      <c r="I486" s="135">
        <v>1</v>
      </c>
      <c r="J486" s="135" t="s">
        <v>9536</v>
      </c>
      <c r="K486" s="135" t="s">
        <v>9095</v>
      </c>
      <c r="L486" s="135">
        <v>0</v>
      </c>
      <c r="M486" s="135" t="s">
        <v>9044</v>
      </c>
      <c r="N486" s="135">
        <v>135</v>
      </c>
      <c r="O486" s="135" t="s">
        <v>33</v>
      </c>
      <c r="P486" s="135">
        <v>65633.740000000005</v>
      </c>
      <c r="Q486" s="135">
        <v>4309650</v>
      </c>
      <c r="R486" s="135">
        <v>3023628</v>
      </c>
      <c r="S486" s="135">
        <v>70.16</v>
      </c>
      <c r="T486" s="135" t="s">
        <v>9096</v>
      </c>
      <c r="U486" s="135" t="s">
        <v>9097</v>
      </c>
      <c r="V486" s="135" t="s">
        <v>9098</v>
      </c>
      <c r="W486" s="135" t="s">
        <v>9099</v>
      </c>
      <c r="X486" s="135" t="s">
        <v>9100</v>
      </c>
      <c r="Y486" s="147" t="s">
        <v>4625</v>
      </c>
      <c r="Z486" s="147" t="str">
        <f t="shared" si="7"/>
        <v>0101PE</v>
      </c>
      <c r="AA486" s="137">
        <v>0.15</v>
      </c>
      <c r="AB486" s="138" t="s">
        <v>30</v>
      </c>
      <c r="AC486" s="154" t="s">
        <v>391</v>
      </c>
      <c r="AD486" s="155"/>
    </row>
    <row r="487" spans="1:30" s="39" customFormat="1" ht="24" customHeight="1">
      <c r="A487" s="139">
        <v>42793</v>
      </c>
      <c r="B487" s="140" t="s">
        <v>9101</v>
      </c>
      <c r="C487" s="141">
        <v>0</v>
      </c>
      <c r="D487" s="141" t="s">
        <v>31</v>
      </c>
      <c r="E487" s="141" t="s">
        <v>9102</v>
      </c>
      <c r="F487" s="142">
        <v>42790</v>
      </c>
      <c r="G487" s="141" t="s">
        <v>410</v>
      </c>
      <c r="H487" s="141" t="s">
        <v>9103</v>
      </c>
      <c r="I487" s="141">
        <v>2</v>
      </c>
      <c r="J487" s="141" t="s">
        <v>32</v>
      </c>
      <c r="K487" s="141" t="s">
        <v>28</v>
      </c>
      <c r="L487" s="141">
        <v>0</v>
      </c>
      <c r="M487" s="141" t="s">
        <v>9044</v>
      </c>
      <c r="N487" s="141">
        <v>350</v>
      </c>
      <c r="O487" s="141" t="s">
        <v>33</v>
      </c>
      <c r="P487" s="141">
        <v>74946.679999999993</v>
      </c>
      <c r="Q487" s="141">
        <v>4309650</v>
      </c>
      <c r="R487" s="141">
        <v>3463478</v>
      </c>
      <c r="S487" s="141">
        <v>80.37</v>
      </c>
      <c r="T487" s="141" t="s">
        <v>9104</v>
      </c>
      <c r="U487" s="141" t="s">
        <v>9105</v>
      </c>
      <c r="V487" s="141" t="s">
        <v>9106</v>
      </c>
      <c r="W487" s="141" t="s">
        <v>9107</v>
      </c>
      <c r="X487" s="141" t="s">
        <v>9108</v>
      </c>
      <c r="Y487" s="141" t="s">
        <v>4625</v>
      </c>
      <c r="Z487" s="141" t="str">
        <f t="shared" si="7"/>
        <v>0101PE</v>
      </c>
      <c r="AA487" s="143">
        <v>0</v>
      </c>
      <c r="AB487" s="143" t="s">
        <v>30</v>
      </c>
      <c r="AC487" s="143" t="s">
        <v>391</v>
      </c>
      <c r="AD487" s="143"/>
    </row>
    <row r="488" spans="1:30" s="39" customFormat="1" ht="24" customHeight="1">
      <c r="A488" s="139">
        <v>42793</v>
      </c>
      <c r="B488" s="140" t="s">
        <v>9101</v>
      </c>
      <c r="C488" s="141">
        <v>0</v>
      </c>
      <c r="D488" s="141" t="s">
        <v>31</v>
      </c>
      <c r="E488" s="141" t="s">
        <v>9109</v>
      </c>
      <c r="F488" s="142">
        <v>42790</v>
      </c>
      <c r="G488" s="141" t="s">
        <v>410</v>
      </c>
      <c r="H488" s="141" t="s">
        <v>9103</v>
      </c>
      <c r="I488" s="141">
        <v>3</v>
      </c>
      <c r="J488" s="141" t="s">
        <v>32</v>
      </c>
      <c r="K488" s="141" t="s">
        <v>28</v>
      </c>
      <c r="L488" s="141">
        <v>0</v>
      </c>
      <c r="M488" s="141" t="s">
        <v>9044</v>
      </c>
      <c r="N488" s="141">
        <v>342</v>
      </c>
      <c r="O488" s="141" t="s">
        <v>33</v>
      </c>
      <c r="P488" s="141">
        <v>76620.78</v>
      </c>
      <c r="Q488" s="141">
        <v>4309650</v>
      </c>
      <c r="R488" s="141">
        <v>3498315</v>
      </c>
      <c r="S488" s="141">
        <v>81.17</v>
      </c>
      <c r="T488" s="141" t="s">
        <v>9110</v>
      </c>
      <c r="U488" s="141" t="s">
        <v>9111</v>
      </c>
      <c r="V488" s="141" t="s">
        <v>9112</v>
      </c>
      <c r="W488" s="141" t="s">
        <v>9113</v>
      </c>
      <c r="X488" s="141" t="s">
        <v>9114</v>
      </c>
      <c r="Y488" s="141" t="s">
        <v>4625</v>
      </c>
      <c r="Z488" s="141" t="str">
        <f t="shared" si="7"/>
        <v>0101PE</v>
      </c>
      <c r="AA488" s="143">
        <v>0</v>
      </c>
      <c r="AB488" s="143" t="s">
        <v>30</v>
      </c>
      <c r="AC488" s="143" t="s">
        <v>391</v>
      </c>
      <c r="AD488" s="143"/>
    </row>
    <row r="489" spans="1:30" s="39" customFormat="1" ht="24" customHeight="1">
      <c r="A489" s="139">
        <v>42793</v>
      </c>
      <c r="B489" s="140" t="s">
        <v>8855</v>
      </c>
      <c r="C489" s="141">
        <v>0</v>
      </c>
      <c r="D489" s="141" t="s">
        <v>31</v>
      </c>
      <c r="E489" s="141" t="s">
        <v>8856</v>
      </c>
      <c r="F489" s="142">
        <v>42790</v>
      </c>
      <c r="G489" s="141" t="s">
        <v>410</v>
      </c>
      <c r="H489" s="141" t="s">
        <v>9103</v>
      </c>
      <c r="I489" s="141">
        <v>4</v>
      </c>
      <c r="J489" s="144" t="s">
        <v>8889</v>
      </c>
      <c r="K489" s="144" t="s">
        <v>9538</v>
      </c>
      <c r="L489" s="141">
        <v>0</v>
      </c>
      <c r="M489" s="141" t="s">
        <v>9115</v>
      </c>
      <c r="N489" s="141">
        <v>192</v>
      </c>
      <c r="O489" s="141" t="s">
        <v>33</v>
      </c>
      <c r="P489" s="141">
        <v>73600.25</v>
      </c>
      <c r="Q489" s="141">
        <v>4309650</v>
      </c>
      <c r="R489" s="141">
        <v>3370476</v>
      </c>
      <c r="S489" s="141">
        <v>78.209999999999994</v>
      </c>
      <c r="T489" s="141" t="s">
        <v>9116</v>
      </c>
      <c r="U489" s="141" t="s">
        <v>9117</v>
      </c>
      <c r="V489" s="141" t="s">
        <v>9118</v>
      </c>
      <c r="W489" s="141" t="s">
        <v>9119</v>
      </c>
      <c r="X489" s="141" t="s">
        <v>9120</v>
      </c>
      <c r="Y489" s="141" t="s">
        <v>4625</v>
      </c>
      <c r="Z489" s="141" t="str">
        <f t="shared" si="7"/>
        <v>0101PE</v>
      </c>
      <c r="AA489" s="143">
        <v>7.6923076923076927E-2</v>
      </c>
      <c r="AB489" s="143" t="s">
        <v>30</v>
      </c>
      <c r="AC489" s="143" t="s">
        <v>391</v>
      </c>
      <c r="AD489" s="143"/>
    </row>
    <row r="490" spans="1:30" s="39" customFormat="1" ht="24" customHeight="1">
      <c r="A490" s="139">
        <v>42793</v>
      </c>
      <c r="B490" s="140" t="s">
        <v>8855</v>
      </c>
      <c r="C490" s="141">
        <v>0</v>
      </c>
      <c r="D490" s="141" t="s">
        <v>31</v>
      </c>
      <c r="E490" s="141" t="s">
        <v>8856</v>
      </c>
      <c r="F490" s="142">
        <v>42790</v>
      </c>
      <c r="G490" s="141" t="s">
        <v>410</v>
      </c>
      <c r="H490" s="141" t="s">
        <v>9103</v>
      </c>
      <c r="I490" s="141">
        <v>5</v>
      </c>
      <c r="J490" s="144" t="s">
        <v>8889</v>
      </c>
      <c r="K490" s="144" t="s">
        <v>9538</v>
      </c>
      <c r="L490" s="141">
        <v>0</v>
      </c>
      <c r="M490" s="141" t="s">
        <v>9115</v>
      </c>
      <c r="N490" s="141">
        <v>201</v>
      </c>
      <c r="O490" s="141" t="s">
        <v>33</v>
      </c>
      <c r="P490" s="141">
        <v>72047.490000000005</v>
      </c>
      <c r="Q490" s="141">
        <v>4309650</v>
      </c>
      <c r="R490" s="141">
        <v>3299242</v>
      </c>
      <c r="S490" s="141">
        <v>76.55</v>
      </c>
      <c r="T490" s="141" t="s">
        <v>9121</v>
      </c>
      <c r="U490" s="141" t="s">
        <v>9122</v>
      </c>
      <c r="V490" s="141" t="s">
        <v>9123</v>
      </c>
      <c r="W490" s="141" t="s">
        <v>9124</v>
      </c>
      <c r="X490" s="141" t="s">
        <v>9125</v>
      </c>
      <c r="Y490" s="141" t="s">
        <v>4625</v>
      </c>
      <c r="Z490" s="141" t="str">
        <f t="shared" si="7"/>
        <v>0101PE</v>
      </c>
      <c r="AA490" s="143">
        <v>7.6923076923076927E-2</v>
      </c>
      <c r="AB490" s="143" t="s">
        <v>30</v>
      </c>
      <c r="AC490" s="143" t="s">
        <v>391</v>
      </c>
      <c r="AD490" s="143"/>
    </row>
    <row r="491" spans="1:30" s="39" customFormat="1" ht="24" customHeight="1">
      <c r="A491" s="139">
        <v>42793</v>
      </c>
      <c r="B491" s="140" t="s">
        <v>8855</v>
      </c>
      <c r="C491" s="141">
        <v>0</v>
      </c>
      <c r="D491" s="141" t="s">
        <v>31</v>
      </c>
      <c r="E491" s="141" t="s">
        <v>8856</v>
      </c>
      <c r="F491" s="142">
        <v>42790</v>
      </c>
      <c r="G491" s="141" t="s">
        <v>410</v>
      </c>
      <c r="H491" s="141" t="s">
        <v>9103</v>
      </c>
      <c r="I491" s="141">
        <v>6</v>
      </c>
      <c r="J491" s="144" t="s">
        <v>8889</v>
      </c>
      <c r="K491" s="144" t="s">
        <v>9538</v>
      </c>
      <c r="L491" s="141">
        <v>0</v>
      </c>
      <c r="M491" s="141" t="s">
        <v>9115</v>
      </c>
      <c r="N491" s="141">
        <v>200</v>
      </c>
      <c r="O491" s="141" t="s">
        <v>33</v>
      </c>
      <c r="P491" s="141">
        <v>70743.320000000007</v>
      </c>
      <c r="Q491" s="141">
        <v>4309650</v>
      </c>
      <c r="R491" s="141">
        <v>3238711</v>
      </c>
      <c r="S491" s="141">
        <v>75.150000000000006</v>
      </c>
      <c r="T491" s="141" t="s">
        <v>9126</v>
      </c>
      <c r="U491" s="141" t="s">
        <v>9127</v>
      </c>
      <c r="V491" s="141" t="s">
        <v>9128</v>
      </c>
      <c r="W491" s="141" t="s">
        <v>9129</v>
      </c>
      <c r="X491" s="141" t="s">
        <v>9130</v>
      </c>
      <c r="Y491" s="141" t="s">
        <v>4625</v>
      </c>
      <c r="Z491" s="141" t="str">
        <f t="shared" si="7"/>
        <v>0101PE</v>
      </c>
      <c r="AA491" s="143">
        <v>7.6923076923076927E-2</v>
      </c>
      <c r="AB491" s="143" t="s">
        <v>30</v>
      </c>
      <c r="AC491" s="143" t="s">
        <v>391</v>
      </c>
      <c r="AD491" s="143"/>
    </row>
    <row r="492" spans="1:30" s="39" customFormat="1" ht="24" customHeight="1">
      <c r="A492" s="139">
        <v>42793</v>
      </c>
      <c r="B492" s="140" t="s">
        <v>9131</v>
      </c>
      <c r="C492" s="141" t="s">
        <v>104</v>
      </c>
      <c r="D492" s="141" t="s">
        <v>31</v>
      </c>
      <c r="E492" s="141" t="s">
        <v>9132</v>
      </c>
      <c r="F492" s="142">
        <v>42790</v>
      </c>
      <c r="G492" s="141" t="s">
        <v>410</v>
      </c>
      <c r="H492" s="141" t="s">
        <v>9103</v>
      </c>
      <c r="I492" s="141">
        <v>7</v>
      </c>
      <c r="J492" s="141" t="s">
        <v>32</v>
      </c>
      <c r="K492" s="141" t="s">
        <v>28</v>
      </c>
      <c r="L492" s="141">
        <v>0</v>
      </c>
      <c r="M492" s="141" t="s">
        <v>9044</v>
      </c>
      <c r="N492" s="141">
        <v>0</v>
      </c>
      <c r="O492" s="141" t="s">
        <v>33</v>
      </c>
      <c r="P492" s="141">
        <v>73385.259999999995</v>
      </c>
      <c r="Q492" s="141">
        <v>4309650</v>
      </c>
      <c r="R492" s="141">
        <v>3342854</v>
      </c>
      <c r="S492" s="141">
        <v>77.569999999999993</v>
      </c>
      <c r="T492" s="141">
        <v>0</v>
      </c>
      <c r="U492" s="141">
        <v>0</v>
      </c>
      <c r="V492" s="141" t="s">
        <v>9133</v>
      </c>
      <c r="W492" s="141" t="s">
        <v>9134</v>
      </c>
      <c r="X492" s="141" t="s">
        <v>9135</v>
      </c>
      <c r="Y492" s="141" t="s">
        <v>4625</v>
      </c>
      <c r="Z492" s="141" t="str">
        <f t="shared" si="7"/>
        <v>Transcriptome101PE</v>
      </c>
      <c r="AA492" s="143">
        <v>0</v>
      </c>
      <c r="AB492" s="143" t="s">
        <v>30</v>
      </c>
      <c r="AC492" s="143" t="s">
        <v>391</v>
      </c>
      <c r="AD492" s="143"/>
    </row>
    <row r="493" spans="1:30" s="39" customFormat="1" ht="24" customHeight="1">
      <c r="A493" s="139">
        <v>42793</v>
      </c>
      <c r="B493" s="140" t="s">
        <v>9136</v>
      </c>
      <c r="C493" s="141" t="s">
        <v>27</v>
      </c>
      <c r="D493" s="141" t="s">
        <v>31</v>
      </c>
      <c r="E493" s="141" t="s">
        <v>9137</v>
      </c>
      <c r="F493" s="142">
        <v>42790</v>
      </c>
      <c r="G493" s="141" t="s">
        <v>410</v>
      </c>
      <c r="H493" s="141" t="s">
        <v>9103</v>
      </c>
      <c r="I493" s="141">
        <v>8</v>
      </c>
      <c r="J493" s="141" t="s">
        <v>32</v>
      </c>
      <c r="K493" s="141" t="s">
        <v>28</v>
      </c>
      <c r="L493" s="141">
        <v>0</v>
      </c>
      <c r="M493" s="141" t="s">
        <v>9044</v>
      </c>
      <c r="N493" s="141">
        <v>0</v>
      </c>
      <c r="O493" s="141" t="s">
        <v>33</v>
      </c>
      <c r="P493" s="141">
        <v>68195.13</v>
      </c>
      <c r="Q493" s="141">
        <v>4309650</v>
      </c>
      <c r="R493" s="141">
        <v>3146794</v>
      </c>
      <c r="S493" s="141">
        <v>73.02</v>
      </c>
      <c r="T493" s="141">
        <v>0</v>
      </c>
      <c r="U493" s="141">
        <v>0</v>
      </c>
      <c r="V493" s="141" t="s">
        <v>9138</v>
      </c>
      <c r="W493" s="141" t="s">
        <v>9139</v>
      </c>
      <c r="X493" s="141" t="s">
        <v>9140</v>
      </c>
      <c r="Y493" s="141" t="s">
        <v>4625</v>
      </c>
      <c r="Z493" s="141" t="str">
        <f t="shared" si="7"/>
        <v>Re-sequencing101PE</v>
      </c>
      <c r="AA493" s="143">
        <v>0</v>
      </c>
      <c r="AB493" s="143" t="s">
        <v>30</v>
      </c>
      <c r="AC493" s="143" t="s">
        <v>391</v>
      </c>
      <c r="AD493" s="143"/>
    </row>
    <row r="494" spans="1:30" s="39" customFormat="1" ht="24" customHeight="1">
      <c r="A494" s="133">
        <v>42793</v>
      </c>
      <c r="B494" s="134" t="s">
        <v>9141</v>
      </c>
      <c r="C494" s="135" t="s">
        <v>39</v>
      </c>
      <c r="D494" s="135" t="s">
        <v>31</v>
      </c>
      <c r="E494" s="135" t="s">
        <v>9142</v>
      </c>
      <c r="F494" s="136">
        <v>42790</v>
      </c>
      <c r="G494" s="135" t="s">
        <v>122</v>
      </c>
      <c r="H494" s="135" t="s">
        <v>9143</v>
      </c>
      <c r="I494" s="135">
        <v>1</v>
      </c>
      <c r="J494" s="135" t="s">
        <v>8889</v>
      </c>
      <c r="K494" s="135" t="s">
        <v>9144</v>
      </c>
      <c r="L494" s="135">
        <v>0</v>
      </c>
      <c r="M494" s="135" t="s">
        <v>9145</v>
      </c>
      <c r="N494" s="135">
        <v>0</v>
      </c>
      <c r="O494" s="135">
        <v>49</v>
      </c>
      <c r="P494" s="135">
        <v>17850.22</v>
      </c>
      <c r="Q494" s="135">
        <v>4309650</v>
      </c>
      <c r="R494" s="135">
        <v>3358606</v>
      </c>
      <c r="S494" s="135">
        <v>77.930000000000007</v>
      </c>
      <c r="T494" s="135">
        <v>0</v>
      </c>
      <c r="U494" s="135">
        <v>0</v>
      </c>
      <c r="V494" s="135">
        <v>43.16</v>
      </c>
      <c r="W494" s="135">
        <v>98.47</v>
      </c>
      <c r="X494" s="135">
        <v>93.59</v>
      </c>
      <c r="Y494" s="147" t="s">
        <v>4727</v>
      </c>
      <c r="Z494" s="147" t="str">
        <f t="shared" si="7"/>
        <v>Chip-seq50SE</v>
      </c>
      <c r="AA494" s="137">
        <v>0.16666666666666666</v>
      </c>
      <c r="AB494" s="138" t="s">
        <v>30</v>
      </c>
      <c r="AC494" s="154" t="s">
        <v>391</v>
      </c>
      <c r="AD494" s="155"/>
    </row>
    <row r="495" spans="1:30" s="39" customFormat="1" ht="24" customHeight="1">
      <c r="A495" s="139">
        <v>42793</v>
      </c>
      <c r="B495" s="140" t="s">
        <v>9146</v>
      </c>
      <c r="C495" s="141">
        <v>0</v>
      </c>
      <c r="D495" s="141" t="s">
        <v>31</v>
      </c>
      <c r="E495" s="141" t="s">
        <v>9147</v>
      </c>
      <c r="F495" s="142">
        <v>42790</v>
      </c>
      <c r="G495" s="141" t="s">
        <v>122</v>
      </c>
      <c r="H495" s="141" t="s">
        <v>9148</v>
      </c>
      <c r="I495" s="141">
        <v>2</v>
      </c>
      <c r="J495" s="141" t="s">
        <v>32</v>
      </c>
      <c r="K495" s="141" t="s">
        <v>28</v>
      </c>
      <c r="L495" s="141">
        <v>0</v>
      </c>
      <c r="M495" s="141" t="s">
        <v>9145</v>
      </c>
      <c r="N495" s="141">
        <v>0</v>
      </c>
      <c r="O495" s="141">
        <v>49</v>
      </c>
      <c r="P495" s="141">
        <v>18563.439999999999</v>
      </c>
      <c r="Q495" s="141">
        <v>4309650</v>
      </c>
      <c r="R495" s="141">
        <v>3441223</v>
      </c>
      <c r="S495" s="141">
        <v>79.849999999999994</v>
      </c>
      <c r="T495" s="141">
        <v>0</v>
      </c>
      <c r="U495" s="141">
        <v>0</v>
      </c>
      <c r="V495" s="141">
        <v>45.44</v>
      </c>
      <c r="W495" s="141">
        <v>98.67</v>
      </c>
      <c r="X495" s="141">
        <v>93.49</v>
      </c>
      <c r="Y495" s="141" t="s">
        <v>4727</v>
      </c>
      <c r="Z495" s="141" t="str">
        <f t="shared" si="7"/>
        <v>050SE</v>
      </c>
      <c r="AA495" s="143">
        <v>0</v>
      </c>
      <c r="AB495" s="143" t="s">
        <v>30</v>
      </c>
      <c r="AC495" s="143" t="s">
        <v>391</v>
      </c>
      <c r="AD495" s="143"/>
    </row>
    <row r="496" spans="1:30" s="39" customFormat="1" ht="24" customHeight="1">
      <c r="A496" s="139">
        <v>42793</v>
      </c>
      <c r="B496" s="140" t="s">
        <v>9149</v>
      </c>
      <c r="C496" s="141">
        <v>0</v>
      </c>
      <c r="D496" s="141" t="s">
        <v>31</v>
      </c>
      <c r="E496" s="141" t="s">
        <v>9150</v>
      </c>
      <c r="F496" s="142">
        <v>42790</v>
      </c>
      <c r="G496" s="141" t="s">
        <v>122</v>
      </c>
      <c r="H496" s="141" t="s">
        <v>9148</v>
      </c>
      <c r="I496" s="141">
        <v>3</v>
      </c>
      <c r="J496" s="141" t="s">
        <v>32</v>
      </c>
      <c r="K496" s="141" t="s">
        <v>28</v>
      </c>
      <c r="L496" s="141">
        <v>0</v>
      </c>
      <c r="M496" s="141" t="s">
        <v>9145</v>
      </c>
      <c r="N496" s="141">
        <v>0</v>
      </c>
      <c r="O496" s="141">
        <v>49</v>
      </c>
      <c r="P496" s="141">
        <v>16449.13</v>
      </c>
      <c r="Q496" s="141">
        <v>4309650</v>
      </c>
      <c r="R496" s="141">
        <v>3079612</v>
      </c>
      <c r="S496" s="141">
        <v>71.459999999999994</v>
      </c>
      <c r="T496" s="141">
        <v>91.81</v>
      </c>
      <c r="U496" s="141">
        <v>1.62</v>
      </c>
      <c r="V496" s="141">
        <v>49.49</v>
      </c>
      <c r="W496" s="141">
        <v>97.53</v>
      </c>
      <c r="X496" s="141">
        <v>91.94</v>
      </c>
      <c r="Y496" s="141" t="s">
        <v>4727</v>
      </c>
      <c r="Z496" s="141" t="str">
        <f t="shared" si="7"/>
        <v>050SE</v>
      </c>
      <c r="AA496" s="143">
        <v>0</v>
      </c>
      <c r="AB496" s="143" t="s">
        <v>30</v>
      </c>
      <c r="AC496" s="143" t="s">
        <v>391</v>
      </c>
      <c r="AD496" s="143"/>
    </row>
    <row r="497" spans="1:30" s="39" customFormat="1" ht="24" customHeight="1">
      <c r="A497" s="139">
        <v>42793</v>
      </c>
      <c r="B497" s="140" t="s">
        <v>9151</v>
      </c>
      <c r="C497" s="141" t="s">
        <v>37</v>
      </c>
      <c r="D497" s="141" t="s">
        <v>31</v>
      </c>
      <c r="E497" s="141" t="s">
        <v>9152</v>
      </c>
      <c r="F497" s="142">
        <v>42790</v>
      </c>
      <c r="G497" s="141" t="s">
        <v>122</v>
      </c>
      <c r="H497" s="141" t="s">
        <v>9148</v>
      </c>
      <c r="I497" s="141">
        <v>4</v>
      </c>
      <c r="J497" s="141" t="s">
        <v>32</v>
      </c>
      <c r="K497" s="141" t="s">
        <v>28</v>
      </c>
      <c r="L497" s="141">
        <v>0</v>
      </c>
      <c r="M497" s="141" t="s">
        <v>9153</v>
      </c>
      <c r="N497" s="141">
        <v>0</v>
      </c>
      <c r="O497" s="141">
        <v>49</v>
      </c>
      <c r="P497" s="141">
        <v>19161.93</v>
      </c>
      <c r="Q497" s="141">
        <v>4309650</v>
      </c>
      <c r="R497" s="141">
        <v>3491604</v>
      </c>
      <c r="S497" s="141">
        <v>81.02</v>
      </c>
      <c r="T497" s="141">
        <v>0</v>
      </c>
      <c r="U497" s="141">
        <v>0</v>
      </c>
      <c r="V497" s="141">
        <v>51.85</v>
      </c>
      <c r="W497" s="141">
        <v>98.52</v>
      </c>
      <c r="X497" s="141">
        <v>93.23</v>
      </c>
      <c r="Y497" s="141" t="s">
        <v>4727</v>
      </c>
      <c r="Z497" s="141" t="str">
        <f t="shared" si="7"/>
        <v>RNA-Seq50SE</v>
      </c>
      <c r="AA497" s="143">
        <v>0</v>
      </c>
      <c r="AB497" s="143" t="s">
        <v>30</v>
      </c>
      <c r="AC497" s="143" t="s">
        <v>391</v>
      </c>
      <c r="AD497" s="143"/>
    </row>
    <row r="498" spans="1:30" s="39" customFormat="1" ht="24" customHeight="1">
      <c r="A498" s="139">
        <v>42793</v>
      </c>
      <c r="B498" s="140" t="s">
        <v>9154</v>
      </c>
      <c r="C498" s="141">
        <v>0</v>
      </c>
      <c r="D498" s="141" t="s">
        <v>31</v>
      </c>
      <c r="E498" s="141" t="s">
        <v>9155</v>
      </c>
      <c r="F498" s="142">
        <v>42790</v>
      </c>
      <c r="G498" s="141" t="s">
        <v>122</v>
      </c>
      <c r="H498" s="141" t="s">
        <v>9148</v>
      </c>
      <c r="I498" s="141">
        <v>5</v>
      </c>
      <c r="J498" s="141" t="s">
        <v>32</v>
      </c>
      <c r="K498" s="141" t="s">
        <v>28</v>
      </c>
      <c r="L498" s="141">
        <v>0</v>
      </c>
      <c r="M498" s="141" t="s">
        <v>9145</v>
      </c>
      <c r="N498" s="141">
        <v>0</v>
      </c>
      <c r="O498" s="141">
        <v>49</v>
      </c>
      <c r="P498" s="141">
        <v>16363.36</v>
      </c>
      <c r="Q498" s="141">
        <v>4309650</v>
      </c>
      <c r="R498" s="141">
        <v>3144305</v>
      </c>
      <c r="S498" s="141">
        <v>72.959999999999994</v>
      </c>
      <c r="T498" s="141">
        <v>0</v>
      </c>
      <c r="U498" s="141">
        <v>0</v>
      </c>
      <c r="V498" s="141">
        <v>47.58</v>
      </c>
      <c r="W498" s="141">
        <v>98</v>
      </c>
      <c r="X498" s="141">
        <v>93.67</v>
      </c>
      <c r="Y498" s="141" t="s">
        <v>4727</v>
      </c>
      <c r="Z498" s="141" t="str">
        <f t="shared" si="7"/>
        <v>050SE</v>
      </c>
      <c r="AA498" s="143">
        <v>0</v>
      </c>
      <c r="AB498" s="143" t="s">
        <v>30</v>
      </c>
      <c r="AC498" s="143" t="s">
        <v>391</v>
      </c>
      <c r="AD498" s="143"/>
    </row>
    <row r="499" spans="1:30" s="39" customFormat="1" ht="24" customHeight="1">
      <c r="A499" s="139">
        <v>42793</v>
      </c>
      <c r="B499" s="140" t="s">
        <v>9156</v>
      </c>
      <c r="C499" s="141" t="s">
        <v>38</v>
      </c>
      <c r="D499" s="141" t="s">
        <v>31</v>
      </c>
      <c r="E499" s="141" t="s">
        <v>9157</v>
      </c>
      <c r="F499" s="142">
        <v>42790</v>
      </c>
      <c r="G499" s="141" t="s">
        <v>122</v>
      </c>
      <c r="H499" s="141" t="s">
        <v>9148</v>
      </c>
      <c r="I499" s="141">
        <v>6</v>
      </c>
      <c r="J499" s="144" t="s">
        <v>8889</v>
      </c>
      <c r="K499" s="144" t="s">
        <v>9158</v>
      </c>
      <c r="L499" s="141">
        <v>0</v>
      </c>
      <c r="M499" s="141" t="s">
        <v>9145</v>
      </c>
      <c r="N499" s="141">
        <v>0</v>
      </c>
      <c r="O499" s="141">
        <v>49</v>
      </c>
      <c r="P499" s="141">
        <v>19294.560000000001</v>
      </c>
      <c r="Q499" s="141">
        <v>4309650</v>
      </c>
      <c r="R499" s="141">
        <v>3555137</v>
      </c>
      <c r="S499" s="141">
        <v>82.49</v>
      </c>
      <c r="T499" s="141">
        <v>0</v>
      </c>
      <c r="U499" s="141">
        <v>0</v>
      </c>
      <c r="V499" s="141">
        <v>52.34</v>
      </c>
      <c r="W499" s="141">
        <v>98.59</v>
      </c>
      <c r="X499" s="141">
        <v>94.79</v>
      </c>
      <c r="Y499" s="141" t="s">
        <v>4727</v>
      </c>
      <c r="Z499" s="141" t="str">
        <f t="shared" si="7"/>
        <v>SmallRNA50SE</v>
      </c>
      <c r="AA499" s="143">
        <v>4.7619047619047616E-2</v>
      </c>
      <c r="AB499" s="143" t="s">
        <v>30</v>
      </c>
      <c r="AC499" s="143" t="s">
        <v>391</v>
      </c>
      <c r="AD499" s="143"/>
    </row>
    <row r="500" spans="1:30" s="39" customFormat="1" ht="24" customHeight="1">
      <c r="A500" s="139">
        <v>42793</v>
      </c>
      <c r="B500" s="140" t="s">
        <v>9159</v>
      </c>
      <c r="C500" s="141" t="s">
        <v>38</v>
      </c>
      <c r="D500" s="141" t="s">
        <v>31</v>
      </c>
      <c r="E500" s="141" t="s">
        <v>9160</v>
      </c>
      <c r="F500" s="142">
        <v>42790</v>
      </c>
      <c r="G500" s="141" t="s">
        <v>122</v>
      </c>
      <c r="H500" s="141" t="s">
        <v>9148</v>
      </c>
      <c r="I500" s="141">
        <v>7</v>
      </c>
      <c r="J500" s="141" t="s">
        <v>32</v>
      </c>
      <c r="K500" s="141" t="s">
        <v>28</v>
      </c>
      <c r="L500" s="141">
        <v>0</v>
      </c>
      <c r="M500" s="141" t="s">
        <v>9145</v>
      </c>
      <c r="N500" s="141">
        <v>0</v>
      </c>
      <c r="O500" s="141">
        <v>49</v>
      </c>
      <c r="P500" s="141">
        <v>19137.53</v>
      </c>
      <c r="Q500" s="141">
        <v>4309650</v>
      </c>
      <c r="R500" s="141">
        <v>3521940</v>
      </c>
      <c r="S500" s="141">
        <v>81.72</v>
      </c>
      <c r="T500" s="141">
        <v>0</v>
      </c>
      <c r="U500" s="141">
        <v>0</v>
      </c>
      <c r="V500" s="141">
        <v>50.35</v>
      </c>
      <c r="W500" s="141">
        <v>98.5</v>
      </c>
      <c r="X500" s="141">
        <v>94.09</v>
      </c>
      <c r="Y500" s="141" t="s">
        <v>4727</v>
      </c>
      <c r="Z500" s="141" t="str">
        <f t="shared" si="7"/>
        <v>SmallRNA50SE</v>
      </c>
      <c r="AA500" s="143">
        <v>0</v>
      </c>
      <c r="AB500" s="143" t="s">
        <v>30</v>
      </c>
      <c r="AC500" s="143" t="s">
        <v>391</v>
      </c>
      <c r="AD500" s="143"/>
    </row>
    <row r="501" spans="1:30" s="39" customFormat="1" ht="24" customHeight="1">
      <c r="A501" s="139">
        <v>42793</v>
      </c>
      <c r="B501" s="140" t="s">
        <v>9161</v>
      </c>
      <c r="C501" s="141" t="s">
        <v>38</v>
      </c>
      <c r="D501" s="141" t="s">
        <v>31</v>
      </c>
      <c r="E501" s="141" t="s">
        <v>9162</v>
      </c>
      <c r="F501" s="142">
        <v>42790</v>
      </c>
      <c r="G501" s="141" t="s">
        <v>122</v>
      </c>
      <c r="H501" s="141" t="s">
        <v>9148</v>
      </c>
      <c r="I501" s="141">
        <v>8</v>
      </c>
      <c r="J501" s="144" t="s">
        <v>4822</v>
      </c>
      <c r="K501" s="144" t="s">
        <v>9969</v>
      </c>
      <c r="L501" s="141">
        <v>0</v>
      </c>
      <c r="M501" s="141" t="s">
        <v>9145</v>
      </c>
      <c r="N501" s="141">
        <v>0</v>
      </c>
      <c r="O501" s="141">
        <v>49</v>
      </c>
      <c r="P501" s="141">
        <v>16815.759999999998</v>
      </c>
      <c r="Q501" s="141">
        <v>4309650</v>
      </c>
      <c r="R501" s="141">
        <v>3127428</v>
      </c>
      <c r="S501" s="141">
        <v>72.569999999999993</v>
      </c>
      <c r="T501" s="141">
        <v>0</v>
      </c>
      <c r="U501" s="141">
        <v>0</v>
      </c>
      <c r="V501" s="141">
        <v>50.92</v>
      </c>
      <c r="W501" s="141">
        <v>98.41</v>
      </c>
      <c r="X501" s="141">
        <v>94.54</v>
      </c>
      <c r="Y501" s="141" t="s">
        <v>4727</v>
      </c>
      <c r="Z501" s="141" t="str">
        <f t="shared" si="7"/>
        <v>SmallRNA50SE</v>
      </c>
      <c r="AA501" s="143">
        <v>5.8823529411764705E-2</v>
      </c>
      <c r="AB501" s="143" t="s">
        <v>30</v>
      </c>
      <c r="AC501" s="143" t="s">
        <v>391</v>
      </c>
      <c r="AD501" s="143"/>
    </row>
    <row r="502" spans="1:30" s="39" customFormat="1" ht="24" customHeight="1">
      <c r="A502" s="219">
        <v>42793</v>
      </c>
      <c r="B502" s="218" t="s">
        <v>8678</v>
      </c>
      <c r="C502" s="135">
        <v>0</v>
      </c>
      <c r="D502" s="147" t="s">
        <v>1248</v>
      </c>
      <c r="E502" s="215" t="s">
        <v>8677</v>
      </c>
      <c r="F502" s="217">
        <v>42791</v>
      </c>
      <c r="G502" s="215" t="s">
        <v>6941</v>
      </c>
      <c r="H502" s="215" t="s">
        <v>8681</v>
      </c>
      <c r="I502" s="215">
        <v>1</v>
      </c>
      <c r="J502" s="135" t="s">
        <v>2392</v>
      </c>
      <c r="K502" s="147" t="s">
        <v>28</v>
      </c>
      <c r="L502" s="216" t="s">
        <v>350</v>
      </c>
      <c r="M502" s="215"/>
      <c r="N502" s="215">
        <v>0</v>
      </c>
      <c r="O502" s="215" t="s">
        <v>33</v>
      </c>
      <c r="P502" s="215">
        <v>35770.75</v>
      </c>
      <c r="Q502" s="215">
        <v>3040474</v>
      </c>
      <c r="R502" s="215">
        <v>2895321</v>
      </c>
      <c r="S502" s="215">
        <v>95.3</v>
      </c>
      <c r="T502" s="215">
        <v>0</v>
      </c>
      <c r="U502" s="215">
        <v>0</v>
      </c>
      <c r="V502" s="215" t="s">
        <v>8680</v>
      </c>
      <c r="W502" s="215" t="s">
        <v>7906</v>
      </c>
      <c r="X502" s="215" t="s">
        <v>8679</v>
      </c>
      <c r="Y502" s="147" t="s">
        <v>4625</v>
      </c>
      <c r="Z502" s="147" t="str">
        <f t="shared" si="7"/>
        <v>0101PE</v>
      </c>
      <c r="AA502" s="214">
        <v>0</v>
      </c>
      <c r="AB502" s="213" t="s">
        <v>2544</v>
      </c>
      <c r="AC502" s="213" t="s">
        <v>3054</v>
      </c>
      <c r="AD502" s="212"/>
    </row>
    <row r="503" spans="1:30" s="39" customFormat="1" ht="24" customHeight="1">
      <c r="A503" s="211">
        <v>42793</v>
      </c>
      <c r="B503" s="210" t="s">
        <v>8678</v>
      </c>
      <c r="C503" s="141">
        <v>0</v>
      </c>
      <c r="D503" s="141" t="s">
        <v>1248</v>
      </c>
      <c r="E503" s="208" t="s">
        <v>8677</v>
      </c>
      <c r="F503" s="209">
        <v>42791</v>
      </c>
      <c r="G503" s="208" t="s">
        <v>6941</v>
      </c>
      <c r="H503" s="208" t="s">
        <v>8676</v>
      </c>
      <c r="I503" s="208">
        <v>2</v>
      </c>
      <c r="J503" s="141" t="s">
        <v>2392</v>
      </c>
      <c r="K503" s="141" t="s">
        <v>28</v>
      </c>
      <c r="L503" s="208" t="s">
        <v>350</v>
      </c>
      <c r="M503" s="208"/>
      <c r="N503" s="208">
        <v>0</v>
      </c>
      <c r="O503" s="208" t="s">
        <v>33</v>
      </c>
      <c r="P503" s="208">
        <v>36678.14</v>
      </c>
      <c r="Q503" s="208">
        <v>3140769</v>
      </c>
      <c r="R503" s="208">
        <v>2971099</v>
      </c>
      <c r="S503" s="208">
        <v>94.7</v>
      </c>
      <c r="T503" s="208">
        <v>0</v>
      </c>
      <c r="U503" s="208">
        <v>0</v>
      </c>
      <c r="V503" s="208" t="s">
        <v>8675</v>
      </c>
      <c r="W503" s="208" t="s">
        <v>8674</v>
      </c>
      <c r="X503" s="208" t="s">
        <v>8673</v>
      </c>
      <c r="Y503" s="141" t="s">
        <v>4625</v>
      </c>
      <c r="Z503" s="141" t="str">
        <f t="shared" si="7"/>
        <v>0101PE</v>
      </c>
      <c r="AA503" s="207">
        <v>0</v>
      </c>
      <c r="AB503" s="207" t="s">
        <v>2544</v>
      </c>
      <c r="AC503" s="207" t="s">
        <v>3054</v>
      </c>
      <c r="AD503" s="207"/>
    </row>
    <row r="504" spans="1:30" s="39" customFormat="1" ht="24" customHeight="1">
      <c r="A504" s="219">
        <v>42793</v>
      </c>
      <c r="B504" s="218" t="s">
        <v>8672</v>
      </c>
      <c r="C504" s="135">
        <v>0</v>
      </c>
      <c r="D504" s="147" t="s">
        <v>1248</v>
      </c>
      <c r="E504" s="215" t="s">
        <v>8666</v>
      </c>
      <c r="F504" s="217">
        <v>42791</v>
      </c>
      <c r="G504" s="215" t="s">
        <v>6941</v>
      </c>
      <c r="H504" s="215" t="s">
        <v>8671</v>
      </c>
      <c r="I504" s="215">
        <v>1</v>
      </c>
      <c r="J504" s="215" t="s">
        <v>128</v>
      </c>
      <c r="K504" s="147" t="s">
        <v>8664</v>
      </c>
      <c r="L504" s="216" t="s">
        <v>350</v>
      </c>
      <c r="M504" s="215"/>
      <c r="N504" s="215">
        <v>0</v>
      </c>
      <c r="O504" s="215" t="s">
        <v>33</v>
      </c>
      <c r="P504" s="215">
        <v>35512.74</v>
      </c>
      <c r="Q504" s="215">
        <v>3012453</v>
      </c>
      <c r="R504" s="215">
        <v>2857927</v>
      </c>
      <c r="S504" s="215">
        <v>95</v>
      </c>
      <c r="T504" s="215">
        <v>0</v>
      </c>
      <c r="U504" s="215">
        <v>0</v>
      </c>
      <c r="V504" s="215" t="s">
        <v>8670</v>
      </c>
      <c r="W504" s="215" t="s">
        <v>8669</v>
      </c>
      <c r="X504" s="215" t="s">
        <v>8668</v>
      </c>
      <c r="Y504" s="147" t="s">
        <v>4625</v>
      </c>
      <c r="Z504" s="147" t="str">
        <f t="shared" si="7"/>
        <v>0101PE</v>
      </c>
      <c r="AA504" s="214">
        <v>0.45714285714285713</v>
      </c>
      <c r="AB504" s="213" t="s">
        <v>2544</v>
      </c>
      <c r="AC504" s="213" t="s">
        <v>3054</v>
      </c>
      <c r="AD504" s="212"/>
    </row>
    <row r="505" spans="1:30" s="39" customFormat="1" ht="24" customHeight="1">
      <c r="A505" s="211">
        <v>42793</v>
      </c>
      <c r="B505" s="210" t="s">
        <v>8667</v>
      </c>
      <c r="C505" s="141">
        <v>0</v>
      </c>
      <c r="D505" s="141" t="s">
        <v>1248</v>
      </c>
      <c r="E505" s="208" t="s">
        <v>8666</v>
      </c>
      <c r="F505" s="209">
        <v>42791</v>
      </c>
      <c r="G505" s="208" t="s">
        <v>6941</v>
      </c>
      <c r="H505" s="208" t="s">
        <v>8665</v>
      </c>
      <c r="I505" s="208">
        <v>2</v>
      </c>
      <c r="J505" s="220" t="s">
        <v>3576</v>
      </c>
      <c r="K505" s="144" t="s">
        <v>8664</v>
      </c>
      <c r="L505" s="208" t="s">
        <v>350</v>
      </c>
      <c r="M505" s="208"/>
      <c r="N505" s="208">
        <v>0</v>
      </c>
      <c r="O505" s="208" t="s">
        <v>33</v>
      </c>
      <c r="P505" s="208">
        <v>35181.19</v>
      </c>
      <c r="Q505" s="208">
        <v>2974029</v>
      </c>
      <c r="R505" s="208">
        <v>2831377</v>
      </c>
      <c r="S505" s="208">
        <v>95.3</v>
      </c>
      <c r="T505" s="208">
        <v>0</v>
      </c>
      <c r="U505" s="208">
        <v>0</v>
      </c>
      <c r="V505" s="208" t="s">
        <v>8663</v>
      </c>
      <c r="W505" s="208" t="s">
        <v>8662</v>
      </c>
      <c r="X505" s="208" t="s">
        <v>8661</v>
      </c>
      <c r="Y505" s="141" t="s">
        <v>4625</v>
      </c>
      <c r="Z505" s="141" t="str">
        <f t="shared" si="7"/>
        <v>0101PE</v>
      </c>
      <c r="AA505" s="207">
        <v>0.45714285714285713</v>
      </c>
      <c r="AB505" s="207" t="s">
        <v>8660</v>
      </c>
      <c r="AC505" s="207" t="s">
        <v>8659</v>
      </c>
      <c r="AD505" s="207"/>
    </row>
    <row r="506" spans="1:30" s="39" customFormat="1" ht="24" customHeight="1">
      <c r="A506" s="219">
        <v>42793</v>
      </c>
      <c r="B506" s="218" t="s">
        <v>9526</v>
      </c>
      <c r="C506" s="215" t="s">
        <v>6976</v>
      </c>
      <c r="D506" s="216" t="s">
        <v>31</v>
      </c>
      <c r="E506" s="215" t="s">
        <v>9525</v>
      </c>
      <c r="F506" s="217">
        <v>42792</v>
      </c>
      <c r="G506" s="215" t="s">
        <v>6986</v>
      </c>
      <c r="H506" s="215" t="s">
        <v>9531</v>
      </c>
      <c r="I506" s="215">
        <v>1</v>
      </c>
      <c r="J506" s="135" t="s">
        <v>9523</v>
      </c>
      <c r="K506" s="147" t="s">
        <v>28</v>
      </c>
      <c r="L506" s="216" t="s">
        <v>350</v>
      </c>
      <c r="M506" s="215"/>
      <c r="N506" s="215">
        <v>0</v>
      </c>
      <c r="O506" s="215" t="s">
        <v>29</v>
      </c>
      <c r="P506" s="215">
        <v>40585.67</v>
      </c>
      <c r="Q506" s="215">
        <v>3979787</v>
      </c>
      <c r="R506" s="215">
        <v>3626787</v>
      </c>
      <c r="S506" s="215">
        <v>91.3</v>
      </c>
      <c r="T506" s="215">
        <v>0</v>
      </c>
      <c r="U506" s="215">
        <v>0</v>
      </c>
      <c r="V506" s="215" t="s">
        <v>7539</v>
      </c>
      <c r="W506" s="215" t="s">
        <v>9530</v>
      </c>
      <c r="X506" s="215" t="s">
        <v>9529</v>
      </c>
      <c r="Y506" s="147" t="s">
        <v>143</v>
      </c>
      <c r="Z506" s="147" t="str">
        <f t="shared" si="7"/>
        <v>Target Region capture91PE</v>
      </c>
      <c r="AA506" s="214">
        <v>0</v>
      </c>
      <c r="AB506" s="213" t="s">
        <v>9528</v>
      </c>
      <c r="AC506" s="213" t="s">
        <v>9527</v>
      </c>
      <c r="AD506" s="212"/>
    </row>
    <row r="507" spans="1:30" s="39" customFormat="1" ht="24" customHeight="1">
      <c r="A507" s="211">
        <v>42793</v>
      </c>
      <c r="B507" s="210" t="s">
        <v>9526</v>
      </c>
      <c r="C507" s="208" t="s">
        <v>6976</v>
      </c>
      <c r="D507" s="208" t="s">
        <v>31</v>
      </c>
      <c r="E507" s="208" t="s">
        <v>9525</v>
      </c>
      <c r="F507" s="209">
        <v>42792</v>
      </c>
      <c r="G507" s="208" t="s">
        <v>6986</v>
      </c>
      <c r="H507" s="208" t="s">
        <v>9524</v>
      </c>
      <c r="I507" s="208">
        <v>2</v>
      </c>
      <c r="J507" s="141" t="s">
        <v>9523</v>
      </c>
      <c r="K507" s="141" t="s">
        <v>28</v>
      </c>
      <c r="L507" s="208" t="s">
        <v>350</v>
      </c>
      <c r="M507" s="208"/>
      <c r="N507" s="208">
        <v>0</v>
      </c>
      <c r="O507" s="208" t="s">
        <v>29</v>
      </c>
      <c r="P507" s="208">
        <v>40523.96</v>
      </c>
      <c r="Q507" s="208">
        <v>3971130</v>
      </c>
      <c r="R507" s="208">
        <v>3621126</v>
      </c>
      <c r="S507" s="208">
        <v>91.3</v>
      </c>
      <c r="T507" s="208">
        <v>0</v>
      </c>
      <c r="U507" s="208">
        <v>0</v>
      </c>
      <c r="V507" s="208" t="s">
        <v>9522</v>
      </c>
      <c r="W507" s="208" t="s">
        <v>9521</v>
      </c>
      <c r="X507" s="208" t="s">
        <v>9520</v>
      </c>
      <c r="Y507" s="141" t="s">
        <v>143</v>
      </c>
      <c r="Z507" s="141" t="str">
        <f t="shared" si="7"/>
        <v>Target Region capture91PE</v>
      </c>
      <c r="AA507" s="207">
        <v>0</v>
      </c>
      <c r="AB507" s="207" t="s">
        <v>2544</v>
      </c>
      <c r="AC507" s="207" t="s">
        <v>3054</v>
      </c>
      <c r="AD507" s="207"/>
    </row>
    <row r="508" spans="1:30" s="27" customFormat="1" ht="24" customHeight="1">
      <c r="A508" s="133">
        <v>42794</v>
      </c>
      <c r="B508" s="152" t="s">
        <v>9343</v>
      </c>
      <c r="C508" s="153" t="s">
        <v>9342</v>
      </c>
      <c r="D508" s="153" t="s">
        <v>31</v>
      </c>
      <c r="E508" s="153" t="s">
        <v>9341</v>
      </c>
      <c r="F508" s="133">
        <v>42789</v>
      </c>
      <c r="G508" s="153" t="s">
        <v>135</v>
      </c>
      <c r="H508" s="153" t="s">
        <v>9312</v>
      </c>
      <c r="I508" s="153">
        <v>1</v>
      </c>
      <c r="J508" s="153" t="s">
        <v>9322</v>
      </c>
      <c r="K508" s="153" t="s">
        <v>28</v>
      </c>
      <c r="L508" s="153">
        <v>0</v>
      </c>
      <c r="M508" s="153" t="s">
        <v>2570</v>
      </c>
      <c r="N508" s="153">
        <v>0</v>
      </c>
      <c r="O508" s="153" t="s">
        <v>33</v>
      </c>
      <c r="P508" s="153">
        <v>76263.210000000006</v>
      </c>
      <c r="Q508" s="153">
        <v>4309650</v>
      </c>
      <c r="R508" s="153">
        <v>3447398</v>
      </c>
      <c r="S508" s="153">
        <v>79.989999999999995</v>
      </c>
      <c r="T508" s="153">
        <v>0</v>
      </c>
      <c r="U508" s="153">
        <v>0</v>
      </c>
      <c r="V508" s="153" t="s">
        <v>9340</v>
      </c>
      <c r="W508" s="153" t="s">
        <v>9339</v>
      </c>
      <c r="X508" s="153" t="s">
        <v>9338</v>
      </c>
      <c r="Y508" s="147" t="s">
        <v>4625</v>
      </c>
      <c r="Z508" s="147" t="str">
        <f t="shared" si="7"/>
        <v>Transcriptome101PE</v>
      </c>
      <c r="AA508" s="154">
        <v>0</v>
      </c>
      <c r="AB508" s="155" t="s">
        <v>30</v>
      </c>
      <c r="AC508" s="155" t="s">
        <v>139</v>
      </c>
      <c r="AD508" s="206"/>
    </row>
    <row r="509" spans="1:30" s="27" customFormat="1" ht="24" customHeight="1">
      <c r="A509" s="139">
        <v>42794</v>
      </c>
      <c r="B509" s="140" t="s">
        <v>9337</v>
      </c>
      <c r="C509" s="141" t="s">
        <v>104</v>
      </c>
      <c r="D509" s="141" t="s">
        <v>31</v>
      </c>
      <c r="E509" s="141" t="s">
        <v>9336</v>
      </c>
      <c r="F509" s="142">
        <v>42789</v>
      </c>
      <c r="G509" s="141" t="s">
        <v>135</v>
      </c>
      <c r="H509" s="141" t="s">
        <v>9312</v>
      </c>
      <c r="I509" s="141">
        <v>2</v>
      </c>
      <c r="J509" s="141" t="s">
        <v>9322</v>
      </c>
      <c r="K509" s="141" t="s">
        <v>28</v>
      </c>
      <c r="L509" s="141">
        <v>0</v>
      </c>
      <c r="M509" s="141" t="s">
        <v>2570</v>
      </c>
      <c r="N509" s="141">
        <v>0</v>
      </c>
      <c r="O509" s="141" t="s">
        <v>33</v>
      </c>
      <c r="P509" s="141">
        <v>73827.59</v>
      </c>
      <c r="Q509" s="141">
        <v>4309650</v>
      </c>
      <c r="R509" s="141">
        <v>3329317</v>
      </c>
      <c r="S509" s="141">
        <v>77.25</v>
      </c>
      <c r="T509" s="141">
        <v>0</v>
      </c>
      <c r="U509" s="141">
        <v>0</v>
      </c>
      <c r="V509" s="141" t="s">
        <v>9335</v>
      </c>
      <c r="W509" s="141" t="s">
        <v>9334</v>
      </c>
      <c r="X509" s="141" t="s">
        <v>9333</v>
      </c>
      <c r="Y509" s="141" t="s">
        <v>4625</v>
      </c>
      <c r="Z509" s="141" t="str">
        <f t="shared" si="7"/>
        <v>Transcriptome101PE</v>
      </c>
      <c r="AA509" s="143">
        <v>0</v>
      </c>
      <c r="AB509" s="143" t="s">
        <v>30</v>
      </c>
      <c r="AC509" s="156" t="s">
        <v>139</v>
      </c>
      <c r="AD509" s="205"/>
    </row>
    <row r="510" spans="1:30" s="27" customFormat="1" ht="24" customHeight="1">
      <c r="A510" s="139">
        <v>42794</v>
      </c>
      <c r="B510" s="140" t="s">
        <v>9332</v>
      </c>
      <c r="C510" s="141" t="s">
        <v>104</v>
      </c>
      <c r="D510" s="141" t="s">
        <v>31</v>
      </c>
      <c r="E510" s="141" t="s">
        <v>9331</v>
      </c>
      <c r="F510" s="142">
        <v>42789</v>
      </c>
      <c r="G510" s="141" t="s">
        <v>135</v>
      </c>
      <c r="H510" s="141" t="s">
        <v>9312</v>
      </c>
      <c r="I510" s="141">
        <v>3</v>
      </c>
      <c r="J510" s="141" t="s">
        <v>9322</v>
      </c>
      <c r="K510" s="141" t="s">
        <v>28</v>
      </c>
      <c r="L510" s="141">
        <v>0</v>
      </c>
      <c r="M510" s="141" t="s">
        <v>2570</v>
      </c>
      <c r="N510" s="141">
        <v>0</v>
      </c>
      <c r="O510" s="141" t="s">
        <v>33</v>
      </c>
      <c r="P510" s="141">
        <v>78543.87</v>
      </c>
      <c r="Q510" s="141">
        <v>4309650</v>
      </c>
      <c r="R510" s="141">
        <v>3540177</v>
      </c>
      <c r="S510" s="141">
        <v>82.15</v>
      </c>
      <c r="T510" s="141">
        <v>0</v>
      </c>
      <c r="U510" s="141">
        <v>0</v>
      </c>
      <c r="V510" s="141" t="s">
        <v>7308</v>
      </c>
      <c r="W510" s="141" t="s">
        <v>9330</v>
      </c>
      <c r="X510" s="141" t="s">
        <v>9329</v>
      </c>
      <c r="Y510" s="141" t="s">
        <v>4625</v>
      </c>
      <c r="Z510" s="141" t="str">
        <f t="shared" si="7"/>
        <v>Transcriptome101PE</v>
      </c>
      <c r="AA510" s="143">
        <v>0</v>
      </c>
      <c r="AB510" s="143" t="s">
        <v>30</v>
      </c>
      <c r="AC510" s="156" t="s">
        <v>139</v>
      </c>
      <c r="AD510" s="205"/>
    </row>
    <row r="511" spans="1:30" s="27" customFormat="1" ht="24" customHeight="1">
      <c r="A511" s="139">
        <v>42794</v>
      </c>
      <c r="B511" s="140" t="s">
        <v>9328</v>
      </c>
      <c r="C511" s="141" t="s">
        <v>104</v>
      </c>
      <c r="D511" s="141" t="s">
        <v>31</v>
      </c>
      <c r="E511" s="141" t="s">
        <v>9327</v>
      </c>
      <c r="F511" s="142">
        <v>42789</v>
      </c>
      <c r="G511" s="141" t="s">
        <v>135</v>
      </c>
      <c r="H511" s="141" t="s">
        <v>9312</v>
      </c>
      <c r="I511" s="141">
        <v>4</v>
      </c>
      <c r="J511" s="141" t="s">
        <v>9322</v>
      </c>
      <c r="K511" s="141" t="s">
        <v>28</v>
      </c>
      <c r="L511" s="141">
        <v>0</v>
      </c>
      <c r="M511" s="141" t="s">
        <v>2570</v>
      </c>
      <c r="N511" s="141">
        <v>0</v>
      </c>
      <c r="O511" s="141" t="s">
        <v>33</v>
      </c>
      <c r="P511" s="141">
        <v>77901.5</v>
      </c>
      <c r="Q511" s="141">
        <v>4309650</v>
      </c>
      <c r="R511" s="141">
        <v>3526110</v>
      </c>
      <c r="S511" s="141">
        <v>81.819999999999993</v>
      </c>
      <c r="T511" s="141">
        <v>0</v>
      </c>
      <c r="U511" s="141">
        <v>0</v>
      </c>
      <c r="V511" s="141" t="s">
        <v>7181</v>
      </c>
      <c r="W511" s="141" t="s">
        <v>9326</v>
      </c>
      <c r="X511" s="141" t="s">
        <v>9325</v>
      </c>
      <c r="Y511" s="141" t="s">
        <v>4625</v>
      </c>
      <c r="Z511" s="141" t="str">
        <f t="shared" si="7"/>
        <v>Transcriptome101PE</v>
      </c>
      <c r="AA511" s="143">
        <v>0</v>
      </c>
      <c r="AB511" s="143" t="s">
        <v>30</v>
      </c>
      <c r="AC511" s="156" t="s">
        <v>139</v>
      </c>
      <c r="AD511" s="205"/>
    </row>
    <row r="512" spans="1:30" s="27" customFormat="1" ht="24" customHeight="1">
      <c r="A512" s="139">
        <v>42794</v>
      </c>
      <c r="B512" s="140" t="s">
        <v>9324</v>
      </c>
      <c r="C512" s="141">
        <v>0</v>
      </c>
      <c r="D512" s="141" t="s">
        <v>31</v>
      </c>
      <c r="E512" s="141" t="s">
        <v>9323</v>
      </c>
      <c r="F512" s="142">
        <v>42789</v>
      </c>
      <c r="G512" s="141" t="s">
        <v>135</v>
      </c>
      <c r="H512" s="141" t="s">
        <v>9312</v>
      </c>
      <c r="I512" s="141">
        <v>5</v>
      </c>
      <c r="J512" s="141" t="s">
        <v>9322</v>
      </c>
      <c r="K512" s="141" t="s">
        <v>28</v>
      </c>
      <c r="L512" s="141">
        <v>0</v>
      </c>
      <c r="M512" s="141" t="s">
        <v>2593</v>
      </c>
      <c r="N512" s="141">
        <v>0</v>
      </c>
      <c r="O512" s="141" t="s">
        <v>33</v>
      </c>
      <c r="P512" s="141">
        <v>62754.34</v>
      </c>
      <c r="Q512" s="141">
        <v>4309650</v>
      </c>
      <c r="R512" s="141">
        <v>2919322</v>
      </c>
      <c r="S512" s="141">
        <v>67.739999999999995</v>
      </c>
      <c r="T512" s="141">
        <v>0</v>
      </c>
      <c r="U512" s="141">
        <v>0</v>
      </c>
      <c r="V512" s="141" t="s">
        <v>9321</v>
      </c>
      <c r="W512" s="141" t="s">
        <v>9320</v>
      </c>
      <c r="X512" s="141" t="s">
        <v>9319</v>
      </c>
      <c r="Y512" s="141" t="s">
        <v>4625</v>
      </c>
      <c r="Z512" s="141" t="str">
        <f t="shared" si="7"/>
        <v>0101PE</v>
      </c>
      <c r="AA512" s="143">
        <v>0</v>
      </c>
      <c r="AB512" s="143" t="s">
        <v>30</v>
      </c>
      <c r="AC512" s="156" t="s">
        <v>139</v>
      </c>
      <c r="AD512" s="205"/>
    </row>
    <row r="513" spans="1:30" s="27" customFormat="1" ht="24" customHeight="1">
      <c r="A513" s="139">
        <v>42794</v>
      </c>
      <c r="B513" s="140" t="s">
        <v>9318</v>
      </c>
      <c r="C513" s="141" t="s">
        <v>6915</v>
      </c>
      <c r="D513" s="141" t="s">
        <v>31</v>
      </c>
      <c r="E513" s="141" t="s">
        <v>9317</v>
      </c>
      <c r="F513" s="142">
        <v>42789</v>
      </c>
      <c r="G513" s="141" t="s">
        <v>135</v>
      </c>
      <c r="H513" s="141" t="s">
        <v>9312</v>
      </c>
      <c r="I513" s="141">
        <v>6</v>
      </c>
      <c r="J513" s="141" t="s">
        <v>9206</v>
      </c>
      <c r="K513" s="141" t="s">
        <v>28</v>
      </c>
      <c r="L513" s="141">
        <v>0</v>
      </c>
      <c r="M513" s="141" t="s">
        <v>2570</v>
      </c>
      <c r="N513" s="141">
        <v>0</v>
      </c>
      <c r="O513" s="141" t="s">
        <v>33</v>
      </c>
      <c r="P513" s="141">
        <v>73635.350000000006</v>
      </c>
      <c r="Q513" s="141">
        <v>4309650</v>
      </c>
      <c r="R513" s="141">
        <v>3338709</v>
      </c>
      <c r="S513" s="141">
        <v>77.47</v>
      </c>
      <c r="T513" s="141">
        <v>0</v>
      </c>
      <c r="U513" s="141">
        <v>0</v>
      </c>
      <c r="V513" s="141" t="s">
        <v>9316</v>
      </c>
      <c r="W513" s="141" t="s">
        <v>9315</v>
      </c>
      <c r="X513" s="141" t="s">
        <v>9314</v>
      </c>
      <c r="Y513" s="141" t="s">
        <v>4625</v>
      </c>
      <c r="Z513" s="141" t="str">
        <f t="shared" ref="Z513:Z531" si="8">IF(P513,CONCATENATE(C513,Y513),0)</f>
        <v>Exome capture101PE</v>
      </c>
      <c r="AA513" s="143">
        <v>0</v>
      </c>
      <c r="AB513" s="143" t="s">
        <v>30</v>
      </c>
      <c r="AC513" s="156" t="s">
        <v>139</v>
      </c>
      <c r="AD513" s="205"/>
    </row>
    <row r="514" spans="1:30" s="27" customFormat="1" ht="24" customHeight="1">
      <c r="A514" s="139">
        <v>42794</v>
      </c>
      <c r="B514" s="140" t="s">
        <v>7718</v>
      </c>
      <c r="C514" s="141" t="s">
        <v>6915</v>
      </c>
      <c r="D514" s="141" t="s">
        <v>31</v>
      </c>
      <c r="E514" s="141" t="s">
        <v>9313</v>
      </c>
      <c r="F514" s="142">
        <v>42789</v>
      </c>
      <c r="G514" s="141" t="s">
        <v>135</v>
      </c>
      <c r="H514" s="141" t="s">
        <v>9312</v>
      </c>
      <c r="I514" s="141">
        <v>7</v>
      </c>
      <c r="J514" s="141" t="s">
        <v>9206</v>
      </c>
      <c r="K514" s="141" t="s">
        <v>28</v>
      </c>
      <c r="L514" s="141">
        <v>0</v>
      </c>
      <c r="M514" s="141" t="s">
        <v>2570</v>
      </c>
      <c r="N514" s="141">
        <v>0</v>
      </c>
      <c r="O514" s="141" t="s">
        <v>33</v>
      </c>
      <c r="P514" s="141">
        <v>78078.460000000006</v>
      </c>
      <c r="Q514" s="141">
        <v>4309650</v>
      </c>
      <c r="R514" s="141">
        <v>3536779</v>
      </c>
      <c r="S514" s="141">
        <v>82.07</v>
      </c>
      <c r="T514" s="141">
        <v>0</v>
      </c>
      <c r="U514" s="141">
        <v>0</v>
      </c>
      <c r="V514" s="141" t="s">
        <v>9311</v>
      </c>
      <c r="W514" s="141" t="s">
        <v>9310</v>
      </c>
      <c r="X514" s="141" t="s">
        <v>9309</v>
      </c>
      <c r="Y514" s="141" t="s">
        <v>4625</v>
      </c>
      <c r="Z514" s="141" t="str">
        <f t="shared" si="8"/>
        <v>Exome capture101PE</v>
      </c>
      <c r="AA514" s="143">
        <v>0</v>
      </c>
      <c r="AB514" s="143" t="s">
        <v>30</v>
      </c>
      <c r="AC514" s="156" t="s">
        <v>139</v>
      </c>
      <c r="AD514" s="205"/>
    </row>
    <row r="515" spans="1:30" s="27" customFormat="1" ht="24" customHeight="1">
      <c r="A515" s="139">
        <v>42794</v>
      </c>
      <c r="B515" s="140" t="s">
        <v>7718</v>
      </c>
      <c r="C515" s="141" t="s">
        <v>6915</v>
      </c>
      <c r="D515" s="141" t="s">
        <v>31</v>
      </c>
      <c r="E515" s="141" t="s">
        <v>9308</v>
      </c>
      <c r="F515" s="142">
        <v>42789</v>
      </c>
      <c r="G515" s="141" t="s">
        <v>135</v>
      </c>
      <c r="H515" s="141" t="s">
        <v>9307</v>
      </c>
      <c r="I515" s="141">
        <v>8</v>
      </c>
      <c r="J515" s="141" t="s">
        <v>9206</v>
      </c>
      <c r="K515" s="141" t="s">
        <v>28</v>
      </c>
      <c r="L515" s="141">
        <v>0</v>
      </c>
      <c r="M515" s="141" t="s">
        <v>2570</v>
      </c>
      <c r="N515" s="141">
        <v>0</v>
      </c>
      <c r="O515" s="141" t="s">
        <v>33</v>
      </c>
      <c r="P515" s="141">
        <v>73065.149999999994</v>
      </c>
      <c r="Q515" s="141">
        <v>4309650</v>
      </c>
      <c r="R515" s="141">
        <v>3329095</v>
      </c>
      <c r="S515" s="141">
        <v>77.25</v>
      </c>
      <c r="T515" s="141">
        <v>0</v>
      </c>
      <c r="U515" s="141">
        <v>0</v>
      </c>
      <c r="V515" s="141" t="s">
        <v>9306</v>
      </c>
      <c r="W515" s="141" t="s">
        <v>9305</v>
      </c>
      <c r="X515" s="141" t="s">
        <v>9304</v>
      </c>
      <c r="Y515" s="141" t="s">
        <v>4625</v>
      </c>
      <c r="Z515" s="141" t="str">
        <f t="shared" si="8"/>
        <v>Exome capture101PE</v>
      </c>
      <c r="AA515" s="143">
        <v>0</v>
      </c>
      <c r="AB515" s="143" t="s">
        <v>30</v>
      </c>
      <c r="AC515" s="156" t="s">
        <v>139</v>
      </c>
      <c r="AD515" s="205"/>
    </row>
    <row r="516" spans="1:30" s="27" customFormat="1" ht="24" customHeight="1">
      <c r="A516" s="133">
        <v>42794</v>
      </c>
      <c r="B516" s="152" t="s">
        <v>9303</v>
      </c>
      <c r="C516" s="153" t="s">
        <v>6915</v>
      </c>
      <c r="D516" s="153" t="s">
        <v>31</v>
      </c>
      <c r="E516" s="153" t="s">
        <v>9296</v>
      </c>
      <c r="F516" s="133">
        <v>42791</v>
      </c>
      <c r="G516" s="153" t="s">
        <v>120</v>
      </c>
      <c r="H516" s="153" t="s">
        <v>9259</v>
      </c>
      <c r="I516" s="153">
        <v>1</v>
      </c>
      <c r="J516" s="201" t="s">
        <v>2615</v>
      </c>
      <c r="K516" s="153" t="s">
        <v>28</v>
      </c>
      <c r="L516" s="153" t="s">
        <v>2973</v>
      </c>
      <c r="M516" s="153" t="s">
        <v>2570</v>
      </c>
      <c r="N516" s="153">
        <v>184</v>
      </c>
      <c r="O516" s="153" t="s">
        <v>33</v>
      </c>
      <c r="P516" s="153">
        <v>75947.61</v>
      </c>
      <c r="Q516" s="153">
        <v>4309650</v>
      </c>
      <c r="R516" s="153">
        <v>3455050</v>
      </c>
      <c r="S516" s="153">
        <v>80.17</v>
      </c>
      <c r="T516" s="153" t="s">
        <v>9302</v>
      </c>
      <c r="U516" s="153" t="s">
        <v>9301</v>
      </c>
      <c r="V516" s="153" t="s">
        <v>9300</v>
      </c>
      <c r="W516" s="153" t="s">
        <v>9299</v>
      </c>
      <c r="X516" s="153" t="s">
        <v>9298</v>
      </c>
      <c r="Y516" s="147" t="s">
        <v>4625</v>
      </c>
      <c r="Z516" s="147" t="str">
        <f t="shared" si="8"/>
        <v>Exome capture101PE</v>
      </c>
      <c r="AA516" s="154">
        <v>0</v>
      </c>
      <c r="AB516" s="155" t="s">
        <v>30</v>
      </c>
      <c r="AC516" s="155" t="s">
        <v>139</v>
      </c>
      <c r="AD516" s="206"/>
    </row>
    <row r="517" spans="1:30" s="27" customFormat="1" ht="24" customHeight="1">
      <c r="A517" s="139">
        <v>42794</v>
      </c>
      <c r="B517" s="140" t="s">
        <v>9297</v>
      </c>
      <c r="C517" s="141" t="s">
        <v>6915</v>
      </c>
      <c r="D517" s="141" t="s">
        <v>31</v>
      </c>
      <c r="E517" s="141" t="s">
        <v>9296</v>
      </c>
      <c r="F517" s="142">
        <v>42791</v>
      </c>
      <c r="G517" s="141" t="s">
        <v>120</v>
      </c>
      <c r="H517" s="141" t="s">
        <v>9259</v>
      </c>
      <c r="I517" s="141">
        <v>2</v>
      </c>
      <c r="J517" s="193" t="s">
        <v>2615</v>
      </c>
      <c r="K517" s="141" t="s">
        <v>28</v>
      </c>
      <c r="L517" s="141" t="s">
        <v>2973</v>
      </c>
      <c r="M517" s="141" t="s">
        <v>2570</v>
      </c>
      <c r="N517" s="141">
        <v>182</v>
      </c>
      <c r="O517" s="141" t="s">
        <v>33</v>
      </c>
      <c r="P517" s="141">
        <v>72531.350000000006</v>
      </c>
      <c r="Q517" s="141">
        <v>4309650</v>
      </c>
      <c r="R517" s="141">
        <v>3300030</v>
      </c>
      <c r="S517" s="141">
        <v>76.569999999999993</v>
      </c>
      <c r="T517" s="141" t="s">
        <v>9295</v>
      </c>
      <c r="U517" s="141" t="s">
        <v>9294</v>
      </c>
      <c r="V517" s="141" t="s">
        <v>9293</v>
      </c>
      <c r="W517" s="141" t="s">
        <v>9292</v>
      </c>
      <c r="X517" s="141" t="s">
        <v>9291</v>
      </c>
      <c r="Y517" s="141" t="s">
        <v>4625</v>
      </c>
      <c r="Z517" s="141" t="str">
        <f t="shared" si="8"/>
        <v>Exome capture101PE</v>
      </c>
      <c r="AA517" s="143">
        <v>0</v>
      </c>
      <c r="AB517" s="143" t="s">
        <v>30</v>
      </c>
      <c r="AC517" s="156" t="s">
        <v>139</v>
      </c>
      <c r="AD517" s="205"/>
    </row>
    <row r="518" spans="1:30" s="27" customFormat="1" ht="24" customHeight="1">
      <c r="A518" s="139">
        <v>42794</v>
      </c>
      <c r="B518" s="140" t="s">
        <v>9290</v>
      </c>
      <c r="C518" s="141" t="s">
        <v>104</v>
      </c>
      <c r="D518" s="141" t="s">
        <v>31</v>
      </c>
      <c r="E518" s="141" t="s">
        <v>9289</v>
      </c>
      <c r="F518" s="142">
        <v>42791</v>
      </c>
      <c r="G518" s="141" t="s">
        <v>120</v>
      </c>
      <c r="H518" s="141" t="s">
        <v>9259</v>
      </c>
      <c r="I518" s="141">
        <v>3</v>
      </c>
      <c r="J518" s="144" t="s">
        <v>9687</v>
      </c>
      <c r="K518" s="144" t="s">
        <v>9288</v>
      </c>
      <c r="L518" s="141" t="s">
        <v>2973</v>
      </c>
      <c r="M518" s="141" t="s">
        <v>2570</v>
      </c>
      <c r="N518" s="141">
        <v>0</v>
      </c>
      <c r="O518" s="141" t="s">
        <v>33</v>
      </c>
      <c r="P518" s="141">
        <v>72255.009999999995</v>
      </c>
      <c r="Q518" s="141">
        <v>4309650</v>
      </c>
      <c r="R518" s="141">
        <v>3269535</v>
      </c>
      <c r="S518" s="141">
        <v>75.87</v>
      </c>
      <c r="T518" s="141">
        <v>0</v>
      </c>
      <c r="U518" s="141">
        <v>0</v>
      </c>
      <c r="V518" s="141" t="s">
        <v>9287</v>
      </c>
      <c r="W518" s="141" t="s">
        <v>9286</v>
      </c>
      <c r="X518" s="141" t="s">
        <v>9285</v>
      </c>
      <c r="Y518" s="141" t="s">
        <v>4625</v>
      </c>
      <c r="Z518" s="141" t="str">
        <f t="shared" si="8"/>
        <v>Transcriptome101PE</v>
      </c>
      <c r="AA518" s="143">
        <v>0.16666666666666666</v>
      </c>
      <c r="AB518" s="143" t="s">
        <v>30</v>
      </c>
      <c r="AC518" s="156" t="s">
        <v>139</v>
      </c>
      <c r="AD518" s="205"/>
    </row>
    <row r="519" spans="1:30" s="27" customFormat="1" ht="24" customHeight="1">
      <c r="A519" s="139">
        <v>42794</v>
      </c>
      <c r="B519" s="140" t="s">
        <v>9216</v>
      </c>
      <c r="C519" s="141" t="s">
        <v>104</v>
      </c>
      <c r="D519" s="141" t="s">
        <v>31</v>
      </c>
      <c r="E519" s="141" t="s">
        <v>9284</v>
      </c>
      <c r="F519" s="142">
        <v>42791</v>
      </c>
      <c r="G519" s="141" t="s">
        <v>120</v>
      </c>
      <c r="H519" s="141" t="s">
        <v>9259</v>
      </c>
      <c r="I519" s="141">
        <v>4</v>
      </c>
      <c r="J519" s="144" t="s">
        <v>9686</v>
      </c>
      <c r="K519" s="144" t="s">
        <v>9283</v>
      </c>
      <c r="L519" s="141" t="s">
        <v>2973</v>
      </c>
      <c r="M519" s="141" t="s">
        <v>2570</v>
      </c>
      <c r="N519" s="141">
        <v>118</v>
      </c>
      <c r="O519" s="141" t="s">
        <v>33</v>
      </c>
      <c r="P519" s="141">
        <v>60992.28</v>
      </c>
      <c r="Q519" s="141">
        <v>4309650</v>
      </c>
      <c r="R519" s="141">
        <v>2761702</v>
      </c>
      <c r="S519" s="141">
        <v>64.08</v>
      </c>
      <c r="T519" s="141" t="s">
        <v>9282</v>
      </c>
      <c r="U519" s="141" t="s">
        <v>9281</v>
      </c>
      <c r="V519" s="141" t="s">
        <v>9280</v>
      </c>
      <c r="W519" s="141" t="s">
        <v>9279</v>
      </c>
      <c r="X519" s="141" t="s">
        <v>9278</v>
      </c>
      <c r="Y519" s="141" t="s">
        <v>4625</v>
      </c>
      <c r="Z519" s="141" t="str">
        <f t="shared" si="8"/>
        <v>Transcriptome101PE</v>
      </c>
      <c r="AA519" s="143">
        <v>0.33333333333333331</v>
      </c>
      <c r="AB519" s="143" t="s">
        <v>30</v>
      </c>
      <c r="AC519" s="156" t="s">
        <v>139</v>
      </c>
      <c r="AD519" s="205"/>
    </row>
    <row r="520" spans="1:30" s="27" customFormat="1" ht="24" customHeight="1">
      <c r="A520" s="139">
        <v>42794</v>
      </c>
      <c r="B520" s="140" t="s">
        <v>9277</v>
      </c>
      <c r="C520" s="141" t="s">
        <v>104</v>
      </c>
      <c r="D520" s="141" t="s">
        <v>31</v>
      </c>
      <c r="E520" s="141" t="s">
        <v>9276</v>
      </c>
      <c r="F520" s="142">
        <v>42791</v>
      </c>
      <c r="G520" s="141" t="s">
        <v>120</v>
      </c>
      <c r="H520" s="141" t="s">
        <v>9259</v>
      </c>
      <c r="I520" s="141">
        <v>5</v>
      </c>
      <c r="J520" s="144" t="s">
        <v>9687</v>
      </c>
      <c r="K520" s="144" t="s">
        <v>9275</v>
      </c>
      <c r="L520" s="141" t="s">
        <v>2973</v>
      </c>
      <c r="M520" s="141" t="s">
        <v>2593</v>
      </c>
      <c r="N520" s="141">
        <v>0</v>
      </c>
      <c r="O520" s="141" t="s">
        <v>33</v>
      </c>
      <c r="P520" s="141">
        <v>69142.63</v>
      </c>
      <c r="Q520" s="141">
        <v>4309650</v>
      </c>
      <c r="R520" s="141">
        <v>3152589</v>
      </c>
      <c r="S520" s="141">
        <v>73.150000000000006</v>
      </c>
      <c r="T520" s="141">
        <v>0</v>
      </c>
      <c r="U520" s="141">
        <v>0</v>
      </c>
      <c r="V520" s="141" t="s">
        <v>9274</v>
      </c>
      <c r="W520" s="141" t="s">
        <v>9273</v>
      </c>
      <c r="X520" s="141" t="s">
        <v>9272</v>
      </c>
      <c r="Y520" s="141" t="s">
        <v>4625</v>
      </c>
      <c r="Z520" s="141" t="str">
        <f t="shared" si="8"/>
        <v>Transcriptome101PE</v>
      </c>
      <c r="AA520" s="143">
        <v>0.2857142857142857</v>
      </c>
      <c r="AB520" s="143" t="s">
        <v>30</v>
      </c>
      <c r="AC520" s="156" t="s">
        <v>139</v>
      </c>
      <c r="AD520" s="205"/>
    </row>
    <row r="521" spans="1:30" s="27" customFormat="1" ht="24" customHeight="1">
      <c r="A521" s="139">
        <v>42794</v>
      </c>
      <c r="B521" s="140" t="s">
        <v>9271</v>
      </c>
      <c r="C521" s="141" t="s">
        <v>104</v>
      </c>
      <c r="D521" s="141" t="s">
        <v>31</v>
      </c>
      <c r="E521" s="141" t="s">
        <v>9270</v>
      </c>
      <c r="F521" s="142">
        <v>42791</v>
      </c>
      <c r="G521" s="141" t="s">
        <v>120</v>
      </c>
      <c r="H521" s="141" t="s">
        <v>9259</v>
      </c>
      <c r="I521" s="141">
        <v>6</v>
      </c>
      <c r="J521" s="144" t="s">
        <v>9687</v>
      </c>
      <c r="K521" s="144" t="s">
        <v>9269</v>
      </c>
      <c r="L521" s="141" t="s">
        <v>2973</v>
      </c>
      <c r="M521" s="141" t="s">
        <v>2570</v>
      </c>
      <c r="N521" s="141">
        <v>0</v>
      </c>
      <c r="O521" s="141" t="s">
        <v>33</v>
      </c>
      <c r="P521" s="141">
        <v>56255.08</v>
      </c>
      <c r="Q521" s="141">
        <v>4309650</v>
      </c>
      <c r="R521" s="141">
        <v>2556188</v>
      </c>
      <c r="S521" s="141">
        <v>59.31</v>
      </c>
      <c r="T521" s="141">
        <v>0</v>
      </c>
      <c r="U521" s="141">
        <v>0</v>
      </c>
      <c r="V521" s="141" t="s">
        <v>9268</v>
      </c>
      <c r="W521" s="141" t="s">
        <v>9267</v>
      </c>
      <c r="X521" s="141" t="s">
        <v>9266</v>
      </c>
      <c r="Y521" s="141" t="s">
        <v>4625</v>
      </c>
      <c r="Z521" s="141" t="str">
        <f t="shared" si="8"/>
        <v>Transcriptome101PE</v>
      </c>
      <c r="AA521" s="143">
        <v>0.1</v>
      </c>
      <c r="AB521" s="143" t="s">
        <v>30</v>
      </c>
      <c r="AC521" s="156" t="s">
        <v>139</v>
      </c>
      <c r="AD521" s="205"/>
    </row>
    <row r="522" spans="1:30" s="27" customFormat="1" ht="24" customHeight="1">
      <c r="A522" s="139">
        <v>42794</v>
      </c>
      <c r="B522" s="140" t="s">
        <v>9265</v>
      </c>
      <c r="C522" s="141" t="s">
        <v>106</v>
      </c>
      <c r="D522" s="141" t="s">
        <v>31</v>
      </c>
      <c r="E522" s="141" t="s">
        <v>9260</v>
      </c>
      <c r="F522" s="142">
        <v>42791</v>
      </c>
      <c r="G522" s="141" t="s">
        <v>120</v>
      </c>
      <c r="H522" s="141" t="s">
        <v>9259</v>
      </c>
      <c r="I522" s="141">
        <v>7</v>
      </c>
      <c r="J522" s="193" t="s">
        <v>2615</v>
      </c>
      <c r="K522" s="141" t="s">
        <v>28</v>
      </c>
      <c r="L522" s="141" t="s">
        <v>2973</v>
      </c>
      <c r="M522" s="141" t="s">
        <v>2570</v>
      </c>
      <c r="N522" s="141">
        <v>0</v>
      </c>
      <c r="O522" s="141" t="s">
        <v>33</v>
      </c>
      <c r="P522" s="141">
        <v>55888.32</v>
      </c>
      <c r="Q522" s="141">
        <v>4309650</v>
      </c>
      <c r="R522" s="141">
        <v>2526648</v>
      </c>
      <c r="S522" s="141">
        <v>58.63</v>
      </c>
      <c r="T522" s="141">
        <v>0</v>
      </c>
      <c r="U522" s="141">
        <v>0</v>
      </c>
      <c r="V522" s="141" t="s">
        <v>9264</v>
      </c>
      <c r="W522" s="141" t="s">
        <v>9263</v>
      </c>
      <c r="X522" s="141" t="s">
        <v>9262</v>
      </c>
      <c r="Y522" s="141" t="s">
        <v>4625</v>
      </c>
      <c r="Z522" s="141" t="str">
        <f t="shared" si="8"/>
        <v>Non-codingRNA101PE</v>
      </c>
      <c r="AA522" s="143">
        <v>0</v>
      </c>
      <c r="AB522" s="143" t="s">
        <v>30</v>
      </c>
      <c r="AC522" s="156" t="s">
        <v>139</v>
      </c>
      <c r="AD522" s="205"/>
    </row>
    <row r="523" spans="1:30" s="27" customFormat="1" ht="24" customHeight="1">
      <c r="A523" s="139">
        <v>42794</v>
      </c>
      <c r="B523" s="140" t="s">
        <v>9261</v>
      </c>
      <c r="C523" s="141" t="s">
        <v>106</v>
      </c>
      <c r="D523" s="141" t="s">
        <v>31</v>
      </c>
      <c r="E523" s="141" t="s">
        <v>9260</v>
      </c>
      <c r="F523" s="142">
        <v>42791</v>
      </c>
      <c r="G523" s="141" t="s">
        <v>120</v>
      </c>
      <c r="H523" s="141" t="s">
        <v>9259</v>
      </c>
      <c r="I523" s="141">
        <v>8</v>
      </c>
      <c r="J523" s="193" t="s">
        <v>2615</v>
      </c>
      <c r="K523" s="141" t="s">
        <v>28</v>
      </c>
      <c r="L523" s="141" t="s">
        <v>2973</v>
      </c>
      <c r="M523" s="141" t="s">
        <v>2570</v>
      </c>
      <c r="N523" s="141">
        <v>0</v>
      </c>
      <c r="O523" s="141" t="s">
        <v>33</v>
      </c>
      <c r="P523" s="141">
        <v>62035.76</v>
      </c>
      <c r="Q523" s="141">
        <v>4309650</v>
      </c>
      <c r="R523" s="141">
        <v>2816051</v>
      </c>
      <c r="S523" s="141">
        <v>65.34</v>
      </c>
      <c r="T523" s="141">
        <v>0</v>
      </c>
      <c r="U523" s="141">
        <v>0</v>
      </c>
      <c r="V523" s="141" t="s">
        <v>9258</v>
      </c>
      <c r="W523" s="141" t="s">
        <v>9257</v>
      </c>
      <c r="X523" s="141" t="s">
        <v>3069</v>
      </c>
      <c r="Y523" s="141" t="s">
        <v>4625</v>
      </c>
      <c r="Z523" s="141" t="str">
        <f t="shared" si="8"/>
        <v>Non-codingRNA101PE</v>
      </c>
      <c r="AA523" s="143">
        <v>0</v>
      </c>
      <c r="AB523" s="143" t="s">
        <v>30</v>
      </c>
      <c r="AC523" s="156" t="s">
        <v>139</v>
      </c>
      <c r="AD523" s="205"/>
    </row>
    <row r="524" spans="1:30" s="27" customFormat="1" ht="24" customHeight="1">
      <c r="A524" s="133">
        <v>42794</v>
      </c>
      <c r="B524" s="152" t="s">
        <v>9236</v>
      </c>
      <c r="C524" s="153" t="s">
        <v>39</v>
      </c>
      <c r="D524" s="153" t="s">
        <v>9256</v>
      </c>
      <c r="E524" s="153" t="s">
        <v>9255</v>
      </c>
      <c r="F524" s="133">
        <v>42789</v>
      </c>
      <c r="G524" s="153" t="s">
        <v>135</v>
      </c>
      <c r="H524" s="153" t="s">
        <v>9207</v>
      </c>
      <c r="I524" s="153">
        <v>1</v>
      </c>
      <c r="J524" s="153" t="s">
        <v>9206</v>
      </c>
      <c r="K524" s="153" t="s">
        <v>28</v>
      </c>
      <c r="L524" s="153">
        <v>0</v>
      </c>
      <c r="M524" s="153" t="s">
        <v>2839</v>
      </c>
      <c r="N524" s="153">
        <v>161</v>
      </c>
      <c r="O524" s="153" t="s">
        <v>33</v>
      </c>
      <c r="P524" s="153">
        <v>77107.03</v>
      </c>
      <c r="Q524" s="153">
        <v>4309650</v>
      </c>
      <c r="R524" s="153">
        <v>3442278</v>
      </c>
      <c r="S524" s="153">
        <v>79.87</v>
      </c>
      <c r="T524" s="153" t="s">
        <v>9254</v>
      </c>
      <c r="U524" s="153" t="s">
        <v>2740</v>
      </c>
      <c r="V524" s="153" t="s">
        <v>9253</v>
      </c>
      <c r="W524" s="153" t="s">
        <v>9252</v>
      </c>
      <c r="X524" s="153" t="s">
        <v>9251</v>
      </c>
      <c r="Y524" s="147" t="s">
        <v>4625</v>
      </c>
      <c r="Z524" s="147" t="str">
        <f t="shared" si="8"/>
        <v>Chip-seq101PE</v>
      </c>
      <c r="AA524" s="154">
        <v>0</v>
      </c>
      <c r="AB524" s="155" t="s">
        <v>30</v>
      </c>
      <c r="AC524" s="155" t="s">
        <v>139</v>
      </c>
      <c r="AD524" s="206"/>
    </row>
    <row r="525" spans="1:30" s="27" customFormat="1" ht="24" customHeight="1">
      <c r="A525" s="139">
        <v>42794</v>
      </c>
      <c r="B525" s="140" t="s">
        <v>9236</v>
      </c>
      <c r="C525" s="141" t="s">
        <v>39</v>
      </c>
      <c r="D525" s="141" t="s">
        <v>9250</v>
      </c>
      <c r="E525" s="141" t="s">
        <v>9249</v>
      </c>
      <c r="F525" s="142">
        <v>42789</v>
      </c>
      <c r="G525" s="141" t="s">
        <v>135</v>
      </c>
      <c r="H525" s="141" t="s">
        <v>9207</v>
      </c>
      <c r="I525" s="141">
        <v>2</v>
      </c>
      <c r="J525" s="141" t="s">
        <v>9206</v>
      </c>
      <c r="K525" s="141" t="s">
        <v>28</v>
      </c>
      <c r="L525" s="141">
        <v>0</v>
      </c>
      <c r="M525" s="141" t="s">
        <v>2839</v>
      </c>
      <c r="N525" s="141">
        <v>155</v>
      </c>
      <c r="O525" s="141" t="s">
        <v>33</v>
      </c>
      <c r="P525" s="141">
        <v>77803.23</v>
      </c>
      <c r="Q525" s="141">
        <v>4309650</v>
      </c>
      <c r="R525" s="141">
        <v>3473358</v>
      </c>
      <c r="S525" s="141">
        <v>80.59</v>
      </c>
      <c r="T525" s="141" t="s">
        <v>9248</v>
      </c>
      <c r="U525" s="141" t="s">
        <v>9247</v>
      </c>
      <c r="V525" s="141" t="s">
        <v>9246</v>
      </c>
      <c r="W525" s="141" t="s">
        <v>9245</v>
      </c>
      <c r="X525" s="141" t="s">
        <v>9244</v>
      </c>
      <c r="Y525" s="141" t="s">
        <v>4625</v>
      </c>
      <c r="Z525" s="141" t="str">
        <f t="shared" si="8"/>
        <v>Chip-seq101PE</v>
      </c>
      <c r="AA525" s="143">
        <v>0</v>
      </c>
      <c r="AB525" s="143" t="s">
        <v>30</v>
      </c>
      <c r="AC525" s="156" t="s">
        <v>139</v>
      </c>
      <c r="AD525" s="205"/>
    </row>
    <row r="526" spans="1:30" s="27" customFormat="1" ht="24" customHeight="1">
      <c r="A526" s="139">
        <v>42794</v>
      </c>
      <c r="B526" s="140" t="s">
        <v>9236</v>
      </c>
      <c r="C526" s="141" t="s">
        <v>39</v>
      </c>
      <c r="D526" s="141" t="s">
        <v>9243</v>
      </c>
      <c r="E526" s="141" t="s">
        <v>9242</v>
      </c>
      <c r="F526" s="142">
        <v>42789</v>
      </c>
      <c r="G526" s="141" t="s">
        <v>135</v>
      </c>
      <c r="H526" s="141" t="s">
        <v>9207</v>
      </c>
      <c r="I526" s="141">
        <v>3</v>
      </c>
      <c r="J526" s="141" t="s">
        <v>9206</v>
      </c>
      <c r="K526" s="141" t="s">
        <v>28</v>
      </c>
      <c r="L526" s="141">
        <v>0</v>
      </c>
      <c r="M526" s="141" t="s">
        <v>2839</v>
      </c>
      <c r="N526" s="141">
        <v>159</v>
      </c>
      <c r="O526" s="141" t="s">
        <v>33</v>
      </c>
      <c r="P526" s="141">
        <v>75350.820000000007</v>
      </c>
      <c r="Q526" s="141">
        <v>4309650</v>
      </c>
      <c r="R526" s="141">
        <v>3363875</v>
      </c>
      <c r="S526" s="141">
        <v>78.05</v>
      </c>
      <c r="T526" s="141" t="s">
        <v>9241</v>
      </c>
      <c r="U526" s="141" t="s">
        <v>9240</v>
      </c>
      <c r="V526" s="141" t="s">
        <v>9239</v>
      </c>
      <c r="W526" s="141" t="s">
        <v>9238</v>
      </c>
      <c r="X526" s="141" t="s">
        <v>9237</v>
      </c>
      <c r="Y526" s="141" t="s">
        <v>4625</v>
      </c>
      <c r="Z526" s="141" t="str">
        <f t="shared" si="8"/>
        <v>Chip-seq101PE</v>
      </c>
      <c r="AA526" s="143">
        <v>0</v>
      </c>
      <c r="AB526" s="143" t="s">
        <v>30</v>
      </c>
      <c r="AC526" s="156" t="s">
        <v>139</v>
      </c>
      <c r="AD526" s="205"/>
    </row>
    <row r="527" spans="1:30" s="27" customFormat="1" ht="24" customHeight="1">
      <c r="A527" s="139">
        <v>42794</v>
      </c>
      <c r="B527" s="140" t="s">
        <v>9236</v>
      </c>
      <c r="C527" s="141" t="s">
        <v>39</v>
      </c>
      <c r="D527" s="141" t="s">
        <v>9235</v>
      </c>
      <c r="E527" s="141" t="s">
        <v>9234</v>
      </c>
      <c r="F527" s="142">
        <v>42789</v>
      </c>
      <c r="G527" s="141" t="s">
        <v>135</v>
      </c>
      <c r="H527" s="141" t="s">
        <v>9207</v>
      </c>
      <c r="I527" s="141">
        <v>4</v>
      </c>
      <c r="J527" s="141" t="s">
        <v>9206</v>
      </c>
      <c r="K527" s="141" t="s">
        <v>28</v>
      </c>
      <c r="L527" s="141">
        <v>0</v>
      </c>
      <c r="M527" s="141" t="s">
        <v>2839</v>
      </c>
      <c r="N527" s="141">
        <v>166</v>
      </c>
      <c r="O527" s="141" t="s">
        <v>33</v>
      </c>
      <c r="P527" s="141">
        <v>72823.77</v>
      </c>
      <c r="Q527" s="141">
        <v>4309650</v>
      </c>
      <c r="R527" s="141">
        <v>3251061</v>
      </c>
      <c r="S527" s="141">
        <v>75.44</v>
      </c>
      <c r="T527" s="141" t="s">
        <v>9233</v>
      </c>
      <c r="U527" s="141" t="s">
        <v>9232</v>
      </c>
      <c r="V527" s="141" t="s">
        <v>9231</v>
      </c>
      <c r="W527" s="141" t="s">
        <v>9230</v>
      </c>
      <c r="X527" s="141" t="s">
        <v>9229</v>
      </c>
      <c r="Y527" s="141" t="s">
        <v>4625</v>
      </c>
      <c r="Z527" s="141" t="str">
        <f t="shared" si="8"/>
        <v>Chip-seq101PE</v>
      </c>
      <c r="AA527" s="143">
        <v>0</v>
      </c>
      <c r="AB527" s="143" t="s">
        <v>30</v>
      </c>
      <c r="AC527" s="156" t="s">
        <v>139</v>
      </c>
      <c r="AD527" s="205"/>
    </row>
    <row r="528" spans="1:30" s="27" customFormat="1" ht="24" customHeight="1">
      <c r="A528" s="139">
        <v>42794</v>
      </c>
      <c r="B528" s="140" t="s">
        <v>9228</v>
      </c>
      <c r="C528" s="141" t="s">
        <v>104</v>
      </c>
      <c r="D528" s="141" t="s">
        <v>31</v>
      </c>
      <c r="E528" s="141" t="s">
        <v>9227</v>
      </c>
      <c r="F528" s="142">
        <v>42789</v>
      </c>
      <c r="G528" s="141" t="s">
        <v>135</v>
      </c>
      <c r="H528" s="141" t="s">
        <v>9207</v>
      </c>
      <c r="I528" s="141">
        <v>5</v>
      </c>
      <c r="J528" s="141" t="s">
        <v>9226</v>
      </c>
      <c r="K528" s="141" t="s">
        <v>28</v>
      </c>
      <c r="L528" s="141">
        <v>0</v>
      </c>
      <c r="M528" s="141" t="s">
        <v>4034</v>
      </c>
      <c r="N528" s="141">
        <v>0</v>
      </c>
      <c r="O528" s="141" t="s">
        <v>33</v>
      </c>
      <c r="P528" s="141">
        <v>80542.58</v>
      </c>
      <c r="Q528" s="141">
        <v>4309650</v>
      </c>
      <c r="R528" s="141">
        <v>3649579</v>
      </c>
      <c r="S528" s="141">
        <v>84.68</v>
      </c>
      <c r="T528" s="141">
        <v>0</v>
      </c>
      <c r="U528" s="141">
        <v>0</v>
      </c>
      <c r="V528" s="141" t="s">
        <v>9225</v>
      </c>
      <c r="W528" s="141" t="s">
        <v>9224</v>
      </c>
      <c r="X528" s="141" t="s">
        <v>9223</v>
      </c>
      <c r="Y528" s="141" t="s">
        <v>4625</v>
      </c>
      <c r="Z528" s="141" t="str">
        <f t="shared" si="8"/>
        <v>Transcriptome101PE</v>
      </c>
      <c r="AA528" s="143">
        <v>0</v>
      </c>
      <c r="AB528" s="143" t="s">
        <v>30</v>
      </c>
      <c r="AC528" s="156" t="s">
        <v>139</v>
      </c>
      <c r="AD528" s="205"/>
    </row>
    <row r="529" spans="1:30" s="27" customFormat="1" ht="24" customHeight="1">
      <c r="A529" s="139">
        <v>42794</v>
      </c>
      <c r="B529" s="140" t="s">
        <v>9222</v>
      </c>
      <c r="C529" s="141" t="s">
        <v>27</v>
      </c>
      <c r="D529" s="141" t="s">
        <v>31</v>
      </c>
      <c r="E529" s="141" t="s">
        <v>9221</v>
      </c>
      <c r="F529" s="142">
        <v>42789</v>
      </c>
      <c r="G529" s="141" t="s">
        <v>135</v>
      </c>
      <c r="H529" s="141" t="s">
        <v>9207</v>
      </c>
      <c r="I529" s="141">
        <v>6</v>
      </c>
      <c r="J529" s="141" t="s">
        <v>9206</v>
      </c>
      <c r="K529" s="141" t="s">
        <v>28</v>
      </c>
      <c r="L529" s="141">
        <v>0</v>
      </c>
      <c r="M529" s="141" t="s">
        <v>9220</v>
      </c>
      <c r="N529" s="141">
        <v>0</v>
      </c>
      <c r="O529" s="141" t="s">
        <v>33</v>
      </c>
      <c r="P529" s="141">
        <v>72699.11</v>
      </c>
      <c r="Q529" s="141">
        <v>4309650</v>
      </c>
      <c r="R529" s="141">
        <v>3245496</v>
      </c>
      <c r="S529" s="141">
        <v>75.31</v>
      </c>
      <c r="T529" s="141">
        <v>0</v>
      </c>
      <c r="U529" s="141">
        <v>0</v>
      </c>
      <c r="V529" s="141" t="s">
        <v>9219</v>
      </c>
      <c r="W529" s="141" t="s">
        <v>9218</v>
      </c>
      <c r="X529" s="141" t="s">
        <v>9217</v>
      </c>
      <c r="Y529" s="141" t="s">
        <v>4625</v>
      </c>
      <c r="Z529" s="141" t="str">
        <f t="shared" si="8"/>
        <v>Re-sequencing101PE</v>
      </c>
      <c r="AA529" s="143">
        <v>0</v>
      </c>
      <c r="AB529" s="143" t="s">
        <v>30</v>
      </c>
      <c r="AC529" s="156" t="s">
        <v>139</v>
      </c>
      <c r="AD529" s="205"/>
    </row>
    <row r="530" spans="1:30" s="27" customFormat="1" ht="24" customHeight="1">
      <c r="A530" s="139">
        <v>42794</v>
      </c>
      <c r="B530" s="140" t="s">
        <v>9216</v>
      </c>
      <c r="C530" s="141" t="s">
        <v>104</v>
      </c>
      <c r="D530" s="141" t="s">
        <v>31</v>
      </c>
      <c r="E530" s="141" t="s">
        <v>9215</v>
      </c>
      <c r="F530" s="142">
        <v>42789</v>
      </c>
      <c r="G530" s="141" t="s">
        <v>135</v>
      </c>
      <c r="H530" s="141" t="s">
        <v>9207</v>
      </c>
      <c r="I530" s="141">
        <v>7</v>
      </c>
      <c r="J530" s="141" t="s">
        <v>9206</v>
      </c>
      <c r="K530" s="141" t="s">
        <v>28</v>
      </c>
      <c r="L530" s="141">
        <v>0</v>
      </c>
      <c r="M530" s="141" t="s">
        <v>2878</v>
      </c>
      <c r="N530" s="141">
        <v>127</v>
      </c>
      <c r="O530" s="141" t="s">
        <v>33</v>
      </c>
      <c r="P530" s="141">
        <v>83144.509999999995</v>
      </c>
      <c r="Q530" s="141">
        <v>4309650</v>
      </c>
      <c r="R530" s="141">
        <v>3741541</v>
      </c>
      <c r="S530" s="141">
        <v>86.82</v>
      </c>
      <c r="T530" s="141" t="s">
        <v>9214</v>
      </c>
      <c r="U530" s="141" t="s">
        <v>9213</v>
      </c>
      <c r="V530" s="141" t="s">
        <v>9212</v>
      </c>
      <c r="W530" s="141" t="s">
        <v>9211</v>
      </c>
      <c r="X530" s="141" t="s">
        <v>9210</v>
      </c>
      <c r="Y530" s="141" t="s">
        <v>4625</v>
      </c>
      <c r="Z530" s="141" t="str">
        <f t="shared" si="8"/>
        <v>Transcriptome101PE</v>
      </c>
      <c r="AA530" s="143">
        <v>0</v>
      </c>
      <c r="AB530" s="143" t="s">
        <v>30</v>
      </c>
      <c r="AC530" s="156" t="s">
        <v>139</v>
      </c>
      <c r="AD530" s="205"/>
    </row>
    <row r="531" spans="1:30" s="27" customFormat="1" ht="24" customHeight="1">
      <c r="A531" s="139">
        <v>42794</v>
      </c>
      <c r="B531" s="140" t="s">
        <v>9209</v>
      </c>
      <c r="C531" s="141" t="s">
        <v>104</v>
      </c>
      <c r="D531" s="141" t="s">
        <v>31</v>
      </c>
      <c r="E531" s="141" t="s">
        <v>9208</v>
      </c>
      <c r="F531" s="142">
        <v>42789</v>
      </c>
      <c r="G531" s="141" t="s">
        <v>135</v>
      </c>
      <c r="H531" s="141" t="s">
        <v>9207</v>
      </c>
      <c r="I531" s="141">
        <v>8</v>
      </c>
      <c r="J531" s="141" t="s">
        <v>9206</v>
      </c>
      <c r="K531" s="141" t="s">
        <v>28</v>
      </c>
      <c r="L531" s="141">
        <v>0</v>
      </c>
      <c r="M531" s="141" t="s">
        <v>2878</v>
      </c>
      <c r="N531" s="141">
        <v>0</v>
      </c>
      <c r="O531" s="141" t="s">
        <v>33</v>
      </c>
      <c r="P531" s="141">
        <v>82004.11</v>
      </c>
      <c r="Q531" s="141">
        <v>4309650</v>
      </c>
      <c r="R531" s="141">
        <v>3744874</v>
      </c>
      <c r="S531" s="141">
        <v>86.9</v>
      </c>
      <c r="T531" s="141">
        <v>0</v>
      </c>
      <c r="U531" s="141">
        <v>0</v>
      </c>
      <c r="V531" s="141" t="s">
        <v>9205</v>
      </c>
      <c r="W531" s="141" t="s">
        <v>9204</v>
      </c>
      <c r="X531" s="141" t="s">
        <v>9203</v>
      </c>
      <c r="Y531" s="141" t="s">
        <v>4625</v>
      </c>
      <c r="Z531" s="141" t="str">
        <f t="shared" si="8"/>
        <v>Transcriptome101PE</v>
      </c>
      <c r="AA531" s="143">
        <v>0</v>
      </c>
      <c r="AB531" s="143" t="s">
        <v>30</v>
      </c>
      <c r="AC531" s="156" t="s">
        <v>139</v>
      </c>
      <c r="AD531" s="205"/>
    </row>
  </sheetData>
  <autoFilter ref="A1:AD531"/>
  <phoneticPr fontId="51" type="noConversion"/>
  <pageMargins left="0.7" right="0.7" top="0.75" bottom="0.75" header="0.3" footer="0.3"/>
  <pageSetup paperSize="9" orientation="portrait" horizontalDpi="100" verticalDpi="1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809"/>
  <sheetViews>
    <sheetView topLeftCell="A737" workbookViewId="0">
      <selection activeCell="C739" sqref="C739"/>
    </sheetView>
  </sheetViews>
  <sheetFormatPr defaultRowHeight="24" customHeight="1"/>
  <cols>
    <col min="9" max="24" width="8.796875" customWidth="1"/>
  </cols>
  <sheetData>
    <row r="1" spans="1:30" ht="24" customHeight="1">
      <c r="A1" s="136" t="s">
        <v>434</v>
      </c>
      <c r="B1" s="134" t="s">
        <v>4604</v>
      </c>
      <c r="C1" s="135" t="s">
        <v>4605</v>
      </c>
      <c r="D1" s="135" t="s">
        <v>4606</v>
      </c>
      <c r="E1" s="135" t="s">
        <v>4607</v>
      </c>
      <c r="F1" s="136" t="s">
        <v>4608</v>
      </c>
      <c r="G1" s="135" t="s">
        <v>4609</v>
      </c>
      <c r="H1" s="135" t="s">
        <v>4610</v>
      </c>
      <c r="I1" s="135" t="s">
        <v>4611</v>
      </c>
      <c r="J1" s="134" t="s">
        <v>4612</v>
      </c>
      <c r="K1" s="134" t="s">
        <v>4613</v>
      </c>
      <c r="L1" s="135" t="s">
        <v>4614</v>
      </c>
      <c r="M1" s="135" t="s">
        <v>4615</v>
      </c>
      <c r="N1" s="135" t="s">
        <v>13</v>
      </c>
      <c r="O1" s="135" t="s">
        <v>4616</v>
      </c>
      <c r="P1" s="135" t="s">
        <v>4617</v>
      </c>
      <c r="Q1" s="135" t="s">
        <v>16</v>
      </c>
      <c r="R1" s="135" t="s">
        <v>17</v>
      </c>
      <c r="S1" s="135" t="s">
        <v>18</v>
      </c>
      <c r="T1" s="135" t="s">
        <v>19</v>
      </c>
      <c r="U1" s="135" t="s">
        <v>4618</v>
      </c>
      <c r="V1" s="135" t="s">
        <v>21</v>
      </c>
      <c r="W1" s="135" t="s">
        <v>22</v>
      </c>
      <c r="X1" s="135" t="s">
        <v>23</v>
      </c>
      <c r="Y1" s="135" t="s">
        <v>4619</v>
      </c>
      <c r="Z1" s="126" t="e">
        <f t="shared" ref="Z1:Z64" si="0">IF(P1,CONCATENATE(C1,Y1),0)</f>
        <v>#VALUE!</v>
      </c>
      <c r="AA1" s="127" t="s">
        <v>4620</v>
      </c>
      <c r="AB1" s="138" t="s">
        <v>4621</v>
      </c>
      <c r="AC1" s="128" t="s">
        <v>136</v>
      </c>
      <c r="AD1" s="138" t="s">
        <v>137</v>
      </c>
    </row>
    <row r="2" spans="1:30" ht="24" customHeight="1">
      <c r="A2" s="133">
        <v>42795</v>
      </c>
      <c r="B2" s="152" t="s">
        <v>9202</v>
      </c>
      <c r="C2" s="153">
        <v>0</v>
      </c>
      <c r="D2" s="153" t="s">
        <v>31</v>
      </c>
      <c r="E2" s="153" t="s">
        <v>9201</v>
      </c>
      <c r="F2" s="133">
        <v>42792</v>
      </c>
      <c r="G2" s="153" t="s">
        <v>135</v>
      </c>
      <c r="H2" s="153" t="s">
        <v>9167</v>
      </c>
      <c r="I2" s="153">
        <v>1</v>
      </c>
      <c r="J2" s="153" t="s">
        <v>9200</v>
      </c>
      <c r="K2" s="153" t="s">
        <v>9199</v>
      </c>
      <c r="L2" s="153">
        <v>0</v>
      </c>
      <c r="M2" s="153" t="s">
        <v>2570</v>
      </c>
      <c r="N2" s="153">
        <v>0</v>
      </c>
      <c r="O2" s="153" t="s">
        <v>33</v>
      </c>
      <c r="P2" s="153">
        <v>66547.070000000007</v>
      </c>
      <c r="Q2" s="153">
        <v>4309650</v>
      </c>
      <c r="R2" s="153">
        <v>3011360</v>
      </c>
      <c r="S2" s="153">
        <v>69.87</v>
      </c>
      <c r="T2" s="153">
        <v>0</v>
      </c>
      <c r="U2" s="153">
        <v>0</v>
      </c>
      <c r="V2" s="153" t="s">
        <v>9198</v>
      </c>
      <c r="W2" s="153" t="s">
        <v>9197</v>
      </c>
      <c r="X2" s="153" t="s">
        <v>9196</v>
      </c>
      <c r="Y2" s="147" t="s">
        <v>4625</v>
      </c>
      <c r="Z2" s="147" t="str">
        <f t="shared" si="0"/>
        <v>0101PE</v>
      </c>
      <c r="AA2" s="154">
        <v>9.0909090909090912E-2</v>
      </c>
      <c r="AB2" s="155" t="s">
        <v>30</v>
      </c>
      <c r="AC2" s="155" t="s">
        <v>139</v>
      </c>
      <c r="AD2" s="206"/>
    </row>
    <row r="3" spans="1:30" ht="24" customHeight="1">
      <c r="A3" s="139">
        <v>42795</v>
      </c>
      <c r="B3" s="140" t="s">
        <v>9195</v>
      </c>
      <c r="C3" s="141" t="s">
        <v>7880</v>
      </c>
      <c r="D3" s="141" t="s">
        <v>31</v>
      </c>
      <c r="E3" s="141" t="s">
        <v>9194</v>
      </c>
      <c r="F3" s="142">
        <v>42792</v>
      </c>
      <c r="G3" s="141" t="s">
        <v>135</v>
      </c>
      <c r="H3" s="141" t="s">
        <v>9167</v>
      </c>
      <c r="I3" s="141">
        <v>2</v>
      </c>
      <c r="J3" s="141" t="s">
        <v>7715</v>
      </c>
      <c r="K3" s="141" t="s">
        <v>28</v>
      </c>
      <c r="L3" s="141">
        <v>0</v>
      </c>
      <c r="M3" s="141" t="s">
        <v>2570</v>
      </c>
      <c r="N3" s="141">
        <v>0</v>
      </c>
      <c r="O3" s="141" t="s">
        <v>33</v>
      </c>
      <c r="P3" s="141">
        <v>74558.070000000007</v>
      </c>
      <c r="Q3" s="141">
        <v>4309650</v>
      </c>
      <c r="R3" s="141">
        <v>3367491</v>
      </c>
      <c r="S3" s="141">
        <v>78.14</v>
      </c>
      <c r="T3" s="141">
        <v>0</v>
      </c>
      <c r="U3" s="141">
        <v>0</v>
      </c>
      <c r="V3" s="141" t="s">
        <v>9193</v>
      </c>
      <c r="W3" s="141" t="s">
        <v>9192</v>
      </c>
      <c r="X3" s="141" t="s">
        <v>9191</v>
      </c>
      <c r="Y3" s="141" t="s">
        <v>4625</v>
      </c>
      <c r="Z3" s="141" t="str">
        <f t="shared" si="0"/>
        <v>RNA-Seq101PE</v>
      </c>
      <c r="AA3" s="143">
        <v>0</v>
      </c>
      <c r="AB3" s="143" t="s">
        <v>30</v>
      </c>
      <c r="AC3" s="156" t="s">
        <v>139</v>
      </c>
      <c r="AD3" s="205"/>
    </row>
    <row r="4" spans="1:30" ht="24" customHeight="1">
      <c r="A4" s="139">
        <v>42795</v>
      </c>
      <c r="B4" s="140" t="s">
        <v>9187</v>
      </c>
      <c r="C4" s="141" t="s">
        <v>12418</v>
      </c>
      <c r="D4" s="141" t="s">
        <v>31</v>
      </c>
      <c r="E4" s="141" t="s">
        <v>9186</v>
      </c>
      <c r="F4" s="142">
        <v>42792</v>
      </c>
      <c r="G4" s="141" t="s">
        <v>135</v>
      </c>
      <c r="H4" s="141" t="s">
        <v>9167</v>
      </c>
      <c r="I4" s="141">
        <v>3</v>
      </c>
      <c r="J4" s="141" t="s">
        <v>7715</v>
      </c>
      <c r="K4" s="141" t="s">
        <v>28</v>
      </c>
      <c r="L4" s="141">
        <v>0</v>
      </c>
      <c r="M4" s="141" t="s">
        <v>2570</v>
      </c>
      <c r="N4" s="141">
        <v>0</v>
      </c>
      <c r="O4" s="141" t="s">
        <v>33</v>
      </c>
      <c r="P4" s="141">
        <v>62242.59</v>
      </c>
      <c r="Q4" s="141">
        <v>4309650</v>
      </c>
      <c r="R4" s="141">
        <v>2816069</v>
      </c>
      <c r="S4" s="141">
        <v>65.34</v>
      </c>
      <c r="T4" s="141">
        <v>0</v>
      </c>
      <c r="U4" s="141">
        <v>0</v>
      </c>
      <c r="V4" s="141" t="s">
        <v>9190</v>
      </c>
      <c r="W4" s="141" t="s">
        <v>9189</v>
      </c>
      <c r="X4" s="141" t="s">
        <v>9188</v>
      </c>
      <c r="Y4" s="141" t="s">
        <v>4625</v>
      </c>
      <c r="Z4" s="141" t="str">
        <f t="shared" si="0"/>
        <v>Transcriptome101PE</v>
      </c>
      <c r="AA4" s="143">
        <v>0</v>
      </c>
      <c r="AB4" s="143" t="s">
        <v>30</v>
      </c>
      <c r="AC4" s="156" t="s">
        <v>139</v>
      </c>
      <c r="AD4" s="205"/>
    </row>
    <row r="5" spans="1:30" ht="24" customHeight="1">
      <c r="A5" s="139">
        <v>42795</v>
      </c>
      <c r="B5" s="140" t="s">
        <v>9187</v>
      </c>
      <c r="C5" s="141" t="s">
        <v>104</v>
      </c>
      <c r="D5" s="141" t="s">
        <v>31</v>
      </c>
      <c r="E5" s="141" t="s">
        <v>9186</v>
      </c>
      <c r="F5" s="142">
        <v>42792</v>
      </c>
      <c r="G5" s="141" t="s">
        <v>135</v>
      </c>
      <c r="H5" s="141" t="s">
        <v>9167</v>
      </c>
      <c r="I5" s="141">
        <v>4</v>
      </c>
      <c r="J5" s="141" t="s">
        <v>7715</v>
      </c>
      <c r="K5" s="141" t="s">
        <v>28</v>
      </c>
      <c r="L5" s="141">
        <v>0</v>
      </c>
      <c r="M5" s="141" t="s">
        <v>2570</v>
      </c>
      <c r="N5" s="141">
        <v>0</v>
      </c>
      <c r="O5" s="141" t="s">
        <v>33</v>
      </c>
      <c r="P5" s="141">
        <v>51711.23</v>
      </c>
      <c r="Q5" s="141">
        <v>4309650</v>
      </c>
      <c r="R5" s="141">
        <v>2339758</v>
      </c>
      <c r="S5" s="141">
        <v>54.29</v>
      </c>
      <c r="T5" s="141">
        <v>0</v>
      </c>
      <c r="U5" s="141">
        <v>0</v>
      </c>
      <c r="V5" s="141" t="s">
        <v>9185</v>
      </c>
      <c r="W5" s="141" t="s">
        <v>9184</v>
      </c>
      <c r="X5" s="141" t="s">
        <v>9183</v>
      </c>
      <c r="Y5" s="141" t="s">
        <v>4625</v>
      </c>
      <c r="Z5" s="141" t="str">
        <f t="shared" si="0"/>
        <v>Transcriptome101PE</v>
      </c>
      <c r="AA5" s="143">
        <v>0</v>
      </c>
      <c r="AB5" s="143" t="s">
        <v>30</v>
      </c>
      <c r="AC5" s="156" t="s">
        <v>139</v>
      </c>
      <c r="AD5" s="205"/>
    </row>
    <row r="6" spans="1:30" ht="24" customHeight="1">
      <c r="A6" s="139">
        <v>42795</v>
      </c>
      <c r="B6" s="140" t="s">
        <v>9182</v>
      </c>
      <c r="C6" s="141" t="s">
        <v>104</v>
      </c>
      <c r="D6" s="141" t="s">
        <v>31</v>
      </c>
      <c r="E6" s="141" t="s">
        <v>9181</v>
      </c>
      <c r="F6" s="142">
        <v>42792</v>
      </c>
      <c r="G6" s="141" t="s">
        <v>135</v>
      </c>
      <c r="H6" s="141" t="s">
        <v>9167</v>
      </c>
      <c r="I6" s="141">
        <v>5</v>
      </c>
      <c r="J6" s="141" t="s">
        <v>7715</v>
      </c>
      <c r="K6" s="141" t="s">
        <v>28</v>
      </c>
      <c r="L6" s="141">
        <v>0</v>
      </c>
      <c r="M6" s="141" t="s">
        <v>2593</v>
      </c>
      <c r="N6" s="141">
        <v>0</v>
      </c>
      <c r="O6" s="141" t="s">
        <v>33</v>
      </c>
      <c r="P6" s="141">
        <v>53628.82</v>
      </c>
      <c r="Q6" s="141">
        <v>4309650</v>
      </c>
      <c r="R6" s="141">
        <v>2467594</v>
      </c>
      <c r="S6" s="141">
        <v>57.26</v>
      </c>
      <c r="T6" s="141">
        <v>0</v>
      </c>
      <c r="U6" s="141">
        <v>0</v>
      </c>
      <c r="V6" s="141" t="s">
        <v>9180</v>
      </c>
      <c r="W6" s="141" t="s">
        <v>9179</v>
      </c>
      <c r="X6" s="141" t="s">
        <v>9178</v>
      </c>
      <c r="Y6" s="141" t="s">
        <v>4625</v>
      </c>
      <c r="Z6" s="141" t="str">
        <f t="shared" si="0"/>
        <v>Transcriptome101PE</v>
      </c>
      <c r="AA6" s="143">
        <v>0</v>
      </c>
      <c r="AB6" s="143" t="s">
        <v>30</v>
      </c>
      <c r="AC6" s="156" t="s">
        <v>139</v>
      </c>
      <c r="AD6" s="205"/>
    </row>
    <row r="7" spans="1:30" ht="24" customHeight="1">
      <c r="A7" s="139">
        <v>42795</v>
      </c>
      <c r="B7" s="140" t="s">
        <v>9169</v>
      </c>
      <c r="C7" s="141" t="s">
        <v>104</v>
      </c>
      <c r="D7" s="141" t="s">
        <v>31</v>
      </c>
      <c r="E7" s="141" t="s">
        <v>9177</v>
      </c>
      <c r="F7" s="142">
        <v>42792</v>
      </c>
      <c r="G7" s="141" t="s">
        <v>135</v>
      </c>
      <c r="H7" s="141" t="s">
        <v>9167</v>
      </c>
      <c r="I7" s="141">
        <v>6</v>
      </c>
      <c r="J7" s="141" t="s">
        <v>7715</v>
      </c>
      <c r="K7" s="141" t="s">
        <v>28</v>
      </c>
      <c r="L7" s="141">
        <v>0</v>
      </c>
      <c r="M7" s="141" t="s">
        <v>2570</v>
      </c>
      <c r="N7" s="141">
        <v>0</v>
      </c>
      <c r="O7" s="141" t="s">
        <v>33</v>
      </c>
      <c r="P7" s="141">
        <v>74235.81</v>
      </c>
      <c r="Q7" s="141">
        <v>4309650</v>
      </c>
      <c r="R7" s="141">
        <v>3361923</v>
      </c>
      <c r="S7" s="141">
        <v>78.010000000000005</v>
      </c>
      <c r="T7" s="141">
        <v>0</v>
      </c>
      <c r="U7" s="141">
        <v>0</v>
      </c>
      <c r="V7" s="141" t="s">
        <v>9176</v>
      </c>
      <c r="W7" s="141" t="s">
        <v>9175</v>
      </c>
      <c r="X7" s="141" t="s">
        <v>9174</v>
      </c>
      <c r="Y7" s="141" t="s">
        <v>4625</v>
      </c>
      <c r="Z7" s="141" t="str">
        <f t="shared" si="0"/>
        <v>Transcriptome101PE</v>
      </c>
      <c r="AA7" s="143">
        <v>0</v>
      </c>
      <c r="AB7" s="143" t="s">
        <v>30</v>
      </c>
      <c r="AC7" s="156" t="s">
        <v>139</v>
      </c>
      <c r="AD7" s="205"/>
    </row>
    <row r="8" spans="1:30" ht="24" customHeight="1">
      <c r="A8" s="139">
        <v>42795</v>
      </c>
      <c r="B8" s="140" t="s">
        <v>9169</v>
      </c>
      <c r="C8" s="141" t="s">
        <v>104</v>
      </c>
      <c r="D8" s="141" t="s">
        <v>31</v>
      </c>
      <c r="E8" s="141" t="s">
        <v>9173</v>
      </c>
      <c r="F8" s="142">
        <v>42792</v>
      </c>
      <c r="G8" s="141" t="s">
        <v>135</v>
      </c>
      <c r="H8" s="141" t="s">
        <v>9167</v>
      </c>
      <c r="I8" s="141">
        <v>7</v>
      </c>
      <c r="J8" s="141" t="s">
        <v>7715</v>
      </c>
      <c r="K8" s="141" t="s">
        <v>28</v>
      </c>
      <c r="L8" s="141">
        <v>0</v>
      </c>
      <c r="M8" s="141" t="s">
        <v>2570</v>
      </c>
      <c r="N8" s="141">
        <v>0</v>
      </c>
      <c r="O8" s="141" t="s">
        <v>33</v>
      </c>
      <c r="P8" s="141">
        <v>81355.149999999994</v>
      </c>
      <c r="Q8" s="141">
        <v>4309650</v>
      </c>
      <c r="R8" s="141">
        <v>3664363</v>
      </c>
      <c r="S8" s="141">
        <v>85.03</v>
      </c>
      <c r="T8" s="141">
        <v>0</v>
      </c>
      <c r="U8" s="141">
        <v>0</v>
      </c>
      <c r="V8" s="141" t="s">
        <v>9172</v>
      </c>
      <c r="W8" s="141" t="s">
        <v>9171</v>
      </c>
      <c r="X8" s="141" t="s">
        <v>9170</v>
      </c>
      <c r="Y8" s="141" t="s">
        <v>4625</v>
      </c>
      <c r="Z8" s="141" t="str">
        <f t="shared" si="0"/>
        <v>Transcriptome101PE</v>
      </c>
      <c r="AA8" s="143">
        <v>0</v>
      </c>
      <c r="AB8" s="143" t="s">
        <v>30</v>
      </c>
      <c r="AC8" s="156" t="s">
        <v>139</v>
      </c>
      <c r="AD8" s="205"/>
    </row>
    <row r="9" spans="1:30" ht="24" customHeight="1">
      <c r="A9" s="139">
        <v>42795</v>
      </c>
      <c r="B9" s="140" t="s">
        <v>9169</v>
      </c>
      <c r="C9" s="141" t="s">
        <v>104</v>
      </c>
      <c r="D9" s="141" t="s">
        <v>31</v>
      </c>
      <c r="E9" s="141" t="s">
        <v>9168</v>
      </c>
      <c r="F9" s="142">
        <v>42792</v>
      </c>
      <c r="G9" s="141" t="s">
        <v>135</v>
      </c>
      <c r="H9" s="141" t="s">
        <v>9167</v>
      </c>
      <c r="I9" s="141">
        <v>8</v>
      </c>
      <c r="J9" s="144" t="s">
        <v>8423</v>
      </c>
      <c r="K9" s="144" t="s">
        <v>9166</v>
      </c>
      <c r="L9" s="141">
        <v>0</v>
      </c>
      <c r="M9" s="141" t="s">
        <v>2570</v>
      </c>
      <c r="N9" s="141">
        <v>0</v>
      </c>
      <c r="O9" s="141" t="s">
        <v>33</v>
      </c>
      <c r="P9" s="141">
        <v>41866.58</v>
      </c>
      <c r="Q9" s="141">
        <v>4309650</v>
      </c>
      <c r="R9" s="141">
        <v>1907559</v>
      </c>
      <c r="S9" s="141">
        <v>44.26</v>
      </c>
      <c r="T9" s="141">
        <v>0</v>
      </c>
      <c r="U9" s="141">
        <v>0</v>
      </c>
      <c r="V9" s="141" t="s">
        <v>9165</v>
      </c>
      <c r="W9" s="141" t="s">
        <v>9164</v>
      </c>
      <c r="X9" s="141" t="s">
        <v>9163</v>
      </c>
      <c r="Y9" s="141" t="s">
        <v>4625</v>
      </c>
      <c r="Z9" s="141" t="str">
        <f t="shared" si="0"/>
        <v>Transcriptome101PE</v>
      </c>
      <c r="AA9" s="143">
        <v>1</v>
      </c>
      <c r="AB9" s="143" t="s">
        <v>30</v>
      </c>
      <c r="AC9" s="156" t="s">
        <v>139</v>
      </c>
      <c r="AD9" s="205"/>
    </row>
    <row r="10" spans="1:30" ht="24" customHeight="1">
      <c r="A10" s="219">
        <v>42795</v>
      </c>
      <c r="B10" s="218" t="s">
        <v>9497</v>
      </c>
      <c r="C10" s="135">
        <v>0</v>
      </c>
      <c r="D10" s="147" t="s">
        <v>1248</v>
      </c>
      <c r="E10" s="215" t="s">
        <v>9496</v>
      </c>
      <c r="F10" s="217">
        <v>42793</v>
      </c>
      <c r="G10" s="215" t="s">
        <v>6962</v>
      </c>
      <c r="H10" s="215" t="s">
        <v>9519</v>
      </c>
      <c r="I10" s="215">
        <v>1</v>
      </c>
      <c r="J10" s="135" t="s">
        <v>2392</v>
      </c>
      <c r="K10" s="147" t="s">
        <v>28</v>
      </c>
      <c r="L10" s="216" t="s">
        <v>350</v>
      </c>
      <c r="M10" s="215"/>
      <c r="N10" s="215">
        <v>0</v>
      </c>
      <c r="O10" s="215" t="s">
        <v>33</v>
      </c>
      <c r="P10" s="215">
        <v>32556.04</v>
      </c>
      <c r="Q10" s="215">
        <v>2793617</v>
      </c>
      <c r="R10" s="215">
        <v>2641145</v>
      </c>
      <c r="S10" s="215">
        <v>94.8</v>
      </c>
      <c r="T10" s="215">
        <v>0</v>
      </c>
      <c r="U10" s="215">
        <v>0</v>
      </c>
      <c r="V10" s="215" t="s">
        <v>9518</v>
      </c>
      <c r="W10" s="215" t="s">
        <v>9517</v>
      </c>
      <c r="X10" s="215" t="s">
        <v>9516</v>
      </c>
      <c r="Y10" s="147" t="s">
        <v>4625</v>
      </c>
      <c r="Z10" s="147" t="str">
        <f t="shared" si="0"/>
        <v>0101PE</v>
      </c>
      <c r="AA10" s="214">
        <v>0</v>
      </c>
      <c r="AB10" s="213" t="s">
        <v>2544</v>
      </c>
      <c r="AC10" s="213" t="s">
        <v>3054</v>
      </c>
      <c r="AD10" s="212"/>
    </row>
    <row r="11" spans="1:30" ht="24" customHeight="1">
      <c r="A11" s="211">
        <v>42795</v>
      </c>
      <c r="B11" s="210" t="s">
        <v>9497</v>
      </c>
      <c r="C11" s="141">
        <v>0</v>
      </c>
      <c r="D11" s="141" t="s">
        <v>1248</v>
      </c>
      <c r="E11" s="208" t="s">
        <v>9496</v>
      </c>
      <c r="F11" s="209">
        <v>42793</v>
      </c>
      <c r="G11" s="208" t="s">
        <v>6962</v>
      </c>
      <c r="H11" s="208" t="s">
        <v>9515</v>
      </c>
      <c r="I11" s="208">
        <v>2</v>
      </c>
      <c r="J11" s="141" t="s">
        <v>2392</v>
      </c>
      <c r="K11" s="141" t="s">
        <v>28</v>
      </c>
      <c r="L11" s="208" t="s">
        <v>350</v>
      </c>
      <c r="M11" s="208"/>
      <c r="N11" s="208">
        <v>0</v>
      </c>
      <c r="O11" s="208" t="s">
        <v>33</v>
      </c>
      <c r="P11" s="208">
        <v>33373.699999999997</v>
      </c>
      <c r="Q11" s="208">
        <v>2878156</v>
      </c>
      <c r="R11" s="208">
        <v>2708072</v>
      </c>
      <c r="S11" s="208">
        <v>94.3</v>
      </c>
      <c r="T11" s="208">
        <v>0</v>
      </c>
      <c r="U11" s="208">
        <v>0</v>
      </c>
      <c r="V11" s="208" t="s">
        <v>9514</v>
      </c>
      <c r="W11" s="208" t="s">
        <v>9513</v>
      </c>
      <c r="X11" s="208" t="s">
        <v>9449</v>
      </c>
      <c r="Y11" s="141" t="s">
        <v>4625</v>
      </c>
      <c r="Z11" s="141" t="str">
        <f t="shared" si="0"/>
        <v>0101PE</v>
      </c>
      <c r="AA11" s="207">
        <v>0</v>
      </c>
      <c r="AB11" s="207" t="s">
        <v>2544</v>
      </c>
      <c r="AC11" s="207" t="s">
        <v>3054</v>
      </c>
      <c r="AD11" s="207"/>
    </row>
    <row r="12" spans="1:30" ht="24" customHeight="1">
      <c r="A12" s="219">
        <v>42795</v>
      </c>
      <c r="B12" s="218" t="s">
        <v>9508</v>
      </c>
      <c r="C12" s="135">
        <v>0</v>
      </c>
      <c r="D12" s="147" t="s">
        <v>1248</v>
      </c>
      <c r="E12" s="215" t="s">
        <v>9507</v>
      </c>
      <c r="F12" s="217">
        <v>42793</v>
      </c>
      <c r="G12" s="215" t="s">
        <v>6941</v>
      </c>
      <c r="H12" s="215" t="s">
        <v>9512</v>
      </c>
      <c r="I12" s="215">
        <v>1</v>
      </c>
      <c r="J12" s="215" t="s">
        <v>134</v>
      </c>
      <c r="K12" s="147" t="s">
        <v>9505</v>
      </c>
      <c r="L12" s="216" t="s">
        <v>350</v>
      </c>
      <c r="M12" s="215"/>
      <c r="N12" s="215">
        <v>0</v>
      </c>
      <c r="O12" s="215" t="s">
        <v>33</v>
      </c>
      <c r="P12" s="215">
        <v>33171.61</v>
      </c>
      <c r="Q12" s="215">
        <v>2798978</v>
      </c>
      <c r="R12" s="215">
        <v>2677262</v>
      </c>
      <c r="S12" s="215">
        <v>95.8</v>
      </c>
      <c r="T12" s="215">
        <v>0</v>
      </c>
      <c r="U12" s="215">
        <v>0</v>
      </c>
      <c r="V12" s="215" t="s">
        <v>9511</v>
      </c>
      <c r="W12" s="215" t="s">
        <v>9510</v>
      </c>
      <c r="X12" s="215" t="s">
        <v>9509</v>
      </c>
      <c r="Y12" s="147" t="s">
        <v>4625</v>
      </c>
      <c r="Z12" s="147" t="str">
        <f t="shared" si="0"/>
        <v>0101PE</v>
      </c>
      <c r="AA12" s="214">
        <v>0.35</v>
      </c>
      <c r="AB12" s="213" t="s">
        <v>2544</v>
      </c>
      <c r="AC12" s="213" t="s">
        <v>3054</v>
      </c>
      <c r="AD12" s="212"/>
    </row>
    <row r="13" spans="1:30" ht="24" customHeight="1">
      <c r="A13" s="211">
        <v>42795</v>
      </c>
      <c r="B13" s="210" t="s">
        <v>9508</v>
      </c>
      <c r="C13" s="141">
        <v>0</v>
      </c>
      <c r="D13" s="141" t="s">
        <v>1248</v>
      </c>
      <c r="E13" s="208" t="s">
        <v>9507</v>
      </c>
      <c r="F13" s="209">
        <v>42793</v>
      </c>
      <c r="G13" s="208" t="s">
        <v>6941</v>
      </c>
      <c r="H13" s="208" t="s">
        <v>9506</v>
      </c>
      <c r="I13" s="208">
        <v>2</v>
      </c>
      <c r="J13" s="220" t="s">
        <v>134</v>
      </c>
      <c r="K13" s="144" t="s">
        <v>9505</v>
      </c>
      <c r="L13" s="208" t="s">
        <v>350</v>
      </c>
      <c r="M13" s="208"/>
      <c r="N13" s="208">
        <v>0</v>
      </c>
      <c r="O13" s="208" t="s">
        <v>33</v>
      </c>
      <c r="P13" s="208">
        <v>34066.94</v>
      </c>
      <c r="Q13" s="208">
        <v>2888700</v>
      </c>
      <c r="R13" s="208">
        <v>2749554</v>
      </c>
      <c r="S13" s="208">
        <v>95.4</v>
      </c>
      <c r="T13" s="208">
        <v>0</v>
      </c>
      <c r="U13" s="208">
        <v>0</v>
      </c>
      <c r="V13" s="208" t="s">
        <v>9504</v>
      </c>
      <c r="W13" s="208" t="s">
        <v>9503</v>
      </c>
      <c r="X13" s="208" t="s">
        <v>9502</v>
      </c>
      <c r="Y13" s="141" t="s">
        <v>4625</v>
      </c>
      <c r="Z13" s="141" t="str">
        <f t="shared" si="0"/>
        <v>0101PE</v>
      </c>
      <c r="AA13" s="207">
        <v>0.35</v>
      </c>
      <c r="AB13" s="207" t="s">
        <v>2544</v>
      </c>
      <c r="AC13" s="207" t="s">
        <v>3054</v>
      </c>
      <c r="AD13" s="207"/>
    </row>
    <row r="14" spans="1:30" ht="24" customHeight="1">
      <c r="A14" s="219">
        <v>42795</v>
      </c>
      <c r="B14" s="218" t="s">
        <v>9497</v>
      </c>
      <c r="C14" s="135">
        <v>0</v>
      </c>
      <c r="D14" s="147" t="s">
        <v>1248</v>
      </c>
      <c r="E14" s="215" t="s">
        <v>9496</v>
      </c>
      <c r="F14" s="217">
        <v>42793</v>
      </c>
      <c r="G14" s="215" t="s">
        <v>6962</v>
      </c>
      <c r="H14" s="215" t="s">
        <v>9501</v>
      </c>
      <c r="I14" s="215">
        <v>1</v>
      </c>
      <c r="J14" s="135" t="s">
        <v>2392</v>
      </c>
      <c r="K14" s="147" t="s">
        <v>28</v>
      </c>
      <c r="L14" s="216" t="s">
        <v>350</v>
      </c>
      <c r="M14" s="215"/>
      <c r="N14" s="215">
        <v>0</v>
      </c>
      <c r="O14" s="215" t="s">
        <v>33</v>
      </c>
      <c r="P14" s="215">
        <v>33513.17</v>
      </c>
      <c r="Q14" s="215">
        <v>2873445</v>
      </c>
      <c r="R14" s="215">
        <v>2725116</v>
      </c>
      <c r="S14" s="215">
        <v>95</v>
      </c>
      <c r="T14" s="215">
        <v>0</v>
      </c>
      <c r="U14" s="215">
        <v>0</v>
      </c>
      <c r="V14" s="215" t="s">
        <v>9500</v>
      </c>
      <c r="W14" s="215" t="s">
        <v>9499</v>
      </c>
      <c r="X14" s="215" t="s">
        <v>9498</v>
      </c>
      <c r="Y14" s="147" t="s">
        <v>4625</v>
      </c>
      <c r="Z14" s="147" t="str">
        <f t="shared" si="0"/>
        <v>0101PE</v>
      </c>
      <c r="AA14" s="214">
        <v>0</v>
      </c>
      <c r="AB14" s="213" t="s">
        <v>2544</v>
      </c>
      <c r="AC14" s="213" t="s">
        <v>3054</v>
      </c>
      <c r="AD14" s="212"/>
    </row>
    <row r="15" spans="1:30" ht="24" customHeight="1">
      <c r="A15" s="211">
        <v>42795</v>
      </c>
      <c r="B15" s="210" t="s">
        <v>9497</v>
      </c>
      <c r="C15" s="141">
        <v>0</v>
      </c>
      <c r="D15" s="141" t="s">
        <v>1248</v>
      </c>
      <c r="E15" s="208" t="s">
        <v>9496</v>
      </c>
      <c r="F15" s="209">
        <v>42793</v>
      </c>
      <c r="G15" s="208" t="s">
        <v>6962</v>
      </c>
      <c r="H15" s="208" t="s">
        <v>9495</v>
      </c>
      <c r="I15" s="208">
        <v>2</v>
      </c>
      <c r="J15" s="141" t="s">
        <v>2392</v>
      </c>
      <c r="K15" s="141" t="s">
        <v>28</v>
      </c>
      <c r="L15" s="208" t="s">
        <v>350</v>
      </c>
      <c r="M15" s="208"/>
      <c r="N15" s="208">
        <v>0</v>
      </c>
      <c r="O15" s="208" t="s">
        <v>33</v>
      </c>
      <c r="P15" s="208">
        <v>32490.799999999999</v>
      </c>
      <c r="Q15" s="208">
        <v>2770022</v>
      </c>
      <c r="R15" s="208">
        <v>2638246</v>
      </c>
      <c r="S15" s="208">
        <v>95.4</v>
      </c>
      <c r="T15" s="208">
        <v>0</v>
      </c>
      <c r="U15" s="208">
        <v>0</v>
      </c>
      <c r="V15" s="208" t="s">
        <v>9494</v>
      </c>
      <c r="W15" s="208" t="s">
        <v>9493</v>
      </c>
      <c r="X15" s="208" t="s">
        <v>9492</v>
      </c>
      <c r="Y15" s="141" t="s">
        <v>4625</v>
      </c>
      <c r="Z15" s="141" t="str">
        <f t="shared" si="0"/>
        <v>0101PE</v>
      </c>
      <c r="AA15" s="207">
        <v>0</v>
      </c>
      <c r="AB15" s="207" t="s">
        <v>2544</v>
      </c>
      <c r="AC15" s="207" t="s">
        <v>3054</v>
      </c>
      <c r="AD15" s="207"/>
    </row>
    <row r="16" spans="1:30" ht="24" customHeight="1">
      <c r="A16" s="219">
        <v>42795</v>
      </c>
      <c r="B16" s="218" t="s">
        <v>9491</v>
      </c>
      <c r="C16" s="135">
        <v>0</v>
      </c>
      <c r="D16" s="147" t="s">
        <v>1248</v>
      </c>
      <c r="E16" s="215" t="s">
        <v>9485</v>
      </c>
      <c r="F16" s="217">
        <v>42793</v>
      </c>
      <c r="G16" s="215" t="s">
        <v>6941</v>
      </c>
      <c r="H16" s="215" t="s">
        <v>9490</v>
      </c>
      <c r="I16" s="215">
        <v>1</v>
      </c>
      <c r="J16" s="135" t="s">
        <v>2392</v>
      </c>
      <c r="K16" s="147" t="s">
        <v>28</v>
      </c>
      <c r="L16" s="216" t="s">
        <v>350</v>
      </c>
      <c r="M16" s="215"/>
      <c r="N16" s="215">
        <v>0</v>
      </c>
      <c r="O16" s="215" t="s">
        <v>33</v>
      </c>
      <c r="P16" s="215">
        <v>32188.33</v>
      </c>
      <c r="Q16" s="215">
        <v>2725431</v>
      </c>
      <c r="R16" s="215">
        <v>2603644</v>
      </c>
      <c r="S16" s="215">
        <v>95.7</v>
      </c>
      <c r="T16" s="215">
        <v>0</v>
      </c>
      <c r="U16" s="215">
        <v>0</v>
      </c>
      <c r="V16" s="215" t="s">
        <v>9489</v>
      </c>
      <c r="W16" s="215" t="s">
        <v>9488</v>
      </c>
      <c r="X16" s="215" t="s">
        <v>9487</v>
      </c>
      <c r="Y16" s="147" t="s">
        <v>4625</v>
      </c>
      <c r="Z16" s="147" t="str">
        <f t="shared" si="0"/>
        <v>0101PE</v>
      </c>
      <c r="AA16" s="214">
        <v>0</v>
      </c>
      <c r="AB16" s="213" t="s">
        <v>2544</v>
      </c>
      <c r="AC16" s="213" t="s">
        <v>3054</v>
      </c>
      <c r="AD16" s="212"/>
    </row>
    <row r="17" spans="1:30" ht="24" customHeight="1">
      <c r="A17" s="211">
        <v>42795</v>
      </c>
      <c r="B17" s="210" t="s">
        <v>9486</v>
      </c>
      <c r="C17" s="141">
        <v>0</v>
      </c>
      <c r="D17" s="141" t="s">
        <v>1248</v>
      </c>
      <c r="E17" s="208" t="s">
        <v>9485</v>
      </c>
      <c r="F17" s="209">
        <v>42793</v>
      </c>
      <c r="G17" s="208" t="s">
        <v>6941</v>
      </c>
      <c r="H17" s="208" t="s">
        <v>9484</v>
      </c>
      <c r="I17" s="208">
        <v>2</v>
      </c>
      <c r="J17" s="141" t="s">
        <v>2392</v>
      </c>
      <c r="K17" s="141" t="s">
        <v>28</v>
      </c>
      <c r="L17" s="208" t="s">
        <v>350</v>
      </c>
      <c r="M17" s="208"/>
      <c r="N17" s="208">
        <v>0</v>
      </c>
      <c r="O17" s="208" t="s">
        <v>33</v>
      </c>
      <c r="P17" s="208">
        <v>32038.97</v>
      </c>
      <c r="Q17" s="208">
        <v>2711869</v>
      </c>
      <c r="R17" s="208">
        <v>2591238</v>
      </c>
      <c r="S17" s="208">
        <v>95.7</v>
      </c>
      <c r="T17" s="208">
        <v>0</v>
      </c>
      <c r="U17" s="208">
        <v>0</v>
      </c>
      <c r="V17" s="208" t="s">
        <v>9483</v>
      </c>
      <c r="W17" s="208" t="s">
        <v>9482</v>
      </c>
      <c r="X17" s="208" t="s">
        <v>9481</v>
      </c>
      <c r="Y17" s="141" t="s">
        <v>4625</v>
      </c>
      <c r="Z17" s="141" t="str">
        <f t="shared" si="0"/>
        <v>0101PE</v>
      </c>
      <c r="AA17" s="207">
        <v>0</v>
      </c>
      <c r="AB17" s="207" t="s">
        <v>2544</v>
      </c>
      <c r="AC17" s="207" t="s">
        <v>3054</v>
      </c>
      <c r="AD17" s="207"/>
    </row>
    <row r="18" spans="1:30" ht="24" customHeight="1">
      <c r="A18" s="219">
        <v>42795</v>
      </c>
      <c r="B18" s="218" t="s">
        <v>3096</v>
      </c>
      <c r="C18" s="215" t="s">
        <v>6976</v>
      </c>
      <c r="D18" s="216" t="s">
        <v>31</v>
      </c>
      <c r="E18" s="215" t="s">
        <v>9476</v>
      </c>
      <c r="F18" s="217">
        <v>42793</v>
      </c>
      <c r="G18" s="215" t="s">
        <v>6986</v>
      </c>
      <c r="H18" s="215" t="s">
        <v>9480</v>
      </c>
      <c r="I18" s="215">
        <v>1</v>
      </c>
      <c r="J18" s="135" t="s">
        <v>2392</v>
      </c>
      <c r="K18" s="147" t="s">
        <v>28</v>
      </c>
      <c r="L18" s="216" t="s">
        <v>350</v>
      </c>
      <c r="M18" s="215"/>
      <c r="N18" s="215">
        <v>0</v>
      </c>
      <c r="O18" s="215" t="s">
        <v>29</v>
      </c>
      <c r="P18" s="215">
        <v>40671.82</v>
      </c>
      <c r="Q18" s="215">
        <v>3979864</v>
      </c>
      <c r="R18" s="215">
        <v>3622945</v>
      </c>
      <c r="S18" s="215">
        <v>91.2</v>
      </c>
      <c r="T18" s="215">
        <v>0</v>
      </c>
      <c r="U18" s="215">
        <v>0</v>
      </c>
      <c r="V18" s="215" t="s">
        <v>9479</v>
      </c>
      <c r="W18" s="215" t="s">
        <v>9478</v>
      </c>
      <c r="X18" s="215" t="s">
        <v>9477</v>
      </c>
      <c r="Y18" s="147" t="s">
        <v>143</v>
      </c>
      <c r="Z18" s="147" t="str">
        <f t="shared" si="0"/>
        <v>Target Region capture91PE</v>
      </c>
      <c r="AA18" s="214">
        <v>0</v>
      </c>
      <c r="AB18" s="213" t="s">
        <v>2544</v>
      </c>
      <c r="AC18" s="213" t="s">
        <v>3054</v>
      </c>
      <c r="AD18" s="212"/>
    </row>
    <row r="19" spans="1:30" ht="24" customHeight="1">
      <c r="A19" s="211">
        <v>42795</v>
      </c>
      <c r="B19" s="210" t="s">
        <v>3096</v>
      </c>
      <c r="C19" s="208" t="s">
        <v>6976</v>
      </c>
      <c r="D19" s="208" t="s">
        <v>31</v>
      </c>
      <c r="E19" s="208" t="s">
        <v>9476</v>
      </c>
      <c r="F19" s="209">
        <v>42793</v>
      </c>
      <c r="G19" s="208" t="s">
        <v>6986</v>
      </c>
      <c r="H19" s="208" t="s">
        <v>9475</v>
      </c>
      <c r="I19" s="208">
        <v>2</v>
      </c>
      <c r="J19" s="141" t="s">
        <v>2392</v>
      </c>
      <c r="K19" s="141" t="s">
        <v>28</v>
      </c>
      <c r="L19" s="208" t="s">
        <v>350</v>
      </c>
      <c r="M19" s="208"/>
      <c r="N19" s="208">
        <v>0</v>
      </c>
      <c r="O19" s="208" t="s">
        <v>29</v>
      </c>
      <c r="P19" s="208">
        <v>40282.129999999997</v>
      </c>
      <c r="Q19" s="208">
        <v>3910584</v>
      </c>
      <c r="R19" s="208">
        <v>3587583</v>
      </c>
      <c r="S19" s="208">
        <v>91.9</v>
      </c>
      <c r="T19" s="208">
        <v>0</v>
      </c>
      <c r="U19" s="208">
        <v>0</v>
      </c>
      <c r="V19" s="208" t="s">
        <v>9474</v>
      </c>
      <c r="W19" s="208" t="s">
        <v>9473</v>
      </c>
      <c r="X19" s="208" t="s">
        <v>9472</v>
      </c>
      <c r="Y19" s="141" t="s">
        <v>143</v>
      </c>
      <c r="Z19" s="141" t="str">
        <f t="shared" si="0"/>
        <v>Target Region capture91PE</v>
      </c>
      <c r="AA19" s="207">
        <v>0</v>
      </c>
      <c r="AB19" s="207" t="s">
        <v>2544</v>
      </c>
      <c r="AC19" s="207" t="s">
        <v>3054</v>
      </c>
      <c r="AD19" s="207"/>
    </row>
    <row r="20" spans="1:30" ht="24" customHeight="1">
      <c r="A20" s="219">
        <v>42795</v>
      </c>
      <c r="B20" s="218" t="s">
        <v>4849</v>
      </c>
      <c r="C20" s="215" t="s">
        <v>6976</v>
      </c>
      <c r="D20" s="216" t="s">
        <v>31</v>
      </c>
      <c r="E20" s="215" t="s">
        <v>9467</v>
      </c>
      <c r="F20" s="217">
        <v>42793</v>
      </c>
      <c r="G20" s="215" t="s">
        <v>6974</v>
      </c>
      <c r="H20" s="215" t="s">
        <v>9471</v>
      </c>
      <c r="I20" s="215">
        <v>1</v>
      </c>
      <c r="J20" s="135" t="s">
        <v>2392</v>
      </c>
      <c r="K20" s="147" t="s">
        <v>28</v>
      </c>
      <c r="L20" s="216" t="s">
        <v>350</v>
      </c>
      <c r="M20" s="215"/>
      <c r="N20" s="215">
        <v>0</v>
      </c>
      <c r="O20" s="215" t="s">
        <v>29</v>
      </c>
      <c r="P20" s="215">
        <v>36527.870000000003</v>
      </c>
      <c r="Q20" s="215">
        <v>3509979</v>
      </c>
      <c r="R20" s="215">
        <v>3246869</v>
      </c>
      <c r="S20" s="215">
        <v>92.7</v>
      </c>
      <c r="T20" s="215">
        <v>0</v>
      </c>
      <c r="U20" s="215">
        <v>0</v>
      </c>
      <c r="V20" s="215" t="s">
        <v>9470</v>
      </c>
      <c r="W20" s="215" t="s">
        <v>9469</v>
      </c>
      <c r="X20" s="215" t="s">
        <v>9468</v>
      </c>
      <c r="Y20" s="147" t="s">
        <v>143</v>
      </c>
      <c r="Z20" s="147" t="str">
        <f t="shared" si="0"/>
        <v>Target Region capture91PE</v>
      </c>
      <c r="AA20" s="214">
        <v>0</v>
      </c>
      <c r="AB20" s="213" t="s">
        <v>2544</v>
      </c>
      <c r="AC20" s="213" t="s">
        <v>3054</v>
      </c>
      <c r="AD20" s="212"/>
    </row>
    <row r="21" spans="1:30" ht="24" customHeight="1">
      <c r="A21" s="211">
        <v>42795</v>
      </c>
      <c r="B21" s="210" t="s">
        <v>4849</v>
      </c>
      <c r="C21" s="208" t="s">
        <v>6976</v>
      </c>
      <c r="D21" s="208" t="s">
        <v>31</v>
      </c>
      <c r="E21" s="208" t="s">
        <v>9467</v>
      </c>
      <c r="F21" s="209">
        <v>42793</v>
      </c>
      <c r="G21" s="208" t="s">
        <v>6974</v>
      </c>
      <c r="H21" s="208" t="s">
        <v>9466</v>
      </c>
      <c r="I21" s="208">
        <v>2</v>
      </c>
      <c r="J21" s="141" t="s">
        <v>2392</v>
      </c>
      <c r="K21" s="141" t="s">
        <v>28</v>
      </c>
      <c r="L21" s="208" t="s">
        <v>350</v>
      </c>
      <c r="M21" s="208"/>
      <c r="N21" s="208">
        <v>0</v>
      </c>
      <c r="O21" s="208" t="s">
        <v>29</v>
      </c>
      <c r="P21" s="208">
        <v>36666.120000000003</v>
      </c>
      <c r="Q21" s="208">
        <v>3530435</v>
      </c>
      <c r="R21" s="208">
        <v>3260137</v>
      </c>
      <c r="S21" s="208">
        <v>92.5</v>
      </c>
      <c r="T21" s="208">
        <v>0</v>
      </c>
      <c r="U21" s="208">
        <v>0</v>
      </c>
      <c r="V21" s="208" t="s">
        <v>9465</v>
      </c>
      <c r="W21" s="208" t="s">
        <v>9464</v>
      </c>
      <c r="X21" s="208" t="s">
        <v>9463</v>
      </c>
      <c r="Y21" s="141" t="s">
        <v>143</v>
      </c>
      <c r="Z21" s="141" t="str">
        <f t="shared" si="0"/>
        <v>Target Region capture91PE</v>
      </c>
      <c r="AA21" s="207">
        <v>0</v>
      </c>
      <c r="AB21" s="207" t="s">
        <v>2544</v>
      </c>
      <c r="AC21" s="207" t="s">
        <v>3054</v>
      </c>
      <c r="AD21" s="207"/>
    </row>
    <row r="22" spans="1:30" ht="24" customHeight="1">
      <c r="A22" s="219">
        <v>42795</v>
      </c>
      <c r="B22" s="218" t="s">
        <v>9458</v>
      </c>
      <c r="C22" s="215" t="s">
        <v>6976</v>
      </c>
      <c r="D22" s="216" t="s">
        <v>31</v>
      </c>
      <c r="E22" s="215" t="s">
        <v>9457</v>
      </c>
      <c r="F22" s="217">
        <v>42793</v>
      </c>
      <c r="G22" s="215" t="s">
        <v>6986</v>
      </c>
      <c r="H22" s="215" t="s">
        <v>9462</v>
      </c>
      <c r="I22" s="215">
        <v>1</v>
      </c>
      <c r="J22" s="135" t="s">
        <v>3338</v>
      </c>
      <c r="K22" s="147" t="s">
        <v>9455</v>
      </c>
      <c r="L22" s="216" t="s">
        <v>350</v>
      </c>
      <c r="M22" s="215"/>
      <c r="N22" s="215">
        <v>0</v>
      </c>
      <c r="O22" s="215" t="s">
        <v>29</v>
      </c>
      <c r="P22" s="215">
        <v>40032.639999999999</v>
      </c>
      <c r="Q22" s="215">
        <v>3923406</v>
      </c>
      <c r="R22" s="215">
        <v>3592449</v>
      </c>
      <c r="S22" s="215">
        <v>91.7</v>
      </c>
      <c r="T22" s="215">
        <v>0</v>
      </c>
      <c r="U22" s="215">
        <v>0</v>
      </c>
      <c r="V22" s="215" t="s">
        <v>9461</v>
      </c>
      <c r="W22" s="215" t="s">
        <v>9460</v>
      </c>
      <c r="X22" s="215" t="s">
        <v>9459</v>
      </c>
      <c r="Y22" s="147" t="s">
        <v>143</v>
      </c>
      <c r="Z22" s="147" t="str">
        <f t="shared" si="0"/>
        <v>Target Region capture91PE</v>
      </c>
      <c r="AA22" s="214">
        <v>1.7857142857142856E-2</v>
      </c>
      <c r="AB22" s="213" t="s">
        <v>2544</v>
      </c>
      <c r="AC22" s="213" t="s">
        <v>3054</v>
      </c>
      <c r="AD22" s="212"/>
    </row>
    <row r="23" spans="1:30" ht="24" customHeight="1">
      <c r="A23" s="211">
        <v>42795</v>
      </c>
      <c r="B23" s="210" t="s">
        <v>9458</v>
      </c>
      <c r="C23" s="208" t="s">
        <v>6976</v>
      </c>
      <c r="D23" s="208" t="s">
        <v>31</v>
      </c>
      <c r="E23" s="208" t="s">
        <v>9457</v>
      </c>
      <c r="F23" s="209">
        <v>42793</v>
      </c>
      <c r="G23" s="208" t="s">
        <v>6986</v>
      </c>
      <c r="H23" s="208" t="s">
        <v>9456</v>
      </c>
      <c r="I23" s="208">
        <v>2</v>
      </c>
      <c r="J23" s="144" t="s">
        <v>3338</v>
      </c>
      <c r="K23" s="144" t="s">
        <v>9455</v>
      </c>
      <c r="L23" s="208" t="s">
        <v>350</v>
      </c>
      <c r="M23" s="208"/>
      <c r="N23" s="208">
        <v>0</v>
      </c>
      <c r="O23" s="208" t="s">
        <v>29</v>
      </c>
      <c r="P23" s="208">
        <v>39989.08</v>
      </c>
      <c r="Q23" s="208">
        <v>3944691</v>
      </c>
      <c r="R23" s="208">
        <v>3591390</v>
      </c>
      <c r="S23" s="208">
        <v>91.2</v>
      </c>
      <c r="T23" s="208">
        <v>0</v>
      </c>
      <c r="U23" s="208">
        <v>0</v>
      </c>
      <c r="V23" s="208" t="s">
        <v>9454</v>
      </c>
      <c r="W23" s="208" t="s">
        <v>9453</v>
      </c>
      <c r="X23" s="208" t="s">
        <v>9452</v>
      </c>
      <c r="Y23" s="141" t="s">
        <v>143</v>
      </c>
      <c r="Z23" s="141" t="str">
        <f t="shared" si="0"/>
        <v>Target Region capture91PE</v>
      </c>
      <c r="AA23" s="207">
        <v>1.7857142857142856E-2</v>
      </c>
      <c r="AB23" s="207" t="s">
        <v>2544</v>
      </c>
      <c r="AC23" s="207" t="s">
        <v>3054</v>
      </c>
      <c r="AD23" s="207"/>
    </row>
    <row r="24" spans="1:30" ht="24" customHeight="1">
      <c r="A24" s="219">
        <v>42795</v>
      </c>
      <c r="B24" s="218" t="s">
        <v>9448</v>
      </c>
      <c r="C24" s="215" t="s">
        <v>6976</v>
      </c>
      <c r="D24" s="216" t="s">
        <v>31</v>
      </c>
      <c r="E24" s="215" t="s">
        <v>9447</v>
      </c>
      <c r="F24" s="217">
        <v>42793</v>
      </c>
      <c r="G24" s="215" t="s">
        <v>6974</v>
      </c>
      <c r="H24" s="215" t="s">
        <v>9451</v>
      </c>
      <c r="I24" s="215">
        <v>1</v>
      </c>
      <c r="J24" s="135" t="s">
        <v>2392</v>
      </c>
      <c r="K24" s="147" t="s">
        <v>28</v>
      </c>
      <c r="L24" s="216" t="s">
        <v>350</v>
      </c>
      <c r="M24" s="215"/>
      <c r="N24" s="215">
        <v>0</v>
      </c>
      <c r="O24" s="215" t="s">
        <v>29</v>
      </c>
      <c r="P24" s="215">
        <v>40068.660000000003</v>
      </c>
      <c r="Q24" s="215">
        <v>4000200</v>
      </c>
      <c r="R24" s="215">
        <v>3567779</v>
      </c>
      <c r="S24" s="215">
        <v>89.3</v>
      </c>
      <c r="T24" s="215">
        <v>0</v>
      </c>
      <c r="U24" s="215">
        <v>0</v>
      </c>
      <c r="V24" s="215" t="s">
        <v>9450</v>
      </c>
      <c r="W24" s="215" t="s">
        <v>9449</v>
      </c>
      <c r="X24" s="215" t="s">
        <v>6821</v>
      </c>
      <c r="Y24" s="147" t="s">
        <v>143</v>
      </c>
      <c r="Z24" s="147" t="str">
        <f t="shared" si="0"/>
        <v>Target Region capture91PE</v>
      </c>
      <c r="AA24" s="214">
        <v>0</v>
      </c>
      <c r="AB24" s="213" t="s">
        <v>2544</v>
      </c>
      <c r="AC24" s="213" t="s">
        <v>3054</v>
      </c>
      <c r="AD24" s="212"/>
    </row>
    <row r="25" spans="1:30" ht="24" customHeight="1">
      <c r="A25" s="211">
        <v>42795</v>
      </c>
      <c r="B25" s="210" t="s">
        <v>9448</v>
      </c>
      <c r="C25" s="208" t="s">
        <v>6976</v>
      </c>
      <c r="D25" s="208" t="s">
        <v>31</v>
      </c>
      <c r="E25" s="208" t="s">
        <v>9447</v>
      </c>
      <c r="F25" s="209">
        <v>42793</v>
      </c>
      <c r="G25" s="208" t="s">
        <v>6974</v>
      </c>
      <c r="H25" s="208" t="s">
        <v>9446</v>
      </c>
      <c r="I25" s="208">
        <v>2</v>
      </c>
      <c r="J25" s="141" t="s">
        <v>2392</v>
      </c>
      <c r="K25" s="141" t="s">
        <v>28</v>
      </c>
      <c r="L25" s="208" t="s">
        <v>350</v>
      </c>
      <c r="M25" s="208"/>
      <c r="N25" s="208">
        <v>0</v>
      </c>
      <c r="O25" s="208" t="s">
        <v>29</v>
      </c>
      <c r="P25" s="208">
        <v>39789.279999999999</v>
      </c>
      <c r="Q25" s="208">
        <v>3934126</v>
      </c>
      <c r="R25" s="208">
        <v>3541323</v>
      </c>
      <c r="S25" s="208">
        <v>90.1</v>
      </c>
      <c r="T25" s="208">
        <v>0</v>
      </c>
      <c r="U25" s="208">
        <v>0</v>
      </c>
      <c r="V25" s="208" t="s">
        <v>9445</v>
      </c>
      <c r="W25" s="208" t="s">
        <v>9444</v>
      </c>
      <c r="X25" s="208" t="s">
        <v>9443</v>
      </c>
      <c r="Y25" s="141" t="s">
        <v>143</v>
      </c>
      <c r="Z25" s="141" t="str">
        <f t="shared" si="0"/>
        <v>Target Region capture91PE</v>
      </c>
      <c r="AA25" s="207">
        <v>0</v>
      </c>
      <c r="AB25" s="207" t="s">
        <v>2544</v>
      </c>
      <c r="AC25" s="207" t="s">
        <v>3054</v>
      </c>
      <c r="AD25" s="207"/>
    </row>
    <row r="26" spans="1:30" ht="24" customHeight="1">
      <c r="A26" s="133">
        <v>42796</v>
      </c>
      <c r="B26" s="134" t="s">
        <v>7037</v>
      </c>
      <c r="C26" s="135" t="s">
        <v>2525</v>
      </c>
      <c r="D26" s="135" t="s">
        <v>494</v>
      </c>
      <c r="E26" s="135" t="s">
        <v>1212</v>
      </c>
      <c r="F26" s="136">
        <v>42790</v>
      </c>
      <c r="G26" s="135" t="s">
        <v>40</v>
      </c>
      <c r="H26" s="135" t="s">
        <v>9541</v>
      </c>
      <c r="I26" s="135">
        <v>1</v>
      </c>
      <c r="J26" s="135" t="s">
        <v>9542</v>
      </c>
      <c r="K26" s="135" t="s">
        <v>9543</v>
      </c>
      <c r="L26" s="135">
        <v>0</v>
      </c>
      <c r="M26" s="135" t="s">
        <v>9544</v>
      </c>
      <c r="N26" s="135">
        <v>0</v>
      </c>
      <c r="O26" s="135" t="s">
        <v>399</v>
      </c>
      <c r="P26" s="135">
        <v>32199.51</v>
      </c>
      <c r="Q26" s="135">
        <v>1523651</v>
      </c>
      <c r="R26" s="135">
        <v>1006234</v>
      </c>
      <c r="S26" s="135">
        <v>63.3</v>
      </c>
      <c r="T26" s="135">
        <v>0</v>
      </c>
      <c r="U26" s="135">
        <v>0</v>
      </c>
      <c r="V26" s="135" t="s">
        <v>9545</v>
      </c>
      <c r="W26" s="135" t="s">
        <v>9546</v>
      </c>
      <c r="X26" s="135" t="s">
        <v>9547</v>
      </c>
      <c r="Y26" s="147" t="s">
        <v>4680</v>
      </c>
      <c r="Z26" s="187" t="str">
        <f t="shared" si="0"/>
        <v>De novo251PE</v>
      </c>
      <c r="AA26" s="137">
        <v>1</v>
      </c>
      <c r="AB26" s="138" t="s">
        <v>30</v>
      </c>
      <c r="AC26" s="154" t="s">
        <v>391</v>
      </c>
      <c r="AD26" s="155"/>
    </row>
    <row r="27" spans="1:30" ht="24" customHeight="1">
      <c r="A27" s="139">
        <v>42796</v>
      </c>
      <c r="B27" s="140" t="s">
        <v>9548</v>
      </c>
      <c r="C27" s="141" t="s">
        <v>27</v>
      </c>
      <c r="D27" s="141" t="s">
        <v>31</v>
      </c>
      <c r="E27" s="141" t="s">
        <v>9549</v>
      </c>
      <c r="F27" s="142">
        <v>42790</v>
      </c>
      <c r="G27" s="141" t="s">
        <v>40</v>
      </c>
      <c r="H27" s="141" t="s">
        <v>9550</v>
      </c>
      <c r="I27" s="141">
        <v>2</v>
      </c>
      <c r="J27" s="144" t="s">
        <v>9689</v>
      </c>
      <c r="K27" s="144" t="s">
        <v>9543</v>
      </c>
      <c r="L27" s="141">
        <v>0</v>
      </c>
      <c r="M27" s="141" t="s">
        <v>9551</v>
      </c>
      <c r="N27" s="141">
        <v>0</v>
      </c>
      <c r="O27" s="141" t="s">
        <v>399</v>
      </c>
      <c r="P27" s="141">
        <v>19678.330000000002</v>
      </c>
      <c r="Q27" s="141">
        <v>1144074</v>
      </c>
      <c r="R27" s="141">
        <v>636905</v>
      </c>
      <c r="S27" s="141">
        <v>54.2</v>
      </c>
      <c r="T27" s="141">
        <v>0</v>
      </c>
      <c r="U27" s="141">
        <v>0</v>
      </c>
      <c r="V27" s="141" t="s">
        <v>9552</v>
      </c>
      <c r="W27" s="141" t="s">
        <v>9553</v>
      </c>
      <c r="X27" s="141" t="s">
        <v>9554</v>
      </c>
      <c r="Y27" s="141" t="s">
        <v>4680</v>
      </c>
      <c r="Z27" s="188" t="str">
        <f t="shared" si="0"/>
        <v>Re-sequencing251PE</v>
      </c>
      <c r="AA27" s="143">
        <v>1</v>
      </c>
      <c r="AB27" s="143" t="s">
        <v>30</v>
      </c>
      <c r="AC27" s="143" t="s">
        <v>391</v>
      </c>
      <c r="AD27" s="143"/>
    </row>
    <row r="28" spans="1:30" ht="24" customHeight="1">
      <c r="A28" s="133">
        <v>42797</v>
      </c>
      <c r="B28" s="152" t="s">
        <v>9735</v>
      </c>
      <c r="C28" s="153" t="s">
        <v>27</v>
      </c>
      <c r="D28" s="153" t="s">
        <v>9749</v>
      </c>
      <c r="E28" s="153" t="s">
        <v>9748</v>
      </c>
      <c r="F28" s="133">
        <v>42792</v>
      </c>
      <c r="G28" s="153" t="s">
        <v>135</v>
      </c>
      <c r="H28" s="153" t="s">
        <v>9732</v>
      </c>
      <c r="I28" s="153">
        <v>1</v>
      </c>
      <c r="J28" s="153" t="s">
        <v>7715</v>
      </c>
      <c r="K28" s="153" t="s">
        <v>28</v>
      </c>
      <c r="L28" s="153">
        <v>0</v>
      </c>
      <c r="M28" s="153" t="s">
        <v>5010</v>
      </c>
      <c r="N28" s="153">
        <v>0</v>
      </c>
      <c r="O28" s="153" t="s">
        <v>41</v>
      </c>
      <c r="P28" s="153">
        <v>118470.04</v>
      </c>
      <c r="Q28" s="153">
        <v>4309650</v>
      </c>
      <c r="R28" s="153">
        <v>3525894</v>
      </c>
      <c r="S28" s="153">
        <v>81.81</v>
      </c>
      <c r="T28" s="153">
        <v>0</v>
      </c>
      <c r="U28" s="153">
        <v>0</v>
      </c>
      <c r="V28" s="153" t="s">
        <v>9758</v>
      </c>
      <c r="W28" s="153" t="s">
        <v>9757</v>
      </c>
      <c r="X28" s="153" t="s">
        <v>9756</v>
      </c>
      <c r="Y28" s="147" t="s">
        <v>140</v>
      </c>
      <c r="Z28" s="147" t="str">
        <f t="shared" si="0"/>
        <v>Re-sequencing151PE</v>
      </c>
      <c r="AA28" s="154">
        <v>0</v>
      </c>
      <c r="AB28" s="155" t="s">
        <v>30</v>
      </c>
      <c r="AC28" s="155" t="s">
        <v>139</v>
      </c>
      <c r="AD28" s="206"/>
    </row>
    <row r="29" spans="1:30" ht="24" customHeight="1">
      <c r="A29" s="139">
        <v>42797</v>
      </c>
      <c r="B29" s="140" t="s">
        <v>9735</v>
      </c>
      <c r="C29" s="141" t="s">
        <v>27</v>
      </c>
      <c r="D29" s="141" t="s">
        <v>9749</v>
      </c>
      <c r="E29" s="141" t="s">
        <v>9748</v>
      </c>
      <c r="F29" s="142">
        <v>42792</v>
      </c>
      <c r="G29" s="141" t="s">
        <v>135</v>
      </c>
      <c r="H29" s="141" t="s">
        <v>9732</v>
      </c>
      <c r="I29" s="141">
        <v>2</v>
      </c>
      <c r="J29" s="141" t="s">
        <v>7715</v>
      </c>
      <c r="K29" s="141" t="s">
        <v>28</v>
      </c>
      <c r="L29" s="141">
        <v>0</v>
      </c>
      <c r="M29" s="141" t="s">
        <v>5010</v>
      </c>
      <c r="N29" s="141">
        <v>0</v>
      </c>
      <c r="O29" s="141" t="s">
        <v>41</v>
      </c>
      <c r="P29" s="141">
        <v>117580.53</v>
      </c>
      <c r="Q29" s="141">
        <v>4309650</v>
      </c>
      <c r="R29" s="141">
        <v>3499420</v>
      </c>
      <c r="S29" s="141">
        <v>81.2</v>
      </c>
      <c r="T29" s="141">
        <v>0</v>
      </c>
      <c r="U29" s="141">
        <v>0</v>
      </c>
      <c r="V29" s="141" t="s">
        <v>9755</v>
      </c>
      <c r="W29" s="141" t="s">
        <v>9754</v>
      </c>
      <c r="X29" s="141" t="s">
        <v>9753</v>
      </c>
      <c r="Y29" s="141" t="s">
        <v>140</v>
      </c>
      <c r="Z29" s="141" t="str">
        <f t="shared" si="0"/>
        <v>Re-sequencing151PE</v>
      </c>
      <c r="AA29" s="143">
        <v>0</v>
      </c>
      <c r="AB29" s="143" t="s">
        <v>30</v>
      </c>
      <c r="AC29" s="156" t="s">
        <v>139</v>
      </c>
      <c r="AD29" s="205"/>
    </row>
    <row r="30" spans="1:30" ht="24" customHeight="1">
      <c r="A30" s="139">
        <v>42797</v>
      </c>
      <c r="B30" s="140" t="s">
        <v>9735</v>
      </c>
      <c r="C30" s="141" t="s">
        <v>27</v>
      </c>
      <c r="D30" s="141" t="s">
        <v>9749</v>
      </c>
      <c r="E30" s="141" t="s">
        <v>9748</v>
      </c>
      <c r="F30" s="142">
        <v>42792</v>
      </c>
      <c r="G30" s="141" t="s">
        <v>135</v>
      </c>
      <c r="H30" s="141" t="s">
        <v>9732</v>
      </c>
      <c r="I30" s="141">
        <v>3</v>
      </c>
      <c r="J30" s="141" t="s">
        <v>7715</v>
      </c>
      <c r="K30" s="141" t="s">
        <v>28</v>
      </c>
      <c r="L30" s="141">
        <v>0</v>
      </c>
      <c r="M30" s="141" t="s">
        <v>5010</v>
      </c>
      <c r="N30" s="141">
        <v>0</v>
      </c>
      <c r="O30" s="141" t="s">
        <v>41</v>
      </c>
      <c r="P30" s="141">
        <v>119147.56</v>
      </c>
      <c r="Q30" s="141">
        <v>4309650</v>
      </c>
      <c r="R30" s="141">
        <v>3546058</v>
      </c>
      <c r="S30" s="141">
        <v>82.28</v>
      </c>
      <c r="T30" s="141">
        <v>0</v>
      </c>
      <c r="U30" s="141">
        <v>0</v>
      </c>
      <c r="V30" s="141" t="s">
        <v>9752</v>
      </c>
      <c r="W30" s="141" t="s">
        <v>9751</v>
      </c>
      <c r="X30" s="141" t="s">
        <v>9750</v>
      </c>
      <c r="Y30" s="141" t="s">
        <v>140</v>
      </c>
      <c r="Z30" s="141" t="str">
        <f t="shared" si="0"/>
        <v>Re-sequencing151PE</v>
      </c>
      <c r="AA30" s="143">
        <v>0</v>
      </c>
      <c r="AB30" s="143" t="s">
        <v>30</v>
      </c>
      <c r="AC30" s="156" t="s">
        <v>139</v>
      </c>
      <c r="AD30" s="205"/>
    </row>
    <row r="31" spans="1:30" ht="24" customHeight="1">
      <c r="A31" s="139">
        <v>42797</v>
      </c>
      <c r="B31" s="140" t="s">
        <v>9735</v>
      </c>
      <c r="C31" s="141" t="s">
        <v>27</v>
      </c>
      <c r="D31" s="141" t="s">
        <v>9749</v>
      </c>
      <c r="E31" s="141" t="s">
        <v>9748</v>
      </c>
      <c r="F31" s="142">
        <v>42792</v>
      </c>
      <c r="G31" s="141" t="s">
        <v>135</v>
      </c>
      <c r="H31" s="141" t="s">
        <v>9732</v>
      </c>
      <c r="I31" s="141">
        <v>4</v>
      </c>
      <c r="J31" s="141" t="s">
        <v>7715</v>
      </c>
      <c r="K31" s="141" t="s">
        <v>28</v>
      </c>
      <c r="L31" s="141">
        <v>0</v>
      </c>
      <c r="M31" s="141" t="s">
        <v>5010</v>
      </c>
      <c r="N31" s="141">
        <v>0</v>
      </c>
      <c r="O31" s="141" t="s">
        <v>41</v>
      </c>
      <c r="P31" s="141">
        <v>117939.51</v>
      </c>
      <c r="Q31" s="141">
        <v>4309650</v>
      </c>
      <c r="R31" s="141">
        <v>3510104</v>
      </c>
      <c r="S31" s="141">
        <v>81.45</v>
      </c>
      <c r="T31" s="141">
        <v>0</v>
      </c>
      <c r="U31" s="141">
        <v>0</v>
      </c>
      <c r="V31" s="141" t="s">
        <v>9747</v>
      </c>
      <c r="W31" s="141" t="s">
        <v>9746</v>
      </c>
      <c r="X31" s="141" t="s">
        <v>9745</v>
      </c>
      <c r="Y31" s="141" t="s">
        <v>140</v>
      </c>
      <c r="Z31" s="141" t="str">
        <f t="shared" si="0"/>
        <v>Re-sequencing151PE</v>
      </c>
      <c r="AA31" s="143">
        <v>0</v>
      </c>
      <c r="AB31" s="143" t="s">
        <v>30</v>
      </c>
      <c r="AC31" s="156" t="s">
        <v>139</v>
      </c>
      <c r="AD31" s="205"/>
    </row>
    <row r="32" spans="1:30" ht="24" customHeight="1">
      <c r="A32" s="139">
        <v>42797</v>
      </c>
      <c r="B32" s="140" t="s">
        <v>9735</v>
      </c>
      <c r="C32" s="141" t="s">
        <v>27</v>
      </c>
      <c r="D32" s="141" t="s">
        <v>9734</v>
      </c>
      <c r="E32" s="141" t="s">
        <v>9733</v>
      </c>
      <c r="F32" s="142">
        <v>42792</v>
      </c>
      <c r="G32" s="141" t="s">
        <v>135</v>
      </c>
      <c r="H32" s="141" t="s">
        <v>9732</v>
      </c>
      <c r="I32" s="141">
        <v>5</v>
      </c>
      <c r="J32" s="141" t="s">
        <v>7715</v>
      </c>
      <c r="K32" s="141" t="s">
        <v>28</v>
      </c>
      <c r="L32" s="141">
        <v>0</v>
      </c>
      <c r="M32" s="141" t="s">
        <v>5010</v>
      </c>
      <c r="N32" s="141">
        <v>0</v>
      </c>
      <c r="O32" s="141" t="s">
        <v>41</v>
      </c>
      <c r="P32" s="141">
        <v>118366.86</v>
      </c>
      <c r="Q32" s="141">
        <v>4309650</v>
      </c>
      <c r="R32" s="141">
        <v>3522823</v>
      </c>
      <c r="S32" s="141">
        <v>81.739999999999995</v>
      </c>
      <c r="T32" s="141">
        <v>0</v>
      </c>
      <c r="U32" s="141">
        <v>0</v>
      </c>
      <c r="V32" s="141" t="s">
        <v>9744</v>
      </c>
      <c r="W32" s="141" t="s">
        <v>9743</v>
      </c>
      <c r="X32" s="141" t="s">
        <v>9742</v>
      </c>
      <c r="Y32" s="141" t="s">
        <v>140</v>
      </c>
      <c r="Z32" s="141" t="str">
        <f t="shared" si="0"/>
        <v>Re-sequencing151PE</v>
      </c>
      <c r="AA32" s="143">
        <v>0</v>
      </c>
      <c r="AB32" s="143" t="s">
        <v>30</v>
      </c>
      <c r="AC32" s="156" t="s">
        <v>139</v>
      </c>
      <c r="AD32" s="205"/>
    </row>
    <row r="33" spans="1:30" ht="24" customHeight="1">
      <c r="A33" s="139">
        <v>42797</v>
      </c>
      <c r="B33" s="140" t="s">
        <v>9735</v>
      </c>
      <c r="C33" s="141" t="s">
        <v>27</v>
      </c>
      <c r="D33" s="141" t="s">
        <v>9734</v>
      </c>
      <c r="E33" s="141" t="s">
        <v>9733</v>
      </c>
      <c r="F33" s="142">
        <v>42792</v>
      </c>
      <c r="G33" s="141" t="s">
        <v>135</v>
      </c>
      <c r="H33" s="141" t="s">
        <v>9732</v>
      </c>
      <c r="I33" s="141">
        <v>6</v>
      </c>
      <c r="J33" s="141" t="s">
        <v>7715</v>
      </c>
      <c r="K33" s="141" t="s">
        <v>28</v>
      </c>
      <c r="L33" s="141">
        <v>0</v>
      </c>
      <c r="M33" s="141" t="s">
        <v>5010</v>
      </c>
      <c r="N33" s="141">
        <v>0</v>
      </c>
      <c r="O33" s="141" t="s">
        <v>41</v>
      </c>
      <c r="P33" s="141">
        <v>118950.9</v>
      </c>
      <c r="Q33" s="141">
        <v>4309650</v>
      </c>
      <c r="R33" s="141">
        <v>3540205</v>
      </c>
      <c r="S33" s="141">
        <v>82.15</v>
      </c>
      <c r="T33" s="141">
        <v>0</v>
      </c>
      <c r="U33" s="141">
        <v>0</v>
      </c>
      <c r="V33" s="141" t="s">
        <v>9741</v>
      </c>
      <c r="W33" s="141" t="s">
        <v>9740</v>
      </c>
      <c r="X33" s="141" t="s">
        <v>9739</v>
      </c>
      <c r="Y33" s="141" t="s">
        <v>140</v>
      </c>
      <c r="Z33" s="141" t="str">
        <f t="shared" si="0"/>
        <v>Re-sequencing151PE</v>
      </c>
      <c r="AA33" s="143">
        <v>0</v>
      </c>
      <c r="AB33" s="143" t="s">
        <v>30</v>
      </c>
      <c r="AC33" s="156" t="s">
        <v>139</v>
      </c>
      <c r="AD33" s="205"/>
    </row>
    <row r="34" spans="1:30" ht="24" customHeight="1">
      <c r="A34" s="139">
        <v>42797</v>
      </c>
      <c r="B34" s="140" t="s">
        <v>9735</v>
      </c>
      <c r="C34" s="141" t="s">
        <v>27</v>
      </c>
      <c r="D34" s="141" t="s">
        <v>9734</v>
      </c>
      <c r="E34" s="141" t="s">
        <v>9733</v>
      </c>
      <c r="F34" s="142">
        <v>42792</v>
      </c>
      <c r="G34" s="141" t="s">
        <v>135</v>
      </c>
      <c r="H34" s="141" t="s">
        <v>9732</v>
      </c>
      <c r="I34" s="141">
        <v>7</v>
      </c>
      <c r="J34" s="141" t="s">
        <v>7715</v>
      </c>
      <c r="K34" s="141" t="s">
        <v>28</v>
      </c>
      <c r="L34" s="141">
        <v>0</v>
      </c>
      <c r="M34" s="141" t="s">
        <v>5010</v>
      </c>
      <c r="N34" s="141">
        <v>0</v>
      </c>
      <c r="O34" s="141" t="s">
        <v>41</v>
      </c>
      <c r="P34" s="141">
        <v>118094.16</v>
      </c>
      <c r="Q34" s="141">
        <v>4309650</v>
      </c>
      <c r="R34" s="141">
        <v>3514707</v>
      </c>
      <c r="S34" s="141">
        <v>81.55</v>
      </c>
      <c r="T34" s="141">
        <v>0</v>
      </c>
      <c r="U34" s="141">
        <v>0</v>
      </c>
      <c r="V34" s="141" t="s">
        <v>9738</v>
      </c>
      <c r="W34" s="141" t="s">
        <v>9737</v>
      </c>
      <c r="X34" s="141" t="s">
        <v>9736</v>
      </c>
      <c r="Y34" s="141" t="s">
        <v>140</v>
      </c>
      <c r="Z34" s="141" t="str">
        <f t="shared" si="0"/>
        <v>Re-sequencing151PE</v>
      </c>
      <c r="AA34" s="143">
        <v>0</v>
      </c>
      <c r="AB34" s="143" t="s">
        <v>30</v>
      </c>
      <c r="AC34" s="156" t="s">
        <v>139</v>
      </c>
      <c r="AD34" s="205"/>
    </row>
    <row r="35" spans="1:30" ht="24" customHeight="1">
      <c r="A35" s="139">
        <v>42797</v>
      </c>
      <c r="B35" s="140" t="s">
        <v>9735</v>
      </c>
      <c r="C35" s="141" t="s">
        <v>27</v>
      </c>
      <c r="D35" s="141" t="s">
        <v>9734</v>
      </c>
      <c r="E35" s="141" t="s">
        <v>9733</v>
      </c>
      <c r="F35" s="142">
        <v>42792</v>
      </c>
      <c r="G35" s="141" t="s">
        <v>135</v>
      </c>
      <c r="H35" s="141" t="s">
        <v>9732</v>
      </c>
      <c r="I35" s="141">
        <v>8</v>
      </c>
      <c r="J35" s="141" t="s">
        <v>7715</v>
      </c>
      <c r="K35" s="141" t="s">
        <v>28</v>
      </c>
      <c r="L35" s="141">
        <v>0</v>
      </c>
      <c r="M35" s="141" t="s">
        <v>5010</v>
      </c>
      <c r="N35" s="141">
        <v>0</v>
      </c>
      <c r="O35" s="141" t="s">
        <v>41</v>
      </c>
      <c r="P35" s="141">
        <v>116887.4</v>
      </c>
      <c r="Q35" s="141">
        <v>4309650</v>
      </c>
      <c r="R35" s="141">
        <v>3478791</v>
      </c>
      <c r="S35" s="141">
        <v>80.72</v>
      </c>
      <c r="T35" s="141">
        <v>0</v>
      </c>
      <c r="U35" s="141">
        <v>0</v>
      </c>
      <c r="V35" s="141" t="s">
        <v>9731</v>
      </c>
      <c r="W35" s="141" t="s">
        <v>9730</v>
      </c>
      <c r="X35" s="141" t="s">
        <v>9729</v>
      </c>
      <c r="Y35" s="141" t="s">
        <v>140</v>
      </c>
      <c r="Z35" s="141" t="str">
        <f t="shared" si="0"/>
        <v>Re-sequencing151PE</v>
      </c>
      <c r="AA35" s="143">
        <v>0</v>
      </c>
      <c r="AB35" s="143" t="s">
        <v>30</v>
      </c>
      <c r="AC35" s="156" t="s">
        <v>139</v>
      </c>
      <c r="AD35" s="205"/>
    </row>
    <row r="36" spans="1:30" ht="24" customHeight="1">
      <c r="A36" s="219">
        <v>42797</v>
      </c>
      <c r="B36" s="218" t="s">
        <v>9789</v>
      </c>
      <c r="C36" s="215" t="s">
        <v>6976</v>
      </c>
      <c r="D36" s="216" t="s">
        <v>31</v>
      </c>
      <c r="E36" s="215" t="s">
        <v>9788</v>
      </c>
      <c r="F36" s="217">
        <v>42795</v>
      </c>
      <c r="G36" s="215" t="s">
        <v>6974</v>
      </c>
      <c r="H36" s="215" t="s">
        <v>9793</v>
      </c>
      <c r="I36" s="215">
        <v>1</v>
      </c>
      <c r="J36" s="135" t="s">
        <v>2392</v>
      </c>
      <c r="K36" s="147" t="s">
        <v>28</v>
      </c>
      <c r="L36" s="216" t="s">
        <v>350</v>
      </c>
      <c r="M36" s="215"/>
      <c r="N36" s="215">
        <v>0</v>
      </c>
      <c r="O36" s="215" t="s">
        <v>29</v>
      </c>
      <c r="P36" s="215">
        <v>37757.949999999997</v>
      </c>
      <c r="Q36" s="215">
        <v>3957856</v>
      </c>
      <c r="R36" s="215">
        <v>3366034</v>
      </c>
      <c r="S36" s="215">
        <v>85.3</v>
      </c>
      <c r="T36" s="215">
        <v>0</v>
      </c>
      <c r="U36" s="215">
        <v>0</v>
      </c>
      <c r="V36" s="215" t="s">
        <v>9792</v>
      </c>
      <c r="W36" s="215" t="s">
        <v>9791</v>
      </c>
      <c r="X36" s="215" t="s">
        <v>9790</v>
      </c>
      <c r="Y36" s="147" t="s">
        <v>143</v>
      </c>
      <c r="Z36" s="147" t="str">
        <f t="shared" si="0"/>
        <v>Target Region capture91PE</v>
      </c>
      <c r="AA36" s="214">
        <v>0</v>
      </c>
      <c r="AB36" s="213" t="s">
        <v>2544</v>
      </c>
      <c r="AC36" s="213" t="s">
        <v>3054</v>
      </c>
      <c r="AD36" s="212"/>
    </row>
    <row r="37" spans="1:30" ht="24" customHeight="1">
      <c r="A37" s="211">
        <v>42797</v>
      </c>
      <c r="B37" s="210" t="s">
        <v>9789</v>
      </c>
      <c r="C37" s="208" t="s">
        <v>6976</v>
      </c>
      <c r="D37" s="208" t="s">
        <v>31</v>
      </c>
      <c r="E37" s="208" t="s">
        <v>9788</v>
      </c>
      <c r="F37" s="209">
        <v>42795</v>
      </c>
      <c r="G37" s="208" t="s">
        <v>6974</v>
      </c>
      <c r="H37" s="208" t="s">
        <v>9787</v>
      </c>
      <c r="I37" s="208">
        <v>2</v>
      </c>
      <c r="J37" s="141" t="s">
        <v>2392</v>
      </c>
      <c r="K37" s="141" t="s">
        <v>28</v>
      </c>
      <c r="L37" s="208" t="s">
        <v>350</v>
      </c>
      <c r="M37" s="208"/>
      <c r="N37" s="208">
        <v>0</v>
      </c>
      <c r="O37" s="208" t="s">
        <v>29</v>
      </c>
      <c r="P37" s="208">
        <v>38794.120000000003</v>
      </c>
      <c r="Q37" s="208">
        <v>3922032</v>
      </c>
      <c r="R37" s="208">
        <v>3450295</v>
      </c>
      <c r="S37" s="208">
        <v>88.2</v>
      </c>
      <c r="T37" s="208">
        <v>0</v>
      </c>
      <c r="U37" s="208">
        <v>0</v>
      </c>
      <c r="V37" s="208" t="s">
        <v>9786</v>
      </c>
      <c r="W37" s="208" t="s">
        <v>9785</v>
      </c>
      <c r="X37" s="208" t="s">
        <v>9784</v>
      </c>
      <c r="Y37" s="141" t="s">
        <v>143</v>
      </c>
      <c r="Z37" s="141" t="str">
        <f t="shared" si="0"/>
        <v>Target Region capture91PE</v>
      </c>
      <c r="AA37" s="207">
        <v>0</v>
      </c>
      <c r="AB37" s="207" t="s">
        <v>2544</v>
      </c>
      <c r="AC37" s="207" t="s">
        <v>3054</v>
      </c>
      <c r="AD37" s="207"/>
    </row>
    <row r="38" spans="1:30" ht="24" customHeight="1">
      <c r="A38" s="219">
        <v>42797</v>
      </c>
      <c r="B38" s="218" t="s">
        <v>9779</v>
      </c>
      <c r="C38" s="215" t="s">
        <v>6976</v>
      </c>
      <c r="D38" s="216" t="s">
        <v>31</v>
      </c>
      <c r="E38" s="215" t="s">
        <v>9778</v>
      </c>
      <c r="F38" s="217">
        <v>42795</v>
      </c>
      <c r="G38" s="215" t="s">
        <v>6941</v>
      </c>
      <c r="H38" s="215" t="s">
        <v>9783</v>
      </c>
      <c r="I38" s="215">
        <v>1</v>
      </c>
      <c r="J38" s="215" t="s">
        <v>3576</v>
      </c>
      <c r="K38" s="147" t="s">
        <v>9776</v>
      </c>
      <c r="L38" s="216" t="s">
        <v>350</v>
      </c>
      <c r="M38" s="215"/>
      <c r="N38" s="215">
        <v>0</v>
      </c>
      <c r="O38" s="215" t="s">
        <v>33</v>
      </c>
      <c r="P38" s="215">
        <v>36651.440000000002</v>
      </c>
      <c r="Q38" s="215">
        <v>3116107</v>
      </c>
      <c r="R38" s="215">
        <v>2961533</v>
      </c>
      <c r="S38" s="215">
        <v>95.2</v>
      </c>
      <c r="T38" s="215">
        <v>0</v>
      </c>
      <c r="U38" s="215">
        <v>0</v>
      </c>
      <c r="V38" s="215" t="s">
        <v>9782</v>
      </c>
      <c r="W38" s="215" t="s">
        <v>9781</v>
      </c>
      <c r="X38" s="215" t="s">
        <v>9780</v>
      </c>
      <c r="Y38" s="147" t="s">
        <v>4625</v>
      </c>
      <c r="Z38" s="147" t="str">
        <f t="shared" si="0"/>
        <v>Target Region capture101PE</v>
      </c>
      <c r="AA38" s="214">
        <v>0.15384615384615385</v>
      </c>
      <c r="AB38" s="213" t="s">
        <v>2544</v>
      </c>
      <c r="AC38" s="213" t="s">
        <v>3054</v>
      </c>
      <c r="AD38" s="212"/>
    </row>
    <row r="39" spans="1:30" ht="24" customHeight="1">
      <c r="A39" s="211">
        <v>42797</v>
      </c>
      <c r="B39" s="210" t="s">
        <v>9779</v>
      </c>
      <c r="C39" s="208" t="s">
        <v>6976</v>
      </c>
      <c r="D39" s="208" t="s">
        <v>31</v>
      </c>
      <c r="E39" s="208" t="s">
        <v>9778</v>
      </c>
      <c r="F39" s="209">
        <v>42795</v>
      </c>
      <c r="G39" s="208" t="s">
        <v>6941</v>
      </c>
      <c r="H39" s="208" t="s">
        <v>9777</v>
      </c>
      <c r="I39" s="208">
        <v>2</v>
      </c>
      <c r="J39" s="220" t="s">
        <v>3576</v>
      </c>
      <c r="K39" s="144" t="s">
        <v>9776</v>
      </c>
      <c r="L39" s="208" t="s">
        <v>350</v>
      </c>
      <c r="M39" s="208"/>
      <c r="N39" s="208">
        <v>0</v>
      </c>
      <c r="O39" s="208" t="s">
        <v>33</v>
      </c>
      <c r="P39" s="208">
        <v>36246.85</v>
      </c>
      <c r="Q39" s="208">
        <v>3071722</v>
      </c>
      <c r="R39" s="208">
        <v>2930698</v>
      </c>
      <c r="S39" s="208">
        <v>95.5</v>
      </c>
      <c r="T39" s="208">
        <v>0</v>
      </c>
      <c r="U39" s="208">
        <v>0</v>
      </c>
      <c r="V39" s="208" t="s">
        <v>9775</v>
      </c>
      <c r="W39" s="208" t="s">
        <v>9774</v>
      </c>
      <c r="X39" s="208" t="s">
        <v>9773</v>
      </c>
      <c r="Y39" s="141" t="s">
        <v>4625</v>
      </c>
      <c r="Z39" s="141" t="str">
        <f t="shared" si="0"/>
        <v>Target Region capture101PE</v>
      </c>
      <c r="AA39" s="207">
        <v>0.15384615384615385</v>
      </c>
      <c r="AB39" s="207" t="s">
        <v>2544</v>
      </c>
      <c r="AC39" s="207" t="s">
        <v>3054</v>
      </c>
      <c r="AD39" s="207"/>
    </row>
    <row r="40" spans="1:30" ht="24" customHeight="1">
      <c r="A40" s="219">
        <v>42797</v>
      </c>
      <c r="B40" s="218" t="s">
        <v>9772</v>
      </c>
      <c r="C40" s="215" t="s">
        <v>6976</v>
      </c>
      <c r="D40" s="216" t="s">
        <v>31</v>
      </c>
      <c r="E40" s="215" t="s">
        <v>9767</v>
      </c>
      <c r="F40" s="217">
        <v>42795</v>
      </c>
      <c r="G40" s="215" t="s">
        <v>6941</v>
      </c>
      <c r="H40" s="215" t="s">
        <v>9766</v>
      </c>
      <c r="I40" s="215">
        <v>1</v>
      </c>
      <c r="J40" s="215" t="s">
        <v>3576</v>
      </c>
      <c r="K40" s="147" t="s">
        <v>9765</v>
      </c>
      <c r="L40" s="216" t="s">
        <v>350</v>
      </c>
      <c r="M40" s="215"/>
      <c r="N40" s="215">
        <v>0</v>
      </c>
      <c r="O40" s="215" t="s">
        <v>33</v>
      </c>
      <c r="P40" s="215">
        <v>35864.589999999997</v>
      </c>
      <c r="Q40" s="215">
        <v>3082239</v>
      </c>
      <c r="R40" s="215">
        <v>2899928</v>
      </c>
      <c r="S40" s="215">
        <v>94.2</v>
      </c>
      <c r="T40" s="215">
        <v>0</v>
      </c>
      <c r="U40" s="215">
        <v>0</v>
      </c>
      <c r="V40" s="215" t="s">
        <v>9771</v>
      </c>
      <c r="W40" s="215" t="s">
        <v>9770</v>
      </c>
      <c r="X40" s="215" t="s">
        <v>9769</v>
      </c>
      <c r="Y40" s="147" t="s">
        <v>4625</v>
      </c>
      <c r="Z40" s="147" t="str">
        <f t="shared" si="0"/>
        <v>Target Region capture101PE</v>
      </c>
      <c r="AA40" s="214">
        <v>0.51923076923076927</v>
      </c>
      <c r="AB40" s="213" t="s">
        <v>2544</v>
      </c>
      <c r="AC40" s="213" t="s">
        <v>3054</v>
      </c>
      <c r="AD40" s="212"/>
    </row>
    <row r="41" spans="1:30" ht="24" customHeight="1">
      <c r="A41" s="211">
        <v>42797</v>
      </c>
      <c r="B41" s="210" t="s">
        <v>9768</v>
      </c>
      <c r="C41" s="208" t="s">
        <v>6976</v>
      </c>
      <c r="D41" s="208" t="s">
        <v>31</v>
      </c>
      <c r="E41" s="208" t="s">
        <v>9767</v>
      </c>
      <c r="F41" s="209">
        <v>42795</v>
      </c>
      <c r="G41" s="208" t="s">
        <v>6941</v>
      </c>
      <c r="H41" s="208" t="s">
        <v>9766</v>
      </c>
      <c r="I41" s="208">
        <v>2</v>
      </c>
      <c r="J41" s="220" t="s">
        <v>3576</v>
      </c>
      <c r="K41" s="144" t="s">
        <v>9765</v>
      </c>
      <c r="L41" s="208" t="s">
        <v>350</v>
      </c>
      <c r="M41" s="208"/>
      <c r="N41" s="208">
        <v>0</v>
      </c>
      <c r="O41" s="208" t="s">
        <v>33</v>
      </c>
      <c r="P41" s="208">
        <v>37134.29</v>
      </c>
      <c r="Q41" s="208">
        <v>3206412</v>
      </c>
      <c r="R41" s="208">
        <v>3003248</v>
      </c>
      <c r="S41" s="208">
        <v>93.8</v>
      </c>
      <c r="T41" s="208">
        <v>0</v>
      </c>
      <c r="U41" s="208">
        <v>0</v>
      </c>
      <c r="V41" s="208" t="s">
        <v>9764</v>
      </c>
      <c r="W41" s="208" t="s">
        <v>9763</v>
      </c>
      <c r="X41" s="208" t="s">
        <v>9762</v>
      </c>
      <c r="Y41" s="141" t="s">
        <v>4625</v>
      </c>
      <c r="Z41" s="141" t="str">
        <f t="shared" si="0"/>
        <v>Target Region capture101PE</v>
      </c>
      <c r="AA41" s="207">
        <v>0.51923076923076927</v>
      </c>
      <c r="AB41" s="207" t="s">
        <v>2544</v>
      </c>
      <c r="AC41" s="207" t="s">
        <v>3054</v>
      </c>
      <c r="AD41" s="207"/>
    </row>
    <row r="42" spans="1:30" ht="24" customHeight="1">
      <c r="A42" s="133">
        <v>42797</v>
      </c>
      <c r="B42" s="134" t="s">
        <v>10719</v>
      </c>
      <c r="C42" s="135">
        <v>0</v>
      </c>
      <c r="D42" s="135" t="s">
        <v>1248</v>
      </c>
      <c r="E42" s="135" t="s">
        <v>8936</v>
      </c>
      <c r="F42" s="133">
        <v>42792</v>
      </c>
      <c r="G42" s="135" t="s">
        <v>122</v>
      </c>
      <c r="H42" s="135" t="s">
        <v>10701</v>
      </c>
      <c r="I42" s="135">
        <v>1</v>
      </c>
      <c r="J42" s="135" t="s">
        <v>32</v>
      </c>
      <c r="K42" s="135" t="s">
        <v>28</v>
      </c>
      <c r="L42" s="135">
        <v>0</v>
      </c>
      <c r="M42" s="135" t="s">
        <v>1060</v>
      </c>
      <c r="N42" s="135">
        <v>0</v>
      </c>
      <c r="O42" s="135" t="s">
        <v>33</v>
      </c>
      <c r="P42" s="135">
        <v>74161.36</v>
      </c>
      <c r="Q42" s="135">
        <v>4309650</v>
      </c>
      <c r="R42" s="135">
        <v>3412995</v>
      </c>
      <c r="S42" s="135">
        <v>79.19</v>
      </c>
      <c r="T42" s="135">
        <v>0</v>
      </c>
      <c r="U42" s="135">
        <v>0</v>
      </c>
      <c r="V42" s="135" t="s">
        <v>10718</v>
      </c>
      <c r="W42" s="135" t="s">
        <v>10717</v>
      </c>
      <c r="X42" s="135" t="s">
        <v>10716</v>
      </c>
      <c r="Y42" s="147" t="s">
        <v>4625</v>
      </c>
      <c r="Z42" s="147" t="str">
        <f t="shared" si="0"/>
        <v>0101PE</v>
      </c>
      <c r="AA42" s="137">
        <v>0</v>
      </c>
      <c r="AB42" s="138" t="s">
        <v>30</v>
      </c>
      <c r="AC42" s="154" t="s">
        <v>3343</v>
      </c>
      <c r="AD42" s="155"/>
    </row>
    <row r="43" spans="1:30" ht="24" customHeight="1">
      <c r="A43" s="139">
        <v>42797</v>
      </c>
      <c r="B43" s="140" t="s">
        <v>10712</v>
      </c>
      <c r="C43" s="141">
        <v>0</v>
      </c>
      <c r="D43" s="141" t="s">
        <v>1248</v>
      </c>
      <c r="E43" s="141" t="s">
        <v>8936</v>
      </c>
      <c r="F43" s="142">
        <v>42792</v>
      </c>
      <c r="G43" s="141" t="s">
        <v>122</v>
      </c>
      <c r="H43" s="141" t="s">
        <v>10687</v>
      </c>
      <c r="I43" s="141">
        <v>2</v>
      </c>
      <c r="J43" s="141" t="s">
        <v>32</v>
      </c>
      <c r="K43" s="141" t="s">
        <v>28</v>
      </c>
      <c r="L43" s="141">
        <v>0</v>
      </c>
      <c r="M43" s="141" t="s">
        <v>1060</v>
      </c>
      <c r="N43" s="141">
        <v>0</v>
      </c>
      <c r="O43" s="141" t="s">
        <v>33</v>
      </c>
      <c r="P43" s="141">
        <v>73678.37</v>
      </c>
      <c r="Q43" s="141">
        <v>4309650</v>
      </c>
      <c r="R43" s="141">
        <v>3366485</v>
      </c>
      <c r="S43" s="141">
        <v>78.12</v>
      </c>
      <c r="T43" s="141">
        <v>0</v>
      </c>
      <c r="U43" s="141">
        <v>0</v>
      </c>
      <c r="V43" s="141" t="s">
        <v>10715</v>
      </c>
      <c r="W43" s="141" t="s">
        <v>10714</v>
      </c>
      <c r="X43" s="141" t="s">
        <v>10713</v>
      </c>
      <c r="Y43" s="141" t="s">
        <v>4625</v>
      </c>
      <c r="Z43" s="141" t="str">
        <f t="shared" si="0"/>
        <v>0101PE</v>
      </c>
      <c r="AA43" s="143">
        <v>0</v>
      </c>
      <c r="AB43" s="143" t="s">
        <v>30</v>
      </c>
      <c r="AC43" s="143" t="s">
        <v>3343</v>
      </c>
      <c r="AD43" s="143"/>
    </row>
    <row r="44" spans="1:30" ht="24" customHeight="1">
      <c r="A44" s="139">
        <v>42797</v>
      </c>
      <c r="B44" s="140" t="s">
        <v>10712</v>
      </c>
      <c r="C44" s="141">
        <v>0</v>
      </c>
      <c r="D44" s="141" t="s">
        <v>1248</v>
      </c>
      <c r="E44" s="141" t="s">
        <v>8936</v>
      </c>
      <c r="F44" s="142">
        <v>42792</v>
      </c>
      <c r="G44" s="141" t="s">
        <v>122</v>
      </c>
      <c r="H44" s="141" t="s">
        <v>10687</v>
      </c>
      <c r="I44" s="141">
        <v>3</v>
      </c>
      <c r="J44" s="141" t="s">
        <v>32</v>
      </c>
      <c r="K44" s="141" t="s">
        <v>28</v>
      </c>
      <c r="L44" s="141">
        <v>0</v>
      </c>
      <c r="M44" s="141" t="s">
        <v>10711</v>
      </c>
      <c r="N44" s="141">
        <v>0</v>
      </c>
      <c r="O44" s="141" t="s">
        <v>33</v>
      </c>
      <c r="P44" s="141">
        <v>74087.759999999995</v>
      </c>
      <c r="Q44" s="141">
        <v>4309650</v>
      </c>
      <c r="R44" s="141">
        <v>3410461</v>
      </c>
      <c r="S44" s="141">
        <v>79.14</v>
      </c>
      <c r="T44" s="141">
        <v>0</v>
      </c>
      <c r="U44" s="141">
        <v>0</v>
      </c>
      <c r="V44" s="141" t="s">
        <v>10710</v>
      </c>
      <c r="W44" s="141" t="s">
        <v>10709</v>
      </c>
      <c r="X44" s="141" t="s">
        <v>10708</v>
      </c>
      <c r="Y44" s="141" t="s">
        <v>4625</v>
      </c>
      <c r="Z44" s="141" t="str">
        <f t="shared" si="0"/>
        <v>0101PE</v>
      </c>
      <c r="AA44" s="143">
        <v>0</v>
      </c>
      <c r="AB44" s="143" t="s">
        <v>30</v>
      </c>
      <c r="AC44" s="143" t="s">
        <v>3343</v>
      </c>
      <c r="AD44" s="143"/>
    </row>
    <row r="45" spans="1:30" ht="24" customHeight="1">
      <c r="A45" s="139">
        <v>42797</v>
      </c>
      <c r="B45" s="140" t="s">
        <v>10707</v>
      </c>
      <c r="C45" s="141">
        <v>0</v>
      </c>
      <c r="D45" s="141" t="s">
        <v>1248</v>
      </c>
      <c r="E45" s="141" t="s">
        <v>10706</v>
      </c>
      <c r="F45" s="142">
        <v>42792</v>
      </c>
      <c r="G45" s="141" t="s">
        <v>122</v>
      </c>
      <c r="H45" s="141" t="s">
        <v>10687</v>
      </c>
      <c r="I45" s="141">
        <v>4</v>
      </c>
      <c r="J45" s="141" t="s">
        <v>32</v>
      </c>
      <c r="K45" s="141" t="s">
        <v>28</v>
      </c>
      <c r="L45" s="141">
        <v>0</v>
      </c>
      <c r="M45" s="141" t="s">
        <v>1076</v>
      </c>
      <c r="N45" s="141">
        <v>0</v>
      </c>
      <c r="O45" s="141" t="s">
        <v>33</v>
      </c>
      <c r="P45" s="141">
        <v>77184.259999999995</v>
      </c>
      <c r="Q45" s="141">
        <v>4309650</v>
      </c>
      <c r="R45" s="141">
        <v>3511192</v>
      </c>
      <c r="S45" s="141">
        <v>81.47</v>
      </c>
      <c r="T45" s="141">
        <v>0</v>
      </c>
      <c r="U45" s="141">
        <v>0</v>
      </c>
      <c r="V45" s="141" t="s">
        <v>10705</v>
      </c>
      <c r="W45" s="141" t="s">
        <v>10704</v>
      </c>
      <c r="X45" s="141" t="s">
        <v>10703</v>
      </c>
      <c r="Y45" s="141" t="s">
        <v>4625</v>
      </c>
      <c r="Z45" s="141" t="str">
        <f t="shared" si="0"/>
        <v>0101PE</v>
      </c>
      <c r="AA45" s="143">
        <v>0</v>
      </c>
      <c r="AB45" s="143" t="s">
        <v>30</v>
      </c>
      <c r="AC45" s="143" t="s">
        <v>3343</v>
      </c>
      <c r="AD45" s="143"/>
    </row>
    <row r="46" spans="1:30" ht="24" customHeight="1">
      <c r="A46" s="139">
        <v>42797</v>
      </c>
      <c r="B46" s="140" t="s">
        <v>10511</v>
      </c>
      <c r="C46" s="141">
        <v>0</v>
      </c>
      <c r="D46" s="141" t="s">
        <v>1248</v>
      </c>
      <c r="E46" s="141" t="s">
        <v>10702</v>
      </c>
      <c r="F46" s="142">
        <v>42792</v>
      </c>
      <c r="G46" s="141" t="s">
        <v>122</v>
      </c>
      <c r="H46" s="141" t="s">
        <v>10701</v>
      </c>
      <c r="I46" s="141">
        <v>5</v>
      </c>
      <c r="J46" s="144" t="s">
        <v>10723</v>
      </c>
      <c r="K46" s="144" t="s">
        <v>10724</v>
      </c>
      <c r="L46" s="141">
        <v>0</v>
      </c>
      <c r="M46" s="141" t="s">
        <v>1060</v>
      </c>
      <c r="N46" s="141">
        <v>345</v>
      </c>
      <c r="O46" s="141" t="s">
        <v>33</v>
      </c>
      <c r="P46" s="141">
        <v>21018.35</v>
      </c>
      <c r="Q46" s="141">
        <v>4309650</v>
      </c>
      <c r="R46" s="141">
        <v>3402665</v>
      </c>
      <c r="S46" s="141">
        <v>78.95</v>
      </c>
      <c r="T46" s="141" t="s">
        <v>10700</v>
      </c>
      <c r="U46" s="141" t="s">
        <v>10699</v>
      </c>
      <c r="V46" s="141" t="s">
        <v>10698</v>
      </c>
      <c r="W46" s="141" t="s">
        <v>10697</v>
      </c>
      <c r="X46" s="141" t="s">
        <v>10696</v>
      </c>
      <c r="Y46" s="141" t="s">
        <v>4625</v>
      </c>
      <c r="Z46" s="141" t="str">
        <f t="shared" si="0"/>
        <v>0101PE</v>
      </c>
      <c r="AA46" s="143">
        <v>1</v>
      </c>
      <c r="AB46" s="143" t="s">
        <v>30</v>
      </c>
      <c r="AC46" s="143" t="s">
        <v>3343</v>
      </c>
      <c r="AD46" s="143"/>
    </row>
    <row r="47" spans="1:30" ht="24" customHeight="1">
      <c r="A47" s="139">
        <v>42797</v>
      </c>
      <c r="B47" s="140" t="s">
        <v>10526</v>
      </c>
      <c r="C47" s="141">
        <v>0</v>
      </c>
      <c r="D47" s="141" t="s">
        <v>1248</v>
      </c>
      <c r="E47" s="141" t="s">
        <v>9070</v>
      </c>
      <c r="F47" s="142">
        <v>42792</v>
      </c>
      <c r="G47" s="141" t="s">
        <v>122</v>
      </c>
      <c r="H47" s="141" t="s">
        <v>10687</v>
      </c>
      <c r="I47" s="141">
        <v>6</v>
      </c>
      <c r="J47" s="141" t="s">
        <v>32</v>
      </c>
      <c r="K47" s="141" t="s">
        <v>28</v>
      </c>
      <c r="L47" s="141">
        <v>0</v>
      </c>
      <c r="M47" s="141" t="s">
        <v>1060</v>
      </c>
      <c r="N47" s="141">
        <v>0</v>
      </c>
      <c r="O47" s="141" t="s">
        <v>33</v>
      </c>
      <c r="P47" s="141">
        <v>66309.899999999994</v>
      </c>
      <c r="Q47" s="141">
        <v>4309650</v>
      </c>
      <c r="R47" s="141">
        <v>3398504</v>
      </c>
      <c r="S47" s="141">
        <v>78.86</v>
      </c>
      <c r="T47" s="141">
        <v>0</v>
      </c>
      <c r="U47" s="141">
        <v>0</v>
      </c>
      <c r="V47" s="141" t="s">
        <v>10695</v>
      </c>
      <c r="W47" s="141" t="s">
        <v>10694</v>
      </c>
      <c r="X47" s="141" t="s">
        <v>10693</v>
      </c>
      <c r="Y47" s="141" t="s">
        <v>4625</v>
      </c>
      <c r="Z47" s="141" t="str">
        <f t="shared" si="0"/>
        <v>0101PE</v>
      </c>
      <c r="AA47" s="143">
        <v>0</v>
      </c>
      <c r="AB47" s="143" t="s">
        <v>30</v>
      </c>
      <c r="AC47" s="143" t="s">
        <v>3343</v>
      </c>
      <c r="AD47" s="143"/>
    </row>
    <row r="48" spans="1:30" ht="24" customHeight="1">
      <c r="A48" s="139">
        <v>42797</v>
      </c>
      <c r="B48" s="140" t="s">
        <v>10692</v>
      </c>
      <c r="C48" s="141">
        <v>0</v>
      </c>
      <c r="D48" s="141" t="s">
        <v>1248</v>
      </c>
      <c r="E48" s="141" t="s">
        <v>10525</v>
      </c>
      <c r="F48" s="142">
        <v>42792</v>
      </c>
      <c r="G48" s="141" t="s">
        <v>122</v>
      </c>
      <c r="H48" s="141" t="s">
        <v>10687</v>
      </c>
      <c r="I48" s="141">
        <v>7</v>
      </c>
      <c r="J48" s="141" t="s">
        <v>32</v>
      </c>
      <c r="K48" s="141" t="s">
        <v>28</v>
      </c>
      <c r="L48" s="141">
        <v>0</v>
      </c>
      <c r="M48" s="141" t="s">
        <v>1076</v>
      </c>
      <c r="N48" s="141">
        <v>336</v>
      </c>
      <c r="O48" s="141" t="s">
        <v>33</v>
      </c>
      <c r="P48" s="141">
        <v>70545.740000000005</v>
      </c>
      <c r="Q48" s="141">
        <v>4309650</v>
      </c>
      <c r="R48" s="141">
        <v>3380801</v>
      </c>
      <c r="S48" s="141">
        <v>78.45</v>
      </c>
      <c r="T48" s="141" t="s">
        <v>10691</v>
      </c>
      <c r="U48" s="141" t="s">
        <v>10254</v>
      </c>
      <c r="V48" s="141" t="s">
        <v>10690</v>
      </c>
      <c r="W48" s="141" t="s">
        <v>10689</v>
      </c>
      <c r="X48" s="141" t="s">
        <v>10688</v>
      </c>
      <c r="Y48" s="141" t="s">
        <v>4625</v>
      </c>
      <c r="Z48" s="141" t="str">
        <f t="shared" si="0"/>
        <v>0101PE</v>
      </c>
      <c r="AA48" s="143">
        <v>0</v>
      </c>
      <c r="AB48" s="143" t="s">
        <v>30</v>
      </c>
      <c r="AC48" s="143" t="s">
        <v>3343</v>
      </c>
      <c r="AD48" s="143"/>
    </row>
    <row r="49" spans="1:30" ht="24" customHeight="1">
      <c r="A49" s="139">
        <v>42797</v>
      </c>
      <c r="B49" s="140" t="s">
        <v>10511</v>
      </c>
      <c r="C49" s="141">
        <v>0</v>
      </c>
      <c r="D49" s="141" t="s">
        <v>1248</v>
      </c>
      <c r="E49" s="141" t="s">
        <v>10518</v>
      </c>
      <c r="F49" s="142">
        <v>42792</v>
      </c>
      <c r="G49" s="141" t="s">
        <v>122</v>
      </c>
      <c r="H49" s="141" t="s">
        <v>10687</v>
      </c>
      <c r="I49" s="141">
        <v>8</v>
      </c>
      <c r="J49" s="141" t="s">
        <v>32</v>
      </c>
      <c r="K49" s="141" t="s">
        <v>28</v>
      </c>
      <c r="L49" s="141">
        <v>0</v>
      </c>
      <c r="M49" s="141" t="s">
        <v>1076</v>
      </c>
      <c r="N49" s="141">
        <v>349</v>
      </c>
      <c r="O49" s="141" t="s">
        <v>33</v>
      </c>
      <c r="P49" s="141">
        <v>71385.600000000006</v>
      </c>
      <c r="Q49" s="141">
        <v>4309650</v>
      </c>
      <c r="R49" s="141">
        <v>3429821</v>
      </c>
      <c r="S49" s="141">
        <v>79.58</v>
      </c>
      <c r="T49" s="141" t="s">
        <v>10686</v>
      </c>
      <c r="U49" s="141" t="s">
        <v>10685</v>
      </c>
      <c r="V49" s="141" t="s">
        <v>10684</v>
      </c>
      <c r="W49" s="141" t="s">
        <v>10683</v>
      </c>
      <c r="X49" s="141" t="s">
        <v>10682</v>
      </c>
      <c r="Y49" s="141" t="s">
        <v>4625</v>
      </c>
      <c r="Z49" s="141" t="str">
        <f t="shared" si="0"/>
        <v>0101PE</v>
      </c>
      <c r="AA49" s="143">
        <v>0</v>
      </c>
      <c r="AB49" s="143" t="s">
        <v>30</v>
      </c>
      <c r="AC49" s="143" t="s">
        <v>3343</v>
      </c>
      <c r="AD49" s="143"/>
    </row>
    <row r="50" spans="1:30" ht="24" customHeight="1">
      <c r="A50" s="133">
        <v>42797</v>
      </c>
      <c r="B50" s="134" t="s">
        <v>10681</v>
      </c>
      <c r="C50" s="135">
        <v>0</v>
      </c>
      <c r="D50" s="135" t="s">
        <v>1248</v>
      </c>
      <c r="E50" s="135" t="s">
        <v>9029</v>
      </c>
      <c r="F50" s="133">
        <v>42792</v>
      </c>
      <c r="G50" s="135" t="s">
        <v>122</v>
      </c>
      <c r="H50" s="135" t="s">
        <v>10680</v>
      </c>
      <c r="I50" s="135">
        <v>1</v>
      </c>
      <c r="J50" s="135" t="s">
        <v>32</v>
      </c>
      <c r="K50" s="135" t="s">
        <v>28</v>
      </c>
      <c r="L50" s="135">
        <v>0</v>
      </c>
      <c r="M50" s="135" t="s">
        <v>10674</v>
      </c>
      <c r="N50" s="135">
        <v>356</v>
      </c>
      <c r="O50" s="135" t="s">
        <v>41</v>
      </c>
      <c r="P50" s="135">
        <v>105669.38</v>
      </c>
      <c r="Q50" s="135">
        <v>4309650</v>
      </c>
      <c r="R50" s="135">
        <v>3273418</v>
      </c>
      <c r="S50" s="135">
        <v>75.959999999999994</v>
      </c>
      <c r="T50" s="135" t="s">
        <v>10673</v>
      </c>
      <c r="U50" s="135" t="s">
        <v>10679</v>
      </c>
      <c r="V50" s="135" t="s">
        <v>10678</v>
      </c>
      <c r="W50" s="135" t="s">
        <v>10677</v>
      </c>
      <c r="X50" s="135" t="s">
        <v>10676</v>
      </c>
      <c r="Y50" s="147" t="s">
        <v>140</v>
      </c>
      <c r="Z50" s="147" t="str">
        <f t="shared" si="0"/>
        <v>0151PE</v>
      </c>
      <c r="AA50" s="137">
        <v>0</v>
      </c>
      <c r="AB50" s="138" t="s">
        <v>30</v>
      </c>
      <c r="AC50" s="154" t="s">
        <v>3343</v>
      </c>
      <c r="AD50" s="155"/>
    </row>
    <row r="51" spans="1:30" ht="24" customHeight="1">
      <c r="A51" s="139">
        <v>42797</v>
      </c>
      <c r="B51" s="140" t="s">
        <v>10675</v>
      </c>
      <c r="C51" s="141">
        <v>0</v>
      </c>
      <c r="D51" s="141" t="s">
        <v>1248</v>
      </c>
      <c r="E51" s="141" t="s">
        <v>9029</v>
      </c>
      <c r="F51" s="142">
        <v>42792</v>
      </c>
      <c r="G51" s="141" t="s">
        <v>122</v>
      </c>
      <c r="H51" s="141" t="s">
        <v>10642</v>
      </c>
      <c r="I51" s="141">
        <v>2</v>
      </c>
      <c r="J51" s="141" t="s">
        <v>32</v>
      </c>
      <c r="K51" s="141" t="s">
        <v>28</v>
      </c>
      <c r="L51" s="141">
        <v>0</v>
      </c>
      <c r="M51" s="141" t="s">
        <v>10674</v>
      </c>
      <c r="N51" s="141">
        <v>32</v>
      </c>
      <c r="O51" s="141" t="s">
        <v>41</v>
      </c>
      <c r="P51" s="141">
        <v>108122.42</v>
      </c>
      <c r="Q51" s="141">
        <v>4309650</v>
      </c>
      <c r="R51" s="141">
        <v>3313127</v>
      </c>
      <c r="S51" s="141">
        <v>76.88</v>
      </c>
      <c r="T51" s="141" t="s">
        <v>10673</v>
      </c>
      <c r="U51" s="141" t="s">
        <v>10672</v>
      </c>
      <c r="V51" s="141" t="s">
        <v>10671</v>
      </c>
      <c r="W51" s="141" t="s">
        <v>10670</v>
      </c>
      <c r="X51" s="141" t="s">
        <v>10669</v>
      </c>
      <c r="Y51" s="141" t="s">
        <v>140</v>
      </c>
      <c r="Z51" s="141" t="str">
        <f t="shared" si="0"/>
        <v>0151PE</v>
      </c>
      <c r="AA51" s="143">
        <v>0</v>
      </c>
      <c r="AB51" s="143" t="s">
        <v>30</v>
      </c>
      <c r="AC51" s="143" t="s">
        <v>3343</v>
      </c>
      <c r="AD51" s="143"/>
    </row>
    <row r="52" spans="1:30" ht="24" customHeight="1">
      <c r="A52" s="139">
        <v>42797</v>
      </c>
      <c r="B52" s="140" t="s">
        <v>10668</v>
      </c>
      <c r="C52" s="141">
        <v>0</v>
      </c>
      <c r="D52" s="141" t="s">
        <v>1248</v>
      </c>
      <c r="E52" s="141" t="s">
        <v>10663</v>
      </c>
      <c r="F52" s="142">
        <v>42792</v>
      </c>
      <c r="G52" s="141" t="s">
        <v>122</v>
      </c>
      <c r="H52" s="141" t="s">
        <v>10642</v>
      </c>
      <c r="I52" s="141">
        <v>3</v>
      </c>
      <c r="J52" s="141" t="s">
        <v>32</v>
      </c>
      <c r="K52" s="141" t="s">
        <v>28</v>
      </c>
      <c r="L52" s="141">
        <v>0</v>
      </c>
      <c r="M52" s="141" t="s">
        <v>6750</v>
      </c>
      <c r="N52" s="141">
        <v>0</v>
      </c>
      <c r="O52" s="141" t="s">
        <v>41</v>
      </c>
      <c r="P52" s="141">
        <v>105882.29</v>
      </c>
      <c r="Q52" s="141">
        <v>4309650</v>
      </c>
      <c r="R52" s="141">
        <v>3227499</v>
      </c>
      <c r="S52" s="141">
        <v>74.89</v>
      </c>
      <c r="T52" s="141">
        <v>0</v>
      </c>
      <c r="U52" s="141">
        <v>0</v>
      </c>
      <c r="V52" s="141" t="s">
        <v>10667</v>
      </c>
      <c r="W52" s="141" t="s">
        <v>10666</v>
      </c>
      <c r="X52" s="141" t="s">
        <v>10665</v>
      </c>
      <c r="Y52" s="141" t="s">
        <v>140</v>
      </c>
      <c r="Z52" s="141" t="str">
        <f t="shared" si="0"/>
        <v>0151PE</v>
      </c>
      <c r="AA52" s="143">
        <v>0</v>
      </c>
      <c r="AB52" s="143" t="s">
        <v>30</v>
      </c>
      <c r="AC52" s="143" t="s">
        <v>3343</v>
      </c>
      <c r="AD52" s="143"/>
    </row>
    <row r="53" spans="1:30" ht="24" customHeight="1">
      <c r="A53" s="139">
        <v>42797</v>
      </c>
      <c r="B53" s="140" t="s">
        <v>10664</v>
      </c>
      <c r="C53" s="141">
        <v>0</v>
      </c>
      <c r="D53" s="141" t="s">
        <v>1248</v>
      </c>
      <c r="E53" s="141" t="s">
        <v>10663</v>
      </c>
      <c r="F53" s="142">
        <v>42792</v>
      </c>
      <c r="G53" s="141" t="s">
        <v>122</v>
      </c>
      <c r="H53" s="141" t="s">
        <v>10642</v>
      </c>
      <c r="I53" s="141">
        <v>4</v>
      </c>
      <c r="J53" s="141" t="s">
        <v>32</v>
      </c>
      <c r="K53" s="141" t="s">
        <v>28</v>
      </c>
      <c r="L53" s="141">
        <v>0</v>
      </c>
      <c r="M53" s="141" t="s">
        <v>6750</v>
      </c>
      <c r="N53" s="141">
        <v>0</v>
      </c>
      <c r="O53" s="141" t="s">
        <v>41</v>
      </c>
      <c r="P53" s="141">
        <v>105564.03</v>
      </c>
      <c r="Q53" s="141">
        <v>4309650</v>
      </c>
      <c r="R53" s="141">
        <v>3217891</v>
      </c>
      <c r="S53" s="141">
        <v>74.67</v>
      </c>
      <c r="T53" s="141">
        <v>0</v>
      </c>
      <c r="U53" s="141">
        <v>0</v>
      </c>
      <c r="V53" s="141" t="s">
        <v>10662</v>
      </c>
      <c r="W53" s="141" t="s">
        <v>10661</v>
      </c>
      <c r="X53" s="141" t="s">
        <v>10660</v>
      </c>
      <c r="Y53" s="141" t="s">
        <v>140</v>
      </c>
      <c r="Z53" s="141" t="str">
        <f t="shared" si="0"/>
        <v>0151PE</v>
      </c>
      <c r="AA53" s="143">
        <v>0</v>
      </c>
      <c r="AB53" s="143" t="s">
        <v>30</v>
      </c>
      <c r="AC53" s="143" t="s">
        <v>3343</v>
      </c>
      <c r="AD53" s="143"/>
    </row>
    <row r="54" spans="1:30" ht="24" customHeight="1">
      <c r="A54" s="139">
        <v>42797</v>
      </c>
      <c r="B54" s="140" t="s">
        <v>10659</v>
      </c>
      <c r="C54" s="141">
        <v>0</v>
      </c>
      <c r="D54" s="141" t="s">
        <v>1248</v>
      </c>
      <c r="E54" s="141" t="s">
        <v>10652</v>
      </c>
      <c r="F54" s="142">
        <v>42792</v>
      </c>
      <c r="G54" s="141" t="s">
        <v>122</v>
      </c>
      <c r="H54" s="141" t="s">
        <v>10642</v>
      </c>
      <c r="I54" s="141">
        <v>5</v>
      </c>
      <c r="J54" s="141" t="s">
        <v>32</v>
      </c>
      <c r="K54" s="141" t="s">
        <v>28</v>
      </c>
      <c r="L54" s="141">
        <v>0</v>
      </c>
      <c r="M54" s="141" t="s">
        <v>6750</v>
      </c>
      <c r="N54" s="141">
        <v>223</v>
      </c>
      <c r="O54" s="141" t="s">
        <v>41</v>
      </c>
      <c r="P54" s="141">
        <v>112596.48</v>
      </c>
      <c r="Q54" s="141">
        <v>4309650</v>
      </c>
      <c r="R54" s="141">
        <v>3436553</v>
      </c>
      <c r="S54" s="141">
        <v>79.739999999999995</v>
      </c>
      <c r="T54" s="141" t="s">
        <v>10658</v>
      </c>
      <c r="U54" s="141" t="s">
        <v>10657</v>
      </c>
      <c r="V54" s="141" t="s">
        <v>10656</v>
      </c>
      <c r="W54" s="141" t="s">
        <v>10655</v>
      </c>
      <c r="X54" s="141" t="s">
        <v>10654</v>
      </c>
      <c r="Y54" s="141" t="s">
        <v>140</v>
      </c>
      <c r="Z54" s="141" t="str">
        <f t="shared" si="0"/>
        <v>0151PE</v>
      </c>
      <c r="AA54" s="143">
        <v>0</v>
      </c>
      <c r="AB54" s="143" t="s">
        <v>30</v>
      </c>
      <c r="AC54" s="143" t="s">
        <v>3343</v>
      </c>
      <c r="AD54" s="143"/>
    </row>
    <row r="55" spans="1:30" ht="24" customHeight="1">
      <c r="A55" s="139">
        <v>42797</v>
      </c>
      <c r="B55" s="140" t="s">
        <v>10653</v>
      </c>
      <c r="C55" s="141">
        <v>0</v>
      </c>
      <c r="D55" s="141" t="s">
        <v>1248</v>
      </c>
      <c r="E55" s="141" t="s">
        <v>10652</v>
      </c>
      <c r="F55" s="142">
        <v>42792</v>
      </c>
      <c r="G55" s="141" t="s">
        <v>122</v>
      </c>
      <c r="H55" s="141" t="s">
        <v>10642</v>
      </c>
      <c r="I55" s="141">
        <v>6</v>
      </c>
      <c r="J55" s="141" t="s">
        <v>32</v>
      </c>
      <c r="K55" s="141" t="s">
        <v>28</v>
      </c>
      <c r="L55" s="141">
        <v>0</v>
      </c>
      <c r="M55" s="141" t="s">
        <v>6750</v>
      </c>
      <c r="N55" s="141">
        <v>188</v>
      </c>
      <c r="O55" s="141" t="s">
        <v>41</v>
      </c>
      <c r="P55" s="141">
        <v>111925.2</v>
      </c>
      <c r="Q55" s="141">
        <v>4309650</v>
      </c>
      <c r="R55" s="141">
        <v>3417322</v>
      </c>
      <c r="S55" s="141">
        <v>79.290000000000006</v>
      </c>
      <c r="T55" s="141" t="s">
        <v>10651</v>
      </c>
      <c r="U55" s="141" t="s">
        <v>10650</v>
      </c>
      <c r="V55" s="141" t="s">
        <v>10649</v>
      </c>
      <c r="W55" s="141" t="s">
        <v>10648</v>
      </c>
      <c r="X55" s="141" t="s">
        <v>10647</v>
      </c>
      <c r="Y55" s="141" t="s">
        <v>140</v>
      </c>
      <c r="Z55" s="141" t="str">
        <f t="shared" si="0"/>
        <v>0151PE</v>
      </c>
      <c r="AA55" s="143">
        <v>0</v>
      </c>
      <c r="AB55" s="143" t="s">
        <v>30</v>
      </c>
      <c r="AC55" s="143" t="s">
        <v>3343</v>
      </c>
      <c r="AD55" s="143"/>
    </row>
    <row r="56" spans="1:30" ht="24" customHeight="1">
      <c r="A56" s="139">
        <v>42797</v>
      </c>
      <c r="B56" s="140" t="s">
        <v>10643</v>
      </c>
      <c r="C56" s="141">
        <v>0</v>
      </c>
      <c r="D56" s="141" t="s">
        <v>1248</v>
      </c>
      <c r="E56" s="141" t="s">
        <v>10624</v>
      </c>
      <c r="F56" s="142">
        <v>42792</v>
      </c>
      <c r="G56" s="141" t="s">
        <v>122</v>
      </c>
      <c r="H56" s="141" t="s">
        <v>10642</v>
      </c>
      <c r="I56" s="141">
        <v>7</v>
      </c>
      <c r="J56" s="141" t="s">
        <v>32</v>
      </c>
      <c r="K56" s="141" t="s">
        <v>28</v>
      </c>
      <c r="L56" s="141">
        <v>0</v>
      </c>
      <c r="M56" s="141" t="s">
        <v>6750</v>
      </c>
      <c r="N56" s="141">
        <v>0</v>
      </c>
      <c r="O56" s="141" t="s">
        <v>41</v>
      </c>
      <c r="P56" s="141">
        <v>109807.67999999999</v>
      </c>
      <c r="Q56" s="141">
        <v>4309650</v>
      </c>
      <c r="R56" s="141">
        <v>3359591</v>
      </c>
      <c r="S56" s="141">
        <v>77.959999999999994</v>
      </c>
      <c r="T56" s="141">
        <v>0</v>
      </c>
      <c r="U56" s="141">
        <v>0</v>
      </c>
      <c r="V56" s="141" t="s">
        <v>10646</v>
      </c>
      <c r="W56" s="141" t="s">
        <v>10645</v>
      </c>
      <c r="X56" s="141" t="s">
        <v>10644</v>
      </c>
      <c r="Y56" s="141" t="s">
        <v>140</v>
      </c>
      <c r="Z56" s="141" t="str">
        <f t="shared" si="0"/>
        <v>0151PE</v>
      </c>
      <c r="AA56" s="143">
        <v>0</v>
      </c>
      <c r="AB56" s="143" t="s">
        <v>30</v>
      </c>
      <c r="AC56" s="143" t="s">
        <v>3343</v>
      </c>
      <c r="AD56" s="143"/>
    </row>
    <row r="57" spans="1:30" ht="24" customHeight="1">
      <c r="A57" s="139">
        <v>42797</v>
      </c>
      <c r="B57" s="140" t="s">
        <v>10643</v>
      </c>
      <c r="C57" s="141">
        <v>0</v>
      </c>
      <c r="D57" s="141" t="s">
        <v>1248</v>
      </c>
      <c r="E57" s="141" t="s">
        <v>10624</v>
      </c>
      <c r="F57" s="142">
        <v>42792</v>
      </c>
      <c r="G57" s="141" t="s">
        <v>122</v>
      </c>
      <c r="H57" s="141" t="s">
        <v>10642</v>
      </c>
      <c r="I57" s="141">
        <v>8</v>
      </c>
      <c r="J57" s="141" t="s">
        <v>32</v>
      </c>
      <c r="K57" s="141" t="s">
        <v>28</v>
      </c>
      <c r="L57" s="141">
        <v>0</v>
      </c>
      <c r="M57" s="141" t="s">
        <v>6750</v>
      </c>
      <c r="N57" s="141">
        <v>0</v>
      </c>
      <c r="O57" s="141" t="s">
        <v>41</v>
      </c>
      <c r="P57" s="141">
        <v>107205.42</v>
      </c>
      <c r="Q57" s="141">
        <v>4309650</v>
      </c>
      <c r="R57" s="141">
        <v>3284986</v>
      </c>
      <c r="S57" s="141">
        <v>76.22</v>
      </c>
      <c r="T57" s="141">
        <v>0</v>
      </c>
      <c r="U57" s="141">
        <v>0</v>
      </c>
      <c r="V57" s="141" t="s">
        <v>10641</v>
      </c>
      <c r="W57" s="141" t="s">
        <v>10640</v>
      </c>
      <c r="X57" s="141" t="s">
        <v>10639</v>
      </c>
      <c r="Y57" s="141" t="s">
        <v>140</v>
      </c>
      <c r="Z57" s="141" t="str">
        <f t="shared" si="0"/>
        <v>0151PE</v>
      </c>
      <c r="AA57" s="143">
        <v>0</v>
      </c>
      <c r="AB57" s="143" t="s">
        <v>30</v>
      </c>
      <c r="AC57" s="143" t="s">
        <v>3343</v>
      </c>
      <c r="AD57" s="143"/>
    </row>
    <row r="58" spans="1:30" ht="24" customHeight="1">
      <c r="A58" s="133">
        <v>42797</v>
      </c>
      <c r="B58" s="134" t="s">
        <v>10638</v>
      </c>
      <c r="C58" s="135">
        <v>0</v>
      </c>
      <c r="D58" s="135" t="s">
        <v>1248</v>
      </c>
      <c r="E58" s="135" t="s">
        <v>10629</v>
      </c>
      <c r="F58" s="133">
        <v>42793</v>
      </c>
      <c r="G58" s="135" t="s">
        <v>410</v>
      </c>
      <c r="H58" s="135" t="s">
        <v>10637</v>
      </c>
      <c r="I58" s="135">
        <v>1</v>
      </c>
      <c r="J58" s="135" t="s">
        <v>32</v>
      </c>
      <c r="K58" s="135" t="s">
        <v>28</v>
      </c>
      <c r="L58" s="135">
        <v>0</v>
      </c>
      <c r="M58" s="135" t="s">
        <v>1172</v>
      </c>
      <c r="N58" s="135">
        <v>0</v>
      </c>
      <c r="O58" s="135" t="s">
        <v>41</v>
      </c>
      <c r="P58" s="135">
        <v>111240.58</v>
      </c>
      <c r="Q58" s="135">
        <v>4309650</v>
      </c>
      <c r="R58" s="135">
        <v>3397812</v>
      </c>
      <c r="S58" s="135">
        <v>78.84</v>
      </c>
      <c r="T58" s="135">
        <v>0</v>
      </c>
      <c r="U58" s="135">
        <v>0</v>
      </c>
      <c r="V58" s="135" t="s">
        <v>10636</v>
      </c>
      <c r="W58" s="135" t="s">
        <v>10635</v>
      </c>
      <c r="X58" s="135" t="s">
        <v>10634</v>
      </c>
      <c r="Y58" s="147" t="s">
        <v>140</v>
      </c>
      <c r="Z58" s="147" t="str">
        <f t="shared" si="0"/>
        <v>0151PE</v>
      </c>
      <c r="AA58" s="137">
        <v>0</v>
      </c>
      <c r="AB58" s="138" t="s">
        <v>30</v>
      </c>
      <c r="AC58" s="154" t="s">
        <v>3343</v>
      </c>
      <c r="AD58" s="155"/>
    </row>
    <row r="59" spans="1:30" ht="24" customHeight="1">
      <c r="A59" s="139">
        <v>42797</v>
      </c>
      <c r="B59" s="140" t="s">
        <v>10630</v>
      </c>
      <c r="C59" s="141">
        <v>0</v>
      </c>
      <c r="D59" s="141" t="s">
        <v>1248</v>
      </c>
      <c r="E59" s="141" t="s">
        <v>10629</v>
      </c>
      <c r="F59" s="142">
        <v>42793</v>
      </c>
      <c r="G59" s="141" t="s">
        <v>410</v>
      </c>
      <c r="H59" s="141" t="s">
        <v>10600</v>
      </c>
      <c r="I59" s="141">
        <v>2</v>
      </c>
      <c r="J59" s="141" t="s">
        <v>32</v>
      </c>
      <c r="K59" s="141" t="s">
        <v>28</v>
      </c>
      <c r="L59" s="141">
        <v>0</v>
      </c>
      <c r="M59" s="141" t="s">
        <v>1172</v>
      </c>
      <c r="N59" s="141">
        <v>0</v>
      </c>
      <c r="O59" s="141" t="s">
        <v>41</v>
      </c>
      <c r="P59" s="141">
        <v>112087.2</v>
      </c>
      <c r="Q59" s="141">
        <v>4309650</v>
      </c>
      <c r="R59" s="141">
        <v>3420016</v>
      </c>
      <c r="S59" s="141">
        <v>79.36</v>
      </c>
      <c r="T59" s="141">
        <v>0</v>
      </c>
      <c r="U59" s="141">
        <v>0</v>
      </c>
      <c r="V59" s="141" t="s">
        <v>10633</v>
      </c>
      <c r="W59" s="141" t="s">
        <v>10632</v>
      </c>
      <c r="X59" s="141" t="s">
        <v>10631</v>
      </c>
      <c r="Y59" s="141" t="s">
        <v>140</v>
      </c>
      <c r="Z59" s="141" t="str">
        <f t="shared" si="0"/>
        <v>0151PE</v>
      </c>
      <c r="AA59" s="143">
        <v>0</v>
      </c>
      <c r="AB59" s="143" t="s">
        <v>30</v>
      </c>
      <c r="AC59" s="143" t="s">
        <v>3343</v>
      </c>
      <c r="AD59" s="143"/>
    </row>
    <row r="60" spans="1:30" ht="24" customHeight="1">
      <c r="A60" s="139">
        <v>42797</v>
      </c>
      <c r="B60" s="140" t="s">
        <v>10630</v>
      </c>
      <c r="C60" s="141">
        <v>0</v>
      </c>
      <c r="D60" s="141" t="s">
        <v>1248</v>
      </c>
      <c r="E60" s="141" t="s">
        <v>10629</v>
      </c>
      <c r="F60" s="142">
        <v>42793</v>
      </c>
      <c r="G60" s="141" t="s">
        <v>410</v>
      </c>
      <c r="H60" s="141" t="s">
        <v>10600</v>
      </c>
      <c r="I60" s="141">
        <v>3</v>
      </c>
      <c r="J60" s="141" t="s">
        <v>32</v>
      </c>
      <c r="K60" s="141" t="s">
        <v>28</v>
      </c>
      <c r="L60" s="141">
        <v>0</v>
      </c>
      <c r="M60" s="141" t="s">
        <v>1172</v>
      </c>
      <c r="N60" s="141">
        <v>0</v>
      </c>
      <c r="O60" s="141" t="s">
        <v>41</v>
      </c>
      <c r="P60" s="141">
        <v>113733.31</v>
      </c>
      <c r="Q60" s="141">
        <v>4309650</v>
      </c>
      <c r="R60" s="141">
        <v>3471154</v>
      </c>
      <c r="S60" s="141">
        <v>80.540000000000006</v>
      </c>
      <c r="T60" s="141">
        <v>0</v>
      </c>
      <c r="U60" s="141">
        <v>0</v>
      </c>
      <c r="V60" s="141" t="s">
        <v>10628</v>
      </c>
      <c r="W60" s="141" t="s">
        <v>10627</v>
      </c>
      <c r="X60" s="141" t="s">
        <v>10626</v>
      </c>
      <c r="Y60" s="141" t="s">
        <v>140</v>
      </c>
      <c r="Z60" s="141" t="str">
        <f t="shared" si="0"/>
        <v>0151PE</v>
      </c>
      <c r="AA60" s="143">
        <v>0</v>
      </c>
      <c r="AB60" s="143" t="s">
        <v>30</v>
      </c>
      <c r="AC60" s="143" t="s">
        <v>3343</v>
      </c>
      <c r="AD60" s="143"/>
    </row>
    <row r="61" spans="1:30" ht="24" customHeight="1">
      <c r="A61" s="139">
        <v>42797</v>
      </c>
      <c r="B61" s="140" t="s">
        <v>10625</v>
      </c>
      <c r="C61" s="141">
        <v>0</v>
      </c>
      <c r="D61" s="141" t="s">
        <v>1248</v>
      </c>
      <c r="E61" s="141" t="s">
        <v>10624</v>
      </c>
      <c r="F61" s="142">
        <v>42793</v>
      </c>
      <c r="G61" s="141" t="s">
        <v>410</v>
      </c>
      <c r="H61" s="141" t="s">
        <v>10600</v>
      </c>
      <c r="I61" s="141">
        <v>4</v>
      </c>
      <c r="J61" s="141" t="s">
        <v>32</v>
      </c>
      <c r="K61" s="141" t="s">
        <v>28</v>
      </c>
      <c r="L61" s="141">
        <v>0</v>
      </c>
      <c r="M61" s="141" t="s">
        <v>1172</v>
      </c>
      <c r="N61" s="141">
        <v>0</v>
      </c>
      <c r="O61" s="141" t="s">
        <v>41</v>
      </c>
      <c r="P61" s="141">
        <v>113658.06</v>
      </c>
      <c r="Q61" s="141">
        <v>4309650</v>
      </c>
      <c r="R61" s="141">
        <v>3474648</v>
      </c>
      <c r="S61" s="141">
        <v>80.62</v>
      </c>
      <c r="T61" s="141">
        <v>0</v>
      </c>
      <c r="U61" s="141">
        <v>0</v>
      </c>
      <c r="V61" s="141" t="s">
        <v>10623</v>
      </c>
      <c r="W61" s="141" t="s">
        <v>10622</v>
      </c>
      <c r="X61" s="141" t="s">
        <v>10621</v>
      </c>
      <c r="Y61" s="141" t="s">
        <v>140</v>
      </c>
      <c r="Z61" s="141" t="str">
        <f t="shared" si="0"/>
        <v>0151PE</v>
      </c>
      <c r="AA61" s="143">
        <v>0</v>
      </c>
      <c r="AB61" s="143" t="s">
        <v>30</v>
      </c>
      <c r="AC61" s="143" t="s">
        <v>3343</v>
      </c>
      <c r="AD61" s="143"/>
    </row>
    <row r="62" spans="1:30" ht="24" customHeight="1">
      <c r="A62" s="139">
        <v>42797</v>
      </c>
      <c r="B62" s="140" t="s">
        <v>10609</v>
      </c>
      <c r="C62" s="141">
        <v>0</v>
      </c>
      <c r="D62" s="141" t="s">
        <v>1248</v>
      </c>
      <c r="E62" s="141" t="s">
        <v>10608</v>
      </c>
      <c r="F62" s="142">
        <v>42793</v>
      </c>
      <c r="G62" s="141" t="s">
        <v>410</v>
      </c>
      <c r="H62" s="141" t="s">
        <v>10600</v>
      </c>
      <c r="I62" s="141">
        <v>5</v>
      </c>
      <c r="J62" s="141" t="s">
        <v>32</v>
      </c>
      <c r="K62" s="141" t="s">
        <v>28</v>
      </c>
      <c r="L62" s="141">
        <v>0</v>
      </c>
      <c r="M62" s="141" t="s">
        <v>1172</v>
      </c>
      <c r="N62" s="141">
        <v>336</v>
      </c>
      <c r="O62" s="141" t="s">
        <v>41</v>
      </c>
      <c r="P62" s="141">
        <v>111850.25</v>
      </c>
      <c r="Q62" s="141">
        <v>4309650</v>
      </c>
      <c r="R62" s="141">
        <v>3434074</v>
      </c>
      <c r="S62" s="141">
        <v>79.680000000000007</v>
      </c>
      <c r="T62" s="141" t="s">
        <v>10620</v>
      </c>
      <c r="U62" s="141" t="s">
        <v>10619</v>
      </c>
      <c r="V62" s="141" t="s">
        <v>10618</v>
      </c>
      <c r="W62" s="141" t="s">
        <v>10617</v>
      </c>
      <c r="X62" s="141" t="s">
        <v>10616</v>
      </c>
      <c r="Y62" s="141" t="s">
        <v>140</v>
      </c>
      <c r="Z62" s="141" t="str">
        <f t="shared" si="0"/>
        <v>0151PE</v>
      </c>
      <c r="AA62" s="143">
        <v>0</v>
      </c>
      <c r="AB62" s="143" t="s">
        <v>30</v>
      </c>
      <c r="AC62" s="143" t="s">
        <v>3343</v>
      </c>
      <c r="AD62" s="143"/>
    </row>
    <row r="63" spans="1:30" ht="24" customHeight="1">
      <c r="A63" s="139">
        <v>42797</v>
      </c>
      <c r="B63" s="140" t="s">
        <v>10615</v>
      </c>
      <c r="C63" s="141">
        <v>0</v>
      </c>
      <c r="D63" s="141" t="s">
        <v>1248</v>
      </c>
      <c r="E63" s="141" t="s">
        <v>10608</v>
      </c>
      <c r="F63" s="142">
        <v>42793</v>
      </c>
      <c r="G63" s="141" t="s">
        <v>410</v>
      </c>
      <c r="H63" s="141" t="s">
        <v>10600</v>
      </c>
      <c r="I63" s="141">
        <v>6</v>
      </c>
      <c r="J63" s="141" t="s">
        <v>32</v>
      </c>
      <c r="K63" s="141" t="s">
        <v>28</v>
      </c>
      <c r="L63" s="141">
        <v>0</v>
      </c>
      <c r="M63" s="141" t="s">
        <v>1172</v>
      </c>
      <c r="N63" s="141">
        <v>316</v>
      </c>
      <c r="O63" s="141" t="s">
        <v>41</v>
      </c>
      <c r="P63" s="141">
        <v>116743.03999999999</v>
      </c>
      <c r="Q63" s="141">
        <v>4309650</v>
      </c>
      <c r="R63" s="141">
        <v>3583276</v>
      </c>
      <c r="S63" s="141">
        <v>83.15</v>
      </c>
      <c r="T63" s="141" t="s">
        <v>10614</v>
      </c>
      <c r="U63" s="141" t="s">
        <v>10613</v>
      </c>
      <c r="V63" s="141" t="s">
        <v>10612</v>
      </c>
      <c r="W63" s="141" t="s">
        <v>10611</v>
      </c>
      <c r="X63" s="141" t="s">
        <v>10610</v>
      </c>
      <c r="Y63" s="141" t="s">
        <v>140</v>
      </c>
      <c r="Z63" s="141" t="str">
        <f t="shared" si="0"/>
        <v>0151PE</v>
      </c>
      <c r="AA63" s="143">
        <v>0</v>
      </c>
      <c r="AB63" s="143" t="s">
        <v>30</v>
      </c>
      <c r="AC63" s="143" t="s">
        <v>3343</v>
      </c>
      <c r="AD63" s="143"/>
    </row>
    <row r="64" spans="1:30" ht="24" customHeight="1">
      <c r="A64" s="139">
        <v>42797</v>
      </c>
      <c r="B64" s="140" t="s">
        <v>10609</v>
      </c>
      <c r="C64" s="141">
        <v>0</v>
      </c>
      <c r="D64" s="141" t="s">
        <v>1248</v>
      </c>
      <c r="E64" s="141" t="s">
        <v>10608</v>
      </c>
      <c r="F64" s="142">
        <v>42793</v>
      </c>
      <c r="G64" s="141" t="s">
        <v>410</v>
      </c>
      <c r="H64" s="141" t="s">
        <v>10600</v>
      </c>
      <c r="I64" s="141">
        <v>7</v>
      </c>
      <c r="J64" s="141" t="s">
        <v>32</v>
      </c>
      <c r="K64" s="141" t="s">
        <v>28</v>
      </c>
      <c r="L64" s="141">
        <v>0</v>
      </c>
      <c r="M64" s="141" t="s">
        <v>1172</v>
      </c>
      <c r="N64" s="141">
        <v>323</v>
      </c>
      <c r="O64" s="141" t="s">
        <v>41</v>
      </c>
      <c r="P64" s="141">
        <v>116412.21</v>
      </c>
      <c r="Q64" s="141">
        <v>4309650</v>
      </c>
      <c r="R64" s="141">
        <v>3572314</v>
      </c>
      <c r="S64" s="141">
        <v>82.89</v>
      </c>
      <c r="T64" s="141" t="s">
        <v>10607</v>
      </c>
      <c r="U64" s="141" t="s">
        <v>10606</v>
      </c>
      <c r="V64" s="141" t="s">
        <v>10605</v>
      </c>
      <c r="W64" s="141" t="s">
        <v>10604</v>
      </c>
      <c r="X64" s="141" t="s">
        <v>10603</v>
      </c>
      <c r="Y64" s="141" t="s">
        <v>140</v>
      </c>
      <c r="Z64" s="141" t="str">
        <f t="shared" si="0"/>
        <v>0151PE</v>
      </c>
      <c r="AA64" s="143">
        <v>0</v>
      </c>
      <c r="AB64" s="143" t="s">
        <v>30</v>
      </c>
      <c r="AC64" s="143" t="s">
        <v>3343</v>
      </c>
      <c r="AD64" s="143"/>
    </row>
    <row r="65" spans="1:30" ht="24" customHeight="1">
      <c r="A65" s="139">
        <v>42797</v>
      </c>
      <c r="B65" s="140" t="s">
        <v>10602</v>
      </c>
      <c r="C65" s="141" t="s">
        <v>37</v>
      </c>
      <c r="D65" s="141" t="s">
        <v>1248</v>
      </c>
      <c r="E65" s="141" t="s">
        <v>10601</v>
      </c>
      <c r="F65" s="142">
        <v>42793</v>
      </c>
      <c r="G65" s="141" t="s">
        <v>410</v>
      </c>
      <c r="H65" s="141" t="s">
        <v>10600</v>
      </c>
      <c r="I65" s="141">
        <v>8</v>
      </c>
      <c r="J65" s="141" t="s">
        <v>32</v>
      </c>
      <c r="K65" s="141" t="s">
        <v>28</v>
      </c>
      <c r="L65" s="141">
        <v>0</v>
      </c>
      <c r="M65" s="141" t="s">
        <v>1172</v>
      </c>
      <c r="N65" s="141">
        <v>0</v>
      </c>
      <c r="O65" s="141" t="s">
        <v>41</v>
      </c>
      <c r="P65" s="141">
        <v>114183.4</v>
      </c>
      <c r="Q65" s="141">
        <v>4309650</v>
      </c>
      <c r="R65" s="141">
        <v>3519391</v>
      </c>
      <c r="S65" s="141">
        <v>81.66</v>
      </c>
      <c r="T65" s="141">
        <v>0</v>
      </c>
      <c r="U65" s="141">
        <v>0</v>
      </c>
      <c r="V65" s="141" t="s">
        <v>606</v>
      </c>
      <c r="W65" s="141" t="s">
        <v>10599</v>
      </c>
      <c r="X65" s="141" t="s">
        <v>10598</v>
      </c>
      <c r="Y65" s="141" t="s">
        <v>140</v>
      </c>
      <c r="Z65" s="141" t="str">
        <f t="shared" ref="Z65:Z128" si="1">IF(P65,CONCATENATE(C65,Y65),0)</f>
        <v>RNA-Seq151PE</v>
      </c>
      <c r="AA65" s="143">
        <v>0</v>
      </c>
      <c r="AB65" s="143" t="s">
        <v>30</v>
      </c>
      <c r="AC65" s="143" t="s">
        <v>3343</v>
      </c>
      <c r="AD65" s="143"/>
    </row>
    <row r="66" spans="1:30" ht="24" customHeight="1">
      <c r="A66" s="133">
        <v>42798</v>
      </c>
      <c r="B66" s="134" t="s">
        <v>10597</v>
      </c>
      <c r="C66" s="135" t="s">
        <v>106</v>
      </c>
      <c r="D66" s="135" t="s">
        <v>1248</v>
      </c>
      <c r="E66" s="135" t="s">
        <v>10593</v>
      </c>
      <c r="F66" s="133">
        <v>42794</v>
      </c>
      <c r="G66" s="135" t="s">
        <v>121</v>
      </c>
      <c r="H66" s="135" t="s">
        <v>10580</v>
      </c>
      <c r="I66" s="135">
        <v>1</v>
      </c>
      <c r="J66" s="135" t="s">
        <v>32</v>
      </c>
      <c r="K66" s="135" t="s">
        <v>28</v>
      </c>
      <c r="L66" s="135">
        <v>0</v>
      </c>
      <c r="M66" s="135" t="s">
        <v>1076</v>
      </c>
      <c r="N66" s="135">
        <v>0</v>
      </c>
      <c r="O66" s="135" t="s">
        <v>33</v>
      </c>
      <c r="P66" s="135">
        <v>85346.67</v>
      </c>
      <c r="Q66" s="135">
        <v>4309650</v>
      </c>
      <c r="R66" s="135">
        <v>3835516</v>
      </c>
      <c r="S66" s="135">
        <v>89</v>
      </c>
      <c r="T66" s="135">
        <v>0</v>
      </c>
      <c r="U66" s="135">
        <v>0</v>
      </c>
      <c r="V66" s="135" t="s">
        <v>10596</v>
      </c>
      <c r="W66" s="135" t="s">
        <v>10595</v>
      </c>
      <c r="X66" s="135" t="s">
        <v>10594</v>
      </c>
      <c r="Y66" s="147" t="s">
        <v>4625</v>
      </c>
      <c r="Z66" s="147" t="str">
        <f t="shared" si="1"/>
        <v>Non-codingRNA101PE</v>
      </c>
      <c r="AA66" s="137">
        <v>0</v>
      </c>
      <c r="AB66" s="138" t="s">
        <v>30</v>
      </c>
      <c r="AC66" s="154" t="s">
        <v>3343</v>
      </c>
      <c r="AD66" s="155"/>
    </row>
    <row r="67" spans="1:30" ht="24" customHeight="1">
      <c r="A67" s="139">
        <v>42798</v>
      </c>
      <c r="B67" s="140" t="s">
        <v>10547</v>
      </c>
      <c r="C67" s="141" t="s">
        <v>106</v>
      </c>
      <c r="D67" s="141" t="s">
        <v>1248</v>
      </c>
      <c r="E67" s="141" t="s">
        <v>10593</v>
      </c>
      <c r="F67" s="142">
        <v>42794</v>
      </c>
      <c r="G67" s="141" t="s">
        <v>121</v>
      </c>
      <c r="H67" s="141" t="s">
        <v>10562</v>
      </c>
      <c r="I67" s="141">
        <v>2</v>
      </c>
      <c r="J67" s="141" t="s">
        <v>32</v>
      </c>
      <c r="K67" s="141" t="s">
        <v>28</v>
      </c>
      <c r="L67" s="141">
        <v>0</v>
      </c>
      <c r="M67" s="141" t="s">
        <v>1076</v>
      </c>
      <c r="N67" s="141">
        <v>0</v>
      </c>
      <c r="O67" s="141" t="s">
        <v>33</v>
      </c>
      <c r="P67" s="141">
        <v>85332.01</v>
      </c>
      <c r="Q67" s="141">
        <v>4309650</v>
      </c>
      <c r="R67" s="141">
        <v>3834478</v>
      </c>
      <c r="S67" s="141">
        <v>88.97</v>
      </c>
      <c r="T67" s="141">
        <v>0</v>
      </c>
      <c r="U67" s="141">
        <v>0</v>
      </c>
      <c r="V67" s="141" t="s">
        <v>10592</v>
      </c>
      <c r="W67" s="141" t="s">
        <v>10591</v>
      </c>
      <c r="X67" s="141" t="s">
        <v>10590</v>
      </c>
      <c r="Y67" s="141" t="s">
        <v>4625</v>
      </c>
      <c r="Z67" s="141" t="str">
        <f t="shared" si="1"/>
        <v>Non-codingRNA101PE</v>
      </c>
      <c r="AA67" s="143">
        <v>0</v>
      </c>
      <c r="AB67" s="143" t="s">
        <v>30</v>
      </c>
      <c r="AC67" s="143" t="s">
        <v>3343</v>
      </c>
      <c r="AD67" s="143"/>
    </row>
    <row r="68" spans="1:30" ht="24" customHeight="1">
      <c r="A68" s="139">
        <v>42798</v>
      </c>
      <c r="B68" s="140" t="s">
        <v>10589</v>
      </c>
      <c r="C68" s="141">
        <v>0</v>
      </c>
      <c r="D68" s="141" t="s">
        <v>1248</v>
      </c>
      <c r="E68" s="141" t="s">
        <v>10584</v>
      </c>
      <c r="F68" s="142">
        <v>42794</v>
      </c>
      <c r="G68" s="141" t="s">
        <v>121</v>
      </c>
      <c r="H68" s="141" t="s">
        <v>10562</v>
      </c>
      <c r="I68" s="141">
        <v>3</v>
      </c>
      <c r="J68" s="141" t="s">
        <v>32</v>
      </c>
      <c r="K68" s="141" t="s">
        <v>28</v>
      </c>
      <c r="L68" s="141">
        <v>0</v>
      </c>
      <c r="M68" s="141" t="s">
        <v>1076</v>
      </c>
      <c r="N68" s="141">
        <v>0</v>
      </c>
      <c r="O68" s="141" t="s">
        <v>33</v>
      </c>
      <c r="P68" s="141">
        <v>77104.899999999994</v>
      </c>
      <c r="Q68" s="141">
        <v>4309650</v>
      </c>
      <c r="R68" s="141">
        <v>3531823</v>
      </c>
      <c r="S68" s="141">
        <v>81.95</v>
      </c>
      <c r="T68" s="141">
        <v>0</v>
      </c>
      <c r="U68" s="141">
        <v>0</v>
      </c>
      <c r="V68" s="141" t="s">
        <v>10588</v>
      </c>
      <c r="W68" s="141" t="s">
        <v>10587</v>
      </c>
      <c r="X68" s="141" t="s">
        <v>10586</v>
      </c>
      <c r="Y68" s="141" t="s">
        <v>4625</v>
      </c>
      <c r="Z68" s="141" t="str">
        <f t="shared" si="1"/>
        <v>0101PE</v>
      </c>
      <c r="AA68" s="143">
        <v>0</v>
      </c>
      <c r="AB68" s="143" t="s">
        <v>30</v>
      </c>
      <c r="AC68" s="143" t="s">
        <v>3343</v>
      </c>
      <c r="AD68" s="143"/>
    </row>
    <row r="69" spans="1:30" ht="24" customHeight="1">
      <c r="A69" s="139">
        <v>42798</v>
      </c>
      <c r="B69" s="140" t="s">
        <v>10585</v>
      </c>
      <c r="C69" s="141">
        <v>0</v>
      </c>
      <c r="D69" s="141" t="s">
        <v>1248</v>
      </c>
      <c r="E69" s="141" t="s">
        <v>10584</v>
      </c>
      <c r="F69" s="142">
        <v>42794</v>
      </c>
      <c r="G69" s="141" t="s">
        <v>121</v>
      </c>
      <c r="H69" s="141" t="s">
        <v>10562</v>
      </c>
      <c r="I69" s="141">
        <v>4</v>
      </c>
      <c r="J69" s="141" t="s">
        <v>32</v>
      </c>
      <c r="K69" s="141" t="s">
        <v>28</v>
      </c>
      <c r="L69" s="141">
        <v>0</v>
      </c>
      <c r="M69" s="141" t="s">
        <v>1076</v>
      </c>
      <c r="N69" s="141">
        <v>0</v>
      </c>
      <c r="O69" s="141" t="s">
        <v>33</v>
      </c>
      <c r="P69" s="141">
        <v>75215.149999999994</v>
      </c>
      <c r="Q69" s="141">
        <v>4309650</v>
      </c>
      <c r="R69" s="141">
        <v>3447366</v>
      </c>
      <c r="S69" s="141">
        <v>79.989999999999995</v>
      </c>
      <c r="T69" s="141">
        <v>0</v>
      </c>
      <c r="U69" s="141">
        <v>0</v>
      </c>
      <c r="V69" s="141" t="s">
        <v>10583</v>
      </c>
      <c r="W69" s="141" t="s">
        <v>10582</v>
      </c>
      <c r="X69" s="141" t="s">
        <v>10581</v>
      </c>
      <c r="Y69" s="141" t="s">
        <v>4625</v>
      </c>
      <c r="Z69" s="141" t="str">
        <f t="shared" si="1"/>
        <v>0101PE</v>
      </c>
      <c r="AA69" s="143">
        <v>0</v>
      </c>
      <c r="AB69" s="143" t="s">
        <v>30</v>
      </c>
      <c r="AC69" s="143" t="s">
        <v>3343</v>
      </c>
      <c r="AD69" s="143"/>
    </row>
    <row r="70" spans="1:30" ht="24" customHeight="1">
      <c r="A70" s="139">
        <v>42798</v>
      </c>
      <c r="B70" s="140" t="s">
        <v>10246</v>
      </c>
      <c r="C70" s="141">
        <v>0</v>
      </c>
      <c r="D70" s="141" t="s">
        <v>1248</v>
      </c>
      <c r="E70" s="141" t="s">
        <v>10257</v>
      </c>
      <c r="F70" s="142">
        <v>42794</v>
      </c>
      <c r="G70" s="141" t="s">
        <v>10332</v>
      </c>
      <c r="H70" s="141" t="s">
        <v>10580</v>
      </c>
      <c r="I70" s="141">
        <v>5</v>
      </c>
      <c r="J70" s="144" t="s">
        <v>10212</v>
      </c>
      <c r="K70" s="144" t="s">
        <v>10579</v>
      </c>
      <c r="L70" s="141">
        <v>0</v>
      </c>
      <c r="M70" s="141" t="s">
        <v>1076</v>
      </c>
      <c r="N70" s="141">
        <v>345</v>
      </c>
      <c r="O70" s="141" t="s">
        <v>33</v>
      </c>
      <c r="P70" s="141">
        <v>75588.509999999995</v>
      </c>
      <c r="Q70" s="141">
        <v>4309650</v>
      </c>
      <c r="R70" s="141">
        <v>3423016</v>
      </c>
      <c r="S70" s="141">
        <v>79.430000000000007</v>
      </c>
      <c r="T70" s="141" t="s">
        <v>10578</v>
      </c>
      <c r="U70" s="141" t="s">
        <v>10577</v>
      </c>
      <c r="V70" s="141" t="s">
        <v>10576</v>
      </c>
      <c r="W70" s="141" t="s">
        <v>10575</v>
      </c>
      <c r="X70" s="141" t="s">
        <v>10574</v>
      </c>
      <c r="Y70" s="141" t="s">
        <v>4625</v>
      </c>
      <c r="Z70" s="141" t="str">
        <f t="shared" si="1"/>
        <v>0101PE</v>
      </c>
      <c r="AA70" s="143">
        <v>0.3</v>
      </c>
      <c r="AB70" s="143" t="s">
        <v>30</v>
      </c>
      <c r="AC70" s="143" t="s">
        <v>3343</v>
      </c>
      <c r="AD70" s="143"/>
    </row>
    <row r="71" spans="1:30" ht="24" customHeight="1">
      <c r="A71" s="139">
        <v>42798</v>
      </c>
      <c r="B71" s="140" t="s">
        <v>10573</v>
      </c>
      <c r="C71" s="141">
        <v>0</v>
      </c>
      <c r="D71" s="141" t="s">
        <v>1248</v>
      </c>
      <c r="E71" s="141" t="s">
        <v>10232</v>
      </c>
      <c r="F71" s="142">
        <v>42794</v>
      </c>
      <c r="G71" s="141" t="s">
        <v>121</v>
      </c>
      <c r="H71" s="141" t="s">
        <v>10562</v>
      </c>
      <c r="I71" s="141">
        <v>6</v>
      </c>
      <c r="J71" s="141" t="s">
        <v>32</v>
      </c>
      <c r="K71" s="141" t="s">
        <v>28</v>
      </c>
      <c r="L71" s="141">
        <v>0</v>
      </c>
      <c r="M71" s="141" t="s">
        <v>1076</v>
      </c>
      <c r="N71" s="141">
        <v>0</v>
      </c>
      <c r="O71" s="141" t="s">
        <v>33</v>
      </c>
      <c r="P71" s="141">
        <v>77976.73</v>
      </c>
      <c r="Q71" s="141">
        <v>4309650</v>
      </c>
      <c r="R71" s="141">
        <v>3525436</v>
      </c>
      <c r="S71" s="141">
        <v>81.8</v>
      </c>
      <c r="T71" s="141">
        <v>0</v>
      </c>
      <c r="U71" s="141">
        <v>0</v>
      </c>
      <c r="V71" s="141" t="s">
        <v>10572</v>
      </c>
      <c r="W71" s="141" t="s">
        <v>10571</v>
      </c>
      <c r="X71" s="141" t="s">
        <v>10570</v>
      </c>
      <c r="Y71" s="141" t="s">
        <v>4625</v>
      </c>
      <c r="Z71" s="141" t="str">
        <f t="shared" si="1"/>
        <v>0101PE</v>
      </c>
      <c r="AA71" s="143">
        <v>0</v>
      </c>
      <c r="AB71" s="143" t="s">
        <v>30</v>
      </c>
      <c r="AC71" s="143" t="s">
        <v>3343</v>
      </c>
      <c r="AD71" s="143"/>
    </row>
    <row r="72" spans="1:30" ht="24" customHeight="1">
      <c r="A72" s="139">
        <v>42798</v>
      </c>
      <c r="B72" s="140" t="s">
        <v>10569</v>
      </c>
      <c r="C72" s="141">
        <v>0</v>
      </c>
      <c r="D72" s="141" t="s">
        <v>1248</v>
      </c>
      <c r="E72" s="141" t="s">
        <v>10568</v>
      </c>
      <c r="F72" s="142">
        <v>42794</v>
      </c>
      <c r="G72" s="141" t="s">
        <v>121</v>
      </c>
      <c r="H72" s="141" t="s">
        <v>10562</v>
      </c>
      <c r="I72" s="141">
        <v>7</v>
      </c>
      <c r="J72" s="141" t="s">
        <v>32</v>
      </c>
      <c r="K72" s="141" t="s">
        <v>28</v>
      </c>
      <c r="L72" s="141">
        <v>0</v>
      </c>
      <c r="M72" s="141" t="s">
        <v>1076</v>
      </c>
      <c r="N72" s="141">
        <v>0</v>
      </c>
      <c r="O72" s="141" t="s">
        <v>33</v>
      </c>
      <c r="P72" s="141">
        <v>75542.600000000006</v>
      </c>
      <c r="Q72" s="141">
        <v>4309650</v>
      </c>
      <c r="R72" s="141">
        <v>3456200</v>
      </c>
      <c r="S72" s="141">
        <v>80.2</v>
      </c>
      <c r="T72" s="141">
        <v>0</v>
      </c>
      <c r="U72" s="141">
        <v>0</v>
      </c>
      <c r="V72" s="141" t="s">
        <v>10567</v>
      </c>
      <c r="W72" s="141" t="s">
        <v>10566</v>
      </c>
      <c r="X72" s="141" t="s">
        <v>10565</v>
      </c>
      <c r="Y72" s="141" t="s">
        <v>4625</v>
      </c>
      <c r="Z72" s="141" t="str">
        <f t="shared" si="1"/>
        <v>0101PE</v>
      </c>
      <c r="AA72" s="143">
        <v>0</v>
      </c>
      <c r="AB72" s="143" t="s">
        <v>30</v>
      </c>
      <c r="AC72" s="143" t="s">
        <v>3343</v>
      </c>
      <c r="AD72" s="143"/>
    </row>
    <row r="73" spans="1:30" ht="24" customHeight="1">
      <c r="A73" s="139">
        <v>42798</v>
      </c>
      <c r="B73" s="140" t="s">
        <v>10564</v>
      </c>
      <c r="C73" s="141">
        <v>0</v>
      </c>
      <c r="D73" s="141" t="s">
        <v>1248</v>
      </c>
      <c r="E73" s="141" t="s">
        <v>10563</v>
      </c>
      <c r="F73" s="142">
        <v>42794</v>
      </c>
      <c r="G73" s="141" t="s">
        <v>121</v>
      </c>
      <c r="H73" s="141" t="s">
        <v>10562</v>
      </c>
      <c r="I73" s="141">
        <v>8</v>
      </c>
      <c r="J73" s="144" t="s">
        <v>10212</v>
      </c>
      <c r="K73" s="144" t="s">
        <v>10561</v>
      </c>
      <c r="L73" s="141">
        <v>0</v>
      </c>
      <c r="M73" s="141" t="s">
        <v>1076</v>
      </c>
      <c r="N73" s="141">
        <v>285</v>
      </c>
      <c r="O73" s="141" t="s">
        <v>33</v>
      </c>
      <c r="P73" s="141">
        <v>79522.399999999994</v>
      </c>
      <c r="Q73" s="141">
        <v>4309650</v>
      </c>
      <c r="R73" s="141">
        <v>3633681</v>
      </c>
      <c r="S73" s="141">
        <v>84.31</v>
      </c>
      <c r="T73" s="141" t="s">
        <v>10560</v>
      </c>
      <c r="U73" s="141" t="s">
        <v>10559</v>
      </c>
      <c r="V73" s="141" t="s">
        <v>10558</v>
      </c>
      <c r="W73" s="141" t="s">
        <v>10557</v>
      </c>
      <c r="X73" s="141" t="s">
        <v>10556</v>
      </c>
      <c r="Y73" s="141" t="s">
        <v>4625</v>
      </c>
      <c r="Z73" s="141" t="str">
        <f t="shared" si="1"/>
        <v>0101PE</v>
      </c>
      <c r="AA73" s="143">
        <v>0.25</v>
      </c>
      <c r="AB73" s="143" t="s">
        <v>30</v>
      </c>
      <c r="AC73" s="143" t="s">
        <v>3343</v>
      </c>
      <c r="AD73" s="143"/>
    </row>
    <row r="74" spans="1:30" ht="24" customHeight="1">
      <c r="A74" s="133">
        <v>42798</v>
      </c>
      <c r="B74" s="134" t="s">
        <v>10555</v>
      </c>
      <c r="C74" s="135">
        <v>0</v>
      </c>
      <c r="D74" s="135" t="s">
        <v>1248</v>
      </c>
      <c r="E74" s="135" t="s">
        <v>10226</v>
      </c>
      <c r="F74" s="133">
        <v>42794</v>
      </c>
      <c r="G74" s="135" t="s">
        <v>121</v>
      </c>
      <c r="H74" s="135" t="s">
        <v>10554</v>
      </c>
      <c r="I74" s="135">
        <v>1</v>
      </c>
      <c r="J74" s="135" t="s">
        <v>10212</v>
      </c>
      <c r="K74" s="135" t="s">
        <v>10170</v>
      </c>
      <c r="L74" s="135">
        <v>0</v>
      </c>
      <c r="M74" s="135" t="s">
        <v>10532</v>
      </c>
      <c r="N74" s="135">
        <v>0</v>
      </c>
      <c r="O74" s="135" t="s">
        <v>33</v>
      </c>
      <c r="P74" s="135">
        <v>72524.53</v>
      </c>
      <c r="Q74" s="135">
        <v>4309650</v>
      </c>
      <c r="R74" s="135">
        <v>3337445</v>
      </c>
      <c r="S74" s="135">
        <v>77.44</v>
      </c>
      <c r="T74" s="135">
        <v>0</v>
      </c>
      <c r="U74" s="135">
        <v>0</v>
      </c>
      <c r="V74" s="135" t="s">
        <v>10553</v>
      </c>
      <c r="W74" s="135" t="s">
        <v>10552</v>
      </c>
      <c r="X74" s="135" t="s">
        <v>10551</v>
      </c>
      <c r="Y74" s="147" t="s">
        <v>4625</v>
      </c>
      <c r="Z74" s="147" t="str">
        <f t="shared" si="1"/>
        <v>0101PE</v>
      </c>
      <c r="AA74" s="137">
        <v>0.2</v>
      </c>
      <c r="AB74" s="138" t="s">
        <v>30</v>
      </c>
      <c r="AC74" s="154" t="s">
        <v>3343</v>
      </c>
      <c r="AD74" s="155"/>
    </row>
    <row r="75" spans="1:30" ht="24" customHeight="1">
      <c r="A75" s="139">
        <v>42798</v>
      </c>
      <c r="B75" s="140" t="s">
        <v>10547</v>
      </c>
      <c r="C75" s="141" t="s">
        <v>106</v>
      </c>
      <c r="D75" s="141" t="s">
        <v>1248</v>
      </c>
      <c r="E75" s="141" t="s">
        <v>10546</v>
      </c>
      <c r="F75" s="142">
        <v>42794</v>
      </c>
      <c r="G75" s="141" t="s">
        <v>121</v>
      </c>
      <c r="H75" s="141" t="s">
        <v>10510</v>
      </c>
      <c r="I75" s="141">
        <v>2</v>
      </c>
      <c r="J75" s="141" t="s">
        <v>32</v>
      </c>
      <c r="K75" s="141" t="s">
        <v>28</v>
      </c>
      <c r="L75" s="141">
        <v>0</v>
      </c>
      <c r="M75" s="141" t="s">
        <v>10532</v>
      </c>
      <c r="N75" s="141">
        <v>0</v>
      </c>
      <c r="O75" s="141" t="s">
        <v>33</v>
      </c>
      <c r="P75" s="141">
        <v>82847.600000000006</v>
      </c>
      <c r="Q75" s="141">
        <v>4309650</v>
      </c>
      <c r="R75" s="141">
        <v>3725637</v>
      </c>
      <c r="S75" s="141">
        <v>86.45</v>
      </c>
      <c r="T75" s="141">
        <v>0</v>
      </c>
      <c r="U75" s="141">
        <v>0</v>
      </c>
      <c r="V75" s="141" t="s">
        <v>10550</v>
      </c>
      <c r="W75" s="141" t="s">
        <v>10549</v>
      </c>
      <c r="X75" s="141" t="s">
        <v>10548</v>
      </c>
      <c r="Y75" s="141" t="s">
        <v>4625</v>
      </c>
      <c r="Z75" s="141" t="str">
        <f t="shared" si="1"/>
        <v>Non-codingRNA101PE</v>
      </c>
      <c r="AA75" s="143">
        <v>0</v>
      </c>
      <c r="AB75" s="143" t="s">
        <v>30</v>
      </c>
      <c r="AC75" s="143" t="s">
        <v>3343</v>
      </c>
      <c r="AD75" s="143"/>
    </row>
    <row r="76" spans="1:30" ht="24" customHeight="1">
      <c r="A76" s="139">
        <v>42798</v>
      </c>
      <c r="B76" s="140" t="s">
        <v>10547</v>
      </c>
      <c r="C76" s="141" t="s">
        <v>106</v>
      </c>
      <c r="D76" s="141" t="s">
        <v>1248</v>
      </c>
      <c r="E76" s="141" t="s">
        <v>10546</v>
      </c>
      <c r="F76" s="142">
        <v>42794</v>
      </c>
      <c r="G76" s="141" t="s">
        <v>121</v>
      </c>
      <c r="H76" s="141" t="s">
        <v>10510</v>
      </c>
      <c r="I76" s="141">
        <v>3</v>
      </c>
      <c r="J76" s="141" t="s">
        <v>32</v>
      </c>
      <c r="K76" s="141" t="s">
        <v>28</v>
      </c>
      <c r="L76" s="141">
        <v>0</v>
      </c>
      <c r="M76" s="141" t="s">
        <v>10545</v>
      </c>
      <c r="N76" s="141">
        <v>0</v>
      </c>
      <c r="O76" s="141" t="s">
        <v>33</v>
      </c>
      <c r="P76" s="141">
        <v>71340.100000000006</v>
      </c>
      <c r="Q76" s="141">
        <v>4309650</v>
      </c>
      <c r="R76" s="141">
        <v>3689157</v>
      </c>
      <c r="S76" s="141">
        <v>85.6</v>
      </c>
      <c r="T76" s="141">
        <v>0</v>
      </c>
      <c r="U76" s="141">
        <v>0</v>
      </c>
      <c r="V76" s="141" t="s">
        <v>10544</v>
      </c>
      <c r="W76" s="141" t="s">
        <v>10543</v>
      </c>
      <c r="X76" s="141" t="s">
        <v>10542</v>
      </c>
      <c r="Y76" s="141" t="s">
        <v>4625</v>
      </c>
      <c r="Z76" s="141" t="str">
        <f t="shared" si="1"/>
        <v>Non-codingRNA101PE</v>
      </c>
      <c r="AA76" s="143">
        <v>0</v>
      </c>
      <c r="AB76" s="143" t="s">
        <v>30</v>
      </c>
      <c r="AC76" s="143" t="s">
        <v>3343</v>
      </c>
      <c r="AD76" s="143"/>
    </row>
    <row r="77" spans="1:30" ht="24" customHeight="1">
      <c r="A77" s="139">
        <v>42798</v>
      </c>
      <c r="B77" s="140" t="s">
        <v>10541</v>
      </c>
      <c r="C77" s="141" t="s">
        <v>106</v>
      </c>
      <c r="D77" s="141" t="s">
        <v>1248</v>
      </c>
      <c r="E77" s="141" t="s">
        <v>10533</v>
      </c>
      <c r="F77" s="142">
        <v>42794</v>
      </c>
      <c r="G77" s="141" t="s">
        <v>121</v>
      </c>
      <c r="H77" s="141" t="s">
        <v>10510</v>
      </c>
      <c r="I77" s="141">
        <v>4</v>
      </c>
      <c r="J77" s="141" t="s">
        <v>32</v>
      </c>
      <c r="K77" s="141" t="s">
        <v>28</v>
      </c>
      <c r="L77" s="141">
        <v>0</v>
      </c>
      <c r="M77" s="141" t="s">
        <v>10540</v>
      </c>
      <c r="N77" s="141">
        <v>142</v>
      </c>
      <c r="O77" s="141" t="s">
        <v>33</v>
      </c>
      <c r="P77" s="141">
        <v>70886.539999999994</v>
      </c>
      <c r="Q77" s="141">
        <v>4309650</v>
      </c>
      <c r="R77" s="141">
        <v>3674453</v>
      </c>
      <c r="S77" s="141">
        <v>85.26</v>
      </c>
      <c r="T77" s="141" t="s">
        <v>10539</v>
      </c>
      <c r="U77" s="141" t="s">
        <v>10538</v>
      </c>
      <c r="V77" s="141" t="s">
        <v>10537</v>
      </c>
      <c r="W77" s="141" t="s">
        <v>10536</v>
      </c>
      <c r="X77" s="141" t="s">
        <v>10535</v>
      </c>
      <c r="Y77" s="141" t="s">
        <v>4625</v>
      </c>
      <c r="Z77" s="141" t="str">
        <f t="shared" si="1"/>
        <v>Non-codingRNA101PE</v>
      </c>
      <c r="AA77" s="143">
        <v>0</v>
      </c>
      <c r="AB77" s="143" t="s">
        <v>30</v>
      </c>
      <c r="AC77" s="143" t="s">
        <v>3343</v>
      </c>
      <c r="AD77" s="143"/>
    </row>
    <row r="78" spans="1:30" ht="24" customHeight="1">
      <c r="A78" s="139">
        <v>42798</v>
      </c>
      <c r="B78" s="140" t="s">
        <v>10534</v>
      </c>
      <c r="C78" s="141" t="s">
        <v>106</v>
      </c>
      <c r="D78" s="141" t="s">
        <v>1248</v>
      </c>
      <c r="E78" s="141" t="s">
        <v>10533</v>
      </c>
      <c r="F78" s="142">
        <v>42794</v>
      </c>
      <c r="G78" s="141" t="s">
        <v>121</v>
      </c>
      <c r="H78" s="141" t="s">
        <v>10510</v>
      </c>
      <c r="I78" s="141">
        <v>5</v>
      </c>
      <c r="J78" s="141" t="s">
        <v>32</v>
      </c>
      <c r="K78" s="141" t="s">
        <v>28</v>
      </c>
      <c r="L78" s="141">
        <v>0</v>
      </c>
      <c r="M78" s="141" t="s">
        <v>10532</v>
      </c>
      <c r="N78" s="141">
        <v>144</v>
      </c>
      <c r="O78" s="141" t="s">
        <v>33</v>
      </c>
      <c r="P78" s="141">
        <v>83186.490000000005</v>
      </c>
      <c r="Q78" s="141">
        <v>4309650</v>
      </c>
      <c r="R78" s="141">
        <v>3739501</v>
      </c>
      <c r="S78" s="141">
        <v>86.77</v>
      </c>
      <c r="T78" s="141" t="s">
        <v>10531</v>
      </c>
      <c r="U78" s="141" t="s">
        <v>10530</v>
      </c>
      <c r="V78" s="141" t="s">
        <v>10529</v>
      </c>
      <c r="W78" s="141" t="s">
        <v>10528</v>
      </c>
      <c r="X78" s="141" t="s">
        <v>10527</v>
      </c>
      <c r="Y78" s="141" t="s">
        <v>4625</v>
      </c>
      <c r="Z78" s="141" t="str">
        <f t="shared" si="1"/>
        <v>Non-codingRNA101PE</v>
      </c>
      <c r="AA78" s="143">
        <v>0</v>
      </c>
      <c r="AB78" s="143" t="s">
        <v>30</v>
      </c>
      <c r="AC78" s="143" t="s">
        <v>3343</v>
      </c>
      <c r="AD78" s="143"/>
    </row>
    <row r="79" spans="1:30" ht="24" customHeight="1">
      <c r="A79" s="139">
        <v>42798</v>
      </c>
      <c r="B79" s="140" t="s">
        <v>10526</v>
      </c>
      <c r="C79" s="141">
        <v>0</v>
      </c>
      <c r="D79" s="141" t="s">
        <v>1248</v>
      </c>
      <c r="E79" s="141" t="s">
        <v>10525</v>
      </c>
      <c r="F79" s="142">
        <v>42794</v>
      </c>
      <c r="G79" s="141" t="s">
        <v>121</v>
      </c>
      <c r="H79" s="141" t="s">
        <v>10510</v>
      </c>
      <c r="I79" s="141">
        <v>6</v>
      </c>
      <c r="J79" s="141" t="s">
        <v>32</v>
      </c>
      <c r="K79" s="141" t="s">
        <v>28</v>
      </c>
      <c r="L79" s="141">
        <v>0</v>
      </c>
      <c r="M79" s="141" t="s">
        <v>10524</v>
      </c>
      <c r="N79" s="141">
        <v>337</v>
      </c>
      <c r="O79" s="141" t="s">
        <v>33</v>
      </c>
      <c r="P79" s="141">
        <v>70124.429999999993</v>
      </c>
      <c r="Q79" s="141">
        <v>4309650</v>
      </c>
      <c r="R79" s="141">
        <v>3328524</v>
      </c>
      <c r="S79" s="141">
        <v>77.23</v>
      </c>
      <c r="T79" s="141" t="s">
        <v>10523</v>
      </c>
      <c r="U79" s="141" t="s">
        <v>10522</v>
      </c>
      <c r="V79" s="141" t="s">
        <v>10521</v>
      </c>
      <c r="W79" s="141" t="s">
        <v>10520</v>
      </c>
      <c r="X79" s="141" t="s">
        <v>10519</v>
      </c>
      <c r="Y79" s="141" t="s">
        <v>4625</v>
      </c>
      <c r="Z79" s="141" t="str">
        <f t="shared" si="1"/>
        <v>0101PE</v>
      </c>
      <c r="AA79" s="143">
        <v>0</v>
      </c>
      <c r="AB79" s="143" t="s">
        <v>30</v>
      </c>
      <c r="AC79" s="143" t="s">
        <v>3343</v>
      </c>
      <c r="AD79" s="143"/>
    </row>
    <row r="80" spans="1:30" ht="24" customHeight="1">
      <c r="A80" s="139">
        <v>42798</v>
      </c>
      <c r="B80" s="140" t="s">
        <v>10511</v>
      </c>
      <c r="C80" s="141">
        <v>0</v>
      </c>
      <c r="D80" s="141" t="s">
        <v>1248</v>
      </c>
      <c r="E80" s="141" t="s">
        <v>10518</v>
      </c>
      <c r="F80" s="142">
        <v>42794</v>
      </c>
      <c r="G80" s="141" t="s">
        <v>121</v>
      </c>
      <c r="H80" s="141" t="s">
        <v>10510</v>
      </c>
      <c r="I80" s="141">
        <v>7</v>
      </c>
      <c r="J80" s="141" t="s">
        <v>32</v>
      </c>
      <c r="K80" s="141" t="s">
        <v>28</v>
      </c>
      <c r="L80" s="141">
        <v>0</v>
      </c>
      <c r="M80" s="141" t="s">
        <v>10517</v>
      </c>
      <c r="N80" s="141">
        <v>348</v>
      </c>
      <c r="O80" s="141" t="s">
        <v>33</v>
      </c>
      <c r="P80" s="141">
        <v>68333.740000000005</v>
      </c>
      <c r="Q80" s="141">
        <v>4309650</v>
      </c>
      <c r="R80" s="141">
        <v>3507422</v>
      </c>
      <c r="S80" s="141">
        <v>81.39</v>
      </c>
      <c r="T80" s="141" t="s">
        <v>10516</v>
      </c>
      <c r="U80" s="141" t="s">
        <v>10515</v>
      </c>
      <c r="V80" s="141" t="s">
        <v>10514</v>
      </c>
      <c r="W80" s="141" t="s">
        <v>10513</v>
      </c>
      <c r="X80" s="141" t="s">
        <v>10512</v>
      </c>
      <c r="Y80" s="141" t="s">
        <v>4625</v>
      </c>
      <c r="Z80" s="141" t="str">
        <f t="shared" si="1"/>
        <v>0101PE</v>
      </c>
      <c r="AA80" s="143">
        <v>0</v>
      </c>
      <c r="AB80" s="143" t="s">
        <v>30</v>
      </c>
      <c r="AC80" s="143" t="s">
        <v>3343</v>
      </c>
      <c r="AD80" s="143"/>
    </row>
    <row r="81" spans="1:30" ht="24" customHeight="1">
      <c r="A81" s="139">
        <v>42798</v>
      </c>
      <c r="B81" s="140" t="s">
        <v>10511</v>
      </c>
      <c r="C81" s="141">
        <v>0</v>
      </c>
      <c r="D81" s="141" t="s">
        <v>1248</v>
      </c>
      <c r="E81" s="141" t="s">
        <v>9076</v>
      </c>
      <c r="F81" s="142">
        <v>42794</v>
      </c>
      <c r="G81" s="141" t="s">
        <v>121</v>
      </c>
      <c r="H81" s="141" t="s">
        <v>10510</v>
      </c>
      <c r="I81" s="141">
        <v>8</v>
      </c>
      <c r="J81" s="141" t="s">
        <v>32</v>
      </c>
      <c r="K81" s="141" t="s">
        <v>28</v>
      </c>
      <c r="L81" s="141">
        <v>0</v>
      </c>
      <c r="M81" s="141" t="s">
        <v>10509</v>
      </c>
      <c r="N81" s="141">
        <v>344</v>
      </c>
      <c r="O81" s="141" t="s">
        <v>33</v>
      </c>
      <c r="P81" s="141">
        <v>69762.539999999994</v>
      </c>
      <c r="Q81" s="141">
        <v>4309650</v>
      </c>
      <c r="R81" s="141">
        <v>3274144</v>
      </c>
      <c r="S81" s="141">
        <v>75.97</v>
      </c>
      <c r="T81" s="141" t="s">
        <v>10508</v>
      </c>
      <c r="U81" s="141" t="s">
        <v>10507</v>
      </c>
      <c r="V81" s="141" t="s">
        <v>10506</v>
      </c>
      <c r="W81" s="141" t="s">
        <v>10505</v>
      </c>
      <c r="X81" s="141" t="s">
        <v>10504</v>
      </c>
      <c r="Y81" s="141" t="s">
        <v>4625</v>
      </c>
      <c r="Z81" s="141" t="str">
        <f t="shared" si="1"/>
        <v>0101PE</v>
      </c>
      <c r="AA81" s="143">
        <v>0</v>
      </c>
      <c r="AB81" s="143" t="s">
        <v>30</v>
      </c>
      <c r="AC81" s="143" t="s">
        <v>3343</v>
      </c>
      <c r="AD81" s="143"/>
    </row>
    <row r="82" spans="1:30" ht="24" customHeight="1">
      <c r="A82" s="133">
        <v>42798</v>
      </c>
      <c r="B82" s="134" t="s">
        <v>10495</v>
      </c>
      <c r="C82" s="135" t="s">
        <v>39</v>
      </c>
      <c r="D82" s="135" t="s">
        <v>1248</v>
      </c>
      <c r="E82" s="135" t="s">
        <v>10503</v>
      </c>
      <c r="F82" s="133">
        <v>42797</v>
      </c>
      <c r="G82" s="135" t="s">
        <v>410</v>
      </c>
      <c r="H82" s="135" t="s">
        <v>10490</v>
      </c>
      <c r="I82" s="135">
        <v>1</v>
      </c>
      <c r="J82" s="135" t="s">
        <v>32</v>
      </c>
      <c r="K82" s="135" t="s">
        <v>28</v>
      </c>
      <c r="L82" s="135">
        <v>0</v>
      </c>
      <c r="M82" s="135" t="s">
        <v>10502</v>
      </c>
      <c r="N82" s="135">
        <v>0</v>
      </c>
      <c r="O82" s="135">
        <v>49</v>
      </c>
      <c r="P82" s="135">
        <v>16943.91</v>
      </c>
      <c r="Q82" s="135">
        <v>4309650</v>
      </c>
      <c r="R82" s="135">
        <v>3166161</v>
      </c>
      <c r="S82" s="135">
        <v>73.47</v>
      </c>
      <c r="T82" s="135">
        <v>0</v>
      </c>
      <c r="U82" s="135">
        <v>0</v>
      </c>
      <c r="V82" s="135">
        <v>43.8</v>
      </c>
      <c r="W82" s="135">
        <v>98.68</v>
      </c>
      <c r="X82" s="135">
        <v>95.33</v>
      </c>
      <c r="Y82" s="147" t="s">
        <v>4727</v>
      </c>
      <c r="Z82" s="126" t="str">
        <f t="shared" si="1"/>
        <v>Chip-seq50SE</v>
      </c>
      <c r="AA82" s="137">
        <v>0</v>
      </c>
      <c r="AB82" s="138" t="s">
        <v>30</v>
      </c>
      <c r="AC82" s="154" t="s">
        <v>3343</v>
      </c>
      <c r="AD82" s="155"/>
    </row>
    <row r="83" spans="1:30" ht="24" customHeight="1">
      <c r="A83" s="139">
        <v>42798</v>
      </c>
      <c r="B83" s="140" t="s">
        <v>10501</v>
      </c>
      <c r="C83" s="141" t="s">
        <v>39</v>
      </c>
      <c r="D83" s="141" t="s">
        <v>1248</v>
      </c>
      <c r="E83" s="141" t="s">
        <v>10500</v>
      </c>
      <c r="F83" s="142">
        <v>42797</v>
      </c>
      <c r="G83" s="141" t="s">
        <v>410</v>
      </c>
      <c r="H83" s="141" t="s">
        <v>10483</v>
      </c>
      <c r="I83" s="141">
        <v>2</v>
      </c>
      <c r="J83" s="141" t="s">
        <v>32</v>
      </c>
      <c r="K83" s="141" t="s">
        <v>28</v>
      </c>
      <c r="L83" s="141">
        <v>0</v>
      </c>
      <c r="M83" s="141" t="s">
        <v>10499</v>
      </c>
      <c r="N83" s="141">
        <v>0</v>
      </c>
      <c r="O83" s="141">
        <v>49</v>
      </c>
      <c r="P83" s="141">
        <v>17236.439999999999</v>
      </c>
      <c r="Q83" s="141">
        <v>4309650</v>
      </c>
      <c r="R83" s="141">
        <v>3235276</v>
      </c>
      <c r="S83" s="141">
        <v>75.069999999999993</v>
      </c>
      <c r="T83" s="141">
        <v>0</v>
      </c>
      <c r="U83" s="141">
        <v>0</v>
      </c>
      <c r="V83" s="141">
        <v>47.41</v>
      </c>
      <c r="W83" s="141">
        <v>98.86</v>
      </c>
      <c r="X83" s="141">
        <v>95.8</v>
      </c>
      <c r="Y83" s="141" t="s">
        <v>4727</v>
      </c>
      <c r="Z83" s="188" t="str">
        <f t="shared" si="1"/>
        <v>Chip-seq50SE</v>
      </c>
      <c r="AA83" s="143">
        <v>0</v>
      </c>
      <c r="AB83" s="143" t="s">
        <v>30</v>
      </c>
      <c r="AC83" s="143" t="s">
        <v>3343</v>
      </c>
      <c r="AD83" s="143"/>
    </row>
    <row r="84" spans="1:30" ht="24" customHeight="1">
      <c r="A84" s="139">
        <v>42798</v>
      </c>
      <c r="B84" s="140" t="s">
        <v>10498</v>
      </c>
      <c r="C84" s="141" t="s">
        <v>39</v>
      </c>
      <c r="D84" s="141" t="s">
        <v>1248</v>
      </c>
      <c r="E84" s="141" t="s">
        <v>10497</v>
      </c>
      <c r="F84" s="142">
        <v>42797</v>
      </c>
      <c r="G84" s="141" t="s">
        <v>410</v>
      </c>
      <c r="H84" s="141" t="s">
        <v>10483</v>
      </c>
      <c r="I84" s="141">
        <v>3</v>
      </c>
      <c r="J84" s="141" t="s">
        <v>32</v>
      </c>
      <c r="K84" s="141" t="s">
        <v>28</v>
      </c>
      <c r="L84" s="141">
        <v>0</v>
      </c>
      <c r="M84" s="141" t="s">
        <v>10496</v>
      </c>
      <c r="N84" s="141">
        <v>0</v>
      </c>
      <c r="O84" s="141">
        <v>49</v>
      </c>
      <c r="P84" s="141">
        <v>18164.23</v>
      </c>
      <c r="Q84" s="141">
        <v>4309650</v>
      </c>
      <c r="R84" s="141">
        <v>3393179</v>
      </c>
      <c r="S84" s="141">
        <v>78.73</v>
      </c>
      <c r="T84" s="141">
        <v>0</v>
      </c>
      <c r="U84" s="141">
        <v>0</v>
      </c>
      <c r="V84" s="141">
        <v>45.09</v>
      </c>
      <c r="W84" s="141">
        <v>98.97</v>
      </c>
      <c r="X84" s="141">
        <v>96.37</v>
      </c>
      <c r="Y84" s="141" t="s">
        <v>4727</v>
      </c>
      <c r="Z84" s="188" t="str">
        <f t="shared" si="1"/>
        <v>Chip-seq50SE</v>
      </c>
      <c r="AA84" s="143">
        <v>0</v>
      </c>
      <c r="AB84" s="143" t="s">
        <v>30</v>
      </c>
      <c r="AC84" s="143" t="s">
        <v>3343</v>
      </c>
      <c r="AD84" s="143"/>
    </row>
    <row r="85" spans="1:30" ht="24" customHeight="1">
      <c r="A85" s="139">
        <v>42798</v>
      </c>
      <c r="B85" s="140" t="s">
        <v>10495</v>
      </c>
      <c r="C85" s="141" t="s">
        <v>39</v>
      </c>
      <c r="D85" s="141" t="s">
        <v>1248</v>
      </c>
      <c r="E85" s="141" t="s">
        <v>10494</v>
      </c>
      <c r="F85" s="142">
        <v>42797</v>
      </c>
      <c r="G85" s="141" t="s">
        <v>410</v>
      </c>
      <c r="H85" s="141" t="s">
        <v>10483</v>
      </c>
      <c r="I85" s="141">
        <v>4</v>
      </c>
      <c r="J85" s="141" t="s">
        <v>32</v>
      </c>
      <c r="K85" s="141" t="s">
        <v>28</v>
      </c>
      <c r="L85" s="141">
        <v>0</v>
      </c>
      <c r="M85" s="141" t="s">
        <v>10493</v>
      </c>
      <c r="N85" s="141">
        <v>0</v>
      </c>
      <c r="O85" s="141">
        <v>49</v>
      </c>
      <c r="P85" s="141">
        <v>17746.990000000002</v>
      </c>
      <c r="Q85" s="141">
        <v>4309650</v>
      </c>
      <c r="R85" s="141">
        <v>3320256</v>
      </c>
      <c r="S85" s="141">
        <v>77.040000000000006</v>
      </c>
      <c r="T85" s="141">
        <v>0</v>
      </c>
      <c r="U85" s="141">
        <v>0</v>
      </c>
      <c r="V85" s="141">
        <v>43.15</v>
      </c>
      <c r="W85" s="141">
        <v>98.9</v>
      </c>
      <c r="X85" s="141">
        <v>96.13</v>
      </c>
      <c r="Y85" s="141" t="s">
        <v>4727</v>
      </c>
      <c r="Z85" s="188" t="str">
        <f t="shared" si="1"/>
        <v>Chip-seq50SE</v>
      </c>
      <c r="AA85" s="143">
        <v>0</v>
      </c>
      <c r="AB85" s="143" t="s">
        <v>30</v>
      </c>
      <c r="AC85" s="143" t="s">
        <v>3343</v>
      </c>
      <c r="AD85" s="143"/>
    </row>
    <row r="86" spans="1:30" ht="24" customHeight="1">
      <c r="A86" s="139">
        <v>42798</v>
      </c>
      <c r="B86" s="140" t="s">
        <v>10492</v>
      </c>
      <c r="C86" s="141">
        <v>0</v>
      </c>
      <c r="D86" s="141" t="s">
        <v>1248</v>
      </c>
      <c r="E86" s="141" t="s">
        <v>10491</v>
      </c>
      <c r="F86" s="142">
        <v>42797</v>
      </c>
      <c r="G86" s="141" t="s">
        <v>410</v>
      </c>
      <c r="H86" s="141" t="s">
        <v>10490</v>
      </c>
      <c r="I86" s="141">
        <v>5</v>
      </c>
      <c r="J86" s="144" t="s">
        <v>128</v>
      </c>
      <c r="K86" s="144" t="s">
        <v>10168</v>
      </c>
      <c r="L86" s="141">
        <v>0</v>
      </c>
      <c r="M86" s="141" t="s">
        <v>10482</v>
      </c>
      <c r="N86" s="141">
        <v>0</v>
      </c>
      <c r="O86" s="141">
        <v>49</v>
      </c>
      <c r="P86" s="141">
        <v>20677.3</v>
      </c>
      <c r="Q86" s="141">
        <v>4309650</v>
      </c>
      <c r="R86" s="141">
        <v>3794915</v>
      </c>
      <c r="S86" s="141">
        <v>88.06</v>
      </c>
      <c r="T86" s="141">
        <v>0</v>
      </c>
      <c r="U86" s="141">
        <v>0</v>
      </c>
      <c r="V86" s="141">
        <v>52.1</v>
      </c>
      <c r="W86" s="141">
        <v>99.21</v>
      </c>
      <c r="X86" s="141">
        <v>96.66</v>
      </c>
      <c r="Y86" s="141" t="s">
        <v>4727</v>
      </c>
      <c r="Z86" s="188" t="str">
        <f t="shared" si="1"/>
        <v>050SE</v>
      </c>
      <c r="AA86" s="143">
        <v>0.16666666666666666</v>
      </c>
      <c r="AB86" s="143" t="s">
        <v>30</v>
      </c>
      <c r="AC86" s="143" t="s">
        <v>3343</v>
      </c>
      <c r="AD86" s="143"/>
    </row>
    <row r="87" spans="1:30" ht="24" customHeight="1">
      <c r="A87" s="139">
        <v>42798</v>
      </c>
      <c r="B87" s="140" t="s">
        <v>10489</v>
      </c>
      <c r="C87" s="141" t="s">
        <v>38</v>
      </c>
      <c r="D87" s="141" t="s">
        <v>1248</v>
      </c>
      <c r="E87" s="141" t="s">
        <v>10488</v>
      </c>
      <c r="F87" s="142">
        <v>42797</v>
      </c>
      <c r="G87" s="141" t="s">
        <v>410</v>
      </c>
      <c r="H87" s="141" t="s">
        <v>10483</v>
      </c>
      <c r="I87" s="141">
        <v>6</v>
      </c>
      <c r="J87" s="141" t="s">
        <v>32</v>
      </c>
      <c r="K87" s="141" t="s">
        <v>28</v>
      </c>
      <c r="L87" s="141">
        <v>0</v>
      </c>
      <c r="M87" s="141" t="s">
        <v>10482</v>
      </c>
      <c r="N87" s="141">
        <v>0</v>
      </c>
      <c r="O87" s="141">
        <v>49</v>
      </c>
      <c r="P87" s="141">
        <v>20677.150000000001</v>
      </c>
      <c r="Q87" s="141">
        <v>4309650</v>
      </c>
      <c r="R87" s="141">
        <v>3791553</v>
      </c>
      <c r="S87" s="141">
        <v>87.98</v>
      </c>
      <c r="T87" s="141">
        <v>0</v>
      </c>
      <c r="U87" s="141">
        <v>0</v>
      </c>
      <c r="V87" s="141">
        <v>42.16</v>
      </c>
      <c r="W87" s="141">
        <v>99.06</v>
      </c>
      <c r="X87" s="141">
        <v>95.6</v>
      </c>
      <c r="Y87" s="141" t="s">
        <v>4727</v>
      </c>
      <c r="Z87" s="188" t="str">
        <f t="shared" si="1"/>
        <v>SmallRNA50SE</v>
      </c>
      <c r="AA87" s="143">
        <v>0</v>
      </c>
      <c r="AB87" s="143" t="s">
        <v>30</v>
      </c>
      <c r="AC87" s="143" t="s">
        <v>3343</v>
      </c>
      <c r="AD87" s="143"/>
    </row>
    <row r="88" spans="1:30" ht="24" customHeight="1">
      <c r="A88" s="139">
        <v>42798</v>
      </c>
      <c r="B88" s="140" t="s">
        <v>10487</v>
      </c>
      <c r="C88" s="141">
        <v>0</v>
      </c>
      <c r="D88" s="141" t="s">
        <v>1248</v>
      </c>
      <c r="E88" s="141" t="s">
        <v>10486</v>
      </c>
      <c r="F88" s="142">
        <v>42797</v>
      </c>
      <c r="G88" s="141" t="s">
        <v>410</v>
      </c>
      <c r="H88" s="141" t="s">
        <v>10483</v>
      </c>
      <c r="I88" s="141">
        <v>7</v>
      </c>
      <c r="J88" s="141" t="s">
        <v>32</v>
      </c>
      <c r="K88" s="141" t="s">
        <v>28</v>
      </c>
      <c r="L88" s="141">
        <v>0</v>
      </c>
      <c r="M88" s="141" t="s">
        <v>10482</v>
      </c>
      <c r="N88" s="141">
        <v>0</v>
      </c>
      <c r="O88" s="141">
        <v>49</v>
      </c>
      <c r="P88" s="141">
        <v>19515.52</v>
      </c>
      <c r="Q88" s="141">
        <v>4309650</v>
      </c>
      <c r="R88" s="141">
        <v>3592576</v>
      </c>
      <c r="S88" s="141">
        <v>83.36</v>
      </c>
      <c r="T88" s="141">
        <v>0</v>
      </c>
      <c r="U88" s="141">
        <v>0</v>
      </c>
      <c r="V88" s="141">
        <v>51.28</v>
      </c>
      <c r="W88" s="141">
        <v>99.42</v>
      </c>
      <c r="X88" s="141">
        <v>97.63</v>
      </c>
      <c r="Y88" s="141" t="s">
        <v>4727</v>
      </c>
      <c r="Z88" s="188" t="str">
        <f t="shared" si="1"/>
        <v>050SE</v>
      </c>
      <c r="AA88" s="143">
        <v>0</v>
      </c>
      <c r="AB88" s="143" t="s">
        <v>30</v>
      </c>
      <c r="AC88" s="143" t="s">
        <v>3343</v>
      </c>
      <c r="AD88" s="143"/>
    </row>
    <row r="89" spans="1:30" ht="24" customHeight="1">
      <c r="A89" s="139">
        <v>42798</v>
      </c>
      <c r="B89" s="140" t="s">
        <v>10485</v>
      </c>
      <c r="C89" s="141">
        <v>0</v>
      </c>
      <c r="D89" s="141" t="s">
        <v>1248</v>
      </c>
      <c r="E89" s="141" t="s">
        <v>10484</v>
      </c>
      <c r="F89" s="142">
        <v>42797</v>
      </c>
      <c r="G89" s="141" t="s">
        <v>410</v>
      </c>
      <c r="H89" s="141" t="s">
        <v>10483</v>
      </c>
      <c r="I89" s="141">
        <v>8</v>
      </c>
      <c r="J89" s="141" t="s">
        <v>32</v>
      </c>
      <c r="K89" s="141" t="s">
        <v>28</v>
      </c>
      <c r="L89" s="141">
        <v>0</v>
      </c>
      <c r="M89" s="141" t="s">
        <v>10482</v>
      </c>
      <c r="N89" s="141">
        <v>0</v>
      </c>
      <c r="O89" s="141">
        <v>49</v>
      </c>
      <c r="P89" s="141">
        <v>20468.25</v>
      </c>
      <c r="Q89" s="141">
        <v>4309650</v>
      </c>
      <c r="R89" s="141">
        <v>3765581</v>
      </c>
      <c r="S89" s="141">
        <v>87.38</v>
      </c>
      <c r="T89" s="141">
        <v>0</v>
      </c>
      <c r="U89" s="141">
        <v>0</v>
      </c>
      <c r="V89" s="141">
        <v>50.33</v>
      </c>
      <c r="W89" s="141">
        <v>99</v>
      </c>
      <c r="X89" s="141">
        <v>95.81</v>
      </c>
      <c r="Y89" s="141" t="s">
        <v>4727</v>
      </c>
      <c r="Z89" s="188" t="str">
        <f t="shared" si="1"/>
        <v>050SE</v>
      </c>
      <c r="AA89" s="143">
        <v>0</v>
      </c>
      <c r="AB89" s="143" t="s">
        <v>30</v>
      </c>
      <c r="AC89" s="143" t="s">
        <v>3343</v>
      </c>
      <c r="AD89" s="143"/>
    </row>
    <row r="90" spans="1:30" ht="24" customHeight="1">
      <c r="A90" s="133">
        <v>42798</v>
      </c>
      <c r="B90" s="152" t="s">
        <v>9868</v>
      </c>
      <c r="C90" s="153" t="s">
        <v>7880</v>
      </c>
      <c r="D90" s="153" t="s">
        <v>31</v>
      </c>
      <c r="E90" s="153" t="s">
        <v>9867</v>
      </c>
      <c r="F90" s="133">
        <v>42796</v>
      </c>
      <c r="G90" s="153" t="s">
        <v>135</v>
      </c>
      <c r="H90" s="153" t="s">
        <v>9866</v>
      </c>
      <c r="I90" s="153">
        <v>1</v>
      </c>
      <c r="J90" s="153" t="s">
        <v>11056</v>
      </c>
      <c r="K90" s="153" t="s">
        <v>9865</v>
      </c>
      <c r="L90" s="153" t="s">
        <v>9843</v>
      </c>
      <c r="M90" s="153" t="s">
        <v>3876</v>
      </c>
      <c r="N90" s="153">
        <v>0</v>
      </c>
      <c r="O90" s="153">
        <v>50</v>
      </c>
      <c r="P90" s="153">
        <v>17296.84</v>
      </c>
      <c r="Q90" s="153">
        <v>4309650</v>
      </c>
      <c r="R90" s="153">
        <v>3133474</v>
      </c>
      <c r="S90" s="153">
        <v>72.709999999999994</v>
      </c>
      <c r="T90" s="153">
        <v>0</v>
      </c>
      <c r="U90" s="153">
        <v>0</v>
      </c>
      <c r="V90" s="153">
        <v>41.97</v>
      </c>
      <c r="W90" s="153">
        <v>99.06</v>
      </c>
      <c r="X90" s="153">
        <v>97.24</v>
      </c>
      <c r="Y90" s="153" t="s">
        <v>13994</v>
      </c>
      <c r="Z90" s="187" t="str">
        <f t="shared" si="1"/>
        <v>RNA-Seq51SE</v>
      </c>
      <c r="AA90" s="154">
        <v>0.25</v>
      </c>
      <c r="AB90" s="155" t="s">
        <v>30</v>
      </c>
      <c r="AC90" s="155" t="s">
        <v>139</v>
      </c>
      <c r="AD90" s="206"/>
    </row>
    <row r="91" spans="1:30" ht="24" customHeight="1">
      <c r="A91" s="139">
        <v>42798</v>
      </c>
      <c r="B91" s="140" t="s">
        <v>9861</v>
      </c>
      <c r="C91" s="141" t="s">
        <v>37</v>
      </c>
      <c r="D91" s="141" t="s">
        <v>31</v>
      </c>
      <c r="E91" s="141" t="s">
        <v>9864</v>
      </c>
      <c r="F91" s="142">
        <v>42796</v>
      </c>
      <c r="G91" s="141" t="s">
        <v>135</v>
      </c>
      <c r="H91" s="141" t="s">
        <v>9845</v>
      </c>
      <c r="I91" s="141">
        <v>2</v>
      </c>
      <c r="J91" s="144" t="s">
        <v>9863</v>
      </c>
      <c r="K91" s="144" t="s">
        <v>9862</v>
      </c>
      <c r="L91" s="141" t="s">
        <v>9843</v>
      </c>
      <c r="M91" s="141" t="s">
        <v>3876</v>
      </c>
      <c r="N91" s="141">
        <v>0</v>
      </c>
      <c r="O91" s="141">
        <v>50</v>
      </c>
      <c r="P91" s="141">
        <v>0.91</v>
      </c>
      <c r="Q91" s="141">
        <v>4309650</v>
      </c>
      <c r="R91" s="141">
        <v>163</v>
      </c>
      <c r="S91" s="141">
        <v>0</v>
      </c>
      <c r="T91" s="141">
        <v>0</v>
      </c>
      <c r="U91" s="141">
        <v>0</v>
      </c>
      <c r="V91" s="141">
        <v>55.64</v>
      </c>
      <c r="W91" s="141">
        <v>51.61</v>
      </c>
      <c r="X91" s="141">
        <v>25.12</v>
      </c>
      <c r="Y91" s="141" t="s">
        <v>13994</v>
      </c>
      <c r="Z91" s="188" t="str">
        <f t="shared" si="1"/>
        <v>RNA-Seq51SE</v>
      </c>
      <c r="AA91" s="143">
        <v>1</v>
      </c>
      <c r="AB91" s="143" t="s">
        <v>30</v>
      </c>
      <c r="AC91" s="156" t="s">
        <v>139</v>
      </c>
      <c r="AD91" s="205"/>
    </row>
    <row r="92" spans="1:30" ht="24" customHeight="1">
      <c r="A92" s="139">
        <v>42798</v>
      </c>
      <c r="B92" s="140" t="s">
        <v>9861</v>
      </c>
      <c r="C92" s="141" t="s">
        <v>37</v>
      </c>
      <c r="D92" s="141" t="s">
        <v>31</v>
      </c>
      <c r="E92" s="141" t="s">
        <v>9860</v>
      </c>
      <c r="F92" s="142">
        <v>42796</v>
      </c>
      <c r="G92" s="141" t="s">
        <v>135</v>
      </c>
      <c r="H92" s="141" t="s">
        <v>9845</v>
      </c>
      <c r="I92" s="141">
        <v>3</v>
      </c>
      <c r="J92" s="144" t="s">
        <v>11056</v>
      </c>
      <c r="K92" s="144" t="s">
        <v>9859</v>
      </c>
      <c r="L92" s="141" t="s">
        <v>9843</v>
      </c>
      <c r="M92" s="141" t="s">
        <v>3876</v>
      </c>
      <c r="N92" s="141">
        <v>0</v>
      </c>
      <c r="O92" s="141">
        <v>50</v>
      </c>
      <c r="P92" s="141">
        <v>16840.09</v>
      </c>
      <c r="Q92" s="141">
        <v>4309650</v>
      </c>
      <c r="R92" s="141">
        <v>3039465</v>
      </c>
      <c r="S92" s="141">
        <v>70.53</v>
      </c>
      <c r="T92" s="141">
        <v>0</v>
      </c>
      <c r="U92" s="141">
        <v>0</v>
      </c>
      <c r="V92" s="141">
        <v>41.78</v>
      </c>
      <c r="W92" s="141">
        <v>99.01</v>
      </c>
      <c r="X92" s="141">
        <v>97.21</v>
      </c>
      <c r="Y92" s="141" t="s">
        <v>13994</v>
      </c>
      <c r="Z92" s="188" t="str">
        <f t="shared" si="1"/>
        <v>RNA-Seq51SE</v>
      </c>
      <c r="AA92" s="143">
        <v>0.25</v>
      </c>
      <c r="AB92" s="143" t="s">
        <v>30</v>
      </c>
      <c r="AC92" s="156" t="s">
        <v>139</v>
      </c>
      <c r="AD92" s="205"/>
    </row>
    <row r="93" spans="1:30" ht="24" customHeight="1">
      <c r="A93" s="139">
        <v>42798</v>
      </c>
      <c r="B93" s="140" t="s">
        <v>9858</v>
      </c>
      <c r="C93" s="141" t="s">
        <v>37</v>
      </c>
      <c r="D93" s="141" t="s">
        <v>31</v>
      </c>
      <c r="E93" s="141" t="s">
        <v>9857</v>
      </c>
      <c r="F93" s="142">
        <v>42796</v>
      </c>
      <c r="G93" s="141" t="s">
        <v>135</v>
      </c>
      <c r="H93" s="141" t="s">
        <v>9845</v>
      </c>
      <c r="I93" s="141">
        <v>4</v>
      </c>
      <c r="J93" s="141" t="s">
        <v>7715</v>
      </c>
      <c r="K93" s="141" t="s">
        <v>28</v>
      </c>
      <c r="L93" s="141" t="s">
        <v>9843</v>
      </c>
      <c r="M93" s="141" t="s">
        <v>3876</v>
      </c>
      <c r="N93" s="141">
        <v>0</v>
      </c>
      <c r="O93" s="141">
        <v>50</v>
      </c>
      <c r="P93" s="141">
        <v>15798.98</v>
      </c>
      <c r="Q93" s="141">
        <v>4309650</v>
      </c>
      <c r="R93" s="141">
        <v>2821246</v>
      </c>
      <c r="S93" s="141">
        <v>65.459999999999994</v>
      </c>
      <c r="T93" s="141">
        <v>0</v>
      </c>
      <c r="U93" s="141">
        <v>0</v>
      </c>
      <c r="V93" s="141">
        <v>42.32</v>
      </c>
      <c r="W93" s="141">
        <v>98.62</v>
      </c>
      <c r="X93" s="141">
        <v>96.16</v>
      </c>
      <c r="Y93" s="141" t="s">
        <v>13994</v>
      </c>
      <c r="Z93" s="188" t="str">
        <f t="shared" si="1"/>
        <v>RNA-Seq51SE</v>
      </c>
      <c r="AA93" s="143">
        <v>0</v>
      </c>
      <c r="AB93" s="143" t="s">
        <v>30</v>
      </c>
      <c r="AC93" s="156" t="s">
        <v>139</v>
      </c>
      <c r="AD93" s="205"/>
    </row>
    <row r="94" spans="1:30" ht="24" customHeight="1">
      <c r="A94" s="139">
        <v>42798</v>
      </c>
      <c r="B94" s="140" t="s">
        <v>7875</v>
      </c>
      <c r="C94" s="141" t="s">
        <v>38</v>
      </c>
      <c r="D94" s="141" t="s">
        <v>9856</v>
      </c>
      <c r="E94" s="141" t="s">
        <v>9855</v>
      </c>
      <c r="F94" s="142">
        <v>42796</v>
      </c>
      <c r="G94" s="141" t="s">
        <v>135</v>
      </c>
      <c r="H94" s="141" t="s">
        <v>9845</v>
      </c>
      <c r="I94" s="141">
        <v>5</v>
      </c>
      <c r="J94" s="144" t="s">
        <v>11057</v>
      </c>
      <c r="K94" s="144" t="s">
        <v>9852</v>
      </c>
      <c r="L94" s="141" t="s">
        <v>9843</v>
      </c>
      <c r="M94" s="141" t="s">
        <v>7871</v>
      </c>
      <c r="N94" s="141">
        <v>0</v>
      </c>
      <c r="O94" s="141">
        <v>50</v>
      </c>
      <c r="P94" s="141">
        <v>1062.4100000000001</v>
      </c>
      <c r="Q94" s="141">
        <v>4309650</v>
      </c>
      <c r="R94" s="141">
        <v>189716</v>
      </c>
      <c r="S94" s="141">
        <v>4.4000000000000004</v>
      </c>
      <c r="T94" s="141">
        <v>0.85</v>
      </c>
      <c r="U94" s="141">
        <v>23.84</v>
      </c>
      <c r="V94" s="141">
        <v>52.69</v>
      </c>
      <c r="W94" s="141">
        <v>93.12</v>
      </c>
      <c r="X94" s="141">
        <v>86.2</v>
      </c>
      <c r="Y94" s="141" t="s">
        <v>13994</v>
      </c>
      <c r="Z94" s="188" t="str">
        <f t="shared" si="1"/>
        <v>SmallRNA51SE</v>
      </c>
      <c r="AA94" s="143">
        <v>1</v>
      </c>
      <c r="AB94" s="143" t="s">
        <v>30</v>
      </c>
      <c r="AC94" s="156" t="s">
        <v>139</v>
      </c>
      <c r="AD94" s="205"/>
    </row>
    <row r="95" spans="1:30" ht="24" customHeight="1">
      <c r="A95" s="139">
        <v>42798</v>
      </c>
      <c r="B95" s="140" t="s">
        <v>7875</v>
      </c>
      <c r="C95" s="141" t="s">
        <v>38</v>
      </c>
      <c r="D95" s="141" t="s">
        <v>9854</v>
      </c>
      <c r="E95" s="141" t="s">
        <v>9853</v>
      </c>
      <c r="F95" s="142">
        <v>42796</v>
      </c>
      <c r="G95" s="141" t="s">
        <v>135</v>
      </c>
      <c r="H95" s="141" t="s">
        <v>9845</v>
      </c>
      <c r="I95" s="141">
        <v>6</v>
      </c>
      <c r="J95" s="144" t="s">
        <v>11057</v>
      </c>
      <c r="K95" s="144" t="s">
        <v>9852</v>
      </c>
      <c r="L95" s="141" t="s">
        <v>9843</v>
      </c>
      <c r="M95" s="141" t="s">
        <v>7871</v>
      </c>
      <c r="N95" s="141">
        <v>0</v>
      </c>
      <c r="O95" s="141">
        <v>50</v>
      </c>
      <c r="P95" s="141">
        <v>1024.25</v>
      </c>
      <c r="Q95" s="141">
        <v>4309650</v>
      </c>
      <c r="R95" s="141">
        <v>182902</v>
      </c>
      <c r="S95" s="141">
        <v>4.24</v>
      </c>
      <c r="T95" s="141">
        <v>0.97</v>
      </c>
      <c r="U95" s="141">
        <v>20.51</v>
      </c>
      <c r="V95" s="141">
        <v>52.64</v>
      </c>
      <c r="W95" s="141">
        <v>93.16</v>
      </c>
      <c r="X95" s="141">
        <v>86.24</v>
      </c>
      <c r="Y95" s="141" t="s">
        <v>13994</v>
      </c>
      <c r="Z95" s="188" t="str">
        <f t="shared" si="1"/>
        <v>SmallRNA51SE</v>
      </c>
      <c r="AA95" s="143">
        <v>1</v>
      </c>
      <c r="AB95" s="143" t="s">
        <v>30</v>
      </c>
      <c r="AC95" s="156" t="s">
        <v>139</v>
      </c>
      <c r="AD95" s="205"/>
    </row>
    <row r="96" spans="1:30" ht="24" customHeight="1">
      <c r="A96" s="139">
        <v>42798</v>
      </c>
      <c r="B96" s="140" t="s">
        <v>9851</v>
      </c>
      <c r="C96" s="141" t="s">
        <v>37</v>
      </c>
      <c r="D96" s="141" t="s">
        <v>9850</v>
      </c>
      <c r="E96" s="141" t="s">
        <v>9849</v>
      </c>
      <c r="F96" s="142">
        <v>42796</v>
      </c>
      <c r="G96" s="141" t="s">
        <v>135</v>
      </c>
      <c r="H96" s="141" t="s">
        <v>9845</v>
      </c>
      <c r="I96" s="141">
        <v>7</v>
      </c>
      <c r="J96" s="141" t="s">
        <v>7715</v>
      </c>
      <c r="K96" s="141" t="s">
        <v>28</v>
      </c>
      <c r="L96" s="141" t="s">
        <v>9843</v>
      </c>
      <c r="M96" s="141" t="s">
        <v>9848</v>
      </c>
      <c r="N96" s="141">
        <v>0</v>
      </c>
      <c r="O96" s="141">
        <v>50</v>
      </c>
      <c r="P96" s="141">
        <v>21138.45</v>
      </c>
      <c r="Q96" s="141">
        <v>4309650</v>
      </c>
      <c r="R96" s="141">
        <v>3774722</v>
      </c>
      <c r="S96" s="141">
        <v>87.59</v>
      </c>
      <c r="T96" s="141">
        <v>0</v>
      </c>
      <c r="U96" s="141">
        <v>0</v>
      </c>
      <c r="V96" s="141">
        <v>49.57</v>
      </c>
      <c r="W96" s="141">
        <v>99.01</v>
      </c>
      <c r="X96" s="141">
        <v>97.32</v>
      </c>
      <c r="Y96" s="141" t="s">
        <v>13994</v>
      </c>
      <c r="Z96" s="188" t="str">
        <f t="shared" si="1"/>
        <v>RNA-Seq51SE</v>
      </c>
      <c r="AA96" s="143">
        <v>0</v>
      </c>
      <c r="AB96" s="143" t="s">
        <v>30</v>
      </c>
      <c r="AC96" s="156" t="s">
        <v>139</v>
      </c>
      <c r="AD96" s="205"/>
    </row>
    <row r="97" spans="1:30" ht="24" customHeight="1">
      <c r="A97" s="139">
        <v>42798</v>
      </c>
      <c r="B97" s="140" t="s">
        <v>9847</v>
      </c>
      <c r="C97" s="141">
        <v>0</v>
      </c>
      <c r="D97" s="141" t="s">
        <v>31</v>
      </c>
      <c r="E97" s="141" t="s">
        <v>9846</v>
      </c>
      <c r="F97" s="142">
        <v>42796</v>
      </c>
      <c r="G97" s="141" t="s">
        <v>135</v>
      </c>
      <c r="H97" s="141" t="s">
        <v>9845</v>
      </c>
      <c r="I97" s="141">
        <v>8</v>
      </c>
      <c r="J97" s="144" t="s">
        <v>11063</v>
      </c>
      <c r="K97" s="144" t="s">
        <v>9844</v>
      </c>
      <c r="L97" s="141" t="s">
        <v>9843</v>
      </c>
      <c r="M97" s="141" t="s">
        <v>3876</v>
      </c>
      <c r="N97" s="141">
        <v>0</v>
      </c>
      <c r="O97" s="141">
        <v>50</v>
      </c>
      <c r="P97" s="141">
        <v>17744.11</v>
      </c>
      <c r="Q97" s="141">
        <v>4309650</v>
      </c>
      <c r="R97" s="141">
        <v>3241767</v>
      </c>
      <c r="S97" s="141">
        <v>75.22</v>
      </c>
      <c r="T97" s="141">
        <v>92.74</v>
      </c>
      <c r="U97" s="141">
        <v>1.58</v>
      </c>
      <c r="V97" s="141">
        <v>50.29</v>
      </c>
      <c r="W97" s="141">
        <v>95.65</v>
      </c>
      <c r="X97" s="141">
        <v>87</v>
      </c>
      <c r="Y97" s="141" t="s">
        <v>13994</v>
      </c>
      <c r="Z97" s="188" t="str">
        <f t="shared" si="1"/>
        <v>051SE</v>
      </c>
      <c r="AA97" s="143">
        <v>0.72727272727272729</v>
      </c>
      <c r="AB97" s="143" t="s">
        <v>30</v>
      </c>
      <c r="AC97" s="156" t="s">
        <v>139</v>
      </c>
      <c r="AD97" s="205"/>
    </row>
    <row r="98" spans="1:30" ht="24" customHeight="1">
      <c r="A98" s="219">
        <v>42798</v>
      </c>
      <c r="B98" s="218" t="s">
        <v>9963</v>
      </c>
      <c r="C98" s="135">
        <v>0</v>
      </c>
      <c r="D98" s="147" t="s">
        <v>1248</v>
      </c>
      <c r="E98" s="215" t="s">
        <v>9962</v>
      </c>
      <c r="F98" s="217">
        <v>42796</v>
      </c>
      <c r="G98" s="215" t="s">
        <v>6962</v>
      </c>
      <c r="H98" s="215" t="s">
        <v>9961</v>
      </c>
      <c r="I98" s="215">
        <v>1</v>
      </c>
      <c r="J98" s="135" t="s">
        <v>2392</v>
      </c>
      <c r="K98" s="147" t="s">
        <v>28</v>
      </c>
      <c r="L98" s="216" t="s">
        <v>350</v>
      </c>
      <c r="M98" s="215"/>
      <c r="N98" s="215">
        <v>0</v>
      </c>
      <c r="O98" s="215" t="s">
        <v>33</v>
      </c>
      <c r="P98" s="215">
        <v>38999.54</v>
      </c>
      <c r="Q98" s="215">
        <v>3482144</v>
      </c>
      <c r="R98" s="215">
        <v>3186436</v>
      </c>
      <c r="S98" s="215">
        <v>91.8</v>
      </c>
      <c r="T98" s="215">
        <v>0</v>
      </c>
      <c r="U98" s="215">
        <v>0</v>
      </c>
      <c r="V98" s="215" t="s">
        <v>9966</v>
      </c>
      <c r="W98" s="215" t="s">
        <v>9965</v>
      </c>
      <c r="X98" s="215" t="s">
        <v>9964</v>
      </c>
      <c r="Y98" s="147" t="s">
        <v>4625</v>
      </c>
      <c r="Z98" s="147" t="str">
        <f t="shared" si="1"/>
        <v>0101PE</v>
      </c>
      <c r="AA98" s="214">
        <v>0</v>
      </c>
      <c r="AB98" s="213" t="s">
        <v>2544</v>
      </c>
      <c r="AC98" s="213" t="s">
        <v>3054</v>
      </c>
      <c r="AD98" s="212"/>
    </row>
    <row r="99" spans="1:30" ht="24" customHeight="1">
      <c r="A99" s="211">
        <v>42798</v>
      </c>
      <c r="B99" s="210" t="s">
        <v>9963</v>
      </c>
      <c r="C99" s="141">
        <v>0</v>
      </c>
      <c r="D99" s="141" t="s">
        <v>1248</v>
      </c>
      <c r="E99" s="208" t="s">
        <v>9962</v>
      </c>
      <c r="F99" s="209">
        <v>42796</v>
      </c>
      <c r="G99" s="208" t="s">
        <v>6962</v>
      </c>
      <c r="H99" s="208" t="s">
        <v>9961</v>
      </c>
      <c r="I99" s="208">
        <v>2</v>
      </c>
      <c r="J99" s="141" t="s">
        <v>2392</v>
      </c>
      <c r="K99" s="141" t="s">
        <v>28</v>
      </c>
      <c r="L99" s="208" t="s">
        <v>350</v>
      </c>
      <c r="M99" s="208"/>
      <c r="N99" s="208">
        <v>0</v>
      </c>
      <c r="O99" s="208" t="s">
        <v>33</v>
      </c>
      <c r="P99" s="208">
        <v>39820.54</v>
      </c>
      <c r="Q99" s="208">
        <v>3560507</v>
      </c>
      <c r="R99" s="208">
        <v>3248995</v>
      </c>
      <c r="S99" s="208">
        <v>91.5</v>
      </c>
      <c r="T99" s="208">
        <v>0</v>
      </c>
      <c r="U99" s="208">
        <v>0</v>
      </c>
      <c r="V99" s="208" t="s">
        <v>9960</v>
      </c>
      <c r="W99" s="208" t="s">
        <v>9959</v>
      </c>
      <c r="X99" s="208" t="s">
        <v>9958</v>
      </c>
      <c r="Y99" s="141" t="s">
        <v>4625</v>
      </c>
      <c r="Z99" s="141" t="str">
        <f t="shared" si="1"/>
        <v>0101PE</v>
      </c>
      <c r="AA99" s="207">
        <v>0</v>
      </c>
      <c r="AB99" s="207" t="s">
        <v>2544</v>
      </c>
      <c r="AC99" s="207" t="s">
        <v>3054</v>
      </c>
      <c r="AD99" s="207"/>
    </row>
    <row r="100" spans="1:30" ht="24" customHeight="1">
      <c r="A100" s="219">
        <v>42798</v>
      </c>
      <c r="B100" s="218" t="s">
        <v>9957</v>
      </c>
      <c r="C100" s="135">
        <v>0</v>
      </c>
      <c r="D100" s="147" t="s">
        <v>1248</v>
      </c>
      <c r="E100" s="215" t="s">
        <v>9951</v>
      </c>
      <c r="F100" s="217">
        <v>42796</v>
      </c>
      <c r="G100" s="215" t="s">
        <v>6962</v>
      </c>
      <c r="H100" s="215" t="s">
        <v>9956</v>
      </c>
      <c r="I100" s="215">
        <v>1</v>
      </c>
      <c r="J100" s="215" t="s">
        <v>134</v>
      </c>
      <c r="K100" s="147" t="s">
        <v>9949</v>
      </c>
      <c r="L100" s="216" t="s">
        <v>350</v>
      </c>
      <c r="M100" s="215"/>
      <c r="N100" s="215">
        <v>0</v>
      </c>
      <c r="O100" s="215" t="s">
        <v>33</v>
      </c>
      <c r="P100" s="215">
        <v>33966.019999999997</v>
      </c>
      <c r="Q100" s="215">
        <v>2899356</v>
      </c>
      <c r="R100" s="215">
        <v>2742290</v>
      </c>
      <c r="S100" s="215">
        <v>94.7</v>
      </c>
      <c r="T100" s="215">
        <v>0</v>
      </c>
      <c r="U100" s="215">
        <v>0</v>
      </c>
      <c r="V100" s="215" t="s">
        <v>9955</v>
      </c>
      <c r="W100" s="215" t="s">
        <v>9954</v>
      </c>
      <c r="X100" s="215" t="s">
        <v>9953</v>
      </c>
      <c r="Y100" s="147" t="s">
        <v>4625</v>
      </c>
      <c r="Z100" s="147" t="str">
        <f t="shared" si="1"/>
        <v>0101PE</v>
      </c>
      <c r="AA100" s="214">
        <v>0.2</v>
      </c>
      <c r="AB100" s="213" t="s">
        <v>2544</v>
      </c>
      <c r="AC100" s="213" t="s">
        <v>3054</v>
      </c>
      <c r="AD100" s="212"/>
    </row>
    <row r="101" spans="1:30" ht="24" customHeight="1">
      <c r="A101" s="211">
        <v>42798</v>
      </c>
      <c r="B101" s="210" t="s">
        <v>9952</v>
      </c>
      <c r="C101" s="141">
        <v>0</v>
      </c>
      <c r="D101" s="141" t="s">
        <v>1248</v>
      </c>
      <c r="E101" s="208" t="s">
        <v>9951</v>
      </c>
      <c r="F101" s="209">
        <v>42796</v>
      </c>
      <c r="G101" s="208" t="s">
        <v>6962</v>
      </c>
      <c r="H101" s="208" t="s">
        <v>9950</v>
      </c>
      <c r="I101" s="208">
        <v>2</v>
      </c>
      <c r="J101" s="220" t="s">
        <v>134</v>
      </c>
      <c r="K101" s="144" t="s">
        <v>9949</v>
      </c>
      <c r="L101" s="208" t="s">
        <v>350</v>
      </c>
      <c r="M101" s="208"/>
      <c r="N101" s="208">
        <v>0</v>
      </c>
      <c r="O101" s="208" t="s">
        <v>33</v>
      </c>
      <c r="P101" s="208">
        <v>32768.86</v>
      </c>
      <c r="Q101" s="208">
        <v>2785609</v>
      </c>
      <c r="R101" s="208">
        <v>2643061</v>
      </c>
      <c r="S101" s="208">
        <v>95</v>
      </c>
      <c r="T101" s="208">
        <v>0</v>
      </c>
      <c r="U101" s="208">
        <v>0</v>
      </c>
      <c r="V101" s="208" t="s">
        <v>9948</v>
      </c>
      <c r="W101" s="208" t="s">
        <v>9947</v>
      </c>
      <c r="X101" s="208" t="s">
        <v>9946</v>
      </c>
      <c r="Y101" s="141" t="s">
        <v>4625</v>
      </c>
      <c r="Z101" s="141" t="str">
        <f t="shared" si="1"/>
        <v>0101PE</v>
      </c>
      <c r="AA101" s="207">
        <v>0.2</v>
      </c>
      <c r="AB101" s="207" t="s">
        <v>2544</v>
      </c>
      <c r="AC101" s="207" t="s">
        <v>3054</v>
      </c>
      <c r="AD101" s="207"/>
    </row>
    <row r="102" spans="1:30" ht="24" customHeight="1">
      <c r="A102" s="219">
        <v>42799</v>
      </c>
      <c r="B102" s="218" t="s">
        <v>9945</v>
      </c>
      <c r="C102" s="135">
        <v>0</v>
      </c>
      <c r="D102" s="147" t="s">
        <v>1248</v>
      </c>
      <c r="E102" s="215" t="s">
        <v>9940</v>
      </c>
      <c r="F102" s="217">
        <v>42797</v>
      </c>
      <c r="G102" s="215" t="s">
        <v>6941</v>
      </c>
      <c r="H102" s="215" t="s">
        <v>9939</v>
      </c>
      <c r="I102" s="215">
        <v>1</v>
      </c>
      <c r="J102" s="215" t="s">
        <v>134</v>
      </c>
      <c r="K102" s="147" t="s">
        <v>9938</v>
      </c>
      <c r="L102" s="216" t="s">
        <v>350</v>
      </c>
      <c r="M102" s="215"/>
      <c r="N102" s="215">
        <v>0</v>
      </c>
      <c r="O102" s="215" t="s">
        <v>33</v>
      </c>
      <c r="P102" s="215">
        <v>37830.22</v>
      </c>
      <c r="Q102" s="215">
        <v>3260037</v>
      </c>
      <c r="R102" s="215">
        <v>3057800</v>
      </c>
      <c r="S102" s="215">
        <v>94</v>
      </c>
      <c r="T102" s="215">
        <v>0</v>
      </c>
      <c r="U102" s="215">
        <v>0</v>
      </c>
      <c r="V102" s="215" t="s">
        <v>9944</v>
      </c>
      <c r="W102" s="215" t="s">
        <v>9943</v>
      </c>
      <c r="X102" s="215" t="s">
        <v>9942</v>
      </c>
      <c r="Y102" s="147" t="s">
        <v>4625</v>
      </c>
      <c r="Z102" s="147" t="str">
        <f t="shared" si="1"/>
        <v>0101PE</v>
      </c>
      <c r="AA102" s="214">
        <v>0.10144927536231885</v>
      </c>
      <c r="AB102" s="213" t="s">
        <v>2544</v>
      </c>
      <c r="AC102" s="213" t="s">
        <v>3054</v>
      </c>
      <c r="AD102" s="212"/>
    </row>
    <row r="103" spans="1:30" ht="24" customHeight="1">
      <c r="A103" s="211">
        <v>42799</v>
      </c>
      <c r="B103" s="210" t="s">
        <v>9941</v>
      </c>
      <c r="C103" s="141">
        <v>0</v>
      </c>
      <c r="D103" s="141" t="s">
        <v>1248</v>
      </c>
      <c r="E103" s="208" t="s">
        <v>9940</v>
      </c>
      <c r="F103" s="209">
        <v>42797</v>
      </c>
      <c r="G103" s="208" t="s">
        <v>6941</v>
      </c>
      <c r="H103" s="208" t="s">
        <v>9939</v>
      </c>
      <c r="I103" s="208">
        <v>2</v>
      </c>
      <c r="J103" s="220" t="s">
        <v>134</v>
      </c>
      <c r="K103" s="144" t="s">
        <v>9938</v>
      </c>
      <c r="L103" s="208" t="s">
        <v>350</v>
      </c>
      <c r="M103" s="208"/>
      <c r="N103" s="208">
        <v>0</v>
      </c>
      <c r="O103" s="208" t="s">
        <v>33</v>
      </c>
      <c r="P103" s="208">
        <v>37522.07</v>
      </c>
      <c r="Q103" s="208">
        <v>3229049</v>
      </c>
      <c r="R103" s="208">
        <v>3037758</v>
      </c>
      <c r="S103" s="208">
        <v>94.2</v>
      </c>
      <c r="T103" s="208">
        <v>0</v>
      </c>
      <c r="U103" s="208">
        <v>0</v>
      </c>
      <c r="V103" s="208" t="s">
        <v>9937</v>
      </c>
      <c r="W103" s="208" t="s">
        <v>9936</v>
      </c>
      <c r="X103" s="208" t="s">
        <v>9935</v>
      </c>
      <c r="Y103" s="141" t="s">
        <v>4625</v>
      </c>
      <c r="Z103" s="141" t="str">
        <f t="shared" si="1"/>
        <v>0101PE</v>
      </c>
      <c r="AA103" s="207">
        <v>0.10144927536231885</v>
      </c>
      <c r="AB103" s="207" t="s">
        <v>2544</v>
      </c>
      <c r="AC103" s="207" t="s">
        <v>3054</v>
      </c>
      <c r="AD103" s="207"/>
    </row>
    <row r="104" spans="1:30" ht="24" customHeight="1">
      <c r="A104" s="219">
        <v>42799</v>
      </c>
      <c r="B104" s="218" t="s">
        <v>9934</v>
      </c>
      <c r="C104" s="135">
        <v>0</v>
      </c>
      <c r="D104" s="147" t="s">
        <v>1248</v>
      </c>
      <c r="E104" s="215" t="s">
        <v>9929</v>
      </c>
      <c r="F104" s="217">
        <v>42797</v>
      </c>
      <c r="G104" s="215" t="s">
        <v>6941</v>
      </c>
      <c r="H104" s="215" t="s">
        <v>9933</v>
      </c>
      <c r="I104" s="215">
        <v>1</v>
      </c>
      <c r="J104" s="135" t="s">
        <v>2392</v>
      </c>
      <c r="K104" s="147" t="s">
        <v>28</v>
      </c>
      <c r="L104" s="216" t="s">
        <v>350</v>
      </c>
      <c r="M104" s="215"/>
      <c r="N104" s="215">
        <v>0</v>
      </c>
      <c r="O104" s="215" t="s">
        <v>33</v>
      </c>
      <c r="P104" s="215">
        <v>41173.800000000003</v>
      </c>
      <c r="Q104" s="215">
        <v>3599890</v>
      </c>
      <c r="R104" s="215">
        <v>3322999</v>
      </c>
      <c r="S104" s="215">
        <v>92.5</v>
      </c>
      <c r="T104" s="215">
        <v>0</v>
      </c>
      <c r="U104" s="215">
        <v>0</v>
      </c>
      <c r="V104" s="215" t="s">
        <v>9932</v>
      </c>
      <c r="W104" s="215" t="s">
        <v>9931</v>
      </c>
      <c r="X104" s="215" t="s">
        <v>1369</v>
      </c>
      <c r="Y104" s="147" t="s">
        <v>4625</v>
      </c>
      <c r="Z104" s="147" t="str">
        <f t="shared" si="1"/>
        <v>0101PE</v>
      </c>
      <c r="AA104" s="214">
        <v>0</v>
      </c>
      <c r="AB104" s="213" t="s">
        <v>2544</v>
      </c>
      <c r="AC104" s="213" t="s">
        <v>3054</v>
      </c>
      <c r="AD104" s="212"/>
    </row>
    <row r="105" spans="1:30" ht="24" customHeight="1">
      <c r="A105" s="211">
        <v>42799</v>
      </c>
      <c r="B105" s="210" t="s">
        <v>9930</v>
      </c>
      <c r="C105" s="141">
        <v>0</v>
      </c>
      <c r="D105" s="141" t="s">
        <v>1248</v>
      </c>
      <c r="E105" s="208" t="s">
        <v>9929</v>
      </c>
      <c r="F105" s="209">
        <v>42797</v>
      </c>
      <c r="G105" s="208" t="s">
        <v>6941</v>
      </c>
      <c r="H105" s="208" t="s">
        <v>9928</v>
      </c>
      <c r="I105" s="208">
        <v>2</v>
      </c>
      <c r="J105" s="141" t="s">
        <v>2392</v>
      </c>
      <c r="K105" s="141" t="s">
        <v>28</v>
      </c>
      <c r="L105" s="208" t="s">
        <v>350</v>
      </c>
      <c r="M105" s="208"/>
      <c r="N105" s="208">
        <v>0</v>
      </c>
      <c r="O105" s="208" t="s">
        <v>33</v>
      </c>
      <c r="P105" s="208">
        <v>41414.449999999997</v>
      </c>
      <c r="Q105" s="208">
        <v>3640725</v>
      </c>
      <c r="R105" s="208">
        <v>3345757</v>
      </c>
      <c r="S105" s="208">
        <v>92.1</v>
      </c>
      <c r="T105" s="208">
        <v>0</v>
      </c>
      <c r="U105" s="208">
        <v>0</v>
      </c>
      <c r="V105" s="208" t="s">
        <v>9927</v>
      </c>
      <c r="W105" s="208" t="s">
        <v>9926</v>
      </c>
      <c r="X105" s="208" t="s">
        <v>9925</v>
      </c>
      <c r="Y105" s="141" t="s">
        <v>4625</v>
      </c>
      <c r="Z105" s="141" t="str">
        <f t="shared" si="1"/>
        <v>0101PE</v>
      </c>
      <c r="AA105" s="207">
        <v>0</v>
      </c>
      <c r="AB105" s="207" t="s">
        <v>2544</v>
      </c>
      <c r="AC105" s="207" t="s">
        <v>3054</v>
      </c>
      <c r="AD105" s="207"/>
    </row>
    <row r="106" spans="1:30" ht="24" customHeight="1">
      <c r="A106" s="219">
        <v>42799</v>
      </c>
      <c r="B106" s="218" t="s">
        <v>9921</v>
      </c>
      <c r="C106" s="215" t="s">
        <v>6976</v>
      </c>
      <c r="D106" s="216" t="s">
        <v>31</v>
      </c>
      <c r="E106" s="215" t="s">
        <v>9920</v>
      </c>
      <c r="F106" s="217">
        <v>42798</v>
      </c>
      <c r="G106" s="215" t="s">
        <v>6974</v>
      </c>
      <c r="H106" s="215" t="s">
        <v>9919</v>
      </c>
      <c r="I106" s="215">
        <v>1</v>
      </c>
      <c r="J106" s="215" t="s">
        <v>134</v>
      </c>
      <c r="K106" s="147" t="s">
        <v>9918</v>
      </c>
      <c r="L106" s="216" t="s">
        <v>350</v>
      </c>
      <c r="M106" s="215"/>
      <c r="N106" s="215">
        <v>0</v>
      </c>
      <c r="O106" s="215" t="s">
        <v>29</v>
      </c>
      <c r="P106" s="215">
        <v>40118.26</v>
      </c>
      <c r="Q106" s="215">
        <v>4206023</v>
      </c>
      <c r="R106" s="215">
        <v>3575535</v>
      </c>
      <c r="S106" s="215">
        <v>85.1</v>
      </c>
      <c r="T106" s="215">
        <v>0</v>
      </c>
      <c r="U106" s="215">
        <v>0</v>
      </c>
      <c r="V106" s="215" t="s">
        <v>9924</v>
      </c>
      <c r="W106" s="215" t="s">
        <v>9923</v>
      </c>
      <c r="X106" s="215" t="s">
        <v>9922</v>
      </c>
      <c r="Y106" s="147" t="s">
        <v>143</v>
      </c>
      <c r="Z106" s="147" t="str">
        <f t="shared" si="1"/>
        <v>Target Region capture91PE</v>
      </c>
      <c r="AA106" s="214">
        <v>5.4545454545454543E-2</v>
      </c>
      <c r="AB106" s="213" t="s">
        <v>2544</v>
      </c>
      <c r="AC106" s="213" t="s">
        <v>3054</v>
      </c>
      <c r="AD106" s="212"/>
    </row>
    <row r="107" spans="1:30" ht="24" customHeight="1">
      <c r="A107" s="211">
        <v>42799</v>
      </c>
      <c r="B107" s="210" t="s">
        <v>9921</v>
      </c>
      <c r="C107" s="208" t="s">
        <v>6976</v>
      </c>
      <c r="D107" s="208" t="s">
        <v>31</v>
      </c>
      <c r="E107" s="208" t="s">
        <v>9920</v>
      </c>
      <c r="F107" s="209">
        <v>42798</v>
      </c>
      <c r="G107" s="208" t="s">
        <v>6974</v>
      </c>
      <c r="H107" s="208" t="s">
        <v>9919</v>
      </c>
      <c r="I107" s="208">
        <v>2</v>
      </c>
      <c r="J107" s="220" t="s">
        <v>134</v>
      </c>
      <c r="K107" s="144" t="s">
        <v>9918</v>
      </c>
      <c r="L107" s="208" t="s">
        <v>350</v>
      </c>
      <c r="M107" s="208"/>
      <c r="N107" s="208">
        <v>0</v>
      </c>
      <c r="O107" s="208" t="s">
        <v>29</v>
      </c>
      <c r="P107" s="208">
        <v>40020.61</v>
      </c>
      <c r="Q107" s="208">
        <v>4107334</v>
      </c>
      <c r="R107" s="208">
        <v>3562925</v>
      </c>
      <c r="S107" s="208">
        <v>86.9</v>
      </c>
      <c r="T107" s="208">
        <v>0</v>
      </c>
      <c r="U107" s="208">
        <v>0</v>
      </c>
      <c r="V107" s="208" t="s">
        <v>9917</v>
      </c>
      <c r="W107" s="208" t="s">
        <v>9916</v>
      </c>
      <c r="X107" s="208" t="s">
        <v>9915</v>
      </c>
      <c r="Y107" s="141" t="s">
        <v>143</v>
      </c>
      <c r="Z107" s="141" t="str">
        <f t="shared" si="1"/>
        <v>Target Region capture91PE</v>
      </c>
      <c r="AA107" s="207">
        <v>5.4545454545454543E-2</v>
      </c>
      <c r="AB107" s="207" t="s">
        <v>2544</v>
      </c>
      <c r="AC107" s="207" t="s">
        <v>3054</v>
      </c>
      <c r="AD107" s="207"/>
    </row>
    <row r="108" spans="1:30" ht="24" customHeight="1">
      <c r="A108" s="219">
        <v>42799</v>
      </c>
      <c r="B108" s="218" t="s">
        <v>9910</v>
      </c>
      <c r="C108" s="215" t="s">
        <v>6976</v>
      </c>
      <c r="D108" s="216" t="s">
        <v>31</v>
      </c>
      <c r="E108" s="215" t="s">
        <v>9909</v>
      </c>
      <c r="F108" s="217">
        <v>42798</v>
      </c>
      <c r="G108" s="215" t="s">
        <v>6986</v>
      </c>
      <c r="H108" s="215" t="s">
        <v>9914</v>
      </c>
      <c r="I108" s="215">
        <v>1</v>
      </c>
      <c r="J108" s="135" t="s">
        <v>2392</v>
      </c>
      <c r="K108" s="147" t="s">
        <v>28</v>
      </c>
      <c r="L108" s="216" t="s">
        <v>350</v>
      </c>
      <c r="M108" s="215"/>
      <c r="N108" s="215">
        <v>0</v>
      </c>
      <c r="O108" s="215" t="s">
        <v>29</v>
      </c>
      <c r="P108" s="215">
        <v>40270.06</v>
      </c>
      <c r="Q108" s="215">
        <v>4041056</v>
      </c>
      <c r="R108" s="215">
        <v>3598062</v>
      </c>
      <c r="S108" s="215">
        <v>89.2</v>
      </c>
      <c r="T108" s="215">
        <v>0</v>
      </c>
      <c r="U108" s="215">
        <v>0</v>
      </c>
      <c r="V108" s="215" t="s">
        <v>9913</v>
      </c>
      <c r="W108" s="215" t="s">
        <v>9912</v>
      </c>
      <c r="X108" s="215" t="s">
        <v>9911</v>
      </c>
      <c r="Y108" s="147" t="s">
        <v>143</v>
      </c>
      <c r="Z108" s="147" t="str">
        <f t="shared" si="1"/>
        <v>Target Region capture91PE</v>
      </c>
      <c r="AA108" s="214">
        <v>0</v>
      </c>
      <c r="AB108" s="213" t="s">
        <v>2544</v>
      </c>
      <c r="AC108" s="213" t="s">
        <v>3054</v>
      </c>
      <c r="AD108" s="212"/>
    </row>
    <row r="109" spans="1:30" ht="24" customHeight="1">
      <c r="A109" s="211">
        <v>42799</v>
      </c>
      <c r="B109" s="210" t="s">
        <v>9910</v>
      </c>
      <c r="C109" s="208" t="s">
        <v>6976</v>
      </c>
      <c r="D109" s="208" t="s">
        <v>31</v>
      </c>
      <c r="E109" s="208" t="s">
        <v>9909</v>
      </c>
      <c r="F109" s="209">
        <v>42798</v>
      </c>
      <c r="G109" s="208" t="s">
        <v>6986</v>
      </c>
      <c r="H109" s="208" t="s">
        <v>9908</v>
      </c>
      <c r="I109" s="208">
        <v>2</v>
      </c>
      <c r="J109" s="141" t="s">
        <v>2392</v>
      </c>
      <c r="K109" s="141" t="s">
        <v>28</v>
      </c>
      <c r="L109" s="208" t="s">
        <v>350</v>
      </c>
      <c r="M109" s="208"/>
      <c r="N109" s="208">
        <v>0</v>
      </c>
      <c r="O109" s="208" t="s">
        <v>29</v>
      </c>
      <c r="P109" s="208">
        <v>38999.17</v>
      </c>
      <c r="Q109" s="208">
        <v>4075940</v>
      </c>
      <c r="R109" s="208">
        <v>3576414</v>
      </c>
      <c r="S109" s="208">
        <v>87.9</v>
      </c>
      <c r="T109" s="208">
        <v>0</v>
      </c>
      <c r="U109" s="208">
        <v>0</v>
      </c>
      <c r="V109" s="208" t="s">
        <v>9907</v>
      </c>
      <c r="W109" s="208" t="s">
        <v>9906</v>
      </c>
      <c r="X109" s="208" t="s">
        <v>9905</v>
      </c>
      <c r="Y109" s="141" t="s">
        <v>143</v>
      </c>
      <c r="Z109" s="141" t="str">
        <f t="shared" si="1"/>
        <v>Target Region capture91PE</v>
      </c>
      <c r="AA109" s="207">
        <v>0</v>
      </c>
      <c r="AB109" s="207" t="s">
        <v>2544</v>
      </c>
      <c r="AC109" s="207" t="s">
        <v>3054</v>
      </c>
      <c r="AD109" s="207"/>
    </row>
    <row r="110" spans="1:30" ht="24" customHeight="1">
      <c r="A110" s="133">
        <v>42799</v>
      </c>
      <c r="B110" s="134" t="s">
        <v>10446</v>
      </c>
      <c r="C110" s="135" t="s">
        <v>2525</v>
      </c>
      <c r="D110" s="135" t="s">
        <v>1248</v>
      </c>
      <c r="E110" s="135" t="s">
        <v>10481</v>
      </c>
      <c r="F110" s="133">
        <v>42797</v>
      </c>
      <c r="G110" s="135" t="s">
        <v>410</v>
      </c>
      <c r="H110" s="135" t="s">
        <v>10480</v>
      </c>
      <c r="I110" s="135">
        <v>1</v>
      </c>
      <c r="J110" s="144" t="s">
        <v>10443</v>
      </c>
      <c r="K110" s="144" t="s">
        <v>10442</v>
      </c>
      <c r="L110" s="135">
        <v>0</v>
      </c>
      <c r="M110" s="135" t="s">
        <v>10450</v>
      </c>
      <c r="N110" s="135">
        <v>0</v>
      </c>
      <c r="O110" s="135" t="s">
        <v>42</v>
      </c>
      <c r="P110" s="135">
        <v>35789.07</v>
      </c>
      <c r="Q110" s="135">
        <v>4309650</v>
      </c>
      <c r="R110" s="135">
        <v>3260665</v>
      </c>
      <c r="S110" s="135">
        <v>75.66</v>
      </c>
      <c r="T110" s="135">
        <v>0</v>
      </c>
      <c r="U110" s="135">
        <v>0</v>
      </c>
      <c r="V110" s="135" t="s">
        <v>10479</v>
      </c>
      <c r="W110" s="135" t="s">
        <v>10478</v>
      </c>
      <c r="X110" s="135" t="s">
        <v>10477</v>
      </c>
      <c r="Y110" s="147" t="s">
        <v>8430</v>
      </c>
      <c r="Z110" s="126" t="str">
        <f t="shared" si="1"/>
        <v>De novo50PE</v>
      </c>
      <c r="AA110" s="137">
        <v>1</v>
      </c>
      <c r="AB110" s="138" t="s">
        <v>30</v>
      </c>
      <c r="AC110" s="154" t="s">
        <v>3343</v>
      </c>
      <c r="AD110" s="155"/>
    </row>
    <row r="111" spans="1:30" ht="24" customHeight="1">
      <c r="A111" s="139">
        <v>42799</v>
      </c>
      <c r="B111" s="140" t="s">
        <v>10476</v>
      </c>
      <c r="C111" s="141" t="s">
        <v>39</v>
      </c>
      <c r="D111" s="141" t="s">
        <v>1248</v>
      </c>
      <c r="E111" s="141" t="s">
        <v>10475</v>
      </c>
      <c r="F111" s="142">
        <v>42797</v>
      </c>
      <c r="G111" s="141" t="s">
        <v>410</v>
      </c>
      <c r="H111" s="141" t="s">
        <v>10444</v>
      </c>
      <c r="I111" s="141">
        <v>2</v>
      </c>
      <c r="J111" s="144" t="s">
        <v>10443</v>
      </c>
      <c r="K111" s="144" t="s">
        <v>10442</v>
      </c>
      <c r="L111" s="141">
        <v>0</v>
      </c>
      <c r="M111" s="141" t="s">
        <v>10450</v>
      </c>
      <c r="N111" s="141">
        <v>0</v>
      </c>
      <c r="O111" s="141" t="s">
        <v>42</v>
      </c>
      <c r="P111" s="141">
        <v>36427.910000000003</v>
      </c>
      <c r="Q111" s="141">
        <v>4309650</v>
      </c>
      <c r="R111" s="141">
        <v>3434186</v>
      </c>
      <c r="S111" s="141">
        <v>79.69</v>
      </c>
      <c r="T111" s="141">
        <v>0</v>
      </c>
      <c r="U111" s="141">
        <v>0</v>
      </c>
      <c r="V111" s="141" t="s">
        <v>10474</v>
      </c>
      <c r="W111" s="141" t="s">
        <v>10473</v>
      </c>
      <c r="X111" s="141" t="s">
        <v>10472</v>
      </c>
      <c r="Y111" s="141" t="s">
        <v>8430</v>
      </c>
      <c r="Z111" s="188" t="str">
        <f t="shared" si="1"/>
        <v>Chip-seq50PE</v>
      </c>
      <c r="AA111" s="143">
        <v>1</v>
      </c>
      <c r="AB111" s="143" t="s">
        <v>30</v>
      </c>
      <c r="AC111" s="143" t="s">
        <v>3343</v>
      </c>
      <c r="AD111" s="143"/>
    </row>
    <row r="112" spans="1:30" ht="24" customHeight="1">
      <c r="A112" s="139">
        <v>42799</v>
      </c>
      <c r="B112" s="140" t="s">
        <v>10471</v>
      </c>
      <c r="C112" s="141" t="s">
        <v>11058</v>
      </c>
      <c r="D112" s="141" t="s">
        <v>1248</v>
      </c>
      <c r="E112" s="141" t="s">
        <v>10470</v>
      </c>
      <c r="F112" s="142">
        <v>42797</v>
      </c>
      <c r="G112" s="141" t="s">
        <v>410</v>
      </c>
      <c r="H112" s="141" t="s">
        <v>10444</v>
      </c>
      <c r="I112" s="141">
        <v>3</v>
      </c>
      <c r="J112" s="144" t="s">
        <v>10443</v>
      </c>
      <c r="K112" s="144" t="s">
        <v>10442</v>
      </c>
      <c r="L112" s="141">
        <v>0</v>
      </c>
      <c r="M112" s="141" t="s">
        <v>10450</v>
      </c>
      <c r="N112" s="141">
        <v>0</v>
      </c>
      <c r="O112" s="141" t="s">
        <v>42</v>
      </c>
      <c r="P112" s="141">
        <v>35862.99</v>
      </c>
      <c r="Q112" s="141">
        <v>4309650</v>
      </c>
      <c r="R112" s="141">
        <v>3267400</v>
      </c>
      <c r="S112" s="141">
        <v>75.819999999999993</v>
      </c>
      <c r="T112" s="141">
        <v>0</v>
      </c>
      <c r="U112" s="141">
        <v>0</v>
      </c>
      <c r="V112" s="141" t="s">
        <v>10469</v>
      </c>
      <c r="W112" s="141" t="s">
        <v>10468</v>
      </c>
      <c r="X112" s="141" t="s">
        <v>10467</v>
      </c>
      <c r="Y112" s="141" t="s">
        <v>8430</v>
      </c>
      <c r="Z112" s="188" t="str">
        <f t="shared" si="1"/>
        <v>De novo50PE</v>
      </c>
      <c r="AA112" s="143">
        <v>1</v>
      </c>
      <c r="AB112" s="143" t="s">
        <v>30</v>
      </c>
      <c r="AC112" s="143" t="s">
        <v>3343</v>
      </c>
      <c r="AD112" s="143"/>
    </row>
    <row r="113" spans="1:30" ht="24" customHeight="1">
      <c r="A113" s="139">
        <v>42799</v>
      </c>
      <c r="B113" s="140" t="s">
        <v>10466</v>
      </c>
      <c r="C113" s="141">
        <v>0</v>
      </c>
      <c r="D113" s="141" t="s">
        <v>1248</v>
      </c>
      <c r="E113" s="141" t="s">
        <v>10461</v>
      </c>
      <c r="F113" s="142">
        <v>42797</v>
      </c>
      <c r="G113" s="141" t="s">
        <v>410</v>
      </c>
      <c r="H113" s="141" t="s">
        <v>10444</v>
      </c>
      <c r="I113" s="141">
        <v>4</v>
      </c>
      <c r="J113" s="144" t="s">
        <v>10443</v>
      </c>
      <c r="K113" s="144" t="s">
        <v>10442</v>
      </c>
      <c r="L113" s="141">
        <v>0</v>
      </c>
      <c r="M113" s="141" t="s">
        <v>10450</v>
      </c>
      <c r="N113" s="141">
        <v>0</v>
      </c>
      <c r="O113" s="141" t="s">
        <v>42</v>
      </c>
      <c r="P113" s="141">
        <v>36911.440000000002</v>
      </c>
      <c r="Q113" s="141">
        <v>4309650</v>
      </c>
      <c r="R113" s="141">
        <v>3449872</v>
      </c>
      <c r="S113" s="141">
        <v>80.05</v>
      </c>
      <c r="T113" s="141">
        <v>0</v>
      </c>
      <c r="U113" s="141">
        <v>0</v>
      </c>
      <c r="V113" s="141" t="s">
        <v>10465</v>
      </c>
      <c r="W113" s="141" t="s">
        <v>10464</v>
      </c>
      <c r="X113" s="141" t="s">
        <v>10463</v>
      </c>
      <c r="Y113" s="141" t="s">
        <v>8430</v>
      </c>
      <c r="Z113" s="188" t="str">
        <f t="shared" si="1"/>
        <v>050PE</v>
      </c>
      <c r="AA113" s="143">
        <v>1</v>
      </c>
      <c r="AB113" s="143" t="s">
        <v>30</v>
      </c>
      <c r="AC113" s="143" t="s">
        <v>3343</v>
      </c>
      <c r="AD113" s="143"/>
    </row>
    <row r="114" spans="1:30" ht="24" customHeight="1">
      <c r="A114" s="139">
        <v>42799</v>
      </c>
      <c r="B114" s="140" t="s">
        <v>10462</v>
      </c>
      <c r="C114" s="141">
        <v>0</v>
      </c>
      <c r="D114" s="141" t="s">
        <v>1248</v>
      </c>
      <c r="E114" s="141" t="s">
        <v>10461</v>
      </c>
      <c r="F114" s="142">
        <v>42797</v>
      </c>
      <c r="G114" s="141" t="s">
        <v>410</v>
      </c>
      <c r="H114" s="141" t="s">
        <v>10444</v>
      </c>
      <c r="I114" s="141">
        <v>5</v>
      </c>
      <c r="J114" s="144" t="s">
        <v>10443</v>
      </c>
      <c r="K114" s="144" t="s">
        <v>10442</v>
      </c>
      <c r="L114" s="141">
        <v>0</v>
      </c>
      <c r="M114" s="141" t="s">
        <v>10450</v>
      </c>
      <c r="N114" s="141">
        <v>0</v>
      </c>
      <c r="O114" s="141" t="s">
        <v>42</v>
      </c>
      <c r="P114" s="141">
        <v>37163.15</v>
      </c>
      <c r="Q114" s="141">
        <v>4309650</v>
      </c>
      <c r="R114" s="141">
        <v>3471012</v>
      </c>
      <c r="S114" s="141">
        <v>80.540000000000006</v>
      </c>
      <c r="T114" s="141">
        <v>0</v>
      </c>
      <c r="U114" s="141">
        <v>0</v>
      </c>
      <c r="V114" s="141" t="s">
        <v>10460</v>
      </c>
      <c r="W114" s="141" t="s">
        <v>10459</v>
      </c>
      <c r="X114" s="141" t="s">
        <v>10458</v>
      </c>
      <c r="Y114" s="141" t="s">
        <v>8430</v>
      </c>
      <c r="Z114" s="188" t="str">
        <f t="shared" si="1"/>
        <v>050PE</v>
      </c>
      <c r="AA114" s="143">
        <v>1</v>
      </c>
      <c r="AB114" s="143" t="s">
        <v>30</v>
      </c>
      <c r="AC114" s="143" t="s">
        <v>3343</v>
      </c>
      <c r="AD114" s="143"/>
    </row>
    <row r="115" spans="1:30" ht="24" customHeight="1">
      <c r="A115" s="139">
        <v>42799</v>
      </c>
      <c r="B115" s="140" t="s">
        <v>10457</v>
      </c>
      <c r="C115" s="141">
        <v>0</v>
      </c>
      <c r="D115" s="141" t="s">
        <v>1248</v>
      </c>
      <c r="E115" s="141" t="s">
        <v>10456</v>
      </c>
      <c r="F115" s="142">
        <v>42797</v>
      </c>
      <c r="G115" s="141" t="s">
        <v>410</v>
      </c>
      <c r="H115" s="141" t="s">
        <v>10444</v>
      </c>
      <c r="I115" s="141">
        <v>6</v>
      </c>
      <c r="J115" s="144" t="s">
        <v>10443</v>
      </c>
      <c r="K115" s="144" t="s">
        <v>10442</v>
      </c>
      <c r="L115" s="141">
        <v>0</v>
      </c>
      <c r="M115" s="141" t="s">
        <v>10450</v>
      </c>
      <c r="N115" s="141">
        <v>0</v>
      </c>
      <c r="O115" s="141" t="s">
        <v>42</v>
      </c>
      <c r="P115" s="141">
        <v>36516.78</v>
      </c>
      <c r="Q115" s="141">
        <v>4309650</v>
      </c>
      <c r="R115" s="141">
        <v>3435200</v>
      </c>
      <c r="S115" s="141">
        <v>79.709999999999994</v>
      </c>
      <c r="T115" s="141">
        <v>0</v>
      </c>
      <c r="U115" s="141">
        <v>0</v>
      </c>
      <c r="V115" s="141" t="s">
        <v>10455</v>
      </c>
      <c r="W115" s="141" t="s">
        <v>10454</v>
      </c>
      <c r="X115" s="141" t="s">
        <v>10453</v>
      </c>
      <c r="Y115" s="141" t="s">
        <v>8430</v>
      </c>
      <c r="Z115" s="188" t="str">
        <f t="shared" si="1"/>
        <v>050PE</v>
      </c>
      <c r="AA115" s="143">
        <v>1</v>
      </c>
      <c r="AB115" s="143" t="s">
        <v>30</v>
      </c>
      <c r="AC115" s="143" t="s">
        <v>3343</v>
      </c>
      <c r="AD115" s="143"/>
    </row>
    <row r="116" spans="1:30" ht="24" customHeight="1">
      <c r="A116" s="139">
        <v>42799</v>
      </c>
      <c r="B116" s="140" t="s">
        <v>10452</v>
      </c>
      <c r="C116" s="141" t="s">
        <v>11058</v>
      </c>
      <c r="D116" s="141" t="s">
        <v>1248</v>
      </c>
      <c r="E116" s="141" t="s">
        <v>10451</v>
      </c>
      <c r="F116" s="142">
        <v>42797</v>
      </c>
      <c r="G116" s="141" t="s">
        <v>410</v>
      </c>
      <c r="H116" s="141" t="s">
        <v>10444</v>
      </c>
      <c r="I116" s="141">
        <v>7</v>
      </c>
      <c r="J116" s="144" t="s">
        <v>10443</v>
      </c>
      <c r="K116" s="144" t="s">
        <v>10442</v>
      </c>
      <c r="L116" s="141">
        <v>0</v>
      </c>
      <c r="M116" s="141" t="s">
        <v>10450</v>
      </c>
      <c r="N116" s="141">
        <v>0</v>
      </c>
      <c r="O116" s="141" t="s">
        <v>42</v>
      </c>
      <c r="P116" s="141">
        <v>35782.33</v>
      </c>
      <c r="Q116" s="141">
        <v>4309650</v>
      </c>
      <c r="R116" s="141">
        <v>3260051</v>
      </c>
      <c r="S116" s="141">
        <v>75.650000000000006</v>
      </c>
      <c r="T116" s="141">
        <v>0</v>
      </c>
      <c r="U116" s="141">
        <v>0</v>
      </c>
      <c r="V116" s="141" t="s">
        <v>10449</v>
      </c>
      <c r="W116" s="141" t="s">
        <v>10448</v>
      </c>
      <c r="X116" s="141" t="s">
        <v>10447</v>
      </c>
      <c r="Y116" s="141" t="s">
        <v>8430</v>
      </c>
      <c r="Z116" s="188" t="str">
        <f t="shared" si="1"/>
        <v>De novo50PE</v>
      </c>
      <c r="AA116" s="143">
        <v>1</v>
      </c>
      <c r="AB116" s="143" t="s">
        <v>30</v>
      </c>
      <c r="AC116" s="143" t="s">
        <v>3343</v>
      </c>
      <c r="AD116" s="143"/>
    </row>
    <row r="117" spans="1:30" ht="24" customHeight="1">
      <c r="A117" s="139">
        <v>42799</v>
      </c>
      <c r="B117" s="140" t="s">
        <v>10446</v>
      </c>
      <c r="C117" s="141" t="s">
        <v>11058</v>
      </c>
      <c r="D117" s="141" t="s">
        <v>1248</v>
      </c>
      <c r="E117" s="141" t="s">
        <v>10445</v>
      </c>
      <c r="F117" s="142">
        <v>42797</v>
      </c>
      <c r="G117" s="141" t="s">
        <v>410</v>
      </c>
      <c r="H117" s="141" t="s">
        <v>10444</v>
      </c>
      <c r="I117" s="141">
        <v>8</v>
      </c>
      <c r="J117" s="144" t="s">
        <v>10443</v>
      </c>
      <c r="K117" s="144" t="s">
        <v>10442</v>
      </c>
      <c r="L117" s="141">
        <v>0</v>
      </c>
      <c r="M117" s="141" t="s">
        <v>10441</v>
      </c>
      <c r="N117" s="141">
        <v>0</v>
      </c>
      <c r="O117" s="141" t="s">
        <v>42</v>
      </c>
      <c r="P117" s="141">
        <v>34383.19</v>
      </c>
      <c r="Q117" s="141">
        <v>4309650</v>
      </c>
      <c r="R117" s="141">
        <v>3132578</v>
      </c>
      <c r="S117" s="141">
        <v>72.69</v>
      </c>
      <c r="T117" s="141">
        <v>0</v>
      </c>
      <c r="U117" s="141">
        <v>0</v>
      </c>
      <c r="V117" s="141" t="s">
        <v>10440</v>
      </c>
      <c r="W117" s="141" t="s">
        <v>10439</v>
      </c>
      <c r="X117" s="141" t="s">
        <v>10438</v>
      </c>
      <c r="Y117" s="141" t="s">
        <v>8430</v>
      </c>
      <c r="Z117" s="188" t="str">
        <f t="shared" si="1"/>
        <v>De novo50PE</v>
      </c>
      <c r="AA117" s="143">
        <v>1</v>
      </c>
      <c r="AB117" s="143" t="s">
        <v>30</v>
      </c>
      <c r="AC117" s="143" t="s">
        <v>3343</v>
      </c>
      <c r="AD117" s="143"/>
    </row>
    <row r="118" spans="1:30" ht="24" customHeight="1">
      <c r="A118" s="133">
        <v>42799</v>
      </c>
      <c r="B118" s="134" t="s">
        <v>10421</v>
      </c>
      <c r="C118" s="135">
        <v>0</v>
      </c>
      <c r="D118" s="135" t="s">
        <v>1248</v>
      </c>
      <c r="E118" s="135" t="s">
        <v>9102</v>
      </c>
      <c r="F118" s="133">
        <v>42796</v>
      </c>
      <c r="G118" s="135" t="s">
        <v>122</v>
      </c>
      <c r="H118" s="135" t="s">
        <v>10437</v>
      </c>
      <c r="I118" s="135">
        <v>1</v>
      </c>
      <c r="J118" s="135" t="s">
        <v>32</v>
      </c>
      <c r="K118" s="135" t="s">
        <v>28</v>
      </c>
      <c r="L118" s="135">
        <v>0</v>
      </c>
      <c r="M118" s="135" t="s">
        <v>10415</v>
      </c>
      <c r="N118" s="135">
        <v>350</v>
      </c>
      <c r="O118" s="135" t="s">
        <v>33</v>
      </c>
      <c r="P118" s="135">
        <v>65661.070000000007</v>
      </c>
      <c r="Q118" s="135">
        <v>4309650</v>
      </c>
      <c r="R118" s="135">
        <v>3160910</v>
      </c>
      <c r="S118" s="135">
        <v>73.34</v>
      </c>
      <c r="T118" s="135" t="s">
        <v>10436</v>
      </c>
      <c r="U118" s="135" t="s">
        <v>10435</v>
      </c>
      <c r="V118" s="135" t="s">
        <v>10434</v>
      </c>
      <c r="W118" s="135" t="s">
        <v>10433</v>
      </c>
      <c r="X118" s="135" t="s">
        <v>10432</v>
      </c>
      <c r="Y118" s="147" t="s">
        <v>4625</v>
      </c>
      <c r="Z118" s="147" t="str">
        <f t="shared" si="1"/>
        <v>0101PE</v>
      </c>
      <c r="AA118" s="137">
        <v>0</v>
      </c>
      <c r="AB118" s="138" t="s">
        <v>30</v>
      </c>
      <c r="AC118" s="154" t="s">
        <v>3343</v>
      </c>
      <c r="AD118" s="155"/>
    </row>
    <row r="119" spans="1:30" ht="24" customHeight="1">
      <c r="A119" s="139">
        <v>42799</v>
      </c>
      <c r="B119" s="140" t="s">
        <v>10263</v>
      </c>
      <c r="C119" s="141">
        <v>0</v>
      </c>
      <c r="D119" s="141" t="s">
        <v>1248</v>
      </c>
      <c r="E119" s="141" t="s">
        <v>9102</v>
      </c>
      <c r="F119" s="142">
        <v>42796</v>
      </c>
      <c r="G119" s="141" t="s">
        <v>122</v>
      </c>
      <c r="H119" s="141" t="s">
        <v>10399</v>
      </c>
      <c r="I119" s="141">
        <v>2</v>
      </c>
      <c r="J119" s="141" t="s">
        <v>32</v>
      </c>
      <c r="K119" s="141" t="s">
        <v>28</v>
      </c>
      <c r="L119" s="141">
        <v>0</v>
      </c>
      <c r="M119" s="141" t="s">
        <v>10415</v>
      </c>
      <c r="N119" s="141">
        <v>349</v>
      </c>
      <c r="O119" s="141" t="s">
        <v>33</v>
      </c>
      <c r="P119" s="141">
        <v>71885.5</v>
      </c>
      <c r="Q119" s="141">
        <v>4309650</v>
      </c>
      <c r="R119" s="141">
        <v>3339355</v>
      </c>
      <c r="S119" s="141">
        <v>77.489999999999995</v>
      </c>
      <c r="T119" s="141" t="s">
        <v>10431</v>
      </c>
      <c r="U119" s="141" t="s">
        <v>10430</v>
      </c>
      <c r="V119" s="141" t="s">
        <v>10429</v>
      </c>
      <c r="W119" s="141" t="s">
        <v>10428</v>
      </c>
      <c r="X119" s="141" t="s">
        <v>10427</v>
      </c>
      <c r="Y119" s="141" t="s">
        <v>4625</v>
      </c>
      <c r="Z119" s="141" t="str">
        <f t="shared" si="1"/>
        <v>0101PE</v>
      </c>
      <c r="AA119" s="143">
        <v>0</v>
      </c>
      <c r="AB119" s="143" t="s">
        <v>30</v>
      </c>
      <c r="AC119" s="143" t="s">
        <v>3343</v>
      </c>
      <c r="AD119" s="143"/>
    </row>
    <row r="120" spans="1:30" ht="24" customHeight="1">
      <c r="A120" s="139">
        <v>42799</v>
      </c>
      <c r="B120" s="140" t="s">
        <v>10263</v>
      </c>
      <c r="C120" s="141">
        <v>0</v>
      </c>
      <c r="D120" s="141" t="s">
        <v>1248</v>
      </c>
      <c r="E120" s="141" t="s">
        <v>9102</v>
      </c>
      <c r="F120" s="142">
        <v>42796</v>
      </c>
      <c r="G120" s="141" t="s">
        <v>122</v>
      </c>
      <c r="H120" s="141" t="s">
        <v>10399</v>
      </c>
      <c r="I120" s="141">
        <v>3</v>
      </c>
      <c r="J120" s="141" t="s">
        <v>32</v>
      </c>
      <c r="K120" s="141" t="s">
        <v>28</v>
      </c>
      <c r="L120" s="141">
        <v>0</v>
      </c>
      <c r="M120" s="141" t="s">
        <v>10415</v>
      </c>
      <c r="N120" s="141">
        <v>350</v>
      </c>
      <c r="O120" s="141" t="s">
        <v>33</v>
      </c>
      <c r="P120" s="141">
        <v>72034.89</v>
      </c>
      <c r="Q120" s="141">
        <v>4309650</v>
      </c>
      <c r="R120" s="141">
        <v>3397667</v>
      </c>
      <c r="S120" s="141">
        <v>78.84</v>
      </c>
      <c r="T120" s="141" t="s">
        <v>10426</v>
      </c>
      <c r="U120" s="141" t="s">
        <v>10425</v>
      </c>
      <c r="V120" s="141" t="s">
        <v>10424</v>
      </c>
      <c r="W120" s="141" t="s">
        <v>10423</v>
      </c>
      <c r="X120" s="141" t="s">
        <v>10422</v>
      </c>
      <c r="Y120" s="141" t="s">
        <v>4625</v>
      </c>
      <c r="Z120" s="141" t="str">
        <f t="shared" si="1"/>
        <v>0101PE</v>
      </c>
      <c r="AA120" s="143">
        <v>0</v>
      </c>
      <c r="AB120" s="143" t="s">
        <v>30</v>
      </c>
      <c r="AC120" s="143" t="s">
        <v>3343</v>
      </c>
      <c r="AD120" s="143"/>
    </row>
    <row r="121" spans="1:30" ht="24" customHeight="1">
      <c r="A121" s="139">
        <v>42799</v>
      </c>
      <c r="B121" s="140" t="s">
        <v>10421</v>
      </c>
      <c r="C121" s="141">
        <v>0</v>
      </c>
      <c r="D121" s="141" t="s">
        <v>1248</v>
      </c>
      <c r="E121" s="141" t="s">
        <v>9109</v>
      </c>
      <c r="F121" s="142">
        <v>42796</v>
      </c>
      <c r="G121" s="141" t="s">
        <v>122</v>
      </c>
      <c r="H121" s="141" t="s">
        <v>10399</v>
      </c>
      <c r="I121" s="141">
        <v>4</v>
      </c>
      <c r="J121" s="141" t="s">
        <v>32</v>
      </c>
      <c r="K121" s="141" t="s">
        <v>28</v>
      </c>
      <c r="L121" s="141">
        <v>0</v>
      </c>
      <c r="M121" s="141" t="s">
        <v>10415</v>
      </c>
      <c r="N121" s="141">
        <v>344</v>
      </c>
      <c r="O121" s="141" t="s">
        <v>33</v>
      </c>
      <c r="P121" s="141">
        <v>73014.23</v>
      </c>
      <c r="Q121" s="141">
        <v>4309650</v>
      </c>
      <c r="R121" s="141">
        <v>3345777</v>
      </c>
      <c r="S121" s="141">
        <v>77.63</v>
      </c>
      <c r="T121" s="141" t="s">
        <v>10420</v>
      </c>
      <c r="U121" s="141" t="s">
        <v>10419</v>
      </c>
      <c r="V121" s="141" t="s">
        <v>10418</v>
      </c>
      <c r="W121" s="141" t="s">
        <v>10417</v>
      </c>
      <c r="X121" s="141" t="s">
        <v>10416</v>
      </c>
      <c r="Y121" s="141" t="s">
        <v>4625</v>
      </c>
      <c r="Z121" s="141" t="str">
        <f t="shared" si="1"/>
        <v>0101PE</v>
      </c>
      <c r="AA121" s="143">
        <v>0</v>
      </c>
      <c r="AB121" s="143" t="s">
        <v>30</v>
      </c>
      <c r="AC121" s="143" t="s">
        <v>3343</v>
      </c>
      <c r="AD121" s="143"/>
    </row>
    <row r="122" spans="1:30" ht="24" customHeight="1">
      <c r="A122" s="139">
        <v>42799</v>
      </c>
      <c r="B122" s="140" t="s">
        <v>10263</v>
      </c>
      <c r="C122" s="141">
        <v>0</v>
      </c>
      <c r="D122" s="141" t="s">
        <v>1248</v>
      </c>
      <c r="E122" s="141" t="s">
        <v>9109</v>
      </c>
      <c r="F122" s="142">
        <v>42796</v>
      </c>
      <c r="G122" s="141" t="s">
        <v>122</v>
      </c>
      <c r="H122" s="141" t="s">
        <v>10399</v>
      </c>
      <c r="I122" s="141">
        <v>5</v>
      </c>
      <c r="J122" s="141" t="s">
        <v>32</v>
      </c>
      <c r="K122" s="141" t="s">
        <v>28</v>
      </c>
      <c r="L122" s="141">
        <v>0</v>
      </c>
      <c r="M122" s="141" t="s">
        <v>10415</v>
      </c>
      <c r="N122" s="141">
        <v>344</v>
      </c>
      <c r="O122" s="141" t="s">
        <v>33</v>
      </c>
      <c r="P122" s="141">
        <v>71163.199999999997</v>
      </c>
      <c r="Q122" s="141">
        <v>4309650</v>
      </c>
      <c r="R122" s="141">
        <v>3258120</v>
      </c>
      <c r="S122" s="141">
        <v>75.599999999999994</v>
      </c>
      <c r="T122" s="141" t="s">
        <v>10414</v>
      </c>
      <c r="U122" s="141" t="s">
        <v>10413</v>
      </c>
      <c r="V122" s="141" t="s">
        <v>10412</v>
      </c>
      <c r="W122" s="141" t="s">
        <v>10411</v>
      </c>
      <c r="X122" s="141" t="s">
        <v>10410</v>
      </c>
      <c r="Y122" s="141" t="s">
        <v>4625</v>
      </c>
      <c r="Z122" s="141" t="str">
        <f t="shared" si="1"/>
        <v>0101PE</v>
      </c>
      <c r="AA122" s="143">
        <v>0</v>
      </c>
      <c r="AB122" s="143" t="s">
        <v>30</v>
      </c>
      <c r="AC122" s="143" t="s">
        <v>3343</v>
      </c>
      <c r="AD122" s="143"/>
    </row>
    <row r="123" spans="1:30" ht="24" customHeight="1">
      <c r="A123" s="139">
        <v>42799</v>
      </c>
      <c r="B123" s="140" t="s">
        <v>10409</v>
      </c>
      <c r="C123" s="141">
        <v>0</v>
      </c>
      <c r="D123" s="141" t="s">
        <v>1248</v>
      </c>
      <c r="E123" s="141" t="s">
        <v>10408</v>
      </c>
      <c r="F123" s="142">
        <v>42796</v>
      </c>
      <c r="G123" s="141" t="s">
        <v>122</v>
      </c>
      <c r="H123" s="141" t="s">
        <v>10399</v>
      </c>
      <c r="I123" s="141">
        <v>6</v>
      </c>
      <c r="J123" s="141" t="s">
        <v>32</v>
      </c>
      <c r="K123" s="141" t="s">
        <v>28</v>
      </c>
      <c r="L123" s="141">
        <v>0</v>
      </c>
      <c r="M123" s="141" t="s">
        <v>10398</v>
      </c>
      <c r="N123" s="141">
        <v>0</v>
      </c>
      <c r="O123" s="141" t="s">
        <v>33</v>
      </c>
      <c r="P123" s="141">
        <v>78371.850000000006</v>
      </c>
      <c r="Q123" s="141">
        <v>4309650</v>
      </c>
      <c r="R123" s="141">
        <v>3543292</v>
      </c>
      <c r="S123" s="141">
        <v>82.22</v>
      </c>
      <c r="T123" s="141">
        <v>0</v>
      </c>
      <c r="U123" s="141">
        <v>0</v>
      </c>
      <c r="V123" s="141" t="s">
        <v>10407</v>
      </c>
      <c r="W123" s="141" t="s">
        <v>10406</v>
      </c>
      <c r="X123" s="141" t="s">
        <v>10405</v>
      </c>
      <c r="Y123" s="141" t="s">
        <v>4625</v>
      </c>
      <c r="Z123" s="141" t="str">
        <f t="shared" si="1"/>
        <v>0101PE</v>
      </c>
      <c r="AA123" s="143">
        <v>0</v>
      </c>
      <c r="AB123" s="143" t="s">
        <v>30</v>
      </c>
      <c r="AC123" s="143" t="s">
        <v>3343</v>
      </c>
      <c r="AD123" s="143"/>
    </row>
    <row r="124" spans="1:30" ht="24" customHeight="1">
      <c r="A124" s="139">
        <v>42799</v>
      </c>
      <c r="B124" s="140" t="s">
        <v>10342</v>
      </c>
      <c r="C124" s="141">
        <v>0</v>
      </c>
      <c r="D124" s="141" t="s">
        <v>1248</v>
      </c>
      <c r="E124" s="141" t="s">
        <v>10341</v>
      </c>
      <c r="F124" s="142">
        <v>42796</v>
      </c>
      <c r="G124" s="141" t="s">
        <v>122</v>
      </c>
      <c r="H124" s="141" t="s">
        <v>10399</v>
      </c>
      <c r="I124" s="141">
        <v>7</v>
      </c>
      <c r="J124" s="141" t="s">
        <v>32</v>
      </c>
      <c r="K124" s="141" t="s">
        <v>28</v>
      </c>
      <c r="L124" s="141">
        <v>0</v>
      </c>
      <c r="M124" s="141" t="s">
        <v>10398</v>
      </c>
      <c r="N124" s="141">
        <v>156</v>
      </c>
      <c r="O124" s="141" t="s">
        <v>33</v>
      </c>
      <c r="P124" s="141">
        <v>71837.17</v>
      </c>
      <c r="Q124" s="141">
        <v>4309650</v>
      </c>
      <c r="R124" s="141">
        <v>3315478</v>
      </c>
      <c r="S124" s="141">
        <v>76.930000000000007</v>
      </c>
      <c r="T124" s="141" t="s">
        <v>10404</v>
      </c>
      <c r="U124" s="141" t="s">
        <v>10403</v>
      </c>
      <c r="V124" s="141" t="s">
        <v>10402</v>
      </c>
      <c r="W124" s="141" t="s">
        <v>10401</v>
      </c>
      <c r="X124" s="141" t="s">
        <v>10400</v>
      </c>
      <c r="Y124" s="141" t="s">
        <v>4625</v>
      </c>
      <c r="Z124" s="141" t="str">
        <f t="shared" si="1"/>
        <v>0101PE</v>
      </c>
      <c r="AA124" s="143">
        <v>0</v>
      </c>
      <c r="AB124" s="143" t="s">
        <v>30</v>
      </c>
      <c r="AC124" s="143" t="s">
        <v>3343</v>
      </c>
      <c r="AD124" s="143"/>
    </row>
    <row r="125" spans="1:30" ht="24" customHeight="1">
      <c r="A125" s="139">
        <v>42799</v>
      </c>
      <c r="B125" s="140" t="s">
        <v>10351</v>
      </c>
      <c r="C125" s="141">
        <v>0</v>
      </c>
      <c r="D125" s="141" t="s">
        <v>1248</v>
      </c>
      <c r="E125" s="141" t="s">
        <v>10346</v>
      </c>
      <c r="F125" s="142">
        <v>42796</v>
      </c>
      <c r="G125" s="141" t="s">
        <v>122</v>
      </c>
      <c r="H125" s="141" t="s">
        <v>10399</v>
      </c>
      <c r="I125" s="141">
        <v>8</v>
      </c>
      <c r="J125" s="141" t="s">
        <v>32</v>
      </c>
      <c r="K125" s="141" t="s">
        <v>28</v>
      </c>
      <c r="L125" s="141">
        <v>0</v>
      </c>
      <c r="M125" s="141" t="s">
        <v>10398</v>
      </c>
      <c r="N125" s="141">
        <v>0</v>
      </c>
      <c r="O125" s="141" t="s">
        <v>33</v>
      </c>
      <c r="P125" s="141">
        <v>73935.3</v>
      </c>
      <c r="Q125" s="141">
        <v>4309650</v>
      </c>
      <c r="R125" s="141">
        <v>3438465</v>
      </c>
      <c r="S125" s="141">
        <v>79.790000000000006</v>
      </c>
      <c r="T125" s="141">
        <v>0</v>
      </c>
      <c r="U125" s="141">
        <v>0</v>
      </c>
      <c r="V125" s="141" t="s">
        <v>10397</v>
      </c>
      <c r="W125" s="141" t="s">
        <v>10396</v>
      </c>
      <c r="X125" s="141" t="s">
        <v>10395</v>
      </c>
      <c r="Y125" s="141" t="s">
        <v>4625</v>
      </c>
      <c r="Z125" s="141" t="str">
        <f t="shared" si="1"/>
        <v>0101PE</v>
      </c>
      <c r="AA125" s="143">
        <v>0</v>
      </c>
      <c r="AB125" s="143" t="s">
        <v>30</v>
      </c>
      <c r="AC125" s="143" t="s">
        <v>3343</v>
      </c>
      <c r="AD125" s="143"/>
    </row>
    <row r="126" spans="1:30" ht="24" customHeight="1">
      <c r="A126" s="133">
        <v>42800</v>
      </c>
      <c r="B126" s="152" t="s">
        <v>9842</v>
      </c>
      <c r="C126" s="153" t="s">
        <v>6897</v>
      </c>
      <c r="D126" s="153" t="s">
        <v>31</v>
      </c>
      <c r="E126" s="153" t="s">
        <v>9841</v>
      </c>
      <c r="F126" s="133">
        <v>42795</v>
      </c>
      <c r="G126" s="153" t="s">
        <v>120</v>
      </c>
      <c r="H126" s="153" t="s">
        <v>9813</v>
      </c>
      <c r="I126" s="153">
        <v>1</v>
      </c>
      <c r="J126" s="153" t="s">
        <v>9828</v>
      </c>
      <c r="K126" s="153" t="s">
        <v>9812</v>
      </c>
      <c r="L126" s="153" t="s">
        <v>9811</v>
      </c>
      <c r="M126" s="153" t="s">
        <v>2570</v>
      </c>
      <c r="N126" s="153">
        <v>0</v>
      </c>
      <c r="O126" s="153" t="s">
        <v>33</v>
      </c>
      <c r="P126" s="153">
        <v>28605</v>
      </c>
      <c r="Q126" s="153">
        <v>4309650</v>
      </c>
      <c r="R126" s="153">
        <v>1311917</v>
      </c>
      <c r="S126" s="153">
        <v>30.44</v>
      </c>
      <c r="T126" s="153">
        <v>0</v>
      </c>
      <c r="U126" s="153">
        <v>0</v>
      </c>
      <c r="V126" s="153" t="s">
        <v>9840</v>
      </c>
      <c r="W126" s="153" t="s">
        <v>9839</v>
      </c>
      <c r="X126" s="153" t="s">
        <v>9838</v>
      </c>
      <c r="Y126" s="147" t="s">
        <v>4625</v>
      </c>
      <c r="Z126" s="147" t="str">
        <f t="shared" si="1"/>
        <v>Transcriptome101PE</v>
      </c>
      <c r="AA126" s="154">
        <v>1</v>
      </c>
      <c r="AB126" s="155" t="s">
        <v>30</v>
      </c>
      <c r="AC126" s="155" t="s">
        <v>139</v>
      </c>
      <c r="AD126" s="206"/>
    </row>
    <row r="127" spans="1:30" ht="24" customHeight="1">
      <c r="A127" s="139">
        <v>42800</v>
      </c>
      <c r="B127" s="140" t="s">
        <v>9837</v>
      </c>
      <c r="C127" s="141" t="s">
        <v>104</v>
      </c>
      <c r="D127" s="141" t="s">
        <v>31</v>
      </c>
      <c r="E127" s="141" t="s">
        <v>9836</v>
      </c>
      <c r="F127" s="142">
        <v>42795</v>
      </c>
      <c r="G127" s="141" t="s">
        <v>120</v>
      </c>
      <c r="H127" s="141" t="s">
        <v>9813</v>
      </c>
      <c r="I127" s="141">
        <v>2</v>
      </c>
      <c r="J127" s="144" t="s">
        <v>9828</v>
      </c>
      <c r="K127" s="144" t="s">
        <v>9812</v>
      </c>
      <c r="L127" s="141" t="s">
        <v>9811</v>
      </c>
      <c r="M127" s="141" t="s">
        <v>2570</v>
      </c>
      <c r="N127" s="141">
        <v>0</v>
      </c>
      <c r="O127" s="141" t="s">
        <v>33</v>
      </c>
      <c r="P127" s="141">
        <v>26815.48</v>
      </c>
      <c r="Q127" s="141">
        <v>4309650</v>
      </c>
      <c r="R127" s="141">
        <v>1219612</v>
      </c>
      <c r="S127" s="141">
        <v>28.3</v>
      </c>
      <c r="T127" s="141">
        <v>0</v>
      </c>
      <c r="U127" s="141">
        <v>0</v>
      </c>
      <c r="V127" s="141" t="s">
        <v>9835</v>
      </c>
      <c r="W127" s="141" t="s">
        <v>9834</v>
      </c>
      <c r="X127" s="141" t="s">
        <v>9833</v>
      </c>
      <c r="Y127" s="141" t="s">
        <v>4625</v>
      </c>
      <c r="Z127" s="141" t="str">
        <f t="shared" si="1"/>
        <v>Transcriptome101PE</v>
      </c>
      <c r="AA127" s="143">
        <v>1</v>
      </c>
      <c r="AB127" s="143" t="s">
        <v>30</v>
      </c>
      <c r="AC127" s="156" t="s">
        <v>139</v>
      </c>
      <c r="AD127" s="205"/>
    </row>
    <row r="128" spans="1:30" ht="24" customHeight="1">
      <c r="A128" s="139">
        <v>42800</v>
      </c>
      <c r="B128" s="140" t="s">
        <v>7827</v>
      </c>
      <c r="C128" s="141" t="s">
        <v>104</v>
      </c>
      <c r="D128" s="141" t="s">
        <v>31</v>
      </c>
      <c r="E128" s="141" t="s">
        <v>9829</v>
      </c>
      <c r="F128" s="142">
        <v>42795</v>
      </c>
      <c r="G128" s="141" t="s">
        <v>120</v>
      </c>
      <c r="H128" s="141" t="s">
        <v>9813</v>
      </c>
      <c r="I128" s="141">
        <v>3</v>
      </c>
      <c r="J128" s="144" t="s">
        <v>8423</v>
      </c>
      <c r="K128" s="144" t="s">
        <v>9812</v>
      </c>
      <c r="L128" s="141" t="s">
        <v>9811</v>
      </c>
      <c r="M128" s="141" t="s">
        <v>2593</v>
      </c>
      <c r="N128" s="141">
        <v>0</v>
      </c>
      <c r="O128" s="141" t="s">
        <v>33</v>
      </c>
      <c r="P128" s="141">
        <v>25573.98</v>
      </c>
      <c r="Q128" s="141">
        <v>4309650</v>
      </c>
      <c r="R128" s="141">
        <v>1227130</v>
      </c>
      <c r="S128" s="141">
        <v>28.47</v>
      </c>
      <c r="T128" s="141">
        <v>0</v>
      </c>
      <c r="U128" s="141">
        <v>0</v>
      </c>
      <c r="V128" s="141" t="s">
        <v>9832</v>
      </c>
      <c r="W128" s="141" t="s">
        <v>9831</v>
      </c>
      <c r="X128" s="141" t="s">
        <v>9830</v>
      </c>
      <c r="Y128" s="141" t="s">
        <v>4625</v>
      </c>
      <c r="Z128" s="141" t="str">
        <f t="shared" si="1"/>
        <v>Transcriptome101PE</v>
      </c>
      <c r="AA128" s="143">
        <v>1</v>
      </c>
      <c r="AB128" s="143" t="s">
        <v>30</v>
      </c>
      <c r="AC128" s="156" t="s">
        <v>139</v>
      </c>
      <c r="AD128" s="205"/>
    </row>
    <row r="129" spans="1:30" ht="24" customHeight="1">
      <c r="A129" s="139">
        <v>42800</v>
      </c>
      <c r="B129" s="140" t="s">
        <v>7827</v>
      </c>
      <c r="C129" s="141" t="s">
        <v>104</v>
      </c>
      <c r="D129" s="141" t="s">
        <v>31</v>
      </c>
      <c r="E129" s="141" t="s">
        <v>9829</v>
      </c>
      <c r="F129" s="142">
        <v>42795</v>
      </c>
      <c r="G129" s="141" t="s">
        <v>120</v>
      </c>
      <c r="H129" s="141" t="s">
        <v>9813</v>
      </c>
      <c r="I129" s="141">
        <v>4</v>
      </c>
      <c r="J129" s="144" t="s">
        <v>8423</v>
      </c>
      <c r="K129" s="144" t="s">
        <v>9812</v>
      </c>
      <c r="L129" s="141" t="s">
        <v>9811</v>
      </c>
      <c r="M129" s="141" t="s">
        <v>2593</v>
      </c>
      <c r="N129" s="141">
        <v>0</v>
      </c>
      <c r="O129" s="141" t="s">
        <v>33</v>
      </c>
      <c r="P129" s="141">
        <v>24917.45</v>
      </c>
      <c r="Q129" s="141">
        <v>4309650</v>
      </c>
      <c r="R129" s="141">
        <v>1187560</v>
      </c>
      <c r="S129" s="141">
        <v>27.56</v>
      </c>
      <c r="T129" s="141">
        <v>0</v>
      </c>
      <c r="U129" s="141">
        <v>0</v>
      </c>
      <c r="V129" s="141" t="s">
        <v>9827</v>
      </c>
      <c r="W129" s="141" t="s">
        <v>9826</v>
      </c>
      <c r="X129" s="141" t="s">
        <v>9825</v>
      </c>
      <c r="Y129" s="141" t="s">
        <v>4625</v>
      </c>
      <c r="Z129" s="141" t="str">
        <f t="shared" ref="Z129:Z192" si="2">IF(P129,CONCATENATE(C129,Y129),0)</f>
        <v>Transcriptome101PE</v>
      </c>
      <c r="AA129" s="143">
        <v>1</v>
      </c>
      <c r="AB129" s="143" t="s">
        <v>30</v>
      </c>
      <c r="AC129" s="156" t="s">
        <v>139</v>
      </c>
      <c r="AD129" s="205"/>
    </row>
    <row r="130" spans="1:30" ht="24" customHeight="1">
      <c r="A130" s="139">
        <v>42800</v>
      </c>
      <c r="B130" s="140" t="s">
        <v>7827</v>
      </c>
      <c r="C130" s="141" t="s">
        <v>104</v>
      </c>
      <c r="D130" s="141" t="s">
        <v>31</v>
      </c>
      <c r="E130" s="141" t="s">
        <v>9821</v>
      </c>
      <c r="F130" s="142">
        <v>42795</v>
      </c>
      <c r="G130" s="141" t="s">
        <v>120</v>
      </c>
      <c r="H130" s="141" t="s">
        <v>9813</v>
      </c>
      <c r="I130" s="141">
        <v>5</v>
      </c>
      <c r="J130" s="144" t="s">
        <v>8423</v>
      </c>
      <c r="K130" s="144" t="s">
        <v>9812</v>
      </c>
      <c r="L130" s="141" t="s">
        <v>9811</v>
      </c>
      <c r="M130" s="141" t="s">
        <v>2570</v>
      </c>
      <c r="N130" s="141">
        <v>0</v>
      </c>
      <c r="O130" s="141" t="s">
        <v>33</v>
      </c>
      <c r="P130" s="141">
        <v>41851.01</v>
      </c>
      <c r="Q130" s="141">
        <v>4309650</v>
      </c>
      <c r="R130" s="141">
        <v>1895401</v>
      </c>
      <c r="S130" s="141">
        <v>43.98</v>
      </c>
      <c r="T130" s="141">
        <v>0</v>
      </c>
      <c r="U130" s="141">
        <v>0</v>
      </c>
      <c r="V130" s="141" t="s">
        <v>9824</v>
      </c>
      <c r="W130" s="141" t="s">
        <v>9823</v>
      </c>
      <c r="X130" s="141" t="s">
        <v>9822</v>
      </c>
      <c r="Y130" s="141" t="s">
        <v>4625</v>
      </c>
      <c r="Z130" s="141" t="str">
        <f t="shared" si="2"/>
        <v>Transcriptome101PE</v>
      </c>
      <c r="AA130" s="143">
        <v>1</v>
      </c>
      <c r="AB130" s="143" t="s">
        <v>30</v>
      </c>
      <c r="AC130" s="156" t="s">
        <v>139</v>
      </c>
      <c r="AD130" s="205"/>
    </row>
    <row r="131" spans="1:30" ht="24" customHeight="1">
      <c r="A131" s="139">
        <v>42800</v>
      </c>
      <c r="B131" s="140" t="s">
        <v>7827</v>
      </c>
      <c r="C131" s="141" t="s">
        <v>104</v>
      </c>
      <c r="D131" s="141" t="s">
        <v>31</v>
      </c>
      <c r="E131" s="141" t="s">
        <v>9821</v>
      </c>
      <c r="F131" s="142">
        <v>42795</v>
      </c>
      <c r="G131" s="141" t="s">
        <v>120</v>
      </c>
      <c r="H131" s="141" t="s">
        <v>9813</v>
      </c>
      <c r="I131" s="141">
        <v>6</v>
      </c>
      <c r="J131" s="144" t="s">
        <v>8423</v>
      </c>
      <c r="K131" s="144" t="s">
        <v>9812</v>
      </c>
      <c r="L131" s="141" t="s">
        <v>9811</v>
      </c>
      <c r="M131" s="141" t="s">
        <v>2570</v>
      </c>
      <c r="N131" s="141">
        <v>0</v>
      </c>
      <c r="O131" s="141" t="s">
        <v>33</v>
      </c>
      <c r="P131" s="141">
        <v>42609</v>
      </c>
      <c r="Q131" s="141">
        <v>4309650</v>
      </c>
      <c r="R131" s="141">
        <v>1931170</v>
      </c>
      <c r="S131" s="141">
        <v>44.81</v>
      </c>
      <c r="T131" s="141">
        <v>0</v>
      </c>
      <c r="U131" s="141">
        <v>0</v>
      </c>
      <c r="V131" s="141" t="s">
        <v>9820</v>
      </c>
      <c r="W131" s="141" t="s">
        <v>9819</v>
      </c>
      <c r="X131" s="141" t="s">
        <v>9818</v>
      </c>
      <c r="Y131" s="141" t="s">
        <v>4625</v>
      </c>
      <c r="Z131" s="141" t="str">
        <f t="shared" si="2"/>
        <v>Transcriptome101PE</v>
      </c>
      <c r="AA131" s="143">
        <v>1</v>
      </c>
      <c r="AB131" s="143" t="s">
        <v>30</v>
      </c>
      <c r="AC131" s="156" t="s">
        <v>139</v>
      </c>
      <c r="AD131" s="205"/>
    </row>
    <row r="132" spans="1:30" ht="24" customHeight="1">
      <c r="A132" s="139">
        <v>42800</v>
      </c>
      <c r="B132" s="140" t="s">
        <v>7827</v>
      </c>
      <c r="C132" s="141" t="s">
        <v>104</v>
      </c>
      <c r="D132" s="141" t="s">
        <v>31</v>
      </c>
      <c r="E132" s="141" t="s">
        <v>9814</v>
      </c>
      <c r="F132" s="142">
        <v>42795</v>
      </c>
      <c r="G132" s="141" t="s">
        <v>120</v>
      </c>
      <c r="H132" s="141" t="s">
        <v>9813</v>
      </c>
      <c r="I132" s="141">
        <v>7</v>
      </c>
      <c r="J132" s="144" t="s">
        <v>8423</v>
      </c>
      <c r="K132" s="144" t="s">
        <v>9812</v>
      </c>
      <c r="L132" s="141" t="s">
        <v>9811</v>
      </c>
      <c r="M132" s="141" t="s">
        <v>2570</v>
      </c>
      <c r="N132" s="141">
        <v>0</v>
      </c>
      <c r="O132" s="141" t="s">
        <v>33</v>
      </c>
      <c r="P132" s="141">
        <v>19038.03</v>
      </c>
      <c r="Q132" s="141">
        <v>4309650</v>
      </c>
      <c r="R132" s="141">
        <v>885909</v>
      </c>
      <c r="S132" s="141">
        <v>20.56</v>
      </c>
      <c r="T132" s="141">
        <v>0</v>
      </c>
      <c r="U132" s="141">
        <v>0</v>
      </c>
      <c r="V132" s="141" t="s">
        <v>9817</v>
      </c>
      <c r="W132" s="141" t="s">
        <v>9816</v>
      </c>
      <c r="X132" s="141" t="s">
        <v>9815</v>
      </c>
      <c r="Y132" s="141" t="s">
        <v>4625</v>
      </c>
      <c r="Z132" s="141" t="str">
        <f t="shared" si="2"/>
        <v>Transcriptome101PE</v>
      </c>
      <c r="AA132" s="143">
        <v>1</v>
      </c>
      <c r="AB132" s="143" t="s">
        <v>30</v>
      </c>
      <c r="AC132" s="156" t="s">
        <v>139</v>
      </c>
      <c r="AD132" s="205"/>
    </row>
    <row r="133" spans="1:30" ht="24" customHeight="1">
      <c r="A133" s="139">
        <v>42800</v>
      </c>
      <c r="B133" s="140" t="s">
        <v>7827</v>
      </c>
      <c r="C133" s="141" t="s">
        <v>104</v>
      </c>
      <c r="D133" s="141" t="s">
        <v>31</v>
      </c>
      <c r="E133" s="141" t="s">
        <v>9814</v>
      </c>
      <c r="F133" s="142">
        <v>42795</v>
      </c>
      <c r="G133" s="141" t="s">
        <v>120</v>
      </c>
      <c r="H133" s="141" t="s">
        <v>9813</v>
      </c>
      <c r="I133" s="141">
        <v>8</v>
      </c>
      <c r="J133" s="144" t="s">
        <v>8423</v>
      </c>
      <c r="K133" s="144" t="s">
        <v>9812</v>
      </c>
      <c r="L133" s="141" t="s">
        <v>9811</v>
      </c>
      <c r="M133" s="141" t="s">
        <v>2570</v>
      </c>
      <c r="N133" s="141">
        <v>0</v>
      </c>
      <c r="O133" s="141" t="s">
        <v>33</v>
      </c>
      <c r="P133" s="141">
        <v>26711.1</v>
      </c>
      <c r="Q133" s="141">
        <v>4309650</v>
      </c>
      <c r="R133" s="141">
        <v>1216395</v>
      </c>
      <c r="S133" s="141">
        <v>28.22</v>
      </c>
      <c r="T133" s="141">
        <v>0</v>
      </c>
      <c r="U133" s="141">
        <v>0</v>
      </c>
      <c r="V133" s="141" t="s">
        <v>9810</v>
      </c>
      <c r="W133" s="141" t="s">
        <v>9809</v>
      </c>
      <c r="X133" s="141" t="s">
        <v>9808</v>
      </c>
      <c r="Y133" s="141" t="s">
        <v>4625</v>
      </c>
      <c r="Z133" s="141" t="str">
        <f t="shared" si="2"/>
        <v>Transcriptome101PE</v>
      </c>
      <c r="AA133" s="143">
        <v>1</v>
      </c>
      <c r="AB133" s="143" t="s">
        <v>30</v>
      </c>
      <c r="AC133" s="156" t="s">
        <v>139</v>
      </c>
      <c r="AD133" s="205"/>
    </row>
    <row r="134" spans="1:30" ht="24" customHeight="1">
      <c r="A134" s="219">
        <v>42800</v>
      </c>
      <c r="B134" s="218" t="s">
        <v>9900</v>
      </c>
      <c r="C134" s="135">
        <v>0</v>
      </c>
      <c r="D134" s="147" t="s">
        <v>1248</v>
      </c>
      <c r="E134" s="215" t="s">
        <v>9899</v>
      </c>
      <c r="F134" s="217">
        <v>42798</v>
      </c>
      <c r="G134" s="215" t="s">
        <v>6962</v>
      </c>
      <c r="H134" s="215" t="s">
        <v>9904</v>
      </c>
      <c r="I134" s="215">
        <v>1</v>
      </c>
      <c r="J134" s="135" t="s">
        <v>2392</v>
      </c>
      <c r="K134" s="147" t="s">
        <v>28</v>
      </c>
      <c r="L134" s="216" t="s">
        <v>350</v>
      </c>
      <c r="M134" s="215"/>
      <c r="N134" s="215">
        <v>0</v>
      </c>
      <c r="O134" s="215" t="s">
        <v>33</v>
      </c>
      <c r="P134" s="215">
        <v>37344.080000000002</v>
      </c>
      <c r="Q134" s="215">
        <v>3294109</v>
      </c>
      <c r="R134" s="215">
        <v>3025720</v>
      </c>
      <c r="S134" s="215">
        <v>92.2</v>
      </c>
      <c r="T134" s="215">
        <v>0</v>
      </c>
      <c r="U134" s="215">
        <v>0</v>
      </c>
      <c r="V134" s="215" t="s">
        <v>9903</v>
      </c>
      <c r="W134" s="215" t="s">
        <v>9902</v>
      </c>
      <c r="X134" s="215" t="s">
        <v>9901</v>
      </c>
      <c r="Y134" s="147" t="s">
        <v>4625</v>
      </c>
      <c r="Z134" s="147" t="str">
        <f t="shared" si="2"/>
        <v>0101PE</v>
      </c>
      <c r="AA134" s="214">
        <v>0</v>
      </c>
      <c r="AB134" s="213" t="s">
        <v>2544</v>
      </c>
      <c r="AC134" s="213" t="s">
        <v>3054</v>
      </c>
      <c r="AD134" s="212"/>
    </row>
    <row r="135" spans="1:30" ht="24" customHeight="1">
      <c r="A135" s="211">
        <v>42800</v>
      </c>
      <c r="B135" s="210" t="s">
        <v>9900</v>
      </c>
      <c r="C135" s="141">
        <v>0</v>
      </c>
      <c r="D135" s="141" t="s">
        <v>1248</v>
      </c>
      <c r="E135" s="208" t="s">
        <v>9899</v>
      </c>
      <c r="F135" s="209">
        <v>42798</v>
      </c>
      <c r="G135" s="208" t="s">
        <v>6962</v>
      </c>
      <c r="H135" s="208" t="s">
        <v>9898</v>
      </c>
      <c r="I135" s="208">
        <v>2</v>
      </c>
      <c r="J135" s="141" t="s">
        <v>2392</v>
      </c>
      <c r="K135" s="141" t="s">
        <v>28</v>
      </c>
      <c r="L135" s="208" t="s">
        <v>350</v>
      </c>
      <c r="M135" s="208"/>
      <c r="N135" s="208">
        <v>0</v>
      </c>
      <c r="O135" s="208" t="s">
        <v>33</v>
      </c>
      <c r="P135" s="208">
        <v>38189.69</v>
      </c>
      <c r="Q135" s="208">
        <v>3372261</v>
      </c>
      <c r="R135" s="208">
        <v>3093811</v>
      </c>
      <c r="S135" s="208">
        <v>92.1</v>
      </c>
      <c r="T135" s="208">
        <v>0</v>
      </c>
      <c r="U135" s="208">
        <v>0</v>
      </c>
      <c r="V135" s="208" t="s">
        <v>9897</v>
      </c>
      <c r="W135" s="208" t="s">
        <v>9896</v>
      </c>
      <c r="X135" s="208" t="s">
        <v>9895</v>
      </c>
      <c r="Y135" s="141" t="s">
        <v>4625</v>
      </c>
      <c r="Z135" s="141" t="str">
        <f t="shared" si="2"/>
        <v>0101PE</v>
      </c>
      <c r="AA135" s="207">
        <v>0</v>
      </c>
      <c r="AB135" s="207" t="s">
        <v>2544</v>
      </c>
      <c r="AC135" s="207" t="s">
        <v>3054</v>
      </c>
      <c r="AD135" s="207"/>
    </row>
    <row r="136" spans="1:30" ht="24" customHeight="1">
      <c r="A136" s="219">
        <v>42800</v>
      </c>
      <c r="B136" s="218" t="s">
        <v>9890</v>
      </c>
      <c r="C136" s="215" t="s">
        <v>6976</v>
      </c>
      <c r="D136" s="216" t="s">
        <v>31</v>
      </c>
      <c r="E136" s="215" t="s">
        <v>9889</v>
      </c>
      <c r="F136" s="217">
        <v>42798</v>
      </c>
      <c r="G136" s="215" t="s">
        <v>6974</v>
      </c>
      <c r="H136" s="215" t="s">
        <v>9894</v>
      </c>
      <c r="I136" s="215">
        <v>1</v>
      </c>
      <c r="J136" s="215" t="s">
        <v>134</v>
      </c>
      <c r="K136" s="147" t="s">
        <v>9887</v>
      </c>
      <c r="L136" s="216" t="s">
        <v>350</v>
      </c>
      <c r="M136" s="215"/>
      <c r="N136" s="215">
        <v>0</v>
      </c>
      <c r="O136" s="215" t="s">
        <v>29</v>
      </c>
      <c r="P136" s="215">
        <v>38887.33</v>
      </c>
      <c r="Q136" s="215">
        <v>3994466</v>
      </c>
      <c r="R136" s="215">
        <v>3466003</v>
      </c>
      <c r="S136" s="215">
        <v>86.9</v>
      </c>
      <c r="T136" s="215">
        <v>0</v>
      </c>
      <c r="U136" s="215">
        <v>0</v>
      </c>
      <c r="V136" s="215" t="s">
        <v>9893</v>
      </c>
      <c r="W136" s="215" t="s">
        <v>9892</v>
      </c>
      <c r="X136" s="215" t="s">
        <v>9891</v>
      </c>
      <c r="Y136" s="147" t="s">
        <v>143</v>
      </c>
      <c r="Z136" s="147" t="str">
        <f t="shared" si="2"/>
        <v>Target Region capture91PE</v>
      </c>
      <c r="AA136" s="214">
        <v>0.11320754716981132</v>
      </c>
      <c r="AB136" s="213" t="s">
        <v>2544</v>
      </c>
      <c r="AC136" s="213" t="s">
        <v>3054</v>
      </c>
      <c r="AD136" s="212"/>
    </row>
    <row r="137" spans="1:30" ht="24" customHeight="1">
      <c r="A137" s="211">
        <v>42800</v>
      </c>
      <c r="B137" s="210" t="s">
        <v>9890</v>
      </c>
      <c r="C137" s="208" t="s">
        <v>6976</v>
      </c>
      <c r="D137" s="208" t="s">
        <v>31</v>
      </c>
      <c r="E137" s="208" t="s">
        <v>9889</v>
      </c>
      <c r="F137" s="209">
        <v>42798</v>
      </c>
      <c r="G137" s="208" t="s">
        <v>6974</v>
      </c>
      <c r="H137" s="208" t="s">
        <v>9888</v>
      </c>
      <c r="I137" s="208">
        <v>2</v>
      </c>
      <c r="J137" s="220" t="s">
        <v>134</v>
      </c>
      <c r="K137" s="144" t="s">
        <v>9887</v>
      </c>
      <c r="L137" s="208" t="s">
        <v>350</v>
      </c>
      <c r="M137" s="208"/>
      <c r="N137" s="208">
        <v>0</v>
      </c>
      <c r="O137" s="208" t="s">
        <v>29</v>
      </c>
      <c r="P137" s="208">
        <v>39267.879999999997</v>
      </c>
      <c r="Q137" s="208">
        <v>4017364</v>
      </c>
      <c r="R137" s="208">
        <v>3499078</v>
      </c>
      <c r="S137" s="208">
        <v>87.2</v>
      </c>
      <c r="T137" s="208">
        <v>0</v>
      </c>
      <c r="U137" s="208">
        <v>0</v>
      </c>
      <c r="V137" s="208" t="s">
        <v>9886</v>
      </c>
      <c r="W137" s="208" t="s">
        <v>9885</v>
      </c>
      <c r="X137" s="208" t="s">
        <v>9884</v>
      </c>
      <c r="Y137" s="141" t="s">
        <v>143</v>
      </c>
      <c r="Z137" s="141" t="str">
        <f t="shared" si="2"/>
        <v>Target Region capture91PE</v>
      </c>
      <c r="AA137" s="207">
        <v>0.11320754716981132</v>
      </c>
      <c r="AB137" s="207" t="s">
        <v>2544</v>
      </c>
      <c r="AC137" s="207" t="s">
        <v>3054</v>
      </c>
      <c r="AD137" s="207"/>
    </row>
    <row r="138" spans="1:30" ht="24" customHeight="1">
      <c r="A138" s="219">
        <v>42800</v>
      </c>
      <c r="B138" s="218" t="s">
        <v>9879</v>
      </c>
      <c r="C138" s="215" t="s">
        <v>6976</v>
      </c>
      <c r="D138" s="216" t="s">
        <v>31</v>
      </c>
      <c r="E138" s="215" t="s">
        <v>9878</v>
      </c>
      <c r="F138" s="217">
        <v>42798</v>
      </c>
      <c r="G138" s="215" t="s">
        <v>6986</v>
      </c>
      <c r="H138" s="215" t="s">
        <v>9883</v>
      </c>
      <c r="I138" s="215">
        <v>1</v>
      </c>
      <c r="J138" s="215" t="s">
        <v>134</v>
      </c>
      <c r="K138" s="147" t="s">
        <v>9876</v>
      </c>
      <c r="L138" s="216" t="s">
        <v>350</v>
      </c>
      <c r="M138" s="215"/>
      <c r="N138" s="215">
        <v>0</v>
      </c>
      <c r="O138" s="215" t="s">
        <v>29</v>
      </c>
      <c r="P138" s="215">
        <v>36840.720000000001</v>
      </c>
      <c r="Q138" s="215">
        <v>4267564</v>
      </c>
      <c r="R138" s="215">
        <v>3501384</v>
      </c>
      <c r="S138" s="215">
        <v>82.2</v>
      </c>
      <c r="T138" s="215">
        <v>0</v>
      </c>
      <c r="U138" s="215">
        <v>0</v>
      </c>
      <c r="V138" s="215" t="s">
        <v>9882</v>
      </c>
      <c r="W138" s="215" t="s">
        <v>9881</v>
      </c>
      <c r="X138" s="215" t="s">
        <v>9880</v>
      </c>
      <c r="Y138" s="147" t="s">
        <v>143</v>
      </c>
      <c r="Z138" s="147" t="str">
        <f t="shared" si="2"/>
        <v>Target Region capture91PE</v>
      </c>
      <c r="AA138" s="214">
        <v>0.15384615384615385</v>
      </c>
      <c r="AB138" s="213" t="s">
        <v>2544</v>
      </c>
      <c r="AC138" s="213" t="s">
        <v>3054</v>
      </c>
      <c r="AD138" s="212"/>
    </row>
    <row r="139" spans="1:30" ht="24" customHeight="1">
      <c r="A139" s="211">
        <v>42800</v>
      </c>
      <c r="B139" s="210" t="s">
        <v>9879</v>
      </c>
      <c r="C139" s="208" t="s">
        <v>6976</v>
      </c>
      <c r="D139" s="208" t="s">
        <v>31</v>
      </c>
      <c r="E139" s="208" t="s">
        <v>9878</v>
      </c>
      <c r="F139" s="209">
        <v>42798</v>
      </c>
      <c r="G139" s="208" t="s">
        <v>6986</v>
      </c>
      <c r="H139" s="208" t="s">
        <v>9877</v>
      </c>
      <c r="I139" s="208">
        <v>2</v>
      </c>
      <c r="J139" s="220" t="s">
        <v>134</v>
      </c>
      <c r="K139" s="144" t="s">
        <v>9876</v>
      </c>
      <c r="L139" s="208" t="s">
        <v>350</v>
      </c>
      <c r="M139" s="208"/>
      <c r="N139" s="208">
        <v>0</v>
      </c>
      <c r="O139" s="208" t="s">
        <v>29</v>
      </c>
      <c r="P139" s="208">
        <v>37347.370000000003</v>
      </c>
      <c r="Q139" s="208">
        <v>4232183</v>
      </c>
      <c r="R139" s="208">
        <v>3507563</v>
      </c>
      <c r="S139" s="208">
        <v>83.2</v>
      </c>
      <c r="T139" s="208">
        <v>0</v>
      </c>
      <c r="U139" s="208">
        <v>0</v>
      </c>
      <c r="V139" s="208" t="s">
        <v>9875</v>
      </c>
      <c r="W139" s="208" t="s">
        <v>9874</v>
      </c>
      <c r="X139" s="208" t="s">
        <v>9873</v>
      </c>
      <c r="Y139" s="141" t="s">
        <v>143</v>
      </c>
      <c r="Z139" s="141" t="str">
        <f t="shared" si="2"/>
        <v>Target Region capture91PE</v>
      </c>
      <c r="AA139" s="207">
        <v>0.15384615384615385</v>
      </c>
      <c r="AB139" s="207" t="s">
        <v>2544</v>
      </c>
      <c r="AC139" s="207" t="s">
        <v>3054</v>
      </c>
      <c r="AD139" s="207"/>
    </row>
    <row r="140" spans="1:30" ht="24" customHeight="1">
      <c r="A140" s="133">
        <v>42801</v>
      </c>
      <c r="B140" s="152" t="s">
        <v>10018</v>
      </c>
      <c r="C140" s="153" t="s">
        <v>104</v>
      </c>
      <c r="D140" s="153" t="s">
        <v>31</v>
      </c>
      <c r="E140" s="153" t="s">
        <v>10017</v>
      </c>
      <c r="F140" s="133">
        <v>42795</v>
      </c>
      <c r="G140" s="153" t="s">
        <v>120</v>
      </c>
      <c r="H140" s="153" t="s">
        <v>9982</v>
      </c>
      <c r="I140" s="153">
        <v>1</v>
      </c>
      <c r="J140" s="153" t="s">
        <v>8423</v>
      </c>
      <c r="K140" s="153" t="s">
        <v>9166</v>
      </c>
      <c r="L140" s="153">
        <v>0</v>
      </c>
      <c r="M140" s="153" t="s">
        <v>2570</v>
      </c>
      <c r="N140" s="153">
        <v>0</v>
      </c>
      <c r="O140" s="153" t="s">
        <v>33</v>
      </c>
      <c r="P140" s="153">
        <v>48987.12</v>
      </c>
      <c r="Q140" s="153">
        <v>4309650</v>
      </c>
      <c r="R140" s="153">
        <v>2215036</v>
      </c>
      <c r="S140" s="153">
        <v>51.4</v>
      </c>
      <c r="T140" s="153">
        <v>0</v>
      </c>
      <c r="U140" s="153">
        <v>0</v>
      </c>
      <c r="V140" s="153" t="s">
        <v>10016</v>
      </c>
      <c r="W140" s="153" t="s">
        <v>10015</v>
      </c>
      <c r="X140" s="153" t="s">
        <v>10014</v>
      </c>
      <c r="Y140" s="147" t="s">
        <v>4625</v>
      </c>
      <c r="Z140" s="147" t="str">
        <f t="shared" si="2"/>
        <v>Transcriptome101PE</v>
      </c>
      <c r="AA140" s="154">
        <v>1</v>
      </c>
      <c r="AB140" s="155" t="s">
        <v>30</v>
      </c>
      <c r="AC140" s="155" t="s">
        <v>139</v>
      </c>
      <c r="AD140" s="206"/>
    </row>
    <row r="141" spans="1:30" ht="24" customHeight="1">
      <c r="A141" s="139">
        <v>42801</v>
      </c>
      <c r="B141" s="140" t="s">
        <v>10013</v>
      </c>
      <c r="C141" s="141" t="s">
        <v>104</v>
      </c>
      <c r="D141" s="141" t="s">
        <v>31</v>
      </c>
      <c r="E141" s="141" t="s">
        <v>10012</v>
      </c>
      <c r="F141" s="142">
        <v>42795</v>
      </c>
      <c r="G141" s="141" t="s">
        <v>120</v>
      </c>
      <c r="H141" s="141" t="s">
        <v>9982</v>
      </c>
      <c r="I141" s="141">
        <v>2</v>
      </c>
      <c r="J141" s="144" t="s">
        <v>9828</v>
      </c>
      <c r="K141" s="144" t="s">
        <v>7872</v>
      </c>
      <c r="L141" s="141">
        <v>0</v>
      </c>
      <c r="M141" s="141" t="s">
        <v>2570</v>
      </c>
      <c r="N141" s="141">
        <v>0</v>
      </c>
      <c r="O141" s="141" t="s">
        <v>33</v>
      </c>
      <c r="P141" s="141">
        <v>30916.55</v>
      </c>
      <c r="Q141" s="141">
        <v>4309650</v>
      </c>
      <c r="R141" s="141">
        <v>1407452</v>
      </c>
      <c r="S141" s="141">
        <v>32.659999999999997</v>
      </c>
      <c r="T141" s="141">
        <v>0</v>
      </c>
      <c r="U141" s="141">
        <v>0</v>
      </c>
      <c r="V141" s="141" t="s">
        <v>10011</v>
      </c>
      <c r="W141" s="141" t="s">
        <v>10010</v>
      </c>
      <c r="X141" s="141" t="s">
        <v>10009</v>
      </c>
      <c r="Y141" s="141" t="s">
        <v>4625</v>
      </c>
      <c r="Z141" s="141" t="str">
        <f t="shared" si="2"/>
        <v>Transcriptome101PE</v>
      </c>
      <c r="AA141" s="143">
        <v>1</v>
      </c>
      <c r="AB141" s="143" t="s">
        <v>30</v>
      </c>
      <c r="AC141" s="156" t="s">
        <v>139</v>
      </c>
      <c r="AD141" s="205"/>
    </row>
    <row r="142" spans="1:30" ht="24" customHeight="1">
      <c r="A142" s="139">
        <v>42801</v>
      </c>
      <c r="B142" s="140" t="s">
        <v>7827</v>
      </c>
      <c r="C142" s="141" t="s">
        <v>104</v>
      </c>
      <c r="D142" s="141" t="s">
        <v>31</v>
      </c>
      <c r="E142" s="141" t="s">
        <v>10005</v>
      </c>
      <c r="F142" s="142">
        <v>42795</v>
      </c>
      <c r="G142" s="141" t="s">
        <v>120</v>
      </c>
      <c r="H142" s="141" t="s">
        <v>9982</v>
      </c>
      <c r="I142" s="141">
        <v>3</v>
      </c>
      <c r="J142" s="144" t="s">
        <v>8423</v>
      </c>
      <c r="K142" s="144" t="s">
        <v>9166</v>
      </c>
      <c r="L142" s="141">
        <v>0</v>
      </c>
      <c r="M142" s="141" t="s">
        <v>2593</v>
      </c>
      <c r="N142" s="141">
        <v>0</v>
      </c>
      <c r="O142" s="141" t="s">
        <v>33</v>
      </c>
      <c r="P142" s="141">
        <v>31152.16</v>
      </c>
      <c r="Q142" s="141">
        <v>4309650</v>
      </c>
      <c r="R142" s="141">
        <v>1493412</v>
      </c>
      <c r="S142" s="141">
        <v>34.65</v>
      </c>
      <c r="T142" s="141">
        <v>0</v>
      </c>
      <c r="U142" s="141">
        <v>0</v>
      </c>
      <c r="V142" s="141" t="s">
        <v>10008</v>
      </c>
      <c r="W142" s="141" t="s">
        <v>10007</v>
      </c>
      <c r="X142" s="141" t="s">
        <v>10006</v>
      </c>
      <c r="Y142" s="141" t="s">
        <v>4625</v>
      </c>
      <c r="Z142" s="141" t="str">
        <f t="shared" si="2"/>
        <v>Transcriptome101PE</v>
      </c>
      <c r="AA142" s="143">
        <v>1</v>
      </c>
      <c r="AB142" s="143" t="s">
        <v>30</v>
      </c>
      <c r="AC142" s="156" t="s">
        <v>139</v>
      </c>
      <c r="AD142" s="205"/>
    </row>
    <row r="143" spans="1:30" ht="24" customHeight="1">
      <c r="A143" s="139">
        <v>42801</v>
      </c>
      <c r="B143" s="140" t="s">
        <v>7827</v>
      </c>
      <c r="C143" s="141" t="s">
        <v>104</v>
      </c>
      <c r="D143" s="141" t="s">
        <v>31</v>
      </c>
      <c r="E143" s="141" t="s">
        <v>10005</v>
      </c>
      <c r="F143" s="142">
        <v>42795</v>
      </c>
      <c r="G143" s="141" t="s">
        <v>120</v>
      </c>
      <c r="H143" s="141" t="s">
        <v>9982</v>
      </c>
      <c r="I143" s="141">
        <v>4</v>
      </c>
      <c r="J143" s="144" t="s">
        <v>8423</v>
      </c>
      <c r="K143" s="144" t="s">
        <v>9166</v>
      </c>
      <c r="L143" s="141">
        <v>0</v>
      </c>
      <c r="M143" s="141" t="s">
        <v>2593</v>
      </c>
      <c r="N143" s="141">
        <v>0</v>
      </c>
      <c r="O143" s="141" t="s">
        <v>33</v>
      </c>
      <c r="P143" s="141">
        <v>31079.65</v>
      </c>
      <c r="Q143" s="141">
        <v>4309650</v>
      </c>
      <c r="R143" s="141">
        <v>1483275</v>
      </c>
      <c r="S143" s="141">
        <v>34.42</v>
      </c>
      <c r="T143" s="141">
        <v>0</v>
      </c>
      <c r="U143" s="141">
        <v>0</v>
      </c>
      <c r="V143" s="141" t="s">
        <v>10004</v>
      </c>
      <c r="W143" s="141" t="s">
        <v>10003</v>
      </c>
      <c r="X143" s="141" t="s">
        <v>10002</v>
      </c>
      <c r="Y143" s="141" t="s">
        <v>4625</v>
      </c>
      <c r="Z143" s="141" t="str">
        <f t="shared" si="2"/>
        <v>Transcriptome101PE</v>
      </c>
      <c r="AA143" s="143">
        <v>1</v>
      </c>
      <c r="AB143" s="143" t="s">
        <v>30</v>
      </c>
      <c r="AC143" s="156" t="s">
        <v>139</v>
      </c>
      <c r="AD143" s="205"/>
    </row>
    <row r="144" spans="1:30" ht="24" customHeight="1">
      <c r="A144" s="139">
        <v>42801</v>
      </c>
      <c r="B144" s="140" t="s">
        <v>9986</v>
      </c>
      <c r="C144" s="141" t="s">
        <v>9985</v>
      </c>
      <c r="D144" s="141" t="s">
        <v>10001</v>
      </c>
      <c r="E144" s="141" t="s">
        <v>10000</v>
      </c>
      <c r="F144" s="142">
        <v>42795</v>
      </c>
      <c r="G144" s="141" t="s">
        <v>120</v>
      </c>
      <c r="H144" s="141" t="s">
        <v>9982</v>
      </c>
      <c r="I144" s="141">
        <v>5</v>
      </c>
      <c r="J144" s="193" t="s">
        <v>2615</v>
      </c>
      <c r="K144" s="141" t="s">
        <v>28</v>
      </c>
      <c r="L144" s="141">
        <v>0</v>
      </c>
      <c r="M144" s="141" t="s">
        <v>3014</v>
      </c>
      <c r="N144" s="141">
        <v>0</v>
      </c>
      <c r="O144" s="141" t="s">
        <v>33</v>
      </c>
      <c r="P144" s="141">
        <v>63535.93</v>
      </c>
      <c r="Q144" s="141">
        <v>4309650</v>
      </c>
      <c r="R144" s="141">
        <v>2836425</v>
      </c>
      <c r="S144" s="141">
        <v>65.819999999999993</v>
      </c>
      <c r="T144" s="141">
        <v>0</v>
      </c>
      <c r="U144" s="141">
        <v>0</v>
      </c>
      <c r="V144" s="141" t="s">
        <v>9999</v>
      </c>
      <c r="W144" s="141" t="s">
        <v>9998</v>
      </c>
      <c r="X144" s="141" t="s">
        <v>9997</v>
      </c>
      <c r="Y144" s="141" t="s">
        <v>4625</v>
      </c>
      <c r="Z144" s="141" t="str">
        <f t="shared" si="2"/>
        <v>GBS101PE</v>
      </c>
      <c r="AA144" s="143">
        <v>0</v>
      </c>
      <c r="AB144" s="143" t="s">
        <v>30</v>
      </c>
      <c r="AC144" s="156" t="s">
        <v>139</v>
      </c>
      <c r="AD144" s="205"/>
    </row>
    <row r="145" spans="1:30" ht="24" customHeight="1">
      <c r="A145" s="139">
        <v>42801</v>
      </c>
      <c r="B145" s="140" t="s">
        <v>9986</v>
      </c>
      <c r="C145" s="141" t="s">
        <v>9985</v>
      </c>
      <c r="D145" s="141" t="s">
        <v>9996</v>
      </c>
      <c r="E145" s="141" t="s">
        <v>9995</v>
      </c>
      <c r="F145" s="142">
        <v>42795</v>
      </c>
      <c r="G145" s="141" t="s">
        <v>120</v>
      </c>
      <c r="H145" s="141" t="s">
        <v>9982</v>
      </c>
      <c r="I145" s="141">
        <v>6</v>
      </c>
      <c r="J145" s="193" t="s">
        <v>2615</v>
      </c>
      <c r="K145" s="141" t="s">
        <v>28</v>
      </c>
      <c r="L145" s="141">
        <v>0</v>
      </c>
      <c r="M145" s="141" t="s">
        <v>3014</v>
      </c>
      <c r="N145" s="141">
        <v>0</v>
      </c>
      <c r="O145" s="141" t="s">
        <v>33</v>
      </c>
      <c r="P145" s="141">
        <v>64565.88</v>
      </c>
      <c r="Q145" s="141">
        <v>4309650</v>
      </c>
      <c r="R145" s="141">
        <v>2882405</v>
      </c>
      <c r="S145" s="141">
        <v>66.88</v>
      </c>
      <c r="T145" s="141">
        <v>0</v>
      </c>
      <c r="U145" s="141">
        <v>0</v>
      </c>
      <c r="V145" s="141" t="s">
        <v>9994</v>
      </c>
      <c r="W145" s="141" t="s">
        <v>9993</v>
      </c>
      <c r="X145" s="141" t="s">
        <v>9992</v>
      </c>
      <c r="Y145" s="141" t="s">
        <v>4625</v>
      </c>
      <c r="Z145" s="141" t="str">
        <f t="shared" si="2"/>
        <v>GBS101PE</v>
      </c>
      <c r="AA145" s="143">
        <v>0</v>
      </c>
      <c r="AB145" s="143" t="s">
        <v>30</v>
      </c>
      <c r="AC145" s="156" t="s">
        <v>139</v>
      </c>
      <c r="AD145" s="205"/>
    </row>
    <row r="146" spans="1:30" ht="24" customHeight="1">
      <c r="A146" s="139">
        <v>42801</v>
      </c>
      <c r="B146" s="140" t="s">
        <v>9986</v>
      </c>
      <c r="C146" s="141" t="s">
        <v>9985</v>
      </c>
      <c r="D146" s="141" t="s">
        <v>9991</v>
      </c>
      <c r="E146" s="141" t="s">
        <v>9990</v>
      </c>
      <c r="F146" s="142">
        <v>42795</v>
      </c>
      <c r="G146" s="141" t="s">
        <v>120</v>
      </c>
      <c r="H146" s="141" t="s">
        <v>9982</v>
      </c>
      <c r="I146" s="141">
        <v>7</v>
      </c>
      <c r="J146" s="193" t="s">
        <v>2615</v>
      </c>
      <c r="K146" s="141" t="s">
        <v>28</v>
      </c>
      <c r="L146" s="141">
        <v>0</v>
      </c>
      <c r="M146" s="141" t="s">
        <v>3014</v>
      </c>
      <c r="N146" s="141">
        <v>0</v>
      </c>
      <c r="O146" s="141" t="s">
        <v>33</v>
      </c>
      <c r="P146" s="141">
        <v>65862.52</v>
      </c>
      <c r="Q146" s="141">
        <v>4309650</v>
      </c>
      <c r="R146" s="141">
        <v>2940290</v>
      </c>
      <c r="S146" s="141">
        <v>68.23</v>
      </c>
      <c r="T146" s="141">
        <v>0</v>
      </c>
      <c r="U146" s="141">
        <v>0</v>
      </c>
      <c r="V146" s="141" t="s">
        <v>9989</v>
      </c>
      <c r="W146" s="141" t="s">
        <v>9988</v>
      </c>
      <c r="X146" s="141" t="s">
        <v>9987</v>
      </c>
      <c r="Y146" s="141" t="s">
        <v>4625</v>
      </c>
      <c r="Z146" s="141" t="str">
        <f t="shared" si="2"/>
        <v>GBS101PE</v>
      </c>
      <c r="AA146" s="143">
        <v>0</v>
      </c>
      <c r="AB146" s="143" t="s">
        <v>30</v>
      </c>
      <c r="AC146" s="156" t="s">
        <v>139</v>
      </c>
      <c r="AD146" s="205"/>
    </row>
    <row r="147" spans="1:30" ht="24" customHeight="1">
      <c r="A147" s="139">
        <v>42801</v>
      </c>
      <c r="B147" s="140" t="s">
        <v>9986</v>
      </c>
      <c r="C147" s="141" t="s">
        <v>9985</v>
      </c>
      <c r="D147" s="141" t="s">
        <v>9984</v>
      </c>
      <c r="E147" s="141" t="s">
        <v>9983</v>
      </c>
      <c r="F147" s="142">
        <v>42795</v>
      </c>
      <c r="G147" s="141" t="s">
        <v>120</v>
      </c>
      <c r="H147" s="141" t="s">
        <v>9982</v>
      </c>
      <c r="I147" s="141">
        <v>8</v>
      </c>
      <c r="J147" s="193" t="s">
        <v>2615</v>
      </c>
      <c r="K147" s="141" t="s">
        <v>28</v>
      </c>
      <c r="L147" s="141">
        <v>0</v>
      </c>
      <c r="M147" s="141" t="s">
        <v>3014</v>
      </c>
      <c r="N147" s="141">
        <v>0</v>
      </c>
      <c r="O147" s="141" t="s">
        <v>33</v>
      </c>
      <c r="P147" s="141">
        <v>65519.24</v>
      </c>
      <c r="Q147" s="141">
        <v>4309650</v>
      </c>
      <c r="R147" s="141">
        <v>2924966</v>
      </c>
      <c r="S147" s="141">
        <v>67.87</v>
      </c>
      <c r="T147" s="141">
        <v>0</v>
      </c>
      <c r="U147" s="141">
        <v>0</v>
      </c>
      <c r="V147" s="141" t="s">
        <v>9981</v>
      </c>
      <c r="W147" s="141" t="s">
        <v>9980</v>
      </c>
      <c r="X147" s="141" t="s">
        <v>9979</v>
      </c>
      <c r="Y147" s="141" t="s">
        <v>4625</v>
      </c>
      <c r="Z147" s="141" t="str">
        <f t="shared" si="2"/>
        <v>GBS101PE</v>
      </c>
      <c r="AA147" s="143">
        <v>0</v>
      </c>
      <c r="AB147" s="143" t="s">
        <v>30</v>
      </c>
      <c r="AC147" s="156" t="s">
        <v>139</v>
      </c>
      <c r="AD147" s="205"/>
    </row>
    <row r="148" spans="1:30" ht="24" customHeight="1">
      <c r="A148" s="219">
        <v>42801</v>
      </c>
      <c r="B148" s="218" t="s">
        <v>10062</v>
      </c>
      <c r="C148" s="135">
        <v>0</v>
      </c>
      <c r="D148" s="147" t="s">
        <v>1248</v>
      </c>
      <c r="E148" s="215" t="s">
        <v>10057</v>
      </c>
      <c r="F148" s="217">
        <v>42799</v>
      </c>
      <c r="G148" s="215" t="s">
        <v>6962</v>
      </c>
      <c r="H148" s="215" t="s">
        <v>10061</v>
      </c>
      <c r="I148" s="215">
        <v>1</v>
      </c>
      <c r="J148" s="215" t="s">
        <v>3576</v>
      </c>
      <c r="K148" s="147" t="s">
        <v>10055</v>
      </c>
      <c r="L148" s="216" t="s">
        <v>350</v>
      </c>
      <c r="M148" s="215"/>
      <c r="N148" s="215">
        <v>0</v>
      </c>
      <c r="O148" s="215" t="s">
        <v>33</v>
      </c>
      <c r="P148" s="215">
        <v>32660.04</v>
      </c>
      <c r="Q148" s="215">
        <v>2823196</v>
      </c>
      <c r="R148" s="215">
        <v>2656509</v>
      </c>
      <c r="S148" s="215">
        <v>94.2</v>
      </c>
      <c r="T148" s="215">
        <v>0</v>
      </c>
      <c r="U148" s="215">
        <v>0</v>
      </c>
      <c r="V148" s="215" t="s">
        <v>10060</v>
      </c>
      <c r="W148" s="215" t="s">
        <v>7376</v>
      </c>
      <c r="X148" s="215" t="s">
        <v>10059</v>
      </c>
      <c r="Y148" s="147" t="s">
        <v>4625</v>
      </c>
      <c r="Z148" s="147" t="str">
        <f t="shared" si="2"/>
        <v>0101PE</v>
      </c>
      <c r="AA148" s="214">
        <v>0.25925925925925924</v>
      </c>
      <c r="AB148" s="213" t="s">
        <v>2544</v>
      </c>
      <c r="AC148" s="213" t="s">
        <v>3054</v>
      </c>
      <c r="AD148" s="212"/>
    </row>
    <row r="149" spans="1:30" ht="24" customHeight="1">
      <c r="A149" s="211">
        <v>42801</v>
      </c>
      <c r="B149" s="210" t="s">
        <v>10058</v>
      </c>
      <c r="C149" s="141">
        <v>0</v>
      </c>
      <c r="D149" s="141" t="s">
        <v>1248</v>
      </c>
      <c r="E149" s="208" t="s">
        <v>10057</v>
      </c>
      <c r="F149" s="209">
        <v>42799</v>
      </c>
      <c r="G149" s="208" t="s">
        <v>6962</v>
      </c>
      <c r="H149" s="208" t="s">
        <v>10056</v>
      </c>
      <c r="I149" s="208">
        <v>2</v>
      </c>
      <c r="J149" s="220" t="s">
        <v>3576</v>
      </c>
      <c r="K149" s="144" t="s">
        <v>10055</v>
      </c>
      <c r="L149" s="208" t="s">
        <v>350</v>
      </c>
      <c r="M149" s="208"/>
      <c r="N149" s="208">
        <v>0</v>
      </c>
      <c r="O149" s="208" t="s">
        <v>33</v>
      </c>
      <c r="P149" s="208">
        <v>33418.43</v>
      </c>
      <c r="Q149" s="208">
        <v>2900767</v>
      </c>
      <c r="R149" s="208">
        <v>2719247</v>
      </c>
      <c r="S149" s="208">
        <v>93.9</v>
      </c>
      <c r="T149" s="208">
        <v>0</v>
      </c>
      <c r="U149" s="208">
        <v>0</v>
      </c>
      <c r="V149" s="208" t="s">
        <v>10054</v>
      </c>
      <c r="W149" s="208" t="s">
        <v>10053</v>
      </c>
      <c r="X149" s="208" t="s">
        <v>10052</v>
      </c>
      <c r="Y149" s="141" t="s">
        <v>4625</v>
      </c>
      <c r="Z149" s="141" t="str">
        <f t="shared" si="2"/>
        <v>0101PE</v>
      </c>
      <c r="AA149" s="207">
        <v>0.25925925925925924</v>
      </c>
      <c r="AB149" s="207" t="s">
        <v>2544</v>
      </c>
      <c r="AC149" s="207" t="s">
        <v>3054</v>
      </c>
      <c r="AD149" s="207"/>
    </row>
    <row r="150" spans="1:30" ht="24" customHeight="1">
      <c r="A150" s="219">
        <v>42801</v>
      </c>
      <c r="B150" s="218" t="s">
        <v>10051</v>
      </c>
      <c r="C150" s="135">
        <v>0</v>
      </c>
      <c r="D150" s="147" t="s">
        <v>1248</v>
      </c>
      <c r="E150" s="215" t="s">
        <v>10045</v>
      </c>
      <c r="F150" s="217">
        <v>42799</v>
      </c>
      <c r="G150" s="215" t="s">
        <v>6941</v>
      </c>
      <c r="H150" s="215" t="s">
        <v>10050</v>
      </c>
      <c r="I150" s="215">
        <v>1</v>
      </c>
      <c r="J150" s="135" t="s">
        <v>2392</v>
      </c>
      <c r="K150" s="147" t="s">
        <v>28</v>
      </c>
      <c r="L150" s="216" t="s">
        <v>350</v>
      </c>
      <c r="M150" s="215"/>
      <c r="N150" s="215">
        <v>0</v>
      </c>
      <c r="O150" s="215" t="s">
        <v>33</v>
      </c>
      <c r="P150" s="215">
        <v>39113.440000000002</v>
      </c>
      <c r="Q150" s="215">
        <v>3404175</v>
      </c>
      <c r="R150" s="215">
        <v>3173795</v>
      </c>
      <c r="S150" s="215">
        <v>93.4</v>
      </c>
      <c r="T150" s="215">
        <v>0</v>
      </c>
      <c r="U150" s="215">
        <v>0</v>
      </c>
      <c r="V150" s="215" t="s">
        <v>10049</v>
      </c>
      <c r="W150" s="215" t="s">
        <v>10048</v>
      </c>
      <c r="X150" s="215" t="s">
        <v>10047</v>
      </c>
      <c r="Y150" s="147" t="s">
        <v>4625</v>
      </c>
      <c r="Z150" s="147" t="str">
        <f t="shared" si="2"/>
        <v>0101PE</v>
      </c>
      <c r="AA150" s="214">
        <v>0</v>
      </c>
      <c r="AB150" s="213" t="s">
        <v>2544</v>
      </c>
      <c r="AC150" s="213" t="s">
        <v>3054</v>
      </c>
      <c r="AD150" s="212"/>
    </row>
    <row r="151" spans="1:30" ht="24" customHeight="1">
      <c r="A151" s="211">
        <v>42801</v>
      </c>
      <c r="B151" s="210" t="s">
        <v>10046</v>
      </c>
      <c r="C151" s="141">
        <v>0</v>
      </c>
      <c r="D151" s="141" t="s">
        <v>1248</v>
      </c>
      <c r="E151" s="208" t="s">
        <v>10045</v>
      </c>
      <c r="F151" s="209">
        <v>42799</v>
      </c>
      <c r="G151" s="208" t="s">
        <v>6941</v>
      </c>
      <c r="H151" s="208" t="s">
        <v>10044</v>
      </c>
      <c r="I151" s="208">
        <v>2</v>
      </c>
      <c r="J151" s="141" t="s">
        <v>2392</v>
      </c>
      <c r="K151" s="141" t="s">
        <v>28</v>
      </c>
      <c r="L151" s="208" t="s">
        <v>350</v>
      </c>
      <c r="M151" s="208"/>
      <c r="N151" s="208">
        <v>0</v>
      </c>
      <c r="O151" s="208" t="s">
        <v>33</v>
      </c>
      <c r="P151" s="208">
        <v>39381.629999999997</v>
      </c>
      <c r="Q151" s="208">
        <v>3434408</v>
      </c>
      <c r="R151" s="208">
        <v>3196006</v>
      </c>
      <c r="S151" s="208">
        <v>93.2</v>
      </c>
      <c r="T151" s="208">
        <v>0</v>
      </c>
      <c r="U151" s="208">
        <v>0</v>
      </c>
      <c r="V151" s="208" t="s">
        <v>10043</v>
      </c>
      <c r="W151" s="208" t="s">
        <v>10042</v>
      </c>
      <c r="X151" s="208" t="s">
        <v>10041</v>
      </c>
      <c r="Y151" s="141" t="s">
        <v>4625</v>
      </c>
      <c r="Z151" s="141" t="str">
        <f t="shared" si="2"/>
        <v>0101PE</v>
      </c>
      <c r="AA151" s="207">
        <v>0</v>
      </c>
      <c r="AB151" s="207" t="s">
        <v>2544</v>
      </c>
      <c r="AC151" s="207" t="s">
        <v>3054</v>
      </c>
      <c r="AD151" s="207"/>
    </row>
    <row r="152" spans="1:30" ht="24" customHeight="1">
      <c r="A152" s="219">
        <v>42801</v>
      </c>
      <c r="B152" s="218" t="s">
        <v>10040</v>
      </c>
      <c r="C152" s="135">
        <v>0</v>
      </c>
      <c r="D152" s="147" t="s">
        <v>1248</v>
      </c>
      <c r="E152" s="215" t="s">
        <v>10034</v>
      </c>
      <c r="F152" s="217">
        <v>42799</v>
      </c>
      <c r="G152" s="215" t="s">
        <v>6941</v>
      </c>
      <c r="H152" s="215" t="s">
        <v>10039</v>
      </c>
      <c r="I152" s="215">
        <v>1</v>
      </c>
      <c r="J152" s="135" t="s">
        <v>2392</v>
      </c>
      <c r="K152" s="147" t="s">
        <v>28</v>
      </c>
      <c r="L152" s="216" t="s">
        <v>350</v>
      </c>
      <c r="M152" s="215"/>
      <c r="N152" s="215">
        <v>0</v>
      </c>
      <c r="O152" s="215" t="s">
        <v>33</v>
      </c>
      <c r="P152" s="215">
        <v>39601.29</v>
      </c>
      <c r="Q152" s="215">
        <v>3421014</v>
      </c>
      <c r="R152" s="215">
        <v>3197857</v>
      </c>
      <c r="S152" s="215">
        <v>93.7</v>
      </c>
      <c r="T152" s="215">
        <v>0</v>
      </c>
      <c r="U152" s="215">
        <v>0</v>
      </c>
      <c r="V152" s="215" t="s">
        <v>10038</v>
      </c>
      <c r="W152" s="215" t="s">
        <v>10037</v>
      </c>
      <c r="X152" s="215" t="s">
        <v>10036</v>
      </c>
      <c r="Y152" s="147" t="s">
        <v>4625</v>
      </c>
      <c r="Z152" s="147" t="str">
        <f t="shared" si="2"/>
        <v>0101PE</v>
      </c>
      <c r="AA152" s="214">
        <v>0</v>
      </c>
      <c r="AB152" s="213" t="s">
        <v>2544</v>
      </c>
      <c r="AC152" s="213" t="s">
        <v>3054</v>
      </c>
      <c r="AD152" s="212"/>
    </row>
    <row r="153" spans="1:30" ht="24" customHeight="1">
      <c r="A153" s="211">
        <v>42801</v>
      </c>
      <c r="B153" s="210" t="s">
        <v>10035</v>
      </c>
      <c r="C153" s="141">
        <v>0</v>
      </c>
      <c r="D153" s="141" t="s">
        <v>1248</v>
      </c>
      <c r="E153" s="208" t="s">
        <v>10034</v>
      </c>
      <c r="F153" s="209">
        <v>42799</v>
      </c>
      <c r="G153" s="208" t="s">
        <v>6941</v>
      </c>
      <c r="H153" s="208" t="s">
        <v>10033</v>
      </c>
      <c r="I153" s="208">
        <v>2</v>
      </c>
      <c r="J153" s="141" t="s">
        <v>2392</v>
      </c>
      <c r="K153" s="141" t="s">
        <v>28</v>
      </c>
      <c r="L153" s="208" t="s">
        <v>350</v>
      </c>
      <c r="M153" s="208"/>
      <c r="N153" s="208">
        <v>0</v>
      </c>
      <c r="O153" s="208" t="s">
        <v>33</v>
      </c>
      <c r="P153" s="208">
        <v>38878.29</v>
      </c>
      <c r="Q153" s="208">
        <v>3340750</v>
      </c>
      <c r="R153" s="208">
        <v>3138314</v>
      </c>
      <c r="S153" s="208">
        <v>94.1</v>
      </c>
      <c r="T153" s="208">
        <v>0</v>
      </c>
      <c r="U153" s="208">
        <v>0</v>
      </c>
      <c r="V153" s="208" t="s">
        <v>7900</v>
      </c>
      <c r="W153" s="208" t="s">
        <v>10032</v>
      </c>
      <c r="X153" s="208" t="s">
        <v>10031</v>
      </c>
      <c r="Y153" s="141" t="s">
        <v>4625</v>
      </c>
      <c r="Z153" s="141" t="str">
        <f t="shared" si="2"/>
        <v>0101PE</v>
      </c>
      <c r="AA153" s="207">
        <v>0</v>
      </c>
      <c r="AB153" s="207" t="s">
        <v>2544</v>
      </c>
      <c r="AC153" s="207" t="s">
        <v>3054</v>
      </c>
      <c r="AD153" s="207"/>
    </row>
    <row r="154" spans="1:30" ht="24" customHeight="1">
      <c r="A154" s="219">
        <v>42801</v>
      </c>
      <c r="B154" s="218" t="s">
        <v>10030</v>
      </c>
      <c r="C154" s="135">
        <v>0</v>
      </c>
      <c r="D154" s="147" t="s">
        <v>1248</v>
      </c>
      <c r="E154" s="215" t="s">
        <v>10024</v>
      </c>
      <c r="F154" s="217">
        <v>42799</v>
      </c>
      <c r="G154" s="215" t="s">
        <v>6962</v>
      </c>
      <c r="H154" s="215" t="s">
        <v>10029</v>
      </c>
      <c r="I154" s="215">
        <v>1</v>
      </c>
      <c r="J154" s="215" t="s">
        <v>3576</v>
      </c>
      <c r="K154" s="147" t="s">
        <v>10022</v>
      </c>
      <c r="L154" s="216" t="s">
        <v>350</v>
      </c>
      <c r="M154" s="215"/>
      <c r="N154" s="215">
        <v>0</v>
      </c>
      <c r="O154" s="215" t="s">
        <v>41</v>
      </c>
      <c r="P154" s="215">
        <v>47848.480000000003</v>
      </c>
      <c r="Q154" s="215">
        <v>2860506</v>
      </c>
      <c r="R154" s="215">
        <v>2606026</v>
      </c>
      <c r="S154" s="215">
        <v>91.5</v>
      </c>
      <c r="T154" s="215">
        <v>0</v>
      </c>
      <c r="U154" s="215">
        <v>0</v>
      </c>
      <c r="V154" s="215" t="s">
        <v>10028</v>
      </c>
      <c r="W154" s="215" t="s">
        <v>10027</v>
      </c>
      <c r="X154" s="215" t="s">
        <v>10026</v>
      </c>
      <c r="Y154" s="147" t="s">
        <v>140</v>
      </c>
      <c r="Z154" s="147" t="str">
        <f t="shared" si="2"/>
        <v>0151PE</v>
      </c>
      <c r="AA154" s="214">
        <v>2.8571428571428571E-2</v>
      </c>
      <c r="AB154" s="213" t="s">
        <v>2544</v>
      </c>
      <c r="AC154" s="213" t="s">
        <v>3054</v>
      </c>
      <c r="AD154" s="212"/>
    </row>
    <row r="155" spans="1:30" ht="24" customHeight="1">
      <c r="A155" s="211">
        <v>42801</v>
      </c>
      <c r="B155" s="210" t="s">
        <v>10025</v>
      </c>
      <c r="C155" s="141">
        <v>0</v>
      </c>
      <c r="D155" s="141" t="s">
        <v>1248</v>
      </c>
      <c r="E155" s="208" t="s">
        <v>10024</v>
      </c>
      <c r="F155" s="209">
        <v>42799</v>
      </c>
      <c r="G155" s="208" t="s">
        <v>6962</v>
      </c>
      <c r="H155" s="208" t="s">
        <v>10023</v>
      </c>
      <c r="I155" s="208">
        <v>2</v>
      </c>
      <c r="J155" s="220" t="s">
        <v>3576</v>
      </c>
      <c r="K155" s="144" t="s">
        <v>10022</v>
      </c>
      <c r="L155" s="208" t="s">
        <v>350</v>
      </c>
      <c r="M155" s="208"/>
      <c r="N155" s="208">
        <v>0</v>
      </c>
      <c r="O155" s="208" t="s">
        <v>41</v>
      </c>
      <c r="P155" s="208">
        <v>46749.83</v>
      </c>
      <c r="Q155" s="208">
        <v>2748502</v>
      </c>
      <c r="R155" s="208">
        <v>2542955</v>
      </c>
      <c r="S155" s="208">
        <v>92.9</v>
      </c>
      <c r="T155" s="208">
        <v>0</v>
      </c>
      <c r="U155" s="208">
        <v>0</v>
      </c>
      <c r="V155" s="208" t="s">
        <v>10021</v>
      </c>
      <c r="W155" s="208" t="s">
        <v>10020</v>
      </c>
      <c r="X155" s="208" t="s">
        <v>10019</v>
      </c>
      <c r="Y155" s="141" t="s">
        <v>140</v>
      </c>
      <c r="Z155" s="141" t="str">
        <f t="shared" si="2"/>
        <v>0151PE</v>
      </c>
      <c r="AA155" s="207">
        <v>2.8571428571428571E-2</v>
      </c>
      <c r="AB155" s="207" t="s">
        <v>2544</v>
      </c>
      <c r="AC155" s="207" t="s">
        <v>3054</v>
      </c>
      <c r="AD155" s="207"/>
    </row>
    <row r="156" spans="1:30" ht="24" customHeight="1">
      <c r="A156" s="219">
        <v>42801</v>
      </c>
      <c r="B156" s="218" t="s">
        <v>10103</v>
      </c>
      <c r="C156" s="215" t="s">
        <v>6976</v>
      </c>
      <c r="D156" s="216" t="s">
        <v>31</v>
      </c>
      <c r="E156" s="215" t="s">
        <v>10102</v>
      </c>
      <c r="F156" s="217">
        <v>42799</v>
      </c>
      <c r="G156" s="215" t="s">
        <v>6974</v>
      </c>
      <c r="H156" s="215" t="s">
        <v>10107</v>
      </c>
      <c r="I156" s="215">
        <v>1</v>
      </c>
      <c r="J156" s="135" t="s">
        <v>10100</v>
      </c>
      <c r="K156" s="147" t="s">
        <v>10099</v>
      </c>
      <c r="L156" s="216" t="s">
        <v>350</v>
      </c>
      <c r="M156" s="215"/>
      <c r="N156" s="215">
        <v>0</v>
      </c>
      <c r="O156" s="215" t="s">
        <v>29</v>
      </c>
      <c r="P156" s="215">
        <v>35944.379999999997</v>
      </c>
      <c r="Q156" s="215">
        <v>3513661</v>
      </c>
      <c r="R156" s="215">
        <v>3199733</v>
      </c>
      <c r="S156" s="215">
        <v>91.2</v>
      </c>
      <c r="T156" s="215">
        <v>0</v>
      </c>
      <c r="U156" s="215">
        <v>0</v>
      </c>
      <c r="V156" s="215" t="s">
        <v>10106</v>
      </c>
      <c r="W156" s="215" t="s">
        <v>10105</v>
      </c>
      <c r="X156" s="215" t="s">
        <v>10104</v>
      </c>
      <c r="Y156" s="147" t="s">
        <v>143</v>
      </c>
      <c r="Z156" s="147" t="str">
        <f t="shared" si="2"/>
        <v>Target Region capture91PE</v>
      </c>
      <c r="AA156" s="214">
        <v>4.5454545454545456E-2</v>
      </c>
      <c r="AB156" s="213" t="s">
        <v>2544</v>
      </c>
      <c r="AC156" s="213" t="s">
        <v>3054</v>
      </c>
      <c r="AD156" s="212"/>
    </row>
    <row r="157" spans="1:30" ht="24" customHeight="1">
      <c r="A157" s="211">
        <v>42801</v>
      </c>
      <c r="B157" s="210" t="s">
        <v>10103</v>
      </c>
      <c r="C157" s="208" t="s">
        <v>6976</v>
      </c>
      <c r="D157" s="208" t="s">
        <v>31</v>
      </c>
      <c r="E157" s="208" t="s">
        <v>10102</v>
      </c>
      <c r="F157" s="209">
        <v>42799</v>
      </c>
      <c r="G157" s="208" t="s">
        <v>6974</v>
      </c>
      <c r="H157" s="208" t="s">
        <v>10101</v>
      </c>
      <c r="I157" s="208">
        <v>2</v>
      </c>
      <c r="J157" s="144" t="s">
        <v>10100</v>
      </c>
      <c r="K157" s="144" t="s">
        <v>10099</v>
      </c>
      <c r="L157" s="208" t="s">
        <v>350</v>
      </c>
      <c r="M157" s="208"/>
      <c r="N157" s="208">
        <v>0</v>
      </c>
      <c r="O157" s="208" t="s">
        <v>29</v>
      </c>
      <c r="P157" s="208">
        <v>37283.599999999999</v>
      </c>
      <c r="Q157" s="208">
        <v>3663960</v>
      </c>
      <c r="R157" s="208">
        <v>3316775</v>
      </c>
      <c r="S157" s="208">
        <v>90.6</v>
      </c>
      <c r="T157" s="208">
        <v>0</v>
      </c>
      <c r="U157" s="208">
        <v>0</v>
      </c>
      <c r="V157" s="208" t="s">
        <v>10098</v>
      </c>
      <c r="W157" s="208" t="s">
        <v>10097</v>
      </c>
      <c r="X157" s="208" t="s">
        <v>10096</v>
      </c>
      <c r="Y157" s="141" t="s">
        <v>143</v>
      </c>
      <c r="Z157" s="141" t="str">
        <f t="shared" si="2"/>
        <v>Target Region capture91PE</v>
      </c>
      <c r="AA157" s="207">
        <v>4.5454545454545456E-2</v>
      </c>
      <c r="AB157" s="207" t="s">
        <v>2544</v>
      </c>
      <c r="AC157" s="207" t="s">
        <v>3054</v>
      </c>
      <c r="AD157" s="207"/>
    </row>
    <row r="158" spans="1:30" ht="24" customHeight="1">
      <c r="A158" s="133">
        <v>42801</v>
      </c>
      <c r="B158" s="152" t="s">
        <v>10150</v>
      </c>
      <c r="C158" s="153" t="s">
        <v>6897</v>
      </c>
      <c r="D158" s="153" t="s">
        <v>31</v>
      </c>
      <c r="E158" s="153" t="s">
        <v>10149</v>
      </c>
      <c r="F158" s="133">
        <v>42798</v>
      </c>
      <c r="G158" s="153" t="s">
        <v>135</v>
      </c>
      <c r="H158" s="153" t="s">
        <v>10111</v>
      </c>
      <c r="I158" s="153">
        <v>1</v>
      </c>
      <c r="J158" s="153" t="s">
        <v>7715</v>
      </c>
      <c r="K158" s="153" t="s">
        <v>28</v>
      </c>
      <c r="L158" s="153" t="s">
        <v>2616</v>
      </c>
      <c r="M158" s="153" t="s">
        <v>2570</v>
      </c>
      <c r="N158" s="153">
        <v>0</v>
      </c>
      <c r="O158" s="153" t="s">
        <v>33</v>
      </c>
      <c r="P158" s="153">
        <v>82694.83</v>
      </c>
      <c r="Q158" s="153">
        <v>4309650</v>
      </c>
      <c r="R158" s="153">
        <v>3728257</v>
      </c>
      <c r="S158" s="153">
        <v>86.51</v>
      </c>
      <c r="T158" s="153">
        <v>0</v>
      </c>
      <c r="U158" s="153">
        <v>0</v>
      </c>
      <c r="V158" s="153" t="s">
        <v>10148</v>
      </c>
      <c r="W158" s="153" t="s">
        <v>10147</v>
      </c>
      <c r="X158" s="153" t="s">
        <v>10146</v>
      </c>
      <c r="Y158" s="147" t="s">
        <v>4625</v>
      </c>
      <c r="Z158" s="147" t="str">
        <f t="shared" si="2"/>
        <v>Transcriptome101PE</v>
      </c>
      <c r="AA158" s="154">
        <v>0</v>
      </c>
      <c r="AB158" s="155" t="s">
        <v>30</v>
      </c>
      <c r="AC158" s="155" t="s">
        <v>139</v>
      </c>
      <c r="AD158" s="206"/>
    </row>
    <row r="159" spans="1:30" ht="24" customHeight="1">
      <c r="A159" s="139">
        <v>42801</v>
      </c>
      <c r="B159" s="140" t="s">
        <v>10145</v>
      </c>
      <c r="C159" s="141" t="s">
        <v>104</v>
      </c>
      <c r="D159" s="141" t="s">
        <v>31</v>
      </c>
      <c r="E159" s="141" t="s">
        <v>10144</v>
      </c>
      <c r="F159" s="142">
        <v>42798</v>
      </c>
      <c r="G159" s="141" t="s">
        <v>135</v>
      </c>
      <c r="H159" s="141" t="s">
        <v>10111</v>
      </c>
      <c r="I159" s="141">
        <v>2</v>
      </c>
      <c r="J159" s="141" t="s">
        <v>7715</v>
      </c>
      <c r="K159" s="141" t="s">
        <v>28</v>
      </c>
      <c r="L159" s="141" t="s">
        <v>2616</v>
      </c>
      <c r="M159" s="141" t="s">
        <v>2570</v>
      </c>
      <c r="N159" s="141">
        <v>0</v>
      </c>
      <c r="O159" s="141" t="s">
        <v>33</v>
      </c>
      <c r="P159" s="141">
        <v>73696.789999999994</v>
      </c>
      <c r="Q159" s="141">
        <v>4309650</v>
      </c>
      <c r="R159" s="141">
        <v>3333173</v>
      </c>
      <c r="S159" s="141">
        <v>77.34</v>
      </c>
      <c r="T159" s="141">
        <v>0</v>
      </c>
      <c r="U159" s="141">
        <v>0</v>
      </c>
      <c r="V159" s="141" t="s">
        <v>10143</v>
      </c>
      <c r="W159" s="141" t="s">
        <v>10142</v>
      </c>
      <c r="X159" s="141" t="s">
        <v>10141</v>
      </c>
      <c r="Y159" s="141" t="s">
        <v>4625</v>
      </c>
      <c r="Z159" s="141" t="str">
        <f t="shared" si="2"/>
        <v>Transcriptome101PE</v>
      </c>
      <c r="AA159" s="143">
        <v>0</v>
      </c>
      <c r="AB159" s="143" t="s">
        <v>30</v>
      </c>
      <c r="AC159" s="156" t="s">
        <v>139</v>
      </c>
      <c r="AD159" s="205"/>
    </row>
    <row r="160" spans="1:30" ht="24" customHeight="1">
      <c r="A160" s="139">
        <v>42801</v>
      </c>
      <c r="B160" s="140" t="s">
        <v>10140</v>
      </c>
      <c r="C160" s="141" t="s">
        <v>104</v>
      </c>
      <c r="D160" s="141" t="s">
        <v>31</v>
      </c>
      <c r="E160" s="141" t="s">
        <v>10139</v>
      </c>
      <c r="F160" s="142">
        <v>42798</v>
      </c>
      <c r="G160" s="141" t="s">
        <v>135</v>
      </c>
      <c r="H160" s="141" t="s">
        <v>10111</v>
      </c>
      <c r="I160" s="141">
        <v>3</v>
      </c>
      <c r="J160" s="141" t="s">
        <v>7715</v>
      </c>
      <c r="K160" s="141" t="s">
        <v>28</v>
      </c>
      <c r="L160" s="141" t="s">
        <v>2616</v>
      </c>
      <c r="M160" s="141" t="s">
        <v>2593</v>
      </c>
      <c r="N160" s="141">
        <v>0</v>
      </c>
      <c r="O160" s="141" t="s">
        <v>33</v>
      </c>
      <c r="P160" s="141">
        <v>72127.009999999995</v>
      </c>
      <c r="Q160" s="141">
        <v>4309650</v>
      </c>
      <c r="R160" s="141">
        <v>3610554</v>
      </c>
      <c r="S160" s="141">
        <v>83.78</v>
      </c>
      <c r="T160" s="141">
        <v>0</v>
      </c>
      <c r="U160" s="141">
        <v>0</v>
      </c>
      <c r="V160" s="141" t="s">
        <v>10138</v>
      </c>
      <c r="W160" s="141" t="s">
        <v>10137</v>
      </c>
      <c r="X160" s="141" t="s">
        <v>10136</v>
      </c>
      <c r="Y160" s="141" t="s">
        <v>4625</v>
      </c>
      <c r="Z160" s="141" t="str">
        <f t="shared" si="2"/>
        <v>Transcriptome101PE</v>
      </c>
      <c r="AA160" s="143">
        <v>0</v>
      </c>
      <c r="AB160" s="143" t="s">
        <v>30</v>
      </c>
      <c r="AC160" s="156" t="s">
        <v>139</v>
      </c>
      <c r="AD160" s="205"/>
    </row>
    <row r="161" spans="1:30" ht="24" customHeight="1">
      <c r="A161" s="139">
        <v>42801</v>
      </c>
      <c r="B161" s="140" t="s">
        <v>10135</v>
      </c>
      <c r="C161" s="141" t="s">
        <v>104</v>
      </c>
      <c r="D161" s="141" t="s">
        <v>31</v>
      </c>
      <c r="E161" s="141" t="s">
        <v>10134</v>
      </c>
      <c r="F161" s="142">
        <v>42798</v>
      </c>
      <c r="G161" s="141" t="s">
        <v>135</v>
      </c>
      <c r="H161" s="141" t="s">
        <v>10111</v>
      </c>
      <c r="I161" s="141">
        <v>4</v>
      </c>
      <c r="J161" s="141" t="s">
        <v>7715</v>
      </c>
      <c r="K161" s="141" t="s">
        <v>28</v>
      </c>
      <c r="L161" s="141" t="s">
        <v>2616</v>
      </c>
      <c r="M161" s="141" t="s">
        <v>2570</v>
      </c>
      <c r="N161" s="141">
        <v>0</v>
      </c>
      <c r="O161" s="141" t="s">
        <v>33</v>
      </c>
      <c r="P161" s="141">
        <v>80676.240000000005</v>
      </c>
      <c r="Q161" s="141">
        <v>4309650</v>
      </c>
      <c r="R161" s="141">
        <v>3645345</v>
      </c>
      <c r="S161" s="141">
        <v>84.59</v>
      </c>
      <c r="T161" s="141">
        <v>0</v>
      </c>
      <c r="U161" s="141">
        <v>0</v>
      </c>
      <c r="V161" s="141" t="s">
        <v>10133</v>
      </c>
      <c r="W161" s="141" t="s">
        <v>10132</v>
      </c>
      <c r="X161" s="141" t="s">
        <v>10131</v>
      </c>
      <c r="Y161" s="141" t="s">
        <v>4625</v>
      </c>
      <c r="Z161" s="141" t="str">
        <f t="shared" si="2"/>
        <v>Transcriptome101PE</v>
      </c>
      <c r="AA161" s="143">
        <v>0</v>
      </c>
      <c r="AB161" s="143" t="s">
        <v>30</v>
      </c>
      <c r="AC161" s="156" t="s">
        <v>139</v>
      </c>
      <c r="AD161" s="205"/>
    </row>
    <row r="162" spans="1:30" ht="24" customHeight="1">
      <c r="A162" s="139">
        <v>42801</v>
      </c>
      <c r="B162" s="140" t="s">
        <v>10124</v>
      </c>
      <c r="C162" s="141" t="s">
        <v>104</v>
      </c>
      <c r="D162" s="141" t="s">
        <v>10130</v>
      </c>
      <c r="E162" s="141" t="s">
        <v>10129</v>
      </c>
      <c r="F162" s="142">
        <v>42798</v>
      </c>
      <c r="G162" s="141" t="s">
        <v>135</v>
      </c>
      <c r="H162" s="141" t="s">
        <v>10111</v>
      </c>
      <c r="I162" s="141">
        <v>5</v>
      </c>
      <c r="J162" s="141" t="s">
        <v>7715</v>
      </c>
      <c r="K162" s="141" t="s">
        <v>28</v>
      </c>
      <c r="L162" s="141" t="s">
        <v>2616</v>
      </c>
      <c r="M162" s="141" t="s">
        <v>10128</v>
      </c>
      <c r="N162" s="141">
        <v>0</v>
      </c>
      <c r="O162" s="141" t="s">
        <v>33</v>
      </c>
      <c r="P162" s="141">
        <v>81170.06</v>
      </c>
      <c r="Q162" s="141">
        <v>4309650</v>
      </c>
      <c r="R162" s="141">
        <v>3623663</v>
      </c>
      <c r="S162" s="141">
        <v>84.08</v>
      </c>
      <c r="T162" s="141">
        <v>0</v>
      </c>
      <c r="U162" s="141">
        <v>0</v>
      </c>
      <c r="V162" s="141" t="s">
        <v>10127</v>
      </c>
      <c r="W162" s="141" t="s">
        <v>10126</v>
      </c>
      <c r="X162" s="141" t="s">
        <v>10125</v>
      </c>
      <c r="Y162" s="141" t="s">
        <v>4625</v>
      </c>
      <c r="Z162" s="141" t="str">
        <f t="shared" si="2"/>
        <v>Transcriptome101PE</v>
      </c>
      <c r="AA162" s="143">
        <v>0</v>
      </c>
      <c r="AB162" s="143" t="s">
        <v>30</v>
      </c>
      <c r="AC162" s="156" t="s">
        <v>139</v>
      </c>
      <c r="AD162" s="205"/>
    </row>
    <row r="163" spans="1:30" ht="24" customHeight="1">
      <c r="A163" s="139">
        <v>42801</v>
      </c>
      <c r="B163" s="140" t="s">
        <v>10124</v>
      </c>
      <c r="C163" s="141" t="s">
        <v>104</v>
      </c>
      <c r="D163" s="141" t="s">
        <v>10123</v>
      </c>
      <c r="E163" s="141" t="s">
        <v>10122</v>
      </c>
      <c r="F163" s="142">
        <v>42798</v>
      </c>
      <c r="G163" s="141" t="s">
        <v>135</v>
      </c>
      <c r="H163" s="141" t="s">
        <v>10111</v>
      </c>
      <c r="I163" s="141">
        <v>6</v>
      </c>
      <c r="J163" s="141" t="s">
        <v>7715</v>
      </c>
      <c r="K163" s="141" t="s">
        <v>28</v>
      </c>
      <c r="L163" s="141" t="s">
        <v>2616</v>
      </c>
      <c r="M163" s="141" t="s">
        <v>3014</v>
      </c>
      <c r="N163" s="141">
        <v>0</v>
      </c>
      <c r="O163" s="141" t="s">
        <v>33</v>
      </c>
      <c r="P163" s="141">
        <v>78600.41</v>
      </c>
      <c r="Q163" s="141">
        <v>4309650</v>
      </c>
      <c r="R163" s="141">
        <v>3508946</v>
      </c>
      <c r="S163" s="141">
        <v>81.42</v>
      </c>
      <c r="T163" s="141">
        <v>0</v>
      </c>
      <c r="U163" s="141">
        <v>0</v>
      </c>
      <c r="V163" s="141" t="s">
        <v>10121</v>
      </c>
      <c r="W163" s="141" t="s">
        <v>10120</v>
      </c>
      <c r="X163" s="141" t="s">
        <v>10119</v>
      </c>
      <c r="Y163" s="141" t="s">
        <v>4625</v>
      </c>
      <c r="Z163" s="141" t="str">
        <f t="shared" si="2"/>
        <v>Transcriptome101PE</v>
      </c>
      <c r="AA163" s="143">
        <v>0</v>
      </c>
      <c r="AB163" s="143" t="s">
        <v>30</v>
      </c>
      <c r="AC163" s="156" t="s">
        <v>139</v>
      </c>
      <c r="AD163" s="205"/>
    </row>
    <row r="164" spans="1:30" ht="24" customHeight="1">
      <c r="A164" s="139">
        <v>42801</v>
      </c>
      <c r="B164" s="140" t="s">
        <v>10118</v>
      </c>
      <c r="C164" s="141">
        <v>0</v>
      </c>
      <c r="D164" s="141" t="s">
        <v>31</v>
      </c>
      <c r="E164" s="141" t="s">
        <v>10117</v>
      </c>
      <c r="F164" s="142">
        <v>42798</v>
      </c>
      <c r="G164" s="141" t="s">
        <v>135</v>
      </c>
      <c r="H164" s="141" t="s">
        <v>10111</v>
      </c>
      <c r="I164" s="141">
        <v>7</v>
      </c>
      <c r="J164" s="141" t="s">
        <v>7715</v>
      </c>
      <c r="K164" s="141" t="s">
        <v>28</v>
      </c>
      <c r="L164" s="141" t="s">
        <v>2616</v>
      </c>
      <c r="M164" s="141" t="s">
        <v>2570</v>
      </c>
      <c r="N164" s="141">
        <v>0</v>
      </c>
      <c r="O164" s="141" t="s">
        <v>33</v>
      </c>
      <c r="P164" s="141">
        <v>83232.61</v>
      </c>
      <c r="Q164" s="141">
        <v>4309650</v>
      </c>
      <c r="R164" s="141">
        <v>3743826</v>
      </c>
      <c r="S164" s="141">
        <v>86.87</v>
      </c>
      <c r="T164" s="141">
        <v>0</v>
      </c>
      <c r="U164" s="141">
        <v>0</v>
      </c>
      <c r="V164" s="141" t="s">
        <v>10116</v>
      </c>
      <c r="W164" s="141" t="s">
        <v>10115</v>
      </c>
      <c r="X164" s="141" t="s">
        <v>10114</v>
      </c>
      <c r="Y164" s="141" t="s">
        <v>4625</v>
      </c>
      <c r="Z164" s="141" t="str">
        <f t="shared" si="2"/>
        <v>0101PE</v>
      </c>
      <c r="AA164" s="143">
        <v>0</v>
      </c>
      <c r="AB164" s="143" t="s">
        <v>30</v>
      </c>
      <c r="AC164" s="156" t="s">
        <v>139</v>
      </c>
      <c r="AD164" s="205"/>
    </row>
    <row r="165" spans="1:30" ht="24" customHeight="1">
      <c r="A165" s="139">
        <v>42801</v>
      </c>
      <c r="B165" s="140" t="s">
        <v>10113</v>
      </c>
      <c r="C165" s="141">
        <v>0</v>
      </c>
      <c r="D165" s="141" t="s">
        <v>31</v>
      </c>
      <c r="E165" s="141" t="s">
        <v>10112</v>
      </c>
      <c r="F165" s="142">
        <v>42798</v>
      </c>
      <c r="G165" s="141" t="s">
        <v>135</v>
      </c>
      <c r="H165" s="141" t="s">
        <v>10111</v>
      </c>
      <c r="I165" s="141">
        <v>8</v>
      </c>
      <c r="J165" s="141" t="s">
        <v>7715</v>
      </c>
      <c r="K165" s="141" t="s">
        <v>28</v>
      </c>
      <c r="L165" s="141" t="s">
        <v>2616</v>
      </c>
      <c r="M165" s="141" t="s">
        <v>2570</v>
      </c>
      <c r="N165" s="141">
        <v>0</v>
      </c>
      <c r="O165" s="141" t="s">
        <v>33</v>
      </c>
      <c r="P165" s="141">
        <v>79876.08</v>
      </c>
      <c r="Q165" s="141">
        <v>4309650</v>
      </c>
      <c r="R165" s="141">
        <v>3617713</v>
      </c>
      <c r="S165" s="141">
        <v>83.94</v>
      </c>
      <c r="T165" s="141">
        <v>0</v>
      </c>
      <c r="U165" s="141">
        <v>0</v>
      </c>
      <c r="V165" s="141" t="s">
        <v>10110</v>
      </c>
      <c r="W165" s="141" t="s">
        <v>10109</v>
      </c>
      <c r="X165" s="141" t="s">
        <v>10108</v>
      </c>
      <c r="Y165" s="141" t="s">
        <v>4625</v>
      </c>
      <c r="Z165" s="141" t="str">
        <f t="shared" si="2"/>
        <v>0101PE</v>
      </c>
      <c r="AA165" s="143">
        <v>0</v>
      </c>
      <c r="AB165" s="143" t="s">
        <v>30</v>
      </c>
      <c r="AC165" s="156" t="s">
        <v>139</v>
      </c>
      <c r="AD165" s="205"/>
    </row>
    <row r="166" spans="1:30" ht="24" customHeight="1">
      <c r="A166" s="133">
        <v>42801</v>
      </c>
      <c r="B166" s="134" t="s">
        <v>10394</v>
      </c>
      <c r="C166" s="135" t="s">
        <v>2525</v>
      </c>
      <c r="D166" s="135" t="s">
        <v>1248</v>
      </c>
      <c r="E166" s="135" t="s">
        <v>9586</v>
      </c>
      <c r="F166" s="133">
        <v>42796</v>
      </c>
      <c r="G166" s="135" t="s">
        <v>36</v>
      </c>
      <c r="H166" s="135" t="s">
        <v>10388</v>
      </c>
      <c r="I166" s="135">
        <v>1</v>
      </c>
      <c r="J166" s="135" t="s">
        <v>32</v>
      </c>
      <c r="K166" s="135" t="s">
        <v>28</v>
      </c>
      <c r="L166" s="135">
        <v>0</v>
      </c>
      <c r="M166" s="135" t="s">
        <v>10361</v>
      </c>
      <c r="N166" s="135">
        <v>0</v>
      </c>
      <c r="O166" s="135" t="s">
        <v>103</v>
      </c>
      <c r="P166" s="135">
        <v>65209.46</v>
      </c>
      <c r="Q166" s="135">
        <v>2967024</v>
      </c>
      <c r="R166" s="135">
        <v>2789412</v>
      </c>
      <c r="S166" s="135">
        <v>94</v>
      </c>
      <c r="T166" s="135">
        <v>0</v>
      </c>
      <c r="U166" s="135">
        <v>0</v>
      </c>
      <c r="V166" s="135" t="s">
        <v>10393</v>
      </c>
      <c r="W166" s="135" t="s">
        <v>10392</v>
      </c>
      <c r="X166" s="135" t="s">
        <v>10391</v>
      </c>
      <c r="Y166" s="147" t="s">
        <v>8426</v>
      </c>
      <c r="Z166" s="126" t="str">
        <f t="shared" si="2"/>
        <v>De novo126PE</v>
      </c>
      <c r="AA166" s="137">
        <v>0</v>
      </c>
      <c r="AB166" s="138" t="s">
        <v>30</v>
      </c>
      <c r="AC166" s="154" t="s">
        <v>3343</v>
      </c>
      <c r="AD166" s="155"/>
    </row>
    <row r="167" spans="1:30" ht="24" customHeight="1">
      <c r="A167" s="139">
        <v>42801</v>
      </c>
      <c r="B167" s="140" t="s">
        <v>10390</v>
      </c>
      <c r="C167" s="141">
        <v>0</v>
      </c>
      <c r="D167" s="141" t="s">
        <v>1248</v>
      </c>
      <c r="E167" s="141" t="s">
        <v>10389</v>
      </c>
      <c r="F167" s="142">
        <v>42796</v>
      </c>
      <c r="G167" s="141" t="s">
        <v>36</v>
      </c>
      <c r="H167" s="141" t="s">
        <v>10388</v>
      </c>
      <c r="I167" s="141">
        <v>2</v>
      </c>
      <c r="J167" s="144" t="s">
        <v>128</v>
      </c>
      <c r="K167" s="144" t="s">
        <v>10164</v>
      </c>
      <c r="L167" s="141">
        <v>0</v>
      </c>
      <c r="M167" s="141" t="s">
        <v>10361</v>
      </c>
      <c r="N167" s="141">
        <v>0</v>
      </c>
      <c r="O167" s="141" t="s">
        <v>103</v>
      </c>
      <c r="P167" s="141">
        <v>55689.919999999998</v>
      </c>
      <c r="Q167" s="141">
        <v>2488733</v>
      </c>
      <c r="R167" s="141">
        <v>2395256</v>
      </c>
      <c r="S167" s="141">
        <v>96.2</v>
      </c>
      <c r="T167" s="141">
        <v>0</v>
      </c>
      <c r="U167" s="141">
        <v>0</v>
      </c>
      <c r="V167" s="141" t="s">
        <v>10387</v>
      </c>
      <c r="W167" s="141" t="s">
        <v>10386</v>
      </c>
      <c r="X167" s="141" t="s">
        <v>10385</v>
      </c>
      <c r="Y167" s="141" t="s">
        <v>8426</v>
      </c>
      <c r="Z167" s="188" t="str">
        <f t="shared" si="2"/>
        <v>0126PE</v>
      </c>
      <c r="AA167" s="143">
        <v>0.14814814814814814</v>
      </c>
      <c r="AB167" s="143" t="s">
        <v>30</v>
      </c>
      <c r="AC167" s="143" t="s">
        <v>3343</v>
      </c>
      <c r="AD167" s="143"/>
    </row>
    <row r="168" spans="1:30" ht="24" customHeight="1">
      <c r="A168" s="139">
        <v>42801</v>
      </c>
      <c r="B168" s="140" t="s">
        <v>10384</v>
      </c>
      <c r="C168" s="141" t="s">
        <v>11058</v>
      </c>
      <c r="D168" s="141" t="s">
        <v>1248</v>
      </c>
      <c r="E168" s="141" t="s">
        <v>9587</v>
      </c>
      <c r="F168" s="142">
        <v>42796</v>
      </c>
      <c r="G168" s="141" t="s">
        <v>36</v>
      </c>
      <c r="H168" s="141" t="s">
        <v>10362</v>
      </c>
      <c r="I168" s="141">
        <v>3</v>
      </c>
      <c r="J168" s="141" t="s">
        <v>32</v>
      </c>
      <c r="K168" s="141" t="s">
        <v>28</v>
      </c>
      <c r="L168" s="141">
        <v>0</v>
      </c>
      <c r="M168" s="141" t="s">
        <v>10361</v>
      </c>
      <c r="N168" s="141">
        <v>0</v>
      </c>
      <c r="O168" s="141" t="s">
        <v>103</v>
      </c>
      <c r="P168" s="141">
        <v>47948.07</v>
      </c>
      <c r="Q168" s="141">
        <v>2125818</v>
      </c>
      <c r="R168" s="141">
        <v>2043322</v>
      </c>
      <c r="S168" s="141">
        <v>96.1</v>
      </c>
      <c r="T168" s="141">
        <v>0</v>
      </c>
      <c r="U168" s="141">
        <v>0</v>
      </c>
      <c r="V168" s="141" t="s">
        <v>10383</v>
      </c>
      <c r="W168" s="141" t="s">
        <v>10382</v>
      </c>
      <c r="X168" s="141" t="s">
        <v>10381</v>
      </c>
      <c r="Y168" s="141" t="s">
        <v>8426</v>
      </c>
      <c r="Z168" s="188" t="str">
        <f t="shared" si="2"/>
        <v>De novo126PE</v>
      </c>
      <c r="AA168" s="143">
        <v>0</v>
      </c>
      <c r="AB168" s="143" t="s">
        <v>30</v>
      </c>
      <c r="AC168" s="143" t="s">
        <v>3343</v>
      </c>
      <c r="AD168" s="143"/>
    </row>
    <row r="169" spans="1:30" ht="24" customHeight="1">
      <c r="A169" s="139">
        <v>42801</v>
      </c>
      <c r="B169" s="140" t="s">
        <v>10380</v>
      </c>
      <c r="C169" s="141">
        <v>0</v>
      </c>
      <c r="D169" s="141" t="s">
        <v>1248</v>
      </c>
      <c r="E169" s="141" t="s">
        <v>9588</v>
      </c>
      <c r="F169" s="142">
        <v>42796</v>
      </c>
      <c r="G169" s="141" t="s">
        <v>36</v>
      </c>
      <c r="H169" s="141" t="s">
        <v>10362</v>
      </c>
      <c r="I169" s="141">
        <v>4</v>
      </c>
      <c r="J169" s="141" t="s">
        <v>32</v>
      </c>
      <c r="K169" s="141" t="s">
        <v>28</v>
      </c>
      <c r="L169" s="141">
        <v>0</v>
      </c>
      <c r="M169" s="141" t="s">
        <v>10361</v>
      </c>
      <c r="N169" s="141">
        <v>0</v>
      </c>
      <c r="O169" s="141" t="s">
        <v>103</v>
      </c>
      <c r="P169" s="141">
        <v>59488.11</v>
      </c>
      <c r="Q169" s="141">
        <v>2689792</v>
      </c>
      <c r="R169" s="141">
        <v>2559967</v>
      </c>
      <c r="S169" s="141">
        <v>95.2</v>
      </c>
      <c r="T169" s="141">
        <v>0</v>
      </c>
      <c r="U169" s="141">
        <v>0</v>
      </c>
      <c r="V169" s="141" t="s">
        <v>10379</v>
      </c>
      <c r="W169" s="141" t="s">
        <v>10378</v>
      </c>
      <c r="X169" s="141" t="s">
        <v>10377</v>
      </c>
      <c r="Y169" s="141" t="s">
        <v>8426</v>
      </c>
      <c r="Z169" s="188" t="str">
        <f t="shared" si="2"/>
        <v>0126PE</v>
      </c>
      <c r="AA169" s="143">
        <v>0</v>
      </c>
      <c r="AB169" s="143" t="s">
        <v>30</v>
      </c>
      <c r="AC169" s="143" t="s">
        <v>3343</v>
      </c>
      <c r="AD169" s="143"/>
    </row>
    <row r="170" spans="1:30" ht="24" customHeight="1">
      <c r="A170" s="139">
        <v>42801</v>
      </c>
      <c r="B170" s="140" t="s">
        <v>10376</v>
      </c>
      <c r="C170" s="141">
        <v>0</v>
      </c>
      <c r="D170" s="141" t="s">
        <v>1248</v>
      </c>
      <c r="E170" s="141" t="s">
        <v>9588</v>
      </c>
      <c r="F170" s="142">
        <v>42796</v>
      </c>
      <c r="G170" s="141" t="s">
        <v>36</v>
      </c>
      <c r="H170" s="141" t="s">
        <v>10362</v>
      </c>
      <c r="I170" s="141">
        <v>5</v>
      </c>
      <c r="J170" s="141" t="s">
        <v>32</v>
      </c>
      <c r="K170" s="141" t="s">
        <v>28</v>
      </c>
      <c r="L170" s="141">
        <v>0</v>
      </c>
      <c r="M170" s="141" t="s">
        <v>10361</v>
      </c>
      <c r="N170" s="141">
        <v>0</v>
      </c>
      <c r="O170" s="141" t="s">
        <v>103</v>
      </c>
      <c r="P170" s="141">
        <v>59482.43</v>
      </c>
      <c r="Q170" s="141">
        <v>2693290</v>
      </c>
      <c r="R170" s="141">
        <v>2559716</v>
      </c>
      <c r="S170" s="141">
        <v>95.1</v>
      </c>
      <c r="T170" s="141">
        <v>0</v>
      </c>
      <c r="U170" s="141">
        <v>0</v>
      </c>
      <c r="V170" s="141" t="s">
        <v>10375</v>
      </c>
      <c r="W170" s="141" t="s">
        <v>10374</v>
      </c>
      <c r="X170" s="141" t="s">
        <v>10373</v>
      </c>
      <c r="Y170" s="141" t="s">
        <v>8426</v>
      </c>
      <c r="Z170" s="188" t="str">
        <f t="shared" si="2"/>
        <v>0126PE</v>
      </c>
      <c r="AA170" s="143">
        <v>0</v>
      </c>
      <c r="AB170" s="143" t="s">
        <v>30</v>
      </c>
      <c r="AC170" s="143" t="s">
        <v>3343</v>
      </c>
      <c r="AD170" s="143"/>
    </row>
    <row r="171" spans="1:30" ht="24" customHeight="1">
      <c r="A171" s="139">
        <v>42801</v>
      </c>
      <c r="B171" s="140" t="s">
        <v>10372</v>
      </c>
      <c r="C171" s="141">
        <v>0</v>
      </c>
      <c r="D171" s="141" t="s">
        <v>1248</v>
      </c>
      <c r="E171" s="141" t="s">
        <v>9589</v>
      </c>
      <c r="F171" s="142">
        <v>42796</v>
      </c>
      <c r="G171" s="141" t="s">
        <v>36</v>
      </c>
      <c r="H171" s="141" t="s">
        <v>10362</v>
      </c>
      <c r="I171" s="141">
        <v>6</v>
      </c>
      <c r="J171" s="141" t="s">
        <v>32</v>
      </c>
      <c r="K171" s="141" t="s">
        <v>28</v>
      </c>
      <c r="L171" s="141">
        <v>0</v>
      </c>
      <c r="M171" s="141" t="s">
        <v>10361</v>
      </c>
      <c r="N171" s="141">
        <v>0</v>
      </c>
      <c r="O171" s="141" t="s">
        <v>103</v>
      </c>
      <c r="P171" s="141">
        <v>61992.04</v>
      </c>
      <c r="Q171" s="141">
        <v>2783262</v>
      </c>
      <c r="R171" s="141">
        <v>2652828</v>
      </c>
      <c r="S171" s="141">
        <v>95.3</v>
      </c>
      <c r="T171" s="141">
        <v>0</v>
      </c>
      <c r="U171" s="141">
        <v>0</v>
      </c>
      <c r="V171" s="141" t="s">
        <v>10371</v>
      </c>
      <c r="W171" s="141" t="s">
        <v>10370</v>
      </c>
      <c r="X171" s="141" t="s">
        <v>10369</v>
      </c>
      <c r="Y171" s="141" t="s">
        <v>8426</v>
      </c>
      <c r="Z171" s="188" t="str">
        <f t="shared" si="2"/>
        <v>0126PE</v>
      </c>
      <c r="AA171" s="143">
        <v>0</v>
      </c>
      <c r="AB171" s="143" t="s">
        <v>30</v>
      </c>
      <c r="AC171" s="143" t="s">
        <v>3343</v>
      </c>
      <c r="AD171" s="143"/>
    </row>
    <row r="172" spans="1:30" ht="24" customHeight="1">
      <c r="A172" s="139">
        <v>42801</v>
      </c>
      <c r="B172" s="140" t="s">
        <v>10368</v>
      </c>
      <c r="C172" s="141">
        <v>0</v>
      </c>
      <c r="D172" s="141" t="s">
        <v>1248</v>
      </c>
      <c r="E172" s="141" t="s">
        <v>10367</v>
      </c>
      <c r="F172" s="142">
        <v>42796</v>
      </c>
      <c r="G172" s="141" t="s">
        <v>36</v>
      </c>
      <c r="H172" s="141" t="s">
        <v>10362</v>
      </c>
      <c r="I172" s="141">
        <v>7</v>
      </c>
      <c r="J172" s="144" t="s">
        <v>128</v>
      </c>
      <c r="K172" s="144" t="s">
        <v>10162</v>
      </c>
      <c r="L172" s="141">
        <v>0</v>
      </c>
      <c r="M172" s="141" t="s">
        <v>10361</v>
      </c>
      <c r="N172" s="141">
        <v>0</v>
      </c>
      <c r="O172" s="141" t="s">
        <v>103</v>
      </c>
      <c r="P172" s="141">
        <v>50879.33</v>
      </c>
      <c r="Q172" s="141">
        <v>2258554</v>
      </c>
      <c r="R172" s="141">
        <v>2178565</v>
      </c>
      <c r="S172" s="141">
        <v>96.5</v>
      </c>
      <c r="T172" s="141">
        <v>0</v>
      </c>
      <c r="U172" s="141">
        <v>0</v>
      </c>
      <c r="V172" s="141" t="s">
        <v>10366</v>
      </c>
      <c r="W172" s="141" t="s">
        <v>10365</v>
      </c>
      <c r="X172" s="141" t="s">
        <v>10364</v>
      </c>
      <c r="Y172" s="141" t="s">
        <v>8426</v>
      </c>
      <c r="Z172" s="188" t="str">
        <f t="shared" si="2"/>
        <v>0126PE</v>
      </c>
      <c r="AA172" s="143">
        <v>0.12903225806451613</v>
      </c>
      <c r="AB172" s="143" t="s">
        <v>30</v>
      </c>
      <c r="AC172" s="143" t="s">
        <v>3343</v>
      </c>
      <c r="AD172" s="143"/>
    </row>
    <row r="173" spans="1:30" ht="24" customHeight="1">
      <c r="A173" s="139">
        <v>42801</v>
      </c>
      <c r="B173" s="140" t="s">
        <v>10363</v>
      </c>
      <c r="C173" s="141">
        <v>0</v>
      </c>
      <c r="D173" s="141" t="s">
        <v>1248</v>
      </c>
      <c r="E173" s="141" t="s">
        <v>9590</v>
      </c>
      <c r="F173" s="142">
        <v>42796</v>
      </c>
      <c r="G173" s="141" t="s">
        <v>36</v>
      </c>
      <c r="H173" s="141" t="s">
        <v>10362</v>
      </c>
      <c r="I173" s="141">
        <v>8</v>
      </c>
      <c r="J173" s="141" t="s">
        <v>32</v>
      </c>
      <c r="K173" s="141" t="s">
        <v>28</v>
      </c>
      <c r="L173" s="141">
        <v>0</v>
      </c>
      <c r="M173" s="141" t="s">
        <v>10361</v>
      </c>
      <c r="N173" s="141">
        <v>0</v>
      </c>
      <c r="O173" s="141" t="s">
        <v>103</v>
      </c>
      <c r="P173" s="141">
        <v>63753.15</v>
      </c>
      <c r="Q173" s="141">
        <v>2855862</v>
      </c>
      <c r="R173" s="141">
        <v>2727260</v>
      </c>
      <c r="S173" s="141">
        <v>95.5</v>
      </c>
      <c r="T173" s="141">
        <v>0</v>
      </c>
      <c r="U173" s="141">
        <v>0</v>
      </c>
      <c r="V173" s="141" t="s">
        <v>10360</v>
      </c>
      <c r="W173" s="141" t="s">
        <v>10359</v>
      </c>
      <c r="X173" s="141" t="s">
        <v>10358</v>
      </c>
      <c r="Y173" s="141" t="s">
        <v>8426</v>
      </c>
      <c r="Z173" s="188" t="str">
        <f t="shared" si="2"/>
        <v>0126PE</v>
      </c>
      <c r="AA173" s="143">
        <v>0</v>
      </c>
      <c r="AB173" s="143" t="s">
        <v>30</v>
      </c>
      <c r="AC173" s="143" t="s">
        <v>3343</v>
      </c>
      <c r="AD173" s="143"/>
    </row>
    <row r="174" spans="1:30" ht="24" customHeight="1">
      <c r="A174" s="133">
        <v>42801</v>
      </c>
      <c r="B174" s="134" t="s">
        <v>10347</v>
      </c>
      <c r="C174" s="135">
        <v>0</v>
      </c>
      <c r="D174" s="135" t="s">
        <v>1248</v>
      </c>
      <c r="E174" s="135" t="s">
        <v>10346</v>
      </c>
      <c r="F174" s="133">
        <v>42798</v>
      </c>
      <c r="G174" s="135" t="s">
        <v>121</v>
      </c>
      <c r="H174" s="135" t="s">
        <v>10331</v>
      </c>
      <c r="I174" s="135">
        <v>1</v>
      </c>
      <c r="J174" s="135" t="s">
        <v>32</v>
      </c>
      <c r="K174" s="135" t="s">
        <v>28</v>
      </c>
      <c r="L174" s="135">
        <v>0</v>
      </c>
      <c r="M174" s="135" t="s">
        <v>10340</v>
      </c>
      <c r="N174" s="135">
        <v>0</v>
      </c>
      <c r="O174" s="135" t="s">
        <v>33</v>
      </c>
      <c r="P174" s="135">
        <v>68694.83</v>
      </c>
      <c r="Q174" s="135">
        <v>4309650</v>
      </c>
      <c r="R174" s="135">
        <v>3171146</v>
      </c>
      <c r="S174" s="135">
        <v>73.58</v>
      </c>
      <c r="T174" s="135">
        <v>0</v>
      </c>
      <c r="U174" s="135">
        <v>0</v>
      </c>
      <c r="V174" s="135" t="s">
        <v>10357</v>
      </c>
      <c r="W174" s="135" t="s">
        <v>10356</v>
      </c>
      <c r="X174" s="135" t="s">
        <v>10355</v>
      </c>
      <c r="Y174" s="147" t="s">
        <v>4625</v>
      </c>
      <c r="Z174" s="147" t="str">
        <f t="shared" si="2"/>
        <v>0101PE</v>
      </c>
      <c r="AA174" s="137">
        <v>0</v>
      </c>
      <c r="AB174" s="138" t="s">
        <v>30</v>
      </c>
      <c r="AC174" s="154" t="s">
        <v>3343</v>
      </c>
      <c r="AD174" s="155"/>
    </row>
    <row r="175" spans="1:30" ht="24" customHeight="1">
      <c r="A175" s="139">
        <v>42801</v>
      </c>
      <c r="B175" s="140" t="s">
        <v>10351</v>
      </c>
      <c r="C175" s="141">
        <v>0</v>
      </c>
      <c r="D175" s="141" t="s">
        <v>1248</v>
      </c>
      <c r="E175" s="141" t="s">
        <v>10346</v>
      </c>
      <c r="F175" s="142">
        <v>42798</v>
      </c>
      <c r="G175" s="141" t="s">
        <v>121</v>
      </c>
      <c r="H175" s="141" t="s">
        <v>10317</v>
      </c>
      <c r="I175" s="141">
        <v>2</v>
      </c>
      <c r="J175" s="141" t="s">
        <v>32</v>
      </c>
      <c r="K175" s="141" t="s">
        <v>28</v>
      </c>
      <c r="L175" s="141">
        <v>0</v>
      </c>
      <c r="M175" s="141" t="s">
        <v>10340</v>
      </c>
      <c r="N175" s="141">
        <v>0</v>
      </c>
      <c r="O175" s="141" t="s">
        <v>33</v>
      </c>
      <c r="P175" s="141">
        <v>59182.14</v>
      </c>
      <c r="Q175" s="141">
        <v>4309650</v>
      </c>
      <c r="R175" s="141">
        <v>2730224</v>
      </c>
      <c r="S175" s="141">
        <v>63.35</v>
      </c>
      <c r="T175" s="141">
        <v>0</v>
      </c>
      <c r="U175" s="141">
        <v>0</v>
      </c>
      <c r="V175" s="141" t="s">
        <v>10354</v>
      </c>
      <c r="W175" s="141" t="s">
        <v>10353</v>
      </c>
      <c r="X175" s="141" t="s">
        <v>10352</v>
      </c>
      <c r="Y175" s="141" t="s">
        <v>4625</v>
      </c>
      <c r="Z175" s="141" t="str">
        <f t="shared" si="2"/>
        <v>0101PE</v>
      </c>
      <c r="AA175" s="143">
        <v>0</v>
      </c>
      <c r="AB175" s="143" t="s">
        <v>30</v>
      </c>
      <c r="AC175" s="143" t="s">
        <v>3343</v>
      </c>
      <c r="AD175" s="143"/>
    </row>
    <row r="176" spans="1:30" ht="24" customHeight="1">
      <c r="A176" s="139">
        <v>42801</v>
      </c>
      <c r="B176" s="140" t="s">
        <v>10351</v>
      </c>
      <c r="C176" s="141">
        <v>0</v>
      </c>
      <c r="D176" s="141" t="s">
        <v>1248</v>
      </c>
      <c r="E176" s="141" t="s">
        <v>10346</v>
      </c>
      <c r="F176" s="142">
        <v>42798</v>
      </c>
      <c r="G176" s="141" t="s">
        <v>121</v>
      </c>
      <c r="H176" s="141" t="s">
        <v>10317</v>
      </c>
      <c r="I176" s="141">
        <v>3</v>
      </c>
      <c r="J176" s="141" t="s">
        <v>32</v>
      </c>
      <c r="K176" s="141" t="s">
        <v>28</v>
      </c>
      <c r="L176" s="141">
        <v>0</v>
      </c>
      <c r="M176" s="141" t="s">
        <v>10340</v>
      </c>
      <c r="N176" s="141">
        <v>0</v>
      </c>
      <c r="O176" s="141" t="s">
        <v>33</v>
      </c>
      <c r="P176" s="141">
        <v>75405.86</v>
      </c>
      <c r="Q176" s="141">
        <v>4309650</v>
      </c>
      <c r="R176" s="141">
        <v>3475655</v>
      </c>
      <c r="S176" s="141">
        <v>80.650000000000006</v>
      </c>
      <c r="T176" s="141">
        <v>0</v>
      </c>
      <c r="U176" s="141">
        <v>0</v>
      </c>
      <c r="V176" s="141" t="s">
        <v>10350</v>
      </c>
      <c r="W176" s="141" t="s">
        <v>10349</v>
      </c>
      <c r="X176" s="141" t="s">
        <v>10348</v>
      </c>
      <c r="Y176" s="141" t="s">
        <v>4625</v>
      </c>
      <c r="Z176" s="141" t="str">
        <f t="shared" si="2"/>
        <v>0101PE</v>
      </c>
      <c r="AA176" s="143">
        <v>0</v>
      </c>
      <c r="AB176" s="143" t="s">
        <v>30</v>
      </c>
      <c r="AC176" s="143" t="s">
        <v>3343</v>
      </c>
      <c r="AD176" s="143"/>
    </row>
    <row r="177" spans="1:30" ht="24" customHeight="1">
      <c r="A177" s="139">
        <v>42801</v>
      </c>
      <c r="B177" s="140" t="s">
        <v>10347</v>
      </c>
      <c r="C177" s="141">
        <v>0</v>
      </c>
      <c r="D177" s="141" t="s">
        <v>1248</v>
      </c>
      <c r="E177" s="141" t="s">
        <v>10346</v>
      </c>
      <c r="F177" s="142">
        <v>42798</v>
      </c>
      <c r="G177" s="141" t="s">
        <v>121</v>
      </c>
      <c r="H177" s="141" t="s">
        <v>10317</v>
      </c>
      <c r="I177" s="141">
        <v>4</v>
      </c>
      <c r="J177" s="141" t="s">
        <v>32</v>
      </c>
      <c r="K177" s="141" t="s">
        <v>28</v>
      </c>
      <c r="L177" s="141">
        <v>0</v>
      </c>
      <c r="M177" s="141" t="s">
        <v>10340</v>
      </c>
      <c r="N177" s="141">
        <v>0</v>
      </c>
      <c r="O177" s="141" t="s">
        <v>33</v>
      </c>
      <c r="P177" s="141">
        <v>67561.88</v>
      </c>
      <c r="Q177" s="141">
        <v>4309650</v>
      </c>
      <c r="R177" s="141">
        <v>3114774</v>
      </c>
      <c r="S177" s="141">
        <v>72.27</v>
      </c>
      <c r="T177" s="141">
        <v>0</v>
      </c>
      <c r="U177" s="141">
        <v>0</v>
      </c>
      <c r="V177" s="141" t="s">
        <v>10345</v>
      </c>
      <c r="W177" s="141" t="s">
        <v>10344</v>
      </c>
      <c r="X177" s="141" t="s">
        <v>10343</v>
      </c>
      <c r="Y177" s="141" t="s">
        <v>4625</v>
      </c>
      <c r="Z177" s="141" t="str">
        <f t="shared" si="2"/>
        <v>0101PE</v>
      </c>
      <c r="AA177" s="143">
        <v>0</v>
      </c>
      <c r="AB177" s="143" t="s">
        <v>30</v>
      </c>
      <c r="AC177" s="143" t="s">
        <v>3343</v>
      </c>
      <c r="AD177" s="143"/>
    </row>
    <row r="178" spans="1:30" ht="24" customHeight="1">
      <c r="A178" s="139">
        <v>42801</v>
      </c>
      <c r="B178" s="140" t="s">
        <v>10342</v>
      </c>
      <c r="C178" s="141">
        <v>0</v>
      </c>
      <c r="D178" s="141" t="s">
        <v>1248</v>
      </c>
      <c r="E178" s="141" t="s">
        <v>10341</v>
      </c>
      <c r="F178" s="142">
        <v>42798</v>
      </c>
      <c r="G178" s="141" t="s">
        <v>121</v>
      </c>
      <c r="H178" s="141" t="s">
        <v>10317</v>
      </c>
      <c r="I178" s="141">
        <v>5</v>
      </c>
      <c r="J178" s="141" t="s">
        <v>32</v>
      </c>
      <c r="K178" s="141" t="s">
        <v>28</v>
      </c>
      <c r="L178" s="141">
        <v>0</v>
      </c>
      <c r="M178" s="141" t="s">
        <v>10340</v>
      </c>
      <c r="N178" s="141">
        <v>146</v>
      </c>
      <c r="O178" s="141" t="s">
        <v>33</v>
      </c>
      <c r="P178" s="141">
        <v>73061.67</v>
      </c>
      <c r="Q178" s="141">
        <v>4309650</v>
      </c>
      <c r="R178" s="141">
        <v>3358164</v>
      </c>
      <c r="S178" s="141">
        <v>77.92</v>
      </c>
      <c r="T178" s="141" t="s">
        <v>10339</v>
      </c>
      <c r="U178" s="141" t="s">
        <v>10338</v>
      </c>
      <c r="V178" s="141" t="s">
        <v>10337</v>
      </c>
      <c r="W178" s="141" t="s">
        <v>10336</v>
      </c>
      <c r="X178" s="141" t="s">
        <v>10335</v>
      </c>
      <c r="Y178" s="141" t="s">
        <v>4625</v>
      </c>
      <c r="Z178" s="141" t="str">
        <f t="shared" si="2"/>
        <v>0101PE</v>
      </c>
      <c r="AA178" s="143">
        <v>0</v>
      </c>
      <c r="AB178" s="143" t="s">
        <v>30</v>
      </c>
      <c r="AC178" s="143" t="s">
        <v>3343</v>
      </c>
      <c r="AD178" s="143"/>
    </row>
    <row r="179" spans="1:30" ht="24" customHeight="1">
      <c r="A179" s="139">
        <v>42801</v>
      </c>
      <c r="B179" s="140" t="s">
        <v>10334</v>
      </c>
      <c r="C179" s="141" t="s">
        <v>27</v>
      </c>
      <c r="D179" s="141" t="s">
        <v>1248</v>
      </c>
      <c r="E179" s="141" t="s">
        <v>10333</v>
      </c>
      <c r="F179" s="142">
        <v>42798</v>
      </c>
      <c r="G179" s="141" t="s">
        <v>10332</v>
      </c>
      <c r="H179" s="141" t="s">
        <v>10331</v>
      </c>
      <c r="I179" s="141">
        <v>6</v>
      </c>
      <c r="J179" s="144" t="s">
        <v>10330</v>
      </c>
      <c r="K179" s="144" t="s">
        <v>10160</v>
      </c>
      <c r="L179" s="141">
        <v>0</v>
      </c>
      <c r="M179" s="141" t="s">
        <v>10329</v>
      </c>
      <c r="N179" s="141">
        <v>0</v>
      </c>
      <c r="O179" s="141" t="s">
        <v>33</v>
      </c>
      <c r="P179" s="141">
        <v>51764.09</v>
      </c>
      <c r="Q179" s="141">
        <v>4309650</v>
      </c>
      <c r="R179" s="141">
        <v>2351459</v>
      </c>
      <c r="S179" s="141">
        <v>54.56</v>
      </c>
      <c r="T179" s="141">
        <v>0</v>
      </c>
      <c r="U179" s="141">
        <v>0</v>
      </c>
      <c r="V179" s="141" t="s">
        <v>10328</v>
      </c>
      <c r="W179" s="141" t="s">
        <v>10327</v>
      </c>
      <c r="X179" s="141" t="s">
        <v>10326</v>
      </c>
      <c r="Y179" s="141" t="s">
        <v>4625</v>
      </c>
      <c r="Z179" s="141" t="str">
        <f t="shared" si="2"/>
        <v>Re-sequencing101PE</v>
      </c>
      <c r="AA179" s="143">
        <v>0.46153846153846156</v>
      </c>
      <c r="AB179" s="143" t="s">
        <v>30</v>
      </c>
      <c r="AC179" s="143" t="s">
        <v>3343</v>
      </c>
      <c r="AD179" s="143"/>
    </row>
    <row r="180" spans="1:30" ht="24" customHeight="1">
      <c r="A180" s="139">
        <v>42801</v>
      </c>
      <c r="B180" s="140" t="s">
        <v>10199</v>
      </c>
      <c r="C180" s="141">
        <v>0</v>
      </c>
      <c r="D180" s="141" t="s">
        <v>1248</v>
      </c>
      <c r="E180" s="141" t="s">
        <v>10325</v>
      </c>
      <c r="F180" s="142">
        <v>42798</v>
      </c>
      <c r="G180" s="141" t="s">
        <v>121</v>
      </c>
      <c r="H180" s="141" t="s">
        <v>10317</v>
      </c>
      <c r="I180" s="141">
        <v>7</v>
      </c>
      <c r="J180" s="141" t="s">
        <v>32</v>
      </c>
      <c r="K180" s="141" t="s">
        <v>28</v>
      </c>
      <c r="L180" s="141">
        <v>0</v>
      </c>
      <c r="M180" s="141" t="s">
        <v>10316</v>
      </c>
      <c r="N180" s="141">
        <v>166</v>
      </c>
      <c r="O180" s="141" t="s">
        <v>33</v>
      </c>
      <c r="P180" s="141">
        <v>80216.89</v>
      </c>
      <c r="Q180" s="141">
        <v>4309650</v>
      </c>
      <c r="R180" s="141">
        <v>3657138</v>
      </c>
      <c r="S180" s="141">
        <v>84.86</v>
      </c>
      <c r="T180" s="141" t="s">
        <v>10324</v>
      </c>
      <c r="U180" s="141" t="s">
        <v>10323</v>
      </c>
      <c r="V180" s="141" t="s">
        <v>10322</v>
      </c>
      <c r="W180" s="141" t="s">
        <v>10321</v>
      </c>
      <c r="X180" s="141" t="s">
        <v>10320</v>
      </c>
      <c r="Y180" s="141" t="s">
        <v>4625</v>
      </c>
      <c r="Z180" s="141" t="str">
        <f t="shared" si="2"/>
        <v>0101PE</v>
      </c>
      <c r="AA180" s="143">
        <v>0</v>
      </c>
      <c r="AB180" s="143" t="s">
        <v>30</v>
      </c>
      <c r="AC180" s="143" t="s">
        <v>3343</v>
      </c>
      <c r="AD180" s="143"/>
    </row>
    <row r="181" spans="1:30" ht="24" customHeight="1">
      <c r="A181" s="139">
        <v>42801</v>
      </c>
      <c r="B181" s="140" t="s">
        <v>10319</v>
      </c>
      <c r="C181" s="141">
        <v>0</v>
      </c>
      <c r="D181" s="141" t="s">
        <v>1248</v>
      </c>
      <c r="E181" s="141" t="s">
        <v>10318</v>
      </c>
      <c r="F181" s="142">
        <v>42798</v>
      </c>
      <c r="G181" s="141" t="s">
        <v>121</v>
      </c>
      <c r="H181" s="141" t="s">
        <v>10317</v>
      </c>
      <c r="I181" s="141">
        <v>8</v>
      </c>
      <c r="J181" s="144" t="s">
        <v>12084</v>
      </c>
      <c r="K181" s="144" t="s">
        <v>12083</v>
      </c>
      <c r="L181" s="141">
        <v>0</v>
      </c>
      <c r="M181" s="141" t="s">
        <v>10316</v>
      </c>
      <c r="N181" s="141">
        <v>0</v>
      </c>
      <c r="O181" s="141" t="s">
        <v>33</v>
      </c>
      <c r="P181" s="141">
        <v>68328.789999999994</v>
      </c>
      <c r="Q181" s="141">
        <v>4309650</v>
      </c>
      <c r="R181" s="141">
        <v>3136658</v>
      </c>
      <c r="S181" s="141">
        <v>72.78</v>
      </c>
      <c r="T181" s="141">
        <v>0</v>
      </c>
      <c r="U181" s="141">
        <v>0</v>
      </c>
      <c r="V181" s="141" t="s">
        <v>10315</v>
      </c>
      <c r="W181" s="141" t="s">
        <v>10314</v>
      </c>
      <c r="X181" s="141" t="s">
        <v>10313</v>
      </c>
      <c r="Y181" s="141" t="s">
        <v>4625</v>
      </c>
      <c r="Z181" s="141" t="str">
        <f t="shared" si="2"/>
        <v>0101PE</v>
      </c>
      <c r="AA181" s="143">
        <v>0.16</v>
      </c>
      <c r="AB181" s="143" t="s">
        <v>30</v>
      </c>
      <c r="AC181" s="143" t="s">
        <v>3343</v>
      </c>
      <c r="AD181" s="143"/>
    </row>
    <row r="182" spans="1:30" ht="24" customHeight="1">
      <c r="A182" s="133">
        <v>42801</v>
      </c>
      <c r="B182" s="134" t="s">
        <v>10312</v>
      </c>
      <c r="C182" s="135">
        <v>0</v>
      </c>
      <c r="D182" s="135" t="s">
        <v>1248</v>
      </c>
      <c r="E182" s="135" t="s">
        <v>10311</v>
      </c>
      <c r="F182" s="133">
        <v>42796</v>
      </c>
      <c r="G182" s="135" t="s">
        <v>122</v>
      </c>
      <c r="H182" s="135" t="s">
        <v>10310</v>
      </c>
      <c r="I182" s="135">
        <v>1</v>
      </c>
      <c r="J182" s="135" t="s">
        <v>32</v>
      </c>
      <c r="K182" s="135" t="s">
        <v>28</v>
      </c>
      <c r="L182" s="135">
        <v>0</v>
      </c>
      <c r="M182" s="135" t="s">
        <v>1172</v>
      </c>
      <c r="N182" s="135">
        <v>0</v>
      </c>
      <c r="O182" s="135" t="s">
        <v>41</v>
      </c>
      <c r="P182" s="135">
        <v>101579.88</v>
      </c>
      <c r="Q182" s="135">
        <v>4309650</v>
      </c>
      <c r="R182" s="135">
        <v>3116977</v>
      </c>
      <c r="S182" s="135">
        <v>72.33</v>
      </c>
      <c r="T182" s="135">
        <v>0</v>
      </c>
      <c r="U182" s="135">
        <v>0</v>
      </c>
      <c r="V182" s="135" t="s">
        <v>10309</v>
      </c>
      <c r="W182" s="135" t="s">
        <v>10308</v>
      </c>
      <c r="X182" s="135" t="s">
        <v>10307</v>
      </c>
      <c r="Y182" s="147" t="s">
        <v>140</v>
      </c>
      <c r="Z182" s="147" t="str">
        <f t="shared" si="2"/>
        <v>0151PE</v>
      </c>
      <c r="AA182" s="137">
        <v>0</v>
      </c>
      <c r="AB182" s="138" t="s">
        <v>30</v>
      </c>
      <c r="AC182" s="154" t="s">
        <v>3343</v>
      </c>
      <c r="AD182" s="155"/>
    </row>
    <row r="183" spans="1:30" ht="24" customHeight="1">
      <c r="A183" s="139">
        <v>42801</v>
      </c>
      <c r="B183" s="140" t="s">
        <v>10306</v>
      </c>
      <c r="C183" s="141" t="s">
        <v>39</v>
      </c>
      <c r="D183" s="141" t="s">
        <v>1248</v>
      </c>
      <c r="E183" s="141" t="s">
        <v>10305</v>
      </c>
      <c r="F183" s="142">
        <v>42796</v>
      </c>
      <c r="G183" s="141" t="s">
        <v>122</v>
      </c>
      <c r="H183" s="141" t="s">
        <v>10273</v>
      </c>
      <c r="I183" s="141">
        <v>2</v>
      </c>
      <c r="J183" s="141" t="s">
        <v>32</v>
      </c>
      <c r="K183" s="141" t="s">
        <v>28</v>
      </c>
      <c r="L183" s="141">
        <v>0</v>
      </c>
      <c r="M183" s="141" t="s">
        <v>10304</v>
      </c>
      <c r="N183" s="141">
        <v>0</v>
      </c>
      <c r="O183" s="141" t="s">
        <v>41</v>
      </c>
      <c r="P183" s="141">
        <v>116525.75999999999</v>
      </c>
      <c r="Q183" s="141">
        <v>4309650</v>
      </c>
      <c r="R183" s="141">
        <v>3497188</v>
      </c>
      <c r="S183" s="141">
        <v>81.150000000000006</v>
      </c>
      <c r="T183" s="141">
        <v>0</v>
      </c>
      <c r="U183" s="141">
        <v>0</v>
      </c>
      <c r="V183" s="141" t="s">
        <v>10303</v>
      </c>
      <c r="W183" s="141" t="s">
        <v>10302</v>
      </c>
      <c r="X183" s="141" t="s">
        <v>10301</v>
      </c>
      <c r="Y183" s="141" t="s">
        <v>140</v>
      </c>
      <c r="Z183" s="141" t="str">
        <f t="shared" si="2"/>
        <v>Chip-seq151PE</v>
      </c>
      <c r="AA183" s="143">
        <v>0</v>
      </c>
      <c r="AB183" s="143" t="s">
        <v>30</v>
      </c>
      <c r="AC183" s="143" t="s">
        <v>3343</v>
      </c>
      <c r="AD183" s="143"/>
    </row>
    <row r="184" spans="1:30" ht="24" customHeight="1">
      <c r="A184" s="139">
        <v>42801</v>
      </c>
      <c r="B184" s="140" t="s">
        <v>10300</v>
      </c>
      <c r="C184" s="141">
        <v>0</v>
      </c>
      <c r="D184" s="141" t="s">
        <v>1248</v>
      </c>
      <c r="E184" s="141" t="s">
        <v>10299</v>
      </c>
      <c r="F184" s="142">
        <v>42796</v>
      </c>
      <c r="G184" s="141" t="s">
        <v>122</v>
      </c>
      <c r="H184" s="141" t="s">
        <v>10273</v>
      </c>
      <c r="I184" s="141">
        <v>3</v>
      </c>
      <c r="J184" s="141" t="s">
        <v>32</v>
      </c>
      <c r="K184" s="141" t="s">
        <v>28</v>
      </c>
      <c r="L184" s="141">
        <v>0</v>
      </c>
      <c r="M184" s="141" t="s">
        <v>1172</v>
      </c>
      <c r="N184" s="141">
        <v>0</v>
      </c>
      <c r="O184" s="141" t="s">
        <v>41</v>
      </c>
      <c r="P184" s="141">
        <v>107974.36</v>
      </c>
      <c r="Q184" s="141">
        <v>4309650</v>
      </c>
      <c r="R184" s="141">
        <v>3370483</v>
      </c>
      <c r="S184" s="141">
        <v>78.209999999999994</v>
      </c>
      <c r="T184" s="141">
        <v>0</v>
      </c>
      <c r="U184" s="141">
        <v>0</v>
      </c>
      <c r="V184" s="141" t="s">
        <v>10298</v>
      </c>
      <c r="W184" s="141" t="s">
        <v>10297</v>
      </c>
      <c r="X184" s="141" t="s">
        <v>10296</v>
      </c>
      <c r="Y184" s="141" t="s">
        <v>140</v>
      </c>
      <c r="Z184" s="141" t="str">
        <f t="shared" si="2"/>
        <v>0151PE</v>
      </c>
      <c r="AA184" s="143">
        <v>0</v>
      </c>
      <c r="AB184" s="143" t="s">
        <v>30</v>
      </c>
      <c r="AC184" s="143" t="s">
        <v>3343</v>
      </c>
      <c r="AD184" s="143"/>
    </row>
    <row r="185" spans="1:30" ht="24" customHeight="1">
      <c r="A185" s="139">
        <v>42801</v>
      </c>
      <c r="B185" s="140" t="s">
        <v>10295</v>
      </c>
      <c r="C185" s="141">
        <v>0</v>
      </c>
      <c r="D185" s="141" t="s">
        <v>1248</v>
      </c>
      <c r="E185" s="141" t="s">
        <v>10294</v>
      </c>
      <c r="F185" s="142">
        <v>42796</v>
      </c>
      <c r="G185" s="141" t="s">
        <v>122</v>
      </c>
      <c r="H185" s="141" t="s">
        <v>10273</v>
      </c>
      <c r="I185" s="141">
        <v>4</v>
      </c>
      <c r="J185" s="141" t="s">
        <v>32</v>
      </c>
      <c r="K185" s="141" t="s">
        <v>28</v>
      </c>
      <c r="L185" s="141">
        <v>0</v>
      </c>
      <c r="M185" s="141" t="s">
        <v>1172</v>
      </c>
      <c r="N185" s="141">
        <v>0</v>
      </c>
      <c r="O185" s="141" t="s">
        <v>41</v>
      </c>
      <c r="P185" s="141">
        <v>102480.98</v>
      </c>
      <c r="Q185" s="141">
        <v>4309650</v>
      </c>
      <c r="R185" s="141">
        <v>3169175</v>
      </c>
      <c r="S185" s="141">
        <v>73.540000000000006</v>
      </c>
      <c r="T185" s="141">
        <v>0</v>
      </c>
      <c r="U185" s="141">
        <v>0</v>
      </c>
      <c r="V185" s="141" t="s">
        <v>10293</v>
      </c>
      <c r="W185" s="141" t="s">
        <v>10292</v>
      </c>
      <c r="X185" s="141" t="s">
        <v>10291</v>
      </c>
      <c r="Y185" s="141" t="s">
        <v>140</v>
      </c>
      <c r="Z185" s="141" t="str">
        <f t="shared" si="2"/>
        <v>0151PE</v>
      </c>
      <c r="AA185" s="143">
        <v>0</v>
      </c>
      <c r="AB185" s="143" t="s">
        <v>30</v>
      </c>
      <c r="AC185" s="143" t="s">
        <v>3343</v>
      </c>
      <c r="AD185" s="143"/>
    </row>
    <row r="186" spans="1:30" ht="24" customHeight="1">
      <c r="A186" s="139">
        <v>42801</v>
      </c>
      <c r="B186" s="140" t="s">
        <v>10290</v>
      </c>
      <c r="C186" s="141" t="s">
        <v>11059</v>
      </c>
      <c r="D186" s="141" t="s">
        <v>1248</v>
      </c>
      <c r="E186" s="141" t="s">
        <v>10289</v>
      </c>
      <c r="F186" s="142">
        <v>42796</v>
      </c>
      <c r="G186" s="141" t="s">
        <v>122</v>
      </c>
      <c r="H186" s="141" t="s">
        <v>10273</v>
      </c>
      <c r="I186" s="141">
        <v>5</v>
      </c>
      <c r="J186" s="141" t="s">
        <v>32</v>
      </c>
      <c r="K186" s="141" t="s">
        <v>28</v>
      </c>
      <c r="L186" s="141">
        <v>0</v>
      </c>
      <c r="M186" s="141" t="s">
        <v>1172</v>
      </c>
      <c r="N186" s="141">
        <v>0</v>
      </c>
      <c r="O186" s="141" t="s">
        <v>41</v>
      </c>
      <c r="P186" s="141">
        <v>116346.66</v>
      </c>
      <c r="Q186" s="141">
        <v>4309650</v>
      </c>
      <c r="R186" s="141">
        <v>3462698</v>
      </c>
      <c r="S186" s="141">
        <v>80.349999999999994</v>
      </c>
      <c r="T186" s="141">
        <v>0</v>
      </c>
      <c r="U186" s="141">
        <v>0</v>
      </c>
      <c r="V186" s="141" t="s">
        <v>10288</v>
      </c>
      <c r="W186" s="141" t="s">
        <v>10287</v>
      </c>
      <c r="X186" s="141" t="s">
        <v>10286</v>
      </c>
      <c r="Y186" s="141" t="s">
        <v>140</v>
      </c>
      <c r="Z186" s="141" t="str">
        <f t="shared" si="2"/>
        <v>Transcriptome151PE</v>
      </c>
      <c r="AA186" s="143">
        <v>0</v>
      </c>
      <c r="AB186" s="143" t="s">
        <v>30</v>
      </c>
      <c r="AC186" s="143" t="s">
        <v>3343</v>
      </c>
      <c r="AD186" s="143"/>
    </row>
    <row r="187" spans="1:30" ht="24" customHeight="1">
      <c r="A187" s="139">
        <v>42801</v>
      </c>
      <c r="B187" s="140" t="s">
        <v>10285</v>
      </c>
      <c r="C187" s="141">
        <v>0</v>
      </c>
      <c r="D187" s="141" t="s">
        <v>1248</v>
      </c>
      <c r="E187" s="141" t="s">
        <v>10284</v>
      </c>
      <c r="F187" s="142">
        <v>42796</v>
      </c>
      <c r="G187" s="141" t="s">
        <v>122</v>
      </c>
      <c r="H187" s="141" t="s">
        <v>10273</v>
      </c>
      <c r="I187" s="141">
        <v>6</v>
      </c>
      <c r="J187" s="141" t="s">
        <v>32</v>
      </c>
      <c r="K187" s="141" t="s">
        <v>28</v>
      </c>
      <c r="L187" s="141">
        <v>0</v>
      </c>
      <c r="M187" s="141" t="s">
        <v>1172</v>
      </c>
      <c r="N187" s="141">
        <v>0</v>
      </c>
      <c r="O187" s="141" t="s">
        <v>41</v>
      </c>
      <c r="P187" s="141">
        <v>102745.49</v>
      </c>
      <c r="Q187" s="141">
        <v>4309650</v>
      </c>
      <c r="R187" s="141">
        <v>3148922</v>
      </c>
      <c r="S187" s="141">
        <v>73.069999999999993</v>
      </c>
      <c r="T187" s="141">
        <v>0</v>
      </c>
      <c r="U187" s="141">
        <v>0</v>
      </c>
      <c r="V187" s="141" t="s">
        <v>10283</v>
      </c>
      <c r="W187" s="141" t="s">
        <v>10282</v>
      </c>
      <c r="X187" s="141" t="s">
        <v>10281</v>
      </c>
      <c r="Y187" s="141" t="s">
        <v>140</v>
      </c>
      <c r="Z187" s="141" t="str">
        <f t="shared" si="2"/>
        <v>0151PE</v>
      </c>
      <c r="AA187" s="143">
        <v>0</v>
      </c>
      <c r="AB187" s="143" t="s">
        <v>30</v>
      </c>
      <c r="AC187" s="143" t="s">
        <v>3343</v>
      </c>
      <c r="AD187" s="143"/>
    </row>
    <row r="188" spans="1:30" ht="24" customHeight="1">
      <c r="A188" s="139">
        <v>42801</v>
      </c>
      <c r="B188" s="140" t="s">
        <v>10280</v>
      </c>
      <c r="C188" s="141">
        <v>0</v>
      </c>
      <c r="D188" s="141" t="s">
        <v>1248</v>
      </c>
      <c r="E188" s="141" t="s">
        <v>10279</v>
      </c>
      <c r="F188" s="142">
        <v>42796</v>
      </c>
      <c r="G188" s="141" t="s">
        <v>122</v>
      </c>
      <c r="H188" s="141" t="s">
        <v>10273</v>
      </c>
      <c r="I188" s="141">
        <v>7</v>
      </c>
      <c r="J188" s="141" t="s">
        <v>32</v>
      </c>
      <c r="K188" s="141" t="s">
        <v>28</v>
      </c>
      <c r="L188" s="141">
        <v>0</v>
      </c>
      <c r="M188" s="141" t="s">
        <v>1172</v>
      </c>
      <c r="N188" s="141">
        <v>0</v>
      </c>
      <c r="O188" s="141" t="s">
        <v>41</v>
      </c>
      <c r="P188" s="141">
        <v>103407.92</v>
      </c>
      <c r="Q188" s="141">
        <v>4309650</v>
      </c>
      <c r="R188" s="141">
        <v>3168391</v>
      </c>
      <c r="S188" s="141">
        <v>73.52</v>
      </c>
      <c r="T188" s="141">
        <v>0</v>
      </c>
      <c r="U188" s="141">
        <v>0</v>
      </c>
      <c r="V188" s="141" t="s">
        <v>10278</v>
      </c>
      <c r="W188" s="141" t="s">
        <v>10277</v>
      </c>
      <c r="X188" s="141" t="s">
        <v>10276</v>
      </c>
      <c r="Y188" s="141" t="s">
        <v>140</v>
      </c>
      <c r="Z188" s="141" t="str">
        <f t="shared" si="2"/>
        <v>0151PE</v>
      </c>
      <c r="AA188" s="143">
        <v>0</v>
      </c>
      <c r="AB188" s="143" t="s">
        <v>30</v>
      </c>
      <c r="AC188" s="143" t="s">
        <v>3343</v>
      </c>
      <c r="AD188" s="143"/>
    </row>
    <row r="189" spans="1:30" ht="24" customHeight="1">
      <c r="A189" s="139">
        <v>42801</v>
      </c>
      <c r="B189" s="140" t="s">
        <v>10275</v>
      </c>
      <c r="C189" s="141" t="s">
        <v>27</v>
      </c>
      <c r="D189" s="141" t="s">
        <v>1248</v>
      </c>
      <c r="E189" s="141" t="s">
        <v>10274</v>
      </c>
      <c r="F189" s="142">
        <v>42796</v>
      </c>
      <c r="G189" s="141" t="s">
        <v>122</v>
      </c>
      <c r="H189" s="141" t="s">
        <v>10273</v>
      </c>
      <c r="I189" s="141">
        <v>8</v>
      </c>
      <c r="J189" s="141" t="s">
        <v>32</v>
      </c>
      <c r="K189" s="141" t="s">
        <v>28</v>
      </c>
      <c r="L189" s="141">
        <v>0</v>
      </c>
      <c r="M189" s="141" t="s">
        <v>1172</v>
      </c>
      <c r="N189" s="141">
        <v>0</v>
      </c>
      <c r="O189" s="141" t="s">
        <v>41</v>
      </c>
      <c r="P189" s="141">
        <v>98285.05</v>
      </c>
      <c r="Q189" s="141">
        <v>4309650</v>
      </c>
      <c r="R189" s="141">
        <v>3041935</v>
      </c>
      <c r="S189" s="141">
        <v>70.58</v>
      </c>
      <c r="T189" s="141">
        <v>0</v>
      </c>
      <c r="U189" s="141">
        <v>0</v>
      </c>
      <c r="V189" s="141" t="s">
        <v>10272</v>
      </c>
      <c r="W189" s="141" t="s">
        <v>10271</v>
      </c>
      <c r="X189" s="141" t="s">
        <v>10270</v>
      </c>
      <c r="Y189" s="141" t="s">
        <v>140</v>
      </c>
      <c r="Z189" s="141" t="str">
        <f t="shared" si="2"/>
        <v>Re-sequencing151PE</v>
      </c>
      <c r="AA189" s="143">
        <v>0</v>
      </c>
      <c r="AB189" s="143" t="s">
        <v>30</v>
      </c>
      <c r="AC189" s="143" t="s">
        <v>3343</v>
      </c>
      <c r="AD189" s="143"/>
    </row>
    <row r="190" spans="1:30" ht="24" customHeight="1">
      <c r="A190" s="133">
        <v>42801</v>
      </c>
      <c r="B190" s="134" t="s">
        <v>10269</v>
      </c>
      <c r="C190" s="135">
        <v>0</v>
      </c>
      <c r="D190" s="135" t="s">
        <v>1248</v>
      </c>
      <c r="E190" s="135" t="s">
        <v>10268</v>
      </c>
      <c r="F190" s="133">
        <v>42798</v>
      </c>
      <c r="G190" s="135" t="s">
        <v>121</v>
      </c>
      <c r="H190" s="135" t="s">
        <v>10256</v>
      </c>
      <c r="I190" s="135">
        <v>1</v>
      </c>
      <c r="J190" s="135" t="s">
        <v>32</v>
      </c>
      <c r="K190" s="135" t="s">
        <v>28</v>
      </c>
      <c r="L190" s="135">
        <v>0</v>
      </c>
      <c r="M190" s="135" t="s">
        <v>10267</v>
      </c>
      <c r="N190" s="135">
        <v>0</v>
      </c>
      <c r="O190" s="135" t="s">
        <v>33</v>
      </c>
      <c r="P190" s="135">
        <v>67396.13</v>
      </c>
      <c r="Q190" s="135">
        <v>4309650</v>
      </c>
      <c r="R190" s="135">
        <v>3077010</v>
      </c>
      <c r="S190" s="135">
        <v>71.400000000000006</v>
      </c>
      <c r="T190" s="135">
        <v>0</v>
      </c>
      <c r="U190" s="135">
        <v>0</v>
      </c>
      <c r="V190" s="135" t="s">
        <v>10266</v>
      </c>
      <c r="W190" s="135" t="s">
        <v>10265</v>
      </c>
      <c r="X190" s="135" t="s">
        <v>10264</v>
      </c>
      <c r="Y190" s="147" t="s">
        <v>4625</v>
      </c>
      <c r="Z190" s="147" t="str">
        <f t="shared" si="2"/>
        <v>0101PE</v>
      </c>
      <c r="AA190" s="137">
        <v>0</v>
      </c>
      <c r="AB190" s="138" t="s">
        <v>30</v>
      </c>
      <c r="AC190" s="154" t="s">
        <v>3343</v>
      </c>
      <c r="AD190" s="155"/>
    </row>
    <row r="191" spans="1:30" ht="24" customHeight="1">
      <c r="A191" s="139">
        <v>42801</v>
      </c>
      <c r="B191" s="140" t="s">
        <v>10263</v>
      </c>
      <c r="C191" s="141">
        <v>0</v>
      </c>
      <c r="D191" s="141" t="s">
        <v>1248</v>
      </c>
      <c r="E191" s="141" t="s">
        <v>9109</v>
      </c>
      <c r="F191" s="142">
        <v>42798</v>
      </c>
      <c r="G191" s="141" t="s">
        <v>121</v>
      </c>
      <c r="H191" s="141" t="s">
        <v>10225</v>
      </c>
      <c r="I191" s="141">
        <v>2</v>
      </c>
      <c r="J191" s="141" t="s">
        <v>32</v>
      </c>
      <c r="K191" s="141" t="s">
        <v>28</v>
      </c>
      <c r="L191" s="141">
        <v>0</v>
      </c>
      <c r="M191" s="141" t="s">
        <v>10231</v>
      </c>
      <c r="N191" s="141">
        <v>344</v>
      </c>
      <c r="O191" s="141" t="s">
        <v>33</v>
      </c>
      <c r="P191" s="141">
        <v>77062.83</v>
      </c>
      <c r="Q191" s="141">
        <v>4309650</v>
      </c>
      <c r="R191" s="141">
        <v>3504784</v>
      </c>
      <c r="S191" s="141">
        <v>81.319999999999993</v>
      </c>
      <c r="T191" s="141" t="s">
        <v>10262</v>
      </c>
      <c r="U191" s="141" t="s">
        <v>10261</v>
      </c>
      <c r="V191" s="141" t="s">
        <v>10260</v>
      </c>
      <c r="W191" s="141" t="s">
        <v>10259</v>
      </c>
      <c r="X191" s="141" t="s">
        <v>10258</v>
      </c>
      <c r="Y191" s="141" t="s">
        <v>4625</v>
      </c>
      <c r="Z191" s="141" t="str">
        <f t="shared" si="2"/>
        <v>0101PE</v>
      </c>
      <c r="AA191" s="143">
        <v>0</v>
      </c>
      <c r="AB191" s="143" t="s">
        <v>30</v>
      </c>
      <c r="AC191" s="143" t="s">
        <v>3343</v>
      </c>
      <c r="AD191" s="143"/>
    </row>
    <row r="192" spans="1:30" ht="24" customHeight="1">
      <c r="A192" s="139">
        <v>42801</v>
      </c>
      <c r="B192" s="140" t="s">
        <v>10246</v>
      </c>
      <c r="C192" s="141">
        <v>0</v>
      </c>
      <c r="D192" s="141" t="s">
        <v>1248</v>
      </c>
      <c r="E192" s="141" t="s">
        <v>10257</v>
      </c>
      <c r="F192" s="142">
        <v>42798</v>
      </c>
      <c r="G192" s="141" t="s">
        <v>121</v>
      </c>
      <c r="H192" s="141" t="s">
        <v>10256</v>
      </c>
      <c r="I192" s="141">
        <v>3</v>
      </c>
      <c r="J192" s="144" t="s">
        <v>10212</v>
      </c>
      <c r="K192" s="144" t="s">
        <v>10159</v>
      </c>
      <c r="L192" s="141">
        <v>0</v>
      </c>
      <c r="M192" s="141" t="s">
        <v>10231</v>
      </c>
      <c r="N192" s="141">
        <v>345</v>
      </c>
      <c r="O192" s="141" t="s">
        <v>33</v>
      </c>
      <c r="P192" s="141">
        <v>78634.36</v>
      </c>
      <c r="Q192" s="141">
        <v>4309650</v>
      </c>
      <c r="R192" s="141">
        <v>3553852</v>
      </c>
      <c r="S192" s="141">
        <v>82.46</v>
      </c>
      <c r="T192" s="141" t="s">
        <v>10255</v>
      </c>
      <c r="U192" s="141" t="s">
        <v>10254</v>
      </c>
      <c r="V192" s="141" t="s">
        <v>10253</v>
      </c>
      <c r="W192" s="141" t="s">
        <v>10252</v>
      </c>
      <c r="X192" s="141" t="s">
        <v>10251</v>
      </c>
      <c r="Y192" s="141" t="s">
        <v>4625</v>
      </c>
      <c r="Z192" s="141" t="str">
        <f t="shared" si="2"/>
        <v>0101PE</v>
      </c>
      <c r="AA192" s="143">
        <v>0.1</v>
      </c>
      <c r="AB192" s="143" t="s">
        <v>30</v>
      </c>
      <c r="AC192" s="143" t="s">
        <v>3343</v>
      </c>
      <c r="AD192" s="143"/>
    </row>
    <row r="193" spans="1:30" ht="24" customHeight="1">
      <c r="A193" s="139">
        <v>42801</v>
      </c>
      <c r="B193" s="140" t="s">
        <v>10240</v>
      </c>
      <c r="C193" s="141">
        <v>0</v>
      </c>
      <c r="D193" s="141" t="s">
        <v>1248</v>
      </c>
      <c r="E193" s="141" t="s">
        <v>10239</v>
      </c>
      <c r="F193" s="142">
        <v>42798</v>
      </c>
      <c r="G193" s="141" t="s">
        <v>121</v>
      </c>
      <c r="H193" s="141" t="s">
        <v>10225</v>
      </c>
      <c r="I193" s="141">
        <v>4</v>
      </c>
      <c r="J193" s="144" t="s">
        <v>10212</v>
      </c>
      <c r="K193" s="144" t="s">
        <v>10159</v>
      </c>
      <c r="L193" s="141">
        <v>0</v>
      </c>
      <c r="M193" s="141" t="s">
        <v>10231</v>
      </c>
      <c r="N193" s="141">
        <v>345</v>
      </c>
      <c r="O193" s="141" t="s">
        <v>33</v>
      </c>
      <c r="P193" s="141">
        <v>78603.3</v>
      </c>
      <c r="Q193" s="141">
        <v>4309650</v>
      </c>
      <c r="R193" s="141">
        <v>3554672</v>
      </c>
      <c r="S193" s="141">
        <v>82.48</v>
      </c>
      <c r="T193" s="141" t="s">
        <v>10250</v>
      </c>
      <c r="U193" s="141" t="s">
        <v>9065</v>
      </c>
      <c r="V193" s="141" t="s">
        <v>10249</v>
      </c>
      <c r="W193" s="141" t="s">
        <v>10248</v>
      </c>
      <c r="X193" s="141" t="s">
        <v>10247</v>
      </c>
      <c r="Y193" s="141" t="s">
        <v>4625</v>
      </c>
      <c r="Z193" s="141" t="str">
        <f t="shared" ref="Z193:Z256" si="3">IF(P193,CONCATENATE(C193,Y193),0)</f>
        <v>0101PE</v>
      </c>
      <c r="AA193" s="143">
        <v>0.1</v>
      </c>
      <c r="AB193" s="143" t="s">
        <v>30</v>
      </c>
      <c r="AC193" s="143" t="s">
        <v>3343</v>
      </c>
      <c r="AD193" s="143"/>
    </row>
    <row r="194" spans="1:30" ht="24" customHeight="1">
      <c r="A194" s="139">
        <v>42801</v>
      </c>
      <c r="B194" s="140" t="s">
        <v>10246</v>
      </c>
      <c r="C194" s="141">
        <v>0</v>
      </c>
      <c r="D194" s="141" t="s">
        <v>1248</v>
      </c>
      <c r="E194" s="141" t="s">
        <v>11061</v>
      </c>
      <c r="F194" s="142">
        <v>42798</v>
      </c>
      <c r="G194" s="141" t="s">
        <v>121</v>
      </c>
      <c r="H194" s="141" t="s">
        <v>10225</v>
      </c>
      <c r="I194" s="141">
        <v>5</v>
      </c>
      <c r="J194" s="144" t="s">
        <v>10212</v>
      </c>
      <c r="K194" s="144" t="s">
        <v>10158</v>
      </c>
      <c r="L194" s="141">
        <v>0</v>
      </c>
      <c r="M194" s="141" t="s">
        <v>10231</v>
      </c>
      <c r="N194" s="141">
        <v>345</v>
      </c>
      <c r="O194" s="141" t="s">
        <v>33</v>
      </c>
      <c r="P194" s="141">
        <v>78450.44</v>
      </c>
      <c r="Q194" s="141">
        <v>4309650</v>
      </c>
      <c r="R194" s="141">
        <v>3547046</v>
      </c>
      <c r="S194" s="141">
        <v>82.3</v>
      </c>
      <c r="T194" s="141" t="s">
        <v>10245</v>
      </c>
      <c r="U194" s="141" t="s">
        <v>10244</v>
      </c>
      <c r="V194" s="141" t="s">
        <v>10243</v>
      </c>
      <c r="W194" s="141" t="s">
        <v>10242</v>
      </c>
      <c r="X194" s="141" t="s">
        <v>10241</v>
      </c>
      <c r="Y194" s="141" t="s">
        <v>4625</v>
      </c>
      <c r="Z194" s="141" t="str">
        <f t="shared" si="3"/>
        <v>0101PE</v>
      </c>
      <c r="AA194" s="143">
        <v>0.1</v>
      </c>
      <c r="AB194" s="143" t="s">
        <v>30</v>
      </c>
      <c r="AC194" s="143" t="s">
        <v>3343</v>
      </c>
      <c r="AD194" s="143"/>
    </row>
    <row r="195" spans="1:30" ht="24" customHeight="1">
      <c r="A195" s="139">
        <v>42801</v>
      </c>
      <c r="B195" s="140" t="s">
        <v>10240</v>
      </c>
      <c r="C195" s="141">
        <v>0</v>
      </c>
      <c r="D195" s="141" t="s">
        <v>1248</v>
      </c>
      <c r="E195" s="141" t="s">
        <v>10239</v>
      </c>
      <c r="F195" s="142">
        <v>42798</v>
      </c>
      <c r="G195" s="141" t="s">
        <v>121</v>
      </c>
      <c r="H195" s="141" t="s">
        <v>10225</v>
      </c>
      <c r="I195" s="141">
        <v>6</v>
      </c>
      <c r="J195" s="144" t="s">
        <v>10212</v>
      </c>
      <c r="K195" s="144" t="s">
        <v>10158</v>
      </c>
      <c r="L195" s="141">
        <v>0</v>
      </c>
      <c r="M195" s="141" t="s">
        <v>10231</v>
      </c>
      <c r="N195" s="141">
        <v>345</v>
      </c>
      <c r="O195" s="141" t="s">
        <v>33</v>
      </c>
      <c r="P195" s="141">
        <v>78676.759999999995</v>
      </c>
      <c r="Q195" s="141">
        <v>4309650</v>
      </c>
      <c r="R195" s="141">
        <v>3554131</v>
      </c>
      <c r="S195" s="141">
        <v>82.47</v>
      </c>
      <c r="T195" s="141" t="s">
        <v>10238</v>
      </c>
      <c r="U195" s="141" t="s">
        <v>10237</v>
      </c>
      <c r="V195" s="141" t="s">
        <v>10236</v>
      </c>
      <c r="W195" s="141" t="s">
        <v>10235</v>
      </c>
      <c r="X195" s="141" t="s">
        <v>10234</v>
      </c>
      <c r="Y195" s="141" t="s">
        <v>4625</v>
      </c>
      <c r="Z195" s="141" t="str">
        <f t="shared" si="3"/>
        <v>0101PE</v>
      </c>
      <c r="AA195" s="143">
        <v>0.1</v>
      </c>
      <c r="AB195" s="143" t="s">
        <v>30</v>
      </c>
      <c r="AC195" s="143" t="s">
        <v>3343</v>
      </c>
      <c r="AD195" s="143"/>
    </row>
    <row r="196" spans="1:30" ht="24" customHeight="1">
      <c r="A196" s="139">
        <v>42801</v>
      </c>
      <c r="B196" s="140" t="s">
        <v>10233</v>
      </c>
      <c r="C196" s="141">
        <v>0</v>
      </c>
      <c r="D196" s="141" t="s">
        <v>1248</v>
      </c>
      <c r="E196" s="141" t="s">
        <v>10232</v>
      </c>
      <c r="F196" s="142">
        <v>42798</v>
      </c>
      <c r="G196" s="141" t="s">
        <v>121</v>
      </c>
      <c r="H196" s="141" t="s">
        <v>10225</v>
      </c>
      <c r="I196" s="141">
        <v>7</v>
      </c>
      <c r="J196" s="141" t="s">
        <v>32</v>
      </c>
      <c r="K196" s="141" t="s">
        <v>28</v>
      </c>
      <c r="L196" s="141">
        <v>0</v>
      </c>
      <c r="M196" s="141" t="s">
        <v>10231</v>
      </c>
      <c r="N196" s="141">
        <v>0</v>
      </c>
      <c r="O196" s="141" t="s">
        <v>33</v>
      </c>
      <c r="P196" s="141">
        <v>75811.990000000005</v>
      </c>
      <c r="Q196" s="141">
        <v>4309650</v>
      </c>
      <c r="R196" s="141">
        <v>3420896</v>
      </c>
      <c r="S196" s="141">
        <v>79.38</v>
      </c>
      <c r="T196" s="141">
        <v>0</v>
      </c>
      <c r="U196" s="141">
        <v>0</v>
      </c>
      <c r="V196" s="141" t="s">
        <v>10230</v>
      </c>
      <c r="W196" s="141" t="s">
        <v>10229</v>
      </c>
      <c r="X196" s="141" t="s">
        <v>10228</v>
      </c>
      <c r="Y196" s="141" t="s">
        <v>4625</v>
      </c>
      <c r="Z196" s="141" t="str">
        <f t="shared" si="3"/>
        <v>0101PE</v>
      </c>
      <c r="AA196" s="143">
        <v>0</v>
      </c>
      <c r="AB196" s="143" t="s">
        <v>30</v>
      </c>
      <c r="AC196" s="143" t="s">
        <v>3343</v>
      </c>
      <c r="AD196" s="143"/>
    </row>
    <row r="197" spans="1:30" ht="24" customHeight="1">
      <c r="A197" s="139">
        <v>42801</v>
      </c>
      <c r="B197" s="140" t="s">
        <v>10227</v>
      </c>
      <c r="C197" s="141">
        <v>0</v>
      </c>
      <c r="D197" s="141" t="s">
        <v>1248</v>
      </c>
      <c r="E197" s="141" t="s">
        <v>10226</v>
      </c>
      <c r="F197" s="142">
        <v>42798</v>
      </c>
      <c r="G197" s="141" t="s">
        <v>121</v>
      </c>
      <c r="H197" s="141" t="s">
        <v>11062</v>
      </c>
      <c r="I197" s="141">
        <v>8</v>
      </c>
      <c r="J197" s="144" t="s">
        <v>10212</v>
      </c>
      <c r="K197" s="144" t="s">
        <v>10156</v>
      </c>
      <c r="L197" s="141">
        <v>0</v>
      </c>
      <c r="M197" s="141" t="s">
        <v>10224</v>
      </c>
      <c r="N197" s="141">
        <v>0</v>
      </c>
      <c r="O197" s="141" t="s">
        <v>33</v>
      </c>
      <c r="P197" s="141">
        <v>73013.89</v>
      </c>
      <c r="Q197" s="141">
        <v>4309650</v>
      </c>
      <c r="R197" s="141">
        <v>3623221</v>
      </c>
      <c r="S197" s="141">
        <v>84.07</v>
      </c>
      <c r="T197" s="141">
        <v>0</v>
      </c>
      <c r="U197" s="141">
        <v>0</v>
      </c>
      <c r="V197" s="141" t="s">
        <v>10223</v>
      </c>
      <c r="W197" s="141" t="s">
        <v>10222</v>
      </c>
      <c r="X197" s="141" t="s">
        <v>10221</v>
      </c>
      <c r="Y197" s="141" t="s">
        <v>4625</v>
      </c>
      <c r="Z197" s="141" t="str">
        <f t="shared" si="3"/>
        <v>0101PE</v>
      </c>
      <c r="AA197" s="143">
        <v>0.1</v>
      </c>
      <c r="AB197" s="143" t="s">
        <v>30</v>
      </c>
      <c r="AC197" s="143" t="s">
        <v>3343</v>
      </c>
      <c r="AD197" s="143"/>
    </row>
    <row r="198" spans="1:30" ht="24" customHeight="1">
      <c r="A198" s="133">
        <v>42802</v>
      </c>
      <c r="B198" s="134" t="s">
        <v>10220</v>
      </c>
      <c r="C198" s="135" t="s">
        <v>27</v>
      </c>
      <c r="D198" s="135" t="s">
        <v>1248</v>
      </c>
      <c r="E198" s="135" t="s">
        <v>10219</v>
      </c>
      <c r="F198" s="133">
        <v>42799</v>
      </c>
      <c r="G198" s="135" t="s">
        <v>10218</v>
      </c>
      <c r="H198" s="135" t="s">
        <v>10217</v>
      </c>
      <c r="I198" s="135">
        <v>1</v>
      </c>
      <c r="J198" s="135" t="s">
        <v>128</v>
      </c>
      <c r="K198" s="135" t="s">
        <v>10155</v>
      </c>
      <c r="L198" s="135">
        <v>0</v>
      </c>
      <c r="M198" s="135" t="s">
        <v>8858</v>
      </c>
      <c r="N198" s="135">
        <v>0</v>
      </c>
      <c r="O198" s="135" t="s">
        <v>33</v>
      </c>
      <c r="P198" s="135">
        <v>65508.15</v>
      </c>
      <c r="Q198" s="135">
        <v>4309650</v>
      </c>
      <c r="R198" s="135">
        <v>3035267</v>
      </c>
      <c r="S198" s="135">
        <v>70.430000000000007</v>
      </c>
      <c r="T198" s="135">
        <v>0</v>
      </c>
      <c r="U198" s="135">
        <v>0</v>
      </c>
      <c r="V198" s="135" t="s">
        <v>10216</v>
      </c>
      <c r="W198" s="135" t="s">
        <v>10215</v>
      </c>
      <c r="X198" s="135" t="s">
        <v>10214</v>
      </c>
      <c r="Y198" s="147" t="s">
        <v>4625</v>
      </c>
      <c r="Z198" s="147" t="str">
        <f t="shared" si="3"/>
        <v>Re-sequencing101PE</v>
      </c>
      <c r="AA198" s="137">
        <v>0.05</v>
      </c>
      <c r="AB198" s="138" t="s">
        <v>30</v>
      </c>
      <c r="AC198" s="154" t="s">
        <v>3343</v>
      </c>
      <c r="AD198" s="155"/>
    </row>
    <row r="199" spans="1:30" ht="24" customHeight="1">
      <c r="A199" s="139">
        <v>42802</v>
      </c>
      <c r="B199" s="140" t="s">
        <v>10178</v>
      </c>
      <c r="C199" s="141" t="s">
        <v>11059</v>
      </c>
      <c r="D199" s="141" t="s">
        <v>1248</v>
      </c>
      <c r="E199" s="141" t="s">
        <v>10213</v>
      </c>
      <c r="F199" s="142">
        <v>42799</v>
      </c>
      <c r="G199" s="141" t="s">
        <v>410</v>
      </c>
      <c r="H199" s="141" t="s">
        <v>10176</v>
      </c>
      <c r="I199" s="141">
        <v>2</v>
      </c>
      <c r="J199" s="144" t="s">
        <v>10212</v>
      </c>
      <c r="K199" s="144" t="s">
        <v>10152</v>
      </c>
      <c r="L199" s="141">
        <v>0</v>
      </c>
      <c r="M199" s="141" t="s">
        <v>8858</v>
      </c>
      <c r="N199" s="141">
        <v>0</v>
      </c>
      <c r="O199" s="141" t="s">
        <v>33</v>
      </c>
      <c r="P199" s="141">
        <v>71927.86</v>
      </c>
      <c r="Q199" s="141">
        <v>4309650</v>
      </c>
      <c r="R199" s="141">
        <v>3245246</v>
      </c>
      <c r="S199" s="141">
        <v>75.3</v>
      </c>
      <c r="T199" s="141">
        <v>0</v>
      </c>
      <c r="U199" s="141">
        <v>0</v>
      </c>
      <c r="V199" s="141" t="s">
        <v>10211</v>
      </c>
      <c r="W199" s="141" t="s">
        <v>10210</v>
      </c>
      <c r="X199" s="141" t="s">
        <v>10209</v>
      </c>
      <c r="Y199" s="141" t="s">
        <v>4625</v>
      </c>
      <c r="Z199" s="141" t="str">
        <f t="shared" si="3"/>
        <v>Transcriptome101PE</v>
      </c>
      <c r="AA199" s="143">
        <v>6.25E-2</v>
      </c>
      <c r="AB199" s="143" t="s">
        <v>30</v>
      </c>
      <c r="AC199" s="143" t="s">
        <v>3343</v>
      </c>
      <c r="AD199" s="143"/>
    </row>
    <row r="200" spans="1:30" ht="24" customHeight="1">
      <c r="A200" s="139">
        <v>42802</v>
      </c>
      <c r="B200" s="140" t="s">
        <v>10208</v>
      </c>
      <c r="C200" s="141" t="s">
        <v>11058</v>
      </c>
      <c r="D200" s="141" t="s">
        <v>1248</v>
      </c>
      <c r="E200" s="141" t="s">
        <v>10203</v>
      </c>
      <c r="F200" s="142">
        <v>42799</v>
      </c>
      <c r="G200" s="141" t="s">
        <v>410</v>
      </c>
      <c r="H200" s="141" t="s">
        <v>10176</v>
      </c>
      <c r="I200" s="141">
        <v>3</v>
      </c>
      <c r="J200" s="141" t="s">
        <v>32</v>
      </c>
      <c r="K200" s="141" t="s">
        <v>28</v>
      </c>
      <c r="L200" s="141">
        <v>0</v>
      </c>
      <c r="M200" s="141" t="s">
        <v>8858</v>
      </c>
      <c r="N200" s="141">
        <v>0</v>
      </c>
      <c r="O200" s="141" t="s">
        <v>33</v>
      </c>
      <c r="P200" s="141">
        <v>71587.41</v>
      </c>
      <c r="Q200" s="141">
        <v>4309650</v>
      </c>
      <c r="R200" s="141">
        <v>3195866</v>
      </c>
      <c r="S200" s="141">
        <v>74.16</v>
      </c>
      <c r="T200" s="141">
        <v>0</v>
      </c>
      <c r="U200" s="141">
        <v>0</v>
      </c>
      <c r="V200" s="141" t="s">
        <v>10207</v>
      </c>
      <c r="W200" s="141" t="s">
        <v>10206</v>
      </c>
      <c r="X200" s="141" t="s">
        <v>10205</v>
      </c>
      <c r="Y200" s="141" t="s">
        <v>4625</v>
      </c>
      <c r="Z200" s="141" t="str">
        <f t="shared" si="3"/>
        <v>De novo101PE</v>
      </c>
      <c r="AA200" s="143">
        <v>0</v>
      </c>
      <c r="AB200" s="143" t="s">
        <v>30</v>
      </c>
      <c r="AC200" s="143" t="s">
        <v>3343</v>
      </c>
      <c r="AD200" s="143"/>
    </row>
    <row r="201" spans="1:30" ht="24" customHeight="1">
      <c r="A201" s="139">
        <v>42802</v>
      </c>
      <c r="B201" s="140" t="s">
        <v>10204</v>
      </c>
      <c r="C201" s="141" t="s">
        <v>11058</v>
      </c>
      <c r="D201" s="141" t="s">
        <v>1248</v>
      </c>
      <c r="E201" s="141" t="s">
        <v>10203</v>
      </c>
      <c r="F201" s="142">
        <v>42799</v>
      </c>
      <c r="G201" s="141" t="s">
        <v>410</v>
      </c>
      <c r="H201" s="141" t="s">
        <v>10176</v>
      </c>
      <c r="I201" s="141">
        <v>4</v>
      </c>
      <c r="J201" s="141" t="s">
        <v>32</v>
      </c>
      <c r="K201" s="141" t="s">
        <v>28</v>
      </c>
      <c r="L201" s="141">
        <v>0</v>
      </c>
      <c r="M201" s="141" t="s">
        <v>8858</v>
      </c>
      <c r="N201" s="141">
        <v>0</v>
      </c>
      <c r="O201" s="141" t="s">
        <v>33</v>
      </c>
      <c r="P201" s="141">
        <v>72252.94</v>
      </c>
      <c r="Q201" s="141">
        <v>4309650</v>
      </c>
      <c r="R201" s="141">
        <v>3225577</v>
      </c>
      <c r="S201" s="141">
        <v>74.849999999999994</v>
      </c>
      <c r="T201" s="141">
        <v>0</v>
      </c>
      <c r="U201" s="141">
        <v>0</v>
      </c>
      <c r="V201" s="141" t="s">
        <v>10202</v>
      </c>
      <c r="W201" s="141" t="s">
        <v>10201</v>
      </c>
      <c r="X201" s="141" t="s">
        <v>10200</v>
      </c>
      <c r="Y201" s="141" t="s">
        <v>4625</v>
      </c>
      <c r="Z201" s="141" t="str">
        <f t="shared" si="3"/>
        <v>De novo101PE</v>
      </c>
      <c r="AA201" s="143">
        <v>0</v>
      </c>
      <c r="AB201" s="143" t="s">
        <v>30</v>
      </c>
      <c r="AC201" s="143" t="s">
        <v>3343</v>
      </c>
      <c r="AD201" s="143"/>
    </row>
    <row r="202" spans="1:30" ht="24" customHeight="1">
      <c r="A202" s="139">
        <v>42802</v>
      </c>
      <c r="B202" s="140" t="s">
        <v>10199</v>
      </c>
      <c r="C202" s="141">
        <v>0</v>
      </c>
      <c r="D202" s="141" t="s">
        <v>1248</v>
      </c>
      <c r="E202" s="141" t="s">
        <v>10198</v>
      </c>
      <c r="F202" s="142">
        <v>42799</v>
      </c>
      <c r="G202" s="141" t="s">
        <v>410</v>
      </c>
      <c r="H202" s="141" t="s">
        <v>10176</v>
      </c>
      <c r="I202" s="141">
        <v>5</v>
      </c>
      <c r="J202" s="141" t="s">
        <v>32</v>
      </c>
      <c r="K202" s="141" t="s">
        <v>28</v>
      </c>
      <c r="L202" s="141">
        <v>0</v>
      </c>
      <c r="M202" s="141" t="s">
        <v>8858</v>
      </c>
      <c r="N202" s="141">
        <v>165</v>
      </c>
      <c r="O202" s="141" t="s">
        <v>33</v>
      </c>
      <c r="P202" s="141">
        <v>71356.05</v>
      </c>
      <c r="Q202" s="141">
        <v>4309650</v>
      </c>
      <c r="R202" s="141">
        <v>3268566</v>
      </c>
      <c r="S202" s="141">
        <v>75.84</v>
      </c>
      <c r="T202" s="141" t="s">
        <v>10197</v>
      </c>
      <c r="U202" s="141" t="s">
        <v>10196</v>
      </c>
      <c r="V202" s="141" t="s">
        <v>10195</v>
      </c>
      <c r="W202" s="141" t="s">
        <v>10194</v>
      </c>
      <c r="X202" s="141" t="s">
        <v>10193</v>
      </c>
      <c r="Y202" s="141" t="s">
        <v>4625</v>
      </c>
      <c r="Z202" s="141" t="str">
        <f t="shared" si="3"/>
        <v>0101PE</v>
      </c>
      <c r="AA202" s="143">
        <v>0</v>
      </c>
      <c r="AB202" s="143" t="s">
        <v>30</v>
      </c>
      <c r="AC202" s="143" t="s">
        <v>3343</v>
      </c>
      <c r="AD202" s="143"/>
    </row>
    <row r="203" spans="1:30" ht="24" customHeight="1">
      <c r="A203" s="139">
        <v>42802</v>
      </c>
      <c r="B203" s="140" t="s">
        <v>10192</v>
      </c>
      <c r="C203" s="141">
        <v>0</v>
      </c>
      <c r="D203" s="141" t="s">
        <v>1248</v>
      </c>
      <c r="E203" s="141" t="s">
        <v>10191</v>
      </c>
      <c r="F203" s="142">
        <v>42799</v>
      </c>
      <c r="G203" s="141" t="s">
        <v>410</v>
      </c>
      <c r="H203" s="141" t="s">
        <v>10176</v>
      </c>
      <c r="I203" s="141">
        <v>6</v>
      </c>
      <c r="J203" s="141" t="s">
        <v>32</v>
      </c>
      <c r="K203" s="141" t="s">
        <v>28</v>
      </c>
      <c r="L203" s="141">
        <v>0</v>
      </c>
      <c r="M203" s="141" t="s">
        <v>8858</v>
      </c>
      <c r="N203" s="141">
        <v>199</v>
      </c>
      <c r="O203" s="141" t="s">
        <v>33</v>
      </c>
      <c r="P203" s="141">
        <v>69985.86</v>
      </c>
      <c r="Q203" s="141">
        <v>4309650</v>
      </c>
      <c r="R203" s="141">
        <v>3222008</v>
      </c>
      <c r="S203" s="141">
        <v>74.760000000000005</v>
      </c>
      <c r="T203" s="141" t="s">
        <v>10190</v>
      </c>
      <c r="U203" s="141" t="s">
        <v>10189</v>
      </c>
      <c r="V203" s="141" t="s">
        <v>10188</v>
      </c>
      <c r="W203" s="141" t="s">
        <v>10187</v>
      </c>
      <c r="X203" s="141" t="s">
        <v>10186</v>
      </c>
      <c r="Y203" s="141" t="s">
        <v>4625</v>
      </c>
      <c r="Z203" s="141" t="str">
        <f t="shared" si="3"/>
        <v>0101PE</v>
      </c>
      <c r="AA203" s="143">
        <v>0</v>
      </c>
      <c r="AB203" s="143" t="s">
        <v>30</v>
      </c>
      <c r="AC203" s="143" t="s">
        <v>3343</v>
      </c>
      <c r="AD203" s="143"/>
    </row>
    <row r="204" spans="1:30" ht="24" customHeight="1">
      <c r="A204" s="139">
        <v>42802</v>
      </c>
      <c r="B204" s="140" t="s">
        <v>10185</v>
      </c>
      <c r="C204" s="141">
        <v>0</v>
      </c>
      <c r="D204" s="141" t="s">
        <v>1248</v>
      </c>
      <c r="E204" s="141" t="s">
        <v>10184</v>
      </c>
      <c r="F204" s="142">
        <v>42799</v>
      </c>
      <c r="G204" s="141" t="s">
        <v>410</v>
      </c>
      <c r="H204" s="141" t="s">
        <v>10176</v>
      </c>
      <c r="I204" s="141">
        <v>7</v>
      </c>
      <c r="J204" s="141" t="s">
        <v>32</v>
      </c>
      <c r="K204" s="141" t="s">
        <v>28</v>
      </c>
      <c r="L204" s="141">
        <v>0</v>
      </c>
      <c r="M204" s="141" t="s">
        <v>8858</v>
      </c>
      <c r="N204" s="141">
        <v>171</v>
      </c>
      <c r="O204" s="141" t="s">
        <v>33</v>
      </c>
      <c r="P204" s="141">
        <v>68348.5</v>
      </c>
      <c r="Q204" s="141">
        <v>4309650</v>
      </c>
      <c r="R204" s="141">
        <v>3141113</v>
      </c>
      <c r="S204" s="141">
        <v>72.89</v>
      </c>
      <c r="T204" s="141" t="s">
        <v>10183</v>
      </c>
      <c r="U204" s="141" t="s">
        <v>10182</v>
      </c>
      <c r="V204" s="141" t="s">
        <v>10181</v>
      </c>
      <c r="W204" s="141" t="s">
        <v>10180</v>
      </c>
      <c r="X204" s="141" t="s">
        <v>10179</v>
      </c>
      <c r="Y204" s="141" t="s">
        <v>4625</v>
      </c>
      <c r="Z204" s="141" t="str">
        <f t="shared" si="3"/>
        <v>0101PE</v>
      </c>
      <c r="AA204" s="143">
        <v>0</v>
      </c>
      <c r="AB204" s="143" t="s">
        <v>30</v>
      </c>
      <c r="AC204" s="143" t="s">
        <v>3343</v>
      </c>
      <c r="AD204" s="143"/>
    </row>
    <row r="205" spans="1:30" ht="24" customHeight="1">
      <c r="A205" s="139">
        <v>42802</v>
      </c>
      <c r="B205" s="140" t="s">
        <v>10178</v>
      </c>
      <c r="C205" s="141" t="s">
        <v>11059</v>
      </c>
      <c r="D205" s="141" t="s">
        <v>1248</v>
      </c>
      <c r="E205" s="141" t="s">
        <v>10177</v>
      </c>
      <c r="F205" s="142">
        <v>42799</v>
      </c>
      <c r="G205" s="141" t="s">
        <v>410</v>
      </c>
      <c r="H205" s="141" t="s">
        <v>10176</v>
      </c>
      <c r="I205" s="141">
        <v>8</v>
      </c>
      <c r="J205" s="141" t="s">
        <v>32</v>
      </c>
      <c r="K205" s="141" t="s">
        <v>28</v>
      </c>
      <c r="L205" s="141">
        <v>0</v>
      </c>
      <c r="M205" s="141" t="s">
        <v>8858</v>
      </c>
      <c r="N205" s="141">
        <v>0</v>
      </c>
      <c r="O205" s="141" t="s">
        <v>33</v>
      </c>
      <c r="P205" s="141">
        <v>71378.48</v>
      </c>
      <c r="Q205" s="141">
        <v>4309650</v>
      </c>
      <c r="R205" s="141">
        <v>3238780</v>
      </c>
      <c r="S205" s="141">
        <v>75.150000000000006</v>
      </c>
      <c r="T205" s="141">
        <v>0</v>
      </c>
      <c r="U205" s="141">
        <v>0</v>
      </c>
      <c r="V205" s="141" t="s">
        <v>10175</v>
      </c>
      <c r="W205" s="141" t="s">
        <v>10174</v>
      </c>
      <c r="X205" s="141" t="s">
        <v>10173</v>
      </c>
      <c r="Y205" s="141" t="s">
        <v>4625</v>
      </c>
      <c r="Z205" s="141" t="str">
        <f t="shared" si="3"/>
        <v>Transcriptome101PE</v>
      </c>
      <c r="AA205" s="143">
        <v>0</v>
      </c>
      <c r="AB205" s="143" t="s">
        <v>30</v>
      </c>
      <c r="AC205" s="143" t="s">
        <v>3343</v>
      </c>
      <c r="AD205" s="143"/>
    </row>
    <row r="206" spans="1:30" ht="24" customHeight="1">
      <c r="A206" s="219">
        <v>42802</v>
      </c>
      <c r="B206" s="218" t="s">
        <v>10091</v>
      </c>
      <c r="C206" s="215" t="s">
        <v>6976</v>
      </c>
      <c r="D206" s="216" t="s">
        <v>31</v>
      </c>
      <c r="E206" s="215" t="s">
        <v>10090</v>
      </c>
      <c r="F206" s="217">
        <v>42800</v>
      </c>
      <c r="G206" s="215" t="s">
        <v>6974</v>
      </c>
      <c r="H206" s="215" t="s">
        <v>10095</v>
      </c>
      <c r="I206" s="215">
        <v>1</v>
      </c>
      <c r="J206" s="215" t="s">
        <v>3576</v>
      </c>
      <c r="K206" s="147" t="s">
        <v>10088</v>
      </c>
      <c r="L206" s="216" t="s">
        <v>350</v>
      </c>
      <c r="M206" s="215"/>
      <c r="N206" s="215">
        <v>0</v>
      </c>
      <c r="O206" s="215" t="s">
        <v>29</v>
      </c>
      <c r="P206" s="215">
        <v>37478.949999999997</v>
      </c>
      <c r="Q206" s="215">
        <v>3694303</v>
      </c>
      <c r="R206" s="215">
        <v>3335304</v>
      </c>
      <c r="S206" s="215">
        <v>90.6</v>
      </c>
      <c r="T206" s="215">
        <v>0</v>
      </c>
      <c r="U206" s="215">
        <v>0</v>
      </c>
      <c r="V206" s="215" t="s">
        <v>10094</v>
      </c>
      <c r="W206" s="215" t="s">
        <v>10093</v>
      </c>
      <c r="X206" s="215" t="s">
        <v>10092</v>
      </c>
      <c r="Y206" s="147" t="s">
        <v>143</v>
      </c>
      <c r="Z206" s="147" t="str">
        <f t="shared" si="3"/>
        <v>Target Region capture91PE</v>
      </c>
      <c r="AA206" s="214">
        <v>8.1967213114754092E-2</v>
      </c>
      <c r="AB206" s="213" t="s">
        <v>2544</v>
      </c>
      <c r="AC206" s="213" t="s">
        <v>3054</v>
      </c>
      <c r="AD206" s="212"/>
    </row>
    <row r="207" spans="1:30" ht="24" customHeight="1">
      <c r="A207" s="211">
        <v>42802</v>
      </c>
      <c r="B207" s="210" t="s">
        <v>10091</v>
      </c>
      <c r="C207" s="208" t="s">
        <v>6976</v>
      </c>
      <c r="D207" s="208" t="s">
        <v>31</v>
      </c>
      <c r="E207" s="208" t="s">
        <v>10090</v>
      </c>
      <c r="F207" s="209">
        <v>42800</v>
      </c>
      <c r="G207" s="208" t="s">
        <v>6974</v>
      </c>
      <c r="H207" s="208" t="s">
        <v>10089</v>
      </c>
      <c r="I207" s="208">
        <v>2</v>
      </c>
      <c r="J207" s="220" t="s">
        <v>3576</v>
      </c>
      <c r="K207" s="144" t="s">
        <v>10088</v>
      </c>
      <c r="L207" s="208" t="s">
        <v>350</v>
      </c>
      <c r="M207" s="208"/>
      <c r="N207" s="208">
        <v>0</v>
      </c>
      <c r="O207" s="208" t="s">
        <v>29</v>
      </c>
      <c r="P207" s="208">
        <v>37060.29</v>
      </c>
      <c r="Q207" s="208">
        <v>3628169</v>
      </c>
      <c r="R207" s="208">
        <v>3297611</v>
      </c>
      <c r="S207" s="208">
        <v>91.2</v>
      </c>
      <c r="T207" s="208">
        <v>0</v>
      </c>
      <c r="U207" s="208">
        <v>0</v>
      </c>
      <c r="V207" s="208" t="s">
        <v>10087</v>
      </c>
      <c r="W207" s="208" t="s">
        <v>10086</v>
      </c>
      <c r="X207" s="208" t="s">
        <v>10085</v>
      </c>
      <c r="Y207" s="141" t="s">
        <v>143</v>
      </c>
      <c r="Z207" s="141" t="str">
        <f t="shared" si="3"/>
        <v>Target Region capture91PE</v>
      </c>
      <c r="AA207" s="207">
        <v>8.1967213114754092E-2</v>
      </c>
      <c r="AB207" s="207" t="s">
        <v>2544</v>
      </c>
      <c r="AC207" s="207" t="s">
        <v>3054</v>
      </c>
      <c r="AD207" s="207"/>
    </row>
    <row r="208" spans="1:30" ht="24" customHeight="1">
      <c r="A208" s="219">
        <v>42802</v>
      </c>
      <c r="B208" s="218" t="s">
        <v>10080</v>
      </c>
      <c r="C208" s="215" t="s">
        <v>6976</v>
      </c>
      <c r="D208" s="216" t="s">
        <v>31</v>
      </c>
      <c r="E208" s="215" t="s">
        <v>10079</v>
      </c>
      <c r="F208" s="217">
        <v>42800</v>
      </c>
      <c r="G208" s="215" t="s">
        <v>6986</v>
      </c>
      <c r="H208" s="215" t="s">
        <v>10084</v>
      </c>
      <c r="I208" s="215">
        <v>1</v>
      </c>
      <c r="J208" s="135" t="s">
        <v>2392</v>
      </c>
      <c r="K208" s="147" t="s">
        <v>28</v>
      </c>
      <c r="L208" s="216" t="s">
        <v>350</v>
      </c>
      <c r="M208" s="215"/>
      <c r="N208" s="215">
        <v>0</v>
      </c>
      <c r="O208" s="215" t="s">
        <v>29</v>
      </c>
      <c r="P208" s="215">
        <v>39261.03</v>
      </c>
      <c r="Q208" s="215">
        <v>3913361</v>
      </c>
      <c r="R208" s="215">
        <v>3527916</v>
      </c>
      <c r="S208" s="215">
        <v>90.4</v>
      </c>
      <c r="T208" s="215">
        <v>0</v>
      </c>
      <c r="U208" s="215">
        <v>0</v>
      </c>
      <c r="V208" s="215" t="s">
        <v>10083</v>
      </c>
      <c r="W208" s="215" t="s">
        <v>10082</v>
      </c>
      <c r="X208" s="215" t="s">
        <v>10081</v>
      </c>
      <c r="Y208" s="147" t="s">
        <v>143</v>
      </c>
      <c r="Z208" s="147" t="str">
        <f t="shared" si="3"/>
        <v>Target Region capture91PE</v>
      </c>
      <c r="AA208" s="214">
        <v>0</v>
      </c>
      <c r="AB208" s="213" t="s">
        <v>2544</v>
      </c>
      <c r="AC208" s="213" t="s">
        <v>3054</v>
      </c>
      <c r="AD208" s="212"/>
    </row>
    <row r="209" spans="1:30" ht="24" customHeight="1">
      <c r="A209" s="211">
        <v>42802</v>
      </c>
      <c r="B209" s="210" t="s">
        <v>10080</v>
      </c>
      <c r="C209" s="208" t="s">
        <v>6976</v>
      </c>
      <c r="D209" s="208" t="s">
        <v>31</v>
      </c>
      <c r="E209" s="208" t="s">
        <v>10079</v>
      </c>
      <c r="F209" s="209">
        <v>42800</v>
      </c>
      <c r="G209" s="208" t="s">
        <v>6986</v>
      </c>
      <c r="H209" s="208" t="s">
        <v>10078</v>
      </c>
      <c r="I209" s="208">
        <v>2</v>
      </c>
      <c r="J209" s="141" t="s">
        <v>2392</v>
      </c>
      <c r="K209" s="141" t="s">
        <v>28</v>
      </c>
      <c r="L209" s="208" t="s">
        <v>350</v>
      </c>
      <c r="M209" s="208"/>
      <c r="N209" s="208">
        <v>0</v>
      </c>
      <c r="O209" s="208" t="s">
        <v>29</v>
      </c>
      <c r="P209" s="208">
        <v>39491.870000000003</v>
      </c>
      <c r="Q209" s="208">
        <v>3854109</v>
      </c>
      <c r="R209" s="208">
        <v>3520151</v>
      </c>
      <c r="S209" s="208">
        <v>91.6</v>
      </c>
      <c r="T209" s="208">
        <v>0</v>
      </c>
      <c r="U209" s="208">
        <v>0</v>
      </c>
      <c r="V209" s="208" t="s">
        <v>10077</v>
      </c>
      <c r="W209" s="208" t="s">
        <v>10076</v>
      </c>
      <c r="X209" s="208" t="s">
        <v>10075</v>
      </c>
      <c r="Y209" s="141" t="s">
        <v>143</v>
      </c>
      <c r="Z209" s="141" t="str">
        <f t="shared" si="3"/>
        <v>Target Region capture91PE</v>
      </c>
      <c r="AA209" s="207">
        <v>0</v>
      </c>
      <c r="AB209" s="207" t="s">
        <v>2544</v>
      </c>
      <c r="AC209" s="207" t="s">
        <v>3054</v>
      </c>
      <c r="AD209" s="207"/>
    </row>
    <row r="210" spans="1:30" ht="24" customHeight="1">
      <c r="A210" s="219">
        <v>42802</v>
      </c>
      <c r="B210" s="218" t="s">
        <v>9921</v>
      </c>
      <c r="C210" s="215" t="s">
        <v>6976</v>
      </c>
      <c r="D210" s="216" t="s">
        <v>31</v>
      </c>
      <c r="E210" s="215" t="s">
        <v>10070</v>
      </c>
      <c r="F210" s="217">
        <v>42800</v>
      </c>
      <c r="G210" s="215" t="s">
        <v>6986</v>
      </c>
      <c r="H210" s="215" t="s">
        <v>10074</v>
      </c>
      <c r="I210" s="215">
        <v>1</v>
      </c>
      <c r="J210" s="135" t="s">
        <v>2392</v>
      </c>
      <c r="K210" s="147" t="s">
        <v>28</v>
      </c>
      <c r="L210" s="216" t="s">
        <v>350</v>
      </c>
      <c r="M210" s="215"/>
      <c r="N210" s="215">
        <v>0</v>
      </c>
      <c r="O210" s="215" t="s">
        <v>29</v>
      </c>
      <c r="P210" s="215">
        <v>38220.6</v>
      </c>
      <c r="Q210" s="215">
        <v>3747171</v>
      </c>
      <c r="R210" s="215">
        <v>3409236</v>
      </c>
      <c r="S210" s="215">
        <v>91.2</v>
      </c>
      <c r="T210" s="215">
        <v>0</v>
      </c>
      <c r="U210" s="215">
        <v>0</v>
      </c>
      <c r="V210" s="215" t="s">
        <v>10073</v>
      </c>
      <c r="W210" s="215" t="s">
        <v>10072</v>
      </c>
      <c r="X210" s="215" t="s">
        <v>10071</v>
      </c>
      <c r="Y210" s="147" t="s">
        <v>143</v>
      </c>
      <c r="Z210" s="147" t="str">
        <f t="shared" si="3"/>
        <v>Target Region capture91PE</v>
      </c>
      <c r="AA210" s="214">
        <v>0</v>
      </c>
      <c r="AB210" s="213" t="s">
        <v>2544</v>
      </c>
      <c r="AC210" s="213" t="s">
        <v>3054</v>
      </c>
      <c r="AD210" s="212"/>
    </row>
    <row r="211" spans="1:30" ht="24" customHeight="1">
      <c r="A211" s="211">
        <v>42802</v>
      </c>
      <c r="B211" s="210" t="s">
        <v>9921</v>
      </c>
      <c r="C211" s="208" t="s">
        <v>6976</v>
      </c>
      <c r="D211" s="208" t="s">
        <v>31</v>
      </c>
      <c r="E211" s="208" t="s">
        <v>10070</v>
      </c>
      <c r="F211" s="209">
        <v>42800</v>
      </c>
      <c r="G211" s="208" t="s">
        <v>6986</v>
      </c>
      <c r="H211" s="208" t="s">
        <v>10069</v>
      </c>
      <c r="I211" s="208">
        <v>2</v>
      </c>
      <c r="J211" s="141" t="s">
        <v>2392</v>
      </c>
      <c r="K211" s="141" t="s">
        <v>28</v>
      </c>
      <c r="L211" s="208" t="s">
        <v>350</v>
      </c>
      <c r="M211" s="208"/>
      <c r="N211" s="208">
        <v>0</v>
      </c>
      <c r="O211" s="208" t="s">
        <v>29</v>
      </c>
      <c r="P211" s="208">
        <v>38484.699999999997</v>
      </c>
      <c r="Q211" s="208">
        <v>3826906</v>
      </c>
      <c r="R211" s="208">
        <v>3436693</v>
      </c>
      <c r="S211" s="208">
        <v>90.1</v>
      </c>
      <c r="T211" s="208">
        <v>0</v>
      </c>
      <c r="U211" s="208">
        <v>0</v>
      </c>
      <c r="V211" s="208" t="s">
        <v>10068</v>
      </c>
      <c r="W211" s="208" t="s">
        <v>10067</v>
      </c>
      <c r="X211" s="208" t="s">
        <v>10066</v>
      </c>
      <c r="Y211" s="141" t="s">
        <v>143</v>
      </c>
      <c r="Z211" s="141" t="str">
        <f t="shared" si="3"/>
        <v>Target Region capture91PE</v>
      </c>
      <c r="AA211" s="207">
        <v>0</v>
      </c>
      <c r="AB211" s="207" t="s">
        <v>2544</v>
      </c>
      <c r="AC211" s="207" t="s">
        <v>3054</v>
      </c>
      <c r="AD211" s="207"/>
    </row>
    <row r="212" spans="1:30" ht="24" customHeight="1">
      <c r="A212" s="133">
        <v>42802</v>
      </c>
      <c r="B212" s="152" t="s">
        <v>10786</v>
      </c>
      <c r="C212" s="153">
        <v>0</v>
      </c>
      <c r="D212" s="153" t="s">
        <v>31</v>
      </c>
      <c r="E212" s="153" t="s">
        <v>10785</v>
      </c>
      <c r="F212" s="133">
        <v>42799</v>
      </c>
      <c r="G212" s="153" t="s">
        <v>120</v>
      </c>
      <c r="H212" s="153" t="s">
        <v>10752</v>
      </c>
      <c r="I212" s="153">
        <v>1</v>
      </c>
      <c r="J212" s="153" t="s">
        <v>10784</v>
      </c>
      <c r="K212" s="153" t="s">
        <v>28</v>
      </c>
      <c r="L212" s="153" t="s">
        <v>10751</v>
      </c>
      <c r="M212" s="153" t="s">
        <v>2570</v>
      </c>
      <c r="N212" s="153">
        <v>0</v>
      </c>
      <c r="O212" s="153" t="s">
        <v>33</v>
      </c>
      <c r="P212" s="153">
        <v>67588.490000000005</v>
      </c>
      <c r="Q212" s="153">
        <v>4309650</v>
      </c>
      <c r="R212" s="153">
        <v>3084945</v>
      </c>
      <c r="S212" s="153">
        <v>71.58</v>
      </c>
      <c r="T212" s="153">
        <v>0</v>
      </c>
      <c r="U212" s="153">
        <v>0</v>
      </c>
      <c r="V212" s="153" t="s">
        <v>10783</v>
      </c>
      <c r="W212" s="153" t="s">
        <v>10782</v>
      </c>
      <c r="X212" s="153" t="s">
        <v>10781</v>
      </c>
      <c r="Y212" s="147" t="s">
        <v>4625</v>
      </c>
      <c r="Z212" s="147" t="str">
        <f t="shared" si="3"/>
        <v>0101PE</v>
      </c>
      <c r="AA212" s="154">
        <v>0</v>
      </c>
      <c r="AB212" s="155" t="s">
        <v>30</v>
      </c>
      <c r="AC212" s="155" t="s">
        <v>139</v>
      </c>
      <c r="AD212" s="206"/>
    </row>
    <row r="213" spans="1:30" ht="24" customHeight="1">
      <c r="A213" s="139">
        <v>42802</v>
      </c>
      <c r="B213" s="140" t="s">
        <v>10780</v>
      </c>
      <c r="C213" s="141" t="s">
        <v>104</v>
      </c>
      <c r="D213" s="141" t="s">
        <v>31</v>
      </c>
      <c r="E213" s="141" t="s">
        <v>10779</v>
      </c>
      <c r="F213" s="142">
        <v>42799</v>
      </c>
      <c r="G213" s="141" t="s">
        <v>120</v>
      </c>
      <c r="H213" s="141" t="s">
        <v>10752</v>
      </c>
      <c r="I213" s="141">
        <v>2</v>
      </c>
      <c r="J213" s="144" t="s">
        <v>8423</v>
      </c>
      <c r="K213" s="144" t="s">
        <v>10778</v>
      </c>
      <c r="L213" s="141" t="s">
        <v>10751</v>
      </c>
      <c r="M213" s="141" t="s">
        <v>2570</v>
      </c>
      <c r="N213" s="141">
        <v>0</v>
      </c>
      <c r="O213" s="141" t="s">
        <v>33</v>
      </c>
      <c r="P213" s="141">
        <v>78269.210000000006</v>
      </c>
      <c r="Q213" s="141">
        <v>4309650</v>
      </c>
      <c r="R213" s="141">
        <v>3520385</v>
      </c>
      <c r="S213" s="141">
        <v>81.69</v>
      </c>
      <c r="T213" s="141">
        <v>0</v>
      </c>
      <c r="U213" s="141">
        <v>0</v>
      </c>
      <c r="V213" s="141" t="s">
        <v>10777</v>
      </c>
      <c r="W213" s="141" t="s">
        <v>10776</v>
      </c>
      <c r="X213" s="141" t="s">
        <v>10775</v>
      </c>
      <c r="Y213" s="141" t="s">
        <v>4625</v>
      </c>
      <c r="Z213" s="141" t="str">
        <f t="shared" si="3"/>
        <v>Transcriptome101PE</v>
      </c>
      <c r="AA213" s="143">
        <v>0.2857142857142857</v>
      </c>
      <c r="AB213" s="143" t="s">
        <v>30</v>
      </c>
      <c r="AC213" s="156" t="s">
        <v>139</v>
      </c>
      <c r="AD213" s="205"/>
    </row>
    <row r="214" spans="1:30" ht="24" customHeight="1">
      <c r="A214" s="139">
        <v>42802</v>
      </c>
      <c r="B214" s="140" t="s">
        <v>10754</v>
      </c>
      <c r="C214" s="141" t="s">
        <v>104</v>
      </c>
      <c r="D214" s="141" t="s">
        <v>31</v>
      </c>
      <c r="E214" s="141" t="s">
        <v>10774</v>
      </c>
      <c r="F214" s="142">
        <v>42799</v>
      </c>
      <c r="G214" s="141" t="s">
        <v>120</v>
      </c>
      <c r="H214" s="141" t="s">
        <v>10752</v>
      </c>
      <c r="I214" s="141">
        <v>3</v>
      </c>
      <c r="J214" s="193" t="s">
        <v>2615</v>
      </c>
      <c r="K214" s="141" t="s">
        <v>28</v>
      </c>
      <c r="L214" s="141" t="s">
        <v>10751</v>
      </c>
      <c r="M214" s="141" t="s">
        <v>2570</v>
      </c>
      <c r="N214" s="141">
        <v>0</v>
      </c>
      <c r="O214" s="141" t="s">
        <v>33</v>
      </c>
      <c r="P214" s="141">
        <v>78346.990000000005</v>
      </c>
      <c r="Q214" s="141">
        <v>4309650</v>
      </c>
      <c r="R214" s="141">
        <v>3536375</v>
      </c>
      <c r="S214" s="141">
        <v>82.06</v>
      </c>
      <c r="T214" s="141">
        <v>0</v>
      </c>
      <c r="U214" s="141">
        <v>0</v>
      </c>
      <c r="V214" s="141" t="s">
        <v>10773</v>
      </c>
      <c r="W214" s="141" t="s">
        <v>10772</v>
      </c>
      <c r="X214" s="141" t="s">
        <v>10771</v>
      </c>
      <c r="Y214" s="141" t="s">
        <v>4625</v>
      </c>
      <c r="Z214" s="141" t="str">
        <f t="shared" si="3"/>
        <v>Transcriptome101PE</v>
      </c>
      <c r="AA214" s="143">
        <v>0</v>
      </c>
      <c r="AB214" s="143" t="s">
        <v>30</v>
      </c>
      <c r="AC214" s="156" t="s">
        <v>139</v>
      </c>
      <c r="AD214" s="205"/>
    </row>
    <row r="215" spans="1:30" ht="24" customHeight="1">
      <c r="A215" s="139">
        <v>42802</v>
      </c>
      <c r="B215" s="140" t="s">
        <v>10754</v>
      </c>
      <c r="C215" s="141" t="s">
        <v>104</v>
      </c>
      <c r="D215" s="141" t="s">
        <v>31</v>
      </c>
      <c r="E215" s="141" t="s">
        <v>10770</v>
      </c>
      <c r="F215" s="142">
        <v>42799</v>
      </c>
      <c r="G215" s="141" t="s">
        <v>120</v>
      </c>
      <c r="H215" s="141" t="s">
        <v>10752</v>
      </c>
      <c r="I215" s="141">
        <v>4</v>
      </c>
      <c r="J215" s="193" t="s">
        <v>2615</v>
      </c>
      <c r="K215" s="141" t="s">
        <v>28</v>
      </c>
      <c r="L215" s="141" t="s">
        <v>10751</v>
      </c>
      <c r="M215" s="141" t="s">
        <v>2570</v>
      </c>
      <c r="N215" s="141">
        <v>0</v>
      </c>
      <c r="O215" s="141" t="s">
        <v>33</v>
      </c>
      <c r="P215" s="141">
        <v>78483.69</v>
      </c>
      <c r="Q215" s="141">
        <v>4309650</v>
      </c>
      <c r="R215" s="141">
        <v>3530395</v>
      </c>
      <c r="S215" s="141">
        <v>81.92</v>
      </c>
      <c r="T215" s="141">
        <v>0</v>
      </c>
      <c r="U215" s="141">
        <v>0</v>
      </c>
      <c r="V215" s="141" t="s">
        <v>10769</v>
      </c>
      <c r="W215" s="141" t="s">
        <v>10768</v>
      </c>
      <c r="X215" s="141" t="s">
        <v>10767</v>
      </c>
      <c r="Y215" s="141" t="s">
        <v>4625</v>
      </c>
      <c r="Z215" s="141" t="str">
        <f t="shared" si="3"/>
        <v>Transcriptome101PE</v>
      </c>
      <c r="AA215" s="143">
        <v>0</v>
      </c>
      <c r="AB215" s="143" t="s">
        <v>30</v>
      </c>
      <c r="AC215" s="156" t="s">
        <v>139</v>
      </c>
      <c r="AD215" s="205"/>
    </row>
    <row r="216" spans="1:30" ht="24" customHeight="1">
      <c r="A216" s="139">
        <v>42802</v>
      </c>
      <c r="B216" s="140" t="s">
        <v>10754</v>
      </c>
      <c r="C216" s="141" t="s">
        <v>104</v>
      </c>
      <c r="D216" s="141" t="s">
        <v>31</v>
      </c>
      <c r="E216" s="141" t="s">
        <v>10766</v>
      </c>
      <c r="F216" s="142">
        <v>42799</v>
      </c>
      <c r="G216" s="141" t="s">
        <v>120</v>
      </c>
      <c r="H216" s="141" t="s">
        <v>10752</v>
      </c>
      <c r="I216" s="141">
        <v>5</v>
      </c>
      <c r="J216" s="193" t="s">
        <v>2615</v>
      </c>
      <c r="K216" s="141" t="s">
        <v>28</v>
      </c>
      <c r="L216" s="141" t="s">
        <v>10751</v>
      </c>
      <c r="M216" s="141" t="s">
        <v>2593</v>
      </c>
      <c r="N216" s="141">
        <v>0</v>
      </c>
      <c r="O216" s="141" t="s">
        <v>33</v>
      </c>
      <c r="P216" s="141">
        <v>77227.820000000007</v>
      </c>
      <c r="Q216" s="141">
        <v>4309650</v>
      </c>
      <c r="R216" s="141">
        <v>3516148</v>
      </c>
      <c r="S216" s="141">
        <v>81.59</v>
      </c>
      <c r="T216" s="141">
        <v>0</v>
      </c>
      <c r="U216" s="141">
        <v>0</v>
      </c>
      <c r="V216" s="141" t="s">
        <v>10765</v>
      </c>
      <c r="W216" s="141" t="s">
        <v>10764</v>
      </c>
      <c r="X216" s="141" t="s">
        <v>10763</v>
      </c>
      <c r="Y216" s="141" t="s">
        <v>4625</v>
      </c>
      <c r="Z216" s="141" t="str">
        <f t="shared" si="3"/>
        <v>Transcriptome101PE</v>
      </c>
      <c r="AA216" s="143">
        <v>0</v>
      </c>
      <c r="AB216" s="143" t="s">
        <v>30</v>
      </c>
      <c r="AC216" s="156" t="s">
        <v>139</v>
      </c>
      <c r="AD216" s="205"/>
    </row>
    <row r="217" spans="1:30" ht="24" customHeight="1">
      <c r="A217" s="139">
        <v>42802</v>
      </c>
      <c r="B217" s="140" t="s">
        <v>10754</v>
      </c>
      <c r="C217" s="141" t="s">
        <v>104</v>
      </c>
      <c r="D217" s="141" t="s">
        <v>31</v>
      </c>
      <c r="E217" s="141" t="s">
        <v>10762</v>
      </c>
      <c r="F217" s="142">
        <v>42799</v>
      </c>
      <c r="G217" s="141" t="s">
        <v>120</v>
      </c>
      <c r="H217" s="141" t="s">
        <v>10752</v>
      </c>
      <c r="I217" s="141">
        <v>6</v>
      </c>
      <c r="J217" s="193" t="s">
        <v>2615</v>
      </c>
      <c r="K217" s="141" t="s">
        <v>28</v>
      </c>
      <c r="L217" s="141" t="s">
        <v>10751</v>
      </c>
      <c r="M217" s="141" t="s">
        <v>2570</v>
      </c>
      <c r="N217" s="141">
        <v>0</v>
      </c>
      <c r="O217" s="141" t="s">
        <v>33</v>
      </c>
      <c r="P217" s="141">
        <v>75390.009999999995</v>
      </c>
      <c r="Q217" s="141">
        <v>4309650</v>
      </c>
      <c r="R217" s="141">
        <v>3391333</v>
      </c>
      <c r="S217" s="141">
        <v>78.69</v>
      </c>
      <c r="T217" s="141">
        <v>0</v>
      </c>
      <c r="U217" s="141">
        <v>0</v>
      </c>
      <c r="V217" s="141" t="s">
        <v>10761</v>
      </c>
      <c r="W217" s="141" t="s">
        <v>10760</v>
      </c>
      <c r="X217" s="141" t="s">
        <v>10759</v>
      </c>
      <c r="Y217" s="141" t="s">
        <v>4625</v>
      </c>
      <c r="Z217" s="141" t="str">
        <f t="shared" si="3"/>
        <v>Transcriptome101PE</v>
      </c>
      <c r="AA217" s="143">
        <v>0</v>
      </c>
      <c r="AB217" s="143" t="s">
        <v>30</v>
      </c>
      <c r="AC217" s="156" t="s">
        <v>139</v>
      </c>
      <c r="AD217" s="205"/>
    </row>
    <row r="218" spans="1:30" ht="24" customHeight="1">
      <c r="A218" s="139">
        <v>42802</v>
      </c>
      <c r="B218" s="140" t="s">
        <v>10754</v>
      </c>
      <c r="C218" s="141" t="s">
        <v>104</v>
      </c>
      <c r="D218" s="141" t="s">
        <v>31</v>
      </c>
      <c r="E218" s="141" t="s">
        <v>10758</v>
      </c>
      <c r="F218" s="142">
        <v>42799</v>
      </c>
      <c r="G218" s="141" t="s">
        <v>120</v>
      </c>
      <c r="H218" s="141" t="s">
        <v>10752</v>
      </c>
      <c r="I218" s="141">
        <v>7</v>
      </c>
      <c r="J218" s="193" t="s">
        <v>2615</v>
      </c>
      <c r="K218" s="141" t="s">
        <v>28</v>
      </c>
      <c r="L218" s="141" t="s">
        <v>10751</v>
      </c>
      <c r="M218" s="141" t="s">
        <v>2570</v>
      </c>
      <c r="N218" s="141">
        <v>0</v>
      </c>
      <c r="O218" s="141" t="s">
        <v>33</v>
      </c>
      <c r="P218" s="141">
        <v>77300.070000000007</v>
      </c>
      <c r="Q218" s="141">
        <v>4309650</v>
      </c>
      <c r="R218" s="141">
        <v>3478850</v>
      </c>
      <c r="S218" s="141">
        <v>80.72</v>
      </c>
      <c r="T218" s="141">
        <v>0</v>
      </c>
      <c r="U218" s="141">
        <v>0</v>
      </c>
      <c r="V218" s="141" t="s">
        <v>10757</v>
      </c>
      <c r="W218" s="141" t="s">
        <v>10756</v>
      </c>
      <c r="X218" s="141" t="s">
        <v>10755</v>
      </c>
      <c r="Y218" s="141" t="s">
        <v>4625</v>
      </c>
      <c r="Z218" s="141" t="str">
        <f t="shared" si="3"/>
        <v>Transcriptome101PE</v>
      </c>
      <c r="AA218" s="143">
        <v>0</v>
      </c>
      <c r="AB218" s="143" t="s">
        <v>30</v>
      </c>
      <c r="AC218" s="156" t="s">
        <v>139</v>
      </c>
      <c r="AD218" s="205"/>
    </row>
    <row r="219" spans="1:30" ht="24" customHeight="1">
      <c r="A219" s="139">
        <v>42802</v>
      </c>
      <c r="B219" s="140" t="s">
        <v>10754</v>
      </c>
      <c r="C219" s="141" t="s">
        <v>104</v>
      </c>
      <c r="D219" s="141" t="s">
        <v>31</v>
      </c>
      <c r="E219" s="141" t="s">
        <v>10753</v>
      </c>
      <c r="F219" s="142">
        <v>42799</v>
      </c>
      <c r="G219" s="141" t="s">
        <v>120</v>
      </c>
      <c r="H219" s="141" t="s">
        <v>10752</v>
      </c>
      <c r="I219" s="141">
        <v>8</v>
      </c>
      <c r="J219" s="141" t="s">
        <v>32</v>
      </c>
      <c r="K219" s="141" t="s">
        <v>28</v>
      </c>
      <c r="L219" s="141" t="s">
        <v>10751</v>
      </c>
      <c r="M219" s="141" t="s">
        <v>2570</v>
      </c>
      <c r="N219" s="141">
        <v>0</v>
      </c>
      <c r="O219" s="141" t="s">
        <v>33</v>
      </c>
      <c r="P219" s="141">
        <v>76846.53</v>
      </c>
      <c r="Q219" s="141">
        <v>4309650</v>
      </c>
      <c r="R219" s="141">
        <v>3478454</v>
      </c>
      <c r="S219" s="141">
        <v>80.709999999999994</v>
      </c>
      <c r="T219" s="141">
        <v>0</v>
      </c>
      <c r="U219" s="141">
        <v>0</v>
      </c>
      <c r="V219" s="141" t="s">
        <v>10750</v>
      </c>
      <c r="W219" s="141" t="s">
        <v>10749</v>
      </c>
      <c r="X219" s="141" t="s">
        <v>10748</v>
      </c>
      <c r="Y219" s="141" t="s">
        <v>4625</v>
      </c>
      <c r="Z219" s="141" t="str">
        <f t="shared" si="3"/>
        <v>Transcriptome101PE</v>
      </c>
      <c r="AA219" s="143">
        <v>0</v>
      </c>
      <c r="AB219" s="143" t="s">
        <v>30</v>
      </c>
      <c r="AC219" s="156" t="s">
        <v>139</v>
      </c>
      <c r="AD219" s="205"/>
    </row>
    <row r="220" spans="1:30" ht="24" customHeight="1">
      <c r="A220" s="133">
        <v>42802</v>
      </c>
      <c r="B220" s="134" t="s">
        <v>10841</v>
      </c>
      <c r="C220" s="135">
        <v>0</v>
      </c>
      <c r="D220" s="135" t="s">
        <v>31</v>
      </c>
      <c r="E220" s="135" t="s">
        <v>10840</v>
      </c>
      <c r="F220" s="133">
        <v>42801</v>
      </c>
      <c r="G220" s="135" t="s">
        <v>10847</v>
      </c>
      <c r="H220" s="135" t="s">
        <v>10846</v>
      </c>
      <c r="I220" s="135">
        <v>1</v>
      </c>
      <c r="J220" s="144" t="s">
        <v>10845</v>
      </c>
      <c r="K220" s="144" t="s">
        <v>10833</v>
      </c>
      <c r="L220" s="135">
        <v>0</v>
      </c>
      <c r="M220" s="135" t="s">
        <v>10838</v>
      </c>
      <c r="N220" s="135">
        <v>0</v>
      </c>
      <c r="O220" s="135" t="s">
        <v>33</v>
      </c>
      <c r="P220" s="135">
        <v>20037.03</v>
      </c>
      <c r="Q220" s="135">
        <v>2067093</v>
      </c>
      <c r="R220" s="135">
        <v>1630450</v>
      </c>
      <c r="S220" s="135">
        <v>77.900000000000006</v>
      </c>
      <c r="T220" s="135">
        <v>0</v>
      </c>
      <c r="U220" s="135">
        <v>0</v>
      </c>
      <c r="V220" s="135" t="s">
        <v>10844</v>
      </c>
      <c r="W220" s="135" t="s">
        <v>10843</v>
      </c>
      <c r="X220" s="135" t="s">
        <v>10842</v>
      </c>
      <c r="Y220" s="147" t="s">
        <v>4625</v>
      </c>
      <c r="Z220" s="147" t="str">
        <f t="shared" si="3"/>
        <v>0101PE</v>
      </c>
      <c r="AA220" s="137">
        <v>1</v>
      </c>
      <c r="AB220" s="138" t="s">
        <v>30</v>
      </c>
      <c r="AC220" s="154" t="s">
        <v>3343</v>
      </c>
      <c r="AD220" s="155"/>
    </row>
    <row r="221" spans="1:30" ht="24" customHeight="1">
      <c r="A221" s="139">
        <v>42802</v>
      </c>
      <c r="B221" s="140" t="s">
        <v>10841</v>
      </c>
      <c r="C221" s="141">
        <v>0</v>
      </c>
      <c r="D221" s="141" t="s">
        <v>31</v>
      </c>
      <c r="E221" s="141" t="s">
        <v>10840</v>
      </c>
      <c r="F221" s="139">
        <v>42801</v>
      </c>
      <c r="G221" s="141" t="s">
        <v>40</v>
      </c>
      <c r="H221" s="141" t="s">
        <v>10839</v>
      </c>
      <c r="I221" s="141">
        <v>2</v>
      </c>
      <c r="J221" s="144" t="s">
        <v>4822</v>
      </c>
      <c r="K221" s="144" t="s">
        <v>12087</v>
      </c>
      <c r="L221" s="141">
        <v>0</v>
      </c>
      <c r="M221" s="141" t="s">
        <v>10838</v>
      </c>
      <c r="N221" s="141">
        <v>0</v>
      </c>
      <c r="O221" s="141" t="s">
        <v>33</v>
      </c>
      <c r="P221" s="141">
        <v>32087.61</v>
      </c>
      <c r="Q221" s="141">
        <v>3082436</v>
      </c>
      <c r="R221" s="141">
        <v>2630453</v>
      </c>
      <c r="S221" s="141">
        <v>85.3</v>
      </c>
      <c r="T221" s="141">
        <v>0</v>
      </c>
      <c r="U221" s="141">
        <v>0</v>
      </c>
      <c r="V221" s="141" t="s">
        <v>10837</v>
      </c>
      <c r="W221" s="141" t="s">
        <v>10836</v>
      </c>
      <c r="X221" s="141" t="s">
        <v>10835</v>
      </c>
      <c r="Y221" s="141" t="s">
        <v>4625</v>
      </c>
      <c r="Z221" s="141" t="str">
        <f t="shared" si="3"/>
        <v>0101PE</v>
      </c>
      <c r="AA221" s="143">
        <v>0.3</v>
      </c>
      <c r="AB221" s="143" t="s">
        <v>30</v>
      </c>
      <c r="AC221" s="143" t="s">
        <v>3343</v>
      </c>
      <c r="AD221" s="143"/>
    </row>
    <row r="222" spans="1:30" ht="24" customHeight="1">
      <c r="A222" s="133">
        <v>42803</v>
      </c>
      <c r="B222" s="152" t="s">
        <v>9868</v>
      </c>
      <c r="C222" s="153" t="s">
        <v>37</v>
      </c>
      <c r="D222" s="153" t="s">
        <v>31</v>
      </c>
      <c r="E222" s="153" t="s">
        <v>9864</v>
      </c>
      <c r="F222" s="133">
        <v>42802</v>
      </c>
      <c r="G222" s="153" t="s">
        <v>135</v>
      </c>
      <c r="H222" s="153" t="s">
        <v>10733</v>
      </c>
      <c r="I222" s="153">
        <v>1</v>
      </c>
      <c r="J222" s="153" t="s">
        <v>7715</v>
      </c>
      <c r="K222" s="153" t="s">
        <v>28</v>
      </c>
      <c r="L222" s="153" t="s">
        <v>2973</v>
      </c>
      <c r="M222" s="153" t="s">
        <v>10747</v>
      </c>
      <c r="N222" s="153">
        <v>0</v>
      </c>
      <c r="O222" s="153">
        <v>50</v>
      </c>
      <c r="P222" s="153">
        <v>20573.18</v>
      </c>
      <c r="Q222" s="153">
        <v>4309650</v>
      </c>
      <c r="R222" s="153">
        <v>3712868</v>
      </c>
      <c r="S222" s="153">
        <v>86.15</v>
      </c>
      <c r="T222" s="153">
        <v>0</v>
      </c>
      <c r="U222" s="153">
        <v>0</v>
      </c>
      <c r="V222" s="153">
        <v>41.71</v>
      </c>
      <c r="W222" s="153">
        <v>99.22</v>
      </c>
      <c r="X222" s="153">
        <v>97.68</v>
      </c>
      <c r="Y222" s="153" t="s">
        <v>13994</v>
      </c>
      <c r="Z222" s="187" t="str">
        <f t="shared" si="3"/>
        <v>RNA-Seq51SE</v>
      </c>
      <c r="AA222" s="154">
        <v>0</v>
      </c>
      <c r="AB222" s="155" t="s">
        <v>30</v>
      </c>
      <c r="AC222" s="155" t="s">
        <v>139</v>
      </c>
      <c r="AD222" s="206"/>
    </row>
    <row r="223" spans="1:30" ht="24" customHeight="1">
      <c r="A223" s="139">
        <v>42803</v>
      </c>
      <c r="B223" s="140" t="s">
        <v>10746</v>
      </c>
      <c r="C223" s="141" t="s">
        <v>7880</v>
      </c>
      <c r="D223" s="141" t="s">
        <v>31</v>
      </c>
      <c r="E223" s="141" t="s">
        <v>10745</v>
      </c>
      <c r="F223" s="142">
        <v>42802</v>
      </c>
      <c r="G223" s="141" t="s">
        <v>135</v>
      </c>
      <c r="H223" s="141" t="s">
        <v>10733</v>
      </c>
      <c r="I223" s="141">
        <v>2</v>
      </c>
      <c r="J223" s="141" t="s">
        <v>7715</v>
      </c>
      <c r="K223" s="141" t="s">
        <v>28</v>
      </c>
      <c r="L223" s="141" t="s">
        <v>2973</v>
      </c>
      <c r="M223" s="141" t="s">
        <v>3880</v>
      </c>
      <c r="N223" s="141">
        <v>0</v>
      </c>
      <c r="O223" s="141">
        <v>50</v>
      </c>
      <c r="P223" s="141">
        <v>18519.5</v>
      </c>
      <c r="Q223" s="141">
        <v>4309650</v>
      </c>
      <c r="R223" s="141">
        <v>3412742</v>
      </c>
      <c r="S223" s="141">
        <v>79.19</v>
      </c>
      <c r="T223" s="141">
        <v>92.86</v>
      </c>
      <c r="U223" s="141">
        <v>1.46</v>
      </c>
      <c r="V223" s="141">
        <v>50.86</v>
      </c>
      <c r="W223" s="141">
        <v>98.74</v>
      </c>
      <c r="X223" s="141">
        <v>96.57</v>
      </c>
      <c r="Y223" s="141" t="s">
        <v>13994</v>
      </c>
      <c r="Z223" s="188" t="str">
        <f t="shared" si="3"/>
        <v>RNA-Seq51SE</v>
      </c>
      <c r="AA223" s="143">
        <v>0</v>
      </c>
      <c r="AB223" s="143" t="s">
        <v>30</v>
      </c>
      <c r="AC223" s="156" t="s">
        <v>139</v>
      </c>
      <c r="AD223" s="205"/>
    </row>
    <row r="224" spans="1:30" ht="24" customHeight="1">
      <c r="A224" s="139">
        <v>42803</v>
      </c>
      <c r="B224" s="140" t="s">
        <v>10744</v>
      </c>
      <c r="C224" s="141" t="s">
        <v>37</v>
      </c>
      <c r="D224" s="141" t="s">
        <v>31</v>
      </c>
      <c r="E224" s="141" t="s">
        <v>10743</v>
      </c>
      <c r="F224" s="142">
        <v>42802</v>
      </c>
      <c r="G224" s="141" t="s">
        <v>135</v>
      </c>
      <c r="H224" s="141" t="s">
        <v>10733</v>
      </c>
      <c r="I224" s="141">
        <v>3</v>
      </c>
      <c r="J224" s="141" t="s">
        <v>7715</v>
      </c>
      <c r="K224" s="141" t="s">
        <v>28</v>
      </c>
      <c r="L224" s="141" t="s">
        <v>2973</v>
      </c>
      <c r="M224" s="141" t="s">
        <v>3864</v>
      </c>
      <c r="N224" s="141">
        <v>0</v>
      </c>
      <c r="O224" s="141">
        <v>50</v>
      </c>
      <c r="P224" s="141">
        <v>17910.240000000002</v>
      </c>
      <c r="Q224" s="141">
        <v>4309650</v>
      </c>
      <c r="R224" s="141">
        <v>3239651</v>
      </c>
      <c r="S224" s="141">
        <v>75.17</v>
      </c>
      <c r="T224" s="141">
        <v>0</v>
      </c>
      <c r="U224" s="141">
        <v>0</v>
      </c>
      <c r="V224" s="141">
        <v>48.66</v>
      </c>
      <c r="W224" s="141">
        <v>98.79</v>
      </c>
      <c r="X224" s="141">
        <v>96.57</v>
      </c>
      <c r="Y224" s="141" t="s">
        <v>13994</v>
      </c>
      <c r="Z224" s="188" t="str">
        <f t="shared" si="3"/>
        <v>RNA-Seq51SE</v>
      </c>
      <c r="AA224" s="143">
        <v>0</v>
      </c>
      <c r="AB224" s="143" t="s">
        <v>30</v>
      </c>
      <c r="AC224" s="156" t="s">
        <v>139</v>
      </c>
      <c r="AD224" s="205"/>
    </row>
    <row r="225" spans="1:30" ht="24" customHeight="1">
      <c r="A225" s="139">
        <v>42803</v>
      </c>
      <c r="B225" s="140" t="s">
        <v>10742</v>
      </c>
      <c r="C225" s="141" t="s">
        <v>37</v>
      </c>
      <c r="D225" s="141" t="s">
        <v>31</v>
      </c>
      <c r="E225" s="141" t="s">
        <v>10741</v>
      </c>
      <c r="F225" s="142">
        <v>42802</v>
      </c>
      <c r="G225" s="141" t="s">
        <v>135</v>
      </c>
      <c r="H225" s="141" t="s">
        <v>10733</v>
      </c>
      <c r="I225" s="141">
        <v>4</v>
      </c>
      <c r="J225" s="141" t="s">
        <v>7715</v>
      </c>
      <c r="K225" s="141" t="s">
        <v>28</v>
      </c>
      <c r="L225" s="141" t="s">
        <v>2973</v>
      </c>
      <c r="M225" s="141" t="s">
        <v>3864</v>
      </c>
      <c r="N225" s="141">
        <v>0</v>
      </c>
      <c r="O225" s="141">
        <v>50</v>
      </c>
      <c r="P225" s="141">
        <v>15854.83</v>
      </c>
      <c r="Q225" s="141">
        <v>4309650</v>
      </c>
      <c r="R225" s="141">
        <v>2927369</v>
      </c>
      <c r="S225" s="141">
        <v>67.930000000000007</v>
      </c>
      <c r="T225" s="141">
        <v>0</v>
      </c>
      <c r="U225" s="141">
        <v>0</v>
      </c>
      <c r="V225" s="141">
        <v>48.23</v>
      </c>
      <c r="W225" s="141">
        <v>98.57</v>
      </c>
      <c r="X225" s="141">
        <v>95.99</v>
      </c>
      <c r="Y225" s="141" t="s">
        <v>13994</v>
      </c>
      <c r="Z225" s="188" t="str">
        <f t="shared" si="3"/>
        <v>RNA-Seq51SE</v>
      </c>
      <c r="AA225" s="143">
        <v>0</v>
      </c>
      <c r="AB225" s="143" t="s">
        <v>30</v>
      </c>
      <c r="AC225" s="156" t="s">
        <v>139</v>
      </c>
      <c r="AD225" s="205"/>
    </row>
    <row r="226" spans="1:30" ht="24" customHeight="1">
      <c r="A226" s="139">
        <v>42803</v>
      </c>
      <c r="B226" s="140" t="s">
        <v>10740</v>
      </c>
      <c r="C226" s="141" t="s">
        <v>37</v>
      </c>
      <c r="D226" s="141" t="s">
        <v>31</v>
      </c>
      <c r="E226" s="141" t="s">
        <v>10739</v>
      </c>
      <c r="F226" s="142">
        <v>42802</v>
      </c>
      <c r="G226" s="141" t="s">
        <v>135</v>
      </c>
      <c r="H226" s="141" t="s">
        <v>10733</v>
      </c>
      <c r="I226" s="141">
        <v>5</v>
      </c>
      <c r="J226" s="144" t="s">
        <v>9200</v>
      </c>
      <c r="K226" s="144" t="s">
        <v>10738</v>
      </c>
      <c r="L226" s="141" t="s">
        <v>2973</v>
      </c>
      <c r="M226" s="141" t="s">
        <v>3864</v>
      </c>
      <c r="N226" s="141">
        <v>0</v>
      </c>
      <c r="O226" s="141">
        <v>50</v>
      </c>
      <c r="P226" s="141">
        <v>18272.66</v>
      </c>
      <c r="Q226" s="141">
        <v>4309650</v>
      </c>
      <c r="R226" s="141">
        <v>3321492</v>
      </c>
      <c r="S226" s="141">
        <v>77.069999999999993</v>
      </c>
      <c r="T226" s="141">
        <v>94.72</v>
      </c>
      <c r="U226" s="141">
        <v>1.25</v>
      </c>
      <c r="V226" s="141">
        <v>50.46</v>
      </c>
      <c r="W226" s="141">
        <v>98.77</v>
      </c>
      <c r="X226" s="141">
        <v>96.54</v>
      </c>
      <c r="Y226" s="141" t="s">
        <v>13994</v>
      </c>
      <c r="Z226" s="188" t="str">
        <f t="shared" si="3"/>
        <v>RNA-Seq51SE</v>
      </c>
      <c r="AA226" s="143">
        <v>0.14285714285714285</v>
      </c>
      <c r="AB226" s="143" t="s">
        <v>30</v>
      </c>
      <c r="AC226" s="156" t="s">
        <v>139</v>
      </c>
      <c r="AD226" s="205"/>
    </row>
    <row r="227" spans="1:30" ht="24" customHeight="1">
      <c r="A227" s="139">
        <v>42803</v>
      </c>
      <c r="B227" s="140" t="s">
        <v>10735</v>
      </c>
      <c r="C227" s="141" t="s">
        <v>37</v>
      </c>
      <c r="D227" s="141" t="s">
        <v>31</v>
      </c>
      <c r="E227" s="141" t="s">
        <v>10737</v>
      </c>
      <c r="F227" s="142">
        <v>42802</v>
      </c>
      <c r="G227" s="141" t="s">
        <v>135</v>
      </c>
      <c r="H227" s="141" t="s">
        <v>10733</v>
      </c>
      <c r="I227" s="141">
        <v>6</v>
      </c>
      <c r="J227" s="141" t="s">
        <v>7715</v>
      </c>
      <c r="K227" s="141" t="s">
        <v>28</v>
      </c>
      <c r="L227" s="141" t="s">
        <v>2973</v>
      </c>
      <c r="M227" s="141" t="s">
        <v>3864</v>
      </c>
      <c r="N227" s="141">
        <v>0</v>
      </c>
      <c r="O227" s="141">
        <v>50</v>
      </c>
      <c r="P227" s="141">
        <v>17316.28</v>
      </c>
      <c r="Q227" s="141">
        <v>4309650</v>
      </c>
      <c r="R227" s="141">
        <v>3189974</v>
      </c>
      <c r="S227" s="141">
        <v>74.02</v>
      </c>
      <c r="T227" s="141">
        <v>0</v>
      </c>
      <c r="U227" s="141">
        <v>0</v>
      </c>
      <c r="V227" s="141">
        <v>55.2</v>
      </c>
      <c r="W227" s="141">
        <v>98.85</v>
      </c>
      <c r="X227" s="141">
        <v>96.41</v>
      </c>
      <c r="Y227" s="141" t="s">
        <v>13994</v>
      </c>
      <c r="Z227" s="188" t="str">
        <f t="shared" si="3"/>
        <v>RNA-Seq51SE</v>
      </c>
      <c r="AA227" s="143">
        <v>0</v>
      </c>
      <c r="AB227" s="143" t="s">
        <v>30</v>
      </c>
      <c r="AC227" s="156" t="s">
        <v>139</v>
      </c>
      <c r="AD227" s="205"/>
    </row>
    <row r="228" spans="1:30" ht="24" customHeight="1">
      <c r="A228" s="139">
        <v>42803</v>
      </c>
      <c r="B228" s="140" t="s">
        <v>10735</v>
      </c>
      <c r="C228" s="141" t="s">
        <v>37</v>
      </c>
      <c r="D228" s="141" t="s">
        <v>31</v>
      </c>
      <c r="E228" s="141" t="s">
        <v>10736</v>
      </c>
      <c r="F228" s="142">
        <v>42802</v>
      </c>
      <c r="G228" s="141" t="s">
        <v>135</v>
      </c>
      <c r="H228" s="141" t="s">
        <v>10733</v>
      </c>
      <c r="I228" s="141">
        <v>7</v>
      </c>
      <c r="J228" s="141" t="s">
        <v>7715</v>
      </c>
      <c r="K228" s="141" t="s">
        <v>28</v>
      </c>
      <c r="L228" s="141" t="s">
        <v>2973</v>
      </c>
      <c r="M228" s="141" t="s">
        <v>3864</v>
      </c>
      <c r="N228" s="141">
        <v>0</v>
      </c>
      <c r="O228" s="141">
        <v>50</v>
      </c>
      <c r="P228" s="141">
        <v>16973.03</v>
      </c>
      <c r="Q228" s="141">
        <v>4309650</v>
      </c>
      <c r="R228" s="141">
        <v>3148013</v>
      </c>
      <c r="S228" s="141">
        <v>73.05</v>
      </c>
      <c r="T228" s="141">
        <v>0</v>
      </c>
      <c r="U228" s="141">
        <v>0</v>
      </c>
      <c r="V228" s="141">
        <v>55.83</v>
      </c>
      <c r="W228" s="141">
        <v>98.78</v>
      </c>
      <c r="X228" s="141">
        <v>96.33</v>
      </c>
      <c r="Y228" s="141" t="s">
        <v>13994</v>
      </c>
      <c r="Z228" s="188" t="str">
        <f t="shared" si="3"/>
        <v>RNA-Seq51SE</v>
      </c>
      <c r="AA228" s="143">
        <v>0</v>
      </c>
      <c r="AB228" s="143" t="s">
        <v>30</v>
      </c>
      <c r="AC228" s="156" t="s">
        <v>139</v>
      </c>
      <c r="AD228" s="205"/>
    </row>
    <row r="229" spans="1:30" ht="24" customHeight="1">
      <c r="A229" s="139">
        <v>42803</v>
      </c>
      <c r="B229" s="140" t="s">
        <v>10735</v>
      </c>
      <c r="C229" s="141" t="s">
        <v>37</v>
      </c>
      <c r="D229" s="141" t="s">
        <v>31</v>
      </c>
      <c r="E229" s="141" t="s">
        <v>10734</v>
      </c>
      <c r="F229" s="142">
        <v>42802</v>
      </c>
      <c r="G229" s="141" t="s">
        <v>135</v>
      </c>
      <c r="H229" s="141" t="s">
        <v>10733</v>
      </c>
      <c r="I229" s="141">
        <v>8</v>
      </c>
      <c r="J229" s="141" t="s">
        <v>7715</v>
      </c>
      <c r="K229" s="141" t="s">
        <v>28</v>
      </c>
      <c r="L229" s="141" t="s">
        <v>2973</v>
      </c>
      <c r="M229" s="141" t="s">
        <v>3864</v>
      </c>
      <c r="N229" s="141">
        <v>0</v>
      </c>
      <c r="O229" s="141">
        <v>50</v>
      </c>
      <c r="P229" s="141">
        <v>17463.12</v>
      </c>
      <c r="Q229" s="141">
        <v>4309650</v>
      </c>
      <c r="R229" s="141">
        <v>3262986</v>
      </c>
      <c r="S229" s="141">
        <v>75.709999999999994</v>
      </c>
      <c r="T229" s="141">
        <v>0</v>
      </c>
      <c r="U229" s="141">
        <v>0</v>
      </c>
      <c r="V229" s="141">
        <v>54.87</v>
      </c>
      <c r="W229" s="141">
        <v>98.99</v>
      </c>
      <c r="X229" s="141">
        <v>96.7</v>
      </c>
      <c r="Y229" s="141" t="s">
        <v>13994</v>
      </c>
      <c r="Z229" s="188" t="str">
        <f t="shared" si="3"/>
        <v>RNA-Seq51SE</v>
      </c>
      <c r="AA229" s="143">
        <v>0</v>
      </c>
      <c r="AB229" s="143" t="s">
        <v>30</v>
      </c>
      <c r="AC229" s="156" t="s">
        <v>139</v>
      </c>
      <c r="AD229" s="205"/>
    </row>
    <row r="230" spans="1:30" ht="24" customHeight="1">
      <c r="A230" s="219">
        <v>42803</v>
      </c>
      <c r="B230" s="218" t="s">
        <v>10831</v>
      </c>
      <c r="C230" s="135">
        <v>0</v>
      </c>
      <c r="D230" s="147" t="s">
        <v>1248</v>
      </c>
      <c r="E230" s="215" t="s">
        <v>10826</v>
      </c>
      <c r="F230" s="217">
        <v>42801</v>
      </c>
      <c r="G230" s="215" t="s">
        <v>6941</v>
      </c>
      <c r="H230" s="215" t="s">
        <v>10830</v>
      </c>
      <c r="I230" s="215">
        <v>1</v>
      </c>
      <c r="J230" s="135" t="s">
        <v>2392</v>
      </c>
      <c r="K230" s="147" t="s">
        <v>28</v>
      </c>
      <c r="L230" s="216" t="s">
        <v>350</v>
      </c>
      <c r="M230" s="215"/>
      <c r="N230" s="215">
        <v>0</v>
      </c>
      <c r="O230" s="215" t="s">
        <v>33</v>
      </c>
      <c r="P230" s="215">
        <v>36768.31</v>
      </c>
      <c r="Q230" s="215">
        <v>3146936</v>
      </c>
      <c r="R230" s="215">
        <v>2973680</v>
      </c>
      <c r="S230" s="215">
        <v>94.5</v>
      </c>
      <c r="T230" s="215">
        <v>0</v>
      </c>
      <c r="U230" s="215">
        <v>0</v>
      </c>
      <c r="V230" s="215" t="s">
        <v>10819</v>
      </c>
      <c r="W230" s="215" t="s">
        <v>10829</v>
      </c>
      <c r="X230" s="215" t="s">
        <v>10828</v>
      </c>
      <c r="Y230" s="147" t="s">
        <v>4625</v>
      </c>
      <c r="Z230" s="147" t="str">
        <f t="shared" si="3"/>
        <v>0101PE</v>
      </c>
      <c r="AA230" s="214">
        <v>0</v>
      </c>
      <c r="AB230" s="213" t="s">
        <v>2544</v>
      </c>
      <c r="AC230" s="213" t="s">
        <v>3054</v>
      </c>
      <c r="AD230" s="212"/>
    </row>
    <row r="231" spans="1:30" ht="24" customHeight="1">
      <c r="A231" s="211">
        <v>42803</v>
      </c>
      <c r="B231" s="210" t="s">
        <v>10827</v>
      </c>
      <c r="C231" s="141">
        <v>0</v>
      </c>
      <c r="D231" s="141" t="s">
        <v>1248</v>
      </c>
      <c r="E231" s="208" t="s">
        <v>10826</v>
      </c>
      <c r="F231" s="209">
        <v>42801</v>
      </c>
      <c r="G231" s="208" t="s">
        <v>6941</v>
      </c>
      <c r="H231" s="208" t="s">
        <v>10825</v>
      </c>
      <c r="I231" s="208">
        <v>2</v>
      </c>
      <c r="J231" s="141" t="s">
        <v>2392</v>
      </c>
      <c r="K231" s="141" t="s">
        <v>28</v>
      </c>
      <c r="L231" s="208" t="s">
        <v>350</v>
      </c>
      <c r="M231" s="208"/>
      <c r="N231" s="208">
        <v>0</v>
      </c>
      <c r="O231" s="208" t="s">
        <v>33</v>
      </c>
      <c r="P231" s="208">
        <v>36517.519999999997</v>
      </c>
      <c r="Q231" s="208">
        <v>3116820</v>
      </c>
      <c r="R231" s="208">
        <v>2956566</v>
      </c>
      <c r="S231" s="208">
        <v>94.9</v>
      </c>
      <c r="T231" s="208">
        <v>0</v>
      </c>
      <c r="U231" s="208">
        <v>0</v>
      </c>
      <c r="V231" s="208" t="s">
        <v>10824</v>
      </c>
      <c r="W231" s="208" t="s">
        <v>10823</v>
      </c>
      <c r="X231" s="208" t="s">
        <v>10822</v>
      </c>
      <c r="Y231" s="141" t="s">
        <v>4625</v>
      </c>
      <c r="Z231" s="141" t="str">
        <f t="shared" si="3"/>
        <v>0101PE</v>
      </c>
      <c r="AA231" s="207">
        <v>0</v>
      </c>
      <c r="AB231" s="207" t="s">
        <v>2544</v>
      </c>
      <c r="AC231" s="207" t="s">
        <v>3054</v>
      </c>
      <c r="AD231" s="207"/>
    </row>
    <row r="232" spans="1:30" ht="24" customHeight="1">
      <c r="A232" s="219">
        <v>42803</v>
      </c>
      <c r="B232" s="218" t="s">
        <v>10821</v>
      </c>
      <c r="C232" s="135">
        <v>0</v>
      </c>
      <c r="D232" s="147" t="s">
        <v>1248</v>
      </c>
      <c r="E232" s="215" t="s">
        <v>10815</v>
      </c>
      <c r="F232" s="217">
        <v>42801</v>
      </c>
      <c r="G232" s="215" t="s">
        <v>6941</v>
      </c>
      <c r="H232" s="215" t="s">
        <v>10820</v>
      </c>
      <c r="I232" s="215">
        <v>1</v>
      </c>
      <c r="J232" s="135" t="s">
        <v>2392</v>
      </c>
      <c r="K232" s="147" t="s">
        <v>28</v>
      </c>
      <c r="L232" s="216" t="s">
        <v>350</v>
      </c>
      <c r="M232" s="215"/>
      <c r="N232" s="215">
        <v>0</v>
      </c>
      <c r="O232" s="215" t="s">
        <v>33</v>
      </c>
      <c r="P232" s="215">
        <v>35698.660000000003</v>
      </c>
      <c r="Q232" s="215">
        <v>3021508</v>
      </c>
      <c r="R232" s="215">
        <v>2885131</v>
      </c>
      <c r="S232" s="215">
        <v>95.5</v>
      </c>
      <c r="T232" s="215">
        <v>0</v>
      </c>
      <c r="U232" s="215">
        <v>0</v>
      </c>
      <c r="V232" s="215" t="s">
        <v>10819</v>
      </c>
      <c r="W232" s="215" t="s">
        <v>10818</v>
      </c>
      <c r="X232" s="215" t="s">
        <v>10817</v>
      </c>
      <c r="Y232" s="147" t="s">
        <v>4625</v>
      </c>
      <c r="Z232" s="147" t="str">
        <f t="shared" si="3"/>
        <v>0101PE</v>
      </c>
      <c r="AA232" s="214">
        <v>0</v>
      </c>
      <c r="AB232" s="213" t="s">
        <v>2544</v>
      </c>
      <c r="AC232" s="213" t="s">
        <v>3054</v>
      </c>
      <c r="AD232" s="212"/>
    </row>
    <row r="233" spans="1:30" ht="24" customHeight="1">
      <c r="A233" s="211">
        <v>42803</v>
      </c>
      <c r="B233" s="210" t="s">
        <v>10816</v>
      </c>
      <c r="C233" s="141">
        <v>0</v>
      </c>
      <c r="D233" s="141" t="s">
        <v>1248</v>
      </c>
      <c r="E233" s="208" t="s">
        <v>10815</v>
      </c>
      <c r="F233" s="209">
        <v>42801</v>
      </c>
      <c r="G233" s="208" t="s">
        <v>6941</v>
      </c>
      <c r="H233" s="208" t="s">
        <v>10814</v>
      </c>
      <c r="I233" s="208">
        <v>2</v>
      </c>
      <c r="J233" s="141" t="s">
        <v>2392</v>
      </c>
      <c r="K233" s="141" t="s">
        <v>28</v>
      </c>
      <c r="L233" s="208" t="s">
        <v>350</v>
      </c>
      <c r="M233" s="208"/>
      <c r="N233" s="208">
        <v>0</v>
      </c>
      <c r="O233" s="208" t="s">
        <v>33</v>
      </c>
      <c r="P233" s="208">
        <v>34612.410000000003</v>
      </c>
      <c r="Q233" s="208">
        <v>2914933</v>
      </c>
      <c r="R233" s="208">
        <v>2799571</v>
      </c>
      <c r="S233" s="208">
        <v>96.1</v>
      </c>
      <c r="T233" s="208">
        <v>0</v>
      </c>
      <c r="U233" s="208">
        <v>0</v>
      </c>
      <c r="V233" s="208" t="s">
        <v>10813</v>
      </c>
      <c r="W233" s="208" t="s">
        <v>10812</v>
      </c>
      <c r="X233" s="208" t="s">
        <v>10811</v>
      </c>
      <c r="Y233" s="141" t="s">
        <v>4625</v>
      </c>
      <c r="Z233" s="141" t="str">
        <f t="shared" si="3"/>
        <v>0101PE</v>
      </c>
      <c r="AA233" s="207">
        <v>0</v>
      </c>
      <c r="AB233" s="207" t="s">
        <v>2544</v>
      </c>
      <c r="AC233" s="207" t="s">
        <v>3054</v>
      </c>
      <c r="AD233" s="207"/>
    </row>
    <row r="234" spans="1:30" ht="24" customHeight="1">
      <c r="A234" s="219">
        <v>42803</v>
      </c>
      <c r="B234" s="218" t="s">
        <v>10810</v>
      </c>
      <c r="C234" s="135">
        <v>0</v>
      </c>
      <c r="D234" s="147" t="s">
        <v>1248</v>
      </c>
      <c r="E234" s="215" t="s">
        <v>10804</v>
      </c>
      <c r="F234" s="217">
        <v>42801</v>
      </c>
      <c r="G234" s="215" t="s">
        <v>6962</v>
      </c>
      <c r="H234" s="215" t="s">
        <v>10809</v>
      </c>
      <c r="I234" s="215">
        <v>1</v>
      </c>
      <c r="J234" s="215" t="s">
        <v>3576</v>
      </c>
      <c r="K234" s="147" t="s">
        <v>10802</v>
      </c>
      <c r="L234" s="216" t="s">
        <v>350</v>
      </c>
      <c r="M234" s="215"/>
      <c r="N234" s="215">
        <v>0</v>
      </c>
      <c r="O234" s="215" t="s">
        <v>33</v>
      </c>
      <c r="P234" s="215">
        <v>32305.25</v>
      </c>
      <c r="Q234" s="215">
        <v>2840590</v>
      </c>
      <c r="R234" s="215">
        <v>2673993</v>
      </c>
      <c r="S234" s="215">
        <v>94.2</v>
      </c>
      <c r="T234" s="215">
        <v>0</v>
      </c>
      <c r="U234" s="215">
        <v>0</v>
      </c>
      <c r="V234" s="215" t="s">
        <v>10808</v>
      </c>
      <c r="W234" s="215" t="s">
        <v>10807</v>
      </c>
      <c r="X234" s="215" t="s">
        <v>10806</v>
      </c>
      <c r="Y234" s="147" t="s">
        <v>4625</v>
      </c>
      <c r="Z234" s="147" t="str">
        <f t="shared" si="3"/>
        <v>0101PE</v>
      </c>
      <c r="AA234" s="214">
        <v>0.14814814814814814</v>
      </c>
      <c r="AB234" s="213" t="s">
        <v>2544</v>
      </c>
      <c r="AC234" s="213" t="s">
        <v>3054</v>
      </c>
      <c r="AD234" s="212"/>
    </row>
    <row r="235" spans="1:30" ht="24" customHeight="1">
      <c r="A235" s="211">
        <v>42803</v>
      </c>
      <c r="B235" s="210" t="s">
        <v>10805</v>
      </c>
      <c r="C235" s="141">
        <v>0</v>
      </c>
      <c r="D235" s="141" t="s">
        <v>1248</v>
      </c>
      <c r="E235" s="208" t="s">
        <v>10804</v>
      </c>
      <c r="F235" s="209">
        <v>42801</v>
      </c>
      <c r="G235" s="208" t="s">
        <v>6962</v>
      </c>
      <c r="H235" s="208" t="s">
        <v>10803</v>
      </c>
      <c r="I235" s="208">
        <v>2</v>
      </c>
      <c r="J235" s="220" t="s">
        <v>3576</v>
      </c>
      <c r="K235" s="144" t="s">
        <v>10802</v>
      </c>
      <c r="L235" s="208" t="s">
        <v>350</v>
      </c>
      <c r="M235" s="208"/>
      <c r="N235" s="208">
        <v>0</v>
      </c>
      <c r="O235" s="208" t="s">
        <v>33</v>
      </c>
      <c r="P235" s="208">
        <v>31084.35</v>
      </c>
      <c r="Q235" s="208">
        <v>2717919</v>
      </c>
      <c r="R235" s="208">
        <v>2571293</v>
      </c>
      <c r="S235" s="208">
        <v>94.6</v>
      </c>
      <c r="T235" s="208">
        <v>0</v>
      </c>
      <c r="U235" s="208">
        <v>0</v>
      </c>
      <c r="V235" s="208" t="s">
        <v>10801</v>
      </c>
      <c r="W235" s="208" t="s">
        <v>10800</v>
      </c>
      <c r="X235" s="208" t="s">
        <v>10799</v>
      </c>
      <c r="Y235" s="141" t="s">
        <v>4625</v>
      </c>
      <c r="Z235" s="141" t="str">
        <f t="shared" si="3"/>
        <v>0101PE</v>
      </c>
      <c r="AA235" s="207">
        <v>0.14814814814814814</v>
      </c>
      <c r="AB235" s="207" t="s">
        <v>2544</v>
      </c>
      <c r="AC235" s="207" t="s">
        <v>3054</v>
      </c>
      <c r="AD235" s="207"/>
    </row>
    <row r="236" spans="1:30" ht="24" customHeight="1">
      <c r="A236" s="219">
        <v>42803</v>
      </c>
      <c r="B236" s="218" t="s">
        <v>10794</v>
      </c>
      <c r="C236" s="135">
        <v>0</v>
      </c>
      <c r="D236" s="147" t="s">
        <v>1248</v>
      </c>
      <c r="E236" s="215" t="s">
        <v>10793</v>
      </c>
      <c r="F236" s="217">
        <v>42801</v>
      </c>
      <c r="G236" s="215" t="s">
        <v>6962</v>
      </c>
      <c r="H236" s="215" t="s">
        <v>10798</v>
      </c>
      <c r="I236" s="215">
        <v>1</v>
      </c>
      <c r="J236" s="135" t="s">
        <v>2392</v>
      </c>
      <c r="K236" s="147" t="s">
        <v>28</v>
      </c>
      <c r="L236" s="216" t="s">
        <v>350</v>
      </c>
      <c r="M236" s="215"/>
      <c r="N236" s="215">
        <v>0</v>
      </c>
      <c r="O236" s="215" t="s">
        <v>33</v>
      </c>
      <c r="P236" s="215">
        <v>36340.36</v>
      </c>
      <c r="Q236" s="215">
        <v>3134485</v>
      </c>
      <c r="R236" s="215">
        <v>2936804</v>
      </c>
      <c r="S236" s="215">
        <v>93.7</v>
      </c>
      <c r="T236" s="215">
        <v>0</v>
      </c>
      <c r="U236" s="215">
        <v>0</v>
      </c>
      <c r="V236" s="215" t="s">
        <v>10797</v>
      </c>
      <c r="W236" s="215" t="s">
        <v>10796</v>
      </c>
      <c r="X236" s="215" t="s">
        <v>10795</v>
      </c>
      <c r="Y236" s="147" t="s">
        <v>4625</v>
      </c>
      <c r="Z236" s="147" t="str">
        <f t="shared" si="3"/>
        <v>0101PE</v>
      </c>
      <c r="AA236" s="214">
        <v>0</v>
      </c>
      <c r="AB236" s="213" t="s">
        <v>2544</v>
      </c>
      <c r="AC236" s="213" t="s">
        <v>3054</v>
      </c>
      <c r="AD236" s="212"/>
    </row>
    <row r="237" spans="1:30" ht="24" customHeight="1">
      <c r="A237" s="211">
        <v>42803</v>
      </c>
      <c r="B237" s="210" t="s">
        <v>10794</v>
      </c>
      <c r="C237" s="141">
        <v>0</v>
      </c>
      <c r="D237" s="141" t="s">
        <v>1248</v>
      </c>
      <c r="E237" s="208" t="s">
        <v>10793</v>
      </c>
      <c r="F237" s="209">
        <v>42801</v>
      </c>
      <c r="G237" s="208" t="s">
        <v>6962</v>
      </c>
      <c r="H237" s="208" t="s">
        <v>10792</v>
      </c>
      <c r="I237" s="208">
        <v>2</v>
      </c>
      <c r="J237" s="141" t="s">
        <v>2392</v>
      </c>
      <c r="K237" s="141" t="s">
        <v>28</v>
      </c>
      <c r="L237" s="208" t="s">
        <v>350</v>
      </c>
      <c r="M237" s="208"/>
      <c r="N237" s="208">
        <v>0</v>
      </c>
      <c r="O237" s="208" t="s">
        <v>33</v>
      </c>
      <c r="P237" s="208">
        <v>37889.480000000003</v>
      </c>
      <c r="Q237" s="208">
        <v>3289095</v>
      </c>
      <c r="R237" s="208">
        <v>3068346</v>
      </c>
      <c r="S237" s="208">
        <v>93.3</v>
      </c>
      <c r="T237" s="208">
        <v>0</v>
      </c>
      <c r="U237" s="208">
        <v>0</v>
      </c>
      <c r="V237" s="208" t="s">
        <v>10791</v>
      </c>
      <c r="W237" s="208" t="s">
        <v>10790</v>
      </c>
      <c r="X237" s="208" t="s">
        <v>10789</v>
      </c>
      <c r="Y237" s="141" t="s">
        <v>4625</v>
      </c>
      <c r="Z237" s="141" t="str">
        <f t="shared" si="3"/>
        <v>0101PE</v>
      </c>
      <c r="AA237" s="207">
        <v>0</v>
      </c>
      <c r="AB237" s="207" t="s">
        <v>2544</v>
      </c>
      <c r="AC237" s="207" t="s">
        <v>3054</v>
      </c>
      <c r="AD237" s="207"/>
    </row>
    <row r="238" spans="1:30" ht="24" customHeight="1">
      <c r="A238" s="133">
        <v>42804</v>
      </c>
      <c r="B238" s="152" t="s">
        <v>11265</v>
      </c>
      <c r="C238" s="153" t="s">
        <v>27</v>
      </c>
      <c r="D238" s="153" t="s">
        <v>11264</v>
      </c>
      <c r="E238" s="153" t="s">
        <v>11263</v>
      </c>
      <c r="F238" s="133">
        <v>42798</v>
      </c>
      <c r="G238" s="153" t="s">
        <v>135</v>
      </c>
      <c r="H238" s="153" t="s">
        <v>11222</v>
      </c>
      <c r="I238" s="153">
        <v>1</v>
      </c>
      <c r="J238" s="153" t="s">
        <v>11256</v>
      </c>
      <c r="K238" s="153" t="s">
        <v>28</v>
      </c>
      <c r="L238" s="153" t="s">
        <v>2616</v>
      </c>
      <c r="M238" s="153" t="s">
        <v>11262</v>
      </c>
      <c r="N238" s="153">
        <v>0</v>
      </c>
      <c r="O238" s="153" t="s">
        <v>41</v>
      </c>
      <c r="P238" s="153">
        <v>107042.11</v>
      </c>
      <c r="Q238" s="153">
        <v>4309650</v>
      </c>
      <c r="R238" s="153">
        <v>3185777</v>
      </c>
      <c r="S238" s="153">
        <v>73.92</v>
      </c>
      <c r="T238" s="153">
        <v>0</v>
      </c>
      <c r="U238" s="153">
        <v>0</v>
      </c>
      <c r="V238" s="153" t="s">
        <v>11261</v>
      </c>
      <c r="W238" s="153" t="s">
        <v>11260</v>
      </c>
      <c r="X238" s="153" t="s">
        <v>11259</v>
      </c>
      <c r="Y238" s="147" t="s">
        <v>140</v>
      </c>
      <c r="Z238" s="147" t="str">
        <f t="shared" si="3"/>
        <v>Re-sequencing151PE</v>
      </c>
      <c r="AA238" s="154">
        <v>0</v>
      </c>
      <c r="AB238" s="155" t="s">
        <v>30</v>
      </c>
      <c r="AC238" s="155" t="s">
        <v>139</v>
      </c>
      <c r="AD238" s="206"/>
    </row>
    <row r="239" spans="1:30" ht="24" customHeight="1">
      <c r="A239" s="139">
        <v>42804</v>
      </c>
      <c r="B239" s="140" t="s">
        <v>11258</v>
      </c>
      <c r="C239" s="141" t="s">
        <v>12549</v>
      </c>
      <c r="D239" s="141" t="s">
        <v>31</v>
      </c>
      <c r="E239" s="141" t="s">
        <v>11257</v>
      </c>
      <c r="F239" s="142">
        <v>42798</v>
      </c>
      <c r="G239" s="141" t="s">
        <v>135</v>
      </c>
      <c r="H239" s="141" t="s">
        <v>11222</v>
      </c>
      <c r="I239" s="141">
        <v>2</v>
      </c>
      <c r="J239" s="141" t="s">
        <v>11256</v>
      </c>
      <c r="K239" s="141" t="s">
        <v>28</v>
      </c>
      <c r="L239" s="141" t="s">
        <v>2616</v>
      </c>
      <c r="M239" s="141" t="s">
        <v>11220</v>
      </c>
      <c r="N239" s="141">
        <v>0</v>
      </c>
      <c r="O239" s="141" t="s">
        <v>41</v>
      </c>
      <c r="P239" s="141">
        <v>96042.34</v>
      </c>
      <c r="Q239" s="141">
        <v>4309650</v>
      </c>
      <c r="R239" s="141">
        <v>2960833</v>
      </c>
      <c r="S239" s="141">
        <v>68.7</v>
      </c>
      <c r="T239" s="141">
        <v>0</v>
      </c>
      <c r="U239" s="141">
        <v>0</v>
      </c>
      <c r="V239" s="141" t="s">
        <v>11255</v>
      </c>
      <c r="W239" s="141" t="s">
        <v>11254</v>
      </c>
      <c r="X239" s="141" t="s">
        <v>11253</v>
      </c>
      <c r="Y239" s="141" t="s">
        <v>140</v>
      </c>
      <c r="Z239" s="141" t="str">
        <f t="shared" si="3"/>
        <v>Meta151PE</v>
      </c>
      <c r="AA239" s="143">
        <v>0</v>
      </c>
      <c r="AB239" s="143" t="s">
        <v>30</v>
      </c>
      <c r="AC239" s="156" t="s">
        <v>139</v>
      </c>
      <c r="AD239" s="205"/>
    </row>
    <row r="240" spans="1:30" ht="24" customHeight="1">
      <c r="A240" s="139">
        <v>42804</v>
      </c>
      <c r="B240" s="140" t="s">
        <v>11252</v>
      </c>
      <c r="C240" s="141" t="s">
        <v>12549</v>
      </c>
      <c r="D240" s="141" t="s">
        <v>31</v>
      </c>
      <c r="E240" s="141" t="s">
        <v>11251</v>
      </c>
      <c r="F240" s="142">
        <v>42798</v>
      </c>
      <c r="G240" s="141" t="s">
        <v>135</v>
      </c>
      <c r="H240" s="141" t="s">
        <v>11222</v>
      </c>
      <c r="I240" s="141">
        <v>3</v>
      </c>
      <c r="J240" s="144" t="s">
        <v>11250</v>
      </c>
      <c r="K240" s="144" t="s">
        <v>11249</v>
      </c>
      <c r="L240" s="141" t="s">
        <v>2616</v>
      </c>
      <c r="M240" s="141" t="s">
        <v>11220</v>
      </c>
      <c r="N240" s="141">
        <v>0</v>
      </c>
      <c r="O240" s="141" t="s">
        <v>41</v>
      </c>
      <c r="P240" s="141">
        <v>91939.91</v>
      </c>
      <c r="Q240" s="141">
        <v>4309650</v>
      </c>
      <c r="R240" s="141">
        <v>2851538</v>
      </c>
      <c r="S240" s="141">
        <v>66.17</v>
      </c>
      <c r="T240" s="141">
        <v>0</v>
      </c>
      <c r="U240" s="141">
        <v>0</v>
      </c>
      <c r="V240" s="141" t="s">
        <v>11248</v>
      </c>
      <c r="W240" s="141" t="s">
        <v>11247</v>
      </c>
      <c r="X240" s="141" t="s">
        <v>11246</v>
      </c>
      <c r="Y240" s="141" t="s">
        <v>140</v>
      </c>
      <c r="Z240" s="141" t="str">
        <f t="shared" si="3"/>
        <v>Meta151PE</v>
      </c>
      <c r="AA240" s="143">
        <v>0.14285714285714285</v>
      </c>
      <c r="AB240" s="143" t="s">
        <v>30</v>
      </c>
      <c r="AC240" s="156" t="s">
        <v>139</v>
      </c>
      <c r="AD240" s="205"/>
    </row>
    <row r="241" spans="1:30" ht="24" customHeight="1">
      <c r="A241" s="139">
        <v>42804</v>
      </c>
      <c r="B241" s="140" t="s">
        <v>11245</v>
      </c>
      <c r="C241" s="141">
        <v>0</v>
      </c>
      <c r="D241" s="141" t="s">
        <v>31</v>
      </c>
      <c r="E241" s="141" t="s">
        <v>11244</v>
      </c>
      <c r="F241" s="142">
        <v>42798</v>
      </c>
      <c r="G241" s="141" t="s">
        <v>135</v>
      </c>
      <c r="H241" s="141" t="s">
        <v>11222</v>
      </c>
      <c r="I241" s="141">
        <v>4</v>
      </c>
      <c r="J241" s="141" t="s">
        <v>11221</v>
      </c>
      <c r="K241" s="141" t="s">
        <v>28</v>
      </c>
      <c r="L241" s="141" t="s">
        <v>2616</v>
      </c>
      <c r="M241" s="141" t="s">
        <v>11243</v>
      </c>
      <c r="N241" s="141">
        <v>0</v>
      </c>
      <c r="O241" s="141" t="s">
        <v>41</v>
      </c>
      <c r="P241" s="141">
        <v>104313.81</v>
      </c>
      <c r="Q241" s="141">
        <v>4309650</v>
      </c>
      <c r="R241" s="141">
        <v>3157496</v>
      </c>
      <c r="S241" s="141">
        <v>73.27</v>
      </c>
      <c r="T241" s="141">
        <v>0</v>
      </c>
      <c r="U241" s="141">
        <v>0</v>
      </c>
      <c r="V241" s="141" t="s">
        <v>11242</v>
      </c>
      <c r="W241" s="141" t="s">
        <v>11241</v>
      </c>
      <c r="X241" s="141" t="s">
        <v>11240</v>
      </c>
      <c r="Y241" s="141" t="s">
        <v>140</v>
      </c>
      <c r="Z241" s="141" t="str">
        <f t="shared" si="3"/>
        <v>0151PE</v>
      </c>
      <c r="AA241" s="143">
        <v>0</v>
      </c>
      <c r="AB241" s="143" t="s">
        <v>30</v>
      </c>
      <c r="AC241" s="156" t="s">
        <v>139</v>
      </c>
      <c r="AD241" s="205"/>
    </row>
    <row r="242" spans="1:30" ht="24" customHeight="1">
      <c r="A242" s="139">
        <v>42804</v>
      </c>
      <c r="B242" s="140" t="s">
        <v>11239</v>
      </c>
      <c r="C242" s="141">
        <v>0</v>
      </c>
      <c r="D242" s="141" t="s">
        <v>31</v>
      </c>
      <c r="E242" s="141" t="s">
        <v>11238</v>
      </c>
      <c r="F242" s="142">
        <v>42798</v>
      </c>
      <c r="G242" s="141" t="s">
        <v>135</v>
      </c>
      <c r="H242" s="141" t="s">
        <v>11222</v>
      </c>
      <c r="I242" s="141">
        <v>5</v>
      </c>
      <c r="J242" s="141" t="s">
        <v>11221</v>
      </c>
      <c r="K242" s="141" t="s">
        <v>28</v>
      </c>
      <c r="L242" s="141" t="s">
        <v>2616</v>
      </c>
      <c r="M242" s="141" t="s">
        <v>11220</v>
      </c>
      <c r="N242" s="141">
        <v>0</v>
      </c>
      <c r="O242" s="141" t="s">
        <v>41</v>
      </c>
      <c r="P242" s="141">
        <v>112298.19</v>
      </c>
      <c r="Q242" s="141">
        <v>4309650</v>
      </c>
      <c r="R242" s="141">
        <v>3398523</v>
      </c>
      <c r="S242" s="141">
        <v>78.86</v>
      </c>
      <c r="T242" s="141">
        <v>0</v>
      </c>
      <c r="U242" s="141">
        <v>0</v>
      </c>
      <c r="V242" s="141" t="s">
        <v>11237</v>
      </c>
      <c r="W242" s="141" t="s">
        <v>11236</v>
      </c>
      <c r="X242" s="141" t="s">
        <v>11235</v>
      </c>
      <c r="Y242" s="141" t="s">
        <v>140</v>
      </c>
      <c r="Z242" s="141" t="str">
        <f t="shared" si="3"/>
        <v>0151PE</v>
      </c>
      <c r="AA242" s="143">
        <v>0</v>
      </c>
      <c r="AB242" s="143" t="s">
        <v>30</v>
      </c>
      <c r="AC242" s="156" t="s">
        <v>139</v>
      </c>
      <c r="AD242" s="205"/>
    </row>
    <row r="243" spans="1:30" ht="24" customHeight="1">
      <c r="A243" s="139">
        <v>42804</v>
      </c>
      <c r="B243" s="140" t="s">
        <v>11234</v>
      </c>
      <c r="C243" s="141">
        <v>0</v>
      </c>
      <c r="D243" s="141" t="s">
        <v>31</v>
      </c>
      <c r="E243" s="141" t="s">
        <v>11233</v>
      </c>
      <c r="F243" s="142">
        <v>42798</v>
      </c>
      <c r="G243" s="141" t="s">
        <v>135</v>
      </c>
      <c r="H243" s="141" t="s">
        <v>11222</v>
      </c>
      <c r="I243" s="141">
        <v>6</v>
      </c>
      <c r="J243" s="141" t="s">
        <v>11221</v>
      </c>
      <c r="K243" s="141" t="s">
        <v>28</v>
      </c>
      <c r="L243" s="141" t="s">
        <v>2616</v>
      </c>
      <c r="M243" s="141" t="s">
        <v>11220</v>
      </c>
      <c r="N243" s="141">
        <v>0</v>
      </c>
      <c r="O243" s="141" t="s">
        <v>41</v>
      </c>
      <c r="P243" s="141">
        <v>110543.94</v>
      </c>
      <c r="Q243" s="141">
        <v>4309650</v>
      </c>
      <c r="R243" s="141">
        <v>3336110</v>
      </c>
      <c r="S243" s="141">
        <v>77.41</v>
      </c>
      <c r="T243" s="141">
        <v>0</v>
      </c>
      <c r="U243" s="141">
        <v>0</v>
      </c>
      <c r="V243" s="141" t="s">
        <v>11232</v>
      </c>
      <c r="W243" s="141" t="s">
        <v>11231</v>
      </c>
      <c r="X243" s="141" t="s">
        <v>11230</v>
      </c>
      <c r="Y243" s="141" t="s">
        <v>140</v>
      </c>
      <c r="Z243" s="141" t="str">
        <f t="shared" si="3"/>
        <v>0151PE</v>
      </c>
      <c r="AA243" s="143">
        <v>0</v>
      </c>
      <c r="AB243" s="143" t="s">
        <v>30</v>
      </c>
      <c r="AC243" s="156" t="s">
        <v>139</v>
      </c>
      <c r="AD243" s="205"/>
    </row>
    <row r="244" spans="1:30" ht="24" customHeight="1">
      <c r="A244" s="139">
        <v>42804</v>
      </c>
      <c r="B244" s="140" t="s">
        <v>11229</v>
      </c>
      <c r="C244" s="141" t="s">
        <v>6915</v>
      </c>
      <c r="D244" s="141" t="s">
        <v>31</v>
      </c>
      <c r="E244" s="141" t="s">
        <v>11228</v>
      </c>
      <c r="F244" s="142">
        <v>42798</v>
      </c>
      <c r="G244" s="141" t="s">
        <v>135</v>
      </c>
      <c r="H244" s="141" t="s">
        <v>11222</v>
      </c>
      <c r="I244" s="141">
        <v>7</v>
      </c>
      <c r="J244" s="141" t="s">
        <v>11221</v>
      </c>
      <c r="K244" s="141" t="s">
        <v>28</v>
      </c>
      <c r="L244" s="141" t="s">
        <v>2616</v>
      </c>
      <c r="M244" s="141" t="s">
        <v>11220</v>
      </c>
      <c r="N244" s="141">
        <v>0</v>
      </c>
      <c r="O244" s="141" t="s">
        <v>41</v>
      </c>
      <c r="P244" s="141">
        <v>118218.23</v>
      </c>
      <c r="Q244" s="141">
        <v>4309650</v>
      </c>
      <c r="R244" s="141">
        <v>3590432</v>
      </c>
      <c r="S244" s="141">
        <v>83.31</v>
      </c>
      <c r="T244" s="141">
        <v>0</v>
      </c>
      <c r="U244" s="141">
        <v>0</v>
      </c>
      <c r="V244" s="141" t="s">
        <v>11227</v>
      </c>
      <c r="W244" s="141" t="s">
        <v>11226</v>
      </c>
      <c r="X244" s="141" t="s">
        <v>11225</v>
      </c>
      <c r="Y244" s="141" t="s">
        <v>140</v>
      </c>
      <c r="Z244" s="141" t="str">
        <f t="shared" si="3"/>
        <v>Exome capture151PE</v>
      </c>
      <c r="AA244" s="143">
        <v>0</v>
      </c>
      <c r="AB244" s="143" t="s">
        <v>30</v>
      </c>
      <c r="AC244" s="156" t="s">
        <v>139</v>
      </c>
      <c r="AD244" s="205"/>
    </row>
    <row r="245" spans="1:30" ht="24" customHeight="1">
      <c r="A245" s="139">
        <v>42804</v>
      </c>
      <c r="B245" s="140" t="s">
        <v>11224</v>
      </c>
      <c r="C245" s="141" t="s">
        <v>11168</v>
      </c>
      <c r="D245" s="141" t="s">
        <v>31</v>
      </c>
      <c r="E245" s="141" t="s">
        <v>11223</v>
      </c>
      <c r="F245" s="142">
        <v>42798</v>
      </c>
      <c r="G245" s="141" t="s">
        <v>135</v>
      </c>
      <c r="H245" s="141" t="s">
        <v>11222</v>
      </c>
      <c r="I245" s="141">
        <v>8</v>
      </c>
      <c r="J245" s="141" t="s">
        <v>11221</v>
      </c>
      <c r="K245" s="141" t="s">
        <v>28</v>
      </c>
      <c r="L245" s="141" t="s">
        <v>2616</v>
      </c>
      <c r="M245" s="141" t="s">
        <v>11220</v>
      </c>
      <c r="N245" s="141">
        <v>0</v>
      </c>
      <c r="O245" s="141" t="s">
        <v>41</v>
      </c>
      <c r="P245" s="141">
        <v>117637.24</v>
      </c>
      <c r="Q245" s="141">
        <v>4309650</v>
      </c>
      <c r="R245" s="141">
        <v>3599683</v>
      </c>
      <c r="S245" s="141">
        <v>83.53</v>
      </c>
      <c r="T245" s="141">
        <v>0</v>
      </c>
      <c r="U245" s="141">
        <v>0</v>
      </c>
      <c r="V245" s="141" t="s">
        <v>11219</v>
      </c>
      <c r="W245" s="141" t="s">
        <v>11218</v>
      </c>
      <c r="X245" s="141" t="s">
        <v>11217</v>
      </c>
      <c r="Y245" s="141" t="s">
        <v>140</v>
      </c>
      <c r="Z245" s="141" t="str">
        <f t="shared" si="3"/>
        <v>Exome capture151PE</v>
      </c>
      <c r="AA245" s="143">
        <v>0</v>
      </c>
      <c r="AB245" s="143" t="s">
        <v>30</v>
      </c>
      <c r="AC245" s="156" t="s">
        <v>139</v>
      </c>
      <c r="AD245" s="205"/>
    </row>
    <row r="246" spans="1:30" ht="24" customHeight="1">
      <c r="A246" s="133">
        <v>42804</v>
      </c>
      <c r="B246" s="152" t="s">
        <v>11216</v>
      </c>
      <c r="C246" s="153" t="s">
        <v>104</v>
      </c>
      <c r="D246" s="153" t="s">
        <v>31</v>
      </c>
      <c r="E246" s="153" t="s">
        <v>11215</v>
      </c>
      <c r="F246" s="133">
        <v>42801</v>
      </c>
      <c r="G246" s="153" t="s">
        <v>120</v>
      </c>
      <c r="H246" s="153" t="s">
        <v>11184</v>
      </c>
      <c r="I246" s="153">
        <v>1</v>
      </c>
      <c r="J246" s="153" t="s">
        <v>11178</v>
      </c>
      <c r="K246" s="153" t="s">
        <v>28</v>
      </c>
      <c r="L246" s="153" t="s">
        <v>2973</v>
      </c>
      <c r="M246" s="153" t="s">
        <v>11214</v>
      </c>
      <c r="N246" s="153">
        <v>0</v>
      </c>
      <c r="O246" s="153" t="s">
        <v>33</v>
      </c>
      <c r="P246" s="153">
        <v>76356.55</v>
      </c>
      <c r="Q246" s="153">
        <v>4309650</v>
      </c>
      <c r="R246" s="153">
        <v>3517386</v>
      </c>
      <c r="S246" s="153">
        <v>81.62</v>
      </c>
      <c r="T246" s="153">
        <v>0</v>
      </c>
      <c r="U246" s="153">
        <v>0</v>
      </c>
      <c r="V246" s="153" t="s">
        <v>11213</v>
      </c>
      <c r="W246" s="153" t="s">
        <v>11212</v>
      </c>
      <c r="X246" s="153" t="s">
        <v>11211</v>
      </c>
      <c r="Y246" s="147" t="s">
        <v>4625</v>
      </c>
      <c r="Z246" s="147" t="str">
        <f t="shared" si="3"/>
        <v>Transcriptome101PE</v>
      </c>
      <c r="AA246" s="154">
        <v>0</v>
      </c>
      <c r="AB246" s="155" t="s">
        <v>30</v>
      </c>
      <c r="AC246" s="155" t="s">
        <v>139</v>
      </c>
      <c r="AD246" s="206"/>
    </row>
    <row r="247" spans="1:30" ht="24" customHeight="1">
      <c r="A247" s="139">
        <v>42804</v>
      </c>
      <c r="B247" s="140" t="s">
        <v>10754</v>
      </c>
      <c r="C247" s="141" t="s">
        <v>104</v>
      </c>
      <c r="D247" s="141" t="s">
        <v>31</v>
      </c>
      <c r="E247" s="141" t="s">
        <v>11210</v>
      </c>
      <c r="F247" s="142">
        <v>42801</v>
      </c>
      <c r="G247" s="141" t="s">
        <v>120</v>
      </c>
      <c r="H247" s="141" t="s">
        <v>11184</v>
      </c>
      <c r="I247" s="141">
        <v>2</v>
      </c>
      <c r="J247" s="141" t="s">
        <v>11141</v>
      </c>
      <c r="K247" s="141" t="s">
        <v>28</v>
      </c>
      <c r="L247" s="141" t="s">
        <v>2973</v>
      </c>
      <c r="M247" s="141" t="s">
        <v>11183</v>
      </c>
      <c r="N247" s="141">
        <v>0</v>
      </c>
      <c r="O247" s="141" t="s">
        <v>33</v>
      </c>
      <c r="P247" s="141">
        <v>75948.78</v>
      </c>
      <c r="Q247" s="141">
        <v>4309650</v>
      </c>
      <c r="R247" s="141">
        <v>3431158</v>
      </c>
      <c r="S247" s="141">
        <v>79.62</v>
      </c>
      <c r="T247" s="141">
        <v>0</v>
      </c>
      <c r="U247" s="141">
        <v>0</v>
      </c>
      <c r="V247" s="141" t="s">
        <v>11209</v>
      </c>
      <c r="W247" s="141" t="s">
        <v>11208</v>
      </c>
      <c r="X247" s="141" t="s">
        <v>11207</v>
      </c>
      <c r="Y247" s="141" t="s">
        <v>4625</v>
      </c>
      <c r="Z247" s="141" t="str">
        <f t="shared" si="3"/>
        <v>Transcriptome101PE</v>
      </c>
      <c r="AA247" s="143">
        <v>0</v>
      </c>
      <c r="AB247" s="143" t="s">
        <v>30</v>
      </c>
      <c r="AC247" s="156" t="s">
        <v>139</v>
      </c>
      <c r="AD247" s="205"/>
    </row>
    <row r="248" spans="1:30" ht="24" customHeight="1">
      <c r="A248" s="139">
        <v>42804</v>
      </c>
      <c r="B248" s="140" t="s">
        <v>11206</v>
      </c>
      <c r="C248" s="141" t="s">
        <v>104</v>
      </c>
      <c r="D248" s="141" t="s">
        <v>31</v>
      </c>
      <c r="E248" s="141" t="s">
        <v>11205</v>
      </c>
      <c r="F248" s="142">
        <v>42801</v>
      </c>
      <c r="G248" s="141" t="s">
        <v>120</v>
      </c>
      <c r="H248" s="141" t="s">
        <v>11184</v>
      </c>
      <c r="I248" s="141">
        <v>3</v>
      </c>
      <c r="J248" s="141" t="s">
        <v>11141</v>
      </c>
      <c r="K248" s="141" t="s">
        <v>28</v>
      </c>
      <c r="L248" s="141" t="s">
        <v>2973</v>
      </c>
      <c r="M248" s="141" t="s">
        <v>11183</v>
      </c>
      <c r="N248" s="141">
        <v>0</v>
      </c>
      <c r="O248" s="141" t="s">
        <v>33</v>
      </c>
      <c r="P248" s="141">
        <v>77754.62</v>
      </c>
      <c r="Q248" s="141">
        <v>4309650</v>
      </c>
      <c r="R248" s="141">
        <v>3502409</v>
      </c>
      <c r="S248" s="141">
        <v>81.27</v>
      </c>
      <c r="T248" s="141">
        <v>0</v>
      </c>
      <c r="U248" s="141">
        <v>0</v>
      </c>
      <c r="V248" s="141" t="s">
        <v>11204</v>
      </c>
      <c r="W248" s="141" t="s">
        <v>11203</v>
      </c>
      <c r="X248" s="141" t="s">
        <v>11202</v>
      </c>
      <c r="Y248" s="141" t="s">
        <v>4625</v>
      </c>
      <c r="Z248" s="141" t="str">
        <f t="shared" si="3"/>
        <v>Transcriptome101PE</v>
      </c>
      <c r="AA248" s="143">
        <v>0</v>
      </c>
      <c r="AB248" s="143" t="s">
        <v>30</v>
      </c>
      <c r="AC248" s="156" t="s">
        <v>139</v>
      </c>
      <c r="AD248" s="205"/>
    </row>
    <row r="249" spans="1:30" ht="24" customHeight="1">
      <c r="A249" s="139">
        <v>42804</v>
      </c>
      <c r="B249" s="140" t="s">
        <v>11149</v>
      </c>
      <c r="C249" s="141" t="s">
        <v>104</v>
      </c>
      <c r="D249" s="141" t="s">
        <v>31</v>
      </c>
      <c r="E249" s="141" t="s">
        <v>11201</v>
      </c>
      <c r="F249" s="142">
        <v>42801</v>
      </c>
      <c r="G249" s="141" t="s">
        <v>120</v>
      </c>
      <c r="H249" s="141" t="s">
        <v>11184</v>
      </c>
      <c r="I249" s="141">
        <v>4</v>
      </c>
      <c r="J249" s="141" t="s">
        <v>11141</v>
      </c>
      <c r="K249" s="141" t="s">
        <v>28</v>
      </c>
      <c r="L249" s="141" t="s">
        <v>2973</v>
      </c>
      <c r="M249" s="141" t="s">
        <v>11183</v>
      </c>
      <c r="N249" s="141">
        <v>0</v>
      </c>
      <c r="O249" s="141" t="s">
        <v>33</v>
      </c>
      <c r="P249" s="141">
        <v>76460.12</v>
      </c>
      <c r="Q249" s="141">
        <v>4309650</v>
      </c>
      <c r="R249" s="141">
        <v>3442858</v>
      </c>
      <c r="S249" s="141">
        <v>79.89</v>
      </c>
      <c r="T249" s="141">
        <v>0</v>
      </c>
      <c r="U249" s="141">
        <v>0</v>
      </c>
      <c r="V249" s="141" t="s">
        <v>11200</v>
      </c>
      <c r="W249" s="141" t="s">
        <v>11199</v>
      </c>
      <c r="X249" s="141" t="s">
        <v>11198</v>
      </c>
      <c r="Y249" s="141" t="s">
        <v>4625</v>
      </c>
      <c r="Z249" s="141" t="str">
        <f t="shared" si="3"/>
        <v>Transcriptome101PE</v>
      </c>
      <c r="AA249" s="143">
        <v>0</v>
      </c>
      <c r="AB249" s="143" t="s">
        <v>30</v>
      </c>
      <c r="AC249" s="156" t="s">
        <v>139</v>
      </c>
      <c r="AD249" s="205"/>
    </row>
    <row r="250" spans="1:30" ht="24" customHeight="1">
      <c r="A250" s="139">
        <v>42804</v>
      </c>
      <c r="B250" s="140" t="s">
        <v>11149</v>
      </c>
      <c r="C250" s="141" t="s">
        <v>104</v>
      </c>
      <c r="D250" s="141" t="s">
        <v>31</v>
      </c>
      <c r="E250" s="141" t="s">
        <v>11197</v>
      </c>
      <c r="F250" s="142">
        <v>42801</v>
      </c>
      <c r="G250" s="141" t="s">
        <v>120</v>
      </c>
      <c r="H250" s="141" t="s">
        <v>11184</v>
      </c>
      <c r="I250" s="141">
        <v>5</v>
      </c>
      <c r="J250" s="141" t="s">
        <v>11141</v>
      </c>
      <c r="K250" s="141" t="s">
        <v>28</v>
      </c>
      <c r="L250" s="141" t="s">
        <v>2973</v>
      </c>
      <c r="M250" s="141" t="s">
        <v>11183</v>
      </c>
      <c r="N250" s="141">
        <v>0</v>
      </c>
      <c r="O250" s="141" t="s">
        <v>33</v>
      </c>
      <c r="P250" s="141">
        <v>77173.88</v>
      </c>
      <c r="Q250" s="141">
        <v>4309650</v>
      </c>
      <c r="R250" s="141">
        <v>3476310</v>
      </c>
      <c r="S250" s="141">
        <v>80.66</v>
      </c>
      <c r="T250" s="141">
        <v>0</v>
      </c>
      <c r="U250" s="141">
        <v>0</v>
      </c>
      <c r="V250" s="141" t="s">
        <v>11196</v>
      </c>
      <c r="W250" s="141" t="s">
        <v>11195</v>
      </c>
      <c r="X250" s="141" t="s">
        <v>11194</v>
      </c>
      <c r="Y250" s="141" t="s">
        <v>4625</v>
      </c>
      <c r="Z250" s="141" t="str">
        <f t="shared" si="3"/>
        <v>Transcriptome101PE</v>
      </c>
      <c r="AA250" s="143">
        <v>0</v>
      </c>
      <c r="AB250" s="143" t="s">
        <v>30</v>
      </c>
      <c r="AC250" s="156" t="s">
        <v>139</v>
      </c>
      <c r="AD250" s="205"/>
    </row>
    <row r="251" spans="1:30" ht="24" customHeight="1">
      <c r="A251" s="139">
        <v>42804</v>
      </c>
      <c r="B251" s="140" t="s">
        <v>11149</v>
      </c>
      <c r="C251" s="141" t="s">
        <v>104</v>
      </c>
      <c r="D251" s="141" t="s">
        <v>31</v>
      </c>
      <c r="E251" s="141" t="s">
        <v>11193</v>
      </c>
      <c r="F251" s="142">
        <v>42801</v>
      </c>
      <c r="G251" s="141" t="s">
        <v>120</v>
      </c>
      <c r="H251" s="141" t="s">
        <v>11184</v>
      </c>
      <c r="I251" s="141">
        <v>6</v>
      </c>
      <c r="J251" s="141" t="s">
        <v>11141</v>
      </c>
      <c r="K251" s="141" t="s">
        <v>28</v>
      </c>
      <c r="L251" s="141" t="s">
        <v>2973</v>
      </c>
      <c r="M251" s="141" t="s">
        <v>11183</v>
      </c>
      <c r="N251" s="141">
        <v>0</v>
      </c>
      <c r="O251" s="141" t="s">
        <v>33</v>
      </c>
      <c r="P251" s="141">
        <v>76975.41</v>
      </c>
      <c r="Q251" s="141">
        <v>4309650</v>
      </c>
      <c r="R251" s="141">
        <v>3486846</v>
      </c>
      <c r="S251" s="141">
        <v>80.91</v>
      </c>
      <c r="T251" s="141">
        <v>0</v>
      </c>
      <c r="U251" s="141">
        <v>0</v>
      </c>
      <c r="V251" s="141" t="s">
        <v>11192</v>
      </c>
      <c r="W251" s="141" t="s">
        <v>11191</v>
      </c>
      <c r="X251" s="141" t="s">
        <v>11190</v>
      </c>
      <c r="Y251" s="141" t="s">
        <v>4625</v>
      </c>
      <c r="Z251" s="141" t="str">
        <f t="shared" si="3"/>
        <v>Transcriptome101PE</v>
      </c>
      <c r="AA251" s="143">
        <v>0</v>
      </c>
      <c r="AB251" s="143" t="s">
        <v>30</v>
      </c>
      <c r="AC251" s="156" t="s">
        <v>139</v>
      </c>
      <c r="AD251" s="205"/>
    </row>
    <row r="252" spans="1:30" ht="24" customHeight="1">
      <c r="A252" s="139">
        <v>42804</v>
      </c>
      <c r="B252" s="140" t="s">
        <v>11149</v>
      </c>
      <c r="C252" s="141" t="s">
        <v>104</v>
      </c>
      <c r="D252" s="141" t="s">
        <v>31</v>
      </c>
      <c r="E252" s="141" t="s">
        <v>11189</v>
      </c>
      <c r="F252" s="142">
        <v>42801</v>
      </c>
      <c r="G252" s="141" t="s">
        <v>120</v>
      </c>
      <c r="H252" s="141" t="s">
        <v>11184</v>
      </c>
      <c r="I252" s="141">
        <v>7</v>
      </c>
      <c r="J252" s="141" t="s">
        <v>11141</v>
      </c>
      <c r="K252" s="141" t="s">
        <v>28</v>
      </c>
      <c r="L252" s="141" t="s">
        <v>2973</v>
      </c>
      <c r="M252" s="141" t="s">
        <v>11183</v>
      </c>
      <c r="N252" s="141">
        <v>0</v>
      </c>
      <c r="O252" s="141" t="s">
        <v>33</v>
      </c>
      <c r="P252" s="141">
        <v>77865.679999999993</v>
      </c>
      <c r="Q252" s="141">
        <v>4309650</v>
      </c>
      <c r="R252" s="141">
        <v>3513023</v>
      </c>
      <c r="S252" s="141">
        <v>81.52</v>
      </c>
      <c r="T252" s="141">
        <v>0</v>
      </c>
      <c r="U252" s="141">
        <v>0</v>
      </c>
      <c r="V252" s="141" t="s">
        <v>11188</v>
      </c>
      <c r="W252" s="141" t="s">
        <v>11187</v>
      </c>
      <c r="X252" s="141" t="s">
        <v>11186</v>
      </c>
      <c r="Y252" s="141" t="s">
        <v>4625</v>
      </c>
      <c r="Z252" s="141" t="str">
        <f t="shared" si="3"/>
        <v>Transcriptome101PE</v>
      </c>
      <c r="AA252" s="143">
        <v>0</v>
      </c>
      <c r="AB252" s="143" t="s">
        <v>30</v>
      </c>
      <c r="AC252" s="156" t="s">
        <v>139</v>
      </c>
      <c r="AD252" s="205"/>
    </row>
    <row r="253" spans="1:30" ht="24" customHeight="1">
      <c r="A253" s="139">
        <v>42804</v>
      </c>
      <c r="B253" s="140" t="s">
        <v>11149</v>
      </c>
      <c r="C253" s="141" t="s">
        <v>104</v>
      </c>
      <c r="D253" s="141" t="s">
        <v>31</v>
      </c>
      <c r="E253" s="141" t="s">
        <v>11185</v>
      </c>
      <c r="F253" s="142">
        <v>42801</v>
      </c>
      <c r="G253" s="141" t="s">
        <v>120</v>
      </c>
      <c r="H253" s="141" t="s">
        <v>11184</v>
      </c>
      <c r="I253" s="141">
        <v>8</v>
      </c>
      <c r="J253" s="141" t="s">
        <v>11141</v>
      </c>
      <c r="K253" s="141" t="s">
        <v>28</v>
      </c>
      <c r="L253" s="141" t="s">
        <v>2973</v>
      </c>
      <c r="M253" s="141" t="s">
        <v>11183</v>
      </c>
      <c r="N253" s="141">
        <v>0</v>
      </c>
      <c r="O253" s="141" t="s">
        <v>33</v>
      </c>
      <c r="P253" s="141">
        <v>78826.62</v>
      </c>
      <c r="Q253" s="141">
        <v>4309650</v>
      </c>
      <c r="R253" s="141">
        <v>3557739</v>
      </c>
      <c r="S253" s="141">
        <v>82.55</v>
      </c>
      <c r="T253" s="141">
        <v>0</v>
      </c>
      <c r="U253" s="141">
        <v>0</v>
      </c>
      <c r="V253" s="141" t="s">
        <v>11182</v>
      </c>
      <c r="W253" s="141" t="s">
        <v>11181</v>
      </c>
      <c r="X253" s="141" t="s">
        <v>11180</v>
      </c>
      <c r="Y253" s="141" t="s">
        <v>4625</v>
      </c>
      <c r="Z253" s="141" t="str">
        <f t="shared" si="3"/>
        <v>Transcriptome101PE</v>
      </c>
      <c r="AA253" s="143">
        <v>0</v>
      </c>
      <c r="AB253" s="143" t="s">
        <v>30</v>
      </c>
      <c r="AC253" s="156" t="s">
        <v>139</v>
      </c>
      <c r="AD253" s="205"/>
    </row>
    <row r="254" spans="1:30" ht="24" customHeight="1">
      <c r="A254" s="133">
        <v>42804</v>
      </c>
      <c r="B254" s="152" t="s">
        <v>11149</v>
      </c>
      <c r="C254" s="153" t="s">
        <v>104</v>
      </c>
      <c r="D254" s="153" t="s">
        <v>31</v>
      </c>
      <c r="E254" s="153" t="s">
        <v>11179</v>
      </c>
      <c r="F254" s="133">
        <v>42801</v>
      </c>
      <c r="G254" s="153" t="s">
        <v>120</v>
      </c>
      <c r="H254" s="153" t="s">
        <v>11142</v>
      </c>
      <c r="I254" s="153">
        <v>1</v>
      </c>
      <c r="J254" s="153" t="s">
        <v>11178</v>
      </c>
      <c r="K254" s="153" t="s">
        <v>28</v>
      </c>
      <c r="L254" s="153" t="s">
        <v>2973</v>
      </c>
      <c r="M254" s="153" t="s">
        <v>2593</v>
      </c>
      <c r="N254" s="153">
        <v>0</v>
      </c>
      <c r="O254" s="153" t="s">
        <v>33</v>
      </c>
      <c r="P254" s="153">
        <v>74940.09</v>
      </c>
      <c r="Q254" s="153">
        <v>4309650</v>
      </c>
      <c r="R254" s="153">
        <v>3422082</v>
      </c>
      <c r="S254" s="153">
        <v>79.41</v>
      </c>
      <c r="T254" s="153">
        <v>0</v>
      </c>
      <c r="U254" s="153">
        <v>0</v>
      </c>
      <c r="V254" s="153" t="s">
        <v>11177</v>
      </c>
      <c r="W254" s="153" t="s">
        <v>11176</v>
      </c>
      <c r="X254" s="153" t="s">
        <v>11175</v>
      </c>
      <c r="Y254" s="147" t="s">
        <v>4625</v>
      </c>
      <c r="Z254" s="147" t="str">
        <f t="shared" si="3"/>
        <v>Transcriptome101PE</v>
      </c>
      <c r="AA254" s="154">
        <v>0</v>
      </c>
      <c r="AB254" s="155" t="s">
        <v>30</v>
      </c>
      <c r="AC254" s="155" t="s">
        <v>139</v>
      </c>
      <c r="AD254" s="206"/>
    </row>
    <row r="255" spans="1:30" ht="24" customHeight="1">
      <c r="A255" s="139">
        <v>42804</v>
      </c>
      <c r="B255" s="140" t="s">
        <v>11169</v>
      </c>
      <c r="C255" s="141" t="s">
        <v>11168</v>
      </c>
      <c r="D255" s="141" t="s">
        <v>31</v>
      </c>
      <c r="E255" s="141" t="s">
        <v>11167</v>
      </c>
      <c r="F255" s="142">
        <v>42801</v>
      </c>
      <c r="G255" s="141" t="s">
        <v>120</v>
      </c>
      <c r="H255" s="141" t="s">
        <v>11142</v>
      </c>
      <c r="I255" s="141">
        <v>2</v>
      </c>
      <c r="J255" s="141" t="s">
        <v>11141</v>
      </c>
      <c r="K255" s="141" t="s">
        <v>28</v>
      </c>
      <c r="L255" s="141" t="s">
        <v>2973</v>
      </c>
      <c r="M255" s="141" t="s">
        <v>2570</v>
      </c>
      <c r="N255" s="141">
        <v>177</v>
      </c>
      <c r="O255" s="141" t="s">
        <v>33</v>
      </c>
      <c r="P255" s="141">
        <v>65661.19</v>
      </c>
      <c r="Q255" s="141">
        <v>4309650</v>
      </c>
      <c r="R255" s="141">
        <v>2995617</v>
      </c>
      <c r="S255" s="141">
        <v>69.510000000000005</v>
      </c>
      <c r="T255" s="141" t="s">
        <v>11174</v>
      </c>
      <c r="U255" s="141" t="s">
        <v>11173</v>
      </c>
      <c r="V255" s="141" t="s">
        <v>11172</v>
      </c>
      <c r="W255" s="141" t="s">
        <v>11171</v>
      </c>
      <c r="X255" s="141" t="s">
        <v>11170</v>
      </c>
      <c r="Y255" s="141" t="s">
        <v>4625</v>
      </c>
      <c r="Z255" s="141" t="str">
        <f t="shared" si="3"/>
        <v>Exome capture101PE</v>
      </c>
      <c r="AA255" s="143">
        <v>0</v>
      </c>
      <c r="AB255" s="143" t="s">
        <v>30</v>
      </c>
      <c r="AC255" s="156" t="s">
        <v>139</v>
      </c>
      <c r="AD255" s="205"/>
    </row>
    <row r="256" spans="1:30" ht="24" customHeight="1">
      <c r="A256" s="139">
        <v>42804</v>
      </c>
      <c r="B256" s="140" t="s">
        <v>11169</v>
      </c>
      <c r="C256" s="141" t="s">
        <v>11168</v>
      </c>
      <c r="D256" s="141" t="s">
        <v>31</v>
      </c>
      <c r="E256" s="141" t="s">
        <v>11167</v>
      </c>
      <c r="F256" s="142">
        <v>42801</v>
      </c>
      <c r="G256" s="141" t="s">
        <v>120</v>
      </c>
      <c r="H256" s="141" t="s">
        <v>11142</v>
      </c>
      <c r="I256" s="141">
        <v>3</v>
      </c>
      <c r="J256" s="141" t="s">
        <v>11141</v>
      </c>
      <c r="K256" s="141" t="s">
        <v>28</v>
      </c>
      <c r="L256" s="141" t="s">
        <v>2973</v>
      </c>
      <c r="M256" s="141" t="s">
        <v>2570</v>
      </c>
      <c r="N256" s="141">
        <v>186</v>
      </c>
      <c r="O256" s="141" t="s">
        <v>33</v>
      </c>
      <c r="P256" s="141">
        <v>65398.99</v>
      </c>
      <c r="Q256" s="141">
        <v>4309650</v>
      </c>
      <c r="R256" s="141">
        <v>2988859</v>
      </c>
      <c r="S256" s="141">
        <v>69.349999999999994</v>
      </c>
      <c r="T256" s="141" t="s">
        <v>11166</v>
      </c>
      <c r="U256" s="141" t="s">
        <v>11165</v>
      </c>
      <c r="V256" s="141" t="s">
        <v>11164</v>
      </c>
      <c r="W256" s="141" t="s">
        <v>11163</v>
      </c>
      <c r="X256" s="141" t="s">
        <v>11162</v>
      </c>
      <c r="Y256" s="141" t="s">
        <v>4625</v>
      </c>
      <c r="Z256" s="141" t="str">
        <f t="shared" si="3"/>
        <v>Exome capture101PE</v>
      </c>
      <c r="AA256" s="143">
        <v>0</v>
      </c>
      <c r="AB256" s="143" t="s">
        <v>30</v>
      </c>
      <c r="AC256" s="156" t="s">
        <v>139</v>
      </c>
      <c r="AD256" s="205"/>
    </row>
    <row r="257" spans="1:30" ht="24" customHeight="1">
      <c r="A257" s="139">
        <v>42804</v>
      </c>
      <c r="B257" s="140" t="s">
        <v>11149</v>
      </c>
      <c r="C257" s="141" t="s">
        <v>104</v>
      </c>
      <c r="D257" s="141" t="s">
        <v>31</v>
      </c>
      <c r="E257" s="141" t="s">
        <v>11161</v>
      </c>
      <c r="F257" s="142">
        <v>42801</v>
      </c>
      <c r="G257" s="141" t="s">
        <v>120</v>
      </c>
      <c r="H257" s="141" t="s">
        <v>11142</v>
      </c>
      <c r="I257" s="141">
        <v>4</v>
      </c>
      <c r="J257" s="141" t="s">
        <v>11141</v>
      </c>
      <c r="K257" s="141" t="s">
        <v>28</v>
      </c>
      <c r="L257" s="141" t="s">
        <v>2973</v>
      </c>
      <c r="M257" s="141" t="s">
        <v>2570</v>
      </c>
      <c r="N257" s="141">
        <v>0</v>
      </c>
      <c r="O257" s="141" t="s">
        <v>33</v>
      </c>
      <c r="P257" s="141">
        <v>75392.259999999995</v>
      </c>
      <c r="Q257" s="141">
        <v>4309650</v>
      </c>
      <c r="R257" s="141">
        <v>3424826</v>
      </c>
      <c r="S257" s="141">
        <v>79.47</v>
      </c>
      <c r="T257" s="141">
        <v>0</v>
      </c>
      <c r="U257" s="141">
        <v>0</v>
      </c>
      <c r="V257" s="141" t="s">
        <v>11160</v>
      </c>
      <c r="W257" s="141" t="s">
        <v>11159</v>
      </c>
      <c r="X257" s="141" t="s">
        <v>11158</v>
      </c>
      <c r="Y257" s="141" t="s">
        <v>4625</v>
      </c>
      <c r="Z257" s="141" t="str">
        <f t="shared" ref="Z257:Z320" si="4">IF(P257,CONCATENATE(C257,Y257),0)</f>
        <v>Transcriptome101PE</v>
      </c>
      <c r="AA257" s="143">
        <v>0</v>
      </c>
      <c r="AB257" s="143" t="s">
        <v>30</v>
      </c>
      <c r="AC257" s="156" t="s">
        <v>139</v>
      </c>
      <c r="AD257" s="205"/>
    </row>
    <row r="258" spans="1:30" ht="24" customHeight="1">
      <c r="A258" s="139">
        <v>42804</v>
      </c>
      <c r="B258" s="140" t="s">
        <v>11149</v>
      </c>
      <c r="C258" s="141" t="s">
        <v>104</v>
      </c>
      <c r="D258" s="141" t="s">
        <v>31</v>
      </c>
      <c r="E258" s="141" t="s">
        <v>11157</v>
      </c>
      <c r="F258" s="142">
        <v>42801</v>
      </c>
      <c r="G258" s="141" t="s">
        <v>120</v>
      </c>
      <c r="H258" s="141" t="s">
        <v>11142</v>
      </c>
      <c r="I258" s="141">
        <v>5</v>
      </c>
      <c r="J258" s="141" t="s">
        <v>11141</v>
      </c>
      <c r="K258" s="141" t="s">
        <v>28</v>
      </c>
      <c r="L258" s="141" t="s">
        <v>2973</v>
      </c>
      <c r="M258" s="141" t="s">
        <v>2570</v>
      </c>
      <c r="N258" s="141">
        <v>0</v>
      </c>
      <c r="O258" s="141" t="s">
        <v>33</v>
      </c>
      <c r="P258" s="141">
        <v>76856.009999999995</v>
      </c>
      <c r="Q258" s="141">
        <v>4309650</v>
      </c>
      <c r="R258" s="141">
        <v>3472847</v>
      </c>
      <c r="S258" s="141">
        <v>80.58</v>
      </c>
      <c r="T258" s="141">
        <v>0</v>
      </c>
      <c r="U258" s="141">
        <v>0</v>
      </c>
      <c r="V258" s="141" t="s">
        <v>11156</v>
      </c>
      <c r="W258" s="141" t="s">
        <v>11155</v>
      </c>
      <c r="X258" s="141" t="s">
        <v>11154</v>
      </c>
      <c r="Y258" s="141" t="s">
        <v>4625</v>
      </c>
      <c r="Z258" s="141" t="str">
        <f t="shared" si="4"/>
        <v>Transcriptome101PE</v>
      </c>
      <c r="AA258" s="143">
        <v>0</v>
      </c>
      <c r="AB258" s="143" t="s">
        <v>30</v>
      </c>
      <c r="AC258" s="156" t="s">
        <v>139</v>
      </c>
      <c r="AD258" s="205"/>
    </row>
    <row r="259" spans="1:30" ht="24" customHeight="1">
      <c r="A259" s="139">
        <v>42804</v>
      </c>
      <c r="B259" s="140" t="s">
        <v>11149</v>
      </c>
      <c r="C259" s="141" t="s">
        <v>104</v>
      </c>
      <c r="D259" s="141" t="s">
        <v>31</v>
      </c>
      <c r="E259" s="141" t="s">
        <v>11153</v>
      </c>
      <c r="F259" s="142">
        <v>42801</v>
      </c>
      <c r="G259" s="141" t="s">
        <v>120</v>
      </c>
      <c r="H259" s="141" t="s">
        <v>11142</v>
      </c>
      <c r="I259" s="141">
        <v>6</v>
      </c>
      <c r="J259" s="141" t="s">
        <v>11141</v>
      </c>
      <c r="K259" s="141" t="s">
        <v>28</v>
      </c>
      <c r="L259" s="141" t="s">
        <v>2973</v>
      </c>
      <c r="M259" s="141" t="s">
        <v>2570</v>
      </c>
      <c r="N259" s="141">
        <v>0</v>
      </c>
      <c r="O259" s="141" t="s">
        <v>33</v>
      </c>
      <c r="P259" s="141">
        <v>75807.81</v>
      </c>
      <c r="Q259" s="141">
        <v>4309650</v>
      </c>
      <c r="R259" s="141">
        <v>3413222</v>
      </c>
      <c r="S259" s="141">
        <v>79.2</v>
      </c>
      <c r="T259" s="141">
        <v>0</v>
      </c>
      <c r="U259" s="141">
        <v>0</v>
      </c>
      <c r="V259" s="141" t="s">
        <v>11152</v>
      </c>
      <c r="W259" s="141" t="s">
        <v>11151</v>
      </c>
      <c r="X259" s="141" t="s">
        <v>11150</v>
      </c>
      <c r="Y259" s="141" t="s">
        <v>4625</v>
      </c>
      <c r="Z259" s="141" t="str">
        <f t="shared" si="4"/>
        <v>Transcriptome101PE</v>
      </c>
      <c r="AA259" s="143">
        <v>0</v>
      </c>
      <c r="AB259" s="143" t="s">
        <v>30</v>
      </c>
      <c r="AC259" s="156" t="s">
        <v>139</v>
      </c>
      <c r="AD259" s="205"/>
    </row>
    <row r="260" spans="1:30" ht="24" customHeight="1">
      <c r="A260" s="139">
        <v>42804</v>
      </c>
      <c r="B260" s="140" t="s">
        <v>11149</v>
      </c>
      <c r="C260" s="141" t="s">
        <v>104</v>
      </c>
      <c r="D260" s="141" t="s">
        <v>31</v>
      </c>
      <c r="E260" s="141" t="s">
        <v>11148</v>
      </c>
      <c r="F260" s="142">
        <v>42801</v>
      </c>
      <c r="G260" s="141" t="s">
        <v>120</v>
      </c>
      <c r="H260" s="141" t="s">
        <v>11142</v>
      </c>
      <c r="I260" s="141">
        <v>7</v>
      </c>
      <c r="J260" s="141" t="s">
        <v>11141</v>
      </c>
      <c r="K260" s="141" t="s">
        <v>28</v>
      </c>
      <c r="L260" s="141" t="s">
        <v>2973</v>
      </c>
      <c r="M260" s="141" t="s">
        <v>2570</v>
      </c>
      <c r="N260" s="141">
        <v>0</v>
      </c>
      <c r="O260" s="141" t="s">
        <v>33</v>
      </c>
      <c r="P260" s="141">
        <v>78880.7</v>
      </c>
      <c r="Q260" s="141">
        <v>4309650</v>
      </c>
      <c r="R260" s="141">
        <v>3552303</v>
      </c>
      <c r="S260" s="141">
        <v>82.43</v>
      </c>
      <c r="T260" s="141">
        <v>0</v>
      </c>
      <c r="U260" s="141">
        <v>0</v>
      </c>
      <c r="V260" s="141" t="s">
        <v>11147</v>
      </c>
      <c r="W260" s="141" t="s">
        <v>11146</v>
      </c>
      <c r="X260" s="141" t="s">
        <v>11145</v>
      </c>
      <c r="Y260" s="141" t="s">
        <v>4625</v>
      </c>
      <c r="Z260" s="141" t="str">
        <f t="shared" si="4"/>
        <v>Transcriptome101PE</v>
      </c>
      <c r="AA260" s="143">
        <v>0</v>
      </c>
      <c r="AB260" s="143" t="s">
        <v>30</v>
      </c>
      <c r="AC260" s="156" t="s">
        <v>139</v>
      </c>
      <c r="AD260" s="205"/>
    </row>
    <row r="261" spans="1:30" ht="24" customHeight="1">
      <c r="A261" s="139">
        <v>42804</v>
      </c>
      <c r="B261" s="140" t="s">
        <v>11144</v>
      </c>
      <c r="C261" s="141" t="s">
        <v>104</v>
      </c>
      <c r="D261" s="141" t="s">
        <v>31</v>
      </c>
      <c r="E261" s="141" t="s">
        <v>11143</v>
      </c>
      <c r="F261" s="142">
        <v>42801</v>
      </c>
      <c r="G261" s="141" t="s">
        <v>120</v>
      </c>
      <c r="H261" s="141" t="s">
        <v>11142</v>
      </c>
      <c r="I261" s="141">
        <v>8</v>
      </c>
      <c r="J261" s="141" t="s">
        <v>11141</v>
      </c>
      <c r="K261" s="141" t="s">
        <v>28</v>
      </c>
      <c r="L261" s="141" t="s">
        <v>2973</v>
      </c>
      <c r="M261" s="141" t="s">
        <v>2570</v>
      </c>
      <c r="N261" s="141">
        <v>0</v>
      </c>
      <c r="O261" s="141" t="s">
        <v>33</v>
      </c>
      <c r="P261" s="141">
        <v>78589.56</v>
      </c>
      <c r="Q261" s="141">
        <v>4309650</v>
      </c>
      <c r="R261" s="141">
        <v>3548735</v>
      </c>
      <c r="S261" s="141">
        <v>82.34</v>
      </c>
      <c r="T261" s="141">
        <v>0</v>
      </c>
      <c r="U261" s="141">
        <v>0</v>
      </c>
      <c r="V261" s="141" t="s">
        <v>11140</v>
      </c>
      <c r="W261" s="141" t="s">
        <v>11139</v>
      </c>
      <c r="X261" s="141" t="s">
        <v>11138</v>
      </c>
      <c r="Y261" s="141" t="s">
        <v>4625</v>
      </c>
      <c r="Z261" s="141" t="str">
        <f t="shared" si="4"/>
        <v>Transcriptome101PE</v>
      </c>
      <c r="AA261" s="143">
        <v>0</v>
      </c>
      <c r="AB261" s="143" t="s">
        <v>30</v>
      </c>
      <c r="AC261" s="156" t="s">
        <v>139</v>
      </c>
      <c r="AD261" s="205"/>
    </row>
    <row r="262" spans="1:30" ht="24" customHeight="1">
      <c r="A262" s="219">
        <v>42804</v>
      </c>
      <c r="B262" s="218" t="s">
        <v>11487</v>
      </c>
      <c r="C262" s="135">
        <v>0</v>
      </c>
      <c r="D262" s="147" t="s">
        <v>1248</v>
      </c>
      <c r="E262" s="215" t="s">
        <v>11486</v>
      </c>
      <c r="F262" s="217">
        <v>42801</v>
      </c>
      <c r="G262" s="215" t="s">
        <v>11447</v>
      </c>
      <c r="H262" s="215" t="s">
        <v>11446</v>
      </c>
      <c r="I262" s="215">
        <v>1</v>
      </c>
      <c r="J262" s="135" t="s">
        <v>2392</v>
      </c>
      <c r="K262" s="147" t="s">
        <v>28</v>
      </c>
      <c r="L262" s="216" t="s">
        <v>3543</v>
      </c>
      <c r="M262" s="215"/>
      <c r="N262" s="215">
        <v>0</v>
      </c>
      <c r="O262" s="215" t="s">
        <v>33</v>
      </c>
      <c r="P262" s="215">
        <v>67612.67</v>
      </c>
      <c r="Q262" s="215">
        <v>4309650</v>
      </c>
      <c r="R262" s="215">
        <v>3142786</v>
      </c>
      <c r="S262" s="215">
        <v>72.92</v>
      </c>
      <c r="T262" s="215">
        <v>0</v>
      </c>
      <c r="U262" s="215">
        <v>0</v>
      </c>
      <c r="V262" s="215" t="s">
        <v>11485</v>
      </c>
      <c r="W262" s="215" t="s">
        <v>11484</v>
      </c>
      <c r="X262" s="215" t="s">
        <v>11483</v>
      </c>
      <c r="Y262" s="147" t="s">
        <v>4625</v>
      </c>
      <c r="Z262" s="147" t="str">
        <f t="shared" si="4"/>
        <v>0101PE</v>
      </c>
      <c r="AA262" s="214">
        <v>0</v>
      </c>
      <c r="AB262" s="213" t="s">
        <v>2544</v>
      </c>
      <c r="AC262" s="213" t="s">
        <v>3054</v>
      </c>
      <c r="AD262" s="212"/>
    </row>
    <row r="263" spans="1:30" ht="24" customHeight="1">
      <c r="A263" s="211">
        <v>42804</v>
      </c>
      <c r="B263" s="210" t="s">
        <v>11473</v>
      </c>
      <c r="C263" s="141">
        <v>0</v>
      </c>
      <c r="D263" s="141" t="s">
        <v>1248</v>
      </c>
      <c r="E263" s="208" t="s">
        <v>11482</v>
      </c>
      <c r="F263" s="209">
        <v>42801</v>
      </c>
      <c r="G263" s="208" t="s">
        <v>11447</v>
      </c>
      <c r="H263" s="208" t="s">
        <v>11454</v>
      </c>
      <c r="I263" s="208">
        <v>2</v>
      </c>
      <c r="J263" s="141" t="s">
        <v>2392</v>
      </c>
      <c r="K263" s="141" t="s">
        <v>28</v>
      </c>
      <c r="L263" s="208" t="s">
        <v>3543</v>
      </c>
      <c r="M263" s="208"/>
      <c r="N263" s="208">
        <v>0</v>
      </c>
      <c r="O263" s="208" t="s">
        <v>33</v>
      </c>
      <c r="P263" s="208">
        <v>68123.179999999993</v>
      </c>
      <c r="Q263" s="208">
        <v>4309650</v>
      </c>
      <c r="R263" s="208">
        <v>3158342</v>
      </c>
      <c r="S263" s="208">
        <v>73.290000000000006</v>
      </c>
      <c r="T263" s="208">
        <v>0</v>
      </c>
      <c r="U263" s="208">
        <v>0</v>
      </c>
      <c r="V263" s="208" t="s">
        <v>11481</v>
      </c>
      <c r="W263" s="208" t="s">
        <v>11480</v>
      </c>
      <c r="X263" s="208" t="s">
        <v>11479</v>
      </c>
      <c r="Y263" s="141" t="s">
        <v>4625</v>
      </c>
      <c r="Z263" s="141" t="str">
        <f t="shared" si="4"/>
        <v>0101PE</v>
      </c>
      <c r="AA263" s="207">
        <v>0</v>
      </c>
      <c r="AB263" s="207" t="s">
        <v>2544</v>
      </c>
      <c r="AC263" s="207" t="s">
        <v>3054</v>
      </c>
      <c r="AD263" s="207"/>
    </row>
    <row r="264" spans="1:30" ht="24" customHeight="1">
      <c r="A264" s="211">
        <v>42804</v>
      </c>
      <c r="B264" s="210" t="s">
        <v>11473</v>
      </c>
      <c r="C264" s="141">
        <v>0</v>
      </c>
      <c r="D264" s="141" t="s">
        <v>1248</v>
      </c>
      <c r="E264" s="208" t="s">
        <v>11478</v>
      </c>
      <c r="F264" s="209">
        <v>42801</v>
      </c>
      <c r="G264" s="208" t="s">
        <v>11447</v>
      </c>
      <c r="H264" s="208" t="s">
        <v>11446</v>
      </c>
      <c r="I264" s="208">
        <v>3</v>
      </c>
      <c r="J264" s="220" t="s">
        <v>3576</v>
      </c>
      <c r="K264" s="144" t="s">
        <v>11477</v>
      </c>
      <c r="L264" s="208" t="s">
        <v>3543</v>
      </c>
      <c r="M264" s="208"/>
      <c r="N264" s="208">
        <v>0</v>
      </c>
      <c r="O264" s="208" t="s">
        <v>33</v>
      </c>
      <c r="P264" s="208">
        <v>63956.22</v>
      </c>
      <c r="Q264" s="208">
        <v>4309650</v>
      </c>
      <c r="R264" s="208">
        <v>2970866</v>
      </c>
      <c r="S264" s="208">
        <v>68.94</v>
      </c>
      <c r="T264" s="208">
        <v>0</v>
      </c>
      <c r="U264" s="208">
        <v>0</v>
      </c>
      <c r="V264" s="208" t="s">
        <v>11476</v>
      </c>
      <c r="W264" s="208" t="s">
        <v>11475</v>
      </c>
      <c r="X264" s="208" t="s">
        <v>11474</v>
      </c>
      <c r="Y264" s="141" t="s">
        <v>4625</v>
      </c>
      <c r="Z264" s="141" t="str">
        <f t="shared" si="4"/>
        <v>0101PE</v>
      </c>
      <c r="AA264" s="207">
        <v>0.20833333333333334</v>
      </c>
      <c r="AB264" s="207" t="s">
        <v>2544</v>
      </c>
      <c r="AC264" s="207" t="s">
        <v>3054</v>
      </c>
      <c r="AD264" s="207"/>
    </row>
    <row r="265" spans="1:30" ht="24" customHeight="1">
      <c r="A265" s="211">
        <v>42804</v>
      </c>
      <c r="B265" s="210" t="s">
        <v>11473</v>
      </c>
      <c r="C265" s="141">
        <v>0</v>
      </c>
      <c r="D265" s="141" t="s">
        <v>1248</v>
      </c>
      <c r="E265" s="208" t="s">
        <v>11472</v>
      </c>
      <c r="F265" s="209">
        <v>42801</v>
      </c>
      <c r="G265" s="208" t="s">
        <v>11447</v>
      </c>
      <c r="H265" s="208" t="s">
        <v>11454</v>
      </c>
      <c r="I265" s="208">
        <v>4</v>
      </c>
      <c r="J265" s="220" t="s">
        <v>3576</v>
      </c>
      <c r="K265" s="144" t="s">
        <v>11471</v>
      </c>
      <c r="L265" s="208" t="s">
        <v>3543</v>
      </c>
      <c r="M265" s="208"/>
      <c r="N265" s="208">
        <v>0</v>
      </c>
      <c r="O265" s="208" t="s">
        <v>33</v>
      </c>
      <c r="P265" s="208">
        <v>67348.72</v>
      </c>
      <c r="Q265" s="208">
        <v>4309650</v>
      </c>
      <c r="R265" s="208">
        <v>3123518</v>
      </c>
      <c r="S265" s="208">
        <v>72.48</v>
      </c>
      <c r="T265" s="208">
        <v>0</v>
      </c>
      <c r="U265" s="208">
        <v>0</v>
      </c>
      <c r="V265" s="208" t="s">
        <v>11470</v>
      </c>
      <c r="W265" s="208" t="s">
        <v>11469</v>
      </c>
      <c r="X265" s="208" t="s">
        <v>11468</v>
      </c>
      <c r="Y265" s="141" t="s">
        <v>4625</v>
      </c>
      <c r="Z265" s="141" t="str">
        <f t="shared" si="4"/>
        <v>0101PE</v>
      </c>
      <c r="AA265" s="207">
        <v>4.1666666666666664E-2</v>
      </c>
      <c r="AB265" s="207" t="s">
        <v>2544</v>
      </c>
      <c r="AC265" s="207" t="s">
        <v>3054</v>
      </c>
      <c r="AD265" s="207"/>
    </row>
    <row r="266" spans="1:30" ht="24" customHeight="1">
      <c r="A266" s="211">
        <v>42804</v>
      </c>
      <c r="B266" s="210" t="s">
        <v>11467</v>
      </c>
      <c r="C266" s="141">
        <v>0</v>
      </c>
      <c r="D266" s="141" t="s">
        <v>1248</v>
      </c>
      <c r="E266" s="208" t="s">
        <v>11466</v>
      </c>
      <c r="F266" s="209">
        <v>42801</v>
      </c>
      <c r="G266" s="208" t="s">
        <v>11447</v>
      </c>
      <c r="H266" s="208" t="s">
        <v>11454</v>
      </c>
      <c r="I266" s="208">
        <v>5</v>
      </c>
      <c r="J266" s="220" t="s">
        <v>3576</v>
      </c>
      <c r="K266" s="144" t="s">
        <v>11465</v>
      </c>
      <c r="L266" s="208" t="s">
        <v>3543</v>
      </c>
      <c r="M266" s="208"/>
      <c r="N266" s="208">
        <v>0</v>
      </c>
      <c r="O266" s="208" t="s">
        <v>33</v>
      </c>
      <c r="P266" s="208">
        <v>66971.81</v>
      </c>
      <c r="Q266" s="208">
        <v>4309650</v>
      </c>
      <c r="R266" s="208">
        <v>3097979</v>
      </c>
      <c r="S266" s="208">
        <v>71.88</v>
      </c>
      <c r="T266" s="208">
        <v>0</v>
      </c>
      <c r="U266" s="208">
        <v>0</v>
      </c>
      <c r="V266" s="208" t="s">
        <v>11464</v>
      </c>
      <c r="W266" s="208" t="s">
        <v>11463</v>
      </c>
      <c r="X266" s="208" t="s">
        <v>11462</v>
      </c>
      <c r="Y266" s="141" t="s">
        <v>4625</v>
      </c>
      <c r="Z266" s="141" t="str">
        <f t="shared" si="4"/>
        <v>0101PE</v>
      </c>
      <c r="AA266" s="207">
        <v>0.34615384615384615</v>
      </c>
      <c r="AB266" s="207" t="s">
        <v>2544</v>
      </c>
      <c r="AC266" s="207" t="s">
        <v>3054</v>
      </c>
      <c r="AD266" s="207"/>
    </row>
    <row r="267" spans="1:30" ht="24" customHeight="1">
      <c r="A267" s="211">
        <v>42804</v>
      </c>
      <c r="B267" s="210" t="s">
        <v>11461</v>
      </c>
      <c r="C267" s="141">
        <v>0</v>
      </c>
      <c r="D267" s="141" t="s">
        <v>1248</v>
      </c>
      <c r="E267" s="208" t="s">
        <v>11460</v>
      </c>
      <c r="F267" s="209">
        <v>42801</v>
      </c>
      <c r="G267" s="208" t="s">
        <v>11447</v>
      </c>
      <c r="H267" s="208" t="s">
        <v>11454</v>
      </c>
      <c r="I267" s="208">
        <v>6</v>
      </c>
      <c r="J267" s="141" t="s">
        <v>2392</v>
      </c>
      <c r="K267" s="141" t="s">
        <v>28</v>
      </c>
      <c r="L267" s="208" t="s">
        <v>3543</v>
      </c>
      <c r="M267" s="208"/>
      <c r="N267" s="208">
        <v>0</v>
      </c>
      <c r="O267" s="208" t="s">
        <v>33</v>
      </c>
      <c r="P267" s="208">
        <v>71877.56</v>
      </c>
      <c r="Q267" s="208">
        <v>4309650</v>
      </c>
      <c r="R267" s="208">
        <v>3208819</v>
      </c>
      <c r="S267" s="208">
        <v>74.459999999999994</v>
      </c>
      <c r="T267" s="208">
        <v>0</v>
      </c>
      <c r="U267" s="208">
        <v>0</v>
      </c>
      <c r="V267" s="208" t="s">
        <v>11459</v>
      </c>
      <c r="W267" s="208" t="s">
        <v>11458</v>
      </c>
      <c r="X267" s="208" t="s">
        <v>11457</v>
      </c>
      <c r="Y267" s="141" t="s">
        <v>4625</v>
      </c>
      <c r="Z267" s="141" t="str">
        <f t="shared" si="4"/>
        <v>0101PE</v>
      </c>
      <c r="AA267" s="207">
        <v>0</v>
      </c>
      <c r="AB267" s="207" t="s">
        <v>2544</v>
      </c>
      <c r="AC267" s="207" t="s">
        <v>3054</v>
      </c>
      <c r="AD267" s="207"/>
    </row>
    <row r="268" spans="1:30" ht="24" customHeight="1">
      <c r="A268" s="211">
        <v>42804</v>
      </c>
      <c r="B268" s="210" t="s">
        <v>11456</v>
      </c>
      <c r="C268" s="141">
        <v>0</v>
      </c>
      <c r="D268" s="141" t="s">
        <v>1248</v>
      </c>
      <c r="E268" s="208" t="s">
        <v>11455</v>
      </c>
      <c r="F268" s="209">
        <v>42801</v>
      </c>
      <c r="G268" s="208" t="s">
        <v>11447</v>
      </c>
      <c r="H268" s="208" t="s">
        <v>11454</v>
      </c>
      <c r="I268" s="208">
        <v>7</v>
      </c>
      <c r="J268" s="220" t="s">
        <v>3576</v>
      </c>
      <c r="K268" s="144" t="s">
        <v>11453</v>
      </c>
      <c r="L268" s="208" t="s">
        <v>3543</v>
      </c>
      <c r="M268" s="208"/>
      <c r="N268" s="208">
        <v>0</v>
      </c>
      <c r="O268" s="208" t="s">
        <v>33</v>
      </c>
      <c r="P268" s="208">
        <v>69612.03</v>
      </c>
      <c r="Q268" s="208">
        <v>4309650</v>
      </c>
      <c r="R268" s="208">
        <v>3238525</v>
      </c>
      <c r="S268" s="208">
        <v>75.150000000000006</v>
      </c>
      <c r="T268" s="208">
        <v>0</v>
      </c>
      <c r="U268" s="208">
        <v>0</v>
      </c>
      <c r="V268" s="208" t="s">
        <v>11452</v>
      </c>
      <c r="W268" s="208" t="s">
        <v>11451</v>
      </c>
      <c r="X268" s="208" t="s">
        <v>11450</v>
      </c>
      <c r="Y268" s="141" t="s">
        <v>4625</v>
      </c>
      <c r="Z268" s="141" t="str">
        <f t="shared" si="4"/>
        <v>0101PE</v>
      </c>
      <c r="AA268" s="207">
        <v>0.25</v>
      </c>
      <c r="AB268" s="207" t="s">
        <v>2544</v>
      </c>
      <c r="AC268" s="207" t="s">
        <v>3054</v>
      </c>
      <c r="AD268" s="207"/>
    </row>
    <row r="269" spans="1:30" ht="24" customHeight="1">
      <c r="A269" s="211">
        <v>42804</v>
      </c>
      <c r="B269" s="210" t="s">
        <v>11449</v>
      </c>
      <c r="C269" s="141">
        <v>0</v>
      </c>
      <c r="D269" s="141" t="s">
        <v>1248</v>
      </c>
      <c r="E269" s="208" t="s">
        <v>11448</v>
      </c>
      <c r="F269" s="209">
        <v>42801</v>
      </c>
      <c r="G269" s="208" t="s">
        <v>11447</v>
      </c>
      <c r="H269" s="208" t="s">
        <v>11446</v>
      </c>
      <c r="I269" s="208">
        <v>8</v>
      </c>
      <c r="J269" s="141" t="s">
        <v>2392</v>
      </c>
      <c r="K269" s="141" t="s">
        <v>28</v>
      </c>
      <c r="L269" s="208" t="s">
        <v>3543</v>
      </c>
      <c r="M269" s="208"/>
      <c r="N269" s="208">
        <v>0</v>
      </c>
      <c r="O269" s="208" t="s">
        <v>33</v>
      </c>
      <c r="P269" s="208">
        <v>65867.95</v>
      </c>
      <c r="Q269" s="208">
        <v>4309650</v>
      </c>
      <c r="R269" s="208">
        <v>3108185</v>
      </c>
      <c r="S269" s="208">
        <v>72.12</v>
      </c>
      <c r="T269" s="208">
        <v>0</v>
      </c>
      <c r="U269" s="208">
        <v>0</v>
      </c>
      <c r="V269" s="208" t="s">
        <v>11445</v>
      </c>
      <c r="W269" s="208" t="s">
        <v>7120</v>
      </c>
      <c r="X269" s="208" t="s">
        <v>11444</v>
      </c>
      <c r="Y269" s="141" t="s">
        <v>4625</v>
      </c>
      <c r="Z269" s="141" t="str">
        <f t="shared" si="4"/>
        <v>0101PE</v>
      </c>
      <c r="AA269" s="207">
        <v>0</v>
      </c>
      <c r="AB269" s="207" t="s">
        <v>2544</v>
      </c>
      <c r="AC269" s="207" t="s">
        <v>3054</v>
      </c>
      <c r="AD269" s="207"/>
    </row>
    <row r="270" spans="1:30" ht="24" customHeight="1">
      <c r="A270" s="133">
        <v>42804</v>
      </c>
      <c r="B270" s="134" t="s">
        <v>12051</v>
      </c>
      <c r="C270" s="135" t="s">
        <v>43</v>
      </c>
      <c r="D270" s="135" t="s">
        <v>1248</v>
      </c>
      <c r="E270" s="135" t="s">
        <v>12056</v>
      </c>
      <c r="F270" s="159">
        <v>42799</v>
      </c>
      <c r="G270" s="135" t="s">
        <v>410</v>
      </c>
      <c r="H270" s="135" t="s">
        <v>12055</v>
      </c>
      <c r="I270" s="135">
        <v>1</v>
      </c>
      <c r="J270" s="135" t="s">
        <v>32</v>
      </c>
      <c r="K270" s="135" t="s">
        <v>28</v>
      </c>
      <c r="L270" s="135">
        <v>0</v>
      </c>
      <c r="M270" s="135" t="s">
        <v>12019</v>
      </c>
      <c r="N270" s="135">
        <v>0</v>
      </c>
      <c r="O270" s="135" t="s">
        <v>41</v>
      </c>
      <c r="P270" s="135">
        <v>107016.56</v>
      </c>
      <c r="Q270" s="135">
        <v>4309650</v>
      </c>
      <c r="R270" s="135">
        <v>3185016</v>
      </c>
      <c r="S270" s="135">
        <v>73.900000000000006</v>
      </c>
      <c r="T270" s="135">
        <v>0</v>
      </c>
      <c r="U270" s="135">
        <v>0</v>
      </c>
      <c r="V270" s="135" t="s">
        <v>12054</v>
      </c>
      <c r="W270" s="135" t="s">
        <v>12053</v>
      </c>
      <c r="X270" s="135" t="s">
        <v>12052</v>
      </c>
      <c r="Y270" s="147" t="s">
        <v>140</v>
      </c>
      <c r="Z270" s="147" t="str">
        <f t="shared" si="4"/>
        <v>Meta151PE</v>
      </c>
      <c r="AA270" s="137">
        <v>0</v>
      </c>
      <c r="AB270" s="138" t="s">
        <v>30</v>
      </c>
      <c r="AC270" s="154" t="s">
        <v>3343</v>
      </c>
      <c r="AD270" s="155"/>
    </row>
    <row r="271" spans="1:30" ht="24" customHeight="1">
      <c r="A271" s="139">
        <v>42804</v>
      </c>
      <c r="B271" s="140" t="s">
        <v>12051</v>
      </c>
      <c r="C271" s="141" t="s">
        <v>43</v>
      </c>
      <c r="D271" s="141" t="s">
        <v>1248</v>
      </c>
      <c r="E271" s="141" t="s">
        <v>12050</v>
      </c>
      <c r="F271" s="151">
        <v>42799</v>
      </c>
      <c r="G271" s="141" t="s">
        <v>410</v>
      </c>
      <c r="H271" s="141" t="s">
        <v>12020</v>
      </c>
      <c r="I271" s="141">
        <v>2</v>
      </c>
      <c r="J271" s="141" t="s">
        <v>32</v>
      </c>
      <c r="K271" s="141" t="s">
        <v>28</v>
      </c>
      <c r="L271" s="141">
        <v>0</v>
      </c>
      <c r="M271" s="141" t="s">
        <v>12019</v>
      </c>
      <c r="N271" s="141">
        <v>0</v>
      </c>
      <c r="O271" s="141" t="s">
        <v>41</v>
      </c>
      <c r="P271" s="141">
        <v>111361.63</v>
      </c>
      <c r="Q271" s="141">
        <v>4309650</v>
      </c>
      <c r="R271" s="141">
        <v>3314334</v>
      </c>
      <c r="S271" s="141">
        <v>76.900000000000006</v>
      </c>
      <c r="T271" s="141">
        <v>0</v>
      </c>
      <c r="U271" s="141">
        <v>0</v>
      </c>
      <c r="V271" s="141" t="s">
        <v>12049</v>
      </c>
      <c r="W271" s="141" t="s">
        <v>12048</v>
      </c>
      <c r="X271" s="141" t="s">
        <v>12047</v>
      </c>
      <c r="Y271" s="141" t="s">
        <v>140</v>
      </c>
      <c r="Z271" s="141" t="str">
        <f t="shared" si="4"/>
        <v>Meta151PE</v>
      </c>
      <c r="AA271" s="143">
        <v>0</v>
      </c>
      <c r="AB271" s="143" t="s">
        <v>30</v>
      </c>
      <c r="AC271" s="143" t="s">
        <v>3343</v>
      </c>
      <c r="AD271" s="143"/>
    </row>
    <row r="272" spans="1:30" ht="24" customHeight="1">
      <c r="A272" s="139">
        <v>42804</v>
      </c>
      <c r="B272" s="140" t="s">
        <v>12046</v>
      </c>
      <c r="C272" s="141" t="s">
        <v>43</v>
      </c>
      <c r="D272" s="141" t="s">
        <v>1248</v>
      </c>
      <c r="E272" s="141" t="s">
        <v>12045</v>
      </c>
      <c r="F272" s="151">
        <v>42799</v>
      </c>
      <c r="G272" s="141" t="s">
        <v>410</v>
      </c>
      <c r="H272" s="141" t="s">
        <v>12020</v>
      </c>
      <c r="I272" s="141">
        <v>3</v>
      </c>
      <c r="J272" s="141" t="s">
        <v>32</v>
      </c>
      <c r="K272" s="141" t="s">
        <v>28</v>
      </c>
      <c r="L272" s="141">
        <v>0</v>
      </c>
      <c r="M272" s="141" t="s">
        <v>12019</v>
      </c>
      <c r="N272" s="141">
        <v>0</v>
      </c>
      <c r="O272" s="141" t="s">
        <v>41</v>
      </c>
      <c r="P272" s="141">
        <v>106385.2</v>
      </c>
      <c r="Q272" s="141">
        <v>4309650</v>
      </c>
      <c r="R272" s="141">
        <v>3166226</v>
      </c>
      <c r="S272" s="141">
        <v>73.47</v>
      </c>
      <c r="T272" s="141">
        <v>0</v>
      </c>
      <c r="U272" s="141">
        <v>0</v>
      </c>
      <c r="V272" s="141" t="s">
        <v>12044</v>
      </c>
      <c r="W272" s="141" t="s">
        <v>12043</v>
      </c>
      <c r="X272" s="141" t="s">
        <v>12042</v>
      </c>
      <c r="Y272" s="141" t="s">
        <v>140</v>
      </c>
      <c r="Z272" s="141" t="str">
        <f t="shared" si="4"/>
        <v>Meta151PE</v>
      </c>
      <c r="AA272" s="143">
        <v>0</v>
      </c>
      <c r="AB272" s="143" t="s">
        <v>30</v>
      </c>
      <c r="AC272" s="143" t="s">
        <v>3343</v>
      </c>
      <c r="AD272" s="143"/>
    </row>
    <row r="273" spans="1:30" ht="24" customHeight="1">
      <c r="A273" s="139">
        <v>42804</v>
      </c>
      <c r="B273" s="140" t="s">
        <v>12041</v>
      </c>
      <c r="C273" s="141">
        <v>0</v>
      </c>
      <c r="D273" s="141" t="s">
        <v>1248</v>
      </c>
      <c r="E273" s="141" t="s">
        <v>12040</v>
      </c>
      <c r="F273" s="151">
        <v>42799</v>
      </c>
      <c r="G273" s="141" t="s">
        <v>410</v>
      </c>
      <c r="H273" s="141" t="s">
        <v>12020</v>
      </c>
      <c r="I273" s="141">
        <v>4</v>
      </c>
      <c r="J273" s="141" t="s">
        <v>32</v>
      </c>
      <c r="K273" s="141" t="s">
        <v>28</v>
      </c>
      <c r="L273" s="141">
        <v>0</v>
      </c>
      <c r="M273" s="141" t="s">
        <v>12019</v>
      </c>
      <c r="N273" s="141">
        <v>75686</v>
      </c>
      <c r="O273" s="141" t="s">
        <v>41</v>
      </c>
      <c r="P273" s="141">
        <v>109776.25</v>
      </c>
      <c r="Q273" s="141">
        <v>4309650</v>
      </c>
      <c r="R273" s="141">
        <v>3357311</v>
      </c>
      <c r="S273" s="141">
        <v>77.900000000000006</v>
      </c>
      <c r="T273" s="141" t="s">
        <v>12039</v>
      </c>
      <c r="U273" s="141" t="s">
        <v>12038</v>
      </c>
      <c r="V273" s="141" t="s">
        <v>12037</v>
      </c>
      <c r="W273" s="141" t="s">
        <v>12036</v>
      </c>
      <c r="X273" s="141" t="s">
        <v>12035</v>
      </c>
      <c r="Y273" s="141" t="s">
        <v>140</v>
      </c>
      <c r="Z273" s="141" t="str">
        <f t="shared" si="4"/>
        <v>0151PE</v>
      </c>
      <c r="AA273" s="143">
        <v>0</v>
      </c>
      <c r="AB273" s="143" t="s">
        <v>30</v>
      </c>
      <c r="AC273" s="143" t="s">
        <v>3343</v>
      </c>
      <c r="AD273" s="143"/>
    </row>
    <row r="274" spans="1:30" ht="24" customHeight="1">
      <c r="A274" s="139">
        <v>42804</v>
      </c>
      <c r="B274" s="140" t="s">
        <v>10275</v>
      </c>
      <c r="C274" s="141" t="s">
        <v>27</v>
      </c>
      <c r="D274" s="141" t="s">
        <v>1248</v>
      </c>
      <c r="E274" s="141" t="s">
        <v>12034</v>
      </c>
      <c r="F274" s="151">
        <v>42799</v>
      </c>
      <c r="G274" s="141" t="s">
        <v>410</v>
      </c>
      <c r="H274" s="141" t="s">
        <v>12020</v>
      </c>
      <c r="I274" s="141">
        <v>5</v>
      </c>
      <c r="J274" s="141" t="s">
        <v>32</v>
      </c>
      <c r="K274" s="141" t="s">
        <v>28</v>
      </c>
      <c r="L274" s="141">
        <v>0</v>
      </c>
      <c r="M274" s="141" t="s">
        <v>12019</v>
      </c>
      <c r="N274" s="141">
        <v>0</v>
      </c>
      <c r="O274" s="141" t="s">
        <v>41</v>
      </c>
      <c r="P274" s="141">
        <v>111047.17</v>
      </c>
      <c r="Q274" s="141">
        <v>4309650</v>
      </c>
      <c r="R274" s="141">
        <v>3384493</v>
      </c>
      <c r="S274" s="141">
        <v>78.53</v>
      </c>
      <c r="T274" s="141">
        <v>0</v>
      </c>
      <c r="U274" s="141">
        <v>0</v>
      </c>
      <c r="V274" s="141" t="s">
        <v>12033</v>
      </c>
      <c r="W274" s="141" t="s">
        <v>12032</v>
      </c>
      <c r="X274" s="141" t="s">
        <v>12031</v>
      </c>
      <c r="Y274" s="141" t="s">
        <v>140</v>
      </c>
      <c r="Z274" s="141" t="str">
        <f t="shared" si="4"/>
        <v>Re-sequencing151PE</v>
      </c>
      <c r="AA274" s="143">
        <v>0</v>
      </c>
      <c r="AB274" s="143" t="s">
        <v>30</v>
      </c>
      <c r="AC274" s="143" t="s">
        <v>3343</v>
      </c>
      <c r="AD274" s="143"/>
    </row>
    <row r="275" spans="1:30" ht="24" customHeight="1">
      <c r="A275" s="139">
        <v>42804</v>
      </c>
      <c r="B275" s="140" t="s">
        <v>12030</v>
      </c>
      <c r="C275" s="141" t="s">
        <v>12418</v>
      </c>
      <c r="D275" s="141" t="s">
        <v>1248</v>
      </c>
      <c r="E275" s="141" t="s">
        <v>12029</v>
      </c>
      <c r="F275" s="151">
        <v>42799</v>
      </c>
      <c r="G275" s="141" t="s">
        <v>410</v>
      </c>
      <c r="H275" s="141" t="s">
        <v>12020</v>
      </c>
      <c r="I275" s="141">
        <v>6</v>
      </c>
      <c r="J275" s="141" t="s">
        <v>32</v>
      </c>
      <c r="K275" s="141" t="s">
        <v>28</v>
      </c>
      <c r="L275" s="141">
        <v>0</v>
      </c>
      <c r="M275" s="141" t="s">
        <v>12019</v>
      </c>
      <c r="N275" s="141">
        <v>0</v>
      </c>
      <c r="O275" s="141" t="s">
        <v>41</v>
      </c>
      <c r="P275" s="141">
        <v>124214.73</v>
      </c>
      <c r="Q275" s="141">
        <v>4309650</v>
      </c>
      <c r="R275" s="141">
        <v>3723794</v>
      </c>
      <c r="S275" s="141">
        <v>86.41</v>
      </c>
      <c r="T275" s="141">
        <v>0</v>
      </c>
      <c r="U275" s="141">
        <v>0</v>
      </c>
      <c r="V275" s="141" t="s">
        <v>12028</v>
      </c>
      <c r="W275" s="141" t="s">
        <v>12027</v>
      </c>
      <c r="X275" s="141" t="s">
        <v>12026</v>
      </c>
      <c r="Y275" s="141" t="s">
        <v>140</v>
      </c>
      <c r="Z275" s="141" t="str">
        <f t="shared" si="4"/>
        <v>Transcriptome151PE</v>
      </c>
      <c r="AA275" s="143">
        <v>0</v>
      </c>
      <c r="AB275" s="143" t="s">
        <v>30</v>
      </c>
      <c r="AC275" s="143" t="s">
        <v>3343</v>
      </c>
      <c r="AD275" s="143"/>
    </row>
    <row r="276" spans="1:30" ht="24" customHeight="1">
      <c r="A276" s="139">
        <v>42804</v>
      </c>
      <c r="B276" s="140" t="s">
        <v>11796</v>
      </c>
      <c r="C276" s="141">
        <v>0</v>
      </c>
      <c r="D276" s="141" t="s">
        <v>1248</v>
      </c>
      <c r="E276" s="141" t="s">
        <v>11795</v>
      </c>
      <c r="F276" s="151">
        <v>42799</v>
      </c>
      <c r="G276" s="141" t="s">
        <v>410</v>
      </c>
      <c r="H276" s="141" t="s">
        <v>12020</v>
      </c>
      <c r="I276" s="141">
        <v>7</v>
      </c>
      <c r="J276" s="141" t="s">
        <v>32</v>
      </c>
      <c r="K276" s="141" t="s">
        <v>28</v>
      </c>
      <c r="L276" s="141">
        <v>0</v>
      </c>
      <c r="M276" s="141" t="s">
        <v>12019</v>
      </c>
      <c r="N276" s="141">
        <v>345</v>
      </c>
      <c r="O276" s="141" t="s">
        <v>41</v>
      </c>
      <c r="P276" s="141">
        <v>111782.81</v>
      </c>
      <c r="Q276" s="141">
        <v>4309650</v>
      </c>
      <c r="R276" s="141">
        <v>3429940</v>
      </c>
      <c r="S276" s="141">
        <v>79.59</v>
      </c>
      <c r="T276" s="141" t="s">
        <v>12025</v>
      </c>
      <c r="U276" s="141" t="s">
        <v>12024</v>
      </c>
      <c r="V276" s="141" t="s">
        <v>12023</v>
      </c>
      <c r="W276" s="141" t="s">
        <v>12022</v>
      </c>
      <c r="X276" s="141" t="s">
        <v>12021</v>
      </c>
      <c r="Y276" s="141" t="s">
        <v>140</v>
      </c>
      <c r="Z276" s="141" t="str">
        <f t="shared" si="4"/>
        <v>0151PE</v>
      </c>
      <c r="AA276" s="143">
        <v>0</v>
      </c>
      <c r="AB276" s="143" t="s">
        <v>30</v>
      </c>
      <c r="AC276" s="143" t="s">
        <v>3343</v>
      </c>
      <c r="AD276" s="143"/>
    </row>
    <row r="277" spans="1:30" ht="24" customHeight="1">
      <c r="A277" s="139">
        <v>42804</v>
      </c>
      <c r="B277" s="140" t="s">
        <v>11765</v>
      </c>
      <c r="C277" s="141">
        <v>0</v>
      </c>
      <c r="D277" s="141" t="s">
        <v>1248</v>
      </c>
      <c r="E277" s="141" t="s">
        <v>11764</v>
      </c>
      <c r="F277" s="151">
        <v>42799</v>
      </c>
      <c r="G277" s="141" t="s">
        <v>410</v>
      </c>
      <c r="H277" s="141" t="s">
        <v>12020</v>
      </c>
      <c r="I277" s="141">
        <v>8</v>
      </c>
      <c r="J277" s="141" t="s">
        <v>32</v>
      </c>
      <c r="K277" s="141" t="s">
        <v>28</v>
      </c>
      <c r="L277" s="141">
        <v>0</v>
      </c>
      <c r="M277" s="141" t="s">
        <v>12019</v>
      </c>
      <c r="N277" s="141">
        <v>0</v>
      </c>
      <c r="O277" s="141" t="s">
        <v>41</v>
      </c>
      <c r="P277" s="141">
        <v>113965.3</v>
      </c>
      <c r="Q277" s="141">
        <v>4309650</v>
      </c>
      <c r="R277" s="141">
        <v>3572274</v>
      </c>
      <c r="S277" s="141">
        <v>82.89</v>
      </c>
      <c r="T277" s="141">
        <v>0</v>
      </c>
      <c r="U277" s="141">
        <v>0</v>
      </c>
      <c r="V277" s="141" t="s">
        <v>12018</v>
      </c>
      <c r="W277" s="141" t="s">
        <v>12017</v>
      </c>
      <c r="X277" s="141" t="s">
        <v>12016</v>
      </c>
      <c r="Y277" s="141" t="s">
        <v>140</v>
      </c>
      <c r="Z277" s="141" t="str">
        <f t="shared" si="4"/>
        <v>0151PE</v>
      </c>
      <c r="AA277" s="143">
        <v>0</v>
      </c>
      <c r="AB277" s="143" t="s">
        <v>30</v>
      </c>
      <c r="AC277" s="143" t="s">
        <v>3343</v>
      </c>
      <c r="AD277" s="143"/>
    </row>
    <row r="278" spans="1:30" ht="24" customHeight="1">
      <c r="A278" s="133">
        <v>42804</v>
      </c>
      <c r="B278" s="134" t="s">
        <v>10471</v>
      </c>
      <c r="C278" s="135" t="s">
        <v>12548</v>
      </c>
      <c r="D278" s="135" t="s">
        <v>1248</v>
      </c>
      <c r="E278" s="135" t="s">
        <v>4420</v>
      </c>
      <c r="F278" s="159">
        <v>42797</v>
      </c>
      <c r="G278" s="135" t="s">
        <v>40</v>
      </c>
      <c r="H278" s="135" t="s">
        <v>12009</v>
      </c>
      <c r="I278" s="135">
        <v>1</v>
      </c>
      <c r="J278" s="135" t="s">
        <v>32</v>
      </c>
      <c r="K278" s="135" t="s">
        <v>28</v>
      </c>
      <c r="L278" s="135">
        <v>0</v>
      </c>
      <c r="M278" s="135" t="s">
        <v>12015</v>
      </c>
      <c r="N278" s="135">
        <v>0</v>
      </c>
      <c r="O278" s="135" t="s">
        <v>12006</v>
      </c>
      <c r="P278" s="135">
        <v>95818.82</v>
      </c>
      <c r="Q278" s="135">
        <v>2606263</v>
      </c>
      <c r="R278" s="135">
        <v>2495281</v>
      </c>
      <c r="S278" s="135">
        <v>95.8</v>
      </c>
      <c r="T278" s="135">
        <v>0</v>
      </c>
      <c r="U278" s="135">
        <v>0</v>
      </c>
      <c r="V278" s="135" t="s">
        <v>12014</v>
      </c>
      <c r="W278" s="135" t="s">
        <v>12013</v>
      </c>
      <c r="X278" s="135" t="s">
        <v>12012</v>
      </c>
      <c r="Y278" s="147" t="s">
        <v>12000</v>
      </c>
      <c r="Z278" s="126" t="str">
        <f t="shared" si="4"/>
        <v>De novo301PE</v>
      </c>
      <c r="AA278" s="137">
        <v>0</v>
      </c>
      <c r="AB278" s="138" t="s">
        <v>30</v>
      </c>
      <c r="AC278" s="154" t="s">
        <v>3343</v>
      </c>
      <c r="AD278" s="155"/>
    </row>
    <row r="279" spans="1:30" ht="24" customHeight="1">
      <c r="A279" s="139">
        <v>42804</v>
      </c>
      <c r="B279" s="140" t="s">
        <v>12011</v>
      </c>
      <c r="C279" s="141" t="s">
        <v>2834</v>
      </c>
      <c r="D279" s="141" t="s">
        <v>1248</v>
      </c>
      <c r="E279" s="141" t="s">
        <v>12010</v>
      </c>
      <c r="F279" s="151">
        <v>42797</v>
      </c>
      <c r="G279" s="141" t="s">
        <v>40</v>
      </c>
      <c r="H279" s="141" t="s">
        <v>12009</v>
      </c>
      <c r="I279" s="141">
        <v>2</v>
      </c>
      <c r="J279" s="144" t="s">
        <v>12247</v>
      </c>
      <c r="K279" s="144" t="s">
        <v>12008</v>
      </c>
      <c r="L279" s="141">
        <v>0</v>
      </c>
      <c r="M279" s="141" t="s">
        <v>12007</v>
      </c>
      <c r="N279" s="141">
        <v>480</v>
      </c>
      <c r="O279" s="141" t="s">
        <v>12006</v>
      </c>
      <c r="P279" s="141">
        <v>57022.3</v>
      </c>
      <c r="Q279" s="141">
        <v>1645348</v>
      </c>
      <c r="R279" s="141">
        <v>1604053</v>
      </c>
      <c r="S279" s="141">
        <v>97.5</v>
      </c>
      <c r="T279" s="141" t="s">
        <v>12005</v>
      </c>
      <c r="U279" s="141" t="s">
        <v>12004</v>
      </c>
      <c r="V279" s="141" t="s">
        <v>12003</v>
      </c>
      <c r="W279" s="141" t="s">
        <v>12002</v>
      </c>
      <c r="X279" s="141" t="s">
        <v>12001</v>
      </c>
      <c r="Y279" s="141" t="s">
        <v>12000</v>
      </c>
      <c r="Z279" s="188" t="str">
        <f t="shared" si="4"/>
        <v>内部研发301PE</v>
      </c>
      <c r="AA279" s="143">
        <v>0.26190476190476192</v>
      </c>
      <c r="AB279" s="143" t="s">
        <v>30</v>
      </c>
      <c r="AC279" s="143" t="s">
        <v>3343</v>
      </c>
      <c r="AD279" s="143"/>
    </row>
    <row r="280" spans="1:30" ht="24" customHeight="1">
      <c r="A280" s="133">
        <v>42805</v>
      </c>
      <c r="B280" s="134" t="s">
        <v>11952</v>
      </c>
      <c r="C280" s="135">
        <v>0</v>
      </c>
      <c r="D280" s="135" t="s">
        <v>1248</v>
      </c>
      <c r="E280" s="135" t="s">
        <v>10198</v>
      </c>
      <c r="F280" s="159">
        <v>42801</v>
      </c>
      <c r="G280" s="135" t="s">
        <v>122</v>
      </c>
      <c r="H280" s="135" t="s">
        <v>11999</v>
      </c>
      <c r="I280" s="135">
        <v>1</v>
      </c>
      <c r="J280" s="135" t="s">
        <v>32</v>
      </c>
      <c r="K280" s="135" t="s">
        <v>28</v>
      </c>
      <c r="L280" s="135">
        <v>0</v>
      </c>
      <c r="M280" s="135" t="s">
        <v>1779</v>
      </c>
      <c r="N280" s="135">
        <v>157</v>
      </c>
      <c r="O280" s="135" t="s">
        <v>33</v>
      </c>
      <c r="P280" s="135">
        <v>64949.81</v>
      </c>
      <c r="Q280" s="135">
        <v>4309650</v>
      </c>
      <c r="R280" s="135">
        <v>3000442</v>
      </c>
      <c r="S280" s="135">
        <v>69.62</v>
      </c>
      <c r="T280" s="135" t="s">
        <v>11998</v>
      </c>
      <c r="U280" s="135" t="s">
        <v>11997</v>
      </c>
      <c r="V280" s="135" t="s">
        <v>11996</v>
      </c>
      <c r="W280" s="135" t="s">
        <v>11995</v>
      </c>
      <c r="X280" s="135" t="s">
        <v>11994</v>
      </c>
      <c r="Y280" s="147" t="s">
        <v>4625</v>
      </c>
      <c r="Z280" s="147" t="str">
        <f t="shared" si="4"/>
        <v>0101PE</v>
      </c>
      <c r="AA280" s="137">
        <v>0</v>
      </c>
      <c r="AB280" s="138" t="s">
        <v>30</v>
      </c>
      <c r="AC280" s="154" t="s">
        <v>3343</v>
      </c>
      <c r="AD280" s="155"/>
    </row>
    <row r="281" spans="1:30" ht="24" customHeight="1">
      <c r="A281" s="139">
        <v>42805</v>
      </c>
      <c r="B281" s="140" t="s">
        <v>11952</v>
      </c>
      <c r="C281" s="141">
        <v>0</v>
      </c>
      <c r="D281" s="141" t="s">
        <v>1248</v>
      </c>
      <c r="E281" s="141" t="s">
        <v>10198</v>
      </c>
      <c r="F281" s="151">
        <v>42801</v>
      </c>
      <c r="G281" s="141" t="s">
        <v>122</v>
      </c>
      <c r="H281" s="141" t="s">
        <v>11963</v>
      </c>
      <c r="I281" s="141">
        <v>2</v>
      </c>
      <c r="J281" s="141" t="s">
        <v>32</v>
      </c>
      <c r="K281" s="141" t="s">
        <v>28</v>
      </c>
      <c r="L281" s="141">
        <v>0</v>
      </c>
      <c r="M281" s="141" t="s">
        <v>1779</v>
      </c>
      <c r="N281" s="141">
        <v>170</v>
      </c>
      <c r="O281" s="141" t="s">
        <v>33</v>
      </c>
      <c r="P281" s="141">
        <v>67264.61</v>
      </c>
      <c r="Q281" s="141">
        <v>4309650</v>
      </c>
      <c r="R281" s="141">
        <v>3084705</v>
      </c>
      <c r="S281" s="141">
        <v>71.58</v>
      </c>
      <c r="T281" s="141" t="s">
        <v>11993</v>
      </c>
      <c r="U281" s="141" t="s">
        <v>11992</v>
      </c>
      <c r="V281" s="141" t="s">
        <v>11991</v>
      </c>
      <c r="W281" s="141" t="s">
        <v>11990</v>
      </c>
      <c r="X281" s="141" t="s">
        <v>11989</v>
      </c>
      <c r="Y281" s="141" t="s">
        <v>4625</v>
      </c>
      <c r="Z281" s="141" t="str">
        <f t="shared" si="4"/>
        <v>0101PE</v>
      </c>
      <c r="AA281" s="143">
        <v>0</v>
      </c>
      <c r="AB281" s="143" t="s">
        <v>30</v>
      </c>
      <c r="AC281" s="143" t="s">
        <v>3343</v>
      </c>
      <c r="AD281" s="143"/>
    </row>
    <row r="282" spans="1:30" ht="24" customHeight="1">
      <c r="A282" s="139">
        <v>42805</v>
      </c>
      <c r="B282" s="140" t="s">
        <v>10185</v>
      </c>
      <c r="C282" s="141">
        <v>0</v>
      </c>
      <c r="D282" s="141" t="s">
        <v>1248</v>
      </c>
      <c r="E282" s="141" t="s">
        <v>10191</v>
      </c>
      <c r="F282" s="151">
        <v>42801</v>
      </c>
      <c r="G282" s="141" t="s">
        <v>122</v>
      </c>
      <c r="H282" s="141" t="s">
        <v>11963</v>
      </c>
      <c r="I282" s="141">
        <v>3</v>
      </c>
      <c r="J282" s="141" t="s">
        <v>32</v>
      </c>
      <c r="K282" s="141" t="s">
        <v>28</v>
      </c>
      <c r="L282" s="141">
        <v>0</v>
      </c>
      <c r="M282" s="141" t="s">
        <v>1779</v>
      </c>
      <c r="N282" s="141">
        <v>191</v>
      </c>
      <c r="O282" s="141" t="s">
        <v>33</v>
      </c>
      <c r="P282" s="141">
        <v>68890.28</v>
      </c>
      <c r="Q282" s="141">
        <v>4309650</v>
      </c>
      <c r="R282" s="141">
        <v>3172765</v>
      </c>
      <c r="S282" s="141">
        <v>73.62</v>
      </c>
      <c r="T282" s="141" t="s">
        <v>11988</v>
      </c>
      <c r="U282" s="141" t="s">
        <v>11987</v>
      </c>
      <c r="V282" s="141" t="s">
        <v>11986</v>
      </c>
      <c r="W282" s="141" t="s">
        <v>11985</v>
      </c>
      <c r="X282" s="141" t="s">
        <v>11984</v>
      </c>
      <c r="Y282" s="141" t="s">
        <v>4625</v>
      </c>
      <c r="Z282" s="141" t="str">
        <f t="shared" si="4"/>
        <v>0101PE</v>
      </c>
      <c r="AA282" s="143">
        <v>0</v>
      </c>
      <c r="AB282" s="143" t="s">
        <v>30</v>
      </c>
      <c r="AC282" s="143" t="s">
        <v>3343</v>
      </c>
      <c r="AD282" s="143"/>
    </row>
    <row r="283" spans="1:30" ht="24" customHeight="1">
      <c r="A283" s="139">
        <v>42805</v>
      </c>
      <c r="B283" s="140" t="s">
        <v>10192</v>
      </c>
      <c r="C283" s="141">
        <v>0</v>
      </c>
      <c r="D283" s="141" t="s">
        <v>1248</v>
      </c>
      <c r="E283" s="141" t="s">
        <v>10191</v>
      </c>
      <c r="F283" s="151">
        <v>42801</v>
      </c>
      <c r="G283" s="141" t="s">
        <v>122</v>
      </c>
      <c r="H283" s="141" t="s">
        <v>11963</v>
      </c>
      <c r="I283" s="141">
        <v>4</v>
      </c>
      <c r="J283" s="141" t="s">
        <v>32</v>
      </c>
      <c r="K283" s="141" t="s">
        <v>28</v>
      </c>
      <c r="L283" s="141">
        <v>0</v>
      </c>
      <c r="M283" s="141" t="s">
        <v>1779</v>
      </c>
      <c r="N283" s="141">
        <v>192</v>
      </c>
      <c r="O283" s="141" t="s">
        <v>33</v>
      </c>
      <c r="P283" s="141">
        <v>68736.63</v>
      </c>
      <c r="Q283" s="141">
        <v>4309650</v>
      </c>
      <c r="R283" s="141">
        <v>3167483</v>
      </c>
      <c r="S283" s="141">
        <v>73.5</v>
      </c>
      <c r="T283" s="141" t="s">
        <v>11983</v>
      </c>
      <c r="U283" s="141" t="s">
        <v>11982</v>
      </c>
      <c r="V283" s="141" t="s">
        <v>11981</v>
      </c>
      <c r="W283" s="141" t="s">
        <v>11980</v>
      </c>
      <c r="X283" s="141" t="s">
        <v>11979</v>
      </c>
      <c r="Y283" s="141" t="s">
        <v>4625</v>
      </c>
      <c r="Z283" s="141" t="str">
        <f t="shared" si="4"/>
        <v>0101PE</v>
      </c>
      <c r="AA283" s="143">
        <v>0</v>
      </c>
      <c r="AB283" s="143" t="s">
        <v>30</v>
      </c>
      <c r="AC283" s="143" t="s">
        <v>3343</v>
      </c>
      <c r="AD283" s="143"/>
    </row>
    <row r="284" spans="1:30" ht="24" customHeight="1">
      <c r="A284" s="139">
        <v>42805</v>
      </c>
      <c r="B284" s="140" t="s">
        <v>10192</v>
      </c>
      <c r="C284" s="141">
        <v>0</v>
      </c>
      <c r="D284" s="141" t="s">
        <v>1248</v>
      </c>
      <c r="E284" s="141" t="s">
        <v>10191</v>
      </c>
      <c r="F284" s="151">
        <v>42801</v>
      </c>
      <c r="G284" s="141" t="s">
        <v>122</v>
      </c>
      <c r="H284" s="141" t="s">
        <v>11963</v>
      </c>
      <c r="I284" s="141">
        <v>5</v>
      </c>
      <c r="J284" s="141" t="s">
        <v>32</v>
      </c>
      <c r="K284" s="141" t="s">
        <v>28</v>
      </c>
      <c r="L284" s="141">
        <v>0</v>
      </c>
      <c r="M284" s="141" t="s">
        <v>1779</v>
      </c>
      <c r="N284" s="141">
        <v>197</v>
      </c>
      <c r="O284" s="141" t="s">
        <v>33</v>
      </c>
      <c r="P284" s="141">
        <v>68768.399999999994</v>
      </c>
      <c r="Q284" s="141">
        <v>4309650</v>
      </c>
      <c r="R284" s="141">
        <v>3168357</v>
      </c>
      <c r="S284" s="141">
        <v>73.52</v>
      </c>
      <c r="T284" s="141" t="s">
        <v>11978</v>
      </c>
      <c r="U284" s="141" t="s">
        <v>11977</v>
      </c>
      <c r="V284" s="141" t="s">
        <v>11976</v>
      </c>
      <c r="W284" s="141" t="s">
        <v>11975</v>
      </c>
      <c r="X284" s="141" t="s">
        <v>11974</v>
      </c>
      <c r="Y284" s="141" t="s">
        <v>4625</v>
      </c>
      <c r="Z284" s="141" t="str">
        <f t="shared" si="4"/>
        <v>0101PE</v>
      </c>
      <c r="AA284" s="143">
        <v>0</v>
      </c>
      <c r="AB284" s="143" t="s">
        <v>30</v>
      </c>
      <c r="AC284" s="143" t="s">
        <v>3343</v>
      </c>
      <c r="AD284" s="143"/>
    </row>
    <row r="285" spans="1:30" ht="24" customHeight="1">
      <c r="A285" s="139">
        <v>42805</v>
      </c>
      <c r="B285" s="140" t="s">
        <v>10192</v>
      </c>
      <c r="C285" s="141">
        <v>0</v>
      </c>
      <c r="D285" s="141" t="s">
        <v>1248</v>
      </c>
      <c r="E285" s="141" t="s">
        <v>10184</v>
      </c>
      <c r="F285" s="151">
        <v>42801</v>
      </c>
      <c r="G285" s="141" t="s">
        <v>122</v>
      </c>
      <c r="H285" s="141" t="s">
        <v>11963</v>
      </c>
      <c r="I285" s="141">
        <v>6</v>
      </c>
      <c r="J285" s="141" t="s">
        <v>32</v>
      </c>
      <c r="K285" s="141" t="s">
        <v>28</v>
      </c>
      <c r="L285" s="141">
        <v>0</v>
      </c>
      <c r="M285" s="141" t="s">
        <v>1779</v>
      </c>
      <c r="N285" s="141">
        <v>165</v>
      </c>
      <c r="O285" s="141" t="s">
        <v>33</v>
      </c>
      <c r="P285" s="141">
        <v>67982.44</v>
      </c>
      <c r="Q285" s="141">
        <v>4309650</v>
      </c>
      <c r="R285" s="141">
        <v>3130253</v>
      </c>
      <c r="S285" s="141">
        <v>72.63</v>
      </c>
      <c r="T285" s="141" t="s">
        <v>11973</v>
      </c>
      <c r="U285" s="141" t="s">
        <v>11972</v>
      </c>
      <c r="V285" s="141" t="s">
        <v>11971</v>
      </c>
      <c r="W285" s="141" t="s">
        <v>11970</v>
      </c>
      <c r="X285" s="141" t="s">
        <v>11969</v>
      </c>
      <c r="Y285" s="141" t="s">
        <v>4625</v>
      </c>
      <c r="Z285" s="141" t="str">
        <f t="shared" si="4"/>
        <v>0101PE</v>
      </c>
      <c r="AA285" s="143">
        <v>0</v>
      </c>
      <c r="AB285" s="143" t="s">
        <v>30</v>
      </c>
      <c r="AC285" s="143" t="s">
        <v>3343</v>
      </c>
      <c r="AD285" s="143"/>
    </row>
    <row r="286" spans="1:30" ht="24" customHeight="1">
      <c r="A286" s="139">
        <v>42805</v>
      </c>
      <c r="B286" s="140" t="s">
        <v>10185</v>
      </c>
      <c r="C286" s="141">
        <v>0</v>
      </c>
      <c r="D286" s="141" t="s">
        <v>1248</v>
      </c>
      <c r="E286" s="141" t="s">
        <v>10184</v>
      </c>
      <c r="F286" s="151">
        <v>42801</v>
      </c>
      <c r="G286" s="141" t="s">
        <v>122</v>
      </c>
      <c r="H286" s="141" t="s">
        <v>11963</v>
      </c>
      <c r="I286" s="141">
        <v>7</v>
      </c>
      <c r="J286" s="141" t="s">
        <v>32</v>
      </c>
      <c r="K286" s="141" t="s">
        <v>28</v>
      </c>
      <c r="L286" s="141">
        <v>0</v>
      </c>
      <c r="M286" s="141" t="s">
        <v>1779</v>
      </c>
      <c r="N286" s="141">
        <v>163</v>
      </c>
      <c r="O286" s="141" t="s">
        <v>33</v>
      </c>
      <c r="P286" s="141">
        <v>66057.91</v>
      </c>
      <c r="Q286" s="141">
        <v>4309650</v>
      </c>
      <c r="R286" s="141">
        <v>3041245</v>
      </c>
      <c r="S286" s="141">
        <v>70.569999999999993</v>
      </c>
      <c r="T286" s="141" t="s">
        <v>11968</v>
      </c>
      <c r="U286" s="141" t="s">
        <v>11967</v>
      </c>
      <c r="V286" s="141" t="s">
        <v>11966</v>
      </c>
      <c r="W286" s="141" t="s">
        <v>11965</v>
      </c>
      <c r="X286" s="141" t="s">
        <v>11964</v>
      </c>
      <c r="Y286" s="141" t="s">
        <v>4625</v>
      </c>
      <c r="Z286" s="141" t="str">
        <f t="shared" si="4"/>
        <v>0101PE</v>
      </c>
      <c r="AA286" s="143">
        <v>0</v>
      </c>
      <c r="AB286" s="143" t="s">
        <v>30</v>
      </c>
      <c r="AC286" s="143" t="s">
        <v>3343</v>
      </c>
      <c r="AD286" s="143"/>
    </row>
    <row r="287" spans="1:30" ht="24" customHeight="1">
      <c r="A287" s="139">
        <v>42805</v>
      </c>
      <c r="B287" s="140" t="s">
        <v>10192</v>
      </c>
      <c r="C287" s="141">
        <v>0</v>
      </c>
      <c r="D287" s="141" t="s">
        <v>1248</v>
      </c>
      <c r="E287" s="141" t="s">
        <v>10184</v>
      </c>
      <c r="F287" s="151">
        <v>42801</v>
      </c>
      <c r="G287" s="141" t="s">
        <v>122</v>
      </c>
      <c r="H287" s="141" t="s">
        <v>11963</v>
      </c>
      <c r="I287" s="141">
        <v>8</v>
      </c>
      <c r="J287" s="141" t="s">
        <v>32</v>
      </c>
      <c r="K287" s="141" t="s">
        <v>28</v>
      </c>
      <c r="L287" s="141">
        <v>0</v>
      </c>
      <c r="M287" s="141" t="s">
        <v>1779</v>
      </c>
      <c r="N287" s="141">
        <v>185</v>
      </c>
      <c r="O287" s="141" t="s">
        <v>33</v>
      </c>
      <c r="P287" s="141">
        <v>62394.83</v>
      </c>
      <c r="Q287" s="141">
        <v>4309650</v>
      </c>
      <c r="R287" s="141">
        <v>2933535</v>
      </c>
      <c r="S287" s="141">
        <v>68.069999999999993</v>
      </c>
      <c r="T287" s="141" t="s">
        <v>11962</v>
      </c>
      <c r="U287" s="141" t="s">
        <v>8834</v>
      </c>
      <c r="V287" s="141" t="s">
        <v>11961</v>
      </c>
      <c r="W287" s="141" t="s">
        <v>11960</v>
      </c>
      <c r="X287" s="141" t="s">
        <v>11959</v>
      </c>
      <c r="Y287" s="141" t="s">
        <v>4625</v>
      </c>
      <c r="Z287" s="141" t="str">
        <f t="shared" si="4"/>
        <v>0101PE</v>
      </c>
      <c r="AA287" s="143">
        <v>0</v>
      </c>
      <c r="AB287" s="143" t="s">
        <v>30</v>
      </c>
      <c r="AC287" s="143" t="s">
        <v>3343</v>
      </c>
      <c r="AD287" s="143"/>
    </row>
    <row r="288" spans="1:30" ht="24" customHeight="1">
      <c r="A288" s="133">
        <v>42805</v>
      </c>
      <c r="B288" s="134" t="s">
        <v>11952</v>
      </c>
      <c r="C288" s="135">
        <v>0</v>
      </c>
      <c r="D288" s="135" t="s">
        <v>1248</v>
      </c>
      <c r="E288" s="135" t="s">
        <v>10325</v>
      </c>
      <c r="F288" s="159">
        <v>42801</v>
      </c>
      <c r="G288" s="135" t="s">
        <v>122</v>
      </c>
      <c r="H288" s="135" t="s">
        <v>11958</v>
      </c>
      <c r="I288" s="135">
        <v>1</v>
      </c>
      <c r="J288" s="135" t="s">
        <v>32</v>
      </c>
      <c r="K288" s="135" t="s">
        <v>28</v>
      </c>
      <c r="L288" s="135">
        <v>0</v>
      </c>
      <c r="M288" s="135" t="s">
        <v>1779</v>
      </c>
      <c r="N288" s="135">
        <v>169</v>
      </c>
      <c r="O288" s="135" t="s">
        <v>33</v>
      </c>
      <c r="P288" s="135">
        <v>68513.31</v>
      </c>
      <c r="Q288" s="135">
        <v>4309650</v>
      </c>
      <c r="R288" s="135">
        <v>3137758</v>
      </c>
      <c r="S288" s="135">
        <v>72.81</v>
      </c>
      <c r="T288" s="135" t="s">
        <v>11957</v>
      </c>
      <c r="U288" s="135" t="s">
        <v>11956</v>
      </c>
      <c r="V288" s="135" t="s">
        <v>11955</v>
      </c>
      <c r="W288" s="135" t="s">
        <v>11954</v>
      </c>
      <c r="X288" s="135" t="s">
        <v>11953</v>
      </c>
      <c r="Y288" s="147" t="s">
        <v>4625</v>
      </c>
      <c r="Z288" s="147" t="str">
        <f t="shared" si="4"/>
        <v>0101PE</v>
      </c>
      <c r="AA288" s="137">
        <v>0</v>
      </c>
      <c r="AB288" s="138" t="s">
        <v>30</v>
      </c>
      <c r="AC288" s="154" t="s">
        <v>3343</v>
      </c>
      <c r="AD288" s="155"/>
    </row>
    <row r="289" spans="1:30" ht="24" customHeight="1">
      <c r="A289" s="139">
        <v>42805</v>
      </c>
      <c r="B289" s="140" t="s">
        <v>11952</v>
      </c>
      <c r="C289" s="141">
        <v>0</v>
      </c>
      <c r="D289" s="141" t="s">
        <v>1248</v>
      </c>
      <c r="E289" s="141" t="s">
        <v>10325</v>
      </c>
      <c r="F289" s="151">
        <v>42801</v>
      </c>
      <c r="G289" s="141" t="s">
        <v>122</v>
      </c>
      <c r="H289" s="141" t="s">
        <v>11914</v>
      </c>
      <c r="I289" s="141">
        <v>2</v>
      </c>
      <c r="J289" s="141" t="s">
        <v>32</v>
      </c>
      <c r="K289" s="141" t="s">
        <v>28</v>
      </c>
      <c r="L289" s="141">
        <v>0</v>
      </c>
      <c r="M289" s="141" t="s">
        <v>1779</v>
      </c>
      <c r="N289" s="141">
        <v>172</v>
      </c>
      <c r="O289" s="141" t="s">
        <v>33</v>
      </c>
      <c r="P289" s="141">
        <v>69356.960000000006</v>
      </c>
      <c r="Q289" s="141">
        <v>4309650</v>
      </c>
      <c r="R289" s="141">
        <v>3166903</v>
      </c>
      <c r="S289" s="141">
        <v>73.48</v>
      </c>
      <c r="T289" s="141" t="s">
        <v>11951</v>
      </c>
      <c r="U289" s="141" t="s">
        <v>11950</v>
      </c>
      <c r="V289" s="141" t="s">
        <v>11949</v>
      </c>
      <c r="W289" s="141" t="s">
        <v>11948</v>
      </c>
      <c r="X289" s="141" t="s">
        <v>11947</v>
      </c>
      <c r="Y289" s="141" t="s">
        <v>4625</v>
      </c>
      <c r="Z289" s="141" t="str">
        <f t="shared" si="4"/>
        <v>0101PE</v>
      </c>
      <c r="AA289" s="143">
        <v>0</v>
      </c>
      <c r="AB289" s="143" t="s">
        <v>30</v>
      </c>
      <c r="AC289" s="143" t="s">
        <v>3343</v>
      </c>
      <c r="AD289" s="143"/>
    </row>
    <row r="290" spans="1:30" ht="24" customHeight="1">
      <c r="A290" s="139">
        <v>42805</v>
      </c>
      <c r="B290" s="140" t="s">
        <v>11946</v>
      </c>
      <c r="C290" s="141" t="s">
        <v>12418</v>
      </c>
      <c r="D290" s="141" t="s">
        <v>1248</v>
      </c>
      <c r="E290" s="141" t="s">
        <v>11945</v>
      </c>
      <c r="F290" s="151">
        <v>42801</v>
      </c>
      <c r="G290" s="141" t="s">
        <v>122</v>
      </c>
      <c r="H290" s="141" t="s">
        <v>11914</v>
      </c>
      <c r="I290" s="141">
        <v>3</v>
      </c>
      <c r="J290" s="141" t="s">
        <v>32</v>
      </c>
      <c r="K290" s="141" t="s">
        <v>28</v>
      </c>
      <c r="L290" s="141">
        <v>0</v>
      </c>
      <c r="M290" s="141" t="s">
        <v>1779</v>
      </c>
      <c r="N290" s="141">
        <v>0</v>
      </c>
      <c r="O290" s="141" t="s">
        <v>33</v>
      </c>
      <c r="P290" s="141">
        <v>69865.11</v>
      </c>
      <c r="Q290" s="141">
        <v>4309650</v>
      </c>
      <c r="R290" s="141">
        <v>3166034</v>
      </c>
      <c r="S290" s="141">
        <v>73.459999999999994</v>
      </c>
      <c r="T290" s="141">
        <v>0</v>
      </c>
      <c r="U290" s="141">
        <v>0</v>
      </c>
      <c r="V290" s="141" t="s">
        <v>11944</v>
      </c>
      <c r="W290" s="141" t="s">
        <v>11943</v>
      </c>
      <c r="X290" s="141" t="s">
        <v>11942</v>
      </c>
      <c r="Y290" s="141" t="s">
        <v>4625</v>
      </c>
      <c r="Z290" s="141" t="str">
        <f t="shared" si="4"/>
        <v>Transcriptome101PE</v>
      </c>
      <c r="AA290" s="143">
        <v>0</v>
      </c>
      <c r="AB290" s="143" t="s">
        <v>30</v>
      </c>
      <c r="AC290" s="143" t="s">
        <v>3343</v>
      </c>
      <c r="AD290" s="143"/>
    </row>
    <row r="291" spans="1:30" ht="24" customHeight="1">
      <c r="A291" s="139">
        <v>42805</v>
      </c>
      <c r="B291" s="140" t="s">
        <v>11941</v>
      </c>
      <c r="C291" s="141">
        <v>0</v>
      </c>
      <c r="D291" s="141" t="s">
        <v>1248</v>
      </c>
      <c r="E291" s="141" t="s">
        <v>11940</v>
      </c>
      <c r="F291" s="151">
        <v>42801</v>
      </c>
      <c r="G291" s="141" t="s">
        <v>122</v>
      </c>
      <c r="H291" s="141" t="s">
        <v>11914</v>
      </c>
      <c r="I291" s="141">
        <v>4</v>
      </c>
      <c r="J291" s="141" t="s">
        <v>32</v>
      </c>
      <c r="K291" s="141" t="s">
        <v>28</v>
      </c>
      <c r="L291" s="141">
        <v>0</v>
      </c>
      <c r="M291" s="141" t="s">
        <v>1779</v>
      </c>
      <c r="N291" s="141">
        <v>132</v>
      </c>
      <c r="O291" s="141" t="s">
        <v>33</v>
      </c>
      <c r="P291" s="141">
        <v>77427.399999999994</v>
      </c>
      <c r="Q291" s="141">
        <v>4309650</v>
      </c>
      <c r="R291" s="141">
        <v>3527148</v>
      </c>
      <c r="S291" s="141">
        <v>81.84</v>
      </c>
      <c r="T291" s="141" t="s">
        <v>11939</v>
      </c>
      <c r="U291" s="141" t="s">
        <v>11938</v>
      </c>
      <c r="V291" s="141" t="s">
        <v>11937</v>
      </c>
      <c r="W291" s="141" t="s">
        <v>11936</v>
      </c>
      <c r="X291" s="141" t="s">
        <v>11935</v>
      </c>
      <c r="Y291" s="141" t="s">
        <v>4625</v>
      </c>
      <c r="Z291" s="141" t="str">
        <f t="shared" si="4"/>
        <v>0101PE</v>
      </c>
      <c r="AA291" s="143">
        <v>0</v>
      </c>
      <c r="AB291" s="143" t="s">
        <v>30</v>
      </c>
      <c r="AC291" s="143" t="s">
        <v>3343</v>
      </c>
      <c r="AD291" s="143"/>
    </row>
    <row r="292" spans="1:30" ht="24" customHeight="1">
      <c r="A292" s="139">
        <v>42805</v>
      </c>
      <c r="B292" s="140" t="s">
        <v>11934</v>
      </c>
      <c r="C292" s="141">
        <v>0</v>
      </c>
      <c r="D292" s="141" t="s">
        <v>1248</v>
      </c>
      <c r="E292" s="141" t="s">
        <v>11933</v>
      </c>
      <c r="F292" s="151">
        <v>42801</v>
      </c>
      <c r="G292" s="141" t="s">
        <v>122</v>
      </c>
      <c r="H292" s="141" t="s">
        <v>11914</v>
      </c>
      <c r="I292" s="141">
        <v>5</v>
      </c>
      <c r="J292" s="141" t="s">
        <v>32</v>
      </c>
      <c r="K292" s="141" t="s">
        <v>28</v>
      </c>
      <c r="L292" s="141">
        <v>0</v>
      </c>
      <c r="M292" s="141" t="s">
        <v>1779</v>
      </c>
      <c r="N292" s="141">
        <v>0</v>
      </c>
      <c r="O292" s="141" t="s">
        <v>33</v>
      </c>
      <c r="P292" s="141">
        <v>74080</v>
      </c>
      <c r="Q292" s="141">
        <v>4309650</v>
      </c>
      <c r="R292" s="141">
        <v>3369691</v>
      </c>
      <c r="S292" s="141">
        <v>78.19</v>
      </c>
      <c r="T292" s="141">
        <v>0</v>
      </c>
      <c r="U292" s="141">
        <v>0</v>
      </c>
      <c r="V292" s="141" t="s">
        <v>11932</v>
      </c>
      <c r="W292" s="141" t="s">
        <v>11931</v>
      </c>
      <c r="X292" s="141" t="s">
        <v>11930</v>
      </c>
      <c r="Y292" s="141" t="s">
        <v>4625</v>
      </c>
      <c r="Z292" s="141" t="str">
        <f t="shared" si="4"/>
        <v>0101PE</v>
      </c>
      <c r="AA292" s="143">
        <v>0</v>
      </c>
      <c r="AB292" s="143" t="s">
        <v>30</v>
      </c>
      <c r="AC292" s="143" t="s">
        <v>3343</v>
      </c>
      <c r="AD292" s="143"/>
    </row>
    <row r="293" spans="1:30" ht="24" customHeight="1">
      <c r="A293" s="139">
        <v>42805</v>
      </c>
      <c r="B293" s="140" t="s">
        <v>11929</v>
      </c>
      <c r="C293" s="141">
        <v>0</v>
      </c>
      <c r="D293" s="141" t="s">
        <v>1248</v>
      </c>
      <c r="E293" s="141" t="s">
        <v>11928</v>
      </c>
      <c r="F293" s="151">
        <v>42801</v>
      </c>
      <c r="G293" s="141" t="s">
        <v>122</v>
      </c>
      <c r="H293" s="141" t="s">
        <v>11914</v>
      </c>
      <c r="I293" s="141">
        <v>6</v>
      </c>
      <c r="J293" s="141" t="s">
        <v>32</v>
      </c>
      <c r="K293" s="141" t="s">
        <v>28</v>
      </c>
      <c r="L293" s="141">
        <v>0</v>
      </c>
      <c r="M293" s="141" t="s">
        <v>1779</v>
      </c>
      <c r="N293" s="141">
        <v>130</v>
      </c>
      <c r="O293" s="141" t="s">
        <v>33</v>
      </c>
      <c r="P293" s="141">
        <v>78467.06</v>
      </c>
      <c r="Q293" s="141">
        <v>4309650</v>
      </c>
      <c r="R293" s="141">
        <v>3545358</v>
      </c>
      <c r="S293" s="141">
        <v>82.27</v>
      </c>
      <c r="T293" s="141" t="s">
        <v>11927</v>
      </c>
      <c r="U293" s="141" t="s">
        <v>11926</v>
      </c>
      <c r="V293" s="141" t="s">
        <v>11925</v>
      </c>
      <c r="W293" s="141" t="s">
        <v>11924</v>
      </c>
      <c r="X293" s="141" t="s">
        <v>11923</v>
      </c>
      <c r="Y293" s="141" t="s">
        <v>4625</v>
      </c>
      <c r="Z293" s="141" t="str">
        <f t="shared" si="4"/>
        <v>0101PE</v>
      </c>
      <c r="AA293" s="143">
        <v>0</v>
      </c>
      <c r="AB293" s="143" t="s">
        <v>30</v>
      </c>
      <c r="AC293" s="143" t="s">
        <v>3343</v>
      </c>
      <c r="AD293" s="143"/>
    </row>
    <row r="294" spans="1:30" ht="24" customHeight="1">
      <c r="A294" s="139">
        <v>42805</v>
      </c>
      <c r="B294" s="140" t="s">
        <v>11922</v>
      </c>
      <c r="C294" s="141">
        <v>0</v>
      </c>
      <c r="D294" s="141" t="s">
        <v>1248</v>
      </c>
      <c r="E294" s="141" t="s">
        <v>11915</v>
      </c>
      <c r="F294" s="151">
        <v>42801</v>
      </c>
      <c r="G294" s="141" t="s">
        <v>122</v>
      </c>
      <c r="H294" s="141" t="s">
        <v>11914</v>
      </c>
      <c r="I294" s="141">
        <v>7</v>
      </c>
      <c r="J294" s="141" t="s">
        <v>32</v>
      </c>
      <c r="K294" s="141" t="s">
        <v>28</v>
      </c>
      <c r="L294" s="141">
        <v>0</v>
      </c>
      <c r="M294" s="141" t="s">
        <v>1779</v>
      </c>
      <c r="N294" s="141">
        <v>173</v>
      </c>
      <c r="O294" s="141" t="s">
        <v>33</v>
      </c>
      <c r="P294" s="141">
        <v>70158.33</v>
      </c>
      <c r="Q294" s="141">
        <v>4309650</v>
      </c>
      <c r="R294" s="141">
        <v>3223989</v>
      </c>
      <c r="S294" s="141">
        <v>74.81</v>
      </c>
      <c r="T294" s="141" t="s">
        <v>11921</v>
      </c>
      <c r="U294" s="141" t="s">
        <v>11920</v>
      </c>
      <c r="V294" s="141" t="s">
        <v>11919</v>
      </c>
      <c r="W294" s="141" t="s">
        <v>11918</v>
      </c>
      <c r="X294" s="141" t="s">
        <v>11917</v>
      </c>
      <c r="Y294" s="141" t="s">
        <v>4625</v>
      </c>
      <c r="Z294" s="141" t="str">
        <f t="shared" si="4"/>
        <v>0101PE</v>
      </c>
      <c r="AA294" s="143">
        <v>0</v>
      </c>
      <c r="AB294" s="143" t="s">
        <v>30</v>
      </c>
      <c r="AC294" s="143" t="s">
        <v>3343</v>
      </c>
      <c r="AD294" s="143"/>
    </row>
    <row r="295" spans="1:30" ht="24" customHeight="1">
      <c r="A295" s="139">
        <v>42805</v>
      </c>
      <c r="B295" s="140" t="s">
        <v>11916</v>
      </c>
      <c r="C295" s="141">
        <v>0</v>
      </c>
      <c r="D295" s="141" t="s">
        <v>1248</v>
      </c>
      <c r="E295" s="141" t="s">
        <v>11915</v>
      </c>
      <c r="F295" s="151">
        <v>42801</v>
      </c>
      <c r="G295" s="141" t="s">
        <v>122</v>
      </c>
      <c r="H295" s="141" t="s">
        <v>11914</v>
      </c>
      <c r="I295" s="141">
        <v>8</v>
      </c>
      <c r="J295" s="141" t="s">
        <v>32</v>
      </c>
      <c r="K295" s="141" t="s">
        <v>28</v>
      </c>
      <c r="L295" s="141">
        <v>0</v>
      </c>
      <c r="M295" s="141" t="s">
        <v>1779</v>
      </c>
      <c r="N295" s="141">
        <v>171</v>
      </c>
      <c r="O295" s="141" t="s">
        <v>33</v>
      </c>
      <c r="P295" s="141">
        <v>65221.99</v>
      </c>
      <c r="Q295" s="141">
        <v>4309650</v>
      </c>
      <c r="R295" s="141">
        <v>3007323</v>
      </c>
      <c r="S295" s="141">
        <v>69.78</v>
      </c>
      <c r="T295" s="141" t="s">
        <v>11913</v>
      </c>
      <c r="U295" s="141" t="s">
        <v>11912</v>
      </c>
      <c r="V295" s="141" t="s">
        <v>11911</v>
      </c>
      <c r="W295" s="141" t="s">
        <v>11910</v>
      </c>
      <c r="X295" s="141" t="s">
        <v>11909</v>
      </c>
      <c r="Y295" s="141" t="s">
        <v>4625</v>
      </c>
      <c r="Z295" s="141" t="str">
        <f t="shared" si="4"/>
        <v>0101PE</v>
      </c>
      <c r="AA295" s="143">
        <v>0</v>
      </c>
      <c r="AB295" s="143" t="s">
        <v>30</v>
      </c>
      <c r="AC295" s="143" t="s">
        <v>3343</v>
      </c>
      <c r="AD295" s="143"/>
    </row>
    <row r="296" spans="1:30" ht="24" customHeight="1">
      <c r="A296" s="133">
        <v>42805</v>
      </c>
      <c r="B296" s="134" t="s">
        <v>11908</v>
      </c>
      <c r="C296" s="135">
        <v>0</v>
      </c>
      <c r="D296" s="135" t="s">
        <v>1248</v>
      </c>
      <c r="E296" s="135" t="s">
        <v>11907</v>
      </c>
      <c r="F296" s="159">
        <v>42802</v>
      </c>
      <c r="G296" s="135" t="s">
        <v>121</v>
      </c>
      <c r="H296" s="135" t="s">
        <v>11906</v>
      </c>
      <c r="I296" s="135">
        <v>1</v>
      </c>
      <c r="J296" s="135" t="s">
        <v>32</v>
      </c>
      <c r="K296" s="135" t="s">
        <v>28</v>
      </c>
      <c r="L296" s="135">
        <v>0</v>
      </c>
      <c r="M296" s="135" t="s">
        <v>8937</v>
      </c>
      <c r="N296" s="135">
        <v>0</v>
      </c>
      <c r="O296" s="135" t="s">
        <v>33</v>
      </c>
      <c r="P296" s="135">
        <v>63517.55</v>
      </c>
      <c r="Q296" s="135">
        <v>4309650</v>
      </c>
      <c r="R296" s="135">
        <v>3198082</v>
      </c>
      <c r="S296" s="135">
        <v>74.209999999999994</v>
      </c>
      <c r="T296" s="135">
        <v>0</v>
      </c>
      <c r="U296" s="135">
        <v>0</v>
      </c>
      <c r="V296" s="135" t="s">
        <v>11905</v>
      </c>
      <c r="W296" s="135" t="s">
        <v>11904</v>
      </c>
      <c r="X296" s="135" t="s">
        <v>11903</v>
      </c>
      <c r="Y296" s="147" t="s">
        <v>4625</v>
      </c>
      <c r="Z296" s="147" t="str">
        <f t="shared" si="4"/>
        <v>0101PE</v>
      </c>
      <c r="AA296" s="137">
        <v>0</v>
      </c>
      <c r="AB296" s="138" t="s">
        <v>30</v>
      </c>
      <c r="AC296" s="154" t="s">
        <v>3343</v>
      </c>
      <c r="AD296" s="155"/>
    </row>
    <row r="297" spans="1:30" ht="24" customHeight="1">
      <c r="A297" s="139">
        <v>42805</v>
      </c>
      <c r="B297" s="140" t="s">
        <v>11902</v>
      </c>
      <c r="C297" s="141">
        <v>0</v>
      </c>
      <c r="D297" s="141" t="s">
        <v>1248</v>
      </c>
      <c r="E297" s="141" t="s">
        <v>11901</v>
      </c>
      <c r="F297" s="151">
        <v>42802</v>
      </c>
      <c r="G297" s="141" t="s">
        <v>121</v>
      </c>
      <c r="H297" s="141" t="s">
        <v>11861</v>
      </c>
      <c r="I297" s="141">
        <v>2</v>
      </c>
      <c r="J297" s="141" t="s">
        <v>32</v>
      </c>
      <c r="K297" s="141" t="s">
        <v>28</v>
      </c>
      <c r="L297" s="141">
        <v>0</v>
      </c>
      <c r="M297" s="141" t="s">
        <v>8937</v>
      </c>
      <c r="N297" s="141">
        <v>159</v>
      </c>
      <c r="O297" s="141" t="s">
        <v>33</v>
      </c>
      <c r="P297" s="141">
        <v>71069.45</v>
      </c>
      <c r="Q297" s="141">
        <v>4309650</v>
      </c>
      <c r="R297" s="141">
        <v>3435736</v>
      </c>
      <c r="S297" s="141">
        <v>79.72</v>
      </c>
      <c r="T297" s="141" t="s">
        <v>11900</v>
      </c>
      <c r="U297" s="141" t="s">
        <v>11899</v>
      </c>
      <c r="V297" s="141" t="s">
        <v>11898</v>
      </c>
      <c r="W297" s="141" t="s">
        <v>11897</v>
      </c>
      <c r="X297" s="141" t="s">
        <v>11896</v>
      </c>
      <c r="Y297" s="141" t="s">
        <v>4625</v>
      </c>
      <c r="Z297" s="141" t="str">
        <f t="shared" si="4"/>
        <v>0101PE</v>
      </c>
      <c r="AA297" s="143">
        <v>0</v>
      </c>
      <c r="AB297" s="143" t="s">
        <v>30</v>
      </c>
      <c r="AC297" s="143" t="s">
        <v>3343</v>
      </c>
      <c r="AD297" s="143"/>
    </row>
    <row r="298" spans="1:30" ht="24" customHeight="1">
      <c r="A298" s="139">
        <v>42805</v>
      </c>
      <c r="B298" s="140" t="s">
        <v>11889</v>
      </c>
      <c r="C298" s="141">
        <v>0</v>
      </c>
      <c r="D298" s="141" t="s">
        <v>1248</v>
      </c>
      <c r="E298" s="141" t="s">
        <v>11888</v>
      </c>
      <c r="F298" s="151">
        <v>42802</v>
      </c>
      <c r="G298" s="141" t="s">
        <v>121</v>
      </c>
      <c r="H298" s="141" t="s">
        <v>11861</v>
      </c>
      <c r="I298" s="141">
        <v>3</v>
      </c>
      <c r="J298" s="144" t="s">
        <v>12550</v>
      </c>
      <c r="K298" s="144" t="s">
        <v>11895</v>
      </c>
      <c r="L298" s="141">
        <v>0</v>
      </c>
      <c r="M298" s="141" t="s">
        <v>8937</v>
      </c>
      <c r="N298" s="141">
        <v>169</v>
      </c>
      <c r="O298" s="141" t="s">
        <v>33</v>
      </c>
      <c r="P298" s="141">
        <v>63999.06</v>
      </c>
      <c r="Q298" s="141">
        <v>4309650</v>
      </c>
      <c r="R298" s="141">
        <v>3319013</v>
      </c>
      <c r="S298" s="141">
        <v>77.010000000000005</v>
      </c>
      <c r="T298" s="141" t="s">
        <v>11894</v>
      </c>
      <c r="U298" s="141" t="s">
        <v>11893</v>
      </c>
      <c r="V298" s="141" t="s">
        <v>11892</v>
      </c>
      <c r="W298" s="141" t="s">
        <v>11891</v>
      </c>
      <c r="X298" s="141" t="s">
        <v>11890</v>
      </c>
      <c r="Y298" s="141" t="s">
        <v>4625</v>
      </c>
      <c r="Z298" s="141" t="str">
        <f t="shared" si="4"/>
        <v>0101PE</v>
      </c>
      <c r="AA298" s="143">
        <v>0.27272727272727271</v>
      </c>
      <c r="AB298" s="143" t="s">
        <v>30</v>
      </c>
      <c r="AC298" s="143" t="s">
        <v>3343</v>
      </c>
      <c r="AD298" s="143"/>
    </row>
    <row r="299" spans="1:30" ht="24" customHeight="1">
      <c r="A299" s="139">
        <v>42805</v>
      </c>
      <c r="B299" s="140" t="s">
        <v>11889</v>
      </c>
      <c r="C299" s="141">
        <v>0</v>
      </c>
      <c r="D299" s="141" t="s">
        <v>1248</v>
      </c>
      <c r="E299" s="141" t="s">
        <v>11888</v>
      </c>
      <c r="F299" s="151">
        <v>42802</v>
      </c>
      <c r="G299" s="141" t="s">
        <v>121</v>
      </c>
      <c r="H299" s="141" t="s">
        <v>11861</v>
      </c>
      <c r="I299" s="141">
        <v>4</v>
      </c>
      <c r="J299" s="144" t="s">
        <v>4698</v>
      </c>
      <c r="K299" s="144" t="s">
        <v>11887</v>
      </c>
      <c r="L299" s="141">
        <v>0</v>
      </c>
      <c r="M299" s="141" t="s">
        <v>8937</v>
      </c>
      <c r="N299" s="141">
        <v>159</v>
      </c>
      <c r="O299" s="141" t="s">
        <v>33</v>
      </c>
      <c r="P299" s="141">
        <v>63537.33</v>
      </c>
      <c r="Q299" s="141">
        <v>4309650</v>
      </c>
      <c r="R299" s="141">
        <v>3302059</v>
      </c>
      <c r="S299" s="141">
        <v>76.62</v>
      </c>
      <c r="T299" s="141" t="s">
        <v>11886</v>
      </c>
      <c r="U299" s="141" t="s">
        <v>11885</v>
      </c>
      <c r="V299" s="141" t="s">
        <v>11884</v>
      </c>
      <c r="W299" s="141" t="s">
        <v>11883</v>
      </c>
      <c r="X299" s="141" t="s">
        <v>11882</v>
      </c>
      <c r="Y299" s="141" t="s">
        <v>4625</v>
      </c>
      <c r="Z299" s="141" t="str">
        <f t="shared" si="4"/>
        <v>0101PE</v>
      </c>
      <c r="AA299" s="143">
        <v>0.18181818181818182</v>
      </c>
      <c r="AB299" s="143" t="s">
        <v>30</v>
      </c>
      <c r="AC299" s="143" t="s">
        <v>3343</v>
      </c>
      <c r="AD299" s="143"/>
    </row>
    <row r="300" spans="1:30" ht="24" customHeight="1">
      <c r="A300" s="139">
        <v>42805</v>
      </c>
      <c r="B300" s="140" t="s">
        <v>11881</v>
      </c>
      <c r="C300" s="141">
        <v>0</v>
      </c>
      <c r="D300" s="141" t="s">
        <v>1248</v>
      </c>
      <c r="E300" s="141" t="s">
        <v>11700</v>
      </c>
      <c r="F300" s="151">
        <v>42802</v>
      </c>
      <c r="G300" s="141" t="s">
        <v>121</v>
      </c>
      <c r="H300" s="141" t="s">
        <v>11861</v>
      </c>
      <c r="I300" s="141">
        <v>5</v>
      </c>
      <c r="J300" s="141" t="s">
        <v>32</v>
      </c>
      <c r="K300" s="141" t="s">
        <v>28</v>
      </c>
      <c r="L300" s="141">
        <v>0</v>
      </c>
      <c r="M300" s="141" t="s">
        <v>8937</v>
      </c>
      <c r="N300" s="141">
        <v>130</v>
      </c>
      <c r="O300" s="141" t="s">
        <v>33</v>
      </c>
      <c r="P300" s="141">
        <v>80768.929999999993</v>
      </c>
      <c r="Q300" s="141">
        <v>4309650</v>
      </c>
      <c r="R300" s="141">
        <v>3650410</v>
      </c>
      <c r="S300" s="141">
        <v>84.7</v>
      </c>
      <c r="T300" s="141" t="s">
        <v>11880</v>
      </c>
      <c r="U300" s="141" t="s">
        <v>11879</v>
      </c>
      <c r="V300" s="141" t="s">
        <v>11878</v>
      </c>
      <c r="W300" s="141" t="s">
        <v>11877</v>
      </c>
      <c r="X300" s="141" t="s">
        <v>11876</v>
      </c>
      <c r="Y300" s="141" t="s">
        <v>4625</v>
      </c>
      <c r="Z300" s="141" t="str">
        <f t="shared" si="4"/>
        <v>0101PE</v>
      </c>
      <c r="AA300" s="143">
        <v>0</v>
      </c>
      <c r="AB300" s="143" t="s">
        <v>30</v>
      </c>
      <c r="AC300" s="143" t="s">
        <v>3343</v>
      </c>
      <c r="AD300" s="143"/>
    </row>
    <row r="301" spans="1:30" ht="24" customHeight="1">
      <c r="A301" s="139">
        <v>42805</v>
      </c>
      <c r="B301" s="140" t="s">
        <v>11875</v>
      </c>
      <c r="C301" s="141" t="s">
        <v>27</v>
      </c>
      <c r="D301" s="141" t="s">
        <v>1248</v>
      </c>
      <c r="E301" s="141" t="s">
        <v>11874</v>
      </c>
      <c r="F301" s="151">
        <v>42802</v>
      </c>
      <c r="G301" s="141" t="s">
        <v>121</v>
      </c>
      <c r="H301" s="141" t="s">
        <v>11861</v>
      </c>
      <c r="I301" s="141">
        <v>6</v>
      </c>
      <c r="J301" s="141" t="s">
        <v>32</v>
      </c>
      <c r="K301" s="141" t="s">
        <v>28</v>
      </c>
      <c r="L301" s="141">
        <v>0</v>
      </c>
      <c r="M301" s="141" t="s">
        <v>8937</v>
      </c>
      <c r="N301" s="141">
        <v>0</v>
      </c>
      <c r="O301" s="141" t="s">
        <v>33</v>
      </c>
      <c r="P301" s="141">
        <v>77724.600000000006</v>
      </c>
      <c r="Q301" s="141">
        <v>4309650</v>
      </c>
      <c r="R301" s="141">
        <v>3558818</v>
      </c>
      <c r="S301" s="141">
        <v>82.58</v>
      </c>
      <c r="T301" s="141">
        <v>0</v>
      </c>
      <c r="U301" s="141">
        <v>0</v>
      </c>
      <c r="V301" s="141" t="s">
        <v>11873</v>
      </c>
      <c r="W301" s="141" t="s">
        <v>11872</v>
      </c>
      <c r="X301" s="141" t="s">
        <v>11871</v>
      </c>
      <c r="Y301" s="141" t="s">
        <v>4625</v>
      </c>
      <c r="Z301" s="141" t="str">
        <f t="shared" si="4"/>
        <v>Re-sequencing101PE</v>
      </c>
      <c r="AA301" s="143">
        <v>0</v>
      </c>
      <c r="AB301" s="143" t="s">
        <v>30</v>
      </c>
      <c r="AC301" s="143" t="s">
        <v>3343</v>
      </c>
      <c r="AD301" s="143"/>
    </row>
    <row r="302" spans="1:30" ht="24" customHeight="1">
      <c r="A302" s="139">
        <v>42805</v>
      </c>
      <c r="B302" s="140" t="s">
        <v>11870</v>
      </c>
      <c r="C302" s="141" t="s">
        <v>12417</v>
      </c>
      <c r="D302" s="141" t="s">
        <v>1248</v>
      </c>
      <c r="E302" s="141" t="s">
        <v>11869</v>
      </c>
      <c r="F302" s="151">
        <v>42802</v>
      </c>
      <c r="G302" s="141" t="s">
        <v>121</v>
      </c>
      <c r="H302" s="141" t="s">
        <v>11861</v>
      </c>
      <c r="I302" s="141">
        <v>7</v>
      </c>
      <c r="J302" s="141" t="s">
        <v>32</v>
      </c>
      <c r="K302" s="141" t="s">
        <v>28</v>
      </c>
      <c r="L302" s="141">
        <v>0</v>
      </c>
      <c r="M302" s="141" t="s">
        <v>8937</v>
      </c>
      <c r="N302" s="141">
        <v>196</v>
      </c>
      <c r="O302" s="141" t="s">
        <v>33</v>
      </c>
      <c r="P302" s="141">
        <v>74044.03</v>
      </c>
      <c r="Q302" s="141">
        <v>4309650</v>
      </c>
      <c r="R302" s="141">
        <v>3437710</v>
      </c>
      <c r="S302" s="141">
        <v>79.77</v>
      </c>
      <c r="T302" s="141" t="s">
        <v>11868</v>
      </c>
      <c r="U302" s="141" t="s">
        <v>11867</v>
      </c>
      <c r="V302" s="141" t="s">
        <v>11866</v>
      </c>
      <c r="W302" s="141" t="s">
        <v>11865</v>
      </c>
      <c r="X302" s="141" t="s">
        <v>11864</v>
      </c>
      <c r="Y302" s="141" t="s">
        <v>4625</v>
      </c>
      <c r="Z302" s="141" t="str">
        <f t="shared" si="4"/>
        <v>Exome capture101PE</v>
      </c>
      <c r="AA302" s="143">
        <v>0</v>
      </c>
      <c r="AB302" s="143" t="s">
        <v>30</v>
      </c>
      <c r="AC302" s="143" t="s">
        <v>3343</v>
      </c>
      <c r="AD302" s="143"/>
    </row>
    <row r="303" spans="1:30" ht="24" customHeight="1">
      <c r="A303" s="139">
        <v>42805</v>
      </c>
      <c r="B303" s="140" t="s">
        <v>11863</v>
      </c>
      <c r="C303" s="141">
        <v>0</v>
      </c>
      <c r="D303" s="141" t="s">
        <v>1248</v>
      </c>
      <c r="E303" s="141" t="s">
        <v>11862</v>
      </c>
      <c r="F303" s="151">
        <v>42802</v>
      </c>
      <c r="G303" s="141" t="s">
        <v>121</v>
      </c>
      <c r="H303" s="141" t="s">
        <v>11861</v>
      </c>
      <c r="I303" s="141">
        <v>8</v>
      </c>
      <c r="J303" s="141" t="s">
        <v>32</v>
      </c>
      <c r="K303" s="141" t="s">
        <v>28</v>
      </c>
      <c r="L303" s="141">
        <v>0</v>
      </c>
      <c r="M303" s="141" t="s">
        <v>8937</v>
      </c>
      <c r="N303" s="141">
        <v>187</v>
      </c>
      <c r="O303" s="141" t="s">
        <v>33</v>
      </c>
      <c r="P303" s="141">
        <v>71601.3</v>
      </c>
      <c r="Q303" s="141">
        <v>4309650</v>
      </c>
      <c r="R303" s="141">
        <v>3309100</v>
      </c>
      <c r="S303" s="141">
        <v>76.78</v>
      </c>
      <c r="T303" s="141" t="s">
        <v>11860</v>
      </c>
      <c r="U303" s="141" t="s">
        <v>11859</v>
      </c>
      <c r="V303" s="141" t="s">
        <v>11858</v>
      </c>
      <c r="W303" s="141" t="s">
        <v>11857</v>
      </c>
      <c r="X303" s="141" t="s">
        <v>11856</v>
      </c>
      <c r="Y303" s="141" t="s">
        <v>4625</v>
      </c>
      <c r="Z303" s="141" t="str">
        <f t="shared" si="4"/>
        <v>0101PE</v>
      </c>
      <c r="AA303" s="143">
        <v>0</v>
      </c>
      <c r="AB303" s="143" t="s">
        <v>30</v>
      </c>
      <c r="AC303" s="143" t="s">
        <v>3343</v>
      </c>
      <c r="AD303" s="143"/>
    </row>
    <row r="304" spans="1:30" ht="24" customHeight="1">
      <c r="A304" s="219">
        <v>42805</v>
      </c>
      <c r="B304" s="218" t="s">
        <v>11440</v>
      </c>
      <c r="C304" s="135">
        <v>0</v>
      </c>
      <c r="D304" s="147" t="s">
        <v>1248</v>
      </c>
      <c r="E304" s="215" t="s">
        <v>11439</v>
      </c>
      <c r="F304" s="217">
        <v>42803</v>
      </c>
      <c r="G304" s="215" t="s">
        <v>6941</v>
      </c>
      <c r="H304" s="215" t="s">
        <v>11443</v>
      </c>
      <c r="I304" s="215">
        <v>1</v>
      </c>
      <c r="J304" s="135" t="s">
        <v>2392</v>
      </c>
      <c r="K304" s="147" t="s">
        <v>28</v>
      </c>
      <c r="L304" s="216" t="s">
        <v>350</v>
      </c>
      <c r="M304" s="215"/>
      <c r="N304" s="215">
        <v>0</v>
      </c>
      <c r="O304" s="215" t="s">
        <v>33</v>
      </c>
      <c r="P304" s="215">
        <v>39828.35</v>
      </c>
      <c r="Q304" s="215">
        <v>3447497</v>
      </c>
      <c r="R304" s="215">
        <v>3216233</v>
      </c>
      <c r="S304" s="215">
        <v>93.4</v>
      </c>
      <c r="T304" s="215">
        <v>0</v>
      </c>
      <c r="U304" s="215">
        <v>0</v>
      </c>
      <c r="V304" s="215" t="s">
        <v>2197</v>
      </c>
      <c r="W304" s="215" t="s">
        <v>11442</v>
      </c>
      <c r="X304" s="215" t="s">
        <v>11441</v>
      </c>
      <c r="Y304" s="147" t="s">
        <v>4625</v>
      </c>
      <c r="Z304" s="147" t="str">
        <f t="shared" si="4"/>
        <v>0101PE</v>
      </c>
      <c r="AA304" s="214">
        <v>0</v>
      </c>
      <c r="AB304" s="213" t="s">
        <v>2544</v>
      </c>
      <c r="AC304" s="213" t="s">
        <v>3054</v>
      </c>
      <c r="AD304" s="212"/>
    </row>
    <row r="305" spans="1:30" ht="24" customHeight="1">
      <c r="A305" s="211">
        <v>42805</v>
      </c>
      <c r="B305" s="210" t="s">
        <v>11440</v>
      </c>
      <c r="C305" s="141">
        <v>0</v>
      </c>
      <c r="D305" s="141" t="s">
        <v>1248</v>
      </c>
      <c r="E305" s="208" t="s">
        <v>11439</v>
      </c>
      <c r="F305" s="209">
        <v>42803</v>
      </c>
      <c r="G305" s="208" t="s">
        <v>6941</v>
      </c>
      <c r="H305" s="208" t="s">
        <v>11438</v>
      </c>
      <c r="I305" s="208">
        <v>2</v>
      </c>
      <c r="J305" s="141" t="s">
        <v>2392</v>
      </c>
      <c r="K305" s="141" t="s">
        <v>28</v>
      </c>
      <c r="L305" s="208" t="s">
        <v>350</v>
      </c>
      <c r="M305" s="208"/>
      <c r="N305" s="208">
        <v>0</v>
      </c>
      <c r="O305" s="208" t="s">
        <v>33</v>
      </c>
      <c r="P305" s="208">
        <v>40046.080000000002</v>
      </c>
      <c r="Q305" s="208">
        <v>3493329</v>
      </c>
      <c r="R305" s="208">
        <v>3237657</v>
      </c>
      <c r="S305" s="208">
        <v>92.8</v>
      </c>
      <c r="T305" s="208">
        <v>0</v>
      </c>
      <c r="U305" s="208">
        <v>0</v>
      </c>
      <c r="V305" s="208" t="s">
        <v>11437</v>
      </c>
      <c r="W305" s="208" t="s">
        <v>11436</v>
      </c>
      <c r="X305" s="208" t="s">
        <v>11435</v>
      </c>
      <c r="Y305" s="141" t="s">
        <v>4625</v>
      </c>
      <c r="Z305" s="141" t="str">
        <f t="shared" si="4"/>
        <v>0101PE</v>
      </c>
      <c r="AA305" s="207">
        <v>0</v>
      </c>
      <c r="AB305" s="207" t="s">
        <v>2544</v>
      </c>
      <c r="AC305" s="207" t="s">
        <v>3054</v>
      </c>
      <c r="AD305" s="207"/>
    </row>
    <row r="306" spans="1:30" ht="24" customHeight="1">
      <c r="A306" s="219">
        <v>42805</v>
      </c>
      <c r="B306" s="218" t="s">
        <v>11434</v>
      </c>
      <c r="C306" s="135">
        <v>0</v>
      </c>
      <c r="D306" s="147" t="s">
        <v>1248</v>
      </c>
      <c r="E306" s="215" t="s">
        <v>11428</v>
      </c>
      <c r="F306" s="217">
        <v>42803</v>
      </c>
      <c r="G306" s="215" t="s">
        <v>6941</v>
      </c>
      <c r="H306" s="215" t="s">
        <v>11433</v>
      </c>
      <c r="I306" s="215">
        <v>1</v>
      </c>
      <c r="J306" s="215" t="s">
        <v>3576</v>
      </c>
      <c r="K306" s="147" t="s">
        <v>11426</v>
      </c>
      <c r="L306" s="216" t="s">
        <v>350</v>
      </c>
      <c r="M306" s="215"/>
      <c r="N306" s="215">
        <v>0</v>
      </c>
      <c r="O306" s="215" t="s">
        <v>33</v>
      </c>
      <c r="P306" s="215">
        <v>39371.279999999999</v>
      </c>
      <c r="Q306" s="215">
        <v>3424765</v>
      </c>
      <c r="R306" s="215">
        <v>3186828</v>
      </c>
      <c r="S306" s="215">
        <v>93.2</v>
      </c>
      <c r="T306" s="215">
        <v>0</v>
      </c>
      <c r="U306" s="215">
        <v>0</v>
      </c>
      <c r="V306" s="215" t="s">
        <v>11432</v>
      </c>
      <c r="W306" s="215" t="s">
        <v>11431</v>
      </c>
      <c r="X306" s="215" t="s">
        <v>11430</v>
      </c>
      <c r="Y306" s="147" t="s">
        <v>4625</v>
      </c>
      <c r="Z306" s="147" t="str">
        <f t="shared" si="4"/>
        <v>0101PE</v>
      </c>
      <c r="AA306" s="214">
        <v>0.44186046511627908</v>
      </c>
      <c r="AB306" s="213" t="s">
        <v>2544</v>
      </c>
      <c r="AC306" s="213" t="s">
        <v>3054</v>
      </c>
      <c r="AD306" s="212"/>
    </row>
    <row r="307" spans="1:30" ht="24" customHeight="1">
      <c r="A307" s="211">
        <v>42805</v>
      </c>
      <c r="B307" s="210" t="s">
        <v>11429</v>
      </c>
      <c r="C307" s="141">
        <v>0</v>
      </c>
      <c r="D307" s="141" t="s">
        <v>1248</v>
      </c>
      <c r="E307" s="208" t="s">
        <v>11428</v>
      </c>
      <c r="F307" s="209">
        <v>42803</v>
      </c>
      <c r="G307" s="208" t="s">
        <v>6941</v>
      </c>
      <c r="H307" s="208" t="s">
        <v>11427</v>
      </c>
      <c r="I307" s="208">
        <v>2</v>
      </c>
      <c r="J307" s="220" t="s">
        <v>3576</v>
      </c>
      <c r="K307" s="144" t="s">
        <v>11426</v>
      </c>
      <c r="L307" s="208" t="s">
        <v>350</v>
      </c>
      <c r="M307" s="208"/>
      <c r="N307" s="208">
        <v>0</v>
      </c>
      <c r="O307" s="208" t="s">
        <v>33</v>
      </c>
      <c r="P307" s="208">
        <v>38715.040000000001</v>
      </c>
      <c r="Q307" s="208">
        <v>3351093</v>
      </c>
      <c r="R307" s="208">
        <v>3134780</v>
      </c>
      <c r="S307" s="208">
        <v>93.6</v>
      </c>
      <c r="T307" s="208">
        <v>0</v>
      </c>
      <c r="U307" s="208">
        <v>0</v>
      </c>
      <c r="V307" s="208" t="s">
        <v>11425</v>
      </c>
      <c r="W307" s="208" t="s">
        <v>11424</v>
      </c>
      <c r="X307" s="208" t="s">
        <v>11423</v>
      </c>
      <c r="Y307" s="141" t="s">
        <v>4625</v>
      </c>
      <c r="Z307" s="141" t="str">
        <f t="shared" si="4"/>
        <v>0101PE</v>
      </c>
      <c r="AA307" s="207">
        <v>0.44186046511627908</v>
      </c>
      <c r="AB307" s="207" t="s">
        <v>2544</v>
      </c>
      <c r="AC307" s="207" t="s">
        <v>3054</v>
      </c>
      <c r="AD307" s="207"/>
    </row>
    <row r="308" spans="1:30" ht="24" customHeight="1">
      <c r="A308" s="219">
        <v>42805</v>
      </c>
      <c r="B308" s="218" t="s">
        <v>11418</v>
      </c>
      <c r="C308" s="135">
        <v>0</v>
      </c>
      <c r="D308" s="147" t="s">
        <v>1248</v>
      </c>
      <c r="E308" s="215" t="s">
        <v>11417</v>
      </c>
      <c r="F308" s="217">
        <v>42803</v>
      </c>
      <c r="G308" s="215" t="s">
        <v>6962</v>
      </c>
      <c r="H308" s="215" t="s">
        <v>11422</v>
      </c>
      <c r="I308" s="215">
        <v>1</v>
      </c>
      <c r="J308" s="135" t="s">
        <v>2392</v>
      </c>
      <c r="K308" s="147" t="s">
        <v>28</v>
      </c>
      <c r="L308" s="216" t="s">
        <v>350</v>
      </c>
      <c r="M308" s="215"/>
      <c r="N308" s="215">
        <v>0</v>
      </c>
      <c r="O308" s="215" t="s">
        <v>33</v>
      </c>
      <c r="P308" s="215">
        <v>34577.83</v>
      </c>
      <c r="Q308" s="215">
        <v>2959662</v>
      </c>
      <c r="R308" s="215">
        <v>2788251</v>
      </c>
      <c r="S308" s="215">
        <v>94.2</v>
      </c>
      <c r="T308" s="215">
        <v>0</v>
      </c>
      <c r="U308" s="215">
        <v>0</v>
      </c>
      <c r="V308" s="215" t="s">
        <v>11421</v>
      </c>
      <c r="W308" s="215" t="s">
        <v>11420</v>
      </c>
      <c r="X308" s="215" t="s">
        <v>11419</v>
      </c>
      <c r="Y308" s="147" t="s">
        <v>4625</v>
      </c>
      <c r="Z308" s="147" t="str">
        <f t="shared" si="4"/>
        <v>0101PE</v>
      </c>
      <c r="AA308" s="214">
        <v>0</v>
      </c>
      <c r="AB308" s="213" t="s">
        <v>2544</v>
      </c>
      <c r="AC308" s="213" t="s">
        <v>3054</v>
      </c>
      <c r="AD308" s="212"/>
    </row>
    <row r="309" spans="1:30" ht="24" customHeight="1">
      <c r="A309" s="211">
        <v>42805</v>
      </c>
      <c r="B309" s="210" t="s">
        <v>11418</v>
      </c>
      <c r="C309" s="141">
        <v>0</v>
      </c>
      <c r="D309" s="141" t="s">
        <v>1248</v>
      </c>
      <c r="E309" s="208" t="s">
        <v>11417</v>
      </c>
      <c r="F309" s="209">
        <v>42803</v>
      </c>
      <c r="G309" s="208" t="s">
        <v>6962</v>
      </c>
      <c r="H309" s="208" t="s">
        <v>11416</v>
      </c>
      <c r="I309" s="208">
        <v>2</v>
      </c>
      <c r="J309" s="141" t="s">
        <v>2392</v>
      </c>
      <c r="K309" s="141" t="s">
        <v>28</v>
      </c>
      <c r="L309" s="208" t="s">
        <v>350</v>
      </c>
      <c r="M309" s="208"/>
      <c r="N309" s="208">
        <v>0</v>
      </c>
      <c r="O309" s="208" t="s">
        <v>33</v>
      </c>
      <c r="P309" s="208">
        <v>35019.31</v>
      </c>
      <c r="Q309" s="208">
        <v>3003509</v>
      </c>
      <c r="R309" s="208">
        <v>2824548</v>
      </c>
      <c r="S309" s="208">
        <v>94.1</v>
      </c>
      <c r="T309" s="208">
        <v>0</v>
      </c>
      <c r="U309" s="208">
        <v>0</v>
      </c>
      <c r="V309" s="208" t="s">
        <v>11415</v>
      </c>
      <c r="W309" s="208" t="s">
        <v>11414</v>
      </c>
      <c r="X309" s="208" t="s">
        <v>11413</v>
      </c>
      <c r="Y309" s="141" t="s">
        <v>4625</v>
      </c>
      <c r="Z309" s="141" t="str">
        <f t="shared" si="4"/>
        <v>0101PE</v>
      </c>
      <c r="AA309" s="207">
        <v>0</v>
      </c>
      <c r="AB309" s="207" t="s">
        <v>2544</v>
      </c>
      <c r="AC309" s="207" t="s">
        <v>3054</v>
      </c>
      <c r="AD309" s="207"/>
    </row>
    <row r="310" spans="1:30" ht="24" customHeight="1">
      <c r="A310" s="219">
        <v>42806</v>
      </c>
      <c r="B310" s="218" t="s">
        <v>11408</v>
      </c>
      <c r="C310" s="135">
        <v>0</v>
      </c>
      <c r="D310" s="147" t="s">
        <v>1248</v>
      </c>
      <c r="E310" s="215" t="s">
        <v>11407</v>
      </c>
      <c r="F310" s="217">
        <v>42803</v>
      </c>
      <c r="G310" s="215" t="s">
        <v>6962</v>
      </c>
      <c r="H310" s="215" t="s">
        <v>11412</v>
      </c>
      <c r="I310" s="215">
        <v>1</v>
      </c>
      <c r="J310" s="135" t="s">
        <v>2392</v>
      </c>
      <c r="K310" s="147" t="s">
        <v>28</v>
      </c>
      <c r="L310" s="216" t="s">
        <v>350</v>
      </c>
      <c r="M310" s="215"/>
      <c r="N310" s="215">
        <v>0</v>
      </c>
      <c r="O310" s="215" t="s">
        <v>33</v>
      </c>
      <c r="P310" s="215">
        <v>36337.94</v>
      </c>
      <c r="Q310" s="215">
        <v>3102264</v>
      </c>
      <c r="R310" s="215">
        <v>2944759</v>
      </c>
      <c r="S310" s="215">
        <v>95</v>
      </c>
      <c r="T310" s="215">
        <v>0</v>
      </c>
      <c r="U310" s="215">
        <v>0</v>
      </c>
      <c r="V310" s="215" t="s">
        <v>11411</v>
      </c>
      <c r="W310" s="215" t="s">
        <v>11410</v>
      </c>
      <c r="X310" s="215" t="s">
        <v>11409</v>
      </c>
      <c r="Y310" s="147" t="s">
        <v>4625</v>
      </c>
      <c r="Z310" s="147" t="str">
        <f t="shared" si="4"/>
        <v>0101PE</v>
      </c>
      <c r="AA310" s="214">
        <v>0</v>
      </c>
      <c r="AB310" s="213" t="s">
        <v>2544</v>
      </c>
      <c r="AC310" s="213" t="s">
        <v>3054</v>
      </c>
      <c r="AD310" s="212"/>
    </row>
    <row r="311" spans="1:30" ht="24" customHeight="1">
      <c r="A311" s="211">
        <v>42806</v>
      </c>
      <c r="B311" s="210" t="s">
        <v>11408</v>
      </c>
      <c r="C311" s="141">
        <v>0</v>
      </c>
      <c r="D311" s="141" t="s">
        <v>1248</v>
      </c>
      <c r="E311" s="208" t="s">
        <v>11407</v>
      </c>
      <c r="F311" s="209">
        <v>42803</v>
      </c>
      <c r="G311" s="208" t="s">
        <v>6962</v>
      </c>
      <c r="H311" s="208" t="s">
        <v>11406</v>
      </c>
      <c r="I311" s="208">
        <v>2</v>
      </c>
      <c r="J311" s="141" t="s">
        <v>2392</v>
      </c>
      <c r="K311" s="141" t="s">
        <v>28</v>
      </c>
      <c r="L311" s="208" t="s">
        <v>350</v>
      </c>
      <c r="M311" s="208"/>
      <c r="N311" s="208">
        <v>0</v>
      </c>
      <c r="O311" s="208" t="s">
        <v>33</v>
      </c>
      <c r="P311" s="208">
        <v>34829</v>
      </c>
      <c r="Q311" s="208">
        <v>2961199</v>
      </c>
      <c r="R311" s="208">
        <v>2821714</v>
      </c>
      <c r="S311" s="208">
        <v>95.3</v>
      </c>
      <c r="T311" s="208">
        <v>0</v>
      </c>
      <c r="U311" s="208">
        <v>0</v>
      </c>
      <c r="V311" s="208" t="s">
        <v>11405</v>
      </c>
      <c r="W311" s="208" t="s">
        <v>11404</v>
      </c>
      <c r="X311" s="208" t="s">
        <v>11403</v>
      </c>
      <c r="Y311" s="141" t="s">
        <v>4625</v>
      </c>
      <c r="Z311" s="141" t="str">
        <f t="shared" si="4"/>
        <v>0101PE</v>
      </c>
      <c r="AA311" s="207">
        <v>0</v>
      </c>
      <c r="AB311" s="207" t="s">
        <v>2544</v>
      </c>
      <c r="AC311" s="207" t="s">
        <v>3054</v>
      </c>
      <c r="AD311" s="207"/>
    </row>
    <row r="312" spans="1:30" ht="24" customHeight="1">
      <c r="A312" s="219">
        <v>42806</v>
      </c>
      <c r="B312" s="218" t="s">
        <v>11398</v>
      </c>
      <c r="C312" s="215" t="s">
        <v>6976</v>
      </c>
      <c r="D312" s="216" t="s">
        <v>31</v>
      </c>
      <c r="E312" s="215" t="s">
        <v>11397</v>
      </c>
      <c r="F312" s="217">
        <v>42804</v>
      </c>
      <c r="G312" s="215" t="s">
        <v>6974</v>
      </c>
      <c r="H312" s="215" t="s">
        <v>11402</v>
      </c>
      <c r="I312" s="215">
        <v>1</v>
      </c>
      <c r="J312" s="215" t="s">
        <v>3576</v>
      </c>
      <c r="K312" s="147" t="s">
        <v>11395</v>
      </c>
      <c r="L312" s="216" t="s">
        <v>350</v>
      </c>
      <c r="M312" s="215"/>
      <c r="N312" s="215">
        <v>0</v>
      </c>
      <c r="O312" s="215" t="s">
        <v>29</v>
      </c>
      <c r="P312" s="215">
        <v>31288.71</v>
      </c>
      <c r="Q312" s="215">
        <v>2985636</v>
      </c>
      <c r="R312" s="215">
        <v>2784359</v>
      </c>
      <c r="S312" s="215">
        <v>93.2</v>
      </c>
      <c r="T312" s="215">
        <v>0</v>
      </c>
      <c r="U312" s="215">
        <v>0</v>
      </c>
      <c r="V312" s="215" t="s">
        <v>11401</v>
      </c>
      <c r="W312" s="215" t="s">
        <v>11400</v>
      </c>
      <c r="X312" s="215" t="s">
        <v>11399</v>
      </c>
      <c r="Y312" s="147" t="s">
        <v>143</v>
      </c>
      <c r="Z312" s="147" t="str">
        <f t="shared" si="4"/>
        <v>Target Region capture91PE</v>
      </c>
      <c r="AA312" s="214">
        <v>0.19178082191780821</v>
      </c>
      <c r="AB312" s="213" t="s">
        <v>2544</v>
      </c>
      <c r="AC312" s="213" t="s">
        <v>3054</v>
      </c>
      <c r="AD312" s="212"/>
    </row>
    <row r="313" spans="1:30" ht="24" customHeight="1">
      <c r="A313" s="211">
        <v>42806</v>
      </c>
      <c r="B313" s="210" t="s">
        <v>11398</v>
      </c>
      <c r="C313" s="208" t="s">
        <v>6976</v>
      </c>
      <c r="D313" s="208" t="s">
        <v>31</v>
      </c>
      <c r="E313" s="208" t="s">
        <v>11397</v>
      </c>
      <c r="F313" s="209">
        <v>42804</v>
      </c>
      <c r="G313" s="208" t="s">
        <v>6974</v>
      </c>
      <c r="H313" s="208" t="s">
        <v>11396</v>
      </c>
      <c r="I313" s="208">
        <v>2</v>
      </c>
      <c r="J313" s="220" t="s">
        <v>3576</v>
      </c>
      <c r="K313" s="144" t="s">
        <v>11395</v>
      </c>
      <c r="L313" s="208" t="s">
        <v>350</v>
      </c>
      <c r="M313" s="208"/>
      <c r="N313" s="208">
        <v>0</v>
      </c>
      <c r="O313" s="208" t="s">
        <v>29</v>
      </c>
      <c r="P313" s="208">
        <v>31291.42</v>
      </c>
      <c r="Q313" s="208">
        <v>2978675</v>
      </c>
      <c r="R313" s="208">
        <v>2784383</v>
      </c>
      <c r="S313" s="208">
        <v>93.5</v>
      </c>
      <c r="T313" s="208">
        <v>0</v>
      </c>
      <c r="U313" s="208">
        <v>0</v>
      </c>
      <c r="V313" s="208" t="s">
        <v>11394</v>
      </c>
      <c r="W313" s="208" t="s">
        <v>11393</v>
      </c>
      <c r="X313" s="208" t="s">
        <v>11392</v>
      </c>
      <c r="Y313" s="141" t="s">
        <v>143</v>
      </c>
      <c r="Z313" s="141" t="str">
        <f t="shared" si="4"/>
        <v>Target Region capture91PE</v>
      </c>
      <c r="AA313" s="207">
        <v>0.19178082191780821</v>
      </c>
      <c r="AB313" s="207" t="s">
        <v>2544</v>
      </c>
      <c r="AC313" s="207" t="s">
        <v>3054</v>
      </c>
      <c r="AD313" s="207"/>
    </row>
    <row r="314" spans="1:30" ht="24" customHeight="1">
      <c r="A314" s="219">
        <v>42806</v>
      </c>
      <c r="B314" s="218" t="s">
        <v>9890</v>
      </c>
      <c r="C314" s="215" t="s">
        <v>6976</v>
      </c>
      <c r="D314" s="216" t="s">
        <v>31</v>
      </c>
      <c r="E314" s="215" t="s">
        <v>11388</v>
      </c>
      <c r="F314" s="217">
        <v>42804</v>
      </c>
      <c r="G314" s="215" t="s">
        <v>6986</v>
      </c>
      <c r="H314" s="215" t="s">
        <v>11391</v>
      </c>
      <c r="I314" s="215">
        <v>1</v>
      </c>
      <c r="J314" s="135" t="s">
        <v>2392</v>
      </c>
      <c r="K314" s="147" t="s">
        <v>28</v>
      </c>
      <c r="L314" s="216" t="s">
        <v>350</v>
      </c>
      <c r="M314" s="215"/>
      <c r="N314" s="215">
        <v>0</v>
      </c>
      <c r="O314" s="215" t="s">
        <v>29</v>
      </c>
      <c r="P314" s="215">
        <v>33658.36</v>
      </c>
      <c r="Q314" s="215">
        <v>3182601</v>
      </c>
      <c r="R314" s="215">
        <v>3005884</v>
      </c>
      <c r="S314" s="215">
        <v>94.6</v>
      </c>
      <c r="T314" s="215">
        <v>0</v>
      </c>
      <c r="U314" s="215">
        <v>0</v>
      </c>
      <c r="V314" s="215" t="s">
        <v>6590</v>
      </c>
      <c r="W314" s="215" t="s">
        <v>11390</v>
      </c>
      <c r="X314" s="215" t="s">
        <v>11389</v>
      </c>
      <c r="Y314" s="147" t="s">
        <v>143</v>
      </c>
      <c r="Z314" s="147" t="str">
        <f t="shared" si="4"/>
        <v>Target Region capture91PE</v>
      </c>
      <c r="AA314" s="214">
        <v>0</v>
      </c>
      <c r="AB314" s="213" t="s">
        <v>2544</v>
      </c>
      <c r="AC314" s="213" t="s">
        <v>3054</v>
      </c>
      <c r="AD314" s="212"/>
    </row>
    <row r="315" spans="1:30" ht="24" customHeight="1">
      <c r="A315" s="211">
        <v>42806</v>
      </c>
      <c r="B315" s="210" t="s">
        <v>9890</v>
      </c>
      <c r="C315" s="208" t="s">
        <v>6976</v>
      </c>
      <c r="D315" s="208" t="s">
        <v>31</v>
      </c>
      <c r="E315" s="208" t="s">
        <v>11388</v>
      </c>
      <c r="F315" s="209">
        <v>42804</v>
      </c>
      <c r="G315" s="208" t="s">
        <v>6986</v>
      </c>
      <c r="H315" s="208" t="s">
        <v>11387</v>
      </c>
      <c r="I315" s="208">
        <v>2</v>
      </c>
      <c r="J315" s="141" t="s">
        <v>2392</v>
      </c>
      <c r="K315" s="141" t="s">
        <v>28</v>
      </c>
      <c r="L315" s="208" t="s">
        <v>350</v>
      </c>
      <c r="M315" s="208"/>
      <c r="N315" s="208">
        <v>0</v>
      </c>
      <c r="O315" s="208" t="s">
        <v>29</v>
      </c>
      <c r="P315" s="208">
        <v>33329.56</v>
      </c>
      <c r="Q315" s="208">
        <v>3163953</v>
      </c>
      <c r="R315" s="208">
        <v>2979947</v>
      </c>
      <c r="S315" s="208">
        <v>94.3</v>
      </c>
      <c r="T315" s="208">
        <v>0</v>
      </c>
      <c r="U315" s="208">
        <v>0</v>
      </c>
      <c r="V315" s="208" t="s">
        <v>11386</v>
      </c>
      <c r="W315" s="208" t="s">
        <v>11385</v>
      </c>
      <c r="X315" s="208" t="s">
        <v>11384</v>
      </c>
      <c r="Y315" s="141" t="s">
        <v>143</v>
      </c>
      <c r="Z315" s="141" t="str">
        <f t="shared" si="4"/>
        <v>Target Region capture91PE</v>
      </c>
      <c r="AA315" s="207">
        <v>0</v>
      </c>
      <c r="AB315" s="207" t="s">
        <v>2544</v>
      </c>
      <c r="AC315" s="207" t="s">
        <v>3054</v>
      </c>
      <c r="AD315" s="207"/>
    </row>
    <row r="316" spans="1:30" ht="24" customHeight="1">
      <c r="A316" s="219">
        <v>42806</v>
      </c>
      <c r="B316" s="218" t="s">
        <v>9890</v>
      </c>
      <c r="C316" s="215" t="s">
        <v>6976</v>
      </c>
      <c r="D316" s="216" t="s">
        <v>31</v>
      </c>
      <c r="E316" s="215" t="s">
        <v>11379</v>
      </c>
      <c r="F316" s="217">
        <v>42804</v>
      </c>
      <c r="G316" s="215" t="s">
        <v>6974</v>
      </c>
      <c r="H316" s="215" t="s">
        <v>11383</v>
      </c>
      <c r="I316" s="215">
        <v>1</v>
      </c>
      <c r="J316" s="215" t="s">
        <v>3576</v>
      </c>
      <c r="K316" s="147" t="s">
        <v>11377</v>
      </c>
      <c r="L316" s="216" t="s">
        <v>350</v>
      </c>
      <c r="M316" s="215"/>
      <c r="N316" s="215">
        <v>0</v>
      </c>
      <c r="O316" s="215" t="s">
        <v>29</v>
      </c>
      <c r="P316" s="215">
        <v>37654.44</v>
      </c>
      <c r="Q316" s="215">
        <v>4056765</v>
      </c>
      <c r="R316" s="215">
        <v>3378120</v>
      </c>
      <c r="S316" s="215">
        <v>83.3</v>
      </c>
      <c r="T316" s="215">
        <v>0</v>
      </c>
      <c r="U316" s="215">
        <v>0</v>
      </c>
      <c r="V316" s="215" t="s">
        <v>11382</v>
      </c>
      <c r="W316" s="215" t="s">
        <v>11381</v>
      </c>
      <c r="X316" s="215" t="s">
        <v>11380</v>
      </c>
      <c r="Y316" s="147" t="s">
        <v>143</v>
      </c>
      <c r="Z316" s="147" t="str">
        <f t="shared" si="4"/>
        <v>Target Region capture91PE</v>
      </c>
      <c r="AA316" s="214">
        <v>0.35849056603773582</v>
      </c>
      <c r="AB316" s="213" t="s">
        <v>2544</v>
      </c>
      <c r="AC316" s="213" t="s">
        <v>3054</v>
      </c>
      <c r="AD316" s="212"/>
    </row>
    <row r="317" spans="1:30" ht="24" customHeight="1">
      <c r="A317" s="211">
        <v>42806</v>
      </c>
      <c r="B317" s="210" t="s">
        <v>9890</v>
      </c>
      <c r="C317" s="208" t="s">
        <v>6976</v>
      </c>
      <c r="D317" s="208" t="s">
        <v>31</v>
      </c>
      <c r="E317" s="208" t="s">
        <v>11379</v>
      </c>
      <c r="F317" s="209">
        <v>42804</v>
      </c>
      <c r="G317" s="208" t="s">
        <v>6974</v>
      </c>
      <c r="H317" s="208" t="s">
        <v>11378</v>
      </c>
      <c r="I317" s="208">
        <v>2</v>
      </c>
      <c r="J317" s="220" t="s">
        <v>3576</v>
      </c>
      <c r="K317" s="144" t="s">
        <v>11377</v>
      </c>
      <c r="L317" s="208" t="s">
        <v>350</v>
      </c>
      <c r="M317" s="208"/>
      <c r="N317" s="208">
        <v>0</v>
      </c>
      <c r="O317" s="208" t="s">
        <v>29</v>
      </c>
      <c r="P317" s="208">
        <v>37881.94</v>
      </c>
      <c r="Q317" s="208">
        <v>4078539</v>
      </c>
      <c r="R317" s="208">
        <v>3398947</v>
      </c>
      <c r="S317" s="208">
        <v>83.5</v>
      </c>
      <c r="T317" s="208">
        <v>0</v>
      </c>
      <c r="U317" s="208">
        <v>0</v>
      </c>
      <c r="V317" s="208" t="s">
        <v>11376</v>
      </c>
      <c r="W317" s="208" t="s">
        <v>11375</v>
      </c>
      <c r="X317" s="208" t="s">
        <v>11374</v>
      </c>
      <c r="Y317" s="141" t="s">
        <v>143</v>
      </c>
      <c r="Z317" s="141" t="str">
        <f t="shared" si="4"/>
        <v>Target Region capture91PE</v>
      </c>
      <c r="AA317" s="207">
        <v>0.35849056603773582</v>
      </c>
      <c r="AB317" s="207" t="s">
        <v>2544</v>
      </c>
      <c r="AC317" s="207" t="s">
        <v>3054</v>
      </c>
      <c r="AD317" s="207"/>
    </row>
    <row r="318" spans="1:30" ht="24" customHeight="1">
      <c r="A318" s="219">
        <v>42806</v>
      </c>
      <c r="B318" s="218" t="s">
        <v>11369</v>
      </c>
      <c r="C318" s="215" t="s">
        <v>6976</v>
      </c>
      <c r="D318" s="216" t="s">
        <v>31</v>
      </c>
      <c r="E318" s="215" t="s">
        <v>11368</v>
      </c>
      <c r="F318" s="217">
        <v>42804</v>
      </c>
      <c r="G318" s="215" t="s">
        <v>6986</v>
      </c>
      <c r="H318" s="215" t="s">
        <v>11373</v>
      </c>
      <c r="I318" s="215">
        <v>1</v>
      </c>
      <c r="J318" s="135" t="s">
        <v>5052</v>
      </c>
      <c r="K318" s="147" t="s">
        <v>11365</v>
      </c>
      <c r="L318" s="216" t="s">
        <v>350</v>
      </c>
      <c r="M318" s="215"/>
      <c r="N318" s="215">
        <v>0</v>
      </c>
      <c r="O318" s="215" t="s">
        <v>29</v>
      </c>
      <c r="P318" s="215">
        <v>35858.26</v>
      </c>
      <c r="Q318" s="215">
        <v>4110354</v>
      </c>
      <c r="R318" s="215">
        <v>3353245</v>
      </c>
      <c r="S318" s="215">
        <v>82</v>
      </c>
      <c r="T318" s="215">
        <v>0</v>
      </c>
      <c r="U318" s="215">
        <v>0</v>
      </c>
      <c r="V318" s="215" t="s">
        <v>11372</v>
      </c>
      <c r="W318" s="215" t="s">
        <v>11371</v>
      </c>
      <c r="X318" s="215" t="s">
        <v>11370</v>
      </c>
      <c r="Y318" s="147" t="s">
        <v>143</v>
      </c>
      <c r="Z318" s="147" t="str">
        <f t="shared" si="4"/>
        <v>Target Region capture91PE</v>
      </c>
      <c r="AA318" s="214">
        <v>1</v>
      </c>
      <c r="AB318" s="213" t="s">
        <v>2544</v>
      </c>
      <c r="AC318" s="213" t="s">
        <v>3054</v>
      </c>
      <c r="AD318" s="212"/>
    </row>
    <row r="319" spans="1:30" ht="24" customHeight="1">
      <c r="A319" s="211">
        <v>42806</v>
      </c>
      <c r="B319" s="210" t="s">
        <v>11369</v>
      </c>
      <c r="C319" s="208" t="s">
        <v>6976</v>
      </c>
      <c r="D319" s="208" t="s">
        <v>31</v>
      </c>
      <c r="E319" s="208" t="s">
        <v>11368</v>
      </c>
      <c r="F319" s="209">
        <v>42804</v>
      </c>
      <c r="G319" s="208" t="s">
        <v>6986</v>
      </c>
      <c r="H319" s="208" t="s">
        <v>11367</v>
      </c>
      <c r="I319" s="208">
        <v>2</v>
      </c>
      <c r="J319" s="144" t="s">
        <v>11366</v>
      </c>
      <c r="K319" s="144" t="s">
        <v>11365</v>
      </c>
      <c r="L319" s="208" t="s">
        <v>350</v>
      </c>
      <c r="M319" s="208"/>
      <c r="N319" s="208">
        <v>0</v>
      </c>
      <c r="O319" s="208" t="s">
        <v>29</v>
      </c>
      <c r="P319" s="208">
        <v>38416.93</v>
      </c>
      <c r="Q319" s="208">
        <v>4056545</v>
      </c>
      <c r="R319" s="208">
        <v>3531783</v>
      </c>
      <c r="S319" s="208">
        <v>87.4</v>
      </c>
      <c r="T319" s="208">
        <v>0</v>
      </c>
      <c r="U319" s="208">
        <v>0</v>
      </c>
      <c r="V319" s="208" t="s">
        <v>11364</v>
      </c>
      <c r="W319" s="208" t="s">
        <v>11363</v>
      </c>
      <c r="X319" s="208" t="s">
        <v>11362</v>
      </c>
      <c r="Y319" s="141" t="s">
        <v>143</v>
      </c>
      <c r="Z319" s="141" t="str">
        <f t="shared" si="4"/>
        <v>Target Region capture91PE</v>
      </c>
      <c r="AA319" s="207">
        <v>1</v>
      </c>
      <c r="AB319" s="207" t="s">
        <v>2544</v>
      </c>
      <c r="AC319" s="207" t="s">
        <v>3054</v>
      </c>
      <c r="AD319" s="207"/>
    </row>
    <row r="320" spans="1:30" ht="24" customHeight="1">
      <c r="A320" s="133">
        <v>42806</v>
      </c>
      <c r="B320" s="134" t="s">
        <v>11855</v>
      </c>
      <c r="C320" s="135">
        <v>0</v>
      </c>
      <c r="D320" s="135" t="s">
        <v>1248</v>
      </c>
      <c r="E320" s="135" t="s">
        <v>11854</v>
      </c>
      <c r="F320" s="159">
        <v>42800</v>
      </c>
      <c r="G320" s="135" t="s">
        <v>36</v>
      </c>
      <c r="H320" s="135" t="s">
        <v>11853</v>
      </c>
      <c r="I320" s="135">
        <v>1</v>
      </c>
      <c r="J320" s="144" t="s">
        <v>128</v>
      </c>
      <c r="K320" s="144" t="s">
        <v>11852</v>
      </c>
      <c r="L320" s="135">
        <v>0</v>
      </c>
      <c r="M320" s="135" t="s">
        <v>1018</v>
      </c>
      <c r="N320" s="135">
        <v>0</v>
      </c>
      <c r="O320" s="135" t="s">
        <v>103</v>
      </c>
      <c r="P320" s="135">
        <v>67731.820000000007</v>
      </c>
      <c r="Q320" s="135">
        <v>3134697</v>
      </c>
      <c r="R320" s="135">
        <v>2905416</v>
      </c>
      <c r="S320" s="135">
        <v>92.7</v>
      </c>
      <c r="T320" s="135">
        <v>0</v>
      </c>
      <c r="U320" s="135">
        <v>0</v>
      </c>
      <c r="V320" s="135" t="s">
        <v>11851</v>
      </c>
      <c r="W320" s="135" t="s">
        <v>11850</v>
      </c>
      <c r="X320" s="135" t="s">
        <v>11849</v>
      </c>
      <c r="Y320" s="147" t="s">
        <v>8426</v>
      </c>
      <c r="Z320" s="126" t="str">
        <f t="shared" si="4"/>
        <v>0126PE</v>
      </c>
      <c r="AA320" s="137">
        <v>0.18518518518518517</v>
      </c>
      <c r="AB320" s="138" t="s">
        <v>30</v>
      </c>
      <c r="AC320" s="154" t="s">
        <v>3343</v>
      </c>
      <c r="AD320" s="155"/>
    </row>
    <row r="321" spans="1:30" ht="24" customHeight="1">
      <c r="A321" s="139">
        <v>42806</v>
      </c>
      <c r="B321" s="140" t="s">
        <v>11848</v>
      </c>
      <c r="C321" s="141" t="s">
        <v>2525</v>
      </c>
      <c r="D321" s="141" t="s">
        <v>1248</v>
      </c>
      <c r="E321" s="141" t="s">
        <v>11847</v>
      </c>
      <c r="F321" s="151">
        <v>42800</v>
      </c>
      <c r="G321" s="141" t="s">
        <v>36</v>
      </c>
      <c r="H321" s="141" t="s">
        <v>11812</v>
      </c>
      <c r="I321" s="141">
        <v>2</v>
      </c>
      <c r="J321" s="141" t="s">
        <v>32</v>
      </c>
      <c r="K321" s="141" t="s">
        <v>28</v>
      </c>
      <c r="L321" s="141">
        <v>0</v>
      </c>
      <c r="M321" s="141" t="s">
        <v>1018</v>
      </c>
      <c r="N321" s="141">
        <v>0</v>
      </c>
      <c r="O321" s="141" t="s">
        <v>103</v>
      </c>
      <c r="P321" s="141">
        <v>41446.65</v>
      </c>
      <c r="Q321" s="141">
        <v>1782069</v>
      </c>
      <c r="R321" s="141">
        <v>1726943</v>
      </c>
      <c r="S321" s="141">
        <v>96.9</v>
      </c>
      <c r="T321" s="141">
        <v>0</v>
      </c>
      <c r="U321" s="141">
        <v>0</v>
      </c>
      <c r="V321" s="141" t="s">
        <v>11846</v>
      </c>
      <c r="W321" s="141" t="s">
        <v>11845</v>
      </c>
      <c r="X321" s="141" t="s">
        <v>11844</v>
      </c>
      <c r="Y321" s="141" t="s">
        <v>8426</v>
      </c>
      <c r="Z321" s="188" t="str">
        <f t="shared" ref="Z321:Z384" si="5">IF(P321,CONCATENATE(C321,Y321),0)</f>
        <v>De novo126PE</v>
      </c>
      <c r="AA321" s="143">
        <v>0</v>
      </c>
      <c r="AB321" s="143" t="s">
        <v>30</v>
      </c>
      <c r="AC321" s="143" t="s">
        <v>3343</v>
      </c>
      <c r="AD321" s="143"/>
    </row>
    <row r="322" spans="1:30" ht="24" customHeight="1">
      <c r="A322" s="139">
        <v>42806</v>
      </c>
      <c r="B322" s="140" t="s">
        <v>11843</v>
      </c>
      <c r="C322" s="141">
        <v>0</v>
      </c>
      <c r="D322" s="141" t="s">
        <v>1248</v>
      </c>
      <c r="E322" s="141" t="s">
        <v>11842</v>
      </c>
      <c r="F322" s="151">
        <v>42800</v>
      </c>
      <c r="G322" s="141" t="s">
        <v>36</v>
      </c>
      <c r="H322" s="141" t="s">
        <v>11812</v>
      </c>
      <c r="I322" s="141">
        <v>3</v>
      </c>
      <c r="J322" s="144" t="s">
        <v>128</v>
      </c>
      <c r="K322" s="144" t="s">
        <v>11841</v>
      </c>
      <c r="L322" s="141">
        <v>0</v>
      </c>
      <c r="M322" s="141" t="s">
        <v>1018</v>
      </c>
      <c r="N322" s="141">
        <v>0</v>
      </c>
      <c r="O322" s="141" t="s">
        <v>103</v>
      </c>
      <c r="P322" s="141">
        <v>69950.350000000006</v>
      </c>
      <c r="Q322" s="141">
        <v>3337932</v>
      </c>
      <c r="R322" s="141">
        <v>3022136</v>
      </c>
      <c r="S322" s="141">
        <v>90.6</v>
      </c>
      <c r="T322" s="141">
        <v>0</v>
      </c>
      <c r="U322" s="141">
        <v>0</v>
      </c>
      <c r="V322" s="141" t="s">
        <v>11840</v>
      </c>
      <c r="W322" s="141" t="s">
        <v>11839</v>
      </c>
      <c r="X322" s="141" t="s">
        <v>11838</v>
      </c>
      <c r="Y322" s="141" t="s">
        <v>8426</v>
      </c>
      <c r="Z322" s="188" t="str">
        <f t="shared" si="5"/>
        <v>0126PE</v>
      </c>
      <c r="AA322" s="143">
        <v>0.12</v>
      </c>
      <c r="AB322" s="143" t="s">
        <v>30</v>
      </c>
      <c r="AC322" s="143" t="s">
        <v>3343</v>
      </c>
      <c r="AD322" s="143"/>
    </row>
    <row r="323" spans="1:30" ht="24" customHeight="1">
      <c r="A323" s="139">
        <v>42806</v>
      </c>
      <c r="B323" s="140" t="s">
        <v>11837</v>
      </c>
      <c r="C323" s="141">
        <v>0</v>
      </c>
      <c r="D323" s="141" t="s">
        <v>1248</v>
      </c>
      <c r="E323" s="141" t="s">
        <v>11836</v>
      </c>
      <c r="F323" s="151">
        <v>42800</v>
      </c>
      <c r="G323" s="141" t="s">
        <v>36</v>
      </c>
      <c r="H323" s="141" t="s">
        <v>11812</v>
      </c>
      <c r="I323" s="141">
        <v>4</v>
      </c>
      <c r="J323" s="141" t="s">
        <v>32</v>
      </c>
      <c r="K323" s="141" t="s">
        <v>28</v>
      </c>
      <c r="L323" s="141">
        <v>0</v>
      </c>
      <c r="M323" s="141" t="s">
        <v>1018</v>
      </c>
      <c r="N323" s="141">
        <v>0</v>
      </c>
      <c r="O323" s="141" t="s">
        <v>103</v>
      </c>
      <c r="P323" s="141">
        <v>49696.91</v>
      </c>
      <c r="Q323" s="141">
        <v>2259934</v>
      </c>
      <c r="R323" s="141">
        <v>2152690</v>
      </c>
      <c r="S323" s="141">
        <v>95.3</v>
      </c>
      <c r="T323" s="141">
        <v>0</v>
      </c>
      <c r="U323" s="141">
        <v>0</v>
      </c>
      <c r="V323" s="141" t="s">
        <v>11835</v>
      </c>
      <c r="W323" s="141" t="s">
        <v>11834</v>
      </c>
      <c r="X323" s="141" t="s">
        <v>11833</v>
      </c>
      <c r="Y323" s="141" t="s">
        <v>8426</v>
      </c>
      <c r="Z323" s="188" t="str">
        <f t="shared" si="5"/>
        <v>0126PE</v>
      </c>
      <c r="AA323" s="143">
        <v>0</v>
      </c>
      <c r="AB323" s="143" t="s">
        <v>30</v>
      </c>
      <c r="AC323" s="143" t="s">
        <v>3343</v>
      </c>
      <c r="AD323" s="143"/>
    </row>
    <row r="324" spans="1:30" ht="24" customHeight="1">
      <c r="A324" s="139">
        <v>42806</v>
      </c>
      <c r="B324" s="140" t="s">
        <v>11832</v>
      </c>
      <c r="C324" s="141">
        <v>0</v>
      </c>
      <c r="D324" s="141" t="s">
        <v>1248</v>
      </c>
      <c r="E324" s="141" t="s">
        <v>11831</v>
      </c>
      <c r="F324" s="151">
        <v>42800</v>
      </c>
      <c r="G324" s="141" t="s">
        <v>36</v>
      </c>
      <c r="H324" s="141" t="s">
        <v>11812</v>
      </c>
      <c r="I324" s="141">
        <v>5</v>
      </c>
      <c r="J324" s="144" t="s">
        <v>128</v>
      </c>
      <c r="K324" s="144" t="s">
        <v>11830</v>
      </c>
      <c r="L324" s="141">
        <v>0</v>
      </c>
      <c r="M324" s="141" t="s">
        <v>1018</v>
      </c>
      <c r="N324" s="141">
        <v>0</v>
      </c>
      <c r="O324" s="141" t="s">
        <v>103</v>
      </c>
      <c r="P324" s="141">
        <v>68119.11</v>
      </c>
      <c r="Q324" s="141">
        <v>3193967</v>
      </c>
      <c r="R324" s="141">
        <v>2935886</v>
      </c>
      <c r="S324" s="141">
        <v>91.9</v>
      </c>
      <c r="T324" s="141">
        <v>0</v>
      </c>
      <c r="U324" s="141">
        <v>0</v>
      </c>
      <c r="V324" s="141" t="s">
        <v>11829</v>
      </c>
      <c r="W324" s="141" t="s">
        <v>11828</v>
      </c>
      <c r="X324" s="141" t="s">
        <v>11827</v>
      </c>
      <c r="Y324" s="141" t="s">
        <v>8426</v>
      </c>
      <c r="Z324" s="188" t="str">
        <f t="shared" si="5"/>
        <v>0126PE</v>
      </c>
      <c r="AA324" s="143">
        <v>0.72</v>
      </c>
      <c r="AB324" s="143" t="s">
        <v>30</v>
      </c>
      <c r="AC324" s="143" t="s">
        <v>3343</v>
      </c>
      <c r="AD324" s="143"/>
    </row>
    <row r="325" spans="1:30" ht="24" customHeight="1">
      <c r="A325" s="139">
        <v>42806</v>
      </c>
      <c r="B325" s="140" t="s">
        <v>11826</v>
      </c>
      <c r="C325" s="141">
        <v>0</v>
      </c>
      <c r="D325" s="141" t="s">
        <v>1248</v>
      </c>
      <c r="E325" s="141" t="s">
        <v>11825</v>
      </c>
      <c r="F325" s="151">
        <v>42800</v>
      </c>
      <c r="G325" s="141" t="s">
        <v>36</v>
      </c>
      <c r="H325" s="141" t="s">
        <v>11812</v>
      </c>
      <c r="I325" s="141">
        <v>6</v>
      </c>
      <c r="J325" s="144" t="s">
        <v>128</v>
      </c>
      <c r="K325" s="144" t="s">
        <v>11824</v>
      </c>
      <c r="L325" s="141">
        <v>0</v>
      </c>
      <c r="M325" s="141" t="s">
        <v>1018</v>
      </c>
      <c r="N325" s="141">
        <v>0</v>
      </c>
      <c r="O325" s="141" t="s">
        <v>103</v>
      </c>
      <c r="P325" s="141">
        <v>64562.86</v>
      </c>
      <c r="Q325" s="141">
        <v>2961543</v>
      </c>
      <c r="R325" s="141">
        <v>2804060</v>
      </c>
      <c r="S325" s="141">
        <v>94.7</v>
      </c>
      <c r="T325" s="141">
        <v>0</v>
      </c>
      <c r="U325" s="141">
        <v>0</v>
      </c>
      <c r="V325" s="141" t="s">
        <v>11823</v>
      </c>
      <c r="W325" s="141" t="s">
        <v>11822</v>
      </c>
      <c r="X325" s="141" t="s">
        <v>11821</v>
      </c>
      <c r="Y325" s="141" t="s">
        <v>8426</v>
      </c>
      <c r="Z325" s="188" t="str">
        <f t="shared" si="5"/>
        <v>0126PE</v>
      </c>
      <c r="AA325" s="143">
        <v>0.1875</v>
      </c>
      <c r="AB325" s="143" t="s">
        <v>30</v>
      </c>
      <c r="AC325" s="143" t="s">
        <v>3343</v>
      </c>
      <c r="AD325" s="143"/>
    </row>
    <row r="326" spans="1:30" ht="24" customHeight="1">
      <c r="A326" s="139">
        <v>42806</v>
      </c>
      <c r="B326" s="140" t="s">
        <v>11820</v>
      </c>
      <c r="C326" s="141">
        <v>0</v>
      </c>
      <c r="D326" s="141" t="s">
        <v>1248</v>
      </c>
      <c r="E326" s="141" t="s">
        <v>11819</v>
      </c>
      <c r="F326" s="151">
        <v>42800</v>
      </c>
      <c r="G326" s="141" t="s">
        <v>36</v>
      </c>
      <c r="H326" s="141" t="s">
        <v>11812</v>
      </c>
      <c r="I326" s="141">
        <v>7</v>
      </c>
      <c r="J326" s="144" t="s">
        <v>128</v>
      </c>
      <c r="K326" s="144" t="s">
        <v>11818</v>
      </c>
      <c r="L326" s="141">
        <v>0</v>
      </c>
      <c r="M326" s="141" t="s">
        <v>1018</v>
      </c>
      <c r="N326" s="141">
        <v>0</v>
      </c>
      <c r="O326" s="141" t="s">
        <v>103</v>
      </c>
      <c r="P326" s="141">
        <v>57631.25</v>
      </c>
      <c r="Q326" s="141">
        <v>2612095</v>
      </c>
      <c r="R326" s="141">
        <v>2505046</v>
      </c>
      <c r="S326" s="141">
        <v>95.9</v>
      </c>
      <c r="T326" s="141">
        <v>0</v>
      </c>
      <c r="U326" s="141">
        <v>0</v>
      </c>
      <c r="V326" s="141" t="s">
        <v>11817</v>
      </c>
      <c r="W326" s="141" t="s">
        <v>11816</v>
      </c>
      <c r="X326" s="141" t="s">
        <v>11815</v>
      </c>
      <c r="Y326" s="141" t="s">
        <v>8426</v>
      </c>
      <c r="Z326" s="188" t="str">
        <f t="shared" si="5"/>
        <v>0126PE</v>
      </c>
      <c r="AA326" s="143">
        <v>0.93333333333333335</v>
      </c>
      <c r="AB326" s="143" t="s">
        <v>30</v>
      </c>
      <c r="AC326" s="143" t="s">
        <v>3343</v>
      </c>
      <c r="AD326" s="143"/>
    </row>
    <row r="327" spans="1:30" ht="24" customHeight="1">
      <c r="A327" s="139">
        <v>42806</v>
      </c>
      <c r="B327" s="140" t="s">
        <v>11814</v>
      </c>
      <c r="C327" s="141">
        <v>0</v>
      </c>
      <c r="D327" s="141" t="s">
        <v>1248</v>
      </c>
      <c r="E327" s="141" t="s">
        <v>11813</v>
      </c>
      <c r="F327" s="151">
        <v>42800</v>
      </c>
      <c r="G327" s="141" t="s">
        <v>36</v>
      </c>
      <c r="H327" s="141" t="s">
        <v>11812</v>
      </c>
      <c r="I327" s="141">
        <v>8</v>
      </c>
      <c r="J327" s="144" t="s">
        <v>128</v>
      </c>
      <c r="K327" s="144" t="s">
        <v>11811</v>
      </c>
      <c r="L327" s="141">
        <v>0</v>
      </c>
      <c r="M327" s="141" t="s">
        <v>1018</v>
      </c>
      <c r="N327" s="141">
        <v>0</v>
      </c>
      <c r="O327" s="141" t="s">
        <v>103</v>
      </c>
      <c r="P327" s="141">
        <v>57234.42</v>
      </c>
      <c r="Q327" s="141">
        <v>2598123</v>
      </c>
      <c r="R327" s="141">
        <v>2460567</v>
      </c>
      <c r="S327" s="141">
        <v>94.7</v>
      </c>
      <c r="T327" s="141">
        <v>0</v>
      </c>
      <c r="U327" s="141">
        <v>0</v>
      </c>
      <c r="V327" s="141" t="s">
        <v>11810</v>
      </c>
      <c r="W327" s="141" t="s">
        <v>11809</v>
      </c>
      <c r="X327" s="141" t="s">
        <v>11808</v>
      </c>
      <c r="Y327" s="141" t="s">
        <v>8426</v>
      </c>
      <c r="Z327" s="188" t="str">
        <f t="shared" si="5"/>
        <v>0126PE</v>
      </c>
      <c r="AA327" s="143">
        <v>0.25925925925925924</v>
      </c>
      <c r="AB327" s="143" t="s">
        <v>30</v>
      </c>
      <c r="AC327" s="143" t="s">
        <v>3343</v>
      </c>
      <c r="AD327" s="143"/>
    </row>
    <row r="328" spans="1:30" ht="24" customHeight="1">
      <c r="A328" s="133">
        <v>42807</v>
      </c>
      <c r="B328" s="134" t="s">
        <v>11807</v>
      </c>
      <c r="C328" s="135" t="s">
        <v>12418</v>
      </c>
      <c r="D328" s="135" t="s">
        <v>1248</v>
      </c>
      <c r="E328" s="135" t="s">
        <v>11806</v>
      </c>
      <c r="F328" s="159">
        <v>42802</v>
      </c>
      <c r="G328" s="135" t="s">
        <v>121</v>
      </c>
      <c r="H328" s="135" t="s">
        <v>11805</v>
      </c>
      <c r="I328" s="135">
        <v>1</v>
      </c>
      <c r="J328" s="135" t="s">
        <v>32</v>
      </c>
      <c r="K328" s="135" t="s">
        <v>28</v>
      </c>
      <c r="L328" s="135">
        <v>0</v>
      </c>
      <c r="M328" s="135" t="s">
        <v>1172</v>
      </c>
      <c r="N328" s="135">
        <v>0</v>
      </c>
      <c r="O328" s="135" t="s">
        <v>41</v>
      </c>
      <c r="P328" s="135">
        <v>107241.09</v>
      </c>
      <c r="Q328" s="135">
        <v>4309650</v>
      </c>
      <c r="R328" s="135">
        <v>3268329</v>
      </c>
      <c r="S328" s="135">
        <v>75.84</v>
      </c>
      <c r="T328" s="135">
        <v>0</v>
      </c>
      <c r="U328" s="135">
        <v>0</v>
      </c>
      <c r="V328" s="135" t="s">
        <v>11804</v>
      </c>
      <c r="W328" s="135" t="s">
        <v>11803</v>
      </c>
      <c r="X328" s="135" t="s">
        <v>11802</v>
      </c>
      <c r="Y328" s="147" t="s">
        <v>140</v>
      </c>
      <c r="Z328" s="147" t="str">
        <f t="shared" si="5"/>
        <v>Transcriptome151PE</v>
      </c>
      <c r="AA328" s="137">
        <v>0</v>
      </c>
      <c r="AB328" s="138" t="s">
        <v>30</v>
      </c>
      <c r="AC328" s="154" t="s">
        <v>3343</v>
      </c>
      <c r="AD328" s="155"/>
    </row>
    <row r="329" spans="1:30" ht="24" customHeight="1">
      <c r="A329" s="139">
        <v>42807</v>
      </c>
      <c r="B329" s="140" t="s">
        <v>11801</v>
      </c>
      <c r="C329" s="141">
        <v>0</v>
      </c>
      <c r="D329" s="141" t="s">
        <v>1248</v>
      </c>
      <c r="E329" s="141" t="s">
        <v>11795</v>
      </c>
      <c r="F329" s="151">
        <v>42802</v>
      </c>
      <c r="G329" s="141" t="s">
        <v>121</v>
      </c>
      <c r="H329" s="141" t="s">
        <v>11763</v>
      </c>
      <c r="I329" s="141">
        <v>2</v>
      </c>
      <c r="J329" s="141" t="s">
        <v>32</v>
      </c>
      <c r="K329" s="141" t="s">
        <v>28</v>
      </c>
      <c r="L329" s="141">
        <v>0</v>
      </c>
      <c r="M329" s="141" t="s">
        <v>11762</v>
      </c>
      <c r="N329" s="141">
        <v>346</v>
      </c>
      <c r="O329" s="141" t="s">
        <v>41</v>
      </c>
      <c r="P329" s="141">
        <v>110797.08</v>
      </c>
      <c r="Q329" s="141">
        <v>4309650</v>
      </c>
      <c r="R329" s="141">
        <v>3422312</v>
      </c>
      <c r="S329" s="141">
        <v>79.41</v>
      </c>
      <c r="T329" s="141" t="s">
        <v>10673</v>
      </c>
      <c r="U329" s="141" t="s">
        <v>11800</v>
      </c>
      <c r="V329" s="141" t="s">
        <v>11799</v>
      </c>
      <c r="W329" s="141" t="s">
        <v>11798</v>
      </c>
      <c r="X329" s="141" t="s">
        <v>11797</v>
      </c>
      <c r="Y329" s="141" t="s">
        <v>140</v>
      </c>
      <c r="Z329" s="141" t="str">
        <f t="shared" si="5"/>
        <v>0151PE</v>
      </c>
      <c r="AA329" s="143">
        <v>0</v>
      </c>
      <c r="AB329" s="143" t="s">
        <v>30</v>
      </c>
      <c r="AC329" s="143" t="s">
        <v>3343</v>
      </c>
      <c r="AD329" s="143"/>
    </row>
    <row r="330" spans="1:30" ht="24" customHeight="1">
      <c r="A330" s="139">
        <v>42807</v>
      </c>
      <c r="B330" s="140" t="s">
        <v>11796</v>
      </c>
      <c r="C330" s="141">
        <v>0</v>
      </c>
      <c r="D330" s="141" t="s">
        <v>1248</v>
      </c>
      <c r="E330" s="141" t="s">
        <v>11795</v>
      </c>
      <c r="F330" s="151">
        <v>42802</v>
      </c>
      <c r="G330" s="141" t="s">
        <v>121</v>
      </c>
      <c r="H330" s="141" t="s">
        <v>11763</v>
      </c>
      <c r="I330" s="141">
        <v>3</v>
      </c>
      <c r="J330" s="141" t="s">
        <v>32</v>
      </c>
      <c r="K330" s="141" t="s">
        <v>28</v>
      </c>
      <c r="L330" s="141">
        <v>0</v>
      </c>
      <c r="M330" s="141" t="s">
        <v>11762</v>
      </c>
      <c r="N330" s="141">
        <v>352</v>
      </c>
      <c r="O330" s="141" t="s">
        <v>41</v>
      </c>
      <c r="P330" s="141">
        <v>111958.05</v>
      </c>
      <c r="Q330" s="141">
        <v>4309650</v>
      </c>
      <c r="R330" s="141">
        <v>3458205</v>
      </c>
      <c r="S330" s="141">
        <v>80.239999999999995</v>
      </c>
      <c r="T330" s="141" t="s">
        <v>11794</v>
      </c>
      <c r="U330" s="141" t="s">
        <v>11793</v>
      </c>
      <c r="V330" s="141" t="s">
        <v>11792</v>
      </c>
      <c r="W330" s="141" t="s">
        <v>11791</v>
      </c>
      <c r="X330" s="141" t="s">
        <v>11790</v>
      </c>
      <c r="Y330" s="141" t="s">
        <v>140</v>
      </c>
      <c r="Z330" s="141" t="str">
        <f t="shared" si="5"/>
        <v>0151PE</v>
      </c>
      <c r="AA330" s="143">
        <v>0</v>
      </c>
      <c r="AB330" s="143" t="s">
        <v>30</v>
      </c>
      <c r="AC330" s="143" t="s">
        <v>3343</v>
      </c>
      <c r="AD330" s="143"/>
    </row>
    <row r="331" spans="1:30" ht="24" customHeight="1">
      <c r="A331" s="139">
        <v>42807</v>
      </c>
      <c r="B331" s="140" t="s">
        <v>11779</v>
      </c>
      <c r="C331" s="141">
        <v>0</v>
      </c>
      <c r="D331" s="141" t="s">
        <v>1248</v>
      </c>
      <c r="E331" s="141" t="s">
        <v>11778</v>
      </c>
      <c r="F331" s="151">
        <v>42802</v>
      </c>
      <c r="G331" s="141" t="s">
        <v>121</v>
      </c>
      <c r="H331" s="141" t="s">
        <v>11763</v>
      </c>
      <c r="I331" s="141">
        <v>4</v>
      </c>
      <c r="J331" s="141" t="s">
        <v>32</v>
      </c>
      <c r="K331" s="141" t="s">
        <v>28</v>
      </c>
      <c r="L331" s="141">
        <v>0</v>
      </c>
      <c r="M331" s="141" t="s">
        <v>1172</v>
      </c>
      <c r="N331" s="141">
        <v>333</v>
      </c>
      <c r="O331" s="141" t="s">
        <v>41</v>
      </c>
      <c r="P331" s="141">
        <v>108764.5</v>
      </c>
      <c r="Q331" s="141">
        <v>4309650</v>
      </c>
      <c r="R331" s="141">
        <v>3348038</v>
      </c>
      <c r="S331" s="141">
        <v>77.69</v>
      </c>
      <c r="T331" s="141" t="s">
        <v>11789</v>
      </c>
      <c r="U331" s="141" t="s">
        <v>11788</v>
      </c>
      <c r="V331" s="141" t="s">
        <v>11787</v>
      </c>
      <c r="W331" s="141" t="s">
        <v>11786</v>
      </c>
      <c r="X331" s="141" t="s">
        <v>11785</v>
      </c>
      <c r="Y331" s="141" t="s">
        <v>140</v>
      </c>
      <c r="Z331" s="141" t="str">
        <f t="shared" si="5"/>
        <v>0151PE</v>
      </c>
      <c r="AA331" s="143">
        <v>0</v>
      </c>
      <c r="AB331" s="143" t="s">
        <v>30</v>
      </c>
      <c r="AC331" s="143" t="s">
        <v>3343</v>
      </c>
      <c r="AD331" s="143"/>
    </row>
    <row r="332" spans="1:30" ht="24" customHeight="1">
      <c r="A332" s="139">
        <v>42807</v>
      </c>
      <c r="B332" s="140" t="s">
        <v>11779</v>
      </c>
      <c r="C332" s="141">
        <v>0</v>
      </c>
      <c r="D332" s="141" t="s">
        <v>1248</v>
      </c>
      <c r="E332" s="141" t="s">
        <v>11778</v>
      </c>
      <c r="F332" s="151">
        <v>42802</v>
      </c>
      <c r="G332" s="141" t="s">
        <v>121</v>
      </c>
      <c r="H332" s="141" t="s">
        <v>11763</v>
      </c>
      <c r="I332" s="141">
        <v>5</v>
      </c>
      <c r="J332" s="141" t="s">
        <v>32</v>
      </c>
      <c r="K332" s="141" t="s">
        <v>28</v>
      </c>
      <c r="L332" s="141">
        <v>0</v>
      </c>
      <c r="M332" s="141" t="s">
        <v>1172</v>
      </c>
      <c r="N332" s="141">
        <v>347</v>
      </c>
      <c r="O332" s="141" t="s">
        <v>41</v>
      </c>
      <c r="P332" s="141">
        <v>108125.37</v>
      </c>
      <c r="Q332" s="141">
        <v>4309650</v>
      </c>
      <c r="R332" s="141">
        <v>3336235</v>
      </c>
      <c r="S332" s="141">
        <v>77.41</v>
      </c>
      <c r="T332" s="141" t="s">
        <v>11784</v>
      </c>
      <c r="U332" s="141" t="s">
        <v>11783</v>
      </c>
      <c r="V332" s="141" t="s">
        <v>11782</v>
      </c>
      <c r="W332" s="141" t="s">
        <v>11781</v>
      </c>
      <c r="X332" s="141" t="s">
        <v>11780</v>
      </c>
      <c r="Y332" s="141" t="s">
        <v>140</v>
      </c>
      <c r="Z332" s="141" t="str">
        <f t="shared" si="5"/>
        <v>0151PE</v>
      </c>
      <c r="AA332" s="143">
        <v>0</v>
      </c>
      <c r="AB332" s="143" t="s">
        <v>30</v>
      </c>
      <c r="AC332" s="143" t="s">
        <v>3343</v>
      </c>
      <c r="AD332" s="143"/>
    </row>
    <row r="333" spans="1:30" ht="24" customHeight="1">
      <c r="A333" s="139">
        <v>42807</v>
      </c>
      <c r="B333" s="140" t="s">
        <v>11779</v>
      </c>
      <c r="C333" s="141">
        <v>0</v>
      </c>
      <c r="D333" s="141" t="s">
        <v>1248</v>
      </c>
      <c r="E333" s="141" t="s">
        <v>11778</v>
      </c>
      <c r="F333" s="151">
        <v>42802</v>
      </c>
      <c r="G333" s="141" t="s">
        <v>121</v>
      </c>
      <c r="H333" s="141" t="s">
        <v>11763</v>
      </c>
      <c r="I333" s="141">
        <v>6</v>
      </c>
      <c r="J333" s="141" t="s">
        <v>32</v>
      </c>
      <c r="K333" s="141" t="s">
        <v>28</v>
      </c>
      <c r="L333" s="141">
        <v>0</v>
      </c>
      <c r="M333" s="141" t="s">
        <v>1172</v>
      </c>
      <c r="N333" s="141">
        <v>330</v>
      </c>
      <c r="O333" s="141" t="s">
        <v>41</v>
      </c>
      <c r="P333" s="141">
        <v>108710.26</v>
      </c>
      <c r="Q333" s="141">
        <v>4309650</v>
      </c>
      <c r="R333" s="141">
        <v>3346694</v>
      </c>
      <c r="S333" s="141">
        <v>77.66</v>
      </c>
      <c r="T333" s="141" t="s">
        <v>11777</v>
      </c>
      <c r="U333" s="141" t="s">
        <v>11776</v>
      </c>
      <c r="V333" s="141" t="s">
        <v>11775</v>
      </c>
      <c r="W333" s="141" t="s">
        <v>11774</v>
      </c>
      <c r="X333" s="141" t="s">
        <v>11773</v>
      </c>
      <c r="Y333" s="141" t="s">
        <v>140</v>
      </c>
      <c r="Z333" s="141" t="str">
        <f t="shared" si="5"/>
        <v>0151PE</v>
      </c>
      <c r="AA333" s="143">
        <v>0</v>
      </c>
      <c r="AB333" s="143" t="s">
        <v>30</v>
      </c>
      <c r="AC333" s="143" t="s">
        <v>3343</v>
      </c>
      <c r="AD333" s="143"/>
    </row>
    <row r="334" spans="1:30" ht="24" customHeight="1">
      <c r="A334" s="139">
        <v>42807</v>
      </c>
      <c r="B334" s="140" t="s">
        <v>11772</v>
      </c>
      <c r="C334" s="141">
        <v>0</v>
      </c>
      <c r="D334" s="141" t="s">
        <v>1248</v>
      </c>
      <c r="E334" s="141" t="s">
        <v>11771</v>
      </c>
      <c r="F334" s="151">
        <v>42802</v>
      </c>
      <c r="G334" s="141" t="s">
        <v>121</v>
      </c>
      <c r="H334" s="141" t="s">
        <v>11763</v>
      </c>
      <c r="I334" s="141">
        <v>7</v>
      </c>
      <c r="J334" s="141" t="s">
        <v>32</v>
      </c>
      <c r="K334" s="141" t="s">
        <v>28</v>
      </c>
      <c r="L334" s="141">
        <v>0</v>
      </c>
      <c r="M334" s="141" t="s">
        <v>1172</v>
      </c>
      <c r="N334" s="141">
        <v>174</v>
      </c>
      <c r="O334" s="141" t="s">
        <v>41</v>
      </c>
      <c r="P334" s="141">
        <v>107332.02</v>
      </c>
      <c r="Q334" s="141">
        <v>4309650</v>
      </c>
      <c r="R334" s="141">
        <v>3315612</v>
      </c>
      <c r="S334" s="141">
        <v>76.930000000000007</v>
      </c>
      <c r="T334" s="141" t="s">
        <v>11770</v>
      </c>
      <c r="U334" s="141" t="s">
        <v>11769</v>
      </c>
      <c r="V334" s="141" t="s">
        <v>11768</v>
      </c>
      <c r="W334" s="141" t="s">
        <v>11767</v>
      </c>
      <c r="X334" s="141" t="s">
        <v>11766</v>
      </c>
      <c r="Y334" s="141" t="s">
        <v>140</v>
      </c>
      <c r="Z334" s="141" t="str">
        <f t="shared" si="5"/>
        <v>0151PE</v>
      </c>
      <c r="AA334" s="143">
        <v>0</v>
      </c>
      <c r="AB334" s="143" t="s">
        <v>30</v>
      </c>
      <c r="AC334" s="143" t="s">
        <v>3343</v>
      </c>
      <c r="AD334" s="143"/>
    </row>
    <row r="335" spans="1:30" ht="24" customHeight="1">
      <c r="A335" s="139">
        <v>42807</v>
      </c>
      <c r="B335" s="140" t="s">
        <v>11765</v>
      </c>
      <c r="C335" s="141">
        <v>0</v>
      </c>
      <c r="D335" s="141" t="s">
        <v>1248</v>
      </c>
      <c r="E335" s="141" t="s">
        <v>11764</v>
      </c>
      <c r="F335" s="151">
        <v>42802</v>
      </c>
      <c r="G335" s="141" t="s">
        <v>121</v>
      </c>
      <c r="H335" s="141" t="s">
        <v>11763</v>
      </c>
      <c r="I335" s="141">
        <v>8</v>
      </c>
      <c r="J335" s="141" t="s">
        <v>32</v>
      </c>
      <c r="K335" s="141" t="s">
        <v>28</v>
      </c>
      <c r="L335" s="141">
        <v>0</v>
      </c>
      <c r="M335" s="141" t="s">
        <v>11762</v>
      </c>
      <c r="N335" s="141">
        <v>0</v>
      </c>
      <c r="O335" s="141" t="s">
        <v>41</v>
      </c>
      <c r="P335" s="141">
        <v>108341.05</v>
      </c>
      <c r="Q335" s="141">
        <v>4309650</v>
      </c>
      <c r="R335" s="141">
        <v>3414582</v>
      </c>
      <c r="S335" s="141">
        <v>79.23</v>
      </c>
      <c r="T335" s="141">
        <v>0</v>
      </c>
      <c r="U335" s="141">
        <v>0</v>
      </c>
      <c r="V335" s="141" t="s">
        <v>11761</v>
      </c>
      <c r="W335" s="141" t="s">
        <v>11760</v>
      </c>
      <c r="X335" s="141" t="s">
        <v>11759</v>
      </c>
      <c r="Y335" s="141" t="s">
        <v>140</v>
      </c>
      <c r="Z335" s="141" t="str">
        <f t="shared" si="5"/>
        <v>0151PE</v>
      </c>
      <c r="AA335" s="143">
        <v>0</v>
      </c>
      <c r="AB335" s="143" t="s">
        <v>30</v>
      </c>
      <c r="AC335" s="143" t="s">
        <v>3343</v>
      </c>
      <c r="AD335" s="143"/>
    </row>
    <row r="336" spans="1:30" ht="24" customHeight="1">
      <c r="A336" s="133">
        <v>42807</v>
      </c>
      <c r="B336" s="134" t="s">
        <v>11758</v>
      </c>
      <c r="C336" s="135">
        <v>0</v>
      </c>
      <c r="D336" s="135" t="s">
        <v>1248</v>
      </c>
      <c r="E336" s="135" t="s">
        <v>11757</v>
      </c>
      <c r="F336" s="159">
        <v>42803</v>
      </c>
      <c r="G336" s="135" t="s">
        <v>410</v>
      </c>
      <c r="H336" s="135" t="s">
        <v>11756</v>
      </c>
      <c r="I336" s="135">
        <v>1</v>
      </c>
      <c r="J336" s="135" t="s">
        <v>32</v>
      </c>
      <c r="K336" s="135" t="s">
        <v>28</v>
      </c>
      <c r="L336" s="135">
        <v>0</v>
      </c>
      <c r="M336" s="135" t="s">
        <v>11710</v>
      </c>
      <c r="N336" s="135">
        <v>0</v>
      </c>
      <c r="O336" s="135" t="s">
        <v>41</v>
      </c>
      <c r="P336" s="135">
        <v>111819.3</v>
      </c>
      <c r="Q336" s="135">
        <v>4309650</v>
      </c>
      <c r="R336" s="135">
        <v>3409895</v>
      </c>
      <c r="S336" s="135">
        <v>79.12</v>
      </c>
      <c r="T336" s="135">
        <v>0</v>
      </c>
      <c r="U336" s="135">
        <v>0</v>
      </c>
      <c r="V336" s="135" t="s">
        <v>11755</v>
      </c>
      <c r="W336" s="135" t="s">
        <v>11754</v>
      </c>
      <c r="X336" s="135" t="s">
        <v>11753</v>
      </c>
      <c r="Y336" s="147" t="s">
        <v>140</v>
      </c>
      <c r="Z336" s="147" t="str">
        <f t="shared" si="5"/>
        <v>0151PE</v>
      </c>
      <c r="AA336" s="137">
        <v>0</v>
      </c>
      <c r="AB336" s="138" t="s">
        <v>30</v>
      </c>
      <c r="AC336" s="154" t="s">
        <v>3343</v>
      </c>
      <c r="AD336" s="155"/>
    </row>
    <row r="337" spans="1:30" ht="24" customHeight="1">
      <c r="A337" s="139">
        <v>42807</v>
      </c>
      <c r="B337" s="140" t="s">
        <v>11752</v>
      </c>
      <c r="C337" s="141" t="s">
        <v>27</v>
      </c>
      <c r="D337" s="141" t="s">
        <v>1248</v>
      </c>
      <c r="E337" s="141" t="s">
        <v>11751</v>
      </c>
      <c r="F337" s="151">
        <v>42803</v>
      </c>
      <c r="G337" s="141" t="s">
        <v>410</v>
      </c>
      <c r="H337" s="141" t="s">
        <v>11712</v>
      </c>
      <c r="I337" s="141">
        <v>2</v>
      </c>
      <c r="J337" s="144" t="s">
        <v>128</v>
      </c>
      <c r="K337" s="144" t="s">
        <v>11750</v>
      </c>
      <c r="L337" s="141">
        <v>0</v>
      </c>
      <c r="M337" s="141" t="s">
        <v>11710</v>
      </c>
      <c r="N337" s="141">
        <v>0</v>
      </c>
      <c r="O337" s="141" t="s">
        <v>41</v>
      </c>
      <c r="P337" s="141">
        <v>111012.71</v>
      </c>
      <c r="Q337" s="141">
        <v>4309650</v>
      </c>
      <c r="R337" s="141">
        <v>3414356</v>
      </c>
      <c r="S337" s="141">
        <v>79.23</v>
      </c>
      <c r="T337" s="141">
        <v>0</v>
      </c>
      <c r="U337" s="141">
        <v>0</v>
      </c>
      <c r="V337" s="141" t="s">
        <v>11749</v>
      </c>
      <c r="W337" s="141" t="s">
        <v>11748</v>
      </c>
      <c r="X337" s="141" t="s">
        <v>11747</v>
      </c>
      <c r="Y337" s="141" t="s">
        <v>140</v>
      </c>
      <c r="Z337" s="141" t="str">
        <f t="shared" si="5"/>
        <v>Re-sequencing151PE</v>
      </c>
      <c r="AA337" s="143">
        <v>0.33333333333333331</v>
      </c>
      <c r="AB337" s="143" t="s">
        <v>30</v>
      </c>
      <c r="AC337" s="143" t="s">
        <v>3343</v>
      </c>
      <c r="AD337" s="143"/>
    </row>
    <row r="338" spans="1:30" ht="24" customHeight="1">
      <c r="A338" s="139">
        <v>42807</v>
      </c>
      <c r="B338" s="140" t="s">
        <v>11746</v>
      </c>
      <c r="C338" s="141" t="s">
        <v>27</v>
      </c>
      <c r="D338" s="141" t="s">
        <v>1248</v>
      </c>
      <c r="E338" s="141" t="s">
        <v>11745</v>
      </c>
      <c r="F338" s="151">
        <v>42803</v>
      </c>
      <c r="G338" s="141" t="s">
        <v>410</v>
      </c>
      <c r="H338" s="141" t="s">
        <v>11712</v>
      </c>
      <c r="I338" s="141">
        <v>3</v>
      </c>
      <c r="J338" s="144" t="s">
        <v>128</v>
      </c>
      <c r="K338" s="144" t="s">
        <v>11744</v>
      </c>
      <c r="L338" s="141">
        <v>0</v>
      </c>
      <c r="M338" s="141" t="s">
        <v>11710</v>
      </c>
      <c r="N338" s="141">
        <v>0</v>
      </c>
      <c r="O338" s="141" t="s">
        <v>41</v>
      </c>
      <c r="P338" s="141">
        <v>107772.71</v>
      </c>
      <c r="Q338" s="141">
        <v>4309650</v>
      </c>
      <c r="R338" s="141">
        <v>3339685</v>
      </c>
      <c r="S338" s="141">
        <v>77.489999999999995</v>
      </c>
      <c r="T338" s="141">
        <v>0</v>
      </c>
      <c r="U338" s="141">
        <v>0</v>
      </c>
      <c r="V338" s="141" t="s">
        <v>11743</v>
      </c>
      <c r="W338" s="141" t="s">
        <v>11742</v>
      </c>
      <c r="X338" s="141" t="s">
        <v>11741</v>
      </c>
      <c r="Y338" s="141" t="s">
        <v>140</v>
      </c>
      <c r="Z338" s="141" t="str">
        <f t="shared" si="5"/>
        <v>Re-sequencing151PE</v>
      </c>
      <c r="AA338" s="143">
        <v>0.25</v>
      </c>
      <c r="AB338" s="143" t="s">
        <v>30</v>
      </c>
      <c r="AC338" s="143" t="s">
        <v>3343</v>
      </c>
      <c r="AD338" s="143"/>
    </row>
    <row r="339" spans="1:30" ht="24" customHeight="1">
      <c r="A339" s="139">
        <v>42807</v>
      </c>
      <c r="B339" s="140" t="s">
        <v>11740</v>
      </c>
      <c r="C339" s="141">
        <v>0</v>
      </c>
      <c r="D339" s="141" t="s">
        <v>1248</v>
      </c>
      <c r="E339" s="141" t="s">
        <v>11739</v>
      </c>
      <c r="F339" s="151">
        <v>42803</v>
      </c>
      <c r="G339" s="141" t="s">
        <v>410</v>
      </c>
      <c r="H339" s="141" t="s">
        <v>11712</v>
      </c>
      <c r="I339" s="141">
        <v>4</v>
      </c>
      <c r="J339" s="144" t="s">
        <v>128</v>
      </c>
      <c r="K339" s="144" t="s">
        <v>11738</v>
      </c>
      <c r="L339" s="141">
        <v>0</v>
      </c>
      <c r="M339" s="141" t="s">
        <v>11710</v>
      </c>
      <c r="N339" s="141">
        <v>172</v>
      </c>
      <c r="O339" s="141" t="s">
        <v>41</v>
      </c>
      <c r="P339" s="141">
        <v>114757.47</v>
      </c>
      <c r="Q339" s="141">
        <v>4309650</v>
      </c>
      <c r="R339" s="141">
        <v>3515124</v>
      </c>
      <c r="S339" s="141">
        <v>81.56</v>
      </c>
      <c r="T339" s="141" t="s">
        <v>11737</v>
      </c>
      <c r="U339" s="141" t="s">
        <v>11736</v>
      </c>
      <c r="V339" s="141" t="s">
        <v>11735</v>
      </c>
      <c r="W339" s="141" t="s">
        <v>11734</v>
      </c>
      <c r="X339" s="141" t="s">
        <v>11733</v>
      </c>
      <c r="Y339" s="141" t="s">
        <v>140</v>
      </c>
      <c r="Z339" s="141" t="str">
        <f t="shared" si="5"/>
        <v>0151PE</v>
      </c>
      <c r="AA339" s="143">
        <v>6.1224489795918366E-2</v>
      </c>
      <c r="AB339" s="143" t="s">
        <v>30</v>
      </c>
      <c r="AC339" s="143" t="s">
        <v>3343</v>
      </c>
      <c r="AD339" s="143"/>
    </row>
    <row r="340" spans="1:30" ht="24" customHeight="1">
      <c r="A340" s="139">
        <v>42807</v>
      </c>
      <c r="B340" s="140" t="s">
        <v>11732</v>
      </c>
      <c r="C340" s="141">
        <v>0</v>
      </c>
      <c r="D340" s="141" t="s">
        <v>1248</v>
      </c>
      <c r="E340" s="141" t="s">
        <v>11731</v>
      </c>
      <c r="F340" s="151">
        <v>42803</v>
      </c>
      <c r="G340" s="141" t="s">
        <v>410</v>
      </c>
      <c r="H340" s="141" t="s">
        <v>11712</v>
      </c>
      <c r="I340" s="141">
        <v>5</v>
      </c>
      <c r="J340" s="144" t="s">
        <v>128</v>
      </c>
      <c r="K340" s="144" t="s">
        <v>11730</v>
      </c>
      <c r="L340" s="141">
        <v>0</v>
      </c>
      <c r="M340" s="141" t="s">
        <v>11710</v>
      </c>
      <c r="N340" s="141">
        <v>328</v>
      </c>
      <c r="O340" s="141" t="s">
        <v>41</v>
      </c>
      <c r="P340" s="141">
        <v>111831.73</v>
      </c>
      <c r="Q340" s="141">
        <v>4309650</v>
      </c>
      <c r="R340" s="141">
        <v>3420378</v>
      </c>
      <c r="S340" s="141">
        <v>79.37</v>
      </c>
      <c r="T340" s="141" t="s">
        <v>11729</v>
      </c>
      <c r="U340" s="141" t="s">
        <v>11728</v>
      </c>
      <c r="V340" s="141" t="s">
        <v>11727</v>
      </c>
      <c r="W340" s="141" t="s">
        <v>11726</v>
      </c>
      <c r="X340" s="141" t="s">
        <v>11725</v>
      </c>
      <c r="Y340" s="141" t="s">
        <v>140</v>
      </c>
      <c r="Z340" s="141" t="str">
        <f t="shared" si="5"/>
        <v>0151PE</v>
      </c>
      <c r="AA340" s="143">
        <v>0.125</v>
      </c>
      <c r="AB340" s="143" t="s">
        <v>30</v>
      </c>
      <c r="AC340" s="143" t="s">
        <v>3343</v>
      </c>
      <c r="AD340" s="143"/>
    </row>
    <row r="341" spans="1:30" ht="24" customHeight="1">
      <c r="A341" s="139">
        <v>42807</v>
      </c>
      <c r="B341" s="140" t="s">
        <v>11724</v>
      </c>
      <c r="C341" s="141">
        <v>0</v>
      </c>
      <c r="D341" s="141" t="s">
        <v>11544</v>
      </c>
      <c r="E341" s="141" t="s">
        <v>11723</v>
      </c>
      <c r="F341" s="151">
        <v>42803</v>
      </c>
      <c r="G341" s="141" t="s">
        <v>410</v>
      </c>
      <c r="H341" s="141" t="s">
        <v>11712</v>
      </c>
      <c r="I341" s="141">
        <v>6</v>
      </c>
      <c r="J341" s="141" t="s">
        <v>32</v>
      </c>
      <c r="K341" s="141" t="s">
        <v>28</v>
      </c>
      <c r="L341" s="141">
        <v>0</v>
      </c>
      <c r="M341" s="141" t="s">
        <v>11710</v>
      </c>
      <c r="N341" s="141">
        <v>0</v>
      </c>
      <c r="O341" s="141" t="s">
        <v>41</v>
      </c>
      <c r="P341" s="141">
        <v>99383.33</v>
      </c>
      <c r="Q341" s="141">
        <v>4309650</v>
      </c>
      <c r="R341" s="141">
        <v>3055276</v>
      </c>
      <c r="S341" s="141">
        <v>70.89</v>
      </c>
      <c r="T341" s="141">
        <v>0</v>
      </c>
      <c r="U341" s="141">
        <v>0</v>
      </c>
      <c r="V341" s="141" t="s">
        <v>11722</v>
      </c>
      <c r="W341" s="141" t="s">
        <v>11721</v>
      </c>
      <c r="X341" s="141" t="s">
        <v>11720</v>
      </c>
      <c r="Y341" s="141" t="s">
        <v>140</v>
      </c>
      <c r="Z341" s="141" t="str">
        <f t="shared" si="5"/>
        <v>0151PE</v>
      </c>
      <c r="AA341" s="143">
        <v>0</v>
      </c>
      <c r="AB341" s="143" t="s">
        <v>30</v>
      </c>
      <c r="AC341" s="143" t="s">
        <v>3343</v>
      </c>
      <c r="AD341" s="143"/>
    </row>
    <row r="342" spans="1:30" ht="24" customHeight="1">
      <c r="A342" s="139">
        <v>42807</v>
      </c>
      <c r="B342" s="140" t="s">
        <v>11719</v>
      </c>
      <c r="C342" s="141">
        <v>0</v>
      </c>
      <c r="D342" s="141" t="s">
        <v>11544</v>
      </c>
      <c r="E342" s="141" t="s">
        <v>11718</v>
      </c>
      <c r="F342" s="151">
        <v>42803</v>
      </c>
      <c r="G342" s="141" t="s">
        <v>410</v>
      </c>
      <c r="H342" s="141" t="s">
        <v>11712</v>
      </c>
      <c r="I342" s="141">
        <v>7</v>
      </c>
      <c r="J342" s="141" t="s">
        <v>32</v>
      </c>
      <c r="K342" s="141" t="s">
        <v>28</v>
      </c>
      <c r="L342" s="141">
        <v>0</v>
      </c>
      <c r="M342" s="141" t="s">
        <v>11710</v>
      </c>
      <c r="N342" s="141">
        <v>0</v>
      </c>
      <c r="O342" s="141" t="s">
        <v>41</v>
      </c>
      <c r="P342" s="141">
        <v>107531.84</v>
      </c>
      <c r="Q342" s="141">
        <v>4309650</v>
      </c>
      <c r="R342" s="141">
        <v>3300811</v>
      </c>
      <c r="S342" s="141">
        <v>76.59</v>
      </c>
      <c r="T342" s="141">
        <v>0</v>
      </c>
      <c r="U342" s="141">
        <v>0</v>
      </c>
      <c r="V342" s="141" t="s">
        <v>11717</v>
      </c>
      <c r="W342" s="141" t="s">
        <v>11716</v>
      </c>
      <c r="X342" s="141" t="s">
        <v>11715</v>
      </c>
      <c r="Y342" s="141" t="s">
        <v>140</v>
      </c>
      <c r="Z342" s="141" t="str">
        <f t="shared" si="5"/>
        <v>0151PE</v>
      </c>
      <c r="AA342" s="143">
        <v>0</v>
      </c>
      <c r="AB342" s="143" t="s">
        <v>30</v>
      </c>
      <c r="AC342" s="143" t="s">
        <v>3343</v>
      </c>
      <c r="AD342" s="143"/>
    </row>
    <row r="343" spans="1:30" ht="24" customHeight="1">
      <c r="A343" s="139">
        <v>42807</v>
      </c>
      <c r="B343" s="140" t="s">
        <v>11714</v>
      </c>
      <c r="C343" s="141">
        <v>0</v>
      </c>
      <c r="D343" s="141" t="s">
        <v>11544</v>
      </c>
      <c r="E343" s="141" t="s">
        <v>11713</v>
      </c>
      <c r="F343" s="151">
        <v>42803</v>
      </c>
      <c r="G343" s="141" t="s">
        <v>410</v>
      </c>
      <c r="H343" s="141" t="s">
        <v>11712</v>
      </c>
      <c r="I343" s="141">
        <v>8</v>
      </c>
      <c r="J343" s="144" t="s">
        <v>128</v>
      </c>
      <c r="K343" s="144" t="s">
        <v>11711</v>
      </c>
      <c r="L343" s="141">
        <v>0</v>
      </c>
      <c r="M343" s="141" t="s">
        <v>11710</v>
      </c>
      <c r="N343" s="141">
        <v>0</v>
      </c>
      <c r="O343" s="141" t="s">
        <v>41</v>
      </c>
      <c r="P343" s="141">
        <v>105623.1</v>
      </c>
      <c r="Q343" s="141">
        <v>4309650</v>
      </c>
      <c r="R343" s="141">
        <v>3218108</v>
      </c>
      <c r="S343" s="141">
        <v>74.67</v>
      </c>
      <c r="T343" s="141">
        <v>0</v>
      </c>
      <c r="U343" s="141">
        <v>0</v>
      </c>
      <c r="V343" s="141" t="s">
        <v>11709</v>
      </c>
      <c r="W343" s="141" t="s">
        <v>11708</v>
      </c>
      <c r="X343" s="141" t="s">
        <v>11707</v>
      </c>
      <c r="Y343" s="141" t="s">
        <v>140</v>
      </c>
      <c r="Z343" s="141" t="str">
        <f t="shared" si="5"/>
        <v>0151PE</v>
      </c>
      <c r="AA343" s="143">
        <v>0.05</v>
      </c>
      <c r="AB343" s="143" t="s">
        <v>30</v>
      </c>
      <c r="AC343" s="143" t="s">
        <v>3343</v>
      </c>
      <c r="AD343" s="143"/>
    </row>
    <row r="344" spans="1:30" ht="24" customHeight="1">
      <c r="A344" s="133">
        <v>42807</v>
      </c>
      <c r="B344" s="134" t="s">
        <v>11682</v>
      </c>
      <c r="C344" s="135">
        <v>0</v>
      </c>
      <c r="D344" s="135" t="s">
        <v>11544</v>
      </c>
      <c r="E344" s="135" t="s">
        <v>11700</v>
      </c>
      <c r="F344" s="159">
        <v>42804</v>
      </c>
      <c r="G344" s="135" t="s">
        <v>122</v>
      </c>
      <c r="H344" s="135" t="s">
        <v>11706</v>
      </c>
      <c r="I344" s="135">
        <v>1</v>
      </c>
      <c r="J344" s="135" t="s">
        <v>32</v>
      </c>
      <c r="K344" s="135" t="s">
        <v>28</v>
      </c>
      <c r="L344" s="135">
        <v>0</v>
      </c>
      <c r="M344" s="135" t="s">
        <v>11699</v>
      </c>
      <c r="N344" s="135">
        <v>133</v>
      </c>
      <c r="O344" s="135" t="s">
        <v>33</v>
      </c>
      <c r="P344" s="135">
        <v>75147.490000000005</v>
      </c>
      <c r="Q344" s="135">
        <v>4309650</v>
      </c>
      <c r="R344" s="135">
        <v>3407043</v>
      </c>
      <c r="S344" s="135">
        <v>79.06</v>
      </c>
      <c r="T344" s="135" t="s">
        <v>11705</v>
      </c>
      <c r="U344" s="135" t="s">
        <v>11704</v>
      </c>
      <c r="V344" s="135" t="s">
        <v>11703</v>
      </c>
      <c r="W344" s="135" t="s">
        <v>11702</v>
      </c>
      <c r="X344" s="135" t="s">
        <v>11701</v>
      </c>
      <c r="Y344" s="147" t="s">
        <v>4625</v>
      </c>
      <c r="Z344" s="147" t="str">
        <f t="shared" si="5"/>
        <v>0101PE</v>
      </c>
      <c r="AA344" s="137">
        <v>0</v>
      </c>
      <c r="AB344" s="138" t="s">
        <v>30</v>
      </c>
      <c r="AC344" s="154" t="s">
        <v>3343</v>
      </c>
      <c r="AD344" s="155"/>
    </row>
    <row r="345" spans="1:30" ht="24" customHeight="1">
      <c r="A345" s="139">
        <v>42807</v>
      </c>
      <c r="B345" s="140" t="s">
        <v>11682</v>
      </c>
      <c r="C345" s="141">
        <v>0</v>
      </c>
      <c r="D345" s="141" t="s">
        <v>11544</v>
      </c>
      <c r="E345" s="141" t="s">
        <v>11700</v>
      </c>
      <c r="F345" s="151">
        <v>42804</v>
      </c>
      <c r="G345" s="141" t="s">
        <v>122</v>
      </c>
      <c r="H345" s="141" t="s">
        <v>11659</v>
      </c>
      <c r="I345" s="141">
        <v>2</v>
      </c>
      <c r="J345" s="141" t="s">
        <v>32</v>
      </c>
      <c r="K345" s="141" t="s">
        <v>28</v>
      </c>
      <c r="L345" s="141">
        <v>0</v>
      </c>
      <c r="M345" s="141" t="s">
        <v>11699</v>
      </c>
      <c r="N345" s="141">
        <v>129</v>
      </c>
      <c r="O345" s="141" t="s">
        <v>33</v>
      </c>
      <c r="P345" s="141">
        <v>79279.25</v>
      </c>
      <c r="Q345" s="141">
        <v>4309650</v>
      </c>
      <c r="R345" s="141">
        <v>3584132</v>
      </c>
      <c r="S345" s="141">
        <v>83.17</v>
      </c>
      <c r="T345" s="141" t="s">
        <v>11698</v>
      </c>
      <c r="U345" s="141" t="s">
        <v>11697</v>
      </c>
      <c r="V345" s="141" t="s">
        <v>11696</v>
      </c>
      <c r="W345" s="141" t="s">
        <v>11695</v>
      </c>
      <c r="X345" s="141" t="s">
        <v>11694</v>
      </c>
      <c r="Y345" s="141" t="s">
        <v>4625</v>
      </c>
      <c r="Z345" s="141" t="str">
        <f t="shared" si="5"/>
        <v>0101PE</v>
      </c>
      <c r="AA345" s="143">
        <v>0</v>
      </c>
      <c r="AB345" s="143" t="s">
        <v>30</v>
      </c>
      <c r="AC345" s="143" t="s">
        <v>3343</v>
      </c>
      <c r="AD345" s="143"/>
    </row>
    <row r="346" spans="1:30" ht="24" customHeight="1">
      <c r="A346" s="139">
        <v>42807</v>
      </c>
      <c r="B346" s="140" t="s">
        <v>11693</v>
      </c>
      <c r="C346" s="141">
        <v>0</v>
      </c>
      <c r="D346" s="141" t="s">
        <v>11544</v>
      </c>
      <c r="E346" s="141" t="s">
        <v>11681</v>
      </c>
      <c r="F346" s="151">
        <v>42804</v>
      </c>
      <c r="G346" s="141" t="s">
        <v>122</v>
      </c>
      <c r="H346" s="141" t="s">
        <v>11659</v>
      </c>
      <c r="I346" s="141">
        <v>3</v>
      </c>
      <c r="J346" s="141" t="s">
        <v>32</v>
      </c>
      <c r="K346" s="141" t="s">
        <v>28</v>
      </c>
      <c r="L346" s="141">
        <v>0</v>
      </c>
      <c r="M346" s="141" t="s">
        <v>11658</v>
      </c>
      <c r="N346" s="141">
        <v>139</v>
      </c>
      <c r="O346" s="141" t="s">
        <v>33</v>
      </c>
      <c r="P346" s="141">
        <v>80314.559999999998</v>
      </c>
      <c r="Q346" s="141">
        <v>4309650</v>
      </c>
      <c r="R346" s="141">
        <v>3654106</v>
      </c>
      <c r="S346" s="141">
        <v>84.79</v>
      </c>
      <c r="T346" s="141" t="s">
        <v>11692</v>
      </c>
      <c r="U346" s="141" t="s">
        <v>11691</v>
      </c>
      <c r="V346" s="141" t="s">
        <v>11690</v>
      </c>
      <c r="W346" s="141" t="s">
        <v>11689</v>
      </c>
      <c r="X346" s="141" t="s">
        <v>11688</v>
      </c>
      <c r="Y346" s="141" t="s">
        <v>4625</v>
      </c>
      <c r="Z346" s="141" t="str">
        <f t="shared" si="5"/>
        <v>0101PE</v>
      </c>
      <c r="AA346" s="143">
        <v>0</v>
      </c>
      <c r="AB346" s="143" t="s">
        <v>30</v>
      </c>
      <c r="AC346" s="143" t="s">
        <v>3343</v>
      </c>
      <c r="AD346" s="143"/>
    </row>
    <row r="347" spans="1:30" ht="24" customHeight="1">
      <c r="A347" s="139">
        <v>42807</v>
      </c>
      <c r="B347" s="140" t="s">
        <v>11682</v>
      </c>
      <c r="C347" s="141">
        <v>0</v>
      </c>
      <c r="D347" s="141" t="s">
        <v>11544</v>
      </c>
      <c r="E347" s="141" t="s">
        <v>11681</v>
      </c>
      <c r="F347" s="151">
        <v>42804</v>
      </c>
      <c r="G347" s="141" t="s">
        <v>122</v>
      </c>
      <c r="H347" s="141" t="s">
        <v>11659</v>
      </c>
      <c r="I347" s="141">
        <v>4</v>
      </c>
      <c r="J347" s="141" t="s">
        <v>32</v>
      </c>
      <c r="K347" s="141" t="s">
        <v>28</v>
      </c>
      <c r="L347" s="141">
        <v>0</v>
      </c>
      <c r="M347" s="141" t="s">
        <v>11658</v>
      </c>
      <c r="N347" s="141">
        <v>130</v>
      </c>
      <c r="O347" s="141" t="s">
        <v>33</v>
      </c>
      <c r="P347" s="141">
        <v>78075.179999999993</v>
      </c>
      <c r="Q347" s="141">
        <v>4309650</v>
      </c>
      <c r="R347" s="141">
        <v>3556207</v>
      </c>
      <c r="S347" s="141">
        <v>82.52</v>
      </c>
      <c r="T347" s="141" t="s">
        <v>11687</v>
      </c>
      <c r="U347" s="141" t="s">
        <v>11686</v>
      </c>
      <c r="V347" s="141" t="s">
        <v>11685</v>
      </c>
      <c r="W347" s="141" t="s">
        <v>11684</v>
      </c>
      <c r="X347" s="141" t="s">
        <v>11683</v>
      </c>
      <c r="Y347" s="141" t="s">
        <v>4625</v>
      </c>
      <c r="Z347" s="141" t="str">
        <f t="shared" si="5"/>
        <v>0101PE</v>
      </c>
      <c r="AA347" s="143">
        <v>0</v>
      </c>
      <c r="AB347" s="143" t="s">
        <v>30</v>
      </c>
      <c r="AC347" s="143" t="s">
        <v>3343</v>
      </c>
      <c r="AD347" s="143"/>
    </row>
    <row r="348" spans="1:30" ht="24" customHeight="1">
      <c r="A348" s="139">
        <v>42807</v>
      </c>
      <c r="B348" s="140" t="s">
        <v>11682</v>
      </c>
      <c r="C348" s="141">
        <v>0</v>
      </c>
      <c r="D348" s="141" t="s">
        <v>11544</v>
      </c>
      <c r="E348" s="141" t="s">
        <v>11681</v>
      </c>
      <c r="F348" s="151">
        <v>42804</v>
      </c>
      <c r="G348" s="141" t="s">
        <v>122</v>
      </c>
      <c r="H348" s="141" t="s">
        <v>11659</v>
      </c>
      <c r="I348" s="141">
        <v>5</v>
      </c>
      <c r="J348" s="141" t="s">
        <v>32</v>
      </c>
      <c r="K348" s="141" t="s">
        <v>28</v>
      </c>
      <c r="L348" s="141">
        <v>0</v>
      </c>
      <c r="M348" s="141" t="s">
        <v>11658</v>
      </c>
      <c r="N348" s="141">
        <v>130</v>
      </c>
      <c r="O348" s="141" t="s">
        <v>33</v>
      </c>
      <c r="P348" s="141">
        <v>68916.09</v>
      </c>
      <c r="Q348" s="141">
        <v>4309650</v>
      </c>
      <c r="R348" s="141">
        <v>3143402</v>
      </c>
      <c r="S348" s="141">
        <v>72.94</v>
      </c>
      <c r="T348" s="141" t="s">
        <v>11680</v>
      </c>
      <c r="U348" s="141" t="s">
        <v>11679</v>
      </c>
      <c r="V348" s="141" t="s">
        <v>11678</v>
      </c>
      <c r="W348" s="141" t="s">
        <v>11677</v>
      </c>
      <c r="X348" s="141" t="s">
        <v>11676</v>
      </c>
      <c r="Y348" s="141" t="s">
        <v>4625</v>
      </c>
      <c r="Z348" s="141" t="str">
        <f t="shared" si="5"/>
        <v>0101PE</v>
      </c>
      <c r="AA348" s="143">
        <v>0</v>
      </c>
      <c r="AB348" s="143" t="s">
        <v>30</v>
      </c>
      <c r="AC348" s="143" t="s">
        <v>3343</v>
      </c>
      <c r="AD348" s="143"/>
    </row>
    <row r="349" spans="1:30" ht="24" customHeight="1">
      <c r="A349" s="139">
        <v>42807</v>
      </c>
      <c r="B349" s="140" t="s">
        <v>11675</v>
      </c>
      <c r="C349" s="141">
        <v>0</v>
      </c>
      <c r="D349" s="141" t="s">
        <v>11544</v>
      </c>
      <c r="E349" s="141" t="s">
        <v>11674</v>
      </c>
      <c r="F349" s="151">
        <v>42804</v>
      </c>
      <c r="G349" s="141" t="s">
        <v>122</v>
      </c>
      <c r="H349" s="141" t="s">
        <v>11659</v>
      </c>
      <c r="I349" s="141">
        <v>6</v>
      </c>
      <c r="J349" s="141" t="s">
        <v>32</v>
      </c>
      <c r="K349" s="141" t="s">
        <v>28</v>
      </c>
      <c r="L349" s="141">
        <v>0</v>
      </c>
      <c r="M349" s="141" t="s">
        <v>11658</v>
      </c>
      <c r="N349" s="141">
        <v>188</v>
      </c>
      <c r="O349" s="141" t="s">
        <v>33</v>
      </c>
      <c r="P349" s="141">
        <v>73194.100000000006</v>
      </c>
      <c r="Q349" s="141">
        <v>4309650</v>
      </c>
      <c r="R349" s="141">
        <v>3465181</v>
      </c>
      <c r="S349" s="141">
        <v>80.41</v>
      </c>
      <c r="T349" s="141" t="s">
        <v>11673</v>
      </c>
      <c r="U349" s="141" t="s">
        <v>11672</v>
      </c>
      <c r="V349" s="141" t="s">
        <v>11671</v>
      </c>
      <c r="W349" s="141" t="s">
        <v>11670</v>
      </c>
      <c r="X349" s="141" t="s">
        <v>11669</v>
      </c>
      <c r="Y349" s="141" t="s">
        <v>4625</v>
      </c>
      <c r="Z349" s="141" t="str">
        <f t="shared" si="5"/>
        <v>0101PE</v>
      </c>
      <c r="AA349" s="143">
        <v>0</v>
      </c>
      <c r="AB349" s="143" t="s">
        <v>30</v>
      </c>
      <c r="AC349" s="143" t="s">
        <v>3343</v>
      </c>
      <c r="AD349" s="143"/>
    </row>
    <row r="350" spans="1:30" ht="24" customHeight="1">
      <c r="A350" s="139">
        <v>42807</v>
      </c>
      <c r="B350" s="140" t="s">
        <v>11668</v>
      </c>
      <c r="C350" s="141">
        <v>0</v>
      </c>
      <c r="D350" s="141" t="s">
        <v>11544</v>
      </c>
      <c r="E350" s="141" t="s">
        <v>11667</v>
      </c>
      <c r="F350" s="151">
        <v>42804</v>
      </c>
      <c r="G350" s="141" t="s">
        <v>122</v>
      </c>
      <c r="H350" s="141" t="s">
        <v>11659</v>
      </c>
      <c r="I350" s="141">
        <v>7</v>
      </c>
      <c r="J350" s="141" t="s">
        <v>32</v>
      </c>
      <c r="K350" s="141" t="s">
        <v>28</v>
      </c>
      <c r="L350" s="141">
        <v>0</v>
      </c>
      <c r="M350" s="141" t="s">
        <v>11658</v>
      </c>
      <c r="N350" s="141">
        <v>172</v>
      </c>
      <c r="O350" s="141" t="s">
        <v>33</v>
      </c>
      <c r="P350" s="141">
        <v>67907.360000000001</v>
      </c>
      <c r="Q350" s="141">
        <v>4309650</v>
      </c>
      <c r="R350" s="141">
        <v>3138445</v>
      </c>
      <c r="S350" s="141">
        <v>72.819999999999993</v>
      </c>
      <c r="T350" s="141" t="s">
        <v>11666</v>
      </c>
      <c r="U350" s="141" t="s">
        <v>11665</v>
      </c>
      <c r="V350" s="141" t="s">
        <v>11664</v>
      </c>
      <c r="W350" s="141" t="s">
        <v>11663</v>
      </c>
      <c r="X350" s="141" t="s">
        <v>11662</v>
      </c>
      <c r="Y350" s="141" t="s">
        <v>4625</v>
      </c>
      <c r="Z350" s="141" t="str">
        <f t="shared" si="5"/>
        <v>0101PE</v>
      </c>
      <c r="AA350" s="143">
        <v>0</v>
      </c>
      <c r="AB350" s="143" t="s">
        <v>30</v>
      </c>
      <c r="AC350" s="143" t="s">
        <v>3343</v>
      </c>
      <c r="AD350" s="143"/>
    </row>
    <row r="351" spans="1:30" ht="24" customHeight="1">
      <c r="A351" s="139">
        <v>42807</v>
      </c>
      <c r="B351" s="140" t="s">
        <v>11661</v>
      </c>
      <c r="C351" s="141">
        <v>0</v>
      </c>
      <c r="D351" s="141" t="s">
        <v>11544</v>
      </c>
      <c r="E351" s="141" t="s">
        <v>11660</v>
      </c>
      <c r="F351" s="151">
        <v>42804</v>
      </c>
      <c r="G351" s="141" t="s">
        <v>122</v>
      </c>
      <c r="H351" s="141" t="s">
        <v>11659</v>
      </c>
      <c r="I351" s="141">
        <v>8</v>
      </c>
      <c r="J351" s="141" t="s">
        <v>32</v>
      </c>
      <c r="K351" s="141" t="s">
        <v>28</v>
      </c>
      <c r="L351" s="141">
        <v>0</v>
      </c>
      <c r="M351" s="141" t="s">
        <v>11658</v>
      </c>
      <c r="N351" s="141">
        <v>168</v>
      </c>
      <c r="O351" s="141" t="s">
        <v>33</v>
      </c>
      <c r="P351" s="141">
        <v>76501.320000000007</v>
      </c>
      <c r="Q351" s="141">
        <v>4309650</v>
      </c>
      <c r="R351" s="141">
        <v>3527660</v>
      </c>
      <c r="S351" s="141">
        <v>81.849999999999994</v>
      </c>
      <c r="T351" s="141" t="s">
        <v>11657</v>
      </c>
      <c r="U351" s="141" t="s">
        <v>11656</v>
      </c>
      <c r="V351" s="141" t="s">
        <v>11655</v>
      </c>
      <c r="W351" s="141" t="s">
        <v>11654</v>
      </c>
      <c r="X351" s="141" t="s">
        <v>11653</v>
      </c>
      <c r="Y351" s="141" t="s">
        <v>4625</v>
      </c>
      <c r="Z351" s="141" t="str">
        <f t="shared" si="5"/>
        <v>0101PE</v>
      </c>
      <c r="AA351" s="143">
        <v>0</v>
      </c>
      <c r="AB351" s="143" t="s">
        <v>30</v>
      </c>
      <c r="AC351" s="143" t="s">
        <v>3343</v>
      </c>
      <c r="AD351" s="143"/>
    </row>
    <row r="352" spans="1:30" ht="24" customHeight="1">
      <c r="A352" s="133">
        <v>42807</v>
      </c>
      <c r="B352" s="134" t="s">
        <v>11652</v>
      </c>
      <c r="C352" s="135" t="s">
        <v>27</v>
      </c>
      <c r="D352" s="135" t="s">
        <v>11544</v>
      </c>
      <c r="E352" s="135" t="s">
        <v>11651</v>
      </c>
      <c r="F352" s="159">
        <v>42806</v>
      </c>
      <c r="G352" s="135" t="s">
        <v>40</v>
      </c>
      <c r="H352" s="135" t="s">
        <v>11650</v>
      </c>
      <c r="I352" s="135">
        <v>1</v>
      </c>
      <c r="J352" s="144" t="s">
        <v>128</v>
      </c>
      <c r="K352" s="144" t="s">
        <v>11649</v>
      </c>
      <c r="L352" s="135">
        <v>0</v>
      </c>
      <c r="M352" s="135"/>
      <c r="N352" s="135">
        <v>78</v>
      </c>
      <c r="O352" s="135" t="s">
        <v>29</v>
      </c>
      <c r="P352" s="135">
        <v>20041.32</v>
      </c>
      <c r="Q352" s="135">
        <v>2107387</v>
      </c>
      <c r="R352" s="135">
        <v>1920526</v>
      </c>
      <c r="S352" s="135">
        <v>91.2</v>
      </c>
      <c r="T352" s="135" t="s">
        <v>11648</v>
      </c>
      <c r="U352" s="135" t="s">
        <v>11647</v>
      </c>
      <c r="V352" s="135" t="s">
        <v>11646</v>
      </c>
      <c r="W352" s="135" t="s">
        <v>11645</v>
      </c>
      <c r="X352" s="135" t="s">
        <v>11644</v>
      </c>
      <c r="Y352" s="147" t="s">
        <v>143</v>
      </c>
      <c r="Z352" s="147" t="str">
        <f t="shared" si="5"/>
        <v>Re-sequencing91PE</v>
      </c>
      <c r="AA352" s="137">
        <v>0.5</v>
      </c>
      <c r="AB352" s="138" t="s">
        <v>11638</v>
      </c>
      <c r="AC352" s="154" t="s">
        <v>3343</v>
      </c>
      <c r="AD352" s="155"/>
    </row>
    <row r="353" spans="1:30" ht="24" customHeight="1">
      <c r="A353" s="139">
        <v>42807</v>
      </c>
      <c r="B353" s="140" t="s">
        <v>11643</v>
      </c>
      <c r="C353" s="141" t="s">
        <v>12417</v>
      </c>
      <c r="D353" s="141" t="s">
        <v>11544</v>
      </c>
      <c r="E353" s="141" t="s">
        <v>11642</v>
      </c>
      <c r="F353" s="151">
        <v>42806</v>
      </c>
      <c r="G353" s="141" t="s">
        <v>40</v>
      </c>
      <c r="H353" s="141" t="s">
        <v>11641</v>
      </c>
      <c r="I353" s="141">
        <v>2</v>
      </c>
      <c r="J353" s="141" t="s">
        <v>32</v>
      </c>
      <c r="K353" s="141" t="s">
        <v>28</v>
      </c>
      <c r="L353" s="141">
        <v>0</v>
      </c>
      <c r="M353" s="141"/>
      <c r="N353" s="141">
        <v>0</v>
      </c>
      <c r="O353" s="141" t="s">
        <v>29</v>
      </c>
      <c r="P353" s="141">
        <v>30450.97</v>
      </c>
      <c r="Q353" s="141">
        <v>2816042</v>
      </c>
      <c r="R353" s="141">
        <v>2698135</v>
      </c>
      <c r="S353" s="141">
        <v>95.9</v>
      </c>
      <c r="T353" s="141">
        <v>0</v>
      </c>
      <c r="U353" s="141">
        <v>0</v>
      </c>
      <c r="V353" s="141" t="s">
        <v>2235</v>
      </c>
      <c r="W353" s="141" t="s">
        <v>11640</v>
      </c>
      <c r="X353" s="141" t="s">
        <v>11639</v>
      </c>
      <c r="Y353" s="141" t="s">
        <v>143</v>
      </c>
      <c r="Z353" s="141" t="str">
        <f t="shared" si="5"/>
        <v>Exome capture91PE</v>
      </c>
      <c r="AA353" s="143">
        <v>0</v>
      </c>
      <c r="AB353" s="143" t="s">
        <v>11638</v>
      </c>
      <c r="AC353" s="143" t="s">
        <v>3343</v>
      </c>
      <c r="AD353" s="143"/>
    </row>
    <row r="354" spans="1:30" ht="24" customHeight="1">
      <c r="A354" s="219">
        <v>42807</v>
      </c>
      <c r="B354" s="218" t="s">
        <v>11361</v>
      </c>
      <c r="C354" s="135">
        <v>0</v>
      </c>
      <c r="D354" s="147" t="s">
        <v>1248</v>
      </c>
      <c r="E354" s="215" t="s">
        <v>11356</v>
      </c>
      <c r="F354" s="217">
        <v>42805</v>
      </c>
      <c r="G354" s="215" t="s">
        <v>6962</v>
      </c>
      <c r="H354" s="215" t="s">
        <v>11355</v>
      </c>
      <c r="I354" s="215">
        <v>1</v>
      </c>
      <c r="J354" s="215" t="s">
        <v>3576</v>
      </c>
      <c r="K354" s="147" t="s">
        <v>11354</v>
      </c>
      <c r="L354" s="216" t="s">
        <v>350</v>
      </c>
      <c r="M354" s="215"/>
      <c r="N354" s="215">
        <v>0</v>
      </c>
      <c r="O354" s="215" t="s">
        <v>102</v>
      </c>
      <c r="P354" s="215">
        <v>18423.89</v>
      </c>
      <c r="Q354" s="215">
        <v>3248254</v>
      </c>
      <c r="R354" s="215">
        <v>2985689</v>
      </c>
      <c r="S354" s="215">
        <v>92</v>
      </c>
      <c r="T354" s="215">
        <v>0</v>
      </c>
      <c r="U354" s="215">
        <v>0</v>
      </c>
      <c r="V354" s="215" t="s">
        <v>11360</v>
      </c>
      <c r="W354" s="215" t="s">
        <v>11359</v>
      </c>
      <c r="X354" s="215" t="s">
        <v>11358</v>
      </c>
      <c r="Y354" s="216" t="s">
        <v>12551</v>
      </c>
      <c r="Z354" s="187" t="str">
        <f t="shared" si="5"/>
        <v>051PE</v>
      </c>
      <c r="AA354" s="214">
        <v>0.33333333333333331</v>
      </c>
      <c r="AB354" s="213" t="s">
        <v>2544</v>
      </c>
      <c r="AC354" s="213" t="s">
        <v>3054</v>
      </c>
      <c r="AD354" s="212"/>
    </row>
    <row r="355" spans="1:30" ht="24" customHeight="1">
      <c r="A355" s="211">
        <v>42807</v>
      </c>
      <c r="B355" s="210" t="s">
        <v>11357</v>
      </c>
      <c r="C355" s="141">
        <v>0</v>
      </c>
      <c r="D355" s="141" t="s">
        <v>1248</v>
      </c>
      <c r="E355" s="208" t="s">
        <v>11356</v>
      </c>
      <c r="F355" s="209">
        <v>42805</v>
      </c>
      <c r="G355" s="208" t="s">
        <v>6962</v>
      </c>
      <c r="H355" s="208" t="s">
        <v>11355</v>
      </c>
      <c r="I355" s="208">
        <v>2</v>
      </c>
      <c r="J355" s="220" t="s">
        <v>3576</v>
      </c>
      <c r="K355" s="144" t="s">
        <v>11354</v>
      </c>
      <c r="L355" s="208" t="s">
        <v>350</v>
      </c>
      <c r="M355" s="208"/>
      <c r="N355" s="208">
        <v>0</v>
      </c>
      <c r="O355" s="208" t="s">
        <v>102</v>
      </c>
      <c r="P355" s="208">
        <v>18932.41</v>
      </c>
      <c r="Q355" s="208">
        <v>3344653</v>
      </c>
      <c r="R355" s="208">
        <v>3068144</v>
      </c>
      <c r="S355" s="208">
        <v>91.8</v>
      </c>
      <c r="T355" s="208">
        <v>0</v>
      </c>
      <c r="U355" s="208">
        <v>0</v>
      </c>
      <c r="V355" s="208" t="s">
        <v>11353</v>
      </c>
      <c r="W355" s="208" t="s">
        <v>11352</v>
      </c>
      <c r="X355" s="208" t="s">
        <v>11351</v>
      </c>
      <c r="Y355" s="208" t="s">
        <v>12551</v>
      </c>
      <c r="Z355" s="188" t="str">
        <f t="shared" si="5"/>
        <v>051PE</v>
      </c>
      <c r="AA355" s="207">
        <v>0.33333333333333331</v>
      </c>
      <c r="AB355" s="207" t="s">
        <v>2544</v>
      </c>
      <c r="AC355" s="207" t="s">
        <v>3054</v>
      </c>
      <c r="AD355" s="207"/>
    </row>
    <row r="356" spans="1:30" ht="24" customHeight="1">
      <c r="A356" s="219">
        <v>42807</v>
      </c>
      <c r="B356" s="218" t="s">
        <v>11346</v>
      </c>
      <c r="C356" s="135">
        <v>0</v>
      </c>
      <c r="D356" s="147" t="s">
        <v>1248</v>
      </c>
      <c r="E356" s="215" t="s">
        <v>11345</v>
      </c>
      <c r="F356" s="217">
        <v>42805</v>
      </c>
      <c r="G356" s="215" t="s">
        <v>6941</v>
      </c>
      <c r="H356" s="215" t="s">
        <v>11350</v>
      </c>
      <c r="I356" s="215">
        <v>1</v>
      </c>
      <c r="J356" s="135" t="s">
        <v>2392</v>
      </c>
      <c r="K356" s="147" t="s">
        <v>28</v>
      </c>
      <c r="L356" s="216" t="s">
        <v>350</v>
      </c>
      <c r="M356" s="215"/>
      <c r="N356" s="215">
        <v>0</v>
      </c>
      <c r="O356" s="215" t="s">
        <v>33</v>
      </c>
      <c r="P356" s="215">
        <v>36498.81</v>
      </c>
      <c r="Q356" s="215">
        <v>3165928</v>
      </c>
      <c r="R356" s="215">
        <v>2971259</v>
      </c>
      <c r="S356" s="215">
        <v>93.9</v>
      </c>
      <c r="T356" s="215">
        <v>0</v>
      </c>
      <c r="U356" s="215">
        <v>0</v>
      </c>
      <c r="V356" s="215" t="s">
        <v>11349</v>
      </c>
      <c r="W356" s="215" t="s">
        <v>11348</v>
      </c>
      <c r="X356" s="215" t="s">
        <v>11347</v>
      </c>
      <c r="Y356" s="147" t="s">
        <v>4625</v>
      </c>
      <c r="Z356" s="147" t="str">
        <f t="shared" si="5"/>
        <v>0101PE</v>
      </c>
      <c r="AA356" s="214">
        <v>0</v>
      </c>
      <c r="AB356" s="213" t="s">
        <v>2544</v>
      </c>
      <c r="AC356" s="213" t="s">
        <v>3054</v>
      </c>
      <c r="AD356" s="212"/>
    </row>
    <row r="357" spans="1:30" ht="24" customHeight="1">
      <c r="A357" s="211">
        <v>42807</v>
      </c>
      <c r="B357" s="210" t="s">
        <v>11346</v>
      </c>
      <c r="C357" s="141">
        <v>0</v>
      </c>
      <c r="D357" s="141" t="s">
        <v>1248</v>
      </c>
      <c r="E357" s="208" t="s">
        <v>11345</v>
      </c>
      <c r="F357" s="209">
        <v>42805</v>
      </c>
      <c r="G357" s="208" t="s">
        <v>6941</v>
      </c>
      <c r="H357" s="208" t="s">
        <v>11344</v>
      </c>
      <c r="I357" s="208">
        <v>2</v>
      </c>
      <c r="J357" s="141" t="s">
        <v>2392</v>
      </c>
      <c r="K357" s="141" t="s">
        <v>28</v>
      </c>
      <c r="L357" s="208" t="s">
        <v>350</v>
      </c>
      <c r="M357" s="208"/>
      <c r="N357" s="208">
        <v>0</v>
      </c>
      <c r="O357" s="208" t="s">
        <v>33</v>
      </c>
      <c r="P357" s="208">
        <v>37183.81</v>
      </c>
      <c r="Q357" s="208">
        <v>3239398</v>
      </c>
      <c r="R357" s="208">
        <v>3027191</v>
      </c>
      <c r="S357" s="208">
        <v>93.5</v>
      </c>
      <c r="T357" s="208">
        <v>0</v>
      </c>
      <c r="U357" s="208">
        <v>0</v>
      </c>
      <c r="V357" s="208" t="s">
        <v>11343</v>
      </c>
      <c r="W357" s="208" t="s">
        <v>11342</v>
      </c>
      <c r="X357" s="208" t="s">
        <v>506</v>
      </c>
      <c r="Y357" s="141" t="s">
        <v>4625</v>
      </c>
      <c r="Z357" s="141" t="str">
        <f t="shared" si="5"/>
        <v>0101PE</v>
      </c>
      <c r="AA357" s="207">
        <v>0</v>
      </c>
      <c r="AB357" s="207" t="s">
        <v>2544</v>
      </c>
      <c r="AC357" s="207" t="s">
        <v>3054</v>
      </c>
      <c r="AD357" s="207"/>
    </row>
    <row r="358" spans="1:30" ht="24" customHeight="1">
      <c r="A358" s="219">
        <v>42807</v>
      </c>
      <c r="B358" s="218" t="s">
        <v>11341</v>
      </c>
      <c r="C358" s="135">
        <v>0</v>
      </c>
      <c r="D358" s="147" t="s">
        <v>1248</v>
      </c>
      <c r="E358" s="215" t="s">
        <v>11335</v>
      </c>
      <c r="F358" s="217">
        <v>42805</v>
      </c>
      <c r="G358" s="215" t="s">
        <v>6941</v>
      </c>
      <c r="H358" s="215" t="s">
        <v>11340</v>
      </c>
      <c r="I358" s="215">
        <v>1</v>
      </c>
      <c r="J358" s="215" t="s">
        <v>3576</v>
      </c>
      <c r="K358" s="147" t="s">
        <v>11333</v>
      </c>
      <c r="L358" s="216" t="s">
        <v>350</v>
      </c>
      <c r="M358" s="215"/>
      <c r="N358" s="215">
        <v>0</v>
      </c>
      <c r="O358" s="215" t="s">
        <v>33</v>
      </c>
      <c r="P358" s="215">
        <v>37891.43</v>
      </c>
      <c r="Q358" s="215">
        <v>3283554</v>
      </c>
      <c r="R358" s="215">
        <v>3063802</v>
      </c>
      <c r="S358" s="215">
        <v>93.4</v>
      </c>
      <c r="T358" s="215">
        <v>0</v>
      </c>
      <c r="U358" s="215">
        <v>0</v>
      </c>
      <c r="V358" s="215" t="s">
        <v>11339</v>
      </c>
      <c r="W358" s="215" t="s">
        <v>11338</v>
      </c>
      <c r="X358" s="215" t="s">
        <v>11337</v>
      </c>
      <c r="Y358" s="147" t="s">
        <v>4625</v>
      </c>
      <c r="Z358" s="147" t="str">
        <f t="shared" si="5"/>
        <v>0101PE</v>
      </c>
      <c r="AA358" s="214">
        <v>0.26470588235294118</v>
      </c>
      <c r="AB358" s="213" t="s">
        <v>2544</v>
      </c>
      <c r="AC358" s="213" t="s">
        <v>3054</v>
      </c>
      <c r="AD358" s="212"/>
    </row>
    <row r="359" spans="1:30" ht="24" customHeight="1">
      <c r="A359" s="211">
        <v>42807</v>
      </c>
      <c r="B359" s="210" t="s">
        <v>11336</v>
      </c>
      <c r="C359" s="141">
        <v>0</v>
      </c>
      <c r="D359" s="141" t="s">
        <v>1248</v>
      </c>
      <c r="E359" s="208" t="s">
        <v>11335</v>
      </c>
      <c r="F359" s="209">
        <v>42805</v>
      </c>
      <c r="G359" s="208" t="s">
        <v>6941</v>
      </c>
      <c r="H359" s="208" t="s">
        <v>11334</v>
      </c>
      <c r="I359" s="208">
        <v>2</v>
      </c>
      <c r="J359" s="220" t="s">
        <v>3576</v>
      </c>
      <c r="K359" s="144" t="s">
        <v>11333</v>
      </c>
      <c r="L359" s="208" t="s">
        <v>350</v>
      </c>
      <c r="M359" s="208"/>
      <c r="N359" s="208">
        <v>0</v>
      </c>
      <c r="O359" s="208" t="s">
        <v>33</v>
      </c>
      <c r="P359" s="208">
        <v>36955.74</v>
      </c>
      <c r="Q359" s="208">
        <v>3183374</v>
      </c>
      <c r="R359" s="208">
        <v>2988252</v>
      </c>
      <c r="S359" s="208">
        <v>94</v>
      </c>
      <c r="T359" s="208">
        <v>0</v>
      </c>
      <c r="U359" s="208">
        <v>0</v>
      </c>
      <c r="V359" s="208" t="s">
        <v>11332</v>
      </c>
      <c r="W359" s="208" t="s">
        <v>11331</v>
      </c>
      <c r="X359" s="208" t="s">
        <v>11330</v>
      </c>
      <c r="Y359" s="141" t="s">
        <v>4625</v>
      </c>
      <c r="Z359" s="141" t="str">
        <f t="shared" si="5"/>
        <v>0101PE</v>
      </c>
      <c r="AA359" s="207">
        <v>0.26470588235294118</v>
      </c>
      <c r="AB359" s="207" t="s">
        <v>2544</v>
      </c>
      <c r="AC359" s="207" t="s">
        <v>3054</v>
      </c>
      <c r="AD359" s="207"/>
    </row>
    <row r="360" spans="1:30" ht="24" customHeight="1">
      <c r="A360" s="219">
        <v>42807</v>
      </c>
      <c r="B360" s="218" t="s">
        <v>10091</v>
      </c>
      <c r="C360" s="215" t="s">
        <v>6976</v>
      </c>
      <c r="D360" s="216" t="s">
        <v>31</v>
      </c>
      <c r="E360" s="215" t="s">
        <v>11325</v>
      </c>
      <c r="F360" s="217">
        <v>42806</v>
      </c>
      <c r="G360" s="215" t="s">
        <v>6986</v>
      </c>
      <c r="H360" s="215" t="s">
        <v>11329</v>
      </c>
      <c r="I360" s="215">
        <v>1</v>
      </c>
      <c r="J360" s="135" t="s">
        <v>2392</v>
      </c>
      <c r="K360" s="147" t="s">
        <v>28</v>
      </c>
      <c r="L360" s="216" t="s">
        <v>350</v>
      </c>
      <c r="M360" s="215"/>
      <c r="N360" s="215">
        <v>0</v>
      </c>
      <c r="O360" s="215" t="s">
        <v>29</v>
      </c>
      <c r="P360" s="215">
        <v>30808.91</v>
      </c>
      <c r="Q360" s="215">
        <v>2919817</v>
      </c>
      <c r="R360" s="215">
        <v>2745045</v>
      </c>
      <c r="S360" s="215">
        <v>94.1</v>
      </c>
      <c r="T360" s="215">
        <v>0</v>
      </c>
      <c r="U360" s="215">
        <v>0</v>
      </c>
      <c r="V360" s="215" t="s">
        <v>11328</v>
      </c>
      <c r="W360" s="215" t="s">
        <v>11327</v>
      </c>
      <c r="X360" s="215" t="s">
        <v>11326</v>
      </c>
      <c r="Y360" s="147" t="s">
        <v>143</v>
      </c>
      <c r="Z360" s="147" t="str">
        <f t="shared" si="5"/>
        <v>Target Region capture91PE</v>
      </c>
      <c r="AA360" s="214">
        <v>0</v>
      </c>
      <c r="AB360" s="213" t="s">
        <v>2544</v>
      </c>
      <c r="AC360" s="213" t="s">
        <v>3054</v>
      </c>
      <c r="AD360" s="212"/>
    </row>
    <row r="361" spans="1:30" ht="24" customHeight="1">
      <c r="A361" s="211">
        <v>42807</v>
      </c>
      <c r="B361" s="210" t="s">
        <v>10091</v>
      </c>
      <c r="C361" s="208" t="s">
        <v>6976</v>
      </c>
      <c r="D361" s="208" t="s">
        <v>31</v>
      </c>
      <c r="E361" s="208" t="s">
        <v>11325</v>
      </c>
      <c r="F361" s="209">
        <v>42806</v>
      </c>
      <c r="G361" s="208" t="s">
        <v>6986</v>
      </c>
      <c r="H361" s="208" t="s">
        <v>11324</v>
      </c>
      <c r="I361" s="208">
        <v>2</v>
      </c>
      <c r="J361" s="141" t="s">
        <v>2392</v>
      </c>
      <c r="K361" s="141" t="s">
        <v>28</v>
      </c>
      <c r="L361" s="208" t="s">
        <v>350</v>
      </c>
      <c r="M361" s="208"/>
      <c r="N361" s="208">
        <v>0</v>
      </c>
      <c r="O361" s="208" t="s">
        <v>29</v>
      </c>
      <c r="P361" s="208">
        <v>32289.77</v>
      </c>
      <c r="Q361" s="208">
        <v>3075430</v>
      </c>
      <c r="R361" s="208">
        <v>2880499</v>
      </c>
      <c r="S361" s="208">
        <v>93.7</v>
      </c>
      <c r="T361" s="208">
        <v>0</v>
      </c>
      <c r="U361" s="208">
        <v>0</v>
      </c>
      <c r="V361" s="208" t="s">
        <v>11323</v>
      </c>
      <c r="W361" s="208" t="s">
        <v>11322</v>
      </c>
      <c r="X361" s="208" t="s">
        <v>11321</v>
      </c>
      <c r="Y361" s="141" t="s">
        <v>143</v>
      </c>
      <c r="Z361" s="141" t="str">
        <f t="shared" si="5"/>
        <v>Target Region capture91PE</v>
      </c>
      <c r="AA361" s="207">
        <v>0</v>
      </c>
      <c r="AB361" s="207" t="s">
        <v>2544</v>
      </c>
      <c r="AC361" s="207" t="s">
        <v>11320</v>
      </c>
      <c r="AD361" s="207"/>
    </row>
    <row r="362" spans="1:30" ht="24" customHeight="1">
      <c r="A362" s="133">
        <v>42807</v>
      </c>
      <c r="B362" s="152" t="s">
        <v>11267</v>
      </c>
      <c r="C362" s="153" t="s">
        <v>104</v>
      </c>
      <c r="D362" s="153" t="s">
        <v>31</v>
      </c>
      <c r="E362" s="153" t="s">
        <v>11268</v>
      </c>
      <c r="F362" s="133">
        <v>42804</v>
      </c>
      <c r="G362" s="153" t="s">
        <v>135</v>
      </c>
      <c r="H362" s="153" t="s">
        <v>11269</v>
      </c>
      <c r="I362" s="153">
        <v>1</v>
      </c>
      <c r="J362" s="153" t="s">
        <v>7715</v>
      </c>
      <c r="K362" s="153" t="s">
        <v>28</v>
      </c>
      <c r="L362" s="153" t="s">
        <v>2973</v>
      </c>
      <c r="M362" s="153" t="s">
        <v>2570</v>
      </c>
      <c r="N362" s="153">
        <v>0</v>
      </c>
      <c r="O362" s="153" t="s">
        <v>33</v>
      </c>
      <c r="P362" s="153">
        <v>73918.2</v>
      </c>
      <c r="Q362" s="153">
        <v>4309650</v>
      </c>
      <c r="R362" s="153">
        <v>3334039</v>
      </c>
      <c r="S362" s="153">
        <v>77.36</v>
      </c>
      <c r="T362" s="153">
        <v>0</v>
      </c>
      <c r="U362" s="153">
        <v>0</v>
      </c>
      <c r="V362" s="153" t="s">
        <v>11270</v>
      </c>
      <c r="W362" s="153" t="s">
        <v>11271</v>
      </c>
      <c r="X362" s="153" t="s">
        <v>11272</v>
      </c>
      <c r="Y362" s="147" t="s">
        <v>4625</v>
      </c>
      <c r="Z362" s="147" t="str">
        <f t="shared" si="5"/>
        <v>Transcriptome101PE</v>
      </c>
      <c r="AA362" s="154">
        <v>0</v>
      </c>
      <c r="AB362" s="155" t="s">
        <v>30</v>
      </c>
      <c r="AC362" s="155" t="s">
        <v>139</v>
      </c>
      <c r="AD362" s="206"/>
    </row>
    <row r="363" spans="1:30" ht="24" customHeight="1">
      <c r="A363" s="139">
        <v>42807</v>
      </c>
      <c r="B363" s="140" t="s">
        <v>11273</v>
      </c>
      <c r="C363" s="141">
        <v>0</v>
      </c>
      <c r="D363" s="141" t="s">
        <v>31</v>
      </c>
      <c r="E363" s="141" t="s">
        <v>11274</v>
      </c>
      <c r="F363" s="142">
        <v>42804</v>
      </c>
      <c r="G363" s="141" t="s">
        <v>135</v>
      </c>
      <c r="H363" s="141" t="s">
        <v>11269</v>
      </c>
      <c r="I363" s="141">
        <v>2</v>
      </c>
      <c r="J363" s="141" t="s">
        <v>7715</v>
      </c>
      <c r="K363" s="141" t="s">
        <v>28</v>
      </c>
      <c r="L363" s="141" t="s">
        <v>2973</v>
      </c>
      <c r="M363" s="141" t="s">
        <v>2570</v>
      </c>
      <c r="N363" s="141">
        <v>189</v>
      </c>
      <c r="O363" s="141" t="s">
        <v>33</v>
      </c>
      <c r="P363" s="141">
        <v>71648.03</v>
      </c>
      <c r="Q363" s="141">
        <v>4309650</v>
      </c>
      <c r="R363" s="141">
        <v>3259642</v>
      </c>
      <c r="S363" s="141">
        <v>75.64</v>
      </c>
      <c r="T363" s="141" t="s">
        <v>11275</v>
      </c>
      <c r="U363" s="141" t="s">
        <v>11276</v>
      </c>
      <c r="V363" s="141" t="s">
        <v>11277</v>
      </c>
      <c r="W363" s="141" t="s">
        <v>11278</v>
      </c>
      <c r="X363" s="141" t="s">
        <v>11279</v>
      </c>
      <c r="Y363" s="141" t="s">
        <v>4625</v>
      </c>
      <c r="Z363" s="141" t="str">
        <f t="shared" si="5"/>
        <v>0101PE</v>
      </c>
      <c r="AA363" s="143">
        <v>0</v>
      </c>
      <c r="AB363" s="143" t="s">
        <v>30</v>
      </c>
      <c r="AC363" s="156" t="s">
        <v>139</v>
      </c>
      <c r="AD363" s="205"/>
    </row>
    <row r="364" spans="1:30" ht="24" customHeight="1">
      <c r="A364" s="139">
        <v>42807</v>
      </c>
      <c r="B364" s="140" t="s">
        <v>11280</v>
      </c>
      <c r="C364" s="141" t="s">
        <v>104</v>
      </c>
      <c r="D364" s="141" t="s">
        <v>31</v>
      </c>
      <c r="E364" s="141" t="s">
        <v>11281</v>
      </c>
      <c r="F364" s="142">
        <v>42804</v>
      </c>
      <c r="G364" s="141" t="s">
        <v>135</v>
      </c>
      <c r="H364" s="141" t="s">
        <v>11269</v>
      </c>
      <c r="I364" s="141">
        <v>3</v>
      </c>
      <c r="J364" s="141" t="s">
        <v>7715</v>
      </c>
      <c r="K364" s="141" t="s">
        <v>28</v>
      </c>
      <c r="L364" s="141" t="s">
        <v>2973</v>
      </c>
      <c r="M364" s="141" t="s">
        <v>2570</v>
      </c>
      <c r="N364" s="141">
        <v>0</v>
      </c>
      <c r="O364" s="141" t="s">
        <v>33</v>
      </c>
      <c r="P364" s="141">
        <v>75419.3</v>
      </c>
      <c r="Q364" s="141">
        <v>4309650</v>
      </c>
      <c r="R364" s="141">
        <v>3398330</v>
      </c>
      <c r="S364" s="141">
        <v>78.849999999999994</v>
      </c>
      <c r="T364" s="141">
        <v>0</v>
      </c>
      <c r="U364" s="141">
        <v>0</v>
      </c>
      <c r="V364" s="141" t="s">
        <v>11282</v>
      </c>
      <c r="W364" s="141" t="s">
        <v>11283</v>
      </c>
      <c r="X364" s="141" t="s">
        <v>11284</v>
      </c>
      <c r="Y364" s="141" t="s">
        <v>4625</v>
      </c>
      <c r="Z364" s="141" t="str">
        <f t="shared" si="5"/>
        <v>Transcriptome101PE</v>
      </c>
      <c r="AA364" s="143">
        <v>0</v>
      </c>
      <c r="AB364" s="143" t="s">
        <v>30</v>
      </c>
      <c r="AC364" s="156" t="s">
        <v>139</v>
      </c>
      <c r="AD364" s="205"/>
    </row>
    <row r="365" spans="1:30" ht="24" customHeight="1">
      <c r="A365" s="139">
        <v>42807</v>
      </c>
      <c r="B365" s="140" t="s">
        <v>11285</v>
      </c>
      <c r="C365" s="141" t="s">
        <v>104</v>
      </c>
      <c r="D365" s="141" t="s">
        <v>31</v>
      </c>
      <c r="E365" s="141" t="s">
        <v>11286</v>
      </c>
      <c r="F365" s="142">
        <v>42804</v>
      </c>
      <c r="G365" s="141" t="s">
        <v>135</v>
      </c>
      <c r="H365" s="141" t="s">
        <v>11269</v>
      </c>
      <c r="I365" s="141">
        <v>4</v>
      </c>
      <c r="J365" s="144" t="s">
        <v>11063</v>
      </c>
      <c r="K365" s="144" t="s">
        <v>11287</v>
      </c>
      <c r="L365" s="141" t="s">
        <v>2973</v>
      </c>
      <c r="M365" s="141" t="s">
        <v>2570</v>
      </c>
      <c r="N365" s="141">
        <v>0</v>
      </c>
      <c r="O365" s="141" t="s">
        <v>33</v>
      </c>
      <c r="P365" s="141">
        <v>81943.38</v>
      </c>
      <c r="Q365" s="141">
        <v>4309650</v>
      </c>
      <c r="R365" s="141">
        <v>3686145</v>
      </c>
      <c r="S365" s="141">
        <v>85.53</v>
      </c>
      <c r="T365" s="141">
        <v>0</v>
      </c>
      <c r="U365" s="141">
        <v>0</v>
      </c>
      <c r="V365" s="141" t="s">
        <v>11288</v>
      </c>
      <c r="W365" s="141" t="s">
        <v>11289</v>
      </c>
      <c r="X365" s="141" t="s">
        <v>11290</v>
      </c>
      <c r="Y365" s="141" t="s">
        <v>4625</v>
      </c>
      <c r="Z365" s="141" t="str">
        <f t="shared" si="5"/>
        <v>Transcriptome101PE</v>
      </c>
      <c r="AA365" s="143">
        <v>0.125</v>
      </c>
      <c r="AB365" s="143" t="s">
        <v>30</v>
      </c>
      <c r="AC365" s="156" t="s">
        <v>139</v>
      </c>
      <c r="AD365" s="205"/>
    </row>
    <row r="366" spans="1:30" ht="24" customHeight="1">
      <c r="A366" s="139">
        <v>42807</v>
      </c>
      <c r="B366" s="140" t="s">
        <v>11291</v>
      </c>
      <c r="C366" s="141" t="s">
        <v>104</v>
      </c>
      <c r="D366" s="141" t="s">
        <v>31</v>
      </c>
      <c r="E366" s="141" t="s">
        <v>11292</v>
      </c>
      <c r="F366" s="142">
        <v>42804</v>
      </c>
      <c r="G366" s="141" t="s">
        <v>135</v>
      </c>
      <c r="H366" s="141" t="s">
        <v>11269</v>
      </c>
      <c r="I366" s="141">
        <v>5</v>
      </c>
      <c r="J366" s="141" t="s">
        <v>7715</v>
      </c>
      <c r="K366" s="141" t="s">
        <v>28</v>
      </c>
      <c r="L366" s="141" t="s">
        <v>2973</v>
      </c>
      <c r="M366" s="141" t="s">
        <v>2593</v>
      </c>
      <c r="N366" s="141">
        <v>0</v>
      </c>
      <c r="O366" s="141" t="s">
        <v>33</v>
      </c>
      <c r="P366" s="141">
        <v>72983.69</v>
      </c>
      <c r="Q366" s="141">
        <v>4309650</v>
      </c>
      <c r="R366" s="141">
        <v>3324363</v>
      </c>
      <c r="S366" s="141">
        <v>77.14</v>
      </c>
      <c r="T366" s="141">
        <v>0</v>
      </c>
      <c r="U366" s="141">
        <v>0</v>
      </c>
      <c r="V366" s="141" t="s">
        <v>11293</v>
      </c>
      <c r="W366" s="141" t="s">
        <v>11294</v>
      </c>
      <c r="X366" s="141" t="s">
        <v>11295</v>
      </c>
      <c r="Y366" s="141" t="s">
        <v>4625</v>
      </c>
      <c r="Z366" s="141" t="str">
        <f t="shared" si="5"/>
        <v>Transcriptome101PE</v>
      </c>
      <c r="AA366" s="143">
        <v>0</v>
      </c>
      <c r="AB366" s="143" t="s">
        <v>30</v>
      </c>
      <c r="AC366" s="156" t="s">
        <v>139</v>
      </c>
      <c r="AD366" s="205"/>
    </row>
    <row r="367" spans="1:30" ht="24" customHeight="1">
      <c r="A367" s="139">
        <v>42807</v>
      </c>
      <c r="B367" s="140" t="s">
        <v>11296</v>
      </c>
      <c r="C367" s="141" t="s">
        <v>104</v>
      </c>
      <c r="D367" s="141" t="s">
        <v>31</v>
      </c>
      <c r="E367" s="141" t="s">
        <v>11297</v>
      </c>
      <c r="F367" s="142">
        <v>42804</v>
      </c>
      <c r="G367" s="141" t="s">
        <v>135</v>
      </c>
      <c r="H367" s="141" t="s">
        <v>11269</v>
      </c>
      <c r="I367" s="141">
        <v>6</v>
      </c>
      <c r="J367" s="141" t="s">
        <v>7715</v>
      </c>
      <c r="K367" s="141" t="s">
        <v>28</v>
      </c>
      <c r="L367" s="141" t="s">
        <v>2973</v>
      </c>
      <c r="M367" s="141" t="s">
        <v>2570</v>
      </c>
      <c r="N367" s="141">
        <v>0</v>
      </c>
      <c r="O367" s="141" t="s">
        <v>33</v>
      </c>
      <c r="P367" s="141">
        <v>69174.94</v>
      </c>
      <c r="Q367" s="141">
        <v>4309650</v>
      </c>
      <c r="R367" s="141">
        <v>3131368</v>
      </c>
      <c r="S367" s="141">
        <v>72.66</v>
      </c>
      <c r="T367" s="141">
        <v>0</v>
      </c>
      <c r="U367" s="141">
        <v>0</v>
      </c>
      <c r="V367" s="141" t="s">
        <v>11298</v>
      </c>
      <c r="W367" s="141" t="s">
        <v>11299</v>
      </c>
      <c r="X367" s="141" t="s">
        <v>11300</v>
      </c>
      <c r="Y367" s="141" t="s">
        <v>4625</v>
      </c>
      <c r="Z367" s="141" t="str">
        <f t="shared" si="5"/>
        <v>Transcriptome101PE</v>
      </c>
      <c r="AA367" s="143">
        <v>0</v>
      </c>
      <c r="AB367" s="143" t="s">
        <v>30</v>
      </c>
      <c r="AC367" s="156" t="s">
        <v>139</v>
      </c>
      <c r="AD367" s="205"/>
    </row>
    <row r="368" spans="1:30" ht="24" customHeight="1">
      <c r="A368" s="139">
        <v>42807</v>
      </c>
      <c r="B368" s="140" t="s">
        <v>11301</v>
      </c>
      <c r="C368" s="141" t="s">
        <v>104</v>
      </c>
      <c r="D368" s="141" t="s">
        <v>31</v>
      </c>
      <c r="E368" s="141" t="s">
        <v>11302</v>
      </c>
      <c r="F368" s="142">
        <v>42804</v>
      </c>
      <c r="G368" s="141" t="s">
        <v>135</v>
      </c>
      <c r="H368" s="141" t="s">
        <v>11269</v>
      </c>
      <c r="I368" s="141">
        <v>7</v>
      </c>
      <c r="J368" s="144" t="s">
        <v>9200</v>
      </c>
      <c r="K368" s="144" t="s">
        <v>11303</v>
      </c>
      <c r="L368" s="141" t="s">
        <v>2973</v>
      </c>
      <c r="M368" s="141" t="s">
        <v>2570</v>
      </c>
      <c r="N368" s="141">
        <v>0</v>
      </c>
      <c r="O368" s="141" t="s">
        <v>33</v>
      </c>
      <c r="P368" s="141">
        <v>67954.91</v>
      </c>
      <c r="Q368" s="141">
        <v>4309650</v>
      </c>
      <c r="R368" s="141">
        <v>3088011</v>
      </c>
      <c r="S368" s="141">
        <v>71.650000000000006</v>
      </c>
      <c r="T368" s="141">
        <v>0</v>
      </c>
      <c r="U368" s="141">
        <v>0</v>
      </c>
      <c r="V368" s="141" t="s">
        <v>11304</v>
      </c>
      <c r="W368" s="141" t="s">
        <v>11305</v>
      </c>
      <c r="X368" s="141" t="s">
        <v>11306</v>
      </c>
      <c r="Y368" s="141" t="s">
        <v>4625</v>
      </c>
      <c r="Z368" s="141" t="str">
        <f t="shared" si="5"/>
        <v>Transcriptome101PE</v>
      </c>
      <c r="AA368" s="143">
        <v>8.3333333333333329E-2</v>
      </c>
      <c r="AB368" s="143" t="s">
        <v>30</v>
      </c>
      <c r="AC368" s="156" t="s">
        <v>139</v>
      </c>
      <c r="AD368" s="205"/>
    </row>
    <row r="369" spans="1:30" ht="24" customHeight="1">
      <c r="A369" s="139">
        <v>42807</v>
      </c>
      <c r="B369" s="140" t="s">
        <v>11307</v>
      </c>
      <c r="C369" s="141">
        <v>0</v>
      </c>
      <c r="D369" s="141" t="s">
        <v>31</v>
      </c>
      <c r="E369" s="141" t="s">
        <v>11308</v>
      </c>
      <c r="F369" s="142">
        <v>42804</v>
      </c>
      <c r="G369" s="141" t="s">
        <v>135</v>
      </c>
      <c r="H369" s="141" t="s">
        <v>11269</v>
      </c>
      <c r="I369" s="141">
        <v>8</v>
      </c>
      <c r="J369" s="141" t="s">
        <v>7715</v>
      </c>
      <c r="K369" s="141" t="s">
        <v>28</v>
      </c>
      <c r="L369" s="141" t="s">
        <v>2973</v>
      </c>
      <c r="M369" s="141" t="s">
        <v>2570</v>
      </c>
      <c r="N369" s="141">
        <v>0</v>
      </c>
      <c r="O369" s="141" t="s">
        <v>33</v>
      </c>
      <c r="P369" s="141">
        <v>75351.86</v>
      </c>
      <c r="Q369" s="141">
        <v>4309650</v>
      </c>
      <c r="R369" s="141">
        <v>3409128</v>
      </c>
      <c r="S369" s="141">
        <v>79.099999999999994</v>
      </c>
      <c r="T369" s="141">
        <v>0</v>
      </c>
      <c r="U369" s="141">
        <v>0</v>
      </c>
      <c r="V369" s="141" t="s">
        <v>11309</v>
      </c>
      <c r="W369" s="141" t="s">
        <v>11310</v>
      </c>
      <c r="X369" s="141" t="s">
        <v>11311</v>
      </c>
      <c r="Y369" s="141" t="s">
        <v>4625</v>
      </c>
      <c r="Z369" s="141" t="str">
        <f t="shared" si="5"/>
        <v>0101PE</v>
      </c>
      <c r="AA369" s="143">
        <v>0</v>
      </c>
      <c r="AB369" s="143" t="s">
        <v>30</v>
      </c>
      <c r="AC369" s="156" t="s">
        <v>139</v>
      </c>
      <c r="AD369" s="205"/>
    </row>
    <row r="370" spans="1:30" ht="24" customHeight="1">
      <c r="A370" s="219">
        <v>42808</v>
      </c>
      <c r="B370" s="218" t="s">
        <v>11507</v>
      </c>
      <c r="C370" s="135">
        <v>0</v>
      </c>
      <c r="D370" s="147" t="s">
        <v>1248</v>
      </c>
      <c r="E370" s="215" t="s">
        <v>11501</v>
      </c>
      <c r="F370" s="217">
        <v>42806</v>
      </c>
      <c r="G370" s="215" t="s">
        <v>6962</v>
      </c>
      <c r="H370" s="215" t="s">
        <v>11506</v>
      </c>
      <c r="I370" s="215">
        <v>1</v>
      </c>
      <c r="J370" s="135" t="s">
        <v>2392</v>
      </c>
      <c r="K370" s="147" t="s">
        <v>28</v>
      </c>
      <c r="L370" s="216" t="s">
        <v>350</v>
      </c>
      <c r="M370" s="215"/>
      <c r="N370" s="215">
        <v>0</v>
      </c>
      <c r="O370" s="215" t="s">
        <v>33</v>
      </c>
      <c r="P370" s="215">
        <v>35631.370000000003</v>
      </c>
      <c r="Q370" s="215">
        <v>3085239</v>
      </c>
      <c r="R370" s="215">
        <v>2900674</v>
      </c>
      <c r="S370" s="215">
        <v>94</v>
      </c>
      <c r="T370" s="215">
        <v>0</v>
      </c>
      <c r="U370" s="215">
        <v>0</v>
      </c>
      <c r="V370" s="215" t="s">
        <v>11505</v>
      </c>
      <c r="W370" s="215" t="s">
        <v>11504</v>
      </c>
      <c r="X370" s="215" t="s">
        <v>11503</v>
      </c>
      <c r="Y370" s="147" t="s">
        <v>4625</v>
      </c>
      <c r="Z370" s="147" t="str">
        <f t="shared" si="5"/>
        <v>0101PE</v>
      </c>
      <c r="AA370" s="214">
        <v>0</v>
      </c>
      <c r="AB370" s="213" t="s">
        <v>2544</v>
      </c>
      <c r="AC370" s="213" t="s">
        <v>3054</v>
      </c>
      <c r="AD370" s="212"/>
    </row>
    <row r="371" spans="1:30" ht="24" customHeight="1">
      <c r="A371" s="211">
        <v>42808</v>
      </c>
      <c r="B371" s="210" t="s">
        <v>11502</v>
      </c>
      <c r="C371" s="141">
        <v>0</v>
      </c>
      <c r="D371" s="141" t="s">
        <v>1248</v>
      </c>
      <c r="E371" s="208" t="s">
        <v>11501</v>
      </c>
      <c r="F371" s="209">
        <v>42806</v>
      </c>
      <c r="G371" s="208" t="s">
        <v>6962</v>
      </c>
      <c r="H371" s="208" t="s">
        <v>11500</v>
      </c>
      <c r="I371" s="208">
        <v>2</v>
      </c>
      <c r="J371" s="141" t="s">
        <v>2392</v>
      </c>
      <c r="K371" s="141" t="s">
        <v>28</v>
      </c>
      <c r="L371" s="208" t="s">
        <v>350</v>
      </c>
      <c r="M371" s="208"/>
      <c r="N371" s="208">
        <v>0</v>
      </c>
      <c r="O371" s="208" t="s">
        <v>33</v>
      </c>
      <c r="P371" s="208">
        <v>36410.35</v>
      </c>
      <c r="Q371" s="208">
        <v>3165123</v>
      </c>
      <c r="R371" s="208">
        <v>2964353</v>
      </c>
      <c r="S371" s="208">
        <v>93.7</v>
      </c>
      <c r="T371" s="208">
        <v>0</v>
      </c>
      <c r="U371" s="208">
        <v>0</v>
      </c>
      <c r="V371" s="208" t="s">
        <v>11499</v>
      </c>
      <c r="W371" s="208" t="s">
        <v>11498</v>
      </c>
      <c r="X371" s="208" t="s">
        <v>11497</v>
      </c>
      <c r="Y371" s="141" t="s">
        <v>4625</v>
      </c>
      <c r="Z371" s="141" t="str">
        <f t="shared" si="5"/>
        <v>0101PE</v>
      </c>
      <c r="AA371" s="207">
        <v>0</v>
      </c>
      <c r="AB371" s="207" t="s">
        <v>2544</v>
      </c>
      <c r="AC371" s="207" t="s">
        <v>3054</v>
      </c>
      <c r="AD371" s="207"/>
    </row>
    <row r="372" spans="1:30" ht="24" customHeight="1">
      <c r="A372" s="219">
        <v>42808</v>
      </c>
      <c r="B372" s="218" t="s">
        <v>11408</v>
      </c>
      <c r="C372" s="135">
        <v>0</v>
      </c>
      <c r="D372" s="147" t="s">
        <v>1248</v>
      </c>
      <c r="E372" s="215" t="s">
        <v>11492</v>
      </c>
      <c r="F372" s="217">
        <v>42806</v>
      </c>
      <c r="G372" s="215" t="s">
        <v>6962</v>
      </c>
      <c r="H372" s="215" t="s">
        <v>11496</v>
      </c>
      <c r="I372" s="215">
        <v>1</v>
      </c>
      <c r="J372" s="135" t="s">
        <v>2392</v>
      </c>
      <c r="K372" s="147" t="s">
        <v>28</v>
      </c>
      <c r="L372" s="216" t="s">
        <v>350</v>
      </c>
      <c r="M372" s="215"/>
      <c r="N372" s="215">
        <v>0</v>
      </c>
      <c r="O372" s="215" t="s">
        <v>33</v>
      </c>
      <c r="P372" s="215">
        <v>39462.07</v>
      </c>
      <c r="Q372" s="215">
        <v>3440271</v>
      </c>
      <c r="R372" s="215">
        <v>3204259</v>
      </c>
      <c r="S372" s="215">
        <v>93.2</v>
      </c>
      <c r="T372" s="215">
        <v>0</v>
      </c>
      <c r="U372" s="215">
        <v>0</v>
      </c>
      <c r="V372" s="215" t="s">
        <v>11495</v>
      </c>
      <c r="W372" s="215" t="s">
        <v>11494</v>
      </c>
      <c r="X372" s="215" t="s">
        <v>11493</v>
      </c>
      <c r="Y372" s="147" t="s">
        <v>4625</v>
      </c>
      <c r="Z372" s="147" t="str">
        <f t="shared" si="5"/>
        <v>0101PE</v>
      </c>
      <c r="AA372" s="214">
        <v>0</v>
      </c>
      <c r="AB372" s="213" t="s">
        <v>2544</v>
      </c>
      <c r="AC372" s="213" t="s">
        <v>3054</v>
      </c>
      <c r="AD372" s="212"/>
    </row>
    <row r="373" spans="1:30" ht="24" customHeight="1">
      <c r="A373" s="211">
        <v>42808</v>
      </c>
      <c r="B373" s="210" t="s">
        <v>11408</v>
      </c>
      <c r="C373" s="141">
        <v>0</v>
      </c>
      <c r="D373" s="141" t="s">
        <v>1248</v>
      </c>
      <c r="E373" s="208" t="s">
        <v>11492</v>
      </c>
      <c r="F373" s="209">
        <v>42806</v>
      </c>
      <c r="G373" s="208" t="s">
        <v>6962</v>
      </c>
      <c r="H373" s="208" t="s">
        <v>11491</v>
      </c>
      <c r="I373" s="208">
        <v>2</v>
      </c>
      <c r="J373" s="141" t="s">
        <v>2392</v>
      </c>
      <c r="K373" s="141" t="s">
        <v>28</v>
      </c>
      <c r="L373" s="208" t="s">
        <v>350</v>
      </c>
      <c r="M373" s="208"/>
      <c r="N373" s="208">
        <v>0</v>
      </c>
      <c r="O373" s="208" t="s">
        <v>33</v>
      </c>
      <c r="P373" s="208">
        <v>37931.440000000002</v>
      </c>
      <c r="Q373" s="208">
        <v>3283958</v>
      </c>
      <c r="R373" s="208">
        <v>3079555</v>
      </c>
      <c r="S373" s="208">
        <v>93.8</v>
      </c>
      <c r="T373" s="208">
        <v>0</v>
      </c>
      <c r="U373" s="208">
        <v>0</v>
      </c>
      <c r="V373" s="208" t="s">
        <v>11490</v>
      </c>
      <c r="W373" s="208" t="s">
        <v>11489</v>
      </c>
      <c r="X373" s="208" t="s">
        <v>11488</v>
      </c>
      <c r="Y373" s="141" t="s">
        <v>4625</v>
      </c>
      <c r="Z373" s="141" t="str">
        <f t="shared" si="5"/>
        <v>0101PE</v>
      </c>
      <c r="AA373" s="207">
        <v>0</v>
      </c>
      <c r="AB373" s="207" t="s">
        <v>2544</v>
      </c>
      <c r="AC373" s="207" t="s">
        <v>3054</v>
      </c>
      <c r="AD373" s="207"/>
    </row>
    <row r="374" spans="1:30" ht="24" customHeight="1">
      <c r="A374" s="133">
        <v>42808</v>
      </c>
      <c r="B374" s="134" t="s">
        <v>11632</v>
      </c>
      <c r="C374" s="135" t="s">
        <v>12548</v>
      </c>
      <c r="D374" s="135" t="s">
        <v>11544</v>
      </c>
      <c r="E374" s="135" t="s">
        <v>11637</v>
      </c>
      <c r="F374" s="159">
        <v>42804</v>
      </c>
      <c r="G374" s="135" t="s">
        <v>36</v>
      </c>
      <c r="H374" s="135" t="s">
        <v>11636</v>
      </c>
      <c r="I374" s="135">
        <v>1</v>
      </c>
      <c r="J374" s="135" t="s">
        <v>32</v>
      </c>
      <c r="K374" s="135" t="s">
        <v>28</v>
      </c>
      <c r="L374" s="135">
        <v>0</v>
      </c>
      <c r="M374" s="135" t="s">
        <v>11629</v>
      </c>
      <c r="N374" s="135">
        <v>0</v>
      </c>
      <c r="O374" s="135" t="s">
        <v>399</v>
      </c>
      <c r="P374" s="135">
        <v>92003.85</v>
      </c>
      <c r="Q374" s="135">
        <v>3088517</v>
      </c>
      <c r="R374" s="135">
        <v>2875120</v>
      </c>
      <c r="S374" s="135">
        <v>93.2</v>
      </c>
      <c r="T374" s="135">
        <v>0</v>
      </c>
      <c r="U374" s="135">
        <v>0</v>
      </c>
      <c r="V374" s="135" t="s">
        <v>11635</v>
      </c>
      <c r="W374" s="135" t="s">
        <v>11634</v>
      </c>
      <c r="X374" s="135" t="s">
        <v>11633</v>
      </c>
      <c r="Y374" s="147" t="s">
        <v>4680</v>
      </c>
      <c r="Z374" s="187" t="str">
        <f t="shared" si="5"/>
        <v>De novo251PE</v>
      </c>
      <c r="AA374" s="137">
        <v>0</v>
      </c>
      <c r="AB374" s="138" t="s">
        <v>30</v>
      </c>
      <c r="AC374" s="154" t="s">
        <v>3343</v>
      </c>
      <c r="AD374" s="155"/>
    </row>
    <row r="375" spans="1:30" ht="24" customHeight="1">
      <c r="A375" s="139">
        <v>42808</v>
      </c>
      <c r="B375" s="140" t="s">
        <v>11632</v>
      </c>
      <c r="C375" s="141" t="s">
        <v>12548</v>
      </c>
      <c r="D375" s="141" t="s">
        <v>11544</v>
      </c>
      <c r="E375" s="141" t="s">
        <v>11631</v>
      </c>
      <c r="F375" s="151">
        <v>42804</v>
      </c>
      <c r="G375" s="141" t="s">
        <v>36</v>
      </c>
      <c r="H375" s="141" t="s">
        <v>11630</v>
      </c>
      <c r="I375" s="141">
        <v>2</v>
      </c>
      <c r="J375" s="141" t="s">
        <v>32</v>
      </c>
      <c r="K375" s="141" t="s">
        <v>28</v>
      </c>
      <c r="L375" s="141">
        <v>0</v>
      </c>
      <c r="M375" s="141" t="s">
        <v>11629</v>
      </c>
      <c r="N375" s="141">
        <v>0</v>
      </c>
      <c r="O375" s="141" t="s">
        <v>399</v>
      </c>
      <c r="P375" s="141">
        <v>96841.91</v>
      </c>
      <c r="Q375" s="141">
        <v>3216269</v>
      </c>
      <c r="R375" s="141">
        <v>3026309</v>
      </c>
      <c r="S375" s="141">
        <v>94.2</v>
      </c>
      <c r="T375" s="141">
        <v>0</v>
      </c>
      <c r="U375" s="141">
        <v>0</v>
      </c>
      <c r="V375" s="141" t="s">
        <v>11628</v>
      </c>
      <c r="W375" s="141" t="s">
        <v>11627</v>
      </c>
      <c r="X375" s="141" t="s">
        <v>11626</v>
      </c>
      <c r="Y375" s="141" t="s">
        <v>4680</v>
      </c>
      <c r="Z375" s="188" t="str">
        <f t="shared" si="5"/>
        <v>De novo251PE</v>
      </c>
      <c r="AA375" s="143">
        <v>0</v>
      </c>
      <c r="AB375" s="143" t="s">
        <v>30</v>
      </c>
      <c r="AC375" s="143" t="s">
        <v>3343</v>
      </c>
      <c r="AD375" s="143"/>
    </row>
    <row r="376" spans="1:30" ht="24" customHeight="1">
      <c r="A376" s="133">
        <v>42808</v>
      </c>
      <c r="B376" s="134" t="s">
        <v>11625</v>
      </c>
      <c r="C376" s="135">
        <v>0</v>
      </c>
      <c r="D376" s="135" t="s">
        <v>11544</v>
      </c>
      <c r="E376" s="135" t="s">
        <v>11624</v>
      </c>
      <c r="F376" s="159">
        <v>42806</v>
      </c>
      <c r="G376" s="135" t="s">
        <v>410</v>
      </c>
      <c r="H376" s="135" t="s">
        <v>11623</v>
      </c>
      <c r="I376" s="135">
        <v>1</v>
      </c>
      <c r="J376" s="135" t="s">
        <v>128</v>
      </c>
      <c r="K376" s="135" t="s">
        <v>12257</v>
      </c>
      <c r="L376" s="135">
        <v>0</v>
      </c>
      <c r="M376" s="135" t="s">
        <v>11622</v>
      </c>
      <c r="N376" s="135">
        <v>0</v>
      </c>
      <c r="O376" s="135">
        <v>49</v>
      </c>
      <c r="P376" s="135">
        <v>14814.13</v>
      </c>
      <c r="Q376" s="135">
        <v>4309650</v>
      </c>
      <c r="R376" s="135">
        <v>2823778</v>
      </c>
      <c r="S376" s="135">
        <v>65.52</v>
      </c>
      <c r="T376" s="135">
        <v>0</v>
      </c>
      <c r="U376" s="135">
        <v>0</v>
      </c>
      <c r="V376" s="135">
        <v>43.2</v>
      </c>
      <c r="W376" s="135">
        <v>97.32</v>
      </c>
      <c r="X376" s="135">
        <v>92.4</v>
      </c>
      <c r="Y376" s="147" t="s">
        <v>4727</v>
      </c>
      <c r="Z376" s="187" t="str">
        <f t="shared" si="5"/>
        <v>050SE</v>
      </c>
      <c r="AA376" s="137">
        <v>0.5</v>
      </c>
      <c r="AB376" s="138" t="s">
        <v>30</v>
      </c>
      <c r="AC376" s="154" t="s">
        <v>3343</v>
      </c>
      <c r="AD376" s="155"/>
    </row>
    <row r="377" spans="1:30" ht="24" customHeight="1">
      <c r="A377" s="139">
        <v>42808</v>
      </c>
      <c r="B377" s="140" t="s">
        <v>11621</v>
      </c>
      <c r="C377" s="141">
        <v>0</v>
      </c>
      <c r="D377" s="141" t="s">
        <v>11544</v>
      </c>
      <c r="E377" s="141" t="s">
        <v>11620</v>
      </c>
      <c r="F377" s="151">
        <v>42806</v>
      </c>
      <c r="G377" s="141" t="s">
        <v>410</v>
      </c>
      <c r="H377" s="141" t="s">
        <v>11606</v>
      </c>
      <c r="I377" s="141">
        <v>2</v>
      </c>
      <c r="J377" s="144" t="s">
        <v>128</v>
      </c>
      <c r="K377" s="144" t="s">
        <v>11619</v>
      </c>
      <c r="L377" s="141">
        <v>0</v>
      </c>
      <c r="M377" s="141" t="s">
        <v>11605</v>
      </c>
      <c r="N377" s="141">
        <v>0</v>
      </c>
      <c r="O377" s="141">
        <v>49</v>
      </c>
      <c r="P377" s="141">
        <v>16696.189999999999</v>
      </c>
      <c r="Q377" s="141">
        <v>4309650</v>
      </c>
      <c r="R377" s="141">
        <v>3141101</v>
      </c>
      <c r="S377" s="141">
        <v>72.89</v>
      </c>
      <c r="T377" s="141">
        <v>0</v>
      </c>
      <c r="U377" s="141">
        <v>0</v>
      </c>
      <c r="V377" s="141">
        <v>43.13</v>
      </c>
      <c r="W377" s="141">
        <v>98.15</v>
      </c>
      <c r="X377" s="141">
        <v>94.62</v>
      </c>
      <c r="Y377" s="141" t="s">
        <v>4727</v>
      </c>
      <c r="Z377" s="188" t="str">
        <f t="shared" si="5"/>
        <v>050SE</v>
      </c>
      <c r="AA377" s="143">
        <v>0.1</v>
      </c>
      <c r="AB377" s="143" t="s">
        <v>30</v>
      </c>
      <c r="AC377" s="143" t="s">
        <v>3343</v>
      </c>
      <c r="AD377" s="143"/>
    </row>
    <row r="378" spans="1:30" ht="24" customHeight="1">
      <c r="A378" s="139">
        <v>42808</v>
      </c>
      <c r="B378" s="140" t="s">
        <v>11618</v>
      </c>
      <c r="C378" s="141">
        <v>0</v>
      </c>
      <c r="D378" s="141" t="s">
        <v>11544</v>
      </c>
      <c r="E378" s="141" t="s">
        <v>11617</v>
      </c>
      <c r="F378" s="151">
        <v>42806</v>
      </c>
      <c r="G378" s="141" t="s">
        <v>410</v>
      </c>
      <c r="H378" s="141" t="s">
        <v>11606</v>
      </c>
      <c r="I378" s="141">
        <v>3</v>
      </c>
      <c r="J378" s="141" t="s">
        <v>32</v>
      </c>
      <c r="K378" s="141" t="s">
        <v>28</v>
      </c>
      <c r="L378" s="141">
        <v>0</v>
      </c>
      <c r="M378" s="141" t="s">
        <v>11605</v>
      </c>
      <c r="N378" s="141">
        <v>0</v>
      </c>
      <c r="O378" s="141">
        <v>49</v>
      </c>
      <c r="P378" s="141">
        <v>19394.54</v>
      </c>
      <c r="Q378" s="141">
        <v>4309650</v>
      </c>
      <c r="R378" s="141">
        <v>3590724</v>
      </c>
      <c r="S378" s="141">
        <v>83.32</v>
      </c>
      <c r="T378" s="141">
        <v>89.35</v>
      </c>
      <c r="U378" s="141">
        <v>1.37</v>
      </c>
      <c r="V378" s="141">
        <v>53.53</v>
      </c>
      <c r="W378" s="141">
        <v>99.12</v>
      </c>
      <c r="X378" s="141">
        <v>96.91</v>
      </c>
      <c r="Y378" s="141" t="s">
        <v>4727</v>
      </c>
      <c r="Z378" s="188" t="str">
        <f t="shared" si="5"/>
        <v>050SE</v>
      </c>
      <c r="AA378" s="143">
        <v>0</v>
      </c>
      <c r="AB378" s="143" t="s">
        <v>30</v>
      </c>
      <c r="AC378" s="143" t="s">
        <v>3343</v>
      </c>
      <c r="AD378" s="143"/>
    </row>
    <row r="379" spans="1:30" ht="24" customHeight="1">
      <c r="A379" s="139">
        <v>42808</v>
      </c>
      <c r="B379" s="140" t="s">
        <v>11616</v>
      </c>
      <c r="C379" s="141" t="s">
        <v>37</v>
      </c>
      <c r="D379" s="141" t="s">
        <v>11544</v>
      </c>
      <c r="E379" s="141" t="s">
        <v>11615</v>
      </c>
      <c r="F379" s="151">
        <v>42806</v>
      </c>
      <c r="G379" s="141" t="s">
        <v>410</v>
      </c>
      <c r="H379" s="141" t="s">
        <v>11606</v>
      </c>
      <c r="I379" s="141">
        <v>4</v>
      </c>
      <c r="J379" s="141" t="s">
        <v>32</v>
      </c>
      <c r="K379" s="141" t="s">
        <v>28</v>
      </c>
      <c r="L379" s="141">
        <v>0</v>
      </c>
      <c r="M379" s="141" t="s">
        <v>11605</v>
      </c>
      <c r="N379" s="141">
        <v>0</v>
      </c>
      <c r="O379" s="141">
        <v>49</v>
      </c>
      <c r="P379" s="141">
        <v>19319.73</v>
      </c>
      <c r="Q379" s="141">
        <v>4309650</v>
      </c>
      <c r="R379" s="141">
        <v>3556312</v>
      </c>
      <c r="S379" s="141">
        <v>82.52</v>
      </c>
      <c r="T379" s="141">
        <v>0</v>
      </c>
      <c r="U379" s="141">
        <v>0</v>
      </c>
      <c r="V379" s="141">
        <v>45.88</v>
      </c>
      <c r="W379" s="141">
        <v>99.13</v>
      </c>
      <c r="X379" s="141">
        <v>97.23</v>
      </c>
      <c r="Y379" s="141" t="s">
        <v>4727</v>
      </c>
      <c r="Z379" s="188" t="str">
        <f t="shared" si="5"/>
        <v>RNA-Seq50SE</v>
      </c>
      <c r="AA379" s="143">
        <v>0</v>
      </c>
      <c r="AB379" s="143" t="s">
        <v>30</v>
      </c>
      <c r="AC379" s="143" t="s">
        <v>3343</v>
      </c>
      <c r="AD379" s="143"/>
    </row>
    <row r="380" spans="1:30" ht="24" customHeight="1">
      <c r="A380" s="139">
        <v>42808</v>
      </c>
      <c r="B380" s="140" t="s">
        <v>11614</v>
      </c>
      <c r="C380" s="141" t="s">
        <v>37</v>
      </c>
      <c r="D380" s="141" t="s">
        <v>11544</v>
      </c>
      <c r="E380" s="141" t="s">
        <v>11613</v>
      </c>
      <c r="F380" s="151">
        <v>42806</v>
      </c>
      <c r="G380" s="141" t="s">
        <v>410</v>
      </c>
      <c r="H380" s="141" t="s">
        <v>11606</v>
      </c>
      <c r="I380" s="141">
        <v>5</v>
      </c>
      <c r="J380" s="141" t="s">
        <v>32</v>
      </c>
      <c r="K380" s="141" t="s">
        <v>28</v>
      </c>
      <c r="L380" s="141">
        <v>0</v>
      </c>
      <c r="M380" s="141" t="s">
        <v>11605</v>
      </c>
      <c r="N380" s="141">
        <v>0</v>
      </c>
      <c r="O380" s="141">
        <v>49</v>
      </c>
      <c r="P380" s="141">
        <v>17863.84</v>
      </c>
      <c r="Q380" s="141">
        <v>4309650</v>
      </c>
      <c r="R380" s="141">
        <v>3518994</v>
      </c>
      <c r="S380" s="141">
        <v>81.650000000000006</v>
      </c>
      <c r="T380" s="141">
        <v>0</v>
      </c>
      <c r="U380" s="141">
        <v>0</v>
      </c>
      <c r="V380" s="141">
        <v>51.48</v>
      </c>
      <c r="W380" s="141">
        <v>99.21</v>
      </c>
      <c r="X380" s="141">
        <v>97.23</v>
      </c>
      <c r="Y380" s="141" t="s">
        <v>4727</v>
      </c>
      <c r="Z380" s="188" t="str">
        <f t="shared" si="5"/>
        <v>RNA-Seq50SE</v>
      </c>
      <c r="AA380" s="143">
        <v>0</v>
      </c>
      <c r="AB380" s="143" t="s">
        <v>30</v>
      </c>
      <c r="AC380" s="143" t="s">
        <v>3343</v>
      </c>
      <c r="AD380" s="143"/>
    </row>
    <row r="381" spans="1:30" ht="24" customHeight="1">
      <c r="A381" s="139">
        <v>42808</v>
      </c>
      <c r="B381" s="140" t="s">
        <v>11612</v>
      </c>
      <c r="C381" s="141">
        <v>0</v>
      </c>
      <c r="D381" s="141" t="s">
        <v>11544</v>
      </c>
      <c r="E381" s="141" t="s">
        <v>11611</v>
      </c>
      <c r="F381" s="151">
        <v>42806</v>
      </c>
      <c r="G381" s="141" t="s">
        <v>410</v>
      </c>
      <c r="H381" s="141" t="s">
        <v>11606</v>
      </c>
      <c r="I381" s="141">
        <v>6</v>
      </c>
      <c r="J381" s="141" t="s">
        <v>32</v>
      </c>
      <c r="K381" s="141" t="s">
        <v>28</v>
      </c>
      <c r="L381" s="141">
        <v>0</v>
      </c>
      <c r="M381" s="141" t="s">
        <v>11605</v>
      </c>
      <c r="N381" s="141">
        <v>0</v>
      </c>
      <c r="O381" s="141">
        <v>49</v>
      </c>
      <c r="P381" s="141">
        <v>20558.900000000001</v>
      </c>
      <c r="Q381" s="141">
        <v>4309650</v>
      </c>
      <c r="R381" s="141">
        <v>3819796</v>
      </c>
      <c r="S381" s="141">
        <v>88.63</v>
      </c>
      <c r="T381" s="141">
        <v>0</v>
      </c>
      <c r="U381" s="141">
        <v>0</v>
      </c>
      <c r="V381" s="141">
        <v>54.5</v>
      </c>
      <c r="W381" s="141">
        <v>99.06</v>
      </c>
      <c r="X381" s="141">
        <v>96.7</v>
      </c>
      <c r="Y381" s="141" t="s">
        <v>4727</v>
      </c>
      <c r="Z381" s="188" t="str">
        <f t="shared" si="5"/>
        <v>050SE</v>
      </c>
      <c r="AA381" s="143">
        <v>0</v>
      </c>
      <c r="AB381" s="143" t="s">
        <v>30</v>
      </c>
      <c r="AC381" s="143" t="s">
        <v>3343</v>
      </c>
      <c r="AD381" s="143"/>
    </row>
    <row r="382" spans="1:30" ht="24" customHeight="1">
      <c r="A382" s="139">
        <v>42808</v>
      </c>
      <c r="B382" s="140" t="s">
        <v>11610</v>
      </c>
      <c r="C382" s="141" t="s">
        <v>38</v>
      </c>
      <c r="D382" s="141" t="s">
        <v>11544</v>
      </c>
      <c r="E382" s="141" t="s">
        <v>11609</v>
      </c>
      <c r="F382" s="151">
        <v>42806</v>
      </c>
      <c r="G382" s="141" t="s">
        <v>410</v>
      </c>
      <c r="H382" s="141" t="s">
        <v>11606</v>
      </c>
      <c r="I382" s="141">
        <v>7</v>
      </c>
      <c r="J382" s="141" t="s">
        <v>32</v>
      </c>
      <c r="K382" s="141" t="s">
        <v>28</v>
      </c>
      <c r="L382" s="141">
        <v>0</v>
      </c>
      <c r="M382" s="141" t="s">
        <v>11605</v>
      </c>
      <c r="N382" s="141">
        <v>0</v>
      </c>
      <c r="O382" s="141">
        <v>49</v>
      </c>
      <c r="P382" s="141">
        <v>20863.13</v>
      </c>
      <c r="Q382" s="141">
        <v>4309650</v>
      </c>
      <c r="R382" s="141">
        <v>3841810</v>
      </c>
      <c r="S382" s="141">
        <v>89.14</v>
      </c>
      <c r="T382" s="141">
        <v>0</v>
      </c>
      <c r="U382" s="141">
        <v>0</v>
      </c>
      <c r="V382" s="141">
        <v>50.08</v>
      </c>
      <c r="W382" s="141">
        <v>96.66</v>
      </c>
      <c r="X382" s="141">
        <v>89.73</v>
      </c>
      <c r="Y382" s="141" t="s">
        <v>4727</v>
      </c>
      <c r="Z382" s="188" t="str">
        <f t="shared" si="5"/>
        <v>SmallRNA50SE</v>
      </c>
      <c r="AA382" s="143">
        <v>0</v>
      </c>
      <c r="AB382" s="143" t="s">
        <v>30</v>
      </c>
      <c r="AC382" s="143" t="s">
        <v>3343</v>
      </c>
      <c r="AD382" s="143"/>
    </row>
    <row r="383" spans="1:30" ht="24" customHeight="1">
      <c r="A383" s="139">
        <v>42808</v>
      </c>
      <c r="B383" s="140" t="s">
        <v>11608</v>
      </c>
      <c r="C383" s="141">
        <v>0</v>
      </c>
      <c r="D383" s="141" t="s">
        <v>11544</v>
      </c>
      <c r="E383" s="141" t="s">
        <v>11607</v>
      </c>
      <c r="F383" s="151">
        <v>42806</v>
      </c>
      <c r="G383" s="141" t="s">
        <v>410</v>
      </c>
      <c r="H383" s="141" t="s">
        <v>11606</v>
      </c>
      <c r="I383" s="141">
        <v>8</v>
      </c>
      <c r="J383" s="141" t="s">
        <v>32</v>
      </c>
      <c r="K383" s="141" t="s">
        <v>28</v>
      </c>
      <c r="L383" s="141">
        <v>0</v>
      </c>
      <c r="M383" s="141" t="s">
        <v>11605</v>
      </c>
      <c r="N383" s="141">
        <v>0</v>
      </c>
      <c r="O383" s="141">
        <v>49</v>
      </c>
      <c r="P383" s="141">
        <v>20629.41</v>
      </c>
      <c r="Q383" s="141">
        <v>4309650</v>
      </c>
      <c r="R383" s="141">
        <v>3873227</v>
      </c>
      <c r="S383" s="141">
        <v>89.87</v>
      </c>
      <c r="T383" s="141">
        <v>0</v>
      </c>
      <c r="U383" s="141">
        <v>0</v>
      </c>
      <c r="V383" s="141">
        <v>54.05</v>
      </c>
      <c r="W383" s="141">
        <v>97.54</v>
      </c>
      <c r="X383" s="141">
        <v>92.49</v>
      </c>
      <c r="Y383" s="141" t="s">
        <v>4727</v>
      </c>
      <c r="Z383" s="188" t="str">
        <f t="shared" si="5"/>
        <v>050SE</v>
      </c>
      <c r="AA383" s="143">
        <v>0</v>
      </c>
      <c r="AB383" s="143" t="s">
        <v>30</v>
      </c>
      <c r="AC383" s="143" t="s">
        <v>3343</v>
      </c>
      <c r="AD383" s="143"/>
    </row>
    <row r="384" spans="1:30" ht="24" customHeight="1">
      <c r="A384" s="133">
        <v>42808</v>
      </c>
      <c r="B384" s="134" t="s">
        <v>11604</v>
      </c>
      <c r="C384" s="135" t="s">
        <v>12548</v>
      </c>
      <c r="D384" s="135" t="s">
        <v>11544</v>
      </c>
      <c r="E384" s="135" t="s">
        <v>11603</v>
      </c>
      <c r="F384" s="159">
        <v>42806</v>
      </c>
      <c r="G384" s="135" t="s">
        <v>410</v>
      </c>
      <c r="H384" s="135" t="s">
        <v>11602</v>
      </c>
      <c r="I384" s="135">
        <v>1</v>
      </c>
      <c r="J384" s="135" t="s">
        <v>32</v>
      </c>
      <c r="K384" s="135" t="s">
        <v>28</v>
      </c>
      <c r="L384" s="135">
        <v>0</v>
      </c>
      <c r="M384" s="135" t="s">
        <v>11568</v>
      </c>
      <c r="N384" s="135">
        <v>0</v>
      </c>
      <c r="O384" s="135" t="s">
        <v>42</v>
      </c>
      <c r="P384" s="135">
        <v>35138.39</v>
      </c>
      <c r="Q384" s="135">
        <v>4309650</v>
      </c>
      <c r="R384" s="135">
        <v>3201383</v>
      </c>
      <c r="S384" s="135">
        <v>74.28</v>
      </c>
      <c r="T384" s="135">
        <v>0</v>
      </c>
      <c r="U384" s="135">
        <v>0</v>
      </c>
      <c r="V384" s="135" t="s">
        <v>11601</v>
      </c>
      <c r="W384" s="135" t="s">
        <v>11600</v>
      </c>
      <c r="X384" s="135" t="s">
        <v>11599</v>
      </c>
      <c r="Y384" s="147" t="s">
        <v>8430</v>
      </c>
      <c r="Z384" s="187" t="str">
        <f t="shared" si="5"/>
        <v>De novo50PE</v>
      </c>
      <c r="AA384" s="137">
        <v>0</v>
      </c>
      <c r="AB384" s="138" t="s">
        <v>30</v>
      </c>
      <c r="AC384" s="154" t="s">
        <v>3343</v>
      </c>
      <c r="AD384" s="155"/>
    </row>
    <row r="385" spans="1:30" ht="24" customHeight="1">
      <c r="A385" s="139">
        <v>42808</v>
      </c>
      <c r="B385" s="140" t="s">
        <v>11598</v>
      </c>
      <c r="C385" s="141">
        <v>0</v>
      </c>
      <c r="D385" s="141" t="s">
        <v>11544</v>
      </c>
      <c r="E385" s="141" t="s">
        <v>11592</v>
      </c>
      <c r="F385" s="151">
        <v>42806</v>
      </c>
      <c r="G385" s="141" t="s">
        <v>410</v>
      </c>
      <c r="H385" s="141" t="s">
        <v>11569</v>
      </c>
      <c r="I385" s="141">
        <v>2</v>
      </c>
      <c r="J385" s="141" t="s">
        <v>32</v>
      </c>
      <c r="K385" s="141" t="s">
        <v>28</v>
      </c>
      <c r="L385" s="141">
        <v>0</v>
      </c>
      <c r="M385" s="141" t="s">
        <v>11568</v>
      </c>
      <c r="N385" s="141" t="s">
        <v>11597</v>
      </c>
      <c r="O385" s="141" t="s">
        <v>42</v>
      </c>
      <c r="P385" s="141">
        <v>36125.379999999997</v>
      </c>
      <c r="Q385" s="141">
        <v>4309650</v>
      </c>
      <c r="R385" s="141">
        <v>3374385</v>
      </c>
      <c r="S385" s="141">
        <v>78.3</v>
      </c>
      <c r="T385" s="141">
        <v>0</v>
      </c>
      <c r="U385" s="141">
        <v>0</v>
      </c>
      <c r="V385" s="141" t="s">
        <v>11596</v>
      </c>
      <c r="W385" s="141" t="s">
        <v>11595</v>
      </c>
      <c r="X385" s="141" t="s">
        <v>11594</v>
      </c>
      <c r="Y385" s="141" t="s">
        <v>8430</v>
      </c>
      <c r="Z385" s="188" t="str">
        <f t="shared" ref="Z385:Z448" si="6">IF(P385,CONCATENATE(C385,Y385),0)</f>
        <v>050PE</v>
      </c>
      <c r="AA385" s="143">
        <v>0</v>
      </c>
      <c r="AB385" s="143" t="s">
        <v>30</v>
      </c>
      <c r="AC385" s="143" t="s">
        <v>3343</v>
      </c>
      <c r="AD385" s="143"/>
    </row>
    <row r="386" spans="1:30" ht="24" customHeight="1">
      <c r="A386" s="139">
        <v>42808</v>
      </c>
      <c r="B386" s="140" t="s">
        <v>11593</v>
      </c>
      <c r="C386" s="141">
        <v>0</v>
      </c>
      <c r="D386" s="141" t="s">
        <v>11544</v>
      </c>
      <c r="E386" s="141" t="s">
        <v>11592</v>
      </c>
      <c r="F386" s="151">
        <v>42806</v>
      </c>
      <c r="G386" s="141" t="s">
        <v>410</v>
      </c>
      <c r="H386" s="141" t="s">
        <v>11569</v>
      </c>
      <c r="I386" s="141">
        <v>3</v>
      </c>
      <c r="J386" s="141" t="s">
        <v>32</v>
      </c>
      <c r="K386" s="141" t="s">
        <v>28</v>
      </c>
      <c r="L386" s="141">
        <v>0</v>
      </c>
      <c r="M386" s="141" t="s">
        <v>11568</v>
      </c>
      <c r="N386" s="141">
        <v>0</v>
      </c>
      <c r="O386" s="141" t="s">
        <v>42</v>
      </c>
      <c r="P386" s="141">
        <v>35834.980000000003</v>
      </c>
      <c r="Q386" s="141">
        <v>4309650</v>
      </c>
      <c r="R386" s="141">
        <v>3347380</v>
      </c>
      <c r="S386" s="141">
        <v>77.67</v>
      </c>
      <c r="T386" s="141">
        <v>0</v>
      </c>
      <c r="U386" s="141">
        <v>0</v>
      </c>
      <c r="V386" s="141" t="s">
        <v>11591</v>
      </c>
      <c r="W386" s="141" t="s">
        <v>11590</v>
      </c>
      <c r="X386" s="141" t="s">
        <v>11589</v>
      </c>
      <c r="Y386" s="141" t="s">
        <v>8430</v>
      </c>
      <c r="Z386" s="188" t="str">
        <f t="shared" si="6"/>
        <v>050PE</v>
      </c>
      <c r="AA386" s="143">
        <v>0</v>
      </c>
      <c r="AB386" s="143" t="s">
        <v>30</v>
      </c>
      <c r="AC386" s="143" t="s">
        <v>3343</v>
      </c>
      <c r="AD386" s="143"/>
    </row>
    <row r="387" spans="1:30" ht="24" customHeight="1">
      <c r="A387" s="139">
        <v>42808</v>
      </c>
      <c r="B387" s="140" t="s">
        <v>11585</v>
      </c>
      <c r="C387" s="141">
        <v>0</v>
      </c>
      <c r="D387" s="141" t="s">
        <v>11544</v>
      </c>
      <c r="E387" s="141" t="s">
        <v>11584</v>
      </c>
      <c r="F387" s="151">
        <v>42806</v>
      </c>
      <c r="G387" s="141" t="s">
        <v>410</v>
      </c>
      <c r="H387" s="141" t="s">
        <v>11569</v>
      </c>
      <c r="I387" s="141">
        <v>4</v>
      </c>
      <c r="J387" s="141" t="s">
        <v>32</v>
      </c>
      <c r="K387" s="141" t="s">
        <v>28</v>
      </c>
      <c r="L387" s="141">
        <v>0</v>
      </c>
      <c r="M387" s="141" t="s">
        <v>11568</v>
      </c>
      <c r="N387" s="141">
        <v>0</v>
      </c>
      <c r="O387" s="141" t="s">
        <v>42</v>
      </c>
      <c r="P387" s="141">
        <v>37202.94</v>
      </c>
      <c r="Q387" s="141">
        <v>4309650</v>
      </c>
      <c r="R387" s="141">
        <v>3478935</v>
      </c>
      <c r="S387" s="141">
        <v>80.72</v>
      </c>
      <c r="T387" s="141">
        <v>0</v>
      </c>
      <c r="U387" s="141">
        <v>0</v>
      </c>
      <c r="V387" s="141" t="s">
        <v>11588</v>
      </c>
      <c r="W387" s="141" t="s">
        <v>11587</v>
      </c>
      <c r="X387" s="141" t="s">
        <v>11586</v>
      </c>
      <c r="Y387" s="141" t="s">
        <v>8430</v>
      </c>
      <c r="Z387" s="188" t="str">
        <f t="shared" si="6"/>
        <v>050PE</v>
      </c>
      <c r="AA387" s="143">
        <v>0</v>
      </c>
      <c r="AB387" s="143" t="s">
        <v>30</v>
      </c>
      <c r="AC387" s="143" t="s">
        <v>3343</v>
      </c>
      <c r="AD387" s="143"/>
    </row>
    <row r="388" spans="1:30" ht="24" customHeight="1">
      <c r="A388" s="139">
        <v>42808</v>
      </c>
      <c r="B388" s="140" t="s">
        <v>11585</v>
      </c>
      <c r="C388" s="141">
        <v>0</v>
      </c>
      <c r="D388" s="141" t="s">
        <v>11544</v>
      </c>
      <c r="E388" s="141" t="s">
        <v>11584</v>
      </c>
      <c r="F388" s="151">
        <v>42806</v>
      </c>
      <c r="G388" s="141" t="s">
        <v>410</v>
      </c>
      <c r="H388" s="141" t="s">
        <v>11569</v>
      </c>
      <c r="I388" s="141">
        <v>5</v>
      </c>
      <c r="J388" s="141" t="s">
        <v>32</v>
      </c>
      <c r="K388" s="141" t="s">
        <v>28</v>
      </c>
      <c r="L388" s="141">
        <v>0</v>
      </c>
      <c r="M388" s="141" t="s">
        <v>11568</v>
      </c>
      <c r="N388" s="141">
        <v>0</v>
      </c>
      <c r="O388" s="141" t="s">
        <v>42</v>
      </c>
      <c r="P388" s="141">
        <v>37469.879999999997</v>
      </c>
      <c r="Q388" s="141">
        <v>4309650</v>
      </c>
      <c r="R388" s="141">
        <v>3503482</v>
      </c>
      <c r="S388" s="141">
        <v>81.290000000000006</v>
      </c>
      <c r="T388" s="141">
        <v>0</v>
      </c>
      <c r="U388" s="141">
        <v>0</v>
      </c>
      <c r="V388" s="141" t="s">
        <v>11583</v>
      </c>
      <c r="W388" s="141" t="s">
        <v>11582</v>
      </c>
      <c r="X388" s="141" t="s">
        <v>11581</v>
      </c>
      <c r="Y388" s="141" t="s">
        <v>8430</v>
      </c>
      <c r="Z388" s="188" t="str">
        <f t="shared" si="6"/>
        <v>050PE</v>
      </c>
      <c r="AA388" s="143">
        <v>0</v>
      </c>
      <c r="AB388" s="143" t="s">
        <v>30</v>
      </c>
      <c r="AC388" s="143" t="s">
        <v>3343</v>
      </c>
      <c r="AD388" s="143"/>
    </row>
    <row r="389" spans="1:30" ht="24" customHeight="1">
      <c r="A389" s="139">
        <v>42808</v>
      </c>
      <c r="B389" s="140" t="s">
        <v>11580</v>
      </c>
      <c r="C389" s="141" t="s">
        <v>12418</v>
      </c>
      <c r="D389" s="141" t="s">
        <v>11544</v>
      </c>
      <c r="E389" s="141" t="s">
        <v>11575</v>
      </c>
      <c r="F389" s="151">
        <v>42806</v>
      </c>
      <c r="G389" s="141" t="s">
        <v>410</v>
      </c>
      <c r="H389" s="141" t="s">
        <v>11569</v>
      </c>
      <c r="I389" s="141">
        <v>6</v>
      </c>
      <c r="J389" s="141" t="s">
        <v>32</v>
      </c>
      <c r="K389" s="141" t="s">
        <v>28</v>
      </c>
      <c r="L389" s="141">
        <v>0</v>
      </c>
      <c r="M389" s="141" t="s">
        <v>11568</v>
      </c>
      <c r="N389" s="141">
        <v>0</v>
      </c>
      <c r="O389" s="141" t="s">
        <v>42</v>
      </c>
      <c r="P389" s="141">
        <v>36712.839999999997</v>
      </c>
      <c r="Q389" s="141">
        <v>4309650</v>
      </c>
      <c r="R389" s="141">
        <v>3429102</v>
      </c>
      <c r="S389" s="141">
        <v>79.569999999999993</v>
      </c>
      <c r="T389" s="141">
        <v>0</v>
      </c>
      <c r="U389" s="141">
        <v>0</v>
      </c>
      <c r="V389" s="141" t="s">
        <v>11579</v>
      </c>
      <c r="W389" s="141" t="s">
        <v>11578</v>
      </c>
      <c r="X389" s="141" t="s">
        <v>11577</v>
      </c>
      <c r="Y389" s="141" t="s">
        <v>8430</v>
      </c>
      <c r="Z389" s="188" t="str">
        <f t="shared" si="6"/>
        <v>Transcriptome50PE</v>
      </c>
      <c r="AA389" s="143">
        <v>0</v>
      </c>
      <c r="AB389" s="143" t="s">
        <v>30</v>
      </c>
      <c r="AC389" s="143" t="s">
        <v>3343</v>
      </c>
      <c r="AD389" s="143"/>
    </row>
    <row r="390" spans="1:30" ht="24" customHeight="1">
      <c r="A390" s="139">
        <v>42808</v>
      </c>
      <c r="B390" s="140" t="s">
        <v>11576</v>
      </c>
      <c r="C390" s="141" t="s">
        <v>12418</v>
      </c>
      <c r="D390" s="141" t="s">
        <v>11544</v>
      </c>
      <c r="E390" s="141" t="s">
        <v>11575</v>
      </c>
      <c r="F390" s="151">
        <v>42806</v>
      </c>
      <c r="G390" s="141" t="s">
        <v>410</v>
      </c>
      <c r="H390" s="141" t="s">
        <v>11569</v>
      </c>
      <c r="I390" s="141">
        <v>7</v>
      </c>
      <c r="J390" s="141" t="s">
        <v>32</v>
      </c>
      <c r="K390" s="141" t="s">
        <v>28</v>
      </c>
      <c r="L390" s="141">
        <v>0</v>
      </c>
      <c r="M390" s="141" t="s">
        <v>11568</v>
      </c>
      <c r="N390" s="141">
        <v>0</v>
      </c>
      <c r="O390" s="141" t="s">
        <v>42</v>
      </c>
      <c r="P390" s="141">
        <v>36579.089999999997</v>
      </c>
      <c r="Q390" s="141">
        <v>4309650</v>
      </c>
      <c r="R390" s="141">
        <v>3415824</v>
      </c>
      <c r="S390" s="141">
        <v>79.260000000000005</v>
      </c>
      <c r="T390" s="141">
        <v>0</v>
      </c>
      <c r="U390" s="141">
        <v>0</v>
      </c>
      <c r="V390" s="141" t="s">
        <v>11574</v>
      </c>
      <c r="W390" s="141" t="s">
        <v>11573</v>
      </c>
      <c r="X390" s="141" t="s">
        <v>11572</v>
      </c>
      <c r="Y390" s="141" t="s">
        <v>8430</v>
      </c>
      <c r="Z390" s="188" t="str">
        <f t="shared" si="6"/>
        <v>Transcriptome50PE</v>
      </c>
      <c r="AA390" s="143">
        <v>0</v>
      </c>
      <c r="AB390" s="143" t="s">
        <v>30</v>
      </c>
      <c r="AC390" s="143" t="s">
        <v>3343</v>
      </c>
      <c r="AD390" s="143"/>
    </row>
    <row r="391" spans="1:30" ht="24" customHeight="1">
      <c r="A391" s="139">
        <v>42808</v>
      </c>
      <c r="B391" s="140" t="s">
        <v>11571</v>
      </c>
      <c r="C391" s="141" t="s">
        <v>12418</v>
      </c>
      <c r="D391" s="141" t="s">
        <v>11544</v>
      </c>
      <c r="E391" s="141" t="s">
        <v>11570</v>
      </c>
      <c r="F391" s="151">
        <v>42806</v>
      </c>
      <c r="G391" s="141" t="s">
        <v>410</v>
      </c>
      <c r="H391" s="141" t="s">
        <v>11569</v>
      </c>
      <c r="I391" s="141">
        <v>8</v>
      </c>
      <c r="J391" s="141" t="s">
        <v>32</v>
      </c>
      <c r="K391" s="141" t="s">
        <v>28</v>
      </c>
      <c r="L391" s="141">
        <v>0</v>
      </c>
      <c r="M391" s="141" t="s">
        <v>11568</v>
      </c>
      <c r="N391" s="141">
        <v>0</v>
      </c>
      <c r="O391" s="141" t="s">
        <v>42</v>
      </c>
      <c r="P391" s="141">
        <v>36118.46</v>
      </c>
      <c r="Q391" s="141">
        <v>4309650</v>
      </c>
      <c r="R391" s="141">
        <v>3355335</v>
      </c>
      <c r="S391" s="141">
        <v>77.86</v>
      </c>
      <c r="T391" s="141">
        <v>0</v>
      </c>
      <c r="U391" s="141">
        <v>0</v>
      </c>
      <c r="V391" s="141" t="s">
        <v>11567</v>
      </c>
      <c r="W391" s="141" t="s">
        <v>11566</v>
      </c>
      <c r="X391" s="141" t="s">
        <v>11565</v>
      </c>
      <c r="Y391" s="141" t="s">
        <v>8430</v>
      </c>
      <c r="Z391" s="188" t="str">
        <f t="shared" si="6"/>
        <v>Transcriptome50PE</v>
      </c>
      <c r="AA391" s="143">
        <v>0</v>
      </c>
      <c r="AB391" s="143" t="s">
        <v>30</v>
      </c>
      <c r="AC391" s="143" t="s">
        <v>3343</v>
      </c>
      <c r="AD391" s="143"/>
    </row>
    <row r="392" spans="1:30" ht="24" customHeight="1">
      <c r="A392" s="133">
        <v>42808</v>
      </c>
      <c r="B392" s="134" t="s">
        <v>11564</v>
      </c>
      <c r="C392" s="135" t="s">
        <v>27</v>
      </c>
      <c r="D392" s="135" t="s">
        <v>11544</v>
      </c>
      <c r="E392" s="135" t="s">
        <v>11563</v>
      </c>
      <c r="F392" s="159">
        <v>42804</v>
      </c>
      <c r="G392" s="135" t="s">
        <v>122</v>
      </c>
      <c r="H392" s="135" t="s">
        <v>11562</v>
      </c>
      <c r="I392" s="135">
        <v>1</v>
      </c>
      <c r="J392" s="135" t="s">
        <v>32</v>
      </c>
      <c r="K392" s="135" t="s">
        <v>28</v>
      </c>
      <c r="L392" s="135">
        <v>0</v>
      </c>
      <c r="M392" s="135" t="s">
        <v>11542</v>
      </c>
      <c r="N392" s="135">
        <v>0</v>
      </c>
      <c r="O392" s="135" t="s">
        <v>41</v>
      </c>
      <c r="P392" s="135">
        <v>102060.06</v>
      </c>
      <c r="Q392" s="135">
        <v>4309650</v>
      </c>
      <c r="R392" s="135">
        <v>3136605</v>
      </c>
      <c r="S392" s="135">
        <v>72.78</v>
      </c>
      <c r="T392" s="135">
        <v>0</v>
      </c>
      <c r="U392" s="135">
        <v>0</v>
      </c>
      <c r="V392" s="135" t="s">
        <v>11561</v>
      </c>
      <c r="W392" s="135" t="s">
        <v>11560</v>
      </c>
      <c r="X392" s="135" t="s">
        <v>11559</v>
      </c>
      <c r="Y392" s="147" t="s">
        <v>140</v>
      </c>
      <c r="Z392" s="147" t="str">
        <f t="shared" si="6"/>
        <v>Re-sequencing151PE</v>
      </c>
      <c r="AA392" s="137">
        <v>0</v>
      </c>
      <c r="AB392" s="138" t="s">
        <v>30</v>
      </c>
      <c r="AC392" s="154" t="s">
        <v>3343</v>
      </c>
      <c r="AD392" s="155"/>
    </row>
    <row r="393" spans="1:30" ht="24" customHeight="1">
      <c r="A393" s="139">
        <v>42808</v>
      </c>
      <c r="B393" s="140" t="s">
        <v>11558</v>
      </c>
      <c r="C393" s="141" t="s">
        <v>27</v>
      </c>
      <c r="D393" s="141" t="s">
        <v>11544</v>
      </c>
      <c r="E393" s="141" t="s">
        <v>11557</v>
      </c>
      <c r="F393" s="151">
        <v>42804</v>
      </c>
      <c r="G393" s="141" t="s">
        <v>122</v>
      </c>
      <c r="H393" s="141" t="s">
        <v>11514</v>
      </c>
      <c r="I393" s="141">
        <v>2</v>
      </c>
      <c r="J393" s="141" t="s">
        <v>32</v>
      </c>
      <c r="K393" s="141" t="s">
        <v>28</v>
      </c>
      <c r="L393" s="141">
        <v>0</v>
      </c>
      <c r="M393" s="141" t="s">
        <v>11542</v>
      </c>
      <c r="N393" s="141">
        <v>0</v>
      </c>
      <c r="O393" s="141" t="s">
        <v>41</v>
      </c>
      <c r="P393" s="141">
        <v>104810.51</v>
      </c>
      <c r="Q393" s="141">
        <v>4309650</v>
      </c>
      <c r="R393" s="141">
        <v>3205234</v>
      </c>
      <c r="S393" s="141">
        <v>74.37</v>
      </c>
      <c r="T393" s="141">
        <v>0</v>
      </c>
      <c r="U393" s="141">
        <v>0</v>
      </c>
      <c r="V393" s="141" t="s">
        <v>11556</v>
      </c>
      <c r="W393" s="141" t="s">
        <v>11555</v>
      </c>
      <c r="X393" s="141" t="s">
        <v>11554</v>
      </c>
      <c r="Y393" s="141" t="s">
        <v>140</v>
      </c>
      <c r="Z393" s="141" t="str">
        <f t="shared" si="6"/>
        <v>Re-sequencing151PE</v>
      </c>
      <c r="AA393" s="143">
        <v>0</v>
      </c>
      <c r="AB393" s="143" t="s">
        <v>30</v>
      </c>
      <c r="AC393" s="143" t="s">
        <v>3343</v>
      </c>
      <c r="AD393" s="143"/>
    </row>
    <row r="394" spans="1:30" ht="24" customHeight="1">
      <c r="A394" s="139">
        <v>42808</v>
      </c>
      <c r="B394" s="140" t="s">
        <v>11553</v>
      </c>
      <c r="C394" s="141">
        <v>0</v>
      </c>
      <c r="D394" s="141" t="s">
        <v>11544</v>
      </c>
      <c r="E394" s="141" t="s">
        <v>11552</v>
      </c>
      <c r="F394" s="151">
        <v>42804</v>
      </c>
      <c r="G394" s="141" t="s">
        <v>122</v>
      </c>
      <c r="H394" s="141" t="s">
        <v>11514</v>
      </c>
      <c r="I394" s="141">
        <v>3</v>
      </c>
      <c r="J394" s="144" t="s">
        <v>11551</v>
      </c>
      <c r="K394" s="144" t="s">
        <v>11550</v>
      </c>
      <c r="L394" s="141">
        <v>0</v>
      </c>
      <c r="M394" s="141" t="s">
        <v>11542</v>
      </c>
      <c r="N394" s="141">
        <v>172</v>
      </c>
      <c r="O394" s="141" t="s">
        <v>41</v>
      </c>
      <c r="P394" s="141">
        <v>108376.58</v>
      </c>
      <c r="Q394" s="141">
        <v>4309650</v>
      </c>
      <c r="R394" s="141">
        <v>3279542</v>
      </c>
      <c r="S394" s="141">
        <v>76.099999999999994</v>
      </c>
      <c r="T394" s="141" t="s">
        <v>11549</v>
      </c>
      <c r="U394" s="141" t="s">
        <v>11548</v>
      </c>
      <c r="V394" s="141" t="s">
        <v>11547</v>
      </c>
      <c r="W394" s="141" t="s">
        <v>9004</v>
      </c>
      <c r="X394" s="141" t="s">
        <v>11546</v>
      </c>
      <c r="Y394" s="141" t="s">
        <v>140</v>
      </c>
      <c r="Z394" s="141" t="str">
        <f t="shared" si="6"/>
        <v>0151PE</v>
      </c>
      <c r="AA394" s="143">
        <v>0.125</v>
      </c>
      <c r="AB394" s="143" t="s">
        <v>30</v>
      </c>
      <c r="AC394" s="143" t="s">
        <v>3343</v>
      </c>
      <c r="AD394" s="143"/>
    </row>
    <row r="395" spans="1:30" ht="24" customHeight="1">
      <c r="A395" s="139">
        <v>42808</v>
      </c>
      <c r="B395" s="140" t="s">
        <v>11545</v>
      </c>
      <c r="C395" s="141">
        <v>0</v>
      </c>
      <c r="D395" s="141" t="s">
        <v>11544</v>
      </c>
      <c r="E395" s="141" t="s">
        <v>11543</v>
      </c>
      <c r="F395" s="151">
        <v>42804</v>
      </c>
      <c r="G395" s="141" t="s">
        <v>122</v>
      </c>
      <c r="H395" s="141" t="s">
        <v>11514</v>
      </c>
      <c r="I395" s="141">
        <v>4</v>
      </c>
      <c r="J395" s="141" t="s">
        <v>32</v>
      </c>
      <c r="K395" s="141" t="s">
        <v>28</v>
      </c>
      <c r="L395" s="141">
        <v>0</v>
      </c>
      <c r="M395" s="141" t="s">
        <v>11542</v>
      </c>
      <c r="N395" s="141">
        <v>172</v>
      </c>
      <c r="O395" s="141" t="s">
        <v>41</v>
      </c>
      <c r="P395" s="141">
        <v>109132.42</v>
      </c>
      <c r="Q395" s="141">
        <v>4309650</v>
      </c>
      <c r="R395" s="141">
        <v>3357611</v>
      </c>
      <c r="S395" s="141">
        <v>77.91</v>
      </c>
      <c r="T395" s="141" t="s">
        <v>11541</v>
      </c>
      <c r="U395" s="141" t="s">
        <v>11540</v>
      </c>
      <c r="V395" s="141" t="s">
        <v>11539</v>
      </c>
      <c r="W395" s="141" t="s">
        <v>11538</v>
      </c>
      <c r="X395" s="141" t="s">
        <v>11537</v>
      </c>
      <c r="Y395" s="141" t="s">
        <v>140</v>
      </c>
      <c r="Z395" s="141" t="str">
        <f t="shared" si="6"/>
        <v>0151PE</v>
      </c>
      <c r="AA395" s="143">
        <v>0</v>
      </c>
      <c r="AB395" s="143" t="s">
        <v>30</v>
      </c>
      <c r="AC395" s="143" t="s">
        <v>3343</v>
      </c>
      <c r="AD395" s="143"/>
    </row>
    <row r="396" spans="1:30" ht="24" customHeight="1">
      <c r="A396" s="139">
        <v>42808</v>
      </c>
      <c r="B396" s="140" t="s">
        <v>11536</v>
      </c>
      <c r="C396" s="141">
        <v>0</v>
      </c>
      <c r="D396" s="141" t="s">
        <v>1248</v>
      </c>
      <c r="E396" s="141" t="s">
        <v>11535</v>
      </c>
      <c r="F396" s="151">
        <v>42804</v>
      </c>
      <c r="G396" s="141" t="s">
        <v>122</v>
      </c>
      <c r="H396" s="141" t="s">
        <v>11514</v>
      </c>
      <c r="I396" s="141">
        <v>5</v>
      </c>
      <c r="J396" s="144" t="s">
        <v>3576</v>
      </c>
      <c r="K396" s="144" t="s">
        <v>11534</v>
      </c>
      <c r="L396" s="141">
        <v>0</v>
      </c>
      <c r="M396" s="141" t="s">
        <v>11513</v>
      </c>
      <c r="N396" s="141">
        <v>172</v>
      </c>
      <c r="O396" s="141" t="s">
        <v>41</v>
      </c>
      <c r="P396" s="141">
        <v>107138.62</v>
      </c>
      <c r="Q396" s="141">
        <v>4309650</v>
      </c>
      <c r="R396" s="141">
        <v>3313004</v>
      </c>
      <c r="S396" s="141">
        <v>76.87</v>
      </c>
      <c r="T396" s="141" t="s">
        <v>11533</v>
      </c>
      <c r="U396" s="141" t="s">
        <v>11532</v>
      </c>
      <c r="V396" s="141" t="s">
        <v>11531</v>
      </c>
      <c r="W396" s="141" t="s">
        <v>11530</v>
      </c>
      <c r="X396" s="141" t="s">
        <v>11529</v>
      </c>
      <c r="Y396" s="141" t="s">
        <v>140</v>
      </c>
      <c r="Z396" s="141" t="str">
        <f t="shared" si="6"/>
        <v>0151PE</v>
      </c>
      <c r="AA396" s="143">
        <v>0.25</v>
      </c>
      <c r="AB396" s="143" t="s">
        <v>30</v>
      </c>
      <c r="AC396" s="143" t="s">
        <v>3343</v>
      </c>
      <c r="AD396" s="143"/>
    </row>
    <row r="397" spans="1:30" ht="24" customHeight="1">
      <c r="A397" s="139">
        <v>42808</v>
      </c>
      <c r="B397" s="140" t="s">
        <v>11528</v>
      </c>
      <c r="C397" s="141">
        <v>0</v>
      </c>
      <c r="D397" s="141" t="s">
        <v>1248</v>
      </c>
      <c r="E397" s="141" t="s">
        <v>11527</v>
      </c>
      <c r="F397" s="151">
        <v>42804</v>
      </c>
      <c r="G397" s="141" t="s">
        <v>122</v>
      </c>
      <c r="H397" s="141" t="s">
        <v>11514</v>
      </c>
      <c r="I397" s="141">
        <v>6</v>
      </c>
      <c r="J397" s="144" t="s">
        <v>3338</v>
      </c>
      <c r="K397" s="144" t="s">
        <v>12553</v>
      </c>
      <c r="L397" s="141">
        <v>0</v>
      </c>
      <c r="M397" s="141" t="s">
        <v>11513</v>
      </c>
      <c r="N397" s="141">
        <v>80</v>
      </c>
      <c r="O397" s="141" t="s">
        <v>41</v>
      </c>
      <c r="P397" s="141">
        <v>106546.76</v>
      </c>
      <c r="Q397" s="141">
        <v>4309650</v>
      </c>
      <c r="R397" s="141">
        <v>3238407</v>
      </c>
      <c r="S397" s="141">
        <v>75.14</v>
      </c>
      <c r="T397" s="141" t="s">
        <v>11526</v>
      </c>
      <c r="U397" s="141" t="s">
        <v>11525</v>
      </c>
      <c r="V397" s="141" t="s">
        <v>11524</v>
      </c>
      <c r="W397" s="141" t="s">
        <v>11523</v>
      </c>
      <c r="X397" s="141" t="s">
        <v>11522</v>
      </c>
      <c r="Y397" s="141" t="s">
        <v>140</v>
      </c>
      <c r="Z397" s="141" t="str">
        <f t="shared" si="6"/>
        <v>0151PE</v>
      </c>
      <c r="AA397" s="143">
        <v>0.1111111111111111</v>
      </c>
      <c r="AB397" s="143" t="s">
        <v>30</v>
      </c>
      <c r="AC397" s="143" t="s">
        <v>3343</v>
      </c>
      <c r="AD397" s="143"/>
    </row>
    <row r="398" spans="1:30" ht="24" customHeight="1">
      <c r="A398" s="139">
        <v>42808</v>
      </c>
      <c r="B398" s="140" t="s">
        <v>11521</v>
      </c>
      <c r="C398" s="141">
        <v>0</v>
      </c>
      <c r="D398" s="141" t="s">
        <v>1248</v>
      </c>
      <c r="E398" s="141" t="s">
        <v>11520</v>
      </c>
      <c r="F398" s="151">
        <v>42804</v>
      </c>
      <c r="G398" s="141" t="s">
        <v>122</v>
      </c>
      <c r="H398" s="141" t="s">
        <v>11514</v>
      </c>
      <c r="I398" s="141">
        <v>7</v>
      </c>
      <c r="J398" s="141" t="s">
        <v>32</v>
      </c>
      <c r="K398" s="141" t="s">
        <v>28</v>
      </c>
      <c r="L398" s="141">
        <v>0</v>
      </c>
      <c r="M398" s="141" t="s">
        <v>11513</v>
      </c>
      <c r="N398" s="141">
        <v>0</v>
      </c>
      <c r="O398" s="141" t="s">
        <v>41</v>
      </c>
      <c r="P398" s="141">
        <v>98164.83</v>
      </c>
      <c r="Q398" s="141">
        <v>4309650</v>
      </c>
      <c r="R398" s="141">
        <v>3012661</v>
      </c>
      <c r="S398" s="141">
        <v>69.91</v>
      </c>
      <c r="T398" s="141">
        <v>0</v>
      </c>
      <c r="U398" s="141">
        <v>0</v>
      </c>
      <c r="V398" s="141" t="s">
        <v>11519</v>
      </c>
      <c r="W398" s="141" t="s">
        <v>11518</v>
      </c>
      <c r="X398" s="141" t="s">
        <v>11517</v>
      </c>
      <c r="Y398" s="141" t="s">
        <v>140</v>
      </c>
      <c r="Z398" s="141" t="str">
        <f t="shared" si="6"/>
        <v>0151PE</v>
      </c>
      <c r="AA398" s="143">
        <v>0</v>
      </c>
      <c r="AB398" s="143" t="s">
        <v>30</v>
      </c>
      <c r="AC398" s="143" t="s">
        <v>3343</v>
      </c>
      <c r="AD398" s="143"/>
    </row>
    <row r="399" spans="1:30" ht="24" customHeight="1">
      <c r="A399" s="139">
        <v>42808</v>
      </c>
      <c r="B399" s="140" t="s">
        <v>11516</v>
      </c>
      <c r="C399" s="141">
        <v>0</v>
      </c>
      <c r="D399" s="141" t="s">
        <v>1248</v>
      </c>
      <c r="E399" s="141" t="s">
        <v>11515</v>
      </c>
      <c r="F399" s="151">
        <v>42804</v>
      </c>
      <c r="G399" s="141" t="s">
        <v>122</v>
      </c>
      <c r="H399" s="141" t="s">
        <v>11514</v>
      </c>
      <c r="I399" s="141">
        <v>8</v>
      </c>
      <c r="J399" s="141" t="s">
        <v>32</v>
      </c>
      <c r="K399" s="141" t="s">
        <v>28</v>
      </c>
      <c r="L399" s="141">
        <v>0</v>
      </c>
      <c r="M399" s="141" t="s">
        <v>11513</v>
      </c>
      <c r="N399" s="141">
        <v>172</v>
      </c>
      <c r="O399" s="141" t="s">
        <v>41</v>
      </c>
      <c r="P399" s="141">
        <v>107705.2</v>
      </c>
      <c r="Q399" s="141">
        <v>4309650</v>
      </c>
      <c r="R399" s="141">
        <v>3275251</v>
      </c>
      <c r="S399" s="141">
        <v>76</v>
      </c>
      <c r="T399" s="141" t="s">
        <v>11512</v>
      </c>
      <c r="U399" s="141" t="s">
        <v>11511</v>
      </c>
      <c r="V399" s="141" t="s">
        <v>11510</v>
      </c>
      <c r="W399" s="141" t="s">
        <v>11509</v>
      </c>
      <c r="X399" s="141" t="s">
        <v>11508</v>
      </c>
      <c r="Y399" s="141" t="s">
        <v>140</v>
      </c>
      <c r="Z399" s="141" t="str">
        <f t="shared" si="6"/>
        <v>0151PE</v>
      </c>
      <c r="AA399" s="143">
        <v>0</v>
      </c>
      <c r="AB399" s="143" t="s">
        <v>30</v>
      </c>
      <c r="AC399" s="143" t="s">
        <v>3343</v>
      </c>
      <c r="AD399" s="143"/>
    </row>
    <row r="400" spans="1:30" s="247" customFormat="1" ht="24" customHeight="1">
      <c r="A400" s="133">
        <v>42808</v>
      </c>
      <c r="B400" s="134" t="s">
        <v>10841</v>
      </c>
      <c r="C400" s="135">
        <v>0</v>
      </c>
      <c r="D400" s="135" t="s">
        <v>1248</v>
      </c>
      <c r="E400" s="135" t="s">
        <v>12284</v>
      </c>
      <c r="F400" s="159">
        <v>42807</v>
      </c>
      <c r="G400" s="135" t="s">
        <v>40</v>
      </c>
      <c r="H400" s="135" t="s">
        <v>12288</v>
      </c>
      <c r="I400" s="135">
        <v>1</v>
      </c>
      <c r="J400" s="135" t="s">
        <v>32</v>
      </c>
      <c r="K400" s="135" t="s">
        <v>28</v>
      </c>
      <c r="L400" s="135">
        <v>0</v>
      </c>
      <c r="M400" s="135" t="s">
        <v>12282</v>
      </c>
      <c r="N400" s="135">
        <v>0</v>
      </c>
      <c r="O400" s="135" t="s">
        <v>33</v>
      </c>
      <c r="P400" s="135">
        <v>39800.870000000003</v>
      </c>
      <c r="Q400" s="135">
        <v>3482386</v>
      </c>
      <c r="R400" s="135">
        <v>3269352</v>
      </c>
      <c r="S400" s="135">
        <v>94</v>
      </c>
      <c r="T400" s="135">
        <v>0</v>
      </c>
      <c r="U400" s="135">
        <v>0</v>
      </c>
      <c r="V400" s="135" t="s">
        <v>12287</v>
      </c>
      <c r="W400" s="135" t="s">
        <v>12286</v>
      </c>
      <c r="X400" s="135" t="s">
        <v>12285</v>
      </c>
      <c r="Y400" s="147" t="s">
        <v>4625</v>
      </c>
      <c r="Z400" s="147" t="str">
        <f t="shared" si="6"/>
        <v>0101PE</v>
      </c>
      <c r="AA400" s="137">
        <v>0</v>
      </c>
      <c r="AB400" s="138" t="s">
        <v>30</v>
      </c>
      <c r="AC400" s="154" t="s">
        <v>3343</v>
      </c>
      <c r="AD400" s="155"/>
    </row>
    <row r="401" spans="1:30" s="247" customFormat="1" ht="24" customHeight="1">
      <c r="A401" s="139">
        <v>42808</v>
      </c>
      <c r="B401" s="140" t="s">
        <v>10841</v>
      </c>
      <c r="C401" s="141">
        <v>0</v>
      </c>
      <c r="D401" s="141" t="s">
        <v>1248</v>
      </c>
      <c r="E401" s="141" t="s">
        <v>12284</v>
      </c>
      <c r="F401" s="151">
        <v>42807</v>
      </c>
      <c r="G401" s="141" t="s">
        <v>40</v>
      </c>
      <c r="H401" s="141" t="s">
        <v>12283</v>
      </c>
      <c r="I401" s="141">
        <v>2</v>
      </c>
      <c r="J401" s="141" t="s">
        <v>32</v>
      </c>
      <c r="K401" s="141" t="s">
        <v>28</v>
      </c>
      <c r="L401" s="141">
        <v>0</v>
      </c>
      <c r="M401" s="141" t="s">
        <v>12282</v>
      </c>
      <c r="N401" s="141">
        <v>0</v>
      </c>
      <c r="O401" s="141" t="s">
        <v>33</v>
      </c>
      <c r="P401" s="141">
        <v>39110.050000000003</v>
      </c>
      <c r="Q401" s="141">
        <v>3407481</v>
      </c>
      <c r="R401" s="141">
        <v>3211631</v>
      </c>
      <c r="S401" s="141">
        <v>94.4</v>
      </c>
      <c r="T401" s="141">
        <v>0</v>
      </c>
      <c r="U401" s="141">
        <v>0</v>
      </c>
      <c r="V401" s="141" t="s">
        <v>12281</v>
      </c>
      <c r="W401" s="141" t="s">
        <v>12280</v>
      </c>
      <c r="X401" s="141" t="s">
        <v>12279</v>
      </c>
      <c r="Y401" s="141" t="s">
        <v>4625</v>
      </c>
      <c r="Z401" s="141" t="str">
        <f t="shared" si="6"/>
        <v>0101PE</v>
      </c>
      <c r="AA401" s="143">
        <v>0</v>
      </c>
      <c r="AB401" s="143" t="s">
        <v>30</v>
      </c>
      <c r="AC401" s="143" t="s">
        <v>3343</v>
      </c>
      <c r="AD401" s="143"/>
    </row>
    <row r="402" spans="1:30" s="27" customFormat="1" ht="24" customHeight="1">
      <c r="A402" s="133">
        <v>42809</v>
      </c>
      <c r="B402" s="152" t="s">
        <v>11265</v>
      </c>
      <c r="C402" s="153" t="s">
        <v>27</v>
      </c>
      <c r="D402" s="153" t="s">
        <v>12088</v>
      </c>
      <c r="E402" s="153" t="s">
        <v>12089</v>
      </c>
      <c r="F402" s="133">
        <v>42804</v>
      </c>
      <c r="G402" s="153" t="s">
        <v>135</v>
      </c>
      <c r="H402" s="153" t="s">
        <v>12090</v>
      </c>
      <c r="I402" s="153">
        <v>1</v>
      </c>
      <c r="J402" s="153" t="s">
        <v>7715</v>
      </c>
      <c r="K402" s="153" t="s">
        <v>28</v>
      </c>
      <c r="L402" s="153" t="s">
        <v>2973</v>
      </c>
      <c r="M402" s="153" t="s">
        <v>11262</v>
      </c>
      <c r="N402" s="153">
        <v>0</v>
      </c>
      <c r="O402" s="153" t="s">
        <v>41</v>
      </c>
      <c r="P402" s="153">
        <v>105221.32</v>
      </c>
      <c r="Q402" s="153">
        <v>4309650</v>
      </c>
      <c r="R402" s="153">
        <v>3131586</v>
      </c>
      <c r="S402" s="153">
        <v>72.66</v>
      </c>
      <c r="T402" s="153">
        <v>0</v>
      </c>
      <c r="U402" s="153">
        <v>0</v>
      </c>
      <c r="V402" s="153" t="s">
        <v>12091</v>
      </c>
      <c r="W402" s="153" t="s">
        <v>12092</v>
      </c>
      <c r="X402" s="153" t="s">
        <v>12093</v>
      </c>
      <c r="Y402" s="147" t="s">
        <v>140</v>
      </c>
      <c r="Z402" s="147" t="str">
        <f t="shared" si="6"/>
        <v>Re-sequencing151PE</v>
      </c>
      <c r="AA402" s="154">
        <v>0</v>
      </c>
      <c r="AB402" s="155" t="s">
        <v>30</v>
      </c>
      <c r="AC402" s="155" t="s">
        <v>139</v>
      </c>
      <c r="AD402" s="206"/>
    </row>
    <row r="403" spans="1:30" s="27" customFormat="1" ht="24" customHeight="1">
      <c r="A403" s="139">
        <v>42809</v>
      </c>
      <c r="B403" s="140" t="s">
        <v>11265</v>
      </c>
      <c r="C403" s="141" t="s">
        <v>27</v>
      </c>
      <c r="D403" s="141" t="s">
        <v>12094</v>
      </c>
      <c r="E403" s="141" t="s">
        <v>12095</v>
      </c>
      <c r="F403" s="142">
        <v>42804</v>
      </c>
      <c r="G403" s="141" t="s">
        <v>135</v>
      </c>
      <c r="H403" s="141" t="s">
        <v>12090</v>
      </c>
      <c r="I403" s="141">
        <v>2</v>
      </c>
      <c r="J403" s="141" t="s">
        <v>7715</v>
      </c>
      <c r="K403" s="141" t="s">
        <v>28</v>
      </c>
      <c r="L403" s="141" t="s">
        <v>2973</v>
      </c>
      <c r="M403" s="141" t="s">
        <v>11262</v>
      </c>
      <c r="N403" s="141">
        <v>0</v>
      </c>
      <c r="O403" s="141" t="s">
        <v>41</v>
      </c>
      <c r="P403" s="141">
        <v>104958.87</v>
      </c>
      <c r="Q403" s="141">
        <v>4309650</v>
      </c>
      <c r="R403" s="141">
        <v>3123775</v>
      </c>
      <c r="S403" s="141">
        <v>72.48</v>
      </c>
      <c r="T403" s="141">
        <v>0</v>
      </c>
      <c r="U403" s="141">
        <v>0</v>
      </c>
      <c r="V403" s="141" t="s">
        <v>12096</v>
      </c>
      <c r="W403" s="141" t="s">
        <v>12097</v>
      </c>
      <c r="X403" s="141" t="s">
        <v>12098</v>
      </c>
      <c r="Y403" s="141" t="s">
        <v>140</v>
      </c>
      <c r="Z403" s="141" t="str">
        <f t="shared" si="6"/>
        <v>Re-sequencing151PE</v>
      </c>
      <c r="AA403" s="143">
        <v>0</v>
      </c>
      <c r="AB403" s="143" t="s">
        <v>30</v>
      </c>
      <c r="AC403" s="156" t="s">
        <v>139</v>
      </c>
      <c r="AD403" s="205"/>
    </row>
    <row r="404" spans="1:30" s="27" customFormat="1" ht="24" customHeight="1">
      <c r="A404" s="139">
        <v>42809</v>
      </c>
      <c r="B404" s="140" t="s">
        <v>12099</v>
      </c>
      <c r="C404" s="141" t="s">
        <v>6915</v>
      </c>
      <c r="D404" s="141" t="s">
        <v>31</v>
      </c>
      <c r="E404" s="141" t="s">
        <v>12100</v>
      </c>
      <c r="F404" s="142">
        <v>42804</v>
      </c>
      <c r="G404" s="141" t="s">
        <v>135</v>
      </c>
      <c r="H404" s="141" t="s">
        <v>12090</v>
      </c>
      <c r="I404" s="141">
        <v>3</v>
      </c>
      <c r="J404" s="141" t="s">
        <v>7715</v>
      </c>
      <c r="K404" s="141" t="s">
        <v>28</v>
      </c>
      <c r="L404" s="141" t="s">
        <v>2973</v>
      </c>
      <c r="M404" s="141" t="s">
        <v>11220</v>
      </c>
      <c r="N404" s="141">
        <v>190</v>
      </c>
      <c r="O404" s="141" t="s">
        <v>41</v>
      </c>
      <c r="P404" s="141">
        <v>112228.65</v>
      </c>
      <c r="Q404" s="141">
        <v>4309650</v>
      </c>
      <c r="R404" s="141">
        <v>3402448</v>
      </c>
      <c r="S404" s="141">
        <v>78.95</v>
      </c>
      <c r="T404" s="141" t="s">
        <v>12101</v>
      </c>
      <c r="U404" s="141" t="s">
        <v>12102</v>
      </c>
      <c r="V404" s="141" t="s">
        <v>12103</v>
      </c>
      <c r="W404" s="141" t="s">
        <v>12104</v>
      </c>
      <c r="X404" s="141" t="s">
        <v>12105</v>
      </c>
      <c r="Y404" s="141" t="s">
        <v>140</v>
      </c>
      <c r="Z404" s="141" t="str">
        <f t="shared" si="6"/>
        <v>Exome capture151PE</v>
      </c>
      <c r="AA404" s="143">
        <v>0</v>
      </c>
      <c r="AB404" s="143" t="s">
        <v>30</v>
      </c>
      <c r="AC404" s="156" t="s">
        <v>139</v>
      </c>
      <c r="AD404" s="205"/>
    </row>
    <row r="405" spans="1:30" s="27" customFormat="1" ht="24" customHeight="1">
      <c r="A405" s="139">
        <v>42809</v>
      </c>
      <c r="B405" s="140" t="s">
        <v>12106</v>
      </c>
      <c r="C405" s="141" t="s">
        <v>6915</v>
      </c>
      <c r="D405" s="141" t="s">
        <v>31</v>
      </c>
      <c r="E405" s="141" t="s">
        <v>12107</v>
      </c>
      <c r="F405" s="142">
        <v>42804</v>
      </c>
      <c r="G405" s="141" t="s">
        <v>135</v>
      </c>
      <c r="H405" s="141" t="s">
        <v>12090</v>
      </c>
      <c r="I405" s="141">
        <v>4</v>
      </c>
      <c r="J405" s="141" t="s">
        <v>7715</v>
      </c>
      <c r="K405" s="141" t="s">
        <v>28</v>
      </c>
      <c r="L405" s="141" t="s">
        <v>2973</v>
      </c>
      <c r="M405" s="141" t="s">
        <v>11220</v>
      </c>
      <c r="N405" s="141">
        <v>0</v>
      </c>
      <c r="O405" s="141" t="s">
        <v>41</v>
      </c>
      <c r="P405" s="141">
        <v>111912.8</v>
      </c>
      <c r="Q405" s="141">
        <v>4309650</v>
      </c>
      <c r="R405" s="141">
        <v>3396740</v>
      </c>
      <c r="S405" s="141">
        <v>78.819999999999993</v>
      </c>
      <c r="T405" s="141">
        <v>0</v>
      </c>
      <c r="U405" s="141">
        <v>0</v>
      </c>
      <c r="V405" s="141" t="s">
        <v>12108</v>
      </c>
      <c r="W405" s="141" t="s">
        <v>12109</v>
      </c>
      <c r="X405" s="141" t="s">
        <v>12110</v>
      </c>
      <c r="Y405" s="141" t="s">
        <v>140</v>
      </c>
      <c r="Z405" s="141" t="str">
        <f t="shared" si="6"/>
        <v>Exome capture151PE</v>
      </c>
      <c r="AA405" s="143">
        <v>0</v>
      </c>
      <c r="AB405" s="143" t="s">
        <v>30</v>
      </c>
      <c r="AC405" s="156" t="s">
        <v>139</v>
      </c>
      <c r="AD405" s="205"/>
    </row>
    <row r="406" spans="1:30" s="27" customFormat="1" ht="24" customHeight="1">
      <c r="A406" s="139">
        <v>42809</v>
      </c>
      <c r="B406" s="140" t="s">
        <v>12106</v>
      </c>
      <c r="C406" s="141" t="s">
        <v>6915</v>
      </c>
      <c r="D406" s="141" t="s">
        <v>31</v>
      </c>
      <c r="E406" s="141" t="s">
        <v>12107</v>
      </c>
      <c r="F406" s="142">
        <v>42804</v>
      </c>
      <c r="G406" s="141" t="s">
        <v>135</v>
      </c>
      <c r="H406" s="141" t="s">
        <v>12090</v>
      </c>
      <c r="I406" s="141">
        <v>5</v>
      </c>
      <c r="J406" s="141" t="s">
        <v>7715</v>
      </c>
      <c r="K406" s="141" t="s">
        <v>28</v>
      </c>
      <c r="L406" s="141" t="s">
        <v>2973</v>
      </c>
      <c r="M406" s="141" t="s">
        <v>11220</v>
      </c>
      <c r="N406" s="141">
        <v>0</v>
      </c>
      <c r="O406" s="141" t="s">
        <v>41</v>
      </c>
      <c r="P406" s="141">
        <v>112786.67</v>
      </c>
      <c r="Q406" s="141">
        <v>4309650</v>
      </c>
      <c r="R406" s="141">
        <v>3423767</v>
      </c>
      <c r="S406" s="141">
        <v>79.44</v>
      </c>
      <c r="T406" s="141">
        <v>0</v>
      </c>
      <c r="U406" s="141">
        <v>0</v>
      </c>
      <c r="V406" s="141" t="s">
        <v>12111</v>
      </c>
      <c r="W406" s="141" t="s">
        <v>12112</v>
      </c>
      <c r="X406" s="141" t="s">
        <v>12113</v>
      </c>
      <c r="Y406" s="141" t="s">
        <v>140</v>
      </c>
      <c r="Z406" s="141" t="str">
        <f t="shared" si="6"/>
        <v>Exome capture151PE</v>
      </c>
      <c r="AA406" s="143">
        <v>0</v>
      </c>
      <c r="AB406" s="143" t="s">
        <v>30</v>
      </c>
      <c r="AC406" s="156" t="s">
        <v>139</v>
      </c>
      <c r="AD406" s="205"/>
    </row>
    <row r="407" spans="1:30" s="27" customFormat="1" ht="24" customHeight="1">
      <c r="A407" s="139">
        <v>42809</v>
      </c>
      <c r="B407" s="140" t="s">
        <v>12114</v>
      </c>
      <c r="C407" s="141" t="s">
        <v>6915</v>
      </c>
      <c r="D407" s="141" t="s">
        <v>31</v>
      </c>
      <c r="E407" s="141" t="s">
        <v>12115</v>
      </c>
      <c r="F407" s="142">
        <v>42804</v>
      </c>
      <c r="G407" s="141" t="s">
        <v>135</v>
      </c>
      <c r="H407" s="141" t="s">
        <v>12090</v>
      </c>
      <c r="I407" s="141">
        <v>6</v>
      </c>
      <c r="J407" s="141" t="s">
        <v>7715</v>
      </c>
      <c r="K407" s="141" t="s">
        <v>28</v>
      </c>
      <c r="L407" s="141" t="s">
        <v>2973</v>
      </c>
      <c r="M407" s="141" t="s">
        <v>11243</v>
      </c>
      <c r="N407" s="141">
        <v>0</v>
      </c>
      <c r="O407" s="141" t="s">
        <v>41</v>
      </c>
      <c r="P407" s="141">
        <v>111576.61</v>
      </c>
      <c r="Q407" s="141">
        <v>4309650</v>
      </c>
      <c r="R407" s="141">
        <v>3422303</v>
      </c>
      <c r="S407" s="141">
        <v>79.41</v>
      </c>
      <c r="T407" s="141">
        <v>0</v>
      </c>
      <c r="U407" s="141">
        <v>0</v>
      </c>
      <c r="V407" s="141" t="s">
        <v>12116</v>
      </c>
      <c r="W407" s="141" t="s">
        <v>12117</v>
      </c>
      <c r="X407" s="141" t="s">
        <v>12118</v>
      </c>
      <c r="Y407" s="141" t="s">
        <v>140</v>
      </c>
      <c r="Z407" s="141" t="str">
        <f t="shared" si="6"/>
        <v>Exome capture151PE</v>
      </c>
      <c r="AA407" s="143">
        <v>0</v>
      </c>
      <c r="AB407" s="143" t="s">
        <v>30</v>
      </c>
      <c r="AC407" s="156" t="s">
        <v>139</v>
      </c>
      <c r="AD407" s="205"/>
    </row>
    <row r="408" spans="1:30" s="27" customFormat="1" ht="24" customHeight="1">
      <c r="A408" s="139">
        <v>42809</v>
      </c>
      <c r="B408" s="140" t="s">
        <v>12119</v>
      </c>
      <c r="C408" s="141" t="s">
        <v>6915</v>
      </c>
      <c r="D408" s="141" t="s">
        <v>31</v>
      </c>
      <c r="E408" s="141" t="s">
        <v>12120</v>
      </c>
      <c r="F408" s="142">
        <v>42804</v>
      </c>
      <c r="G408" s="141" t="s">
        <v>135</v>
      </c>
      <c r="H408" s="141" t="s">
        <v>12090</v>
      </c>
      <c r="I408" s="141">
        <v>7</v>
      </c>
      <c r="J408" s="144" t="s">
        <v>9200</v>
      </c>
      <c r="K408" s="144" t="s">
        <v>12121</v>
      </c>
      <c r="L408" s="141" t="s">
        <v>2973</v>
      </c>
      <c r="M408" s="141" t="s">
        <v>11220</v>
      </c>
      <c r="N408" s="141">
        <v>0</v>
      </c>
      <c r="O408" s="141" t="s">
        <v>41</v>
      </c>
      <c r="P408" s="141">
        <v>113575.47</v>
      </c>
      <c r="Q408" s="141">
        <v>4309650</v>
      </c>
      <c r="R408" s="141">
        <v>3448976</v>
      </c>
      <c r="S408" s="141">
        <v>80.03</v>
      </c>
      <c r="T408" s="141">
        <v>0</v>
      </c>
      <c r="U408" s="141">
        <v>0</v>
      </c>
      <c r="V408" s="141" t="s">
        <v>12122</v>
      </c>
      <c r="W408" s="141" t="s">
        <v>12123</v>
      </c>
      <c r="X408" s="141" t="s">
        <v>12124</v>
      </c>
      <c r="Y408" s="141" t="s">
        <v>140</v>
      </c>
      <c r="Z408" s="141" t="str">
        <f t="shared" si="6"/>
        <v>Exome capture151PE</v>
      </c>
      <c r="AA408" s="143">
        <v>7.6923076923076927E-2</v>
      </c>
      <c r="AB408" s="143" t="s">
        <v>30</v>
      </c>
      <c r="AC408" s="156" t="s">
        <v>139</v>
      </c>
      <c r="AD408" s="205"/>
    </row>
    <row r="409" spans="1:30" s="27" customFormat="1" ht="24" customHeight="1">
      <c r="A409" s="139">
        <v>42809</v>
      </c>
      <c r="B409" s="140" t="s">
        <v>12119</v>
      </c>
      <c r="C409" s="141" t="s">
        <v>6915</v>
      </c>
      <c r="D409" s="141" t="s">
        <v>31</v>
      </c>
      <c r="E409" s="141" t="s">
        <v>12120</v>
      </c>
      <c r="F409" s="142">
        <v>42804</v>
      </c>
      <c r="G409" s="141" t="s">
        <v>135</v>
      </c>
      <c r="H409" s="141" t="s">
        <v>12090</v>
      </c>
      <c r="I409" s="141">
        <v>8</v>
      </c>
      <c r="J409" s="144" t="s">
        <v>9200</v>
      </c>
      <c r="K409" s="144" t="s">
        <v>12121</v>
      </c>
      <c r="L409" s="141" t="s">
        <v>2973</v>
      </c>
      <c r="M409" s="141" t="s">
        <v>11220</v>
      </c>
      <c r="N409" s="141">
        <v>0</v>
      </c>
      <c r="O409" s="141" t="s">
        <v>41</v>
      </c>
      <c r="P409" s="141">
        <v>104903.96</v>
      </c>
      <c r="Q409" s="141">
        <v>4309650</v>
      </c>
      <c r="R409" s="141">
        <v>3207253</v>
      </c>
      <c r="S409" s="141">
        <v>74.42</v>
      </c>
      <c r="T409" s="141">
        <v>0</v>
      </c>
      <c r="U409" s="141">
        <v>0</v>
      </c>
      <c r="V409" s="141" t="s">
        <v>12125</v>
      </c>
      <c r="W409" s="141" t="s">
        <v>12126</v>
      </c>
      <c r="X409" s="141" t="s">
        <v>12127</v>
      </c>
      <c r="Y409" s="141" t="s">
        <v>140</v>
      </c>
      <c r="Z409" s="141" t="str">
        <f t="shared" si="6"/>
        <v>Exome capture151PE</v>
      </c>
      <c r="AA409" s="143">
        <v>7.6923076923076927E-2</v>
      </c>
      <c r="AB409" s="143" t="s">
        <v>30</v>
      </c>
      <c r="AC409" s="156" t="s">
        <v>139</v>
      </c>
      <c r="AD409" s="205"/>
    </row>
    <row r="410" spans="1:30" s="27" customFormat="1" ht="24" customHeight="1">
      <c r="A410" s="133">
        <v>42809</v>
      </c>
      <c r="B410" s="152" t="s">
        <v>12128</v>
      </c>
      <c r="C410" s="153" t="s">
        <v>104</v>
      </c>
      <c r="D410" s="153" t="s">
        <v>31</v>
      </c>
      <c r="E410" s="153" t="s">
        <v>12129</v>
      </c>
      <c r="F410" s="133">
        <v>42805</v>
      </c>
      <c r="G410" s="153" t="s">
        <v>120</v>
      </c>
      <c r="H410" s="153" t="s">
        <v>12130</v>
      </c>
      <c r="I410" s="153">
        <v>1</v>
      </c>
      <c r="J410" s="153" t="s">
        <v>10784</v>
      </c>
      <c r="K410" s="153" t="s">
        <v>28</v>
      </c>
      <c r="L410" s="153" t="s">
        <v>2973</v>
      </c>
      <c r="M410" s="153" t="s">
        <v>2570</v>
      </c>
      <c r="N410" s="153">
        <v>0</v>
      </c>
      <c r="O410" s="153" t="s">
        <v>33</v>
      </c>
      <c r="P410" s="153">
        <v>77356.66</v>
      </c>
      <c r="Q410" s="153">
        <v>4309650</v>
      </c>
      <c r="R410" s="153">
        <v>3507726</v>
      </c>
      <c r="S410" s="153">
        <v>81.39</v>
      </c>
      <c r="T410" s="153">
        <v>0</v>
      </c>
      <c r="U410" s="153">
        <v>0</v>
      </c>
      <c r="V410" s="153" t="s">
        <v>12131</v>
      </c>
      <c r="W410" s="153" t="s">
        <v>12132</v>
      </c>
      <c r="X410" s="153" t="s">
        <v>12133</v>
      </c>
      <c r="Y410" s="147" t="s">
        <v>4625</v>
      </c>
      <c r="Z410" s="147" t="str">
        <f t="shared" si="6"/>
        <v>Transcriptome101PE</v>
      </c>
      <c r="AA410" s="154">
        <v>0</v>
      </c>
      <c r="AB410" s="155" t="s">
        <v>30</v>
      </c>
      <c r="AC410" s="155" t="s">
        <v>139</v>
      </c>
      <c r="AD410" s="206"/>
    </row>
    <row r="411" spans="1:30" s="27" customFormat="1" ht="24" customHeight="1">
      <c r="A411" s="139">
        <v>42809</v>
      </c>
      <c r="B411" s="140" t="s">
        <v>11149</v>
      </c>
      <c r="C411" s="141" t="s">
        <v>104</v>
      </c>
      <c r="D411" s="141" t="s">
        <v>31</v>
      </c>
      <c r="E411" s="141" t="s">
        <v>12134</v>
      </c>
      <c r="F411" s="142">
        <v>42805</v>
      </c>
      <c r="G411" s="141" t="s">
        <v>120</v>
      </c>
      <c r="H411" s="141" t="s">
        <v>12130</v>
      </c>
      <c r="I411" s="141">
        <v>2</v>
      </c>
      <c r="J411" s="141" t="s">
        <v>11141</v>
      </c>
      <c r="K411" s="141" t="s">
        <v>28</v>
      </c>
      <c r="L411" s="141" t="s">
        <v>2973</v>
      </c>
      <c r="M411" s="141" t="s">
        <v>2570</v>
      </c>
      <c r="N411" s="141">
        <v>0</v>
      </c>
      <c r="O411" s="141" t="s">
        <v>33</v>
      </c>
      <c r="P411" s="141">
        <v>77939.64</v>
      </c>
      <c r="Q411" s="141">
        <v>4309650</v>
      </c>
      <c r="R411" s="141">
        <v>3511289</v>
      </c>
      <c r="S411" s="141">
        <v>81.48</v>
      </c>
      <c r="T411" s="141">
        <v>0</v>
      </c>
      <c r="U411" s="141">
        <v>0</v>
      </c>
      <c r="V411" s="141" t="s">
        <v>12135</v>
      </c>
      <c r="W411" s="141" t="s">
        <v>12136</v>
      </c>
      <c r="X411" s="141" t="s">
        <v>12137</v>
      </c>
      <c r="Y411" s="141" t="s">
        <v>4625</v>
      </c>
      <c r="Z411" s="141" t="str">
        <f t="shared" si="6"/>
        <v>Transcriptome101PE</v>
      </c>
      <c r="AA411" s="143">
        <v>0</v>
      </c>
      <c r="AB411" s="143" t="s">
        <v>30</v>
      </c>
      <c r="AC411" s="156" t="s">
        <v>139</v>
      </c>
      <c r="AD411" s="205"/>
    </row>
    <row r="412" spans="1:30" s="27" customFormat="1" ht="24" customHeight="1">
      <c r="A412" s="139">
        <v>42809</v>
      </c>
      <c r="B412" s="140" t="s">
        <v>11149</v>
      </c>
      <c r="C412" s="141" t="s">
        <v>104</v>
      </c>
      <c r="D412" s="141" t="s">
        <v>31</v>
      </c>
      <c r="E412" s="141" t="s">
        <v>12138</v>
      </c>
      <c r="F412" s="142">
        <v>42805</v>
      </c>
      <c r="G412" s="141" t="s">
        <v>120</v>
      </c>
      <c r="H412" s="141" t="s">
        <v>12130</v>
      </c>
      <c r="I412" s="141">
        <v>3</v>
      </c>
      <c r="J412" s="141" t="s">
        <v>11141</v>
      </c>
      <c r="K412" s="141" t="s">
        <v>28</v>
      </c>
      <c r="L412" s="141" t="s">
        <v>2973</v>
      </c>
      <c r="M412" s="141" t="s">
        <v>2570</v>
      </c>
      <c r="N412" s="141">
        <v>0</v>
      </c>
      <c r="O412" s="141" t="s">
        <v>33</v>
      </c>
      <c r="P412" s="141">
        <v>78954.320000000007</v>
      </c>
      <c r="Q412" s="141">
        <v>4309650</v>
      </c>
      <c r="R412" s="141">
        <v>3550542</v>
      </c>
      <c r="S412" s="141">
        <v>82.39</v>
      </c>
      <c r="T412" s="141">
        <v>0</v>
      </c>
      <c r="U412" s="141">
        <v>0</v>
      </c>
      <c r="V412" s="141" t="s">
        <v>12139</v>
      </c>
      <c r="W412" s="141" t="s">
        <v>12140</v>
      </c>
      <c r="X412" s="141" t="s">
        <v>12141</v>
      </c>
      <c r="Y412" s="141" t="s">
        <v>4625</v>
      </c>
      <c r="Z412" s="141" t="str">
        <f t="shared" si="6"/>
        <v>Transcriptome101PE</v>
      </c>
      <c r="AA412" s="143">
        <v>0</v>
      </c>
      <c r="AB412" s="143" t="s">
        <v>30</v>
      </c>
      <c r="AC412" s="156" t="s">
        <v>139</v>
      </c>
      <c r="AD412" s="205"/>
    </row>
    <row r="413" spans="1:30" s="27" customFormat="1" ht="24" customHeight="1">
      <c r="A413" s="139">
        <v>42809</v>
      </c>
      <c r="B413" s="140" t="s">
        <v>11149</v>
      </c>
      <c r="C413" s="141" t="s">
        <v>104</v>
      </c>
      <c r="D413" s="141" t="s">
        <v>31</v>
      </c>
      <c r="E413" s="141" t="s">
        <v>12142</v>
      </c>
      <c r="F413" s="142">
        <v>42805</v>
      </c>
      <c r="G413" s="141" t="s">
        <v>120</v>
      </c>
      <c r="H413" s="141" t="s">
        <v>12130</v>
      </c>
      <c r="I413" s="141">
        <v>4</v>
      </c>
      <c r="J413" s="141" t="s">
        <v>11141</v>
      </c>
      <c r="K413" s="141" t="s">
        <v>28</v>
      </c>
      <c r="L413" s="141" t="s">
        <v>2973</v>
      </c>
      <c r="M413" s="141" t="s">
        <v>2570</v>
      </c>
      <c r="N413" s="141">
        <v>0</v>
      </c>
      <c r="O413" s="141" t="s">
        <v>33</v>
      </c>
      <c r="P413" s="141">
        <v>78408.09</v>
      </c>
      <c r="Q413" s="141">
        <v>4309650</v>
      </c>
      <c r="R413" s="141">
        <v>3525364</v>
      </c>
      <c r="S413" s="141">
        <v>81.8</v>
      </c>
      <c r="T413" s="141">
        <v>0</v>
      </c>
      <c r="U413" s="141">
        <v>0</v>
      </c>
      <c r="V413" s="141" t="s">
        <v>12143</v>
      </c>
      <c r="W413" s="141" t="s">
        <v>12144</v>
      </c>
      <c r="X413" s="141" t="s">
        <v>12145</v>
      </c>
      <c r="Y413" s="141" t="s">
        <v>4625</v>
      </c>
      <c r="Z413" s="141" t="str">
        <f t="shared" si="6"/>
        <v>Transcriptome101PE</v>
      </c>
      <c r="AA413" s="143">
        <v>0</v>
      </c>
      <c r="AB413" s="143" t="s">
        <v>30</v>
      </c>
      <c r="AC413" s="156" t="s">
        <v>139</v>
      </c>
      <c r="AD413" s="205"/>
    </row>
    <row r="414" spans="1:30" s="27" customFormat="1" ht="24" customHeight="1">
      <c r="A414" s="139">
        <v>42809</v>
      </c>
      <c r="B414" s="140" t="s">
        <v>11149</v>
      </c>
      <c r="C414" s="141" t="s">
        <v>104</v>
      </c>
      <c r="D414" s="141" t="s">
        <v>31</v>
      </c>
      <c r="E414" s="141" t="s">
        <v>12146</v>
      </c>
      <c r="F414" s="142">
        <v>42805</v>
      </c>
      <c r="G414" s="141" t="s">
        <v>120</v>
      </c>
      <c r="H414" s="141" t="s">
        <v>12130</v>
      </c>
      <c r="I414" s="141">
        <v>5</v>
      </c>
      <c r="J414" s="141" t="s">
        <v>11141</v>
      </c>
      <c r="K414" s="141" t="s">
        <v>28</v>
      </c>
      <c r="L414" s="141" t="s">
        <v>2973</v>
      </c>
      <c r="M414" s="141" t="s">
        <v>2593</v>
      </c>
      <c r="N414" s="141">
        <v>0</v>
      </c>
      <c r="O414" s="141" t="s">
        <v>33</v>
      </c>
      <c r="P414" s="141">
        <v>76957.73</v>
      </c>
      <c r="Q414" s="141">
        <v>4309650</v>
      </c>
      <c r="R414" s="141">
        <v>3520275</v>
      </c>
      <c r="S414" s="141">
        <v>81.680000000000007</v>
      </c>
      <c r="T414" s="141">
        <v>0</v>
      </c>
      <c r="U414" s="141">
        <v>0</v>
      </c>
      <c r="V414" s="141" t="s">
        <v>12147</v>
      </c>
      <c r="W414" s="141" t="s">
        <v>12148</v>
      </c>
      <c r="X414" s="141" t="s">
        <v>12149</v>
      </c>
      <c r="Y414" s="141" t="s">
        <v>4625</v>
      </c>
      <c r="Z414" s="141" t="str">
        <f t="shared" si="6"/>
        <v>Transcriptome101PE</v>
      </c>
      <c r="AA414" s="143">
        <v>0</v>
      </c>
      <c r="AB414" s="143" t="s">
        <v>30</v>
      </c>
      <c r="AC414" s="156" t="s">
        <v>139</v>
      </c>
      <c r="AD414" s="205"/>
    </row>
    <row r="415" spans="1:30" s="27" customFormat="1" ht="24" customHeight="1">
      <c r="A415" s="139">
        <v>42809</v>
      </c>
      <c r="B415" s="140" t="s">
        <v>11149</v>
      </c>
      <c r="C415" s="141" t="s">
        <v>104</v>
      </c>
      <c r="D415" s="141" t="s">
        <v>31</v>
      </c>
      <c r="E415" s="141" t="s">
        <v>12150</v>
      </c>
      <c r="F415" s="142">
        <v>42805</v>
      </c>
      <c r="G415" s="141" t="s">
        <v>120</v>
      </c>
      <c r="H415" s="141" t="s">
        <v>12130</v>
      </c>
      <c r="I415" s="141">
        <v>6</v>
      </c>
      <c r="J415" s="141" t="s">
        <v>11141</v>
      </c>
      <c r="K415" s="141" t="s">
        <v>28</v>
      </c>
      <c r="L415" s="141" t="s">
        <v>2973</v>
      </c>
      <c r="M415" s="141" t="s">
        <v>2570</v>
      </c>
      <c r="N415" s="141">
        <v>0</v>
      </c>
      <c r="O415" s="141" t="s">
        <v>33</v>
      </c>
      <c r="P415" s="141">
        <v>77688.61</v>
      </c>
      <c r="Q415" s="141">
        <v>4309650</v>
      </c>
      <c r="R415" s="141">
        <v>3497990</v>
      </c>
      <c r="S415" s="141">
        <v>81.17</v>
      </c>
      <c r="T415" s="141">
        <v>0</v>
      </c>
      <c r="U415" s="141">
        <v>0</v>
      </c>
      <c r="V415" s="141" t="s">
        <v>12151</v>
      </c>
      <c r="W415" s="141" t="s">
        <v>12152</v>
      </c>
      <c r="X415" s="141" t="s">
        <v>12153</v>
      </c>
      <c r="Y415" s="141" t="s">
        <v>4625</v>
      </c>
      <c r="Z415" s="141" t="str">
        <f t="shared" si="6"/>
        <v>Transcriptome101PE</v>
      </c>
      <c r="AA415" s="143">
        <v>0</v>
      </c>
      <c r="AB415" s="143" t="s">
        <v>30</v>
      </c>
      <c r="AC415" s="156" t="s">
        <v>139</v>
      </c>
      <c r="AD415" s="205"/>
    </row>
    <row r="416" spans="1:30" s="27" customFormat="1" ht="24" customHeight="1">
      <c r="A416" s="139">
        <v>42809</v>
      </c>
      <c r="B416" s="140" t="s">
        <v>11149</v>
      </c>
      <c r="C416" s="141" t="s">
        <v>104</v>
      </c>
      <c r="D416" s="141" t="s">
        <v>31</v>
      </c>
      <c r="E416" s="141" t="s">
        <v>12154</v>
      </c>
      <c r="F416" s="142">
        <v>42805</v>
      </c>
      <c r="G416" s="141" t="s">
        <v>120</v>
      </c>
      <c r="H416" s="141" t="s">
        <v>12130</v>
      </c>
      <c r="I416" s="141">
        <v>7</v>
      </c>
      <c r="J416" s="141" t="s">
        <v>11141</v>
      </c>
      <c r="K416" s="141" t="s">
        <v>28</v>
      </c>
      <c r="L416" s="141" t="s">
        <v>2973</v>
      </c>
      <c r="M416" s="141" t="s">
        <v>2570</v>
      </c>
      <c r="N416" s="141">
        <v>0</v>
      </c>
      <c r="O416" s="141" t="s">
        <v>33</v>
      </c>
      <c r="P416" s="141">
        <v>78584.98</v>
      </c>
      <c r="Q416" s="141">
        <v>4309650</v>
      </c>
      <c r="R416" s="141">
        <v>3543130</v>
      </c>
      <c r="S416" s="141">
        <v>82.21</v>
      </c>
      <c r="T416" s="141">
        <v>0</v>
      </c>
      <c r="U416" s="141">
        <v>0</v>
      </c>
      <c r="V416" s="141" t="s">
        <v>12155</v>
      </c>
      <c r="W416" s="141" t="s">
        <v>12156</v>
      </c>
      <c r="X416" s="141" t="s">
        <v>12157</v>
      </c>
      <c r="Y416" s="141" t="s">
        <v>4625</v>
      </c>
      <c r="Z416" s="141" t="str">
        <f t="shared" si="6"/>
        <v>Transcriptome101PE</v>
      </c>
      <c r="AA416" s="143">
        <v>0</v>
      </c>
      <c r="AB416" s="143" t="s">
        <v>30</v>
      </c>
      <c r="AC416" s="156" t="s">
        <v>139</v>
      </c>
      <c r="AD416" s="205"/>
    </row>
    <row r="417" spans="1:30" s="27" customFormat="1" ht="24" customHeight="1">
      <c r="A417" s="139">
        <v>42809</v>
      </c>
      <c r="B417" s="140" t="s">
        <v>11149</v>
      </c>
      <c r="C417" s="141" t="s">
        <v>104</v>
      </c>
      <c r="D417" s="141" t="s">
        <v>31</v>
      </c>
      <c r="E417" s="141" t="s">
        <v>12158</v>
      </c>
      <c r="F417" s="142">
        <v>42805</v>
      </c>
      <c r="G417" s="141" t="s">
        <v>120</v>
      </c>
      <c r="H417" s="141" t="s">
        <v>12130</v>
      </c>
      <c r="I417" s="141">
        <v>8</v>
      </c>
      <c r="J417" s="141" t="s">
        <v>11141</v>
      </c>
      <c r="K417" s="141" t="s">
        <v>28</v>
      </c>
      <c r="L417" s="141" t="s">
        <v>2973</v>
      </c>
      <c r="M417" s="141" t="s">
        <v>2570</v>
      </c>
      <c r="N417" s="141">
        <v>0</v>
      </c>
      <c r="O417" s="141" t="s">
        <v>33</v>
      </c>
      <c r="P417" s="141">
        <v>77661.570000000007</v>
      </c>
      <c r="Q417" s="141">
        <v>4309650</v>
      </c>
      <c r="R417" s="141">
        <v>3496687</v>
      </c>
      <c r="S417" s="141">
        <v>81.14</v>
      </c>
      <c r="T417" s="141">
        <v>0</v>
      </c>
      <c r="U417" s="141">
        <v>0</v>
      </c>
      <c r="V417" s="141" t="s">
        <v>12159</v>
      </c>
      <c r="W417" s="141" t="s">
        <v>12160</v>
      </c>
      <c r="X417" s="141" t="s">
        <v>12161</v>
      </c>
      <c r="Y417" s="141" t="s">
        <v>4625</v>
      </c>
      <c r="Z417" s="141" t="str">
        <f t="shared" si="6"/>
        <v>Transcriptome101PE</v>
      </c>
      <c r="AA417" s="143">
        <v>0</v>
      </c>
      <c r="AB417" s="143" t="s">
        <v>30</v>
      </c>
      <c r="AC417" s="156" t="s">
        <v>139</v>
      </c>
      <c r="AD417" s="205"/>
    </row>
    <row r="418" spans="1:30" s="39" customFormat="1" ht="24" customHeight="1">
      <c r="A418" s="219">
        <v>42809</v>
      </c>
      <c r="B418" s="218" t="s">
        <v>12162</v>
      </c>
      <c r="C418" s="215" t="s">
        <v>6976</v>
      </c>
      <c r="D418" s="216" t="s">
        <v>31</v>
      </c>
      <c r="E418" s="215" t="s">
        <v>12163</v>
      </c>
      <c r="F418" s="217">
        <v>42807</v>
      </c>
      <c r="G418" s="215" t="s">
        <v>6986</v>
      </c>
      <c r="H418" s="215" t="s">
        <v>12164</v>
      </c>
      <c r="I418" s="215">
        <v>1</v>
      </c>
      <c r="J418" s="215" t="s">
        <v>3576</v>
      </c>
      <c r="K418" s="147" t="s">
        <v>12165</v>
      </c>
      <c r="L418" s="216" t="s">
        <v>350</v>
      </c>
      <c r="M418" s="215"/>
      <c r="N418" s="215">
        <v>0</v>
      </c>
      <c r="O418" s="215" t="s">
        <v>29</v>
      </c>
      <c r="P418" s="215">
        <v>39246.22</v>
      </c>
      <c r="Q418" s="215">
        <v>3796167</v>
      </c>
      <c r="R418" s="215">
        <v>3509304</v>
      </c>
      <c r="S418" s="215">
        <v>92.5</v>
      </c>
      <c r="T418" s="215">
        <v>0</v>
      </c>
      <c r="U418" s="215">
        <v>0</v>
      </c>
      <c r="V418" s="215" t="s">
        <v>12166</v>
      </c>
      <c r="W418" s="215" t="s">
        <v>504</v>
      </c>
      <c r="X418" s="215" t="s">
        <v>12167</v>
      </c>
      <c r="Y418" s="147" t="s">
        <v>143</v>
      </c>
      <c r="Z418" s="147" t="str">
        <f t="shared" si="6"/>
        <v>Target Region capture91PE</v>
      </c>
      <c r="AA418" s="214">
        <v>0.05</v>
      </c>
      <c r="AB418" s="213" t="s">
        <v>2544</v>
      </c>
      <c r="AC418" s="213" t="s">
        <v>3054</v>
      </c>
      <c r="AD418" s="212"/>
    </row>
    <row r="419" spans="1:30" s="39" customFormat="1" ht="24" customHeight="1">
      <c r="A419" s="211">
        <v>42809</v>
      </c>
      <c r="B419" s="210" t="s">
        <v>12162</v>
      </c>
      <c r="C419" s="208" t="s">
        <v>6976</v>
      </c>
      <c r="D419" s="208" t="s">
        <v>31</v>
      </c>
      <c r="E419" s="208" t="s">
        <v>12163</v>
      </c>
      <c r="F419" s="209">
        <v>42807</v>
      </c>
      <c r="G419" s="208" t="s">
        <v>6986</v>
      </c>
      <c r="H419" s="208" t="s">
        <v>12168</v>
      </c>
      <c r="I419" s="208">
        <v>2</v>
      </c>
      <c r="J419" s="220" t="s">
        <v>3576</v>
      </c>
      <c r="K419" s="144" t="s">
        <v>12165</v>
      </c>
      <c r="L419" s="208" t="s">
        <v>350</v>
      </c>
      <c r="M419" s="208"/>
      <c r="N419" s="208">
        <v>0</v>
      </c>
      <c r="O419" s="208" t="s">
        <v>29</v>
      </c>
      <c r="P419" s="208">
        <v>38356.68</v>
      </c>
      <c r="Q419" s="208">
        <v>3672127</v>
      </c>
      <c r="R419" s="208">
        <v>3429051</v>
      </c>
      <c r="S419" s="208">
        <v>93.5</v>
      </c>
      <c r="T419" s="208">
        <v>0</v>
      </c>
      <c r="U419" s="208">
        <v>0</v>
      </c>
      <c r="V419" s="208" t="s">
        <v>12169</v>
      </c>
      <c r="W419" s="208" t="s">
        <v>12170</v>
      </c>
      <c r="X419" s="208" t="s">
        <v>12171</v>
      </c>
      <c r="Y419" s="141" t="s">
        <v>143</v>
      </c>
      <c r="Z419" s="141" t="str">
        <f t="shared" si="6"/>
        <v>Target Region capture91PE</v>
      </c>
      <c r="AA419" s="207">
        <v>0.05</v>
      </c>
      <c r="AB419" s="207" t="s">
        <v>2544</v>
      </c>
      <c r="AC419" s="207" t="s">
        <v>3054</v>
      </c>
      <c r="AD419" s="207"/>
    </row>
    <row r="420" spans="1:30" s="39" customFormat="1" ht="24" customHeight="1">
      <c r="A420" s="219">
        <v>42809</v>
      </c>
      <c r="B420" s="218" t="s">
        <v>9879</v>
      </c>
      <c r="C420" s="215" t="s">
        <v>6976</v>
      </c>
      <c r="D420" s="216" t="s">
        <v>31</v>
      </c>
      <c r="E420" s="215" t="s">
        <v>12172</v>
      </c>
      <c r="F420" s="217">
        <v>42807</v>
      </c>
      <c r="G420" s="215" t="s">
        <v>6986</v>
      </c>
      <c r="H420" s="215" t="s">
        <v>12173</v>
      </c>
      <c r="I420" s="215">
        <v>1</v>
      </c>
      <c r="J420" s="135" t="s">
        <v>2392</v>
      </c>
      <c r="K420" s="147" t="s">
        <v>28</v>
      </c>
      <c r="L420" s="216" t="s">
        <v>350</v>
      </c>
      <c r="M420" s="215"/>
      <c r="N420" s="215">
        <v>0</v>
      </c>
      <c r="O420" s="215" t="s">
        <v>29</v>
      </c>
      <c r="P420" s="215">
        <v>39369.1</v>
      </c>
      <c r="Q420" s="215">
        <v>3795162</v>
      </c>
      <c r="R420" s="215">
        <v>3501619</v>
      </c>
      <c r="S420" s="215">
        <v>92.3</v>
      </c>
      <c r="T420" s="215">
        <v>0</v>
      </c>
      <c r="U420" s="215">
        <v>0</v>
      </c>
      <c r="V420" s="215" t="s">
        <v>12174</v>
      </c>
      <c r="W420" s="215" t="s">
        <v>12175</v>
      </c>
      <c r="X420" s="215" t="s">
        <v>12176</v>
      </c>
      <c r="Y420" s="147" t="s">
        <v>143</v>
      </c>
      <c r="Z420" s="147" t="str">
        <f t="shared" si="6"/>
        <v>Target Region capture91PE</v>
      </c>
      <c r="AA420" s="214">
        <v>0</v>
      </c>
      <c r="AB420" s="213" t="s">
        <v>2544</v>
      </c>
      <c r="AC420" s="213" t="s">
        <v>3054</v>
      </c>
      <c r="AD420" s="212"/>
    </row>
    <row r="421" spans="1:30" s="39" customFormat="1" ht="24" customHeight="1">
      <c r="A421" s="211">
        <v>42809</v>
      </c>
      <c r="B421" s="210" t="s">
        <v>9879</v>
      </c>
      <c r="C421" s="208" t="s">
        <v>6976</v>
      </c>
      <c r="D421" s="208" t="s">
        <v>31</v>
      </c>
      <c r="E421" s="208" t="s">
        <v>12172</v>
      </c>
      <c r="F421" s="209">
        <v>42807</v>
      </c>
      <c r="G421" s="208" t="s">
        <v>6986</v>
      </c>
      <c r="H421" s="208" t="s">
        <v>12177</v>
      </c>
      <c r="I421" s="208">
        <v>2</v>
      </c>
      <c r="J421" s="141" t="s">
        <v>2392</v>
      </c>
      <c r="K421" s="141" t="s">
        <v>28</v>
      </c>
      <c r="L421" s="208" t="s">
        <v>350</v>
      </c>
      <c r="M421" s="208"/>
      <c r="N421" s="208">
        <v>0</v>
      </c>
      <c r="O421" s="208" t="s">
        <v>29</v>
      </c>
      <c r="P421" s="208">
        <v>39795.61</v>
      </c>
      <c r="Q421" s="208">
        <v>3866398</v>
      </c>
      <c r="R421" s="208">
        <v>3541247</v>
      </c>
      <c r="S421" s="208">
        <v>91.7</v>
      </c>
      <c r="T421" s="208">
        <v>0</v>
      </c>
      <c r="U421" s="208">
        <v>0</v>
      </c>
      <c r="V421" s="208" t="s">
        <v>12178</v>
      </c>
      <c r="W421" s="208" t="s">
        <v>12179</v>
      </c>
      <c r="X421" s="208" t="s">
        <v>12180</v>
      </c>
      <c r="Y421" s="141" t="s">
        <v>143</v>
      </c>
      <c r="Z421" s="141" t="str">
        <f t="shared" si="6"/>
        <v>Target Region capture91PE</v>
      </c>
      <c r="AA421" s="207">
        <v>0</v>
      </c>
      <c r="AB421" s="207" t="s">
        <v>12181</v>
      </c>
      <c r="AC421" s="207" t="s">
        <v>12182</v>
      </c>
      <c r="AD421" s="207"/>
    </row>
    <row r="422" spans="1:30" s="39" customFormat="1" ht="24" customHeight="1">
      <c r="A422" s="219">
        <v>42809</v>
      </c>
      <c r="B422" s="218" t="s">
        <v>12183</v>
      </c>
      <c r="C422" s="215" t="s">
        <v>6976</v>
      </c>
      <c r="D422" s="216" t="s">
        <v>31</v>
      </c>
      <c r="E422" s="215" t="s">
        <v>12184</v>
      </c>
      <c r="F422" s="217">
        <v>42807</v>
      </c>
      <c r="G422" s="215" t="s">
        <v>6974</v>
      </c>
      <c r="H422" s="215" t="s">
        <v>12185</v>
      </c>
      <c r="I422" s="215">
        <v>1</v>
      </c>
      <c r="J422" s="215" t="s">
        <v>12186</v>
      </c>
      <c r="K422" s="147" t="s">
        <v>12187</v>
      </c>
      <c r="L422" s="216" t="s">
        <v>350</v>
      </c>
      <c r="M422" s="215"/>
      <c r="N422" s="215">
        <v>0</v>
      </c>
      <c r="O422" s="215" t="s">
        <v>29</v>
      </c>
      <c r="P422" s="215">
        <v>38712.03</v>
      </c>
      <c r="Q422" s="215">
        <v>3986786</v>
      </c>
      <c r="R422" s="215">
        <v>3449968</v>
      </c>
      <c r="S422" s="215">
        <v>86.7</v>
      </c>
      <c r="T422" s="215">
        <v>0</v>
      </c>
      <c r="U422" s="215">
        <v>0</v>
      </c>
      <c r="V422" s="215" t="s">
        <v>12188</v>
      </c>
      <c r="W422" s="215" t="s">
        <v>12189</v>
      </c>
      <c r="X422" s="215" t="s">
        <v>12190</v>
      </c>
      <c r="Y422" s="147" t="s">
        <v>143</v>
      </c>
      <c r="Z422" s="147" t="str">
        <f t="shared" si="6"/>
        <v>Target Region capture91PE</v>
      </c>
      <c r="AA422" s="214">
        <v>0.02</v>
      </c>
      <c r="AB422" s="213" t="s">
        <v>12181</v>
      </c>
      <c r="AC422" s="213" t="s">
        <v>12182</v>
      </c>
      <c r="AD422" s="212"/>
    </row>
    <row r="423" spans="1:30" s="39" customFormat="1" ht="24" customHeight="1">
      <c r="A423" s="211">
        <v>42809</v>
      </c>
      <c r="B423" s="210" t="s">
        <v>12183</v>
      </c>
      <c r="C423" s="208" t="s">
        <v>6976</v>
      </c>
      <c r="D423" s="208" t="s">
        <v>31</v>
      </c>
      <c r="E423" s="208" t="s">
        <v>12184</v>
      </c>
      <c r="F423" s="209">
        <v>42807</v>
      </c>
      <c r="G423" s="208" t="s">
        <v>6974</v>
      </c>
      <c r="H423" s="208" t="s">
        <v>12191</v>
      </c>
      <c r="I423" s="208">
        <v>2</v>
      </c>
      <c r="J423" s="220" t="s">
        <v>12186</v>
      </c>
      <c r="K423" s="144" t="s">
        <v>12187</v>
      </c>
      <c r="L423" s="208" t="s">
        <v>350</v>
      </c>
      <c r="M423" s="208"/>
      <c r="N423" s="208">
        <v>0</v>
      </c>
      <c r="O423" s="208" t="s">
        <v>29</v>
      </c>
      <c r="P423" s="208">
        <v>38799.379999999997</v>
      </c>
      <c r="Q423" s="208">
        <v>3986623</v>
      </c>
      <c r="R423" s="208">
        <v>3457331</v>
      </c>
      <c r="S423" s="208">
        <v>86.9</v>
      </c>
      <c r="T423" s="208">
        <v>0</v>
      </c>
      <c r="U423" s="208">
        <v>0</v>
      </c>
      <c r="V423" s="208" t="s">
        <v>12192</v>
      </c>
      <c r="W423" s="208" t="s">
        <v>12193</v>
      </c>
      <c r="X423" s="208" t="s">
        <v>12194</v>
      </c>
      <c r="Y423" s="141" t="s">
        <v>143</v>
      </c>
      <c r="Z423" s="141" t="str">
        <f t="shared" si="6"/>
        <v>Target Region capture91PE</v>
      </c>
      <c r="AA423" s="207">
        <v>0.02</v>
      </c>
      <c r="AB423" s="207" t="s">
        <v>12181</v>
      </c>
      <c r="AC423" s="207" t="s">
        <v>12182</v>
      </c>
      <c r="AD423" s="207"/>
    </row>
    <row r="424" spans="1:30" s="39" customFormat="1" ht="24" customHeight="1">
      <c r="A424" s="219">
        <v>42809</v>
      </c>
      <c r="B424" s="218" t="s">
        <v>12183</v>
      </c>
      <c r="C424" s="215" t="s">
        <v>6976</v>
      </c>
      <c r="D424" s="216" t="s">
        <v>31</v>
      </c>
      <c r="E424" s="215" t="s">
        <v>12195</v>
      </c>
      <c r="F424" s="217">
        <v>42807</v>
      </c>
      <c r="G424" s="215" t="s">
        <v>6974</v>
      </c>
      <c r="H424" s="215" t="s">
        <v>12196</v>
      </c>
      <c r="I424" s="215">
        <v>1</v>
      </c>
      <c r="J424" s="135" t="s">
        <v>12197</v>
      </c>
      <c r="K424" s="147" t="s">
        <v>28</v>
      </c>
      <c r="L424" s="216" t="s">
        <v>350</v>
      </c>
      <c r="M424" s="215"/>
      <c r="N424" s="215">
        <v>0</v>
      </c>
      <c r="O424" s="215" t="s">
        <v>29</v>
      </c>
      <c r="P424" s="215">
        <v>39002.1</v>
      </c>
      <c r="Q424" s="215">
        <v>3957454</v>
      </c>
      <c r="R424" s="215">
        <v>3475258</v>
      </c>
      <c r="S424" s="215">
        <v>88</v>
      </c>
      <c r="T424" s="215">
        <v>0</v>
      </c>
      <c r="U424" s="215">
        <v>0</v>
      </c>
      <c r="V424" s="215" t="s">
        <v>12198</v>
      </c>
      <c r="W424" s="215" t="s">
        <v>12199</v>
      </c>
      <c r="X424" s="215" t="s">
        <v>12200</v>
      </c>
      <c r="Y424" s="147" t="s">
        <v>143</v>
      </c>
      <c r="Z424" s="147" t="str">
        <f t="shared" si="6"/>
        <v>Target Region capture91PE</v>
      </c>
      <c r="AA424" s="214">
        <v>0</v>
      </c>
      <c r="AB424" s="213" t="s">
        <v>12201</v>
      </c>
      <c r="AC424" s="213" t="s">
        <v>12202</v>
      </c>
      <c r="AD424" s="212"/>
    </row>
    <row r="425" spans="1:30" s="39" customFormat="1" ht="24" customHeight="1">
      <c r="A425" s="211">
        <v>42809</v>
      </c>
      <c r="B425" s="210" t="s">
        <v>12183</v>
      </c>
      <c r="C425" s="208" t="s">
        <v>6976</v>
      </c>
      <c r="D425" s="208" t="s">
        <v>31</v>
      </c>
      <c r="E425" s="208" t="s">
        <v>12195</v>
      </c>
      <c r="F425" s="209">
        <v>42807</v>
      </c>
      <c r="G425" s="208" t="s">
        <v>6974</v>
      </c>
      <c r="H425" s="208" t="s">
        <v>12203</v>
      </c>
      <c r="I425" s="208">
        <v>2</v>
      </c>
      <c r="J425" s="141" t="s">
        <v>12197</v>
      </c>
      <c r="K425" s="141" t="s">
        <v>28</v>
      </c>
      <c r="L425" s="208" t="s">
        <v>350</v>
      </c>
      <c r="M425" s="208"/>
      <c r="N425" s="208">
        <v>0</v>
      </c>
      <c r="O425" s="208" t="s">
        <v>29</v>
      </c>
      <c r="P425" s="208">
        <v>38532.97</v>
      </c>
      <c r="Q425" s="208">
        <v>3871664</v>
      </c>
      <c r="R425" s="208">
        <v>3433670</v>
      </c>
      <c r="S425" s="208">
        <v>88.8</v>
      </c>
      <c r="T425" s="208">
        <v>0</v>
      </c>
      <c r="U425" s="208">
        <v>0</v>
      </c>
      <c r="V425" s="208" t="s">
        <v>12204</v>
      </c>
      <c r="W425" s="208" t="s">
        <v>12205</v>
      </c>
      <c r="X425" s="208" t="s">
        <v>12206</v>
      </c>
      <c r="Y425" s="141" t="s">
        <v>143</v>
      </c>
      <c r="Z425" s="141" t="str">
        <f t="shared" si="6"/>
        <v>Target Region capture91PE</v>
      </c>
      <c r="AA425" s="207">
        <v>0</v>
      </c>
      <c r="AB425" s="207" t="s">
        <v>12201</v>
      </c>
      <c r="AC425" s="207" t="s">
        <v>12202</v>
      </c>
      <c r="AD425" s="207"/>
    </row>
    <row r="426" spans="1:30" s="39" customFormat="1" ht="24" customHeight="1">
      <c r="A426" s="219">
        <v>42809</v>
      </c>
      <c r="B426" s="218" t="s">
        <v>12207</v>
      </c>
      <c r="C426" s="135">
        <v>0</v>
      </c>
      <c r="D426" s="147" t="s">
        <v>12208</v>
      </c>
      <c r="E426" s="215" t="s">
        <v>12209</v>
      </c>
      <c r="F426" s="217">
        <v>42807</v>
      </c>
      <c r="G426" s="215" t="s">
        <v>6941</v>
      </c>
      <c r="H426" s="215" t="s">
        <v>12210</v>
      </c>
      <c r="I426" s="215">
        <v>1</v>
      </c>
      <c r="J426" s="135" t="s">
        <v>12197</v>
      </c>
      <c r="K426" s="147" t="s">
        <v>28</v>
      </c>
      <c r="L426" s="216" t="s">
        <v>350</v>
      </c>
      <c r="M426" s="215"/>
      <c r="N426" s="215">
        <v>0</v>
      </c>
      <c r="O426" s="215" t="s">
        <v>33</v>
      </c>
      <c r="P426" s="215">
        <v>37073.67</v>
      </c>
      <c r="Q426" s="215">
        <v>3133768</v>
      </c>
      <c r="R426" s="215">
        <v>2983269</v>
      </c>
      <c r="S426" s="215">
        <v>95.3</v>
      </c>
      <c r="T426" s="215">
        <v>0</v>
      </c>
      <c r="U426" s="215">
        <v>0</v>
      </c>
      <c r="V426" s="215" t="s">
        <v>12211</v>
      </c>
      <c r="W426" s="215" t="s">
        <v>12212</v>
      </c>
      <c r="X426" s="215" t="s">
        <v>12213</v>
      </c>
      <c r="Y426" s="147" t="s">
        <v>4625</v>
      </c>
      <c r="Z426" s="147" t="str">
        <f t="shared" si="6"/>
        <v>0101PE</v>
      </c>
      <c r="AA426" s="214">
        <v>0</v>
      </c>
      <c r="AB426" s="213" t="s">
        <v>12201</v>
      </c>
      <c r="AC426" s="213" t="s">
        <v>12202</v>
      </c>
      <c r="AD426" s="212"/>
    </row>
    <row r="427" spans="1:30" s="39" customFormat="1" ht="24" customHeight="1">
      <c r="A427" s="211">
        <v>42809</v>
      </c>
      <c r="B427" s="210" t="s">
        <v>12207</v>
      </c>
      <c r="C427" s="141">
        <v>0</v>
      </c>
      <c r="D427" s="141" t="s">
        <v>1248</v>
      </c>
      <c r="E427" s="208" t="s">
        <v>12209</v>
      </c>
      <c r="F427" s="209">
        <v>42807</v>
      </c>
      <c r="G427" s="208" t="s">
        <v>6941</v>
      </c>
      <c r="H427" s="208" t="s">
        <v>12214</v>
      </c>
      <c r="I427" s="208">
        <v>2</v>
      </c>
      <c r="J427" s="141" t="s">
        <v>2392</v>
      </c>
      <c r="K427" s="141" t="s">
        <v>28</v>
      </c>
      <c r="L427" s="208" t="s">
        <v>350</v>
      </c>
      <c r="M427" s="208"/>
      <c r="N427" s="208">
        <v>0</v>
      </c>
      <c r="O427" s="208" t="s">
        <v>33</v>
      </c>
      <c r="P427" s="208">
        <v>37170.870000000003</v>
      </c>
      <c r="Q427" s="208">
        <v>3142133</v>
      </c>
      <c r="R427" s="208">
        <v>2991002</v>
      </c>
      <c r="S427" s="208">
        <v>95.3</v>
      </c>
      <c r="T427" s="208">
        <v>0</v>
      </c>
      <c r="U427" s="208">
        <v>0</v>
      </c>
      <c r="V427" s="208" t="s">
        <v>10038</v>
      </c>
      <c r="W427" s="208" t="s">
        <v>12215</v>
      </c>
      <c r="X427" s="208" t="s">
        <v>12216</v>
      </c>
      <c r="Y427" s="141" t="s">
        <v>4625</v>
      </c>
      <c r="Z427" s="141" t="str">
        <f t="shared" si="6"/>
        <v>0101PE</v>
      </c>
      <c r="AA427" s="207">
        <v>0</v>
      </c>
      <c r="AB427" s="207" t="s">
        <v>2544</v>
      </c>
      <c r="AC427" s="207" t="s">
        <v>3054</v>
      </c>
      <c r="AD427" s="207"/>
    </row>
    <row r="428" spans="1:30" s="39" customFormat="1" ht="24" customHeight="1">
      <c r="A428" s="219">
        <v>42809</v>
      </c>
      <c r="B428" s="218" t="s">
        <v>12217</v>
      </c>
      <c r="C428" s="135">
        <v>0</v>
      </c>
      <c r="D428" s="147" t="s">
        <v>1248</v>
      </c>
      <c r="E428" s="215" t="s">
        <v>12218</v>
      </c>
      <c r="F428" s="217">
        <v>42807</v>
      </c>
      <c r="G428" s="215" t="s">
        <v>6941</v>
      </c>
      <c r="H428" s="215" t="s">
        <v>12219</v>
      </c>
      <c r="I428" s="215">
        <v>1</v>
      </c>
      <c r="J428" s="135" t="s">
        <v>2392</v>
      </c>
      <c r="K428" s="147" t="s">
        <v>28</v>
      </c>
      <c r="L428" s="216" t="s">
        <v>350</v>
      </c>
      <c r="M428" s="215"/>
      <c r="N428" s="215">
        <v>0</v>
      </c>
      <c r="O428" s="215" t="s">
        <v>33</v>
      </c>
      <c r="P428" s="215">
        <v>35795.82</v>
      </c>
      <c r="Q428" s="215">
        <v>3050099</v>
      </c>
      <c r="R428" s="215">
        <v>2901212</v>
      </c>
      <c r="S428" s="215">
        <v>95.2</v>
      </c>
      <c r="T428" s="215">
        <v>0</v>
      </c>
      <c r="U428" s="215">
        <v>0</v>
      </c>
      <c r="V428" s="215" t="s">
        <v>12220</v>
      </c>
      <c r="W428" s="215" t="s">
        <v>12221</v>
      </c>
      <c r="X428" s="215" t="s">
        <v>12222</v>
      </c>
      <c r="Y428" s="147" t="s">
        <v>4625</v>
      </c>
      <c r="Z428" s="147" t="str">
        <f t="shared" si="6"/>
        <v>0101PE</v>
      </c>
      <c r="AA428" s="214">
        <v>0</v>
      </c>
      <c r="AB428" s="213" t="s">
        <v>2544</v>
      </c>
      <c r="AC428" s="213" t="s">
        <v>3054</v>
      </c>
      <c r="AD428" s="212"/>
    </row>
    <row r="429" spans="1:30" s="39" customFormat="1" ht="24" customHeight="1">
      <c r="A429" s="211">
        <v>42809</v>
      </c>
      <c r="B429" s="210" t="s">
        <v>12223</v>
      </c>
      <c r="C429" s="141">
        <v>0</v>
      </c>
      <c r="D429" s="141" t="s">
        <v>1248</v>
      </c>
      <c r="E429" s="208" t="s">
        <v>12218</v>
      </c>
      <c r="F429" s="209">
        <v>42807</v>
      </c>
      <c r="G429" s="208" t="s">
        <v>6941</v>
      </c>
      <c r="H429" s="208" t="s">
        <v>12224</v>
      </c>
      <c r="I429" s="208">
        <v>2</v>
      </c>
      <c r="J429" s="141" t="s">
        <v>2392</v>
      </c>
      <c r="K429" s="141" t="s">
        <v>28</v>
      </c>
      <c r="L429" s="208" t="s">
        <v>350</v>
      </c>
      <c r="M429" s="208"/>
      <c r="N429" s="208">
        <v>0</v>
      </c>
      <c r="O429" s="208" t="s">
        <v>33</v>
      </c>
      <c r="P429" s="208">
        <v>36740.71</v>
      </c>
      <c r="Q429" s="208">
        <v>3149178</v>
      </c>
      <c r="R429" s="208">
        <v>2979071</v>
      </c>
      <c r="S429" s="208">
        <v>94.7</v>
      </c>
      <c r="T429" s="208">
        <v>0</v>
      </c>
      <c r="U429" s="208">
        <v>0</v>
      </c>
      <c r="V429" s="208" t="s">
        <v>12225</v>
      </c>
      <c r="W429" s="208" t="s">
        <v>12226</v>
      </c>
      <c r="X429" s="208" t="s">
        <v>12227</v>
      </c>
      <c r="Y429" s="141" t="s">
        <v>4625</v>
      </c>
      <c r="Z429" s="141" t="str">
        <f t="shared" si="6"/>
        <v>0101PE</v>
      </c>
      <c r="AA429" s="207">
        <v>0</v>
      </c>
      <c r="AB429" s="207" t="s">
        <v>2544</v>
      </c>
      <c r="AC429" s="207" t="s">
        <v>3054</v>
      </c>
      <c r="AD429" s="207"/>
    </row>
    <row r="430" spans="1:30" s="39" customFormat="1" ht="24" customHeight="1">
      <c r="A430" s="219">
        <v>42809</v>
      </c>
      <c r="B430" s="218" t="s">
        <v>12228</v>
      </c>
      <c r="C430" s="135">
        <v>0</v>
      </c>
      <c r="D430" s="147" t="s">
        <v>1248</v>
      </c>
      <c r="E430" s="215" t="s">
        <v>12229</v>
      </c>
      <c r="F430" s="217">
        <v>42807</v>
      </c>
      <c r="G430" s="215" t="s">
        <v>6962</v>
      </c>
      <c r="H430" s="215" t="s">
        <v>12230</v>
      </c>
      <c r="I430" s="215">
        <v>1</v>
      </c>
      <c r="J430" s="215" t="s">
        <v>3576</v>
      </c>
      <c r="K430" s="147" t="s">
        <v>12231</v>
      </c>
      <c r="L430" s="216" t="s">
        <v>350</v>
      </c>
      <c r="M430" s="215"/>
      <c r="N430" s="215">
        <v>0</v>
      </c>
      <c r="O430" s="215" t="s">
        <v>33</v>
      </c>
      <c r="P430" s="215">
        <v>31604.95</v>
      </c>
      <c r="Q430" s="215">
        <v>2699857</v>
      </c>
      <c r="R430" s="215">
        <v>2564828</v>
      </c>
      <c r="S430" s="215">
        <v>95.1</v>
      </c>
      <c r="T430" s="215">
        <v>0</v>
      </c>
      <c r="U430" s="215">
        <v>0</v>
      </c>
      <c r="V430" s="215" t="s">
        <v>12232</v>
      </c>
      <c r="W430" s="215" t="s">
        <v>12233</v>
      </c>
      <c r="X430" s="215" t="s">
        <v>12234</v>
      </c>
      <c r="Y430" s="147" t="s">
        <v>4625</v>
      </c>
      <c r="Z430" s="147" t="str">
        <f t="shared" si="6"/>
        <v>0101PE</v>
      </c>
      <c r="AA430" s="214">
        <v>0.6071428571428571</v>
      </c>
      <c r="AB430" s="213" t="s">
        <v>2544</v>
      </c>
      <c r="AC430" s="213" t="s">
        <v>3054</v>
      </c>
      <c r="AD430" s="212"/>
    </row>
    <row r="431" spans="1:30" s="39" customFormat="1" ht="24" customHeight="1">
      <c r="A431" s="211">
        <v>42809</v>
      </c>
      <c r="B431" s="210" t="s">
        <v>12235</v>
      </c>
      <c r="C431" s="141">
        <v>0</v>
      </c>
      <c r="D431" s="141" t="s">
        <v>1248</v>
      </c>
      <c r="E431" s="208" t="s">
        <v>12229</v>
      </c>
      <c r="F431" s="209">
        <v>42807</v>
      </c>
      <c r="G431" s="208" t="s">
        <v>6962</v>
      </c>
      <c r="H431" s="208" t="s">
        <v>12236</v>
      </c>
      <c r="I431" s="208">
        <v>2</v>
      </c>
      <c r="J431" s="220" t="s">
        <v>3576</v>
      </c>
      <c r="K431" s="144" t="s">
        <v>12231</v>
      </c>
      <c r="L431" s="208" t="s">
        <v>350</v>
      </c>
      <c r="M431" s="208"/>
      <c r="N431" s="208">
        <v>0</v>
      </c>
      <c r="O431" s="208" t="s">
        <v>33</v>
      </c>
      <c r="P431" s="208">
        <v>30393.360000000001</v>
      </c>
      <c r="Q431" s="208">
        <v>2585223</v>
      </c>
      <c r="R431" s="208">
        <v>2463511</v>
      </c>
      <c r="S431" s="208">
        <v>95.4</v>
      </c>
      <c r="T431" s="208">
        <v>0</v>
      </c>
      <c r="U431" s="208">
        <v>0</v>
      </c>
      <c r="V431" s="208" t="s">
        <v>12237</v>
      </c>
      <c r="W431" s="208" t="s">
        <v>12238</v>
      </c>
      <c r="X431" s="208" t="s">
        <v>12239</v>
      </c>
      <c r="Y431" s="141" t="s">
        <v>4625</v>
      </c>
      <c r="Z431" s="141" t="str">
        <f t="shared" si="6"/>
        <v>0101PE</v>
      </c>
      <c r="AA431" s="207">
        <v>0.6071428571428571</v>
      </c>
      <c r="AB431" s="207" t="s">
        <v>2544</v>
      </c>
      <c r="AC431" s="207" t="s">
        <v>3054</v>
      </c>
      <c r="AD431" s="207"/>
    </row>
    <row r="432" spans="1:30" s="27" customFormat="1" ht="24" customHeight="1">
      <c r="A432" s="133">
        <v>42809</v>
      </c>
      <c r="B432" s="152" t="s">
        <v>12259</v>
      </c>
      <c r="C432" s="153" t="s">
        <v>38</v>
      </c>
      <c r="D432" s="153" t="s">
        <v>12260</v>
      </c>
      <c r="E432" s="153" t="s">
        <v>12261</v>
      </c>
      <c r="F432" s="133">
        <v>42809</v>
      </c>
      <c r="G432" s="153" t="s">
        <v>135</v>
      </c>
      <c r="H432" s="153" t="s">
        <v>12262</v>
      </c>
      <c r="I432" s="153">
        <v>1</v>
      </c>
      <c r="J432" s="153" t="s">
        <v>7715</v>
      </c>
      <c r="K432" s="153" t="s">
        <v>28</v>
      </c>
      <c r="L432" s="153">
        <v>0</v>
      </c>
      <c r="M432" s="153" t="s">
        <v>5886</v>
      </c>
      <c r="N432" s="153">
        <v>0</v>
      </c>
      <c r="O432" s="153">
        <v>49</v>
      </c>
      <c r="P432" s="153">
        <v>19237.46</v>
      </c>
      <c r="Q432" s="153">
        <v>4309650</v>
      </c>
      <c r="R432" s="153">
        <v>3505368</v>
      </c>
      <c r="S432" s="153">
        <v>81.34</v>
      </c>
      <c r="T432" s="153">
        <v>0</v>
      </c>
      <c r="U432" s="153">
        <v>0</v>
      </c>
      <c r="V432" s="153">
        <v>53.8</v>
      </c>
      <c r="W432" s="153">
        <v>99.2</v>
      </c>
      <c r="X432" s="153">
        <v>97.4</v>
      </c>
      <c r="Y432" s="147" t="s">
        <v>4727</v>
      </c>
      <c r="Z432" s="187" t="str">
        <f t="shared" si="6"/>
        <v>SmallRNA50SE</v>
      </c>
      <c r="AA432" s="154">
        <v>0</v>
      </c>
      <c r="AB432" s="155" t="s">
        <v>30</v>
      </c>
      <c r="AC432" s="155" t="s">
        <v>139</v>
      </c>
      <c r="AD432" s="206"/>
    </row>
    <row r="433" spans="1:30" s="27" customFormat="1" ht="24" customHeight="1">
      <c r="A433" s="139">
        <v>42809</v>
      </c>
      <c r="B433" s="140" t="s">
        <v>12263</v>
      </c>
      <c r="C433" s="141" t="s">
        <v>39</v>
      </c>
      <c r="D433" s="141" t="s">
        <v>12264</v>
      </c>
      <c r="E433" s="141" t="s">
        <v>12265</v>
      </c>
      <c r="F433" s="142">
        <v>42809</v>
      </c>
      <c r="G433" s="141" t="s">
        <v>135</v>
      </c>
      <c r="H433" s="141" t="s">
        <v>12262</v>
      </c>
      <c r="I433" s="141">
        <v>2</v>
      </c>
      <c r="J433" s="141" t="s">
        <v>7715</v>
      </c>
      <c r="K433" s="141" t="s">
        <v>28</v>
      </c>
      <c r="L433" s="141">
        <v>0</v>
      </c>
      <c r="M433" s="141" t="s">
        <v>3864</v>
      </c>
      <c r="N433" s="141">
        <v>0</v>
      </c>
      <c r="O433" s="141">
        <v>49</v>
      </c>
      <c r="P433" s="141">
        <v>16456.53</v>
      </c>
      <c r="Q433" s="141">
        <v>4309650</v>
      </c>
      <c r="R433" s="141">
        <v>2998638</v>
      </c>
      <c r="S433" s="141">
        <v>69.58</v>
      </c>
      <c r="T433" s="141">
        <v>0</v>
      </c>
      <c r="U433" s="141">
        <v>0</v>
      </c>
      <c r="V433" s="141">
        <v>41.43</v>
      </c>
      <c r="W433" s="141">
        <v>98.13</v>
      </c>
      <c r="X433" s="141">
        <v>95.18</v>
      </c>
      <c r="Y433" s="141" t="s">
        <v>4727</v>
      </c>
      <c r="Z433" s="188" t="str">
        <f t="shared" si="6"/>
        <v>Chip-seq50SE</v>
      </c>
      <c r="AA433" s="143">
        <v>0</v>
      </c>
      <c r="AB433" s="143" t="s">
        <v>30</v>
      </c>
      <c r="AC433" s="156" t="s">
        <v>139</v>
      </c>
      <c r="AD433" s="205"/>
    </row>
    <row r="434" spans="1:30" s="27" customFormat="1" ht="24" customHeight="1">
      <c r="A434" s="139">
        <v>42809</v>
      </c>
      <c r="B434" s="140" t="s">
        <v>12266</v>
      </c>
      <c r="C434" s="141" t="s">
        <v>37</v>
      </c>
      <c r="D434" s="141" t="s">
        <v>31</v>
      </c>
      <c r="E434" s="141" t="s">
        <v>12267</v>
      </c>
      <c r="F434" s="142">
        <v>42809</v>
      </c>
      <c r="G434" s="141" t="s">
        <v>135</v>
      </c>
      <c r="H434" s="141" t="s">
        <v>12262</v>
      </c>
      <c r="I434" s="141">
        <v>3</v>
      </c>
      <c r="J434" s="141" t="s">
        <v>7715</v>
      </c>
      <c r="K434" s="141" t="s">
        <v>28</v>
      </c>
      <c r="L434" s="141">
        <v>0</v>
      </c>
      <c r="M434" s="141" t="s">
        <v>5886</v>
      </c>
      <c r="N434" s="141">
        <v>0</v>
      </c>
      <c r="O434" s="141">
        <v>49</v>
      </c>
      <c r="P434" s="141">
        <v>17659.54</v>
      </c>
      <c r="Q434" s="141">
        <v>4309650</v>
      </c>
      <c r="R434" s="141">
        <v>3401852</v>
      </c>
      <c r="S434" s="141">
        <v>78.94</v>
      </c>
      <c r="T434" s="141">
        <v>0</v>
      </c>
      <c r="U434" s="141">
        <v>0</v>
      </c>
      <c r="V434" s="141">
        <v>52.91</v>
      </c>
      <c r="W434" s="141">
        <v>98.18</v>
      </c>
      <c r="X434" s="141">
        <v>95.67</v>
      </c>
      <c r="Y434" s="141" t="s">
        <v>4727</v>
      </c>
      <c r="Z434" s="188" t="str">
        <f t="shared" si="6"/>
        <v>RNA-Seq50SE</v>
      </c>
      <c r="AA434" s="143">
        <v>0</v>
      </c>
      <c r="AB434" s="143" t="s">
        <v>30</v>
      </c>
      <c r="AC434" s="156" t="s">
        <v>139</v>
      </c>
      <c r="AD434" s="205"/>
    </row>
    <row r="435" spans="1:30" s="27" customFormat="1" ht="24" customHeight="1">
      <c r="A435" s="139">
        <v>42809</v>
      </c>
      <c r="B435" s="140" t="s">
        <v>12268</v>
      </c>
      <c r="C435" s="141" t="s">
        <v>37</v>
      </c>
      <c r="D435" s="141" t="s">
        <v>31</v>
      </c>
      <c r="E435" s="141" t="s">
        <v>12269</v>
      </c>
      <c r="F435" s="142">
        <v>42809</v>
      </c>
      <c r="G435" s="141" t="s">
        <v>135</v>
      </c>
      <c r="H435" s="141" t="s">
        <v>12262</v>
      </c>
      <c r="I435" s="141">
        <v>4</v>
      </c>
      <c r="J435" s="141" t="s">
        <v>7715</v>
      </c>
      <c r="K435" s="141" t="s">
        <v>28</v>
      </c>
      <c r="L435" s="141">
        <v>0</v>
      </c>
      <c r="M435" s="141" t="s">
        <v>3864</v>
      </c>
      <c r="N435" s="141">
        <v>0</v>
      </c>
      <c r="O435" s="141">
        <v>49</v>
      </c>
      <c r="P435" s="141">
        <v>18445.490000000002</v>
      </c>
      <c r="Q435" s="141">
        <v>4309650</v>
      </c>
      <c r="R435" s="141">
        <v>3400790</v>
      </c>
      <c r="S435" s="141">
        <v>78.91</v>
      </c>
      <c r="T435" s="141">
        <v>0</v>
      </c>
      <c r="U435" s="141">
        <v>0</v>
      </c>
      <c r="V435" s="141">
        <v>55.42</v>
      </c>
      <c r="W435" s="141">
        <v>98.97</v>
      </c>
      <c r="X435" s="141">
        <v>96.72</v>
      </c>
      <c r="Y435" s="141" t="s">
        <v>4727</v>
      </c>
      <c r="Z435" s="188" t="str">
        <f t="shared" si="6"/>
        <v>RNA-Seq50SE</v>
      </c>
      <c r="AA435" s="143">
        <v>0</v>
      </c>
      <c r="AB435" s="143" t="s">
        <v>30</v>
      </c>
      <c r="AC435" s="156" t="s">
        <v>139</v>
      </c>
      <c r="AD435" s="205"/>
    </row>
    <row r="436" spans="1:30" s="27" customFormat="1" ht="24" customHeight="1">
      <c r="A436" s="139">
        <v>42809</v>
      </c>
      <c r="B436" s="140" t="s">
        <v>12270</v>
      </c>
      <c r="C436" s="141" t="s">
        <v>37</v>
      </c>
      <c r="D436" s="141" t="s">
        <v>31</v>
      </c>
      <c r="E436" s="141" t="s">
        <v>12271</v>
      </c>
      <c r="F436" s="142">
        <v>42809</v>
      </c>
      <c r="G436" s="141" t="s">
        <v>135</v>
      </c>
      <c r="H436" s="141" t="s">
        <v>12262</v>
      </c>
      <c r="I436" s="141">
        <v>5</v>
      </c>
      <c r="J436" s="141" t="s">
        <v>7715</v>
      </c>
      <c r="K436" s="141" t="s">
        <v>28</v>
      </c>
      <c r="L436" s="141">
        <v>0</v>
      </c>
      <c r="M436" s="141" t="s">
        <v>3880</v>
      </c>
      <c r="N436" s="141">
        <v>0</v>
      </c>
      <c r="O436" s="141">
        <v>49</v>
      </c>
      <c r="P436" s="141">
        <v>17622.13</v>
      </c>
      <c r="Q436" s="141">
        <v>4309650</v>
      </c>
      <c r="R436" s="141">
        <v>3279993</v>
      </c>
      <c r="S436" s="141">
        <v>76.11</v>
      </c>
      <c r="T436" s="141">
        <v>0</v>
      </c>
      <c r="U436" s="141">
        <v>0</v>
      </c>
      <c r="V436" s="141">
        <v>51.5</v>
      </c>
      <c r="W436" s="141">
        <v>98.95</v>
      </c>
      <c r="X436" s="141">
        <v>96.84</v>
      </c>
      <c r="Y436" s="141" t="s">
        <v>4727</v>
      </c>
      <c r="Z436" s="188" t="str">
        <f t="shared" si="6"/>
        <v>RNA-Seq50SE</v>
      </c>
      <c r="AA436" s="143">
        <v>0</v>
      </c>
      <c r="AB436" s="143" t="s">
        <v>30</v>
      </c>
      <c r="AC436" s="156" t="s">
        <v>139</v>
      </c>
      <c r="AD436" s="205"/>
    </row>
    <row r="437" spans="1:30" s="27" customFormat="1" ht="24" customHeight="1">
      <c r="A437" s="139">
        <v>42809</v>
      </c>
      <c r="B437" s="140" t="s">
        <v>12272</v>
      </c>
      <c r="C437" s="141" t="s">
        <v>37</v>
      </c>
      <c r="D437" s="141" t="s">
        <v>31</v>
      </c>
      <c r="E437" s="141" t="s">
        <v>12273</v>
      </c>
      <c r="F437" s="142">
        <v>42809</v>
      </c>
      <c r="G437" s="141" t="s">
        <v>135</v>
      </c>
      <c r="H437" s="141" t="s">
        <v>12262</v>
      </c>
      <c r="I437" s="141">
        <v>6</v>
      </c>
      <c r="J437" s="141" t="s">
        <v>7715</v>
      </c>
      <c r="K437" s="141" t="s">
        <v>28</v>
      </c>
      <c r="L437" s="141">
        <v>0</v>
      </c>
      <c r="M437" s="141" t="s">
        <v>3864</v>
      </c>
      <c r="N437" s="141">
        <v>0</v>
      </c>
      <c r="O437" s="141">
        <v>49</v>
      </c>
      <c r="P437" s="141">
        <v>16946.22</v>
      </c>
      <c r="Q437" s="141">
        <v>4309650</v>
      </c>
      <c r="R437" s="141">
        <v>3137517</v>
      </c>
      <c r="S437" s="141">
        <v>72.8</v>
      </c>
      <c r="T437" s="141">
        <v>92.92</v>
      </c>
      <c r="U437" s="141">
        <v>1.48</v>
      </c>
      <c r="V437" s="141">
        <v>50.17</v>
      </c>
      <c r="W437" s="141">
        <v>98.83</v>
      </c>
      <c r="X437" s="141">
        <v>96.6</v>
      </c>
      <c r="Y437" s="141" t="s">
        <v>4727</v>
      </c>
      <c r="Z437" s="188" t="str">
        <f t="shared" si="6"/>
        <v>RNA-Seq50SE</v>
      </c>
      <c r="AA437" s="143">
        <v>0</v>
      </c>
      <c r="AB437" s="143" t="s">
        <v>30</v>
      </c>
      <c r="AC437" s="156" t="s">
        <v>139</v>
      </c>
      <c r="AD437" s="205"/>
    </row>
    <row r="438" spans="1:30" s="27" customFormat="1" ht="24" customHeight="1">
      <c r="A438" s="139">
        <v>42809</v>
      </c>
      <c r="B438" s="140" t="s">
        <v>12274</v>
      </c>
      <c r="C438" s="141" t="s">
        <v>37</v>
      </c>
      <c r="D438" s="141" t="s">
        <v>31</v>
      </c>
      <c r="E438" s="141" t="s">
        <v>12275</v>
      </c>
      <c r="F438" s="142">
        <v>42809</v>
      </c>
      <c r="G438" s="141" t="s">
        <v>135</v>
      </c>
      <c r="H438" s="141" t="s">
        <v>12262</v>
      </c>
      <c r="I438" s="141">
        <v>7</v>
      </c>
      <c r="J438" s="141" t="s">
        <v>7715</v>
      </c>
      <c r="K438" s="141" t="s">
        <v>28</v>
      </c>
      <c r="L438" s="141">
        <v>0</v>
      </c>
      <c r="M438" s="141" t="s">
        <v>3864</v>
      </c>
      <c r="N438" s="141">
        <v>0</v>
      </c>
      <c r="O438" s="141">
        <v>49</v>
      </c>
      <c r="P438" s="141">
        <v>17216.330000000002</v>
      </c>
      <c r="Q438" s="141">
        <v>4309650</v>
      </c>
      <c r="R438" s="141">
        <v>3192250</v>
      </c>
      <c r="S438" s="141">
        <v>74.069999999999993</v>
      </c>
      <c r="T438" s="141">
        <v>0</v>
      </c>
      <c r="U438" s="141">
        <v>0</v>
      </c>
      <c r="V438" s="141">
        <v>48.22</v>
      </c>
      <c r="W438" s="141">
        <v>98.89</v>
      </c>
      <c r="X438" s="141">
        <v>96.69</v>
      </c>
      <c r="Y438" s="141" t="s">
        <v>4727</v>
      </c>
      <c r="Z438" s="188" t="str">
        <f t="shared" si="6"/>
        <v>RNA-Seq50SE</v>
      </c>
      <c r="AA438" s="143">
        <v>0</v>
      </c>
      <c r="AB438" s="143" t="s">
        <v>30</v>
      </c>
      <c r="AC438" s="156" t="s">
        <v>139</v>
      </c>
      <c r="AD438" s="205"/>
    </row>
    <row r="439" spans="1:30" s="27" customFormat="1" ht="24" customHeight="1">
      <c r="A439" s="139">
        <v>42809</v>
      </c>
      <c r="B439" s="140" t="s">
        <v>12276</v>
      </c>
      <c r="C439" s="141">
        <v>0</v>
      </c>
      <c r="D439" s="141" t="s">
        <v>31</v>
      </c>
      <c r="E439" s="141" t="s">
        <v>12277</v>
      </c>
      <c r="F439" s="142">
        <v>42809</v>
      </c>
      <c r="G439" s="141" t="s">
        <v>135</v>
      </c>
      <c r="H439" s="141" t="s">
        <v>12262</v>
      </c>
      <c r="I439" s="141">
        <v>8</v>
      </c>
      <c r="J439" s="144" t="s">
        <v>11063</v>
      </c>
      <c r="K439" s="144" t="s">
        <v>12278</v>
      </c>
      <c r="L439" s="141">
        <v>0</v>
      </c>
      <c r="M439" s="141" t="s">
        <v>3864</v>
      </c>
      <c r="N439" s="141">
        <v>0</v>
      </c>
      <c r="O439" s="141">
        <v>49</v>
      </c>
      <c r="P439" s="141">
        <v>17550.669999999998</v>
      </c>
      <c r="Q439" s="141">
        <v>4309650</v>
      </c>
      <c r="R439" s="141">
        <v>3307796</v>
      </c>
      <c r="S439" s="141">
        <v>76.75</v>
      </c>
      <c r="T439" s="141">
        <v>92.66</v>
      </c>
      <c r="U439" s="141">
        <v>1.32</v>
      </c>
      <c r="V439" s="141">
        <v>48.71</v>
      </c>
      <c r="W439" s="141">
        <v>99.05</v>
      </c>
      <c r="X439" s="141">
        <v>97</v>
      </c>
      <c r="Y439" s="141" t="s">
        <v>4727</v>
      </c>
      <c r="Z439" s="188" t="str">
        <f t="shared" si="6"/>
        <v>050SE</v>
      </c>
      <c r="AA439" s="143">
        <v>0.35714285714285715</v>
      </c>
      <c r="AB439" s="143" t="s">
        <v>30</v>
      </c>
      <c r="AC439" s="156" t="s">
        <v>139</v>
      </c>
      <c r="AD439" s="205"/>
    </row>
    <row r="440" spans="1:30" s="27" customFormat="1" ht="24" customHeight="1">
      <c r="A440" s="133">
        <v>42811</v>
      </c>
      <c r="B440" s="152" t="s">
        <v>12119</v>
      </c>
      <c r="C440" s="153" t="s">
        <v>6915</v>
      </c>
      <c r="D440" s="153" t="s">
        <v>31</v>
      </c>
      <c r="E440" s="153" t="s">
        <v>12661</v>
      </c>
      <c r="F440" s="133">
        <v>42805</v>
      </c>
      <c r="G440" s="153" t="s">
        <v>120</v>
      </c>
      <c r="H440" s="153" t="s">
        <v>12662</v>
      </c>
      <c r="I440" s="153">
        <v>1</v>
      </c>
      <c r="J440" s="153" t="s">
        <v>10784</v>
      </c>
      <c r="K440" s="153" t="s">
        <v>28</v>
      </c>
      <c r="L440" s="153" t="s">
        <v>2973</v>
      </c>
      <c r="M440" s="153" t="s">
        <v>5028</v>
      </c>
      <c r="N440" s="153">
        <v>0</v>
      </c>
      <c r="O440" s="153" t="s">
        <v>41</v>
      </c>
      <c r="P440" s="153">
        <v>103224.63</v>
      </c>
      <c r="Q440" s="153">
        <v>4309650</v>
      </c>
      <c r="R440" s="153">
        <v>3181634</v>
      </c>
      <c r="S440" s="153">
        <v>73.83</v>
      </c>
      <c r="T440" s="153">
        <v>0</v>
      </c>
      <c r="U440" s="153">
        <v>0</v>
      </c>
      <c r="V440" s="153" t="s">
        <v>12663</v>
      </c>
      <c r="W440" s="153" t="s">
        <v>12664</v>
      </c>
      <c r="X440" s="153" t="s">
        <v>12665</v>
      </c>
      <c r="Y440" s="147" t="s">
        <v>140</v>
      </c>
      <c r="Z440" s="147" t="str">
        <f t="shared" si="6"/>
        <v>Exome capture151PE</v>
      </c>
      <c r="AA440" s="154">
        <v>0</v>
      </c>
      <c r="AB440" s="155" t="s">
        <v>30</v>
      </c>
      <c r="AC440" s="155" t="s">
        <v>139</v>
      </c>
      <c r="AD440" s="206"/>
    </row>
    <row r="441" spans="1:30" s="27" customFormat="1" ht="24" customHeight="1">
      <c r="A441" s="139">
        <v>42811</v>
      </c>
      <c r="B441" s="140" t="s">
        <v>12119</v>
      </c>
      <c r="C441" s="141" t="s">
        <v>6915</v>
      </c>
      <c r="D441" s="141" t="s">
        <v>31</v>
      </c>
      <c r="E441" s="141" t="s">
        <v>12661</v>
      </c>
      <c r="F441" s="142">
        <v>42805</v>
      </c>
      <c r="G441" s="141" t="s">
        <v>120</v>
      </c>
      <c r="H441" s="141" t="s">
        <v>12662</v>
      </c>
      <c r="I441" s="141">
        <v>2</v>
      </c>
      <c r="J441" s="141" t="s">
        <v>11141</v>
      </c>
      <c r="K441" s="141" t="s">
        <v>28</v>
      </c>
      <c r="L441" s="141" t="s">
        <v>2973</v>
      </c>
      <c r="M441" s="141" t="s">
        <v>5028</v>
      </c>
      <c r="N441" s="141">
        <v>0</v>
      </c>
      <c r="O441" s="141" t="s">
        <v>41</v>
      </c>
      <c r="P441" s="141">
        <v>103479.11</v>
      </c>
      <c r="Q441" s="141">
        <v>4309650</v>
      </c>
      <c r="R441" s="141">
        <v>3180793</v>
      </c>
      <c r="S441" s="141">
        <v>73.81</v>
      </c>
      <c r="T441" s="141">
        <v>0</v>
      </c>
      <c r="U441" s="141">
        <v>0</v>
      </c>
      <c r="V441" s="141" t="s">
        <v>12666</v>
      </c>
      <c r="W441" s="141" t="s">
        <v>12667</v>
      </c>
      <c r="X441" s="141" t="s">
        <v>12668</v>
      </c>
      <c r="Y441" s="141" t="s">
        <v>140</v>
      </c>
      <c r="Z441" s="141" t="str">
        <f t="shared" si="6"/>
        <v>Exome capture151PE</v>
      </c>
      <c r="AA441" s="143">
        <v>0</v>
      </c>
      <c r="AB441" s="143" t="s">
        <v>30</v>
      </c>
      <c r="AC441" s="156" t="s">
        <v>139</v>
      </c>
      <c r="AD441" s="205"/>
    </row>
    <row r="442" spans="1:30" s="27" customFormat="1" ht="24" customHeight="1">
      <c r="A442" s="139">
        <v>42811</v>
      </c>
      <c r="B442" s="140" t="s">
        <v>12669</v>
      </c>
      <c r="C442" s="141" t="s">
        <v>27</v>
      </c>
      <c r="D442" s="141" t="s">
        <v>12670</v>
      </c>
      <c r="E442" s="141" t="s">
        <v>12671</v>
      </c>
      <c r="F442" s="142">
        <v>42805</v>
      </c>
      <c r="G442" s="141" t="s">
        <v>120</v>
      </c>
      <c r="H442" s="141" t="s">
        <v>12662</v>
      </c>
      <c r="I442" s="141">
        <v>3</v>
      </c>
      <c r="J442" s="141" t="s">
        <v>11141</v>
      </c>
      <c r="K442" s="141" t="s">
        <v>28</v>
      </c>
      <c r="L442" s="141" t="s">
        <v>2973</v>
      </c>
      <c r="M442" s="141" t="s">
        <v>5010</v>
      </c>
      <c r="N442" s="141">
        <v>0</v>
      </c>
      <c r="O442" s="141" t="s">
        <v>41</v>
      </c>
      <c r="P442" s="141">
        <v>94808.63</v>
      </c>
      <c r="Q442" s="141">
        <v>4309650</v>
      </c>
      <c r="R442" s="141">
        <v>2821685</v>
      </c>
      <c r="S442" s="141">
        <v>65.47</v>
      </c>
      <c r="T442" s="141">
        <v>0</v>
      </c>
      <c r="U442" s="141">
        <v>0</v>
      </c>
      <c r="V442" s="141" t="s">
        <v>12672</v>
      </c>
      <c r="W442" s="141" t="s">
        <v>12673</v>
      </c>
      <c r="X442" s="141" t="s">
        <v>12674</v>
      </c>
      <c r="Y442" s="141" t="s">
        <v>140</v>
      </c>
      <c r="Z442" s="141" t="str">
        <f t="shared" si="6"/>
        <v>Re-sequencing151PE</v>
      </c>
      <c r="AA442" s="143">
        <v>0</v>
      </c>
      <c r="AB442" s="143" t="s">
        <v>30</v>
      </c>
      <c r="AC442" s="156" t="s">
        <v>139</v>
      </c>
      <c r="AD442" s="205"/>
    </row>
    <row r="443" spans="1:30" s="27" customFormat="1" ht="24" customHeight="1">
      <c r="A443" s="139">
        <v>42811</v>
      </c>
      <c r="B443" s="140" t="s">
        <v>12675</v>
      </c>
      <c r="C443" s="141" t="s">
        <v>45</v>
      </c>
      <c r="D443" s="141" t="s">
        <v>31</v>
      </c>
      <c r="E443" s="141" t="s">
        <v>12676</v>
      </c>
      <c r="F443" s="142">
        <v>42805</v>
      </c>
      <c r="G443" s="141" t="s">
        <v>120</v>
      </c>
      <c r="H443" s="141" t="s">
        <v>12662</v>
      </c>
      <c r="I443" s="141">
        <v>4</v>
      </c>
      <c r="J443" s="141" t="s">
        <v>11141</v>
      </c>
      <c r="K443" s="141" t="s">
        <v>28</v>
      </c>
      <c r="L443" s="141" t="s">
        <v>2973</v>
      </c>
      <c r="M443" s="141" t="s">
        <v>5010</v>
      </c>
      <c r="N443" s="141">
        <v>0</v>
      </c>
      <c r="O443" s="141" t="s">
        <v>41</v>
      </c>
      <c r="P443" s="141">
        <v>108071.84</v>
      </c>
      <c r="Q443" s="141">
        <v>4309650</v>
      </c>
      <c r="R443" s="141">
        <v>3243698</v>
      </c>
      <c r="S443" s="141">
        <v>75.27</v>
      </c>
      <c r="T443" s="141">
        <v>0</v>
      </c>
      <c r="U443" s="141">
        <v>0</v>
      </c>
      <c r="V443" s="141" t="s">
        <v>12677</v>
      </c>
      <c r="W443" s="141" t="s">
        <v>12678</v>
      </c>
      <c r="X443" s="141" t="s">
        <v>12679</v>
      </c>
      <c r="Y443" s="141" t="s">
        <v>140</v>
      </c>
      <c r="Z443" s="141" t="str">
        <f t="shared" si="6"/>
        <v>MeDIP-seq151PE</v>
      </c>
      <c r="AA443" s="143">
        <v>0</v>
      </c>
      <c r="AB443" s="143" t="s">
        <v>30</v>
      </c>
      <c r="AC443" s="156" t="s">
        <v>139</v>
      </c>
      <c r="AD443" s="205"/>
    </row>
    <row r="444" spans="1:30" s="27" customFormat="1" ht="24" customHeight="1">
      <c r="A444" s="139">
        <v>42811</v>
      </c>
      <c r="B444" s="140" t="s">
        <v>12680</v>
      </c>
      <c r="C444" s="141" t="s">
        <v>293</v>
      </c>
      <c r="D444" s="141" t="s">
        <v>12681</v>
      </c>
      <c r="E444" s="141" t="s">
        <v>12682</v>
      </c>
      <c r="F444" s="142">
        <v>42805</v>
      </c>
      <c r="G444" s="141" t="s">
        <v>120</v>
      </c>
      <c r="H444" s="141" t="s">
        <v>12662</v>
      </c>
      <c r="I444" s="141">
        <v>5</v>
      </c>
      <c r="J444" s="141" t="s">
        <v>11141</v>
      </c>
      <c r="K444" s="141" t="s">
        <v>28</v>
      </c>
      <c r="L444" s="141" t="s">
        <v>2973</v>
      </c>
      <c r="M444" s="141" t="s">
        <v>12683</v>
      </c>
      <c r="N444" s="141">
        <v>0</v>
      </c>
      <c r="O444" s="141" t="s">
        <v>41</v>
      </c>
      <c r="P444" s="141">
        <v>101385.09</v>
      </c>
      <c r="Q444" s="141">
        <v>4309650</v>
      </c>
      <c r="R444" s="141">
        <v>3017413</v>
      </c>
      <c r="S444" s="141">
        <v>70.02</v>
      </c>
      <c r="T444" s="141">
        <v>0</v>
      </c>
      <c r="U444" s="141">
        <v>0</v>
      </c>
      <c r="V444" s="141" t="s">
        <v>12684</v>
      </c>
      <c r="W444" s="141" t="s">
        <v>12685</v>
      </c>
      <c r="X444" s="141" t="s">
        <v>12686</v>
      </c>
      <c r="Y444" s="141" t="s">
        <v>140</v>
      </c>
      <c r="Z444" s="141" t="str">
        <f t="shared" si="6"/>
        <v>RAD-Seq151PE</v>
      </c>
      <c r="AA444" s="143">
        <v>0</v>
      </c>
      <c r="AB444" s="143" t="s">
        <v>30</v>
      </c>
      <c r="AC444" s="156" t="s">
        <v>139</v>
      </c>
      <c r="AD444" s="205"/>
    </row>
    <row r="445" spans="1:30" s="27" customFormat="1" ht="24" customHeight="1">
      <c r="A445" s="139">
        <v>42811</v>
      </c>
      <c r="B445" s="140" t="s">
        <v>12680</v>
      </c>
      <c r="C445" s="141" t="s">
        <v>293</v>
      </c>
      <c r="D445" s="141" t="s">
        <v>12687</v>
      </c>
      <c r="E445" s="141" t="s">
        <v>12688</v>
      </c>
      <c r="F445" s="142">
        <v>42805</v>
      </c>
      <c r="G445" s="141" t="s">
        <v>120</v>
      </c>
      <c r="H445" s="141" t="s">
        <v>12662</v>
      </c>
      <c r="I445" s="141">
        <v>6</v>
      </c>
      <c r="J445" s="141" t="s">
        <v>11141</v>
      </c>
      <c r="K445" s="141" t="s">
        <v>28</v>
      </c>
      <c r="L445" s="141" t="s">
        <v>2973</v>
      </c>
      <c r="M445" s="141" t="s">
        <v>12683</v>
      </c>
      <c r="N445" s="141">
        <v>0</v>
      </c>
      <c r="O445" s="141" t="s">
        <v>41</v>
      </c>
      <c r="P445" s="141">
        <v>99415.65</v>
      </c>
      <c r="Q445" s="141">
        <v>4309650</v>
      </c>
      <c r="R445" s="141">
        <v>2958798</v>
      </c>
      <c r="S445" s="141">
        <v>68.66</v>
      </c>
      <c r="T445" s="141">
        <v>0</v>
      </c>
      <c r="U445" s="141">
        <v>0</v>
      </c>
      <c r="V445" s="141" t="s">
        <v>12689</v>
      </c>
      <c r="W445" s="141" t="s">
        <v>12690</v>
      </c>
      <c r="X445" s="141" t="s">
        <v>12691</v>
      </c>
      <c r="Y445" s="141" t="s">
        <v>140</v>
      </c>
      <c r="Z445" s="141" t="str">
        <f t="shared" si="6"/>
        <v>RAD-Seq151PE</v>
      </c>
      <c r="AA445" s="143">
        <v>0</v>
      </c>
      <c r="AB445" s="143" t="s">
        <v>30</v>
      </c>
      <c r="AC445" s="156" t="s">
        <v>139</v>
      </c>
      <c r="AD445" s="205"/>
    </row>
    <row r="446" spans="1:30" s="27" customFormat="1" ht="24" customHeight="1">
      <c r="A446" s="139">
        <v>42811</v>
      </c>
      <c r="B446" s="140" t="s">
        <v>12692</v>
      </c>
      <c r="C446" s="141" t="s">
        <v>6915</v>
      </c>
      <c r="D446" s="141" t="s">
        <v>31</v>
      </c>
      <c r="E446" s="141" t="s">
        <v>12693</v>
      </c>
      <c r="F446" s="142">
        <v>42805</v>
      </c>
      <c r="G446" s="141" t="s">
        <v>120</v>
      </c>
      <c r="H446" s="141" t="s">
        <v>12662</v>
      </c>
      <c r="I446" s="141">
        <v>7</v>
      </c>
      <c r="J446" s="141" t="s">
        <v>11141</v>
      </c>
      <c r="K446" s="141" t="s">
        <v>28</v>
      </c>
      <c r="L446" s="141" t="s">
        <v>2973</v>
      </c>
      <c r="M446" s="141" t="s">
        <v>5002</v>
      </c>
      <c r="N446" s="141">
        <v>0</v>
      </c>
      <c r="O446" s="141" t="s">
        <v>41</v>
      </c>
      <c r="P446" s="141">
        <v>103072.51</v>
      </c>
      <c r="Q446" s="141">
        <v>4309650</v>
      </c>
      <c r="R446" s="141">
        <v>3141620</v>
      </c>
      <c r="S446" s="141">
        <v>72.900000000000006</v>
      </c>
      <c r="T446" s="141">
        <v>0</v>
      </c>
      <c r="U446" s="141">
        <v>0</v>
      </c>
      <c r="V446" s="141" t="s">
        <v>12694</v>
      </c>
      <c r="W446" s="141" t="s">
        <v>12695</v>
      </c>
      <c r="X446" s="141" t="s">
        <v>12696</v>
      </c>
      <c r="Y446" s="141" t="s">
        <v>140</v>
      </c>
      <c r="Z446" s="141" t="str">
        <f t="shared" si="6"/>
        <v>Exome capture151PE</v>
      </c>
      <c r="AA446" s="143">
        <v>0</v>
      </c>
      <c r="AB446" s="143" t="s">
        <v>30</v>
      </c>
      <c r="AC446" s="156" t="s">
        <v>139</v>
      </c>
      <c r="AD446" s="205"/>
    </row>
    <row r="447" spans="1:30" s="27" customFormat="1" ht="24" customHeight="1">
      <c r="A447" s="139">
        <v>42811</v>
      </c>
      <c r="B447" s="140" t="s">
        <v>12692</v>
      </c>
      <c r="C447" s="141" t="s">
        <v>6915</v>
      </c>
      <c r="D447" s="141" t="s">
        <v>31</v>
      </c>
      <c r="E447" s="141" t="s">
        <v>12693</v>
      </c>
      <c r="F447" s="142">
        <v>42805</v>
      </c>
      <c r="G447" s="141" t="s">
        <v>120</v>
      </c>
      <c r="H447" s="141" t="s">
        <v>12662</v>
      </c>
      <c r="I447" s="141">
        <v>8</v>
      </c>
      <c r="J447" s="141" t="s">
        <v>11141</v>
      </c>
      <c r="K447" s="141" t="s">
        <v>28</v>
      </c>
      <c r="L447" s="141" t="s">
        <v>2973</v>
      </c>
      <c r="M447" s="141" t="s">
        <v>5002</v>
      </c>
      <c r="N447" s="141">
        <v>0</v>
      </c>
      <c r="O447" s="141" t="s">
        <v>41</v>
      </c>
      <c r="P447" s="141">
        <v>102549.94</v>
      </c>
      <c r="Q447" s="141">
        <v>4309650</v>
      </c>
      <c r="R447" s="141">
        <v>3139917</v>
      </c>
      <c r="S447" s="141">
        <v>72.86</v>
      </c>
      <c r="T447" s="141">
        <v>0</v>
      </c>
      <c r="U447" s="141">
        <v>0</v>
      </c>
      <c r="V447" s="141" t="s">
        <v>12697</v>
      </c>
      <c r="W447" s="141" t="s">
        <v>12698</v>
      </c>
      <c r="X447" s="141" t="s">
        <v>12699</v>
      </c>
      <c r="Y447" s="141" t="s">
        <v>140</v>
      </c>
      <c r="Z447" s="141" t="str">
        <f t="shared" si="6"/>
        <v>Exome capture151PE</v>
      </c>
      <c r="AA447" s="143">
        <v>0</v>
      </c>
      <c r="AB447" s="143" t="s">
        <v>30</v>
      </c>
      <c r="AC447" s="156" t="s">
        <v>139</v>
      </c>
      <c r="AD447" s="205"/>
    </row>
    <row r="448" spans="1:30" s="39" customFormat="1" ht="24" customHeight="1">
      <c r="A448" s="219">
        <v>42811</v>
      </c>
      <c r="B448" s="218" t="s">
        <v>12787</v>
      </c>
      <c r="C448" s="215" t="s">
        <v>6976</v>
      </c>
      <c r="D448" s="216" t="s">
        <v>31</v>
      </c>
      <c r="E448" s="215" t="s">
        <v>12788</v>
      </c>
      <c r="F448" s="217">
        <v>42809</v>
      </c>
      <c r="G448" s="215" t="s">
        <v>6986</v>
      </c>
      <c r="H448" s="215" t="s">
        <v>12789</v>
      </c>
      <c r="I448" s="215">
        <v>1</v>
      </c>
      <c r="J448" s="135" t="s">
        <v>2392</v>
      </c>
      <c r="K448" s="147" t="s">
        <v>28</v>
      </c>
      <c r="L448" s="216" t="s">
        <v>350</v>
      </c>
      <c r="M448" s="215"/>
      <c r="N448" s="215">
        <v>0</v>
      </c>
      <c r="O448" s="215" t="s">
        <v>29</v>
      </c>
      <c r="P448" s="215">
        <v>37257.279999999999</v>
      </c>
      <c r="Q448" s="215">
        <v>3530559</v>
      </c>
      <c r="R448" s="215">
        <v>3318955</v>
      </c>
      <c r="S448" s="215">
        <v>94.1</v>
      </c>
      <c r="T448" s="215">
        <v>0</v>
      </c>
      <c r="U448" s="215">
        <v>0</v>
      </c>
      <c r="V448" s="215" t="s">
        <v>12790</v>
      </c>
      <c r="W448" s="215" t="s">
        <v>12791</v>
      </c>
      <c r="X448" s="215" t="s">
        <v>12792</v>
      </c>
      <c r="Y448" s="147" t="s">
        <v>143</v>
      </c>
      <c r="Z448" s="147" t="str">
        <f t="shared" si="6"/>
        <v>Target Region capture91PE</v>
      </c>
      <c r="AA448" s="214">
        <v>0</v>
      </c>
      <c r="AB448" s="213" t="s">
        <v>2544</v>
      </c>
      <c r="AC448" s="213" t="s">
        <v>3054</v>
      </c>
      <c r="AD448" s="212"/>
    </row>
    <row r="449" spans="1:30" s="39" customFormat="1" ht="24" customHeight="1">
      <c r="A449" s="211">
        <v>42811</v>
      </c>
      <c r="B449" s="210" t="s">
        <v>12787</v>
      </c>
      <c r="C449" s="208" t="s">
        <v>6976</v>
      </c>
      <c r="D449" s="208" t="s">
        <v>31</v>
      </c>
      <c r="E449" s="208" t="s">
        <v>12788</v>
      </c>
      <c r="F449" s="209">
        <v>42809</v>
      </c>
      <c r="G449" s="208" t="s">
        <v>6986</v>
      </c>
      <c r="H449" s="208" t="s">
        <v>12793</v>
      </c>
      <c r="I449" s="208">
        <v>2</v>
      </c>
      <c r="J449" s="141" t="s">
        <v>2392</v>
      </c>
      <c r="K449" s="141" t="s">
        <v>28</v>
      </c>
      <c r="L449" s="208" t="s">
        <v>350</v>
      </c>
      <c r="M449" s="208"/>
      <c r="N449" s="208">
        <v>0</v>
      </c>
      <c r="O449" s="208" t="s">
        <v>29</v>
      </c>
      <c r="P449" s="208">
        <v>40002.25</v>
      </c>
      <c r="Q449" s="208">
        <v>3907866</v>
      </c>
      <c r="R449" s="208">
        <v>3570010</v>
      </c>
      <c r="S449" s="208">
        <v>91.5</v>
      </c>
      <c r="T449" s="208">
        <v>0</v>
      </c>
      <c r="U449" s="208">
        <v>0</v>
      </c>
      <c r="V449" s="208" t="s">
        <v>12794</v>
      </c>
      <c r="W449" s="208" t="s">
        <v>12795</v>
      </c>
      <c r="X449" s="208" t="s">
        <v>12796</v>
      </c>
      <c r="Y449" s="141" t="s">
        <v>143</v>
      </c>
      <c r="Z449" s="141" t="str">
        <f t="shared" ref="Z449:Z512" si="7">IF(P449,CONCATENATE(C449,Y449),0)</f>
        <v>Target Region capture91PE</v>
      </c>
      <c r="AA449" s="207">
        <v>0</v>
      </c>
      <c r="AB449" s="207" t="s">
        <v>2544</v>
      </c>
      <c r="AC449" s="207" t="s">
        <v>3054</v>
      </c>
      <c r="AD449" s="207"/>
    </row>
    <row r="450" spans="1:30" s="39" customFormat="1" ht="24" customHeight="1">
      <c r="A450" s="219">
        <v>42811</v>
      </c>
      <c r="B450" s="218" t="s">
        <v>6988</v>
      </c>
      <c r="C450" s="215" t="s">
        <v>6976</v>
      </c>
      <c r="D450" s="216" t="s">
        <v>31</v>
      </c>
      <c r="E450" s="215" t="s">
        <v>12797</v>
      </c>
      <c r="F450" s="217">
        <v>42809</v>
      </c>
      <c r="G450" s="215" t="s">
        <v>6986</v>
      </c>
      <c r="H450" s="215" t="s">
        <v>12798</v>
      </c>
      <c r="I450" s="215">
        <v>1</v>
      </c>
      <c r="J450" s="135" t="s">
        <v>2392</v>
      </c>
      <c r="K450" s="147" t="s">
        <v>28</v>
      </c>
      <c r="L450" s="216" t="s">
        <v>350</v>
      </c>
      <c r="M450" s="215"/>
      <c r="N450" s="215">
        <v>0</v>
      </c>
      <c r="O450" s="215" t="s">
        <v>29</v>
      </c>
      <c r="P450" s="215">
        <v>40058.69</v>
      </c>
      <c r="Q450" s="215">
        <v>3899071</v>
      </c>
      <c r="R450" s="215">
        <v>3580711</v>
      </c>
      <c r="S450" s="215">
        <v>92</v>
      </c>
      <c r="T450" s="215">
        <v>0</v>
      </c>
      <c r="U450" s="215">
        <v>0</v>
      </c>
      <c r="V450" s="215" t="s">
        <v>3068</v>
      </c>
      <c r="W450" s="215" t="s">
        <v>12799</v>
      </c>
      <c r="X450" s="215" t="s">
        <v>12800</v>
      </c>
      <c r="Y450" s="147" t="s">
        <v>143</v>
      </c>
      <c r="Z450" s="147" t="str">
        <f t="shared" si="7"/>
        <v>Target Region capture91PE</v>
      </c>
      <c r="AA450" s="214">
        <v>0</v>
      </c>
      <c r="AB450" s="213" t="s">
        <v>2544</v>
      </c>
      <c r="AC450" s="213" t="s">
        <v>3054</v>
      </c>
      <c r="AD450" s="212"/>
    </row>
    <row r="451" spans="1:30" s="39" customFormat="1" ht="24" customHeight="1">
      <c r="A451" s="211">
        <v>42811</v>
      </c>
      <c r="B451" s="210" t="s">
        <v>6988</v>
      </c>
      <c r="C451" s="208" t="s">
        <v>6976</v>
      </c>
      <c r="D451" s="208" t="s">
        <v>31</v>
      </c>
      <c r="E451" s="208" t="s">
        <v>12797</v>
      </c>
      <c r="F451" s="209">
        <v>42809</v>
      </c>
      <c r="G451" s="208" t="s">
        <v>6986</v>
      </c>
      <c r="H451" s="208" t="s">
        <v>12801</v>
      </c>
      <c r="I451" s="208">
        <v>2</v>
      </c>
      <c r="J451" s="141" t="s">
        <v>2392</v>
      </c>
      <c r="K451" s="141" t="s">
        <v>28</v>
      </c>
      <c r="L451" s="208" t="s">
        <v>350</v>
      </c>
      <c r="M451" s="208"/>
      <c r="N451" s="208">
        <v>0</v>
      </c>
      <c r="O451" s="208" t="s">
        <v>29</v>
      </c>
      <c r="P451" s="208">
        <v>39283.620000000003</v>
      </c>
      <c r="Q451" s="208">
        <v>3788601</v>
      </c>
      <c r="R451" s="208">
        <v>3509912</v>
      </c>
      <c r="S451" s="208">
        <v>92.8</v>
      </c>
      <c r="T451" s="208">
        <v>0</v>
      </c>
      <c r="U451" s="208">
        <v>0</v>
      </c>
      <c r="V451" s="208" t="s">
        <v>12802</v>
      </c>
      <c r="W451" s="208" t="s">
        <v>12803</v>
      </c>
      <c r="X451" s="208" t="s">
        <v>12804</v>
      </c>
      <c r="Y451" s="141" t="s">
        <v>143</v>
      </c>
      <c r="Z451" s="141" t="str">
        <f t="shared" si="7"/>
        <v>Target Region capture91PE</v>
      </c>
      <c r="AA451" s="207">
        <v>0</v>
      </c>
      <c r="AB451" s="207" t="s">
        <v>2544</v>
      </c>
      <c r="AC451" s="207" t="s">
        <v>3054</v>
      </c>
      <c r="AD451" s="207"/>
    </row>
    <row r="452" spans="1:30" s="39" customFormat="1" ht="24" customHeight="1">
      <c r="A452" s="219">
        <v>42811</v>
      </c>
      <c r="B452" s="218" t="s">
        <v>12805</v>
      </c>
      <c r="C452" s="135">
        <v>0</v>
      </c>
      <c r="D452" s="147" t="s">
        <v>309</v>
      </c>
      <c r="E452" s="215" t="s">
        <v>12806</v>
      </c>
      <c r="F452" s="217">
        <v>42809</v>
      </c>
      <c r="G452" s="215" t="s">
        <v>6941</v>
      </c>
      <c r="H452" s="215" t="s">
        <v>12807</v>
      </c>
      <c r="I452" s="215">
        <v>1</v>
      </c>
      <c r="J452" s="135" t="s">
        <v>12808</v>
      </c>
      <c r="K452" s="147" t="s">
        <v>28</v>
      </c>
      <c r="L452" s="216" t="s">
        <v>350</v>
      </c>
      <c r="M452" s="215"/>
      <c r="N452" s="215">
        <v>0</v>
      </c>
      <c r="O452" s="215" t="s">
        <v>33</v>
      </c>
      <c r="P452" s="215">
        <v>38100.720000000001</v>
      </c>
      <c r="Q452" s="215">
        <v>3268203</v>
      </c>
      <c r="R452" s="215">
        <v>3073305</v>
      </c>
      <c r="S452" s="215">
        <v>94.2</v>
      </c>
      <c r="T452" s="215">
        <v>0</v>
      </c>
      <c r="U452" s="215">
        <v>0</v>
      </c>
      <c r="V452" s="215" t="s">
        <v>12809</v>
      </c>
      <c r="W452" s="215" t="s">
        <v>4925</v>
      </c>
      <c r="X452" s="215" t="s">
        <v>12810</v>
      </c>
      <c r="Y452" s="147" t="s">
        <v>4625</v>
      </c>
      <c r="Z452" s="147" t="str">
        <f t="shared" si="7"/>
        <v>0101PE</v>
      </c>
      <c r="AA452" s="214">
        <v>0</v>
      </c>
      <c r="AB452" s="213" t="s">
        <v>12811</v>
      </c>
      <c r="AC452" s="213" t="s">
        <v>12812</v>
      </c>
      <c r="AD452" s="212"/>
    </row>
    <row r="453" spans="1:30" s="39" customFormat="1" ht="24" customHeight="1">
      <c r="A453" s="211">
        <v>42811</v>
      </c>
      <c r="B453" s="210" t="s">
        <v>12813</v>
      </c>
      <c r="C453" s="141">
        <v>0</v>
      </c>
      <c r="D453" s="141" t="s">
        <v>12814</v>
      </c>
      <c r="E453" s="208" t="s">
        <v>12806</v>
      </c>
      <c r="F453" s="209">
        <v>42809</v>
      </c>
      <c r="G453" s="208" t="s">
        <v>6941</v>
      </c>
      <c r="H453" s="208" t="s">
        <v>12815</v>
      </c>
      <c r="I453" s="208">
        <v>2</v>
      </c>
      <c r="J453" s="141" t="s">
        <v>12816</v>
      </c>
      <c r="K453" s="141" t="s">
        <v>28</v>
      </c>
      <c r="L453" s="208" t="s">
        <v>350</v>
      </c>
      <c r="M453" s="208"/>
      <c r="N453" s="208">
        <v>0</v>
      </c>
      <c r="O453" s="208" t="s">
        <v>33</v>
      </c>
      <c r="P453" s="208">
        <v>37156.32</v>
      </c>
      <c r="Q453" s="208">
        <v>3173722</v>
      </c>
      <c r="R453" s="208">
        <v>2996967</v>
      </c>
      <c r="S453" s="208">
        <v>94.5</v>
      </c>
      <c r="T453" s="208">
        <v>0</v>
      </c>
      <c r="U453" s="208">
        <v>0</v>
      </c>
      <c r="V453" s="208" t="s">
        <v>12817</v>
      </c>
      <c r="W453" s="208" t="s">
        <v>12818</v>
      </c>
      <c r="X453" s="208" t="s">
        <v>12819</v>
      </c>
      <c r="Y453" s="141" t="s">
        <v>4625</v>
      </c>
      <c r="Z453" s="141" t="str">
        <f t="shared" si="7"/>
        <v>0101PE</v>
      </c>
      <c r="AA453" s="207">
        <v>0</v>
      </c>
      <c r="AB453" s="207" t="s">
        <v>12820</v>
      </c>
      <c r="AC453" s="207" t="s">
        <v>12821</v>
      </c>
      <c r="AD453" s="207"/>
    </row>
    <row r="454" spans="1:30" s="39" customFormat="1" ht="24" customHeight="1">
      <c r="A454" s="219">
        <v>42811</v>
      </c>
      <c r="B454" s="218" t="s">
        <v>12822</v>
      </c>
      <c r="C454" s="135">
        <v>0</v>
      </c>
      <c r="D454" s="147" t="s">
        <v>12823</v>
      </c>
      <c r="E454" s="215" t="s">
        <v>12824</v>
      </c>
      <c r="F454" s="217">
        <v>42809</v>
      </c>
      <c r="G454" s="215" t="s">
        <v>6941</v>
      </c>
      <c r="H454" s="215" t="s">
        <v>12825</v>
      </c>
      <c r="I454" s="215">
        <v>1</v>
      </c>
      <c r="J454" s="135" t="s">
        <v>12826</v>
      </c>
      <c r="K454" s="147" t="s">
        <v>28</v>
      </c>
      <c r="L454" s="216" t="s">
        <v>350</v>
      </c>
      <c r="M454" s="215"/>
      <c r="N454" s="215">
        <v>0</v>
      </c>
      <c r="O454" s="215" t="s">
        <v>33</v>
      </c>
      <c r="P454" s="215">
        <v>41474.11</v>
      </c>
      <c r="Q454" s="215">
        <v>3667960</v>
      </c>
      <c r="R454" s="215">
        <v>3361914</v>
      </c>
      <c r="S454" s="215">
        <v>91.8</v>
      </c>
      <c r="T454" s="215">
        <v>0</v>
      </c>
      <c r="U454" s="215">
        <v>0</v>
      </c>
      <c r="V454" s="215" t="s">
        <v>12827</v>
      </c>
      <c r="W454" s="215" t="s">
        <v>12828</v>
      </c>
      <c r="X454" s="215" t="s">
        <v>12829</v>
      </c>
      <c r="Y454" s="147" t="s">
        <v>4625</v>
      </c>
      <c r="Z454" s="147" t="str">
        <f t="shared" si="7"/>
        <v>0101PE</v>
      </c>
      <c r="AA454" s="214">
        <v>0</v>
      </c>
      <c r="AB454" s="213" t="s">
        <v>12811</v>
      </c>
      <c r="AC454" s="213" t="s">
        <v>12812</v>
      </c>
      <c r="AD454" s="212"/>
    </row>
    <row r="455" spans="1:30" s="39" customFormat="1" ht="24" customHeight="1">
      <c r="A455" s="211">
        <v>42811</v>
      </c>
      <c r="B455" s="210" t="s">
        <v>12830</v>
      </c>
      <c r="C455" s="141">
        <v>0</v>
      </c>
      <c r="D455" s="141" t="s">
        <v>12814</v>
      </c>
      <c r="E455" s="208" t="s">
        <v>12824</v>
      </c>
      <c r="F455" s="209">
        <v>42809</v>
      </c>
      <c r="G455" s="208" t="s">
        <v>6941</v>
      </c>
      <c r="H455" s="208" t="s">
        <v>12831</v>
      </c>
      <c r="I455" s="208">
        <v>2</v>
      </c>
      <c r="J455" s="141" t="s">
        <v>12816</v>
      </c>
      <c r="K455" s="141" t="s">
        <v>28</v>
      </c>
      <c r="L455" s="208" t="s">
        <v>350</v>
      </c>
      <c r="M455" s="208"/>
      <c r="N455" s="208">
        <v>0</v>
      </c>
      <c r="O455" s="208" t="s">
        <v>33</v>
      </c>
      <c r="P455" s="208">
        <v>42113.63</v>
      </c>
      <c r="Q455" s="208">
        <v>3744475</v>
      </c>
      <c r="R455" s="208">
        <v>3414045</v>
      </c>
      <c r="S455" s="208">
        <v>91.3</v>
      </c>
      <c r="T455" s="208">
        <v>0</v>
      </c>
      <c r="U455" s="208">
        <v>0</v>
      </c>
      <c r="V455" s="208" t="s">
        <v>539</v>
      </c>
      <c r="W455" s="208" t="s">
        <v>12832</v>
      </c>
      <c r="X455" s="208" t="s">
        <v>12833</v>
      </c>
      <c r="Y455" s="141" t="s">
        <v>4625</v>
      </c>
      <c r="Z455" s="141" t="str">
        <f t="shared" si="7"/>
        <v>0101PE</v>
      </c>
      <c r="AA455" s="207">
        <v>0</v>
      </c>
      <c r="AB455" s="207" t="s">
        <v>12811</v>
      </c>
      <c r="AC455" s="207" t="s">
        <v>12812</v>
      </c>
      <c r="AD455" s="207"/>
    </row>
    <row r="456" spans="1:30" s="247" customFormat="1" ht="24" customHeight="1">
      <c r="A456" s="133">
        <v>42811</v>
      </c>
      <c r="B456" s="134" t="s">
        <v>13387</v>
      </c>
      <c r="C456" s="135" t="s">
        <v>13362</v>
      </c>
      <c r="D456" s="135" t="s">
        <v>13379</v>
      </c>
      <c r="E456" s="135" t="s">
        <v>13386</v>
      </c>
      <c r="F456" s="159">
        <v>42803</v>
      </c>
      <c r="G456" s="135" t="s">
        <v>40</v>
      </c>
      <c r="H456" s="135" t="s">
        <v>13385</v>
      </c>
      <c r="I456" s="135">
        <v>1</v>
      </c>
      <c r="J456" s="135" t="s">
        <v>2392</v>
      </c>
      <c r="K456" s="147" t="s">
        <v>28</v>
      </c>
      <c r="L456" s="135">
        <v>0</v>
      </c>
      <c r="M456" s="135" t="s">
        <v>13384</v>
      </c>
      <c r="N456" s="135">
        <v>0</v>
      </c>
      <c r="O456" s="135" t="s">
        <v>399</v>
      </c>
      <c r="P456" s="135">
        <v>46420.18</v>
      </c>
      <c r="Q456" s="135">
        <v>1636238</v>
      </c>
      <c r="R456" s="135">
        <v>1494807</v>
      </c>
      <c r="S456" s="135">
        <v>91.3</v>
      </c>
      <c r="T456" s="135">
        <v>0</v>
      </c>
      <c r="U456" s="135">
        <v>0</v>
      </c>
      <c r="V456" s="135" t="s">
        <v>13383</v>
      </c>
      <c r="W456" s="135" t="s">
        <v>13382</v>
      </c>
      <c r="X456" s="135" t="s">
        <v>13381</v>
      </c>
      <c r="Y456" s="147" t="s">
        <v>4680</v>
      </c>
      <c r="Z456" s="187" t="str">
        <f t="shared" si="7"/>
        <v>Re-sequencing251PE</v>
      </c>
      <c r="AA456" s="137">
        <v>0</v>
      </c>
      <c r="AB456" s="138" t="s">
        <v>30</v>
      </c>
      <c r="AC456" s="154" t="s">
        <v>3343</v>
      </c>
      <c r="AD456" s="155"/>
    </row>
    <row r="457" spans="1:30" s="247" customFormat="1" ht="24" customHeight="1">
      <c r="A457" s="139">
        <v>42811</v>
      </c>
      <c r="B457" s="140" t="s">
        <v>13380</v>
      </c>
      <c r="C457" s="141">
        <v>0</v>
      </c>
      <c r="D457" s="141" t="s">
        <v>13379</v>
      </c>
      <c r="E457" s="141" t="s">
        <v>13378</v>
      </c>
      <c r="F457" s="151">
        <v>42803</v>
      </c>
      <c r="G457" s="141" t="s">
        <v>40</v>
      </c>
      <c r="H457" s="141" t="s">
        <v>13377</v>
      </c>
      <c r="I457" s="141">
        <v>2</v>
      </c>
      <c r="J457" s="141" t="s">
        <v>32</v>
      </c>
      <c r="K457" s="141" t="s">
        <v>28</v>
      </c>
      <c r="L457" s="141">
        <v>0</v>
      </c>
      <c r="M457" s="141" t="s">
        <v>13376</v>
      </c>
      <c r="N457" s="141">
        <v>314</v>
      </c>
      <c r="O457" s="141" t="s">
        <v>399</v>
      </c>
      <c r="P457" s="141">
        <v>51651.51</v>
      </c>
      <c r="Q457" s="141">
        <v>2080949</v>
      </c>
      <c r="R457" s="141">
        <v>1844121</v>
      </c>
      <c r="S457" s="141">
        <v>88.7</v>
      </c>
      <c r="T457" s="141" t="s">
        <v>13375</v>
      </c>
      <c r="U457" s="141" t="s">
        <v>13374</v>
      </c>
      <c r="V457" s="141" t="s">
        <v>13373</v>
      </c>
      <c r="W457" s="141" t="s">
        <v>13372</v>
      </c>
      <c r="X457" s="141" t="s">
        <v>13371</v>
      </c>
      <c r="Y457" s="141" t="s">
        <v>4680</v>
      </c>
      <c r="Z457" s="188" t="str">
        <f t="shared" si="7"/>
        <v>0251PE</v>
      </c>
      <c r="AA457" s="143">
        <v>0</v>
      </c>
      <c r="AB457" s="143" t="s">
        <v>30</v>
      </c>
      <c r="AC457" s="143" t="s">
        <v>3343</v>
      </c>
      <c r="AD457" s="143"/>
    </row>
    <row r="458" spans="1:30" s="247" customFormat="1" ht="24" customHeight="1">
      <c r="A458" s="133">
        <v>42811</v>
      </c>
      <c r="B458" s="134" t="s">
        <v>13370</v>
      </c>
      <c r="C458" s="135" t="s">
        <v>13369</v>
      </c>
      <c r="D458" s="135" t="s">
        <v>31</v>
      </c>
      <c r="E458" s="135" t="s">
        <v>13368</v>
      </c>
      <c r="F458" s="159">
        <v>42809</v>
      </c>
      <c r="G458" s="135" t="s">
        <v>122</v>
      </c>
      <c r="H458" s="135" t="s">
        <v>13367</v>
      </c>
      <c r="I458" s="135">
        <v>1</v>
      </c>
      <c r="J458" s="135" t="s">
        <v>13388</v>
      </c>
      <c r="K458" s="147" t="s">
        <v>13389</v>
      </c>
      <c r="L458" s="135">
        <v>0</v>
      </c>
      <c r="M458" s="135" t="s">
        <v>13350</v>
      </c>
      <c r="N458" s="135">
        <v>0</v>
      </c>
      <c r="O458" s="135" t="s">
        <v>42</v>
      </c>
      <c r="P458" s="135">
        <v>31209.42</v>
      </c>
      <c r="Q458" s="135">
        <v>4309650</v>
      </c>
      <c r="R458" s="135">
        <v>3255151</v>
      </c>
      <c r="S458" s="135">
        <v>75.53</v>
      </c>
      <c r="T458" s="135">
        <v>0</v>
      </c>
      <c r="U458" s="135">
        <v>0</v>
      </c>
      <c r="V458" s="135" t="s">
        <v>13366</v>
      </c>
      <c r="W458" s="135" t="s">
        <v>13365</v>
      </c>
      <c r="X458" s="135" t="s">
        <v>13364</v>
      </c>
      <c r="Y458" s="147" t="s">
        <v>8430</v>
      </c>
      <c r="Z458" s="187" t="str">
        <f t="shared" si="7"/>
        <v>Chip-seq50PE</v>
      </c>
      <c r="AA458" s="137">
        <v>1</v>
      </c>
      <c r="AB458" s="138" t="s">
        <v>30</v>
      </c>
      <c r="AC458" s="154" t="s">
        <v>3343</v>
      </c>
      <c r="AD458" s="155"/>
    </row>
    <row r="459" spans="1:30" s="247" customFormat="1" ht="24" customHeight="1">
      <c r="A459" s="139">
        <v>42811</v>
      </c>
      <c r="B459" s="140" t="s">
        <v>13363</v>
      </c>
      <c r="C459" s="141" t="s">
        <v>13362</v>
      </c>
      <c r="D459" s="141" t="s">
        <v>13361</v>
      </c>
      <c r="E459" s="141" t="s">
        <v>13360</v>
      </c>
      <c r="F459" s="151">
        <v>42809</v>
      </c>
      <c r="G459" s="141" t="s">
        <v>122</v>
      </c>
      <c r="H459" s="141" t="s">
        <v>13326</v>
      </c>
      <c r="I459" s="141">
        <v>2</v>
      </c>
      <c r="J459" s="144" t="s">
        <v>13359</v>
      </c>
      <c r="K459" s="144" t="s">
        <v>13358</v>
      </c>
      <c r="L459" s="141">
        <v>0</v>
      </c>
      <c r="M459" s="141" t="s">
        <v>13350</v>
      </c>
      <c r="N459" s="141">
        <v>0</v>
      </c>
      <c r="O459" s="141" t="s">
        <v>42</v>
      </c>
      <c r="P459" s="141">
        <v>36940.49</v>
      </c>
      <c r="Q459" s="141">
        <v>4309650</v>
      </c>
      <c r="R459" s="141">
        <v>3365569</v>
      </c>
      <c r="S459" s="141">
        <v>78.09</v>
      </c>
      <c r="T459" s="141">
        <v>0</v>
      </c>
      <c r="U459" s="141">
        <v>0</v>
      </c>
      <c r="V459" s="141" t="s">
        <v>13357</v>
      </c>
      <c r="W459" s="141" t="s">
        <v>13356</v>
      </c>
      <c r="X459" s="141" t="s">
        <v>13355</v>
      </c>
      <c r="Y459" s="141" t="s">
        <v>8430</v>
      </c>
      <c r="Z459" s="188" t="str">
        <f t="shared" si="7"/>
        <v>Re-sequencing50PE</v>
      </c>
      <c r="AA459" s="143">
        <v>1</v>
      </c>
      <c r="AB459" s="143" t="s">
        <v>30</v>
      </c>
      <c r="AC459" s="143" t="s">
        <v>3343</v>
      </c>
      <c r="AD459" s="143"/>
    </row>
    <row r="460" spans="1:30" s="247" customFormat="1" ht="24" customHeight="1">
      <c r="A460" s="139">
        <v>42811</v>
      </c>
      <c r="B460" s="140" t="s">
        <v>13354</v>
      </c>
      <c r="C460" s="141" t="s">
        <v>13353</v>
      </c>
      <c r="D460" s="141" t="s">
        <v>13352</v>
      </c>
      <c r="E460" s="141" t="s">
        <v>13351</v>
      </c>
      <c r="F460" s="151">
        <v>42809</v>
      </c>
      <c r="G460" s="141" t="s">
        <v>122</v>
      </c>
      <c r="H460" s="141" t="s">
        <v>13326</v>
      </c>
      <c r="I460" s="141">
        <v>3</v>
      </c>
      <c r="J460" s="144" t="s">
        <v>13325</v>
      </c>
      <c r="K460" s="144" t="s">
        <v>13332</v>
      </c>
      <c r="L460" s="141">
        <v>0</v>
      </c>
      <c r="M460" s="141" t="s">
        <v>13350</v>
      </c>
      <c r="N460" s="141">
        <v>0</v>
      </c>
      <c r="O460" s="141" t="s">
        <v>42</v>
      </c>
      <c r="P460" s="141">
        <v>38138.160000000003</v>
      </c>
      <c r="Q460" s="141">
        <v>4309650</v>
      </c>
      <c r="R460" s="141">
        <v>3474687</v>
      </c>
      <c r="S460" s="141">
        <v>80.63</v>
      </c>
      <c r="T460" s="141">
        <v>0</v>
      </c>
      <c r="U460" s="141">
        <v>0</v>
      </c>
      <c r="V460" s="141" t="s">
        <v>13349</v>
      </c>
      <c r="W460" s="141" t="s">
        <v>13348</v>
      </c>
      <c r="X460" s="141" t="s">
        <v>13347</v>
      </c>
      <c r="Y460" s="141" t="s">
        <v>8430</v>
      </c>
      <c r="Z460" s="188" t="str">
        <f t="shared" si="7"/>
        <v>Re-sequencing50PE</v>
      </c>
      <c r="AA460" s="143">
        <v>1</v>
      </c>
      <c r="AB460" s="143" t="s">
        <v>30</v>
      </c>
      <c r="AC460" s="143" t="s">
        <v>3343</v>
      </c>
      <c r="AD460" s="143"/>
    </row>
    <row r="461" spans="1:30" s="247" customFormat="1" ht="24" customHeight="1">
      <c r="A461" s="139">
        <v>42811</v>
      </c>
      <c r="B461" s="140" t="s">
        <v>13346</v>
      </c>
      <c r="C461" s="141" t="s">
        <v>4686</v>
      </c>
      <c r="D461" s="141" t="s">
        <v>31</v>
      </c>
      <c r="E461" s="141" t="s">
        <v>13345</v>
      </c>
      <c r="F461" s="151">
        <v>42809</v>
      </c>
      <c r="G461" s="141" t="s">
        <v>122</v>
      </c>
      <c r="H461" s="141" t="s">
        <v>13326</v>
      </c>
      <c r="I461" s="141">
        <v>4</v>
      </c>
      <c r="J461" s="144" t="s">
        <v>13325</v>
      </c>
      <c r="K461" s="144" t="s">
        <v>13332</v>
      </c>
      <c r="L461" s="141">
        <v>0</v>
      </c>
      <c r="M461" s="141" t="s">
        <v>13344</v>
      </c>
      <c r="N461" s="141">
        <v>0</v>
      </c>
      <c r="O461" s="141" t="s">
        <v>42</v>
      </c>
      <c r="P461" s="141">
        <v>39814.29</v>
      </c>
      <c r="Q461" s="141">
        <v>4309650</v>
      </c>
      <c r="R461" s="141">
        <v>3676718</v>
      </c>
      <c r="S461" s="141">
        <v>85.31</v>
      </c>
      <c r="T461" s="141">
        <v>0</v>
      </c>
      <c r="U461" s="141">
        <v>0</v>
      </c>
      <c r="V461" s="141" t="s">
        <v>13343</v>
      </c>
      <c r="W461" s="141" t="s">
        <v>13342</v>
      </c>
      <c r="X461" s="141" t="s">
        <v>13341</v>
      </c>
      <c r="Y461" s="141" t="s">
        <v>8430</v>
      </c>
      <c r="Z461" s="188" t="str">
        <f t="shared" si="7"/>
        <v>Transcriptome50PE</v>
      </c>
      <c r="AA461" s="143">
        <v>1</v>
      </c>
      <c r="AB461" s="143" t="s">
        <v>30</v>
      </c>
      <c r="AC461" s="143" t="s">
        <v>3343</v>
      </c>
      <c r="AD461" s="143"/>
    </row>
    <row r="462" spans="1:30" s="247" customFormat="1" ht="24" customHeight="1">
      <c r="A462" s="139">
        <v>42811</v>
      </c>
      <c r="B462" s="140" t="s">
        <v>13337</v>
      </c>
      <c r="C462" s="141">
        <v>0</v>
      </c>
      <c r="D462" s="141" t="s">
        <v>31</v>
      </c>
      <c r="E462" s="141" t="s">
        <v>13336</v>
      </c>
      <c r="F462" s="151">
        <v>42809</v>
      </c>
      <c r="G462" s="141" t="s">
        <v>122</v>
      </c>
      <c r="H462" s="141" t="s">
        <v>13326</v>
      </c>
      <c r="I462" s="141">
        <v>5</v>
      </c>
      <c r="J462" s="144" t="s">
        <v>13325</v>
      </c>
      <c r="K462" s="144" t="s">
        <v>13332</v>
      </c>
      <c r="L462" s="141">
        <v>0</v>
      </c>
      <c r="M462" s="141" t="s">
        <v>13323</v>
      </c>
      <c r="N462" s="141">
        <v>0</v>
      </c>
      <c r="O462" s="141" t="s">
        <v>42</v>
      </c>
      <c r="P462" s="141">
        <v>35531.25</v>
      </c>
      <c r="Q462" s="141">
        <v>4309650</v>
      </c>
      <c r="R462" s="141">
        <v>3312527</v>
      </c>
      <c r="S462" s="141">
        <v>76.86</v>
      </c>
      <c r="T462" s="141">
        <v>0</v>
      </c>
      <c r="U462" s="141">
        <v>0</v>
      </c>
      <c r="V462" s="141" t="s">
        <v>13340</v>
      </c>
      <c r="W462" s="141" t="s">
        <v>13339</v>
      </c>
      <c r="X462" s="141" t="s">
        <v>13338</v>
      </c>
      <c r="Y462" s="141" t="s">
        <v>8430</v>
      </c>
      <c r="Z462" s="188" t="str">
        <f t="shared" si="7"/>
        <v>050PE</v>
      </c>
      <c r="AA462" s="143">
        <v>1</v>
      </c>
      <c r="AB462" s="143" t="s">
        <v>30</v>
      </c>
      <c r="AC462" s="143" t="s">
        <v>3343</v>
      </c>
      <c r="AD462" s="143"/>
    </row>
    <row r="463" spans="1:30" s="247" customFormat="1" ht="24" customHeight="1">
      <c r="A463" s="139">
        <v>42811</v>
      </c>
      <c r="B463" s="140" t="s">
        <v>13337</v>
      </c>
      <c r="C463" s="141">
        <v>0</v>
      </c>
      <c r="D463" s="141" t="s">
        <v>31</v>
      </c>
      <c r="E463" s="141" t="s">
        <v>13336</v>
      </c>
      <c r="F463" s="151">
        <v>42809</v>
      </c>
      <c r="G463" s="141" t="s">
        <v>122</v>
      </c>
      <c r="H463" s="141" t="s">
        <v>13326</v>
      </c>
      <c r="I463" s="141">
        <v>6</v>
      </c>
      <c r="J463" s="144" t="s">
        <v>13325</v>
      </c>
      <c r="K463" s="144" t="s">
        <v>13332</v>
      </c>
      <c r="L463" s="141">
        <v>0</v>
      </c>
      <c r="M463" s="141" t="s">
        <v>13323</v>
      </c>
      <c r="N463" s="141">
        <v>0</v>
      </c>
      <c r="O463" s="141" t="s">
        <v>42</v>
      </c>
      <c r="P463" s="141">
        <v>35515.360000000001</v>
      </c>
      <c r="Q463" s="141">
        <v>4309650</v>
      </c>
      <c r="R463" s="141">
        <v>3311219</v>
      </c>
      <c r="S463" s="141">
        <v>76.83</v>
      </c>
      <c r="T463" s="141">
        <v>0</v>
      </c>
      <c r="U463" s="141">
        <v>0</v>
      </c>
      <c r="V463" s="141" t="s">
        <v>13335</v>
      </c>
      <c r="W463" s="141" t="s">
        <v>13334</v>
      </c>
      <c r="X463" s="141" t="s">
        <v>13333</v>
      </c>
      <c r="Y463" s="141" t="s">
        <v>8430</v>
      </c>
      <c r="Z463" s="188" t="str">
        <f t="shared" si="7"/>
        <v>050PE</v>
      </c>
      <c r="AA463" s="143">
        <v>1</v>
      </c>
      <c r="AB463" s="143" t="s">
        <v>30</v>
      </c>
      <c r="AC463" s="143" t="s">
        <v>3343</v>
      </c>
      <c r="AD463" s="143"/>
    </row>
    <row r="464" spans="1:30" s="247" customFormat="1" ht="24" customHeight="1">
      <c r="A464" s="139">
        <v>42811</v>
      </c>
      <c r="B464" s="140" t="s">
        <v>13328</v>
      </c>
      <c r="C464" s="141">
        <v>0</v>
      </c>
      <c r="D464" s="141" t="s">
        <v>31</v>
      </c>
      <c r="E464" s="141" t="s">
        <v>13327</v>
      </c>
      <c r="F464" s="151">
        <v>42809</v>
      </c>
      <c r="G464" s="141" t="s">
        <v>122</v>
      </c>
      <c r="H464" s="141" t="s">
        <v>13326</v>
      </c>
      <c r="I464" s="141">
        <v>7</v>
      </c>
      <c r="J464" s="144" t="s">
        <v>13325</v>
      </c>
      <c r="K464" s="144" t="s">
        <v>13332</v>
      </c>
      <c r="L464" s="141">
        <v>0</v>
      </c>
      <c r="M464" s="141" t="s">
        <v>13323</v>
      </c>
      <c r="N464" s="141">
        <v>0</v>
      </c>
      <c r="O464" s="141" t="s">
        <v>42</v>
      </c>
      <c r="P464" s="141">
        <v>35110.480000000003</v>
      </c>
      <c r="Q464" s="141">
        <v>4309650</v>
      </c>
      <c r="R464" s="141">
        <v>3292928</v>
      </c>
      <c r="S464" s="141">
        <v>76.41</v>
      </c>
      <c r="T464" s="141">
        <v>0</v>
      </c>
      <c r="U464" s="141">
        <v>0</v>
      </c>
      <c r="V464" s="141" t="s">
        <v>13331</v>
      </c>
      <c r="W464" s="141" t="s">
        <v>13330</v>
      </c>
      <c r="X464" s="141" t="s">
        <v>13329</v>
      </c>
      <c r="Y464" s="141" t="s">
        <v>8430</v>
      </c>
      <c r="Z464" s="188" t="str">
        <f t="shared" si="7"/>
        <v>050PE</v>
      </c>
      <c r="AA464" s="143">
        <v>1</v>
      </c>
      <c r="AB464" s="143" t="s">
        <v>30</v>
      </c>
      <c r="AC464" s="143" t="s">
        <v>3343</v>
      </c>
      <c r="AD464" s="143"/>
    </row>
    <row r="465" spans="1:30" s="247" customFormat="1" ht="24" customHeight="1">
      <c r="A465" s="139">
        <v>42811</v>
      </c>
      <c r="B465" s="140" t="s">
        <v>13328</v>
      </c>
      <c r="C465" s="141">
        <v>0</v>
      </c>
      <c r="D465" s="141" t="s">
        <v>31</v>
      </c>
      <c r="E465" s="141" t="s">
        <v>13327</v>
      </c>
      <c r="F465" s="151">
        <v>42809</v>
      </c>
      <c r="G465" s="141" t="s">
        <v>122</v>
      </c>
      <c r="H465" s="141" t="s">
        <v>13326</v>
      </c>
      <c r="I465" s="141">
        <v>8</v>
      </c>
      <c r="J465" s="144" t="s">
        <v>13325</v>
      </c>
      <c r="K465" s="144" t="s">
        <v>13324</v>
      </c>
      <c r="L465" s="141">
        <v>0</v>
      </c>
      <c r="M465" s="141" t="s">
        <v>13323</v>
      </c>
      <c r="N465" s="141">
        <v>0</v>
      </c>
      <c r="O465" s="141" t="s">
        <v>42</v>
      </c>
      <c r="P465" s="141">
        <v>34125.97</v>
      </c>
      <c r="Q465" s="141">
        <v>4309650</v>
      </c>
      <c r="R465" s="141">
        <v>3201116</v>
      </c>
      <c r="S465" s="141">
        <v>74.28</v>
      </c>
      <c r="T465" s="141">
        <v>0</v>
      </c>
      <c r="U465" s="141">
        <v>0</v>
      </c>
      <c r="V465" s="141" t="s">
        <v>13322</v>
      </c>
      <c r="W465" s="141" t="s">
        <v>13321</v>
      </c>
      <c r="X465" s="141" t="s">
        <v>13320</v>
      </c>
      <c r="Y465" s="141" t="s">
        <v>8430</v>
      </c>
      <c r="Z465" s="188" t="str">
        <f t="shared" si="7"/>
        <v>050PE</v>
      </c>
      <c r="AA465" s="143">
        <v>1</v>
      </c>
      <c r="AB465" s="143" t="s">
        <v>30</v>
      </c>
      <c r="AC465" s="143" t="s">
        <v>3343</v>
      </c>
      <c r="AD465" s="143"/>
    </row>
    <row r="466" spans="1:30" s="247" customFormat="1" ht="24" customHeight="1">
      <c r="A466" s="133">
        <v>42811</v>
      </c>
      <c r="B466" s="134" t="s">
        <v>13319</v>
      </c>
      <c r="C466" s="135" t="s">
        <v>2525</v>
      </c>
      <c r="D466" s="135" t="s">
        <v>31</v>
      </c>
      <c r="E466" s="135" t="s">
        <v>13318</v>
      </c>
      <c r="F466" s="159">
        <v>42807</v>
      </c>
      <c r="G466" s="135" t="s">
        <v>36</v>
      </c>
      <c r="H466" s="135" t="s">
        <v>13311</v>
      </c>
      <c r="I466" s="135">
        <v>1</v>
      </c>
      <c r="J466" s="135" t="s">
        <v>32</v>
      </c>
      <c r="K466" s="135" t="s">
        <v>28</v>
      </c>
      <c r="L466" s="135">
        <v>0</v>
      </c>
      <c r="M466" s="135" t="s">
        <v>13317</v>
      </c>
      <c r="N466" s="135">
        <v>0</v>
      </c>
      <c r="O466" s="135" t="s">
        <v>399</v>
      </c>
      <c r="P466" s="135">
        <v>50693.04</v>
      </c>
      <c r="Q466" s="135">
        <v>1665038</v>
      </c>
      <c r="R466" s="135">
        <v>1622763</v>
      </c>
      <c r="S466" s="135">
        <v>97.5</v>
      </c>
      <c r="T466" s="135">
        <v>0</v>
      </c>
      <c r="U466" s="135">
        <v>0</v>
      </c>
      <c r="V466" s="135" t="s">
        <v>13316</v>
      </c>
      <c r="W466" s="135" t="s">
        <v>13315</v>
      </c>
      <c r="X466" s="135" t="s">
        <v>13314</v>
      </c>
      <c r="Y466" s="147" t="s">
        <v>4680</v>
      </c>
      <c r="Z466" s="187" t="str">
        <f t="shared" si="7"/>
        <v>De novo251PE</v>
      </c>
      <c r="AA466" s="137">
        <v>0</v>
      </c>
      <c r="AB466" s="138" t="s">
        <v>30</v>
      </c>
      <c r="AC466" s="154" t="s">
        <v>3343</v>
      </c>
      <c r="AD466" s="155"/>
    </row>
    <row r="467" spans="1:30" s="247" customFormat="1" ht="24" customHeight="1">
      <c r="A467" s="139">
        <v>42811</v>
      </c>
      <c r="B467" s="140" t="s">
        <v>13313</v>
      </c>
      <c r="C467" s="141">
        <v>0</v>
      </c>
      <c r="D467" s="141" t="s">
        <v>31</v>
      </c>
      <c r="E467" s="141" t="s">
        <v>13312</v>
      </c>
      <c r="F467" s="151">
        <v>42807</v>
      </c>
      <c r="G467" s="141" t="s">
        <v>36</v>
      </c>
      <c r="H467" s="141" t="s">
        <v>13311</v>
      </c>
      <c r="I467" s="141">
        <v>2</v>
      </c>
      <c r="J467" s="144" t="s">
        <v>5055</v>
      </c>
      <c r="K467" s="144" t="s">
        <v>13993</v>
      </c>
      <c r="L467" s="141">
        <v>0</v>
      </c>
      <c r="M467" s="141" t="s">
        <v>13310</v>
      </c>
      <c r="N467" s="141">
        <v>310</v>
      </c>
      <c r="O467" s="141" t="s">
        <v>399</v>
      </c>
      <c r="P467" s="141">
        <v>57247.59</v>
      </c>
      <c r="Q467" s="141">
        <v>2372347</v>
      </c>
      <c r="R467" s="141">
        <v>2033253</v>
      </c>
      <c r="S467" s="141">
        <v>85.8</v>
      </c>
      <c r="T467" s="141" t="s">
        <v>13309</v>
      </c>
      <c r="U467" s="141" t="s">
        <v>13308</v>
      </c>
      <c r="V467" s="141" t="s">
        <v>13307</v>
      </c>
      <c r="W467" s="141" t="s">
        <v>13306</v>
      </c>
      <c r="X467" s="141" t="s">
        <v>13305</v>
      </c>
      <c r="Y467" s="141" t="s">
        <v>4680</v>
      </c>
      <c r="Z467" s="188" t="str">
        <f t="shared" si="7"/>
        <v>0251PE</v>
      </c>
      <c r="AA467" s="143">
        <v>1.7817371937639197E-2</v>
      </c>
      <c r="AB467" s="143" t="s">
        <v>30</v>
      </c>
      <c r="AC467" s="143" t="s">
        <v>3343</v>
      </c>
      <c r="AD467" s="143"/>
    </row>
    <row r="468" spans="1:30" s="247" customFormat="1" ht="24" customHeight="1">
      <c r="A468" s="133">
        <v>42811</v>
      </c>
      <c r="B468" s="134" t="s">
        <v>13304</v>
      </c>
      <c r="C468" s="135">
        <v>0</v>
      </c>
      <c r="D468" s="135" t="s">
        <v>31</v>
      </c>
      <c r="E468" s="135" t="s">
        <v>13303</v>
      </c>
      <c r="F468" s="159">
        <v>42809</v>
      </c>
      <c r="G468" s="135" t="s">
        <v>122</v>
      </c>
      <c r="H468" s="135" t="s">
        <v>13302</v>
      </c>
      <c r="I468" s="135">
        <v>1</v>
      </c>
      <c r="J468" s="135" t="s">
        <v>13301</v>
      </c>
      <c r="K468" s="135" t="s">
        <v>13300</v>
      </c>
      <c r="L468" s="135">
        <v>0</v>
      </c>
      <c r="M468" s="135" t="s">
        <v>13296</v>
      </c>
      <c r="N468" s="135">
        <v>0</v>
      </c>
      <c r="O468" s="135">
        <v>49</v>
      </c>
      <c r="P468" s="135">
        <v>17535.59</v>
      </c>
      <c r="Q468" s="135">
        <v>4309650</v>
      </c>
      <c r="R468" s="135">
        <v>3276049</v>
      </c>
      <c r="S468" s="135">
        <v>76.02</v>
      </c>
      <c r="T468" s="135">
        <v>90.77</v>
      </c>
      <c r="U468" s="135">
        <v>1.5</v>
      </c>
      <c r="V468" s="135">
        <v>54.23</v>
      </c>
      <c r="W468" s="135">
        <v>98.17</v>
      </c>
      <c r="X468" s="135">
        <v>91.92</v>
      </c>
      <c r="Y468" s="147" t="s">
        <v>4727</v>
      </c>
      <c r="Z468" s="187" t="str">
        <f t="shared" si="7"/>
        <v>050SE</v>
      </c>
      <c r="AA468" s="137">
        <v>0.1111111111111111</v>
      </c>
      <c r="AB468" s="138" t="s">
        <v>30</v>
      </c>
      <c r="AC468" s="154" t="s">
        <v>3343</v>
      </c>
      <c r="AD468" s="155"/>
    </row>
    <row r="469" spans="1:30" s="247" customFormat="1" ht="24" customHeight="1">
      <c r="A469" s="139">
        <v>42811</v>
      </c>
      <c r="B469" s="140" t="s">
        <v>13299</v>
      </c>
      <c r="C469" s="141" t="s">
        <v>13298</v>
      </c>
      <c r="D469" s="141" t="s">
        <v>31</v>
      </c>
      <c r="E469" s="141" t="s">
        <v>13297</v>
      </c>
      <c r="F469" s="151">
        <v>42809</v>
      </c>
      <c r="G469" s="141" t="s">
        <v>122</v>
      </c>
      <c r="H469" s="141" t="s">
        <v>13280</v>
      </c>
      <c r="I469" s="141">
        <v>2</v>
      </c>
      <c r="J469" s="141" t="s">
        <v>32</v>
      </c>
      <c r="K469" s="141" t="s">
        <v>28</v>
      </c>
      <c r="L469" s="141">
        <v>0</v>
      </c>
      <c r="M469" s="141" t="s">
        <v>13296</v>
      </c>
      <c r="N469" s="141">
        <v>0</v>
      </c>
      <c r="O469" s="141">
        <v>49</v>
      </c>
      <c r="P469" s="141">
        <v>17991.13</v>
      </c>
      <c r="Q469" s="141">
        <v>4309650</v>
      </c>
      <c r="R469" s="141">
        <v>3312784</v>
      </c>
      <c r="S469" s="141">
        <v>76.87</v>
      </c>
      <c r="T469" s="141">
        <v>91.19</v>
      </c>
      <c r="U469" s="141">
        <v>1.5</v>
      </c>
      <c r="V469" s="141">
        <v>54.42</v>
      </c>
      <c r="W469" s="141">
        <v>98.29</v>
      </c>
      <c r="X469" s="141">
        <v>92.41</v>
      </c>
      <c r="Y469" s="141" t="s">
        <v>4727</v>
      </c>
      <c r="Z469" s="188" t="str">
        <f t="shared" si="7"/>
        <v>RNA-Seq50SE</v>
      </c>
      <c r="AA469" s="143">
        <v>0</v>
      </c>
      <c r="AB469" s="143" t="s">
        <v>30</v>
      </c>
      <c r="AC469" s="143" t="s">
        <v>3343</v>
      </c>
      <c r="AD469" s="143"/>
    </row>
    <row r="470" spans="1:30" s="247" customFormat="1" ht="24" customHeight="1">
      <c r="A470" s="139">
        <v>42811</v>
      </c>
      <c r="B470" s="140" t="s">
        <v>13295</v>
      </c>
      <c r="C470" s="141" t="s">
        <v>13294</v>
      </c>
      <c r="D470" s="141" t="s">
        <v>31</v>
      </c>
      <c r="E470" s="141" t="s">
        <v>13293</v>
      </c>
      <c r="F470" s="151">
        <v>42809</v>
      </c>
      <c r="G470" s="141" t="s">
        <v>122</v>
      </c>
      <c r="H470" s="141" t="s">
        <v>13280</v>
      </c>
      <c r="I470" s="141">
        <v>3</v>
      </c>
      <c r="J470" s="141" t="s">
        <v>32</v>
      </c>
      <c r="K470" s="141" t="s">
        <v>28</v>
      </c>
      <c r="L470" s="141">
        <v>0</v>
      </c>
      <c r="M470" s="141" t="s">
        <v>11622</v>
      </c>
      <c r="N470" s="141">
        <v>0</v>
      </c>
      <c r="O470" s="141">
        <v>49</v>
      </c>
      <c r="P470" s="141">
        <v>17965.96</v>
      </c>
      <c r="Q470" s="141">
        <v>4309650</v>
      </c>
      <c r="R470" s="141">
        <v>3312324</v>
      </c>
      <c r="S470" s="141">
        <v>76.86</v>
      </c>
      <c r="T470" s="141">
        <v>90.64</v>
      </c>
      <c r="U470" s="141">
        <v>1.41</v>
      </c>
      <c r="V470" s="141">
        <v>52.75</v>
      </c>
      <c r="W470" s="141">
        <v>98.38</v>
      </c>
      <c r="X470" s="141">
        <v>92.57</v>
      </c>
      <c r="Y470" s="141" t="s">
        <v>4727</v>
      </c>
      <c r="Z470" s="188" t="str">
        <f t="shared" si="7"/>
        <v>RNA-Seq50SE</v>
      </c>
      <c r="AA470" s="143">
        <v>0</v>
      </c>
      <c r="AB470" s="143" t="s">
        <v>30</v>
      </c>
      <c r="AC470" s="143" t="s">
        <v>3343</v>
      </c>
      <c r="AD470" s="143"/>
    </row>
    <row r="471" spans="1:30" s="247" customFormat="1" ht="24" customHeight="1">
      <c r="A471" s="139">
        <v>42811</v>
      </c>
      <c r="B471" s="140" t="s">
        <v>13292</v>
      </c>
      <c r="C471" s="141">
        <v>0</v>
      </c>
      <c r="D471" s="141" t="s">
        <v>31</v>
      </c>
      <c r="E471" s="141" t="s">
        <v>13291</v>
      </c>
      <c r="F471" s="151">
        <v>42809</v>
      </c>
      <c r="G471" s="141" t="s">
        <v>122</v>
      </c>
      <c r="H471" s="141" t="s">
        <v>13280</v>
      </c>
      <c r="I471" s="141">
        <v>4</v>
      </c>
      <c r="J471" s="144" t="s">
        <v>4822</v>
      </c>
      <c r="K471" s="144" t="s">
        <v>14047</v>
      </c>
      <c r="L471" s="141">
        <v>0</v>
      </c>
      <c r="M471" s="141" t="s">
        <v>11622</v>
      </c>
      <c r="N471" s="141">
        <v>0</v>
      </c>
      <c r="O471" s="141">
        <v>49</v>
      </c>
      <c r="P471" s="141">
        <v>16052.34</v>
      </c>
      <c r="Q471" s="141">
        <v>4309650</v>
      </c>
      <c r="R471" s="141">
        <v>3349496</v>
      </c>
      <c r="S471" s="141">
        <v>77.72</v>
      </c>
      <c r="T471" s="141">
        <v>92.33</v>
      </c>
      <c r="U471" s="141">
        <v>1.63</v>
      </c>
      <c r="V471" s="141">
        <v>49.49</v>
      </c>
      <c r="W471" s="141">
        <v>98.48</v>
      </c>
      <c r="X471" s="141">
        <v>92.83</v>
      </c>
      <c r="Y471" s="141" t="s">
        <v>4727</v>
      </c>
      <c r="Z471" s="188" t="str">
        <f t="shared" si="7"/>
        <v>050SE</v>
      </c>
      <c r="AA471" s="143">
        <v>0.31818181818181818</v>
      </c>
      <c r="AB471" s="143" t="s">
        <v>30</v>
      </c>
      <c r="AC471" s="143" t="s">
        <v>3343</v>
      </c>
      <c r="AD471" s="143"/>
    </row>
    <row r="472" spans="1:30" s="247" customFormat="1" ht="24" customHeight="1">
      <c r="A472" s="139">
        <v>42811</v>
      </c>
      <c r="B472" s="140" t="s">
        <v>13290</v>
      </c>
      <c r="C472" s="141" t="s">
        <v>38</v>
      </c>
      <c r="D472" s="141" t="s">
        <v>31</v>
      </c>
      <c r="E472" s="141" t="s">
        <v>13289</v>
      </c>
      <c r="F472" s="151">
        <v>42809</v>
      </c>
      <c r="G472" s="141" t="s">
        <v>122</v>
      </c>
      <c r="H472" s="141" t="s">
        <v>13280</v>
      </c>
      <c r="I472" s="141">
        <v>5</v>
      </c>
      <c r="J472" s="144" t="s">
        <v>13441</v>
      </c>
      <c r="K472" s="144" t="s">
        <v>13440</v>
      </c>
      <c r="L472" s="141">
        <v>0</v>
      </c>
      <c r="M472" s="141" t="s">
        <v>11622</v>
      </c>
      <c r="N472" s="141">
        <v>0</v>
      </c>
      <c r="O472" s="141">
        <v>49</v>
      </c>
      <c r="P472" s="141">
        <v>4928.08</v>
      </c>
      <c r="Q472" s="141">
        <v>4309650</v>
      </c>
      <c r="R472" s="141">
        <v>936134</v>
      </c>
      <c r="S472" s="141">
        <v>21.72</v>
      </c>
      <c r="T472" s="141">
        <v>0</v>
      </c>
      <c r="U472" s="141">
        <v>0</v>
      </c>
      <c r="V472" s="141">
        <v>54.43</v>
      </c>
      <c r="W472" s="141">
        <v>87.75</v>
      </c>
      <c r="X472" s="141">
        <v>66.3</v>
      </c>
      <c r="Y472" s="141" t="s">
        <v>4727</v>
      </c>
      <c r="Z472" s="188" t="str">
        <f t="shared" si="7"/>
        <v>SmallRNA50SE</v>
      </c>
      <c r="AA472" s="143">
        <v>1</v>
      </c>
      <c r="AB472" s="143" t="s">
        <v>30</v>
      </c>
      <c r="AC472" s="143" t="s">
        <v>3343</v>
      </c>
      <c r="AD472" s="143"/>
    </row>
    <row r="473" spans="1:30" s="247" customFormat="1" ht="24" customHeight="1">
      <c r="A473" s="139">
        <v>42811</v>
      </c>
      <c r="B473" s="140" t="s">
        <v>13288</v>
      </c>
      <c r="C473" s="141" t="s">
        <v>38</v>
      </c>
      <c r="D473" s="141" t="s">
        <v>31</v>
      </c>
      <c r="E473" s="141" t="s">
        <v>13287</v>
      </c>
      <c r="F473" s="151">
        <v>42809</v>
      </c>
      <c r="G473" s="141" t="s">
        <v>122</v>
      </c>
      <c r="H473" s="141" t="s">
        <v>13280</v>
      </c>
      <c r="I473" s="141">
        <v>6</v>
      </c>
      <c r="J473" s="144" t="s">
        <v>13441</v>
      </c>
      <c r="K473" s="144" t="s">
        <v>13440</v>
      </c>
      <c r="L473" s="141">
        <v>0</v>
      </c>
      <c r="M473" s="141" t="s">
        <v>11622</v>
      </c>
      <c r="N473" s="141">
        <v>0</v>
      </c>
      <c r="O473" s="141">
        <v>49</v>
      </c>
      <c r="P473" s="141">
        <v>5227.3599999999997</v>
      </c>
      <c r="Q473" s="141">
        <v>4309650</v>
      </c>
      <c r="R473" s="141">
        <v>1039963</v>
      </c>
      <c r="S473" s="141">
        <v>24.13</v>
      </c>
      <c r="T473" s="141">
        <v>0</v>
      </c>
      <c r="U473" s="141">
        <v>0</v>
      </c>
      <c r="V473" s="141">
        <v>57.25</v>
      </c>
      <c r="W473" s="141">
        <v>85.15</v>
      </c>
      <c r="X473" s="141">
        <v>60.11</v>
      </c>
      <c r="Y473" s="141" t="s">
        <v>4727</v>
      </c>
      <c r="Z473" s="188" t="str">
        <f t="shared" si="7"/>
        <v>SmallRNA50SE</v>
      </c>
      <c r="AA473" s="143">
        <v>1</v>
      </c>
      <c r="AB473" s="143" t="s">
        <v>30</v>
      </c>
      <c r="AC473" s="143" t="s">
        <v>3343</v>
      </c>
      <c r="AD473" s="143"/>
    </row>
    <row r="474" spans="1:30" s="247" customFormat="1" ht="24" customHeight="1">
      <c r="A474" s="139">
        <v>42811</v>
      </c>
      <c r="B474" s="140" t="s">
        <v>13286</v>
      </c>
      <c r="C474" s="141" t="s">
        <v>38</v>
      </c>
      <c r="D474" s="141" t="s">
        <v>31</v>
      </c>
      <c r="E474" s="141" t="s">
        <v>13285</v>
      </c>
      <c r="F474" s="151">
        <v>42809</v>
      </c>
      <c r="G474" s="141" t="s">
        <v>122</v>
      </c>
      <c r="H474" s="141" t="s">
        <v>13280</v>
      </c>
      <c r="I474" s="141">
        <v>7</v>
      </c>
      <c r="J474" s="144" t="s">
        <v>13284</v>
      </c>
      <c r="K474" s="144" t="s">
        <v>13283</v>
      </c>
      <c r="L474" s="141">
        <v>0</v>
      </c>
      <c r="M474" s="141" t="s">
        <v>11622</v>
      </c>
      <c r="N474" s="141">
        <v>0</v>
      </c>
      <c r="O474" s="141">
        <v>49</v>
      </c>
      <c r="P474" s="141">
        <v>20226.849999999999</v>
      </c>
      <c r="Q474" s="141">
        <v>4309650</v>
      </c>
      <c r="R474" s="141">
        <v>3746946</v>
      </c>
      <c r="S474" s="141">
        <v>86.94</v>
      </c>
      <c r="T474" s="141">
        <v>0</v>
      </c>
      <c r="U474" s="141">
        <v>0</v>
      </c>
      <c r="V474" s="141">
        <v>54.03</v>
      </c>
      <c r="W474" s="141">
        <v>98.01</v>
      </c>
      <c r="X474" s="141">
        <v>93.93</v>
      </c>
      <c r="Y474" s="141" t="s">
        <v>4727</v>
      </c>
      <c r="Z474" s="188" t="str">
        <f t="shared" si="7"/>
        <v>SmallRNA50SE</v>
      </c>
      <c r="AA474" s="143">
        <v>5.5555555555555552E-2</v>
      </c>
      <c r="AB474" s="143" t="s">
        <v>30</v>
      </c>
      <c r="AC474" s="143" t="s">
        <v>3343</v>
      </c>
      <c r="AD474" s="143"/>
    </row>
    <row r="475" spans="1:30" s="247" customFormat="1" ht="24" customHeight="1">
      <c r="A475" s="139">
        <v>42811</v>
      </c>
      <c r="B475" s="140" t="s">
        <v>13282</v>
      </c>
      <c r="C475" s="141" t="s">
        <v>38</v>
      </c>
      <c r="D475" s="141" t="s">
        <v>31</v>
      </c>
      <c r="E475" s="141" t="s">
        <v>13281</v>
      </c>
      <c r="F475" s="151">
        <v>42809</v>
      </c>
      <c r="G475" s="141" t="s">
        <v>122</v>
      </c>
      <c r="H475" s="141" t="s">
        <v>13280</v>
      </c>
      <c r="I475" s="141">
        <v>8</v>
      </c>
      <c r="J475" s="141" t="s">
        <v>32</v>
      </c>
      <c r="K475" s="141" t="s">
        <v>28</v>
      </c>
      <c r="L475" s="141">
        <v>0</v>
      </c>
      <c r="M475" s="141" t="s">
        <v>11622</v>
      </c>
      <c r="N475" s="141">
        <v>0</v>
      </c>
      <c r="O475" s="141">
        <v>49</v>
      </c>
      <c r="P475" s="141">
        <v>20128.53</v>
      </c>
      <c r="Q475" s="141">
        <v>4309650</v>
      </c>
      <c r="R475" s="141">
        <v>3752452</v>
      </c>
      <c r="S475" s="141">
        <v>87.07</v>
      </c>
      <c r="T475" s="141">
        <v>0</v>
      </c>
      <c r="U475" s="141">
        <v>0</v>
      </c>
      <c r="V475" s="141">
        <v>54.29</v>
      </c>
      <c r="W475" s="141">
        <v>97.98</v>
      </c>
      <c r="X475" s="141">
        <v>93.89</v>
      </c>
      <c r="Y475" s="141" t="s">
        <v>4727</v>
      </c>
      <c r="Z475" s="188" t="str">
        <f t="shared" si="7"/>
        <v>SmallRNA50SE</v>
      </c>
      <c r="AA475" s="143">
        <v>0</v>
      </c>
      <c r="AB475" s="143" t="s">
        <v>30</v>
      </c>
      <c r="AC475" s="143" t="s">
        <v>3343</v>
      </c>
      <c r="AD475" s="143"/>
    </row>
    <row r="476" spans="1:30" s="39" customFormat="1" ht="24" customHeight="1">
      <c r="A476" s="219">
        <v>42812</v>
      </c>
      <c r="B476" s="218" t="s">
        <v>12834</v>
      </c>
      <c r="C476" s="135">
        <v>0</v>
      </c>
      <c r="D476" s="147" t="s">
        <v>12814</v>
      </c>
      <c r="E476" s="215" t="s">
        <v>12835</v>
      </c>
      <c r="F476" s="217">
        <v>42810</v>
      </c>
      <c r="G476" s="215" t="s">
        <v>6962</v>
      </c>
      <c r="H476" s="215" t="s">
        <v>12836</v>
      </c>
      <c r="I476" s="215">
        <v>1</v>
      </c>
      <c r="J476" s="215" t="s">
        <v>12837</v>
      </c>
      <c r="K476" s="147" t="s">
        <v>12838</v>
      </c>
      <c r="L476" s="216" t="s">
        <v>350</v>
      </c>
      <c r="M476" s="215"/>
      <c r="N476" s="215">
        <v>0</v>
      </c>
      <c r="O476" s="215" t="s">
        <v>33</v>
      </c>
      <c r="P476" s="215">
        <v>34793.040000000001</v>
      </c>
      <c r="Q476" s="215">
        <v>3001055</v>
      </c>
      <c r="R476" s="215">
        <v>2827528</v>
      </c>
      <c r="S476" s="215">
        <v>94.3</v>
      </c>
      <c r="T476" s="215">
        <v>0</v>
      </c>
      <c r="U476" s="215">
        <v>0</v>
      </c>
      <c r="V476" s="215" t="s">
        <v>12839</v>
      </c>
      <c r="W476" s="215" t="s">
        <v>12840</v>
      </c>
      <c r="X476" s="215" t="s">
        <v>12841</v>
      </c>
      <c r="Y476" s="147" t="s">
        <v>4625</v>
      </c>
      <c r="Z476" s="147" t="str">
        <f t="shared" si="7"/>
        <v>0101PE</v>
      </c>
      <c r="AA476" s="214">
        <v>0.12195121951219512</v>
      </c>
      <c r="AB476" s="213" t="s">
        <v>12811</v>
      </c>
      <c r="AC476" s="213" t="s">
        <v>12812</v>
      </c>
      <c r="AD476" s="212"/>
    </row>
    <row r="477" spans="1:30" s="39" customFormat="1" ht="24" customHeight="1">
      <c r="A477" s="211">
        <v>42812</v>
      </c>
      <c r="B477" s="210" t="s">
        <v>12842</v>
      </c>
      <c r="C477" s="141">
        <v>0</v>
      </c>
      <c r="D477" s="141" t="s">
        <v>12814</v>
      </c>
      <c r="E477" s="208" t="s">
        <v>12835</v>
      </c>
      <c r="F477" s="209">
        <v>42810</v>
      </c>
      <c r="G477" s="208" t="s">
        <v>6962</v>
      </c>
      <c r="H477" s="208" t="s">
        <v>12836</v>
      </c>
      <c r="I477" s="208">
        <v>2</v>
      </c>
      <c r="J477" s="220" t="s">
        <v>12837</v>
      </c>
      <c r="K477" s="144" t="s">
        <v>12838</v>
      </c>
      <c r="L477" s="208" t="s">
        <v>350</v>
      </c>
      <c r="M477" s="208"/>
      <c r="N477" s="208">
        <v>0</v>
      </c>
      <c r="O477" s="208" t="s">
        <v>33</v>
      </c>
      <c r="P477" s="208">
        <v>35798.74</v>
      </c>
      <c r="Q477" s="208">
        <v>3094701</v>
      </c>
      <c r="R477" s="208">
        <v>2910024</v>
      </c>
      <c r="S477" s="208">
        <v>94.1</v>
      </c>
      <c r="T477" s="208">
        <v>0</v>
      </c>
      <c r="U477" s="208">
        <v>0</v>
      </c>
      <c r="V477" s="208" t="s">
        <v>12843</v>
      </c>
      <c r="W477" s="208" t="s">
        <v>12844</v>
      </c>
      <c r="X477" s="208" t="s">
        <v>12845</v>
      </c>
      <c r="Y477" s="141" t="s">
        <v>4625</v>
      </c>
      <c r="Z477" s="141" t="str">
        <f t="shared" si="7"/>
        <v>0101PE</v>
      </c>
      <c r="AA477" s="207">
        <v>0.12195121951219512</v>
      </c>
      <c r="AB477" s="207" t="s">
        <v>12811</v>
      </c>
      <c r="AC477" s="207" t="s">
        <v>12812</v>
      </c>
      <c r="AD477" s="207"/>
    </row>
    <row r="478" spans="1:30" s="27" customFormat="1" ht="24" customHeight="1">
      <c r="A478" s="133">
        <v>42812</v>
      </c>
      <c r="B478" s="152" t="s">
        <v>12700</v>
      </c>
      <c r="C478" s="153" t="s">
        <v>34</v>
      </c>
      <c r="D478" s="153" t="s">
        <v>31</v>
      </c>
      <c r="E478" s="153" t="s">
        <v>12701</v>
      </c>
      <c r="F478" s="133">
        <v>42810</v>
      </c>
      <c r="G478" s="153" t="s">
        <v>135</v>
      </c>
      <c r="H478" s="153" t="s">
        <v>12702</v>
      </c>
      <c r="I478" s="153">
        <v>1</v>
      </c>
      <c r="J478" s="153" t="s">
        <v>7715</v>
      </c>
      <c r="K478" s="153" t="s">
        <v>28</v>
      </c>
      <c r="L478" s="153" t="s">
        <v>12703</v>
      </c>
      <c r="M478" s="153" t="s">
        <v>12704</v>
      </c>
      <c r="N478" s="153">
        <v>0</v>
      </c>
      <c r="O478" s="153" t="s">
        <v>42</v>
      </c>
      <c r="P478" s="153">
        <v>38145.35</v>
      </c>
      <c r="Q478" s="153">
        <v>4309650</v>
      </c>
      <c r="R478" s="153">
        <v>3583542</v>
      </c>
      <c r="S478" s="153">
        <v>83.15</v>
      </c>
      <c r="T478" s="153">
        <v>0</v>
      </c>
      <c r="U478" s="153">
        <v>0</v>
      </c>
      <c r="V478" s="153" t="s">
        <v>12705</v>
      </c>
      <c r="W478" s="153" t="s">
        <v>12706</v>
      </c>
      <c r="X478" s="153" t="s">
        <v>12707</v>
      </c>
      <c r="Y478" s="147" t="s">
        <v>8430</v>
      </c>
      <c r="Z478" s="187" t="str">
        <f t="shared" si="7"/>
        <v>Exome capture50PE</v>
      </c>
      <c r="AA478" s="154">
        <v>0</v>
      </c>
      <c r="AB478" s="155" t="s">
        <v>30</v>
      </c>
      <c r="AC478" s="155" t="s">
        <v>139</v>
      </c>
      <c r="AD478" s="206"/>
    </row>
    <row r="479" spans="1:30" s="27" customFormat="1" ht="24" customHeight="1">
      <c r="A479" s="139">
        <v>42812</v>
      </c>
      <c r="B479" s="140" t="s">
        <v>12700</v>
      </c>
      <c r="C479" s="141" t="s">
        <v>27</v>
      </c>
      <c r="D479" s="141" t="s">
        <v>31</v>
      </c>
      <c r="E479" s="141" t="s">
        <v>12701</v>
      </c>
      <c r="F479" s="142">
        <v>42810</v>
      </c>
      <c r="G479" s="141" t="s">
        <v>135</v>
      </c>
      <c r="H479" s="141" t="s">
        <v>12702</v>
      </c>
      <c r="I479" s="141">
        <v>2</v>
      </c>
      <c r="J479" s="141" t="s">
        <v>7715</v>
      </c>
      <c r="K479" s="141" t="s">
        <v>28</v>
      </c>
      <c r="L479" s="141" t="s">
        <v>12703</v>
      </c>
      <c r="M479" s="141" t="s">
        <v>12704</v>
      </c>
      <c r="N479" s="141">
        <v>0</v>
      </c>
      <c r="O479" s="141" t="s">
        <v>42</v>
      </c>
      <c r="P479" s="141">
        <v>37857.050000000003</v>
      </c>
      <c r="Q479" s="141">
        <v>4309650</v>
      </c>
      <c r="R479" s="141">
        <v>3551965</v>
      </c>
      <c r="S479" s="141">
        <v>82.42</v>
      </c>
      <c r="T479" s="141">
        <v>0</v>
      </c>
      <c r="U479" s="141">
        <v>0</v>
      </c>
      <c r="V479" s="141" t="s">
        <v>12708</v>
      </c>
      <c r="W479" s="141" t="s">
        <v>12709</v>
      </c>
      <c r="X479" s="141" t="s">
        <v>12710</v>
      </c>
      <c r="Y479" s="141" t="s">
        <v>8430</v>
      </c>
      <c r="Z479" s="188" t="str">
        <f t="shared" si="7"/>
        <v>Re-sequencing50PE</v>
      </c>
      <c r="AA479" s="143">
        <v>0</v>
      </c>
      <c r="AB479" s="143" t="s">
        <v>30</v>
      </c>
      <c r="AC479" s="156" t="s">
        <v>139</v>
      </c>
      <c r="AD479" s="205"/>
    </row>
    <row r="480" spans="1:30" s="27" customFormat="1" ht="24" customHeight="1">
      <c r="A480" s="139">
        <v>42812</v>
      </c>
      <c r="B480" s="140" t="s">
        <v>12700</v>
      </c>
      <c r="C480" s="141" t="s">
        <v>34</v>
      </c>
      <c r="D480" s="141" t="s">
        <v>31</v>
      </c>
      <c r="E480" s="141" t="s">
        <v>12701</v>
      </c>
      <c r="F480" s="142">
        <v>42810</v>
      </c>
      <c r="G480" s="141" t="s">
        <v>135</v>
      </c>
      <c r="H480" s="141" t="s">
        <v>12702</v>
      </c>
      <c r="I480" s="141">
        <v>3</v>
      </c>
      <c r="J480" s="141" t="s">
        <v>7715</v>
      </c>
      <c r="K480" s="141" t="s">
        <v>28</v>
      </c>
      <c r="L480" s="141" t="s">
        <v>12703</v>
      </c>
      <c r="M480" s="141" t="s">
        <v>12711</v>
      </c>
      <c r="N480" s="141">
        <v>0</v>
      </c>
      <c r="O480" s="141" t="s">
        <v>42</v>
      </c>
      <c r="P480" s="141">
        <v>37564.660000000003</v>
      </c>
      <c r="Q480" s="141">
        <v>4309650</v>
      </c>
      <c r="R480" s="141">
        <v>3524980</v>
      </c>
      <c r="S480" s="141">
        <v>81.790000000000006</v>
      </c>
      <c r="T480" s="141">
        <v>0</v>
      </c>
      <c r="U480" s="141">
        <v>0</v>
      </c>
      <c r="V480" s="141" t="s">
        <v>12712</v>
      </c>
      <c r="W480" s="141" t="s">
        <v>12713</v>
      </c>
      <c r="X480" s="141" t="s">
        <v>12714</v>
      </c>
      <c r="Y480" s="141" t="s">
        <v>8430</v>
      </c>
      <c r="Z480" s="188" t="str">
        <f t="shared" si="7"/>
        <v>Exome capture50PE</v>
      </c>
      <c r="AA480" s="143">
        <v>0</v>
      </c>
      <c r="AB480" s="143" t="s">
        <v>30</v>
      </c>
      <c r="AC480" s="156" t="s">
        <v>139</v>
      </c>
      <c r="AD480" s="205"/>
    </row>
    <row r="481" spans="1:30" s="27" customFormat="1" ht="24" customHeight="1">
      <c r="A481" s="139">
        <v>42812</v>
      </c>
      <c r="B481" s="140" t="s">
        <v>12700</v>
      </c>
      <c r="C481" s="141" t="s">
        <v>34</v>
      </c>
      <c r="D481" s="141" t="s">
        <v>31</v>
      </c>
      <c r="E481" s="141" t="s">
        <v>12701</v>
      </c>
      <c r="F481" s="142">
        <v>42810</v>
      </c>
      <c r="G481" s="141" t="s">
        <v>135</v>
      </c>
      <c r="H481" s="141" t="s">
        <v>12702</v>
      </c>
      <c r="I481" s="141">
        <v>4</v>
      </c>
      <c r="J481" s="141" t="s">
        <v>7715</v>
      </c>
      <c r="K481" s="141" t="s">
        <v>28</v>
      </c>
      <c r="L481" s="141" t="s">
        <v>12703</v>
      </c>
      <c r="M481" s="141" t="s">
        <v>12711</v>
      </c>
      <c r="N481" s="141">
        <v>0</v>
      </c>
      <c r="O481" s="141" t="s">
        <v>42</v>
      </c>
      <c r="P481" s="141">
        <v>38062.5</v>
      </c>
      <c r="Q481" s="141">
        <v>4309650</v>
      </c>
      <c r="R481" s="141">
        <v>3571717</v>
      </c>
      <c r="S481" s="141">
        <v>82.88</v>
      </c>
      <c r="T481" s="141">
        <v>0</v>
      </c>
      <c r="U481" s="141">
        <v>0</v>
      </c>
      <c r="V481" s="141" t="s">
        <v>12715</v>
      </c>
      <c r="W481" s="141" t="s">
        <v>12716</v>
      </c>
      <c r="X481" s="141" t="s">
        <v>12717</v>
      </c>
      <c r="Y481" s="141" t="s">
        <v>8430</v>
      </c>
      <c r="Z481" s="188" t="str">
        <f t="shared" si="7"/>
        <v>Exome capture50PE</v>
      </c>
      <c r="AA481" s="143">
        <v>0</v>
      </c>
      <c r="AB481" s="143" t="s">
        <v>30</v>
      </c>
      <c r="AC481" s="156" t="s">
        <v>139</v>
      </c>
      <c r="AD481" s="205"/>
    </row>
    <row r="482" spans="1:30" s="27" customFormat="1" ht="24" customHeight="1">
      <c r="A482" s="139">
        <v>42812</v>
      </c>
      <c r="B482" s="140" t="s">
        <v>12718</v>
      </c>
      <c r="C482" s="141" t="s">
        <v>104</v>
      </c>
      <c r="D482" s="141" t="s">
        <v>31</v>
      </c>
      <c r="E482" s="141" t="s">
        <v>12719</v>
      </c>
      <c r="F482" s="142">
        <v>42810</v>
      </c>
      <c r="G482" s="141" t="s">
        <v>135</v>
      </c>
      <c r="H482" s="141" t="s">
        <v>12702</v>
      </c>
      <c r="I482" s="141">
        <v>5</v>
      </c>
      <c r="J482" s="141" t="s">
        <v>7715</v>
      </c>
      <c r="K482" s="141" t="s">
        <v>28</v>
      </c>
      <c r="L482" s="141" t="s">
        <v>12703</v>
      </c>
      <c r="M482" s="141" t="s">
        <v>12720</v>
      </c>
      <c r="N482" s="141">
        <v>145</v>
      </c>
      <c r="O482" s="141" t="s">
        <v>42</v>
      </c>
      <c r="P482" s="141">
        <v>36895.300000000003</v>
      </c>
      <c r="Q482" s="141">
        <v>4309650</v>
      </c>
      <c r="R482" s="141">
        <v>3707365</v>
      </c>
      <c r="S482" s="141">
        <v>86.02</v>
      </c>
      <c r="T482" s="141" t="s">
        <v>12721</v>
      </c>
      <c r="U482" s="141" t="s">
        <v>12722</v>
      </c>
      <c r="V482" s="141" t="s">
        <v>12723</v>
      </c>
      <c r="W482" s="141" t="s">
        <v>12724</v>
      </c>
      <c r="X482" s="141" t="s">
        <v>12725</v>
      </c>
      <c r="Y482" s="141" t="s">
        <v>8430</v>
      </c>
      <c r="Z482" s="188" t="str">
        <f t="shared" si="7"/>
        <v>Transcriptome50PE</v>
      </c>
      <c r="AA482" s="143">
        <v>0</v>
      </c>
      <c r="AB482" s="143" t="s">
        <v>30</v>
      </c>
      <c r="AC482" s="156" t="s">
        <v>139</v>
      </c>
      <c r="AD482" s="205"/>
    </row>
    <row r="483" spans="1:30" s="27" customFormat="1" ht="24" customHeight="1">
      <c r="A483" s="139">
        <v>42812</v>
      </c>
      <c r="B483" s="140" t="s">
        <v>12718</v>
      </c>
      <c r="C483" s="141" t="s">
        <v>104</v>
      </c>
      <c r="D483" s="141" t="s">
        <v>31</v>
      </c>
      <c r="E483" s="141" t="s">
        <v>12719</v>
      </c>
      <c r="F483" s="142">
        <v>42810</v>
      </c>
      <c r="G483" s="141" t="s">
        <v>135</v>
      </c>
      <c r="H483" s="141" t="s">
        <v>12702</v>
      </c>
      <c r="I483" s="141">
        <v>6</v>
      </c>
      <c r="J483" s="141" t="s">
        <v>7715</v>
      </c>
      <c r="K483" s="141" t="s">
        <v>28</v>
      </c>
      <c r="L483" s="141" t="s">
        <v>12703</v>
      </c>
      <c r="M483" s="141" t="s">
        <v>12711</v>
      </c>
      <c r="N483" s="141">
        <v>135</v>
      </c>
      <c r="O483" s="141" t="s">
        <v>42</v>
      </c>
      <c r="P483" s="141">
        <v>33433.78</v>
      </c>
      <c r="Q483" s="141">
        <v>4309650</v>
      </c>
      <c r="R483" s="141">
        <v>3362483</v>
      </c>
      <c r="S483" s="141">
        <v>78.02</v>
      </c>
      <c r="T483" s="141" t="s">
        <v>12726</v>
      </c>
      <c r="U483" s="141" t="s">
        <v>12727</v>
      </c>
      <c r="V483" s="141" t="s">
        <v>12728</v>
      </c>
      <c r="W483" s="141" t="s">
        <v>12729</v>
      </c>
      <c r="X483" s="141" t="s">
        <v>12730</v>
      </c>
      <c r="Y483" s="141" t="s">
        <v>8430</v>
      </c>
      <c r="Z483" s="188" t="str">
        <f t="shared" si="7"/>
        <v>Transcriptome50PE</v>
      </c>
      <c r="AA483" s="143">
        <v>0</v>
      </c>
      <c r="AB483" s="143" t="s">
        <v>30</v>
      </c>
      <c r="AC483" s="156" t="s">
        <v>139</v>
      </c>
      <c r="AD483" s="205"/>
    </row>
    <row r="484" spans="1:30" s="27" customFormat="1" ht="24" customHeight="1">
      <c r="A484" s="139">
        <v>42812</v>
      </c>
      <c r="B484" s="140" t="s">
        <v>12718</v>
      </c>
      <c r="C484" s="141" t="s">
        <v>104</v>
      </c>
      <c r="D484" s="141" t="s">
        <v>31</v>
      </c>
      <c r="E484" s="141" t="s">
        <v>12719</v>
      </c>
      <c r="F484" s="142">
        <v>42810</v>
      </c>
      <c r="G484" s="141" t="s">
        <v>135</v>
      </c>
      <c r="H484" s="141" t="s">
        <v>12702</v>
      </c>
      <c r="I484" s="141">
        <v>7</v>
      </c>
      <c r="J484" s="141" t="s">
        <v>12731</v>
      </c>
      <c r="K484" s="141" t="s">
        <v>28</v>
      </c>
      <c r="L484" s="141" t="s">
        <v>12703</v>
      </c>
      <c r="M484" s="141" t="s">
        <v>12711</v>
      </c>
      <c r="N484" s="141">
        <v>146</v>
      </c>
      <c r="O484" s="141" t="s">
        <v>42</v>
      </c>
      <c r="P484" s="141">
        <v>36800.699999999997</v>
      </c>
      <c r="Q484" s="141">
        <v>4309650</v>
      </c>
      <c r="R484" s="141">
        <v>3701650</v>
      </c>
      <c r="S484" s="141">
        <v>85.89</v>
      </c>
      <c r="T484" s="141" t="s">
        <v>12732</v>
      </c>
      <c r="U484" s="141" t="s">
        <v>12733</v>
      </c>
      <c r="V484" s="141" t="s">
        <v>12734</v>
      </c>
      <c r="W484" s="141" t="s">
        <v>12735</v>
      </c>
      <c r="X484" s="141" t="s">
        <v>12736</v>
      </c>
      <c r="Y484" s="141" t="s">
        <v>8430</v>
      </c>
      <c r="Z484" s="188" t="str">
        <f t="shared" si="7"/>
        <v>Transcriptome50PE</v>
      </c>
      <c r="AA484" s="143">
        <v>0</v>
      </c>
      <c r="AB484" s="143" t="s">
        <v>30</v>
      </c>
      <c r="AC484" s="156" t="s">
        <v>139</v>
      </c>
      <c r="AD484" s="205"/>
    </row>
    <row r="485" spans="1:30" s="27" customFormat="1" ht="24" customHeight="1">
      <c r="A485" s="139">
        <v>42812</v>
      </c>
      <c r="B485" s="140" t="s">
        <v>12718</v>
      </c>
      <c r="C485" s="141" t="s">
        <v>104</v>
      </c>
      <c r="D485" s="141" t="s">
        <v>31</v>
      </c>
      <c r="E485" s="141" t="s">
        <v>12719</v>
      </c>
      <c r="F485" s="142">
        <v>42810</v>
      </c>
      <c r="G485" s="141" t="s">
        <v>135</v>
      </c>
      <c r="H485" s="141" t="s">
        <v>12702</v>
      </c>
      <c r="I485" s="141">
        <v>8</v>
      </c>
      <c r="J485" s="141" t="s">
        <v>12731</v>
      </c>
      <c r="K485" s="141" t="s">
        <v>28</v>
      </c>
      <c r="L485" s="141" t="s">
        <v>12703</v>
      </c>
      <c r="M485" s="141" t="s">
        <v>12711</v>
      </c>
      <c r="N485" s="141">
        <v>145</v>
      </c>
      <c r="O485" s="141" t="s">
        <v>42</v>
      </c>
      <c r="P485" s="141">
        <v>36325.980000000003</v>
      </c>
      <c r="Q485" s="141">
        <v>4309650</v>
      </c>
      <c r="R485" s="141">
        <v>3681023</v>
      </c>
      <c r="S485" s="141">
        <v>85.41</v>
      </c>
      <c r="T485" s="141" t="s">
        <v>12737</v>
      </c>
      <c r="U485" s="141" t="s">
        <v>12738</v>
      </c>
      <c r="V485" s="141" t="s">
        <v>7234</v>
      </c>
      <c r="W485" s="141" t="s">
        <v>12739</v>
      </c>
      <c r="X485" s="141" t="s">
        <v>12740</v>
      </c>
      <c r="Y485" s="141" t="s">
        <v>8430</v>
      </c>
      <c r="Z485" s="188" t="str">
        <f t="shared" si="7"/>
        <v>Transcriptome50PE</v>
      </c>
      <c r="AA485" s="143">
        <v>0</v>
      </c>
      <c r="AB485" s="143" t="s">
        <v>30</v>
      </c>
      <c r="AC485" s="156" t="s">
        <v>139</v>
      </c>
      <c r="AD485" s="205"/>
    </row>
    <row r="486" spans="1:30" s="27" customFormat="1" ht="24" customHeight="1">
      <c r="A486" s="133">
        <v>42812</v>
      </c>
      <c r="B486" s="152" t="s">
        <v>13431</v>
      </c>
      <c r="C486" s="153" t="s">
        <v>104</v>
      </c>
      <c r="D486" s="153" t="s">
        <v>31</v>
      </c>
      <c r="E486" s="153" t="s">
        <v>13430</v>
      </c>
      <c r="F486" s="133">
        <v>42809</v>
      </c>
      <c r="G486" s="153" t="s">
        <v>120</v>
      </c>
      <c r="H486" s="153" t="s">
        <v>13395</v>
      </c>
      <c r="I486" s="153">
        <v>1</v>
      </c>
      <c r="J486" s="153" t="s">
        <v>13429</v>
      </c>
      <c r="K486" s="153" t="s">
        <v>28</v>
      </c>
      <c r="L486" s="153">
        <v>0</v>
      </c>
      <c r="M486" s="153" t="s">
        <v>13413</v>
      </c>
      <c r="N486" s="153">
        <v>0</v>
      </c>
      <c r="O486" s="153" t="s">
        <v>33</v>
      </c>
      <c r="P486" s="153">
        <v>73209.08</v>
      </c>
      <c r="Q486" s="153">
        <v>4309650</v>
      </c>
      <c r="R486" s="153">
        <v>3586125</v>
      </c>
      <c r="S486" s="153">
        <v>83.21</v>
      </c>
      <c r="T486" s="153">
        <v>0</v>
      </c>
      <c r="U486" s="153">
        <v>0</v>
      </c>
      <c r="V486" s="153" t="s">
        <v>13428</v>
      </c>
      <c r="W486" s="153" t="s">
        <v>13427</v>
      </c>
      <c r="X486" s="153" t="s">
        <v>13426</v>
      </c>
      <c r="Y486" s="147" t="s">
        <v>4625</v>
      </c>
      <c r="Z486" s="147" t="str">
        <f t="shared" si="7"/>
        <v>Transcriptome101PE</v>
      </c>
      <c r="AA486" s="154">
        <v>0</v>
      </c>
      <c r="AB486" s="155" t="s">
        <v>30</v>
      </c>
      <c r="AC486" s="155" t="s">
        <v>139</v>
      </c>
      <c r="AD486" s="206"/>
    </row>
    <row r="487" spans="1:30" s="27" customFormat="1" ht="24" customHeight="1">
      <c r="A487" s="139">
        <v>42812</v>
      </c>
      <c r="B487" s="140" t="s">
        <v>13425</v>
      </c>
      <c r="C487" s="141" t="s">
        <v>104</v>
      </c>
      <c r="D487" s="141" t="s">
        <v>31</v>
      </c>
      <c r="E487" s="141" t="s">
        <v>13424</v>
      </c>
      <c r="F487" s="142">
        <v>42809</v>
      </c>
      <c r="G487" s="141" t="s">
        <v>120</v>
      </c>
      <c r="H487" s="141" t="s">
        <v>13395</v>
      </c>
      <c r="I487" s="141">
        <v>2</v>
      </c>
      <c r="J487" s="141" t="s">
        <v>11141</v>
      </c>
      <c r="K487" s="141" t="s">
        <v>28</v>
      </c>
      <c r="L487" s="141">
        <v>0</v>
      </c>
      <c r="M487" s="141" t="s">
        <v>13413</v>
      </c>
      <c r="N487" s="141">
        <v>0</v>
      </c>
      <c r="O487" s="141" t="s">
        <v>33</v>
      </c>
      <c r="P487" s="141">
        <v>72151.990000000005</v>
      </c>
      <c r="Q487" s="141">
        <v>4309650</v>
      </c>
      <c r="R487" s="141">
        <v>3532897</v>
      </c>
      <c r="S487" s="141">
        <v>81.98</v>
      </c>
      <c r="T487" s="141">
        <v>0</v>
      </c>
      <c r="U487" s="141">
        <v>0</v>
      </c>
      <c r="V487" s="141" t="s">
        <v>13423</v>
      </c>
      <c r="W487" s="141" t="s">
        <v>13422</v>
      </c>
      <c r="X487" s="141" t="s">
        <v>13421</v>
      </c>
      <c r="Y487" s="141" t="s">
        <v>4625</v>
      </c>
      <c r="Z487" s="141" t="str">
        <f t="shared" si="7"/>
        <v>Transcriptome101PE</v>
      </c>
      <c r="AA487" s="143">
        <v>0</v>
      </c>
      <c r="AB487" s="143" t="s">
        <v>30</v>
      </c>
      <c r="AC487" s="156" t="s">
        <v>139</v>
      </c>
      <c r="AD487" s="205"/>
    </row>
    <row r="488" spans="1:30" s="27" customFormat="1" ht="24" customHeight="1">
      <c r="A488" s="139">
        <v>42812</v>
      </c>
      <c r="B488" s="140" t="s">
        <v>13420</v>
      </c>
      <c r="C488" s="141" t="s">
        <v>104</v>
      </c>
      <c r="D488" s="141" t="s">
        <v>31</v>
      </c>
      <c r="E488" s="141" t="s">
        <v>13419</v>
      </c>
      <c r="F488" s="142">
        <v>42809</v>
      </c>
      <c r="G488" s="141" t="s">
        <v>120</v>
      </c>
      <c r="H488" s="141" t="s">
        <v>13395</v>
      </c>
      <c r="I488" s="141">
        <v>3</v>
      </c>
      <c r="J488" s="141" t="s">
        <v>11141</v>
      </c>
      <c r="K488" s="141" t="s">
        <v>28</v>
      </c>
      <c r="L488" s="141">
        <v>0</v>
      </c>
      <c r="M488" s="141" t="s">
        <v>13413</v>
      </c>
      <c r="N488" s="141">
        <v>0</v>
      </c>
      <c r="O488" s="141" t="s">
        <v>33</v>
      </c>
      <c r="P488" s="141">
        <v>72940.08</v>
      </c>
      <c r="Q488" s="141">
        <v>4309650</v>
      </c>
      <c r="R488" s="141">
        <v>3565367</v>
      </c>
      <c r="S488" s="141">
        <v>82.73</v>
      </c>
      <c r="T488" s="141">
        <v>0</v>
      </c>
      <c r="U488" s="141">
        <v>0</v>
      </c>
      <c r="V488" s="141" t="s">
        <v>13418</v>
      </c>
      <c r="W488" s="141" t="s">
        <v>13417</v>
      </c>
      <c r="X488" s="141" t="s">
        <v>13416</v>
      </c>
      <c r="Y488" s="141" t="s">
        <v>4625</v>
      </c>
      <c r="Z488" s="141" t="str">
        <f t="shared" si="7"/>
        <v>Transcriptome101PE</v>
      </c>
      <c r="AA488" s="143">
        <v>0</v>
      </c>
      <c r="AB488" s="143" t="s">
        <v>30</v>
      </c>
      <c r="AC488" s="156" t="s">
        <v>139</v>
      </c>
      <c r="AD488" s="205"/>
    </row>
    <row r="489" spans="1:30" s="27" customFormat="1" ht="24" customHeight="1">
      <c r="A489" s="139">
        <v>42812</v>
      </c>
      <c r="B489" s="140" t="s">
        <v>13415</v>
      </c>
      <c r="C489" s="141" t="s">
        <v>104</v>
      </c>
      <c r="D489" s="141" t="s">
        <v>31</v>
      </c>
      <c r="E489" s="141" t="s">
        <v>13414</v>
      </c>
      <c r="F489" s="142">
        <v>42809</v>
      </c>
      <c r="G489" s="141" t="s">
        <v>120</v>
      </c>
      <c r="H489" s="141" t="s">
        <v>13395</v>
      </c>
      <c r="I489" s="141">
        <v>4</v>
      </c>
      <c r="J489" s="141" t="s">
        <v>11141</v>
      </c>
      <c r="K489" s="141" t="s">
        <v>28</v>
      </c>
      <c r="L489" s="141">
        <v>0</v>
      </c>
      <c r="M489" s="141" t="s">
        <v>13413</v>
      </c>
      <c r="N489" s="141">
        <v>0</v>
      </c>
      <c r="O489" s="141" t="s">
        <v>33</v>
      </c>
      <c r="P489" s="141">
        <v>72347.429999999993</v>
      </c>
      <c r="Q489" s="141">
        <v>4309650</v>
      </c>
      <c r="R489" s="141">
        <v>3549314</v>
      </c>
      <c r="S489" s="141">
        <v>82.36</v>
      </c>
      <c r="T489" s="141">
        <v>0</v>
      </c>
      <c r="U489" s="141">
        <v>0</v>
      </c>
      <c r="V489" s="141" t="s">
        <v>13412</v>
      </c>
      <c r="W489" s="141" t="s">
        <v>13411</v>
      </c>
      <c r="X489" s="141" t="s">
        <v>13410</v>
      </c>
      <c r="Y489" s="141" t="s">
        <v>4625</v>
      </c>
      <c r="Z489" s="141" t="str">
        <f t="shared" si="7"/>
        <v>Transcriptome101PE</v>
      </c>
      <c r="AA489" s="143">
        <v>0</v>
      </c>
      <c r="AB489" s="143" t="s">
        <v>30</v>
      </c>
      <c r="AC489" s="156" t="s">
        <v>139</v>
      </c>
      <c r="AD489" s="205"/>
    </row>
    <row r="490" spans="1:30" s="27" customFormat="1" ht="24" customHeight="1">
      <c r="A490" s="139">
        <v>42812</v>
      </c>
      <c r="B490" s="140" t="s">
        <v>11149</v>
      </c>
      <c r="C490" s="141" t="s">
        <v>104</v>
      </c>
      <c r="D490" s="141" t="s">
        <v>31</v>
      </c>
      <c r="E490" s="141" t="s">
        <v>13409</v>
      </c>
      <c r="F490" s="142">
        <v>42809</v>
      </c>
      <c r="G490" s="141" t="s">
        <v>120</v>
      </c>
      <c r="H490" s="141" t="s">
        <v>13395</v>
      </c>
      <c r="I490" s="141">
        <v>5</v>
      </c>
      <c r="J490" s="141" t="s">
        <v>10784</v>
      </c>
      <c r="K490" s="141" t="s">
        <v>28</v>
      </c>
      <c r="L490" s="141">
        <v>0</v>
      </c>
      <c r="M490" s="141" t="s">
        <v>2593</v>
      </c>
      <c r="N490" s="141">
        <v>0</v>
      </c>
      <c r="O490" s="141" t="s">
        <v>33</v>
      </c>
      <c r="P490" s="141">
        <v>77480.460000000006</v>
      </c>
      <c r="Q490" s="141">
        <v>4309650</v>
      </c>
      <c r="R490" s="141">
        <v>3547093</v>
      </c>
      <c r="S490" s="141">
        <v>82.31</v>
      </c>
      <c r="T490" s="141">
        <v>0</v>
      </c>
      <c r="U490" s="141">
        <v>0</v>
      </c>
      <c r="V490" s="141" t="s">
        <v>13408</v>
      </c>
      <c r="W490" s="141" t="s">
        <v>13407</v>
      </c>
      <c r="X490" s="141" t="s">
        <v>13406</v>
      </c>
      <c r="Y490" s="141" t="s">
        <v>4625</v>
      </c>
      <c r="Z490" s="141" t="str">
        <f t="shared" si="7"/>
        <v>Transcriptome101PE</v>
      </c>
      <c r="AA490" s="143">
        <v>0</v>
      </c>
      <c r="AB490" s="143" t="s">
        <v>30</v>
      </c>
      <c r="AC490" s="156" t="s">
        <v>139</v>
      </c>
      <c r="AD490" s="205"/>
    </row>
    <row r="491" spans="1:30" s="27" customFormat="1" ht="24" customHeight="1">
      <c r="A491" s="139">
        <v>42812</v>
      </c>
      <c r="B491" s="140" t="s">
        <v>13405</v>
      </c>
      <c r="C491" s="141" t="s">
        <v>104</v>
      </c>
      <c r="D491" s="141" t="s">
        <v>31</v>
      </c>
      <c r="E491" s="141" t="s">
        <v>13404</v>
      </c>
      <c r="F491" s="142">
        <v>42809</v>
      </c>
      <c r="G491" s="141" t="s">
        <v>120</v>
      </c>
      <c r="H491" s="141" t="s">
        <v>13395</v>
      </c>
      <c r="I491" s="141">
        <v>6</v>
      </c>
      <c r="J491" s="144" t="s">
        <v>8423</v>
      </c>
      <c r="K491" s="144" t="s">
        <v>12278</v>
      </c>
      <c r="L491" s="141">
        <v>0</v>
      </c>
      <c r="M491" s="141" t="s">
        <v>2570</v>
      </c>
      <c r="N491" s="141">
        <v>0</v>
      </c>
      <c r="O491" s="141" t="s">
        <v>33</v>
      </c>
      <c r="P491" s="141">
        <v>76985.820000000007</v>
      </c>
      <c r="Q491" s="141">
        <v>4309650</v>
      </c>
      <c r="R491" s="141">
        <v>3482963</v>
      </c>
      <c r="S491" s="141">
        <v>80.819999999999993</v>
      </c>
      <c r="T491" s="141">
        <v>0</v>
      </c>
      <c r="U491" s="141">
        <v>0</v>
      </c>
      <c r="V491" s="141" t="s">
        <v>13403</v>
      </c>
      <c r="W491" s="141" t="s">
        <v>13402</v>
      </c>
      <c r="X491" s="141" t="s">
        <v>13401</v>
      </c>
      <c r="Y491" s="141" t="s">
        <v>4625</v>
      </c>
      <c r="Z491" s="141" t="str">
        <f t="shared" si="7"/>
        <v>Transcriptome101PE</v>
      </c>
      <c r="AA491" s="143">
        <v>0.3125</v>
      </c>
      <c r="AB491" s="143" t="s">
        <v>30</v>
      </c>
      <c r="AC491" s="156" t="s">
        <v>139</v>
      </c>
      <c r="AD491" s="205"/>
    </row>
    <row r="492" spans="1:30" s="27" customFormat="1" ht="24" customHeight="1">
      <c r="A492" s="139">
        <v>42812</v>
      </c>
      <c r="B492" s="140" t="s">
        <v>11149</v>
      </c>
      <c r="C492" s="141" t="s">
        <v>104</v>
      </c>
      <c r="D492" s="141" t="s">
        <v>31</v>
      </c>
      <c r="E492" s="141" t="s">
        <v>13400</v>
      </c>
      <c r="F492" s="142">
        <v>42809</v>
      </c>
      <c r="G492" s="141" t="s">
        <v>120</v>
      </c>
      <c r="H492" s="141" t="s">
        <v>13395</v>
      </c>
      <c r="I492" s="141">
        <v>7</v>
      </c>
      <c r="J492" s="141" t="s">
        <v>11141</v>
      </c>
      <c r="K492" s="141" t="s">
        <v>28</v>
      </c>
      <c r="L492" s="141">
        <v>0</v>
      </c>
      <c r="M492" s="141" t="s">
        <v>2570</v>
      </c>
      <c r="N492" s="141">
        <v>0</v>
      </c>
      <c r="O492" s="141" t="s">
        <v>33</v>
      </c>
      <c r="P492" s="141">
        <v>78643.399999999994</v>
      </c>
      <c r="Q492" s="141">
        <v>4309650</v>
      </c>
      <c r="R492" s="141">
        <v>3538504</v>
      </c>
      <c r="S492" s="141">
        <v>82.11</v>
      </c>
      <c r="T492" s="141">
        <v>0</v>
      </c>
      <c r="U492" s="141">
        <v>0</v>
      </c>
      <c r="V492" s="141" t="s">
        <v>13399</v>
      </c>
      <c r="W492" s="141" t="s">
        <v>13398</v>
      </c>
      <c r="X492" s="141" t="s">
        <v>13397</v>
      </c>
      <c r="Y492" s="141" t="s">
        <v>4625</v>
      </c>
      <c r="Z492" s="141" t="str">
        <f t="shared" si="7"/>
        <v>Transcriptome101PE</v>
      </c>
      <c r="AA492" s="143">
        <v>0</v>
      </c>
      <c r="AB492" s="143" t="s">
        <v>30</v>
      </c>
      <c r="AC492" s="156" t="s">
        <v>139</v>
      </c>
      <c r="AD492" s="205"/>
    </row>
    <row r="493" spans="1:30" s="27" customFormat="1" ht="24" customHeight="1">
      <c r="A493" s="139">
        <v>42812</v>
      </c>
      <c r="B493" s="140" t="s">
        <v>11149</v>
      </c>
      <c r="C493" s="141" t="s">
        <v>104</v>
      </c>
      <c r="D493" s="141" t="s">
        <v>31</v>
      </c>
      <c r="E493" s="141" t="s">
        <v>13396</v>
      </c>
      <c r="F493" s="142">
        <v>42809</v>
      </c>
      <c r="G493" s="141" t="s">
        <v>120</v>
      </c>
      <c r="H493" s="141" t="s">
        <v>13395</v>
      </c>
      <c r="I493" s="141">
        <v>8</v>
      </c>
      <c r="J493" s="141" t="s">
        <v>11141</v>
      </c>
      <c r="K493" s="141" t="s">
        <v>28</v>
      </c>
      <c r="L493" s="141">
        <v>0</v>
      </c>
      <c r="M493" s="141" t="s">
        <v>2570</v>
      </c>
      <c r="N493" s="141">
        <v>0</v>
      </c>
      <c r="O493" s="141" t="s">
        <v>33</v>
      </c>
      <c r="P493" s="141">
        <v>78384.89</v>
      </c>
      <c r="Q493" s="141">
        <v>4309650</v>
      </c>
      <c r="R493" s="141">
        <v>3532377</v>
      </c>
      <c r="S493" s="141">
        <v>81.96</v>
      </c>
      <c r="T493" s="141">
        <v>0</v>
      </c>
      <c r="U493" s="141">
        <v>0</v>
      </c>
      <c r="V493" s="141" t="s">
        <v>13394</v>
      </c>
      <c r="W493" s="141" t="s">
        <v>13393</v>
      </c>
      <c r="X493" s="141" t="s">
        <v>13392</v>
      </c>
      <c r="Y493" s="141" t="s">
        <v>4625</v>
      </c>
      <c r="Z493" s="141" t="str">
        <f t="shared" si="7"/>
        <v>Transcriptome101PE</v>
      </c>
      <c r="AA493" s="143">
        <v>0</v>
      </c>
      <c r="AB493" s="143" t="s">
        <v>30</v>
      </c>
      <c r="AC493" s="156" t="s">
        <v>139</v>
      </c>
      <c r="AD493" s="205"/>
    </row>
    <row r="494" spans="1:30" s="27" customFormat="1" ht="24" customHeight="1">
      <c r="A494" s="133">
        <v>42813</v>
      </c>
      <c r="B494" s="152" t="s">
        <v>12741</v>
      </c>
      <c r="C494" s="153" t="s">
        <v>37</v>
      </c>
      <c r="D494" s="153" t="s">
        <v>31</v>
      </c>
      <c r="E494" s="153" t="s">
        <v>12742</v>
      </c>
      <c r="F494" s="133">
        <v>42809</v>
      </c>
      <c r="G494" s="153" t="s">
        <v>135</v>
      </c>
      <c r="H494" s="153" t="s">
        <v>12743</v>
      </c>
      <c r="I494" s="153">
        <v>1</v>
      </c>
      <c r="J494" s="153" t="s">
        <v>12731</v>
      </c>
      <c r="K494" s="153" t="s">
        <v>28</v>
      </c>
      <c r="L494" s="153">
        <v>0</v>
      </c>
      <c r="M494" s="153" t="s">
        <v>2570</v>
      </c>
      <c r="N494" s="153">
        <v>0</v>
      </c>
      <c r="O494" s="153" t="s">
        <v>33</v>
      </c>
      <c r="P494" s="153">
        <v>82199.14</v>
      </c>
      <c r="Q494" s="153">
        <v>4309650</v>
      </c>
      <c r="R494" s="153">
        <v>3709328</v>
      </c>
      <c r="S494" s="153">
        <v>86.07</v>
      </c>
      <c r="T494" s="153">
        <v>0</v>
      </c>
      <c r="U494" s="153">
        <v>0</v>
      </c>
      <c r="V494" s="153" t="s">
        <v>12744</v>
      </c>
      <c r="W494" s="153" t="s">
        <v>12745</v>
      </c>
      <c r="X494" s="153" t="s">
        <v>12746</v>
      </c>
      <c r="Y494" s="147" t="s">
        <v>4625</v>
      </c>
      <c r="Z494" s="147" t="str">
        <f t="shared" si="7"/>
        <v>RNA-Seq101PE</v>
      </c>
      <c r="AA494" s="154">
        <v>0</v>
      </c>
      <c r="AB494" s="155" t="s">
        <v>30</v>
      </c>
      <c r="AC494" s="155" t="s">
        <v>139</v>
      </c>
      <c r="AD494" s="206"/>
    </row>
    <row r="495" spans="1:30" s="27" customFormat="1" ht="24" customHeight="1">
      <c r="A495" s="139">
        <v>42813</v>
      </c>
      <c r="B495" s="140" t="s">
        <v>12747</v>
      </c>
      <c r="C495" s="141" t="s">
        <v>37</v>
      </c>
      <c r="D495" s="141" t="s">
        <v>31</v>
      </c>
      <c r="E495" s="141" t="s">
        <v>12748</v>
      </c>
      <c r="F495" s="142">
        <v>42809</v>
      </c>
      <c r="G495" s="141" t="s">
        <v>135</v>
      </c>
      <c r="H495" s="141" t="s">
        <v>12743</v>
      </c>
      <c r="I495" s="141">
        <v>2</v>
      </c>
      <c r="J495" s="141" t="s">
        <v>12731</v>
      </c>
      <c r="K495" s="141" t="s">
        <v>28</v>
      </c>
      <c r="L495" s="141">
        <v>0</v>
      </c>
      <c r="M495" s="141" t="s">
        <v>2570</v>
      </c>
      <c r="N495" s="141">
        <v>0</v>
      </c>
      <c r="O495" s="141" t="s">
        <v>33</v>
      </c>
      <c r="P495" s="141">
        <v>81548.37</v>
      </c>
      <c r="Q495" s="141">
        <v>4309650</v>
      </c>
      <c r="R495" s="141">
        <v>3673867</v>
      </c>
      <c r="S495" s="141">
        <v>85.25</v>
      </c>
      <c r="T495" s="141">
        <v>0</v>
      </c>
      <c r="U495" s="141">
        <v>0</v>
      </c>
      <c r="V495" s="141" t="s">
        <v>12749</v>
      </c>
      <c r="W495" s="141" t="s">
        <v>12750</v>
      </c>
      <c r="X495" s="141" t="s">
        <v>12751</v>
      </c>
      <c r="Y495" s="141" t="s">
        <v>4625</v>
      </c>
      <c r="Z495" s="141" t="str">
        <f t="shared" si="7"/>
        <v>RNA-Seq101PE</v>
      </c>
      <c r="AA495" s="143">
        <v>0</v>
      </c>
      <c r="AB495" s="143" t="s">
        <v>30</v>
      </c>
      <c r="AC495" s="156" t="s">
        <v>139</v>
      </c>
      <c r="AD495" s="205"/>
    </row>
    <row r="496" spans="1:30" s="27" customFormat="1" ht="24" customHeight="1">
      <c r="A496" s="139">
        <v>42813</v>
      </c>
      <c r="B496" s="140" t="s">
        <v>12747</v>
      </c>
      <c r="C496" s="141" t="s">
        <v>37</v>
      </c>
      <c r="D496" s="141" t="s">
        <v>31</v>
      </c>
      <c r="E496" s="141" t="s">
        <v>12752</v>
      </c>
      <c r="F496" s="142">
        <v>42809</v>
      </c>
      <c r="G496" s="141" t="s">
        <v>135</v>
      </c>
      <c r="H496" s="141" t="s">
        <v>12743</v>
      </c>
      <c r="I496" s="141">
        <v>3</v>
      </c>
      <c r="J496" s="141" t="s">
        <v>12731</v>
      </c>
      <c r="K496" s="141" t="s">
        <v>28</v>
      </c>
      <c r="L496" s="141">
        <v>0</v>
      </c>
      <c r="M496" s="141" t="s">
        <v>2570</v>
      </c>
      <c r="N496" s="141">
        <v>0</v>
      </c>
      <c r="O496" s="141" t="s">
        <v>33</v>
      </c>
      <c r="P496" s="141">
        <v>82374.740000000005</v>
      </c>
      <c r="Q496" s="141">
        <v>4309650</v>
      </c>
      <c r="R496" s="141">
        <v>3706857</v>
      </c>
      <c r="S496" s="141">
        <v>86.01</v>
      </c>
      <c r="T496" s="141">
        <v>0</v>
      </c>
      <c r="U496" s="141">
        <v>0</v>
      </c>
      <c r="V496" s="141" t="s">
        <v>12753</v>
      </c>
      <c r="W496" s="141" t="s">
        <v>12754</v>
      </c>
      <c r="X496" s="141" t="s">
        <v>12755</v>
      </c>
      <c r="Y496" s="141" t="s">
        <v>4625</v>
      </c>
      <c r="Z496" s="141" t="str">
        <f t="shared" si="7"/>
        <v>RNA-Seq101PE</v>
      </c>
      <c r="AA496" s="143">
        <v>0</v>
      </c>
      <c r="AB496" s="143" t="s">
        <v>30</v>
      </c>
      <c r="AC496" s="156" t="s">
        <v>139</v>
      </c>
      <c r="AD496" s="205"/>
    </row>
    <row r="497" spans="1:30" s="27" customFormat="1" ht="24" customHeight="1">
      <c r="A497" s="139">
        <v>42813</v>
      </c>
      <c r="B497" s="140" t="s">
        <v>12756</v>
      </c>
      <c r="C497" s="141" t="s">
        <v>34</v>
      </c>
      <c r="D497" s="141" t="s">
        <v>31</v>
      </c>
      <c r="E497" s="141" t="s">
        <v>12757</v>
      </c>
      <c r="F497" s="142">
        <v>42809</v>
      </c>
      <c r="G497" s="141" t="s">
        <v>135</v>
      </c>
      <c r="H497" s="141" t="s">
        <v>12743</v>
      </c>
      <c r="I497" s="141">
        <v>4</v>
      </c>
      <c r="J497" s="141" t="s">
        <v>12731</v>
      </c>
      <c r="K497" s="141" t="s">
        <v>28</v>
      </c>
      <c r="L497" s="141">
        <v>0</v>
      </c>
      <c r="M497" s="141" t="s">
        <v>2593</v>
      </c>
      <c r="N497" s="141">
        <v>0</v>
      </c>
      <c r="O497" s="141" t="s">
        <v>33</v>
      </c>
      <c r="P497" s="141">
        <v>73990.929999999993</v>
      </c>
      <c r="Q497" s="141">
        <v>4309650</v>
      </c>
      <c r="R497" s="141">
        <v>3384163</v>
      </c>
      <c r="S497" s="141">
        <v>78.53</v>
      </c>
      <c r="T497" s="141">
        <v>0</v>
      </c>
      <c r="U497" s="141">
        <v>0</v>
      </c>
      <c r="V497" s="141" t="s">
        <v>12758</v>
      </c>
      <c r="W497" s="141" t="s">
        <v>12759</v>
      </c>
      <c r="X497" s="141" t="s">
        <v>12760</v>
      </c>
      <c r="Y497" s="141" t="s">
        <v>4625</v>
      </c>
      <c r="Z497" s="141" t="str">
        <f t="shared" si="7"/>
        <v>Exome capture101PE</v>
      </c>
      <c r="AA497" s="143">
        <v>0</v>
      </c>
      <c r="AB497" s="143" t="s">
        <v>30</v>
      </c>
      <c r="AC497" s="156" t="s">
        <v>139</v>
      </c>
      <c r="AD497" s="205"/>
    </row>
    <row r="498" spans="1:30" s="27" customFormat="1" ht="24" customHeight="1">
      <c r="A498" s="139">
        <v>42813</v>
      </c>
      <c r="B498" s="140" t="s">
        <v>12761</v>
      </c>
      <c r="C498" s="141" t="s">
        <v>34</v>
      </c>
      <c r="D498" s="141" t="s">
        <v>31</v>
      </c>
      <c r="E498" s="141" t="s">
        <v>12762</v>
      </c>
      <c r="F498" s="142">
        <v>42809</v>
      </c>
      <c r="G498" s="141" t="s">
        <v>135</v>
      </c>
      <c r="H498" s="141" t="s">
        <v>12743</v>
      </c>
      <c r="I498" s="141">
        <v>5</v>
      </c>
      <c r="J498" s="141" t="s">
        <v>12763</v>
      </c>
      <c r="K498" s="141" t="s">
        <v>28</v>
      </c>
      <c r="L498" s="141">
        <v>0</v>
      </c>
      <c r="M498" s="141" t="s">
        <v>2570</v>
      </c>
      <c r="N498" s="141">
        <v>0</v>
      </c>
      <c r="O498" s="141" t="s">
        <v>33</v>
      </c>
      <c r="P498" s="141">
        <v>71596.11</v>
      </c>
      <c r="Q498" s="141">
        <v>4309650</v>
      </c>
      <c r="R498" s="141">
        <v>3262005</v>
      </c>
      <c r="S498" s="141">
        <v>75.69</v>
      </c>
      <c r="T498" s="141">
        <v>0</v>
      </c>
      <c r="U498" s="141">
        <v>0</v>
      </c>
      <c r="V498" s="141" t="s">
        <v>12764</v>
      </c>
      <c r="W498" s="141" t="s">
        <v>12765</v>
      </c>
      <c r="X498" s="141" t="s">
        <v>12766</v>
      </c>
      <c r="Y498" s="141" t="s">
        <v>4625</v>
      </c>
      <c r="Z498" s="141" t="str">
        <f t="shared" si="7"/>
        <v>Exome capture101PE</v>
      </c>
      <c r="AA498" s="143">
        <v>0</v>
      </c>
      <c r="AB498" s="143" t="s">
        <v>30</v>
      </c>
      <c r="AC498" s="156" t="s">
        <v>139</v>
      </c>
      <c r="AD498" s="205"/>
    </row>
    <row r="499" spans="1:30" s="27" customFormat="1" ht="24" customHeight="1">
      <c r="A499" s="139">
        <v>42813</v>
      </c>
      <c r="B499" s="140" t="s">
        <v>12767</v>
      </c>
      <c r="C499" s="141" t="s">
        <v>34</v>
      </c>
      <c r="D499" s="141" t="s">
        <v>31</v>
      </c>
      <c r="E499" s="141" t="s">
        <v>12768</v>
      </c>
      <c r="F499" s="142">
        <v>42809</v>
      </c>
      <c r="G499" s="141" t="s">
        <v>135</v>
      </c>
      <c r="H499" s="141" t="s">
        <v>12743</v>
      </c>
      <c r="I499" s="141">
        <v>6</v>
      </c>
      <c r="J499" s="141" t="s">
        <v>12769</v>
      </c>
      <c r="K499" s="141" t="s">
        <v>28</v>
      </c>
      <c r="L499" s="141">
        <v>0</v>
      </c>
      <c r="M499" s="141" t="s">
        <v>2570</v>
      </c>
      <c r="N499" s="141">
        <v>182</v>
      </c>
      <c r="O499" s="141" t="s">
        <v>33</v>
      </c>
      <c r="P499" s="141">
        <v>74102.83</v>
      </c>
      <c r="Q499" s="141">
        <v>4309650</v>
      </c>
      <c r="R499" s="141">
        <v>3365299</v>
      </c>
      <c r="S499" s="141">
        <v>78.09</v>
      </c>
      <c r="T499" s="141" t="s">
        <v>12770</v>
      </c>
      <c r="U499" s="141" t="s">
        <v>12771</v>
      </c>
      <c r="V499" s="141" t="s">
        <v>12772</v>
      </c>
      <c r="W499" s="141" t="s">
        <v>12773</v>
      </c>
      <c r="X499" s="141" t="s">
        <v>12774</v>
      </c>
      <c r="Y499" s="141" t="s">
        <v>4625</v>
      </c>
      <c r="Z499" s="141" t="str">
        <f t="shared" si="7"/>
        <v>Exome capture101PE</v>
      </c>
      <c r="AA499" s="143">
        <v>0</v>
      </c>
      <c r="AB499" s="143" t="s">
        <v>30</v>
      </c>
      <c r="AC499" s="156" t="s">
        <v>139</v>
      </c>
      <c r="AD499" s="205"/>
    </row>
    <row r="500" spans="1:30" s="27" customFormat="1" ht="24" customHeight="1">
      <c r="A500" s="139">
        <v>42813</v>
      </c>
      <c r="B500" s="140" t="s">
        <v>12767</v>
      </c>
      <c r="C500" s="141" t="s">
        <v>34</v>
      </c>
      <c r="D500" s="141" t="s">
        <v>31</v>
      </c>
      <c r="E500" s="141" t="s">
        <v>12768</v>
      </c>
      <c r="F500" s="142">
        <v>42809</v>
      </c>
      <c r="G500" s="141" t="s">
        <v>135</v>
      </c>
      <c r="H500" s="141" t="s">
        <v>12743</v>
      </c>
      <c r="I500" s="141">
        <v>7</v>
      </c>
      <c r="J500" s="141" t="s">
        <v>12769</v>
      </c>
      <c r="K500" s="141" t="s">
        <v>28</v>
      </c>
      <c r="L500" s="141">
        <v>0</v>
      </c>
      <c r="M500" s="141" t="s">
        <v>2570</v>
      </c>
      <c r="N500" s="141">
        <v>189</v>
      </c>
      <c r="O500" s="141" t="s">
        <v>33</v>
      </c>
      <c r="P500" s="141">
        <v>73677.91</v>
      </c>
      <c r="Q500" s="141">
        <v>4309650</v>
      </c>
      <c r="R500" s="141">
        <v>3345570</v>
      </c>
      <c r="S500" s="141">
        <v>77.63</v>
      </c>
      <c r="T500" s="141" t="s">
        <v>12775</v>
      </c>
      <c r="U500" s="141" t="s">
        <v>12776</v>
      </c>
      <c r="V500" s="141" t="s">
        <v>12777</v>
      </c>
      <c r="W500" s="141" t="s">
        <v>12778</v>
      </c>
      <c r="X500" s="141" t="s">
        <v>12779</v>
      </c>
      <c r="Y500" s="141" t="s">
        <v>4625</v>
      </c>
      <c r="Z500" s="141" t="str">
        <f t="shared" si="7"/>
        <v>Exome capture101PE</v>
      </c>
      <c r="AA500" s="143">
        <v>0</v>
      </c>
      <c r="AB500" s="143" t="s">
        <v>30</v>
      </c>
      <c r="AC500" s="156" t="s">
        <v>139</v>
      </c>
      <c r="AD500" s="205"/>
    </row>
    <row r="501" spans="1:30" s="27" customFormat="1" ht="24" customHeight="1">
      <c r="A501" s="139">
        <v>42813</v>
      </c>
      <c r="B501" s="140" t="s">
        <v>11149</v>
      </c>
      <c r="C501" s="141" t="s">
        <v>104</v>
      </c>
      <c r="D501" s="141" t="s">
        <v>31</v>
      </c>
      <c r="E501" s="141" t="s">
        <v>12780</v>
      </c>
      <c r="F501" s="142">
        <v>42809</v>
      </c>
      <c r="G501" s="141" t="s">
        <v>135</v>
      </c>
      <c r="H501" s="141" t="s">
        <v>12743</v>
      </c>
      <c r="I501" s="141">
        <v>8</v>
      </c>
      <c r="J501" s="141" t="s">
        <v>12781</v>
      </c>
      <c r="K501" s="141" t="s">
        <v>28</v>
      </c>
      <c r="L501" s="141">
        <v>0</v>
      </c>
      <c r="M501" s="141" t="s">
        <v>2570</v>
      </c>
      <c r="N501" s="141">
        <v>0</v>
      </c>
      <c r="O501" s="141" t="s">
        <v>33</v>
      </c>
      <c r="P501" s="141">
        <v>82054.850000000006</v>
      </c>
      <c r="Q501" s="141">
        <v>4309650</v>
      </c>
      <c r="R501" s="141">
        <v>3718994</v>
      </c>
      <c r="S501" s="141">
        <v>86.29</v>
      </c>
      <c r="T501" s="141">
        <v>0</v>
      </c>
      <c r="U501" s="141">
        <v>0</v>
      </c>
      <c r="V501" s="141" t="s">
        <v>12782</v>
      </c>
      <c r="W501" s="141" t="s">
        <v>12783</v>
      </c>
      <c r="X501" s="141" t="s">
        <v>12784</v>
      </c>
      <c r="Y501" s="141" t="s">
        <v>4625</v>
      </c>
      <c r="Z501" s="141" t="str">
        <f t="shared" si="7"/>
        <v>Transcriptome101PE</v>
      </c>
      <c r="AA501" s="143">
        <v>0</v>
      </c>
      <c r="AB501" s="143" t="s">
        <v>30</v>
      </c>
      <c r="AC501" s="156" t="s">
        <v>139</v>
      </c>
      <c r="AD501" s="205"/>
    </row>
    <row r="502" spans="1:30" s="39" customFormat="1" ht="24" customHeight="1">
      <c r="A502" s="219">
        <v>42813</v>
      </c>
      <c r="B502" s="218" t="s">
        <v>12846</v>
      </c>
      <c r="C502" s="135">
        <v>0</v>
      </c>
      <c r="D502" s="147" t="s">
        <v>12814</v>
      </c>
      <c r="E502" s="215" t="s">
        <v>12847</v>
      </c>
      <c r="F502" s="217">
        <v>42810</v>
      </c>
      <c r="G502" s="215" t="s">
        <v>11447</v>
      </c>
      <c r="H502" s="215" t="s">
        <v>12848</v>
      </c>
      <c r="I502" s="215">
        <v>1</v>
      </c>
      <c r="J502" s="135" t="s">
        <v>12816</v>
      </c>
      <c r="K502" s="147" t="s">
        <v>28</v>
      </c>
      <c r="L502" s="216" t="s">
        <v>12849</v>
      </c>
      <c r="M502" s="215"/>
      <c r="N502" s="215">
        <v>0</v>
      </c>
      <c r="O502" s="215" t="s">
        <v>33</v>
      </c>
      <c r="P502" s="215">
        <v>66445.17</v>
      </c>
      <c r="Q502" s="215">
        <v>4309650</v>
      </c>
      <c r="R502" s="215">
        <v>3093701</v>
      </c>
      <c r="S502" s="215">
        <v>71.790000000000006</v>
      </c>
      <c r="T502" s="215">
        <v>0</v>
      </c>
      <c r="U502" s="215">
        <v>0</v>
      </c>
      <c r="V502" s="215" t="s">
        <v>12850</v>
      </c>
      <c r="W502" s="215" t="s">
        <v>12851</v>
      </c>
      <c r="X502" s="215" t="s">
        <v>12852</v>
      </c>
      <c r="Y502" s="147" t="s">
        <v>4625</v>
      </c>
      <c r="Z502" s="147" t="str">
        <f t="shared" si="7"/>
        <v>0101PE</v>
      </c>
      <c r="AA502" s="214">
        <v>0</v>
      </c>
      <c r="AB502" s="213" t="s">
        <v>12811</v>
      </c>
      <c r="AC502" s="213" t="s">
        <v>12812</v>
      </c>
      <c r="AD502" s="212"/>
    </row>
    <row r="503" spans="1:30" s="39" customFormat="1" ht="24" customHeight="1">
      <c r="A503" s="211">
        <v>42813</v>
      </c>
      <c r="B503" s="210" t="s">
        <v>12853</v>
      </c>
      <c r="C503" s="141">
        <v>0</v>
      </c>
      <c r="D503" s="141" t="s">
        <v>12814</v>
      </c>
      <c r="E503" s="208" t="s">
        <v>12854</v>
      </c>
      <c r="F503" s="209">
        <v>42810</v>
      </c>
      <c r="G503" s="208" t="s">
        <v>11447</v>
      </c>
      <c r="H503" s="208" t="s">
        <v>12848</v>
      </c>
      <c r="I503" s="208">
        <v>2</v>
      </c>
      <c r="J503" s="141" t="s">
        <v>12816</v>
      </c>
      <c r="K503" s="141" t="s">
        <v>28</v>
      </c>
      <c r="L503" s="208" t="s">
        <v>12849</v>
      </c>
      <c r="M503" s="208"/>
      <c r="N503" s="208">
        <v>0</v>
      </c>
      <c r="O503" s="208" t="s">
        <v>33</v>
      </c>
      <c r="P503" s="208">
        <v>65124.7</v>
      </c>
      <c r="Q503" s="208">
        <v>4309650</v>
      </c>
      <c r="R503" s="208">
        <v>3015130</v>
      </c>
      <c r="S503" s="208">
        <v>69.959999999999994</v>
      </c>
      <c r="T503" s="208">
        <v>0</v>
      </c>
      <c r="U503" s="208">
        <v>0</v>
      </c>
      <c r="V503" s="208" t="s">
        <v>12855</v>
      </c>
      <c r="W503" s="208" t="s">
        <v>12856</v>
      </c>
      <c r="X503" s="208" t="s">
        <v>12857</v>
      </c>
      <c r="Y503" s="141" t="s">
        <v>4625</v>
      </c>
      <c r="Z503" s="141" t="str">
        <f t="shared" si="7"/>
        <v>0101PE</v>
      </c>
      <c r="AA503" s="207">
        <v>0</v>
      </c>
      <c r="AB503" s="207" t="s">
        <v>12811</v>
      </c>
      <c r="AC503" s="207" t="s">
        <v>12812</v>
      </c>
      <c r="AD503" s="207"/>
    </row>
    <row r="504" spans="1:30" s="39" customFormat="1" ht="24" customHeight="1">
      <c r="A504" s="211">
        <v>42813</v>
      </c>
      <c r="B504" s="210" t="s">
        <v>12858</v>
      </c>
      <c r="C504" s="141">
        <v>0</v>
      </c>
      <c r="D504" s="141" t="s">
        <v>309</v>
      </c>
      <c r="E504" s="208" t="s">
        <v>12859</v>
      </c>
      <c r="F504" s="209">
        <v>42810</v>
      </c>
      <c r="G504" s="208" t="s">
        <v>11447</v>
      </c>
      <c r="H504" s="208" t="s">
        <v>12860</v>
      </c>
      <c r="I504" s="208">
        <v>3</v>
      </c>
      <c r="J504" s="141" t="s">
        <v>2392</v>
      </c>
      <c r="K504" s="141" t="s">
        <v>28</v>
      </c>
      <c r="L504" s="208" t="s">
        <v>367</v>
      </c>
      <c r="M504" s="208"/>
      <c r="N504" s="208">
        <v>0</v>
      </c>
      <c r="O504" s="208" t="s">
        <v>33</v>
      </c>
      <c r="P504" s="208">
        <v>67947.7</v>
      </c>
      <c r="Q504" s="208">
        <v>4309650</v>
      </c>
      <c r="R504" s="208">
        <v>3150944</v>
      </c>
      <c r="S504" s="208">
        <v>73.11</v>
      </c>
      <c r="T504" s="208">
        <v>0</v>
      </c>
      <c r="U504" s="208">
        <v>0</v>
      </c>
      <c r="V504" s="208" t="s">
        <v>901</v>
      </c>
      <c r="W504" s="208" t="s">
        <v>12861</v>
      </c>
      <c r="X504" s="208" t="s">
        <v>12862</v>
      </c>
      <c r="Y504" s="141" t="s">
        <v>4625</v>
      </c>
      <c r="Z504" s="141" t="str">
        <f t="shared" si="7"/>
        <v>0101PE</v>
      </c>
      <c r="AA504" s="207">
        <v>0</v>
      </c>
      <c r="AB504" s="207" t="s">
        <v>2544</v>
      </c>
      <c r="AC504" s="207" t="s">
        <v>3054</v>
      </c>
      <c r="AD504" s="207"/>
    </row>
    <row r="505" spans="1:30" s="39" customFormat="1" ht="24" customHeight="1">
      <c r="A505" s="211">
        <v>42813</v>
      </c>
      <c r="B505" s="210" t="s">
        <v>12863</v>
      </c>
      <c r="C505" s="141">
        <v>0</v>
      </c>
      <c r="D505" s="141" t="s">
        <v>309</v>
      </c>
      <c r="E505" s="208" t="s">
        <v>12864</v>
      </c>
      <c r="F505" s="209">
        <v>42810</v>
      </c>
      <c r="G505" s="208" t="s">
        <v>11447</v>
      </c>
      <c r="H505" s="208" t="s">
        <v>12860</v>
      </c>
      <c r="I505" s="208">
        <v>4</v>
      </c>
      <c r="J505" s="141" t="s">
        <v>2392</v>
      </c>
      <c r="K505" s="141" t="s">
        <v>28</v>
      </c>
      <c r="L505" s="208" t="s">
        <v>367</v>
      </c>
      <c r="M505" s="208"/>
      <c r="N505" s="208">
        <v>0</v>
      </c>
      <c r="O505" s="208" t="s">
        <v>33</v>
      </c>
      <c r="P505" s="208">
        <v>66365.2</v>
      </c>
      <c r="Q505" s="208">
        <v>4309650</v>
      </c>
      <c r="R505" s="208">
        <v>3138832</v>
      </c>
      <c r="S505" s="208">
        <v>72.83</v>
      </c>
      <c r="T505" s="208">
        <v>0</v>
      </c>
      <c r="U505" s="208">
        <v>0</v>
      </c>
      <c r="V505" s="208" t="s">
        <v>12865</v>
      </c>
      <c r="W505" s="208" t="s">
        <v>12866</v>
      </c>
      <c r="X505" s="208" t="s">
        <v>12867</v>
      </c>
      <c r="Y505" s="141" t="s">
        <v>4625</v>
      </c>
      <c r="Z505" s="141" t="str">
        <f t="shared" si="7"/>
        <v>0101PE</v>
      </c>
      <c r="AA505" s="207">
        <v>0</v>
      </c>
      <c r="AB505" s="207" t="s">
        <v>2544</v>
      </c>
      <c r="AC505" s="207" t="s">
        <v>3054</v>
      </c>
      <c r="AD505" s="207"/>
    </row>
    <row r="506" spans="1:30" s="39" customFormat="1" ht="24" customHeight="1">
      <c r="A506" s="211">
        <v>42813</v>
      </c>
      <c r="B506" s="210" t="s">
        <v>12863</v>
      </c>
      <c r="C506" s="141">
        <v>0</v>
      </c>
      <c r="D506" s="141" t="s">
        <v>309</v>
      </c>
      <c r="E506" s="208" t="s">
        <v>12868</v>
      </c>
      <c r="F506" s="209">
        <v>42810</v>
      </c>
      <c r="G506" s="208" t="s">
        <v>11447</v>
      </c>
      <c r="H506" s="208" t="s">
        <v>12860</v>
      </c>
      <c r="I506" s="208">
        <v>5</v>
      </c>
      <c r="J506" s="141" t="s">
        <v>12869</v>
      </c>
      <c r="K506" s="141" t="s">
        <v>28</v>
      </c>
      <c r="L506" s="208" t="s">
        <v>12870</v>
      </c>
      <c r="M506" s="208"/>
      <c r="N506" s="208">
        <v>0</v>
      </c>
      <c r="O506" s="208" t="s">
        <v>33</v>
      </c>
      <c r="P506" s="208">
        <v>67237.2</v>
      </c>
      <c r="Q506" s="208">
        <v>4309650</v>
      </c>
      <c r="R506" s="208">
        <v>3109793</v>
      </c>
      <c r="S506" s="208">
        <v>72.16</v>
      </c>
      <c r="T506" s="208">
        <v>0</v>
      </c>
      <c r="U506" s="208">
        <v>0</v>
      </c>
      <c r="V506" s="208" t="s">
        <v>12871</v>
      </c>
      <c r="W506" s="208" t="s">
        <v>12872</v>
      </c>
      <c r="X506" s="208" t="s">
        <v>12873</v>
      </c>
      <c r="Y506" s="141" t="s">
        <v>4625</v>
      </c>
      <c r="Z506" s="141" t="str">
        <f t="shared" si="7"/>
        <v>0101PE</v>
      </c>
      <c r="AA506" s="207">
        <v>0</v>
      </c>
      <c r="AB506" s="207" t="s">
        <v>12874</v>
      </c>
      <c r="AC506" s="207" t="s">
        <v>12875</v>
      </c>
      <c r="AD506" s="207"/>
    </row>
    <row r="507" spans="1:30" s="39" customFormat="1" ht="24" customHeight="1">
      <c r="A507" s="211">
        <v>42813</v>
      </c>
      <c r="B507" s="210" t="s">
        <v>12863</v>
      </c>
      <c r="C507" s="141">
        <v>0</v>
      </c>
      <c r="D507" s="141" t="s">
        <v>12876</v>
      </c>
      <c r="E507" s="208" t="s">
        <v>12877</v>
      </c>
      <c r="F507" s="209">
        <v>42810</v>
      </c>
      <c r="G507" s="208" t="s">
        <v>11447</v>
      </c>
      <c r="H507" s="208" t="s">
        <v>12860</v>
      </c>
      <c r="I507" s="208">
        <v>6</v>
      </c>
      <c r="J507" s="141" t="s">
        <v>12869</v>
      </c>
      <c r="K507" s="141" t="s">
        <v>28</v>
      </c>
      <c r="L507" s="208" t="s">
        <v>12870</v>
      </c>
      <c r="M507" s="208"/>
      <c r="N507" s="208">
        <v>0</v>
      </c>
      <c r="O507" s="208" t="s">
        <v>33</v>
      </c>
      <c r="P507" s="208">
        <v>68064.84</v>
      </c>
      <c r="Q507" s="208">
        <v>4309650</v>
      </c>
      <c r="R507" s="208">
        <v>3152012</v>
      </c>
      <c r="S507" s="208">
        <v>73.14</v>
      </c>
      <c r="T507" s="208">
        <v>0</v>
      </c>
      <c r="U507" s="208">
        <v>0</v>
      </c>
      <c r="V507" s="208" t="s">
        <v>12878</v>
      </c>
      <c r="W507" s="208" t="s">
        <v>12879</v>
      </c>
      <c r="X507" s="208" t="s">
        <v>12880</v>
      </c>
      <c r="Y507" s="141" t="s">
        <v>4625</v>
      </c>
      <c r="Z507" s="141" t="str">
        <f t="shared" si="7"/>
        <v>0101PE</v>
      </c>
      <c r="AA507" s="207">
        <v>0</v>
      </c>
      <c r="AB507" s="207" t="s">
        <v>12874</v>
      </c>
      <c r="AC507" s="207" t="s">
        <v>12875</v>
      </c>
      <c r="AD507" s="207"/>
    </row>
    <row r="508" spans="1:30" s="39" customFormat="1" ht="24" customHeight="1">
      <c r="A508" s="211">
        <v>42813</v>
      </c>
      <c r="B508" s="210" t="s">
        <v>12881</v>
      </c>
      <c r="C508" s="141">
        <v>0</v>
      </c>
      <c r="D508" s="141" t="s">
        <v>12876</v>
      </c>
      <c r="E508" s="208" t="s">
        <v>12882</v>
      </c>
      <c r="F508" s="209">
        <v>42810</v>
      </c>
      <c r="G508" s="208" t="s">
        <v>11447</v>
      </c>
      <c r="H508" s="208" t="s">
        <v>12860</v>
      </c>
      <c r="I508" s="208">
        <v>7</v>
      </c>
      <c r="J508" s="141" t="s">
        <v>12869</v>
      </c>
      <c r="K508" s="141" t="s">
        <v>28</v>
      </c>
      <c r="L508" s="208" t="s">
        <v>12870</v>
      </c>
      <c r="M508" s="208"/>
      <c r="N508" s="208">
        <v>0</v>
      </c>
      <c r="O508" s="208" t="s">
        <v>33</v>
      </c>
      <c r="P508" s="208">
        <v>71995.490000000005</v>
      </c>
      <c r="Q508" s="208">
        <v>4309650</v>
      </c>
      <c r="R508" s="208">
        <v>3290674</v>
      </c>
      <c r="S508" s="208">
        <v>76.36</v>
      </c>
      <c r="T508" s="208">
        <v>0</v>
      </c>
      <c r="U508" s="208">
        <v>0</v>
      </c>
      <c r="V508" s="208" t="s">
        <v>12883</v>
      </c>
      <c r="W508" s="208" t="s">
        <v>12884</v>
      </c>
      <c r="X508" s="208" t="s">
        <v>12885</v>
      </c>
      <c r="Y508" s="141" t="s">
        <v>4625</v>
      </c>
      <c r="Z508" s="141" t="str">
        <f t="shared" si="7"/>
        <v>0101PE</v>
      </c>
      <c r="AA508" s="207">
        <v>0</v>
      </c>
      <c r="AB508" s="207" t="s">
        <v>12874</v>
      </c>
      <c r="AC508" s="207" t="s">
        <v>12875</v>
      </c>
      <c r="AD508" s="207"/>
    </row>
    <row r="509" spans="1:30" s="39" customFormat="1" ht="24" customHeight="1">
      <c r="A509" s="211">
        <v>42813</v>
      </c>
      <c r="B509" s="210" t="s">
        <v>12886</v>
      </c>
      <c r="C509" s="141">
        <v>0</v>
      </c>
      <c r="D509" s="141" t="s">
        <v>309</v>
      </c>
      <c r="E509" s="208" t="s">
        <v>12887</v>
      </c>
      <c r="F509" s="209">
        <v>42810</v>
      </c>
      <c r="G509" s="208" t="s">
        <v>11447</v>
      </c>
      <c r="H509" s="208" t="s">
        <v>12860</v>
      </c>
      <c r="I509" s="208">
        <v>8</v>
      </c>
      <c r="J509" s="141" t="s">
        <v>2392</v>
      </c>
      <c r="K509" s="141" t="s">
        <v>28</v>
      </c>
      <c r="L509" s="208" t="s">
        <v>367</v>
      </c>
      <c r="M509" s="208"/>
      <c r="N509" s="208">
        <v>0</v>
      </c>
      <c r="O509" s="208" t="s">
        <v>33</v>
      </c>
      <c r="P509" s="208">
        <v>66071.37</v>
      </c>
      <c r="Q509" s="208">
        <v>4309650</v>
      </c>
      <c r="R509" s="208">
        <v>3109989</v>
      </c>
      <c r="S509" s="208">
        <v>72.16</v>
      </c>
      <c r="T509" s="208">
        <v>0</v>
      </c>
      <c r="U509" s="208">
        <v>0</v>
      </c>
      <c r="V509" s="208" t="s">
        <v>12888</v>
      </c>
      <c r="W509" s="208" t="s">
        <v>12889</v>
      </c>
      <c r="X509" s="208" t="s">
        <v>12890</v>
      </c>
      <c r="Y509" s="141" t="s">
        <v>4625</v>
      </c>
      <c r="Z509" s="141" t="str">
        <f t="shared" si="7"/>
        <v>0101PE</v>
      </c>
      <c r="AA509" s="207">
        <v>0</v>
      </c>
      <c r="AB509" s="207" t="s">
        <v>2544</v>
      </c>
      <c r="AC509" s="207" t="s">
        <v>3054</v>
      </c>
      <c r="AD509" s="207"/>
    </row>
    <row r="510" spans="1:30" s="39" customFormat="1" ht="24" customHeight="1">
      <c r="A510" s="219">
        <v>42813</v>
      </c>
      <c r="B510" s="218" t="s">
        <v>12891</v>
      </c>
      <c r="C510" s="135">
        <v>0</v>
      </c>
      <c r="D510" s="147" t="s">
        <v>309</v>
      </c>
      <c r="E510" s="215" t="s">
        <v>12892</v>
      </c>
      <c r="F510" s="217">
        <v>42811</v>
      </c>
      <c r="G510" s="215" t="s">
        <v>6962</v>
      </c>
      <c r="H510" s="215" t="s">
        <v>12893</v>
      </c>
      <c r="I510" s="215">
        <v>1</v>
      </c>
      <c r="J510" s="215" t="s">
        <v>3576</v>
      </c>
      <c r="K510" s="147" t="s">
        <v>12894</v>
      </c>
      <c r="L510" s="216" t="s">
        <v>350</v>
      </c>
      <c r="M510" s="215"/>
      <c r="N510" s="215">
        <v>0</v>
      </c>
      <c r="O510" s="215" t="s">
        <v>33</v>
      </c>
      <c r="P510" s="215">
        <v>34842.89</v>
      </c>
      <c r="Q510" s="215">
        <v>3045232</v>
      </c>
      <c r="R510" s="215">
        <v>2845136</v>
      </c>
      <c r="S510" s="215">
        <v>93.6</v>
      </c>
      <c r="T510" s="215">
        <v>0</v>
      </c>
      <c r="U510" s="215">
        <v>0</v>
      </c>
      <c r="V510" s="215" t="s">
        <v>12895</v>
      </c>
      <c r="W510" s="215" t="s">
        <v>12896</v>
      </c>
      <c r="X510" s="215" t="s">
        <v>12897</v>
      </c>
      <c r="Y510" s="147" t="s">
        <v>4625</v>
      </c>
      <c r="Z510" s="147" t="str">
        <f t="shared" si="7"/>
        <v>0101PE</v>
      </c>
      <c r="AA510" s="214">
        <v>0.44642857142857145</v>
      </c>
      <c r="AB510" s="213" t="s">
        <v>2544</v>
      </c>
      <c r="AC510" s="213" t="s">
        <v>3054</v>
      </c>
      <c r="AD510" s="212"/>
    </row>
    <row r="511" spans="1:30" s="39" customFormat="1" ht="24" customHeight="1">
      <c r="A511" s="211">
        <v>42813</v>
      </c>
      <c r="B511" s="210" t="s">
        <v>12891</v>
      </c>
      <c r="C511" s="141">
        <v>0</v>
      </c>
      <c r="D511" s="141" t="s">
        <v>309</v>
      </c>
      <c r="E511" s="208" t="s">
        <v>12892</v>
      </c>
      <c r="F511" s="209">
        <v>42811</v>
      </c>
      <c r="G511" s="208" t="s">
        <v>6962</v>
      </c>
      <c r="H511" s="208" t="s">
        <v>12893</v>
      </c>
      <c r="I511" s="208">
        <v>2</v>
      </c>
      <c r="J511" s="220" t="s">
        <v>3576</v>
      </c>
      <c r="K511" s="144" t="s">
        <v>12894</v>
      </c>
      <c r="L511" s="208" t="s">
        <v>350</v>
      </c>
      <c r="M511" s="208"/>
      <c r="N511" s="208">
        <v>0</v>
      </c>
      <c r="O511" s="208" t="s">
        <v>33</v>
      </c>
      <c r="P511" s="208">
        <v>33732.959999999999</v>
      </c>
      <c r="Q511" s="208">
        <v>2925847</v>
      </c>
      <c r="R511" s="208">
        <v>2752304</v>
      </c>
      <c r="S511" s="208">
        <v>94.2</v>
      </c>
      <c r="T511" s="208">
        <v>0</v>
      </c>
      <c r="U511" s="208">
        <v>0</v>
      </c>
      <c r="V511" s="208" t="s">
        <v>12898</v>
      </c>
      <c r="W511" s="208" t="s">
        <v>12899</v>
      </c>
      <c r="X511" s="208" t="s">
        <v>12900</v>
      </c>
      <c r="Y511" s="141" t="s">
        <v>4625</v>
      </c>
      <c r="Z511" s="141" t="str">
        <f t="shared" si="7"/>
        <v>0101PE</v>
      </c>
      <c r="AA511" s="207">
        <v>0.44642857142857145</v>
      </c>
      <c r="AB511" s="207" t="s">
        <v>2544</v>
      </c>
      <c r="AC511" s="207" t="s">
        <v>3054</v>
      </c>
      <c r="AD511" s="207"/>
    </row>
    <row r="512" spans="1:30" s="39" customFormat="1" ht="24" customHeight="1">
      <c r="A512" s="219">
        <v>42813</v>
      </c>
      <c r="B512" s="218" t="s">
        <v>12901</v>
      </c>
      <c r="C512" s="135">
        <v>0</v>
      </c>
      <c r="D512" s="147" t="s">
        <v>309</v>
      </c>
      <c r="E512" s="215" t="s">
        <v>12902</v>
      </c>
      <c r="F512" s="217">
        <v>42811</v>
      </c>
      <c r="G512" s="215" t="s">
        <v>6941</v>
      </c>
      <c r="H512" s="215" t="s">
        <v>12903</v>
      </c>
      <c r="I512" s="215">
        <v>1</v>
      </c>
      <c r="J512" s="135" t="s">
        <v>2392</v>
      </c>
      <c r="K512" s="147" t="s">
        <v>28</v>
      </c>
      <c r="L512" s="216" t="s">
        <v>350</v>
      </c>
      <c r="M512" s="215"/>
      <c r="N512" s="215">
        <v>0</v>
      </c>
      <c r="O512" s="215" t="s">
        <v>33</v>
      </c>
      <c r="P512" s="215">
        <v>38679.68</v>
      </c>
      <c r="Q512" s="215">
        <v>3334490</v>
      </c>
      <c r="R512" s="215">
        <v>3126106</v>
      </c>
      <c r="S512" s="215">
        <v>93.9</v>
      </c>
      <c r="T512" s="215">
        <v>0</v>
      </c>
      <c r="U512" s="215">
        <v>0</v>
      </c>
      <c r="V512" s="215" t="s">
        <v>12904</v>
      </c>
      <c r="W512" s="215" t="s">
        <v>12905</v>
      </c>
      <c r="X512" s="215" t="s">
        <v>8145</v>
      </c>
      <c r="Y512" s="147" t="s">
        <v>4625</v>
      </c>
      <c r="Z512" s="147" t="str">
        <f t="shared" si="7"/>
        <v>0101PE</v>
      </c>
      <c r="AA512" s="214">
        <v>0</v>
      </c>
      <c r="AB512" s="213" t="s">
        <v>2544</v>
      </c>
      <c r="AC512" s="213" t="s">
        <v>3054</v>
      </c>
      <c r="AD512" s="212"/>
    </row>
    <row r="513" spans="1:30" s="39" customFormat="1" ht="24" customHeight="1">
      <c r="A513" s="211">
        <v>42813</v>
      </c>
      <c r="B513" s="210" t="s">
        <v>12901</v>
      </c>
      <c r="C513" s="141">
        <v>0</v>
      </c>
      <c r="D513" s="141" t="s">
        <v>309</v>
      </c>
      <c r="E513" s="208" t="s">
        <v>12902</v>
      </c>
      <c r="F513" s="209">
        <v>42811</v>
      </c>
      <c r="G513" s="208" t="s">
        <v>6941</v>
      </c>
      <c r="H513" s="208" t="s">
        <v>12903</v>
      </c>
      <c r="I513" s="208">
        <v>2</v>
      </c>
      <c r="J513" s="141" t="s">
        <v>2392</v>
      </c>
      <c r="K513" s="141" t="s">
        <v>28</v>
      </c>
      <c r="L513" s="208" t="s">
        <v>350</v>
      </c>
      <c r="M513" s="208"/>
      <c r="N513" s="208">
        <v>0</v>
      </c>
      <c r="O513" s="208" t="s">
        <v>33</v>
      </c>
      <c r="P513" s="208">
        <v>39270.480000000003</v>
      </c>
      <c r="Q513" s="208">
        <v>3404401</v>
      </c>
      <c r="R513" s="208">
        <v>3179592</v>
      </c>
      <c r="S513" s="208">
        <v>93.6</v>
      </c>
      <c r="T513" s="208">
        <v>0</v>
      </c>
      <c r="U513" s="208">
        <v>0</v>
      </c>
      <c r="V513" s="208" t="s">
        <v>12906</v>
      </c>
      <c r="W513" s="208" t="s">
        <v>12907</v>
      </c>
      <c r="X513" s="208" t="s">
        <v>12908</v>
      </c>
      <c r="Y513" s="141" t="s">
        <v>4625</v>
      </c>
      <c r="Z513" s="141" t="str">
        <f t="shared" ref="Z513:Z576" si="8">IF(P513,CONCATENATE(C513,Y513),0)</f>
        <v>0101PE</v>
      </c>
      <c r="AA513" s="207">
        <v>0</v>
      </c>
      <c r="AB513" s="207" t="s">
        <v>2544</v>
      </c>
      <c r="AC513" s="207" t="s">
        <v>3054</v>
      </c>
      <c r="AD513" s="207"/>
    </row>
    <row r="514" spans="1:30" s="39" customFormat="1" ht="24" customHeight="1">
      <c r="A514" s="219">
        <v>42813</v>
      </c>
      <c r="B514" s="218" t="s">
        <v>12909</v>
      </c>
      <c r="C514" s="135">
        <v>0</v>
      </c>
      <c r="D514" s="147" t="s">
        <v>309</v>
      </c>
      <c r="E514" s="215" t="s">
        <v>12910</v>
      </c>
      <c r="F514" s="217">
        <v>42811</v>
      </c>
      <c r="G514" s="215" t="s">
        <v>6941</v>
      </c>
      <c r="H514" s="215" t="s">
        <v>12911</v>
      </c>
      <c r="I514" s="215">
        <v>1</v>
      </c>
      <c r="J514" s="135" t="s">
        <v>2392</v>
      </c>
      <c r="K514" s="147" t="s">
        <v>28</v>
      </c>
      <c r="L514" s="216" t="s">
        <v>350</v>
      </c>
      <c r="M514" s="215"/>
      <c r="N514" s="215">
        <v>0</v>
      </c>
      <c r="O514" s="215" t="s">
        <v>33</v>
      </c>
      <c r="P514" s="215">
        <v>40570.300000000003</v>
      </c>
      <c r="Q514" s="215">
        <v>3520229</v>
      </c>
      <c r="R514" s="215">
        <v>3268213</v>
      </c>
      <c r="S514" s="215">
        <v>93.1</v>
      </c>
      <c r="T514" s="215">
        <v>0</v>
      </c>
      <c r="U514" s="215">
        <v>0</v>
      </c>
      <c r="V514" s="215" t="s">
        <v>12912</v>
      </c>
      <c r="W514" s="215" t="s">
        <v>12913</v>
      </c>
      <c r="X514" s="215" t="s">
        <v>12914</v>
      </c>
      <c r="Y514" s="147" t="s">
        <v>4625</v>
      </c>
      <c r="Z514" s="147" t="str">
        <f t="shared" si="8"/>
        <v>0101PE</v>
      </c>
      <c r="AA514" s="214">
        <v>0</v>
      </c>
      <c r="AB514" s="213" t="s">
        <v>2544</v>
      </c>
      <c r="AC514" s="213" t="s">
        <v>3054</v>
      </c>
      <c r="AD514" s="212"/>
    </row>
    <row r="515" spans="1:30" s="39" customFormat="1" ht="24" customHeight="1">
      <c r="A515" s="211">
        <v>42813</v>
      </c>
      <c r="B515" s="210" t="s">
        <v>12909</v>
      </c>
      <c r="C515" s="141">
        <v>0</v>
      </c>
      <c r="D515" s="141" t="s">
        <v>309</v>
      </c>
      <c r="E515" s="208" t="s">
        <v>12910</v>
      </c>
      <c r="F515" s="209">
        <v>42811</v>
      </c>
      <c r="G515" s="208" t="s">
        <v>6941</v>
      </c>
      <c r="H515" s="208" t="s">
        <v>12911</v>
      </c>
      <c r="I515" s="208">
        <v>2</v>
      </c>
      <c r="J515" s="141" t="s">
        <v>2392</v>
      </c>
      <c r="K515" s="141" t="s">
        <v>28</v>
      </c>
      <c r="L515" s="208" t="s">
        <v>350</v>
      </c>
      <c r="M515" s="208"/>
      <c r="N515" s="208">
        <v>0</v>
      </c>
      <c r="O515" s="208" t="s">
        <v>33</v>
      </c>
      <c r="P515" s="208">
        <v>40198.65</v>
      </c>
      <c r="Q515" s="208">
        <v>3474335</v>
      </c>
      <c r="R515" s="208">
        <v>3239705</v>
      </c>
      <c r="S515" s="208">
        <v>93.5</v>
      </c>
      <c r="T515" s="208">
        <v>0</v>
      </c>
      <c r="U515" s="208">
        <v>0</v>
      </c>
      <c r="V515" s="208" t="s">
        <v>12915</v>
      </c>
      <c r="W515" s="208" t="s">
        <v>12916</v>
      </c>
      <c r="X515" s="208" t="s">
        <v>12917</v>
      </c>
      <c r="Y515" s="141" t="s">
        <v>4625</v>
      </c>
      <c r="Z515" s="141" t="str">
        <f t="shared" si="8"/>
        <v>0101PE</v>
      </c>
      <c r="AA515" s="207">
        <v>0</v>
      </c>
      <c r="AB515" s="207" t="s">
        <v>2544</v>
      </c>
      <c r="AC515" s="207" t="s">
        <v>3054</v>
      </c>
      <c r="AD515" s="207"/>
    </row>
    <row r="516" spans="1:30" s="247" customFormat="1" ht="24" customHeight="1">
      <c r="A516" s="133">
        <v>42813</v>
      </c>
      <c r="B516" s="134" t="s">
        <v>13275</v>
      </c>
      <c r="C516" s="135" t="s">
        <v>2525</v>
      </c>
      <c r="D516" s="135" t="s">
        <v>31</v>
      </c>
      <c r="E516" s="135" t="s">
        <v>11631</v>
      </c>
      <c r="F516" s="159">
        <v>42810</v>
      </c>
      <c r="G516" s="135" t="s">
        <v>40</v>
      </c>
      <c r="H516" s="135" t="s">
        <v>13279</v>
      </c>
      <c r="I516" s="135">
        <v>1</v>
      </c>
      <c r="J516" s="135" t="s">
        <v>32</v>
      </c>
      <c r="K516" s="135" t="s">
        <v>28</v>
      </c>
      <c r="L516" s="135">
        <v>0</v>
      </c>
      <c r="M516" s="135" t="s">
        <v>13273</v>
      </c>
      <c r="N516" s="135">
        <v>0</v>
      </c>
      <c r="O516" s="135" t="s">
        <v>399</v>
      </c>
      <c r="P516" s="135">
        <v>89839.92</v>
      </c>
      <c r="Q516" s="135">
        <v>3032255</v>
      </c>
      <c r="R516" s="135">
        <v>2807497</v>
      </c>
      <c r="S516" s="135">
        <v>92.8</v>
      </c>
      <c r="T516" s="135">
        <v>0</v>
      </c>
      <c r="U516" s="135">
        <v>0</v>
      </c>
      <c r="V516" s="135" t="s">
        <v>13278</v>
      </c>
      <c r="W516" s="135" t="s">
        <v>13277</v>
      </c>
      <c r="X516" s="135" t="s">
        <v>13276</v>
      </c>
      <c r="Y516" s="147" t="s">
        <v>4680</v>
      </c>
      <c r="Z516" s="187" t="str">
        <f t="shared" si="8"/>
        <v>De novo251PE</v>
      </c>
      <c r="AA516" s="137">
        <v>0</v>
      </c>
      <c r="AB516" s="138" t="s">
        <v>30</v>
      </c>
      <c r="AC516" s="154" t="s">
        <v>3343</v>
      </c>
      <c r="AD516" s="155"/>
    </row>
    <row r="517" spans="1:30" s="247" customFormat="1" ht="24" customHeight="1">
      <c r="A517" s="139">
        <v>42813</v>
      </c>
      <c r="B517" s="140" t="s">
        <v>13275</v>
      </c>
      <c r="C517" s="141" t="s">
        <v>2525</v>
      </c>
      <c r="D517" s="141" t="s">
        <v>31</v>
      </c>
      <c r="E517" s="141" t="s">
        <v>11637</v>
      </c>
      <c r="F517" s="151">
        <v>42810</v>
      </c>
      <c r="G517" s="141" t="s">
        <v>40</v>
      </c>
      <c r="H517" s="141" t="s">
        <v>13274</v>
      </c>
      <c r="I517" s="141">
        <v>2</v>
      </c>
      <c r="J517" s="141" t="s">
        <v>32</v>
      </c>
      <c r="K517" s="141" t="s">
        <v>28</v>
      </c>
      <c r="L517" s="141">
        <v>0</v>
      </c>
      <c r="M517" s="141" t="s">
        <v>13273</v>
      </c>
      <c r="N517" s="141">
        <v>0</v>
      </c>
      <c r="O517" s="141" t="s">
        <v>399</v>
      </c>
      <c r="P517" s="141">
        <v>89760.23</v>
      </c>
      <c r="Q517" s="141">
        <v>3088392</v>
      </c>
      <c r="R517" s="141">
        <v>2805007</v>
      </c>
      <c r="S517" s="141">
        <v>90.9</v>
      </c>
      <c r="T517" s="141">
        <v>0</v>
      </c>
      <c r="U517" s="141">
        <v>0</v>
      </c>
      <c r="V517" s="141" t="s">
        <v>13272</v>
      </c>
      <c r="W517" s="141" t="s">
        <v>13271</v>
      </c>
      <c r="X517" s="141" t="s">
        <v>13270</v>
      </c>
      <c r="Y517" s="141" t="s">
        <v>4680</v>
      </c>
      <c r="Z517" s="188" t="str">
        <f t="shared" si="8"/>
        <v>De novo251PE</v>
      </c>
      <c r="AA517" s="143">
        <v>0</v>
      </c>
      <c r="AB517" s="143" t="s">
        <v>30</v>
      </c>
      <c r="AC517" s="143" t="s">
        <v>3343</v>
      </c>
      <c r="AD517" s="143"/>
    </row>
    <row r="518" spans="1:30" s="247" customFormat="1" ht="24" customHeight="1">
      <c r="A518" s="133">
        <v>42813</v>
      </c>
      <c r="B518" s="134" t="s">
        <v>13269</v>
      </c>
      <c r="C518" s="135">
        <v>0</v>
      </c>
      <c r="D518" s="135" t="s">
        <v>31</v>
      </c>
      <c r="E518" s="135" t="s">
        <v>13268</v>
      </c>
      <c r="F518" s="159">
        <v>42809</v>
      </c>
      <c r="G518" s="135" t="s">
        <v>121</v>
      </c>
      <c r="H518" s="135" t="s">
        <v>13267</v>
      </c>
      <c r="I518" s="135">
        <v>1</v>
      </c>
      <c r="J518" s="135" t="s">
        <v>4698</v>
      </c>
      <c r="K518" s="135" t="s">
        <v>13266</v>
      </c>
      <c r="L518" s="135">
        <v>0</v>
      </c>
      <c r="M518" s="135" t="s">
        <v>13243</v>
      </c>
      <c r="N518" s="135">
        <v>139</v>
      </c>
      <c r="O518" s="135" t="s">
        <v>33</v>
      </c>
      <c r="P518" s="135">
        <v>69480.990000000005</v>
      </c>
      <c r="Q518" s="135">
        <v>4309650</v>
      </c>
      <c r="R518" s="135">
        <v>3487965</v>
      </c>
      <c r="S518" s="135">
        <v>80.930000000000007</v>
      </c>
      <c r="T518" s="135" t="s">
        <v>13265</v>
      </c>
      <c r="U518" s="135" t="s">
        <v>13264</v>
      </c>
      <c r="V518" s="135" t="s">
        <v>13263</v>
      </c>
      <c r="W518" s="135" t="s">
        <v>13262</v>
      </c>
      <c r="X518" s="135" t="s">
        <v>13261</v>
      </c>
      <c r="Y518" s="147" t="s">
        <v>4625</v>
      </c>
      <c r="Z518" s="147" t="str">
        <f t="shared" si="8"/>
        <v>0101PE</v>
      </c>
      <c r="AA518" s="137">
        <v>0.2</v>
      </c>
      <c r="AB518" s="138" t="s">
        <v>30</v>
      </c>
      <c r="AC518" s="154" t="s">
        <v>3343</v>
      </c>
      <c r="AD518" s="155"/>
    </row>
    <row r="519" spans="1:30" s="247" customFormat="1" ht="24" customHeight="1">
      <c r="A519" s="139">
        <v>42813</v>
      </c>
      <c r="B519" s="140" t="s">
        <v>13260</v>
      </c>
      <c r="C519" s="141">
        <v>0</v>
      </c>
      <c r="D519" s="141" t="s">
        <v>31</v>
      </c>
      <c r="E519" s="141" t="s">
        <v>13259</v>
      </c>
      <c r="F519" s="151">
        <v>42809</v>
      </c>
      <c r="G519" s="141" t="s">
        <v>121</v>
      </c>
      <c r="H519" s="141" t="s">
        <v>13258</v>
      </c>
      <c r="I519" s="141">
        <v>2</v>
      </c>
      <c r="J519" s="144" t="s">
        <v>13127</v>
      </c>
      <c r="K519" s="144" t="s">
        <v>13257</v>
      </c>
      <c r="L519" s="141">
        <v>0</v>
      </c>
      <c r="M519" s="141" t="s">
        <v>13243</v>
      </c>
      <c r="N519" s="141">
        <v>0</v>
      </c>
      <c r="O519" s="141" t="s">
        <v>33</v>
      </c>
      <c r="P519" s="141">
        <v>74001.87</v>
      </c>
      <c r="Q519" s="141">
        <v>4309650</v>
      </c>
      <c r="R519" s="141">
        <v>3392689</v>
      </c>
      <c r="S519" s="141">
        <v>78.72</v>
      </c>
      <c r="T519" s="141">
        <v>0</v>
      </c>
      <c r="U519" s="141">
        <v>0</v>
      </c>
      <c r="V519" s="141" t="s">
        <v>13256</v>
      </c>
      <c r="W519" s="141" t="s">
        <v>13255</v>
      </c>
      <c r="X519" s="141" t="s">
        <v>13254</v>
      </c>
      <c r="Y519" s="141" t="s">
        <v>4625</v>
      </c>
      <c r="Z519" s="141" t="str">
        <f t="shared" si="8"/>
        <v>0101PE</v>
      </c>
      <c r="AA519" s="143">
        <v>2.7027027027027029E-2</v>
      </c>
      <c r="AB519" s="143" t="s">
        <v>30</v>
      </c>
      <c r="AC519" s="143" t="s">
        <v>3343</v>
      </c>
      <c r="AD519" s="143"/>
    </row>
    <row r="520" spans="1:30" s="247" customFormat="1" ht="24" customHeight="1">
      <c r="A520" s="139">
        <v>42813</v>
      </c>
      <c r="B520" s="140" t="s">
        <v>13253</v>
      </c>
      <c r="C520" s="141">
        <v>0</v>
      </c>
      <c r="D520" s="141" t="s">
        <v>31</v>
      </c>
      <c r="E520" s="141" t="s">
        <v>13252</v>
      </c>
      <c r="F520" s="151">
        <v>42809</v>
      </c>
      <c r="G520" s="141" t="s">
        <v>121</v>
      </c>
      <c r="H520" s="141" t="s">
        <v>13224</v>
      </c>
      <c r="I520" s="141">
        <v>3</v>
      </c>
      <c r="J520" s="141" t="s">
        <v>32</v>
      </c>
      <c r="K520" s="141" t="s">
        <v>28</v>
      </c>
      <c r="L520" s="141">
        <v>0</v>
      </c>
      <c r="M520" s="141" t="s">
        <v>13243</v>
      </c>
      <c r="N520" s="141">
        <v>0</v>
      </c>
      <c r="O520" s="141" t="s">
        <v>33</v>
      </c>
      <c r="P520" s="141">
        <v>73755.7</v>
      </c>
      <c r="Q520" s="141">
        <v>4309650</v>
      </c>
      <c r="R520" s="141">
        <v>3593514</v>
      </c>
      <c r="S520" s="141">
        <v>83.38</v>
      </c>
      <c r="T520" s="141">
        <v>0</v>
      </c>
      <c r="U520" s="141">
        <v>0</v>
      </c>
      <c r="V520" s="141" t="s">
        <v>13251</v>
      </c>
      <c r="W520" s="141" t="s">
        <v>13250</v>
      </c>
      <c r="X520" s="141" t="s">
        <v>13249</v>
      </c>
      <c r="Y520" s="141" t="s">
        <v>4625</v>
      </c>
      <c r="Z520" s="141" t="str">
        <f t="shared" si="8"/>
        <v>0101PE</v>
      </c>
      <c r="AA520" s="143">
        <v>0</v>
      </c>
      <c r="AB520" s="143" t="s">
        <v>30</v>
      </c>
      <c r="AC520" s="143" t="s">
        <v>3343</v>
      </c>
      <c r="AD520" s="143"/>
    </row>
    <row r="521" spans="1:30" s="247" customFormat="1" ht="24" customHeight="1">
      <c r="A521" s="139">
        <v>42813</v>
      </c>
      <c r="B521" s="140" t="s">
        <v>13244</v>
      </c>
      <c r="C521" s="141">
        <v>0</v>
      </c>
      <c r="D521" s="141" t="s">
        <v>31</v>
      </c>
      <c r="E521" s="141" t="s">
        <v>13236</v>
      </c>
      <c r="F521" s="151">
        <v>42809</v>
      </c>
      <c r="G521" s="141" t="s">
        <v>121</v>
      </c>
      <c r="H521" s="141" t="s">
        <v>13224</v>
      </c>
      <c r="I521" s="141">
        <v>4</v>
      </c>
      <c r="J521" s="141" t="s">
        <v>32</v>
      </c>
      <c r="K521" s="141" t="s">
        <v>28</v>
      </c>
      <c r="L521" s="141">
        <v>0</v>
      </c>
      <c r="M521" s="141" t="s">
        <v>13243</v>
      </c>
      <c r="N521" s="141">
        <v>181</v>
      </c>
      <c r="O521" s="141" t="s">
        <v>33</v>
      </c>
      <c r="P521" s="141">
        <v>78711.100000000006</v>
      </c>
      <c r="Q521" s="141">
        <v>4309650</v>
      </c>
      <c r="R521" s="141">
        <v>3597640</v>
      </c>
      <c r="S521" s="141">
        <v>83.48</v>
      </c>
      <c r="T521" s="141" t="s">
        <v>13248</v>
      </c>
      <c r="U521" s="141" t="s">
        <v>13247</v>
      </c>
      <c r="V521" s="141" t="s">
        <v>13246</v>
      </c>
      <c r="W521" s="141" t="s">
        <v>13239</v>
      </c>
      <c r="X521" s="141" t="s">
        <v>13245</v>
      </c>
      <c r="Y521" s="141" t="s">
        <v>4625</v>
      </c>
      <c r="Z521" s="141" t="str">
        <f t="shared" si="8"/>
        <v>0101PE</v>
      </c>
      <c r="AA521" s="143">
        <v>0</v>
      </c>
      <c r="AB521" s="143" t="s">
        <v>30</v>
      </c>
      <c r="AC521" s="143" t="s">
        <v>3343</v>
      </c>
      <c r="AD521" s="143"/>
    </row>
    <row r="522" spans="1:30" s="247" customFormat="1" ht="24" customHeight="1">
      <c r="A522" s="139">
        <v>42813</v>
      </c>
      <c r="B522" s="140" t="s">
        <v>13244</v>
      </c>
      <c r="C522" s="141">
        <v>0</v>
      </c>
      <c r="D522" s="141" t="s">
        <v>31</v>
      </c>
      <c r="E522" s="141" t="s">
        <v>13236</v>
      </c>
      <c r="F522" s="151">
        <v>42809</v>
      </c>
      <c r="G522" s="141" t="s">
        <v>121</v>
      </c>
      <c r="H522" s="141" t="s">
        <v>13224</v>
      </c>
      <c r="I522" s="141">
        <v>5</v>
      </c>
      <c r="J522" s="141" t="s">
        <v>32</v>
      </c>
      <c r="K522" s="141" t="s">
        <v>28</v>
      </c>
      <c r="L522" s="141">
        <v>0</v>
      </c>
      <c r="M522" s="141" t="s">
        <v>13243</v>
      </c>
      <c r="N522" s="141">
        <v>205</v>
      </c>
      <c r="O522" s="141" t="s">
        <v>33</v>
      </c>
      <c r="P522" s="141">
        <v>78215.8</v>
      </c>
      <c r="Q522" s="141">
        <v>4309650</v>
      </c>
      <c r="R522" s="141">
        <v>3574731</v>
      </c>
      <c r="S522" s="141">
        <v>82.95</v>
      </c>
      <c r="T522" s="141" t="s">
        <v>13242</v>
      </c>
      <c r="U522" s="141" t="s">
        <v>13241</v>
      </c>
      <c r="V522" s="141" t="s">
        <v>13240</v>
      </c>
      <c r="W522" s="141" t="s">
        <v>13239</v>
      </c>
      <c r="X522" s="141" t="s">
        <v>13238</v>
      </c>
      <c r="Y522" s="141" t="s">
        <v>4625</v>
      </c>
      <c r="Z522" s="141" t="str">
        <f t="shared" si="8"/>
        <v>0101PE</v>
      </c>
      <c r="AA522" s="143">
        <v>0</v>
      </c>
      <c r="AB522" s="143" t="s">
        <v>30</v>
      </c>
      <c r="AC522" s="143" t="s">
        <v>3343</v>
      </c>
      <c r="AD522" s="143"/>
    </row>
    <row r="523" spans="1:30" s="247" customFormat="1" ht="24" customHeight="1">
      <c r="A523" s="139">
        <v>42813</v>
      </c>
      <c r="B523" s="140" t="s">
        <v>13237</v>
      </c>
      <c r="C523" s="141">
        <v>0</v>
      </c>
      <c r="D523" s="141" t="s">
        <v>31</v>
      </c>
      <c r="E523" s="141" t="s">
        <v>13236</v>
      </c>
      <c r="F523" s="151">
        <v>42809</v>
      </c>
      <c r="G523" s="141" t="s">
        <v>121</v>
      </c>
      <c r="H523" s="141" t="s">
        <v>13224</v>
      </c>
      <c r="I523" s="141">
        <v>6</v>
      </c>
      <c r="J523" s="141" t="s">
        <v>32</v>
      </c>
      <c r="K523" s="141" t="s">
        <v>28</v>
      </c>
      <c r="L523" s="141">
        <v>0</v>
      </c>
      <c r="M523" s="141" t="s">
        <v>13223</v>
      </c>
      <c r="N523" s="141">
        <v>180</v>
      </c>
      <c r="O523" s="141" t="s">
        <v>33</v>
      </c>
      <c r="P523" s="141">
        <v>78615.259999999995</v>
      </c>
      <c r="Q523" s="141">
        <v>4309650</v>
      </c>
      <c r="R523" s="141">
        <v>3592050</v>
      </c>
      <c r="S523" s="141">
        <v>83.35</v>
      </c>
      <c r="T523" s="141" t="s">
        <v>13235</v>
      </c>
      <c r="U523" s="141" t="s">
        <v>13234</v>
      </c>
      <c r="V523" s="141" t="s">
        <v>13233</v>
      </c>
      <c r="W523" s="141" t="s">
        <v>13232</v>
      </c>
      <c r="X523" s="141" t="s">
        <v>13231</v>
      </c>
      <c r="Y523" s="141" t="s">
        <v>4625</v>
      </c>
      <c r="Z523" s="141" t="str">
        <f t="shared" si="8"/>
        <v>0101PE</v>
      </c>
      <c r="AA523" s="143">
        <v>0</v>
      </c>
      <c r="AB523" s="143" t="s">
        <v>30</v>
      </c>
      <c r="AC523" s="143" t="s">
        <v>3343</v>
      </c>
      <c r="AD523" s="143"/>
    </row>
    <row r="524" spans="1:30" s="247" customFormat="1" ht="24" customHeight="1">
      <c r="A524" s="139">
        <v>42813</v>
      </c>
      <c r="B524" s="140" t="s">
        <v>13230</v>
      </c>
      <c r="C524" s="141">
        <v>0</v>
      </c>
      <c r="D524" s="141" t="s">
        <v>31</v>
      </c>
      <c r="E524" s="141" t="s">
        <v>13134</v>
      </c>
      <c r="F524" s="151">
        <v>42809</v>
      </c>
      <c r="G524" s="141" t="s">
        <v>121</v>
      </c>
      <c r="H524" s="141" t="s">
        <v>13224</v>
      </c>
      <c r="I524" s="141">
        <v>7</v>
      </c>
      <c r="J524" s="141" t="s">
        <v>32</v>
      </c>
      <c r="K524" s="141" t="s">
        <v>28</v>
      </c>
      <c r="L524" s="141">
        <v>0</v>
      </c>
      <c r="M524" s="141" t="s">
        <v>13223</v>
      </c>
      <c r="N524" s="141">
        <v>0</v>
      </c>
      <c r="O524" s="141" t="s">
        <v>33</v>
      </c>
      <c r="P524" s="141">
        <v>77574.14</v>
      </c>
      <c r="Q524" s="141">
        <v>4309650</v>
      </c>
      <c r="R524" s="141">
        <v>3555468</v>
      </c>
      <c r="S524" s="141">
        <v>82.5</v>
      </c>
      <c r="T524" s="141">
        <v>0</v>
      </c>
      <c r="U524" s="141">
        <v>0</v>
      </c>
      <c r="V524" s="141" t="s">
        <v>13229</v>
      </c>
      <c r="W524" s="141" t="s">
        <v>13228</v>
      </c>
      <c r="X524" s="141" t="s">
        <v>13227</v>
      </c>
      <c r="Y524" s="141" t="s">
        <v>4625</v>
      </c>
      <c r="Z524" s="141" t="str">
        <f t="shared" si="8"/>
        <v>0101PE</v>
      </c>
      <c r="AA524" s="143">
        <v>0</v>
      </c>
      <c r="AB524" s="143" t="s">
        <v>30</v>
      </c>
      <c r="AC524" s="143" t="s">
        <v>3343</v>
      </c>
      <c r="AD524" s="143"/>
    </row>
    <row r="525" spans="1:30" s="247" customFormat="1" ht="24" customHeight="1">
      <c r="A525" s="139">
        <v>42813</v>
      </c>
      <c r="B525" s="140" t="s">
        <v>13226</v>
      </c>
      <c r="C525" s="141">
        <v>0</v>
      </c>
      <c r="D525" s="141" t="s">
        <v>31</v>
      </c>
      <c r="E525" s="141" t="s">
        <v>13225</v>
      </c>
      <c r="F525" s="151">
        <v>42809</v>
      </c>
      <c r="G525" s="141" t="s">
        <v>121</v>
      </c>
      <c r="H525" s="141" t="s">
        <v>13224</v>
      </c>
      <c r="I525" s="141">
        <v>8</v>
      </c>
      <c r="J525" s="141" t="s">
        <v>32</v>
      </c>
      <c r="K525" s="141" t="s">
        <v>28</v>
      </c>
      <c r="L525" s="141">
        <v>0</v>
      </c>
      <c r="M525" s="141" t="s">
        <v>13223</v>
      </c>
      <c r="N525" s="141">
        <v>167</v>
      </c>
      <c r="O525" s="141" t="s">
        <v>33</v>
      </c>
      <c r="P525" s="141">
        <v>78201.14</v>
      </c>
      <c r="Q525" s="141">
        <v>4309650</v>
      </c>
      <c r="R525" s="141">
        <v>3566006</v>
      </c>
      <c r="S525" s="141">
        <v>82.74</v>
      </c>
      <c r="T525" s="141" t="s">
        <v>13222</v>
      </c>
      <c r="U525" s="141" t="s">
        <v>13221</v>
      </c>
      <c r="V525" s="141" t="s">
        <v>13220</v>
      </c>
      <c r="W525" s="141" t="s">
        <v>13219</v>
      </c>
      <c r="X525" s="141" t="s">
        <v>13218</v>
      </c>
      <c r="Y525" s="141" t="s">
        <v>4625</v>
      </c>
      <c r="Z525" s="141" t="str">
        <f t="shared" si="8"/>
        <v>0101PE</v>
      </c>
      <c r="AA525" s="143">
        <v>0</v>
      </c>
      <c r="AB525" s="143" t="s">
        <v>30</v>
      </c>
      <c r="AC525" s="143" t="s">
        <v>3343</v>
      </c>
      <c r="AD525" s="143"/>
    </row>
    <row r="526" spans="1:30" s="247" customFormat="1" ht="24" customHeight="1">
      <c r="A526" s="133">
        <v>42813</v>
      </c>
      <c r="B526" s="134" t="s">
        <v>13038</v>
      </c>
      <c r="C526" s="135" t="s">
        <v>13037</v>
      </c>
      <c r="D526" s="135" t="s">
        <v>31</v>
      </c>
      <c r="E526" s="135" t="s">
        <v>13217</v>
      </c>
      <c r="F526" s="159">
        <v>42809</v>
      </c>
      <c r="G526" s="135" t="s">
        <v>121</v>
      </c>
      <c r="H526" s="135" t="s">
        <v>13216</v>
      </c>
      <c r="I526" s="135">
        <v>1</v>
      </c>
      <c r="J526" s="135" t="s">
        <v>32</v>
      </c>
      <c r="K526" s="135" t="s">
        <v>28</v>
      </c>
      <c r="L526" s="135">
        <v>0</v>
      </c>
      <c r="M526" s="135" t="s">
        <v>13035</v>
      </c>
      <c r="N526" s="135">
        <v>0</v>
      </c>
      <c r="O526" s="135" t="s">
        <v>41</v>
      </c>
      <c r="P526" s="135">
        <v>109086.61</v>
      </c>
      <c r="Q526" s="135">
        <v>4309650</v>
      </c>
      <c r="R526" s="135">
        <v>3320050</v>
      </c>
      <c r="S526" s="135">
        <v>77.040000000000006</v>
      </c>
      <c r="T526" s="135">
        <v>0</v>
      </c>
      <c r="U526" s="135">
        <v>0</v>
      </c>
      <c r="V526" s="135" t="s">
        <v>13215</v>
      </c>
      <c r="W526" s="135" t="s">
        <v>13214</v>
      </c>
      <c r="X526" s="135" t="s">
        <v>13213</v>
      </c>
      <c r="Y526" s="147" t="s">
        <v>140</v>
      </c>
      <c r="Z526" s="147" t="str">
        <f t="shared" si="8"/>
        <v>Re-sequencing151PE</v>
      </c>
      <c r="AA526" s="137">
        <v>0</v>
      </c>
      <c r="AB526" s="138" t="s">
        <v>30</v>
      </c>
      <c r="AC526" s="154" t="s">
        <v>3343</v>
      </c>
      <c r="AD526" s="155"/>
    </row>
    <row r="527" spans="1:30" s="247" customFormat="1" ht="24" customHeight="1">
      <c r="A527" s="139">
        <v>42813</v>
      </c>
      <c r="B527" s="140" t="s">
        <v>13212</v>
      </c>
      <c r="C527" s="141" t="s">
        <v>13037</v>
      </c>
      <c r="D527" s="141" t="s">
        <v>31</v>
      </c>
      <c r="E527" s="141" t="s">
        <v>13211</v>
      </c>
      <c r="F527" s="151">
        <v>42809</v>
      </c>
      <c r="G527" s="141" t="s">
        <v>121</v>
      </c>
      <c r="H527" s="141" t="s">
        <v>13175</v>
      </c>
      <c r="I527" s="141">
        <v>2</v>
      </c>
      <c r="J527" s="141" t="s">
        <v>32</v>
      </c>
      <c r="K527" s="141" t="s">
        <v>28</v>
      </c>
      <c r="L527" s="141">
        <v>0</v>
      </c>
      <c r="M527" s="141" t="s">
        <v>13035</v>
      </c>
      <c r="N527" s="141">
        <v>0</v>
      </c>
      <c r="O527" s="141" t="s">
        <v>41</v>
      </c>
      <c r="P527" s="141">
        <v>109847.19</v>
      </c>
      <c r="Q527" s="141">
        <v>4309650</v>
      </c>
      <c r="R527" s="141">
        <v>3388692</v>
      </c>
      <c r="S527" s="141">
        <v>78.63</v>
      </c>
      <c r="T527" s="141">
        <v>0</v>
      </c>
      <c r="U527" s="141">
        <v>0</v>
      </c>
      <c r="V527" s="141" t="s">
        <v>13210</v>
      </c>
      <c r="W527" s="141" t="s">
        <v>13209</v>
      </c>
      <c r="X527" s="141" t="s">
        <v>13208</v>
      </c>
      <c r="Y527" s="141" t="s">
        <v>140</v>
      </c>
      <c r="Z527" s="141" t="str">
        <f t="shared" si="8"/>
        <v>Re-sequencing151PE</v>
      </c>
      <c r="AA527" s="143">
        <v>0</v>
      </c>
      <c r="AB527" s="143" t="s">
        <v>30</v>
      </c>
      <c r="AC527" s="143" t="s">
        <v>3343</v>
      </c>
      <c r="AD527" s="143"/>
    </row>
    <row r="528" spans="1:30" s="247" customFormat="1" ht="24" customHeight="1">
      <c r="A528" s="139">
        <v>42813</v>
      </c>
      <c r="B528" s="140" t="s">
        <v>13207</v>
      </c>
      <c r="C528" s="141">
        <v>0</v>
      </c>
      <c r="D528" s="141" t="s">
        <v>31</v>
      </c>
      <c r="E528" s="141" t="s">
        <v>13206</v>
      </c>
      <c r="F528" s="151">
        <v>42809</v>
      </c>
      <c r="G528" s="141" t="s">
        <v>121</v>
      </c>
      <c r="H528" s="141" t="s">
        <v>13175</v>
      </c>
      <c r="I528" s="141">
        <v>3</v>
      </c>
      <c r="J528" s="141" t="s">
        <v>32</v>
      </c>
      <c r="K528" s="141" t="s">
        <v>28</v>
      </c>
      <c r="L528" s="141">
        <v>0</v>
      </c>
      <c r="M528" s="141" t="s">
        <v>13035</v>
      </c>
      <c r="N528" s="141">
        <v>172</v>
      </c>
      <c r="O528" s="141" t="s">
        <v>41</v>
      </c>
      <c r="P528" s="141">
        <v>120334.09</v>
      </c>
      <c r="Q528" s="141">
        <v>4309650</v>
      </c>
      <c r="R528" s="141">
        <v>3661066</v>
      </c>
      <c r="S528" s="141">
        <v>84.95</v>
      </c>
      <c r="T528" s="141" t="s">
        <v>13205</v>
      </c>
      <c r="U528" s="141" t="s">
        <v>13204</v>
      </c>
      <c r="V528" s="141" t="s">
        <v>13203</v>
      </c>
      <c r="W528" s="141" t="s">
        <v>13202</v>
      </c>
      <c r="X528" s="141" t="s">
        <v>13201</v>
      </c>
      <c r="Y528" s="141" t="s">
        <v>140</v>
      </c>
      <c r="Z528" s="141" t="str">
        <f t="shared" si="8"/>
        <v>0151PE</v>
      </c>
      <c r="AA528" s="143">
        <v>0</v>
      </c>
      <c r="AB528" s="143" t="s">
        <v>30</v>
      </c>
      <c r="AC528" s="143" t="s">
        <v>3343</v>
      </c>
      <c r="AD528" s="143"/>
    </row>
    <row r="529" spans="1:30" s="247" customFormat="1" ht="24" customHeight="1">
      <c r="A529" s="139">
        <v>42813</v>
      </c>
      <c r="B529" s="140" t="s">
        <v>13038</v>
      </c>
      <c r="C529" s="141" t="s">
        <v>13037</v>
      </c>
      <c r="D529" s="141" t="s">
        <v>31</v>
      </c>
      <c r="E529" s="141" t="s">
        <v>13200</v>
      </c>
      <c r="F529" s="151">
        <v>42809</v>
      </c>
      <c r="G529" s="141" t="s">
        <v>121</v>
      </c>
      <c r="H529" s="141" t="s">
        <v>13175</v>
      </c>
      <c r="I529" s="141">
        <v>4</v>
      </c>
      <c r="J529" s="141" t="s">
        <v>32</v>
      </c>
      <c r="K529" s="141" t="s">
        <v>28</v>
      </c>
      <c r="L529" s="141">
        <v>0</v>
      </c>
      <c r="M529" s="141" t="s">
        <v>13035</v>
      </c>
      <c r="N529" s="141">
        <v>0</v>
      </c>
      <c r="O529" s="141" t="s">
        <v>41</v>
      </c>
      <c r="P529" s="141">
        <v>112880.16</v>
      </c>
      <c r="Q529" s="141">
        <v>4309650</v>
      </c>
      <c r="R529" s="141">
        <v>3456631</v>
      </c>
      <c r="S529" s="141">
        <v>80.209999999999994</v>
      </c>
      <c r="T529" s="141">
        <v>0</v>
      </c>
      <c r="U529" s="141">
        <v>0</v>
      </c>
      <c r="V529" s="141" t="s">
        <v>13199</v>
      </c>
      <c r="W529" s="141" t="s">
        <v>13198</v>
      </c>
      <c r="X529" s="141" t="s">
        <v>13197</v>
      </c>
      <c r="Y529" s="141" t="s">
        <v>140</v>
      </c>
      <c r="Z529" s="141" t="str">
        <f t="shared" si="8"/>
        <v>Re-sequencing151PE</v>
      </c>
      <c r="AA529" s="143">
        <v>0</v>
      </c>
      <c r="AB529" s="143" t="s">
        <v>30</v>
      </c>
      <c r="AC529" s="143" t="s">
        <v>3343</v>
      </c>
      <c r="AD529" s="143"/>
    </row>
    <row r="530" spans="1:30" s="247" customFormat="1" ht="24" customHeight="1">
      <c r="A530" s="139">
        <v>42813</v>
      </c>
      <c r="B530" s="140" t="s">
        <v>13196</v>
      </c>
      <c r="C530" s="141">
        <v>0</v>
      </c>
      <c r="D530" s="141" t="s">
        <v>31</v>
      </c>
      <c r="E530" s="141" t="s">
        <v>13195</v>
      </c>
      <c r="F530" s="151">
        <v>42809</v>
      </c>
      <c r="G530" s="141" t="s">
        <v>121</v>
      </c>
      <c r="H530" s="141" t="s">
        <v>13175</v>
      </c>
      <c r="I530" s="141">
        <v>5</v>
      </c>
      <c r="J530" s="141" t="s">
        <v>32</v>
      </c>
      <c r="K530" s="141" t="s">
        <v>28</v>
      </c>
      <c r="L530" s="141">
        <v>0</v>
      </c>
      <c r="M530" s="141" t="s">
        <v>13035</v>
      </c>
      <c r="N530" s="141">
        <v>172</v>
      </c>
      <c r="O530" s="141" t="s">
        <v>41</v>
      </c>
      <c r="P530" s="141">
        <v>107616.22</v>
      </c>
      <c r="Q530" s="141">
        <v>4309650</v>
      </c>
      <c r="R530" s="141">
        <v>3444957</v>
      </c>
      <c r="S530" s="141">
        <v>79.94</v>
      </c>
      <c r="T530" s="141" t="s">
        <v>13194</v>
      </c>
      <c r="U530" s="141" t="s">
        <v>13193</v>
      </c>
      <c r="V530" s="141" t="s">
        <v>13192</v>
      </c>
      <c r="W530" s="141" t="s">
        <v>13191</v>
      </c>
      <c r="X530" s="141" t="s">
        <v>13190</v>
      </c>
      <c r="Y530" s="141" t="s">
        <v>140</v>
      </c>
      <c r="Z530" s="141" t="str">
        <f t="shared" si="8"/>
        <v>0151PE</v>
      </c>
      <c r="AA530" s="143">
        <v>0</v>
      </c>
      <c r="AB530" s="143" t="s">
        <v>30</v>
      </c>
      <c r="AC530" s="143" t="s">
        <v>3343</v>
      </c>
      <c r="AD530" s="143"/>
    </row>
    <row r="531" spans="1:30" s="247" customFormat="1" ht="24" customHeight="1">
      <c r="A531" s="139">
        <v>42813</v>
      </c>
      <c r="B531" s="140" t="s">
        <v>13189</v>
      </c>
      <c r="C531" s="141">
        <v>0</v>
      </c>
      <c r="D531" s="141" t="s">
        <v>31</v>
      </c>
      <c r="E531" s="141" t="s">
        <v>13188</v>
      </c>
      <c r="F531" s="151">
        <v>42809</v>
      </c>
      <c r="G531" s="141" t="s">
        <v>121</v>
      </c>
      <c r="H531" s="141" t="s">
        <v>13175</v>
      </c>
      <c r="I531" s="141">
        <v>6</v>
      </c>
      <c r="J531" s="141" t="s">
        <v>32</v>
      </c>
      <c r="K531" s="141" t="s">
        <v>28</v>
      </c>
      <c r="L531" s="141">
        <v>0</v>
      </c>
      <c r="M531" s="141" t="s">
        <v>11513</v>
      </c>
      <c r="N531" s="141">
        <v>172</v>
      </c>
      <c r="O531" s="141" t="s">
        <v>41</v>
      </c>
      <c r="P531" s="141">
        <v>115762.63</v>
      </c>
      <c r="Q531" s="141">
        <v>4309650</v>
      </c>
      <c r="R531" s="141">
        <v>3532597</v>
      </c>
      <c r="S531" s="141">
        <v>81.97</v>
      </c>
      <c r="T531" s="141" t="s">
        <v>13187</v>
      </c>
      <c r="U531" s="141" t="s">
        <v>13186</v>
      </c>
      <c r="V531" s="141" t="s">
        <v>13185</v>
      </c>
      <c r="W531" s="141" t="s">
        <v>13184</v>
      </c>
      <c r="X531" s="141" t="s">
        <v>13183</v>
      </c>
      <c r="Y531" s="141" t="s">
        <v>140</v>
      </c>
      <c r="Z531" s="141" t="str">
        <f t="shared" si="8"/>
        <v>0151PE</v>
      </c>
      <c r="AA531" s="143">
        <v>0</v>
      </c>
      <c r="AB531" s="143" t="s">
        <v>30</v>
      </c>
      <c r="AC531" s="143" t="s">
        <v>3343</v>
      </c>
      <c r="AD531" s="143"/>
    </row>
    <row r="532" spans="1:30" s="247" customFormat="1" ht="24" customHeight="1">
      <c r="A532" s="139">
        <v>42813</v>
      </c>
      <c r="B532" s="140" t="s">
        <v>13182</v>
      </c>
      <c r="C532" s="141" t="s">
        <v>3329</v>
      </c>
      <c r="D532" s="141" t="s">
        <v>31</v>
      </c>
      <c r="E532" s="141" t="s">
        <v>13181</v>
      </c>
      <c r="F532" s="151">
        <v>42809</v>
      </c>
      <c r="G532" s="141" t="s">
        <v>121</v>
      </c>
      <c r="H532" s="141" t="s">
        <v>13175</v>
      </c>
      <c r="I532" s="141">
        <v>7</v>
      </c>
      <c r="J532" s="141" t="s">
        <v>32</v>
      </c>
      <c r="K532" s="141" t="s">
        <v>28</v>
      </c>
      <c r="L532" s="141">
        <v>0</v>
      </c>
      <c r="M532" s="141" t="s">
        <v>11513</v>
      </c>
      <c r="N532" s="141">
        <v>0</v>
      </c>
      <c r="O532" s="141" t="s">
        <v>41</v>
      </c>
      <c r="P532" s="141">
        <v>107431.18</v>
      </c>
      <c r="Q532" s="141">
        <v>4309650</v>
      </c>
      <c r="R532" s="141">
        <v>3279924</v>
      </c>
      <c r="S532" s="141">
        <v>76.11</v>
      </c>
      <c r="T532" s="141">
        <v>0</v>
      </c>
      <c r="U532" s="141">
        <v>0</v>
      </c>
      <c r="V532" s="141" t="s">
        <v>13180</v>
      </c>
      <c r="W532" s="141" t="s">
        <v>13179</v>
      </c>
      <c r="X532" s="141" t="s">
        <v>13178</v>
      </c>
      <c r="Y532" s="141" t="s">
        <v>140</v>
      </c>
      <c r="Z532" s="141" t="str">
        <f t="shared" si="8"/>
        <v>Meta151PE</v>
      </c>
      <c r="AA532" s="143">
        <v>0</v>
      </c>
      <c r="AB532" s="143" t="s">
        <v>30</v>
      </c>
      <c r="AC532" s="143" t="s">
        <v>3343</v>
      </c>
      <c r="AD532" s="143"/>
    </row>
    <row r="533" spans="1:30" s="247" customFormat="1" ht="24" customHeight="1">
      <c r="A533" s="139">
        <v>42813</v>
      </c>
      <c r="B533" s="140" t="s">
        <v>13177</v>
      </c>
      <c r="C533" s="141">
        <v>0</v>
      </c>
      <c r="D533" s="141" t="s">
        <v>31</v>
      </c>
      <c r="E533" s="141" t="s">
        <v>13176</v>
      </c>
      <c r="F533" s="151">
        <v>42809</v>
      </c>
      <c r="G533" s="141" t="s">
        <v>121</v>
      </c>
      <c r="H533" s="141" t="s">
        <v>13175</v>
      </c>
      <c r="I533" s="141">
        <v>8</v>
      </c>
      <c r="J533" s="141" t="s">
        <v>32</v>
      </c>
      <c r="K533" s="141" t="s">
        <v>28</v>
      </c>
      <c r="L533" s="141">
        <v>0</v>
      </c>
      <c r="M533" s="141" t="s">
        <v>11513</v>
      </c>
      <c r="N533" s="141">
        <v>0</v>
      </c>
      <c r="O533" s="141" t="s">
        <v>41</v>
      </c>
      <c r="P533" s="141">
        <v>110499.42</v>
      </c>
      <c r="Q533" s="141">
        <v>4309650</v>
      </c>
      <c r="R533" s="141">
        <v>3378486</v>
      </c>
      <c r="S533" s="141">
        <v>78.39</v>
      </c>
      <c r="T533" s="141">
        <v>0</v>
      </c>
      <c r="U533" s="141">
        <v>0</v>
      </c>
      <c r="V533" s="141" t="s">
        <v>13174</v>
      </c>
      <c r="W533" s="141" t="s">
        <v>13173</v>
      </c>
      <c r="X533" s="141" t="s">
        <v>13172</v>
      </c>
      <c r="Y533" s="141" t="s">
        <v>140</v>
      </c>
      <c r="Z533" s="141" t="str">
        <f t="shared" si="8"/>
        <v>0151PE</v>
      </c>
      <c r="AA533" s="143">
        <v>0</v>
      </c>
      <c r="AB533" s="143" t="s">
        <v>30</v>
      </c>
      <c r="AC533" s="143" t="s">
        <v>3343</v>
      </c>
      <c r="AD533" s="143"/>
    </row>
    <row r="534" spans="1:30" s="247" customFormat="1" ht="24" customHeight="1">
      <c r="A534" s="133">
        <v>42814</v>
      </c>
      <c r="B534" s="134" t="s">
        <v>13169</v>
      </c>
      <c r="C534" s="135" t="s">
        <v>4732</v>
      </c>
      <c r="D534" s="135" t="s">
        <v>31</v>
      </c>
      <c r="E534" s="135" t="s">
        <v>13171</v>
      </c>
      <c r="F534" s="159">
        <v>42813</v>
      </c>
      <c r="G534" s="135" t="s">
        <v>40</v>
      </c>
      <c r="H534" s="135" t="s">
        <v>13170</v>
      </c>
      <c r="I534" s="135">
        <v>1</v>
      </c>
      <c r="J534" s="135" t="s">
        <v>32</v>
      </c>
      <c r="K534" s="135" t="s">
        <v>28</v>
      </c>
      <c r="L534" s="135">
        <v>0</v>
      </c>
      <c r="M534" s="135" t="s">
        <v>13166</v>
      </c>
      <c r="N534" s="135">
        <v>0</v>
      </c>
      <c r="O534" s="135">
        <v>49</v>
      </c>
      <c r="P534" s="135">
        <v>6349.47</v>
      </c>
      <c r="Q534" s="135">
        <v>2091813</v>
      </c>
      <c r="R534" s="135">
        <v>2024704</v>
      </c>
      <c r="S534" s="135">
        <v>96.8</v>
      </c>
      <c r="T534" s="135">
        <v>0</v>
      </c>
      <c r="U534" s="135">
        <v>0</v>
      </c>
      <c r="V534" s="135">
        <v>47.29</v>
      </c>
      <c r="W534" s="135">
        <v>98.95</v>
      </c>
      <c r="X534" s="135">
        <v>98.2</v>
      </c>
      <c r="Y534" s="147" t="s">
        <v>4727</v>
      </c>
      <c r="Z534" s="187" t="str">
        <f t="shared" si="8"/>
        <v>Re-sequencing50SE</v>
      </c>
      <c r="AA534" s="137">
        <v>0</v>
      </c>
      <c r="AB534" s="138" t="s">
        <v>30</v>
      </c>
      <c r="AC534" s="154" t="s">
        <v>3343</v>
      </c>
      <c r="AD534" s="155"/>
    </row>
    <row r="535" spans="1:30" s="247" customFormat="1" ht="24" customHeight="1">
      <c r="A535" s="139">
        <v>42814</v>
      </c>
      <c r="B535" s="140" t="s">
        <v>13169</v>
      </c>
      <c r="C535" s="141" t="s">
        <v>4732</v>
      </c>
      <c r="D535" s="141" t="s">
        <v>31</v>
      </c>
      <c r="E535" s="141" t="s">
        <v>13168</v>
      </c>
      <c r="F535" s="151">
        <v>42813</v>
      </c>
      <c r="G535" s="141" t="s">
        <v>40</v>
      </c>
      <c r="H535" s="141" t="s">
        <v>13167</v>
      </c>
      <c r="I535" s="141">
        <v>2</v>
      </c>
      <c r="J535" s="141" t="s">
        <v>32</v>
      </c>
      <c r="K535" s="141" t="s">
        <v>28</v>
      </c>
      <c r="L535" s="141">
        <v>0</v>
      </c>
      <c r="M535" s="141" t="s">
        <v>13166</v>
      </c>
      <c r="N535" s="141">
        <v>0</v>
      </c>
      <c r="O535" s="141">
        <v>49</v>
      </c>
      <c r="P535" s="141">
        <v>6313.71</v>
      </c>
      <c r="Q535" s="141">
        <v>2081601</v>
      </c>
      <c r="R535" s="141">
        <v>2013300</v>
      </c>
      <c r="S535" s="141">
        <v>96.7</v>
      </c>
      <c r="T535" s="141">
        <v>0</v>
      </c>
      <c r="U535" s="141">
        <v>0</v>
      </c>
      <c r="V535" s="141">
        <v>46.81</v>
      </c>
      <c r="W535" s="141">
        <v>98.97</v>
      </c>
      <c r="X535" s="141">
        <v>98.26</v>
      </c>
      <c r="Y535" s="141" t="s">
        <v>4727</v>
      </c>
      <c r="Z535" s="188" t="str">
        <f t="shared" si="8"/>
        <v>Re-sequencing50SE</v>
      </c>
      <c r="AA535" s="143">
        <v>0</v>
      </c>
      <c r="AB535" s="143" t="s">
        <v>30</v>
      </c>
      <c r="AC535" s="143" t="s">
        <v>3343</v>
      </c>
      <c r="AD535" s="143"/>
    </row>
    <row r="536" spans="1:30" s="247" customFormat="1" ht="24" customHeight="1">
      <c r="A536" s="133">
        <v>42814</v>
      </c>
      <c r="B536" s="134" t="s">
        <v>13165</v>
      </c>
      <c r="C536" s="135" t="s">
        <v>4599</v>
      </c>
      <c r="D536" s="135" t="s">
        <v>31</v>
      </c>
      <c r="E536" s="135" t="s">
        <v>13164</v>
      </c>
      <c r="F536" s="159">
        <v>42813</v>
      </c>
      <c r="G536" s="135" t="s">
        <v>122</v>
      </c>
      <c r="H536" s="135" t="s">
        <v>13163</v>
      </c>
      <c r="I536" s="135">
        <v>1</v>
      </c>
      <c r="J536" s="135" t="s">
        <v>32</v>
      </c>
      <c r="K536" s="135" t="s">
        <v>28</v>
      </c>
      <c r="L536" s="135">
        <v>0</v>
      </c>
      <c r="M536" s="135" t="s">
        <v>13162</v>
      </c>
      <c r="N536" s="135">
        <v>0</v>
      </c>
      <c r="O536" s="135">
        <v>49</v>
      </c>
      <c r="P536" s="135">
        <v>16636.400000000001</v>
      </c>
      <c r="Q536" s="135">
        <v>4309650</v>
      </c>
      <c r="R536" s="135">
        <v>3095045</v>
      </c>
      <c r="S536" s="135">
        <v>71.819999999999993</v>
      </c>
      <c r="T536" s="135">
        <v>90.6</v>
      </c>
      <c r="U536" s="135">
        <v>1.43</v>
      </c>
      <c r="V536" s="135">
        <v>55.41</v>
      </c>
      <c r="W536" s="135">
        <v>98.79</v>
      </c>
      <c r="X536" s="135">
        <v>95.38</v>
      </c>
      <c r="Y536" s="147" t="s">
        <v>4727</v>
      </c>
      <c r="Z536" s="187" t="str">
        <f t="shared" si="8"/>
        <v>RNA-Seq50SE</v>
      </c>
      <c r="AA536" s="137">
        <v>0</v>
      </c>
      <c r="AB536" s="138" t="s">
        <v>30</v>
      </c>
      <c r="AC536" s="154" t="s">
        <v>3343</v>
      </c>
      <c r="AD536" s="155"/>
    </row>
    <row r="537" spans="1:30" s="247" customFormat="1" ht="24" customHeight="1">
      <c r="A537" s="139">
        <v>42814</v>
      </c>
      <c r="B537" s="140" t="s">
        <v>13161</v>
      </c>
      <c r="C537" s="141" t="s">
        <v>4599</v>
      </c>
      <c r="D537" s="141" t="s">
        <v>31</v>
      </c>
      <c r="E537" s="141" t="s">
        <v>13160</v>
      </c>
      <c r="F537" s="151">
        <v>42813</v>
      </c>
      <c r="G537" s="141" t="s">
        <v>122</v>
      </c>
      <c r="H537" s="141" t="s">
        <v>13144</v>
      </c>
      <c r="I537" s="141">
        <v>2</v>
      </c>
      <c r="J537" s="141" t="s">
        <v>32</v>
      </c>
      <c r="K537" s="141" t="s">
        <v>28</v>
      </c>
      <c r="L537" s="141">
        <v>0</v>
      </c>
      <c r="M537" s="141" t="s">
        <v>13159</v>
      </c>
      <c r="N537" s="141">
        <v>0</v>
      </c>
      <c r="O537" s="141">
        <v>49</v>
      </c>
      <c r="P537" s="141">
        <v>16440.66</v>
      </c>
      <c r="Q537" s="141">
        <v>4309650</v>
      </c>
      <c r="R537" s="141">
        <v>3064628</v>
      </c>
      <c r="S537" s="141">
        <v>71.11</v>
      </c>
      <c r="T537" s="141">
        <v>69.62</v>
      </c>
      <c r="U537" s="141">
        <v>3.08</v>
      </c>
      <c r="V537" s="141">
        <v>54.36</v>
      </c>
      <c r="W537" s="141">
        <v>98.67</v>
      </c>
      <c r="X537" s="141">
        <v>95.27</v>
      </c>
      <c r="Y537" s="141" t="s">
        <v>4727</v>
      </c>
      <c r="Z537" s="188" t="str">
        <f t="shared" si="8"/>
        <v>RNA-Seq50SE</v>
      </c>
      <c r="AA537" s="143">
        <v>0</v>
      </c>
      <c r="AB537" s="143" t="s">
        <v>30</v>
      </c>
      <c r="AC537" s="143" t="s">
        <v>3343</v>
      </c>
      <c r="AD537" s="143"/>
    </row>
    <row r="538" spans="1:30" s="247" customFormat="1" ht="24" customHeight="1">
      <c r="A538" s="139">
        <v>42814</v>
      </c>
      <c r="B538" s="140" t="s">
        <v>13158</v>
      </c>
      <c r="C538" s="141" t="s">
        <v>13157</v>
      </c>
      <c r="D538" s="141" t="s">
        <v>31</v>
      </c>
      <c r="E538" s="141" t="s">
        <v>13156</v>
      </c>
      <c r="F538" s="151">
        <v>42813</v>
      </c>
      <c r="G538" s="141" t="s">
        <v>122</v>
      </c>
      <c r="H538" s="141" t="s">
        <v>13144</v>
      </c>
      <c r="I538" s="141">
        <v>3</v>
      </c>
      <c r="J538" s="141" t="s">
        <v>32</v>
      </c>
      <c r="K538" s="141" t="s">
        <v>28</v>
      </c>
      <c r="L538" s="141">
        <v>0</v>
      </c>
      <c r="M538" s="141" t="s">
        <v>13143</v>
      </c>
      <c r="N538" s="141">
        <v>0</v>
      </c>
      <c r="O538" s="141">
        <v>49</v>
      </c>
      <c r="P538" s="141">
        <v>17572.46</v>
      </c>
      <c r="Q538" s="141">
        <v>4309650</v>
      </c>
      <c r="R538" s="141">
        <v>3286037</v>
      </c>
      <c r="S538" s="141">
        <v>76.25</v>
      </c>
      <c r="T538" s="141">
        <v>0</v>
      </c>
      <c r="U538" s="141">
        <v>0</v>
      </c>
      <c r="V538" s="141">
        <v>42.99</v>
      </c>
      <c r="W538" s="141">
        <v>98.88</v>
      </c>
      <c r="X538" s="141">
        <v>96.21</v>
      </c>
      <c r="Y538" s="141" t="s">
        <v>4727</v>
      </c>
      <c r="Z538" s="188" t="str">
        <f t="shared" si="8"/>
        <v>Chip-seq50SE</v>
      </c>
      <c r="AA538" s="143">
        <v>0</v>
      </c>
      <c r="AB538" s="143" t="s">
        <v>30</v>
      </c>
      <c r="AC538" s="143" t="s">
        <v>3343</v>
      </c>
      <c r="AD538" s="143"/>
    </row>
    <row r="539" spans="1:30" s="247" customFormat="1" ht="24" customHeight="1">
      <c r="A539" s="139">
        <v>42814</v>
      </c>
      <c r="B539" s="140" t="s">
        <v>13155</v>
      </c>
      <c r="C539" s="141" t="s">
        <v>13150</v>
      </c>
      <c r="D539" s="141" t="s">
        <v>31</v>
      </c>
      <c r="E539" s="141" t="s">
        <v>13154</v>
      </c>
      <c r="F539" s="151">
        <v>42813</v>
      </c>
      <c r="G539" s="141" t="s">
        <v>122</v>
      </c>
      <c r="H539" s="141" t="s">
        <v>13144</v>
      </c>
      <c r="I539" s="141">
        <v>4</v>
      </c>
      <c r="J539" s="141" t="s">
        <v>32</v>
      </c>
      <c r="K539" s="141" t="s">
        <v>28</v>
      </c>
      <c r="L539" s="141">
        <v>0</v>
      </c>
      <c r="M539" s="141" t="s">
        <v>13143</v>
      </c>
      <c r="N539" s="141">
        <v>0</v>
      </c>
      <c r="O539" s="141">
        <v>49</v>
      </c>
      <c r="P539" s="141">
        <v>20590.04</v>
      </c>
      <c r="Q539" s="141">
        <v>4309650</v>
      </c>
      <c r="R539" s="141">
        <v>3783207</v>
      </c>
      <c r="S539" s="141">
        <v>87.78</v>
      </c>
      <c r="T539" s="141">
        <v>0</v>
      </c>
      <c r="U539" s="141">
        <v>0</v>
      </c>
      <c r="V539" s="141">
        <v>50.27</v>
      </c>
      <c r="W539" s="141">
        <v>98.33</v>
      </c>
      <c r="X539" s="141">
        <v>94.15</v>
      </c>
      <c r="Y539" s="141" t="s">
        <v>4727</v>
      </c>
      <c r="Z539" s="188" t="str">
        <f t="shared" si="8"/>
        <v>SmallRNA50SE</v>
      </c>
      <c r="AA539" s="143">
        <v>0</v>
      </c>
      <c r="AB539" s="143" t="s">
        <v>30</v>
      </c>
      <c r="AC539" s="143" t="s">
        <v>3343</v>
      </c>
      <c r="AD539" s="143"/>
    </row>
    <row r="540" spans="1:30" s="247" customFormat="1" ht="24" customHeight="1">
      <c r="A540" s="139">
        <v>42814</v>
      </c>
      <c r="B540" s="140" t="s">
        <v>13153</v>
      </c>
      <c r="C540" s="141" t="s">
        <v>13150</v>
      </c>
      <c r="D540" s="141" t="s">
        <v>31</v>
      </c>
      <c r="E540" s="141" t="s">
        <v>13152</v>
      </c>
      <c r="F540" s="151">
        <v>42813</v>
      </c>
      <c r="G540" s="141" t="s">
        <v>122</v>
      </c>
      <c r="H540" s="141" t="s">
        <v>13144</v>
      </c>
      <c r="I540" s="141">
        <v>5</v>
      </c>
      <c r="J540" s="141" t="s">
        <v>32</v>
      </c>
      <c r="K540" s="141" t="s">
        <v>28</v>
      </c>
      <c r="L540" s="141">
        <v>0</v>
      </c>
      <c r="M540" s="141" t="s">
        <v>13143</v>
      </c>
      <c r="N540" s="141">
        <v>0</v>
      </c>
      <c r="O540" s="141">
        <v>49</v>
      </c>
      <c r="P540" s="141">
        <v>20485.61</v>
      </c>
      <c r="Q540" s="141">
        <v>4309650</v>
      </c>
      <c r="R540" s="141">
        <v>3758262</v>
      </c>
      <c r="S540" s="141">
        <v>87.21</v>
      </c>
      <c r="T540" s="141">
        <v>0</v>
      </c>
      <c r="U540" s="141">
        <v>0</v>
      </c>
      <c r="V540" s="141">
        <v>49.47</v>
      </c>
      <c r="W540" s="141">
        <v>98.48</v>
      </c>
      <c r="X540" s="141">
        <v>94.58</v>
      </c>
      <c r="Y540" s="141" t="s">
        <v>4727</v>
      </c>
      <c r="Z540" s="188" t="str">
        <f t="shared" si="8"/>
        <v>SmallRNA50SE</v>
      </c>
      <c r="AA540" s="143">
        <v>0</v>
      </c>
      <c r="AB540" s="143" t="s">
        <v>30</v>
      </c>
      <c r="AC540" s="143" t="s">
        <v>3343</v>
      </c>
      <c r="AD540" s="143"/>
    </row>
    <row r="541" spans="1:30" s="247" customFormat="1" ht="24" customHeight="1">
      <c r="A541" s="139">
        <v>42814</v>
      </c>
      <c r="B541" s="140" t="s">
        <v>13151</v>
      </c>
      <c r="C541" s="141" t="s">
        <v>13150</v>
      </c>
      <c r="D541" s="141" t="s">
        <v>31</v>
      </c>
      <c r="E541" s="141" t="s">
        <v>13149</v>
      </c>
      <c r="F541" s="151">
        <v>42813</v>
      </c>
      <c r="G541" s="141" t="s">
        <v>122</v>
      </c>
      <c r="H541" s="141" t="s">
        <v>13144</v>
      </c>
      <c r="I541" s="141">
        <v>6</v>
      </c>
      <c r="J541" s="141" t="s">
        <v>32</v>
      </c>
      <c r="K541" s="141" t="s">
        <v>28</v>
      </c>
      <c r="L541" s="141">
        <v>0</v>
      </c>
      <c r="M541" s="141" t="s">
        <v>13143</v>
      </c>
      <c r="N541" s="141">
        <v>0</v>
      </c>
      <c r="O541" s="141">
        <v>49</v>
      </c>
      <c r="P541" s="141">
        <v>20350.18</v>
      </c>
      <c r="Q541" s="141">
        <v>4309650</v>
      </c>
      <c r="R541" s="141">
        <v>3763935</v>
      </c>
      <c r="S541" s="141">
        <v>87.34</v>
      </c>
      <c r="T541" s="141">
        <v>0</v>
      </c>
      <c r="U541" s="141">
        <v>0</v>
      </c>
      <c r="V541" s="141">
        <v>48.23</v>
      </c>
      <c r="W541" s="141">
        <v>95.61</v>
      </c>
      <c r="X541" s="141">
        <v>88.02</v>
      </c>
      <c r="Y541" s="141" t="s">
        <v>4727</v>
      </c>
      <c r="Z541" s="188" t="str">
        <f t="shared" si="8"/>
        <v>SmallRNA50SE</v>
      </c>
      <c r="AA541" s="143">
        <v>0</v>
      </c>
      <c r="AB541" s="143" t="s">
        <v>30</v>
      </c>
      <c r="AC541" s="143" t="s">
        <v>3343</v>
      </c>
      <c r="AD541" s="143"/>
    </row>
    <row r="542" spans="1:30" s="247" customFormat="1" ht="24" customHeight="1">
      <c r="A542" s="139">
        <v>42814</v>
      </c>
      <c r="B542" s="140" t="s">
        <v>13148</v>
      </c>
      <c r="C542" s="141">
        <v>0</v>
      </c>
      <c r="D542" s="141" t="s">
        <v>31</v>
      </c>
      <c r="E542" s="141" t="s">
        <v>13147</v>
      </c>
      <c r="F542" s="151">
        <v>42813</v>
      </c>
      <c r="G542" s="141" t="s">
        <v>122</v>
      </c>
      <c r="H542" s="141" t="s">
        <v>13144</v>
      </c>
      <c r="I542" s="141">
        <v>7</v>
      </c>
      <c r="J542" s="141" t="s">
        <v>32</v>
      </c>
      <c r="K542" s="141" t="s">
        <v>28</v>
      </c>
      <c r="L542" s="141">
        <v>0</v>
      </c>
      <c r="M542" s="141" t="s">
        <v>13143</v>
      </c>
      <c r="N542" s="141">
        <v>0</v>
      </c>
      <c r="O542" s="141">
        <v>49</v>
      </c>
      <c r="P542" s="141">
        <v>20028.05</v>
      </c>
      <c r="Q542" s="141">
        <v>4309650</v>
      </c>
      <c r="R542" s="141">
        <v>3686778</v>
      </c>
      <c r="S542" s="141">
        <v>85.55</v>
      </c>
      <c r="T542" s="141">
        <v>0</v>
      </c>
      <c r="U542" s="141">
        <v>0</v>
      </c>
      <c r="V542" s="141">
        <v>52.78</v>
      </c>
      <c r="W542" s="141">
        <v>99.32</v>
      </c>
      <c r="X542" s="141">
        <v>97.45</v>
      </c>
      <c r="Y542" s="141" t="s">
        <v>4727</v>
      </c>
      <c r="Z542" s="188" t="str">
        <f t="shared" si="8"/>
        <v>050SE</v>
      </c>
      <c r="AA542" s="143">
        <v>0</v>
      </c>
      <c r="AB542" s="143" t="s">
        <v>30</v>
      </c>
      <c r="AC542" s="143" t="s">
        <v>3343</v>
      </c>
      <c r="AD542" s="143"/>
    </row>
    <row r="543" spans="1:30" s="247" customFormat="1" ht="24" customHeight="1">
      <c r="A543" s="139">
        <v>42814</v>
      </c>
      <c r="B543" s="140" t="s">
        <v>13146</v>
      </c>
      <c r="C543" s="141">
        <v>0</v>
      </c>
      <c r="D543" s="141" t="s">
        <v>31</v>
      </c>
      <c r="E543" s="141" t="s">
        <v>13145</v>
      </c>
      <c r="F543" s="151">
        <v>42813</v>
      </c>
      <c r="G543" s="141" t="s">
        <v>122</v>
      </c>
      <c r="H543" s="141" t="s">
        <v>13144</v>
      </c>
      <c r="I543" s="141">
        <v>8</v>
      </c>
      <c r="J543" s="141" t="s">
        <v>32</v>
      </c>
      <c r="K543" s="141" t="s">
        <v>28</v>
      </c>
      <c r="L543" s="141">
        <v>0</v>
      </c>
      <c r="M543" s="141" t="s">
        <v>13143</v>
      </c>
      <c r="N543" s="141">
        <v>0</v>
      </c>
      <c r="O543" s="141">
        <v>49</v>
      </c>
      <c r="P543" s="141">
        <v>19825.41</v>
      </c>
      <c r="Q543" s="141">
        <v>4309650</v>
      </c>
      <c r="R543" s="141">
        <v>3664160</v>
      </c>
      <c r="S543" s="141">
        <v>85.02</v>
      </c>
      <c r="T543" s="141">
        <v>0</v>
      </c>
      <c r="U543" s="141">
        <v>0</v>
      </c>
      <c r="V543" s="141">
        <v>52.39</v>
      </c>
      <c r="W543" s="141">
        <v>98.71</v>
      </c>
      <c r="X543" s="141">
        <v>94.89</v>
      </c>
      <c r="Y543" s="141" t="s">
        <v>4727</v>
      </c>
      <c r="Z543" s="188" t="str">
        <f t="shared" si="8"/>
        <v>050SE</v>
      </c>
      <c r="AA543" s="143">
        <v>0</v>
      </c>
      <c r="AB543" s="143" t="s">
        <v>30</v>
      </c>
      <c r="AC543" s="143" t="s">
        <v>3343</v>
      </c>
      <c r="AD543" s="143"/>
    </row>
    <row r="544" spans="1:30" s="247" customFormat="1" ht="24" customHeight="1">
      <c r="A544" s="133">
        <v>42814</v>
      </c>
      <c r="B544" s="134" t="s">
        <v>13142</v>
      </c>
      <c r="C544" s="135" t="s">
        <v>2525</v>
      </c>
      <c r="D544" s="135" t="s">
        <v>31</v>
      </c>
      <c r="E544" s="135" t="s">
        <v>13141</v>
      </c>
      <c r="F544" s="159">
        <v>42811</v>
      </c>
      <c r="G544" s="135" t="s">
        <v>122</v>
      </c>
      <c r="H544" s="135" t="s">
        <v>13097</v>
      </c>
      <c r="I544" s="135">
        <v>1</v>
      </c>
      <c r="J544" s="135" t="s">
        <v>32</v>
      </c>
      <c r="K544" s="135" t="s">
        <v>28</v>
      </c>
      <c r="L544" s="135">
        <v>0</v>
      </c>
      <c r="M544" s="135" t="s">
        <v>13140</v>
      </c>
      <c r="N544" s="135">
        <v>0</v>
      </c>
      <c r="O544" s="135" t="s">
        <v>33</v>
      </c>
      <c r="P544" s="135">
        <v>69555.81</v>
      </c>
      <c r="Q544" s="135">
        <v>4309650</v>
      </c>
      <c r="R544" s="135">
        <v>3105169</v>
      </c>
      <c r="S544" s="135">
        <v>72.05</v>
      </c>
      <c r="T544" s="135">
        <v>0</v>
      </c>
      <c r="U544" s="135">
        <v>0</v>
      </c>
      <c r="V544" s="135" t="s">
        <v>13139</v>
      </c>
      <c r="W544" s="135" t="s">
        <v>13138</v>
      </c>
      <c r="X544" s="135" t="s">
        <v>13137</v>
      </c>
      <c r="Y544" s="147" t="s">
        <v>4625</v>
      </c>
      <c r="Z544" s="147" t="str">
        <f t="shared" si="8"/>
        <v>De novo101PE</v>
      </c>
      <c r="AA544" s="137">
        <v>0</v>
      </c>
      <c r="AB544" s="138" t="s">
        <v>30</v>
      </c>
      <c r="AC544" s="154" t="s">
        <v>3343</v>
      </c>
      <c r="AD544" s="155"/>
    </row>
    <row r="545" spans="1:30" s="247" customFormat="1" ht="24" customHeight="1">
      <c r="A545" s="139">
        <v>42814</v>
      </c>
      <c r="B545" s="140" t="s">
        <v>13136</v>
      </c>
      <c r="C545" s="141">
        <v>0</v>
      </c>
      <c r="D545" s="141" t="s">
        <v>13135</v>
      </c>
      <c r="E545" s="141" t="s">
        <v>13134</v>
      </c>
      <c r="F545" s="151">
        <v>42811</v>
      </c>
      <c r="G545" s="141" t="s">
        <v>122</v>
      </c>
      <c r="H545" s="141" t="s">
        <v>13097</v>
      </c>
      <c r="I545" s="141">
        <v>2</v>
      </c>
      <c r="J545" s="141" t="s">
        <v>32</v>
      </c>
      <c r="K545" s="141" t="s">
        <v>28</v>
      </c>
      <c r="L545" s="141">
        <v>0</v>
      </c>
      <c r="M545" s="141" t="s">
        <v>13103</v>
      </c>
      <c r="N545" s="141">
        <v>0</v>
      </c>
      <c r="O545" s="141" t="s">
        <v>33</v>
      </c>
      <c r="P545" s="141">
        <v>71921.399999999994</v>
      </c>
      <c r="Q545" s="141">
        <v>4309650</v>
      </c>
      <c r="R545" s="141">
        <v>3303145</v>
      </c>
      <c r="S545" s="141">
        <v>76.650000000000006</v>
      </c>
      <c r="T545" s="141">
        <v>0</v>
      </c>
      <c r="U545" s="141">
        <v>0</v>
      </c>
      <c r="V545" s="141" t="s">
        <v>13133</v>
      </c>
      <c r="W545" s="141" t="s">
        <v>13132</v>
      </c>
      <c r="X545" s="141" t="s">
        <v>13131</v>
      </c>
      <c r="Y545" s="141" t="s">
        <v>4625</v>
      </c>
      <c r="Z545" s="141" t="str">
        <f t="shared" si="8"/>
        <v>0101PE</v>
      </c>
      <c r="AA545" s="143">
        <v>0</v>
      </c>
      <c r="AB545" s="143" t="s">
        <v>30</v>
      </c>
      <c r="AC545" s="143" t="s">
        <v>3343</v>
      </c>
      <c r="AD545" s="143"/>
    </row>
    <row r="546" spans="1:30" s="247" customFormat="1" ht="24" customHeight="1">
      <c r="A546" s="139">
        <v>42814</v>
      </c>
      <c r="B546" s="140" t="s">
        <v>13130</v>
      </c>
      <c r="C546" s="141" t="s">
        <v>4686</v>
      </c>
      <c r="D546" s="141" t="s">
        <v>31</v>
      </c>
      <c r="E546" s="141" t="s">
        <v>13129</v>
      </c>
      <c r="F546" s="151">
        <v>42811</v>
      </c>
      <c r="G546" s="141" t="s">
        <v>122</v>
      </c>
      <c r="H546" s="141" t="s">
        <v>13128</v>
      </c>
      <c r="I546" s="141">
        <v>3</v>
      </c>
      <c r="J546" s="144" t="s">
        <v>13127</v>
      </c>
      <c r="K546" s="144" t="s">
        <v>13126</v>
      </c>
      <c r="L546" s="141">
        <v>0</v>
      </c>
      <c r="M546" s="141" t="s">
        <v>13103</v>
      </c>
      <c r="N546" s="141">
        <v>0</v>
      </c>
      <c r="O546" s="141" t="s">
        <v>33</v>
      </c>
      <c r="P546" s="141">
        <v>72939.11</v>
      </c>
      <c r="Q546" s="141">
        <v>4309650</v>
      </c>
      <c r="R546" s="141">
        <v>3296170</v>
      </c>
      <c r="S546" s="141">
        <v>76.48</v>
      </c>
      <c r="T546" s="141">
        <v>0</v>
      </c>
      <c r="U546" s="141">
        <v>0</v>
      </c>
      <c r="V546" s="141" t="s">
        <v>13125</v>
      </c>
      <c r="W546" s="141" t="s">
        <v>13124</v>
      </c>
      <c r="X546" s="141" t="s">
        <v>13123</v>
      </c>
      <c r="Y546" s="141" t="s">
        <v>4625</v>
      </c>
      <c r="Z546" s="141" t="str">
        <f t="shared" si="8"/>
        <v>Transcriptome101PE</v>
      </c>
      <c r="AA546" s="143">
        <v>0.16666666666666666</v>
      </c>
      <c r="AB546" s="143" t="s">
        <v>30</v>
      </c>
      <c r="AC546" s="143" t="s">
        <v>3343</v>
      </c>
      <c r="AD546" s="143"/>
    </row>
    <row r="547" spans="1:30" s="247" customFormat="1" ht="24" customHeight="1">
      <c r="A547" s="139">
        <v>42814</v>
      </c>
      <c r="B547" s="140" t="s">
        <v>13122</v>
      </c>
      <c r="C547" s="141">
        <v>0</v>
      </c>
      <c r="D547" s="141" t="s">
        <v>31</v>
      </c>
      <c r="E547" s="141" t="s">
        <v>13121</v>
      </c>
      <c r="F547" s="151">
        <v>42811</v>
      </c>
      <c r="G547" s="141" t="s">
        <v>122</v>
      </c>
      <c r="H547" s="141" t="s">
        <v>13097</v>
      </c>
      <c r="I547" s="141">
        <v>4</v>
      </c>
      <c r="J547" s="141" t="s">
        <v>32</v>
      </c>
      <c r="K547" s="141" t="s">
        <v>28</v>
      </c>
      <c r="L547" s="141">
        <v>0</v>
      </c>
      <c r="M547" s="141" t="s">
        <v>13120</v>
      </c>
      <c r="N547" s="141">
        <v>0</v>
      </c>
      <c r="O547" s="141" t="s">
        <v>33</v>
      </c>
      <c r="P547" s="141">
        <v>75065.289999999994</v>
      </c>
      <c r="Q547" s="141">
        <v>4309650</v>
      </c>
      <c r="R547" s="141">
        <v>3384182</v>
      </c>
      <c r="S547" s="141">
        <v>78.53</v>
      </c>
      <c r="T547" s="141">
        <v>0</v>
      </c>
      <c r="U547" s="141">
        <v>0</v>
      </c>
      <c r="V547" s="141" t="s">
        <v>13119</v>
      </c>
      <c r="W547" s="141" t="s">
        <v>620</v>
      </c>
      <c r="X547" s="141" t="s">
        <v>13118</v>
      </c>
      <c r="Y547" s="141" t="s">
        <v>4625</v>
      </c>
      <c r="Z547" s="141" t="str">
        <f t="shared" si="8"/>
        <v>0101PE</v>
      </c>
      <c r="AA547" s="143">
        <v>0</v>
      </c>
      <c r="AB547" s="143" t="s">
        <v>30</v>
      </c>
      <c r="AC547" s="143" t="s">
        <v>3343</v>
      </c>
      <c r="AD547" s="143"/>
    </row>
    <row r="548" spans="1:30" s="247" customFormat="1" ht="24" customHeight="1">
      <c r="A548" s="139">
        <v>42814</v>
      </c>
      <c r="B548" s="140" t="s">
        <v>13117</v>
      </c>
      <c r="C548" s="141" t="s">
        <v>13116</v>
      </c>
      <c r="D548" s="141" t="s">
        <v>31</v>
      </c>
      <c r="E548" s="141" t="s">
        <v>13115</v>
      </c>
      <c r="F548" s="151">
        <v>42811</v>
      </c>
      <c r="G548" s="141" t="s">
        <v>122</v>
      </c>
      <c r="H548" s="141" t="s">
        <v>13097</v>
      </c>
      <c r="I548" s="141">
        <v>5</v>
      </c>
      <c r="J548" s="141" t="s">
        <v>32</v>
      </c>
      <c r="K548" s="141" t="s">
        <v>28</v>
      </c>
      <c r="L548" s="141">
        <v>0</v>
      </c>
      <c r="M548" s="141" t="s">
        <v>13114</v>
      </c>
      <c r="N548" s="141">
        <v>293</v>
      </c>
      <c r="O548" s="141" t="s">
        <v>33</v>
      </c>
      <c r="P548" s="141">
        <v>62749.19</v>
      </c>
      <c r="Q548" s="141">
        <v>4309650</v>
      </c>
      <c r="R548" s="141">
        <v>2858664</v>
      </c>
      <c r="S548" s="141">
        <v>66.33</v>
      </c>
      <c r="T548" s="141" t="s">
        <v>13113</v>
      </c>
      <c r="U548" s="141" t="s">
        <v>13112</v>
      </c>
      <c r="V548" s="141" t="s">
        <v>13111</v>
      </c>
      <c r="W548" s="141" t="s">
        <v>13110</v>
      </c>
      <c r="X548" s="141" t="s">
        <v>13109</v>
      </c>
      <c r="Y548" s="141" t="s">
        <v>4625</v>
      </c>
      <c r="Z548" s="141" t="str">
        <f t="shared" si="8"/>
        <v>Re-sequencing101PE</v>
      </c>
      <c r="AA548" s="143">
        <v>0</v>
      </c>
      <c r="AB548" s="143" t="s">
        <v>30</v>
      </c>
      <c r="AC548" s="143" t="s">
        <v>3343</v>
      </c>
      <c r="AD548" s="143"/>
    </row>
    <row r="549" spans="1:30" s="247" customFormat="1" ht="24" customHeight="1">
      <c r="A549" s="139">
        <v>42814</v>
      </c>
      <c r="B549" s="140" t="s">
        <v>13105</v>
      </c>
      <c r="C549" s="141">
        <v>0</v>
      </c>
      <c r="D549" s="141" t="s">
        <v>31</v>
      </c>
      <c r="E549" s="141" t="s">
        <v>13104</v>
      </c>
      <c r="F549" s="151">
        <v>42811</v>
      </c>
      <c r="G549" s="141" t="s">
        <v>122</v>
      </c>
      <c r="H549" s="141" t="s">
        <v>13097</v>
      </c>
      <c r="I549" s="141">
        <v>6</v>
      </c>
      <c r="J549" s="141" t="s">
        <v>32</v>
      </c>
      <c r="K549" s="141" t="s">
        <v>28</v>
      </c>
      <c r="L549" s="141">
        <v>0</v>
      </c>
      <c r="M549" s="141" t="s">
        <v>13103</v>
      </c>
      <c r="N549" s="141">
        <v>0</v>
      </c>
      <c r="O549" s="141" t="s">
        <v>33</v>
      </c>
      <c r="P549" s="141">
        <v>81065.990000000005</v>
      </c>
      <c r="Q549" s="141">
        <v>4309650</v>
      </c>
      <c r="R549" s="141">
        <v>3667276</v>
      </c>
      <c r="S549" s="141">
        <v>85.09</v>
      </c>
      <c r="T549" s="141">
        <v>0</v>
      </c>
      <c r="U549" s="141">
        <v>0</v>
      </c>
      <c r="V549" s="141" t="s">
        <v>13108</v>
      </c>
      <c r="W549" s="141" t="s">
        <v>13107</v>
      </c>
      <c r="X549" s="141" t="s">
        <v>13106</v>
      </c>
      <c r="Y549" s="141" t="s">
        <v>4625</v>
      </c>
      <c r="Z549" s="141" t="str">
        <f t="shared" si="8"/>
        <v>0101PE</v>
      </c>
      <c r="AA549" s="143">
        <v>0</v>
      </c>
      <c r="AB549" s="143" t="s">
        <v>30</v>
      </c>
      <c r="AC549" s="143" t="s">
        <v>3343</v>
      </c>
      <c r="AD549" s="143"/>
    </row>
    <row r="550" spans="1:30" s="247" customFormat="1" ht="24" customHeight="1">
      <c r="A550" s="139">
        <v>42814</v>
      </c>
      <c r="B550" s="140" t="s">
        <v>13105</v>
      </c>
      <c r="C550" s="141">
        <v>0</v>
      </c>
      <c r="D550" s="141" t="s">
        <v>31</v>
      </c>
      <c r="E550" s="141" t="s">
        <v>13104</v>
      </c>
      <c r="F550" s="151">
        <v>42811</v>
      </c>
      <c r="G550" s="141" t="s">
        <v>122</v>
      </c>
      <c r="H550" s="141" t="s">
        <v>13097</v>
      </c>
      <c r="I550" s="141">
        <v>7</v>
      </c>
      <c r="J550" s="141" t="s">
        <v>32</v>
      </c>
      <c r="K550" s="141" t="s">
        <v>28</v>
      </c>
      <c r="L550" s="141">
        <v>0</v>
      </c>
      <c r="M550" s="141" t="s">
        <v>13103</v>
      </c>
      <c r="N550" s="141">
        <v>0</v>
      </c>
      <c r="O550" s="141" t="s">
        <v>33</v>
      </c>
      <c r="P550" s="141">
        <v>78362.720000000001</v>
      </c>
      <c r="Q550" s="141">
        <v>4309650</v>
      </c>
      <c r="R550" s="141">
        <v>3549104</v>
      </c>
      <c r="S550" s="141">
        <v>82.35</v>
      </c>
      <c r="T550" s="141">
        <v>0</v>
      </c>
      <c r="U550" s="141">
        <v>0</v>
      </c>
      <c r="V550" s="141" t="s">
        <v>13102</v>
      </c>
      <c r="W550" s="141" t="s">
        <v>13101</v>
      </c>
      <c r="X550" s="141" t="s">
        <v>13100</v>
      </c>
      <c r="Y550" s="141" t="s">
        <v>4625</v>
      </c>
      <c r="Z550" s="141" t="str">
        <f t="shared" si="8"/>
        <v>0101PE</v>
      </c>
      <c r="AA550" s="143">
        <v>0</v>
      </c>
      <c r="AB550" s="143" t="s">
        <v>30</v>
      </c>
      <c r="AC550" s="143" t="s">
        <v>3343</v>
      </c>
      <c r="AD550" s="143"/>
    </row>
    <row r="551" spans="1:30" s="247" customFormat="1" ht="24" customHeight="1">
      <c r="A551" s="139">
        <v>42814</v>
      </c>
      <c r="B551" s="140" t="s">
        <v>13099</v>
      </c>
      <c r="C551" s="141">
        <v>0</v>
      </c>
      <c r="D551" s="141" t="s">
        <v>31</v>
      </c>
      <c r="E551" s="141" t="s">
        <v>13098</v>
      </c>
      <c r="F551" s="151">
        <v>42811</v>
      </c>
      <c r="G551" s="141" t="s">
        <v>122</v>
      </c>
      <c r="H551" s="141" t="s">
        <v>13097</v>
      </c>
      <c r="I551" s="141">
        <v>8</v>
      </c>
      <c r="J551" s="141" t="s">
        <v>32</v>
      </c>
      <c r="K551" s="141" t="s">
        <v>28</v>
      </c>
      <c r="L551" s="141">
        <v>0</v>
      </c>
      <c r="M551" s="141" t="s">
        <v>13096</v>
      </c>
      <c r="N551" s="141">
        <v>0</v>
      </c>
      <c r="O551" s="141" t="s">
        <v>33</v>
      </c>
      <c r="P551" s="141">
        <v>73157.440000000002</v>
      </c>
      <c r="Q551" s="141">
        <v>4309650</v>
      </c>
      <c r="R551" s="141">
        <v>3404188</v>
      </c>
      <c r="S551" s="141">
        <v>78.989999999999995</v>
      </c>
      <c r="T551" s="141">
        <v>0</v>
      </c>
      <c r="U551" s="141">
        <v>0</v>
      </c>
      <c r="V551" s="141" t="s">
        <v>13095</v>
      </c>
      <c r="W551" s="141" t="s">
        <v>13094</v>
      </c>
      <c r="X551" s="141" t="s">
        <v>13093</v>
      </c>
      <c r="Y551" s="141" t="s">
        <v>4625</v>
      </c>
      <c r="Z551" s="141" t="str">
        <f t="shared" si="8"/>
        <v>0101PE</v>
      </c>
      <c r="AA551" s="143">
        <v>0</v>
      </c>
      <c r="AB551" s="143" t="s">
        <v>30</v>
      </c>
      <c r="AC551" s="143" t="s">
        <v>3343</v>
      </c>
      <c r="AD551" s="143"/>
    </row>
    <row r="552" spans="1:30" s="39" customFormat="1" ht="24" customHeight="1">
      <c r="A552" s="219">
        <v>42814</v>
      </c>
      <c r="B552" s="218" t="s">
        <v>12918</v>
      </c>
      <c r="C552" s="215" t="s">
        <v>6976</v>
      </c>
      <c r="D552" s="216" t="s">
        <v>31</v>
      </c>
      <c r="E552" s="215" t="s">
        <v>12919</v>
      </c>
      <c r="F552" s="217">
        <v>42812</v>
      </c>
      <c r="G552" s="215" t="s">
        <v>6974</v>
      </c>
      <c r="H552" s="215" t="s">
        <v>12920</v>
      </c>
      <c r="I552" s="215">
        <v>1</v>
      </c>
      <c r="J552" s="135" t="s">
        <v>2392</v>
      </c>
      <c r="K552" s="147" t="s">
        <v>28</v>
      </c>
      <c r="L552" s="216" t="s">
        <v>350</v>
      </c>
      <c r="M552" s="215"/>
      <c r="N552" s="215">
        <v>0</v>
      </c>
      <c r="O552" s="215" t="s">
        <v>29</v>
      </c>
      <c r="P552" s="215">
        <v>38763.51</v>
      </c>
      <c r="Q552" s="215">
        <v>3916281</v>
      </c>
      <c r="R552" s="215">
        <v>3466853</v>
      </c>
      <c r="S552" s="215">
        <v>88.7</v>
      </c>
      <c r="T552" s="215">
        <v>0</v>
      </c>
      <c r="U552" s="215">
        <v>0</v>
      </c>
      <c r="V552" s="215" t="s">
        <v>12921</v>
      </c>
      <c r="W552" s="215" t="s">
        <v>12922</v>
      </c>
      <c r="X552" s="215" t="s">
        <v>12923</v>
      </c>
      <c r="Y552" s="147" t="s">
        <v>143</v>
      </c>
      <c r="Z552" s="147" t="str">
        <f t="shared" si="8"/>
        <v>Target Region capture91PE</v>
      </c>
      <c r="AA552" s="214">
        <v>0</v>
      </c>
      <c r="AB552" s="213" t="s">
        <v>2544</v>
      </c>
      <c r="AC552" s="213" t="s">
        <v>3054</v>
      </c>
      <c r="AD552" s="212"/>
    </row>
    <row r="553" spans="1:30" s="39" customFormat="1" ht="24" customHeight="1">
      <c r="A553" s="211">
        <v>42814</v>
      </c>
      <c r="B553" s="210" t="s">
        <v>12918</v>
      </c>
      <c r="C553" s="208" t="s">
        <v>6976</v>
      </c>
      <c r="D553" s="208" t="s">
        <v>31</v>
      </c>
      <c r="E553" s="208" t="s">
        <v>12919</v>
      </c>
      <c r="F553" s="209">
        <v>42812</v>
      </c>
      <c r="G553" s="208" t="s">
        <v>6974</v>
      </c>
      <c r="H553" s="208" t="s">
        <v>12924</v>
      </c>
      <c r="I553" s="208">
        <v>2</v>
      </c>
      <c r="J553" s="141" t="s">
        <v>2392</v>
      </c>
      <c r="K553" s="141" t="s">
        <v>28</v>
      </c>
      <c r="L553" s="208" t="s">
        <v>350</v>
      </c>
      <c r="M553" s="208"/>
      <c r="N553" s="208">
        <v>0</v>
      </c>
      <c r="O553" s="208" t="s">
        <v>29</v>
      </c>
      <c r="P553" s="208">
        <v>38724.129999999997</v>
      </c>
      <c r="Q553" s="208">
        <v>3929961</v>
      </c>
      <c r="R553" s="208">
        <v>3464598</v>
      </c>
      <c r="S553" s="208">
        <v>88.3</v>
      </c>
      <c r="T553" s="208">
        <v>0</v>
      </c>
      <c r="U553" s="208">
        <v>0</v>
      </c>
      <c r="V553" s="208" t="s">
        <v>12925</v>
      </c>
      <c r="W553" s="208" t="s">
        <v>12926</v>
      </c>
      <c r="X553" s="208" t="s">
        <v>12927</v>
      </c>
      <c r="Y553" s="141" t="s">
        <v>143</v>
      </c>
      <c r="Z553" s="141" t="str">
        <f t="shared" si="8"/>
        <v>Target Region capture91PE</v>
      </c>
      <c r="AA553" s="207">
        <v>0</v>
      </c>
      <c r="AB553" s="207" t="s">
        <v>2544</v>
      </c>
      <c r="AC553" s="207" t="s">
        <v>3054</v>
      </c>
      <c r="AD553" s="207"/>
    </row>
    <row r="554" spans="1:30" s="39" customFormat="1" ht="24" customHeight="1">
      <c r="A554" s="219">
        <v>42814</v>
      </c>
      <c r="B554" s="218" t="s">
        <v>12928</v>
      </c>
      <c r="C554" s="215" t="s">
        <v>6976</v>
      </c>
      <c r="D554" s="216" t="s">
        <v>31</v>
      </c>
      <c r="E554" s="215" t="s">
        <v>12929</v>
      </c>
      <c r="F554" s="217">
        <v>42812</v>
      </c>
      <c r="G554" s="215" t="s">
        <v>6986</v>
      </c>
      <c r="H554" s="215" t="s">
        <v>12930</v>
      </c>
      <c r="I554" s="215">
        <v>1</v>
      </c>
      <c r="J554" s="135" t="s">
        <v>2392</v>
      </c>
      <c r="K554" s="147" t="s">
        <v>28</v>
      </c>
      <c r="L554" s="216" t="s">
        <v>350</v>
      </c>
      <c r="M554" s="215"/>
      <c r="N554" s="215">
        <v>0</v>
      </c>
      <c r="O554" s="215" t="s">
        <v>29</v>
      </c>
      <c r="P554" s="215">
        <v>39375.78</v>
      </c>
      <c r="Q554" s="215">
        <v>3828406</v>
      </c>
      <c r="R554" s="215">
        <v>3513492</v>
      </c>
      <c r="S554" s="215">
        <v>91.9</v>
      </c>
      <c r="T554" s="215">
        <v>0</v>
      </c>
      <c r="U554" s="215">
        <v>0</v>
      </c>
      <c r="V554" s="215" t="s">
        <v>992</v>
      </c>
      <c r="W554" s="215" t="s">
        <v>12931</v>
      </c>
      <c r="X554" s="215" t="s">
        <v>12932</v>
      </c>
      <c r="Y554" s="147" t="s">
        <v>143</v>
      </c>
      <c r="Z554" s="147" t="str">
        <f t="shared" si="8"/>
        <v>Target Region capture91PE</v>
      </c>
      <c r="AA554" s="214">
        <v>0</v>
      </c>
      <c r="AB554" s="213" t="s">
        <v>2544</v>
      </c>
      <c r="AC554" s="213" t="s">
        <v>3054</v>
      </c>
      <c r="AD554" s="212"/>
    </row>
    <row r="555" spans="1:30" s="39" customFormat="1" ht="24" customHeight="1">
      <c r="A555" s="211">
        <v>42814</v>
      </c>
      <c r="B555" s="210" t="s">
        <v>12928</v>
      </c>
      <c r="C555" s="208" t="s">
        <v>6976</v>
      </c>
      <c r="D555" s="208" t="s">
        <v>31</v>
      </c>
      <c r="E555" s="208" t="s">
        <v>12929</v>
      </c>
      <c r="F555" s="209">
        <v>42812</v>
      </c>
      <c r="G555" s="208" t="s">
        <v>6986</v>
      </c>
      <c r="H555" s="208" t="s">
        <v>12933</v>
      </c>
      <c r="I555" s="208">
        <v>2</v>
      </c>
      <c r="J555" s="141" t="s">
        <v>2392</v>
      </c>
      <c r="K555" s="141" t="s">
        <v>28</v>
      </c>
      <c r="L555" s="208" t="s">
        <v>350</v>
      </c>
      <c r="M555" s="208"/>
      <c r="N555" s="208">
        <v>0</v>
      </c>
      <c r="O555" s="208" t="s">
        <v>29</v>
      </c>
      <c r="P555" s="208">
        <v>39483.65</v>
      </c>
      <c r="Q555" s="208">
        <v>3854356</v>
      </c>
      <c r="R555" s="208">
        <v>3523234</v>
      </c>
      <c r="S555" s="208">
        <v>91.6</v>
      </c>
      <c r="T555" s="208">
        <v>0</v>
      </c>
      <c r="U555" s="208">
        <v>0</v>
      </c>
      <c r="V555" s="208" t="s">
        <v>12934</v>
      </c>
      <c r="W555" s="208" t="s">
        <v>12935</v>
      </c>
      <c r="X555" s="208" t="s">
        <v>12936</v>
      </c>
      <c r="Y555" s="141" t="s">
        <v>143</v>
      </c>
      <c r="Z555" s="141" t="str">
        <f t="shared" si="8"/>
        <v>Target Region capture91PE</v>
      </c>
      <c r="AA555" s="207">
        <v>0</v>
      </c>
      <c r="AB555" s="207" t="s">
        <v>2544</v>
      </c>
      <c r="AC555" s="207" t="s">
        <v>3054</v>
      </c>
      <c r="AD555" s="207"/>
    </row>
    <row r="556" spans="1:30" s="39" customFormat="1" ht="24" customHeight="1">
      <c r="A556" s="219">
        <v>42814</v>
      </c>
      <c r="B556" s="218" t="s">
        <v>12937</v>
      </c>
      <c r="C556" s="215" t="s">
        <v>6976</v>
      </c>
      <c r="D556" s="216" t="s">
        <v>31</v>
      </c>
      <c r="E556" s="215" t="s">
        <v>12938</v>
      </c>
      <c r="F556" s="217">
        <v>42812</v>
      </c>
      <c r="G556" s="215" t="s">
        <v>6974</v>
      </c>
      <c r="H556" s="215" t="s">
        <v>12939</v>
      </c>
      <c r="I556" s="215">
        <v>1</v>
      </c>
      <c r="J556" s="135" t="s">
        <v>2392</v>
      </c>
      <c r="K556" s="147" t="s">
        <v>28</v>
      </c>
      <c r="L556" s="216" t="s">
        <v>350</v>
      </c>
      <c r="M556" s="215"/>
      <c r="N556" s="215">
        <v>0</v>
      </c>
      <c r="O556" s="215" t="s">
        <v>29</v>
      </c>
      <c r="P556" s="215">
        <v>39096.370000000003</v>
      </c>
      <c r="Q556" s="215">
        <v>3957354</v>
      </c>
      <c r="R556" s="215">
        <v>3486803</v>
      </c>
      <c r="S556" s="215">
        <v>88.3</v>
      </c>
      <c r="T556" s="215">
        <v>0</v>
      </c>
      <c r="U556" s="215">
        <v>0</v>
      </c>
      <c r="V556" s="215" t="s">
        <v>12940</v>
      </c>
      <c r="W556" s="215" t="s">
        <v>12941</v>
      </c>
      <c r="X556" s="215" t="s">
        <v>12942</v>
      </c>
      <c r="Y556" s="147" t="s">
        <v>143</v>
      </c>
      <c r="Z556" s="147" t="str">
        <f t="shared" si="8"/>
        <v>Target Region capture91PE</v>
      </c>
      <c r="AA556" s="214">
        <v>0</v>
      </c>
      <c r="AB556" s="213" t="s">
        <v>2544</v>
      </c>
      <c r="AC556" s="213" t="s">
        <v>3054</v>
      </c>
      <c r="AD556" s="212"/>
    </row>
    <row r="557" spans="1:30" s="39" customFormat="1" ht="24" customHeight="1">
      <c r="A557" s="211">
        <v>42814</v>
      </c>
      <c r="B557" s="210" t="s">
        <v>12937</v>
      </c>
      <c r="C557" s="208" t="s">
        <v>6976</v>
      </c>
      <c r="D557" s="208" t="s">
        <v>31</v>
      </c>
      <c r="E557" s="208" t="s">
        <v>12938</v>
      </c>
      <c r="F557" s="209">
        <v>42812</v>
      </c>
      <c r="G557" s="208" t="s">
        <v>6974</v>
      </c>
      <c r="H557" s="208" t="s">
        <v>12943</v>
      </c>
      <c r="I557" s="208">
        <v>2</v>
      </c>
      <c r="J557" s="141" t="s">
        <v>2392</v>
      </c>
      <c r="K557" s="141" t="s">
        <v>28</v>
      </c>
      <c r="L557" s="208" t="s">
        <v>350</v>
      </c>
      <c r="M557" s="208"/>
      <c r="N557" s="208">
        <v>0</v>
      </c>
      <c r="O557" s="208" t="s">
        <v>29</v>
      </c>
      <c r="P557" s="208">
        <v>38742.410000000003</v>
      </c>
      <c r="Q557" s="208">
        <v>3863628</v>
      </c>
      <c r="R557" s="208">
        <v>3454739</v>
      </c>
      <c r="S557" s="208">
        <v>89.6</v>
      </c>
      <c r="T557" s="208">
        <v>0</v>
      </c>
      <c r="U557" s="208">
        <v>0</v>
      </c>
      <c r="V557" s="208" t="s">
        <v>12944</v>
      </c>
      <c r="W557" s="208" t="s">
        <v>12945</v>
      </c>
      <c r="X557" s="208" t="s">
        <v>12946</v>
      </c>
      <c r="Y557" s="141" t="s">
        <v>143</v>
      </c>
      <c r="Z557" s="141" t="str">
        <f t="shared" si="8"/>
        <v>Target Region capture91PE</v>
      </c>
      <c r="AA557" s="207">
        <v>0</v>
      </c>
      <c r="AB557" s="207" t="s">
        <v>2544</v>
      </c>
      <c r="AC557" s="207" t="s">
        <v>3054</v>
      </c>
      <c r="AD557" s="207"/>
    </row>
    <row r="558" spans="1:30" s="39" customFormat="1" ht="24" customHeight="1">
      <c r="A558" s="219">
        <v>42814</v>
      </c>
      <c r="B558" s="218" t="s">
        <v>9921</v>
      </c>
      <c r="C558" s="215" t="s">
        <v>6976</v>
      </c>
      <c r="D558" s="216" t="s">
        <v>31</v>
      </c>
      <c r="E558" s="215" t="s">
        <v>12947</v>
      </c>
      <c r="F558" s="217">
        <v>42812</v>
      </c>
      <c r="G558" s="215" t="s">
        <v>6986</v>
      </c>
      <c r="H558" s="215" t="s">
        <v>12948</v>
      </c>
      <c r="I558" s="215">
        <v>1</v>
      </c>
      <c r="J558" s="135" t="s">
        <v>12816</v>
      </c>
      <c r="K558" s="147" t="s">
        <v>28</v>
      </c>
      <c r="L558" s="216" t="s">
        <v>350</v>
      </c>
      <c r="M558" s="215"/>
      <c r="N558" s="215">
        <v>0</v>
      </c>
      <c r="O558" s="215" t="s">
        <v>29</v>
      </c>
      <c r="P558" s="215">
        <v>38688.68</v>
      </c>
      <c r="Q558" s="215">
        <v>3739536</v>
      </c>
      <c r="R558" s="215">
        <v>3460774</v>
      </c>
      <c r="S558" s="215">
        <v>92.7</v>
      </c>
      <c r="T558" s="215">
        <v>0</v>
      </c>
      <c r="U558" s="215">
        <v>0</v>
      </c>
      <c r="V558" s="215" t="s">
        <v>12949</v>
      </c>
      <c r="W558" s="215" t="s">
        <v>12950</v>
      </c>
      <c r="X558" s="215" t="s">
        <v>12951</v>
      </c>
      <c r="Y558" s="147" t="s">
        <v>143</v>
      </c>
      <c r="Z558" s="147" t="str">
        <f t="shared" si="8"/>
        <v>Target Region capture91PE</v>
      </c>
      <c r="AA558" s="214">
        <v>0</v>
      </c>
      <c r="AB558" s="213" t="s">
        <v>12811</v>
      </c>
      <c r="AC558" s="213" t="s">
        <v>12812</v>
      </c>
      <c r="AD558" s="212"/>
    </row>
    <row r="559" spans="1:30" s="39" customFormat="1" ht="24" customHeight="1">
      <c r="A559" s="211">
        <v>42814</v>
      </c>
      <c r="B559" s="210" t="s">
        <v>9921</v>
      </c>
      <c r="C559" s="208" t="s">
        <v>6976</v>
      </c>
      <c r="D559" s="208" t="s">
        <v>31</v>
      </c>
      <c r="E559" s="208" t="s">
        <v>12947</v>
      </c>
      <c r="F559" s="209">
        <v>42812</v>
      </c>
      <c r="G559" s="208" t="s">
        <v>6986</v>
      </c>
      <c r="H559" s="208" t="s">
        <v>12952</v>
      </c>
      <c r="I559" s="208">
        <v>2</v>
      </c>
      <c r="J559" s="141" t="s">
        <v>12816</v>
      </c>
      <c r="K559" s="141" t="s">
        <v>28</v>
      </c>
      <c r="L559" s="208" t="s">
        <v>350</v>
      </c>
      <c r="M559" s="208"/>
      <c r="N559" s="208">
        <v>0</v>
      </c>
      <c r="O559" s="208" t="s">
        <v>29</v>
      </c>
      <c r="P559" s="208">
        <v>38105.33</v>
      </c>
      <c r="Q559" s="208">
        <v>3652939</v>
      </c>
      <c r="R559" s="208">
        <v>3408280</v>
      </c>
      <c r="S559" s="208">
        <v>93.4</v>
      </c>
      <c r="T559" s="208">
        <v>0</v>
      </c>
      <c r="U559" s="208">
        <v>0</v>
      </c>
      <c r="V559" s="208" t="s">
        <v>12953</v>
      </c>
      <c r="W559" s="208" t="s">
        <v>12954</v>
      </c>
      <c r="X559" s="208" t="s">
        <v>12955</v>
      </c>
      <c r="Y559" s="141" t="s">
        <v>143</v>
      </c>
      <c r="Z559" s="141" t="str">
        <f t="shared" si="8"/>
        <v>Target Region capture91PE</v>
      </c>
      <c r="AA559" s="207">
        <v>0</v>
      </c>
      <c r="AB559" s="207" t="s">
        <v>12811</v>
      </c>
      <c r="AC559" s="207" t="s">
        <v>12812</v>
      </c>
      <c r="AD559" s="207"/>
    </row>
    <row r="560" spans="1:30" s="247" customFormat="1" ht="24" customHeight="1">
      <c r="A560" s="133">
        <v>42815</v>
      </c>
      <c r="B560" s="134" t="s">
        <v>11571</v>
      </c>
      <c r="C560" s="135" t="s">
        <v>4686</v>
      </c>
      <c r="D560" s="135" t="s">
        <v>31</v>
      </c>
      <c r="E560" s="135" t="s">
        <v>11570</v>
      </c>
      <c r="F560" s="159">
        <v>42813</v>
      </c>
      <c r="G560" s="135" t="s">
        <v>121</v>
      </c>
      <c r="H560" s="135" t="s">
        <v>13061</v>
      </c>
      <c r="I560" s="135">
        <v>1</v>
      </c>
      <c r="J560" s="135" t="s">
        <v>32</v>
      </c>
      <c r="K560" s="135" t="s">
        <v>28</v>
      </c>
      <c r="L560" s="135">
        <v>0</v>
      </c>
      <c r="M560" s="135" t="s">
        <v>13092</v>
      </c>
      <c r="N560" s="135">
        <v>0</v>
      </c>
      <c r="O560" s="135" t="s">
        <v>42</v>
      </c>
      <c r="P560" s="135">
        <v>34887.56</v>
      </c>
      <c r="Q560" s="135">
        <v>4309650</v>
      </c>
      <c r="R560" s="135">
        <v>3248504</v>
      </c>
      <c r="S560" s="135">
        <v>75.38</v>
      </c>
      <c r="T560" s="135">
        <v>0</v>
      </c>
      <c r="U560" s="135">
        <v>0</v>
      </c>
      <c r="V560" s="135" t="s">
        <v>13091</v>
      </c>
      <c r="W560" s="135" t="s">
        <v>13090</v>
      </c>
      <c r="X560" s="135" t="s">
        <v>13089</v>
      </c>
      <c r="Y560" s="147" t="s">
        <v>8430</v>
      </c>
      <c r="Z560" s="187" t="str">
        <f t="shared" si="8"/>
        <v>Transcriptome50PE</v>
      </c>
      <c r="AA560" s="137">
        <v>0</v>
      </c>
      <c r="AB560" s="138" t="s">
        <v>30</v>
      </c>
      <c r="AC560" s="154" t="s">
        <v>3343</v>
      </c>
      <c r="AD560" s="155"/>
    </row>
    <row r="561" spans="1:30" s="247" customFormat="1" ht="24" customHeight="1">
      <c r="A561" s="139">
        <v>42815</v>
      </c>
      <c r="B561" s="140" t="s">
        <v>12994</v>
      </c>
      <c r="C561" s="141" t="s">
        <v>4686</v>
      </c>
      <c r="D561" s="141" t="s">
        <v>31</v>
      </c>
      <c r="E561" s="141" t="s">
        <v>13088</v>
      </c>
      <c r="F561" s="151">
        <v>42813</v>
      </c>
      <c r="G561" s="141" t="s">
        <v>121</v>
      </c>
      <c r="H561" s="141" t="s">
        <v>13061</v>
      </c>
      <c r="I561" s="141">
        <v>2</v>
      </c>
      <c r="J561" s="144" t="s">
        <v>3576</v>
      </c>
      <c r="K561" s="144" t="s">
        <v>13082</v>
      </c>
      <c r="L561" s="141">
        <v>0</v>
      </c>
      <c r="M561" s="141" t="s">
        <v>11568</v>
      </c>
      <c r="N561" s="141">
        <v>0</v>
      </c>
      <c r="O561" s="141" t="s">
        <v>42</v>
      </c>
      <c r="P561" s="141">
        <v>35042.03</v>
      </c>
      <c r="Q561" s="141">
        <v>4309650</v>
      </c>
      <c r="R561" s="141">
        <v>3269751</v>
      </c>
      <c r="S561" s="141">
        <v>75.87</v>
      </c>
      <c r="T561" s="141">
        <v>0</v>
      </c>
      <c r="U561" s="141">
        <v>0</v>
      </c>
      <c r="V561" s="141" t="s">
        <v>13087</v>
      </c>
      <c r="W561" s="141" t="s">
        <v>13086</v>
      </c>
      <c r="X561" s="141" t="s">
        <v>13085</v>
      </c>
      <c r="Y561" s="141" t="s">
        <v>8430</v>
      </c>
      <c r="Z561" s="188" t="str">
        <f t="shared" si="8"/>
        <v>Transcriptome50PE</v>
      </c>
      <c r="AA561" s="143">
        <v>7.6923076923076927E-2</v>
      </c>
      <c r="AB561" s="143" t="s">
        <v>30</v>
      </c>
      <c r="AC561" s="143" t="s">
        <v>3343</v>
      </c>
      <c r="AD561" s="143"/>
    </row>
    <row r="562" spans="1:30" s="247" customFormat="1" ht="24" customHeight="1">
      <c r="A562" s="139">
        <v>42815</v>
      </c>
      <c r="B562" s="140" t="s">
        <v>12994</v>
      </c>
      <c r="C562" s="141" t="s">
        <v>4686</v>
      </c>
      <c r="D562" s="141" t="s">
        <v>31</v>
      </c>
      <c r="E562" s="141" t="s">
        <v>13084</v>
      </c>
      <c r="F562" s="151">
        <v>42813</v>
      </c>
      <c r="G562" s="141" t="s">
        <v>121</v>
      </c>
      <c r="H562" s="141" t="s">
        <v>13083</v>
      </c>
      <c r="I562" s="141">
        <v>3</v>
      </c>
      <c r="J562" s="144" t="s">
        <v>3576</v>
      </c>
      <c r="K562" s="144" t="s">
        <v>13082</v>
      </c>
      <c r="L562" s="141">
        <v>0</v>
      </c>
      <c r="M562" s="141" t="s">
        <v>11568</v>
      </c>
      <c r="N562" s="141">
        <v>0</v>
      </c>
      <c r="O562" s="141" t="s">
        <v>42</v>
      </c>
      <c r="P562" s="141">
        <v>35656.53</v>
      </c>
      <c r="Q562" s="141">
        <v>4309650</v>
      </c>
      <c r="R562" s="141">
        <v>3327371</v>
      </c>
      <c r="S562" s="141">
        <v>77.209999999999994</v>
      </c>
      <c r="T562" s="141">
        <v>0</v>
      </c>
      <c r="U562" s="141">
        <v>0</v>
      </c>
      <c r="V562" s="141" t="s">
        <v>13081</v>
      </c>
      <c r="W562" s="141" t="s">
        <v>13080</v>
      </c>
      <c r="X562" s="141" t="s">
        <v>13079</v>
      </c>
      <c r="Y562" s="141" t="s">
        <v>8430</v>
      </c>
      <c r="Z562" s="188" t="str">
        <f t="shared" si="8"/>
        <v>Transcriptome50PE</v>
      </c>
      <c r="AA562" s="143">
        <v>7.6923076923076927E-2</v>
      </c>
      <c r="AB562" s="143" t="s">
        <v>30</v>
      </c>
      <c r="AC562" s="143" t="s">
        <v>3343</v>
      </c>
      <c r="AD562" s="143"/>
    </row>
    <row r="563" spans="1:30" s="247" customFormat="1" ht="24" customHeight="1">
      <c r="A563" s="139">
        <v>42815</v>
      </c>
      <c r="B563" s="140" t="s">
        <v>12994</v>
      </c>
      <c r="C563" s="141" t="s">
        <v>4686</v>
      </c>
      <c r="D563" s="141" t="s">
        <v>31</v>
      </c>
      <c r="E563" s="141" t="s">
        <v>13075</v>
      </c>
      <c r="F563" s="151">
        <v>42813</v>
      </c>
      <c r="G563" s="141" t="s">
        <v>121</v>
      </c>
      <c r="H563" s="141" t="s">
        <v>13061</v>
      </c>
      <c r="I563" s="141">
        <v>4</v>
      </c>
      <c r="J563" s="141" t="s">
        <v>32</v>
      </c>
      <c r="K563" s="141" t="s">
        <v>28</v>
      </c>
      <c r="L563" s="141">
        <v>0</v>
      </c>
      <c r="M563" s="141" t="s">
        <v>13067</v>
      </c>
      <c r="N563" s="141">
        <v>0</v>
      </c>
      <c r="O563" s="141" t="s">
        <v>42</v>
      </c>
      <c r="P563" s="141">
        <v>35691.160000000003</v>
      </c>
      <c r="Q563" s="141">
        <v>4309650</v>
      </c>
      <c r="R563" s="141">
        <v>3318811</v>
      </c>
      <c r="S563" s="141">
        <v>77.010000000000005</v>
      </c>
      <c r="T563" s="141">
        <v>0</v>
      </c>
      <c r="U563" s="141">
        <v>0</v>
      </c>
      <c r="V563" s="141" t="s">
        <v>13078</v>
      </c>
      <c r="W563" s="141" t="s">
        <v>13077</v>
      </c>
      <c r="X563" s="141" t="s">
        <v>13076</v>
      </c>
      <c r="Y563" s="141" t="s">
        <v>8430</v>
      </c>
      <c r="Z563" s="188" t="str">
        <f t="shared" si="8"/>
        <v>Transcriptome50PE</v>
      </c>
      <c r="AA563" s="143">
        <v>0</v>
      </c>
      <c r="AB563" s="143" t="s">
        <v>30</v>
      </c>
      <c r="AC563" s="143" t="s">
        <v>3343</v>
      </c>
      <c r="AD563" s="143"/>
    </row>
    <row r="564" spans="1:30" s="247" customFormat="1" ht="24" customHeight="1">
      <c r="A564" s="139">
        <v>42815</v>
      </c>
      <c r="B564" s="140" t="s">
        <v>12994</v>
      </c>
      <c r="C564" s="141" t="s">
        <v>4686</v>
      </c>
      <c r="D564" s="141" t="s">
        <v>31</v>
      </c>
      <c r="E564" s="141" t="s">
        <v>13075</v>
      </c>
      <c r="F564" s="151">
        <v>42813</v>
      </c>
      <c r="G564" s="141" t="s">
        <v>121</v>
      </c>
      <c r="H564" s="141" t="s">
        <v>13061</v>
      </c>
      <c r="I564" s="141">
        <v>5</v>
      </c>
      <c r="J564" s="141" t="s">
        <v>32</v>
      </c>
      <c r="K564" s="141" t="s">
        <v>28</v>
      </c>
      <c r="L564" s="141">
        <v>0</v>
      </c>
      <c r="M564" s="141" t="s">
        <v>13067</v>
      </c>
      <c r="N564" s="141">
        <v>0</v>
      </c>
      <c r="O564" s="141" t="s">
        <v>42</v>
      </c>
      <c r="P564" s="141">
        <v>35308.06</v>
      </c>
      <c r="Q564" s="141">
        <v>4309650</v>
      </c>
      <c r="R564" s="141">
        <v>3283305</v>
      </c>
      <c r="S564" s="141">
        <v>76.180000000000007</v>
      </c>
      <c r="T564" s="141">
        <v>0</v>
      </c>
      <c r="U564" s="141">
        <v>0</v>
      </c>
      <c r="V564" s="141" t="s">
        <v>13074</v>
      </c>
      <c r="W564" s="141" t="s">
        <v>13073</v>
      </c>
      <c r="X564" s="141" t="s">
        <v>13072</v>
      </c>
      <c r="Y564" s="141" t="s">
        <v>8430</v>
      </c>
      <c r="Z564" s="188" t="str">
        <f t="shared" si="8"/>
        <v>Transcriptome50PE</v>
      </c>
      <c r="AA564" s="143">
        <v>0</v>
      </c>
      <c r="AB564" s="143" t="s">
        <v>30</v>
      </c>
      <c r="AC564" s="143" t="s">
        <v>3343</v>
      </c>
      <c r="AD564" s="143"/>
    </row>
    <row r="565" spans="1:30" s="247" customFormat="1" ht="24" customHeight="1">
      <c r="A565" s="139">
        <v>42815</v>
      </c>
      <c r="B565" s="140" t="s">
        <v>12994</v>
      </c>
      <c r="C565" s="141" t="s">
        <v>4686</v>
      </c>
      <c r="D565" s="141" t="s">
        <v>31</v>
      </c>
      <c r="E565" s="141" t="s">
        <v>13068</v>
      </c>
      <c r="F565" s="151">
        <v>42813</v>
      </c>
      <c r="G565" s="141" t="s">
        <v>121</v>
      </c>
      <c r="H565" s="141" t="s">
        <v>13061</v>
      </c>
      <c r="I565" s="141">
        <v>6</v>
      </c>
      <c r="J565" s="141" t="s">
        <v>32</v>
      </c>
      <c r="K565" s="141" t="s">
        <v>28</v>
      </c>
      <c r="L565" s="141">
        <v>0</v>
      </c>
      <c r="M565" s="141" t="s">
        <v>13067</v>
      </c>
      <c r="N565" s="141">
        <v>0</v>
      </c>
      <c r="O565" s="141" t="s">
        <v>42</v>
      </c>
      <c r="P565" s="141">
        <v>35920.26</v>
      </c>
      <c r="Q565" s="141">
        <v>4309650</v>
      </c>
      <c r="R565" s="141">
        <v>3348008</v>
      </c>
      <c r="S565" s="141">
        <v>77.69</v>
      </c>
      <c r="T565" s="141">
        <v>0</v>
      </c>
      <c r="U565" s="141">
        <v>0</v>
      </c>
      <c r="V565" s="141" t="s">
        <v>13071</v>
      </c>
      <c r="W565" s="141" t="s">
        <v>13070</v>
      </c>
      <c r="X565" s="141" t="s">
        <v>13069</v>
      </c>
      <c r="Y565" s="141" t="s">
        <v>8430</v>
      </c>
      <c r="Z565" s="188" t="str">
        <f t="shared" si="8"/>
        <v>Transcriptome50PE</v>
      </c>
      <c r="AA565" s="143">
        <v>0</v>
      </c>
      <c r="AB565" s="143" t="s">
        <v>30</v>
      </c>
      <c r="AC565" s="143" t="s">
        <v>3343</v>
      </c>
      <c r="AD565" s="143"/>
    </row>
    <row r="566" spans="1:30" s="247" customFormat="1" ht="24" customHeight="1">
      <c r="A566" s="139">
        <v>42815</v>
      </c>
      <c r="B566" s="140" t="s">
        <v>12994</v>
      </c>
      <c r="C566" s="141" t="s">
        <v>4686</v>
      </c>
      <c r="D566" s="141" t="s">
        <v>31</v>
      </c>
      <c r="E566" s="141" t="s">
        <v>13068</v>
      </c>
      <c r="F566" s="151">
        <v>42813</v>
      </c>
      <c r="G566" s="141" t="s">
        <v>121</v>
      </c>
      <c r="H566" s="141" t="s">
        <v>13061</v>
      </c>
      <c r="I566" s="141">
        <v>7</v>
      </c>
      <c r="J566" s="141" t="s">
        <v>32</v>
      </c>
      <c r="K566" s="141" t="s">
        <v>28</v>
      </c>
      <c r="L566" s="141">
        <v>0</v>
      </c>
      <c r="M566" s="141" t="s">
        <v>13067</v>
      </c>
      <c r="N566" s="141">
        <v>0</v>
      </c>
      <c r="O566" s="141" t="s">
        <v>42</v>
      </c>
      <c r="P566" s="141">
        <v>35017.72</v>
      </c>
      <c r="Q566" s="141">
        <v>4309650</v>
      </c>
      <c r="R566" s="141">
        <v>3263320</v>
      </c>
      <c r="S566" s="141">
        <v>75.72</v>
      </c>
      <c r="T566" s="141">
        <v>0</v>
      </c>
      <c r="U566" s="141">
        <v>0</v>
      </c>
      <c r="V566" s="141" t="s">
        <v>13066</v>
      </c>
      <c r="W566" s="141" t="s">
        <v>13065</v>
      </c>
      <c r="X566" s="141" t="s">
        <v>13064</v>
      </c>
      <c r="Y566" s="141" t="s">
        <v>8430</v>
      </c>
      <c r="Z566" s="188" t="str">
        <f t="shared" si="8"/>
        <v>Transcriptome50PE</v>
      </c>
      <c r="AA566" s="143">
        <v>0</v>
      </c>
      <c r="AB566" s="143" t="s">
        <v>30</v>
      </c>
      <c r="AC566" s="143" t="s">
        <v>3343</v>
      </c>
      <c r="AD566" s="143"/>
    </row>
    <row r="567" spans="1:30" s="247" customFormat="1" ht="24" customHeight="1">
      <c r="A567" s="139">
        <v>42815</v>
      </c>
      <c r="B567" s="140" t="s">
        <v>13063</v>
      </c>
      <c r="C567" s="141" t="s">
        <v>2525</v>
      </c>
      <c r="D567" s="141" t="s">
        <v>31</v>
      </c>
      <c r="E567" s="141" t="s">
        <v>13062</v>
      </c>
      <c r="F567" s="151">
        <v>42813</v>
      </c>
      <c r="G567" s="141" t="s">
        <v>121</v>
      </c>
      <c r="H567" s="141" t="s">
        <v>13061</v>
      </c>
      <c r="I567" s="141">
        <v>8</v>
      </c>
      <c r="J567" s="141" t="s">
        <v>32</v>
      </c>
      <c r="K567" s="141" t="s">
        <v>28</v>
      </c>
      <c r="L567" s="141">
        <v>0</v>
      </c>
      <c r="M567" s="141" t="s">
        <v>12998</v>
      </c>
      <c r="N567" s="141">
        <v>0</v>
      </c>
      <c r="O567" s="141" t="s">
        <v>42</v>
      </c>
      <c r="P567" s="141">
        <v>34165.46</v>
      </c>
      <c r="Q567" s="141">
        <v>4309650</v>
      </c>
      <c r="R567" s="141">
        <v>3112742</v>
      </c>
      <c r="S567" s="141">
        <v>72.23</v>
      </c>
      <c r="T567" s="141">
        <v>0</v>
      </c>
      <c r="U567" s="141">
        <v>0</v>
      </c>
      <c r="V567" s="141" t="s">
        <v>13060</v>
      </c>
      <c r="W567" s="141" t="s">
        <v>13059</v>
      </c>
      <c r="X567" s="141" t="s">
        <v>13058</v>
      </c>
      <c r="Y567" s="141" t="s">
        <v>8430</v>
      </c>
      <c r="Z567" s="188" t="str">
        <f t="shared" si="8"/>
        <v>De novo50PE</v>
      </c>
      <c r="AA567" s="143">
        <v>0</v>
      </c>
      <c r="AB567" s="143" t="s">
        <v>30</v>
      </c>
      <c r="AC567" s="143" t="s">
        <v>3343</v>
      </c>
      <c r="AD567" s="143"/>
    </row>
    <row r="568" spans="1:30" s="247" customFormat="1" ht="24" customHeight="1">
      <c r="A568" s="133">
        <v>42815</v>
      </c>
      <c r="B568" s="134" t="s">
        <v>13057</v>
      </c>
      <c r="C568" s="135">
        <v>0</v>
      </c>
      <c r="D568" s="135" t="s">
        <v>31</v>
      </c>
      <c r="E568" s="135" t="s">
        <v>13056</v>
      </c>
      <c r="F568" s="159">
        <v>42810</v>
      </c>
      <c r="G568" s="135" t="s">
        <v>410</v>
      </c>
      <c r="H568" s="135" t="s">
        <v>13015</v>
      </c>
      <c r="I568" s="135">
        <v>1</v>
      </c>
      <c r="J568" s="135" t="s">
        <v>32</v>
      </c>
      <c r="K568" s="135" t="s">
        <v>28</v>
      </c>
      <c r="L568" s="135">
        <v>0</v>
      </c>
      <c r="M568" s="135" t="s">
        <v>13035</v>
      </c>
      <c r="N568" s="135">
        <v>0</v>
      </c>
      <c r="O568" s="135" t="s">
        <v>41</v>
      </c>
      <c r="P568" s="135">
        <v>108470.95</v>
      </c>
      <c r="Q568" s="135">
        <v>4309650</v>
      </c>
      <c r="R568" s="135">
        <v>3298847</v>
      </c>
      <c r="S568" s="135">
        <v>76.55</v>
      </c>
      <c r="T568" s="135">
        <v>0</v>
      </c>
      <c r="U568" s="135">
        <v>0</v>
      </c>
      <c r="V568" s="135" t="s">
        <v>13055</v>
      </c>
      <c r="W568" s="135" t="s">
        <v>13054</v>
      </c>
      <c r="X568" s="135" t="s">
        <v>13053</v>
      </c>
      <c r="Y568" s="147" t="s">
        <v>140</v>
      </c>
      <c r="Z568" s="147" t="str">
        <f t="shared" si="8"/>
        <v>0151PE</v>
      </c>
      <c r="AA568" s="137">
        <v>0</v>
      </c>
      <c r="AB568" s="138" t="s">
        <v>30</v>
      </c>
      <c r="AC568" s="154" t="s">
        <v>3343</v>
      </c>
      <c r="AD568" s="155"/>
    </row>
    <row r="569" spans="1:30" s="247" customFormat="1" ht="24" customHeight="1">
      <c r="A569" s="139">
        <v>42815</v>
      </c>
      <c r="B569" s="140" t="s">
        <v>13052</v>
      </c>
      <c r="C569" s="141">
        <v>0</v>
      </c>
      <c r="D569" s="141" t="s">
        <v>31</v>
      </c>
      <c r="E569" s="141" t="s">
        <v>13051</v>
      </c>
      <c r="F569" s="151">
        <v>42810</v>
      </c>
      <c r="G569" s="141" t="s">
        <v>410</v>
      </c>
      <c r="H569" s="141" t="s">
        <v>13015</v>
      </c>
      <c r="I569" s="141">
        <v>2</v>
      </c>
      <c r="J569" s="141" t="s">
        <v>32</v>
      </c>
      <c r="K569" s="141" t="s">
        <v>28</v>
      </c>
      <c r="L569" s="141">
        <v>0</v>
      </c>
      <c r="M569" s="141" t="s">
        <v>13035</v>
      </c>
      <c r="N569" s="141">
        <v>0</v>
      </c>
      <c r="O569" s="141" t="s">
        <v>41</v>
      </c>
      <c r="P569" s="141">
        <v>112968.41</v>
      </c>
      <c r="Q569" s="141">
        <v>4309650</v>
      </c>
      <c r="R569" s="141">
        <v>3444556</v>
      </c>
      <c r="S569" s="141">
        <v>79.930000000000007</v>
      </c>
      <c r="T569" s="141">
        <v>0</v>
      </c>
      <c r="U569" s="141">
        <v>0</v>
      </c>
      <c r="V569" s="141" t="s">
        <v>13050</v>
      </c>
      <c r="W569" s="141" t="s">
        <v>13049</v>
      </c>
      <c r="X569" s="141" t="s">
        <v>13048</v>
      </c>
      <c r="Y569" s="141" t="s">
        <v>140</v>
      </c>
      <c r="Z569" s="141" t="str">
        <f t="shared" si="8"/>
        <v>0151PE</v>
      </c>
      <c r="AA569" s="143">
        <v>0</v>
      </c>
      <c r="AB569" s="143" t="s">
        <v>30</v>
      </c>
      <c r="AC569" s="143" t="s">
        <v>3343</v>
      </c>
      <c r="AD569" s="143"/>
    </row>
    <row r="570" spans="1:30" s="247" customFormat="1" ht="24" customHeight="1">
      <c r="A570" s="139">
        <v>42815</v>
      </c>
      <c r="B570" s="140" t="s">
        <v>13043</v>
      </c>
      <c r="C570" s="141" t="s">
        <v>2525</v>
      </c>
      <c r="D570" s="141" t="s">
        <v>31</v>
      </c>
      <c r="E570" s="141" t="s">
        <v>13047</v>
      </c>
      <c r="F570" s="151">
        <v>42810</v>
      </c>
      <c r="G570" s="141" t="s">
        <v>410</v>
      </c>
      <c r="H570" s="141" t="s">
        <v>13015</v>
      </c>
      <c r="I570" s="141">
        <v>3</v>
      </c>
      <c r="J570" s="141" t="s">
        <v>32</v>
      </c>
      <c r="K570" s="141" t="s">
        <v>28</v>
      </c>
      <c r="L570" s="141">
        <v>0</v>
      </c>
      <c r="M570" s="141" t="s">
        <v>13035</v>
      </c>
      <c r="N570" s="141">
        <v>0</v>
      </c>
      <c r="O570" s="141" t="s">
        <v>41</v>
      </c>
      <c r="P570" s="141">
        <v>112153.27</v>
      </c>
      <c r="Q570" s="141">
        <v>4309650</v>
      </c>
      <c r="R570" s="141">
        <v>3337894</v>
      </c>
      <c r="S570" s="141">
        <v>77.45</v>
      </c>
      <c r="T570" s="141">
        <v>0</v>
      </c>
      <c r="U570" s="141">
        <v>0</v>
      </c>
      <c r="V570" s="141" t="s">
        <v>13046</v>
      </c>
      <c r="W570" s="141" t="s">
        <v>13045</v>
      </c>
      <c r="X570" s="141" t="s">
        <v>13044</v>
      </c>
      <c r="Y570" s="141" t="s">
        <v>140</v>
      </c>
      <c r="Z570" s="141" t="str">
        <f t="shared" si="8"/>
        <v>De novo151PE</v>
      </c>
      <c r="AA570" s="143">
        <v>0</v>
      </c>
      <c r="AB570" s="143" t="s">
        <v>30</v>
      </c>
      <c r="AC570" s="143" t="s">
        <v>3343</v>
      </c>
      <c r="AD570" s="143"/>
    </row>
    <row r="571" spans="1:30" s="247" customFormat="1" ht="24" customHeight="1">
      <c r="A571" s="139">
        <v>42815</v>
      </c>
      <c r="B571" s="140" t="s">
        <v>13043</v>
      </c>
      <c r="C571" s="141" t="s">
        <v>2525</v>
      </c>
      <c r="D571" s="141" t="s">
        <v>31</v>
      </c>
      <c r="E571" s="141" t="s">
        <v>13042</v>
      </c>
      <c r="F571" s="151">
        <v>42810</v>
      </c>
      <c r="G571" s="141" t="s">
        <v>410</v>
      </c>
      <c r="H571" s="141" t="s">
        <v>13015</v>
      </c>
      <c r="I571" s="141">
        <v>4</v>
      </c>
      <c r="J571" s="141" t="s">
        <v>32</v>
      </c>
      <c r="K571" s="141" t="s">
        <v>28</v>
      </c>
      <c r="L571" s="141">
        <v>0</v>
      </c>
      <c r="M571" s="141" t="s">
        <v>13035</v>
      </c>
      <c r="N571" s="141">
        <v>0</v>
      </c>
      <c r="O571" s="141" t="s">
        <v>41</v>
      </c>
      <c r="P571" s="141">
        <v>113519.91</v>
      </c>
      <c r="Q571" s="141">
        <v>4309650</v>
      </c>
      <c r="R571" s="141">
        <v>3378568</v>
      </c>
      <c r="S571" s="141">
        <v>78.400000000000006</v>
      </c>
      <c r="T571" s="141">
        <v>0</v>
      </c>
      <c r="U571" s="141">
        <v>0</v>
      </c>
      <c r="V571" s="141" t="s">
        <v>13041</v>
      </c>
      <c r="W571" s="141" t="s">
        <v>13040</v>
      </c>
      <c r="X571" s="141" t="s">
        <v>13039</v>
      </c>
      <c r="Y571" s="141" t="s">
        <v>140</v>
      </c>
      <c r="Z571" s="141" t="str">
        <f t="shared" si="8"/>
        <v>De novo151PE</v>
      </c>
      <c r="AA571" s="143">
        <v>0</v>
      </c>
      <c r="AB571" s="143" t="s">
        <v>30</v>
      </c>
      <c r="AC571" s="143" t="s">
        <v>3343</v>
      </c>
      <c r="AD571" s="143"/>
    </row>
    <row r="572" spans="1:30" s="247" customFormat="1" ht="24" customHeight="1">
      <c r="A572" s="139">
        <v>42815</v>
      </c>
      <c r="B572" s="140" t="s">
        <v>13038</v>
      </c>
      <c r="C572" s="141" t="s">
        <v>13037</v>
      </c>
      <c r="D572" s="141" t="s">
        <v>31</v>
      </c>
      <c r="E572" s="141" t="s">
        <v>13036</v>
      </c>
      <c r="F572" s="151">
        <v>42810</v>
      </c>
      <c r="G572" s="141" t="s">
        <v>410</v>
      </c>
      <c r="H572" s="141" t="s">
        <v>13015</v>
      </c>
      <c r="I572" s="141">
        <v>5</v>
      </c>
      <c r="J572" s="141" t="s">
        <v>32</v>
      </c>
      <c r="K572" s="141" t="s">
        <v>28</v>
      </c>
      <c r="L572" s="141">
        <v>0</v>
      </c>
      <c r="M572" s="141" t="s">
        <v>13035</v>
      </c>
      <c r="N572" s="141">
        <v>0</v>
      </c>
      <c r="O572" s="141" t="s">
        <v>41</v>
      </c>
      <c r="P572" s="141">
        <v>107503.77</v>
      </c>
      <c r="Q572" s="141">
        <v>4309650</v>
      </c>
      <c r="R572" s="141">
        <v>3303454</v>
      </c>
      <c r="S572" s="141">
        <v>76.650000000000006</v>
      </c>
      <c r="T572" s="141">
        <v>0</v>
      </c>
      <c r="U572" s="141">
        <v>0</v>
      </c>
      <c r="V572" s="141" t="s">
        <v>13034</v>
      </c>
      <c r="W572" s="141" t="s">
        <v>13033</v>
      </c>
      <c r="X572" s="141" t="s">
        <v>13032</v>
      </c>
      <c r="Y572" s="141" t="s">
        <v>140</v>
      </c>
      <c r="Z572" s="141" t="str">
        <f t="shared" si="8"/>
        <v>Re-sequencing151PE</v>
      </c>
      <c r="AA572" s="143">
        <v>0</v>
      </c>
      <c r="AB572" s="143" t="s">
        <v>30</v>
      </c>
      <c r="AC572" s="143" t="s">
        <v>3343</v>
      </c>
      <c r="AD572" s="143"/>
    </row>
    <row r="573" spans="1:30" s="247" customFormat="1" ht="24" customHeight="1">
      <c r="A573" s="139">
        <v>42815</v>
      </c>
      <c r="B573" s="140" t="s">
        <v>13031</v>
      </c>
      <c r="C573" s="141">
        <v>0</v>
      </c>
      <c r="D573" s="141" t="s">
        <v>31</v>
      </c>
      <c r="E573" s="141" t="s">
        <v>13030</v>
      </c>
      <c r="F573" s="151">
        <v>42810</v>
      </c>
      <c r="G573" s="141" t="s">
        <v>410</v>
      </c>
      <c r="H573" s="141" t="s">
        <v>13015</v>
      </c>
      <c r="I573" s="141">
        <v>6</v>
      </c>
      <c r="J573" s="141" t="s">
        <v>32</v>
      </c>
      <c r="K573" s="141" t="s">
        <v>28</v>
      </c>
      <c r="L573" s="141">
        <v>0</v>
      </c>
      <c r="M573" s="141" t="s">
        <v>11513</v>
      </c>
      <c r="N573" s="141">
        <v>172</v>
      </c>
      <c r="O573" s="141" t="s">
        <v>41</v>
      </c>
      <c r="P573" s="141">
        <v>117050.08</v>
      </c>
      <c r="Q573" s="141">
        <v>4309650</v>
      </c>
      <c r="R573" s="141">
        <v>3555635</v>
      </c>
      <c r="S573" s="141">
        <v>82.5</v>
      </c>
      <c r="T573" s="141" t="s">
        <v>13029</v>
      </c>
      <c r="U573" s="141" t="s">
        <v>13028</v>
      </c>
      <c r="V573" s="141" t="s">
        <v>13027</v>
      </c>
      <c r="W573" s="141" t="s">
        <v>13026</v>
      </c>
      <c r="X573" s="141" t="s">
        <v>13025</v>
      </c>
      <c r="Y573" s="141" t="s">
        <v>140</v>
      </c>
      <c r="Z573" s="141" t="str">
        <f t="shared" si="8"/>
        <v>0151PE</v>
      </c>
      <c r="AA573" s="143">
        <v>0</v>
      </c>
      <c r="AB573" s="143" t="s">
        <v>30</v>
      </c>
      <c r="AC573" s="143" t="s">
        <v>3343</v>
      </c>
      <c r="AD573" s="143"/>
    </row>
    <row r="574" spans="1:30" s="247" customFormat="1" ht="24" customHeight="1">
      <c r="A574" s="139">
        <v>42815</v>
      </c>
      <c r="B574" s="140" t="s">
        <v>13024</v>
      </c>
      <c r="C574" s="141">
        <v>0</v>
      </c>
      <c r="D574" s="141" t="s">
        <v>31</v>
      </c>
      <c r="E574" s="141" t="s">
        <v>13023</v>
      </c>
      <c r="F574" s="151">
        <v>42810</v>
      </c>
      <c r="G574" s="141" t="s">
        <v>410</v>
      </c>
      <c r="H574" s="141" t="s">
        <v>13015</v>
      </c>
      <c r="I574" s="141">
        <v>7</v>
      </c>
      <c r="J574" s="141" t="s">
        <v>32</v>
      </c>
      <c r="K574" s="141" t="s">
        <v>28</v>
      </c>
      <c r="L574" s="141">
        <v>0</v>
      </c>
      <c r="M574" s="141" t="s">
        <v>11513</v>
      </c>
      <c r="N574" s="141">
        <v>172</v>
      </c>
      <c r="O574" s="141" t="s">
        <v>41</v>
      </c>
      <c r="P574" s="141">
        <v>117304.65</v>
      </c>
      <c r="Q574" s="141">
        <v>4309650</v>
      </c>
      <c r="R574" s="141">
        <v>3551831</v>
      </c>
      <c r="S574" s="141">
        <v>82.42</v>
      </c>
      <c r="T574" s="141" t="s">
        <v>13022</v>
      </c>
      <c r="U574" s="141" t="s">
        <v>13021</v>
      </c>
      <c r="V574" s="141" t="s">
        <v>13020</v>
      </c>
      <c r="W574" s="141" t="s">
        <v>13019</v>
      </c>
      <c r="X574" s="141" t="s">
        <v>13018</v>
      </c>
      <c r="Y574" s="141" t="s">
        <v>140</v>
      </c>
      <c r="Z574" s="141" t="str">
        <f t="shared" si="8"/>
        <v>0151PE</v>
      </c>
      <c r="AA574" s="143">
        <v>0</v>
      </c>
      <c r="AB574" s="143" t="s">
        <v>30</v>
      </c>
      <c r="AC574" s="143" t="s">
        <v>3343</v>
      </c>
      <c r="AD574" s="143"/>
    </row>
    <row r="575" spans="1:30" s="247" customFormat="1" ht="24" customHeight="1">
      <c r="A575" s="139">
        <v>42815</v>
      </c>
      <c r="B575" s="140" t="s">
        <v>13017</v>
      </c>
      <c r="C575" s="141">
        <v>0</v>
      </c>
      <c r="D575" s="141" t="s">
        <v>31</v>
      </c>
      <c r="E575" s="141" t="s">
        <v>13016</v>
      </c>
      <c r="F575" s="151">
        <v>42810</v>
      </c>
      <c r="G575" s="141" t="s">
        <v>410</v>
      </c>
      <c r="H575" s="141" t="s">
        <v>13015</v>
      </c>
      <c r="I575" s="141">
        <v>8</v>
      </c>
      <c r="J575" s="141" t="s">
        <v>32</v>
      </c>
      <c r="K575" s="141" t="s">
        <v>28</v>
      </c>
      <c r="L575" s="141">
        <v>0</v>
      </c>
      <c r="M575" s="141" t="s">
        <v>11513</v>
      </c>
      <c r="N575" s="141">
        <v>171</v>
      </c>
      <c r="O575" s="141" t="s">
        <v>41</v>
      </c>
      <c r="P575" s="141">
        <v>120689.74</v>
      </c>
      <c r="Q575" s="141">
        <v>4309650</v>
      </c>
      <c r="R575" s="141">
        <v>3632435</v>
      </c>
      <c r="S575" s="141">
        <v>84.29</v>
      </c>
      <c r="T575" s="141" t="s">
        <v>13014</v>
      </c>
      <c r="U575" s="141" t="s">
        <v>13013</v>
      </c>
      <c r="V575" s="141" t="s">
        <v>13012</v>
      </c>
      <c r="W575" s="141" t="s">
        <v>13011</v>
      </c>
      <c r="X575" s="141" t="s">
        <v>13010</v>
      </c>
      <c r="Y575" s="141" t="s">
        <v>140</v>
      </c>
      <c r="Z575" s="141" t="str">
        <f t="shared" si="8"/>
        <v>0151PE</v>
      </c>
      <c r="AA575" s="143">
        <v>0</v>
      </c>
      <c r="AB575" s="143" t="s">
        <v>30</v>
      </c>
      <c r="AC575" s="143" t="s">
        <v>3343</v>
      </c>
      <c r="AD575" s="143"/>
    </row>
    <row r="576" spans="1:30" s="247" customFormat="1" ht="24" customHeight="1">
      <c r="A576" s="133">
        <v>42815</v>
      </c>
      <c r="B576" s="134" t="s">
        <v>13004</v>
      </c>
      <c r="C576" s="135" t="s">
        <v>2525</v>
      </c>
      <c r="D576" s="135" t="s">
        <v>31</v>
      </c>
      <c r="E576" s="135" t="s">
        <v>13009</v>
      </c>
      <c r="F576" s="159">
        <v>42813</v>
      </c>
      <c r="G576" s="135" t="s">
        <v>121</v>
      </c>
      <c r="H576" s="135" t="s">
        <v>12972</v>
      </c>
      <c r="I576" s="135">
        <v>1</v>
      </c>
      <c r="J576" s="135" t="s">
        <v>32</v>
      </c>
      <c r="K576" s="135" t="s">
        <v>28</v>
      </c>
      <c r="L576" s="135">
        <v>0</v>
      </c>
      <c r="M576" s="135" t="s">
        <v>13008</v>
      </c>
      <c r="N576" s="135">
        <v>0</v>
      </c>
      <c r="O576" s="135" t="s">
        <v>42</v>
      </c>
      <c r="P576" s="135">
        <v>35574.76</v>
      </c>
      <c r="Q576" s="135">
        <v>4309650</v>
      </c>
      <c r="R576" s="135">
        <v>3241140</v>
      </c>
      <c r="S576" s="135">
        <v>75.209999999999994</v>
      </c>
      <c r="T576" s="135">
        <v>0</v>
      </c>
      <c r="U576" s="135">
        <v>0</v>
      </c>
      <c r="V576" s="135" t="s">
        <v>13007</v>
      </c>
      <c r="W576" s="135" t="s">
        <v>13006</v>
      </c>
      <c r="X576" s="135" t="s">
        <v>13005</v>
      </c>
      <c r="Y576" s="147" t="s">
        <v>8430</v>
      </c>
      <c r="Z576" s="187" t="str">
        <f t="shared" si="8"/>
        <v>De novo50PE</v>
      </c>
      <c r="AA576" s="137">
        <v>0</v>
      </c>
      <c r="AB576" s="138" t="s">
        <v>30</v>
      </c>
      <c r="AC576" s="154" t="s">
        <v>3343</v>
      </c>
      <c r="AD576" s="155"/>
    </row>
    <row r="577" spans="1:30" s="247" customFormat="1" ht="24" customHeight="1">
      <c r="A577" s="139">
        <v>42815</v>
      </c>
      <c r="B577" s="140" t="s">
        <v>13004</v>
      </c>
      <c r="C577" s="141" t="s">
        <v>2525</v>
      </c>
      <c r="D577" s="141" t="s">
        <v>31</v>
      </c>
      <c r="E577" s="141" t="s">
        <v>13003</v>
      </c>
      <c r="F577" s="151">
        <v>42813</v>
      </c>
      <c r="G577" s="141" t="s">
        <v>121</v>
      </c>
      <c r="H577" s="141" t="s">
        <v>12972</v>
      </c>
      <c r="I577" s="141">
        <v>2</v>
      </c>
      <c r="J577" s="141" t="s">
        <v>32</v>
      </c>
      <c r="K577" s="141" t="s">
        <v>28</v>
      </c>
      <c r="L577" s="141">
        <v>0</v>
      </c>
      <c r="M577" s="141" t="s">
        <v>12998</v>
      </c>
      <c r="N577" s="141">
        <v>0</v>
      </c>
      <c r="O577" s="141" t="s">
        <v>42</v>
      </c>
      <c r="P577" s="141">
        <v>36645.199999999997</v>
      </c>
      <c r="Q577" s="141">
        <v>4309650</v>
      </c>
      <c r="R577" s="141">
        <v>3338666</v>
      </c>
      <c r="S577" s="141">
        <v>77.47</v>
      </c>
      <c r="T577" s="141">
        <v>0</v>
      </c>
      <c r="U577" s="141">
        <v>0</v>
      </c>
      <c r="V577" s="141" t="s">
        <v>13002</v>
      </c>
      <c r="W577" s="141" t="s">
        <v>13001</v>
      </c>
      <c r="X577" s="141" t="s">
        <v>13000</v>
      </c>
      <c r="Y577" s="141" t="s">
        <v>8430</v>
      </c>
      <c r="Z577" s="188" t="str">
        <f t="shared" ref="Z577:Z640" si="9">IF(P577,CONCATENATE(C577,Y577),0)</f>
        <v>De novo50PE</v>
      </c>
      <c r="AA577" s="143">
        <v>0</v>
      </c>
      <c r="AB577" s="143" t="s">
        <v>30</v>
      </c>
      <c r="AC577" s="143" t="s">
        <v>3343</v>
      </c>
      <c r="AD577" s="143"/>
    </row>
    <row r="578" spans="1:30" s="247" customFormat="1" ht="24" customHeight="1">
      <c r="A578" s="139">
        <v>42815</v>
      </c>
      <c r="B578" s="140" t="s">
        <v>12999</v>
      </c>
      <c r="C578" s="141" t="s">
        <v>4686</v>
      </c>
      <c r="D578" s="141" t="s">
        <v>31</v>
      </c>
      <c r="E578" s="141" t="s">
        <v>12993</v>
      </c>
      <c r="F578" s="151">
        <v>42813</v>
      </c>
      <c r="G578" s="141" t="s">
        <v>121</v>
      </c>
      <c r="H578" s="141" t="s">
        <v>12972</v>
      </c>
      <c r="I578" s="141">
        <v>3</v>
      </c>
      <c r="J578" s="141" t="s">
        <v>32</v>
      </c>
      <c r="K578" s="141" t="s">
        <v>28</v>
      </c>
      <c r="L578" s="141">
        <v>0</v>
      </c>
      <c r="M578" s="141" t="s">
        <v>12998</v>
      </c>
      <c r="N578" s="141">
        <v>0</v>
      </c>
      <c r="O578" s="141" t="s">
        <v>42</v>
      </c>
      <c r="P578" s="141">
        <v>37419.300000000003</v>
      </c>
      <c r="Q578" s="141">
        <v>4309650</v>
      </c>
      <c r="R578" s="141">
        <v>3505282</v>
      </c>
      <c r="S578" s="141">
        <v>81.34</v>
      </c>
      <c r="T578" s="141">
        <v>0</v>
      </c>
      <c r="U578" s="141">
        <v>0</v>
      </c>
      <c r="V578" s="141" t="s">
        <v>12997</v>
      </c>
      <c r="W578" s="141" t="s">
        <v>12996</v>
      </c>
      <c r="X578" s="141" t="s">
        <v>12995</v>
      </c>
      <c r="Y578" s="141" t="s">
        <v>8430</v>
      </c>
      <c r="Z578" s="188" t="str">
        <f t="shared" si="9"/>
        <v>Transcriptome50PE</v>
      </c>
      <c r="AA578" s="143">
        <v>0</v>
      </c>
      <c r="AB578" s="143" t="s">
        <v>30</v>
      </c>
      <c r="AC578" s="143" t="s">
        <v>3343</v>
      </c>
      <c r="AD578" s="143"/>
    </row>
    <row r="579" spans="1:30" s="247" customFormat="1" ht="24" customHeight="1">
      <c r="A579" s="139">
        <v>42815</v>
      </c>
      <c r="B579" s="140" t="s">
        <v>12994</v>
      </c>
      <c r="C579" s="141" t="s">
        <v>4686</v>
      </c>
      <c r="D579" s="141" t="s">
        <v>31</v>
      </c>
      <c r="E579" s="141" t="s">
        <v>12993</v>
      </c>
      <c r="F579" s="151">
        <v>42813</v>
      </c>
      <c r="G579" s="141" t="s">
        <v>121</v>
      </c>
      <c r="H579" s="141" t="s">
        <v>12972</v>
      </c>
      <c r="I579" s="141">
        <v>4</v>
      </c>
      <c r="J579" s="141" t="s">
        <v>32</v>
      </c>
      <c r="K579" s="141" t="s">
        <v>28</v>
      </c>
      <c r="L579" s="141">
        <v>0</v>
      </c>
      <c r="M579" s="141" t="s">
        <v>11568</v>
      </c>
      <c r="N579" s="141">
        <v>0</v>
      </c>
      <c r="O579" s="141" t="s">
        <v>42</v>
      </c>
      <c r="P579" s="141">
        <v>37583.660000000003</v>
      </c>
      <c r="Q579" s="141">
        <v>4309650</v>
      </c>
      <c r="R579" s="141">
        <v>3519963</v>
      </c>
      <c r="S579" s="141">
        <v>81.680000000000007</v>
      </c>
      <c r="T579" s="141">
        <v>0</v>
      </c>
      <c r="U579" s="141">
        <v>0</v>
      </c>
      <c r="V579" s="141" t="s">
        <v>12992</v>
      </c>
      <c r="W579" s="141" t="s">
        <v>12991</v>
      </c>
      <c r="X579" s="141" t="s">
        <v>12990</v>
      </c>
      <c r="Y579" s="141" t="s">
        <v>8430</v>
      </c>
      <c r="Z579" s="188" t="str">
        <f t="shared" si="9"/>
        <v>Transcriptome50PE</v>
      </c>
      <c r="AA579" s="143">
        <v>0</v>
      </c>
      <c r="AB579" s="143" t="s">
        <v>30</v>
      </c>
      <c r="AC579" s="143" t="s">
        <v>3343</v>
      </c>
      <c r="AD579" s="143"/>
    </row>
    <row r="580" spans="1:30" s="247" customFormat="1" ht="24" customHeight="1">
      <c r="A580" s="139">
        <v>42815</v>
      </c>
      <c r="B580" s="140" t="s">
        <v>12989</v>
      </c>
      <c r="C580" s="141">
        <v>0</v>
      </c>
      <c r="D580" s="141" t="s">
        <v>31</v>
      </c>
      <c r="E580" s="141" t="s">
        <v>12988</v>
      </c>
      <c r="F580" s="151">
        <v>42813</v>
      </c>
      <c r="G580" s="141" t="s">
        <v>121</v>
      </c>
      <c r="H580" s="141" t="s">
        <v>12987</v>
      </c>
      <c r="I580" s="141">
        <v>5</v>
      </c>
      <c r="J580" s="144" t="s">
        <v>3576</v>
      </c>
      <c r="K580" s="144" t="s">
        <v>12986</v>
      </c>
      <c r="L580" s="141">
        <v>0</v>
      </c>
      <c r="M580" s="141" t="s">
        <v>11568</v>
      </c>
      <c r="N580" s="141">
        <v>0</v>
      </c>
      <c r="O580" s="141" t="s">
        <v>42</v>
      </c>
      <c r="P580" s="141">
        <v>37526.949999999997</v>
      </c>
      <c r="Q580" s="141">
        <v>4309650</v>
      </c>
      <c r="R580" s="141">
        <v>3477397</v>
      </c>
      <c r="S580" s="141">
        <v>80.69</v>
      </c>
      <c r="T580" s="141">
        <v>0</v>
      </c>
      <c r="U580" s="141">
        <v>0</v>
      </c>
      <c r="V580" s="141" t="s">
        <v>12985</v>
      </c>
      <c r="W580" s="141" t="s">
        <v>12984</v>
      </c>
      <c r="X580" s="141" t="s">
        <v>12983</v>
      </c>
      <c r="Y580" s="141" t="s">
        <v>8430</v>
      </c>
      <c r="Z580" s="188" t="str">
        <f t="shared" si="9"/>
        <v>050PE</v>
      </c>
      <c r="AA580" s="143">
        <v>0.2</v>
      </c>
      <c r="AB580" s="143" t="s">
        <v>30</v>
      </c>
      <c r="AC580" s="143" t="s">
        <v>3343</v>
      </c>
      <c r="AD580" s="143"/>
    </row>
    <row r="581" spans="1:30" s="247" customFormat="1" ht="24" customHeight="1">
      <c r="A581" s="139">
        <v>42815</v>
      </c>
      <c r="B581" s="140" t="s">
        <v>12979</v>
      </c>
      <c r="C581" s="141">
        <v>0</v>
      </c>
      <c r="D581" s="141" t="s">
        <v>31</v>
      </c>
      <c r="E581" s="141" t="s">
        <v>12978</v>
      </c>
      <c r="F581" s="151">
        <v>42813</v>
      </c>
      <c r="G581" s="141" t="s">
        <v>121</v>
      </c>
      <c r="H581" s="141" t="s">
        <v>12972</v>
      </c>
      <c r="I581" s="141">
        <v>6</v>
      </c>
      <c r="J581" s="141" t="s">
        <v>32</v>
      </c>
      <c r="K581" s="141" t="s">
        <v>28</v>
      </c>
      <c r="L581" s="141">
        <v>0</v>
      </c>
      <c r="M581" s="141" t="s">
        <v>11568</v>
      </c>
      <c r="N581" s="141">
        <v>0</v>
      </c>
      <c r="O581" s="141" t="s">
        <v>42</v>
      </c>
      <c r="P581" s="141">
        <v>38576.230000000003</v>
      </c>
      <c r="Q581" s="141">
        <v>4309650</v>
      </c>
      <c r="R581" s="141">
        <v>3602144</v>
      </c>
      <c r="S581" s="141">
        <v>83.58</v>
      </c>
      <c r="T581" s="141">
        <v>0</v>
      </c>
      <c r="U581" s="141">
        <v>0</v>
      </c>
      <c r="V581" s="141" t="s">
        <v>12982</v>
      </c>
      <c r="W581" s="141" t="s">
        <v>12981</v>
      </c>
      <c r="X581" s="141" t="s">
        <v>12980</v>
      </c>
      <c r="Y581" s="141" t="s">
        <v>8430</v>
      </c>
      <c r="Z581" s="188" t="str">
        <f t="shared" si="9"/>
        <v>050PE</v>
      </c>
      <c r="AA581" s="143">
        <v>0</v>
      </c>
      <c r="AB581" s="143" t="s">
        <v>30</v>
      </c>
      <c r="AC581" s="143" t="s">
        <v>3343</v>
      </c>
      <c r="AD581" s="143"/>
    </row>
    <row r="582" spans="1:30" s="247" customFormat="1" ht="24" customHeight="1">
      <c r="A582" s="139">
        <v>42815</v>
      </c>
      <c r="B582" s="140" t="s">
        <v>12979</v>
      </c>
      <c r="C582" s="141">
        <v>0</v>
      </c>
      <c r="D582" s="141" t="s">
        <v>31</v>
      </c>
      <c r="E582" s="141" t="s">
        <v>12978</v>
      </c>
      <c r="F582" s="151">
        <v>42813</v>
      </c>
      <c r="G582" s="141" t="s">
        <v>121</v>
      </c>
      <c r="H582" s="141" t="s">
        <v>12972</v>
      </c>
      <c r="I582" s="141">
        <v>7</v>
      </c>
      <c r="J582" s="141" t="s">
        <v>32</v>
      </c>
      <c r="K582" s="141" t="s">
        <v>28</v>
      </c>
      <c r="L582" s="141">
        <v>0</v>
      </c>
      <c r="M582" s="141" t="s">
        <v>11568</v>
      </c>
      <c r="N582" s="141">
        <v>0</v>
      </c>
      <c r="O582" s="141" t="s">
        <v>42</v>
      </c>
      <c r="P582" s="141">
        <v>38433.040000000001</v>
      </c>
      <c r="Q582" s="141">
        <v>4309650</v>
      </c>
      <c r="R582" s="141">
        <v>3587503</v>
      </c>
      <c r="S582" s="141">
        <v>83.24</v>
      </c>
      <c r="T582" s="141">
        <v>0</v>
      </c>
      <c r="U582" s="141">
        <v>0</v>
      </c>
      <c r="V582" s="141" t="s">
        <v>12977</v>
      </c>
      <c r="W582" s="141" t="s">
        <v>12976</v>
      </c>
      <c r="X582" s="141" t="s">
        <v>12975</v>
      </c>
      <c r="Y582" s="141" t="s">
        <v>8430</v>
      </c>
      <c r="Z582" s="188" t="str">
        <f t="shared" si="9"/>
        <v>050PE</v>
      </c>
      <c r="AA582" s="143">
        <v>0</v>
      </c>
      <c r="AB582" s="143" t="s">
        <v>30</v>
      </c>
      <c r="AC582" s="143" t="s">
        <v>3343</v>
      </c>
      <c r="AD582" s="143"/>
    </row>
    <row r="583" spans="1:30" s="247" customFormat="1" ht="24" customHeight="1">
      <c r="A583" s="139">
        <v>42815</v>
      </c>
      <c r="B583" s="140" t="s">
        <v>12974</v>
      </c>
      <c r="C583" s="141" t="s">
        <v>2525</v>
      </c>
      <c r="D583" s="141" t="s">
        <v>31</v>
      </c>
      <c r="E583" s="141" t="s">
        <v>12973</v>
      </c>
      <c r="F583" s="151">
        <v>42813</v>
      </c>
      <c r="G583" s="141" t="s">
        <v>121</v>
      </c>
      <c r="H583" s="141" t="s">
        <v>12972</v>
      </c>
      <c r="I583" s="141">
        <v>8</v>
      </c>
      <c r="J583" s="141" t="s">
        <v>32</v>
      </c>
      <c r="K583" s="141" t="s">
        <v>28</v>
      </c>
      <c r="L583" s="141">
        <v>0</v>
      </c>
      <c r="M583" s="141" t="s">
        <v>11568</v>
      </c>
      <c r="N583" s="141">
        <v>0</v>
      </c>
      <c r="O583" s="141" t="s">
        <v>42</v>
      </c>
      <c r="P583" s="141">
        <v>35723.980000000003</v>
      </c>
      <c r="Q583" s="141">
        <v>4309650</v>
      </c>
      <c r="R583" s="141">
        <v>3254736</v>
      </c>
      <c r="S583" s="141">
        <v>75.52</v>
      </c>
      <c r="T583" s="141">
        <v>0</v>
      </c>
      <c r="U583" s="141">
        <v>0</v>
      </c>
      <c r="V583" s="141" t="s">
        <v>12971</v>
      </c>
      <c r="W583" s="141" t="s">
        <v>12970</v>
      </c>
      <c r="X583" s="141" t="s">
        <v>12969</v>
      </c>
      <c r="Y583" s="141" t="s">
        <v>8430</v>
      </c>
      <c r="Z583" s="188" t="str">
        <f t="shared" si="9"/>
        <v>De novo50PE</v>
      </c>
      <c r="AA583" s="143">
        <v>0</v>
      </c>
      <c r="AB583" s="143" t="s">
        <v>30</v>
      </c>
      <c r="AC583" s="143" t="s">
        <v>3343</v>
      </c>
      <c r="AD583" s="143"/>
    </row>
    <row r="584" spans="1:30" s="39" customFormat="1" ht="24" customHeight="1">
      <c r="A584" s="219">
        <v>42815</v>
      </c>
      <c r="B584" s="218" t="s">
        <v>13524</v>
      </c>
      <c r="C584" s="135">
        <v>0</v>
      </c>
      <c r="D584" s="147" t="s">
        <v>1248</v>
      </c>
      <c r="E584" s="215" t="s">
        <v>13518</v>
      </c>
      <c r="F584" s="217">
        <v>42813</v>
      </c>
      <c r="G584" s="215" t="s">
        <v>6941</v>
      </c>
      <c r="H584" s="215" t="s">
        <v>13523</v>
      </c>
      <c r="I584" s="215">
        <v>1</v>
      </c>
      <c r="J584" s="135" t="s">
        <v>2392</v>
      </c>
      <c r="K584" s="147" t="s">
        <v>28</v>
      </c>
      <c r="L584" s="216" t="s">
        <v>350</v>
      </c>
      <c r="M584" s="215"/>
      <c r="N584" s="215">
        <v>0</v>
      </c>
      <c r="O584" s="215" t="s">
        <v>33</v>
      </c>
      <c r="P584" s="215">
        <v>36417.25</v>
      </c>
      <c r="Q584" s="215">
        <v>3105124</v>
      </c>
      <c r="R584" s="215">
        <v>2946809</v>
      </c>
      <c r="S584" s="215">
        <v>95</v>
      </c>
      <c r="T584" s="215">
        <v>0</v>
      </c>
      <c r="U584" s="215">
        <v>0</v>
      </c>
      <c r="V584" s="215" t="s">
        <v>13522</v>
      </c>
      <c r="W584" s="215" t="s">
        <v>13521</v>
      </c>
      <c r="X584" s="215" t="s">
        <v>13520</v>
      </c>
      <c r="Y584" s="147" t="s">
        <v>4625</v>
      </c>
      <c r="Z584" s="147" t="str">
        <f t="shared" si="9"/>
        <v>0101PE</v>
      </c>
      <c r="AA584" s="214">
        <v>0</v>
      </c>
      <c r="AB584" s="213" t="s">
        <v>2544</v>
      </c>
      <c r="AC584" s="213" t="s">
        <v>3054</v>
      </c>
      <c r="AD584" s="212"/>
    </row>
    <row r="585" spans="1:30" s="39" customFormat="1" ht="24" customHeight="1">
      <c r="A585" s="211">
        <v>42815</v>
      </c>
      <c r="B585" s="210" t="s">
        <v>13519</v>
      </c>
      <c r="C585" s="141">
        <v>0</v>
      </c>
      <c r="D585" s="141" t="s">
        <v>1248</v>
      </c>
      <c r="E585" s="208" t="s">
        <v>13518</v>
      </c>
      <c r="F585" s="209">
        <v>42813</v>
      </c>
      <c r="G585" s="208" t="s">
        <v>6941</v>
      </c>
      <c r="H585" s="208" t="s">
        <v>13517</v>
      </c>
      <c r="I585" s="208">
        <v>2</v>
      </c>
      <c r="J585" s="141" t="s">
        <v>2392</v>
      </c>
      <c r="K585" s="141" t="s">
        <v>28</v>
      </c>
      <c r="L585" s="208" t="s">
        <v>350</v>
      </c>
      <c r="M585" s="208"/>
      <c r="N585" s="208">
        <v>0</v>
      </c>
      <c r="O585" s="208" t="s">
        <v>33</v>
      </c>
      <c r="P585" s="208">
        <v>37197.33</v>
      </c>
      <c r="Q585" s="208">
        <v>3189831</v>
      </c>
      <c r="R585" s="208">
        <v>3012100</v>
      </c>
      <c r="S585" s="208">
        <v>94.5</v>
      </c>
      <c r="T585" s="208">
        <v>0</v>
      </c>
      <c r="U585" s="208">
        <v>0</v>
      </c>
      <c r="V585" s="208" t="s">
        <v>13516</v>
      </c>
      <c r="W585" s="208" t="s">
        <v>13515</v>
      </c>
      <c r="X585" s="208" t="s">
        <v>13514</v>
      </c>
      <c r="Y585" s="141" t="s">
        <v>4625</v>
      </c>
      <c r="Z585" s="141" t="str">
        <f t="shared" si="9"/>
        <v>0101PE</v>
      </c>
      <c r="AA585" s="207">
        <v>0</v>
      </c>
      <c r="AB585" s="207" t="s">
        <v>2544</v>
      </c>
      <c r="AC585" s="207" t="s">
        <v>3054</v>
      </c>
      <c r="AD585" s="207"/>
    </row>
    <row r="586" spans="1:30" s="39" customFormat="1" ht="24" customHeight="1">
      <c r="A586" s="219">
        <v>42815</v>
      </c>
      <c r="B586" s="218" t="s">
        <v>13513</v>
      </c>
      <c r="C586" s="135">
        <v>0</v>
      </c>
      <c r="D586" s="147" t="s">
        <v>1248</v>
      </c>
      <c r="E586" s="215" t="s">
        <v>13508</v>
      </c>
      <c r="F586" s="217">
        <v>42813</v>
      </c>
      <c r="G586" s="215" t="s">
        <v>6941</v>
      </c>
      <c r="H586" s="215" t="s">
        <v>13512</v>
      </c>
      <c r="I586" s="215">
        <v>1</v>
      </c>
      <c r="J586" s="215" t="s">
        <v>134</v>
      </c>
      <c r="K586" s="147" t="s">
        <v>13506</v>
      </c>
      <c r="L586" s="216" t="s">
        <v>350</v>
      </c>
      <c r="M586" s="215"/>
      <c r="N586" s="215">
        <v>0</v>
      </c>
      <c r="O586" s="215" t="s">
        <v>33</v>
      </c>
      <c r="P586" s="215">
        <v>34378.629999999997</v>
      </c>
      <c r="Q586" s="215">
        <v>2922308</v>
      </c>
      <c r="R586" s="215">
        <v>2780044</v>
      </c>
      <c r="S586" s="215">
        <v>95.2</v>
      </c>
      <c r="T586" s="215">
        <v>0</v>
      </c>
      <c r="U586" s="215">
        <v>0</v>
      </c>
      <c r="V586" s="215" t="s">
        <v>3729</v>
      </c>
      <c r="W586" s="215" t="s">
        <v>13511</v>
      </c>
      <c r="X586" s="215" t="s">
        <v>13510</v>
      </c>
      <c r="Y586" s="147" t="s">
        <v>4625</v>
      </c>
      <c r="Z586" s="147" t="str">
        <f t="shared" si="9"/>
        <v>0101PE</v>
      </c>
      <c r="AA586" s="214">
        <v>0.20833333333333334</v>
      </c>
      <c r="AB586" s="213" t="s">
        <v>2544</v>
      </c>
      <c r="AC586" s="213" t="s">
        <v>3054</v>
      </c>
      <c r="AD586" s="212"/>
    </row>
    <row r="587" spans="1:30" s="39" customFormat="1" ht="24" customHeight="1">
      <c r="A587" s="211">
        <v>42815</v>
      </c>
      <c r="B587" s="210" t="s">
        <v>13509</v>
      </c>
      <c r="C587" s="141">
        <v>0</v>
      </c>
      <c r="D587" s="141" t="s">
        <v>1248</v>
      </c>
      <c r="E587" s="208" t="s">
        <v>13508</v>
      </c>
      <c r="F587" s="209">
        <v>42813</v>
      </c>
      <c r="G587" s="208" t="s">
        <v>6941</v>
      </c>
      <c r="H587" s="208" t="s">
        <v>13507</v>
      </c>
      <c r="I587" s="208">
        <v>2</v>
      </c>
      <c r="J587" s="220" t="s">
        <v>134</v>
      </c>
      <c r="K587" s="144" t="s">
        <v>13506</v>
      </c>
      <c r="L587" s="208" t="s">
        <v>350</v>
      </c>
      <c r="M587" s="208"/>
      <c r="N587" s="208">
        <v>0</v>
      </c>
      <c r="O587" s="208" t="s">
        <v>33</v>
      </c>
      <c r="P587" s="208">
        <v>34090.959999999999</v>
      </c>
      <c r="Q587" s="208">
        <v>2896724</v>
      </c>
      <c r="R587" s="208">
        <v>2757373</v>
      </c>
      <c r="S587" s="208">
        <v>95.3</v>
      </c>
      <c r="T587" s="208">
        <v>0</v>
      </c>
      <c r="U587" s="208">
        <v>0</v>
      </c>
      <c r="V587" s="208" t="s">
        <v>13505</v>
      </c>
      <c r="W587" s="208" t="s">
        <v>13504</v>
      </c>
      <c r="X587" s="208" t="s">
        <v>13503</v>
      </c>
      <c r="Y587" s="141" t="s">
        <v>4625</v>
      </c>
      <c r="Z587" s="141" t="str">
        <f t="shared" si="9"/>
        <v>0101PE</v>
      </c>
      <c r="AA587" s="207">
        <v>0.20833333333333334</v>
      </c>
      <c r="AB587" s="207" t="s">
        <v>2544</v>
      </c>
      <c r="AC587" s="207" t="s">
        <v>3054</v>
      </c>
      <c r="AD587" s="207"/>
    </row>
    <row r="588" spans="1:30" s="39" customFormat="1" ht="24" customHeight="1">
      <c r="A588" s="219">
        <v>42815</v>
      </c>
      <c r="B588" s="218" t="s">
        <v>13502</v>
      </c>
      <c r="C588" s="135">
        <v>0</v>
      </c>
      <c r="D588" s="147" t="s">
        <v>1248</v>
      </c>
      <c r="E588" s="215" t="s">
        <v>13497</v>
      </c>
      <c r="F588" s="217">
        <v>42813</v>
      </c>
      <c r="G588" s="215" t="s">
        <v>6962</v>
      </c>
      <c r="H588" s="215" t="s">
        <v>13501</v>
      </c>
      <c r="I588" s="215">
        <v>1</v>
      </c>
      <c r="J588" s="215" t="s">
        <v>134</v>
      </c>
      <c r="K588" s="147" t="s">
        <v>13495</v>
      </c>
      <c r="L588" s="216" t="s">
        <v>350</v>
      </c>
      <c r="M588" s="215"/>
      <c r="N588" s="215">
        <v>0</v>
      </c>
      <c r="O588" s="215" t="s">
        <v>33</v>
      </c>
      <c r="P588" s="215">
        <v>37010.639999999999</v>
      </c>
      <c r="Q588" s="215">
        <v>3233778</v>
      </c>
      <c r="R588" s="215">
        <v>3017514</v>
      </c>
      <c r="S588" s="215">
        <v>93.5</v>
      </c>
      <c r="T588" s="215">
        <v>0</v>
      </c>
      <c r="U588" s="215">
        <v>0</v>
      </c>
      <c r="V588" s="215" t="s">
        <v>7907</v>
      </c>
      <c r="W588" s="215" t="s">
        <v>13500</v>
      </c>
      <c r="X588" s="215" t="s">
        <v>13499</v>
      </c>
      <c r="Y588" s="147" t="s">
        <v>4625</v>
      </c>
      <c r="Z588" s="147" t="str">
        <f t="shared" si="9"/>
        <v>0101PE</v>
      </c>
      <c r="AA588" s="214">
        <v>0.19230769230769232</v>
      </c>
      <c r="AB588" s="213" t="s">
        <v>2544</v>
      </c>
      <c r="AC588" s="213" t="s">
        <v>3054</v>
      </c>
      <c r="AD588" s="212"/>
    </row>
    <row r="589" spans="1:30" s="39" customFormat="1" ht="24" customHeight="1">
      <c r="A589" s="211">
        <v>42815</v>
      </c>
      <c r="B589" s="210" t="s">
        <v>13498</v>
      </c>
      <c r="C589" s="141">
        <v>0</v>
      </c>
      <c r="D589" s="141" t="s">
        <v>1248</v>
      </c>
      <c r="E589" s="208" t="s">
        <v>13497</v>
      </c>
      <c r="F589" s="209">
        <v>42813</v>
      </c>
      <c r="G589" s="208" t="s">
        <v>6962</v>
      </c>
      <c r="H589" s="208" t="s">
        <v>13496</v>
      </c>
      <c r="I589" s="208">
        <v>2</v>
      </c>
      <c r="J589" s="220" t="s">
        <v>134</v>
      </c>
      <c r="K589" s="144" t="s">
        <v>13495</v>
      </c>
      <c r="L589" s="208" t="s">
        <v>350</v>
      </c>
      <c r="M589" s="208"/>
      <c r="N589" s="208">
        <v>0</v>
      </c>
      <c r="O589" s="208" t="s">
        <v>33</v>
      </c>
      <c r="P589" s="208">
        <v>37143.160000000003</v>
      </c>
      <c r="Q589" s="208">
        <v>3242216</v>
      </c>
      <c r="R589" s="208">
        <v>3028721</v>
      </c>
      <c r="S589" s="208">
        <v>93.5</v>
      </c>
      <c r="T589" s="208">
        <v>0</v>
      </c>
      <c r="U589" s="208">
        <v>0</v>
      </c>
      <c r="V589" s="208" t="s">
        <v>13494</v>
      </c>
      <c r="W589" s="208" t="s">
        <v>13493</v>
      </c>
      <c r="X589" s="208" t="s">
        <v>13492</v>
      </c>
      <c r="Y589" s="141" t="s">
        <v>4625</v>
      </c>
      <c r="Z589" s="141" t="str">
        <f t="shared" si="9"/>
        <v>0101PE</v>
      </c>
      <c r="AA589" s="207">
        <v>0.19230769230769232</v>
      </c>
      <c r="AB589" s="207" t="s">
        <v>2544</v>
      </c>
      <c r="AC589" s="207" t="s">
        <v>3054</v>
      </c>
      <c r="AD589" s="207"/>
    </row>
    <row r="590" spans="1:30" s="27" customFormat="1" ht="24" customHeight="1">
      <c r="A590" s="133">
        <v>42815</v>
      </c>
      <c r="B590" s="152" t="s">
        <v>13613</v>
      </c>
      <c r="C590" s="153" t="s">
        <v>104</v>
      </c>
      <c r="D590" s="153" t="s">
        <v>31</v>
      </c>
      <c r="E590" s="153" t="s">
        <v>13612</v>
      </c>
      <c r="F590" s="133">
        <v>42813</v>
      </c>
      <c r="G590" s="153" t="s">
        <v>135</v>
      </c>
      <c r="H590" s="153" t="s">
        <v>13577</v>
      </c>
      <c r="I590" s="153">
        <v>1</v>
      </c>
      <c r="J590" s="153" t="s">
        <v>13603</v>
      </c>
      <c r="K590" s="153" t="s">
        <v>28</v>
      </c>
      <c r="L590" s="153" t="s">
        <v>2973</v>
      </c>
      <c r="M590" s="153" t="s">
        <v>13536</v>
      </c>
      <c r="N590" s="153">
        <v>0</v>
      </c>
      <c r="O590" s="153" t="s">
        <v>33</v>
      </c>
      <c r="P590" s="153">
        <v>70719.399999999994</v>
      </c>
      <c r="Q590" s="153">
        <v>4309650</v>
      </c>
      <c r="R590" s="153">
        <v>3198559</v>
      </c>
      <c r="S590" s="153">
        <v>74.22</v>
      </c>
      <c r="T590" s="153">
        <v>0</v>
      </c>
      <c r="U590" s="153">
        <v>0</v>
      </c>
      <c r="V590" s="153" t="s">
        <v>13611</v>
      </c>
      <c r="W590" s="153" t="s">
        <v>13610</v>
      </c>
      <c r="X590" s="153" t="s">
        <v>13609</v>
      </c>
      <c r="Y590" s="147" t="s">
        <v>4625</v>
      </c>
      <c r="Z590" s="147" t="str">
        <f t="shared" si="9"/>
        <v>Transcriptome101PE</v>
      </c>
      <c r="AA590" s="154">
        <v>0</v>
      </c>
      <c r="AB590" s="155" t="s">
        <v>30</v>
      </c>
      <c r="AC590" s="155" t="s">
        <v>139</v>
      </c>
      <c r="AD590" s="206"/>
    </row>
    <row r="591" spans="1:30" s="27" customFormat="1" ht="24" customHeight="1">
      <c r="A591" s="139">
        <v>42815</v>
      </c>
      <c r="B591" s="140" t="s">
        <v>13589</v>
      </c>
      <c r="C591" s="141" t="s">
        <v>104</v>
      </c>
      <c r="D591" s="141" t="s">
        <v>31</v>
      </c>
      <c r="E591" s="141" t="s">
        <v>13608</v>
      </c>
      <c r="F591" s="142">
        <v>42813</v>
      </c>
      <c r="G591" s="141" t="s">
        <v>135</v>
      </c>
      <c r="H591" s="141" t="s">
        <v>13577</v>
      </c>
      <c r="I591" s="141">
        <v>2</v>
      </c>
      <c r="J591" s="141" t="s">
        <v>13603</v>
      </c>
      <c r="K591" s="141" t="s">
        <v>28</v>
      </c>
      <c r="L591" s="141" t="s">
        <v>2973</v>
      </c>
      <c r="M591" s="141" t="s">
        <v>13536</v>
      </c>
      <c r="N591" s="141">
        <v>0</v>
      </c>
      <c r="O591" s="141" t="s">
        <v>33</v>
      </c>
      <c r="P591" s="141">
        <v>61069.1</v>
      </c>
      <c r="Q591" s="141">
        <v>4309650</v>
      </c>
      <c r="R591" s="141">
        <v>2799156</v>
      </c>
      <c r="S591" s="141">
        <v>64.95</v>
      </c>
      <c r="T591" s="141">
        <v>0</v>
      </c>
      <c r="U591" s="141">
        <v>0</v>
      </c>
      <c r="V591" s="141" t="s">
        <v>13607</v>
      </c>
      <c r="W591" s="141" t="s">
        <v>13606</v>
      </c>
      <c r="X591" s="141" t="s">
        <v>13605</v>
      </c>
      <c r="Y591" s="141" t="s">
        <v>4625</v>
      </c>
      <c r="Z591" s="141" t="str">
        <f t="shared" si="9"/>
        <v>Transcriptome101PE</v>
      </c>
      <c r="AA591" s="143">
        <v>0</v>
      </c>
      <c r="AB591" s="143" t="s">
        <v>30</v>
      </c>
      <c r="AC591" s="156" t="s">
        <v>139</v>
      </c>
      <c r="AD591" s="205"/>
    </row>
    <row r="592" spans="1:30" s="27" customFormat="1" ht="24" customHeight="1">
      <c r="A592" s="139">
        <v>42815</v>
      </c>
      <c r="B592" s="140" t="s">
        <v>13589</v>
      </c>
      <c r="C592" s="141" t="s">
        <v>104</v>
      </c>
      <c r="D592" s="141" t="s">
        <v>31</v>
      </c>
      <c r="E592" s="141" t="s">
        <v>13604</v>
      </c>
      <c r="F592" s="142">
        <v>42813</v>
      </c>
      <c r="G592" s="141" t="s">
        <v>135</v>
      </c>
      <c r="H592" s="141" t="s">
        <v>13577</v>
      </c>
      <c r="I592" s="141">
        <v>3</v>
      </c>
      <c r="J592" s="141" t="s">
        <v>13603</v>
      </c>
      <c r="K592" s="141" t="s">
        <v>28</v>
      </c>
      <c r="L592" s="141" t="s">
        <v>2973</v>
      </c>
      <c r="M592" s="141" t="s">
        <v>13536</v>
      </c>
      <c r="N592" s="141">
        <v>0</v>
      </c>
      <c r="O592" s="141" t="s">
        <v>33</v>
      </c>
      <c r="P592" s="141">
        <v>59175.519999999997</v>
      </c>
      <c r="Q592" s="141">
        <v>4309650</v>
      </c>
      <c r="R592" s="141">
        <v>2725263</v>
      </c>
      <c r="S592" s="141">
        <v>63.24</v>
      </c>
      <c r="T592" s="141">
        <v>0</v>
      </c>
      <c r="U592" s="141">
        <v>0</v>
      </c>
      <c r="V592" s="141" t="s">
        <v>13602</v>
      </c>
      <c r="W592" s="141" t="s">
        <v>1317</v>
      </c>
      <c r="X592" s="141" t="s">
        <v>13601</v>
      </c>
      <c r="Y592" s="141" t="s">
        <v>4625</v>
      </c>
      <c r="Z592" s="141" t="str">
        <f t="shared" si="9"/>
        <v>Transcriptome101PE</v>
      </c>
      <c r="AA592" s="143">
        <v>0</v>
      </c>
      <c r="AB592" s="143" t="s">
        <v>30</v>
      </c>
      <c r="AC592" s="156" t="s">
        <v>139</v>
      </c>
      <c r="AD592" s="205"/>
    </row>
    <row r="593" spans="1:30" s="27" customFormat="1" ht="24" customHeight="1">
      <c r="A593" s="139">
        <v>42815</v>
      </c>
      <c r="B593" s="140" t="s">
        <v>13589</v>
      </c>
      <c r="C593" s="141" t="s">
        <v>104</v>
      </c>
      <c r="D593" s="141" t="s">
        <v>31</v>
      </c>
      <c r="E593" s="141" t="s">
        <v>13600</v>
      </c>
      <c r="F593" s="142">
        <v>42813</v>
      </c>
      <c r="G593" s="141" t="s">
        <v>135</v>
      </c>
      <c r="H593" s="141" t="s">
        <v>13577</v>
      </c>
      <c r="I593" s="141">
        <v>4</v>
      </c>
      <c r="J593" s="144" t="s">
        <v>13992</v>
      </c>
      <c r="K593" s="144" t="s">
        <v>13599</v>
      </c>
      <c r="L593" s="141" t="s">
        <v>2973</v>
      </c>
      <c r="M593" s="141" t="s">
        <v>13536</v>
      </c>
      <c r="N593" s="141">
        <v>0</v>
      </c>
      <c r="O593" s="141" t="s">
        <v>33</v>
      </c>
      <c r="P593" s="141">
        <v>52416.03</v>
      </c>
      <c r="Q593" s="141">
        <v>4309650</v>
      </c>
      <c r="R593" s="141">
        <v>2762608</v>
      </c>
      <c r="S593" s="141">
        <v>64.099999999999994</v>
      </c>
      <c r="T593" s="141">
        <v>0</v>
      </c>
      <c r="U593" s="141">
        <v>0</v>
      </c>
      <c r="V593" s="141" t="s">
        <v>13598</v>
      </c>
      <c r="W593" s="141" t="s">
        <v>13597</v>
      </c>
      <c r="X593" s="141" t="s">
        <v>13596</v>
      </c>
      <c r="Y593" s="141" t="s">
        <v>4625</v>
      </c>
      <c r="Z593" s="141" t="str">
        <f t="shared" si="9"/>
        <v>Transcriptome101PE</v>
      </c>
      <c r="AA593" s="143">
        <v>0.1111111111111111</v>
      </c>
      <c r="AB593" s="143" t="s">
        <v>30</v>
      </c>
      <c r="AC593" s="156" t="s">
        <v>139</v>
      </c>
      <c r="AD593" s="205"/>
    </row>
    <row r="594" spans="1:30" s="27" customFormat="1" ht="24" customHeight="1">
      <c r="A594" s="139">
        <v>42815</v>
      </c>
      <c r="B594" s="140" t="s">
        <v>13589</v>
      </c>
      <c r="C594" s="141" t="s">
        <v>104</v>
      </c>
      <c r="D594" s="141" t="s">
        <v>31</v>
      </c>
      <c r="E594" s="141" t="s">
        <v>13595</v>
      </c>
      <c r="F594" s="142">
        <v>42813</v>
      </c>
      <c r="G594" s="141" t="s">
        <v>135</v>
      </c>
      <c r="H594" s="141" t="s">
        <v>13577</v>
      </c>
      <c r="I594" s="141">
        <v>5</v>
      </c>
      <c r="J594" s="144" t="s">
        <v>13594</v>
      </c>
      <c r="K594" s="144" t="s">
        <v>13593</v>
      </c>
      <c r="L594" s="141" t="s">
        <v>2973</v>
      </c>
      <c r="M594" s="141" t="s">
        <v>13536</v>
      </c>
      <c r="N594" s="141">
        <v>0</v>
      </c>
      <c r="O594" s="141" t="s">
        <v>33</v>
      </c>
      <c r="P594" s="141">
        <v>60352.73</v>
      </c>
      <c r="Q594" s="141">
        <v>4309650</v>
      </c>
      <c r="R594" s="141">
        <v>2763212</v>
      </c>
      <c r="S594" s="141">
        <v>64.12</v>
      </c>
      <c r="T594" s="141">
        <v>0</v>
      </c>
      <c r="U594" s="141">
        <v>0</v>
      </c>
      <c r="V594" s="141" t="s">
        <v>13592</v>
      </c>
      <c r="W594" s="141" t="s">
        <v>13591</v>
      </c>
      <c r="X594" s="141" t="s">
        <v>13590</v>
      </c>
      <c r="Y594" s="141" t="s">
        <v>4625</v>
      </c>
      <c r="Z594" s="141" t="str">
        <f t="shared" si="9"/>
        <v>Transcriptome101PE</v>
      </c>
      <c r="AA594" s="143">
        <v>0.1111111111111111</v>
      </c>
      <c r="AB594" s="143" t="s">
        <v>30</v>
      </c>
      <c r="AC594" s="156" t="s">
        <v>139</v>
      </c>
      <c r="AD594" s="205"/>
    </row>
    <row r="595" spans="1:30" s="27" customFormat="1" ht="24" customHeight="1">
      <c r="A595" s="139">
        <v>42815</v>
      </c>
      <c r="B595" s="140" t="s">
        <v>13589</v>
      </c>
      <c r="C595" s="141" t="s">
        <v>104</v>
      </c>
      <c r="D595" s="141" t="s">
        <v>31</v>
      </c>
      <c r="E595" s="141" t="s">
        <v>13588</v>
      </c>
      <c r="F595" s="142">
        <v>42813</v>
      </c>
      <c r="G595" s="141" t="s">
        <v>135</v>
      </c>
      <c r="H595" s="141" t="s">
        <v>13577</v>
      </c>
      <c r="I595" s="141">
        <v>6</v>
      </c>
      <c r="J595" s="141" t="s">
        <v>7715</v>
      </c>
      <c r="K595" s="141" t="s">
        <v>28</v>
      </c>
      <c r="L595" s="141" t="s">
        <v>2973</v>
      </c>
      <c r="M595" s="141" t="s">
        <v>13558</v>
      </c>
      <c r="N595" s="141">
        <v>0</v>
      </c>
      <c r="O595" s="141" t="s">
        <v>33</v>
      </c>
      <c r="P595" s="141">
        <v>64176.82</v>
      </c>
      <c r="Q595" s="141">
        <v>4309650</v>
      </c>
      <c r="R595" s="141">
        <v>2945437</v>
      </c>
      <c r="S595" s="141">
        <v>68.349999999999994</v>
      </c>
      <c r="T595" s="141">
        <v>0</v>
      </c>
      <c r="U595" s="141">
        <v>0</v>
      </c>
      <c r="V595" s="141" t="s">
        <v>13587</v>
      </c>
      <c r="W595" s="141" t="s">
        <v>13586</v>
      </c>
      <c r="X595" s="141" t="s">
        <v>13585</v>
      </c>
      <c r="Y595" s="141" t="s">
        <v>4625</v>
      </c>
      <c r="Z595" s="141" t="str">
        <f t="shared" si="9"/>
        <v>Transcriptome101PE</v>
      </c>
      <c r="AA595" s="143">
        <v>0</v>
      </c>
      <c r="AB595" s="143" t="s">
        <v>30</v>
      </c>
      <c r="AC595" s="156" t="s">
        <v>139</v>
      </c>
      <c r="AD595" s="205"/>
    </row>
    <row r="596" spans="1:30" s="27" customFormat="1" ht="24" customHeight="1">
      <c r="A596" s="139">
        <v>42815</v>
      </c>
      <c r="B596" s="140" t="s">
        <v>13584</v>
      </c>
      <c r="C596" s="141" t="s">
        <v>104</v>
      </c>
      <c r="D596" s="141" t="s">
        <v>31</v>
      </c>
      <c r="E596" s="141" t="s">
        <v>13583</v>
      </c>
      <c r="F596" s="142">
        <v>42813</v>
      </c>
      <c r="G596" s="141" t="s">
        <v>135</v>
      </c>
      <c r="H596" s="141" t="s">
        <v>13577</v>
      </c>
      <c r="I596" s="141">
        <v>7</v>
      </c>
      <c r="J596" s="141" t="s">
        <v>7715</v>
      </c>
      <c r="K596" s="141" t="s">
        <v>28</v>
      </c>
      <c r="L596" s="141" t="s">
        <v>2973</v>
      </c>
      <c r="M596" s="141" t="s">
        <v>13536</v>
      </c>
      <c r="N596" s="141">
        <v>0</v>
      </c>
      <c r="O596" s="141" t="s">
        <v>33</v>
      </c>
      <c r="P596" s="141">
        <v>62832</v>
      </c>
      <c r="Q596" s="141">
        <v>4309650</v>
      </c>
      <c r="R596" s="141">
        <v>2868675</v>
      </c>
      <c r="S596" s="141">
        <v>66.56</v>
      </c>
      <c r="T596" s="141">
        <v>0</v>
      </c>
      <c r="U596" s="141">
        <v>0</v>
      </c>
      <c r="V596" s="141" t="s">
        <v>13582</v>
      </c>
      <c r="W596" s="141" t="s">
        <v>13581</v>
      </c>
      <c r="X596" s="141" t="s">
        <v>13580</v>
      </c>
      <c r="Y596" s="141" t="s">
        <v>4625</v>
      </c>
      <c r="Z596" s="141" t="str">
        <f t="shared" si="9"/>
        <v>Transcriptome101PE</v>
      </c>
      <c r="AA596" s="143">
        <v>0</v>
      </c>
      <c r="AB596" s="143" t="s">
        <v>30</v>
      </c>
      <c r="AC596" s="156" t="s">
        <v>139</v>
      </c>
      <c r="AD596" s="205"/>
    </row>
    <row r="597" spans="1:30" s="27" customFormat="1" ht="24" customHeight="1">
      <c r="A597" s="139">
        <v>42815</v>
      </c>
      <c r="B597" s="140" t="s">
        <v>13579</v>
      </c>
      <c r="C597" s="141" t="s">
        <v>104</v>
      </c>
      <c r="D597" s="141" t="s">
        <v>31</v>
      </c>
      <c r="E597" s="141" t="s">
        <v>13578</v>
      </c>
      <c r="F597" s="142">
        <v>42813</v>
      </c>
      <c r="G597" s="141" t="s">
        <v>135</v>
      </c>
      <c r="H597" s="141" t="s">
        <v>13577</v>
      </c>
      <c r="I597" s="141">
        <v>8</v>
      </c>
      <c r="J597" s="144" t="s">
        <v>8423</v>
      </c>
      <c r="K597" s="144" t="s">
        <v>13525</v>
      </c>
      <c r="L597" s="141" t="s">
        <v>2973</v>
      </c>
      <c r="M597" s="141" t="s">
        <v>13536</v>
      </c>
      <c r="N597" s="141">
        <v>0</v>
      </c>
      <c r="O597" s="141" t="s">
        <v>33</v>
      </c>
      <c r="P597" s="141">
        <v>65788.08</v>
      </c>
      <c r="Q597" s="141">
        <v>4309650</v>
      </c>
      <c r="R597" s="141">
        <v>2993611</v>
      </c>
      <c r="S597" s="141">
        <v>69.459999999999994</v>
      </c>
      <c r="T597" s="141">
        <v>0</v>
      </c>
      <c r="U597" s="141">
        <v>0</v>
      </c>
      <c r="V597" s="141" t="s">
        <v>13576</v>
      </c>
      <c r="W597" s="141" t="s">
        <v>13575</v>
      </c>
      <c r="X597" s="141" t="s">
        <v>13574</v>
      </c>
      <c r="Y597" s="141" t="s">
        <v>4625</v>
      </c>
      <c r="Z597" s="141" t="str">
        <f t="shared" si="9"/>
        <v>Transcriptome101PE</v>
      </c>
      <c r="AA597" s="143">
        <v>0.1111111111111111</v>
      </c>
      <c r="AB597" s="143" t="s">
        <v>30</v>
      </c>
      <c r="AC597" s="156" t="s">
        <v>139</v>
      </c>
      <c r="AD597" s="205"/>
    </row>
    <row r="598" spans="1:30" s="247" customFormat="1" ht="24" customHeight="1">
      <c r="A598" s="133">
        <v>42815</v>
      </c>
      <c r="B598" s="134" t="s">
        <v>11632</v>
      </c>
      <c r="C598" s="135" t="s">
        <v>2525</v>
      </c>
      <c r="D598" s="135" t="s">
        <v>31</v>
      </c>
      <c r="E598" s="135" t="s">
        <v>13684</v>
      </c>
      <c r="F598" s="159">
        <v>42810</v>
      </c>
      <c r="G598" s="135" t="s">
        <v>410</v>
      </c>
      <c r="H598" s="135" t="s">
        <v>13657</v>
      </c>
      <c r="I598" s="135">
        <v>1</v>
      </c>
      <c r="J598" s="135" t="s">
        <v>32</v>
      </c>
      <c r="K598" s="135" t="s">
        <v>28</v>
      </c>
      <c r="L598" s="135">
        <v>0</v>
      </c>
      <c r="M598" s="135" t="s">
        <v>11513</v>
      </c>
      <c r="N598" s="135">
        <v>0</v>
      </c>
      <c r="O598" s="135" t="s">
        <v>41</v>
      </c>
      <c r="P598" s="135">
        <v>108502.69</v>
      </c>
      <c r="Q598" s="135">
        <v>4309650</v>
      </c>
      <c r="R598" s="135">
        <v>3229246</v>
      </c>
      <c r="S598" s="135">
        <v>74.930000000000007</v>
      </c>
      <c r="T598" s="135">
        <v>0</v>
      </c>
      <c r="U598" s="135">
        <v>0</v>
      </c>
      <c r="V598" s="135" t="s">
        <v>13687</v>
      </c>
      <c r="W598" s="135" t="s">
        <v>13686</v>
      </c>
      <c r="X598" s="135" t="s">
        <v>13685</v>
      </c>
      <c r="Y598" s="147" t="s">
        <v>140</v>
      </c>
      <c r="Z598" s="147" t="str">
        <f t="shared" si="9"/>
        <v>De novo151PE</v>
      </c>
      <c r="AA598" s="137">
        <v>0</v>
      </c>
      <c r="AB598" s="138" t="s">
        <v>30</v>
      </c>
      <c r="AC598" s="154" t="s">
        <v>3343</v>
      </c>
      <c r="AD598" s="155"/>
    </row>
    <row r="599" spans="1:30" s="247" customFormat="1" ht="24" customHeight="1">
      <c r="A599" s="139">
        <v>42815</v>
      </c>
      <c r="B599" s="140" t="s">
        <v>11632</v>
      </c>
      <c r="C599" s="141" t="s">
        <v>2525</v>
      </c>
      <c r="D599" s="141" t="s">
        <v>31</v>
      </c>
      <c r="E599" s="141" t="s">
        <v>13684</v>
      </c>
      <c r="F599" s="151">
        <v>42810</v>
      </c>
      <c r="G599" s="141" t="s">
        <v>410</v>
      </c>
      <c r="H599" s="141" t="s">
        <v>13657</v>
      </c>
      <c r="I599" s="141">
        <v>2</v>
      </c>
      <c r="J599" s="141" t="s">
        <v>32</v>
      </c>
      <c r="K599" s="141" t="s">
        <v>28</v>
      </c>
      <c r="L599" s="141">
        <v>0</v>
      </c>
      <c r="M599" s="141" t="s">
        <v>11513</v>
      </c>
      <c r="N599" s="141">
        <v>0</v>
      </c>
      <c r="O599" s="141" t="s">
        <v>41</v>
      </c>
      <c r="P599" s="141">
        <v>110981.92</v>
      </c>
      <c r="Q599" s="141">
        <v>4309650</v>
      </c>
      <c r="R599" s="141">
        <v>3303033</v>
      </c>
      <c r="S599" s="141">
        <v>76.64</v>
      </c>
      <c r="T599" s="141">
        <v>0</v>
      </c>
      <c r="U599" s="141">
        <v>0</v>
      </c>
      <c r="V599" s="141" t="s">
        <v>13683</v>
      </c>
      <c r="W599" s="141" t="s">
        <v>13682</v>
      </c>
      <c r="X599" s="141" t="s">
        <v>13681</v>
      </c>
      <c r="Y599" s="141" t="s">
        <v>140</v>
      </c>
      <c r="Z599" s="141" t="str">
        <f t="shared" si="9"/>
        <v>De novo151PE</v>
      </c>
      <c r="AA599" s="143">
        <v>0</v>
      </c>
      <c r="AB599" s="143" t="s">
        <v>30</v>
      </c>
      <c r="AC599" s="143" t="s">
        <v>3343</v>
      </c>
      <c r="AD599" s="143"/>
    </row>
    <row r="600" spans="1:30" s="247" customFormat="1" ht="24" customHeight="1">
      <c r="A600" s="139">
        <v>42815</v>
      </c>
      <c r="B600" s="140" t="s">
        <v>11632</v>
      </c>
      <c r="C600" s="141" t="s">
        <v>2525</v>
      </c>
      <c r="D600" s="141" t="s">
        <v>31</v>
      </c>
      <c r="E600" s="141" t="s">
        <v>13674</v>
      </c>
      <c r="F600" s="151">
        <v>42810</v>
      </c>
      <c r="G600" s="141" t="s">
        <v>410</v>
      </c>
      <c r="H600" s="141" t="s">
        <v>13657</v>
      </c>
      <c r="I600" s="141">
        <v>3</v>
      </c>
      <c r="J600" s="141" t="s">
        <v>32</v>
      </c>
      <c r="K600" s="141" t="s">
        <v>28</v>
      </c>
      <c r="L600" s="141">
        <v>0</v>
      </c>
      <c r="M600" s="141" t="s">
        <v>11513</v>
      </c>
      <c r="N600" s="141">
        <v>0</v>
      </c>
      <c r="O600" s="141" t="s">
        <v>41</v>
      </c>
      <c r="P600" s="141">
        <v>109119.37</v>
      </c>
      <c r="Q600" s="141">
        <v>4309650</v>
      </c>
      <c r="R600" s="141">
        <v>3247600</v>
      </c>
      <c r="S600" s="141">
        <v>75.36</v>
      </c>
      <c r="T600" s="141">
        <v>0</v>
      </c>
      <c r="U600" s="141">
        <v>0</v>
      </c>
      <c r="V600" s="141" t="s">
        <v>13680</v>
      </c>
      <c r="W600" s="141" t="s">
        <v>13679</v>
      </c>
      <c r="X600" s="141" t="s">
        <v>13678</v>
      </c>
      <c r="Y600" s="141" t="s">
        <v>140</v>
      </c>
      <c r="Z600" s="141" t="str">
        <f t="shared" si="9"/>
        <v>De novo151PE</v>
      </c>
      <c r="AA600" s="143">
        <v>0</v>
      </c>
      <c r="AB600" s="143" t="s">
        <v>30</v>
      </c>
      <c r="AC600" s="143" t="s">
        <v>3343</v>
      </c>
      <c r="AD600" s="143"/>
    </row>
    <row r="601" spans="1:30" s="247" customFormat="1" ht="24" customHeight="1">
      <c r="A601" s="139">
        <v>42815</v>
      </c>
      <c r="B601" s="140" t="s">
        <v>11632</v>
      </c>
      <c r="C601" s="141" t="s">
        <v>2525</v>
      </c>
      <c r="D601" s="141" t="s">
        <v>31</v>
      </c>
      <c r="E601" s="141" t="s">
        <v>13674</v>
      </c>
      <c r="F601" s="151">
        <v>42810</v>
      </c>
      <c r="G601" s="141" t="s">
        <v>410</v>
      </c>
      <c r="H601" s="141" t="s">
        <v>13657</v>
      </c>
      <c r="I601" s="141">
        <v>4</v>
      </c>
      <c r="J601" s="141" t="s">
        <v>32</v>
      </c>
      <c r="K601" s="141" t="s">
        <v>28</v>
      </c>
      <c r="L601" s="141">
        <v>0</v>
      </c>
      <c r="M601" s="141" t="s">
        <v>11513</v>
      </c>
      <c r="N601" s="141">
        <v>0</v>
      </c>
      <c r="O601" s="141" t="s">
        <v>41</v>
      </c>
      <c r="P601" s="141">
        <v>108847.94</v>
      </c>
      <c r="Q601" s="141">
        <v>4309650</v>
      </c>
      <c r="R601" s="141">
        <v>3239522</v>
      </c>
      <c r="S601" s="141">
        <v>75.17</v>
      </c>
      <c r="T601" s="141">
        <v>0</v>
      </c>
      <c r="U601" s="141">
        <v>0</v>
      </c>
      <c r="V601" s="141" t="s">
        <v>13677</v>
      </c>
      <c r="W601" s="141" t="s">
        <v>13676</v>
      </c>
      <c r="X601" s="141" t="s">
        <v>13675</v>
      </c>
      <c r="Y601" s="141" t="s">
        <v>140</v>
      </c>
      <c r="Z601" s="141" t="str">
        <f t="shared" si="9"/>
        <v>De novo151PE</v>
      </c>
      <c r="AA601" s="143">
        <v>0</v>
      </c>
      <c r="AB601" s="143" t="s">
        <v>30</v>
      </c>
      <c r="AC601" s="143" t="s">
        <v>3343</v>
      </c>
      <c r="AD601" s="143"/>
    </row>
    <row r="602" spans="1:30" s="247" customFormat="1" ht="24" customHeight="1">
      <c r="A602" s="139">
        <v>42815</v>
      </c>
      <c r="B602" s="140" t="s">
        <v>11632</v>
      </c>
      <c r="C602" s="141" t="s">
        <v>2525</v>
      </c>
      <c r="D602" s="141" t="s">
        <v>31</v>
      </c>
      <c r="E602" s="141" t="s">
        <v>13674</v>
      </c>
      <c r="F602" s="151">
        <v>42810</v>
      </c>
      <c r="G602" s="141" t="s">
        <v>410</v>
      </c>
      <c r="H602" s="141" t="s">
        <v>13657</v>
      </c>
      <c r="I602" s="141">
        <v>5</v>
      </c>
      <c r="J602" s="141" t="s">
        <v>32</v>
      </c>
      <c r="K602" s="141" t="s">
        <v>28</v>
      </c>
      <c r="L602" s="141">
        <v>0</v>
      </c>
      <c r="M602" s="141" t="s">
        <v>13673</v>
      </c>
      <c r="N602" s="141">
        <v>0</v>
      </c>
      <c r="O602" s="141" t="s">
        <v>41</v>
      </c>
      <c r="P602" s="141">
        <v>107657.08</v>
      </c>
      <c r="Q602" s="141">
        <v>4309650</v>
      </c>
      <c r="R602" s="141">
        <v>3204079</v>
      </c>
      <c r="S602" s="141">
        <v>74.349999999999994</v>
      </c>
      <c r="T602" s="141">
        <v>0</v>
      </c>
      <c r="U602" s="141">
        <v>0</v>
      </c>
      <c r="V602" s="141" t="s">
        <v>13672</v>
      </c>
      <c r="W602" s="141" t="s">
        <v>13671</v>
      </c>
      <c r="X602" s="141" t="s">
        <v>13670</v>
      </c>
      <c r="Y602" s="141" t="s">
        <v>140</v>
      </c>
      <c r="Z602" s="141" t="str">
        <f t="shared" si="9"/>
        <v>De novo151PE</v>
      </c>
      <c r="AA602" s="143">
        <v>0</v>
      </c>
      <c r="AB602" s="143" t="s">
        <v>30</v>
      </c>
      <c r="AC602" s="143" t="s">
        <v>3343</v>
      </c>
      <c r="AD602" s="143"/>
    </row>
    <row r="603" spans="1:30" s="247" customFormat="1" ht="24" customHeight="1">
      <c r="A603" s="139">
        <v>42815</v>
      </c>
      <c r="B603" s="140" t="s">
        <v>13664</v>
      </c>
      <c r="C603" s="141">
        <v>0</v>
      </c>
      <c r="D603" s="141" t="s">
        <v>31</v>
      </c>
      <c r="E603" s="141" t="s">
        <v>13669</v>
      </c>
      <c r="F603" s="151">
        <v>42810</v>
      </c>
      <c r="G603" s="141" t="s">
        <v>410</v>
      </c>
      <c r="H603" s="141" t="s">
        <v>13657</v>
      </c>
      <c r="I603" s="141">
        <v>6</v>
      </c>
      <c r="J603" s="141" t="s">
        <v>32</v>
      </c>
      <c r="K603" s="141" t="s">
        <v>28</v>
      </c>
      <c r="L603" s="141">
        <v>0</v>
      </c>
      <c r="M603" s="141" t="s">
        <v>13668</v>
      </c>
      <c r="N603" s="141">
        <v>0</v>
      </c>
      <c r="O603" s="141" t="s">
        <v>41</v>
      </c>
      <c r="P603" s="141">
        <v>105897.03</v>
      </c>
      <c r="Q603" s="141">
        <v>4309650</v>
      </c>
      <c r="R603" s="141">
        <v>3217760</v>
      </c>
      <c r="S603" s="141">
        <v>74.66</v>
      </c>
      <c r="T603" s="141">
        <v>0</v>
      </c>
      <c r="U603" s="141">
        <v>0</v>
      </c>
      <c r="V603" s="141" t="s">
        <v>13667</v>
      </c>
      <c r="W603" s="141" t="s">
        <v>13666</v>
      </c>
      <c r="X603" s="141" t="s">
        <v>13665</v>
      </c>
      <c r="Y603" s="141" t="s">
        <v>140</v>
      </c>
      <c r="Z603" s="141" t="str">
        <f t="shared" si="9"/>
        <v>0151PE</v>
      </c>
      <c r="AA603" s="143">
        <v>0</v>
      </c>
      <c r="AB603" s="143" t="s">
        <v>30</v>
      </c>
      <c r="AC603" s="143" t="s">
        <v>3343</v>
      </c>
      <c r="AD603" s="143"/>
    </row>
    <row r="604" spans="1:30" s="247" customFormat="1" ht="24" customHeight="1">
      <c r="A604" s="139">
        <v>42815</v>
      </c>
      <c r="B604" s="140" t="s">
        <v>13664</v>
      </c>
      <c r="C604" s="141">
        <v>0</v>
      </c>
      <c r="D604" s="141" t="s">
        <v>31</v>
      </c>
      <c r="E604" s="141" t="s">
        <v>13663</v>
      </c>
      <c r="F604" s="151">
        <v>42810</v>
      </c>
      <c r="G604" s="141" t="s">
        <v>410</v>
      </c>
      <c r="H604" s="141" t="s">
        <v>13657</v>
      </c>
      <c r="I604" s="141">
        <v>7</v>
      </c>
      <c r="J604" s="141" t="s">
        <v>32</v>
      </c>
      <c r="K604" s="141" t="s">
        <v>28</v>
      </c>
      <c r="L604" s="141">
        <v>0</v>
      </c>
      <c r="M604" s="141" t="s">
        <v>11513</v>
      </c>
      <c r="N604" s="141">
        <v>0</v>
      </c>
      <c r="O604" s="141" t="s">
        <v>41</v>
      </c>
      <c r="P604" s="141">
        <v>103016.59</v>
      </c>
      <c r="Q604" s="141">
        <v>4309650</v>
      </c>
      <c r="R604" s="141">
        <v>3137282</v>
      </c>
      <c r="S604" s="141">
        <v>72.8</v>
      </c>
      <c r="T604" s="141">
        <v>0</v>
      </c>
      <c r="U604" s="141">
        <v>0</v>
      </c>
      <c r="V604" s="141" t="s">
        <v>13662</v>
      </c>
      <c r="W604" s="141" t="s">
        <v>13661</v>
      </c>
      <c r="X604" s="141" t="s">
        <v>13660</v>
      </c>
      <c r="Y604" s="141" t="s">
        <v>140</v>
      </c>
      <c r="Z604" s="141" t="str">
        <f t="shared" si="9"/>
        <v>0151PE</v>
      </c>
      <c r="AA604" s="143">
        <v>0</v>
      </c>
      <c r="AB604" s="143" t="s">
        <v>30</v>
      </c>
      <c r="AC604" s="143" t="s">
        <v>3343</v>
      </c>
      <c r="AD604" s="143"/>
    </row>
    <row r="605" spans="1:30" s="247" customFormat="1" ht="24" customHeight="1">
      <c r="A605" s="139">
        <v>42815</v>
      </c>
      <c r="B605" s="140" t="s">
        <v>13659</v>
      </c>
      <c r="C605" s="141">
        <v>0</v>
      </c>
      <c r="D605" s="141" t="s">
        <v>31</v>
      </c>
      <c r="E605" s="141" t="s">
        <v>13658</v>
      </c>
      <c r="F605" s="151">
        <v>42810</v>
      </c>
      <c r="G605" s="141" t="s">
        <v>410</v>
      </c>
      <c r="H605" s="141" t="s">
        <v>13657</v>
      </c>
      <c r="I605" s="141">
        <v>8</v>
      </c>
      <c r="J605" s="141" t="s">
        <v>32</v>
      </c>
      <c r="K605" s="141" t="s">
        <v>28</v>
      </c>
      <c r="L605" s="141">
        <v>0</v>
      </c>
      <c r="M605" s="141" t="s">
        <v>11513</v>
      </c>
      <c r="N605" s="141">
        <v>0</v>
      </c>
      <c r="O605" s="141" t="s">
        <v>41</v>
      </c>
      <c r="P605" s="141">
        <v>98124.13</v>
      </c>
      <c r="Q605" s="141">
        <v>4309650</v>
      </c>
      <c r="R605" s="141">
        <v>3002656</v>
      </c>
      <c r="S605" s="141">
        <v>69.67</v>
      </c>
      <c r="T605" s="141">
        <v>0</v>
      </c>
      <c r="U605" s="141">
        <v>0</v>
      </c>
      <c r="V605" s="141" t="s">
        <v>13656</v>
      </c>
      <c r="W605" s="141" t="s">
        <v>13655</v>
      </c>
      <c r="X605" s="141" t="s">
        <v>13654</v>
      </c>
      <c r="Y605" s="141" t="s">
        <v>140</v>
      </c>
      <c r="Z605" s="141" t="str">
        <f t="shared" si="9"/>
        <v>0151PE</v>
      </c>
      <c r="AA605" s="143">
        <v>0</v>
      </c>
      <c r="AB605" s="143" t="s">
        <v>30</v>
      </c>
      <c r="AC605" s="143" t="s">
        <v>3343</v>
      </c>
      <c r="AD605" s="143"/>
    </row>
    <row r="606" spans="1:30" s="247" customFormat="1" ht="24" customHeight="1">
      <c r="A606" s="133">
        <v>42816</v>
      </c>
      <c r="B606" s="134" t="s">
        <v>11848</v>
      </c>
      <c r="C606" s="135" t="s">
        <v>2525</v>
      </c>
      <c r="D606" s="135" t="s">
        <v>31</v>
      </c>
      <c r="E606" s="135" t="s">
        <v>13653</v>
      </c>
      <c r="F606" s="159">
        <v>42811</v>
      </c>
      <c r="G606" s="135" t="s">
        <v>36</v>
      </c>
      <c r="H606" s="135" t="s">
        <v>13618</v>
      </c>
      <c r="I606" s="135">
        <v>1</v>
      </c>
      <c r="J606" s="135" t="s">
        <v>32</v>
      </c>
      <c r="K606" s="135" t="s">
        <v>28</v>
      </c>
      <c r="L606" s="135">
        <v>0</v>
      </c>
      <c r="M606" s="135" t="s">
        <v>13617</v>
      </c>
      <c r="N606" s="135">
        <v>0</v>
      </c>
      <c r="O606" s="135" t="s">
        <v>103</v>
      </c>
      <c r="P606" s="135">
        <v>73439.44</v>
      </c>
      <c r="Q606" s="135">
        <v>3336926</v>
      </c>
      <c r="R606" s="135">
        <v>3059976</v>
      </c>
      <c r="S606" s="135">
        <v>91.7</v>
      </c>
      <c r="T606" s="135">
        <v>0</v>
      </c>
      <c r="U606" s="135">
        <v>0</v>
      </c>
      <c r="V606" s="135" t="s">
        <v>13652</v>
      </c>
      <c r="W606" s="135" t="s">
        <v>13651</v>
      </c>
      <c r="X606" s="135" t="s">
        <v>13650</v>
      </c>
      <c r="Y606" s="147" t="s">
        <v>8426</v>
      </c>
      <c r="Z606" s="187" t="str">
        <f t="shared" si="9"/>
        <v>De novo126PE</v>
      </c>
      <c r="AA606" s="137">
        <v>0</v>
      </c>
      <c r="AB606" s="138" t="s">
        <v>30</v>
      </c>
      <c r="AC606" s="154" t="s">
        <v>3343</v>
      </c>
      <c r="AD606" s="155"/>
    </row>
    <row r="607" spans="1:30" s="247" customFormat="1" ht="24" customHeight="1">
      <c r="A607" s="139">
        <v>42816</v>
      </c>
      <c r="B607" s="140" t="s">
        <v>13646</v>
      </c>
      <c r="C607" s="141" t="s">
        <v>7479</v>
      </c>
      <c r="D607" s="141" t="s">
        <v>31</v>
      </c>
      <c r="E607" s="141" t="s">
        <v>13645</v>
      </c>
      <c r="F607" s="151">
        <v>42811</v>
      </c>
      <c r="G607" s="141" t="s">
        <v>36</v>
      </c>
      <c r="H607" s="141" t="s">
        <v>13618</v>
      </c>
      <c r="I607" s="141">
        <v>2</v>
      </c>
      <c r="J607" s="141" t="s">
        <v>32</v>
      </c>
      <c r="K607" s="141" t="s">
        <v>28</v>
      </c>
      <c r="L607" s="141">
        <v>0</v>
      </c>
      <c r="M607" s="141" t="s">
        <v>13617</v>
      </c>
      <c r="N607" s="141">
        <v>0</v>
      </c>
      <c r="O607" s="141" t="s">
        <v>103</v>
      </c>
      <c r="P607" s="141">
        <v>69597.63</v>
      </c>
      <c r="Q607" s="141">
        <v>3359400</v>
      </c>
      <c r="R607" s="141">
        <v>2977002</v>
      </c>
      <c r="S607" s="141">
        <v>88.6</v>
      </c>
      <c r="T607" s="141">
        <v>0</v>
      </c>
      <c r="U607" s="141">
        <v>0</v>
      </c>
      <c r="V607" s="141" t="s">
        <v>13649</v>
      </c>
      <c r="W607" s="141" t="s">
        <v>13648</v>
      </c>
      <c r="X607" s="141" t="s">
        <v>13647</v>
      </c>
      <c r="Y607" s="141" t="s">
        <v>8426</v>
      </c>
      <c r="Z607" s="188" t="str">
        <f t="shared" si="9"/>
        <v>Methylation126PE</v>
      </c>
      <c r="AA607" s="143">
        <v>0</v>
      </c>
      <c r="AB607" s="143" t="s">
        <v>30</v>
      </c>
      <c r="AC607" s="143" t="s">
        <v>3343</v>
      </c>
      <c r="AD607" s="143"/>
    </row>
    <row r="608" spans="1:30" s="247" customFormat="1" ht="24" customHeight="1">
      <c r="A608" s="139">
        <v>42816</v>
      </c>
      <c r="B608" s="140" t="s">
        <v>13646</v>
      </c>
      <c r="C608" s="141" t="s">
        <v>7479</v>
      </c>
      <c r="D608" s="141" t="s">
        <v>31</v>
      </c>
      <c r="E608" s="141" t="s">
        <v>13645</v>
      </c>
      <c r="F608" s="151">
        <v>42811</v>
      </c>
      <c r="G608" s="141" t="s">
        <v>36</v>
      </c>
      <c r="H608" s="141" t="s">
        <v>13618</v>
      </c>
      <c r="I608" s="141">
        <v>3</v>
      </c>
      <c r="J608" s="141" t="s">
        <v>32</v>
      </c>
      <c r="K608" s="141" t="s">
        <v>28</v>
      </c>
      <c r="L608" s="141">
        <v>0</v>
      </c>
      <c r="M608" s="141" t="s">
        <v>13617</v>
      </c>
      <c r="N608" s="141">
        <v>0</v>
      </c>
      <c r="O608" s="141" t="s">
        <v>103</v>
      </c>
      <c r="P608" s="141">
        <v>69163.039999999994</v>
      </c>
      <c r="Q608" s="141">
        <v>3345910</v>
      </c>
      <c r="R608" s="141">
        <v>2958536</v>
      </c>
      <c r="S608" s="141">
        <v>88.3</v>
      </c>
      <c r="T608" s="141">
        <v>0</v>
      </c>
      <c r="U608" s="141">
        <v>0</v>
      </c>
      <c r="V608" s="141" t="s">
        <v>13644</v>
      </c>
      <c r="W608" s="141" t="s">
        <v>13643</v>
      </c>
      <c r="X608" s="141" t="s">
        <v>13642</v>
      </c>
      <c r="Y608" s="141" t="s">
        <v>8426</v>
      </c>
      <c r="Z608" s="188" t="str">
        <f t="shared" si="9"/>
        <v>Methylation126PE</v>
      </c>
      <c r="AA608" s="143">
        <v>0</v>
      </c>
      <c r="AB608" s="143" t="s">
        <v>30</v>
      </c>
      <c r="AC608" s="143" t="s">
        <v>3343</v>
      </c>
      <c r="AD608" s="143"/>
    </row>
    <row r="609" spans="1:30" s="247" customFormat="1" ht="24" customHeight="1">
      <c r="A609" s="139">
        <v>42816</v>
      </c>
      <c r="B609" s="140" t="s">
        <v>13641</v>
      </c>
      <c r="C609" s="141">
        <v>0</v>
      </c>
      <c r="D609" s="141" t="s">
        <v>31</v>
      </c>
      <c r="E609" s="141" t="s">
        <v>13640</v>
      </c>
      <c r="F609" s="151">
        <v>42811</v>
      </c>
      <c r="G609" s="141" t="s">
        <v>36</v>
      </c>
      <c r="H609" s="141" t="s">
        <v>13618</v>
      </c>
      <c r="I609" s="141">
        <v>4</v>
      </c>
      <c r="J609" s="141" t="s">
        <v>32</v>
      </c>
      <c r="K609" s="141" t="s">
        <v>28</v>
      </c>
      <c r="L609" s="141">
        <v>0</v>
      </c>
      <c r="M609" s="141" t="s">
        <v>13617</v>
      </c>
      <c r="N609" s="141">
        <v>0</v>
      </c>
      <c r="O609" s="141" t="s">
        <v>103</v>
      </c>
      <c r="P609" s="141">
        <v>45608.66</v>
      </c>
      <c r="Q609" s="141">
        <v>2034288</v>
      </c>
      <c r="R609" s="141">
        <v>1956506</v>
      </c>
      <c r="S609" s="141">
        <v>96.2</v>
      </c>
      <c r="T609" s="141">
        <v>0</v>
      </c>
      <c r="U609" s="141">
        <v>0</v>
      </c>
      <c r="V609" s="141" t="s">
        <v>13639</v>
      </c>
      <c r="W609" s="141" t="s">
        <v>13638</v>
      </c>
      <c r="X609" s="141" t="s">
        <v>13637</v>
      </c>
      <c r="Y609" s="141" t="s">
        <v>8426</v>
      </c>
      <c r="Z609" s="188" t="str">
        <f t="shared" si="9"/>
        <v>0126PE</v>
      </c>
      <c r="AA609" s="143">
        <v>0</v>
      </c>
      <c r="AB609" s="143" t="s">
        <v>30</v>
      </c>
      <c r="AC609" s="143" t="s">
        <v>3343</v>
      </c>
      <c r="AD609" s="143"/>
    </row>
    <row r="610" spans="1:30" s="247" customFormat="1" ht="24" customHeight="1">
      <c r="A610" s="139">
        <v>42816</v>
      </c>
      <c r="B610" s="140" t="s">
        <v>13636</v>
      </c>
      <c r="C610" s="141">
        <v>0</v>
      </c>
      <c r="D610" s="141" t="s">
        <v>31</v>
      </c>
      <c r="E610" s="141" t="s">
        <v>13635</v>
      </c>
      <c r="F610" s="151">
        <v>42811</v>
      </c>
      <c r="G610" s="141" t="s">
        <v>36</v>
      </c>
      <c r="H610" s="141" t="s">
        <v>13618</v>
      </c>
      <c r="I610" s="141">
        <v>5</v>
      </c>
      <c r="J610" s="144" t="s">
        <v>3576</v>
      </c>
      <c r="K610" s="144" t="s">
        <v>13634</v>
      </c>
      <c r="L610" s="141">
        <v>0</v>
      </c>
      <c r="M610" s="141" t="s">
        <v>13617</v>
      </c>
      <c r="N610" s="141">
        <v>0</v>
      </c>
      <c r="O610" s="141" t="s">
        <v>103</v>
      </c>
      <c r="P610" s="141">
        <v>67868.850000000006</v>
      </c>
      <c r="Q610" s="141">
        <v>3145282</v>
      </c>
      <c r="R610" s="141">
        <v>2927857</v>
      </c>
      <c r="S610" s="141">
        <v>93.1</v>
      </c>
      <c r="T610" s="141">
        <v>0</v>
      </c>
      <c r="U610" s="141">
        <v>0</v>
      </c>
      <c r="V610" s="141" t="s">
        <v>13633</v>
      </c>
      <c r="W610" s="141" t="s">
        <v>13632</v>
      </c>
      <c r="X610" s="141" t="s">
        <v>13631</v>
      </c>
      <c r="Y610" s="141" t="s">
        <v>8426</v>
      </c>
      <c r="Z610" s="188" t="str">
        <f t="shared" si="9"/>
        <v>0126PE</v>
      </c>
      <c r="AA610" s="143">
        <v>0.16666666666666666</v>
      </c>
      <c r="AB610" s="143" t="s">
        <v>30</v>
      </c>
      <c r="AC610" s="143" t="s">
        <v>3343</v>
      </c>
      <c r="AD610" s="143"/>
    </row>
    <row r="611" spans="1:30" s="247" customFormat="1" ht="24" customHeight="1">
      <c r="A611" s="139">
        <v>42816</v>
      </c>
      <c r="B611" s="140" t="s">
        <v>13626</v>
      </c>
      <c r="C611" s="141">
        <v>0</v>
      </c>
      <c r="D611" s="141" t="s">
        <v>31</v>
      </c>
      <c r="E611" s="141" t="s">
        <v>13625</v>
      </c>
      <c r="F611" s="151">
        <v>42811</v>
      </c>
      <c r="G611" s="141" t="s">
        <v>36</v>
      </c>
      <c r="H611" s="141" t="s">
        <v>13630</v>
      </c>
      <c r="I611" s="141">
        <v>6</v>
      </c>
      <c r="J611" s="144" t="s">
        <v>3576</v>
      </c>
      <c r="K611" s="144" t="s">
        <v>13624</v>
      </c>
      <c r="L611" s="141">
        <v>0</v>
      </c>
      <c r="M611" s="141" t="s">
        <v>13617</v>
      </c>
      <c r="N611" s="141">
        <v>0</v>
      </c>
      <c r="O611" s="141" t="s">
        <v>103</v>
      </c>
      <c r="P611" s="141">
        <v>43546.52</v>
      </c>
      <c r="Q611" s="141">
        <v>1920937</v>
      </c>
      <c r="R611" s="141">
        <v>1858263</v>
      </c>
      <c r="S611" s="141">
        <v>96.7</v>
      </c>
      <c r="T611" s="141">
        <v>0</v>
      </c>
      <c r="U611" s="141">
        <v>0</v>
      </c>
      <c r="V611" s="141" t="s">
        <v>13629</v>
      </c>
      <c r="W611" s="141" t="s">
        <v>13628</v>
      </c>
      <c r="X611" s="141" t="s">
        <v>13627</v>
      </c>
      <c r="Y611" s="141" t="s">
        <v>8426</v>
      </c>
      <c r="Z611" s="188" t="str">
        <f t="shared" si="9"/>
        <v>0126PE</v>
      </c>
      <c r="AA611" s="143">
        <v>0.125</v>
      </c>
      <c r="AB611" s="143" t="s">
        <v>30</v>
      </c>
      <c r="AC611" s="143" t="s">
        <v>3343</v>
      </c>
      <c r="AD611" s="143"/>
    </row>
    <row r="612" spans="1:30" s="247" customFormat="1" ht="24" customHeight="1">
      <c r="A612" s="139">
        <v>42816</v>
      </c>
      <c r="B612" s="140" t="s">
        <v>13626</v>
      </c>
      <c r="C612" s="141">
        <v>0</v>
      </c>
      <c r="D612" s="141" t="s">
        <v>31</v>
      </c>
      <c r="E612" s="141" t="s">
        <v>13625</v>
      </c>
      <c r="F612" s="151">
        <v>42811</v>
      </c>
      <c r="G612" s="141" t="s">
        <v>36</v>
      </c>
      <c r="H612" s="141" t="s">
        <v>13618</v>
      </c>
      <c r="I612" s="141">
        <v>7</v>
      </c>
      <c r="J612" s="144" t="s">
        <v>3576</v>
      </c>
      <c r="K612" s="144" t="s">
        <v>13624</v>
      </c>
      <c r="L612" s="141">
        <v>0</v>
      </c>
      <c r="M612" s="141" t="s">
        <v>13617</v>
      </c>
      <c r="N612" s="141">
        <v>0</v>
      </c>
      <c r="O612" s="141" t="s">
        <v>103</v>
      </c>
      <c r="P612" s="141">
        <v>43639.4</v>
      </c>
      <c r="Q612" s="141">
        <v>1925488</v>
      </c>
      <c r="R612" s="141">
        <v>1863548</v>
      </c>
      <c r="S612" s="141">
        <v>96.8</v>
      </c>
      <c r="T612" s="141">
        <v>0</v>
      </c>
      <c r="U612" s="141">
        <v>0</v>
      </c>
      <c r="V612" s="141" t="s">
        <v>13623</v>
      </c>
      <c r="W612" s="141" t="s">
        <v>13622</v>
      </c>
      <c r="X612" s="141" t="s">
        <v>13621</v>
      </c>
      <c r="Y612" s="141" t="s">
        <v>8426</v>
      </c>
      <c r="Z612" s="188" t="str">
        <f t="shared" si="9"/>
        <v>0126PE</v>
      </c>
      <c r="AA612" s="143">
        <v>0.125</v>
      </c>
      <c r="AB612" s="143" t="s">
        <v>30</v>
      </c>
      <c r="AC612" s="143" t="s">
        <v>3343</v>
      </c>
      <c r="AD612" s="143"/>
    </row>
    <row r="613" spans="1:30" s="247" customFormat="1" ht="24" customHeight="1">
      <c r="A613" s="139">
        <v>42816</v>
      </c>
      <c r="B613" s="140" t="s">
        <v>13620</v>
      </c>
      <c r="C613" s="141" t="s">
        <v>4732</v>
      </c>
      <c r="D613" s="141" t="s">
        <v>31</v>
      </c>
      <c r="E613" s="141" t="s">
        <v>13619</v>
      </c>
      <c r="F613" s="151">
        <v>42811</v>
      </c>
      <c r="G613" s="141" t="s">
        <v>36</v>
      </c>
      <c r="H613" s="141" t="s">
        <v>13618</v>
      </c>
      <c r="I613" s="141">
        <v>8</v>
      </c>
      <c r="J613" s="141" t="s">
        <v>32</v>
      </c>
      <c r="K613" s="141" t="s">
        <v>28</v>
      </c>
      <c r="L613" s="141">
        <v>0</v>
      </c>
      <c r="M613" s="141" t="s">
        <v>13617</v>
      </c>
      <c r="N613" s="141">
        <v>0</v>
      </c>
      <c r="O613" s="141" t="s">
        <v>103</v>
      </c>
      <c r="P613" s="141">
        <v>74140.02</v>
      </c>
      <c r="Q613" s="141">
        <v>3276476</v>
      </c>
      <c r="R613" s="141">
        <v>3089167</v>
      </c>
      <c r="S613" s="141">
        <v>94.3</v>
      </c>
      <c r="T613" s="141">
        <v>0</v>
      </c>
      <c r="U613" s="141">
        <v>0</v>
      </c>
      <c r="V613" s="141" t="s">
        <v>13616</v>
      </c>
      <c r="W613" s="141" t="s">
        <v>13615</v>
      </c>
      <c r="X613" s="141" t="s">
        <v>13614</v>
      </c>
      <c r="Y613" s="141" t="s">
        <v>8426</v>
      </c>
      <c r="Z613" s="188" t="str">
        <f t="shared" si="9"/>
        <v>Re-sequencing126PE</v>
      </c>
      <c r="AA613" s="143">
        <v>0</v>
      </c>
      <c r="AB613" s="143" t="s">
        <v>30</v>
      </c>
      <c r="AC613" s="143" t="s">
        <v>3343</v>
      </c>
      <c r="AD613" s="143"/>
    </row>
    <row r="614" spans="1:30" s="27" customFormat="1" ht="24" customHeight="1">
      <c r="A614" s="133">
        <v>42816</v>
      </c>
      <c r="B614" s="152" t="s">
        <v>13573</v>
      </c>
      <c r="C614" s="153" t="s">
        <v>104</v>
      </c>
      <c r="D614" s="153" t="s">
        <v>31</v>
      </c>
      <c r="E614" s="153" t="s">
        <v>13568</v>
      </c>
      <c r="F614" s="133">
        <v>42813</v>
      </c>
      <c r="G614" s="153" t="s">
        <v>120</v>
      </c>
      <c r="H614" s="153" t="s">
        <v>13537</v>
      </c>
      <c r="I614" s="153">
        <v>1</v>
      </c>
      <c r="J614" s="153" t="s">
        <v>13572</v>
      </c>
      <c r="K614" s="153" t="s">
        <v>28</v>
      </c>
      <c r="L614" s="153">
        <v>0</v>
      </c>
      <c r="M614" s="153" t="s">
        <v>13536</v>
      </c>
      <c r="N614" s="153">
        <v>0</v>
      </c>
      <c r="O614" s="153" t="s">
        <v>33</v>
      </c>
      <c r="P614" s="153">
        <v>69587.990000000005</v>
      </c>
      <c r="Q614" s="153">
        <v>4309650</v>
      </c>
      <c r="R614" s="153">
        <v>3147677</v>
      </c>
      <c r="S614" s="153">
        <v>73.040000000000006</v>
      </c>
      <c r="T614" s="153">
        <v>0</v>
      </c>
      <c r="U614" s="153">
        <v>0</v>
      </c>
      <c r="V614" s="153" t="s">
        <v>13567</v>
      </c>
      <c r="W614" s="153" t="s">
        <v>13571</v>
      </c>
      <c r="X614" s="153" t="s">
        <v>13570</v>
      </c>
      <c r="Y614" s="147" t="s">
        <v>4625</v>
      </c>
      <c r="Z614" s="147" t="str">
        <f t="shared" si="9"/>
        <v>Transcriptome101PE</v>
      </c>
      <c r="AA614" s="154">
        <v>0</v>
      </c>
      <c r="AB614" s="155" t="s">
        <v>30</v>
      </c>
      <c r="AC614" s="155" t="s">
        <v>139</v>
      </c>
      <c r="AD614" s="206"/>
    </row>
    <row r="615" spans="1:30" s="27" customFormat="1" ht="24" customHeight="1">
      <c r="A615" s="139">
        <v>42816</v>
      </c>
      <c r="B615" s="140" t="s">
        <v>13569</v>
      </c>
      <c r="C615" s="141" t="s">
        <v>104</v>
      </c>
      <c r="D615" s="141" t="s">
        <v>31</v>
      </c>
      <c r="E615" s="141" t="s">
        <v>13568</v>
      </c>
      <c r="F615" s="142">
        <v>42813</v>
      </c>
      <c r="G615" s="141" t="s">
        <v>120</v>
      </c>
      <c r="H615" s="141" t="s">
        <v>13537</v>
      </c>
      <c r="I615" s="141">
        <v>2</v>
      </c>
      <c r="J615" s="141" t="s">
        <v>11141</v>
      </c>
      <c r="K615" s="141" t="s">
        <v>28</v>
      </c>
      <c r="L615" s="141">
        <v>0</v>
      </c>
      <c r="M615" s="141" t="s">
        <v>13536</v>
      </c>
      <c r="N615" s="141">
        <v>0</v>
      </c>
      <c r="O615" s="141" t="s">
        <v>33</v>
      </c>
      <c r="P615" s="141">
        <v>70220.710000000006</v>
      </c>
      <c r="Q615" s="141">
        <v>4309650</v>
      </c>
      <c r="R615" s="141">
        <v>3175821</v>
      </c>
      <c r="S615" s="141">
        <v>73.69</v>
      </c>
      <c r="T615" s="141">
        <v>0</v>
      </c>
      <c r="U615" s="141">
        <v>0</v>
      </c>
      <c r="V615" s="141" t="s">
        <v>13567</v>
      </c>
      <c r="W615" s="141" t="s">
        <v>13566</v>
      </c>
      <c r="X615" s="141" t="s">
        <v>13565</v>
      </c>
      <c r="Y615" s="141" t="s">
        <v>4625</v>
      </c>
      <c r="Z615" s="141" t="str">
        <f t="shared" si="9"/>
        <v>Transcriptome101PE</v>
      </c>
      <c r="AA615" s="143">
        <v>0</v>
      </c>
      <c r="AB615" s="143" t="s">
        <v>30</v>
      </c>
      <c r="AC615" s="156" t="s">
        <v>139</v>
      </c>
      <c r="AD615" s="205"/>
    </row>
    <row r="616" spans="1:30" s="27" customFormat="1" ht="24" customHeight="1">
      <c r="A616" s="139">
        <v>42816</v>
      </c>
      <c r="B616" s="140" t="s">
        <v>13564</v>
      </c>
      <c r="C616" s="141" t="s">
        <v>104</v>
      </c>
      <c r="D616" s="141" t="s">
        <v>31</v>
      </c>
      <c r="E616" s="141" t="s">
        <v>13563</v>
      </c>
      <c r="F616" s="142">
        <v>42813</v>
      </c>
      <c r="G616" s="141" t="s">
        <v>120</v>
      </c>
      <c r="H616" s="141" t="s">
        <v>13537</v>
      </c>
      <c r="I616" s="141">
        <v>3</v>
      </c>
      <c r="J616" s="141" t="s">
        <v>11141</v>
      </c>
      <c r="K616" s="141" t="s">
        <v>28</v>
      </c>
      <c r="L616" s="141">
        <v>0</v>
      </c>
      <c r="M616" s="141" t="s">
        <v>13536</v>
      </c>
      <c r="N616" s="141">
        <v>0</v>
      </c>
      <c r="O616" s="141" t="s">
        <v>33</v>
      </c>
      <c r="P616" s="141">
        <v>65281.98</v>
      </c>
      <c r="Q616" s="141">
        <v>4309650</v>
      </c>
      <c r="R616" s="141">
        <v>2961245</v>
      </c>
      <c r="S616" s="141">
        <v>68.709999999999994</v>
      </c>
      <c r="T616" s="141">
        <v>0</v>
      </c>
      <c r="U616" s="141">
        <v>0</v>
      </c>
      <c r="V616" s="141" t="s">
        <v>13562</v>
      </c>
      <c r="W616" s="141" t="s">
        <v>13561</v>
      </c>
      <c r="X616" s="141" t="s">
        <v>13560</v>
      </c>
      <c r="Y616" s="141" t="s">
        <v>4625</v>
      </c>
      <c r="Z616" s="141" t="str">
        <f t="shared" si="9"/>
        <v>Transcriptome101PE</v>
      </c>
      <c r="AA616" s="143">
        <v>0</v>
      </c>
      <c r="AB616" s="143" t="s">
        <v>30</v>
      </c>
      <c r="AC616" s="156" t="s">
        <v>139</v>
      </c>
      <c r="AD616" s="205"/>
    </row>
    <row r="617" spans="1:30" s="27" customFormat="1" ht="24" customHeight="1">
      <c r="A617" s="139">
        <v>42816</v>
      </c>
      <c r="B617" s="140" t="s">
        <v>11149</v>
      </c>
      <c r="C617" s="141" t="s">
        <v>104</v>
      </c>
      <c r="D617" s="141" t="s">
        <v>31</v>
      </c>
      <c r="E617" s="141" t="s">
        <v>13559</v>
      </c>
      <c r="F617" s="142">
        <v>42813</v>
      </c>
      <c r="G617" s="141" t="s">
        <v>120</v>
      </c>
      <c r="H617" s="141" t="s">
        <v>13537</v>
      </c>
      <c r="I617" s="141">
        <v>4</v>
      </c>
      <c r="J617" s="141" t="s">
        <v>11141</v>
      </c>
      <c r="K617" s="141" t="s">
        <v>28</v>
      </c>
      <c r="L617" s="141">
        <v>0</v>
      </c>
      <c r="M617" s="141" t="s">
        <v>13558</v>
      </c>
      <c r="N617" s="141">
        <v>0</v>
      </c>
      <c r="O617" s="141" t="s">
        <v>33</v>
      </c>
      <c r="P617" s="141">
        <v>72970.720000000001</v>
      </c>
      <c r="Q617" s="141">
        <v>4309650</v>
      </c>
      <c r="R617" s="141">
        <v>3358300</v>
      </c>
      <c r="S617" s="141">
        <v>77.930000000000007</v>
      </c>
      <c r="T617" s="141">
        <v>0</v>
      </c>
      <c r="U617" s="141">
        <v>0</v>
      </c>
      <c r="V617" s="141" t="s">
        <v>13557</v>
      </c>
      <c r="W617" s="141" t="s">
        <v>13556</v>
      </c>
      <c r="X617" s="141" t="s">
        <v>13555</v>
      </c>
      <c r="Y617" s="141" t="s">
        <v>4625</v>
      </c>
      <c r="Z617" s="141" t="str">
        <f t="shared" si="9"/>
        <v>Transcriptome101PE</v>
      </c>
      <c r="AA617" s="143">
        <v>0</v>
      </c>
      <c r="AB617" s="143" t="s">
        <v>30</v>
      </c>
      <c r="AC617" s="156" t="s">
        <v>139</v>
      </c>
      <c r="AD617" s="205"/>
    </row>
    <row r="618" spans="1:30" s="27" customFormat="1" ht="24" customHeight="1">
      <c r="A618" s="139">
        <v>42816</v>
      </c>
      <c r="B618" s="140" t="s">
        <v>13554</v>
      </c>
      <c r="C618" s="141" t="s">
        <v>104</v>
      </c>
      <c r="D618" s="141" t="s">
        <v>31</v>
      </c>
      <c r="E618" s="141" t="s">
        <v>13553</v>
      </c>
      <c r="F618" s="142">
        <v>42813</v>
      </c>
      <c r="G618" s="141" t="s">
        <v>120</v>
      </c>
      <c r="H618" s="141" t="s">
        <v>13537</v>
      </c>
      <c r="I618" s="141">
        <v>5</v>
      </c>
      <c r="J618" s="141" t="s">
        <v>11141</v>
      </c>
      <c r="K618" s="141" t="s">
        <v>28</v>
      </c>
      <c r="L618" s="141">
        <v>0</v>
      </c>
      <c r="M618" s="141" t="s">
        <v>13536</v>
      </c>
      <c r="N618" s="141">
        <v>0</v>
      </c>
      <c r="O618" s="141" t="s">
        <v>33</v>
      </c>
      <c r="P618" s="141">
        <v>71686.86</v>
      </c>
      <c r="Q618" s="141">
        <v>4309650</v>
      </c>
      <c r="R618" s="141">
        <v>3200306</v>
      </c>
      <c r="S618" s="141">
        <v>74.260000000000005</v>
      </c>
      <c r="T618" s="141">
        <v>0</v>
      </c>
      <c r="U618" s="141">
        <v>0</v>
      </c>
      <c r="V618" s="141" t="s">
        <v>13552</v>
      </c>
      <c r="W618" s="141" t="s">
        <v>13551</v>
      </c>
      <c r="X618" s="141" t="s">
        <v>13550</v>
      </c>
      <c r="Y618" s="141" t="s">
        <v>4625</v>
      </c>
      <c r="Z618" s="141" t="str">
        <f t="shared" si="9"/>
        <v>Transcriptome101PE</v>
      </c>
      <c r="AA618" s="143">
        <v>0</v>
      </c>
      <c r="AB618" s="143" t="s">
        <v>30</v>
      </c>
      <c r="AC618" s="156" t="s">
        <v>139</v>
      </c>
      <c r="AD618" s="205"/>
    </row>
    <row r="619" spans="1:30" s="27" customFormat="1" ht="24" customHeight="1">
      <c r="A619" s="139">
        <v>42816</v>
      </c>
      <c r="B619" s="140" t="s">
        <v>13549</v>
      </c>
      <c r="C619" s="141" t="s">
        <v>27</v>
      </c>
      <c r="D619" s="141" t="s">
        <v>13548</v>
      </c>
      <c r="E619" s="141" t="s">
        <v>13547</v>
      </c>
      <c r="F619" s="142">
        <v>42813</v>
      </c>
      <c r="G619" s="141" t="s">
        <v>120</v>
      </c>
      <c r="H619" s="141" t="s">
        <v>13537</v>
      </c>
      <c r="I619" s="141">
        <v>6</v>
      </c>
      <c r="J619" s="141" t="s">
        <v>11141</v>
      </c>
      <c r="K619" s="141" t="s">
        <v>28</v>
      </c>
      <c r="L619" s="141">
        <v>0</v>
      </c>
      <c r="M619" s="141" t="s">
        <v>13546</v>
      </c>
      <c r="N619" s="141">
        <v>0</v>
      </c>
      <c r="O619" s="141" t="s">
        <v>33</v>
      </c>
      <c r="P619" s="141">
        <v>68752.87</v>
      </c>
      <c r="Q619" s="141">
        <v>4309650</v>
      </c>
      <c r="R619" s="141">
        <v>3069324</v>
      </c>
      <c r="S619" s="141">
        <v>71.22</v>
      </c>
      <c r="T619" s="141">
        <v>0</v>
      </c>
      <c r="U619" s="141">
        <v>0</v>
      </c>
      <c r="V619" s="141" t="s">
        <v>13545</v>
      </c>
      <c r="W619" s="141" t="s">
        <v>13544</v>
      </c>
      <c r="X619" s="141" t="s">
        <v>13543</v>
      </c>
      <c r="Y619" s="141" t="s">
        <v>4625</v>
      </c>
      <c r="Z619" s="141" t="str">
        <f t="shared" si="9"/>
        <v>Re-sequencing101PE</v>
      </c>
      <c r="AA619" s="143">
        <v>0</v>
      </c>
      <c r="AB619" s="143" t="s">
        <v>30</v>
      </c>
      <c r="AC619" s="156" t="s">
        <v>139</v>
      </c>
      <c r="AD619" s="205"/>
    </row>
    <row r="620" spans="1:30" s="27" customFormat="1" ht="24" customHeight="1">
      <c r="A620" s="139">
        <v>42816</v>
      </c>
      <c r="B620" s="140" t="s">
        <v>13539</v>
      </c>
      <c r="C620" s="141" t="s">
        <v>104</v>
      </c>
      <c r="D620" s="141" t="s">
        <v>31</v>
      </c>
      <c r="E620" s="141" t="s">
        <v>13538</v>
      </c>
      <c r="F620" s="142">
        <v>42813</v>
      </c>
      <c r="G620" s="141" t="s">
        <v>120</v>
      </c>
      <c r="H620" s="141" t="s">
        <v>13537</v>
      </c>
      <c r="I620" s="141">
        <v>7</v>
      </c>
      <c r="J620" s="141" t="s">
        <v>11141</v>
      </c>
      <c r="K620" s="141" t="s">
        <v>28</v>
      </c>
      <c r="L620" s="141">
        <v>0</v>
      </c>
      <c r="M620" s="141" t="s">
        <v>13536</v>
      </c>
      <c r="N620" s="141">
        <v>0</v>
      </c>
      <c r="O620" s="141" t="s">
        <v>33</v>
      </c>
      <c r="P620" s="141">
        <v>75156.17</v>
      </c>
      <c r="Q620" s="141">
        <v>4309650</v>
      </c>
      <c r="R620" s="141">
        <v>3387053</v>
      </c>
      <c r="S620" s="141">
        <v>78.59</v>
      </c>
      <c r="T620" s="141">
        <v>0</v>
      </c>
      <c r="U620" s="141">
        <v>0</v>
      </c>
      <c r="V620" s="141" t="s">
        <v>13542</v>
      </c>
      <c r="W620" s="141" t="s">
        <v>13541</v>
      </c>
      <c r="X620" s="141" t="s">
        <v>13540</v>
      </c>
      <c r="Y620" s="141" t="s">
        <v>4625</v>
      </c>
      <c r="Z620" s="141" t="str">
        <f t="shared" si="9"/>
        <v>Transcriptome101PE</v>
      </c>
      <c r="AA620" s="143">
        <v>0</v>
      </c>
      <c r="AB620" s="143" t="s">
        <v>30</v>
      </c>
      <c r="AC620" s="156" t="s">
        <v>139</v>
      </c>
      <c r="AD620" s="205"/>
    </row>
    <row r="621" spans="1:30" s="27" customFormat="1" ht="24" customHeight="1">
      <c r="A621" s="139">
        <v>42816</v>
      </c>
      <c r="B621" s="140" t="s">
        <v>13539</v>
      </c>
      <c r="C621" s="141" t="s">
        <v>104</v>
      </c>
      <c r="D621" s="141" t="s">
        <v>31</v>
      </c>
      <c r="E621" s="141" t="s">
        <v>13538</v>
      </c>
      <c r="F621" s="142">
        <v>42813</v>
      </c>
      <c r="G621" s="141" t="s">
        <v>120</v>
      </c>
      <c r="H621" s="141" t="s">
        <v>13537</v>
      </c>
      <c r="I621" s="141">
        <v>8</v>
      </c>
      <c r="J621" s="141" t="s">
        <v>11141</v>
      </c>
      <c r="K621" s="141" t="s">
        <v>28</v>
      </c>
      <c r="L621" s="141">
        <v>0</v>
      </c>
      <c r="M621" s="141" t="s">
        <v>13536</v>
      </c>
      <c r="N621" s="141">
        <v>0</v>
      </c>
      <c r="O621" s="141" t="s">
        <v>33</v>
      </c>
      <c r="P621" s="141">
        <v>76036.460000000006</v>
      </c>
      <c r="Q621" s="141">
        <v>4309650</v>
      </c>
      <c r="R621" s="141">
        <v>3431641</v>
      </c>
      <c r="S621" s="141">
        <v>79.63</v>
      </c>
      <c r="T621" s="141">
        <v>0</v>
      </c>
      <c r="U621" s="141">
        <v>0</v>
      </c>
      <c r="V621" s="141" t="s">
        <v>13535</v>
      </c>
      <c r="W621" s="141" t="s">
        <v>13534</v>
      </c>
      <c r="X621" s="141" t="s">
        <v>13533</v>
      </c>
      <c r="Y621" s="141" t="s">
        <v>4625</v>
      </c>
      <c r="Z621" s="141" t="str">
        <f t="shared" si="9"/>
        <v>Transcriptome101PE</v>
      </c>
      <c r="AA621" s="143">
        <v>0</v>
      </c>
      <c r="AB621" s="143" t="s">
        <v>30</v>
      </c>
      <c r="AC621" s="156" t="s">
        <v>139</v>
      </c>
      <c r="AD621" s="205"/>
    </row>
    <row r="622" spans="1:30" s="39" customFormat="1" ht="24" customHeight="1">
      <c r="A622" s="219">
        <v>42816</v>
      </c>
      <c r="B622" s="218" t="s">
        <v>13478</v>
      </c>
      <c r="C622" s="215" t="s">
        <v>6976</v>
      </c>
      <c r="D622" s="216" t="s">
        <v>31</v>
      </c>
      <c r="E622" s="215" t="s">
        <v>13487</v>
      </c>
      <c r="F622" s="217">
        <v>42814</v>
      </c>
      <c r="G622" s="215" t="s">
        <v>6974</v>
      </c>
      <c r="H622" s="215" t="s">
        <v>13491</v>
      </c>
      <c r="I622" s="215">
        <v>1</v>
      </c>
      <c r="J622" s="135" t="s">
        <v>2392</v>
      </c>
      <c r="K622" s="147" t="s">
        <v>28</v>
      </c>
      <c r="L622" s="216" t="s">
        <v>350</v>
      </c>
      <c r="M622" s="215"/>
      <c r="N622" s="215">
        <v>0</v>
      </c>
      <c r="O622" s="215" t="s">
        <v>29</v>
      </c>
      <c r="P622" s="215">
        <v>39433.56</v>
      </c>
      <c r="Q622" s="215">
        <v>3948851</v>
      </c>
      <c r="R622" s="215">
        <v>3514665</v>
      </c>
      <c r="S622" s="215">
        <v>89.1</v>
      </c>
      <c r="T622" s="215">
        <v>0</v>
      </c>
      <c r="U622" s="215">
        <v>0</v>
      </c>
      <c r="V622" s="215" t="s">
        <v>13490</v>
      </c>
      <c r="W622" s="215" t="s">
        <v>13489</v>
      </c>
      <c r="X622" s="215" t="s">
        <v>13488</v>
      </c>
      <c r="Y622" s="147" t="s">
        <v>143</v>
      </c>
      <c r="Z622" s="147" t="str">
        <f t="shared" si="9"/>
        <v>Target Region capture91PE</v>
      </c>
      <c r="AA622" s="214">
        <v>0</v>
      </c>
      <c r="AB622" s="213" t="s">
        <v>2544</v>
      </c>
      <c r="AC622" s="213" t="s">
        <v>3054</v>
      </c>
      <c r="AD622" s="212"/>
    </row>
    <row r="623" spans="1:30" s="39" customFormat="1" ht="24" customHeight="1">
      <c r="A623" s="211">
        <v>42816</v>
      </c>
      <c r="B623" s="210" t="s">
        <v>13478</v>
      </c>
      <c r="C623" s="208" t="s">
        <v>6976</v>
      </c>
      <c r="D623" s="208" t="s">
        <v>31</v>
      </c>
      <c r="E623" s="208" t="s">
        <v>13487</v>
      </c>
      <c r="F623" s="209">
        <v>42814</v>
      </c>
      <c r="G623" s="208" t="s">
        <v>6974</v>
      </c>
      <c r="H623" s="208" t="s">
        <v>13486</v>
      </c>
      <c r="I623" s="208">
        <v>2</v>
      </c>
      <c r="J623" s="141" t="s">
        <v>2392</v>
      </c>
      <c r="K623" s="141" t="s">
        <v>28</v>
      </c>
      <c r="L623" s="208" t="s">
        <v>350</v>
      </c>
      <c r="M623" s="208"/>
      <c r="N623" s="208">
        <v>0</v>
      </c>
      <c r="O623" s="208" t="s">
        <v>29</v>
      </c>
      <c r="P623" s="208">
        <v>38832.879999999997</v>
      </c>
      <c r="Q623" s="208">
        <v>3834148</v>
      </c>
      <c r="R623" s="208">
        <v>3460188</v>
      </c>
      <c r="S623" s="208">
        <v>90.4</v>
      </c>
      <c r="T623" s="208">
        <v>0</v>
      </c>
      <c r="U623" s="208">
        <v>0</v>
      </c>
      <c r="V623" s="208" t="s">
        <v>13485</v>
      </c>
      <c r="W623" s="208" t="s">
        <v>13484</v>
      </c>
      <c r="X623" s="208" t="s">
        <v>13483</v>
      </c>
      <c r="Y623" s="141" t="s">
        <v>143</v>
      </c>
      <c r="Z623" s="141" t="str">
        <f t="shared" si="9"/>
        <v>Target Region capture91PE</v>
      </c>
      <c r="AA623" s="207">
        <v>0</v>
      </c>
      <c r="AB623" s="207" t="s">
        <v>2544</v>
      </c>
      <c r="AC623" s="207" t="s">
        <v>3054</v>
      </c>
      <c r="AD623" s="207"/>
    </row>
    <row r="624" spans="1:30" s="39" customFormat="1" ht="24" customHeight="1">
      <c r="A624" s="219">
        <v>42816</v>
      </c>
      <c r="B624" s="218" t="s">
        <v>13478</v>
      </c>
      <c r="C624" s="215" t="s">
        <v>6976</v>
      </c>
      <c r="D624" s="216" t="s">
        <v>31</v>
      </c>
      <c r="E624" s="215" t="s">
        <v>13477</v>
      </c>
      <c r="F624" s="217">
        <v>42814</v>
      </c>
      <c r="G624" s="215" t="s">
        <v>6974</v>
      </c>
      <c r="H624" s="215" t="s">
        <v>13482</v>
      </c>
      <c r="I624" s="215">
        <v>1</v>
      </c>
      <c r="J624" s="135" t="s">
        <v>2392</v>
      </c>
      <c r="K624" s="147" t="s">
        <v>28</v>
      </c>
      <c r="L624" s="216" t="s">
        <v>350</v>
      </c>
      <c r="M624" s="215"/>
      <c r="N624" s="215">
        <v>0</v>
      </c>
      <c r="O624" s="215" t="s">
        <v>29</v>
      </c>
      <c r="P624" s="215">
        <v>38028.78</v>
      </c>
      <c r="Q624" s="215">
        <v>3956115</v>
      </c>
      <c r="R624" s="215">
        <v>3385795</v>
      </c>
      <c r="S624" s="215">
        <v>85.9</v>
      </c>
      <c r="T624" s="215">
        <v>0</v>
      </c>
      <c r="U624" s="215">
        <v>0</v>
      </c>
      <c r="V624" s="215" t="s">
        <v>13481</v>
      </c>
      <c r="W624" s="215" t="s">
        <v>13480</v>
      </c>
      <c r="X624" s="215" t="s">
        <v>13479</v>
      </c>
      <c r="Y624" s="147" t="s">
        <v>143</v>
      </c>
      <c r="Z624" s="147" t="str">
        <f t="shared" si="9"/>
        <v>Target Region capture91PE</v>
      </c>
      <c r="AA624" s="214">
        <v>0</v>
      </c>
      <c r="AB624" s="213" t="s">
        <v>2544</v>
      </c>
      <c r="AC624" s="213" t="s">
        <v>3054</v>
      </c>
      <c r="AD624" s="212"/>
    </row>
    <row r="625" spans="1:30" s="39" customFormat="1" ht="24" customHeight="1">
      <c r="A625" s="211">
        <v>42816</v>
      </c>
      <c r="B625" s="210" t="s">
        <v>13478</v>
      </c>
      <c r="C625" s="208" t="s">
        <v>6976</v>
      </c>
      <c r="D625" s="208" t="s">
        <v>31</v>
      </c>
      <c r="E625" s="208" t="s">
        <v>13477</v>
      </c>
      <c r="F625" s="209">
        <v>42814</v>
      </c>
      <c r="G625" s="208" t="s">
        <v>6974</v>
      </c>
      <c r="H625" s="208" t="s">
        <v>13476</v>
      </c>
      <c r="I625" s="208">
        <v>2</v>
      </c>
      <c r="J625" s="141" t="s">
        <v>2392</v>
      </c>
      <c r="K625" s="141" t="s">
        <v>28</v>
      </c>
      <c r="L625" s="208" t="s">
        <v>350</v>
      </c>
      <c r="M625" s="208"/>
      <c r="N625" s="208">
        <v>0</v>
      </c>
      <c r="O625" s="208" t="s">
        <v>29</v>
      </c>
      <c r="P625" s="208">
        <v>38244.69</v>
      </c>
      <c r="Q625" s="208">
        <v>3963082</v>
      </c>
      <c r="R625" s="208">
        <v>3408112</v>
      </c>
      <c r="S625" s="208">
        <v>86.2</v>
      </c>
      <c r="T625" s="208">
        <v>0</v>
      </c>
      <c r="U625" s="208">
        <v>0</v>
      </c>
      <c r="V625" s="208" t="s">
        <v>13475</v>
      </c>
      <c r="W625" s="208" t="s">
        <v>13474</v>
      </c>
      <c r="X625" s="208" t="s">
        <v>13473</v>
      </c>
      <c r="Y625" s="141" t="s">
        <v>143</v>
      </c>
      <c r="Z625" s="141" t="str">
        <f t="shared" si="9"/>
        <v>Target Region capture91PE</v>
      </c>
      <c r="AA625" s="207">
        <v>0</v>
      </c>
      <c r="AB625" s="207" t="s">
        <v>2544</v>
      </c>
      <c r="AC625" s="207" t="s">
        <v>3054</v>
      </c>
      <c r="AD625" s="207"/>
    </row>
    <row r="626" spans="1:30" s="39" customFormat="1" ht="24" customHeight="1">
      <c r="A626" s="219">
        <v>42816</v>
      </c>
      <c r="B626" s="218" t="s">
        <v>10103</v>
      </c>
      <c r="C626" s="215" t="s">
        <v>6976</v>
      </c>
      <c r="D626" s="216" t="s">
        <v>31</v>
      </c>
      <c r="E626" s="215" t="s">
        <v>13468</v>
      </c>
      <c r="F626" s="217">
        <v>42814</v>
      </c>
      <c r="G626" s="215" t="s">
        <v>6986</v>
      </c>
      <c r="H626" s="215" t="s">
        <v>13472</v>
      </c>
      <c r="I626" s="215">
        <v>1</v>
      </c>
      <c r="J626" s="135" t="s">
        <v>2392</v>
      </c>
      <c r="K626" s="147" t="s">
        <v>28</v>
      </c>
      <c r="L626" s="216" t="s">
        <v>350</v>
      </c>
      <c r="M626" s="215"/>
      <c r="N626" s="215">
        <v>0</v>
      </c>
      <c r="O626" s="215" t="s">
        <v>29</v>
      </c>
      <c r="P626" s="215">
        <v>40639.51</v>
      </c>
      <c r="Q626" s="215">
        <v>4005025</v>
      </c>
      <c r="R626" s="215">
        <v>3629679</v>
      </c>
      <c r="S626" s="215">
        <v>90.8</v>
      </c>
      <c r="T626" s="215">
        <v>0</v>
      </c>
      <c r="U626" s="215">
        <v>0</v>
      </c>
      <c r="V626" s="215" t="s">
        <v>13471</v>
      </c>
      <c r="W626" s="215" t="s">
        <v>13470</v>
      </c>
      <c r="X626" s="215" t="s">
        <v>13469</v>
      </c>
      <c r="Y626" s="147" t="s">
        <v>143</v>
      </c>
      <c r="Z626" s="147" t="str">
        <f t="shared" si="9"/>
        <v>Target Region capture91PE</v>
      </c>
      <c r="AA626" s="214">
        <v>0</v>
      </c>
      <c r="AB626" s="213" t="s">
        <v>2544</v>
      </c>
      <c r="AC626" s="213" t="s">
        <v>3054</v>
      </c>
      <c r="AD626" s="212"/>
    </row>
    <row r="627" spans="1:30" s="39" customFormat="1" ht="24" customHeight="1">
      <c r="A627" s="211">
        <v>42816</v>
      </c>
      <c r="B627" s="210" t="s">
        <v>10103</v>
      </c>
      <c r="C627" s="208" t="s">
        <v>6976</v>
      </c>
      <c r="D627" s="208" t="s">
        <v>31</v>
      </c>
      <c r="E627" s="208" t="s">
        <v>13468</v>
      </c>
      <c r="F627" s="209">
        <v>42814</v>
      </c>
      <c r="G627" s="208" t="s">
        <v>6986</v>
      </c>
      <c r="H627" s="208" t="s">
        <v>13467</v>
      </c>
      <c r="I627" s="208">
        <v>2</v>
      </c>
      <c r="J627" s="141" t="s">
        <v>2392</v>
      </c>
      <c r="K627" s="141" t="s">
        <v>28</v>
      </c>
      <c r="L627" s="208" t="s">
        <v>350</v>
      </c>
      <c r="M627" s="208"/>
      <c r="N627" s="208">
        <v>0</v>
      </c>
      <c r="O627" s="208" t="s">
        <v>29</v>
      </c>
      <c r="P627" s="208">
        <v>40242.99</v>
      </c>
      <c r="Q627" s="208">
        <v>3911092</v>
      </c>
      <c r="R627" s="208">
        <v>3591113</v>
      </c>
      <c r="S627" s="208">
        <v>92</v>
      </c>
      <c r="T627" s="208">
        <v>0</v>
      </c>
      <c r="U627" s="208">
        <v>0</v>
      </c>
      <c r="V627" s="208" t="s">
        <v>13466</v>
      </c>
      <c r="W627" s="208" t="s">
        <v>13465</v>
      </c>
      <c r="X627" s="208" t="s">
        <v>13464</v>
      </c>
      <c r="Y627" s="141" t="s">
        <v>143</v>
      </c>
      <c r="Z627" s="141" t="str">
        <f t="shared" si="9"/>
        <v>Target Region capture91PE</v>
      </c>
      <c r="AA627" s="207">
        <v>0</v>
      </c>
      <c r="AB627" s="207" t="s">
        <v>2544</v>
      </c>
      <c r="AC627" s="207" t="s">
        <v>3054</v>
      </c>
      <c r="AD627" s="207"/>
    </row>
    <row r="628" spans="1:30" s="39" customFormat="1" ht="24" customHeight="1">
      <c r="A628" s="219">
        <v>42816</v>
      </c>
      <c r="B628" s="218" t="s">
        <v>13459</v>
      </c>
      <c r="C628" s="215" t="s">
        <v>6976</v>
      </c>
      <c r="D628" s="216" t="s">
        <v>31</v>
      </c>
      <c r="E628" s="215" t="s">
        <v>13458</v>
      </c>
      <c r="F628" s="217">
        <v>42814</v>
      </c>
      <c r="G628" s="215" t="s">
        <v>6986</v>
      </c>
      <c r="H628" s="215" t="s">
        <v>13463</v>
      </c>
      <c r="I628" s="215">
        <v>1</v>
      </c>
      <c r="J628" s="135" t="s">
        <v>5052</v>
      </c>
      <c r="K628" s="147" t="s">
        <v>13456</v>
      </c>
      <c r="L628" s="216" t="s">
        <v>350</v>
      </c>
      <c r="M628" s="215"/>
      <c r="N628" s="215">
        <v>0</v>
      </c>
      <c r="O628" s="215" t="s">
        <v>29</v>
      </c>
      <c r="P628" s="215">
        <v>38914.69</v>
      </c>
      <c r="Q628" s="215">
        <v>4185550</v>
      </c>
      <c r="R628" s="215">
        <v>3541413</v>
      </c>
      <c r="S628" s="215">
        <v>84.9</v>
      </c>
      <c r="T628" s="215">
        <v>0</v>
      </c>
      <c r="U628" s="215">
        <v>0</v>
      </c>
      <c r="V628" s="215" t="s">
        <v>13462</v>
      </c>
      <c r="W628" s="215" t="s">
        <v>13461</v>
      </c>
      <c r="X628" s="215" t="s">
        <v>13460</v>
      </c>
      <c r="Y628" s="147" t="s">
        <v>143</v>
      </c>
      <c r="Z628" s="147" t="str">
        <f t="shared" si="9"/>
        <v>Target Region capture91PE</v>
      </c>
      <c r="AA628" s="214">
        <v>1</v>
      </c>
      <c r="AB628" s="213" t="s">
        <v>2544</v>
      </c>
      <c r="AC628" s="213" t="s">
        <v>3054</v>
      </c>
      <c r="AD628" s="212"/>
    </row>
    <row r="629" spans="1:30" s="39" customFormat="1" ht="24" customHeight="1">
      <c r="A629" s="211">
        <v>42816</v>
      </c>
      <c r="B629" s="210" t="s">
        <v>13459</v>
      </c>
      <c r="C629" s="208" t="s">
        <v>6976</v>
      </c>
      <c r="D629" s="208" t="s">
        <v>31</v>
      </c>
      <c r="E629" s="208" t="s">
        <v>13458</v>
      </c>
      <c r="F629" s="209">
        <v>42814</v>
      </c>
      <c r="G629" s="208" t="s">
        <v>6986</v>
      </c>
      <c r="H629" s="208" t="s">
        <v>13457</v>
      </c>
      <c r="I629" s="208">
        <v>2</v>
      </c>
      <c r="J629" s="144" t="s">
        <v>5052</v>
      </c>
      <c r="K629" s="144" t="s">
        <v>13456</v>
      </c>
      <c r="L629" s="208" t="s">
        <v>350</v>
      </c>
      <c r="M629" s="208"/>
      <c r="N629" s="208">
        <v>0</v>
      </c>
      <c r="O629" s="208" t="s">
        <v>29</v>
      </c>
      <c r="P629" s="208">
        <v>38260.75</v>
      </c>
      <c r="Q629" s="208">
        <v>4197667</v>
      </c>
      <c r="R629" s="208">
        <v>3477047</v>
      </c>
      <c r="S629" s="208">
        <v>83.1</v>
      </c>
      <c r="T629" s="208">
        <v>0</v>
      </c>
      <c r="U629" s="208">
        <v>0</v>
      </c>
      <c r="V629" s="208" t="s">
        <v>13455</v>
      </c>
      <c r="W629" s="208" t="s">
        <v>13454</v>
      </c>
      <c r="X629" s="208" t="s">
        <v>13453</v>
      </c>
      <c r="Y629" s="141" t="s">
        <v>143</v>
      </c>
      <c r="Z629" s="141" t="str">
        <f t="shared" si="9"/>
        <v>Target Region capture91PE</v>
      </c>
      <c r="AA629" s="207">
        <v>1</v>
      </c>
      <c r="AB629" s="207" t="s">
        <v>13452</v>
      </c>
      <c r="AC629" s="207" t="s">
        <v>13451</v>
      </c>
      <c r="AD629" s="207"/>
    </row>
    <row r="630" spans="1:30" s="39" customFormat="1" ht="24" customHeight="1">
      <c r="A630" s="219">
        <v>42816</v>
      </c>
      <c r="B630" s="218" t="s">
        <v>13743</v>
      </c>
      <c r="C630" s="135">
        <v>0</v>
      </c>
      <c r="D630" s="147" t="s">
        <v>1248</v>
      </c>
      <c r="E630" s="215" t="s">
        <v>13744</v>
      </c>
      <c r="F630" s="217">
        <v>42815</v>
      </c>
      <c r="G630" s="215" t="s">
        <v>6962</v>
      </c>
      <c r="H630" s="215" t="s">
        <v>13745</v>
      </c>
      <c r="I630" s="215">
        <v>1</v>
      </c>
      <c r="J630" s="215" t="s">
        <v>3576</v>
      </c>
      <c r="K630" s="135" t="s">
        <v>13746</v>
      </c>
      <c r="L630" s="216" t="s">
        <v>350</v>
      </c>
      <c r="M630" s="215"/>
      <c r="N630" s="215">
        <v>0</v>
      </c>
      <c r="O630" s="215" t="s">
        <v>33</v>
      </c>
      <c r="P630" s="215">
        <v>26433.919999999998</v>
      </c>
      <c r="Q630" s="215">
        <v>2233986</v>
      </c>
      <c r="R630" s="215">
        <v>2142841</v>
      </c>
      <c r="S630" s="215">
        <v>96</v>
      </c>
      <c r="T630" s="215">
        <v>0</v>
      </c>
      <c r="U630" s="215">
        <v>0</v>
      </c>
      <c r="V630" s="215" t="s">
        <v>13747</v>
      </c>
      <c r="W630" s="215" t="s">
        <v>13748</v>
      </c>
      <c r="X630" s="215" t="s">
        <v>13749</v>
      </c>
      <c r="Y630" s="147" t="s">
        <v>4625</v>
      </c>
      <c r="Z630" s="147" t="str">
        <f t="shared" si="9"/>
        <v>0101PE</v>
      </c>
      <c r="AA630" s="214">
        <v>0.16326530612244897</v>
      </c>
      <c r="AB630" s="213" t="s">
        <v>2544</v>
      </c>
      <c r="AC630" s="213" t="s">
        <v>3054</v>
      </c>
      <c r="AD630" s="212"/>
    </row>
    <row r="631" spans="1:30" s="39" customFormat="1" ht="24" customHeight="1">
      <c r="A631" s="211">
        <v>42816</v>
      </c>
      <c r="B631" s="210" t="s">
        <v>13750</v>
      </c>
      <c r="C631" s="141">
        <v>0</v>
      </c>
      <c r="D631" s="141" t="s">
        <v>1248</v>
      </c>
      <c r="E631" s="208" t="s">
        <v>13744</v>
      </c>
      <c r="F631" s="209">
        <v>42815</v>
      </c>
      <c r="G631" s="208" t="s">
        <v>6962</v>
      </c>
      <c r="H631" s="208" t="s">
        <v>13751</v>
      </c>
      <c r="I631" s="208">
        <v>2</v>
      </c>
      <c r="J631" s="220" t="s">
        <v>3576</v>
      </c>
      <c r="K631" s="144" t="s">
        <v>13746</v>
      </c>
      <c r="L631" s="208" t="s">
        <v>350</v>
      </c>
      <c r="M631" s="208"/>
      <c r="N631" s="208">
        <v>0</v>
      </c>
      <c r="O631" s="208" t="s">
        <v>33</v>
      </c>
      <c r="P631" s="208">
        <v>27223.35</v>
      </c>
      <c r="Q631" s="208">
        <v>2299768</v>
      </c>
      <c r="R631" s="208">
        <v>2206759</v>
      </c>
      <c r="S631" s="208">
        <v>96</v>
      </c>
      <c r="T631" s="208">
        <v>0</v>
      </c>
      <c r="U631" s="208">
        <v>0</v>
      </c>
      <c r="V631" s="208" t="s">
        <v>13752</v>
      </c>
      <c r="W631" s="208" t="s">
        <v>13753</v>
      </c>
      <c r="X631" s="208" t="s">
        <v>13754</v>
      </c>
      <c r="Y631" s="141" t="s">
        <v>4625</v>
      </c>
      <c r="Z631" s="141" t="str">
        <f t="shared" si="9"/>
        <v>0101PE</v>
      </c>
      <c r="AA631" s="207">
        <v>0.16326530612244897</v>
      </c>
      <c r="AB631" s="207" t="s">
        <v>2544</v>
      </c>
      <c r="AC631" s="207" t="s">
        <v>3054</v>
      </c>
      <c r="AD631" s="207"/>
    </row>
    <row r="632" spans="1:30" s="39" customFormat="1" ht="24" customHeight="1">
      <c r="A632" s="219">
        <v>42817</v>
      </c>
      <c r="B632" s="218" t="s">
        <v>13755</v>
      </c>
      <c r="C632" s="135">
        <v>0</v>
      </c>
      <c r="D632" s="147" t="s">
        <v>1248</v>
      </c>
      <c r="E632" s="215" t="s">
        <v>13756</v>
      </c>
      <c r="F632" s="217">
        <v>42815</v>
      </c>
      <c r="G632" s="215" t="s">
        <v>6941</v>
      </c>
      <c r="H632" s="215" t="s">
        <v>13757</v>
      </c>
      <c r="I632" s="215">
        <v>1</v>
      </c>
      <c r="J632" s="135" t="s">
        <v>2392</v>
      </c>
      <c r="K632" s="147" t="s">
        <v>28</v>
      </c>
      <c r="L632" s="216" t="s">
        <v>350</v>
      </c>
      <c r="M632" s="215"/>
      <c r="N632" s="215">
        <v>0</v>
      </c>
      <c r="O632" s="215" t="s">
        <v>33</v>
      </c>
      <c r="P632" s="215">
        <v>36049.370000000003</v>
      </c>
      <c r="Q632" s="215">
        <v>3050136</v>
      </c>
      <c r="R632" s="215">
        <v>2898221</v>
      </c>
      <c r="S632" s="215">
        <v>95.1</v>
      </c>
      <c r="T632" s="215">
        <v>0</v>
      </c>
      <c r="U632" s="215">
        <v>0</v>
      </c>
      <c r="V632" s="215" t="s">
        <v>13758</v>
      </c>
      <c r="W632" s="215" t="s">
        <v>13759</v>
      </c>
      <c r="X632" s="215" t="s">
        <v>13760</v>
      </c>
      <c r="Y632" s="147" t="s">
        <v>4625</v>
      </c>
      <c r="Z632" s="147" t="str">
        <f t="shared" si="9"/>
        <v>0101PE</v>
      </c>
      <c r="AA632" s="214">
        <v>0</v>
      </c>
      <c r="AB632" s="213" t="s">
        <v>2544</v>
      </c>
      <c r="AC632" s="213" t="s">
        <v>3054</v>
      </c>
      <c r="AD632" s="212"/>
    </row>
    <row r="633" spans="1:30" s="39" customFormat="1" ht="24" customHeight="1">
      <c r="A633" s="211">
        <v>42817</v>
      </c>
      <c r="B633" s="210" t="s">
        <v>13755</v>
      </c>
      <c r="C633" s="141">
        <v>0</v>
      </c>
      <c r="D633" s="141" t="s">
        <v>1248</v>
      </c>
      <c r="E633" s="208" t="s">
        <v>13756</v>
      </c>
      <c r="F633" s="209">
        <v>42815</v>
      </c>
      <c r="G633" s="208" t="s">
        <v>6941</v>
      </c>
      <c r="H633" s="208" t="s">
        <v>13761</v>
      </c>
      <c r="I633" s="208">
        <v>2</v>
      </c>
      <c r="J633" s="141" t="s">
        <v>2392</v>
      </c>
      <c r="K633" s="141" t="s">
        <v>28</v>
      </c>
      <c r="L633" s="208" t="s">
        <v>350</v>
      </c>
      <c r="M633" s="208"/>
      <c r="N633" s="208">
        <v>0</v>
      </c>
      <c r="O633" s="208" t="s">
        <v>33</v>
      </c>
      <c r="P633" s="208">
        <v>37034.239999999998</v>
      </c>
      <c r="Q633" s="208">
        <v>3158564</v>
      </c>
      <c r="R633" s="208">
        <v>2981203</v>
      </c>
      <c r="S633" s="208">
        <v>94.5</v>
      </c>
      <c r="T633" s="208">
        <v>0</v>
      </c>
      <c r="U633" s="208">
        <v>0</v>
      </c>
      <c r="V633" s="208" t="s">
        <v>13494</v>
      </c>
      <c r="W633" s="208" t="s">
        <v>13762</v>
      </c>
      <c r="X633" s="208" t="s">
        <v>13763</v>
      </c>
      <c r="Y633" s="141" t="s">
        <v>4625</v>
      </c>
      <c r="Z633" s="141" t="str">
        <f t="shared" si="9"/>
        <v>0101PE</v>
      </c>
      <c r="AA633" s="207">
        <v>0</v>
      </c>
      <c r="AB633" s="207" t="s">
        <v>2544</v>
      </c>
      <c r="AC633" s="207" t="s">
        <v>3054</v>
      </c>
      <c r="AD633" s="207"/>
    </row>
    <row r="634" spans="1:30" s="39" customFormat="1" ht="24" customHeight="1">
      <c r="A634" s="219">
        <v>42817</v>
      </c>
      <c r="B634" s="218" t="s">
        <v>13764</v>
      </c>
      <c r="C634" s="135">
        <v>0</v>
      </c>
      <c r="D634" s="147" t="s">
        <v>1248</v>
      </c>
      <c r="E634" s="215" t="s">
        <v>13765</v>
      </c>
      <c r="F634" s="217">
        <v>42815</v>
      </c>
      <c r="G634" s="215" t="s">
        <v>6941</v>
      </c>
      <c r="H634" s="215" t="s">
        <v>13766</v>
      </c>
      <c r="I634" s="215">
        <v>1</v>
      </c>
      <c r="J634" s="135" t="s">
        <v>2392</v>
      </c>
      <c r="K634" s="147" t="s">
        <v>28</v>
      </c>
      <c r="L634" s="216" t="s">
        <v>350</v>
      </c>
      <c r="M634" s="215"/>
      <c r="N634" s="215">
        <v>0</v>
      </c>
      <c r="O634" s="215" t="s">
        <v>33</v>
      </c>
      <c r="P634" s="215">
        <v>36262.019999999997</v>
      </c>
      <c r="Q634" s="215">
        <v>3090305</v>
      </c>
      <c r="R634" s="215">
        <v>2938366</v>
      </c>
      <c r="S634" s="215">
        <v>95.2</v>
      </c>
      <c r="T634" s="215">
        <v>0</v>
      </c>
      <c r="U634" s="215">
        <v>0</v>
      </c>
      <c r="V634" s="215" t="s">
        <v>13767</v>
      </c>
      <c r="W634" s="215" t="s">
        <v>13768</v>
      </c>
      <c r="X634" s="215" t="s">
        <v>13769</v>
      </c>
      <c r="Y634" s="147" t="s">
        <v>4625</v>
      </c>
      <c r="Z634" s="147" t="str">
        <f t="shared" si="9"/>
        <v>0101PE</v>
      </c>
      <c r="AA634" s="214">
        <v>0</v>
      </c>
      <c r="AB634" s="213" t="s">
        <v>2544</v>
      </c>
      <c r="AC634" s="213" t="s">
        <v>3054</v>
      </c>
      <c r="AD634" s="212"/>
    </row>
    <row r="635" spans="1:30" s="39" customFormat="1" ht="24" customHeight="1">
      <c r="A635" s="211">
        <v>42817</v>
      </c>
      <c r="B635" s="210" t="s">
        <v>13770</v>
      </c>
      <c r="C635" s="141">
        <v>0</v>
      </c>
      <c r="D635" s="141" t="s">
        <v>1248</v>
      </c>
      <c r="E635" s="208" t="s">
        <v>13765</v>
      </c>
      <c r="F635" s="209">
        <v>42815</v>
      </c>
      <c r="G635" s="208" t="s">
        <v>6941</v>
      </c>
      <c r="H635" s="208" t="s">
        <v>13771</v>
      </c>
      <c r="I635" s="208">
        <v>2</v>
      </c>
      <c r="J635" s="141" t="s">
        <v>2392</v>
      </c>
      <c r="K635" s="141" t="s">
        <v>28</v>
      </c>
      <c r="L635" s="208" t="s">
        <v>350</v>
      </c>
      <c r="M635" s="208"/>
      <c r="N635" s="208">
        <v>0</v>
      </c>
      <c r="O635" s="208" t="s">
        <v>33</v>
      </c>
      <c r="P635" s="208">
        <v>35030.22</v>
      </c>
      <c r="Q635" s="208">
        <v>2971756</v>
      </c>
      <c r="R635" s="208">
        <v>2840394</v>
      </c>
      <c r="S635" s="208">
        <v>95.7</v>
      </c>
      <c r="T635" s="208">
        <v>0</v>
      </c>
      <c r="U635" s="208">
        <v>0</v>
      </c>
      <c r="V635" s="208" t="s">
        <v>3729</v>
      </c>
      <c r="W635" s="208" t="s">
        <v>8209</v>
      </c>
      <c r="X635" s="208" t="s">
        <v>13772</v>
      </c>
      <c r="Y635" s="141" t="s">
        <v>4625</v>
      </c>
      <c r="Z635" s="141" t="str">
        <f t="shared" si="9"/>
        <v>0101PE</v>
      </c>
      <c r="AA635" s="207">
        <v>0</v>
      </c>
      <c r="AB635" s="207" t="s">
        <v>2544</v>
      </c>
      <c r="AC635" s="207" t="s">
        <v>3054</v>
      </c>
      <c r="AD635" s="207"/>
    </row>
    <row r="636" spans="1:30" s="27" customFormat="1" ht="24" customHeight="1">
      <c r="A636" s="133">
        <v>42817</v>
      </c>
      <c r="B636" s="152" t="s">
        <v>13741</v>
      </c>
      <c r="C636" s="153" t="s">
        <v>104</v>
      </c>
      <c r="D636" s="153" t="s">
        <v>31</v>
      </c>
      <c r="E636" s="153" t="s">
        <v>13740</v>
      </c>
      <c r="F636" s="133">
        <v>42813</v>
      </c>
      <c r="G636" s="153" t="s">
        <v>120</v>
      </c>
      <c r="H636" s="153" t="s">
        <v>13699</v>
      </c>
      <c r="I636" s="153">
        <v>1</v>
      </c>
      <c r="J636" s="153" t="s">
        <v>10784</v>
      </c>
      <c r="K636" s="153" t="s">
        <v>28</v>
      </c>
      <c r="L636" s="153" t="s">
        <v>2973</v>
      </c>
      <c r="M636" s="153" t="s">
        <v>13698</v>
      </c>
      <c r="N636" s="153">
        <v>0</v>
      </c>
      <c r="O636" s="153" t="s">
        <v>41</v>
      </c>
      <c r="P636" s="153">
        <v>97126.04</v>
      </c>
      <c r="Q636" s="153">
        <v>4309650</v>
      </c>
      <c r="R636" s="153">
        <v>2916241</v>
      </c>
      <c r="S636" s="153">
        <v>67.67</v>
      </c>
      <c r="T636" s="153">
        <v>0</v>
      </c>
      <c r="U636" s="153">
        <v>0</v>
      </c>
      <c r="V636" s="153" t="s">
        <v>13739</v>
      </c>
      <c r="W636" s="153" t="s">
        <v>13738</v>
      </c>
      <c r="X636" s="153" t="s">
        <v>13737</v>
      </c>
      <c r="Y636" s="147" t="s">
        <v>140</v>
      </c>
      <c r="Z636" s="147" t="str">
        <f t="shared" si="9"/>
        <v>Transcriptome151PE</v>
      </c>
      <c r="AA636" s="154">
        <v>0</v>
      </c>
      <c r="AB636" s="155" t="s">
        <v>30</v>
      </c>
      <c r="AC636" s="155" t="s">
        <v>139</v>
      </c>
      <c r="AD636" s="206"/>
    </row>
    <row r="637" spans="1:30" s="27" customFormat="1" ht="24" customHeight="1">
      <c r="A637" s="139">
        <v>42817</v>
      </c>
      <c r="B637" s="140" t="s">
        <v>13736</v>
      </c>
      <c r="C637" s="141">
        <v>0</v>
      </c>
      <c r="D637" s="141" t="s">
        <v>31</v>
      </c>
      <c r="E637" s="141" t="s">
        <v>13735</v>
      </c>
      <c r="F637" s="142">
        <v>42813</v>
      </c>
      <c r="G637" s="141" t="s">
        <v>120</v>
      </c>
      <c r="H637" s="141" t="s">
        <v>13699</v>
      </c>
      <c r="I637" s="141">
        <v>2</v>
      </c>
      <c r="J637" s="144" t="s">
        <v>13728</v>
      </c>
      <c r="K637" s="144" t="s">
        <v>13734</v>
      </c>
      <c r="L637" s="141" t="s">
        <v>2973</v>
      </c>
      <c r="M637" s="141" t="s">
        <v>13698</v>
      </c>
      <c r="N637" s="141">
        <v>0</v>
      </c>
      <c r="O637" s="141" t="s">
        <v>41</v>
      </c>
      <c r="P637" s="141">
        <v>87384.75</v>
      </c>
      <c r="Q637" s="141">
        <v>4309650</v>
      </c>
      <c r="R637" s="141">
        <v>2714192</v>
      </c>
      <c r="S637" s="141">
        <v>62.98</v>
      </c>
      <c r="T637" s="141">
        <v>0</v>
      </c>
      <c r="U637" s="141">
        <v>0</v>
      </c>
      <c r="V637" s="141" t="s">
        <v>13733</v>
      </c>
      <c r="W637" s="141" t="s">
        <v>13732</v>
      </c>
      <c r="X637" s="141" t="s">
        <v>13731</v>
      </c>
      <c r="Y637" s="141" t="s">
        <v>140</v>
      </c>
      <c r="Z637" s="141" t="str">
        <f t="shared" si="9"/>
        <v>0151PE</v>
      </c>
      <c r="AA637" s="143">
        <v>0.14285714285714285</v>
      </c>
      <c r="AB637" s="143" t="s">
        <v>30</v>
      </c>
      <c r="AC637" s="156" t="s">
        <v>139</v>
      </c>
      <c r="AD637" s="205"/>
    </row>
    <row r="638" spans="1:30" s="27" customFormat="1" ht="24" customHeight="1">
      <c r="A638" s="139">
        <v>42817</v>
      </c>
      <c r="B638" s="140" t="s">
        <v>13730</v>
      </c>
      <c r="C638" s="141">
        <v>0</v>
      </c>
      <c r="D638" s="141" t="s">
        <v>31</v>
      </c>
      <c r="E638" s="141" t="s">
        <v>13729</v>
      </c>
      <c r="F638" s="142">
        <v>42813</v>
      </c>
      <c r="G638" s="141" t="s">
        <v>120</v>
      </c>
      <c r="H638" s="141" t="s">
        <v>13699</v>
      </c>
      <c r="I638" s="141">
        <v>3</v>
      </c>
      <c r="J638" s="144" t="s">
        <v>13728</v>
      </c>
      <c r="K638" s="144" t="s">
        <v>13727</v>
      </c>
      <c r="L638" s="141" t="s">
        <v>2973</v>
      </c>
      <c r="M638" s="141" t="s">
        <v>13698</v>
      </c>
      <c r="N638" s="141">
        <v>0</v>
      </c>
      <c r="O638" s="141" t="s">
        <v>41</v>
      </c>
      <c r="P638" s="141">
        <v>95021.95</v>
      </c>
      <c r="Q638" s="141">
        <v>4309650</v>
      </c>
      <c r="R638" s="141">
        <v>2892880</v>
      </c>
      <c r="S638" s="141">
        <v>67.13</v>
      </c>
      <c r="T638" s="141">
        <v>0</v>
      </c>
      <c r="U638" s="141">
        <v>0</v>
      </c>
      <c r="V638" s="141" t="s">
        <v>13726</v>
      </c>
      <c r="W638" s="141" t="s">
        <v>13725</v>
      </c>
      <c r="X638" s="141" t="s">
        <v>13724</v>
      </c>
      <c r="Y638" s="141" t="s">
        <v>140</v>
      </c>
      <c r="Z638" s="141" t="str">
        <f t="shared" si="9"/>
        <v>0151PE</v>
      </c>
      <c r="AA638" s="143">
        <v>5.8823529411764705E-2</v>
      </c>
      <c r="AB638" s="143" t="s">
        <v>30</v>
      </c>
      <c r="AC638" s="156" t="s">
        <v>139</v>
      </c>
      <c r="AD638" s="205"/>
    </row>
    <row r="639" spans="1:30" s="27" customFormat="1" ht="24" customHeight="1">
      <c r="A639" s="139">
        <v>42817</v>
      </c>
      <c r="B639" s="140" t="s">
        <v>13723</v>
      </c>
      <c r="C639" s="141" t="s">
        <v>104</v>
      </c>
      <c r="D639" s="141" t="s">
        <v>31</v>
      </c>
      <c r="E639" s="141" t="s">
        <v>13722</v>
      </c>
      <c r="F639" s="142">
        <v>42813</v>
      </c>
      <c r="G639" s="141" t="s">
        <v>120</v>
      </c>
      <c r="H639" s="141" t="s">
        <v>13699</v>
      </c>
      <c r="I639" s="141">
        <v>4</v>
      </c>
      <c r="J639" s="141" t="s">
        <v>11141</v>
      </c>
      <c r="K639" s="141" t="s">
        <v>28</v>
      </c>
      <c r="L639" s="141" t="s">
        <v>2973</v>
      </c>
      <c r="M639" s="141" t="s">
        <v>13698</v>
      </c>
      <c r="N639" s="141">
        <v>0</v>
      </c>
      <c r="O639" s="141" t="s">
        <v>41</v>
      </c>
      <c r="P639" s="141">
        <v>100490.33</v>
      </c>
      <c r="Q639" s="141">
        <v>4309650</v>
      </c>
      <c r="R639" s="141">
        <v>3035645</v>
      </c>
      <c r="S639" s="141">
        <v>70.44</v>
      </c>
      <c r="T639" s="141">
        <v>0</v>
      </c>
      <c r="U639" s="141">
        <v>0</v>
      </c>
      <c r="V639" s="141" t="s">
        <v>13721</v>
      </c>
      <c r="W639" s="141" t="s">
        <v>13720</v>
      </c>
      <c r="X639" s="141" t="s">
        <v>13719</v>
      </c>
      <c r="Y639" s="141" t="s">
        <v>140</v>
      </c>
      <c r="Z639" s="141" t="str">
        <f t="shared" si="9"/>
        <v>Transcriptome151PE</v>
      </c>
      <c r="AA639" s="143">
        <v>0</v>
      </c>
      <c r="AB639" s="143" t="s">
        <v>30</v>
      </c>
      <c r="AC639" s="156" t="s">
        <v>139</v>
      </c>
      <c r="AD639" s="205"/>
    </row>
    <row r="640" spans="1:30" s="27" customFormat="1" ht="24" customHeight="1">
      <c r="A640" s="139">
        <v>42817</v>
      </c>
      <c r="B640" s="140" t="s">
        <v>13718</v>
      </c>
      <c r="C640" s="141">
        <v>0</v>
      </c>
      <c r="D640" s="141" t="s">
        <v>31</v>
      </c>
      <c r="E640" s="141" t="s">
        <v>13717</v>
      </c>
      <c r="F640" s="142">
        <v>42813</v>
      </c>
      <c r="G640" s="141" t="s">
        <v>120</v>
      </c>
      <c r="H640" s="141" t="s">
        <v>13699</v>
      </c>
      <c r="I640" s="141">
        <v>5</v>
      </c>
      <c r="J640" s="141" t="s">
        <v>11141</v>
      </c>
      <c r="K640" s="141" t="s">
        <v>28</v>
      </c>
      <c r="L640" s="141" t="s">
        <v>2973</v>
      </c>
      <c r="M640" s="141" t="s">
        <v>13698</v>
      </c>
      <c r="N640" s="141">
        <v>0</v>
      </c>
      <c r="O640" s="141" t="s">
        <v>41</v>
      </c>
      <c r="P640" s="141">
        <v>94627.29</v>
      </c>
      <c r="Q640" s="141">
        <v>4309650</v>
      </c>
      <c r="R640" s="141">
        <v>2871191</v>
      </c>
      <c r="S640" s="141">
        <v>66.62</v>
      </c>
      <c r="T640" s="141">
        <v>0</v>
      </c>
      <c r="U640" s="141">
        <v>0</v>
      </c>
      <c r="V640" s="141" t="s">
        <v>13716</v>
      </c>
      <c r="W640" s="141" t="s">
        <v>13715</v>
      </c>
      <c r="X640" s="141" t="s">
        <v>13714</v>
      </c>
      <c r="Y640" s="141" t="s">
        <v>140</v>
      </c>
      <c r="Z640" s="141" t="str">
        <f t="shared" si="9"/>
        <v>0151PE</v>
      </c>
      <c r="AA640" s="143">
        <v>0</v>
      </c>
      <c r="AB640" s="143" t="s">
        <v>30</v>
      </c>
      <c r="AC640" s="156" t="s">
        <v>139</v>
      </c>
      <c r="AD640" s="205"/>
    </row>
    <row r="641" spans="1:30" s="27" customFormat="1" ht="24" customHeight="1">
      <c r="A641" s="139">
        <v>42817</v>
      </c>
      <c r="B641" s="140" t="s">
        <v>13713</v>
      </c>
      <c r="C641" s="141" t="s">
        <v>13701</v>
      </c>
      <c r="D641" s="141" t="s">
        <v>31</v>
      </c>
      <c r="E641" s="141" t="s">
        <v>13712</v>
      </c>
      <c r="F641" s="142">
        <v>42813</v>
      </c>
      <c r="G641" s="141" t="s">
        <v>120</v>
      </c>
      <c r="H641" s="141" t="s">
        <v>13699</v>
      </c>
      <c r="I641" s="141">
        <v>6</v>
      </c>
      <c r="J641" s="141" t="s">
        <v>11141</v>
      </c>
      <c r="K641" s="141" t="s">
        <v>28</v>
      </c>
      <c r="L641" s="141" t="s">
        <v>2973</v>
      </c>
      <c r="M641" s="141" t="s">
        <v>13711</v>
      </c>
      <c r="N641" s="141">
        <v>0</v>
      </c>
      <c r="O641" s="141" t="s">
        <v>41</v>
      </c>
      <c r="P641" s="141">
        <v>97401.15</v>
      </c>
      <c r="Q641" s="141">
        <v>4309650</v>
      </c>
      <c r="R641" s="141">
        <v>2987657</v>
      </c>
      <c r="S641" s="141">
        <v>69.319999999999993</v>
      </c>
      <c r="T641" s="141">
        <v>0</v>
      </c>
      <c r="U641" s="141">
        <v>0</v>
      </c>
      <c r="V641" s="141" t="s">
        <v>13710</v>
      </c>
      <c r="W641" s="141" t="s">
        <v>13709</v>
      </c>
      <c r="X641" s="141" t="s">
        <v>13708</v>
      </c>
      <c r="Y641" s="141" t="s">
        <v>140</v>
      </c>
      <c r="Z641" s="141" t="str">
        <f t="shared" ref="Z641:Z704" si="10">IF(P641,CONCATENATE(C641,Y641),0)</f>
        <v>Exome capture151PE</v>
      </c>
      <c r="AA641" s="143">
        <v>0</v>
      </c>
      <c r="AB641" s="143" t="s">
        <v>30</v>
      </c>
      <c r="AC641" s="156" t="s">
        <v>139</v>
      </c>
      <c r="AD641" s="205"/>
    </row>
    <row r="642" spans="1:30" s="27" customFormat="1" ht="24" customHeight="1">
      <c r="A642" s="139">
        <v>42817</v>
      </c>
      <c r="B642" s="140" t="s">
        <v>13707</v>
      </c>
      <c r="C642" s="141" t="s">
        <v>13701</v>
      </c>
      <c r="D642" s="141" t="s">
        <v>31</v>
      </c>
      <c r="E642" s="141" t="s">
        <v>13706</v>
      </c>
      <c r="F642" s="142">
        <v>42813</v>
      </c>
      <c r="G642" s="141" t="s">
        <v>120</v>
      </c>
      <c r="H642" s="141" t="s">
        <v>13699</v>
      </c>
      <c r="I642" s="141">
        <v>7</v>
      </c>
      <c r="J642" s="141" t="s">
        <v>11141</v>
      </c>
      <c r="K642" s="141" t="s">
        <v>28</v>
      </c>
      <c r="L642" s="141" t="s">
        <v>2973</v>
      </c>
      <c r="M642" s="141" t="s">
        <v>13698</v>
      </c>
      <c r="N642" s="141">
        <v>0</v>
      </c>
      <c r="O642" s="141" t="s">
        <v>41</v>
      </c>
      <c r="P642" s="141">
        <v>98113.62</v>
      </c>
      <c r="Q642" s="141">
        <v>4309650</v>
      </c>
      <c r="R642" s="141">
        <v>2983263</v>
      </c>
      <c r="S642" s="141">
        <v>69.22</v>
      </c>
      <c r="T642" s="141">
        <v>0</v>
      </c>
      <c r="U642" s="141">
        <v>0</v>
      </c>
      <c r="V642" s="141" t="s">
        <v>13705</v>
      </c>
      <c r="W642" s="141" t="s">
        <v>13704</v>
      </c>
      <c r="X642" s="141" t="s">
        <v>13703</v>
      </c>
      <c r="Y642" s="141" t="s">
        <v>140</v>
      </c>
      <c r="Z642" s="141" t="str">
        <f t="shared" si="10"/>
        <v>Exome capture151PE</v>
      </c>
      <c r="AA642" s="143">
        <v>0</v>
      </c>
      <c r="AB642" s="143" t="s">
        <v>30</v>
      </c>
      <c r="AC642" s="156" t="s">
        <v>139</v>
      </c>
      <c r="AD642" s="205"/>
    </row>
    <row r="643" spans="1:30" s="27" customFormat="1" ht="24" customHeight="1">
      <c r="A643" s="139">
        <v>42817</v>
      </c>
      <c r="B643" s="140" t="s">
        <v>13702</v>
      </c>
      <c r="C643" s="141" t="s">
        <v>13701</v>
      </c>
      <c r="D643" s="141" t="s">
        <v>31</v>
      </c>
      <c r="E643" s="141" t="s">
        <v>13700</v>
      </c>
      <c r="F643" s="142">
        <v>42813</v>
      </c>
      <c r="G643" s="141" t="s">
        <v>120</v>
      </c>
      <c r="H643" s="141" t="s">
        <v>13699</v>
      </c>
      <c r="I643" s="141">
        <v>8</v>
      </c>
      <c r="J643" s="141" t="s">
        <v>11141</v>
      </c>
      <c r="K643" s="141" t="s">
        <v>28</v>
      </c>
      <c r="L643" s="141" t="s">
        <v>2973</v>
      </c>
      <c r="M643" s="141" t="s">
        <v>13698</v>
      </c>
      <c r="N643" s="141">
        <v>0</v>
      </c>
      <c r="O643" s="141" t="s">
        <v>41</v>
      </c>
      <c r="P643" s="141">
        <v>99177.52</v>
      </c>
      <c r="Q643" s="141">
        <v>4309650</v>
      </c>
      <c r="R643" s="141">
        <v>3036271</v>
      </c>
      <c r="S643" s="141">
        <v>70.45</v>
      </c>
      <c r="T643" s="141">
        <v>0</v>
      </c>
      <c r="U643" s="141">
        <v>0</v>
      </c>
      <c r="V643" s="141" t="s">
        <v>13697</v>
      </c>
      <c r="W643" s="141" t="s">
        <v>13696</v>
      </c>
      <c r="X643" s="141" t="s">
        <v>13695</v>
      </c>
      <c r="Y643" s="141" t="s">
        <v>140</v>
      </c>
      <c r="Z643" s="141" t="str">
        <f t="shared" si="10"/>
        <v>Exome capture151PE</v>
      </c>
      <c r="AA643" s="143">
        <v>0</v>
      </c>
      <c r="AB643" s="143" t="s">
        <v>30</v>
      </c>
      <c r="AC643" s="156" t="s">
        <v>139</v>
      </c>
      <c r="AD643" s="205"/>
    </row>
    <row r="644" spans="1:30" s="27" customFormat="1" ht="24" customHeight="1">
      <c r="A644" s="133">
        <v>42818</v>
      </c>
      <c r="B644" s="152" t="s">
        <v>14190</v>
      </c>
      <c r="C644" s="153">
        <v>0</v>
      </c>
      <c r="D644" s="153" t="s">
        <v>31</v>
      </c>
      <c r="E644" s="153" t="s">
        <v>14189</v>
      </c>
      <c r="F644" s="133">
        <v>42816</v>
      </c>
      <c r="G644" s="153" t="s">
        <v>135</v>
      </c>
      <c r="H644" s="153" t="s">
        <v>14155</v>
      </c>
      <c r="I644" s="153">
        <v>1</v>
      </c>
      <c r="J644" s="153" t="s">
        <v>14188</v>
      </c>
      <c r="K644" s="153" t="s">
        <v>14187</v>
      </c>
      <c r="L644" s="153" t="s">
        <v>14154</v>
      </c>
      <c r="M644" s="153" t="s">
        <v>14153</v>
      </c>
      <c r="N644" s="153">
        <v>128</v>
      </c>
      <c r="O644" s="153" t="s">
        <v>42</v>
      </c>
      <c r="P644" s="153">
        <v>39998.800000000003</v>
      </c>
      <c r="Q644" s="153">
        <v>4309650</v>
      </c>
      <c r="R644" s="153">
        <v>3686667</v>
      </c>
      <c r="S644" s="153">
        <v>85.54</v>
      </c>
      <c r="T644" s="153" t="s">
        <v>14186</v>
      </c>
      <c r="U644" s="153" t="s">
        <v>14185</v>
      </c>
      <c r="V644" s="153" t="s">
        <v>14184</v>
      </c>
      <c r="W644" s="153" t="s">
        <v>14183</v>
      </c>
      <c r="X644" s="153" t="s">
        <v>14182</v>
      </c>
      <c r="Y644" s="147" t="s">
        <v>8430</v>
      </c>
      <c r="Z644" s="187" t="str">
        <f t="shared" si="10"/>
        <v>050PE</v>
      </c>
      <c r="AA644" s="154">
        <v>0.14285714285714285</v>
      </c>
      <c r="AB644" s="155" t="s">
        <v>30</v>
      </c>
      <c r="AC644" s="155" t="s">
        <v>139</v>
      </c>
      <c r="AD644" s="206"/>
    </row>
    <row r="645" spans="1:30" s="27" customFormat="1" ht="24" customHeight="1">
      <c r="A645" s="139">
        <v>42818</v>
      </c>
      <c r="B645" s="140" t="s">
        <v>14181</v>
      </c>
      <c r="C645" s="141" t="s">
        <v>104</v>
      </c>
      <c r="D645" s="141" t="s">
        <v>31</v>
      </c>
      <c r="E645" s="141" t="s">
        <v>14180</v>
      </c>
      <c r="F645" s="142">
        <v>42816</v>
      </c>
      <c r="G645" s="141" t="s">
        <v>135</v>
      </c>
      <c r="H645" s="141" t="s">
        <v>14155</v>
      </c>
      <c r="I645" s="141">
        <v>2</v>
      </c>
      <c r="J645" s="141" t="s">
        <v>13603</v>
      </c>
      <c r="K645" s="141" t="s">
        <v>28</v>
      </c>
      <c r="L645" s="141" t="s">
        <v>14154</v>
      </c>
      <c r="M645" s="141" t="s">
        <v>14153</v>
      </c>
      <c r="N645" s="141">
        <v>0</v>
      </c>
      <c r="O645" s="141" t="s">
        <v>42</v>
      </c>
      <c r="P645" s="141">
        <v>38944.22</v>
      </c>
      <c r="Q645" s="141">
        <v>4309650</v>
      </c>
      <c r="R645" s="141">
        <v>3597198</v>
      </c>
      <c r="S645" s="141">
        <v>83.47</v>
      </c>
      <c r="T645" s="141">
        <v>0</v>
      </c>
      <c r="U645" s="141">
        <v>0</v>
      </c>
      <c r="V645" s="141" t="s">
        <v>14179</v>
      </c>
      <c r="W645" s="141" t="s">
        <v>14178</v>
      </c>
      <c r="X645" s="141" t="s">
        <v>14177</v>
      </c>
      <c r="Y645" s="141" t="s">
        <v>8430</v>
      </c>
      <c r="Z645" s="188" t="str">
        <f t="shared" si="10"/>
        <v>Transcriptome50PE</v>
      </c>
      <c r="AA645" s="143">
        <v>0</v>
      </c>
      <c r="AB645" s="143" t="s">
        <v>30</v>
      </c>
      <c r="AC645" s="156" t="s">
        <v>139</v>
      </c>
      <c r="AD645" s="205"/>
    </row>
    <row r="646" spans="1:30" s="27" customFormat="1" ht="24" customHeight="1">
      <c r="A646" s="139">
        <v>42818</v>
      </c>
      <c r="B646" s="140" t="s">
        <v>14157</v>
      </c>
      <c r="C646" s="141" t="s">
        <v>104</v>
      </c>
      <c r="D646" s="141" t="s">
        <v>31</v>
      </c>
      <c r="E646" s="141" t="s">
        <v>14176</v>
      </c>
      <c r="F646" s="142">
        <v>42816</v>
      </c>
      <c r="G646" s="141" t="s">
        <v>135</v>
      </c>
      <c r="H646" s="141" t="s">
        <v>14155</v>
      </c>
      <c r="I646" s="141">
        <v>3</v>
      </c>
      <c r="J646" s="141" t="s">
        <v>13603</v>
      </c>
      <c r="K646" s="141" t="s">
        <v>28</v>
      </c>
      <c r="L646" s="141" t="s">
        <v>14154</v>
      </c>
      <c r="M646" s="141" t="s">
        <v>14153</v>
      </c>
      <c r="N646" s="141">
        <v>0</v>
      </c>
      <c r="O646" s="141" t="s">
        <v>42</v>
      </c>
      <c r="P646" s="141">
        <v>39377.79</v>
      </c>
      <c r="Q646" s="141">
        <v>4309650</v>
      </c>
      <c r="R646" s="141">
        <v>3616615</v>
      </c>
      <c r="S646" s="141">
        <v>83.92</v>
      </c>
      <c r="T646" s="141">
        <v>0</v>
      </c>
      <c r="U646" s="141">
        <v>0</v>
      </c>
      <c r="V646" s="141" t="s">
        <v>14175</v>
      </c>
      <c r="W646" s="141" t="s">
        <v>14174</v>
      </c>
      <c r="X646" s="141" t="s">
        <v>14173</v>
      </c>
      <c r="Y646" s="141" t="s">
        <v>8430</v>
      </c>
      <c r="Z646" s="188" t="str">
        <f t="shared" si="10"/>
        <v>Transcriptome50PE</v>
      </c>
      <c r="AA646" s="143">
        <v>0</v>
      </c>
      <c r="AB646" s="143" t="s">
        <v>30</v>
      </c>
      <c r="AC646" s="156" t="s">
        <v>139</v>
      </c>
      <c r="AD646" s="205"/>
    </row>
    <row r="647" spans="1:30" s="27" customFormat="1" ht="24" customHeight="1">
      <c r="A647" s="139">
        <v>42818</v>
      </c>
      <c r="B647" s="140" t="s">
        <v>14157</v>
      </c>
      <c r="C647" s="141" t="s">
        <v>104</v>
      </c>
      <c r="D647" s="141" t="s">
        <v>31</v>
      </c>
      <c r="E647" s="141" t="s">
        <v>14172</v>
      </c>
      <c r="F647" s="142">
        <v>42816</v>
      </c>
      <c r="G647" s="141" t="s">
        <v>135</v>
      </c>
      <c r="H647" s="141" t="s">
        <v>14155</v>
      </c>
      <c r="I647" s="141">
        <v>4</v>
      </c>
      <c r="J647" s="141" t="s">
        <v>13603</v>
      </c>
      <c r="K647" s="141" t="s">
        <v>28</v>
      </c>
      <c r="L647" s="141" t="s">
        <v>14154</v>
      </c>
      <c r="M647" s="141" t="s">
        <v>14171</v>
      </c>
      <c r="N647" s="141">
        <v>0</v>
      </c>
      <c r="O647" s="141" t="s">
        <v>42</v>
      </c>
      <c r="P647" s="141">
        <v>39024.18</v>
      </c>
      <c r="Q647" s="141">
        <v>4309650</v>
      </c>
      <c r="R647" s="141">
        <v>3615980</v>
      </c>
      <c r="S647" s="141">
        <v>83.9</v>
      </c>
      <c r="T647" s="141">
        <v>0</v>
      </c>
      <c r="U647" s="141">
        <v>0</v>
      </c>
      <c r="V647" s="141" t="s">
        <v>14170</v>
      </c>
      <c r="W647" s="141" t="s">
        <v>14169</v>
      </c>
      <c r="X647" s="141" t="s">
        <v>14168</v>
      </c>
      <c r="Y647" s="141" t="s">
        <v>8430</v>
      </c>
      <c r="Z647" s="188" t="str">
        <f t="shared" si="10"/>
        <v>Transcriptome50PE</v>
      </c>
      <c r="AA647" s="143">
        <v>0</v>
      </c>
      <c r="AB647" s="143" t="s">
        <v>30</v>
      </c>
      <c r="AC647" s="156" t="s">
        <v>139</v>
      </c>
      <c r="AD647" s="205"/>
    </row>
    <row r="648" spans="1:30" s="27" customFormat="1" ht="24" customHeight="1">
      <c r="A648" s="139">
        <v>42818</v>
      </c>
      <c r="B648" s="140" t="s">
        <v>14157</v>
      </c>
      <c r="C648" s="141" t="s">
        <v>104</v>
      </c>
      <c r="D648" s="141" t="s">
        <v>31</v>
      </c>
      <c r="E648" s="141" t="s">
        <v>14167</v>
      </c>
      <c r="F648" s="142">
        <v>42816</v>
      </c>
      <c r="G648" s="141" t="s">
        <v>135</v>
      </c>
      <c r="H648" s="141" t="s">
        <v>14155</v>
      </c>
      <c r="I648" s="141">
        <v>5</v>
      </c>
      <c r="J648" s="141" t="s">
        <v>14141</v>
      </c>
      <c r="K648" s="141" t="s">
        <v>28</v>
      </c>
      <c r="L648" s="141" t="s">
        <v>14154</v>
      </c>
      <c r="M648" s="141" t="s">
        <v>14153</v>
      </c>
      <c r="N648" s="141">
        <v>0</v>
      </c>
      <c r="O648" s="141" t="s">
        <v>42</v>
      </c>
      <c r="P648" s="141">
        <v>39146.620000000003</v>
      </c>
      <c r="Q648" s="141">
        <v>4309650</v>
      </c>
      <c r="R648" s="141">
        <v>3668208</v>
      </c>
      <c r="S648" s="141">
        <v>85.12</v>
      </c>
      <c r="T648" s="141">
        <v>0</v>
      </c>
      <c r="U648" s="141">
        <v>0</v>
      </c>
      <c r="V648" s="141" t="s">
        <v>14166</v>
      </c>
      <c r="W648" s="141" t="s">
        <v>7310</v>
      </c>
      <c r="X648" s="141" t="s">
        <v>14165</v>
      </c>
      <c r="Y648" s="141" t="s">
        <v>8430</v>
      </c>
      <c r="Z648" s="188" t="str">
        <f t="shared" si="10"/>
        <v>Transcriptome50PE</v>
      </c>
      <c r="AA648" s="143">
        <v>0</v>
      </c>
      <c r="AB648" s="143" t="s">
        <v>30</v>
      </c>
      <c r="AC648" s="156" t="s">
        <v>139</v>
      </c>
      <c r="AD648" s="205"/>
    </row>
    <row r="649" spans="1:30" s="27" customFormat="1" ht="24" customHeight="1">
      <c r="A649" s="139">
        <v>42818</v>
      </c>
      <c r="B649" s="140" t="s">
        <v>14157</v>
      </c>
      <c r="C649" s="141" t="s">
        <v>104</v>
      </c>
      <c r="D649" s="141" t="s">
        <v>31</v>
      </c>
      <c r="E649" s="141" t="s">
        <v>14164</v>
      </c>
      <c r="F649" s="142">
        <v>42816</v>
      </c>
      <c r="G649" s="141" t="s">
        <v>135</v>
      </c>
      <c r="H649" s="141" t="s">
        <v>14155</v>
      </c>
      <c r="I649" s="141">
        <v>6</v>
      </c>
      <c r="J649" s="141" t="s">
        <v>14141</v>
      </c>
      <c r="K649" s="141" t="s">
        <v>28</v>
      </c>
      <c r="L649" s="141" t="s">
        <v>14154</v>
      </c>
      <c r="M649" s="141" t="s">
        <v>14153</v>
      </c>
      <c r="N649" s="141">
        <v>0</v>
      </c>
      <c r="O649" s="141" t="s">
        <v>42</v>
      </c>
      <c r="P649" s="141">
        <v>40187.49</v>
      </c>
      <c r="Q649" s="141">
        <v>4309650</v>
      </c>
      <c r="R649" s="141">
        <v>3694509</v>
      </c>
      <c r="S649" s="141">
        <v>85.73</v>
      </c>
      <c r="T649" s="141">
        <v>0</v>
      </c>
      <c r="U649" s="141">
        <v>0</v>
      </c>
      <c r="V649" s="141" t="s">
        <v>14163</v>
      </c>
      <c r="W649" s="141" t="s">
        <v>14162</v>
      </c>
      <c r="X649" s="141" t="s">
        <v>14161</v>
      </c>
      <c r="Y649" s="141" t="s">
        <v>8430</v>
      </c>
      <c r="Z649" s="188" t="str">
        <f t="shared" si="10"/>
        <v>Transcriptome50PE</v>
      </c>
      <c r="AA649" s="143">
        <v>0</v>
      </c>
      <c r="AB649" s="143" t="s">
        <v>30</v>
      </c>
      <c r="AC649" s="156" t="s">
        <v>139</v>
      </c>
      <c r="AD649" s="205"/>
    </row>
    <row r="650" spans="1:30" s="27" customFormat="1" ht="24" customHeight="1">
      <c r="A650" s="139">
        <v>42818</v>
      </c>
      <c r="B650" s="140" t="s">
        <v>14157</v>
      </c>
      <c r="C650" s="141" t="s">
        <v>104</v>
      </c>
      <c r="D650" s="141" t="s">
        <v>31</v>
      </c>
      <c r="E650" s="141" t="s">
        <v>14160</v>
      </c>
      <c r="F650" s="142">
        <v>42816</v>
      </c>
      <c r="G650" s="141" t="s">
        <v>135</v>
      </c>
      <c r="H650" s="141" t="s">
        <v>14155</v>
      </c>
      <c r="I650" s="141">
        <v>7</v>
      </c>
      <c r="J650" s="141" t="s">
        <v>14141</v>
      </c>
      <c r="K650" s="141" t="s">
        <v>28</v>
      </c>
      <c r="L650" s="141" t="s">
        <v>14154</v>
      </c>
      <c r="M650" s="141" t="s">
        <v>14153</v>
      </c>
      <c r="N650" s="141">
        <v>0</v>
      </c>
      <c r="O650" s="141" t="s">
        <v>42</v>
      </c>
      <c r="P650" s="141">
        <v>39987.26</v>
      </c>
      <c r="Q650" s="141">
        <v>4309650</v>
      </c>
      <c r="R650" s="141">
        <v>3705088</v>
      </c>
      <c r="S650" s="141">
        <v>85.97</v>
      </c>
      <c r="T650" s="141">
        <v>0</v>
      </c>
      <c r="U650" s="141">
        <v>0</v>
      </c>
      <c r="V650" s="141" t="s">
        <v>14159</v>
      </c>
      <c r="W650" s="141" t="s">
        <v>14158</v>
      </c>
      <c r="X650" s="141" t="s">
        <v>5748</v>
      </c>
      <c r="Y650" s="141" t="s">
        <v>8430</v>
      </c>
      <c r="Z650" s="188" t="str">
        <f t="shared" si="10"/>
        <v>Transcriptome50PE</v>
      </c>
      <c r="AA650" s="143">
        <v>0</v>
      </c>
      <c r="AB650" s="143" t="s">
        <v>30</v>
      </c>
      <c r="AC650" s="156" t="s">
        <v>139</v>
      </c>
      <c r="AD650" s="205"/>
    </row>
    <row r="651" spans="1:30" s="27" customFormat="1" ht="24" customHeight="1">
      <c r="A651" s="139">
        <v>42818</v>
      </c>
      <c r="B651" s="140" t="s">
        <v>14157</v>
      </c>
      <c r="C651" s="141" t="s">
        <v>104</v>
      </c>
      <c r="D651" s="141" t="s">
        <v>31</v>
      </c>
      <c r="E651" s="141" t="s">
        <v>14156</v>
      </c>
      <c r="F651" s="142">
        <v>42816</v>
      </c>
      <c r="G651" s="141" t="s">
        <v>135</v>
      </c>
      <c r="H651" s="141" t="s">
        <v>14155</v>
      </c>
      <c r="I651" s="141">
        <v>8</v>
      </c>
      <c r="J651" s="141" t="s">
        <v>14141</v>
      </c>
      <c r="K651" s="141" t="s">
        <v>28</v>
      </c>
      <c r="L651" s="141" t="s">
        <v>14154</v>
      </c>
      <c r="M651" s="141" t="s">
        <v>14153</v>
      </c>
      <c r="N651" s="141">
        <v>0</v>
      </c>
      <c r="O651" s="141" t="s">
        <v>42</v>
      </c>
      <c r="P651" s="141">
        <v>39555.15</v>
      </c>
      <c r="Q651" s="141">
        <v>4309650</v>
      </c>
      <c r="R651" s="141">
        <v>3651669</v>
      </c>
      <c r="S651" s="141">
        <v>84.73</v>
      </c>
      <c r="T651" s="141">
        <v>0</v>
      </c>
      <c r="U651" s="141">
        <v>0</v>
      </c>
      <c r="V651" s="141" t="s">
        <v>14152</v>
      </c>
      <c r="W651" s="141" t="s">
        <v>14151</v>
      </c>
      <c r="X651" s="141" t="s">
        <v>14150</v>
      </c>
      <c r="Y651" s="141" t="s">
        <v>8430</v>
      </c>
      <c r="Z651" s="188" t="str">
        <f t="shared" si="10"/>
        <v>Transcriptome50PE</v>
      </c>
      <c r="AA651" s="143">
        <v>0</v>
      </c>
      <c r="AB651" s="143" t="s">
        <v>30</v>
      </c>
      <c r="AC651" s="156" t="s">
        <v>139</v>
      </c>
      <c r="AD651" s="205"/>
    </row>
    <row r="652" spans="1:30" s="27" customFormat="1" ht="24" customHeight="1">
      <c r="A652" s="133">
        <v>42818</v>
      </c>
      <c r="B652" s="152" t="s">
        <v>14143</v>
      </c>
      <c r="C652" s="153" t="s">
        <v>14149</v>
      </c>
      <c r="D652" s="153" t="s">
        <v>31</v>
      </c>
      <c r="E652" s="153" t="s">
        <v>14148</v>
      </c>
      <c r="F652" s="133">
        <v>42816</v>
      </c>
      <c r="G652" s="153" t="s">
        <v>135</v>
      </c>
      <c r="H652" s="153" t="s">
        <v>14147</v>
      </c>
      <c r="I652" s="153">
        <v>1</v>
      </c>
      <c r="J652" s="153" t="s">
        <v>14141</v>
      </c>
      <c r="K652" s="153" t="s">
        <v>28</v>
      </c>
      <c r="L652" s="153">
        <v>0</v>
      </c>
      <c r="M652" s="153" t="s">
        <v>13536</v>
      </c>
      <c r="N652" s="153">
        <v>0</v>
      </c>
      <c r="O652" s="153" t="s">
        <v>33</v>
      </c>
      <c r="P652" s="153">
        <v>77617.05</v>
      </c>
      <c r="Q652" s="153">
        <v>4309650</v>
      </c>
      <c r="R652" s="153">
        <v>3496721</v>
      </c>
      <c r="S652" s="153">
        <v>81.14</v>
      </c>
      <c r="T652" s="153">
        <v>0</v>
      </c>
      <c r="U652" s="153">
        <v>0</v>
      </c>
      <c r="V652" s="153" t="s">
        <v>14146</v>
      </c>
      <c r="W652" s="153" t="s">
        <v>14145</v>
      </c>
      <c r="X652" s="153" t="s">
        <v>14144</v>
      </c>
      <c r="Y652" s="147" t="s">
        <v>4625</v>
      </c>
      <c r="Z652" s="147" t="str">
        <f t="shared" si="10"/>
        <v>Transcriptome101PE</v>
      </c>
      <c r="AA652" s="154">
        <v>0</v>
      </c>
      <c r="AB652" s="155" t="s">
        <v>30</v>
      </c>
      <c r="AC652" s="155" t="s">
        <v>139</v>
      </c>
      <c r="AD652" s="206"/>
    </row>
    <row r="653" spans="1:30" s="27" customFormat="1" ht="24" customHeight="1">
      <c r="A653" s="139">
        <v>42818</v>
      </c>
      <c r="B653" s="140" t="s">
        <v>14143</v>
      </c>
      <c r="C653" s="141" t="s">
        <v>104</v>
      </c>
      <c r="D653" s="141" t="s">
        <v>31</v>
      </c>
      <c r="E653" s="141" t="s">
        <v>14142</v>
      </c>
      <c r="F653" s="142">
        <v>42816</v>
      </c>
      <c r="G653" s="141" t="s">
        <v>135</v>
      </c>
      <c r="H653" s="141" t="s">
        <v>14106</v>
      </c>
      <c r="I653" s="141">
        <v>2</v>
      </c>
      <c r="J653" s="141" t="s">
        <v>14141</v>
      </c>
      <c r="K653" s="141" t="s">
        <v>28</v>
      </c>
      <c r="L653" s="141">
        <v>0</v>
      </c>
      <c r="M653" s="141" t="s">
        <v>13536</v>
      </c>
      <c r="N653" s="141">
        <v>0</v>
      </c>
      <c r="O653" s="141" t="s">
        <v>33</v>
      </c>
      <c r="P653" s="141">
        <v>78842.16</v>
      </c>
      <c r="Q653" s="141">
        <v>4309650</v>
      </c>
      <c r="R653" s="141">
        <v>3546260</v>
      </c>
      <c r="S653" s="141">
        <v>82.29</v>
      </c>
      <c r="T653" s="141">
        <v>0</v>
      </c>
      <c r="U653" s="141">
        <v>0</v>
      </c>
      <c r="V653" s="141" t="s">
        <v>14140</v>
      </c>
      <c r="W653" s="141" t="s">
        <v>14139</v>
      </c>
      <c r="X653" s="141" t="s">
        <v>14138</v>
      </c>
      <c r="Y653" s="141" t="s">
        <v>4625</v>
      </c>
      <c r="Z653" s="141" t="str">
        <f t="shared" si="10"/>
        <v>Transcriptome101PE</v>
      </c>
      <c r="AA653" s="143">
        <v>0</v>
      </c>
      <c r="AB653" s="143" t="s">
        <v>30</v>
      </c>
      <c r="AC653" s="156" t="s">
        <v>139</v>
      </c>
      <c r="AD653" s="205"/>
    </row>
    <row r="654" spans="1:30" s="27" customFormat="1" ht="24" customHeight="1">
      <c r="A654" s="139">
        <v>42818</v>
      </c>
      <c r="B654" s="140" t="s">
        <v>14137</v>
      </c>
      <c r="C654" s="141" t="s">
        <v>104</v>
      </c>
      <c r="D654" s="141" t="s">
        <v>31</v>
      </c>
      <c r="E654" s="141" t="s">
        <v>14136</v>
      </c>
      <c r="F654" s="142">
        <v>42816</v>
      </c>
      <c r="G654" s="141" t="s">
        <v>135</v>
      </c>
      <c r="H654" s="141" t="s">
        <v>14106</v>
      </c>
      <c r="I654" s="141">
        <v>3</v>
      </c>
      <c r="J654" s="141" t="s">
        <v>7715</v>
      </c>
      <c r="K654" s="141" t="s">
        <v>28</v>
      </c>
      <c r="L654" s="141">
        <v>0</v>
      </c>
      <c r="M654" s="141" t="s">
        <v>13536</v>
      </c>
      <c r="N654" s="141">
        <v>126</v>
      </c>
      <c r="O654" s="141" t="s">
        <v>33</v>
      </c>
      <c r="P654" s="141">
        <v>74816.63</v>
      </c>
      <c r="Q654" s="141">
        <v>4309650</v>
      </c>
      <c r="R654" s="141">
        <v>3374527</v>
      </c>
      <c r="S654" s="141">
        <v>78.3</v>
      </c>
      <c r="T654" s="141" t="s">
        <v>14135</v>
      </c>
      <c r="U654" s="141" t="s">
        <v>14134</v>
      </c>
      <c r="V654" s="141" t="s">
        <v>14133</v>
      </c>
      <c r="W654" s="141" t="s">
        <v>14132</v>
      </c>
      <c r="X654" s="141" t="s">
        <v>14131</v>
      </c>
      <c r="Y654" s="141" t="s">
        <v>4625</v>
      </c>
      <c r="Z654" s="141" t="str">
        <f t="shared" si="10"/>
        <v>Transcriptome101PE</v>
      </c>
      <c r="AA654" s="143">
        <v>0</v>
      </c>
      <c r="AB654" s="143" t="s">
        <v>30</v>
      </c>
      <c r="AC654" s="156" t="s">
        <v>139</v>
      </c>
      <c r="AD654" s="205"/>
    </row>
    <row r="655" spans="1:30" s="27" customFormat="1" ht="24" customHeight="1">
      <c r="A655" s="139">
        <v>42818</v>
      </c>
      <c r="B655" s="140" t="s">
        <v>14130</v>
      </c>
      <c r="C655" s="141" t="s">
        <v>104</v>
      </c>
      <c r="D655" s="141" t="s">
        <v>31</v>
      </c>
      <c r="E655" s="141" t="s">
        <v>14129</v>
      </c>
      <c r="F655" s="142">
        <v>42816</v>
      </c>
      <c r="G655" s="141" t="s">
        <v>135</v>
      </c>
      <c r="H655" s="141" t="s">
        <v>14106</v>
      </c>
      <c r="I655" s="141">
        <v>4</v>
      </c>
      <c r="J655" s="141" t="s">
        <v>14122</v>
      </c>
      <c r="K655" s="141" t="s">
        <v>28</v>
      </c>
      <c r="L655" s="141">
        <v>0</v>
      </c>
      <c r="M655" s="141" t="s">
        <v>13558</v>
      </c>
      <c r="N655" s="141">
        <v>0</v>
      </c>
      <c r="O655" s="141" t="s">
        <v>33</v>
      </c>
      <c r="P655" s="141">
        <v>77478.86</v>
      </c>
      <c r="Q655" s="141">
        <v>4309650</v>
      </c>
      <c r="R655" s="141">
        <v>3516410</v>
      </c>
      <c r="S655" s="141">
        <v>81.59</v>
      </c>
      <c r="T655" s="141">
        <v>0</v>
      </c>
      <c r="U655" s="141">
        <v>0</v>
      </c>
      <c r="V655" s="141" t="s">
        <v>14128</v>
      </c>
      <c r="W655" s="141" t="s">
        <v>14127</v>
      </c>
      <c r="X655" s="141" t="s">
        <v>14126</v>
      </c>
      <c r="Y655" s="141" t="s">
        <v>4625</v>
      </c>
      <c r="Z655" s="141" t="str">
        <f t="shared" si="10"/>
        <v>Transcriptome101PE</v>
      </c>
      <c r="AA655" s="143">
        <v>0</v>
      </c>
      <c r="AB655" s="143" t="s">
        <v>30</v>
      </c>
      <c r="AC655" s="156" t="s">
        <v>139</v>
      </c>
      <c r="AD655" s="205"/>
    </row>
    <row r="656" spans="1:30" s="27" customFormat="1" ht="24" customHeight="1">
      <c r="A656" s="139">
        <v>42818</v>
      </c>
      <c r="B656" s="140" t="s">
        <v>14125</v>
      </c>
      <c r="C656" s="141" t="s">
        <v>14124</v>
      </c>
      <c r="D656" s="141" t="s">
        <v>31</v>
      </c>
      <c r="E656" s="141" t="s">
        <v>14123</v>
      </c>
      <c r="F656" s="142">
        <v>42816</v>
      </c>
      <c r="G656" s="141" t="s">
        <v>135</v>
      </c>
      <c r="H656" s="141" t="s">
        <v>14106</v>
      </c>
      <c r="I656" s="141">
        <v>5</v>
      </c>
      <c r="J656" s="141" t="s">
        <v>14122</v>
      </c>
      <c r="K656" s="141" t="s">
        <v>28</v>
      </c>
      <c r="L656" s="141">
        <v>0</v>
      </c>
      <c r="M656" s="141" t="s">
        <v>13536</v>
      </c>
      <c r="N656" s="141">
        <v>0</v>
      </c>
      <c r="O656" s="141" t="s">
        <v>33</v>
      </c>
      <c r="P656" s="141">
        <v>74962.559999999998</v>
      </c>
      <c r="Q656" s="141">
        <v>4309650</v>
      </c>
      <c r="R656" s="141">
        <v>3402779</v>
      </c>
      <c r="S656" s="141">
        <v>78.959999999999994</v>
      </c>
      <c r="T656" s="141">
        <v>0</v>
      </c>
      <c r="U656" s="141">
        <v>0</v>
      </c>
      <c r="V656" s="141" t="s">
        <v>14121</v>
      </c>
      <c r="W656" s="141" t="s">
        <v>14120</v>
      </c>
      <c r="X656" s="141" t="s">
        <v>14119</v>
      </c>
      <c r="Y656" s="141" t="s">
        <v>4625</v>
      </c>
      <c r="Z656" s="141" t="str">
        <f t="shared" si="10"/>
        <v>Transcriptome101PE</v>
      </c>
      <c r="AA656" s="143">
        <v>0</v>
      </c>
      <c r="AB656" s="143" t="s">
        <v>30</v>
      </c>
      <c r="AC656" s="156" t="s">
        <v>139</v>
      </c>
      <c r="AD656" s="205"/>
    </row>
    <row r="657" spans="1:30" s="27" customFormat="1" ht="24" customHeight="1">
      <c r="A657" s="139">
        <v>42818</v>
      </c>
      <c r="B657" s="140" t="s">
        <v>14118</v>
      </c>
      <c r="C657" s="141"/>
      <c r="D657" s="141" t="s">
        <v>31</v>
      </c>
      <c r="E657" s="141" t="s">
        <v>14117</v>
      </c>
      <c r="F657" s="142">
        <v>42816</v>
      </c>
      <c r="G657" s="141" t="s">
        <v>135</v>
      </c>
      <c r="H657" s="141" t="s">
        <v>14106</v>
      </c>
      <c r="I657" s="141">
        <v>6</v>
      </c>
      <c r="J657" s="141" t="s">
        <v>7715</v>
      </c>
      <c r="K657" s="141" t="s">
        <v>28</v>
      </c>
      <c r="L657" s="141">
        <v>0</v>
      </c>
      <c r="M657" s="141" t="s">
        <v>13536</v>
      </c>
      <c r="N657" s="141">
        <v>0</v>
      </c>
      <c r="O657" s="141" t="s">
        <v>33</v>
      </c>
      <c r="P657" s="141">
        <v>77179.649999999994</v>
      </c>
      <c r="Q657" s="141">
        <v>4309650</v>
      </c>
      <c r="R657" s="141">
        <v>3482572</v>
      </c>
      <c r="S657" s="141">
        <v>80.81</v>
      </c>
      <c r="T657" s="141">
        <v>0</v>
      </c>
      <c r="U657" s="141">
        <v>0</v>
      </c>
      <c r="V657" s="141" t="s">
        <v>14116</v>
      </c>
      <c r="W657" s="141" t="s">
        <v>14115</v>
      </c>
      <c r="X657" s="141" t="s">
        <v>14114</v>
      </c>
      <c r="Y657" s="141" t="s">
        <v>4625</v>
      </c>
      <c r="Z657" s="141" t="str">
        <f t="shared" si="10"/>
        <v>101PE</v>
      </c>
      <c r="AA657" s="143">
        <v>0</v>
      </c>
      <c r="AB657" s="143" t="s">
        <v>30</v>
      </c>
      <c r="AC657" s="156" t="s">
        <v>139</v>
      </c>
      <c r="AD657" s="205"/>
    </row>
    <row r="658" spans="1:30" s="27" customFormat="1" ht="24" customHeight="1">
      <c r="A658" s="139">
        <v>42818</v>
      </c>
      <c r="B658" s="140" t="s">
        <v>14113</v>
      </c>
      <c r="C658" s="141" t="s">
        <v>104</v>
      </c>
      <c r="D658" s="141" t="s">
        <v>31</v>
      </c>
      <c r="E658" s="141" t="s">
        <v>14112</v>
      </c>
      <c r="F658" s="142">
        <v>42816</v>
      </c>
      <c r="G658" s="141" t="s">
        <v>135</v>
      </c>
      <c r="H658" s="141" t="s">
        <v>14106</v>
      </c>
      <c r="I658" s="141">
        <v>7</v>
      </c>
      <c r="J658" s="141" t="s">
        <v>7715</v>
      </c>
      <c r="K658" s="141" t="s">
        <v>28</v>
      </c>
      <c r="L658" s="141">
        <v>0</v>
      </c>
      <c r="M658" s="141" t="s">
        <v>13536</v>
      </c>
      <c r="N658" s="141">
        <v>0</v>
      </c>
      <c r="O658" s="141" t="s">
        <v>33</v>
      </c>
      <c r="P658" s="141">
        <v>73207.81</v>
      </c>
      <c r="Q658" s="141">
        <v>4309650</v>
      </c>
      <c r="R658" s="141">
        <v>3303312</v>
      </c>
      <c r="S658" s="141">
        <v>76.650000000000006</v>
      </c>
      <c r="T658" s="141">
        <v>0</v>
      </c>
      <c r="U658" s="141">
        <v>0</v>
      </c>
      <c r="V658" s="141" t="s">
        <v>14111</v>
      </c>
      <c r="W658" s="141" t="s">
        <v>14110</v>
      </c>
      <c r="X658" s="141" t="s">
        <v>14109</v>
      </c>
      <c r="Y658" s="141" t="s">
        <v>4625</v>
      </c>
      <c r="Z658" s="141" t="str">
        <f t="shared" si="10"/>
        <v>Transcriptome101PE</v>
      </c>
      <c r="AA658" s="143">
        <v>0</v>
      </c>
      <c r="AB658" s="143" t="s">
        <v>30</v>
      </c>
      <c r="AC658" s="156" t="s">
        <v>139</v>
      </c>
      <c r="AD658" s="205"/>
    </row>
    <row r="659" spans="1:30" s="27" customFormat="1" ht="24" customHeight="1">
      <c r="A659" s="139">
        <v>42818</v>
      </c>
      <c r="B659" s="140" t="s">
        <v>14108</v>
      </c>
      <c r="C659" s="141" t="s">
        <v>104</v>
      </c>
      <c r="D659" s="141" t="s">
        <v>31</v>
      </c>
      <c r="E659" s="141" t="s">
        <v>14107</v>
      </c>
      <c r="F659" s="142">
        <v>42816</v>
      </c>
      <c r="G659" s="141" t="s">
        <v>135</v>
      </c>
      <c r="H659" s="141" t="s">
        <v>14106</v>
      </c>
      <c r="I659" s="141">
        <v>8</v>
      </c>
      <c r="J659" s="141" t="s">
        <v>7715</v>
      </c>
      <c r="K659" s="141" t="s">
        <v>28</v>
      </c>
      <c r="L659" s="141">
        <v>0</v>
      </c>
      <c r="M659" s="141" t="s">
        <v>13536</v>
      </c>
      <c r="N659" s="141">
        <v>0</v>
      </c>
      <c r="O659" s="141" t="s">
        <v>33</v>
      </c>
      <c r="P659" s="141">
        <v>74070.080000000002</v>
      </c>
      <c r="Q659" s="141">
        <v>4309650</v>
      </c>
      <c r="R659" s="141">
        <v>3386323</v>
      </c>
      <c r="S659" s="141">
        <v>78.58</v>
      </c>
      <c r="T659" s="141">
        <v>0</v>
      </c>
      <c r="U659" s="141">
        <v>0</v>
      </c>
      <c r="V659" s="141" t="s">
        <v>14105</v>
      </c>
      <c r="W659" s="141" t="s">
        <v>14104</v>
      </c>
      <c r="X659" s="141" t="s">
        <v>14103</v>
      </c>
      <c r="Y659" s="141" t="s">
        <v>4625</v>
      </c>
      <c r="Z659" s="141" t="str">
        <f t="shared" si="10"/>
        <v>Transcriptome101PE</v>
      </c>
      <c r="AA659" s="143">
        <v>0</v>
      </c>
      <c r="AB659" s="143" t="s">
        <v>30</v>
      </c>
      <c r="AC659" s="156" t="s">
        <v>139</v>
      </c>
      <c r="AD659" s="205"/>
    </row>
    <row r="660" spans="1:30" s="247" customFormat="1" ht="24" customHeight="1">
      <c r="A660" s="133">
        <v>42818</v>
      </c>
      <c r="B660" s="134" t="s">
        <v>14565</v>
      </c>
      <c r="C660" s="135" t="s">
        <v>14536</v>
      </c>
      <c r="D660" s="135" t="s">
        <v>31</v>
      </c>
      <c r="E660" s="135" t="s">
        <v>14564</v>
      </c>
      <c r="F660" s="159">
        <v>42814</v>
      </c>
      <c r="G660" s="135" t="s">
        <v>40</v>
      </c>
      <c r="H660" s="135" t="s">
        <v>14563</v>
      </c>
      <c r="I660" s="135">
        <v>1</v>
      </c>
      <c r="J660" s="135" t="s">
        <v>32</v>
      </c>
      <c r="K660" s="135" t="s">
        <v>28</v>
      </c>
      <c r="L660" s="135">
        <v>0</v>
      </c>
      <c r="M660" s="135" t="s">
        <v>14562</v>
      </c>
      <c r="N660" s="135">
        <v>0</v>
      </c>
      <c r="O660" s="135" t="s">
        <v>399</v>
      </c>
      <c r="P660" s="135">
        <v>86377.8</v>
      </c>
      <c r="Q660" s="135">
        <v>2869100</v>
      </c>
      <c r="R660" s="135">
        <v>2699306</v>
      </c>
      <c r="S660" s="135">
        <v>94.2</v>
      </c>
      <c r="T660" s="135">
        <v>0</v>
      </c>
      <c r="U660" s="135">
        <v>0</v>
      </c>
      <c r="V660" s="135" t="s">
        <v>14561</v>
      </c>
      <c r="W660" s="135" t="s">
        <v>14560</v>
      </c>
      <c r="X660" s="135" t="s">
        <v>14559</v>
      </c>
      <c r="Y660" s="147" t="s">
        <v>4680</v>
      </c>
      <c r="Z660" s="187" t="str">
        <f t="shared" si="10"/>
        <v>Re-sequencing251PE</v>
      </c>
      <c r="AA660" s="137">
        <v>0</v>
      </c>
      <c r="AB660" s="138" t="s">
        <v>30</v>
      </c>
      <c r="AC660" s="154" t="s">
        <v>3343</v>
      </c>
      <c r="AD660" s="155"/>
    </row>
    <row r="661" spans="1:30" s="247" customFormat="1" ht="24" customHeight="1">
      <c r="A661" s="139">
        <v>42818</v>
      </c>
      <c r="B661" s="140" t="s">
        <v>14558</v>
      </c>
      <c r="C661" s="141" t="s">
        <v>14557</v>
      </c>
      <c r="D661" s="141" t="s">
        <v>31</v>
      </c>
      <c r="E661" s="141" t="s">
        <v>14556</v>
      </c>
      <c r="F661" s="151">
        <v>42814</v>
      </c>
      <c r="G661" s="141" t="s">
        <v>40</v>
      </c>
      <c r="H661" s="141" t="s">
        <v>14555</v>
      </c>
      <c r="I661" s="141">
        <v>2</v>
      </c>
      <c r="J661" s="141" t="s">
        <v>32</v>
      </c>
      <c r="K661" s="141" t="s">
        <v>28</v>
      </c>
      <c r="L661" s="141">
        <v>0</v>
      </c>
      <c r="M661" s="141" t="s">
        <v>14554</v>
      </c>
      <c r="N661" s="141">
        <v>308</v>
      </c>
      <c r="O661" s="141" t="s">
        <v>399</v>
      </c>
      <c r="P661" s="141">
        <v>50034.18</v>
      </c>
      <c r="Q661" s="141">
        <v>1856692</v>
      </c>
      <c r="R661" s="141">
        <v>1734183</v>
      </c>
      <c r="S661" s="141">
        <v>93.4</v>
      </c>
      <c r="T661" s="141" t="s">
        <v>14553</v>
      </c>
      <c r="U661" s="141" t="s">
        <v>14552</v>
      </c>
      <c r="V661" s="141" t="s">
        <v>14551</v>
      </c>
      <c r="W661" s="141" t="s">
        <v>14550</v>
      </c>
      <c r="X661" s="141" t="s">
        <v>14549</v>
      </c>
      <c r="Y661" s="141" t="s">
        <v>4680</v>
      </c>
      <c r="Z661" s="188" t="str">
        <f t="shared" si="10"/>
        <v>Meta251PE</v>
      </c>
      <c r="AA661" s="143">
        <v>0</v>
      </c>
      <c r="AB661" s="143" t="s">
        <v>30</v>
      </c>
      <c r="AC661" s="143" t="s">
        <v>3343</v>
      </c>
      <c r="AD661" s="143"/>
    </row>
    <row r="662" spans="1:30" s="247" customFormat="1" ht="24" customHeight="1">
      <c r="A662" s="133">
        <v>42819</v>
      </c>
      <c r="B662" s="134" t="s">
        <v>14548</v>
      </c>
      <c r="C662" s="135" t="s">
        <v>14547</v>
      </c>
      <c r="D662" s="135" t="s">
        <v>31</v>
      </c>
      <c r="E662" s="135" t="s">
        <v>14546</v>
      </c>
      <c r="F662" s="159">
        <v>42817</v>
      </c>
      <c r="G662" s="135" t="s">
        <v>121</v>
      </c>
      <c r="H662" s="135" t="s">
        <v>14545</v>
      </c>
      <c r="I662" s="135">
        <v>1</v>
      </c>
      <c r="J662" s="144" t="s">
        <v>15039</v>
      </c>
      <c r="K662" s="144" t="s">
        <v>14544</v>
      </c>
      <c r="L662" s="135">
        <v>0</v>
      </c>
      <c r="M662" s="135" t="s">
        <v>14535</v>
      </c>
      <c r="N662" s="135">
        <v>0</v>
      </c>
      <c r="O662" s="135" t="s">
        <v>42</v>
      </c>
      <c r="P662" s="135">
        <v>33831.14</v>
      </c>
      <c r="Q662" s="135">
        <v>4309650</v>
      </c>
      <c r="R662" s="135">
        <v>3369040</v>
      </c>
      <c r="S662" s="135">
        <v>78.17</v>
      </c>
      <c r="T662" s="135">
        <v>0</v>
      </c>
      <c r="U662" s="135">
        <v>0</v>
      </c>
      <c r="V662" s="135" t="s">
        <v>14543</v>
      </c>
      <c r="W662" s="135" t="s">
        <v>14542</v>
      </c>
      <c r="X662" s="135" t="s">
        <v>14541</v>
      </c>
      <c r="Y662" s="147" t="s">
        <v>8430</v>
      </c>
      <c r="Z662" s="187" t="str">
        <f t="shared" si="10"/>
        <v>Chip-seq50PE</v>
      </c>
      <c r="AA662" s="137">
        <v>0.125</v>
      </c>
      <c r="AB662" s="138" t="s">
        <v>30</v>
      </c>
      <c r="AC662" s="154" t="s">
        <v>3343</v>
      </c>
      <c r="AD662" s="155"/>
    </row>
    <row r="663" spans="1:30" s="247" customFormat="1" ht="24" customHeight="1">
      <c r="A663" s="139">
        <v>42819</v>
      </c>
      <c r="B663" s="140" t="s">
        <v>14537</v>
      </c>
      <c r="C663" s="141" t="s">
        <v>14536</v>
      </c>
      <c r="D663" s="141" t="s">
        <v>31</v>
      </c>
      <c r="E663" s="141" t="s">
        <v>13360</v>
      </c>
      <c r="F663" s="151">
        <v>42817</v>
      </c>
      <c r="G663" s="141" t="s">
        <v>121</v>
      </c>
      <c r="H663" s="141" t="s">
        <v>14515</v>
      </c>
      <c r="I663" s="141">
        <v>2</v>
      </c>
      <c r="J663" s="141" t="s">
        <v>32</v>
      </c>
      <c r="K663" s="141" t="s">
        <v>28</v>
      </c>
      <c r="L663" s="141">
        <v>0</v>
      </c>
      <c r="M663" s="141" t="s">
        <v>14535</v>
      </c>
      <c r="N663" s="141">
        <v>0</v>
      </c>
      <c r="O663" s="141" t="s">
        <v>42</v>
      </c>
      <c r="P663" s="141">
        <v>38796.39</v>
      </c>
      <c r="Q663" s="141">
        <v>4309650</v>
      </c>
      <c r="R663" s="141">
        <v>3534656</v>
      </c>
      <c r="S663" s="141">
        <v>82.02</v>
      </c>
      <c r="T663" s="141">
        <v>0</v>
      </c>
      <c r="U663" s="141">
        <v>0</v>
      </c>
      <c r="V663" s="141" t="s">
        <v>14540</v>
      </c>
      <c r="W663" s="141" t="s">
        <v>14539</v>
      </c>
      <c r="X663" s="141" t="s">
        <v>14538</v>
      </c>
      <c r="Y663" s="141" t="s">
        <v>8430</v>
      </c>
      <c r="Z663" s="188" t="str">
        <f t="shared" si="10"/>
        <v>Re-sequencing50PE</v>
      </c>
      <c r="AA663" s="143">
        <v>0</v>
      </c>
      <c r="AB663" s="143" t="s">
        <v>30</v>
      </c>
      <c r="AC663" s="143" t="s">
        <v>3343</v>
      </c>
      <c r="AD663" s="143"/>
    </row>
    <row r="664" spans="1:30" s="247" customFormat="1" ht="24" customHeight="1">
      <c r="A664" s="139">
        <v>42819</v>
      </c>
      <c r="B664" s="140" t="s">
        <v>14537</v>
      </c>
      <c r="C664" s="141" t="s">
        <v>14536</v>
      </c>
      <c r="D664" s="141" t="s">
        <v>31</v>
      </c>
      <c r="E664" s="141" t="s">
        <v>13351</v>
      </c>
      <c r="F664" s="151">
        <v>42817</v>
      </c>
      <c r="G664" s="141" t="s">
        <v>121</v>
      </c>
      <c r="H664" s="141" t="s">
        <v>14515</v>
      </c>
      <c r="I664" s="141">
        <v>3</v>
      </c>
      <c r="J664" s="141" t="s">
        <v>32</v>
      </c>
      <c r="K664" s="141" t="s">
        <v>28</v>
      </c>
      <c r="L664" s="141">
        <v>0</v>
      </c>
      <c r="M664" s="141" t="s">
        <v>14535</v>
      </c>
      <c r="N664" s="141">
        <v>0</v>
      </c>
      <c r="O664" s="141" t="s">
        <v>42</v>
      </c>
      <c r="P664" s="141">
        <v>38767.75</v>
      </c>
      <c r="Q664" s="141">
        <v>4309650</v>
      </c>
      <c r="R664" s="141">
        <v>3532047</v>
      </c>
      <c r="S664" s="141">
        <v>81.96</v>
      </c>
      <c r="T664" s="141">
        <v>0</v>
      </c>
      <c r="U664" s="141">
        <v>0</v>
      </c>
      <c r="V664" s="141" t="s">
        <v>14534</v>
      </c>
      <c r="W664" s="141" t="s">
        <v>14533</v>
      </c>
      <c r="X664" s="141" t="s">
        <v>14532</v>
      </c>
      <c r="Y664" s="141" t="s">
        <v>8430</v>
      </c>
      <c r="Z664" s="188" t="str">
        <f t="shared" si="10"/>
        <v>Re-sequencing50PE</v>
      </c>
      <c r="AA664" s="143">
        <v>0</v>
      </c>
      <c r="AB664" s="143" t="s">
        <v>30</v>
      </c>
      <c r="AC664" s="143" t="s">
        <v>3343</v>
      </c>
      <c r="AD664" s="143"/>
    </row>
    <row r="665" spans="1:30" s="247" customFormat="1" ht="24" customHeight="1">
      <c r="A665" s="139">
        <v>42819</v>
      </c>
      <c r="B665" s="140" t="s">
        <v>14531</v>
      </c>
      <c r="C665" s="141" t="s">
        <v>4686</v>
      </c>
      <c r="D665" s="141" t="s">
        <v>31</v>
      </c>
      <c r="E665" s="141" t="s">
        <v>13345</v>
      </c>
      <c r="F665" s="151">
        <v>42817</v>
      </c>
      <c r="G665" s="141" t="s">
        <v>121</v>
      </c>
      <c r="H665" s="141" t="s">
        <v>14515</v>
      </c>
      <c r="I665" s="141">
        <v>4</v>
      </c>
      <c r="J665" s="141" t="s">
        <v>32</v>
      </c>
      <c r="K665" s="141" t="s">
        <v>28</v>
      </c>
      <c r="L665" s="141">
        <v>0</v>
      </c>
      <c r="M665" s="141" t="s">
        <v>14530</v>
      </c>
      <c r="N665" s="141">
        <v>0</v>
      </c>
      <c r="O665" s="141" t="s">
        <v>42</v>
      </c>
      <c r="P665" s="141">
        <v>41077.06</v>
      </c>
      <c r="Q665" s="141">
        <v>4309650</v>
      </c>
      <c r="R665" s="141">
        <v>3789859</v>
      </c>
      <c r="S665" s="141">
        <v>87.94</v>
      </c>
      <c r="T665" s="141">
        <v>0</v>
      </c>
      <c r="U665" s="141">
        <v>0</v>
      </c>
      <c r="V665" s="141" t="s">
        <v>14529</v>
      </c>
      <c r="W665" s="141" t="s">
        <v>14528</v>
      </c>
      <c r="X665" s="141" t="s">
        <v>14527</v>
      </c>
      <c r="Y665" s="141" t="s">
        <v>8430</v>
      </c>
      <c r="Z665" s="188" t="str">
        <f t="shared" si="10"/>
        <v>Transcriptome50PE</v>
      </c>
      <c r="AA665" s="143">
        <v>0</v>
      </c>
      <c r="AB665" s="143" t="s">
        <v>30</v>
      </c>
      <c r="AC665" s="143" t="s">
        <v>3343</v>
      </c>
      <c r="AD665" s="143"/>
    </row>
    <row r="666" spans="1:30" s="247" customFormat="1" ht="24" customHeight="1">
      <c r="A666" s="139">
        <v>42819</v>
      </c>
      <c r="B666" s="140" t="s">
        <v>14523</v>
      </c>
      <c r="C666" s="141">
        <v>0</v>
      </c>
      <c r="D666" s="141" t="s">
        <v>31</v>
      </c>
      <c r="E666" s="141" t="s">
        <v>13336</v>
      </c>
      <c r="F666" s="151">
        <v>42817</v>
      </c>
      <c r="G666" s="141" t="s">
        <v>121</v>
      </c>
      <c r="H666" s="141" t="s">
        <v>14515</v>
      </c>
      <c r="I666" s="141">
        <v>5</v>
      </c>
      <c r="J666" s="141" t="s">
        <v>32</v>
      </c>
      <c r="K666" s="141" t="s">
        <v>28</v>
      </c>
      <c r="L666" s="141">
        <v>0</v>
      </c>
      <c r="M666" s="141" t="s">
        <v>14514</v>
      </c>
      <c r="N666" s="141">
        <v>0</v>
      </c>
      <c r="O666" s="141" t="s">
        <v>42</v>
      </c>
      <c r="P666" s="141">
        <v>36759.85</v>
      </c>
      <c r="Q666" s="141">
        <v>4309650</v>
      </c>
      <c r="R666" s="141">
        <v>3422177</v>
      </c>
      <c r="S666" s="141">
        <v>79.41</v>
      </c>
      <c r="T666" s="141">
        <v>0</v>
      </c>
      <c r="U666" s="141">
        <v>0</v>
      </c>
      <c r="V666" s="141" t="s">
        <v>14526</v>
      </c>
      <c r="W666" s="141" t="s">
        <v>14525</v>
      </c>
      <c r="X666" s="141" t="s">
        <v>14524</v>
      </c>
      <c r="Y666" s="141" t="s">
        <v>8430</v>
      </c>
      <c r="Z666" s="188" t="str">
        <f t="shared" si="10"/>
        <v>050PE</v>
      </c>
      <c r="AA666" s="143">
        <v>0</v>
      </c>
      <c r="AB666" s="143" t="s">
        <v>30</v>
      </c>
      <c r="AC666" s="143" t="s">
        <v>3343</v>
      </c>
      <c r="AD666" s="143"/>
    </row>
    <row r="667" spans="1:30" s="247" customFormat="1" ht="24" customHeight="1">
      <c r="A667" s="139">
        <v>42819</v>
      </c>
      <c r="B667" s="140" t="s">
        <v>14523</v>
      </c>
      <c r="C667" s="141">
        <v>0</v>
      </c>
      <c r="D667" s="141" t="s">
        <v>31</v>
      </c>
      <c r="E667" s="141" t="s">
        <v>13336</v>
      </c>
      <c r="F667" s="151">
        <v>42817</v>
      </c>
      <c r="G667" s="141" t="s">
        <v>121</v>
      </c>
      <c r="H667" s="141" t="s">
        <v>14515</v>
      </c>
      <c r="I667" s="141">
        <v>6</v>
      </c>
      <c r="J667" s="141" t="s">
        <v>32</v>
      </c>
      <c r="K667" s="141" t="s">
        <v>28</v>
      </c>
      <c r="L667" s="141">
        <v>0</v>
      </c>
      <c r="M667" s="141" t="s">
        <v>14514</v>
      </c>
      <c r="N667" s="141">
        <v>0</v>
      </c>
      <c r="O667" s="141" t="s">
        <v>42</v>
      </c>
      <c r="P667" s="141">
        <v>36788.449999999997</v>
      </c>
      <c r="Q667" s="141">
        <v>4309650</v>
      </c>
      <c r="R667" s="141">
        <v>3424481</v>
      </c>
      <c r="S667" s="141">
        <v>79.459999999999994</v>
      </c>
      <c r="T667" s="141">
        <v>0</v>
      </c>
      <c r="U667" s="141">
        <v>0</v>
      </c>
      <c r="V667" s="141" t="s">
        <v>14522</v>
      </c>
      <c r="W667" s="141" t="s">
        <v>14521</v>
      </c>
      <c r="X667" s="141" t="s">
        <v>14520</v>
      </c>
      <c r="Y667" s="141" t="s">
        <v>8430</v>
      </c>
      <c r="Z667" s="188" t="str">
        <f t="shared" si="10"/>
        <v>050PE</v>
      </c>
      <c r="AA667" s="143">
        <v>0</v>
      </c>
      <c r="AB667" s="143" t="s">
        <v>30</v>
      </c>
      <c r="AC667" s="143" t="s">
        <v>3343</v>
      </c>
      <c r="AD667" s="143"/>
    </row>
    <row r="668" spans="1:30" s="247" customFormat="1" ht="24" customHeight="1">
      <c r="A668" s="139">
        <v>42819</v>
      </c>
      <c r="B668" s="140" t="s">
        <v>14516</v>
      </c>
      <c r="C668" s="141">
        <v>0</v>
      </c>
      <c r="D668" s="141" t="s">
        <v>31</v>
      </c>
      <c r="E668" s="141" t="s">
        <v>13327</v>
      </c>
      <c r="F668" s="151">
        <v>42817</v>
      </c>
      <c r="G668" s="141" t="s">
        <v>121</v>
      </c>
      <c r="H668" s="141" t="s">
        <v>14515</v>
      </c>
      <c r="I668" s="141">
        <v>7</v>
      </c>
      <c r="J668" s="141" t="s">
        <v>32</v>
      </c>
      <c r="K668" s="141" t="s">
        <v>28</v>
      </c>
      <c r="L668" s="141">
        <v>0</v>
      </c>
      <c r="M668" s="141" t="s">
        <v>14514</v>
      </c>
      <c r="N668" s="141">
        <v>0</v>
      </c>
      <c r="O668" s="141" t="s">
        <v>42</v>
      </c>
      <c r="P668" s="141">
        <v>36332.300000000003</v>
      </c>
      <c r="Q668" s="141">
        <v>4309650</v>
      </c>
      <c r="R668" s="141">
        <v>3403406</v>
      </c>
      <c r="S668" s="141">
        <v>78.97</v>
      </c>
      <c r="T668" s="141">
        <v>0</v>
      </c>
      <c r="U668" s="141">
        <v>0</v>
      </c>
      <c r="V668" s="141" t="s">
        <v>14519</v>
      </c>
      <c r="W668" s="141" t="s">
        <v>14518</v>
      </c>
      <c r="X668" s="141" t="s">
        <v>14517</v>
      </c>
      <c r="Y668" s="141" t="s">
        <v>8430</v>
      </c>
      <c r="Z668" s="188" t="str">
        <f t="shared" si="10"/>
        <v>050PE</v>
      </c>
      <c r="AA668" s="143">
        <v>0</v>
      </c>
      <c r="AB668" s="143" t="s">
        <v>30</v>
      </c>
      <c r="AC668" s="143" t="s">
        <v>3343</v>
      </c>
      <c r="AD668" s="143"/>
    </row>
    <row r="669" spans="1:30" s="247" customFormat="1" ht="24" customHeight="1">
      <c r="A669" s="139">
        <v>42819</v>
      </c>
      <c r="B669" s="140" t="s">
        <v>14516</v>
      </c>
      <c r="C669" s="141">
        <v>0</v>
      </c>
      <c r="D669" s="141" t="s">
        <v>31</v>
      </c>
      <c r="E669" s="141" t="s">
        <v>13327</v>
      </c>
      <c r="F669" s="151">
        <v>42817</v>
      </c>
      <c r="G669" s="141" t="s">
        <v>121</v>
      </c>
      <c r="H669" s="141" t="s">
        <v>14515</v>
      </c>
      <c r="I669" s="141">
        <v>8</v>
      </c>
      <c r="J669" s="141" t="s">
        <v>32</v>
      </c>
      <c r="K669" s="141" t="s">
        <v>28</v>
      </c>
      <c r="L669" s="141">
        <v>0</v>
      </c>
      <c r="M669" s="141" t="s">
        <v>14514</v>
      </c>
      <c r="N669" s="141">
        <v>0</v>
      </c>
      <c r="O669" s="141" t="s">
        <v>42</v>
      </c>
      <c r="P669" s="141">
        <v>35498</v>
      </c>
      <c r="Q669" s="141">
        <v>4309650</v>
      </c>
      <c r="R669" s="141">
        <v>3327428</v>
      </c>
      <c r="S669" s="141">
        <v>77.209999999999994</v>
      </c>
      <c r="T669" s="141">
        <v>0</v>
      </c>
      <c r="U669" s="141">
        <v>0</v>
      </c>
      <c r="V669" s="141" t="s">
        <v>14513</v>
      </c>
      <c r="W669" s="141" t="s">
        <v>14512</v>
      </c>
      <c r="X669" s="141" t="s">
        <v>14511</v>
      </c>
      <c r="Y669" s="141" t="s">
        <v>8430</v>
      </c>
      <c r="Z669" s="188" t="str">
        <f t="shared" si="10"/>
        <v>050PE</v>
      </c>
      <c r="AA669" s="143">
        <v>0</v>
      </c>
      <c r="AB669" s="143" t="s">
        <v>30</v>
      </c>
      <c r="AC669" s="143" t="s">
        <v>3343</v>
      </c>
      <c r="AD669" s="143"/>
    </row>
    <row r="670" spans="1:30" s="247" customFormat="1" ht="24" customHeight="1">
      <c r="A670" s="133">
        <v>42819</v>
      </c>
      <c r="B670" s="134" t="s">
        <v>14510</v>
      </c>
      <c r="C670" s="135" t="s">
        <v>27</v>
      </c>
      <c r="D670" s="135" t="s">
        <v>31</v>
      </c>
      <c r="E670" s="135" t="s">
        <v>14509</v>
      </c>
      <c r="F670" s="159">
        <v>42815</v>
      </c>
      <c r="G670" s="135" t="s">
        <v>410</v>
      </c>
      <c r="H670" s="135" t="s">
        <v>14472</v>
      </c>
      <c r="I670" s="135">
        <v>1</v>
      </c>
      <c r="J670" s="135" t="s">
        <v>32</v>
      </c>
      <c r="K670" s="135" t="s">
        <v>28</v>
      </c>
      <c r="L670" s="135">
        <v>0</v>
      </c>
      <c r="M670" s="135" t="s">
        <v>14508</v>
      </c>
      <c r="N670" s="135">
        <v>0</v>
      </c>
      <c r="O670" s="135" t="s">
        <v>41</v>
      </c>
      <c r="P670" s="135">
        <v>108721.61</v>
      </c>
      <c r="Q670" s="135">
        <v>4309650</v>
      </c>
      <c r="R670" s="135">
        <v>3346511</v>
      </c>
      <c r="S670" s="135">
        <v>77.650000000000006</v>
      </c>
      <c r="T670" s="135">
        <v>0</v>
      </c>
      <c r="U670" s="135">
        <v>0</v>
      </c>
      <c r="V670" s="135" t="s">
        <v>14507</v>
      </c>
      <c r="W670" s="135" t="s">
        <v>14506</v>
      </c>
      <c r="X670" s="135" t="s">
        <v>14505</v>
      </c>
      <c r="Y670" s="147" t="s">
        <v>140</v>
      </c>
      <c r="Z670" s="147" t="str">
        <f t="shared" si="10"/>
        <v>Re-sequencing151PE</v>
      </c>
      <c r="AA670" s="137">
        <v>0</v>
      </c>
      <c r="AB670" s="138" t="s">
        <v>30</v>
      </c>
      <c r="AC670" s="154" t="s">
        <v>3343</v>
      </c>
      <c r="AD670" s="155"/>
    </row>
    <row r="671" spans="1:30" s="247" customFormat="1" ht="24" customHeight="1">
      <c r="A671" s="139">
        <v>42819</v>
      </c>
      <c r="B671" s="140" t="s">
        <v>14504</v>
      </c>
      <c r="C671" s="141" t="s">
        <v>14503</v>
      </c>
      <c r="D671" s="141" t="s">
        <v>31</v>
      </c>
      <c r="E671" s="141" t="s">
        <v>14502</v>
      </c>
      <c r="F671" s="151">
        <v>42815</v>
      </c>
      <c r="G671" s="141" t="s">
        <v>410</v>
      </c>
      <c r="H671" s="141" t="s">
        <v>14472</v>
      </c>
      <c r="I671" s="141">
        <v>2</v>
      </c>
      <c r="J671" s="141" t="s">
        <v>32</v>
      </c>
      <c r="K671" s="141" t="s">
        <v>28</v>
      </c>
      <c r="L671" s="141">
        <v>0</v>
      </c>
      <c r="M671" s="141" t="s">
        <v>14471</v>
      </c>
      <c r="N671" s="141">
        <v>0</v>
      </c>
      <c r="O671" s="141" t="s">
        <v>41</v>
      </c>
      <c r="P671" s="141">
        <v>109711.54</v>
      </c>
      <c r="Q671" s="141">
        <v>4309650</v>
      </c>
      <c r="R671" s="141">
        <v>3350660</v>
      </c>
      <c r="S671" s="141">
        <v>77.75</v>
      </c>
      <c r="T671" s="141">
        <v>0</v>
      </c>
      <c r="U671" s="141">
        <v>0</v>
      </c>
      <c r="V671" s="141" t="s">
        <v>14501</v>
      </c>
      <c r="W671" s="141" t="s">
        <v>14500</v>
      </c>
      <c r="X671" s="141" t="s">
        <v>14499</v>
      </c>
      <c r="Y671" s="141" t="s">
        <v>140</v>
      </c>
      <c r="Z671" s="141" t="str">
        <f t="shared" si="10"/>
        <v>Re-sequencing151PE</v>
      </c>
      <c r="AA671" s="143">
        <v>0</v>
      </c>
      <c r="AB671" s="143" t="s">
        <v>30</v>
      </c>
      <c r="AC671" s="143" t="s">
        <v>3343</v>
      </c>
      <c r="AD671" s="143"/>
    </row>
    <row r="672" spans="1:30" s="247" customFormat="1" ht="24" customHeight="1">
      <c r="A672" s="139">
        <v>42819</v>
      </c>
      <c r="B672" s="140" t="s">
        <v>14498</v>
      </c>
      <c r="C672" s="141" t="s">
        <v>43</v>
      </c>
      <c r="D672" s="141" t="s">
        <v>31</v>
      </c>
      <c r="E672" s="141" t="s">
        <v>14497</v>
      </c>
      <c r="F672" s="151">
        <v>42815</v>
      </c>
      <c r="G672" s="141" t="s">
        <v>410</v>
      </c>
      <c r="H672" s="141" t="s">
        <v>14472</v>
      </c>
      <c r="I672" s="141">
        <v>3</v>
      </c>
      <c r="J672" s="141" t="s">
        <v>32</v>
      </c>
      <c r="K672" s="141" t="s">
        <v>28</v>
      </c>
      <c r="L672" s="141">
        <v>0</v>
      </c>
      <c r="M672" s="141" t="s">
        <v>14471</v>
      </c>
      <c r="N672" s="141">
        <v>0</v>
      </c>
      <c r="O672" s="141" t="s">
        <v>41</v>
      </c>
      <c r="P672" s="141">
        <v>103789.98</v>
      </c>
      <c r="Q672" s="141">
        <v>4309650</v>
      </c>
      <c r="R672" s="141">
        <v>3191559</v>
      </c>
      <c r="S672" s="141">
        <v>74.06</v>
      </c>
      <c r="T672" s="141">
        <v>0</v>
      </c>
      <c r="U672" s="141">
        <v>0</v>
      </c>
      <c r="V672" s="141" t="s">
        <v>14496</v>
      </c>
      <c r="W672" s="141" t="s">
        <v>14495</v>
      </c>
      <c r="X672" s="141" t="s">
        <v>14494</v>
      </c>
      <c r="Y672" s="141" t="s">
        <v>140</v>
      </c>
      <c r="Z672" s="141" t="str">
        <f t="shared" si="10"/>
        <v>Meta151PE</v>
      </c>
      <c r="AA672" s="143">
        <v>0</v>
      </c>
      <c r="AB672" s="143" t="s">
        <v>30</v>
      </c>
      <c r="AC672" s="143" t="s">
        <v>3343</v>
      </c>
      <c r="AD672" s="143"/>
    </row>
    <row r="673" spans="1:30" s="247" customFormat="1" ht="24" customHeight="1">
      <c r="A673" s="139">
        <v>42819</v>
      </c>
      <c r="B673" s="140" t="s">
        <v>14493</v>
      </c>
      <c r="C673" s="141" t="s">
        <v>4686</v>
      </c>
      <c r="D673" s="141" t="s">
        <v>31</v>
      </c>
      <c r="E673" s="141" t="s">
        <v>14492</v>
      </c>
      <c r="F673" s="151">
        <v>42815</v>
      </c>
      <c r="G673" s="141" t="s">
        <v>410</v>
      </c>
      <c r="H673" s="141" t="s">
        <v>14472</v>
      </c>
      <c r="I673" s="141">
        <v>4</v>
      </c>
      <c r="J673" s="141" t="s">
        <v>32</v>
      </c>
      <c r="K673" s="141" t="s">
        <v>28</v>
      </c>
      <c r="L673" s="141">
        <v>0</v>
      </c>
      <c r="M673" s="141" t="s">
        <v>14471</v>
      </c>
      <c r="N673" s="141">
        <v>0</v>
      </c>
      <c r="O673" s="141" t="s">
        <v>41</v>
      </c>
      <c r="P673" s="141">
        <v>109005.54</v>
      </c>
      <c r="Q673" s="141">
        <v>4309650</v>
      </c>
      <c r="R673" s="141">
        <v>3315325</v>
      </c>
      <c r="S673" s="141">
        <v>76.930000000000007</v>
      </c>
      <c r="T673" s="141">
        <v>0</v>
      </c>
      <c r="U673" s="141">
        <v>0</v>
      </c>
      <c r="V673" s="141" t="s">
        <v>14491</v>
      </c>
      <c r="W673" s="141" t="s">
        <v>14490</v>
      </c>
      <c r="X673" s="141" t="s">
        <v>14489</v>
      </c>
      <c r="Y673" s="141" t="s">
        <v>140</v>
      </c>
      <c r="Z673" s="141" t="str">
        <f t="shared" si="10"/>
        <v>Transcriptome151PE</v>
      </c>
      <c r="AA673" s="143">
        <v>0</v>
      </c>
      <c r="AB673" s="143" t="s">
        <v>30</v>
      </c>
      <c r="AC673" s="143" t="s">
        <v>3343</v>
      </c>
      <c r="AD673" s="143"/>
    </row>
    <row r="674" spans="1:30" s="247" customFormat="1" ht="24" customHeight="1">
      <c r="A674" s="139">
        <v>42819</v>
      </c>
      <c r="B674" s="140" t="s">
        <v>14488</v>
      </c>
      <c r="C674" s="141" t="s">
        <v>4686</v>
      </c>
      <c r="D674" s="141" t="s">
        <v>31</v>
      </c>
      <c r="E674" s="141" t="s">
        <v>14487</v>
      </c>
      <c r="F674" s="151">
        <v>42815</v>
      </c>
      <c r="G674" s="141" t="s">
        <v>410</v>
      </c>
      <c r="H674" s="141" t="s">
        <v>14472</v>
      </c>
      <c r="I674" s="141">
        <v>5</v>
      </c>
      <c r="J674" s="141" t="s">
        <v>32</v>
      </c>
      <c r="K674" s="141" t="s">
        <v>28</v>
      </c>
      <c r="L674" s="141">
        <v>0</v>
      </c>
      <c r="M674" s="141" t="s">
        <v>14471</v>
      </c>
      <c r="N674" s="141">
        <v>0</v>
      </c>
      <c r="O674" s="141" t="s">
        <v>41</v>
      </c>
      <c r="P674" s="141">
        <v>109759.46</v>
      </c>
      <c r="Q674" s="141">
        <v>4309650</v>
      </c>
      <c r="R674" s="141">
        <v>3334503</v>
      </c>
      <c r="S674" s="141">
        <v>77.37</v>
      </c>
      <c r="T674" s="141">
        <v>0</v>
      </c>
      <c r="U674" s="141">
        <v>0</v>
      </c>
      <c r="V674" s="141" t="s">
        <v>14486</v>
      </c>
      <c r="W674" s="141" t="s">
        <v>14485</v>
      </c>
      <c r="X674" s="141" t="s">
        <v>14484</v>
      </c>
      <c r="Y674" s="141" t="s">
        <v>140</v>
      </c>
      <c r="Z674" s="141" t="str">
        <f t="shared" si="10"/>
        <v>Transcriptome151PE</v>
      </c>
      <c r="AA674" s="143">
        <v>0</v>
      </c>
      <c r="AB674" s="143" t="s">
        <v>30</v>
      </c>
      <c r="AC674" s="143" t="s">
        <v>3343</v>
      </c>
      <c r="AD674" s="143"/>
    </row>
    <row r="675" spans="1:30" s="247" customFormat="1" ht="24" customHeight="1">
      <c r="A675" s="139">
        <v>42819</v>
      </c>
      <c r="B675" s="140" t="s">
        <v>14479</v>
      </c>
      <c r="C675" s="141" t="s">
        <v>4686</v>
      </c>
      <c r="D675" s="141" t="s">
        <v>31</v>
      </c>
      <c r="E675" s="141" t="s">
        <v>14483</v>
      </c>
      <c r="F675" s="151">
        <v>42815</v>
      </c>
      <c r="G675" s="141" t="s">
        <v>410</v>
      </c>
      <c r="H675" s="141" t="s">
        <v>14472</v>
      </c>
      <c r="I675" s="141">
        <v>6</v>
      </c>
      <c r="J675" s="141" t="s">
        <v>32</v>
      </c>
      <c r="K675" s="141" t="s">
        <v>28</v>
      </c>
      <c r="L675" s="141">
        <v>0</v>
      </c>
      <c r="M675" s="141" t="s">
        <v>14471</v>
      </c>
      <c r="N675" s="141">
        <v>0</v>
      </c>
      <c r="O675" s="141" t="s">
        <v>41</v>
      </c>
      <c r="P675" s="141">
        <v>112483.88</v>
      </c>
      <c r="Q675" s="141">
        <v>4309650</v>
      </c>
      <c r="R675" s="141">
        <v>3420552</v>
      </c>
      <c r="S675" s="141">
        <v>79.37</v>
      </c>
      <c r="T675" s="141">
        <v>0</v>
      </c>
      <c r="U675" s="141">
        <v>0</v>
      </c>
      <c r="V675" s="141" t="s">
        <v>14482</v>
      </c>
      <c r="W675" s="141" t="s">
        <v>14481</v>
      </c>
      <c r="X675" s="141" t="s">
        <v>14480</v>
      </c>
      <c r="Y675" s="141" t="s">
        <v>140</v>
      </c>
      <c r="Z675" s="141" t="str">
        <f t="shared" si="10"/>
        <v>Transcriptome151PE</v>
      </c>
      <c r="AA675" s="143">
        <v>0</v>
      </c>
      <c r="AB675" s="143" t="s">
        <v>30</v>
      </c>
      <c r="AC675" s="143" t="s">
        <v>3343</v>
      </c>
      <c r="AD675" s="143"/>
    </row>
    <row r="676" spans="1:30" s="247" customFormat="1" ht="24" customHeight="1">
      <c r="A676" s="139">
        <v>42819</v>
      </c>
      <c r="B676" s="140" t="s">
        <v>14479</v>
      </c>
      <c r="C676" s="141" t="s">
        <v>4686</v>
      </c>
      <c r="D676" s="141" t="s">
        <v>31</v>
      </c>
      <c r="E676" s="141" t="s">
        <v>14478</v>
      </c>
      <c r="F676" s="151">
        <v>42815</v>
      </c>
      <c r="G676" s="141" t="s">
        <v>410</v>
      </c>
      <c r="H676" s="141" t="s">
        <v>14472</v>
      </c>
      <c r="I676" s="141">
        <v>7</v>
      </c>
      <c r="J676" s="141" t="s">
        <v>32</v>
      </c>
      <c r="K676" s="141" t="s">
        <v>28</v>
      </c>
      <c r="L676" s="141">
        <v>0</v>
      </c>
      <c r="M676" s="141" t="s">
        <v>14471</v>
      </c>
      <c r="N676" s="141">
        <v>0</v>
      </c>
      <c r="O676" s="141" t="s">
        <v>41</v>
      </c>
      <c r="P676" s="141">
        <v>114673.43</v>
      </c>
      <c r="Q676" s="141">
        <v>4309650</v>
      </c>
      <c r="R676" s="141">
        <v>3466440</v>
      </c>
      <c r="S676" s="141">
        <v>80.430000000000007</v>
      </c>
      <c r="T676" s="141">
        <v>0</v>
      </c>
      <c r="U676" s="141">
        <v>0</v>
      </c>
      <c r="V676" s="141" t="s">
        <v>14477</v>
      </c>
      <c r="W676" s="141" t="s">
        <v>14476</v>
      </c>
      <c r="X676" s="141" t="s">
        <v>14475</v>
      </c>
      <c r="Y676" s="141" t="s">
        <v>140</v>
      </c>
      <c r="Z676" s="141" t="str">
        <f t="shared" si="10"/>
        <v>Transcriptome151PE</v>
      </c>
      <c r="AA676" s="143">
        <v>0</v>
      </c>
      <c r="AB676" s="143" t="s">
        <v>30</v>
      </c>
      <c r="AC676" s="143" t="s">
        <v>3343</v>
      </c>
      <c r="AD676" s="143"/>
    </row>
    <row r="677" spans="1:30" s="247" customFormat="1" ht="24" customHeight="1">
      <c r="A677" s="139">
        <v>42819</v>
      </c>
      <c r="B677" s="140" t="s">
        <v>14474</v>
      </c>
      <c r="C677" s="141" t="s">
        <v>43</v>
      </c>
      <c r="D677" s="141" t="s">
        <v>31</v>
      </c>
      <c r="E677" s="141" t="s">
        <v>14473</v>
      </c>
      <c r="F677" s="151">
        <v>42815</v>
      </c>
      <c r="G677" s="141" t="s">
        <v>410</v>
      </c>
      <c r="H677" s="141" t="s">
        <v>14472</v>
      </c>
      <c r="I677" s="141">
        <v>8</v>
      </c>
      <c r="J677" s="141" t="s">
        <v>32</v>
      </c>
      <c r="K677" s="141" t="s">
        <v>28</v>
      </c>
      <c r="L677" s="141">
        <v>0</v>
      </c>
      <c r="M677" s="141" t="s">
        <v>14471</v>
      </c>
      <c r="N677" s="141">
        <v>0</v>
      </c>
      <c r="O677" s="141" t="s">
        <v>41</v>
      </c>
      <c r="P677" s="141">
        <v>108035.09</v>
      </c>
      <c r="Q677" s="141">
        <v>4309650</v>
      </c>
      <c r="R677" s="141">
        <v>3215330</v>
      </c>
      <c r="S677" s="141">
        <v>74.61</v>
      </c>
      <c r="T677" s="141">
        <v>0</v>
      </c>
      <c r="U677" s="141">
        <v>0</v>
      </c>
      <c r="V677" s="141" t="s">
        <v>14470</v>
      </c>
      <c r="W677" s="141" t="s">
        <v>14469</v>
      </c>
      <c r="X677" s="141" t="s">
        <v>14468</v>
      </c>
      <c r="Y677" s="141" t="s">
        <v>140</v>
      </c>
      <c r="Z677" s="141" t="str">
        <f t="shared" si="10"/>
        <v>Meta151PE</v>
      </c>
      <c r="AA677" s="143">
        <v>0</v>
      </c>
      <c r="AB677" s="143" t="s">
        <v>30</v>
      </c>
      <c r="AC677" s="143" t="s">
        <v>3343</v>
      </c>
      <c r="AD677" s="143"/>
    </row>
    <row r="678" spans="1:30" s="247" customFormat="1" ht="24" customHeight="1">
      <c r="A678" s="133">
        <v>42819</v>
      </c>
      <c r="B678" s="134" t="s">
        <v>14467</v>
      </c>
      <c r="C678" s="135">
        <v>0</v>
      </c>
      <c r="D678" s="135" t="s">
        <v>31</v>
      </c>
      <c r="E678" s="135" t="s">
        <v>13098</v>
      </c>
      <c r="F678" s="159">
        <v>42816</v>
      </c>
      <c r="G678" s="135" t="s">
        <v>122</v>
      </c>
      <c r="H678" s="135" t="s">
        <v>14426</v>
      </c>
      <c r="I678" s="135">
        <v>1</v>
      </c>
      <c r="J678" s="135" t="s">
        <v>32</v>
      </c>
      <c r="K678" s="135" t="s">
        <v>28</v>
      </c>
      <c r="L678" s="135">
        <v>0</v>
      </c>
      <c r="M678" s="135" t="s">
        <v>14466</v>
      </c>
      <c r="N678" s="135">
        <v>0</v>
      </c>
      <c r="O678" s="135" t="s">
        <v>33</v>
      </c>
      <c r="P678" s="135">
        <v>74689.960000000006</v>
      </c>
      <c r="Q678" s="135">
        <v>4309650</v>
      </c>
      <c r="R678" s="135">
        <v>3471953</v>
      </c>
      <c r="S678" s="135">
        <v>80.56</v>
      </c>
      <c r="T678" s="135">
        <v>0</v>
      </c>
      <c r="U678" s="135">
        <v>0</v>
      </c>
      <c r="V678" s="135" t="s">
        <v>14465</v>
      </c>
      <c r="W678" s="135" t="s">
        <v>14464</v>
      </c>
      <c r="X678" s="135" t="s">
        <v>14463</v>
      </c>
      <c r="Y678" s="147" t="s">
        <v>4625</v>
      </c>
      <c r="Z678" s="147" t="str">
        <f t="shared" si="10"/>
        <v>0101PE</v>
      </c>
      <c r="AA678" s="137">
        <v>0</v>
      </c>
      <c r="AB678" s="138" t="s">
        <v>30</v>
      </c>
      <c r="AC678" s="154" t="s">
        <v>3343</v>
      </c>
      <c r="AD678" s="155"/>
    </row>
    <row r="679" spans="1:30" s="247" customFormat="1" ht="24" customHeight="1">
      <c r="A679" s="139">
        <v>42819</v>
      </c>
      <c r="B679" s="140" t="s">
        <v>14462</v>
      </c>
      <c r="C679" s="141">
        <v>0</v>
      </c>
      <c r="D679" s="141" t="s">
        <v>31</v>
      </c>
      <c r="E679" s="141" t="s">
        <v>14461</v>
      </c>
      <c r="F679" s="151">
        <v>42816</v>
      </c>
      <c r="G679" s="141" t="s">
        <v>122</v>
      </c>
      <c r="H679" s="141" t="s">
        <v>14460</v>
      </c>
      <c r="I679" s="141">
        <v>2</v>
      </c>
      <c r="J679" s="144" t="s">
        <v>14403</v>
      </c>
      <c r="K679" s="144" t="s">
        <v>14459</v>
      </c>
      <c r="L679" s="141">
        <v>0</v>
      </c>
      <c r="M679" s="141" t="s">
        <v>14458</v>
      </c>
      <c r="N679" s="141">
        <v>0</v>
      </c>
      <c r="O679" s="141" t="s">
        <v>33</v>
      </c>
      <c r="P679" s="141">
        <v>62736.11</v>
      </c>
      <c r="Q679" s="141">
        <v>4309650</v>
      </c>
      <c r="R679" s="141">
        <v>2902499</v>
      </c>
      <c r="S679" s="141">
        <v>67.349999999999994</v>
      </c>
      <c r="T679" s="141">
        <v>0</v>
      </c>
      <c r="U679" s="141">
        <v>0</v>
      </c>
      <c r="V679" s="141" t="s">
        <v>14457</v>
      </c>
      <c r="W679" s="141" t="s">
        <v>14456</v>
      </c>
      <c r="X679" s="141" t="s">
        <v>14455</v>
      </c>
      <c r="Y679" s="141" t="s">
        <v>4625</v>
      </c>
      <c r="Z679" s="141" t="str">
        <f t="shared" si="10"/>
        <v>0101PE</v>
      </c>
      <c r="AA679" s="143">
        <v>0.27272727272727271</v>
      </c>
      <c r="AB679" s="143" t="s">
        <v>30</v>
      </c>
      <c r="AC679" s="143" t="s">
        <v>3343</v>
      </c>
      <c r="AD679" s="143"/>
    </row>
    <row r="680" spans="1:30" s="247" customFormat="1" ht="24" customHeight="1">
      <c r="A680" s="139">
        <v>42819</v>
      </c>
      <c r="B680" s="140" t="s">
        <v>14454</v>
      </c>
      <c r="C680" s="141">
        <v>0</v>
      </c>
      <c r="D680" s="141" t="s">
        <v>31</v>
      </c>
      <c r="E680" s="141" t="s">
        <v>14453</v>
      </c>
      <c r="F680" s="151">
        <v>42816</v>
      </c>
      <c r="G680" s="141" t="s">
        <v>122</v>
      </c>
      <c r="H680" s="141" t="s">
        <v>14426</v>
      </c>
      <c r="I680" s="141">
        <v>3</v>
      </c>
      <c r="J680" s="144" t="s">
        <v>14452</v>
      </c>
      <c r="K680" s="144" t="s">
        <v>14451</v>
      </c>
      <c r="L680" s="141">
        <v>0</v>
      </c>
      <c r="M680" s="141" t="s">
        <v>14450</v>
      </c>
      <c r="N680" s="141">
        <v>136</v>
      </c>
      <c r="O680" s="141" t="s">
        <v>33</v>
      </c>
      <c r="P680" s="141">
        <v>65719.759999999995</v>
      </c>
      <c r="Q680" s="141">
        <v>4309650</v>
      </c>
      <c r="R680" s="141">
        <v>3038218</v>
      </c>
      <c r="S680" s="141">
        <v>70.5</v>
      </c>
      <c r="T680" s="141" t="s">
        <v>14449</v>
      </c>
      <c r="U680" s="141" t="s">
        <v>14448</v>
      </c>
      <c r="V680" s="141" t="s">
        <v>14447</v>
      </c>
      <c r="W680" s="141" t="s">
        <v>14446</v>
      </c>
      <c r="X680" s="141" t="s">
        <v>14445</v>
      </c>
      <c r="Y680" s="141" t="s">
        <v>4625</v>
      </c>
      <c r="Z680" s="141" t="str">
        <f t="shared" si="10"/>
        <v>0101PE</v>
      </c>
      <c r="AA680" s="143">
        <v>0.25</v>
      </c>
      <c r="AB680" s="143" t="s">
        <v>30</v>
      </c>
      <c r="AC680" s="143" t="s">
        <v>3343</v>
      </c>
      <c r="AD680" s="143"/>
    </row>
    <row r="681" spans="1:30" s="247" customFormat="1" ht="24" customHeight="1">
      <c r="A681" s="139">
        <v>42819</v>
      </c>
      <c r="B681" s="140" t="s">
        <v>14441</v>
      </c>
      <c r="C681" s="141">
        <v>0</v>
      </c>
      <c r="D681" s="141" t="s">
        <v>31</v>
      </c>
      <c r="E681" s="141" t="s">
        <v>14440</v>
      </c>
      <c r="F681" s="151">
        <v>42816</v>
      </c>
      <c r="G681" s="141" t="s">
        <v>122</v>
      </c>
      <c r="H681" s="141" t="s">
        <v>14426</v>
      </c>
      <c r="I681" s="141">
        <v>4</v>
      </c>
      <c r="J681" s="141" t="s">
        <v>32</v>
      </c>
      <c r="K681" s="141" t="s">
        <v>28</v>
      </c>
      <c r="L681" s="141">
        <v>0</v>
      </c>
      <c r="M681" s="141" t="s">
        <v>14439</v>
      </c>
      <c r="N681" s="141">
        <v>0</v>
      </c>
      <c r="O681" s="141" t="s">
        <v>33</v>
      </c>
      <c r="P681" s="141">
        <v>71678.92</v>
      </c>
      <c r="Q681" s="141">
        <v>4309650</v>
      </c>
      <c r="R681" s="141">
        <v>3319870</v>
      </c>
      <c r="S681" s="141">
        <v>77.03</v>
      </c>
      <c r="T681" s="141">
        <v>0</v>
      </c>
      <c r="U681" s="141">
        <v>0</v>
      </c>
      <c r="V681" s="141" t="s">
        <v>14444</v>
      </c>
      <c r="W681" s="141" t="s">
        <v>14443</v>
      </c>
      <c r="X681" s="141" t="s">
        <v>14442</v>
      </c>
      <c r="Y681" s="141" t="s">
        <v>4625</v>
      </c>
      <c r="Z681" s="141" t="str">
        <f t="shared" si="10"/>
        <v>0101PE</v>
      </c>
      <c r="AA681" s="143">
        <v>0</v>
      </c>
      <c r="AB681" s="143" t="s">
        <v>30</v>
      </c>
      <c r="AC681" s="143" t="s">
        <v>3343</v>
      </c>
      <c r="AD681" s="143"/>
    </row>
    <row r="682" spans="1:30" s="247" customFormat="1" ht="24" customHeight="1">
      <c r="A682" s="139">
        <v>42819</v>
      </c>
      <c r="B682" s="140" t="s">
        <v>14441</v>
      </c>
      <c r="C682" s="141">
        <v>0</v>
      </c>
      <c r="D682" s="141" t="s">
        <v>31</v>
      </c>
      <c r="E682" s="141" t="s">
        <v>14440</v>
      </c>
      <c r="F682" s="151">
        <v>42816</v>
      </c>
      <c r="G682" s="141" t="s">
        <v>122</v>
      </c>
      <c r="H682" s="141" t="s">
        <v>14426</v>
      </c>
      <c r="I682" s="141">
        <v>5</v>
      </c>
      <c r="J682" s="141" t="s">
        <v>32</v>
      </c>
      <c r="K682" s="141" t="s">
        <v>28</v>
      </c>
      <c r="L682" s="141">
        <v>0</v>
      </c>
      <c r="M682" s="141" t="s">
        <v>14439</v>
      </c>
      <c r="N682" s="141">
        <v>0</v>
      </c>
      <c r="O682" s="141" t="s">
        <v>33</v>
      </c>
      <c r="P682" s="141">
        <v>73837.98</v>
      </c>
      <c r="Q682" s="141">
        <v>4309650</v>
      </c>
      <c r="R682" s="141">
        <v>3414550</v>
      </c>
      <c r="S682" s="141">
        <v>79.23</v>
      </c>
      <c r="T682" s="141">
        <v>0</v>
      </c>
      <c r="U682" s="141">
        <v>0</v>
      </c>
      <c r="V682" s="141" t="s">
        <v>14438</v>
      </c>
      <c r="W682" s="141" t="s">
        <v>14437</v>
      </c>
      <c r="X682" s="141" t="s">
        <v>14436</v>
      </c>
      <c r="Y682" s="141" t="s">
        <v>4625</v>
      </c>
      <c r="Z682" s="141" t="str">
        <f t="shared" si="10"/>
        <v>0101PE</v>
      </c>
      <c r="AA682" s="143">
        <v>0</v>
      </c>
      <c r="AB682" s="143" t="s">
        <v>30</v>
      </c>
      <c r="AC682" s="143" t="s">
        <v>3343</v>
      </c>
      <c r="AD682" s="143"/>
    </row>
    <row r="683" spans="1:30" s="247" customFormat="1" ht="24" customHeight="1">
      <c r="A683" s="139">
        <v>42819</v>
      </c>
      <c r="B683" s="140" t="s">
        <v>14435</v>
      </c>
      <c r="C683" s="141" t="s">
        <v>4686</v>
      </c>
      <c r="D683" s="141" t="s">
        <v>31</v>
      </c>
      <c r="E683" s="141" t="s">
        <v>14434</v>
      </c>
      <c r="F683" s="151">
        <v>42816</v>
      </c>
      <c r="G683" s="141" t="s">
        <v>122</v>
      </c>
      <c r="H683" s="141" t="s">
        <v>14426</v>
      </c>
      <c r="I683" s="141">
        <v>6</v>
      </c>
      <c r="J683" s="141" t="s">
        <v>32</v>
      </c>
      <c r="K683" s="141" t="s">
        <v>28</v>
      </c>
      <c r="L683" s="141">
        <v>0</v>
      </c>
      <c r="M683" s="141" t="s">
        <v>14425</v>
      </c>
      <c r="N683" s="141">
        <v>0</v>
      </c>
      <c r="O683" s="141" t="s">
        <v>33</v>
      </c>
      <c r="P683" s="141">
        <v>82382.210000000006</v>
      </c>
      <c r="Q683" s="141">
        <v>4309650</v>
      </c>
      <c r="R683" s="141">
        <v>3718868</v>
      </c>
      <c r="S683" s="141">
        <v>86.29</v>
      </c>
      <c r="T683" s="141">
        <v>0</v>
      </c>
      <c r="U683" s="141">
        <v>0</v>
      </c>
      <c r="V683" s="141" t="s">
        <v>4307</v>
      </c>
      <c r="W683" s="141" t="s">
        <v>14433</v>
      </c>
      <c r="X683" s="141" t="s">
        <v>14432</v>
      </c>
      <c r="Y683" s="141" t="s">
        <v>4625</v>
      </c>
      <c r="Z683" s="141" t="str">
        <f t="shared" si="10"/>
        <v>Transcriptome101PE</v>
      </c>
      <c r="AA683" s="143">
        <v>0</v>
      </c>
      <c r="AB683" s="143" t="s">
        <v>30</v>
      </c>
      <c r="AC683" s="143" t="s">
        <v>3343</v>
      </c>
      <c r="AD683" s="143"/>
    </row>
    <row r="684" spans="1:30" s="247" customFormat="1" ht="24" customHeight="1">
      <c r="A684" s="139">
        <v>42819</v>
      </c>
      <c r="B684" s="140" t="s">
        <v>14428</v>
      </c>
      <c r="C684" s="141">
        <v>0</v>
      </c>
      <c r="D684" s="141" t="s">
        <v>31</v>
      </c>
      <c r="E684" s="141" t="s">
        <v>14427</v>
      </c>
      <c r="F684" s="151">
        <v>42816</v>
      </c>
      <c r="G684" s="141" t="s">
        <v>122</v>
      </c>
      <c r="H684" s="141" t="s">
        <v>14426</v>
      </c>
      <c r="I684" s="141">
        <v>7</v>
      </c>
      <c r="J684" s="141" t="s">
        <v>32</v>
      </c>
      <c r="K684" s="141" t="s">
        <v>28</v>
      </c>
      <c r="L684" s="141">
        <v>0</v>
      </c>
      <c r="M684" s="141" t="s">
        <v>14425</v>
      </c>
      <c r="N684" s="141">
        <v>0</v>
      </c>
      <c r="O684" s="141" t="s">
        <v>33</v>
      </c>
      <c r="P684" s="141">
        <v>72434.720000000001</v>
      </c>
      <c r="Q684" s="141">
        <v>4309650</v>
      </c>
      <c r="R684" s="141">
        <v>3329441</v>
      </c>
      <c r="S684" s="141">
        <v>77.260000000000005</v>
      </c>
      <c r="T684" s="141">
        <v>0</v>
      </c>
      <c r="U684" s="141">
        <v>0</v>
      </c>
      <c r="V684" s="141" t="s">
        <v>14431</v>
      </c>
      <c r="W684" s="141" t="s">
        <v>14430</v>
      </c>
      <c r="X684" s="141" t="s">
        <v>14429</v>
      </c>
      <c r="Y684" s="141" t="s">
        <v>4625</v>
      </c>
      <c r="Z684" s="141" t="str">
        <f t="shared" si="10"/>
        <v>0101PE</v>
      </c>
      <c r="AA684" s="143">
        <v>0</v>
      </c>
      <c r="AB684" s="143" t="s">
        <v>30</v>
      </c>
      <c r="AC684" s="143" t="s">
        <v>3343</v>
      </c>
      <c r="AD684" s="143"/>
    </row>
    <row r="685" spans="1:30" s="247" customFormat="1" ht="24" customHeight="1">
      <c r="A685" s="139">
        <v>42819</v>
      </c>
      <c r="B685" s="140" t="s">
        <v>14428</v>
      </c>
      <c r="C685" s="141">
        <v>0</v>
      </c>
      <c r="D685" s="141" t="s">
        <v>31</v>
      </c>
      <c r="E685" s="141" t="s">
        <v>14427</v>
      </c>
      <c r="F685" s="151">
        <v>42816</v>
      </c>
      <c r="G685" s="141" t="s">
        <v>122</v>
      </c>
      <c r="H685" s="141" t="s">
        <v>14426</v>
      </c>
      <c r="I685" s="141">
        <v>8</v>
      </c>
      <c r="J685" s="141" t="s">
        <v>32</v>
      </c>
      <c r="K685" s="141" t="s">
        <v>28</v>
      </c>
      <c r="L685" s="141">
        <v>0</v>
      </c>
      <c r="M685" s="141" t="s">
        <v>14425</v>
      </c>
      <c r="N685" s="141">
        <v>0</v>
      </c>
      <c r="O685" s="141" t="s">
        <v>33</v>
      </c>
      <c r="P685" s="141">
        <v>71950.48</v>
      </c>
      <c r="Q685" s="141">
        <v>4309650</v>
      </c>
      <c r="R685" s="141">
        <v>3326463</v>
      </c>
      <c r="S685" s="141">
        <v>77.19</v>
      </c>
      <c r="T685" s="141">
        <v>0</v>
      </c>
      <c r="U685" s="141">
        <v>0</v>
      </c>
      <c r="V685" s="141" t="s">
        <v>14424</v>
      </c>
      <c r="W685" s="141" t="s">
        <v>14423</v>
      </c>
      <c r="X685" s="141" t="s">
        <v>14422</v>
      </c>
      <c r="Y685" s="141" t="s">
        <v>4625</v>
      </c>
      <c r="Z685" s="141" t="str">
        <f t="shared" si="10"/>
        <v>0101PE</v>
      </c>
      <c r="AA685" s="143">
        <v>0</v>
      </c>
      <c r="AB685" s="143" t="s">
        <v>30</v>
      </c>
      <c r="AC685" s="143" t="s">
        <v>3343</v>
      </c>
      <c r="AD685" s="143"/>
    </row>
    <row r="686" spans="1:30" s="39" customFormat="1" ht="24" customHeight="1">
      <c r="A686" s="219">
        <v>42819</v>
      </c>
      <c r="B686" s="218" t="s">
        <v>14310</v>
      </c>
      <c r="C686" s="135">
        <v>0</v>
      </c>
      <c r="D686" s="147" t="s">
        <v>14309</v>
      </c>
      <c r="E686" s="215" t="s">
        <v>14302</v>
      </c>
      <c r="F686" s="217">
        <v>42817</v>
      </c>
      <c r="G686" s="215" t="s">
        <v>6941</v>
      </c>
      <c r="H686" s="215" t="s">
        <v>14308</v>
      </c>
      <c r="I686" s="215">
        <v>1</v>
      </c>
      <c r="J686" s="135" t="s">
        <v>14307</v>
      </c>
      <c r="K686" s="147" t="s">
        <v>28</v>
      </c>
      <c r="L686" s="216" t="s">
        <v>350</v>
      </c>
      <c r="M686" s="215"/>
      <c r="N686" s="215">
        <v>0</v>
      </c>
      <c r="O686" s="215" t="s">
        <v>33</v>
      </c>
      <c r="P686" s="215">
        <v>33415.83</v>
      </c>
      <c r="Q686" s="215">
        <v>2821016</v>
      </c>
      <c r="R686" s="215">
        <v>2697504</v>
      </c>
      <c r="S686" s="215">
        <v>95.7</v>
      </c>
      <c r="T686" s="215">
        <v>0</v>
      </c>
      <c r="U686" s="215">
        <v>0</v>
      </c>
      <c r="V686" s="215" t="s">
        <v>14306</v>
      </c>
      <c r="W686" s="215" t="s">
        <v>14305</v>
      </c>
      <c r="X686" s="215" t="s">
        <v>14304</v>
      </c>
      <c r="Y686" s="147" t="s">
        <v>4625</v>
      </c>
      <c r="Z686" s="147" t="str">
        <f t="shared" si="10"/>
        <v>0101PE</v>
      </c>
      <c r="AA686" s="214">
        <v>0</v>
      </c>
      <c r="AB686" s="213" t="s">
        <v>14284</v>
      </c>
      <c r="AC686" s="213" t="s">
        <v>14283</v>
      </c>
      <c r="AD686" s="212"/>
    </row>
    <row r="687" spans="1:30" s="39" customFormat="1" ht="24" customHeight="1">
      <c r="A687" s="211">
        <v>42819</v>
      </c>
      <c r="B687" s="210" t="s">
        <v>14303</v>
      </c>
      <c r="C687" s="141">
        <v>0</v>
      </c>
      <c r="D687" s="141" t="s">
        <v>14282</v>
      </c>
      <c r="E687" s="208" t="s">
        <v>14302</v>
      </c>
      <c r="F687" s="209">
        <v>42817</v>
      </c>
      <c r="G687" s="208" t="s">
        <v>6941</v>
      </c>
      <c r="H687" s="208" t="s">
        <v>14301</v>
      </c>
      <c r="I687" s="208">
        <v>2</v>
      </c>
      <c r="J687" s="141" t="s">
        <v>14280</v>
      </c>
      <c r="K687" s="141" t="s">
        <v>28</v>
      </c>
      <c r="L687" s="208" t="s">
        <v>350</v>
      </c>
      <c r="M687" s="208"/>
      <c r="N687" s="208">
        <v>0</v>
      </c>
      <c r="O687" s="208" t="s">
        <v>33</v>
      </c>
      <c r="P687" s="208">
        <v>34697.94</v>
      </c>
      <c r="Q687" s="208">
        <v>2944533</v>
      </c>
      <c r="R687" s="208">
        <v>2801860</v>
      </c>
      <c r="S687" s="208">
        <v>95.3</v>
      </c>
      <c r="T687" s="208">
        <v>0</v>
      </c>
      <c r="U687" s="208">
        <v>0</v>
      </c>
      <c r="V687" s="208" t="s">
        <v>14300</v>
      </c>
      <c r="W687" s="208" t="s">
        <v>14299</v>
      </c>
      <c r="X687" s="208" t="s">
        <v>14298</v>
      </c>
      <c r="Y687" s="141" t="s">
        <v>4625</v>
      </c>
      <c r="Z687" s="141" t="str">
        <f t="shared" si="10"/>
        <v>0101PE</v>
      </c>
      <c r="AA687" s="207">
        <v>0</v>
      </c>
      <c r="AB687" s="207" t="s">
        <v>14284</v>
      </c>
      <c r="AC687" s="207" t="s">
        <v>14283</v>
      </c>
      <c r="AD687" s="207"/>
    </row>
    <row r="688" spans="1:30" s="39" customFormat="1" ht="24" customHeight="1">
      <c r="A688" s="219">
        <v>42819</v>
      </c>
      <c r="B688" s="218" t="s">
        <v>14297</v>
      </c>
      <c r="C688" s="135">
        <v>0</v>
      </c>
      <c r="D688" s="147" t="s">
        <v>14282</v>
      </c>
      <c r="E688" s="215" t="s">
        <v>14291</v>
      </c>
      <c r="F688" s="217">
        <v>42817</v>
      </c>
      <c r="G688" s="215" t="s">
        <v>6941</v>
      </c>
      <c r="H688" s="215" t="s">
        <v>14296</v>
      </c>
      <c r="I688" s="215">
        <v>1</v>
      </c>
      <c r="J688" s="215" t="s">
        <v>14289</v>
      </c>
      <c r="K688" s="147" t="s">
        <v>14288</v>
      </c>
      <c r="L688" s="216" t="s">
        <v>350</v>
      </c>
      <c r="M688" s="215"/>
      <c r="N688" s="215">
        <v>0</v>
      </c>
      <c r="O688" s="215" t="s">
        <v>33</v>
      </c>
      <c r="P688" s="215">
        <v>33381.129999999997</v>
      </c>
      <c r="Q688" s="215">
        <v>2850506</v>
      </c>
      <c r="R688" s="215">
        <v>2698389</v>
      </c>
      <c r="S688" s="215">
        <v>94.8</v>
      </c>
      <c r="T688" s="215">
        <v>0</v>
      </c>
      <c r="U688" s="215">
        <v>0</v>
      </c>
      <c r="V688" s="215" t="s">
        <v>14295</v>
      </c>
      <c r="W688" s="215" t="s">
        <v>14294</v>
      </c>
      <c r="X688" s="215" t="s">
        <v>14293</v>
      </c>
      <c r="Y688" s="147" t="s">
        <v>4625</v>
      </c>
      <c r="Z688" s="147" t="str">
        <f t="shared" si="10"/>
        <v>0101PE</v>
      </c>
      <c r="AA688" s="214">
        <v>7.8947368421052627E-2</v>
      </c>
      <c r="AB688" s="213" t="s">
        <v>14284</v>
      </c>
      <c r="AC688" s="213" t="s">
        <v>14283</v>
      </c>
      <c r="AD688" s="212"/>
    </row>
    <row r="689" spans="1:30" s="39" customFormat="1" ht="24" customHeight="1">
      <c r="A689" s="211">
        <v>42819</v>
      </c>
      <c r="B689" s="210" t="s">
        <v>14292</v>
      </c>
      <c r="C689" s="141">
        <v>0</v>
      </c>
      <c r="D689" s="141" t="s">
        <v>14282</v>
      </c>
      <c r="E689" s="208" t="s">
        <v>14291</v>
      </c>
      <c r="F689" s="209">
        <v>42817</v>
      </c>
      <c r="G689" s="208" t="s">
        <v>6941</v>
      </c>
      <c r="H689" s="208" t="s">
        <v>14290</v>
      </c>
      <c r="I689" s="208">
        <v>2</v>
      </c>
      <c r="J689" s="220" t="s">
        <v>14289</v>
      </c>
      <c r="K689" s="144" t="s">
        <v>14288</v>
      </c>
      <c r="L689" s="208" t="s">
        <v>350</v>
      </c>
      <c r="M689" s="208"/>
      <c r="N689" s="208">
        <v>0</v>
      </c>
      <c r="O689" s="208" t="s">
        <v>33</v>
      </c>
      <c r="P689" s="208">
        <v>33162.69</v>
      </c>
      <c r="Q689" s="208">
        <v>2822844</v>
      </c>
      <c r="R689" s="208">
        <v>2681988</v>
      </c>
      <c r="S689" s="208">
        <v>95.1</v>
      </c>
      <c r="T689" s="208">
        <v>0</v>
      </c>
      <c r="U689" s="208">
        <v>0</v>
      </c>
      <c r="V689" s="208" t="s">
        <v>14287</v>
      </c>
      <c r="W689" s="208" t="s">
        <v>14286</v>
      </c>
      <c r="X689" s="208" t="s">
        <v>14285</v>
      </c>
      <c r="Y689" s="141" t="s">
        <v>4625</v>
      </c>
      <c r="Z689" s="141" t="str">
        <f t="shared" si="10"/>
        <v>0101PE</v>
      </c>
      <c r="AA689" s="207">
        <v>7.8947368421052627E-2</v>
      </c>
      <c r="AB689" s="207" t="s">
        <v>14284</v>
      </c>
      <c r="AC689" s="207" t="s">
        <v>14283</v>
      </c>
      <c r="AD689" s="207"/>
    </row>
    <row r="690" spans="1:30" s="39" customFormat="1" ht="24" customHeight="1">
      <c r="A690" s="219">
        <v>42819</v>
      </c>
      <c r="B690" s="218" t="s">
        <v>14276</v>
      </c>
      <c r="C690" s="135">
        <v>0</v>
      </c>
      <c r="D690" s="147" t="s">
        <v>14282</v>
      </c>
      <c r="E690" s="215" t="s">
        <v>14275</v>
      </c>
      <c r="F690" s="217">
        <v>42817</v>
      </c>
      <c r="G690" s="215" t="s">
        <v>6962</v>
      </c>
      <c r="H690" s="215" t="s">
        <v>14281</v>
      </c>
      <c r="I690" s="215">
        <v>1</v>
      </c>
      <c r="J690" s="135" t="s">
        <v>14280</v>
      </c>
      <c r="K690" s="147" t="s">
        <v>28</v>
      </c>
      <c r="L690" s="216" t="s">
        <v>350</v>
      </c>
      <c r="M690" s="215"/>
      <c r="N690" s="215">
        <v>0</v>
      </c>
      <c r="O690" s="215" t="s">
        <v>33</v>
      </c>
      <c r="P690" s="215">
        <v>36029.53</v>
      </c>
      <c r="Q690" s="215">
        <v>3138249</v>
      </c>
      <c r="R690" s="215">
        <v>2943067</v>
      </c>
      <c r="S690" s="215">
        <v>94</v>
      </c>
      <c r="T690" s="215">
        <v>0</v>
      </c>
      <c r="U690" s="215">
        <v>0</v>
      </c>
      <c r="V690" s="215" t="s">
        <v>14279</v>
      </c>
      <c r="W690" s="215" t="s">
        <v>14278</v>
      </c>
      <c r="X690" s="215" t="s">
        <v>14277</v>
      </c>
      <c r="Y690" s="147" t="s">
        <v>4625</v>
      </c>
      <c r="Z690" s="147" t="str">
        <f t="shared" si="10"/>
        <v>0101PE</v>
      </c>
      <c r="AA690" s="214">
        <v>0</v>
      </c>
      <c r="AB690" s="213" t="s">
        <v>2544</v>
      </c>
      <c r="AC690" s="213" t="s">
        <v>3054</v>
      </c>
      <c r="AD690" s="212"/>
    </row>
    <row r="691" spans="1:30" s="39" customFormat="1" ht="24" customHeight="1">
      <c r="A691" s="211">
        <v>42819</v>
      </c>
      <c r="B691" s="210" t="s">
        <v>14276</v>
      </c>
      <c r="C691" s="141">
        <v>0</v>
      </c>
      <c r="D691" s="141" t="s">
        <v>3063</v>
      </c>
      <c r="E691" s="208" t="s">
        <v>14275</v>
      </c>
      <c r="F691" s="209">
        <v>42817</v>
      </c>
      <c r="G691" s="208" t="s">
        <v>6962</v>
      </c>
      <c r="H691" s="208" t="s">
        <v>14274</v>
      </c>
      <c r="I691" s="208">
        <v>2</v>
      </c>
      <c r="J691" s="141" t="s">
        <v>2392</v>
      </c>
      <c r="K691" s="141" t="s">
        <v>28</v>
      </c>
      <c r="L691" s="208" t="s">
        <v>350</v>
      </c>
      <c r="M691" s="208"/>
      <c r="N691" s="208">
        <v>0</v>
      </c>
      <c r="O691" s="208" t="s">
        <v>33</v>
      </c>
      <c r="P691" s="208">
        <v>34610.58</v>
      </c>
      <c r="Q691" s="208">
        <v>2993909</v>
      </c>
      <c r="R691" s="208">
        <v>2825253</v>
      </c>
      <c r="S691" s="208">
        <v>94.5</v>
      </c>
      <c r="T691" s="208">
        <v>0</v>
      </c>
      <c r="U691" s="208">
        <v>0</v>
      </c>
      <c r="V691" s="208" t="s">
        <v>11376</v>
      </c>
      <c r="W691" s="208" t="s">
        <v>14273</v>
      </c>
      <c r="X691" s="208" t="s">
        <v>14272</v>
      </c>
      <c r="Y691" s="141" t="s">
        <v>4625</v>
      </c>
      <c r="Z691" s="141" t="str">
        <f t="shared" si="10"/>
        <v>0101PE</v>
      </c>
      <c r="AA691" s="207">
        <v>0</v>
      </c>
      <c r="AB691" s="207" t="s">
        <v>2544</v>
      </c>
      <c r="AC691" s="207" t="s">
        <v>3054</v>
      </c>
      <c r="AD691" s="207"/>
    </row>
    <row r="692" spans="1:30" s="39" customFormat="1" ht="24" customHeight="1">
      <c r="A692" s="219">
        <v>42819</v>
      </c>
      <c r="B692" s="218" t="s">
        <v>14271</v>
      </c>
      <c r="C692" s="135">
        <v>0</v>
      </c>
      <c r="D692" s="147" t="s">
        <v>3063</v>
      </c>
      <c r="E692" s="215" t="s">
        <v>14265</v>
      </c>
      <c r="F692" s="217">
        <v>42817</v>
      </c>
      <c r="G692" s="215" t="s">
        <v>6962</v>
      </c>
      <c r="H692" s="215" t="s">
        <v>14270</v>
      </c>
      <c r="I692" s="215">
        <v>1</v>
      </c>
      <c r="J692" s="215" t="s">
        <v>3576</v>
      </c>
      <c r="K692" s="147" t="s">
        <v>14263</v>
      </c>
      <c r="L692" s="216" t="s">
        <v>350</v>
      </c>
      <c r="M692" s="215"/>
      <c r="N692" s="215">
        <v>0</v>
      </c>
      <c r="O692" s="215" t="s">
        <v>33</v>
      </c>
      <c r="P692" s="215">
        <v>35845.449999999997</v>
      </c>
      <c r="Q692" s="215">
        <v>3167543</v>
      </c>
      <c r="R692" s="215">
        <v>2930656</v>
      </c>
      <c r="S692" s="215">
        <v>92.7</v>
      </c>
      <c r="T692" s="215">
        <v>0</v>
      </c>
      <c r="U692" s="215">
        <v>0</v>
      </c>
      <c r="V692" s="215" t="s">
        <v>14269</v>
      </c>
      <c r="W692" s="215" t="s">
        <v>14268</v>
      </c>
      <c r="X692" s="215" t="s">
        <v>14267</v>
      </c>
      <c r="Y692" s="147" t="s">
        <v>4625</v>
      </c>
      <c r="Z692" s="147" t="str">
        <f t="shared" si="10"/>
        <v>0101PE</v>
      </c>
      <c r="AA692" s="214">
        <v>3.3333333333333333E-2</v>
      </c>
      <c r="AB692" s="213" t="s">
        <v>2544</v>
      </c>
      <c r="AC692" s="213" t="s">
        <v>3054</v>
      </c>
      <c r="AD692" s="212"/>
    </row>
    <row r="693" spans="1:30" s="39" customFormat="1" ht="24" customHeight="1">
      <c r="A693" s="211">
        <v>42819</v>
      </c>
      <c r="B693" s="210" t="s">
        <v>14266</v>
      </c>
      <c r="C693" s="141">
        <v>0</v>
      </c>
      <c r="D693" s="141" t="s">
        <v>3063</v>
      </c>
      <c r="E693" s="208" t="s">
        <v>14265</v>
      </c>
      <c r="F693" s="209">
        <v>42817</v>
      </c>
      <c r="G693" s="208" t="s">
        <v>6962</v>
      </c>
      <c r="H693" s="208" t="s">
        <v>14264</v>
      </c>
      <c r="I693" s="208">
        <v>2</v>
      </c>
      <c r="J693" s="220" t="s">
        <v>3576</v>
      </c>
      <c r="K693" s="144" t="s">
        <v>14263</v>
      </c>
      <c r="L693" s="208" t="s">
        <v>350</v>
      </c>
      <c r="M693" s="208"/>
      <c r="N693" s="208">
        <v>0</v>
      </c>
      <c r="O693" s="208" t="s">
        <v>33</v>
      </c>
      <c r="P693" s="208">
        <v>36400.43</v>
      </c>
      <c r="Q693" s="208">
        <v>3234162</v>
      </c>
      <c r="R693" s="208">
        <v>2978522</v>
      </c>
      <c r="S693" s="208">
        <v>92.3</v>
      </c>
      <c r="T693" s="208">
        <v>0</v>
      </c>
      <c r="U693" s="208">
        <v>0</v>
      </c>
      <c r="V693" s="208" t="s">
        <v>14262</v>
      </c>
      <c r="W693" s="208" t="s">
        <v>14261</v>
      </c>
      <c r="X693" s="208" t="s">
        <v>14260</v>
      </c>
      <c r="Y693" s="141" t="s">
        <v>4625</v>
      </c>
      <c r="Z693" s="141" t="str">
        <f t="shared" si="10"/>
        <v>0101PE</v>
      </c>
      <c r="AA693" s="207">
        <v>3.3333333333333333E-2</v>
      </c>
      <c r="AB693" s="207" t="s">
        <v>2544</v>
      </c>
      <c r="AC693" s="207" t="s">
        <v>3054</v>
      </c>
      <c r="AD693" s="207"/>
    </row>
    <row r="694" spans="1:30" s="39" customFormat="1" ht="24" customHeight="1">
      <c r="A694" s="219">
        <v>42820</v>
      </c>
      <c r="B694" s="218" t="s">
        <v>14255</v>
      </c>
      <c r="C694" s="215" t="s">
        <v>6976</v>
      </c>
      <c r="D694" s="216" t="s">
        <v>31</v>
      </c>
      <c r="E694" s="215" t="s">
        <v>14254</v>
      </c>
      <c r="F694" s="217">
        <v>42818</v>
      </c>
      <c r="G694" s="215" t="s">
        <v>6974</v>
      </c>
      <c r="H694" s="215" t="s">
        <v>14259</v>
      </c>
      <c r="I694" s="215">
        <v>1</v>
      </c>
      <c r="J694" s="215" t="s">
        <v>3576</v>
      </c>
      <c r="K694" s="147" t="s">
        <v>14252</v>
      </c>
      <c r="L694" s="216" t="s">
        <v>350</v>
      </c>
      <c r="M694" s="215"/>
      <c r="N694" s="215">
        <v>0</v>
      </c>
      <c r="O694" s="215" t="s">
        <v>29</v>
      </c>
      <c r="P694" s="215">
        <v>31242.42</v>
      </c>
      <c r="Q694" s="215">
        <v>2905972</v>
      </c>
      <c r="R694" s="215">
        <v>2775807</v>
      </c>
      <c r="S694" s="215">
        <v>95.5</v>
      </c>
      <c r="T694" s="215">
        <v>0</v>
      </c>
      <c r="U694" s="215">
        <v>0</v>
      </c>
      <c r="V694" s="215" t="s">
        <v>14258</v>
      </c>
      <c r="W694" s="215" t="s">
        <v>14257</v>
      </c>
      <c r="X694" s="215" t="s">
        <v>14256</v>
      </c>
      <c r="Y694" s="147" t="s">
        <v>143</v>
      </c>
      <c r="Z694" s="147" t="str">
        <f t="shared" si="10"/>
        <v>Target Region capture91PE</v>
      </c>
      <c r="AA694" s="214">
        <v>0.2413793103448276</v>
      </c>
      <c r="AB694" s="213" t="s">
        <v>2544</v>
      </c>
      <c r="AC694" s="213" t="s">
        <v>3054</v>
      </c>
      <c r="AD694" s="212"/>
    </row>
    <row r="695" spans="1:30" s="39" customFormat="1" ht="24" customHeight="1">
      <c r="A695" s="211">
        <v>42820</v>
      </c>
      <c r="B695" s="210" t="s">
        <v>14255</v>
      </c>
      <c r="C695" s="208" t="s">
        <v>6976</v>
      </c>
      <c r="D695" s="208" t="s">
        <v>31</v>
      </c>
      <c r="E695" s="208" t="s">
        <v>14254</v>
      </c>
      <c r="F695" s="209">
        <v>42818</v>
      </c>
      <c r="G695" s="208" t="s">
        <v>6974</v>
      </c>
      <c r="H695" s="208" t="s">
        <v>14253</v>
      </c>
      <c r="I695" s="208">
        <v>2</v>
      </c>
      <c r="J695" s="220" t="s">
        <v>3576</v>
      </c>
      <c r="K695" s="144" t="s">
        <v>14252</v>
      </c>
      <c r="L695" s="208" t="s">
        <v>350</v>
      </c>
      <c r="M695" s="208"/>
      <c r="N695" s="208">
        <v>0</v>
      </c>
      <c r="O695" s="208" t="s">
        <v>29</v>
      </c>
      <c r="P695" s="208">
        <v>31713.97</v>
      </c>
      <c r="Q695" s="208">
        <v>2968768</v>
      </c>
      <c r="R695" s="208">
        <v>2817725</v>
      </c>
      <c r="S695" s="208">
        <v>94.9</v>
      </c>
      <c r="T695" s="208">
        <v>0</v>
      </c>
      <c r="U695" s="208">
        <v>0</v>
      </c>
      <c r="V695" s="208" t="s">
        <v>760</v>
      </c>
      <c r="W695" s="208" t="s">
        <v>14251</v>
      </c>
      <c r="X695" s="208" t="s">
        <v>14250</v>
      </c>
      <c r="Y695" s="141" t="s">
        <v>143</v>
      </c>
      <c r="Z695" s="141" t="str">
        <f t="shared" si="10"/>
        <v>Target Region capture91PE</v>
      </c>
      <c r="AA695" s="207">
        <v>0.2413793103448276</v>
      </c>
      <c r="AB695" s="207" t="s">
        <v>2544</v>
      </c>
      <c r="AC695" s="207" t="s">
        <v>3054</v>
      </c>
      <c r="AD695" s="207"/>
    </row>
    <row r="696" spans="1:30" s="39" customFormat="1" ht="24" customHeight="1">
      <c r="A696" s="219">
        <v>42820</v>
      </c>
      <c r="B696" s="218" t="s">
        <v>14245</v>
      </c>
      <c r="C696" s="215" t="s">
        <v>6976</v>
      </c>
      <c r="D696" s="216" t="s">
        <v>31</v>
      </c>
      <c r="E696" s="215" t="s">
        <v>14244</v>
      </c>
      <c r="F696" s="217">
        <v>42818</v>
      </c>
      <c r="G696" s="215" t="s">
        <v>6974</v>
      </c>
      <c r="H696" s="215" t="s">
        <v>14249</v>
      </c>
      <c r="I696" s="215">
        <v>1</v>
      </c>
      <c r="J696" s="215" t="s">
        <v>3576</v>
      </c>
      <c r="K696" s="147" t="s">
        <v>14242</v>
      </c>
      <c r="L696" s="216" t="s">
        <v>350</v>
      </c>
      <c r="M696" s="215"/>
      <c r="N696" s="215">
        <v>0</v>
      </c>
      <c r="O696" s="215" t="s">
        <v>29</v>
      </c>
      <c r="P696" s="215">
        <v>39198.879999999997</v>
      </c>
      <c r="Q696" s="215">
        <v>3952703</v>
      </c>
      <c r="R696" s="215">
        <v>3486556</v>
      </c>
      <c r="S696" s="215">
        <v>88.4</v>
      </c>
      <c r="T696" s="215">
        <v>0</v>
      </c>
      <c r="U696" s="215">
        <v>0</v>
      </c>
      <c r="V696" s="215" t="s">
        <v>14248</v>
      </c>
      <c r="W696" s="215" t="s">
        <v>14247</v>
      </c>
      <c r="X696" s="215" t="s">
        <v>14246</v>
      </c>
      <c r="Y696" s="147" t="s">
        <v>143</v>
      </c>
      <c r="Z696" s="147" t="str">
        <f t="shared" si="10"/>
        <v>Target Region capture91PE</v>
      </c>
      <c r="AA696" s="214">
        <v>9.375E-2</v>
      </c>
      <c r="AB696" s="213" t="s">
        <v>2544</v>
      </c>
      <c r="AC696" s="213" t="s">
        <v>3054</v>
      </c>
      <c r="AD696" s="212"/>
    </row>
    <row r="697" spans="1:30" s="39" customFormat="1" ht="24" customHeight="1">
      <c r="A697" s="211">
        <v>42820</v>
      </c>
      <c r="B697" s="210" t="s">
        <v>14245</v>
      </c>
      <c r="C697" s="208" t="s">
        <v>6976</v>
      </c>
      <c r="D697" s="208" t="s">
        <v>31</v>
      </c>
      <c r="E697" s="208" t="s">
        <v>14244</v>
      </c>
      <c r="F697" s="209">
        <v>42818</v>
      </c>
      <c r="G697" s="208" t="s">
        <v>6974</v>
      </c>
      <c r="H697" s="208" t="s">
        <v>14243</v>
      </c>
      <c r="I697" s="208">
        <v>2</v>
      </c>
      <c r="J697" s="220" t="s">
        <v>3576</v>
      </c>
      <c r="K697" s="144" t="s">
        <v>14242</v>
      </c>
      <c r="L697" s="208" t="s">
        <v>350</v>
      </c>
      <c r="M697" s="208"/>
      <c r="N697" s="208">
        <v>0</v>
      </c>
      <c r="O697" s="208" t="s">
        <v>29</v>
      </c>
      <c r="P697" s="208">
        <v>38693.599999999999</v>
      </c>
      <c r="Q697" s="208">
        <v>3863754</v>
      </c>
      <c r="R697" s="208">
        <v>3444986</v>
      </c>
      <c r="S697" s="208">
        <v>89.4</v>
      </c>
      <c r="T697" s="208">
        <v>0</v>
      </c>
      <c r="U697" s="208">
        <v>0</v>
      </c>
      <c r="V697" s="208" t="s">
        <v>14241</v>
      </c>
      <c r="W697" s="208" t="s">
        <v>14240</v>
      </c>
      <c r="X697" s="208" t="s">
        <v>14239</v>
      </c>
      <c r="Y697" s="141" t="s">
        <v>143</v>
      </c>
      <c r="Z697" s="141" t="str">
        <f t="shared" si="10"/>
        <v>Target Region capture91PE</v>
      </c>
      <c r="AA697" s="207">
        <v>9.375E-2</v>
      </c>
      <c r="AB697" s="207" t="s">
        <v>2544</v>
      </c>
      <c r="AC697" s="207" t="s">
        <v>3054</v>
      </c>
      <c r="AD697" s="207"/>
    </row>
    <row r="698" spans="1:30" s="39" customFormat="1" ht="24" customHeight="1">
      <c r="A698" s="219">
        <v>42820</v>
      </c>
      <c r="B698" s="218" t="s">
        <v>14235</v>
      </c>
      <c r="C698" s="215" t="s">
        <v>6976</v>
      </c>
      <c r="D698" s="216" t="s">
        <v>31</v>
      </c>
      <c r="E698" s="215" t="s">
        <v>14234</v>
      </c>
      <c r="F698" s="217">
        <v>42818</v>
      </c>
      <c r="G698" s="215" t="s">
        <v>6986</v>
      </c>
      <c r="H698" s="215" t="s">
        <v>14238</v>
      </c>
      <c r="I698" s="215">
        <v>1</v>
      </c>
      <c r="J698" s="215" t="s">
        <v>3576</v>
      </c>
      <c r="K698" s="135" t="s">
        <v>14232</v>
      </c>
      <c r="L698" s="216" t="s">
        <v>350</v>
      </c>
      <c r="M698" s="215"/>
      <c r="N698" s="215">
        <v>0</v>
      </c>
      <c r="O698" s="215" t="s">
        <v>29</v>
      </c>
      <c r="P698" s="215">
        <v>36737.32</v>
      </c>
      <c r="Q698" s="215">
        <v>3630820</v>
      </c>
      <c r="R698" s="215">
        <v>3312321</v>
      </c>
      <c r="S698" s="215">
        <v>91.4</v>
      </c>
      <c r="T698" s="215">
        <v>0</v>
      </c>
      <c r="U698" s="215">
        <v>0</v>
      </c>
      <c r="V698" s="215" t="s">
        <v>11343</v>
      </c>
      <c r="W698" s="215" t="s">
        <v>14237</v>
      </c>
      <c r="X698" s="215" t="s">
        <v>14236</v>
      </c>
      <c r="Y698" s="147" t="s">
        <v>143</v>
      </c>
      <c r="Z698" s="147" t="str">
        <f t="shared" si="10"/>
        <v>Target Region capture91PE</v>
      </c>
      <c r="AA698" s="214">
        <v>0.33333333333333331</v>
      </c>
      <c r="AB698" s="213" t="s">
        <v>2544</v>
      </c>
      <c r="AC698" s="213" t="s">
        <v>3054</v>
      </c>
      <c r="AD698" s="212"/>
    </row>
    <row r="699" spans="1:30" s="39" customFormat="1" ht="24" customHeight="1">
      <c r="A699" s="211">
        <v>42820</v>
      </c>
      <c r="B699" s="210" t="s">
        <v>14235</v>
      </c>
      <c r="C699" s="208" t="s">
        <v>6976</v>
      </c>
      <c r="D699" s="208" t="s">
        <v>31</v>
      </c>
      <c r="E699" s="208" t="s">
        <v>14234</v>
      </c>
      <c r="F699" s="209">
        <v>42818</v>
      </c>
      <c r="G699" s="208" t="s">
        <v>6986</v>
      </c>
      <c r="H699" s="208" t="s">
        <v>14233</v>
      </c>
      <c r="I699" s="208">
        <v>2</v>
      </c>
      <c r="J699" s="220" t="s">
        <v>3576</v>
      </c>
      <c r="K699" s="144" t="s">
        <v>14232</v>
      </c>
      <c r="L699" s="208" t="s">
        <v>350</v>
      </c>
      <c r="M699" s="208"/>
      <c r="N699" s="208">
        <v>0</v>
      </c>
      <c r="O699" s="208" t="s">
        <v>29</v>
      </c>
      <c r="P699" s="208">
        <v>37283.21</v>
      </c>
      <c r="Q699" s="208">
        <v>3680927</v>
      </c>
      <c r="R699" s="208">
        <v>3358655</v>
      </c>
      <c r="S699" s="208">
        <v>91.4</v>
      </c>
      <c r="T699" s="208">
        <v>0</v>
      </c>
      <c r="U699" s="208">
        <v>0</v>
      </c>
      <c r="V699" s="208" t="s">
        <v>14231</v>
      </c>
      <c r="W699" s="208" t="s">
        <v>14230</v>
      </c>
      <c r="X699" s="208" t="s">
        <v>14229</v>
      </c>
      <c r="Y699" s="141" t="s">
        <v>143</v>
      </c>
      <c r="Z699" s="141" t="str">
        <f t="shared" si="10"/>
        <v>Target Region capture91PE</v>
      </c>
      <c r="AA699" s="207">
        <v>0.33333333333333331</v>
      </c>
      <c r="AB699" s="207" t="s">
        <v>2544</v>
      </c>
      <c r="AC699" s="207" t="s">
        <v>3054</v>
      </c>
      <c r="AD699" s="207"/>
    </row>
    <row r="700" spans="1:30" s="247" customFormat="1" ht="24" customHeight="1">
      <c r="A700" s="133">
        <v>42820</v>
      </c>
      <c r="B700" s="134" t="s">
        <v>14421</v>
      </c>
      <c r="C700" s="135" t="s">
        <v>43</v>
      </c>
      <c r="D700" s="135" t="s">
        <v>31</v>
      </c>
      <c r="E700" s="135" t="s">
        <v>14420</v>
      </c>
      <c r="F700" s="159">
        <v>42816</v>
      </c>
      <c r="G700" s="135" t="s">
        <v>122</v>
      </c>
      <c r="H700" s="135" t="s">
        <v>14367</v>
      </c>
      <c r="I700" s="135">
        <v>1</v>
      </c>
      <c r="J700" s="135" t="s">
        <v>32</v>
      </c>
      <c r="K700" s="135" t="s">
        <v>28</v>
      </c>
      <c r="L700" s="135">
        <v>0</v>
      </c>
      <c r="M700" s="135" t="s">
        <v>14419</v>
      </c>
      <c r="N700" s="135">
        <v>329</v>
      </c>
      <c r="O700" s="135" t="s">
        <v>41</v>
      </c>
      <c r="P700" s="135">
        <v>107935.53</v>
      </c>
      <c r="Q700" s="135">
        <v>4309650</v>
      </c>
      <c r="R700" s="135">
        <v>3321179</v>
      </c>
      <c r="S700" s="135">
        <v>77.06</v>
      </c>
      <c r="T700" s="135" t="s">
        <v>14418</v>
      </c>
      <c r="U700" s="135" t="s">
        <v>14417</v>
      </c>
      <c r="V700" s="135" t="s">
        <v>14416</v>
      </c>
      <c r="W700" s="135" t="s">
        <v>14415</v>
      </c>
      <c r="X700" s="135" t="s">
        <v>14414</v>
      </c>
      <c r="Y700" s="147" t="s">
        <v>140</v>
      </c>
      <c r="Z700" s="147" t="str">
        <f t="shared" si="10"/>
        <v>Meta151PE</v>
      </c>
      <c r="AA700" s="137">
        <v>0</v>
      </c>
      <c r="AB700" s="138" t="s">
        <v>30</v>
      </c>
      <c r="AC700" s="154" t="s">
        <v>3343</v>
      </c>
      <c r="AD700" s="155"/>
    </row>
    <row r="701" spans="1:30" s="247" customFormat="1" ht="24" customHeight="1">
      <c r="A701" s="139">
        <v>42820</v>
      </c>
      <c r="B701" s="140" t="s">
        <v>14413</v>
      </c>
      <c r="C701" s="141" t="s">
        <v>43</v>
      </c>
      <c r="D701" s="141" t="s">
        <v>31</v>
      </c>
      <c r="E701" s="141" t="s">
        <v>14412</v>
      </c>
      <c r="F701" s="151">
        <v>42816</v>
      </c>
      <c r="G701" s="141" t="s">
        <v>122</v>
      </c>
      <c r="H701" s="141" t="s">
        <v>14367</v>
      </c>
      <c r="I701" s="141">
        <v>2</v>
      </c>
      <c r="J701" s="141" t="s">
        <v>32</v>
      </c>
      <c r="K701" s="141" t="s">
        <v>28</v>
      </c>
      <c r="L701" s="141">
        <v>0</v>
      </c>
      <c r="M701" s="141" t="s">
        <v>14366</v>
      </c>
      <c r="N701" s="141">
        <v>349</v>
      </c>
      <c r="O701" s="141" t="s">
        <v>41</v>
      </c>
      <c r="P701" s="141">
        <v>102036.77</v>
      </c>
      <c r="Q701" s="141">
        <v>4309650</v>
      </c>
      <c r="R701" s="141">
        <v>3149751</v>
      </c>
      <c r="S701" s="141">
        <v>73.09</v>
      </c>
      <c r="T701" s="141" t="s">
        <v>14411</v>
      </c>
      <c r="U701" s="141" t="s">
        <v>14410</v>
      </c>
      <c r="V701" s="141" t="s">
        <v>14409</v>
      </c>
      <c r="W701" s="141" t="s">
        <v>14408</v>
      </c>
      <c r="X701" s="141" t="s">
        <v>14407</v>
      </c>
      <c r="Y701" s="141" t="s">
        <v>140</v>
      </c>
      <c r="Z701" s="141" t="str">
        <f t="shared" si="10"/>
        <v>Meta151PE</v>
      </c>
      <c r="AA701" s="143">
        <v>0</v>
      </c>
      <c r="AB701" s="143" t="s">
        <v>30</v>
      </c>
      <c r="AC701" s="143" t="s">
        <v>3343</v>
      </c>
      <c r="AD701" s="143"/>
    </row>
    <row r="702" spans="1:30" s="247" customFormat="1" ht="24" customHeight="1">
      <c r="A702" s="139">
        <v>42820</v>
      </c>
      <c r="B702" s="140" t="s">
        <v>14406</v>
      </c>
      <c r="C702" s="141">
        <v>0</v>
      </c>
      <c r="D702" s="141" t="s">
        <v>31</v>
      </c>
      <c r="E702" s="141" t="s">
        <v>14405</v>
      </c>
      <c r="F702" s="151">
        <v>42816</v>
      </c>
      <c r="G702" s="141" t="s">
        <v>122</v>
      </c>
      <c r="H702" s="141" t="s">
        <v>14404</v>
      </c>
      <c r="I702" s="141">
        <v>3</v>
      </c>
      <c r="J702" s="144" t="s">
        <v>14403</v>
      </c>
      <c r="K702" s="144" t="s">
        <v>14402</v>
      </c>
      <c r="L702" s="141">
        <v>0</v>
      </c>
      <c r="M702" s="141" t="s">
        <v>14366</v>
      </c>
      <c r="N702" s="141">
        <v>0</v>
      </c>
      <c r="O702" s="141" t="s">
        <v>41</v>
      </c>
      <c r="P702" s="141">
        <v>101551.85</v>
      </c>
      <c r="Q702" s="141">
        <v>4309650</v>
      </c>
      <c r="R702" s="141">
        <v>3102137</v>
      </c>
      <c r="S702" s="141">
        <v>71.98</v>
      </c>
      <c r="T702" s="141">
        <v>0</v>
      </c>
      <c r="U702" s="141">
        <v>0</v>
      </c>
      <c r="V702" s="141" t="s">
        <v>14401</v>
      </c>
      <c r="W702" s="141" t="s">
        <v>14400</v>
      </c>
      <c r="X702" s="141" t="s">
        <v>14399</v>
      </c>
      <c r="Y702" s="141" t="s">
        <v>140</v>
      </c>
      <c r="Z702" s="141" t="str">
        <f t="shared" si="10"/>
        <v>0151PE</v>
      </c>
      <c r="AA702" s="143">
        <v>0.125</v>
      </c>
      <c r="AB702" s="143" t="s">
        <v>30</v>
      </c>
      <c r="AC702" s="143" t="s">
        <v>3343</v>
      </c>
      <c r="AD702" s="143"/>
    </row>
    <row r="703" spans="1:30" s="247" customFormat="1" ht="24" customHeight="1">
      <c r="A703" s="139">
        <v>42820</v>
      </c>
      <c r="B703" s="140" t="s">
        <v>14398</v>
      </c>
      <c r="C703" s="141">
        <v>0</v>
      </c>
      <c r="D703" s="141" t="s">
        <v>31</v>
      </c>
      <c r="E703" s="141" t="s">
        <v>14397</v>
      </c>
      <c r="F703" s="151">
        <v>42816</v>
      </c>
      <c r="G703" s="141" t="s">
        <v>122</v>
      </c>
      <c r="H703" s="141" t="s">
        <v>14367</v>
      </c>
      <c r="I703" s="141">
        <v>4</v>
      </c>
      <c r="J703" s="141" t="s">
        <v>32</v>
      </c>
      <c r="K703" s="141" t="s">
        <v>28</v>
      </c>
      <c r="L703" s="141">
        <v>0</v>
      </c>
      <c r="M703" s="141" t="s">
        <v>14366</v>
      </c>
      <c r="N703" s="141">
        <v>327</v>
      </c>
      <c r="O703" s="141" t="s">
        <v>41</v>
      </c>
      <c r="P703" s="141">
        <v>105344.49</v>
      </c>
      <c r="Q703" s="141">
        <v>4309650</v>
      </c>
      <c r="R703" s="141">
        <v>3205714</v>
      </c>
      <c r="S703" s="141">
        <v>74.38</v>
      </c>
      <c r="T703" s="141" t="s">
        <v>14396</v>
      </c>
      <c r="U703" s="141" t="s">
        <v>14395</v>
      </c>
      <c r="V703" s="141" t="s">
        <v>14394</v>
      </c>
      <c r="W703" s="141" t="s">
        <v>14393</v>
      </c>
      <c r="X703" s="141" t="s">
        <v>14392</v>
      </c>
      <c r="Y703" s="141" t="s">
        <v>140</v>
      </c>
      <c r="Z703" s="141" t="str">
        <f t="shared" si="10"/>
        <v>0151PE</v>
      </c>
      <c r="AA703" s="143">
        <v>0</v>
      </c>
      <c r="AB703" s="143" t="s">
        <v>30</v>
      </c>
      <c r="AC703" s="143" t="s">
        <v>3343</v>
      </c>
      <c r="AD703" s="143"/>
    </row>
    <row r="704" spans="1:30" s="247" customFormat="1" ht="24" customHeight="1">
      <c r="A704" s="139">
        <v>42820</v>
      </c>
      <c r="B704" s="140" t="s">
        <v>14391</v>
      </c>
      <c r="C704" s="141">
        <v>0</v>
      </c>
      <c r="D704" s="141" t="s">
        <v>31</v>
      </c>
      <c r="E704" s="141" t="s">
        <v>14390</v>
      </c>
      <c r="F704" s="151">
        <v>42816</v>
      </c>
      <c r="G704" s="141" t="s">
        <v>122</v>
      </c>
      <c r="H704" s="141" t="s">
        <v>14367</v>
      </c>
      <c r="I704" s="141">
        <v>5</v>
      </c>
      <c r="J704" s="141" t="s">
        <v>32</v>
      </c>
      <c r="K704" s="141" t="s">
        <v>28</v>
      </c>
      <c r="L704" s="141">
        <v>0</v>
      </c>
      <c r="M704" s="141" t="s">
        <v>14366</v>
      </c>
      <c r="N704" s="141">
        <v>335</v>
      </c>
      <c r="O704" s="141" t="s">
        <v>41</v>
      </c>
      <c r="P704" s="141">
        <v>104469.12</v>
      </c>
      <c r="Q704" s="141">
        <v>4309650</v>
      </c>
      <c r="R704" s="141">
        <v>3196783</v>
      </c>
      <c r="S704" s="141">
        <v>74.180000000000007</v>
      </c>
      <c r="T704" s="141" t="s">
        <v>10651</v>
      </c>
      <c r="U704" s="141" t="s">
        <v>14389</v>
      </c>
      <c r="V704" s="141" t="s">
        <v>14388</v>
      </c>
      <c r="W704" s="141" t="s">
        <v>14387</v>
      </c>
      <c r="X704" s="141" t="s">
        <v>14386</v>
      </c>
      <c r="Y704" s="141" t="s">
        <v>140</v>
      </c>
      <c r="Z704" s="141" t="str">
        <f t="shared" si="10"/>
        <v>0151PE</v>
      </c>
      <c r="AA704" s="143">
        <v>0</v>
      </c>
      <c r="AB704" s="143" t="s">
        <v>30</v>
      </c>
      <c r="AC704" s="143" t="s">
        <v>3343</v>
      </c>
      <c r="AD704" s="143"/>
    </row>
    <row r="705" spans="1:30" s="247" customFormat="1" ht="24" customHeight="1">
      <c r="A705" s="139">
        <v>42820</v>
      </c>
      <c r="B705" s="140" t="s">
        <v>14385</v>
      </c>
      <c r="C705" s="141" t="s">
        <v>43</v>
      </c>
      <c r="D705" s="141" t="s">
        <v>31</v>
      </c>
      <c r="E705" s="141" t="s">
        <v>14384</v>
      </c>
      <c r="F705" s="151">
        <v>42816</v>
      </c>
      <c r="G705" s="141" t="s">
        <v>122</v>
      </c>
      <c r="H705" s="141" t="s">
        <v>14367</v>
      </c>
      <c r="I705" s="141">
        <v>6</v>
      </c>
      <c r="J705" s="144" t="s">
        <v>3576</v>
      </c>
      <c r="K705" s="144" t="s">
        <v>14383</v>
      </c>
      <c r="L705" s="141">
        <v>0</v>
      </c>
      <c r="M705" s="141" t="s">
        <v>14366</v>
      </c>
      <c r="N705" s="141">
        <v>332</v>
      </c>
      <c r="O705" s="141" t="s">
        <v>41</v>
      </c>
      <c r="P705" s="141">
        <v>102138.21</v>
      </c>
      <c r="Q705" s="141">
        <v>4309650</v>
      </c>
      <c r="R705" s="141">
        <v>3128803</v>
      </c>
      <c r="S705" s="141">
        <v>72.599999999999994</v>
      </c>
      <c r="T705" s="141" t="s">
        <v>14382</v>
      </c>
      <c r="U705" s="141" t="s">
        <v>14381</v>
      </c>
      <c r="V705" s="141" t="s">
        <v>14380</v>
      </c>
      <c r="W705" s="141" t="s">
        <v>14379</v>
      </c>
      <c r="X705" s="141" t="s">
        <v>14378</v>
      </c>
      <c r="Y705" s="141" t="s">
        <v>140</v>
      </c>
      <c r="Z705" s="141" t="str">
        <f t="shared" ref="Z705:Z715" si="11">IF(P705,CONCATENATE(C705,Y705),0)</f>
        <v>Meta151PE</v>
      </c>
      <c r="AA705" s="143">
        <v>0.36363636363636365</v>
      </c>
      <c r="AB705" s="143" t="s">
        <v>30</v>
      </c>
      <c r="AC705" s="143" t="s">
        <v>3343</v>
      </c>
      <c r="AD705" s="143"/>
    </row>
    <row r="706" spans="1:30" s="247" customFormat="1" ht="24" customHeight="1">
      <c r="A706" s="139">
        <v>42820</v>
      </c>
      <c r="B706" s="140" t="s">
        <v>14377</v>
      </c>
      <c r="C706" s="141">
        <v>0</v>
      </c>
      <c r="D706" s="141" t="s">
        <v>31</v>
      </c>
      <c r="E706" s="141" t="s">
        <v>14376</v>
      </c>
      <c r="F706" s="151">
        <v>42816</v>
      </c>
      <c r="G706" s="141" t="s">
        <v>122</v>
      </c>
      <c r="H706" s="141" t="s">
        <v>14367</v>
      </c>
      <c r="I706" s="141">
        <v>7</v>
      </c>
      <c r="J706" s="144" t="s">
        <v>3576</v>
      </c>
      <c r="K706" s="144" t="s">
        <v>14375</v>
      </c>
      <c r="L706" s="141">
        <v>0</v>
      </c>
      <c r="M706" s="141" t="s">
        <v>14366</v>
      </c>
      <c r="N706" s="141">
        <v>332</v>
      </c>
      <c r="O706" s="141" t="s">
        <v>41</v>
      </c>
      <c r="P706" s="141">
        <v>87633.63</v>
      </c>
      <c r="Q706" s="141">
        <v>4309650</v>
      </c>
      <c r="R706" s="141">
        <v>2686351</v>
      </c>
      <c r="S706" s="141">
        <v>62.33</v>
      </c>
      <c r="T706" s="141" t="s">
        <v>14374</v>
      </c>
      <c r="U706" s="141" t="s">
        <v>14373</v>
      </c>
      <c r="V706" s="141" t="s">
        <v>14372</v>
      </c>
      <c r="W706" s="141" t="s">
        <v>14371</v>
      </c>
      <c r="X706" s="141" t="s">
        <v>14370</v>
      </c>
      <c r="Y706" s="141" t="s">
        <v>140</v>
      </c>
      <c r="Z706" s="141" t="str">
        <f t="shared" si="11"/>
        <v>0151PE</v>
      </c>
      <c r="AA706" s="143">
        <v>0.1111111111111111</v>
      </c>
      <c r="AB706" s="143" t="s">
        <v>30</v>
      </c>
      <c r="AC706" s="143" t="s">
        <v>3343</v>
      </c>
      <c r="AD706" s="143"/>
    </row>
    <row r="707" spans="1:30" s="247" customFormat="1" ht="24" customHeight="1">
      <c r="A707" s="139">
        <v>42820</v>
      </c>
      <c r="B707" s="140" t="s">
        <v>14369</v>
      </c>
      <c r="C707" s="141" t="s">
        <v>4686</v>
      </c>
      <c r="D707" s="141" t="s">
        <v>31</v>
      </c>
      <c r="E707" s="141" t="s">
        <v>14368</v>
      </c>
      <c r="F707" s="151">
        <v>42816</v>
      </c>
      <c r="G707" s="141" t="s">
        <v>122</v>
      </c>
      <c r="H707" s="141" t="s">
        <v>14367</v>
      </c>
      <c r="I707" s="141">
        <v>8</v>
      </c>
      <c r="J707" s="141" t="s">
        <v>32</v>
      </c>
      <c r="K707" s="141" t="s">
        <v>28</v>
      </c>
      <c r="L707" s="141">
        <v>0</v>
      </c>
      <c r="M707" s="141" t="s">
        <v>14366</v>
      </c>
      <c r="N707" s="141">
        <v>0</v>
      </c>
      <c r="O707" s="141" t="s">
        <v>41</v>
      </c>
      <c r="P707" s="141">
        <v>106193.25</v>
      </c>
      <c r="Q707" s="141">
        <v>4309650</v>
      </c>
      <c r="R707" s="141">
        <v>3237752</v>
      </c>
      <c r="S707" s="141">
        <v>75.13</v>
      </c>
      <c r="T707" s="141">
        <v>0</v>
      </c>
      <c r="U707" s="141">
        <v>0</v>
      </c>
      <c r="V707" s="141" t="s">
        <v>14365</v>
      </c>
      <c r="W707" s="141" t="s">
        <v>14364</v>
      </c>
      <c r="X707" s="141" t="s">
        <v>14363</v>
      </c>
      <c r="Y707" s="141" t="s">
        <v>140</v>
      </c>
      <c r="Z707" s="141" t="str">
        <f t="shared" si="11"/>
        <v>Transcriptome151PE</v>
      </c>
      <c r="AA707" s="143">
        <v>0</v>
      </c>
      <c r="AB707" s="143" t="s">
        <v>30</v>
      </c>
      <c r="AC707" s="143" t="s">
        <v>3343</v>
      </c>
      <c r="AD707" s="143"/>
    </row>
    <row r="708" spans="1:30" s="247" customFormat="1" ht="24" customHeight="1">
      <c r="A708" s="133">
        <v>42821</v>
      </c>
      <c r="B708" s="134" t="s">
        <v>14362</v>
      </c>
      <c r="C708" s="135" t="s">
        <v>14361</v>
      </c>
      <c r="D708" s="135" t="s">
        <v>31</v>
      </c>
      <c r="E708" s="135" t="s">
        <v>14352</v>
      </c>
      <c r="F708" s="159">
        <v>42816</v>
      </c>
      <c r="G708" s="135" t="s">
        <v>36</v>
      </c>
      <c r="H708" s="135" t="s">
        <v>14327</v>
      </c>
      <c r="I708" s="135">
        <v>1</v>
      </c>
      <c r="J708" s="135" t="s">
        <v>32</v>
      </c>
      <c r="K708" s="135" t="s">
        <v>28</v>
      </c>
      <c r="L708" s="135">
        <v>0</v>
      </c>
      <c r="M708" s="135" t="s">
        <v>14360</v>
      </c>
      <c r="N708" s="135">
        <v>0</v>
      </c>
      <c r="O708" s="135" t="s">
        <v>103</v>
      </c>
      <c r="P708" s="135">
        <v>63738.37</v>
      </c>
      <c r="Q708" s="135">
        <v>2894007</v>
      </c>
      <c r="R708" s="135">
        <v>2718755</v>
      </c>
      <c r="S708" s="135">
        <v>94</v>
      </c>
      <c r="T708" s="135">
        <v>0</v>
      </c>
      <c r="U708" s="135">
        <v>0</v>
      </c>
      <c r="V708" s="135" t="s">
        <v>14359</v>
      </c>
      <c r="W708" s="135" t="s">
        <v>14358</v>
      </c>
      <c r="X708" s="135" t="s">
        <v>14357</v>
      </c>
      <c r="Y708" s="147" t="s">
        <v>8426</v>
      </c>
      <c r="Z708" s="187" t="str">
        <f t="shared" si="11"/>
        <v>Methylation126PE</v>
      </c>
      <c r="AA708" s="137">
        <v>0</v>
      </c>
      <c r="AB708" s="138" t="s">
        <v>30</v>
      </c>
      <c r="AC708" s="154" t="s">
        <v>3343</v>
      </c>
      <c r="AD708" s="155"/>
    </row>
    <row r="709" spans="1:30" s="247" customFormat="1" ht="24" customHeight="1">
      <c r="A709" s="139">
        <v>42821</v>
      </c>
      <c r="B709" s="140" t="s">
        <v>14353</v>
      </c>
      <c r="C709" s="141" t="s">
        <v>35</v>
      </c>
      <c r="D709" s="141" t="s">
        <v>31</v>
      </c>
      <c r="E709" s="141" t="s">
        <v>14352</v>
      </c>
      <c r="F709" s="151">
        <v>42816</v>
      </c>
      <c r="G709" s="141" t="s">
        <v>36</v>
      </c>
      <c r="H709" s="141" t="s">
        <v>14327</v>
      </c>
      <c r="I709" s="141">
        <v>2</v>
      </c>
      <c r="J709" s="141" t="s">
        <v>32</v>
      </c>
      <c r="K709" s="141" t="s">
        <v>28</v>
      </c>
      <c r="L709" s="141">
        <v>0</v>
      </c>
      <c r="M709" s="141" t="s">
        <v>1018</v>
      </c>
      <c r="N709" s="141">
        <v>0</v>
      </c>
      <c r="O709" s="141" t="s">
        <v>103</v>
      </c>
      <c r="P709" s="141">
        <v>63480.09</v>
      </c>
      <c r="Q709" s="141">
        <v>2881851</v>
      </c>
      <c r="R709" s="141">
        <v>2706074</v>
      </c>
      <c r="S709" s="141">
        <v>93.9</v>
      </c>
      <c r="T709" s="141">
        <v>0</v>
      </c>
      <c r="U709" s="141">
        <v>0</v>
      </c>
      <c r="V709" s="141" t="s">
        <v>14356</v>
      </c>
      <c r="W709" s="141" t="s">
        <v>14355</v>
      </c>
      <c r="X709" s="141" t="s">
        <v>14354</v>
      </c>
      <c r="Y709" s="141" t="s">
        <v>8426</v>
      </c>
      <c r="Z709" s="188" t="str">
        <f t="shared" si="11"/>
        <v>Methylation126PE</v>
      </c>
      <c r="AA709" s="143">
        <v>0</v>
      </c>
      <c r="AB709" s="143" t="s">
        <v>30</v>
      </c>
      <c r="AC709" s="143" t="s">
        <v>3343</v>
      </c>
      <c r="AD709" s="143"/>
    </row>
    <row r="710" spans="1:30" s="247" customFormat="1" ht="24" customHeight="1">
      <c r="A710" s="139">
        <v>42821</v>
      </c>
      <c r="B710" s="140" t="s">
        <v>14353</v>
      </c>
      <c r="C710" s="141" t="s">
        <v>35</v>
      </c>
      <c r="D710" s="141" t="s">
        <v>31</v>
      </c>
      <c r="E710" s="141" t="s">
        <v>14352</v>
      </c>
      <c r="F710" s="151">
        <v>42816</v>
      </c>
      <c r="G710" s="141" t="s">
        <v>36</v>
      </c>
      <c r="H710" s="141" t="s">
        <v>14327</v>
      </c>
      <c r="I710" s="141">
        <v>3</v>
      </c>
      <c r="J710" s="141" t="s">
        <v>32</v>
      </c>
      <c r="K710" s="141" t="s">
        <v>28</v>
      </c>
      <c r="L710" s="141">
        <v>0</v>
      </c>
      <c r="M710" s="141" t="s">
        <v>1018</v>
      </c>
      <c r="N710" s="141">
        <v>0</v>
      </c>
      <c r="O710" s="141" t="s">
        <v>103</v>
      </c>
      <c r="P710" s="141">
        <v>63185.58</v>
      </c>
      <c r="Q710" s="141">
        <v>2866775</v>
      </c>
      <c r="R710" s="141">
        <v>2692442</v>
      </c>
      <c r="S710" s="141">
        <v>93.9</v>
      </c>
      <c r="T710" s="141">
        <v>0</v>
      </c>
      <c r="U710" s="141">
        <v>0</v>
      </c>
      <c r="V710" s="141" t="s">
        <v>14351</v>
      </c>
      <c r="W710" s="141" t="s">
        <v>14350</v>
      </c>
      <c r="X710" s="141" t="s">
        <v>14349</v>
      </c>
      <c r="Y710" s="141" t="s">
        <v>8426</v>
      </c>
      <c r="Z710" s="188" t="str">
        <f t="shared" si="11"/>
        <v>Methylation126PE</v>
      </c>
      <c r="AA710" s="143">
        <v>0</v>
      </c>
      <c r="AB710" s="143" t="s">
        <v>30</v>
      </c>
      <c r="AC710" s="143" t="s">
        <v>3343</v>
      </c>
      <c r="AD710" s="143"/>
    </row>
    <row r="711" spans="1:30" s="247" customFormat="1" ht="24" customHeight="1">
      <c r="A711" s="139">
        <v>42821</v>
      </c>
      <c r="B711" s="140" t="s">
        <v>14340</v>
      </c>
      <c r="C711" s="141" t="s">
        <v>27</v>
      </c>
      <c r="D711" s="141" t="s">
        <v>31</v>
      </c>
      <c r="E711" s="141" t="s">
        <v>14348</v>
      </c>
      <c r="F711" s="151">
        <v>42816</v>
      </c>
      <c r="G711" s="141" t="s">
        <v>36</v>
      </c>
      <c r="H711" s="141" t="s">
        <v>14327</v>
      </c>
      <c r="I711" s="141">
        <v>4</v>
      </c>
      <c r="J711" s="141" t="s">
        <v>32</v>
      </c>
      <c r="K711" s="141" t="s">
        <v>28</v>
      </c>
      <c r="L711" s="141">
        <v>0</v>
      </c>
      <c r="M711" s="141" t="s">
        <v>1018</v>
      </c>
      <c r="N711" s="141">
        <v>0</v>
      </c>
      <c r="O711" s="141" t="s">
        <v>103</v>
      </c>
      <c r="P711" s="141">
        <v>66657.179999999993</v>
      </c>
      <c r="Q711" s="141">
        <v>3051264</v>
      </c>
      <c r="R711" s="141">
        <v>2849211</v>
      </c>
      <c r="S711" s="141">
        <v>93.4</v>
      </c>
      <c r="T711" s="141">
        <v>0</v>
      </c>
      <c r="U711" s="141">
        <v>0</v>
      </c>
      <c r="V711" s="141" t="s">
        <v>14347</v>
      </c>
      <c r="W711" s="141" t="s">
        <v>14346</v>
      </c>
      <c r="X711" s="141" t="s">
        <v>14345</v>
      </c>
      <c r="Y711" s="141" t="s">
        <v>8426</v>
      </c>
      <c r="Z711" s="188" t="str">
        <f t="shared" si="11"/>
        <v>Re-sequencing126PE</v>
      </c>
      <c r="AA711" s="143">
        <v>0</v>
      </c>
      <c r="AB711" s="143" t="s">
        <v>30</v>
      </c>
      <c r="AC711" s="143" t="s">
        <v>3343</v>
      </c>
      <c r="AD711" s="143"/>
    </row>
    <row r="712" spans="1:30" s="247" customFormat="1" ht="24" customHeight="1">
      <c r="A712" s="139">
        <v>42821</v>
      </c>
      <c r="B712" s="140" t="s">
        <v>14340</v>
      </c>
      <c r="C712" s="141" t="s">
        <v>27</v>
      </c>
      <c r="D712" s="141" t="s">
        <v>31</v>
      </c>
      <c r="E712" s="141" t="s">
        <v>14344</v>
      </c>
      <c r="F712" s="151">
        <v>42816</v>
      </c>
      <c r="G712" s="141" t="s">
        <v>36</v>
      </c>
      <c r="H712" s="141" t="s">
        <v>14327</v>
      </c>
      <c r="I712" s="141">
        <v>5</v>
      </c>
      <c r="J712" s="141" t="s">
        <v>32</v>
      </c>
      <c r="K712" s="141" t="s">
        <v>28</v>
      </c>
      <c r="L712" s="141">
        <v>0</v>
      </c>
      <c r="M712" s="141" t="s">
        <v>1018</v>
      </c>
      <c r="N712" s="141">
        <v>0</v>
      </c>
      <c r="O712" s="141" t="s">
        <v>103</v>
      </c>
      <c r="P712" s="141">
        <v>62248.18</v>
      </c>
      <c r="Q712" s="141">
        <v>2808221</v>
      </c>
      <c r="R712" s="141">
        <v>2658020</v>
      </c>
      <c r="S712" s="141">
        <v>94.7</v>
      </c>
      <c r="T712" s="141">
        <v>0</v>
      </c>
      <c r="U712" s="141">
        <v>0</v>
      </c>
      <c r="V712" s="141" t="s">
        <v>14343</v>
      </c>
      <c r="W712" s="141" t="s">
        <v>14342</v>
      </c>
      <c r="X712" s="141" t="s">
        <v>14341</v>
      </c>
      <c r="Y712" s="141" t="s">
        <v>8426</v>
      </c>
      <c r="Z712" s="188" t="str">
        <f t="shared" si="11"/>
        <v>Re-sequencing126PE</v>
      </c>
      <c r="AA712" s="143">
        <v>0</v>
      </c>
      <c r="AB712" s="143" t="s">
        <v>30</v>
      </c>
      <c r="AC712" s="143" t="s">
        <v>3343</v>
      </c>
      <c r="AD712" s="143"/>
    </row>
    <row r="713" spans="1:30" s="247" customFormat="1" ht="24" customHeight="1">
      <c r="A713" s="139">
        <v>42821</v>
      </c>
      <c r="B713" s="140" t="s">
        <v>14340</v>
      </c>
      <c r="C713" s="141" t="s">
        <v>27</v>
      </c>
      <c r="D713" s="141" t="s">
        <v>31</v>
      </c>
      <c r="E713" s="141" t="s">
        <v>14339</v>
      </c>
      <c r="F713" s="151">
        <v>42816</v>
      </c>
      <c r="G713" s="141" t="s">
        <v>36</v>
      </c>
      <c r="H713" s="141" t="s">
        <v>14338</v>
      </c>
      <c r="I713" s="141">
        <v>6</v>
      </c>
      <c r="J713" s="144" t="s">
        <v>128</v>
      </c>
      <c r="K713" s="144" t="s">
        <v>14337</v>
      </c>
      <c r="L713" s="141">
        <v>0</v>
      </c>
      <c r="M713" s="141" t="s">
        <v>1018</v>
      </c>
      <c r="N713" s="141">
        <v>0</v>
      </c>
      <c r="O713" s="141" t="s">
        <v>103</v>
      </c>
      <c r="P713" s="141">
        <v>49932.56</v>
      </c>
      <c r="Q713" s="141">
        <v>2201277</v>
      </c>
      <c r="R713" s="141">
        <v>2129705</v>
      </c>
      <c r="S713" s="141">
        <v>96.8</v>
      </c>
      <c r="T713" s="141">
        <v>0</v>
      </c>
      <c r="U713" s="141">
        <v>0</v>
      </c>
      <c r="V713" s="141" t="s">
        <v>14336</v>
      </c>
      <c r="W713" s="141" t="s">
        <v>8388</v>
      </c>
      <c r="X713" s="141" t="s">
        <v>14335</v>
      </c>
      <c r="Y713" s="141" t="s">
        <v>8426</v>
      </c>
      <c r="Z713" s="188" t="str">
        <f t="shared" si="11"/>
        <v>Re-sequencing126PE</v>
      </c>
      <c r="AA713" s="143">
        <v>0.5</v>
      </c>
      <c r="AB713" s="143" t="s">
        <v>30</v>
      </c>
      <c r="AC713" s="143" t="s">
        <v>3343</v>
      </c>
      <c r="AD713" s="143"/>
    </row>
    <row r="714" spans="1:30" s="247" customFormat="1" ht="24" customHeight="1">
      <c r="A714" s="139">
        <v>42821</v>
      </c>
      <c r="B714" s="140" t="s">
        <v>14334</v>
      </c>
      <c r="C714" s="141">
        <v>0</v>
      </c>
      <c r="D714" s="141" t="s">
        <v>31</v>
      </c>
      <c r="E714" s="141" t="s">
        <v>14333</v>
      </c>
      <c r="F714" s="151">
        <v>42816</v>
      </c>
      <c r="G714" s="141" t="s">
        <v>36</v>
      </c>
      <c r="H714" s="141" t="s">
        <v>14327</v>
      </c>
      <c r="I714" s="141">
        <v>7</v>
      </c>
      <c r="J714" s="141" t="s">
        <v>32</v>
      </c>
      <c r="K714" s="141" t="s">
        <v>28</v>
      </c>
      <c r="L714" s="141">
        <v>0</v>
      </c>
      <c r="M714" s="141" t="s">
        <v>1018</v>
      </c>
      <c r="N714" s="141">
        <v>0</v>
      </c>
      <c r="O714" s="141" t="s">
        <v>103</v>
      </c>
      <c r="P714" s="141">
        <v>71176.710000000006</v>
      </c>
      <c r="Q714" s="141">
        <v>3286707</v>
      </c>
      <c r="R714" s="141">
        <v>3038592</v>
      </c>
      <c r="S714" s="141">
        <v>92.5</v>
      </c>
      <c r="T714" s="141">
        <v>0</v>
      </c>
      <c r="U714" s="141">
        <v>0</v>
      </c>
      <c r="V714" s="141" t="s">
        <v>14332</v>
      </c>
      <c r="W714" s="141" t="s">
        <v>14331</v>
      </c>
      <c r="X714" s="141" t="s">
        <v>14330</v>
      </c>
      <c r="Y714" s="141" t="s">
        <v>8426</v>
      </c>
      <c r="Z714" s="188" t="str">
        <f t="shared" si="11"/>
        <v>0126PE</v>
      </c>
      <c r="AA714" s="143">
        <v>0</v>
      </c>
      <c r="AB714" s="143" t="s">
        <v>30</v>
      </c>
      <c r="AC714" s="143" t="s">
        <v>3343</v>
      </c>
      <c r="AD714" s="143"/>
    </row>
    <row r="715" spans="1:30" s="247" customFormat="1" ht="24" customHeight="1">
      <c r="A715" s="139">
        <v>42821</v>
      </c>
      <c r="B715" s="140" t="s">
        <v>14329</v>
      </c>
      <c r="C715" s="141" t="s">
        <v>2525</v>
      </c>
      <c r="D715" s="141" t="s">
        <v>31</v>
      </c>
      <c r="E715" s="141" t="s">
        <v>14328</v>
      </c>
      <c r="F715" s="151">
        <v>42816</v>
      </c>
      <c r="G715" s="141" t="s">
        <v>36</v>
      </c>
      <c r="H715" s="141" t="s">
        <v>14327</v>
      </c>
      <c r="I715" s="141">
        <v>8</v>
      </c>
      <c r="J715" s="141" t="s">
        <v>32</v>
      </c>
      <c r="K715" s="141" t="s">
        <v>28</v>
      </c>
      <c r="L715" s="141">
        <v>0</v>
      </c>
      <c r="M715" s="141" t="s">
        <v>1018</v>
      </c>
      <c r="N715" s="141">
        <v>0</v>
      </c>
      <c r="O715" s="141" t="s">
        <v>103</v>
      </c>
      <c r="P715" s="141">
        <v>48269.67</v>
      </c>
      <c r="Q715" s="141">
        <v>2105820</v>
      </c>
      <c r="R715" s="141">
        <v>2011236</v>
      </c>
      <c r="S715" s="141">
        <v>95.5</v>
      </c>
      <c r="T715" s="141">
        <v>0</v>
      </c>
      <c r="U715" s="141">
        <v>0</v>
      </c>
      <c r="V715" s="141" t="s">
        <v>14326</v>
      </c>
      <c r="W715" s="141" t="s">
        <v>14325</v>
      </c>
      <c r="X715" s="141" t="s">
        <v>14324</v>
      </c>
      <c r="Y715" s="141" t="s">
        <v>8426</v>
      </c>
      <c r="Z715" s="188" t="str">
        <f t="shared" si="11"/>
        <v>De novo126PE</v>
      </c>
      <c r="AA715" s="143">
        <v>0</v>
      </c>
      <c r="AB715" s="143" t="s">
        <v>30</v>
      </c>
      <c r="AC715" s="143" t="s">
        <v>3343</v>
      </c>
      <c r="AD715" s="143"/>
    </row>
    <row r="716" spans="1:30" s="247" customFormat="1" ht="24" customHeight="1">
      <c r="A716" s="133">
        <v>42821</v>
      </c>
      <c r="B716" s="134" t="s">
        <v>14320</v>
      </c>
      <c r="C716" s="135" t="s">
        <v>27</v>
      </c>
      <c r="D716" s="135" t="s">
        <v>31</v>
      </c>
      <c r="E716" s="135" t="s">
        <v>14323</v>
      </c>
      <c r="F716" s="159">
        <v>42819</v>
      </c>
      <c r="G716" s="135" t="s">
        <v>40</v>
      </c>
      <c r="H716" s="135" t="s">
        <v>14322</v>
      </c>
      <c r="I716" s="135">
        <v>1</v>
      </c>
      <c r="J716" s="144" t="s">
        <v>128</v>
      </c>
      <c r="K716" s="144" t="s">
        <v>14321</v>
      </c>
      <c r="L716" s="135">
        <v>0</v>
      </c>
      <c r="M716" s="135"/>
      <c r="N716" s="135">
        <v>0</v>
      </c>
      <c r="O716" s="135">
        <v>90</v>
      </c>
      <c r="P716" s="135">
        <v>11489.1</v>
      </c>
      <c r="Q716" s="135">
        <v>2434649</v>
      </c>
      <c r="R716" s="135">
        <v>2199728</v>
      </c>
      <c r="S716" s="135">
        <v>90.5</v>
      </c>
      <c r="T716" s="135">
        <v>7.3</v>
      </c>
      <c r="U716" s="135">
        <v>12.02</v>
      </c>
      <c r="V716" s="135">
        <v>33.799999999999997</v>
      </c>
      <c r="W716" s="135">
        <v>96.5</v>
      </c>
      <c r="X716" s="135">
        <v>93.9</v>
      </c>
      <c r="Y716" s="147" t="s">
        <v>14316</v>
      </c>
      <c r="Z716" s="147" t="s">
        <v>3403</v>
      </c>
      <c r="AA716" s="137">
        <v>0.28125</v>
      </c>
      <c r="AB716" s="138" t="s">
        <v>2544</v>
      </c>
      <c r="AC716" s="154" t="s">
        <v>3343</v>
      </c>
      <c r="AD716" s="155"/>
    </row>
    <row r="717" spans="1:30" s="247" customFormat="1" ht="24" customHeight="1">
      <c r="A717" s="139">
        <v>42821</v>
      </c>
      <c r="B717" s="140" t="s">
        <v>14320</v>
      </c>
      <c r="C717" s="141" t="s">
        <v>27</v>
      </c>
      <c r="D717" s="141" t="s">
        <v>31</v>
      </c>
      <c r="E717" s="141" t="s">
        <v>14319</v>
      </c>
      <c r="F717" s="151">
        <v>42819</v>
      </c>
      <c r="G717" s="141" t="s">
        <v>40</v>
      </c>
      <c r="H717" s="141" t="s">
        <v>14318</v>
      </c>
      <c r="I717" s="141">
        <v>2</v>
      </c>
      <c r="J717" s="144" t="s">
        <v>128</v>
      </c>
      <c r="K717" s="144" t="s">
        <v>14317</v>
      </c>
      <c r="L717" s="141">
        <v>0</v>
      </c>
      <c r="M717" s="141"/>
      <c r="N717" s="141">
        <v>0</v>
      </c>
      <c r="O717" s="141">
        <v>90</v>
      </c>
      <c r="P717" s="141">
        <v>11898.12</v>
      </c>
      <c r="Q717" s="141">
        <v>2537273</v>
      </c>
      <c r="R717" s="141">
        <v>2280207</v>
      </c>
      <c r="S717" s="141">
        <v>90</v>
      </c>
      <c r="T717" s="141">
        <v>3.54</v>
      </c>
      <c r="U717" s="141">
        <v>12.2</v>
      </c>
      <c r="V717" s="141">
        <v>33.97</v>
      </c>
      <c r="W717" s="141">
        <v>96.55</v>
      </c>
      <c r="X717" s="141">
        <v>93.92</v>
      </c>
      <c r="Y717" s="141" t="s">
        <v>14316</v>
      </c>
      <c r="Z717" s="141" t="s">
        <v>3403</v>
      </c>
      <c r="AA717" s="143">
        <v>0.15625</v>
      </c>
      <c r="AB717" s="143" t="s">
        <v>2544</v>
      </c>
      <c r="AC717" s="143" t="s">
        <v>3343</v>
      </c>
      <c r="AD717" s="143"/>
    </row>
    <row r="718" spans="1:30" s="39" customFormat="1" ht="24" customHeight="1">
      <c r="A718" s="219">
        <v>42821</v>
      </c>
      <c r="B718" s="218" t="s">
        <v>14228</v>
      </c>
      <c r="C718" s="135">
        <v>0</v>
      </c>
      <c r="D718" s="147" t="s">
        <v>3063</v>
      </c>
      <c r="E718" s="215" t="s">
        <v>14222</v>
      </c>
      <c r="F718" s="217">
        <v>42819</v>
      </c>
      <c r="G718" s="215" t="s">
        <v>6941</v>
      </c>
      <c r="H718" s="215" t="s">
        <v>14227</v>
      </c>
      <c r="I718" s="215">
        <v>1</v>
      </c>
      <c r="J718" s="135" t="s">
        <v>2392</v>
      </c>
      <c r="K718" s="147" t="s">
        <v>28</v>
      </c>
      <c r="L718" s="216" t="s">
        <v>350</v>
      </c>
      <c r="M718" s="215"/>
      <c r="N718" s="215">
        <v>0</v>
      </c>
      <c r="O718" s="215" t="s">
        <v>33</v>
      </c>
      <c r="P718" s="215">
        <v>31723.3</v>
      </c>
      <c r="Q718" s="215">
        <v>2662950</v>
      </c>
      <c r="R718" s="215">
        <v>2562028</v>
      </c>
      <c r="S718" s="215">
        <v>96.3</v>
      </c>
      <c r="T718" s="215">
        <v>0</v>
      </c>
      <c r="U718" s="215">
        <v>0</v>
      </c>
      <c r="V718" s="215" t="s">
        <v>14226</v>
      </c>
      <c r="W718" s="215" t="s">
        <v>14225</v>
      </c>
      <c r="X718" s="215" t="s">
        <v>14224</v>
      </c>
      <c r="Y718" s="147" t="s">
        <v>4625</v>
      </c>
      <c r="Z718" s="147" t="str">
        <f t="shared" ref="Z718:Z781" si="12">IF(P718,CONCATENATE(C718,Y718),0)</f>
        <v>0101PE</v>
      </c>
      <c r="AA718" s="214">
        <v>0</v>
      </c>
      <c r="AB718" s="213" t="s">
        <v>2544</v>
      </c>
      <c r="AC718" s="213" t="s">
        <v>3054</v>
      </c>
      <c r="AD718" s="212"/>
    </row>
    <row r="719" spans="1:30" s="39" customFormat="1" ht="24" customHeight="1">
      <c r="A719" s="211">
        <v>42821</v>
      </c>
      <c r="B719" s="210" t="s">
        <v>14223</v>
      </c>
      <c r="C719" s="141">
        <v>0</v>
      </c>
      <c r="D719" s="141" t="s">
        <v>3063</v>
      </c>
      <c r="E719" s="208" t="s">
        <v>14222</v>
      </c>
      <c r="F719" s="209">
        <v>42819</v>
      </c>
      <c r="G719" s="208" t="s">
        <v>6941</v>
      </c>
      <c r="H719" s="208" t="s">
        <v>14221</v>
      </c>
      <c r="I719" s="208">
        <v>2</v>
      </c>
      <c r="J719" s="141" t="s">
        <v>2392</v>
      </c>
      <c r="K719" s="141" t="s">
        <v>28</v>
      </c>
      <c r="L719" s="208" t="s">
        <v>350</v>
      </c>
      <c r="M719" s="208"/>
      <c r="N719" s="208">
        <v>0</v>
      </c>
      <c r="O719" s="208" t="s">
        <v>33</v>
      </c>
      <c r="P719" s="208">
        <v>32326.71</v>
      </c>
      <c r="Q719" s="208">
        <v>2725885</v>
      </c>
      <c r="R719" s="208">
        <v>2612121</v>
      </c>
      <c r="S719" s="208">
        <v>95.9</v>
      </c>
      <c r="T719" s="208">
        <v>0</v>
      </c>
      <c r="U719" s="208">
        <v>0</v>
      </c>
      <c r="V719" s="208" t="s">
        <v>14220</v>
      </c>
      <c r="W719" s="208" t="s">
        <v>14219</v>
      </c>
      <c r="X719" s="208" t="s">
        <v>14218</v>
      </c>
      <c r="Y719" s="141" t="s">
        <v>4625</v>
      </c>
      <c r="Z719" s="141" t="str">
        <f t="shared" si="12"/>
        <v>0101PE</v>
      </c>
      <c r="AA719" s="207">
        <v>0</v>
      </c>
      <c r="AB719" s="207" t="s">
        <v>2544</v>
      </c>
      <c r="AC719" s="207" t="s">
        <v>3054</v>
      </c>
      <c r="AD719" s="207"/>
    </row>
    <row r="720" spans="1:30" s="39" customFormat="1" ht="24" customHeight="1">
      <c r="A720" s="219">
        <v>42821</v>
      </c>
      <c r="B720" s="218" t="s">
        <v>14213</v>
      </c>
      <c r="C720" s="135">
        <v>0</v>
      </c>
      <c r="D720" s="147" t="s">
        <v>3063</v>
      </c>
      <c r="E720" s="215" t="s">
        <v>14212</v>
      </c>
      <c r="F720" s="217">
        <v>42819</v>
      </c>
      <c r="G720" s="215" t="s">
        <v>6962</v>
      </c>
      <c r="H720" s="215" t="s">
        <v>14217</v>
      </c>
      <c r="I720" s="215">
        <v>1</v>
      </c>
      <c r="J720" s="135" t="s">
        <v>2392</v>
      </c>
      <c r="K720" s="147" t="s">
        <v>28</v>
      </c>
      <c r="L720" s="216" t="s">
        <v>350</v>
      </c>
      <c r="M720" s="215"/>
      <c r="N720" s="215">
        <v>0</v>
      </c>
      <c r="O720" s="215" t="s">
        <v>33</v>
      </c>
      <c r="P720" s="215">
        <v>26710.16</v>
      </c>
      <c r="Q720" s="215">
        <v>2200850</v>
      </c>
      <c r="R720" s="215">
        <v>2134462</v>
      </c>
      <c r="S720" s="215">
        <v>97</v>
      </c>
      <c r="T720" s="215">
        <v>0</v>
      </c>
      <c r="U720" s="215">
        <v>0</v>
      </c>
      <c r="V720" s="215" t="s">
        <v>14216</v>
      </c>
      <c r="W720" s="215" t="s">
        <v>14215</v>
      </c>
      <c r="X720" s="215" t="s">
        <v>14214</v>
      </c>
      <c r="Y720" s="147" t="s">
        <v>4625</v>
      </c>
      <c r="Z720" s="147" t="str">
        <f t="shared" si="12"/>
        <v>0101PE</v>
      </c>
      <c r="AA720" s="214">
        <v>0</v>
      </c>
      <c r="AB720" s="213" t="s">
        <v>2544</v>
      </c>
      <c r="AC720" s="213" t="s">
        <v>3054</v>
      </c>
      <c r="AD720" s="212"/>
    </row>
    <row r="721" spans="1:30" s="39" customFormat="1" ht="24" customHeight="1">
      <c r="A721" s="211">
        <v>42821</v>
      </c>
      <c r="B721" s="210" t="s">
        <v>14213</v>
      </c>
      <c r="C721" s="141">
        <v>0</v>
      </c>
      <c r="D721" s="141" t="s">
        <v>3063</v>
      </c>
      <c r="E721" s="208" t="s">
        <v>14212</v>
      </c>
      <c r="F721" s="209">
        <v>42819</v>
      </c>
      <c r="G721" s="208" t="s">
        <v>6962</v>
      </c>
      <c r="H721" s="208" t="s">
        <v>14211</v>
      </c>
      <c r="I721" s="208">
        <v>2</v>
      </c>
      <c r="J721" s="141" t="s">
        <v>2392</v>
      </c>
      <c r="K721" s="141" t="s">
        <v>28</v>
      </c>
      <c r="L721" s="208" t="s">
        <v>350</v>
      </c>
      <c r="M721" s="208"/>
      <c r="N721" s="208">
        <v>0</v>
      </c>
      <c r="O721" s="208" t="s">
        <v>33</v>
      </c>
      <c r="P721" s="208">
        <v>27535.41</v>
      </c>
      <c r="Q721" s="208">
        <v>2276110</v>
      </c>
      <c r="R721" s="208">
        <v>2204517</v>
      </c>
      <c r="S721" s="208">
        <v>96.9</v>
      </c>
      <c r="T721" s="208">
        <v>0</v>
      </c>
      <c r="U721" s="208">
        <v>0</v>
      </c>
      <c r="V721" s="208" t="s">
        <v>7464</v>
      </c>
      <c r="W721" s="208" t="s">
        <v>14210</v>
      </c>
      <c r="X721" s="208" t="s">
        <v>14209</v>
      </c>
      <c r="Y721" s="141" t="s">
        <v>4625</v>
      </c>
      <c r="Z721" s="141" t="str">
        <f t="shared" si="12"/>
        <v>0101PE</v>
      </c>
      <c r="AA721" s="207">
        <v>0</v>
      </c>
      <c r="AB721" s="207" t="s">
        <v>2544</v>
      </c>
      <c r="AC721" s="207" t="s">
        <v>3054</v>
      </c>
      <c r="AD721" s="207"/>
    </row>
    <row r="722" spans="1:30" s="39" customFormat="1" ht="24" customHeight="1">
      <c r="A722" s="219">
        <v>42821</v>
      </c>
      <c r="B722" s="218" t="s">
        <v>14208</v>
      </c>
      <c r="C722" s="135">
        <v>0</v>
      </c>
      <c r="D722" s="147" t="s">
        <v>3063</v>
      </c>
      <c r="E722" s="215" t="s">
        <v>14202</v>
      </c>
      <c r="F722" s="217">
        <v>42819</v>
      </c>
      <c r="G722" s="215" t="s">
        <v>6941</v>
      </c>
      <c r="H722" s="215" t="s">
        <v>14207</v>
      </c>
      <c r="I722" s="215">
        <v>1</v>
      </c>
      <c r="J722" s="135" t="s">
        <v>5055</v>
      </c>
      <c r="K722" s="147" t="s">
        <v>14200</v>
      </c>
      <c r="L722" s="216" t="s">
        <v>350</v>
      </c>
      <c r="M722" s="215"/>
      <c r="N722" s="215">
        <v>0</v>
      </c>
      <c r="O722" s="215" t="s">
        <v>33</v>
      </c>
      <c r="P722" s="215">
        <v>33739.47</v>
      </c>
      <c r="Q722" s="215">
        <v>2875638</v>
      </c>
      <c r="R722" s="215">
        <v>2733277</v>
      </c>
      <c r="S722" s="215">
        <v>95.2</v>
      </c>
      <c r="T722" s="215">
        <v>0</v>
      </c>
      <c r="U722" s="215">
        <v>0</v>
      </c>
      <c r="V722" s="215" t="s">
        <v>14206</v>
      </c>
      <c r="W722" s="215" t="s">
        <v>14205</v>
      </c>
      <c r="X722" s="215" t="s">
        <v>14204</v>
      </c>
      <c r="Y722" s="147" t="s">
        <v>4625</v>
      </c>
      <c r="Z722" s="147" t="str">
        <f t="shared" si="12"/>
        <v>0101PE</v>
      </c>
      <c r="AA722" s="214">
        <v>0.17543859649122806</v>
      </c>
      <c r="AB722" s="213" t="s">
        <v>2544</v>
      </c>
      <c r="AC722" s="213" t="s">
        <v>3054</v>
      </c>
      <c r="AD722" s="212"/>
    </row>
    <row r="723" spans="1:30" s="39" customFormat="1" ht="24" customHeight="1">
      <c r="A723" s="211">
        <v>42821</v>
      </c>
      <c r="B723" s="210" t="s">
        <v>14203</v>
      </c>
      <c r="C723" s="141">
        <v>0</v>
      </c>
      <c r="D723" s="141" t="s">
        <v>3063</v>
      </c>
      <c r="E723" s="208" t="s">
        <v>14202</v>
      </c>
      <c r="F723" s="209">
        <v>42819</v>
      </c>
      <c r="G723" s="208" t="s">
        <v>6941</v>
      </c>
      <c r="H723" s="208" t="s">
        <v>14201</v>
      </c>
      <c r="I723" s="208">
        <v>2</v>
      </c>
      <c r="J723" s="144" t="s">
        <v>5055</v>
      </c>
      <c r="K723" s="144" t="s">
        <v>14200</v>
      </c>
      <c r="L723" s="208" t="s">
        <v>350</v>
      </c>
      <c r="M723" s="208"/>
      <c r="N723" s="208">
        <v>0</v>
      </c>
      <c r="O723" s="208" t="s">
        <v>33</v>
      </c>
      <c r="P723" s="208">
        <v>33600.25</v>
      </c>
      <c r="Q723" s="208">
        <v>2861949</v>
      </c>
      <c r="R723" s="208">
        <v>2724229</v>
      </c>
      <c r="S723" s="208">
        <v>95.3</v>
      </c>
      <c r="T723" s="208">
        <v>0</v>
      </c>
      <c r="U723" s="208">
        <v>0</v>
      </c>
      <c r="V723" s="208" t="s">
        <v>14199</v>
      </c>
      <c r="W723" s="208" t="s">
        <v>14198</v>
      </c>
      <c r="X723" s="208" t="s">
        <v>14197</v>
      </c>
      <c r="Y723" s="141" t="s">
        <v>4625</v>
      </c>
      <c r="Z723" s="141" t="str">
        <f t="shared" si="12"/>
        <v>0101PE</v>
      </c>
      <c r="AA723" s="207">
        <v>0.17543859649122806</v>
      </c>
      <c r="AB723" s="207" t="s">
        <v>2544</v>
      </c>
      <c r="AC723" s="207" t="s">
        <v>14196</v>
      </c>
      <c r="AD723" s="207"/>
    </row>
    <row r="724" spans="1:30" s="27" customFormat="1" ht="24" customHeight="1">
      <c r="A724" s="133">
        <v>42821</v>
      </c>
      <c r="B724" s="152" t="s">
        <v>9236</v>
      </c>
      <c r="C724" s="153" t="s">
        <v>39</v>
      </c>
      <c r="D724" s="153" t="s">
        <v>14102</v>
      </c>
      <c r="E724" s="153" t="s">
        <v>14101</v>
      </c>
      <c r="F724" s="133">
        <v>42791</v>
      </c>
      <c r="G724" s="153" t="s">
        <v>120</v>
      </c>
      <c r="H724" s="153" t="s">
        <v>14061</v>
      </c>
      <c r="I724" s="153">
        <v>1</v>
      </c>
      <c r="J724" s="153" t="s">
        <v>10784</v>
      </c>
      <c r="K724" s="153" t="s">
        <v>28</v>
      </c>
      <c r="L724" s="153" t="s">
        <v>2973</v>
      </c>
      <c r="M724" s="153" t="s">
        <v>3934</v>
      </c>
      <c r="N724" s="153">
        <v>157</v>
      </c>
      <c r="O724" s="153" t="s">
        <v>33</v>
      </c>
      <c r="P724" s="153">
        <v>75508.7</v>
      </c>
      <c r="Q724" s="153">
        <v>4309650</v>
      </c>
      <c r="R724" s="153">
        <v>3370923</v>
      </c>
      <c r="S724" s="153">
        <v>78.22</v>
      </c>
      <c r="T724" s="153" t="s">
        <v>14100</v>
      </c>
      <c r="U724" s="153" t="s">
        <v>14099</v>
      </c>
      <c r="V724" s="153" t="s">
        <v>14098</v>
      </c>
      <c r="W724" s="153" t="s">
        <v>14097</v>
      </c>
      <c r="X724" s="153" t="s">
        <v>14096</v>
      </c>
      <c r="Y724" s="147" t="s">
        <v>4625</v>
      </c>
      <c r="Z724" s="147" t="str">
        <f t="shared" si="12"/>
        <v>Chip-seq101PE</v>
      </c>
      <c r="AA724" s="154">
        <v>0</v>
      </c>
      <c r="AB724" s="155" t="s">
        <v>30</v>
      </c>
      <c r="AC724" s="155" t="s">
        <v>139</v>
      </c>
      <c r="AD724" s="206"/>
    </row>
    <row r="725" spans="1:30" s="27" customFormat="1" ht="24" customHeight="1">
      <c r="A725" s="139">
        <v>42821</v>
      </c>
      <c r="B725" s="140" t="s">
        <v>9236</v>
      </c>
      <c r="C725" s="141" t="s">
        <v>39</v>
      </c>
      <c r="D725" s="141" t="s">
        <v>14095</v>
      </c>
      <c r="E725" s="141" t="s">
        <v>14094</v>
      </c>
      <c r="F725" s="142">
        <v>42791</v>
      </c>
      <c r="G725" s="141" t="s">
        <v>120</v>
      </c>
      <c r="H725" s="141" t="s">
        <v>14093</v>
      </c>
      <c r="I725" s="141">
        <v>2</v>
      </c>
      <c r="J725" s="141" t="s">
        <v>11141</v>
      </c>
      <c r="K725" s="141" t="s">
        <v>28</v>
      </c>
      <c r="L725" s="141" t="s">
        <v>2973</v>
      </c>
      <c r="M725" s="141" t="s">
        <v>3934</v>
      </c>
      <c r="N725" s="141">
        <v>152</v>
      </c>
      <c r="O725" s="141" t="s">
        <v>33</v>
      </c>
      <c r="P725" s="141">
        <v>74157.72</v>
      </c>
      <c r="Q725" s="141">
        <v>4309650</v>
      </c>
      <c r="R725" s="141">
        <v>3310612</v>
      </c>
      <c r="S725" s="141">
        <v>76.819999999999993</v>
      </c>
      <c r="T725" s="141" t="s">
        <v>14092</v>
      </c>
      <c r="U725" s="141" t="s">
        <v>14091</v>
      </c>
      <c r="V725" s="141" t="s">
        <v>14090</v>
      </c>
      <c r="W725" s="141" t="s">
        <v>14089</v>
      </c>
      <c r="X725" s="141" t="s">
        <v>14088</v>
      </c>
      <c r="Y725" s="141" t="s">
        <v>4625</v>
      </c>
      <c r="Z725" s="141" t="str">
        <f t="shared" si="12"/>
        <v>Chip-seq101PE</v>
      </c>
      <c r="AA725" s="143">
        <v>0</v>
      </c>
      <c r="AB725" s="143" t="s">
        <v>30</v>
      </c>
      <c r="AC725" s="156" t="s">
        <v>139</v>
      </c>
      <c r="AD725" s="205"/>
    </row>
    <row r="726" spans="1:30" s="27" customFormat="1" ht="24" customHeight="1">
      <c r="A726" s="139">
        <v>42821</v>
      </c>
      <c r="B726" s="140" t="s">
        <v>9236</v>
      </c>
      <c r="C726" s="141" t="s">
        <v>39</v>
      </c>
      <c r="D726" s="141" t="s">
        <v>14087</v>
      </c>
      <c r="E726" s="141" t="s">
        <v>14086</v>
      </c>
      <c r="F726" s="142">
        <v>42791</v>
      </c>
      <c r="G726" s="141" t="s">
        <v>120</v>
      </c>
      <c r="H726" s="141" t="s">
        <v>14061</v>
      </c>
      <c r="I726" s="141">
        <v>3</v>
      </c>
      <c r="J726" s="141" t="s">
        <v>11141</v>
      </c>
      <c r="K726" s="141" t="s">
        <v>28</v>
      </c>
      <c r="L726" s="141" t="s">
        <v>2973</v>
      </c>
      <c r="M726" s="141" t="s">
        <v>3934</v>
      </c>
      <c r="N726" s="141">
        <v>162</v>
      </c>
      <c r="O726" s="141" t="s">
        <v>33</v>
      </c>
      <c r="P726" s="141">
        <v>74344.070000000007</v>
      </c>
      <c r="Q726" s="141">
        <v>4309650</v>
      </c>
      <c r="R726" s="141">
        <v>3318931</v>
      </c>
      <c r="S726" s="141">
        <v>77.010000000000005</v>
      </c>
      <c r="T726" s="141" t="s">
        <v>14085</v>
      </c>
      <c r="U726" s="141" t="s">
        <v>14084</v>
      </c>
      <c r="V726" s="141" t="s">
        <v>14083</v>
      </c>
      <c r="W726" s="141" t="s">
        <v>14082</v>
      </c>
      <c r="X726" s="141" t="s">
        <v>14081</v>
      </c>
      <c r="Y726" s="141" t="s">
        <v>4625</v>
      </c>
      <c r="Z726" s="141" t="str">
        <f t="shared" si="12"/>
        <v>Chip-seq101PE</v>
      </c>
      <c r="AA726" s="143">
        <v>0</v>
      </c>
      <c r="AB726" s="143" t="s">
        <v>30</v>
      </c>
      <c r="AC726" s="156" t="s">
        <v>139</v>
      </c>
      <c r="AD726" s="205"/>
    </row>
    <row r="727" spans="1:30" s="27" customFormat="1" ht="24" customHeight="1">
      <c r="A727" s="139">
        <v>42821</v>
      </c>
      <c r="B727" s="140" t="s">
        <v>9236</v>
      </c>
      <c r="C727" s="141" t="s">
        <v>39</v>
      </c>
      <c r="D727" s="141" t="s">
        <v>14080</v>
      </c>
      <c r="E727" s="141" t="s">
        <v>14079</v>
      </c>
      <c r="F727" s="142">
        <v>42791</v>
      </c>
      <c r="G727" s="141" t="s">
        <v>120</v>
      </c>
      <c r="H727" s="141" t="s">
        <v>14061</v>
      </c>
      <c r="I727" s="141">
        <v>4</v>
      </c>
      <c r="J727" s="141" t="s">
        <v>11141</v>
      </c>
      <c r="K727" s="141" t="s">
        <v>28</v>
      </c>
      <c r="L727" s="141" t="s">
        <v>2973</v>
      </c>
      <c r="M727" s="141" t="s">
        <v>3934</v>
      </c>
      <c r="N727" s="141">
        <v>161</v>
      </c>
      <c r="O727" s="141" t="s">
        <v>33</v>
      </c>
      <c r="P727" s="141">
        <v>74862.17</v>
      </c>
      <c r="Q727" s="141">
        <v>4309650</v>
      </c>
      <c r="R727" s="141">
        <v>3342060</v>
      </c>
      <c r="S727" s="141">
        <v>77.55</v>
      </c>
      <c r="T727" s="141" t="s">
        <v>14078</v>
      </c>
      <c r="U727" s="141" t="s">
        <v>14077</v>
      </c>
      <c r="V727" s="141" t="s">
        <v>14076</v>
      </c>
      <c r="W727" s="141" t="s">
        <v>14075</v>
      </c>
      <c r="X727" s="141" t="s">
        <v>14074</v>
      </c>
      <c r="Y727" s="141" t="s">
        <v>4625</v>
      </c>
      <c r="Z727" s="141" t="str">
        <f t="shared" si="12"/>
        <v>Chip-seq101PE</v>
      </c>
      <c r="AA727" s="143">
        <v>0</v>
      </c>
      <c r="AB727" s="143" t="s">
        <v>30</v>
      </c>
      <c r="AC727" s="156" t="s">
        <v>139</v>
      </c>
      <c r="AD727" s="205"/>
    </row>
    <row r="728" spans="1:30" s="27" customFormat="1" ht="24" customHeight="1">
      <c r="A728" s="139">
        <v>42821</v>
      </c>
      <c r="B728" s="140" t="s">
        <v>14073</v>
      </c>
      <c r="C728" s="141" t="s">
        <v>104</v>
      </c>
      <c r="D728" s="141" t="s">
        <v>31</v>
      </c>
      <c r="E728" s="141" t="s">
        <v>14069</v>
      </c>
      <c r="F728" s="142">
        <v>42791</v>
      </c>
      <c r="G728" s="141" t="s">
        <v>120</v>
      </c>
      <c r="H728" s="141" t="s">
        <v>14061</v>
      </c>
      <c r="I728" s="141">
        <v>5</v>
      </c>
      <c r="J728" s="141" t="s">
        <v>11141</v>
      </c>
      <c r="K728" s="141" t="s">
        <v>28</v>
      </c>
      <c r="L728" s="141" t="s">
        <v>2973</v>
      </c>
      <c r="M728" s="141" t="s">
        <v>2593</v>
      </c>
      <c r="N728" s="141">
        <v>0</v>
      </c>
      <c r="O728" s="141" t="s">
        <v>33</v>
      </c>
      <c r="P728" s="141">
        <v>74044.3</v>
      </c>
      <c r="Q728" s="141">
        <v>4309650</v>
      </c>
      <c r="R728" s="141">
        <v>3434050</v>
      </c>
      <c r="S728" s="141">
        <v>79.680000000000007</v>
      </c>
      <c r="T728" s="141">
        <v>0</v>
      </c>
      <c r="U728" s="141">
        <v>0</v>
      </c>
      <c r="V728" s="141" t="s">
        <v>14072</v>
      </c>
      <c r="W728" s="141" t="s">
        <v>14071</v>
      </c>
      <c r="X728" s="141" t="s">
        <v>14070</v>
      </c>
      <c r="Y728" s="141" t="s">
        <v>4625</v>
      </c>
      <c r="Z728" s="141" t="str">
        <f t="shared" si="12"/>
        <v>Transcriptome101PE</v>
      </c>
      <c r="AA728" s="143">
        <v>0</v>
      </c>
      <c r="AB728" s="143" t="s">
        <v>30</v>
      </c>
      <c r="AC728" s="156" t="s">
        <v>139</v>
      </c>
      <c r="AD728" s="205"/>
    </row>
    <row r="729" spans="1:30" s="27" customFormat="1" ht="24" customHeight="1">
      <c r="A729" s="139">
        <v>42821</v>
      </c>
      <c r="B729" s="140" t="s">
        <v>7827</v>
      </c>
      <c r="C729" s="141" t="s">
        <v>104</v>
      </c>
      <c r="D729" s="141" t="s">
        <v>31</v>
      </c>
      <c r="E729" s="141" t="s">
        <v>14069</v>
      </c>
      <c r="F729" s="142">
        <v>42791</v>
      </c>
      <c r="G729" s="141" t="s">
        <v>120</v>
      </c>
      <c r="H729" s="141" t="s">
        <v>14061</v>
      </c>
      <c r="I729" s="141">
        <v>6</v>
      </c>
      <c r="J729" s="141" t="s">
        <v>11141</v>
      </c>
      <c r="K729" s="141" t="s">
        <v>28</v>
      </c>
      <c r="L729" s="141" t="s">
        <v>2973</v>
      </c>
      <c r="M729" s="141" t="s">
        <v>2593</v>
      </c>
      <c r="N729" s="141">
        <v>0</v>
      </c>
      <c r="O729" s="141" t="s">
        <v>33</v>
      </c>
      <c r="P729" s="141">
        <v>64783.88</v>
      </c>
      <c r="Q729" s="141">
        <v>4309650</v>
      </c>
      <c r="R729" s="141">
        <v>3005999</v>
      </c>
      <c r="S729" s="141">
        <v>69.75</v>
      </c>
      <c r="T729" s="141">
        <v>0</v>
      </c>
      <c r="U729" s="141">
        <v>0</v>
      </c>
      <c r="V729" s="141" t="s">
        <v>14068</v>
      </c>
      <c r="W729" s="141" t="s">
        <v>14067</v>
      </c>
      <c r="X729" s="141" t="s">
        <v>14066</v>
      </c>
      <c r="Y729" s="141" t="s">
        <v>4625</v>
      </c>
      <c r="Z729" s="141" t="str">
        <f t="shared" si="12"/>
        <v>Transcriptome101PE</v>
      </c>
      <c r="AA729" s="143">
        <v>0</v>
      </c>
      <c r="AB729" s="143" t="s">
        <v>30</v>
      </c>
      <c r="AC729" s="156" t="s">
        <v>139</v>
      </c>
      <c r="AD729" s="205"/>
    </row>
    <row r="730" spans="1:30" s="27" customFormat="1" ht="24" customHeight="1">
      <c r="A730" s="139">
        <v>42821</v>
      </c>
      <c r="B730" s="140" t="s">
        <v>7827</v>
      </c>
      <c r="C730" s="141" t="s">
        <v>104</v>
      </c>
      <c r="D730" s="141" t="s">
        <v>31</v>
      </c>
      <c r="E730" s="141" t="s">
        <v>14062</v>
      </c>
      <c r="F730" s="142">
        <v>42791</v>
      </c>
      <c r="G730" s="141" t="s">
        <v>120</v>
      </c>
      <c r="H730" s="141" t="s">
        <v>14061</v>
      </c>
      <c r="I730" s="141">
        <v>7</v>
      </c>
      <c r="J730" s="141" t="s">
        <v>11141</v>
      </c>
      <c r="K730" s="141" t="s">
        <v>28</v>
      </c>
      <c r="L730" s="141" t="s">
        <v>2973</v>
      </c>
      <c r="M730" s="141" t="s">
        <v>2570</v>
      </c>
      <c r="N730" s="141">
        <v>0</v>
      </c>
      <c r="O730" s="141" t="s">
        <v>33</v>
      </c>
      <c r="P730" s="141">
        <v>78465.02</v>
      </c>
      <c r="Q730" s="141">
        <v>4309650</v>
      </c>
      <c r="R730" s="141">
        <v>3544622</v>
      </c>
      <c r="S730" s="141">
        <v>82.25</v>
      </c>
      <c r="T730" s="141">
        <v>0</v>
      </c>
      <c r="U730" s="141">
        <v>0</v>
      </c>
      <c r="V730" s="141" t="s">
        <v>14065</v>
      </c>
      <c r="W730" s="141" t="s">
        <v>14064</v>
      </c>
      <c r="X730" s="141" t="s">
        <v>14063</v>
      </c>
      <c r="Y730" s="141" t="s">
        <v>4625</v>
      </c>
      <c r="Z730" s="141" t="str">
        <f t="shared" si="12"/>
        <v>Transcriptome101PE</v>
      </c>
      <c r="AA730" s="143">
        <v>0</v>
      </c>
      <c r="AB730" s="143" t="s">
        <v>30</v>
      </c>
      <c r="AC730" s="156" t="s">
        <v>139</v>
      </c>
      <c r="AD730" s="205"/>
    </row>
    <row r="731" spans="1:30" s="27" customFormat="1" ht="24" customHeight="1">
      <c r="A731" s="139">
        <v>42821</v>
      </c>
      <c r="B731" s="140" t="s">
        <v>7827</v>
      </c>
      <c r="C731" s="141" t="s">
        <v>104</v>
      </c>
      <c r="D731" s="141" t="s">
        <v>31</v>
      </c>
      <c r="E731" s="141" t="s">
        <v>14062</v>
      </c>
      <c r="F731" s="142">
        <v>42791</v>
      </c>
      <c r="G731" s="141" t="s">
        <v>120</v>
      </c>
      <c r="H731" s="141" t="s">
        <v>14061</v>
      </c>
      <c r="I731" s="141">
        <v>8</v>
      </c>
      <c r="J731" s="141" t="s">
        <v>11141</v>
      </c>
      <c r="K731" s="141" t="s">
        <v>28</v>
      </c>
      <c r="L731" s="141" t="s">
        <v>2973</v>
      </c>
      <c r="M731" s="141" t="s">
        <v>2570</v>
      </c>
      <c r="N731" s="141">
        <v>0</v>
      </c>
      <c r="O731" s="141" t="s">
        <v>33</v>
      </c>
      <c r="P731" s="141">
        <v>78026.73</v>
      </c>
      <c r="Q731" s="141">
        <v>4309650</v>
      </c>
      <c r="R731" s="141">
        <v>3536404</v>
      </c>
      <c r="S731" s="141">
        <v>82.06</v>
      </c>
      <c r="T731" s="141">
        <v>0</v>
      </c>
      <c r="U731" s="141">
        <v>0</v>
      </c>
      <c r="V731" s="141" t="s">
        <v>14060</v>
      </c>
      <c r="W731" s="141" t="s">
        <v>14059</v>
      </c>
      <c r="X731" s="141" t="s">
        <v>14058</v>
      </c>
      <c r="Y731" s="141" t="s">
        <v>4625</v>
      </c>
      <c r="Z731" s="141" t="str">
        <f t="shared" si="12"/>
        <v>Transcriptome101PE</v>
      </c>
      <c r="AA731" s="143">
        <v>0</v>
      </c>
      <c r="AB731" s="143" t="s">
        <v>30</v>
      </c>
      <c r="AC731" s="156" t="s">
        <v>139</v>
      </c>
      <c r="AD731" s="205"/>
    </row>
    <row r="732" spans="1:30" s="27" customFormat="1" ht="24" customHeight="1">
      <c r="A732" s="133">
        <v>42821</v>
      </c>
      <c r="B732" s="152" t="s">
        <v>14658</v>
      </c>
      <c r="C732" s="153" t="s">
        <v>104</v>
      </c>
      <c r="D732" s="153" t="s">
        <v>31</v>
      </c>
      <c r="E732" s="153" t="s">
        <v>14657</v>
      </c>
      <c r="F732" s="133">
        <v>42819</v>
      </c>
      <c r="G732" s="153" t="s">
        <v>120</v>
      </c>
      <c r="H732" s="153" t="s">
        <v>14619</v>
      </c>
      <c r="I732" s="153">
        <v>1</v>
      </c>
      <c r="J732" s="153" t="s">
        <v>14656</v>
      </c>
      <c r="K732" s="153" t="s">
        <v>28</v>
      </c>
      <c r="L732" s="153" t="s">
        <v>14618</v>
      </c>
      <c r="M732" s="153" t="s">
        <v>13536</v>
      </c>
      <c r="N732" s="153">
        <v>138</v>
      </c>
      <c r="O732" s="153" t="s">
        <v>33</v>
      </c>
      <c r="P732" s="153">
        <v>68049.509999999995</v>
      </c>
      <c r="Q732" s="153">
        <v>4309650</v>
      </c>
      <c r="R732" s="153">
        <v>3076766</v>
      </c>
      <c r="S732" s="153">
        <v>71.39</v>
      </c>
      <c r="T732" s="153" t="s">
        <v>14655</v>
      </c>
      <c r="U732" s="153" t="s">
        <v>14654</v>
      </c>
      <c r="V732" s="153" t="s">
        <v>14653</v>
      </c>
      <c r="W732" s="153" t="s">
        <v>14652</v>
      </c>
      <c r="X732" s="153" t="s">
        <v>14651</v>
      </c>
      <c r="Y732" s="147" t="s">
        <v>4625</v>
      </c>
      <c r="Z732" s="147" t="str">
        <f t="shared" si="12"/>
        <v>Transcriptome101PE</v>
      </c>
      <c r="AA732" s="154">
        <v>0</v>
      </c>
      <c r="AB732" s="155" t="s">
        <v>30</v>
      </c>
      <c r="AC732" s="155" t="s">
        <v>139</v>
      </c>
      <c r="AD732" s="206"/>
    </row>
    <row r="733" spans="1:30" s="27" customFormat="1" ht="24" customHeight="1">
      <c r="A733" s="139">
        <v>42821</v>
      </c>
      <c r="B733" s="140" t="s">
        <v>14650</v>
      </c>
      <c r="C733" s="141" t="s">
        <v>104</v>
      </c>
      <c r="D733" s="141" t="s">
        <v>31</v>
      </c>
      <c r="E733" s="141" t="s">
        <v>14649</v>
      </c>
      <c r="F733" s="142">
        <v>42819</v>
      </c>
      <c r="G733" s="141" t="s">
        <v>120</v>
      </c>
      <c r="H733" s="141" t="s">
        <v>14619</v>
      </c>
      <c r="I733" s="141">
        <v>2</v>
      </c>
      <c r="J733" s="141" t="s">
        <v>11141</v>
      </c>
      <c r="K733" s="141" t="s">
        <v>28</v>
      </c>
      <c r="L733" s="141" t="s">
        <v>14618</v>
      </c>
      <c r="M733" s="141" t="s">
        <v>13536</v>
      </c>
      <c r="N733" s="141">
        <v>0</v>
      </c>
      <c r="O733" s="141" t="s">
        <v>33</v>
      </c>
      <c r="P733" s="141">
        <v>68806.14</v>
      </c>
      <c r="Q733" s="141">
        <v>4309650</v>
      </c>
      <c r="R733" s="141">
        <v>3116633</v>
      </c>
      <c r="S733" s="141">
        <v>72.319999999999993</v>
      </c>
      <c r="T733" s="141">
        <v>0</v>
      </c>
      <c r="U733" s="141">
        <v>0</v>
      </c>
      <c r="V733" s="141" t="s">
        <v>14648</v>
      </c>
      <c r="W733" s="141" t="s">
        <v>14647</v>
      </c>
      <c r="X733" s="141" t="s">
        <v>14646</v>
      </c>
      <c r="Y733" s="141" t="s">
        <v>4625</v>
      </c>
      <c r="Z733" s="141" t="str">
        <f t="shared" si="12"/>
        <v>Transcriptome101PE</v>
      </c>
      <c r="AA733" s="143">
        <v>0</v>
      </c>
      <c r="AB733" s="143" t="s">
        <v>30</v>
      </c>
      <c r="AC733" s="156" t="s">
        <v>139</v>
      </c>
      <c r="AD733" s="205"/>
    </row>
    <row r="734" spans="1:30" s="27" customFormat="1" ht="24" customHeight="1">
      <c r="A734" s="139">
        <v>42821</v>
      </c>
      <c r="B734" s="140" t="s">
        <v>14645</v>
      </c>
      <c r="C734" s="141" t="s">
        <v>14644</v>
      </c>
      <c r="D734" s="141" t="s">
        <v>31</v>
      </c>
      <c r="E734" s="141" t="s">
        <v>14643</v>
      </c>
      <c r="F734" s="142">
        <v>42819</v>
      </c>
      <c r="G734" s="141" t="s">
        <v>120</v>
      </c>
      <c r="H734" s="141" t="s">
        <v>14619</v>
      </c>
      <c r="I734" s="141">
        <v>3</v>
      </c>
      <c r="J734" s="141" t="s">
        <v>11141</v>
      </c>
      <c r="K734" s="141" t="s">
        <v>28</v>
      </c>
      <c r="L734" s="141" t="s">
        <v>14618</v>
      </c>
      <c r="M734" s="141" t="s">
        <v>13536</v>
      </c>
      <c r="N734" s="141">
        <v>0</v>
      </c>
      <c r="O734" s="141" t="s">
        <v>33</v>
      </c>
      <c r="P734" s="141">
        <v>68704.09</v>
      </c>
      <c r="Q734" s="141">
        <v>4309650</v>
      </c>
      <c r="R734" s="141">
        <v>3120659</v>
      </c>
      <c r="S734" s="141">
        <v>72.41</v>
      </c>
      <c r="T734" s="141">
        <v>0</v>
      </c>
      <c r="U734" s="141">
        <v>0</v>
      </c>
      <c r="V734" s="141" t="s">
        <v>14642</v>
      </c>
      <c r="W734" s="141" t="s">
        <v>14641</v>
      </c>
      <c r="X734" s="141" t="s">
        <v>14640</v>
      </c>
      <c r="Y734" s="141" t="s">
        <v>4625</v>
      </c>
      <c r="Z734" s="141" t="str">
        <f t="shared" si="12"/>
        <v>Exome capture101PE</v>
      </c>
      <c r="AA734" s="143">
        <v>0</v>
      </c>
      <c r="AB734" s="143" t="s">
        <v>30</v>
      </c>
      <c r="AC734" s="156" t="s">
        <v>139</v>
      </c>
      <c r="AD734" s="205"/>
    </row>
    <row r="735" spans="1:30" s="27" customFormat="1" ht="24" customHeight="1">
      <c r="A735" s="139">
        <v>42821</v>
      </c>
      <c r="B735" s="140" t="s">
        <v>14639</v>
      </c>
      <c r="C735" s="141" t="s">
        <v>104</v>
      </c>
      <c r="D735" s="141" t="s">
        <v>31</v>
      </c>
      <c r="E735" s="141" t="s">
        <v>14638</v>
      </c>
      <c r="F735" s="142">
        <v>42819</v>
      </c>
      <c r="G735" s="141" t="s">
        <v>120</v>
      </c>
      <c r="H735" s="141" t="s">
        <v>14619</v>
      </c>
      <c r="I735" s="141">
        <v>4</v>
      </c>
      <c r="J735" s="141" t="s">
        <v>11141</v>
      </c>
      <c r="K735" s="141" t="s">
        <v>28</v>
      </c>
      <c r="L735" s="141" t="s">
        <v>14618</v>
      </c>
      <c r="M735" s="141" t="s">
        <v>13536</v>
      </c>
      <c r="N735" s="141">
        <v>0</v>
      </c>
      <c r="O735" s="141" t="s">
        <v>33</v>
      </c>
      <c r="P735" s="141">
        <v>67143.509999999995</v>
      </c>
      <c r="Q735" s="141">
        <v>4309650</v>
      </c>
      <c r="R735" s="141">
        <v>3045759</v>
      </c>
      <c r="S735" s="141">
        <v>70.67</v>
      </c>
      <c r="T735" s="141">
        <v>0</v>
      </c>
      <c r="U735" s="141">
        <v>0</v>
      </c>
      <c r="V735" s="141" t="s">
        <v>14637</v>
      </c>
      <c r="W735" s="141" t="s">
        <v>14636</v>
      </c>
      <c r="X735" s="141" t="s">
        <v>14635</v>
      </c>
      <c r="Y735" s="141" t="s">
        <v>4625</v>
      </c>
      <c r="Z735" s="141" t="str">
        <f t="shared" si="12"/>
        <v>Transcriptome101PE</v>
      </c>
      <c r="AA735" s="143">
        <v>0</v>
      </c>
      <c r="AB735" s="143" t="s">
        <v>30</v>
      </c>
      <c r="AC735" s="156" t="s">
        <v>139</v>
      </c>
      <c r="AD735" s="205"/>
    </row>
    <row r="736" spans="1:30" s="27" customFormat="1" ht="24" customHeight="1">
      <c r="A736" s="139">
        <v>42821</v>
      </c>
      <c r="B736" s="140" t="s">
        <v>14634</v>
      </c>
      <c r="C736" s="141" t="s">
        <v>104</v>
      </c>
      <c r="D736" s="141" t="s">
        <v>31</v>
      </c>
      <c r="E736" s="141" t="s">
        <v>14633</v>
      </c>
      <c r="F736" s="142">
        <v>42819</v>
      </c>
      <c r="G736" s="141" t="s">
        <v>120</v>
      </c>
      <c r="H736" s="141" t="s">
        <v>14619</v>
      </c>
      <c r="I736" s="141">
        <v>5</v>
      </c>
      <c r="J736" s="141" t="s">
        <v>11141</v>
      </c>
      <c r="K736" s="141" t="s">
        <v>28</v>
      </c>
      <c r="L736" s="141" t="s">
        <v>14618</v>
      </c>
      <c r="M736" s="141" t="s">
        <v>13558</v>
      </c>
      <c r="N736" s="141">
        <v>0</v>
      </c>
      <c r="O736" s="141" t="s">
        <v>33</v>
      </c>
      <c r="P736" s="141">
        <v>70393.62</v>
      </c>
      <c r="Q736" s="141">
        <v>4309650</v>
      </c>
      <c r="R736" s="141">
        <v>3214169</v>
      </c>
      <c r="S736" s="141">
        <v>74.58</v>
      </c>
      <c r="T736" s="141">
        <v>0</v>
      </c>
      <c r="U736" s="141">
        <v>0</v>
      </c>
      <c r="V736" s="141" t="s">
        <v>14632</v>
      </c>
      <c r="W736" s="141" t="s">
        <v>14631</v>
      </c>
      <c r="X736" s="141" t="s">
        <v>14630</v>
      </c>
      <c r="Y736" s="141" t="s">
        <v>4625</v>
      </c>
      <c r="Z736" s="141" t="str">
        <f t="shared" si="12"/>
        <v>Transcriptome101PE</v>
      </c>
      <c r="AA736" s="143">
        <v>0</v>
      </c>
      <c r="AB736" s="143" t="s">
        <v>30</v>
      </c>
      <c r="AC736" s="156" t="s">
        <v>139</v>
      </c>
      <c r="AD736" s="205"/>
    </row>
    <row r="737" spans="1:30" s="27" customFormat="1" ht="24" customHeight="1">
      <c r="A737" s="139">
        <v>42821</v>
      </c>
      <c r="B737" s="140" t="s">
        <v>14629</v>
      </c>
      <c r="C737" s="141" t="s">
        <v>104</v>
      </c>
      <c r="D737" s="141" t="s">
        <v>31</v>
      </c>
      <c r="E737" s="141" t="s">
        <v>14628</v>
      </c>
      <c r="F737" s="142">
        <v>42819</v>
      </c>
      <c r="G737" s="141" t="s">
        <v>120</v>
      </c>
      <c r="H737" s="141" t="s">
        <v>14619</v>
      </c>
      <c r="I737" s="141">
        <v>6</v>
      </c>
      <c r="J737" s="141" t="s">
        <v>11141</v>
      </c>
      <c r="K737" s="141" t="s">
        <v>28</v>
      </c>
      <c r="L737" s="141" t="s">
        <v>14618</v>
      </c>
      <c r="M737" s="141" t="s">
        <v>13536</v>
      </c>
      <c r="N737" s="141">
        <v>0</v>
      </c>
      <c r="O737" s="141" t="s">
        <v>33</v>
      </c>
      <c r="P737" s="141">
        <v>71658.36</v>
      </c>
      <c r="Q737" s="141">
        <v>4309650</v>
      </c>
      <c r="R737" s="141">
        <v>3233335</v>
      </c>
      <c r="S737" s="141">
        <v>75.03</v>
      </c>
      <c r="T737" s="141">
        <v>0</v>
      </c>
      <c r="U737" s="141">
        <v>0</v>
      </c>
      <c r="V737" s="141" t="s">
        <v>14627</v>
      </c>
      <c r="W737" s="141" t="s">
        <v>6854</v>
      </c>
      <c r="X737" s="141" t="s">
        <v>14626</v>
      </c>
      <c r="Y737" s="141" t="s">
        <v>4625</v>
      </c>
      <c r="Z737" s="141" t="str">
        <f t="shared" si="12"/>
        <v>Transcriptome101PE</v>
      </c>
      <c r="AA737" s="143">
        <v>0</v>
      </c>
      <c r="AB737" s="143" t="s">
        <v>30</v>
      </c>
      <c r="AC737" s="156" t="s">
        <v>139</v>
      </c>
      <c r="AD737" s="205"/>
    </row>
    <row r="738" spans="1:30" s="27" customFormat="1" ht="24" customHeight="1">
      <c r="A738" s="139">
        <v>42821</v>
      </c>
      <c r="B738" s="140" t="s">
        <v>14604</v>
      </c>
      <c r="C738" s="141" t="s">
        <v>14625</v>
      </c>
      <c r="D738" s="141" t="s">
        <v>31</v>
      </c>
      <c r="E738" s="141" t="s">
        <v>14624</v>
      </c>
      <c r="F738" s="142">
        <v>42819</v>
      </c>
      <c r="G738" s="141" t="s">
        <v>120</v>
      </c>
      <c r="H738" s="141" t="s">
        <v>14619</v>
      </c>
      <c r="I738" s="141">
        <v>7</v>
      </c>
      <c r="J738" s="141" t="s">
        <v>11141</v>
      </c>
      <c r="K738" s="141" t="s">
        <v>28</v>
      </c>
      <c r="L738" s="141" t="s">
        <v>14618</v>
      </c>
      <c r="M738" s="141" t="s">
        <v>13536</v>
      </c>
      <c r="N738" s="141">
        <v>0</v>
      </c>
      <c r="O738" s="141" t="s">
        <v>33</v>
      </c>
      <c r="P738" s="141">
        <v>73356.95</v>
      </c>
      <c r="Q738" s="141">
        <v>4309650</v>
      </c>
      <c r="R738" s="141">
        <v>3309568</v>
      </c>
      <c r="S738" s="141">
        <v>76.790000000000006</v>
      </c>
      <c r="T738" s="141">
        <v>0</v>
      </c>
      <c r="U738" s="141">
        <v>0</v>
      </c>
      <c r="V738" s="141" t="s">
        <v>14623</v>
      </c>
      <c r="W738" s="141" t="s">
        <v>14622</v>
      </c>
      <c r="X738" s="141" t="s">
        <v>14621</v>
      </c>
      <c r="Y738" s="141" t="s">
        <v>4625</v>
      </c>
      <c r="Z738" s="141" t="str">
        <f t="shared" si="12"/>
        <v>Transcriptome101PE</v>
      </c>
      <c r="AA738" s="143">
        <v>0</v>
      </c>
      <c r="AB738" s="143" t="s">
        <v>30</v>
      </c>
      <c r="AC738" s="156" t="s">
        <v>139</v>
      </c>
      <c r="AD738" s="205"/>
    </row>
    <row r="739" spans="1:30" s="27" customFormat="1" ht="24" customHeight="1">
      <c r="A739" s="139">
        <v>42821</v>
      </c>
      <c r="B739" s="140" t="s">
        <v>14604</v>
      </c>
      <c r="C739" s="141" t="s">
        <v>20928</v>
      </c>
      <c r="D739" s="141" t="s">
        <v>31</v>
      </c>
      <c r="E739" s="141" t="s">
        <v>14620</v>
      </c>
      <c r="F739" s="142">
        <v>42819</v>
      </c>
      <c r="G739" s="141" t="s">
        <v>120</v>
      </c>
      <c r="H739" s="141" t="s">
        <v>14619</v>
      </c>
      <c r="I739" s="141">
        <v>8</v>
      </c>
      <c r="J739" s="141" t="s">
        <v>11141</v>
      </c>
      <c r="K739" s="141" t="s">
        <v>28</v>
      </c>
      <c r="L739" s="141" t="s">
        <v>14618</v>
      </c>
      <c r="M739" s="141" t="s">
        <v>13536</v>
      </c>
      <c r="N739" s="141">
        <v>0</v>
      </c>
      <c r="O739" s="141" t="s">
        <v>33</v>
      </c>
      <c r="P739" s="141">
        <v>69518.73</v>
      </c>
      <c r="Q739" s="141">
        <v>4309650</v>
      </c>
      <c r="R739" s="141">
        <v>3175848</v>
      </c>
      <c r="S739" s="141">
        <v>73.69</v>
      </c>
      <c r="T739" s="141">
        <v>0</v>
      </c>
      <c r="U739" s="141">
        <v>0</v>
      </c>
      <c r="V739" s="141" t="s">
        <v>14617</v>
      </c>
      <c r="W739" s="141" t="s">
        <v>14616</v>
      </c>
      <c r="X739" s="141" t="s">
        <v>14615</v>
      </c>
      <c r="Y739" s="141" t="s">
        <v>4625</v>
      </c>
      <c r="Z739" s="141" t="str">
        <f t="shared" si="12"/>
        <v>Transcriptome101PE</v>
      </c>
      <c r="AA739" s="143">
        <v>0</v>
      </c>
      <c r="AB739" s="143" t="s">
        <v>30</v>
      </c>
      <c r="AC739" s="156" t="s">
        <v>139</v>
      </c>
      <c r="AD739" s="205"/>
    </row>
    <row r="740" spans="1:30" s="27" customFormat="1" ht="24" customHeight="1">
      <c r="A740" s="133">
        <v>42822</v>
      </c>
      <c r="B740" s="152" t="s">
        <v>14614</v>
      </c>
      <c r="C740" s="153" t="s">
        <v>104</v>
      </c>
      <c r="D740" s="153" t="s">
        <v>31</v>
      </c>
      <c r="E740" s="153" t="s">
        <v>14613</v>
      </c>
      <c r="F740" s="133">
        <v>42819</v>
      </c>
      <c r="G740" s="153" t="s">
        <v>120</v>
      </c>
      <c r="H740" s="153" t="s">
        <v>14572</v>
      </c>
      <c r="I740" s="153">
        <v>1</v>
      </c>
      <c r="J740" s="153" t="s">
        <v>14612</v>
      </c>
      <c r="K740" s="153" t="s">
        <v>28</v>
      </c>
      <c r="L740" s="153" t="s">
        <v>14571</v>
      </c>
      <c r="M740" s="153" t="s">
        <v>13536</v>
      </c>
      <c r="N740" s="153">
        <v>0</v>
      </c>
      <c r="O740" s="153" t="s">
        <v>33</v>
      </c>
      <c r="P740" s="153">
        <v>70959.179999999993</v>
      </c>
      <c r="Q740" s="153">
        <v>4309650</v>
      </c>
      <c r="R740" s="153">
        <v>3218164</v>
      </c>
      <c r="S740" s="153">
        <v>74.67</v>
      </c>
      <c r="T740" s="153">
        <v>0</v>
      </c>
      <c r="U740" s="153">
        <v>0</v>
      </c>
      <c r="V740" s="153" t="s">
        <v>14611</v>
      </c>
      <c r="W740" s="153" t="s">
        <v>14610</v>
      </c>
      <c r="X740" s="153" t="s">
        <v>14609</v>
      </c>
      <c r="Y740" s="147" t="s">
        <v>4625</v>
      </c>
      <c r="Z740" s="147" t="str">
        <f t="shared" si="12"/>
        <v>Transcriptome101PE</v>
      </c>
      <c r="AA740" s="154">
        <v>0</v>
      </c>
      <c r="AB740" s="155" t="s">
        <v>30</v>
      </c>
      <c r="AC740" s="155" t="s">
        <v>139</v>
      </c>
      <c r="AD740" s="206"/>
    </row>
    <row r="741" spans="1:30" s="27" customFormat="1" ht="24" customHeight="1">
      <c r="A741" s="139">
        <v>42822</v>
      </c>
      <c r="B741" s="140" t="s">
        <v>14604</v>
      </c>
      <c r="C741" s="141" t="s">
        <v>104</v>
      </c>
      <c r="D741" s="141" t="s">
        <v>31</v>
      </c>
      <c r="E741" s="141" t="s">
        <v>14608</v>
      </c>
      <c r="F741" s="142">
        <v>42819</v>
      </c>
      <c r="G741" s="141" t="s">
        <v>120</v>
      </c>
      <c r="H741" s="141" t="s">
        <v>14572</v>
      </c>
      <c r="I741" s="141">
        <v>2</v>
      </c>
      <c r="J741" s="141" t="s">
        <v>11141</v>
      </c>
      <c r="K741" s="141" t="s">
        <v>28</v>
      </c>
      <c r="L741" s="141" t="s">
        <v>14571</v>
      </c>
      <c r="M741" s="141" t="s">
        <v>13536</v>
      </c>
      <c r="N741" s="141">
        <v>0</v>
      </c>
      <c r="O741" s="141" t="s">
        <v>33</v>
      </c>
      <c r="P741" s="141">
        <v>69878.22</v>
      </c>
      <c r="Q741" s="141">
        <v>4309650</v>
      </c>
      <c r="R741" s="141">
        <v>3164184</v>
      </c>
      <c r="S741" s="141">
        <v>73.42</v>
      </c>
      <c r="T741" s="141">
        <v>0</v>
      </c>
      <c r="U741" s="141">
        <v>0</v>
      </c>
      <c r="V741" s="141" t="s">
        <v>14607</v>
      </c>
      <c r="W741" s="141" t="s">
        <v>14606</v>
      </c>
      <c r="X741" s="141" t="s">
        <v>14605</v>
      </c>
      <c r="Y741" s="141" t="s">
        <v>4625</v>
      </c>
      <c r="Z741" s="141" t="str">
        <f t="shared" si="12"/>
        <v>Transcriptome101PE</v>
      </c>
      <c r="AA741" s="143">
        <v>0</v>
      </c>
      <c r="AB741" s="143" t="s">
        <v>30</v>
      </c>
      <c r="AC741" s="156" t="s">
        <v>139</v>
      </c>
      <c r="AD741" s="205"/>
    </row>
    <row r="742" spans="1:30" s="27" customFormat="1" ht="24" customHeight="1">
      <c r="A742" s="139">
        <v>42822</v>
      </c>
      <c r="B742" s="140" t="s">
        <v>14604</v>
      </c>
      <c r="C742" s="141" t="s">
        <v>104</v>
      </c>
      <c r="D742" s="141" t="s">
        <v>31</v>
      </c>
      <c r="E742" s="141" t="s">
        <v>14603</v>
      </c>
      <c r="F742" s="142">
        <v>42819</v>
      </c>
      <c r="G742" s="141" t="s">
        <v>120</v>
      </c>
      <c r="H742" s="141" t="s">
        <v>14572</v>
      </c>
      <c r="I742" s="141">
        <v>3</v>
      </c>
      <c r="J742" s="141" t="s">
        <v>11141</v>
      </c>
      <c r="K742" s="141" t="s">
        <v>28</v>
      </c>
      <c r="L742" s="141" t="s">
        <v>14571</v>
      </c>
      <c r="M742" s="141" t="s">
        <v>13536</v>
      </c>
      <c r="N742" s="141">
        <v>0</v>
      </c>
      <c r="O742" s="141" t="s">
        <v>33</v>
      </c>
      <c r="P742" s="141">
        <v>70939.850000000006</v>
      </c>
      <c r="Q742" s="141">
        <v>4309650</v>
      </c>
      <c r="R742" s="141">
        <v>3217369</v>
      </c>
      <c r="S742" s="141">
        <v>74.650000000000006</v>
      </c>
      <c r="T742" s="141">
        <v>0</v>
      </c>
      <c r="U742" s="141">
        <v>0</v>
      </c>
      <c r="V742" s="141" t="s">
        <v>14602</v>
      </c>
      <c r="W742" s="141" t="s">
        <v>14601</v>
      </c>
      <c r="X742" s="141" t="s">
        <v>14600</v>
      </c>
      <c r="Y742" s="141" t="s">
        <v>4625</v>
      </c>
      <c r="Z742" s="141" t="str">
        <f t="shared" si="12"/>
        <v>Transcriptome101PE</v>
      </c>
      <c r="AA742" s="143">
        <v>0</v>
      </c>
      <c r="AB742" s="143" t="s">
        <v>30</v>
      </c>
      <c r="AC742" s="156" t="s">
        <v>139</v>
      </c>
      <c r="AD742" s="205"/>
    </row>
    <row r="743" spans="1:30" s="27" customFormat="1" ht="24" customHeight="1">
      <c r="A743" s="139">
        <v>42822</v>
      </c>
      <c r="B743" s="140" t="s">
        <v>14599</v>
      </c>
      <c r="C743" s="141" t="s">
        <v>104</v>
      </c>
      <c r="D743" s="141" t="s">
        <v>31</v>
      </c>
      <c r="E743" s="141" t="s">
        <v>14598</v>
      </c>
      <c r="F743" s="142">
        <v>42819</v>
      </c>
      <c r="G743" s="141" t="s">
        <v>120</v>
      </c>
      <c r="H743" s="141" t="s">
        <v>14572</v>
      </c>
      <c r="I743" s="141">
        <v>4</v>
      </c>
      <c r="J743" s="141" t="s">
        <v>11141</v>
      </c>
      <c r="K743" s="141" t="s">
        <v>28</v>
      </c>
      <c r="L743" s="141" t="s">
        <v>14571</v>
      </c>
      <c r="M743" s="141" t="s">
        <v>13536</v>
      </c>
      <c r="N743" s="141">
        <v>136</v>
      </c>
      <c r="O743" s="141" t="s">
        <v>33</v>
      </c>
      <c r="P743" s="141">
        <v>67161.09</v>
      </c>
      <c r="Q743" s="141">
        <v>4309650</v>
      </c>
      <c r="R743" s="141">
        <v>3043163</v>
      </c>
      <c r="S743" s="141">
        <v>70.61</v>
      </c>
      <c r="T743" s="141" t="s">
        <v>14597</v>
      </c>
      <c r="U743" s="141" t="s">
        <v>14596</v>
      </c>
      <c r="V743" s="141" t="s">
        <v>14595</v>
      </c>
      <c r="W743" s="141" t="s">
        <v>14594</v>
      </c>
      <c r="X743" s="141" t="s">
        <v>14593</v>
      </c>
      <c r="Y743" s="141" t="s">
        <v>4625</v>
      </c>
      <c r="Z743" s="141" t="str">
        <f t="shared" si="12"/>
        <v>Transcriptome101PE</v>
      </c>
      <c r="AA743" s="143">
        <v>0</v>
      </c>
      <c r="AB743" s="143" t="s">
        <v>30</v>
      </c>
      <c r="AC743" s="156" t="s">
        <v>139</v>
      </c>
      <c r="AD743" s="205"/>
    </row>
    <row r="744" spans="1:30" s="27" customFormat="1" ht="24" customHeight="1">
      <c r="A744" s="139">
        <v>42822</v>
      </c>
      <c r="B744" s="140" t="s">
        <v>14574</v>
      </c>
      <c r="C744" s="141" t="s">
        <v>104</v>
      </c>
      <c r="D744" s="141" t="s">
        <v>31</v>
      </c>
      <c r="E744" s="141" t="s">
        <v>14592</v>
      </c>
      <c r="F744" s="142">
        <v>42819</v>
      </c>
      <c r="G744" s="141" t="s">
        <v>120</v>
      </c>
      <c r="H744" s="141" t="s">
        <v>14572</v>
      </c>
      <c r="I744" s="141">
        <v>5</v>
      </c>
      <c r="J744" s="141" t="s">
        <v>11141</v>
      </c>
      <c r="K744" s="141" t="s">
        <v>28</v>
      </c>
      <c r="L744" s="141" t="s">
        <v>14571</v>
      </c>
      <c r="M744" s="141" t="s">
        <v>13558</v>
      </c>
      <c r="N744" s="141">
        <v>131</v>
      </c>
      <c r="O744" s="141" t="s">
        <v>33</v>
      </c>
      <c r="P744" s="141">
        <v>65631.11</v>
      </c>
      <c r="Q744" s="141">
        <v>4309650</v>
      </c>
      <c r="R744" s="141">
        <v>3039852</v>
      </c>
      <c r="S744" s="141">
        <v>70.540000000000006</v>
      </c>
      <c r="T744" s="141" t="s">
        <v>14591</v>
      </c>
      <c r="U744" s="141" t="s">
        <v>14590</v>
      </c>
      <c r="V744" s="141" t="s">
        <v>14589</v>
      </c>
      <c r="W744" s="141" t="s">
        <v>14588</v>
      </c>
      <c r="X744" s="141" t="s">
        <v>14587</v>
      </c>
      <c r="Y744" s="141" t="s">
        <v>4625</v>
      </c>
      <c r="Z744" s="141" t="str">
        <f t="shared" si="12"/>
        <v>Transcriptome101PE</v>
      </c>
      <c r="AA744" s="143">
        <v>0</v>
      </c>
      <c r="AB744" s="143" t="s">
        <v>30</v>
      </c>
      <c r="AC744" s="156" t="s">
        <v>139</v>
      </c>
      <c r="AD744" s="205"/>
    </row>
    <row r="745" spans="1:30" s="27" customFormat="1" ht="24" customHeight="1">
      <c r="A745" s="139">
        <v>42822</v>
      </c>
      <c r="B745" s="140" t="s">
        <v>14574</v>
      </c>
      <c r="C745" s="141" t="s">
        <v>104</v>
      </c>
      <c r="D745" s="141" t="s">
        <v>31</v>
      </c>
      <c r="E745" s="141" t="s">
        <v>14586</v>
      </c>
      <c r="F745" s="142">
        <v>42819</v>
      </c>
      <c r="G745" s="141" t="s">
        <v>120</v>
      </c>
      <c r="H745" s="141" t="s">
        <v>14572</v>
      </c>
      <c r="I745" s="141">
        <v>6</v>
      </c>
      <c r="J745" s="141" t="s">
        <v>11141</v>
      </c>
      <c r="K745" s="141" t="s">
        <v>28</v>
      </c>
      <c r="L745" s="141" t="s">
        <v>14571</v>
      </c>
      <c r="M745" s="141" t="s">
        <v>13536</v>
      </c>
      <c r="N745" s="141">
        <v>135</v>
      </c>
      <c r="O745" s="141" t="s">
        <v>33</v>
      </c>
      <c r="P745" s="141">
        <v>67275.47</v>
      </c>
      <c r="Q745" s="141">
        <v>4309650</v>
      </c>
      <c r="R745" s="141">
        <v>3055748</v>
      </c>
      <c r="S745" s="141">
        <v>70.900000000000006</v>
      </c>
      <c r="T745" s="141" t="s">
        <v>14585</v>
      </c>
      <c r="U745" s="141" t="s">
        <v>14584</v>
      </c>
      <c r="V745" s="141" t="s">
        <v>14583</v>
      </c>
      <c r="W745" s="141" t="s">
        <v>14582</v>
      </c>
      <c r="X745" s="141" t="s">
        <v>14581</v>
      </c>
      <c r="Y745" s="141" t="s">
        <v>4625</v>
      </c>
      <c r="Z745" s="141" t="str">
        <f t="shared" si="12"/>
        <v>Transcriptome101PE</v>
      </c>
      <c r="AA745" s="143">
        <v>0</v>
      </c>
      <c r="AB745" s="143" t="s">
        <v>30</v>
      </c>
      <c r="AC745" s="156" t="s">
        <v>139</v>
      </c>
      <c r="AD745" s="205"/>
    </row>
    <row r="746" spans="1:30" s="27" customFormat="1" ht="24" customHeight="1">
      <c r="A746" s="139">
        <v>42822</v>
      </c>
      <c r="B746" s="140" t="s">
        <v>14574</v>
      </c>
      <c r="C746" s="141" t="s">
        <v>104</v>
      </c>
      <c r="D746" s="141" t="s">
        <v>31</v>
      </c>
      <c r="E746" s="141" t="s">
        <v>14580</v>
      </c>
      <c r="F746" s="142">
        <v>42819</v>
      </c>
      <c r="G746" s="141" t="s">
        <v>120</v>
      </c>
      <c r="H746" s="141" t="s">
        <v>14572</v>
      </c>
      <c r="I746" s="141">
        <v>7</v>
      </c>
      <c r="J746" s="141" t="s">
        <v>11141</v>
      </c>
      <c r="K746" s="141" t="s">
        <v>28</v>
      </c>
      <c r="L746" s="141" t="s">
        <v>14571</v>
      </c>
      <c r="M746" s="141" t="s">
        <v>13536</v>
      </c>
      <c r="N746" s="141">
        <v>136</v>
      </c>
      <c r="O746" s="141" t="s">
        <v>33</v>
      </c>
      <c r="P746" s="141">
        <v>67351.710000000006</v>
      </c>
      <c r="Q746" s="141">
        <v>4309650</v>
      </c>
      <c r="R746" s="141">
        <v>3048298</v>
      </c>
      <c r="S746" s="141">
        <v>70.73</v>
      </c>
      <c r="T746" s="141" t="s">
        <v>14579</v>
      </c>
      <c r="U746" s="141" t="s">
        <v>14578</v>
      </c>
      <c r="V746" s="141" t="s">
        <v>14577</v>
      </c>
      <c r="W746" s="141" t="s">
        <v>14576</v>
      </c>
      <c r="X746" s="141" t="s">
        <v>14575</v>
      </c>
      <c r="Y746" s="141" t="s">
        <v>4625</v>
      </c>
      <c r="Z746" s="141" t="str">
        <f t="shared" si="12"/>
        <v>Transcriptome101PE</v>
      </c>
      <c r="AA746" s="143">
        <v>0</v>
      </c>
      <c r="AB746" s="143" t="s">
        <v>30</v>
      </c>
      <c r="AC746" s="156" t="s">
        <v>139</v>
      </c>
      <c r="AD746" s="205"/>
    </row>
    <row r="747" spans="1:30" s="27" customFormat="1" ht="24" customHeight="1">
      <c r="A747" s="139">
        <v>42822</v>
      </c>
      <c r="B747" s="140" t="s">
        <v>14574</v>
      </c>
      <c r="C747" s="141" t="s">
        <v>104</v>
      </c>
      <c r="D747" s="141" t="s">
        <v>31</v>
      </c>
      <c r="E747" s="141" t="s">
        <v>14573</v>
      </c>
      <c r="F747" s="142">
        <v>42819</v>
      </c>
      <c r="G747" s="141" t="s">
        <v>120</v>
      </c>
      <c r="H747" s="141" t="s">
        <v>14572</v>
      </c>
      <c r="I747" s="141">
        <v>8</v>
      </c>
      <c r="J747" s="141" t="s">
        <v>11141</v>
      </c>
      <c r="K747" s="141" t="s">
        <v>28</v>
      </c>
      <c r="L747" s="141" t="s">
        <v>14571</v>
      </c>
      <c r="M747" s="141" t="s">
        <v>13536</v>
      </c>
      <c r="N747" s="141">
        <v>124</v>
      </c>
      <c r="O747" s="141" t="s">
        <v>33</v>
      </c>
      <c r="P747" s="141">
        <v>59675.5</v>
      </c>
      <c r="Q747" s="141">
        <v>4309650</v>
      </c>
      <c r="R747" s="141">
        <v>2742969</v>
      </c>
      <c r="S747" s="141">
        <v>63.65</v>
      </c>
      <c r="T747" s="141" t="s">
        <v>14570</v>
      </c>
      <c r="U747" s="141" t="s">
        <v>14569</v>
      </c>
      <c r="V747" s="141" t="s">
        <v>14568</v>
      </c>
      <c r="W747" s="141" t="s">
        <v>14567</v>
      </c>
      <c r="X747" s="141" t="s">
        <v>14566</v>
      </c>
      <c r="Y747" s="141" t="s">
        <v>4625</v>
      </c>
      <c r="Z747" s="141" t="str">
        <f t="shared" si="12"/>
        <v>Transcriptome101PE</v>
      </c>
      <c r="AA747" s="143">
        <v>0</v>
      </c>
      <c r="AB747" s="143" t="s">
        <v>30</v>
      </c>
      <c r="AC747" s="156" t="s">
        <v>139</v>
      </c>
      <c r="AD747" s="205"/>
    </row>
    <row r="748" spans="1:30" s="39" customFormat="1" ht="24" customHeight="1">
      <c r="A748" s="219">
        <v>42823</v>
      </c>
      <c r="B748" s="218" t="s">
        <v>14725</v>
      </c>
      <c r="C748" s="135">
        <v>0</v>
      </c>
      <c r="D748" s="147" t="s">
        <v>1248</v>
      </c>
      <c r="E748" s="215" t="s">
        <v>14720</v>
      </c>
      <c r="F748" s="217">
        <v>42821</v>
      </c>
      <c r="G748" s="215" t="s">
        <v>6941</v>
      </c>
      <c r="H748" s="215" t="s">
        <v>14724</v>
      </c>
      <c r="I748" s="215">
        <v>1</v>
      </c>
      <c r="J748" s="135" t="s">
        <v>2392</v>
      </c>
      <c r="K748" s="147" t="s">
        <v>28</v>
      </c>
      <c r="L748" s="216" t="s">
        <v>350</v>
      </c>
      <c r="M748" s="215"/>
      <c r="N748" s="215">
        <v>0</v>
      </c>
      <c r="O748" s="215" t="s">
        <v>33</v>
      </c>
      <c r="P748" s="215">
        <v>34082.82</v>
      </c>
      <c r="Q748" s="215">
        <v>2884360</v>
      </c>
      <c r="R748" s="215">
        <v>2753669</v>
      </c>
      <c r="S748" s="215">
        <v>95.5</v>
      </c>
      <c r="T748" s="215">
        <v>0</v>
      </c>
      <c r="U748" s="215">
        <v>0</v>
      </c>
      <c r="V748" s="215" t="s">
        <v>14723</v>
      </c>
      <c r="W748" s="215" t="s">
        <v>10823</v>
      </c>
      <c r="X748" s="215" t="s">
        <v>14722</v>
      </c>
      <c r="Y748" s="147" t="s">
        <v>4625</v>
      </c>
      <c r="Z748" s="147" t="str">
        <f t="shared" si="12"/>
        <v>0101PE</v>
      </c>
      <c r="AA748" s="214">
        <v>0</v>
      </c>
      <c r="AB748" s="213" t="s">
        <v>2544</v>
      </c>
      <c r="AC748" s="213" t="s">
        <v>3054</v>
      </c>
      <c r="AD748" s="212"/>
    </row>
    <row r="749" spans="1:30" s="39" customFormat="1" ht="24" customHeight="1">
      <c r="A749" s="211">
        <v>42823</v>
      </c>
      <c r="B749" s="210" t="s">
        <v>14721</v>
      </c>
      <c r="C749" s="141">
        <v>0</v>
      </c>
      <c r="D749" s="141" t="s">
        <v>1248</v>
      </c>
      <c r="E749" s="208" t="s">
        <v>14720</v>
      </c>
      <c r="F749" s="209">
        <v>42821</v>
      </c>
      <c r="G749" s="208" t="s">
        <v>6941</v>
      </c>
      <c r="H749" s="208" t="s">
        <v>14719</v>
      </c>
      <c r="I749" s="208">
        <v>2</v>
      </c>
      <c r="J749" s="141" t="s">
        <v>2392</v>
      </c>
      <c r="K749" s="141" t="s">
        <v>28</v>
      </c>
      <c r="L749" s="208" t="s">
        <v>350</v>
      </c>
      <c r="M749" s="208"/>
      <c r="N749" s="208">
        <v>0</v>
      </c>
      <c r="O749" s="208" t="s">
        <v>33</v>
      </c>
      <c r="P749" s="208">
        <v>34544.620000000003</v>
      </c>
      <c r="Q749" s="208">
        <v>2931958</v>
      </c>
      <c r="R749" s="208">
        <v>2791614</v>
      </c>
      <c r="S749" s="208">
        <v>95.3</v>
      </c>
      <c r="T749" s="208">
        <v>0</v>
      </c>
      <c r="U749" s="208">
        <v>0</v>
      </c>
      <c r="V749" s="208" t="s">
        <v>14718</v>
      </c>
      <c r="W749" s="208" t="s">
        <v>10823</v>
      </c>
      <c r="X749" s="208" t="s">
        <v>14717</v>
      </c>
      <c r="Y749" s="141" t="s">
        <v>4625</v>
      </c>
      <c r="Z749" s="141" t="str">
        <f t="shared" si="12"/>
        <v>0101PE</v>
      </c>
      <c r="AA749" s="207">
        <v>0</v>
      </c>
      <c r="AB749" s="207" t="s">
        <v>2544</v>
      </c>
      <c r="AC749" s="207" t="s">
        <v>3054</v>
      </c>
      <c r="AD749" s="207"/>
    </row>
    <row r="750" spans="1:30" s="39" customFormat="1" ht="24" customHeight="1">
      <c r="A750" s="219">
        <v>42823</v>
      </c>
      <c r="B750" s="218" t="s">
        <v>14716</v>
      </c>
      <c r="C750" s="135">
        <v>0</v>
      </c>
      <c r="D750" s="147" t="s">
        <v>1248</v>
      </c>
      <c r="E750" s="215" t="s">
        <v>14710</v>
      </c>
      <c r="F750" s="217">
        <v>42821</v>
      </c>
      <c r="G750" s="215" t="s">
        <v>6941</v>
      </c>
      <c r="H750" s="215" t="s">
        <v>14715</v>
      </c>
      <c r="I750" s="215">
        <v>1</v>
      </c>
      <c r="J750" s="215" t="s">
        <v>3576</v>
      </c>
      <c r="K750" s="147" t="s">
        <v>14708</v>
      </c>
      <c r="L750" s="216" t="s">
        <v>350</v>
      </c>
      <c r="M750" s="215"/>
      <c r="N750" s="215">
        <v>0</v>
      </c>
      <c r="O750" s="215" t="s">
        <v>33</v>
      </c>
      <c r="P750" s="215">
        <v>35391.360000000001</v>
      </c>
      <c r="Q750" s="215">
        <v>3034579</v>
      </c>
      <c r="R750" s="215">
        <v>2871347</v>
      </c>
      <c r="S750" s="215">
        <v>94.7</v>
      </c>
      <c r="T750" s="215">
        <v>0</v>
      </c>
      <c r="U750" s="215">
        <v>0</v>
      </c>
      <c r="V750" s="215" t="s">
        <v>14714</v>
      </c>
      <c r="W750" s="215" t="s">
        <v>14713</v>
      </c>
      <c r="X750" s="215" t="s">
        <v>14712</v>
      </c>
      <c r="Y750" s="147" t="s">
        <v>4625</v>
      </c>
      <c r="Z750" s="147" t="str">
        <f t="shared" si="12"/>
        <v>0101PE</v>
      </c>
      <c r="AA750" s="214">
        <v>0.34545454545454546</v>
      </c>
      <c r="AB750" s="213" t="s">
        <v>2544</v>
      </c>
      <c r="AC750" s="213" t="s">
        <v>3054</v>
      </c>
      <c r="AD750" s="212"/>
    </row>
    <row r="751" spans="1:30" s="39" customFormat="1" ht="24" customHeight="1">
      <c r="A751" s="211">
        <v>42823</v>
      </c>
      <c r="B751" s="210" t="s">
        <v>14711</v>
      </c>
      <c r="C751" s="141">
        <v>0</v>
      </c>
      <c r="D751" s="141" t="s">
        <v>1248</v>
      </c>
      <c r="E751" s="208" t="s">
        <v>14710</v>
      </c>
      <c r="F751" s="209">
        <v>42821</v>
      </c>
      <c r="G751" s="208" t="s">
        <v>6941</v>
      </c>
      <c r="H751" s="208" t="s">
        <v>14709</v>
      </c>
      <c r="I751" s="208">
        <v>2</v>
      </c>
      <c r="J751" s="220" t="s">
        <v>3576</v>
      </c>
      <c r="K751" s="144" t="s">
        <v>14708</v>
      </c>
      <c r="L751" s="208" t="s">
        <v>350</v>
      </c>
      <c r="M751" s="208"/>
      <c r="N751" s="208">
        <v>0</v>
      </c>
      <c r="O751" s="208" t="s">
        <v>33</v>
      </c>
      <c r="P751" s="208">
        <v>34739.4</v>
      </c>
      <c r="Q751" s="208">
        <v>2971715</v>
      </c>
      <c r="R751" s="208">
        <v>2818893</v>
      </c>
      <c r="S751" s="208">
        <v>94.9</v>
      </c>
      <c r="T751" s="208">
        <v>0</v>
      </c>
      <c r="U751" s="208">
        <v>0</v>
      </c>
      <c r="V751" s="208" t="s">
        <v>14707</v>
      </c>
      <c r="W751" s="208" t="s">
        <v>8136</v>
      </c>
      <c r="X751" s="208" t="s">
        <v>14706</v>
      </c>
      <c r="Y751" s="141" t="s">
        <v>4625</v>
      </c>
      <c r="Z751" s="141" t="str">
        <f t="shared" si="12"/>
        <v>0101PE</v>
      </c>
      <c r="AA751" s="207">
        <v>0.34545454545454546</v>
      </c>
      <c r="AB751" s="207" t="s">
        <v>2544</v>
      </c>
      <c r="AC751" s="207" t="s">
        <v>3054</v>
      </c>
      <c r="AD751" s="207"/>
    </row>
    <row r="752" spans="1:30" s="39" customFormat="1" ht="24" customHeight="1">
      <c r="A752" s="219">
        <v>42823</v>
      </c>
      <c r="B752" s="218" t="s">
        <v>14700</v>
      </c>
      <c r="C752" s="215" t="s">
        <v>6976</v>
      </c>
      <c r="D752" s="216" t="s">
        <v>31</v>
      </c>
      <c r="E752" s="215" t="s">
        <v>14705</v>
      </c>
      <c r="F752" s="217">
        <v>42821</v>
      </c>
      <c r="G752" s="215" t="s">
        <v>6974</v>
      </c>
      <c r="H752" s="215" t="s">
        <v>14704</v>
      </c>
      <c r="I752" s="215">
        <v>1</v>
      </c>
      <c r="J752" s="215" t="s">
        <v>3576</v>
      </c>
      <c r="K752" s="147" t="s">
        <v>14697</v>
      </c>
      <c r="L752" s="216" t="s">
        <v>350</v>
      </c>
      <c r="M752" s="215"/>
      <c r="N752" s="215">
        <v>0</v>
      </c>
      <c r="O752" s="215" t="s">
        <v>29</v>
      </c>
      <c r="P752" s="215">
        <v>36770.93</v>
      </c>
      <c r="Q752" s="215">
        <v>3608934</v>
      </c>
      <c r="R752" s="215">
        <v>3275596</v>
      </c>
      <c r="S752" s="215">
        <v>91</v>
      </c>
      <c r="T752" s="215">
        <v>0</v>
      </c>
      <c r="U752" s="215">
        <v>0</v>
      </c>
      <c r="V752" s="215" t="s">
        <v>14703</v>
      </c>
      <c r="W752" s="215" t="s">
        <v>14702</v>
      </c>
      <c r="X752" s="215" t="s">
        <v>14701</v>
      </c>
      <c r="Y752" s="147" t="s">
        <v>143</v>
      </c>
      <c r="Z752" s="147" t="str">
        <f t="shared" si="12"/>
        <v>Target Region capture91PE</v>
      </c>
      <c r="AA752" s="214">
        <v>0.10344827586206896</v>
      </c>
      <c r="AB752" s="213" t="s">
        <v>2544</v>
      </c>
      <c r="AC752" s="213" t="s">
        <v>3054</v>
      </c>
      <c r="AD752" s="212"/>
    </row>
    <row r="753" spans="1:30" s="39" customFormat="1" ht="24" customHeight="1">
      <c r="A753" s="211">
        <v>42823</v>
      </c>
      <c r="B753" s="210" t="s">
        <v>14700</v>
      </c>
      <c r="C753" s="208" t="s">
        <v>6976</v>
      </c>
      <c r="D753" s="208" t="s">
        <v>31</v>
      </c>
      <c r="E753" s="208" t="s">
        <v>14699</v>
      </c>
      <c r="F753" s="209">
        <v>42821</v>
      </c>
      <c r="G753" s="208" t="s">
        <v>6974</v>
      </c>
      <c r="H753" s="208" t="s">
        <v>14698</v>
      </c>
      <c r="I753" s="208">
        <v>2</v>
      </c>
      <c r="J753" s="220" t="s">
        <v>3576</v>
      </c>
      <c r="K753" s="144" t="s">
        <v>14697</v>
      </c>
      <c r="L753" s="208" t="s">
        <v>350</v>
      </c>
      <c r="M753" s="208"/>
      <c r="N753" s="208">
        <v>0</v>
      </c>
      <c r="O753" s="208" t="s">
        <v>29</v>
      </c>
      <c r="P753" s="208">
        <v>36779.879999999997</v>
      </c>
      <c r="Q753" s="208">
        <v>3603076</v>
      </c>
      <c r="R753" s="208">
        <v>3277362</v>
      </c>
      <c r="S753" s="208">
        <v>91.2</v>
      </c>
      <c r="T753" s="208">
        <v>0</v>
      </c>
      <c r="U753" s="208">
        <v>0</v>
      </c>
      <c r="V753" s="208" t="s">
        <v>14696</v>
      </c>
      <c r="W753" s="208" t="s">
        <v>14695</v>
      </c>
      <c r="X753" s="208" t="s">
        <v>14694</v>
      </c>
      <c r="Y753" s="141" t="s">
        <v>143</v>
      </c>
      <c r="Z753" s="141" t="str">
        <f t="shared" si="12"/>
        <v>Target Region capture91PE</v>
      </c>
      <c r="AA753" s="207">
        <v>0.10344827586206896</v>
      </c>
      <c r="AB753" s="207" t="s">
        <v>2544</v>
      </c>
      <c r="AC753" s="207" t="s">
        <v>3054</v>
      </c>
      <c r="AD753" s="207"/>
    </row>
    <row r="754" spans="1:30" s="39" customFormat="1" ht="24" customHeight="1">
      <c r="A754" s="219">
        <v>42823</v>
      </c>
      <c r="B754" s="218" t="s">
        <v>11369</v>
      </c>
      <c r="C754" s="215" t="s">
        <v>6976</v>
      </c>
      <c r="D754" s="216" t="s">
        <v>31</v>
      </c>
      <c r="E754" s="215" t="s">
        <v>14693</v>
      </c>
      <c r="F754" s="217">
        <v>42821</v>
      </c>
      <c r="G754" s="215" t="s">
        <v>6974</v>
      </c>
      <c r="H754" s="215" t="s">
        <v>14688</v>
      </c>
      <c r="I754" s="215">
        <v>1</v>
      </c>
      <c r="J754" s="215" t="s">
        <v>3576</v>
      </c>
      <c r="K754" s="147" t="s">
        <v>14687</v>
      </c>
      <c r="L754" s="216" t="s">
        <v>350</v>
      </c>
      <c r="M754" s="215"/>
      <c r="N754" s="215">
        <v>0</v>
      </c>
      <c r="O754" s="215" t="s">
        <v>29</v>
      </c>
      <c r="P754" s="215">
        <v>38136.61</v>
      </c>
      <c r="Q754" s="215">
        <v>3760872</v>
      </c>
      <c r="R754" s="215">
        <v>3405340</v>
      </c>
      <c r="S754" s="215">
        <v>90.7</v>
      </c>
      <c r="T754" s="215">
        <v>0</v>
      </c>
      <c r="U754" s="215">
        <v>0</v>
      </c>
      <c r="V754" s="215" t="s">
        <v>14692</v>
      </c>
      <c r="W754" s="215" t="s">
        <v>14691</v>
      </c>
      <c r="X754" s="215" t="s">
        <v>14690</v>
      </c>
      <c r="Y754" s="147" t="s">
        <v>143</v>
      </c>
      <c r="Z754" s="147" t="str">
        <f t="shared" si="12"/>
        <v>Target Region capture91PE</v>
      </c>
      <c r="AA754" s="214">
        <v>5.7142857142857141E-2</v>
      </c>
      <c r="AB754" s="213" t="s">
        <v>2544</v>
      </c>
      <c r="AC754" s="213" t="s">
        <v>3054</v>
      </c>
      <c r="AD754" s="212"/>
    </row>
    <row r="755" spans="1:30" s="39" customFormat="1" ht="24" customHeight="1">
      <c r="A755" s="211">
        <v>42823</v>
      </c>
      <c r="B755" s="210" t="s">
        <v>11369</v>
      </c>
      <c r="C755" s="208" t="s">
        <v>6976</v>
      </c>
      <c r="D755" s="208" t="s">
        <v>31</v>
      </c>
      <c r="E755" s="208" t="s">
        <v>14689</v>
      </c>
      <c r="F755" s="209">
        <v>42821</v>
      </c>
      <c r="G755" s="208" t="s">
        <v>6974</v>
      </c>
      <c r="H755" s="208" t="s">
        <v>14688</v>
      </c>
      <c r="I755" s="208">
        <v>2</v>
      </c>
      <c r="J755" s="220" t="s">
        <v>3576</v>
      </c>
      <c r="K755" s="144" t="s">
        <v>14687</v>
      </c>
      <c r="L755" s="208" t="s">
        <v>350</v>
      </c>
      <c r="M755" s="208"/>
      <c r="N755" s="208">
        <v>0</v>
      </c>
      <c r="O755" s="208" t="s">
        <v>29</v>
      </c>
      <c r="P755" s="208">
        <v>37768.33</v>
      </c>
      <c r="Q755" s="208">
        <v>3712360</v>
      </c>
      <c r="R755" s="208">
        <v>3370704</v>
      </c>
      <c r="S755" s="208">
        <v>90.9</v>
      </c>
      <c r="T755" s="208">
        <v>0</v>
      </c>
      <c r="U755" s="208">
        <v>0</v>
      </c>
      <c r="V755" s="208" t="s">
        <v>14686</v>
      </c>
      <c r="W755" s="208" t="s">
        <v>14685</v>
      </c>
      <c r="X755" s="208" t="s">
        <v>14684</v>
      </c>
      <c r="Y755" s="141" t="s">
        <v>143</v>
      </c>
      <c r="Z755" s="141" t="str">
        <f t="shared" si="12"/>
        <v>Target Region capture91PE</v>
      </c>
      <c r="AA755" s="207">
        <v>5.7142857142857141E-2</v>
      </c>
      <c r="AB755" s="207" t="s">
        <v>2544</v>
      </c>
      <c r="AC755" s="207" t="s">
        <v>3054</v>
      </c>
      <c r="AD755" s="207"/>
    </row>
    <row r="756" spans="1:30" s="39" customFormat="1" ht="24" customHeight="1">
      <c r="A756" s="219">
        <v>42823</v>
      </c>
      <c r="B756" s="218" t="s">
        <v>10091</v>
      </c>
      <c r="C756" s="215" t="s">
        <v>6976</v>
      </c>
      <c r="D756" s="216" t="s">
        <v>31</v>
      </c>
      <c r="E756" s="215" t="s">
        <v>14683</v>
      </c>
      <c r="F756" s="217">
        <v>42821</v>
      </c>
      <c r="G756" s="215" t="s">
        <v>6986</v>
      </c>
      <c r="H756" s="215" t="s">
        <v>14682</v>
      </c>
      <c r="I756" s="215">
        <v>1</v>
      </c>
      <c r="J756" s="135" t="s">
        <v>2392</v>
      </c>
      <c r="K756" s="147" t="s">
        <v>28</v>
      </c>
      <c r="L756" s="216" t="s">
        <v>350</v>
      </c>
      <c r="M756" s="215"/>
      <c r="N756" s="215">
        <v>0</v>
      </c>
      <c r="O756" s="215" t="s">
        <v>29</v>
      </c>
      <c r="P756" s="215">
        <v>38962.65</v>
      </c>
      <c r="Q756" s="215">
        <v>3755330</v>
      </c>
      <c r="R756" s="215">
        <v>3476964</v>
      </c>
      <c r="S756" s="215">
        <v>92.7</v>
      </c>
      <c r="T756" s="215">
        <v>0</v>
      </c>
      <c r="U756" s="215">
        <v>0</v>
      </c>
      <c r="V756" s="215" t="s">
        <v>14681</v>
      </c>
      <c r="W756" s="215" t="s">
        <v>14680</v>
      </c>
      <c r="X756" s="215" t="s">
        <v>14679</v>
      </c>
      <c r="Y756" s="147" t="s">
        <v>143</v>
      </c>
      <c r="Z756" s="147" t="str">
        <f t="shared" si="12"/>
        <v>Target Region capture91PE</v>
      </c>
      <c r="AA756" s="214">
        <v>0</v>
      </c>
      <c r="AB756" s="213" t="s">
        <v>2544</v>
      </c>
      <c r="AC756" s="213" t="s">
        <v>3054</v>
      </c>
      <c r="AD756" s="212"/>
    </row>
    <row r="757" spans="1:30" s="39" customFormat="1" ht="24" customHeight="1">
      <c r="A757" s="211">
        <v>42823</v>
      </c>
      <c r="B757" s="210" t="s">
        <v>10091</v>
      </c>
      <c r="C757" s="208" t="s">
        <v>6976</v>
      </c>
      <c r="D757" s="208" t="s">
        <v>31</v>
      </c>
      <c r="E757" s="208" t="s">
        <v>14678</v>
      </c>
      <c r="F757" s="209">
        <v>42821</v>
      </c>
      <c r="G757" s="208" t="s">
        <v>6986</v>
      </c>
      <c r="H757" s="208" t="s">
        <v>14677</v>
      </c>
      <c r="I757" s="208">
        <v>2</v>
      </c>
      <c r="J757" s="141" t="s">
        <v>2392</v>
      </c>
      <c r="K757" s="141" t="s">
        <v>28</v>
      </c>
      <c r="L757" s="208" t="s">
        <v>350</v>
      </c>
      <c r="M757" s="208"/>
      <c r="N757" s="208">
        <v>0</v>
      </c>
      <c r="O757" s="208" t="s">
        <v>29</v>
      </c>
      <c r="P757" s="208">
        <v>38190.57</v>
      </c>
      <c r="Q757" s="208">
        <v>3647556</v>
      </c>
      <c r="R757" s="208">
        <v>3404747</v>
      </c>
      <c r="S757" s="208">
        <v>93.5</v>
      </c>
      <c r="T757" s="208">
        <v>0</v>
      </c>
      <c r="U757" s="208">
        <v>0</v>
      </c>
      <c r="V757" s="208" t="s">
        <v>14676</v>
      </c>
      <c r="W757" s="208" t="s">
        <v>14675</v>
      </c>
      <c r="X757" s="208" t="s">
        <v>14674</v>
      </c>
      <c r="Y757" s="141" t="s">
        <v>143</v>
      </c>
      <c r="Z757" s="141" t="str">
        <f t="shared" si="12"/>
        <v>Target Region capture91PE</v>
      </c>
      <c r="AA757" s="207">
        <v>0</v>
      </c>
      <c r="AB757" s="207" t="s">
        <v>2544</v>
      </c>
      <c r="AC757" s="207" t="s">
        <v>3054</v>
      </c>
      <c r="AD757" s="207"/>
    </row>
    <row r="758" spans="1:30" s="39" customFormat="1" ht="24" customHeight="1">
      <c r="A758" s="219">
        <v>42823</v>
      </c>
      <c r="B758" s="218" t="s">
        <v>14669</v>
      </c>
      <c r="C758" s="215" t="s">
        <v>6976</v>
      </c>
      <c r="D758" s="216" t="s">
        <v>31</v>
      </c>
      <c r="E758" s="215" t="s">
        <v>14668</v>
      </c>
      <c r="F758" s="217">
        <v>42821</v>
      </c>
      <c r="G758" s="215" t="s">
        <v>6986</v>
      </c>
      <c r="H758" s="215" t="s">
        <v>14673</v>
      </c>
      <c r="I758" s="215">
        <v>1</v>
      </c>
      <c r="J758" s="215" t="s">
        <v>3576</v>
      </c>
      <c r="K758" s="147" t="s">
        <v>14666</v>
      </c>
      <c r="L758" s="216" t="s">
        <v>350</v>
      </c>
      <c r="M758" s="215"/>
      <c r="N758" s="215">
        <v>0</v>
      </c>
      <c r="O758" s="215" t="s">
        <v>29</v>
      </c>
      <c r="P758" s="215">
        <v>39092.67</v>
      </c>
      <c r="Q758" s="215">
        <v>3902026</v>
      </c>
      <c r="R758" s="215">
        <v>3491470</v>
      </c>
      <c r="S758" s="215">
        <v>89.6</v>
      </c>
      <c r="T758" s="215">
        <v>0</v>
      </c>
      <c r="U758" s="215">
        <v>0</v>
      </c>
      <c r="V758" s="215" t="s">
        <v>14672</v>
      </c>
      <c r="W758" s="215" t="s">
        <v>14671</v>
      </c>
      <c r="X758" s="215" t="s">
        <v>14670</v>
      </c>
      <c r="Y758" s="147" t="s">
        <v>143</v>
      </c>
      <c r="Z758" s="147" t="str">
        <f t="shared" si="12"/>
        <v>Target Region capture91PE</v>
      </c>
      <c r="AA758" s="214">
        <v>0.20588235294117646</v>
      </c>
      <c r="AB758" s="213" t="s">
        <v>2544</v>
      </c>
      <c r="AC758" s="213" t="s">
        <v>3054</v>
      </c>
      <c r="AD758" s="212"/>
    </row>
    <row r="759" spans="1:30" s="39" customFormat="1" ht="24" customHeight="1">
      <c r="A759" s="211">
        <v>42823</v>
      </c>
      <c r="B759" s="210" t="s">
        <v>14669</v>
      </c>
      <c r="C759" s="208" t="s">
        <v>6976</v>
      </c>
      <c r="D759" s="208" t="s">
        <v>31</v>
      </c>
      <c r="E759" s="208" t="s">
        <v>14668</v>
      </c>
      <c r="F759" s="209">
        <v>42821</v>
      </c>
      <c r="G759" s="208" t="s">
        <v>6986</v>
      </c>
      <c r="H759" s="208" t="s">
        <v>14667</v>
      </c>
      <c r="I759" s="208">
        <v>2</v>
      </c>
      <c r="J759" s="220" t="s">
        <v>3576</v>
      </c>
      <c r="K759" s="144" t="s">
        <v>14666</v>
      </c>
      <c r="L759" s="208" t="s">
        <v>350</v>
      </c>
      <c r="M759" s="208"/>
      <c r="N759" s="208">
        <v>0</v>
      </c>
      <c r="O759" s="208" t="s">
        <v>29</v>
      </c>
      <c r="P759" s="208">
        <v>39032.120000000003</v>
      </c>
      <c r="Q759" s="208">
        <v>3924064</v>
      </c>
      <c r="R759" s="208">
        <v>3488423</v>
      </c>
      <c r="S759" s="208">
        <v>89</v>
      </c>
      <c r="T759" s="208">
        <v>0</v>
      </c>
      <c r="U759" s="208">
        <v>0</v>
      </c>
      <c r="V759" s="208" t="s">
        <v>14665</v>
      </c>
      <c r="W759" s="208" t="s">
        <v>14664</v>
      </c>
      <c r="X759" s="208" t="s">
        <v>14663</v>
      </c>
      <c r="Y759" s="141" t="s">
        <v>143</v>
      </c>
      <c r="Z759" s="141" t="str">
        <f t="shared" si="12"/>
        <v>Target Region capture91PE</v>
      </c>
      <c r="AA759" s="207">
        <v>0.20588235294117646</v>
      </c>
      <c r="AB759" s="207" t="s">
        <v>2544</v>
      </c>
      <c r="AC759" s="207" t="s">
        <v>3054</v>
      </c>
      <c r="AD759" s="207"/>
    </row>
    <row r="760" spans="1:30" s="247" customFormat="1" ht="24" customHeight="1">
      <c r="A760" s="133">
        <v>42823</v>
      </c>
      <c r="B760" s="134" t="s">
        <v>14858</v>
      </c>
      <c r="C760" s="135">
        <v>0</v>
      </c>
      <c r="D760" s="135" t="s">
        <v>31</v>
      </c>
      <c r="E760" s="135" t="s">
        <v>14857</v>
      </c>
      <c r="F760" s="159">
        <v>42819</v>
      </c>
      <c r="G760" s="135" t="s">
        <v>121</v>
      </c>
      <c r="H760" s="135" t="s">
        <v>14856</v>
      </c>
      <c r="I760" s="135">
        <v>1</v>
      </c>
      <c r="J760" s="135" t="s">
        <v>128</v>
      </c>
      <c r="K760" s="135" t="s">
        <v>14855</v>
      </c>
      <c r="L760" s="135">
        <v>0</v>
      </c>
      <c r="M760" s="135" t="s">
        <v>14854</v>
      </c>
      <c r="N760" s="135">
        <v>0</v>
      </c>
      <c r="O760" s="135" t="s">
        <v>41</v>
      </c>
      <c r="P760" s="135">
        <v>92271.79</v>
      </c>
      <c r="Q760" s="135">
        <v>4309650</v>
      </c>
      <c r="R760" s="135">
        <v>2891650</v>
      </c>
      <c r="S760" s="135">
        <v>67.099999999999994</v>
      </c>
      <c r="T760" s="135">
        <v>0</v>
      </c>
      <c r="U760" s="135">
        <v>0</v>
      </c>
      <c r="V760" s="135" t="s">
        <v>14853</v>
      </c>
      <c r="W760" s="135" t="s">
        <v>14852</v>
      </c>
      <c r="X760" s="135" t="s">
        <v>14851</v>
      </c>
      <c r="Y760" s="147" t="s">
        <v>140</v>
      </c>
      <c r="Z760" s="147" t="str">
        <f t="shared" si="12"/>
        <v>0151PE</v>
      </c>
      <c r="AA760" s="137">
        <v>9.0909090909090912E-2</v>
      </c>
      <c r="AB760" s="138" t="s">
        <v>30</v>
      </c>
      <c r="AC760" s="154" t="s">
        <v>3343</v>
      </c>
      <c r="AD760" s="155"/>
    </row>
    <row r="761" spans="1:30" s="247" customFormat="1" ht="24" customHeight="1">
      <c r="A761" s="139">
        <v>42823</v>
      </c>
      <c r="B761" s="140" t="s">
        <v>14850</v>
      </c>
      <c r="C761" s="141" t="s">
        <v>4732</v>
      </c>
      <c r="D761" s="141" t="s">
        <v>31</v>
      </c>
      <c r="E761" s="141" t="s">
        <v>14807</v>
      </c>
      <c r="F761" s="151">
        <v>42819</v>
      </c>
      <c r="G761" s="141" t="s">
        <v>121</v>
      </c>
      <c r="H761" s="141" t="s">
        <v>14825</v>
      </c>
      <c r="I761" s="141">
        <v>2</v>
      </c>
      <c r="J761" s="141" t="s">
        <v>32</v>
      </c>
      <c r="K761" s="141" t="s">
        <v>28</v>
      </c>
      <c r="L761" s="141">
        <v>0</v>
      </c>
      <c r="M761" s="141" t="s">
        <v>14840</v>
      </c>
      <c r="N761" s="141">
        <v>0</v>
      </c>
      <c r="O761" s="141" t="s">
        <v>41</v>
      </c>
      <c r="P761" s="141">
        <v>103981.31</v>
      </c>
      <c r="Q761" s="141">
        <v>4309650</v>
      </c>
      <c r="R761" s="141">
        <v>3213435</v>
      </c>
      <c r="S761" s="141">
        <v>74.56</v>
      </c>
      <c r="T761" s="141">
        <v>0</v>
      </c>
      <c r="U761" s="141">
        <v>0</v>
      </c>
      <c r="V761" s="141" t="s">
        <v>14849</v>
      </c>
      <c r="W761" s="141" t="s">
        <v>14848</v>
      </c>
      <c r="X761" s="141" t="s">
        <v>14847</v>
      </c>
      <c r="Y761" s="141" t="s">
        <v>140</v>
      </c>
      <c r="Z761" s="141" t="str">
        <f t="shared" si="12"/>
        <v>Re-sequencing151PE</v>
      </c>
      <c r="AA761" s="143">
        <v>0</v>
      </c>
      <c r="AB761" s="143" t="s">
        <v>30</v>
      </c>
      <c r="AC761" s="143" t="s">
        <v>3343</v>
      </c>
      <c r="AD761" s="143"/>
    </row>
    <row r="762" spans="1:30" s="247" customFormat="1" ht="24" customHeight="1">
      <c r="A762" s="139">
        <v>42823</v>
      </c>
      <c r="B762" s="140" t="s">
        <v>14803</v>
      </c>
      <c r="C762" s="141" t="s">
        <v>4732</v>
      </c>
      <c r="D762" s="141" t="s">
        <v>31</v>
      </c>
      <c r="E762" s="141" t="s">
        <v>14807</v>
      </c>
      <c r="F762" s="151">
        <v>42819</v>
      </c>
      <c r="G762" s="141" t="s">
        <v>121</v>
      </c>
      <c r="H762" s="141" t="s">
        <v>14825</v>
      </c>
      <c r="I762" s="141">
        <v>3</v>
      </c>
      <c r="J762" s="141" t="s">
        <v>32</v>
      </c>
      <c r="K762" s="141" t="s">
        <v>28</v>
      </c>
      <c r="L762" s="141">
        <v>0</v>
      </c>
      <c r="M762" s="141" t="s">
        <v>14840</v>
      </c>
      <c r="N762" s="141">
        <v>0</v>
      </c>
      <c r="O762" s="141" t="s">
        <v>41</v>
      </c>
      <c r="P762" s="141">
        <v>104576.35</v>
      </c>
      <c r="Q762" s="141">
        <v>4309650</v>
      </c>
      <c r="R762" s="141">
        <v>3234193</v>
      </c>
      <c r="S762" s="141">
        <v>75.05</v>
      </c>
      <c r="T762" s="141">
        <v>0</v>
      </c>
      <c r="U762" s="141">
        <v>0</v>
      </c>
      <c r="V762" s="141" t="s">
        <v>14846</v>
      </c>
      <c r="W762" s="141" t="s">
        <v>14845</v>
      </c>
      <c r="X762" s="141" t="s">
        <v>14844</v>
      </c>
      <c r="Y762" s="141" t="s">
        <v>140</v>
      </c>
      <c r="Z762" s="141" t="str">
        <f t="shared" si="12"/>
        <v>Re-sequencing151PE</v>
      </c>
      <c r="AA762" s="143">
        <v>0</v>
      </c>
      <c r="AB762" s="143" t="s">
        <v>30</v>
      </c>
      <c r="AC762" s="143" t="s">
        <v>3343</v>
      </c>
      <c r="AD762" s="143"/>
    </row>
    <row r="763" spans="1:30" s="247" customFormat="1" ht="24" customHeight="1">
      <c r="A763" s="139">
        <v>42823</v>
      </c>
      <c r="B763" s="140" t="s">
        <v>14803</v>
      </c>
      <c r="C763" s="141" t="s">
        <v>4732</v>
      </c>
      <c r="D763" s="141" t="s">
        <v>31</v>
      </c>
      <c r="E763" s="141" t="s">
        <v>14802</v>
      </c>
      <c r="F763" s="151">
        <v>42819</v>
      </c>
      <c r="G763" s="141" t="s">
        <v>121</v>
      </c>
      <c r="H763" s="141" t="s">
        <v>14825</v>
      </c>
      <c r="I763" s="141">
        <v>4</v>
      </c>
      <c r="J763" s="141" t="s">
        <v>32</v>
      </c>
      <c r="K763" s="141" t="s">
        <v>28</v>
      </c>
      <c r="L763" s="141">
        <v>0</v>
      </c>
      <c r="M763" s="141" t="s">
        <v>14840</v>
      </c>
      <c r="N763" s="141">
        <v>0</v>
      </c>
      <c r="O763" s="141" t="s">
        <v>41</v>
      </c>
      <c r="P763" s="141">
        <v>105514.43</v>
      </c>
      <c r="Q763" s="141">
        <v>4309650</v>
      </c>
      <c r="R763" s="141">
        <v>3262406</v>
      </c>
      <c r="S763" s="141">
        <v>75.7</v>
      </c>
      <c r="T763" s="141">
        <v>0</v>
      </c>
      <c r="U763" s="141">
        <v>0</v>
      </c>
      <c r="V763" s="141" t="s">
        <v>14843</v>
      </c>
      <c r="W763" s="141" t="s">
        <v>14842</v>
      </c>
      <c r="X763" s="141" t="s">
        <v>14841</v>
      </c>
      <c r="Y763" s="141" t="s">
        <v>140</v>
      </c>
      <c r="Z763" s="141" t="str">
        <f t="shared" si="12"/>
        <v>Re-sequencing151PE</v>
      </c>
      <c r="AA763" s="143">
        <v>0</v>
      </c>
      <c r="AB763" s="143" t="s">
        <v>30</v>
      </c>
      <c r="AC763" s="143" t="s">
        <v>3343</v>
      </c>
      <c r="AD763" s="143"/>
    </row>
    <row r="764" spans="1:30" s="247" customFormat="1" ht="24" customHeight="1">
      <c r="A764" s="139">
        <v>42823</v>
      </c>
      <c r="B764" s="140" t="s">
        <v>14803</v>
      </c>
      <c r="C764" s="141" t="s">
        <v>4732</v>
      </c>
      <c r="D764" s="141" t="s">
        <v>31</v>
      </c>
      <c r="E764" s="141" t="s">
        <v>14802</v>
      </c>
      <c r="F764" s="151">
        <v>42819</v>
      </c>
      <c r="G764" s="141" t="s">
        <v>121</v>
      </c>
      <c r="H764" s="141" t="s">
        <v>14825</v>
      </c>
      <c r="I764" s="141">
        <v>5</v>
      </c>
      <c r="J764" s="141" t="s">
        <v>32</v>
      </c>
      <c r="K764" s="141" t="s">
        <v>28</v>
      </c>
      <c r="L764" s="141">
        <v>0</v>
      </c>
      <c r="M764" s="141" t="s">
        <v>14840</v>
      </c>
      <c r="N764" s="141">
        <v>0</v>
      </c>
      <c r="O764" s="141" t="s">
        <v>41</v>
      </c>
      <c r="P764" s="141">
        <v>104104.84</v>
      </c>
      <c r="Q764" s="141">
        <v>4309650</v>
      </c>
      <c r="R764" s="141">
        <v>3219030</v>
      </c>
      <c r="S764" s="141">
        <v>74.69</v>
      </c>
      <c r="T764" s="141">
        <v>0</v>
      </c>
      <c r="U764" s="141">
        <v>0</v>
      </c>
      <c r="V764" s="141" t="s">
        <v>14839</v>
      </c>
      <c r="W764" s="141" t="s">
        <v>14838</v>
      </c>
      <c r="X764" s="141" t="s">
        <v>14837</v>
      </c>
      <c r="Y764" s="141" t="s">
        <v>140</v>
      </c>
      <c r="Z764" s="141" t="str">
        <f t="shared" si="12"/>
        <v>Re-sequencing151PE</v>
      </c>
      <c r="AA764" s="143">
        <v>0</v>
      </c>
      <c r="AB764" s="143" t="s">
        <v>30</v>
      </c>
      <c r="AC764" s="143" t="s">
        <v>3343</v>
      </c>
      <c r="AD764" s="143"/>
    </row>
    <row r="765" spans="1:30" s="247" customFormat="1" ht="24" customHeight="1">
      <c r="A765" s="139">
        <v>42823</v>
      </c>
      <c r="B765" s="140" t="s">
        <v>14836</v>
      </c>
      <c r="C765" s="141" t="s">
        <v>4732</v>
      </c>
      <c r="D765" s="141" t="s">
        <v>31</v>
      </c>
      <c r="E765" s="141" t="s">
        <v>14835</v>
      </c>
      <c r="F765" s="151">
        <v>42819</v>
      </c>
      <c r="G765" s="141" t="s">
        <v>121</v>
      </c>
      <c r="H765" s="141" t="s">
        <v>14825</v>
      </c>
      <c r="I765" s="141">
        <v>6</v>
      </c>
      <c r="J765" s="141" t="s">
        <v>32</v>
      </c>
      <c r="K765" s="141" t="s">
        <v>28</v>
      </c>
      <c r="L765" s="141">
        <v>0</v>
      </c>
      <c r="M765" s="141" t="s">
        <v>14824</v>
      </c>
      <c r="N765" s="141">
        <v>0</v>
      </c>
      <c r="O765" s="141" t="s">
        <v>41</v>
      </c>
      <c r="P765" s="141">
        <v>100875.72</v>
      </c>
      <c r="Q765" s="141">
        <v>4309650</v>
      </c>
      <c r="R765" s="141">
        <v>3085141</v>
      </c>
      <c r="S765" s="141">
        <v>71.59</v>
      </c>
      <c r="T765" s="141">
        <v>0</v>
      </c>
      <c r="U765" s="141">
        <v>0</v>
      </c>
      <c r="V765" s="141" t="s">
        <v>14834</v>
      </c>
      <c r="W765" s="141" t="s">
        <v>14833</v>
      </c>
      <c r="X765" s="141" t="s">
        <v>14832</v>
      </c>
      <c r="Y765" s="141" t="s">
        <v>140</v>
      </c>
      <c r="Z765" s="141" t="str">
        <f t="shared" si="12"/>
        <v>Re-sequencing151PE</v>
      </c>
      <c r="AA765" s="143">
        <v>0</v>
      </c>
      <c r="AB765" s="143" t="s">
        <v>30</v>
      </c>
      <c r="AC765" s="143" t="s">
        <v>3343</v>
      </c>
      <c r="AD765" s="143"/>
    </row>
    <row r="766" spans="1:30" s="247" customFormat="1" ht="24" customHeight="1">
      <c r="A766" s="139">
        <v>42823</v>
      </c>
      <c r="B766" s="140" t="s">
        <v>14733</v>
      </c>
      <c r="C766" s="141" t="s">
        <v>4732</v>
      </c>
      <c r="D766" s="141" t="s">
        <v>31</v>
      </c>
      <c r="E766" s="141" t="s">
        <v>14831</v>
      </c>
      <c r="F766" s="151">
        <v>42819</v>
      </c>
      <c r="G766" s="141" t="s">
        <v>121</v>
      </c>
      <c r="H766" s="141" t="s">
        <v>14825</v>
      </c>
      <c r="I766" s="141">
        <v>7</v>
      </c>
      <c r="J766" s="141" t="s">
        <v>32</v>
      </c>
      <c r="K766" s="141" t="s">
        <v>28</v>
      </c>
      <c r="L766" s="141">
        <v>0</v>
      </c>
      <c r="M766" s="141" t="s">
        <v>14824</v>
      </c>
      <c r="N766" s="141">
        <v>0</v>
      </c>
      <c r="O766" s="141" t="s">
        <v>41</v>
      </c>
      <c r="P766" s="141">
        <v>104630.6</v>
      </c>
      <c r="Q766" s="141">
        <v>4309650</v>
      </c>
      <c r="R766" s="141">
        <v>3206065</v>
      </c>
      <c r="S766" s="141">
        <v>74.39</v>
      </c>
      <c r="T766" s="141">
        <v>0</v>
      </c>
      <c r="U766" s="141">
        <v>0</v>
      </c>
      <c r="V766" s="141" t="s">
        <v>14830</v>
      </c>
      <c r="W766" s="141" t="s">
        <v>14829</v>
      </c>
      <c r="X766" s="141" t="s">
        <v>14828</v>
      </c>
      <c r="Y766" s="141" t="s">
        <v>140</v>
      </c>
      <c r="Z766" s="141" t="str">
        <f t="shared" si="12"/>
        <v>Re-sequencing151PE</v>
      </c>
      <c r="AA766" s="143">
        <v>0</v>
      </c>
      <c r="AB766" s="143" t="s">
        <v>30</v>
      </c>
      <c r="AC766" s="143" t="s">
        <v>3343</v>
      </c>
      <c r="AD766" s="143"/>
    </row>
    <row r="767" spans="1:30" s="247" customFormat="1" ht="24" customHeight="1">
      <c r="A767" s="139">
        <v>42823</v>
      </c>
      <c r="B767" s="140" t="s">
        <v>14827</v>
      </c>
      <c r="C767" s="141" t="s">
        <v>4732</v>
      </c>
      <c r="D767" s="141" t="s">
        <v>31</v>
      </c>
      <c r="E767" s="141" t="s">
        <v>14826</v>
      </c>
      <c r="F767" s="151">
        <v>42819</v>
      </c>
      <c r="G767" s="141" t="s">
        <v>121</v>
      </c>
      <c r="H767" s="141" t="s">
        <v>14825</v>
      </c>
      <c r="I767" s="141">
        <v>8</v>
      </c>
      <c r="J767" s="141" t="s">
        <v>32</v>
      </c>
      <c r="K767" s="141" t="s">
        <v>28</v>
      </c>
      <c r="L767" s="141">
        <v>0</v>
      </c>
      <c r="M767" s="141" t="s">
        <v>14824</v>
      </c>
      <c r="N767" s="141">
        <v>0</v>
      </c>
      <c r="O767" s="141" t="s">
        <v>41</v>
      </c>
      <c r="P767" s="141">
        <v>103973.06</v>
      </c>
      <c r="Q767" s="141">
        <v>4309650</v>
      </c>
      <c r="R767" s="141">
        <v>3220975</v>
      </c>
      <c r="S767" s="141">
        <v>74.739999999999995</v>
      </c>
      <c r="T767" s="141">
        <v>0</v>
      </c>
      <c r="U767" s="141">
        <v>0</v>
      </c>
      <c r="V767" s="141" t="s">
        <v>14823</v>
      </c>
      <c r="W767" s="141" t="s">
        <v>14822</v>
      </c>
      <c r="X767" s="141" t="s">
        <v>14821</v>
      </c>
      <c r="Y767" s="141" t="s">
        <v>140</v>
      </c>
      <c r="Z767" s="141" t="str">
        <f t="shared" si="12"/>
        <v>Re-sequencing151PE</v>
      </c>
      <c r="AA767" s="143">
        <v>0</v>
      </c>
      <c r="AB767" s="143" t="s">
        <v>30</v>
      </c>
      <c r="AC767" s="143" t="s">
        <v>3343</v>
      </c>
      <c r="AD767" s="143"/>
    </row>
    <row r="768" spans="1:30" s="247" customFormat="1" ht="24" customHeight="1">
      <c r="A768" s="133">
        <v>42824</v>
      </c>
      <c r="B768" s="134" t="s">
        <v>14820</v>
      </c>
      <c r="C768" s="135" t="s">
        <v>106</v>
      </c>
      <c r="D768" s="135" t="s">
        <v>31</v>
      </c>
      <c r="E768" s="135" t="s">
        <v>14819</v>
      </c>
      <c r="F768" s="159">
        <v>42819</v>
      </c>
      <c r="G768" s="135" t="s">
        <v>410</v>
      </c>
      <c r="H768" s="135" t="s">
        <v>14818</v>
      </c>
      <c r="I768" s="135">
        <v>1</v>
      </c>
      <c r="J768" s="135" t="s">
        <v>32</v>
      </c>
      <c r="K768" s="135" t="s">
        <v>14817</v>
      </c>
      <c r="L768" s="135">
        <v>0</v>
      </c>
      <c r="M768" s="135" t="s">
        <v>14816</v>
      </c>
      <c r="N768" s="135">
        <v>0</v>
      </c>
      <c r="O768" s="135" t="s">
        <v>41</v>
      </c>
      <c r="P768" s="135">
        <v>125615.28</v>
      </c>
      <c r="Q768" s="135">
        <v>4309650</v>
      </c>
      <c r="R768" s="135">
        <v>3805111</v>
      </c>
      <c r="S768" s="135">
        <v>88.29</v>
      </c>
      <c r="T768" s="135">
        <v>0</v>
      </c>
      <c r="U768" s="135">
        <v>0</v>
      </c>
      <c r="V768" s="135" t="s">
        <v>14815</v>
      </c>
      <c r="W768" s="135" t="s">
        <v>14814</v>
      </c>
      <c r="X768" s="135" t="s">
        <v>14813</v>
      </c>
      <c r="Y768" s="147" t="s">
        <v>140</v>
      </c>
      <c r="Z768" s="147" t="str">
        <f t="shared" si="12"/>
        <v>Non-codingRNA151PE</v>
      </c>
      <c r="AA768" s="137">
        <v>0</v>
      </c>
      <c r="AB768" s="138" t="s">
        <v>30</v>
      </c>
      <c r="AC768" s="154" t="s">
        <v>3343</v>
      </c>
      <c r="AD768" s="155"/>
    </row>
    <row r="769" spans="1:30" s="247" customFormat="1" ht="24" customHeight="1">
      <c r="A769" s="139">
        <v>42824</v>
      </c>
      <c r="B769" s="140" t="s">
        <v>14812</v>
      </c>
      <c r="C769" s="141" t="s">
        <v>106</v>
      </c>
      <c r="D769" s="141" t="s">
        <v>31</v>
      </c>
      <c r="E769" s="141" t="s">
        <v>14811</v>
      </c>
      <c r="F769" s="151">
        <v>42819</v>
      </c>
      <c r="G769" s="141" t="s">
        <v>410</v>
      </c>
      <c r="H769" s="141" t="s">
        <v>14781</v>
      </c>
      <c r="I769" s="141">
        <v>2</v>
      </c>
      <c r="J769" s="141" t="s">
        <v>32</v>
      </c>
      <c r="K769" s="141" t="s">
        <v>28</v>
      </c>
      <c r="L769" s="141">
        <v>0</v>
      </c>
      <c r="M769" s="141" t="s">
        <v>14779</v>
      </c>
      <c r="N769" s="141">
        <v>0</v>
      </c>
      <c r="O769" s="141" t="s">
        <v>41</v>
      </c>
      <c r="P769" s="141">
        <v>124921.66</v>
      </c>
      <c r="Q769" s="141">
        <v>4309650</v>
      </c>
      <c r="R769" s="141">
        <v>3762043</v>
      </c>
      <c r="S769" s="141">
        <v>87.29</v>
      </c>
      <c r="T769" s="141">
        <v>0</v>
      </c>
      <c r="U769" s="141">
        <v>0</v>
      </c>
      <c r="V769" s="141" t="s">
        <v>14810</v>
      </c>
      <c r="W769" s="141" t="s">
        <v>2142</v>
      </c>
      <c r="X769" s="141" t="s">
        <v>14809</v>
      </c>
      <c r="Y769" s="141" t="s">
        <v>140</v>
      </c>
      <c r="Z769" s="141" t="str">
        <f t="shared" si="12"/>
        <v>Non-codingRNA151PE</v>
      </c>
      <c r="AA769" s="143">
        <v>0</v>
      </c>
      <c r="AB769" s="143" t="s">
        <v>30</v>
      </c>
      <c r="AC769" s="143" t="s">
        <v>3343</v>
      </c>
      <c r="AD769" s="143"/>
    </row>
    <row r="770" spans="1:30" s="247" customFormat="1" ht="24" customHeight="1">
      <c r="A770" s="139">
        <v>42824</v>
      </c>
      <c r="B770" s="140" t="s">
        <v>14808</v>
      </c>
      <c r="C770" s="141" t="s">
        <v>35</v>
      </c>
      <c r="D770" s="141" t="s">
        <v>31</v>
      </c>
      <c r="E770" s="141" t="s">
        <v>14807</v>
      </c>
      <c r="F770" s="151">
        <v>42819</v>
      </c>
      <c r="G770" s="141" t="s">
        <v>410</v>
      </c>
      <c r="H770" s="141" t="s">
        <v>14781</v>
      </c>
      <c r="I770" s="141">
        <v>3</v>
      </c>
      <c r="J770" s="141" t="s">
        <v>32</v>
      </c>
      <c r="K770" s="141" t="s">
        <v>28</v>
      </c>
      <c r="L770" s="141">
        <v>0</v>
      </c>
      <c r="M770" s="141" t="s">
        <v>14779</v>
      </c>
      <c r="N770" s="141">
        <v>0</v>
      </c>
      <c r="O770" s="141" t="s">
        <v>41</v>
      </c>
      <c r="P770" s="141">
        <v>114798.01</v>
      </c>
      <c r="Q770" s="141">
        <v>4309650</v>
      </c>
      <c r="R770" s="141">
        <v>3548463</v>
      </c>
      <c r="S770" s="141">
        <v>82.34</v>
      </c>
      <c r="T770" s="141">
        <v>0</v>
      </c>
      <c r="U770" s="141">
        <v>0</v>
      </c>
      <c r="V770" s="141" t="s">
        <v>14806</v>
      </c>
      <c r="W770" s="141" t="s">
        <v>14805</v>
      </c>
      <c r="X770" s="141" t="s">
        <v>14804</v>
      </c>
      <c r="Y770" s="141" t="s">
        <v>140</v>
      </c>
      <c r="Z770" s="141" t="str">
        <f t="shared" si="12"/>
        <v>Methylation151PE</v>
      </c>
      <c r="AA770" s="143">
        <v>0</v>
      </c>
      <c r="AB770" s="143" t="s">
        <v>30</v>
      </c>
      <c r="AC770" s="143" t="s">
        <v>3343</v>
      </c>
      <c r="AD770" s="143"/>
    </row>
    <row r="771" spans="1:30" s="247" customFormat="1" ht="24" customHeight="1">
      <c r="A771" s="139">
        <v>42824</v>
      </c>
      <c r="B771" s="140" t="s">
        <v>14803</v>
      </c>
      <c r="C771" s="141" t="s">
        <v>35</v>
      </c>
      <c r="D771" s="141" t="s">
        <v>31</v>
      </c>
      <c r="E771" s="141" t="s">
        <v>14802</v>
      </c>
      <c r="F771" s="151">
        <v>42819</v>
      </c>
      <c r="G771" s="141" t="s">
        <v>410</v>
      </c>
      <c r="H771" s="141" t="s">
        <v>14781</v>
      </c>
      <c r="I771" s="141">
        <v>4</v>
      </c>
      <c r="J771" s="141" t="s">
        <v>32</v>
      </c>
      <c r="K771" s="141" t="s">
        <v>28</v>
      </c>
      <c r="L771" s="141">
        <v>0</v>
      </c>
      <c r="M771" s="141" t="s">
        <v>14779</v>
      </c>
      <c r="N771" s="141">
        <v>0</v>
      </c>
      <c r="O771" s="141" t="s">
        <v>41</v>
      </c>
      <c r="P771" s="141">
        <v>114063.69</v>
      </c>
      <c r="Q771" s="141">
        <v>4309650</v>
      </c>
      <c r="R771" s="141">
        <v>3534159</v>
      </c>
      <c r="S771" s="141">
        <v>82.01</v>
      </c>
      <c r="T771" s="141">
        <v>0</v>
      </c>
      <c r="U771" s="141">
        <v>0</v>
      </c>
      <c r="V771" s="141" t="s">
        <v>14801</v>
      </c>
      <c r="W771" s="141" t="s">
        <v>14800</v>
      </c>
      <c r="X771" s="141" t="s">
        <v>14799</v>
      </c>
      <c r="Y771" s="141" t="s">
        <v>140</v>
      </c>
      <c r="Z771" s="141" t="str">
        <f t="shared" si="12"/>
        <v>Methylation151PE</v>
      </c>
      <c r="AA771" s="143">
        <v>0</v>
      </c>
      <c r="AB771" s="143" t="s">
        <v>30</v>
      </c>
      <c r="AC771" s="143" t="s">
        <v>3343</v>
      </c>
      <c r="AD771" s="143"/>
    </row>
    <row r="772" spans="1:30" s="247" customFormat="1" ht="24" customHeight="1">
      <c r="A772" s="139">
        <v>42824</v>
      </c>
      <c r="B772" s="140" t="s">
        <v>14798</v>
      </c>
      <c r="C772" s="141" t="s">
        <v>2525</v>
      </c>
      <c r="D772" s="141" t="s">
        <v>31</v>
      </c>
      <c r="E772" s="141" t="s">
        <v>14797</v>
      </c>
      <c r="F772" s="151">
        <v>42819</v>
      </c>
      <c r="G772" s="141" t="s">
        <v>410</v>
      </c>
      <c r="H772" s="141" t="s">
        <v>14796</v>
      </c>
      <c r="I772" s="141">
        <v>5</v>
      </c>
      <c r="J772" s="144" t="s">
        <v>10212</v>
      </c>
      <c r="K772" s="144" t="s">
        <v>14791</v>
      </c>
      <c r="L772" s="141">
        <v>0</v>
      </c>
      <c r="M772" s="141" t="s">
        <v>14779</v>
      </c>
      <c r="N772" s="141">
        <v>0</v>
      </c>
      <c r="O772" s="141" t="s">
        <v>41</v>
      </c>
      <c r="P772" s="141">
        <v>73343.520000000004</v>
      </c>
      <c r="Q772" s="141">
        <v>4309650</v>
      </c>
      <c r="R772" s="141">
        <v>2300966</v>
      </c>
      <c r="S772" s="141">
        <v>53.39</v>
      </c>
      <c r="T772" s="141">
        <v>0</v>
      </c>
      <c r="U772" s="141">
        <v>0</v>
      </c>
      <c r="V772" s="141" t="s">
        <v>14795</v>
      </c>
      <c r="W772" s="141" t="s">
        <v>14794</v>
      </c>
      <c r="X772" s="141" t="s">
        <v>14793</v>
      </c>
      <c r="Y772" s="141" t="s">
        <v>140</v>
      </c>
      <c r="Z772" s="141" t="str">
        <f t="shared" si="12"/>
        <v>De novo151PE</v>
      </c>
      <c r="AA772" s="143">
        <v>0.26315789473684209</v>
      </c>
      <c r="AB772" s="143" t="s">
        <v>30</v>
      </c>
      <c r="AC772" s="143" t="s">
        <v>3343</v>
      </c>
      <c r="AD772" s="143"/>
    </row>
    <row r="773" spans="1:30" s="247" customFormat="1" ht="24" customHeight="1">
      <c r="A773" s="139">
        <v>42824</v>
      </c>
      <c r="B773" s="140" t="s">
        <v>14783</v>
      </c>
      <c r="C773" s="141" t="s">
        <v>2525</v>
      </c>
      <c r="D773" s="141" t="s">
        <v>31</v>
      </c>
      <c r="E773" s="141" t="s">
        <v>14792</v>
      </c>
      <c r="F773" s="151">
        <v>42819</v>
      </c>
      <c r="G773" s="141" t="s">
        <v>410</v>
      </c>
      <c r="H773" s="141" t="s">
        <v>14781</v>
      </c>
      <c r="I773" s="141">
        <v>6</v>
      </c>
      <c r="J773" s="144" t="s">
        <v>10212</v>
      </c>
      <c r="K773" s="144" t="s">
        <v>14791</v>
      </c>
      <c r="L773" s="141">
        <v>0</v>
      </c>
      <c r="M773" s="141" t="s">
        <v>14779</v>
      </c>
      <c r="N773" s="141">
        <v>0</v>
      </c>
      <c r="O773" s="141" t="s">
        <v>41</v>
      </c>
      <c r="P773" s="141">
        <v>72731.240000000005</v>
      </c>
      <c r="Q773" s="141">
        <v>4309650</v>
      </c>
      <c r="R773" s="141">
        <v>2283935</v>
      </c>
      <c r="S773" s="141">
        <v>53</v>
      </c>
      <c r="T773" s="141">
        <v>0</v>
      </c>
      <c r="U773" s="141">
        <v>0</v>
      </c>
      <c r="V773" s="141" t="s">
        <v>14790</v>
      </c>
      <c r="W773" s="141" t="s">
        <v>14789</v>
      </c>
      <c r="X773" s="141" t="s">
        <v>14788</v>
      </c>
      <c r="Y773" s="141" t="s">
        <v>140</v>
      </c>
      <c r="Z773" s="141" t="str">
        <f t="shared" si="12"/>
        <v>De novo151PE</v>
      </c>
      <c r="AA773" s="143">
        <v>0.26315789473684209</v>
      </c>
      <c r="AB773" s="143" t="s">
        <v>30</v>
      </c>
      <c r="AC773" s="143" t="s">
        <v>3343</v>
      </c>
      <c r="AD773" s="143"/>
    </row>
    <row r="774" spans="1:30" s="247" customFormat="1" ht="24" customHeight="1">
      <c r="A774" s="139">
        <v>42824</v>
      </c>
      <c r="B774" s="140" t="s">
        <v>14783</v>
      </c>
      <c r="C774" s="141" t="s">
        <v>2525</v>
      </c>
      <c r="D774" s="141" t="s">
        <v>31</v>
      </c>
      <c r="E774" s="141" t="s">
        <v>14782</v>
      </c>
      <c r="F774" s="151">
        <v>42819</v>
      </c>
      <c r="G774" s="141" t="s">
        <v>410</v>
      </c>
      <c r="H774" s="141" t="s">
        <v>14781</v>
      </c>
      <c r="I774" s="141">
        <v>7</v>
      </c>
      <c r="J774" s="144" t="s">
        <v>10212</v>
      </c>
      <c r="K774" s="144" t="s">
        <v>14787</v>
      </c>
      <c r="L774" s="141">
        <v>0</v>
      </c>
      <c r="M774" s="141" t="s">
        <v>14779</v>
      </c>
      <c r="N774" s="141">
        <v>0</v>
      </c>
      <c r="O774" s="141" t="s">
        <v>41</v>
      </c>
      <c r="P774" s="141">
        <v>68968.7</v>
      </c>
      <c r="Q774" s="141">
        <v>4309650</v>
      </c>
      <c r="R774" s="141">
        <v>2149174</v>
      </c>
      <c r="S774" s="141">
        <v>49.87</v>
      </c>
      <c r="T774" s="141">
        <v>0</v>
      </c>
      <c r="U774" s="141">
        <v>0</v>
      </c>
      <c r="V774" s="141" t="s">
        <v>14786</v>
      </c>
      <c r="W774" s="141" t="s">
        <v>14785</v>
      </c>
      <c r="X774" s="141" t="s">
        <v>14784</v>
      </c>
      <c r="Y774" s="141" t="s">
        <v>140</v>
      </c>
      <c r="Z774" s="141" t="str">
        <f t="shared" si="12"/>
        <v>De novo151PE</v>
      </c>
      <c r="AA774" s="143">
        <v>0.68421052631578949</v>
      </c>
      <c r="AB774" s="143" t="s">
        <v>30</v>
      </c>
      <c r="AC774" s="143" t="s">
        <v>3343</v>
      </c>
      <c r="AD774" s="143"/>
    </row>
    <row r="775" spans="1:30" s="247" customFormat="1" ht="24" customHeight="1">
      <c r="A775" s="139">
        <v>42824</v>
      </c>
      <c r="B775" s="140" t="s">
        <v>14783</v>
      </c>
      <c r="C775" s="141" t="s">
        <v>2525</v>
      </c>
      <c r="D775" s="141" t="s">
        <v>31</v>
      </c>
      <c r="E775" s="141" t="s">
        <v>14782</v>
      </c>
      <c r="F775" s="151">
        <v>42819</v>
      </c>
      <c r="G775" s="141" t="s">
        <v>410</v>
      </c>
      <c r="H775" s="141" t="s">
        <v>14781</v>
      </c>
      <c r="I775" s="141">
        <v>8</v>
      </c>
      <c r="J775" s="144" t="s">
        <v>10212</v>
      </c>
      <c r="K775" s="144" t="s">
        <v>14780</v>
      </c>
      <c r="L775" s="141">
        <v>0</v>
      </c>
      <c r="M775" s="141" t="s">
        <v>14779</v>
      </c>
      <c r="N775" s="141">
        <v>0</v>
      </c>
      <c r="O775" s="141" t="s">
        <v>41</v>
      </c>
      <c r="P775" s="141">
        <v>69893.850000000006</v>
      </c>
      <c r="Q775" s="141">
        <v>4309650</v>
      </c>
      <c r="R775" s="141">
        <v>2201541</v>
      </c>
      <c r="S775" s="141">
        <v>51.08</v>
      </c>
      <c r="T775" s="141">
        <v>0</v>
      </c>
      <c r="U775" s="141">
        <v>0</v>
      </c>
      <c r="V775" s="141" t="s">
        <v>14778</v>
      </c>
      <c r="W775" s="141" t="s">
        <v>14777</v>
      </c>
      <c r="X775" s="141" t="s">
        <v>14776</v>
      </c>
      <c r="Y775" s="141" t="s">
        <v>140</v>
      </c>
      <c r="Z775" s="141" t="str">
        <f t="shared" si="12"/>
        <v>De novo151PE</v>
      </c>
      <c r="AA775" s="143">
        <v>0.63157894736842102</v>
      </c>
      <c r="AB775" s="143" t="s">
        <v>30</v>
      </c>
      <c r="AC775" s="143" t="s">
        <v>3343</v>
      </c>
      <c r="AD775" s="143"/>
    </row>
    <row r="776" spans="1:30" s="247" customFormat="1" ht="24" customHeight="1">
      <c r="A776" s="133">
        <v>42824</v>
      </c>
      <c r="B776" s="134" t="s">
        <v>14775</v>
      </c>
      <c r="C776" s="135">
        <v>0</v>
      </c>
      <c r="D776" s="135" t="s">
        <v>31</v>
      </c>
      <c r="E776" s="135" t="s">
        <v>14774</v>
      </c>
      <c r="F776" s="159">
        <v>42819</v>
      </c>
      <c r="G776" s="135" t="s">
        <v>410</v>
      </c>
      <c r="H776" s="135" t="s">
        <v>14773</v>
      </c>
      <c r="I776" s="135">
        <v>1</v>
      </c>
      <c r="J776" s="135" t="s">
        <v>32</v>
      </c>
      <c r="K776" s="135" t="s">
        <v>14772</v>
      </c>
      <c r="L776" s="135">
        <v>0</v>
      </c>
      <c r="M776" s="135" t="s">
        <v>14764</v>
      </c>
      <c r="N776" s="135">
        <v>176</v>
      </c>
      <c r="O776" s="135" t="s">
        <v>41</v>
      </c>
      <c r="P776" s="135">
        <v>104049.13</v>
      </c>
      <c r="Q776" s="135">
        <v>4309650</v>
      </c>
      <c r="R776" s="135">
        <v>3176517</v>
      </c>
      <c r="S776" s="135">
        <v>73.709999999999994</v>
      </c>
      <c r="T776" s="135" t="s">
        <v>14771</v>
      </c>
      <c r="U776" s="135" t="s">
        <v>14770</v>
      </c>
      <c r="V776" s="135" t="s">
        <v>14769</v>
      </c>
      <c r="W776" s="135" t="s">
        <v>14768</v>
      </c>
      <c r="X776" s="135" t="s">
        <v>14767</v>
      </c>
      <c r="Y776" s="147" t="s">
        <v>140</v>
      </c>
      <c r="Z776" s="147" t="str">
        <f t="shared" si="12"/>
        <v>0151PE</v>
      </c>
      <c r="AA776" s="137">
        <v>0</v>
      </c>
      <c r="AB776" s="138" t="s">
        <v>30</v>
      </c>
      <c r="AC776" s="154" t="s">
        <v>3343</v>
      </c>
      <c r="AD776" s="155"/>
    </row>
    <row r="777" spans="1:30" s="247" customFormat="1" ht="24" customHeight="1">
      <c r="A777" s="139">
        <v>42824</v>
      </c>
      <c r="B777" s="140" t="s">
        <v>14766</v>
      </c>
      <c r="C777" s="141" t="s">
        <v>6915</v>
      </c>
      <c r="D777" s="141" t="s">
        <v>31</v>
      </c>
      <c r="E777" s="141" t="s">
        <v>14765</v>
      </c>
      <c r="F777" s="151">
        <v>42819</v>
      </c>
      <c r="G777" s="141" t="s">
        <v>410</v>
      </c>
      <c r="H777" s="141" t="s">
        <v>14731</v>
      </c>
      <c r="I777" s="141">
        <v>2</v>
      </c>
      <c r="J777" s="141" t="s">
        <v>32</v>
      </c>
      <c r="K777" s="141" t="s">
        <v>28</v>
      </c>
      <c r="L777" s="141">
        <v>0</v>
      </c>
      <c r="M777" s="141" t="s">
        <v>14764</v>
      </c>
      <c r="N777" s="141">
        <v>0</v>
      </c>
      <c r="O777" s="141" t="s">
        <v>41</v>
      </c>
      <c r="P777" s="141">
        <v>103178.04</v>
      </c>
      <c r="Q777" s="141">
        <v>4309650</v>
      </c>
      <c r="R777" s="141">
        <v>3162109</v>
      </c>
      <c r="S777" s="141">
        <v>73.37</v>
      </c>
      <c r="T777" s="141">
        <v>0</v>
      </c>
      <c r="U777" s="141">
        <v>0</v>
      </c>
      <c r="V777" s="141" t="s">
        <v>14763</v>
      </c>
      <c r="W777" s="141" t="s">
        <v>14762</v>
      </c>
      <c r="X777" s="141" t="s">
        <v>14761</v>
      </c>
      <c r="Y777" s="141" t="s">
        <v>140</v>
      </c>
      <c r="Z777" s="141" t="str">
        <f t="shared" si="12"/>
        <v>Exome capture151PE</v>
      </c>
      <c r="AA777" s="143">
        <v>0</v>
      </c>
      <c r="AB777" s="143" t="s">
        <v>30</v>
      </c>
      <c r="AC777" s="143" t="s">
        <v>3343</v>
      </c>
      <c r="AD777" s="143"/>
    </row>
    <row r="778" spans="1:30" s="247" customFormat="1" ht="24" customHeight="1">
      <c r="A778" s="139">
        <v>42824</v>
      </c>
      <c r="B778" s="140" t="s">
        <v>14760</v>
      </c>
      <c r="C778" s="141" t="s">
        <v>6915</v>
      </c>
      <c r="D778" s="141" t="s">
        <v>31</v>
      </c>
      <c r="E778" s="141" t="s">
        <v>14759</v>
      </c>
      <c r="F778" s="151">
        <v>42819</v>
      </c>
      <c r="G778" s="141" t="s">
        <v>410</v>
      </c>
      <c r="H778" s="141" t="s">
        <v>14731</v>
      </c>
      <c r="I778" s="141">
        <v>3</v>
      </c>
      <c r="J778" s="141" t="s">
        <v>32</v>
      </c>
      <c r="K778" s="141" t="s">
        <v>28</v>
      </c>
      <c r="L778" s="141">
        <v>0</v>
      </c>
      <c r="M778" s="141" t="s">
        <v>14737</v>
      </c>
      <c r="N778" s="141">
        <v>0</v>
      </c>
      <c r="O778" s="141" t="s">
        <v>41</v>
      </c>
      <c r="P778" s="141">
        <v>102630.45</v>
      </c>
      <c r="Q778" s="141">
        <v>4309650</v>
      </c>
      <c r="R778" s="141">
        <v>3246245</v>
      </c>
      <c r="S778" s="141">
        <v>75.33</v>
      </c>
      <c r="T778" s="141">
        <v>0</v>
      </c>
      <c r="U778" s="141">
        <v>0</v>
      </c>
      <c r="V778" s="141" t="s">
        <v>14758</v>
      </c>
      <c r="W778" s="141" t="s">
        <v>14757</v>
      </c>
      <c r="X778" s="141" t="s">
        <v>14756</v>
      </c>
      <c r="Y778" s="141" t="s">
        <v>140</v>
      </c>
      <c r="Z778" s="141" t="str">
        <f t="shared" si="12"/>
        <v>Exome capture151PE</v>
      </c>
      <c r="AA778" s="143">
        <v>0</v>
      </c>
      <c r="AB778" s="143" t="s">
        <v>30</v>
      </c>
      <c r="AC778" s="143" t="s">
        <v>3343</v>
      </c>
      <c r="AD778" s="143"/>
    </row>
    <row r="779" spans="1:30" s="247" customFormat="1" ht="24" customHeight="1">
      <c r="A779" s="139">
        <v>42824</v>
      </c>
      <c r="B779" s="140" t="s">
        <v>14755</v>
      </c>
      <c r="C779" s="141">
        <v>0</v>
      </c>
      <c r="D779" s="141" t="s">
        <v>31</v>
      </c>
      <c r="E779" s="141" t="s">
        <v>14754</v>
      </c>
      <c r="F779" s="151">
        <v>42819</v>
      </c>
      <c r="G779" s="141" t="s">
        <v>410</v>
      </c>
      <c r="H779" s="141" t="s">
        <v>14731</v>
      </c>
      <c r="I779" s="141">
        <v>4</v>
      </c>
      <c r="J779" s="141" t="s">
        <v>32</v>
      </c>
      <c r="K779" s="141" t="s">
        <v>28</v>
      </c>
      <c r="L779" s="141">
        <v>0</v>
      </c>
      <c r="M779" s="141" t="s">
        <v>14737</v>
      </c>
      <c r="N779" s="141">
        <v>0</v>
      </c>
      <c r="O779" s="141" t="s">
        <v>41</v>
      </c>
      <c r="P779" s="141">
        <v>100410.2</v>
      </c>
      <c r="Q779" s="141">
        <v>4309650</v>
      </c>
      <c r="R779" s="141">
        <v>3076005</v>
      </c>
      <c r="S779" s="141">
        <v>71.37</v>
      </c>
      <c r="T779" s="141">
        <v>0</v>
      </c>
      <c r="U779" s="141">
        <v>0</v>
      </c>
      <c r="V779" s="141" t="s">
        <v>14753</v>
      </c>
      <c r="W779" s="141" t="s">
        <v>1815</v>
      </c>
      <c r="X779" s="141" t="s">
        <v>14752</v>
      </c>
      <c r="Y779" s="141" t="s">
        <v>140</v>
      </c>
      <c r="Z779" s="141" t="str">
        <f t="shared" si="12"/>
        <v>0151PE</v>
      </c>
      <c r="AA779" s="143">
        <v>0</v>
      </c>
      <c r="AB779" s="143" t="s">
        <v>30</v>
      </c>
      <c r="AC779" s="143" t="s">
        <v>3343</v>
      </c>
      <c r="AD779" s="143"/>
    </row>
    <row r="780" spans="1:30" s="247" customFormat="1" ht="24" customHeight="1">
      <c r="A780" s="139">
        <v>42824</v>
      </c>
      <c r="B780" s="140" t="s">
        <v>14751</v>
      </c>
      <c r="C780" s="141" t="s">
        <v>14750</v>
      </c>
      <c r="D780" s="141" t="s">
        <v>31</v>
      </c>
      <c r="E780" s="141" t="s">
        <v>14749</v>
      </c>
      <c r="F780" s="151">
        <v>42819</v>
      </c>
      <c r="G780" s="141" t="s">
        <v>410</v>
      </c>
      <c r="H780" s="141" t="s">
        <v>14748</v>
      </c>
      <c r="I780" s="141">
        <v>5</v>
      </c>
      <c r="J780" s="144" t="s">
        <v>128</v>
      </c>
      <c r="K780" s="144" t="s">
        <v>14747</v>
      </c>
      <c r="L780" s="141">
        <v>0</v>
      </c>
      <c r="M780" s="141" t="s">
        <v>14737</v>
      </c>
      <c r="N780" s="141">
        <v>0</v>
      </c>
      <c r="O780" s="141" t="s">
        <v>41</v>
      </c>
      <c r="P780" s="141">
        <v>102988.59</v>
      </c>
      <c r="Q780" s="141">
        <v>4309650</v>
      </c>
      <c r="R780" s="141">
        <v>3162956</v>
      </c>
      <c r="S780" s="141">
        <v>73.39</v>
      </c>
      <c r="T780" s="141">
        <v>0</v>
      </c>
      <c r="U780" s="141">
        <v>0</v>
      </c>
      <c r="V780" s="141" t="s">
        <v>14746</v>
      </c>
      <c r="W780" s="141" t="s">
        <v>14745</v>
      </c>
      <c r="X780" s="141" t="s">
        <v>14744</v>
      </c>
      <c r="Y780" s="141" t="s">
        <v>140</v>
      </c>
      <c r="Z780" s="141" t="str">
        <f t="shared" si="12"/>
        <v>Re-sequencing151PE</v>
      </c>
      <c r="AA780" s="143">
        <v>5.2631578947368418E-2</v>
      </c>
      <c r="AB780" s="143" t="s">
        <v>30</v>
      </c>
      <c r="AC780" s="143" t="s">
        <v>3343</v>
      </c>
      <c r="AD780" s="143"/>
    </row>
    <row r="781" spans="1:30" s="247" customFormat="1" ht="24" customHeight="1">
      <c r="A781" s="139">
        <v>42824</v>
      </c>
      <c r="B781" s="140" t="s">
        <v>14743</v>
      </c>
      <c r="C781" s="141" t="s">
        <v>27</v>
      </c>
      <c r="D781" s="141" t="s">
        <v>31</v>
      </c>
      <c r="E781" s="141" t="s">
        <v>14742</v>
      </c>
      <c r="F781" s="151">
        <v>42819</v>
      </c>
      <c r="G781" s="141" t="s">
        <v>410</v>
      </c>
      <c r="H781" s="141" t="s">
        <v>14731</v>
      </c>
      <c r="I781" s="141">
        <v>6</v>
      </c>
      <c r="J781" s="141" t="s">
        <v>32</v>
      </c>
      <c r="K781" s="141" t="s">
        <v>28</v>
      </c>
      <c r="L781" s="141">
        <v>0</v>
      </c>
      <c r="M781" s="141" t="s">
        <v>14737</v>
      </c>
      <c r="N781" s="141">
        <v>0</v>
      </c>
      <c r="O781" s="141" t="s">
        <v>41</v>
      </c>
      <c r="P781" s="141">
        <v>104894.16</v>
      </c>
      <c r="Q781" s="141">
        <v>4309650</v>
      </c>
      <c r="R781" s="141">
        <v>3215785</v>
      </c>
      <c r="S781" s="141">
        <v>74.62</v>
      </c>
      <c r="T781" s="141">
        <v>0</v>
      </c>
      <c r="U781" s="141">
        <v>0</v>
      </c>
      <c r="V781" s="141" t="s">
        <v>14741</v>
      </c>
      <c r="W781" s="141" t="s">
        <v>14740</v>
      </c>
      <c r="X781" s="141" t="s">
        <v>14739</v>
      </c>
      <c r="Y781" s="141" t="s">
        <v>140</v>
      </c>
      <c r="Z781" s="141" t="str">
        <f t="shared" si="12"/>
        <v>Re-sequencing151PE</v>
      </c>
      <c r="AA781" s="143">
        <v>0</v>
      </c>
      <c r="AB781" s="143" t="s">
        <v>30</v>
      </c>
      <c r="AC781" s="143" t="s">
        <v>3343</v>
      </c>
      <c r="AD781" s="143"/>
    </row>
    <row r="782" spans="1:30" s="247" customFormat="1" ht="24" customHeight="1">
      <c r="A782" s="139">
        <v>42824</v>
      </c>
      <c r="B782" s="140" t="s">
        <v>14733</v>
      </c>
      <c r="C782" s="141" t="s">
        <v>27</v>
      </c>
      <c r="D782" s="141" t="s">
        <v>31</v>
      </c>
      <c r="E782" s="141" t="s">
        <v>14738</v>
      </c>
      <c r="F782" s="151">
        <v>42819</v>
      </c>
      <c r="G782" s="141" t="s">
        <v>410</v>
      </c>
      <c r="H782" s="141" t="s">
        <v>14731</v>
      </c>
      <c r="I782" s="141">
        <v>7</v>
      </c>
      <c r="J782" s="141" t="s">
        <v>32</v>
      </c>
      <c r="K782" s="141" t="s">
        <v>28</v>
      </c>
      <c r="L782" s="141">
        <v>0</v>
      </c>
      <c r="M782" s="141" t="s">
        <v>14737</v>
      </c>
      <c r="N782" s="141">
        <v>0</v>
      </c>
      <c r="O782" s="141" t="s">
        <v>41</v>
      </c>
      <c r="P782" s="141">
        <v>103397.65</v>
      </c>
      <c r="Q782" s="141">
        <v>4309650</v>
      </c>
      <c r="R782" s="141">
        <v>3182899</v>
      </c>
      <c r="S782" s="141">
        <v>73.86</v>
      </c>
      <c r="T782" s="141">
        <v>0</v>
      </c>
      <c r="U782" s="141">
        <v>0</v>
      </c>
      <c r="V782" s="141" t="s">
        <v>14736</v>
      </c>
      <c r="W782" s="141" t="s">
        <v>14735</v>
      </c>
      <c r="X782" s="141" t="s">
        <v>14734</v>
      </c>
      <c r="Y782" s="141" t="s">
        <v>140</v>
      </c>
      <c r="Z782" s="141" t="str">
        <f t="shared" ref="Z782:Z809" si="13">IF(P782,CONCATENATE(C782,Y782),0)</f>
        <v>Re-sequencing151PE</v>
      </c>
      <c r="AA782" s="143">
        <v>0</v>
      </c>
      <c r="AB782" s="143" t="s">
        <v>30</v>
      </c>
      <c r="AC782" s="143" t="s">
        <v>3343</v>
      </c>
      <c r="AD782" s="143"/>
    </row>
    <row r="783" spans="1:30" s="247" customFormat="1" ht="24" customHeight="1">
      <c r="A783" s="139">
        <v>42824</v>
      </c>
      <c r="B783" s="140" t="s">
        <v>14733</v>
      </c>
      <c r="C783" s="141" t="s">
        <v>27</v>
      </c>
      <c r="D783" s="141" t="s">
        <v>31</v>
      </c>
      <c r="E783" s="141" t="s">
        <v>14732</v>
      </c>
      <c r="F783" s="151">
        <v>42819</v>
      </c>
      <c r="G783" s="141" t="s">
        <v>410</v>
      </c>
      <c r="H783" s="141" t="s">
        <v>14731</v>
      </c>
      <c r="I783" s="141">
        <v>8</v>
      </c>
      <c r="J783" s="141" t="s">
        <v>32</v>
      </c>
      <c r="K783" s="141" t="s">
        <v>28</v>
      </c>
      <c r="L783" s="141">
        <v>0</v>
      </c>
      <c r="M783" s="141" t="s">
        <v>11513</v>
      </c>
      <c r="N783" s="141">
        <v>0</v>
      </c>
      <c r="O783" s="141" t="s">
        <v>41</v>
      </c>
      <c r="P783" s="141">
        <v>105638.67</v>
      </c>
      <c r="Q783" s="141">
        <v>4309650</v>
      </c>
      <c r="R783" s="141">
        <v>3255166</v>
      </c>
      <c r="S783" s="141">
        <v>75.53</v>
      </c>
      <c r="T783" s="141">
        <v>0</v>
      </c>
      <c r="U783" s="141">
        <v>0</v>
      </c>
      <c r="V783" s="141" t="s">
        <v>14730</v>
      </c>
      <c r="W783" s="141" t="s">
        <v>14729</v>
      </c>
      <c r="X783" s="141" t="s">
        <v>14728</v>
      </c>
      <c r="Y783" s="141" t="s">
        <v>140</v>
      </c>
      <c r="Z783" s="141" t="str">
        <f t="shared" si="13"/>
        <v>Re-sequencing151PE</v>
      </c>
      <c r="AA783" s="143">
        <v>0</v>
      </c>
      <c r="AB783" s="143" t="s">
        <v>30</v>
      </c>
      <c r="AC783" s="143" t="s">
        <v>3343</v>
      </c>
      <c r="AD783" s="143"/>
    </row>
    <row r="784" spans="1:30" s="247" customFormat="1" ht="24" customHeight="1">
      <c r="A784" s="133">
        <v>42825</v>
      </c>
      <c r="B784" s="134" t="s">
        <v>15337</v>
      </c>
      <c r="C784" s="135" t="s">
        <v>2525</v>
      </c>
      <c r="D784" s="135" t="s">
        <v>31</v>
      </c>
      <c r="E784" s="135" t="s">
        <v>5401</v>
      </c>
      <c r="F784" s="159">
        <v>42823</v>
      </c>
      <c r="G784" s="135" t="s">
        <v>122</v>
      </c>
      <c r="H784" s="135" t="s">
        <v>15336</v>
      </c>
      <c r="I784" s="135">
        <v>1</v>
      </c>
      <c r="J784" s="135" t="s">
        <v>32</v>
      </c>
      <c r="K784" s="135" t="s">
        <v>28</v>
      </c>
      <c r="L784" s="135">
        <v>0</v>
      </c>
      <c r="M784" s="135" t="s">
        <v>15335</v>
      </c>
      <c r="N784" s="135">
        <v>0</v>
      </c>
      <c r="O784" s="135" t="s">
        <v>42</v>
      </c>
      <c r="P784" s="135">
        <v>36609.25</v>
      </c>
      <c r="Q784" s="135">
        <v>4309650</v>
      </c>
      <c r="R784" s="135">
        <v>3335391</v>
      </c>
      <c r="S784" s="135">
        <v>77.39</v>
      </c>
      <c r="T784" s="135">
        <v>0</v>
      </c>
      <c r="U784" s="135">
        <v>0</v>
      </c>
      <c r="V784" s="135" t="s">
        <v>15334</v>
      </c>
      <c r="W784" s="135" t="s">
        <v>15333</v>
      </c>
      <c r="X784" s="135" t="s">
        <v>15332</v>
      </c>
      <c r="Y784" s="147" t="s">
        <v>8430</v>
      </c>
      <c r="Z784" s="187" t="str">
        <f t="shared" si="13"/>
        <v>De novo50PE</v>
      </c>
      <c r="AA784" s="137">
        <v>0</v>
      </c>
      <c r="AB784" s="138" t="s">
        <v>30</v>
      </c>
      <c r="AC784" s="154" t="s">
        <v>3343</v>
      </c>
      <c r="AD784" s="155"/>
    </row>
    <row r="785" spans="1:30" s="247" customFormat="1" ht="24" customHeight="1">
      <c r="A785" s="139">
        <v>42825</v>
      </c>
      <c r="B785" s="140" t="s">
        <v>15331</v>
      </c>
      <c r="C785" s="141">
        <v>0</v>
      </c>
      <c r="D785" s="141" t="s">
        <v>31</v>
      </c>
      <c r="E785" s="141" t="s">
        <v>15330</v>
      </c>
      <c r="F785" s="151">
        <v>42823</v>
      </c>
      <c r="G785" s="141" t="s">
        <v>122</v>
      </c>
      <c r="H785" s="141" t="s">
        <v>15329</v>
      </c>
      <c r="I785" s="141">
        <v>2</v>
      </c>
      <c r="J785" s="144" t="s">
        <v>128</v>
      </c>
      <c r="K785" s="144" t="s">
        <v>16415</v>
      </c>
      <c r="L785" s="141">
        <v>0</v>
      </c>
      <c r="M785" s="141" t="s">
        <v>15328</v>
      </c>
      <c r="N785" s="141">
        <v>0</v>
      </c>
      <c r="O785" s="141" t="s">
        <v>42</v>
      </c>
      <c r="P785" s="141">
        <v>34411.120000000003</v>
      </c>
      <c r="Q785" s="141">
        <v>4309650</v>
      </c>
      <c r="R785" s="141">
        <v>3261669</v>
      </c>
      <c r="S785" s="141">
        <v>75.680000000000007</v>
      </c>
      <c r="T785" s="141">
        <v>0</v>
      </c>
      <c r="U785" s="141">
        <v>0</v>
      </c>
      <c r="V785" s="141" t="s">
        <v>15327</v>
      </c>
      <c r="W785" s="141" t="s">
        <v>15326</v>
      </c>
      <c r="X785" s="141" t="s">
        <v>15325</v>
      </c>
      <c r="Y785" s="141" t="s">
        <v>8430</v>
      </c>
      <c r="Z785" s="188" t="str">
        <f t="shared" si="13"/>
        <v>050PE</v>
      </c>
      <c r="AA785" s="143">
        <v>0.25</v>
      </c>
      <c r="AB785" s="143" t="s">
        <v>30</v>
      </c>
      <c r="AC785" s="143" t="s">
        <v>3343</v>
      </c>
      <c r="AD785" s="143"/>
    </row>
    <row r="786" spans="1:30" s="247" customFormat="1" ht="24" customHeight="1">
      <c r="A786" s="139">
        <v>42825</v>
      </c>
      <c r="B786" s="140" t="s">
        <v>15324</v>
      </c>
      <c r="C786" s="141" t="s">
        <v>39</v>
      </c>
      <c r="D786" s="141" t="s">
        <v>31</v>
      </c>
      <c r="E786" s="141" t="s">
        <v>15323</v>
      </c>
      <c r="F786" s="151">
        <v>42823</v>
      </c>
      <c r="G786" s="141" t="s">
        <v>122</v>
      </c>
      <c r="H786" s="141" t="s">
        <v>15300</v>
      </c>
      <c r="I786" s="141">
        <v>3</v>
      </c>
      <c r="J786" s="141" t="s">
        <v>32</v>
      </c>
      <c r="K786" s="141" t="s">
        <v>28</v>
      </c>
      <c r="L786" s="141">
        <v>0</v>
      </c>
      <c r="M786" s="141" t="s">
        <v>15322</v>
      </c>
      <c r="N786" s="141">
        <v>0</v>
      </c>
      <c r="O786" s="141" t="s">
        <v>42</v>
      </c>
      <c r="P786" s="141">
        <v>36547.42</v>
      </c>
      <c r="Q786" s="141">
        <v>4309650</v>
      </c>
      <c r="R786" s="141">
        <v>3388295</v>
      </c>
      <c r="S786" s="141">
        <v>78.62</v>
      </c>
      <c r="T786" s="141">
        <v>0</v>
      </c>
      <c r="U786" s="141">
        <v>0</v>
      </c>
      <c r="V786" s="141" t="s">
        <v>15321</v>
      </c>
      <c r="W786" s="141" t="s">
        <v>15320</v>
      </c>
      <c r="X786" s="141" t="s">
        <v>15319</v>
      </c>
      <c r="Y786" s="141" t="s">
        <v>8430</v>
      </c>
      <c r="Z786" s="188" t="str">
        <f t="shared" si="13"/>
        <v>Chip-seq50PE</v>
      </c>
      <c r="AA786" s="143">
        <v>0</v>
      </c>
      <c r="AB786" s="143" t="s">
        <v>30</v>
      </c>
      <c r="AC786" s="143" t="s">
        <v>3343</v>
      </c>
      <c r="AD786" s="143"/>
    </row>
    <row r="787" spans="1:30" s="247" customFormat="1" ht="24" customHeight="1">
      <c r="A787" s="139">
        <v>42825</v>
      </c>
      <c r="B787" s="140" t="s">
        <v>15308</v>
      </c>
      <c r="C787" s="141" t="s">
        <v>2525</v>
      </c>
      <c r="D787" s="141" t="s">
        <v>31</v>
      </c>
      <c r="E787" s="141" t="s">
        <v>15307</v>
      </c>
      <c r="F787" s="151">
        <v>42823</v>
      </c>
      <c r="G787" s="141" t="s">
        <v>122</v>
      </c>
      <c r="H787" s="141" t="s">
        <v>15300</v>
      </c>
      <c r="I787" s="141">
        <v>4</v>
      </c>
      <c r="J787" s="141" t="s">
        <v>32</v>
      </c>
      <c r="K787" s="141" t="s">
        <v>28</v>
      </c>
      <c r="L787" s="141">
        <v>0</v>
      </c>
      <c r="M787" s="141" t="s">
        <v>15318</v>
      </c>
      <c r="N787" s="141">
        <v>0</v>
      </c>
      <c r="O787" s="141" t="s">
        <v>42</v>
      </c>
      <c r="P787" s="141">
        <v>36030.21</v>
      </c>
      <c r="Q787" s="141">
        <v>4309650</v>
      </c>
      <c r="R787" s="141">
        <v>3282635</v>
      </c>
      <c r="S787" s="141">
        <v>76.17</v>
      </c>
      <c r="T787" s="141">
        <v>0</v>
      </c>
      <c r="U787" s="141">
        <v>0</v>
      </c>
      <c r="V787" s="141" t="s">
        <v>15317</v>
      </c>
      <c r="W787" s="141" t="s">
        <v>15316</v>
      </c>
      <c r="X787" s="141" t="s">
        <v>15315</v>
      </c>
      <c r="Y787" s="141" t="s">
        <v>8430</v>
      </c>
      <c r="Z787" s="188" t="str">
        <f t="shared" si="13"/>
        <v>De novo50PE</v>
      </c>
      <c r="AA787" s="143">
        <v>0</v>
      </c>
      <c r="AB787" s="143" t="s">
        <v>30</v>
      </c>
      <c r="AC787" s="143" t="s">
        <v>3343</v>
      </c>
      <c r="AD787" s="143"/>
    </row>
    <row r="788" spans="1:30" s="247" customFormat="1" ht="24" customHeight="1">
      <c r="A788" s="139">
        <v>42825</v>
      </c>
      <c r="B788" s="140" t="s">
        <v>15308</v>
      </c>
      <c r="C788" s="141" t="s">
        <v>2525</v>
      </c>
      <c r="D788" s="141" t="s">
        <v>31</v>
      </c>
      <c r="E788" s="141" t="s">
        <v>15307</v>
      </c>
      <c r="F788" s="151">
        <v>42823</v>
      </c>
      <c r="G788" s="141" t="s">
        <v>122</v>
      </c>
      <c r="H788" s="141" t="s">
        <v>15300</v>
      </c>
      <c r="I788" s="141">
        <v>5</v>
      </c>
      <c r="J788" s="141" t="s">
        <v>32</v>
      </c>
      <c r="K788" s="141" t="s">
        <v>28</v>
      </c>
      <c r="L788" s="141">
        <v>0</v>
      </c>
      <c r="M788" s="141" t="s">
        <v>15306</v>
      </c>
      <c r="N788" s="141">
        <v>0</v>
      </c>
      <c r="O788" s="141" t="s">
        <v>42</v>
      </c>
      <c r="P788" s="141">
        <v>36379.72</v>
      </c>
      <c r="Q788" s="141">
        <v>4309650</v>
      </c>
      <c r="R788" s="141">
        <v>3314478</v>
      </c>
      <c r="S788" s="141">
        <v>76.91</v>
      </c>
      <c r="T788" s="141">
        <v>0</v>
      </c>
      <c r="U788" s="141">
        <v>0</v>
      </c>
      <c r="V788" s="141" t="s">
        <v>15314</v>
      </c>
      <c r="W788" s="141" t="s">
        <v>15313</v>
      </c>
      <c r="X788" s="141" t="s">
        <v>15312</v>
      </c>
      <c r="Y788" s="141" t="s">
        <v>8430</v>
      </c>
      <c r="Z788" s="188" t="str">
        <f t="shared" si="13"/>
        <v>De novo50PE</v>
      </c>
      <c r="AA788" s="143">
        <v>0</v>
      </c>
      <c r="AB788" s="143" t="s">
        <v>30</v>
      </c>
      <c r="AC788" s="143" t="s">
        <v>3343</v>
      </c>
      <c r="AD788" s="143"/>
    </row>
    <row r="789" spans="1:30" s="247" customFormat="1" ht="24" customHeight="1">
      <c r="A789" s="139">
        <v>42825</v>
      </c>
      <c r="B789" s="140" t="s">
        <v>15308</v>
      </c>
      <c r="C789" s="141" t="s">
        <v>2525</v>
      </c>
      <c r="D789" s="141" t="s">
        <v>31</v>
      </c>
      <c r="E789" s="141" t="s">
        <v>15307</v>
      </c>
      <c r="F789" s="151">
        <v>42823</v>
      </c>
      <c r="G789" s="141" t="s">
        <v>122</v>
      </c>
      <c r="H789" s="141" t="s">
        <v>15300</v>
      </c>
      <c r="I789" s="141">
        <v>6</v>
      </c>
      <c r="J789" s="141" t="s">
        <v>32</v>
      </c>
      <c r="K789" s="141" t="s">
        <v>28</v>
      </c>
      <c r="L789" s="141">
        <v>0</v>
      </c>
      <c r="M789" s="141" t="s">
        <v>15306</v>
      </c>
      <c r="N789" s="141">
        <v>0</v>
      </c>
      <c r="O789" s="141" t="s">
        <v>42</v>
      </c>
      <c r="P789" s="141">
        <v>36215.5</v>
      </c>
      <c r="Q789" s="141">
        <v>4309650</v>
      </c>
      <c r="R789" s="141">
        <v>3299516</v>
      </c>
      <c r="S789" s="141">
        <v>76.56</v>
      </c>
      <c r="T789" s="141">
        <v>0</v>
      </c>
      <c r="U789" s="141">
        <v>0</v>
      </c>
      <c r="V789" s="141" t="s">
        <v>15311</v>
      </c>
      <c r="W789" s="141" t="s">
        <v>15310</v>
      </c>
      <c r="X789" s="141" t="s">
        <v>15309</v>
      </c>
      <c r="Y789" s="141" t="s">
        <v>8430</v>
      </c>
      <c r="Z789" s="188" t="str">
        <f t="shared" si="13"/>
        <v>De novo50PE</v>
      </c>
      <c r="AA789" s="143">
        <v>0</v>
      </c>
      <c r="AB789" s="143" t="s">
        <v>30</v>
      </c>
      <c r="AC789" s="143" t="s">
        <v>3343</v>
      </c>
      <c r="AD789" s="143"/>
    </row>
    <row r="790" spans="1:30" s="247" customFormat="1" ht="24" customHeight="1">
      <c r="A790" s="139">
        <v>42825</v>
      </c>
      <c r="B790" s="140" t="s">
        <v>15308</v>
      </c>
      <c r="C790" s="141" t="s">
        <v>2525</v>
      </c>
      <c r="D790" s="141" t="s">
        <v>31</v>
      </c>
      <c r="E790" s="141" t="s">
        <v>15307</v>
      </c>
      <c r="F790" s="151">
        <v>42823</v>
      </c>
      <c r="G790" s="141" t="s">
        <v>122</v>
      </c>
      <c r="H790" s="141" t="s">
        <v>15300</v>
      </c>
      <c r="I790" s="141">
        <v>7</v>
      </c>
      <c r="J790" s="141" t="s">
        <v>32</v>
      </c>
      <c r="K790" s="141" t="s">
        <v>28</v>
      </c>
      <c r="L790" s="141">
        <v>0</v>
      </c>
      <c r="M790" s="141" t="s">
        <v>15306</v>
      </c>
      <c r="N790" s="141">
        <v>0</v>
      </c>
      <c r="O790" s="141" t="s">
        <v>42</v>
      </c>
      <c r="P790" s="141">
        <v>36528.28</v>
      </c>
      <c r="Q790" s="141">
        <v>4309650</v>
      </c>
      <c r="R790" s="141">
        <v>3328014</v>
      </c>
      <c r="S790" s="141">
        <v>77.22</v>
      </c>
      <c r="T790" s="141">
        <v>0</v>
      </c>
      <c r="U790" s="141">
        <v>0</v>
      </c>
      <c r="V790" s="141" t="s">
        <v>15305</v>
      </c>
      <c r="W790" s="141" t="s">
        <v>15304</v>
      </c>
      <c r="X790" s="141" t="s">
        <v>15303</v>
      </c>
      <c r="Y790" s="141" t="s">
        <v>8430</v>
      </c>
      <c r="Z790" s="188" t="str">
        <f t="shared" si="13"/>
        <v>De novo50PE</v>
      </c>
      <c r="AA790" s="143">
        <v>0</v>
      </c>
      <c r="AB790" s="143" t="s">
        <v>30</v>
      </c>
      <c r="AC790" s="143" t="s">
        <v>3343</v>
      </c>
      <c r="AD790" s="143"/>
    </row>
    <row r="791" spans="1:30" s="247" customFormat="1" ht="24" customHeight="1">
      <c r="A791" s="139">
        <v>42825</v>
      </c>
      <c r="B791" s="140" t="s">
        <v>15302</v>
      </c>
      <c r="C791" s="141" t="s">
        <v>2525</v>
      </c>
      <c r="D791" s="141" t="s">
        <v>31</v>
      </c>
      <c r="E791" s="141" t="s">
        <v>15301</v>
      </c>
      <c r="F791" s="151">
        <v>42823</v>
      </c>
      <c r="G791" s="141" t="s">
        <v>122</v>
      </c>
      <c r="H791" s="141" t="s">
        <v>15300</v>
      </c>
      <c r="I791" s="141">
        <v>8</v>
      </c>
      <c r="J791" s="141" t="s">
        <v>32</v>
      </c>
      <c r="K791" s="141" t="s">
        <v>28</v>
      </c>
      <c r="L791" s="141">
        <v>0</v>
      </c>
      <c r="M791" s="141" t="s">
        <v>15299</v>
      </c>
      <c r="N791" s="141">
        <v>0</v>
      </c>
      <c r="O791" s="141" t="s">
        <v>42</v>
      </c>
      <c r="P791" s="141">
        <v>37000.629999999997</v>
      </c>
      <c r="Q791" s="141">
        <v>4309650</v>
      </c>
      <c r="R791" s="141">
        <v>3371049</v>
      </c>
      <c r="S791" s="141">
        <v>78.22</v>
      </c>
      <c r="T791" s="141">
        <v>0</v>
      </c>
      <c r="U791" s="141">
        <v>0</v>
      </c>
      <c r="V791" s="141" t="s">
        <v>15298</v>
      </c>
      <c r="W791" s="141" t="s">
        <v>15297</v>
      </c>
      <c r="X791" s="141" t="s">
        <v>15296</v>
      </c>
      <c r="Y791" s="141" t="s">
        <v>8430</v>
      </c>
      <c r="Z791" s="188" t="str">
        <f t="shared" si="13"/>
        <v>De novo50PE</v>
      </c>
      <c r="AA791" s="143">
        <v>0</v>
      </c>
      <c r="AB791" s="143" t="s">
        <v>30</v>
      </c>
      <c r="AC791" s="143" t="s">
        <v>3343</v>
      </c>
      <c r="AD791" s="143"/>
    </row>
    <row r="792" spans="1:30" s="247" customFormat="1" ht="24" customHeight="1">
      <c r="A792" s="133">
        <v>42825</v>
      </c>
      <c r="B792" s="134" t="s">
        <v>15295</v>
      </c>
      <c r="C792" s="135" t="s">
        <v>13150</v>
      </c>
      <c r="D792" s="135" t="s">
        <v>31</v>
      </c>
      <c r="E792" s="135" t="s">
        <v>15294</v>
      </c>
      <c r="F792" s="159">
        <v>42824</v>
      </c>
      <c r="G792" s="135" t="s">
        <v>410</v>
      </c>
      <c r="H792" s="135" t="s">
        <v>15281</v>
      </c>
      <c r="I792" s="135">
        <v>1</v>
      </c>
      <c r="J792" s="135" t="s">
        <v>32</v>
      </c>
      <c r="K792" s="135" t="s">
        <v>28</v>
      </c>
      <c r="L792" s="135">
        <v>0</v>
      </c>
      <c r="M792" s="135" t="s">
        <v>15273</v>
      </c>
      <c r="N792" s="135">
        <v>0</v>
      </c>
      <c r="O792" s="135">
        <v>49</v>
      </c>
      <c r="P792" s="135">
        <v>19689.64</v>
      </c>
      <c r="Q792" s="135">
        <v>4309650</v>
      </c>
      <c r="R792" s="135">
        <v>3662188</v>
      </c>
      <c r="S792" s="135">
        <v>84.98</v>
      </c>
      <c r="T792" s="135">
        <v>0</v>
      </c>
      <c r="U792" s="135">
        <v>0</v>
      </c>
      <c r="V792" s="135">
        <v>49.45</v>
      </c>
      <c r="W792" s="135">
        <v>96.75</v>
      </c>
      <c r="X792" s="135">
        <v>92.23</v>
      </c>
      <c r="Y792" s="147" t="s">
        <v>4727</v>
      </c>
      <c r="Z792" s="187" t="str">
        <f t="shared" si="13"/>
        <v>SmallRNA50SE</v>
      </c>
      <c r="AA792" s="137">
        <v>0</v>
      </c>
      <c r="AB792" s="138" t="s">
        <v>30</v>
      </c>
      <c r="AC792" s="154" t="s">
        <v>3343</v>
      </c>
      <c r="AD792" s="155"/>
    </row>
    <row r="793" spans="1:30" s="247" customFormat="1" ht="24" customHeight="1">
      <c r="A793" s="139">
        <v>42825</v>
      </c>
      <c r="B793" s="140" t="s">
        <v>15293</v>
      </c>
      <c r="C793" s="141" t="s">
        <v>13150</v>
      </c>
      <c r="D793" s="141" t="s">
        <v>31</v>
      </c>
      <c r="E793" s="141" t="s">
        <v>15292</v>
      </c>
      <c r="F793" s="151">
        <v>42824</v>
      </c>
      <c r="G793" s="141" t="s">
        <v>410</v>
      </c>
      <c r="H793" s="141" t="s">
        <v>15274</v>
      </c>
      <c r="I793" s="141">
        <v>2</v>
      </c>
      <c r="J793" s="144" t="s">
        <v>128</v>
      </c>
      <c r="K793" s="144" t="s">
        <v>15291</v>
      </c>
      <c r="L793" s="141">
        <v>0</v>
      </c>
      <c r="M793" s="141" t="s">
        <v>15273</v>
      </c>
      <c r="N793" s="141">
        <v>0</v>
      </c>
      <c r="O793" s="141">
        <v>49</v>
      </c>
      <c r="P793" s="141">
        <v>20122.939999999999</v>
      </c>
      <c r="Q793" s="141">
        <v>4309650</v>
      </c>
      <c r="R793" s="141">
        <v>3694905</v>
      </c>
      <c r="S793" s="141">
        <v>85.74</v>
      </c>
      <c r="T793" s="141">
        <v>0</v>
      </c>
      <c r="U793" s="141">
        <v>0</v>
      </c>
      <c r="V793" s="141">
        <v>50.9</v>
      </c>
      <c r="W793" s="141">
        <v>98.49</v>
      </c>
      <c r="X793" s="141">
        <v>94.29</v>
      </c>
      <c r="Y793" s="141" t="s">
        <v>4727</v>
      </c>
      <c r="Z793" s="188" t="str">
        <f t="shared" si="13"/>
        <v>SmallRNA50SE</v>
      </c>
      <c r="AA793" s="143">
        <v>5.8823529411764705E-2</v>
      </c>
      <c r="AB793" s="143" t="s">
        <v>30</v>
      </c>
      <c r="AC793" s="143" t="s">
        <v>3343</v>
      </c>
      <c r="AD793" s="143"/>
    </row>
    <row r="794" spans="1:30" s="247" customFormat="1" ht="24" customHeight="1">
      <c r="A794" s="139">
        <v>42825</v>
      </c>
      <c r="B794" s="140" t="s">
        <v>15290</v>
      </c>
      <c r="C794" s="141" t="s">
        <v>13150</v>
      </c>
      <c r="D794" s="141" t="s">
        <v>31</v>
      </c>
      <c r="E794" s="141" t="s">
        <v>15289</v>
      </c>
      <c r="F794" s="151">
        <v>42824</v>
      </c>
      <c r="G794" s="141" t="s">
        <v>410</v>
      </c>
      <c r="H794" s="141" t="s">
        <v>15274</v>
      </c>
      <c r="I794" s="141">
        <v>3</v>
      </c>
      <c r="J794" s="141" t="s">
        <v>32</v>
      </c>
      <c r="K794" s="141" t="s">
        <v>28</v>
      </c>
      <c r="L794" s="141">
        <v>0</v>
      </c>
      <c r="M794" s="141" t="s">
        <v>15273</v>
      </c>
      <c r="N794" s="141">
        <v>0</v>
      </c>
      <c r="O794" s="141">
        <v>49</v>
      </c>
      <c r="P794" s="141">
        <v>20514.78</v>
      </c>
      <c r="Q794" s="141">
        <v>4309650</v>
      </c>
      <c r="R794" s="141">
        <v>3794724</v>
      </c>
      <c r="S794" s="141">
        <v>88.05</v>
      </c>
      <c r="T794" s="141">
        <v>0</v>
      </c>
      <c r="U794" s="141">
        <v>0</v>
      </c>
      <c r="V794" s="141">
        <v>53.44</v>
      </c>
      <c r="W794" s="141">
        <v>98.8</v>
      </c>
      <c r="X794" s="141">
        <v>95.71</v>
      </c>
      <c r="Y794" s="141" t="s">
        <v>4727</v>
      </c>
      <c r="Z794" s="188" t="str">
        <f t="shared" si="13"/>
        <v>SmallRNA50SE</v>
      </c>
      <c r="AA794" s="143">
        <v>0</v>
      </c>
      <c r="AB794" s="143" t="s">
        <v>30</v>
      </c>
      <c r="AC794" s="143" t="s">
        <v>3343</v>
      </c>
      <c r="AD794" s="143"/>
    </row>
    <row r="795" spans="1:30" s="247" customFormat="1" ht="24" customHeight="1">
      <c r="A795" s="139">
        <v>42825</v>
      </c>
      <c r="B795" s="140" t="s">
        <v>15288</v>
      </c>
      <c r="C795" s="141" t="s">
        <v>13150</v>
      </c>
      <c r="D795" s="141" t="s">
        <v>31</v>
      </c>
      <c r="E795" s="141" t="s">
        <v>15287</v>
      </c>
      <c r="F795" s="151">
        <v>42824</v>
      </c>
      <c r="G795" s="141" t="s">
        <v>410</v>
      </c>
      <c r="H795" s="141" t="s">
        <v>15274</v>
      </c>
      <c r="I795" s="141">
        <v>4</v>
      </c>
      <c r="J795" s="141" t="s">
        <v>32</v>
      </c>
      <c r="K795" s="141" t="s">
        <v>28</v>
      </c>
      <c r="L795" s="141">
        <v>0</v>
      </c>
      <c r="M795" s="141" t="s">
        <v>15273</v>
      </c>
      <c r="N795" s="141">
        <v>0</v>
      </c>
      <c r="O795" s="141">
        <v>49</v>
      </c>
      <c r="P795" s="141">
        <v>20343.2</v>
      </c>
      <c r="Q795" s="141">
        <v>4309650</v>
      </c>
      <c r="R795" s="141">
        <v>3795740</v>
      </c>
      <c r="S795" s="141">
        <v>88.08</v>
      </c>
      <c r="T795" s="141">
        <v>5.44</v>
      </c>
      <c r="U795" s="141">
        <v>34.31</v>
      </c>
      <c r="V795" s="141">
        <v>55.66</v>
      </c>
      <c r="W795" s="141">
        <v>98.73</v>
      </c>
      <c r="X795" s="141">
        <v>95.11</v>
      </c>
      <c r="Y795" s="141" t="s">
        <v>4727</v>
      </c>
      <c r="Z795" s="188" t="str">
        <f t="shared" si="13"/>
        <v>SmallRNA50SE</v>
      </c>
      <c r="AA795" s="143">
        <v>0</v>
      </c>
      <c r="AB795" s="143" t="s">
        <v>30</v>
      </c>
      <c r="AC795" s="143" t="s">
        <v>3343</v>
      </c>
      <c r="AD795" s="143"/>
    </row>
    <row r="796" spans="1:30" s="247" customFormat="1" ht="24" customHeight="1">
      <c r="A796" s="139">
        <v>42825</v>
      </c>
      <c r="B796" s="140" t="s">
        <v>15286</v>
      </c>
      <c r="C796" s="141" t="s">
        <v>37</v>
      </c>
      <c r="D796" s="141" t="s">
        <v>31</v>
      </c>
      <c r="E796" s="141" t="s">
        <v>15285</v>
      </c>
      <c r="F796" s="151">
        <v>42824</v>
      </c>
      <c r="G796" s="141" t="s">
        <v>410</v>
      </c>
      <c r="H796" s="141" t="s">
        <v>15274</v>
      </c>
      <c r="I796" s="141">
        <v>5</v>
      </c>
      <c r="J796" s="141" t="s">
        <v>32</v>
      </c>
      <c r="K796" s="141" t="s">
        <v>28</v>
      </c>
      <c r="L796" s="141">
        <v>0</v>
      </c>
      <c r="M796" s="141" t="s">
        <v>15284</v>
      </c>
      <c r="N796" s="141">
        <v>0</v>
      </c>
      <c r="O796" s="141">
        <v>49</v>
      </c>
      <c r="P796" s="141">
        <v>17112.349999999999</v>
      </c>
      <c r="Q796" s="141">
        <v>4309650</v>
      </c>
      <c r="R796" s="141">
        <v>3183346</v>
      </c>
      <c r="S796" s="141">
        <v>73.87</v>
      </c>
      <c r="T796" s="141">
        <v>0</v>
      </c>
      <c r="U796" s="141">
        <v>0</v>
      </c>
      <c r="V796" s="141">
        <v>43.3</v>
      </c>
      <c r="W796" s="141">
        <v>98.51</v>
      </c>
      <c r="X796" s="141">
        <v>95.37</v>
      </c>
      <c r="Y796" s="141" t="s">
        <v>4727</v>
      </c>
      <c r="Z796" s="188" t="str">
        <f t="shared" si="13"/>
        <v>RNA-Seq50SE</v>
      </c>
      <c r="AA796" s="143">
        <v>0</v>
      </c>
      <c r="AB796" s="143" t="s">
        <v>30</v>
      </c>
      <c r="AC796" s="143" t="s">
        <v>3343</v>
      </c>
      <c r="AD796" s="143"/>
    </row>
    <row r="797" spans="1:30" s="247" customFormat="1" ht="24" customHeight="1">
      <c r="A797" s="139">
        <v>42825</v>
      </c>
      <c r="B797" s="140" t="s">
        <v>15283</v>
      </c>
      <c r="C797" s="141">
        <v>0</v>
      </c>
      <c r="D797" s="141" t="s">
        <v>31</v>
      </c>
      <c r="E797" s="141" t="s">
        <v>15282</v>
      </c>
      <c r="F797" s="151">
        <v>42824</v>
      </c>
      <c r="G797" s="141" t="s">
        <v>410</v>
      </c>
      <c r="H797" s="141" t="s">
        <v>15281</v>
      </c>
      <c r="I797" s="141">
        <v>6</v>
      </c>
      <c r="J797" s="144" t="s">
        <v>128</v>
      </c>
      <c r="K797" s="144" t="s">
        <v>15280</v>
      </c>
      <c r="L797" s="141">
        <v>0</v>
      </c>
      <c r="M797" s="141" t="s">
        <v>15273</v>
      </c>
      <c r="N797" s="141">
        <v>0</v>
      </c>
      <c r="O797" s="141">
        <v>49</v>
      </c>
      <c r="P797" s="141">
        <v>15938.79</v>
      </c>
      <c r="Q797" s="141">
        <v>4309650</v>
      </c>
      <c r="R797" s="141">
        <v>2971105</v>
      </c>
      <c r="S797" s="141">
        <v>68.94</v>
      </c>
      <c r="T797" s="141">
        <v>92.32</v>
      </c>
      <c r="U797" s="141">
        <v>1.65</v>
      </c>
      <c r="V797" s="141">
        <v>48.48</v>
      </c>
      <c r="W797" s="141">
        <v>98.31</v>
      </c>
      <c r="X797" s="141">
        <v>94.72</v>
      </c>
      <c r="Y797" s="141" t="s">
        <v>4727</v>
      </c>
      <c r="Z797" s="188" t="str">
        <f t="shared" si="13"/>
        <v>050SE</v>
      </c>
      <c r="AA797" s="143">
        <v>0.2</v>
      </c>
      <c r="AB797" s="143" t="s">
        <v>30</v>
      </c>
      <c r="AC797" s="143" t="s">
        <v>3343</v>
      </c>
      <c r="AD797" s="143"/>
    </row>
    <row r="798" spans="1:30" s="247" customFormat="1" ht="24" customHeight="1">
      <c r="A798" s="139">
        <v>42825</v>
      </c>
      <c r="B798" s="140" t="s">
        <v>15279</v>
      </c>
      <c r="C798" s="141">
        <v>0</v>
      </c>
      <c r="D798" s="141" t="s">
        <v>31</v>
      </c>
      <c r="E798" s="141" t="s">
        <v>15278</v>
      </c>
      <c r="F798" s="151">
        <v>42824</v>
      </c>
      <c r="G798" s="141" t="s">
        <v>410</v>
      </c>
      <c r="H798" s="141" t="s">
        <v>15274</v>
      </c>
      <c r="I798" s="141">
        <v>7</v>
      </c>
      <c r="J798" s="144" t="s">
        <v>128</v>
      </c>
      <c r="K798" s="144" t="s">
        <v>15277</v>
      </c>
      <c r="L798" s="141">
        <v>0</v>
      </c>
      <c r="M798" s="141" t="s">
        <v>15273</v>
      </c>
      <c r="N798" s="141">
        <v>0</v>
      </c>
      <c r="O798" s="141">
        <v>49</v>
      </c>
      <c r="P798" s="141">
        <v>15887.95</v>
      </c>
      <c r="Q798" s="141">
        <v>4309650</v>
      </c>
      <c r="R798" s="141">
        <v>2947517</v>
      </c>
      <c r="S798" s="141">
        <v>68.39</v>
      </c>
      <c r="T798" s="141">
        <v>0</v>
      </c>
      <c r="U798" s="141">
        <v>0</v>
      </c>
      <c r="V798" s="141">
        <v>51.2</v>
      </c>
      <c r="W798" s="141">
        <v>98.74</v>
      </c>
      <c r="X798" s="141">
        <v>95.62</v>
      </c>
      <c r="Y798" s="141" t="s">
        <v>4727</v>
      </c>
      <c r="Z798" s="188" t="str">
        <f t="shared" si="13"/>
        <v>050SE</v>
      </c>
      <c r="AA798" s="143">
        <v>0.22222222222222221</v>
      </c>
      <c r="AB798" s="143" t="s">
        <v>30</v>
      </c>
      <c r="AC798" s="143" t="s">
        <v>3343</v>
      </c>
      <c r="AD798" s="143"/>
    </row>
    <row r="799" spans="1:30" s="247" customFormat="1" ht="24" customHeight="1">
      <c r="A799" s="139">
        <v>42825</v>
      </c>
      <c r="B799" s="140" t="s">
        <v>15276</v>
      </c>
      <c r="C799" s="141" t="s">
        <v>37</v>
      </c>
      <c r="D799" s="141" t="s">
        <v>31</v>
      </c>
      <c r="E799" s="141" t="s">
        <v>15275</v>
      </c>
      <c r="F799" s="151">
        <v>42824</v>
      </c>
      <c r="G799" s="141" t="s">
        <v>410</v>
      </c>
      <c r="H799" s="141" t="s">
        <v>15274</v>
      </c>
      <c r="I799" s="141">
        <v>8</v>
      </c>
      <c r="J799" s="141" t="s">
        <v>32</v>
      </c>
      <c r="K799" s="141" t="s">
        <v>28</v>
      </c>
      <c r="L799" s="141">
        <v>0</v>
      </c>
      <c r="M799" s="141" t="s">
        <v>15273</v>
      </c>
      <c r="N799" s="141">
        <v>0</v>
      </c>
      <c r="O799" s="141">
        <v>49</v>
      </c>
      <c r="P799" s="141">
        <v>17094.169999999998</v>
      </c>
      <c r="Q799" s="141">
        <v>4309650</v>
      </c>
      <c r="R799" s="141">
        <v>3188881</v>
      </c>
      <c r="S799" s="141">
        <v>73.989999999999995</v>
      </c>
      <c r="T799" s="141">
        <v>0</v>
      </c>
      <c r="U799" s="141">
        <v>0</v>
      </c>
      <c r="V799" s="141">
        <v>46.45</v>
      </c>
      <c r="W799" s="141">
        <v>98.95</v>
      </c>
      <c r="X799" s="141">
        <v>96.36</v>
      </c>
      <c r="Y799" s="141" t="s">
        <v>4727</v>
      </c>
      <c r="Z799" s="188" t="str">
        <f t="shared" si="13"/>
        <v>RNA-Seq50SE</v>
      </c>
      <c r="AA799" s="143">
        <v>0</v>
      </c>
      <c r="AB799" s="143" t="s">
        <v>30</v>
      </c>
      <c r="AC799" s="143" t="s">
        <v>3343</v>
      </c>
      <c r="AD799" s="143"/>
    </row>
    <row r="800" spans="1:30" s="39" customFormat="1" ht="24" customHeight="1">
      <c r="A800" s="219">
        <v>42825</v>
      </c>
      <c r="B800" s="218" t="s">
        <v>15983</v>
      </c>
      <c r="C800" s="215" t="s">
        <v>6976</v>
      </c>
      <c r="D800" s="216" t="s">
        <v>31</v>
      </c>
      <c r="E800" s="215" t="s">
        <v>15991</v>
      </c>
      <c r="F800" s="217">
        <v>42824</v>
      </c>
      <c r="G800" s="215" t="s">
        <v>6986</v>
      </c>
      <c r="H800" s="215" t="s">
        <v>15990</v>
      </c>
      <c r="I800" s="215">
        <v>1</v>
      </c>
      <c r="J800" s="215" t="s">
        <v>15989</v>
      </c>
      <c r="K800" s="147" t="s">
        <v>15988</v>
      </c>
      <c r="L800" s="216" t="s">
        <v>350</v>
      </c>
      <c r="M800" s="215"/>
      <c r="N800" s="215">
        <v>0</v>
      </c>
      <c r="O800" s="215" t="s">
        <v>29</v>
      </c>
      <c r="P800" s="215">
        <v>39762.1</v>
      </c>
      <c r="Q800" s="215">
        <v>4024990</v>
      </c>
      <c r="R800" s="215">
        <v>3560302</v>
      </c>
      <c r="S800" s="215">
        <v>88.7</v>
      </c>
      <c r="T800" s="215">
        <v>0</v>
      </c>
      <c r="U800" s="215">
        <v>0</v>
      </c>
      <c r="V800" s="215" t="s">
        <v>10837</v>
      </c>
      <c r="W800" s="215" t="s">
        <v>15987</v>
      </c>
      <c r="X800" s="215" t="s">
        <v>15986</v>
      </c>
      <c r="Y800" s="147" t="s">
        <v>143</v>
      </c>
      <c r="Z800" s="147" t="str">
        <f t="shared" si="13"/>
        <v>Target Region capture91PE</v>
      </c>
      <c r="AA800" s="214">
        <v>0.15686274509803921</v>
      </c>
      <c r="AB800" s="213" t="s">
        <v>15985</v>
      </c>
      <c r="AC800" s="213" t="s">
        <v>15984</v>
      </c>
      <c r="AD800" s="212"/>
    </row>
    <row r="801" spans="1:30" s="39" customFormat="1" ht="24" customHeight="1">
      <c r="A801" s="211">
        <v>42825</v>
      </c>
      <c r="B801" s="210" t="s">
        <v>15983</v>
      </c>
      <c r="C801" s="208" t="s">
        <v>6976</v>
      </c>
      <c r="D801" s="208" t="s">
        <v>31</v>
      </c>
      <c r="E801" s="208" t="s">
        <v>15982</v>
      </c>
      <c r="F801" s="209">
        <v>42824</v>
      </c>
      <c r="G801" s="208" t="s">
        <v>6986</v>
      </c>
      <c r="H801" s="208" t="s">
        <v>15981</v>
      </c>
      <c r="I801" s="208">
        <v>2</v>
      </c>
      <c r="J801" s="220" t="s">
        <v>15980</v>
      </c>
      <c r="K801" s="144" t="s">
        <v>15979</v>
      </c>
      <c r="L801" s="208" t="s">
        <v>350</v>
      </c>
      <c r="M801" s="208"/>
      <c r="N801" s="208">
        <v>0</v>
      </c>
      <c r="O801" s="208" t="s">
        <v>29</v>
      </c>
      <c r="P801" s="208">
        <v>39475.949999999997</v>
      </c>
      <c r="Q801" s="208">
        <v>3933176</v>
      </c>
      <c r="R801" s="208">
        <v>3530315</v>
      </c>
      <c r="S801" s="208">
        <v>90</v>
      </c>
      <c r="T801" s="208">
        <v>0</v>
      </c>
      <c r="U801" s="208">
        <v>0</v>
      </c>
      <c r="V801" s="208" t="s">
        <v>15978</v>
      </c>
      <c r="W801" s="208" t="s">
        <v>15977</v>
      </c>
      <c r="X801" s="208" t="s">
        <v>15976</v>
      </c>
      <c r="Y801" s="141" t="s">
        <v>143</v>
      </c>
      <c r="Z801" s="141" t="str">
        <f t="shared" si="13"/>
        <v>Target Region capture91PE</v>
      </c>
      <c r="AA801" s="207">
        <v>0.15686274509803921</v>
      </c>
      <c r="AB801" s="207" t="s">
        <v>15899</v>
      </c>
      <c r="AC801" s="207" t="s">
        <v>15898</v>
      </c>
      <c r="AD801" s="207"/>
    </row>
    <row r="802" spans="1:30" s="39" customFormat="1" ht="24" customHeight="1">
      <c r="A802" s="219">
        <v>42825</v>
      </c>
      <c r="B802" s="218" t="s">
        <v>15972</v>
      </c>
      <c r="C802" s="135">
        <v>0</v>
      </c>
      <c r="D802" s="147" t="s">
        <v>15959</v>
      </c>
      <c r="E802" s="215" t="s">
        <v>15975</v>
      </c>
      <c r="F802" s="217">
        <v>42823</v>
      </c>
      <c r="G802" s="215" t="s">
        <v>6941</v>
      </c>
      <c r="H802" s="215" t="s">
        <v>15974</v>
      </c>
      <c r="I802" s="215">
        <v>1</v>
      </c>
      <c r="J802" s="135" t="s">
        <v>15964</v>
      </c>
      <c r="K802" s="147" t="s">
        <v>28</v>
      </c>
      <c r="L802" s="216" t="s">
        <v>350</v>
      </c>
      <c r="M802" s="215"/>
      <c r="N802" s="215">
        <v>0</v>
      </c>
      <c r="O802" s="215" t="s">
        <v>33</v>
      </c>
      <c r="P802" s="215">
        <v>35020.28</v>
      </c>
      <c r="Q802" s="215">
        <v>2994928</v>
      </c>
      <c r="R802" s="215">
        <v>2845574</v>
      </c>
      <c r="S802" s="215">
        <v>95.1</v>
      </c>
      <c r="T802" s="215">
        <v>0</v>
      </c>
      <c r="U802" s="215">
        <v>0</v>
      </c>
      <c r="V802" s="215" t="s">
        <v>1637</v>
      </c>
      <c r="W802" s="215" t="s">
        <v>2059</v>
      </c>
      <c r="X802" s="215" t="s">
        <v>15973</v>
      </c>
      <c r="Y802" s="147" t="s">
        <v>4625</v>
      </c>
      <c r="Z802" s="147" t="str">
        <f t="shared" si="13"/>
        <v>0101PE</v>
      </c>
      <c r="AA802" s="214">
        <v>0</v>
      </c>
      <c r="AB802" s="213" t="s">
        <v>15899</v>
      </c>
      <c r="AC802" s="213" t="s">
        <v>15898</v>
      </c>
      <c r="AD802" s="212"/>
    </row>
    <row r="803" spans="1:30" s="39" customFormat="1" ht="24" customHeight="1">
      <c r="A803" s="211">
        <v>42825</v>
      </c>
      <c r="B803" s="210" t="s">
        <v>15972</v>
      </c>
      <c r="C803" s="141">
        <v>0</v>
      </c>
      <c r="D803" s="141" t="s">
        <v>15959</v>
      </c>
      <c r="E803" s="208" t="s">
        <v>15971</v>
      </c>
      <c r="F803" s="209">
        <v>42823</v>
      </c>
      <c r="G803" s="208" t="s">
        <v>6941</v>
      </c>
      <c r="H803" s="208" t="s">
        <v>15970</v>
      </c>
      <c r="I803" s="208">
        <v>2</v>
      </c>
      <c r="J803" s="141" t="s">
        <v>15964</v>
      </c>
      <c r="K803" s="141" t="s">
        <v>28</v>
      </c>
      <c r="L803" s="208" t="s">
        <v>350</v>
      </c>
      <c r="M803" s="208"/>
      <c r="N803" s="208">
        <v>0</v>
      </c>
      <c r="O803" s="208" t="s">
        <v>33</v>
      </c>
      <c r="P803" s="208">
        <v>35645.43</v>
      </c>
      <c r="Q803" s="208">
        <v>3065587</v>
      </c>
      <c r="R803" s="208">
        <v>2897211</v>
      </c>
      <c r="S803" s="208">
        <v>94.6</v>
      </c>
      <c r="T803" s="208">
        <v>0</v>
      </c>
      <c r="U803" s="208">
        <v>0</v>
      </c>
      <c r="V803" s="208" t="s">
        <v>15969</v>
      </c>
      <c r="W803" s="208" t="s">
        <v>15968</v>
      </c>
      <c r="X803" s="208" t="s">
        <v>15967</v>
      </c>
      <c r="Y803" s="141" t="s">
        <v>4625</v>
      </c>
      <c r="Z803" s="141" t="str">
        <f t="shared" si="13"/>
        <v>0101PE</v>
      </c>
      <c r="AA803" s="207">
        <v>0</v>
      </c>
      <c r="AB803" s="207" t="s">
        <v>15899</v>
      </c>
      <c r="AC803" s="207" t="s">
        <v>15898</v>
      </c>
      <c r="AD803" s="207"/>
    </row>
    <row r="804" spans="1:30" s="39" customFormat="1" ht="24" customHeight="1">
      <c r="A804" s="219">
        <v>42825</v>
      </c>
      <c r="B804" s="218" t="s">
        <v>15960</v>
      </c>
      <c r="C804" s="135">
        <v>0</v>
      </c>
      <c r="D804" s="147" t="s">
        <v>15959</v>
      </c>
      <c r="E804" s="215" t="s">
        <v>15966</v>
      </c>
      <c r="F804" s="217">
        <v>42823</v>
      </c>
      <c r="G804" s="215" t="s">
        <v>6962</v>
      </c>
      <c r="H804" s="215" t="s">
        <v>15965</v>
      </c>
      <c r="I804" s="215">
        <v>1</v>
      </c>
      <c r="J804" s="135" t="s">
        <v>15964</v>
      </c>
      <c r="K804" s="147" t="s">
        <v>28</v>
      </c>
      <c r="L804" s="216" t="s">
        <v>350</v>
      </c>
      <c r="M804" s="215"/>
      <c r="N804" s="215">
        <v>0</v>
      </c>
      <c r="O804" s="215" t="s">
        <v>33</v>
      </c>
      <c r="P804" s="215">
        <v>33154.29</v>
      </c>
      <c r="Q804" s="215">
        <v>2829543</v>
      </c>
      <c r="R804" s="215">
        <v>2695996</v>
      </c>
      <c r="S804" s="215">
        <v>95.4</v>
      </c>
      <c r="T804" s="215">
        <v>0</v>
      </c>
      <c r="U804" s="215">
        <v>0</v>
      </c>
      <c r="V804" s="215" t="s">
        <v>15963</v>
      </c>
      <c r="W804" s="215" t="s">
        <v>15962</v>
      </c>
      <c r="X804" s="215" t="s">
        <v>15961</v>
      </c>
      <c r="Y804" s="147" t="s">
        <v>4625</v>
      </c>
      <c r="Z804" s="147" t="str">
        <f t="shared" si="13"/>
        <v>0101PE</v>
      </c>
      <c r="AA804" s="214">
        <v>0</v>
      </c>
      <c r="AB804" s="213" t="s">
        <v>15899</v>
      </c>
      <c r="AC804" s="213" t="s">
        <v>15898</v>
      </c>
      <c r="AD804" s="212"/>
    </row>
    <row r="805" spans="1:30" s="39" customFormat="1" ht="24" customHeight="1">
      <c r="A805" s="211">
        <v>42825</v>
      </c>
      <c r="B805" s="210" t="s">
        <v>15960</v>
      </c>
      <c r="C805" s="141">
        <v>0</v>
      </c>
      <c r="D805" s="141" t="s">
        <v>15959</v>
      </c>
      <c r="E805" s="208" t="s">
        <v>15958</v>
      </c>
      <c r="F805" s="209">
        <v>42823</v>
      </c>
      <c r="G805" s="208" t="s">
        <v>6962</v>
      </c>
      <c r="H805" s="208" t="s">
        <v>15957</v>
      </c>
      <c r="I805" s="208">
        <v>2</v>
      </c>
      <c r="J805" s="141" t="s">
        <v>15956</v>
      </c>
      <c r="K805" s="141" t="s">
        <v>28</v>
      </c>
      <c r="L805" s="208" t="s">
        <v>350</v>
      </c>
      <c r="M805" s="208"/>
      <c r="N805" s="208">
        <v>0</v>
      </c>
      <c r="O805" s="208" t="s">
        <v>33</v>
      </c>
      <c r="P805" s="208">
        <v>32031.95</v>
      </c>
      <c r="Q805" s="208">
        <v>2725336</v>
      </c>
      <c r="R805" s="208">
        <v>2601842</v>
      </c>
      <c r="S805" s="208">
        <v>95.6</v>
      </c>
      <c r="T805" s="208">
        <v>0</v>
      </c>
      <c r="U805" s="208">
        <v>0</v>
      </c>
      <c r="V805" s="208" t="s">
        <v>15955</v>
      </c>
      <c r="W805" s="208" t="s">
        <v>15954</v>
      </c>
      <c r="X805" s="208" t="s">
        <v>15953</v>
      </c>
      <c r="Y805" s="141" t="s">
        <v>4625</v>
      </c>
      <c r="Z805" s="141" t="str">
        <f t="shared" si="13"/>
        <v>0101PE</v>
      </c>
      <c r="AA805" s="207">
        <v>0</v>
      </c>
      <c r="AB805" s="207" t="s">
        <v>15952</v>
      </c>
      <c r="AC805" s="207" t="s">
        <v>15951</v>
      </c>
      <c r="AD805" s="207"/>
    </row>
    <row r="806" spans="1:30" s="39" customFormat="1" ht="24" customHeight="1">
      <c r="A806" s="219">
        <v>42825</v>
      </c>
      <c r="B806" s="218" t="s">
        <v>15940</v>
      </c>
      <c r="C806" s="135">
        <v>0</v>
      </c>
      <c r="D806" s="147" t="s">
        <v>15950</v>
      </c>
      <c r="E806" s="215" t="s">
        <v>15949</v>
      </c>
      <c r="F806" s="217">
        <v>42823</v>
      </c>
      <c r="G806" s="215" t="s">
        <v>6962</v>
      </c>
      <c r="H806" s="215" t="s">
        <v>15948</v>
      </c>
      <c r="I806" s="215">
        <v>1</v>
      </c>
      <c r="J806" s="215" t="s">
        <v>15947</v>
      </c>
      <c r="K806" s="147" t="s">
        <v>15946</v>
      </c>
      <c r="L806" s="216" t="s">
        <v>350</v>
      </c>
      <c r="M806" s="215"/>
      <c r="N806" s="215">
        <v>0</v>
      </c>
      <c r="O806" s="215" t="s">
        <v>33</v>
      </c>
      <c r="P806" s="215">
        <v>35252.22</v>
      </c>
      <c r="Q806" s="215">
        <v>3034353</v>
      </c>
      <c r="R806" s="215">
        <v>2859505</v>
      </c>
      <c r="S806" s="215">
        <v>94.4</v>
      </c>
      <c r="T806" s="215">
        <v>0</v>
      </c>
      <c r="U806" s="215">
        <v>0</v>
      </c>
      <c r="V806" s="215" t="s">
        <v>15945</v>
      </c>
      <c r="W806" s="215" t="s">
        <v>15944</v>
      </c>
      <c r="X806" s="215" t="s">
        <v>15943</v>
      </c>
      <c r="Y806" s="147" t="s">
        <v>4625</v>
      </c>
      <c r="Z806" s="147" t="str">
        <f t="shared" si="13"/>
        <v>0101PE</v>
      </c>
      <c r="AA806" s="214">
        <v>0.16666666666666666</v>
      </c>
      <c r="AB806" s="213" t="s">
        <v>15942</v>
      </c>
      <c r="AC806" s="213" t="s">
        <v>15941</v>
      </c>
      <c r="AD806" s="212"/>
    </row>
    <row r="807" spans="1:30" s="39" customFormat="1" ht="24" customHeight="1">
      <c r="A807" s="211">
        <v>42825</v>
      </c>
      <c r="B807" s="210" t="s">
        <v>15940</v>
      </c>
      <c r="C807" s="141">
        <v>0</v>
      </c>
      <c r="D807" s="141" t="s">
        <v>15939</v>
      </c>
      <c r="E807" s="208" t="s">
        <v>15938</v>
      </c>
      <c r="F807" s="209">
        <v>42823</v>
      </c>
      <c r="G807" s="208" t="s">
        <v>6962</v>
      </c>
      <c r="H807" s="208" t="s">
        <v>15937</v>
      </c>
      <c r="I807" s="208">
        <v>2</v>
      </c>
      <c r="J807" s="220" t="s">
        <v>15936</v>
      </c>
      <c r="K807" s="144" t="s">
        <v>15935</v>
      </c>
      <c r="L807" s="208" t="s">
        <v>350</v>
      </c>
      <c r="M807" s="208"/>
      <c r="N807" s="208">
        <v>0</v>
      </c>
      <c r="O807" s="208" t="s">
        <v>33</v>
      </c>
      <c r="P807" s="208">
        <v>35874.699999999997</v>
      </c>
      <c r="Q807" s="208">
        <v>3105800</v>
      </c>
      <c r="R807" s="208">
        <v>2910753</v>
      </c>
      <c r="S807" s="208">
        <v>93.9</v>
      </c>
      <c r="T807" s="208">
        <v>0</v>
      </c>
      <c r="U807" s="208">
        <v>0</v>
      </c>
      <c r="V807" s="208" t="s">
        <v>4361</v>
      </c>
      <c r="W807" s="208" t="s">
        <v>15934</v>
      </c>
      <c r="X807" s="208" t="s">
        <v>15933</v>
      </c>
      <c r="Y807" s="141" t="s">
        <v>4625</v>
      </c>
      <c r="Z807" s="141" t="str">
        <f t="shared" si="13"/>
        <v>0101PE</v>
      </c>
      <c r="AA807" s="207">
        <v>0.16666666666666666</v>
      </c>
      <c r="AB807" s="207" t="s">
        <v>15873</v>
      </c>
      <c r="AC807" s="207" t="s">
        <v>15872</v>
      </c>
      <c r="AD807" s="207"/>
    </row>
    <row r="808" spans="1:30" s="39" customFormat="1" ht="24" customHeight="1">
      <c r="A808" s="219">
        <v>42825</v>
      </c>
      <c r="B808" s="218" t="s">
        <v>15932</v>
      </c>
      <c r="C808" s="135">
        <v>0</v>
      </c>
      <c r="D808" s="147" t="s">
        <v>15924</v>
      </c>
      <c r="E808" s="215" t="s">
        <v>15931</v>
      </c>
      <c r="F808" s="217">
        <v>42823</v>
      </c>
      <c r="G808" s="215" t="s">
        <v>6941</v>
      </c>
      <c r="H808" s="215" t="s">
        <v>15930</v>
      </c>
      <c r="I808" s="215">
        <v>1</v>
      </c>
      <c r="J808" s="215" t="s">
        <v>15882</v>
      </c>
      <c r="K808" s="147" t="s">
        <v>15929</v>
      </c>
      <c r="L808" s="216" t="s">
        <v>350</v>
      </c>
      <c r="M808" s="215"/>
      <c r="N808" s="215">
        <v>0</v>
      </c>
      <c r="O808" s="215" t="s">
        <v>33</v>
      </c>
      <c r="P808" s="215">
        <v>32166.21</v>
      </c>
      <c r="Q808" s="215">
        <v>2733616</v>
      </c>
      <c r="R808" s="215">
        <v>2620098</v>
      </c>
      <c r="S808" s="215">
        <v>95.9</v>
      </c>
      <c r="T808" s="215">
        <v>0</v>
      </c>
      <c r="U808" s="215">
        <v>0</v>
      </c>
      <c r="V808" s="215" t="s">
        <v>15928</v>
      </c>
      <c r="W808" s="215" t="s">
        <v>15927</v>
      </c>
      <c r="X808" s="215" t="s">
        <v>15926</v>
      </c>
      <c r="Y808" s="147" t="s">
        <v>4625</v>
      </c>
      <c r="Z808" s="147" t="str">
        <f t="shared" si="13"/>
        <v>0101PE</v>
      </c>
      <c r="AA808" s="214">
        <v>0.29166666666666669</v>
      </c>
      <c r="AB808" s="213" t="s">
        <v>15886</v>
      </c>
      <c r="AC808" s="213" t="s">
        <v>15885</v>
      </c>
      <c r="AD808" s="212"/>
    </row>
    <row r="809" spans="1:30" s="39" customFormat="1" ht="24" customHeight="1">
      <c r="A809" s="211">
        <v>42825</v>
      </c>
      <c r="B809" s="210" t="s">
        <v>15925</v>
      </c>
      <c r="C809" s="141">
        <v>0</v>
      </c>
      <c r="D809" s="141" t="s">
        <v>15924</v>
      </c>
      <c r="E809" s="208" t="s">
        <v>15923</v>
      </c>
      <c r="F809" s="209">
        <v>42823</v>
      </c>
      <c r="G809" s="208" t="s">
        <v>6941</v>
      </c>
      <c r="H809" s="208" t="s">
        <v>15922</v>
      </c>
      <c r="I809" s="208">
        <v>2</v>
      </c>
      <c r="J809" s="220" t="s">
        <v>15909</v>
      </c>
      <c r="K809" s="144" t="s">
        <v>15921</v>
      </c>
      <c r="L809" s="208" t="s">
        <v>350</v>
      </c>
      <c r="M809" s="208"/>
      <c r="N809" s="208">
        <v>0</v>
      </c>
      <c r="O809" s="208" t="s">
        <v>33</v>
      </c>
      <c r="P809" s="208">
        <v>29879.85</v>
      </c>
      <c r="Q809" s="208">
        <v>2664033</v>
      </c>
      <c r="R809" s="208">
        <v>2556440</v>
      </c>
      <c r="S809" s="208">
        <v>96.1</v>
      </c>
      <c r="T809" s="208">
        <v>0</v>
      </c>
      <c r="U809" s="208">
        <v>0</v>
      </c>
      <c r="V809" s="208" t="s">
        <v>15920</v>
      </c>
      <c r="W809" s="208" t="s">
        <v>15919</v>
      </c>
      <c r="X809" s="208" t="s">
        <v>15918</v>
      </c>
      <c r="Y809" s="141" t="s">
        <v>4625</v>
      </c>
      <c r="Z809" s="141" t="str">
        <f t="shared" si="13"/>
        <v>0101PE</v>
      </c>
      <c r="AA809" s="207">
        <v>0.29166666666666669</v>
      </c>
      <c r="AB809" s="207" t="s">
        <v>15873</v>
      </c>
      <c r="AC809" s="207" t="s">
        <v>15872</v>
      </c>
      <c r="AD809" s="207"/>
    </row>
  </sheetData>
  <autoFilter ref="A1:AD839"/>
  <phoneticPr fontId="51" type="noConversion"/>
  <conditionalFormatting sqref="J799:K799">
    <cfRule type="duplicateValues" dxfId="0" priority="1"/>
  </conditionalFormatting>
  <pageMargins left="0.7" right="0.7" top="0.75" bottom="0.75" header="0.3" footer="0.3"/>
  <pageSetup paperSize="9" orientation="portrait" horizontalDpi="100" verticalDpi="1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673"/>
  <sheetViews>
    <sheetView workbookViewId="0">
      <selection activeCell="F5" sqref="F5"/>
    </sheetView>
  </sheetViews>
  <sheetFormatPr defaultRowHeight="24" customHeight="1"/>
  <cols>
    <col min="9" max="24" width="8.796875" customWidth="1"/>
  </cols>
  <sheetData>
    <row r="1" spans="1:30" ht="24" customHeight="1">
      <c r="A1" s="136" t="s">
        <v>434</v>
      </c>
      <c r="B1" s="134" t="s">
        <v>4604</v>
      </c>
      <c r="C1" s="135" t="s">
        <v>4605</v>
      </c>
      <c r="D1" s="135" t="s">
        <v>4606</v>
      </c>
      <c r="E1" s="135" t="s">
        <v>4607</v>
      </c>
      <c r="F1" s="136" t="s">
        <v>4608</v>
      </c>
      <c r="G1" s="135" t="s">
        <v>4609</v>
      </c>
      <c r="H1" s="135" t="s">
        <v>4610</v>
      </c>
      <c r="I1" s="135" t="s">
        <v>4611</v>
      </c>
      <c r="J1" s="134" t="s">
        <v>4612</v>
      </c>
      <c r="K1" s="134" t="s">
        <v>4613</v>
      </c>
      <c r="L1" s="135" t="s">
        <v>4614</v>
      </c>
      <c r="M1" s="135" t="s">
        <v>4615</v>
      </c>
      <c r="N1" s="135" t="s">
        <v>13</v>
      </c>
      <c r="O1" s="135" t="s">
        <v>4616</v>
      </c>
      <c r="P1" s="135" t="s">
        <v>4617</v>
      </c>
      <c r="Q1" s="135" t="s">
        <v>16</v>
      </c>
      <c r="R1" s="135" t="s">
        <v>17</v>
      </c>
      <c r="S1" s="135" t="s">
        <v>18</v>
      </c>
      <c r="T1" s="135" t="s">
        <v>19</v>
      </c>
      <c r="U1" s="135" t="s">
        <v>4618</v>
      </c>
      <c r="V1" s="135" t="s">
        <v>21</v>
      </c>
      <c r="W1" s="135" t="s">
        <v>22</v>
      </c>
      <c r="X1" s="135" t="s">
        <v>23</v>
      </c>
      <c r="Y1" s="135" t="s">
        <v>4619</v>
      </c>
      <c r="Z1" s="126" t="e">
        <f t="shared" ref="Z1:Z64" si="0">IF(P1,CONCATENATE(C1,Y1),0)</f>
        <v>#VALUE!</v>
      </c>
      <c r="AA1" s="127" t="s">
        <v>4620</v>
      </c>
      <c r="AB1" s="138" t="s">
        <v>4621</v>
      </c>
      <c r="AC1" s="128" t="s">
        <v>136</v>
      </c>
      <c r="AD1" s="138" t="s">
        <v>137</v>
      </c>
    </row>
    <row r="2" spans="1:30" ht="24" customHeight="1">
      <c r="A2" s="133">
        <v>42827</v>
      </c>
      <c r="B2" s="134" t="s">
        <v>15272</v>
      </c>
      <c r="C2" s="135">
        <v>0</v>
      </c>
      <c r="D2" s="135" t="s">
        <v>31</v>
      </c>
      <c r="E2" s="135" t="s">
        <v>15271</v>
      </c>
      <c r="F2" s="159">
        <v>42823</v>
      </c>
      <c r="G2" s="135" t="s">
        <v>40</v>
      </c>
      <c r="H2" s="135" t="s">
        <v>15262</v>
      </c>
      <c r="I2" s="135">
        <v>1</v>
      </c>
      <c r="J2" s="135" t="s">
        <v>32</v>
      </c>
      <c r="K2" s="135" t="s">
        <v>28</v>
      </c>
      <c r="L2" s="135">
        <v>0</v>
      </c>
      <c r="M2" s="135" t="s">
        <v>15270</v>
      </c>
      <c r="N2" s="135">
        <v>312</v>
      </c>
      <c r="O2" s="135" t="s">
        <v>399</v>
      </c>
      <c r="P2" s="135">
        <v>49840.03</v>
      </c>
      <c r="Q2" s="135">
        <v>1985625</v>
      </c>
      <c r="R2" s="135">
        <v>1785358</v>
      </c>
      <c r="S2" s="135">
        <v>90</v>
      </c>
      <c r="T2" s="135" t="s">
        <v>15269</v>
      </c>
      <c r="U2" s="135" t="s">
        <v>15268</v>
      </c>
      <c r="V2" s="135" t="s">
        <v>15267</v>
      </c>
      <c r="W2" s="135" t="s">
        <v>15266</v>
      </c>
      <c r="X2" s="135" t="s">
        <v>15265</v>
      </c>
      <c r="Y2" s="147" t="s">
        <v>4680</v>
      </c>
      <c r="Z2" s="187" t="str">
        <f t="shared" si="0"/>
        <v>0251PE</v>
      </c>
      <c r="AA2" s="137">
        <v>0</v>
      </c>
      <c r="AB2" s="138" t="s">
        <v>30</v>
      </c>
      <c r="AC2" s="154" t="s">
        <v>3343</v>
      </c>
      <c r="AD2" s="155"/>
    </row>
    <row r="3" spans="1:30" ht="24" customHeight="1">
      <c r="A3" s="139">
        <v>42827</v>
      </c>
      <c r="B3" s="140" t="s">
        <v>15264</v>
      </c>
      <c r="C3" s="141">
        <v>0</v>
      </c>
      <c r="D3" s="141" t="s">
        <v>31</v>
      </c>
      <c r="E3" s="141" t="s">
        <v>15263</v>
      </c>
      <c r="F3" s="151">
        <v>42823</v>
      </c>
      <c r="G3" s="141" t="s">
        <v>40</v>
      </c>
      <c r="H3" s="141" t="s">
        <v>15262</v>
      </c>
      <c r="I3" s="141">
        <v>2</v>
      </c>
      <c r="J3" s="141" t="s">
        <v>2392</v>
      </c>
      <c r="K3" s="141" t="s">
        <v>28</v>
      </c>
      <c r="L3" s="141">
        <v>0</v>
      </c>
      <c r="M3" s="141" t="s">
        <v>15261</v>
      </c>
      <c r="N3" s="141">
        <v>309</v>
      </c>
      <c r="O3" s="141" t="s">
        <v>399</v>
      </c>
      <c r="P3" s="141">
        <v>47776.86</v>
      </c>
      <c r="Q3" s="141">
        <v>1772947</v>
      </c>
      <c r="R3" s="141">
        <v>1669179</v>
      </c>
      <c r="S3" s="141">
        <v>94.2</v>
      </c>
      <c r="T3" s="141" t="s">
        <v>15260</v>
      </c>
      <c r="U3" s="141" t="s">
        <v>15259</v>
      </c>
      <c r="V3" s="141" t="s">
        <v>15258</v>
      </c>
      <c r="W3" s="141" t="s">
        <v>15257</v>
      </c>
      <c r="X3" s="141" t="s">
        <v>15256</v>
      </c>
      <c r="Y3" s="141" t="s">
        <v>4680</v>
      </c>
      <c r="Z3" s="188" t="str">
        <f t="shared" si="0"/>
        <v>0251PE</v>
      </c>
      <c r="AA3" s="143">
        <v>0</v>
      </c>
      <c r="AB3" s="143" t="s">
        <v>30</v>
      </c>
      <c r="AC3" s="143" t="s">
        <v>3343</v>
      </c>
      <c r="AD3" s="143"/>
    </row>
    <row r="4" spans="1:30" ht="24" customHeight="1">
      <c r="A4" s="219">
        <v>42827</v>
      </c>
      <c r="B4" s="218" t="s">
        <v>15912</v>
      </c>
      <c r="C4" s="215" t="s">
        <v>6976</v>
      </c>
      <c r="D4" s="216" t="s">
        <v>31</v>
      </c>
      <c r="E4" s="215" t="s">
        <v>15917</v>
      </c>
      <c r="F4" s="217">
        <v>42825</v>
      </c>
      <c r="G4" s="215" t="s">
        <v>6986</v>
      </c>
      <c r="H4" s="215" t="s">
        <v>15916</v>
      </c>
      <c r="I4" s="215">
        <v>1</v>
      </c>
      <c r="J4" s="215" t="s">
        <v>3576</v>
      </c>
      <c r="K4" s="147" t="s">
        <v>15908</v>
      </c>
      <c r="L4" s="216" t="s">
        <v>350</v>
      </c>
      <c r="M4" s="215"/>
      <c r="N4" s="215">
        <v>0</v>
      </c>
      <c r="O4" s="215" t="s">
        <v>29</v>
      </c>
      <c r="P4" s="215">
        <v>38137.71</v>
      </c>
      <c r="Q4" s="215">
        <v>3753900</v>
      </c>
      <c r="R4" s="215">
        <v>3431719</v>
      </c>
      <c r="S4" s="215">
        <v>91.5</v>
      </c>
      <c r="T4" s="215">
        <v>0</v>
      </c>
      <c r="U4" s="215">
        <v>0</v>
      </c>
      <c r="V4" s="215" t="s">
        <v>15915</v>
      </c>
      <c r="W4" s="215" t="s">
        <v>15914</v>
      </c>
      <c r="X4" s="215" t="s">
        <v>15913</v>
      </c>
      <c r="Y4" s="147" t="s">
        <v>143</v>
      </c>
      <c r="Z4" s="147" t="str">
        <f t="shared" si="0"/>
        <v>Target Region capture91PE</v>
      </c>
      <c r="AA4" s="214">
        <v>1.3888888888888888E-2</v>
      </c>
      <c r="AB4" s="213" t="s">
        <v>2544</v>
      </c>
      <c r="AC4" s="213" t="s">
        <v>3054</v>
      </c>
      <c r="AD4" s="212"/>
    </row>
    <row r="5" spans="1:30" ht="24" customHeight="1">
      <c r="A5" s="211">
        <v>42827</v>
      </c>
      <c r="B5" s="210" t="s">
        <v>15912</v>
      </c>
      <c r="C5" s="208" t="s">
        <v>6976</v>
      </c>
      <c r="D5" s="208" t="s">
        <v>31</v>
      </c>
      <c r="E5" s="208" t="s">
        <v>15911</v>
      </c>
      <c r="F5" s="209">
        <v>42825</v>
      </c>
      <c r="G5" s="208" t="s">
        <v>6986</v>
      </c>
      <c r="H5" s="208" t="s">
        <v>15910</v>
      </c>
      <c r="I5" s="208">
        <v>2</v>
      </c>
      <c r="J5" s="220" t="s">
        <v>3576</v>
      </c>
      <c r="K5" s="144" t="s">
        <v>15908</v>
      </c>
      <c r="L5" s="208" t="s">
        <v>350</v>
      </c>
      <c r="M5" s="208"/>
      <c r="N5" s="208">
        <v>0</v>
      </c>
      <c r="O5" s="208" t="s">
        <v>29</v>
      </c>
      <c r="P5" s="208">
        <v>37548.410000000003</v>
      </c>
      <c r="Q5" s="208">
        <v>3659554</v>
      </c>
      <c r="R5" s="208">
        <v>3378316</v>
      </c>
      <c r="S5" s="208">
        <v>92.4</v>
      </c>
      <c r="T5" s="208">
        <v>0</v>
      </c>
      <c r="U5" s="208">
        <v>0</v>
      </c>
      <c r="V5" s="208" t="s">
        <v>15907</v>
      </c>
      <c r="W5" s="208" t="s">
        <v>15906</v>
      </c>
      <c r="X5" s="208" t="s">
        <v>15905</v>
      </c>
      <c r="Y5" s="141" t="s">
        <v>143</v>
      </c>
      <c r="Z5" s="141" t="str">
        <f t="shared" si="0"/>
        <v>Target Region capture91PE</v>
      </c>
      <c r="AA5" s="207">
        <v>1.3888888888888888E-2</v>
      </c>
      <c r="AB5" s="207" t="s">
        <v>2544</v>
      </c>
      <c r="AC5" s="207" t="s">
        <v>3054</v>
      </c>
      <c r="AD5" s="207"/>
    </row>
    <row r="6" spans="1:30" ht="24" customHeight="1">
      <c r="A6" s="219">
        <v>42827</v>
      </c>
      <c r="B6" s="218" t="s">
        <v>12928</v>
      </c>
      <c r="C6" s="215" t="s">
        <v>6976</v>
      </c>
      <c r="D6" s="216" t="s">
        <v>31</v>
      </c>
      <c r="E6" s="215" t="s">
        <v>15878</v>
      </c>
      <c r="F6" s="217">
        <v>42825</v>
      </c>
      <c r="G6" s="215" t="s">
        <v>6986</v>
      </c>
      <c r="H6" s="215" t="s">
        <v>15877</v>
      </c>
      <c r="I6" s="215">
        <v>1</v>
      </c>
      <c r="J6" s="135" t="s">
        <v>2392</v>
      </c>
      <c r="K6" s="147" t="s">
        <v>28</v>
      </c>
      <c r="L6" s="216" t="s">
        <v>350</v>
      </c>
      <c r="M6" s="215"/>
      <c r="N6" s="215">
        <v>0</v>
      </c>
      <c r="O6" s="215" t="s">
        <v>29</v>
      </c>
      <c r="P6" s="215">
        <v>40375.49</v>
      </c>
      <c r="Q6" s="215">
        <v>4041115</v>
      </c>
      <c r="R6" s="215">
        <v>3604414</v>
      </c>
      <c r="S6" s="215">
        <v>89.4</v>
      </c>
      <c r="T6" s="215">
        <v>0</v>
      </c>
      <c r="U6" s="215">
        <v>0</v>
      </c>
      <c r="V6" s="215" t="s">
        <v>15876</v>
      </c>
      <c r="W6" s="215" t="s">
        <v>15875</v>
      </c>
      <c r="X6" s="215" t="s">
        <v>15874</v>
      </c>
      <c r="Y6" s="147" t="s">
        <v>143</v>
      </c>
      <c r="Z6" s="147" t="str">
        <f t="shared" si="0"/>
        <v>Target Region capture91PE</v>
      </c>
      <c r="AA6" s="214">
        <v>0</v>
      </c>
      <c r="AB6" s="213" t="s">
        <v>2544</v>
      </c>
      <c r="AC6" s="213" t="s">
        <v>3054</v>
      </c>
      <c r="AD6" s="212"/>
    </row>
    <row r="7" spans="1:30" ht="24" customHeight="1">
      <c r="A7" s="211">
        <v>42827</v>
      </c>
      <c r="B7" s="210" t="s">
        <v>12928</v>
      </c>
      <c r="C7" s="208" t="s">
        <v>6976</v>
      </c>
      <c r="D7" s="208" t="s">
        <v>31</v>
      </c>
      <c r="E7" s="208" t="s">
        <v>15871</v>
      </c>
      <c r="F7" s="209">
        <v>42825</v>
      </c>
      <c r="G7" s="208" t="s">
        <v>6986</v>
      </c>
      <c r="H7" s="208" t="s">
        <v>15870</v>
      </c>
      <c r="I7" s="208">
        <v>2</v>
      </c>
      <c r="J7" s="141" t="s">
        <v>2392</v>
      </c>
      <c r="K7" s="141" t="s">
        <v>28</v>
      </c>
      <c r="L7" s="208" t="s">
        <v>350</v>
      </c>
      <c r="M7" s="208"/>
      <c r="N7" s="208">
        <v>0</v>
      </c>
      <c r="O7" s="208" t="s">
        <v>29</v>
      </c>
      <c r="P7" s="208">
        <v>40070.199999999997</v>
      </c>
      <c r="Q7" s="208">
        <v>4101845</v>
      </c>
      <c r="R7" s="208">
        <v>3594788</v>
      </c>
      <c r="S7" s="208">
        <v>87.8</v>
      </c>
      <c r="T7" s="208">
        <v>0</v>
      </c>
      <c r="U7" s="208">
        <v>0</v>
      </c>
      <c r="V7" s="208" t="s">
        <v>15869</v>
      </c>
      <c r="W7" s="208" t="s">
        <v>15868</v>
      </c>
      <c r="X7" s="208" t="s">
        <v>15867</v>
      </c>
      <c r="Y7" s="141" t="s">
        <v>143</v>
      </c>
      <c r="Z7" s="141" t="str">
        <f t="shared" si="0"/>
        <v>Target Region capture91PE</v>
      </c>
      <c r="AA7" s="207">
        <v>0</v>
      </c>
      <c r="AB7" s="207" t="s">
        <v>2544</v>
      </c>
      <c r="AC7" s="207" t="s">
        <v>3054</v>
      </c>
      <c r="AD7" s="207"/>
    </row>
    <row r="8" spans="1:30" ht="24" customHeight="1">
      <c r="A8" s="219">
        <v>42828</v>
      </c>
      <c r="B8" s="218" t="s">
        <v>15897</v>
      </c>
      <c r="C8" s="215" t="s">
        <v>6976</v>
      </c>
      <c r="D8" s="216" t="s">
        <v>31</v>
      </c>
      <c r="E8" s="215" t="s">
        <v>15904</v>
      </c>
      <c r="F8" s="217">
        <v>42826</v>
      </c>
      <c r="G8" s="215" t="s">
        <v>6974</v>
      </c>
      <c r="H8" s="215" t="s">
        <v>15903</v>
      </c>
      <c r="I8" s="215">
        <v>1</v>
      </c>
      <c r="J8" s="135" t="s">
        <v>2392</v>
      </c>
      <c r="K8" s="147" t="s">
        <v>28</v>
      </c>
      <c r="L8" s="216" t="s">
        <v>350</v>
      </c>
      <c r="M8" s="215"/>
      <c r="N8" s="215">
        <v>0</v>
      </c>
      <c r="O8" s="215" t="s">
        <v>29</v>
      </c>
      <c r="P8" s="215">
        <v>39365.15</v>
      </c>
      <c r="Q8" s="215">
        <v>3958880</v>
      </c>
      <c r="R8" s="215">
        <v>3514795</v>
      </c>
      <c r="S8" s="215">
        <v>88.9</v>
      </c>
      <c r="T8" s="215">
        <v>0</v>
      </c>
      <c r="U8" s="215">
        <v>0</v>
      </c>
      <c r="V8" s="215" t="s">
        <v>15902</v>
      </c>
      <c r="W8" s="215" t="s">
        <v>15901</v>
      </c>
      <c r="X8" s="215" t="s">
        <v>15900</v>
      </c>
      <c r="Y8" s="147" t="s">
        <v>143</v>
      </c>
      <c r="Z8" s="147" t="str">
        <f t="shared" si="0"/>
        <v>Target Region capture91PE</v>
      </c>
      <c r="AA8" s="214">
        <v>0</v>
      </c>
      <c r="AB8" s="213" t="s">
        <v>2544</v>
      </c>
      <c r="AC8" s="213" t="s">
        <v>3054</v>
      </c>
      <c r="AD8" s="212"/>
    </row>
    <row r="9" spans="1:30" ht="24" customHeight="1">
      <c r="A9" s="211">
        <v>42828</v>
      </c>
      <c r="B9" s="210" t="s">
        <v>15897</v>
      </c>
      <c r="C9" s="208" t="s">
        <v>6976</v>
      </c>
      <c r="D9" s="208" t="s">
        <v>31</v>
      </c>
      <c r="E9" s="208" t="s">
        <v>15896</v>
      </c>
      <c r="F9" s="209">
        <v>42826</v>
      </c>
      <c r="G9" s="208" t="s">
        <v>6974</v>
      </c>
      <c r="H9" s="208" t="s">
        <v>15895</v>
      </c>
      <c r="I9" s="208">
        <v>2</v>
      </c>
      <c r="J9" s="141" t="s">
        <v>2392</v>
      </c>
      <c r="K9" s="141" t="s">
        <v>28</v>
      </c>
      <c r="L9" s="208" t="s">
        <v>350</v>
      </c>
      <c r="M9" s="208"/>
      <c r="N9" s="208">
        <v>0</v>
      </c>
      <c r="O9" s="208" t="s">
        <v>29</v>
      </c>
      <c r="P9" s="208">
        <v>38937.360000000001</v>
      </c>
      <c r="Q9" s="208">
        <v>3867401</v>
      </c>
      <c r="R9" s="208">
        <v>3473426</v>
      </c>
      <c r="S9" s="208">
        <v>89.9</v>
      </c>
      <c r="T9" s="208">
        <v>0</v>
      </c>
      <c r="U9" s="208">
        <v>0</v>
      </c>
      <c r="V9" s="208" t="s">
        <v>15894</v>
      </c>
      <c r="W9" s="208" t="s">
        <v>15893</v>
      </c>
      <c r="X9" s="208" t="s">
        <v>15892</v>
      </c>
      <c r="Y9" s="141" t="s">
        <v>143</v>
      </c>
      <c r="Z9" s="141" t="str">
        <f t="shared" si="0"/>
        <v>Target Region capture91PE</v>
      </c>
      <c r="AA9" s="207">
        <v>0</v>
      </c>
      <c r="AB9" s="207" t="s">
        <v>2544</v>
      </c>
      <c r="AC9" s="207" t="s">
        <v>3054</v>
      </c>
      <c r="AD9" s="207"/>
    </row>
    <row r="10" spans="1:30" ht="24" customHeight="1">
      <c r="A10" s="219">
        <v>42828</v>
      </c>
      <c r="B10" s="218" t="s">
        <v>11369</v>
      </c>
      <c r="C10" s="215" t="s">
        <v>6976</v>
      </c>
      <c r="D10" s="216" t="s">
        <v>31</v>
      </c>
      <c r="E10" s="215" t="s">
        <v>15891</v>
      </c>
      <c r="F10" s="217">
        <v>42826</v>
      </c>
      <c r="G10" s="215" t="s">
        <v>6974</v>
      </c>
      <c r="H10" s="215" t="s">
        <v>15890</v>
      </c>
      <c r="I10" s="215">
        <v>1</v>
      </c>
      <c r="J10" s="215" t="s">
        <v>3576</v>
      </c>
      <c r="K10" s="147" t="s">
        <v>15881</v>
      </c>
      <c r="L10" s="216" t="s">
        <v>350</v>
      </c>
      <c r="M10" s="215"/>
      <c r="N10" s="215">
        <v>0</v>
      </c>
      <c r="O10" s="215" t="s">
        <v>29</v>
      </c>
      <c r="P10" s="215">
        <v>37342.720000000001</v>
      </c>
      <c r="Q10" s="215">
        <v>3633020</v>
      </c>
      <c r="R10" s="215">
        <v>3313824</v>
      </c>
      <c r="S10" s="215">
        <v>91.4</v>
      </c>
      <c r="T10" s="215">
        <v>0</v>
      </c>
      <c r="U10" s="215">
        <v>0</v>
      </c>
      <c r="V10" s="215" t="s">
        <v>15889</v>
      </c>
      <c r="W10" s="215" t="s">
        <v>15888</v>
      </c>
      <c r="X10" s="215" t="s">
        <v>15887</v>
      </c>
      <c r="Y10" s="147" t="s">
        <v>143</v>
      </c>
      <c r="Z10" s="147" t="str">
        <f t="shared" si="0"/>
        <v>Target Region capture91PE</v>
      </c>
      <c r="AA10" s="214">
        <v>5.7142857142857141E-2</v>
      </c>
      <c r="AB10" s="213" t="s">
        <v>2544</v>
      </c>
      <c r="AC10" s="213" t="s">
        <v>3054</v>
      </c>
      <c r="AD10" s="212"/>
    </row>
    <row r="11" spans="1:30" ht="24" customHeight="1">
      <c r="A11" s="211">
        <v>42828</v>
      </c>
      <c r="B11" s="210" t="s">
        <v>11369</v>
      </c>
      <c r="C11" s="208" t="s">
        <v>6976</v>
      </c>
      <c r="D11" s="208" t="s">
        <v>31</v>
      </c>
      <c r="E11" s="208" t="s">
        <v>15884</v>
      </c>
      <c r="F11" s="209">
        <v>42826</v>
      </c>
      <c r="G11" s="208" t="s">
        <v>6974</v>
      </c>
      <c r="H11" s="208" t="s">
        <v>15883</v>
      </c>
      <c r="I11" s="208">
        <v>2</v>
      </c>
      <c r="J11" s="220" t="s">
        <v>3576</v>
      </c>
      <c r="K11" s="144" t="s">
        <v>15881</v>
      </c>
      <c r="L11" s="208" t="s">
        <v>350</v>
      </c>
      <c r="M11" s="208"/>
      <c r="N11" s="208">
        <v>0</v>
      </c>
      <c r="O11" s="208" t="s">
        <v>29</v>
      </c>
      <c r="P11" s="208">
        <v>37217.870000000003</v>
      </c>
      <c r="Q11" s="208">
        <v>3634459</v>
      </c>
      <c r="R11" s="208">
        <v>3303481</v>
      </c>
      <c r="S11" s="208">
        <v>91</v>
      </c>
      <c r="T11" s="208">
        <v>0</v>
      </c>
      <c r="U11" s="208">
        <v>0</v>
      </c>
      <c r="V11" s="208" t="s">
        <v>13475</v>
      </c>
      <c r="W11" s="208" t="s">
        <v>15880</v>
      </c>
      <c r="X11" s="208" t="s">
        <v>15879</v>
      </c>
      <c r="Y11" s="141" t="s">
        <v>143</v>
      </c>
      <c r="Z11" s="141" t="str">
        <f t="shared" si="0"/>
        <v>Target Region capture91PE</v>
      </c>
      <c r="AA11" s="207">
        <v>5.7142857142857141E-2</v>
      </c>
      <c r="AB11" s="207" t="s">
        <v>2544</v>
      </c>
      <c r="AC11" s="207" t="s">
        <v>3054</v>
      </c>
      <c r="AD11" s="207"/>
    </row>
    <row r="12" spans="1:30" ht="24" customHeight="1">
      <c r="A12" s="219">
        <v>42828</v>
      </c>
      <c r="B12" s="218" t="s">
        <v>15866</v>
      </c>
      <c r="C12" s="135">
        <v>0</v>
      </c>
      <c r="D12" s="147" t="s">
        <v>1248</v>
      </c>
      <c r="E12" s="215" t="s">
        <v>15865</v>
      </c>
      <c r="F12" s="217">
        <v>42823</v>
      </c>
      <c r="G12" s="215" t="s">
        <v>11447</v>
      </c>
      <c r="H12" s="215" t="s">
        <v>15831</v>
      </c>
      <c r="I12" s="215">
        <v>1</v>
      </c>
      <c r="J12" s="135" t="s">
        <v>2392</v>
      </c>
      <c r="K12" s="147" t="s">
        <v>28</v>
      </c>
      <c r="L12" s="216" t="s">
        <v>3543</v>
      </c>
      <c r="M12" s="215"/>
      <c r="N12" s="215">
        <v>0</v>
      </c>
      <c r="O12" s="215" t="s">
        <v>33</v>
      </c>
      <c r="P12" s="215">
        <v>79695.399999999994</v>
      </c>
      <c r="Q12" s="215">
        <v>4309650</v>
      </c>
      <c r="R12" s="215">
        <v>3686176</v>
      </c>
      <c r="S12" s="215">
        <v>85.53</v>
      </c>
      <c r="T12" s="215">
        <v>0</v>
      </c>
      <c r="U12" s="215">
        <v>0</v>
      </c>
      <c r="V12" s="215" t="s">
        <v>15864</v>
      </c>
      <c r="W12" s="215" t="s">
        <v>15863</v>
      </c>
      <c r="X12" s="215" t="s">
        <v>15862</v>
      </c>
      <c r="Y12" s="147" t="s">
        <v>4625</v>
      </c>
      <c r="Z12" s="147" t="str">
        <f t="shared" si="0"/>
        <v>0101PE</v>
      </c>
      <c r="AA12" s="214">
        <v>0</v>
      </c>
      <c r="AB12" s="213" t="s">
        <v>2544</v>
      </c>
      <c r="AC12" s="213" t="s">
        <v>3054</v>
      </c>
      <c r="AD12" s="212"/>
    </row>
    <row r="13" spans="1:30" ht="24" customHeight="1">
      <c r="A13" s="211">
        <v>42828</v>
      </c>
      <c r="B13" s="210" t="s">
        <v>15861</v>
      </c>
      <c r="C13" s="141">
        <v>0</v>
      </c>
      <c r="D13" s="141" t="s">
        <v>1248</v>
      </c>
      <c r="E13" s="208" t="s">
        <v>15860</v>
      </c>
      <c r="F13" s="209">
        <v>42823</v>
      </c>
      <c r="G13" s="208" t="s">
        <v>11447</v>
      </c>
      <c r="H13" s="208" t="s">
        <v>15831</v>
      </c>
      <c r="I13" s="208">
        <v>2</v>
      </c>
      <c r="J13" s="220" t="s">
        <v>3576</v>
      </c>
      <c r="K13" s="144" t="s">
        <v>15859</v>
      </c>
      <c r="L13" s="208" t="s">
        <v>3543</v>
      </c>
      <c r="M13" s="208"/>
      <c r="N13" s="208">
        <v>0</v>
      </c>
      <c r="O13" s="208" t="s">
        <v>33</v>
      </c>
      <c r="P13" s="208">
        <v>69097.789999999994</v>
      </c>
      <c r="Q13" s="208">
        <v>4309650</v>
      </c>
      <c r="R13" s="208">
        <v>3332935</v>
      </c>
      <c r="S13" s="208">
        <v>77.34</v>
      </c>
      <c r="T13" s="208">
        <v>0</v>
      </c>
      <c r="U13" s="208">
        <v>0</v>
      </c>
      <c r="V13" s="208" t="s">
        <v>15858</v>
      </c>
      <c r="W13" s="208" t="s">
        <v>15857</v>
      </c>
      <c r="X13" s="208" t="s">
        <v>15856</v>
      </c>
      <c r="Y13" s="141" t="s">
        <v>4625</v>
      </c>
      <c r="Z13" s="141" t="str">
        <f t="shared" si="0"/>
        <v>0101PE</v>
      </c>
      <c r="AA13" s="207">
        <v>0.16666666666666666</v>
      </c>
      <c r="AB13" s="207" t="s">
        <v>2544</v>
      </c>
      <c r="AC13" s="207" t="s">
        <v>3054</v>
      </c>
      <c r="AD13" s="207"/>
    </row>
    <row r="14" spans="1:30" ht="24" customHeight="1">
      <c r="A14" s="211">
        <v>42828</v>
      </c>
      <c r="B14" s="210" t="s">
        <v>15855</v>
      </c>
      <c r="C14" s="141">
        <v>0</v>
      </c>
      <c r="D14" s="141" t="s">
        <v>1248</v>
      </c>
      <c r="E14" s="208" t="s">
        <v>15854</v>
      </c>
      <c r="F14" s="209">
        <v>42823</v>
      </c>
      <c r="G14" s="208" t="s">
        <v>11447</v>
      </c>
      <c r="H14" s="208" t="s">
        <v>15831</v>
      </c>
      <c r="I14" s="208">
        <v>3</v>
      </c>
      <c r="J14" s="220" t="s">
        <v>3576</v>
      </c>
      <c r="K14" s="144" t="s">
        <v>15853</v>
      </c>
      <c r="L14" s="208" t="s">
        <v>3543</v>
      </c>
      <c r="M14" s="208"/>
      <c r="N14" s="208">
        <v>0</v>
      </c>
      <c r="O14" s="208" t="s">
        <v>33</v>
      </c>
      <c r="P14" s="208">
        <v>75800.179999999993</v>
      </c>
      <c r="Q14" s="208">
        <v>4309650</v>
      </c>
      <c r="R14" s="208">
        <v>3528721</v>
      </c>
      <c r="S14" s="208">
        <v>81.88</v>
      </c>
      <c r="T14" s="208">
        <v>0</v>
      </c>
      <c r="U14" s="208">
        <v>0</v>
      </c>
      <c r="V14" s="208" t="s">
        <v>15852</v>
      </c>
      <c r="W14" s="208" t="s">
        <v>15851</v>
      </c>
      <c r="X14" s="208" t="s">
        <v>15850</v>
      </c>
      <c r="Y14" s="141" t="s">
        <v>4625</v>
      </c>
      <c r="Z14" s="141" t="str">
        <f t="shared" si="0"/>
        <v>0101PE</v>
      </c>
      <c r="AA14" s="207">
        <v>8.6956521739130432E-2</v>
      </c>
      <c r="AB14" s="207" t="s">
        <v>2544</v>
      </c>
      <c r="AC14" s="207" t="s">
        <v>3054</v>
      </c>
      <c r="AD14" s="207"/>
    </row>
    <row r="15" spans="1:30" ht="24" customHeight="1">
      <c r="A15" s="211">
        <v>42828</v>
      </c>
      <c r="B15" s="210" t="s">
        <v>15849</v>
      </c>
      <c r="C15" s="141">
        <v>0</v>
      </c>
      <c r="D15" s="141" t="s">
        <v>1248</v>
      </c>
      <c r="E15" s="208" t="s">
        <v>15848</v>
      </c>
      <c r="F15" s="209">
        <v>42823</v>
      </c>
      <c r="G15" s="208" t="s">
        <v>11447</v>
      </c>
      <c r="H15" s="208" t="s">
        <v>15831</v>
      </c>
      <c r="I15" s="208">
        <v>4</v>
      </c>
      <c r="J15" s="141" t="s">
        <v>2392</v>
      </c>
      <c r="K15" s="141" t="s">
        <v>28</v>
      </c>
      <c r="L15" s="208" t="s">
        <v>3543</v>
      </c>
      <c r="M15" s="208"/>
      <c r="N15" s="208">
        <v>0</v>
      </c>
      <c r="O15" s="208" t="s">
        <v>33</v>
      </c>
      <c r="P15" s="208">
        <v>74134.210000000006</v>
      </c>
      <c r="Q15" s="208">
        <v>4309650</v>
      </c>
      <c r="R15" s="208">
        <v>3451937</v>
      </c>
      <c r="S15" s="208">
        <v>80.099999999999994</v>
      </c>
      <c r="T15" s="208">
        <v>0</v>
      </c>
      <c r="U15" s="208">
        <v>0</v>
      </c>
      <c r="V15" s="208" t="s">
        <v>15847</v>
      </c>
      <c r="W15" s="208" t="s">
        <v>15846</v>
      </c>
      <c r="X15" s="208" t="s">
        <v>15845</v>
      </c>
      <c r="Y15" s="141" t="s">
        <v>4625</v>
      </c>
      <c r="Z15" s="141" t="str">
        <f t="shared" si="0"/>
        <v>0101PE</v>
      </c>
      <c r="AA15" s="207">
        <v>0</v>
      </c>
      <c r="AB15" s="207" t="s">
        <v>2544</v>
      </c>
      <c r="AC15" s="207" t="s">
        <v>3054</v>
      </c>
      <c r="AD15" s="207"/>
    </row>
    <row r="16" spans="1:30" ht="24" customHeight="1">
      <c r="A16" s="211">
        <v>42828</v>
      </c>
      <c r="B16" s="210" t="s">
        <v>15844</v>
      </c>
      <c r="C16" s="141">
        <v>0</v>
      </c>
      <c r="D16" s="141" t="s">
        <v>1248</v>
      </c>
      <c r="E16" s="208" t="s">
        <v>15843</v>
      </c>
      <c r="F16" s="209">
        <v>42823</v>
      </c>
      <c r="G16" s="208" t="s">
        <v>11447</v>
      </c>
      <c r="H16" s="208" t="s">
        <v>15825</v>
      </c>
      <c r="I16" s="208">
        <v>5</v>
      </c>
      <c r="J16" s="220" t="s">
        <v>3576</v>
      </c>
      <c r="K16" s="144" t="s">
        <v>15842</v>
      </c>
      <c r="L16" s="208" t="s">
        <v>3543</v>
      </c>
      <c r="M16" s="208"/>
      <c r="N16" s="208">
        <v>0</v>
      </c>
      <c r="O16" s="208" t="s">
        <v>33</v>
      </c>
      <c r="P16" s="208">
        <v>73753.11</v>
      </c>
      <c r="Q16" s="208">
        <v>4309650</v>
      </c>
      <c r="R16" s="208">
        <v>3432045</v>
      </c>
      <c r="S16" s="208">
        <v>79.64</v>
      </c>
      <c r="T16" s="208">
        <v>0</v>
      </c>
      <c r="U16" s="208">
        <v>0</v>
      </c>
      <c r="V16" s="208" t="s">
        <v>15841</v>
      </c>
      <c r="W16" s="208" t="s">
        <v>15840</v>
      </c>
      <c r="X16" s="208" t="s">
        <v>15839</v>
      </c>
      <c r="Y16" s="141" t="s">
        <v>4625</v>
      </c>
      <c r="Z16" s="141" t="str">
        <f t="shared" si="0"/>
        <v>0101PE</v>
      </c>
      <c r="AA16" s="207">
        <v>0.20833333333333334</v>
      </c>
      <c r="AB16" s="207" t="s">
        <v>2544</v>
      </c>
      <c r="AC16" s="207" t="s">
        <v>3054</v>
      </c>
      <c r="AD16" s="207"/>
    </row>
    <row r="17" spans="1:30" ht="24" customHeight="1">
      <c r="A17" s="211">
        <v>42828</v>
      </c>
      <c r="B17" s="210" t="s">
        <v>15838</v>
      </c>
      <c r="C17" s="141">
        <v>0</v>
      </c>
      <c r="D17" s="141" t="s">
        <v>1248</v>
      </c>
      <c r="E17" s="208" t="s">
        <v>15837</v>
      </c>
      <c r="F17" s="209">
        <v>42823</v>
      </c>
      <c r="G17" s="208" t="s">
        <v>11447</v>
      </c>
      <c r="H17" s="208" t="s">
        <v>15831</v>
      </c>
      <c r="I17" s="208">
        <v>6</v>
      </c>
      <c r="J17" s="220" t="s">
        <v>3576</v>
      </c>
      <c r="K17" s="144" t="s">
        <v>15836</v>
      </c>
      <c r="L17" s="208" t="s">
        <v>3543</v>
      </c>
      <c r="M17" s="208"/>
      <c r="N17" s="208">
        <v>0</v>
      </c>
      <c r="O17" s="208" t="s">
        <v>33</v>
      </c>
      <c r="P17" s="208">
        <v>73135.520000000004</v>
      </c>
      <c r="Q17" s="208">
        <v>4309650</v>
      </c>
      <c r="R17" s="208">
        <v>3389734</v>
      </c>
      <c r="S17" s="208">
        <v>78.650000000000006</v>
      </c>
      <c r="T17" s="208">
        <v>0</v>
      </c>
      <c r="U17" s="208">
        <v>0</v>
      </c>
      <c r="V17" s="208" t="s">
        <v>15835</v>
      </c>
      <c r="W17" s="208" t="s">
        <v>15834</v>
      </c>
      <c r="X17" s="208" t="s">
        <v>15833</v>
      </c>
      <c r="Y17" s="141" t="s">
        <v>4625</v>
      </c>
      <c r="Z17" s="141" t="str">
        <f t="shared" si="0"/>
        <v>0101PE</v>
      </c>
      <c r="AA17" s="207">
        <v>0.2</v>
      </c>
      <c r="AB17" s="207" t="s">
        <v>2544</v>
      </c>
      <c r="AC17" s="207" t="s">
        <v>3054</v>
      </c>
      <c r="AD17" s="207"/>
    </row>
    <row r="18" spans="1:30" ht="24" customHeight="1">
      <c r="A18" s="211">
        <v>42828</v>
      </c>
      <c r="B18" s="210" t="s">
        <v>15832</v>
      </c>
      <c r="C18" s="141">
        <v>0</v>
      </c>
      <c r="D18" s="141" t="s">
        <v>1248</v>
      </c>
      <c r="E18" s="208" t="s">
        <v>15826</v>
      </c>
      <c r="F18" s="209">
        <v>42823</v>
      </c>
      <c r="G18" s="208" t="s">
        <v>11447</v>
      </c>
      <c r="H18" s="208" t="s">
        <v>15831</v>
      </c>
      <c r="I18" s="208">
        <v>7</v>
      </c>
      <c r="J18" s="141" t="s">
        <v>2392</v>
      </c>
      <c r="K18" s="141" t="s">
        <v>28</v>
      </c>
      <c r="L18" s="208" t="s">
        <v>3543</v>
      </c>
      <c r="M18" s="208"/>
      <c r="N18" s="208">
        <v>0</v>
      </c>
      <c r="O18" s="208" t="s">
        <v>33</v>
      </c>
      <c r="P18" s="208">
        <v>76951.22</v>
      </c>
      <c r="Q18" s="208">
        <v>4309650</v>
      </c>
      <c r="R18" s="208">
        <v>3549217</v>
      </c>
      <c r="S18" s="208">
        <v>82.36</v>
      </c>
      <c r="T18" s="208">
        <v>0</v>
      </c>
      <c r="U18" s="208">
        <v>0</v>
      </c>
      <c r="V18" s="208" t="s">
        <v>15830</v>
      </c>
      <c r="W18" s="208" t="s">
        <v>15829</v>
      </c>
      <c r="X18" s="208" t="s">
        <v>15828</v>
      </c>
      <c r="Y18" s="141" t="s">
        <v>4625</v>
      </c>
      <c r="Z18" s="141" t="str">
        <f t="shared" si="0"/>
        <v>0101PE</v>
      </c>
      <c r="AA18" s="207">
        <v>0</v>
      </c>
      <c r="AB18" s="207" t="s">
        <v>2544</v>
      </c>
      <c r="AC18" s="207" t="s">
        <v>3054</v>
      </c>
      <c r="AD18" s="207"/>
    </row>
    <row r="19" spans="1:30" ht="24" customHeight="1">
      <c r="A19" s="211">
        <v>42828</v>
      </c>
      <c r="B19" s="210" t="s">
        <v>15827</v>
      </c>
      <c r="C19" s="141">
        <v>0</v>
      </c>
      <c r="D19" s="141" t="s">
        <v>1248</v>
      </c>
      <c r="E19" s="208" t="s">
        <v>15826</v>
      </c>
      <c r="F19" s="209">
        <v>42823</v>
      </c>
      <c r="G19" s="208" t="s">
        <v>11447</v>
      </c>
      <c r="H19" s="208" t="s">
        <v>15825</v>
      </c>
      <c r="I19" s="208">
        <v>8</v>
      </c>
      <c r="J19" s="141" t="s">
        <v>2392</v>
      </c>
      <c r="K19" s="141" t="s">
        <v>28</v>
      </c>
      <c r="L19" s="208" t="s">
        <v>3543</v>
      </c>
      <c r="M19" s="208"/>
      <c r="N19" s="208">
        <v>0</v>
      </c>
      <c r="O19" s="208" t="s">
        <v>33</v>
      </c>
      <c r="P19" s="208">
        <v>78687.100000000006</v>
      </c>
      <c r="Q19" s="208">
        <v>4309650</v>
      </c>
      <c r="R19" s="208">
        <v>3644521</v>
      </c>
      <c r="S19" s="208">
        <v>84.57</v>
      </c>
      <c r="T19" s="208">
        <v>0</v>
      </c>
      <c r="U19" s="208">
        <v>0</v>
      </c>
      <c r="V19" s="208" t="s">
        <v>15824</v>
      </c>
      <c r="W19" s="208" t="s">
        <v>15823</v>
      </c>
      <c r="X19" s="208" t="s">
        <v>15822</v>
      </c>
      <c r="Y19" s="141" t="s">
        <v>4625</v>
      </c>
      <c r="Z19" s="141" t="str">
        <f t="shared" si="0"/>
        <v>0101PE</v>
      </c>
      <c r="AA19" s="207">
        <v>0</v>
      </c>
      <c r="AB19" s="207" t="s">
        <v>2544</v>
      </c>
      <c r="AC19" s="207" t="s">
        <v>3054</v>
      </c>
      <c r="AD19" s="207"/>
    </row>
    <row r="20" spans="1:30" ht="24" customHeight="1">
      <c r="A20" s="219">
        <v>42828</v>
      </c>
      <c r="B20" s="218" t="s">
        <v>15821</v>
      </c>
      <c r="C20" s="135">
        <v>0</v>
      </c>
      <c r="D20" s="147" t="s">
        <v>1248</v>
      </c>
      <c r="E20" s="215" t="s">
        <v>15820</v>
      </c>
      <c r="F20" s="217">
        <v>42826</v>
      </c>
      <c r="G20" s="215" t="s">
        <v>6941</v>
      </c>
      <c r="H20" s="215" t="s">
        <v>15819</v>
      </c>
      <c r="I20" s="215">
        <v>1</v>
      </c>
      <c r="J20" s="215" t="s">
        <v>3576</v>
      </c>
      <c r="K20" s="147" t="s">
        <v>15812</v>
      </c>
      <c r="L20" s="216" t="s">
        <v>350</v>
      </c>
      <c r="M20" s="215"/>
      <c r="N20" s="215">
        <v>0</v>
      </c>
      <c r="O20" s="215" t="s">
        <v>33</v>
      </c>
      <c r="P20" s="215">
        <v>33316.769999999997</v>
      </c>
      <c r="Q20" s="215">
        <v>2808373</v>
      </c>
      <c r="R20" s="215">
        <v>2696561</v>
      </c>
      <c r="S20" s="215">
        <v>96.1</v>
      </c>
      <c r="T20" s="215">
        <v>0</v>
      </c>
      <c r="U20" s="215">
        <v>0</v>
      </c>
      <c r="V20" s="215" t="s">
        <v>15818</v>
      </c>
      <c r="W20" s="215" t="s">
        <v>15817</v>
      </c>
      <c r="X20" s="215" t="s">
        <v>15816</v>
      </c>
      <c r="Y20" s="147" t="s">
        <v>4625</v>
      </c>
      <c r="Z20" s="147" t="str">
        <f t="shared" si="0"/>
        <v>0101PE</v>
      </c>
      <c r="AA20" s="214">
        <v>0.5625</v>
      </c>
      <c r="AB20" s="213" t="s">
        <v>2544</v>
      </c>
      <c r="AC20" s="213" t="s">
        <v>3054</v>
      </c>
      <c r="AD20" s="212"/>
    </row>
    <row r="21" spans="1:30" ht="24" customHeight="1">
      <c r="A21" s="211">
        <v>42828</v>
      </c>
      <c r="B21" s="210" t="s">
        <v>15815</v>
      </c>
      <c r="C21" s="141">
        <v>0</v>
      </c>
      <c r="D21" s="141" t="s">
        <v>1248</v>
      </c>
      <c r="E21" s="208" t="s">
        <v>15814</v>
      </c>
      <c r="F21" s="209">
        <v>42826</v>
      </c>
      <c r="G21" s="208" t="s">
        <v>6941</v>
      </c>
      <c r="H21" s="208" t="s">
        <v>15813</v>
      </c>
      <c r="I21" s="208">
        <v>2</v>
      </c>
      <c r="J21" s="220" t="s">
        <v>3576</v>
      </c>
      <c r="K21" s="144" t="s">
        <v>15812</v>
      </c>
      <c r="L21" s="208" t="s">
        <v>350</v>
      </c>
      <c r="M21" s="208"/>
      <c r="N21" s="208">
        <v>0</v>
      </c>
      <c r="O21" s="208" t="s">
        <v>33</v>
      </c>
      <c r="P21" s="208">
        <v>32460.880000000001</v>
      </c>
      <c r="Q21" s="208">
        <v>2728889</v>
      </c>
      <c r="R21" s="208">
        <v>2627699</v>
      </c>
      <c r="S21" s="208">
        <v>96.4</v>
      </c>
      <c r="T21" s="208">
        <v>0</v>
      </c>
      <c r="U21" s="208">
        <v>0</v>
      </c>
      <c r="V21" s="208" t="s">
        <v>15811</v>
      </c>
      <c r="W21" s="208" t="s">
        <v>15810</v>
      </c>
      <c r="X21" s="208" t="s">
        <v>15809</v>
      </c>
      <c r="Y21" s="141" t="s">
        <v>4625</v>
      </c>
      <c r="Z21" s="141" t="str">
        <f t="shared" si="0"/>
        <v>0101PE</v>
      </c>
      <c r="AA21" s="207">
        <v>0.5625</v>
      </c>
      <c r="AB21" s="207" t="s">
        <v>2544</v>
      </c>
      <c r="AC21" s="207" t="s">
        <v>3054</v>
      </c>
      <c r="AD21" s="207"/>
    </row>
    <row r="22" spans="1:30" ht="24" customHeight="1">
      <c r="A22" s="219">
        <v>42828</v>
      </c>
      <c r="B22" s="218" t="s">
        <v>15803</v>
      </c>
      <c r="C22" s="135">
        <v>0</v>
      </c>
      <c r="D22" s="147" t="s">
        <v>1248</v>
      </c>
      <c r="E22" s="215" t="s">
        <v>15808</v>
      </c>
      <c r="F22" s="217">
        <v>42826</v>
      </c>
      <c r="G22" s="215" t="s">
        <v>6941</v>
      </c>
      <c r="H22" s="215" t="s">
        <v>15807</v>
      </c>
      <c r="I22" s="215">
        <v>1</v>
      </c>
      <c r="J22" s="135" t="s">
        <v>2392</v>
      </c>
      <c r="K22" s="147" t="s">
        <v>28</v>
      </c>
      <c r="L22" s="216" t="s">
        <v>350</v>
      </c>
      <c r="M22" s="215"/>
      <c r="N22" s="215">
        <v>0</v>
      </c>
      <c r="O22" s="215" t="s">
        <v>33</v>
      </c>
      <c r="P22" s="215">
        <v>35265.26</v>
      </c>
      <c r="Q22" s="215">
        <v>3004526</v>
      </c>
      <c r="R22" s="215">
        <v>2854421</v>
      </c>
      <c r="S22" s="215">
        <v>95.1</v>
      </c>
      <c r="T22" s="215">
        <v>0</v>
      </c>
      <c r="U22" s="215">
        <v>0</v>
      </c>
      <c r="V22" s="215" t="s">
        <v>15806</v>
      </c>
      <c r="W22" s="215" t="s">
        <v>15805</v>
      </c>
      <c r="X22" s="215" t="s">
        <v>15804</v>
      </c>
      <c r="Y22" s="147" t="s">
        <v>4625</v>
      </c>
      <c r="Z22" s="147" t="str">
        <f t="shared" si="0"/>
        <v>0101PE</v>
      </c>
      <c r="AA22" s="214">
        <v>0</v>
      </c>
      <c r="AB22" s="213" t="s">
        <v>2544</v>
      </c>
      <c r="AC22" s="213" t="s">
        <v>3054</v>
      </c>
      <c r="AD22" s="212"/>
    </row>
    <row r="23" spans="1:30" ht="24" customHeight="1">
      <c r="A23" s="211">
        <v>42828</v>
      </c>
      <c r="B23" s="210" t="s">
        <v>15803</v>
      </c>
      <c r="C23" s="141">
        <v>0</v>
      </c>
      <c r="D23" s="141" t="s">
        <v>1248</v>
      </c>
      <c r="E23" s="208" t="s">
        <v>15802</v>
      </c>
      <c r="F23" s="209">
        <v>42826</v>
      </c>
      <c r="G23" s="208" t="s">
        <v>6941</v>
      </c>
      <c r="H23" s="208" t="s">
        <v>15801</v>
      </c>
      <c r="I23" s="208">
        <v>2</v>
      </c>
      <c r="J23" s="141" t="s">
        <v>2392</v>
      </c>
      <c r="K23" s="141" t="s">
        <v>28</v>
      </c>
      <c r="L23" s="208" t="s">
        <v>350</v>
      </c>
      <c r="M23" s="208"/>
      <c r="N23" s="208">
        <v>0</v>
      </c>
      <c r="O23" s="208" t="s">
        <v>33</v>
      </c>
      <c r="P23" s="208">
        <v>35947.550000000003</v>
      </c>
      <c r="Q23" s="208">
        <v>3073903</v>
      </c>
      <c r="R23" s="208">
        <v>2911378</v>
      </c>
      <c r="S23" s="208">
        <v>94.8</v>
      </c>
      <c r="T23" s="208">
        <v>0</v>
      </c>
      <c r="U23" s="208">
        <v>0</v>
      </c>
      <c r="V23" s="208" t="s">
        <v>15800</v>
      </c>
      <c r="W23" s="208" t="s">
        <v>15799</v>
      </c>
      <c r="X23" s="208" t="s">
        <v>15798</v>
      </c>
      <c r="Y23" s="141" t="s">
        <v>4625</v>
      </c>
      <c r="Z23" s="141" t="str">
        <f t="shared" si="0"/>
        <v>0101PE</v>
      </c>
      <c r="AA23" s="207">
        <v>0</v>
      </c>
      <c r="AB23" s="207" t="s">
        <v>2544</v>
      </c>
      <c r="AC23" s="207" t="s">
        <v>3054</v>
      </c>
      <c r="AD23" s="207"/>
    </row>
    <row r="24" spans="1:30" ht="24" customHeight="1">
      <c r="A24" s="133">
        <v>42828</v>
      </c>
      <c r="B24" s="134" t="s">
        <v>15255</v>
      </c>
      <c r="C24" s="135">
        <v>0</v>
      </c>
      <c r="D24" s="135" t="s">
        <v>31</v>
      </c>
      <c r="E24" s="135" t="s">
        <v>15254</v>
      </c>
      <c r="F24" s="159">
        <v>42825</v>
      </c>
      <c r="G24" s="135" t="s">
        <v>410</v>
      </c>
      <c r="H24" s="135" t="s">
        <v>15253</v>
      </c>
      <c r="I24" s="135">
        <v>1</v>
      </c>
      <c r="J24" s="135" t="s">
        <v>3576</v>
      </c>
      <c r="K24" s="147" t="s">
        <v>15252</v>
      </c>
      <c r="L24" s="135">
        <v>0</v>
      </c>
      <c r="M24" s="135" t="s">
        <v>15206</v>
      </c>
      <c r="N24" s="135">
        <v>155</v>
      </c>
      <c r="O24" s="135" t="s">
        <v>33</v>
      </c>
      <c r="P24" s="135">
        <v>68835.78</v>
      </c>
      <c r="Q24" s="135">
        <v>4309650</v>
      </c>
      <c r="R24" s="135">
        <v>3118083</v>
      </c>
      <c r="S24" s="135">
        <v>72.349999999999994</v>
      </c>
      <c r="T24" s="135" t="s">
        <v>15251</v>
      </c>
      <c r="U24" s="135" t="s">
        <v>15250</v>
      </c>
      <c r="V24" s="135" t="s">
        <v>15249</v>
      </c>
      <c r="W24" s="135" t="s">
        <v>15248</v>
      </c>
      <c r="X24" s="135" t="s">
        <v>15247</v>
      </c>
      <c r="Y24" s="147" t="s">
        <v>4625</v>
      </c>
      <c r="Z24" s="147" t="str">
        <f t="shared" si="0"/>
        <v>0101PE</v>
      </c>
      <c r="AA24" s="137">
        <v>0.25</v>
      </c>
      <c r="AB24" s="138" t="s">
        <v>30</v>
      </c>
      <c r="AC24" s="154" t="s">
        <v>3343</v>
      </c>
      <c r="AD24" s="155"/>
    </row>
    <row r="25" spans="1:30" ht="24" customHeight="1">
      <c r="A25" s="139">
        <v>42828</v>
      </c>
      <c r="B25" s="140" t="s">
        <v>15246</v>
      </c>
      <c r="C25" s="141">
        <v>0</v>
      </c>
      <c r="D25" s="141" t="s">
        <v>31</v>
      </c>
      <c r="E25" s="141" t="s">
        <v>15245</v>
      </c>
      <c r="F25" s="151">
        <v>42825</v>
      </c>
      <c r="G25" s="141" t="s">
        <v>410</v>
      </c>
      <c r="H25" s="141" t="s">
        <v>15244</v>
      </c>
      <c r="I25" s="141">
        <v>2</v>
      </c>
      <c r="J25" s="141" t="s">
        <v>32</v>
      </c>
      <c r="K25" s="141" t="s">
        <v>28</v>
      </c>
      <c r="L25" s="141">
        <v>0</v>
      </c>
      <c r="M25" s="141" t="s">
        <v>15206</v>
      </c>
      <c r="N25" s="141">
        <v>177</v>
      </c>
      <c r="O25" s="141" t="s">
        <v>33</v>
      </c>
      <c r="P25" s="141">
        <v>68414.03</v>
      </c>
      <c r="Q25" s="141">
        <v>4309650</v>
      </c>
      <c r="R25" s="141">
        <v>3109731</v>
      </c>
      <c r="S25" s="141">
        <v>72.16</v>
      </c>
      <c r="T25" s="141" t="s">
        <v>15243</v>
      </c>
      <c r="U25" s="141" t="s">
        <v>15242</v>
      </c>
      <c r="V25" s="141" t="s">
        <v>15241</v>
      </c>
      <c r="W25" s="141" t="s">
        <v>15240</v>
      </c>
      <c r="X25" s="141" t="s">
        <v>15239</v>
      </c>
      <c r="Y25" s="141" t="s">
        <v>4625</v>
      </c>
      <c r="Z25" s="141" t="str">
        <f t="shared" si="0"/>
        <v>0101PE</v>
      </c>
      <c r="AA25" s="143">
        <v>0</v>
      </c>
      <c r="AB25" s="143" t="s">
        <v>30</v>
      </c>
      <c r="AC25" s="143" t="s">
        <v>3343</v>
      </c>
      <c r="AD25" s="143"/>
    </row>
    <row r="26" spans="1:30" ht="24" customHeight="1">
      <c r="A26" s="139">
        <v>42828</v>
      </c>
      <c r="B26" s="140" t="s">
        <v>15238</v>
      </c>
      <c r="C26" s="141">
        <v>0</v>
      </c>
      <c r="D26" s="141" t="s">
        <v>31</v>
      </c>
      <c r="E26" s="141" t="s">
        <v>15237</v>
      </c>
      <c r="F26" s="151">
        <v>42825</v>
      </c>
      <c r="G26" s="141" t="s">
        <v>410</v>
      </c>
      <c r="H26" s="141" t="s">
        <v>15207</v>
      </c>
      <c r="I26" s="141">
        <v>3</v>
      </c>
      <c r="J26" s="141" t="s">
        <v>32</v>
      </c>
      <c r="K26" s="141" t="s">
        <v>28</v>
      </c>
      <c r="L26" s="141">
        <v>0</v>
      </c>
      <c r="M26" s="141" t="s">
        <v>15206</v>
      </c>
      <c r="N26" s="141">
        <v>0</v>
      </c>
      <c r="O26" s="141" t="s">
        <v>33</v>
      </c>
      <c r="P26" s="141">
        <v>63002.04</v>
      </c>
      <c r="Q26" s="141">
        <v>4309650</v>
      </c>
      <c r="R26" s="141">
        <v>3200131</v>
      </c>
      <c r="S26" s="141">
        <v>74.260000000000005</v>
      </c>
      <c r="T26" s="141">
        <v>0</v>
      </c>
      <c r="U26" s="141">
        <v>0</v>
      </c>
      <c r="V26" s="141" t="s">
        <v>15236</v>
      </c>
      <c r="W26" s="141" t="s">
        <v>15235</v>
      </c>
      <c r="X26" s="141" t="s">
        <v>15234</v>
      </c>
      <c r="Y26" s="141" t="s">
        <v>4625</v>
      </c>
      <c r="Z26" s="141" t="str">
        <f t="shared" si="0"/>
        <v>0101PE</v>
      </c>
      <c r="AA26" s="143">
        <v>0</v>
      </c>
      <c r="AB26" s="143" t="s">
        <v>30</v>
      </c>
      <c r="AC26" s="143" t="s">
        <v>3343</v>
      </c>
      <c r="AD26" s="143"/>
    </row>
    <row r="27" spans="1:30" ht="24" customHeight="1">
      <c r="A27" s="139">
        <v>42828</v>
      </c>
      <c r="B27" s="140" t="s">
        <v>15233</v>
      </c>
      <c r="C27" s="141">
        <v>0</v>
      </c>
      <c r="D27" s="141" t="s">
        <v>31</v>
      </c>
      <c r="E27" s="141" t="s">
        <v>15232</v>
      </c>
      <c r="F27" s="151">
        <v>42825</v>
      </c>
      <c r="G27" s="141" t="s">
        <v>410</v>
      </c>
      <c r="H27" s="141" t="s">
        <v>15207</v>
      </c>
      <c r="I27" s="141">
        <v>4</v>
      </c>
      <c r="J27" s="144" t="s">
        <v>128</v>
      </c>
      <c r="K27" s="144" t="s">
        <v>15231</v>
      </c>
      <c r="L27" s="141">
        <v>0</v>
      </c>
      <c r="M27" s="141" t="s">
        <v>15206</v>
      </c>
      <c r="N27" s="141">
        <v>0</v>
      </c>
      <c r="O27" s="141" t="s">
        <v>33</v>
      </c>
      <c r="P27" s="141">
        <v>61184.75</v>
      </c>
      <c r="Q27" s="141">
        <v>4309650</v>
      </c>
      <c r="R27" s="141">
        <v>3094876</v>
      </c>
      <c r="S27" s="141">
        <v>71.81</v>
      </c>
      <c r="T27" s="141">
        <v>0</v>
      </c>
      <c r="U27" s="141">
        <v>0</v>
      </c>
      <c r="V27" s="141" t="s">
        <v>15230</v>
      </c>
      <c r="W27" s="141" t="s">
        <v>15229</v>
      </c>
      <c r="X27" s="141" t="s">
        <v>15228</v>
      </c>
      <c r="Y27" s="141" t="s">
        <v>4625</v>
      </c>
      <c r="Z27" s="141" t="str">
        <f t="shared" si="0"/>
        <v>0101PE</v>
      </c>
      <c r="AA27" s="143">
        <v>8.3333333333333329E-2</v>
      </c>
      <c r="AB27" s="143" t="s">
        <v>30</v>
      </c>
      <c r="AC27" s="143" t="s">
        <v>3343</v>
      </c>
      <c r="AD27" s="143"/>
    </row>
    <row r="28" spans="1:30" ht="24" customHeight="1">
      <c r="A28" s="139">
        <v>42828</v>
      </c>
      <c r="B28" s="140" t="s">
        <v>15227</v>
      </c>
      <c r="C28" s="141">
        <v>0</v>
      </c>
      <c r="D28" s="141" t="s">
        <v>31</v>
      </c>
      <c r="E28" s="141" t="s">
        <v>15226</v>
      </c>
      <c r="F28" s="151">
        <v>42825</v>
      </c>
      <c r="G28" s="141" t="s">
        <v>410</v>
      </c>
      <c r="H28" s="141" t="s">
        <v>15207</v>
      </c>
      <c r="I28" s="141">
        <v>5</v>
      </c>
      <c r="J28" s="144" t="s">
        <v>128</v>
      </c>
      <c r="K28" s="144" t="s">
        <v>15225</v>
      </c>
      <c r="L28" s="141">
        <v>0</v>
      </c>
      <c r="M28" s="141" t="s">
        <v>15206</v>
      </c>
      <c r="N28" s="141">
        <v>0</v>
      </c>
      <c r="O28" s="141" t="s">
        <v>33</v>
      </c>
      <c r="P28" s="141">
        <v>63900.77</v>
      </c>
      <c r="Q28" s="141">
        <v>4309650</v>
      </c>
      <c r="R28" s="141">
        <v>2942342</v>
      </c>
      <c r="S28" s="141">
        <v>68.27</v>
      </c>
      <c r="T28" s="141">
        <v>0</v>
      </c>
      <c r="U28" s="141">
        <v>0</v>
      </c>
      <c r="V28" s="141" t="s">
        <v>15224</v>
      </c>
      <c r="W28" s="141" t="s">
        <v>15223</v>
      </c>
      <c r="X28" s="141" t="s">
        <v>15222</v>
      </c>
      <c r="Y28" s="141" t="s">
        <v>4625</v>
      </c>
      <c r="Z28" s="141" t="str">
        <f t="shared" si="0"/>
        <v>0101PE</v>
      </c>
      <c r="AA28" s="143">
        <v>0.2</v>
      </c>
      <c r="AB28" s="143" t="s">
        <v>30</v>
      </c>
      <c r="AC28" s="143" t="s">
        <v>3343</v>
      </c>
      <c r="AD28" s="143"/>
    </row>
    <row r="29" spans="1:30" ht="24" customHeight="1">
      <c r="A29" s="139">
        <v>42828</v>
      </c>
      <c r="B29" s="140" t="s">
        <v>15216</v>
      </c>
      <c r="C29" s="141">
        <v>0</v>
      </c>
      <c r="D29" s="141" t="s">
        <v>31</v>
      </c>
      <c r="E29" s="141" t="s">
        <v>15215</v>
      </c>
      <c r="F29" s="151">
        <v>42825</v>
      </c>
      <c r="G29" s="141" t="s">
        <v>410</v>
      </c>
      <c r="H29" s="141" t="s">
        <v>15207</v>
      </c>
      <c r="I29" s="141">
        <v>6</v>
      </c>
      <c r="J29" s="141" t="s">
        <v>32</v>
      </c>
      <c r="K29" s="141" t="s">
        <v>28</v>
      </c>
      <c r="L29" s="141">
        <v>0</v>
      </c>
      <c r="M29" s="141" t="s">
        <v>15206</v>
      </c>
      <c r="N29" s="141">
        <v>158</v>
      </c>
      <c r="O29" s="141" t="s">
        <v>33</v>
      </c>
      <c r="P29" s="141">
        <v>75784.490000000005</v>
      </c>
      <c r="Q29" s="141">
        <v>4309650</v>
      </c>
      <c r="R29" s="141">
        <v>3434542</v>
      </c>
      <c r="S29" s="141">
        <v>79.69</v>
      </c>
      <c r="T29" s="141" t="s">
        <v>15221</v>
      </c>
      <c r="U29" s="141" t="s">
        <v>15220</v>
      </c>
      <c r="V29" s="141" t="s">
        <v>15219</v>
      </c>
      <c r="W29" s="141" t="s">
        <v>15218</v>
      </c>
      <c r="X29" s="141" t="s">
        <v>15217</v>
      </c>
      <c r="Y29" s="141" t="s">
        <v>4625</v>
      </c>
      <c r="Z29" s="141" t="str">
        <f t="shared" si="0"/>
        <v>0101PE</v>
      </c>
      <c r="AA29" s="143">
        <v>0</v>
      </c>
      <c r="AB29" s="143" t="s">
        <v>30</v>
      </c>
      <c r="AC29" s="143" t="s">
        <v>3343</v>
      </c>
      <c r="AD29" s="143"/>
    </row>
    <row r="30" spans="1:30" ht="24" customHeight="1">
      <c r="A30" s="139">
        <v>42828</v>
      </c>
      <c r="B30" s="140" t="s">
        <v>15216</v>
      </c>
      <c r="C30" s="141">
        <v>0</v>
      </c>
      <c r="D30" s="141" t="s">
        <v>31</v>
      </c>
      <c r="E30" s="141" t="s">
        <v>15215</v>
      </c>
      <c r="F30" s="151">
        <v>42825</v>
      </c>
      <c r="G30" s="141" t="s">
        <v>410</v>
      </c>
      <c r="H30" s="141" t="s">
        <v>15207</v>
      </c>
      <c r="I30" s="141">
        <v>7</v>
      </c>
      <c r="J30" s="141" t="s">
        <v>32</v>
      </c>
      <c r="K30" s="141" t="s">
        <v>28</v>
      </c>
      <c r="L30" s="141">
        <v>0</v>
      </c>
      <c r="M30" s="141" t="s">
        <v>15206</v>
      </c>
      <c r="N30" s="141">
        <v>159</v>
      </c>
      <c r="O30" s="141" t="s">
        <v>33</v>
      </c>
      <c r="P30" s="141">
        <v>77959.960000000006</v>
      </c>
      <c r="Q30" s="141">
        <v>4309650</v>
      </c>
      <c r="R30" s="141">
        <v>3531280</v>
      </c>
      <c r="S30" s="141">
        <v>81.94</v>
      </c>
      <c r="T30" s="141" t="s">
        <v>15214</v>
      </c>
      <c r="U30" s="141" t="s">
        <v>15213</v>
      </c>
      <c r="V30" s="141" t="s">
        <v>15212</v>
      </c>
      <c r="W30" s="141" t="s">
        <v>15211</v>
      </c>
      <c r="X30" s="141" t="s">
        <v>15210</v>
      </c>
      <c r="Y30" s="141" t="s">
        <v>4625</v>
      </c>
      <c r="Z30" s="141" t="str">
        <f t="shared" si="0"/>
        <v>0101PE</v>
      </c>
      <c r="AA30" s="143">
        <v>0</v>
      </c>
      <c r="AB30" s="143" t="s">
        <v>30</v>
      </c>
      <c r="AC30" s="143" t="s">
        <v>3343</v>
      </c>
      <c r="AD30" s="143"/>
    </row>
    <row r="31" spans="1:30" ht="24" customHeight="1">
      <c r="A31" s="139">
        <v>42828</v>
      </c>
      <c r="B31" s="140" t="s">
        <v>15209</v>
      </c>
      <c r="C31" s="141" t="s">
        <v>4686</v>
      </c>
      <c r="D31" s="141" t="s">
        <v>31</v>
      </c>
      <c r="E31" s="141" t="s">
        <v>15208</v>
      </c>
      <c r="F31" s="151">
        <v>42825</v>
      </c>
      <c r="G31" s="141" t="s">
        <v>410</v>
      </c>
      <c r="H31" s="141" t="s">
        <v>15207</v>
      </c>
      <c r="I31" s="141">
        <v>8</v>
      </c>
      <c r="J31" s="141" t="s">
        <v>32</v>
      </c>
      <c r="K31" s="141" t="s">
        <v>28</v>
      </c>
      <c r="L31" s="141">
        <v>0</v>
      </c>
      <c r="M31" s="141" t="s">
        <v>15206</v>
      </c>
      <c r="N31" s="141">
        <v>0</v>
      </c>
      <c r="O31" s="141" t="s">
        <v>33</v>
      </c>
      <c r="P31" s="141">
        <v>73676.28</v>
      </c>
      <c r="Q31" s="141">
        <v>4309650</v>
      </c>
      <c r="R31" s="141">
        <v>3416842</v>
      </c>
      <c r="S31" s="141">
        <v>79.28</v>
      </c>
      <c r="T31" s="141">
        <v>0</v>
      </c>
      <c r="U31" s="141">
        <v>0</v>
      </c>
      <c r="V31" s="141" t="s">
        <v>15205</v>
      </c>
      <c r="W31" s="141" t="s">
        <v>15204</v>
      </c>
      <c r="X31" s="141" t="s">
        <v>15203</v>
      </c>
      <c r="Y31" s="141" t="s">
        <v>4625</v>
      </c>
      <c r="Z31" s="141" t="str">
        <f t="shared" si="0"/>
        <v>Transcriptome101PE</v>
      </c>
      <c r="AA31" s="143">
        <v>0</v>
      </c>
      <c r="AB31" s="143" t="s">
        <v>30</v>
      </c>
      <c r="AC31" s="143" t="s">
        <v>3343</v>
      </c>
      <c r="AD31" s="143"/>
    </row>
    <row r="32" spans="1:30" ht="24" customHeight="1">
      <c r="A32" s="133">
        <v>42828</v>
      </c>
      <c r="B32" s="152" t="s">
        <v>15461</v>
      </c>
      <c r="C32" s="153" t="s">
        <v>104</v>
      </c>
      <c r="D32" s="153" t="s">
        <v>31</v>
      </c>
      <c r="E32" s="153" t="s">
        <v>15502</v>
      </c>
      <c r="F32" s="133">
        <v>42821</v>
      </c>
      <c r="G32" s="153" t="s">
        <v>135</v>
      </c>
      <c r="H32" s="153" t="s">
        <v>15465</v>
      </c>
      <c r="I32" s="153">
        <v>1</v>
      </c>
      <c r="J32" s="153" t="s">
        <v>7715</v>
      </c>
      <c r="K32" s="153" t="s">
        <v>28</v>
      </c>
      <c r="L32" s="153">
        <v>0</v>
      </c>
      <c r="M32" s="153" t="s">
        <v>13536</v>
      </c>
      <c r="N32" s="153">
        <v>0</v>
      </c>
      <c r="O32" s="153" t="s">
        <v>33</v>
      </c>
      <c r="P32" s="153">
        <v>71053.33</v>
      </c>
      <c r="Q32" s="153">
        <v>4309650</v>
      </c>
      <c r="R32" s="153">
        <v>3234942</v>
      </c>
      <c r="S32" s="153">
        <v>75.06</v>
      </c>
      <c r="T32" s="153">
        <v>0</v>
      </c>
      <c r="U32" s="153">
        <v>0</v>
      </c>
      <c r="V32" s="153" t="s">
        <v>15501</v>
      </c>
      <c r="W32" s="153" t="s">
        <v>15500</v>
      </c>
      <c r="X32" s="153" t="s">
        <v>15499</v>
      </c>
      <c r="Y32" s="147" t="s">
        <v>4625</v>
      </c>
      <c r="Z32" s="147" t="str">
        <f t="shared" si="0"/>
        <v>Transcriptome101PE</v>
      </c>
      <c r="AA32" s="154">
        <v>0</v>
      </c>
      <c r="AB32" s="155" t="s">
        <v>30</v>
      </c>
      <c r="AC32" s="155" t="s">
        <v>139</v>
      </c>
      <c r="AD32" s="206"/>
    </row>
    <row r="33" spans="1:30" ht="24" customHeight="1">
      <c r="A33" s="139">
        <v>42828</v>
      </c>
      <c r="B33" s="140" t="s">
        <v>15498</v>
      </c>
      <c r="C33" s="141" t="s">
        <v>104</v>
      </c>
      <c r="D33" s="141" t="s">
        <v>31</v>
      </c>
      <c r="E33" s="141" t="s">
        <v>15497</v>
      </c>
      <c r="F33" s="142">
        <v>42821</v>
      </c>
      <c r="G33" s="141" t="s">
        <v>135</v>
      </c>
      <c r="H33" s="141" t="s">
        <v>15465</v>
      </c>
      <c r="I33" s="141">
        <v>2</v>
      </c>
      <c r="J33" s="141" t="s">
        <v>7715</v>
      </c>
      <c r="K33" s="141" t="s">
        <v>28</v>
      </c>
      <c r="L33" s="141">
        <v>0</v>
      </c>
      <c r="M33" s="141" t="s">
        <v>13536</v>
      </c>
      <c r="N33" s="141">
        <v>0</v>
      </c>
      <c r="O33" s="141" t="s">
        <v>33</v>
      </c>
      <c r="P33" s="141">
        <v>71357.350000000006</v>
      </c>
      <c r="Q33" s="141">
        <v>4309650</v>
      </c>
      <c r="R33" s="141">
        <v>3224177</v>
      </c>
      <c r="S33" s="141">
        <v>74.81</v>
      </c>
      <c r="T33" s="141">
        <v>0</v>
      </c>
      <c r="U33" s="141">
        <v>0</v>
      </c>
      <c r="V33" s="141" t="s">
        <v>15496</v>
      </c>
      <c r="W33" s="141" t="s">
        <v>15495</v>
      </c>
      <c r="X33" s="141" t="s">
        <v>15494</v>
      </c>
      <c r="Y33" s="141" t="s">
        <v>4625</v>
      </c>
      <c r="Z33" s="141" t="str">
        <f t="shared" si="0"/>
        <v>Transcriptome101PE</v>
      </c>
      <c r="AA33" s="143">
        <v>0</v>
      </c>
      <c r="AB33" s="143" t="s">
        <v>30</v>
      </c>
      <c r="AC33" s="156" t="s">
        <v>139</v>
      </c>
      <c r="AD33" s="205"/>
    </row>
    <row r="34" spans="1:30" ht="24" customHeight="1">
      <c r="A34" s="139">
        <v>42828</v>
      </c>
      <c r="B34" s="140" t="s">
        <v>15493</v>
      </c>
      <c r="C34" s="141" t="s">
        <v>6915</v>
      </c>
      <c r="D34" s="141" t="s">
        <v>31</v>
      </c>
      <c r="E34" s="141" t="s">
        <v>15492</v>
      </c>
      <c r="F34" s="142">
        <v>42821</v>
      </c>
      <c r="G34" s="141" t="s">
        <v>135</v>
      </c>
      <c r="H34" s="141" t="s">
        <v>15465</v>
      </c>
      <c r="I34" s="141">
        <v>3</v>
      </c>
      <c r="J34" s="141" t="s">
        <v>7715</v>
      </c>
      <c r="K34" s="141" t="s">
        <v>28</v>
      </c>
      <c r="L34" s="141">
        <v>0</v>
      </c>
      <c r="M34" s="141" t="s">
        <v>13536</v>
      </c>
      <c r="N34" s="141">
        <v>223</v>
      </c>
      <c r="O34" s="141" t="s">
        <v>33</v>
      </c>
      <c r="P34" s="141">
        <v>71861.63</v>
      </c>
      <c r="Q34" s="141">
        <v>4309650</v>
      </c>
      <c r="R34" s="141">
        <v>3272177</v>
      </c>
      <c r="S34" s="141">
        <v>75.930000000000007</v>
      </c>
      <c r="T34" s="141" t="s">
        <v>15491</v>
      </c>
      <c r="U34" s="141" t="s">
        <v>15490</v>
      </c>
      <c r="V34" s="141" t="s">
        <v>15489</v>
      </c>
      <c r="W34" s="141" t="s">
        <v>15488</v>
      </c>
      <c r="X34" s="141" t="s">
        <v>15487</v>
      </c>
      <c r="Y34" s="141" t="s">
        <v>4625</v>
      </c>
      <c r="Z34" s="141" t="str">
        <f t="shared" si="0"/>
        <v>Exome capture101PE</v>
      </c>
      <c r="AA34" s="143">
        <v>0</v>
      </c>
      <c r="AB34" s="143" t="s">
        <v>30</v>
      </c>
      <c r="AC34" s="156" t="s">
        <v>139</v>
      </c>
      <c r="AD34" s="205"/>
    </row>
    <row r="35" spans="1:30" ht="24" customHeight="1">
      <c r="A35" s="139">
        <v>42828</v>
      </c>
      <c r="B35" s="140" t="s">
        <v>15486</v>
      </c>
      <c r="C35" s="141" t="s">
        <v>104</v>
      </c>
      <c r="D35" s="141" t="s">
        <v>31</v>
      </c>
      <c r="E35" s="141" t="s">
        <v>15485</v>
      </c>
      <c r="F35" s="142">
        <v>42821</v>
      </c>
      <c r="G35" s="141" t="s">
        <v>135</v>
      </c>
      <c r="H35" s="141" t="s">
        <v>15465</v>
      </c>
      <c r="I35" s="141">
        <v>4</v>
      </c>
      <c r="J35" s="141" t="s">
        <v>7715</v>
      </c>
      <c r="K35" s="141" t="s">
        <v>28</v>
      </c>
      <c r="L35" s="141">
        <v>0</v>
      </c>
      <c r="M35" s="141" t="s">
        <v>13558</v>
      </c>
      <c r="N35" s="141">
        <v>137</v>
      </c>
      <c r="O35" s="141" t="s">
        <v>33</v>
      </c>
      <c r="P35" s="141">
        <v>56910.94</v>
      </c>
      <c r="Q35" s="141">
        <v>4309650</v>
      </c>
      <c r="R35" s="141">
        <v>2634711</v>
      </c>
      <c r="S35" s="141">
        <v>61.14</v>
      </c>
      <c r="T35" s="141" t="s">
        <v>15484</v>
      </c>
      <c r="U35" s="141" t="s">
        <v>15483</v>
      </c>
      <c r="V35" s="141" t="s">
        <v>15482</v>
      </c>
      <c r="W35" s="141" t="s">
        <v>15481</v>
      </c>
      <c r="X35" s="141" t="s">
        <v>15480</v>
      </c>
      <c r="Y35" s="141" t="s">
        <v>4625</v>
      </c>
      <c r="Z35" s="141" t="str">
        <f t="shared" si="0"/>
        <v>Transcriptome101PE</v>
      </c>
      <c r="AA35" s="143">
        <v>0</v>
      </c>
      <c r="AB35" s="143" t="s">
        <v>30</v>
      </c>
      <c r="AC35" s="156" t="s">
        <v>139</v>
      </c>
      <c r="AD35" s="205"/>
    </row>
    <row r="36" spans="1:30" ht="24" customHeight="1">
      <c r="A36" s="139">
        <v>42828</v>
      </c>
      <c r="B36" s="140" t="s">
        <v>15467</v>
      </c>
      <c r="C36" s="141" t="s">
        <v>104</v>
      </c>
      <c r="D36" s="141" t="s">
        <v>31</v>
      </c>
      <c r="E36" s="141" t="s">
        <v>15479</v>
      </c>
      <c r="F36" s="142">
        <v>42821</v>
      </c>
      <c r="G36" s="141" t="s">
        <v>135</v>
      </c>
      <c r="H36" s="141" t="s">
        <v>15465</v>
      </c>
      <c r="I36" s="141">
        <v>5</v>
      </c>
      <c r="J36" s="141" t="s">
        <v>7715</v>
      </c>
      <c r="K36" s="141" t="s">
        <v>28</v>
      </c>
      <c r="L36" s="141">
        <v>0</v>
      </c>
      <c r="M36" s="141" t="s">
        <v>13536</v>
      </c>
      <c r="N36" s="141">
        <v>0</v>
      </c>
      <c r="O36" s="141" t="s">
        <v>33</v>
      </c>
      <c r="P36" s="141">
        <v>80873.919999999998</v>
      </c>
      <c r="Q36" s="141">
        <v>4309650</v>
      </c>
      <c r="R36" s="141">
        <v>3648749</v>
      </c>
      <c r="S36" s="141">
        <v>84.66</v>
      </c>
      <c r="T36" s="141">
        <v>0</v>
      </c>
      <c r="U36" s="141">
        <v>0</v>
      </c>
      <c r="V36" s="141" t="s">
        <v>15478</v>
      </c>
      <c r="W36" s="141" t="s">
        <v>15477</v>
      </c>
      <c r="X36" s="141" t="s">
        <v>15476</v>
      </c>
      <c r="Y36" s="141" t="s">
        <v>4625</v>
      </c>
      <c r="Z36" s="141" t="str">
        <f t="shared" si="0"/>
        <v>Transcriptome101PE</v>
      </c>
      <c r="AA36" s="143">
        <v>0</v>
      </c>
      <c r="AB36" s="143" t="s">
        <v>30</v>
      </c>
      <c r="AC36" s="156" t="s">
        <v>139</v>
      </c>
      <c r="AD36" s="205"/>
    </row>
    <row r="37" spans="1:30" ht="24" customHeight="1">
      <c r="A37" s="139">
        <v>42828</v>
      </c>
      <c r="B37" s="140" t="s">
        <v>15467</v>
      </c>
      <c r="C37" s="141" t="s">
        <v>104</v>
      </c>
      <c r="D37" s="141" t="s">
        <v>31</v>
      </c>
      <c r="E37" s="141" t="s">
        <v>15475</v>
      </c>
      <c r="F37" s="142">
        <v>42821</v>
      </c>
      <c r="G37" s="141" t="s">
        <v>135</v>
      </c>
      <c r="H37" s="141" t="s">
        <v>15465</v>
      </c>
      <c r="I37" s="141">
        <v>6</v>
      </c>
      <c r="J37" s="141" t="s">
        <v>7715</v>
      </c>
      <c r="K37" s="141" t="s">
        <v>28</v>
      </c>
      <c r="L37" s="141">
        <v>0</v>
      </c>
      <c r="M37" s="141" t="s">
        <v>13536</v>
      </c>
      <c r="N37" s="141">
        <v>0</v>
      </c>
      <c r="O37" s="141" t="s">
        <v>33</v>
      </c>
      <c r="P37" s="141">
        <v>81407.460000000006</v>
      </c>
      <c r="Q37" s="141">
        <v>4309650</v>
      </c>
      <c r="R37" s="141">
        <v>3667366</v>
      </c>
      <c r="S37" s="141">
        <v>85.1</v>
      </c>
      <c r="T37" s="141">
        <v>0</v>
      </c>
      <c r="U37" s="141">
        <v>0</v>
      </c>
      <c r="V37" s="141" t="s">
        <v>15474</v>
      </c>
      <c r="W37" s="141" t="s">
        <v>15473</v>
      </c>
      <c r="X37" s="141" t="s">
        <v>15472</v>
      </c>
      <c r="Y37" s="141" t="s">
        <v>4625</v>
      </c>
      <c r="Z37" s="141" t="str">
        <f t="shared" si="0"/>
        <v>Transcriptome101PE</v>
      </c>
      <c r="AA37" s="143">
        <v>0</v>
      </c>
      <c r="AB37" s="143" t="s">
        <v>30</v>
      </c>
      <c r="AC37" s="156" t="s">
        <v>139</v>
      </c>
      <c r="AD37" s="205"/>
    </row>
    <row r="38" spans="1:30" ht="24" customHeight="1">
      <c r="A38" s="139">
        <v>42828</v>
      </c>
      <c r="B38" s="140" t="s">
        <v>15467</v>
      </c>
      <c r="C38" s="141" t="s">
        <v>104</v>
      </c>
      <c r="D38" s="141" t="s">
        <v>31</v>
      </c>
      <c r="E38" s="141" t="s">
        <v>15471</v>
      </c>
      <c r="F38" s="142">
        <v>42821</v>
      </c>
      <c r="G38" s="141" t="s">
        <v>135</v>
      </c>
      <c r="H38" s="141" t="s">
        <v>15465</v>
      </c>
      <c r="I38" s="141">
        <v>7</v>
      </c>
      <c r="J38" s="141" t="s">
        <v>7715</v>
      </c>
      <c r="K38" s="141" t="s">
        <v>28</v>
      </c>
      <c r="L38" s="141">
        <v>0</v>
      </c>
      <c r="M38" s="141" t="s">
        <v>13536</v>
      </c>
      <c r="N38" s="141">
        <v>0</v>
      </c>
      <c r="O38" s="141" t="s">
        <v>33</v>
      </c>
      <c r="P38" s="141">
        <v>81519.87</v>
      </c>
      <c r="Q38" s="141">
        <v>4309650</v>
      </c>
      <c r="R38" s="141">
        <v>3684990</v>
      </c>
      <c r="S38" s="141">
        <v>85.51</v>
      </c>
      <c r="T38" s="141">
        <v>0</v>
      </c>
      <c r="U38" s="141">
        <v>0</v>
      </c>
      <c r="V38" s="141" t="s">
        <v>15470</v>
      </c>
      <c r="W38" s="141" t="s">
        <v>15469</v>
      </c>
      <c r="X38" s="141" t="s">
        <v>15468</v>
      </c>
      <c r="Y38" s="141" t="s">
        <v>4625</v>
      </c>
      <c r="Z38" s="141" t="str">
        <f t="shared" si="0"/>
        <v>Transcriptome101PE</v>
      </c>
      <c r="AA38" s="143">
        <v>0</v>
      </c>
      <c r="AB38" s="143" t="s">
        <v>30</v>
      </c>
      <c r="AC38" s="156" t="s">
        <v>139</v>
      </c>
      <c r="AD38" s="205"/>
    </row>
    <row r="39" spans="1:30" ht="24" customHeight="1">
      <c r="A39" s="139">
        <v>42828</v>
      </c>
      <c r="B39" s="140" t="s">
        <v>15467</v>
      </c>
      <c r="C39" s="141" t="s">
        <v>104</v>
      </c>
      <c r="D39" s="141" t="s">
        <v>31</v>
      </c>
      <c r="E39" s="141" t="s">
        <v>15466</v>
      </c>
      <c r="F39" s="142">
        <v>42821</v>
      </c>
      <c r="G39" s="141" t="s">
        <v>135</v>
      </c>
      <c r="H39" s="141" t="s">
        <v>15465</v>
      </c>
      <c r="I39" s="141">
        <v>8</v>
      </c>
      <c r="J39" s="141" t="s">
        <v>7715</v>
      </c>
      <c r="K39" s="141" t="s">
        <v>28</v>
      </c>
      <c r="L39" s="141">
        <v>0</v>
      </c>
      <c r="M39" s="141" t="s">
        <v>13536</v>
      </c>
      <c r="N39" s="141">
        <v>0</v>
      </c>
      <c r="O39" s="141" t="s">
        <v>33</v>
      </c>
      <c r="P39" s="141">
        <v>79359.899999999994</v>
      </c>
      <c r="Q39" s="141">
        <v>4309650</v>
      </c>
      <c r="R39" s="141">
        <v>3611686</v>
      </c>
      <c r="S39" s="141">
        <v>83.8</v>
      </c>
      <c r="T39" s="141">
        <v>0</v>
      </c>
      <c r="U39" s="141">
        <v>0</v>
      </c>
      <c r="V39" s="141" t="s">
        <v>15464</v>
      </c>
      <c r="W39" s="141" t="s">
        <v>15463</v>
      </c>
      <c r="X39" s="141" t="s">
        <v>15462</v>
      </c>
      <c r="Y39" s="141" t="s">
        <v>4625</v>
      </c>
      <c r="Z39" s="141" t="str">
        <f t="shared" si="0"/>
        <v>Transcriptome101PE</v>
      </c>
      <c r="AA39" s="143">
        <v>0</v>
      </c>
      <c r="AB39" s="143" t="s">
        <v>30</v>
      </c>
      <c r="AC39" s="156" t="s">
        <v>139</v>
      </c>
      <c r="AD39" s="205"/>
    </row>
    <row r="40" spans="1:30" ht="24" customHeight="1">
      <c r="A40" s="133">
        <v>42828</v>
      </c>
      <c r="B40" s="152" t="s">
        <v>15461</v>
      </c>
      <c r="C40" s="153" t="s">
        <v>104</v>
      </c>
      <c r="D40" s="153" t="s">
        <v>31</v>
      </c>
      <c r="E40" s="153" t="s">
        <v>15460</v>
      </c>
      <c r="F40" s="133">
        <v>42821</v>
      </c>
      <c r="G40" s="153" t="s">
        <v>135</v>
      </c>
      <c r="H40" s="153" t="s">
        <v>15423</v>
      </c>
      <c r="I40" s="153">
        <v>1</v>
      </c>
      <c r="J40" s="153" t="s">
        <v>7715</v>
      </c>
      <c r="K40" s="153" t="s">
        <v>28</v>
      </c>
      <c r="L40" s="153">
        <v>0</v>
      </c>
      <c r="M40" s="153" t="s">
        <v>13536</v>
      </c>
      <c r="N40" s="153">
        <v>0</v>
      </c>
      <c r="O40" s="153" t="s">
        <v>33</v>
      </c>
      <c r="P40" s="153">
        <v>71935.070000000007</v>
      </c>
      <c r="Q40" s="153">
        <v>4309650</v>
      </c>
      <c r="R40" s="153">
        <v>3255504</v>
      </c>
      <c r="S40" s="153">
        <v>75.540000000000006</v>
      </c>
      <c r="T40" s="153">
        <v>0</v>
      </c>
      <c r="U40" s="153">
        <v>0</v>
      </c>
      <c r="V40" s="153" t="s">
        <v>15459</v>
      </c>
      <c r="W40" s="153" t="s">
        <v>15458</v>
      </c>
      <c r="X40" s="153" t="s">
        <v>15457</v>
      </c>
      <c r="Y40" s="147" t="s">
        <v>4625</v>
      </c>
      <c r="Z40" s="147" t="str">
        <f t="shared" si="0"/>
        <v>Transcriptome101PE</v>
      </c>
      <c r="AA40" s="154">
        <v>0</v>
      </c>
      <c r="AB40" s="155" t="s">
        <v>30</v>
      </c>
      <c r="AC40" s="155" t="s">
        <v>139</v>
      </c>
      <c r="AD40" s="206"/>
    </row>
    <row r="41" spans="1:30" ht="24" customHeight="1">
      <c r="A41" s="139">
        <v>42828</v>
      </c>
      <c r="B41" s="140" t="s">
        <v>15456</v>
      </c>
      <c r="C41" s="141" t="s">
        <v>39</v>
      </c>
      <c r="D41" s="141" t="s">
        <v>15455</v>
      </c>
      <c r="E41" s="141" t="s">
        <v>15454</v>
      </c>
      <c r="F41" s="142">
        <v>42821</v>
      </c>
      <c r="G41" s="141" t="s">
        <v>135</v>
      </c>
      <c r="H41" s="141" t="s">
        <v>15423</v>
      </c>
      <c r="I41" s="141">
        <v>2</v>
      </c>
      <c r="J41" s="141" t="s">
        <v>7715</v>
      </c>
      <c r="K41" s="141" t="s">
        <v>28</v>
      </c>
      <c r="L41" s="141">
        <v>0</v>
      </c>
      <c r="M41" s="141" t="s">
        <v>15429</v>
      </c>
      <c r="N41" s="141">
        <v>0</v>
      </c>
      <c r="O41" s="141" t="s">
        <v>33</v>
      </c>
      <c r="P41" s="141">
        <v>77595.490000000005</v>
      </c>
      <c r="Q41" s="141">
        <v>4309650</v>
      </c>
      <c r="R41" s="141">
        <v>3464084</v>
      </c>
      <c r="S41" s="141">
        <v>80.38</v>
      </c>
      <c r="T41" s="141">
        <v>0</v>
      </c>
      <c r="U41" s="141">
        <v>0</v>
      </c>
      <c r="V41" s="141" t="s">
        <v>15453</v>
      </c>
      <c r="W41" s="141" t="s">
        <v>2728</v>
      </c>
      <c r="X41" s="141" t="s">
        <v>15452</v>
      </c>
      <c r="Y41" s="141" t="s">
        <v>4625</v>
      </c>
      <c r="Z41" s="141" t="str">
        <f t="shared" si="0"/>
        <v>Chip-seq101PE</v>
      </c>
      <c r="AA41" s="143">
        <v>0</v>
      </c>
      <c r="AB41" s="143" t="s">
        <v>30</v>
      </c>
      <c r="AC41" s="156" t="s">
        <v>139</v>
      </c>
      <c r="AD41" s="205"/>
    </row>
    <row r="42" spans="1:30" ht="24" customHeight="1">
      <c r="A42" s="139">
        <v>42828</v>
      </c>
      <c r="B42" s="140" t="s">
        <v>15451</v>
      </c>
      <c r="C42" s="141" t="s">
        <v>106</v>
      </c>
      <c r="D42" s="141" t="s">
        <v>31</v>
      </c>
      <c r="E42" s="141" t="s">
        <v>15450</v>
      </c>
      <c r="F42" s="142">
        <v>42821</v>
      </c>
      <c r="G42" s="141" t="s">
        <v>135</v>
      </c>
      <c r="H42" s="141" t="s">
        <v>15423</v>
      </c>
      <c r="I42" s="141">
        <v>3</v>
      </c>
      <c r="J42" s="141" t="s">
        <v>7715</v>
      </c>
      <c r="K42" s="141" t="s">
        <v>28</v>
      </c>
      <c r="L42" s="141">
        <v>0</v>
      </c>
      <c r="M42" s="141" t="s">
        <v>13536</v>
      </c>
      <c r="N42" s="141">
        <v>149</v>
      </c>
      <c r="O42" s="141" t="s">
        <v>33</v>
      </c>
      <c r="P42" s="141">
        <v>80069.84</v>
      </c>
      <c r="Q42" s="141">
        <v>4309650</v>
      </c>
      <c r="R42" s="141">
        <v>3620057</v>
      </c>
      <c r="S42" s="141">
        <v>84</v>
      </c>
      <c r="T42" s="141" t="s">
        <v>15449</v>
      </c>
      <c r="U42" s="141" t="s">
        <v>15448</v>
      </c>
      <c r="V42" s="141" t="s">
        <v>15447</v>
      </c>
      <c r="W42" s="141" t="s">
        <v>15446</v>
      </c>
      <c r="X42" s="141" t="s">
        <v>15445</v>
      </c>
      <c r="Y42" s="141" t="s">
        <v>4625</v>
      </c>
      <c r="Z42" s="141" t="str">
        <f t="shared" si="0"/>
        <v>Non-codingRNA101PE</v>
      </c>
      <c r="AA42" s="143">
        <v>0</v>
      </c>
      <c r="AB42" s="143" t="s">
        <v>30</v>
      </c>
      <c r="AC42" s="156" t="s">
        <v>139</v>
      </c>
      <c r="AD42" s="205"/>
    </row>
    <row r="43" spans="1:30" ht="24" customHeight="1">
      <c r="A43" s="139">
        <v>42828</v>
      </c>
      <c r="B43" s="140" t="s">
        <v>15431</v>
      </c>
      <c r="C43" s="141" t="s">
        <v>104</v>
      </c>
      <c r="D43" s="141">
        <v>2</v>
      </c>
      <c r="E43" s="141" t="s">
        <v>15444</v>
      </c>
      <c r="F43" s="142">
        <v>42821</v>
      </c>
      <c r="G43" s="141" t="s">
        <v>135</v>
      </c>
      <c r="H43" s="141" t="s">
        <v>15423</v>
      </c>
      <c r="I43" s="141">
        <v>4</v>
      </c>
      <c r="J43" s="141" t="s">
        <v>7715</v>
      </c>
      <c r="K43" s="141" t="s">
        <v>28</v>
      </c>
      <c r="L43" s="141">
        <v>0</v>
      </c>
      <c r="M43" s="141" t="s">
        <v>15429</v>
      </c>
      <c r="N43" s="141">
        <v>0</v>
      </c>
      <c r="O43" s="141" t="s">
        <v>33</v>
      </c>
      <c r="P43" s="141">
        <v>64756.33</v>
      </c>
      <c r="Q43" s="141">
        <v>4309650</v>
      </c>
      <c r="R43" s="141">
        <v>2890907</v>
      </c>
      <c r="S43" s="141">
        <v>67.08</v>
      </c>
      <c r="T43" s="141">
        <v>0</v>
      </c>
      <c r="U43" s="141">
        <v>0</v>
      </c>
      <c r="V43" s="141" t="s">
        <v>15443</v>
      </c>
      <c r="W43" s="141" t="s">
        <v>15442</v>
      </c>
      <c r="X43" s="141" t="s">
        <v>15441</v>
      </c>
      <c r="Y43" s="141" t="s">
        <v>4625</v>
      </c>
      <c r="Z43" s="141" t="str">
        <f t="shared" si="0"/>
        <v>Transcriptome101PE</v>
      </c>
      <c r="AA43" s="143">
        <v>0</v>
      </c>
      <c r="AB43" s="143" t="s">
        <v>30</v>
      </c>
      <c r="AC43" s="156" t="s">
        <v>139</v>
      </c>
      <c r="AD43" s="205"/>
    </row>
    <row r="44" spans="1:30" ht="24" customHeight="1">
      <c r="A44" s="139">
        <v>42828</v>
      </c>
      <c r="B44" s="140" t="s">
        <v>14574</v>
      </c>
      <c r="C44" s="141" t="s">
        <v>104</v>
      </c>
      <c r="D44" s="141" t="s">
        <v>31</v>
      </c>
      <c r="E44" s="141" t="s">
        <v>15440</v>
      </c>
      <c r="F44" s="142">
        <v>42821</v>
      </c>
      <c r="G44" s="141" t="s">
        <v>135</v>
      </c>
      <c r="H44" s="141" t="s">
        <v>15423</v>
      </c>
      <c r="I44" s="141">
        <v>5</v>
      </c>
      <c r="J44" s="141" t="s">
        <v>7715</v>
      </c>
      <c r="K44" s="141" t="s">
        <v>28</v>
      </c>
      <c r="L44" s="141">
        <v>0</v>
      </c>
      <c r="M44" s="141" t="s">
        <v>13558</v>
      </c>
      <c r="N44" s="141">
        <v>136</v>
      </c>
      <c r="O44" s="141" t="s">
        <v>33</v>
      </c>
      <c r="P44" s="141">
        <v>70956.490000000005</v>
      </c>
      <c r="Q44" s="141">
        <v>4309650</v>
      </c>
      <c r="R44" s="141">
        <v>3246870</v>
      </c>
      <c r="S44" s="141">
        <v>75.34</v>
      </c>
      <c r="T44" s="141" t="s">
        <v>15439</v>
      </c>
      <c r="U44" s="141" t="s">
        <v>15438</v>
      </c>
      <c r="V44" s="141" t="s">
        <v>15437</v>
      </c>
      <c r="W44" s="141" t="s">
        <v>15436</v>
      </c>
      <c r="X44" s="141" t="s">
        <v>15435</v>
      </c>
      <c r="Y44" s="141" t="s">
        <v>4625</v>
      </c>
      <c r="Z44" s="141" t="str">
        <f t="shared" si="0"/>
        <v>Transcriptome101PE</v>
      </c>
      <c r="AA44" s="143">
        <v>0</v>
      </c>
      <c r="AB44" s="143" t="s">
        <v>30</v>
      </c>
      <c r="AC44" s="156" t="s">
        <v>139</v>
      </c>
      <c r="AD44" s="205"/>
    </row>
    <row r="45" spans="1:30" ht="24" customHeight="1">
      <c r="A45" s="139">
        <v>42828</v>
      </c>
      <c r="B45" s="140" t="s">
        <v>15431</v>
      </c>
      <c r="C45" s="141" t="s">
        <v>104</v>
      </c>
      <c r="D45" s="141">
        <v>3</v>
      </c>
      <c r="E45" s="141" t="s">
        <v>15434</v>
      </c>
      <c r="F45" s="142">
        <v>42821</v>
      </c>
      <c r="G45" s="141" t="s">
        <v>135</v>
      </c>
      <c r="H45" s="141" t="s">
        <v>15423</v>
      </c>
      <c r="I45" s="141">
        <v>6</v>
      </c>
      <c r="J45" s="141" t="s">
        <v>7715</v>
      </c>
      <c r="K45" s="141" t="s">
        <v>28</v>
      </c>
      <c r="L45" s="141">
        <v>0</v>
      </c>
      <c r="M45" s="141" t="s">
        <v>15429</v>
      </c>
      <c r="N45" s="141">
        <v>0</v>
      </c>
      <c r="O45" s="141" t="s">
        <v>33</v>
      </c>
      <c r="P45" s="141">
        <v>65818.3</v>
      </c>
      <c r="Q45" s="141">
        <v>4309650</v>
      </c>
      <c r="R45" s="141">
        <v>2938317</v>
      </c>
      <c r="S45" s="141">
        <v>68.180000000000007</v>
      </c>
      <c r="T45" s="141">
        <v>0</v>
      </c>
      <c r="U45" s="141">
        <v>0</v>
      </c>
      <c r="V45" s="141" t="s">
        <v>4247</v>
      </c>
      <c r="W45" s="141" t="s">
        <v>15433</v>
      </c>
      <c r="X45" s="141" t="s">
        <v>15432</v>
      </c>
      <c r="Y45" s="141" t="s">
        <v>4625</v>
      </c>
      <c r="Z45" s="141" t="str">
        <f t="shared" si="0"/>
        <v>Transcriptome101PE</v>
      </c>
      <c r="AA45" s="143">
        <v>0</v>
      </c>
      <c r="AB45" s="143" t="s">
        <v>30</v>
      </c>
      <c r="AC45" s="156" t="s">
        <v>139</v>
      </c>
      <c r="AD45" s="205"/>
    </row>
    <row r="46" spans="1:30" ht="24" customHeight="1">
      <c r="A46" s="139">
        <v>42828</v>
      </c>
      <c r="B46" s="140" t="s">
        <v>15431</v>
      </c>
      <c r="C46" s="141" t="s">
        <v>104</v>
      </c>
      <c r="D46" s="141">
        <v>1</v>
      </c>
      <c r="E46" s="141" t="s">
        <v>15430</v>
      </c>
      <c r="F46" s="142">
        <v>42821</v>
      </c>
      <c r="G46" s="141" t="s">
        <v>135</v>
      </c>
      <c r="H46" s="141" t="s">
        <v>15423</v>
      </c>
      <c r="I46" s="141">
        <v>7</v>
      </c>
      <c r="J46" s="141" t="s">
        <v>7715</v>
      </c>
      <c r="K46" s="141" t="s">
        <v>28</v>
      </c>
      <c r="L46" s="141">
        <v>0</v>
      </c>
      <c r="M46" s="141" t="s">
        <v>15429</v>
      </c>
      <c r="N46" s="141">
        <v>0</v>
      </c>
      <c r="O46" s="141" t="s">
        <v>33</v>
      </c>
      <c r="P46" s="141">
        <v>68939.679999999993</v>
      </c>
      <c r="Q46" s="141">
        <v>4309650</v>
      </c>
      <c r="R46" s="141">
        <v>3077664</v>
      </c>
      <c r="S46" s="141">
        <v>71.41</v>
      </c>
      <c r="T46" s="141">
        <v>0</v>
      </c>
      <c r="U46" s="141">
        <v>0</v>
      </c>
      <c r="V46" s="141" t="s">
        <v>15428</v>
      </c>
      <c r="W46" s="141" t="s">
        <v>15427</v>
      </c>
      <c r="X46" s="141" t="s">
        <v>15426</v>
      </c>
      <c r="Y46" s="141" t="s">
        <v>4625</v>
      </c>
      <c r="Z46" s="141" t="str">
        <f t="shared" si="0"/>
        <v>Transcriptome101PE</v>
      </c>
      <c r="AA46" s="143">
        <v>0</v>
      </c>
      <c r="AB46" s="143" t="s">
        <v>30</v>
      </c>
      <c r="AC46" s="156" t="s">
        <v>139</v>
      </c>
      <c r="AD46" s="205"/>
    </row>
    <row r="47" spans="1:30" ht="24" customHeight="1">
      <c r="A47" s="139">
        <v>42828</v>
      </c>
      <c r="B47" s="140" t="s">
        <v>15425</v>
      </c>
      <c r="C47" s="141" t="s">
        <v>104</v>
      </c>
      <c r="D47" s="141" t="s">
        <v>31</v>
      </c>
      <c r="E47" s="141" t="s">
        <v>15424</v>
      </c>
      <c r="F47" s="142">
        <v>42821</v>
      </c>
      <c r="G47" s="141" t="s">
        <v>135</v>
      </c>
      <c r="H47" s="141" t="s">
        <v>15423</v>
      </c>
      <c r="I47" s="141">
        <v>8</v>
      </c>
      <c r="J47" s="141" t="s">
        <v>7715</v>
      </c>
      <c r="K47" s="141" t="s">
        <v>28</v>
      </c>
      <c r="L47" s="141">
        <v>0</v>
      </c>
      <c r="M47" s="141" t="s">
        <v>13536</v>
      </c>
      <c r="N47" s="141">
        <v>136</v>
      </c>
      <c r="O47" s="141" t="s">
        <v>33</v>
      </c>
      <c r="P47" s="141">
        <v>62262.9</v>
      </c>
      <c r="Q47" s="141">
        <v>4309650</v>
      </c>
      <c r="R47" s="141">
        <v>2845164</v>
      </c>
      <c r="S47" s="141">
        <v>66.02</v>
      </c>
      <c r="T47" s="141" t="s">
        <v>15422</v>
      </c>
      <c r="U47" s="141" t="s">
        <v>15421</v>
      </c>
      <c r="V47" s="141" t="s">
        <v>15420</v>
      </c>
      <c r="W47" s="141" t="s">
        <v>15419</v>
      </c>
      <c r="X47" s="141" t="s">
        <v>15418</v>
      </c>
      <c r="Y47" s="141" t="s">
        <v>4625</v>
      </c>
      <c r="Z47" s="141" t="str">
        <f t="shared" si="0"/>
        <v>Transcriptome101PE</v>
      </c>
      <c r="AA47" s="143">
        <v>0</v>
      </c>
      <c r="AB47" s="143" t="s">
        <v>30</v>
      </c>
      <c r="AC47" s="156" t="s">
        <v>139</v>
      </c>
      <c r="AD47" s="205"/>
    </row>
    <row r="48" spans="1:30" ht="24" customHeight="1">
      <c r="A48" s="133">
        <v>42828</v>
      </c>
      <c r="B48" s="152" t="s">
        <v>15411</v>
      </c>
      <c r="C48" s="153" t="s">
        <v>27</v>
      </c>
      <c r="D48" s="153" t="s">
        <v>15413</v>
      </c>
      <c r="E48" s="153" t="s">
        <v>15412</v>
      </c>
      <c r="F48" s="133">
        <v>42825</v>
      </c>
      <c r="G48" s="153" t="s">
        <v>120</v>
      </c>
      <c r="H48" s="153" t="s">
        <v>15417</v>
      </c>
      <c r="I48" s="153">
        <v>1</v>
      </c>
      <c r="J48" s="153" t="s">
        <v>10784</v>
      </c>
      <c r="K48" s="153" t="s">
        <v>28</v>
      </c>
      <c r="L48" s="153" t="s">
        <v>15416</v>
      </c>
      <c r="M48" s="153" t="s">
        <v>15414</v>
      </c>
      <c r="N48" s="153">
        <v>0</v>
      </c>
      <c r="O48" s="153">
        <v>100</v>
      </c>
      <c r="P48" s="153">
        <v>38866.769999999997</v>
      </c>
      <c r="Q48" s="153">
        <v>4309650</v>
      </c>
      <c r="R48" s="153">
        <v>3470247</v>
      </c>
      <c r="S48" s="153">
        <v>80.52</v>
      </c>
      <c r="T48" s="153">
        <v>0</v>
      </c>
      <c r="U48" s="153">
        <v>0</v>
      </c>
      <c r="V48" s="153">
        <v>53.08</v>
      </c>
      <c r="W48" s="153">
        <v>97.4</v>
      </c>
      <c r="X48" s="153">
        <v>92.88</v>
      </c>
      <c r="Y48" s="153" t="s">
        <v>6458</v>
      </c>
      <c r="Z48" s="187" t="str">
        <f t="shared" si="0"/>
        <v>Re-sequencing101SE</v>
      </c>
      <c r="AA48" s="154">
        <v>0</v>
      </c>
      <c r="AB48" s="155" t="s">
        <v>30</v>
      </c>
      <c r="AC48" s="155" t="s">
        <v>139</v>
      </c>
      <c r="AD48" s="206"/>
    </row>
    <row r="49" spans="1:30" ht="24" customHeight="1">
      <c r="A49" s="139">
        <v>42828</v>
      </c>
      <c r="B49" s="140" t="s">
        <v>15411</v>
      </c>
      <c r="C49" s="141" t="s">
        <v>27</v>
      </c>
      <c r="D49" s="141" t="s">
        <v>15413</v>
      </c>
      <c r="E49" s="141" t="s">
        <v>15412</v>
      </c>
      <c r="F49" s="142">
        <v>42825</v>
      </c>
      <c r="G49" s="141" t="s">
        <v>120</v>
      </c>
      <c r="H49" s="141" t="s">
        <v>15417</v>
      </c>
      <c r="I49" s="141">
        <v>2</v>
      </c>
      <c r="J49" s="141" t="s">
        <v>11141</v>
      </c>
      <c r="K49" s="141" t="s">
        <v>28</v>
      </c>
      <c r="L49" s="141" t="s">
        <v>15416</v>
      </c>
      <c r="M49" s="141" t="s">
        <v>15414</v>
      </c>
      <c r="N49" s="141">
        <v>0</v>
      </c>
      <c r="O49" s="141">
        <v>100</v>
      </c>
      <c r="P49" s="141">
        <v>38444.92</v>
      </c>
      <c r="Q49" s="141">
        <v>4309650</v>
      </c>
      <c r="R49" s="141">
        <v>3432582</v>
      </c>
      <c r="S49" s="141">
        <v>79.650000000000006</v>
      </c>
      <c r="T49" s="141">
        <v>0</v>
      </c>
      <c r="U49" s="141">
        <v>0</v>
      </c>
      <c r="V49" s="141">
        <v>53.08</v>
      </c>
      <c r="W49" s="141">
        <v>97.34</v>
      </c>
      <c r="X49" s="141">
        <v>92.78</v>
      </c>
      <c r="Y49" s="141" t="s">
        <v>6458</v>
      </c>
      <c r="Z49" s="188" t="str">
        <f t="shared" si="0"/>
        <v>Re-sequencing101SE</v>
      </c>
      <c r="AA49" s="143">
        <v>0</v>
      </c>
      <c r="AB49" s="143" t="s">
        <v>30</v>
      </c>
      <c r="AC49" s="156" t="s">
        <v>139</v>
      </c>
      <c r="AD49" s="205"/>
    </row>
    <row r="50" spans="1:30" ht="24" customHeight="1">
      <c r="A50" s="139">
        <v>42828</v>
      </c>
      <c r="B50" s="140" t="s">
        <v>15411</v>
      </c>
      <c r="C50" s="141" t="s">
        <v>27</v>
      </c>
      <c r="D50" s="141" t="s">
        <v>15413</v>
      </c>
      <c r="E50" s="141" t="s">
        <v>15412</v>
      </c>
      <c r="F50" s="142">
        <v>42825</v>
      </c>
      <c r="G50" s="141" t="s">
        <v>120</v>
      </c>
      <c r="H50" s="141" t="s">
        <v>15417</v>
      </c>
      <c r="I50" s="141">
        <v>3</v>
      </c>
      <c r="J50" s="141" t="s">
        <v>11141</v>
      </c>
      <c r="K50" s="141" t="s">
        <v>28</v>
      </c>
      <c r="L50" s="141" t="s">
        <v>15416</v>
      </c>
      <c r="M50" s="141" t="s">
        <v>15414</v>
      </c>
      <c r="N50" s="141">
        <v>0</v>
      </c>
      <c r="O50" s="141">
        <v>100</v>
      </c>
      <c r="P50" s="141">
        <v>37978.29</v>
      </c>
      <c r="Q50" s="141">
        <v>4309650</v>
      </c>
      <c r="R50" s="141">
        <v>3390918</v>
      </c>
      <c r="S50" s="141">
        <v>78.680000000000007</v>
      </c>
      <c r="T50" s="141">
        <v>0</v>
      </c>
      <c r="U50" s="141">
        <v>0</v>
      </c>
      <c r="V50" s="141">
        <v>53.2</v>
      </c>
      <c r="W50" s="141">
        <v>96.03</v>
      </c>
      <c r="X50" s="141">
        <v>90</v>
      </c>
      <c r="Y50" s="141" t="s">
        <v>6458</v>
      </c>
      <c r="Z50" s="188" t="str">
        <f t="shared" si="0"/>
        <v>Re-sequencing101SE</v>
      </c>
      <c r="AA50" s="143">
        <v>0</v>
      </c>
      <c r="AB50" s="143" t="s">
        <v>30</v>
      </c>
      <c r="AC50" s="156" t="s">
        <v>139</v>
      </c>
      <c r="AD50" s="205"/>
    </row>
    <row r="51" spans="1:30" ht="24" customHeight="1">
      <c r="A51" s="139">
        <v>42828</v>
      </c>
      <c r="B51" s="140" t="s">
        <v>15411</v>
      </c>
      <c r="C51" s="141" t="s">
        <v>27</v>
      </c>
      <c r="D51" s="141" t="s">
        <v>15410</v>
      </c>
      <c r="E51" s="141" t="s">
        <v>15409</v>
      </c>
      <c r="F51" s="142">
        <v>42825</v>
      </c>
      <c r="G51" s="141" t="s">
        <v>120</v>
      </c>
      <c r="H51" s="141" t="s">
        <v>15417</v>
      </c>
      <c r="I51" s="141">
        <v>4</v>
      </c>
      <c r="J51" s="141" t="s">
        <v>11141</v>
      </c>
      <c r="K51" s="141" t="s">
        <v>28</v>
      </c>
      <c r="L51" s="141" t="s">
        <v>15416</v>
      </c>
      <c r="M51" s="141" t="s">
        <v>15414</v>
      </c>
      <c r="N51" s="141">
        <v>0</v>
      </c>
      <c r="O51" s="141">
        <v>100</v>
      </c>
      <c r="P51" s="141">
        <v>38101.17</v>
      </c>
      <c r="Q51" s="141">
        <v>4309650</v>
      </c>
      <c r="R51" s="141">
        <v>3401890</v>
      </c>
      <c r="S51" s="141">
        <v>78.94</v>
      </c>
      <c r="T51" s="141">
        <v>0</v>
      </c>
      <c r="U51" s="141">
        <v>0</v>
      </c>
      <c r="V51" s="141">
        <v>56.27</v>
      </c>
      <c r="W51" s="141">
        <v>97.45</v>
      </c>
      <c r="X51" s="141">
        <v>92.97</v>
      </c>
      <c r="Y51" s="141" t="s">
        <v>6458</v>
      </c>
      <c r="Z51" s="188" t="str">
        <f t="shared" si="0"/>
        <v>Re-sequencing101SE</v>
      </c>
      <c r="AA51" s="143">
        <v>0</v>
      </c>
      <c r="AB51" s="143" t="s">
        <v>30</v>
      </c>
      <c r="AC51" s="156" t="s">
        <v>139</v>
      </c>
      <c r="AD51" s="205"/>
    </row>
    <row r="52" spans="1:30" ht="24" customHeight="1">
      <c r="A52" s="139">
        <v>42828</v>
      </c>
      <c r="B52" s="140" t="s">
        <v>15411</v>
      </c>
      <c r="C52" s="141" t="s">
        <v>27</v>
      </c>
      <c r="D52" s="141" t="s">
        <v>15410</v>
      </c>
      <c r="E52" s="141" t="s">
        <v>15409</v>
      </c>
      <c r="F52" s="142">
        <v>42825</v>
      </c>
      <c r="G52" s="141" t="s">
        <v>120</v>
      </c>
      <c r="H52" s="141" t="s">
        <v>15417</v>
      </c>
      <c r="I52" s="141">
        <v>5</v>
      </c>
      <c r="J52" s="141" t="s">
        <v>11141</v>
      </c>
      <c r="K52" s="141" t="s">
        <v>28</v>
      </c>
      <c r="L52" s="141" t="s">
        <v>15416</v>
      </c>
      <c r="M52" s="141" t="s">
        <v>15414</v>
      </c>
      <c r="N52" s="141">
        <v>0</v>
      </c>
      <c r="O52" s="141">
        <v>100</v>
      </c>
      <c r="P52" s="141">
        <v>38060.31</v>
      </c>
      <c r="Q52" s="141">
        <v>4309650</v>
      </c>
      <c r="R52" s="141">
        <v>3398241</v>
      </c>
      <c r="S52" s="141">
        <v>78.849999999999994</v>
      </c>
      <c r="T52" s="141">
        <v>0</v>
      </c>
      <c r="U52" s="141">
        <v>0</v>
      </c>
      <c r="V52" s="141">
        <v>56.28</v>
      </c>
      <c r="W52" s="141">
        <v>96.9</v>
      </c>
      <c r="X52" s="141">
        <v>91.68</v>
      </c>
      <c r="Y52" s="141" t="s">
        <v>6458</v>
      </c>
      <c r="Z52" s="188" t="str">
        <f t="shared" si="0"/>
        <v>Re-sequencing101SE</v>
      </c>
      <c r="AA52" s="143">
        <v>0</v>
      </c>
      <c r="AB52" s="143" t="s">
        <v>30</v>
      </c>
      <c r="AC52" s="156" t="s">
        <v>139</v>
      </c>
      <c r="AD52" s="205"/>
    </row>
    <row r="53" spans="1:30" ht="24" customHeight="1">
      <c r="A53" s="139">
        <v>42828</v>
      </c>
      <c r="B53" s="140" t="s">
        <v>15411</v>
      </c>
      <c r="C53" s="141" t="s">
        <v>27</v>
      </c>
      <c r="D53" s="141" t="s">
        <v>15410</v>
      </c>
      <c r="E53" s="141" t="s">
        <v>15409</v>
      </c>
      <c r="F53" s="142">
        <v>42825</v>
      </c>
      <c r="G53" s="141" t="s">
        <v>120</v>
      </c>
      <c r="H53" s="141" t="s">
        <v>15417</v>
      </c>
      <c r="I53" s="141">
        <v>6</v>
      </c>
      <c r="J53" s="141" t="s">
        <v>11141</v>
      </c>
      <c r="K53" s="141" t="s">
        <v>28</v>
      </c>
      <c r="L53" s="141" t="s">
        <v>15416</v>
      </c>
      <c r="M53" s="141" t="s">
        <v>15414</v>
      </c>
      <c r="N53" s="141">
        <v>0</v>
      </c>
      <c r="O53" s="141">
        <v>100</v>
      </c>
      <c r="P53" s="141">
        <v>37914.65</v>
      </c>
      <c r="Q53" s="141">
        <v>4309650</v>
      </c>
      <c r="R53" s="141">
        <v>3385236</v>
      </c>
      <c r="S53" s="141">
        <v>78.55</v>
      </c>
      <c r="T53" s="141">
        <v>0</v>
      </c>
      <c r="U53" s="141">
        <v>0</v>
      </c>
      <c r="V53" s="141">
        <v>56.27</v>
      </c>
      <c r="W53" s="141">
        <v>97.46</v>
      </c>
      <c r="X53" s="141">
        <v>92.95</v>
      </c>
      <c r="Y53" s="141" t="s">
        <v>6458</v>
      </c>
      <c r="Z53" s="188" t="str">
        <f t="shared" si="0"/>
        <v>Re-sequencing101SE</v>
      </c>
      <c r="AA53" s="143">
        <v>0</v>
      </c>
      <c r="AB53" s="143" t="s">
        <v>30</v>
      </c>
      <c r="AC53" s="156" t="s">
        <v>139</v>
      </c>
      <c r="AD53" s="205"/>
    </row>
    <row r="54" spans="1:30" ht="24" customHeight="1">
      <c r="A54" s="139">
        <v>42828</v>
      </c>
      <c r="B54" s="140" t="s">
        <v>15366</v>
      </c>
      <c r="C54" s="141" t="s">
        <v>27</v>
      </c>
      <c r="D54" s="141" t="s">
        <v>15406</v>
      </c>
      <c r="E54" s="141" t="s">
        <v>15405</v>
      </c>
      <c r="F54" s="142">
        <v>42825</v>
      </c>
      <c r="G54" s="141" t="s">
        <v>120</v>
      </c>
      <c r="H54" s="141" t="s">
        <v>15417</v>
      </c>
      <c r="I54" s="141">
        <v>7</v>
      </c>
      <c r="J54" s="141" t="s">
        <v>11141</v>
      </c>
      <c r="K54" s="141" t="s">
        <v>28</v>
      </c>
      <c r="L54" s="141" t="s">
        <v>15416</v>
      </c>
      <c r="M54" s="141" t="s">
        <v>15414</v>
      </c>
      <c r="N54" s="141">
        <v>0</v>
      </c>
      <c r="O54" s="141">
        <v>100</v>
      </c>
      <c r="P54" s="141">
        <v>38445.480000000003</v>
      </c>
      <c r="Q54" s="141">
        <v>4309650</v>
      </c>
      <c r="R54" s="141">
        <v>3432631</v>
      </c>
      <c r="S54" s="141">
        <v>79.650000000000006</v>
      </c>
      <c r="T54" s="141">
        <v>0</v>
      </c>
      <c r="U54" s="141">
        <v>0</v>
      </c>
      <c r="V54" s="141">
        <v>56.28</v>
      </c>
      <c r="W54" s="141">
        <v>97.6</v>
      </c>
      <c r="X54" s="141">
        <v>93.36</v>
      </c>
      <c r="Y54" s="141" t="s">
        <v>6458</v>
      </c>
      <c r="Z54" s="188" t="str">
        <f t="shared" si="0"/>
        <v>Re-sequencing101SE</v>
      </c>
      <c r="AA54" s="143">
        <v>0</v>
      </c>
      <c r="AB54" s="143" t="s">
        <v>30</v>
      </c>
      <c r="AC54" s="156" t="s">
        <v>139</v>
      </c>
      <c r="AD54" s="205"/>
    </row>
    <row r="55" spans="1:30" ht="24" customHeight="1">
      <c r="A55" s="139">
        <v>42828</v>
      </c>
      <c r="B55" s="140" t="s">
        <v>15366</v>
      </c>
      <c r="C55" s="141" t="s">
        <v>27</v>
      </c>
      <c r="D55" s="141" t="s">
        <v>15406</v>
      </c>
      <c r="E55" s="141" t="s">
        <v>15405</v>
      </c>
      <c r="F55" s="142">
        <v>42825</v>
      </c>
      <c r="G55" s="141" t="s">
        <v>120</v>
      </c>
      <c r="H55" s="141" t="s">
        <v>15417</v>
      </c>
      <c r="I55" s="141">
        <v>8</v>
      </c>
      <c r="J55" s="141" t="s">
        <v>11141</v>
      </c>
      <c r="K55" s="141" t="s">
        <v>28</v>
      </c>
      <c r="L55" s="141" t="s">
        <v>15416</v>
      </c>
      <c r="M55" s="141" t="s">
        <v>15414</v>
      </c>
      <c r="N55" s="141">
        <v>0</v>
      </c>
      <c r="O55" s="141">
        <v>100</v>
      </c>
      <c r="P55" s="141">
        <v>38665.949999999997</v>
      </c>
      <c r="Q55" s="141">
        <v>4309650</v>
      </c>
      <c r="R55" s="141">
        <v>3452317</v>
      </c>
      <c r="S55" s="141">
        <v>80.11</v>
      </c>
      <c r="T55" s="141">
        <v>0</v>
      </c>
      <c r="U55" s="141">
        <v>0</v>
      </c>
      <c r="V55" s="141">
        <v>56.28</v>
      </c>
      <c r="W55" s="141">
        <v>97.91</v>
      </c>
      <c r="X55" s="141">
        <v>94.05</v>
      </c>
      <c r="Y55" s="141" t="s">
        <v>6458</v>
      </c>
      <c r="Z55" s="188" t="str">
        <f t="shared" si="0"/>
        <v>Re-sequencing101SE</v>
      </c>
      <c r="AA55" s="143">
        <v>0</v>
      </c>
      <c r="AB55" s="143" t="s">
        <v>30</v>
      </c>
      <c r="AC55" s="156" t="s">
        <v>139</v>
      </c>
      <c r="AD55" s="205"/>
    </row>
    <row r="56" spans="1:30" ht="24" customHeight="1">
      <c r="A56" s="133">
        <v>42828</v>
      </c>
      <c r="B56" s="152" t="s">
        <v>15366</v>
      </c>
      <c r="C56" s="153" t="s">
        <v>27</v>
      </c>
      <c r="D56" s="153" t="s">
        <v>15408</v>
      </c>
      <c r="E56" s="153" t="s">
        <v>15407</v>
      </c>
      <c r="F56" s="133">
        <v>42825</v>
      </c>
      <c r="G56" s="153" t="s">
        <v>120</v>
      </c>
      <c r="H56" s="153" t="s">
        <v>15415</v>
      </c>
      <c r="I56" s="153">
        <v>1</v>
      </c>
      <c r="J56" s="153" t="s">
        <v>10784</v>
      </c>
      <c r="K56" s="153" t="s">
        <v>28</v>
      </c>
      <c r="L56" s="153" t="s">
        <v>2616</v>
      </c>
      <c r="M56" s="153" t="s">
        <v>15414</v>
      </c>
      <c r="N56" s="153">
        <v>0</v>
      </c>
      <c r="O56" s="153">
        <v>100</v>
      </c>
      <c r="P56" s="153">
        <v>38221.61</v>
      </c>
      <c r="Q56" s="153">
        <v>4309650</v>
      </c>
      <c r="R56" s="153">
        <v>3412643</v>
      </c>
      <c r="S56" s="153">
        <v>79.19</v>
      </c>
      <c r="T56" s="153">
        <v>0</v>
      </c>
      <c r="U56" s="153">
        <v>0</v>
      </c>
      <c r="V56" s="153">
        <v>55.32</v>
      </c>
      <c r="W56" s="153">
        <v>96.78</v>
      </c>
      <c r="X56" s="153">
        <v>91.39</v>
      </c>
      <c r="Y56" s="153" t="s">
        <v>6458</v>
      </c>
      <c r="Z56" s="187" t="str">
        <f t="shared" si="0"/>
        <v>Re-sequencing101SE</v>
      </c>
      <c r="AA56" s="154">
        <v>0</v>
      </c>
      <c r="AB56" s="155" t="s">
        <v>30</v>
      </c>
      <c r="AC56" s="155" t="s">
        <v>139</v>
      </c>
      <c r="AD56" s="206"/>
    </row>
    <row r="57" spans="1:30" ht="24" customHeight="1">
      <c r="A57" s="139">
        <v>42828</v>
      </c>
      <c r="B57" s="140" t="s">
        <v>15366</v>
      </c>
      <c r="C57" s="141" t="s">
        <v>27</v>
      </c>
      <c r="D57" s="141" t="s">
        <v>15408</v>
      </c>
      <c r="E57" s="141" t="s">
        <v>15407</v>
      </c>
      <c r="F57" s="142">
        <v>42825</v>
      </c>
      <c r="G57" s="141" t="s">
        <v>120</v>
      </c>
      <c r="H57" s="141" t="s">
        <v>15415</v>
      </c>
      <c r="I57" s="141">
        <v>2</v>
      </c>
      <c r="J57" s="141" t="s">
        <v>11141</v>
      </c>
      <c r="K57" s="141" t="s">
        <v>28</v>
      </c>
      <c r="L57" s="141" t="s">
        <v>2616</v>
      </c>
      <c r="M57" s="141" t="s">
        <v>15414</v>
      </c>
      <c r="N57" s="141">
        <v>0</v>
      </c>
      <c r="O57" s="141">
        <v>100</v>
      </c>
      <c r="P57" s="141">
        <v>36562.639999999999</v>
      </c>
      <c r="Q57" s="141">
        <v>4309650</v>
      </c>
      <c r="R57" s="141">
        <v>3264521</v>
      </c>
      <c r="S57" s="141">
        <v>75.75</v>
      </c>
      <c r="T57" s="141">
        <v>0</v>
      </c>
      <c r="U57" s="141">
        <v>0</v>
      </c>
      <c r="V57" s="141">
        <v>55.4</v>
      </c>
      <c r="W57" s="141">
        <v>94.63</v>
      </c>
      <c r="X57" s="141">
        <v>87.28</v>
      </c>
      <c r="Y57" s="141" t="s">
        <v>6458</v>
      </c>
      <c r="Z57" s="188" t="str">
        <f t="shared" si="0"/>
        <v>Re-sequencing101SE</v>
      </c>
      <c r="AA57" s="143">
        <v>0</v>
      </c>
      <c r="AB57" s="143" t="s">
        <v>30</v>
      </c>
      <c r="AC57" s="156" t="s">
        <v>139</v>
      </c>
      <c r="AD57" s="205"/>
    </row>
    <row r="58" spans="1:30" ht="24" customHeight="1">
      <c r="A58" s="139">
        <v>42828</v>
      </c>
      <c r="B58" s="140" t="s">
        <v>15366</v>
      </c>
      <c r="C58" s="141" t="s">
        <v>27</v>
      </c>
      <c r="D58" s="141" t="s">
        <v>15404</v>
      </c>
      <c r="E58" s="141" t="s">
        <v>15403</v>
      </c>
      <c r="F58" s="142">
        <v>42825</v>
      </c>
      <c r="G58" s="141" t="s">
        <v>120</v>
      </c>
      <c r="H58" s="141" t="s">
        <v>15415</v>
      </c>
      <c r="I58" s="141">
        <v>3</v>
      </c>
      <c r="J58" s="141" t="s">
        <v>11141</v>
      </c>
      <c r="K58" s="141" t="s">
        <v>28</v>
      </c>
      <c r="L58" s="141" t="s">
        <v>2616</v>
      </c>
      <c r="M58" s="141" t="s">
        <v>15414</v>
      </c>
      <c r="N58" s="141">
        <v>0</v>
      </c>
      <c r="O58" s="141">
        <v>100</v>
      </c>
      <c r="P58" s="141">
        <v>38697.31</v>
      </c>
      <c r="Q58" s="141">
        <v>4309650</v>
      </c>
      <c r="R58" s="141">
        <v>3455117</v>
      </c>
      <c r="S58" s="141">
        <v>80.17</v>
      </c>
      <c r="T58" s="141">
        <v>0</v>
      </c>
      <c r="U58" s="141">
        <v>0</v>
      </c>
      <c r="V58" s="141">
        <v>57.1</v>
      </c>
      <c r="W58" s="141">
        <v>97.54</v>
      </c>
      <c r="X58" s="141">
        <v>93.2</v>
      </c>
      <c r="Y58" s="141" t="s">
        <v>6458</v>
      </c>
      <c r="Z58" s="188" t="str">
        <f t="shared" si="0"/>
        <v>Re-sequencing101SE</v>
      </c>
      <c r="AA58" s="143">
        <v>0</v>
      </c>
      <c r="AB58" s="143" t="s">
        <v>30</v>
      </c>
      <c r="AC58" s="156" t="s">
        <v>139</v>
      </c>
      <c r="AD58" s="205"/>
    </row>
    <row r="59" spans="1:30" ht="24" customHeight="1">
      <c r="A59" s="139">
        <v>42828</v>
      </c>
      <c r="B59" s="140" t="s">
        <v>15366</v>
      </c>
      <c r="C59" s="141" t="s">
        <v>27</v>
      </c>
      <c r="D59" s="141" t="s">
        <v>15404</v>
      </c>
      <c r="E59" s="141" t="s">
        <v>15403</v>
      </c>
      <c r="F59" s="142">
        <v>42825</v>
      </c>
      <c r="G59" s="141" t="s">
        <v>120</v>
      </c>
      <c r="H59" s="141" t="s">
        <v>15415</v>
      </c>
      <c r="I59" s="141">
        <v>4</v>
      </c>
      <c r="J59" s="141" t="s">
        <v>11141</v>
      </c>
      <c r="K59" s="141" t="s">
        <v>28</v>
      </c>
      <c r="L59" s="141" t="s">
        <v>2616</v>
      </c>
      <c r="M59" s="141" t="s">
        <v>15414</v>
      </c>
      <c r="N59" s="141">
        <v>0</v>
      </c>
      <c r="O59" s="141">
        <v>100</v>
      </c>
      <c r="P59" s="141">
        <v>38900.720000000001</v>
      </c>
      <c r="Q59" s="141">
        <v>4309650</v>
      </c>
      <c r="R59" s="141">
        <v>3473278</v>
      </c>
      <c r="S59" s="141">
        <v>80.59</v>
      </c>
      <c r="T59" s="141">
        <v>0</v>
      </c>
      <c r="U59" s="141">
        <v>0</v>
      </c>
      <c r="V59" s="141">
        <v>57.11</v>
      </c>
      <c r="W59" s="141">
        <v>97.86</v>
      </c>
      <c r="X59" s="141">
        <v>93.98</v>
      </c>
      <c r="Y59" s="141" t="s">
        <v>6458</v>
      </c>
      <c r="Z59" s="188" t="str">
        <f t="shared" si="0"/>
        <v>Re-sequencing101SE</v>
      </c>
      <c r="AA59" s="143">
        <v>0</v>
      </c>
      <c r="AB59" s="143" t="s">
        <v>30</v>
      </c>
      <c r="AC59" s="156" t="s">
        <v>139</v>
      </c>
      <c r="AD59" s="205"/>
    </row>
    <row r="60" spans="1:30" ht="24" customHeight="1">
      <c r="A60" s="139">
        <v>42828</v>
      </c>
      <c r="B60" s="140" t="s">
        <v>15366</v>
      </c>
      <c r="C60" s="141" t="s">
        <v>27</v>
      </c>
      <c r="D60" s="141" t="s">
        <v>15402</v>
      </c>
      <c r="E60" s="141" t="s">
        <v>15401</v>
      </c>
      <c r="F60" s="142">
        <v>42825</v>
      </c>
      <c r="G60" s="141" t="s">
        <v>120</v>
      </c>
      <c r="H60" s="141" t="s">
        <v>15415</v>
      </c>
      <c r="I60" s="141">
        <v>5</v>
      </c>
      <c r="J60" s="141" t="s">
        <v>11141</v>
      </c>
      <c r="K60" s="141" t="s">
        <v>28</v>
      </c>
      <c r="L60" s="141" t="s">
        <v>2616</v>
      </c>
      <c r="M60" s="141" t="s">
        <v>15414</v>
      </c>
      <c r="N60" s="141">
        <v>0</v>
      </c>
      <c r="O60" s="141">
        <v>100</v>
      </c>
      <c r="P60" s="141">
        <v>39017.440000000002</v>
      </c>
      <c r="Q60" s="141">
        <v>4309650</v>
      </c>
      <c r="R60" s="141">
        <v>3483699</v>
      </c>
      <c r="S60" s="141">
        <v>80.83</v>
      </c>
      <c r="T60" s="141">
        <v>0</v>
      </c>
      <c r="U60" s="141">
        <v>0</v>
      </c>
      <c r="V60" s="141">
        <v>56.35</v>
      </c>
      <c r="W60" s="141">
        <v>97.55</v>
      </c>
      <c r="X60" s="141">
        <v>93.15</v>
      </c>
      <c r="Y60" s="141" t="s">
        <v>6458</v>
      </c>
      <c r="Z60" s="188" t="str">
        <f t="shared" si="0"/>
        <v>Re-sequencing101SE</v>
      </c>
      <c r="AA60" s="143">
        <v>0</v>
      </c>
      <c r="AB60" s="143" t="s">
        <v>30</v>
      </c>
      <c r="AC60" s="156" t="s">
        <v>139</v>
      </c>
      <c r="AD60" s="205"/>
    </row>
    <row r="61" spans="1:30" ht="24" customHeight="1">
      <c r="A61" s="139">
        <v>42828</v>
      </c>
      <c r="B61" s="140" t="s">
        <v>15366</v>
      </c>
      <c r="C61" s="141" t="s">
        <v>27</v>
      </c>
      <c r="D61" s="141" t="s">
        <v>15402</v>
      </c>
      <c r="E61" s="141" t="s">
        <v>15401</v>
      </c>
      <c r="F61" s="142">
        <v>42825</v>
      </c>
      <c r="G61" s="141" t="s">
        <v>120</v>
      </c>
      <c r="H61" s="141" t="s">
        <v>15415</v>
      </c>
      <c r="I61" s="141">
        <v>6</v>
      </c>
      <c r="J61" s="141" t="s">
        <v>11141</v>
      </c>
      <c r="K61" s="141" t="s">
        <v>28</v>
      </c>
      <c r="L61" s="141" t="s">
        <v>2616</v>
      </c>
      <c r="M61" s="141" t="s">
        <v>15414</v>
      </c>
      <c r="N61" s="141">
        <v>0</v>
      </c>
      <c r="O61" s="141">
        <v>100</v>
      </c>
      <c r="P61" s="141">
        <v>32262.22</v>
      </c>
      <c r="Q61" s="141">
        <v>4309650</v>
      </c>
      <c r="R61" s="141">
        <v>2880555</v>
      </c>
      <c r="S61" s="141">
        <v>66.84</v>
      </c>
      <c r="T61" s="141">
        <v>0</v>
      </c>
      <c r="U61" s="141">
        <v>0</v>
      </c>
      <c r="V61" s="141">
        <v>56.15</v>
      </c>
      <c r="W61" s="141">
        <v>95.36</v>
      </c>
      <c r="X61" s="141">
        <v>89.16</v>
      </c>
      <c r="Y61" s="141" t="s">
        <v>6458</v>
      </c>
      <c r="Z61" s="188" t="str">
        <f t="shared" si="0"/>
        <v>Re-sequencing101SE</v>
      </c>
      <c r="AA61" s="143">
        <v>0</v>
      </c>
      <c r="AB61" s="143" t="s">
        <v>30</v>
      </c>
      <c r="AC61" s="156" t="s">
        <v>139</v>
      </c>
      <c r="AD61" s="205"/>
    </row>
    <row r="62" spans="1:30" ht="24" customHeight="1">
      <c r="A62" s="139">
        <v>42828</v>
      </c>
      <c r="B62" s="140" t="s">
        <v>15366</v>
      </c>
      <c r="C62" s="141" t="s">
        <v>27</v>
      </c>
      <c r="D62" s="141" t="s">
        <v>15400</v>
      </c>
      <c r="E62" s="141" t="s">
        <v>15399</v>
      </c>
      <c r="F62" s="142">
        <v>42825</v>
      </c>
      <c r="G62" s="141" t="s">
        <v>120</v>
      </c>
      <c r="H62" s="141" t="s">
        <v>15415</v>
      </c>
      <c r="I62" s="141">
        <v>7</v>
      </c>
      <c r="J62" s="141" t="s">
        <v>11141</v>
      </c>
      <c r="K62" s="141" t="s">
        <v>28</v>
      </c>
      <c r="L62" s="141" t="s">
        <v>2616</v>
      </c>
      <c r="M62" s="141" t="s">
        <v>15414</v>
      </c>
      <c r="N62" s="141">
        <v>0</v>
      </c>
      <c r="O62" s="141">
        <v>100</v>
      </c>
      <c r="P62" s="141">
        <v>38510.019999999997</v>
      </c>
      <c r="Q62" s="141">
        <v>4309650</v>
      </c>
      <c r="R62" s="141">
        <v>3438394</v>
      </c>
      <c r="S62" s="141">
        <v>79.78</v>
      </c>
      <c r="T62" s="141">
        <v>0</v>
      </c>
      <c r="U62" s="141">
        <v>0</v>
      </c>
      <c r="V62" s="141">
        <v>56.52</v>
      </c>
      <c r="W62" s="141">
        <v>97.31</v>
      </c>
      <c r="X62" s="141">
        <v>92.59</v>
      </c>
      <c r="Y62" s="141" t="s">
        <v>6458</v>
      </c>
      <c r="Z62" s="188" t="str">
        <f t="shared" si="0"/>
        <v>Re-sequencing101SE</v>
      </c>
      <c r="AA62" s="143">
        <v>0</v>
      </c>
      <c r="AB62" s="143" t="s">
        <v>30</v>
      </c>
      <c r="AC62" s="156" t="s">
        <v>139</v>
      </c>
      <c r="AD62" s="205"/>
    </row>
    <row r="63" spans="1:30" ht="24" customHeight="1">
      <c r="A63" s="139">
        <v>42828</v>
      </c>
      <c r="B63" s="140" t="s">
        <v>15366</v>
      </c>
      <c r="C63" s="141" t="s">
        <v>27</v>
      </c>
      <c r="D63" s="141" t="s">
        <v>15400</v>
      </c>
      <c r="E63" s="141" t="s">
        <v>15399</v>
      </c>
      <c r="F63" s="142">
        <v>42825</v>
      </c>
      <c r="G63" s="141" t="s">
        <v>120</v>
      </c>
      <c r="H63" s="141" t="s">
        <v>15415</v>
      </c>
      <c r="I63" s="141">
        <v>8</v>
      </c>
      <c r="J63" s="141" t="s">
        <v>11141</v>
      </c>
      <c r="K63" s="141" t="s">
        <v>28</v>
      </c>
      <c r="L63" s="141" t="s">
        <v>2616</v>
      </c>
      <c r="M63" s="141" t="s">
        <v>15414</v>
      </c>
      <c r="N63" s="141">
        <v>0</v>
      </c>
      <c r="O63" s="141">
        <v>100</v>
      </c>
      <c r="P63" s="141">
        <v>38678.19</v>
      </c>
      <c r="Q63" s="141">
        <v>4309650</v>
      </c>
      <c r="R63" s="141">
        <v>3453410</v>
      </c>
      <c r="S63" s="141">
        <v>80.13</v>
      </c>
      <c r="T63" s="141">
        <v>0</v>
      </c>
      <c r="U63" s="141">
        <v>0</v>
      </c>
      <c r="V63" s="141">
        <v>56.52</v>
      </c>
      <c r="W63" s="141">
        <v>97.58</v>
      </c>
      <c r="X63" s="141">
        <v>93.14</v>
      </c>
      <c r="Y63" s="141" t="s">
        <v>6458</v>
      </c>
      <c r="Z63" s="188" t="str">
        <f t="shared" si="0"/>
        <v>Re-sequencing101SE</v>
      </c>
      <c r="AA63" s="143">
        <v>0</v>
      </c>
      <c r="AB63" s="143" t="s">
        <v>30</v>
      </c>
      <c r="AC63" s="156" t="s">
        <v>139</v>
      </c>
      <c r="AD63" s="205"/>
    </row>
    <row r="64" spans="1:30" ht="24" customHeight="1">
      <c r="A64" s="133">
        <v>42828</v>
      </c>
      <c r="B64" s="152" t="s">
        <v>15411</v>
      </c>
      <c r="C64" s="153" t="s">
        <v>27</v>
      </c>
      <c r="D64" s="153" t="s">
        <v>15413</v>
      </c>
      <c r="E64" s="153" t="s">
        <v>15412</v>
      </c>
      <c r="F64" s="133">
        <v>42822</v>
      </c>
      <c r="G64" s="153" t="s">
        <v>120</v>
      </c>
      <c r="H64" s="153" t="s">
        <v>15396</v>
      </c>
      <c r="I64" s="153">
        <v>1</v>
      </c>
      <c r="J64" s="153" t="s">
        <v>10784</v>
      </c>
      <c r="K64" s="153" t="s">
        <v>28</v>
      </c>
      <c r="L64" s="153" t="s">
        <v>2616</v>
      </c>
      <c r="M64" s="153" t="s">
        <v>15361</v>
      </c>
      <c r="N64" s="153">
        <v>0</v>
      </c>
      <c r="O64" s="153">
        <v>100</v>
      </c>
      <c r="P64" s="153">
        <v>38888.74</v>
      </c>
      <c r="Q64" s="153">
        <v>4309650</v>
      </c>
      <c r="R64" s="153">
        <v>3472208</v>
      </c>
      <c r="S64" s="153">
        <v>80.569999999999993</v>
      </c>
      <c r="T64" s="153">
        <v>0</v>
      </c>
      <c r="U64" s="153">
        <v>0</v>
      </c>
      <c r="V64" s="153">
        <v>53.09</v>
      </c>
      <c r="W64" s="153">
        <v>97.72</v>
      </c>
      <c r="X64" s="153">
        <v>93.62</v>
      </c>
      <c r="Y64" s="153" t="s">
        <v>6458</v>
      </c>
      <c r="Z64" s="187" t="str">
        <f t="shared" si="0"/>
        <v>Re-sequencing101SE</v>
      </c>
      <c r="AA64" s="154">
        <v>0</v>
      </c>
      <c r="AB64" s="155" t="s">
        <v>30</v>
      </c>
      <c r="AC64" s="155" t="s">
        <v>139</v>
      </c>
      <c r="AD64" s="206"/>
    </row>
    <row r="65" spans="1:30" ht="24" customHeight="1">
      <c r="A65" s="139">
        <v>42828</v>
      </c>
      <c r="B65" s="140" t="s">
        <v>15411</v>
      </c>
      <c r="C65" s="141" t="s">
        <v>27</v>
      </c>
      <c r="D65" s="141" t="s">
        <v>15410</v>
      </c>
      <c r="E65" s="141" t="s">
        <v>15409</v>
      </c>
      <c r="F65" s="142">
        <v>42822</v>
      </c>
      <c r="G65" s="141" t="s">
        <v>120</v>
      </c>
      <c r="H65" s="141" t="s">
        <v>15396</v>
      </c>
      <c r="I65" s="141">
        <v>2</v>
      </c>
      <c r="J65" s="141" t="s">
        <v>11141</v>
      </c>
      <c r="K65" s="141" t="s">
        <v>28</v>
      </c>
      <c r="L65" s="141" t="s">
        <v>2616</v>
      </c>
      <c r="M65" s="141" t="s">
        <v>15361</v>
      </c>
      <c r="N65" s="141">
        <v>0</v>
      </c>
      <c r="O65" s="141">
        <v>100</v>
      </c>
      <c r="P65" s="141">
        <v>37328.82</v>
      </c>
      <c r="Q65" s="141">
        <v>4309650</v>
      </c>
      <c r="R65" s="141">
        <v>3332930</v>
      </c>
      <c r="S65" s="141">
        <v>77.34</v>
      </c>
      <c r="T65" s="141">
        <v>0</v>
      </c>
      <c r="U65" s="141">
        <v>0</v>
      </c>
      <c r="V65" s="141">
        <v>56.3</v>
      </c>
      <c r="W65" s="141">
        <v>97.21</v>
      </c>
      <c r="X65" s="141">
        <v>92.34</v>
      </c>
      <c r="Y65" s="141" t="s">
        <v>6458</v>
      </c>
      <c r="Z65" s="188" t="str">
        <f t="shared" ref="Z65:Z128" si="1">IF(P65,CONCATENATE(C65,Y65),0)</f>
        <v>Re-sequencing101SE</v>
      </c>
      <c r="AA65" s="143">
        <v>0</v>
      </c>
      <c r="AB65" s="143" t="s">
        <v>30</v>
      </c>
      <c r="AC65" s="156" t="s">
        <v>139</v>
      </c>
      <c r="AD65" s="205"/>
    </row>
    <row r="66" spans="1:30" ht="24" customHeight="1">
      <c r="A66" s="139">
        <v>42828</v>
      </c>
      <c r="B66" s="140" t="s">
        <v>15366</v>
      </c>
      <c r="C66" s="141" t="s">
        <v>27</v>
      </c>
      <c r="D66" s="141" t="s">
        <v>15408</v>
      </c>
      <c r="E66" s="141" t="s">
        <v>15407</v>
      </c>
      <c r="F66" s="142">
        <v>42822</v>
      </c>
      <c r="G66" s="141" t="s">
        <v>120</v>
      </c>
      <c r="H66" s="141" t="s">
        <v>15396</v>
      </c>
      <c r="I66" s="141">
        <v>3</v>
      </c>
      <c r="J66" s="141" t="s">
        <v>11141</v>
      </c>
      <c r="K66" s="141" t="s">
        <v>28</v>
      </c>
      <c r="L66" s="141" t="s">
        <v>2616</v>
      </c>
      <c r="M66" s="141" t="s">
        <v>15361</v>
      </c>
      <c r="N66" s="141">
        <v>0</v>
      </c>
      <c r="O66" s="141">
        <v>100</v>
      </c>
      <c r="P66" s="141">
        <v>37084.1</v>
      </c>
      <c r="Q66" s="141">
        <v>4309650</v>
      </c>
      <c r="R66" s="141">
        <v>3311080</v>
      </c>
      <c r="S66" s="141">
        <v>76.83</v>
      </c>
      <c r="T66" s="141">
        <v>0</v>
      </c>
      <c r="U66" s="141">
        <v>0</v>
      </c>
      <c r="V66" s="141">
        <v>55.37</v>
      </c>
      <c r="W66" s="141">
        <v>97.04</v>
      </c>
      <c r="X66" s="141">
        <v>91.91</v>
      </c>
      <c r="Y66" s="141" t="s">
        <v>6458</v>
      </c>
      <c r="Z66" s="188" t="str">
        <f t="shared" si="1"/>
        <v>Re-sequencing101SE</v>
      </c>
      <c r="AA66" s="143">
        <v>0</v>
      </c>
      <c r="AB66" s="143" t="s">
        <v>30</v>
      </c>
      <c r="AC66" s="156" t="s">
        <v>139</v>
      </c>
      <c r="AD66" s="205"/>
    </row>
    <row r="67" spans="1:30" ht="24" customHeight="1">
      <c r="A67" s="139">
        <v>42828</v>
      </c>
      <c r="B67" s="140" t="s">
        <v>15366</v>
      </c>
      <c r="C67" s="141" t="s">
        <v>27</v>
      </c>
      <c r="D67" s="141" t="s">
        <v>15406</v>
      </c>
      <c r="E67" s="141" t="s">
        <v>15405</v>
      </c>
      <c r="F67" s="142">
        <v>42822</v>
      </c>
      <c r="G67" s="141" t="s">
        <v>120</v>
      </c>
      <c r="H67" s="141" t="s">
        <v>15396</v>
      </c>
      <c r="I67" s="141">
        <v>4</v>
      </c>
      <c r="J67" s="141" t="s">
        <v>11141</v>
      </c>
      <c r="K67" s="141" t="s">
        <v>28</v>
      </c>
      <c r="L67" s="141" t="s">
        <v>2616</v>
      </c>
      <c r="M67" s="141" t="s">
        <v>15361</v>
      </c>
      <c r="N67" s="141">
        <v>0</v>
      </c>
      <c r="O67" s="141">
        <v>100</v>
      </c>
      <c r="P67" s="141">
        <v>38418.44</v>
      </c>
      <c r="Q67" s="141">
        <v>4309650</v>
      </c>
      <c r="R67" s="141">
        <v>3430217</v>
      </c>
      <c r="S67" s="141">
        <v>79.59</v>
      </c>
      <c r="T67" s="141">
        <v>0</v>
      </c>
      <c r="U67" s="141">
        <v>0</v>
      </c>
      <c r="V67" s="141">
        <v>56.23</v>
      </c>
      <c r="W67" s="141">
        <v>97.66</v>
      </c>
      <c r="X67" s="141">
        <v>93.42</v>
      </c>
      <c r="Y67" s="141" t="s">
        <v>6458</v>
      </c>
      <c r="Z67" s="188" t="str">
        <f t="shared" si="1"/>
        <v>Re-sequencing101SE</v>
      </c>
      <c r="AA67" s="143">
        <v>0</v>
      </c>
      <c r="AB67" s="143" t="s">
        <v>30</v>
      </c>
      <c r="AC67" s="156" t="s">
        <v>139</v>
      </c>
      <c r="AD67" s="205"/>
    </row>
    <row r="68" spans="1:30" ht="24" customHeight="1">
      <c r="A68" s="139">
        <v>42828</v>
      </c>
      <c r="B68" s="140" t="s">
        <v>15366</v>
      </c>
      <c r="C68" s="141" t="s">
        <v>27</v>
      </c>
      <c r="D68" s="141" t="s">
        <v>15404</v>
      </c>
      <c r="E68" s="141" t="s">
        <v>15403</v>
      </c>
      <c r="F68" s="142">
        <v>42822</v>
      </c>
      <c r="G68" s="141" t="s">
        <v>120</v>
      </c>
      <c r="H68" s="141" t="s">
        <v>15396</v>
      </c>
      <c r="I68" s="141">
        <v>5</v>
      </c>
      <c r="J68" s="141" t="s">
        <v>11141</v>
      </c>
      <c r="K68" s="141" t="s">
        <v>28</v>
      </c>
      <c r="L68" s="141" t="s">
        <v>2616</v>
      </c>
      <c r="M68" s="141" t="s">
        <v>15361</v>
      </c>
      <c r="N68" s="141">
        <v>0</v>
      </c>
      <c r="O68" s="141">
        <v>100</v>
      </c>
      <c r="P68" s="141">
        <v>38151.230000000003</v>
      </c>
      <c r="Q68" s="141">
        <v>4309650</v>
      </c>
      <c r="R68" s="141">
        <v>3406359</v>
      </c>
      <c r="S68" s="141">
        <v>79.040000000000006</v>
      </c>
      <c r="T68" s="141">
        <v>0</v>
      </c>
      <c r="U68" s="141">
        <v>0</v>
      </c>
      <c r="V68" s="141">
        <v>57.06</v>
      </c>
      <c r="W68" s="141">
        <v>97.81</v>
      </c>
      <c r="X68" s="141">
        <v>93.87</v>
      </c>
      <c r="Y68" s="141" t="s">
        <v>6458</v>
      </c>
      <c r="Z68" s="188" t="str">
        <f t="shared" si="1"/>
        <v>Re-sequencing101SE</v>
      </c>
      <c r="AA68" s="143">
        <v>0</v>
      </c>
      <c r="AB68" s="143" t="s">
        <v>30</v>
      </c>
      <c r="AC68" s="156" t="s">
        <v>139</v>
      </c>
      <c r="AD68" s="205"/>
    </row>
    <row r="69" spans="1:30" ht="24" customHeight="1">
      <c r="A69" s="139">
        <v>42828</v>
      </c>
      <c r="B69" s="140" t="s">
        <v>15366</v>
      </c>
      <c r="C69" s="141" t="s">
        <v>27</v>
      </c>
      <c r="D69" s="141" t="s">
        <v>15402</v>
      </c>
      <c r="E69" s="141" t="s">
        <v>15401</v>
      </c>
      <c r="F69" s="142">
        <v>42822</v>
      </c>
      <c r="G69" s="141" t="s">
        <v>120</v>
      </c>
      <c r="H69" s="141" t="s">
        <v>15396</v>
      </c>
      <c r="I69" s="141">
        <v>6</v>
      </c>
      <c r="J69" s="141" t="s">
        <v>11141</v>
      </c>
      <c r="K69" s="141" t="s">
        <v>28</v>
      </c>
      <c r="L69" s="141" t="s">
        <v>2616</v>
      </c>
      <c r="M69" s="141" t="s">
        <v>15361</v>
      </c>
      <c r="N69" s="141">
        <v>0</v>
      </c>
      <c r="O69" s="141">
        <v>100</v>
      </c>
      <c r="P69" s="141">
        <v>37578.42</v>
      </c>
      <c r="Q69" s="141">
        <v>4309650</v>
      </c>
      <c r="R69" s="141">
        <v>3355215</v>
      </c>
      <c r="S69" s="141">
        <v>77.849999999999994</v>
      </c>
      <c r="T69" s="141">
        <v>0</v>
      </c>
      <c r="U69" s="141">
        <v>0</v>
      </c>
      <c r="V69" s="141">
        <v>56.25</v>
      </c>
      <c r="W69" s="141">
        <v>97.55</v>
      </c>
      <c r="X69" s="141">
        <v>93.08</v>
      </c>
      <c r="Y69" s="141" t="s">
        <v>6458</v>
      </c>
      <c r="Z69" s="188" t="str">
        <f t="shared" si="1"/>
        <v>Re-sequencing101SE</v>
      </c>
      <c r="AA69" s="143">
        <v>0</v>
      </c>
      <c r="AB69" s="143" t="s">
        <v>30</v>
      </c>
      <c r="AC69" s="156" t="s">
        <v>139</v>
      </c>
      <c r="AD69" s="205"/>
    </row>
    <row r="70" spans="1:30" ht="24" customHeight="1">
      <c r="A70" s="139">
        <v>42828</v>
      </c>
      <c r="B70" s="140" t="s">
        <v>15366</v>
      </c>
      <c r="C70" s="141" t="s">
        <v>27</v>
      </c>
      <c r="D70" s="141" t="s">
        <v>15400</v>
      </c>
      <c r="E70" s="141" t="s">
        <v>15399</v>
      </c>
      <c r="F70" s="142">
        <v>42822</v>
      </c>
      <c r="G70" s="141" t="s">
        <v>120</v>
      </c>
      <c r="H70" s="141" t="s">
        <v>15396</v>
      </c>
      <c r="I70" s="141">
        <v>7</v>
      </c>
      <c r="J70" s="141" t="s">
        <v>11141</v>
      </c>
      <c r="K70" s="141" t="s">
        <v>28</v>
      </c>
      <c r="L70" s="141" t="s">
        <v>2616</v>
      </c>
      <c r="M70" s="141" t="s">
        <v>15361</v>
      </c>
      <c r="N70" s="141">
        <v>0</v>
      </c>
      <c r="O70" s="141">
        <v>100</v>
      </c>
      <c r="P70" s="141">
        <v>38151.699999999997</v>
      </c>
      <c r="Q70" s="141">
        <v>4309650</v>
      </c>
      <c r="R70" s="141">
        <v>3406402</v>
      </c>
      <c r="S70" s="141">
        <v>79.040000000000006</v>
      </c>
      <c r="T70" s="141">
        <v>0</v>
      </c>
      <c r="U70" s="141">
        <v>0</v>
      </c>
      <c r="V70" s="141">
        <v>56.47</v>
      </c>
      <c r="W70" s="141">
        <v>97.31</v>
      </c>
      <c r="X70" s="141">
        <v>92.47</v>
      </c>
      <c r="Y70" s="141" t="s">
        <v>6458</v>
      </c>
      <c r="Z70" s="188" t="str">
        <f t="shared" si="1"/>
        <v>Re-sequencing101SE</v>
      </c>
      <c r="AA70" s="143">
        <v>0</v>
      </c>
      <c r="AB70" s="143" t="s">
        <v>30</v>
      </c>
      <c r="AC70" s="156" t="s">
        <v>139</v>
      </c>
      <c r="AD70" s="205"/>
    </row>
    <row r="71" spans="1:30" ht="24" customHeight="1">
      <c r="A71" s="139">
        <v>42828</v>
      </c>
      <c r="B71" s="140" t="s">
        <v>15366</v>
      </c>
      <c r="C71" s="141" t="s">
        <v>27</v>
      </c>
      <c r="D71" s="141" t="s">
        <v>15398</v>
      </c>
      <c r="E71" s="141" t="s">
        <v>15397</v>
      </c>
      <c r="F71" s="142">
        <v>42822</v>
      </c>
      <c r="G71" s="141" t="s">
        <v>120</v>
      </c>
      <c r="H71" s="141" t="s">
        <v>15396</v>
      </c>
      <c r="I71" s="141">
        <v>8</v>
      </c>
      <c r="J71" s="141" t="s">
        <v>10784</v>
      </c>
      <c r="K71" s="141" t="s">
        <v>28</v>
      </c>
      <c r="L71" s="141" t="s">
        <v>2616</v>
      </c>
      <c r="M71" s="141" t="s">
        <v>15361</v>
      </c>
      <c r="N71" s="141">
        <v>0</v>
      </c>
      <c r="O71" s="141">
        <v>100</v>
      </c>
      <c r="P71" s="141">
        <v>38195.68</v>
      </c>
      <c r="Q71" s="141">
        <v>4309650</v>
      </c>
      <c r="R71" s="141">
        <v>3410328</v>
      </c>
      <c r="S71" s="141">
        <v>79.13</v>
      </c>
      <c r="T71" s="141">
        <v>0</v>
      </c>
      <c r="U71" s="141">
        <v>0</v>
      </c>
      <c r="V71" s="141">
        <v>56.25</v>
      </c>
      <c r="W71" s="141">
        <v>96.73</v>
      </c>
      <c r="X71" s="141">
        <v>91.13</v>
      </c>
      <c r="Y71" s="141" t="s">
        <v>6458</v>
      </c>
      <c r="Z71" s="188" t="str">
        <f t="shared" si="1"/>
        <v>Re-sequencing101SE</v>
      </c>
      <c r="AA71" s="143">
        <v>0</v>
      </c>
      <c r="AB71" s="143" t="s">
        <v>30</v>
      </c>
      <c r="AC71" s="156" t="s">
        <v>139</v>
      </c>
      <c r="AD71" s="205"/>
    </row>
    <row r="72" spans="1:30" ht="24" customHeight="1">
      <c r="A72" s="133">
        <v>42828</v>
      </c>
      <c r="B72" s="152" t="s">
        <v>15395</v>
      </c>
      <c r="C72" s="153" t="s">
        <v>39</v>
      </c>
      <c r="D72" s="153" t="s">
        <v>31</v>
      </c>
      <c r="E72" s="153" t="s">
        <v>15394</v>
      </c>
      <c r="F72" s="133">
        <v>42824</v>
      </c>
      <c r="G72" s="153" t="s">
        <v>120</v>
      </c>
      <c r="H72" s="153" t="s">
        <v>15381</v>
      </c>
      <c r="I72" s="153">
        <v>1</v>
      </c>
      <c r="J72" s="153" t="s">
        <v>15362</v>
      </c>
      <c r="K72" s="153" t="s">
        <v>28</v>
      </c>
      <c r="L72" s="153" t="s">
        <v>2973</v>
      </c>
      <c r="M72" s="153" t="s">
        <v>15355</v>
      </c>
      <c r="N72" s="153">
        <v>0</v>
      </c>
      <c r="O72" s="153">
        <v>49</v>
      </c>
      <c r="P72" s="153">
        <v>17792.45</v>
      </c>
      <c r="Q72" s="153">
        <v>4309650</v>
      </c>
      <c r="R72" s="153">
        <v>3311144</v>
      </c>
      <c r="S72" s="153">
        <v>76.83</v>
      </c>
      <c r="T72" s="153">
        <v>0</v>
      </c>
      <c r="U72" s="153">
        <v>0</v>
      </c>
      <c r="V72" s="153">
        <v>43.74</v>
      </c>
      <c r="W72" s="153">
        <v>98.73</v>
      </c>
      <c r="X72" s="153">
        <v>96.45</v>
      </c>
      <c r="Y72" s="147" t="s">
        <v>4727</v>
      </c>
      <c r="Z72" s="187" t="str">
        <f t="shared" si="1"/>
        <v>Chip-seq50SE</v>
      </c>
      <c r="AA72" s="154">
        <v>0</v>
      </c>
      <c r="AB72" s="155" t="s">
        <v>30</v>
      </c>
      <c r="AC72" s="155" t="s">
        <v>139</v>
      </c>
      <c r="AD72" s="206"/>
    </row>
    <row r="73" spans="1:30" ht="24" customHeight="1">
      <c r="A73" s="139">
        <v>42828</v>
      </c>
      <c r="B73" s="140" t="s">
        <v>15393</v>
      </c>
      <c r="C73" s="141" t="s">
        <v>39</v>
      </c>
      <c r="D73" s="141" t="s">
        <v>31</v>
      </c>
      <c r="E73" s="141" t="s">
        <v>15392</v>
      </c>
      <c r="F73" s="142">
        <v>42824</v>
      </c>
      <c r="G73" s="141" t="s">
        <v>120</v>
      </c>
      <c r="H73" s="141" t="s">
        <v>15381</v>
      </c>
      <c r="I73" s="141">
        <v>2</v>
      </c>
      <c r="J73" s="141" t="s">
        <v>15362</v>
      </c>
      <c r="K73" s="141" t="s">
        <v>28</v>
      </c>
      <c r="L73" s="141" t="s">
        <v>2973</v>
      </c>
      <c r="M73" s="141" t="s">
        <v>15355</v>
      </c>
      <c r="N73" s="141">
        <v>0</v>
      </c>
      <c r="O73" s="141">
        <v>49</v>
      </c>
      <c r="P73" s="141">
        <v>17588.79</v>
      </c>
      <c r="Q73" s="141">
        <v>4309650</v>
      </c>
      <c r="R73" s="141">
        <v>3267928</v>
      </c>
      <c r="S73" s="141">
        <v>75.83</v>
      </c>
      <c r="T73" s="141">
        <v>0</v>
      </c>
      <c r="U73" s="141">
        <v>0</v>
      </c>
      <c r="V73" s="141">
        <v>44.91</v>
      </c>
      <c r="W73" s="141">
        <v>98.69</v>
      </c>
      <c r="X73" s="141">
        <v>96.36</v>
      </c>
      <c r="Y73" s="141" t="s">
        <v>4727</v>
      </c>
      <c r="Z73" s="188" t="str">
        <f t="shared" si="1"/>
        <v>Chip-seq50SE</v>
      </c>
      <c r="AA73" s="143">
        <v>0</v>
      </c>
      <c r="AB73" s="143" t="s">
        <v>30</v>
      </c>
      <c r="AC73" s="156" t="s">
        <v>139</v>
      </c>
      <c r="AD73" s="205"/>
    </row>
    <row r="74" spans="1:30" ht="24" customHeight="1">
      <c r="A74" s="139">
        <v>42828</v>
      </c>
      <c r="B74" s="140" t="s">
        <v>15391</v>
      </c>
      <c r="C74" s="141" t="s">
        <v>7880</v>
      </c>
      <c r="D74" s="141" t="s">
        <v>31</v>
      </c>
      <c r="E74" s="141" t="s">
        <v>15390</v>
      </c>
      <c r="F74" s="142">
        <v>42824</v>
      </c>
      <c r="G74" s="141" t="s">
        <v>120</v>
      </c>
      <c r="H74" s="141" t="s">
        <v>15381</v>
      </c>
      <c r="I74" s="141">
        <v>3</v>
      </c>
      <c r="J74" s="141" t="s">
        <v>15362</v>
      </c>
      <c r="K74" s="141" t="s">
        <v>28</v>
      </c>
      <c r="L74" s="141" t="s">
        <v>2973</v>
      </c>
      <c r="M74" s="141" t="s">
        <v>15339</v>
      </c>
      <c r="N74" s="141">
        <v>0</v>
      </c>
      <c r="O74" s="141">
        <v>49</v>
      </c>
      <c r="P74" s="141">
        <v>17955.59</v>
      </c>
      <c r="Q74" s="141">
        <v>4309650</v>
      </c>
      <c r="R74" s="141">
        <v>3333618</v>
      </c>
      <c r="S74" s="141">
        <v>77.349999999999994</v>
      </c>
      <c r="T74" s="141">
        <v>0</v>
      </c>
      <c r="U74" s="141">
        <v>0</v>
      </c>
      <c r="V74" s="141">
        <v>50.8</v>
      </c>
      <c r="W74" s="141">
        <v>98.72</v>
      </c>
      <c r="X74" s="141">
        <v>96.29</v>
      </c>
      <c r="Y74" s="141" t="s">
        <v>4727</v>
      </c>
      <c r="Z74" s="188" t="str">
        <f t="shared" si="1"/>
        <v>RNA-Seq50SE</v>
      </c>
      <c r="AA74" s="143">
        <v>0</v>
      </c>
      <c r="AB74" s="143" t="s">
        <v>30</v>
      </c>
      <c r="AC74" s="156" t="s">
        <v>139</v>
      </c>
      <c r="AD74" s="205"/>
    </row>
    <row r="75" spans="1:30" ht="24" customHeight="1">
      <c r="A75" s="139">
        <v>42828</v>
      </c>
      <c r="B75" s="140" t="s">
        <v>15387</v>
      </c>
      <c r="C75" s="141" t="s">
        <v>7880</v>
      </c>
      <c r="D75" s="141" t="s">
        <v>31</v>
      </c>
      <c r="E75" s="141" t="s">
        <v>15389</v>
      </c>
      <c r="F75" s="142">
        <v>42824</v>
      </c>
      <c r="G75" s="141" t="s">
        <v>120</v>
      </c>
      <c r="H75" s="141" t="s">
        <v>15381</v>
      </c>
      <c r="I75" s="141">
        <v>4</v>
      </c>
      <c r="J75" s="141" t="s">
        <v>15362</v>
      </c>
      <c r="K75" s="141" t="s">
        <v>28</v>
      </c>
      <c r="L75" s="141" t="s">
        <v>2973</v>
      </c>
      <c r="M75" s="141" t="s">
        <v>15339</v>
      </c>
      <c r="N75" s="141">
        <v>0</v>
      </c>
      <c r="O75" s="141">
        <v>49</v>
      </c>
      <c r="P75" s="141">
        <v>17828.53</v>
      </c>
      <c r="Q75" s="141">
        <v>4309650</v>
      </c>
      <c r="R75" s="141">
        <v>3289058</v>
      </c>
      <c r="S75" s="141">
        <v>76.319999999999993</v>
      </c>
      <c r="T75" s="141">
        <v>0</v>
      </c>
      <c r="U75" s="141">
        <v>0</v>
      </c>
      <c r="V75" s="141">
        <v>50.5</v>
      </c>
      <c r="W75" s="141">
        <v>98.79</v>
      </c>
      <c r="X75" s="141">
        <v>96.46</v>
      </c>
      <c r="Y75" s="141" t="s">
        <v>4727</v>
      </c>
      <c r="Z75" s="188" t="str">
        <f t="shared" si="1"/>
        <v>RNA-Seq50SE</v>
      </c>
      <c r="AA75" s="143">
        <v>0</v>
      </c>
      <c r="AB75" s="143" t="s">
        <v>30</v>
      </c>
      <c r="AC75" s="156" t="s">
        <v>139</v>
      </c>
      <c r="AD75" s="205"/>
    </row>
    <row r="76" spans="1:30" ht="24" customHeight="1">
      <c r="A76" s="139">
        <v>42828</v>
      </c>
      <c r="B76" s="140" t="s">
        <v>15387</v>
      </c>
      <c r="C76" s="141" t="s">
        <v>7880</v>
      </c>
      <c r="D76" s="141" t="s">
        <v>31</v>
      </c>
      <c r="E76" s="141" t="s">
        <v>15388</v>
      </c>
      <c r="F76" s="142">
        <v>42824</v>
      </c>
      <c r="G76" s="141" t="s">
        <v>120</v>
      </c>
      <c r="H76" s="141" t="s">
        <v>15381</v>
      </c>
      <c r="I76" s="141">
        <v>5</v>
      </c>
      <c r="J76" s="141" t="s">
        <v>15362</v>
      </c>
      <c r="K76" s="141" t="s">
        <v>28</v>
      </c>
      <c r="L76" s="141" t="s">
        <v>2973</v>
      </c>
      <c r="M76" s="141" t="s">
        <v>15339</v>
      </c>
      <c r="N76" s="141">
        <v>0</v>
      </c>
      <c r="O76" s="141">
        <v>49</v>
      </c>
      <c r="P76" s="141">
        <v>17495.009999999998</v>
      </c>
      <c r="Q76" s="141">
        <v>4309650</v>
      </c>
      <c r="R76" s="141">
        <v>3236093</v>
      </c>
      <c r="S76" s="141">
        <v>75.09</v>
      </c>
      <c r="T76" s="141">
        <v>0</v>
      </c>
      <c r="U76" s="141">
        <v>0</v>
      </c>
      <c r="V76" s="141">
        <v>50.6</v>
      </c>
      <c r="W76" s="141">
        <v>98.6</v>
      </c>
      <c r="X76" s="141">
        <v>95.89</v>
      </c>
      <c r="Y76" s="141" t="s">
        <v>4727</v>
      </c>
      <c r="Z76" s="188" t="str">
        <f t="shared" si="1"/>
        <v>RNA-Seq50SE</v>
      </c>
      <c r="AA76" s="143">
        <v>0</v>
      </c>
      <c r="AB76" s="143" t="s">
        <v>30</v>
      </c>
      <c r="AC76" s="156" t="s">
        <v>139</v>
      </c>
      <c r="AD76" s="205"/>
    </row>
    <row r="77" spans="1:30" ht="24" customHeight="1">
      <c r="A77" s="139">
        <v>42828</v>
      </c>
      <c r="B77" s="140" t="s">
        <v>15387</v>
      </c>
      <c r="C77" s="141" t="s">
        <v>7880</v>
      </c>
      <c r="D77" s="141" t="s">
        <v>31</v>
      </c>
      <c r="E77" s="141" t="s">
        <v>15386</v>
      </c>
      <c r="F77" s="142">
        <v>42824</v>
      </c>
      <c r="G77" s="141" t="s">
        <v>120</v>
      </c>
      <c r="H77" s="141" t="s">
        <v>15381</v>
      </c>
      <c r="I77" s="141">
        <v>6</v>
      </c>
      <c r="J77" s="141" t="s">
        <v>15362</v>
      </c>
      <c r="K77" s="141" t="s">
        <v>28</v>
      </c>
      <c r="L77" s="141" t="s">
        <v>2973</v>
      </c>
      <c r="M77" s="141" t="s">
        <v>15339</v>
      </c>
      <c r="N77" s="141">
        <v>0</v>
      </c>
      <c r="O77" s="141">
        <v>49</v>
      </c>
      <c r="P77" s="141">
        <v>17673.18</v>
      </c>
      <c r="Q77" s="141">
        <v>4309650</v>
      </c>
      <c r="R77" s="141">
        <v>3255407</v>
      </c>
      <c r="S77" s="141">
        <v>75.540000000000006</v>
      </c>
      <c r="T77" s="141">
        <v>0</v>
      </c>
      <c r="U77" s="141">
        <v>0</v>
      </c>
      <c r="V77" s="141">
        <v>50.28</v>
      </c>
      <c r="W77" s="141">
        <v>98.77</v>
      </c>
      <c r="X77" s="141">
        <v>96.39</v>
      </c>
      <c r="Y77" s="141" t="s">
        <v>4727</v>
      </c>
      <c r="Z77" s="188" t="str">
        <f t="shared" si="1"/>
        <v>RNA-Seq50SE</v>
      </c>
      <c r="AA77" s="143">
        <v>0</v>
      </c>
      <c r="AB77" s="143" t="s">
        <v>30</v>
      </c>
      <c r="AC77" s="156" t="s">
        <v>139</v>
      </c>
      <c r="AD77" s="205"/>
    </row>
    <row r="78" spans="1:30" ht="24" customHeight="1">
      <c r="A78" s="139">
        <v>42828</v>
      </c>
      <c r="B78" s="140" t="s">
        <v>15385</v>
      </c>
      <c r="C78" s="141" t="s">
        <v>7880</v>
      </c>
      <c r="D78" s="141" t="s">
        <v>31</v>
      </c>
      <c r="E78" s="141" t="s">
        <v>15384</v>
      </c>
      <c r="F78" s="142">
        <v>42824</v>
      </c>
      <c r="G78" s="141" t="s">
        <v>120</v>
      </c>
      <c r="H78" s="141" t="s">
        <v>15381</v>
      </c>
      <c r="I78" s="141">
        <v>7</v>
      </c>
      <c r="J78" s="141" t="s">
        <v>15362</v>
      </c>
      <c r="K78" s="141" t="s">
        <v>28</v>
      </c>
      <c r="L78" s="141" t="s">
        <v>2973</v>
      </c>
      <c r="M78" s="141" t="s">
        <v>15339</v>
      </c>
      <c r="N78" s="141">
        <v>0</v>
      </c>
      <c r="O78" s="141">
        <v>49</v>
      </c>
      <c r="P78" s="141">
        <v>16830.509999999998</v>
      </c>
      <c r="Q78" s="141">
        <v>4309650</v>
      </c>
      <c r="R78" s="141">
        <v>3175648</v>
      </c>
      <c r="S78" s="141">
        <v>73.69</v>
      </c>
      <c r="T78" s="141">
        <v>0</v>
      </c>
      <c r="U78" s="141">
        <v>0</v>
      </c>
      <c r="V78" s="141">
        <v>52.6</v>
      </c>
      <c r="W78" s="141">
        <v>98.44</v>
      </c>
      <c r="X78" s="141">
        <v>95.56</v>
      </c>
      <c r="Y78" s="141" t="s">
        <v>4727</v>
      </c>
      <c r="Z78" s="188" t="str">
        <f t="shared" si="1"/>
        <v>RNA-Seq50SE</v>
      </c>
      <c r="AA78" s="143">
        <v>0</v>
      </c>
      <c r="AB78" s="143" t="s">
        <v>30</v>
      </c>
      <c r="AC78" s="156" t="s">
        <v>139</v>
      </c>
      <c r="AD78" s="205"/>
    </row>
    <row r="79" spans="1:30" ht="24" customHeight="1">
      <c r="A79" s="139">
        <v>42828</v>
      </c>
      <c r="B79" s="140" t="s">
        <v>15383</v>
      </c>
      <c r="C79" s="141" t="s">
        <v>7880</v>
      </c>
      <c r="D79" s="141" t="s">
        <v>31</v>
      </c>
      <c r="E79" s="141" t="s">
        <v>15382</v>
      </c>
      <c r="F79" s="142">
        <v>42824</v>
      </c>
      <c r="G79" s="141" t="s">
        <v>120</v>
      </c>
      <c r="H79" s="141" t="s">
        <v>15381</v>
      </c>
      <c r="I79" s="141">
        <v>8</v>
      </c>
      <c r="J79" s="141" t="s">
        <v>15362</v>
      </c>
      <c r="K79" s="141" t="s">
        <v>28</v>
      </c>
      <c r="L79" s="141" t="s">
        <v>2973</v>
      </c>
      <c r="M79" s="141" t="s">
        <v>15339</v>
      </c>
      <c r="N79" s="141">
        <v>0</v>
      </c>
      <c r="O79" s="141">
        <v>49</v>
      </c>
      <c r="P79" s="141">
        <v>17578.93</v>
      </c>
      <c r="Q79" s="141">
        <v>4309650</v>
      </c>
      <c r="R79" s="141">
        <v>3292016</v>
      </c>
      <c r="S79" s="141">
        <v>76.39</v>
      </c>
      <c r="T79" s="141">
        <v>0</v>
      </c>
      <c r="U79" s="141">
        <v>0</v>
      </c>
      <c r="V79" s="141">
        <v>48.29</v>
      </c>
      <c r="W79" s="141">
        <v>98.73</v>
      </c>
      <c r="X79" s="141">
        <v>96.33</v>
      </c>
      <c r="Y79" s="141" t="s">
        <v>4727</v>
      </c>
      <c r="Z79" s="188" t="str">
        <f t="shared" si="1"/>
        <v>RNA-Seq50SE</v>
      </c>
      <c r="AA79" s="143">
        <v>0</v>
      </c>
      <c r="AB79" s="143" t="s">
        <v>30</v>
      </c>
      <c r="AC79" s="156" t="s">
        <v>139</v>
      </c>
      <c r="AD79" s="205"/>
    </row>
    <row r="80" spans="1:30" ht="24" customHeight="1">
      <c r="A80" s="133">
        <v>42828</v>
      </c>
      <c r="B80" s="152" t="s">
        <v>15366</v>
      </c>
      <c r="C80" s="153" t="s">
        <v>27</v>
      </c>
      <c r="D80" s="153" t="s">
        <v>15380</v>
      </c>
      <c r="E80" s="153" t="s">
        <v>15379</v>
      </c>
      <c r="F80" s="133">
        <v>42822</v>
      </c>
      <c r="G80" s="153" t="s">
        <v>120</v>
      </c>
      <c r="H80" s="153" t="s">
        <v>15363</v>
      </c>
      <c r="I80" s="153">
        <v>1</v>
      </c>
      <c r="J80" s="153" t="s">
        <v>15362</v>
      </c>
      <c r="K80" s="153" t="s">
        <v>28</v>
      </c>
      <c r="L80" s="153" t="s">
        <v>2973</v>
      </c>
      <c r="M80" s="153" t="s">
        <v>15361</v>
      </c>
      <c r="N80" s="153">
        <v>0</v>
      </c>
      <c r="O80" s="153">
        <v>100</v>
      </c>
      <c r="P80" s="153">
        <v>37585.47</v>
      </c>
      <c r="Q80" s="153">
        <v>4309650</v>
      </c>
      <c r="R80" s="153">
        <v>3355845</v>
      </c>
      <c r="S80" s="153">
        <v>77.87</v>
      </c>
      <c r="T80" s="153">
        <v>0</v>
      </c>
      <c r="U80" s="153">
        <v>0</v>
      </c>
      <c r="V80" s="153">
        <v>56.25</v>
      </c>
      <c r="W80" s="153">
        <v>97.47</v>
      </c>
      <c r="X80" s="153">
        <v>92.95</v>
      </c>
      <c r="Y80" s="153" t="s">
        <v>6458</v>
      </c>
      <c r="Z80" s="187" t="str">
        <f t="shared" si="1"/>
        <v>Re-sequencing101SE</v>
      </c>
      <c r="AA80" s="154">
        <v>0</v>
      </c>
      <c r="AB80" s="155" t="s">
        <v>30</v>
      </c>
      <c r="AC80" s="155" t="s">
        <v>139</v>
      </c>
      <c r="AD80" s="206"/>
    </row>
    <row r="81" spans="1:30" ht="24" customHeight="1">
      <c r="A81" s="139">
        <v>42828</v>
      </c>
      <c r="B81" s="140" t="s">
        <v>15366</v>
      </c>
      <c r="C81" s="141" t="s">
        <v>27</v>
      </c>
      <c r="D81" s="141" t="s">
        <v>15378</v>
      </c>
      <c r="E81" s="141" t="s">
        <v>15377</v>
      </c>
      <c r="F81" s="142">
        <v>42822</v>
      </c>
      <c r="G81" s="141" t="s">
        <v>120</v>
      </c>
      <c r="H81" s="141" t="s">
        <v>15363</v>
      </c>
      <c r="I81" s="141">
        <v>2</v>
      </c>
      <c r="J81" s="141" t="s">
        <v>15362</v>
      </c>
      <c r="K81" s="141" t="s">
        <v>28</v>
      </c>
      <c r="L81" s="141" t="s">
        <v>2973</v>
      </c>
      <c r="M81" s="141" t="s">
        <v>15361</v>
      </c>
      <c r="N81" s="141">
        <v>0</v>
      </c>
      <c r="O81" s="141">
        <v>100</v>
      </c>
      <c r="P81" s="141">
        <v>37226.47</v>
      </c>
      <c r="Q81" s="141">
        <v>4309650</v>
      </c>
      <c r="R81" s="141">
        <v>3323792</v>
      </c>
      <c r="S81" s="141">
        <v>77.12</v>
      </c>
      <c r="T81" s="141">
        <v>0</v>
      </c>
      <c r="U81" s="141">
        <v>0</v>
      </c>
      <c r="V81" s="141">
        <v>55.82</v>
      </c>
      <c r="W81" s="141">
        <v>96.8</v>
      </c>
      <c r="X81" s="141">
        <v>91.32</v>
      </c>
      <c r="Y81" s="141" t="s">
        <v>6458</v>
      </c>
      <c r="Z81" s="188" t="str">
        <f t="shared" si="1"/>
        <v>Re-sequencing101SE</v>
      </c>
      <c r="AA81" s="143">
        <v>0</v>
      </c>
      <c r="AB81" s="143" t="s">
        <v>30</v>
      </c>
      <c r="AC81" s="156" t="s">
        <v>139</v>
      </c>
      <c r="AD81" s="205"/>
    </row>
    <row r="82" spans="1:30" ht="24" customHeight="1">
      <c r="A82" s="139">
        <v>42828</v>
      </c>
      <c r="B82" s="140" t="s">
        <v>15366</v>
      </c>
      <c r="C82" s="141" t="s">
        <v>27</v>
      </c>
      <c r="D82" s="141" t="s">
        <v>15376</v>
      </c>
      <c r="E82" s="141" t="s">
        <v>15375</v>
      </c>
      <c r="F82" s="142">
        <v>42822</v>
      </c>
      <c r="G82" s="141" t="s">
        <v>120</v>
      </c>
      <c r="H82" s="141" t="s">
        <v>15363</v>
      </c>
      <c r="I82" s="141">
        <v>3</v>
      </c>
      <c r="J82" s="141" t="s">
        <v>15362</v>
      </c>
      <c r="K82" s="141" t="s">
        <v>28</v>
      </c>
      <c r="L82" s="141" t="s">
        <v>2973</v>
      </c>
      <c r="M82" s="141" t="s">
        <v>15361</v>
      </c>
      <c r="N82" s="141">
        <v>0</v>
      </c>
      <c r="O82" s="141">
        <v>100</v>
      </c>
      <c r="P82" s="141">
        <v>37447.019999999997</v>
      </c>
      <c r="Q82" s="141">
        <v>4309650</v>
      </c>
      <c r="R82" s="141">
        <v>3343483</v>
      </c>
      <c r="S82" s="141">
        <v>77.58</v>
      </c>
      <c r="T82" s="141">
        <v>0</v>
      </c>
      <c r="U82" s="141">
        <v>0</v>
      </c>
      <c r="V82" s="141">
        <v>56.02</v>
      </c>
      <c r="W82" s="141">
        <v>96.9</v>
      </c>
      <c r="X82" s="141">
        <v>91.56</v>
      </c>
      <c r="Y82" s="141" t="s">
        <v>6458</v>
      </c>
      <c r="Z82" s="188" t="str">
        <f t="shared" si="1"/>
        <v>Re-sequencing101SE</v>
      </c>
      <c r="AA82" s="143">
        <v>0</v>
      </c>
      <c r="AB82" s="143" t="s">
        <v>30</v>
      </c>
      <c r="AC82" s="156" t="s">
        <v>139</v>
      </c>
      <c r="AD82" s="205"/>
    </row>
    <row r="83" spans="1:30" ht="24" customHeight="1">
      <c r="A83" s="139">
        <v>42828</v>
      </c>
      <c r="B83" s="140" t="s">
        <v>15366</v>
      </c>
      <c r="C83" s="141" t="s">
        <v>27</v>
      </c>
      <c r="D83" s="141" t="s">
        <v>15374</v>
      </c>
      <c r="E83" s="141" t="s">
        <v>15373</v>
      </c>
      <c r="F83" s="142">
        <v>42822</v>
      </c>
      <c r="G83" s="141" t="s">
        <v>120</v>
      </c>
      <c r="H83" s="141" t="s">
        <v>15363</v>
      </c>
      <c r="I83" s="141">
        <v>4</v>
      </c>
      <c r="J83" s="141" t="s">
        <v>15362</v>
      </c>
      <c r="K83" s="141" t="s">
        <v>28</v>
      </c>
      <c r="L83" s="141" t="s">
        <v>2973</v>
      </c>
      <c r="M83" s="141" t="s">
        <v>15361</v>
      </c>
      <c r="N83" s="141">
        <v>0</v>
      </c>
      <c r="O83" s="141">
        <v>100</v>
      </c>
      <c r="P83" s="141">
        <v>37702.89</v>
      </c>
      <c r="Q83" s="141">
        <v>4309650</v>
      </c>
      <c r="R83" s="141">
        <v>3366329</v>
      </c>
      <c r="S83" s="141">
        <v>78.11</v>
      </c>
      <c r="T83" s="141">
        <v>0</v>
      </c>
      <c r="U83" s="141">
        <v>0</v>
      </c>
      <c r="V83" s="141">
        <v>56.28</v>
      </c>
      <c r="W83" s="141">
        <v>97.28</v>
      </c>
      <c r="X83" s="141">
        <v>92.52</v>
      </c>
      <c r="Y83" s="141" t="s">
        <v>6458</v>
      </c>
      <c r="Z83" s="188" t="str">
        <f t="shared" si="1"/>
        <v>Re-sequencing101SE</v>
      </c>
      <c r="AA83" s="143">
        <v>0</v>
      </c>
      <c r="AB83" s="143" t="s">
        <v>30</v>
      </c>
      <c r="AC83" s="156" t="s">
        <v>139</v>
      </c>
      <c r="AD83" s="205"/>
    </row>
    <row r="84" spans="1:30" ht="24" customHeight="1">
      <c r="A84" s="139">
        <v>42828</v>
      </c>
      <c r="B84" s="140" t="s">
        <v>15366</v>
      </c>
      <c r="C84" s="141" t="s">
        <v>27</v>
      </c>
      <c r="D84" s="141" t="s">
        <v>15372</v>
      </c>
      <c r="E84" s="141" t="s">
        <v>15371</v>
      </c>
      <c r="F84" s="142">
        <v>42822</v>
      </c>
      <c r="G84" s="141" t="s">
        <v>120</v>
      </c>
      <c r="H84" s="141" t="s">
        <v>15363</v>
      </c>
      <c r="I84" s="141">
        <v>5</v>
      </c>
      <c r="J84" s="141" t="s">
        <v>15362</v>
      </c>
      <c r="K84" s="141" t="s">
        <v>28</v>
      </c>
      <c r="L84" s="141" t="s">
        <v>2973</v>
      </c>
      <c r="M84" s="141" t="s">
        <v>15361</v>
      </c>
      <c r="N84" s="141">
        <v>0</v>
      </c>
      <c r="O84" s="141">
        <v>100</v>
      </c>
      <c r="P84" s="141">
        <v>37148.76</v>
      </c>
      <c r="Q84" s="141">
        <v>4309650</v>
      </c>
      <c r="R84" s="141">
        <v>3316853</v>
      </c>
      <c r="S84" s="141">
        <v>76.959999999999994</v>
      </c>
      <c r="T84" s="141">
        <v>0</v>
      </c>
      <c r="U84" s="141">
        <v>0</v>
      </c>
      <c r="V84" s="141">
        <v>56.41</v>
      </c>
      <c r="W84" s="141">
        <v>97.7</v>
      </c>
      <c r="X84" s="141">
        <v>93.53</v>
      </c>
      <c r="Y84" s="141" t="s">
        <v>6458</v>
      </c>
      <c r="Z84" s="188" t="str">
        <f t="shared" si="1"/>
        <v>Re-sequencing101SE</v>
      </c>
      <c r="AA84" s="143">
        <v>0</v>
      </c>
      <c r="AB84" s="143" t="s">
        <v>30</v>
      </c>
      <c r="AC84" s="156" t="s">
        <v>139</v>
      </c>
      <c r="AD84" s="205"/>
    </row>
    <row r="85" spans="1:30" ht="24" customHeight="1">
      <c r="A85" s="139">
        <v>42828</v>
      </c>
      <c r="B85" s="140" t="s">
        <v>15366</v>
      </c>
      <c r="C85" s="141" t="s">
        <v>27</v>
      </c>
      <c r="D85" s="141" t="s">
        <v>15370</v>
      </c>
      <c r="E85" s="141" t="s">
        <v>15369</v>
      </c>
      <c r="F85" s="142">
        <v>42822</v>
      </c>
      <c r="G85" s="141" t="s">
        <v>120</v>
      </c>
      <c r="H85" s="141" t="s">
        <v>15363</v>
      </c>
      <c r="I85" s="141">
        <v>6</v>
      </c>
      <c r="J85" s="141" t="s">
        <v>15362</v>
      </c>
      <c r="K85" s="141" t="s">
        <v>28</v>
      </c>
      <c r="L85" s="141" t="s">
        <v>2973</v>
      </c>
      <c r="M85" s="141" t="s">
        <v>15361</v>
      </c>
      <c r="N85" s="141">
        <v>0</v>
      </c>
      <c r="O85" s="141">
        <v>100</v>
      </c>
      <c r="P85" s="141">
        <v>38212.74</v>
      </c>
      <c r="Q85" s="141">
        <v>4309650</v>
      </c>
      <c r="R85" s="141">
        <v>3411851</v>
      </c>
      <c r="S85" s="141">
        <v>79.17</v>
      </c>
      <c r="T85" s="141">
        <v>0</v>
      </c>
      <c r="U85" s="141">
        <v>0</v>
      </c>
      <c r="V85" s="141">
        <v>56.61</v>
      </c>
      <c r="W85" s="141">
        <v>97.61</v>
      </c>
      <c r="X85" s="141">
        <v>93.34</v>
      </c>
      <c r="Y85" s="141" t="s">
        <v>6458</v>
      </c>
      <c r="Z85" s="188" t="str">
        <f t="shared" si="1"/>
        <v>Re-sequencing101SE</v>
      </c>
      <c r="AA85" s="143">
        <v>0</v>
      </c>
      <c r="AB85" s="143" t="s">
        <v>30</v>
      </c>
      <c r="AC85" s="156" t="s">
        <v>139</v>
      </c>
      <c r="AD85" s="205"/>
    </row>
    <row r="86" spans="1:30" ht="24" customHeight="1">
      <c r="A86" s="139">
        <v>42828</v>
      </c>
      <c r="B86" s="140" t="s">
        <v>15366</v>
      </c>
      <c r="C86" s="141" t="s">
        <v>27</v>
      </c>
      <c r="D86" s="141" t="s">
        <v>15368</v>
      </c>
      <c r="E86" s="141" t="s">
        <v>15367</v>
      </c>
      <c r="F86" s="142">
        <v>42822</v>
      </c>
      <c r="G86" s="141" t="s">
        <v>120</v>
      </c>
      <c r="H86" s="141" t="s">
        <v>15363</v>
      </c>
      <c r="I86" s="141">
        <v>7</v>
      </c>
      <c r="J86" s="141" t="s">
        <v>15362</v>
      </c>
      <c r="K86" s="141" t="s">
        <v>28</v>
      </c>
      <c r="L86" s="141" t="s">
        <v>2973</v>
      </c>
      <c r="M86" s="141" t="s">
        <v>15361</v>
      </c>
      <c r="N86" s="141">
        <v>0</v>
      </c>
      <c r="O86" s="141">
        <v>100</v>
      </c>
      <c r="P86" s="141">
        <v>37904.76</v>
      </c>
      <c r="Q86" s="141">
        <v>4309650</v>
      </c>
      <c r="R86" s="141">
        <v>3384353</v>
      </c>
      <c r="S86" s="141">
        <v>78.53</v>
      </c>
      <c r="T86" s="141">
        <v>0</v>
      </c>
      <c r="U86" s="141">
        <v>0</v>
      </c>
      <c r="V86" s="141">
        <v>56.45</v>
      </c>
      <c r="W86" s="141">
        <v>97.54</v>
      </c>
      <c r="X86" s="141">
        <v>93.08</v>
      </c>
      <c r="Y86" s="141" t="s">
        <v>6458</v>
      </c>
      <c r="Z86" s="188" t="str">
        <f t="shared" si="1"/>
        <v>Re-sequencing101SE</v>
      </c>
      <c r="AA86" s="143">
        <v>0</v>
      </c>
      <c r="AB86" s="143" t="s">
        <v>30</v>
      </c>
      <c r="AC86" s="156" t="s">
        <v>139</v>
      </c>
      <c r="AD86" s="205"/>
    </row>
    <row r="87" spans="1:30" ht="24" customHeight="1">
      <c r="A87" s="139">
        <v>42828</v>
      </c>
      <c r="B87" s="140" t="s">
        <v>15366</v>
      </c>
      <c r="C87" s="141" t="s">
        <v>27</v>
      </c>
      <c r="D87" s="141" t="s">
        <v>15365</v>
      </c>
      <c r="E87" s="141" t="s">
        <v>15364</v>
      </c>
      <c r="F87" s="142">
        <v>42822</v>
      </c>
      <c r="G87" s="141" t="s">
        <v>120</v>
      </c>
      <c r="H87" s="141" t="s">
        <v>15363</v>
      </c>
      <c r="I87" s="141">
        <v>8</v>
      </c>
      <c r="J87" s="141" t="s">
        <v>15362</v>
      </c>
      <c r="K87" s="141" t="s">
        <v>28</v>
      </c>
      <c r="L87" s="141" t="s">
        <v>2973</v>
      </c>
      <c r="M87" s="141" t="s">
        <v>15361</v>
      </c>
      <c r="N87" s="141">
        <v>0</v>
      </c>
      <c r="O87" s="141">
        <v>100</v>
      </c>
      <c r="P87" s="141">
        <v>37244.68</v>
      </c>
      <c r="Q87" s="141">
        <v>4309650</v>
      </c>
      <c r="R87" s="141">
        <v>3325417</v>
      </c>
      <c r="S87" s="141">
        <v>77.16</v>
      </c>
      <c r="T87" s="141">
        <v>0</v>
      </c>
      <c r="U87" s="141">
        <v>0</v>
      </c>
      <c r="V87" s="141">
        <v>56.14</v>
      </c>
      <c r="W87" s="141">
        <v>97.21</v>
      </c>
      <c r="X87" s="141">
        <v>92.25</v>
      </c>
      <c r="Y87" s="141" t="s">
        <v>6458</v>
      </c>
      <c r="Z87" s="188" t="str">
        <f t="shared" si="1"/>
        <v>Re-sequencing101SE</v>
      </c>
      <c r="AA87" s="143">
        <v>0</v>
      </c>
      <c r="AB87" s="143" t="s">
        <v>30</v>
      </c>
      <c r="AC87" s="156" t="s">
        <v>139</v>
      </c>
      <c r="AD87" s="205"/>
    </row>
    <row r="88" spans="1:30" ht="24" customHeight="1">
      <c r="A88" s="133">
        <v>42828</v>
      </c>
      <c r="B88" s="152" t="s">
        <v>15360</v>
      </c>
      <c r="C88" s="153" t="s">
        <v>39</v>
      </c>
      <c r="D88" s="153" t="s">
        <v>31</v>
      </c>
      <c r="E88" s="153" t="s">
        <v>15359</v>
      </c>
      <c r="F88" s="133">
        <v>42827</v>
      </c>
      <c r="G88" s="153" t="s">
        <v>135</v>
      </c>
      <c r="H88" s="153" t="s">
        <v>15341</v>
      </c>
      <c r="I88" s="153">
        <v>1</v>
      </c>
      <c r="J88" s="153" t="s">
        <v>7715</v>
      </c>
      <c r="K88" s="153" t="s">
        <v>28</v>
      </c>
      <c r="L88" s="153" t="s">
        <v>15340</v>
      </c>
      <c r="M88" s="153" t="s">
        <v>15355</v>
      </c>
      <c r="N88" s="153">
        <v>0</v>
      </c>
      <c r="O88" s="153">
        <v>49</v>
      </c>
      <c r="P88" s="153">
        <v>18157.330000000002</v>
      </c>
      <c r="Q88" s="153">
        <v>4309650</v>
      </c>
      <c r="R88" s="153">
        <v>3375768</v>
      </c>
      <c r="S88" s="153">
        <v>78.33</v>
      </c>
      <c r="T88" s="153">
        <v>0</v>
      </c>
      <c r="U88" s="153">
        <v>0</v>
      </c>
      <c r="V88" s="153">
        <v>45.4</v>
      </c>
      <c r="W88" s="153">
        <v>99.03</v>
      </c>
      <c r="X88" s="153">
        <v>97.09</v>
      </c>
      <c r="Y88" s="147" t="s">
        <v>4727</v>
      </c>
      <c r="Z88" s="187" t="str">
        <f t="shared" si="1"/>
        <v>Chip-seq50SE</v>
      </c>
      <c r="AA88" s="154">
        <v>0</v>
      </c>
      <c r="AB88" s="155" t="s">
        <v>30</v>
      </c>
      <c r="AC88" s="155" t="s">
        <v>139</v>
      </c>
      <c r="AD88" s="206"/>
    </row>
    <row r="89" spans="1:30" ht="24" customHeight="1">
      <c r="A89" s="139">
        <v>42828</v>
      </c>
      <c r="B89" s="140" t="s">
        <v>15358</v>
      </c>
      <c r="C89" s="141" t="s">
        <v>39</v>
      </c>
      <c r="D89" s="141" t="s">
        <v>31</v>
      </c>
      <c r="E89" s="141" t="s">
        <v>15357</v>
      </c>
      <c r="F89" s="142">
        <v>42827</v>
      </c>
      <c r="G89" s="141" t="s">
        <v>135</v>
      </c>
      <c r="H89" s="141" t="s">
        <v>15341</v>
      </c>
      <c r="I89" s="141">
        <v>2</v>
      </c>
      <c r="J89" s="144" t="s">
        <v>11057</v>
      </c>
      <c r="K89" s="144" t="s">
        <v>15356</v>
      </c>
      <c r="L89" s="141" t="s">
        <v>15340</v>
      </c>
      <c r="M89" s="141" t="s">
        <v>15355</v>
      </c>
      <c r="N89" s="141">
        <v>0</v>
      </c>
      <c r="O89" s="141">
        <v>49</v>
      </c>
      <c r="P89" s="141">
        <v>1770.01</v>
      </c>
      <c r="Q89" s="141">
        <v>4309650</v>
      </c>
      <c r="R89" s="141">
        <v>322524</v>
      </c>
      <c r="S89" s="141">
        <v>7.48</v>
      </c>
      <c r="T89" s="141">
        <v>39.81</v>
      </c>
      <c r="U89" s="141">
        <v>1.47</v>
      </c>
      <c r="V89" s="141">
        <v>53.2</v>
      </c>
      <c r="W89" s="141">
        <v>95.39</v>
      </c>
      <c r="X89" s="141">
        <v>88.24</v>
      </c>
      <c r="Y89" s="141" t="s">
        <v>4727</v>
      </c>
      <c r="Z89" s="188" t="str">
        <f t="shared" si="1"/>
        <v>Chip-seq50SE</v>
      </c>
      <c r="AA89" s="143">
        <v>1</v>
      </c>
      <c r="AB89" s="143" t="s">
        <v>30</v>
      </c>
      <c r="AC89" s="156" t="s">
        <v>139</v>
      </c>
      <c r="AD89" s="205"/>
    </row>
    <row r="90" spans="1:30" ht="24" customHeight="1">
      <c r="A90" s="139">
        <v>42828</v>
      </c>
      <c r="B90" s="140" t="s">
        <v>15354</v>
      </c>
      <c r="C90" s="141" t="s">
        <v>37</v>
      </c>
      <c r="D90" s="141" t="s">
        <v>31</v>
      </c>
      <c r="E90" s="141" t="s">
        <v>15353</v>
      </c>
      <c r="F90" s="142">
        <v>42827</v>
      </c>
      <c r="G90" s="141" t="s">
        <v>135</v>
      </c>
      <c r="H90" s="141" t="s">
        <v>15341</v>
      </c>
      <c r="I90" s="141">
        <v>3</v>
      </c>
      <c r="J90" s="141" t="s">
        <v>7715</v>
      </c>
      <c r="K90" s="141" t="s">
        <v>28</v>
      </c>
      <c r="L90" s="141" t="s">
        <v>15340</v>
      </c>
      <c r="M90" s="141" t="s">
        <v>15339</v>
      </c>
      <c r="N90" s="141">
        <v>0</v>
      </c>
      <c r="O90" s="141">
        <v>49</v>
      </c>
      <c r="P90" s="141">
        <v>17602.32</v>
      </c>
      <c r="Q90" s="141">
        <v>4309650</v>
      </c>
      <c r="R90" s="141">
        <v>3260995</v>
      </c>
      <c r="S90" s="141">
        <v>75.67</v>
      </c>
      <c r="T90" s="141">
        <v>0</v>
      </c>
      <c r="U90" s="141">
        <v>0</v>
      </c>
      <c r="V90" s="141">
        <v>46.71</v>
      </c>
      <c r="W90" s="141">
        <v>98.97</v>
      </c>
      <c r="X90" s="141">
        <v>97.12</v>
      </c>
      <c r="Y90" s="141" t="s">
        <v>4727</v>
      </c>
      <c r="Z90" s="188" t="str">
        <f t="shared" si="1"/>
        <v>RNA-Seq50SE</v>
      </c>
      <c r="AA90" s="143">
        <v>0</v>
      </c>
      <c r="AB90" s="143" t="s">
        <v>30</v>
      </c>
      <c r="AC90" s="156" t="s">
        <v>139</v>
      </c>
      <c r="AD90" s="205"/>
    </row>
    <row r="91" spans="1:30" ht="24" customHeight="1">
      <c r="A91" s="139">
        <v>42828</v>
      </c>
      <c r="B91" s="140" t="s">
        <v>15352</v>
      </c>
      <c r="C91" s="141" t="s">
        <v>37</v>
      </c>
      <c r="D91" s="141" t="s">
        <v>31</v>
      </c>
      <c r="E91" s="141" t="s">
        <v>15351</v>
      </c>
      <c r="F91" s="142">
        <v>42827</v>
      </c>
      <c r="G91" s="141" t="s">
        <v>135</v>
      </c>
      <c r="H91" s="141" t="s">
        <v>15341</v>
      </c>
      <c r="I91" s="141">
        <v>4</v>
      </c>
      <c r="J91" s="141" t="s">
        <v>7715</v>
      </c>
      <c r="K91" s="141" t="s">
        <v>28</v>
      </c>
      <c r="L91" s="141" t="s">
        <v>15340</v>
      </c>
      <c r="M91" s="141" t="s">
        <v>15350</v>
      </c>
      <c r="N91" s="141">
        <v>0</v>
      </c>
      <c r="O91" s="141">
        <v>49</v>
      </c>
      <c r="P91" s="141">
        <v>16620.55</v>
      </c>
      <c r="Q91" s="141">
        <v>4309650</v>
      </c>
      <c r="R91" s="141">
        <v>3109464</v>
      </c>
      <c r="S91" s="141">
        <v>72.150000000000006</v>
      </c>
      <c r="T91" s="141">
        <v>0</v>
      </c>
      <c r="U91" s="141">
        <v>0</v>
      </c>
      <c r="V91" s="141">
        <v>49.18</v>
      </c>
      <c r="W91" s="141">
        <v>98.81</v>
      </c>
      <c r="X91" s="141">
        <v>96.72</v>
      </c>
      <c r="Y91" s="141" t="s">
        <v>4727</v>
      </c>
      <c r="Z91" s="188" t="str">
        <f t="shared" si="1"/>
        <v>RNA-Seq50SE</v>
      </c>
      <c r="AA91" s="143">
        <v>0</v>
      </c>
      <c r="AB91" s="143" t="s">
        <v>30</v>
      </c>
      <c r="AC91" s="156" t="s">
        <v>139</v>
      </c>
      <c r="AD91" s="205"/>
    </row>
    <row r="92" spans="1:30" ht="24" customHeight="1">
      <c r="A92" s="139">
        <v>42828</v>
      </c>
      <c r="B92" s="140" t="s">
        <v>15349</v>
      </c>
      <c r="C92" s="141" t="s">
        <v>37</v>
      </c>
      <c r="D92" s="141" t="s">
        <v>31</v>
      </c>
      <c r="E92" s="141" t="s">
        <v>15348</v>
      </c>
      <c r="F92" s="142">
        <v>42827</v>
      </c>
      <c r="G92" s="141" t="s">
        <v>135</v>
      </c>
      <c r="H92" s="141" t="s">
        <v>15341</v>
      </c>
      <c r="I92" s="141">
        <v>5</v>
      </c>
      <c r="J92" s="141" t="s">
        <v>7715</v>
      </c>
      <c r="K92" s="141" t="s">
        <v>28</v>
      </c>
      <c r="L92" s="141" t="s">
        <v>15340</v>
      </c>
      <c r="M92" s="141" t="s">
        <v>15339</v>
      </c>
      <c r="N92" s="141">
        <v>0</v>
      </c>
      <c r="O92" s="141">
        <v>49</v>
      </c>
      <c r="P92" s="141">
        <v>17302.93</v>
      </c>
      <c r="Q92" s="141">
        <v>4309650</v>
      </c>
      <c r="R92" s="141">
        <v>3205269</v>
      </c>
      <c r="S92" s="141">
        <v>74.37</v>
      </c>
      <c r="T92" s="141">
        <v>92.26</v>
      </c>
      <c r="U92" s="141">
        <v>1.92</v>
      </c>
      <c r="V92" s="141">
        <v>50.18</v>
      </c>
      <c r="W92" s="141">
        <v>99.01</v>
      </c>
      <c r="X92" s="141">
        <v>97.28</v>
      </c>
      <c r="Y92" s="141" t="s">
        <v>4727</v>
      </c>
      <c r="Z92" s="188" t="str">
        <f t="shared" si="1"/>
        <v>RNA-Seq50SE</v>
      </c>
      <c r="AA92" s="143">
        <v>0</v>
      </c>
      <c r="AB92" s="143" t="s">
        <v>30</v>
      </c>
      <c r="AC92" s="156" t="s">
        <v>139</v>
      </c>
      <c r="AD92" s="205"/>
    </row>
    <row r="93" spans="1:30" ht="24" customHeight="1">
      <c r="A93" s="139">
        <v>42828</v>
      </c>
      <c r="B93" s="140" t="s">
        <v>15347</v>
      </c>
      <c r="C93" s="141" t="s">
        <v>37</v>
      </c>
      <c r="D93" s="141" t="s">
        <v>31</v>
      </c>
      <c r="E93" s="141" t="s">
        <v>15346</v>
      </c>
      <c r="F93" s="142">
        <v>42827</v>
      </c>
      <c r="G93" s="141" t="s">
        <v>135</v>
      </c>
      <c r="H93" s="141" t="s">
        <v>15341</v>
      </c>
      <c r="I93" s="141">
        <v>6</v>
      </c>
      <c r="J93" s="141" t="s">
        <v>7715</v>
      </c>
      <c r="K93" s="141" t="s">
        <v>28</v>
      </c>
      <c r="L93" s="141" t="s">
        <v>15340</v>
      </c>
      <c r="M93" s="141" t="s">
        <v>15339</v>
      </c>
      <c r="N93" s="141">
        <v>0</v>
      </c>
      <c r="O93" s="141">
        <v>49</v>
      </c>
      <c r="P93" s="141">
        <v>17635.47</v>
      </c>
      <c r="Q93" s="141">
        <v>4309650</v>
      </c>
      <c r="R93" s="141">
        <v>3266212</v>
      </c>
      <c r="S93" s="141">
        <v>75.790000000000006</v>
      </c>
      <c r="T93" s="141">
        <v>0</v>
      </c>
      <c r="U93" s="141">
        <v>0</v>
      </c>
      <c r="V93" s="141">
        <v>52.45</v>
      </c>
      <c r="W93" s="141">
        <v>99.02</v>
      </c>
      <c r="X93" s="141">
        <v>97.26</v>
      </c>
      <c r="Y93" s="141" t="s">
        <v>4727</v>
      </c>
      <c r="Z93" s="188" t="str">
        <f t="shared" si="1"/>
        <v>RNA-Seq50SE</v>
      </c>
      <c r="AA93" s="143">
        <v>0</v>
      </c>
      <c r="AB93" s="143" t="s">
        <v>30</v>
      </c>
      <c r="AC93" s="156" t="s">
        <v>139</v>
      </c>
      <c r="AD93" s="205"/>
    </row>
    <row r="94" spans="1:30" ht="24" customHeight="1">
      <c r="A94" s="139">
        <v>42828</v>
      </c>
      <c r="B94" s="140" t="s">
        <v>15345</v>
      </c>
      <c r="C94" s="141" t="s">
        <v>37</v>
      </c>
      <c r="D94" s="141" t="s">
        <v>31</v>
      </c>
      <c r="E94" s="141" t="s">
        <v>15344</v>
      </c>
      <c r="F94" s="142">
        <v>42827</v>
      </c>
      <c r="G94" s="141" t="s">
        <v>135</v>
      </c>
      <c r="H94" s="141" t="s">
        <v>15341</v>
      </c>
      <c r="I94" s="141">
        <v>7</v>
      </c>
      <c r="J94" s="141" t="s">
        <v>7715</v>
      </c>
      <c r="K94" s="141" t="s">
        <v>28</v>
      </c>
      <c r="L94" s="141" t="s">
        <v>15340</v>
      </c>
      <c r="M94" s="141" t="s">
        <v>15339</v>
      </c>
      <c r="N94" s="141">
        <v>0</v>
      </c>
      <c r="O94" s="141">
        <v>49</v>
      </c>
      <c r="P94" s="141">
        <v>18009.97</v>
      </c>
      <c r="Q94" s="141">
        <v>4309650</v>
      </c>
      <c r="R94" s="141">
        <v>3323823</v>
      </c>
      <c r="S94" s="141">
        <v>77.13</v>
      </c>
      <c r="T94" s="141">
        <v>0</v>
      </c>
      <c r="U94" s="141">
        <v>0</v>
      </c>
      <c r="V94" s="141">
        <v>52.69</v>
      </c>
      <c r="W94" s="141">
        <v>99.02</v>
      </c>
      <c r="X94" s="141">
        <v>97.16</v>
      </c>
      <c r="Y94" s="141" t="s">
        <v>4727</v>
      </c>
      <c r="Z94" s="188" t="str">
        <f t="shared" si="1"/>
        <v>RNA-Seq50SE</v>
      </c>
      <c r="AA94" s="143">
        <v>0</v>
      </c>
      <c r="AB94" s="143" t="s">
        <v>30</v>
      </c>
      <c r="AC94" s="156" t="s">
        <v>139</v>
      </c>
      <c r="AD94" s="205"/>
    </row>
    <row r="95" spans="1:30" ht="24" customHeight="1">
      <c r="A95" s="139">
        <v>42828</v>
      </c>
      <c r="B95" s="140" t="s">
        <v>15343</v>
      </c>
      <c r="C95" s="141" t="s">
        <v>37</v>
      </c>
      <c r="D95" s="141" t="s">
        <v>31</v>
      </c>
      <c r="E95" s="141" t="s">
        <v>15342</v>
      </c>
      <c r="F95" s="142">
        <v>42827</v>
      </c>
      <c r="G95" s="141" t="s">
        <v>135</v>
      </c>
      <c r="H95" s="141" t="s">
        <v>15341</v>
      </c>
      <c r="I95" s="141">
        <v>8</v>
      </c>
      <c r="J95" s="141" t="s">
        <v>7715</v>
      </c>
      <c r="K95" s="141" t="s">
        <v>28</v>
      </c>
      <c r="L95" s="141" t="s">
        <v>15340</v>
      </c>
      <c r="M95" s="141" t="s">
        <v>15339</v>
      </c>
      <c r="N95" s="141">
        <v>0</v>
      </c>
      <c r="O95" s="141">
        <v>49</v>
      </c>
      <c r="P95" s="141">
        <v>18171.41</v>
      </c>
      <c r="Q95" s="141">
        <v>4309650</v>
      </c>
      <c r="R95" s="141">
        <v>3361263</v>
      </c>
      <c r="S95" s="141">
        <v>77.989999999999995</v>
      </c>
      <c r="T95" s="141">
        <v>0</v>
      </c>
      <c r="U95" s="141">
        <v>0</v>
      </c>
      <c r="V95" s="141">
        <v>49.94</v>
      </c>
      <c r="W95" s="141">
        <v>99.02</v>
      </c>
      <c r="X95" s="141">
        <v>97.32</v>
      </c>
      <c r="Y95" s="141" t="s">
        <v>4727</v>
      </c>
      <c r="Z95" s="188" t="str">
        <f t="shared" si="1"/>
        <v>RNA-Seq50SE</v>
      </c>
      <c r="AA95" s="143">
        <v>0</v>
      </c>
      <c r="AB95" s="143" t="s">
        <v>30</v>
      </c>
      <c r="AC95" s="156" t="s">
        <v>139</v>
      </c>
      <c r="AD95" s="205"/>
    </row>
    <row r="96" spans="1:30" ht="24" customHeight="1">
      <c r="A96" s="133">
        <v>42829</v>
      </c>
      <c r="B96" s="134" t="s">
        <v>15202</v>
      </c>
      <c r="C96" s="135" t="s">
        <v>4732</v>
      </c>
      <c r="D96" s="135" t="s">
        <v>31</v>
      </c>
      <c r="E96" s="135" t="s">
        <v>15201</v>
      </c>
      <c r="F96" s="159">
        <v>42825</v>
      </c>
      <c r="G96" s="135" t="s">
        <v>121</v>
      </c>
      <c r="H96" s="135" t="s">
        <v>15200</v>
      </c>
      <c r="I96" s="135">
        <v>1</v>
      </c>
      <c r="J96" s="135" t="s">
        <v>32</v>
      </c>
      <c r="K96" s="135" t="s">
        <v>28</v>
      </c>
      <c r="L96" s="135">
        <v>0</v>
      </c>
      <c r="M96" s="135" t="s">
        <v>15199</v>
      </c>
      <c r="N96" s="135">
        <v>0</v>
      </c>
      <c r="O96" s="135" t="s">
        <v>41</v>
      </c>
      <c r="P96" s="135">
        <v>103193.05</v>
      </c>
      <c r="Q96" s="135">
        <v>4309650</v>
      </c>
      <c r="R96" s="135">
        <v>3170082</v>
      </c>
      <c r="S96" s="135">
        <v>73.56</v>
      </c>
      <c r="T96" s="135">
        <v>0</v>
      </c>
      <c r="U96" s="135">
        <v>0</v>
      </c>
      <c r="V96" s="135" t="s">
        <v>15198</v>
      </c>
      <c r="W96" s="135" t="s">
        <v>15197</v>
      </c>
      <c r="X96" s="135" t="s">
        <v>15196</v>
      </c>
      <c r="Y96" s="147" t="s">
        <v>140</v>
      </c>
      <c r="Z96" s="147" t="str">
        <f t="shared" si="1"/>
        <v>Re-sequencing151PE</v>
      </c>
      <c r="AA96" s="137">
        <v>0</v>
      </c>
      <c r="AB96" s="138" t="s">
        <v>30</v>
      </c>
      <c r="AC96" s="154" t="s">
        <v>3343</v>
      </c>
      <c r="AD96" s="155"/>
    </row>
    <row r="97" spans="1:30" ht="24" customHeight="1">
      <c r="A97" s="139">
        <v>42829</v>
      </c>
      <c r="B97" s="140" t="s">
        <v>14743</v>
      </c>
      <c r="C97" s="141" t="s">
        <v>4732</v>
      </c>
      <c r="D97" s="141" t="s">
        <v>31</v>
      </c>
      <c r="E97" s="141" t="s">
        <v>15195</v>
      </c>
      <c r="F97" s="151">
        <v>42825</v>
      </c>
      <c r="G97" s="141" t="s">
        <v>121</v>
      </c>
      <c r="H97" s="141" t="s">
        <v>15158</v>
      </c>
      <c r="I97" s="141">
        <v>2</v>
      </c>
      <c r="J97" s="141" t="s">
        <v>32</v>
      </c>
      <c r="K97" s="141" t="s">
        <v>28</v>
      </c>
      <c r="L97" s="141">
        <v>0</v>
      </c>
      <c r="M97" s="141" t="s">
        <v>15194</v>
      </c>
      <c r="N97" s="141">
        <v>0</v>
      </c>
      <c r="O97" s="141" t="s">
        <v>41</v>
      </c>
      <c r="P97" s="141">
        <v>101691.18</v>
      </c>
      <c r="Q97" s="141">
        <v>4309650</v>
      </c>
      <c r="R97" s="141">
        <v>3104114</v>
      </c>
      <c r="S97" s="141">
        <v>72.03</v>
      </c>
      <c r="T97" s="141">
        <v>0</v>
      </c>
      <c r="U97" s="141">
        <v>0</v>
      </c>
      <c r="V97" s="141" t="s">
        <v>15193</v>
      </c>
      <c r="W97" s="141" t="s">
        <v>15192</v>
      </c>
      <c r="X97" s="141" t="s">
        <v>15191</v>
      </c>
      <c r="Y97" s="141" t="s">
        <v>140</v>
      </c>
      <c r="Z97" s="141" t="str">
        <f t="shared" si="1"/>
        <v>Re-sequencing151PE</v>
      </c>
      <c r="AA97" s="143">
        <v>0</v>
      </c>
      <c r="AB97" s="143" t="s">
        <v>30</v>
      </c>
      <c r="AC97" s="143" t="s">
        <v>3343</v>
      </c>
      <c r="AD97" s="143"/>
    </row>
    <row r="98" spans="1:30" ht="24" customHeight="1">
      <c r="A98" s="139">
        <v>42829</v>
      </c>
      <c r="B98" s="140" t="s">
        <v>14733</v>
      </c>
      <c r="C98" s="141" t="s">
        <v>4732</v>
      </c>
      <c r="D98" s="141" t="s">
        <v>31</v>
      </c>
      <c r="E98" s="141" t="s">
        <v>15190</v>
      </c>
      <c r="F98" s="151">
        <v>42825</v>
      </c>
      <c r="G98" s="141" t="s">
        <v>121</v>
      </c>
      <c r="H98" s="141" t="s">
        <v>15158</v>
      </c>
      <c r="I98" s="141">
        <v>3</v>
      </c>
      <c r="J98" s="141" t="s">
        <v>32</v>
      </c>
      <c r="K98" s="141" t="s">
        <v>28</v>
      </c>
      <c r="L98" s="141">
        <v>0</v>
      </c>
      <c r="M98" s="141" t="s">
        <v>15189</v>
      </c>
      <c r="N98" s="141">
        <v>0</v>
      </c>
      <c r="O98" s="141" t="s">
        <v>41</v>
      </c>
      <c r="P98" s="141">
        <v>104642.51</v>
      </c>
      <c r="Q98" s="141">
        <v>4309650</v>
      </c>
      <c r="R98" s="141">
        <v>3202715</v>
      </c>
      <c r="S98" s="141">
        <v>74.31</v>
      </c>
      <c r="T98" s="141">
        <v>0</v>
      </c>
      <c r="U98" s="141">
        <v>0</v>
      </c>
      <c r="V98" s="141" t="s">
        <v>15188</v>
      </c>
      <c r="W98" s="141" t="s">
        <v>15187</v>
      </c>
      <c r="X98" s="141" t="s">
        <v>15186</v>
      </c>
      <c r="Y98" s="141" t="s">
        <v>140</v>
      </c>
      <c r="Z98" s="141" t="str">
        <f t="shared" si="1"/>
        <v>Re-sequencing151PE</v>
      </c>
      <c r="AA98" s="143">
        <v>0</v>
      </c>
      <c r="AB98" s="143" t="s">
        <v>30</v>
      </c>
      <c r="AC98" s="143" t="s">
        <v>3343</v>
      </c>
      <c r="AD98" s="143"/>
    </row>
    <row r="99" spans="1:30" ht="24" customHeight="1">
      <c r="A99" s="139">
        <v>42829</v>
      </c>
      <c r="B99" s="140" t="s">
        <v>14827</v>
      </c>
      <c r="C99" s="141" t="s">
        <v>4732</v>
      </c>
      <c r="D99" s="141" t="s">
        <v>31</v>
      </c>
      <c r="E99" s="141" t="s">
        <v>15185</v>
      </c>
      <c r="F99" s="151">
        <v>42825</v>
      </c>
      <c r="G99" s="141" t="s">
        <v>121</v>
      </c>
      <c r="H99" s="141" t="s">
        <v>15158</v>
      </c>
      <c r="I99" s="141">
        <v>4</v>
      </c>
      <c r="J99" s="141" t="s">
        <v>32</v>
      </c>
      <c r="K99" s="141" t="s">
        <v>28</v>
      </c>
      <c r="L99" s="141">
        <v>0</v>
      </c>
      <c r="M99" s="141" t="s">
        <v>15184</v>
      </c>
      <c r="N99" s="141">
        <v>0</v>
      </c>
      <c r="O99" s="141" t="s">
        <v>41</v>
      </c>
      <c r="P99" s="141">
        <v>105745.98</v>
      </c>
      <c r="Q99" s="141">
        <v>4309650</v>
      </c>
      <c r="R99" s="141">
        <v>3262926</v>
      </c>
      <c r="S99" s="141">
        <v>75.709999999999994</v>
      </c>
      <c r="T99" s="141">
        <v>0</v>
      </c>
      <c r="U99" s="141">
        <v>0</v>
      </c>
      <c r="V99" s="141" t="s">
        <v>9518</v>
      </c>
      <c r="W99" s="141" t="s">
        <v>15183</v>
      </c>
      <c r="X99" s="141" t="s">
        <v>15182</v>
      </c>
      <c r="Y99" s="141" t="s">
        <v>140</v>
      </c>
      <c r="Z99" s="141" t="str">
        <f t="shared" si="1"/>
        <v>Re-sequencing151PE</v>
      </c>
      <c r="AA99" s="143">
        <v>0</v>
      </c>
      <c r="AB99" s="143" t="s">
        <v>30</v>
      </c>
      <c r="AC99" s="143" t="s">
        <v>3343</v>
      </c>
      <c r="AD99" s="143"/>
    </row>
    <row r="100" spans="1:30" ht="24" customHeight="1">
      <c r="A100" s="139">
        <v>42829</v>
      </c>
      <c r="B100" s="140" t="s">
        <v>15181</v>
      </c>
      <c r="C100" s="141" t="s">
        <v>15180</v>
      </c>
      <c r="D100" s="141" t="s">
        <v>31</v>
      </c>
      <c r="E100" s="141" t="s">
        <v>15179</v>
      </c>
      <c r="F100" s="151">
        <v>42825</v>
      </c>
      <c r="G100" s="141" t="s">
        <v>121</v>
      </c>
      <c r="H100" s="141" t="s">
        <v>15158</v>
      </c>
      <c r="I100" s="141">
        <v>5</v>
      </c>
      <c r="J100" s="141" t="s">
        <v>32</v>
      </c>
      <c r="K100" s="141" t="s">
        <v>28</v>
      </c>
      <c r="L100" s="141">
        <v>0</v>
      </c>
      <c r="M100" s="141" t="s">
        <v>15178</v>
      </c>
      <c r="N100" s="141">
        <v>0</v>
      </c>
      <c r="O100" s="141" t="s">
        <v>41</v>
      </c>
      <c r="P100" s="141">
        <v>105490.31</v>
      </c>
      <c r="Q100" s="141">
        <v>4309650</v>
      </c>
      <c r="R100" s="141">
        <v>3139592</v>
      </c>
      <c r="S100" s="141">
        <v>72.849999999999994</v>
      </c>
      <c r="T100" s="141">
        <v>0</v>
      </c>
      <c r="U100" s="141">
        <v>0</v>
      </c>
      <c r="V100" s="141" t="s">
        <v>15177</v>
      </c>
      <c r="W100" s="141" t="s">
        <v>15176</v>
      </c>
      <c r="X100" s="141" t="s">
        <v>15175</v>
      </c>
      <c r="Y100" s="141" t="s">
        <v>140</v>
      </c>
      <c r="Z100" s="141" t="str">
        <f t="shared" si="1"/>
        <v>RAD-Seq151PE</v>
      </c>
      <c r="AA100" s="143">
        <v>0</v>
      </c>
      <c r="AB100" s="143" t="s">
        <v>30</v>
      </c>
      <c r="AC100" s="143" t="s">
        <v>3343</v>
      </c>
      <c r="AD100" s="143"/>
    </row>
    <row r="101" spans="1:30" ht="24" customHeight="1">
      <c r="A101" s="139">
        <v>42829</v>
      </c>
      <c r="B101" s="140" t="s">
        <v>15174</v>
      </c>
      <c r="C101" s="141" t="s">
        <v>4732</v>
      </c>
      <c r="D101" s="141" t="s">
        <v>31</v>
      </c>
      <c r="E101" s="141" t="s">
        <v>15173</v>
      </c>
      <c r="F101" s="151">
        <v>42825</v>
      </c>
      <c r="G101" s="141" t="s">
        <v>121</v>
      </c>
      <c r="H101" s="141" t="s">
        <v>15172</v>
      </c>
      <c r="I101" s="141">
        <v>6</v>
      </c>
      <c r="J101" s="144" t="s">
        <v>16406</v>
      </c>
      <c r="K101" s="144" t="s">
        <v>16337</v>
      </c>
      <c r="L101" s="141">
        <v>0</v>
      </c>
      <c r="M101" s="141" t="s">
        <v>15166</v>
      </c>
      <c r="N101" s="141">
        <v>0</v>
      </c>
      <c r="O101" s="141" t="s">
        <v>41</v>
      </c>
      <c r="P101" s="141">
        <v>2.2799999999999998</v>
      </c>
      <c r="Q101" s="141">
        <v>4309650</v>
      </c>
      <c r="R101" s="141">
        <v>67</v>
      </c>
      <c r="S101" s="141">
        <v>0</v>
      </c>
      <c r="T101" s="141">
        <v>0</v>
      </c>
      <c r="U101" s="141">
        <v>0</v>
      </c>
      <c r="V101" s="141" t="s">
        <v>15171</v>
      </c>
      <c r="W101" s="141" t="s">
        <v>15170</v>
      </c>
      <c r="X101" s="141" t="s">
        <v>15169</v>
      </c>
      <c r="Y101" s="141" t="s">
        <v>140</v>
      </c>
      <c r="Z101" s="141" t="str">
        <f t="shared" si="1"/>
        <v>Re-sequencing151PE</v>
      </c>
      <c r="AA101" s="143">
        <v>1</v>
      </c>
      <c r="AB101" s="143" t="s">
        <v>30</v>
      </c>
      <c r="AC101" s="143" t="s">
        <v>3343</v>
      </c>
      <c r="AD101" s="143"/>
    </row>
    <row r="102" spans="1:30" ht="24" customHeight="1">
      <c r="A102" s="139">
        <v>42829</v>
      </c>
      <c r="B102" s="140" t="s">
        <v>15168</v>
      </c>
      <c r="C102" s="141" t="s">
        <v>4732</v>
      </c>
      <c r="D102" s="141" t="s">
        <v>31</v>
      </c>
      <c r="E102" s="141" t="s">
        <v>15167</v>
      </c>
      <c r="F102" s="151">
        <v>42825</v>
      </c>
      <c r="G102" s="141" t="s">
        <v>121</v>
      </c>
      <c r="H102" s="141" t="s">
        <v>15158</v>
      </c>
      <c r="I102" s="141">
        <v>7</v>
      </c>
      <c r="J102" s="144" t="s">
        <v>15039</v>
      </c>
      <c r="K102" s="144" t="s">
        <v>15156</v>
      </c>
      <c r="L102" s="141">
        <v>0</v>
      </c>
      <c r="M102" s="141" t="s">
        <v>15166</v>
      </c>
      <c r="N102" s="141">
        <v>281</v>
      </c>
      <c r="O102" s="141" t="s">
        <v>41</v>
      </c>
      <c r="P102" s="141">
        <v>89608.81</v>
      </c>
      <c r="Q102" s="141">
        <v>4309650</v>
      </c>
      <c r="R102" s="141">
        <v>2820668</v>
      </c>
      <c r="S102" s="141">
        <v>65.45</v>
      </c>
      <c r="T102" s="141" t="s">
        <v>15165</v>
      </c>
      <c r="U102" s="141" t="s">
        <v>15164</v>
      </c>
      <c r="V102" s="141" t="s">
        <v>15163</v>
      </c>
      <c r="W102" s="141" t="s">
        <v>15162</v>
      </c>
      <c r="X102" s="141" t="s">
        <v>15161</v>
      </c>
      <c r="Y102" s="141" t="s">
        <v>140</v>
      </c>
      <c r="Z102" s="141" t="str">
        <f t="shared" si="1"/>
        <v>Re-sequencing151PE</v>
      </c>
      <c r="AA102" s="143">
        <v>1</v>
      </c>
      <c r="AB102" s="143" t="s">
        <v>30</v>
      </c>
      <c r="AC102" s="143" t="s">
        <v>3343</v>
      </c>
      <c r="AD102" s="143"/>
    </row>
    <row r="103" spans="1:30" ht="24" customHeight="1">
      <c r="A103" s="139">
        <v>42829</v>
      </c>
      <c r="B103" s="140" t="s">
        <v>15160</v>
      </c>
      <c r="C103" s="141">
        <v>0</v>
      </c>
      <c r="D103" s="141" t="s">
        <v>31</v>
      </c>
      <c r="E103" s="141" t="s">
        <v>15159</v>
      </c>
      <c r="F103" s="151">
        <v>42825</v>
      </c>
      <c r="G103" s="141" t="s">
        <v>121</v>
      </c>
      <c r="H103" s="141" t="s">
        <v>15158</v>
      </c>
      <c r="I103" s="141">
        <v>8</v>
      </c>
      <c r="J103" s="144" t="s">
        <v>15157</v>
      </c>
      <c r="K103" s="144" t="s">
        <v>15156</v>
      </c>
      <c r="L103" s="141">
        <v>0</v>
      </c>
      <c r="M103" s="141" t="s">
        <v>15155</v>
      </c>
      <c r="N103" s="141">
        <v>0</v>
      </c>
      <c r="O103" s="141" t="s">
        <v>41</v>
      </c>
      <c r="P103" s="141">
        <v>94929.73</v>
      </c>
      <c r="Q103" s="141">
        <v>4309650</v>
      </c>
      <c r="R103" s="141">
        <v>2980793</v>
      </c>
      <c r="S103" s="141">
        <v>69.17</v>
      </c>
      <c r="T103" s="141">
        <v>0</v>
      </c>
      <c r="U103" s="141">
        <v>0</v>
      </c>
      <c r="V103" s="141" t="s">
        <v>15154</v>
      </c>
      <c r="W103" s="141" t="s">
        <v>15153</v>
      </c>
      <c r="X103" s="141" t="s">
        <v>15152</v>
      </c>
      <c r="Y103" s="141" t="s">
        <v>140</v>
      </c>
      <c r="Z103" s="141" t="str">
        <f t="shared" si="1"/>
        <v>0151PE</v>
      </c>
      <c r="AA103" s="143">
        <v>1</v>
      </c>
      <c r="AB103" s="143" t="s">
        <v>30</v>
      </c>
      <c r="AC103" s="143" t="s">
        <v>3343</v>
      </c>
      <c r="AD103" s="143"/>
    </row>
    <row r="104" spans="1:30" ht="24" customHeight="1">
      <c r="A104" s="133">
        <v>42829</v>
      </c>
      <c r="B104" s="134" t="s">
        <v>15151</v>
      </c>
      <c r="C104" s="135" t="s">
        <v>4599</v>
      </c>
      <c r="D104" s="135" t="s">
        <v>31</v>
      </c>
      <c r="E104" s="135" t="s">
        <v>15150</v>
      </c>
      <c r="F104" s="159">
        <v>42828</v>
      </c>
      <c r="G104" s="135" t="s">
        <v>121</v>
      </c>
      <c r="H104" s="135" t="s">
        <v>15149</v>
      </c>
      <c r="I104" s="135">
        <v>1</v>
      </c>
      <c r="J104" s="135" t="s">
        <v>32</v>
      </c>
      <c r="K104" s="135" t="s">
        <v>28</v>
      </c>
      <c r="L104" s="135">
        <v>0</v>
      </c>
      <c r="M104" s="135" t="s">
        <v>15148</v>
      </c>
      <c r="N104" s="135">
        <v>0</v>
      </c>
      <c r="O104" s="135">
        <v>49</v>
      </c>
      <c r="P104" s="135">
        <v>17143.740000000002</v>
      </c>
      <c r="Q104" s="135">
        <v>4309650</v>
      </c>
      <c r="R104" s="135">
        <v>3205605</v>
      </c>
      <c r="S104" s="135">
        <v>74.38</v>
      </c>
      <c r="T104" s="135">
        <v>0</v>
      </c>
      <c r="U104" s="135">
        <v>0</v>
      </c>
      <c r="V104" s="135">
        <v>39.26</v>
      </c>
      <c r="W104" s="135">
        <v>98.86</v>
      </c>
      <c r="X104" s="135">
        <v>96.09</v>
      </c>
      <c r="Y104" s="147" t="s">
        <v>4727</v>
      </c>
      <c r="Z104" s="187" t="str">
        <f t="shared" si="1"/>
        <v>RNA-Seq50SE</v>
      </c>
      <c r="AA104" s="137">
        <v>0</v>
      </c>
      <c r="AB104" s="138" t="s">
        <v>30</v>
      </c>
      <c r="AC104" s="154" t="s">
        <v>3343</v>
      </c>
      <c r="AD104" s="155"/>
    </row>
    <row r="105" spans="1:30" ht="24" customHeight="1">
      <c r="A105" s="139">
        <v>42829</v>
      </c>
      <c r="B105" s="140" t="s">
        <v>15145</v>
      </c>
      <c r="C105" s="141" t="s">
        <v>37</v>
      </c>
      <c r="D105" s="141" t="s">
        <v>31</v>
      </c>
      <c r="E105" s="141" t="s">
        <v>15147</v>
      </c>
      <c r="F105" s="151">
        <v>42828</v>
      </c>
      <c r="G105" s="141" t="s">
        <v>121</v>
      </c>
      <c r="H105" s="141" t="s">
        <v>15133</v>
      </c>
      <c r="I105" s="141">
        <v>2</v>
      </c>
      <c r="J105" s="141" t="s">
        <v>32</v>
      </c>
      <c r="K105" s="141" t="s">
        <v>28</v>
      </c>
      <c r="L105" s="141">
        <v>0</v>
      </c>
      <c r="M105" s="141" t="s">
        <v>15132</v>
      </c>
      <c r="N105" s="141">
        <v>0</v>
      </c>
      <c r="O105" s="141">
        <v>49</v>
      </c>
      <c r="P105" s="141">
        <v>17297.490000000002</v>
      </c>
      <c r="Q105" s="141">
        <v>4309650</v>
      </c>
      <c r="R105" s="141">
        <v>3216393</v>
      </c>
      <c r="S105" s="141">
        <v>74.63</v>
      </c>
      <c r="T105" s="141">
        <v>0</v>
      </c>
      <c r="U105" s="141">
        <v>0</v>
      </c>
      <c r="V105" s="141">
        <v>36.94</v>
      </c>
      <c r="W105" s="141">
        <v>98.81</v>
      </c>
      <c r="X105" s="141">
        <v>96.15</v>
      </c>
      <c r="Y105" s="141" t="s">
        <v>4727</v>
      </c>
      <c r="Z105" s="188" t="str">
        <f t="shared" si="1"/>
        <v>RNA-Seq50SE</v>
      </c>
      <c r="AA105" s="143">
        <v>0</v>
      </c>
      <c r="AB105" s="143" t="s">
        <v>30</v>
      </c>
      <c r="AC105" s="143" t="s">
        <v>3343</v>
      </c>
      <c r="AD105" s="143"/>
    </row>
    <row r="106" spans="1:30" ht="24" customHeight="1">
      <c r="A106" s="139">
        <v>42829</v>
      </c>
      <c r="B106" s="140" t="s">
        <v>15145</v>
      </c>
      <c r="C106" s="141" t="s">
        <v>4599</v>
      </c>
      <c r="D106" s="141" t="s">
        <v>31</v>
      </c>
      <c r="E106" s="141" t="s">
        <v>15146</v>
      </c>
      <c r="F106" s="151">
        <v>42828</v>
      </c>
      <c r="G106" s="141" t="s">
        <v>121</v>
      </c>
      <c r="H106" s="141" t="s">
        <v>15133</v>
      </c>
      <c r="I106" s="141">
        <v>3</v>
      </c>
      <c r="J106" s="141" t="s">
        <v>32</v>
      </c>
      <c r="K106" s="141" t="s">
        <v>28</v>
      </c>
      <c r="L106" s="141">
        <v>0</v>
      </c>
      <c r="M106" s="141" t="s">
        <v>15132</v>
      </c>
      <c r="N106" s="141">
        <v>0</v>
      </c>
      <c r="O106" s="141">
        <v>49</v>
      </c>
      <c r="P106" s="141">
        <v>17277.740000000002</v>
      </c>
      <c r="Q106" s="141">
        <v>4309650</v>
      </c>
      <c r="R106" s="141">
        <v>3211866</v>
      </c>
      <c r="S106" s="141">
        <v>74.53</v>
      </c>
      <c r="T106" s="141">
        <v>0</v>
      </c>
      <c r="U106" s="141">
        <v>0</v>
      </c>
      <c r="V106" s="141">
        <v>36.68</v>
      </c>
      <c r="W106" s="141">
        <v>98.84</v>
      </c>
      <c r="X106" s="141">
        <v>96.21</v>
      </c>
      <c r="Y106" s="141" t="s">
        <v>4727</v>
      </c>
      <c r="Z106" s="188" t="str">
        <f t="shared" si="1"/>
        <v>RNA-Seq50SE</v>
      </c>
      <c r="AA106" s="143">
        <v>0</v>
      </c>
      <c r="AB106" s="143" t="s">
        <v>30</v>
      </c>
      <c r="AC106" s="143" t="s">
        <v>3343</v>
      </c>
      <c r="AD106" s="143"/>
    </row>
    <row r="107" spans="1:30" ht="24" customHeight="1">
      <c r="A107" s="139">
        <v>42829</v>
      </c>
      <c r="B107" s="140" t="s">
        <v>15145</v>
      </c>
      <c r="C107" s="141" t="s">
        <v>4599</v>
      </c>
      <c r="D107" s="141" t="s">
        <v>31</v>
      </c>
      <c r="E107" s="141" t="s">
        <v>15144</v>
      </c>
      <c r="F107" s="151">
        <v>42828</v>
      </c>
      <c r="G107" s="141" t="s">
        <v>121</v>
      </c>
      <c r="H107" s="141" t="s">
        <v>15133</v>
      </c>
      <c r="I107" s="141">
        <v>4</v>
      </c>
      <c r="J107" s="141" t="s">
        <v>32</v>
      </c>
      <c r="K107" s="141" t="s">
        <v>28</v>
      </c>
      <c r="L107" s="141">
        <v>0</v>
      </c>
      <c r="M107" s="141" t="s">
        <v>15132</v>
      </c>
      <c r="N107" s="141">
        <v>0</v>
      </c>
      <c r="O107" s="141">
        <v>49</v>
      </c>
      <c r="P107" s="141">
        <v>18195.2</v>
      </c>
      <c r="Q107" s="141">
        <v>4309650</v>
      </c>
      <c r="R107" s="141">
        <v>3372675</v>
      </c>
      <c r="S107" s="141">
        <v>78.260000000000005</v>
      </c>
      <c r="T107" s="141">
        <v>0</v>
      </c>
      <c r="U107" s="141">
        <v>0</v>
      </c>
      <c r="V107" s="141">
        <v>39.17</v>
      </c>
      <c r="W107" s="141">
        <v>99.02</v>
      </c>
      <c r="X107" s="141">
        <v>96.74</v>
      </c>
      <c r="Y107" s="141" t="s">
        <v>4727</v>
      </c>
      <c r="Z107" s="188" t="str">
        <f t="shared" si="1"/>
        <v>RNA-Seq50SE</v>
      </c>
      <c r="AA107" s="143">
        <v>0</v>
      </c>
      <c r="AB107" s="143" t="s">
        <v>30</v>
      </c>
      <c r="AC107" s="143" t="s">
        <v>3343</v>
      </c>
      <c r="AD107" s="143"/>
    </row>
    <row r="108" spans="1:30" ht="24" customHeight="1">
      <c r="A108" s="139">
        <v>42829</v>
      </c>
      <c r="B108" s="140" t="s">
        <v>15143</v>
      </c>
      <c r="C108" s="141" t="s">
        <v>4599</v>
      </c>
      <c r="D108" s="141" t="s">
        <v>31</v>
      </c>
      <c r="E108" s="141" t="s">
        <v>15142</v>
      </c>
      <c r="F108" s="151">
        <v>42828</v>
      </c>
      <c r="G108" s="141" t="s">
        <v>121</v>
      </c>
      <c r="H108" s="141" t="s">
        <v>15133</v>
      </c>
      <c r="I108" s="141">
        <v>5</v>
      </c>
      <c r="J108" s="141" t="s">
        <v>32</v>
      </c>
      <c r="K108" s="141" t="s">
        <v>28</v>
      </c>
      <c r="L108" s="141">
        <v>0</v>
      </c>
      <c r="M108" s="141" t="s">
        <v>15132</v>
      </c>
      <c r="N108" s="141">
        <v>0</v>
      </c>
      <c r="O108" s="141">
        <v>49</v>
      </c>
      <c r="P108" s="141">
        <v>17258.43</v>
      </c>
      <c r="Q108" s="141">
        <v>4309650</v>
      </c>
      <c r="R108" s="141">
        <v>3248121</v>
      </c>
      <c r="S108" s="141">
        <v>75.37</v>
      </c>
      <c r="T108" s="141">
        <v>0</v>
      </c>
      <c r="U108" s="141">
        <v>0</v>
      </c>
      <c r="V108" s="141">
        <v>40.630000000000003</v>
      </c>
      <c r="W108" s="141">
        <v>98.81</v>
      </c>
      <c r="X108" s="141">
        <v>96.05</v>
      </c>
      <c r="Y108" s="141" t="s">
        <v>4727</v>
      </c>
      <c r="Z108" s="188" t="str">
        <f t="shared" si="1"/>
        <v>RNA-Seq50SE</v>
      </c>
      <c r="AA108" s="143">
        <v>0</v>
      </c>
      <c r="AB108" s="143" t="s">
        <v>30</v>
      </c>
      <c r="AC108" s="143" t="s">
        <v>3343</v>
      </c>
      <c r="AD108" s="143"/>
    </row>
    <row r="109" spans="1:30" ht="24" customHeight="1">
      <c r="A109" s="139">
        <v>42829</v>
      </c>
      <c r="B109" s="140" t="s">
        <v>15141</v>
      </c>
      <c r="C109" s="141" t="s">
        <v>13150</v>
      </c>
      <c r="D109" s="141" t="s">
        <v>31</v>
      </c>
      <c r="E109" s="141" t="s">
        <v>15140</v>
      </c>
      <c r="F109" s="151">
        <v>42828</v>
      </c>
      <c r="G109" s="141" t="s">
        <v>121</v>
      </c>
      <c r="H109" s="141" t="s">
        <v>15139</v>
      </c>
      <c r="I109" s="141">
        <v>6</v>
      </c>
      <c r="J109" s="144" t="s">
        <v>5055</v>
      </c>
      <c r="K109" s="144" t="s">
        <v>15138</v>
      </c>
      <c r="L109" s="141">
        <v>0</v>
      </c>
      <c r="M109" s="141" t="s">
        <v>15132</v>
      </c>
      <c r="N109" s="141">
        <v>0</v>
      </c>
      <c r="O109" s="141">
        <v>49</v>
      </c>
      <c r="P109" s="141">
        <v>17221.64</v>
      </c>
      <c r="Q109" s="141">
        <v>4309650</v>
      </c>
      <c r="R109" s="141">
        <v>3304215</v>
      </c>
      <c r="S109" s="141">
        <v>76.67</v>
      </c>
      <c r="T109" s="141">
        <v>0</v>
      </c>
      <c r="U109" s="141">
        <v>0</v>
      </c>
      <c r="V109" s="141">
        <v>52.28</v>
      </c>
      <c r="W109" s="141">
        <v>90.01</v>
      </c>
      <c r="X109" s="141">
        <v>75.760000000000005</v>
      </c>
      <c r="Y109" s="141" t="s">
        <v>4727</v>
      </c>
      <c r="Z109" s="188" t="str">
        <f t="shared" si="1"/>
        <v>SmallRNA50SE</v>
      </c>
      <c r="AA109" s="143">
        <v>0.10526315789473684</v>
      </c>
      <c r="AB109" s="143" t="s">
        <v>30</v>
      </c>
      <c r="AC109" s="143" t="s">
        <v>3343</v>
      </c>
      <c r="AD109" s="143"/>
    </row>
    <row r="110" spans="1:30" ht="24" customHeight="1">
      <c r="A110" s="139">
        <v>42829</v>
      </c>
      <c r="B110" s="140" t="s">
        <v>15137</v>
      </c>
      <c r="C110" s="141" t="s">
        <v>13150</v>
      </c>
      <c r="D110" s="141" t="s">
        <v>31</v>
      </c>
      <c r="E110" s="141" t="s">
        <v>15136</v>
      </c>
      <c r="F110" s="151">
        <v>42828</v>
      </c>
      <c r="G110" s="141" t="s">
        <v>121</v>
      </c>
      <c r="H110" s="141" t="s">
        <v>15133</v>
      </c>
      <c r="I110" s="141">
        <v>7</v>
      </c>
      <c r="J110" s="141" t="s">
        <v>32</v>
      </c>
      <c r="K110" s="141" t="s">
        <v>28</v>
      </c>
      <c r="L110" s="141">
        <v>0</v>
      </c>
      <c r="M110" s="141" t="s">
        <v>15132</v>
      </c>
      <c r="N110" s="141">
        <v>0</v>
      </c>
      <c r="O110" s="141">
        <v>49</v>
      </c>
      <c r="P110" s="141">
        <v>20747.88</v>
      </c>
      <c r="Q110" s="141">
        <v>4309650</v>
      </c>
      <c r="R110" s="141">
        <v>3825306</v>
      </c>
      <c r="S110" s="141">
        <v>88.76</v>
      </c>
      <c r="T110" s="141">
        <v>0</v>
      </c>
      <c r="U110" s="141">
        <v>0</v>
      </c>
      <c r="V110" s="141">
        <v>50.78</v>
      </c>
      <c r="W110" s="141">
        <v>99.32</v>
      </c>
      <c r="X110" s="141">
        <v>97.42</v>
      </c>
      <c r="Y110" s="141" t="s">
        <v>4727</v>
      </c>
      <c r="Z110" s="188" t="str">
        <f t="shared" si="1"/>
        <v>SmallRNA50SE</v>
      </c>
      <c r="AA110" s="143">
        <v>0</v>
      </c>
      <c r="AB110" s="143" t="s">
        <v>30</v>
      </c>
      <c r="AC110" s="143" t="s">
        <v>3343</v>
      </c>
      <c r="AD110" s="143"/>
    </row>
    <row r="111" spans="1:30" ht="24" customHeight="1">
      <c r="A111" s="139">
        <v>42829</v>
      </c>
      <c r="B111" s="140" t="s">
        <v>15135</v>
      </c>
      <c r="C111" s="141" t="s">
        <v>13150</v>
      </c>
      <c r="D111" s="141" t="s">
        <v>31</v>
      </c>
      <c r="E111" s="141" t="s">
        <v>15134</v>
      </c>
      <c r="F111" s="151">
        <v>42828</v>
      </c>
      <c r="G111" s="141" t="s">
        <v>121</v>
      </c>
      <c r="H111" s="141" t="s">
        <v>15133</v>
      </c>
      <c r="I111" s="141">
        <v>8</v>
      </c>
      <c r="J111" s="141" t="s">
        <v>32</v>
      </c>
      <c r="K111" s="141" t="s">
        <v>28</v>
      </c>
      <c r="L111" s="141">
        <v>0</v>
      </c>
      <c r="M111" s="141" t="s">
        <v>15132</v>
      </c>
      <c r="N111" s="141">
        <v>0</v>
      </c>
      <c r="O111" s="141">
        <v>49</v>
      </c>
      <c r="P111" s="141">
        <v>19559.72</v>
      </c>
      <c r="Q111" s="141">
        <v>4309650</v>
      </c>
      <c r="R111" s="141">
        <v>3603368</v>
      </c>
      <c r="S111" s="141">
        <v>83.61</v>
      </c>
      <c r="T111" s="141">
        <v>0</v>
      </c>
      <c r="U111" s="141">
        <v>0</v>
      </c>
      <c r="V111" s="141">
        <v>50.1</v>
      </c>
      <c r="W111" s="141">
        <v>99.26</v>
      </c>
      <c r="X111" s="141">
        <v>97.61</v>
      </c>
      <c r="Y111" s="141" t="s">
        <v>4727</v>
      </c>
      <c r="Z111" s="188" t="str">
        <f t="shared" si="1"/>
        <v>SmallRNA50SE</v>
      </c>
      <c r="AA111" s="143">
        <v>0</v>
      </c>
      <c r="AB111" s="143" t="s">
        <v>30</v>
      </c>
      <c r="AC111" s="143" t="s">
        <v>3343</v>
      </c>
      <c r="AD111" s="143"/>
    </row>
    <row r="112" spans="1:30" ht="24" customHeight="1">
      <c r="A112" s="133">
        <v>42829</v>
      </c>
      <c r="B112" s="134" t="s">
        <v>15131</v>
      </c>
      <c r="C112" s="135" t="s">
        <v>4732</v>
      </c>
      <c r="D112" s="135" t="s">
        <v>31</v>
      </c>
      <c r="E112" s="135" t="s">
        <v>15130</v>
      </c>
      <c r="F112" s="159">
        <v>42828</v>
      </c>
      <c r="G112" s="135" t="s">
        <v>121</v>
      </c>
      <c r="H112" s="135" t="s">
        <v>15129</v>
      </c>
      <c r="I112" s="135">
        <v>1</v>
      </c>
      <c r="J112" s="135" t="s">
        <v>32</v>
      </c>
      <c r="K112" s="135" t="s">
        <v>28</v>
      </c>
      <c r="L112" s="135">
        <v>0</v>
      </c>
      <c r="M112" s="135" t="s">
        <v>15117</v>
      </c>
      <c r="N112" s="135">
        <v>0</v>
      </c>
      <c r="O112" s="135">
        <v>49</v>
      </c>
      <c r="P112" s="135">
        <v>18393.84</v>
      </c>
      <c r="Q112" s="135">
        <v>4309650</v>
      </c>
      <c r="R112" s="135">
        <v>3613860</v>
      </c>
      <c r="S112" s="135">
        <v>83.86</v>
      </c>
      <c r="T112" s="135">
        <v>97.83</v>
      </c>
      <c r="U112" s="135">
        <v>0.62</v>
      </c>
      <c r="V112" s="135">
        <v>44.28</v>
      </c>
      <c r="W112" s="135">
        <v>98.72</v>
      </c>
      <c r="X112" s="135">
        <v>94.96</v>
      </c>
      <c r="Y112" s="147" t="s">
        <v>4727</v>
      </c>
      <c r="Z112" s="187" t="str">
        <f t="shared" si="1"/>
        <v>Re-sequencing50SE</v>
      </c>
      <c r="AA112" s="137">
        <v>0</v>
      </c>
      <c r="AB112" s="138" t="s">
        <v>30</v>
      </c>
      <c r="AC112" s="154" t="s">
        <v>3343</v>
      </c>
      <c r="AD112" s="155"/>
    </row>
    <row r="113" spans="1:30" ht="24" customHeight="1">
      <c r="A113" s="139">
        <v>42829</v>
      </c>
      <c r="B113" s="140" t="s">
        <v>15124</v>
      </c>
      <c r="C113" s="141" t="s">
        <v>27</v>
      </c>
      <c r="D113" s="141" t="s">
        <v>31</v>
      </c>
      <c r="E113" s="141" t="s">
        <v>15128</v>
      </c>
      <c r="F113" s="151">
        <v>42828</v>
      </c>
      <c r="G113" s="141" t="s">
        <v>121</v>
      </c>
      <c r="H113" s="141" t="s">
        <v>15127</v>
      </c>
      <c r="I113" s="141">
        <v>2</v>
      </c>
      <c r="J113" s="144" t="s">
        <v>4698</v>
      </c>
      <c r="K113" s="144" t="s">
        <v>15122</v>
      </c>
      <c r="L113" s="141">
        <v>0</v>
      </c>
      <c r="M113" s="141" t="s">
        <v>15117</v>
      </c>
      <c r="N113" s="141">
        <v>0</v>
      </c>
      <c r="O113" s="141">
        <v>49</v>
      </c>
      <c r="P113" s="141">
        <v>17126.28</v>
      </c>
      <c r="Q113" s="141">
        <v>4309650</v>
      </c>
      <c r="R113" s="141">
        <v>3517386</v>
      </c>
      <c r="S113" s="141">
        <v>81.62</v>
      </c>
      <c r="T113" s="141">
        <v>0</v>
      </c>
      <c r="U113" s="141">
        <v>0</v>
      </c>
      <c r="V113" s="141">
        <v>44.26</v>
      </c>
      <c r="W113" s="141">
        <v>98.67</v>
      </c>
      <c r="X113" s="141">
        <v>94.94</v>
      </c>
      <c r="Y113" s="141" t="s">
        <v>4727</v>
      </c>
      <c r="Z113" s="188" t="str">
        <f t="shared" si="1"/>
        <v>Re-sequencing50SE</v>
      </c>
      <c r="AA113" s="143">
        <v>0.25</v>
      </c>
      <c r="AB113" s="143" t="s">
        <v>30</v>
      </c>
      <c r="AC113" s="143" t="s">
        <v>3343</v>
      </c>
      <c r="AD113" s="143"/>
    </row>
    <row r="114" spans="1:30" ht="24" customHeight="1">
      <c r="A114" s="139">
        <v>42829</v>
      </c>
      <c r="B114" s="140" t="s">
        <v>15124</v>
      </c>
      <c r="C114" s="141" t="s">
        <v>27</v>
      </c>
      <c r="D114" s="141" t="s">
        <v>31</v>
      </c>
      <c r="E114" s="141" t="s">
        <v>15126</v>
      </c>
      <c r="F114" s="151">
        <v>42828</v>
      </c>
      <c r="G114" s="141" t="s">
        <v>121</v>
      </c>
      <c r="H114" s="141" t="s">
        <v>15114</v>
      </c>
      <c r="I114" s="141">
        <v>3</v>
      </c>
      <c r="J114" s="144" t="s">
        <v>4698</v>
      </c>
      <c r="K114" s="144" t="s">
        <v>15122</v>
      </c>
      <c r="L114" s="141">
        <v>0</v>
      </c>
      <c r="M114" s="141" t="s">
        <v>15117</v>
      </c>
      <c r="N114" s="141">
        <v>0</v>
      </c>
      <c r="O114" s="141">
        <v>49</v>
      </c>
      <c r="P114" s="141">
        <v>17196.53</v>
      </c>
      <c r="Q114" s="141">
        <v>4309650</v>
      </c>
      <c r="R114" s="141">
        <v>3594296</v>
      </c>
      <c r="S114" s="141">
        <v>83.4</v>
      </c>
      <c r="T114" s="141">
        <v>0.01</v>
      </c>
      <c r="U114" s="141">
        <v>21.33</v>
      </c>
      <c r="V114" s="141">
        <v>44.27</v>
      </c>
      <c r="W114" s="141">
        <v>98.72</v>
      </c>
      <c r="X114" s="141">
        <v>95.04</v>
      </c>
      <c r="Y114" s="141" t="s">
        <v>4727</v>
      </c>
      <c r="Z114" s="188" t="str">
        <f t="shared" si="1"/>
        <v>Re-sequencing50SE</v>
      </c>
      <c r="AA114" s="143">
        <v>0.25</v>
      </c>
      <c r="AB114" s="143" t="s">
        <v>30</v>
      </c>
      <c r="AC114" s="143" t="s">
        <v>3343</v>
      </c>
      <c r="AD114" s="143"/>
    </row>
    <row r="115" spans="1:30" ht="24" customHeight="1">
      <c r="A115" s="139">
        <v>42829</v>
      </c>
      <c r="B115" s="140" t="s">
        <v>15124</v>
      </c>
      <c r="C115" s="141" t="s">
        <v>27</v>
      </c>
      <c r="D115" s="141" t="s">
        <v>31</v>
      </c>
      <c r="E115" s="141" t="s">
        <v>15125</v>
      </c>
      <c r="F115" s="151">
        <v>42828</v>
      </c>
      <c r="G115" s="141" t="s">
        <v>121</v>
      </c>
      <c r="H115" s="141" t="s">
        <v>15114</v>
      </c>
      <c r="I115" s="141">
        <v>4</v>
      </c>
      <c r="J115" s="144" t="s">
        <v>4698</v>
      </c>
      <c r="K115" s="144" t="s">
        <v>15122</v>
      </c>
      <c r="L115" s="141">
        <v>0</v>
      </c>
      <c r="M115" s="141" t="s">
        <v>15117</v>
      </c>
      <c r="N115" s="141">
        <v>0</v>
      </c>
      <c r="O115" s="141">
        <v>49</v>
      </c>
      <c r="P115" s="141">
        <v>17466.3</v>
      </c>
      <c r="Q115" s="141">
        <v>4309650</v>
      </c>
      <c r="R115" s="141">
        <v>3602996</v>
      </c>
      <c r="S115" s="141">
        <v>83.6</v>
      </c>
      <c r="T115" s="141">
        <v>0.01</v>
      </c>
      <c r="U115" s="141">
        <v>21.24</v>
      </c>
      <c r="V115" s="141">
        <v>44.27</v>
      </c>
      <c r="W115" s="141">
        <v>98.74</v>
      </c>
      <c r="X115" s="141">
        <v>95.06</v>
      </c>
      <c r="Y115" s="141" t="s">
        <v>4727</v>
      </c>
      <c r="Z115" s="188" t="str">
        <f t="shared" si="1"/>
        <v>Re-sequencing50SE</v>
      </c>
      <c r="AA115" s="143">
        <v>0.25</v>
      </c>
      <c r="AB115" s="143" t="s">
        <v>30</v>
      </c>
      <c r="AC115" s="143" t="s">
        <v>3343</v>
      </c>
      <c r="AD115" s="143"/>
    </row>
    <row r="116" spans="1:30" ht="24" customHeight="1">
      <c r="A116" s="139">
        <v>42829</v>
      </c>
      <c r="B116" s="140" t="s">
        <v>15124</v>
      </c>
      <c r="C116" s="141" t="s">
        <v>27</v>
      </c>
      <c r="D116" s="141" t="s">
        <v>31</v>
      </c>
      <c r="E116" s="141" t="s">
        <v>15123</v>
      </c>
      <c r="F116" s="151">
        <v>42828</v>
      </c>
      <c r="G116" s="141" t="s">
        <v>121</v>
      </c>
      <c r="H116" s="141" t="s">
        <v>15114</v>
      </c>
      <c r="I116" s="141">
        <v>5</v>
      </c>
      <c r="J116" s="144" t="s">
        <v>4698</v>
      </c>
      <c r="K116" s="144" t="s">
        <v>15122</v>
      </c>
      <c r="L116" s="141">
        <v>0</v>
      </c>
      <c r="M116" s="141" t="s">
        <v>15117</v>
      </c>
      <c r="N116" s="141">
        <v>0</v>
      </c>
      <c r="O116" s="141">
        <v>49</v>
      </c>
      <c r="P116" s="141">
        <v>15936.87</v>
      </c>
      <c r="Q116" s="141">
        <v>4309650</v>
      </c>
      <c r="R116" s="141">
        <v>3480281</v>
      </c>
      <c r="S116" s="141">
        <v>80.760000000000005</v>
      </c>
      <c r="T116" s="141">
        <v>0</v>
      </c>
      <c r="U116" s="141">
        <v>0</v>
      </c>
      <c r="V116" s="141">
        <v>44.42</v>
      </c>
      <c r="W116" s="141">
        <v>98.25</v>
      </c>
      <c r="X116" s="141">
        <v>92.91</v>
      </c>
      <c r="Y116" s="141" t="s">
        <v>4727</v>
      </c>
      <c r="Z116" s="188" t="str">
        <f t="shared" si="1"/>
        <v>Re-sequencing50SE</v>
      </c>
      <c r="AA116" s="143">
        <v>0.25</v>
      </c>
      <c r="AB116" s="143" t="s">
        <v>30</v>
      </c>
      <c r="AC116" s="143" t="s">
        <v>3343</v>
      </c>
      <c r="AD116" s="143"/>
    </row>
    <row r="117" spans="1:30" ht="24" customHeight="1">
      <c r="A117" s="139">
        <v>42829</v>
      </c>
      <c r="B117" s="140" t="s">
        <v>15121</v>
      </c>
      <c r="C117" s="141">
        <v>0</v>
      </c>
      <c r="D117" s="141" t="s">
        <v>31</v>
      </c>
      <c r="E117" s="141" t="s">
        <v>15120</v>
      </c>
      <c r="F117" s="151">
        <v>42828</v>
      </c>
      <c r="G117" s="141" t="s">
        <v>121</v>
      </c>
      <c r="H117" s="141" t="s">
        <v>15114</v>
      </c>
      <c r="I117" s="141">
        <v>6</v>
      </c>
      <c r="J117" s="141" t="s">
        <v>32</v>
      </c>
      <c r="K117" s="141" t="s">
        <v>28</v>
      </c>
      <c r="L117" s="141">
        <v>0</v>
      </c>
      <c r="M117" s="141" t="s">
        <v>15117</v>
      </c>
      <c r="N117" s="141">
        <v>0</v>
      </c>
      <c r="O117" s="141">
        <v>49</v>
      </c>
      <c r="P117" s="141">
        <v>17712.21</v>
      </c>
      <c r="Q117" s="141">
        <v>4309650</v>
      </c>
      <c r="R117" s="141">
        <v>3316313</v>
      </c>
      <c r="S117" s="141">
        <v>76.95</v>
      </c>
      <c r="T117" s="141">
        <v>0</v>
      </c>
      <c r="U117" s="141">
        <v>0</v>
      </c>
      <c r="V117" s="141">
        <v>48.3</v>
      </c>
      <c r="W117" s="141">
        <v>99.03</v>
      </c>
      <c r="X117" s="141">
        <v>96.79</v>
      </c>
      <c r="Y117" s="141" t="s">
        <v>4727</v>
      </c>
      <c r="Z117" s="188" t="str">
        <f t="shared" si="1"/>
        <v>050SE</v>
      </c>
      <c r="AA117" s="143">
        <v>0</v>
      </c>
      <c r="AB117" s="143" t="s">
        <v>30</v>
      </c>
      <c r="AC117" s="143" t="s">
        <v>3343</v>
      </c>
      <c r="AD117" s="143"/>
    </row>
    <row r="118" spans="1:30" ht="24" customHeight="1">
      <c r="A118" s="139">
        <v>42829</v>
      </c>
      <c r="B118" s="140" t="s">
        <v>15119</v>
      </c>
      <c r="C118" s="141">
        <v>0</v>
      </c>
      <c r="D118" s="141" t="s">
        <v>31</v>
      </c>
      <c r="E118" s="141" t="s">
        <v>15118</v>
      </c>
      <c r="F118" s="151">
        <v>42828</v>
      </c>
      <c r="G118" s="141" t="s">
        <v>121</v>
      </c>
      <c r="H118" s="141" t="s">
        <v>15114</v>
      </c>
      <c r="I118" s="141">
        <v>7</v>
      </c>
      <c r="J118" s="141" t="s">
        <v>32</v>
      </c>
      <c r="K118" s="141" t="s">
        <v>28</v>
      </c>
      <c r="L118" s="141">
        <v>0</v>
      </c>
      <c r="M118" s="141" t="s">
        <v>15117</v>
      </c>
      <c r="N118" s="141">
        <v>0</v>
      </c>
      <c r="O118" s="141">
        <v>49</v>
      </c>
      <c r="P118" s="141">
        <v>17968.310000000001</v>
      </c>
      <c r="Q118" s="141">
        <v>4309650</v>
      </c>
      <c r="R118" s="141">
        <v>3361152</v>
      </c>
      <c r="S118" s="141">
        <v>77.989999999999995</v>
      </c>
      <c r="T118" s="141">
        <v>0</v>
      </c>
      <c r="U118" s="141">
        <v>0</v>
      </c>
      <c r="V118" s="141">
        <v>51.16</v>
      </c>
      <c r="W118" s="141">
        <v>99.15</v>
      </c>
      <c r="X118" s="141">
        <v>96.97</v>
      </c>
      <c r="Y118" s="141" t="s">
        <v>4727</v>
      </c>
      <c r="Z118" s="188" t="str">
        <f t="shared" si="1"/>
        <v>050SE</v>
      </c>
      <c r="AA118" s="143">
        <v>0</v>
      </c>
      <c r="AB118" s="143" t="s">
        <v>30</v>
      </c>
      <c r="AC118" s="143" t="s">
        <v>3343</v>
      </c>
      <c r="AD118" s="143"/>
    </row>
    <row r="119" spans="1:30" ht="24" customHeight="1">
      <c r="A119" s="139">
        <v>42829</v>
      </c>
      <c r="B119" s="140" t="s">
        <v>15116</v>
      </c>
      <c r="C119" s="141" t="s">
        <v>4599</v>
      </c>
      <c r="D119" s="141" t="s">
        <v>31</v>
      </c>
      <c r="E119" s="141" t="s">
        <v>15115</v>
      </c>
      <c r="F119" s="151">
        <v>42828</v>
      </c>
      <c r="G119" s="141" t="s">
        <v>121</v>
      </c>
      <c r="H119" s="141" t="s">
        <v>15114</v>
      </c>
      <c r="I119" s="141">
        <v>8</v>
      </c>
      <c r="J119" s="141" t="s">
        <v>32</v>
      </c>
      <c r="K119" s="141" t="s">
        <v>28</v>
      </c>
      <c r="L119" s="141">
        <v>0</v>
      </c>
      <c r="M119" s="141" t="s">
        <v>15113</v>
      </c>
      <c r="N119" s="141">
        <v>0</v>
      </c>
      <c r="O119" s="141">
        <v>49</v>
      </c>
      <c r="P119" s="141">
        <v>17397.57</v>
      </c>
      <c r="Q119" s="141">
        <v>4309650</v>
      </c>
      <c r="R119" s="141">
        <v>3221251</v>
      </c>
      <c r="S119" s="141">
        <v>74.75</v>
      </c>
      <c r="T119" s="141">
        <v>0</v>
      </c>
      <c r="U119" s="141">
        <v>0</v>
      </c>
      <c r="V119" s="141">
        <v>48.02</v>
      </c>
      <c r="W119" s="141">
        <v>98.99</v>
      </c>
      <c r="X119" s="141">
        <v>96.39</v>
      </c>
      <c r="Y119" s="141" t="s">
        <v>4727</v>
      </c>
      <c r="Z119" s="188" t="str">
        <f t="shared" si="1"/>
        <v>RNA-Seq50SE</v>
      </c>
      <c r="AA119" s="143">
        <v>0</v>
      </c>
      <c r="AB119" s="143" t="s">
        <v>30</v>
      </c>
      <c r="AC119" s="143" t="s">
        <v>3343</v>
      </c>
      <c r="AD119" s="143"/>
    </row>
    <row r="120" spans="1:30" ht="24" customHeight="1">
      <c r="A120" s="219">
        <v>42829</v>
      </c>
      <c r="B120" s="218" t="s">
        <v>15792</v>
      </c>
      <c r="C120" s="135">
        <v>0</v>
      </c>
      <c r="D120" s="147" t="s">
        <v>1248</v>
      </c>
      <c r="E120" s="215" t="s">
        <v>15797</v>
      </c>
      <c r="F120" s="217">
        <v>42826</v>
      </c>
      <c r="G120" s="215" t="s">
        <v>6962</v>
      </c>
      <c r="H120" s="215" t="s">
        <v>15796</v>
      </c>
      <c r="I120" s="215">
        <v>1</v>
      </c>
      <c r="J120" s="215" t="s">
        <v>3576</v>
      </c>
      <c r="K120" s="147" t="s">
        <v>15789</v>
      </c>
      <c r="L120" s="216" t="s">
        <v>350</v>
      </c>
      <c r="M120" s="215"/>
      <c r="N120" s="215">
        <v>0</v>
      </c>
      <c r="O120" s="215" t="s">
        <v>33</v>
      </c>
      <c r="P120" s="215">
        <v>33675.800000000003</v>
      </c>
      <c r="Q120" s="215">
        <v>2932652</v>
      </c>
      <c r="R120" s="215">
        <v>2742759</v>
      </c>
      <c r="S120" s="215">
        <v>93.7</v>
      </c>
      <c r="T120" s="215">
        <v>0</v>
      </c>
      <c r="U120" s="215">
        <v>0</v>
      </c>
      <c r="V120" s="215" t="s">
        <v>15795</v>
      </c>
      <c r="W120" s="215" t="s">
        <v>15794</v>
      </c>
      <c r="X120" s="215" t="s">
        <v>15793</v>
      </c>
      <c r="Y120" s="147" t="s">
        <v>4625</v>
      </c>
      <c r="Z120" s="147" t="str">
        <f t="shared" si="1"/>
        <v>0101PE</v>
      </c>
      <c r="AA120" s="214">
        <v>0.31746031746031744</v>
      </c>
      <c r="AB120" s="213" t="s">
        <v>2544</v>
      </c>
      <c r="AC120" s="213" t="s">
        <v>3054</v>
      </c>
      <c r="AD120" s="212"/>
    </row>
    <row r="121" spans="1:30" ht="24" customHeight="1">
      <c r="A121" s="211">
        <v>42829</v>
      </c>
      <c r="B121" s="210" t="s">
        <v>15792</v>
      </c>
      <c r="C121" s="141">
        <v>0</v>
      </c>
      <c r="D121" s="141" t="s">
        <v>1248</v>
      </c>
      <c r="E121" s="208" t="s">
        <v>15791</v>
      </c>
      <c r="F121" s="209">
        <v>42826</v>
      </c>
      <c r="G121" s="208" t="s">
        <v>6962</v>
      </c>
      <c r="H121" s="208" t="s">
        <v>15790</v>
      </c>
      <c r="I121" s="208">
        <v>2</v>
      </c>
      <c r="J121" s="220" t="s">
        <v>3576</v>
      </c>
      <c r="K121" s="144" t="s">
        <v>15789</v>
      </c>
      <c r="L121" s="208" t="s">
        <v>350</v>
      </c>
      <c r="M121" s="208"/>
      <c r="N121" s="208">
        <v>0</v>
      </c>
      <c r="O121" s="208" t="s">
        <v>33</v>
      </c>
      <c r="P121" s="208">
        <v>34533.96</v>
      </c>
      <c r="Q121" s="208">
        <v>3013351</v>
      </c>
      <c r="R121" s="208">
        <v>2813118</v>
      </c>
      <c r="S121" s="208">
        <v>93.5</v>
      </c>
      <c r="T121" s="208">
        <v>0</v>
      </c>
      <c r="U121" s="208">
        <v>0</v>
      </c>
      <c r="V121" s="208" t="s">
        <v>11349</v>
      </c>
      <c r="W121" s="208" t="s">
        <v>15788</v>
      </c>
      <c r="X121" s="208" t="s">
        <v>15787</v>
      </c>
      <c r="Y121" s="141" t="s">
        <v>4625</v>
      </c>
      <c r="Z121" s="141" t="str">
        <f t="shared" si="1"/>
        <v>0101PE</v>
      </c>
      <c r="AA121" s="207">
        <v>0.31746031746031744</v>
      </c>
      <c r="AB121" s="207" t="s">
        <v>2544</v>
      </c>
      <c r="AC121" s="207" t="s">
        <v>3054</v>
      </c>
      <c r="AD121" s="207"/>
    </row>
    <row r="122" spans="1:30" ht="24" customHeight="1">
      <c r="A122" s="219">
        <v>42829</v>
      </c>
      <c r="B122" s="218" t="s">
        <v>15781</v>
      </c>
      <c r="C122" s="135">
        <v>0</v>
      </c>
      <c r="D122" s="147" t="s">
        <v>1248</v>
      </c>
      <c r="E122" s="215" t="s">
        <v>15786</v>
      </c>
      <c r="F122" s="217">
        <v>42826</v>
      </c>
      <c r="G122" s="215" t="s">
        <v>6962</v>
      </c>
      <c r="H122" s="215" t="s">
        <v>15785</v>
      </c>
      <c r="I122" s="215">
        <v>1</v>
      </c>
      <c r="J122" s="135" t="s">
        <v>2392</v>
      </c>
      <c r="K122" s="147" t="s">
        <v>28</v>
      </c>
      <c r="L122" s="216" t="s">
        <v>350</v>
      </c>
      <c r="M122" s="215"/>
      <c r="N122" s="215">
        <v>0</v>
      </c>
      <c r="O122" s="215" t="s">
        <v>33</v>
      </c>
      <c r="P122" s="215">
        <v>31087.85</v>
      </c>
      <c r="Q122" s="215">
        <v>3282932</v>
      </c>
      <c r="R122" s="215">
        <v>2985637</v>
      </c>
      <c r="S122" s="215">
        <v>91.2</v>
      </c>
      <c r="T122" s="215">
        <v>0</v>
      </c>
      <c r="U122" s="215">
        <v>0</v>
      </c>
      <c r="V122" s="215" t="s">
        <v>15784</v>
      </c>
      <c r="W122" s="215" t="s">
        <v>15783</v>
      </c>
      <c r="X122" s="215" t="s">
        <v>15782</v>
      </c>
      <c r="Y122" s="147" t="s">
        <v>4625</v>
      </c>
      <c r="Z122" s="147" t="str">
        <f t="shared" si="1"/>
        <v>0101PE</v>
      </c>
      <c r="AA122" s="214">
        <v>0</v>
      </c>
      <c r="AB122" s="213" t="s">
        <v>2544</v>
      </c>
      <c r="AC122" s="213" t="s">
        <v>3054</v>
      </c>
      <c r="AD122" s="212"/>
    </row>
    <row r="123" spans="1:30" ht="24" customHeight="1">
      <c r="A123" s="211">
        <v>42829</v>
      </c>
      <c r="B123" s="210" t="s">
        <v>15781</v>
      </c>
      <c r="C123" s="141">
        <v>0</v>
      </c>
      <c r="D123" s="141" t="s">
        <v>1248</v>
      </c>
      <c r="E123" s="208" t="s">
        <v>15780</v>
      </c>
      <c r="F123" s="209">
        <v>42826</v>
      </c>
      <c r="G123" s="208" t="s">
        <v>6962</v>
      </c>
      <c r="H123" s="208" t="s">
        <v>15779</v>
      </c>
      <c r="I123" s="208">
        <v>2</v>
      </c>
      <c r="J123" s="141" t="s">
        <v>2392</v>
      </c>
      <c r="K123" s="141" t="s">
        <v>28</v>
      </c>
      <c r="L123" s="208" t="s">
        <v>350</v>
      </c>
      <c r="M123" s="208"/>
      <c r="N123" s="208">
        <v>0</v>
      </c>
      <c r="O123" s="208" t="s">
        <v>33</v>
      </c>
      <c r="P123" s="208">
        <v>34255.68</v>
      </c>
      <c r="Q123" s="208">
        <v>3150876</v>
      </c>
      <c r="R123" s="208">
        <v>2922060</v>
      </c>
      <c r="S123" s="208">
        <v>92.9</v>
      </c>
      <c r="T123" s="208">
        <v>0</v>
      </c>
      <c r="U123" s="208">
        <v>0</v>
      </c>
      <c r="V123" s="208" t="s">
        <v>15778</v>
      </c>
      <c r="W123" s="208" t="s">
        <v>15777</v>
      </c>
      <c r="X123" s="208" t="s">
        <v>15776</v>
      </c>
      <c r="Y123" s="141" t="s">
        <v>4625</v>
      </c>
      <c r="Z123" s="141" t="str">
        <f t="shared" si="1"/>
        <v>0101PE</v>
      </c>
      <c r="AA123" s="207">
        <v>0</v>
      </c>
      <c r="AB123" s="207" t="s">
        <v>2544</v>
      </c>
      <c r="AC123" s="207" t="s">
        <v>3054</v>
      </c>
      <c r="AD123" s="207"/>
    </row>
    <row r="124" spans="1:30" ht="24" customHeight="1">
      <c r="A124" s="219">
        <v>42830</v>
      </c>
      <c r="B124" s="218" t="s">
        <v>9879</v>
      </c>
      <c r="C124" s="215" t="s">
        <v>6976</v>
      </c>
      <c r="D124" s="216" t="s">
        <v>31</v>
      </c>
      <c r="E124" s="215" t="s">
        <v>15775</v>
      </c>
      <c r="F124" s="217">
        <v>42828</v>
      </c>
      <c r="G124" s="215" t="s">
        <v>6974</v>
      </c>
      <c r="H124" s="215" t="s">
        <v>15774</v>
      </c>
      <c r="I124" s="215">
        <v>1</v>
      </c>
      <c r="J124" s="135" t="s">
        <v>2392</v>
      </c>
      <c r="K124" s="147" t="s">
        <v>28</v>
      </c>
      <c r="L124" s="216" t="s">
        <v>350</v>
      </c>
      <c r="M124" s="215"/>
      <c r="N124" s="215">
        <v>0</v>
      </c>
      <c r="O124" s="215" t="s">
        <v>29</v>
      </c>
      <c r="P124" s="215">
        <v>39262.400000000001</v>
      </c>
      <c r="Q124" s="215">
        <v>4124520</v>
      </c>
      <c r="R124" s="215">
        <v>3503766</v>
      </c>
      <c r="S124" s="215">
        <v>85</v>
      </c>
      <c r="T124" s="215">
        <v>0</v>
      </c>
      <c r="U124" s="215">
        <v>0</v>
      </c>
      <c r="V124" s="215" t="s">
        <v>15773</v>
      </c>
      <c r="W124" s="215" t="s">
        <v>15772</v>
      </c>
      <c r="X124" s="215" t="s">
        <v>15771</v>
      </c>
      <c r="Y124" s="147" t="s">
        <v>143</v>
      </c>
      <c r="Z124" s="147" t="str">
        <f t="shared" si="1"/>
        <v>Target Region capture91PE</v>
      </c>
      <c r="AA124" s="214">
        <v>0</v>
      </c>
      <c r="AB124" s="213" t="s">
        <v>2544</v>
      </c>
      <c r="AC124" s="213" t="s">
        <v>3054</v>
      </c>
      <c r="AD124" s="212"/>
    </row>
    <row r="125" spans="1:30" ht="24" customHeight="1">
      <c r="A125" s="211">
        <v>42830</v>
      </c>
      <c r="B125" s="210" t="s">
        <v>9879</v>
      </c>
      <c r="C125" s="208" t="s">
        <v>6976</v>
      </c>
      <c r="D125" s="208" t="s">
        <v>31</v>
      </c>
      <c r="E125" s="208" t="s">
        <v>15770</v>
      </c>
      <c r="F125" s="209">
        <v>42828</v>
      </c>
      <c r="G125" s="208" t="s">
        <v>6974</v>
      </c>
      <c r="H125" s="208" t="s">
        <v>15769</v>
      </c>
      <c r="I125" s="208">
        <v>2</v>
      </c>
      <c r="J125" s="141" t="s">
        <v>2392</v>
      </c>
      <c r="K125" s="141" t="s">
        <v>28</v>
      </c>
      <c r="L125" s="208" t="s">
        <v>350</v>
      </c>
      <c r="M125" s="208"/>
      <c r="N125" s="208">
        <v>0</v>
      </c>
      <c r="O125" s="208" t="s">
        <v>29</v>
      </c>
      <c r="P125" s="208">
        <v>39814.31</v>
      </c>
      <c r="Q125" s="208">
        <v>4142311</v>
      </c>
      <c r="R125" s="208">
        <v>3552783</v>
      </c>
      <c r="S125" s="208">
        <v>85.8</v>
      </c>
      <c r="T125" s="208">
        <v>0</v>
      </c>
      <c r="U125" s="208">
        <v>0</v>
      </c>
      <c r="V125" s="208" t="s">
        <v>15768</v>
      </c>
      <c r="W125" s="208" t="s">
        <v>15767</v>
      </c>
      <c r="X125" s="208" t="s">
        <v>15766</v>
      </c>
      <c r="Y125" s="141" t="s">
        <v>143</v>
      </c>
      <c r="Z125" s="141" t="str">
        <f t="shared" si="1"/>
        <v>Target Region capture91PE</v>
      </c>
      <c r="AA125" s="207">
        <v>0</v>
      </c>
      <c r="AB125" s="207" t="s">
        <v>2544</v>
      </c>
      <c r="AC125" s="207" t="s">
        <v>3054</v>
      </c>
      <c r="AD125" s="207"/>
    </row>
    <row r="126" spans="1:30" ht="24" customHeight="1">
      <c r="A126" s="219">
        <v>42830</v>
      </c>
      <c r="B126" s="218" t="s">
        <v>12918</v>
      </c>
      <c r="C126" s="215" t="s">
        <v>6976</v>
      </c>
      <c r="D126" s="216" t="s">
        <v>31</v>
      </c>
      <c r="E126" s="215" t="s">
        <v>15765</v>
      </c>
      <c r="F126" s="217">
        <v>42828</v>
      </c>
      <c r="G126" s="215" t="s">
        <v>6986</v>
      </c>
      <c r="H126" s="215" t="s">
        <v>15764</v>
      </c>
      <c r="I126" s="215">
        <v>1</v>
      </c>
      <c r="J126" s="215" t="s">
        <v>3576</v>
      </c>
      <c r="K126" s="147" t="s">
        <v>15758</v>
      </c>
      <c r="L126" s="216" t="s">
        <v>350</v>
      </c>
      <c r="M126" s="215"/>
      <c r="N126" s="215">
        <v>0</v>
      </c>
      <c r="O126" s="215" t="s">
        <v>29</v>
      </c>
      <c r="P126" s="215">
        <v>40474.480000000003</v>
      </c>
      <c r="Q126" s="215">
        <v>3908621</v>
      </c>
      <c r="R126" s="215">
        <v>3603209</v>
      </c>
      <c r="S126" s="215">
        <v>92.3</v>
      </c>
      <c r="T126" s="215">
        <v>0</v>
      </c>
      <c r="U126" s="215">
        <v>0</v>
      </c>
      <c r="V126" s="215" t="s">
        <v>15763</v>
      </c>
      <c r="W126" s="215" t="s">
        <v>15762</v>
      </c>
      <c r="X126" s="215" t="s">
        <v>15761</v>
      </c>
      <c r="Y126" s="147" t="s">
        <v>143</v>
      </c>
      <c r="Z126" s="147" t="str">
        <f t="shared" si="1"/>
        <v>Target Region capture91PE</v>
      </c>
      <c r="AA126" s="214">
        <v>1.5384615384615385E-2</v>
      </c>
      <c r="AB126" s="213" t="s">
        <v>2544</v>
      </c>
      <c r="AC126" s="213" t="s">
        <v>3054</v>
      </c>
      <c r="AD126" s="212"/>
    </row>
    <row r="127" spans="1:30" ht="24" customHeight="1">
      <c r="A127" s="211">
        <v>42830</v>
      </c>
      <c r="B127" s="210" t="s">
        <v>12918</v>
      </c>
      <c r="C127" s="208" t="s">
        <v>6976</v>
      </c>
      <c r="D127" s="208" t="s">
        <v>31</v>
      </c>
      <c r="E127" s="208" t="s">
        <v>15760</v>
      </c>
      <c r="F127" s="209">
        <v>42828</v>
      </c>
      <c r="G127" s="208" t="s">
        <v>6986</v>
      </c>
      <c r="H127" s="208" t="s">
        <v>15759</v>
      </c>
      <c r="I127" s="208">
        <v>2</v>
      </c>
      <c r="J127" s="220" t="s">
        <v>3576</v>
      </c>
      <c r="K127" s="144" t="s">
        <v>15758</v>
      </c>
      <c r="L127" s="208" t="s">
        <v>350</v>
      </c>
      <c r="M127" s="208"/>
      <c r="N127" s="208">
        <v>0</v>
      </c>
      <c r="O127" s="208" t="s">
        <v>29</v>
      </c>
      <c r="P127" s="208">
        <v>40593.46</v>
      </c>
      <c r="Q127" s="208">
        <v>3956746</v>
      </c>
      <c r="R127" s="208">
        <v>3615812</v>
      </c>
      <c r="S127" s="208">
        <v>91.5</v>
      </c>
      <c r="T127" s="208">
        <v>0</v>
      </c>
      <c r="U127" s="208">
        <v>0</v>
      </c>
      <c r="V127" s="208" t="s">
        <v>15757</v>
      </c>
      <c r="W127" s="208" t="s">
        <v>15756</v>
      </c>
      <c r="X127" s="208" t="s">
        <v>15755</v>
      </c>
      <c r="Y127" s="141" t="s">
        <v>143</v>
      </c>
      <c r="Z127" s="141" t="str">
        <f t="shared" si="1"/>
        <v>Target Region capture91PE</v>
      </c>
      <c r="AA127" s="207">
        <v>1.5384615384615385E-2</v>
      </c>
      <c r="AB127" s="207" t="s">
        <v>2544</v>
      </c>
      <c r="AC127" s="207" t="s">
        <v>3054</v>
      </c>
      <c r="AD127" s="207"/>
    </row>
    <row r="128" spans="1:30" ht="24" customHeight="1">
      <c r="A128" s="219">
        <v>42830</v>
      </c>
      <c r="B128" s="218" t="s">
        <v>15749</v>
      </c>
      <c r="C128" s="215" t="s">
        <v>6976</v>
      </c>
      <c r="D128" s="216" t="s">
        <v>31</v>
      </c>
      <c r="E128" s="215" t="s">
        <v>15754</v>
      </c>
      <c r="F128" s="217">
        <v>42828</v>
      </c>
      <c r="G128" s="215" t="s">
        <v>6986</v>
      </c>
      <c r="H128" s="215" t="s">
        <v>15753</v>
      </c>
      <c r="I128" s="215">
        <v>1</v>
      </c>
      <c r="J128" s="135" t="s">
        <v>2392</v>
      </c>
      <c r="K128" s="147" t="s">
        <v>28</v>
      </c>
      <c r="L128" s="216" t="s">
        <v>350</v>
      </c>
      <c r="M128" s="215"/>
      <c r="N128" s="215">
        <v>0</v>
      </c>
      <c r="O128" s="215" t="s">
        <v>29</v>
      </c>
      <c r="P128" s="215">
        <v>41578.839999999997</v>
      </c>
      <c r="Q128" s="215">
        <v>4126284</v>
      </c>
      <c r="R128" s="215">
        <v>3711439</v>
      </c>
      <c r="S128" s="215">
        <v>90.1</v>
      </c>
      <c r="T128" s="215">
        <v>0</v>
      </c>
      <c r="U128" s="215">
        <v>0</v>
      </c>
      <c r="V128" s="215" t="s">
        <v>15752</v>
      </c>
      <c r="W128" s="215" t="s">
        <v>15751</v>
      </c>
      <c r="X128" s="215" t="s">
        <v>15750</v>
      </c>
      <c r="Y128" s="147" t="s">
        <v>143</v>
      </c>
      <c r="Z128" s="147" t="str">
        <f t="shared" si="1"/>
        <v>Target Region capture91PE</v>
      </c>
      <c r="AA128" s="214">
        <v>0</v>
      </c>
      <c r="AB128" s="213" t="s">
        <v>2544</v>
      </c>
      <c r="AC128" s="213" t="s">
        <v>3054</v>
      </c>
      <c r="AD128" s="212"/>
    </row>
    <row r="129" spans="1:30" ht="24" customHeight="1">
      <c r="A129" s="211">
        <v>42830</v>
      </c>
      <c r="B129" s="210" t="s">
        <v>15749</v>
      </c>
      <c r="C129" s="208" t="s">
        <v>6976</v>
      </c>
      <c r="D129" s="208" t="s">
        <v>31</v>
      </c>
      <c r="E129" s="208" t="s">
        <v>15748</v>
      </c>
      <c r="F129" s="209">
        <v>42828</v>
      </c>
      <c r="G129" s="208" t="s">
        <v>6986</v>
      </c>
      <c r="H129" s="208" t="s">
        <v>15747</v>
      </c>
      <c r="I129" s="208">
        <v>2</v>
      </c>
      <c r="J129" s="141" t="s">
        <v>2392</v>
      </c>
      <c r="K129" s="141" t="s">
        <v>28</v>
      </c>
      <c r="L129" s="208" t="s">
        <v>350</v>
      </c>
      <c r="M129" s="208"/>
      <c r="N129" s="208">
        <v>0</v>
      </c>
      <c r="O129" s="208" t="s">
        <v>29</v>
      </c>
      <c r="P129" s="208">
        <v>41283.5</v>
      </c>
      <c r="Q129" s="208">
        <v>4053770</v>
      </c>
      <c r="R129" s="208">
        <v>3683764</v>
      </c>
      <c r="S129" s="208">
        <v>91</v>
      </c>
      <c r="T129" s="208">
        <v>0</v>
      </c>
      <c r="U129" s="208">
        <v>0</v>
      </c>
      <c r="V129" s="208" t="s">
        <v>15746</v>
      </c>
      <c r="W129" s="208" t="s">
        <v>15745</v>
      </c>
      <c r="X129" s="208" t="s">
        <v>15744</v>
      </c>
      <c r="Y129" s="141" t="s">
        <v>143</v>
      </c>
      <c r="Z129" s="141" t="str">
        <f t="shared" ref="Z129:Z192" si="2">IF(P129,CONCATENATE(C129,Y129),0)</f>
        <v>Target Region capture91PE</v>
      </c>
      <c r="AA129" s="207">
        <v>0</v>
      </c>
      <c r="AB129" s="207" t="s">
        <v>2544</v>
      </c>
      <c r="AC129" s="207" t="s">
        <v>3054</v>
      </c>
      <c r="AD129" s="207"/>
    </row>
    <row r="130" spans="1:30" ht="24" customHeight="1">
      <c r="A130" s="219">
        <v>42830</v>
      </c>
      <c r="B130" s="218" t="s">
        <v>15743</v>
      </c>
      <c r="C130" s="135">
        <v>0</v>
      </c>
      <c r="D130" s="147" t="s">
        <v>1248</v>
      </c>
      <c r="E130" s="215" t="s">
        <v>15742</v>
      </c>
      <c r="F130" s="217">
        <v>42828</v>
      </c>
      <c r="G130" s="215" t="s">
        <v>6941</v>
      </c>
      <c r="H130" s="215" t="s">
        <v>15741</v>
      </c>
      <c r="I130" s="215">
        <v>1</v>
      </c>
      <c r="J130" s="135" t="s">
        <v>2392</v>
      </c>
      <c r="K130" s="147" t="s">
        <v>28</v>
      </c>
      <c r="L130" s="216" t="s">
        <v>350</v>
      </c>
      <c r="M130" s="215"/>
      <c r="N130" s="215">
        <v>0</v>
      </c>
      <c r="O130" s="215" t="s">
        <v>33</v>
      </c>
      <c r="P130" s="215">
        <v>35744.239999999998</v>
      </c>
      <c r="Q130" s="215">
        <v>3031842</v>
      </c>
      <c r="R130" s="215">
        <v>2889349</v>
      </c>
      <c r="S130" s="215">
        <v>95.4</v>
      </c>
      <c r="T130" s="215">
        <v>0</v>
      </c>
      <c r="U130" s="215">
        <v>0</v>
      </c>
      <c r="V130" s="215" t="s">
        <v>15740</v>
      </c>
      <c r="W130" s="215" t="s">
        <v>15739</v>
      </c>
      <c r="X130" s="215" t="s">
        <v>15738</v>
      </c>
      <c r="Y130" s="147" t="s">
        <v>4625</v>
      </c>
      <c r="Z130" s="147" t="str">
        <f t="shared" si="2"/>
        <v>0101PE</v>
      </c>
      <c r="AA130" s="214">
        <v>0</v>
      </c>
      <c r="AB130" s="213" t="s">
        <v>2544</v>
      </c>
      <c r="AC130" s="213" t="s">
        <v>3054</v>
      </c>
      <c r="AD130" s="212"/>
    </row>
    <row r="131" spans="1:30" ht="24" customHeight="1">
      <c r="A131" s="211">
        <v>42830</v>
      </c>
      <c r="B131" s="210" t="s">
        <v>15737</v>
      </c>
      <c r="C131" s="141">
        <v>0</v>
      </c>
      <c r="D131" s="141" t="s">
        <v>1248</v>
      </c>
      <c r="E131" s="208" t="s">
        <v>15736</v>
      </c>
      <c r="F131" s="209">
        <v>42828</v>
      </c>
      <c r="G131" s="208" t="s">
        <v>6941</v>
      </c>
      <c r="H131" s="208" t="s">
        <v>15735</v>
      </c>
      <c r="I131" s="208">
        <v>2</v>
      </c>
      <c r="J131" s="141" t="s">
        <v>2392</v>
      </c>
      <c r="K131" s="141" t="s">
        <v>28</v>
      </c>
      <c r="L131" s="208" t="s">
        <v>350</v>
      </c>
      <c r="M131" s="208"/>
      <c r="N131" s="208">
        <v>0</v>
      </c>
      <c r="O131" s="208" t="s">
        <v>33</v>
      </c>
      <c r="P131" s="208">
        <v>35632.89</v>
      </c>
      <c r="Q131" s="208">
        <v>3009799</v>
      </c>
      <c r="R131" s="208">
        <v>2876590</v>
      </c>
      <c r="S131" s="208">
        <v>95.7</v>
      </c>
      <c r="T131" s="208">
        <v>0</v>
      </c>
      <c r="U131" s="208">
        <v>0</v>
      </c>
      <c r="V131" s="208" t="s">
        <v>15734</v>
      </c>
      <c r="W131" s="208" t="s">
        <v>15733</v>
      </c>
      <c r="X131" s="208" t="s">
        <v>15732</v>
      </c>
      <c r="Y131" s="141" t="s">
        <v>4625</v>
      </c>
      <c r="Z131" s="141" t="str">
        <f t="shared" si="2"/>
        <v>0101PE</v>
      </c>
      <c r="AA131" s="207">
        <v>0</v>
      </c>
      <c r="AB131" s="207" t="s">
        <v>2544</v>
      </c>
      <c r="AC131" s="207" t="s">
        <v>3054</v>
      </c>
      <c r="AD131" s="207"/>
    </row>
    <row r="132" spans="1:30" ht="24" customHeight="1">
      <c r="A132" s="219">
        <v>42830</v>
      </c>
      <c r="B132" s="218" t="s">
        <v>15731</v>
      </c>
      <c r="C132" s="135">
        <v>0</v>
      </c>
      <c r="D132" s="147" t="s">
        <v>1248</v>
      </c>
      <c r="E132" s="215" t="s">
        <v>15730</v>
      </c>
      <c r="F132" s="217">
        <v>42828</v>
      </c>
      <c r="G132" s="215" t="s">
        <v>6941</v>
      </c>
      <c r="H132" s="215" t="s">
        <v>15729</v>
      </c>
      <c r="I132" s="215">
        <v>1</v>
      </c>
      <c r="J132" s="135" t="s">
        <v>2392</v>
      </c>
      <c r="K132" s="147" t="s">
        <v>28</v>
      </c>
      <c r="L132" s="216" t="s">
        <v>350</v>
      </c>
      <c r="M132" s="215"/>
      <c r="N132" s="215">
        <v>0</v>
      </c>
      <c r="O132" s="215" t="s">
        <v>33</v>
      </c>
      <c r="P132" s="215">
        <v>34818.81</v>
      </c>
      <c r="Q132" s="215">
        <v>2955337</v>
      </c>
      <c r="R132" s="215">
        <v>2815829</v>
      </c>
      <c r="S132" s="215">
        <v>95.4</v>
      </c>
      <c r="T132" s="215">
        <v>0</v>
      </c>
      <c r="U132" s="215">
        <v>0</v>
      </c>
      <c r="V132" s="215" t="s">
        <v>15728</v>
      </c>
      <c r="W132" s="215" t="s">
        <v>15727</v>
      </c>
      <c r="X132" s="215" t="s">
        <v>15726</v>
      </c>
      <c r="Y132" s="147" t="s">
        <v>4625</v>
      </c>
      <c r="Z132" s="147" t="str">
        <f t="shared" si="2"/>
        <v>0101PE</v>
      </c>
      <c r="AA132" s="214">
        <v>0</v>
      </c>
      <c r="AB132" s="213" t="s">
        <v>2544</v>
      </c>
      <c r="AC132" s="213" t="s">
        <v>3054</v>
      </c>
      <c r="AD132" s="212"/>
    </row>
    <row r="133" spans="1:30" ht="24" customHeight="1">
      <c r="A133" s="211">
        <v>42830</v>
      </c>
      <c r="B133" s="210" t="s">
        <v>15725</v>
      </c>
      <c r="C133" s="141">
        <v>0</v>
      </c>
      <c r="D133" s="141" t="s">
        <v>1248</v>
      </c>
      <c r="E133" s="208" t="s">
        <v>15724</v>
      </c>
      <c r="F133" s="209">
        <v>42828</v>
      </c>
      <c r="G133" s="208" t="s">
        <v>6941</v>
      </c>
      <c r="H133" s="208" t="s">
        <v>15723</v>
      </c>
      <c r="I133" s="208">
        <v>2</v>
      </c>
      <c r="J133" s="141" t="s">
        <v>2392</v>
      </c>
      <c r="K133" s="141" t="s">
        <v>28</v>
      </c>
      <c r="L133" s="208" t="s">
        <v>350</v>
      </c>
      <c r="M133" s="208"/>
      <c r="N133" s="208">
        <v>0</v>
      </c>
      <c r="O133" s="208" t="s">
        <v>33</v>
      </c>
      <c r="P133" s="208">
        <v>35183.870000000003</v>
      </c>
      <c r="Q133" s="208">
        <v>2995136</v>
      </c>
      <c r="R133" s="208">
        <v>2844206</v>
      </c>
      <c r="S133" s="208">
        <v>95</v>
      </c>
      <c r="T133" s="208">
        <v>0</v>
      </c>
      <c r="U133" s="208">
        <v>0</v>
      </c>
      <c r="V133" s="208" t="s">
        <v>15722</v>
      </c>
      <c r="W133" s="208" t="s">
        <v>15721</v>
      </c>
      <c r="X133" s="208" t="s">
        <v>15720</v>
      </c>
      <c r="Y133" s="141" t="s">
        <v>4625</v>
      </c>
      <c r="Z133" s="141" t="str">
        <f t="shared" si="2"/>
        <v>0101PE</v>
      </c>
      <c r="AA133" s="207">
        <v>0</v>
      </c>
      <c r="AB133" s="207" t="s">
        <v>2544</v>
      </c>
      <c r="AC133" s="207" t="s">
        <v>3054</v>
      </c>
      <c r="AD133" s="207"/>
    </row>
    <row r="134" spans="1:30" ht="24" customHeight="1">
      <c r="A134" s="219">
        <v>42830</v>
      </c>
      <c r="B134" s="218" t="s">
        <v>15719</v>
      </c>
      <c r="C134" s="135">
        <v>0</v>
      </c>
      <c r="D134" s="147" t="s">
        <v>1248</v>
      </c>
      <c r="E134" s="215" t="s">
        <v>15718</v>
      </c>
      <c r="F134" s="217">
        <v>42828</v>
      </c>
      <c r="G134" s="215" t="s">
        <v>6962</v>
      </c>
      <c r="H134" s="215" t="s">
        <v>15717</v>
      </c>
      <c r="I134" s="215">
        <v>1</v>
      </c>
      <c r="J134" s="215" t="s">
        <v>3576</v>
      </c>
      <c r="K134" s="147" t="s">
        <v>15710</v>
      </c>
      <c r="L134" s="216" t="s">
        <v>350</v>
      </c>
      <c r="M134" s="215"/>
      <c r="N134" s="215">
        <v>0</v>
      </c>
      <c r="O134" s="215" t="s">
        <v>33</v>
      </c>
      <c r="P134" s="215">
        <v>32990.93</v>
      </c>
      <c r="Q134" s="215">
        <v>2895119</v>
      </c>
      <c r="R134" s="215">
        <v>2690898</v>
      </c>
      <c r="S134" s="215">
        <v>93</v>
      </c>
      <c r="T134" s="215">
        <v>0</v>
      </c>
      <c r="U134" s="215">
        <v>0</v>
      </c>
      <c r="V134" s="215" t="s">
        <v>15716</v>
      </c>
      <c r="W134" s="215" t="s">
        <v>15715</v>
      </c>
      <c r="X134" s="215" t="s">
        <v>15714</v>
      </c>
      <c r="Y134" s="147" t="s">
        <v>4625</v>
      </c>
      <c r="Z134" s="147" t="str">
        <f t="shared" si="2"/>
        <v>0101PE</v>
      </c>
      <c r="AA134" s="214">
        <v>0.22666666666666666</v>
      </c>
      <c r="AB134" s="213" t="s">
        <v>2544</v>
      </c>
      <c r="AC134" s="213" t="s">
        <v>3054</v>
      </c>
      <c r="AD134" s="212"/>
    </row>
    <row r="135" spans="1:30" ht="24" customHeight="1">
      <c r="A135" s="211">
        <v>42830</v>
      </c>
      <c r="B135" s="210" t="s">
        <v>15713</v>
      </c>
      <c r="C135" s="141">
        <v>0</v>
      </c>
      <c r="D135" s="141" t="s">
        <v>1248</v>
      </c>
      <c r="E135" s="208" t="s">
        <v>15712</v>
      </c>
      <c r="F135" s="209">
        <v>42828</v>
      </c>
      <c r="G135" s="208" t="s">
        <v>6962</v>
      </c>
      <c r="H135" s="208" t="s">
        <v>15711</v>
      </c>
      <c r="I135" s="208">
        <v>2</v>
      </c>
      <c r="J135" s="220" t="s">
        <v>3576</v>
      </c>
      <c r="K135" s="144" t="s">
        <v>15710</v>
      </c>
      <c r="L135" s="208" t="s">
        <v>350</v>
      </c>
      <c r="M135" s="208"/>
      <c r="N135" s="208">
        <v>0</v>
      </c>
      <c r="O135" s="208" t="s">
        <v>33</v>
      </c>
      <c r="P135" s="208">
        <v>33516.589999999997</v>
      </c>
      <c r="Q135" s="208">
        <v>2952730</v>
      </c>
      <c r="R135" s="208">
        <v>2737118</v>
      </c>
      <c r="S135" s="208">
        <v>92.8</v>
      </c>
      <c r="T135" s="208">
        <v>0</v>
      </c>
      <c r="U135" s="208">
        <v>0</v>
      </c>
      <c r="V135" s="208" t="s">
        <v>15709</v>
      </c>
      <c r="W135" s="208" t="s">
        <v>15708</v>
      </c>
      <c r="X135" s="208" t="s">
        <v>15707</v>
      </c>
      <c r="Y135" s="141" t="s">
        <v>4625</v>
      </c>
      <c r="Z135" s="141" t="str">
        <f t="shared" si="2"/>
        <v>0101PE</v>
      </c>
      <c r="AA135" s="207">
        <v>0.22666666666666666</v>
      </c>
      <c r="AB135" s="207" t="s">
        <v>2544</v>
      </c>
      <c r="AC135" s="207" t="s">
        <v>3054</v>
      </c>
      <c r="AD135" s="207"/>
    </row>
    <row r="136" spans="1:30" ht="24" customHeight="1">
      <c r="A136" s="133">
        <v>42830</v>
      </c>
      <c r="B136" s="22" t="s">
        <v>16339</v>
      </c>
      <c r="C136" s="6" t="s">
        <v>6897</v>
      </c>
      <c r="D136" s="6" t="s">
        <v>31</v>
      </c>
      <c r="E136" s="6" t="s">
        <v>15521</v>
      </c>
      <c r="F136" s="5">
        <v>42824</v>
      </c>
      <c r="G136" s="6" t="s">
        <v>135</v>
      </c>
      <c r="H136" s="6" t="s">
        <v>16338</v>
      </c>
      <c r="I136" s="6">
        <v>1</v>
      </c>
      <c r="J136" s="153" t="s">
        <v>7715</v>
      </c>
      <c r="K136" s="6" t="s">
        <v>28</v>
      </c>
      <c r="L136" s="6" t="s">
        <v>15518</v>
      </c>
      <c r="M136" s="6" t="s">
        <v>13698</v>
      </c>
      <c r="N136" s="6">
        <v>0</v>
      </c>
      <c r="O136" s="6" t="s">
        <v>41</v>
      </c>
      <c r="P136" s="6">
        <v>107921</v>
      </c>
      <c r="Q136" s="6">
        <v>4309650</v>
      </c>
      <c r="R136" s="6">
        <v>3273320</v>
      </c>
      <c r="S136" s="6">
        <v>75.95</v>
      </c>
      <c r="T136" s="6">
        <v>0</v>
      </c>
      <c r="U136" s="6">
        <v>0</v>
      </c>
      <c r="V136" s="6" t="s">
        <v>15522</v>
      </c>
      <c r="W136" s="6" t="s">
        <v>15523</v>
      </c>
      <c r="X136" s="6" t="s">
        <v>15524</v>
      </c>
      <c r="Y136" s="147" t="s">
        <v>4791</v>
      </c>
      <c r="Z136" s="147" t="str">
        <f t="shared" si="2"/>
        <v>Transcriptome151PE</v>
      </c>
      <c r="AA136" s="149">
        <v>0</v>
      </c>
      <c r="AB136" s="155" t="s">
        <v>30</v>
      </c>
      <c r="AC136" s="155" t="s">
        <v>139</v>
      </c>
      <c r="AD136" s="119"/>
    </row>
    <row r="137" spans="1:30" ht="24" customHeight="1">
      <c r="A137" s="139">
        <v>42830</v>
      </c>
      <c r="B137" s="21" t="s">
        <v>15525</v>
      </c>
      <c r="C137" s="8" t="s">
        <v>1370</v>
      </c>
      <c r="D137" s="8" t="s">
        <v>31</v>
      </c>
      <c r="E137" s="8" t="s">
        <v>15516</v>
      </c>
      <c r="F137" s="7">
        <v>42824</v>
      </c>
      <c r="G137" s="8" t="s">
        <v>135</v>
      </c>
      <c r="H137" s="8" t="s">
        <v>16338</v>
      </c>
      <c r="I137" s="8">
        <v>2</v>
      </c>
      <c r="J137" s="141" t="s">
        <v>7715</v>
      </c>
      <c r="K137" s="8" t="s">
        <v>28</v>
      </c>
      <c r="L137" s="8" t="s">
        <v>15518</v>
      </c>
      <c r="M137" s="8" t="s">
        <v>13698</v>
      </c>
      <c r="N137" s="8">
        <v>0</v>
      </c>
      <c r="O137" s="8" t="s">
        <v>41</v>
      </c>
      <c r="P137" s="8">
        <v>107563.74</v>
      </c>
      <c r="Q137" s="8">
        <v>4309650</v>
      </c>
      <c r="R137" s="8">
        <v>3272052</v>
      </c>
      <c r="S137" s="8">
        <v>75.92</v>
      </c>
      <c r="T137" s="8">
        <v>0</v>
      </c>
      <c r="U137" s="8">
        <v>0</v>
      </c>
      <c r="V137" s="8" t="s">
        <v>15526</v>
      </c>
      <c r="W137" s="8" t="s">
        <v>15527</v>
      </c>
      <c r="X137" s="8" t="s">
        <v>15528</v>
      </c>
      <c r="Y137" s="141" t="s">
        <v>4791</v>
      </c>
      <c r="Z137" s="141" t="str">
        <f t="shared" si="2"/>
        <v>Exome capture151PE</v>
      </c>
      <c r="AA137" s="143">
        <v>0</v>
      </c>
      <c r="AB137" s="143" t="s">
        <v>30</v>
      </c>
      <c r="AC137" s="156" t="s">
        <v>139</v>
      </c>
      <c r="AD137" s="120"/>
    </row>
    <row r="138" spans="1:30" ht="24" customHeight="1">
      <c r="A138" s="139">
        <v>42830</v>
      </c>
      <c r="B138" s="21" t="s">
        <v>15525</v>
      </c>
      <c r="C138" s="8" t="s">
        <v>1370</v>
      </c>
      <c r="D138" s="8" t="s">
        <v>31</v>
      </c>
      <c r="E138" s="8" t="s">
        <v>15516</v>
      </c>
      <c r="F138" s="7">
        <v>42824</v>
      </c>
      <c r="G138" s="8" t="s">
        <v>135</v>
      </c>
      <c r="H138" s="8" t="s">
        <v>15517</v>
      </c>
      <c r="I138" s="8">
        <v>3</v>
      </c>
      <c r="J138" s="141" t="s">
        <v>7715</v>
      </c>
      <c r="K138" s="8" t="s">
        <v>28</v>
      </c>
      <c r="L138" s="8" t="s">
        <v>15518</v>
      </c>
      <c r="M138" s="8" t="s">
        <v>13698</v>
      </c>
      <c r="N138" s="8">
        <v>0</v>
      </c>
      <c r="O138" s="8" t="s">
        <v>41</v>
      </c>
      <c r="P138" s="8">
        <v>113465.28</v>
      </c>
      <c r="Q138" s="8">
        <v>4309650</v>
      </c>
      <c r="R138" s="8">
        <v>3447502</v>
      </c>
      <c r="S138" s="8">
        <v>79.989999999999995</v>
      </c>
      <c r="T138" s="8">
        <v>0</v>
      </c>
      <c r="U138" s="8">
        <v>0</v>
      </c>
      <c r="V138" s="8" t="s">
        <v>471</v>
      </c>
      <c r="W138" s="8" t="s">
        <v>15519</v>
      </c>
      <c r="X138" s="8" t="s">
        <v>15520</v>
      </c>
      <c r="Y138" s="141" t="s">
        <v>140</v>
      </c>
      <c r="Z138" s="141" t="str">
        <f t="shared" si="2"/>
        <v>Exome capture151PE</v>
      </c>
      <c r="AA138" s="143">
        <v>0</v>
      </c>
      <c r="AB138" s="143" t="s">
        <v>30</v>
      </c>
      <c r="AC138" s="156" t="s">
        <v>139</v>
      </c>
      <c r="AD138" s="120"/>
    </row>
    <row r="139" spans="1:30" ht="24" customHeight="1">
      <c r="A139" s="139">
        <v>42830</v>
      </c>
      <c r="B139" s="21" t="s">
        <v>15525</v>
      </c>
      <c r="C139" s="8" t="s">
        <v>1370</v>
      </c>
      <c r="D139" s="8" t="s">
        <v>31</v>
      </c>
      <c r="E139" s="8" t="s">
        <v>15516</v>
      </c>
      <c r="F139" s="7">
        <v>42824</v>
      </c>
      <c r="G139" s="8" t="s">
        <v>135</v>
      </c>
      <c r="H139" s="8" t="s">
        <v>15517</v>
      </c>
      <c r="I139" s="8">
        <v>4</v>
      </c>
      <c r="J139" s="141" t="s">
        <v>7715</v>
      </c>
      <c r="K139" s="8" t="s">
        <v>28</v>
      </c>
      <c r="L139" s="8" t="s">
        <v>15518</v>
      </c>
      <c r="M139" s="8" t="s">
        <v>13698</v>
      </c>
      <c r="N139" s="8">
        <v>0</v>
      </c>
      <c r="O139" s="8" t="s">
        <v>41</v>
      </c>
      <c r="P139" s="8">
        <v>113709.06</v>
      </c>
      <c r="Q139" s="8">
        <v>4309650</v>
      </c>
      <c r="R139" s="8">
        <v>3455257</v>
      </c>
      <c r="S139" s="8">
        <v>80.17</v>
      </c>
      <c r="T139" s="8">
        <v>0</v>
      </c>
      <c r="U139" s="8">
        <v>0</v>
      </c>
      <c r="V139" s="8" t="s">
        <v>15529</v>
      </c>
      <c r="W139" s="8" t="s">
        <v>15530</v>
      </c>
      <c r="X139" s="8" t="s">
        <v>15531</v>
      </c>
      <c r="Y139" s="141" t="s">
        <v>140</v>
      </c>
      <c r="Z139" s="141" t="str">
        <f t="shared" si="2"/>
        <v>Exome capture151PE</v>
      </c>
      <c r="AA139" s="143">
        <v>0</v>
      </c>
      <c r="AB139" s="143" t="s">
        <v>30</v>
      </c>
      <c r="AC139" s="156" t="s">
        <v>139</v>
      </c>
      <c r="AD139" s="120"/>
    </row>
    <row r="140" spans="1:30" ht="24" customHeight="1">
      <c r="A140" s="139">
        <v>42830</v>
      </c>
      <c r="B140" s="21" t="s">
        <v>15532</v>
      </c>
      <c r="C140" s="8" t="s">
        <v>1370</v>
      </c>
      <c r="D140" s="8" t="s">
        <v>31</v>
      </c>
      <c r="E140" s="8" t="s">
        <v>15533</v>
      </c>
      <c r="F140" s="7">
        <v>42824</v>
      </c>
      <c r="G140" s="8" t="s">
        <v>135</v>
      </c>
      <c r="H140" s="8" t="s">
        <v>15517</v>
      </c>
      <c r="I140" s="8">
        <v>5</v>
      </c>
      <c r="J140" s="141" t="s">
        <v>7715</v>
      </c>
      <c r="K140" s="8" t="s">
        <v>28</v>
      </c>
      <c r="L140" s="8" t="s">
        <v>15518</v>
      </c>
      <c r="M140" s="8" t="s">
        <v>13711</v>
      </c>
      <c r="N140" s="8">
        <v>0</v>
      </c>
      <c r="O140" s="8" t="s">
        <v>41</v>
      </c>
      <c r="P140" s="8">
        <v>109181.31</v>
      </c>
      <c r="Q140" s="8">
        <v>4309650</v>
      </c>
      <c r="R140" s="8">
        <v>3347678</v>
      </c>
      <c r="S140" s="8">
        <v>77.680000000000007</v>
      </c>
      <c r="T140" s="8">
        <v>0</v>
      </c>
      <c r="U140" s="8">
        <v>0</v>
      </c>
      <c r="V140" s="8" t="s">
        <v>15534</v>
      </c>
      <c r="W140" s="8" t="s">
        <v>15535</v>
      </c>
      <c r="X140" s="8" t="s">
        <v>15536</v>
      </c>
      <c r="Y140" s="141" t="s">
        <v>140</v>
      </c>
      <c r="Z140" s="141" t="str">
        <f t="shared" si="2"/>
        <v>Exome capture151PE</v>
      </c>
      <c r="AA140" s="143">
        <v>0</v>
      </c>
      <c r="AB140" s="143" t="s">
        <v>30</v>
      </c>
      <c r="AC140" s="156" t="s">
        <v>139</v>
      </c>
      <c r="AD140" s="120"/>
    </row>
    <row r="141" spans="1:30" ht="24" customHeight="1">
      <c r="A141" s="139">
        <v>42830</v>
      </c>
      <c r="B141" s="21" t="s">
        <v>16340</v>
      </c>
      <c r="C141" s="8">
        <v>0</v>
      </c>
      <c r="D141" s="8" t="s">
        <v>31</v>
      </c>
      <c r="E141" s="8" t="s">
        <v>15537</v>
      </c>
      <c r="F141" s="7">
        <v>42824</v>
      </c>
      <c r="G141" s="8" t="s">
        <v>135</v>
      </c>
      <c r="H141" s="8" t="s">
        <v>15517</v>
      </c>
      <c r="I141" s="8">
        <v>6</v>
      </c>
      <c r="J141" s="141" t="s">
        <v>7715</v>
      </c>
      <c r="K141" s="8" t="s">
        <v>28</v>
      </c>
      <c r="L141" s="8" t="s">
        <v>15518</v>
      </c>
      <c r="M141" s="8" t="s">
        <v>13698</v>
      </c>
      <c r="N141" s="8">
        <v>0</v>
      </c>
      <c r="O141" s="8" t="s">
        <v>41</v>
      </c>
      <c r="P141" s="8">
        <v>91055.93</v>
      </c>
      <c r="Q141" s="8">
        <v>4309650</v>
      </c>
      <c r="R141" s="8">
        <v>2843594</v>
      </c>
      <c r="S141" s="8">
        <v>65.98</v>
      </c>
      <c r="T141" s="8">
        <v>0</v>
      </c>
      <c r="U141" s="8">
        <v>0</v>
      </c>
      <c r="V141" s="8" t="s">
        <v>15538</v>
      </c>
      <c r="W141" s="8" t="s">
        <v>15539</v>
      </c>
      <c r="X141" s="8" t="s">
        <v>15540</v>
      </c>
      <c r="Y141" s="141" t="s">
        <v>140</v>
      </c>
      <c r="Z141" s="141" t="str">
        <f t="shared" si="2"/>
        <v>0151PE</v>
      </c>
      <c r="AA141" s="143">
        <v>0</v>
      </c>
      <c r="AB141" s="143" t="s">
        <v>30</v>
      </c>
      <c r="AC141" s="156" t="s">
        <v>139</v>
      </c>
      <c r="AD141" s="120"/>
    </row>
    <row r="142" spans="1:30" ht="24" customHeight="1">
      <c r="A142" s="139">
        <v>42830</v>
      </c>
      <c r="B142" s="21" t="s">
        <v>15541</v>
      </c>
      <c r="C142" s="8" t="s">
        <v>1370</v>
      </c>
      <c r="D142" s="8" t="s">
        <v>31</v>
      </c>
      <c r="E142" s="8" t="s">
        <v>15542</v>
      </c>
      <c r="F142" s="7">
        <v>42824</v>
      </c>
      <c r="G142" s="8" t="s">
        <v>135</v>
      </c>
      <c r="H142" s="8" t="s">
        <v>15517</v>
      </c>
      <c r="I142" s="8">
        <v>7</v>
      </c>
      <c r="J142" s="141" t="s">
        <v>7715</v>
      </c>
      <c r="K142" s="8" t="s">
        <v>28</v>
      </c>
      <c r="L142" s="8" t="s">
        <v>15518</v>
      </c>
      <c r="M142" s="8" t="s">
        <v>13698</v>
      </c>
      <c r="N142" s="8">
        <v>0</v>
      </c>
      <c r="O142" s="8" t="s">
        <v>41</v>
      </c>
      <c r="P142" s="8">
        <v>107650.06</v>
      </c>
      <c r="Q142" s="8">
        <v>4309650</v>
      </c>
      <c r="R142" s="8">
        <v>3271143</v>
      </c>
      <c r="S142" s="8">
        <v>75.900000000000006</v>
      </c>
      <c r="T142" s="8">
        <v>0</v>
      </c>
      <c r="U142" s="8">
        <v>0</v>
      </c>
      <c r="V142" s="8" t="s">
        <v>15543</v>
      </c>
      <c r="W142" s="8" t="s">
        <v>15544</v>
      </c>
      <c r="X142" s="8" t="s">
        <v>15545</v>
      </c>
      <c r="Y142" s="141" t="s">
        <v>140</v>
      </c>
      <c r="Z142" s="141" t="str">
        <f t="shared" si="2"/>
        <v>Exome capture151PE</v>
      </c>
      <c r="AA142" s="143">
        <v>0</v>
      </c>
      <c r="AB142" s="143" t="s">
        <v>30</v>
      </c>
      <c r="AC142" s="156" t="s">
        <v>139</v>
      </c>
      <c r="AD142" s="120"/>
    </row>
    <row r="143" spans="1:30" ht="24" customHeight="1">
      <c r="A143" s="139">
        <v>42830</v>
      </c>
      <c r="B143" s="21" t="s">
        <v>15541</v>
      </c>
      <c r="C143" s="8" t="s">
        <v>1370</v>
      </c>
      <c r="D143" s="8" t="s">
        <v>31</v>
      </c>
      <c r="E143" s="8" t="s">
        <v>15542</v>
      </c>
      <c r="F143" s="7">
        <v>42824</v>
      </c>
      <c r="G143" s="8" t="s">
        <v>135</v>
      </c>
      <c r="H143" s="8" t="s">
        <v>15517</v>
      </c>
      <c r="I143" s="8">
        <v>8</v>
      </c>
      <c r="J143" s="141" t="s">
        <v>7715</v>
      </c>
      <c r="K143" s="8" t="s">
        <v>28</v>
      </c>
      <c r="L143" s="8" t="s">
        <v>15518</v>
      </c>
      <c r="M143" s="8" t="s">
        <v>13698</v>
      </c>
      <c r="N143" s="8">
        <v>0</v>
      </c>
      <c r="O143" s="8" t="s">
        <v>41</v>
      </c>
      <c r="P143" s="8">
        <v>107139.09</v>
      </c>
      <c r="Q143" s="8">
        <v>4309650</v>
      </c>
      <c r="R143" s="8">
        <v>3286495</v>
      </c>
      <c r="S143" s="8">
        <v>76.260000000000005</v>
      </c>
      <c r="T143" s="8">
        <v>0</v>
      </c>
      <c r="U143" s="8">
        <v>0</v>
      </c>
      <c r="V143" s="8" t="s">
        <v>15546</v>
      </c>
      <c r="W143" s="8" t="s">
        <v>15547</v>
      </c>
      <c r="X143" s="8" t="s">
        <v>15548</v>
      </c>
      <c r="Y143" s="141" t="s">
        <v>140</v>
      </c>
      <c r="Z143" s="141" t="str">
        <f t="shared" si="2"/>
        <v>Exome capture151PE</v>
      </c>
      <c r="AA143" s="143">
        <v>0</v>
      </c>
      <c r="AB143" s="143" t="s">
        <v>30</v>
      </c>
      <c r="AC143" s="156" t="s">
        <v>139</v>
      </c>
      <c r="AD143" s="120"/>
    </row>
    <row r="144" spans="1:30" ht="24" customHeight="1">
      <c r="A144" s="133">
        <v>42831</v>
      </c>
      <c r="B144" s="152" t="s">
        <v>15549</v>
      </c>
      <c r="C144" s="153" t="s">
        <v>104</v>
      </c>
      <c r="D144" s="153" t="s">
        <v>31</v>
      </c>
      <c r="E144" s="153" t="s">
        <v>15550</v>
      </c>
      <c r="F144" s="133">
        <v>42826</v>
      </c>
      <c r="G144" s="153" t="s">
        <v>120</v>
      </c>
      <c r="H144" s="153" t="s">
        <v>15551</v>
      </c>
      <c r="I144" s="153">
        <v>1</v>
      </c>
      <c r="J144" s="153" t="s">
        <v>10784</v>
      </c>
      <c r="K144" s="153" t="s">
        <v>28</v>
      </c>
      <c r="L144" s="153" t="s">
        <v>397</v>
      </c>
      <c r="M144" s="153" t="s">
        <v>13536</v>
      </c>
      <c r="N144" s="153">
        <v>0</v>
      </c>
      <c r="O144" s="153" t="s">
        <v>33</v>
      </c>
      <c r="P144" s="153">
        <v>77635.8</v>
      </c>
      <c r="Q144" s="153">
        <v>4309650</v>
      </c>
      <c r="R144" s="153">
        <v>3517224</v>
      </c>
      <c r="S144" s="153">
        <v>81.61</v>
      </c>
      <c r="T144" s="153">
        <v>0</v>
      </c>
      <c r="U144" s="153">
        <v>0</v>
      </c>
      <c r="V144" s="153" t="s">
        <v>15552</v>
      </c>
      <c r="W144" s="153" t="s">
        <v>15553</v>
      </c>
      <c r="X144" s="153" t="s">
        <v>15554</v>
      </c>
      <c r="Y144" s="147" t="s">
        <v>4625</v>
      </c>
      <c r="Z144" s="147" t="str">
        <f t="shared" si="2"/>
        <v>Transcriptome101PE</v>
      </c>
      <c r="AA144" s="154">
        <v>0</v>
      </c>
      <c r="AB144" s="155" t="s">
        <v>30</v>
      </c>
      <c r="AC144" s="155" t="s">
        <v>139</v>
      </c>
      <c r="AD144" s="206"/>
    </row>
    <row r="145" spans="1:30" ht="24" customHeight="1">
      <c r="A145" s="139">
        <v>42831</v>
      </c>
      <c r="B145" s="140" t="s">
        <v>15555</v>
      </c>
      <c r="C145" s="141" t="s">
        <v>104</v>
      </c>
      <c r="D145" s="141" t="s">
        <v>31</v>
      </c>
      <c r="E145" s="141" t="s">
        <v>15556</v>
      </c>
      <c r="F145" s="142">
        <v>42826</v>
      </c>
      <c r="G145" s="141" t="s">
        <v>120</v>
      </c>
      <c r="H145" s="141" t="s">
        <v>15551</v>
      </c>
      <c r="I145" s="141">
        <v>2</v>
      </c>
      <c r="J145" s="141" t="s">
        <v>10784</v>
      </c>
      <c r="K145" s="141" t="s">
        <v>28</v>
      </c>
      <c r="L145" s="141" t="s">
        <v>397</v>
      </c>
      <c r="M145" s="141" t="s">
        <v>13536</v>
      </c>
      <c r="N145" s="141">
        <v>0</v>
      </c>
      <c r="O145" s="141" t="s">
        <v>33</v>
      </c>
      <c r="P145" s="141">
        <v>77530.31</v>
      </c>
      <c r="Q145" s="141">
        <v>4309650</v>
      </c>
      <c r="R145" s="141">
        <v>3489349</v>
      </c>
      <c r="S145" s="141">
        <v>80.97</v>
      </c>
      <c r="T145" s="141">
        <v>0</v>
      </c>
      <c r="U145" s="141">
        <v>0</v>
      </c>
      <c r="V145" s="141" t="s">
        <v>15557</v>
      </c>
      <c r="W145" s="141" t="s">
        <v>15558</v>
      </c>
      <c r="X145" s="141" t="s">
        <v>15559</v>
      </c>
      <c r="Y145" s="141" t="s">
        <v>4625</v>
      </c>
      <c r="Z145" s="141" t="str">
        <f t="shared" si="2"/>
        <v>Transcriptome101PE</v>
      </c>
      <c r="AA145" s="143">
        <v>0</v>
      </c>
      <c r="AB145" s="143" t="s">
        <v>30</v>
      </c>
      <c r="AC145" s="156" t="s">
        <v>139</v>
      </c>
      <c r="AD145" s="205"/>
    </row>
    <row r="146" spans="1:30" ht="24" customHeight="1">
      <c r="A146" s="139">
        <v>42831</v>
      </c>
      <c r="B146" s="140" t="s">
        <v>15560</v>
      </c>
      <c r="C146" s="141" t="s">
        <v>104</v>
      </c>
      <c r="D146" s="141">
        <v>1</v>
      </c>
      <c r="E146" s="141" t="s">
        <v>15561</v>
      </c>
      <c r="F146" s="142">
        <v>42826</v>
      </c>
      <c r="G146" s="141" t="s">
        <v>120</v>
      </c>
      <c r="H146" s="141" t="s">
        <v>15551</v>
      </c>
      <c r="I146" s="141">
        <v>3</v>
      </c>
      <c r="J146" s="141" t="s">
        <v>10784</v>
      </c>
      <c r="K146" s="141" t="s">
        <v>28</v>
      </c>
      <c r="L146" s="141" t="s">
        <v>397</v>
      </c>
      <c r="M146" s="141" t="s">
        <v>15429</v>
      </c>
      <c r="N146" s="141">
        <v>0</v>
      </c>
      <c r="O146" s="141" t="s">
        <v>33</v>
      </c>
      <c r="P146" s="141">
        <v>75510.78</v>
      </c>
      <c r="Q146" s="141">
        <v>4309650</v>
      </c>
      <c r="R146" s="141">
        <v>3371016</v>
      </c>
      <c r="S146" s="141">
        <v>78.22</v>
      </c>
      <c r="T146" s="141">
        <v>0</v>
      </c>
      <c r="U146" s="141">
        <v>0</v>
      </c>
      <c r="V146" s="141" t="s">
        <v>15562</v>
      </c>
      <c r="W146" s="141" t="s">
        <v>15563</v>
      </c>
      <c r="X146" s="141" t="s">
        <v>15564</v>
      </c>
      <c r="Y146" s="141" t="s">
        <v>4625</v>
      </c>
      <c r="Z146" s="141" t="str">
        <f t="shared" si="2"/>
        <v>Transcriptome101PE</v>
      </c>
      <c r="AA146" s="143">
        <v>0</v>
      </c>
      <c r="AB146" s="143" t="s">
        <v>30</v>
      </c>
      <c r="AC146" s="156" t="s">
        <v>139</v>
      </c>
      <c r="AD146" s="205"/>
    </row>
    <row r="147" spans="1:30" ht="24" customHeight="1">
      <c r="A147" s="139">
        <v>42831</v>
      </c>
      <c r="B147" s="140" t="s">
        <v>15565</v>
      </c>
      <c r="C147" s="141" t="s">
        <v>104</v>
      </c>
      <c r="D147" s="141" t="s">
        <v>31</v>
      </c>
      <c r="E147" s="141" t="s">
        <v>15566</v>
      </c>
      <c r="F147" s="142">
        <v>42826</v>
      </c>
      <c r="G147" s="141" t="s">
        <v>120</v>
      </c>
      <c r="H147" s="141" t="s">
        <v>15551</v>
      </c>
      <c r="I147" s="141">
        <v>4</v>
      </c>
      <c r="J147" s="141" t="s">
        <v>10784</v>
      </c>
      <c r="K147" s="141" t="s">
        <v>28</v>
      </c>
      <c r="L147" s="141" t="s">
        <v>397</v>
      </c>
      <c r="M147" s="141" t="s">
        <v>13558</v>
      </c>
      <c r="N147" s="141">
        <v>0</v>
      </c>
      <c r="O147" s="141" t="s">
        <v>33</v>
      </c>
      <c r="P147" s="141">
        <v>66695.070000000007</v>
      </c>
      <c r="Q147" s="141">
        <v>4309650</v>
      </c>
      <c r="R147" s="141">
        <v>3035715</v>
      </c>
      <c r="S147" s="141">
        <v>70.44</v>
      </c>
      <c r="T147" s="141">
        <v>0</v>
      </c>
      <c r="U147" s="141">
        <v>0</v>
      </c>
      <c r="V147" s="141" t="s">
        <v>15567</v>
      </c>
      <c r="W147" s="141" t="s">
        <v>15568</v>
      </c>
      <c r="X147" s="141" t="s">
        <v>15569</v>
      </c>
      <c r="Y147" s="141" t="s">
        <v>4625</v>
      </c>
      <c r="Z147" s="141" t="str">
        <f t="shared" si="2"/>
        <v>Transcriptome101PE</v>
      </c>
      <c r="AA147" s="143">
        <v>0</v>
      </c>
      <c r="AB147" s="143" t="s">
        <v>30</v>
      </c>
      <c r="AC147" s="156" t="s">
        <v>139</v>
      </c>
      <c r="AD147" s="205"/>
    </row>
    <row r="148" spans="1:30" ht="24" customHeight="1">
      <c r="A148" s="139">
        <v>42831</v>
      </c>
      <c r="B148" s="140" t="s">
        <v>15570</v>
      </c>
      <c r="C148" s="141" t="s">
        <v>104</v>
      </c>
      <c r="D148" s="141" t="s">
        <v>31</v>
      </c>
      <c r="E148" s="141" t="s">
        <v>15571</v>
      </c>
      <c r="F148" s="142">
        <v>42826</v>
      </c>
      <c r="G148" s="141" t="s">
        <v>120</v>
      </c>
      <c r="H148" s="141" t="s">
        <v>15551</v>
      </c>
      <c r="I148" s="141">
        <v>5</v>
      </c>
      <c r="J148" s="144" t="s">
        <v>13594</v>
      </c>
      <c r="K148" s="144" t="s">
        <v>15572</v>
      </c>
      <c r="L148" s="141" t="s">
        <v>397</v>
      </c>
      <c r="M148" s="141" t="s">
        <v>13536</v>
      </c>
      <c r="N148" s="141">
        <v>0</v>
      </c>
      <c r="O148" s="141" t="s">
        <v>33</v>
      </c>
      <c r="P148" s="141">
        <v>67940.91</v>
      </c>
      <c r="Q148" s="141">
        <v>4309650</v>
      </c>
      <c r="R148" s="141">
        <v>3078896</v>
      </c>
      <c r="S148" s="141">
        <v>71.44</v>
      </c>
      <c r="T148" s="141">
        <v>0</v>
      </c>
      <c r="U148" s="141">
        <v>0</v>
      </c>
      <c r="V148" s="141" t="s">
        <v>15573</v>
      </c>
      <c r="W148" s="141" t="s">
        <v>15574</v>
      </c>
      <c r="X148" s="141" t="s">
        <v>15575</v>
      </c>
      <c r="Y148" s="141" t="s">
        <v>4625</v>
      </c>
      <c r="Z148" s="141" t="str">
        <f t="shared" si="2"/>
        <v>Transcriptome101PE</v>
      </c>
      <c r="AA148" s="143">
        <v>6.25E-2</v>
      </c>
      <c r="AB148" s="143" t="s">
        <v>30</v>
      </c>
      <c r="AC148" s="156" t="s">
        <v>139</v>
      </c>
      <c r="AD148" s="205"/>
    </row>
    <row r="149" spans="1:30" ht="24" customHeight="1">
      <c r="A149" s="139">
        <v>42831</v>
      </c>
      <c r="B149" s="140" t="s">
        <v>15576</v>
      </c>
      <c r="C149" s="141" t="s">
        <v>104</v>
      </c>
      <c r="D149" s="141" t="s">
        <v>31</v>
      </c>
      <c r="E149" s="141" t="s">
        <v>15577</v>
      </c>
      <c r="F149" s="142">
        <v>42826</v>
      </c>
      <c r="G149" s="141" t="s">
        <v>120</v>
      </c>
      <c r="H149" s="141" t="s">
        <v>15551</v>
      </c>
      <c r="I149" s="141">
        <v>6</v>
      </c>
      <c r="J149" s="141" t="s">
        <v>10784</v>
      </c>
      <c r="K149" s="141" t="s">
        <v>28</v>
      </c>
      <c r="L149" s="141" t="s">
        <v>397</v>
      </c>
      <c r="M149" s="141" t="s">
        <v>13536</v>
      </c>
      <c r="N149" s="141">
        <v>0</v>
      </c>
      <c r="O149" s="141" t="s">
        <v>33</v>
      </c>
      <c r="P149" s="141">
        <v>74332.55</v>
      </c>
      <c r="Q149" s="141">
        <v>4309650</v>
      </c>
      <c r="R149" s="141">
        <v>3352238</v>
      </c>
      <c r="S149" s="141">
        <v>77.78</v>
      </c>
      <c r="T149" s="141">
        <v>0</v>
      </c>
      <c r="U149" s="141">
        <v>0</v>
      </c>
      <c r="V149" s="141" t="s">
        <v>15578</v>
      </c>
      <c r="W149" s="141" t="s">
        <v>15579</v>
      </c>
      <c r="X149" s="141" t="s">
        <v>15580</v>
      </c>
      <c r="Y149" s="141" t="s">
        <v>4625</v>
      </c>
      <c r="Z149" s="141" t="str">
        <f t="shared" si="2"/>
        <v>Transcriptome101PE</v>
      </c>
      <c r="AA149" s="143">
        <v>0</v>
      </c>
      <c r="AB149" s="143" t="s">
        <v>30</v>
      </c>
      <c r="AC149" s="156" t="s">
        <v>139</v>
      </c>
      <c r="AD149" s="205"/>
    </row>
    <row r="150" spans="1:30" ht="24" customHeight="1">
      <c r="A150" s="139">
        <v>42831</v>
      </c>
      <c r="B150" s="140" t="s">
        <v>15581</v>
      </c>
      <c r="C150" s="141" t="s">
        <v>104</v>
      </c>
      <c r="D150" s="141" t="s">
        <v>31</v>
      </c>
      <c r="E150" s="141" t="s">
        <v>15582</v>
      </c>
      <c r="F150" s="142">
        <v>42826</v>
      </c>
      <c r="G150" s="141" t="s">
        <v>120</v>
      </c>
      <c r="H150" s="141" t="s">
        <v>15551</v>
      </c>
      <c r="I150" s="141">
        <v>7</v>
      </c>
      <c r="J150" s="141" t="s">
        <v>10784</v>
      </c>
      <c r="K150" s="141" t="s">
        <v>28</v>
      </c>
      <c r="L150" s="141" t="s">
        <v>397</v>
      </c>
      <c r="M150" s="141" t="s">
        <v>13536</v>
      </c>
      <c r="N150" s="141">
        <v>137</v>
      </c>
      <c r="O150" s="141" t="s">
        <v>33</v>
      </c>
      <c r="P150" s="141">
        <v>68648.84</v>
      </c>
      <c r="Q150" s="141">
        <v>4309650</v>
      </c>
      <c r="R150" s="141">
        <v>3109875</v>
      </c>
      <c r="S150" s="141">
        <v>72.16</v>
      </c>
      <c r="T150" s="141" t="s">
        <v>15583</v>
      </c>
      <c r="U150" s="141" t="s">
        <v>15584</v>
      </c>
      <c r="V150" s="141" t="s">
        <v>15585</v>
      </c>
      <c r="W150" s="141" t="s">
        <v>15586</v>
      </c>
      <c r="X150" s="141" t="s">
        <v>15587</v>
      </c>
      <c r="Y150" s="141" t="s">
        <v>4625</v>
      </c>
      <c r="Z150" s="141" t="str">
        <f t="shared" si="2"/>
        <v>Transcriptome101PE</v>
      </c>
      <c r="AA150" s="143">
        <v>0</v>
      </c>
      <c r="AB150" s="143" t="s">
        <v>30</v>
      </c>
      <c r="AC150" s="156" t="s">
        <v>139</v>
      </c>
      <c r="AD150" s="205"/>
    </row>
    <row r="151" spans="1:30" ht="24" customHeight="1">
      <c r="A151" s="139">
        <v>42831</v>
      </c>
      <c r="B151" s="140" t="s">
        <v>15588</v>
      </c>
      <c r="C151" s="141" t="s">
        <v>104</v>
      </c>
      <c r="D151" s="141" t="s">
        <v>31</v>
      </c>
      <c r="E151" s="141" t="s">
        <v>15589</v>
      </c>
      <c r="F151" s="142">
        <v>42826</v>
      </c>
      <c r="G151" s="141" t="s">
        <v>120</v>
      </c>
      <c r="H151" s="141" t="s">
        <v>15551</v>
      </c>
      <c r="I151" s="141">
        <v>8</v>
      </c>
      <c r="J151" s="141" t="s">
        <v>10784</v>
      </c>
      <c r="K151" s="141" t="s">
        <v>28</v>
      </c>
      <c r="L151" s="141" t="s">
        <v>397</v>
      </c>
      <c r="M151" s="141" t="s">
        <v>15429</v>
      </c>
      <c r="N151" s="141">
        <v>0</v>
      </c>
      <c r="O151" s="141" t="s">
        <v>33</v>
      </c>
      <c r="P151" s="141">
        <v>73157.23</v>
      </c>
      <c r="Q151" s="141">
        <v>4309650</v>
      </c>
      <c r="R151" s="141">
        <v>3342708</v>
      </c>
      <c r="S151" s="141">
        <v>77.56</v>
      </c>
      <c r="T151" s="141">
        <v>0</v>
      </c>
      <c r="U151" s="141">
        <v>0</v>
      </c>
      <c r="V151" s="141" t="s">
        <v>15590</v>
      </c>
      <c r="W151" s="141" t="s">
        <v>15591</v>
      </c>
      <c r="X151" s="141" t="s">
        <v>15592</v>
      </c>
      <c r="Y151" s="141" t="s">
        <v>4625</v>
      </c>
      <c r="Z151" s="141" t="str">
        <f t="shared" si="2"/>
        <v>Transcriptome101PE</v>
      </c>
      <c r="AA151" s="143">
        <v>0</v>
      </c>
      <c r="AB151" s="143" t="s">
        <v>30</v>
      </c>
      <c r="AC151" s="156" t="s">
        <v>139</v>
      </c>
      <c r="AD151" s="205"/>
    </row>
    <row r="152" spans="1:30" ht="24" customHeight="1">
      <c r="A152" s="133">
        <v>42831</v>
      </c>
      <c r="B152" s="152" t="s">
        <v>15366</v>
      </c>
      <c r="C152" s="153" t="s">
        <v>27</v>
      </c>
      <c r="D152" s="153" t="s">
        <v>15398</v>
      </c>
      <c r="E152" s="153" t="s">
        <v>15397</v>
      </c>
      <c r="F152" s="133">
        <v>42829</v>
      </c>
      <c r="G152" s="153" t="s">
        <v>120</v>
      </c>
      <c r="H152" s="153" t="s">
        <v>15593</v>
      </c>
      <c r="I152" s="153">
        <v>1</v>
      </c>
      <c r="J152" s="153" t="s">
        <v>10784</v>
      </c>
      <c r="K152" s="153" t="s">
        <v>28</v>
      </c>
      <c r="L152" s="153">
        <v>0</v>
      </c>
      <c r="M152" s="153" t="s">
        <v>15414</v>
      </c>
      <c r="N152" s="153">
        <v>0</v>
      </c>
      <c r="O152" s="153">
        <v>100</v>
      </c>
      <c r="P152" s="153">
        <v>37995.33</v>
      </c>
      <c r="Q152" s="153">
        <v>4309650</v>
      </c>
      <c r="R152" s="153">
        <v>3392440</v>
      </c>
      <c r="S152" s="153">
        <v>78.72</v>
      </c>
      <c r="T152" s="153">
        <v>0</v>
      </c>
      <c r="U152" s="153">
        <v>0</v>
      </c>
      <c r="V152" s="153">
        <v>56.35</v>
      </c>
      <c r="W152" s="153">
        <v>95.3</v>
      </c>
      <c r="X152" s="153">
        <v>87.84</v>
      </c>
      <c r="Y152" s="153" t="s">
        <v>6458</v>
      </c>
      <c r="Z152" s="187" t="str">
        <f t="shared" si="2"/>
        <v>Re-sequencing101SE</v>
      </c>
      <c r="AA152" s="154">
        <v>0</v>
      </c>
      <c r="AB152" s="155" t="s">
        <v>30</v>
      </c>
      <c r="AC152" s="155" t="s">
        <v>139</v>
      </c>
      <c r="AD152" s="206"/>
    </row>
    <row r="153" spans="1:30" ht="24" customHeight="1">
      <c r="A153" s="139">
        <v>42831</v>
      </c>
      <c r="B153" s="140" t="s">
        <v>15366</v>
      </c>
      <c r="C153" s="141" t="s">
        <v>27</v>
      </c>
      <c r="D153" s="141" t="s">
        <v>15398</v>
      </c>
      <c r="E153" s="141" t="s">
        <v>15397</v>
      </c>
      <c r="F153" s="142">
        <v>42829</v>
      </c>
      <c r="G153" s="141" t="s">
        <v>120</v>
      </c>
      <c r="H153" s="141" t="s">
        <v>15593</v>
      </c>
      <c r="I153" s="141">
        <v>2</v>
      </c>
      <c r="J153" s="141" t="s">
        <v>10784</v>
      </c>
      <c r="K153" s="141" t="s">
        <v>28</v>
      </c>
      <c r="L153" s="141">
        <v>0</v>
      </c>
      <c r="M153" s="141" t="s">
        <v>15414</v>
      </c>
      <c r="N153" s="141">
        <v>0</v>
      </c>
      <c r="O153" s="141">
        <v>100</v>
      </c>
      <c r="P153" s="141">
        <v>37592.89</v>
      </c>
      <c r="Q153" s="141">
        <v>4309650</v>
      </c>
      <c r="R153" s="141">
        <v>3356507</v>
      </c>
      <c r="S153" s="141">
        <v>77.88</v>
      </c>
      <c r="T153" s="141">
        <v>0</v>
      </c>
      <c r="U153" s="141">
        <v>0</v>
      </c>
      <c r="V153" s="141">
        <v>56.33</v>
      </c>
      <c r="W153" s="141">
        <v>95.05</v>
      </c>
      <c r="X153" s="141">
        <v>87.3</v>
      </c>
      <c r="Y153" s="141" t="s">
        <v>6458</v>
      </c>
      <c r="Z153" s="188" t="str">
        <f t="shared" si="2"/>
        <v>Re-sequencing101SE</v>
      </c>
      <c r="AA153" s="143">
        <v>0</v>
      </c>
      <c r="AB153" s="143" t="s">
        <v>30</v>
      </c>
      <c r="AC153" s="156" t="s">
        <v>139</v>
      </c>
      <c r="AD153" s="205"/>
    </row>
    <row r="154" spans="1:30" ht="24" customHeight="1">
      <c r="A154" s="139">
        <v>42831</v>
      </c>
      <c r="B154" s="140" t="s">
        <v>15366</v>
      </c>
      <c r="C154" s="141" t="s">
        <v>27</v>
      </c>
      <c r="D154" s="141" t="s">
        <v>15380</v>
      </c>
      <c r="E154" s="141" t="s">
        <v>15379</v>
      </c>
      <c r="F154" s="142">
        <v>42829</v>
      </c>
      <c r="G154" s="141" t="s">
        <v>120</v>
      </c>
      <c r="H154" s="141" t="s">
        <v>15593</v>
      </c>
      <c r="I154" s="141">
        <v>3</v>
      </c>
      <c r="J154" s="141" t="s">
        <v>10784</v>
      </c>
      <c r="K154" s="141" t="s">
        <v>28</v>
      </c>
      <c r="L154" s="141">
        <v>0</v>
      </c>
      <c r="M154" s="141" t="s">
        <v>15414</v>
      </c>
      <c r="N154" s="141">
        <v>0</v>
      </c>
      <c r="O154" s="141">
        <v>100</v>
      </c>
      <c r="P154" s="141">
        <v>37792.39</v>
      </c>
      <c r="Q154" s="141">
        <v>4309650</v>
      </c>
      <c r="R154" s="141">
        <v>3374320</v>
      </c>
      <c r="S154" s="141">
        <v>78.3</v>
      </c>
      <c r="T154" s="141">
        <v>0</v>
      </c>
      <c r="U154" s="141">
        <v>0</v>
      </c>
      <c r="V154" s="141">
        <v>56.18</v>
      </c>
      <c r="W154" s="141">
        <v>95.14</v>
      </c>
      <c r="X154" s="141">
        <v>87.59</v>
      </c>
      <c r="Y154" s="141" t="s">
        <v>6458</v>
      </c>
      <c r="Z154" s="188" t="str">
        <f t="shared" si="2"/>
        <v>Re-sequencing101SE</v>
      </c>
      <c r="AA154" s="143">
        <v>0</v>
      </c>
      <c r="AB154" s="143" t="s">
        <v>30</v>
      </c>
      <c r="AC154" s="156" t="s">
        <v>139</v>
      </c>
      <c r="AD154" s="205"/>
    </row>
    <row r="155" spans="1:30" ht="24" customHeight="1">
      <c r="A155" s="139">
        <v>42831</v>
      </c>
      <c r="B155" s="140" t="s">
        <v>15366</v>
      </c>
      <c r="C155" s="141" t="s">
        <v>27</v>
      </c>
      <c r="D155" s="141" t="s">
        <v>15380</v>
      </c>
      <c r="E155" s="141" t="s">
        <v>15379</v>
      </c>
      <c r="F155" s="142">
        <v>42829</v>
      </c>
      <c r="G155" s="141" t="s">
        <v>120</v>
      </c>
      <c r="H155" s="141" t="s">
        <v>15593</v>
      </c>
      <c r="I155" s="141">
        <v>4</v>
      </c>
      <c r="J155" s="141" t="s">
        <v>10784</v>
      </c>
      <c r="K155" s="141" t="s">
        <v>28</v>
      </c>
      <c r="L155" s="141">
        <v>0</v>
      </c>
      <c r="M155" s="141" t="s">
        <v>15414</v>
      </c>
      <c r="N155" s="141">
        <v>0</v>
      </c>
      <c r="O155" s="141">
        <v>100</v>
      </c>
      <c r="P155" s="141">
        <v>37563.410000000003</v>
      </c>
      <c r="Q155" s="141">
        <v>4309650</v>
      </c>
      <c r="R155" s="141">
        <v>3353875</v>
      </c>
      <c r="S155" s="141">
        <v>77.819999999999993</v>
      </c>
      <c r="T155" s="141">
        <v>0</v>
      </c>
      <c r="U155" s="141">
        <v>0</v>
      </c>
      <c r="V155" s="141">
        <v>56.18</v>
      </c>
      <c r="W155" s="141">
        <v>95.03</v>
      </c>
      <c r="X155" s="141">
        <v>87.37</v>
      </c>
      <c r="Y155" s="141" t="s">
        <v>6458</v>
      </c>
      <c r="Z155" s="188" t="str">
        <f t="shared" si="2"/>
        <v>Re-sequencing101SE</v>
      </c>
      <c r="AA155" s="143">
        <v>0</v>
      </c>
      <c r="AB155" s="143" t="s">
        <v>30</v>
      </c>
      <c r="AC155" s="156" t="s">
        <v>139</v>
      </c>
      <c r="AD155" s="205"/>
    </row>
    <row r="156" spans="1:30" ht="24" customHeight="1">
      <c r="A156" s="139">
        <v>42831</v>
      </c>
      <c r="B156" s="140" t="s">
        <v>15366</v>
      </c>
      <c r="C156" s="141" t="s">
        <v>27</v>
      </c>
      <c r="D156" s="141" t="s">
        <v>15378</v>
      </c>
      <c r="E156" s="141" t="s">
        <v>15377</v>
      </c>
      <c r="F156" s="142">
        <v>42829</v>
      </c>
      <c r="G156" s="141" t="s">
        <v>120</v>
      </c>
      <c r="H156" s="141" t="s">
        <v>15593</v>
      </c>
      <c r="I156" s="141">
        <v>5</v>
      </c>
      <c r="J156" s="141" t="s">
        <v>10784</v>
      </c>
      <c r="K156" s="141" t="s">
        <v>28</v>
      </c>
      <c r="L156" s="141">
        <v>0</v>
      </c>
      <c r="M156" s="141" t="s">
        <v>15414</v>
      </c>
      <c r="N156" s="141">
        <v>0</v>
      </c>
      <c r="O156" s="141">
        <v>100</v>
      </c>
      <c r="P156" s="141">
        <v>37722.959999999999</v>
      </c>
      <c r="Q156" s="141">
        <v>4309650</v>
      </c>
      <c r="R156" s="141">
        <v>3368121</v>
      </c>
      <c r="S156" s="141">
        <v>78.150000000000006</v>
      </c>
      <c r="T156" s="141">
        <v>0</v>
      </c>
      <c r="U156" s="141">
        <v>0</v>
      </c>
      <c r="V156" s="141">
        <v>55.75</v>
      </c>
      <c r="W156" s="141">
        <v>95.5</v>
      </c>
      <c r="X156" s="141">
        <v>88.4</v>
      </c>
      <c r="Y156" s="141" t="s">
        <v>6458</v>
      </c>
      <c r="Z156" s="188" t="str">
        <f t="shared" si="2"/>
        <v>Re-sequencing101SE</v>
      </c>
      <c r="AA156" s="143">
        <v>0</v>
      </c>
      <c r="AB156" s="143" t="s">
        <v>30</v>
      </c>
      <c r="AC156" s="156" t="s">
        <v>139</v>
      </c>
      <c r="AD156" s="205"/>
    </row>
    <row r="157" spans="1:30" ht="24" customHeight="1">
      <c r="A157" s="139">
        <v>42831</v>
      </c>
      <c r="B157" s="140" t="s">
        <v>15366</v>
      </c>
      <c r="C157" s="141" t="s">
        <v>27</v>
      </c>
      <c r="D157" s="141" t="s">
        <v>15378</v>
      </c>
      <c r="E157" s="141" t="s">
        <v>15377</v>
      </c>
      <c r="F157" s="142">
        <v>42829</v>
      </c>
      <c r="G157" s="141" t="s">
        <v>120</v>
      </c>
      <c r="H157" s="141" t="s">
        <v>15593</v>
      </c>
      <c r="I157" s="141">
        <v>6</v>
      </c>
      <c r="J157" s="141" t="s">
        <v>10784</v>
      </c>
      <c r="K157" s="141" t="s">
        <v>28</v>
      </c>
      <c r="L157" s="141">
        <v>0</v>
      </c>
      <c r="M157" s="141" t="s">
        <v>15414</v>
      </c>
      <c r="N157" s="141">
        <v>0</v>
      </c>
      <c r="O157" s="141">
        <v>100</v>
      </c>
      <c r="P157" s="141">
        <v>37556.639999999999</v>
      </c>
      <c r="Q157" s="141">
        <v>4309650</v>
      </c>
      <c r="R157" s="141">
        <v>3353271</v>
      </c>
      <c r="S157" s="141">
        <v>77.81</v>
      </c>
      <c r="T157" s="141">
        <v>0</v>
      </c>
      <c r="U157" s="141">
        <v>0</v>
      </c>
      <c r="V157" s="141">
        <v>55.78</v>
      </c>
      <c r="W157" s="141">
        <v>95.78</v>
      </c>
      <c r="X157" s="141">
        <v>89</v>
      </c>
      <c r="Y157" s="141" t="s">
        <v>6458</v>
      </c>
      <c r="Z157" s="188" t="str">
        <f t="shared" si="2"/>
        <v>Re-sequencing101SE</v>
      </c>
      <c r="AA157" s="143">
        <v>0</v>
      </c>
      <c r="AB157" s="143" t="s">
        <v>30</v>
      </c>
      <c r="AC157" s="156" t="s">
        <v>139</v>
      </c>
      <c r="AD157" s="205"/>
    </row>
    <row r="158" spans="1:30" ht="24" customHeight="1">
      <c r="A158" s="139">
        <v>42831</v>
      </c>
      <c r="B158" s="140" t="s">
        <v>15366</v>
      </c>
      <c r="C158" s="141" t="s">
        <v>27</v>
      </c>
      <c r="D158" s="141" t="s">
        <v>15376</v>
      </c>
      <c r="E158" s="141" t="s">
        <v>15375</v>
      </c>
      <c r="F158" s="142">
        <v>42829</v>
      </c>
      <c r="G158" s="141" t="s">
        <v>120</v>
      </c>
      <c r="H158" s="141" t="s">
        <v>15593</v>
      </c>
      <c r="I158" s="141">
        <v>7</v>
      </c>
      <c r="J158" s="141" t="s">
        <v>10784</v>
      </c>
      <c r="K158" s="141" t="s">
        <v>28</v>
      </c>
      <c r="L158" s="141">
        <v>0</v>
      </c>
      <c r="M158" s="141" t="s">
        <v>15414</v>
      </c>
      <c r="N158" s="141">
        <v>0</v>
      </c>
      <c r="O158" s="141">
        <v>100</v>
      </c>
      <c r="P158" s="141">
        <v>37873.629999999997</v>
      </c>
      <c r="Q158" s="141">
        <v>4309650</v>
      </c>
      <c r="R158" s="141">
        <v>3381574</v>
      </c>
      <c r="S158" s="141">
        <v>78.47</v>
      </c>
      <c r="T158" s="141">
        <v>0</v>
      </c>
      <c r="U158" s="141">
        <v>0</v>
      </c>
      <c r="V158" s="141">
        <v>55.93</v>
      </c>
      <c r="W158" s="141">
        <v>96.12</v>
      </c>
      <c r="X158" s="141">
        <v>89.74</v>
      </c>
      <c r="Y158" s="141" t="s">
        <v>6458</v>
      </c>
      <c r="Z158" s="188" t="str">
        <f t="shared" si="2"/>
        <v>Re-sequencing101SE</v>
      </c>
      <c r="AA158" s="143">
        <v>0</v>
      </c>
      <c r="AB158" s="143" t="s">
        <v>30</v>
      </c>
      <c r="AC158" s="156" t="s">
        <v>139</v>
      </c>
      <c r="AD158" s="205"/>
    </row>
    <row r="159" spans="1:30" ht="24" customHeight="1">
      <c r="A159" s="139">
        <v>42831</v>
      </c>
      <c r="B159" s="140" t="s">
        <v>15366</v>
      </c>
      <c r="C159" s="141" t="s">
        <v>27</v>
      </c>
      <c r="D159" s="141" t="s">
        <v>15376</v>
      </c>
      <c r="E159" s="141" t="s">
        <v>15375</v>
      </c>
      <c r="F159" s="142">
        <v>42829</v>
      </c>
      <c r="G159" s="141" t="s">
        <v>120</v>
      </c>
      <c r="H159" s="141" t="s">
        <v>15593</v>
      </c>
      <c r="I159" s="141">
        <v>8</v>
      </c>
      <c r="J159" s="141" t="s">
        <v>10784</v>
      </c>
      <c r="K159" s="141" t="s">
        <v>28</v>
      </c>
      <c r="L159" s="141">
        <v>0</v>
      </c>
      <c r="M159" s="141" t="s">
        <v>15414</v>
      </c>
      <c r="N159" s="141">
        <v>0</v>
      </c>
      <c r="O159" s="141">
        <v>100</v>
      </c>
      <c r="P159" s="141">
        <v>38755.42</v>
      </c>
      <c r="Q159" s="141">
        <v>4309650</v>
      </c>
      <c r="R159" s="141">
        <v>3460305</v>
      </c>
      <c r="S159" s="141">
        <v>80.290000000000006</v>
      </c>
      <c r="T159" s="141">
        <v>0</v>
      </c>
      <c r="U159" s="141">
        <v>0</v>
      </c>
      <c r="V159" s="141">
        <v>56.01</v>
      </c>
      <c r="W159" s="141">
        <v>96.68</v>
      </c>
      <c r="X159" s="141">
        <v>91.02</v>
      </c>
      <c r="Y159" s="141" t="s">
        <v>6458</v>
      </c>
      <c r="Z159" s="188" t="str">
        <f t="shared" si="2"/>
        <v>Re-sequencing101SE</v>
      </c>
      <c r="AA159" s="143">
        <v>0</v>
      </c>
      <c r="AB159" s="143" t="s">
        <v>30</v>
      </c>
      <c r="AC159" s="156" t="s">
        <v>139</v>
      </c>
      <c r="AD159" s="205"/>
    </row>
    <row r="160" spans="1:30" ht="24" customHeight="1">
      <c r="A160" s="133">
        <v>42831</v>
      </c>
      <c r="B160" s="152" t="s">
        <v>15366</v>
      </c>
      <c r="C160" s="153" t="s">
        <v>27</v>
      </c>
      <c r="D160" s="153" t="s">
        <v>15374</v>
      </c>
      <c r="E160" s="153" t="s">
        <v>15373</v>
      </c>
      <c r="F160" s="133">
        <v>42829</v>
      </c>
      <c r="G160" s="153" t="s">
        <v>120</v>
      </c>
      <c r="H160" s="153" t="s">
        <v>15594</v>
      </c>
      <c r="I160" s="153">
        <v>1</v>
      </c>
      <c r="J160" s="153" t="s">
        <v>10784</v>
      </c>
      <c r="K160" s="153" t="s">
        <v>28</v>
      </c>
      <c r="L160" s="153">
        <v>0</v>
      </c>
      <c r="M160" s="153" t="s">
        <v>15414</v>
      </c>
      <c r="N160" s="153">
        <v>0</v>
      </c>
      <c r="O160" s="153">
        <v>100</v>
      </c>
      <c r="P160" s="153">
        <v>38191.96</v>
      </c>
      <c r="Q160" s="153">
        <v>4309650</v>
      </c>
      <c r="R160" s="153">
        <v>3409996</v>
      </c>
      <c r="S160" s="153">
        <v>79.12</v>
      </c>
      <c r="T160" s="153">
        <v>0</v>
      </c>
      <c r="U160" s="153">
        <v>0</v>
      </c>
      <c r="V160" s="153">
        <v>56.22</v>
      </c>
      <c r="W160" s="153">
        <v>96.73</v>
      </c>
      <c r="X160" s="153">
        <v>91.19</v>
      </c>
      <c r="Y160" s="153" t="s">
        <v>6458</v>
      </c>
      <c r="Z160" s="187" t="str">
        <f t="shared" si="2"/>
        <v>Re-sequencing101SE</v>
      </c>
      <c r="AA160" s="154">
        <v>0</v>
      </c>
      <c r="AB160" s="155" t="s">
        <v>30</v>
      </c>
      <c r="AC160" s="155" t="s">
        <v>139</v>
      </c>
      <c r="AD160" s="206"/>
    </row>
    <row r="161" spans="1:30" ht="24" customHeight="1">
      <c r="A161" s="139">
        <v>42831</v>
      </c>
      <c r="B161" s="140" t="s">
        <v>15366</v>
      </c>
      <c r="C161" s="141" t="s">
        <v>27</v>
      </c>
      <c r="D161" s="141" t="s">
        <v>15374</v>
      </c>
      <c r="E161" s="141" t="s">
        <v>15373</v>
      </c>
      <c r="F161" s="142">
        <v>42829</v>
      </c>
      <c r="G161" s="141" t="s">
        <v>120</v>
      </c>
      <c r="H161" s="141" t="s">
        <v>15594</v>
      </c>
      <c r="I161" s="141">
        <v>2</v>
      </c>
      <c r="J161" s="141" t="s">
        <v>10784</v>
      </c>
      <c r="K161" s="141" t="s">
        <v>28</v>
      </c>
      <c r="L161" s="141">
        <v>0</v>
      </c>
      <c r="M161" s="141" t="s">
        <v>15414</v>
      </c>
      <c r="N161" s="141">
        <v>0</v>
      </c>
      <c r="O161" s="141">
        <v>100</v>
      </c>
      <c r="P161" s="141">
        <v>37979.230000000003</v>
      </c>
      <c r="Q161" s="141">
        <v>4309650</v>
      </c>
      <c r="R161" s="141">
        <v>3391002</v>
      </c>
      <c r="S161" s="141">
        <v>78.680000000000007</v>
      </c>
      <c r="T161" s="141">
        <v>0</v>
      </c>
      <c r="U161" s="141">
        <v>0</v>
      </c>
      <c r="V161" s="141">
        <v>56.19</v>
      </c>
      <c r="W161" s="141">
        <v>95.99</v>
      </c>
      <c r="X161" s="141">
        <v>89.61</v>
      </c>
      <c r="Y161" s="141" t="s">
        <v>6458</v>
      </c>
      <c r="Z161" s="188" t="str">
        <f t="shared" si="2"/>
        <v>Re-sequencing101SE</v>
      </c>
      <c r="AA161" s="143">
        <v>0</v>
      </c>
      <c r="AB161" s="143" t="s">
        <v>30</v>
      </c>
      <c r="AC161" s="156" t="s">
        <v>139</v>
      </c>
      <c r="AD161" s="205"/>
    </row>
    <row r="162" spans="1:30" ht="24" customHeight="1">
      <c r="A162" s="139">
        <v>42831</v>
      </c>
      <c r="B162" s="140" t="s">
        <v>15366</v>
      </c>
      <c r="C162" s="141" t="s">
        <v>27</v>
      </c>
      <c r="D162" s="141" t="s">
        <v>15372</v>
      </c>
      <c r="E162" s="141" t="s">
        <v>15371</v>
      </c>
      <c r="F162" s="142">
        <v>42829</v>
      </c>
      <c r="G162" s="141" t="s">
        <v>120</v>
      </c>
      <c r="H162" s="141" t="s">
        <v>15594</v>
      </c>
      <c r="I162" s="141">
        <v>3</v>
      </c>
      <c r="J162" s="141" t="s">
        <v>10784</v>
      </c>
      <c r="K162" s="141" t="s">
        <v>28</v>
      </c>
      <c r="L162" s="141">
        <v>0</v>
      </c>
      <c r="M162" s="141" t="s">
        <v>15414</v>
      </c>
      <c r="N162" s="141">
        <v>0</v>
      </c>
      <c r="O162" s="141">
        <v>100</v>
      </c>
      <c r="P162" s="141">
        <v>37067.03</v>
      </c>
      <c r="Q162" s="141">
        <v>4309650</v>
      </c>
      <c r="R162" s="141">
        <v>3309556</v>
      </c>
      <c r="S162" s="141">
        <v>76.790000000000006</v>
      </c>
      <c r="T162" s="141">
        <v>0</v>
      </c>
      <c r="U162" s="141">
        <v>0</v>
      </c>
      <c r="V162" s="141">
        <v>56.35</v>
      </c>
      <c r="W162" s="141">
        <v>94.63</v>
      </c>
      <c r="X162" s="141">
        <v>86.86</v>
      </c>
      <c r="Y162" s="141" t="s">
        <v>6458</v>
      </c>
      <c r="Z162" s="188" t="str">
        <f t="shared" si="2"/>
        <v>Re-sequencing101SE</v>
      </c>
      <c r="AA162" s="143">
        <v>0</v>
      </c>
      <c r="AB162" s="143" t="s">
        <v>30</v>
      </c>
      <c r="AC162" s="156" t="s">
        <v>139</v>
      </c>
      <c r="AD162" s="205"/>
    </row>
    <row r="163" spans="1:30" ht="24" customHeight="1">
      <c r="A163" s="139">
        <v>42831</v>
      </c>
      <c r="B163" s="140" t="s">
        <v>15366</v>
      </c>
      <c r="C163" s="141" t="s">
        <v>27</v>
      </c>
      <c r="D163" s="141" t="s">
        <v>15372</v>
      </c>
      <c r="E163" s="141" t="s">
        <v>15371</v>
      </c>
      <c r="F163" s="142">
        <v>42829</v>
      </c>
      <c r="G163" s="141" t="s">
        <v>120</v>
      </c>
      <c r="H163" s="141" t="s">
        <v>15594</v>
      </c>
      <c r="I163" s="141">
        <v>4</v>
      </c>
      <c r="J163" s="141" t="s">
        <v>10784</v>
      </c>
      <c r="K163" s="141" t="s">
        <v>28</v>
      </c>
      <c r="L163" s="141">
        <v>0</v>
      </c>
      <c r="M163" s="141" t="s">
        <v>15414</v>
      </c>
      <c r="N163" s="141">
        <v>0</v>
      </c>
      <c r="O163" s="141">
        <v>100</v>
      </c>
      <c r="P163" s="141">
        <v>38134.879999999997</v>
      </c>
      <c r="Q163" s="141">
        <v>4309650</v>
      </c>
      <c r="R163" s="141">
        <v>3404900</v>
      </c>
      <c r="S163" s="141">
        <v>79.010000000000005</v>
      </c>
      <c r="T163" s="141">
        <v>0</v>
      </c>
      <c r="U163" s="141">
        <v>0</v>
      </c>
      <c r="V163" s="141">
        <v>56.34</v>
      </c>
      <c r="W163" s="141">
        <v>96.64</v>
      </c>
      <c r="X163" s="141">
        <v>91.01</v>
      </c>
      <c r="Y163" s="141" t="s">
        <v>6458</v>
      </c>
      <c r="Z163" s="188" t="str">
        <f t="shared" si="2"/>
        <v>Re-sequencing101SE</v>
      </c>
      <c r="AA163" s="143">
        <v>0</v>
      </c>
      <c r="AB163" s="143" t="s">
        <v>30</v>
      </c>
      <c r="AC163" s="156" t="s">
        <v>139</v>
      </c>
      <c r="AD163" s="205"/>
    </row>
    <row r="164" spans="1:30" ht="24" customHeight="1">
      <c r="A164" s="139">
        <v>42831</v>
      </c>
      <c r="B164" s="140" t="s">
        <v>15366</v>
      </c>
      <c r="C164" s="141" t="s">
        <v>27</v>
      </c>
      <c r="D164" s="141" t="s">
        <v>15370</v>
      </c>
      <c r="E164" s="141" t="s">
        <v>15369</v>
      </c>
      <c r="F164" s="142">
        <v>42829</v>
      </c>
      <c r="G164" s="141" t="s">
        <v>120</v>
      </c>
      <c r="H164" s="141" t="s">
        <v>15594</v>
      </c>
      <c r="I164" s="141">
        <v>5</v>
      </c>
      <c r="J164" s="141" t="s">
        <v>10784</v>
      </c>
      <c r="K164" s="141" t="s">
        <v>28</v>
      </c>
      <c r="L164" s="141">
        <v>0</v>
      </c>
      <c r="M164" s="141" t="s">
        <v>15414</v>
      </c>
      <c r="N164" s="141">
        <v>0</v>
      </c>
      <c r="O164" s="141">
        <v>100</v>
      </c>
      <c r="P164" s="141">
        <v>38432.79</v>
      </c>
      <c r="Q164" s="141">
        <v>4309650</v>
      </c>
      <c r="R164" s="141">
        <v>3431499</v>
      </c>
      <c r="S164" s="141">
        <v>79.62</v>
      </c>
      <c r="T164" s="141">
        <v>0</v>
      </c>
      <c r="U164" s="141">
        <v>0</v>
      </c>
      <c r="V164" s="141">
        <v>56.53</v>
      </c>
      <c r="W164" s="141">
        <v>96.96</v>
      </c>
      <c r="X164" s="141">
        <v>91.78</v>
      </c>
      <c r="Y164" s="141" t="s">
        <v>6458</v>
      </c>
      <c r="Z164" s="188" t="str">
        <f t="shared" si="2"/>
        <v>Re-sequencing101SE</v>
      </c>
      <c r="AA164" s="143">
        <v>0</v>
      </c>
      <c r="AB164" s="143" t="s">
        <v>30</v>
      </c>
      <c r="AC164" s="156" t="s">
        <v>139</v>
      </c>
      <c r="AD164" s="205"/>
    </row>
    <row r="165" spans="1:30" ht="24" customHeight="1">
      <c r="A165" s="139">
        <v>42831</v>
      </c>
      <c r="B165" s="140" t="s">
        <v>15366</v>
      </c>
      <c r="C165" s="141" t="s">
        <v>27</v>
      </c>
      <c r="D165" s="141" t="s">
        <v>15370</v>
      </c>
      <c r="E165" s="141" t="s">
        <v>15369</v>
      </c>
      <c r="F165" s="142">
        <v>42829</v>
      </c>
      <c r="G165" s="141" t="s">
        <v>120</v>
      </c>
      <c r="H165" s="141" t="s">
        <v>15594</v>
      </c>
      <c r="I165" s="141">
        <v>6</v>
      </c>
      <c r="J165" s="141" t="s">
        <v>10784</v>
      </c>
      <c r="K165" s="141" t="s">
        <v>28</v>
      </c>
      <c r="L165" s="141">
        <v>0</v>
      </c>
      <c r="M165" s="141" t="s">
        <v>15414</v>
      </c>
      <c r="N165" s="141">
        <v>0</v>
      </c>
      <c r="O165" s="141">
        <v>100</v>
      </c>
      <c r="P165" s="141">
        <v>38378.43</v>
      </c>
      <c r="Q165" s="141">
        <v>4309650</v>
      </c>
      <c r="R165" s="141">
        <v>3426645</v>
      </c>
      <c r="S165" s="141">
        <v>79.510000000000005</v>
      </c>
      <c r="T165" s="141">
        <v>0</v>
      </c>
      <c r="U165" s="141">
        <v>0</v>
      </c>
      <c r="V165" s="141">
        <v>56.56</v>
      </c>
      <c r="W165" s="141">
        <v>96.81</v>
      </c>
      <c r="X165" s="141">
        <v>91.4</v>
      </c>
      <c r="Y165" s="141" t="s">
        <v>6458</v>
      </c>
      <c r="Z165" s="188" t="str">
        <f t="shared" si="2"/>
        <v>Re-sequencing101SE</v>
      </c>
      <c r="AA165" s="143">
        <v>0</v>
      </c>
      <c r="AB165" s="143" t="s">
        <v>30</v>
      </c>
      <c r="AC165" s="156" t="s">
        <v>139</v>
      </c>
      <c r="AD165" s="205"/>
    </row>
    <row r="166" spans="1:30" ht="24" customHeight="1">
      <c r="A166" s="139">
        <v>42831</v>
      </c>
      <c r="B166" s="140" t="s">
        <v>15366</v>
      </c>
      <c r="C166" s="141" t="s">
        <v>27</v>
      </c>
      <c r="D166" s="141" t="s">
        <v>15368</v>
      </c>
      <c r="E166" s="141" t="s">
        <v>15367</v>
      </c>
      <c r="F166" s="142">
        <v>42829</v>
      </c>
      <c r="G166" s="141" t="s">
        <v>120</v>
      </c>
      <c r="H166" s="141" t="s">
        <v>15594</v>
      </c>
      <c r="I166" s="141">
        <v>7</v>
      </c>
      <c r="J166" s="141" t="s">
        <v>10784</v>
      </c>
      <c r="K166" s="141" t="s">
        <v>28</v>
      </c>
      <c r="L166" s="141">
        <v>0</v>
      </c>
      <c r="M166" s="141" t="s">
        <v>15414</v>
      </c>
      <c r="N166" s="141">
        <v>0</v>
      </c>
      <c r="O166" s="141">
        <v>100</v>
      </c>
      <c r="P166" s="141">
        <v>37567.79</v>
      </c>
      <c r="Q166" s="141">
        <v>4309650</v>
      </c>
      <c r="R166" s="141">
        <v>3354266</v>
      </c>
      <c r="S166" s="141">
        <v>77.83</v>
      </c>
      <c r="T166" s="141">
        <v>0</v>
      </c>
      <c r="U166" s="141">
        <v>0</v>
      </c>
      <c r="V166" s="141">
        <v>56.41</v>
      </c>
      <c r="W166" s="141">
        <v>96.42</v>
      </c>
      <c r="X166" s="141">
        <v>90.63</v>
      </c>
      <c r="Y166" s="141" t="s">
        <v>6458</v>
      </c>
      <c r="Z166" s="188" t="str">
        <f t="shared" si="2"/>
        <v>Re-sequencing101SE</v>
      </c>
      <c r="AA166" s="143">
        <v>0</v>
      </c>
      <c r="AB166" s="143" t="s">
        <v>30</v>
      </c>
      <c r="AC166" s="156" t="s">
        <v>139</v>
      </c>
      <c r="AD166" s="205"/>
    </row>
    <row r="167" spans="1:30" ht="24" customHeight="1">
      <c r="A167" s="139">
        <v>42831</v>
      </c>
      <c r="B167" s="140" t="s">
        <v>15366</v>
      </c>
      <c r="C167" s="141" t="s">
        <v>27</v>
      </c>
      <c r="D167" s="141" t="s">
        <v>15368</v>
      </c>
      <c r="E167" s="141" t="s">
        <v>15367</v>
      </c>
      <c r="F167" s="142">
        <v>42829</v>
      </c>
      <c r="G167" s="141" t="s">
        <v>120</v>
      </c>
      <c r="H167" s="141" t="s">
        <v>15594</v>
      </c>
      <c r="I167" s="141">
        <v>8</v>
      </c>
      <c r="J167" s="141" t="s">
        <v>10784</v>
      </c>
      <c r="K167" s="141" t="s">
        <v>28</v>
      </c>
      <c r="L167" s="141">
        <v>0</v>
      </c>
      <c r="M167" s="141" t="s">
        <v>15414</v>
      </c>
      <c r="N167" s="141">
        <v>0</v>
      </c>
      <c r="O167" s="141">
        <v>100</v>
      </c>
      <c r="P167" s="141">
        <v>38248.589999999997</v>
      </c>
      <c r="Q167" s="141">
        <v>4309650</v>
      </c>
      <c r="R167" s="141">
        <v>3415052</v>
      </c>
      <c r="S167" s="141">
        <v>79.239999999999995</v>
      </c>
      <c r="T167" s="141">
        <v>0</v>
      </c>
      <c r="U167" s="141">
        <v>0</v>
      </c>
      <c r="V167" s="141">
        <v>56.36</v>
      </c>
      <c r="W167" s="141">
        <v>96.8</v>
      </c>
      <c r="X167" s="141">
        <v>91.31</v>
      </c>
      <c r="Y167" s="141" t="s">
        <v>6458</v>
      </c>
      <c r="Z167" s="188" t="str">
        <f t="shared" si="2"/>
        <v>Re-sequencing101SE</v>
      </c>
      <c r="AA167" s="143">
        <v>0</v>
      </c>
      <c r="AB167" s="143" t="s">
        <v>30</v>
      </c>
      <c r="AC167" s="156" t="s">
        <v>139</v>
      </c>
      <c r="AD167" s="205"/>
    </row>
    <row r="168" spans="1:30" ht="24" customHeight="1">
      <c r="A168" s="133">
        <v>42831</v>
      </c>
      <c r="B168" s="152" t="s">
        <v>15595</v>
      </c>
      <c r="C168" s="153" t="s">
        <v>6897</v>
      </c>
      <c r="D168" s="153" t="s">
        <v>15596</v>
      </c>
      <c r="E168" s="153" t="s">
        <v>15597</v>
      </c>
      <c r="F168" s="133">
        <v>42827</v>
      </c>
      <c r="G168" s="153" t="s">
        <v>135</v>
      </c>
      <c r="H168" s="153" t="s">
        <v>15598</v>
      </c>
      <c r="I168" s="153">
        <v>1</v>
      </c>
      <c r="J168" s="153" t="s">
        <v>7715</v>
      </c>
      <c r="K168" s="153" t="s">
        <v>28</v>
      </c>
      <c r="L168" s="153">
        <v>0</v>
      </c>
      <c r="M168" s="153" t="s">
        <v>15599</v>
      </c>
      <c r="N168" s="153">
        <v>0</v>
      </c>
      <c r="O168" s="153" t="s">
        <v>42</v>
      </c>
      <c r="P168" s="153">
        <v>39021.03</v>
      </c>
      <c r="Q168" s="153">
        <v>4309650</v>
      </c>
      <c r="R168" s="153">
        <v>3555123</v>
      </c>
      <c r="S168" s="153">
        <v>82.49</v>
      </c>
      <c r="T168" s="153">
        <v>0</v>
      </c>
      <c r="U168" s="153">
        <v>0</v>
      </c>
      <c r="V168" s="153" t="s">
        <v>15600</v>
      </c>
      <c r="W168" s="153" t="s">
        <v>15601</v>
      </c>
      <c r="X168" s="153" t="s">
        <v>15602</v>
      </c>
      <c r="Y168" s="147" t="s">
        <v>8430</v>
      </c>
      <c r="Z168" s="187" t="str">
        <f t="shared" si="2"/>
        <v>Transcriptome50PE</v>
      </c>
      <c r="AA168" s="154">
        <v>0</v>
      </c>
      <c r="AB168" s="155" t="s">
        <v>30</v>
      </c>
      <c r="AC168" s="155" t="s">
        <v>139</v>
      </c>
      <c r="AD168" s="206"/>
    </row>
    <row r="169" spans="1:30" ht="24" customHeight="1">
      <c r="A169" s="139">
        <v>42831</v>
      </c>
      <c r="B169" s="140" t="s">
        <v>15603</v>
      </c>
      <c r="C169" s="141" t="s">
        <v>104</v>
      </c>
      <c r="D169" s="141" t="s">
        <v>15604</v>
      </c>
      <c r="E169" s="141" t="s">
        <v>15605</v>
      </c>
      <c r="F169" s="142">
        <v>42827</v>
      </c>
      <c r="G169" s="141" t="s">
        <v>135</v>
      </c>
      <c r="H169" s="141" t="s">
        <v>15598</v>
      </c>
      <c r="I169" s="141">
        <v>2</v>
      </c>
      <c r="J169" s="141" t="s">
        <v>7715</v>
      </c>
      <c r="K169" s="141" t="s">
        <v>28</v>
      </c>
      <c r="L169" s="141">
        <v>0</v>
      </c>
      <c r="M169" s="141" t="s">
        <v>15599</v>
      </c>
      <c r="N169" s="141">
        <v>0</v>
      </c>
      <c r="O169" s="141" t="s">
        <v>42</v>
      </c>
      <c r="P169" s="141">
        <v>38217.519999999997</v>
      </c>
      <c r="Q169" s="141">
        <v>4309650</v>
      </c>
      <c r="R169" s="141">
        <v>3481917</v>
      </c>
      <c r="S169" s="141">
        <v>80.790000000000006</v>
      </c>
      <c r="T169" s="141">
        <v>0</v>
      </c>
      <c r="U169" s="141">
        <v>0</v>
      </c>
      <c r="V169" s="141" t="s">
        <v>15606</v>
      </c>
      <c r="W169" s="141" t="s">
        <v>15607</v>
      </c>
      <c r="X169" s="141" t="s">
        <v>15608</v>
      </c>
      <c r="Y169" s="141" t="s">
        <v>8430</v>
      </c>
      <c r="Z169" s="188" t="str">
        <f t="shared" si="2"/>
        <v>Transcriptome50PE</v>
      </c>
      <c r="AA169" s="143">
        <v>0</v>
      </c>
      <c r="AB169" s="143" t="s">
        <v>30</v>
      </c>
      <c r="AC169" s="156" t="s">
        <v>139</v>
      </c>
      <c r="AD169" s="205"/>
    </row>
    <row r="170" spans="1:30" ht="24" customHeight="1">
      <c r="A170" s="139">
        <v>42831</v>
      </c>
      <c r="B170" s="140" t="s">
        <v>15609</v>
      </c>
      <c r="C170" s="141" t="s">
        <v>39</v>
      </c>
      <c r="D170" s="141" t="s">
        <v>31</v>
      </c>
      <c r="E170" s="141" t="s">
        <v>15610</v>
      </c>
      <c r="F170" s="142">
        <v>42827</v>
      </c>
      <c r="G170" s="141" t="s">
        <v>135</v>
      </c>
      <c r="H170" s="141" t="s">
        <v>15611</v>
      </c>
      <c r="I170" s="141">
        <v>3</v>
      </c>
      <c r="J170" s="141" t="s">
        <v>7715</v>
      </c>
      <c r="K170" s="141" t="s">
        <v>28</v>
      </c>
      <c r="L170" s="141">
        <v>0</v>
      </c>
      <c r="M170" s="141" t="s">
        <v>15612</v>
      </c>
      <c r="N170" s="141">
        <v>0</v>
      </c>
      <c r="O170" s="141" t="s">
        <v>42</v>
      </c>
      <c r="P170" s="141">
        <v>33551.21</v>
      </c>
      <c r="Q170" s="141">
        <v>4309650</v>
      </c>
      <c r="R170" s="141">
        <v>3331039</v>
      </c>
      <c r="S170" s="141">
        <v>77.290000000000006</v>
      </c>
      <c r="T170" s="141">
        <v>0</v>
      </c>
      <c r="U170" s="141">
        <v>0</v>
      </c>
      <c r="V170" s="141" t="s">
        <v>15613</v>
      </c>
      <c r="W170" s="141" t="s">
        <v>15614</v>
      </c>
      <c r="X170" s="141" t="s">
        <v>15615</v>
      </c>
      <c r="Y170" s="141" t="s">
        <v>8430</v>
      </c>
      <c r="Z170" s="188" t="str">
        <f t="shared" si="2"/>
        <v>Chip-seq50PE</v>
      </c>
      <c r="AA170" s="143">
        <v>0</v>
      </c>
      <c r="AB170" s="143" t="s">
        <v>30</v>
      </c>
      <c r="AC170" s="156" t="s">
        <v>139</v>
      </c>
      <c r="AD170" s="205"/>
    </row>
    <row r="171" spans="1:30" ht="24" customHeight="1">
      <c r="A171" s="139">
        <v>42831</v>
      </c>
      <c r="B171" s="140" t="s">
        <v>15616</v>
      </c>
      <c r="C171" s="141" t="s">
        <v>104</v>
      </c>
      <c r="D171" s="141" t="s">
        <v>31</v>
      </c>
      <c r="E171" s="141" t="s">
        <v>15617</v>
      </c>
      <c r="F171" s="142">
        <v>42827</v>
      </c>
      <c r="G171" s="141" t="s">
        <v>135</v>
      </c>
      <c r="H171" s="141" t="s">
        <v>15598</v>
      </c>
      <c r="I171" s="141">
        <v>4</v>
      </c>
      <c r="J171" s="141" t="s">
        <v>7715</v>
      </c>
      <c r="K171" s="141" t="s">
        <v>28</v>
      </c>
      <c r="L171" s="141">
        <v>0</v>
      </c>
      <c r="M171" s="141" t="s">
        <v>15618</v>
      </c>
      <c r="N171" s="141">
        <v>0</v>
      </c>
      <c r="O171" s="141" t="s">
        <v>42</v>
      </c>
      <c r="P171" s="141">
        <v>34637.040000000001</v>
      </c>
      <c r="Q171" s="141">
        <v>4309650</v>
      </c>
      <c r="R171" s="141">
        <v>3195296</v>
      </c>
      <c r="S171" s="141">
        <v>74.14</v>
      </c>
      <c r="T171" s="141">
        <v>0</v>
      </c>
      <c r="U171" s="141">
        <v>0</v>
      </c>
      <c r="V171" s="141" t="s">
        <v>15619</v>
      </c>
      <c r="W171" s="141" t="s">
        <v>15620</v>
      </c>
      <c r="X171" s="141" t="s">
        <v>15621</v>
      </c>
      <c r="Y171" s="141" t="s">
        <v>8430</v>
      </c>
      <c r="Z171" s="188" t="str">
        <f t="shared" si="2"/>
        <v>Transcriptome50PE</v>
      </c>
      <c r="AA171" s="143">
        <v>0</v>
      </c>
      <c r="AB171" s="143" t="s">
        <v>30</v>
      </c>
      <c r="AC171" s="156" t="s">
        <v>139</v>
      </c>
      <c r="AD171" s="205"/>
    </row>
    <row r="172" spans="1:30" ht="24" customHeight="1">
      <c r="A172" s="139">
        <v>42831</v>
      </c>
      <c r="B172" s="140" t="s">
        <v>15616</v>
      </c>
      <c r="C172" s="141" t="s">
        <v>104</v>
      </c>
      <c r="D172" s="141" t="s">
        <v>31</v>
      </c>
      <c r="E172" s="141" t="s">
        <v>15617</v>
      </c>
      <c r="F172" s="142">
        <v>42827</v>
      </c>
      <c r="G172" s="141" t="s">
        <v>135</v>
      </c>
      <c r="H172" s="141" t="s">
        <v>15598</v>
      </c>
      <c r="I172" s="141">
        <v>5</v>
      </c>
      <c r="J172" s="141" t="s">
        <v>7715</v>
      </c>
      <c r="K172" s="141" t="s">
        <v>28</v>
      </c>
      <c r="L172" s="141">
        <v>0</v>
      </c>
      <c r="M172" s="141" t="s">
        <v>15618</v>
      </c>
      <c r="N172" s="141">
        <v>0</v>
      </c>
      <c r="O172" s="141" t="s">
        <v>42</v>
      </c>
      <c r="P172" s="141">
        <v>34182.03</v>
      </c>
      <c r="Q172" s="141">
        <v>4309650</v>
      </c>
      <c r="R172" s="141">
        <v>3154253</v>
      </c>
      <c r="S172" s="141">
        <v>73.19</v>
      </c>
      <c r="T172" s="141">
        <v>0</v>
      </c>
      <c r="U172" s="141">
        <v>0</v>
      </c>
      <c r="V172" s="141" t="s">
        <v>15622</v>
      </c>
      <c r="W172" s="141" t="s">
        <v>15623</v>
      </c>
      <c r="X172" s="141" t="s">
        <v>15624</v>
      </c>
      <c r="Y172" s="141" t="s">
        <v>8430</v>
      </c>
      <c r="Z172" s="188" t="str">
        <f t="shared" si="2"/>
        <v>Transcriptome50PE</v>
      </c>
      <c r="AA172" s="143">
        <v>0</v>
      </c>
      <c r="AB172" s="143" t="s">
        <v>30</v>
      </c>
      <c r="AC172" s="156" t="s">
        <v>139</v>
      </c>
      <c r="AD172" s="205"/>
    </row>
    <row r="173" spans="1:30" ht="24" customHeight="1">
      <c r="A173" s="139">
        <v>42831</v>
      </c>
      <c r="B173" s="140" t="s">
        <v>15616</v>
      </c>
      <c r="C173" s="141" t="s">
        <v>104</v>
      </c>
      <c r="D173" s="141" t="s">
        <v>31</v>
      </c>
      <c r="E173" s="141" t="s">
        <v>15625</v>
      </c>
      <c r="F173" s="142">
        <v>42827</v>
      </c>
      <c r="G173" s="141" t="s">
        <v>135</v>
      </c>
      <c r="H173" s="141" t="s">
        <v>15598</v>
      </c>
      <c r="I173" s="141">
        <v>6</v>
      </c>
      <c r="J173" s="141" t="s">
        <v>7715</v>
      </c>
      <c r="K173" s="141" t="s">
        <v>28</v>
      </c>
      <c r="L173" s="141">
        <v>0</v>
      </c>
      <c r="M173" s="141" t="s">
        <v>15618</v>
      </c>
      <c r="N173" s="141">
        <v>0</v>
      </c>
      <c r="O173" s="141" t="s">
        <v>42</v>
      </c>
      <c r="P173" s="141">
        <v>34438.07</v>
      </c>
      <c r="Q173" s="141">
        <v>4309650</v>
      </c>
      <c r="R173" s="141">
        <v>3186966</v>
      </c>
      <c r="S173" s="141">
        <v>73.95</v>
      </c>
      <c r="T173" s="141">
        <v>0</v>
      </c>
      <c r="U173" s="141">
        <v>0</v>
      </c>
      <c r="V173" s="141" t="s">
        <v>15626</v>
      </c>
      <c r="W173" s="141" t="s">
        <v>15627</v>
      </c>
      <c r="X173" s="141" t="s">
        <v>15628</v>
      </c>
      <c r="Y173" s="141" t="s">
        <v>8430</v>
      </c>
      <c r="Z173" s="188" t="str">
        <f t="shared" si="2"/>
        <v>Transcriptome50PE</v>
      </c>
      <c r="AA173" s="143">
        <v>0</v>
      </c>
      <c r="AB173" s="143" t="s">
        <v>30</v>
      </c>
      <c r="AC173" s="156" t="s">
        <v>139</v>
      </c>
      <c r="AD173" s="205"/>
    </row>
    <row r="174" spans="1:30" ht="24" customHeight="1">
      <c r="A174" s="139">
        <v>42831</v>
      </c>
      <c r="B174" s="140" t="s">
        <v>15616</v>
      </c>
      <c r="C174" s="141" t="s">
        <v>104</v>
      </c>
      <c r="D174" s="141" t="s">
        <v>31</v>
      </c>
      <c r="E174" s="141" t="s">
        <v>15625</v>
      </c>
      <c r="F174" s="142">
        <v>42827</v>
      </c>
      <c r="G174" s="141" t="s">
        <v>135</v>
      </c>
      <c r="H174" s="141" t="s">
        <v>15598</v>
      </c>
      <c r="I174" s="141">
        <v>7</v>
      </c>
      <c r="J174" s="141" t="s">
        <v>7715</v>
      </c>
      <c r="K174" s="141" t="s">
        <v>28</v>
      </c>
      <c r="L174" s="141">
        <v>0</v>
      </c>
      <c r="M174" s="141" t="s">
        <v>15629</v>
      </c>
      <c r="N174" s="141">
        <v>0</v>
      </c>
      <c r="O174" s="141" t="s">
        <v>42</v>
      </c>
      <c r="P174" s="141">
        <v>34332.69</v>
      </c>
      <c r="Q174" s="141">
        <v>4309650</v>
      </c>
      <c r="R174" s="141">
        <v>3180157</v>
      </c>
      <c r="S174" s="141">
        <v>73.790000000000006</v>
      </c>
      <c r="T174" s="141">
        <v>0</v>
      </c>
      <c r="U174" s="141">
        <v>0</v>
      </c>
      <c r="V174" s="141" t="s">
        <v>15630</v>
      </c>
      <c r="W174" s="141" t="s">
        <v>15631</v>
      </c>
      <c r="X174" s="141" t="s">
        <v>15632</v>
      </c>
      <c r="Y174" s="141" t="s">
        <v>8430</v>
      </c>
      <c r="Z174" s="188" t="str">
        <f t="shared" si="2"/>
        <v>Transcriptome50PE</v>
      </c>
      <c r="AA174" s="143">
        <v>0</v>
      </c>
      <c r="AB174" s="143" t="s">
        <v>30</v>
      </c>
      <c r="AC174" s="156" t="s">
        <v>139</v>
      </c>
      <c r="AD174" s="205"/>
    </row>
    <row r="175" spans="1:30" ht="24" customHeight="1">
      <c r="A175" s="139">
        <v>42831</v>
      </c>
      <c r="B175" s="140" t="s">
        <v>15633</v>
      </c>
      <c r="C175" s="141" t="s">
        <v>39</v>
      </c>
      <c r="D175" s="141" t="s">
        <v>31</v>
      </c>
      <c r="E175" s="141" t="s">
        <v>15634</v>
      </c>
      <c r="F175" s="142">
        <v>42827</v>
      </c>
      <c r="G175" s="141" t="s">
        <v>135</v>
      </c>
      <c r="H175" s="141" t="s">
        <v>15598</v>
      </c>
      <c r="I175" s="141">
        <v>8</v>
      </c>
      <c r="J175" s="144" t="s">
        <v>15635</v>
      </c>
      <c r="K175" s="144" t="s">
        <v>15636</v>
      </c>
      <c r="L175" s="141">
        <v>0</v>
      </c>
      <c r="M175" s="141" t="s">
        <v>15599</v>
      </c>
      <c r="N175" s="141">
        <v>0</v>
      </c>
      <c r="O175" s="141" t="s">
        <v>42</v>
      </c>
      <c r="P175" s="141">
        <v>37634.06</v>
      </c>
      <c r="Q175" s="141">
        <v>4309650</v>
      </c>
      <c r="R175" s="141">
        <v>3495425</v>
      </c>
      <c r="S175" s="141">
        <v>81.11</v>
      </c>
      <c r="T175" s="141">
        <v>0</v>
      </c>
      <c r="U175" s="141">
        <v>0</v>
      </c>
      <c r="V175" s="141" t="s">
        <v>15637</v>
      </c>
      <c r="W175" s="141" t="s">
        <v>15638</v>
      </c>
      <c r="X175" s="141" t="s">
        <v>15639</v>
      </c>
      <c r="Y175" s="141" t="s">
        <v>8430</v>
      </c>
      <c r="Z175" s="188" t="str">
        <f t="shared" si="2"/>
        <v>Chip-seq50PE</v>
      </c>
      <c r="AA175" s="143">
        <v>1</v>
      </c>
      <c r="AB175" s="143" t="s">
        <v>30</v>
      </c>
      <c r="AC175" s="156" t="s">
        <v>139</v>
      </c>
      <c r="AD175" s="205"/>
    </row>
    <row r="176" spans="1:30" ht="24" customHeight="1">
      <c r="A176" s="133">
        <v>42831</v>
      </c>
      <c r="B176" s="152" t="s">
        <v>15640</v>
      </c>
      <c r="C176" s="153">
        <v>0</v>
      </c>
      <c r="D176" s="153" t="s">
        <v>9393</v>
      </c>
      <c r="E176" s="153" t="s">
        <v>15641</v>
      </c>
      <c r="F176" s="133">
        <v>42817</v>
      </c>
      <c r="G176" s="153" t="s">
        <v>15642</v>
      </c>
      <c r="H176" s="133" t="s">
        <v>15643</v>
      </c>
      <c r="I176" s="153">
        <v>1</v>
      </c>
      <c r="J176" s="153" t="s">
        <v>16336</v>
      </c>
      <c r="K176" s="153" t="s">
        <v>9166</v>
      </c>
      <c r="L176" s="153">
        <v>0</v>
      </c>
      <c r="M176" s="153" t="s">
        <v>15644</v>
      </c>
      <c r="N176" s="153">
        <v>0</v>
      </c>
      <c r="O176" s="153" t="s">
        <v>33</v>
      </c>
      <c r="P176" s="153">
        <v>32714.44</v>
      </c>
      <c r="Q176" s="153">
        <v>2207473</v>
      </c>
      <c r="R176" s="153">
        <v>1703876</v>
      </c>
      <c r="S176" s="153">
        <v>75</v>
      </c>
      <c r="T176" s="153">
        <v>0</v>
      </c>
      <c r="U176" s="153">
        <v>0</v>
      </c>
      <c r="V176" s="153" t="s">
        <v>15645</v>
      </c>
      <c r="W176" s="153" t="s">
        <v>15646</v>
      </c>
      <c r="X176" s="153" t="s">
        <v>15647</v>
      </c>
      <c r="Y176" s="147" t="s">
        <v>4625</v>
      </c>
      <c r="Z176" s="147" t="str">
        <f t="shared" si="2"/>
        <v>0101PE</v>
      </c>
      <c r="AA176" s="154">
        <v>1</v>
      </c>
      <c r="AB176" s="155" t="s">
        <v>30</v>
      </c>
      <c r="AC176" s="155" t="s">
        <v>139</v>
      </c>
      <c r="AD176" s="206"/>
    </row>
    <row r="177" spans="1:30" ht="24" customHeight="1">
      <c r="A177" s="139">
        <v>42831</v>
      </c>
      <c r="B177" s="140" t="s">
        <v>15648</v>
      </c>
      <c r="C177" s="141">
        <v>0</v>
      </c>
      <c r="D177" s="141" t="s">
        <v>31</v>
      </c>
      <c r="E177" s="141" t="s">
        <v>15649</v>
      </c>
      <c r="F177" s="142">
        <v>42817</v>
      </c>
      <c r="G177" s="141" t="s">
        <v>15642</v>
      </c>
      <c r="H177" s="142" t="s">
        <v>15643</v>
      </c>
      <c r="I177" s="141">
        <v>2</v>
      </c>
      <c r="J177" s="141" t="s">
        <v>15650</v>
      </c>
      <c r="K177" s="141" t="s">
        <v>28</v>
      </c>
      <c r="L177" s="141">
        <v>0</v>
      </c>
      <c r="M177" s="141" t="s">
        <v>15644</v>
      </c>
      <c r="N177" s="141">
        <v>0</v>
      </c>
      <c r="O177" s="141" t="s">
        <v>33</v>
      </c>
      <c r="P177" s="141">
        <v>36089.040000000001</v>
      </c>
      <c r="Q177" s="141">
        <v>2274466</v>
      </c>
      <c r="R177" s="141">
        <v>1879637</v>
      </c>
      <c r="S177" s="141">
        <v>82.1</v>
      </c>
      <c r="T177" s="141">
        <v>0</v>
      </c>
      <c r="U177" s="141">
        <v>0</v>
      </c>
      <c r="V177" s="141" t="s">
        <v>15651</v>
      </c>
      <c r="W177" s="141" t="s">
        <v>15652</v>
      </c>
      <c r="X177" s="141" t="s">
        <v>15653</v>
      </c>
      <c r="Y177" s="141" t="s">
        <v>4625</v>
      </c>
      <c r="Z177" s="141" t="str">
        <f t="shared" si="2"/>
        <v>0101PE</v>
      </c>
      <c r="AA177" s="143">
        <v>0</v>
      </c>
      <c r="AB177" s="143" t="s">
        <v>30</v>
      </c>
      <c r="AC177" s="156" t="s">
        <v>139</v>
      </c>
      <c r="AD177" s="205"/>
    </row>
    <row r="178" spans="1:30" ht="24" customHeight="1">
      <c r="A178" s="139">
        <v>42831</v>
      </c>
      <c r="B178" s="140" t="s">
        <v>15640</v>
      </c>
      <c r="C178" s="141">
        <v>0</v>
      </c>
      <c r="D178" s="141" t="s">
        <v>31</v>
      </c>
      <c r="E178" s="141" t="s">
        <v>15654</v>
      </c>
      <c r="F178" s="142">
        <v>42817</v>
      </c>
      <c r="G178" s="141" t="s">
        <v>15642</v>
      </c>
      <c r="H178" s="142" t="s">
        <v>15643</v>
      </c>
      <c r="I178" s="141">
        <v>3</v>
      </c>
      <c r="J178" s="144" t="s">
        <v>16336</v>
      </c>
      <c r="K178" s="144" t="s">
        <v>9166</v>
      </c>
      <c r="L178" s="141">
        <v>0</v>
      </c>
      <c r="M178" s="141" t="s">
        <v>15644</v>
      </c>
      <c r="N178" s="141">
        <v>0</v>
      </c>
      <c r="O178" s="141" t="s">
        <v>33</v>
      </c>
      <c r="P178" s="141">
        <v>36025.25</v>
      </c>
      <c r="Q178" s="141">
        <v>2356918</v>
      </c>
      <c r="R178" s="141">
        <v>1876314</v>
      </c>
      <c r="S178" s="141">
        <v>79.099999999999994</v>
      </c>
      <c r="T178" s="141">
        <v>0</v>
      </c>
      <c r="U178" s="141">
        <v>0</v>
      </c>
      <c r="V178" s="141" t="s">
        <v>15655</v>
      </c>
      <c r="W178" s="141" t="s">
        <v>15656</v>
      </c>
      <c r="X178" s="141" t="s">
        <v>15657</v>
      </c>
      <c r="Y178" s="141" t="s">
        <v>4625</v>
      </c>
      <c r="Z178" s="141" t="str">
        <f t="shared" si="2"/>
        <v>0101PE</v>
      </c>
      <c r="AA178" s="143">
        <v>1</v>
      </c>
      <c r="AB178" s="143" t="s">
        <v>30</v>
      </c>
      <c r="AC178" s="156" t="s">
        <v>139</v>
      </c>
      <c r="AD178" s="205"/>
    </row>
    <row r="179" spans="1:30" ht="24" customHeight="1">
      <c r="A179" s="139">
        <v>42831</v>
      </c>
      <c r="B179" s="140" t="s">
        <v>15658</v>
      </c>
      <c r="C179" s="141">
        <v>0</v>
      </c>
      <c r="D179" s="141" t="s">
        <v>31</v>
      </c>
      <c r="E179" s="141" t="s">
        <v>15659</v>
      </c>
      <c r="F179" s="142">
        <v>42817</v>
      </c>
      <c r="G179" s="141" t="s">
        <v>15642</v>
      </c>
      <c r="H179" s="142" t="s">
        <v>15643</v>
      </c>
      <c r="I179" s="141">
        <v>4</v>
      </c>
      <c r="J179" s="141" t="s">
        <v>15650</v>
      </c>
      <c r="K179" s="141" t="s">
        <v>28</v>
      </c>
      <c r="L179" s="141">
        <v>0</v>
      </c>
      <c r="M179" s="141" t="s">
        <v>15644</v>
      </c>
      <c r="N179" s="141">
        <v>0</v>
      </c>
      <c r="O179" s="141" t="s">
        <v>33</v>
      </c>
      <c r="P179" s="141">
        <v>27773.25</v>
      </c>
      <c r="Q179" s="141">
        <v>1563806</v>
      </c>
      <c r="R179" s="141">
        <v>1446523</v>
      </c>
      <c r="S179" s="141">
        <v>92.4</v>
      </c>
      <c r="T179" s="141">
        <v>0</v>
      </c>
      <c r="U179" s="141">
        <v>0</v>
      </c>
      <c r="V179" s="141" t="s">
        <v>15660</v>
      </c>
      <c r="W179" s="141" t="s">
        <v>15661</v>
      </c>
      <c r="X179" s="141" t="s">
        <v>15662</v>
      </c>
      <c r="Y179" s="141" t="s">
        <v>4625</v>
      </c>
      <c r="Z179" s="141" t="str">
        <f t="shared" si="2"/>
        <v>0101PE</v>
      </c>
      <c r="AA179" s="143">
        <v>0</v>
      </c>
      <c r="AB179" s="143" t="s">
        <v>30</v>
      </c>
      <c r="AC179" s="156" t="s">
        <v>139</v>
      </c>
      <c r="AD179" s="205"/>
    </row>
    <row r="180" spans="1:30" ht="24" customHeight="1">
      <c r="A180" s="139">
        <v>42831</v>
      </c>
      <c r="B180" s="140" t="s">
        <v>15663</v>
      </c>
      <c r="C180" s="141">
        <v>0</v>
      </c>
      <c r="D180" s="141" t="s">
        <v>31</v>
      </c>
      <c r="E180" s="141" t="s">
        <v>15664</v>
      </c>
      <c r="F180" s="142">
        <v>42817</v>
      </c>
      <c r="G180" s="141" t="s">
        <v>15642</v>
      </c>
      <c r="H180" s="142" t="s">
        <v>15643</v>
      </c>
      <c r="I180" s="141">
        <v>5</v>
      </c>
      <c r="J180" s="141" t="s">
        <v>15650</v>
      </c>
      <c r="K180" s="141" t="s">
        <v>28</v>
      </c>
      <c r="L180" s="141">
        <v>0</v>
      </c>
      <c r="M180" s="141" t="s">
        <v>15644</v>
      </c>
      <c r="N180" s="141">
        <v>0</v>
      </c>
      <c r="O180" s="141" t="s">
        <v>33</v>
      </c>
      <c r="P180" s="141">
        <v>37751.35</v>
      </c>
      <c r="Q180" s="141">
        <v>2382120</v>
      </c>
      <c r="R180" s="141">
        <v>1988416</v>
      </c>
      <c r="S180" s="141">
        <v>83.3</v>
      </c>
      <c r="T180" s="141">
        <v>0</v>
      </c>
      <c r="U180" s="141">
        <v>0</v>
      </c>
      <c r="V180" s="141" t="s">
        <v>15665</v>
      </c>
      <c r="W180" s="141" t="s">
        <v>15666</v>
      </c>
      <c r="X180" s="141" t="s">
        <v>15667</v>
      </c>
      <c r="Y180" s="141" t="s">
        <v>4625</v>
      </c>
      <c r="Z180" s="141" t="str">
        <f t="shared" si="2"/>
        <v>0101PE</v>
      </c>
      <c r="AA180" s="143">
        <v>0</v>
      </c>
      <c r="AB180" s="143" t="s">
        <v>30</v>
      </c>
      <c r="AC180" s="156" t="s">
        <v>139</v>
      </c>
      <c r="AD180" s="205"/>
    </row>
    <row r="181" spans="1:30" ht="24" customHeight="1">
      <c r="A181" s="139">
        <v>42831</v>
      </c>
      <c r="B181" s="140" t="s">
        <v>15663</v>
      </c>
      <c r="C181" s="141">
        <v>0</v>
      </c>
      <c r="D181" s="141" t="s">
        <v>31</v>
      </c>
      <c r="E181" s="141" t="s">
        <v>15664</v>
      </c>
      <c r="F181" s="142">
        <v>42817</v>
      </c>
      <c r="G181" s="141" t="s">
        <v>15642</v>
      </c>
      <c r="H181" s="142" t="s">
        <v>15643</v>
      </c>
      <c r="I181" s="141">
        <v>6</v>
      </c>
      <c r="J181" s="141" t="s">
        <v>15650</v>
      </c>
      <c r="K181" s="141" t="s">
        <v>28</v>
      </c>
      <c r="L181" s="141">
        <v>0</v>
      </c>
      <c r="M181" s="141" t="s">
        <v>15644</v>
      </c>
      <c r="N181" s="141">
        <v>0</v>
      </c>
      <c r="O181" s="141" t="s">
        <v>33</v>
      </c>
      <c r="P181" s="141">
        <v>38564.949999999997</v>
      </c>
      <c r="Q181" s="141">
        <v>2396793</v>
      </c>
      <c r="R181" s="141">
        <v>2029694</v>
      </c>
      <c r="S181" s="141">
        <v>84.5</v>
      </c>
      <c r="T181" s="141">
        <v>0</v>
      </c>
      <c r="U181" s="141">
        <v>0</v>
      </c>
      <c r="V181" s="141" t="s">
        <v>15668</v>
      </c>
      <c r="W181" s="141" t="s">
        <v>15669</v>
      </c>
      <c r="X181" s="141" t="s">
        <v>15670</v>
      </c>
      <c r="Y181" s="141" t="s">
        <v>4625</v>
      </c>
      <c r="Z181" s="141" t="str">
        <f t="shared" si="2"/>
        <v>0101PE</v>
      </c>
      <c r="AA181" s="143">
        <v>0</v>
      </c>
      <c r="AB181" s="143" t="s">
        <v>30</v>
      </c>
      <c r="AC181" s="156" t="s">
        <v>139</v>
      </c>
      <c r="AD181" s="205"/>
    </row>
    <row r="182" spans="1:30" ht="24" customHeight="1">
      <c r="A182" s="139">
        <v>42831</v>
      </c>
      <c r="B182" s="140" t="s">
        <v>15663</v>
      </c>
      <c r="C182" s="141">
        <v>0</v>
      </c>
      <c r="D182" s="141" t="s">
        <v>31</v>
      </c>
      <c r="E182" s="141" t="s">
        <v>15671</v>
      </c>
      <c r="F182" s="142">
        <v>42817</v>
      </c>
      <c r="G182" s="141" t="s">
        <v>15642</v>
      </c>
      <c r="H182" s="142" t="s">
        <v>15643</v>
      </c>
      <c r="I182" s="141">
        <v>7</v>
      </c>
      <c r="J182" s="141" t="s">
        <v>15650</v>
      </c>
      <c r="K182" s="141" t="s">
        <v>28</v>
      </c>
      <c r="L182" s="141">
        <v>0</v>
      </c>
      <c r="M182" s="141" t="s">
        <v>15644</v>
      </c>
      <c r="N182" s="141">
        <v>0</v>
      </c>
      <c r="O182" s="141" t="s">
        <v>33</v>
      </c>
      <c r="P182" s="141">
        <v>32843.71</v>
      </c>
      <c r="Q182" s="141">
        <v>2109514</v>
      </c>
      <c r="R182" s="141">
        <v>1749200</v>
      </c>
      <c r="S182" s="141">
        <v>81.5</v>
      </c>
      <c r="T182" s="141">
        <v>0</v>
      </c>
      <c r="U182" s="141">
        <v>0</v>
      </c>
      <c r="V182" s="141" t="s">
        <v>15672</v>
      </c>
      <c r="W182" s="141" t="s">
        <v>15673</v>
      </c>
      <c r="X182" s="141" t="s">
        <v>15674</v>
      </c>
      <c r="Y182" s="141" t="s">
        <v>4625</v>
      </c>
      <c r="Z182" s="141" t="str">
        <f t="shared" si="2"/>
        <v>0101PE</v>
      </c>
      <c r="AA182" s="143">
        <v>0</v>
      </c>
      <c r="AB182" s="143" t="s">
        <v>30</v>
      </c>
      <c r="AC182" s="156" t="s">
        <v>139</v>
      </c>
      <c r="AD182" s="205"/>
    </row>
    <row r="183" spans="1:30" ht="24" customHeight="1">
      <c r="A183" s="139">
        <v>42831</v>
      </c>
      <c r="B183" s="140" t="s">
        <v>15663</v>
      </c>
      <c r="C183" s="161">
        <v>0</v>
      </c>
      <c r="D183" s="141" t="s">
        <v>9393</v>
      </c>
      <c r="E183" s="141" t="s">
        <v>15675</v>
      </c>
      <c r="F183" s="142">
        <v>42817</v>
      </c>
      <c r="G183" s="141" t="s">
        <v>15642</v>
      </c>
      <c r="H183" s="142" t="s">
        <v>15643</v>
      </c>
      <c r="I183" s="141">
        <v>8</v>
      </c>
      <c r="J183" s="141" t="s">
        <v>15650</v>
      </c>
      <c r="K183" s="141" t="s">
        <v>28</v>
      </c>
      <c r="L183" s="141">
        <v>0</v>
      </c>
      <c r="M183" s="141" t="s">
        <v>15644</v>
      </c>
      <c r="N183" s="141">
        <v>0</v>
      </c>
      <c r="O183" s="141" t="s">
        <v>33</v>
      </c>
      <c r="P183" s="141">
        <v>25882.81</v>
      </c>
      <c r="Q183" s="141">
        <v>1517150</v>
      </c>
      <c r="R183" s="141">
        <v>1361587</v>
      </c>
      <c r="S183" s="141">
        <v>89.4</v>
      </c>
      <c r="T183" s="141">
        <v>0</v>
      </c>
      <c r="U183" s="141">
        <v>0</v>
      </c>
      <c r="V183" s="141" t="s">
        <v>15676</v>
      </c>
      <c r="W183" s="141" t="s">
        <v>15677</v>
      </c>
      <c r="X183" s="141" t="s">
        <v>15678</v>
      </c>
      <c r="Y183" s="141" t="s">
        <v>4625</v>
      </c>
      <c r="Z183" s="141" t="str">
        <f t="shared" si="2"/>
        <v>0101PE</v>
      </c>
      <c r="AA183" s="143">
        <v>0</v>
      </c>
      <c r="AB183" s="143" t="s">
        <v>30</v>
      </c>
      <c r="AC183" s="156" t="s">
        <v>139</v>
      </c>
      <c r="AD183" s="205"/>
    </row>
    <row r="184" spans="1:30" ht="24" customHeight="1">
      <c r="A184" s="219">
        <v>42831</v>
      </c>
      <c r="B184" s="218" t="s">
        <v>15701</v>
      </c>
      <c r="C184" s="135">
        <v>0</v>
      </c>
      <c r="D184" s="147" t="s">
        <v>1248</v>
      </c>
      <c r="E184" s="215" t="s">
        <v>15706</v>
      </c>
      <c r="F184" s="217">
        <v>42828</v>
      </c>
      <c r="G184" s="215" t="s">
        <v>6962</v>
      </c>
      <c r="H184" s="215" t="s">
        <v>15705</v>
      </c>
      <c r="I184" s="215">
        <v>1</v>
      </c>
      <c r="J184" s="135" t="s">
        <v>2392</v>
      </c>
      <c r="K184" s="147" t="s">
        <v>28</v>
      </c>
      <c r="L184" s="216" t="s">
        <v>350</v>
      </c>
      <c r="M184" s="215"/>
      <c r="N184" s="215">
        <v>0</v>
      </c>
      <c r="O184" s="215" t="s">
        <v>33</v>
      </c>
      <c r="P184" s="215">
        <v>37188.629999999997</v>
      </c>
      <c r="Q184" s="215">
        <v>3294626</v>
      </c>
      <c r="R184" s="215">
        <v>3040456</v>
      </c>
      <c r="S184" s="215">
        <v>92.4</v>
      </c>
      <c r="T184" s="215">
        <v>0</v>
      </c>
      <c r="U184" s="215">
        <v>0</v>
      </c>
      <c r="V184" s="215" t="s">
        <v>15704</v>
      </c>
      <c r="W184" s="215" t="s">
        <v>15703</v>
      </c>
      <c r="X184" s="215" t="s">
        <v>15702</v>
      </c>
      <c r="Y184" s="147" t="s">
        <v>4625</v>
      </c>
      <c r="Z184" s="147" t="str">
        <f t="shared" si="2"/>
        <v>0101PE</v>
      </c>
      <c r="AA184" s="214">
        <v>0</v>
      </c>
      <c r="AB184" s="213" t="s">
        <v>2544</v>
      </c>
      <c r="AC184" s="213" t="s">
        <v>3054</v>
      </c>
      <c r="AD184" s="212"/>
    </row>
    <row r="185" spans="1:30" ht="24" customHeight="1">
      <c r="A185" s="211">
        <v>42831</v>
      </c>
      <c r="B185" s="210" t="s">
        <v>15701</v>
      </c>
      <c r="C185" s="141">
        <v>0</v>
      </c>
      <c r="D185" s="141" t="s">
        <v>1248</v>
      </c>
      <c r="E185" s="208" t="s">
        <v>15700</v>
      </c>
      <c r="F185" s="209">
        <v>42828</v>
      </c>
      <c r="G185" s="208" t="s">
        <v>6962</v>
      </c>
      <c r="H185" s="208" t="s">
        <v>15699</v>
      </c>
      <c r="I185" s="208">
        <v>2</v>
      </c>
      <c r="J185" s="141" t="s">
        <v>2392</v>
      </c>
      <c r="K185" s="141" t="s">
        <v>28</v>
      </c>
      <c r="L185" s="208" t="s">
        <v>350</v>
      </c>
      <c r="M185" s="208"/>
      <c r="N185" s="208">
        <v>0</v>
      </c>
      <c r="O185" s="208" t="s">
        <v>33</v>
      </c>
      <c r="P185" s="208">
        <v>36192.85</v>
      </c>
      <c r="Q185" s="208">
        <v>3184361</v>
      </c>
      <c r="R185" s="208">
        <v>2956178</v>
      </c>
      <c r="S185" s="208">
        <v>92.9</v>
      </c>
      <c r="T185" s="208">
        <v>0</v>
      </c>
      <c r="U185" s="208">
        <v>0</v>
      </c>
      <c r="V185" s="208" t="s">
        <v>3985</v>
      </c>
      <c r="W185" s="208" t="s">
        <v>15698</v>
      </c>
      <c r="X185" s="208" t="s">
        <v>15697</v>
      </c>
      <c r="Y185" s="141" t="s">
        <v>4625</v>
      </c>
      <c r="Z185" s="141" t="str">
        <f t="shared" si="2"/>
        <v>0101PE</v>
      </c>
      <c r="AA185" s="207">
        <v>0</v>
      </c>
      <c r="AB185" s="207" t="s">
        <v>2544</v>
      </c>
      <c r="AC185" s="207" t="s">
        <v>3054</v>
      </c>
      <c r="AD185" s="207"/>
    </row>
    <row r="186" spans="1:30" ht="24" customHeight="1">
      <c r="A186" s="133">
        <v>42831</v>
      </c>
      <c r="B186" s="134" t="s">
        <v>16109</v>
      </c>
      <c r="C186" s="135">
        <v>0</v>
      </c>
      <c r="D186" s="135" t="s">
        <v>31</v>
      </c>
      <c r="E186" s="135" t="s">
        <v>16108</v>
      </c>
      <c r="F186" s="159">
        <v>42828</v>
      </c>
      <c r="G186" s="135" t="s">
        <v>410</v>
      </c>
      <c r="H186" s="135" t="s">
        <v>16074</v>
      </c>
      <c r="I186" s="135">
        <v>1</v>
      </c>
      <c r="J186" s="135" t="s">
        <v>32</v>
      </c>
      <c r="K186" s="135" t="s">
        <v>28</v>
      </c>
      <c r="L186" s="135">
        <v>0</v>
      </c>
      <c r="M186" s="135" t="s">
        <v>16115</v>
      </c>
      <c r="N186" s="135">
        <v>144</v>
      </c>
      <c r="O186" s="135" t="s">
        <v>33</v>
      </c>
      <c r="P186" s="135">
        <v>74550.73</v>
      </c>
      <c r="Q186" s="135">
        <v>4309650</v>
      </c>
      <c r="R186" s="135">
        <v>3414750</v>
      </c>
      <c r="S186" s="135">
        <v>79.23</v>
      </c>
      <c r="T186" s="135" t="s">
        <v>16114</v>
      </c>
      <c r="U186" s="135" t="s">
        <v>16113</v>
      </c>
      <c r="V186" s="135" t="s">
        <v>16112</v>
      </c>
      <c r="W186" s="135" t="s">
        <v>16111</v>
      </c>
      <c r="X186" s="135" t="s">
        <v>16110</v>
      </c>
      <c r="Y186" s="147" t="s">
        <v>4625</v>
      </c>
      <c r="Z186" s="147" t="str">
        <f t="shared" si="2"/>
        <v>0101PE</v>
      </c>
      <c r="AA186" s="137">
        <v>0</v>
      </c>
      <c r="AB186" s="138" t="s">
        <v>30</v>
      </c>
      <c r="AC186" s="154" t="s">
        <v>3343</v>
      </c>
      <c r="AD186" s="155"/>
    </row>
    <row r="187" spans="1:30" ht="24" customHeight="1">
      <c r="A187" s="139">
        <v>42831</v>
      </c>
      <c r="B187" s="140" t="s">
        <v>16109</v>
      </c>
      <c r="C187" s="141">
        <v>0</v>
      </c>
      <c r="D187" s="141" t="s">
        <v>31</v>
      </c>
      <c r="E187" s="141" t="s">
        <v>16108</v>
      </c>
      <c r="F187" s="151">
        <v>42828</v>
      </c>
      <c r="G187" s="141" t="s">
        <v>410</v>
      </c>
      <c r="H187" s="141" t="s">
        <v>16074</v>
      </c>
      <c r="I187" s="141">
        <v>2</v>
      </c>
      <c r="J187" s="141" t="s">
        <v>32</v>
      </c>
      <c r="K187" s="141" t="s">
        <v>28</v>
      </c>
      <c r="L187" s="141">
        <v>0</v>
      </c>
      <c r="M187" s="141" t="s">
        <v>16073</v>
      </c>
      <c r="N187" s="141">
        <v>142</v>
      </c>
      <c r="O187" s="141" t="s">
        <v>33</v>
      </c>
      <c r="P187" s="141">
        <v>74506.990000000005</v>
      </c>
      <c r="Q187" s="141">
        <v>4309650</v>
      </c>
      <c r="R187" s="141">
        <v>3411095</v>
      </c>
      <c r="S187" s="141">
        <v>79.150000000000006</v>
      </c>
      <c r="T187" s="141" t="s">
        <v>16107</v>
      </c>
      <c r="U187" s="141" t="s">
        <v>16106</v>
      </c>
      <c r="V187" s="141" t="s">
        <v>16105</v>
      </c>
      <c r="W187" s="141" t="s">
        <v>16104</v>
      </c>
      <c r="X187" s="141" t="s">
        <v>16103</v>
      </c>
      <c r="Y187" s="141" t="s">
        <v>4625</v>
      </c>
      <c r="Z187" s="141" t="str">
        <f t="shared" si="2"/>
        <v>0101PE</v>
      </c>
      <c r="AA187" s="143">
        <v>0</v>
      </c>
      <c r="AB187" s="143" t="s">
        <v>30</v>
      </c>
      <c r="AC187" s="143" t="s">
        <v>3343</v>
      </c>
      <c r="AD187" s="143"/>
    </row>
    <row r="188" spans="1:30" ht="24" customHeight="1">
      <c r="A188" s="139">
        <v>42831</v>
      </c>
      <c r="B188" s="140" t="s">
        <v>16102</v>
      </c>
      <c r="C188" s="141">
        <v>0</v>
      </c>
      <c r="D188" s="141" t="s">
        <v>31</v>
      </c>
      <c r="E188" s="141" t="s">
        <v>16101</v>
      </c>
      <c r="F188" s="151">
        <v>42828</v>
      </c>
      <c r="G188" s="141" t="s">
        <v>410</v>
      </c>
      <c r="H188" s="141" t="s">
        <v>16100</v>
      </c>
      <c r="I188" s="141">
        <v>3</v>
      </c>
      <c r="J188" s="144" t="s">
        <v>128</v>
      </c>
      <c r="K188" s="144" t="s">
        <v>16099</v>
      </c>
      <c r="L188" s="141">
        <v>0</v>
      </c>
      <c r="M188" s="141" t="s">
        <v>16073</v>
      </c>
      <c r="N188" s="141">
        <v>0</v>
      </c>
      <c r="O188" s="141" t="s">
        <v>33</v>
      </c>
      <c r="P188" s="141">
        <v>83003.210000000006</v>
      </c>
      <c r="Q188" s="141">
        <v>4309650</v>
      </c>
      <c r="R188" s="141">
        <v>3741250</v>
      </c>
      <c r="S188" s="141">
        <v>86.81</v>
      </c>
      <c r="T188" s="141">
        <v>0</v>
      </c>
      <c r="U188" s="141">
        <v>0</v>
      </c>
      <c r="V188" s="141" t="s">
        <v>16098</v>
      </c>
      <c r="W188" s="141" t="s">
        <v>16097</v>
      </c>
      <c r="X188" s="141" t="s">
        <v>16096</v>
      </c>
      <c r="Y188" s="141" t="s">
        <v>4625</v>
      </c>
      <c r="Z188" s="141" t="str">
        <f t="shared" si="2"/>
        <v>0101PE</v>
      </c>
      <c r="AA188" s="143">
        <v>0.1875</v>
      </c>
      <c r="AB188" s="143" t="s">
        <v>30</v>
      </c>
      <c r="AC188" s="143" t="s">
        <v>3343</v>
      </c>
      <c r="AD188" s="143"/>
    </row>
    <row r="189" spans="1:30" ht="24" customHeight="1">
      <c r="A189" s="139">
        <v>42831</v>
      </c>
      <c r="B189" s="140" t="s">
        <v>16091</v>
      </c>
      <c r="C189" s="141">
        <v>0</v>
      </c>
      <c r="D189" s="141" t="s">
        <v>31</v>
      </c>
      <c r="E189" s="141" t="s">
        <v>16095</v>
      </c>
      <c r="F189" s="151">
        <v>42828</v>
      </c>
      <c r="G189" s="141" t="s">
        <v>410</v>
      </c>
      <c r="H189" s="141" t="s">
        <v>16074</v>
      </c>
      <c r="I189" s="141">
        <v>4</v>
      </c>
      <c r="J189" s="144" t="s">
        <v>128</v>
      </c>
      <c r="K189" s="144" t="s">
        <v>16089</v>
      </c>
      <c r="L189" s="141">
        <v>0</v>
      </c>
      <c r="M189" s="141" t="s">
        <v>16073</v>
      </c>
      <c r="N189" s="141">
        <v>0</v>
      </c>
      <c r="O189" s="141" t="s">
        <v>33</v>
      </c>
      <c r="P189" s="141">
        <v>80738.3</v>
      </c>
      <c r="Q189" s="141">
        <v>4309650</v>
      </c>
      <c r="R189" s="141">
        <v>3657179</v>
      </c>
      <c r="S189" s="141">
        <v>84.86</v>
      </c>
      <c r="T189" s="141">
        <v>0</v>
      </c>
      <c r="U189" s="141">
        <v>0</v>
      </c>
      <c r="V189" s="141" t="s">
        <v>16094</v>
      </c>
      <c r="W189" s="141" t="s">
        <v>16093</v>
      </c>
      <c r="X189" s="141" t="s">
        <v>16092</v>
      </c>
      <c r="Y189" s="141" t="s">
        <v>4625</v>
      </c>
      <c r="Z189" s="141" t="str">
        <f t="shared" si="2"/>
        <v>0101PE</v>
      </c>
      <c r="AA189" s="143">
        <v>0.13333333333333333</v>
      </c>
      <c r="AB189" s="143" t="s">
        <v>30</v>
      </c>
      <c r="AC189" s="143" t="s">
        <v>3343</v>
      </c>
      <c r="AD189" s="143"/>
    </row>
    <row r="190" spans="1:30" ht="24" customHeight="1">
      <c r="A190" s="139">
        <v>42831</v>
      </c>
      <c r="B190" s="140" t="s">
        <v>16091</v>
      </c>
      <c r="C190" s="141">
        <v>0</v>
      </c>
      <c r="D190" s="141" t="s">
        <v>31</v>
      </c>
      <c r="E190" s="141" t="s">
        <v>16090</v>
      </c>
      <c r="F190" s="151">
        <v>42828</v>
      </c>
      <c r="G190" s="141" t="s">
        <v>410</v>
      </c>
      <c r="H190" s="141" t="s">
        <v>16074</v>
      </c>
      <c r="I190" s="141">
        <v>5</v>
      </c>
      <c r="J190" s="144" t="s">
        <v>128</v>
      </c>
      <c r="K190" s="144" t="s">
        <v>16089</v>
      </c>
      <c r="L190" s="141">
        <v>0</v>
      </c>
      <c r="M190" s="141" t="s">
        <v>16073</v>
      </c>
      <c r="N190" s="141">
        <v>0</v>
      </c>
      <c r="O190" s="141" t="s">
        <v>33</v>
      </c>
      <c r="P190" s="141">
        <v>82468.37</v>
      </c>
      <c r="Q190" s="141">
        <v>4309650</v>
      </c>
      <c r="R190" s="141">
        <v>3734798</v>
      </c>
      <c r="S190" s="141">
        <v>86.66</v>
      </c>
      <c r="T190" s="141">
        <v>0</v>
      </c>
      <c r="U190" s="141">
        <v>0</v>
      </c>
      <c r="V190" s="141" t="s">
        <v>16088</v>
      </c>
      <c r="W190" s="141" t="s">
        <v>16087</v>
      </c>
      <c r="X190" s="141" t="s">
        <v>16086</v>
      </c>
      <c r="Y190" s="141" t="s">
        <v>4625</v>
      </c>
      <c r="Z190" s="141" t="str">
        <f t="shared" si="2"/>
        <v>0101PE</v>
      </c>
      <c r="AA190" s="143">
        <v>0.13333333333333333</v>
      </c>
      <c r="AB190" s="143" t="s">
        <v>30</v>
      </c>
      <c r="AC190" s="143" t="s">
        <v>3343</v>
      </c>
      <c r="AD190" s="143"/>
    </row>
    <row r="191" spans="1:30" ht="24" customHeight="1">
      <c r="A191" s="139">
        <v>42831</v>
      </c>
      <c r="B191" s="140" t="s">
        <v>16085</v>
      </c>
      <c r="C191" s="141">
        <v>0</v>
      </c>
      <c r="D191" s="141" t="s">
        <v>31</v>
      </c>
      <c r="E191" s="141" t="s">
        <v>16084</v>
      </c>
      <c r="F191" s="151">
        <v>42828</v>
      </c>
      <c r="G191" s="141" t="s">
        <v>410</v>
      </c>
      <c r="H191" s="141" t="s">
        <v>16074</v>
      </c>
      <c r="I191" s="141">
        <v>6</v>
      </c>
      <c r="J191" s="144" t="s">
        <v>128</v>
      </c>
      <c r="K191" s="144" t="s">
        <v>16083</v>
      </c>
      <c r="L191" s="141">
        <v>0</v>
      </c>
      <c r="M191" s="141" t="s">
        <v>16073</v>
      </c>
      <c r="N191" s="141">
        <v>0</v>
      </c>
      <c r="O191" s="141" t="s">
        <v>33</v>
      </c>
      <c r="P191" s="141">
        <v>82346.41</v>
      </c>
      <c r="Q191" s="141">
        <v>4309650</v>
      </c>
      <c r="R191" s="141">
        <v>3722055</v>
      </c>
      <c r="S191" s="141">
        <v>86.37</v>
      </c>
      <c r="T191" s="141">
        <v>0</v>
      </c>
      <c r="U191" s="141">
        <v>0</v>
      </c>
      <c r="V191" s="141" t="s">
        <v>16082</v>
      </c>
      <c r="W191" s="141" t="s">
        <v>16081</v>
      </c>
      <c r="X191" s="141" t="s">
        <v>16080</v>
      </c>
      <c r="Y191" s="141" t="s">
        <v>4625</v>
      </c>
      <c r="Z191" s="141" t="str">
        <f t="shared" si="2"/>
        <v>0101PE</v>
      </c>
      <c r="AA191" s="143">
        <v>0.10714285714285714</v>
      </c>
      <c r="AB191" s="143" t="s">
        <v>30</v>
      </c>
      <c r="AC191" s="143" t="s">
        <v>3343</v>
      </c>
      <c r="AD191" s="143"/>
    </row>
    <row r="192" spans="1:30" ht="24" customHeight="1">
      <c r="A192" s="139">
        <v>42831</v>
      </c>
      <c r="B192" s="140" t="s">
        <v>16076</v>
      </c>
      <c r="C192" s="141">
        <v>0</v>
      </c>
      <c r="D192" s="141" t="s">
        <v>31</v>
      </c>
      <c r="E192" s="141" t="s">
        <v>16075</v>
      </c>
      <c r="F192" s="151">
        <v>42828</v>
      </c>
      <c r="G192" s="141" t="s">
        <v>410</v>
      </c>
      <c r="H192" s="141" t="s">
        <v>16074</v>
      </c>
      <c r="I192" s="141">
        <v>7</v>
      </c>
      <c r="J192" s="141" t="s">
        <v>32</v>
      </c>
      <c r="K192" s="141" t="s">
        <v>28</v>
      </c>
      <c r="L192" s="141">
        <v>0</v>
      </c>
      <c r="M192" s="141" t="s">
        <v>16073</v>
      </c>
      <c r="N192" s="141">
        <v>0</v>
      </c>
      <c r="O192" s="141" t="s">
        <v>33</v>
      </c>
      <c r="P192" s="141">
        <v>82153.89</v>
      </c>
      <c r="Q192" s="141">
        <v>4309650</v>
      </c>
      <c r="R192" s="141">
        <v>3715064</v>
      </c>
      <c r="S192" s="141">
        <v>86.2</v>
      </c>
      <c r="T192" s="141">
        <v>0</v>
      </c>
      <c r="U192" s="141">
        <v>0</v>
      </c>
      <c r="V192" s="141" t="s">
        <v>16079</v>
      </c>
      <c r="W192" s="141" t="s">
        <v>16078</v>
      </c>
      <c r="X192" s="141" t="s">
        <v>16077</v>
      </c>
      <c r="Y192" s="141" t="s">
        <v>4625</v>
      </c>
      <c r="Z192" s="141" t="str">
        <f t="shared" si="2"/>
        <v>0101PE</v>
      </c>
      <c r="AA192" s="143">
        <v>0</v>
      </c>
      <c r="AB192" s="143" t="s">
        <v>30</v>
      </c>
      <c r="AC192" s="143" t="s">
        <v>3343</v>
      </c>
      <c r="AD192" s="143"/>
    </row>
    <row r="193" spans="1:30" ht="24" customHeight="1">
      <c r="A193" s="139">
        <v>42831</v>
      </c>
      <c r="B193" s="140" t="s">
        <v>16076</v>
      </c>
      <c r="C193" s="141">
        <v>0</v>
      </c>
      <c r="D193" s="141" t="s">
        <v>31</v>
      </c>
      <c r="E193" s="141" t="s">
        <v>16075</v>
      </c>
      <c r="F193" s="151">
        <v>42828</v>
      </c>
      <c r="G193" s="141" t="s">
        <v>410</v>
      </c>
      <c r="H193" s="141" t="s">
        <v>16074</v>
      </c>
      <c r="I193" s="141">
        <v>8</v>
      </c>
      <c r="J193" s="141" t="s">
        <v>32</v>
      </c>
      <c r="K193" s="141" t="s">
        <v>28</v>
      </c>
      <c r="L193" s="141">
        <v>0</v>
      </c>
      <c r="M193" s="141" t="s">
        <v>16073</v>
      </c>
      <c r="N193" s="141">
        <v>0</v>
      </c>
      <c r="O193" s="141" t="s">
        <v>33</v>
      </c>
      <c r="P193" s="141">
        <v>83021.75</v>
      </c>
      <c r="Q193" s="141">
        <v>4309650</v>
      </c>
      <c r="R193" s="141">
        <v>3757271</v>
      </c>
      <c r="S193" s="141">
        <v>87.18</v>
      </c>
      <c r="T193" s="141">
        <v>0</v>
      </c>
      <c r="U193" s="141">
        <v>0</v>
      </c>
      <c r="V193" s="141" t="s">
        <v>16072</v>
      </c>
      <c r="W193" s="141" t="s">
        <v>16071</v>
      </c>
      <c r="X193" s="141" t="s">
        <v>16070</v>
      </c>
      <c r="Y193" s="141" t="s">
        <v>4625</v>
      </c>
      <c r="Z193" s="141" t="str">
        <f t="shared" ref="Z193:Z256" si="3">IF(P193,CONCATENATE(C193,Y193),0)</f>
        <v>0101PE</v>
      </c>
      <c r="AA193" s="143">
        <v>0</v>
      </c>
      <c r="AB193" s="143" t="s">
        <v>30</v>
      </c>
      <c r="AC193" s="143" t="s">
        <v>3343</v>
      </c>
      <c r="AD193" s="143"/>
    </row>
    <row r="194" spans="1:30" ht="24" customHeight="1">
      <c r="A194" s="133">
        <v>42831</v>
      </c>
      <c r="B194" s="134" t="s">
        <v>14808</v>
      </c>
      <c r="C194" s="135" t="s">
        <v>7479</v>
      </c>
      <c r="D194" s="135" t="s">
        <v>31</v>
      </c>
      <c r="E194" s="135" t="s">
        <v>16059</v>
      </c>
      <c r="F194" s="159">
        <v>42827</v>
      </c>
      <c r="G194" s="135" t="s">
        <v>122</v>
      </c>
      <c r="H194" s="135" t="s">
        <v>16037</v>
      </c>
      <c r="I194" s="135">
        <v>1</v>
      </c>
      <c r="J194" s="135" t="s">
        <v>32</v>
      </c>
      <c r="K194" s="135" t="s">
        <v>28</v>
      </c>
      <c r="L194" s="135">
        <v>0</v>
      </c>
      <c r="M194" s="135" t="s">
        <v>16069</v>
      </c>
      <c r="N194" s="135">
        <v>0</v>
      </c>
      <c r="O194" s="135" t="s">
        <v>41</v>
      </c>
      <c r="P194" s="135">
        <v>111919.86</v>
      </c>
      <c r="Q194" s="135">
        <v>4309650</v>
      </c>
      <c r="R194" s="135">
        <v>3477866</v>
      </c>
      <c r="S194" s="135">
        <v>80.7</v>
      </c>
      <c r="T194" s="135">
        <v>0</v>
      </c>
      <c r="U194" s="135">
        <v>0</v>
      </c>
      <c r="V194" s="135" t="s">
        <v>16068</v>
      </c>
      <c r="W194" s="135" t="s">
        <v>16067</v>
      </c>
      <c r="X194" s="135" t="s">
        <v>16066</v>
      </c>
      <c r="Y194" s="147" t="s">
        <v>140</v>
      </c>
      <c r="Z194" s="147" t="str">
        <f t="shared" si="3"/>
        <v>Methylation151PE</v>
      </c>
      <c r="AA194" s="137">
        <v>0</v>
      </c>
      <c r="AB194" s="138" t="s">
        <v>30</v>
      </c>
      <c r="AC194" s="154" t="s">
        <v>3343</v>
      </c>
      <c r="AD194" s="155"/>
    </row>
    <row r="195" spans="1:30" ht="24" customHeight="1">
      <c r="A195" s="139">
        <v>42831</v>
      </c>
      <c r="B195" s="140" t="s">
        <v>14808</v>
      </c>
      <c r="C195" s="141" t="s">
        <v>7479</v>
      </c>
      <c r="D195" s="141" t="s">
        <v>31</v>
      </c>
      <c r="E195" s="141" t="s">
        <v>16059</v>
      </c>
      <c r="F195" s="151">
        <v>42827</v>
      </c>
      <c r="G195" s="141" t="s">
        <v>122</v>
      </c>
      <c r="H195" s="141" t="s">
        <v>16037</v>
      </c>
      <c r="I195" s="141">
        <v>2</v>
      </c>
      <c r="J195" s="141" t="s">
        <v>32</v>
      </c>
      <c r="K195" s="141" t="s">
        <v>28</v>
      </c>
      <c r="L195" s="141">
        <v>0</v>
      </c>
      <c r="M195" s="141" t="s">
        <v>16036</v>
      </c>
      <c r="N195" s="141">
        <v>0</v>
      </c>
      <c r="O195" s="141" t="s">
        <v>41</v>
      </c>
      <c r="P195" s="141">
        <v>112364.43</v>
      </c>
      <c r="Q195" s="141">
        <v>4309650</v>
      </c>
      <c r="R195" s="141">
        <v>3488152</v>
      </c>
      <c r="S195" s="141">
        <v>80.94</v>
      </c>
      <c r="T195" s="141">
        <v>0</v>
      </c>
      <c r="U195" s="141">
        <v>0</v>
      </c>
      <c r="V195" s="141" t="s">
        <v>16065</v>
      </c>
      <c r="W195" s="141" t="s">
        <v>16064</v>
      </c>
      <c r="X195" s="141" t="s">
        <v>16063</v>
      </c>
      <c r="Y195" s="141" t="s">
        <v>140</v>
      </c>
      <c r="Z195" s="141" t="str">
        <f t="shared" si="3"/>
        <v>Methylation151PE</v>
      </c>
      <c r="AA195" s="143">
        <v>0</v>
      </c>
      <c r="AB195" s="143" t="s">
        <v>30</v>
      </c>
      <c r="AC195" s="143" t="s">
        <v>3343</v>
      </c>
      <c r="AD195" s="143"/>
    </row>
    <row r="196" spans="1:30" ht="24" customHeight="1">
      <c r="A196" s="139">
        <v>42831</v>
      </c>
      <c r="B196" s="140" t="s">
        <v>14808</v>
      </c>
      <c r="C196" s="141" t="s">
        <v>7479</v>
      </c>
      <c r="D196" s="141" t="s">
        <v>31</v>
      </c>
      <c r="E196" s="141" t="s">
        <v>16059</v>
      </c>
      <c r="F196" s="151">
        <v>42827</v>
      </c>
      <c r="G196" s="141" t="s">
        <v>122</v>
      </c>
      <c r="H196" s="141" t="s">
        <v>16037</v>
      </c>
      <c r="I196" s="141">
        <v>3</v>
      </c>
      <c r="J196" s="141" t="s">
        <v>32</v>
      </c>
      <c r="K196" s="141" t="s">
        <v>28</v>
      </c>
      <c r="L196" s="141">
        <v>0</v>
      </c>
      <c r="M196" s="141" t="s">
        <v>16036</v>
      </c>
      <c r="N196" s="141">
        <v>0</v>
      </c>
      <c r="O196" s="141" t="s">
        <v>41</v>
      </c>
      <c r="P196" s="141">
        <v>112961.14</v>
      </c>
      <c r="Q196" s="141">
        <v>4309650</v>
      </c>
      <c r="R196" s="141">
        <v>3507808</v>
      </c>
      <c r="S196" s="141">
        <v>81.39</v>
      </c>
      <c r="T196" s="141">
        <v>0</v>
      </c>
      <c r="U196" s="141">
        <v>0</v>
      </c>
      <c r="V196" s="141" t="s">
        <v>16062</v>
      </c>
      <c r="W196" s="141" t="s">
        <v>16061</v>
      </c>
      <c r="X196" s="141" t="s">
        <v>16060</v>
      </c>
      <c r="Y196" s="141" t="s">
        <v>140</v>
      </c>
      <c r="Z196" s="141" t="str">
        <f t="shared" si="3"/>
        <v>Methylation151PE</v>
      </c>
      <c r="AA196" s="143">
        <v>0</v>
      </c>
      <c r="AB196" s="143" t="s">
        <v>30</v>
      </c>
      <c r="AC196" s="143" t="s">
        <v>3343</v>
      </c>
      <c r="AD196" s="143"/>
    </row>
    <row r="197" spans="1:30" ht="24" customHeight="1">
      <c r="A197" s="139">
        <v>42831</v>
      </c>
      <c r="B197" s="140" t="s">
        <v>14808</v>
      </c>
      <c r="C197" s="141" t="s">
        <v>7479</v>
      </c>
      <c r="D197" s="141" t="s">
        <v>31</v>
      </c>
      <c r="E197" s="141" t="s">
        <v>16059</v>
      </c>
      <c r="F197" s="151">
        <v>42827</v>
      </c>
      <c r="G197" s="141" t="s">
        <v>122</v>
      </c>
      <c r="H197" s="141" t="s">
        <v>16037</v>
      </c>
      <c r="I197" s="141">
        <v>4</v>
      </c>
      <c r="J197" s="141" t="s">
        <v>32</v>
      </c>
      <c r="K197" s="141" t="s">
        <v>28</v>
      </c>
      <c r="L197" s="141">
        <v>0</v>
      </c>
      <c r="M197" s="141" t="s">
        <v>16036</v>
      </c>
      <c r="N197" s="141">
        <v>0</v>
      </c>
      <c r="O197" s="141" t="s">
        <v>41</v>
      </c>
      <c r="P197" s="141">
        <v>111468.35</v>
      </c>
      <c r="Q197" s="141">
        <v>4309650</v>
      </c>
      <c r="R197" s="141">
        <v>3472543</v>
      </c>
      <c r="S197" s="141">
        <v>80.58</v>
      </c>
      <c r="T197" s="141">
        <v>0</v>
      </c>
      <c r="U197" s="141">
        <v>0</v>
      </c>
      <c r="V197" s="141" t="s">
        <v>16058</v>
      </c>
      <c r="W197" s="141" t="s">
        <v>16057</v>
      </c>
      <c r="X197" s="141" t="s">
        <v>16056</v>
      </c>
      <c r="Y197" s="141" t="s">
        <v>140</v>
      </c>
      <c r="Z197" s="141" t="str">
        <f t="shared" si="3"/>
        <v>Methylation151PE</v>
      </c>
      <c r="AA197" s="143">
        <v>0</v>
      </c>
      <c r="AB197" s="143" t="s">
        <v>30</v>
      </c>
      <c r="AC197" s="143" t="s">
        <v>3343</v>
      </c>
      <c r="AD197" s="143"/>
    </row>
    <row r="198" spans="1:30" ht="24" customHeight="1">
      <c r="A198" s="139">
        <v>42831</v>
      </c>
      <c r="B198" s="140" t="s">
        <v>16055</v>
      </c>
      <c r="C198" s="141">
        <v>0</v>
      </c>
      <c r="D198" s="141" t="s">
        <v>31</v>
      </c>
      <c r="E198" s="141" t="s">
        <v>16054</v>
      </c>
      <c r="F198" s="151">
        <v>42827</v>
      </c>
      <c r="G198" s="141" t="s">
        <v>122</v>
      </c>
      <c r="H198" s="141" t="s">
        <v>16037</v>
      </c>
      <c r="I198" s="141">
        <v>5</v>
      </c>
      <c r="J198" s="141" t="s">
        <v>32</v>
      </c>
      <c r="K198" s="141" t="s">
        <v>28</v>
      </c>
      <c r="L198" s="141">
        <v>0</v>
      </c>
      <c r="M198" s="141" t="s">
        <v>16036</v>
      </c>
      <c r="N198" s="141">
        <v>0</v>
      </c>
      <c r="O198" s="141" t="s">
        <v>41</v>
      </c>
      <c r="P198" s="141">
        <v>109449.9</v>
      </c>
      <c r="Q198" s="141">
        <v>4309650</v>
      </c>
      <c r="R198" s="141">
        <v>3328455</v>
      </c>
      <c r="S198" s="141">
        <v>77.23</v>
      </c>
      <c r="T198" s="141">
        <v>0</v>
      </c>
      <c r="U198" s="141">
        <v>0</v>
      </c>
      <c r="V198" s="141" t="s">
        <v>16053</v>
      </c>
      <c r="W198" s="141" t="s">
        <v>16052</v>
      </c>
      <c r="X198" s="141" t="s">
        <v>16051</v>
      </c>
      <c r="Y198" s="141" t="s">
        <v>140</v>
      </c>
      <c r="Z198" s="141" t="str">
        <f t="shared" si="3"/>
        <v>0151PE</v>
      </c>
      <c r="AA198" s="143">
        <v>0</v>
      </c>
      <c r="AB198" s="143" t="s">
        <v>30</v>
      </c>
      <c r="AC198" s="143" t="s">
        <v>3343</v>
      </c>
      <c r="AD198" s="143"/>
    </row>
    <row r="199" spans="1:30" ht="24" customHeight="1">
      <c r="A199" s="139">
        <v>42831</v>
      </c>
      <c r="B199" s="140" t="s">
        <v>16050</v>
      </c>
      <c r="C199" s="141">
        <v>0</v>
      </c>
      <c r="D199" s="141" t="s">
        <v>31</v>
      </c>
      <c r="E199" s="141" t="s">
        <v>16049</v>
      </c>
      <c r="F199" s="151">
        <v>42827</v>
      </c>
      <c r="G199" s="141" t="s">
        <v>122</v>
      </c>
      <c r="H199" s="141" t="s">
        <v>16043</v>
      </c>
      <c r="I199" s="141">
        <v>6</v>
      </c>
      <c r="J199" s="144" t="s">
        <v>16410</v>
      </c>
      <c r="K199" s="144" t="s">
        <v>16409</v>
      </c>
      <c r="L199" s="141">
        <v>0</v>
      </c>
      <c r="M199" s="141" t="s">
        <v>16036</v>
      </c>
      <c r="N199" s="141">
        <v>0</v>
      </c>
      <c r="O199" s="141" t="s">
        <v>41</v>
      </c>
      <c r="P199" s="141">
        <v>103959.13</v>
      </c>
      <c r="Q199" s="141">
        <v>4309650</v>
      </c>
      <c r="R199" s="141">
        <v>3182201</v>
      </c>
      <c r="S199" s="141">
        <v>73.84</v>
      </c>
      <c r="T199" s="141">
        <v>0</v>
      </c>
      <c r="U199" s="141">
        <v>0</v>
      </c>
      <c r="V199" s="141" t="s">
        <v>16048</v>
      </c>
      <c r="W199" s="141" t="s">
        <v>16047</v>
      </c>
      <c r="X199" s="141" t="s">
        <v>16046</v>
      </c>
      <c r="Y199" s="141" t="s">
        <v>140</v>
      </c>
      <c r="Z199" s="141" t="str">
        <f t="shared" si="3"/>
        <v>0151PE</v>
      </c>
      <c r="AA199" s="143">
        <v>3.7037037037037035E-2</v>
      </c>
      <c r="AB199" s="143" t="s">
        <v>30</v>
      </c>
      <c r="AC199" s="143" t="s">
        <v>3343</v>
      </c>
      <c r="AD199" s="143"/>
    </row>
    <row r="200" spans="1:30" ht="24" customHeight="1">
      <c r="A200" s="139">
        <v>42831</v>
      </c>
      <c r="B200" s="140" t="s">
        <v>16045</v>
      </c>
      <c r="C200" s="141">
        <v>0</v>
      </c>
      <c r="D200" s="141" t="s">
        <v>31</v>
      </c>
      <c r="E200" s="141" t="s">
        <v>16044</v>
      </c>
      <c r="F200" s="151">
        <v>42827</v>
      </c>
      <c r="G200" s="141" t="s">
        <v>122</v>
      </c>
      <c r="H200" s="141" t="s">
        <v>16043</v>
      </c>
      <c r="I200" s="141">
        <v>7</v>
      </c>
      <c r="J200" s="141" t="s">
        <v>32</v>
      </c>
      <c r="K200" s="141" t="s">
        <v>28</v>
      </c>
      <c r="L200" s="141">
        <v>0</v>
      </c>
      <c r="M200" s="141" t="s">
        <v>16036</v>
      </c>
      <c r="N200" s="141">
        <v>0</v>
      </c>
      <c r="O200" s="141" t="s">
        <v>41</v>
      </c>
      <c r="P200" s="141">
        <v>101174.93</v>
      </c>
      <c r="Q200" s="141">
        <v>4309650</v>
      </c>
      <c r="R200" s="141">
        <v>3108859</v>
      </c>
      <c r="S200" s="141">
        <v>72.14</v>
      </c>
      <c r="T200" s="141">
        <v>0</v>
      </c>
      <c r="U200" s="141">
        <v>0</v>
      </c>
      <c r="V200" s="141" t="s">
        <v>16042</v>
      </c>
      <c r="W200" s="141" t="s">
        <v>16041</v>
      </c>
      <c r="X200" s="141" t="s">
        <v>16040</v>
      </c>
      <c r="Y200" s="141" t="s">
        <v>140</v>
      </c>
      <c r="Z200" s="141" t="str">
        <f t="shared" si="3"/>
        <v>0151PE</v>
      </c>
      <c r="AA200" s="143">
        <v>0</v>
      </c>
      <c r="AB200" s="143" t="s">
        <v>30</v>
      </c>
      <c r="AC200" s="143" t="s">
        <v>3343</v>
      </c>
      <c r="AD200" s="143"/>
    </row>
    <row r="201" spans="1:30" ht="24" customHeight="1">
      <c r="A201" s="139">
        <v>42831</v>
      </c>
      <c r="B201" s="140" t="s">
        <v>16039</v>
      </c>
      <c r="C201" s="141" t="s">
        <v>4732</v>
      </c>
      <c r="D201" s="141" t="s">
        <v>31</v>
      </c>
      <c r="E201" s="141" t="s">
        <v>16038</v>
      </c>
      <c r="F201" s="151">
        <v>42827</v>
      </c>
      <c r="G201" s="141" t="s">
        <v>122</v>
      </c>
      <c r="H201" s="141" t="s">
        <v>16037</v>
      </c>
      <c r="I201" s="141">
        <v>8</v>
      </c>
      <c r="J201" s="141" t="s">
        <v>32</v>
      </c>
      <c r="K201" s="141" t="s">
        <v>28</v>
      </c>
      <c r="L201" s="141">
        <v>0</v>
      </c>
      <c r="M201" s="141" t="s">
        <v>16036</v>
      </c>
      <c r="N201" s="141">
        <v>0</v>
      </c>
      <c r="O201" s="141" t="s">
        <v>41</v>
      </c>
      <c r="P201" s="141">
        <v>97763.89</v>
      </c>
      <c r="Q201" s="141">
        <v>4309650</v>
      </c>
      <c r="R201" s="141">
        <v>3000736</v>
      </c>
      <c r="S201" s="141">
        <v>69.63</v>
      </c>
      <c r="T201" s="141">
        <v>0</v>
      </c>
      <c r="U201" s="141">
        <v>0</v>
      </c>
      <c r="V201" s="141" t="s">
        <v>16035</v>
      </c>
      <c r="W201" s="141" t="s">
        <v>16034</v>
      </c>
      <c r="X201" s="141" t="s">
        <v>16033</v>
      </c>
      <c r="Y201" s="141" t="s">
        <v>140</v>
      </c>
      <c r="Z201" s="141" t="str">
        <f t="shared" si="3"/>
        <v>Re-sequencing151PE</v>
      </c>
      <c r="AA201" s="143">
        <v>0</v>
      </c>
      <c r="AB201" s="143" t="s">
        <v>30</v>
      </c>
      <c r="AC201" s="143" t="s">
        <v>3343</v>
      </c>
      <c r="AD201" s="143"/>
    </row>
    <row r="202" spans="1:30" ht="24" customHeight="1">
      <c r="A202" s="133">
        <v>42831</v>
      </c>
      <c r="B202" s="134" t="s">
        <v>14329</v>
      </c>
      <c r="C202" s="135" t="s">
        <v>2525</v>
      </c>
      <c r="D202" s="135" t="s">
        <v>31</v>
      </c>
      <c r="E202" s="135" t="s">
        <v>16032</v>
      </c>
      <c r="F202" s="159">
        <v>42826</v>
      </c>
      <c r="G202" s="135" t="s">
        <v>36</v>
      </c>
      <c r="H202" s="135" t="s">
        <v>16000</v>
      </c>
      <c r="I202" s="135">
        <v>1</v>
      </c>
      <c r="J202" s="135" t="s">
        <v>32</v>
      </c>
      <c r="K202" s="135" t="s">
        <v>28</v>
      </c>
      <c r="L202" s="135">
        <v>0</v>
      </c>
      <c r="M202" s="135" t="s">
        <v>13617</v>
      </c>
      <c r="N202" s="135">
        <v>0</v>
      </c>
      <c r="O202" s="135" t="s">
        <v>103</v>
      </c>
      <c r="P202" s="135">
        <v>50849.97</v>
      </c>
      <c r="Q202" s="135">
        <v>2204270</v>
      </c>
      <c r="R202" s="135">
        <v>2118748</v>
      </c>
      <c r="S202" s="135">
        <v>96.1</v>
      </c>
      <c r="T202" s="135">
        <v>0</v>
      </c>
      <c r="U202" s="135">
        <v>0</v>
      </c>
      <c r="V202" s="135" t="s">
        <v>16031</v>
      </c>
      <c r="W202" s="135" t="s">
        <v>16030</v>
      </c>
      <c r="X202" s="135" t="s">
        <v>16029</v>
      </c>
      <c r="Y202" s="147" t="s">
        <v>8426</v>
      </c>
      <c r="Z202" s="187" t="str">
        <f t="shared" si="3"/>
        <v>De novo126PE</v>
      </c>
      <c r="AA202" s="137">
        <v>0</v>
      </c>
      <c r="AB202" s="138" t="s">
        <v>30</v>
      </c>
      <c r="AC202" s="154" t="s">
        <v>3343</v>
      </c>
      <c r="AD202" s="155"/>
    </row>
    <row r="203" spans="1:30" ht="24" customHeight="1">
      <c r="A203" s="139">
        <v>42831</v>
      </c>
      <c r="B203" s="140" t="s">
        <v>14329</v>
      </c>
      <c r="C203" s="141" t="s">
        <v>2525</v>
      </c>
      <c r="D203" s="141" t="s">
        <v>31</v>
      </c>
      <c r="E203" s="141" t="s">
        <v>16028</v>
      </c>
      <c r="F203" s="151">
        <v>42826</v>
      </c>
      <c r="G203" s="141" t="s">
        <v>36</v>
      </c>
      <c r="H203" s="141" t="s">
        <v>16000</v>
      </c>
      <c r="I203" s="141">
        <v>2</v>
      </c>
      <c r="J203" s="141" t="s">
        <v>32</v>
      </c>
      <c r="K203" s="141" t="s">
        <v>28</v>
      </c>
      <c r="L203" s="141">
        <v>0</v>
      </c>
      <c r="M203" s="141" t="s">
        <v>13617</v>
      </c>
      <c r="N203" s="141">
        <v>0</v>
      </c>
      <c r="O203" s="141" t="s">
        <v>103</v>
      </c>
      <c r="P203" s="141">
        <v>66291.490000000005</v>
      </c>
      <c r="Q203" s="141">
        <v>2903197</v>
      </c>
      <c r="R203" s="141">
        <v>2762145</v>
      </c>
      <c r="S203" s="141">
        <v>95.2</v>
      </c>
      <c r="T203" s="141">
        <v>0</v>
      </c>
      <c r="U203" s="141">
        <v>0</v>
      </c>
      <c r="V203" s="141" t="s">
        <v>16027</v>
      </c>
      <c r="W203" s="141" t="s">
        <v>16026</v>
      </c>
      <c r="X203" s="141" t="s">
        <v>16025</v>
      </c>
      <c r="Y203" s="141" t="s">
        <v>8426</v>
      </c>
      <c r="Z203" s="188" t="str">
        <f t="shared" si="3"/>
        <v>De novo126PE</v>
      </c>
      <c r="AA203" s="143">
        <v>0</v>
      </c>
      <c r="AB203" s="143" t="s">
        <v>30</v>
      </c>
      <c r="AC203" s="143" t="s">
        <v>3343</v>
      </c>
      <c r="AD203" s="143"/>
    </row>
    <row r="204" spans="1:30" ht="24" customHeight="1">
      <c r="A204" s="139">
        <v>42831</v>
      </c>
      <c r="B204" s="140" t="s">
        <v>14329</v>
      </c>
      <c r="C204" s="141" t="s">
        <v>2525</v>
      </c>
      <c r="D204" s="141" t="s">
        <v>31</v>
      </c>
      <c r="E204" s="141" t="s">
        <v>16024</v>
      </c>
      <c r="F204" s="151">
        <v>42826</v>
      </c>
      <c r="G204" s="141" t="s">
        <v>36</v>
      </c>
      <c r="H204" s="141" t="s">
        <v>16000</v>
      </c>
      <c r="I204" s="141">
        <v>3</v>
      </c>
      <c r="J204" s="141" t="s">
        <v>32</v>
      </c>
      <c r="K204" s="141" t="s">
        <v>28</v>
      </c>
      <c r="L204" s="141">
        <v>0</v>
      </c>
      <c r="M204" s="141" t="s">
        <v>13617</v>
      </c>
      <c r="N204" s="141">
        <v>0</v>
      </c>
      <c r="O204" s="141" t="s">
        <v>103</v>
      </c>
      <c r="P204" s="141">
        <v>69970.64</v>
      </c>
      <c r="Q204" s="141">
        <v>3115677</v>
      </c>
      <c r="R204" s="141">
        <v>2915443</v>
      </c>
      <c r="S204" s="141">
        <v>93.6</v>
      </c>
      <c r="T204" s="141">
        <v>0</v>
      </c>
      <c r="U204" s="141">
        <v>0</v>
      </c>
      <c r="V204" s="141" t="s">
        <v>16023</v>
      </c>
      <c r="W204" s="141" t="s">
        <v>16022</v>
      </c>
      <c r="X204" s="141" t="s">
        <v>16021</v>
      </c>
      <c r="Y204" s="141" t="s">
        <v>8426</v>
      </c>
      <c r="Z204" s="188" t="str">
        <f t="shared" si="3"/>
        <v>De novo126PE</v>
      </c>
      <c r="AA204" s="143">
        <v>0</v>
      </c>
      <c r="AB204" s="143" t="s">
        <v>30</v>
      </c>
      <c r="AC204" s="143" t="s">
        <v>3343</v>
      </c>
      <c r="AD204" s="143"/>
    </row>
    <row r="205" spans="1:30" ht="24" customHeight="1">
      <c r="A205" s="139">
        <v>42831</v>
      </c>
      <c r="B205" s="140" t="s">
        <v>16017</v>
      </c>
      <c r="C205" s="141">
        <v>0</v>
      </c>
      <c r="D205" s="141" t="s">
        <v>31</v>
      </c>
      <c r="E205" s="141" t="s">
        <v>16016</v>
      </c>
      <c r="F205" s="151">
        <v>42826</v>
      </c>
      <c r="G205" s="141" t="s">
        <v>36</v>
      </c>
      <c r="H205" s="141" t="s">
        <v>16000</v>
      </c>
      <c r="I205" s="141">
        <v>4</v>
      </c>
      <c r="J205" s="141" t="s">
        <v>32</v>
      </c>
      <c r="K205" s="141" t="s">
        <v>28</v>
      </c>
      <c r="L205" s="141">
        <v>0</v>
      </c>
      <c r="M205" s="141" t="s">
        <v>13617</v>
      </c>
      <c r="N205" s="141">
        <v>0</v>
      </c>
      <c r="O205" s="141" t="s">
        <v>103</v>
      </c>
      <c r="P205" s="141">
        <v>52348.81</v>
      </c>
      <c r="Q205" s="141">
        <v>2343280</v>
      </c>
      <c r="R205" s="141">
        <v>2231161</v>
      </c>
      <c r="S205" s="141">
        <v>95.2</v>
      </c>
      <c r="T205" s="141">
        <v>0</v>
      </c>
      <c r="U205" s="141">
        <v>0</v>
      </c>
      <c r="V205" s="141" t="s">
        <v>16020</v>
      </c>
      <c r="W205" s="141" t="s">
        <v>16019</v>
      </c>
      <c r="X205" s="141" t="s">
        <v>16018</v>
      </c>
      <c r="Y205" s="141" t="s">
        <v>8426</v>
      </c>
      <c r="Z205" s="188" t="str">
        <f t="shared" si="3"/>
        <v>0126PE</v>
      </c>
      <c r="AA205" s="143">
        <v>0</v>
      </c>
      <c r="AB205" s="143" t="s">
        <v>30</v>
      </c>
      <c r="AC205" s="143" t="s">
        <v>3343</v>
      </c>
      <c r="AD205" s="143"/>
    </row>
    <row r="206" spans="1:30" ht="24" customHeight="1">
      <c r="A206" s="139">
        <v>42831</v>
      </c>
      <c r="B206" s="140" t="s">
        <v>16017</v>
      </c>
      <c r="C206" s="141">
        <v>0</v>
      </c>
      <c r="D206" s="141" t="s">
        <v>31</v>
      </c>
      <c r="E206" s="141" t="s">
        <v>16016</v>
      </c>
      <c r="F206" s="151">
        <v>42826</v>
      </c>
      <c r="G206" s="141" t="s">
        <v>36</v>
      </c>
      <c r="H206" s="141" t="s">
        <v>16000</v>
      </c>
      <c r="I206" s="141">
        <v>5</v>
      </c>
      <c r="J206" s="141" t="s">
        <v>32</v>
      </c>
      <c r="K206" s="141" t="s">
        <v>28</v>
      </c>
      <c r="L206" s="141">
        <v>0</v>
      </c>
      <c r="M206" s="141" t="s">
        <v>13617</v>
      </c>
      <c r="N206" s="141">
        <v>0</v>
      </c>
      <c r="O206" s="141" t="s">
        <v>103</v>
      </c>
      <c r="P206" s="141">
        <v>51394.6</v>
      </c>
      <c r="Q206" s="141">
        <v>2295501</v>
      </c>
      <c r="R206" s="141">
        <v>2189481</v>
      </c>
      <c r="S206" s="141">
        <v>95.4</v>
      </c>
      <c r="T206" s="141">
        <v>0</v>
      </c>
      <c r="U206" s="141">
        <v>0</v>
      </c>
      <c r="V206" s="141" t="s">
        <v>16015</v>
      </c>
      <c r="W206" s="141" t="s">
        <v>16014</v>
      </c>
      <c r="X206" s="141" t="s">
        <v>16013</v>
      </c>
      <c r="Y206" s="141" t="s">
        <v>8426</v>
      </c>
      <c r="Z206" s="188" t="str">
        <f t="shared" si="3"/>
        <v>0126PE</v>
      </c>
      <c r="AA206" s="143">
        <v>0</v>
      </c>
      <c r="AB206" s="143" t="s">
        <v>30</v>
      </c>
      <c r="AC206" s="143" t="s">
        <v>3343</v>
      </c>
      <c r="AD206" s="143"/>
    </row>
    <row r="207" spans="1:30" ht="24" customHeight="1">
      <c r="A207" s="139">
        <v>42831</v>
      </c>
      <c r="B207" s="140" t="s">
        <v>16009</v>
      </c>
      <c r="C207" s="141" t="s">
        <v>16008</v>
      </c>
      <c r="D207" s="141" t="s">
        <v>31</v>
      </c>
      <c r="E207" s="141" t="s">
        <v>16007</v>
      </c>
      <c r="F207" s="151">
        <v>42826</v>
      </c>
      <c r="G207" s="141" t="s">
        <v>36</v>
      </c>
      <c r="H207" s="141" t="s">
        <v>16000</v>
      </c>
      <c r="I207" s="141">
        <v>6</v>
      </c>
      <c r="J207" s="141" t="s">
        <v>32</v>
      </c>
      <c r="K207" s="141" t="s">
        <v>28</v>
      </c>
      <c r="L207" s="141">
        <v>0</v>
      </c>
      <c r="M207" s="141" t="s">
        <v>16006</v>
      </c>
      <c r="N207" s="141">
        <v>0</v>
      </c>
      <c r="O207" s="141" t="s">
        <v>103</v>
      </c>
      <c r="P207" s="141">
        <v>74953.2</v>
      </c>
      <c r="Q207" s="141">
        <v>3357279</v>
      </c>
      <c r="R207" s="141">
        <v>3123050</v>
      </c>
      <c r="S207" s="141">
        <v>93</v>
      </c>
      <c r="T207" s="141">
        <v>0</v>
      </c>
      <c r="U207" s="141">
        <v>0</v>
      </c>
      <c r="V207" s="141" t="s">
        <v>16012</v>
      </c>
      <c r="W207" s="141" t="s">
        <v>16011</v>
      </c>
      <c r="X207" s="141" t="s">
        <v>16010</v>
      </c>
      <c r="Y207" s="141" t="s">
        <v>8426</v>
      </c>
      <c r="Z207" s="188" t="str">
        <f t="shared" si="3"/>
        <v>Methylation 126PE</v>
      </c>
      <c r="AA207" s="143">
        <v>0</v>
      </c>
      <c r="AB207" s="143" t="s">
        <v>30</v>
      </c>
      <c r="AC207" s="143" t="s">
        <v>3343</v>
      </c>
      <c r="AD207" s="143"/>
    </row>
    <row r="208" spans="1:30" ht="24" customHeight="1">
      <c r="A208" s="139">
        <v>42831</v>
      </c>
      <c r="B208" s="140" t="s">
        <v>16009</v>
      </c>
      <c r="C208" s="141" t="s">
        <v>16008</v>
      </c>
      <c r="D208" s="141" t="s">
        <v>31</v>
      </c>
      <c r="E208" s="141" t="s">
        <v>16007</v>
      </c>
      <c r="F208" s="151">
        <v>42826</v>
      </c>
      <c r="G208" s="141" t="s">
        <v>36</v>
      </c>
      <c r="H208" s="141" t="s">
        <v>16000</v>
      </c>
      <c r="I208" s="141">
        <v>7</v>
      </c>
      <c r="J208" s="141" t="s">
        <v>32</v>
      </c>
      <c r="K208" s="141" t="s">
        <v>28</v>
      </c>
      <c r="L208" s="141">
        <v>0</v>
      </c>
      <c r="M208" s="141" t="s">
        <v>16006</v>
      </c>
      <c r="N208" s="141">
        <v>0</v>
      </c>
      <c r="O208" s="141" t="s">
        <v>103</v>
      </c>
      <c r="P208" s="141">
        <v>75219.77</v>
      </c>
      <c r="Q208" s="141">
        <v>3367534</v>
      </c>
      <c r="R208" s="141">
        <v>3134156</v>
      </c>
      <c r="S208" s="141">
        <v>93.1</v>
      </c>
      <c r="T208" s="141">
        <v>0</v>
      </c>
      <c r="U208" s="141">
        <v>0</v>
      </c>
      <c r="V208" s="141" t="s">
        <v>16005</v>
      </c>
      <c r="W208" s="141" t="s">
        <v>16004</v>
      </c>
      <c r="X208" s="141" t="s">
        <v>16003</v>
      </c>
      <c r="Y208" s="141" t="s">
        <v>8426</v>
      </c>
      <c r="Z208" s="188" t="str">
        <f t="shared" si="3"/>
        <v>Methylation 126PE</v>
      </c>
      <c r="AA208" s="143">
        <v>0</v>
      </c>
      <c r="AB208" s="143" t="s">
        <v>6461</v>
      </c>
      <c r="AC208" s="143" t="s">
        <v>3343</v>
      </c>
      <c r="AD208" s="143"/>
    </row>
    <row r="209" spans="1:30" ht="24" customHeight="1">
      <c r="A209" s="139">
        <v>42831</v>
      </c>
      <c r="B209" s="140" t="s">
        <v>13169</v>
      </c>
      <c r="C209" s="141" t="s">
        <v>16002</v>
      </c>
      <c r="D209" s="141" t="s">
        <v>31</v>
      </c>
      <c r="E209" s="141" t="s">
        <v>16001</v>
      </c>
      <c r="F209" s="151">
        <v>42826</v>
      </c>
      <c r="G209" s="141" t="s">
        <v>36</v>
      </c>
      <c r="H209" s="141" t="s">
        <v>16000</v>
      </c>
      <c r="I209" s="141">
        <v>8</v>
      </c>
      <c r="J209" s="141" t="s">
        <v>32</v>
      </c>
      <c r="K209" s="141" t="s">
        <v>28</v>
      </c>
      <c r="L209" s="141">
        <v>0</v>
      </c>
      <c r="M209" s="141" t="s">
        <v>13617</v>
      </c>
      <c r="N209" s="141">
        <v>0</v>
      </c>
      <c r="O209" s="141" t="s">
        <v>103</v>
      </c>
      <c r="P209" s="141">
        <v>76914.09</v>
      </c>
      <c r="Q209" s="141">
        <v>3441752</v>
      </c>
      <c r="R209" s="141">
        <v>3204753</v>
      </c>
      <c r="S209" s="141">
        <v>93.1</v>
      </c>
      <c r="T209" s="141">
        <v>0</v>
      </c>
      <c r="U209" s="141">
        <v>0</v>
      </c>
      <c r="V209" s="141" t="s">
        <v>15999</v>
      </c>
      <c r="W209" s="141" t="s">
        <v>15998</v>
      </c>
      <c r="X209" s="141" t="s">
        <v>15997</v>
      </c>
      <c r="Y209" s="141" t="s">
        <v>8426</v>
      </c>
      <c r="Z209" s="188" t="str">
        <f t="shared" si="3"/>
        <v>Re-sequencing 126PE</v>
      </c>
      <c r="AA209" s="143">
        <v>0</v>
      </c>
      <c r="AB209" s="143" t="s">
        <v>30</v>
      </c>
      <c r="AC209" s="143" t="s">
        <v>3343</v>
      </c>
      <c r="AD209" s="143"/>
    </row>
    <row r="210" spans="1:30" s="39" customFormat="1" ht="24" customHeight="1">
      <c r="A210" s="219">
        <v>42832</v>
      </c>
      <c r="B210" s="218" t="s">
        <v>16680</v>
      </c>
      <c r="C210" s="135">
        <v>0</v>
      </c>
      <c r="D210" s="147" t="s">
        <v>309</v>
      </c>
      <c r="E210" s="215" t="s">
        <v>16685</v>
      </c>
      <c r="F210" s="217">
        <v>42830</v>
      </c>
      <c r="G210" s="215" t="s">
        <v>6941</v>
      </c>
      <c r="H210" s="215" t="s">
        <v>16684</v>
      </c>
      <c r="I210" s="215">
        <v>1</v>
      </c>
      <c r="J210" s="135" t="s">
        <v>2392</v>
      </c>
      <c r="K210" s="147" t="s">
        <v>28</v>
      </c>
      <c r="L210" s="216" t="s">
        <v>350</v>
      </c>
      <c r="M210" s="215"/>
      <c r="N210" s="215">
        <v>0</v>
      </c>
      <c r="O210" s="215" t="s">
        <v>33</v>
      </c>
      <c r="P210" s="215">
        <v>36092.19</v>
      </c>
      <c r="Q210" s="215">
        <v>3086126</v>
      </c>
      <c r="R210" s="215">
        <v>2926950</v>
      </c>
      <c r="S210" s="215">
        <v>95</v>
      </c>
      <c r="T210" s="215">
        <v>0</v>
      </c>
      <c r="U210" s="215">
        <v>0</v>
      </c>
      <c r="V210" s="215" t="s">
        <v>16683</v>
      </c>
      <c r="W210" s="215" t="s">
        <v>16682</v>
      </c>
      <c r="X210" s="215" t="s">
        <v>16681</v>
      </c>
      <c r="Y210" s="147" t="s">
        <v>4625</v>
      </c>
      <c r="Z210" s="147" t="str">
        <f t="shared" si="3"/>
        <v>0101PE</v>
      </c>
      <c r="AA210" s="214">
        <v>0</v>
      </c>
      <c r="AB210" s="213" t="s">
        <v>2544</v>
      </c>
      <c r="AC210" s="213" t="s">
        <v>3054</v>
      </c>
      <c r="AD210" s="212"/>
    </row>
    <row r="211" spans="1:30" s="39" customFormat="1" ht="24" customHeight="1">
      <c r="A211" s="211">
        <v>42832</v>
      </c>
      <c r="B211" s="210" t="s">
        <v>16680</v>
      </c>
      <c r="C211" s="141">
        <v>0</v>
      </c>
      <c r="D211" s="141" t="s">
        <v>309</v>
      </c>
      <c r="E211" s="208" t="s">
        <v>16679</v>
      </c>
      <c r="F211" s="209">
        <v>42830</v>
      </c>
      <c r="G211" s="208" t="s">
        <v>6941</v>
      </c>
      <c r="H211" s="208" t="s">
        <v>16678</v>
      </c>
      <c r="I211" s="208">
        <v>2</v>
      </c>
      <c r="J211" s="141" t="s">
        <v>2392</v>
      </c>
      <c r="K211" s="141" t="s">
        <v>28</v>
      </c>
      <c r="L211" s="208" t="s">
        <v>350</v>
      </c>
      <c r="M211" s="208"/>
      <c r="N211" s="208">
        <v>0</v>
      </c>
      <c r="O211" s="208" t="s">
        <v>33</v>
      </c>
      <c r="P211" s="208">
        <v>35415.18</v>
      </c>
      <c r="Q211" s="208">
        <v>3023185</v>
      </c>
      <c r="R211" s="208">
        <v>2872302</v>
      </c>
      <c r="S211" s="208">
        <v>95.2</v>
      </c>
      <c r="T211" s="208">
        <v>0</v>
      </c>
      <c r="U211" s="208">
        <v>0</v>
      </c>
      <c r="V211" s="208" t="s">
        <v>16677</v>
      </c>
      <c r="W211" s="208" t="s">
        <v>16676</v>
      </c>
      <c r="X211" s="208" t="s">
        <v>16675</v>
      </c>
      <c r="Y211" s="141" t="s">
        <v>4625</v>
      </c>
      <c r="Z211" s="141" t="str">
        <f t="shared" si="3"/>
        <v>0101PE</v>
      </c>
      <c r="AA211" s="207">
        <v>0</v>
      </c>
      <c r="AB211" s="207" t="s">
        <v>2544</v>
      </c>
      <c r="AC211" s="207" t="s">
        <v>3054</v>
      </c>
      <c r="AD211" s="207"/>
    </row>
    <row r="212" spans="1:30" s="39" customFormat="1" ht="24" customHeight="1">
      <c r="A212" s="219">
        <v>42832</v>
      </c>
      <c r="B212" s="218" t="s">
        <v>16670</v>
      </c>
      <c r="C212" s="135">
        <v>0</v>
      </c>
      <c r="D212" s="147" t="s">
        <v>309</v>
      </c>
      <c r="E212" s="215" t="s">
        <v>16674</v>
      </c>
      <c r="F212" s="217">
        <v>42830</v>
      </c>
      <c r="G212" s="215" t="s">
        <v>6941</v>
      </c>
      <c r="H212" s="215" t="s">
        <v>16668</v>
      </c>
      <c r="I212" s="215">
        <v>1</v>
      </c>
      <c r="J212" s="135" t="s">
        <v>2392</v>
      </c>
      <c r="K212" s="147" t="s">
        <v>28</v>
      </c>
      <c r="L212" s="216" t="s">
        <v>350</v>
      </c>
      <c r="M212" s="215"/>
      <c r="N212" s="215">
        <v>0</v>
      </c>
      <c r="O212" s="215" t="s">
        <v>33</v>
      </c>
      <c r="P212" s="215">
        <v>36618.82</v>
      </c>
      <c r="Q212" s="215">
        <v>3160204</v>
      </c>
      <c r="R212" s="215">
        <v>2972936</v>
      </c>
      <c r="S212" s="215">
        <v>94.2</v>
      </c>
      <c r="T212" s="215">
        <v>0</v>
      </c>
      <c r="U212" s="215">
        <v>0</v>
      </c>
      <c r="V212" s="215" t="s">
        <v>16673</v>
      </c>
      <c r="W212" s="215" t="s">
        <v>16672</v>
      </c>
      <c r="X212" s="215" t="s">
        <v>16671</v>
      </c>
      <c r="Y212" s="147" t="s">
        <v>4625</v>
      </c>
      <c r="Z212" s="147" t="str">
        <f t="shared" si="3"/>
        <v>0101PE</v>
      </c>
      <c r="AA212" s="214">
        <v>0</v>
      </c>
      <c r="AB212" s="213" t="s">
        <v>2544</v>
      </c>
      <c r="AC212" s="213" t="s">
        <v>3054</v>
      </c>
      <c r="AD212" s="212"/>
    </row>
    <row r="213" spans="1:30" s="39" customFormat="1" ht="24" customHeight="1">
      <c r="A213" s="211">
        <v>42832</v>
      </c>
      <c r="B213" s="210" t="s">
        <v>16670</v>
      </c>
      <c r="C213" s="141">
        <v>0</v>
      </c>
      <c r="D213" s="141" t="s">
        <v>309</v>
      </c>
      <c r="E213" s="208" t="s">
        <v>16669</v>
      </c>
      <c r="F213" s="209">
        <v>42830</v>
      </c>
      <c r="G213" s="208" t="s">
        <v>6941</v>
      </c>
      <c r="H213" s="208" t="s">
        <v>16668</v>
      </c>
      <c r="I213" s="208">
        <v>2</v>
      </c>
      <c r="J213" s="141" t="s">
        <v>2392</v>
      </c>
      <c r="K213" s="141" t="s">
        <v>28</v>
      </c>
      <c r="L213" s="208" t="s">
        <v>350</v>
      </c>
      <c r="M213" s="208"/>
      <c r="N213" s="208">
        <v>0</v>
      </c>
      <c r="O213" s="208" t="s">
        <v>33</v>
      </c>
      <c r="P213" s="208">
        <v>37099.25</v>
      </c>
      <c r="Q213" s="208">
        <v>3221680</v>
      </c>
      <c r="R213" s="208">
        <v>3015723</v>
      </c>
      <c r="S213" s="208">
        <v>93.8</v>
      </c>
      <c r="T213" s="208">
        <v>0</v>
      </c>
      <c r="U213" s="208">
        <v>0</v>
      </c>
      <c r="V213" s="208" t="s">
        <v>16667</v>
      </c>
      <c r="W213" s="208" t="s">
        <v>16666</v>
      </c>
      <c r="X213" s="208" t="s">
        <v>16665</v>
      </c>
      <c r="Y213" s="141" t="s">
        <v>4625</v>
      </c>
      <c r="Z213" s="141" t="str">
        <f t="shared" si="3"/>
        <v>0101PE</v>
      </c>
      <c r="AA213" s="207">
        <v>0</v>
      </c>
      <c r="AB213" s="207" t="s">
        <v>2544</v>
      </c>
      <c r="AC213" s="207" t="s">
        <v>3054</v>
      </c>
      <c r="AD213" s="207"/>
    </row>
    <row r="214" spans="1:30" s="39" customFormat="1" ht="24" customHeight="1">
      <c r="A214" s="219">
        <v>42832</v>
      </c>
      <c r="B214" s="218" t="s">
        <v>16664</v>
      </c>
      <c r="C214" s="135">
        <v>0</v>
      </c>
      <c r="D214" s="147" t="s">
        <v>309</v>
      </c>
      <c r="E214" s="215" t="s">
        <v>16663</v>
      </c>
      <c r="F214" s="217">
        <v>42830</v>
      </c>
      <c r="G214" s="215" t="s">
        <v>6962</v>
      </c>
      <c r="H214" s="215" t="s">
        <v>16662</v>
      </c>
      <c r="I214" s="215">
        <v>1</v>
      </c>
      <c r="J214" s="215" t="s">
        <v>134</v>
      </c>
      <c r="K214" s="147" t="s">
        <v>16656</v>
      </c>
      <c r="L214" s="216" t="s">
        <v>350</v>
      </c>
      <c r="M214" s="215"/>
      <c r="N214" s="215">
        <v>0</v>
      </c>
      <c r="O214" s="215" t="s">
        <v>33</v>
      </c>
      <c r="P214" s="215">
        <v>32828.35</v>
      </c>
      <c r="Q214" s="215">
        <v>2874918</v>
      </c>
      <c r="R214" s="215">
        <v>2686203</v>
      </c>
      <c r="S214" s="215">
        <v>93.5</v>
      </c>
      <c r="T214" s="215">
        <v>0</v>
      </c>
      <c r="U214" s="215">
        <v>0</v>
      </c>
      <c r="V214" s="215" t="s">
        <v>5512</v>
      </c>
      <c r="W214" s="215" t="s">
        <v>16661</v>
      </c>
      <c r="X214" s="215" t="s">
        <v>16660</v>
      </c>
      <c r="Y214" s="147" t="s">
        <v>4625</v>
      </c>
      <c r="Z214" s="147" t="str">
        <f t="shared" si="3"/>
        <v>0101PE</v>
      </c>
      <c r="AA214" s="214">
        <v>0.5</v>
      </c>
      <c r="AB214" s="213" t="s">
        <v>2544</v>
      </c>
      <c r="AC214" s="213" t="s">
        <v>3054</v>
      </c>
      <c r="AD214" s="212"/>
    </row>
    <row r="215" spans="1:30" s="39" customFormat="1" ht="24" customHeight="1">
      <c r="A215" s="211">
        <v>42832</v>
      </c>
      <c r="B215" s="210" t="s">
        <v>16659</v>
      </c>
      <c r="C215" s="141">
        <v>0</v>
      </c>
      <c r="D215" s="141" t="s">
        <v>309</v>
      </c>
      <c r="E215" s="208" t="s">
        <v>16658</v>
      </c>
      <c r="F215" s="209">
        <v>42830</v>
      </c>
      <c r="G215" s="208" t="s">
        <v>6962</v>
      </c>
      <c r="H215" s="208" t="s">
        <v>16657</v>
      </c>
      <c r="I215" s="208">
        <v>2</v>
      </c>
      <c r="J215" s="220" t="s">
        <v>134</v>
      </c>
      <c r="K215" s="144" t="s">
        <v>16656</v>
      </c>
      <c r="L215" s="208" t="s">
        <v>350</v>
      </c>
      <c r="M215" s="208"/>
      <c r="N215" s="208">
        <v>0</v>
      </c>
      <c r="O215" s="208" t="s">
        <v>33</v>
      </c>
      <c r="P215" s="208">
        <v>33312.82</v>
      </c>
      <c r="Q215" s="208">
        <v>2914733</v>
      </c>
      <c r="R215" s="208">
        <v>2726352</v>
      </c>
      <c r="S215" s="208">
        <v>93.6</v>
      </c>
      <c r="T215" s="208">
        <v>0</v>
      </c>
      <c r="U215" s="208">
        <v>0</v>
      </c>
      <c r="V215" s="208" t="s">
        <v>16655</v>
      </c>
      <c r="W215" s="208" t="s">
        <v>16654</v>
      </c>
      <c r="X215" s="208" t="s">
        <v>16653</v>
      </c>
      <c r="Y215" s="141" t="s">
        <v>4625</v>
      </c>
      <c r="Z215" s="141" t="str">
        <f t="shared" si="3"/>
        <v>0101PE</v>
      </c>
      <c r="AA215" s="207">
        <v>0.5</v>
      </c>
      <c r="AB215" s="207" t="s">
        <v>2544</v>
      </c>
      <c r="AC215" s="207" t="s">
        <v>3054</v>
      </c>
      <c r="AD215" s="207"/>
    </row>
    <row r="216" spans="1:30" s="39" customFormat="1" ht="24" customHeight="1">
      <c r="A216" s="219">
        <v>42834</v>
      </c>
      <c r="B216" s="218" t="s">
        <v>16647</v>
      </c>
      <c r="C216" s="215" t="s">
        <v>6976</v>
      </c>
      <c r="D216" s="216" t="s">
        <v>31</v>
      </c>
      <c r="E216" s="215" t="s">
        <v>16652</v>
      </c>
      <c r="F216" s="217">
        <v>42832</v>
      </c>
      <c r="G216" s="215" t="s">
        <v>6974</v>
      </c>
      <c r="H216" s="215" t="s">
        <v>16651</v>
      </c>
      <c r="I216" s="215">
        <v>1</v>
      </c>
      <c r="J216" s="135" t="s">
        <v>2392</v>
      </c>
      <c r="K216" s="147" t="s">
        <v>28</v>
      </c>
      <c r="L216" s="216" t="s">
        <v>350</v>
      </c>
      <c r="M216" s="215"/>
      <c r="N216" s="215">
        <v>0</v>
      </c>
      <c r="O216" s="215" t="s">
        <v>29</v>
      </c>
      <c r="P216" s="215">
        <v>36217.01</v>
      </c>
      <c r="Q216" s="215">
        <v>3568738</v>
      </c>
      <c r="R216" s="215">
        <v>3218906</v>
      </c>
      <c r="S216" s="215">
        <v>90.4</v>
      </c>
      <c r="T216" s="215">
        <v>0</v>
      </c>
      <c r="U216" s="215">
        <v>0</v>
      </c>
      <c r="V216" s="215" t="s">
        <v>16650</v>
      </c>
      <c r="W216" s="215" t="s">
        <v>16649</v>
      </c>
      <c r="X216" s="215" t="s">
        <v>16648</v>
      </c>
      <c r="Y216" s="147" t="s">
        <v>143</v>
      </c>
      <c r="Z216" s="147" t="str">
        <f t="shared" si="3"/>
        <v>Target Region capture91PE</v>
      </c>
      <c r="AA216" s="214">
        <v>0</v>
      </c>
      <c r="AB216" s="213" t="s">
        <v>2544</v>
      </c>
      <c r="AC216" s="213" t="s">
        <v>3054</v>
      </c>
      <c r="AD216" s="212"/>
    </row>
    <row r="217" spans="1:30" s="39" customFormat="1" ht="24" customHeight="1">
      <c r="A217" s="211">
        <v>42834</v>
      </c>
      <c r="B217" s="210" t="s">
        <v>16647</v>
      </c>
      <c r="C217" s="208" t="s">
        <v>6976</v>
      </c>
      <c r="D217" s="208" t="s">
        <v>31</v>
      </c>
      <c r="E217" s="208" t="s">
        <v>16646</v>
      </c>
      <c r="F217" s="209">
        <v>42832</v>
      </c>
      <c r="G217" s="208" t="s">
        <v>6974</v>
      </c>
      <c r="H217" s="208" t="s">
        <v>16645</v>
      </c>
      <c r="I217" s="208">
        <v>2</v>
      </c>
      <c r="J217" s="141" t="s">
        <v>2392</v>
      </c>
      <c r="K217" s="141" t="s">
        <v>28</v>
      </c>
      <c r="L217" s="208" t="s">
        <v>350</v>
      </c>
      <c r="M217" s="208"/>
      <c r="N217" s="208">
        <v>0</v>
      </c>
      <c r="O217" s="208" t="s">
        <v>29</v>
      </c>
      <c r="P217" s="208">
        <v>36512.839999999997</v>
      </c>
      <c r="Q217" s="208">
        <v>3630542</v>
      </c>
      <c r="R217" s="208">
        <v>3246801</v>
      </c>
      <c r="S217" s="208">
        <v>89.6</v>
      </c>
      <c r="T217" s="208">
        <v>0</v>
      </c>
      <c r="U217" s="208">
        <v>0</v>
      </c>
      <c r="V217" s="208" t="s">
        <v>16644</v>
      </c>
      <c r="W217" s="208" t="s">
        <v>16643</v>
      </c>
      <c r="X217" s="208" t="s">
        <v>16642</v>
      </c>
      <c r="Y217" s="141" t="s">
        <v>143</v>
      </c>
      <c r="Z217" s="141" t="str">
        <f t="shared" si="3"/>
        <v>Target Region capture91PE</v>
      </c>
      <c r="AA217" s="207">
        <v>0</v>
      </c>
      <c r="AB217" s="207" t="s">
        <v>2544</v>
      </c>
      <c r="AC217" s="207" t="s">
        <v>3054</v>
      </c>
      <c r="AD217" s="207"/>
    </row>
    <row r="218" spans="1:30" s="39" customFormat="1" ht="24" customHeight="1">
      <c r="A218" s="219">
        <v>42834</v>
      </c>
      <c r="B218" s="218" t="s">
        <v>2291</v>
      </c>
      <c r="C218" s="215" t="s">
        <v>6976</v>
      </c>
      <c r="D218" s="216" t="s">
        <v>31</v>
      </c>
      <c r="E218" s="215" t="s">
        <v>16641</v>
      </c>
      <c r="F218" s="217">
        <v>42832</v>
      </c>
      <c r="G218" s="215" t="s">
        <v>6974</v>
      </c>
      <c r="H218" s="215" t="s">
        <v>16640</v>
      </c>
      <c r="I218" s="215">
        <v>1</v>
      </c>
      <c r="J218" s="215" t="s">
        <v>134</v>
      </c>
      <c r="K218" s="147" t="s">
        <v>16633</v>
      </c>
      <c r="L218" s="216" t="s">
        <v>350</v>
      </c>
      <c r="M218" s="215"/>
      <c r="N218" s="215">
        <v>0</v>
      </c>
      <c r="O218" s="215" t="s">
        <v>29</v>
      </c>
      <c r="P218" s="215">
        <v>35817.79</v>
      </c>
      <c r="Q218" s="215">
        <v>3450503</v>
      </c>
      <c r="R218" s="215">
        <v>3207453</v>
      </c>
      <c r="S218" s="215">
        <v>93</v>
      </c>
      <c r="T218" s="215">
        <v>0</v>
      </c>
      <c r="U218" s="215">
        <v>0</v>
      </c>
      <c r="V218" s="215" t="s">
        <v>16639</v>
      </c>
      <c r="W218" s="215" t="s">
        <v>16638</v>
      </c>
      <c r="X218" s="215" t="s">
        <v>16637</v>
      </c>
      <c r="Y218" s="147" t="s">
        <v>143</v>
      </c>
      <c r="Z218" s="147" t="str">
        <f t="shared" si="3"/>
        <v>Target Region capture91PE</v>
      </c>
      <c r="AA218" s="214">
        <v>9.45945945945946E-2</v>
      </c>
      <c r="AB218" s="213" t="s">
        <v>2544</v>
      </c>
      <c r="AC218" s="213" t="s">
        <v>3054</v>
      </c>
      <c r="AD218" s="212"/>
    </row>
    <row r="219" spans="1:30" s="39" customFormat="1" ht="24" customHeight="1">
      <c r="A219" s="211">
        <v>42834</v>
      </c>
      <c r="B219" s="210" t="s">
        <v>16636</v>
      </c>
      <c r="C219" s="208" t="s">
        <v>6976</v>
      </c>
      <c r="D219" s="208" t="s">
        <v>31</v>
      </c>
      <c r="E219" s="208" t="s">
        <v>16635</v>
      </c>
      <c r="F219" s="209">
        <v>42832</v>
      </c>
      <c r="G219" s="208" t="s">
        <v>6974</v>
      </c>
      <c r="H219" s="208" t="s">
        <v>16634</v>
      </c>
      <c r="I219" s="208">
        <v>2</v>
      </c>
      <c r="J219" s="220" t="s">
        <v>134</v>
      </c>
      <c r="K219" s="144" t="s">
        <v>16633</v>
      </c>
      <c r="L219" s="208" t="s">
        <v>350</v>
      </c>
      <c r="M219" s="208"/>
      <c r="N219" s="208">
        <v>0</v>
      </c>
      <c r="O219" s="208" t="s">
        <v>29</v>
      </c>
      <c r="P219" s="208">
        <v>34768.69</v>
      </c>
      <c r="Q219" s="208">
        <v>3328966</v>
      </c>
      <c r="R219" s="208">
        <v>3111812</v>
      </c>
      <c r="S219" s="208">
        <v>93.5</v>
      </c>
      <c r="T219" s="208">
        <v>0</v>
      </c>
      <c r="U219" s="208">
        <v>0</v>
      </c>
      <c r="V219" s="208" t="s">
        <v>16632</v>
      </c>
      <c r="W219" s="208" t="s">
        <v>16631</v>
      </c>
      <c r="X219" s="208" t="s">
        <v>16630</v>
      </c>
      <c r="Y219" s="141" t="s">
        <v>143</v>
      </c>
      <c r="Z219" s="141" t="str">
        <f t="shared" si="3"/>
        <v>Target Region capture91PE</v>
      </c>
      <c r="AA219" s="207">
        <v>9.45945945945946E-2</v>
      </c>
      <c r="AB219" s="207" t="s">
        <v>2544</v>
      </c>
      <c r="AC219" s="207" t="s">
        <v>3054</v>
      </c>
      <c r="AD219" s="207"/>
    </row>
    <row r="220" spans="1:30" s="39" customFormat="1" ht="24" customHeight="1">
      <c r="A220" s="219">
        <v>42834</v>
      </c>
      <c r="B220" s="218" t="s">
        <v>16624</v>
      </c>
      <c r="C220" s="215" t="s">
        <v>6976</v>
      </c>
      <c r="D220" s="216" t="s">
        <v>31</v>
      </c>
      <c r="E220" s="215" t="s">
        <v>16629</v>
      </c>
      <c r="F220" s="217">
        <v>42832</v>
      </c>
      <c r="G220" s="215" t="s">
        <v>6986</v>
      </c>
      <c r="H220" s="215" t="s">
        <v>16628</v>
      </c>
      <c r="I220" s="215">
        <v>1</v>
      </c>
      <c r="J220" s="135" t="s">
        <v>4656</v>
      </c>
      <c r="K220" s="147" t="s">
        <v>16621</v>
      </c>
      <c r="L220" s="216" t="s">
        <v>350</v>
      </c>
      <c r="M220" s="215"/>
      <c r="N220" s="215">
        <v>0</v>
      </c>
      <c r="O220" s="215" t="s">
        <v>29</v>
      </c>
      <c r="P220" s="215">
        <v>32352.59</v>
      </c>
      <c r="Q220" s="215">
        <v>3980106</v>
      </c>
      <c r="R220" s="215">
        <v>2963617</v>
      </c>
      <c r="S220" s="215">
        <v>74.2</v>
      </c>
      <c r="T220" s="215">
        <v>0</v>
      </c>
      <c r="U220" s="215">
        <v>0</v>
      </c>
      <c r="V220" s="215" t="s">
        <v>16627</v>
      </c>
      <c r="W220" s="215" t="s">
        <v>16626</v>
      </c>
      <c r="X220" s="215" t="s">
        <v>16625</v>
      </c>
      <c r="Y220" s="147" t="s">
        <v>143</v>
      </c>
      <c r="Z220" s="147" t="str">
        <f t="shared" si="3"/>
        <v>Target Region capture91PE</v>
      </c>
      <c r="AA220" s="214">
        <v>1</v>
      </c>
      <c r="AB220" s="213" t="s">
        <v>2544</v>
      </c>
      <c r="AC220" s="213" t="s">
        <v>3054</v>
      </c>
      <c r="AD220" s="212"/>
    </row>
    <row r="221" spans="1:30" s="39" customFormat="1" ht="24" customHeight="1">
      <c r="A221" s="211">
        <v>42834</v>
      </c>
      <c r="B221" s="210" t="s">
        <v>16624</v>
      </c>
      <c r="C221" s="208" t="s">
        <v>6976</v>
      </c>
      <c r="D221" s="208" t="s">
        <v>31</v>
      </c>
      <c r="E221" s="208" t="s">
        <v>16623</v>
      </c>
      <c r="F221" s="209">
        <v>42832</v>
      </c>
      <c r="G221" s="208" t="s">
        <v>6986</v>
      </c>
      <c r="H221" s="208" t="s">
        <v>16622</v>
      </c>
      <c r="I221" s="208">
        <v>2</v>
      </c>
      <c r="J221" s="144" t="s">
        <v>4656</v>
      </c>
      <c r="K221" s="144" t="s">
        <v>16621</v>
      </c>
      <c r="L221" s="208" t="s">
        <v>350</v>
      </c>
      <c r="M221" s="208"/>
      <c r="N221" s="208">
        <v>0</v>
      </c>
      <c r="O221" s="208" t="s">
        <v>29</v>
      </c>
      <c r="P221" s="208">
        <v>33821.83</v>
      </c>
      <c r="Q221" s="208">
        <v>3949892</v>
      </c>
      <c r="R221" s="208">
        <v>3149385</v>
      </c>
      <c r="S221" s="208">
        <v>79.7</v>
      </c>
      <c r="T221" s="208">
        <v>0</v>
      </c>
      <c r="U221" s="208">
        <v>0</v>
      </c>
      <c r="V221" s="208" t="s">
        <v>16620</v>
      </c>
      <c r="W221" s="208" t="s">
        <v>16619</v>
      </c>
      <c r="X221" s="208" t="s">
        <v>16618</v>
      </c>
      <c r="Y221" s="141" t="s">
        <v>143</v>
      </c>
      <c r="Z221" s="141" t="str">
        <f t="shared" si="3"/>
        <v>Target Region capture91PE</v>
      </c>
      <c r="AA221" s="207">
        <v>1</v>
      </c>
      <c r="AB221" s="207" t="s">
        <v>2544</v>
      </c>
      <c r="AC221" s="207" t="s">
        <v>3054</v>
      </c>
      <c r="AD221" s="207"/>
    </row>
    <row r="222" spans="1:30" s="39" customFormat="1" ht="24" customHeight="1">
      <c r="A222" s="219">
        <v>42834</v>
      </c>
      <c r="B222" s="218" t="s">
        <v>16612</v>
      </c>
      <c r="C222" s="215" t="s">
        <v>6976</v>
      </c>
      <c r="D222" s="216" t="s">
        <v>31</v>
      </c>
      <c r="E222" s="215" t="s">
        <v>16617</v>
      </c>
      <c r="F222" s="217">
        <v>42832</v>
      </c>
      <c r="G222" s="215" t="s">
        <v>6986</v>
      </c>
      <c r="H222" s="215" t="s">
        <v>16616</v>
      </c>
      <c r="I222" s="215">
        <v>1</v>
      </c>
      <c r="J222" s="135" t="s">
        <v>4656</v>
      </c>
      <c r="K222" s="147" t="s">
        <v>16609</v>
      </c>
      <c r="L222" s="216" t="s">
        <v>350</v>
      </c>
      <c r="M222" s="215"/>
      <c r="N222" s="215">
        <v>0</v>
      </c>
      <c r="O222" s="215" t="s">
        <v>29</v>
      </c>
      <c r="P222" s="215">
        <v>34716.89</v>
      </c>
      <c r="Q222" s="215">
        <v>4121972</v>
      </c>
      <c r="R222" s="215">
        <v>3186060</v>
      </c>
      <c r="S222" s="215">
        <v>77.3</v>
      </c>
      <c r="T222" s="215">
        <v>0</v>
      </c>
      <c r="U222" s="215">
        <v>0</v>
      </c>
      <c r="V222" s="215" t="s">
        <v>16615</v>
      </c>
      <c r="W222" s="215" t="s">
        <v>16614</v>
      </c>
      <c r="X222" s="215" t="s">
        <v>16613</v>
      </c>
      <c r="Y222" s="147" t="s">
        <v>143</v>
      </c>
      <c r="Z222" s="147" t="str">
        <f t="shared" si="3"/>
        <v>Target Region capture91PE</v>
      </c>
      <c r="AA222" s="214">
        <v>1</v>
      </c>
      <c r="AB222" s="213" t="s">
        <v>2544</v>
      </c>
      <c r="AC222" s="213" t="s">
        <v>3054</v>
      </c>
      <c r="AD222" s="212"/>
    </row>
    <row r="223" spans="1:30" s="39" customFormat="1" ht="24" customHeight="1">
      <c r="A223" s="211">
        <v>42834</v>
      </c>
      <c r="B223" s="210" t="s">
        <v>16612</v>
      </c>
      <c r="C223" s="208" t="s">
        <v>6976</v>
      </c>
      <c r="D223" s="208" t="s">
        <v>31</v>
      </c>
      <c r="E223" s="208" t="s">
        <v>16611</v>
      </c>
      <c r="F223" s="209">
        <v>42832</v>
      </c>
      <c r="G223" s="208" t="s">
        <v>6986</v>
      </c>
      <c r="H223" s="208" t="s">
        <v>16610</v>
      </c>
      <c r="I223" s="208">
        <v>2</v>
      </c>
      <c r="J223" s="144" t="s">
        <v>4656</v>
      </c>
      <c r="K223" s="144" t="s">
        <v>16609</v>
      </c>
      <c r="L223" s="208" t="s">
        <v>350</v>
      </c>
      <c r="M223" s="208"/>
      <c r="N223" s="208">
        <v>0</v>
      </c>
      <c r="O223" s="208" t="s">
        <v>29</v>
      </c>
      <c r="P223" s="208">
        <v>33579.279999999999</v>
      </c>
      <c r="Q223" s="208">
        <v>4152714</v>
      </c>
      <c r="R223" s="208">
        <v>3169679</v>
      </c>
      <c r="S223" s="208">
        <v>76.5</v>
      </c>
      <c r="T223" s="208">
        <v>0</v>
      </c>
      <c r="U223" s="208">
        <v>0</v>
      </c>
      <c r="V223" s="208" t="s">
        <v>16608</v>
      </c>
      <c r="W223" s="208" t="s">
        <v>16607</v>
      </c>
      <c r="X223" s="208" t="s">
        <v>16606</v>
      </c>
      <c r="Y223" s="141" t="s">
        <v>143</v>
      </c>
      <c r="Z223" s="141" t="str">
        <f t="shared" si="3"/>
        <v>Target Region capture91PE</v>
      </c>
      <c r="AA223" s="207">
        <v>1</v>
      </c>
      <c r="AB223" s="207" t="s">
        <v>2544</v>
      </c>
      <c r="AC223" s="207" t="s">
        <v>3054</v>
      </c>
      <c r="AD223" s="207"/>
    </row>
    <row r="224" spans="1:30" s="39" customFormat="1" ht="24" customHeight="1">
      <c r="A224" s="219">
        <v>42834</v>
      </c>
      <c r="B224" s="218" t="s">
        <v>16605</v>
      </c>
      <c r="C224" s="135">
        <v>0</v>
      </c>
      <c r="D224" s="147" t="s">
        <v>309</v>
      </c>
      <c r="E224" s="215" t="s">
        <v>16604</v>
      </c>
      <c r="F224" s="217">
        <v>42832</v>
      </c>
      <c r="G224" s="215" t="s">
        <v>6941</v>
      </c>
      <c r="H224" s="215" t="s">
        <v>16603</v>
      </c>
      <c r="I224" s="215">
        <v>1</v>
      </c>
      <c r="J224" s="135" t="s">
        <v>2392</v>
      </c>
      <c r="K224" s="147" t="s">
        <v>28</v>
      </c>
      <c r="L224" s="216" t="s">
        <v>350</v>
      </c>
      <c r="M224" s="215"/>
      <c r="N224" s="215">
        <v>0</v>
      </c>
      <c r="O224" s="215" t="s">
        <v>33</v>
      </c>
      <c r="P224" s="215">
        <v>34705.68</v>
      </c>
      <c r="Q224" s="215">
        <v>2931441</v>
      </c>
      <c r="R224" s="215">
        <v>2803208</v>
      </c>
      <c r="S224" s="215">
        <v>95.7</v>
      </c>
      <c r="T224" s="215">
        <v>0</v>
      </c>
      <c r="U224" s="215">
        <v>0</v>
      </c>
      <c r="V224" s="215" t="s">
        <v>16602</v>
      </c>
      <c r="W224" s="215" t="s">
        <v>16601</v>
      </c>
      <c r="X224" s="215" t="s">
        <v>16600</v>
      </c>
      <c r="Y224" s="147" t="s">
        <v>4625</v>
      </c>
      <c r="Z224" s="147" t="str">
        <f t="shared" si="3"/>
        <v>0101PE</v>
      </c>
      <c r="AA224" s="214">
        <v>0</v>
      </c>
      <c r="AB224" s="213" t="s">
        <v>2544</v>
      </c>
      <c r="AC224" s="213" t="s">
        <v>3054</v>
      </c>
      <c r="AD224" s="212"/>
    </row>
    <row r="225" spans="1:30" s="39" customFormat="1" ht="24" customHeight="1">
      <c r="A225" s="211">
        <v>42834</v>
      </c>
      <c r="B225" s="210" t="s">
        <v>16599</v>
      </c>
      <c r="C225" s="141">
        <v>0</v>
      </c>
      <c r="D225" s="141" t="s">
        <v>309</v>
      </c>
      <c r="E225" s="208" t="s">
        <v>16598</v>
      </c>
      <c r="F225" s="209">
        <v>42832</v>
      </c>
      <c r="G225" s="208" t="s">
        <v>6941</v>
      </c>
      <c r="H225" s="208" t="s">
        <v>16597</v>
      </c>
      <c r="I225" s="208">
        <v>2</v>
      </c>
      <c r="J225" s="141" t="s">
        <v>2392</v>
      </c>
      <c r="K225" s="141" t="s">
        <v>28</v>
      </c>
      <c r="L225" s="208" t="s">
        <v>350</v>
      </c>
      <c r="M225" s="208"/>
      <c r="N225" s="208">
        <v>0</v>
      </c>
      <c r="O225" s="208" t="s">
        <v>33</v>
      </c>
      <c r="P225" s="208">
        <v>34012.050000000003</v>
      </c>
      <c r="Q225" s="208">
        <v>2867586</v>
      </c>
      <c r="R225" s="208">
        <v>2747945</v>
      </c>
      <c r="S225" s="208">
        <v>95.9</v>
      </c>
      <c r="T225" s="208">
        <v>0</v>
      </c>
      <c r="U225" s="208">
        <v>0</v>
      </c>
      <c r="V225" s="208" t="s">
        <v>16596</v>
      </c>
      <c r="W225" s="208" t="s">
        <v>16595</v>
      </c>
      <c r="X225" s="208" t="s">
        <v>16594</v>
      </c>
      <c r="Y225" s="141" t="s">
        <v>4625</v>
      </c>
      <c r="Z225" s="141" t="str">
        <f t="shared" si="3"/>
        <v>0101PE</v>
      </c>
      <c r="AA225" s="207">
        <v>0</v>
      </c>
      <c r="AB225" s="207" t="s">
        <v>2544</v>
      </c>
      <c r="AC225" s="207" t="s">
        <v>3054</v>
      </c>
      <c r="AD225" s="207"/>
    </row>
    <row r="226" spans="1:30" s="39" customFormat="1" ht="24" customHeight="1">
      <c r="A226" s="219">
        <v>42834</v>
      </c>
      <c r="B226" s="218" t="s">
        <v>16593</v>
      </c>
      <c r="C226" s="135">
        <v>0</v>
      </c>
      <c r="D226" s="147" t="s">
        <v>309</v>
      </c>
      <c r="E226" s="215" t="s">
        <v>16592</v>
      </c>
      <c r="F226" s="217">
        <v>42832</v>
      </c>
      <c r="G226" s="215" t="s">
        <v>6941</v>
      </c>
      <c r="H226" s="215" t="s">
        <v>16591</v>
      </c>
      <c r="I226" s="215">
        <v>1</v>
      </c>
      <c r="J226" s="135" t="s">
        <v>2392</v>
      </c>
      <c r="K226" s="147" t="s">
        <v>28</v>
      </c>
      <c r="L226" s="216" t="s">
        <v>350</v>
      </c>
      <c r="M226" s="215"/>
      <c r="N226" s="215">
        <v>0</v>
      </c>
      <c r="O226" s="215" t="s">
        <v>33</v>
      </c>
      <c r="P226" s="215">
        <v>35671.86</v>
      </c>
      <c r="Q226" s="215">
        <v>3042907</v>
      </c>
      <c r="R226" s="215">
        <v>2884134</v>
      </c>
      <c r="S226" s="215">
        <v>94.9</v>
      </c>
      <c r="T226" s="215">
        <v>0</v>
      </c>
      <c r="U226" s="215">
        <v>0</v>
      </c>
      <c r="V226" s="215" t="s">
        <v>16590</v>
      </c>
      <c r="W226" s="215" t="s">
        <v>16589</v>
      </c>
      <c r="X226" s="215" t="s">
        <v>16588</v>
      </c>
      <c r="Y226" s="147" t="s">
        <v>4625</v>
      </c>
      <c r="Z226" s="147" t="str">
        <f t="shared" si="3"/>
        <v>0101PE</v>
      </c>
      <c r="AA226" s="214">
        <v>0</v>
      </c>
      <c r="AB226" s="213" t="s">
        <v>2544</v>
      </c>
      <c r="AC226" s="213" t="s">
        <v>3054</v>
      </c>
      <c r="AD226" s="212"/>
    </row>
    <row r="227" spans="1:30" s="39" customFormat="1" ht="24" customHeight="1">
      <c r="A227" s="211">
        <v>42834</v>
      </c>
      <c r="B227" s="210" t="s">
        <v>16587</v>
      </c>
      <c r="C227" s="141">
        <v>0</v>
      </c>
      <c r="D227" s="141" t="s">
        <v>309</v>
      </c>
      <c r="E227" s="208" t="s">
        <v>16586</v>
      </c>
      <c r="F227" s="209">
        <v>42832</v>
      </c>
      <c r="G227" s="208" t="s">
        <v>6941</v>
      </c>
      <c r="H227" s="208" t="s">
        <v>16585</v>
      </c>
      <c r="I227" s="208">
        <v>2</v>
      </c>
      <c r="J227" s="141" t="s">
        <v>2392</v>
      </c>
      <c r="K227" s="141" t="s">
        <v>28</v>
      </c>
      <c r="L227" s="208" t="s">
        <v>350</v>
      </c>
      <c r="M227" s="208"/>
      <c r="N227" s="208">
        <v>0</v>
      </c>
      <c r="O227" s="208" t="s">
        <v>33</v>
      </c>
      <c r="P227" s="208">
        <v>36721.56</v>
      </c>
      <c r="Q227" s="208">
        <v>3157761</v>
      </c>
      <c r="R227" s="208">
        <v>2974759</v>
      </c>
      <c r="S227" s="208">
        <v>94.3</v>
      </c>
      <c r="T227" s="208">
        <v>0</v>
      </c>
      <c r="U227" s="208">
        <v>0</v>
      </c>
      <c r="V227" s="208" t="s">
        <v>16584</v>
      </c>
      <c r="W227" s="208" t="s">
        <v>16583</v>
      </c>
      <c r="X227" s="208" t="s">
        <v>16582</v>
      </c>
      <c r="Y227" s="141" t="s">
        <v>4625</v>
      </c>
      <c r="Z227" s="141" t="str">
        <f t="shared" si="3"/>
        <v>0101PE</v>
      </c>
      <c r="AA227" s="207">
        <v>0</v>
      </c>
      <c r="AB227" s="207" t="s">
        <v>2544</v>
      </c>
      <c r="AC227" s="207" t="s">
        <v>3054</v>
      </c>
      <c r="AD227" s="207"/>
    </row>
    <row r="228" spans="1:30" s="39" customFormat="1" ht="24" customHeight="1">
      <c r="A228" s="219">
        <v>42834</v>
      </c>
      <c r="B228" s="218" t="s">
        <v>16581</v>
      </c>
      <c r="C228" s="135">
        <v>0</v>
      </c>
      <c r="D228" s="147" t="s">
        <v>309</v>
      </c>
      <c r="E228" s="215" t="s">
        <v>16580</v>
      </c>
      <c r="F228" s="217">
        <v>42832</v>
      </c>
      <c r="G228" s="215" t="s">
        <v>6962</v>
      </c>
      <c r="H228" s="215" t="s">
        <v>16579</v>
      </c>
      <c r="I228" s="215">
        <v>1</v>
      </c>
      <c r="J228" s="215" t="s">
        <v>134</v>
      </c>
      <c r="K228" s="147" t="s">
        <v>16572</v>
      </c>
      <c r="L228" s="216" t="s">
        <v>350</v>
      </c>
      <c r="M228" s="215"/>
      <c r="N228" s="215">
        <v>0</v>
      </c>
      <c r="O228" s="215" t="s">
        <v>33</v>
      </c>
      <c r="P228" s="215">
        <v>33991.769999999997</v>
      </c>
      <c r="Q228" s="215">
        <v>2971212</v>
      </c>
      <c r="R228" s="215">
        <v>2767650</v>
      </c>
      <c r="S228" s="215">
        <v>93.3</v>
      </c>
      <c r="T228" s="215">
        <v>0</v>
      </c>
      <c r="U228" s="215">
        <v>0</v>
      </c>
      <c r="V228" s="215" t="s">
        <v>16578</v>
      </c>
      <c r="W228" s="215" t="s">
        <v>16577</v>
      </c>
      <c r="X228" s="215" t="s">
        <v>16576</v>
      </c>
      <c r="Y228" s="147" t="s">
        <v>4625</v>
      </c>
      <c r="Z228" s="147" t="str">
        <f t="shared" si="3"/>
        <v>0101PE</v>
      </c>
      <c r="AA228" s="214">
        <v>0.60416666666666663</v>
      </c>
      <c r="AB228" s="213" t="s">
        <v>2544</v>
      </c>
      <c r="AC228" s="213" t="s">
        <v>3054</v>
      </c>
      <c r="AD228" s="212"/>
    </row>
    <row r="229" spans="1:30" s="39" customFormat="1" ht="24" customHeight="1">
      <c r="A229" s="211">
        <v>42834</v>
      </c>
      <c r="B229" s="210" t="s">
        <v>16575</v>
      </c>
      <c r="C229" s="141">
        <v>0</v>
      </c>
      <c r="D229" s="141" t="s">
        <v>309</v>
      </c>
      <c r="E229" s="208" t="s">
        <v>16574</v>
      </c>
      <c r="F229" s="209">
        <v>42832</v>
      </c>
      <c r="G229" s="208" t="s">
        <v>6962</v>
      </c>
      <c r="H229" s="208" t="s">
        <v>16573</v>
      </c>
      <c r="I229" s="208">
        <v>2</v>
      </c>
      <c r="J229" s="220" t="s">
        <v>134</v>
      </c>
      <c r="K229" s="144" t="s">
        <v>16572</v>
      </c>
      <c r="L229" s="208" t="s">
        <v>350</v>
      </c>
      <c r="M229" s="208"/>
      <c r="N229" s="208">
        <v>0</v>
      </c>
      <c r="O229" s="208" t="s">
        <v>33</v>
      </c>
      <c r="P229" s="208">
        <v>34704.97</v>
      </c>
      <c r="Q229" s="208">
        <v>3048975</v>
      </c>
      <c r="R229" s="208">
        <v>2827717</v>
      </c>
      <c r="S229" s="208">
        <v>92.9</v>
      </c>
      <c r="T229" s="208">
        <v>0</v>
      </c>
      <c r="U229" s="208">
        <v>0</v>
      </c>
      <c r="V229" s="208" t="s">
        <v>16571</v>
      </c>
      <c r="W229" s="208" t="s">
        <v>16570</v>
      </c>
      <c r="X229" s="208" t="s">
        <v>16569</v>
      </c>
      <c r="Y229" s="141" t="s">
        <v>4625</v>
      </c>
      <c r="Z229" s="141" t="str">
        <f t="shared" si="3"/>
        <v>0101PE</v>
      </c>
      <c r="AA229" s="207">
        <v>0.60416666666666663</v>
      </c>
      <c r="AB229" s="207" t="s">
        <v>2544</v>
      </c>
      <c r="AC229" s="207" t="s">
        <v>3054</v>
      </c>
      <c r="AD229" s="207"/>
    </row>
    <row r="230" spans="1:30" s="39" customFormat="1" ht="24" customHeight="1">
      <c r="A230" s="219">
        <v>42834</v>
      </c>
      <c r="B230" s="218" t="s">
        <v>16568</v>
      </c>
      <c r="C230" s="135">
        <v>0</v>
      </c>
      <c r="D230" s="147" t="s">
        <v>309</v>
      </c>
      <c r="E230" s="215" t="s">
        <v>16567</v>
      </c>
      <c r="F230" s="217">
        <v>42832</v>
      </c>
      <c r="G230" s="215" t="s">
        <v>6962</v>
      </c>
      <c r="H230" s="215" t="s">
        <v>16566</v>
      </c>
      <c r="I230" s="215">
        <v>1</v>
      </c>
      <c r="J230" s="215" t="s">
        <v>134</v>
      </c>
      <c r="K230" s="147" t="s">
        <v>16560</v>
      </c>
      <c r="L230" s="216" t="s">
        <v>350</v>
      </c>
      <c r="M230" s="215"/>
      <c r="N230" s="215">
        <v>0</v>
      </c>
      <c r="O230" s="215" t="s">
        <v>33</v>
      </c>
      <c r="P230" s="215">
        <v>38315.49</v>
      </c>
      <c r="Q230" s="215">
        <v>3395254</v>
      </c>
      <c r="R230" s="215">
        <v>3120997</v>
      </c>
      <c r="S230" s="215">
        <v>92.1</v>
      </c>
      <c r="T230" s="215">
        <v>0</v>
      </c>
      <c r="U230" s="215">
        <v>0</v>
      </c>
      <c r="V230" s="215" t="s">
        <v>11411</v>
      </c>
      <c r="W230" s="215" t="s">
        <v>16565</v>
      </c>
      <c r="X230" s="215" t="s">
        <v>16564</v>
      </c>
      <c r="Y230" s="147" t="s">
        <v>4625</v>
      </c>
      <c r="Z230" s="147" t="str">
        <f t="shared" si="3"/>
        <v>0101PE</v>
      </c>
      <c r="AA230" s="214">
        <v>0.04</v>
      </c>
      <c r="AB230" s="213" t="s">
        <v>2544</v>
      </c>
      <c r="AC230" s="213" t="s">
        <v>3054</v>
      </c>
      <c r="AD230" s="212"/>
    </row>
    <row r="231" spans="1:30" s="39" customFormat="1" ht="24" customHeight="1">
      <c r="A231" s="211">
        <v>42834</v>
      </c>
      <c r="B231" s="210" t="s">
        <v>16563</v>
      </c>
      <c r="C231" s="141">
        <v>0</v>
      </c>
      <c r="D231" s="141" t="s">
        <v>309</v>
      </c>
      <c r="E231" s="208" t="s">
        <v>16562</v>
      </c>
      <c r="F231" s="209">
        <v>42832</v>
      </c>
      <c r="G231" s="208" t="s">
        <v>6962</v>
      </c>
      <c r="H231" s="208" t="s">
        <v>16561</v>
      </c>
      <c r="I231" s="208">
        <v>2</v>
      </c>
      <c r="J231" s="220" t="s">
        <v>134</v>
      </c>
      <c r="K231" s="144" t="s">
        <v>16560</v>
      </c>
      <c r="L231" s="208" t="s">
        <v>350</v>
      </c>
      <c r="M231" s="208"/>
      <c r="N231" s="208">
        <v>0</v>
      </c>
      <c r="O231" s="208" t="s">
        <v>33</v>
      </c>
      <c r="P231" s="208">
        <v>37360.58</v>
      </c>
      <c r="Q231" s="208">
        <v>3265025</v>
      </c>
      <c r="R231" s="208">
        <v>3039504</v>
      </c>
      <c r="S231" s="208">
        <v>93.3</v>
      </c>
      <c r="T231" s="208">
        <v>0</v>
      </c>
      <c r="U231" s="208">
        <v>0</v>
      </c>
      <c r="V231" s="208" t="s">
        <v>16559</v>
      </c>
      <c r="W231" s="208" t="s">
        <v>16558</v>
      </c>
      <c r="X231" s="208" t="s">
        <v>16557</v>
      </c>
      <c r="Y231" s="141" t="s">
        <v>4625</v>
      </c>
      <c r="Z231" s="141" t="str">
        <f t="shared" si="3"/>
        <v>0101PE</v>
      </c>
      <c r="AA231" s="207">
        <v>0.04</v>
      </c>
      <c r="AB231" s="207" t="s">
        <v>16556</v>
      </c>
      <c r="AC231" s="207" t="s">
        <v>16555</v>
      </c>
      <c r="AD231" s="207"/>
    </row>
    <row r="232" spans="1:30" s="247" customFormat="1" ht="24" customHeight="1">
      <c r="A232" s="133">
        <v>42834</v>
      </c>
      <c r="B232" s="134" t="s">
        <v>16918</v>
      </c>
      <c r="C232" s="135" t="s">
        <v>17237</v>
      </c>
      <c r="D232" s="135" t="s">
        <v>31</v>
      </c>
      <c r="E232" s="135" t="s">
        <v>16917</v>
      </c>
      <c r="F232" s="159">
        <v>42832</v>
      </c>
      <c r="G232" s="135" t="s">
        <v>122</v>
      </c>
      <c r="H232" s="135" t="s">
        <v>16916</v>
      </c>
      <c r="I232" s="135">
        <v>1</v>
      </c>
      <c r="J232" s="135" t="s">
        <v>32</v>
      </c>
      <c r="K232" s="135" t="s">
        <v>28</v>
      </c>
      <c r="L232" s="135">
        <v>0</v>
      </c>
      <c r="M232" s="135" t="s">
        <v>16915</v>
      </c>
      <c r="N232" s="135">
        <v>0</v>
      </c>
      <c r="O232" s="135" t="s">
        <v>42</v>
      </c>
      <c r="P232" s="135">
        <v>34279.72</v>
      </c>
      <c r="Q232" s="135">
        <v>4309650</v>
      </c>
      <c r="R232" s="135">
        <v>3123152</v>
      </c>
      <c r="S232" s="135">
        <v>72.47</v>
      </c>
      <c r="T232" s="135">
        <v>0</v>
      </c>
      <c r="U232" s="135">
        <v>0</v>
      </c>
      <c r="V232" s="135" t="s">
        <v>16914</v>
      </c>
      <c r="W232" s="135" t="s">
        <v>16913</v>
      </c>
      <c r="X232" s="135" t="s">
        <v>16912</v>
      </c>
      <c r="Y232" s="147" t="s">
        <v>8430</v>
      </c>
      <c r="Z232" s="187" t="str">
        <f t="shared" si="3"/>
        <v>De novo 50PE</v>
      </c>
      <c r="AA232" s="137">
        <v>0</v>
      </c>
      <c r="AB232" s="138" t="s">
        <v>30</v>
      </c>
      <c r="AC232" s="154" t="s">
        <v>3343</v>
      </c>
      <c r="AD232" s="155"/>
    </row>
    <row r="233" spans="1:30" s="247" customFormat="1" ht="24" customHeight="1">
      <c r="A233" s="139">
        <v>42834</v>
      </c>
      <c r="B233" s="140" t="s">
        <v>16911</v>
      </c>
      <c r="C233" s="141">
        <v>0</v>
      </c>
      <c r="D233" s="141" t="s">
        <v>31</v>
      </c>
      <c r="E233" s="141" t="s">
        <v>16910</v>
      </c>
      <c r="F233" s="151">
        <v>42832</v>
      </c>
      <c r="G233" s="141" t="s">
        <v>122</v>
      </c>
      <c r="H233" s="141" t="s">
        <v>16882</v>
      </c>
      <c r="I233" s="141">
        <v>2</v>
      </c>
      <c r="J233" s="141" t="s">
        <v>32</v>
      </c>
      <c r="K233" s="141" t="s">
        <v>28</v>
      </c>
      <c r="L233" s="141">
        <v>0</v>
      </c>
      <c r="M233" s="141" t="s">
        <v>16881</v>
      </c>
      <c r="N233" s="141">
        <v>0</v>
      </c>
      <c r="O233" s="141" t="s">
        <v>42</v>
      </c>
      <c r="P233" s="141">
        <v>31742.799999999999</v>
      </c>
      <c r="Q233" s="141">
        <v>4309650</v>
      </c>
      <c r="R233" s="141">
        <v>2989925</v>
      </c>
      <c r="S233" s="141">
        <v>69.38</v>
      </c>
      <c r="T233" s="141">
        <v>0</v>
      </c>
      <c r="U233" s="141">
        <v>0</v>
      </c>
      <c r="V233" s="141" t="s">
        <v>16909</v>
      </c>
      <c r="W233" s="141" t="s">
        <v>16908</v>
      </c>
      <c r="X233" s="141" t="s">
        <v>16907</v>
      </c>
      <c r="Y233" s="141" t="s">
        <v>8430</v>
      </c>
      <c r="Z233" s="188" t="str">
        <f t="shared" si="3"/>
        <v>050PE</v>
      </c>
      <c r="AA233" s="143">
        <v>0</v>
      </c>
      <c r="AB233" s="143" t="s">
        <v>30</v>
      </c>
      <c r="AC233" s="143" t="s">
        <v>3343</v>
      </c>
      <c r="AD233" s="143"/>
    </row>
    <row r="234" spans="1:30" s="247" customFormat="1" ht="24" customHeight="1">
      <c r="A234" s="139">
        <v>42834</v>
      </c>
      <c r="B234" s="140" t="s">
        <v>16906</v>
      </c>
      <c r="C234" s="141" t="s">
        <v>2525</v>
      </c>
      <c r="D234" s="141" t="s">
        <v>31</v>
      </c>
      <c r="E234" s="141" t="s">
        <v>16905</v>
      </c>
      <c r="F234" s="151">
        <v>42832</v>
      </c>
      <c r="G234" s="141" t="s">
        <v>122</v>
      </c>
      <c r="H234" s="141" t="s">
        <v>16882</v>
      </c>
      <c r="I234" s="141">
        <v>3</v>
      </c>
      <c r="J234" s="141" t="s">
        <v>32</v>
      </c>
      <c r="K234" s="141" t="s">
        <v>28</v>
      </c>
      <c r="L234" s="141">
        <v>0</v>
      </c>
      <c r="M234" s="141" t="s">
        <v>16881</v>
      </c>
      <c r="N234" s="141">
        <v>0</v>
      </c>
      <c r="O234" s="141" t="s">
        <v>42</v>
      </c>
      <c r="P234" s="141">
        <v>35393.879999999997</v>
      </c>
      <c r="Q234" s="141">
        <v>4309650</v>
      </c>
      <c r="R234" s="141">
        <v>3224660</v>
      </c>
      <c r="S234" s="141">
        <v>74.819999999999993</v>
      </c>
      <c r="T234" s="141">
        <v>0</v>
      </c>
      <c r="U234" s="141">
        <v>0</v>
      </c>
      <c r="V234" s="141" t="s">
        <v>16904</v>
      </c>
      <c r="W234" s="141" t="s">
        <v>16903</v>
      </c>
      <c r="X234" s="141" t="s">
        <v>16902</v>
      </c>
      <c r="Y234" s="141" t="s">
        <v>8430</v>
      </c>
      <c r="Z234" s="188" t="str">
        <f t="shared" si="3"/>
        <v>De novo50PE</v>
      </c>
      <c r="AA234" s="143">
        <v>0</v>
      </c>
      <c r="AB234" s="143" t="s">
        <v>30</v>
      </c>
      <c r="AC234" s="143" t="s">
        <v>3343</v>
      </c>
      <c r="AD234" s="143"/>
    </row>
    <row r="235" spans="1:30" s="247" customFormat="1" ht="24" customHeight="1">
      <c r="A235" s="139">
        <v>42834</v>
      </c>
      <c r="B235" s="140" t="s">
        <v>16901</v>
      </c>
      <c r="C235" s="141" t="s">
        <v>2525</v>
      </c>
      <c r="D235" s="141" t="s">
        <v>31</v>
      </c>
      <c r="E235" s="141" t="s">
        <v>16900</v>
      </c>
      <c r="F235" s="151">
        <v>42832</v>
      </c>
      <c r="G235" s="141" t="s">
        <v>122</v>
      </c>
      <c r="H235" s="141" t="s">
        <v>16882</v>
      </c>
      <c r="I235" s="141">
        <v>4</v>
      </c>
      <c r="J235" s="141" t="s">
        <v>32</v>
      </c>
      <c r="K235" s="141" t="s">
        <v>28</v>
      </c>
      <c r="L235" s="141">
        <v>0</v>
      </c>
      <c r="M235" s="141" t="s">
        <v>16881</v>
      </c>
      <c r="N235" s="141">
        <v>0</v>
      </c>
      <c r="O235" s="141" t="s">
        <v>42</v>
      </c>
      <c r="P235" s="141">
        <v>34783.96</v>
      </c>
      <c r="Q235" s="141">
        <v>4309650</v>
      </c>
      <c r="R235" s="141">
        <v>3169092</v>
      </c>
      <c r="S235" s="141">
        <v>73.53</v>
      </c>
      <c r="T235" s="141">
        <v>0</v>
      </c>
      <c r="U235" s="141">
        <v>0</v>
      </c>
      <c r="V235" s="141" t="s">
        <v>16899</v>
      </c>
      <c r="W235" s="141" t="s">
        <v>16898</v>
      </c>
      <c r="X235" s="141" t="s">
        <v>16897</v>
      </c>
      <c r="Y235" s="141" t="s">
        <v>8430</v>
      </c>
      <c r="Z235" s="188" t="str">
        <f t="shared" si="3"/>
        <v>De novo50PE</v>
      </c>
      <c r="AA235" s="143">
        <v>0</v>
      </c>
      <c r="AB235" s="143" t="s">
        <v>30</v>
      </c>
      <c r="AC235" s="143" t="s">
        <v>3343</v>
      </c>
      <c r="AD235" s="143"/>
    </row>
    <row r="236" spans="1:30" s="247" customFormat="1" ht="24" customHeight="1">
      <c r="A236" s="139">
        <v>42834</v>
      </c>
      <c r="B236" s="140" t="s">
        <v>16896</v>
      </c>
      <c r="C236" s="141" t="s">
        <v>2525</v>
      </c>
      <c r="D236" s="141" t="s">
        <v>31</v>
      </c>
      <c r="E236" s="141" t="s">
        <v>16895</v>
      </c>
      <c r="F236" s="151">
        <v>42832</v>
      </c>
      <c r="G236" s="141" t="s">
        <v>122</v>
      </c>
      <c r="H236" s="141" t="s">
        <v>16882</v>
      </c>
      <c r="I236" s="141">
        <v>5</v>
      </c>
      <c r="J236" s="141" t="s">
        <v>32</v>
      </c>
      <c r="K236" s="141" t="s">
        <v>28</v>
      </c>
      <c r="L236" s="141">
        <v>0</v>
      </c>
      <c r="M236" s="141" t="s">
        <v>16881</v>
      </c>
      <c r="N236" s="141">
        <v>0</v>
      </c>
      <c r="O236" s="141" t="s">
        <v>42</v>
      </c>
      <c r="P236" s="141">
        <v>27758.17</v>
      </c>
      <c r="Q236" s="141">
        <v>4309650</v>
      </c>
      <c r="R236" s="141">
        <v>2528987</v>
      </c>
      <c r="S236" s="141">
        <v>58.68</v>
      </c>
      <c r="T236" s="141">
        <v>0</v>
      </c>
      <c r="U236" s="141">
        <v>0</v>
      </c>
      <c r="V236" s="141" t="s">
        <v>16894</v>
      </c>
      <c r="W236" s="141" t="s">
        <v>16893</v>
      </c>
      <c r="X236" s="141" t="s">
        <v>16892</v>
      </c>
      <c r="Y236" s="141" t="s">
        <v>8430</v>
      </c>
      <c r="Z236" s="188" t="str">
        <f t="shared" si="3"/>
        <v>De novo50PE</v>
      </c>
      <c r="AA236" s="143">
        <v>0</v>
      </c>
      <c r="AB236" s="143" t="s">
        <v>30</v>
      </c>
      <c r="AC236" s="143" t="s">
        <v>3343</v>
      </c>
      <c r="AD236" s="143"/>
    </row>
    <row r="237" spans="1:30" s="247" customFormat="1" ht="24" customHeight="1">
      <c r="A237" s="139">
        <v>42834</v>
      </c>
      <c r="B237" s="140" t="s">
        <v>16888</v>
      </c>
      <c r="C237" s="141" t="s">
        <v>2525</v>
      </c>
      <c r="D237" s="141" t="s">
        <v>31</v>
      </c>
      <c r="E237" s="141" t="s">
        <v>16793</v>
      </c>
      <c r="F237" s="151">
        <v>42832</v>
      </c>
      <c r="G237" s="141" t="s">
        <v>122</v>
      </c>
      <c r="H237" s="141" t="s">
        <v>16882</v>
      </c>
      <c r="I237" s="141">
        <v>6</v>
      </c>
      <c r="J237" s="141" t="s">
        <v>32</v>
      </c>
      <c r="K237" s="141" t="s">
        <v>28</v>
      </c>
      <c r="L237" s="141">
        <v>0</v>
      </c>
      <c r="M237" s="141" t="s">
        <v>16881</v>
      </c>
      <c r="N237" s="141">
        <v>0</v>
      </c>
      <c r="O237" s="141" t="s">
        <v>42</v>
      </c>
      <c r="P237" s="141">
        <v>28474.75</v>
      </c>
      <c r="Q237" s="141">
        <v>4309650</v>
      </c>
      <c r="R237" s="141">
        <v>2594273</v>
      </c>
      <c r="S237" s="141">
        <v>60.2</v>
      </c>
      <c r="T237" s="141">
        <v>0</v>
      </c>
      <c r="U237" s="141">
        <v>0</v>
      </c>
      <c r="V237" s="141" t="s">
        <v>16891</v>
      </c>
      <c r="W237" s="141" t="s">
        <v>16890</v>
      </c>
      <c r="X237" s="141" t="s">
        <v>16889</v>
      </c>
      <c r="Y237" s="141" t="s">
        <v>8430</v>
      </c>
      <c r="Z237" s="188" t="str">
        <f t="shared" si="3"/>
        <v>De novo50PE</v>
      </c>
      <c r="AA237" s="143">
        <v>0</v>
      </c>
      <c r="AB237" s="143" t="s">
        <v>30</v>
      </c>
      <c r="AC237" s="143" t="s">
        <v>3343</v>
      </c>
      <c r="AD237" s="143"/>
    </row>
    <row r="238" spans="1:30" s="247" customFormat="1" ht="24" customHeight="1">
      <c r="A238" s="139">
        <v>42834</v>
      </c>
      <c r="B238" s="140" t="s">
        <v>16888</v>
      </c>
      <c r="C238" s="141" t="s">
        <v>2525</v>
      </c>
      <c r="D238" s="141" t="s">
        <v>31</v>
      </c>
      <c r="E238" s="141" t="s">
        <v>16785</v>
      </c>
      <c r="F238" s="151">
        <v>42832</v>
      </c>
      <c r="G238" s="141" t="s">
        <v>122</v>
      </c>
      <c r="H238" s="141" t="s">
        <v>16882</v>
      </c>
      <c r="I238" s="141">
        <v>7</v>
      </c>
      <c r="J238" s="141" t="s">
        <v>32</v>
      </c>
      <c r="K238" s="141" t="s">
        <v>28</v>
      </c>
      <c r="L238" s="141">
        <v>0</v>
      </c>
      <c r="M238" s="141" t="s">
        <v>16881</v>
      </c>
      <c r="N238" s="141">
        <v>0</v>
      </c>
      <c r="O238" s="141" t="s">
        <v>42</v>
      </c>
      <c r="P238" s="141">
        <v>34330.86</v>
      </c>
      <c r="Q238" s="141">
        <v>4309650</v>
      </c>
      <c r="R238" s="141">
        <v>3127811</v>
      </c>
      <c r="S238" s="141">
        <v>72.58</v>
      </c>
      <c r="T238" s="141">
        <v>0</v>
      </c>
      <c r="U238" s="141">
        <v>0</v>
      </c>
      <c r="V238" s="141" t="s">
        <v>16887</v>
      </c>
      <c r="W238" s="141" t="s">
        <v>16886</v>
      </c>
      <c r="X238" s="141" t="s">
        <v>16885</v>
      </c>
      <c r="Y238" s="141" t="s">
        <v>8430</v>
      </c>
      <c r="Z238" s="188" t="str">
        <f t="shared" si="3"/>
        <v>De novo50PE</v>
      </c>
      <c r="AA238" s="143">
        <v>0</v>
      </c>
      <c r="AB238" s="143" t="s">
        <v>30</v>
      </c>
      <c r="AC238" s="143" t="s">
        <v>3343</v>
      </c>
      <c r="AD238" s="143"/>
    </row>
    <row r="239" spans="1:30" s="247" customFormat="1" ht="24" customHeight="1">
      <c r="A239" s="139">
        <v>42834</v>
      </c>
      <c r="B239" s="140" t="s">
        <v>16884</v>
      </c>
      <c r="C239" s="141" t="s">
        <v>2525</v>
      </c>
      <c r="D239" s="141" t="s">
        <v>31</v>
      </c>
      <c r="E239" s="141" t="s">
        <v>16883</v>
      </c>
      <c r="F239" s="151">
        <v>42832</v>
      </c>
      <c r="G239" s="141" t="s">
        <v>122</v>
      </c>
      <c r="H239" s="141" t="s">
        <v>16882</v>
      </c>
      <c r="I239" s="141">
        <v>8</v>
      </c>
      <c r="J239" s="141" t="s">
        <v>32</v>
      </c>
      <c r="K239" s="141" t="s">
        <v>28</v>
      </c>
      <c r="L239" s="141">
        <v>0</v>
      </c>
      <c r="M239" s="141" t="s">
        <v>16881</v>
      </c>
      <c r="N239" s="141">
        <v>0</v>
      </c>
      <c r="O239" s="141" t="s">
        <v>42</v>
      </c>
      <c r="P239" s="141">
        <v>33836.71</v>
      </c>
      <c r="Q239" s="141">
        <v>4309650</v>
      </c>
      <c r="R239" s="141">
        <v>3082791</v>
      </c>
      <c r="S239" s="141">
        <v>71.53</v>
      </c>
      <c r="T239" s="141">
        <v>0</v>
      </c>
      <c r="U239" s="141">
        <v>0</v>
      </c>
      <c r="V239" s="141" t="s">
        <v>16880</v>
      </c>
      <c r="W239" s="141" t="s">
        <v>16879</v>
      </c>
      <c r="X239" s="141" t="s">
        <v>16878</v>
      </c>
      <c r="Y239" s="141" t="s">
        <v>8430</v>
      </c>
      <c r="Z239" s="188" t="str">
        <f t="shared" si="3"/>
        <v>De novo50PE</v>
      </c>
      <c r="AA239" s="143">
        <v>0</v>
      </c>
      <c r="AB239" s="143" t="s">
        <v>30</v>
      </c>
      <c r="AC239" s="143" t="s">
        <v>3343</v>
      </c>
      <c r="AD239" s="143"/>
    </row>
    <row r="240" spans="1:30" s="247" customFormat="1" ht="24" customHeight="1">
      <c r="A240" s="133">
        <v>42835</v>
      </c>
      <c r="B240" s="134" t="s">
        <v>16869</v>
      </c>
      <c r="C240" s="135" t="s">
        <v>4686</v>
      </c>
      <c r="D240" s="135" t="s">
        <v>31</v>
      </c>
      <c r="E240" s="135" t="s">
        <v>16877</v>
      </c>
      <c r="F240" s="159">
        <v>42832</v>
      </c>
      <c r="G240" s="135" t="s">
        <v>410</v>
      </c>
      <c r="H240" s="135" t="s">
        <v>16876</v>
      </c>
      <c r="I240" s="135">
        <v>1</v>
      </c>
      <c r="J240" s="144" t="s">
        <v>128</v>
      </c>
      <c r="K240" s="144" t="s">
        <v>16875</v>
      </c>
      <c r="L240" s="135">
        <v>0</v>
      </c>
      <c r="M240" s="135" t="s">
        <v>16859</v>
      </c>
      <c r="N240" s="135">
        <v>142</v>
      </c>
      <c r="O240" s="135" t="s">
        <v>33</v>
      </c>
      <c r="P240" s="135">
        <v>72333.679999999993</v>
      </c>
      <c r="Q240" s="135">
        <v>4309650</v>
      </c>
      <c r="R240" s="135">
        <v>3271256</v>
      </c>
      <c r="S240" s="135">
        <v>75.91</v>
      </c>
      <c r="T240" s="135" t="s">
        <v>16874</v>
      </c>
      <c r="U240" s="135" t="s">
        <v>16873</v>
      </c>
      <c r="V240" s="135" t="s">
        <v>16872</v>
      </c>
      <c r="W240" s="135" t="s">
        <v>16871</v>
      </c>
      <c r="X240" s="135" t="s">
        <v>16870</v>
      </c>
      <c r="Y240" s="147" t="s">
        <v>4625</v>
      </c>
      <c r="Z240" s="147" t="str">
        <f t="shared" si="3"/>
        <v>Transcriptome101PE</v>
      </c>
      <c r="AA240" s="137">
        <v>0.125</v>
      </c>
      <c r="AB240" s="138" t="s">
        <v>30</v>
      </c>
      <c r="AC240" s="154" t="s">
        <v>3343</v>
      </c>
      <c r="AD240" s="155"/>
    </row>
    <row r="241" spans="1:30" s="247" customFormat="1" ht="24" customHeight="1">
      <c r="A241" s="139">
        <v>42835</v>
      </c>
      <c r="B241" s="140" t="s">
        <v>16869</v>
      </c>
      <c r="C241" s="141" t="s">
        <v>4686</v>
      </c>
      <c r="D241" s="141" t="s">
        <v>31</v>
      </c>
      <c r="E241" s="141" t="s">
        <v>16868</v>
      </c>
      <c r="F241" s="151">
        <v>42832</v>
      </c>
      <c r="G241" s="141" t="s">
        <v>410</v>
      </c>
      <c r="H241" s="141" t="s">
        <v>16834</v>
      </c>
      <c r="I241" s="141">
        <v>2</v>
      </c>
      <c r="J241" s="144" t="s">
        <v>128</v>
      </c>
      <c r="K241" s="144" t="s">
        <v>16867</v>
      </c>
      <c r="L241" s="141">
        <v>0</v>
      </c>
      <c r="M241" s="141" t="s">
        <v>16859</v>
      </c>
      <c r="N241" s="141">
        <v>142</v>
      </c>
      <c r="O241" s="141" t="s">
        <v>33</v>
      </c>
      <c r="P241" s="141">
        <v>73358.25</v>
      </c>
      <c r="Q241" s="141">
        <v>4309650</v>
      </c>
      <c r="R241" s="141">
        <v>3309870</v>
      </c>
      <c r="S241" s="141">
        <v>76.8</v>
      </c>
      <c r="T241" s="141" t="s">
        <v>16866</v>
      </c>
      <c r="U241" s="141" t="s">
        <v>16865</v>
      </c>
      <c r="V241" s="141" t="s">
        <v>16864</v>
      </c>
      <c r="W241" s="141" t="s">
        <v>16863</v>
      </c>
      <c r="X241" s="141" t="s">
        <v>16862</v>
      </c>
      <c r="Y241" s="141" t="s">
        <v>4625</v>
      </c>
      <c r="Z241" s="141" t="str">
        <f t="shared" si="3"/>
        <v>Transcriptome101PE</v>
      </c>
      <c r="AA241" s="143">
        <v>0.125</v>
      </c>
      <c r="AB241" s="143" t="s">
        <v>30</v>
      </c>
      <c r="AC241" s="143" t="s">
        <v>3343</v>
      </c>
      <c r="AD241" s="143"/>
    </row>
    <row r="242" spans="1:30" s="247" customFormat="1" ht="24" customHeight="1">
      <c r="A242" s="139">
        <v>42835</v>
      </c>
      <c r="B242" s="140" t="s">
        <v>16861</v>
      </c>
      <c r="C242" s="141">
        <v>0</v>
      </c>
      <c r="D242" s="141" t="s">
        <v>31</v>
      </c>
      <c r="E242" s="141" t="s">
        <v>16860</v>
      </c>
      <c r="F242" s="151">
        <v>42832</v>
      </c>
      <c r="G242" s="141" t="s">
        <v>410</v>
      </c>
      <c r="H242" s="141" t="s">
        <v>16834</v>
      </c>
      <c r="I242" s="141">
        <v>3</v>
      </c>
      <c r="J242" s="141" t="s">
        <v>32</v>
      </c>
      <c r="K242" s="141" t="s">
        <v>28</v>
      </c>
      <c r="L242" s="141">
        <v>0</v>
      </c>
      <c r="M242" s="141" t="s">
        <v>16859</v>
      </c>
      <c r="N242" s="141">
        <v>0</v>
      </c>
      <c r="O242" s="141" t="s">
        <v>33</v>
      </c>
      <c r="P242" s="141">
        <v>83555.34</v>
      </c>
      <c r="Q242" s="141">
        <v>4309650</v>
      </c>
      <c r="R242" s="141">
        <v>3759833</v>
      </c>
      <c r="S242" s="141">
        <v>87.24</v>
      </c>
      <c r="T242" s="141">
        <v>0</v>
      </c>
      <c r="U242" s="141">
        <v>0</v>
      </c>
      <c r="V242" s="141" t="s">
        <v>16858</v>
      </c>
      <c r="W242" s="141" t="s">
        <v>16857</v>
      </c>
      <c r="X242" s="141" t="s">
        <v>16856</v>
      </c>
      <c r="Y242" s="141" t="s">
        <v>4625</v>
      </c>
      <c r="Z242" s="141" t="str">
        <f t="shared" si="3"/>
        <v>0101PE</v>
      </c>
      <c r="AA242" s="143">
        <v>0</v>
      </c>
      <c r="AB242" s="143" t="s">
        <v>30</v>
      </c>
      <c r="AC242" s="143" t="s">
        <v>3343</v>
      </c>
      <c r="AD242" s="143"/>
    </row>
    <row r="243" spans="1:30" s="247" customFormat="1" ht="24" customHeight="1">
      <c r="A243" s="139">
        <v>42835</v>
      </c>
      <c r="B243" s="140" t="s">
        <v>16852</v>
      </c>
      <c r="C243" s="141">
        <v>0</v>
      </c>
      <c r="D243" s="141" t="s">
        <v>31</v>
      </c>
      <c r="E243" s="141" t="s">
        <v>16855</v>
      </c>
      <c r="F243" s="151">
        <v>42832</v>
      </c>
      <c r="G243" s="141" t="s">
        <v>410</v>
      </c>
      <c r="H243" s="141" t="s">
        <v>16834</v>
      </c>
      <c r="I243" s="141">
        <v>4</v>
      </c>
      <c r="J243" s="144" t="s">
        <v>128</v>
      </c>
      <c r="K243" s="144" t="s">
        <v>16850</v>
      </c>
      <c r="L243" s="141">
        <v>0</v>
      </c>
      <c r="M243" s="141" t="s">
        <v>16833</v>
      </c>
      <c r="N243" s="141">
        <v>0</v>
      </c>
      <c r="O243" s="141" t="s">
        <v>33</v>
      </c>
      <c r="P243" s="141">
        <v>68259.350000000006</v>
      </c>
      <c r="Q243" s="141">
        <v>4309650</v>
      </c>
      <c r="R243" s="141">
        <v>3477534</v>
      </c>
      <c r="S243" s="141">
        <v>80.69</v>
      </c>
      <c r="T243" s="141">
        <v>0</v>
      </c>
      <c r="U243" s="141">
        <v>0</v>
      </c>
      <c r="V243" s="141" t="s">
        <v>16854</v>
      </c>
      <c r="W243" s="141" t="s">
        <v>1465</v>
      </c>
      <c r="X243" s="141" t="s">
        <v>16853</v>
      </c>
      <c r="Y243" s="141" t="s">
        <v>4625</v>
      </c>
      <c r="Z243" s="141" t="str">
        <f t="shared" si="3"/>
        <v>0101PE</v>
      </c>
      <c r="AA243" s="143">
        <v>0.22222222222222221</v>
      </c>
      <c r="AB243" s="143" t="s">
        <v>30</v>
      </c>
      <c r="AC243" s="143" t="s">
        <v>3343</v>
      </c>
      <c r="AD243" s="143"/>
    </row>
    <row r="244" spans="1:30" s="247" customFormat="1" ht="24" customHeight="1">
      <c r="A244" s="139">
        <v>42835</v>
      </c>
      <c r="B244" s="140" t="s">
        <v>16852</v>
      </c>
      <c r="C244" s="141">
        <v>0</v>
      </c>
      <c r="D244" s="141" t="s">
        <v>31</v>
      </c>
      <c r="E244" s="141" t="s">
        <v>16851</v>
      </c>
      <c r="F244" s="151">
        <v>42832</v>
      </c>
      <c r="G244" s="141" t="s">
        <v>410</v>
      </c>
      <c r="H244" s="141" t="s">
        <v>16834</v>
      </c>
      <c r="I244" s="141">
        <v>5</v>
      </c>
      <c r="J244" s="144" t="s">
        <v>128</v>
      </c>
      <c r="K244" s="144" t="s">
        <v>16850</v>
      </c>
      <c r="L244" s="141">
        <v>0</v>
      </c>
      <c r="M244" s="141" t="s">
        <v>16833</v>
      </c>
      <c r="N244" s="141">
        <v>0</v>
      </c>
      <c r="O244" s="141" t="s">
        <v>33</v>
      </c>
      <c r="P244" s="141">
        <v>68273.149999999994</v>
      </c>
      <c r="Q244" s="141">
        <v>4309650</v>
      </c>
      <c r="R244" s="141">
        <v>3481589</v>
      </c>
      <c r="S244" s="141">
        <v>80.790000000000006</v>
      </c>
      <c r="T244" s="141">
        <v>0</v>
      </c>
      <c r="U244" s="141">
        <v>0</v>
      </c>
      <c r="V244" s="141" t="s">
        <v>16849</v>
      </c>
      <c r="W244" s="141" t="s">
        <v>16848</v>
      </c>
      <c r="X244" s="141" t="s">
        <v>16847</v>
      </c>
      <c r="Y244" s="141" t="s">
        <v>4625</v>
      </c>
      <c r="Z244" s="141" t="str">
        <f t="shared" si="3"/>
        <v>0101PE</v>
      </c>
      <c r="AA244" s="143">
        <v>0.22222222222222221</v>
      </c>
      <c r="AB244" s="143" t="s">
        <v>30</v>
      </c>
      <c r="AC244" s="143" t="s">
        <v>3343</v>
      </c>
      <c r="AD244" s="143"/>
    </row>
    <row r="245" spans="1:30" s="247" customFormat="1" ht="24" customHeight="1">
      <c r="A245" s="139">
        <v>42835</v>
      </c>
      <c r="B245" s="140" t="s">
        <v>16846</v>
      </c>
      <c r="C245" s="141" t="s">
        <v>4686</v>
      </c>
      <c r="D245" s="141" t="s">
        <v>31</v>
      </c>
      <c r="E245" s="141" t="s">
        <v>16845</v>
      </c>
      <c r="F245" s="151">
        <v>42832</v>
      </c>
      <c r="G245" s="141" t="s">
        <v>410</v>
      </c>
      <c r="H245" s="141" t="s">
        <v>16834</v>
      </c>
      <c r="I245" s="141">
        <v>6</v>
      </c>
      <c r="J245" s="141" t="s">
        <v>32</v>
      </c>
      <c r="K245" s="141" t="s">
        <v>28</v>
      </c>
      <c r="L245" s="141">
        <v>0</v>
      </c>
      <c r="M245" s="141" t="s">
        <v>16833</v>
      </c>
      <c r="N245" s="141">
        <v>0</v>
      </c>
      <c r="O245" s="141" t="s">
        <v>33</v>
      </c>
      <c r="P245" s="141">
        <v>77259.45</v>
      </c>
      <c r="Q245" s="141">
        <v>4309650</v>
      </c>
      <c r="R245" s="141">
        <v>3493709</v>
      </c>
      <c r="S245" s="141">
        <v>81.069999999999993</v>
      </c>
      <c r="T245" s="141">
        <v>0</v>
      </c>
      <c r="U245" s="141">
        <v>0</v>
      </c>
      <c r="V245" s="141" t="s">
        <v>16844</v>
      </c>
      <c r="W245" s="141" t="s">
        <v>16843</v>
      </c>
      <c r="X245" s="141" t="s">
        <v>16842</v>
      </c>
      <c r="Y245" s="141" t="s">
        <v>4625</v>
      </c>
      <c r="Z245" s="141" t="str">
        <f t="shared" si="3"/>
        <v>Transcriptome101PE</v>
      </c>
      <c r="AA245" s="143">
        <v>0</v>
      </c>
      <c r="AB245" s="143" t="s">
        <v>30</v>
      </c>
      <c r="AC245" s="143" t="s">
        <v>3343</v>
      </c>
      <c r="AD245" s="143"/>
    </row>
    <row r="246" spans="1:30" s="247" customFormat="1" ht="24" customHeight="1">
      <c r="A246" s="139">
        <v>42835</v>
      </c>
      <c r="B246" s="140" t="s">
        <v>16841</v>
      </c>
      <c r="C246" s="141" t="s">
        <v>4686</v>
      </c>
      <c r="D246" s="141" t="s">
        <v>31</v>
      </c>
      <c r="E246" s="141" t="s">
        <v>16840</v>
      </c>
      <c r="F246" s="151">
        <v>42832</v>
      </c>
      <c r="G246" s="141" t="s">
        <v>410</v>
      </c>
      <c r="H246" s="141" t="s">
        <v>16834</v>
      </c>
      <c r="I246" s="141">
        <v>7</v>
      </c>
      <c r="J246" s="141" t="s">
        <v>32</v>
      </c>
      <c r="K246" s="141" t="s">
        <v>28</v>
      </c>
      <c r="L246" s="141">
        <v>0</v>
      </c>
      <c r="M246" s="141" t="s">
        <v>16833</v>
      </c>
      <c r="N246" s="141">
        <v>0</v>
      </c>
      <c r="O246" s="141" t="s">
        <v>33</v>
      </c>
      <c r="P246" s="141">
        <v>78125.539999999994</v>
      </c>
      <c r="Q246" s="141">
        <v>4309650</v>
      </c>
      <c r="R246" s="141">
        <v>3525492</v>
      </c>
      <c r="S246" s="141">
        <v>81.8</v>
      </c>
      <c r="T246" s="141">
        <v>0</v>
      </c>
      <c r="U246" s="141">
        <v>0</v>
      </c>
      <c r="V246" s="141" t="s">
        <v>16839</v>
      </c>
      <c r="W246" s="141" t="s">
        <v>16838</v>
      </c>
      <c r="X246" s="141" t="s">
        <v>16837</v>
      </c>
      <c r="Y246" s="141" t="s">
        <v>4625</v>
      </c>
      <c r="Z246" s="141" t="str">
        <f t="shared" si="3"/>
        <v>Transcriptome101PE</v>
      </c>
      <c r="AA246" s="143">
        <v>0</v>
      </c>
      <c r="AB246" s="143" t="s">
        <v>30</v>
      </c>
      <c r="AC246" s="143" t="s">
        <v>3343</v>
      </c>
      <c r="AD246" s="143"/>
    </row>
    <row r="247" spans="1:30" s="247" customFormat="1" ht="24" customHeight="1">
      <c r="A247" s="139">
        <v>42835</v>
      </c>
      <c r="B247" s="140" t="s">
        <v>16836</v>
      </c>
      <c r="C247" s="141" t="s">
        <v>4686</v>
      </c>
      <c r="D247" s="141" t="s">
        <v>31</v>
      </c>
      <c r="E247" s="141" t="s">
        <v>16835</v>
      </c>
      <c r="F247" s="151">
        <v>42832</v>
      </c>
      <c r="G247" s="141" t="s">
        <v>410</v>
      </c>
      <c r="H247" s="141" t="s">
        <v>16834</v>
      </c>
      <c r="I247" s="141">
        <v>8</v>
      </c>
      <c r="J247" s="141" t="s">
        <v>32</v>
      </c>
      <c r="K247" s="141" t="s">
        <v>28</v>
      </c>
      <c r="L247" s="141">
        <v>0</v>
      </c>
      <c r="M247" s="141" t="s">
        <v>16833</v>
      </c>
      <c r="N247" s="141">
        <v>0</v>
      </c>
      <c r="O247" s="141" t="s">
        <v>33</v>
      </c>
      <c r="P247" s="141">
        <v>72335.69</v>
      </c>
      <c r="Q247" s="141">
        <v>4309650</v>
      </c>
      <c r="R247" s="141">
        <v>3358088</v>
      </c>
      <c r="S247" s="141">
        <v>77.92</v>
      </c>
      <c r="T247" s="141">
        <v>0</v>
      </c>
      <c r="U247" s="141">
        <v>0</v>
      </c>
      <c r="V247" s="141" t="s">
        <v>16832</v>
      </c>
      <c r="W247" s="141" t="s">
        <v>16831</v>
      </c>
      <c r="X247" s="141" t="s">
        <v>16830</v>
      </c>
      <c r="Y247" s="141" t="s">
        <v>4625</v>
      </c>
      <c r="Z247" s="141" t="str">
        <f t="shared" si="3"/>
        <v>Transcriptome101PE</v>
      </c>
      <c r="AA247" s="143">
        <v>0</v>
      </c>
      <c r="AB247" s="143" t="s">
        <v>30</v>
      </c>
      <c r="AC247" s="143" t="s">
        <v>3343</v>
      </c>
      <c r="AD247" s="143"/>
    </row>
    <row r="248" spans="1:30" s="247" customFormat="1" ht="24" customHeight="1">
      <c r="A248" s="133">
        <v>42835</v>
      </c>
      <c r="B248" s="134" t="s">
        <v>16829</v>
      </c>
      <c r="C248" s="135" t="s">
        <v>16824</v>
      </c>
      <c r="D248" s="135" t="s">
        <v>31</v>
      </c>
      <c r="E248" s="135" t="s">
        <v>16828</v>
      </c>
      <c r="F248" s="159">
        <v>42834</v>
      </c>
      <c r="G248" s="135" t="s">
        <v>122</v>
      </c>
      <c r="H248" s="135" t="s">
        <v>16808</v>
      </c>
      <c r="I248" s="135">
        <v>1</v>
      </c>
      <c r="J248" s="135" t="s">
        <v>32</v>
      </c>
      <c r="K248" s="135" t="s">
        <v>28</v>
      </c>
      <c r="L248" s="135">
        <v>0</v>
      </c>
      <c r="M248" s="135" t="s">
        <v>16826</v>
      </c>
      <c r="N248" s="135">
        <v>0</v>
      </c>
      <c r="O248" s="135">
        <v>49</v>
      </c>
      <c r="P248" s="135">
        <v>20633.64</v>
      </c>
      <c r="Q248" s="135">
        <v>4309650</v>
      </c>
      <c r="R248" s="135">
        <v>3806772</v>
      </c>
      <c r="S248" s="135">
        <v>88.33</v>
      </c>
      <c r="T248" s="135">
        <v>0</v>
      </c>
      <c r="U248" s="135">
        <v>0</v>
      </c>
      <c r="V248" s="135">
        <v>48.87</v>
      </c>
      <c r="W248" s="135">
        <v>97.75</v>
      </c>
      <c r="X248" s="135">
        <v>93.77</v>
      </c>
      <c r="Y248" s="147" t="s">
        <v>4727</v>
      </c>
      <c r="Z248" s="187" t="str">
        <f t="shared" si="3"/>
        <v>SmallRNA50SE</v>
      </c>
      <c r="AA248" s="137">
        <v>0</v>
      </c>
      <c r="AB248" s="138" t="s">
        <v>30</v>
      </c>
      <c r="AC248" s="154" t="s">
        <v>3343</v>
      </c>
      <c r="AD248" s="155"/>
    </row>
    <row r="249" spans="1:30" s="247" customFormat="1" ht="24" customHeight="1">
      <c r="A249" s="139">
        <v>42835</v>
      </c>
      <c r="B249" s="140" t="s">
        <v>16825</v>
      </c>
      <c r="C249" s="141" t="s">
        <v>16824</v>
      </c>
      <c r="D249" s="141" t="s">
        <v>31</v>
      </c>
      <c r="E249" s="141" t="s">
        <v>16827</v>
      </c>
      <c r="F249" s="151">
        <v>42834</v>
      </c>
      <c r="G249" s="141" t="s">
        <v>122</v>
      </c>
      <c r="H249" s="141" t="s">
        <v>16808</v>
      </c>
      <c r="I249" s="141">
        <v>2</v>
      </c>
      <c r="J249" s="141" t="s">
        <v>32</v>
      </c>
      <c r="K249" s="141" t="s">
        <v>28</v>
      </c>
      <c r="L249" s="141">
        <v>0</v>
      </c>
      <c r="M249" s="141" t="s">
        <v>16826</v>
      </c>
      <c r="N249" s="141">
        <v>0</v>
      </c>
      <c r="O249" s="141">
        <v>49</v>
      </c>
      <c r="P249" s="141">
        <v>20063.849999999999</v>
      </c>
      <c r="Q249" s="141">
        <v>4309650</v>
      </c>
      <c r="R249" s="141">
        <v>3687398</v>
      </c>
      <c r="S249" s="141">
        <v>85.56</v>
      </c>
      <c r="T249" s="141">
        <v>0</v>
      </c>
      <c r="U249" s="141">
        <v>0</v>
      </c>
      <c r="V249" s="141">
        <v>50.57</v>
      </c>
      <c r="W249" s="141">
        <v>98.43</v>
      </c>
      <c r="X249" s="141">
        <v>95.26</v>
      </c>
      <c r="Y249" s="141" t="s">
        <v>4727</v>
      </c>
      <c r="Z249" s="188" t="str">
        <f t="shared" si="3"/>
        <v>SmallRNA50SE</v>
      </c>
      <c r="AA249" s="143">
        <v>0</v>
      </c>
      <c r="AB249" s="143" t="s">
        <v>30</v>
      </c>
      <c r="AC249" s="143" t="s">
        <v>3343</v>
      </c>
      <c r="AD249" s="143"/>
    </row>
    <row r="250" spans="1:30" s="247" customFormat="1" ht="24" customHeight="1">
      <c r="A250" s="139">
        <v>42835</v>
      </c>
      <c r="B250" s="140" t="s">
        <v>16825</v>
      </c>
      <c r="C250" s="141" t="s">
        <v>16824</v>
      </c>
      <c r="D250" s="141" t="s">
        <v>31</v>
      </c>
      <c r="E250" s="141" t="s">
        <v>16823</v>
      </c>
      <c r="F250" s="151">
        <v>42834</v>
      </c>
      <c r="G250" s="141" t="s">
        <v>122</v>
      </c>
      <c r="H250" s="141" t="s">
        <v>16808</v>
      </c>
      <c r="I250" s="141">
        <v>3</v>
      </c>
      <c r="J250" s="141" t="s">
        <v>32</v>
      </c>
      <c r="K250" s="141" t="s">
        <v>28</v>
      </c>
      <c r="L250" s="141">
        <v>0</v>
      </c>
      <c r="M250" s="141" t="s">
        <v>16822</v>
      </c>
      <c r="N250" s="141">
        <v>0</v>
      </c>
      <c r="O250" s="141">
        <v>49</v>
      </c>
      <c r="P250" s="141">
        <v>20648.2</v>
      </c>
      <c r="Q250" s="141">
        <v>4309650</v>
      </c>
      <c r="R250" s="141">
        <v>3790683</v>
      </c>
      <c r="S250" s="141">
        <v>87.96</v>
      </c>
      <c r="T250" s="141">
        <v>0</v>
      </c>
      <c r="U250" s="141">
        <v>0</v>
      </c>
      <c r="V250" s="141">
        <v>51.11</v>
      </c>
      <c r="W250" s="141">
        <v>98.67</v>
      </c>
      <c r="X250" s="141">
        <v>95.02</v>
      </c>
      <c r="Y250" s="141" t="s">
        <v>4727</v>
      </c>
      <c r="Z250" s="188" t="str">
        <f t="shared" si="3"/>
        <v>SmallRNA50SE</v>
      </c>
      <c r="AA250" s="143">
        <v>0</v>
      </c>
      <c r="AB250" s="143" t="s">
        <v>30</v>
      </c>
      <c r="AC250" s="143" t="s">
        <v>3343</v>
      </c>
      <c r="AD250" s="143"/>
    </row>
    <row r="251" spans="1:30" s="247" customFormat="1" ht="24" customHeight="1">
      <c r="A251" s="139">
        <v>42835</v>
      </c>
      <c r="B251" s="140" t="s">
        <v>16821</v>
      </c>
      <c r="C251" s="141" t="s">
        <v>16820</v>
      </c>
      <c r="D251" s="141" t="s">
        <v>31</v>
      </c>
      <c r="E251" s="141" t="s">
        <v>16819</v>
      </c>
      <c r="F251" s="151">
        <v>42834</v>
      </c>
      <c r="G251" s="141" t="s">
        <v>122</v>
      </c>
      <c r="H251" s="141" t="s">
        <v>16808</v>
      </c>
      <c r="I251" s="141">
        <v>4</v>
      </c>
      <c r="J251" s="141" t="s">
        <v>32</v>
      </c>
      <c r="K251" s="141" t="s">
        <v>28</v>
      </c>
      <c r="L251" s="141">
        <v>0</v>
      </c>
      <c r="M251" s="141" t="s">
        <v>16818</v>
      </c>
      <c r="N251" s="141">
        <v>0</v>
      </c>
      <c r="O251" s="141">
        <v>49</v>
      </c>
      <c r="P251" s="141">
        <v>20466</v>
      </c>
      <c r="Q251" s="141">
        <v>4309650</v>
      </c>
      <c r="R251" s="141">
        <v>3771511</v>
      </c>
      <c r="S251" s="141">
        <v>87.51</v>
      </c>
      <c r="T251" s="141">
        <v>0</v>
      </c>
      <c r="U251" s="141">
        <v>0</v>
      </c>
      <c r="V251" s="141">
        <v>50.73</v>
      </c>
      <c r="W251" s="141">
        <v>99.26</v>
      </c>
      <c r="X251" s="141">
        <v>97.2</v>
      </c>
      <c r="Y251" s="141" t="s">
        <v>4727</v>
      </c>
      <c r="Z251" s="188" t="str">
        <f t="shared" si="3"/>
        <v>SmallRNA50SE</v>
      </c>
      <c r="AA251" s="143">
        <v>0</v>
      </c>
      <c r="AB251" s="143" t="s">
        <v>30</v>
      </c>
      <c r="AC251" s="143" t="s">
        <v>3343</v>
      </c>
      <c r="AD251" s="143"/>
    </row>
    <row r="252" spans="1:30" s="247" customFormat="1" ht="24" customHeight="1">
      <c r="A252" s="139">
        <v>42835</v>
      </c>
      <c r="B252" s="140" t="s">
        <v>16817</v>
      </c>
      <c r="C252" s="141" t="s">
        <v>16816</v>
      </c>
      <c r="D252" s="141" t="s">
        <v>31</v>
      </c>
      <c r="E252" s="141" t="s">
        <v>16815</v>
      </c>
      <c r="F252" s="151">
        <v>42834</v>
      </c>
      <c r="G252" s="141" t="s">
        <v>122</v>
      </c>
      <c r="H252" s="141" t="s">
        <v>16808</v>
      </c>
      <c r="I252" s="141">
        <v>5</v>
      </c>
      <c r="J252" s="141" t="s">
        <v>32</v>
      </c>
      <c r="K252" s="141" t="s">
        <v>28</v>
      </c>
      <c r="L252" s="141">
        <v>0</v>
      </c>
      <c r="M252" s="141" t="s">
        <v>16807</v>
      </c>
      <c r="N252" s="141">
        <v>0</v>
      </c>
      <c r="O252" s="141">
        <v>49</v>
      </c>
      <c r="P252" s="141">
        <v>20736.990000000002</v>
      </c>
      <c r="Q252" s="141">
        <v>4309650</v>
      </c>
      <c r="R252" s="141">
        <v>3827461</v>
      </c>
      <c r="S252" s="141">
        <v>88.81</v>
      </c>
      <c r="T252" s="141">
        <v>0</v>
      </c>
      <c r="U252" s="141">
        <v>0</v>
      </c>
      <c r="V252" s="141">
        <v>49.8</v>
      </c>
      <c r="W252" s="141">
        <v>98.84</v>
      </c>
      <c r="X252" s="141">
        <v>95.88</v>
      </c>
      <c r="Y252" s="141" t="s">
        <v>4727</v>
      </c>
      <c r="Z252" s="188" t="str">
        <f t="shared" si="3"/>
        <v>SmallRNA50SE</v>
      </c>
      <c r="AA252" s="143">
        <v>0</v>
      </c>
      <c r="AB252" s="143" t="s">
        <v>30</v>
      </c>
      <c r="AC252" s="143" t="s">
        <v>3343</v>
      </c>
      <c r="AD252" s="143"/>
    </row>
    <row r="253" spans="1:30" s="247" customFormat="1" ht="24" customHeight="1">
      <c r="A253" s="139">
        <v>42835</v>
      </c>
      <c r="B253" s="140" t="s">
        <v>16814</v>
      </c>
      <c r="C253" s="141" t="s">
        <v>39</v>
      </c>
      <c r="D253" s="141" t="s">
        <v>31</v>
      </c>
      <c r="E253" s="141" t="s">
        <v>16813</v>
      </c>
      <c r="F253" s="151">
        <v>42834</v>
      </c>
      <c r="G253" s="141" t="s">
        <v>122</v>
      </c>
      <c r="H253" s="141" t="s">
        <v>16808</v>
      </c>
      <c r="I253" s="141">
        <v>6</v>
      </c>
      <c r="J253" s="141" t="s">
        <v>32</v>
      </c>
      <c r="K253" s="141" t="s">
        <v>28</v>
      </c>
      <c r="L253" s="141">
        <v>0</v>
      </c>
      <c r="M253" s="141" t="s">
        <v>16807</v>
      </c>
      <c r="N253" s="141">
        <v>0</v>
      </c>
      <c r="O253" s="141">
        <v>49</v>
      </c>
      <c r="P253" s="141">
        <v>17776.669999999998</v>
      </c>
      <c r="Q253" s="141">
        <v>4309650</v>
      </c>
      <c r="R253" s="141">
        <v>3337143</v>
      </c>
      <c r="S253" s="141">
        <v>77.430000000000007</v>
      </c>
      <c r="T253" s="141">
        <v>0</v>
      </c>
      <c r="U253" s="141">
        <v>0</v>
      </c>
      <c r="V253" s="141">
        <v>45.63</v>
      </c>
      <c r="W253" s="141">
        <v>98.67</v>
      </c>
      <c r="X253" s="141">
        <v>95.5</v>
      </c>
      <c r="Y253" s="141" t="s">
        <v>4727</v>
      </c>
      <c r="Z253" s="188" t="str">
        <f t="shared" si="3"/>
        <v>Chip-seq50SE</v>
      </c>
      <c r="AA253" s="143">
        <v>0</v>
      </c>
      <c r="AB253" s="143" t="s">
        <v>30</v>
      </c>
      <c r="AC253" s="143" t="s">
        <v>3343</v>
      </c>
      <c r="AD253" s="143"/>
    </row>
    <row r="254" spans="1:30" s="247" customFormat="1" ht="24" customHeight="1">
      <c r="A254" s="139">
        <v>42835</v>
      </c>
      <c r="B254" s="140" t="s">
        <v>16812</v>
      </c>
      <c r="C254" s="141" t="s">
        <v>37</v>
      </c>
      <c r="D254" s="141" t="s">
        <v>31</v>
      </c>
      <c r="E254" s="141" t="s">
        <v>16811</v>
      </c>
      <c r="F254" s="151">
        <v>42834</v>
      </c>
      <c r="G254" s="141" t="s">
        <v>122</v>
      </c>
      <c r="H254" s="141" t="s">
        <v>16808</v>
      </c>
      <c r="I254" s="141">
        <v>7</v>
      </c>
      <c r="J254" s="141" t="s">
        <v>32</v>
      </c>
      <c r="K254" s="141" t="s">
        <v>28</v>
      </c>
      <c r="L254" s="141">
        <v>0</v>
      </c>
      <c r="M254" s="141" t="s">
        <v>16807</v>
      </c>
      <c r="N254" s="141">
        <v>0</v>
      </c>
      <c r="O254" s="141">
        <v>49</v>
      </c>
      <c r="P254" s="141">
        <v>17878.23</v>
      </c>
      <c r="Q254" s="141">
        <v>4309650</v>
      </c>
      <c r="R254" s="141">
        <v>3347827</v>
      </c>
      <c r="S254" s="141">
        <v>77.680000000000007</v>
      </c>
      <c r="T254" s="141">
        <v>0</v>
      </c>
      <c r="U254" s="141">
        <v>0</v>
      </c>
      <c r="V254" s="141">
        <v>45.62</v>
      </c>
      <c r="W254" s="141">
        <v>98.81</v>
      </c>
      <c r="X254" s="141">
        <v>95.79</v>
      </c>
      <c r="Y254" s="141" t="s">
        <v>4727</v>
      </c>
      <c r="Z254" s="188" t="str">
        <f t="shared" si="3"/>
        <v>RNA-Seq50SE</v>
      </c>
      <c r="AA254" s="143">
        <v>0</v>
      </c>
      <c r="AB254" s="143" t="s">
        <v>30</v>
      </c>
      <c r="AC254" s="143" t="s">
        <v>3343</v>
      </c>
      <c r="AD254" s="143"/>
    </row>
    <row r="255" spans="1:30" s="247" customFormat="1" ht="24" customHeight="1">
      <c r="A255" s="139">
        <v>42835</v>
      </c>
      <c r="B255" s="140" t="s">
        <v>16810</v>
      </c>
      <c r="C255" s="141" t="s">
        <v>39</v>
      </c>
      <c r="D255" s="141" t="s">
        <v>31</v>
      </c>
      <c r="E255" s="141" t="s">
        <v>16809</v>
      </c>
      <c r="F255" s="151">
        <v>42834</v>
      </c>
      <c r="G255" s="141" t="s">
        <v>122</v>
      </c>
      <c r="H255" s="141" t="s">
        <v>16808</v>
      </c>
      <c r="I255" s="141">
        <v>8</v>
      </c>
      <c r="J255" s="141" t="s">
        <v>32</v>
      </c>
      <c r="K255" s="141" t="s">
        <v>28</v>
      </c>
      <c r="L255" s="141">
        <v>0</v>
      </c>
      <c r="M255" s="141" t="s">
        <v>16807</v>
      </c>
      <c r="N255" s="141">
        <v>0</v>
      </c>
      <c r="O255" s="141">
        <v>49</v>
      </c>
      <c r="P255" s="141">
        <v>16451.86</v>
      </c>
      <c r="Q255" s="141">
        <v>4309650</v>
      </c>
      <c r="R255" s="141">
        <v>3084880</v>
      </c>
      <c r="S255" s="141">
        <v>71.58</v>
      </c>
      <c r="T255" s="141">
        <v>0</v>
      </c>
      <c r="U255" s="141">
        <v>0</v>
      </c>
      <c r="V255" s="141">
        <v>39.770000000000003</v>
      </c>
      <c r="W255" s="141">
        <v>98.28</v>
      </c>
      <c r="X255" s="141">
        <v>94.52</v>
      </c>
      <c r="Y255" s="141" t="s">
        <v>4727</v>
      </c>
      <c r="Z255" s="188" t="str">
        <f t="shared" si="3"/>
        <v>Chip-seq50SE</v>
      </c>
      <c r="AA255" s="143">
        <v>0</v>
      </c>
      <c r="AB255" s="143" t="s">
        <v>30</v>
      </c>
      <c r="AC255" s="143" t="s">
        <v>3343</v>
      </c>
      <c r="AD255" s="143"/>
    </row>
    <row r="256" spans="1:30" ht="24" customHeight="1">
      <c r="A256" s="133">
        <v>42835</v>
      </c>
      <c r="B256" s="152" t="s">
        <v>15366</v>
      </c>
      <c r="C256" s="153" t="s">
        <v>27</v>
      </c>
      <c r="D256" s="153" t="s">
        <v>15365</v>
      </c>
      <c r="E256" s="153" t="s">
        <v>15364</v>
      </c>
      <c r="F256" s="133">
        <v>42831</v>
      </c>
      <c r="G256" s="153" t="s">
        <v>135</v>
      </c>
      <c r="H256" s="153" t="s">
        <v>16458</v>
      </c>
      <c r="I256" s="153">
        <v>1</v>
      </c>
      <c r="J256" s="153" t="s">
        <v>7715</v>
      </c>
      <c r="K256" s="153" t="s">
        <v>28</v>
      </c>
      <c r="L256" s="153">
        <v>0</v>
      </c>
      <c r="M256" s="153" t="s">
        <v>15414</v>
      </c>
      <c r="N256" s="153">
        <v>0</v>
      </c>
      <c r="O256" s="153">
        <v>100</v>
      </c>
      <c r="P256" s="153">
        <v>38747.69</v>
      </c>
      <c r="Q256" s="153">
        <v>4309650</v>
      </c>
      <c r="R256" s="153">
        <v>3459615</v>
      </c>
      <c r="S256" s="153">
        <v>80.28</v>
      </c>
      <c r="T256" s="153">
        <v>0</v>
      </c>
      <c r="U256" s="153">
        <v>0</v>
      </c>
      <c r="V256" s="153">
        <v>56.07</v>
      </c>
      <c r="W256" s="153">
        <v>96.51</v>
      </c>
      <c r="X256" s="153">
        <v>90.57</v>
      </c>
      <c r="Y256" s="147" t="s">
        <v>6458</v>
      </c>
      <c r="Z256" s="187" t="str">
        <f t="shared" si="3"/>
        <v>Re-sequencing101SE</v>
      </c>
      <c r="AA256" s="154">
        <v>0</v>
      </c>
      <c r="AB256" s="155" t="s">
        <v>30</v>
      </c>
      <c r="AC256" s="155" t="s">
        <v>139</v>
      </c>
      <c r="AD256" s="206"/>
    </row>
    <row r="257" spans="1:30" ht="24" customHeight="1">
      <c r="A257" s="139">
        <v>42835</v>
      </c>
      <c r="B257" s="140" t="s">
        <v>15366</v>
      </c>
      <c r="C257" s="141" t="s">
        <v>27</v>
      </c>
      <c r="D257" s="141" t="s">
        <v>15365</v>
      </c>
      <c r="E257" s="141" t="s">
        <v>15364</v>
      </c>
      <c r="F257" s="142">
        <v>42831</v>
      </c>
      <c r="G257" s="141" t="s">
        <v>135</v>
      </c>
      <c r="H257" s="141" t="s">
        <v>16453</v>
      </c>
      <c r="I257" s="141">
        <v>2</v>
      </c>
      <c r="J257" s="141" t="s">
        <v>7715</v>
      </c>
      <c r="K257" s="141" t="s">
        <v>28</v>
      </c>
      <c r="L257" s="141">
        <v>0</v>
      </c>
      <c r="M257" s="141" t="s">
        <v>15414</v>
      </c>
      <c r="N257" s="141">
        <v>0</v>
      </c>
      <c r="O257" s="141">
        <v>100</v>
      </c>
      <c r="P257" s="141">
        <v>38200.839999999997</v>
      </c>
      <c r="Q257" s="141">
        <v>4309650</v>
      </c>
      <c r="R257" s="141">
        <v>3410789</v>
      </c>
      <c r="S257" s="141">
        <v>79.14</v>
      </c>
      <c r="T257" s="141">
        <v>0</v>
      </c>
      <c r="U257" s="141">
        <v>0</v>
      </c>
      <c r="V257" s="141">
        <v>56.04</v>
      </c>
      <c r="W257" s="141">
        <v>95.96</v>
      </c>
      <c r="X257" s="141">
        <v>89.57</v>
      </c>
      <c r="Y257" s="141" t="s">
        <v>6458</v>
      </c>
      <c r="Z257" s="188" t="str">
        <f t="shared" ref="Z257:Z320" si="4">IF(P257,CONCATENATE(C257,Y257),0)</f>
        <v>Re-sequencing101SE</v>
      </c>
      <c r="AA257" s="143">
        <v>0</v>
      </c>
      <c r="AB257" s="143" t="s">
        <v>30</v>
      </c>
      <c r="AC257" s="156" t="s">
        <v>139</v>
      </c>
      <c r="AD257" s="205"/>
    </row>
    <row r="258" spans="1:30" ht="24" customHeight="1">
      <c r="A258" s="139">
        <v>42835</v>
      </c>
      <c r="B258" s="140" t="s">
        <v>15366</v>
      </c>
      <c r="C258" s="141" t="s">
        <v>27</v>
      </c>
      <c r="D258" s="141" t="s">
        <v>16457</v>
      </c>
      <c r="E258" s="141" t="s">
        <v>16456</v>
      </c>
      <c r="F258" s="142">
        <v>42831</v>
      </c>
      <c r="G258" s="141" t="s">
        <v>135</v>
      </c>
      <c r="H258" s="141" t="s">
        <v>16453</v>
      </c>
      <c r="I258" s="141">
        <v>3</v>
      </c>
      <c r="J258" s="141" t="s">
        <v>7715</v>
      </c>
      <c r="K258" s="141" t="s">
        <v>28</v>
      </c>
      <c r="L258" s="141">
        <v>0</v>
      </c>
      <c r="M258" s="141" t="s">
        <v>15361</v>
      </c>
      <c r="N258" s="141">
        <v>0</v>
      </c>
      <c r="O258" s="141">
        <v>100</v>
      </c>
      <c r="P258" s="141">
        <v>39311.07</v>
      </c>
      <c r="Q258" s="141">
        <v>4309650</v>
      </c>
      <c r="R258" s="141">
        <v>3509916</v>
      </c>
      <c r="S258" s="141">
        <v>81.44</v>
      </c>
      <c r="T258" s="141">
        <v>0</v>
      </c>
      <c r="U258" s="141">
        <v>0</v>
      </c>
      <c r="V258" s="141">
        <v>55.68</v>
      </c>
      <c r="W258" s="141">
        <v>96.34</v>
      </c>
      <c r="X258" s="141">
        <v>90.39</v>
      </c>
      <c r="Y258" s="141" t="s">
        <v>6458</v>
      </c>
      <c r="Z258" s="188" t="str">
        <f t="shared" si="4"/>
        <v>Re-sequencing101SE</v>
      </c>
      <c r="AA258" s="143">
        <v>0</v>
      </c>
      <c r="AB258" s="143" t="s">
        <v>30</v>
      </c>
      <c r="AC258" s="156" t="s">
        <v>139</v>
      </c>
      <c r="AD258" s="205"/>
    </row>
    <row r="259" spans="1:30" ht="24" customHeight="1">
      <c r="A259" s="139">
        <v>42835</v>
      </c>
      <c r="B259" s="140" t="s">
        <v>15366</v>
      </c>
      <c r="C259" s="141" t="s">
        <v>27</v>
      </c>
      <c r="D259" s="141" t="s">
        <v>16457</v>
      </c>
      <c r="E259" s="141" t="s">
        <v>16456</v>
      </c>
      <c r="F259" s="142">
        <v>42831</v>
      </c>
      <c r="G259" s="141" t="s">
        <v>135</v>
      </c>
      <c r="H259" s="141" t="s">
        <v>16453</v>
      </c>
      <c r="I259" s="141">
        <v>4</v>
      </c>
      <c r="J259" s="141" t="s">
        <v>7715</v>
      </c>
      <c r="K259" s="141" t="s">
        <v>28</v>
      </c>
      <c r="L259" s="141">
        <v>0</v>
      </c>
      <c r="M259" s="141" t="s">
        <v>15361</v>
      </c>
      <c r="N259" s="141">
        <v>0</v>
      </c>
      <c r="O259" s="141">
        <v>100</v>
      </c>
      <c r="P259" s="141">
        <v>39596.94</v>
      </c>
      <c r="Q259" s="141">
        <v>4309650</v>
      </c>
      <c r="R259" s="141">
        <v>3535441</v>
      </c>
      <c r="S259" s="141">
        <v>82.04</v>
      </c>
      <c r="T259" s="141">
        <v>0</v>
      </c>
      <c r="U259" s="141">
        <v>0</v>
      </c>
      <c r="V259" s="141">
        <v>55.69</v>
      </c>
      <c r="W259" s="141">
        <v>96.08</v>
      </c>
      <c r="X259" s="141">
        <v>89.87</v>
      </c>
      <c r="Y259" s="141" t="s">
        <v>6458</v>
      </c>
      <c r="Z259" s="188" t="str">
        <f t="shared" si="4"/>
        <v>Re-sequencing101SE</v>
      </c>
      <c r="AA259" s="143">
        <v>0</v>
      </c>
      <c r="AB259" s="143" t="s">
        <v>30</v>
      </c>
      <c r="AC259" s="156" t="s">
        <v>139</v>
      </c>
      <c r="AD259" s="205"/>
    </row>
    <row r="260" spans="1:30" ht="24" customHeight="1">
      <c r="A260" s="139">
        <v>42835</v>
      </c>
      <c r="B260" s="140" t="s">
        <v>15366</v>
      </c>
      <c r="C260" s="141" t="s">
        <v>27</v>
      </c>
      <c r="D260" s="141" t="s">
        <v>16457</v>
      </c>
      <c r="E260" s="141" t="s">
        <v>16456</v>
      </c>
      <c r="F260" s="142">
        <v>42831</v>
      </c>
      <c r="G260" s="141" t="s">
        <v>135</v>
      </c>
      <c r="H260" s="141" t="s">
        <v>16453</v>
      </c>
      <c r="I260" s="141">
        <v>5</v>
      </c>
      <c r="J260" s="141" t="s">
        <v>7715</v>
      </c>
      <c r="K260" s="141" t="s">
        <v>28</v>
      </c>
      <c r="L260" s="141">
        <v>0</v>
      </c>
      <c r="M260" s="141" t="s">
        <v>15361</v>
      </c>
      <c r="N260" s="141">
        <v>0</v>
      </c>
      <c r="O260" s="141">
        <v>100</v>
      </c>
      <c r="P260" s="141">
        <v>39530.28</v>
      </c>
      <c r="Q260" s="141">
        <v>4309650</v>
      </c>
      <c r="R260" s="141">
        <v>3529489</v>
      </c>
      <c r="S260" s="141">
        <v>81.900000000000006</v>
      </c>
      <c r="T260" s="141">
        <v>0</v>
      </c>
      <c r="U260" s="141">
        <v>0</v>
      </c>
      <c r="V260" s="141">
        <v>55.67</v>
      </c>
      <c r="W260" s="141">
        <v>96.3</v>
      </c>
      <c r="X260" s="141">
        <v>90.28</v>
      </c>
      <c r="Y260" s="141" t="s">
        <v>6458</v>
      </c>
      <c r="Z260" s="188" t="str">
        <f t="shared" si="4"/>
        <v>Re-sequencing101SE</v>
      </c>
      <c r="AA260" s="143">
        <v>0</v>
      </c>
      <c r="AB260" s="143" t="s">
        <v>30</v>
      </c>
      <c r="AC260" s="156" t="s">
        <v>139</v>
      </c>
      <c r="AD260" s="205"/>
    </row>
    <row r="261" spans="1:30" ht="24" customHeight="1">
      <c r="A261" s="139">
        <v>42835</v>
      </c>
      <c r="B261" s="140" t="s">
        <v>15366</v>
      </c>
      <c r="C261" s="141" t="s">
        <v>27</v>
      </c>
      <c r="D261" s="141" t="s">
        <v>16455</v>
      </c>
      <c r="E261" s="141" t="s">
        <v>16454</v>
      </c>
      <c r="F261" s="142">
        <v>42831</v>
      </c>
      <c r="G261" s="141" t="s">
        <v>135</v>
      </c>
      <c r="H261" s="141" t="s">
        <v>16453</v>
      </c>
      <c r="I261" s="141">
        <v>7</v>
      </c>
      <c r="J261" s="141" t="s">
        <v>7715</v>
      </c>
      <c r="K261" s="141" t="s">
        <v>28</v>
      </c>
      <c r="L261" s="141">
        <v>0</v>
      </c>
      <c r="M261" s="141" t="s">
        <v>15361</v>
      </c>
      <c r="N261" s="141">
        <v>0</v>
      </c>
      <c r="O261" s="141">
        <v>100</v>
      </c>
      <c r="P261" s="141">
        <v>39208.65</v>
      </c>
      <c r="Q261" s="141">
        <v>4309650</v>
      </c>
      <c r="R261" s="141">
        <v>3500772</v>
      </c>
      <c r="S261" s="141">
        <v>81.23</v>
      </c>
      <c r="T261" s="141">
        <v>0</v>
      </c>
      <c r="U261" s="141">
        <v>0</v>
      </c>
      <c r="V261" s="141">
        <v>55.36</v>
      </c>
      <c r="W261" s="141">
        <v>96.19</v>
      </c>
      <c r="X261" s="141">
        <v>90.11</v>
      </c>
      <c r="Y261" s="141" t="s">
        <v>6458</v>
      </c>
      <c r="Z261" s="188" t="str">
        <f t="shared" si="4"/>
        <v>Re-sequencing101SE</v>
      </c>
      <c r="AA261" s="143">
        <v>0</v>
      </c>
      <c r="AB261" s="143" t="s">
        <v>30</v>
      </c>
      <c r="AC261" s="156" t="s">
        <v>139</v>
      </c>
      <c r="AD261" s="205"/>
    </row>
    <row r="262" spans="1:30" ht="24" customHeight="1">
      <c r="A262" s="139">
        <v>42835</v>
      </c>
      <c r="B262" s="140" t="s">
        <v>15366</v>
      </c>
      <c r="C262" s="141" t="s">
        <v>27</v>
      </c>
      <c r="D262" s="141" t="s">
        <v>16455</v>
      </c>
      <c r="E262" s="141" t="s">
        <v>16454</v>
      </c>
      <c r="F262" s="142">
        <v>42831</v>
      </c>
      <c r="G262" s="141" t="s">
        <v>135</v>
      </c>
      <c r="H262" s="141" t="s">
        <v>16453</v>
      </c>
      <c r="I262" s="141">
        <v>8</v>
      </c>
      <c r="J262" s="141" t="s">
        <v>7715</v>
      </c>
      <c r="K262" s="141" t="s">
        <v>28</v>
      </c>
      <c r="L262" s="141">
        <v>0</v>
      </c>
      <c r="M262" s="141" t="s">
        <v>15361</v>
      </c>
      <c r="N262" s="141">
        <v>0</v>
      </c>
      <c r="O262" s="141">
        <v>100</v>
      </c>
      <c r="P262" s="141">
        <v>38482.07</v>
      </c>
      <c r="Q262" s="141">
        <v>4309650</v>
      </c>
      <c r="R262" s="141">
        <v>3435898</v>
      </c>
      <c r="S262" s="141">
        <v>79.73</v>
      </c>
      <c r="T262" s="141">
        <v>0</v>
      </c>
      <c r="U262" s="141">
        <v>0</v>
      </c>
      <c r="V262" s="141">
        <v>55.4</v>
      </c>
      <c r="W262" s="141">
        <v>97.28</v>
      </c>
      <c r="X262" s="141">
        <v>92.43</v>
      </c>
      <c r="Y262" s="141" t="s">
        <v>6458</v>
      </c>
      <c r="Z262" s="188" t="str">
        <f t="shared" si="4"/>
        <v>Re-sequencing101SE</v>
      </c>
      <c r="AA262" s="143">
        <v>0</v>
      </c>
      <c r="AB262" s="143" t="s">
        <v>30</v>
      </c>
      <c r="AC262" s="156" t="s">
        <v>139</v>
      </c>
      <c r="AD262" s="205"/>
    </row>
    <row r="263" spans="1:30" ht="24" customHeight="1">
      <c r="A263" s="139">
        <v>42835</v>
      </c>
      <c r="B263" s="140" t="s">
        <v>15366</v>
      </c>
      <c r="C263" s="141" t="s">
        <v>27</v>
      </c>
      <c r="D263" s="141" t="s">
        <v>16455</v>
      </c>
      <c r="E263" s="141" t="s">
        <v>16454</v>
      </c>
      <c r="F263" s="142">
        <v>42831</v>
      </c>
      <c r="G263" s="141" t="s">
        <v>135</v>
      </c>
      <c r="H263" s="141" t="s">
        <v>16453</v>
      </c>
      <c r="I263" s="141">
        <v>6</v>
      </c>
      <c r="J263" s="141" t="s">
        <v>16421</v>
      </c>
      <c r="K263" s="141" t="s">
        <v>28</v>
      </c>
      <c r="L263" s="141">
        <v>0</v>
      </c>
      <c r="M263" s="141" t="s">
        <v>15361</v>
      </c>
      <c r="N263" s="141">
        <v>0</v>
      </c>
      <c r="O263" s="141">
        <v>100</v>
      </c>
      <c r="P263" s="141">
        <v>39058.980000000003</v>
      </c>
      <c r="Q263" s="141">
        <v>4309650</v>
      </c>
      <c r="R263" s="141">
        <v>3487409</v>
      </c>
      <c r="S263" s="141">
        <v>80.92</v>
      </c>
      <c r="T263" s="141">
        <v>0</v>
      </c>
      <c r="U263" s="141">
        <v>0</v>
      </c>
      <c r="V263" s="141">
        <v>55.39</v>
      </c>
      <c r="W263" s="141">
        <v>96.24</v>
      </c>
      <c r="X263" s="141">
        <v>90.14</v>
      </c>
      <c r="Y263" s="141" t="s">
        <v>6458</v>
      </c>
      <c r="Z263" s="188" t="str">
        <f t="shared" si="4"/>
        <v>Re-sequencing101SE</v>
      </c>
      <c r="AA263" s="143">
        <v>0</v>
      </c>
      <c r="AB263" s="143" t="s">
        <v>30</v>
      </c>
      <c r="AC263" s="156" t="s">
        <v>139</v>
      </c>
      <c r="AD263" s="205"/>
    </row>
    <row r="264" spans="1:30" ht="24" customHeight="1">
      <c r="A264" s="133">
        <v>42835</v>
      </c>
      <c r="B264" s="152" t="s">
        <v>16452</v>
      </c>
      <c r="C264" s="153" t="s">
        <v>104</v>
      </c>
      <c r="D264" s="153" t="s">
        <v>31</v>
      </c>
      <c r="E264" s="153" t="s">
        <v>16448</v>
      </c>
      <c r="F264" s="133">
        <v>42831</v>
      </c>
      <c r="G264" s="153" t="s">
        <v>135</v>
      </c>
      <c r="H264" s="153" t="s">
        <v>16422</v>
      </c>
      <c r="I264" s="153">
        <v>1</v>
      </c>
      <c r="J264" s="153" t="s">
        <v>16421</v>
      </c>
      <c r="K264" s="153" t="s">
        <v>28</v>
      </c>
      <c r="L264" s="153">
        <v>0</v>
      </c>
      <c r="M264" s="153" t="s">
        <v>14153</v>
      </c>
      <c r="N264" s="153">
        <v>0</v>
      </c>
      <c r="O264" s="153" t="s">
        <v>42</v>
      </c>
      <c r="P264" s="153">
        <v>35105.269999999997</v>
      </c>
      <c r="Q264" s="153">
        <v>4309650</v>
      </c>
      <c r="R264" s="153">
        <v>3253370</v>
      </c>
      <c r="S264" s="153">
        <v>75.489999999999995</v>
      </c>
      <c r="T264" s="153">
        <v>0</v>
      </c>
      <c r="U264" s="153">
        <v>0</v>
      </c>
      <c r="V264" s="153" t="s">
        <v>16451</v>
      </c>
      <c r="W264" s="153" t="s">
        <v>16450</v>
      </c>
      <c r="X264" s="153" t="s">
        <v>16449</v>
      </c>
      <c r="Y264" s="147" t="s">
        <v>8430</v>
      </c>
      <c r="Z264" s="187" t="str">
        <f t="shared" si="4"/>
        <v>Transcriptome50PE</v>
      </c>
      <c r="AA264" s="154">
        <v>0</v>
      </c>
      <c r="AB264" s="155" t="s">
        <v>30</v>
      </c>
      <c r="AC264" s="155" t="s">
        <v>139</v>
      </c>
      <c r="AD264" s="206"/>
    </row>
    <row r="265" spans="1:30" ht="24" customHeight="1">
      <c r="A265" s="139">
        <v>42835</v>
      </c>
      <c r="B265" s="140" t="s">
        <v>15616</v>
      </c>
      <c r="C265" s="141" t="s">
        <v>104</v>
      </c>
      <c r="D265" s="141" t="s">
        <v>31</v>
      </c>
      <c r="E265" s="141" t="s">
        <v>16448</v>
      </c>
      <c r="F265" s="142">
        <v>42831</v>
      </c>
      <c r="G265" s="141" t="s">
        <v>135</v>
      </c>
      <c r="H265" s="141" t="s">
        <v>16422</v>
      </c>
      <c r="I265" s="141">
        <v>2</v>
      </c>
      <c r="J265" s="141" t="s">
        <v>16421</v>
      </c>
      <c r="K265" s="141" t="s">
        <v>28</v>
      </c>
      <c r="L265" s="141">
        <v>0</v>
      </c>
      <c r="M265" s="141" t="s">
        <v>14153</v>
      </c>
      <c r="N265" s="141">
        <v>0</v>
      </c>
      <c r="O265" s="141" t="s">
        <v>42</v>
      </c>
      <c r="P265" s="141">
        <v>35241.78</v>
      </c>
      <c r="Q265" s="141">
        <v>4309650</v>
      </c>
      <c r="R265" s="141">
        <v>3250011</v>
      </c>
      <c r="S265" s="141">
        <v>75.41</v>
      </c>
      <c r="T265" s="141">
        <v>0</v>
      </c>
      <c r="U265" s="141">
        <v>0</v>
      </c>
      <c r="V265" s="141" t="s">
        <v>16447</v>
      </c>
      <c r="W265" s="141" t="s">
        <v>16446</v>
      </c>
      <c r="X265" s="141" t="s">
        <v>16445</v>
      </c>
      <c r="Y265" s="141" t="s">
        <v>8430</v>
      </c>
      <c r="Z265" s="188" t="str">
        <f t="shared" si="4"/>
        <v>Transcriptome50PE</v>
      </c>
      <c r="AA265" s="143">
        <v>0</v>
      </c>
      <c r="AB265" s="143" t="s">
        <v>30</v>
      </c>
      <c r="AC265" s="156" t="s">
        <v>139</v>
      </c>
      <c r="AD265" s="205"/>
    </row>
    <row r="266" spans="1:30" ht="24" customHeight="1">
      <c r="A266" s="139">
        <v>42835</v>
      </c>
      <c r="B266" s="140" t="s">
        <v>16441</v>
      </c>
      <c r="C266" s="141" t="s">
        <v>104</v>
      </c>
      <c r="D266" s="141" t="s">
        <v>31</v>
      </c>
      <c r="E266" s="141" t="s">
        <v>16440</v>
      </c>
      <c r="F266" s="142">
        <v>42831</v>
      </c>
      <c r="G266" s="141" t="s">
        <v>135</v>
      </c>
      <c r="H266" s="141" t="s">
        <v>16422</v>
      </c>
      <c r="I266" s="141">
        <v>3</v>
      </c>
      <c r="J266" s="141" t="s">
        <v>16421</v>
      </c>
      <c r="K266" s="141" t="s">
        <v>28</v>
      </c>
      <c r="L266" s="141">
        <v>0</v>
      </c>
      <c r="M266" s="141" t="s">
        <v>14153</v>
      </c>
      <c r="N266" s="141">
        <v>0</v>
      </c>
      <c r="O266" s="141" t="s">
        <v>42</v>
      </c>
      <c r="P266" s="141">
        <v>38055.440000000002</v>
      </c>
      <c r="Q266" s="141">
        <v>4309650</v>
      </c>
      <c r="R266" s="141">
        <v>3520002</v>
      </c>
      <c r="S266" s="141">
        <v>81.680000000000007</v>
      </c>
      <c r="T266" s="141">
        <v>0</v>
      </c>
      <c r="U266" s="141">
        <v>0</v>
      </c>
      <c r="V266" s="141" t="s">
        <v>16444</v>
      </c>
      <c r="W266" s="141" t="s">
        <v>16443</v>
      </c>
      <c r="X266" s="141" t="s">
        <v>16442</v>
      </c>
      <c r="Y266" s="141" t="s">
        <v>8430</v>
      </c>
      <c r="Z266" s="188" t="str">
        <f t="shared" si="4"/>
        <v>Transcriptome50PE</v>
      </c>
      <c r="AA266" s="143">
        <v>0</v>
      </c>
      <c r="AB266" s="143" t="s">
        <v>30</v>
      </c>
      <c r="AC266" s="156" t="s">
        <v>139</v>
      </c>
      <c r="AD266" s="205"/>
    </row>
    <row r="267" spans="1:30" ht="24" customHeight="1">
      <c r="A267" s="139">
        <v>42835</v>
      </c>
      <c r="B267" s="140" t="s">
        <v>16441</v>
      </c>
      <c r="C267" s="141" t="s">
        <v>104</v>
      </c>
      <c r="D267" s="141" t="s">
        <v>31</v>
      </c>
      <c r="E267" s="141" t="s">
        <v>16440</v>
      </c>
      <c r="F267" s="142">
        <v>42831</v>
      </c>
      <c r="G267" s="141" t="s">
        <v>135</v>
      </c>
      <c r="H267" s="141" t="s">
        <v>16422</v>
      </c>
      <c r="I267" s="141">
        <v>4</v>
      </c>
      <c r="J267" s="141" t="s">
        <v>16421</v>
      </c>
      <c r="K267" s="141" t="s">
        <v>28</v>
      </c>
      <c r="L267" s="141">
        <v>0</v>
      </c>
      <c r="M267" s="141" t="s">
        <v>14153</v>
      </c>
      <c r="N267" s="141">
        <v>0</v>
      </c>
      <c r="O267" s="141" t="s">
        <v>42</v>
      </c>
      <c r="P267" s="141">
        <v>39345.83</v>
      </c>
      <c r="Q267" s="141">
        <v>4309650</v>
      </c>
      <c r="R267" s="141">
        <v>3620838</v>
      </c>
      <c r="S267" s="141">
        <v>84.02</v>
      </c>
      <c r="T267" s="141">
        <v>0</v>
      </c>
      <c r="U267" s="141">
        <v>0</v>
      </c>
      <c r="V267" s="141" t="s">
        <v>16439</v>
      </c>
      <c r="W267" s="141" t="s">
        <v>16438</v>
      </c>
      <c r="X267" s="141" t="s">
        <v>16437</v>
      </c>
      <c r="Y267" s="141" t="s">
        <v>8430</v>
      </c>
      <c r="Z267" s="188" t="str">
        <f t="shared" si="4"/>
        <v>Transcriptome50PE</v>
      </c>
      <c r="AA267" s="143">
        <v>0</v>
      </c>
      <c r="AB267" s="143" t="s">
        <v>30</v>
      </c>
      <c r="AC267" s="156" t="s">
        <v>139</v>
      </c>
      <c r="AD267" s="205"/>
    </row>
    <row r="268" spans="1:30" ht="24" customHeight="1">
      <c r="A268" s="139">
        <v>42835</v>
      </c>
      <c r="B268" s="140" t="s">
        <v>15616</v>
      </c>
      <c r="C268" s="141" t="s">
        <v>104</v>
      </c>
      <c r="D268" s="141" t="s">
        <v>31</v>
      </c>
      <c r="E268" s="141" t="s">
        <v>16436</v>
      </c>
      <c r="F268" s="142">
        <v>42831</v>
      </c>
      <c r="G268" s="141" t="s">
        <v>135</v>
      </c>
      <c r="H268" s="141" t="s">
        <v>16422</v>
      </c>
      <c r="I268" s="141">
        <v>5</v>
      </c>
      <c r="J268" s="141" t="s">
        <v>16421</v>
      </c>
      <c r="K268" s="141" t="s">
        <v>28</v>
      </c>
      <c r="L268" s="141">
        <v>0</v>
      </c>
      <c r="M268" s="141" t="s">
        <v>14171</v>
      </c>
      <c r="N268" s="141">
        <v>0</v>
      </c>
      <c r="O268" s="141" t="s">
        <v>42</v>
      </c>
      <c r="P268" s="141">
        <v>34297.599999999999</v>
      </c>
      <c r="Q268" s="141">
        <v>4309650</v>
      </c>
      <c r="R268" s="141">
        <v>3194319</v>
      </c>
      <c r="S268" s="141">
        <v>74.12</v>
      </c>
      <c r="T268" s="141">
        <v>0</v>
      </c>
      <c r="U268" s="141">
        <v>0</v>
      </c>
      <c r="V268" s="141" t="s">
        <v>16435</v>
      </c>
      <c r="W268" s="141" t="s">
        <v>16434</v>
      </c>
      <c r="X268" s="141" t="s">
        <v>16433</v>
      </c>
      <c r="Y268" s="141" t="s">
        <v>8430</v>
      </c>
      <c r="Z268" s="188" t="str">
        <f t="shared" si="4"/>
        <v>Transcriptome50PE</v>
      </c>
      <c r="AA268" s="143">
        <v>0</v>
      </c>
      <c r="AB268" s="143" t="s">
        <v>30</v>
      </c>
      <c r="AC268" s="156" t="s">
        <v>139</v>
      </c>
      <c r="AD268" s="205"/>
    </row>
    <row r="269" spans="1:30" ht="24" customHeight="1">
      <c r="A269" s="139">
        <v>42835</v>
      </c>
      <c r="B269" s="140" t="s">
        <v>16432</v>
      </c>
      <c r="C269" s="141" t="s">
        <v>39</v>
      </c>
      <c r="D269" s="141" t="s">
        <v>31</v>
      </c>
      <c r="E269" s="141" t="s">
        <v>16431</v>
      </c>
      <c r="F269" s="142">
        <v>42831</v>
      </c>
      <c r="G269" s="141" t="s">
        <v>135</v>
      </c>
      <c r="H269" s="141" t="s">
        <v>16422</v>
      </c>
      <c r="I269" s="141">
        <v>6</v>
      </c>
      <c r="J269" s="144" t="s">
        <v>11056</v>
      </c>
      <c r="K269" s="144" t="s">
        <v>16459</v>
      </c>
      <c r="L269" s="141">
        <v>0</v>
      </c>
      <c r="M269" s="141" t="s">
        <v>16430</v>
      </c>
      <c r="N269" s="141">
        <v>0</v>
      </c>
      <c r="O269" s="141" t="s">
        <v>42</v>
      </c>
      <c r="P269" s="141">
        <v>35751.760000000002</v>
      </c>
      <c r="Q269" s="141">
        <v>4309650</v>
      </c>
      <c r="R269" s="141">
        <v>3491881</v>
      </c>
      <c r="S269" s="141">
        <v>81.02</v>
      </c>
      <c r="T269" s="141">
        <v>0</v>
      </c>
      <c r="U269" s="141">
        <v>0</v>
      </c>
      <c r="V269" s="141" t="s">
        <v>16429</v>
      </c>
      <c r="W269" s="141" t="s">
        <v>16428</v>
      </c>
      <c r="X269" s="141" t="s">
        <v>16427</v>
      </c>
      <c r="Y269" s="141" t="s">
        <v>8430</v>
      </c>
      <c r="Z269" s="188" t="str">
        <f t="shared" si="4"/>
        <v>Chip-seq50PE</v>
      </c>
      <c r="AA269" s="143">
        <v>0.5</v>
      </c>
      <c r="AB269" s="143" t="s">
        <v>30</v>
      </c>
      <c r="AC269" s="156" t="s">
        <v>139</v>
      </c>
      <c r="AD269" s="205"/>
    </row>
    <row r="270" spans="1:30" ht="24" customHeight="1">
      <c r="A270" s="139">
        <v>42835</v>
      </c>
      <c r="B270" s="140" t="s">
        <v>15616</v>
      </c>
      <c r="C270" s="141" t="s">
        <v>104</v>
      </c>
      <c r="D270" s="141" t="s">
        <v>31</v>
      </c>
      <c r="E270" s="141" t="s">
        <v>16423</v>
      </c>
      <c r="F270" s="142">
        <v>42831</v>
      </c>
      <c r="G270" s="141" t="s">
        <v>135</v>
      </c>
      <c r="H270" s="141" t="s">
        <v>16422</v>
      </c>
      <c r="I270" s="141">
        <v>7</v>
      </c>
      <c r="J270" s="141" t="s">
        <v>16421</v>
      </c>
      <c r="K270" s="141" t="s">
        <v>28</v>
      </c>
      <c r="L270" s="141">
        <v>0</v>
      </c>
      <c r="M270" s="141" t="s">
        <v>14153</v>
      </c>
      <c r="N270" s="141">
        <v>0</v>
      </c>
      <c r="O270" s="141" t="s">
        <v>42</v>
      </c>
      <c r="P270" s="141">
        <v>35138.83</v>
      </c>
      <c r="Q270" s="141">
        <v>4309650</v>
      </c>
      <c r="R270" s="141">
        <v>3253434</v>
      </c>
      <c r="S270" s="141">
        <v>75.489999999999995</v>
      </c>
      <c r="T270" s="141">
        <v>0</v>
      </c>
      <c r="U270" s="141">
        <v>0</v>
      </c>
      <c r="V270" s="141" t="s">
        <v>16426</v>
      </c>
      <c r="W270" s="141" t="s">
        <v>16425</v>
      </c>
      <c r="X270" s="141" t="s">
        <v>16424</v>
      </c>
      <c r="Y270" s="141" t="s">
        <v>8430</v>
      </c>
      <c r="Z270" s="188" t="str">
        <f t="shared" si="4"/>
        <v>Transcriptome50PE</v>
      </c>
      <c r="AA270" s="143">
        <v>0</v>
      </c>
      <c r="AB270" s="143" t="s">
        <v>30</v>
      </c>
      <c r="AC270" s="156" t="s">
        <v>139</v>
      </c>
      <c r="AD270" s="205"/>
    </row>
    <row r="271" spans="1:30" ht="24" customHeight="1">
      <c r="A271" s="139">
        <v>42835</v>
      </c>
      <c r="B271" s="140" t="s">
        <v>15616</v>
      </c>
      <c r="C271" s="141" t="s">
        <v>104</v>
      </c>
      <c r="D271" s="141" t="s">
        <v>31</v>
      </c>
      <c r="E271" s="141" t="s">
        <v>16423</v>
      </c>
      <c r="F271" s="142">
        <v>42831</v>
      </c>
      <c r="G271" s="141" t="s">
        <v>135</v>
      </c>
      <c r="H271" s="141" t="s">
        <v>16422</v>
      </c>
      <c r="I271" s="141">
        <v>8</v>
      </c>
      <c r="J271" s="141" t="s">
        <v>16421</v>
      </c>
      <c r="K271" s="141" t="s">
        <v>28</v>
      </c>
      <c r="L271" s="141">
        <v>0</v>
      </c>
      <c r="M271" s="141" t="s">
        <v>14153</v>
      </c>
      <c r="N271" s="141">
        <v>0</v>
      </c>
      <c r="O271" s="141" t="s">
        <v>42</v>
      </c>
      <c r="P271" s="141">
        <v>34444.65</v>
      </c>
      <c r="Q271" s="141">
        <v>4309650</v>
      </c>
      <c r="R271" s="141">
        <v>3217358</v>
      </c>
      <c r="S271" s="141">
        <v>74.650000000000006</v>
      </c>
      <c r="T271" s="141">
        <v>0</v>
      </c>
      <c r="U271" s="141">
        <v>0</v>
      </c>
      <c r="V271" s="141" t="s">
        <v>16420</v>
      </c>
      <c r="W271" s="141" t="s">
        <v>16419</v>
      </c>
      <c r="X271" s="141" t="s">
        <v>16418</v>
      </c>
      <c r="Y271" s="141" t="s">
        <v>8430</v>
      </c>
      <c r="Z271" s="188" t="str">
        <f t="shared" si="4"/>
        <v>Transcriptome50PE</v>
      </c>
      <c r="AA271" s="143">
        <v>0</v>
      </c>
      <c r="AB271" s="143" t="s">
        <v>30</v>
      </c>
      <c r="AC271" s="156" t="s">
        <v>139</v>
      </c>
      <c r="AD271" s="205"/>
    </row>
    <row r="272" spans="1:30" s="27" customFormat="1" ht="24" customHeight="1">
      <c r="A272" s="133">
        <v>42835</v>
      </c>
      <c r="B272" s="152" t="s">
        <v>16460</v>
      </c>
      <c r="C272" s="153" t="s">
        <v>6897</v>
      </c>
      <c r="D272" s="153" t="s">
        <v>31</v>
      </c>
      <c r="E272" s="153" t="s">
        <v>16461</v>
      </c>
      <c r="F272" s="133">
        <v>42833</v>
      </c>
      <c r="G272" s="153" t="s">
        <v>120</v>
      </c>
      <c r="H272" s="153" t="s">
        <v>16462</v>
      </c>
      <c r="I272" s="153">
        <v>1</v>
      </c>
      <c r="J272" s="153" t="s">
        <v>15362</v>
      </c>
      <c r="K272" s="153" t="s">
        <v>28</v>
      </c>
      <c r="L272" s="153" t="s">
        <v>397</v>
      </c>
      <c r="M272" s="153" t="s">
        <v>13536</v>
      </c>
      <c r="N272" s="153">
        <v>0</v>
      </c>
      <c r="O272" s="153" t="s">
        <v>33</v>
      </c>
      <c r="P272" s="153">
        <v>70609.47</v>
      </c>
      <c r="Q272" s="153">
        <v>4309650</v>
      </c>
      <c r="R272" s="153">
        <v>3201060</v>
      </c>
      <c r="S272" s="153">
        <v>74.28</v>
      </c>
      <c r="T272" s="153">
        <v>0</v>
      </c>
      <c r="U272" s="153">
        <v>0</v>
      </c>
      <c r="V272" s="153" t="s">
        <v>16463</v>
      </c>
      <c r="W272" s="153" t="s">
        <v>16464</v>
      </c>
      <c r="X272" s="153" t="s">
        <v>16465</v>
      </c>
      <c r="Y272" s="147" t="s">
        <v>4625</v>
      </c>
      <c r="Z272" s="147" t="str">
        <f t="shared" si="4"/>
        <v>Transcriptome101PE</v>
      </c>
      <c r="AA272" s="154">
        <v>0</v>
      </c>
      <c r="AB272" s="155" t="s">
        <v>30</v>
      </c>
      <c r="AC272" s="155" t="s">
        <v>139</v>
      </c>
      <c r="AD272" s="206"/>
    </row>
    <row r="273" spans="1:30" s="27" customFormat="1" ht="24" customHeight="1">
      <c r="A273" s="139">
        <v>42835</v>
      </c>
      <c r="B273" s="140" t="s">
        <v>16466</v>
      </c>
      <c r="C273" s="141" t="s">
        <v>104</v>
      </c>
      <c r="D273" s="141" t="s">
        <v>31</v>
      </c>
      <c r="E273" s="141" t="s">
        <v>16461</v>
      </c>
      <c r="F273" s="142">
        <v>42833</v>
      </c>
      <c r="G273" s="141" t="s">
        <v>120</v>
      </c>
      <c r="H273" s="141" t="s">
        <v>16462</v>
      </c>
      <c r="I273" s="141">
        <v>2</v>
      </c>
      <c r="J273" s="141" t="s">
        <v>15362</v>
      </c>
      <c r="K273" s="141" t="s">
        <v>28</v>
      </c>
      <c r="L273" s="141" t="s">
        <v>397</v>
      </c>
      <c r="M273" s="141" t="s">
        <v>13536</v>
      </c>
      <c r="N273" s="141">
        <v>0</v>
      </c>
      <c r="O273" s="141" t="s">
        <v>33</v>
      </c>
      <c r="P273" s="141">
        <v>70386.679999999993</v>
      </c>
      <c r="Q273" s="141">
        <v>4309650</v>
      </c>
      <c r="R273" s="141">
        <v>3190697</v>
      </c>
      <c r="S273" s="141">
        <v>74.040000000000006</v>
      </c>
      <c r="T273" s="141">
        <v>0</v>
      </c>
      <c r="U273" s="141">
        <v>0</v>
      </c>
      <c r="V273" s="141" t="s">
        <v>16467</v>
      </c>
      <c r="W273" s="141" t="s">
        <v>16468</v>
      </c>
      <c r="X273" s="141" t="s">
        <v>16469</v>
      </c>
      <c r="Y273" s="141" t="s">
        <v>4625</v>
      </c>
      <c r="Z273" s="141" t="str">
        <f t="shared" si="4"/>
        <v>Transcriptome101PE</v>
      </c>
      <c r="AA273" s="143">
        <v>0</v>
      </c>
      <c r="AB273" s="143" t="s">
        <v>30</v>
      </c>
      <c r="AC273" s="156" t="s">
        <v>139</v>
      </c>
      <c r="AD273" s="205"/>
    </row>
    <row r="274" spans="1:30" s="27" customFormat="1" ht="24" customHeight="1">
      <c r="A274" s="139">
        <v>42835</v>
      </c>
      <c r="B274" s="140" t="s">
        <v>16466</v>
      </c>
      <c r="C274" s="141" t="s">
        <v>104</v>
      </c>
      <c r="D274" s="141" t="s">
        <v>31</v>
      </c>
      <c r="E274" s="141" t="s">
        <v>16461</v>
      </c>
      <c r="F274" s="142">
        <v>42833</v>
      </c>
      <c r="G274" s="141" t="s">
        <v>120</v>
      </c>
      <c r="H274" s="141" t="s">
        <v>16462</v>
      </c>
      <c r="I274" s="141">
        <v>3</v>
      </c>
      <c r="J274" s="141" t="s">
        <v>16470</v>
      </c>
      <c r="K274" s="141" t="s">
        <v>28</v>
      </c>
      <c r="L274" s="141" t="s">
        <v>397</v>
      </c>
      <c r="M274" s="141" t="s">
        <v>13536</v>
      </c>
      <c r="N274" s="141">
        <v>0</v>
      </c>
      <c r="O274" s="141" t="s">
        <v>33</v>
      </c>
      <c r="P274" s="141">
        <v>69721.47</v>
      </c>
      <c r="Q274" s="141">
        <v>4309650</v>
      </c>
      <c r="R274" s="141">
        <v>3155003</v>
      </c>
      <c r="S274" s="141">
        <v>73.209999999999994</v>
      </c>
      <c r="T274" s="141">
        <v>0</v>
      </c>
      <c r="U274" s="141">
        <v>0</v>
      </c>
      <c r="V274" s="141" t="s">
        <v>16471</v>
      </c>
      <c r="W274" s="141" t="s">
        <v>16472</v>
      </c>
      <c r="X274" s="141" t="s">
        <v>16473</v>
      </c>
      <c r="Y274" s="141" t="s">
        <v>4625</v>
      </c>
      <c r="Z274" s="141" t="str">
        <f t="shared" si="4"/>
        <v>Transcriptome101PE</v>
      </c>
      <c r="AA274" s="143">
        <v>0</v>
      </c>
      <c r="AB274" s="143" t="s">
        <v>30</v>
      </c>
      <c r="AC274" s="156" t="s">
        <v>139</v>
      </c>
      <c r="AD274" s="205"/>
    </row>
    <row r="275" spans="1:30" s="27" customFormat="1" ht="24" customHeight="1">
      <c r="A275" s="139">
        <v>42835</v>
      </c>
      <c r="B275" s="140" t="s">
        <v>16474</v>
      </c>
      <c r="C275" s="141">
        <v>0</v>
      </c>
      <c r="D275" s="141" t="s">
        <v>31</v>
      </c>
      <c r="E275" s="141" t="s">
        <v>16475</v>
      </c>
      <c r="F275" s="142">
        <v>42833</v>
      </c>
      <c r="G275" s="141" t="s">
        <v>120</v>
      </c>
      <c r="H275" s="141" t="s">
        <v>16462</v>
      </c>
      <c r="I275" s="141">
        <v>4</v>
      </c>
      <c r="J275" s="141" t="s">
        <v>15362</v>
      </c>
      <c r="K275" s="141" t="s">
        <v>28</v>
      </c>
      <c r="L275" s="141" t="s">
        <v>397</v>
      </c>
      <c r="M275" s="141" t="s">
        <v>13536</v>
      </c>
      <c r="N275" s="141">
        <v>174</v>
      </c>
      <c r="O275" s="141" t="s">
        <v>33</v>
      </c>
      <c r="P275" s="141">
        <v>68914.039999999994</v>
      </c>
      <c r="Q275" s="141">
        <v>4309650</v>
      </c>
      <c r="R275" s="141">
        <v>3142309</v>
      </c>
      <c r="S275" s="141">
        <v>72.91</v>
      </c>
      <c r="T275" s="141" t="s">
        <v>16476</v>
      </c>
      <c r="U275" s="141" t="s">
        <v>16477</v>
      </c>
      <c r="V275" s="141" t="s">
        <v>12103</v>
      </c>
      <c r="W275" s="141" t="s">
        <v>16478</v>
      </c>
      <c r="X275" s="141" t="s">
        <v>16479</v>
      </c>
      <c r="Y275" s="141" t="s">
        <v>4625</v>
      </c>
      <c r="Z275" s="141" t="str">
        <f t="shared" si="4"/>
        <v>0101PE</v>
      </c>
      <c r="AA275" s="143">
        <v>0</v>
      </c>
      <c r="AB275" s="143" t="s">
        <v>30</v>
      </c>
      <c r="AC275" s="156" t="s">
        <v>139</v>
      </c>
      <c r="AD275" s="205"/>
    </row>
    <row r="276" spans="1:30" s="27" customFormat="1" ht="24" customHeight="1">
      <c r="A276" s="139">
        <v>42835</v>
      </c>
      <c r="B276" s="140" t="s">
        <v>16480</v>
      </c>
      <c r="C276" s="141" t="s">
        <v>6897</v>
      </c>
      <c r="D276" s="141" t="s">
        <v>31</v>
      </c>
      <c r="E276" s="141" t="s">
        <v>16481</v>
      </c>
      <c r="F276" s="142">
        <v>42833</v>
      </c>
      <c r="G276" s="141" t="s">
        <v>120</v>
      </c>
      <c r="H276" s="141" t="s">
        <v>16462</v>
      </c>
      <c r="I276" s="141">
        <v>5</v>
      </c>
      <c r="J276" s="141" t="s">
        <v>15362</v>
      </c>
      <c r="K276" s="141" t="s">
        <v>28</v>
      </c>
      <c r="L276" s="141" t="s">
        <v>397</v>
      </c>
      <c r="M276" s="141" t="s">
        <v>13558</v>
      </c>
      <c r="N276" s="141">
        <v>0</v>
      </c>
      <c r="O276" s="141" t="s">
        <v>33</v>
      </c>
      <c r="P276" s="141">
        <v>67125.05</v>
      </c>
      <c r="Q276" s="141">
        <v>4309650</v>
      </c>
      <c r="R276" s="141">
        <v>3059535</v>
      </c>
      <c r="S276" s="141">
        <v>70.989999999999995</v>
      </c>
      <c r="T276" s="141">
        <v>0</v>
      </c>
      <c r="U276" s="141">
        <v>0</v>
      </c>
      <c r="V276" s="141" t="s">
        <v>16482</v>
      </c>
      <c r="W276" s="141" t="s">
        <v>16483</v>
      </c>
      <c r="X276" s="141" t="s">
        <v>16484</v>
      </c>
      <c r="Y276" s="141" t="s">
        <v>4625</v>
      </c>
      <c r="Z276" s="141" t="str">
        <f t="shared" si="4"/>
        <v>Transcriptome101PE</v>
      </c>
      <c r="AA276" s="143">
        <v>0</v>
      </c>
      <c r="AB276" s="143" t="s">
        <v>30</v>
      </c>
      <c r="AC276" s="156" t="s">
        <v>139</v>
      </c>
      <c r="AD276" s="205"/>
    </row>
    <row r="277" spans="1:30" s="27" customFormat="1" ht="24" customHeight="1">
      <c r="A277" s="139">
        <v>42835</v>
      </c>
      <c r="B277" s="140" t="s">
        <v>16485</v>
      </c>
      <c r="C277" s="141" t="s">
        <v>6915</v>
      </c>
      <c r="D277" s="141" t="s">
        <v>31</v>
      </c>
      <c r="E277" s="141" t="s">
        <v>16486</v>
      </c>
      <c r="F277" s="142">
        <v>42833</v>
      </c>
      <c r="G277" s="141" t="s">
        <v>120</v>
      </c>
      <c r="H277" s="141" t="s">
        <v>16462</v>
      </c>
      <c r="I277" s="141">
        <v>6</v>
      </c>
      <c r="J277" s="141" t="s">
        <v>15362</v>
      </c>
      <c r="K277" s="141" t="s">
        <v>28</v>
      </c>
      <c r="L277" s="141" t="s">
        <v>397</v>
      </c>
      <c r="M277" s="141" t="s">
        <v>13536</v>
      </c>
      <c r="N277" s="141">
        <v>0</v>
      </c>
      <c r="O277" s="141" t="s">
        <v>33</v>
      </c>
      <c r="P277" s="141">
        <v>69854.789999999994</v>
      </c>
      <c r="Q277" s="141">
        <v>4309650</v>
      </c>
      <c r="R277" s="141">
        <v>3177510</v>
      </c>
      <c r="S277" s="141">
        <v>73.73</v>
      </c>
      <c r="T277" s="141">
        <v>0</v>
      </c>
      <c r="U277" s="141">
        <v>0</v>
      </c>
      <c r="V277" s="141" t="s">
        <v>16487</v>
      </c>
      <c r="W277" s="141" t="s">
        <v>16488</v>
      </c>
      <c r="X277" s="141" t="s">
        <v>16489</v>
      </c>
      <c r="Y277" s="141" t="s">
        <v>4625</v>
      </c>
      <c r="Z277" s="141" t="str">
        <f t="shared" si="4"/>
        <v>Exome capture101PE</v>
      </c>
      <c r="AA277" s="143">
        <v>0</v>
      </c>
      <c r="AB277" s="143" t="s">
        <v>30</v>
      </c>
      <c r="AC277" s="156" t="s">
        <v>139</v>
      </c>
      <c r="AD277" s="205"/>
    </row>
    <row r="278" spans="1:30" s="27" customFormat="1" ht="24" customHeight="1">
      <c r="A278" s="139">
        <v>42835</v>
      </c>
      <c r="B278" s="140" t="s">
        <v>16490</v>
      </c>
      <c r="C278" s="141" t="s">
        <v>6915</v>
      </c>
      <c r="D278" s="141" t="s">
        <v>31</v>
      </c>
      <c r="E278" s="141" t="s">
        <v>16491</v>
      </c>
      <c r="F278" s="142">
        <v>42833</v>
      </c>
      <c r="G278" s="141" t="s">
        <v>120</v>
      </c>
      <c r="H278" s="141" t="s">
        <v>16462</v>
      </c>
      <c r="I278" s="141">
        <v>7</v>
      </c>
      <c r="J278" s="141" t="s">
        <v>15362</v>
      </c>
      <c r="K278" s="141" t="s">
        <v>28</v>
      </c>
      <c r="L278" s="141" t="s">
        <v>397</v>
      </c>
      <c r="M278" s="141" t="s">
        <v>13536</v>
      </c>
      <c r="N278" s="141">
        <v>0</v>
      </c>
      <c r="O278" s="141" t="s">
        <v>33</v>
      </c>
      <c r="P278" s="141">
        <v>72022.720000000001</v>
      </c>
      <c r="Q278" s="141">
        <v>4309650</v>
      </c>
      <c r="R278" s="141">
        <v>3296177</v>
      </c>
      <c r="S278" s="141">
        <v>76.48</v>
      </c>
      <c r="T278" s="141">
        <v>0</v>
      </c>
      <c r="U278" s="141">
        <v>0</v>
      </c>
      <c r="V278" s="141" t="s">
        <v>16492</v>
      </c>
      <c r="W278" s="141" t="s">
        <v>16493</v>
      </c>
      <c r="X278" s="141" t="s">
        <v>16494</v>
      </c>
      <c r="Y278" s="141" t="s">
        <v>4625</v>
      </c>
      <c r="Z278" s="141" t="str">
        <f t="shared" si="4"/>
        <v>Exome capture101PE</v>
      </c>
      <c r="AA278" s="143">
        <v>0</v>
      </c>
      <c r="AB278" s="143" t="s">
        <v>30</v>
      </c>
      <c r="AC278" s="156" t="s">
        <v>139</v>
      </c>
      <c r="AD278" s="205"/>
    </row>
    <row r="279" spans="1:30" s="27" customFormat="1" ht="24" customHeight="1">
      <c r="A279" s="139">
        <v>42835</v>
      </c>
      <c r="B279" s="140" t="s">
        <v>16495</v>
      </c>
      <c r="C279" s="141" t="s">
        <v>6897</v>
      </c>
      <c r="D279" s="141" t="s">
        <v>31</v>
      </c>
      <c r="E279" s="141" t="s">
        <v>16496</v>
      </c>
      <c r="F279" s="142">
        <v>42833</v>
      </c>
      <c r="G279" s="141" t="s">
        <v>120</v>
      </c>
      <c r="H279" s="141" t="s">
        <v>16462</v>
      </c>
      <c r="I279" s="141">
        <v>8</v>
      </c>
      <c r="J279" s="141" t="s">
        <v>16497</v>
      </c>
      <c r="K279" s="141" t="s">
        <v>28</v>
      </c>
      <c r="L279" s="141" t="s">
        <v>397</v>
      </c>
      <c r="M279" s="141" t="s">
        <v>13536</v>
      </c>
      <c r="N279" s="141">
        <v>128</v>
      </c>
      <c r="O279" s="141" t="s">
        <v>33</v>
      </c>
      <c r="P279" s="141">
        <v>76083.240000000005</v>
      </c>
      <c r="Q279" s="141">
        <v>4309650</v>
      </c>
      <c r="R279" s="141">
        <v>3447769</v>
      </c>
      <c r="S279" s="141">
        <v>80</v>
      </c>
      <c r="T279" s="141" t="s">
        <v>16498</v>
      </c>
      <c r="U279" s="141" t="s">
        <v>16499</v>
      </c>
      <c r="V279" s="141" t="s">
        <v>16500</v>
      </c>
      <c r="W279" s="141" t="s">
        <v>16501</v>
      </c>
      <c r="X279" s="141" t="s">
        <v>16502</v>
      </c>
      <c r="Y279" s="141" t="s">
        <v>4625</v>
      </c>
      <c r="Z279" s="141" t="str">
        <f t="shared" si="4"/>
        <v>Transcriptome101PE</v>
      </c>
      <c r="AA279" s="143">
        <v>0</v>
      </c>
      <c r="AB279" s="143" t="s">
        <v>30</v>
      </c>
      <c r="AC279" s="156" t="s">
        <v>139</v>
      </c>
      <c r="AD279" s="205"/>
    </row>
    <row r="280" spans="1:30" s="27" customFormat="1" ht="24" customHeight="1">
      <c r="A280" s="133">
        <v>42836</v>
      </c>
      <c r="B280" s="152" t="s">
        <v>16503</v>
      </c>
      <c r="C280" s="153" t="s">
        <v>104</v>
      </c>
      <c r="D280" s="153" t="s">
        <v>31</v>
      </c>
      <c r="E280" s="153" t="s">
        <v>16504</v>
      </c>
      <c r="F280" s="133">
        <v>42833</v>
      </c>
      <c r="G280" s="153" t="s">
        <v>135</v>
      </c>
      <c r="H280" s="153" t="s">
        <v>16505</v>
      </c>
      <c r="I280" s="153">
        <v>1</v>
      </c>
      <c r="J280" s="153" t="s">
        <v>7715</v>
      </c>
      <c r="K280" s="153" t="s">
        <v>28</v>
      </c>
      <c r="L280" s="153" t="s">
        <v>2616</v>
      </c>
      <c r="M280" s="153" t="s">
        <v>16506</v>
      </c>
      <c r="N280" s="153">
        <v>0</v>
      </c>
      <c r="O280" s="153" t="s">
        <v>33</v>
      </c>
      <c r="P280" s="153">
        <v>73617.759999999995</v>
      </c>
      <c r="Q280" s="153">
        <v>4309650</v>
      </c>
      <c r="R280" s="153">
        <v>3329641</v>
      </c>
      <c r="S280" s="153">
        <v>77.260000000000005</v>
      </c>
      <c r="T280" s="153">
        <v>0</v>
      </c>
      <c r="U280" s="153">
        <v>0</v>
      </c>
      <c r="V280" s="153" t="s">
        <v>16507</v>
      </c>
      <c r="W280" s="153" t="s">
        <v>16508</v>
      </c>
      <c r="X280" s="153" t="s">
        <v>16509</v>
      </c>
      <c r="Y280" s="147" t="s">
        <v>4625</v>
      </c>
      <c r="Z280" s="147" t="str">
        <f t="shared" si="4"/>
        <v>Transcriptome101PE</v>
      </c>
      <c r="AA280" s="154">
        <v>0</v>
      </c>
      <c r="AB280" s="155" t="s">
        <v>30</v>
      </c>
      <c r="AC280" s="155" t="s">
        <v>139</v>
      </c>
      <c r="AD280" s="206"/>
    </row>
    <row r="281" spans="1:30" s="27" customFormat="1" ht="24" customHeight="1">
      <c r="A281" s="139">
        <v>42836</v>
      </c>
      <c r="B281" s="140" t="s">
        <v>16510</v>
      </c>
      <c r="C281" s="141" t="s">
        <v>104</v>
      </c>
      <c r="D281" s="141" t="s">
        <v>31</v>
      </c>
      <c r="E281" s="141" t="s">
        <v>16511</v>
      </c>
      <c r="F281" s="142">
        <v>42833</v>
      </c>
      <c r="G281" s="141" t="s">
        <v>135</v>
      </c>
      <c r="H281" s="141" t="s">
        <v>16505</v>
      </c>
      <c r="I281" s="141">
        <v>2</v>
      </c>
      <c r="J281" s="141" t="s">
        <v>7715</v>
      </c>
      <c r="K281" s="141" t="s">
        <v>28</v>
      </c>
      <c r="L281" s="141" t="s">
        <v>2616</v>
      </c>
      <c r="M281" s="141" t="s">
        <v>16506</v>
      </c>
      <c r="N281" s="141">
        <v>0</v>
      </c>
      <c r="O281" s="141" t="s">
        <v>33</v>
      </c>
      <c r="P281" s="141">
        <v>73855.8</v>
      </c>
      <c r="Q281" s="141">
        <v>4309650</v>
      </c>
      <c r="R281" s="141">
        <v>3343234</v>
      </c>
      <c r="S281" s="141">
        <v>77.58</v>
      </c>
      <c r="T281" s="141">
        <v>0</v>
      </c>
      <c r="U281" s="141">
        <v>0</v>
      </c>
      <c r="V281" s="141" t="s">
        <v>16512</v>
      </c>
      <c r="W281" s="141" t="s">
        <v>16513</v>
      </c>
      <c r="X281" s="141" t="s">
        <v>16514</v>
      </c>
      <c r="Y281" s="141" t="s">
        <v>4625</v>
      </c>
      <c r="Z281" s="141" t="str">
        <f t="shared" si="4"/>
        <v>Transcriptome101PE</v>
      </c>
      <c r="AA281" s="143">
        <v>0</v>
      </c>
      <c r="AB281" s="143" t="s">
        <v>30</v>
      </c>
      <c r="AC281" s="156" t="s">
        <v>139</v>
      </c>
      <c r="AD281" s="205"/>
    </row>
    <row r="282" spans="1:30" s="27" customFormat="1" ht="24" customHeight="1">
      <c r="A282" s="139">
        <v>42836</v>
      </c>
      <c r="B282" s="140" t="s">
        <v>16515</v>
      </c>
      <c r="C282" s="141" t="s">
        <v>27</v>
      </c>
      <c r="D282" s="141" t="s">
        <v>31</v>
      </c>
      <c r="E282" s="141" t="s">
        <v>16516</v>
      </c>
      <c r="F282" s="142">
        <v>42833</v>
      </c>
      <c r="G282" s="141" t="s">
        <v>135</v>
      </c>
      <c r="H282" s="141" t="s">
        <v>16505</v>
      </c>
      <c r="I282" s="141">
        <v>3</v>
      </c>
      <c r="J282" s="141" t="s">
        <v>7715</v>
      </c>
      <c r="K282" s="141" t="s">
        <v>28</v>
      </c>
      <c r="L282" s="141" t="s">
        <v>2616</v>
      </c>
      <c r="M282" s="141" t="s">
        <v>16517</v>
      </c>
      <c r="N282" s="141">
        <v>0</v>
      </c>
      <c r="O282" s="141" t="s">
        <v>33</v>
      </c>
      <c r="P282" s="141">
        <v>79255.37</v>
      </c>
      <c r="Q282" s="141">
        <v>4309650</v>
      </c>
      <c r="R282" s="141">
        <v>3538186</v>
      </c>
      <c r="S282" s="141">
        <v>82.1</v>
      </c>
      <c r="T282" s="141">
        <v>0</v>
      </c>
      <c r="U282" s="141">
        <v>0</v>
      </c>
      <c r="V282" s="141" t="s">
        <v>16518</v>
      </c>
      <c r="W282" s="141" t="s">
        <v>16519</v>
      </c>
      <c r="X282" s="141" t="s">
        <v>16520</v>
      </c>
      <c r="Y282" s="141" t="s">
        <v>4625</v>
      </c>
      <c r="Z282" s="141" t="str">
        <f t="shared" si="4"/>
        <v>Re-sequencing101PE</v>
      </c>
      <c r="AA282" s="143">
        <v>0</v>
      </c>
      <c r="AB282" s="143" t="s">
        <v>30</v>
      </c>
      <c r="AC282" s="156" t="s">
        <v>139</v>
      </c>
      <c r="AD282" s="205"/>
    </row>
    <row r="283" spans="1:30" s="27" customFormat="1" ht="24" customHeight="1">
      <c r="A283" s="139">
        <v>42836</v>
      </c>
      <c r="B283" s="140" t="s">
        <v>16474</v>
      </c>
      <c r="C283" s="141">
        <v>0</v>
      </c>
      <c r="D283" s="141" t="s">
        <v>31</v>
      </c>
      <c r="E283" s="141" t="s">
        <v>16475</v>
      </c>
      <c r="F283" s="142">
        <v>42833</v>
      </c>
      <c r="G283" s="141" t="s">
        <v>135</v>
      </c>
      <c r="H283" s="141" t="s">
        <v>16505</v>
      </c>
      <c r="I283" s="141">
        <v>4</v>
      </c>
      <c r="J283" s="141" t="s">
        <v>7715</v>
      </c>
      <c r="K283" s="141" t="s">
        <v>16521</v>
      </c>
      <c r="L283" s="141" t="s">
        <v>2616</v>
      </c>
      <c r="M283" s="141" t="s">
        <v>16506</v>
      </c>
      <c r="N283" s="141">
        <v>180</v>
      </c>
      <c r="O283" s="141" t="s">
        <v>33</v>
      </c>
      <c r="P283" s="141">
        <v>73555.320000000007</v>
      </c>
      <c r="Q283" s="141">
        <v>4309650</v>
      </c>
      <c r="R283" s="141">
        <v>3350813</v>
      </c>
      <c r="S283" s="141">
        <v>77.75</v>
      </c>
      <c r="T283" s="141" t="s">
        <v>16522</v>
      </c>
      <c r="U283" s="141" t="s">
        <v>16523</v>
      </c>
      <c r="V283" s="141" t="s">
        <v>16524</v>
      </c>
      <c r="W283" s="141" t="s">
        <v>16525</v>
      </c>
      <c r="X283" s="141" t="s">
        <v>16526</v>
      </c>
      <c r="Y283" s="141" t="s">
        <v>4625</v>
      </c>
      <c r="Z283" s="141" t="str">
        <f t="shared" si="4"/>
        <v>0101PE</v>
      </c>
      <c r="AA283" s="143">
        <v>0</v>
      </c>
      <c r="AB283" s="143" t="s">
        <v>30</v>
      </c>
      <c r="AC283" s="156" t="s">
        <v>139</v>
      </c>
      <c r="AD283" s="205"/>
    </row>
    <row r="284" spans="1:30" s="27" customFormat="1" ht="24" customHeight="1">
      <c r="A284" s="139">
        <v>42836</v>
      </c>
      <c r="B284" s="140" t="s">
        <v>16527</v>
      </c>
      <c r="C284" s="141" t="s">
        <v>104</v>
      </c>
      <c r="D284" s="141" t="s">
        <v>31</v>
      </c>
      <c r="E284" s="141" t="s">
        <v>16528</v>
      </c>
      <c r="F284" s="142">
        <v>42833</v>
      </c>
      <c r="G284" s="141" t="s">
        <v>135</v>
      </c>
      <c r="H284" s="141" t="s">
        <v>16505</v>
      </c>
      <c r="I284" s="141">
        <v>5</v>
      </c>
      <c r="J284" s="141" t="s">
        <v>16529</v>
      </c>
      <c r="K284" s="141" t="s">
        <v>28</v>
      </c>
      <c r="L284" s="141" t="s">
        <v>2616</v>
      </c>
      <c r="M284" s="141" t="s">
        <v>16530</v>
      </c>
      <c r="N284" s="141">
        <v>0</v>
      </c>
      <c r="O284" s="141" t="s">
        <v>33</v>
      </c>
      <c r="P284" s="141">
        <v>73326.929999999993</v>
      </c>
      <c r="Q284" s="141">
        <v>4309650</v>
      </c>
      <c r="R284" s="141">
        <v>3346571</v>
      </c>
      <c r="S284" s="141">
        <v>77.650000000000006</v>
      </c>
      <c r="T284" s="141">
        <v>0</v>
      </c>
      <c r="U284" s="141">
        <v>0</v>
      </c>
      <c r="V284" s="141" t="s">
        <v>16531</v>
      </c>
      <c r="W284" s="141" t="s">
        <v>16532</v>
      </c>
      <c r="X284" s="141" t="s">
        <v>16533</v>
      </c>
      <c r="Y284" s="141" t="s">
        <v>4625</v>
      </c>
      <c r="Z284" s="141" t="str">
        <f t="shared" si="4"/>
        <v>Transcriptome101PE</v>
      </c>
      <c r="AA284" s="143">
        <v>0</v>
      </c>
      <c r="AB284" s="143" t="s">
        <v>30</v>
      </c>
      <c r="AC284" s="156" t="s">
        <v>139</v>
      </c>
      <c r="AD284" s="205"/>
    </row>
    <row r="285" spans="1:30" s="27" customFormat="1" ht="24" customHeight="1">
      <c r="A285" s="139">
        <v>42836</v>
      </c>
      <c r="B285" s="140" t="s">
        <v>16534</v>
      </c>
      <c r="C285" s="141" t="s">
        <v>104</v>
      </c>
      <c r="D285" s="141" t="s">
        <v>31</v>
      </c>
      <c r="E285" s="141" t="s">
        <v>16535</v>
      </c>
      <c r="F285" s="142">
        <v>42833</v>
      </c>
      <c r="G285" s="141" t="s">
        <v>135</v>
      </c>
      <c r="H285" s="141" t="s">
        <v>16505</v>
      </c>
      <c r="I285" s="141">
        <v>6</v>
      </c>
      <c r="J285" s="141" t="s">
        <v>16529</v>
      </c>
      <c r="K285" s="141" t="s">
        <v>28</v>
      </c>
      <c r="L285" s="141" t="s">
        <v>2616</v>
      </c>
      <c r="M285" s="141" t="s">
        <v>16506</v>
      </c>
      <c r="N285" s="141">
        <v>0</v>
      </c>
      <c r="O285" s="141" t="s">
        <v>33</v>
      </c>
      <c r="P285" s="141">
        <v>73571.960000000006</v>
      </c>
      <c r="Q285" s="141">
        <v>4309650</v>
      </c>
      <c r="R285" s="141">
        <v>3328413</v>
      </c>
      <c r="S285" s="141">
        <v>77.23</v>
      </c>
      <c r="T285" s="141">
        <v>0</v>
      </c>
      <c r="U285" s="141">
        <v>0</v>
      </c>
      <c r="V285" s="141" t="s">
        <v>16536</v>
      </c>
      <c r="W285" s="141" t="s">
        <v>16537</v>
      </c>
      <c r="X285" s="141" t="s">
        <v>16538</v>
      </c>
      <c r="Y285" s="141" t="s">
        <v>4625</v>
      </c>
      <c r="Z285" s="141" t="str">
        <f t="shared" si="4"/>
        <v>Transcriptome101PE</v>
      </c>
      <c r="AA285" s="143">
        <v>0</v>
      </c>
      <c r="AB285" s="143" t="s">
        <v>30</v>
      </c>
      <c r="AC285" s="156" t="s">
        <v>139</v>
      </c>
      <c r="AD285" s="205"/>
    </row>
    <row r="286" spans="1:30" s="27" customFormat="1" ht="24" customHeight="1">
      <c r="A286" s="139">
        <v>42836</v>
      </c>
      <c r="B286" s="140" t="s">
        <v>16539</v>
      </c>
      <c r="C286" s="141" t="s">
        <v>104</v>
      </c>
      <c r="D286" s="141" t="s">
        <v>31</v>
      </c>
      <c r="E286" s="141" t="s">
        <v>16540</v>
      </c>
      <c r="F286" s="142">
        <v>42833</v>
      </c>
      <c r="G286" s="141" t="s">
        <v>135</v>
      </c>
      <c r="H286" s="141" t="s">
        <v>16505</v>
      </c>
      <c r="I286" s="141">
        <v>7</v>
      </c>
      <c r="J286" s="141" t="s">
        <v>7715</v>
      </c>
      <c r="K286" s="141" t="s">
        <v>28</v>
      </c>
      <c r="L286" s="141" t="s">
        <v>2616</v>
      </c>
      <c r="M286" s="141" t="s">
        <v>16506</v>
      </c>
      <c r="N286" s="141">
        <v>0</v>
      </c>
      <c r="O286" s="141" t="s">
        <v>33</v>
      </c>
      <c r="P286" s="141">
        <v>74966.89</v>
      </c>
      <c r="Q286" s="141">
        <v>4309650</v>
      </c>
      <c r="R286" s="141">
        <v>3384624</v>
      </c>
      <c r="S286" s="141">
        <v>78.540000000000006</v>
      </c>
      <c r="T286" s="141">
        <v>0</v>
      </c>
      <c r="U286" s="141">
        <v>0</v>
      </c>
      <c r="V286" s="141" t="s">
        <v>14175</v>
      </c>
      <c r="W286" s="141" t="s">
        <v>16541</v>
      </c>
      <c r="X286" s="141" t="s">
        <v>16542</v>
      </c>
      <c r="Y286" s="141" t="s">
        <v>4625</v>
      </c>
      <c r="Z286" s="141" t="str">
        <f t="shared" si="4"/>
        <v>Transcriptome101PE</v>
      </c>
      <c r="AA286" s="143">
        <v>0</v>
      </c>
      <c r="AB286" s="143" t="s">
        <v>30</v>
      </c>
      <c r="AC286" s="156" t="s">
        <v>139</v>
      </c>
      <c r="AD286" s="205"/>
    </row>
    <row r="287" spans="1:30" s="27" customFormat="1" ht="24" customHeight="1">
      <c r="A287" s="139">
        <v>42836</v>
      </c>
      <c r="B287" s="140" t="s">
        <v>16543</v>
      </c>
      <c r="C287" s="141" t="s">
        <v>104</v>
      </c>
      <c r="D287" s="141" t="s">
        <v>31</v>
      </c>
      <c r="E287" s="141" t="s">
        <v>16544</v>
      </c>
      <c r="F287" s="142">
        <v>42833</v>
      </c>
      <c r="G287" s="141" t="s">
        <v>135</v>
      </c>
      <c r="H287" s="141" t="s">
        <v>16505</v>
      </c>
      <c r="I287" s="141">
        <v>8</v>
      </c>
      <c r="J287" s="141" t="s">
        <v>7715</v>
      </c>
      <c r="K287" s="141" t="s">
        <v>28</v>
      </c>
      <c r="L287" s="141" t="s">
        <v>2616</v>
      </c>
      <c r="M287" s="141" t="s">
        <v>16506</v>
      </c>
      <c r="N287" s="141">
        <v>0</v>
      </c>
      <c r="O287" s="141" t="s">
        <v>33</v>
      </c>
      <c r="P287" s="141">
        <v>74162.16</v>
      </c>
      <c r="Q287" s="141">
        <v>4309650</v>
      </c>
      <c r="R287" s="141">
        <v>3349500</v>
      </c>
      <c r="S287" s="141">
        <v>77.72</v>
      </c>
      <c r="T287" s="141">
        <v>0</v>
      </c>
      <c r="U287" s="141">
        <v>0</v>
      </c>
      <c r="V287" s="141" t="s">
        <v>16545</v>
      </c>
      <c r="W287" s="141" t="s">
        <v>16546</v>
      </c>
      <c r="X287" s="141" t="s">
        <v>6035</v>
      </c>
      <c r="Y287" s="141" t="s">
        <v>4625</v>
      </c>
      <c r="Z287" s="141" t="str">
        <f t="shared" si="4"/>
        <v>Transcriptome101PE</v>
      </c>
      <c r="AA287" s="143">
        <v>0</v>
      </c>
      <c r="AB287" s="143" t="s">
        <v>30</v>
      </c>
      <c r="AC287" s="156" t="s">
        <v>139</v>
      </c>
      <c r="AD287" s="205"/>
    </row>
    <row r="288" spans="1:30" s="247" customFormat="1" ht="24" customHeight="1">
      <c r="A288" s="133">
        <v>42836</v>
      </c>
      <c r="B288" s="134" t="s">
        <v>16806</v>
      </c>
      <c r="C288" s="135" t="s">
        <v>17237</v>
      </c>
      <c r="D288" s="135" t="s">
        <v>31</v>
      </c>
      <c r="E288" s="135" t="s">
        <v>15301</v>
      </c>
      <c r="F288" s="159">
        <v>42834</v>
      </c>
      <c r="G288" s="135" t="s">
        <v>122</v>
      </c>
      <c r="H288" s="135" t="s">
        <v>16776</v>
      </c>
      <c r="I288" s="135">
        <v>1</v>
      </c>
      <c r="J288" s="135" t="s">
        <v>32</v>
      </c>
      <c r="K288" s="135" t="s">
        <v>28</v>
      </c>
      <c r="L288" s="135">
        <v>0</v>
      </c>
      <c r="M288" s="135" t="s">
        <v>16801</v>
      </c>
      <c r="N288" s="135">
        <v>0</v>
      </c>
      <c r="O288" s="135" t="s">
        <v>42</v>
      </c>
      <c r="P288" s="135">
        <v>38276.720000000001</v>
      </c>
      <c r="Q288" s="135">
        <v>4309650</v>
      </c>
      <c r="R288" s="135">
        <v>3487310</v>
      </c>
      <c r="S288" s="135">
        <v>80.92</v>
      </c>
      <c r="T288" s="135">
        <v>0</v>
      </c>
      <c r="U288" s="135">
        <v>0</v>
      </c>
      <c r="V288" s="135" t="s">
        <v>16805</v>
      </c>
      <c r="W288" s="135" t="s">
        <v>16804</v>
      </c>
      <c r="X288" s="135" t="s">
        <v>16803</v>
      </c>
      <c r="Y288" s="147" t="s">
        <v>8430</v>
      </c>
      <c r="Z288" s="187" t="str">
        <f t="shared" si="4"/>
        <v>De novo 50PE</v>
      </c>
      <c r="AA288" s="137">
        <v>0</v>
      </c>
      <c r="AB288" s="138" t="s">
        <v>30</v>
      </c>
      <c r="AC288" s="154" t="s">
        <v>3343</v>
      </c>
      <c r="AD288" s="155"/>
    </row>
    <row r="289" spans="1:30" s="247" customFormat="1" ht="24" customHeight="1">
      <c r="A289" s="139">
        <v>42836</v>
      </c>
      <c r="B289" s="140" t="s">
        <v>16802</v>
      </c>
      <c r="C289" s="141" t="s">
        <v>2525</v>
      </c>
      <c r="D289" s="141" t="s">
        <v>31</v>
      </c>
      <c r="E289" s="141" t="s">
        <v>15301</v>
      </c>
      <c r="F289" s="151">
        <v>42834</v>
      </c>
      <c r="G289" s="141" t="s">
        <v>122</v>
      </c>
      <c r="H289" s="141" t="s">
        <v>16776</v>
      </c>
      <c r="I289" s="141">
        <v>2</v>
      </c>
      <c r="J289" s="141" t="s">
        <v>32</v>
      </c>
      <c r="K289" s="141" t="s">
        <v>28</v>
      </c>
      <c r="L289" s="141">
        <v>0</v>
      </c>
      <c r="M289" s="141" t="s">
        <v>16801</v>
      </c>
      <c r="N289" s="141">
        <v>0</v>
      </c>
      <c r="O289" s="141" t="s">
        <v>42</v>
      </c>
      <c r="P289" s="141">
        <v>37737.99</v>
      </c>
      <c r="Q289" s="141">
        <v>4309650</v>
      </c>
      <c r="R289" s="141">
        <v>3438227</v>
      </c>
      <c r="S289" s="141">
        <v>79.78</v>
      </c>
      <c r="T289" s="141">
        <v>0</v>
      </c>
      <c r="U289" s="141">
        <v>0</v>
      </c>
      <c r="V289" s="141" t="s">
        <v>16800</v>
      </c>
      <c r="W289" s="141" t="s">
        <v>16799</v>
      </c>
      <c r="X289" s="141" t="s">
        <v>16798</v>
      </c>
      <c r="Y289" s="141" t="s">
        <v>8430</v>
      </c>
      <c r="Z289" s="188" t="str">
        <f t="shared" si="4"/>
        <v>De novo50PE</v>
      </c>
      <c r="AA289" s="143">
        <v>0</v>
      </c>
      <c r="AB289" s="143" t="s">
        <v>30</v>
      </c>
      <c r="AC289" s="143" t="s">
        <v>3343</v>
      </c>
      <c r="AD289" s="143"/>
    </row>
    <row r="290" spans="1:30" s="247" customFormat="1" ht="24" customHeight="1">
      <c r="A290" s="139">
        <v>42836</v>
      </c>
      <c r="B290" s="140" t="s">
        <v>16797</v>
      </c>
      <c r="C290" s="141" t="s">
        <v>2525</v>
      </c>
      <c r="D290" s="141" t="s">
        <v>31</v>
      </c>
      <c r="E290" s="141" t="s">
        <v>16793</v>
      </c>
      <c r="F290" s="151">
        <v>42834</v>
      </c>
      <c r="G290" s="141" t="s">
        <v>122</v>
      </c>
      <c r="H290" s="141" t="s">
        <v>16776</v>
      </c>
      <c r="I290" s="141">
        <v>3</v>
      </c>
      <c r="J290" s="141" t="s">
        <v>32</v>
      </c>
      <c r="K290" s="141" t="s">
        <v>28</v>
      </c>
      <c r="L290" s="141">
        <v>0</v>
      </c>
      <c r="M290" s="141" t="s">
        <v>16792</v>
      </c>
      <c r="N290" s="141">
        <v>0</v>
      </c>
      <c r="O290" s="141" t="s">
        <v>42</v>
      </c>
      <c r="P290" s="141">
        <v>35060.94</v>
      </c>
      <c r="Q290" s="141">
        <v>4309650</v>
      </c>
      <c r="R290" s="141">
        <v>3194327</v>
      </c>
      <c r="S290" s="141">
        <v>74.12</v>
      </c>
      <c r="T290" s="141">
        <v>0</v>
      </c>
      <c r="U290" s="141">
        <v>0</v>
      </c>
      <c r="V290" s="141" t="s">
        <v>16796</v>
      </c>
      <c r="W290" s="141" t="s">
        <v>16795</v>
      </c>
      <c r="X290" s="141" t="s">
        <v>16794</v>
      </c>
      <c r="Y290" s="141" t="s">
        <v>8430</v>
      </c>
      <c r="Z290" s="188" t="str">
        <f t="shared" si="4"/>
        <v>De novo50PE</v>
      </c>
      <c r="AA290" s="143">
        <v>0</v>
      </c>
      <c r="AB290" s="143" t="s">
        <v>30</v>
      </c>
      <c r="AC290" s="143" t="s">
        <v>3343</v>
      </c>
      <c r="AD290" s="143"/>
    </row>
    <row r="291" spans="1:30" s="247" customFormat="1" ht="24" customHeight="1">
      <c r="A291" s="139">
        <v>42836</v>
      </c>
      <c r="B291" s="140" t="s">
        <v>16693</v>
      </c>
      <c r="C291" s="141" t="s">
        <v>2525</v>
      </c>
      <c r="D291" s="141" t="s">
        <v>31</v>
      </c>
      <c r="E291" s="141" t="s">
        <v>16793</v>
      </c>
      <c r="F291" s="151">
        <v>42834</v>
      </c>
      <c r="G291" s="141" t="s">
        <v>122</v>
      </c>
      <c r="H291" s="141" t="s">
        <v>16776</v>
      </c>
      <c r="I291" s="141">
        <v>4</v>
      </c>
      <c r="J291" s="141" t="s">
        <v>32</v>
      </c>
      <c r="K291" s="141" t="s">
        <v>28</v>
      </c>
      <c r="L291" s="141">
        <v>0</v>
      </c>
      <c r="M291" s="141" t="s">
        <v>16792</v>
      </c>
      <c r="N291" s="141">
        <v>0</v>
      </c>
      <c r="O291" s="141" t="s">
        <v>42</v>
      </c>
      <c r="P291" s="141">
        <v>34852.269999999997</v>
      </c>
      <c r="Q291" s="141">
        <v>4309650</v>
      </c>
      <c r="R291" s="141">
        <v>3175315</v>
      </c>
      <c r="S291" s="141">
        <v>73.680000000000007</v>
      </c>
      <c r="T291" s="141">
        <v>0</v>
      </c>
      <c r="U291" s="141">
        <v>0</v>
      </c>
      <c r="V291" s="141" t="s">
        <v>16791</v>
      </c>
      <c r="W291" s="141" t="s">
        <v>16790</v>
      </c>
      <c r="X291" s="141" t="s">
        <v>16789</v>
      </c>
      <c r="Y291" s="141" t="s">
        <v>8430</v>
      </c>
      <c r="Z291" s="188" t="str">
        <f t="shared" si="4"/>
        <v>De novo50PE</v>
      </c>
      <c r="AA291" s="143">
        <v>0</v>
      </c>
      <c r="AB291" s="143" t="s">
        <v>30</v>
      </c>
      <c r="AC291" s="143" t="s">
        <v>3343</v>
      </c>
      <c r="AD291" s="143"/>
    </row>
    <row r="292" spans="1:30" s="247" customFormat="1" ht="24" customHeight="1">
      <c r="A292" s="139">
        <v>42836</v>
      </c>
      <c r="B292" s="140" t="s">
        <v>16693</v>
      </c>
      <c r="C292" s="141" t="s">
        <v>2525</v>
      </c>
      <c r="D292" s="141" t="s">
        <v>31</v>
      </c>
      <c r="E292" s="141" t="s">
        <v>16785</v>
      </c>
      <c r="F292" s="151">
        <v>42834</v>
      </c>
      <c r="G292" s="141" t="s">
        <v>122</v>
      </c>
      <c r="H292" s="141" t="s">
        <v>16776</v>
      </c>
      <c r="I292" s="141">
        <v>5</v>
      </c>
      <c r="J292" s="141" t="s">
        <v>32</v>
      </c>
      <c r="K292" s="141" t="s">
        <v>28</v>
      </c>
      <c r="L292" s="141">
        <v>0</v>
      </c>
      <c r="M292" s="141" t="s">
        <v>16784</v>
      </c>
      <c r="N292" s="141">
        <v>0</v>
      </c>
      <c r="O292" s="141" t="s">
        <v>42</v>
      </c>
      <c r="P292" s="141">
        <v>36530.019999999997</v>
      </c>
      <c r="Q292" s="141">
        <v>4309650</v>
      </c>
      <c r="R292" s="141">
        <v>3328172</v>
      </c>
      <c r="S292" s="141">
        <v>77.23</v>
      </c>
      <c r="T292" s="141">
        <v>0</v>
      </c>
      <c r="U292" s="141">
        <v>0</v>
      </c>
      <c r="V292" s="141" t="s">
        <v>16788</v>
      </c>
      <c r="W292" s="141" t="s">
        <v>16787</v>
      </c>
      <c r="X292" s="141" t="s">
        <v>16786</v>
      </c>
      <c r="Y292" s="141" t="s">
        <v>8430</v>
      </c>
      <c r="Z292" s="188" t="str">
        <f t="shared" si="4"/>
        <v>De novo50PE</v>
      </c>
      <c r="AA292" s="143">
        <v>0</v>
      </c>
      <c r="AB292" s="143" t="s">
        <v>30</v>
      </c>
      <c r="AC292" s="143" t="s">
        <v>3343</v>
      </c>
      <c r="AD292" s="143"/>
    </row>
    <row r="293" spans="1:30" s="247" customFormat="1" ht="24" customHeight="1">
      <c r="A293" s="139">
        <v>42836</v>
      </c>
      <c r="B293" s="140" t="s">
        <v>16693</v>
      </c>
      <c r="C293" s="141" t="s">
        <v>2525</v>
      </c>
      <c r="D293" s="141" t="s">
        <v>31</v>
      </c>
      <c r="E293" s="141" t="s">
        <v>16785</v>
      </c>
      <c r="F293" s="151">
        <v>42834</v>
      </c>
      <c r="G293" s="141" t="s">
        <v>122</v>
      </c>
      <c r="H293" s="141" t="s">
        <v>16776</v>
      </c>
      <c r="I293" s="141">
        <v>6</v>
      </c>
      <c r="J293" s="141" t="s">
        <v>32</v>
      </c>
      <c r="K293" s="141" t="s">
        <v>28</v>
      </c>
      <c r="L293" s="141">
        <v>0</v>
      </c>
      <c r="M293" s="141" t="s">
        <v>16784</v>
      </c>
      <c r="N293" s="141">
        <v>0</v>
      </c>
      <c r="O293" s="141" t="s">
        <v>42</v>
      </c>
      <c r="P293" s="141">
        <v>36363.599999999999</v>
      </c>
      <c r="Q293" s="141">
        <v>4309650</v>
      </c>
      <c r="R293" s="141">
        <v>3313010</v>
      </c>
      <c r="S293" s="141">
        <v>76.87</v>
      </c>
      <c r="T293" s="141">
        <v>0</v>
      </c>
      <c r="U293" s="141">
        <v>0</v>
      </c>
      <c r="V293" s="141" t="s">
        <v>16783</v>
      </c>
      <c r="W293" s="141" t="s">
        <v>16782</v>
      </c>
      <c r="X293" s="141" t="s">
        <v>16781</v>
      </c>
      <c r="Y293" s="141" t="s">
        <v>8430</v>
      </c>
      <c r="Z293" s="188" t="str">
        <f t="shared" si="4"/>
        <v>De novo50PE</v>
      </c>
      <c r="AA293" s="143">
        <v>0</v>
      </c>
      <c r="AB293" s="143" t="s">
        <v>30</v>
      </c>
      <c r="AC293" s="143" t="s">
        <v>3343</v>
      </c>
      <c r="AD293" s="143"/>
    </row>
    <row r="294" spans="1:30" s="247" customFormat="1" ht="24" customHeight="1">
      <c r="A294" s="139">
        <v>42836</v>
      </c>
      <c r="B294" s="140" t="s">
        <v>16693</v>
      </c>
      <c r="C294" s="141" t="s">
        <v>2525</v>
      </c>
      <c r="D294" s="141" t="s">
        <v>31</v>
      </c>
      <c r="E294" s="141" t="s">
        <v>16777</v>
      </c>
      <c r="F294" s="151">
        <v>42834</v>
      </c>
      <c r="G294" s="141" t="s">
        <v>122</v>
      </c>
      <c r="H294" s="141" t="s">
        <v>16776</v>
      </c>
      <c r="I294" s="141">
        <v>7</v>
      </c>
      <c r="J294" s="141" t="s">
        <v>32</v>
      </c>
      <c r="K294" s="141" t="s">
        <v>28</v>
      </c>
      <c r="L294" s="141">
        <v>0</v>
      </c>
      <c r="M294" s="141" t="s">
        <v>16775</v>
      </c>
      <c r="N294" s="141">
        <v>0</v>
      </c>
      <c r="O294" s="141" t="s">
        <v>42</v>
      </c>
      <c r="P294" s="141">
        <v>34799.589999999997</v>
      </c>
      <c r="Q294" s="141">
        <v>4309650</v>
      </c>
      <c r="R294" s="141">
        <v>3170516</v>
      </c>
      <c r="S294" s="141">
        <v>73.569999999999993</v>
      </c>
      <c r="T294" s="141">
        <v>0</v>
      </c>
      <c r="U294" s="141">
        <v>0</v>
      </c>
      <c r="V294" s="141" t="s">
        <v>16780</v>
      </c>
      <c r="W294" s="141" t="s">
        <v>16779</v>
      </c>
      <c r="X294" s="141" t="s">
        <v>16778</v>
      </c>
      <c r="Y294" s="141" t="s">
        <v>8430</v>
      </c>
      <c r="Z294" s="188" t="str">
        <f t="shared" si="4"/>
        <v>De novo50PE</v>
      </c>
      <c r="AA294" s="143">
        <v>0</v>
      </c>
      <c r="AB294" s="143" t="s">
        <v>30</v>
      </c>
      <c r="AC294" s="143" t="s">
        <v>3343</v>
      </c>
      <c r="AD294" s="143"/>
    </row>
    <row r="295" spans="1:30" s="247" customFormat="1" ht="24" customHeight="1">
      <c r="A295" s="139">
        <v>42836</v>
      </c>
      <c r="B295" s="140" t="s">
        <v>16693</v>
      </c>
      <c r="C295" s="141" t="s">
        <v>2525</v>
      </c>
      <c r="D295" s="141" t="s">
        <v>31</v>
      </c>
      <c r="E295" s="141" t="s">
        <v>16777</v>
      </c>
      <c r="F295" s="151">
        <v>42834</v>
      </c>
      <c r="G295" s="141" t="s">
        <v>122</v>
      </c>
      <c r="H295" s="141" t="s">
        <v>16776</v>
      </c>
      <c r="I295" s="141">
        <v>8</v>
      </c>
      <c r="J295" s="141" t="s">
        <v>32</v>
      </c>
      <c r="K295" s="141" t="s">
        <v>28</v>
      </c>
      <c r="L295" s="141">
        <v>0</v>
      </c>
      <c r="M295" s="141" t="s">
        <v>16775</v>
      </c>
      <c r="N295" s="141">
        <v>0</v>
      </c>
      <c r="O295" s="141" t="s">
        <v>42</v>
      </c>
      <c r="P295" s="141">
        <v>34452.53</v>
      </c>
      <c r="Q295" s="141">
        <v>4309650</v>
      </c>
      <c r="R295" s="141">
        <v>3138896</v>
      </c>
      <c r="S295" s="141">
        <v>72.83</v>
      </c>
      <c r="T295" s="141">
        <v>0</v>
      </c>
      <c r="U295" s="141">
        <v>0</v>
      </c>
      <c r="V295" s="141" t="s">
        <v>16774</v>
      </c>
      <c r="W295" s="141" t="s">
        <v>16773</v>
      </c>
      <c r="X295" s="141" t="s">
        <v>16772</v>
      </c>
      <c r="Y295" s="141" t="s">
        <v>8430</v>
      </c>
      <c r="Z295" s="188" t="str">
        <f t="shared" si="4"/>
        <v>De novo50PE</v>
      </c>
      <c r="AA295" s="143">
        <v>0</v>
      </c>
      <c r="AB295" s="143" t="s">
        <v>30</v>
      </c>
      <c r="AC295" s="143" t="s">
        <v>3343</v>
      </c>
      <c r="AD295" s="143"/>
    </row>
    <row r="296" spans="1:30" s="247" customFormat="1" ht="24" customHeight="1">
      <c r="A296" s="133">
        <v>42836</v>
      </c>
      <c r="B296" s="134" t="s">
        <v>16771</v>
      </c>
      <c r="C296" s="135">
        <v>0</v>
      </c>
      <c r="D296" s="135" t="s">
        <v>31</v>
      </c>
      <c r="E296" s="135" t="s">
        <v>16770</v>
      </c>
      <c r="F296" s="159">
        <v>42832</v>
      </c>
      <c r="G296" s="135" t="s">
        <v>410</v>
      </c>
      <c r="H296" s="135" t="s">
        <v>16731</v>
      </c>
      <c r="I296" s="135">
        <v>1</v>
      </c>
      <c r="J296" s="135" t="s">
        <v>32</v>
      </c>
      <c r="K296" s="135" t="s">
        <v>28</v>
      </c>
      <c r="L296" s="135">
        <v>0</v>
      </c>
      <c r="M296" s="135" t="s">
        <v>16769</v>
      </c>
      <c r="N296" s="135">
        <v>0</v>
      </c>
      <c r="O296" s="135" t="s">
        <v>41</v>
      </c>
      <c r="P296" s="135">
        <v>98905.83</v>
      </c>
      <c r="Q296" s="135">
        <v>4309650</v>
      </c>
      <c r="R296" s="135">
        <v>3031939</v>
      </c>
      <c r="S296" s="135">
        <v>70.349999999999994</v>
      </c>
      <c r="T296" s="135">
        <v>0</v>
      </c>
      <c r="U296" s="135">
        <v>0</v>
      </c>
      <c r="V296" s="135" t="s">
        <v>16768</v>
      </c>
      <c r="W296" s="135" t="s">
        <v>16767</v>
      </c>
      <c r="X296" s="135" t="s">
        <v>16766</v>
      </c>
      <c r="Y296" s="147" t="s">
        <v>140</v>
      </c>
      <c r="Z296" s="147" t="str">
        <f t="shared" si="4"/>
        <v>0151PE</v>
      </c>
      <c r="AA296" s="137">
        <v>0</v>
      </c>
      <c r="AB296" s="138" t="s">
        <v>30</v>
      </c>
      <c r="AC296" s="154" t="s">
        <v>3343</v>
      </c>
      <c r="AD296" s="155"/>
    </row>
    <row r="297" spans="1:30" s="247" customFormat="1" ht="24" customHeight="1">
      <c r="A297" s="139">
        <v>42836</v>
      </c>
      <c r="B297" s="140" t="s">
        <v>16765</v>
      </c>
      <c r="C297" s="141" t="s">
        <v>16758</v>
      </c>
      <c r="D297" s="141" t="s">
        <v>31</v>
      </c>
      <c r="E297" s="141" t="s">
        <v>16764</v>
      </c>
      <c r="F297" s="151">
        <v>42832</v>
      </c>
      <c r="G297" s="141" t="s">
        <v>410</v>
      </c>
      <c r="H297" s="141" t="s">
        <v>16731</v>
      </c>
      <c r="I297" s="141">
        <v>2</v>
      </c>
      <c r="J297" s="144" t="s">
        <v>4698</v>
      </c>
      <c r="K297" s="144" t="s">
        <v>16763</v>
      </c>
      <c r="L297" s="141">
        <v>0</v>
      </c>
      <c r="M297" s="141" t="s">
        <v>16730</v>
      </c>
      <c r="N297" s="141">
        <v>0</v>
      </c>
      <c r="O297" s="141" t="s">
        <v>41</v>
      </c>
      <c r="P297" s="141">
        <v>98106.77</v>
      </c>
      <c r="Q297" s="141">
        <v>4309650</v>
      </c>
      <c r="R297" s="141">
        <v>3000156</v>
      </c>
      <c r="S297" s="141">
        <v>69.61</v>
      </c>
      <c r="T297" s="141">
        <v>0</v>
      </c>
      <c r="U297" s="141">
        <v>0</v>
      </c>
      <c r="V297" s="141" t="s">
        <v>16762</v>
      </c>
      <c r="W297" s="141" t="s">
        <v>16761</v>
      </c>
      <c r="X297" s="141" t="s">
        <v>16760</v>
      </c>
      <c r="Y297" s="141" t="s">
        <v>140</v>
      </c>
      <c r="Z297" s="141" t="str">
        <f t="shared" si="4"/>
        <v>Re-sequencing151PE</v>
      </c>
      <c r="AA297" s="143">
        <v>8.3333333333333329E-2</v>
      </c>
      <c r="AB297" s="143" t="s">
        <v>30</v>
      </c>
      <c r="AC297" s="143" t="s">
        <v>3343</v>
      </c>
      <c r="AD297" s="143"/>
    </row>
    <row r="298" spans="1:30" s="247" customFormat="1" ht="24" customHeight="1">
      <c r="A298" s="139">
        <v>42836</v>
      </c>
      <c r="B298" s="140" t="s">
        <v>16759</v>
      </c>
      <c r="C298" s="141" t="s">
        <v>16758</v>
      </c>
      <c r="D298" s="141" t="s">
        <v>31</v>
      </c>
      <c r="E298" s="141" t="s">
        <v>16757</v>
      </c>
      <c r="F298" s="151">
        <v>42832</v>
      </c>
      <c r="G298" s="141" t="s">
        <v>410</v>
      </c>
      <c r="H298" s="141" t="s">
        <v>16731</v>
      </c>
      <c r="I298" s="141">
        <v>3</v>
      </c>
      <c r="J298" s="141" t="s">
        <v>32</v>
      </c>
      <c r="K298" s="141" t="s">
        <v>28</v>
      </c>
      <c r="L298" s="141">
        <v>0</v>
      </c>
      <c r="M298" s="141" t="s">
        <v>16730</v>
      </c>
      <c r="N298" s="141">
        <v>0</v>
      </c>
      <c r="O298" s="141" t="s">
        <v>41</v>
      </c>
      <c r="P298" s="141">
        <v>100705.84</v>
      </c>
      <c r="Q298" s="141">
        <v>4309650</v>
      </c>
      <c r="R298" s="141">
        <v>3081990</v>
      </c>
      <c r="S298" s="141">
        <v>71.510000000000005</v>
      </c>
      <c r="T298" s="141">
        <v>0</v>
      </c>
      <c r="U298" s="141">
        <v>0</v>
      </c>
      <c r="V298" s="141" t="s">
        <v>16756</v>
      </c>
      <c r="W298" s="141" t="s">
        <v>16755</v>
      </c>
      <c r="X298" s="141" t="s">
        <v>16754</v>
      </c>
      <c r="Y298" s="141" t="s">
        <v>140</v>
      </c>
      <c r="Z298" s="141" t="str">
        <f t="shared" si="4"/>
        <v>Re-sequencing151PE</v>
      </c>
      <c r="AA298" s="143">
        <v>0</v>
      </c>
      <c r="AB298" s="143" t="s">
        <v>30</v>
      </c>
      <c r="AC298" s="143" t="s">
        <v>3343</v>
      </c>
      <c r="AD298" s="143"/>
    </row>
    <row r="299" spans="1:30" s="247" customFormat="1" ht="24" customHeight="1">
      <c r="A299" s="139">
        <v>42836</v>
      </c>
      <c r="B299" s="140" t="s">
        <v>16753</v>
      </c>
      <c r="C299" s="141" t="s">
        <v>1370</v>
      </c>
      <c r="D299" s="141" t="s">
        <v>31</v>
      </c>
      <c r="E299" s="141" t="s">
        <v>16747</v>
      </c>
      <c r="F299" s="151">
        <v>42832</v>
      </c>
      <c r="G299" s="141" t="s">
        <v>410</v>
      </c>
      <c r="H299" s="141" t="s">
        <v>16731</v>
      </c>
      <c r="I299" s="141">
        <v>4</v>
      </c>
      <c r="J299" s="144" t="s">
        <v>17239</v>
      </c>
      <c r="K299" s="144" t="s">
        <v>16752</v>
      </c>
      <c r="L299" s="141">
        <v>0</v>
      </c>
      <c r="M299" s="141" t="s">
        <v>16730</v>
      </c>
      <c r="N299" s="141">
        <v>0</v>
      </c>
      <c r="O299" s="141" t="s">
        <v>41</v>
      </c>
      <c r="P299" s="141">
        <v>113214.37</v>
      </c>
      <c r="Q299" s="141">
        <v>4309650</v>
      </c>
      <c r="R299" s="141">
        <v>3457777</v>
      </c>
      <c r="S299" s="141">
        <v>80.23</v>
      </c>
      <c r="T299" s="141">
        <v>0</v>
      </c>
      <c r="U299" s="141">
        <v>0</v>
      </c>
      <c r="V299" s="141" t="s">
        <v>16751</v>
      </c>
      <c r="W299" s="141" t="s">
        <v>16750</v>
      </c>
      <c r="X299" s="141" t="s">
        <v>16749</v>
      </c>
      <c r="Y299" s="141" t="s">
        <v>140</v>
      </c>
      <c r="Z299" s="141" t="str">
        <f t="shared" si="4"/>
        <v>Exome capture151PE</v>
      </c>
      <c r="AA299" s="143">
        <v>9.0909090909090912E-2</v>
      </c>
      <c r="AB299" s="143" t="s">
        <v>30</v>
      </c>
      <c r="AC299" s="143" t="s">
        <v>3343</v>
      </c>
      <c r="AD299" s="143"/>
    </row>
    <row r="300" spans="1:30" s="247" customFormat="1" ht="24" customHeight="1">
      <c r="A300" s="139">
        <v>42836</v>
      </c>
      <c r="B300" s="140" t="s">
        <v>16748</v>
      </c>
      <c r="C300" s="141" t="s">
        <v>17238</v>
      </c>
      <c r="D300" s="141" t="s">
        <v>31</v>
      </c>
      <c r="E300" s="141" t="s">
        <v>16747</v>
      </c>
      <c r="F300" s="151">
        <v>42832</v>
      </c>
      <c r="G300" s="141" t="s">
        <v>410</v>
      </c>
      <c r="H300" s="141" t="s">
        <v>16731</v>
      </c>
      <c r="I300" s="141">
        <v>5</v>
      </c>
      <c r="J300" s="141" t="s">
        <v>32</v>
      </c>
      <c r="K300" s="141" t="s">
        <v>28</v>
      </c>
      <c r="L300" s="141">
        <v>0</v>
      </c>
      <c r="M300" s="141" t="s">
        <v>16730</v>
      </c>
      <c r="N300" s="141">
        <v>0</v>
      </c>
      <c r="O300" s="141" t="s">
        <v>41</v>
      </c>
      <c r="P300" s="141">
        <v>114359.39</v>
      </c>
      <c r="Q300" s="141">
        <v>4309650</v>
      </c>
      <c r="R300" s="141">
        <v>3487111</v>
      </c>
      <c r="S300" s="141">
        <v>80.91</v>
      </c>
      <c r="T300" s="141">
        <v>0</v>
      </c>
      <c r="U300" s="141">
        <v>0</v>
      </c>
      <c r="V300" s="141" t="s">
        <v>16746</v>
      </c>
      <c r="W300" s="141" t="s">
        <v>16745</v>
      </c>
      <c r="X300" s="141" t="s">
        <v>14494</v>
      </c>
      <c r="Y300" s="141" t="s">
        <v>140</v>
      </c>
      <c r="Z300" s="141" t="str">
        <f t="shared" si="4"/>
        <v>Exome capture151PE</v>
      </c>
      <c r="AA300" s="143">
        <v>0</v>
      </c>
      <c r="AB300" s="143" t="s">
        <v>30</v>
      </c>
      <c r="AC300" s="143" t="s">
        <v>3343</v>
      </c>
      <c r="AD300" s="143"/>
    </row>
    <row r="301" spans="1:30" s="247" customFormat="1" ht="24" customHeight="1">
      <c r="A301" s="139">
        <v>42836</v>
      </c>
      <c r="B301" s="140" t="s">
        <v>16744</v>
      </c>
      <c r="C301" s="141" t="s">
        <v>16738</v>
      </c>
      <c r="D301" s="141" t="s">
        <v>31</v>
      </c>
      <c r="E301" s="141" t="s">
        <v>16743</v>
      </c>
      <c r="F301" s="151">
        <v>42832</v>
      </c>
      <c r="G301" s="141" t="s">
        <v>410</v>
      </c>
      <c r="H301" s="141" t="s">
        <v>16731</v>
      </c>
      <c r="I301" s="141">
        <v>6</v>
      </c>
      <c r="J301" s="141" t="s">
        <v>32</v>
      </c>
      <c r="K301" s="141" t="s">
        <v>28</v>
      </c>
      <c r="L301" s="141">
        <v>0</v>
      </c>
      <c r="M301" s="141" t="s">
        <v>16730</v>
      </c>
      <c r="N301" s="141">
        <v>0</v>
      </c>
      <c r="O301" s="141" t="s">
        <v>41</v>
      </c>
      <c r="P301" s="141">
        <v>104822.13</v>
      </c>
      <c r="Q301" s="141">
        <v>4309650</v>
      </c>
      <c r="R301" s="141">
        <v>3236743</v>
      </c>
      <c r="S301" s="141">
        <v>75.099999999999994</v>
      </c>
      <c r="T301" s="141">
        <v>0</v>
      </c>
      <c r="U301" s="141">
        <v>0</v>
      </c>
      <c r="V301" s="141" t="s">
        <v>16742</v>
      </c>
      <c r="W301" s="141" t="s">
        <v>16741</v>
      </c>
      <c r="X301" s="141" t="s">
        <v>16740</v>
      </c>
      <c r="Y301" s="141" t="s">
        <v>140</v>
      </c>
      <c r="Z301" s="141" t="str">
        <f t="shared" si="4"/>
        <v>Re-sequencing151PE</v>
      </c>
      <c r="AA301" s="143">
        <v>0</v>
      </c>
      <c r="AB301" s="143" t="s">
        <v>30</v>
      </c>
      <c r="AC301" s="143" t="s">
        <v>3343</v>
      </c>
      <c r="AD301" s="143"/>
    </row>
    <row r="302" spans="1:30" s="247" customFormat="1" ht="24" customHeight="1">
      <c r="A302" s="139">
        <v>42836</v>
      </c>
      <c r="B302" s="140" t="s">
        <v>16739</v>
      </c>
      <c r="C302" s="141" t="s">
        <v>16738</v>
      </c>
      <c r="D302" s="141" t="s">
        <v>31</v>
      </c>
      <c r="E302" s="141" t="s">
        <v>16737</v>
      </c>
      <c r="F302" s="151">
        <v>42832</v>
      </c>
      <c r="G302" s="141" t="s">
        <v>410</v>
      </c>
      <c r="H302" s="141" t="s">
        <v>16731</v>
      </c>
      <c r="I302" s="141">
        <v>7</v>
      </c>
      <c r="J302" s="141" t="s">
        <v>32</v>
      </c>
      <c r="K302" s="141" t="s">
        <v>28</v>
      </c>
      <c r="L302" s="141">
        <v>0</v>
      </c>
      <c r="M302" s="141" t="s">
        <v>16730</v>
      </c>
      <c r="N302" s="141">
        <v>0</v>
      </c>
      <c r="O302" s="141" t="s">
        <v>41</v>
      </c>
      <c r="P302" s="141">
        <v>99665.8</v>
      </c>
      <c r="Q302" s="141">
        <v>4309650</v>
      </c>
      <c r="R302" s="141">
        <v>3059897</v>
      </c>
      <c r="S302" s="141">
        <v>71</v>
      </c>
      <c r="T302" s="141">
        <v>0</v>
      </c>
      <c r="U302" s="141">
        <v>0</v>
      </c>
      <c r="V302" s="141" t="s">
        <v>16736</v>
      </c>
      <c r="W302" s="141" t="s">
        <v>16735</v>
      </c>
      <c r="X302" s="141" t="s">
        <v>16734</v>
      </c>
      <c r="Y302" s="141" t="s">
        <v>140</v>
      </c>
      <c r="Z302" s="141" t="str">
        <f t="shared" si="4"/>
        <v>Re-sequencing151PE</v>
      </c>
      <c r="AA302" s="143">
        <v>0</v>
      </c>
      <c r="AB302" s="143" t="s">
        <v>30</v>
      </c>
      <c r="AC302" s="143" t="s">
        <v>3343</v>
      </c>
      <c r="AD302" s="143"/>
    </row>
    <row r="303" spans="1:30" s="247" customFormat="1" ht="24" customHeight="1">
      <c r="A303" s="139">
        <v>42836</v>
      </c>
      <c r="B303" s="140" t="s">
        <v>16733</v>
      </c>
      <c r="C303" s="141">
        <v>0</v>
      </c>
      <c r="D303" s="141" t="s">
        <v>31</v>
      </c>
      <c r="E303" s="141" t="s">
        <v>16732</v>
      </c>
      <c r="F303" s="151">
        <v>42832</v>
      </c>
      <c r="G303" s="141" t="s">
        <v>410</v>
      </c>
      <c r="H303" s="141" t="s">
        <v>16731</v>
      </c>
      <c r="I303" s="141">
        <v>8</v>
      </c>
      <c r="J303" s="141" t="s">
        <v>32</v>
      </c>
      <c r="K303" s="141" t="s">
        <v>28</v>
      </c>
      <c r="L303" s="141">
        <v>0</v>
      </c>
      <c r="M303" s="141" t="s">
        <v>16730</v>
      </c>
      <c r="N303" s="141">
        <v>0</v>
      </c>
      <c r="O303" s="141" t="s">
        <v>41</v>
      </c>
      <c r="P303" s="141">
        <v>112855.36</v>
      </c>
      <c r="Q303" s="141">
        <v>4309650</v>
      </c>
      <c r="R303" s="141">
        <v>3474774</v>
      </c>
      <c r="S303" s="141">
        <v>80.63</v>
      </c>
      <c r="T303" s="141">
        <v>0</v>
      </c>
      <c r="U303" s="141">
        <v>0</v>
      </c>
      <c r="V303" s="141" t="s">
        <v>16729</v>
      </c>
      <c r="W303" s="141" t="s">
        <v>16728</v>
      </c>
      <c r="X303" s="141" t="s">
        <v>16727</v>
      </c>
      <c r="Y303" s="141" t="s">
        <v>140</v>
      </c>
      <c r="Z303" s="141" t="str">
        <f t="shared" si="4"/>
        <v>0151PE</v>
      </c>
      <c r="AA303" s="143">
        <v>0</v>
      </c>
      <c r="AB303" s="143" t="s">
        <v>30</v>
      </c>
      <c r="AC303" s="143" t="s">
        <v>3343</v>
      </c>
      <c r="AD303" s="143"/>
    </row>
    <row r="304" spans="1:30" s="247" customFormat="1" ht="24" customHeight="1">
      <c r="A304" s="133">
        <v>42836</v>
      </c>
      <c r="B304" s="134" t="s">
        <v>16009</v>
      </c>
      <c r="C304" s="135" t="s">
        <v>16008</v>
      </c>
      <c r="D304" s="135" t="s">
        <v>31</v>
      </c>
      <c r="E304" s="135" t="s">
        <v>16007</v>
      </c>
      <c r="F304" s="159">
        <v>42831</v>
      </c>
      <c r="G304" s="135" t="s">
        <v>36</v>
      </c>
      <c r="H304" s="135" t="s">
        <v>16691</v>
      </c>
      <c r="I304" s="135">
        <v>1</v>
      </c>
      <c r="J304" s="135" t="s">
        <v>32</v>
      </c>
      <c r="K304" s="135" t="s">
        <v>28</v>
      </c>
      <c r="L304" s="135">
        <v>0</v>
      </c>
      <c r="M304" s="135" t="s">
        <v>16726</v>
      </c>
      <c r="N304" s="135">
        <v>0</v>
      </c>
      <c r="O304" s="135" t="s">
        <v>103</v>
      </c>
      <c r="P304" s="135">
        <v>76562.210000000006</v>
      </c>
      <c r="Q304" s="135">
        <v>3431372</v>
      </c>
      <c r="R304" s="135">
        <v>3190092</v>
      </c>
      <c r="S304" s="135">
        <v>93</v>
      </c>
      <c r="T304" s="135">
        <v>0</v>
      </c>
      <c r="U304" s="135">
        <v>0</v>
      </c>
      <c r="V304" s="135" t="s">
        <v>16725</v>
      </c>
      <c r="W304" s="135" t="s">
        <v>16724</v>
      </c>
      <c r="X304" s="135" t="s">
        <v>16723</v>
      </c>
      <c r="Y304" s="147" t="s">
        <v>8426</v>
      </c>
      <c r="Z304" s="187" t="str">
        <f t="shared" si="4"/>
        <v>Methylation 126PE</v>
      </c>
      <c r="AA304" s="137">
        <v>0</v>
      </c>
      <c r="AB304" s="138" t="s">
        <v>30</v>
      </c>
      <c r="AC304" s="154" t="s">
        <v>3343</v>
      </c>
      <c r="AD304" s="155"/>
    </row>
    <row r="305" spans="1:30" s="247" customFormat="1" ht="24" customHeight="1">
      <c r="A305" s="139">
        <v>42836</v>
      </c>
      <c r="B305" s="140" t="s">
        <v>16722</v>
      </c>
      <c r="C305" s="141" t="s">
        <v>16008</v>
      </c>
      <c r="D305" s="141" t="s">
        <v>31</v>
      </c>
      <c r="E305" s="141" t="s">
        <v>16721</v>
      </c>
      <c r="F305" s="151">
        <v>42831</v>
      </c>
      <c r="G305" s="141" t="s">
        <v>36</v>
      </c>
      <c r="H305" s="141" t="s">
        <v>16691</v>
      </c>
      <c r="I305" s="141">
        <v>2</v>
      </c>
      <c r="J305" s="141" t="s">
        <v>32</v>
      </c>
      <c r="K305" s="141" t="s">
        <v>28</v>
      </c>
      <c r="L305" s="141">
        <v>0</v>
      </c>
      <c r="M305" s="141" t="s">
        <v>16006</v>
      </c>
      <c r="N305" s="141">
        <v>0</v>
      </c>
      <c r="O305" s="141" t="s">
        <v>103</v>
      </c>
      <c r="P305" s="141">
        <v>74637.39</v>
      </c>
      <c r="Q305" s="141">
        <v>3375045</v>
      </c>
      <c r="R305" s="141">
        <v>3129070</v>
      </c>
      <c r="S305" s="141">
        <v>92.7</v>
      </c>
      <c r="T305" s="141">
        <v>0</v>
      </c>
      <c r="U305" s="141">
        <v>0</v>
      </c>
      <c r="V305" s="141" t="s">
        <v>16720</v>
      </c>
      <c r="W305" s="141" t="s">
        <v>16719</v>
      </c>
      <c r="X305" s="141" t="s">
        <v>16718</v>
      </c>
      <c r="Y305" s="141" t="s">
        <v>8426</v>
      </c>
      <c r="Z305" s="188" t="str">
        <f t="shared" si="4"/>
        <v>Methylation 126PE</v>
      </c>
      <c r="AA305" s="143">
        <v>0</v>
      </c>
      <c r="AB305" s="143" t="s">
        <v>30</v>
      </c>
      <c r="AC305" s="143" t="s">
        <v>3343</v>
      </c>
      <c r="AD305" s="143"/>
    </row>
    <row r="306" spans="1:30" s="247" customFormat="1" ht="24" customHeight="1">
      <c r="A306" s="139">
        <v>42836</v>
      </c>
      <c r="B306" s="140" t="s">
        <v>16717</v>
      </c>
      <c r="C306" s="141" t="s">
        <v>2525</v>
      </c>
      <c r="D306" s="141" t="s">
        <v>31</v>
      </c>
      <c r="E306" s="141" t="s">
        <v>16716</v>
      </c>
      <c r="F306" s="151">
        <v>42831</v>
      </c>
      <c r="G306" s="141" t="s">
        <v>36</v>
      </c>
      <c r="H306" s="141" t="s">
        <v>16691</v>
      </c>
      <c r="I306" s="141">
        <v>3</v>
      </c>
      <c r="J306" s="141" t="s">
        <v>32</v>
      </c>
      <c r="K306" s="141" t="s">
        <v>28</v>
      </c>
      <c r="L306" s="141">
        <v>0</v>
      </c>
      <c r="M306" s="141" t="s">
        <v>16690</v>
      </c>
      <c r="N306" s="141">
        <v>0</v>
      </c>
      <c r="O306" s="141" t="s">
        <v>103</v>
      </c>
      <c r="P306" s="141">
        <v>51775.47</v>
      </c>
      <c r="Q306" s="141">
        <v>2302992</v>
      </c>
      <c r="R306" s="141">
        <v>2209585</v>
      </c>
      <c r="S306" s="141">
        <v>96</v>
      </c>
      <c r="T306" s="141">
        <v>0</v>
      </c>
      <c r="U306" s="141">
        <v>0</v>
      </c>
      <c r="V306" s="141" t="s">
        <v>16715</v>
      </c>
      <c r="W306" s="141" t="s">
        <v>16714</v>
      </c>
      <c r="X306" s="141" t="s">
        <v>16713</v>
      </c>
      <c r="Y306" s="141" t="s">
        <v>8426</v>
      </c>
      <c r="Z306" s="188" t="str">
        <f t="shared" si="4"/>
        <v>De novo126PE</v>
      </c>
      <c r="AA306" s="143">
        <v>0</v>
      </c>
      <c r="AB306" s="143" t="s">
        <v>30</v>
      </c>
      <c r="AC306" s="143" t="s">
        <v>3343</v>
      </c>
      <c r="AD306" s="143"/>
    </row>
    <row r="307" spans="1:30" s="247" customFormat="1" ht="24" customHeight="1">
      <c r="A307" s="139">
        <v>42836</v>
      </c>
      <c r="B307" s="140" t="s">
        <v>16712</v>
      </c>
      <c r="C307" s="141" t="s">
        <v>8331</v>
      </c>
      <c r="D307" s="141" t="s">
        <v>31</v>
      </c>
      <c r="E307" s="141" t="s">
        <v>16711</v>
      </c>
      <c r="F307" s="151">
        <v>42831</v>
      </c>
      <c r="G307" s="141" t="s">
        <v>36</v>
      </c>
      <c r="H307" s="141" t="s">
        <v>16691</v>
      </c>
      <c r="I307" s="141">
        <v>4</v>
      </c>
      <c r="J307" s="141" t="s">
        <v>32</v>
      </c>
      <c r="K307" s="141" t="s">
        <v>28</v>
      </c>
      <c r="L307" s="141">
        <v>0</v>
      </c>
      <c r="M307" s="141" t="s">
        <v>16707</v>
      </c>
      <c r="N307" s="141">
        <v>0</v>
      </c>
      <c r="O307" s="141" t="s">
        <v>103</v>
      </c>
      <c r="P307" s="141">
        <v>77507.45</v>
      </c>
      <c r="Q307" s="141">
        <v>3464086</v>
      </c>
      <c r="R307" s="141">
        <v>3261305</v>
      </c>
      <c r="S307" s="141">
        <v>94.2</v>
      </c>
      <c r="T307" s="141">
        <v>0</v>
      </c>
      <c r="U307" s="141">
        <v>0</v>
      </c>
      <c r="V307" s="141" t="s">
        <v>16710</v>
      </c>
      <c r="W307" s="141" t="s">
        <v>16709</v>
      </c>
      <c r="X307" s="141" t="s">
        <v>16708</v>
      </c>
      <c r="Y307" s="141" t="s">
        <v>8426</v>
      </c>
      <c r="Z307" s="188" t="str">
        <f t="shared" si="4"/>
        <v>Non-codingRNA126PE</v>
      </c>
      <c r="AA307" s="143">
        <v>0</v>
      </c>
      <c r="AB307" s="143" t="s">
        <v>30</v>
      </c>
      <c r="AC307" s="143" t="s">
        <v>3343</v>
      </c>
      <c r="AD307" s="143"/>
    </row>
    <row r="308" spans="1:30" s="247" customFormat="1" ht="24" customHeight="1">
      <c r="A308" s="139">
        <v>42836</v>
      </c>
      <c r="B308" s="140" t="s">
        <v>16703</v>
      </c>
      <c r="C308" s="141">
        <v>0</v>
      </c>
      <c r="D308" s="141" t="s">
        <v>31</v>
      </c>
      <c r="E308" s="141" t="s">
        <v>16702</v>
      </c>
      <c r="F308" s="151">
        <v>42831</v>
      </c>
      <c r="G308" s="141" t="s">
        <v>36</v>
      </c>
      <c r="H308" s="141" t="s">
        <v>16691</v>
      </c>
      <c r="I308" s="141">
        <v>5</v>
      </c>
      <c r="J308" s="141" t="s">
        <v>32</v>
      </c>
      <c r="K308" s="141" t="s">
        <v>28</v>
      </c>
      <c r="L308" s="141">
        <v>0</v>
      </c>
      <c r="M308" s="141" t="s">
        <v>16707</v>
      </c>
      <c r="N308" s="141">
        <v>0</v>
      </c>
      <c r="O308" s="141" t="s">
        <v>103</v>
      </c>
      <c r="P308" s="141">
        <v>67260.52</v>
      </c>
      <c r="Q308" s="141">
        <v>3117469</v>
      </c>
      <c r="R308" s="141">
        <v>2860076</v>
      </c>
      <c r="S308" s="141">
        <v>91.8</v>
      </c>
      <c r="T308" s="141">
        <v>0</v>
      </c>
      <c r="U308" s="141">
        <v>0</v>
      </c>
      <c r="V308" s="141" t="s">
        <v>16706</v>
      </c>
      <c r="W308" s="141" t="s">
        <v>16705</v>
      </c>
      <c r="X308" s="141" t="s">
        <v>16704</v>
      </c>
      <c r="Y308" s="141" t="s">
        <v>8426</v>
      </c>
      <c r="Z308" s="188" t="str">
        <f t="shared" si="4"/>
        <v>0126PE</v>
      </c>
      <c r="AA308" s="143">
        <v>0</v>
      </c>
      <c r="AB308" s="143" t="s">
        <v>30</v>
      </c>
      <c r="AC308" s="143" t="s">
        <v>3343</v>
      </c>
      <c r="AD308" s="143"/>
    </row>
    <row r="309" spans="1:30" s="247" customFormat="1" ht="24" customHeight="1">
      <c r="A309" s="139">
        <v>42836</v>
      </c>
      <c r="B309" s="140" t="s">
        <v>16703</v>
      </c>
      <c r="C309" s="141">
        <v>0</v>
      </c>
      <c r="D309" s="141" t="s">
        <v>31</v>
      </c>
      <c r="E309" s="141" t="s">
        <v>16702</v>
      </c>
      <c r="F309" s="151">
        <v>42831</v>
      </c>
      <c r="G309" s="141" t="s">
        <v>36</v>
      </c>
      <c r="H309" s="141" t="s">
        <v>16691</v>
      </c>
      <c r="I309" s="141">
        <v>6</v>
      </c>
      <c r="J309" s="141" t="s">
        <v>32</v>
      </c>
      <c r="K309" s="141" t="s">
        <v>28</v>
      </c>
      <c r="L309" s="141">
        <v>0</v>
      </c>
      <c r="M309" s="141" t="s">
        <v>16697</v>
      </c>
      <c r="N309" s="141">
        <v>0</v>
      </c>
      <c r="O309" s="141" t="s">
        <v>103</v>
      </c>
      <c r="P309" s="141">
        <v>67496.95</v>
      </c>
      <c r="Q309" s="141">
        <v>3127355</v>
      </c>
      <c r="R309" s="141">
        <v>2871464</v>
      </c>
      <c r="S309" s="141">
        <v>91.8</v>
      </c>
      <c r="T309" s="141">
        <v>0</v>
      </c>
      <c r="U309" s="141">
        <v>0</v>
      </c>
      <c r="V309" s="141" t="s">
        <v>16701</v>
      </c>
      <c r="W309" s="141" t="s">
        <v>16700</v>
      </c>
      <c r="X309" s="141" t="s">
        <v>16699</v>
      </c>
      <c r="Y309" s="141" t="s">
        <v>8426</v>
      </c>
      <c r="Z309" s="188" t="str">
        <f t="shared" si="4"/>
        <v>0126PE</v>
      </c>
      <c r="AA309" s="143">
        <v>0</v>
      </c>
      <c r="AB309" s="143" t="s">
        <v>30</v>
      </c>
      <c r="AC309" s="143" t="s">
        <v>3343</v>
      </c>
      <c r="AD309" s="143"/>
    </row>
    <row r="310" spans="1:30" s="247" customFormat="1" ht="24" customHeight="1">
      <c r="A310" s="139">
        <v>42836</v>
      </c>
      <c r="B310" s="140" t="s">
        <v>16698</v>
      </c>
      <c r="C310" s="141" t="s">
        <v>2525</v>
      </c>
      <c r="D310" s="141" t="s">
        <v>31</v>
      </c>
      <c r="E310" s="141" t="s">
        <v>16692</v>
      </c>
      <c r="F310" s="151">
        <v>42831</v>
      </c>
      <c r="G310" s="141" t="s">
        <v>36</v>
      </c>
      <c r="H310" s="141" t="s">
        <v>16691</v>
      </c>
      <c r="I310" s="141">
        <v>7</v>
      </c>
      <c r="J310" s="141" t="s">
        <v>32</v>
      </c>
      <c r="K310" s="141" t="s">
        <v>28</v>
      </c>
      <c r="L310" s="141">
        <v>0</v>
      </c>
      <c r="M310" s="141" t="s">
        <v>16697</v>
      </c>
      <c r="N310" s="141">
        <v>0</v>
      </c>
      <c r="O310" s="141" t="s">
        <v>103</v>
      </c>
      <c r="P310" s="141">
        <v>70958.070000000007</v>
      </c>
      <c r="Q310" s="141">
        <v>3259004</v>
      </c>
      <c r="R310" s="141">
        <v>2956586</v>
      </c>
      <c r="S310" s="141">
        <v>90.7</v>
      </c>
      <c r="T310" s="141">
        <v>0</v>
      </c>
      <c r="U310" s="141">
        <v>0</v>
      </c>
      <c r="V310" s="141" t="s">
        <v>16696</v>
      </c>
      <c r="W310" s="141" t="s">
        <v>16695</v>
      </c>
      <c r="X310" s="141" t="s">
        <v>16694</v>
      </c>
      <c r="Y310" s="141" t="s">
        <v>8426</v>
      </c>
      <c r="Z310" s="188" t="str">
        <f t="shared" si="4"/>
        <v>De novo126PE</v>
      </c>
      <c r="AA310" s="143">
        <v>0</v>
      </c>
      <c r="AB310" s="143" t="s">
        <v>30</v>
      </c>
      <c r="AC310" s="143" t="s">
        <v>3343</v>
      </c>
      <c r="AD310" s="143"/>
    </row>
    <row r="311" spans="1:30" s="247" customFormat="1" ht="24" customHeight="1">
      <c r="A311" s="139">
        <v>42836</v>
      </c>
      <c r="B311" s="140" t="s">
        <v>16693</v>
      </c>
      <c r="C311" s="141" t="s">
        <v>2525</v>
      </c>
      <c r="D311" s="141" t="s">
        <v>31</v>
      </c>
      <c r="E311" s="141" t="s">
        <v>16692</v>
      </c>
      <c r="F311" s="151">
        <v>42831</v>
      </c>
      <c r="G311" s="141" t="s">
        <v>36</v>
      </c>
      <c r="H311" s="141" t="s">
        <v>16691</v>
      </c>
      <c r="I311" s="141">
        <v>8</v>
      </c>
      <c r="J311" s="141" t="s">
        <v>32</v>
      </c>
      <c r="K311" s="141" t="s">
        <v>28</v>
      </c>
      <c r="L311" s="141">
        <v>0</v>
      </c>
      <c r="M311" s="141" t="s">
        <v>16690</v>
      </c>
      <c r="N311" s="141">
        <v>0</v>
      </c>
      <c r="O311" s="141" t="s">
        <v>103</v>
      </c>
      <c r="P311" s="141">
        <v>71147.039999999994</v>
      </c>
      <c r="Q311" s="141">
        <v>3275127</v>
      </c>
      <c r="R311" s="141">
        <v>2964460</v>
      </c>
      <c r="S311" s="141">
        <v>90.5</v>
      </c>
      <c r="T311" s="141">
        <v>0</v>
      </c>
      <c r="U311" s="141">
        <v>0</v>
      </c>
      <c r="V311" s="141" t="s">
        <v>16689</v>
      </c>
      <c r="W311" s="141" t="s">
        <v>16688</v>
      </c>
      <c r="X311" s="141" t="s">
        <v>16687</v>
      </c>
      <c r="Y311" s="141" t="s">
        <v>8426</v>
      </c>
      <c r="Z311" s="188" t="str">
        <f t="shared" si="4"/>
        <v>De novo126PE</v>
      </c>
      <c r="AA311" s="143">
        <v>0</v>
      </c>
      <c r="AB311" s="143" t="s">
        <v>30</v>
      </c>
      <c r="AC311" s="143" t="s">
        <v>3343</v>
      </c>
      <c r="AD311" s="143"/>
    </row>
    <row r="312" spans="1:30" s="247" customFormat="1" ht="24" customHeight="1">
      <c r="A312" s="133">
        <v>42837</v>
      </c>
      <c r="B312" s="134" t="s">
        <v>16982</v>
      </c>
      <c r="C312" s="135">
        <v>0</v>
      </c>
      <c r="D312" s="135" t="s">
        <v>31</v>
      </c>
      <c r="E312" s="135" t="s">
        <v>17240</v>
      </c>
      <c r="F312" s="159">
        <v>42836</v>
      </c>
      <c r="G312" s="135" t="s">
        <v>40</v>
      </c>
      <c r="H312" s="135" t="s">
        <v>17241</v>
      </c>
      <c r="I312" s="135">
        <v>1</v>
      </c>
      <c r="J312" s="135" t="s">
        <v>32</v>
      </c>
      <c r="K312" s="135" t="s">
        <v>28</v>
      </c>
      <c r="L312" s="135">
        <v>0</v>
      </c>
      <c r="M312" s="135" t="s">
        <v>16975</v>
      </c>
      <c r="N312" s="135">
        <v>0</v>
      </c>
      <c r="O312" s="135" t="s">
        <v>16974</v>
      </c>
      <c r="P312" s="135">
        <v>15844.9</v>
      </c>
      <c r="Q312" s="135">
        <v>2519025</v>
      </c>
      <c r="R312" s="135">
        <v>2335628</v>
      </c>
      <c r="S312" s="135">
        <v>92.8</v>
      </c>
      <c r="T312" s="135">
        <v>0</v>
      </c>
      <c r="U312" s="135">
        <v>0</v>
      </c>
      <c r="V312" s="135" t="s">
        <v>16981</v>
      </c>
      <c r="W312" s="135" t="s">
        <v>16980</v>
      </c>
      <c r="X312" s="135" t="s">
        <v>16979</v>
      </c>
      <c r="Y312" s="147" t="s">
        <v>16970</v>
      </c>
      <c r="Z312" s="126" t="str">
        <f t="shared" si="4"/>
        <v>098PE</v>
      </c>
      <c r="AA312" s="137">
        <v>0</v>
      </c>
      <c r="AB312" s="138" t="s">
        <v>30</v>
      </c>
      <c r="AC312" s="154" t="s">
        <v>3343</v>
      </c>
      <c r="AD312" s="155"/>
    </row>
    <row r="313" spans="1:30" s="247" customFormat="1" ht="24" customHeight="1">
      <c r="A313" s="139">
        <v>42837</v>
      </c>
      <c r="B313" s="140" t="s">
        <v>16978</v>
      </c>
      <c r="C313" s="141">
        <v>0</v>
      </c>
      <c r="D313" s="141" t="s">
        <v>31</v>
      </c>
      <c r="E313" s="141" t="s">
        <v>16977</v>
      </c>
      <c r="F313" s="151">
        <v>42836</v>
      </c>
      <c r="G313" s="141" t="s">
        <v>40</v>
      </c>
      <c r="H313" s="141" t="s">
        <v>16976</v>
      </c>
      <c r="I313" s="141">
        <v>2</v>
      </c>
      <c r="J313" s="141" t="s">
        <v>32</v>
      </c>
      <c r="K313" s="141" t="s">
        <v>28</v>
      </c>
      <c r="L313" s="141">
        <v>0</v>
      </c>
      <c r="M313" s="141" t="s">
        <v>16975</v>
      </c>
      <c r="N313" s="141">
        <v>0</v>
      </c>
      <c r="O313" s="141" t="s">
        <v>16974</v>
      </c>
      <c r="P313" s="141">
        <v>17993.57</v>
      </c>
      <c r="Q313" s="141">
        <v>3000011</v>
      </c>
      <c r="R313" s="141">
        <v>2652354</v>
      </c>
      <c r="S313" s="141">
        <v>88.5</v>
      </c>
      <c r="T313" s="141">
        <v>0</v>
      </c>
      <c r="U313" s="141">
        <v>0</v>
      </c>
      <c r="V313" s="141" t="s">
        <v>16973</v>
      </c>
      <c r="W313" s="141" t="s">
        <v>16972</v>
      </c>
      <c r="X313" s="141" t="s">
        <v>16971</v>
      </c>
      <c r="Y313" s="141" t="s">
        <v>16970</v>
      </c>
      <c r="Z313" s="188" t="str">
        <f t="shared" si="4"/>
        <v>098PE</v>
      </c>
      <c r="AA313" s="143">
        <v>0</v>
      </c>
      <c r="AB313" s="143" t="s">
        <v>30</v>
      </c>
      <c r="AC313" s="143" t="s">
        <v>3343</v>
      </c>
      <c r="AD313" s="143"/>
    </row>
    <row r="314" spans="1:30" s="247" customFormat="1" ht="24" customHeight="1">
      <c r="A314" s="133">
        <v>42837</v>
      </c>
      <c r="B314" s="134" t="s">
        <v>16969</v>
      </c>
      <c r="C314" s="135" t="s">
        <v>3329</v>
      </c>
      <c r="D314" s="135" t="s">
        <v>31</v>
      </c>
      <c r="E314" s="135" t="s">
        <v>16968</v>
      </c>
      <c r="F314" s="159">
        <v>42834</v>
      </c>
      <c r="G314" s="135" t="s">
        <v>121</v>
      </c>
      <c r="H314" s="135" t="s">
        <v>16930</v>
      </c>
      <c r="I314" s="135">
        <v>1</v>
      </c>
      <c r="J314" s="135" t="s">
        <v>32</v>
      </c>
      <c r="K314" s="135" t="s">
        <v>28</v>
      </c>
      <c r="L314" s="135">
        <v>0</v>
      </c>
      <c r="M314" s="135" t="s">
        <v>16961</v>
      </c>
      <c r="N314" s="135">
        <v>0</v>
      </c>
      <c r="O314" s="135" t="s">
        <v>41</v>
      </c>
      <c r="P314" s="135">
        <v>104677.12</v>
      </c>
      <c r="Q314" s="135">
        <v>4309650</v>
      </c>
      <c r="R314" s="135">
        <v>3290186</v>
      </c>
      <c r="S314" s="135">
        <v>76.34</v>
      </c>
      <c r="T314" s="135">
        <v>0</v>
      </c>
      <c r="U314" s="135">
        <v>0</v>
      </c>
      <c r="V314" s="135" t="s">
        <v>16967</v>
      </c>
      <c r="W314" s="135" t="s">
        <v>16966</v>
      </c>
      <c r="X314" s="135" t="s">
        <v>16965</v>
      </c>
      <c r="Y314" s="147" t="s">
        <v>140</v>
      </c>
      <c r="Z314" s="147" t="str">
        <f t="shared" si="4"/>
        <v>Meta151PE</v>
      </c>
      <c r="AA314" s="137">
        <v>0</v>
      </c>
      <c r="AB314" s="138" t="s">
        <v>30</v>
      </c>
      <c r="AC314" s="154" t="s">
        <v>3343</v>
      </c>
      <c r="AD314" s="155"/>
    </row>
    <row r="315" spans="1:30" s="247" customFormat="1" ht="24" customHeight="1">
      <c r="A315" s="139">
        <v>42837</v>
      </c>
      <c r="B315" s="140" t="s">
        <v>16964</v>
      </c>
      <c r="C315" s="141" t="s">
        <v>16963</v>
      </c>
      <c r="D315" s="141" t="s">
        <v>31</v>
      </c>
      <c r="E315" s="141" t="s">
        <v>16962</v>
      </c>
      <c r="F315" s="151">
        <v>42834</v>
      </c>
      <c r="G315" s="141" t="s">
        <v>121</v>
      </c>
      <c r="H315" s="141" t="s">
        <v>16930</v>
      </c>
      <c r="I315" s="141">
        <v>2</v>
      </c>
      <c r="J315" s="141" t="s">
        <v>32</v>
      </c>
      <c r="K315" s="141" t="s">
        <v>28</v>
      </c>
      <c r="L315" s="141">
        <v>0</v>
      </c>
      <c r="M315" s="141" t="s">
        <v>16961</v>
      </c>
      <c r="N315" s="141">
        <v>0</v>
      </c>
      <c r="O315" s="141" t="s">
        <v>41</v>
      </c>
      <c r="P315" s="141">
        <v>107596.93</v>
      </c>
      <c r="Q315" s="141">
        <v>4309650</v>
      </c>
      <c r="R315" s="141">
        <v>3308921</v>
      </c>
      <c r="S315" s="141">
        <v>76.78</v>
      </c>
      <c r="T315" s="141">
        <v>0</v>
      </c>
      <c r="U315" s="141">
        <v>0</v>
      </c>
      <c r="V315" s="141" t="s">
        <v>16960</v>
      </c>
      <c r="W315" s="141" t="s">
        <v>16959</v>
      </c>
      <c r="X315" s="141" t="s">
        <v>16958</v>
      </c>
      <c r="Y315" s="141" t="s">
        <v>140</v>
      </c>
      <c r="Z315" s="141" t="str">
        <f t="shared" si="4"/>
        <v>Meta151PE</v>
      </c>
      <c r="AA315" s="143">
        <v>0</v>
      </c>
      <c r="AB315" s="143" t="s">
        <v>30</v>
      </c>
      <c r="AC315" s="143" t="s">
        <v>3343</v>
      </c>
      <c r="AD315" s="143"/>
    </row>
    <row r="316" spans="1:30" s="247" customFormat="1" ht="24" customHeight="1">
      <c r="A316" s="139">
        <v>42837</v>
      </c>
      <c r="B316" s="140" t="s">
        <v>16957</v>
      </c>
      <c r="C316" s="141" t="s">
        <v>4686</v>
      </c>
      <c r="D316" s="141" t="s">
        <v>31</v>
      </c>
      <c r="E316" s="141" t="s">
        <v>16956</v>
      </c>
      <c r="F316" s="151">
        <v>42834</v>
      </c>
      <c r="G316" s="141" t="s">
        <v>121</v>
      </c>
      <c r="H316" s="141" t="s">
        <v>16930</v>
      </c>
      <c r="I316" s="141">
        <v>3</v>
      </c>
      <c r="J316" s="141" t="s">
        <v>32</v>
      </c>
      <c r="K316" s="141" t="s">
        <v>28</v>
      </c>
      <c r="L316" s="141">
        <v>0</v>
      </c>
      <c r="M316" s="141" t="s">
        <v>16929</v>
      </c>
      <c r="N316" s="141">
        <v>0</v>
      </c>
      <c r="O316" s="141" t="s">
        <v>41</v>
      </c>
      <c r="P316" s="141">
        <v>111485.39</v>
      </c>
      <c r="Q316" s="141">
        <v>4309650</v>
      </c>
      <c r="R316" s="141">
        <v>3410551</v>
      </c>
      <c r="S316" s="141">
        <v>79.14</v>
      </c>
      <c r="T316" s="141">
        <v>0</v>
      </c>
      <c r="U316" s="141">
        <v>0</v>
      </c>
      <c r="V316" s="141" t="s">
        <v>16955</v>
      </c>
      <c r="W316" s="141" t="s">
        <v>16954</v>
      </c>
      <c r="X316" s="141" t="s">
        <v>16953</v>
      </c>
      <c r="Y316" s="141" t="s">
        <v>140</v>
      </c>
      <c r="Z316" s="141" t="str">
        <f t="shared" si="4"/>
        <v>Transcriptome151PE</v>
      </c>
      <c r="AA316" s="143">
        <v>0</v>
      </c>
      <c r="AB316" s="143" t="s">
        <v>30</v>
      </c>
      <c r="AC316" s="143" t="s">
        <v>3343</v>
      </c>
      <c r="AD316" s="143"/>
    </row>
    <row r="317" spans="1:30" s="247" customFormat="1" ht="24" customHeight="1">
      <c r="A317" s="139">
        <v>42837</v>
      </c>
      <c r="B317" s="140" t="s">
        <v>16952</v>
      </c>
      <c r="C317" s="141" t="s">
        <v>4686</v>
      </c>
      <c r="D317" s="141" t="s">
        <v>31</v>
      </c>
      <c r="E317" s="141" t="s">
        <v>16951</v>
      </c>
      <c r="F317" s="151">
        <v>42834</v>
      </c>
      <c r="G317" s="141" t="s">
        <v>121</v>
      </c>
      <c r="H317" s="141" t="s">
        <v>16930</v>
      </c>
      <c r="I317" s="141">
        <v>4</v>
      </c>
      <c r="J317" s="141" t="s">
        <v>32</v>
      </c>
      <c r="K317" s="141" t="s">
        <v>28</v>
      </c>
      <c r="L317" s="141">
        <v>0</v>
      </c>
      <c r="M317" s="141" t="s">
        <v>16929</v>
      </c>
      <c r="N317" s="141">
        <v>0</v>
      </c>
      <c r="O317" s="141" t="s">
        <v>41</v>
      </c>
      <c r="P317" s="141">
        <v>113674.42</v>
      </c>
      <c r="Q317" s="141">
        <v>4309650</v>
      </c>
      <c r="R317" s="141">
        <v>3466636</v>
      </c>
      <c r="S317" s="141">
        <v>80.44</v>
      </c>
      <c r="T317" s="141">
        <v>0</v>
      </c>
      <c r="U317" s="141">
        <v>0</v>
      </c>
      <c r="V317" s="141" t="s">
        <v>16950</v>
      </c>
      <c r="W317" s="141" t="s">
        <v>16949</v>
      </c>
      <c r="X317" s="141" t="s">
        <v>16948</v>
      </c>
      <c r="Y317" s="141" t="s">
        <v>140</v>
      </c>
      <c r="Z317" s="141" t="str">
        <f t="shared" si="4"/>
        <v>Transcriptome151PE</v>
      </c>
      <c r="AA317" s="143">
        <v>0</v>
      </c>
      <c r="AB317" s="143" t="s">
        <v>30</v>
      </c>
      <c r="AC317" s="143" t="s">
        <v>3343</v>
      </c>
      <c r="AD317" s="143"/>
    </row>
    <row r="318" spans="1:30" s="247" customFormat="1" ht="24" customHeight="1">
      <c r="A318" s="139">
        <v>42837</v>
      </c>
      <c r="B318" s="140" t="s">
        <v>16947</v>
      </c>
      <c r="C318" s="141" t="s">
        <v>4686</v>
      </c>
      <c r="D318" s="141" t="s">
        <v>31</v>
      </c>
      <c r="E318" s="141" t="s">
        <v>16946</v>
      </c>
      <c r="F318" s="151">
        <v>42834</v>
      </c>
      <c r="G318" s="141" t="s">
        <v>121</v>
      </c>
      <c r="H318" s="141" t="s">
        <v>16945</v>
      </c>
      <c r="I318" s="141">
        <v>5</v>
      </c>
      <c r="J318" s="144" t="s">
        <v>17091</v>
      </c>
      <c r="K318" s="144" t="s">
        <v>5009</v>
      </c>
      <c r="L318" s="141">
        <v>0</v>
      </c>
      <c r="M318" s="141" t="s">
        <v>16929</v>
      </c>
      <c r="N318" s="141">
        <v>0</v>
      </c>
      <c r="O318" s="141" t="s">
        <v>41</v>
      </c>
      <c r="P318" s="141">
        <v>70891.98</v>
      </c>
      <c r="Q318" s="141">
        <v>4309650</v>
      </c>
      <c r="R318" s="141">
        <v>2161781</v>
      </c>
      <c r="S318" s="141">
        <v>50.16</v>
      </c>
      <c r="T318" s="141">
        <v>0</v>
      </c>
      <c r="U318" s="141">
        <v>0</v>
      </c>
      <c r="V318" s="141" t="s">
        <v>16944</v>
      </c>
      <c r="W318" s="141" t="s">
        <v>16943</v>
      </c>
      <c r="X318" s="141" t="s">
        <v>16942</v>
      </c>
      <c r="Y318" s="141" t="s">
        <v>140</v>
      </c>
      <c r="Z318" s="141" t="str">
        <f t="shared" si="4"/>
        <v>Transcriptome151PE</v>
      </c>
      <c r="AA318" s="143">
        <v>1</v>
      </c>
      <c r="AB318" s="143" t="s">
        <v>30</v>
      </c>
      <c r="AC318" s="143" t="s">
        <v>3343</v>
      </c>
      <c r="AD318" s="143"/>
    </row>
    <row r="319" spans="1:30" s="247" customFormat="1" ht="24" customHeight="1">
      <c r="A319" s="139">
        <v>42837</v>
      </c>
      <c r="B319" s="140" t="s">
        <v>16941</v>
      </c>
      <c r="C319" s="141" t="s">
        <v>4686</v>
      </c>
      <c r="D319" s="141" t="s">
        <v>31</v>
      </c>
      <c r="E319" s="141" t="s">
        <v>16940</v>
      </c>
      <c r="F319" s="151">
        <v>42834</v>
      </c>
      <c r="G319" s="141" t="s">
        <v>121</v>
      </c>
      <c r="H319" s="141" t="s">
        <v>16930</v>
      </c>
      <c r="I319" s="141">
        <v>6</v>
      </c>
      <c r="J319" s="141" t="s">
        <v>32</v>
      </c>
      <c r="K319" s="141" t="s">
        <v>28</v>
      </c>
      <c r="L319" s="141">
        <v>0</v>
      </c>
      <c r="M319" s="141" t="s">
        <v>16929</v>
      </c>
      <c r="N319" s="141">
        <v>0</v>
      </c>
      <c r="O319" s="141" t="s">
        <v>41</v>
      </c>
      <c r="P319" s="141">
        <v>99013.69</v>
      </c>
      <c r="Q319" s="141">
        <v>4309650</v>
      </c>
      <c r="R319" s="141">
        <v>3026578</v>
      </c>
      <c r="S319" s="141">
        <v>70.23</v>
      </c>
      <c r="T319" s="141">
        <v>0</v>
      </c>
      <c r="U319" s="141">
        <v>0</v>
      </c>
      <c r="V319" s="141" t="s">
        <v>16329</v>
      </c>
      <c r="W319" s="141" t="s">
        <v>16939</v>
      </c>
      <c r="X319" s="141" t="s">
        <v>16938</v>
      </c>
      <c r="Y319" s="141" t="s">
        <v>140</v>
      </c>
      <c r="Z319" s="141" t="str">
        <f t="shared" si="4"/>
        <v>Transcriptome151PE</v>
      </c>
      <c r="AA319" s="143">
        <v>0</v>
      </c>
      <c r="AB319" s="143" t="s">
        <v>30</v>
      </c>
      <c r="AC319" s="143" t="s">
        <v>3343</v>
      </c>
      <c r="AD319" s="143"/>
    </row>
    <row r="320" spans="1:30" s="247" customFormat="1" ht="24" customHeight="1">
      <c r="A320" s="139">
        <v>42837</v>
      </c>
      <c r="B320" s="140" t="s">
        <v>16937</v>
      </c>
      <c r="C320" s="141" t="s">
        <v>17238</v>
      </c>
      <c r="D320" s="141" t="s">
        <v>31</v>
      </c>
      <c r="E320" s="141" t="s">
        <v>16936</v>
      </c>
      <c r="F320" s="151">
        <v>42834</v>
      </c>
      <c r="G320" s="141" t="s">
        <v>121</v>
      </c>
      <c r="H320" s="141" t="s">
        <v>16930</v>
      </c>
      <c r="I320" s="141">
        <v>7</v>
      </c>
      <c r="J320" s="141" t="s">
        <v>32</v>
      </c>
      <c r="K320" s="141" t="s">
        <v>28</v>
      </c>
      <c r="L320" s="141">
        <v>0</v>
      </c>
      <c r="M320" s="141" t="s">
        <v>16929</v>
      </c>
      <c r="N320" s="141">
        <v>0</v>
      </c>
      <c r="O320" s="141" t="s">
        <v>41</v>
      </c>
      <c r="P320" s="141">
        <v>115805.91</v>
      </c>
      <c r="Q320" s="141">
        <v>4309650</v>
      </c>
      <c r="R320" s="141">
        <v>3543887</v>
      </c>
      <c r="S320" s="141">
        <v>82.23</v>
      </c>
      <c r="T320" s="141">
        <v>0</v>
      </c>
      <c r="U320" s="141">
        <v>0</v>
      </c>
      <c r="V320" s="141" t="s">
        <v>16935</v>
      </c>
      <c r="W320" s="141" t="s">
        <v>16934</v>
      </c>
      <c r="X320" s="141" t="s">
        <v>16933</v>
      </c>
      <c r="Y320" s="141" t="s">
        <v>140</v>
      </c>
      <c r="Z320" s="141" t="str">
        <f t="shared" si="4"/>
        <v>Exome capture151PE</v>
      </c>
      <c r="AA320" s="143">
        <v>0</v>
      </c>
      <c r="AB320" s="143" t="s">
        <v>30</v>
      </c>
      <c r="AC320" s="143" t="s">
        <v>3343</v>
      </c>
      <c r="AD320" s="143"/>
    </row>
    <row r="321" spans="1:30" s="247" customFormat="1" ht="24" customHeight="1">
      <c r="A321" s="139">
        <v>42837</v>
      </c>
      <c r="B321" s="140" t="s">
        <v>16932</v>
      </c>
      <c r="C321" s="141" t="s">
        <v>17238</v>
      </c>
      <c r="D321" s="141" t="s">
        <v>31</v>
      </c>
      <c r="E321" s="141" t="s">
        <v>16931</v>
      </c>
      <c r="F321" s="151">
        <v>42834</v>
      </c>
      <c r="G321" s="141" t="s">
        <v>121</v>
      </c>
      <c r="H321" s="141" t="s">
        <v>16930</v>
      </c>
      <c r="I321" s="141">
        <v>8</v>
      </c>
      <c r="J321" s="141" t="s">
        <v>32</v>
      </c>
      <c r="K321" s="141" t="s">
        <v>28</v>
      </c>
      <c r="L321" s="141">
        <v>0</v>
      </c>
      <c r="M321" s="141" t="s">
        <v>16929</v>
      </c>
      <c r="N321" s="141">
        <v>0</v>
      </c>
      <c r="O321" s="141" t="s">
        <v>41</v>
      </c>
      <c r="P321" s="141">
        <v>114636.28</v>
      </c>
      <c r="Q321" s="141">
        <v>4309650</v>
      </c>
      <c r="R321" s="141">
        <v>3510246</v>
      </c>
      <c r="S321" s="141">
        <v>81.45</v>
      </c>
      <c r="T321" s="141">
        <v>0</v>
      </c>
      <c r="U321" s="141">
        <v>0</v>
      </c>
      <c r="V321" s="141" t="s">
        <v>16928</v>
      </c>
      <c r="W321" s="141" t="s">
        <v>16927</v>
      </c>
      <c r="X321" s="141" t="s">
        <v>16926</v>
      </c>
      <c r="Y321" s="141" t="s">
        <v>140</v>
      </c>
      <c r="Z321" s="141" t="str">
        <f t="shared" ref="Z321:Z384" si="5">IF(P321,CONCATENATE(C321,Y321),0)</f>
        <v>Exome capture151PE</v>
      </c>
      <c r="AA321" s="143">
        <v>0</v>
      </c>
      <c r="AB321" s="143" t="s">
        <v>30</v>
      </c>
      <c r="AC321" s="143" t="s">
        <v>3343</v>
      </c>
      <c r="AD321" s="143"/>
    </row>
    <row r="322" spans="1:30" s="247" customFormat="1" ht="24" customHeight="1">
      <c r="A322" s="133">
        <v>42837</v>
      </c>
      <c r="B322" s="134" t="s">
        <v>16925</v>
      </c>
      <c r="C322" s="135" t="s">
        <v>4732</v>
      </c>
      <c r="D322" s="135" t="s">
        <v>31</v>
      </c>
      <c r="E322" s="135" t="s">
        <v>16924</v>
      </c>
      <c r="F322" s="159">
        <v>42836</v>
      </c>
      <c r="G322" s="135" t="s">
        <v>40</v>
      </c>
      <c r="H322" s="135" t="s">
        <v>16923</v>
      </c>
      <c r="I322" s="135">
        <v>1</v>
      </c>
      <c r="J322" s="135" t="s">
        <v>32</v>
      </c>
      <c r="K322" s="135" t="s">
        <v>28</v>
      </c>
      <c r="L322" s="135">
        <v>0</v>
      </c>
      <c r="M322" s="135"/>
      <c r="N322" s="135">
        <v>0</v>
      </c>
      <c r="O322" s="135">
        <v>90</v>
      </c>
      <c r="P322" s="135">
        <v>14806.29</v>
      </c>
      <c r="Q322" s="135">
        <v>3228628</v>
      </c>
      <c r="R322" s="135">
        <v>2820097</v>
      </c>
      <c r="S322" s="135">
        <v>87.5</v>
      </c>
      <c r="T322" s="135">
        <v>6.92</v>
      </c>
      <c r="U322" s="135">
        <v>7.61</v>
      </c>
      <c r="V322" s="135">
        <v>33.729999999999997</v>
      </c>
      <c r="W322" s="135">
        <v>95.35</v>
      </c>
      <c r="X322" s="135">
        <v>91.9</v>
      </c>
      <c r="Y322" s="147" t="s">
        <v>14316</v>
      </c>
      <c r="Z322" s="126" t="str">
        <f t="shared" si="5"/>
        <v>Re-sequencing91SE</v>
      </c>
      <c r="AA322" s="137">
        <v>0</v>
      </c>
      <c r="AB322" s="138" t="s">
        <v>4626</v>
      </c>
      <c r="AC322" s="154" t="s">
        <v>3343</v>
      </c>
      <c r="AD322" s="155"/>
    </row>
    <row r="323" spans="1:30" s="247" customFormat="1" ht="24" customHeight="1">
      <c r="A323" s="139">
        <v>42837</v>
      </c>
      <c r="B323" s="140" t="s">
        <v>16922</v>
      </c>
      <c r="C323" s="141" t="s">
        <v>4732</v>
      </c>
      <c r="D323" s="141" t="s">
        <v>31</v>
      </c>
      <c r="E323" s="141" t="s">
        <v>16921</v>
      </c>
      <c r="F323" s="151">
        <v>42836</v>
      </c>
      <c r="G323" s="141" t="s">
        <v>40</v>
      </c>
      <c r="H323" s="141" t="s">
        <v>16920</v>
      </c>
      <c r="I323" s="141">
        <v>2</v>
      </c>
      <c r="J323" s="144" t="s">
        <v>128</v>
      </c>
      <c r="K323" s="144" t="s">
        <v>16919</v>
      </c>
      <c r="L323" s="141">
        <v>0</v>
      </c>
      <c r="M323" s="141"/>
      <c r="N323" s="141">
        <v>0</v>
      </c>
      <c r="O323" s="141">
        <v>90</v>
      </c>
      <c r="P323" s="141">
        <v>14423.79</v>
      </c>
      <c r="Q323" s="141">
        <v>3112883</v>
      </c>
      <c r="R323" s="141">
        <v>2747756</v>
      </c>
      <c r="S323" s="141">
        <v>88.4</v>
      </c>
      <c r="T323" s="141">
        <v>4.46</v>
      </c>
      <c r="U323" s="141">
        <v>9.17</v>
      </c>
      <c r="V323" s="141">
        <v>33.700000000000003</v>
      </c>
      <c r="W323" s="141">
        <v>95.77</v>
      </c>
      <c r="X323" s="141">
        <v>92.69</v>
      </c>
      <c r="Y323" s="141" t="s">
        <v>14316</v>
      </c>
      <c r="Z323" s="188" t="str">
        <f t="shared" si="5"/>
        <v>Re-sequencing91SE</v>
      </c>
      <c r="AA323" s="143">
        <v>1.8181818181818181E-2</v>
      </c>
      <c r="AB323" s="143" t="s">
        <v>4626</v>
      </c>
      <c r="AC323" s="143" t="s">
        <v>3343</v>
      </c>
      <c r="AD323" s="143"/>
    </row>
    <row r="324" spans="1:30" s="27" customFormat="1" ht="24" customHeight="1">
      <c r="A324" s="133">
        <v>42837</v>
      </c>
      <c r="B324" s="152" t="s">
        <v>16983</v>
      </c>
      <c r="C324" s="153" t="s">
        <v>104</v>
      </c>
      <c r="D324" s="153" t="s">
        <v>31</v>
      </c>
      <c r="E324" s="153" t="s">
        <v>16984</v>
      </c>
      <c r="F324" s="133">
        <v>42835</v>
      </c>
      <c r="G324" s="153" t="s">
        <v>16985</v>
      </c>
      <c r="H324" s="153" t="s">
        <v>16986</v>
      </c>
      <c r="I324" s="153">
        <v>1</v>
      </c>
      <c r="J324" s="153" t="s">
        <v>16987</v>
      </c>
      <c r="K324" s="153" t="s">
        <v>28</v>
      </c>
      <c r="L324" s="153" t="s">
        <v>16988</v>
      </c>
      <c r="M324" s="153" t="s">
        <v>14153</v>
      </c>
      <c r="N324" s="153">
        <v>0</v>
      </c>
      <c r="O324" s="153" t="s">
        <v>42</v>
      </c>
      <c r="P324" s="153">
        <v>32448.61</v>
      </c>
      <c r="Q324" s="153">
        <v>4309650</v>
      </c>
      <c r="R324" s="153">
        <v>3009427</v>
      </c>
      <c r="S324" s="153">
        <v>69.83</v>
      </c>
      <c r="T324" s="153">
        <v>0</v>
      </c>
      <c r="U324" s="153">
        <v>0</v>
      </c>
      <c r="V324" s="153" t="s">
        <v>16989</v>
      </c>
      <c r="W324" s="153" t="s">
        <v>16990</v>
      </c>
      <c r="X324" s="153" t="s">
        <v>16991</v>
      </c>
      <c r="Y324" s="147" t="s">
        <v>8430</v>
      </c>
      <c r="Z324" s="187" t="str">
        <f t="shared" si="5"/>
        <v>Transcriptome50PE</v>
      </c>
      <c r="AA324" s="154">
        <v>0</v>
      </c>
      <c r="AB324" s="155" t="s">
        <v>30</v>
      </c>
      <c r="AC324" s="155" t="s">
        <v>139</v>
      </c>
      <c r="AD324" s="206"/>
    </row>
    <row r="325" spans="1:30" s="27" customFormat="1" ht="24" customHeight="1">
      <c r="A325" s="139">
        <v>42837</v>
      </c>
      <c r="B325" s="140" t="s">
        <v>15616</v>
      </c>
      <c r="C325" s="141" t="s">
        <v>104</v>
      </c>
      <c r="D325" s="141" t="s">
        <v>31</v>
      </c>
      <c r="E325" s="141" t="s">
        <v>16984</v>
      </c>
      <c r="F325" s="142">
        <v>42835</v>
      </c>
      <c r="G325" s="141" t="s">
        <v>16992</v>
      </c>
      <c r="H325" s="141" t="s">
        <v>16986</v>
      </c>
      <c r="I325" s="141">
        <v>2</v>
      </c>
      <c r="J325" s="141" t="s">
        <v>16987</v>
      </c>
      <c r="K325" s="141" t="s">
        <v>28</v>
      </c>
      <c r="L325" s="141" t="s">
        <v>16988</v>
      </c>
      <c r="M325" s="141" t="s">
        <v>14153</v>
      </c>
      <c r="N325" s="141">
        <v>0</v>
      </c>
      <c r="O325" s="141" t="s">
        <v>42</v>
      </c>
      <c r="P325" s="141">
        <v>32798.42</v>
      </c>
      <c r="Q325" s="141">
        <v>4309650</v>
      </c>
      <c r="R325" s="141">
        <v>3037045</v>
      </c>
      <c r="S325" s="141">
        <v>70.47</v>
      </c>
      <c r="T325" s="141">
        <v>0</v>
      </c>
      <c r="U325" s="141">
        <v>0</v>
      </c>
      <c r="V325" s="141" t="s">
        <v>16993</v>
      </c>
      <c r="W325" s="141" t="s">
        <v>16994</v>
      </c>
      <c r="X325" s="141" t="s">
        <v>16995</v>
      </c>
      <c r="Y325" s="141" t="s">
        <v>8430</v>
      </c>
      <c r="Z325" s="188" t="str">
        <f t="shared" si="5"/>
        <v>Transcriptome50PE</v>
      </c>
      <c r="AA325" s="143">
        <v>0</v>
      </c>
      <c r="AB325" s="143" t="s">
        <v>30</v>
      </c>
      <c r="AC325" s="156" t="s">
        <v>139</v>
      </c>
      <c r="AD325" s="205"/>
    </row>
    <row r="326" spans="1:30" s="27" customFormat="1" ht="24" customHeight="1">
      <c r="A326" s="139">
        <v>42837</v>
      </c>
      <c r="B326" s="140" t="s">
        <v>15616</v>
      </c>
      <c r="C326" s="141" t="s">
        <v>104</v>
      </c>
      <c r="D326" s="141" t="s">
        <v>31</v>
      </c>
      <c r="E326" s="141" t="s">
        <v>16996</v>
      </c>
      <c r="F326" s="142">
        <v>42835</v>
      </c>
      <c r="G326" s="141" t="s">
        <v>16992</v>
      </c>
      <c r="H326" s="141" t="s">
        <v>16986</v>
      </c>
      <c r="I326" s="141">
        <v>3</v>
      </c>
      <c r="J326" s="141" t="s">
        <v>16987</v>
      </c>
      <c r="K326" s="141" t="s">
        <v>28</v>
      </c>
      <c r="L326" s="141" t="s">
        <v>16988</v>
      </c>
      <c r="M326" s="141" t="s">
        <v>14153</v>
      </c>
      <c r="N326" s="141">
        <v>0</v>
      </c>
      <c r="O326" s="141" t="s">
        <v>42</v>
      </c>
      <c r="P326" s="141">
        <v>32247.599999999999</v>
      </c>
      <c r="Q326" s="141">
        <v>4309650</v>
      </c>
      <c r="R326" s="141">
        <v>2998082</v>
      </c>
      <c r="S326" s="141">
        <v>69.569999999999993</v>
      </c>
      <c r="T326" s="141">
        <v>0</v>
      </c>
      <c r="U326" s="141">
        <v>0</v>
      </c>
      <c r="V326" s="141" t="s">
        <v>16997</v>
      </c>
      <c r="W326" s="141" t="s">
        <v>16998</v>
      </c>
      <c r="X326" s="141" t="s">
        <v>16999</v>
      </c>
      <c r="Y326" s="141" t="s">
        <v>8430</v>
      </c>
      <c r="Z326" s="188" t="str">
        <f t="shared" si="5"/>
        <v>Transcriptome50PE</v>
      </c>
      <c r="AA326" s="143">
        <v>0</v>
      </c>
      <c r="AB326" s="143" t="s">
        <v>30</v>
      </c>
      <c r="AC326" s="156" t="s">
        <v>139</v>
      </c>
      <c r="AD326" s="205"/>
    </row>
    <row r="327" spans="1:30" s="27" customFormat="1" ht="24" customHeight="1">
      <c r="A327" s="139">
        <v>42837</v>
      </c>
      <c r="B327" s="140" t="s">
        <v>15616</v>
      </c>
      <c r="C327" s="141" t="s">
        <v>104</v>
      </c>
      <c r="D327" s="141" t="s">
        <v>31</v>
      </c>
      <c r="E327" s="141" t="s">
        <v>16996</v>
      </c>
      <c r="F327" s="142">
        <v>42835</v>
      </c>
      <c r="G327" s="141" t="s">
        <v>16992</v>
      </c>
      <c r="H327" s="141" t="s">
        <v>16986</v>
      </c>
      <c r="I327" s="141">
        <v>4</v>
      </c>
      <c r="J327" s="141" t="s">
        <v>16987</v>
      </c>
      <c r="K327" s="141" t="s">
        <v>28</v>
      </c>
      <c r="L327" s="141" t="s">
        <v>16988</v>
      </c>
      <c r="M327" s="141" t="s">
        <v>14153</v>
      </c>
      <c r="N327" s="141">
        <v>0</v>
      </c>
      <c r="O327" s="141" t="s">
        <v>42</v>
      </c>
      <c r="P327" s="141">
        <v>32212.76</v>
      </c>
      <c r="Q327" s="141">
        <v>4309650</v>
      </c>
      <c r="R327" s="141">
        <v>2992969</v>
      </c>
      <c r="S327" s="141">
        <v>69.45</v>
      </c>
      <c r="T327" s="141">
        <v>0</v>
      </c>
      <c r="U327" s="141">
        <v>0</v>
      </c>
      <c r="V327" s="141" t="s">
        <v>17000</v>
      </c>
      <c r="W327" s="141" t="s">
        <v>17001</v>
      </c>
      <c r="X327" s="141" t="s">
        <v>17002</v>
      </c>
      <c r="Y327" s="141" t="s">
        <v>8430</v>
      </c>
      <c r="Z327" s="188" t="str">
        <f t="shared" si="5"/>
        <v>Transcriptome50PE</v>
      </c>
      <c r="AA327" s="143">
        <v>0</v>
      </c>
      <c r="AB327" s="143" t="s">
        <v>30</v>
      </c>
      <c r="AC327" s="156" t="s">
        <v>139</v>
      </c>
      <c r="AD327" s="205"/>
    </row>
    <row r="328" spans="1:30" s="27" customFormat="1" ht="24" customHeight="1">
      <c r="A328" s="139">
        <v>42837</v>
      </c>
      <c r="B328" s="140" t="s">
        <v>15616</v>
      </c>
      <c r="C328" s="141" t="s">
        <v>104</v>
      </c>
      <c r="D328" s="141" t="s">
        <v>31</v>
      </c>
      <c r="E328" s="141" t="s">
        <v>16436</v>
      </c>
      <c r="F328" s="142">
        <v>42835</v>
      </c>
      <c r="G328" s="141" t="s">
        <v>16992</v>
      </c>
      <c r="H328" s="141" t="s">
        <v>16986</v>
      </c>
      <c r="I328" s="141">
        <v>5</v>
      </c>
      <c r="J328" s="141" t="s">
        <v>16987</v>
      </c>
      <c r="K328" s="141" t="s">
        <v>28</v>
      </c>
      <c r="L328" s="141" t="s">
        <v>16988</v>
      </c>
      <c r="M328" s="141" t="s">
        <v>17003</v>
      </c>
      <c r="N328" s="141">
        <v>0</v>
      </c>
      <c r="O328" s="141" t="s">
        <v>42</v>
      </c>
      <c r="P328" s="141">
        <v>32576.07</v>
      </c>
      <c r="Q328" s="141">
        <v>4309650</v>
      </c>
      <c r="R328" s="141">
        <v>3031310</v>
      </c>
      <c r="S328" s="141">
        <v>70.34</v>
      </c>
      <c r="T328" s="141">
        <v>0</v>
      </c>
      <c r="U328" s="141">
        <v>0</v>
      </c>
      <c r="V328" s="141" t="s">
        <v>17004</v>
      </c>
      <c r="W328" s="141" t="s">
        <v>17005</v>
      </c>
      <c r="X328" s="141" t="s">
        <v>17006</v>
      </c>
      <c r="Y328" s="141" t="s">
        <v>8430</v>
      </c>
      <c r="Z328" s="188" t="str">
        <f t="shared" si="5"/>
        <v>Transcriptome50PE</v>
      </c>
      <c r="AA328" s="143">
        <v>0</v>
      </c>
      <c r="AB328" s="143" t="s">
        <v>30</v>
      </c>
      <c r="AC328" s="156" t="s">
        <v>139</v>
      </c>
      <c r="AD328" s="205"/>
    </row>
    <row r="329" spans="1:30" s="27" customFormat="1" ht="24" customHeight="1">
      <c r="A329" s="139">
        <v>42837</v>
      </c>
      <c r="B329" s="140" t="s">
        <v>17007</v>
      </c>
      <c r="C329" s="141" t="s">
        <v>104</v>
      </c>
      <c r="D329" s="141" t="s">
        <v>31</v>
      </c>
      <c r="E329" s="141" t="s">
        <v>17008</v>
      </c>
      <c r="F329" s="142">
        <v>42835</v>
      </c>
      <c r="G329" s="141" t="s">
        <v>16992</v>
      </c>
      <c r="H329" s="141" t="s">
        <v>16986</v>
      </c>
      <c r="I329" s="141">
        <v>6</v>
      </c>
      <c r="J329" s="141" t="s">
        <v>16987</v>
      </c>
      <c r="K329" s="141" t="s">
        <v>28</v>
      </c>
      <c r="L329" s="141" t="s">
        <v>16988</v>
      </c>
      <c r="M329" s="141" t="s">
        <v>14153</v>
      </c>
      <c r="N329" s="141">
        <v>0</v>
      </c>
      <c r="O329" s="141" t="s">
        <v>42</v>
      </c>
      <c r="P329" s="141">
        <v>37294.199999999997</v>
      </c>
      <c r="Q329" s="141">
        <v>4309650</v>
      </c>
      <c r="R329" s="141">
        <v>3424147</v>
      </c>
      <c r="S329" s="141">
        <v>79.45</v>
      </c>
      <c r="T329" s="141">
        <v>0</v>
      </c>
      <c r="U329" s="141">
        <v>0</v>
      </c>
      <c r="V329" s="141" t="s">
        <v>17009</v>
      </c>
      <c r="W329" s="141" t="s">
        <v>8316</v>
      </c>
      <c r="X329" s="141" t="s">
        <v>17010</v>
      </c>
      <c r="Y329" s="141" t="s">
        <v>8430</v>
      </c>
      <c r="Z329" s="188" t="str">
        <f t="shared" si="5"/>
        <v>Transcriptome50PE</v>
      </c>
      <c r="AA329" s="143">
        <v>0</v>
      </c>
      <c r="AB329" s="143" t="s">
        <v>30</v>
      </c>
      <c r="AC329" s="156" t="s">
        <v>139</v>
      </c>
      <c r="AD329" s="205"/>
    </row>
    <row r="330" spans="1:30" s="27" customFormat="1" ht="24" customHeight="1">
      <c r="A330" s="139">
        <v>42837</v>
      </c>
      <c r="B330" s="140" t="s">
        <v>15616</v>
      </c>
      <c r="C330" s="141" t="s">
        <v>104</v>
      </c>
      <c r="D330" s="141" t="s">
        <v>31</v>
      </c>
      <c r="E330" s="141" t="s">
        <v>17011</v>
      </c>
      <c r="F330" s="142">
        <v>42835</v>
      </c>
      <c r="G330" s="141" t="s">
        <v>16992</v>
      </c>
      <c r="H330" s="141" t="s">
        <v>16986</v>
      </c>
      <c r="I330" s="141">
        <v>7</v>
      </c>
      <c r="J330" s="141" t="s">
        <v>16987</v>
      </c>
      <c r="K330" s="141" t="s">
        <v>28</v>
      </c>
      <c r="L330" s="141" t="s">
        <v>16988</v>
      </c>
      <c r="M330" s="141" t="s">
        <v>14153</v>
      </c>
      <c r="N330" s="141">
        <v>0</v>
      </c>
      <c r="O330" s="141" t="s">
        <v>42</v>
      </c>
      <c r="P330" s="141">
        <v>33946.879999999997</v>
      </c>
      <c r="Q330" s="141">
        <v>4309650</v>
      </c>
      <c r="R330" s="141">
        <v>3128125</v>
      </c>
      <c r="S330" s="141">
        <v>72.58</v>
      </c>
      <c r="T330" s="141">
        <v>0</v>
      </c>
      <c r="U330" s="141">
        <v>0</v>
      </c>
      <c r="V330" s="141" t="s">
        <v>17012</v>
      </c>
      <c r="W330" s="141" t="s">
        <v>17013</v>
      </c>
      <c r="X330" s="141" t="s">
        <v>17014</v>
      </c>
      <c r="Y330" s="141" t="s">
        <v>8430</v>
      </c>
      <c r="Z330" s="188" t="str">
        <f t="shared" si="5"/>
        <v>Transcriptome50PE</v>
      </c>
      <c r="AA330" s="143">
        <v>0</v>
      </c>
      <c r="AB330" s="143" t="s">
        <v>30</v>
      </c>
      <c r="AC330" s="156" t="s">
        <v>139</v>
      </c>
      <c r="AD330" s="205"/>
    </row>
    <row r="331" spans="1:30" s="27" customFormat="1" ht="24" customHeight="1">
      <c r="A331" s="139">
        <v>42837</v>
      </c>
      <c r="B331" s="140" t="s">
        <v>15616</v>
      </c>
      <c r="C331" s="141" t="s">
        <v>104</v>
      </c>
      <c r="D331" s="141" t="s">
        <v>31</v>
      </c>
      <c r="E331" s="141" t="s">
        <v>17011</v>
      </c>
      <c r="F331" s="142">
        <v>42835</v>
      </c>
      <c r="G331" s="141" t="s">
        <v>16992</v>
      </c>
      <c r="H331" s="141" t="s">
        <v>16986</v>
      </c>
      <c r="I331" s="141">
        <v>8</v>
      </c>
      <c r="J331" s="141" t="s">
        <v>16987</v>
      </c>
      <c r="K331" s="141" t="s">
        <v>28</v>
      </c>
      <c r="L331" s="141" t="s">
        <v>16988</v>
      </c>
      <c r="M331" s="141" t="s">
        <v>14153</v>
      </c>
      <c r="N331" s="141">
        <v>0</v>
      </c>
      <c r="O331" s="141" t="s">
        <v>42</v>
      </c>
      <c r="P331" s="141">
        <v>33711.83</v>
      </c>
      <c r="Q331" s="141">
        <v>4309650</v>
      </c>
      <c r="R331" s="141">
        <v>3122079</v>
      </c>
      <c r="S331" s="141">
        <v>72.44</v>
      </c>
      <c r="T331" s="141">
        <v>0</v>
      </c>
      <c r="U331" s="141">
        <v>0</v>
      </c>
      <c r="V331" s="141" t="s">
        <v>17015</v>
      </c>
      <c r="W331" s="141" t="s">
        <v>17016</v>
      </c>
      <c r="X331" s="141" t="s">
        <v>17017</v>
      </c>
      <c r="Y331" s="141" t="s">
        <v>8430</v>
      </c>
      <c r="Z331" s="188" t="str">
        <f t="shared" si="5"/>
        <v>Transcriptome50PE</v>
      </c>
      <c r="AA331" s="143">
        <v>0</v>
      </c>
      <c r="AB331" s="143" t="s">
        <v>30</v>
      </c>
      <c r="AC331" s="156" t="s">
        <v>139</v>
      </c>
      <c r="AD331" s="205"/>
    </row>
    <row r="332" spans="1:30" s="39" customFormat="1" ht="24" customHeight="1">
      <c r="A332" s="219">
        <v>42837</v>
      </c>
      <c r="B332" s="218" t="s">
        <v>15983</v>
      </c>
      <c r="C332" s="215" t="s">
        <v>6976</v>
      </c>
      <c r="D332" s="216" t="s">
        <v>31</v>
      </c>
      <c r="E332" s="215" t="s">
        <v>17087</v>
      </c>
      <c r="F332" s="217">
        <v>42835</v>
      </c>
      <c r="G332" s="215" t="s">
        <v>6974</v>
      </c>
      <c r="H332" s="215" t="s">
        <v>17086</v>
      </c>
      <c r="I332" s="215">
        <v>1</v>
      </c>
      <c r="J332" s="215" t="s">
        <v>3576</v>
      </c>
      <c r="K332" s="147" t="s">
        <v>17080</v>
      </c>
      <c r="L332" s="216" t="s">
        <v>350</v>
      </c>
      <c r="M332" s="215"/>
      <c r="N332" s="215">
        <v>0</v>
      </c>
      <c r="O332" s="215" t="s">
        <v>29</v>
      </c>
      <c r="P332" s="215">
        <v>35123.49</v>
      </c>
      <c r="Q332" s="215">
        <v>3367238</v>
      </c>
      <c r="R332" s="215">
        <v>3127301</v>
      </c>
      <c r="S332" s="215">
        <v>93</v>
      </c>
      <c r="T332" s="215">
        <v>0</v>
      </c>
      <c r="U332" s="215">
        <v>0</v>
      </c>
      <c r="V332" s="215" t="s">
        <v>17085</v>
      </c>
      <c r="W332" s="215" t="s">
        <v>17084</v>
      </c>
      <c r="X332" s="215" t="s">
        <v>17083</v>
      </c>
      <c r="Y332" s="147" t="s">
        <v>143</v>
      </c>
      <c r="Z332" s="147" t="str">
        <f t="shared" si="5"/>
        <v>Target Region capture91PE</v>
      </c>
      <c r="AA332" s="214">
        <v>7.8431372549019607E-2</v>
      </c>
      <c r="AB332" s="213" t="s">
        <v>4626</v>
      </c>
      <c r="AC332" s="213" t="s">
        <v>7883</v>
      </c>
      <c r="AD332" s="212"/>
    </row>
    <row r="333" spans="1:30" s="39" customFormat="1" ht="24" customHeight="1">
      <c r="A333" s="211">
        <v>42837</v>
      </c>
      <c r="B333" s="210" t="s">
        <v>15983</v>
      </c>
      <c r="C333" s="208" t="s">
        <v>6976</v>
      </c>
      <c r="D333" s="208" t="s">
        <v>31</v>
      </c>
      <c r="E333" s="208" t="s">
        <v>17082</v>
      </c>
      <c r="F333" s="209">
        <v>42835</v>
      </c>
      <c r="G333" s="208" t="s">
        <v>6974</v>
      </c>
      <c r="H333" s="208" t="s">
        <v>17081</v>
      </c>
      <c r="I333" s="208">
        <v>2</v>
      </c>
      <c r="J333" s="220" t="s">
        <v>3576</v>
      </c>
      <c r="K333" s="144" t="s">
        <v>17080</v>
      </c>
      <c r="L333" s="208" t="s">
        <v>350</v>
      </c>
      <c r="M333" s="208"/>
      <c r="N333" s="208">
        <v>0</v>
      </c>
      <c r="O333" s="208" t="s">
        <v>29</v>
      </c>
      <c r="P333" s="208">
        <v>35089.599999999999</v>
      </c>
      <c r="Q333" s="208">
        <v>3377293</v>
      </c>
      <c r="R333" s="208">
        <v>3124632</v>
      </c>
      <c r="S333" s="208">
        <v>92.7</v>
      </c>
      <c r="T333" s="208">
        <v>0</v>
      </c>
      <c r="U333" s="208">
        <v>0</v>
      </c>
      <c r="V333" s="208" t="s">
        <v>17079</v>
      </c>
      <c r="W333" s="208" t="s">
        <v>17078</v>
      </c>
      <c r="X333" s="208" t="s">
        <v>17077</v>
      </c>
      <c r="Y333" s="141" t="s">
        <v>143</v>
      </c>
      <c r="Z333" s="141" t="str">
        <f t="shared" si="5"/>
        <v>Target Region capture91PE</v>
      </c>
      <c r="AA333" s="207">
        <v>7.8431372549019607E-2</v>
      </c>
      <c r="AB333" s="207" t="s">
        <v>4626</v>
      </c>
      <c r="AC333" s="207" t="s">
        <v>7883</v>
      </c>
      <c r="AD333" s="207"/>
    </row>
    <row r="334" spans="1:30" s="39" customFormat="1" ht="24" customHeight="1">
      <c r="A334" s="219">
        <v>42837</v>
      </c>
      <c r="B334" s="218" t="s">
        <v>14700</v>
      </c>
      <c r="C334" s="215" t="s">
        <v>6976</v>
      </c>
      <c r="D334" s="216" t="s">
        <v>31</v>
      </c>
      <c r="E334" s="215" t="s">
        <v>17076</v>
      </c>
      <c r="F334" s="217">
        <v>42835</v>
      </c>
      <c r="G334" s="215" t="s">
        <v>6974</v>
      </c>
      <c r="H334" s="215" t="s">
        <v>17071</v>
      </c>
      <c r="I334" s="215">
        <v>1</v>
      </c>
      <c r="J334" s="215" t="s">
        <v>3576</v>
      </c>
      <c r="K334" s="147" t="s">
        <v>17070</v>
      </c>
      <c r="L334" s="216" t="s">
        <v>350</v>
      </c>
      <c r="M334" s="215"/>
      <c r="N334" s="215">
        <v>0</v>
      </c>
      <c r="O334" s="215" t="s">
        <v>29</v>
      </c>
      <c r="P334" s="215">
        <v>38749.550000000003</v>
      </c>
      <c r="Q334" s="215">
        <v>3890281</v>
      </c>
      <c r="R334" s="215">
        <v>3453132</v>
      </c>
      <c r="S334" s="215">
        <v>88.9</v>
      </c>
      <c r="T334" s="215">
        <v>0</v>
      </c>
      <c r="U334" s="215">
        <v>0</v>
      </c>
      <c r="V334" s="215" t="s">
        <v>17075</v>
      </c>
      <c r="W334" s="215" t="s">
        <v>17074</v>
      </c>
      <c r="X334" s="215" t="s">
        <v>17073</v>
      </c>
      <c r="Y334" s="147" t="s">
        <v>143</v>
      </c>
      <c r="Z334" s="147" t="str">
        <f t="shared" si="5"/>
        <v>Target Region capture91PE</v>
      </c>
      <c r="AA334" s="214">
        <v>3.4482758620689655E-2</v>
      </c>
      <c r="AB334" s="213" t="s">
        <v>4626</v>
      </c>
      <c r="AC334" s="213" t="s">
        <v>7883</v>
      </c>
      <c r="AD334" s="212"/>
    </row>
    <row r="335" spans="1:30" s="39" customFormat="1" ht="24" customHeight="1">
      <c r="A335" s="211">
        <v>42837</v>
      </c>
      <c r="B335" s="210" t="s">
        <v>14700</v>
      </c>
      <c r="C335" s="208" t="s">
        <v>6976</v>
      </c>
      <c r="D335" s="208" t="s">
        <v>31</v>
      </c>
      <c r="E335" s="208" t="s">
        <v>17072</v>
      </c>
      <c r="F335" s="209">
        <v>42835</v>
      </c>
      <c r="G335" s="208" t="s">
        <v>6974</v>
      </c>
      <c r="H335" s="208" t="s">
        <v>17071</v>
      </c>
      <c r="I335" s="208">
        <v>2</v>
      </c>
      <c r="J335" s="220" t="s">
        <v>3576</v>
      </c>
      <c r="K335" s="144" t="s">
        <v>17070</v>
      </c>
      <c r="L335" s="208" t="s">
        <v>350</v>
      </c>
      <c r="M335" s="208"/>
      <c r="N335" s="208">
        <v>0</v>
      </c>
      <c r="O335" s="208" t="s">
        <v>29</v>
      </c>
      <c r="P335" s="208">
        <v>38264.339999999997</v>
      </c>
      <c r="Q335" s="208">
        <v>3796068</v>
      </c>
      <c r="R335" s="208">
        <v>3408173</v>
      </c>
      <c r="S335" s="208">
        <v>89.9</v>
      </c>
      <c r="T335" s="208">
        <v>0</v>
      </c>
      <c r="U335" s="208">
        <v>0</v>
      </c>
      <c r="V335" s="208" t="s">
        <v>17069</v>
      </c>
      <c r="W335" s="208" t="s">
        <v>17068</v>
      </c>
      <c r="X335" s="208" t="s">
        <v>17067</v>
      </c>
      <c r="Y335" s="141" t="s">
        <v>143</v>
      </c>
      <c r="Z335" s="141" t="str">
        <f t="shared" si="5"/>
        <v>Target Region capture91PE</v>
      </c>
      <c r="AA335" s="207">
        <v>3.4482758620689655E-2</v>
      </c>
      <c r="AB335" s="207" t="s">
        <v>4626</v>
      </c>
      <c r="AC335" s="207" t="s">
        <v>7883</v>
      </c>
      <c r="AD335" s="207"/>
    </row>
    <row r="336" spans="1:30" s="39" customFormat="1" ht="24" customHeight="1">
      <c r="A336" s="219">
        <v>42837</v>
      </c>
      <c r="B336" s="218" t="s">
        <v>17057</v>
      </c>
      <c r="C336" s="135">
        <v>0</v>
      </c>
      <c r="D336" s="147" t="s">
        <v>3561</v>
      </c>
      <c r="E336" s="215" t="s">
        <v>17056</v>
      </c>
      <c r="F336" s="217">
        <v>42835</v>
      </c>
      <c r="G336" s="215" t="s">
        <v>6941</v>
      </c>
      <c r="H336" s="215" t="s">
        <v>17055</v>
      </c>
      <c r="I336" s="215">
        <v>1</v>
      </c>
      <c r="J336" s="215" t="s">
        <v>3576</v>
      </c>
      <c r="K336" s="147" t="s">
        <v>17048</v>
      </c>
      <c r="L336" s="216" t="s">
        <v>350</v>
      </c>
      <c r="M336" s="215"/>
      <c r="N336" s="215">
        <v>0</v>
      </c>
      <c r="O336" s="215" t="s">
        <v>33</v>
      </c>
      <c r="P336" s="215">
        <v>33314.42</v>
      </c>
      <c r="Q336" s="215">
        <v>2824016</v>
      </c>
      <c r="R336" s="215">
        <v>2690014</v>
      </c>
      <c r="S336" s="215">
        <v>95.4</v>
      </c>
      <c r="T336" s="215">
        <v>0</v>
      </c>
      <c r="U336" s="215">
        <v>0</v>
      </c>
      <c r="V336" s="215" t="s">
        <v>17054</v>
      </c>
      <c r="W336" s="215" t="s">
        <v>17053</v>
      </c>
      <c r="X336" s="215" t="s">
        <v>17052</v>
      </c>
      <c r="Y336" s="147" t="s">
        <v>4625</v>
      </c>
      <c r="Z336" s="147" t="str">
        <f t="shared" si="5"/>
        <v>0101PE</v>
      </c>
      <c r="AA336" s="214">
        <v>0.25925925925925924</v>
      </c>
      <c r="AB336" s="213" t="s">
        <v>4626</v>
      </c>
      <c r="AC336" s="213" t="s">
        <v>7883</v>
      </c>
      <c r="AD336" s="212"/>
    </row>
    <row r="337" spans="1:30" s="39" customFormat="1" ht="24" customHeight="1">
      <c r="A337" s="211">
        <v>42837</v>
      </c>
      <c r="B337" s="210" t="s">
        <v>17051</v>
      </c>
      <c r="C337" s="141">
        <v>0</v>
      </c>
      <c r="D337" s="141" t="s">
        <v>3561</v>
      </c>
      <c r="E337" s="208" t="s">
        <v>17050</v>
      </c>
      <c r="F337" s="209">
        <v>42835</v>
      </c>
      <c r="G337" s="208" t="s">
        <v>6941</v>
      </c>
      <c r="H337" s="208" t="s">
        <v>17049</v>
      </c>
      <c r="I337" s="208">
        <v>2</v>
      </c>
      <c r="J337" s="220" t="s">
        <v>3576</v>
      </c>
      <c r="K337" s="144" t="s">
        <v>17048</v>
      </c>
      <c r="L337" s="208" t="s">
        <v>350</v>
      </c>
      <c r="M337" s="208"/>
      <c r="N337" s="208">
        <v>0</v>
      </c>
      <c r="O337" s="208" t="s">
        <v>33</v>
      </c>
      <c r="P337" s="208">
        <v>32761.48</v>
      </c>
      <c r="Q337" s="208">
        <v>2772627</v>
      </c>
      <c r="R337" s="208">
        <v>2644927</v>
      </c>
      <c r="S337" s="208">
        <v>95.5</v>
      </c>
      <c r="T337" s="208">
        <v>0</v>
      </c>
      <c r="U337" s="208">
        <v>0</v>
      </c>
      <c r="V337" s="208" t="s">
        <v>17047</v>
      </c>
      <c r="W337" s="208" t="s">
        <v>17046</v>
      </c>
      <c r="X337" s="208" t="s">
        <v>17045</v>
      </c>
      <c r="Y337" s="141" t="s">
        <v>4625</v>
      </c>
      <c r="Z337" s="141" t="str">
        <f t="shared" si="5"/>
        <v>0101PE</v>
      </c>
      <c r="AA337" s="207">
        <v>0.25925925925925924</v>
      </c>
      <c r="AB337" s="207" t="s">
        <v>4626</v>
      </c>
      <c r="AC337" s="207" t="s">
        <v>7883</v>
      </c>
      <c r="AD337" s="207"/>
    </row>
    <row r="338" spans="1:30" s="39" customFormat="1" ht="24" customHeight="1">
      <c r="A338" s="219">
        <v>42838</v>
      </c>
      <c r="B338" s="218" t="s">
        <v>17044</v>
      </c>
      <c r="C338" s="135">
        <v>0</v>
      </c>
      <c r="D338" s="147" t="s">
        <v>3561</v>
      </c>
      <c r="E338" s="215" t="s">
        <v>17043</v>
      </c>
      <c r="F338" s="217">
        <v>42836</v>
      </c>
      <c r="G338" s="215" t="s">
        <v>6941</v>
      </c>
      <c r="H338" s="215" t="s">
        <v>17037</v>
      </c>
      <c r="I338" s="215">
        <v>1</v>
      </c>
      <c r="J338" s="215" t="s">
        <v>3576</v>
      </c>
      <c r="K338" s="147" t="s">
        <v>17036</v>
      </c>
      <c r="L338" s="216" t="s">
        <v>350</v>
      </c>
      <c r="M338" s="215"/>
      <c r="N338" s="215">
        <v>0</v>
      </c>
      <c r="O338" s="215" t="s">
        <v>29</v>
      </c>
      <c r="P338" s="215">
        <v>33371.300000000003</v>
      </c>
      <c r="Q338" s="215">
        <v>3176715</v>
      </c>
      <c r="R338" s="215">
        <v>2999838</v>
      </c>
      <c r="S338" s="215">
        <v>94.6</v>
      </c>
      <c r="T338" s="215">
        <v>0</v>
      </c>
      <c r="U338" s="215">
        <v>0</v>
      </c>
      <c r="V338" s="215" t="s">
        <v>17042</v>
      </c>
      <c r="W338" s="215" t="s">
        <v>17041</v>
      </c>
      <c r="X338" s="215" t="s">
        <v>17040</v>
      </c>
      <c r="Y338" s="147" t="s">
        <v>143</v>
      </c>
      <c r="Z338" s="147" t="str">
        <f t="shared" si="5"/>
        <v>091PE</v>
      </c>
      <c r="AA338" s="214">
        <v>7.0175438596491224E-2</v>
      </c>
      <c r="AB338" s="213" t="s">
        <v>4626</v>
      </c>
      <c r="AC338" s="213" t="s">
        <v>7883</v>
      </c>
      <c r="AD338" s="212"/>
    </row>
    <row r="339" spans="1:30" s="39" customFormat="1" ht="24" customHeight="1">
      <c r="A339" s="211">
        <v>42838</v>
      </c>
      <c r="B339" s="210" t="s">
        <v>17039</v>
      </c>
      <c r="C339" s="141">
        <v>0</v>
      </c>
      <c r="D339" s="141" t="s">
        <v>3561</v>
      </c>
      <c r="E339" s="208" t="s">
        <v>17038</v>
      </c>
      <c r="F339" s="209">
        <v>42836</v>
      </c>
      <c r="G339" s="208" t="s">
        <v>6941</v>
      </c>
      <c r="H339" s="208" t="s">
        <v>17037</v>
      </c>
      <c r="I339" s="208">
        <v>2</v>
      </c>
      <c r="J339" s="220" t="s">
        <v>3576</v>
      </c>
      <c r="K339" s="144" t="s">
        <v>17036</v>
      </c>
      <c r="L339" s="208" t="s">
        <v>350</v>
      </c>
      <c r="M339" s="208"/>
      <c r="N339" s="208">
        <v>0</v>
      </c>
      <c r="O339" s="208" t="s">
        <v>29</v>
      </c>
      <c r="P339" s="208">
        <v>32150.05</v>
      </c>
      <c r="Q339" s="208">
        <v>3039398</v>
      </c>
      <c r="R339" s="208">
        <v>2889208</v>
      </c>
      <c r="S339" s="208">
        <v>95.2</v>
      </c>
      <c r="T339" s="208">
        <v>0</v>
      </c>
      <c r="U339" s="208">
        <v>0</v>
      </c>
      <c r="V339" s="208" t="s">
        <v>17035</v>
      </c>
      <c r="W339" s="208" t="s">
        <v>17034</v>
      </c>
      <c r="X339" s="208" t="s">
        <v>17033</v>
      </c>
      <c r="Y339" s="141" t="s">
        <v>143</v>
      </c>
      <c r="Z339" s="141" t="str">
        <f t="shared" si="5"/>
        <v>091PE</v>
      </c>
      <c r="AA339" s="207">
        <v>7.0175438596491224E-2</v>
      </c>
      <c r="AB339" s="207" t="s">
        <v>4626</v>
      </c>
      <c r="AC339" s="207" t="s">
        <v>7883</v>
      </c>
      <c r="AD339" s="207"/>
    </row>
    <row r="340" spans="1:30" s="39" customFormat="1" ht="24" customHeight="1">
      <c r="A340" s="219">
        <v>42838</v>
      </c>
      <c r="B340" s="218" t="s">
        <v>17066</v>
      </c>
      <c r="C340" s="135">
        <v>0</v>
      </c>
      <c r="D340" s="147" t="s">
        <v>3561</v>
      </c>
      <c r="E340" s="215" t="s">
        <v>17065</v>
      </c>
      <c r="F340" s="217">
        <v>42835</v>
      </c>
      <c r="G340" s="215" t="s">
        <v>6941</v>
      </c>
      <c r="H340" s="215" t="s">
        <v>17060</v>
      </c>
      <c r="I340" s="215">
        <v>1</v>
      </c>
      <c r="J340" s="135" t="s">
        <v>4792</v>
      </c>
      <c r="K340" s="147" t="s">
        <v>28</v>
      </c>
      <c r="L340" s="216" t="s">
        <v>350</v>
      </c>
      <c r="M340" s="215"/>
      <c r="N340" s="215">
        <v>0</v>
      </c>
      <c r="O340" s="215" t="s">
        <v>33</v>
      </c>
      <c r="P340" s="215">
        <v>31477.15</v>
      </c>
      <c r="Q340" s="215">
        <v>2663374</v>
      </c>
      <c r="R340" s="215">
        <v>2556759</v>
      </c>
      <c r="S340" s="215">
        <v>96.1</v>
      </c>
      <c r="T340" s="215">
        <v>0</v>
      </c>
      <c r="U340" s="215">
        <v>0</v>
      </c>
      <c r="V340" s="215" t="s">
        <v>17064</v>
      </c>
      <c r="W340" s="215" t="s">
        <v>17063</v>
      </c>
      <c r="X340" s="215" t="s">
        <v>8231</v>
      </c>
      <c r="Y340" s="147" t="s">
        <v>4625</v>
      </c>
      <c r="Z340" s="147" t="str">
        <f t="shared" si="5"/>
        <v>0101PE</v>
      </c>
      <c r="AA340" s="214">
        <v>0</v>
      </c>
      <c r="AB340" s="213" t="s">
        <v>4626</v>
      </c>
      <c r="AC340" s="213" t="s">
        <v>7883</v>
      </c>
      <c r="AD340" s="212"/>
    </row>
    <row r="341" spans="1:30" s="39" customFormat="1" ht="24" customHeight="1">
      <c r="A341" s="211">
        <v>42838</v>
      </c>
      <c r="B341" s="210" t="s">
        <v>17062</v>
      </c>
      <c r="C341" s="141">
        <v>0</v>
      </c>
      <c r="D341" s="141" t="s">
        <v>3561</v>
      </c>
      <c r="E341" s="208" t="s">
        <v>17061</v>
      </c>
      <c r="F341" s="209">
        <v>42835</v>
      </c>
      <c r="G341" s="208" t="s">
        <v>6941</v>
      </c>
      <c r="H341" s="208" t="s">
        <v>17060</v>
      </c>
      <c r="I341" s="208">
        <v>2</v>
      </c>
      <c r="J341" s="141" t="s">
        <v>4792</v>
      </c>
      <c r="K341" s="141" t="s">
        <v>28</v>
      </c>
      <c r="L341" s="208" t="s">
        <v>350</v>
      </c>
      <c r="M341" s="208"/>
      <c r="N341" s="208">
        <v>0</v>
      </c>
      <c r="O341" s="208" t="s">
        <v>33</v>
      </c>
      <c r="P341" s="208">
        <v>32088.87</v>
      </c>
      <c r="Q341" s="208">
        <v>2728058</v>
      </c>
      <c r="R341" s="208">
        <v>2608386</v>
      </c>
      <c r="S341" s="208">
        <v>95.7</v>
      </c>
      <c r="T341" s="208">
        <v>0</v>
      </c>
      <c r="U341" s="208">
        <v>0</v>
      </c>
      <c r="V341" s="208" t="s">
        <v>5362</v>
      </c>
      <c r="W341" s="208" t="s">
        <v>17059</v>
      </c>
      <c r="X341" s="208" t="s">
        <v>17058</v>
      </c>
      <c r="Y341" s="141" t="s">
        <v>4625</v>
      </c>
      <c r="Z341" s="141" t="str">
        <f t="shared" si="5"/>
        <v>0101PE</v>
      </c>
      <c r="AA341" s="207">
        <v>0</v>
      </c>
      <c r="AB341" s="207" t="s">
        <v>4626</v>
      </c>
      <c r="AC341" s="207" t="s">
        <v>7883</v>
      </c>
      <c r="AD341" s="207"/>
    </row>
    <row r="342" spans="1:30" s="39" customFormat="1" ht="24" customHeight="1">
      <c r="A342" s="219">
        <v>42839</v>
      </c>
      <c r="B342" s="218" t="s">
        <v>17446</v>
      </c>
      <c r="C342" s="135"/>
      <c r="D342" s="147" t="s">
        <v>17447</v>
      </c>
      <c r="E342" s="219" t="s">
        <v>17448</v>
      </c>
      <c r="F342" s="219">
        <v>42838</v>
      </c>
      <c r="G342" s="135" t="s">
        <v>6941</v>
      </c>
      <c r="H342" s="219" t="s">
        <v>17449</v>
      </c>
      <c r="I342" s="135">
        <v>1</v>
      </c>
      <c r="J342" s="219" t="s">
        <v>17450</v>
      </c>
      <c r="K342" s="147" t="s">
        <v>28</v>
      </c>
      <c r="L342" s="216" t="s">
        <v>350</v>
      </c>
      <c r="M342" s="219"/>
      <c r="N342" s="215">
        <v>0</v>
      </c>
      <c r="O342" s="135" t="s">
        <v>102</v>
      </c>
      <c r="P342" s="215">
        <v>16531.25</v>
      </c>
      <c r="Q342" s="215">
        <v>2820370</v>
      </c>
      <c r="R342" s="135">
        <v>2669729</v>
      </c>
      <c r="S342" s="135">
        <v>94.7</v>
      </c>
      <c r="T342" s="215">
        <v>0</v>
      </c>
      <c r="U342" s="215">
        <v>0</v>
      </c>
      <c r="V342" s="215" t="s">
        <v>17451</v>
      </c>
      <c r="W342" s="135" t="s">
        <v>17452</v>
      </c>
      <c r="X342" s="219" t="s">
        <v>17453</v>
      </c>
      <c r="Y342" s="219" t="s">
        <v>4772</v>
      </c>
      <c r="Z342" s="187" t="str">
        <f t="shared" si="5"/>
        <v>51PE</v>
      </c>
      <c r="AA342" s="214">
        <v>0</v>
      </c>
      <c r="AB342" s="213" t="s">
        <v>17454</v>
      </c>
      <c r="AC342" s="213" t="s">
        <v>17455</v>
      </c>
      <c r="AD342" s="218"/>
    </row>
    <row r="343" spans="1:30" s="39" customFormat="1" ht="24" customHeight="1">
      <c r="A343" s="211">
        <v>42839</v>
      </c>
      <c r="B343" s="210" t="s">
        <v>17456</v>
      </c>
      <c r="C343" s="141"/>
      <c r="D343" s="141" t="s">
        <v>17447</v>
      </c>
      <c r="E343" s="210" t="s">
        <v>17448</v>
      </c>
      <c r="F343" s="151">
        <v>42838</v>
      </c>
      <c r="G343" s="141" t="s">
        <v>17457</v>
      </c>
      <c r="H343" s="208" t="s">
        <v>17458</v>
      </c>
      <c r="I343" s="141">
        <v>2</v>
      </c>
      <c r="J343" s="141" t="s">
        <v>17459</v>
      </c>
      <c r="K343" s="141" t="s">
        <v>28</v>
      </c>
      <c r="L343" s="208" t="s">
        <v>350</v>
      </c>
      <c r="M343" s="141"/>
      <c r="N343" s="208">
        <v>0</v>
      </c>
      <c r="O343" s="141" t="s">
        <v>102</v>
      </c>
      <c r="P343" s="141">
        <v>17138.37</v>
      </c>
      <c r="Q343" s="141">
        <v>2935324</v>
      </c>
      <c r="R343" s="141">
        <v>2769128</v>
      </c>
      <c r="S343" s="208">
        <v>94.4</v>
      </c>
      <c r="T343" s="208">
        <v>0</v>
      </c>
      <c r="U343" s="208">
        <v>0</v>
      </c>
      <c r="V343" s="141" t="s">
        <v>17460</v>
      </c>
      <c r="W343" s="141" t="s">
        <v>17461</v>
      </c>
      <c r="X343" s="208" t="s">
        <v>17462</v>
      </c>
      <c r="Y343" s="264" t="s">
        <v>4772</v>
      </c>
      <c r="Z343" s="188" t="str">
        <f t="shared" si="5"/>
        <v>51PE</v>
      </c>
      <c r="AA343" s="207">
        <v>0</v>
      </c>
      <c r="AB343" s="207" t="s">
        <v>14284</v>
      </c>
      <c r="AC343" s="207" t="s">
        <v>17463</v>
      </c>
      <c r="AD343" s="141"/>
    </row>
    <row r="344" spans="1:30" s="247" customFormat="1" ht="24" customHeight="1">
      <c r="A344" s="133">
        <v>42840</v>
      </c>
      <c r="B344" s="134" t="s">
        <v>17404</v>
      </c>
      <c r="C344" s="135" t="s">
        <v>27</v>
      </c>
      <c r="D344" s="135" t="s">
        <v>31</v>
      </c>
      <c r="E344" s="135" t="s">
        <v>17403</v>
      </c>
      <c r="F344" s="159">
        <v>42836</v>
      </c>
      <c r="G344" s="135" t="s">
        <v>122</v>
      </c>
      <c r="H344" s="135" t="s">
        <v>17370</v>
      </c>
      <c r="I344" s="135">
        <v>1</v>
      </c>
      <c r="J344" s="135" t="s">
        <v>32</v>
      </c>
      <c r="K344" s="135" t="s">
        <v>28</v>
      </c>
      <c r="L344" s="135">
        <v>0</v>
      </c>
      <c r="M344" s="135" t="s">
        <v>17369</v>
      </c>
      <c r="N344" s="135">
        <v>0</v>
      </c>
      <c r="O344" s="135" t="s">
        <v>41</v>
      </c>
      <c r="P344" s="135">
        <v>103278.61</v>
      </c>
      <c r="Q344" s="135">
        <v>4309650</v>
      </c>
      <c r="R344" s="135">
        <v>3207757</v>
      </c>
      <c r="S344" s="135">
        <v>74.430000000000007</v>
      </c>
      <c r="T344" s="135">
        <v>0</v>
      </c>
      <c r="U344" s="135">
        <v>0</v>
      </c>
      <c r="V344" s="135" t="s">
        <v>17402</v>
      </c>
      <c r="W344" s="135" t="s">
        <v>17401</v>
      </c>
      <c r="X344" s="135" t="s">
        <v>17400</v>
      </c>
      <c r="Y344" s="147" t="s">
        <v>140</v>
      </c>
      <c r="Z344" s="147" t="str">
        <f t="shared" si="5"/>
        <v>Re-sequencing151PE</v>
      </c>
      <c r="AA344" s="137">
        <v>0</v>
      </c>
      <c r="AB344" s="138" t="s">
        <v>30</v>
      </c>
      <c r="AC344" s="154" t="s">
        <v>3343</v>
      </c>
      <c r="AD344" s="155"/>
    </row>
    <row r="345" spans="1:30" s="247" customFormat="1" ht="24" customHeight="1">
      <c r="A345" s="139">
        <v>42840</v>
      </c>
      <c r="B345" s="140" t="s">
        <v>17399</v>
      </c>
      <c r="C345" s="141">
        <v>0</v>
      </c>
      <c r="D345" s="141" t="s">
        <v>31</v>
      </c>
      <c r="E345" s="141" t="s">
        <v>17398</v>
      </c>
      <c r="F345" s="151">
        <v>42836</v>
      </c>
      <c r="G345" s="141" t="s">
        <v>122</v>
      </c>
      <c r="H345" s="141" t="s">
        <v>17370</v>
      </c>
      <c r="I345" s="141">
        <v>2</v>
      </c>
      <c r="J345" s="141" t="s">
        <v>32</v>
      </c>
      <c r="K345" s="141" t="s">
        <v>28</v>
      </c>
      <c r="L345" s="141">
        <v>0</v>
      </c>
      <c r="M345" s="141" t="s">
        <v>17369</v>
      </c>
      <c r="N345" s="141">
        <v>95923</v>
      </c>
      <c r="O345" s="141" t="s">
        <v>41</v>
      </c>
      <c r="P345" s="141">
        <v>106452.67</v>
      </c>
      <c r="Q345" s="141">
        <v>4309650</v>
      </c>
      <c r="R345" s="141">
        <v>3259671</v>
      </c>
      <c r="S345" s="141">
        <v>75.64</v>
      </c>
      <c r="T345" s="141" t="s">
        <v>17397</v>
      </c>
      <c r="U345" s="141" t="s">
        <v>17396</v>
      </c>
      <c r="V345" s="141" t="s">
        <v>17395</v>
      </c>
      <c r="W345" s="141" t="s">
        <v>17394</v>
      </c>
      <c r="X345" s="141" t="s">
        <v>17393</v>
      </c>
      <c r="Y345" s="141" t="s">
        <v>140</v>
      </c>
      <c r="Z345" s="141" t="str">
        <f t="shared" si="5"/>
        <v>0151PE</v>
      </c>
      <c r="AA345" s="143">
        <v>0</v>
      </c>
      <c r="AB345" s="143" t="s">
        <v>30</v>
      </c>
      <c r="AC345" s="143" t="s">
        <v>3343</v>
      </c>
      <c r="AD345" s="143"/>
    </row>
    <row r="346" spans="1:30" s="247" customFormat="1" ht="24" customHeight="1">
      <c r="A346" s="139">
        <v>42840</v>
      </c>
      <c r="B346" s="140" t="s">
        <v>17372</v>
      </c>
      <c r="C346" s="141" t="s">
        <v>3329</v>
      </c>
      <c r="D346" s="141" t="s">
        <v>31</v>
      </c>
      <c r="E346" s="141" t="s">
        <v>17392</v>
      </c>
      <c r="F346" s="151">
        <v>42836</v>
      </c>
      <c r="G346" s="141" t="s">
        <v>122</v>
      </c>
      <c r="H346" s="141" t="s">
        <v>17370</v>
      </c>
      <c r="I346" s="141">
        <v>3</v>
      </c>
      <c r="J346" s="141" t="s">
        <v>32</v>
      </c>
      <c r="K346" s="141" t="s">
        <v>28</v>
      </c>
      <c r="L346" s="141">
        <v>0</v>
      </c>
      <c r="M346" s="141" t="s">
        <v>17369</v>
      </c>
      <c r="N346" s="141">
        <v>0</v>
      </c>
      <c r="O346" s="141" t="s">
        <v>41</v>
      </c>
      <c r="P346" s="141">
        <v>101641.69</v>
      </c>
      <c r="Q346" s="141">
        <v>4309650</v>
      </c>
      <c r="R346" s="141">
        <v>3491750</v>
      </c>
      <c r="S346" s="141">
        <v>81.02</v>
      </c>
      <c r="T346" s="141">
        <v>0</v>
      </c>
      <c r="U346" s="141">
        <v>0</v>
      </c>
      <c r="V346" s="141" t="s">
        <v>17391</v>
      </c>
      <c r="W346" s="141" t="s">
        <v>17390</v>
      </c>
      <c r="X346" s="141" t="s">
        <v>17389</v>
      </c>
      <c r="Y346" s="141" t="s">
        <v>140</v>
      </c>
      <c r="Z346" s="141" t="str">
        <f t="shared" si="5"/>
        <v>Meta151PE</v>
      </c>
      <c r="AA346" s="143">
        <v>0</v>
      </c>
      <c r="AB346" s="143" t="s">
        <v>30</v>
      </c>
      <c r="AC346" s="143" t="s">
        <v>3343</v>
      </c>
      <c r="AD346" s="143"/>
    </row>
    <row r="347" spans="1:30" s="247" customFormat="1" ht="24" customHeight="1">
      <c r="A347" s="139">
        <v>42840</v>
      </c>
      <c r="B347" s="140" t="s">
        <v>17372</v>
      </c>
      <c r="C347" s="141" t="s">
        <v>3329</v>
      </c>
      <c r="D347" s="141" t="s">
        <v>31</v>
      </c>
      <c r="E347" s="141" t="s">
        <v>17388</v>
      </c>
      <c r="F347" s="151">
        <v>42836</v>
      </c>
      <c r="G347" s="141" t="s">
        <v>122</v>
      </c>
      <c r="H347" s="141" t="s">
        <v>17370</v>
      </c>
      <c r="I347" s="141">
        <v>4</v>
      </c>
      <c r="J347" s="141" t="s">
        <v>32</v>
      </c>
      <c r="K347" s="141" t="s">
        <v>28</v>
      </c>
      <c r="L347" s="141">
        <v>0</v>
      </c>
      <c r="M347" s="141" t="s">
        <v>17369</v>
      </c>
      <c r="N347" s="141">
        <v>0</v>
      </c>
      <c r="O347" s="141" t="s">
        <v>41</v>
      </c>
      <c r="P347" s="141">
        <v>102070.11</v>
      </c>
      <c r="Q347" s="141">
        <v>4309650</v>
      </c>
      <c r="R347" s="141">
        <v>3466635</v>
      </c>
      <c r="S347" s="141">
        <v>80.44</v>
      </c>
      <c r="T347" s="141">
        <v>0</v>
      </c>
      <c r="U347" s="141">
        <v>0</v>
      </c>
      <c r="V347" s="141" t="s">
        <v>17387</v>
      </c>
      <c r="W347" s="141" t="s">
        <v>17386</v>
      </c>
      <c r="X347" s="141" t="s">
        <v>17385</v>
      </c>
      <c r="Y347" s="141" t="s">
        <v>140</v>
      </c>
      <c r="Z347" s="141" t="str">
        <f t="shared" si="5"/>
        <v>Meta151PE</v>
      </c>
      <c r="AA347" s="143">
        <v>0</v>
      </c>
      <c r="AB347" s="143" t="s">
        <v>30</v>
      </c>
      <c r="AC347" s="143" t="s">
        <v>3343</v>
      </c>
      <c r="AD347" s="143"/>
    </row>
    <row r="348" spans="1:30" s="247" customFormat="1" ht="24" customHeight="1">
      <c r="A348" s="139">
        <v>42840</v>
      </c>
      <c r="B348" s="140" t="s">
        <v>17372</v>
      </c>
      <c r="C348" s="141" t="s">
        <v>3329</v>
      </c>
      <c r="D348" s="141" t="s">
        <v>31</v>
      </c>
      <c r="E348" s="141" t="s">
        <v>17384</v>
      </c>
      <c r="F348" s="151">
        <v>42836</v>
      </c>
      <c r="G348" s="141" t="s">
        <v>122</v>
      </c>
      <c r="H348" s="141" t="s">
        <v>17370</v>
      </c>
      <c r="I348" s="141">
        <v>5</v>
      </c>
      <c r="J348" s="141" t="s">
        <v>32</v>
      </c>
      <c r="K348" s="141" t="s">
        <v>28</v>
      </c>
      <c r="L348" s="141">
        <v>0</v>
      </c>
      <c r="M348" s="141" t="s">
        <v>17369</v>
      </c>
      <c r="N348" s="141">
        <v>0</v>
      </c>
      <c r="O348" s="141" t="s">
        <v>41</v>
      </c>
      <c r="P348" s="141">
        <v>101253.49</v>
      </c>
      <c r="Q348" s="141">
        <v>4309650</v>
      </c>
      <c r="R348" s="141">
        <v>3470324</v>
      </c>
      <c r="S348" s="141">
        <v>80.52</v>
      </c>
      <c r="T348" s="141">
        <v>0</v>
      </c>
      <c r="U348" s="141">
        <v>0</v>
      </c>
      <c r="V348" s="141" t="s">
        <v>17383</v>
      </c>
      <c r="W348" s="141" t="s">
        <v>17382</v>
      </c>
      <c r="X348" s="141" t="s">
        <v>17381</v>
      </c>
      <c r="Y348" s="141" t="s">
        <v>140</v>
      </c>
      <c r="Z348" s="141" t="str">
        <f t="shared" si="5"/>
        <v>Meta151PE</v>
      </c>
      <c r="AA348" s="143">
        <v>0</v>
      </c>
      <c r="AB348" s="143" t="s">
        <v>30</v>
      </c>
      <c r="AC348" s="143" t="s">
        <v>3343</v>
      </c>
      <c r="AD348" s="143"/>
    </row>
    <row r="349" spans="1:30" s="247" customFormat="1" ht="24" customHeight="1">
      <c r="A349" s="139">
        <v>42840</v>
      </c>
      <c r="B349" s="140" t="s">
        <v>17372</v>
      </c>
      <c r="C349" s="141" t="s">
        <v>3329</v>
      </c>
      <c r="D349" s="141" t="s">
        <v>31</v>
      </c>
      <c r="E349" s="141" t="s">
        <v>17380</v>
      </c>
      <c r="F349" s="151">
        <v>42836</v>
      </c>
      <c r="G349" s="141" t="s">
        <v>122</v>
      </c>
      <c r="H349" s="141" t="s">
        <v>17370</v>
      </c>
      <c r="I349" s="141">
        <v>6</v>
      </c>
      <c r="J349" s="141" t="s">
        <v>32</v>
      </c>
      <c r="K349" s="141" t="s">
        <v>28</v>
      </c>
      <c r="L349" s="141">
        <v>0</v>
      </c>
      <c r="M349" s="141" t="s">
        <v>17369</v>
      </c>
      <c r="N349" s="141">
        <v>0</v>
      </c>
      <c r="O349" s="141" t="s">
        <v>41</v>
      </c>
      <c r="P349" s="141">
        <v>100296</v>
      </c>
      <c r="Q349" s="141">
        <v>4309650</v>
      </c>
      <c r="R349" s="141">
        <v>3445306</v>
      </c>
      <c r="S349" s="141">
        <v>79.94</v>
      </c>
      <c r="T349" s="141">
        <v>0</v>
      </c>
      <c r="U349" s="141">
        <v>0</v>
      </c>
      <c r="V349" s="141" t="s">
        <v>17379</v>
      </c>
      <c r="W349" s="141" t="s">
        <v>17378</v>
      </c>
      <c r="X349" s="141" t="s">
        <v>17377</v>
      </c>
      <c r="Y349" s="141" t="s">
        <v>140</v>
      </c>
      <c r="Z349" s="141" t="str">
        <f t="shared" si="5"/>
        <v>Meta151PE</v>
      </c>
      <c r="AA349" s="143">
        <v>0</v>
      </c>
      <c r="AB349" s="143" t="s">
        <v>30</v>
      </c>
      <c r="AC349" s="143" t="s">
        <v>3343</v>
      </c>
      <c r="AD349" s="143"/>
    </row>
    <row r="350" spans="1:30" s="247" customFormat="1" ht="24" customHeight="1">
      <c r="A350" s="139">
        <v>42840</v>
      </c>
      <c r="B350" s="140" t="s">
        <v>17372</v>
      </c>
      <c r="C350" s="141" t="s">
        <v>3329</v>
      </c>
      <c r="D350" s="141" t="s">
        <v>31</v>
      </c>
      <c r="E350" s="141" t="s">
        <v>17376</v>
      </c>
      <c r="F350" s="151">
        <v>42836</v>
      </c>
      <c r="G350" s="141" t="s">
        <v>122</v>
      </c>
      <c r="H350" s="141" t="s">
        <v>17370</v>
      </c>
      <c r="I350" s="141">
        <v>7</v>
      </c>
      <c r="J350" s="141" t="s">
        <v>32</v>
      </c>
      <c r="K350" s="141" t="s">
        <v>28</v>
      </c>
      <c r="L350" s="141">
        <v>0</v>
      </c>
      <c r="M350" s="141" t="s">
        <v>17369</v>
      </c>
      <c r="N350" s="141">
        <v>0</v>
      </c>
      <c r="O350" s="141" t="s">
        <v>41</v>
      </c>
      <c r="P350" s="141">
        <v>103272.36</v>
      </c>
      <c r="Q350" s="141">
        <v>4309650</v>
      </c>
      <c r="R350" s="141">
        <v>3515417</v>
      </c>
      <c r="S350" s="141">
        <v>81.569999999999993</v>
      </c>
      <c r="T350" s="141">
        <v>0</v>
      </c>
      <c r="U350" s="141">
        <v>0</v>
      </c>
      <c r="V350" s="141" t="s">
        <v>17375</v>
      </c>
      <c r="W350" s="141" t="s">
        <v>17374</v>
      </c>
      <c r="X350" s="141" t="s">
        <v>17373</v>
      </c>
      <c r="Y350" s="141" t="s">
        <v>140</v>
      </c>
      <c r="Z350" s="141" t="str">
        <f t="shared" si="5"/>
        <v>Meta151PE</v>
      </c>
      <c r="AA350" s="143">
        <v>0</v>
      </c>
      <c r="AB350" s="143" t="s">
        <v>30</v>
      </c>
      <c r="AC350" s="143" t="s">
        <v>3343</v>
      </c>
      <c r="AD350" s="143"/>
    </row>
    <row r="351" spans="1:30" s="247" customFormat="1" ht="24" customHeight="1">
      <c r="A351" s="139">
        <v>42840</v>
      </c>
      <c r="B351" s="140" t="s">
        <v>17372</v>
      </c>
      <c r="C351" s="141" t="s">
        <v>3329</v>
      </c>
      <c r="D351" s="141" t="s">
        <v>31</v>
      </c>
      <c r="E351" s="141" t="s">
        <v>17371</v>
      </c>
      <c r="F351" s="151">
        <v>42836</v>
      </c>
      <c r="G351" s="141" t="s">
        <v>122</v>
      </c>
      <c r="H351" s="141" t="s">
        <v>17370</v>
      </c>
      <c r="I351" s="141">
        <v>8</v>
      </c>
      <c r="J351" s="141" t="s">
        <v>32</v>
      </c>
      <c r="K351" s="141" t="s">
        <v>28</v>
      </c>
      <c r="L351" s="141">
        <v>0</v>
      </c>
      <c r="M351" s="141" t="s">
        <v>17369</v>
      </c>
      <c r="N351" s="141">
        <v>0</v>
      </c>
      <c r="O351" s="141" t="s">
        <v>41</v>
      </c>
      <c r="P351" s="141">
        <v>101073.22</v>
      </c>
      <c r="Q351" s="141">
        <v>4309650</v>
      </c>
      <c r="R351" s="141">
        <v>3390763</v>
      </c>
      <c r="S351" s="141">
        <v>78.680000000000007</v>
      </c>
      <c r="T351" s="141">
        <v>0</v>
      </c>
      <c r="U351" s="141">
        <v>0</v>
      </c>
      <c r="V351" s="141" t="s">
        <v>17368</v>
      </c>
      <c r="W351" s="141" t="s">
        <v>17367</v>
      </c>
      <c r="X351" s="141" t="s">
        <v>17366</v>
      </c>
      <c r="Y351" s="141" t="s">
        <v>140</v>
      </c>
      <c r="Z351" s="141" t="str">
        <f t="shared" si="5"/>
        <v>Meta151PE</v>
      </c>
      <c r="AA351" s="143">
        <v>0</v>
      </c>
      <c r="AB351" s="143" t="s">
        <v>30</v>
      </c>
      <c r="AC351" s="143" t="s">
        <v>3343</v>
      </c>
      <c r="AD351" s="143"/>
    </row>
    <row r="352" spans="1:30" s="247" customFormat="1" ht="24" customHeight="1">
      <c r="A352" s="133">
        <v>42840</v>
      </c>
      <c r="B352" s="134" t="s">
        <v>17365</v>
      </c>
      <c r="C352" s="135">
        <v>0</v>
      </c>
      <c r="D352" s="135" t="s">
        <v>31</v>
      </c>
      <c r="E352" s="135" t="s">
        <v>17364</v>
      </c>
      <c r="F352" s="159">
        <v>42837</v>
      </c>
      <c r="G352" s="135" t="s">
        <v>410</v>
      </c>
      <c r="H352" s="135" t="s">
        <v>17328</v>
      </c>
      <c r="I352" s="135">
        <v>1</v>
      </c>
      <c r="J352" s="144" t="s">
        <v>17597</v>
      </c>
      <c r="K352" s="144" t="s">
        <v>17242</v>
      </c>
      <c r="L352" s="135">
        <v>0</v>
      </c>
      <c r="M352" s="135" t="s">
        <v>16073</v>
      </c>
      <c r="N352" s="135">
        <v>0</v>
      </c>
      <c r="O352" s="135" t="s">
        <v>33</v>
      </c>
      <c r="P352" s="135">
        <v>58597.57</v>
      </c>
      <c r="Q352" s="135">
        <v>4309650</v>
      </c>
      <c r="R352" s="135">
        <v>2663409</v>
      </c>
      <c r="S352" s="135">
        <v>61.8</v>
      </c>
      <c r="T352" s="135">
        <v>0</v>
      </c>
      <c r="U352" s="135">
        <v>0</v>
      </c>
      <c r="V352" s="135" t="s">
        <v>17363</v>
      </c>
      <c r="W352" s="135" t="s">
        <v>17362</v>
      </c>
      <c r="X352" s="135" t="s">
        <v>17361</v>
      </c>
      <c r="Y352" s="147" t="s">
        <v>4625</v>
      </c>
      <c r="Z352" s="147" t="str">
        <f t="shared" si="5"/>
        <v>0101PE</v>
      </c>
      <c r="AA352" s="137">
        <v>0.25</v>
      </c>
      <c r="AB352" s="138" t="s">
        <v>30</v>
      </c>
      <c r="AC352" s="154" t="s">
        <v>3343</v>
      </c>
      <c r="AD352" s="155"/>
    </row>
    <row r="353" spans="1:30" s="247" customFormat="1" ht="24" customHeight="1">
      <c r="A353" s="139">
        <v>42840</v>
      </c>
      <c r="B353" s="140" t="s">
        <v>16841</v>
      </c>
      <c r="C353" s="141" t="s">
        <v>4686</v>
      </c>
      <c r="D353" s="141" t="s">
        <v>31</v>
      </c>
      <c r="E353" s="141" t="s">
        <v>17360</v>
      </c>
      <c r="F353" s="151">
        <v>42837</v>
      </c>
      <c r="G353" s="141" t="s">
        <v>410</v>
      </c>
      <c r="H353" s="141" t="s">
        <v>17328</v>
      </c>
      <c r="I353" s="141">
        <v>2</v>
      </c>
      <c r="J353" s="141" t="s">
        <v>32</v>
      </c>
      <c r="K353" s="141" t="s">
        <v>28</v>
      </c>
      <c r="L353" s="141">
        <v>0</v>
      </c>
      <c r="M353" s="141" t="s">
        <v>16073</v>
      </c>
      <c r="N353" s="141">
        <v>0</v>
      </c>
      <c r="O353" s="141" t="s">
        <v>33</v>
      </c>
      <c r="P353" s="141">
        <v>81598.19</v>
      </c>
      <c r="Q353" s="141">
        <v>4309650</v>
      </c>
      <c r="R353" s="141">
        <v>3693273</v>
      </c>
      <c r="S353" s="141">
        <v>85.7</v>
      </c>
      <c r="T353" s="141">
        <v>0</v>
      </c>
      <c r="U353" s="141">
        <v>0</v>
      </c>
      <c r="V353" s="141" t="s">
        <v>17359</v>
      </c>
      <c r="W353" s="141" t="s">
        <v>17358</v>
      </c>
      <c r="X353" s="141" t="s">
        <v>17357</v>
      </c>
      <c r="Y353" s="141" t="s">
        <v>4625</v>
      </c>
      <c r="Z353" s="141" t="str">
        <f t="shared" si="5"/>
        <v>Transcriptome101PE</v>
      </c>
      <c r="AA353" s="143">
        <v>0</v>
      </c>
      <c r="AB353" s="143" t="s">
        <v>30</v>
      </c>
      <c r="AC353" s="143" t="s">
        <v>3343</v>
      </c>
      <c r="AD353" s="143"/>
    </row>
    <row r="354" spans="1:30" s="247" customFormat="1" ht="24" customHeight="1">
      <c r="A354" s="139">
        <v>42840</v>
      </c>
      <c r="B354" s="140" t="s">
        <v>16841</v>
      </c>
      <c r="C354" s="141" t="s">
        <v>4686</v>
      </c>
      <c r="D354" s="141" t="s">
        <v>31</v>
      </c>
      <c r="E354" s="141" t="s">
        <v>17356</v>
      </c>
      <c r="F354" s="151">
        <v>42837</v>
      </c>
      <c r="G354" s="141" t="s">
        <v>410</v>
      </c>
      <c r="H354" s="141" t="s">
        <v>17328</v>
      </c>
      <c r="I354" s="141">
        <v>3</v>
      </c>
      <c r="J354" s="141" t="s">
        <v>32</v>
      </c>
      <c r="K354" s="141" t="s">
        <v>28</v>
      </c>
      <c r="L354" s="141">
        <v>0</v>
      </c>
      <c r="M354" s="141" t="s">
        <v>16073</v>
      </c>
      <c r="N354" s="141">
        <v>0</v>
      </c>
      <c r="O354" s="141" t="s">
        <v>33</v>
      </c>
      <c r="P354" s="141">
        <v>83001.91</v>
      </c>
      <c r="Q354" s="141">
        <v>4309650</v>
      </c>
      <c r="R354" s="141">
        <v>3750266</v>
      </c>
      <c r="S354" s="141">
        <v>87.02</v>
      </c>
      <c r="T354" s="141">
        <v>0</v>
      </c>
      <c r="U354" s="141">
        <v>0</v>
      </c>
      <c r="V354" s="141" t="s">
        <v>17355</v>
      </c>
      <c r="W354" s="141" t="s">
        <v>17354</v>
      </c>
      <c r="X354" s="141" t="s">
        <v>17353</v>
      </c>
      <c r="Y354" s="141" t="s">
        <v>4625</v>
      </c>
      <c r="Z354" s="141" t="str">
        <f t="shared" si="5"/>
        <v>Transcriptome101PE</v>
      </c>
      <c r="AA354" s="143">
        <v>0</v>
      </c>
      <c r="AB354" s="143" t="s">
        <v>30</v>
      </c>
      <c r="AC354" s="143" t="s">
        <v>3343</v>
      </c>
      <c r="AD354" s="143"/>
    </row>
    <row r="355" spans="1:30" s="247" customFormat="1" ht="24" customHeight="1">
      <c r="A355" s="139">
        <v>42840</v>
      </c>
      <c r="B355" s="140" t="s">
        <v>16841</v>
      </c>
      <c r="C355" s="141" t="s">
        <v>4686</v>
      </c>
      <c r="D355" s="141" t="s">
        <v>31</v>
      </c>
      <c r="E355" s="141" t="s">
        <v>17352</v>
      </c>
      <c r="F355" s="151">
        <v>42837</v>
      </c>
      <c r="G355" s="141" t="s">
        <v>410</v>
      </c>
      <c r="H355" s="141" t="s">
        <v>17328</v>
      </c>
      <c r="I355" s="141">
        <v>4</v>
      </c>
      <c r="J355" s="141" t="s">
        <v>32</v>
      </c>
      <c r="K355" s="141" t="s">
        <v>28</v>
      </c>
      <c r="L355" s="141">
        <v>0</v>
      </c>
      <c r="M355" s="141" t="s">
        <v>16073</v>
      </c>
      <c r="N355" s="141">
        <v>0</v>
      </c>
      <c r="O355" s="141" t="s">
        <v>33</v>
      </c>
      <c r="P355" s="141">
        <v>80588.160000000003</v>
      </c>
      <c r="Q355" s="141">
        <v>4309650</v>
      </c>
      <c r="R355" s="141">
        <v>3647381</v>
      </c>
      <c r="S355" s="141">
        <v>84.63</v>
      </c>
      <c r="T355" s="141">
        <v>0</v>
      </c>
      <c r="U355" s="141">
        <v>0</v>
      </c>
      <c r="V355" s="141" t="s">
        <v>17351</v>
      </c>
      <c r="W355" s="141" t="s">
        <v>17350</v>
      </c>
      <c r="X355" s="141" t="s">
        <v>17349</v>
      </c>
      <c r="Y355" s="141" t="s">
        <v>4625</v>
      </c>
      <c r="Z355" s="141" t="str">
        <f t="shared" si="5"/>
        <v>Transcriptome101PE</v>
      </c>
      <c r="AA355" s="143">
        <v>0</v>
      </c>
      <c r="AB355" s="143" t="s">
        <v>30</v>
      </c>
      <c r="AC355" s="143" t="s">
        <v>3343</v>
      </c>
      <c r="AD355" s="143"/>
    </row>
    <row r="356" spans="1:30" s="24" customFormat="1" ht="24" customHeight="1">
      <c r="A356" s="139">
        <v>42840</v>
      </c>
      <c r="B356" s="140" t="s">
        <v>17348</v>
      </c>
      <c r="C356" s="141">
        <v>0</v>
      </c>
      <c r="D356" s="141" t="s">
        <v>31</v>
      </c>
      <c r="E356" s="141" t="s">
        <v>17347</v>
      </c>
      <c r="F356" s="151">
        <v>42837</v>
      </c>
      <c r="G356" s="141" t="s">
        <v>410</v>
      </c>
      <c r="H356" s="141" t="s">
        <v>17328</v>
      </c>
      <c r="I356" s="141">
        <v>5</v>
      </c>
      <c r="J356" s="141" t="s">
        <v>32</v>
      </c>
      <c r="K356" s="141" t="s">
        <v>28</v>
      </c>
      <c r="L356" s="141">
        <v>0</v>
      </c>
      <c r="M356" s="141" t="s">
        <v>16073</v>
      </c>
      <c r="N356" s="141">
        <v>208</v>
      </c>
      <c r="O356" s="141" t="s">
        <v>33</v>
      </c>
      <c r="P356" s="141">
        <v>77893.399999999994</v>
      </c>
      <c r="Q356" s="141">
        <v>4309650</v>
      </c>
      <c r="R356" s="141">
        <v>3606464</v>
      </c>
      <c r="S356" s="141">
        <v>83.68</v>
      </c>
      <c r="T356" s="141" t="s">
        <v>17346</v>
      </c>
      <c r="U356" s="141" t="s">
        <v>17345</v>
      </c>
      <c r="V356" s="141" t="s">
        <v>17344</v>
      </c>
      <c r="W356" s="141" t="s">
        <v>17343</v>
      </c>
      <c r="X356" s="141" t="s">
        <v>17342</v>
      </c>
      <c r="Y356" s="141" t="s">
        <v>4625</v>
      </c>
      <c r="Z356" s="141" t="str">
        <f t="shared" si="5"/>
        <v>0101PE</v>
      </c>
      <c r="AA356" s="143">
        <v>0</v>
      </c>
      <c r="AB356" s="143" t="s">
        <v>30</v>
      </c>
      <c r="AC356" s="143" t="s">
        <v>3343</v>
      </c>
      <c r="AD356" s="143"/>
    </row>
    <row r="357" spans="1:30" s="24" customFormat="1" ht="24" customHeight="1">
      <c r="A357" s="139">
        <v>42840</v>
      </c>
      <c r="B357" s="140" t="s">
        <v>17341</v>
      </c>
      <c r="C357" s="141">
        <v>0</v>
      </c>
      <c r="D357" s="141" t="s">
        <v>31</v>
      </c>
      <c r="E357" s="141" t="s">
        <v>17340</v>
      </c>
      <c r="F357" s="151">
        <v>42837</v>
      </c>
      <c r="G357" s="141" t="s">
        <v>410</v>
      </c>
      <c r="H357" s="141" t="s">
        <v>17328</v>
      </c>
      <c r="I357" s="141">
        <v>6</v>
      </c>
      <c r="J357" s="141" t="s">
        <v>32</v>
      </c>
      <c r="K357" s="141" t="s">
        <v>28</v>
      </c>
      <c r="L357" s="141">
        <v>0</v>
      </c>
      <c r="M357" s="141" t="s">
        <v>16073</v>
      </c>
      <c r="N357" s="141">
        <v>163</v>
      </c>
      <c r="O357" s="141" t="s">
        <v>33</v>
      </c>
      <c r="P357" s="141">
        <v>69741.58</v>
      </c>
      <c r="Q357" s="141">
        <v>4309650</v>
      </c>
      <c r="R357" s="141">
        <v>3265034</v>
      </c>
      <c r="S357" s="141">
        <v>75.760000000000005</v>
      </c>
      <c r="T357" s="141" t="s">
        <v>17339</v>
      </c>
      <c r="U357" s="141" t="s">
        <v>17338</v>
      </c>
      <c r="V357" s="141" t="s">
        <v>17337</v>
      </c>
      <c r="W357" s="141" t="s">
        <v>17336</v>
      </c>
      <c r="X357" s="141" t="s">
        <v>17335</v>
      </c>
      <c r="Y357" s="141" t="s">
        <v>4625</v>
      </c>
      <c r="Z357" s="141" t="str">
        <f t="shared" si="5"/>
        <v>0101PE</v>
      </c>
      <c r="AA357" s="143">
        <v>0</v>
      </c>
      <c r="AB357" s="143" t="s">
        <v>30</v>
      </c>
      <c r="AC357" s="143" t="s">
        <v>3343</v>
      </c>
      <c r="AD357" s="143"/>
    </row>
    <row r="358" spans="1:30" s="24" customFormat="1" ht="24" customHeight="1">
      <c r="A358" s="139">
        <v>42840</v>
      </c>
      <c r="B358" s="140" t="s">
        <v>16841</v>
      </c>
      <c r="C358" s="141" t="s">
        <v>4686</v>
      </c>
      <c r="D358" s="141" t="s">
        <v>31</v>
      </c>
      <c r="E358" s="141" t="s">
        <v>17334</v>
      </c>
      <c r="F358" s="151">
        <v>42837</v>
      </c>
      <c r="G358" s="141" t="s">
        <v>410</v>
      </c>
      <c r="H358" s="141" t="s">
        <v>17328</v>
      </c>
      <c r="I358" s="141">
        <v>7</v>
      </c>
      <c r="J358" s="141" t="s">
        <v>32</v>
      </c>
      <c r="K358" s="141" t="s">
        <v>28</v>
      </c>
      <c r="L358" s="141">
        <v>0</v>
      </c>
      <c r="M358" s="141" t="s">
        <v>16073</v>
      </c>
      <c r="N358" s="141">
        <v>0</v>
      </c>
      <c r="O358" s="141" t="s">
        <v>33</v>
      </c>
      <c r="P358" s="141">
        <v>79730.53</v>
      </c>
      <c r="Q358" s="141">
        <v>4309650</v>
      </c>
      <c r="R358" s="141">
        <v>3605661</v>
      </c>
      <c r="S358" s="141">
        <v>83.66</v>
      </c>
      <c r="T358" s="141">
        <v>0</v>
      </c>
      <c r="U358" s="141">
        <v>0</v>
      </c>
      <c r="V358" s="141" t="s">
        <v>17333</v>
      </c>
      <c r="W358" s="141" t="s">
        <v>17332</v>
      </c>
      <c r="X358" s="141" t="s">
        <v>17331</v>
      </c>
      <c r="Y358" s="141" t="s">
        <v>4625</v>
      </c>
      <c r="Z358" s="141" t="str">
        <f t="shared" si="5"/>
        <v>Transcriptome101PE</v>
      </c>
      <c r="AA358" s="143">
        <v>0</v>
      </c>
      <c r="AB358" s="143" t="s">
        <v>30</v>
      </c>
      <c r="AC358" s="143" t="s">
        <v>3343</v>
      </c>
      <c r="AD358" s="143"/>
    </row>
    <row r="359" spans="1:30" s="24" customFormat="1" ht="24" customHeight="1">
      <c r="A359" s="139">
        <v>42840</v>
      </c>
      <c r="B359" s="140" t="s">
        <v>17330</v>
      </c>
      <c r="C359" s="141">
        <v>0</v>
      </c>
      <c r="D359" s="141" t="s">
        <v>31</v>
      </c>
      <c r="E359" s="141" t="s">
        <v>17329</v>
      </c>
      <c r="F359" s="151">
        <v>42837</v>
      </c>
      <c r="G359" s="141" t="s">
        <v>410</v>
      </c>
      <c r="H359" s="141" t="s">
        <v>17328</v>
      </c>
      <c r="I359" s="141">
        <v>8</v>
      </c>
      <c r="J359" s="141" t="s">
        <v>32</v>
      </c>
      <c r="K359" s="141" t="s">
        <v>28</v>
      </c>
      <c r="L359" s="141">
        <v>0</v>
      </c>
      <c r="M359" s="141" t="s">
        <v>16073</v>
      </c>
      <c r="N359" s="141">
        <v>0</v>
      </c>
      <c r="O359" s="141" t="s">
        <v>33</v>
      </c>
      <c r="P359" s="141">
        <v>71223.820000000007</v>
      </c>
      <c r="Q359" s="141">
        <v>4309650</v>
      </c>
      <c r="R359" s="141">
        <v>3212525</v>
      </c>
      <c r="S359" s="141">
        <v>74.540000000000006</v>
      </c>
      <c r="T359" s="141">
        <v>0</v>
      </c>
      <c r="U359" s="141">
        <v>0</v>
      </c>
      <c r="V359" s="141" t="s">
        <v>17327</v>
      </c>
      <c r="W359" s="141" t="s">
        <v>17326</v>
      </c>
      <c r="X359" s="141" t="s">
        <v>17325</v>
      </c>
      <c r="Y359" s="141" t="s">
        <v>4625</v>
      </c>
      <c r="Z359" s="141" t="str">
        <f t="shared" si="5"/>
        <v>0101PE</v>
      </c>
      <c r="AA359" s="143">
        <v>0</v>
      </c>
      <c r="AB359" s="143" t="s">
        <v>30</v>
      </c>
      <c r="AC359" s="143" t="s">
        <v>3343</v>
      </c>
      <c r="AD359" s="143"/>
    </row>
    <row r="360" spans="1:30" s="39" customFormat="1" ht="24" customHeight="1">
      <c r="A360" s="219">
        <v>42841</v>
      </c>
      <c r="B360" s="218" t="s">
        <v>17464</v>
      </c>
      <c r="C360" s="135"/>
      <c r="D360" s="147" t="s">
        <v>17465</v>
      </c>
      <c r="E360" s="219" t="s">
        <v>17466</v>
      </c>
      <c r="F360" s="219">
        <v>42839</v>
      </c>
      <c r="G360" s="135" t="s">
        <v>6941</v>
      </c>
      <c r="H360" s="219" t="s">
        <v>17467</v>
      </c>
      <c r="I360" s="135">
        <v>1</v>
      </c>
      <c r="J360" s="215" t="s">
        <v>17468</v>
      </c>
      <c r="K360" s="135" t="s">
        <v>17469</v>
      </c>
      <c r="L360" s="216" t="s">
        <v>350</v>
      </c>
      <c r="M360" s="219"/>
      <c r="N360" s="215">
        <v>0</v>
      </c>
      <c r="O360" s="135" t="s">
        <v>33</v>
      </c>
      <c r="P360" s="215">
        <v>32647.8</v>
      </c>
      <c r="Q360" s="215">
        <v>2766184</v>
      </c>
      <c r="R360" s="135">
        <v>2640872</v>
      </c>
      <c r="S360" s="135">
        <v>95.6</v>
      </c>
      <c r="T360" s="215">
        <v>0</v>
      </c>
      <c r="U360" s="215">
        <v>0</v>
      </c>
      <c r="V360" s="215" t="s">
        <v>17470</v>
      </c>
      <c r="W360" s="135" t="s">
        <v>7886</v>
      </c>
      <c r="X360" s="219" t="s">
        <v>17471</v>
      </c>
      <c r="Y360" s="147" t="s">
        <v>4625</v>
      </c>
      <c r="Z360" s="147" t="str">
        <f t="shared" si="5"/>
        <v>101PE</v>
      </c>
      <c r="AA360" s="214">
        <v>0.13207547169811321</v>
      </c>
      <c r="AB360" s="213" t="s">
        <v>17472</v>
      </c>
      <c r="AC360" s="213" t="s">
        <v>17473</v>
      </c>
      <c r="AD360" s="218"/>
    </row>
    <row r="361" spans="1:30" s="39" customFormat="1" ht="24" customHeight="1">
      <c r="A361" s="211">
        <v>42841</v>
      </c>
      <c r="B361" s="210" t="s">
        <v>17474</v>
      </c>
      <c r="C361" s="141"/>
      <c r="D361" s="141" t="s">
        <v>17475</v>
      </c>
      <c r="E361" s="210" t="s">
        <v>17466</v>
      </c>
      <c r="F361" s="151">
        <v>42839</v>
      </c>
      <c r="G361" s="141" t="s">
        <v>17476</v>
      </c>
      <c r="H361" s="208" t="s">
        <v>17477</v>
      </c>
      <c r="I361" s="141">
        <v>2</v>
      </c>
      <c r="J361" s="220" t="s">
        <v>17478</v>
      </c>
      <c r="K361" s="144" t="s">
        <v>17479</v>
      </c>
      <c r="L361" s="208" t="s">
        <v>350</v>
      </c>
      <c r="M361" s="141"/>
      <c r="N361" s="208">
        <v>0</v>
      </c>
      <c r="O361" s="141" t="s">
        <v>33</v>
      </c>
      <c r="P361" s="141">
        <v>32388.21</v>
      </c>
      <c r="Q361" s="141">
        <v>2747999</v>
      </c>
      <c r="R361" s="141">
        <v>2624080</v>
      </c>
      <c r="S361" s="208">
        <v>95.6</v>
      </c>
      <c r="T361" s="208">
        <v>0</v>
      </c>
      <c r="U361" s="208">
        <v>0</v>
      </c>
      <c r="V361" s="141" t="s">
        <v>17480</v>
      </c>
      <c r="W361" s="141" t="s">
        <v>17481</v>
      </c>
      <c r="X361" s="208" t="s">
        <v>17482</v>
      </c>
      <c r="Y361" s="141" t="s">
        <v>4625</v>
      </c>
      <c r="Z361" s="141" t="str">
        <f t="shared" si="5"/>
        <v>101PE</v>
      </c>
      <c r="AA361" s="207">
        <v>0.13207547169811321</v>
      </c>
      <c r="AB361" s="207" t="s">
        <v>17472</v>
      </c>
      <c r="AC361" s="207" t="s">
        <v>17473</v>
      </c>
      <c r="AD361" s="141"/>
    </row>
    <row r="362" spans="1:30" s="39" customFormat="1" ht="24" customHeight="1">
      <c r="A362" s="219">
        <v>42841</v>
      </c>
      <c r="B362" s="218" t="s">
        <v>17483</v>
      </c>
      <c r="C362" s="135"/>
      <c r="D362" s="147" t="s">
        <v>17475</v>
      </c>
      <c r="E362" s="219" t="s">
        <v>17484</v>
      </c>
      <c r="F362" s="219">
        <v>42839</v>
      </c>
      <c r="G362" s="135" t="s">
        <v>6962</v>
      </c>
      <c r="H362" s="219" t="s">
        <v>17485</v>
      </c>
      <c r="I362" s="135">
        <v>1</v>
      </c>
      <c r="J362" s="219" t="s">
        <v>17486</v>
      </c>
      <c r="K362" s="147" t="s">
        <v>28</v>
      </c>
      <c r="L362" s="216" t="s">
        <v>350</v>
      </c>
      <c r="M362" s="219"/>
      <c r="N362" s="215">
        <v>0</v>
      </c>
      <c r="O362" s="135" t="s">
        <v>33</v>
      </c>
      <c r="P362" s="215">
        <v>33003</v>
      </c>
      <c r="Q362" s="215">
        <v>2867139</v>
      </c>
      <c r="R362" s="135">
        <v>2688065</v>
      </c>
      <c r="S362" s="135">
        <v>93.9</v>
      </c>
      <c r="T362" s="215">
        <v>0</v>
      </c>
      <c r="U362" s="215">
        <v>0</v>
      </c>
      <c r="V362" s="215" t="s">
        <v>17487</v>
      </c>
      <c r="W362" s="135" t="s">
        <v>17488</v>
      </c>
      <c r="X362" s="219" t="s">
        <v>17489</v>
      </c>
      <c r="Y362" s="147" t="s">
        <v>4625</v>
      </c>
      <c r="Z362" s="147" t="str">
        <f t="shared" si="5"/>
        <v>101PE</v>
      </c>
      <c r="AA362" s="214">
        <v>0</v>
      </c>
      <c r="AB362" s="213" t="s">
        <v>17472</v>
      </c>
      <c r="AC362" s="213" t="s">
        <v>17473</v>
      </c>
      <c r="AD362" s="218"/>
    </row>
    <row r="363" spans="1:30" s="39" customFormat="1" ht="24" customHeight="1">
      <c r="A363" s="211">
        <v>42841</v>
      </c>
      <c r="B363" s="210" t="s">
        <v>17483</v>
      </c>
      <c r="C363" s="141"/>
      <c r="D363" s="141" t="s">
        <v>17475</v>
      </c>
      <c r="E363" s="210" t="s">
        <v>17484</v>
      </c>
      <c r="F363" s="151">
        <v>42839</v>
      </c>
      <c r="G363" s="141" t="s">
        <v>17490</v>
      </c>
      <c r="H363" s="208" t="s">
        <v>17491</v>
      </c>
      <c r="I363" s="141">
        <v>2</v>
      </c>
      <c r="J363" s="141" t="s">
        <v>17450</v>
      </c>
      <c r="K363" s="141" t="s">
        <v>28</v>
      </c>
      <c r="L363" s="208" t="s">
        <v>350</v>
      </c>
      <c r="M363" s="141"/>
      <c r="N363" s="208">
        <v>0</v>
      </c>
      <c r="O363" s="141" t="s">
        <v>33</v>
      </c>
      <c r="P363" s="141">
        <v>33689.870000000003</v>
      </c>
      <c r="Q363" s="141">
        <v>2942066</v>
      </c>
      <c r="R363" s="141">
        <v>2746797</v>
      </c>
      <c r="S363" s="208">
        <v>93.5</v>
      </c>
      <c r="T363" s="208">
        <v>0</v>
      </c>
      <c r="U363" s="208">
        <v>0</v>
      </c>
      <c r="V363" s="141" t="s">
        <v>17492</v>
      </c>
      <c r="W363" s="141" t="s">
        <v>17493</v>
      </c>
      <c r="X363" s="208" t="s">
        <v>17494</v>
      </c>
      <c r="Y363" s="141" t="s">
        <v>4625</v>
      </c>
      <c r="Z363" s="141" t="str">
        <f t="shared" si="5"/>
        <v>101PE</v>
      </c>
      <c r="AA363" s="207">
        <v>0</v>
      </c>
      <c r="AB363" s="207" t="s">
        <v>17454</v>
      </c>
      <c r="AC363" s="207" t="s">
        <v>17455</v>
      </c>
      <c r="AD363" s="141"/>
    </row>
    <row r="364" spans="1:30" s="39" customFormat="1" ht="24" customHeight="1">
      <c r="A364" s="219">
        <v>42841</v>
      </c>
      <c r="B364" s="218" t="s">
        <v>17495</v>
      </c>
      <c r="C364" s="135"/>
      <c r="D364" s="147" t="s">
        <v>17447</v>
      </c>
      <c r="E364" s="219" t="s">
        <v>17496</v>
      </c>
      <c r="F364" s="219">
        <v>42839</v>
      </c>
      <c r="G364" s="135" t="s">
        <v>6962</v>
      </c>
      <c r="H364" s="219" t="s">
        <v>17497</v>
      </c>
      <c r="I364" s="135">
        <v>1</v>
      </c>
      <c r="J364" s="215" t="s">
        <v>17498</v>
      </c>
      <c r="K364" s="135" t="s">
        <v>17499</v>
      </c>
      <c r="L364" s="216" t="s">
        <v>350</v>
      </c>
      <c r="M364" s="219"/>
      <c r="N364" s="215">
        <v>0</v>
      </c>
      <c r="O364" s="135" t="s">
        <v>33</v>
      </c>
      <c r="P364" s="215">
        <v>36820.870000000003</v>
      </c>
      <c r="Q364" s="215">
        <v>3210624</v>
      </c>
      <c r="R364" s="135">
        <v>2995908</v>
      </c>
      <c r="S364" s="135">
        <v>93.5</v>
      </c>
      <c r="T364" s="215">
        <v>0</v>
      </c>
      <c r="U364" s="215">
        <v>0</v>
      </c>
      <c r="V364" s="215" t="s">
        <v>17500</v>
      </c>
      <c r="W364" s="135" t="s">
        <v>17501</v>
      </c>
      <c r="X364" s="219" t="s">
        <v>17502</v>
      </c>
      <c r="Y364" s="147" t="s">
        <v>4625</v>
      </c>
      <c r="Z364" s="147" t="str">
        <f t="shared" si="5"/>
        <v>101PE</v>
      </c>
      <c r="AA364" s="214">
        <v>0.14814814814814814</v>
      </c>
      <c r="AB364" s="213" t="s">
        <v>17454</v>
      </c>
      <c r="AC364" s="213" t="s">
        <v>17455</v>
      </c>
      <c r="AD364" s="218"/>
    </row>
    <row r="365" spans="1:30" s="39" customFormat="1" ht="24" customHeight="1">
      <c r="A365" s="211">
        <v>42841</v>
      </c>
      <c r="B365" s="210" t="s">
        <v>17503</v>
      </c>
      <c r="C365" s="141"/>
      <c r="D365" s="141" t="s">
        <v>17447</v>
      </c>
      <c r="E365" s="210" t="s">
        <v>17496</v>
      </c>
      <c r="F365" s="151">
        <v>42839</v>
      </c>
      <c r="G365" s="141" t="s">
        <v>17490</v>
      </c>
      <c r="H365" s="208" t="s">
        <v>17497</v>
      </c>
      <c r="I365" s="141">
        <v>2</v>
      </c>
      <c r="J365" s="220" t="s">
        <v>17498</v>
      </c>
      <c r="K365" s="144" t="s">
        <v>17499</v>
      </c>
      <c r="L365" s="208" t="s">
        <v>350</v>
      </c>
      <c r="M365" s="141"/>
      <c r="N365" s="208">
        <v>0</v>
      </c>
      <c r="O365" s="141" t="s">
        <v>33</v>
      </c>
      <c r="P365" s="141">
        <v>35302.239999999998</v>
      </c>
      <c r="Q365" s="141">
        <v>3057144</v>
      </c>
      <c r="R365" s="141">
        <v>2870351</v>
      </c>
      <c r="S365" s="208">
        <v>94</v>
      </c>
      <c r="T365" s="208">
        <v>0</v>
      </c>
      <c r="U365" s="208">
        <v>0</v>
      </c>
      <c r="V365" s="141" t="s">
        <v>17504</v>
      </c>
      <c r="W365" s="141" t="s">
        <v>17505</v>
      </c>
      <c r="X365" s="208" t="s">
        <v>17506</v>
      </c>
      <c r="Y365" s="141" t="s">
        <v>4625</v>
      </c>
      <c r="Z365" s="141" t="str">
        <f t="shared" si="5"/>
        <v>101PE</v>
      </c>
      <c r="AA365" s="207">
        <v>0.14814814814814814</v>
      </c>
      <c r="AB365" s="207" t="s">
        <v>17454</v>
      </c>
      <c r="AC365" s="207" t="s">
        <v>17455</v>
      </c>
      <c r="AD365" s="141"/>
    </row>
    <row r="366" spans="1:30" s="39" customFormat="1" ht="24" customHeight="1">
      <c r="A366" s="219">
        <v>42841</v>
      </c>
      <c r="B366" s="218" t="s">
        <v>17507</v>
      </c>
      <c r="C366" s="135"/>
      <c r="D366" s="147" t="s">
        <v>17447</v>
      </c>
      <c r="E366" s="219" t="s">
        <v>17508</v>
      </c>
      <c r="F366" s="219">
        <v>42839</v>
      </c>
      <c r="G366" s="135" t="s">
        <v>6941</v>
      </c>
      <c r="H366" s="219" t="s">
        <v>17509</v>
      </c>
      <c r="I366" s="135">
        <v>1</v>
      </c>
      <c r="J366" s="219" t="s">
        <v>13388</v>
      </c>
      <c r="K366" s="147" t="s">
        <v>17517</v>
      </c>
      <c r="L366" s="216" t="s">
        <v>350</v>
      </c>
      <c r="M366" s="219"/>
      <c r="N366" s="215">
        <v>0</v>
      </c>
      <c r="O366" s="135" t="s">
        <v>33</v>
      </c>
      <c r="P366" s="215">
        <v>30975.98</v>
      </c>
      <c r="Q366" s="215">
        <v>3196855</v>
      </c>
      <c r="R366" s="135">
        <v>2991918</v>
      </c>
      <c r="S366" s="135">
        <v>93.8</v>
      </c>
      <c r="T366" s="215">
        <v>0</v>
      </c>
      <c r="U366" s="215">
        <v>0</v>
      </c>
      <c r="V366" s="215" t="s">
        <v>17510</v>
      </c>
      <c r="W366" s="135" t="s">
        <v>15783</v>
      </c>
      <c r="X366" s="219" t="s">
        <v>17511</v>
      </c>
      <c r="Y366" s="147" t="s">
        <v>4625</v>
      </c>
      <c r="Z366" s="147" t="str">
        <f t="shared" si="5"/>
        <v>101PE</v>
      </c>
      <c r="AA366" s="214">
        <v>1</v>
      </c>
      <c r="AB366" s="213" t="s">
        <v>17454</v>
      </c>
      <c r="AC366" s="213" t="s">
        <v>17455</v>
      </c>
      <c r="AD366" s="218"/>
    </row>
    <row r="367" spans="1:30" s="39" customFormat="1" ht="24" customHeight="1">
      <c r="A367" s="211">
        <v>42841</v>
      </c>
      <c r="B367" s="210" t="s">
        <v>17512</v>
      </c>
      <c r="C367" s="141"/>
      <c r="D367" s="141" t="s">
        <v>17447</v>
      </c>
      <c r="E367" s="210" t="s">
        <v>17508</v>
      </c>
      <c r="F367" s="151">
        <v>42839</v>
      </c>
      <c r="G367" s="141" t="s">
        <v>17513</v>
      </c>
      <c r="H367" s="208" t="s">
        <v>17509</v>
      </c>
      <c r="I367" s="141">
        <v>2</v>
      </c>
      <c r="J367" s="220" t="s">
        <v>13388</v>
      </c>
      <c r="K367" s="144" t="s">
        <v>17517</v>
      </c>
      <c r="L367" s="208" t="s">
        <v>350</v>
      </c>
      <c r="M367" s="141"/>
      <c r="N367" s="208">
        <v>0</v>
      </c>
      <c r="O367" s="141" t="s">
        <v>33</v>
      </c>
      <c r="P367" s="141">
        <v>29903.74</v>
      </c>
      <c r="Q367" s="141">
        <v>3293195</v>
      </c>
      <c r="R367" s="141">
        <v>3066286</v>
      </c>
      <c r="S367" s="208">
        <v>93.3</v>
      </c>
      <c r="T367" s="208">
        <v>0</v>
      </c>
      <c r="U367" s="208">
        <v>0</v>
      </c>
      <c r="V367" s="141" t="s">
        <v>17514</v>
      </c>
      <c r="W367" s="141" t="s">
        <v>17515</v>
      </c>
      <c r="X367" s="208" t="s">
        <v>17516</v>
      </c>
      <c r="Y367" s="141" t="s">
        <v>4625</v>
      </c>
      <c r="Z367" s="141" t="str">
        <f t="shared" si="5"/>
        <v>101PE</v>
      </c>
      <c r="AA367" s="207">
        <v>1</v>
      </c>
      <c r="AB367" s="207" t="s">
        <v>17454</v>
      </c>
      <c r="AC367" s="207" t="s">
        <v>17455</v>
      </c>
      <c r="AD367" s="141"/>
    </row>
    <row r="368" spans="1:30" s="24" customFormat="1" ht="24" customHeight="1">
      <c r="A368" s="133">
        <v>42842</v>
      </c>
      <c r="B368" s="134" t="s">
        <v>17324</v>
      </c>
      <c r="C368" s="135" t="s">
        <v>38</v>
      </c>
      <c r="D368" s="135" t="s">
        <v>31</v>
      </c>
      <c r="E368" s="135" t="s">
        <v>17323</v>
      </c>
      <c r="F368" s="159">
        <v>42841</v>
      </c>
      <c r="G368" s="135" t="s">
        <v>410</v>
      </c>
      <c r="H368" s="135" t="s">
        <v>17309</v>
      </c>
      <c r="I368" s="135">
        <v>1</v>
      </c>
      <c r="J368" s="135" t="s">
        <v>32</v>
      </c>
      <c r="K368" s="135" t="s">
        <v>28</v>
      </c>
      <c r="L368" s="135">
        <v>0</v>
      </c>
      <c r="M368" s="135" t="s">
        <v>17315</v>
      </c>
      <c r="N368" s="135">
        <v>0</v>
      </c>
      <c r="O368" s="135">
        <v>50</v>
      </c>
      <c r="P368" s="135">
        <v>20224.64</v>
      </c>
      <c r="Q368" s="135">
        <v>4309650</v>
      </c>
      <c r="R368" s="135">
        <v>3666024</v>
      </c>
      <c r="S368" s="135">
        <v>85.07</v>
      </c>
      <c r="T368" s="135">
        <v>0</v>
      </c>
      <c r="U368" s="135">
        <v>0</v>
      </c>
      <c r="V368" s="135">
        <v>52.2</v>
      </c>
      <c r="W368" s="135">
        <v>99.4</v>
      </c>
      <c r="X368" s="135">
        <v>97.73</v>
      </c>
      <c r="Y368" s="147" t="s">
        <v>17307</v>
      </c>
      <c r="Z368" s="187" t="str">
        <f t="shared" si="5"/>
        <v>SmallRNA51SE</v>
      </c>
      <c r="AA368" s="137">
        <v>0</v>
      </c>
      <c r="AB368" s="138" t="s">
        <v>30</v>
      </c>
      <c r="AC368" s="154" t="s">
        <v>3343</v>
      </c>
      <c r="AD368" s="155"/>
    </row>
    <row r="369" spans="1:30" s="24" customFormat="1" ht="24" customHeight="1">
      <c r="A369" s="139">
        <v>42842</v>
      </c>
      <c r="B369" s="140" t="s">
        <v>17321</v>
      </c>
      <c r="C369" s="141" t="s">
        <v>38</v>
      </c>
      <c r="D369" s="141" t="s">
        <v>31</v>
      </c>
      <c r="E369" s="141" t="s">
        <v>17322</v>
      </c>
      <c r="F369" s="151">
        <v>42841</v>
      </c>
      <c r="G369" s="141" t="s">
        <v>410</v>
      </c>
      <c r="H369" s="141" t="s">
        <v>17309</v>
      </c>
      <c r="I369" s="141">
        <v>2</v>
      </c>
      <c r="J369" s="141" t="s">
        <v>32</v>
      </c>
      <c r="K369" s="141" t="s">
        <v>28</v>
      </c>
      <c r="L369" s="141">
        <v>0</v>
      </c>
      <c r="M369" s="141" t="s">
        <v>17315</v>
      </c>
      <c r="N369" s="141">
        <v>0</v>
      </c>
      <c r="O369" s="141">
        <v>50</v>
      </c>
      <c r="P369" s="141">
        <v>20283.38</v>
      </c>
      <c r="Q369" s="141">
        <v>4309650</v>
      </c>
      <c r="R369" s="141">
        <v>3658870</v>
      </c>
      <c r="S369" s="141">
        <v>84.9</v>
      </c>
      <c r="T369" s="141">
        <v>0</v>
      </c>
      <c r="U369" s="141">
        <v>0</v>
      </c>
      <c r="V369" s="141">
        <v>52.24</v>
      </c>
      <c r="W369" s="141">
        <v>98.55</v>
      </c>
      <c r="X369" s="141">
        <v>94.07</v>
      </c>
      <c r="Y369" s="141" t="s">
        <v>17307</v>
      </c>
      <c r="Z369" s="188" t="str">
        <f t="shared" si="5"/>
        <v>SmallRNA51SE</v>
      </c>
      <c r="AA369" s="143">
        <v>0</v>
      </c>
      <c r="AB369" s="143" t="s">
        <v>30</v>
      </c>
      <c r="AC369" s="143" t="s">
        <v>3343</v>
      </c>
      <c r="AD369" s="143"/>
    </row>
    <row r="370" spans="1:30" s="24" customFormat="1" ht="24" customHeight="1">
      <c r="A370" s="139">
        <v>42842</v>
      </c>
      <c r="B370" s="140" t="s">
        <v>17321</v>
      </c>
      <c r="C370" s="141" t="s">
        <v>38</v>
      </c>
      <c r="D370" s="141" t="s">
        <v>31</v>
      </c>
      <c r="E370" s="141" t="s">
        <v>17320</v>
      </c>
      <c r="F370" s="151">
        <v>42841</v>
      </c>
      <c r="G370" s="141" t="s">
        <v>410</v>
      </c>
      <c r="H370" s="141" t="s">
        <v>17309</v>
      </c>
      <c r="I370" s="141">
        <v>3</v>
      </c>
      <c r="J370" s="141" t="s">
        <v>32</v>
      </c>
      <c r="K370" s="141" t="s">
        <v>28</v>
      </c>
      <c r="L370" s="141">
        <v>0</v>
      </c>
      <c r="M370" s="141" t="s">
        <v>17315</v>
      </c>
      <c r="N370" s="141">
        <v>0</v>
      </c>
      <c r="O370" s="141">
        <v>50</v>
      </c>
      <c r="P370" s="141">
        <v>20690.61</v>
      </c>
      <c r="Q370" s="141">
        <v>4309650</v>
      </c>
      <c r="R370" s="141">
        <v>3737224</v>
      </c>
      <c r="S370" s="141">
        <v>86.72</v>
      </c>
      <c r="T370" s="141">
        <v>0</v>
      </c>
      <c r="U370" s="141">
        <v>0</v>
      </c>
      <c r="V370" s="141">
        <v>52.48</v>
      </c>
      <c r="W370" s="141">
        <v>98.99</v>
      </c>
      <c r="X370" s="141">
        <v>95.91</v>
      </c>
      <c r="Y370" s="141" t="s">
        <v>17307</v>
      </c>
      <c r="Z370" s="188" t="str">
        <f t="shared" si="5"/>
        <v>SmallRNA51SE</v>
      </c>
      <c r="AA370" s="143">
        <v>0</v>
      </c>
      <c r="AB370" s="143" t="s">
        <v>30</v>
      </c>
      <c r="AC370" s="143" t="s">
        <v>3343</v>
      </c>
      <c r="AD370" s="143"/>
    </row>
    <row r="371" spans="1:30" s="24" customFormat="1" ht="24" customHeight="1">
      <c r="A371" s="139">
        <v>42842</v>
      </c>
      <c r="B371" s="140" t="s">
        <v>17319</v>
      </c>
      <c r="C371" s="141">
        <v>0</v>
      </c>
      <c r="D371" s="141" t="s">
        <v>31</v>
      </c>
      <c r="E371" s="141" t="s">
        <v>17318</v>
      </c>
      <c r="F371" s="151">
        <v>42841</v>
      </c>
      <c r="G371" s="141" t="s">
        <v>410</v>
      </c>
      <c r="H371" s="141" t="s">
        <v>17309</v>
      </c>
      <c r="I371" s="141">
        <v>4</v>
      </c>
      <c r="J371" s="141" t="s">
        <v>32</v>
      </c>
      <c r="K371" s="141" t="s">
        <v>28</v>
      </c>
      <c r="L371" s="141">
        <v>0</v>
      </c>
      <c r="M371" s="141" t="s">
        <v>17315</v>
      </c>
      <c r="N371" s="141">
        <v>0</v>
      </c>
      <c r="O371" s="141">
        <v>50</v>
      </c>
      <c r="P371" s="141">
        <v>18805.37</v>
      </c>
      <c r="Q371" s="141">
        <v>4309650</v>
      </c>
      <c r="R371" s="141">
        <v>3425918</v>
      </c>
      <c r="S371" s="141">
        <v>79.489999999999995</v>
      </c>
      <c r="T371" s="141">
        <v>0</v>
      </c>
      <c r="U371" s="141">
        <v>0</v>
      </c>
      <c r="V371" s="141">
        <v>43.99</v>
      </c>
      <c r="W371" s="141">
        <v>99</v>
      </c>
      <c r="X371" s="141">
        <v>96.22</v>
      </c>
      <c r="Y371" s="141" t="s">
        <v>17307</v>
      </c>
      <c r="Z371" s="188" t="str">
        <f t="shared" si="5"/>
        <v>051SE</v>
      </c>
      <c r="AA371" s="143">
        <v>0</v>
      </c>
      <c r="AB371" s="143" t="s">
        <v>30</v>
      </c>
      <c r="AC371" s="143" t="s">
        <v>3343</v>
      </c>
      <c r="AD371" s="143"/>
    </row>
    <row r="372" spans="1:30" s="24" customFormat="1" ht="24" customHeight="1">
      <c r="A372" s="139">
        <v>42842</v>
      </c>
      <c r="B372" s="140" t="s">
        <v>17317</v>
      </c>
      <c r="C372" s="141" t="s">
        <v>38</v>
      </c>
      <c r="D372" s="141" t="s">
        <v>31</v>
      </c>
      <c r="E372" s="141" t="s">
        <v>17316</v>
      </c>
      <c r="F372" s="151">
        <v>42841</v>
      </c>
      <c r="G372" s="141" t="s">
        <v>410</v>
      </c>
      <c r="H372" s="141" t="s">
        <v>17309</v>
      </c>
      <c r="I372" s="141">
        <v>5</v>
      </c>
      <c r="J372" s="141" t="s">
        <v>32</v>
      </c>
      <c r="K372" s="141" t="s">
        <v>28</v>
      </c>
      <c r="L372" s="141">
        <v>0</v>
      </c>
      <c r="M372" s="141" t="s">
        <v>17315</v>
      </c>
      <c r="N372" s="141">
        <v>0</v>
      </c>
      <c r="O372" s="141">
        <v>50</v>
      </c>
      <c r="P372" s="141">
        <v>20905.66</v>
      </c>
      <c r="Q372" s="141">
        <v>4309650</v>
      </c>
      <c r="R372" s="141">
        <v>3788681</v>
      </c>
      <c r="S372" s="141">
        <v>87.91</v>
      </c>
      <c r="T372" s="141">
        <v>0</v>
      </c>
      <c r="U372" s="141">
        <v>0</v>
      </c>
      <c r="V372" s="141">
        <v>52.45</v>
      </c>
      <c r="W372" s="141">
        <v>99.31</v>
      </c>
      <c r="X372" s="141">
        <v>97.44</v>
      </c>
      <c r="Y372" s="141" t="s">
        <v>17307</v>
      </c>
      <c r="Z372" s="188" t="str">
        <f t="shared" si="5"/>
        <v>SmallRNA51SE</v>
      </c>
      <c r="AA372" s="143">
        <v>0</v>
      </c>
      <c r="AB372" s="143" t="s">
        <v>30</v>
      </c>
      <c r="AC372" s="143" t="s">
        <v>3343</v>
      </c>
      <c r="AD372" s="143"/>
    </row>
    <row r="373" spans="1:30" s="24" customFormat="1" ht="24" customHeight="1">
      <c r="A373" s="139">
        <v>42842</v>
      </c>
      <c r="B373" s="140" t="s">
        <v>17313</v>
      </c>
      <c r="C373" s="141" t="s">
        <v>37</v>
      </c>
      <c r="D373" s="141" t="s">
        <v>31</v>
      </c>
      <c r="E373" s="141" t="s">
        <v>17314</v>
      </c>
      <c r="F373" s="151">
        <v>42841</v>
      </c>
      <c r="G373" s="141" t="s">
        <v>410</v>
      </c>
      <c r="H373" s="141" t="s">
        <v>17309</v>
      </c>
      <c r="I373" s="141">
        <v>6</v>
      </c>
      <c r="J373" s="141" t="s">
        <v>32</v>
      </c>
      <c r="K373" s="141" t="s">
        <v>28</v>
      </c>
      <c r="L373" s="141">
        <v>0</v>
      </c>
      <c r="M373" s="141" t="s">
        <v>17308</v>
      </c>
      <c r="N373" s="141">
        <v>0</v>
      </c>
      <c r="O373" s="141">
        <v>50</v>
      </c>
      <c r="P373" s="141">
        <v>18245.330000000002</v>
      </c>
      <c r="Q373" s="141">
        <v>4309650</v>
      </c>
      <c r="R373" s="141">
        <v>3691715</v>
      </c>
      <c r="S373" s="141">
        <v>85.66</v>
      </c>
      <c r="T373" s="141">
        <v>0</v>
      </c>
      <c r="U373" s="141">
        <v>0</v>
      </c>
      <c r="V373" s="141">
        <v>47.76</v>
      </c>
      <c r="W373" s="141">
        <v>99.39</v>
      </c>
      <c r="X373" s="141">
        <v>97.76</v>
      </c>
      <c r="Y373" s="141" t="s">
        <v>17307</v>
      </c>
      <c r="Z373" s="188" t="str">
        <f t="shared" si="5"/>
        <v>RNA-Seq51SE</v>
      </c>
      <c r="AA373" s="143">
        <v>0</v>
      </c>
      <c r="AB373" s="143" t="s">
        <v>30</v>
      </c>
      <c r="AC373" s="143" t="s">
        <v>3343</v>
      </c>
      <c r="AD373" s="143"/>
    </row>
    <row r="374" spans="1:30" s="24" customFormat="1" ht="24" customHeight="1">
      <c r="A374" s="139">
        <v>42842</v>
      </c>
      <c r="B374" s="140" t="s">
        <v>17313</v>
      </c>
      <c r="C374" s="141" t="s">
        <v>37</v>
      </c>
      <c r="D374" s="141" t="s">
        <v>31</v>
      </c>
      <c r="E374" s="141" t="s">
        <v>17312</v>
      </c>
      <c r="F374" s="151">
        <v>42841</v>
      </c>
      <c r="G374" s="141" t="s">
        <v>410</v>
      </c>
      <c r="H374" s="141" t="s">
        <v>17309</v>
      </c>
      <c r="I374" s="141">
        <v>7</v>
      </c>
      <c r="J374" s="141" t="s">
        <v>32</v>
      </c>
      <c r="K374" s="141" t="s">
        <v>28</v>
      </c>
      <c r="L374" s="141">
        <v>0</v>
      </c>
      <c r="M374" s="141" t="s">
        <v>17308</v>
      </c>
      <c r="N374" s="141">
        <v>0</v>
      </c>
      <c r="O374" s="141">
        <v>50</v>
      </c>
      <c r="P374" s="141">
        <v>18420.240000000002</v>
      </c>
      <c r="Q374" s="141">
        <v>4309650</v>
      </c>
      <c r="R374" s="141">
        <v>3768628</v>
      </c>
      <c r="S374" s="141">
        <v>87.45</v>
      </c>
      <c r="T374" s="141">
        <v>0</v>
      </c>
      <c r="U374" s="141">
        <v>0</v>
      </c>
      <c r="V374" s="141">
        <v>49.09</v>
      </c>
      <c r="W374" s="141">
        <v>99.27</v>
      </c>
      <c r="X374" s="141">
        <v>96.89</v>
      </c>
      <c r="Y374" s="141" t="s">
        <v>17307</v>
      </c>
      <c r="Z374" s="188" t="str">
        <f t="shared" si="5"/>
        <v>RNA-Seq51SE</v>
      </c>
      <c r="AA374" s="143">
        <v>0</v>
      </c>
      <c r="AB374" s="143" t="s">
        <v>30</v>
      </c>
      <c r="AC374" s="143" t="s">
        <v>3343</v>
      </c>
      <c r="AD374" s="143"/>
    </row>
    <row r="375" spans="1:30" s="24" customFormat="1" ht="24" customHeight="1">
      <c r="A375" s="139">
        <v>42842</v>
      </c>
      <c r="B375" s="140" t="s">
        <v>17311</v>
      </c>
      <c r="C375" s="141" t="s">
        <v>37</v>
      </c>
      <c r="D375" s="141" t="s">
        <v>31</v>
      </c>
      <c r="E375" s="141" t="s">
        <v>17310</v>
      </c>
      <c r="F375" s="151">
        <v>42841</v>
      </c>
      <c r="G375" s="141" t="s">
        <v>410</v>
      </c>
      <c r="H375" s="141" t="s">
        <v>17309</v>
      </c>
      <c r="I375" s="141">
        <v>8</v>
      </c>
      <c r="J375" s="144" t="s">
        <v>18204</v>
      </c>
      <c r="K375" s="144" t="s">
        <v>17243</v>
      </c>
      <c r="L375" s="141">
        <v>0</v>
      </c>
      <c r="M375" s="141" t="s">
        <v>17308</v>
      </c>
      <c r="N375" s="141">
        <v>0</v>
      </c>
      <c r="O375" s="141">
        <v>50</v>
      </c>
      <c r="P375" s="141">
        <v>17821.96</v>
      </c>
      <c r="Q375" s="141">
        <v>4309650</v>
      </c>
      <c r="R375" s="141">
        <v>3536885</v>
      </c>
      <c r="S375" s="141">
        <v>82.07</v>
      </c>
      <c r="T375" s="141">
        <v>0</v>
      </c>
      <c r="U375" s="141">
        <v>0</v>
      </c>
      <c r="V375" s="141">
        <v>47.75</v>
      </c>
      <c r="W375" s="141">
        <v>99.01</v>
      </c>
      <c r="X375" s="141">
        <v>96.34</v>
      </c>
      <c r="Y375" s="141" t="s">
        <v>17307</v>
      </c>
      <c r="Z375" s="188" t="str">
        <f t="shared" si="5"/>
        <v>RNA-Seq51SE</v>
      </c>
      <c r="AA375" s="143">
        <v>0.75</v>
      </c>
      <c r="AB375" s="143" t="s">
        <v>30</v>
      </c>
      <c r="AC375" s="143" t="s">
        <v>3343</v>
      </c>
      <c r="AD375" s="143"/>
    </row>
    <row r="376" spans="1:30" s="24" customFormat="1" ht="24" customHeight="1">
      <c r="A376" s="133">
        <v>42842</v>
      </c>
      <c r="B376" s="134" t="s">
        <v>17302</v>
      </c>
      <c r="C376" s="135" t="s">
        <v>3329</v>
      </c>
      <c r="D376" s="135" t="s">
        <v>31</v>
      </c>
      <c r="E376" s="135" t="s">
        <v>17306</v>
      </c>
      <c r="F376" s="159">
        <v>42837</v>
      </c>
      <c r="G376" s="135" t="s">
        <v>410</v>
      </c>
      <c r="H376" s="135" t="s">
        <v>17266</v>
      </c>
      <c r="I376" s="135">
        <v>1</v>
      </c>
      <c r="J376" s="135" t="s">
        <v>32</v>
      </c>
      <c r="K376" s="135" t="s">
        <v>28</v>
      </c>
      <c r="L376" s="135">
        <v>0</v>
      </c>
      <c r="M376" s="135" t="s">
        <v>17265</v>
      </c>
      <c r="N376" s="135">
        <v>0</v>
      </c>
      <c r="O376" s="135" t="s">
        <v>41</v>
      </c>
      <c r="P376" s="135">
        <v>106608.15</v>
      </c>
      <c r="Q376" s="135">
        <v>4309650</v>
      </c>
      <c r="R376" s="135">
        <v>3559383</v>
      </c>
      <c r="S376" s="135">
        <v>82.59</v>
      </c>
      <c r="T376" s="135">
        <v>0</v>
      </c>
      <c r="U376" s="135">
        <v>0</v>
      </c>
      <c r="V376" s="135" t="s">
        <v>17305</v>
      </c>
      <c r="W376" s="135" t="s">
        <v>17304</v>
      </c>
      <c r="X376" s="135" t="s">
        <v>17303</v>
      </c>
      <c r="Y376" s="147" t="s">
        <v>140</v>
      </c>
      <c r="Z376" s="147" t="str">
        <f t="shared" si="5"/>
        <v>Meta151PE</v>
      </c>
      <c r="AA376" s="137">
        <v>0</v>
      </c>
      <c r="AB376" s="138" t="s">
        <v>30</v>
      </c>
      <c r="AC376" s="154" t="s">
        <v>3343</v>
      </c>
      <c r="AD376" s="155"/>
    </row>
    <row r="377" spans="1:30" s="24" customFormat="1" ht="24" customHeight="1">
      <c r="A377" s="139">
        <v>42842</v>
      </c>
      <c r="B377" s="140" t="s">
        <v>17302</v>
      </c>
      <c r="C377" s="141" t="s">
        <v>3329</v>
      </c>
      <c r="D377" s="141" t="s">
        <v>31</v>
      </c>
      <c r="E377" s="141" t="s">
        <v>17301</v>
      </c>
      <c r="F377" s="151">
        <v>42837</v>
      </c>
      <c r="G377" s="141" t="s">
        <v>410</v>
      </c>
      <c r="H377" s="141" t="s">
        <v>17266</v>
      </c>
      <c r="I377" s="141">
        <v>2</v>
      </c>
      <c r="J377" s="141" t="s">
        <v>32</v>
      </c>
      <c r="K377" s="141" t="s">
        <v>28</v>
      </c>
      <c r="L377" s="141">
        <v>0</v>
      </c>
      <c r="M377" s="141" t="s">
        <v>17265</v>
      </c>
      <c r="N377" s="141">
        <v>0</v>
      </c>
      <c r="O377" s="141" t="s">
        <v>41</v>
      </c>
      <c r="P377" s="141">
        <v>108898.29</v>
      </c>
      <c r="Q377" s="141">
        <v>4309650</v>
      </c>
      <c r="R377" s="141">
        <v>3605713</v>
      </c>
      <c r="S377" s="141">
        <v>83.67</v>
      </c>
      <c r="T377" s="141">
        <v>0</v>
      </c>
      <c r="U377" s="141">
        <v>0</v>
      </c>
      <c r="V377" s="141" t="s">
        <v>17300</v>
      </c>
      <c r="W377" s="141" t="s">
        <v>17299</v>
      </c>
      <c r="X377" s="141" t="s">
        <v>17298</v>
      </c>
      <c r="Y377" s="141" t="s">
        <v>140</v>
      </c>
      <c r="Z377" s="141" t="str">
        <f t="shared" si="5"/>
        <v>Meta151PE</v>
      </c>
      <c r="AA377" s="143">
        <v>0</v>
      </c>
      <c r="AB377" s="143" t="s">
        <v>30</v>
      </c>
      <c r="AC377" s="143" t="s">
        <v>3343</v>
      </c>
      <c r="AD377" s="143"/>
    </row>
    <row r="378" spans="1:30" s="24" customFormat="1" ht="24" customHeight="1">
      <c r="A378" s="139">
        <v>42842</v>
      </c>
      <c r="B378" s="140" t="s">
        <v>17297</v>
      </c>
      <c r="C378" s="141" t="s">
        <v>3329</v>
      </c>
      <c r="D378" s="141" t="s">
        <v>31</v>
      </c>
      <c r="E378" s="141" t="s">
        <v>17296</v>
      </c>
      <c r="F378" s="151">
        <v>42837</v>
      </c>
      <c r="G378" s="141" t="s">
        <v>410</v>
      </c>
      <c r="H378" s="141" t="s">
        <v>17266</v>
      </c>
      <c r="I378" s="141">
        <v>3</v>
      </c>
      <c r="J378" s="141" t="s">
        <v>32</v>
      </c>
      <c r="K378" s="141" t="s">
        <v>28</v>
      </c>
      <c r="L378" s="141">
        <v>0</v>
      </c>
      <c r="M378" s="141" t="s">
        <v>17265</v>
      </c>
      <c r="N378" s="141">
        <v>0</v>
      </c>
      <c r="O378" s="141" t="s">
        <v>41</v>
      </c>
      <c r="P378" s="141">
        <v>98389.79</v>
      </c>
      <c r="Q378" s="141">
        <v>4309650</v>
      </c>
      <c r="R378" s="141">
        <v>2993686</v>
      </c>
      <c r="S378" s="141">
        <v>69.459999999999994</v>
      </c>
      <c r="T378" s="141">
        <v>0</v>
      </c>
      <c r="U378" s="141">
        <v>0</v>
      </c>
      <c r="V378" s="141" t="s">
        <v>17295</v>
      </c>
      <c r="W378" s="141" t="s">
        <v>17294</v>
      </c>
      <c r="X378" s="141" t="s">
        <v>17293</v>
      </c>
      <c r="Y378" s="141" t="s">
        <v>140</v>
      </c>
      <c r="Z378" s="141" t="str">
        <f t="shared" si="5"/>
        <v>Meta151PE</v>
      </c>
      <c r="AA378" s="143">
        <v>0</v>
      </c>
      <c r="AB378" s="143" t="s">
        <v>30</v>
      </c>
      <c r="AC378" s="143" t="s">
        <v>3343</v>
      </c>
      <c r="AD378" s="143"/>
    </row>
    <row r="379" spans="1:30" s="24" customFormat="1" ht="24" customHeight="1">
      <c r="A379" s="139">
        <v>42842</v>
      </c>
      <c r="B379" s="140" t="s">
        <v>17287</v>
      </c>
      <c r="C379" s="141" t="s">
        <v>3329</v>
      </c>
      <c r="D379" s="141" t="s">
        <v>31</v>
      </c>
      <c r="E379" s="141" t="s">
        <v>17286</v>
      </c>
      <c r="F379" s="151">
        <v>42837</v>
      </c>
      <c r="G379" s="141" t="s">
        <v>410</v>
      </c>
      <c r="H379" s="141" t="s">
        <v>17266</v>
      </c>
      <c r="I379" s="141">
        <v>4</v>
      </c>
      <c r="J379" s="141" t="s">
        <v>32</v>
      </c>
      <c r="K379" s="141" t="s">
        <v>28</v>
      </c>
      <c r="L379" s="141">
        <v>0</v>
      </c>
      <c r="M379" s="141" t="s">
        <v>17265</v>
      </c>
      <c r="N379" s="141">
        <v>342</v>
      </c>
      <c r="O379" s="141" t="s">
        <v>41</v>
      </c>
      <c r="P379" s="141">
        <v>115148.11</v>
      </c>
      <c r="Q379" s="141">
        <v>4309650</v>
      </c>
      <c r="R379" s="141">
        <v>3532739</v>
      </c>
      <c r="S379" s="141">
        <v>81.97</v>
      </c>
      <c r="T379" s="141" t="s">
        <v>17292</v>
      </c>
      <c r="U379" s="141" t="s">
        <v>17291</v>
      </c>
      <c r="V379" s="141" t="s">
        <v>17290</v>
      </c>
      <c r="W379" s="141" t="s">
        <v>17289</v>
      </c>
      <c r="X379" s="141" t="s">
        <v>17288</v>
      </c>
      <c r="Y379" s="141" t="s">
        <v>140</v>
      </c>
      <c r="Z379" s="141" t="str">
        <f t="shared" si="5"/>
        <v>Meta151PE</v>
      </c>
      <c r="AA379" s="143">
        <v>0</v>
      </c>
      <c r="AB379" s="143" t="s">
        <v>30</v>
      </c>
      <c r="AC379" s="143" t="s">
        <v>3343</v>
      </c>
      <c r="AD379" s="143"/>
    </row>
    <row r="380" spans="1:30" s="24" customFormat="1" ht="24" customHeight="1">
      <c r="A380" s="139">
        <v>42842</v>
      </c>
      <c r="B380" s="140" t="s">
        <v>17287</v>
      </c>
      <c r="C380" s="141" t="s">
        <v>3329</v>
      </c>
      <c r="D380" s="141" t="s">
        <v>31</v>
      </c>
      <c r="E380" s="141" t="s">
        <v>17286</v>
      </c>
      <c r="F380" s="151">
        <v>42837</v>
      </c>
      <c r="G380" s="141" t="s">
        <v>410</v>
      </c>
      <c r="H380" s="141" t="s">
        <v>17266</v>
      </c>
      <c r="I380" s="141">
        <v>5</v>
      </c>
      <c r="J380" s="141" t="s">
        <v>32</v>
      </c>
      <c r="K380" s="141" t="s">
        <v>28</v>
      </c>
      <c r="L380" s="141">
        <v>0</v>
      </c>
      <c r="M380" s="141" t="s">
        <v>17265</v>
      </c>
      <c r="N380" s="141">
        <v>343</v>
      </c>
      <c r="O380" s="141" t="s">
        <v>41</v>
      </c>
      <c r="P380" s="141">
        <v>115503.8</v>
      </c>
      <c r="Q380" s="141">
        <v>4309650</v>
      </c>
      <c r="R380" s="141">
        <v>3543004</v>
      </c>
      <c r="S380" s="141">
        <v>82.21</v>
      </c>
      <c r="T380" s="141" t="s">
        <v>17285</v>
      </c>
      <c r="U380" s="141" t="s">
        <v>17284</v>
      </c>
      <c r="V380" s="141" t="s">
        <v>17283</v>
      </c>
      <c r="W380" s="141" t="s">
        <v>17282</v>
      </c>
      <c r="X380" s="141" t="s">
        <v>17281</v>
      </c>
      <c r="Y380" s="141" t="s">
        <v>140</v>
      </c>
      <c r="Z380" s="141" t="str">
        <f t="shared" si="5"/>
        <v>Meta151PE</v>
      </c>
      <c r="AA380" s="143">
        <v>0</v>
      </c>
      <c r="AB380" s="143" t="s">
        <v>30</v>
      </c>
      <c r="AC380" s="143" t="s">
        <v>3343</v>
      </c>
      <c r="AD380" s="143"/>
    </row>
    <row r="381" spans="1:30" s="24" customFormat="1" ht="24" customHeight="1">
      <c r="A381" s="139">
        <v>42842</v>
      </c>
      <c r="B381" s="140" t="s">
        <v>17280</v>
      </c>
      <c r="C381" s="141">
        <v>0</v>
      </c>
      <c r="D381" s="141" t="s">
        <v>31</v>
      </c>
      <c r="E381" s="141" t="s">
        <v>17279</v>
      </c>
      <c r="F381" s="151">
        <v>42837</v>
      </c>
      <c r="G381" s="141" t="s">
        <v>410</v>
      </c>
      <c r="H381" s="141" t="s">
        <v>17266</v>
      </c>
      <c r="I381" s="141">
        <v>6</v>
      </c>
      <c r="J381" s="141" t="s">
        <v>32</v>
      </c>
      <c r="K381" s="141" t="s">
        <v>28</v>
      </c>
      <c r="L381" s="141">
        <v>0</v>
      </c>
      <c r="M381" s="141" t="s">
        <v>17265</v>
      </c>
      <c r="N381" s="141">
        <v>199</v>
      </c>
      <c r="O381" s="141" t="s">
        <v>41</v>
      </c>
      <c r="P381" s="141">
        <v>110713.36</v>
      </c>
      <c r="Q381" s="141">
        <v>4309650</v>
      </c>
      <c r="R381" s="141">
        <v>3398296</v>
      </c>
      <c r="S381" s="141">
        <v>78.849999999999994</v>
      </c>
      <c r="T381" s="141" t="s">
        <v>17278</v>
      </c>
      <c r="U381" s="141" t="s">
        <v>17277</v>
      </c>
      <c r="V381" s="141" t="s">
        <v>17276</v>
      </c>
      <c r="W381" s="141" t="s">
        <v>17275</v>
      </c>
      <c r="X381" s="141" t="s">
        <v>17274</v>
      </c>
      <c r="Y381" s="141" t="s">
        <v>140</v>
      </c>
      <c r="Z381" s="141" t="str">
        <f t="shared" si="5"/>
        <v>0151PE</v>
      </c>
      <c r="AA381" s="143">
        <v>0</v>
      </c>
      <c r="AB381" s="143" t="s">
        <v>30</v>
      </c>
      <c r="AC381" s="143" t="s">
        <v>3343</v>
      </c>
      <c r="AD381" s="143"/>
    </row>
    <row r="382" spans="1:30" s="24" customFormat="1" ht="24" customHeight="1">
      <c r="A382" s="139">
        <v>42842</v>
      </c>
      <c r="B382" s="140" t="s">
        <v>17273</v>
      </c>
      <c r="C382" s="141">
        <v>0</v>
      </c>
      <c r="D382" s="141" t="s">
        <v>31</v>
      </c>
      <c r="E382" s="141" t="s">
        <v>17272</v>
      </c>
      <c r="F382" s="151">
        <v>42837</v>
      </c>
      <c r="G382" s="141" t="s">
        <v>410</v>
      </c>
      <c r="H382" s="141" t="s">
        <v>17266</v>
      </c>
      <c r="I382" s="141">
        <v>7</v>
      </c>
      <c r="J382" s="141" t="s">
        <v>32</v>
      </c>
      <c r="K382" s="141" t="s">
        <v>28</v>
      </c>
      <c r="L382" s="141">
        <v>0</v>
      </c>
      <c r="M382" s="141" t="s">
        <v>17265</v>
      </c>
      <c r="N382" s="141">
        <v>0</v>
      </c>
      <c r="O382" s="141" t="s">
        <v>41</v>
      </c>
      <c r="P382" s="141">
        <v>112181.95</v>
      </c>
      <c r="Q382" s="141">
        <v>4309650</v>
      </c>
      <c r="R382" s="141">
        <v>3406305</v>
      </c>
      <c r="S382" s="141">
        <v>79.040000000000006</v>
      </c>
      <c r="T382" s="141">
        <v>0</v>
      </c>
      <c r="U382" s="141">
        <v>0</v>
      </c>
      <c r="V382" s="141" t="s">
        <v>17271</v>
      </c>
      <c r="W382" s="141" t="s">
        <v>17270</v>
      </c>
      <c r="X382" s="141" t="s">
        <v>17269</v>
      </c>
      <c r="Y382" s="141" t="s">
        <v>140</v>
      </c>
      <c r="Z382" s="141" t="str">
        <f t="shared" si="5"/>
        <v>0151PE</v>
      </c>
      <c r="AA382" s="143">
        <v>0</v>
      </c>
      <c r="AB382" s="143" t="s">
        <v>30</v>
      </c>
      <c r="AC382" s="143" t="s">
        <v>3343</v>
      </c>
      <c r="AD382" s="143"/>
    </row>
    <row r="383" spans="1:30" s="24" customFormat="1" ht="24" customHeight="1">
      <c r="A383" s="139">
        <v>42842</v>
      </c>
      <c r="B383" s="140" t="s">
        <v>17268</v>
      </c>
      <c r="C383" s="141" t="s">
        <v>2525</v>
      </c>
      <c r="D383" s="141" t="s">
        <v>31</v>
      </c>
      <c r="E383" s="141" t="s">
        <v>17267</v>
      </c>
      <c r="F383" s="151">
        <v>42837</v>
      </c>
      <c r="G383" s="141" t="s">
        <v>410</v>
      </c>
      <c r="H383" s="141" t="s">
        <v>17266</v>
      </c>
      <c r="I383" s="141">
        <v>8</v>
      </c>
      <c r="J383" s="141" t="s">
        <v>32</v>
      </c>
      <c r="K383" s="141" t="s">
        <v>28</v>
      </c>
      <c r="L383" s="141">
        <v>0</v>
      </c>
      <c r="M383" s="141" t="s">
        <v>17265</v>
      </c>
      <c r="N383" s="141">
        <v>0</v>
      </c>
      <c r="O383" s="141" t="s">
        <v>41</v>
      </c>
      <c r="P383" s="141">
        <v>113731.65</v>
      </c>
      <c r="Q383" s="141">
        <v>4309650</v>
      </c>
      <c r="R383" s="141">
        <v>3384870</v>
      </c>
      <c r="S383" s="141">
        <v>78.540000000000006</v>
      </c>
      <c r="T383" s="141">
        <v>0</v>
      </c>
      <c r="U383" s="141">
        <v>0</v>
      </c>
      <c r="V383" s="141" t="s">
        <v>17264</v>
      </c>
      <c r="W383" s="141" t="s">
        <v>17263</v>
      </c>
      <c r="X383" s="141" t="s">
        <v>17262</v>
      </c>
      <c r="Y383" s="141" t="s">
        <v>140</v>
      </c>
      <c r="Z383" s="141" t="str">
        <f t="shared" si="5"/>
        <v>De novo151PE</v>
      </c>
      <c r="AA383" s="143">
        <v>0</v>
      </c>
      <c r="AB383" s="143" t="s">
        <v>30</v>
      </c>
      <c r="AC383" s="143" t="s">
        <v>3343</v>
      </c>
      <c r="AD383" s="143"/>
    </row>
    <row r="384" spans="1:30" s="24" customFormat="1" ht="24" customHeight="1">
      <c r="A384" s="133">
        <v>42842</v>
      </c>
      <c r="B384" s="134" t="s">
        <v>16922</v>
      </c>
      <c r="C384" s="135" t="s">
        <v>27</v>
      </c>
      <c r="D384" s="135" t="s">
        <v>31</v>
      </c>
      <c r="E384" s="135" t="s">
        <v>17261</v>
      </c>
      <c r="F384" s="159">
        <v>42840</v>
      </c>
      <c r="G384" s="135" t="s">
        <v>40</v>
      </c>
      <c r="H384" s="135" t="s">
        <v>17253</v>
      </c>
      <c r="I384" s="135">
        <v>1</v>
      </c>
      <c r="J384" s="144" t="s">
        <v>128</v>
      </c>
      <c r="K384" s="144" t="s">
        <v>17244</v>
      </c>
      <c r="L384" s="135">
        <v>0</v>
      </c>
      <c r="M384" s="135"/>
      <c r="N384" s="135">
        <v>72</v>
      </c>
      <c r="O384" s="135" t="s">
        <v>29</v>
      </c>
      <c r="P384" s="135">
        <v>20905.27</v>
      </c>
      <c r="Q384" s="135">
        <v>2161078</v>
      </c>
      <c r="R384" s="135">
        <v>1985499</v>
      </c>
      <c r="S384" s="135">
        <v>91.9</v>
      </c>
      <c r="T384" s="135" t="s">
        <v>17260</v>
      </c>
      <c r="U384" s="135" t="s">
        <v>17259</v>
      </c>
      <c r="V384" s="135" t="s">
        <v>17258</v>
      </c>
      <c r="W384" s="135" t="s">
        <v>17257</v>
      </c>
      <c r="X384" s="135" t="s">
        <v>17256</v>
      </c>
      <c r="Y384" s="147" t="s">
        <v>143</v>
      </c>
      <c r="Z384" s="147" t="str">
        <f t="shared" si="5"/>
        <v>Re-sequencing91PE</v>
      </c>
      <c r="AA384" s="137">
        <v>0.38181818181818183</v>
      </c>
      <c r="AB384" s="138" t="s">
        <v>13904</v>
      </c>
      <c r="AC384" s="154" t="s">
        <v>3343</v>
      </c>
      <c r="AD384" s="155"/>
    </row>
    <row r="385" spans="1:30" s="24" customFormat="1" ht="24" customHeight="1">
      <c r="A385" s="139">
        <v>42842</v>
      </c>
      <c r="B385" s="140" t="s">
        <v>17255</v>
      </c>
      <c r="C385" s="141" t="s">
        <v>1370</v>
      </c>
      <c r="D385" s="141" t="s">
        <v>31</v>
      </c>
      <c r="E385" s="141" t="s">
        <v>17254</v>
      </c>
      <c r="F385" s="151">
        <v>42840</v>
      </c>
      <c r="G385" s="141" t="s">
        <v>40</v>
      </c>
      <c r="H385" s="141" t="s">
        <v>17253</v>
      </c>
      <c r="I385" s="141">
        <v>2</v>
      </c>
      <c r="J385" s="141" t="s">
        <v>32</v>
      </c>
      <c r="K385" s="141" t="s">
        <v>28</v>
      </c>
      <c r="L385" s="141">
        <v>0</v>
      </c>
      <c r="M385" s="141"/>
      <c r="N385" s="141">
        <v>149</v>
      </c>
      <c r="O385" s="141" t="s">
        <v>29</v>
      </c>
      <c r="P385" s="141">
        <v>31263.65</v>
      </c>
      <c r="Q385" s="141">
        <v>2904857</v>
      </c>
      <c r="R385" s="141">
        <v>2771851</v>
      </c>
      <c r="S385" s="141">
        <v>95.5</v>
      </c>
      <c r="T385" s="141" t="s">
        <v>17252</v>
      </c>
      <c r="U385" s="141" t="s">
        <v>17251</v>
      </c>
      <c r="V385" s="141" t="s">
        <v>17250</v>
      </c>
      <c r="W385" s="141" t="s">
        <v>17249</v>
      </c>
      <c r="X385" s="141" t="s">
        <v>17248</v>
      </c>
      <c r="Y385" s="141" t="s">
        <v>143</v>
      </c>
      <c r="Z385" s="141" t="str">
        <f t="shared" ref="Z385:Z448" si="6">IF(P385,CONCATENATE(C385,Y385),0)</f>
        <v>Exome capture91PE</v>
      </c>
      <c r="AA385" s="143">
        <v>0</v>
      </c>
      <c r="AB385" s="143" t="s">
        <v>13904</v>
      </c>
      <c r="AC385" s="143" t="s">
        <v>3343</v>
      </c>
      <c r="AD385" s="143"/>
    </row>
    <row r="386" spans="1:30" s="39" customFormat="1" ht="24" customHeight="1">
      <c r="A386" s="219">
        <v>42842</v>
      </c>
      <c r="B386" s="218" t="s">
        <v>14255</v>
      </c>
      <c r="C386" s="135"/>
      <c r="D386" s="147" t="s">
        <v>1248</v>
      </c>
      <c r="E386" s="218" t="s">
        <v>17410</v>
      </c>
      <c r="F386" s="219">
        <v>42840</v>
      </c>
      <c r="G386" s="219" t="s">
        <v>6974</v>
      </c>
      <c r="H386" s="215" t="s">
        <v>17411</v>
      </c>
      <c r="I386" s="135">
        <v>1</v>
      </c>
      <c r="J386" s="219" t="s">
        <v>2392</v>
      </c>
      <c r="K386" s="147" t="s">
        <v>28</v>
      </c>
      <c r="L386" s="216" t="s">
        <v>350</v>
      </c>
      <c r="M386" s="219"/>
      <c r="N386" s="215">
        <v>0</v>
      </c>
      <c r="O386" s="135" t="s">
        <v>29</v>
      </c>
      <c r="P386" s="215">
        <v>37884.480000000003</v>
      </c>
      <c r="Q386" s="215">
        <v>3803957</v>
      </c>
      <c r="R386" s="135">
        <v>3373959</v>
      </c>
      <c r="S386" s="215">
        <v>88.9</v>
      </c>
      <c r="T386" s="215">
        <v>0</v>
      </c>
      <c r="U386" s="215">
        <v>0</v>
      </c>
      <c r="V386" s="219" t="s">
        <v>17412</v>
      </c>
      <c r="W386" s="215" t="s">
        <v>17413</v>
      </c>
      <c r="X386" s="135" t="s">
        <v>17414</v>
      </c>
      <c r="Y386" s="147" t="s">
        <v>143</v>
      </c>
      <c r="Z386" s="147" t="str">
        <f t="shared" si="6"/>
        <v>91PE</v>
      </c>
      <c r="AA386" s="214">
        <v>0</v>
      </c>
      <c r="AB386" s="213" t="s">
        <v>2544</v>
      </c>
      <c r="AC386" s="213" t="s">
        <v>16125</v>
      </c>
      <c r="AD386" s="135"/>
    </row>
    <row r="387" spans="1:30" s="39" customFormat="1" ht="24" customHeight="1">
      <c r="A387" s="211">
        <v>42842</v>
      </c>
      <c r="B387" s="210" t="s">
        <v>14255</v>
      </c>
      <c r="C387" s="141"/>
      <c r="D387" s="141" t="s">
        <v>1248</v>
      </c>
      <c r="E387" s="210" t="s">
        <v>17410</v>
      </c>
      <c r="F387" s="151">
        <v>42840</v>
      </c>
      <c r="G387" s="141" t="s">
        <v>3061</v>
      </c>
      <c r="H387" s="208" t="s">
        <v>17411</v>
      </c>
      <c r="I387" s="141">
        <v>2</v>
      </c>
      <c r="J387" s="141" t="s">
        <v>2392</v>
      </c>
      <c r="K387" s="141" t="s">
        <v>28</v>
      </c>
      <c r="L387" s="208" t="s">
        <v>350</v>
      </c>
      <c r="M387" s="141"/>
      <c r="N387" s="208">
        <v>0</v>
      </c>
      <c r="O387" s="141" t="s">
        <v>29</v>
      </c>
      <c r="P387" s="141">
        <v>37597.06</v>
      </c>
      <c r="Q387" s="208">
        <v>3715158</v>
      </c>
      <c r="R387" s="141">
        <v>3346905</v>
      </c>
      <c r="S387" s="141">
        <v>90.3</v>
      </c>
      <c r="T387" s="208">
        <v>0</v>
      </c>
      <c r="U387" s="208">
        <v>0</v>
      </c>
      <c r="V387" s="141" t="s">
        <v>17415</v>
      </c>
      <c r="W387" s="208" t="s">
        <v>17416</v>
      </c>
      <c r="X387" s="141" t="s">
        <v>17417</v>
      </c>
      <c r="Y387" s="141" t="s">
        <v>143</v>
      </c>
      <c r="Z387" s="141" t="str">
        <f t="shared" si="6"/>
        <v>91PE</v>
      </c>
      <c r="AA387" s="207">
        <v>0</v>
      </c>
      <c r="AB387" s="207" t="s">
        <v>2544</v>
      </c>
      <c r="AC387" s="207" t="s">
        <v>16125</v>
      </c>
      <c r="AD387" s="141"/>
    </row>
    <row r="388" spans="1:30" s="39" customFormat="1" ht="24" customHeight="1">
      <c r="A388" s="219">
        <v>42842</v>
      </c>
      <c r="B388" s="218" t="s">
        <v>17418</v>
      </c>
      <c r="C388" s="135"/>
      <c r="D388" s="147" t="s">
        <v>1248</v>
      </c>
      <c r="E388" s="218" t="s">
        <v>17419</v>
      </c>
      <c r="F388" s="219">
        <v>42840</v>
      </c>
      <c r="G388" s="219" t="s">
        <v>6986</v>
      </c>
      <c r="H388" s="215" t="s">
        <v>17420</v>
      </c>
      <c r="I388" s="135">
        <v>1</v>
      </c>
      <c r="J388" s="219" t="s">
        <v>2392</v>
      </c>
      <c r="K388" s="147" t="s">
        <v>28</v>
      </c>
      <c r="L388" s="216" t="s">
        <v>350</v>
      </c>
      <c r="M388" s="219"/>
      <c r="N388" s="215">
        <v>0</v>
      </c>
      <c r="O388" s="135" t="s">
        <v>29</v>
      </c>
      <c r="P388" s="215">
        <v>37791.94</v>
      </c>
      <c r="Q388" s="215">
        <v>3623852</v>
      </c>
      <c r="R388" s="135">
        <v>3366143</v>
      </c>
      <c r="S388" s="215">
        <v>93</v>
      </c>
      <c r="T388" s="215">
        <v>0</v>
      </c>
      <c r="U388" s="215">
        <v>0</v>
      </c>
      <c r="V388" s="219" t="s">
        <v>17421</v>
      </c>
      <c r="W388" s="215" t="s">
        <v>17422</v>
      </c>
      <c r="X388" s="135" t="s">
        <v>17423</v>
      </c>
      <c r="Y388" s="147" t="s">
        <v>143</v>
      </c>
      <c r="Z388" s="147" t="str">
        <f t="shared" si="6"/>
        <v>91PE</v>
      </c>
      <c r="AA388" s="214">
        <v>0</v>
      </c>
      <c r="AB388" s="213" t="s">
        <v>2544</v>
      </c>
      <c r="AC388" s="213" t="s">
        <v>16125</v>
      </c>
      <c r="AD388" s="135"/>
    </row>
    <row r="389" spans="1:30" s="39" customFormat="1" ht="24" customHeight="1">
      <c r="A389" s="211">
        <v>42842</v>
      </c>
      <c r="B389" s="210" t="s">
        <v>17418</v>
      </c>
      <c r="C389" s="141"/>
      <c r="D389" s="141" t="s">
        <v>1248</v>
      </c>
      <c r="E389" s="210" t="s">
        <v>17419</v>
      </c>
      <c r="F389" s="151">
        <v>42840</v>
      </c>
      <c r="G389" s="141" t="s">
        <v>3074</v>
      </c>
      <c r="H389" s="208" t="s">
        <v>17420</v>
      </c>
      <c r="I389" s="141">
        <v>2</v>
      </c>
      <c r="J389" s="141" t="s">
        <v>2392</v>
      </c>
      <c r="K389" s="141" t="s">
        <v>28</v>
      </c>
      <c r="L389" s="208" t="s">
        <v>350</v>
      </c>
      <c r="M389" s="141"/>
      <c r="N389" s="208">
        <v>0</v>
      </c>
      <c r="O389" s="141" t="s">
        <v>29</v>
      </c>
      <c r="P389" s="141">
        <v>38689.58</v>
      </c>
      <c r="Q389" s="141">
        <v>3776524</v>
      </c>
      <c r="R389" s="141">
        <v>3446644</v>
      </c>
      <c r="S389" s="208">
        <v>91.4</v>
      </c>
      <c r="T389" s="208">
        <v>0</v>
      </c>
      <c r="U389" s="208">
        <v>0</v>
      </c>
      <c r="V389" s="208" t="s">
        <v>17424</v>
      </c>
      <c r="W389" s="141" t="s">
        <v>17425</v>
      </c>
      <c r="X389" s="141" t="s">
        <v>17426</v>
      </c>
      <c r="Y389" s="141" t="s">
        <v>143</v>
      </c>
      <c r="Z389" s="141" t="str">
        <f t="shared" si="6"/>
        <v>91PE</v>
      </c>
      <c r="AA389" s="207">
        <v>0</v>
      </c>
      <c r="AB389" s="207" t="s">
        <v>2544</v>
      </c>
      <c r="AC389" s="207" t="s">
        <v>16125</v>
      </c>
      <c r="AD389" s="210"/>
    </row>
    <row r="390" spans="1:30" s="39" customFormat="1" ht="24" customHeight="1">
      <c r="A390" s="219">
        <v>42842</v>
      </c>
      <c r="B390" s="218" t="s">
        <v>17427</v>
      </c>
      <c r="C390" s="135"/>
      <c r="D390" s="147" t="s">
        <v>1248</v>
      </c>
      <c r="E390" s="218" t="s">
        <v>17428</v>
      </c>
      <c r="F390" s="219">
        <v>42840</v>
      </c>
      <c r="G390" s="219" t="s">
        <v>17555</v>
      </c>
      <c r="H390" s="135" t="s">
        <v>17429</v>
      </c>
      <c r="I390" s="135">
        <v>1</v>
      </c>
      <c r="J390" s="215" t="s">
        <v>3576</v>
      </c>
      <c r="K390" s="147" t="s">
        <v>17430</v>
      </c>
      <c r="L390" s="216" t="s">
        <v>350</v>
      </c>
      <c r="M390" s="135"/>
      <c r="N390" s="215">
        <v>0</v>
      </c>
      <c r="O390" s="215" t="s">
        <v>29</v>
      </c>
      <c r="P390" s="215">
        <v>38004.15</v>
      </c>
      <c r="Q390" s="215">
        <v>4093898</v>
      </c>
      <c r="R390" s="135">
        <v>3456592</v>
      </c>
      <c r="S390" s="215">
        <v>84.8</v>
      </c>
      <c r="T390" s="215">
        <v>0</v>
      </c>
      <c r="U390" s="215">
        <v>0</v>
      </c>
      <c r="V390" s="215" t="s">
        <v>17431</v>
      </c>
      <c r="W390" s="135" t="s">
        <v>17432</v>
      </c>
      <c r="X390" s="219" t="s">
        <v>17433</v>
      </c>
      <c r="Y390" s="147" t="s">
        <v>143</v>
      </c>
      <c r="Z390" s="147" t="str">
        <f t="shared" si="6"/>
        <v>91PE</v>
      </c>
      <c r="AA390" s="214">
        <v>0.11864406779661017</v>
      </c>
      <c r="AB390" s="213" t="s">
        <v>2544</v>
      </c>
      <c r="AC390" s="213" t="s">
        <v>16125</v>
      </c>
      <c r="AD390" s="218"/>
    </row>
    <row r="391" spans="1:30" s="39" customFormat="1" ht="24" customHeight="1">
      <c r="A391" s="211">
        <v>42842</v>
      </c>
      <c r="B391" s="210" t="s">
        <v>17427</v>
      </c>
      <c r="C391" s="141"/>
      <c r="D391" s="141" t="s">
        <v>1248</v>
      </c>
      <c r="E391" s="210" t="s">
        <v>17428</v>
      </c>
      <c r="F391" s="151">
        <v>42840</v>
      </c>
      <c r="G391" s="141" t="s">
        <v>3074</v>
      </c>
      <c r="H391" s="208" t="s">
        <v>17429</v>
      </c>
      <c r="I391" s="141">
        <v>2</v>
      </c>
      <c r="J391" s="220" t="s">
        <v>3576</v>
      </c>
      <c r="K391" s="144" t="s">
        <v>17430</v>
      </c>
      <c r="L391" s="208" t="s">
        <v>350</v>
      </c>
      <c r="M391" s="141"/>
      <c r="N391" s="208">
        <v>0</v>
      </c>
      <c r="O391" s="141" t="s">
        <v>29</v>
      </c>
      <c r="P391" s="141">
        <v>38692.86</v>
      </c>
      <c r="Q391" s="208">
        <v>4034361</v>
      </c>
      <c r="R391" s="141">
        <v>3469399</v>
      </c>
      <c r="S391" s="208">
        <v>86.4</v>
      </c>
      <c r="T391" s="208">
        <v>0</v>
      </c>
      <c r="U391" s="208">
        <v>0</v>
      </c>
      <c r="V391" s="141" t="s">
        <v>17434</v>
      </c>
      <c r="W391" s="208" t="s">
        <v>17435</v>
      </c>
      <c r="X391" s="141" t="s">
        <v>17436</v>
      </c>
      <c r="Y391" s="141" t="s">
        <v>143</v>
      </c>
      <c r="Z391" s="141" t="str">
        <f t="shared" si="6"/>
        <v>91PE</v>
      </c>
      <c r="AA391" s="207">
        <v>0.11864406779661017</v>
      </c>
      <c r="AB391" s="207" t="s">
        <v>2544</v>
      </c>
      <c r="AC391" s="207" t="s">
        <v>16125</v>
      </c>
      <c r="AD391" s="141"/>
    </row>
    <row r="392" spans="1:30" s="39" customFormat="1" ht="24" customHeight="1">
      <c r="A392" s="219">
        <v>42842</v>
      </c>
      <c r="B392" s="218" t="s">
        <v>17437</v>
      </c>
      <c r="C392" s="135"/>
      <c r="D392" s="147" t="s">
        <v>1248</v>
      </c>
      <c r="E392" s="219" t="s">
        <v>17438</v>
      </c>
      <c r="F392" s="219">
        <v>42840</v>
      </c>
      <c r="G392" s="135" t="s">
        <v>6974</v>
      </c>
      <c r="H392" s="219" t="s">
        <v>17439</v>
      </c>
      <c r="I392" s="135">
        <v>1</v>
      </c>
      <c r="J392" s="219" t="s">
        <v>2392</v>
      </c>
      <c r="K392" s="147" t="s">
        <v>28</v>
      </c>
      <c r="L392" s="216" t="s">
        <v>350</v>
      </c>
      <c r="M392" s="219"/>
      <c r="N392" s="215">
        <v>0</v>
      </c>
      <c r="O392" s="135" t="s">
        <v>29</v>
      </c>
      <c r="P392" s="215">
        <v>37040.78</v>
      </c>
      <c r="Q392" s="215">
        <v>3831106</v>
      </c>
      <c r="R392" s="135">
        <v>3305698</v>
      </c>
      <c r="S392" s="135">
        <v>86.4</v>
      </c>
      <c r="T392" s="215">
        <v>0</v>
      </c>
      <c r="U392" s="215">
        <v>0</v>
      </c>
      <c r="V392" s="215" t="s">
        <v>17440</v>
      </c>
      <c r="W392" s="135" t="s">
        <v>17441</v>
      </c>
      <c r="X392" s="219" t="s">
        <v>17442</v>
      </c>
      <c r="Y392" s="147" t="s">
        <v>143</v>
      </c>
      <c r="Z392" s="147" t="str">
        <f t="shared" si="6"/>
        <v>91PE</v>
      </c>
      <c r="AA392" s="214">
        <v>0</v>
      </c>
      <c r="AB392" s="213" t="s">
        <v>2544</v>
      </c>
      <c r="AC392" s="213" t="s">
        <v>16125</v>
      </c>
      <c r="AD392" s="218"/>
    </row>
    <row r="393" spans="1:30" s="39" customFormat="1" ht="24" customHeight="1">
      <c r="A393" s="211">
        <v>42842</v>
      </c>
      <c r="B393" s="210" t="s">
        <v>17437</v>
      </c>
      <c r="C393" s="141"/>
      <c r="D393" s="141" t="s">
        <v>1248</v>
      </c>
      <c r="E393" s="210" t="s">
        <v>17438</v>
      </c>
      <c r="F393" s="151">
        <v>42840</v>
      </c>
      <c r="G393" s="141" t="s">
        <v>3061</v>
      </c>
      <c r="H393" s="208" t="s">
        <v>17439</v>
      </c>
      <c r="I393" s="141">
        <v>2</v>
      </c>
      <c r="J393" s="141" t="s">
        <v>2392</v>
      </c>
      <c r="K393" s="141" t="s">
        <v>28</v>
      </c>
      <c r="L393" s="208" t="s">
        <v>350</v>
      </c>
      <c r="M393" s="141"/>
      <c r="N393" s="208">
        <v>0</v>
      </c>
      <c r="O393" s="141" t="s">
        <v>29</v>
      </c>
      <c r="P393" s="141">
        <v>37013.040000000001</v>
      </c>
      <c r="Q393" s="141">
        <v>3845339</v>
      </c>
      <c r="R393" s="141">
        <v>3303845</v>
      </c>
      <c r="S393" s="208">
        <v>86.1</v>
      </c>
      <c r="T393" s="208">
        <v>0</v>
      </c>
      <c r="U393" s="208">
        <v>0</v>
      </c>
      <c r="V393" s="141" t="s">
        <v>17443</v>
      </c>
      <c r="W393" s="141" t="s">
        <v>17444</v>
      </c>
      <c r="X393" s="208" t="s">
        <v>17445</v>
      </c>
      <c r="Y393" s="141" t="s">
        <v>143</v>
      </c>
      <c r="Z393" s="141" t="str">
        <f t="shared" si="6"/>
        <v>91PE</v>
      </c>
      <c r="AA393" s="207">
        <v>0</v>
      </c>
      <c r="AB393" s="207" t="s">
        <v>2544</v>
      </c>
      <c r="AC393" s="207" t="s">
        <v>16125</v>
      </c>
      <c r="AD393" s="141"/>
    </row>
    <row r="394" spans="1:30" s="39" customFormat="1" ht="24" customHeight="1">
      <c r="A394" s="219">
        <v>42842</v>
      </c>
      <c r="B394" s="218" t="s">
        <v>17518</v>
      </c>
      <c r="C394" s="135"/>
      <c r="D394" s="147" t="s">
        <v>1248</v>
      </c>
      <c r="E394" s="219" t="s">
        <v>17519</v>
      </c>
      <c r="F394" s="219">
        <v>42841</v>
      </c>
      <c r="G394" s="135" t="s">
        <v>6941</v>
      </c>
      <c r="H394" s="219" t="s">
        <v>17520</v>
      </c>
      <c r="I394" s="135">
        <v>1</v>
      </c>
      <c r="J394" s="219" t="s">
        <v>2392</v>
      </c>
      <c r="K394" s="147" t="s">
        <v>28</v>
      </c>
      <c r="L394" s="216" t="s">
        <v>350</v>
      </c>
      <c r="M394" s="219"/>
      <c r="N394" s="215">
        <v>0</v>
      </c>
      <c r="O394" s="135" t="s">
        <v>33</v>
      </c>
      <c r="P394" s="215">
        <v>33574.730000000003</v>
      </c>
      <c r="Q394" s="215">
        <v>2835637</v>
      </c>
      <c r="R394" s="135">
        <v>2719503</v>
      </c>
      <c r="S394" s="135">
        <v>96</v>
      </c>
      <c r="T394" s="215">
        <v>0</v>
      </c>
      <c r="U394" s="215">
        <v>0</v>
      </c>
      <c r="V394" s="215" t="s">
        <v>17521</v>
      </c>
      <c r="W394" s="135" t="s">
        <v>17522</v>
      </c>
      <c r="X394" s="219" t="s">
        <v>17523</v>
      </c>
      <c r="Y394" s="147" t="s">
        <v>4625</v>
      </c>
      <c r="Z394" s="147" t="str">
        <f t="shared" si="6"/>
        <v>101PE</v>
      </c>
      <c r="AA394" s="214">
        <v>0</v>
      </c>
      <c r="AB394" s="213" t="s">
        <v>2544</v>
      </c>
      <c r="AC394" s="213" t="s">
        <v>16125</v>
      </c>
      <c r="AD394" s="218"/>
    </row>
    <row r="395" spans="1:30" s="39" customFormat="1" ht="24" customHeight="1">
      <c r="A395" s="211">
        <v>42842</v>
      </c>
      <c r="B395" s="210" t="s">
        <v>17524</v>
      </c>
      <c r="C395" s="141"/>
      <c r="D395" s="141" t="s">
        <v>1248</v>
      </c>
      <c r="E395" s="210" t="s">
        <v>17519</v>
      </c>
      <c r="F395" s="151">
        <v>42841</v>
      </c>
      <c r="G395" s="141" t="s">
        <v>3122</v>
      </c>
      <c r="H395" s="208" t="s">
        <v>17520</v>
      </c>
      <c r="I395" s="141">
        <v>2</v>
      </c>
      <c r="J395" s="141" t="s">
        <v>2392</v>
      </c>
      <c r="K395" s="141" t="s">
        <v>28</v>
      </c>
      <c r="L395" s="208" t="s">
        <v>350</v>
      </c>
      <c r="M395" s="141"/>
      <c r="N395" s="208">
        <v>0</v>
      </c>
      <c r="O395" s="141" t="s">
        <v>33</v>
      </c>
      <c r="P395" s="141">
        <v>33328.19</v>
      </c>
      <c r="Q395" s="141">
        <v>2812268</v>
      </c>
      <c r="R395" s="141">
        <v>2698817</v>
      </c>
      <c r="S395" s="208">
        <v>96.1</v>
      </c>
      <c r="T395" s="208">
        <v>0</v>
      </c>
      <c r="U395" s="208">
        <v>0</v>
      </c>
      <c r="V395" s="141" t="s">
        <v>17525</v>
      </c>
      <c r="W395" s="141" t="s">
        <v>17526</v>
      </c>
      <c r="X395" s="208" t="s">
        <v>17527</v>
      </c>
      <c r="Y395" s="141" t="s">
        <v>4625</v>
      </c>
      <c r="Z395" s="141" t="str">
        <f t="shared" si="6"/>
        <v>101PE</v>
      </c>
      <c r="AA395" s="207">
        <v>0</v>
      </c>
      <c r="AB395" s="207" t="s">
        <v>2544</v>
      </c>
      <c r="AC395" s="207" t="s">
        <v>16125</v>
      </c>
      <c r="AD395" s="141"/>
    </row>
    <row r="396" spans="1:30" s="39" customFormat="1" ht="24" customHeight="1">
      <c r="A396" s="219">
        <v>42842</v>
      </c>
      <c r="B396" s="218" t="s">
        <v>17528</v>
      </c>
      <c r="C396" s="135"/>
      <c r="D396" s="147" t="s">
        <v>1248</v>
      </c>
      <c r="E396" s="219" t="s">
        <v>17529</v>
      </c>
      <c r="F396" s="219">
        <v>42841</v>
      </c>
      <c r="G396" s="135" t="s">
        <v>6941</v>
      </c>
      <c r="H396" s="219" t="s">
        <v>17530</v>
      </c>
      <c r="I396" s="135">
        <v>1</v>
      </c>
      <c r="J396" s="219" t="s">
        <v>2392</v>
      </c>
      <c r="K396" s="147" t="s">
        <v>28</v>
      </c>
      <c r="L396" s="216" t="s">
        <v>350</v>
      </c>
      <c r="M396" s="219"/>
      <c r="N396" s="215">
        <v>0</v>
      </c>
      <c r="O396" s="135" t="s">
        <v>33</v>
      </c>
      <c r="P396" s="215">
        <v>36699.01</v>
      </c>
      <c r="Q396" s="215">
        <v>3141942</v>
      </c>
      <c r="R396" s="135">
        <v>2974768</v>
      </c>
      <c r="S396" s="135">
        <v>94.8</v>
      </c>
      <c r="T396" s="215">
        <v>0</v>
      </c>
      <c r="U396" s="215">
        <v>0</v>
      </c>
      <c r="V396" s="215" t="s">
        <v>17531</v>
      </c>
      <c r="W396" s="135" t="s">
        <v>3547</v>
      </c>
      <c r="X396" s="219" t="s">
        <v>17532</v>
      </c>
      <c r="Y396" s="147" t="s">
        <v>4625</v>
      </c>
      <c r="Z396" s="147" t="str">
        <f t="shared" si="6"/>
        <v>101PE</v>
      </c>
      <c r="AA396" s="214">
        <v>0</v>
      </c>
      <c r="AB396" s="213" t="s">
        <v>2544</v>
      </c>
      <c r="AC396" s="213" t="s">
        <v>16125</v>
      </c>
      <c r="AD396" s="218"/>
    </row>
    <row r="397" spans="1:30" s="39" customFormat="1" ht="24" customHeight="1">
      <c r="A397" s="211">
        <v>42842</v>
      </c>
      <c r="B397" s="210" t="s">
        <v>17533</v>
      </c>
      <c r="C397" s="141"/>
      <c r="D397" s="141" t="s">
        <v>1248</v>
      </c>
      <c r="E397" s="210" t="s">
        <v>17529</v>
      </c>
      <c r="F397" s="151">
        <v>42841</v>
      </c>
      <c r="G397" s="141" t="s">
        <v>3122</v>
      </c>
      <c r="H397" s="208" t="s">
        <v>17530</v>
      </c>
      <c r="I397" s="141">
        <v>2</v>
      </c>
      <c r="J397" s="141" t="s">
        <v>2392</v>
      </c>
      <c r="K397" s="141" t="s">
        <v>28</v>
      </c>
      <c r="L397" s="208" t="s">
        <v>350</v>
      </c>
      <c r="M397" s="141"/>
      <c r="N397" s="208">
        <v>0</v>
      </c>
      <c r="O397" s="141" t="s">
        <v>33</v>
      </c>
      <c r="P397" s="141">
        <v>37254.980000000003</v>
      </c>
      <c r="Q397" s="141">
        <v>3203945</v>
      </c>
      <c r="R397" s="141">
        <v>3018393</v>
      </c>
      <c r="S397" s="208">
        <v>94.3</v>
      </c>
      <c r="T397" s="208">
        <v>0</v>
      </c>
      <c r="U397" s="208">
        <v>0</v>
      </c>
      <c r="V397" s="141" t="s">
        <v>17534</v>
      </c>
      <c r="W397" s="141" t="s">
        <v>17535</v>
      </c>
      <c r="X397" s="208" t="s">
        <v>17536</v>
      </c>
      <c r="Y397" s="141" t="s">
        <v>4625</v>
      </c>
      <c r="Z397" s="141" t="str">
        <f t="shared" si="6"/>
        <v>101PE</v>
      </c>
      <c r="AA397" s="207">
        <v>0</v>
      </c>
      <c r="AB397" s="207" t="s">
        <v>2544</v>
      </c>
      <c r="AC397" s="207" t="s">
        <v>16125</v>
      </c>
      <c r="AD397" s="141"/>
    </row>
    <row r="398" spans="1:30" s="27" customFormat="1" ht="24" customHeight="1">
      <c r="A398" s="133">
        <v>42842</v>
      </c>
      <c r="B398" s="152" t="s">
        <v>17602</v>
      </c>
      <c r="C398" s="153">
        <v>0</v>
      </c>
      <c r="D398" s="153" t="s">
        <v>31</v>
      </c>
      <c r="E398" s="153" t="s">
        <v>17603</v>
      </c>
      <c r="F398" s="133">
        <v>42839</v>
      </c>
      <c r="G398" s="153" t="s">
        <v>120</v>
      </c>
      <c r="H398" s="153" t="s">
        <v>17604</v>
      </c>
      <c r="I398" s="153">
        <v>1</v>
      </c>
      <c r="J398" s="153" t="s">
        <v>10784</v>
      </c>
      <c r="K398" s="153" t="s">
        <v>28</v>
      </c>
      <c r="L398" s="153" t="s">
        <v>2973</v>
      </c>
      <c r="M398" s="153" t="s">
        <v>13536</v>
      </c>
      <c r="N398" s="153">
        <v>183</v>
      </c>
      <c r="O398" s="153" t="s">
        <v>33</v>
      </c>
      <c r="P398" s="153">
        <v>65308.24</v>
      </c>
      <c r="Q398" s="153">
        <v>4309650</v>
      </c>
      <c r="R398" s="153">
        <v>2976767</v>
      </c>
      <c r="S398" s="153">
        <v>69.069999999999993</v>
      </c>
      <c r="T398" s="153" t="s">
        <v>17605</v>
      </c>
      <c r="U398" s="153" t="s">
        <v>17606</v>
      </c>
      <c r="V398" s="153" t="s">
        <v>17607</v>
      </c>
      <c r="W398" s="153" t="s">
        <v>17608</v>
      </c>
      <c r="X398" s="153" t="s">
        <v>17609</v>
      </c>
      <c r="Y398" s="147" t="s">
        <v>4625</v>
      </c>
      <c r="Z398" s="147" t="str">
        <f t="shared" si="6"/>
        <v>0101PE</v>
      </c>
      <c r="AA398" s="154">
        <v>0</v>
      </c>
      <c r="AB398" s="155" t="s">
        <v>30</v>
      </c>
      <c r="AC398" s="155" t="s">
        <v>139</v>
      </c>
      <c r="AD398" s="206"/>
    </row>
    <row r="399" spans="1:30" s="27" customFormat="1" ht="24" customHeight="1">
      <c r="A399" s="139">
        <v>42842</v>
      </c>
      <c r="B399" s="140" t="s">
        <v>17610</v>
      </c>
      <c r="C399" s="141" t="s">
        <v>106</v>
      </c>
      <c r="D399" s="141" t="s">
        <v>31</v>
      </c>
      <c r="E399" s="141" t="s">
        <v>17611</v>
      </c>
      <c r="F399" s="142">
        <v>42839</v>
      </c>
      <c r="G399" s="141" t="s">
        <v>120</v>
      </c>
      <c r="H399" s="141" t="s">
        <v>17604</v>
      </c>
      <c r="I399" s="141">
        <v>2</v>
      </c>
      <c r="J399" s="141" t="s">
        <v>10784</v>
      </c>
      <c r="K399" s="141" t="s">
        <v>28</v>
      </c>
      <c r="L399" s="141" t="s">
        <v>2973</v>
      </c>
      <c r="M399" s="141" t="s">
        <v>13536</v>
      </c>
      <c r="N399" s="141">
        <v>0</v>
      </c>
      <c r="O399" s="141" t="s">
        <v>33</v>
      </c>
      <c r="P399" s="141">
        <v>76059.23</v>
      </c>
      <c r="Q399" s="141">
        <v>4309650</v>
      </c>
      <c r="R399" s="141">
        <v>3421978</v>
      </c>
      <c r="S399" s="141">
        <v>79.400000000000006</v>
      </c>
      <c r="T399" s="141">
        <v>0</v>
      </c>
      <c r="U399" s="141">
        <v>0</v>
      </c>
      <c r="V399" s="141" t="s">
        <v>17612</v>
      </c>
      <c r="W399" s="141" t="s">
        <v>17613</v>
      </c>
      <c r="X399" s="141" t="s">
        <v>17614</v>
      </c>
      <c r="Y399" s="141" t="s">
        <v>4625</v>
      </c>
      <c r="Z399" s="141" t="str">
        <f t="shared" si="6"/>
        <v>Non-codingRNA101PE</v>
      </c>
      <c r="AA399" s="143">
        <v>0</v>
      </c>
      <c r="AB399" s="143" t="s">
        <v>30</v>
      </c>
      <c r="AC399" s="156" t="s">
        <v>139</v>
      </c>
      <c r="AD399" s="205"/>
    </row>
    <row r="400" spans="1:30" s="27" customFormat="1" ht="24" customHeight="1">
      <c r="A400" s="139">
        <v>42842</v>
      </c>
      <c r="B400" s="140" t="s">
        <v>17615</v>
      </c>
      <c r="C400" s="141" t="s">
        <v>106</v>
      </c>
      <c r="D400" s="141" t="s">
        <v>31</v>
      </c>
      <c r="E400" s="141" t="s">
        <v>17616</v>
      </c>
      <c r="F400" s="142">
        <v>42839</v>
      </c>
      <c r="G400" s="141" t="s">
        <v>120</v>
      </c>
      <c r="H400" s="141" t="s">
        <v>17604</v>
      </c>
      <c r="I400" s="141">
        <v>3</v>
      </c>
      <c r="J400" s="141" t="s">
        <v>17617</v>
      </c>
      <c r="K400" s="141" t="s">
        <v>28</v>
      </c>
      <c r="L400" s="141" t="s">
        <v>2973</v>
      </c>
      <c r="M400" s="141" t="s">
        <v>13536</v>
      </c>
      <c r="N400" s="141">
        <v>0</v>
      </c>
      <c r="O400" s="141" t="s">
        <v>33</v>
      </c>
      <c r="P400" s="141">
        <v>75228.72</v>
      </c>
      <c r="Q400" s="141">
        <v>4309650</v>
      </c>
      <c r="R400" s="141">
        <v>3419452</v>
      </c>
      <c r="S400" s="141">
        <v>79.34</v>
      </c>
      <c r="T400" s="141">
        <v>0</v>
      </c>
      <c r="U400" s="141">
        <v>0</v>
      </c>
      <c r="V400" s="141" t="s">
        <v>17618</v>
      </c>
      <c r="W400" s="141" t="s">
        <v>17619</v>
      </c>
      <c r="X400" s="141" t="s">
        <v>17620</v>
      </c>
      <c r="Y400" s="141" t="s">
        <v>4625</v>
      </c>
      <c r="Z400" s="141" t="str">
        <f t="shared" si="6"/>
        <v>Non-codingRNA101PE</v>
      </c>
      <c r="AA400" s="143">
        <v>0</v>
      </c>
      <c r="AB400" s="143" t="s">
        <v>30</v>
      </c>
      <c r="AC400" s="156" t="s">
        <v>139</v>
      </c>
      <c r="AD400" s="205"/>
    </row>
    <row r="401" spans="1:30" s="27" customFormat="1" ht="24" customHeight="1">
      <c r="A401" s="139">
        <v>42842</v>
      </c>
      <c r="B401" s="140" t="s">
        <v>17621</v>
      </c>
      <c r="C401" s="141" t="s">
        <v>104</v>
      </c>
      <c r="D401" s="141" t="s">
        <v>31</v>
      </c>
      <c r="E401" s="141" t="s">
        <v>17622</v>
      </c>
      <c r="F401" s="142">
        <v>42839</v>
      </c>
      <c r="G401" s="141" t="s">
        <v>120</v>
      </c>
      <c r="H401" s="141" t="s">
        <v>17604</v>
      </c>
      <c r="I401" s="141">
        <v>4</v>
      </c>
      <c r="J401" s="141" t="s">
        <v>17617</v>
      </c>
      <c r="K401" s="141" t="s">
        <v>28</v>
      </c>
      <c r="L401" s="141" t="s">
        <v>2973</v>
      </c>
      <c r="M401" s="141" t="s">
        <v>13536</v>
      </c>
      <c r="N401" s="141">
        <v>0</v>
      </c>
      <c r="O401" s="141" t="s">
        <v>33</v>
      </c>
      <c r="P401" s="141">
        <v>65787.89</v>
      </c>
      <c r="Q401" s="141">
        <v>4309650</v>
      </c>
      <c r="R401" s="141">
        <v>2991219</v>
      </c>
      <c r="S401" s="141">
        <v>69.41</v>
      </c>
      <c r="T401" s="141">
        <v>0</v>
      </c>
      <c r="U401" s="141">
        <v>0</v>
      </c>
      <c r="V401" s="141" t="s">
        <v>17623</v>
      </c>
      <c r="W401" s="141" t="s">
        <v>17624</v>
      </c>
      <c r="X401" s="141" t="s">
        <v>17625</v>
      </c>
      <c r="Y401" s="141" t="s">
        <v>4625</v>
      </c>
      <c r="Z401" s="141" t="str">
        <f t="shared" si="6"/>
        <v>Transcriptome101PE</v>
      </c>
      <c r="AA401" s="143">
        <v>0</v>
      </c>
      <c r="AB401" s="143" t="s">
        <v>30</v>
      </c>
      <c r="AC401" s="156" t="s">
        <v>139</v>
      </c>
      <c r="AD401" s="205"/>
    </row>
    <row r="402" spans="1:30" s="27" customFormat="1" ht="24" customHeight="1">
      <c r="A402" s="139">
        <v>42842</v>
      </c>
      <c r="B402" s="140" t="s">
        <v>17626</v>
      </c>
      <c r="C402" s="141" t="s">
        <v>104</v>
      </c>
      <c r="D402" s="141" t="s">
        <v>31</v>
      </c>
      <c r="E402" s="141" t="s">
        <v>17627</v>
      </c>
      <c r="F402" s="142">
        <v>42839</v>
      </c>
      <c r="G402" s="141" t="s">
        <v>120</v>
      </c>
      <c r="H402" s="141" t="s">
        <v>18202</v>
      </c>
      <c r="I402" s="141">
        <v>5</v>
      </c>
      <c r="J402" s="144" t="s">
        <v>13594</v>
      </c>
      <c r="K402" s="144" t="s">
        <v>17628</v>
      </c>
      <c r="L402" s="141" t="s">
        <v>2973</v>
      </c>
      <c r="M402" s="141" t="s">
        <v>13558</v>
      </c>
      <c r="N402" s="141">
        <v>0</v>
      </c>
      <c r="O402" s="141" t="s">
        <v>33</v>
      </c>
      <c r="P402" s="141">
        <v>66578.62</v>
      </c>
      <c r="Q402" s="141">
        <v>4309650</v>
      </c>
      <c r="R402" s="141">
        <v>3035265</v>
      </c>
      <c r="S402" s="141">
        <v>70.430000000000007</v>
      </c>
      <c r="T402" s="141">
        <v>0</v>
      </c>
      <c r="U402" s="141">
        <v>0</v>
      </c>
      <c r="V402" s="141" t="s">
        <v>17629</v>
      </c>
      <c r="W402" s="141" t="s">
        <v>17630</v>
      </c>
      <c r="X402" s="141" t="s">
        <v>17631</v>
      </c>
      <c r="Y402" s="141" t="s">
        <v>4625</v>
      </c>
      <c r="Z402" s="141" t="str">
        <f t="shared" si="6"/>
        <v>Transcriptome101PE</v>
      </c>
      <c r="AA402" s="143">
        <v>0.1</v>
      </c>
      <c r="AB402" s="143" t="s">
        <v>30</v>
      </c>
      <c r="AC402" s="156" t="s">
        <v>139</v>
      </c>
      <c r="AD402" s="205"/>
    </row>
    <row r="403" spans="1:30" s="27" customFormat="1" ht="24" customHeight="1">
      <c r="A403" s="139">
        <v>42842</v>
      </c>
      <c r="B403" s="140" t="s">
        <v>17615</v>
      </c>
      <c r="C403" s="141" t="s">
        <v>106</v>
      </c>
      <c r="D403" s="141" t="s">
        <v>31</v>
      </c>
      <c r="E403" s="141" t="s">
        <v>17632</v>
      </c>
      <c r="F403" s="142">
        <v>42839</v>
      </c>
      <c r="G403" s="141" t="s">
        <v>120</v>
      </c>
      <c r="H403" s="141" t="s">
        <v>17604</v>
      </c>
      <c r="I403" s="141">
        <v>6</v>
      </c>
      <c r="J403" s="141" t="s">
        <v>17617</v>
      </c>
      <c r="K403" s="141" t="s">
        <v>28</v>
      </c>
      <c r="L403" s="141" t="s">
        <v>2973</v>
      </c>
      <c r="M403" s="141" t="s">
        <v>13536</v>
      </c>
      <c r="N403" s="141">
        <v>0</v>
      </c>
      <c r="O403" s="141" t="s">
        <v>33</v>
      </c>
      <c r="P403" s="141">
        <v>76213.64</v>
      </c>
      <c r="Q403" s="141">
        <v>4309650</v>
      </c>
      <c r="R403" s="141">
        <v>3450593</v>
      </c>
      <c r="S403" s="141">
        <v>80.069999999999993</v>
      </c>
      <c r="T403" s="141">
        <v>0</v>
      </c>
      <c r="U403" s="141">
        <v>0</v>
      </c>
      <c r="V403" s="141" t="s">
        <v>17633</v>
      </c>
      <c r="W403" s="141" t="s">
        <v>17634</v>
      </c>
      <c r="X403" s="141" t="s">
        <v>17635</v>
      </c>
      <c r="Y403" s="141" t="s">
        <v>4625</v>
      </c>
      <c r="Z403" s="141" t="str">
        <f t="shared" si="6"/>
        <v>Non-codingRNA101PE</v>
      </c>
      <c r="AA403" s="143">
        <v>0</v>
      </c>
      <c r="AB403" s="143" t="s">
        <v>30</v>
      </c>
      <c r="AC403" s="156" t="s">
        <v>139</v>
      </c>
      <c r="AD403" s="205"/>
    </row>
    <row r="404" spans="1:30" s="27" customFormat="1" ht="24" customHeight="1">
      <c r="A404" s="139">
        <v>42842</v>
      </c>
      <c r="B404" s="140" t="s">
        <v>17615</v>
      </c>
      <c r="C404" s="141" t="s">
        <v>106</v>
      </c>
      <c r="D404" s="141" t="s">
        <v>31</v>
      </c>
      <c r="E404" s="141" t="s">
        <v>17636</v>
      </c>
      <c r="F404" s="142">
        <v>42839</v>
      </c>
      <c r="G404" s="141" t="s">
        <v>120</v>
      </c>
      <c r="H404" s="141" t="s">
        <v>17604</v>
      </c>
      <c r="I404" s="141">
        <v>7</v>
      </c>
      <c r="J404" s="141" t="s">
        <v>10784</v>
      </c>
      <c r="K404" s="141" t="s">
        <v>28</v>
      </c>
      <c r="L404" s="141" t="s">
        <v>2973</v>
      </c>
      <c r="M404" s="141" t="s">
        <v>13536</v>
      </c>
      <c r="N404" s="141">
        <v>0</v>
      </c>
      <c r="O404" s="141" t="s">
        <v>33</v>
      </c>
      <c r="P404" s="141">
        <v>76878.41</v>
      </c>
      <c r="Q404" s="141">
        <v>4309650</v>
      </c>
      <c r="R404" s="141">
        <v>3457336</v>
      </c>
      <c r="S404" s="141">
        <v>80.22</v>
      </c>
      <c r="T404" s="141">
        <v>0</v>
      </c>
      <c r="U404" s="141">
        <v>0</v>
      </c>
      <c r="V404" s="141" t="s">
        <v>17637</v>
      </c>
      <c r="W404" s="141" t="s">
        <v>17638</v>
      </c>
      <c r="X404" s="141" t="s">
        <v>17639</v>
      </c>
      <c r="Y404" s="141" t="s">
        <v>4625</v>
      </c>
      <c r="Z404" s="141" t="str">
        <f t="shared" si="6"/>
        <v>Non-codingRNA101PE</v>
      </c>
      <c r="AA404" s="143">
        <v>0</v>
      </c>
      <c r="AB404" s="143" t="s">
        <v>30</v>
      </c>
      <c r="AC404" s="156" t="s">
        <v>139</v>
      </c>
      <c r="AD404" s="205"/>
    </row>
    <row r="405" spans="1:30" s="27" customFormat="1" ht="24" customHeight="1">
      <c r="A405" s="139">
        <v>42842</v>
      </c>
      <c r="B405" s="140" t="s">
        <v>17640</v>
      </c>
      <c r="C405" s="141" t="s">
        <v>104</v>
      </c>
      <c r="D405" s="141" t="s">
        <v>31</v>
      </c>
      <c r="E405" s="141" t="s">
        <v>17641</v>
      </c>
      <c r="F405" s="142">
        <v>42839</v>
      </c>
      <c r="G405" s="141" t="s">
        <v>120</v>
      </c>
      <c r="H405" s="141" t="s">
        <v>17604</v>
      </c>
      <c r="I405" s="141">
        <v>8</v>
      </c>
      <c r="J405" s="141" t="s">
        <v>10784</v>
      </c>
      <c r="K405" s="141" t="s">
        <v>28</v>
      </c>
      <c r="L405" s="141" t="s">
        <v>2973</v>
      </c>
      <c r="M405" s="141" t="s">
        <v>13536</v>
      </c>
      <c r="N405" s="141">
        <v>0</v>
      </c>
      <c r="O405" s="141" t="s">
        <v>33</v>
      </c>
      <c r="P405" s="141">
        <v>66632.72</v>
      </c>
      <c r="Q405" s="141">
        <v>4309650</v>
      </c>
      <c r="R405" s="141">
        <v>3039469</v>
      </c>
      <c r="S405" s="141">
        <v>70.53</v>
      </c>
      <c r="T405" s="141">
        <v>0</v>
      </c>
      <c r="U405" s="141">
        <v>0</v>
      </c>
      <c r="V405" s="141" t="s">
        <v>17642</v>
      </c>
      <c r="W405" s="141" t="s">
        <v>10105</v>
      </c>
      <c r="X405" s="141" t="s">
        <v>17643</v>
      </c>
      <c r="Y405" s="141" t="s">
        <v>4625</v>
      </c>
      <c r="Z405" s="141" t="str">
        <f t="shared" si="6"/>
        <v>Transcriptome101PE</v>
      </c>
      <c r="AA405" s="143">
        <v>0</v>
      </c>
      <c r="AB405" s="143" t="s">
        <v>30</v>
      </c>
      <c r="AC405" s="156" t="s">
        <v>139</v>
      </c>
      <c r="AD405" s="205"/>
    </row>
    <row r="406" spans="1:30" s="27" customFormat="1" ht="24" customHeight="1">
      <c r="A406" s="133">
        <v>42842</v>
      </c>
      <c r="B406" s="152" t="s">
        <v>17644</v>
      </c>
      <c r="C406" s="153">
        <v>0</v>
      </c>
      <c r="D406" s="153" t="s">
        <v>31</v>
      </c>
      <c r="E406" s="153" t="s">
        <v>17603</v>
      </c>
      <c r="F406" s="133">
        <v>42839</v>
      </c>
      <c r="G406" s="153" t="s">
        <v>135</v>
      </c>
      <c r="H406" s="153" t="s">
        <v>17645</v>
      </c>
      <c r="I406" s="153">
        <v>1</v>
      </c>
      <c r="J406" s="153" t="s">
        <v>7715</v>
      </c>
      <c r="K406" s="153" t="s">
        <v>28</v>
      </c>
      <c r="L406" s="153" t="s">
        <v>2973</v>
      </c>
      <c r="M406" s="153" t="s">
        <v>13536</v>
      </c>
      <c r="N406" s="153">
        <v>189</v>
      </c>
      <c r="O406" s="153" t="s">
        <v>33</v>
      </c>
      <c r="P406" s="153">
        <v>67047.88</v>
      </c>
      <c r="Q406" s="153">
        <v>4309650</v>
      </c>
      <c r="R406" s="153">
        <v>3054732</v>
      </c>
      <c r="S406" s="153">
        <v>70.88</v>
      </c>
      <c r="T406" s="153" t="s">
        <v>17646</v>
      </c>
      <c r="U406" s="153" t="s">
        <v>17647</v>
      </c>
      <c r="V406" s="153" t="s">
        <v>8760</v>
      </c>
      <c r="W406" s="153" t="s">
        <v>17648</v>
      </c>
      <c r="X406" s="153" t="s">
        <v>4138</v>
      </c>
      <c r="Y406" s="147" t="s">
        <v>4625</v>
      </c>
      <c r="Z406" s="147" t="str">
        <f t="shared" si="6"/>
        <v>0101PE</v>
      </c>
      <c r="AA406" s="154">
        <v>0</v>
      </c>
      <c r="AB406" s="155" t="s">
        <v>30</v>
      </c>
      <c r="AC406" s="155" t="s">
        <v>139</v>
      </c>
      <c r="AD406" s="206"/>
    </row>
    <row r="407" spans="1:30" s="27" customFormat="1" ht="24" customHeight="1">
      <c r="A407" s="139">
        <v>42842</v>
      </c>
      <c r="B407" s="140" t="s">
        <v>17649</v>
      </c>
      <c r="C407" s="141" t="s">
        <v>104</v>
      </c>
      <c r="D407" s="141" t="s">
        <v>31</v>
      </c>
      <c r="E407" s="141" t="s">
        <v>17650</v>
      </c>
      <c r="F407" s="142">
        <v>42839</v>
      </c>
      <c r="G407" s="141" t="s">
        <v>135</v>
      </c>
      <c r="H407" s="141" t="s">
        <v>17645</v>
      </c>
      <c r="I407" s="141">
        <v>2</v>
      </c>
      <c r="J407" s="141" t="s">
        <v>17651</v>
      </c>
      <c r="K407" s="141" t="s">
        <v>28</v>
      </c>
      <c r="L407" s="141" t="s">
        <v>2973</v>
      </c>
      <c r="M407" s="141" t="s">
        <v>13536</v>
      </c>
      <c r="N407" s="141">
        <v>0</v>
      </c>
      <c r="O407" s="141" t="s">
        <v>33</v>
      </c>
      <c r="P407" s="141">
        <v>69987.41</v>
      </c>
      <c r="Q407" s="141">
        <v>4309650</v>
      </c>
      <c r="R407" s="141">
        <v>3162557</v>
      </c>
      <c r="S407" s="141">
        <v>73.38</v>
      </c>
      <c r="T407" s="141">
        <v>0</v>
      </c>
      <c r="U407" s="141">
        <v>0</v>
      </c>
      <c r="V407" s="141" t="s">
        <v>17652</v>
      </c>
      <c r="W407" s="141" t="s">
        <v>17653</v>
      </c>
      <c r="X407" s="141" t="s">
        <v>17654</v>
      </c>
      <c r="Y407" s="141" t="s">
        <v>4625</v>
      </c>
      <c r="Z407" s="141" t="str">
        <f t="shared" si="6"/>
        <v>Transcriptome101PE</v>
      </c>
      <c r="AA407" s="143">
        <v>0</v>
      </c>
      <c r="AB407" s="143" t="s">
        <v>30</v>
      </c>
      <c r="AC407" s="156" t="s">
        <v>139</v>
      </c>
      <c r="AD407" s="205"/>
    </row>
    <row r="408" spans="1:30" s="27" customFormat="1" ht="24" customHeight="1">
      <c r="A408" s="139">
        <v>42842</v>
      </c>
      <c r="B408" s="140" t="s">
        <v>17655</v>
      </c>
      <c r="C408" s="141">
        <v>0</v>
      </c>
      <c r="D408" s="141" t="s">
        <v>31</v>
      </c>
      <c r="E408" s="141" t="s">
        <v>17656</v>
      </c>
      <c r="F408" s="142">
        <v>42839</v>
      </c>
      <c r="G408" s="141" t="s">
        <v>135</v>
      </c>
      <c r="H408" s="141" t="s">
        <v>17645</v>
      </c>
      <c r="I408" s="141">
        <v>3</v>
      </c>
      <c r="J408" s="141" t="s">
        <v>17657</v>
      </c>
      <c r="K408" s="141" t="s">
        <v>28</v>
      </c>
      <c r="L408" s="141" t="s">
        <v>2973</v>
      </c>
      <c r="M408" s="141" t="s">
        <v>13536</v>
      </c>
      <c r="N408" s="141">
        <v>175</v>
      </c>
      <c r="O408" s="141" t="s">
        <v>33</v>
      </c>
      <c r="P408" s="141">
        <v>68449.48</v>
      </c>
      <c r="Q408" s="141">
        <v>4309650</v>
      </c>
      <c r="R408" s="141">
        <v>3104235</v>
      </c>
      <c r="S408" s="141">
        <v>72.03</v>
      </c>
      <c r="T408" s="141" t="s">
        <v>17658</v>
      </c>
      <c r="U408" s="141" t="s">
        <v>17659</v>
      </c>
      <c r="V408" s="141" t="s">
        <v>17660</v>
      </c>
      <c r="W408" s="141" t="s">
        <v>17661</v>
      </c>
      <c r="X408" s="141" t="s">
        <v>17662</v>
      </c>
      <c r="Y408" s="141" t="s">
        <v>4625</v>
      </c>
      <c r="Z408" s="141" t="str">
        <f t="shared" si="6"/>
        <v>0101PE</v>
      </c>
      <c r="AA408" s="143">
        <v>0</v>
      </c>
      <c r="AB408" s="143" t="s">
        <v>30</v>
      </c>
      <c r="AC408" s="156" t="s">
        <v>139</v>
      </c>
      <c r="AD408" s="205"/>
    </row>
    <row r="409" spans="1:30" s="27" customFormat="1" ht="24" customHeight="1">
      <c r="A409" s="139">
        <v>42842</v>
      </c>
      <c r="B409" s="140" t="s">
        <v>17655</v>
      </c>
      <c r="C409" s="141">
        <v>0</v>
      </c>
      <c r="D409" s="141" t="s">
        <v>31</v>
      </c>
      <c r="E409" s="141" t="s">
        <v>17656</v>
      </c>
      <c r="F409" s="142">
        <v>42839</v>
      </c>
      <c r="G409" s="141" t="s">
        <v>135</v>
      </c>
      <c r="H409" s="141" t="s">
        <v>17645</v>
      </c>
      <c r="I409" s="141">
        <v>4</v>
      </c>
      <c r="J409" s="141" t="s">
        <v>17657</v>
      </c>
      <c r="K409" s="141" t="s">
        <v>28</v>
      </c>
      <c r="L409" s="141" t="s">
        <v>2973</v>
      </c>
      <c r="M409" s="141" t="s">
        <v>13536</v>
      </c>
      <c r="N409" s="141">
        <v>186</v>
      </c>
      <c r="O409" s="141" t="s">
        <v>33</v>
      </c>
      <c r="P409" s="141">
        <v>68657.36</v>
      </c>
      <c r="Q409" s="141">
        <v>4309650</v>
      </c>
      <c r="R409" s="141">
        <v>3121826</v>
      </c>
      <c r="S409" s="141">
        <v>72.44</v>
      </c>
      <c r="T409" s="141" t="s">
        <v>17663</v>
      </c>
      <c r="U409" s="141" t="s">
        <v>17664</v>
      </c>
      <c r="V409" s="141" t="s">
        <v>17660</v>
      </c>
      <c r="W409" s="141" t="s">
        <v>17665</v>
      </c>
      <c r="X409" s="141" t="s">
        <v>17666</v>
      </c>
      <c r="Y409" s="141" t="s">
        <v>4625</v>
      </c>
      <c r="Z409" s="141" t="str">
        <f t="shared" si="6"/>
        <v>0101PE</v>
      </c>
      <c r="AA409" s="143">
        <v>0</v>
      </c>
      <c r="AB409" s="143" t="s">
        <v>30</v>
      </c>
      <c r="AC409" s="156" t="s">
        <v>139</v>
      </c>
      <c r="AD409" s="205"/>
    </row>
    <row r="410" spans="1:30" s="27" customFormat="1" ht="24" customHeight="1">
      <c r="A410" s="139">
        <v>42842</v>
      </c>
      <c r="B410" s="140" t="s">
        <v>17667</v>
      </c>
      <c r="C410" s="141" t="s">
        <v>104</v>
      </c>
      <c r="D410" s="141" t="s">
        <v>31</v>
      </c>
      <c r="E410" s="141" t="s">
        <v>17668</v>
      </c>
      <c r="F410" s="142">
        <v>42839</v>
      </c>
      <c r="G410" s="141" t="s">
        <v>135</v>
      </c>
      <c r="H410" s="141" t="s">
        <v>17645</v>
      </c>
      <c r="I410" s="141">
        <v>5</v>
      </c>
      <c r="J410" s="141" t="s">
        <v>17669</v>
      </c>
      <c r="K410" s="141" t="s">
        <v>28</v>
      </c>
      <c r="L410" s="141" t="s">
        <v>2973</v>
      </c>
      <c r="M410" s="141" t="s">
        <v>13558</v>
      </c>
      <c r="N410" s="141">
        <v>0</v>
      </c>
      <c r="O410" s="141" t="s">
        <v>33</v>
      </c>
      <c r="P410" s="141">
        <v>68553.19</v>
      </c>
      <c r="Q410" s="141">
        <v>4309650</v>
      </c>
      <c r="R410" s="141">
        <v>3147429</v>
      </c>
      <c r="S410" s="141">
        <v>73.03</v>
      </c>
      <c r="T410" s="141">
        <v>0</v>
      </c>
      <c r="U410" s="141">
        <v>0</v>
      </c>
      <c r="V410" s="141" t="s">
        <v>17670</v>
      </c>
      <c r="W410" s="141" t="s">
        <v>17671</v>
      </c>
      <c r="X410" s="141" t="s">
        <v>17672</v>
      </c>
      <c r="Y410" s="141" t="s">
        <v>4625</v>
      </c>
      <c r="Z410" s="141" t="str">
        <f t="shared" si="6"/>
        <v>Transcriptome101PE</v>
      </c>
      <c r="AA410" s="143">
        <v>0</v>
      </c>
      <c r="AB410" s="143" t="s">
        <v>30</v>
      </c>
      <c r="AC410" s="156" t="s">
        <v>139</v>
      </c>
      <c r="AD410" s="205"/>
    </row>
    <row r="411" spans="1:30" s="27" customFormat="1" ht="24" customHeight="1">
      <c r="A411" s="139">
        <v>42842</v>
      </c>
      <c r="B411" s="140" t="s">
        <v>17667</v>
      </c>
      <c r="C411" s="141" t="s">
        <v>104</v>
      </c>
      <c r="D411" s="141" t="s">
        <v>31</v>
      </c>
      <c r="E411" s="141" t="s">
        <v>17673</v>
      </c>
      <c r="F411" s="142">
        <v>42839</v>
      </c>
      <c r="G411" s="141" t="s">
        <v>135</v>
      </c>
      <c r="H411" s="141" t="s">
        <v>17645</v>
      </c>
      <c r="I411" s="141">
        <v>6</v>
      </c>
      <c r="J411" s="141" t="s">
        <v>17674</v>
      </c>
      <c r="K411" s="141" t="s">
        <v>28</v>
      </c>
      <c r="L411" s="141" t="s">
        <v>2973</v>
      </c>
      <c r="M411" s="141" t="s">
        <v>13536</v>
      </c>
      <c r="N411" s="141">
        <v>0</v>
      </c>
      <c r="O411" s="141" t="s">
        <v>33</v>
      </c>
      <c r="P411" s="141">
        <v>67448.990000000005</v>
      </c>
      <c r="Q411" s="141">
        <v>4309650</v>
      </c>
      <c r="R411" s="141">
        <v>3064034</v>
      </c>
      <c r="S411" s="141">
        <v>71.099999999999994</v>
      </c>
      <c r="T411" s="141">
        <v>0</v>
      </c>
      <c r="U411" s="141">
        <v>0</v>
      </c>
      <c r="V411" s="141" t="s">
        <v>17675</v>
      </c>
      <c r="W411" s="141" t="s">
        <v>17676</v>
      </c>
      <c r="X411" s="141" t="s">
        <v>17677</v>
      </c>
      <c r="Y411" s="141" t="s">
        <v>4625</v>
      </c>
      <c r="Z411" s="141" t="str">
        <f t="shared" si="6"/>
        <v>Transcriptome101PE</v>
      </c>
      <c r="AA411" s="143">
        <v>0</v>
      </c>
      <c r="AB411" s="143" t="s">
        <v>30</v>
      </c>
      <c r="AC411" s="156" t="s">
        <v>139</v>
      </c>
      <c r="AD411" s="205"/>
    </row>
    <row r="412" spans="1:30" s="27" customFormat="1" ht="24" customHeight="1">
      <c r="A412" s="139">
        <v>42842</v>
      </c>
      <c r="B412" s="140" t="s">
        <v>17667</v>
      </c>
      <c r="C412" s="141" t="s">
        <v>104</v>
      </c>
      <c r="D412" s="141" t="s">
        <v>31</v>
      </c>
      <c r="E412" s="141" t="s">
        <v>17678</v>
      </c>
      <c r="F412" s="142">
        <v>42839</v>
      </c>
      <c r="G412" s="141" t="s">
        <v>135</v>
      </c>
      <c r="H412" s="141" t="s">
        <v>17645</v>
      </c>
      <c r="I412" s="141">
        <v>7</v>
      </c>
      <c r="J412" s="141" t="s">
        <v>17674</v>
      </c>
      <c r="K412" s="141" t="s">
        <v>28</v>
      </c>
      <c r="L412" s="141" t="s">
        <v>2973</v>
      </c>
      <c r="M412" s="141" t="s">
        <v>13536</v>
      </c>
      <c r="N412" s="141">
        <v>0</v>
      </c>
      <c r="O412" s="141" t="s">
        <v>33</v>
      </c>
      <c r="P412" s="141">
        <v>69370.95</v>
      </c>
      <c r="Q412" s="141">
        <v>4309650</v>
      </c>
      <c r="R412" s="141">
        <v>3128483</v>
      </c>
      <c r="S412" s="141">
        <v>72.59</v>
      </c>
      <c r="T412" s="141">
        <v>0</v>
      </c>
      <c r="U412" s="141">
        <v>0</v>
      </c>
      <c r="V412" s="141" t="s">
        <v>17679</v>
      </c>
      <c r="W412" s="141" t="s">
        <v>17680</v>
      </c>
      <c r="X412" s="141" t="s">
        <v>17681</v>
      </c>
      <c r="Y412" s="141" t="s">
        <v>4625</v>
      </c>
      <c r="Z412" s="141" t="str">
        <f t="shared" si="6"/>
        <v>Transcriptome101PE</v>
      </c>
      <c r="AA412" s="143">
        <v>0</v>
      </c>
      <c r="AB412" s="143" t="s">
        <v>30</v>
      </c>
      <c r="AC412" s="156" t="s">
        <v>139</v>
      </c>
      <c r="AD412" s="205"/>
    </row>
    <row r="413" spans="1:30" s="27" customFormat="1" ht="24" customHeight="1">
      <c r="A413" s="139">
        <v>42842</v>
      </c>
      <c r="B413" s="140" t="s">
        <v>17682</v>
      </c>
      <c r="C413" s="141">
        <v>0</v>
      </c>
      <c r="D413" s="141" t="s">
        <v>31</v>
      </c>
      <c r="E413" s="141" t="s">
        <v>17683</v>
      </c>
      <c r="F413" s="142">
        <v>42839</v>
      </c>
      <c r="G413" s="141" t="s">
        <v>135</v>
      </c>
      <c r="H413" s="141" t="s">
        <v>17645</v>
      </c>
      <c r="I413" s="141">
        <v>8</v>
      </c>
      <c r="J413" s="141" t="s">
        <v>7715</v>
      </c>
      <c r="K413" s="141" t="s">
        <v>28</v>
      </c>
      <c r="L413" s="141" t="s">
        <v>2973</v>
      </c>
      <c r="M413" s="141" t="s">
        <v>13536</v>
      </c>
      <c r="N413" s="141">
        <v>0</v>
      </c>
      <c r="O413" s="141" t="s">
        <v>33</v>
      </c>
      <c r="P413" s="141">
        <v>68946.13</v>
      </c>
      <c r="Q413" s="141">
        <v>4309650</v>
      </c>
      <c r="R413" s="141">
        <v>3145254</v>
      </c>
      <c r="S413" s="141">
        <v>72.98</v>
      </c>
      <c r="T413" s="141">
        <v>0</v>
      </c>
      <c r="U413" s="141">
        <v>0</v>
      </c>
      <c r="V413" s="141" t="s">
        <v>17684</v>
      </c>
      <c r="W413" s="141" t="s">
        <v>17685</v>
      </c>
      <c r="X413" s="141" t="s">
        <v>17686</v>
      </c>
      <c r="Y413" s="141" t="s">
        <v>4625</v>
      </c>
      <c r="Z413" s="141" t="str">
        <f t="shared" si="6"/>
        <v>0101PE</v>
      </c>
      <c r="AA413" s="143">
        <v>0</v>
      </c>
      <c r="AB413" s="143" t="s">
        <v>30</v>
      </c>
      <c r="AC413" s="156" t="s">
        <v>139</v>
      </c>
      <c r="AD413" s="205"/>
    </row>
    <row r="414" spans="1:30" s="39" customFormat="1" ht="24" customHeight="1">
      <c r="A414" s="219">
        <v>42843</v>
      </c>
      <c r="B414" s="218" t="s">
        <v>17537</v>
      </c>
      <c r="C414" s="135"/>
      <c r="D414" s="147" t="s">
        <v>1248</v>
      </c>
      <c r="E414" s="219" t="s">
        <v>17538</v>
      </c>
      <c r="F414" s="219">
        <v>42841</v>
      </c>
      <c r="G414" s="135" t="s">
        <v>6962</v>
      </c>
      <c r="H414" s="219" t="s">
        <v>17539</v>
      </c>
      <c r="I414" s="135">
        <v>1</v>
      </c>
      <c r="J414" s="219" t="s">
        <v>2392</v>
      </c>
      <c r="K414" s="147" t="s">
        <v>28</v>
      </c>
      <c r="L414" s="216" t="s">
        <v>350</v>
      </c>
      <c r="M414" s="219"/>
      <c r="N414" s="215">
        <v>0</v>
      </c>
      <c r="O414" s="135" t="s">
        <v>33</v>
      </c>
      <c r="P414" s="215">
        <v>37216.1</v>
      </c>
      <c r="Q414" s="215">
        <v>3250903</v>
      </c>
      <c r="R414" s="135">
        <v>3029964</v>
      </c>
      <c r="S414" s="135">
        <v>93.3</v>
      </c>
      <c r="T414" s="215">
        <v>0</v>
      </c>
      <c r="U414" s="215">
        <v>0</v>
      </c>
      <c r="V414" s="215" t="s">
        <v>14676</v>
      </c>
      <c r="W414" s="135" t="s">
        <v>17540</v>
      </c>
      <c r="X414" s="219" t="s">
        <v>17541</v>
      </c>
      <c r="Y414" s="147" t="s">
        <v>4625</v>
      </c>
      <c r="Z414" s="147" t="str">
        <f t="shared" si="6"/>
        <v>101PE</v>
      </c>
      <c r="AA414" s="214">
        <v>0</v>
      </c>
      <c r="AB414" s="213" t="s">
        <v>2544</v>
      </c>
      <c r="AC414" s="213" t="s">
        <v>16125</v>
      </c>
      <c r="AD414" s="218"/>
    </row>
    <row r="415" spans="1:30" s="39" customFormat="1" ht="24" customHeight="1">
      <c r="A415" s="211">
        <v>42843</v>
      </c>
      <c r="B415" s="210" t="s">
        <v>17542</v>
      </c>
      <c r="C415" s="141"/>
      <c r="D415" s="141" t="s">
        <v>1248</v>
      </c>
      <c r="E415" s="210" t="s">
        <v>17538</v>
      </c>
      <c r="F415" s="151">
        <v>42841</v>
      </c>
      <c r="G415" s="141" t="s">
        <v>3104</v>
      </c>
      <c r="H415" s="208" t="s">
        <v>17539</v>
      </c>
      <c r="I415" s="141">
        <v>2</v>
      </c>
      <c r="J415" s="141" t="s">
        <v>2392</v>
      </c>
      <c r="K415" s="141" t="s">
        <v>28</v>
      </c>
      <c r="L415" s="208" t="s">
        <v>350</v>
      </c>
      <c r="M415" s="141"/>
      <c r="N415" s="208">
        <v>0</v>
      </c>
      <c r="O415" s="141" t="s">
        <v>33</v>
      </c>
      <c r="P415" s="141">
        <v>35949.97</v>
      </c>
      <c r="Q415" s="141">
        <v>3117908</v>
      </c>
      <c r="R415" s="141">
        <v>2924071</v>
      </c>
      <c r="S415" s="208">
        <v>93.9</v>
      </c>
      <c r="T415" s="208">
        <v>0</v>
      </c>
      <c r="U415" s="208">
        <v>0</v>
      </c>
      <c r="V415" s="141" t="s">
        <v>17543</v>
      </c>
      <c r="W415" s="141" t="s">
        <v>17544</v>
      </c>
      <c r="X415" s="208" t="s">
        <v>17545</v>
      </c>
      <c r="Y415" s="141" t="s">
        <v>4625</v>
      </c>
      <c r="Z415" s="141" t="str">
        <f t="shared" si="6"/>
        <v>101PE</v>
      </c>
      <c r="AA415" s="207">
        <v>0</v>
      </c>
      <c r="AB415" s="207" t="s">
        <v>2544</v>
      </c>
      <c r="AC415" s="207" t="s">
        <v>16125</v>
      </c>
      <c r="AD415" s="141"/>
    </row>
    <row r="416" spans="1:30" s="39" customFormat="1" ht="24" customHeight="1">
      <c r="A416" s="219">
        <v>42843</v>
      </c>
      <c r="B416" s="218" t="s">
        <v>17546</v>
      </c>
      <c r="C416" s="135"/>
      <c r="D416" s="147" t="s">
        <v>1248</v>
      </c>
      <c r="E416" s="219" t="s">
        <v>17547</v>
      </c>
      <c r="F416" s="219">
        <v>42841</v>
      </c>
      <c r="G416" s="135" t="s">
        <v>6962</v>
      </c>
      <c r="H416" s="219" t="s">
        <v>17548</v>
      </c>
      <c r="I416" s="135">
        <v>1</v>
      </c>
      <c r="J416" s="219" t="s">
        <v>2392</v>
      </c>
      <c r="K416" s="147" t="s">
        <v>28</v>
      </c>
      <c r="L416" s="216" t="s">
        <v>350</v>
      </c>
      <c r="M416" s="219"/>
      <c r="N416" s="215">
        <v>0</v>
      </c>
      <c r="O416" s="135" t="s">
        <v>41</v>
      </c>
      <c r="P416" s="215">
        <v>48004.800000000003</v>
      </c>
      <c r="Q416" s="215">
        <v>2872358</v>
      </c>
      <c r="R416" s="135">
        <v>2633557</v>
      </c>
      <c r="S416" s="135">
        <v>91.9</v>
      </c>
      <c r="T416" s="215">
        <v>0</v>
      </c>
      <c r="U416" s="215">
        <v>0</v>
      </c>
      <c r="V416" s="215" t="s">
        <v>17549</v>
      </c>
      <c r="W416" s="135" t="s">
        <v>17550</v>
      </c>
      <c r="X416" s="219" t="s">
        <v>17551</v>
      </c>
      <c r="Y416" s="147" t="s">
        <v>140</v>
      </c>
      <c r="Z416" s="147" t="str">
        <f t="shared" si="6"/>
        <v>151PE</v>
      </c>
      <c r="AA416" s="214">
        <v>0</v>
      </c>
      <c r="AB416" s="213" t="s">
        <v>2544</v>
      </c>
      <c r="AC416" s="213" t="s">
        <v>16125</v>
      </c>
      <c r="AD416" s="218"/>
    </row>
    <row r="417" spans="1:30" s="39" customFormat="1" ht="24" customHeight="1">
      <c r="A417" s="211">
        <v>42843</v>
      </c>
      <c r="B417" s="210" t="s">
        <v>17546</v>
      </c>
      <c r="C417" s="141"/>
      <c r="D417" s="141" t="s">
        <v>1248</v>
      </c>
      <c r="E417" s="210" t="s">
        <v>17547</v>
      </c>
      <c r="F417" s="151">
        <v>42841</v>
      </c>
      <c r="G417" s="141" t="s">
        <v>3104</v>
      </c>
      <c r="H417" s="208" t="s">
        <v>17548</v>
      </c>
      <c r="I417" s="141">
        <v>2</v>
      </c>
      <c r="J417" s="141" t="s">
        <v>2392</v>
      </c>
      <c r="K417" s="141" t="s">
        <v>28</v>
      </c>
      <c r="L417" s="208" t="s">
        <v>350</v>
      </c>
      <c r="M417" s="141"/>
      <c r="N417" s="208">
        <v>0</v>
      </c>
      <c r="O417" s="141" t="s">
        <v>41</v>
      </c>
      <c r="P417" s="141">
        <v>48992.160000000003</v>
      </c>
      <c r="Q417" s="141">
        <v>2959842</v>
      </c>
      <c r="R417" s="141">
        <v>2691787</v>
      </c>
      <c r="S417" s="208">
        <v>91.2</v>
      </c>
      <c r="T417" s="208">
        <v>0</v>
      </c>
      <c r="U417" s="208">
        <v>0</v>
      </c>
      <c r="V417" s="141" t="s">
        <v>17552</v>
      </c>
      <c r="W417" s="141" t="s">
        <v>17553</v>
      </c>
      <c r="X417" s="208" t="s">
        <v>17554</v>
      </c>
      <c r="Y417" s="141" t="s">
        <v>140</v>
      </c>
      <c r="Z417" s="141" t="str">
        <f t="shared" si="6"/>
        <v>151PE</v>
      </c>
      <c r="AA417" s="207">
        <v>0</v>
      </c>
      <c r="AB417" s="207" t="s">
        <v>2544</v>
      </c>
      <c r="AC417" s="207" t="s">
        <v>16125</v>
      </c>
      <c r="AD417" s="141"/>
    </row>
    <row r="418" spans="1:30" s="247" customFormat="1" ht="24" customHeight="1">
      <c r="A418" s="133">
        <v>42843</v>
      </c>
      <c r="B418" s="134" t="s">
        <v>17928</v>
      </c>
      <c r="C418" s="135" t="s">
        <v>4686</v>
      </c>
      <c r="D418" s="135" t="s">
        <v>31</v>
      </c>
      <c r="E418" s="135" t="s">
        <v>17927</v>
      </c>
      <c r="F418" s="159">
        <v>42841</v>
      </c>
      <c r="G418" s="135" t="s">
        <v>122</v>
      </c>
      <c r="H418" s="135" t="s">
        <v>17880</v>
      </c>
      <c r="I418" s="135">
        <v>1</v>
      </c>
      <c r="J418" s="135" t="s">
        <v>32</v>
      </c>
      <c r="K418" s="135" t="s">
        <v>28</v>
      </c>
      <c r="L418" s="135">
        <v>0</v>
      </c>
      <c r="M418" s="135" t="s">
        <v>17926</v>
      </c>
      <c r="N418" s="135">
        <v>136</v>
      </c>
      <c r="O418" s="135" t="s">
        <v>42</v>
      </c>
      <c r="P418" s="135">
        <v>33565.39</v>
      </c>
      <c r="Q418" s="135">
        <v>4309650</v>
      </c>
      <c r="R418" s="135">
        <v>3150580</v>
      </c>
      <c r="S418" s="135">
        <v>73.11</v>
      </c>
      <c r="T418" s="135" t="s">
        <v>17925</v>
      </c>
      <c r="U418" s="135" t="s">
        <v>17924</v>
      </c>
      <c r="V418" s="135" t="s">
        <v>17923</v>
      </c>
      <c r="W418" s="135" t="s">
        <v>17922</v>
      </c>
      <c r="X418" s="135" t="s">
        <v>17921</v>
      </c>
      <c r="Y418" s="147" t="s">
        <v>8430</v>
      </c>
      <c r="Z418" s="187" t="str">
        <f t="shared" si="6"/>
        <v>Transcriptome50PE</v>
      </c>
      <c r="AA418" s="137">
        <v>0</v>
      </c>
      <c r="AB418" s="138" t="s">
        <v>30</v>
      </c>
      <c r="AC418" s="154" t="s">
        <v>3343</v>
      </c>
      <c r="AD418" s="155"/>
    </row>
    <row r="419" spans="1:30" s="247" customFormat="1" ht="24" customHeight="1">
      <c r="A419" s="139">
        <v>42843</v>
      </c>
      <c r="B419" s="140" t="s">
        <v>17908</v>
      </c>
      <c r="C419" s="141" t="s">
        <v>4686</v>
      </c>
      <c r="D419" s="141" t="s">
        <v>31</v>
      </c>
      <c r="E419" s="141" t="s">
        <v>17920</v>
      </c>
      <c r="F419" s="151">
        <v>42841</v>
      </c>
      <c r="G419" s="141" t="s">
        <v>122</v>
      </c>
      <c r="H419" s="141" t="s">
        <v>17880</v>
      </c>
      <c r="I419" s="141">
        <v>2</v>
      </c>
      <c r="J419" s="141" t="s">
        <v>32</v>
      </c>
      <c r="K419" s="141" t="s">
        <v>28</v>
      </c>
      <c r="L419" s="141">
        <v>0</v>
      </c>
      <c r="M419" s="141" t="s">
        <v>17879</v>
      </c>
      <c r="N419" s="141">
        <v>137</v>
      </c>
      <c r="O419" s="141" t="s">
        <v>42</v>
      </c>
      <c r="P419" s="141">
        <v>36665.03</v>
      </c>
      <c r="Q419" s="141">
        <v>4309650</v>
      </c>
      <c r="R419" s="141">
        <v>3408005</v>
      </c>
      <c r="S419" s="141">
        <v>79.08</v>
      </c>
      <c r="T419" s="141" t="s">
        <v>17919</v>
      </c>
      <c r="U419" s="141" t="s">
        <v>17918</v>
      </c>
      <c r="V419" s="141" t="s">
        <v>17917</v>
      </c>
      <c r="W419" s="141" t="s">
        <v>17916</v>
      </c>
      <c r="X419" s="141" t="s">
        <v>17915</v>
      </c>
      <c r="Y419" s="141" t="s">
        <v>8430</v>
      </c>
      <c r="Z419" s="188" t="str">
        <f t="shared" si="6"/>
        <v>Transcriptome50PE</v>
      </c>
      <c r="AA419" s="143">
        <v>0</v>
      </c>
      <c r="AB419" s="143" t="s">
        <v>30</v>
      </c>
      <c r="AC419" s="143" t="s">
        <v>3343</v>
      </c>
      <c r="AD419" s="143"/>
    </row>
    <row r="420" spans="1:30" s="247" customFormat="1" ht="24" customHeight="1">
      <c r="A420" s="139">
        <v>42843</v>
      </c>
      <c r="B420" s="140" t="s">
        <v>17908</v>
      </c>
      <c r="C420" s="141" t="s">
        <v>4686</v>
      </c>
      <c r="D420" s="141" t="s">
        <v>31</v>
      </c>
      <c r="E420" s="141" t="s">
        <v>17914</v>
      </c>
      <c r="F420" s="151">
        <v>42841</v>
      </c>
      <c r="G420" s="141" t="s">
        <v>122</v>
      </c>
      <c r="H420" s="141" t="s">
        <v>17880</v>
      </c>
      <c r="I420" s="141">
        <v>3</v>
      </c>
      <c r="J420" s="141" t="s">
        <v>32</v>
      </c>
      <c r="K420" s="141" t="s">
        <v>28</v>
      </c>
      <c r="L420" s="141">
        <v>0</v>
      </c>
      <c r="M420" s="141" t="s">
        <v>17879</v>
      </c>
      <c r="N420" s="141">
        <v>134</v>
      </c>
      <c r="O420" s="141" t="s">
        <v>42</v>
      </c>
      <c r="P420" s="141">
        <v>35459.660000000003</v>
      </c>
      <c r="Q420" s="141">
        <v>4309650</v>
      </c>
      <c r="R420" s="141">
        <v>3301070</v>
      </c>
      <c r="S420" s="141">
        <v>76.599999999999994</v>
      </c>
      <c r="T420" s="141" t="s">
        <v>17913</v>
      </c>
      <c r="U420" s="141" t="s">
        <v>17912</v>
      </c>
      <c r="V420" s="141" t="s">
        <v>17911</v>
      </c>
      <c r="W420" s="141" t="s">
        <v>17910</v>
      </c>
      <c r="X420" s="141" t="s">
        <v>17909</v>
      </c>
      <c r="Y420" s="141" t="s">
        <v>8430</v>
      </c>
      <c r="Z420" s="188" t="str">
        <f t="shared" si="6"/>
        <v>Transcriptome50PE</v>
      </c>
      <c r="AA420" s="143">
        <v>0</v>
      </c>
      <c r="AB420" s="143" t="s">
        <v>30</v>
      </c>
      <c r="AC420" s="143" t="s">
        <v>3343</v>
      </c>
      <c r="AD420" s="143"/>
    </row>
    <row r="421" spans="1:30" s="247" customFormat="1" ht="24" customHeight="1">
      <c r="A421" s="139">
        <v>42843</v>
      </c>
      <c r="B421" s="140" t="s">
        <v>17908</v>
      </c>
      <c r="C421" s="141" t="s">
        <v>4686</v>
      </c>
      <c r="D421" s="141" t="s">
        <v>31</v>
      </c>
      <c r="E421" s="141" t="s">
        <v>17907</v>
      </c>
      <c r="F421" s="151">
        <v>42841</v>
      </c>
      <c r="G421" s="141" t="s">
        <v>122</v>
      </c>
      <c r="H421" s="141" t="s">
        <v>17880</v>
      </c>
      <c r="I421" s="141">
        <v>4</v>
      </c>
      <c r="J421" s="141" t="s">
        <v>32</v>
      </c>
      <c r="K421" s="141" t="s">
        <v>28</v>
      </c>
      <c r="L421" s="141">
        <v>0</v>
      </c>
      <c r="M421" s="141" t="s">
        <v>17879</v>
      </c>
      <c r="N421" s="141">
        <v>136</v>
      </c>
      <c r="O421" s="141" t="s">
        <v>42</v>
      </c>
      <c r="P421" s="141">
        <v>37252.04</v>
      </c>
      <c r="Q421" s="141">
        <v>4309650</v>
      </c>
      <c r="R421" s="141">
        <v>3444676</v>
      </c>
      <c r="S421" s="141">
        <v>79.930000000000007</v>
      </c>
      <c r="T421" s="141" t="s">
        <v>17906</v>
      </c>
      <c r="U421" s="141" t="s">
        <v>17905</v>
      </c>
      <c r="V421" s="141" t="s">
        <v>17904</v>
      </c>
      <c r="W421" s="141" t="s">
        <v>17903</v>
      </c>
      <c r="X421" s="141" t="s">
        <v>17902</v>
      </c>
      <c r="Y421" s="141" t="s">
        <v>8430</v>
      </c>
      <c r="Z421" s="188" t="str">
        <f t="shared" si="6"/>
        <v>Transcriptome50PE</v>
      </c>
      <c r="AA421" s="143">
        <v>0</v>
      </c>
      <c r="AB421" s="143" t="s">
        <v>30</v>
      </c>
      <c r="AC421" s="143" t="s">
        <v>3343</v>
      </c>
      <c r="AD421" s="143"/>
    </row>
    <row r="422" spans="1:30" s="247" customFormat="1" ht="24" customHeight="1">
      <c r="A422" s="139">
        <v>42843</v>
      </c>
      <c r="B422" s="140" t="s">
        <v>17901</v>
      </c>
      <c r="C422" s="141" t="s">
        <v>4686</v>
      </c>
      <c r="D422" s="141" t="s">
        <v>31</v>
      </c>
      <c r="E422" s="141" t="s">
        <v>17900</v>
      </c>
      <c r="F422" s="151">
        <v>42841</v>
      </c>
      <c r="G422" s="141" t="s">
        <v>122</v>
      </c>
      <c r="H422" s="141" t="s">
        <v>17880</v>
      </c>
      <c r="I422" s="141">
        <v>5</v>
      </c>
      <c r="J422" s="141" t="s">
        <v>32</v>
      </c>
      <c r="K422" s="141" t="s">
        <v>28</v>
      </c>
      <c r="L422" s="141">
        <v>0</v>
      </c>
      <c r="M422" s="141" t="s">
        <v>17879</v>
      </c>
      <c r="N422" s="141">
        <v>136</v>
      </c>
      <c r="O422" s="141" t="s">
        <v>42</v>
      </c>
      <c r="P422" s="141">
        <v>36453.760000000002</v>
      </c>
      <c r="Q422" s="141">
        <v>4309650</v>
      </c>
      <c r="R422" s="141">
        <v>3425921</v>
      </c>
      <c r="S422" s="141">
        <v>79.489999999999995</v>
      </c>
      <c r="T422" s="141" t="s">
        <v>17899</v>
      </c>
      <c r="U422" s="141" t="s">
        <v>17898</v>
      </c>
      <c r="V422" s="141" t="s">
        <v>17897</v>
      </c>
      <c r="W422" s="141" t="s">
        <v>17896</v>
      </c>
      <c r="X422" s="141" t="s">
        <v>17895</v>
      </c>
      <c r="Y422" s="141" t="s">
        <v>8430</v>
      </c>
      <c r="Z422" s="188" t="str">
        <f t="shared" si="6"/>
        <v>Transcriptome50PE</v>
      </c>
      <c r="AA422" s="143">
        <v>0</v>
      </c>
      <c r="AB422" s="143" t="s">
        <v>30</v>
      </c>
      <c r="AC422" s="143" t="s">
        <v>3343</v>
      </c>
      <c r="AD422" s="143"/>
    </row>
    <row r="423" spans="1:30" s="247" customFormat="1" ht="24" customHeight="1">
      <c r="A423" s="139">
        <v>42843</v>
      </c>
      <c r="B423" s="140" t="s">
        <v>17894</v>
      </c>
      <c r="C423" s="141" t="s">
        <v>2525</v>
      </c>
      <c r="D423" s="141" t="s">
        <v>31</v>
      </c>
      <c r="E423" s="141" t="s">
        <v>15301</v>
      </c>
      <c r="F423" s="151">
        <v>42841</v>
      </c>
      <c r="G423" s="141" t="s">
        <v>122</v>
      </c>
      <c r="H423" s="141" t="s">
        <v>17880</v>
      </c>
      <c r="I423" s="141">
        <v>6</v>
      </c>
      <c r="J423" s="141" t="s">
        <v>32</v>
      </c>
      <c r="K423" s="141" t="s">
        <v>28</v>
      </c>
      <c r="L423" s="141">
        <v>0</v>
      </c>
      <c r="M423" s="141" t="s">
        <v>17893</v>
      </c>
      <c r="N423" s="141">
        <v>0</v>
      </c>
      <c r="O423" s="141" t="s">
        <v>42</v>
      </c>
      <c r="P423" s="141">
        <v>38530.370000000003</v>
      </c>
      <c r="Q423" s="141">
        <v>4309650</v>
      </c>
      <c r="R423" s="141">
        <v>3510420</v>
      </c>
      <c r="S423" s="141">
        <v>81.45</v>
      </c>
      <c r="T423" s="141">
        <v>0</v>
      </c>
      <c r="U423" s="141">
        <v>0</v>
      </c>
      <c r="V423" s="141" t="s">
        <v>17892</v>
      </c>
      <c r="W423" s="141" t="s">
        <v>17891</v>
      </c>
      <c r="X423" s="141" t="s">
        <v>17890</v>
      </c>
      <c r="Y423" s="141" t="s">
        <v>8430</v>
      </c>
      <c r="Z423" s="188" t="str">
        <f t="shared" si="6"/>
        <v>De novo50PE</v>
      </c>
      <c r="AA423" s="143">
        <v>0</v>
      </c>
      <c r="AB423" s="143" t="s">
        <v>30</v>
      </c>
      <c r="AC423" s="143" t="s">
        <v>3343</v>
      </c>
      <c r="AD423" s="143"/>
    </row>
    <row r="424" spans="1:30" s="247" customFormat="1" ht="24" customHeight="1">
      <c r="A424" s="139">
        <v>42843</v>
      </c>
      <c r="B424" s="140" t="s">
        <v>17889</v>
      </c>
      <c r="C424" s="141" t="s">
        <v>2525</v>
      </c>
      <c r="D424" s="141" t="s">
        <v>31</v>
      </c>
      <c r="E424" s="141" t="s">
        <v>17888</v>
      </c>
      <c r="F424" s="151">
        <v>42841</v>
      </c>
      <c r="G424" s="141" t="s">
        <v>122</v>
      </c>
      <c r="H424" s="141" t="s">
        <v>17887</v>
      </c>
      <c r="I424" s="141">
        <v>7</v>
      </c>
      <c r="J424" s="141" t="s">
        <v>32</v>
      </c>
      <c r="K424" s="141" t="s">
        <v>28</v>
      </c>
      <c r="L424" s="141">
        <v>0</v>
      </c>
      <c r="M424" s="141" t="s">
        <v>17879</v>
      </c>
      <c r="N424" s="141">
        <v>0</v>
      </c>
      <c r="O424" s="141" t="s">
        <v>42</v>
      </c>
      <c r="P424" s="141">
        <v>36769.79</v>
      </c>
      <c r="Q424" s="141">
        <v>4309650</v>
      </c>
      <c r="R424" s="141">
        <v>3350017</v>
      </c>
      <c r="S424" s="141">
        <v>77.73</v>
      </c>
      <c r="T424" s="141">
        <v>0</v>
      </c>
      <c r="U424" s="141">
        <v>0</v>
      </c>
      <c r="V424" s="141" t="s">
        <v>17886</v>
      </c>
      <c r="W424" s="141" t="s">
        <v>17885</v>
      </c>
      <c r="X424" s="141" t="s">
        <v>17884</v>
      </c>
      <c r="Y424" s="141" t="s">
        <v>8430</v>
      </c>
      <c r="Z424" s="188" t="str">
        <f t="shared" si="6"/>
        <v>De novo50PE</v>
      </c>
      <c r="AA424" s="143">
        <v>0</v>
      </c>
      <c r="AB424" s="143" t="s">
        <v>30</v>
      </c>
      <c r="AC424" s="143" t="s">
        <v>3343</v>
      </c>
      <c r="AD424" s="143"/>
    </row>
    <row r="425" spans="1:30" s="247" customFormat="1" ht="24" customHeight="1">
      <c r="A425" s="139">
        <v>42843</v>
      </c>
      <c r="B425" s="140" t="s">
        <v>17883</v>
      </c>
      <c r="C425" s="141" t="s">
        <v>17882</v>
      </c>
      <c r="D425" s="141" t="s">
        <v>31</v>
      </c>
      <c r="E425" s="141" t="s">
        <v>17881</v>
      </c>
      <c r="F425" s="151">
        <v>42841</v>
      </c>
      <c r="G425" s="141" t="s">
        <v>122</v>
      </c>
      <c r="H425" s="141" t="s">
        <v>17880</v>
      </c>
      <c r="I425" s="141">
        <v>8</v>
      </c>
      <c r="J425" s="141" t="s">
        <v>32</v>
      </c>
      <c r="K425" s="141" t="s">
        <v>28</v>
      </c>
      <c r="L425" s="141">
        <v>0</v>
      </c>
      <c r="M425" s="141" t="s">
        <v>17879</v>
      </c>
      <c r="N425" s="141">
        <v>51</v>
      </c>
      <c r="O425" s="141" t="s">
        <v>42</v>
      </c>
      <c r="P425" s="141">
        <v>35398.959999999999</v>
      </c>
      <c r="Q425" s="141">
        <v>4309650</v>
      </c>
      <c r="R425" s="141">
        <v>3374350</v>
      </c>
      <c r="S425" s="141">
        <v>78.3</v>
      </c>
      <c r="T425" s="141" t="s">
        <v>17878</v>
      </c>
      <c r="U425" s="141" t="s">
        <v>17877</v>
      </c>
      <c r="V425" s="141" t="s">
        <v>17876</v>
      </c>
      <c r="W425" s="141" t="s">
        <v>17875</v>
      </c>
      <c r="X425" s="141" t="s">
        <v>17874</v>
      </c>
      <c r="Y425" s="141" t="s">
        <v>8430</v>
      </c>
      <c r="Z425" s="188" t="str">
        <f t="shared" si="6"/>
        <v>Re-sequencing50PE</v>
      </c>
      <c r="AA425" s="143">
        <v>0</v>
      </c>
      <c r="AB425" s="143" t="s">
        <v>30</v>
      </c>
      <c r="AC425" s="143" t="s">
        <v>3343</v>
      </c>
      <c r="AD425" s="143"/>
    </row>
    <row r="426" spans="1:30" s="247" customFormat="1" ht="24" customHeight="1">
      <c r="A426" s="133">
        <v>42844</v>
      </c>
      <c r="B426" s="134" t="s">
        <v>17873</v>
      </c>
      <c r="C426" s="135">
        <v>0</v>
      </c>
      <c r="D426" s="135" t="s">
        <v>31</v>
      </c>
      <c r="E426" s="135" t="s">
        <v>17872</v>
      </c>
      <c r="F426" s="159">
        <v>42839</v>
      </c>
      <c r="G426" s="135" t="s">
        <v>121</v>
      </c>
      <c r="H426" s="135" t="s">
        <v>17840</v>
      </c>
      <c r="I426" s="135">
        <v>1</v>
      </c>
      <c r="J426" s="135" t="s">
        <v>32</v>
      </c>
      <c r="K426" s="135" t="s">
        <v>28</v>
      </c>
      <c r="L426" s="135">
        <v>0</v>
      </c>
      <c r="M426" s="135" t="s">
        <v>17871</v>
      </c>
      <c r="N426" s="135">
        <v>0</v>
      </c>
      <c r="O426" s="135" t="s">
        <v>41</v>
      </c>
      <c r="P426" s="135">
        <v>106499.97</v>
      </c>
      <c r="Q426" s="135">
        <v>4309650</v>
      </c>
      <c r="R426" s="135">
        <v>3247273</v>
      </c>
      <c r="S426" s="135">
        <v>75.349999999999994</v>
      </c>
      <c r="T426" s="135">
        <v>0</v>
      </c>
      <c r="U426" s="135">
        <v>0</v>
      </c>
      <c r="V426" s="135" t="s">
        <v>17870</v>
      </c>
      <c r="W426" s="135" t="s">
        <v>17869</v>
      </c>
      <c r="X426" s="135" t="s">
        <v>17868</v>
      </c>
      <c r="Y426" s="147" t="s">
        <v>140</v>
      </c>
      <c r="Z426" s="147" t="str">
        <f t="shared" si="6"/>
        <v>0151PE</v>
      </c>
      <c r="AA426" s="137">
        <v>0</v>
      </c>
      <c r="AB426" s="138" t="s">
        <v>30</v>
      </c>
      <c r="AC426" s="154" t="s">
        <v>3343</v>
      </c>
      <c r="AD426" s="155"/>
    </row>
    <row r="427" spans="1:30" s="247" customFormat="1" ht="24" customHeight="1">
      <c r="A427" s="139">
        <v>42844</v>
      </c>
      <c r="B427" s="140" t="s">
        <v>17867</v>
      </c>
      <c r="C427" s="141" t="s">
        <v>17866</v>
      </c>
      <c r="D427" s="141" t="s">
        <v>31</v>
      </c>
      <c r="E427" s="141" t="s">
        <v>17865</v>
      </c>
      <c r="F427" s="151">
        <v>42839</v>
      </c>
      <c r="G427" s="141" t="s">
        <v>121</v>
      </c>
      <c r="H427" s="141" t="s">
        <v>17864</v>
      </c>
      <c r="I427" s="141">
        <v>2</v>
      </c>
      <c r="J427" s="144" t="s">
        <v>18203</v>
      </c>
      <c r="K427" s="144" t="s">
        <v>16337</v>
      </c>
      <c r="L427" s="141">
        <v>0</v>
      </c>
      <c r="M427" s="141" t="s">
        <v>17863</v>
      </c>
      <c r="N427" s="141">
        <v>0</v>
      </c>
      <c r="O427" s="141" t="s">
        <v>41</v>
      </c>
      <c r="P427" s="141">
        <v>113731.65</v>
      </c>
      <c r="Q427" s="141">
        <v>4309650</v>
      </c>
      <c r="R427" s="141">
        <v>0</v>
      </c>
      <c r="S427" s="141">
        <v>0</v>
      </c>
      <c r="T427" s="141">
        <v>0</v>
      </c>
      <c r="U427" s="141">
        <v>0</v>
      </c>
      <c r="V427" s="141" t="s">
        <v>17264</v>
      </c>
      <c r="W427" s="141" t="s">
        <v>17263</v>
      </c>
      <c r="X427" s="141" t="s">
        <v>17262</v>
      </c>
      <c r="Y427" s="141" t="s">
        <v>140</v>
      </c>
      <c r="Z427" s="141" t="str">
        <f t="shared" si="6"/>
        <v>Re-sequencing151PE</v>
      </c>
      <c r="AA427" s="143">
        <v>1</v>
      </c>
      <c r="AB427" s="143" t="s">
        <v>30</v>
      </c>
      <c r="AC427" s="143" t="s">
        <v>3343</v>
      </c>
      <c r="AD427" s="143"/>
    </row>
    <row r="428" spans="1:30" s="247" customFormat="1" ht="24" customHeight="1">
      <c r="A428" s="139">
        <v>42844</v>
      </c>
      <c r="B428" s="140" t="s">
        <v>17862</v>
      </c>
      <c r="C428" s="141" t="s">
        <v>3329</v>
      </c>
      <c r="D428" s="141" t="s">
        <v>31</v>
      </c>
      <c r="E428" s="141" t="s">
        <v>17861</v>
      </c>
      <c r="F428" s="151">
        <v>42839</v>
      </c>
      <c r="G428" s="141" t="s">
        <v>121</v>
      </c>
      <c r="H428" s="141" t="s">
        <v>17840</v>
      </c>
      <c r="I428" s="141">
        <v>3</v>
      </c>
      <c r="J428" s="141" t="s">
        <v>32</v>
      </c>
      <c r="K428" s="141" t="s">
        <v>28</v>
      </c>
      <c r="L428" s="141">
        <v>0</v>
      </c>
      <c r="M428" s="141" t="s">
        <v>17265</v>
      </c>
      <c r="N428" s="141">
        <v>0</v>
      </c>
      <c r="O428" s="141" t="s">
        <v>41</v>
      </c>
      <c r="P428" s="141">
        <v>112996.34</v>
      </c>
      <c r="Q428" s="141">
        <v>4309650</v>
      </c>
      <c r="R428" s="141">
        <v>3767470</v>
      </c>
      <c r="S428" s="141">
        <v>87.42</v>
      </c>
      <c r="T428" s="141">
        <v>0</v>
      </c>
      <c r="U428" s="141">
        <v>0</v>
      </c>
      <c r="V428" s="141" t="s">
        <v>17860</v>
      </c>
      <c r="W428" s="141" t="s">
        <v>17859</v>
      </c>
      <c r="X428" s="141" t="s">
        <v>17858</v>
      </c>
      <c r="Y428" s="141" t="s">
        <v>140</v>
      </c>
      <c r="Z428" s="141" t="str">
        <f t="shared" si="6"/>
        <v>Meta151PE</v>
      </c>
      <c r="AA428" s="143">
        <v>0</v>
      </c>
      <c r="AB428" s="143" t="s">
        <v>30</v>
      </c>
      <c r="AC428" s="143" t="s">
        <v>3343</v>
      </c>
      <c r="AD428" s="143"/>
    </row>
    <row r="429" spans="1:30" s="247" customFormat="1" ht="24" customHeight="1">
      <c r="A429" s="139">
        <v>42844</v>
      </c>
      <c r="B429" s="140" t="s">
        <v>17372</v>
      </c>
      <c r="C429" s="141" t="s">
        <v>3329</v>
      </c>
      <c r="D429" s="141" t="s">
        <v>31</v>
      </c>
      <c r="E429" s="141" t="s">
        <v>17857</v>
      </c>
      <c r="F429" s="151">
        <v>42839</v>
      </c>
      <c r="G429" s="141" t="s">
        <v>121</v>
      </c>
      <c r="H429" s="141" t="s">
        <v>17840</v>
      </c>
      <c r="I429" s="141">
        <v>4</v>
      </c>
      <c r="J429" s="141" t="s">
        <v>32</v>
      </c>
      <c r="K429" s="141" t="s">
        <v>28</v>
      </c>
      <c r="L429" s="141">
        <v>0</v>
      </c>
      <c r="M429" s="141" t="s">
        <v>17265</v>
      </c>
      <c r="N429" s="141">
        <v>0</v>
      </c>
      <c r="O429" s="141" t="s">
        <v>41</v>
      </c>
      <c r="P429" s="141">
        <v>107689.06</v>
      </c>
      <c r="Q429" s="141">
        <v>4309650</v>
      </c>
      <c r="R429" s="141">
        <v>3633532</v>
      </c>
      <c r="S429" s="141">
        <v>84.31</v>
      </c>
      <c r="T429" s="141">
        <v>0</v>
      </c>
      <c r="U429" s="141">
        <v>0</v>
      </c>
      <c r="V429" s="141" t="s">
        <v>17856</v>
      </c>
      <c r="W429" s="141" t="s">
        <v>12330</v>
      </c>
      <c r="X429" s="141" t="s">
        <v>17855</v>
      </c>
      <c r="Y429" s="141" t="s">
        <v>140</v>
      </c>
      <c r="Z429" s="141" t="str">
        <f t="shared" si="6"/>
        <v>Meta151PE</v>
      </c>
      <c r="AA429" s="143">
        <v>0</v>
      </c>
      <c r="AB429" s="143" t="s">
        <v>30</v>
      </c>
      <c r="AC429" s="143" t="s">
        <v>3343</v>
      </c>
      <c r="AD429" s="143"/>
    </row>
    <row r="430" spans="1:30" s="247" customFormat="1" ht="24" customHeight="1">
      <c r="A430" s="139">
        <v>42844</v>
      </c>
      <c r="B430" s="140" t="s">
        <v>17372</v>
      </c>
      <c r="C430" s="141" t="s">
        <v>3329</v>
      </c>
      <c r="D430" s="141" t="s">
        <v>31</v>
      </c>
      <c r="E430" s="141" t="s">
        <v>17854</v>
      </c>
      <c r="F430" s="151">
        <v>42839</v>
      </c>
      <c r="G430" s="141" t="s">
        <v>121</v>
      </c>
      <c r="H430" s="141" t="s">
        <v>17840</v>
      </c>
      <c r="I430" s="141">
        <v>5</v>
      </c>
      <c r="J430" s="141" t="s">
        <v>32</v>
      </c>
      <c r="K430" s="141" t="s">
        <v>28</v>
      </c>
      <c r="L430" s="141">
        <v>0</v>
      </c>
      <c r="M430" s="141" t="s">
        <v>17265</v>
      </c>
      <c r="N430" s="141">
        <v>0</v>
      </c>
      <c r="O430" s="141" t="s">
        <v>41</v>
      </c>
      <c r="P430" s="141">
        <v>110189.4</v>
      </c>
      <c r="Q430" s="141">
        <v>4309650</v>
      </c>
      <c r="R430" s="141">
        <v>3635805</v>
      </c>
      <c r="S430" s="141">
        <v>84.36</v>
      </c>
      <c r="T430" s="141">
        <v>0</v>
      </c>
      <c r="U430" s="141">
        <v>0</v>
      </c>
      <c r="V430" s="141" t="s">
        <v>17853</v>
      </c>
      <c r="W430" s="141" t="s">
        <v>17852</v>
      </c>
      <c r="X430" s="141" t="s">
        <v>17851</v>
      </c>
      <c r="Y430" s="141" t="s">
        <v>140</v>
      </c>
      <c r="Z430" s="141" t="str">
        <f t="shared" si="6"/>
        <v>Meta151PE</v>
      </c>
      <c r="AA430" s="143">
        <v>0</v>
      </c>
      <c r="AB430" s="143" t="s">
        <v>30</v>
      </c>
      <c r="AC430" s="143" t="s">
        <v>3343</v>
      </c>
      <c r="AD430" s="143"/>
    </row>
    <row r="431" spans="1:30" s="247" customFormat="1" ht="24" customHeight="1">
      <c r="A431" s="139">
        <v>42844</v>
      </c>
      <c r="B431" s="140" t="s">
        <v>17372</v>
      </c>
      <c r="C431" s="141" t="s">
        <v>3329</v>
      </c>
      <c r="D431" s="141" t="s">
        <v>31</v>
      </c>
      <c r="E431" s="141" t="s">
        <v>17850</v>
      </c>
      <c r="F431" s="151">
        <v>42839</v>
      </c>
      <c r="G431" s="141" t="s">
        <v>121</v>
      </c>
      <c r="H431" s="141" t="s">
        <v>17840</v>
      </c>
      <c r="I431" s="141">
        <v>6</v>
      </c>
      <c r="J431" s="141" t="s">
        <v>32</v>
      </c>
      <c r="K431" s="141" t="s">
        <v>28</v>
      </c>
      <c r="L431" s="141">
        <v>0</v>
      </c>
      <c r="M431" s="141" t="s">
        <v>17265</v>
      </c>
      <c r="N431" s="141">
        <v>0</v>
      </c>
      <c r="O431" s="141" t="s">
        <v>41</v>
      </c>
      <c r="P431" s="141">
        <v>111572.51</v>
      </c>
      <c r="Q431" s="141">
        <v>4309650</v>
      </c>
      <c r="R431" s="141">
        <v>3668515</v>
      </c>
      <c r="S431" s="141">
        <v>85.12</v>
      </c>
      <c r="T431" s="141">
        <v>0</v>
      </c>
      <c r="U431" s="141">
        <v>0</v>
      </c>
      <c r="V431" s="141" t="s">
        <v>17849</v>
      </c>
      <c r="W431" s="141" t="s">
        <v>17848</v>
      </c>
      <c r="X431" s="141" t="s">
        <v>17847</v>
      </c>
      <c r="Y431" s="141" t="s">
        <v>140</v>
      </c>
      <c r="Z431" s="141" t="str">
        <f t="shared" si="6"/>
        <v>Meta151PE</v>
      </c>
      <c r="AA431" s="143">
        <v>0</v>
      </c>
      <c r="AB431" s="143" t="s">
        <v>30</v>
      </c>
      <c r="AC431" s="143" t="s">
        <v>3343</v>
      </c>
      <c r="AD431" s="143"/>
    </row>
    <row r="432" spans="1:30" s="247" customFormat="1" ht="24" customHeight="1">
      <c r="A432" s="139">
        <v>42844</v>
      </c>
      <c r="B432" s="140" t="s">
        <v>17372</v>
      </c>
      <c r="C432" s="141" t="s">
        <v>3329</v>
      </c>
      <c r="D432" s="141" t="s">
        <v>31</v>
      </c>
      <c r="E432" s="141" t="s">
        <v>17846</v>
      </c>
      <c r="F432" s="151">
        <v>42839</v>
      </c>
      <c r="G432" s="141" t="s">
        <v>121</v>
      </c>
      <c r="H432" s="141" t="s">
        <v>17840</v>
      </c>
      <c r="I432" s="141">
        <v>7</v>
      </c>
      <c r="J432" s="144" t="s">
        <v>7064</v>
      </c>
      <c r="K432" s="144" t="s">
        <v>17929</v>
      </c>
      <c r="L432" s="141">
        <v>0</v>
      </c>
      <c r="M432" s="141" t="s">
        <v>17265</v>
      </c>
      <c r="N432" s="141">
        <v>0</v>
      </c>
      <c r="O432" s="141" t="s">
        <v>41</v>
      </c>
      <c r="P432" s="141">
        <v>3150.78</v>
      </c>
      <c r="Q432" s="141">
        <v>4309650</v>
      </c>
      <c r="R432" s="141">
        <v>103661</v>
      </c>
      <c r="S432" s="141">
        <v>2.41</v>
      </c>
      <c r="T432" s="141">
        <v>0</v>
      </c>
      <c r="U432" s="141">
        <v>0</v>
      </c>
      <c r="V432" s="141" t="s">
        <v>17845</v>
      </c>
      <c r="W432" s="141" t="s">
        <v>17844</v>
      </c>
      <c r="X432" s="141" t="s">
        <v>17843</v>
      </c>
      <c r="Y432" s="141" t="s">
        <v>140</v>
      </c>
      <c r="Z432" s="141" t="str">
        <f t="shared" si="6"/>
        <v>Meta151PE</v>
      </c>
      <c r="AA432" s="143">
        <v>1</v>
      </c>
      <c r="AB432" s="143" t="s">
        <v>30</v>
      </c>
      <c r="AC432" s="143" t="s">
        <v>3343</v>
      </c>
      <c r="AD432" s="143"/>
    </row>
    <row r="433" spans="1:30" s="247" customFormat="1" ht="24" customHeight="1">
      <c r="A433" s="139">
        <v>42844</v>
      </c>
      <c r="B433" s="140" t="s">
        <v>17842</v>
      </c>
      <c r="C433" s="141" t="s">
        <v>3329</v>
      </c>
      <c r="D433" s="141" t="s">
        <v>31</v>
      </c>
      <c r="E433" s="141" t="s">
        <v>17841</v>
      </c>
      <c r="F433" s="151">
        <v>42839</v>
      </c>
      <c r="G433" s="141" t="s">
        <v>121</v>
      </c>
      <c r="H433" s="141" t="s">
        <v>17840</v>
      </c>
      <c r="I433" s="141">
        <v>8</v>
      </c>
      <c r="J433" s="141" t="s">
        <v>32</v>
      </c>
      <c r="K433" s="141" t="s">
        <v>28</v>
      </c>
      <c r="L433" s="141">
        <v>0</v>
      </c>
      <c r="M433" s="141" t="s">
        <v>17265</v>
      </c>
      <c r="N433" s="141">
        <v>0</v>
      </c>
      <c r="O433" s="141" t="s">
        <v>41</v>
      </c>
      <c r="P433" s="141">
        <v>104398.36</v>
      </c>
      <c r="Q433" s="141">
        <v>4309650</v>
      </c>
      <c r="R433" s="141">
        <v>3477555</v>
      </c>
      <c r="S433" s="141">
        <v>80.69</v>
      </c>
      <c r="T433" s="141">
        <v>0</v>
      </c>
      <c r="U433" s="141">
        <v>0</v>
      </c>
      <c r="V433" s="141" t="s">
        <v>17839</v>
      </c>
      <c r="W433" s="141" t="s">
        <v>17838</v>
      </c>
      <c r="X433" s="141" t="s">
        <v>17837</v>
      </c>
      <c r="Y433" s="141" t="s">
        <v>140</v>
      </c>
      <c r="Z433" s="141" t="str">
        <f t="shared" si="6"/>
        <v>Meta151PE</v>
      </c>
      <c r="AA433" s="143">
        <v>0</v>
      </c>
      <c r="AB433" s="143" t="s">
        <v>30</v>
      </c>
      <c r="AC433" s="143" t="s">
        <v>3343</v>
      </c>
      <c r="AD433" s="143"/>
    </row>
    <row r="434" spans="1:30" s="247" customFormat="1" ht="24" customHeight="1">
      <c r="A434" s="133">
        <v>42844</v>
      </c>
      <c r="B434" s="134" t="s">
        <v>17836</v>
      </c>
      <c r="C434" s="135">
        <v>0</v>
      </c>
      <c r="D434" s="135" t="s">
        <v>31</v>
      </c>
      <c r="E434" s="135" t="s">
        <v>17835</v>
      </c>
      <c r="F434" s="159">
        <v>42841</v>
      </c>
      <c r="G434" s="135" t="s">
        <v>122</v>
      </c>
      <c r="H434" s="135" t="s">
        <v>17794</v>
      </c>
      <c r="I434" s="135">
        <v>1</v>
      </c>
      <c r="J434" s="135" t="s">
        <v>32</v>
      </c>
      <c r="K434" s="135" t="s">
        <v>28</v>
      </c>
      <c r="L434" s="135">
        <v>0</v>
      </c>
      <c r="M434" s="135" t="s">
        <v>17792</v>
      </c>
      <c r="N434" s="135">
        <v>0</v>
      </c>
      <c r="O434" s="135" t="s">
        <v>33</v>
      </c>
      <c r="P434" s="135">
        <v>83214.48</v>
      </c>
      <c r="Q434" s="135">
        <v>4309650</v>
      </c>
      <c r="R434" s="135">
        <v>3770758</v>
      </c>
      <c r="S434" s="135">
        <v>87.5</v>
      </c>
      <c r="T434" s="135">
        <v>0</v>
      </c>
      <c r="U434" s="135">
        <v>0</v>
      </c>
      <c r="V434" s="135" t="s">
        <v>17834</v>
      </c>
      <c r="W434" s="135" t="s">
        <v>17833</v>
      </c>
      <c r="X434" s="135" t="s">
        <v>17832</v>
      </c>
      <c r="Y434" s="147" t="s">
        <v>4625</v>
      </c>
      <c r="Z434" s="147" t="str">
        <f t="shared" si="6"/>
        <v>0101PE</v>
      </c>
      <c r="AA434" s="137">
        <v>0</v>
      </c>
      <c r="AB434" s="138" t="s">
        <v>30</v>
      </c>
      <c r="AC434" s="154" t="s">
        <v>3343</v>
      </c>
      <c r="AD434" s="155"/>
    </row>
    <row r="435" spans="1:30" s="247" customFormat="1" ht="24" customHeight="1">
      <c r="A435" s="139">
        <v>42844</v>
      </c>
      <c r="B435" s="140" t="s">
        <v>17348</v>
      </c>
      <c r="C435" s="141">
        <v>0</v>
      </c>
      <c r="D435" s="141" t="s">
        <v>31</v>
      </c>
      <c r="E435" s="141" t="s">
        <v>17347</v>
      </c>
      <c r="F435" s="151">
        <v>42841</v>
      </c>
      <c r="G435" s="141" t="s">
        <v>122</v>
      </c>
      <c r="H435" s="141" t="s">
        <v>17794</v>
      </c>
      <c r="I435" s="141">
        <v>2</v>
      </c>
      <c r="J435" s="141" t="s">
        <v>32</v>
      </c>
      <c r="K435" s="141" t="s">
        <v>28</v>
      </c>
      <c r="L435" s="141">
        <v>0</v>
      </c>
      <c r="M435" s="141" t="s">
        <v>17819</v>
      </c>
      <c r="N435" s="141">
        <v>212</v>
      </c>
      <c r="O435" s="141" t="s">
        <v>33</v>
      </c>
      <c r="P435" s="141">
        <v>77118.740000000005</v>
      </c>
      <c r="Q435" s="141">
        <v>4309650</v>
      </c>
      <c r="R435" s="141">
        <v>3571856</v>
      </c>
      <c r="S435" s="141">
        <v>82.88</v>
      </c>
      <c r="T435" s="141" t="s">
        <v>17831</v>
      </c>
      <c r="U435" s="141" t="s">
        <v>17830</v>
      </c>
      <c r="V435" s="141" t="s">
        <v>17829</v>
      </c>
      <c r="W435" s="141" t="s">
        <v>17828</v>
      </c>
      <c r="X435" s="141" t="s">
        <v>17827</v>
      </c>
      <c r="Y435" s="141" t="s">
        <v>4625</v>
      </c>
      <c r="Z435" s="141" t="str">
        <f t="shared" si="6"/>
        <v>0101PE</v>
      </c>
      <c r="AA435" s="143">
        <v>0</v>
      </c>
      <c r="AB435" s="143" t="s">
        <v>30</v>
      </c>
      <c r="AC435" s="143" t="s">
        <v>3343</v>
      </c>
      <c r="AD435" s="143"/>
    </row>
    <row r="436" spans="1:30" s="247" customFormat="1" ht="24" customHeight="1">
      <c r="A436" s="139">
        <v>42844</v>
      </c>
      <c r="B436" s="140" t="s">
        <v>17348</v>
      </c>
      <c r="C436" s="141">
        <v>0</v>
      </c>
      <c r="D436" s="141" t="s">
        <v>31</v>
      </c>
      <c r="E436" s="141" t="s">
        <v>17347</v>
      </c>
      <c r="F436" s="151">
        <v>42841</v>
      </c>
      <c r="G436" s="141" t="s">
        <v>122</v>
      </c>
      <c r="H436" s="141" t="s">
        <v>17794</v>
      </c>
      <c r="I436" s="141">
        <v>3</v>
      </c>
      <c r="J436" s="141" t="s">
        <v>32</v>
      </c>
      <c r="K436" s="141" t="s">
        <v>28</v>
      </c>
      <c r="L436" s="141">
        <v>0</v>
      </c>
      <c r="M436" s="141" t="s">
        <v>17819</v>
      </c>
      <c r="N436" s="141">
        <v>198</v>
      </c>
      <c r="O436" s="141" t="s">
        <v>33</v>
      </c>
      <c r="P436" s="141">
        <v>77274.53</v>
      </c>
      <c r="Q436" s="141">
        <v>4309650</v>
      </c>
      <c r="R436" s="141">
        <v>3578649</v>
      </c>
      <c r="S436" s="141">
        <v>83.04</v>
      </c>
      <c r="T436" s="141" t="s">
        <v>17826</v>
      </c>
      <c r="U436" s="141" t="s">
        <v>17825</v>
      </c>
      <c r="V436" s="141" t="s">
        <v>17824</v>
      </c>
      <c r="W436" s="141" t="s">
        <v>17823</v>
      </c>
      <c r="X436" s="141" t="s">
        <v>17822</v>
      </c>
      <c r="Y436" s="141" t="s">
        <v>4625</v>
      </c>
      <c r="Z436" s="141" t="str">
        <f t="shared" si="6"/>
        <v>0101PE</v>
      </c>
      <c r="AA436" s="143">
        <v>0</v>
      </c>
      <c r="AB436" s="143" t="s">
        <v>30</v>
      </c>
      <c r="AC436" s="143" t="s">
        <v>3343</v>
      </c>
      <c r="AD436" s="143"/>
    </row>
    <row r="437" spans="1:30" s="247" customFormat="1" ht="24" customHeight="1">
      <c r="A437" s="139">
        <v>42844</v>
      </c>
      <c r="B437" s="140" t="s">
        <v>17348</v>
      </c>
      <c r="C437" s="141">
        <v>0</v>
      </c>
      <c r="D437" s="141" t="s">
        <v>31</v>
      </c>
      <c r="E437" s="141" t="s">
        <v>17821</v>
      </c>
      <c r="F437" s="151">
        <v>42841</v>
      </c>
      <c r="G437" s="141" t="s">
        <v>122</v>
      </c>
      <c r="H437" s="141" t="s">
        <v>17820</v>
      </c>
      <c r="I437" s="141">
        <v>4</v>
      </c>
      <c r="J437" s="141" t="s">
        <v>32</v>
      </c>
      <c r="K437" s="141" t="s">
        <v>28</v>
      </c>
      <c r="L437" s="141">
        <v>0</v>
      </c>
      <c r="M437" s="141" t="s">
        <v>17819</v>
      </c>
      <c r="N437" s="141">
        <v>187</v>
      </c>
      <c r="O437" s="141" t="s">
        <v>33</v>
      </c>
      <c r="P437" s="141">
        <v>75697.8</v>
      </c>
      <c r="Q437" s="141">
        <v>4309650</v>
      </c>
      <c r="R437" s="141">
        <v>3508733</v>
      </c>
      <c r="S437" s="141">
        <v>81.42</v>
      </c>
      <c r="T437" s="141" t="s">
        <v>17818</v>
      </c>
      <c r="U437" s="141" t="s">
        <v>17817</v>
      </c>
      <c r="V437" s="141" t="s">
        <v>17816</v>
      </c>
      <c r="W437" s="141" t="s">
        <v>17815</v>
      </c>
      <c r="X437" s="141" t="s">
        <v>17814</v>
      </c>
      <c r="Y437" s="141" t="s">
        <v>4625</v>
      </c>
      <c r="Z437" s="141" t="str">
        <f t="shared" si="6"/>
        <v>0101PE</v>
      </c>
      <c r="AA437" s="143">
        <v>0</v>
      </c>
      <c r="AB437" s="143" t="s">
        <v>30</v>
      </c>
      <c r="AC437" s="143" t="s">
        <v>3343</v>
      </c>
      <c r="AD437" s="143"/>
    </row>
    <row r="438" spans="1:30" s="247" customFormat="1" ht="24" customHeight="1">
      <c r="A438" s="139">
        <v>42844</v>
      </c>
      <c r="B438" s="140" t="s">
        <v>17813</v>
      </c>
      <c r="C438" s="141">
        <v>0</v>
      </c>
      <c r="D438" s="141" t="s">
        <v>31</v>
      </c>
      <c r="E438" s="141" t="s">
        <v>17812</v>
      </c>
      <c r="F438" s="151">
        <v>42841</v>
      </c>
      <c r="G438" s="141" t="s">
        <v>122</v>
      </c>
      <c r="H438" s="141" t="s">
        <v>17794</v>
      </c>
      <c r="I438" s="141">
        <v>5</v>
      </c>
      <c r="J438" s="141" t="s">
        <v>32</v>
      </c>
      <c r="K438" s="141" t="s">
        <v>28</v>
      </c>
      <c r="L438" s="141">
        <v>0</v>
      </c>
      <c r="M438" s="141" t="s">
        <v>17811</v>
      </c>
      <c r="N438" s="141">
        <v>0</v>
      </c>
      <c r="O438" s="141" t="s">
        <v>33</v>
      </c>
      <c r="P438" s="141">
        <v>72644.39</v>
      </c>
      <c r="Q438" s="141">
        <v>4309650</v>
      </c>
      <c r="R438" s="141">
        <v>3331403</v>
      </c>
      <c r="S438" s="141">
        <v>77.3</v>
      </c>
      <c r="T438" s="141">
        <v>0</v>
      </c>
      <c r="U438" s="141">
        <v>0</v>
      </c>
      <c r="V438" s="141" t="s">
        <v>17810</v>
      </c>
      <c r="W438" s="141" t="s">
        <v>17809</v>
      </c>
      <c r="X438" s="141" t="s">
        <v>17808</v>
      </c>
      <c r="Y438" s="141" t="s">
        <v>4625</v>
      </c>
      <c r="Z438" s="141" t="str">
        <f t="shared" si="6"/>
        <v>0101PE</v>
      </c>
      <c r="AA438" s="143">
        <v>0</v>
      </c>
      <c r="AB438" s="143" t="s">
        <v>30</v>
      </c>
      <c r="AC438" s="143" t="s">
        <v>3343</v>
      </c>
      <c r="AD438" s="143"/>
    </row>
    <row r="439" spans="1:30" s="247" customFormat="1" ht="24" customHeight="1">
      <c r="A439" s="139">
        <v>42844</v>
      </c>
      <c r="B439" s="140" t="s">
        <v>17807</v>
      </c>
      <c r="C439" s="141">
        <v>0</v>
      </c>
      <c r="D439" s="141" t="s">
        <v>31</v>
      </c>
      <c r="E439" s="141" t="s">
        <v>17806</v>
      </c>
      <c r="F439" s="151">
        <v>42841</v>
      </c>
      <c r="G439" s="141" t="s">
        <v>122</v>
      </c>
      <c r="H439" s="141" t="s">
        <v>17794</v>
      </c>
      <c r="I439" s="141">
        <v>6</v>
      </c>
      <c r="J439" s="141" t="s">
        <v>32</v>
      </c>
      <c r="K439" s="141" t="s">
        <v>28</v>
      </c>
      <c r="L439" s="141">
        <v>0</v>
      </c>
      <c r="M439" s="141" t="s">
        <v>17792</v>
      </c>
      <c r="N439" s="141">
        <v>0</v>
      </c>
      <c r="O439" s="141" t="s">
        <v>33</v>
      </c>
      <c r="P439" s="141">
        <v>79337.570000000007</v>
      </c>
      <c r="Q439" s="141">
        <v>4309650</v>
      </c>
      <c r="R439" s="141">
        <v>3590685</v>
      </c>
      <c r="S439" s="141">
        <v>83.32</v>
      </c>
      <c r="T439" s="141">
        <v>0</v>
      </c>
      <c r="U439" s="141">
        <v>0</v>
      </c>
      <c r="V439" s="141" t="s">
        <v>17805</v>
      </c>
      <c r="W439" s="141" t="s">
        <v>17804</v>
      </c>
      <c r="X439" s="141" t="s">
        <v>17803</v>
      </c>
      <c r="Y439" s="141" t="s">
        <v>4625</v>
      </c>
      <c r="Z439" s="141" t="str">
        <f t="shared" si="6"/>
        <v>0101PE</v>
      </c>
      <c r="AA439" s="143">
        <v>0</v>
      </c>
      <c r="AB439" s="143" t="s">
        <v>30</v>
      </c>
      <c r="AC439" s="143" t="s">
        <v>3343</v>
      </c>
      <c r="AD439" s="143"/>
    </row>
    <row r="440" spans="1:30" s="247" customFormat="1" ht="24" customHeight="1">
      <c r="A440" s="139">
        <v>42844</v>
      </c>
      <c r="B440" s="140" t="s">
        <v>17802</v>
      </c>
      <c r="C440" s="141">
        <v>0</v>
      </c>
      <c r="D440" s="141" t="s">
        <v>31</v>
      </c>
      <c r="E440" s="141" t="s">
        <v>17801</v>
      </c>
      <c r="F440" s="151">
        <v>42841</v>
      </c>
      <c r="G440" s="141" t="s">
        <v>122</v>
      </c>
      <c r="H440" s="141" t="s">
        <v>17794</v>
      </c>
      <c r="I440" s="141">
        <v>7</v>
      </c>
      <c r="J440" s="141" t="s">
        <v>32</v>
      </c>
      <c r="K440" s="141" t="s">
        <v>28</v>
      </c>
      <c r="L440" s="141">
        <v>0</v>
      </c>
      <c r="M440" s="141" t="s">
        <v>17800</v>
      </c>
      <c r="N440" s="141">
        <v>0</v>
      </c>
      <c r="O440" s="141" t="s">
        <v>33</v>
      </c>
      <c r="P440" s="141">
        <v>77314.47</v>
      </c>
      <c r="Q440" s="141">
        <v>4309650</v>
      </c>
      <c r="R440" s="141">
        <v>3493916</v>
      </c>
      <c r="S440" s="141">
        <v>81.069999999999993</v>
      </c>
      <c r="T440" s="141">
        <v>0</v>
      </c>
      <c r="U440" s="141">
        <v>0</v>
      </c>
      <c r="V440" s="141" t="s">
        <v>17799</v>
      </c>
      <c r="W440" s="141" t="s">
        <v>17798</v>
      </c>
      <c r="X440" s="141" t="s">
        <v>17797</v>
      </c>
      <c r="Y440" s="141" t="s">
        <v>4625</v>
      </c>
      <c r="Z440" s="141" t="str">
        <f t="shared" si="6"/>
        <v>0101PE</v>
      </c>
      <c r="AA440" s="143">
        <v>0</v>
      </c>
      <c r="AB440" s="143" t="s">
        <v>30</v>
      </c>
      <c r="AC440" s="143" t="s">
        <v>3343</v>
      </c>
      <c r="AD440" s="143"/>
    </row>
    <row r="441" spans="1:30" s="247" customFormat="1" ht="24" customHeight="1">
      <c r="A441" s="139">
        <v>42844</v>
      </c>
      <c r="B441" s="140" t="s">
        <v>17796</v>
      </c>
      <c r="C441" s="141">
        <v>0</v>
      </c>
      <c r="D441" s="141" t="s">
        <v>31</v>
      </c>
      <c r="E441" s="141" t="s">
        <v>17795</v>
      </c>
      <c r="F441" s="151">
        <v>42841</v>
      </c>
      <c r="G441" s="141" t="s">
        <v>122</v>
      </c>
      <c r="H441" s="141" t="s">
        <v>17794</v>
      </c>
      <c r="I441" s="141">
        <v>8</v>
      </c>
      <c r="J441" s="144" t="s">
        <v>12366</v>
      </c>
      <c r="K441" s="144" t="s">
        <v>17793</v>
      </c>
      <c r="L441" s="141">
        <v>0</v>
      </c>
      <c r="M441" s="141" t="s">
        <v>17792</v>
      </c>
      <c r="N441" s="141">
        <v>0</v>
      </c>
      <c r="O441" s="141" t="s">
        <v>33</v>
      </c>
      <c r="P441" s="141">
        <v>79871.41</v>
      </c>
      <c r="Q441" s="141">
        <v>4309650</v>
      </c>
      <c r="R441" s="141">
        <v>3626977</v>
      </c>
      <c r="S441" s="141">
        <v>84.16</v>
      </c>
      <c r="T441" s="141">
        <v>0</v>
      </c>
      <c r="U441" s="141">
        <v>0</v>
      </c>
      <c r="V441" s="141" t="s">
        <v>17791</v>
      </c>
      <c r="W441" s="141" t="s">
        <v>17790</v>
      </c>
      <c r="X441" s="141" t="s">
        <v>17789</v>
      </c>
      <c r="Y441" s="141" t="s">
        <v>4625</v>
      </c>
      <c r="Z441" s="141" t="str">
        <f t="shared" si="6"/>
        <v>0101PE</v>
      </c>
      <c r="AA441" s="143">
        <v>0.1</v>
      </c>
      <c r="AB441" s="143" t="s">
        <v>30</v>
      </c>
      <c r="AC441" s="143" t="s">
        <v>3343</v>
      </c>
      <c r="AD441" s="143"/>
    </row>
    <row r="442" spans="1:30" s="27" customFormat="1" ht="24" customHeight="1">
      <c r="A442" s="133">
        <v>42844</v>
      </c>
      <c r="B442" s="152" t="s">
        <v>17687</v>
      </c>
      <c r="C442" s="153" t="s">
        <v>104</v>
      </c>
      <c r="D442" s="153" t="s">
        <v>31</v>
      </c>
      <c r="E442" s="153" t="s">
        <v>17688</v>
      </c>
      <c r="F442" s="133">
        <v>42842</v>
      </c>
      <c r="G442" s="153" t="s">
        <v>135</v>
      </c>
      <c r="H442" s="153" t="s">
        <v>17689</v>
      </c>
      <c r="I442" s="153">
        <v>1</v>
      </c>
      <c r="J442" s="153" t="s">
        <v>6893</v>
      </c>
      <c r="K442" s="153" t="s">
        <v>17690</v>
      </c>
      <c r="L442" s="153" t="s">
        <v>2973</v>
      </c>
      <c r="M442" s="153" t="s">
        <v>14153</v>
      </c>
      <c r="N442" s="153">
        <v>0</v>
      </c>
      <c r="O442" s="153">
        <v>0</v>
      </c>
      <c r="P442" s="153">
        <v>0</v>
      </c>
      <c r="Q442" s="153">
        <v>0</v>
      </c>
      <c r="R442" s="153">
        <v>0</v>
      </c>
      <c r="S442" s="153">
        <v>0</v>
      </c>
      <c r="T442" s="153">
        <v>0</v>
      </c>
      <c r="U442" s="153">
        <v>0</v>
      </c>
      <c r="V442" s="153">
        <v>0</v>
      </c>
      <c r="W442" s="153">
        <v>0</v>
      </c>
      <c r="X442" s="153">
        <v>0</v>
      </c>
      <c r="Y442" s="153" t="s">
        <v>4735</v>
      </c>
      <c r="Z442" s="187">
        <f t="shared" si="6"/>
        <v>0</v>
      </c>
      <c r="AA442" s="154">
        <v>1</v>
      </c>
      <c r="AB442" s="155" t="s">
        <v>30</v>
      </c>
      <c r="AC442" s="155" t="s">
        <v>139</v>
      </c>
      <c r="AD442" s="206"/>
    </row>
    <row r="443" spans="1:30" s="27" customFormat="1" ht="24" customHeight="1">
      <c r="A443" s="139">
        <v>42844</v>
      </c>
      <c r="B443" s="140" t="s">
        <v>15616</v>
      </c>
      <c r="C443" s="141" t="s">
        <v>104</v>
      </c>
      <c r="D443" s="141" t="s">
        <v>31</v>
      </c>
      <c r="E443" s="141" t="s">
        <v>17688</v>
      </c>
      <c r="F443" s="142">
        <v>42842</v>
      </c>
      <c r="G443" s="141" t="s">
        <v>135</v>
      </c>
      <c r="H443" s="141" t="s">
        <v>17691</v>
      </c>
      <c r="I443" s="141">
        <v>2</v>
      </c>
      <c r="J443" s="144" t="s">
        <v>6893</v>
      </c>
      <c r="K443" s="144" t="s">
        <v>17692</v>
      </c>
      <c r="L443" s="141" t="s">
        <v>2973</v>
      </c>
      <c r="M443" s="141" t="s">
        <v>14153</v>
      </c>
      <c r="N443" s="141">
        <v>0</v>
      </c>
      <c r="O443" s="141">
        <v>0</v>
      </c>
      <c r="P443" s="141">
        <v>0</v>
      </c>
      <c r="Q443" s="141">
        <v>0</v>
      </c>
      <c r="R443" s="141">
        <v>0</v>
      </c>
      <c r="S443" s="141">
        <v>0</v>
      </c>
      <c r="T443" s="141">
        <v>0</v>
      </c>
      <c r="U443" s="141">
        <v>0</v>
      </c>
      <c r="V443" s="141">
        <v>0</v>
      </c>
      <c r="W443" s="141">
        <v>0</v>
      </c>
      <c r="X443" s="141">
        <v>0</v>
      </c>
      <c r="Y443" s="141" t="s">
        <v>4735</v>
      </c>
      <c r="Z443" s="188">
        <f t="shared" si="6"/>
        <v>0</v>
      </c>
      <c r="AA443" s="143">
        <v>1</v>
      </c>
      <c r="AB443" s="143" t="s">
        <v>30</v>
      </c>
      <c r="AC443" s="156" t="s">
        <v>139</v>
      </c>
      <c r="AD443" s="205"/>
    </row>
    <row r="444" spans="1:30" s="27" customFormat="1" ht="24" customHeight="1">
      <c r="A444" s="139">
        <v>42844</v>
      </c>
      <c r="B444" s="140" t="s">
        <v>15616</v>
      </c>
      <c r="C444" s="141" t="s">
        <v>104</v>
      </c>
      <c r="D444" s="141" t="s">
        <v>31</v>
      </c>
      <c r="E444" s="141" t="s">
        <v>17693</v>
      </c>
      <c r="F444" s="142">
        <v>42842</v>
      </c>
      <c r="G444" s="141" t="s">
        <v>135</v>
      </c>
      <c r="H444" s="141" t="s">
        <v>17691</v>
      </c>
      <c r="I444" s="141">
        <v>3</v>
      </c>
      <c r="J444" s="144" t="s">
        <v>6893</v>
      </c>
      <c r="K444" s="144" t="s">
        <v>17692</v>
      </c>
      <c r="L444" s="141" t="s">
        <v>2973</v>
      </c>
      <c r="M444" s="141" t="s">
        <v>14153</v>
      </c>
      <c r="N444" s="141">
        <v>0</v>
      </c>
      <c r="O444" s="141">
        <v>0</v>
      </c>
      <c r="P444" s="141">
        <v>0</v>
      </c>
      <c r="Q444" s="141">
        <v>0</v>
      </c>
      <c r="R444" s="141">
        <v>0</v>
      </c>
      <c r="S444" s="141">
        <v>0</v>
      </c>
      <c r="T444" s="141">
        <v>0</v>
      </c>
      <c r="U444" s="141">
        <v>0</v>
      </c>
      <c r="V444" s="141">
        <v>0</v>
      </c>
      <c r="W444" s="141">
        <v>0</v>
      </c>
      <c r="X444" s="141">
        <v>0</v>
      </c>
      <c r="Y444" s="141" t="s">
        <v>4735</v>
      </c>
      <c r="Z444" s="188">
        <f t="shared" si="6"/>
        <v>0</v>
      </c>
      <c r="AA444" s="143">
        <v>1</v>
      </c>
      <c r="AB444" s="143" t="s">
        <v>30</v>
      </c>
      <c r="AC444" s="156" t="s">
        <v>139</v>
      </c>
      <c r="AD444" s="205"/>
    </row>
    <row r="445" spans="1:30" s="27" customFormat="1" ht="24" customHeight="1">
      <c r="A445" s="139">
        <v>42844</v>
      </c>
      <c r="B445" s="140" t="s">
        <v>15616</v>
      </c>
      <c r="C445" s="141" t="s">
        <v>104</v>
      </c>
      <c r="D445" s="141" t="s">
        <v>31</v>
      </c>
      <c r="E445" s="141" t="s">
        <v>17693</v>
      </c>
      <c r="F445" s="142">
        <v>42842</v>
      </c>
      <c r="G445" s="141" t="s">
        <v>135</v>
      </c>
      <c r="H445" s="141" t="s">
        <v>17691</v>
      </c>
      <c r="I445" s="141">
        <v>4</v>
      </c>
      <c r="J445" s="144" t="s">
        <v>6893</v>
      </c>
      <c r="K445" s="144" t="s">
        <v>17694</v>
      </c>
      <c r="L445" s="141" t="s">
        <v>2973</v>
      </c>
      <c r="M445" s="141" t="s">
        <v>14153</v>
      </c>
      <c r="N445" s="141">
        <v>0</v>
      </c>
      <c r="O445" s="141">
        <v>0</v>
      </c>
      <c r="P445" s="141">
        <v>0</v>
      </c>
      <c r="Q445" s="141">
        <v>0</v>
      </c>
      <c r="R445" s="141">
        <v>0</v>
      </c>
      <c r="S445" s="141">
        <v>0</v>
      </c>
      <c r="T445" s="141">
        <v>0</v>
      </c>
      <c r="U445" s="141">
        <v>0</v>
      </c>
      <c r="V445" s="141">
        <v>0</v>
      </c>
      <c r="W445" s="141">
        <v>0</v>
      </c>
      <c r="X445" s="141">
        <v>0</v>
      </c>
      <c r="Y445" s="141" t="s">
        <v>4735</v>
      </c>
      <c r="Z445" s="188">
        <f t="shared" si="6"/>
        <v>0</v>
      </c>
      <c r="AA445" s="143">
        <v>1</v>
      </c>
      <c r="AB445" s="143" t="s">
        <v>30</v>
      </c>
      <c r="AC445" s="156" t="s">
        <v>139</v>
      </c>
      <c r="AD445" s="205"/>
    </row>
    <row r="446" spans="1:30" s="27" customFormat="1" ht="24" customHeight="1">
      <c r="A446" s="139">
        <v>42844</v>
      </c>
      <c r="B446" s="140" t="s">
        <v>17695</v>
      </c>
      <c r="C446" s="141" t="s">
        <v>104</v>
      </c>
      <c r="D446" s="141" t="s">
        <v>31</v>
      </c>
      <c r="E446" s="141" t="s">
        <v>17696</v>
      </c>
      <c r="F446" s="142">
        <v>42842</v>
      </c>
      <c r="G446" s="141" t="s">
        <v>135</v>
      </c>
      <c r="H446" s="141" t="s">
        <v>17691</v>
      </c>
      <c r="I446" s="141">
        <v>5</v>
      </c>
      <c r="J446" s="144" t="s">
        <v>6893</v>
      </c>
      <c r="K446" s="144" t="s">
        <v>17694</v>
      </c>
      <c r="L446" s="141" t="s">
        <v>2973</v>
      </c>
      <c r="M446" s="141" t="s">
        <v>14171</v>
      </c>
      <c r="N446" s="141">
        <v>0</v>
      </c>
      <c r="O446" s="141">
        <v>0</v>
      </c>
      <c r="P446" s="141">
        <v>0</v>
      </c>
      <c r="Q446" s="141">
        <v>0</v>
      </c>
      <c r="R446" s="141">
        <v>0</v>
      </c>
      <c r="S446" s="141">
        <v>0</v>
      </c>
      <c r="T446" s="141">
        <v>0</v>
      </c>
      <c r="U446" s="141">
        <v>0</v>
      </c>
      <c r="V446" s="141">
        <v>0</v>
      </c>
      <c r="W446" s="141">
        <v>0</v>
      </c>
      <c r="X446" s="141">
        <v>0</v>
      </c>
      <c r="Y446" s="141" t="s">
        <v>4735</v>
      </c>
      <c r="Z446" s="188">
        <f t="shared" si="6"/>
        <v>0</v>
      </c>
      <c r="AA446" s="143">
        <v>1</v>
      </c>
      <c r="AB446" s="143" t="s">
        <v>30</v>
      </c>
      <c r="AC446" s="156" t="s">
        <v>139</v>
      </c>
      <c r="AD446" s="205"/>
    </row>
    <row r="447" spans="1:30" s="27" customFormat="1" ht="24" customHeight="1">
      <c r="A447" s="139">
        <v>42844</v>
      </c>
      <c r="B447" s="140" t="s">
        <v>17697</v>
      </c>
      <c r="C447" s="141" t="s">
        <v>39</v>
      </c>
      <c r="D447" s="141" t="s">
        <v>31</v>
      </c>
      <c r="E447" s="141" t="s">
        <v>17698</v>
      </c>
      <c r="F447" s="142">
        <v>42842</v>
      </c>
      <c r="G447" s="141" t="s">
        <v>135</v>
      </c>
      <c r="H447" s="141" t="s">
        <v>17691</v>
      </c>
      <c r="I447" s="141">
        <v>6</v>
      </c>
      <c r="J447" s="144" t="s">
        <v>6893</v>
      </c>
      <c r="K447" s="144" t="s">
        <v>17694</v>
      </c>
      <c r="L447" s="141" t="s">
        <v>2973</v>
      </c>
      <c r="M447" s="141" t="s">
        <v>17699</v>
      </c>
      <c r="N447" s="141">
        <v>0</v>
      </c>
      <c r="O447" s="141">
        <v>0</v>
      </c>
      <c r="P447" s="141">
        <v>0</v>
      </c>
      <c r="Q447" s="141">
        <v>0</v>
      </c>
      <c r="R447" s="141">
        <v>0</v>
      </c>
      <c r="S447" s="141">
        <v>0</v>
      </c>
      <c r="T447" s="141">
        <v>0</v>
      </c>
      <c r="U447" s="141">
        <v>0</v>
      </c>
      <c r="V447" s="141">
        <v>0</v>
      </c>
      <c r="W447" s="141">
        <v>0</v>
      </c>
      <c r="X447" s="141">
        <v>0</v>
      </c>
      <c r="Y447" s="141" t="s">
        <v>4735</v>
      </c>
      <c r="Z447" s="188">
        <f t="shared" si="6"/>
        <v>0</v>
      </c>
      <c r="AA447" s="143">
        <v>1</v>
      </c>
      <c r="AB447" s="143" t="s">
        <v>30</v>
      </c>
      <c r="AC447" s="156" t="s">
        <v>139</v>
      </c>
      <c r="AD447" s="205"/>
    </row>
    <row r="448" spans="1:30" s="27" customFormat="1" ht="24" customHeight="1">
      <c r="A448" s="139">
        <v>42844</v>
      </c>
      <c r="B448" s="140" t="s">
        <v>15616</v>
      </c>
      <c r="C448" s="141" t="s">
        <v>104</v>
      </c>
      <c r="D448" s="141" t="s">
        <v>31</v>
      </c>
      <c r="E448" s="141" t="s">
        <v>17700</v>
      </c>
      <c r="F448" s="142">
        <v>42842</v>
      </c>
      <c r="G448" s="141" t="s">
        <v>135</v>
      </c>
      <c r="H448" s="141" t="s">
        <v>17701</v>
      </c>
      <c r="I448" s="141">
        <v>7</v>
      </c>
      <c r="J448" s="144" t="s">
        <v>6893</v>
      </c>
      <c r="K448" s="144" t="s">
        <v>17694</v>
      </c>
      <c r="L448" s="141" t="s">
        <v>2973</v>
      </c>
      <c r="M448" s="141" t="s">
        <v>14153</v>
      </c>
      <c r="N448" s="141">
        <v>0</v>
      </c>
      <c r="O448" s="141">
        <v>0</v>
      </c>
      <c r="P448" s="141">
        <v>0</v>
      </c>
      <c r="Q448" s="141">
        <v>0</v>
      </c>
      <c r="R448" s="141">
        <v>0</v>
      </c>
      <c r="S448" s="141">
        <v>0</v>
      </c>
      <c r="T448" s="141">
        <v>0</v>
      </c>
      <c r="U448" s="141">
        <v>0</v>
      </c>
      <c r="V448" s="141">
        <v>0</v>
      </c>
      <c r="W448" s="141">
        <v>0</v>
      </c>
      <c r="X448" s="141">
        <v>0</v>
      </c>
      <c r="Y448" s="141" t="s">
        <v>4735</v>
      </c>
      <c r="Z448" s="188">
        <f t="shared" si="6"/>
        <v>0</v>
      </c>
      <c r="AA448" s="143">
        <v>1</v>
      </c>
      <c r="AB448" s="143" t="s">
        <v>30</v>
      </c>
      <c r="AC448" s="156" t="s">
        <v>139</v>
      </c>
      <c r="AD448" s="205"/>
    </row>
    <row r="449" spans="1:31" s="27" customFormat="1" ht="24" customHeight="1">
      <c r="A449" s="139">
        <v>42844</v>
      </c>
      <c r="B449" s="140" t="s">
        <v>15616</v>
      </c>
      <c r="C449" s="141" t="s">
        <v>104</v>
      </c>
      <c r="D449" s="141" t="s">
        <v>31</v>
      </c>
      <c r="E449" s="141" t="s">
        <v>17700</v>
      </c>
      <c r="F449" s="142">
        <v>42842</v>
      </c>
      <c r="G449" s="141" t="s">
        <v>135</v>
      </c>
      <c r="H449" s="141" t="s">
        <v>17691</v>
      </c>
      <c r="I449" s="141">
        <v>8</v>
      </c>
      <c r="J449" s="144" t="s">
        <v>6893</v>
      </c>
      <c r="K449" s="144" t="s">
        <v>17694</v>
      </c>
      <c r="L449" s="141" t="s">
        <v>2973</v>
      </c>
      <c r="M449" s="141" t="s">
        <v>14153</v>
      </c>
      <c r="N449" s="141">
        <v>0</v>
      </c>
      <c r="O449" s="141">
        <v>0</v>
      </c>
      <c r="P449" s="141">
        <v>0</v>
      </c>
      <c r="Q449" s="141">
        <v>0</v>
      </c>
      <c r="R449" s="141">
        <v>0</v>
      </c>
      <c r="S449" s="141">
        <v>0</v>
      </c>
      <c r="T449" s="141">
        <v>0</v>
      </c>
      <c r="U449" s="141">
        <v>0</v>
      </c>
      <c r="V449" s="141">
        <v>0</v>
      </c>
      <c r="W449" s="141">
        <v>0</v>
      </c>
      <c r="X449" s="141">
        <v>0</v>
      </c>
      <c r="Y449" s="141" t="s">
        <v>4735</v>
      </c>
      <c r="Z449" s="188">
        <f t="shared" ref="Z449:Z512" si="7">IF(P449,CONCATENATE(C449,Y449),0)</f>
        <v>0</v>
      </c>
      <c r="AA449" s="143">
        <v>1</v>
      </c>
      <c r="AB449" s="143" t="s">
        <v>30</v>
      </c>
      <c r="AC449" s="156" t="s">
        <v>139</v>
      </c>
      <c r="AD449" s="205"/>
    </row>
    <row r="450" spans="1:31" s="39" customFormat="1" ht="24" customHeight="1">
      <c r="A450" s="219">
        <v>42844</v>
      </c>
      <c r="B450" s="218" t="s">
        <v>18037</v>
      </c>
      <c r="C450" s="135"/>
      <c r="D450" s="147" t="s">
        <v>1248</v>
      </c>
      <c r="E450" s="219" t="s">
        <v>18036</v>
      </c>
      <c r="F450" s="219">
        <v>42842</v>
      </c>
      <c r="G450" s="135" t="s">
        <v>6941</v>
      </c>
      <c r="H450" s="219" t="s">
        <v>18035</v>
      </c>
      <c r="I450" s="135">
        <v>1</v>
      </c>
      <c r="J450" s="215" t="s">
        <v>2392</v>
      </c>
      <c r="K450" s="147" t="s">
        <v>4789</v>
      </c>
      <c r="L450" s="216" t="s">
        <v>350</v>
      </c>
      <c r="M450" s="219"/>
      <c r="N450" s="215">
        <v>0</v>
      </c>
      <c r="O450" s="135" t="s">
        <v>33</v>
      </c>
      <c r="P450" s="215">
        <v>43516.09</v>
      </c>
      <c r="Q450" s="215">
        <v>3844015</v>
      </c>
      <c r="R450" s="135">
        <v>3497374</v>
      </c>
      <c r="S450" s="135">
        <v>91.2</v>
      </c>
      <c r="T450" s="215">
        <v>0</v>
      </c>
      <c r="U450" s="215">
        <v>0</v>
      </c>
      <c r="V450" s="215" t="s">
        <v>18040</v>
      </c>
      <c r="W450" s="135" t="s">
        <v>18039</v>
      </c>
      <c r="X450" s="219" t="s">
        <v>18038</v>
      </c>
      <c r="Y450" s="147" t="s">
        <v>4625</v>
      </c>
      <c r="Z450" s="147" t="str">
        <f t="shared" si="7"/>
        <v>101PE</v>
      </c>
      <c r="AA450" s="261">
        <v>0</v>
      </c>
      <c r="AB450" s="213" t="s">
        <v>2544</v>
      </c>
      <c r="AC450" s="213" t="s">
        <v>16125</v>
      </c>
      <c r="AD450" s="218"/>
      <c r="AE450" s="27"/>
    </row>
    <row r="451" spans="1:31" s="39" customFormat="1" ht="24" customHeight="1">
      <c r="A451" s="211">
        <v>42844</v>
      </c>
      <c r="B451" s="210" t="s">
        <v>18037</v>
      </c>
      <c r="C451" s="141"/>
      <c r="D451" s="141" t="s">
        <v>1248</v>
      </c>
      <c r="E451" s="210" t="s">
        <v>18036</v>
      </c>
      <c r="F451" s="151">
        <v>42842</v>
      </c>
      <c r="G451" s="141" t="s">
        <v>3122</v>
      </c>
      <c r="H451" s="208" t="s">
        <v>18035</v>
      </c>
      <c r="I451" s="141">
        <v>2</v>
      </c>
      <c r="J451" s="141" t="s">
        <v>2392</v>
      </c>
      <c r="K451" s="141" t="s">
        <v>28</v>
      </c>
      <c r="L451" s="208" t="s">
        <v>350</v>
      </c>
      <c r="M451" s="141"/>
      <c r="N451" s="208">
        <v>0</v>
      </c>
      <c r="O451" s="141" t="s">
        <v>33</v>
      </c>
      <c r="P451" s="141">
        <v>42748.71</v>
      </c>
      <c r="Q451" s="141">
        <v>3758402</v>
      </c>
      <c r="R451" s="141">
        <v>3434337</v>
      </c>
      <c r="S451" s="208">
        <v>91.6</v>
      </c>
      <c r="T451" s="208">
        <v>0</v>
      </c>
      <c r="U451" s="208">
        <v>0</v>
      </c>
      <c r="V451" s="141" t="s">
        <v>6946</v>
      </c>
      <c r="W451" s="141" t="s">
        <v>18034</v>
      </c>
      <c r="X451" s="208" t="s">
        <v>18033</v>
      </c>
      <c r="Y451" s="141" t="s">
        <v>4625</v>
      </c>
      <c r="Z451" s="141" t="str">
        <f t="shared" si="7"/>
        <v>101PE</v>
      </c>
      <c r="AA451" s="207">
        <v>0</v>
      </c>
      <c r="AB451" s="207" t="s">
        <v>18025</v>
      </c>
      <c r="AC451" s="207" t="s">
        <v>18024</v>
      </c>
      <c r="AD451" s="141"/>
      <c r="AE451" s="27"/>
    </row>
    <row r="452" spans="1:31" s="39" customFormat="1" ht="24" customHeight="1">
      <c r="A452" s="219">
        <v>42844</v>
      </c>
      <c r="B452" s="218" t="s">
        <v>18032</v>
      </c>
      <c r="C452" s="135"/>
      <c r="D452" s="147" t="s">
        <v>18022</v>
      </c>
      <c r="E452" s="219" t="s">
        <v>18021</v>
      </c>
      <c r="F452" s="219">
        <v>42842</v>
      </c>
      <c r="G452" s="135" t="s">
        <v>6941</v>
      </c>
      <c r="H452" s="219" t="s">
        <v>18031</v>
      </c>
      <c r="I452" s="135">
        <v>1</v>
      </c>
      <c r="J452" s="215" t="s">
        <v>18030</v>
      </c>
      <c r="K452" s="147" t="s">
        <v>18029</v>
      </c>
      <c r="L452" s="216" t="s">
        <v>350</v>
      </c>
      <c r="M452" s="219"/>
      <c r="N452" s="215">
        <v>0</v>
      </c>
      <c r="O452" s="135" t="s">
        <v>33</v>
      </c>
      <c r="P452" s="215">
        <v>33958.47</v>
      </c>
      <c r="Q452" s="215">
        <v>3176309</v>
      </c>
      <c r="R452" s="135">
        <v>2761763</v>
      </c>
      <c r="S452" s="135">
        <v>87.3</v>
      </c>
      <c r="T452" s="215">
        <v>0</v>
      </c>
      <c r="U452" s="215">
        <v>0</v>
      </c>
      <c r="V452" s="215" t="s">
        <v>18028</v>
      </c>
      <c r="W452" s="135" t="s">
        <v>18027</v>
      </c>
      <c r="X452" s="219" t="s">
        <v>18026</v>
      </c>
      <c r="Y452" s="147" t="s">
        <v>4625</v>
      </c>
      <c r="Z452" s="147" t="str">
        <f t="shared" si="7"/>
        <v>101PE</v>
      </c>
      <c r="AA452" s="214">
        <v>0.23529411764705882</v>
      </c>
      <c r="AB452" s="213" t="s">
        <v>18025</v>
      </c>
      <c r="AC452" s="213" t="s">
        <v>18024</v>
      </c>
      <c r="AD452" s="218"/>
    </row>
    <row r="453" spans="1:31" s="39" customFormat="1" ht="24" customHeight="1">
      <c r="A453" s="211">
        <v>42844</v>
      </c>
      <c r="B453" s="210" t="s">
        <v>18023</v>
      </c>
      <c r="C453" s="141"/>
      <c r="D453" s="141" t="s">
        <v>18022</v>
      </c>
      <c r="E453" s="210" t="s">
        <v>18021</v>
      </c>
      <c r="F453" s="151">
        <v>42842</v>
      </c>
      <c r="G453" s="141" t="s">
        <v>18020</v>
      </c>
      <c r="H453" s="208" t="s">
        <v>18019</v>
      </c>
      <c r="I453" s="141">
        <v>2</v>
      </c>
      <c r="J453" s="220" t="s">
        <v>18018</v>
      </c>
      <c r="K453" s="144" t="s">
        <v>18017</v>
      </c>
      <c r="L453" s="208" t="s">
        <v>350</v>
      </c>
      <c r="M453" s="141"/>
      <c r="N453" s="208">
        <v>0</v>
      </c>
      <c r="O453" s="141" t="s">
        <v>33</v>
      </c>
      <c r="P453" s="141">
        <v>33846.54</v>
      </c>
      <c r="Q453" s="141">
        <v>3243236</v>
      </c>
      <c r="R453" s="141">
        <v>2763266</v>
      </c>
      <c r="S453" s="208">
        <v>85.5</v>
      </c>
      <c r="T453" s="208">
        <v>0</v>
      </c>
      <c r="U453" s="208">
        <v>0</v>
      </c>
      <c r="V453" s="141" t="s">
        <v>18016</v>
      </c>
      <c r="W453" s="141" t="s">
        <v>12950</v>
      </c>
      <c r="X453" s="208" t="s">
        <v>18015</v>
      </c>
      <c r="Y453" s="141" t="s">
        <v>4625</v>
      </c>
      <c r="Z453" s="141" t="str">
        <f t="shared" si="7"/>
        <v>101PE</v>
      </c>
      <c r="AA453" s="207">
        <v>0.23529411764705882</v>
      </c>
      <c r="AB453" s="207" t="s">
        <v>17957</v>
      </c>
      <c r="AC453" s="207" t="s">
        <v>17956</v>
      </c>
      <c r="AD453" s="141"/>
    </row>
    <row r="454" spans="1:31" s="39" customFormat="1" ht="24" customHeight="1">
      <c r="A454" s="219">
        <v>42844</v>
      </c>
      <c r="B454" s="218" t="s">
        <v>17418</v>
      </c>
      <c r="C454" s="135"/>
      <c r="D454" s="147" t="s">
        <v>17954</v>
      </c>
      <c r="E454" s="219" t="s">
        <v>18011</v>
      </c>
      <c r="F454" s="219">
        <v>42842</v>
      </c>
      <c r="G454" s="135" t="s">
        <v>6974</v>
      </c>
      <c r="H454" s="219" t="s">
        <v>18010</v>
      </c>
      <c r="I454" s="135">
        <v>1</v>
      </c>
      <c r="J454" s="215" t="s">
        <v>2392</v>
      </c>
      <c r="K454" s="147" t="s">
        <v>4789</v>
      </c>
      <c r="L454" s="216" t="s">
        <v>350</v>
      </c>
      <c r="M454" s="219"/>
      <c r="N454" s="215">
        <v>0</v>
      </c>
      <c r="O454" s="135" t="s">
        <v>29</v>
      </c>
      <c r="P454" s="215">
        <v>37604.68</v>
      </c>
      <c r="Q454" s="215">
        <v>3704912</v>
      </c>
      <c r="R454" s="135">
        <v>3351356</v>
      </c>
      <c r="S454" s="135">
        <v>90.7</v>
      </c>
      <c r="T454" s="215">
        <v>0</v>
      </c>
      <c r="U454" s="215">
        <v>0</v>
      </c>
      <c r="V454" s="215" t="s">
        <v>18014</v>
      </c>
      <c r="W454" s="135" t="s">
        <v>18013</v>
      </c>
      <c r="X454" s="219" t="s">
        <v>18012</v>
      </c>
      <c r="Y454" s="147" t="s">
        <v>143</v>
      </c>
      <c r="Z454" s="147" t="str">
        <f t="shared" si="7"/>
        <v>91PE</v>
      </c>
      <c r="AA454" s="262">
        <v>0</v>
      </c>
      <c r="AB454" s="213" t="s">
        <v>17957</v>
      </c>
      <c r="AC454" s="213" t="s">
        <v>17956</v>
      </c>
      <c r="AD454" s="218"/>
    </row>
    <row r="455" spans="1:31" s="39" customFormat="1" ht="24" customHeight="1">
      <c r="A455" s="211">
        <v>42844</v>
      </c>
      <c r="B455" s="210" t="s">
        <v>17418</v>
      </c>
      <c r="C455" s="141"/>
      <c r="D455" s="141" t="s">
        <v>17954</v>
      </c>
      <c r="E455" s="210" t="s">
        <v>18011</v>
      </c>
      <c r="F455" s="151">
        <v>42842</v>
      </c>
      <c r="G455" s="141" t="s">
        <v>18002</v>
      </c>
      <c r="H455" s="208" t="s">
        <v>18010</v>
      </c>
      <c r="I455" s="141">
        <v>2</v>
      </c>
      <c r="J455" s="208" t="s">
        <v>17997</v>
      </c>
      <c r="K455" s="141" t="s">
        <v>28</v>
      </c>
      <c r="L455" s="208" t="s">
        <v>350</v>
      </c>
      <c r="M455" s="141"/>
      <c r="N455" s="208">
        <v>0</v>
      </c>
      <c r="O455" s="141" t="s">
        <v>29</v>
      </c>
      <c r="P455" s="141">
        <v>37755.17</v>
      </c>
      <c r="Q455" s="141">
        <v>3740020</v>
      </c>
      <c r="R455" s="141">
        <v>3366885</v>
      </c>
      <c r="S455" s="208">
        <v>90.3</v>
      </c>
      <c r="T455" s="208">
        <v>0</v>
      </c>
      <c r="U455" s="208">
        <v>0</v>
      </c>
      <c r="V455" s="141" t="s">
        <v>18009</v>
      </c>
      <c r="W455" s="141" t="s">
        <v>18008</v>
      </c>
      <c r="X455" s="208" t="s">
        <v>18007</v>
      </c>
      <c r="Y455" s="141" t="s">
        <v>143</v>
      </c>
      <c r="Z455" s="141" t="str">
        <f t="shared" si="7"/>
        <v>91PE</v>
      </c>
      <c r="AA455" s="207">
        <v>0</v>
      </c>
      <c r="AB455" s="207" t="s">
        <v>17957</v>
      </c>
      <c r="AC455" s="207" t="s">
        <v>17956</v>
      </c>
      <c r="AD455" s="141"/>
    </row>
    <row r="456" spans="1:31" s="39" customFormat="1" ht="24" customHeight="1">
      <c r="A456" s="219">
        <v>42844</v>
      </c>
      <c r="B456" s="218" t="s">
        <v>10103</v>
      </c>
      <c r="C456" s="135"/>
      <c r="D456" s="147" t="s">
        <v>17954</v>
      </c>
      <c r="E456" s="219" t="s">
        <v>18003</v>
      </c>
      <c r="F456" s="219">
        <v>42842</v>
      </c>
      <c r="G456" s="135" t="s">
        <v>6974</v>
      </c>
      <c r="H456" s="219" t="s">
        <v>18001</v>
      </c>
      <c r="I456" s="135">
        <v>1</v>
      </c>
      <c r="J456" s="215" t="s">
        <v>2392</v>
      </c>
      <c r="K456" s="147" t="s">
        <v>4789</v>
      </c>
      <c r="L456" s="216" t="s">
        <v>350</v>
      </c>
      <c r="M456" s="219"/>
      <c r="N456" s="215">
        <v>0</v>
      </c>
      <c r="O456" s="135" t="s">
        <v>29</v>
      </c>
      <c r="P456" s="215">
        <v>38595.85</v>
      </c>
      <c r="Q456" s="215">
        <v>3857230</v>
      </c>
      <c r="R456" s="135">
        <v>3439824</v>
      </c>
      <c r="S456" s="135">
        <v>89.4</v>
      </c>
      <c r="T456" s="215">
        <v>0</v>
      </c>
      <c r="U456" s="215">
        <v>0</v>
      </c>
      <c r="V456" s="215" t="s">
        <v>18006</v>
      </c>
      <c r="W456" s="135" t="s">
        <v>18005</v>
      </c>
      <c r="X456" s="219" t="s">
        <v>18004</v>
      </c>
      <c r="Y456" s="147" t="s">
        <v>143</v>
      </c>
      <c r="Z456" s="147" t="str">
        <f t="shared" si="7"/>
        <v>91PE</v>
      </c>
      <c r="AA456" s="262">
        <v>0</v>
      </c>
      <c r="AB456" s="213" t="s">
        <v>17957</v>
      </c>
      <c r="AC456" s="213" t="s">
        <v>17956</v>
      </c>
      <c r="AD456" s="218"/>
    </row>
    <row r="457" spans="1:31" s="39" customFormat="1" ht="24" customHeight="1">
      <c r="A457" s="211">
        <v>42844</v>
      </c>
      <c r="B457" s="210" t="s">
        <v>10103</v>
      </c>
      <c r="C457" s="141"/>
      <c r="D457" s="141" t="s">
        <v>17954</v>
      </c>
      <c r="E457" s="210" t="s">
        <v>18003</v>
      </c>
      <c r="F457" s="151">
        <v>42842</v>
      </c>
      <c r="G457" s="141" t="s">
        <v>18002</v>
      </c>
      <c r="H457" s="208" t="s">
        <v>18001</v>
      </c>
      <c r="I457" s="141">
        <v>2</v>
      </c>
      <c r="J457" s="141" t="s">
        <v>17997</v>
      </c>
      <c r="K457" s="141" t="s">
        <v>28</v>
      </c>
      <c r="L457" s="208" t="s">
        <v>350</v>
      </c>
      <c r="M457" s="141"/>
      <c r="N457" s="208">
        <v>0</v>
      </c>
      <c r="O457" s="141" t="s">
        <v>29</v>
      </c>
      <c r="P457" s="141">
        <v>38153.199999999997</v>
      </c>
      <c r="Q457" s="141">
        <v>3774151</v>
      </c>
      <c r="R457" s="141">
        <v>3399461</v>
      </c>
      <c r="S457" s="208">
        <v>90.3</v>
      </c>
      <c r="T457" s="208">
        <v>0</v>
      </c>
      <c r="U457" s="208">
        <v>0</v>
      </c>
      <c r="V457" s="141" t="s">
        <v>18000</v>
      </c>
      <c r="W457" s="141" t="s">
        <v>17999</v>
      </c>
      <c r="X457" s="208" t="s">
        <v>17998</v>
      </c>
      <c r="Y457" s="141" t="s">
        <v>143</v>
      </c>
      <c r="Z457" s="141" t="str">
        <f t="shared" si="7"/>
        <v>91PE</v>
      </c>
      <c r="AA457" s="207">
        <v>0</v>
      </c>
      <c r="AB457" s="207" t="s">
        <v>17957</v>
      </c>
      <c r="AC457" s="207" t="s">
        <v>17956</v>
      </c>
      <c r="AD457" s="141"/>
    </row>
    <row r="458" spans="1:31" s="39" customFormat="1" ht="24" customHeight="1">
      <c r="A458" s="219">
        <v>42844</v>
      </c>
      <c r="B458" s="218" t="s">
        <v>17993</v>
      </c>
      <c r="C458" s="135"/>
      <c r="D458" s="147" t="s">
        <v>17954</v>
      </c>
      <c r="E458" s="219" t="s">
        <v>17992</v>
      </c>
      <c r="F458" s="219">
        <v>42842</v>
      </c>
      <c r="G458" s="135" t="s">
        <v>6986</v>
      </c>
      <c r="H458" s="219" t="s">
        <v>17990</v>
      </c>
      <c r="I458" s="135">
        <v>1</v>
      </c>
      <c r="J458" s="215" t="s">
        <v>2392</v>
      </c>
      <c r="K458" s="147" t="s">
        <v>4789</v>
      </c>
      <c r="L458" s="216" t="s">
        <v>350</v>
      </c>
      <c r="M458" s="219"/>
      <c r="N458" s="215">
        <v>0</v>
      </c>
      <c r="O458" s="135" t="s">
        <v>29</v>
      </c>
      <c r="P458" s="215">
        <v>39458.65</v>
      </c>
      <c r="Q458" s="215">
        <v>3820018</v>
      </c>
      <c r="R458" s="135">
        <v>3515792</v>
      </c>
      <c r="S458" s="135">
        <v>92.2</v>
      </c>
      <c r="T458" s="215">
        <v>0</v>
      </c>
      <c r="U458" s="215">
        <v>0</v>
      </c>
      <c r="V458" s="215" t="s">
        <v>17996</v>
      </c>
      <c r="W458" s="135" t="s">
        <v>17995</v>
      </c>
      <c r="X458" s="219" t="s">
        <v>17994</v>
      </c>
      <c r="Y458" s="147" t="s">
        <v>143</v>
      </c>
      <c r="Z458" s="147" t="str">
        <f t="shared" si="7"/>
        <v>91PE</v>
      </c>
      <c r="AA458" s="262">
        <v>0</v>
      </c>
      <c r="AB458" s="213" t="s">
        <v>17957</v>
      </c>
      <c r="AC458" s="213" t="s">
        <v>17956</v>
      </c>
      <c r="AD458" s="218"/>
    </row>
    <row r="459" spans="1:31" s="39" customFormat="1" ht="24" customHeight="1">
      <c r="A459" s="211">
        <v>42844</v>
      </c>
      <c r="B459" s="210" t="s">
        <v>17993</v>
      </c>
      <c r="C459" s="141"/>
      <c r="D459" s="141" t="s">
        <v>17954</v>
      </c>
      <c r="E459" s="210" t="s">
        <v>17992</v>
      </c>
      <c r="F459" s="151">
        <v>42842</v>
      </c>
      <c r="G459" s="141" t="s">
        <v>17991</v>
      </c>
      <c r="H459" s="208" t="s">
        <v>17990</v>
      </c>
      <c r="I459" s="141">
        <v>2</v>
      </c>
      <c r="J459" s="141" t="s">
        <v>2392</v>
      </c>
      <c r="K459" s="141" t="s">
        <v>28</v>
      </c>
      <c r="L459" s="208" t="s">
        <v>350</v>
      </c>
      <c r="M459" s="141"/>
      <c r="N459" s="208">
        <v>0</v>
      </c>
      <c r="O459" s="141" t="s">
        <v>29</v>
      </c>
      <c r="P459" s="141">
        <v>38632.239999999998</v>
      </c>
      <c r="Q459" s="141">
        <v>3717612</v>
      </c>
      <c r="R459" s="141">
        <v>3441171</v>
      </c>
      <c r="S459" s="208">
        <v>92.7</v>
      </c>
      <c r="T459" s="208">
        <v>0</v>
      </c>
      <c r="U459" s="208">
        <v>0</v>
      </c>
      <c r="V459" s="141" t="s">
        <v>17989</v>
      </c>
      <c r="W459" s="141" t="s">
        <v>17988</v>
      </c>
      <c r="X459" s="208" t="s">
        <v>17987</v>
      </c>
      <c r="Y459" s="141" t="s">
        <v>143</v>
      </c>
      <c r="Z459" s="141" t="str">
        <f t="shared" si="7"/>
        <v>91PE</v>
      </c>
      <c r="AA459" s="207">
        <v>0</v>
      </c>
      <c r="AB459" s="207" t="s">
        <v>2544</v>
      </c>
      <c r="AC459" s="207" t="s">
        <v>16125</v>
      </c>
      <c r="AD459" s="141"/>
    </row>
    <row r="460" spans="1:31" s="39" customFormat="1" ht="24" customHeight="1">
      <c r="A460" s="219">
        <v>42844</v>
      </c>
      <c r="B460" s="218" t="s">
        <v>17983</v>
      </c>
      <c r="C460" s="135"/>
      <c r="D460" s="147" t="s">
        <v>1248</v>
      </c>
      <c r="E460" s="219" t="s">
        <v>18206</v>
      </c>
      <c r="F460" s="219">
        <v>42842</v>
      </c>
      <c r="G460" s="135" t="s">
        <v>6986</v>
      </c>
      <c r="H460" s="219" t="s">
        <v>17981</v>
      </c>
      <c r="I460" s="135">
        <v>1</v>
      </c>
      <c r="J460" s="215" t="s">
        <v>5052</v>
      </c>
      <c r="K460" s="147" t="s">
        <v>18205</v>
      </c>
      <c r="L460" s="216" t="s">
        <v>350</v>
      </c>
      <c r="M460" s="219"/>
      <c r="N460" s="215">
        <v>0</v>
      </c>
      <c r="O460" s="135" t="s">
        <v>29</v>
      </c>
      <c r="P460" s="215">
        <v>39833.78</v>
      </c>
      <c r="Q460" s="215">
        <v>3967307</v>
      </c>
      <c r="R460" s="135">
        <v>3565982</v>
      </c>
      <c r="S460" s="135">
        <v>90.1</v>
      </c>
      <c r="T460" s="215">
        <v>0</v>
      </c>
      <c r="U460" s="215">
        <v>0</v>
      </c>
      <c r="V460" s="215" t="s">
        <v>17986</v>
      </c>
      <c r="W460" s="135" t="s">
        <v>17985</v>
      </c>
      <c r="X460" s="219" t="s">
        <v>17984</v>
      </c>
      <c r="Y460" s="147" t="s">
        <v>143</v>
      </c>
      <c r="Z460" s="147" t="str">
        <f t="shared" si="7"/>
        <v>91PE</v>
      </c>
      <c r="AA460" s="262">
        <v>1</v>
      </c>
      <c r="AB460" s="213" t="s">
        <v>2544</v>
      </c>
      <c r="AC460" s="213" t="s">
        <v>16125</v>
      </c>
      <c r="AD460" s="218"/>
    </row>
    <row r="461" spans="1:31" s="39" customFormat="1" ht="24" customHeight="1">
      <c r="A461" s="211">
        <v>42844</v>
      </c>
      <c r="B461" s="210" t="s">
        <v>17983</v>
      </c>
      <c r="C461" s="141"/>
      <c r="D461" s="141" t="s">
        <v>1248</v>
      </c>
      <c r="E461" s="210" t="s">
        <v>17982</v>
      </c>
      <c r="F461" s="151">
        <v>42842</v>
      </c>
      <c r="G461" s="141" t="s">
        <v>3074</v>
      </c>
      <c r="H461" s="208" t="s">
        <v>17981</v>
      </c>
      <c r="I461" s="141">
        <v>2</v>
      </c>
      <c r="J461" s="220" t="s">
        <v>5052</v>
      </c>
      <c r="K461" s="144" t="s">
        <v>18205</v>
      </c>
      <c r="L461" s="208" t="s">
        <v>350</v>
      </c>
      <c r="M461" s="141"/>
      <c r="N461" s="208">
        <v>0</v>
      </c>
      <c r="O461" s="141" t="s">
        <v>29</v>
      </c>
      <c r="P461" s="141">
        <v>39631.86</v>
      </c>
      <c r="Q461" s="141">
        <v>4030353</v>
      </c>
      <c r="R461" s="141">
        <v>3547024</v>
      </c>
      <c r="S461" s="208">
        <v>88.3</v>
      </c>
      <c r="T461" s="208">
        <v>0</v>
      </c>
      <c r="U461" s="208">
        <v>0</v>
      </c>
      <c r="V461" s="141" t="s">
        <v>17980</v>
      </c>
      <c r="W461" s="141" t="s">
        <v>17979</v>
      </c>
      <c r="X461" s="208" t="s">
        <v>17978</v>
      </c>
      <c r="Y461" s="141" t="s">
        <v>143</v>
      </c>
      <c r="Z461" s="141" t="str">
        <f t="shared" si="7"/>
        <v>91PE</v>
      </c>
      <c r="AA461" s="207">
        <v>1</v>
      </c>
      <c r="AB461" s="207" t="s">
        <v>2544</v>
      </c>
      <c r="AC461" s="207" t="s">
        <v>16125</v>
      </c>
      <c r="AD461" s="141"/>
    </row>
    <row r="462" spans="1:31" s="39" customFormat="1" ht="24" customHeight="1">
      <c r="A462" s="219">
        <v>42845</v>
      </c>
      <c r="B462" s="218" t="s">
        <v>17973</v>
      </c>
      <c r="C462" s="135"/>
      <c r="D462" s="147" t="s">
        <v>1248</v>
      </c>
      <c r="E462" s="219" t="s">
        <v>17972</v>
      </c>
      <c r="F462" s="219">
        <v>42843</v>
      </c>
      <c r="G462" s="135" t="s">
        <v>6962</v>
      </c>
      <c r="H462" s="219" t="s">
        <v>17977</v>
      </c>
      <c r="I462" s="135">
        <v>1</v>
      </c>
      <c r="J462" s="215" t="s">
        <v>2392</v>
      </c>
      <c r="K462" s="147" t="s">
        <v>4789</v>
      </c>
      <c r="L462" s="216" t="s">
        <v>350</v>
      </c>
      <c r="M462" s="219"/>
      <c r="N462" s="215">
        <v>0</v>
      </c>
      <c r="O462" s="135" t="s">
        <v>33</v>
      </c>
      <c r="P462" s="215">
        <v>36775.919999999998</v>
      </c>
      <c r="Q462" s="215">
        <v>3191749</v>
      </c>
      <c r="R462" s="135">
        <v>2985809</v>
      </c>
      <c r="S462" s="135">
        <v>93.7</v>
      </c>
      <c r="T462" s="215">
        <v>0</v>
      </c>
      <c r="U462" s="215">
        <v>0</v>
      </c>
      <c r="V462" s="215" t="s">
        <v>17976</v>
      </c>
      <c r="W462" s="135" t="s">
        <v>17975</v>
      </c>
      <c r="X462" s="219" t="s">
        <v>17974</v>
      </c>
      <c r="Y462" s="147" t="s">
        <v>4625</v>
      </c>
      <c r="Z462" s="147" t="str">
        <f t="shared" si="7"/>
        <v>101PE</v>
      </c>
      <c r="AA462" s="262">
        <v>0</v>
      </c>
      <c r="AB462" s="213" t="s">
        <v>2544</v>
      </c>
      <c r="AC462" s="213" t="s">
        <v>16125</v>
      </c>
      <c r="AD462" s="218"/>
    </row>
    <row r="463" spans="1:31" s="39" customFormat="1" ht="24" customHeight="1">
      <c r="A463" s="211">
        <v>42845</v>
      </c>
      <c r="B463" s="210" t="s">
        <v>17973</v>
      </c>
      <c r="C463" s="141"/>
      <c r="D463" s="141" t="s">
        <v>1248</v>
      </c>
      <c r="E463" s="210" t="s">
        <v>17972</v>
      </c>
      <c r="F463" s="151">
        <v>42843</v>
      </c>
      <c r="G463" s="141" t="s">
        <v>17971</v>
      </c>
      <c r="H463" s="208" t="s">
        <v>17970</v>
      </c>
      <c r="I463" s="141">
        <v>2</v>
      </c>
      <c r="J463" s="141" t="s">
        <v>17969</v>
      </c>
      <c r="K463" s="141" t="s">
        <v>28</v>
      </c>
      <c r="L463" s="208" t="s">
        <v>350</v>
      </c>
      <c r="M463" s="141"/>
      <c r="N463" s="208">
        <v>0</v>
      </c>
      <c r="O463" s="141" t="s">
        <v>33</v>
      </c>
      <c r="P463" s="141">
        <v>35446.22</v>
      </c>
      <c r="Q463" s="141">
        <v>3054957</v>
      </c>
      <c r="R463" s="141">
        <v>2878651</v>
      </c>
      <c r="S463" s="208">
        <v>94.4</v>
      </c>
      <c r="T463" s="208">
        <v>0</v>
      </c>
      <c r="U463" s="208">
        <v>0</v>
      </c>
      <c r="V463" s="141" t="s">
        <v>17968</v>
      </c>
      <c r="W463" s="141" t="s">
        <v>17967</v>
      </c>
      <c r="X463" s="208" t="s">
        <v>17966</v>
      </c>
      <c r="Y463" s="141" t="s">
        <v>4625</v>
      </c>
      <c r="Z463" s="141" t="str">
        <f t="shared" si="7"/>
        <v>101PE</v>
      </c>
      <c r="AA463" s="207">
        <v>0</v>
      </c>
      <c r="AB463" s="207" t="s">
        <v>17965</v>
      </c>
      <c r="AC463" s="207" t="s">
        <v>17964</v>
      </c>
      <c r="AD463" s="141"/>
    </row>
    <row r="464" spans="1:31" s="39" customFormat="1" ht="24" customHeight="1">
      <c r="A464" s="219">
        <v>42845</v>
      </c>
      <c r="B464" s="218" t="s">
        <v>17963</v>
      </c>
      <c r="C464" s="135"/>
      <c r="D464" s="147" t="s">
        <v>17962</v>
      </c>
      <c r="E464" s="219" t="s">
        <v>17953</v>
      </c>
      <c r="F464" s="219">
        <v>42843</v>
      </c>
      <c r="G464" s="135" t="s">
        <v>6962</v>
      </c>
      <c r="H464" s="219" t="s">
        <v>17961</v>
      </c>
      <c r="I464" s="135">
        <v>1</v>
      </c>
      <c r="J464" s="215" t="s">
        <v>3576</v>
      </c>
      <c r="K464" s="147" t="s">
        <v>17950</v>
      </c>
      <c r="L464" s="216" t="s">
        <v>350</v>
      </c>
      <c r="M464" s="219"/>
      <c r="N464" s="215">
        <v>0</v>
      </c>
      <c r="O464" s="135" t="s">
        <v>33</v>
      </c>
      <c r="P464" s="215">
        <v>35137.64</v>
      </c>
      <c r="Q464" s="215">
        <v>3066087</v>
      </c>
      <c r="R464" s="135">
        <v>2855999</v>
      </c>
      <c r="S464" s="135">
        <v>93.3</v>
      </c>
      <c r="T464" s="215">
        <v>0</v>
      </c>
      <c r="U464" s="215">
        <v>0</v>
      </c>
      <c r="V464" s="215" t="s">
        <v>17960</v>
      </c>
      <c r="W464" s="135" t="s">
        <v>17959</v>
      </c>
      <c r="X464" s="219" t="s">
        <v>17958</v>
      </c>
      <c r="Y464" s="147" t="s">
        <v>4625</v>
      </c>
      <c r="Z464" s="147" t="str">
        <f t="shared" si="7"/>
        <v>101PE</v>
      </c>
      <c r="AA464" s="214">
        <v>0.25</v>
      </c>
      <c r="AB464" s="213" t="s">
        <v>17957</v>
      </c>
      <c r="AC464" s="213" t="s">
        <v>17956</v>
      </c>
      <c r="AD464" s="218"/>
    </row>
    <row r="465" spans="1:31" s="39" customFormat="1" ht="24" customHeight="1">
      <c r="A465" s="211">
        <v>42845</v>
      </c>
      <c r="B465" s="210" t="s">
        <v>17955</v>
      </c>
      <c r="C465" s="141"/>
      <c r="D465" s="141" t="s">
        <v>17954</v>
      </c>
      <c r="E465" s="210" t="s">
        <v>17953</v>
      </c>
      <c r="F465" s="151">
        <v>42843</v>
      </c>
      <c r="G465" s="141" t="s">
        <v>17952</v>
      </c>
      <c r="H465" s="208" t="s">
        <v>17951</v>
      </c>
      <c r="I465" s="141">
        <v>2</v>
      </c>
      <c r="J465" s="141" t="s">
        <v>3576</v>
      </c>
      <c r="K465" s="141" t="s">
        <v>17950</v>
      </c>
      <c r="L465" s="208" t="s">
        <v>350</v>
      </c>
      <c r="M465" s="141"/>
      <c r="N465" s="208">
        <v>0</v>
      </c>
      <c r="O465" s="141" t="s">
        <v>33</v>
      </c>
      <c r="P465" s="141">
        <v>35604.93</v>
      </c>
      <c r="Q465" s="141">
        <v>3121609</v>
      </c>
      <c r="R465" s="141">
        <v>2895077</v>
      </c>
      <c r="S465" s="208">
        <v>92.8</v>
      </c>
      <c r="T465" s="208">
        <v>0</v>
      </c>
      <c r="U465" s="208">
        <v>0</v>
      </c>
      <c r="V465" s="141" t="s">
        <v>15722</v>
      </c>
      <c r="W465" s="141" t="s">
        <v>17949</v>
      </c>
      <c r="X465" s="208" t="s">
        <v>17948</v>
      </c>
      <c r="Y465" s="141" t="s">
        <v>4625</v>
      </c>
      <c r="Z465" s="141" t="str">
        <f t="shared" si="7"/>
        <v>101PE</v>
      </c>
      <c r="AA465" s="207">
        <v>0.25</v>
      </c>
      <c r="AB465" s="207" t="s">
        <v>2544</v>
      </c>
      <c r="AC465" s="207" t="s">
        <v>16125</v>
      </c>
      <c r="AD465" s="141"/>
      <c r="AE465" s="27"/>
    </row>
    <row r="466" spans="1:31" s="39" customFormat="1" ht="24" customHeight="1">
      <c r="A466" s="219">
        <v>42845</v>
      </c>
      <c r="B466" s="218" t="s">
        <v>17942</v>
      </c>
      <c r="C466" s="135"/>
      <c r="D466" s="147" t="s">
        <v>1248</v>
      </c>
      <c r="E466" s="219" t="s">
        <v>17941</v>
      </c>
      <c r="F466" s="219">
        <v>42844</v>
      </c>
      <c r="G466" s="135" t="s">
        <v>6986</v>
      </c>
      <c r="H466" s="219" t="s">
        <v>17940</v>
      </c>
      <c r="I466" s="135">
        <v>1</v>
      </c>
      <c r="J466" s="215" t="s">
        <v>17947</v>
      </c>
      <c r="K466" s="147" t="s">
        <v>17946</v>
      </c>
      <c r="L466" s="216" t="s">
        <v>350</v>
      </c>
      <c r="M466" s="219"/>
      <c r="N466" s="215">
        <v>0</v>
      </c>
      <c r="O466" s="135" t="s">
        <v>29</v>
      </c>
      <c r="P466" s="215">
        <v>38363.910000000003</v>
      </c>
      <c r="Q466" s="215">
        <v>3947028</v>
      </c>
      <c r="R466" s="135">
        <v>3470358</v>
      </c>
      <c r="S466" s="135">
        <v>88.4</v>
      </c>
      <c r="T466" s="215">
        <v>0</v>
      </c>
      <c r="U466" s="215">
        <v>0</v>
      </c>
      <c r="V466" s="215" t="s">
        <v>17945</v>
      </c>
      <c r="W466" s="135" t="s">
        <v>17944</v>
      </c>
      <c r="X466" s="219" t="s">
        <v>17943</v>
      </c>
      <c r="Y466" s="147" t="s">
        <v>143</v>
      </c>
      <c r="Z466" s="147" t="str">
        <f t="shared" si="7"/>
        <v>91PE</v>
      </c>
      <c r="AA466" s="262">
        <v>0</v>
      </c>
      <c r="AB466" s="213" t="s">
        <v>2544</v>
      </c>
      <c r="AC466" s="213" t="s">
        <v>16125</v>
      </c>
      <c r="AD466" s="218"/>
      <c r="AE466" s="27"/>
    </row>
    <row r="467" spans="1:31" s="39" customFormat="1" ht="24" customHeight="1">
      <c r="A467" s="211">
        <v>42845</v>
      </c>
      <c r="B467" s="210" t="s">
        <v>17942</v>
      </c>
      <c r="C467" s="141"/>
      <c r="D467" s="141" t="s">
        <v>1248</v>
      </c>
      <c r="E467" s="210" t="s">
        <v>17941</v>
      </c>
      <c r="F467" s="151">
        <v>42844</v>
      </c>
      <c r="G467" s="141" t="s">
        <v>3074</v>
      </c>
      <c r="H467" s="208" t="s">
        <v>17940</v>
      </c>
      <c r="I467" s="141">
        <v>2</v>
      </c>
      <c r="J467" s="208" t="s">
        <v>17939</v>
      </c>
      <c r="K467" s="141" t="s">
        <v>17938</v>
      </c>
      <c r="L467" s="208" t="s">
        <v>350</v>
      </c>
      <c r="M467" s="141"/>
      <c r="N467" s="208">
        <v>0</v>
      </c>
      <c r="O467" s="141" t="s">
        <v>29</v>
      </c>
      <c r="P467" s="141">
        <v>36300.639999999999</v>
      </c>
      <c r="Q467" s="141">
        <v>4026342</v>
      </c>
      <c r="R467" s="141">
        <v>3474981</v>
      </c>
      <c r="S467" s="208">
        <v>86.9</v>
      </c>
      <c r="T467" s="208">
        <v>0</v>
      </c>
      <c r="U467" s="208">
        <v>0</v>
      </c>
      <c r="V467" s="141" t="s">
        <v>17937</v>
      </c>
      <c r="W467" s="141" t="s">
        <v>17936</v>
      </c>
      <c r="X467" s="208" t="s">
        <v>17935</v>
      </c>
      <c r="Y467" s="141" t="s">
        <v>143</v>
      </c>
      <c r="Z467" s="141" t="str">
        <f t="shared" si="7"/>
        <v>91PE</v>
      </c>
      <c r="AA467" s="260">
        <v>0</v>
      </c>
      <c r="AB467" s="207" t="s">
        <v>2544</v>
      </c>
      <c r="AC467" s="207" t="s">
        <v>17934</v>
      </c>
      <c r="AD467" s="141"/>
      <c r="AE467" s="27"/>
    </row>
    <row r="468" spans="1:31" s="27" customFormat="1" ht="24" customHeight="1">
      <c r="A468" s="133">
        <v>42845</v>
      </c>
      <c r="B468" s="152" t="s">
        <v>17705</v>
      </c>
      <c r="C468" s="153" t="s">
        <v>104</v>
      </c>
      <c r="D468" s="153" t="s">
        <v>31</v>
      </c>
      <c r="E468" s="153" t="s">
        <v>17706</v>
      </c>
      <c r="F468" s="133">
        <v>42842</v>
      </c>
      <c r="G468" s="153" t="s">
        <v>135</v>
      </c>
      <c r="H468" s="153" t="s">
        <v>17707</v>
      </c>
      <c r="I468" s="153">
        <v>1</v>
      </c>
      <c r="J468" s="153" t="s">
        <v>17708</v>
      </c>
      <c r="K468" s="153" t="s">
        <v>28</v>
      </c>
      <c r="L468" s="153" t="s">
        <v>2973</v>
      </c>
      <c r="M468" s="153" t="s">
        <v>13536</v>
      </c>
      <c r="N468" s="153">
        <v>0</v>
      </c>
      <c r="O468" s="153" t="s">
        <v>33</v>
      </c>
      <c r="P468" s="153">
        <v>80268.83</v>
      </c>
      <c r="Q468" s="153">
        <v>4309650</v>
      </c>
      <c r="R468" s="153">
        <v>3608416</v>
      </c>
      <c r="S468" s="153">
        <v>83.73</v>
      </c>
      <c r="T468" s="153">
        <v>0</v>
      </c>
      <c r="U468" s="153">
        <v>0</v>
      </c>
      <c r="V468" s="153" t="s">
        <v>17709</v>
      </c>
      <c r="W468" s="153" t="s">
        <v>17710</v>
      </c>
      <c r="X468" s="153" t="s">
        <v>17711</v>
      </c>
      <c r="Y468" s="147" t="s">
        <v>4625</v>
      </c>
      <c r="Z468" s="147" t="str">
        <f t="shared" si="7"/>
        <v>Transcriptome101PE</v>
      </c>
      <c r="AA468" s="154">
        <v>0</v>
      </c>
      <c r="AB468" s="155" t="s">
        <v>30</v>
      </c>
      <c r="AC468" s="155" t="s">
        <v>139</v>
      </c>
      <c r="AD468" s="206"/>
    </row>
    <row r="469" spans="1:31" s="27" customFormat="1" ht="24" customHeight="1">
      <c r="A469" s="139">
        <v>42845</v>
      </c>
      <c r="B469" s="140" t="s">
        <v>17712</v>
      </c>
      <c r="C469" s="141" t="s">
        <v>104</v>
      </c>
      <c r="D469" s="141" t="s">
        <v>31</v>
      </c>
      <c r="E469" s="141" t="s">
        <v>17706</v>
      </c>
      <c r="F469" s="142">
        <v>42842</v>
      </c>
      <c r="G469" s="141" t="s">
        <v>135</v>
      </c>
      <c r="H469" s="141" t="s">
        <v>17707</v>
      </c>
      <c r="I469" s="141">
        <v>2</v>
      </c>
      <c r="J469" s="141" t="s">
        <v>17713</v>
      </c>
      <c r="K469" s="141" t="s">
        <v>28</v>
      </c>
      <c r="L469" s="141" t="s">
        <v>2973</v>
      </c>
      <c r="M469" s="141" t="s">
        <v>13536</v>
      </c>
      <c r="N469" s="141">
        <v>0</v>
      </c>
      <c r="O469" s="141" t="s">
        <v>33</v>
      </c>
      <c r="P469" s="141">
        <v>78630.740000000005</v>
      </c>
      <c r="Q469" s="141">
        <v>4309650</v>
      </c>
      <c r="R469" s="141">
        <v>3534068</v>
      </c>
      <c r="S469" s="141">
        <v>82</v>
      </c>
      <c r="T469" s="141">
        <v>0</v>
      </c>
      <c r="U469" s="141">
        <v>0</v>
      </c>
      <c r="V469" s="141" t="s">
        <v>17714</v>
      </c>
      <c r="W469" s="141" t="s">
        <v>17715</v>
      </c>
      <c r="X469" s="141" t="s">
        <v>17716</v>
      </c>
      <c r="Y469" s="141" t="s">
        <v>4625</v>
      </c>
      <c r="Z469" s="141" t="str">
        <f t="shared" si="7"/>
        <v>Transcriptome101PE</v>
      </c>
      <c r="AA469" s="143">
        <v>0</v>
      </c>
      <c r="AB469" s="143" t="s">
        <v>30</v>
      </c>
      <c r="AC469" s="156" t="s">
        <v>139</v>
      </c>
      <c r="AD469" s="205"/>
    </row>
    <row r="470" spans="1:31" s="27" customFormat="1" ht="24" customHeight="1">
      <c r="A470" s="139">
        <v>42845</v>
      </c>
      <c r="B470" s="140" t="s">
        <v>17717</v>
      </c>
      <c r="C470" s="141" t="s">
        <v>104</v>
      </c>
      <c r="D470" s="141" t="s">
        <v>31</v>
      </c>
      <c r="E470" s="141" t="s">
        <v>17718</v>
      </c>
      <c r="F470" s="142">
        <v>42842</v>
      </c>
      <c r="G470" s="141" t="s">
        <v>135</v>
      </c>
      <c r="H470" s="141" t="s">
        <v>17707</v>
      </c>
      <c r="I470" s="141">
        <v>3</v>
      </c>
      <c r="J470" s="141" t="s">
        <v>17713</v>
      </c>
      <c r="K470" s="141" t="s">
        <v>28</v>
      </c>
      <c r="L470" s="141" t="s">
        <v>2973</v>
      </c>
      <c r="M470" s="141" t="s">
        <v>13536</v>
      </c>
      <c r="N470" s="141">
        <v>0</v>
      </c>
      <c r="O470" s="141" t="s">
        <v>33</v>
      </c>
      <c r="P470" s="141">
        <v>78456.52</v>
      </c>
      <c r="Q470" s="141">
        <v>4309650</v>
      </c>
      <c r="R470" s="141">
        <v>3533808</v>
      </c>
      <c r="S470" s="141">
        <v>82</v>
      </c>
      <c r="T470" s="141">
        <v>0</v>
      </c>
      <c r="U470" s="141">
        <v>0</v>
      </c>
      <c r="V470" s="141" t="s">
        <v>17719</v>
      </c>
      <c r="W470" s="141" t="s">
        <v>17720</v>
      </c>
      <c r="X470" s="141" t="s">
        <v>17721</v>
      </c>
      <c r="Y470" s="141" t="s">
        <v>4625</v>
      </c>
      <c r="Z470" s="141" t="str">
        <f t="shared" si="7"/>
        <v>Transcriptome101PE</v>
      </c>
      <c r="AA470" s="143">
        <v>0</v>
      </c>
      <c r="AB470" s="143" t="s">
        <v>30</v>
      </c>
      <c r="AC470" s="156" t="s">
        <v>139</v>
      </c>
      <c r="AD470" s="205"/>
    </row>
    <row r="471" spans="1:31" s="27" customFormat="1" ht="24" customHeight="1">
      <c r="A471" s="139">
        <v>42845</v>
      </c>
      <c r="B471" s="140" t="s">
        <v>17717</v>
      </c>
      <c r="C471" s="141" t="s">
        <v>104</v>
      </c>
      <c r="D471" s="141" t="s">
        <v>31</v>
      </c>
      <c r="E471" s="141" t="s">
        <v>17718</v>
      </c>
      <c r="F471" s="142">
        <v>42842</v>
      </c>
      <c r="G471" s="141" t="s">
        <v>135</v>
      </c>
      <c r="H471" s="141" t="s">
        <v>17707</v>
      </c>
      <c r="I471" s="141">
        <v>4</v>
      </c>
      <c r="J471" s="141" t="s">
        <v>17713</v>
      </c>
      <c r="K471" s="141" t="s">
        <v>28</v>
      </c>
      <c r="L471" s="141" t="s">
        <v>2973</v>
      </c>
      <c r="M471" s="141" t="s">
        <v>13536</v>
      </c>
      <c r="N471" s="141">
        <v>0</v>
      </c>
      <c r="O471" s="141" t="s">
        <v>33</v>
      </c>
      <c r="P471" s="141">
        <v>78769.05</v>
      </c>
      <c r="Q471" s="141">
        <v>4309650</v>
      </c>
      <c r="R471" s="141">
        <v>3544896</v>
      </c>
      <c r="S471" s="141">
        <v>82.25</v>
      </c>
      <c r="T471" s="141">
        <v>0</v>
      </c>
      <c r="U471" s="141">
        <v>0</v>
      </c>
      <c r="V471" s="141" t="s">
        <v>17722</v>
      </c>
      <c r="W471" s="141" t="s">
        <v>17723</v>
      </c>
      <c r="X471" s="141" t="s">
        <v>17724</v>
      </c>
      <c r="Y471" s="141" t="s">
        <v>4625</v>
      </c>
      <c r="Z471" s="141" t="str">
        <f t="shared" si="7"/>
        <v>Transcriptome101PE</v>
      </c>
      <c r="AA471" s="143">
        <v>0</v>
      </c>
      <c r="AB471" s="143" t="s">
        <v>30</v>
      </c>
      <c r="AC471" s="156" t="s">
        <v>139</v>
      </c>
      <c r="AD471" s="205"/>
    </row>
    <row r="472" spans="1:31" s="27" customFormat="1" ht="24" customHeight="1">
      <c r="A472" s="139">
        <v>42845</v>
      </c>
      <c r="B472" s="140" t="s">
        <v>17725</v>
      </c>
      <c r="C472" s="141" t="s">
        <v>6915</v>
      </c>
      <c r="D472" s="141" t="s">
        <v>31</v>
      </c>
      <c r="E472" s="141" t="s">
        <v>17726</v>
      </c>
      <c r="F472" s="142">
        <v>42842</v>
      </c>
      <c r="G472" s="141" t="s">
        <v>135</v>
      </c>
      <c r="H472" s="141" t="s">
        <v>17707</v>
      </c>
      <c r="I472" s="141">
        <v>5</v>
      </c>
      <c r="J472" s="141" t="s">
        <v>17713</v>
      </c>
      <c r="K472" s="141" t="s">
        <v>28</v>
      </c>
      <c r="L472" s="141" t="s">
        <v>2973</v>
      </c>
      <c r="M472" s="141" t="s">
        <v>13558</v>
      </c>
      <c r="N472" s="141">
        <v>161</v>
      </c>
      <c r="O472" s="141" t="s">
        <v>33</v>
      </c>
      <c r="P472" s="141">
        <v>67268.39</v>
      </c>
      <c r="Q472" s="141">
        <v>4309650</v>
      </c>
      <c r="R472" s="141">
        <v>3082642</v>
      </c>
      <c r="S472" s="141">
        <v>71.53</v>
      </c>
      <c r="T472" s="141" t="s">
        <v>17727</v>
      </c>
      <c r="U472" s="141" t="s">
        <v>17728</v>
      </c>
      <c r="V472" s="141" t="s">
        <v>9500</v>
      </c>
      <c r="W472" s="141" t="s">
        <v>17729</v>
      </c>
      <c r="X472" s="141" t="s">
        <v>17730</v>
      </c>
      <c r="Y472" s="141" t="s">
        <v>4625</v>
      </c>
      <c r="Z472" s="141" t="str">
        <f t="shared" si="7"/>
        <v>Exome capture101PE</v>
      </c>
      <c r="AA472" s="143">
        <v>0</v>
      </c>
      <c r="AB472" s="143" t="s">
        <v>30</v>
      </c>
      <c r="AC472" s="156" t="s">
        <v>139</v>
      </c>
      <c r="AD472" s="205"/>
    </row>
    <row r="473" spans="1:31" s="27" customFormat="1" ht="24" customHeight="1">
      <c r="A473" s="139">
        <v>42845</v>
      </c>
      <c r="B473" s="140" t="s">
        <v>17731</v>
      </c>
      <c r="C473" s="141" t="s">
        <v>104</v>
      </c>
      <c r="D473" s="141" t="s">
        <v>17732</v>
      </c>
      <c r="E473" s="141" t="s">
        <v>17733</v>
      </c>
      <c r="F473" s="142">
        <v>42842</v>
      </c>
      <c r="G473" s="141" t="s">
        <v>135</v>
      </c>
      <c r="H473" s="141" t="s">
        <v>17707</v>
      </c>
      <c r="I473" s="141">
        <v>6</v>
      </c>
      <c r="J473" s="141" t="s">
        <v>17713</v>
      </c>
      <c r="K473" s="141" t="s">
        <v>28</v>
      </c>
      <c r="L473" s="141" t="s">
        <v>2973</v>
      </c>
      <c r="M473" s="141" t="s">
        <v>15429</v>
      </c>
      <c r="N473" s="141">
        <v>0</v>
      </c>
      <c r="O473" s="141" t="s">
        <v>33</v>
      </c>
      <c r="P473" s="141">
        <v>78882.25</v>
      </c>
      <c r="Q473" s="141">
        <v>4309650</v>
      </c>
      <c r="R473" s="141">
        <v>3521529</v>
      </c>
      <c r="S473" s="141">
        <v>81.709999999999994</v>
      </c>
      <c r="T473" s="141">
        <v>0</v>
      </c>
      <c r="U473" s="141">
        <v>0</v>
      </c>
      <c r="V473" s="141" t="s">
        <v>17734</v>
      </c>
      <c r="W473" s="141" t="s">
        <v>17735</v>
      </c>
      <c r="X473" s="141" t="s">
        <v>17736</v>
      </c>
      <c r="Y473" s="141" t="s">
        <v>4625</v>
      </c>
      <c r="Z473" s="141" t="str">
        <f t="shared" si="7"/>
        <v>Transcriptome101PE</v>
      </c>
      <c r="AA473" s="143">
        <v>0</v>
      </c>
      <c r="AB473" s="143" t="s">
        <v>30</v>
      </c>
      <c r="AC473" s="156" t="s">
        <v>139</v>
      </c>
      <c r="AD473" s="205"/>
    </row>
    <row r="474" spans="1:31" s="27" customFormat="1" ht="24" customHeight="1">
      <c r="A474" s="139">
        <v>42845</v>
      </c>
      <c r="B474" s="140" t="s">
        <v>17737</v>
      </c>
      <c r="C474" s="141" t="s">
        <v>104</v>
      </c>
      <c r="D474" s="141" t="s">
        <v>31</v>
      </c>
      <c r="E474" s="141" t="s">
        <v>17738</v>
      </c>
      <c r="F474" s="142">
        <v>42842</v>
      </c>
      <c r="G474" s="141" t="s">
        <v>135</v>
      </c>
      <c r="H474" s="141" t="s">
        <v>17707</v>
      </c>
      <c r="I474" s="141">
        <v>7</v>
      </c>
      <c r="J474" s="141" t="s">
        <v>17713</v>
      </c>
      <c r="K474" s="141" t="s">
        <v>28</v>
      </c>
      <c r="L474" s="141" t="s">
        <v>2973</v>
      </c>
      <c r="M474" s="141" t="s">
        <v>13536</v>
      </c>
      <c r="N474" s="141">
        <v>0</v>
      </c>
      <c r="O474" s="141" t="s">
        <v>33</v>
      </c>
      <c r="P474" s="141">
        <v>65838.38</v>
      </c>
      <c r="Q474" s="141">
        <v>4309650</v>
      </c>
      <c r="R474" s="141">
        <v>2987740</v>
      </c>
      <c r="S474" s="141">
        <v>69.33</v>
      </c>
      <c r="T474" s="141">
        <v>0</v>
      </c>
      <c r="U474" s="141">
        <v>0</v>
      </c>
      <c r="V474" s="141" t="s">
        <v>17739</v>
      </c>
      <c r="W474" s="141" t="s">
        <v>17740</v>
      </c>
      <c r="X474" s="141" t="s">
        <v>17741</v>
      </c>
      <c r="Y474" s="141" t="s">
        <v>4625</v>
      </c>
      <c r="Z474" s="141" t="str">
        <f t="shared" si="7"/>
        <v>Transcriptome101PE</v>
      </c>
      <c r="AA474" s="143">
        <v>0</v>
      </c>
      <c r="AB474" s="143" t="s">
        <v>30</v>
      </c>
      <c r="AC474" s="156" t="s">
        <v>139</v>
      </c>
      <c r="AD474" s="205"/>
    </row>
    <row r="475" spans="1:31" s="27" customFormat="1" ht="24" customHeight="1">
      <c r="A475" s="139">
        <v>42845</v>
      </c>
      <c r="B475" s="140" t="s">
        <v>17742</v>
      </c>
      <c r="C475" s="141" t="s">
        <v>104</v>
      </c>
      <c r="D475" s="141" t="s">
        <v>31</v>
      </c>
      <c r="E475" s="141" t="s">
        <v>17743</v>
      </c>
      <c r="F475" s="142">
        <v>42842</v>
      </c>
      <c r="G475" s="141" t="s">
        <v>135</v>
      </c>
      <c r="H475" s="141" t="s">
        <v>17707</v>
      </c>
      <c r="I475" s="141">
        <v>8</v>
      </c>
      <c r="J475" s="141" t="s">
        <v>17713</v>
      </c>
      <c r="K475" s="141" t="s">
        <v>28</v>
      </c>
      <c r="L475" s="141" t="s">
        <v>2973</v>
      </c>
      <c r="M475" s="141" t="s">
        <v>13536</v>
      </c>
      <c r="N475" s="141">
        <v>0</v>
      </c>
      <c r="O475" s="141" t="s">
        <v>33</v>
      </c>
      <c r="P475" s="141">
        <v>66762.92</v>
      </c>
      <c r="Q475" s="141">
        <v>4309650</v>
      </c>
      <c r="R475" s="141">
        <v>3061099</v>
      </c>
      <c r="S475" s="141">
        <v>71.03</v>
      </c>
      <c r="T475" s="141">
        <v>0</v>
      </c>
      <c r="U475" s="141">
        <v>0</v>
      </c>
      <c r="V475" s="141" t="s">
        <v>17744</v>
      </c>
      <c r="W475" s="141" t="s">
        <v>17745</v>
      </c>
      <c r="X475" s="141" t="s">
        <v>17746</v>
      </c>
      <c r="Y475" s="141" t="s">
        <v>4625</v>
      </c>
      <c r="Z475" s="141" t="str">
        <f t="shared" si="7"/>
        <v>Transcriptome101PE</v>
      </c>
      <c r="AA475" s="143">
        <v>0</v>
      </c>
      <c r="AB475" s="143" t="s">
        <v>30</v>
      </c>
      <c r="AC475" s="156" t="s">
        <v>139</v>
      </c>
      <c r="AD475" s="205"/>
    </row>
    <row r="476" spans="1:31" s="247" customFormat="1" ht="24" customHeight="1">
      <c r="A476" s="133">
        <v>42845</v>
      </c>
      <c r="B476" s="134" t="s">
        <v>17787</v>
      </c>
      <c r="C476" s="135" t="s">
        <v>4732</v>
      </c>
      <c r="D476" s="135" t="s">
        <v>31</v>
      </c>
      <c r="E476" s="135" t="s">
        <v>17788</v>
      </c>
      <c r="F476" s="159">
        <v>42844</v>
      </c>
      <c r="G476" s="135" t="s">
        <v>122</v>
      </c>
      <c r="H476" s="135" t="s">
        <v>17772</v>
      </c>
      <c r="I476" s="135">
        <v>1</v>
      </c>
      <c r="J476" s="135" t="s">
        <v>32</v>
      </c>
      <c r="K476" s="135" t="s">
        <v>28</v>
      </c>
      <c r="L476" s="135">
        <v>0</v>
      </c>
      <c r="M476" s="135" t="s">
        <v>17771</v>
      </c>
      <c r="N476" s="135">
        <v>0</v>
      </c>
      <c r="O476" s="135">
        <v>49</v>
      </c>
      <c r="P476" s="135">
        <v>17257.29</v>
      </c>
      <c r="Q476" s="135">
        <v>4309650</v>
      </c>
      <c r="R476" s="135">
        <v>3230138</v>
      </c>
      <c r="S476" s="135">
        <v>74.95</v>
      </c>
      <c r="T476" s="135">
        <v>0.02</v>
      </c>
      <c r="U476" s="135">
        <v>3.17</v>
      </c>
      <c r="V476" s="135">
        <v>49.72</v>
      </c>
      <c r="W476" s="135">
        <v>93.17</v>
      </c>
      <c r="X476" s="135">
        <v>78.930000000000007</v>
      </c>
      <c r="Y476" s="147" t="s">
        <v>4727</v>
      </c>
      <c r="Z476" s="187" t="str">
        <f t="shared" si="7"/>
        <v>Re-sequencing50SE</v>
      </c>
      <c r="AA476" s="137">
        <v>0</v>
      </c>
      <c r="AB476" s="138" t="s">
        <v>30</v>
      </c>
      <c r="AC476" s="154" t="s">
        <v>3343</v>
      </c>
      <c r="AD476" s="155"/>
    </row>
    <row r="477" spans="1:31" s="247" customFormat="1" ht="24" customHeight="1">
      <c r="A477" s="139">
        <v>42845</v>
      </c>
      <c r="B477" s="140" t="s">
        <v>17787</v>
      </c>
      <c r="C477" s="141" t="s">
        <v>4732</v>
      </c>
      <c r="D477" s="141" t="s">
        <v>31</v>
      </c>
      <c r="E477" s="141" t="s">
        <v>17786</v>
      </c>
      <c r="F477" s="151">
        <v>42844</v>
      </c>
      <c r="G477" s="141" t="s">
        <v>122</v>
      </c>
      <c r="H477" s="141" t="s">
        <v>17772</v>
      </c>
      <c r="I477" s="141">
        <v>2</v>
      </c>
      <c r="J477" s="141" t="s">
        <v>32</v>
      </c>
      <c r="K477" s="141" t="s">
        <v>28</v>
      </c>
      <c r="L477" s="141">
        <v>0</v>
      </c>
      <c r="M477" s="141" t="s">
        <v>17771</v>
      </c>
      <c r="N477" s="141">
        <v>0</v>
      </c>
      <c r="O477" s="141">
        <v>49</v>
      </c>
      <c r="P477" s="141">
        <v>18029.75</v>
      </c>
      <c r="Q477" s="141">
        <v>4309650</v>
      </c>
      <c r="R477" s="141">
        <v>3352502</v>
      </c>
      <c r="S477" s="141">
        <v>77.790000000000006</v>
      </c>
      <c r="T477" s="141">
        <v>96.5</v>
      </c>
      <c r="U477" s="141">
        <v>1.56</v>
      </c>
      <c r="V477" s="141">
        <v>49.76</v>
      </c>
      <c r="W477" s="141">
        <v>93.76</v>
      </c>
      <c r="X477" s="141">
        <v>79.25</v>
      </c>
      <c r="Y477" s="141" t="s">
        <v>4727</v>
      </c>
      <c r="Z477" s="188" t="str">
        <f t="shared" si="7"/>
        <v>Re-sequencing50SE</v>
      </c>
      <c r="AA477" s="143">
        <v>0</v>
      </c>
      <c r="AB477" s="143" t="s">
        <v>30</v>
      </c>
      <c r="AC477" s="143" t="s">
        <v>3343</v>
      </c>
      <c r="AD477" s="143"/>
    </row>
    <row r="478" spans="1:31" s="247" customFormat="1" ht="24" customHeight="1">
      <c r="A478" s="139">
        <v>42845</v>
      </c>
      <c r="B478" s="140" t="s">
        <v>17785</v>
      </c>
      <c r="C478" s="141" t="s">
        <v>4732</v>
      </c>
      <c r="D478" s="141" t="s">
        <v>31</v>
      </c>
      <c r="E478" s="141" t="s">
        <v>17784</v>
      </c>
      <c r="F478" s="151">
        <v>42844</v>
      </c>
      <c r="G478" s="141" t="s">
        <v>122</v>
      </c>
      <c r="H478" s="141" t="s">
        <v>17772</v>
      </c>
      <c r="I478" s="141">
        <v>3</v>
      </c>
      <c r="J478" s="141" t="s">
        <v>32</v>
      </c>
      <c r="K478" s="141" t="s">
        <v>28</v>
      </c>
      <c r="L478" s="141">
        <v>0</v>
      </c>
      <c r="M478" s="141" t="s">
        <v>17771</v>
      </c>
      <c r="N478" s="141">
        <v>0</v>
      </c>
      <c r="O478" s="141">
        <v>49</v>
      </c>
      <c r="P478" s="141">
        <v>18077.61</v>
      </c>
      <c r="Q478" s="141">
        <v>4309650</v>
      </c>
      <c r="R478" s="141">
        <v>3354183</v>
      </c>
      <c r="S478" s="141">
        <v>77.83</v>
      </c>
      <c r="T478" s="141">
        <v>0.01</v>
      </c>
      <c r="U478" s="141">
        <v>10.79</v>
      </c>
      <c r="V478" s="141">
        <v>49.78</v>
      </c>
      <c r="W478" s="141">
        <v>94</v>
      </c>
      <c r="X478" s="141">
        <v>79.349999999999994</v>
      </c>
      <c r="Y478" s="141" t="s">
        <v>4727</v>
      </c>
      <c r="Z478" s="188" t="str">
        <f t="shared" si="7"/>
        <v>Re-sequencing50SE</v>
      </c>
      <c r="AA478" s="143">
        <v>0</v>
      </c>
      <c r="AB478" s="143" t="s">
        <v>30</v>
      </c>
      <c r="AC478" s="143" t="s">
        <v>3343</v>
      </c>
      <c r="AD478" s="143"/>
    </row>
    <row r="479" spans="1:31" s="247" customFormat="1" ht="24" customHeight="1">
      <c r="A479" s="139">
        <v>42845</v>
      </c>
      <c r="B479" s="140" t="s">
        <v>17783</v>
      </c>
      <c r="C479" s="141" t="s">
        <v>4599</v>
      </c>
      <c r="D479" s="141" t="s">
        <v>31</v>
      </c>
      <c r="E479" s="141" t="s">
        <v>17782</v>
      </c>
      <c r="F479" s="151">
        <v>42844</v>
      </c>
      <c r="G479" s="141" t="s">
        <v>122</v>
      </c>
      <c r="H479" s="141" t="s">
        <v>17772</v>
      </c>
      <c r="I479" s="141">
        <v>4</v>
      </c>
      <c r="J479" s="141" t="s">
        <v>32</v>
      </c>
      <c r="K479" s="141" t="s">
        <v>28</v>
      </c>
      <c r="L479" s="141">
        <v>0</v>
      </c>
      <c r="M479" s="141" t="s">
        <v>17771</v>
      </c>
      <c r="N479" s="141">
        <v>0</v>
      </c>
      <c r="O479" s="141">
        <v>49</v>
      </c>
      <c r="P479" s="141">
        <v>18352.63</v>
      </c>
      <c r="Q479" s="141">
        <v>4309650</v>
      </c>
      <c r="R479" s="141">
        <v>3401329</v>
      </c>
      <c r="S479" s="141">
        <v>78.92</v>
      </c>
      <c r="T479" s="141">
        <v>0</v>
      </c>
      <c r="U479" s="141">
        <v>0</v>
      </c>
      <c r="V479" s="141">
        <v>52.32</v>
      </c>
      <c r="W479" s="141">
        <v>98.73</v>
      </c>
      <c r="X479" s="141">
        <v>95.58</v>
      </c>
      <c r="Y479" s="141" t="s">
        <v>4727</v>
      </c>
      <c r="Z479" s="188" t="str">
        <f t="shared" si="7"/>
        <v>RNA-Seq50SE</v>
      </c>
      <c r="AA479" s="143">
        <v>0</v>
      </c>
      <c r="AB479" s="143" t="s">
        <v>30</v>
      </c>
      <c r="AC479" s="143" t="s">
        <v>3343</v>
      </c>
      <c r="AD479" s="143"/>
    </row>
    <row r="480" spans="1:31" s="247" customFormat="1" ht="24" customHeight="1">
      <c r="A480" s="139">
        <v>42845</v>
      </c>
      <c r="B480" s="140" t="s">
        <v>17781</v>
      </c>
      <c r="C480" s="141">
        <v>0</v>
      </c>
      <c r="D480" s="141" t="s">
        <v>31</v>
      </c>
      <c r="E480" s="141" t="s">
        <v>17780</v>
      </c>
      <c r="F480" s="151">
        <v>42844</v>
      </c>
      <c r="G480" s="141" t="s">
        <v>122</v>
      </c>
      <c r="H480" s="141" t="s">
        <v>17772</v>
      </c>
      <c r="I480" s="141">
        <v>5</v>
      </c>
      <c r="J480" s="141" t="s">
        <v>32</v>
      </c>
      <c r="K480" s="141" t="s">
        <v>28</v>
      </c>
      <c r="L480" s="141">
        <v>0</v>
      </c>
      <c r="M480" s="141" t="s">
        <v>17771</v>
      </c>
      <c r="N480" s="141">
        <v>0</v>
      </c>
      <c r="O480" s="141">
        <v>49</v>
      </c>
      <c r="P480" s="141">
        <v>19181.7</v>
      </c>
      <c r="Q480" s="141">
        <v>4309650</v>
      </c>
      <c r="R480" s="141">
        <v>3553347</v>
      </c>
      <c r="S480" s="141">
        <v>82.45</v>
      </c>
      <c r="T480" s="141">
        <v>1.1499999999999999</v>
      </c>
      <c r="U480" s="141">
        <v>12.53</v>
      </c>
      <c r="V480" s="141">
        <v>46.84</v>
      </c>
      <c r="W480" s="141">
        <v>98.93</v>
      </c>
      <c r="X480" s="141">
        <v>96</v>
      </c>
      <c r="Y480" s="141" t="s">
        <v>4727</v>
      </c>
      <c r="Z480" s="188" t="str">
        <f t="shared" si="7"/>
        <v>050SE</v>
      </c>
      <c r="AA480" s="143">
        <v>0</v>
      </c>
      <c r="AB480" s="143" t="s">
        <v>30</v>
      </c>
      <c r="AC480" s="143" t="s">
        <v>3343</v>
      </c>
      <c r="AD480" s="143"/>
    </row>
    <row r="481" spans="1:30" s="247" customFormat="1" ht="24" customHeight="1">
      <c r="A481" s="139">
        <v>42845</v>
      </c>
      <c r="B481" s="140" t="s">
        <v>17779</v>
      </c>
      <c r="C481" s="141" t="s">
        <v>4886</v>
      </c>
      <c r="D481" s="141" t="s">
        <v>31</v>
      </c>
      <c r="E481" s="141" t="s">
        <v>17778</v>
      </c>
      <c r="F481" s="151">
        <v>42844</v>
      </c>
      <c r="G481" s="141" t="s">
        <v>122</v>
      </c>
      <c r="H481" s="141" t="s">
        <v>17772</v>
      </c>
      <c r="I481" s="141">
        <v>6</v>
      </c>
      <c r="J481" s="141" t="s">
        <v>32</v>
      </c>
      <c r="K481" s="141" t="s">
        <v>28</v>
      </c>
      <c r="L481" s="141">
        <v>0</v>
      </c>
      <c r="M481" s="141" t="s">
        <v>17771</v>
      </c>
      <c r="N481" s="141">
        <v>0</v>
      </c>
      <c r="O481" s="141">
        <v>49</v>
      </c>
      <c r="P481" s="141">
        <v>18301.86</v>
      </c>
      <c r="Q481" s="141">
        <v>4309650</v>
      </c>
      <c r="R481" s="141">
        <v>3428121</v>
      </c>
      <c r="S481" s="141">
        <v>79.55</v>
      </c>
      <c r="T481" s="141">
        <v>0</v>
      </c>
      <c r="U481" s="141">
        <v>0</v>
      </c>
      <c r="V481" s="141">
        <v>37.61</v>
      </c>
      <c r="W481" s="141">
        <v>98.89</v>
      </c>
      <c r="X481" s="141">
        <v>94.39</v>
      </c>
      <c r="Y481" s="141" t="s">
        <v>4727</v>
      </c>
      <c r="Z481" s="188" t="str">
        <f t="shared" si="7"/>
        <v>Chip-seq50SE</v>
      </c>
      <c r="AA481" s="143">
        <v>0</v>
      </c>
      <c r="AB481" s="143" t="s">
        <v>30</v>
      </c>
      <c r="AC481" s="143" t="s">
        <v>3343</v>
      </c>
      <c r="AD481" s="143"/>
    </row>
    <row r="482" spans="1:30" s="247" customFormat="1" ht="24" customHeight="1">
      <c r="A482" s="139">
        <v>42845</v>
      </c>
      <c r="B482" s="140" t="s">
        <v>17777</v>
      </c>
      <c r="C482" s="141" t="s">
        <v>13150</v>
      </c>
      <c r="D482" s="141" t="s">
        <v>31</v>
      </c>
      <c r="E482" s="141" t="s">
        <v>17776</v>
      </c>
      <c r="F482" s="151">
        <v>42844</v>
      </c>
      <c r="G482" s="141" t="s">
        <v>122</v>
      </c>
      <c r="H482" s="141" t="s">
        <v>17775</v>
      </c>
      <c r="I482" s="141">
        <v>7</v>
      </c>
      <c r="J482" s="141" t="s">
        <v>32</v>
      </c>
      <c r="K482" s="141" t="s">
        <v>28</v>
      </c>
      <c r="L482" s="141">
        <v>0</v>
      </c>
      <c r="M482" s="141" t="s">
        <v>17771</v>
      </c>
      <c r="N482" s="141">
        <v>0</v>
      </c>
      <c r="O482" s="141">
        <v>49</v>
      </c>
      <c r="P482" s="141">
        <v>19693.64</v>
      </c>
      <c r="Q482" s="141">
        <v>4309650</v>
      </c>
      <c r="R482" s="141">
        <v>3624665</v>
      </c>
      <c r="S482" s="141">
        <v>84.11</v>
      </c>
      <c r="T482" s="141">
        <v>0</v>
      </c>
      <c r="U482" s="141">
        <v>0</v>
      </c>
      <c r="V482" s="141">
        <v>48.43</v>
      </c>
      <c r="W482" s="141">
        <v>97.53</v>
      </c>
      <c r="X482" s="141">
        <v>93.14</v>
      </c>
      <c r="Y482" s="141" t="s">
        <v>4727</v>
      </c>
      <c r="Z482" s="188" t="str">
        <f t="shared" si="7"/>
        <v>SmallRNA50SE</v>
      </c>
      <c r="AA482" s="143">
        <v>0</v>
      </c>
      <c r="AB482" s="143" t="s">
        <v>30</v>
      </c>
      <c r="AC482" s="143" t="s">
        <v>3343</v>
      </c>
      <c r="AD482" s="143"/>
    </row>
    <row r="483" spans="1:30" s="247" customFormat="1" ht="24" customHeight="1">
      <c r="A483" s="139">
        <v>42845</v>
      </c>
      <c r="B483" s="140" t="s">
        <v>17774</v>
      </c>
      <c r="C483" s="141" t="s">
        <v>13150</v>
      </c>
      <c r="D483" s="141" t="s">
        <v>31</v>
      </c>
      <c r="E483" s="141" t="s">
        <v>17773</v>
      </c>
      <c r="F483" s="151">
        <v>42844</v>
      </c>
      <c r="G483" s="141" t="s">
        <v>122</v>
      </c>
      <c r="H483" s="141" t="s">
        <v>17772</v>
      </c>
      <c r="I483" s="141">
        <v>8</v>
      </c>
      <c r="J483" s="141" t="s">
        <v>32</v>
      </c>
      <c r="K483" s="141" t="s">
        <v>28</v>
      </c>
      <c r="L483" s="141">
        <v>0</v>
      </c>
      <c r="M483" s="141" t="s">
        <v>17771</v>
      </c>
      <c r="N483" s="141">
        <v>0</v>
      </c>
      <c r="O483" s="141">
        <v>49</v>
      </c>
      <c r="P483" s="141">
        <v>19809.82</v>
      </c>
      <c r="Q483" s="141">
        <v>4309650</v>
      </c>
      <c r="R483" s="141">
        <v>3671059</v>
      </c>
      <c r="S483" s="141">
        <v>85.18</v>
      </c>
      <c r="T483" s="141">
        <v>0</v>
      </c>
      <c r="U483" s="141">
        <v>0</v>
      </c>
      <c r="V483" s="141">
        <v>48.33</v>
      </c>
      <c r="W483" s="141">
        <v>96.75</v>
      </c>
      <c r="X483" s="141">
        <v>90.45</v>
      </c>
      <c r="Y483" s="141" t="s">
        <v>4727</v>
      </c>
      <c r="Z483" s="188" t="str">
        <f t="shared" si="7"/>
        <v>SmallRNA50SE</v>
      </c>
      <c r="AA483" s="143">
        <v>0</v>
      </c>
      <c r="AB483" s="143" t="s">
        <v>30</v>
      </c>
      <c r="AC483" s="143" t="s">
        <v>3343</v>
      </c>
      <c r="AD483" s="143"/>
    </row>
    <row r="484" spans="1:30" s="247" customFormat="1" ht="24" customHeight="1">
      <c r="A484" s="133">
        <v>42845</v>
      </c>
      <c r="B484" s="134" t="s">
        <v>16925</v>
      </c>
      <c r="C484" s="135" t="s">
        <v>4732</v>
      </c>
      <c r="D484" s="135" t="s">
        <v>31</v>
      </c>
      <c r="E484" s="135" t="s">
        <v>17770</v>
      </c>
      <c r="F484" s="159">
        <v>42844</v>
      </c>
      <c r="G484" s="135" t="s">
        <v>36</v>
      </c>
      <c r="H484" s="135" t="s">
        <v>17769</v>
      </c>
      <c r="I484" s="135">
        <v>1</v>
      </c>
      <c r="J484" s="144" t="s">
        <v>128</v>
      </c>
      <c r="K484" s="144" t="s">
        <v>17768</v>
      </c>
      <c r="L484" s="135">
        <v>0</v>
      </c>
      <c r="M484" s="135"/>
      <c r="N484" s="135">
        <v>0</v>
      </c>
      <c r="O484" s="135">
        <v>90</v>
      </c>
      <c r="P484" s="135">
        <v>12897.03</v>
      </c>
      <c r="Q484" s="135">
        <v>2711607</v>
      </c>
      <c r="R484" s="135">
        <v>2461314</v>
      </c>
      <c r="S484" s="135">
        <v>90.8</v>
      </c>
      <c r="T484" s="135">
        <v>3.55</v>
      </c>
      <c r="U484" s="135">
        <v>7.42</v>
      </c>
      <c r="V484" s="135">
        <v>34.64</v>
      </c>
      <c r="W484" s="135">
        <v>96.45</v>
      </c>
      <c r="X484" s="135">
        <v>93.8</v>
      </c>
      <c r="Y484" s="147" t="s">
        <v>14316</v>
      </c>
      <c r="Z484" s="126" t="str">
        <f t="shared" si="7"/>
        <v>Re-sequencing91SE</v>
      </c>
      <c r="AA484" s="137">
        <v>5.4545454545454543E-2</v>
      </c>
      <c r="AB484" s="138" t="s">
        <v>2544</v>
      </c>
      <c r="AC484" s="154" t="s">
        <v>3343</v>
      </c>
      <c r="AD484" s="155"/>
    </row>
    <row r="485" spans="1:30" s="247" customFormat="1" ht="24" customHeight="1">
      <c r="A485" s="139">
        <v>42845</v>
      </c>
      <c r="B485" s="140" t="s">
        <v>16925</v>
      </c>
      <c r="C485" s="141" t="s">
        <v>4732</v>
      </c>
      <c r="D485" s="141" t="s">
        <v>31</v>
      </c>
      <c r="E485" s="141" t="s">
        <v>17767</v>
      </c>
      <c r="F485" s="151">
        <v>42844</v>
      </c>
      <c r="G485" s="141" t="s">
        <v>36</v>
      </c>
      <c r="H485" s="141" t="s">
        <v>17766</v>
      </c>
      <c r="I485" s="141">
        <v>2</v>
      </c>
      <c r="J485" s="144" t="s">
        <v>128</v>
      </c>
      <c r="K485" s="144" t="s">
        <v>17765</v>
      </c>
      <c r="L485" s="141">
        <v>0</v>
      </c>
      <c r="M485" s="141"/>
      <c r="N485" s="141">
        <v>0</v>
      </c>
      <c r="O485" s="141">
        <v>90</v>
      </c>
      <c r="P485" s="141">
        <v>12145.89</v>
      </c>
      <c r="Q485" s="141">
        <v>2531501</v>
      </c>
      <c r="R485" s="141">
        <v>2308339</v>
      </c>
      <c r="S485" s="141">
        <v>91.2</v>
      </c>
      <c r="T485" s="141">
        <v>5.3</v>
      </c>
      <c r="U485" s="141">
        <v>7.69</v>
      </c>
      <c r="V485" s="141">
        <v>34.29</v>
      </c>
      <c r="W485" s="141">
        <v>96.74</v>
      </c>
      <c r="X485" s="141">
        <v>94.37</v>
      </c>
      <c r="Y485" s="141" t="s">
        <v>14316</v>
      </c>
      <c r="Z485" s="188" t="str">
        <f t="shared" si="7"/>
        <v>Re-sequencing91SE</v>
      </c>
      <c r="AA485" s="143">
        <v>0.16363636363636364</v>
      </c>
      <c r="AB485" s="143" t="s">
        <v>2544</v>
      </c>
      <c r="AC485" s="143" t="s">
        <v>3343</v>
      </c>
      <c r="AD485" s="143"/>
    </row>
    <row r="486" spans="1:30" s="247" customFormat="1" ht="24" customHeight="1">
      <c r="A486" s="133">
        <v>42846</v>
      </c>
      <c r="B486" s="134" t="s">
        <v>17760</v>
      </c>
      <c r="C486" s="135" t="s">
        <v>4686</v>
      </c>
      <c r="D486" s="135" t="s">
        <v>31</v>
      </c>
      <c r="E486" s="135" t="s">
        <v>17764</v>
      </c>
      <c r="F486" s="159">
        <v>42844</v>
      </c>
      <c r="G486" s="135" t="s">
        <v>40</v>
      </c>
      <c r="H486" s="135" t="s">
        <v>17758</v>
      </c>
      <c r="I486" s="135">
        <v>1</v>
      </c>
      <c r="J486" s="135" t="s">
        <v>32</v>
      </c>
      <c r="K486" s="135" t="s">
        <v>28</v>
      </c>
      <c r="L486" s="135">
        <v>0</v>
      </c>
      <c r="M486" s="135" t="s">
        <v>17757</v>
      </c>
      <c r="N486" s="135">
        <v>0</v>
      </c>
      <c r="O486" s="135" t="s">
        <v>33</v>
      </c>
      <c r="P486" s="135">
        <v>42403.71</v>
      </c>
      <c r="Q486" s="135">
        <v>3671299</v>
      </c>
      <c r="R486" s="135">
        <v>3367131</v>
      </c>
      <c r="S486" s="135">
        <v>91.9</v>
      </c>
      <c r="T486" s="135">
        <v>0</v>
      </c>
      <c r="U486" s="135">
        <v>0</v>
      </c>
      <c r="V486" s="135" t="s">
        <v>17763</v>
      </c>
      <c r="W486" s="135" t="s">
        <v>17762</v>
      </c>
      <c r="X486" s="135" t="s">
        <v>17761</v>
      </c>
      <c r="Y486" s="147" t="s">
        <v>4625</v>
      </c>
      <c r="Z486" s="147" t="str">
        <f t="shared" si="7"/>
        <v>Transcriptome101PE</v>
      </c>
      <c r="AA486" s="137">
        <v>0</v>
      </c>
      <c r="AB486" s="138" t="s">
        <v>30</v>
      </c>
      <c r="AC486" s="154" t="s">
        <v>3343</v>
      </c>
      <c r="AD486" s="155"/>
    </row>
    <row r="487" spans="1:30" s="247" customFormat="1" ht="24" customHeight="1">
      <c r="A487" s="139">
        <v>42846</v>
      </c>
      <c r="B487" s="140" t="s">
        <v>17760</v>
      </c>
      <c r="C487" s="141" t="s">
        <v>4686</v>
      </c>
      <c r="D487" s="141" t="s">
        <v>31</v>
      </c>
      <c r="E487" s="141" t="s">
        <v>17759</v>
      </c>
      <c r="F487" s="151">
        <v>42844</v>
      </c>
      <c r="G487" s="141" t="s">
        <v>40</v>
      </c>
      <c r="H487" s="141" t="s">
        <v>17758</v>
      </c>
      <c r="I487" s="141">
        <v>2</v>
      </c>
      <c r="J487" s="141" t="s">
        <v>32</v>
      </c>
      <c r="K487" s="141" t="s">
        <v>28</v>
      </c>
      <c r="L487" s="141">
        <v>0</v>
      </c>
      <c r="M487" s="141" t="s">
        <v>17757</v>
      </c>
      <c r="N487" s="141">
        <v>0</v>
      </c>
      <c r="O487" s="141" t="s">
        <v>33</v>
      </c>
      <c r="P487" s="141">
        <v>42353.11</v>
      </c>
      <c r="Q487" s="141">
        <v>3636893</v>
      </c>
      <c r="R487" s="141">
        <v>3349587</v>
      </c>
      <c r="S487" s="141">
        <v>92.3</v>
      </c>
      <c r="T487" s="141">
        <v>0</v>
      </c>
      <c r="U487" s="141">
        <v>0</v>
      </c>
      <c r="V487" s="141" t="s">
        <v>17756</v>
      </c>
      <c r="W487" s="141" t="s">
        <v>17755</v>
      </c>
      <c r="X487" s="141" t="s">
        <v>17754</v>
      </c>
      <c r="Y487" s="141" t="s">
        <v>4625</v>
      </c>
      <c r="Z487" s="141" t="str">
        <f t="shared" si="7"/>
        <v>Transcriptome101PE</v>
      </c>
      <c r="AA487" s="143">
        <v>0</v>
      </c>
      <c r="AB487" s="143" t="s">
        <v>30</v>
      </c>
      <c r="AC487" s="143" t="s">
        <v>3343</v>
      </c>
      <c r="AD487" s="143"/>
    </row>
    <row r="488" spans="1:30" s="247" customFormat="1" ht="24" customHeight="1">
      <c r="A488" s="133">
        <v>42846</v>
      </c>
      <c r="B488" s="134" t="s">
        <v>18428</v>
      </c>
      <c r="C488" s="135"/>
      <c r="D488" s="135" t="s">
        <v>309</v>
      </c>
      <c r="E488" s="135" t="s">
        <v>18429</v>
      </c>
      <c r="F488" s="159">
        <v>42844</v>
      </c>
      <c r="G488" s="135" t="s">
        <v>6941</v>
      </c>
      <c r="H488" s="135" t="s">
        <v>18424</v>
      </c>
      <c r="I488" s="135">
        <v>1</v>
      </c>
      <c r="J488" s="135" t="s">
        <v>2392</v>
      </c>
      <c r="K488" s="135" t="s">
        <v>28</v>
      </c>
      <c r="L488" s="135" t="s">
        <v>350</v>
      </c>
      <c r="M488" s="135"/>
      <c r="N488" s="135">
        <v>0</v>
      </c>
      <c r="O488" s="135" t="s">
        <v>33</v>
      </c>
      <c r="P488" s="135">
        <v>37917.22</v>
      </c>
      <c r="Q488" s="135">
        <v>3255365</v>
      </c>
      <c r="R488" s="135">
        <v>3062739</v>
      </c>
      <c r="S488" s="135">
        <v>94.2</v>
      </c>
      <c r="T488" s="135">
        <v>0</v>
      </c>
      <c r="U488" s="135">
        <v>0</v>
      </c>
      <c r="V488" s="135" t="s">
        <v>18427</v>
      </c>
      <c r="W488" s="135" t="s">
        <v>18426</v>
      </c>
      <c r="X488" s="135" t="s">
        <v>18425</v>
      </c>
      <c r="Y488" s="147" t="s">
        <v>4625</v>
      </c>
      <c r="Z488" s="147" t="str">
        <f t="shared" si="7"/>
        <v>101PE</v>
      </c>
      <c r="AA488" s="137">
        <v>0</v>
      </c>
      <c r="AB488" s="138" t="s">
        <v>2544</v>
      </c>
      <c r="AC488" s="154" t="s">
        <v>16125</v>
      </c>
      <c r="AD488" s="155"/>
    </row>
    <row r="489" spans="1:30" s="247" customFormat="1" ht="24" customHeight="1">
      <c r="A489" s="139">
        <v>42846</v>
      </c>
      <c r="B489" s="140" t="s">
        <v>18430</v>
      </c>
      <c r="C489" s="141"/>
      <c r="D489" s="141" t="s">
        <v>309</v>
      </c>
      <c r="E489" s="141" t="s">
        <v>18429</v>
      </c>
      <c r="F489" s="151">
        <v>42844</v>
      </c>
      <c r="G489" s="141" t="s">
        <v>3122</v>
      </c>
      <c r="H489" s="141" t="s">
        <v>18424</v>
      </c>
      <c r="I489" s="141">
        <v>2</v>
      </c>
      <c r="J489" s="141" t="s">
        <v>2392</v>
      </c>
      <c r="K489" s="141" t="s">
        <v>28</v>
      </c>
      <c r="L489" s="141" t="s">
        <v>350</v>
      </c>
      <c r="M489" s="141"/>
      <c r="N489" s="141">
        <v>0</v>
      </c>
      <c r="O489" s="141" t="s">
        <v>33</v>
      </c>
      <c r="P489" s="141">
        <v>38468.22</v>
      </c>
      <c r="Q489" s="141">
        <v>3326381</v>
      </c>
      <c r="R489" s="141">
        <v>3111006</v>
      </c>
      <c r="S489" s="141">
        <v>93.6</v>
      </c>
      <c r="T489" s="141">
        <v>0</v>
      </c>
      <c r="U489" s="141">
        <v>0</v>
      </c>
      <c r="V489" s="141" t="s">
        <v>18423</v>
      </c>
      <c r="W489" s="141" t="s">
        <v>18422</v>
      </c>
      <c r="X489" s="141" t="s">
        <v>18421</v>
      </c>
      <c r="Y489" s="141" t="s">
        <v>4625</v>
      </c>
      <c r="Z489" s="141" t="str">
        <f t="shared" si="7"/>
        <v>101PE</v>
      </c>
      <c r="AA489" s="143">
        <v>0</v>
      </c>
      <c r="AB489" s="143" t="s">
        <v>2544</v>
      </c>
      <c r="AC489" s="143" t="s">
        <v>16125</v>
      </c>
      <c r="AD489" s="143"/>
    </row>
    <row r="490" spans="1:30" s="247" customFormat="1" ht="24" customHeight="1">
      <c r="A490" s="133">
        <v>42846</v>
      </c>
      <c r="B490" s="134" t="s">
        <v>18431</v>
      </c>
      <c r="C490" s="135"/>
      <c r="D490" s="135" t="s">
        <v>309</v>
      </c>
      <c r="E490" s="135" t="s">
        <v>18432</v>
      </c>
      <c r="F490" s="159">
        <v>42844</v>
      </c>
      <c r="G490" s="135" t="s">
        <v>6941</v>
      </c>
      <c r="H490" s="135" t="s">
        <v>18417</v>
      </c>
      <c r="I490" s="135">
        <v>1</v>
      </c>
      <c r="J490" s="135" t="s">
        <v>3576</v>
      </c>
      <c r="K490" s="135" t="s">
        <v>18416</v>
      </c>
      <c r="L490" s="135" t="s">
        <v>350</v>
      </c>
      <c r="M490" s="135"/>
      <c r="N490" s="135">
        <v>0</v>
      </c>
      <c r="O490" s="135" t="s">
        <v>33</v>
      </c>
      <c r="P490" s="135">
        <v>39752.629999999997</v>
      </c>
      <c r="Q490" s="135">
        <v>3408762</v>
      </c>
      <c r="R490" s="135">
        <v>3204734</v>
      </c>
      <c r="S490" s="135">
        <v>94.1</v>
      </c>
      <c r="T490" s="135">
        <v>0</v>
      </c>
      <c r="U490" s="135">
        <v>0</v>
      </c>
      <c r="V490" s="135" t="s">
        <v>18420</v>
      </c>
      <c r="W490" s="135" t="s">
        <v>18419</v>
      </c>
      <c r="X490" s="135" t="s">
        <v>18418</v>
      </c>
      <c r="Y490" s="147" t="s">
        <v>4625</v>
      </c>
      <c r="Z490" s="147" t="str">
        <f t="shared" si="7"/>
        <v>101PE</v>
      </c>
      <c r="AA490" s="137">
        <v>0.17647058823529399</v>
      </c>
      <c r="AB490" s="138" t="s">
        <v>2544</v>
      </c>
      <c r="AC490" s="154" t="s">
        <v>16125</v>
      </c>
      <c r="AD490" s="155"/>
    </row>
    <row r="491" spans="1:30" s="247" customFormat="1" ht="24" customHeight="1">
      <c r="A491" s="139">
        <v>42846</v>
      </c>
      <c r="B491" s="140" t="s">
        <v>18431</v>
      </c>
      <c r="C491" s="141"/>
      <c r="D491" s="141" t="s">
        <v>309</v>
      </c>
      <c r="E491" s="141" t="s">
        <v>18432</v>
      </c>
      <c r="F491" s="151">
        <v>42844</v>
      </c>
      <c r="G491" s="141" t="s">
        <v>3122</v>
      </c>
      <c r="H491" s="141" t="s">
        <v>18417</v>
      </c>
      <c r="I491" s="141">
        <v>2</v>
      </c>
      <c r="J491" s="144" t="s">
        <v>3576</v>
      </c>
      <c r="K491" s="144" t="s">
        <v>18416</v>
      </c>
      <c r="L491" s="141" t="s">
        <v>350</v>
      </c>
      <c r="M491" s="141"/>
      <c r="N491" s="141">
        <v>0</v>
      </c>
      <c r="O491" s="141" t="s">
        <v>33</v>
      </c>
      <c r="P491" s="141">
        <v>38776.300000000003</v>
      </c>
      <c r="Q491" s="141">
        <v>3313621</v>
      </c>
      <c r="R491" s="141">
        <v>3128226</v>
      </c>
      <c r="S491" s="141">
        <v>94.5</v>
      </c>
      <c r="T491" s="141">
        <v>0</v>
      </c>
      <c r="U491" s="141">
        <v>0</v>
      </c>
      <c r="V491" s="141" t="s">
        <v>18415</v>
      </c>
      <c r="W491" s="141" t="s">
        <v>18414</v>
      </c>
      <c r="X491" s="141" t="s">
        <v>18413</v>
      </c>
      <c r="Y491" s="141" t="s">
        <v>4625</v>
      </c>
      <c r="Z491" s="141" t="str">
        <f t="shared" si="7"/>
        <v>101PE</v>
      </c>
      <c r="AA491" s="143">
        <v>0.17647058823529399</v>
      </c>
      <c r="AB491" s="143" t="s">
        <v>2544</v>
      </c>
      <c r="AC491" s="143" t="s">
        <v>16125</v>
      </c>
      <c r="AD491" s="143"/>
    </row>
    <row r="492" spans="1:30" s="247" customFormat="1" ht="24" customHeight="1">
      <c r="A492" s="133">
        <v>42847</v>
      </c>
      <c r="B492" s="134" t="s">
        <v>18433</v>
      </c>
      <c r="C492" s="135"/>
      <c r="D492" s="135" t="s">
        <v>309</v>
      </c>
      <c r="E492" s="135" t="s">
        <v>18434</v>
      </c>
      <c r="F492" s="159">
        <v>42845</v>
      </c>
      <c r="G492" s="135" t="s">
        <v>6941</v>
      </c>
      <c r="H492" s="135" t="s">
        <v>18409</v>
      </c>
      <c r="I492" s="135">
        <v>1</v>
      </c>
      <c r="J492" s="135" t="s">
        <v>2392</v>
      </c>
      <c r="K492" s="135" t="s">
        <v>28</v>
      </c>
      <c r="L492" s="135" t="s">
        <v>350</v>
      </c>
      <c r="M492" s="135"/>
      <c r="N492" s="135">
        <v>0</v>
      </c>
      <c r="O492" s="135" t="s">
        <v>33</v>
      </c>
      <c r="P492" s="135">
        <v>34067.54</v>
      </c>
      <c r="Q492" s="135">
        <v>2876053</v>
      </c>
      <c r="R492" s="135">
        <v>2755290</v>
      </c>
      <c r="S492" s="135">
        <v>95.9</v>
      </c>
      <c r="T492" s="135">
        <v>0</v>
      </c>
      <c r="U492" s="135">
        <v>0</v>
      </c>
      <c r="V492" s="135" t="s">
        <v>18412</v>
      </c>
      <c r="W492" s="135" t="s">
        <v>18411</v>
      </c>
      <c r="X492" s="135" t="s">
        <v>18410</v>
      </c>
      <c r="Y492" s="147" t="s">
        <v>4625</v>
      </c>
      <c r="Z492" s="147" t="str">
        <f t="shared" si="7"/>
        <v>101PE</v>
      </c>
      <c r="AA492" s="137">
        <v>0</v>
      </c>
      <c r="AB492" s="138" t="s">
        <v>2544</v>
      </c>
      <c r="AC492" s="154" t="s">
        <v>16125</v>
      </c>
      <c r="AD492" s="155"/>
    </row>
    <row r="493" spans="1:30" s="247" customFormat="1" ht="24" customHeight="1">
      <c r="A493" s="139">
        <v>42847</v>
      </c>
      <c r="B493" s="140" t="s">
        <v>18433</v>
      </c>
      <c r="C493" s="141"/>
      <c r="D493" s="141" t="s">
        <v>309</v>
      </c>
      <c r="E493" s="141" t="s">
        <v>18434</v>
      </c>
      <c r="F493" s="151">
        <v>42845</v>
      </c>
      <c r="G493" s="141" t="s">
        <v>3122</v>
      </c>
      <c r="H493" s="141" t="s">
        <v>18409</v>
      </c>
      <c r="I493" s="141">
        <v>2</v>
      </c>
      <c r="J493" s="141" t="s">
        <v>2392</v>
      </c>
      <c r="K493" s="141" t="s">
        <v>28</v>
      </c>
      <c r="L493" s="141" t="s">
        <v>350</v>
      </c>
      <c r="M493" s="141"/>
      <c r="N493" s="141">
        <v>0</v>
      </c>
      <c r="O493" s="141" t="s">
        <v>33</v>
      </c>
      <c r="P493" s="141">
        <v>33589.33</v>
      </c>
      <c r="Q493" s="141">
        <v>2839778</v>
      </c>
      <c r="R493" s="141">
        <v>2716099</v>
      </c>
      <c r="S493" s="141">
        <v>95.8</v>
      </c>
      <c r="T493" s="141">
        <v>0</v>
      </c>
      <c r="U493" s="141">
        <v>0</v>
      </c>
      <c r="V493" s="141" t="s">
        <v>3184</v>
      </c>
      <c r="W493" s="141" t="s">
        <v>18408</v>
      </c>
      <c r="X493" s="141" t="s">
        <v>18407</v>
      </c>
      <c r="Y493" s="141" t="s">
        <v>4625</v>
      </c>
      <c r="Z493" s="141" t="str">
        <f t="shared" si="7"/>
        <v>101PE</v>
      </c>
      <c r="AA493" s="143">
        <v>0</v>
      </c>
      <c r="AB493" s="143" t="s">
        <v>2544</v>
      </c>
      <c r="AC493" s="143" t="s">
        <v>16125</v>
      </c>
      <c r="AD493" s="143"/>
    </row>
    <row r="494" spans="1:30" s="247" customFormat="1" ht="24" customHeight="1">
      <c r="A494" s="133">
        <v>42847</v>
      </c>
      <c r="B494" s="134" t="s">
        <v>18435</v>
      </c>
      <c r="C494" s="135"/>
      <c r="D494" s="135" t="s">
        <v>309</v>
      </c>
      <c r="E494" s="135" t="s">
        <v>18436</v>
      </c>
      <c r="F494" s="159">
        <v>42845</v>
      </c>
      <c r="G494" s="135" t="s">
        <v>6941</v>
      </c>
      <c r="H494" s="135" t="s">
        <v>18404</v>
      </c>
      <c r="I494" s="135">
        <v>1</v>
      </c>
      <c r="J494" s="135" t="s">
        <v>2392</v>
      </c>
      <c r="K494" s="135" t="s">
        <v>28</v>
      </c>
      <c r="L494" s="135" t="s">
        <v>350</v>
      </c>
      <c r="M494" s="135"/>
      <c r="N494" s="135">
        <v>0</v>
      </c>
      <c r="O494" s="135" t="s">
        <v>33</v>
      </c>
      <c r="P494" s="135">
        <v>36713.97</v>
      </c>
      <c r="Q494" s="135">
        <v>3122889</v>
      </c>
      <c r="R494" s="135">
        <v>2957626</v>
      </c>
      <c r="S494" s="135">
        <v>94.8</v>
      </c>
      <c r="T494" s="135">
        <v>0</v>
      </c>
      <c r="U494" s="135">
        <v>0</v>
      </c>
      <c r="V494" s="135" t="s">
        <v>18406</v>
      </c>
      <c r="W494" s="135" t="s">
        <v>15235</v>
      </c>
      <c r="X494" s="135" t="s">
        <v>18405</v>
      </c>
      <c r="Y494" s="147" t="s">
        <v>4625</v>
      </c>
      <c r="Z494" s="147" t="str">
        <f t="shared" si="7"/>
        <v>101PE</v>
      </c>
      <c r="AA494" s="137">
        <v>0</v>
      </c>
      <c r="AB494" s="138" t="s">
        <v>2544</v>
      </c>
      <c r="AC494" s="154" t="s">
        <v>16125</v>
      </c>
      <c r="AD494" s="155"/>
    </row>
    <row r="495" spans="1:30" s="247" customFormat="1" ht="24" customHeight="1">
      <c r="A495" s="139">
        <v>42847</v>
      </c>
      <c r="B495" s="140" t="s">
        <v>18437</v>
      </c>
      <c r="C495" s="141"/>
      <c r="D495" s="141" t="s">
        <v>309</v>
      </c>
      <c r="E495" s="141" t="s">
        <v>18436</v>
      </c>
      <c r="F495" s="151">
        <v>42845</v>
      </c>
      <c r="G495" s="141" t="s">
        <v>3122</v>
      </c>
      <c r="H495" s="141" t="s">
        <v>18404</v>
      </c>
      <c r="I495" s="141">
        <v>2</v>
      </c>
      <c r="J495" s="141" t="s">
        <v>2392</v>
      </c>
      <c r="K495" s="141" t="s">
        <v>28</v>
      </c>
      <c r="L495" s="141" t="s">
        <v>350</v>
      </c>
      <c r="M495" s="141"/>
      <c r="N495" s="141">
        <v>0</v>
      </c>
      <c r="O495" s="141" t="s">
        <v>33</v>
      </c>
      <c r="P495" s="141">
        <v>37627.199999999997</v>
      </c>
      <c r="Q495" s="141">
        <v>3217537</v>
      </c>
      <c r="R495" s="141">
        <v>3031861</v>
      </c>
      <c r="S495" s="141">
        <v>94.4</v>
      </c>
      <c r="T495" s="141">
        <v>0</v>
      </c>
      <c r="U495" s="141">
        <v>0</v>
      </c>
      <c r="V495" s="141" t="s">
        <v>18403</v>
      </c>
      <c r="W495" s="141" t="s">
        <v>18402</v>
      </c>
      <c r="X495" s="141" t="s">
        <v>18401</v>
      </c>
      <c r="Y495" s="141" t="s">
        <v>4625</v>
      </c>
      <c r="Z495" s="141" t="str">
        <f t="shared" si="7"/>
        <v>101PE</v>
      </c>
      <c r="AA495" s="143">
        <v>0</v>
      </c>
      <c r="AB495" s="143" t="s">
        <v>2544</v>
      </c>
      <c r="AC495" s="143" t="s">
        <v>16125</v>
      </c>
      <c r="AD495" s="143"/>
    </row>
    <row r="496" spans="1:30" s="247" customFormat="1" ht="24" customHeight="1">
      <c r="A496" s="133">
        <v>42847</v>
      </c>
      <c r="B496" s="134" t="s">
        <v>18438</v>
      </c>
      <c r="C496" s="135"/>
      <c r="D496" s="135" t="s">
        <v>309</v>
      </c>
      <c r="E496" s="135" t="s">
        <v>18439</v>
      </c>
      <c r="F496" s="159">
        <v>42845</v>
      </c>
      <c r="G496" s="135" t="s">
        <v>6962</v>
      </c>
      <c r="H496" s="135" t="s">
        <v>18397</v>
      </c>
      <c r="I496" s="135">
        <v>1</v>
      </c>
      <c r="J496" s="135" t="s">
        <v>2392</v>
      </c>
      <c r="K496" s="135" t="s">
        <v>28</v>
      </c>
      <c r="L496" s="135" t="s">
        <v>350</v>
      </c>
      <c r="M496" s="135"/>
      <c r="N496" s="135">
        <v>0</v>
      </c>
      <c r="O496" s="135" t="s">
        <v>33</v>
      </c>
      <c r="P496" s="135">
        <v>35866.089999999997</v>
      </c>
      <c r="Q496" s="135">
        <v>3149766</v>
      </c>
      <c r="R496" s="135">
        <v>2916836</v>
      </c>
      <c r="S496" s="135">
        <v>92.8</v>
      </c>
      <c r="T496" s="135">
        <v>0</v>
      </c>
      <c r="U496" s="135">
        <v>0</v>
      </c>
      <c r="V496" s="135" t="s">
        <v>18400</v>
      </c>
      <c r="W496" s="135" t="s">
        <v>18399</v>
      </c>
      <c r="X496" s="135" t="s">
        <v>18398</v>
      </c>
      <c r="Y496" s="147" t="s">
        <v>4625</v>
      </c>
      <c r="Z496" s="147" t="str">
        <f t="shared" si="7"/>
        <v>101PE</v>
      </c>
      <c r="AA496" s="137">
        <v>0</v>
      </c>
      <c r="AB496" s="138" t="s">
        <v>2544</v>
      </c>
      <c r="AC496" s="154" t="s">
        <v>16125</v>
      </c>
      <c r="AD496" s="155"/>
    </row>
    <row r="497" spans="1:30" s="247" customFormat="1" ht="24" customHeight="1">
      <c r="A497" s="139">
        <v>42847</v>
      </c>
      <c r="B497" s="140" t="s">
        <v>18438</v>
      </c>
      <c r="C497" s="141"/>
      <c r="D497" s="141" t="s">
        <v>309</v>
      </c>
      <c r="E497" s="141" t="s">
        <v>18439</v>
      </c>
      <c r="F497" s="151">
        <v>42845</v>
      </c>
      <c r="G497" s="141" t="s">
        <v>3104</v>
      </c>
      <c r="H497" s="141" t="s">
        <v>18397</v>
      </c>
      <c r="I497" s="141">
        <v>2</v>
      </c>
      <c r="J497" s="141" t="s">
        <v>2392</v>
      </c>
      <c r="K497" s="141" t="s">
        <v>28</v>
      </c>
      <c r="L497" s="141" t="s">
        <v>350</v>
      </c>
      <c r="M497" s="141"/>
      <c r="N497" s="141">
        <v>0</v>
      </c>
      <c r="O497" s="141" t="s">
        <v>33</v>
      </c>
      <c r="P497" s="141">
        <v>36077.440000000002</v>
      </c>
      <c r="Q497" s="141">
        <v>3176874</v>
      </c>
      <c r="R497" s="141">
        <v>2936039</v>
      </c>
      <c r="S497" s="141">
        <v>92.6</v>
      </c>
      <c r="T497" s="141">
        <v>0</v>
      </c>
      <c r="U497" s="141">
        <v>0</v>
      </c>
      <c r="V497" s="141" t="s">
        <v>18396</v>
      </c>
      <c r="W497" s="141" t="s">
        <v>18395</v>
      </c>
      <c r="X497" s="141" t="s">
        <v>18394</v>
      </c>
      <c r="Y497" s="141" t="s">
        <v>4625</v>
      </c>
      <c r="Z497" s="141" t="str">
        <f t="shared" si="7"/>
        <v>101PE</v>
      </c>
      <c r="AA497" s="143">
        <v>0</v>
      </c>
      <c r="AB497" s="143" t="s">
        <v>2544</v>
      </c>
      <c r="AC497" s="143" t="s">
        <v>16125</v>
      </c>
      <c r="AD497" s="143"/>
    </row>
    <row r="498" spans="1:30" s="247" customFormat="1" ht="24" customHeight="1">
      <c r="A498" s="133">
        <v>42847</v>
      </c>
      <c r="B498" s="134" t="s">
        <v>18440</v>
      </c>
      <c r="C498" s="135"/>
      <c r="D498" s="135" t="s">
        <v>309</v>
      </c>
      <c r="E498" s="135" t="s">
        <v>18441</v>
      </c>
      <c r="F498" s="159">
        <v>42845</v>
      </c>
      <c r="G498" s="135" t="s">
        <v>6962</v>
      </c>
      <c r="H498" s="135" t="s">
        <v>18390</v>
      </c>
      <c r="I498" s="135">
        <v>1</v>
      </c>
      <c r="J498" s="135" t="s">
        <v>3576</v>
      </c>
      <c r="K498" s="135" t="s">
        <v>18389</v>
      </c>
      <c r="L498" s="135" t="s">
        <v>350</v>
      </c>
      <c r="M498" s="135"/>
      <c r="N498" s="135">
        <v>0</v>
      </c>
      <c r="O498" s="135" t="s">
        <v>33</v>
      </c>
      <c r="P498" s="135">
        <v>36710.82</v>
      </c>
      <c r="Q498" s="135">
        <v>3259474</v>
      </c>
      <c r="R498" s="135">
        <v>2987719</v>
      </c>
      <c r="S498" s="135">
        <v>91.8</v>
      </c>
      <c r="T498" s="135">
        <v>0</v>
      </c>
      <c r="U498" s="135">
        <v>0</v>
      </c>
      <c r="V498" s="135" t="s">
        <v>18393</v>
      </c>
      <c r="W498" s="135" t="s">
        <v>18392</v>
      </c>
      <c r="X498" s="135" t="s">
        <v>18391</v>
      </c>
      <c r="Y498" s="147" t="s">
        <v>4625</v>
      </c>
      <c r="Z498" s="147" t="str">
        <f t="shared" si="7"/>
        <v>101PE</v>
      </c>
      <c r="AA498" s="137">
        <v>0.13793103448275901</v>
      </c>
      <c r="AB498" s="138" t="s">
        <v>2544</v>
      </c>
      <c r="AC498" s="154" t="s">
        <v>16125</v>
      </c>
      <c r="AD498" s="155"/>
    </row>
    <row r="499" spans="1:30" s="247" customFormat="1" ht="24" customHeight="1">
      <c r="A499" s="139">
        <v>42847</v>
      </c>
      <c r="B499" s="140" t="s">
        <v>18442</v>
      </c>
      <c r="C499" s="141"/>
      <c r="D499" s="141" t="s">
        <v>309</v>
      </c>
      <c r="E499" s="141" t="s">
        <v>18441</v>
      </c>
      <c r="F499" s="151">
        <v>42845</v>
      </c>
      <c r="G499" s="141" t="s">
        <v>3104</v>
      </c>
      <c r="H499" s="141" t="s">
        <v>18390</v>
      </c>
      <c r="I499" s="141">
        <v>2</v>
      </c>
      <c r="J499" s="144" t="s">
        <v>3576</v>
      </c>
      <c r="K499" s="144" t="s">
        <v>18389</v>
      </c>
      <c r="L499" s="141" t="s">
        <v>350</v>
      </c>
      <c r="M499" s="141"/>
      <c r="N499" s="141">
        <v>0</v>
      </c>
      <c r="O499" s="141" t="s">
        <v>33</v>
      </c>
      <c r="P499" s="141">
        <v>35458.550000000003</v>
      </c>
      <c r="Q499" s="141">
        <v>3125809</v>
      </c>
      <c r="R499" s="141">
        <v>2881692</v>
      </c>
      <c r="S499" s="141">
        <v>92.3</v>
      </c>
      <c r="T499" s="141">
        <v>0</v>
      </c>
      <c r="U499" s="141">
        <v>0</v>
      </c>
      <c r="V499" s="141" t="s">
        <v>18388</v>
      </c>
      <c r="W499" s="141" t="s">
        <v>18387</v>
      </c>
      <c r="X499" s="141" t="s">
        <v>18386</v>
      </c>
      <c r="Y499" s="141" t="s">
        <v>4625</v>
      </c>
      <c r="Z499" s="141" t="str">
        <f t="shared" si="7"/>
        <v>101PE</v>
      </c>
      <c r="AA499" s="143">
        <v>0.13793103448275901</v>
      </c>
      <c r="AB499" s="143" t="s">
        <v>2544</v>
      </c>
      <c r="AC499" s="143" t="s">
        <v>16125</v>
      </c>
      <c r="AD499" s="143"/>
    </row>
    <row r="500" spans="1:30" s="247" customFormat="1" ht="24" customHeight="1">
      <c r="A500" s="133">
        <v>42848</v>
      </c>
      <c r="B500" s="134" t="s">
        <v>17774</v>
      </c>
      <c r="C500" s="135" t="s">
        <v>38</v>
      </c>
      <c r="D500" s="135" t="s">
        <v>31</v>
      </c>
      <c r="E500" s="135" t="s">
        <v>18347</v>
      </c>
      <c r="F500" s="159">
        <v>42847</v>
      </c>
      <c r="G500" s="135" t="s">
        <v>121</v>
      </c>
      <c r="H500" s="135" t="s">
        <v>18336</v>
      </c>
      <c r="I500" s="135">
        <v>1</v>
      </c>
      <c r="J500" s="135" t="s">
        <v>32</v>
      </c>
      <c r="K500" s="135" t="s">
        <v>28</v>
      </c>
      <c r="L500" s="135">
        <v>0</v>
      </c>
      <c r="M500" s="135" t="s">
        <v>18333</v>
      </c>
      <c r="N500" s="135">
        <v>0</v>
      </c>
      <c r="O500" s="135">
        <v>49</v>
      </c>
      <c r="P500" s="135">
        <v>20879.04</v>
      </c>
      <c r="Q500" s="135">
        <v>4309650</v>
      </c>
      <c r="R500" s="135">
        <v>3851231</v>
      </c>
      <c r="S500" s="135">
        <v>89.36</v>
      </c>
      <c r="T500" s="135">
        <v>0</v>
      </c>
      <c r="U500" s="135">
        <v>0</v>
      </c>
      <c r="V500" s="135">
        <v>48.18</v>
      </c>
      <c r="W500" s="135">
        <v>95.97</v>
      </c>
      <c r="X500" s="135">
        <v>90.19</v>
      </c>
      <c r="Y500" s="147" t="s">
        <v>3772</v>
      </c>
      <c r="Z500" s="147" t="str">
        <f t="shared" si="7"/>
        <v>SmallRNA50SE</v>
      </c>
      <c r="AA500" s="137">
        <v>0</v>
      </c>
      <c r="AB500" s="138" t="s">
        <v>30</v>
      </c>
      <c r="AC500" s="154" t="s">
        <v>3343</v>
      </c>
      <c r="AD500" s="155"/>
    </row>
    <row r="501" spans="1:30" s="247" customFormat="1" ht="24" customHeight="1">
      <c r="A501" s="139">
        <v>42848</v>
      </c>
      <c r="B501" s="140" t="s">
        <v>17774</v>
      </c>
      <c r="C501" s="141" t="s">
        <v>38</v>
      </c>
      <c r="D501" s="141" t="s">
        <v>31</v>
      </c>
      <c r="E501" s="141" t="s">
        <v>18346</v>
      </c>
      <c r="F501" s="151">
        <v>42847</v>
      </c>
      <c r="G501" s="141" t="s">
        <v>121</v>
      </c>
      <c r="H501" s="141" t="s">
        <v>18334</v>
      </c>
      <c r="I501" s="141">
        <v>2</v>
      </c>
      <c r="J501" s="141" t="s">
        <v>32</v>
      </c>
      <c r="K501" s="141" t="s">
        <v>28</v>
      </c>
      <c r="L501" s="141">
        <v>0</v>
      </c>
      <c r="M501" s="141" t="s">
        <v>18333</v>
      </c>
      <c r="N501" s="141">
        <v>0</v>
      </c>
      <c r="O501" s="141">
        <v>49</v>
      </c>
      <c r="P501" s="141">
        <v>20908.5</v>
      </c>
      <c r="Q501" s="141">
        <v>4309650</v>
      </c>
      <c r="R501" s="141">
        <v>3843411</v>
      </c>
      <c r="S501" s="141">
        <v>89.18</v>
      </c>
      <c r="T501" s="141">
        <v>0</v>
      </c>
      <c r="U501" s="141">
        <v>0</v>
      </c>
      <c r="V501" s="141">
        <v>48.04</v>
      </c>
      <c r="W501" s="141">
        <v>95</v>
      </c>
      <c r="X501" s="141">
        <v>88.47</v>
      </c>
      <c r="Y501" s="141" t="s">
        <v>3772</v>
      </c>
      <c r="Z501" s="141" t="str">
        <f t="shared" si="7"/>
        <v>SmallRNA50SE</v>
      </c>
      <c r="AA501" s="143">
        <v>0</v>
      </c>
      <c r="AB501" s="143" t="s">
        <v>30</v>
      </c>
      <c r="AC501" s="143" t="s">
        <v>3343</v>
      </c>
      <c r="AD501" s="143"/>
    </row>
    <row r="502" spans="1:30" s="247" customFormat="1" ht="24" customHeight="1">
      <c r="A502" s="139">
        <v>42848</v>
      </c>
      <c r="B502" s="140" t="s">
        <v>18345</v>
      </c>
      <c r="C502" s="141" t="s">
        <v>38</v>
      </c>
      <c r="D502" s="141" t="s">
        <v>31</v>
      </c>
      <c r="E502" s="141" t="s">
        <v>18344</v>
      </c>
      <c r="F502" s="151">
        <v>42847</v>
      </c>
      <c r="G502" s="141" t="s">
        <v>121</v>
      </c>
      <c r="H502" s="141" t="s">
        <v>18334</v>
      </c>
      <c r="I502" s="141">
        <v>3</v>
      </c>
      <c r="J502" s="141" t="s">
        <v>32</v>
      </c>
      <c r="K502" s="141" t="s">
        <v>28</v>
      </c>
      <c r="L502" s="141">
        <v>0</v>
      </c>
      <c r="M502" s="141" t="s">
        <v>18333</v>
      </c>
      <c r="N502" s="141">
        <v>0</v>
      </c>
      <c r="O502" s="141">
        <v>49</v>
      </c>
      <c r="P502" s="141">
        <v>20984.3</v>
      </c>
      <c r="Q502" s="141">
        <v>4309650</v>
      </c>
      <c r="R502" s="141">
        <v>3857717</v>
      </c>
      <c r="S502" s="141">
        <v>89.51</v>
      </c>
      <c r="T502" s="141">
        <v>0</v>
      </c>
      <c r="U502" s="141">
        <v>0</v>
      </c>
      <c r="V502" s="141">
        <v>51.32</v>
      </c>
      <c r="W502" s="141">
        <v>98.86</v>
      </c>
      <c r="X502" s="141">
        <v>95.83</v>
      </c>
      <c r="Y502" s="141" t="s">
        <v>3772</v>
      </c>
      <c r="Z502" s="141" t="str">
        <f t="shared" si="7"/>
        <v>SmallRNA50SE</v>
      </c>
      <c r="AA502" s="143">
        <v>0</v>
      </c>
      <c r="AB502" s="143" t="s">
        <v>30</v>
      </c>
      <c r="AC502" s="143" t="s">
        <v>3343</v>
      </c>
      <c r="AD502" s="143"/>
    </row>
    <row r="503" spans="1:30" s="247" customFormat="1" ht="24" customHeight="1">
      <c r="A503" s="139">
        <v>42848</v>
      </c>
      <c r="B503" s="140" t="s">
        <v>17777</v>
      </c>
      <c r="C503" s="141" t="s">
        <v>179</v>
      </c>
      <c r="D503" s="141" t="s">
        <v>31</v>
      </c>
      <c r="E503" s="141" t="s">
        <v>18343</v>
      </c>
      <c r="F503" s="151">
        <v>42847</v>
      </c>
      <c r="G503" s="141" t="s">
        <v>121</v>
      </c>
      <c r="H503" s="141" t="s">
        <v>18334</v>
      </c>
      <c r="I503" s="141">
        <v>4</v>
      </c>
      <c r="J503" s="141" t="s">
        <v>32</v>
      </c>
      <c r="K503" s="141" t="s">
        <v>28</v>
      </c>
      <c r="L503" s="141">
        <v>0</v>
      </c>
      <c r="M503" s="141" t="s">
        <v>18333</v>
      </c>
      <c r="N503" s="141">
        <v>0</v>
      </c>
      <c r="O503" s="141">
        <v>49</v>
      </c>
      <c r="P503" s="141">
        <v>20593.12</v>
      </c>
      <c r="Q503" s="141">
        <v>4309650</v>
      </c>
      <c r="R503" s="141">
        <v>3783809</v>
      </c>
      <c r="S503" s="141">
        <v>87.8</v>
      </c>
      <c r="T503" s="141">
        <v>0</v>
      </c>
      <c r="U503" s="141">
        <v>0</v>
      </c>
      <c r="V503" s="141">
        <v>48.24</v>
      </c>
      <c r="W503" s="141">
        <v>96.43</v>
      </c>
      <c r="X503" s="141">
        <v>93.88</v>
      </c>
      <c r="Y503" s="141" t="s">
        <v>3772</v>
      </c>
      <c r="Z503" s="141" t="str">
        <f t="shared" si="7"/>
        <v>SmallRNA50SE</v>
      </c>
      <c r="AA503" s="143">
        <v>0</v>
      </c>
      <c r="AB503" s="143" t="s">
        <v>30</v>
      </c>
      <c r="AC503" s="143" t="s">
        <v>3343</v>
      </c>
      <c r="AD503" s="143"/>
    </row>
    <row r="504" spans="1:30" s="247" customFormat="1" ht="24" customHeight="1">
      <c r="A504" s="139">
        <v>42848</v>
      </c>
      <c r="B504" s="140" t="s">
        <v>18342</v>
      </c>
      <c r="C504" s="141" t="s">
        <v>4732</v>
      </c>
      <c r="D504" s="141" t="s">
        <v>31</v>
      </c>
      <c r="E504" s="141" t="s">
        <v>18341</v>
      </c>
      <c r="F504" s="151">
        <v>42847</v>
      </c>
      <c r="G504" s="141" t="s">
        <v>121</v>
      </c>
      <c r="H504" s="141" t="s">
        <v>18334</v>
      </c>
      <c r="I504" s="141">
        <v>5</v>
      </c>
      <c r="J504" s="141" t="s">
        <v>32</v>
      </c>
      <c r="K504" s="141" t="s">
        <v>28</v>
      </c>
      <c r="L504" s="141">
        <v>0</v>
      </c>
      <c r="M504" s="141" t="s">
        <v>18333</v>
      </c>
      <c r="N504" s="141">
        <v>0</v>
      </c>
      <c r="O504" s="141">
        <v>49</v>
      </c>
      <c r="P504" s="141">
        <v>19891.400000000001</v>
      </c>
      <c r="Q504" s="141">
        <v>4309650</v>
      </c>
      <c r="R504" s="141">
        <v>3697039</v>
      </c>
      <c r="S504" s="141">
        <v>85.79</v>
      </c>
      <c r="T504" s="141">
        <v>0.03</v>
      </c>
      <c r="U504" s="141">
        <v>2.75</v>
      </c>
      <c r="V504" s="141">
        <v>49.89</v>
      </c>
      <c r="W504" s="141">
        <v>99.37</v>
      </c>
      <c r="X504" s="141">
        <v>97.94</v>
      </c>
      <c r="Y504" s="141" t="s">
        <v>3772</v>
      </c>
      <c r="Z504" s="141" t="str">
        <f t="shared" si="7"/>
        <v>Re-sequencing50SE</v>
      </c>
      <c r="AA504" s="143">
        <v>0</v>
      </c>
      <c r="AB504" s="143" t="s">
        <v>30</v>
      </c>
      <c r="AC504" s="143" t="s">
        <v>3343</v>
      </c>
      <c r="AD504" s="143"/>
    </row>
    <row r="505" spans="1:30" s="247" customFormat="1" ht="24" customHeight="1">
      <c r="A505" s="139">
        <v>42848</v>
      </c>
      <c r="B505" s="140" t="s">
        <v>18340</v>
      </c>
      <c r="C505" s="141" t="s">
        <v>4732</v>
      </c>
      <c r="D505" s="141" t="s">
        <v>31</v>
      </c>
      <c r="E505" s="141" t="s">
        <v>18339</v>
      </c>
      <c r="F505" s="151">
        <v>42847</v>
      </c>
      <c r="G505" s="141" t="s">
        <v>121</v>
      </c>
      <c r="H505" s="141" t="s">
        <v>18334</v>
      </c>
      <c r="I505" s="141">
        <v>6</v>
      </c>
      <c r="J505" s="141" t="s">
        <v>32</v>
      </c>
      <c r="K505" s="141" t="s">
        <v>28</v>
      </c>
      <c r="L505" s="141">
        <v>0</v>
      </c>
      <c r="M505" s="141" t="s">
        <v>18333</v>
      </c>
      <c r="N505" s="141">
        <v>0</v>
      </c>
      <c r="O505" s="141">
        <v>49</v>
      </c>
      <c r="P505" s="141">
        <v>18385.93</v>
      </c>
      <c r="Q505" s="141">
        <v>4309650</v>
      </c>
      <c r="R505" s="141">
        <v>3670906</v>
      </c>
      <c r="S505" s="141">
        <v>85.18</v>
      </c>
      <c r="T505" s="141">
        <v>0.02</v>
      </c>
      <c r="U505" s="141">
        <v>3.94</v>
      </c>
      <c r="V505" s="141">
        <v>48.97</v>
      </c>
      <c r="W505" s="141">
        <v>99.24</v>
      </c>
      <c r="X505" s="141">
        <v>97.05</v>
      </c>
      <c r="Y505" s="141" t="s">
        <v>3772</v>
      </c>
      <c r="Z505" s="141" t="str">
        <f t="shared" si="7"/>
        <v>Re-sequencing50SE</v>
      </c>
      <c r="AA505" s="143">
        <v>0</v>
      </c>
      <c r="AB505" s="143" t="s">
        <v>30</v>
      </c>
      <c r="AC505" s="143" t="s">
        <v>3343</v>
      </c>
      <c r="AD505" s="143"/>
    </row>
    <row r="506" spans="1:30" s="247" customFormat="1" ht="24" customHeight="1">
      <c r="A506" s="139">
        <v>42848</v>
      </c>
      <c r="B506" s="140" t="s">
        <v>18338</v>
      </c>
      <c r="C506" s="141" t="s">
        <v>4599</v>
      </c>
      <c r="D506" s="141" t="s">
        <v>31</v>
      </c>
      <c r="E506" s="141" t="s">
        <v>18337</v>
      </c>
      <c r="F506" s="151">
        <v>42847</v>
      </c>
      <c r="G506" s="141" t="s">
        <v>121</v>
      </c>
      <c r="H506" s="141" t="s">
        <v>18336</v>
      </c>
      <c r="I506" s="141">
        <v>7</v>
      </c>
      <c r="J506" s="141" t="s">
        <v>32</v>
      </c>
      <c r="K506" s="141" t="s">
        <v>28</v>
      </c>
      <c r="L506" s="141">
        <v>0</v>
      </c>
      <c r="M506" s="141" t="s">
        <v>18333</v>
      </c>
      <c r="N506" s="141">
        <v>0</v>
      </c>
      <c r="O506" s="141">
        <v>49</v>
      </c>
      <c r="P506" s="141">
        <v>17527.07</v>
      </c>
      <c r="Q506" s="141">
        <v>4309650</v>
      </c>
      <c r="R506" s="141">
        <v>3228046</v>
      </c>
      <c r="S506" s="141">
        <v>74.900000000000006</v>
      </c>
      <c r="T506" s="141">
        <v>0</v>
      </c>
      <c r="U506" s="141">
        <v>0</v>
      </c>
      <c r="V506" s="141">
        <v>51.31</v>
      </c>
      <c r="W506" s="141">
        <v>99.17</v>
      </c>
      <c r="X506" s="141">
        <v>97.04</v>
      </c>
      <c r="Y506" s="141" t="s">
        <v>3772</v>
      </c>
      <c r="Z506" s="141" t="str">
        <f t="shared" si="7"/>
        <v>RNA-Seq50SE</v>
      </c>
      <c r="AA506" s="143">
        <v>0</v>
      </c>
      <c r="AB506" s="143" t="s">
        <v>30</v>
      </c>
      <c r="AC506" s="143" t="s">
        <v>3343</v>
      </c>
      <c r="AD506" s="143"/>
    </row>
    <row r="507" spans="1:30" s="247" customFormat="1" ht="24" customHeight="1">
      <c r="A507" s="139">
        <v>42848</v>
      </c>
      <c r="B507" s="140" t="s">
        <v>17783</v>
      </c>
      <c r="C507" s="141" t="s">
        <v>4599</v>
      </c>
      <c r="D507" s="141" t="s">
        <v>31</v>
      </c>
      <c r="E507" s="141" t="s">
        <v>18335</v>
      </c>
      <c r="F507" s="151">
        <v>42847</v>
      </c>
      <c r="G507" s="141" t="s">
        <v>121</v>
      </c>
      <c r="H507" s="141" t="s">
        <v>18334</v>
      </c>
      <c r="I507" s="141">
        <v>8</v>
      </c>
      <c r="J507" s="141" t="s">
        <v>32</v>
      </c>
      <c r="K507" s="141" t="s">
        <v>28</v>
      </c>
      <c r="L507" s="141">
        <v>0</v>
      </c>
      <c r="M507" s="141" t="s">
        <v>18333</v>
      </c>
      <c r="N507" s="141">
        <v>0</v>
      </c>
      <c r="O507" s="141">
        <v>49</v>
      </c>
      <c r="P507" s="141">
        <v>17127.61</v>
      </c>
      <c r="Q507" s="141">
        <v>4309650</v>
      </c>
      <c r="R507" s="141">
        <v>3163334</v>
      </c>
      <c r="S507" s="141">
        <v>73.400000000000006</v>
      </c>
      <c r="T507" s="141">
        <v>0</v>
      </c>
      <c r="U507" s="141">
        <v>0</v>
      </c>
      <c r="V507" s="141">
        <v>51.52</v>
      </c>
      <c r="W507" s="141">
        <v>99.03</v>
      </c>
      <c r="X507" s="141">
        <v>96.74</v>
      </c>
      <c r="Y507" s="141" t="s">
        <v>3772</v>
      </c>
      <c r="Z507" s="141" t="str">
        <f t="shared" si="7"/>
        <v>RNA-Seq50SE</v>
      </c>
      <c r="AA507" s="143">
        <v>0</v>
      </c>
      <c r="AB507" s="143" t="s">
        <v>30</v>
      </c>
      <c r="AC507" s="143" t="s">
        <v>3343</v>
      </c>
      <c r="AD507" s="143"/>
    </row>
    <row r="508" spans="1:30" s="247" customFormat="1" ht="24" customHeight="1">
      <c r="A508" s="133">
        <v>42848</v>
      </c>
      <c r="B508" s="134" t="s">
        <v>17842</v>
      </c>
      <c r="C508" s="135" t="s">
        <v>3329</v>
      </c>
      <c r="D508" s="135" t="s">
        <v>31</v>
      </c>
      <c r="E508" s="135" t="s">
        <v>18332</v>
      </c>
      <c r="F508" s="159">
        <v>42843</v>
      </c>
      <c r="G508" s="135" t="s">
        <v>121</v>
      </c>
      <c r="H508" s="135" t="s">
        <v>18293</v>
      </c>
      <c r="I508" s="135">
        <v>1</v>
      </c>
      <c r="J508" s="135" t="s">
        <v>32</v>
      </c>
      <c r="K508" s="135" t="s">
        <v>28</v>
      </c>
      <c r="L508" s="135">
        <v>0</v>
      </c>
      <c r="M508" s="135" t="s">
        <v>18326</v>
      </c>
      <c r="N508" s="135">
        <v>0</v>
      </c>
      <c r="O508" s="135" t="s">
        <v>41</v>
      </c>
      <c r="P508" s="135">
        <v>103938.33</v>
      </c>
      <c r="Q508" s="135">
        <v>4309650</v>
      </c>
      <c r="R508" s="135">
        <v>3483306</v>
      </c>
      <c r="S508" s="135">
        <v>80.83</v>
      </c>
      <c r="T508" s="135">
        <v>0</v>
      </c>
      <c r="U508" s="135">
        <v>0</v>
      </c>
      <c r="V508" s="135" t="s">
        <v>18331</v>
      </c>
      <c r="W508" s="135" t="s">
        <v>18330</v>
      </c>
      <c r="X508" s="135" t="s">
        <v>18329</v>
      </c>
      <c r="Y508" s="147" t="s">
        <v>140</v>
      </c>
      <c r="Z508" s="147" t="str">
        <f t="shared" si="7"/>
        <v>Meta151PE</v>
      </c>
      <c r="AA508" s="137">
        <v>0</v>
      </c>
      <c r="AB508" s="138" t="s">
        <v>30</v>
      </c>
      <c r="AC508" s="154" t="s">
        <v>3343</v>
      </c>
      <c r="AD508" s="155"/>
    </row>
    <row r="509" spans="1:30" s="247" customFormat="1" ht="24" customHeight="1">
      <c r="A509" s="139">
        <v>42848</v>
      </c>
      <c r="B509" s="140" t="s">
        <v>18328</v>
      </c>
      <c r="C509" s="141" t="s">
        <v>3329</v>
      </c>
      <c r="D509" s="141" t="s">
        <v>31</v>
      </c>
      <c r="E509" s="141" t="s">
        <v>18327</v>
      </c>
      <c r="F509" s="151">
        <v>42843</v>
      </c>
      <c r="G509" s="141" t="s">
        <v>121</v>
      </c>
      <c r="H509" s="141" t="s">
        <v>18305</v>
      </c>
      <c r="I509" s="141">
        <v>2</v>
      </c>
      <c r="J509" s="141" t="s">
        <v>32</v>
      </c>
      <c r="K509" s="141" t="s">
        <v>28</v>
      </c>
      <c r="L509" s="141">
        <v>0</v>
      </c>
      <c r="M509" s="141" t="s">
        <v>18326</v>
      </c>
      <c r="N509" s="141">
        <v>0</v>
      </c>
      <c r="O509" s="141" t="s">
        <v>41</v>
      </c>
      <c r="P509" s="141">
        <v>104099.75</v>
      </c>
      <c r="Q509" s="141">
        <v>4309650</v>
      </c>
      <c r="R509" s="141">
        <v>3480229</v>
      </c>
      <c r="S509" s="141">
        <v>80.75</v>
      </c>
      <c r="T509" s="141">
        <v>0</v>
      </c>
      <c r="U509" s="141">
        <v>0</v>
      </c>
      <c r="V509" s="141" t="s">
        <v>18325</v>
      </c>
      <c r="W509" s="141" t="s">
        <v>18324</v>
      </c>
      <c r="X509" s="141" t="s">
        <v>18323</v>
      </c>
      <c r="Y509" s="141" t="s">
        <v>140</v>
      </c>
      <c r="Z509" s="141" t="str">
        <f t="shared" si="7"/>
        <v>Meta151PE</v>
      </c>
      <c r="AA509" s="143">
        <v>0</v>
      </c>
      <c r="AB509" s="143" t="s">
        <v>30</v>
      </c>
      <c r="AC509" s="143" t="s">
        <v>3343</v>
      </c>
      <c r="AD509" s="143"/>
    </row>
    <row r="510" spans="1:30" s="247" customFormat="1" ht="24" customHeight="1">
      <c r="A510" s="139">
        <v>42848</v>
      </c>
      <c r="B510" s="140" t="s">
        <v>18322</v>
      </c>
      <c r="C510" s="141">
        <v>0</v>
      </c>
      <c r="D510" s="141" t="s">
        <v>31</v>
      </c>
      <c r="E510" s="141" t="s">
        <v>18321</v>
      </c>
      <c r="F510" s="151">
        <v>42843</v>
      </c>
      <c r="G510" s="141" t="s">
        <v>121</v>
      </c>
      <c r="H510" s="141" t="s">
        <v>18320</v>
      </c>
      <c r="I510" s="141">
        <v>3</v>
      </c>
      <c r="J510" s="144" t="s">
        <v>128</v>
      </c>
      <c r="K510" s="144" t="s">
        <v>18319</v>
      </c>
      <c r="L510" s="141">
        <v>0</v>
      </c>
      <c r="M510" s="141" t="s">
        <v>18318</v>
      </c>
      <c r="N510" s="141">
        <v>0</v>
      </c>
      <c r="O510" s="141" t="s">
        <v>41</v>
      </c>
      <c r="P510" s="141">
        <v>87769.86</v>
      </c>
      <c r="Q510" s="141">
        <v>4309650</v>
      </c>
      <c r="R510" s="141">
        <v>3361444</v>
      </c>
      <c r="S510" s="141">
        <v>78</v>
      </c>
      <c r="T510" s="141">
        <v>0</v>
      </c>
      <c r="U510" s="141">
        <v>0</v>
      </c>
      <c r="V510" s="141" t="s">
        <v>653</v>
      </c>
      <c r="W510" s="141" t="s">
        <v>18317</v>
      </c>
      <c r="X510" s="141" t="s">
        <v>18316</v>
      </c>
      <c r="Y510" s="141" t="s">
        <v>140</v>
      </c>
      <c r="Z510" s="141" t="str">
        <f t="shared" si="7"/>
        <v>0151PE</v>
      </c>
      <c r="AA510" s="143">
        <v>0.6</v>
      </c>
      <c r="AB510" s="143" t="s">
        <v>30</v>
      </c>
      <c r="AC510" s="143" t="s">
        <v>3343</v>
      </c>
      <c r="AD510" s="143"/>
    </row>
    <row r="511" spans="1:30" s="247" customFormat="1" ht="24" customHeight="1">
      <c r="A511" s="139">
        <v>42848</v>
      </c>
      <c r="B511" s="140" t="s">
        <v>18307</v>
      </c>
      <c r="C511" s="141" t="s">
        <v>4732</v>
      </c>
      <c r="D511" s="141" t="s">
        <v>31</v>
      </c>
      <c r="E511" s="141" t="s">
        <v>18315</v>
      </c>
      <c r="F511" s="151">
        <v>42843</v>
      </c>
      <c r="G511" s="141" t="s">
        <v>121</v>
      </c>
      <c r="H511" s="141" t="s">
        <v>18305</v>
      </c>
      <c r="I511" s="141">
        <v>4</v>
      </c>
      <c r="J511" s="141" t="s">
        <v>32</v>
      </c>
      <c r="K511" s="141" t="s">
        <v>28</v>
      </c>
      <c r="L511" s="141">
        <v>0</v>
      </c>
      <c r="M511" s="141" t="s">
        <v>18304</v>
      </c>
      <c r="N511" s="141">
        <v>0</v>
      </c>
      <c r="O511" s="141" t="s">
        <v>41</v>
      </c>
      <c r="P511" s="141">
        <v>123115.81</v>
      </c>
      <c r="Q511" s="141">
        <v>4309650</v>
      </c>
      <c r="R511" s="141">
        <v>3664160</v>
      </c>
      <c r="S511" s="141">
        <v>85.02</v>
      </c>
      <c r="T511" s="141">
        <v>0</v>
      </c>
      <c r="U511" s="141">
        <v>0</v>
      </c>
      <c r="V511" s="141" t="s">
        <v>18314</v>
      </c>
      <c r="W511" s="141" t="s">
        <v>18313</v>
      </c>
      <c r="X511" s="141" t="s">
        <v>18312</v>
      </c>
      <c r="Y511" s="141" t="s">
        <v>140</v>
      </c>
      <c r="Z511" s="141" t="str">
        <f t="shared" si="7"/>
        <v>Re-sequencing151PE</v>
      </c>
      <c r="AA511" s="143">
        <v>0</v>
      </c>
      <c r="AB511" s="143" t="s">
        <v>30</v>
      </c>
      <c r="AC511" s="143" t="s">
        <v>3343</v>
      </c>
      <c r="AD511" s="143"/>
    </row>
    <row r="512" spans="1:30" s="247" customFormat="1" ht="24" customHeight="1">
      <c r="A512" s="139">
        <v>42848</v>
      </c>
      <c r="B512" s="140" t="s">
        <v>18307</v>
      </c>
      <c r="C512" s="141" t="s">
        <v>4732</v>
      </c>
      <c r="D512" s="141" t="s">
        <v>31</v>
      </c>
      <c r="E512" s="141" t="s">
        <v>18311</v>
      </c>
      <c r="F512" s="151">
        <v>42843</v>
      </c>
      <c r="G512" s="141" t="s">
        <v>121</v>
      </c>
      <c r="H512" s="141" t="s">
        <v>18305</v>
      </c>
      <c r="I512" s="141">
        <v>5</v>
      </c>
      <c r="J512" s="141" t="s">
        <v>32</v>
      </c>
      <c r="K512" s="141" t="s">
        <v>28</v>
      </c>
      <c r="L512" s="141">
        <v>0</v>
      </c>
      <c r="M512" s="141" t="s">
        <v>18304</v>
      </c>
      <c r="N512" s="141">
        <v>0</v>
      </c>
      <c r="O512" s="141" t="s">
        <v>41</v>
      </c>
      <c r="P512" s="141">
        <v>87012.32</v>
      </c>
      <c r="Q512" s="141">
        <v>4309650</v>
      </c>
      <c r="R512" s="141">
        <v>2589652</v>
      </c>
      <c r="S512" s="141">
        <v>60.09</v>
      </c>
      <c r="T512" s="141">
        <v>0</v>
      </c>
      <c r="U512" s="141">
        <v>0</v>
      </c>
      <c r="V512" s="141" t="s">
        <v>18310</v>
      </c>
      <c r="W512" s="141" t="s">
        <v>18309</v>
      </c>
      <c r="X512" s="141" t="s">
        <v>18308</v>
      </c>
      <c r="Y512" s="141" t="s">
        <v>140</v>
      </c>
      <c r="Z512" s="141" t="str">
        <f t="shared" si="7"/>
        <v>Re-sequencing151PE</v>
      </c>
      <c r="AA512" s="143">
        <v>0</v>
      </c>
      <c r="AB512" s="143" t="s">
        <v>30</v>
      </c>
      <c r="AC512" s="143" t="s">
        <v>3343</v>
      </c>
      <c r="AD512" s="143"/>
    </row>
    <row r="513" spans="1:30" s="247" customFormat="1" ht="24" customHeight="1">
      <c r="A513" s="139">
        <v>42848</v>
      </c>
      <c r="B513" s="140" t="s">
        <v>18307</v>
      </c>
      <c r="C513" s="141" t="s">
        <v>4732</v>
      </c>
      <c r="D513" s="141" t="s">
        <v>31</v>
      </c>
      <c r="E513" s="141" t="s">
        <v>18306</v>
      </c>
      <c r="F513" s="151">
        <v>42843</v>
      </c>
      <c r="G513" s="141" t="s">
        <v>121</v>
      </c>
      <c r="H513" s="141" t="s">
        <v>18305</v>
      </c>
      <c r="I513" s="141">
        <v>6</v>
      </c>
      <c r="J513" s="141" t="s">
        <v>32</v>
      </c>
      <c r="K513" s="141" t="s">
        <v>28</v>
      </c>
      <c r="L513" s="141">
        <v>0</v>
      </c>
      <c r="M513" s="141" t="s">
        <v>18304</v>
      </c>
      <c r="N513" s="141">
        <v>0</v>
      </c>
      <c r="O513" s="141" t="s">
        <v>41</v>
      </c>
      <c r="P513" s="141">
        <v>79622.89</v>
      </c>
      <c r="Q513" s="141">
        <v>4309650</v>
      </c>
      <c r="R513" s="141">
        <v>2369728</v>
      </c>
      <c r="S513" s="141">
        <v>54.99</v>
      </c>
      <c r="T513" s="141">
        <v>0</v>
      </c>
      <c r="U513" s="141">
        <v>0</v>
      </c>
      <c r="V513" s="141" t="s">
        <v>18303</v>
      </c>
      <c r="W513" s="141" t="s">
        <v>18302</v>
      </c>
      <c r="X513" s="141" t="s">
        <v>18301</v>
      </c>
      <c r="Y513" s="141" t="s">
        <v>140</v>
      </c>
      <c r="Z513" s="141" t="str">
        <f t="shared" ref="Z513:Z576" si="8">IF(P513,CONCATENATE(C513,Y513),0)</f>
        <v>Re-sequencing151PE</v>
      </c>
      <c r="AA513" s="143">
        <v>0</v>
      </c>
      <c r="AB513" s="143" t="s">
        <v>30</v>
      </c>
      <c r="AC513" s="143" t="s">
        <v>3343</v>
      </c>
      <c r="AD513" s="143"/>
    </row>
    <row r="514" spans="1:30" s="247" customFormat="1" ht="24" customHeight="1">
      <c r="A514" s="139">
        <v>42848</v>
      </c>
      <c r="B514" s="140" t="s">
        <v>18300</v>
      </c>
      <c r="C514" s="141">
        <v>0</v>
      </c>
      <c r="D514" s="141" t="s">
        <v>31</v>
      </c>
      <c r="E514" s="141" t="s">
        <v>18299</v>
      </c>
      <c r="F514" s="151">
        <v>42843</v>
      </c>
      <c r="G514" s="141" t="s">
        <v>121</v>
      </c>
      <c r="H514" s="141" t="s">
        <v>18293</v>
      </c>
      <c r="I514" s="141">
        <v>7</v>
      </c>
      <c r="J514" s="141" t="s">
        <v>32</v>
      </c>
      <c r="K514" s="141" t="s">
        <v>28</v>
      </c>
      <c r="L514" s="141">
        <v>0</v>
      </c>
      <c r="M514" s="141" t="s">
        <v>18291</v>
      </c>
      <c r="N514" s="141">
        <v>0</v>
      </c>
      <c r="O514" s="141" t="s">
        <v>41</v>
      </c>
      <c r="P514" s="141">
        <v>102100.39</v>
      </c>
      <c r="Q514" s="141">
        <v>4309650</v>
      </c>
      <c r="R514" s="141">
        <v>3136330</v>
      </c>
      <c r="S514" s="141">
        <v>72.77</v>
      </c>
      <c r="T514" s="141">
        <v>0</v>
      </c>
      <c r="U514" s="141">
        <v>0</v>
      </c>
      <c r="V514" s="141" t="s">
        <v>18298</v>
      </c>
      <c r="W514" s="141" t="s">
        <v>18297</v>
      </c>
      <c r="X514" s="141" t="s">
        <v>18296</v>
      </c>
      <c r="Y514" s="141" t="s">
        <v>140</v>
      </c>
      <c r="Z514" s="141" t="str">
        <f t="shared" si="8"/>
        <v>0151PE</v>
      </c>
      <c r="AA514" s="143">
        <v>0</v>
      </c>
      <c r="AB514" s="143" t="s">
        <v>30</v>
      </c>
      <c r="AC514" s="143" t="s">
        <v>3343</v>
      </c>
      <c r="AD514" s="143"/>
    </row>
    <row r="515" spans="1:30" s="247" customFormat="1" ht="24" customHeight="1">
      <c r="A515" s="139">
        <v>42848</v>
      </c>
      <c r="B515" s="140" t="s">
        <v>18295</v>
      </c>
      <c r="C515" s="141">
        <v>0</v>
      </c>
      <c r="D515" s="141" t="s">
        <v>31</v>
      </c>
      <c r="E515" s="141" t="s">
        <v>18294</v>
      </c>
      <c r="F515" s="151">
        <v>42843</v>
      </c>
      <c r="G515" s="141" t="s">
        <v>121</v>
      </c>
      <c r="H515" s="141" t="s">
        <v>18293</v>
      </c>
      <c r="I515" s="141">
        <v>8</v>
      </c>
      <c r="J515" s="144" t="s">
        <v>19253</v>
      </c>
      <c r="K515" s="144" t="s">
        <v>18292</v>
      </c>
      <c r="L515" s="141">
        <v>0</v>
      </c>
      <c r="M515" s="141" t="s">
        <v>18291</v>
      </c>
      <c r="N515" s="141">
        <v>76727</v>
      </c>
      <c r="O515" s="141" t="s">
        <v>41</v>
      </c>
      <c r="P515" s="141">
        <v>105946.6</v>
      </c>
      <c r="Q515" s="141">
        <v>4309650</v>
      </c>
      <c r="R515" s="141">
        <v>3289943</v>
      </c>
      <c r="S515" s="141">
        <v>76.34</v>
      </c>
      <c r="T515" s="141" t="s">
        <v>18290</v>
      </c>
      <c r="U515" s="141" t="s">
        <v>18289</v>
      </c>
      <c r="V515" s="141" t="s">
        <v>18288</v>
      </c>
      <c r="W515" s="141" t="s">
        <v>18287</v>
      </c>
      <c r="X515" s="141" t="s">
        <v>18286</v>
      </c>
      <c r="Y515" s="141" t="s">
        <v>140</v>
      </c>
      <c r="Z515" s="141" t="str">
        <f t="shared" si="8"/>
        <v>0151PE</v>
      </c>
      <c r="AA515" s="143">
        <v>0.05</v>
      </c>
      <c r="AB515" s="143" t="s">
        <v>30</v>
      </c>
      <c r="AC515" s="143" t="s">
        <v>3343</v>
      </c>
      <c r="AD515" s="143"/>
    </row>
    <row r="516" spans="1:30" s="247" customFormat="1" ht="24" customHeight="1">
      <c r="A516" s="133">
        <v>42848</v>
      </c>
      <c r="B516" s="134" t="s">
        <v>18285</v>
      </c>
      <c r="C516" s="135">
        <v>0</v>
      </c>
      <c r="D516" s="135" t="s">
        <v>31</v>
      </c>
      <c r="E516" s="135" t="s">
        <v>18284</v>
      </c>
      <c r="F516" s="159">
        <v>42844</v>
      </c>
      <c r="G516" s="135" t="s">
        <v>40</v>
      </c>
      <c r="H516" s="135" t="s">
        <v>18283</v>
      </c>
      <c r="I516" s="135">
        <v>1</v>
      </c>
      <c r="J516" s="135" t="s">
        <v>18518</v>
      </c>
      <c r="K516" s="135" t="s">
        <v>18282</v>
      </c>
      <c r="L516" s="135">
        <v>0</v>
      </c>
      <c r="M516" s="135" t="s">
        <v>18281</v>
      </c>
      <c r="N516" s="135">
        <v>315</v>
      </c>
      <c r="O516" s="135" t="s">
        <v>399</v>
      </c>
      <c r="P516" s="135">
        <v>34141.360000000001</v>
      </c>
      <c r="Q516" s="135">
        <v>2379935</v>
      </c>
      <c r="R516" s="135">
        <v>1973326</v>
      </c>
      <c r="S516" s="135">
        <v>83.5</v>
      </c>
      <c r="T516" s="135" t="s">
        <v>18280</v>
      </c>
      <c r="U516" s="135" t="s">
        <v>18279</v>
      </c>
      <c r="V516" s="135" t="s">
        <v>18278</v>
      </c>
      <c r="W516" s="135" t="s">
        <v>18277</v>
      </c>
      <c r="X516" s="135" t="s">
        <v>18276</v>
      </c>
      <c r="Y516" s="147" t="s">
        <v>4680</v>
      </c>
      <c r="Z516" s="187" t="str">
        <f t="shared" si="8"/>
        <v>0251PE</v>
      </c>
      <c r="AA516" s="137">
        <v>8.6206896551724137E-3</v>
      </c>
      <c r="AB516" s="138" t="s">
        <v>30</v>
      </c>
      <c r="AC516" s="154" t="s">
        <v>3343</v>
      </c>
      <c r="AD516" s="155"/>
    </row>
    <row r="517" spans="1:30" s="247" customFormat="1" ht="24" customHeight="1">
      <c r="A517" s="139">
        <v>42848</v>
      </c>
      <c r="B517" s="140" t="s">
        <v>18275</v>
      </c>
      <c r="C517" s="141" t="s">
        <v>3329</v>
      </c>
      <c r="D517" s="141" t="s">
        <v>31</v>
      </c>
      <c r="E517" s="141" t="s">
        <v>18274</v>
      </c>
      <c r="F517" s="151">
        <v>42844</v>
      </c>
      <c r="G517" s="141" t="s">
        <v>40</v>
      </c>
      <c r="H517" s="141" t="s">
        <v>18273</v>
      </c>
      <c r="I517" s="141">
        <v>2</v>
      </c>
      <c r="J517" s="141" t="s">
        <v>32</v>
      </c>
      <c r="K517" s="141" t="s">
        <v>28</v>
      </c>
      <c r="L517" s="141">
        <v>0</v>
      </c>
      <c r="M517" s="141" t="s">
        <v>18272</v>
      </c>
      <c r="N517" s="141">
        <v>311</v>
      </c>
      <c r="O517" s="141" t="s">
        <v>399</v>
      </c>
      <c r="P517" s="141">
        <v>51246.18</v>
      </c>
      <c r="Q517" s="141">
        <v>1870584</v>
      </c>
      <c r="R517" s="141">
        <v>1760885</v>
      </c>
      <c r="S517" s="141">
        <v>94.3</v>
      </c>
      <c r="T517" s="141" t="s">
        <v>18271</v>
      </c>
      <c r="U517" s="141" t="s">
        <v>18270</v>
      </c>
      <c r="V517" s="141" t="s">
        <v>18269</v>
      </c>
      <c r="W517" s="141" t="s">
        <v>18268</v>
      </c>
      <c r="X517" s="141" t="s">
        <v>18267</v>
      </c>
      <c r="Y517" s="141" t="s">
        <v>4680</v>
      </c>
      <c r="Z517" s="188" t="str">
        <f t="shared" si="8"/>
        <v>Meta251PE</v>
      </c>
      <c r="AA517" s="143">
        <v>0</v>
      </c>
      <c r="AB517" s="143" t="s">
        <v>30</v>
      </c>
      <c r="AC517" s="143" t="s">
        <v>3343</v>
      </c>
      <c r="AD517" s="143"/>
    </row>
    <row r="518" spans="1:30" s="247" customFormat="1" ht="24" customHeight="1">
      <c r="A518" s="133">
        <v>42848</v>
      </c>
      <c r="B518" s="134" t="s">
        <v>18263</v>
      </c>
      <c r="C518" s="135" t="s">
        <v>1370</v>
      </c>
      <c r="D518" s="135" t="s">
        <v>31</v>
      </c>
      <c r="E518" s="135" t="s">
        <v>18262</v>
      </c>
      <c r="F518" s="159">
        <v>42848</v>
      </c>
      <c r="G518" s="135" t="s">
        <v>36</v>
      </c>
      <c r="H518" s="135" t="s">
        <v>18266</v>
      </c>
      <c r="I518" s="135">
        <v>1</v>
      </c>
      <c r="J518" s="135" t="s">
        <v>32</v>
      </c>
      <c r="K518" s="135" t="s">
        <v>28</v>
      </c>
      <c r="L518" s="135">
        <v>0</v>
      </c>
      <c r="M518" s="135" t="s">
        <v>17757</v>
      </c>
      <c r="N518" s="135">
        <v>0</v>
      </c>
      <c r="O518" s="135" t="s">
        <v>33</v>
      </c>
      <c r="P518" s="135">
        <v>40220.31</v>
      </c>
      <c r="Q518" s="135">
        <v>3404301</v>
      </c>
      <c r="R518" s="135">
        <v>3245457</v>
      </c>
      <c r="S518" s="135">
        <v>95.4</v>
      </c>
      <c r="T518" s="135">
        <v>0</v>
      </c>
      <c r="U518" s="135">
        <v>0</v>
      </c>
      <c r="V518" s="135" t="s">
        <v>18265</v>
      </c>
      <c r="W518" s="135" t="s">
        <v>11278</v>
      </c>
      <c r="X518" s="135" t="s">
        <v>18264</v>
      </c>
      <c r="Y518" s="147" t="s">
        <v>4625</v>
      </c>
      <c r="Z518" s="147" t="str">
        <f t="shared" si="8"/>
        <v>Exome capture101PE</v>
      </c>
      <c r="AA518" s="137">
        <v>0</v>
      </c>
      <c r="AB518" s="138" t="s">
        <v>30</v>
      </c>
      <c r="AC518" s="154" t="s">
        <v>3343</v>
      </c>
      <c r="AD518" s="155"/>
    </row>
    <row r="519" spans="1:30" s="247" customFormat="1" ht="24" customHeight="1">
      <c r="A519" s="139">
        <v>42848</v>
      </c>
      <c r="B519" s="140" t="s">
        <v>18263</v>
      </c>
      <c r="C519" s="141" t="s">
        <v>1370</v>
      </c>
      <c r="D519" s="141" t="s">
        <v>31</v>
      </c>
      <c r="E519" s="141" t="s">
        <v>18262</v>
      </c>
      <c r="F519" s="151">
        <v>42848</v>
      </c>
      <c r="G519" s="141" t="s">
        <v>36</v>
      </c>
      <c r="H519" s="141" t="s">
        <v>18261</v>
      </c>
      <c r="I519" s="141">
        <v>2</v>
      </c>
      <c r="J519" s="141" t="s">
        <v>32</v>
      </c>
      <c r="K519" s="141" t="s">
        <v>28</v>
      </c>
      <c r="L519" s="141">
        <v>0</v>
      </c>
      <c r="M519" s="141" t="s">
        <v>17757</v>
      </c>
      <c r="N519" s="141">
        <v>0</v>
      </c>
      <c r="O519" s="141" t="s">
        <v>33</v>
      </c>
      <c r="P519" s="141">
        <v>40266.839999999997</v>
      </c>
      <c r="Q519" s="141">
        <v>3405750</v>
      </c>
      <c r="R519" s="141">
        <v>3248350</v>
      </c>
      <c r="S519" s="141">
        <v>95.4</v>
      </c>
      <c r="T519" s="141">
        <v>0</v>
      </c>
      <c r="U519" s="141">
        <v>0</v>
      </c>
      <c r="V519" s="141" t="s">
        <v>10337</v>
      </c>
      <c r="W519" s="141" t="s">
        <v>18260</v>
      </c>
      <c r="X519" s="141" t="s">
        <v>18259</v>
      </c>
      <c r="Y519" s="141" t="s">
        <v>4625</v>
      </c>
      <c r="Z519" s="141" t="str">
        <f t="shared" si="8"/>
        <v>Exome capture101PE</v>
      </c>
      <c r="AA519" s="143">
        <v>0</v>
      </c>
      <c r="AB519" s="143" t="s">
        <v>30</v>
      </c>
      <c r="AC519" s="143" t="s">
        <v>3343</v>
      </c>
      <c r="AD519" s="143"/>
    </row>
    <row r="520" spans="1:30" s="247" customFormat="1" ht="24" customHeight="1">
      <c r="A520" s="133">
        <v>42848</v>
      </c>
      <c r="B520" s="134" t="s">
        <v>5201</v>
      </c>
      <c r="C520" s="135"/>
      <c r="D520" s="135" t="s">
        <v>309</v>
      </c>
      <c r="E520" s="135" t="s">
        <v>18443</v>
      </c>
      <c r="F520" s="159">
        <v>42846</v>
      </c>
      <c r="G520" s="135" t="s">
        <v>6986</v>
      </c>
      <c r="H520" s="135" t="s">
        <v>18382</v>
      </c>
      <c r="I520" s="135">
        <v>1</v>
      </c>
      <c r="J520" s="135" t="s">
        <v>5052</v>
      </c>
      <c r="K520" s="135" t="s">
        <v>18374</v>
      </c>
      <c r="L520" s="135" t="s">
        <v>350</v>
      </c>
      <c r="M520" s="135"/>
      <c r="N520" s="135">
        <v>0</v>
      </c>
      <c r="O520" s="135" t="s">
        <v>29</v>
      </c>
      <c r="P520" s="135">
        <v>28308.240000000002</v>
      </c>
      <c r="Q520" s="135">
        <v>4230045</v>
      </c>
      <c r="R520" s="135">
        <v>3387887</v>
      </c>
      <c r="S520" s="135">
        <v>80.2</v>
      </c>
      <c r="T520" s="135">
        <v>0</v>
      </c>
      <c r="U520" s="135">
        <v>0</v>
      </c>
      <c r="V520" s="135" t="s">
        <v>18385</v>
      </c>
      <c r="W520" s="135" t="s">
        <v>18384</v>
      </c>
      <c r="X520" s="135" t="s">
        <v>18383</v>
      </c>
      <c r="Y520" s="147" t="s">
        <v>143</v>
      </c>
      <c r="Z520" s="147" t="str">
        <f t="shared" si="8"/>
        <v>91PE</v>
      </c>
      <c r="AA520" s="137">
        <v>1</v>
      </c>
      <c r="AB520" s="138" t="s">
        <v>2544</v>
      </c>
      <c r="AC520" s="154" t="s">
        <v>16125</v>
      </c>
      <c r="AD520" s="155"/>
    </row>
    <row r="521" spans="1:30" s="247" customFormat="1" ht="24" customHeight="1">
      <c r="A521" s="139">
        <v>42848</v>
      </c>
      <c r="B521" s="140" t="s">
        <v>5201</v>
      </c>
      <c r="C521" s="141"/>
      <c r="D521" s="141" t="s">
        <v>309</v>
      </c>
      <c r="E521" s="141" t="s">
        <v>18443</v>
      </c>
      <c r="F521" s="151">
        <v>42846</v>
      </c>
      <c r="G521" s="141" t="s">
        <v>3074</v>
      </c>
      <c r="H521" s="141" t="s">
        <v>18382</v>
      </c>
      <c r="I521" s="141">
        <v>2</v>
      </c>
      <c r="J521" s="144" t="s">
        <v>18450</v>
      </c>
      <c r="K521" s="144" t="s">
        <v>18451</v>
      </c>
      <c r="L521" s="141" t="s">
        <v>350</v>
      </c>
      <c r="M521" s="141"/>
      <c r="N521" s="141">
        <v>0</v>
      </c>
      <c r="O521" s="141" t="s">
        <v>29</v>
      </c>
      <c r="P521" s="141">
        <v>28879.95</v>
      </c>
      <c r="Q521" s="141">
        <v>4207104</v>
      </c>
      <c r="R521" s="141">
        <v>3274999</v>
      </c>
      <c r="S521" s="141">
        <v>78.099999999999994</v>
      </c>
      <c r="T521" s="141">
        <v>0</v>
      </c>
      <c r="U521" s="141">
        <v>0</v>
      </c>
      <c r="V521" s="141" t="s">
        <v>18381</v>
      </c>
      <c r="W521" s="141" t="s">
        <v>18380</v>
      </c>
      <c r="X521" s="141" t="s">
        <v>18379</v>
      </c>
      <c r="Y521" s="141" t="s">
        <v>143</v>
      </c>
      <c r="Z521" s="141" t="str">
        <f t="shared" si="8"/>
        <v>91PE</v>
      </c>
      <c r="AA521" s="143">
        <v>1</v>
      </c>
      <c r="AB521" s="143" t="s">
        <v>2544</v>
      </c>
      <c r="AC521" s="143" t="s">
        <v>16125</v>
      </c>
      <c r="AD521" s="143"/>
    </row>
    <row r="522" spans="1:30" s="247" customFormat="1" ht="24" customHeight="1">
      <c r="A522" s="133">
        <v>42848</v>
      </c>
      <c r="B522" s="134" t="s">
        <v>6526</v>
      </c>
      <c r="C522" s="135"/>
      <c r="D522" s="135" t="s">
        <v>309</v>
      </c>
      <c r="E522" s="135" t="s">
        <v>18444</v>
      </c>
      <c r="F522" s="159">
        <v>42846</v>
      </c>
      <c r="G522" s="135" t="s">
        <v>6986</v>
      </c>
      <c r="H522" s="135" t="s">
        <v>18375</v>
      </c>
      <c r="I522" s="135">
        <v>1</v>
      </c>
      <c r="J522" s="135" t="s">
        <v>5052</v>
      </c>
      <c r="K522" s="135" t="s">
        <v>18374</v>
      </c>
      <c r="L522" s="135" t="s">
        <v>350</v>
      </c>
      <c r="M522" s="135"/>
      <c r="N522" s="135">
        <v>0</v>
      </c>
      <c r="O522" s="135" t="s">
        <v>29</v>
      </c>
      <c r="P522" s="135">
        <v>24297.48</v>
      </c>
      <c r="Q522" s="135">
        <v>4246682</v>
      </c>
      <c r="R522" s="135">
        <v>3147621</v>
      </c>
      <c r="S522" s="135">
        <v>74.3</v>
      </c>
      <c r="T522" s="135">
        <v>0</v>
      </c>
      <c r="U522" s="135">
        <v>0</v>
      </c>
      <c r="V522" s="135" t="s">
        <v>18378</v>
      </c>
      <c r="W522" s="135" t="s">
        <v>18377</v>
      </c>
      <c r="X522" s="135" t="s">
        <v>18376</v>
      </c>
      <c r="Y522" s="147" t="s">
        <v>143</v>
      </c>
      <c r="Z522" s="147" t="str">
        <f t="shared" si="8"/>
        <v>91PE</v>
      </c>
      <c r="AA522" s="137">
        <v>1</v>
      </c>
      <c r="AB522" s="138" t="s">
        <v>2544</v>
      </c>
      <c r="AC522" s="154" t="s">
        <v>16125</v>
      </c>
      <c r="AD522" s="155"/>
    </row>
    <row r="523" spans="1:30" s="247" customFormat="1" ht="24" customHeight="1">
      <c r="A523" s="139">
        <v>42848</v>
      </c>
      <c r="B523" s="140" t="s">
        <v>6526</v>
      </c>
      <c r="C523" s="141"/>
      <c r="D523" s="141" t="s">
        <v>309</v>
      </c>
      <c r="E523" s="141" t="s">
        <v>18444</v>
      </c>
      <c r="F523" s="151">
        <v>42846</v>
      </c>
      <c r="G523" s="141" t="s">
        <v>3074</v>
      </c>
      <c r="H523" s="141" t="s">
        <v>18375</v>
      </c>
      <c r="I523" s="141">
        <v>2</v>
      </c>
      <c r="J523" s="144" t="s">
        <v>5052</v>
      </c>
      <c r="K523" s="144" t="s">
        <v>18374</v>
      </c>
      <c r="L523" s="141" t="s">
        <v>350</v>
      </c>
      <c r="M523" s="141"/>
      <c r="N523" s="141">
        <v>0</v>
      </c>
      <c r="O523" s="141" t="s">
        <v>29</v>
      </c>
      <c r="P523" s="141">
        <v>22932.06</v>
      </c>
      <c r="Q523" s="141">
        <v>4258050</v>
      </c>
      <c r="R523" s="141">
        <v>3196641</v>
      </c>
      <c r="S523" s="141">
        <v>75.2</v>
      </c>
      <c r="T523" s="141">
        <v>0</v>
      </c>
      <c r="U523" s="141">
        <v>0</v>
      </c>
      <c r="V523" s="141" t="s">
        <v>18373</v>
      </c>
      <c r="W523" s="141" t="s">
        <v>18372</v>
      </c>
      <c r="X523" s="141" t="s">
        <v>18371</v>
      </c>
      <c r="Y523" s="141" t="s">
        <v>143</v>
      </c>
      <c r="Z523" s="141" t="str">
        <f t="shared" si="8"/>
        <v>91PE</v>
      </c>
      <c r="AA523" s="143">
        <v>1</v>
      </c>
      <c r="AB523" s="143" t="s">
        <v>2544</v>
      </c>
      <c r="AC523" s="143" t="s">
        <v>16125</v>
      </c>
      <c r="AD523" s="143"/>
    </row>
    <row r="524" spans="1:30" s="247" customFormat="1" ht="24" customHeight="1">
      <c r="A524" s="133">
        <v>42849</v>
      </c>
      <c r="B524" s="134" t="s">
        <v>18445</v>
      </c>
      <c r="C524" s="135"/>
      <c r="D524" s="135" t="s">
        <v>309</v>
      </c>
      <c r="E524" s="135" t="s">
        <v>18446</v>
      </c>
      <c r="F524" s="159">
        <v>42847</v>
      </c>
      <c r="G524" s="135" t="s">
        <v>6941</v>
      </c>
      <c r="H524" s="135" t="s">
        <v>18366</v>
      </c>
      <c r="I524" s="135">
        <v>1</v>
      </c>
      <c r="J524" s="135" t="s">
        <v>2392</v>
      </c>
      <c r="K524" s="135" t="s">
        <v>28</v>
      </c>
      <c r="L524" s="135" t="s">
        <v>350</v>
      </c>
      <c r="M524" s="135"/>
      <c r="N524" s="135">
        <v>0</v>
      </c>
      <c r="O524" s="135" t="s">
        <v>33</v>
      </c>
      <c r="P524" s="135">
        <v>35229.68</v>
      </c>
      <c r="Q524" s="135">
        <v>3013045</v>
      </c>
      <c r="R524" s="135">
        <v>2862222</v>
      </c>
      <c r="S524" s="135">
        <v>95.2</v>
      </c>
      <c r="T524" s="135">
        <v>0</v>
      </c>
      <c r="U524" s="135">
        <v>0</v>
      </c>
      <c r="V524" s="135" t="s">
        <v>18370</v>
      </c>
      <c r="W524" s="135" t="s">
        <v>18369</v>
      </c>
      <c r="X524" s="135" t="s">
        <v>18368</v>
      </c>
      <c r="Y524" s="147" t="s">
        <v>4625</v>
      </c>
      <c r="Z524" s="147" t="str">
        <f t="shared" si="8"/>
        <v>101PE</v>
      </c>
      <c r="AA524" s="137">
        <v>0</v>
      </c>
      <c r="AB524" s="138" t="s">
        <v>2544</v>
      </c>
      <c r="AC524" s="154" t="s">
        <v>16125</v>
      </c>
      <c r="AD524" s="155"/>
    </row>
    <row r="525" spans="1:30" s="247" customFormat="1" ht="24" customHeight="1">
      <c r="A525" s="139">
        <v>42849</v>
      </c>
      <c r="B525" s="140" t="s">
        <v>18367</v>
      </c>
      <c r="C525" s="141"/>
      <c r="D525" s="141" t="s">
        <v>309</v>
      </c>
      <c r="E525" s="141" t="s">
        <v>18446</v>
      </c>
      <c r="F525" s="151">
        <v>42847</v>
      </c>
      <c r="G525" s="141" t="s">
        <v>3122</v>
      </c>
      <c r="H525" s="141" t="s">
        <v>18366</v>
      </c>
      <c r="I525" s="141">
        <v>2</v>
      </c>
      <c r="J525" s="141" t="s">
        <v>2392</v>
      </c>
      <c r="K525" s="141" t="s">
        <v>28</v>
      </c>
      <c r="L525" s="141" t="s">
        <v>350</v>
      </c>
      <c r="M525" s="141"/>
      <c r="N525" s="141">
        <v>0</v>
      </c>
      <c r="O525" s="141" t="s">
        <v>33</v>
      </c>
      <c r="P525" s="141">
        <v>36026.959999999999</v>
      </c>
      <c r="Q525" s="141">
        <v>3094203</v>
      </c>
      <c r="R525" s="141">
        <v>2927697</v>
      </c>
      <c r="S525" s="141">
        <v>94.8</v>
      </c>
      <c r="T525" s="141">
        <v>0</v>
      </c>
      <c r="U525" s="141">
        <v>0</v>
      </c>
      <c r="V525" s="141" t="s">
        <v>18365</v>
      </c>
      <c r="W525" s="141" t="s">
        <v>18364</v>
      </c>
      <c r="X525" s="141" t="s">
        <v>18363</v>
      </c>
      <c r="Y525" s="141" t="s">
        <v>4625</v>
      </c>
      <c r="Z525" s="141" t="str">
        <f t="shared" si="8"/>
        <v>101PE</v>
      </c>
      <c r="AA525" s="143">
        <v>0</v>
      </c>
      <c r="AB525" s="143" t="s">
        <v>2544</v>
      </c>
      <c r="AC525" s="143" t="s">
        <v>16125</v>
      </c>
      <c r="AD525" s="143"/>
    </row>
    <row r="526" spans="1:30" s="247" customFormat="1" ht="24" customHeight="1">
      <c r="A526" s="133">
        <v>42849</v>
      </c>
      <c r="B526" s="134" t="s">
        <v>18447</v>
      </c>
      <c r="C526" s="135"/>
      <c r="D526" s="135" t="s">
        <v>309</v>
      </c>
      <c r="E526" s="135" t="s">
        <v>18448</v>
      </c>
      <c r="F526" s="159">
        <v>42847</v>
      </c>
      <c r="G526" s="135" t="s">
        <v>6941</v>
      </c>
      <c r="H526" s="135" t="s">
        <v>18359</v>
      </c>
      <c r="I526" s="135">
        <v>1</v>
      </c>
      <c r="J526" s="135" t="s">
        <v>3576</v>
      </c>
      <c r="K526" s="135" t="s">
        <v>18358</v>
      </c>
      <c r="L526" s="135" t="s">
        <v>350</v>
      </c>
      <c r="M526" s="135"/>
      <c r="N526" s="135">
        <v>0</v>
      </c>
      <c r="O526" s="135" t="s">
        <v>33</v>
      </c>
      <c r="P526" s="135">
        <v>33492.559999999998</v>
      </c>
      <c r="Q526" s="135">
        <v>2929779</v>
      </c>
      <c r="R526" s="135">
        <v>2722370</v>
      </c>
      <c r="S526" s="135">
        <v>93.1</v>
      </c>
      <c r="T526" s="135">
        <v>0</v>
      </c>
      <c r="U526" s="135">
        <v>0</v>
      </c>
      <c r="V526" s="135" t="s">
        <v>18362</v>
      </c>
      <c r="W526" s="135" t="s">
        <v>18361</v>
      </c>
      <c r="X526" s="135" t="s">
        <v>18360</v>
      </c>
      <c r="Y526" s="147" t="s">
        <v>4625</v>
      </c>
      <c r="Z526" s="147" t="str">
        <f t="shared" si="8"/>
        <v>101PE</v>
      </c>
      <c r="AA526" s="137">
        <v>0.240740740740741</v>
      </c>
      <c r="AB526" s="138" t="s">
        <v>2544</v>
      </c>
      <c r="AC526" s="154" t="s">
        <v>16125</v>
      </c>
      <c r="AD526" s="155"/>
    </row>
    <row r="527" spans="1:30" s="247" customFormat="1" ht="24" customHeight="1">
      <c r="A527" s="139">
        <v>42849</v>
      </c>
      <c r="B527" s="140" t="s">
        <v>18449</v>
      </c>
      <c r="C527" s="141"/>
      <c r="D527" s="141" t="s">
        <v>309</v>
      </c>
      <c r="E527" s="141" t="s">
        <v>18448</v>
      </c>
      <c r="F527" s="151">
        <v>42847</v>
      </c>
      <c r="G527" s="141" t="s">
        <v>3122</v>
      </c>
      <c r="H527" s="141" t="s">
        <v>18359</v>
      </c>
      <c r="I527" s="141">
        <v>2</v>
      </c>
      <c r="J527" s="144" t="s">
        <v>3576</v>
      </c>
      <c r="K527" s="144" t="s">
        <v>18358</v>
      </c>
      <c r="L527" s="141" t="s">
        <v>350</v>
      </c>
      <c r="M527" s="141"/>
      <c r="N527" s="141">
        <v>0</v>
      </c>
      <c r="O527" s="141" t="s">
        <v>33</v>
      </c>
      <c r="P527" s="141">
        <v>32689.48</v>
      </c>
      <c r="Q527" s="141">
        <v>2841698</v>
      </c>
      <c r="R527" s="141">
        <v>2654829</v>
      </c>
      <c r="S527" s="141">
        <v>93.6</v>
      </c>
      <c r="T527" s="141">
        <v>0</v>
      </c>
      <c r="U527" s="141">
        <v>0</v>
      </c>
      <c r="V527" s="141" t="s">
        <v>18357</v>
      </c>
      <c r="W527" s="141" t="s">
        <v>18356</v>
      </c>
      <c r="X527" s="141" t="s">
        <v>18355</v>
      </c>
      <c r="Y527" s="141" t="s">
        <v>4625</v>
      </c>
      <c r="Z527" s="141" t="str">
        <f t="shared" si="8"/>
        <v>101PE</v>
      </c>
      <c r="AA527" s="143">
        <v>0.240740740740741</v>
      </c>
      <c r="AB527" s="143" t="s">
        <v>2544</v>
      </c>
      <c r="AC527" s="143" t="s">
        <v>16125</v>
      </c>
      <c r="AD527" s="143"/>
    </row>
    <row r="528" spans="1:30" s="27" customFormat="1" ht="24" customHeight="1">
      <c r="A528" s="133">
        <v>42849</v>
      </c>
      <c r="B528" s="152" t="s">
        <v>18453</v>
      </c>
      <c r="C528" s="153" t="s">
        <v>104</v>
      </c>
      <c r="D528" s="153" t="s">
        <v>31</v>
      </c>
      <c r="E528" s="153" t="s">
        <v>18454</v>
      </c>
      <c r="F528" s="133">
        <v>42845</v>
      </c>
      <c r="G528" s="153" t="s">
        <v>120</v>
      </c>
      <c r="H528" s="153" t="s">
        <v>18455</v>
      </c>
      <c r="I528" s="153">
        <v>1</v>
      </c>
      <c r="J528" s="153" t="s">
        <v>18456</v>
      </c>
      <c r="K528" s="153" t="s">
        <v>28</v>
      </c>
      <c r="L528" s="153">
        <v>0</v>
      </c>
      <c r="M528" s="153" t="s">
        <v>13536</v>
      </c>
      <c r="N528" s="153">
        <v>0</v>
      </c>
      <c r="O528" s="153" t="s">
        <v>33</v>
      </c>
      <c r="P528" s="153">
        <v>64952.73</v>
      </c>
      <c r="Q528" s="153">
        <v>4309650</v>
      </c>
      <c r="R528" s="153">
        <v>2947719</v>
      </c>
      <c r="S528" s="153">
        <v>68.400000000000006</v>
      </c>
      <c r="T528" s="153">
        <v>0</v>
      </c>
      <c r="U528" s="153">
        <v>0</v>
      </c>
      <c r="V528" s="153" t="s">
        <v>18457</v>
      </c>
      <c r="W528" s="153" t="s">
        <v>18458</v>
      </c>
      <c r="X528" s="153" t="s">
        <v>18459</v>
      </c>
      <c r="Y528" s="147" t="s">
        <v>4625</v>
      </c>
      <c r="Z528" s="147" t="str">
        <f t="shared" si="8"/>
        <v>Transcriptome101PE</v>
      </c>
      <c r="AA528" s="154">
        <v>0</v>
      </c>
      <c r="AB528" s="155" t="s">
        <v>30</v>
      </c>
      <c r="AC528" s="155" t="s">
        <v>139</v>
      </c>
      <c r="AD528" s="206"/>
    </row>
    <row r="529" spans="1:30" s="27" customFormat="1" ht="24" customHeight="1">
      <c r="A529" s="139">
        <v>42849</v>
      </c>
      <c r="B529" s="140" t="s">
        <v>18460</v>
      </c>
      <c r="C529" s="141" t="s">
        <v>104</v>
      </c>
      <c r="D529" s="141" t="s">
        <v>31</v>
      </c>
      <c r="E529" s="141" t="s">
        <v>18454</v>
      </c>
      <c r="F529" s="142">
        <v>42845</v>
      </c>
      <c r="G529" s="141" t="s">
        <v>120</v>
      </c>
      <c r="H529" s="141" t="s">
        <v>18455</v>
      </c>
      <c r="I529" s="141">
        <v>2</v>
      </c>
      <c r="J529" s="141" t="s">
        <v>18456</v>
      </c>
      <c r="K529" s="141" t="s">
        <v>28</v>
      </c>
      <c r="L529" s="141">
        <v>0</v>
      </c>
      <c r="M529" s="141" t="s">
        <v>13536</v>
      </c>
      <c r="N529" s="141">
        <v>0</v>
      </c>
      <c r="O529" s="141" t="s">
        <v>33</v>
      </c>
      <c r="P529" s="141">
        <v>66100.47</v>
      </c>
      <c r="Q529" s="141">
        <v>4309650</v>
      </c>
      <c r="R529" s="141">
        <v>2992238</v>
      </c>
      <c r="S529" s="141">
        <v>69.430000000000007</v>
      </c>
      <c r="T529" s="141">
        <v>0</v>
      </c>
      <c r="U529" s="141">
        <v>0</v>
      </c>
      <c r="V529" s="141" t="s">
        <v>18461</v>
      </c>
      <c r="W529" s="141" t="s">
        <v>18462</v>
      </c>
      <c r="X529" s="141" t="s">
        <v>18463</v>
      </c>
      <c r="Y529" s="141" t="s">
        <v>4625</v>
      </c>
      <c r="Z529" s="141" t="str">
        <f t="shared" si="8"/>
        <v>Transcriptome101PE</v>
      </c>
      <c r="AA529" s="143">
        <v>0</v>
      </c>
      <c r="AB529" s="143" t="s">
        <v>30</v>
      </c>
      <c r="AC529" s="156" t="s">
        <v>139</v>
      </c>
      <c r="AD529" s="205"/>
    </row>
    <row r="530" spans="1:30" s="27" customFormat="1" ht="24" customHeight="1">
      <c r="A530" s="139">
        <v>42849</v>
      </c>
      <c r="B530" s="140" t="s">
        <v>18460</v>
      </c>
      <c r="C530" s="141" t="s">
        <v>104</v>
      </c>
      <c r="D530" s="141" t="s">
        <v>31</v>
      </c>
      <c r="E530" s="141" t="s">
        <v>18464</v>
      </c>
      <c r="F530" s="142">
        <v>42845</v>
      </c>
      <c r="G530" s="141" t="s">
        <v>120</v>
      </c>
      <c r="H530" s="141" t="s">
        <v>18455</v>
      </c>
      <c r="I530" s="141">
        <v>3</v>
      </c>
      <c r="J530" s="141" t="s">
        <v>18456</v>
      </c>
      <c r="K530" s="141" t="s">
        <v>28</v>
      </c>
      <c r="L530" s="141">
        <v>0</v>
      </c>
      <c r="M530" s="141" t="s">
        <v>13536</v>
      </c>
      <c r="N530" s="141">
        <v>0</v>
      </c>
      <c r="O530" s="141" t="s">
        <v>33</v>
      </c>
      <c r="P530" s="141">
        <v>63351.91</v>
      </c>
      <c r="Q530" s="141">
        <v>4309650</v>
      </c>
      <c r="R530" s="141">
        <v>2872254</v>
      </c>
      <c r="S530" s="141">
        <v>66.650000000000006</v>
      </c>
      <c r="T530" s="141">
        <v>0</v>
      </c>
      <c r="U530" s="141">
        <v>0</v>
      </c>
      <c r="V530" s="141" t="s">
        <v>18465</v>
      </c>
      <c r="W530" s="141" t="s">
        <v>18466</v>
      </c>
      <c r="X530" s="141" t="s">
        <v>18467</v>
      </c>
      <c r="Y530" s="141" t="s">
        <v>4625</v>
      </c>
      <c r="Z530" s="141" t="str">
        <f t="shared" si="8"/>
        <v>Transcriptome101PE</v>
      </c>
      <c r="AA530" s="143">
        <v>0</v>
      </c>
      <c r="AB530" s="143" t="s">
        <v>30</v>
      </c>
      <c r="AC530" s="156" t="s">
        <v>139</v>
      </c>
      <c r="AD530" s="205"/>
    </row>
    <row r="531" spans="1:30" s="27" customFormat="1" ht="24" customHeight="1">
      <c r="A531" s="139">
        <v>42849</v>
      </c>
      <c r="B531" s="140" t="s">
        <v>18460</v>
      </c>
      <c r="C531" s="141" t="s">
        <v>104</v>
      </c>
      <c r="D531" s="141" t="s">
        <v>31</v>
      </c>
      <c r="E531" s="141" t="s">
        <v>18464</v>
      </c>
      <c r="F531" s="142">
        <v>42845</v>
      </c>
      <c r="G531" s="141" t="s">
        <v>120</v>
      </c>
      <c r="H531" s="141" t="s">
        <v>18455</v>
      </c>
      <c r="I531" s="141">
        <v>4</v>
      </c>
      <c r="J531" s="141" t="s">
        <v>18456</v>
      </c>
      <c r="K531" s="141" t="s">
        <v>28</v>
      </c>
      <c r="L531" s="141">
        <v>0</v>
      </c>
      <c r="M531" s="141" t="s">
        <v>13536</v>
      </c>
      <c r="N531" s="141">
        <v>0</v>
      </c>
      <c r="O531" s="141" t="s">
        <v>33</v>
      </c>
      <c r="P531" s="141">
        <v>63421.4</v>
      </c>
      <c r="Q531" s="141">
        <v>4309650</v>
      </c>
      <c r="R531" s="141">
        <v>2871131</v>
      </c>
      <c r="S531" s="141">
        <v>66.62</v>
      </c>
      <c r="T531" s="141">
        <v>0</v>
      </c>
      <c r="U531" s="141">
        <v>0</v>
      </c>
      <c r="V531" s="141" t="s">
        <v>18468</v>
      </c>
      <c r="W531" s="141" t="s">
        <v>18469</v>
      </c>
      <c r="X531" s="141" t="s">
        <v>18470</v>
      </c>
      <c r="Y531" s="141" t="s">
        <v>4625</v>
      </c>
      <c r="Z531" s="141" t="str">
        <f t="shared" si="8"/>
        <v>Transcriptome101PE</v>
      </c>
      <c r="AA531" s="143">
        <v>0</v>
      </c>
      <c r="AB531" s="143" t="s">
        <v>30</v>
      </c>
      <c r="AC531" s="156" t="s">
        <v>139</v>
      </c>
      <c r="AD531" s="205"/>
    </row>
    <row r="532" spans="1:30" s="27" customFormat="1" ht="24" customHeight="1">
      <c r="A532" s="139">
        <v>42849</v>
      </c>
      <c r="B532" s="140" t="s">
        <v>17667</v>
      </c>
      <c r="C532" s="141" t="s">
        <v>104</v>
      </c>
      <c r="D532" s="141" t="s">
        <v>31</v>
      </c>
      <c r="E532" s="141" t="s">
        <v>18471</v>
      </c>
      <c r="F532" s="142">
        <v>42845</v>
      </c>
      <c r="G532" s="141" t="s">
        <v>120</v>
      </c>
      <c r="H532" s="141" t="s">
        <v>18455</v>
      </c>
      <c r="I532" s="141">
        <v>5</v>
      </c>
      <c r="J532" s="141" t="s">
        <v>18456</v>
      </c>
      <c r="K532" s="141" t="s">
        <v>28</v>
      </c>
      <c r="L532" s="141">
        <v>0</v>
      </c>
      <c r="M532" s="141" t="s">
        <v>13558</v>
      </c>
      <c r="N532" s="141">
        <v>0</v>
      </c>
      <c r="O532" s="141" t="s">
        <v>33</v>
      </c>
      <c r="P532" s="141">
        <v>62832.93</v>
      </c>
      <c r="Q532" s="141">
        <v>4309650</v>
      </c>
      <c r="R532" s="141">
        <v>2884940</v>
      </c>
      <c r="S532" s="141">
        <v>66.94</v>
      </c>
      <c r="T532" s="141">
        <v>0</v>
      </c>
      <c r="U532" s="141">
        <v>0</v>
      </c>
      <c r="V532" s="141" t="s">
        <v>18472</v>
      </c>
      <c r="W532" s="141" t="s">
        <v>18473</v>
      </c>
      <c r="X532" s="141" t="s">
        <v>18474</v>
      </c>
      <c r="Y532" s="141" t="s">
        <v>4625</v>
      </c>
      <c r="Z532" s="141" t="str">
        <f t="shared" si="8"/>
        <v>Transcriptome101PE</v>
      </c>
      <c r="AA532" s="143">
        <v>0</v>
      </c>
      <c r="AB532" s="143" t="s">
        <v>30</v>
      </c>
      <c r="AC532" s="156" t="s">
        <v>139</v>
      </c>
      <c r="AD532" s="205"/>
    </row>
    <row r="533" spans="1:30" s="27" customFormat="1" ht="24" customHeight="1">
      <c r="A533" s="139">
        <v>42849</v>
      </c>
      <c r="B533" s="140" t="s">
        <v>17667</v>
      </c>
      <c r="C533" s="141" t="s">
        <v>104</v>
      </c>
      <c r="D533" s="141" t="s">
        <v>31</v>
      </c>
      <c r="E533" s="141" t="s">
        <v>18475</v>
      </c>
      <c r="F533" s="142">
        <v>42845</v>
      </c>
      <c r="G533" s="141" t="s">
        <v>120</v>
      </c>
      <c r="H533" s="141" t="s">
        <v>18455</v>
      </c>
      <c r="I533" s="141">
        <v>6</v>
      </c>
      <c r="J533" s="141" t="s">
        <v>18456</v>
      </c>
      <c r="K533" s="141" t="s">
        <v>28</v>
      </c>
      <c r="L533" s="141">
        <v>0</v>
      </c>
      <c r="M533" s="141" t="s">
        <v>13536</v>
      </c>
      <c r="N533" s="141">
        <v>0</v>
      </c>
      <c r="O533" s="141" t="s">
        <v>33</v>
      </c>
      <c r="P533" s="141">
        <v>64928.98</v>
      </c>
      <c r="Q533" s="141">
        <v>4309650</v>
      </c>
      <c r="R533" s="141">
        <v>2934419</v>
      </c>
      <c r="S533" s="141">
        <v>68.09</v>
      </c>
      <c r="T533" s="141">
        <v>0</v>
      </c>
      <c r="U533" s="141">
        <v>0</v>
      </c>
      <c r="V533" s="141" t="s">
        <v>392</v>
      </c>
      <c r="W533" s="141" t="s">
        <v>5138</v>
      </c>
      <c r="X533" s="141" t="s">
        <v>18476</v>
      </c>
      <c r="Y533" s="141" t="s">
        <v>4625</v>
      </c>
      <c r="Z533" s="141" t="str">
        <f t="shared" si="8"/>
        <v>Transcriptome101PE</v>
      </c>
      <c r="AA533" s="143">
        <v>0</v>
      </c>
      <c r="AB533" s="143" t="s">
        <v>30</v>
      </c>
      <c r="AC533" s="156" t="s">
        <v>139</v>
      </c>
      <c r="AD533" s="205"/>
    </row>
    <row r="534" spans="1:30" s="27" customFormat="1" ht="24" customHeight="1">
      <c r="A534" s="139">
        <v>42849</v>
      </c>
      <c r="B534" s="140" t="s">
        <v>17712</v>
      </c>
      <c r="C534" s="141" t="s">
        <v>104</v>
      </c>
      <c r="D534" s="141" t="s">
        <v>31</v>
      </c>
      <c r="E534" s="141" t="s">
        <v>18477</v>
      </c>
      <c r="F534" s="142">
        <v>42845</v>
      </c>
      <c r="G534" s="141" t="s">
        <v>120</v>
      </c>
      <c r="H534" s="141" t="s">
        <v>18455</v>
      </c>
      <c r="I534" s="141">
        <v>7</v>
      </c>
      <c r="J534" s="141" t="s">
        <v>18456</v>
      </c>
      <c r="K534" s="141" t="s">
        <v>28</v>
      </c>
      <c r="L534" s="141">
        <v>0</v>
      </c>
      <c r="M534" s="141" t="s">
        <v>13536</v>
      </c>
      <c r="N534" s="141">
        <v>0</v>
      </c>
      <c r="O534" s="141" t="s">
        <v>33</v>
      </c>
      <c r="P534" s="141">
        <v>76151.289999999994</v>
      </c>
      <c r="Q534" s="141">
        <v>4309650</v>
      </c>
      <c r="R534" s="141">
        <v>3425174</v>
      </c>
      <c r="S534" s="141">
        <v>79.48</v>
      </c>
      <c r="T534" s="141">
        <v>0</v>
      </c>
      <c r="U534" s="141">
        <v>0</v>
      </c>
      <c r="V534" s="141" t="s">
        <v>18478</v>
      </c>
      <c r="W534" s="141" t="s">
        <v>18479</v>
      </c>
      <c r="X534" s="141" t="s">
        <v>18480</v>
      </c>
      <c r="Y534" s="141" t="s">
        <v>4625</v>
      </c>
      <c r="Z534" s="141" t="str">
        <f t="shared" si="8"/>
        <v>Transcriptome101PE</v>
      </c>
      <c r="AA534" s="143">
        <v>0</v>
      </c>
      <c r="AB534" s="143" t="s">
        <v>30</v>
      </c>
      <c r="AC534" s="156" t="s">
        <v>139</v>
      </c>
      <c r="AD534" s="205"/>
    </row>
    <row r="535" spans="1:30" s="27" customFormat="1" ht="24" customHeight="1">
      <c r="A535" s="139">
        <v>42849</v>
      </c>
      <c r="B535" s="140" t="s">
        <v>17712</v>
      </c>
      <c r="C535" s="141" t="s">
        <v>104</v>
      </c>
      <c r="D535" s="141" t="s">
        <v>31</v>
      </c>
      <c r="E535" s="141" t="s">
        <v>18477</v>
      </c>
      <c r="F535" s="142">
        <v>42845</v>
      </c>
      <c r="G535" s="141" t="s">
        <v>120</v>
      </c>
      <c r="H535" s="141" t="s">
        <v>18455</v>
      </c>
      <c r="I535" s="141">
        <v>8</v>
      </c>
      <c r="J535" s="141" t="s">
        <v>18456</v>
      </c>
      <c r="K535" s="141" t="s">
        <v>28</v>
      </c>
      <c r="L535" s="141">
        <v>0</v>
      </c>
      <c r="M535" s="141" t="s">
        <v>13536</v>
      </c>
      <c r="N535" s="141">
        <v>0</v>
      </c>
      <c r="O535" s="141" t="s">
        <v>33</v>
      </c>
      <c r="P535" s="141">
        <v>74471.92</v>
      </c>
      <c r="Q535" s="141">
        <v>4309650</v>
      </c>
      <c r="R535" s="141">
        <v>3407016</v>
      </c>
      <c r="S535" s="141">
        <v>79.06</v>
      </c>
      <c r="T535" s="141">
        <v>0</v>
      </c>
      <c r="U535" s="141">
        <v>0</v>
      </c>
      <c r="V535" s="141" t="s">
        <v>18481</v>
      </c>
      <c r="W535" s="141" t="s">
        <v>18482</v>
      </c>
      <c r="X535" s="141" t="s">
        <v>18483</v>
      </c>
      <c r="Y535" s="141" t="s">
        <v>4625</v>
      </c>
      <c r="Z535" s="141" t="str">
        <f t="shared" si="8"/>
        <v>Transcriptome101PE</v>
      </c>
      <c r="AA535" s="143">
        <v>0</v>
      </c>
      <c r="AB535" s="143" t="s">
        <v>30</v>
      </c>
      <c r="AC535" s="156" t="s">
        <v>139</v>
      </c>
      <c r="AD535" s="205"/>
    </row>
    <row r="536" spans="1:30" s="27" customFormat="1" ht="24" customHeight="1">
      <c r="A536" s="133">
        <v>42849</v>
      </c>
      <c r="B536" s="152" t="s">
        <v>18484</v>
      </c>
      <c r="C536" s="153" t="s">
        <v>104</v>
      </c>
      <c r="D536" s="153" t="s">
        <v>31</v>
      </c>
      <c r="E536" s="153" t="s">
        <v>17688</v>
      </c>
      <c r="F536" s="133">
        <v>42845</v>
      </c>
      <c r="G536" s="153" t="s">
        <v>120</v>
      </c>
      <c r="H536" s="153" t="s">
        <v>18485</v>
      </c>
      <c r="I536" s="153">
        <v>1</v>
      </c>
      <c r="J536" s="153" t="s">
        <v>18456</v>
      </c>
      <c r="K536" s="153" t="s">
        <v>28</v>
      </c>
      <c r="L536" s="153">
        <v>0</v>
      </c>
      <c r="M536" s="153" t="s">
        <v>18486</v>
      </c>
      <c r="N536" s="153">
        <v>0</v>
      </c>
      <c r="O536" s="153" t="s">
        <v>42</v>
      </c>
      <c r="P536" s="153">
        <v>34227.96</v>
      </c>
      <c r="Q536" s="153">
        <v>4309650</v>
      </c>
      <c r="R536" s="153">
        <v>3183055</v>
      </c>
      <c r="S536" s="153">
        <v>73.86</v>
      </c>
      <c r="T536" s="153">
        <v>0</v>
      </c>
      <c r="U536" s="153">
        <v>0</v>
      </c>
      <c r="V536" s="153" t="s">
        <v>18487</v>
      </c>
      <c r="W536" s="153" t="s">
        <v>18488</v>
      </c>
      <c r="X536" s="153" t="s">
        <v>18489</v>
      </c>
      <c r="Y536" s="147" t="s">
        <v>8430</v>
      </c>
      <c r="Z536" s="187" t="str">
        <f t="shared" si="8"/>
        <v>Transcriptome50PE</v>
      </c>
      <c r="AA536" s="154">
        <v>0</v>
      </c>
      <c r="AB536" s="155" t="s">
        <v>30</v>
      </c>
      <c r="AC536" s="155" t="s">
        <v>139</v>
      </c>
      <c r="AD536" s="206"/>
    </row>
    <row r="537" spans="1:30" s="27" customFormat="1" ht="24" customHeight="1">
      <c r="A537" s="139">
        <v>42849</v>
      </c>
      <c r="B537" s="140" t="s">
        <v>15616</v>
      </c>
      <c r="C537" s="141" t="s">
        <v>104</v>
      </c>
      <c r="D537" s="141" t="s">
        <v>31</v>
      </c>
      <c r="E537" s="141" t="s">
        <v>17688</v>
      </c>
      <c r="F537" s="142">
        <v>42845</v>
      </c>
      <c r="G537" s="141" t="s">
        <v>120</v>
      </c>
      <c r="H537" s="141" t="s">
        <v>18485</v>
      </c>
      <c r="I537" s="141">
        <v>2</v>
      </c>
      <c r="J537" s="141" t="s">
        <v>18456</v>
      </c>
      <c r="K537" s="141" t="s">
        <v>28</v>
      </c>
      <c r="L537" s="141">
        <v>0</v>
      </c>
      <c r="M537" s="141" t="s">
        <v>18486</v>
      </c>
      <c r="N537" s="141">
        <v>0</v>
      </c>
      <c r="O537" s="141" t="s">
        <v>42</v>
      </c>
      <c r="P537" s="141">
        <v>34477.06</v>
      </c>
      <c r="Q537" s="141">
        <v>4309650</v>
      </c>
      <c r="R537" s="141">
        <v>3187814</v>
      </c>
      <c r="S537" s="141">
        <v>73.97</v>
      </c>
      <c r="T537" s="141">
        <v>0</v>
      </c>
      <c r="U537" s="141">
        <v>0</v>
      </c>
      <c r="V537" s="141" t="s">
        <v>18490</v>
      </c>
      <c r="W537" s="141" t="s">
        <v>18491</v>
      </c>
      <c r="X537" s="141" t="s">
        <v>18492</v>
      </c>
      <c r="Y537" s="141" t="s">
        <v>8430</v>
      </c>
      <c r="Z537" s="188" t="str">
        <f t="shared" si="8"/>
        <v>Transcriptome50PE</v>
      </c>
      <c r="AA537" s="143">
        <v>0</v>
      </c>
      <c r="AB537" s="143" t="s">
        <v>30</v>
      </c>
      <c r="AC537" s="156" t="s">
        <v>139</v>
      </c>
      <c r="AD537" s="205"/>
    </row>
    <row r="538" spans="1:30" s="27" customFormat="1" ht="24" customHeight="1">
      <c r="A538" s="139">
        <v>42849</v>
      </c>
      <c r="B538" s="140" t="s">
        <v>15616</v>
      </c>
      <c r="C538" s="141" t="s">
        <v>104</v>
      </c>
      <c r="D538" s="141" t="s">
        <v>31</v>
      </c>
      <c r="E538" s="141" t="s">
        <v>17693</v>
      </c>
      <c r="F538" s="142">
        <v>42845</v>
      </c>
      <c r="G538" s="141" t="s">
        <v>120</v>
      </c>
      <c r="H538" s="141" t="s">
        <v>18485</v>
      </c>
      <c r="I538" s="141">
        <v>3</v>
      </c>
      <c r="J538" s="141" t="s">
        <v>18456</v>
      </c>
      <c r="K538" s="141" t="s">
        <v>28</v>
      </c>
      <c r="L538" s="141">
        <v>0</v>
      </c>
      <c r="M538" s="141" t="s">
        <v>18486</v>
      </c>
      <c r="N538" s="141">
        <v>0</v>
      </c>
      <c r="O538" s="141" t="s">
        <v>42</v>
      </c>
      <c r="P538" s="141">
        <v>34282.28</v>
      </c>
      <c r="Q538" s="141">
        <v>4309650</v>
      </c>
      <c r="R538" s="141">
        <v>3166886</v>
      </c>
      <c r="S538" s="141">
        <v>73.48</v>
      </c>
      <c r="T538" s="141">
        <v>0</v>
      </c>
      <c r="U538" s="141">
        <v>0</v>
      </c>
      <c r="V538" s="141" t="s">
        <v>18493</v>
      </c>
      <c r="W538" s="141" t="s">
        <v>18494</v>
      </c>
      <c r="X538" s="141" t="s">
        <v>18495</v>
      </c>
      <c r="Y538" s="141" t="s">
        <v>8430</v>
      </c>
      <c r="Z538" s="188" t="str">
        <f t="shared" si="8"/>
        <v>Transcriptome50PE</v>
      </c>
      <c r="AA538" s="143">
        <v>0</v>
      </c>
      <c r="AB538" s="143" t="s">
        <v>30</v>
      </c>
      <c r="AC538" s="156" t="s">
        <v>139</v>
      </c>
      <c r="AD538" s="205"/>
    </row>
    <row r="539" spans="1:30" s="27" customFormat="1" ht="24" customHeight="1">
      <c r="A539" s="139">
        <v>42849</v>
      </c>
      <c r="B539" s="140" t="s">
        <v>15616</v>
      </c>
      <c r="C539" s="141" t="s">
        <v>104</v>
      </c>
      <c r="D539" s="141" t="s">
        <v>31</v>
      </c>
      <c r="E539" s="141" t="s">
        <v>17693</v>
      </c>
      <c r="F539" s="142">
        <v>42845</v>
      </c>
      <c r="G539" s="141" t="s">
        <v>120</v>
      </c>
      <c r="H539" s="141" t="s">
        <v>18485</v>
      </c>
      <c r="I539" s="141">
        <v>4</v>
      </c>
      <c r="J539" s="141" t="s">
        <v>18456</v>
      </c>
      <c r="K539" s="141" t="s">
        <v>28</v>
      </c>
      <c r="L539" s="141">
        <v>0</v>
      </c>
      <c r="M539" s="141" t="s">
        <v>18486</v>
      </c>
      <c r="N539" s="141">
        <v>0</v>
      </c>
      <c r="O539" s="141" t="s">
        <v>42</v>
      </c>
      <c r="P539" s="141">
        <v>34123.93</v>
      </c>
      <c r="Q539" s="141">
        <v>4309650</v>
      </c>
      <c r="R539" s="141">
        <v>3151788</v>
      </c>
      <c r="S539" s="141">
        <v>73.13</v>
      </c>
      <c r="T539" s="141">
        <v>0</v>
      </c>
      <c r="U539" s="141">
        <v>0</v>
      </c>
      <c r="V539" s="141" t="s">
        <v>18496</v>
      </c>
      <c r="W539" s="141" t="s">
        <v>18497</v>
      </c>
      <c r="X539" s="141" t="s">
        <v>18498</v>
      </c>
      <c r="Y539" s="141" t="s">
        <v>8430</v>
      </c>
      <c r="Z539" s="188" t="str">
        <f t="shared" si="8"/>
        <v>Transcriptome50PE</v>
      </c>
      <c r="AA539" s="143">
        <v>0</v>
      </c>
      <c r="AB539" s="143" t="s">
        <v>30</v>
      </c>
      <c r="AC539" s="156" t="s">
        <v>139</v>
      </c>
      <c r="AD539" s="205"/>
    </row>
    <row r="540" spans="1:30" s="27" customFormat="1" ht="24" customHeight="1">
      <c r="A540" s="139">
        <v>42849</v>
      </c>
      <c r="B540" s="140" t="s">
        <v>17695</v>
      </c>
      <c r="C540" s="141" t="s">
        <v>104</v>
      </c>
      <c r="D540" s="141" t="s">
        <v>31</v>
      </c>
      <c r="E540" s="141" t="s">
        <v>17696</v>
      </c>
      <c r="F540" s="142">
        <v>42845</v>
      </c>
      <c r="G540" s="141" t="s">
        <v>120</v>
      </c>
      <c r="H540" s="141" t="s">
        <v>18485</v>
      </c>
      <c r="I540" s="141">
        <v>5</v>
      </c>
      <c r="J540" s="141" t="s">
        <v>18456</v>
      </c>
      <c r="K540" s="141" t="s">
        <v>28</v>
      </c>
      <c r="L540" s="141">
        <v>0</v>
      </c>
      <c r="M540" s="141" t="s">
        <v>18499</v>
      </c>
      <c r="N540" s="141">
        <v>0</v>
      </c>
      <c r="O540" s="141" t="s">
        <v>42</v>
      </c>
      <c r="P540" s="141">
        <v>37945.68</v>
      </c>
      <c r="Q540" s="141">
        <v>4309650</v>
      </c>
      <c r="R540" s="141">
        <v>3530957</v>
      </c>
      <c r="S540" s="141">
        <v>81.93</v>
      </c>
      <c r="T540" s="141">
        <v>0</v>
      </c>
      <c r="U540" s="141">
        <v>0</v>
      </c>
      <c r="V540" s="141" t="s">
        <v>18500</v>
      </c>
      <c r="W540" s="141" t="s">
        <v>18501</v>
      </c>
      <c r="X540" s="141" t="s">
        <v>18502</v>
      </c>
      <c r="Y540" s="141" t="s">
        <v>8430</v>
      </c>
      <c r="Z540" s="188" t="str">
        <f t="shared" si="8"/>
        <v>Transcriptome50PE</v>
      </c>
      <c r="AA540" s="143">
        <v>0</v>
      </c>
      <c r="AB540" s="143" t="s">
        <v>30</v>
      </c>
      <c r="AC540" s="156" t="s">
        <v>139</v>
      </c>
      <c r="AD540" s="205"/>
    </row>
    <row r="541" spans="1:30" s="27" customFormat="1" ht="24" customHeight="1">
      <c r="A541" s="139">
        <v>42849</v>
      </c>
      <c r="B541" s="140" t="s">
        <v>18503</v>
      </c>
      <c r="C541" s="141" t="s">
        <v>39</v>
      </c>
      <c r="D541" s="141" t="s">
        <v>31</v>
      </c>
      <c r="E541" s="141" t="s">
        <v>17698</v>
      </c>
      <c r="F541" s="142">
        <v>42845</v>
      </c>
      <c r="G541" s="141" t="s">
        <v>120</v>
      </c>
      <c r="H541" s="141" t="s">
        <v>18485</v>
      </c>
      <c r="I541" s="141">
        <v>6</v>
      </c>
      <c r="J541" s="141" t="s">
        <v>18456</v>
      </c>
      <c r="K541" s="141" t="s">
        <v>28</v>
      </c>
      <c r="L541" s="141">
        <v>0</v>
      </c>
      <c r="M541" s="141" t="s">
        <v>18504</v>
      </c>
      <c r="N541" s="141">
        <v>0</v>
      </c>
      <c r="O541" s="141" t="s">
        <v>42</v>
      </c>
      <c r="P541" s="141">
        <v>33056.44</v>
      </c>
      <c r="Q541" s="141">
        <v>4309650</v>
      </c>
      <c r="R541" s="141">
        <v>3011702</v>
      </c>
      <c r="S541" s="141">
        <v>69.88</v>
      </c>
      <c r="T541" s="141">
        <v>0</v>
      </c>
      <c r="U541" s="141">
        <v>0</v>
      </c>
      <c r="V541" s="141" t="s">
        <v>18505</v>
      </c>
      <c r="W541" s="141" t="s">
        <v>18506</v>
      </c>
      <c r="X541" s="141" t="s">
        <v>18507</v>
      </c>
      <c r="Y541" s="141" t="s">
        <v>8430</v>
      </c>
      <c r="Z541" s="188" t="str">
        <f t="shared" si="8"/>
        <v>Chip-seq50PE</v>
      </c>
      <c r="AA541" s="143">
        <v>0</v>
      </c>
      <c r="AB541" s="143" t="s">
        <v>30</v>
      </c>
      <c r="AC541" s="156" t="s">
        <v>139</v>
      </c>
      <c r="AD541" s="205"/>
    </row>
    <row r="542" spans="1:30" s="27" customFormat="1" ht="24" customHeight="1">
      <c r="A542" s="139">
        <v>42849</v>
      </c>
      <c r="B542" s="140" t="s">
        <v>15616</v>
      </c>
      <c r="C542" s="141" t="s">
        <v>104</v>
      </c>
      <c r="D542" s="141" t="s">
        <v>31</v>
      </c>
      <c r="E542" s="141" t="s">
        <v>17700</v>
      </c>
      <c r="F542" s="142">
        <v>42845</v>
      </c>
      <c r="G542" s="141" t="s">
        <v>120</v>
      </c>
      <c r="H542" s="141" t="s">
        <v>18485</v>
      </c>
      <c r="I542" s="141">
        <v>7</v>
      </c>
      <c r="J542" s="141" t="s">
        <v>18456</v>
      </c>
      <c r="K542" s="141" t="s">
        <v>28</v>
      </c>
      <c r="L542" s="141">
        <v>0</v>
      </c>
      <c r="M542" s="141" t="s">
        <v>18486</v>
      </c>
      <c r="N542" s="141">
        <v>0</v>
      </c>
      <c r="O542" s="141" t="s">
        <v>42</v>
      </c>
      <c r="P542" s="141">
        <v>34114.14</v>
      </c>
      <c r="Q542" s="141">
        <v>4309650</v>
      </c>
      <c r="R542" s="141">
        <v>3148080</v>
      </c>
      <c r="S542" s="141">
        <v>73.05</v>
      </c>
      <c r="T542" s="141">
        <v>0</v>
      </c>
      <c r="U542" s="141">
        <v>0</v>
      </c>
      <c r="V542" s="141" t="s">
        <v>18508</v>
      </c>
      <c r="W542" s="141" t="s">
        <v>18509</v>
      </c>
      <c r="X542" s="141" t="s">
        <v>18510</v>
      </c>
      <c r="Y542" s="141" t="s">
        <v>8430</v>
      </c>
      <c r="Z542" s="188" t="str">
        <f t="shared" si="8"/>
        <v>Transcriptome50PE</v>
      </c>
      <c r="AA542" s="143">
        <v>0</v>
      </c>
      <c r="AB542" s="143" t="s">
        <v>30</v>
      </c>
      <c r="AC542" s="156" t="s">
        <v>139</v>
      </c>
      <c r="AD542" s="205"/>
    </row>
    <row r="543" spans="1:30" s="27" customFormat="1" ht="24" customHeight="1">
      <c r="A543" s="139">
        <v>42849</v>
      </c>
      <c r="B543" s="140" t="s">
        <v>15616</v>
      </c>
      <c r="C543" s="141" t="s">
        <v>104</v>
      </c>
      <c r="D543" s="141" t="s">
        <v>31</v>
      </c>
      <c r="E543" s="141" t="s">
        <v>17700</v>
      </c>
      <c r="F543" s="142">
        <v>42845</v>
      </c>
      <c r="G543" s="141" t="s">
        <v>120</v>
      </c>
      <c r="H543" s="141" t="s">
        <v>18485</v>
      </c>
      <c r="I543" s="141">
        <v>8</v>
      </c>
      <c r="J543" s="141" t="s">
        <v>18456</v>
      </c>
      <c r="K543" s="141" t="s">
        <v>28</v>
      </c>
      <c r="L543" s="141">
        <v>0</v>
      </c>
      <c r="M543" s="141" t="s">
        <v>18486</v>
      </c>
      <c r="N543" s="141">
        <v>0</v>
      </c>
      <c r="O543" s="141" t="s">
        <v>42</v>
      </c>
      <c r="P543" s="141">
        <v>33143.42</v>
      </c>
      <c r="Q543" s="141">
        <v>4309650</v>
      </c>
      <c r="R543" s="141">
        <v>3066378</v>
      </c>
      <c r="S543" s="141">
        <v>71.150000000000006</v>
      </c>
      <c r="T543" s="141">
        <v>0</v>
      </c>
      <c r="U543" s="141">
        <v>0</v>
      </c>
      <c r="V543" s="141" t="s">
        <v>18511</v>
      </c>
      <c r="W543" s="141" t="s">
        <v>18512</v>
      </c>
      <c r="X543" s="141" t="s">
        <v>18513</v>
      </c>
      <c r="Y543" s="141" t="s">
        <v>8430</v>
      </c>
      <c r="Z543" s="188" t="str">
        <f t="shared" si="8"/>
        <v>Transcriptome50PE</v>
      </c>
      <c r="AA543" s="143">
        <v>0</v>
      </c>
      <c r="AB543" s="143" t="s">
        <v>30</v>
      </c>
      <c r="AC543" s="156" t="s">
        <v>139</v>
      </c>
      <c r="AD543" s="205"/>
    </row>
    <row r="544" spans="1:30" s="27" customFormat="1" ht="24" customHeight="1">
      <c r="A544" s="133">
        <v>42849</v>
      </c>
      <c r="B544" s="152" t="s">
        <v>18527</v>
      </c>
      <c r="C544" s="153" t="s">
        <v>104</v>
      </c>
      <c r="D544" s="153" t="s">
        <v>31</v>
      </c>
      <c r="E544" s="153" t="s">
        <v>18528</v>
      </c>
      <c r="F544" s="133">
        <v>42848</v>
      </c>
      <c r="G544" s="153" t="s">
        <v>120</v>
      </c>
      <c r="H544" s="153" t="s">
        <v>18529</v>
      </c>
      <c r="I544" s="153">
        <v>1</v>
      </c>
      <c r="J544" s="153" t="s">
        <v>10784</v>
      </c>
      <c r="K544" s="153" t="s">
        <v>28</v>
      </c>
      <c r="L544" s="153">
        <v>0</v>
      </c>
      <c r="M544" s="153" t="s">
        <v>14153</v>
      </c>
      <c r="N544" s="153">
        <v>0</v>
      </c>
      <c r="O544" s="153" t="s">
        <v>42</v>
      </c>
      <c r="P544" s="153">
        <v>38292.71</v>
      </c>
      <c r="Q544" s="153">
        <v>4309650</v>
      </c>
      <c r="R544" s="153">
        <v>3536342</v>
      </c>
      <c r="S544" s="153">
        <v>82.06</v>
      </c>
      <c r="T544" s="153">
        <v>0</v>
      </c>
      <c r="U544" s="153">
        <v>0</v>
      </c>
      <c r="V544" s="153" t="s">
        <v>18530</v>
      </c>
      <c r="W544" s="153" t="s">
        <v>18531</v>
      </c>
      <c r="X544" s="153" t="s">
        <v>18532</v>
      </c>
      <c r="Y544" s="147" t="s">
        <v>8430</v>
      </c>
      <c r="Z544" s="187" t="str">
        <f t="shared" si="8"/>
        <v>Transcriptome50PE</v>
      </c>
      <c r="AA544" s="154">
        <v>0</v>
      </c>
      <c r="AB544" s="155" t="s">
        <v>30</v>
      </c>
      <c r="AC544" s="155" t="s">
        <v>139</v>
      </c>
      <c r="AD544" s="206"/>
    </row>
    <row r="545" spans="1:30" s="27" customFormat="1" ht="24" customHeight="1">
      <c r="A545" s="139">
        <v>42849</v>
      </c>
      <c r="B545" s="140" t="s">
        <v>18533</v>
      </c>
      <c r="C545" s="141" t="s">
        <v>104</v>
      </c>
      <c r="D545" s="141" t="s">
        <v>31</v>
      </c>
      <c r="E545" s="141" t="s">
        <v>18534</v>
      </c>
      <c r="F545" s="142">
        <v>42848</v>
      </c>
      <c r="G545" s="141" t="s">
        <v>120</v>
      </c>
      <c r="H545" s="141" t="s">
        <v>18535</v>
      </c>
      <c r="I545" s="141">
        <v>2</v>
      </c>
      <c r="J545" s="141" t="s">
        <v>10784</v>
      </c>
      <c r="K545" s="141" t="s">
        <v>28</v>
      </c>
      <c r="L545" s="141">
        <v>0</v>
      </c>
      <c r="M545" s="141" t="s">
        <v>14153</v>
      </c>
      <c r="N545" s="141">
        <v>0</v>
      </c>
      <c r="O545" s="141" t="s">
        <v>42</v>
      </c>
      <c r="P545" s="141">
        <v>38105.440000000002</v>
      </c>
      <c r="Q545" s="141">
        <v>4309650</v>
      </c>
      <c r="R545" s="141">
        <v>3498826</v>
      </c>
      <c r="S545" s="141">
        <v>81.19</v>
      </c>
      <c r="T545" s="141">
        <v>0</v>
      </c>
      <c r="U545" s="141">
        <v>0</v>
      </c>
      <c r="V545" s="141" t="s">
        <v>18536</v>
      </c>
      <c r="W545" s="141" t="s">
        <v>18537</v>
      </c>
      <c r="X545" s="141" t="s">
        <v>18538</v>
      </c>
      <c r="Y545" s="141" t="s">
        <v>8430</v>
      </c>
      <c r="Z545" s="188" t="str">
        <f t="shared" si="8"/>
        <v>Transcriptome50PE</v>
      </c>
      <c r="AA545" s="143">
        <v>0</v>
      </c>
      <c r="AB545" s="143" t="s">
        <v>30</v>
      </c>
      <c r="AC545" s="156" t="s">
        <v>139</v>
      </c>
      <c r="AD545" s="205"/>
    </row>
    <row r="546" spans="1:30" s="27" customFormat="1" ht="24" customHeight="1">
      <c r="A546" s="139">
        <v>42849</v>
      </c>
      <c r="B546" s="140" t="s">
        <v>18533</v>
      </c>
      <c r="C546" s="141" t="s">
        <v>104</v>
      </c>
      <c r="D546" s="141" t="s">
        <v>31</v>
      </c>
      <c r="E546" s="141" t="s">
        <v>18539</v>
      </c>
      <c r="F546" s="142">
        <v>42848</v>
      </c>
      <c r="G546" s="141" t="s">
        <v>120</v>
      </c>
      <c r="H546" s="141" t="s">
        <v>18535</v>
      </c>
      <c r="I546" s="141">
        <v>3</v>
      </c>
      <c r="J546" s="141" t="s">
        <v>10784</v>
      </c>
      <c r="K546" s="141" t="s">
        <v>28</v>
      </c>
      <c r="L546" s="141">
        <v>0</v>
      </c>
      <c r="M546" s="141" t="s">
        <v>14153</v>
      </c>
      <c r="N546" s="141">
        <v>0</v>
      </c>
      <c r="O546" s="141" t="s">
        <v>42</v>
      </c>
      <c r="P546" s="141">
        <v>38390.26</v>
      </c>
      <c r="Q546" s="141">
        <v>4309650</v>
      </c>
      <c r="R546" s="141">
        <v>3526818</v>
      </c>
      <c r="S546" s="141">
        <v>81.84</v>
      </c>
      <c r="T546" s="141">
        <v>0</v>
      </c>
      <c r="U546" s="141">
        <v>0</v>
      </c>
      <c r="V546" s="141" t="s">
        <v>18540</v>
      </c>
      <c r="W546" s="141" t="s">
        <v>18541</v>
      </c>
      <c r="X546" s="141" t="s">
        <v>18542</v>
      </c>
      <c r="Y546" s="141" t="s">
        <v>8430</v>
      </c>
      <c r="Z546" s="188" t="str">
        <f t="shared" si="8"/>
        <v>Transcriptome50PE</v>
      </c>
      <c r="AA546" s="143">
        <v>0</v>
      </c>
      <c r="AB546" s="143" t="s">
        <v>30</v>
      </c>
      <c r="AC546" s="156" t="s">
        <v>139</v>
      </c>
      <c r="AD546" s="205"/>
    </row>
    <row r="547" spans="1:30" s="27" customFormat="1" ht="24" customHeight="1">
      <c r="A547" s="139">
        <v>42849</v>
      </c>
      <c r="B547" s="140" t="s">
        <v>18533</v>
      </c>
      <c r="C547" s="141" t="s">
        <v>104</v>
      </c>
      <c r="D547" s="141" t="s">
        <v>31</v>
      </c>
      <c r="E547" s="141" t="s">
        <v>18543</v>
      </c>
      <c r="F547" s="142">
        <v>42848</v>
      </c>
      <c r="G547" s="141" t="s">
        <v>120</v>
      </c>
      <c r="H547" s="141" t="s">
        <v>18535</v>
      </c>
      <c r="I547" s="141">
        <v>4</v>
      </c>
      <c r="J547" s="141" t="s">
        <v>10784</v>
      </c>
      <c r="K547" s="141" t="s">
        <v>28</v>
      </c>
      <c r="L547" s="141">
        <v>0</v>
      </c>
      <c r="M547" s="141" t="s">
        <v>14153</v>
      </c>
      <c r="N547" s="141">
        <v>0</v>
      </c>
      <c r="O547" s="141" t="s">
        <v>42</v>
      </c>
      <c r="P547" s="141">
        <v>38603.879999999997</v>
      </c>
      <c r="Q547" s="141">
        <v>4309650</v>
      </c>
      <c r="R547" s="141">
        <v>3562656</v>
      </c>
      <c r="S547" s="141">
        <v>82.67</v>
      </c>
      <c r="T547" s="141">
        <v>0</v>
      </c>
      <c r="U547" s="141">
        <v>0</v>
      </c>
      <c r="V547" s="141" t="s">
        <v>18544</v>
      </c>
      <c r="W547" s="141" t="s">
        <v>18545</v>
      </c>
      <c r="X547" s="141" t="s">
        <v>18546</v>
      </c>
      <c r="Y547" s="141" t="s">
        <v>8430</v>
      </c>
      <c r="Z547" s="188" t="str">
        <f t="shared" si="8"/>
        <v>Transcriptome50PE</v>
      </c>
      <c r="AA547" s="143">
        <v>0</v>
      </c>
      <c r="AB547" s="143" t="s">
        <v>30</v>
      </c>
      <c r="AC547" s="156" t="s">
        <v>139</v>
      </c>
      <c r="AD547" s="205"/>
    </row>
    <row r="548" spans="1:30" s="27" customFormat="1" ht="24" customHeight="1">
      <c r="A548" s="139">
        <v>42849</v>
      </c>
      <c r="B548" s="140" t="s">
        <v>18547</v>
      </c>
      <c r="C548" s="141" t="s">
        <v>104</v>
      </c>
      <c r="D548" s="141" t="s">
        <v>31</v>
      </c>
      <c r="E548" s="141" t="s">
        <v>18548</v>
      </c>
      <c r="F548" s="142">
        <v>42848</v>
      </c>
      <c r="G548" s="141" t="s">
        <v>120</v>
      </c>
      <c r="H548" s="141" t="s">
        <v>18535</v>
      </c>
      <c r="I548" s="141">
        <v>5</v>
      </c>
      <c r="J548" s="141" t="s">
        <v>10784</v>
      </c>
      <c r="K548" s="141" t="s">
        <v>28</v>
      </c>
      <c r="L548" s="141">
        <v>0</v>
      </c>
      <c r="M548" s="141" t="s">
        <v>14171</v>
      </c>
      <c r="N548" s="141">
        <v>0</v>
      </c>
      <c r="O548" s="141" t="s">
        <v>42</v>
      </c>
      <c r="P548" s="141">
        <v>38323.79</v>
      </c>
      <c r="Q548" s="141">
        <v>4309650</v>
      </c>
      <c r="R548" s="141">
        <v>3552981</v>
      </c>
      <c r="S548" s="141">
        <v>82.44</v>
      </c>
      <c r="T548" s="141">
        <v>0</v>
      </c>
      <c r="U548" s="141">
        <v>0</v>
      </c>
      <c r="V548" s="141" t="s">
        <v>18549</v>
      </c>
      <c r="W548" s="141" t="s">
        <v>18550</v>
      </c>
      <c r="X548" s="141" t="s">
        <v>18551</v>
      </c>
      <c r="Y548" s="141" t="s">
        <v>8430</v>
      </c>
      <c r="Z548" s="188" t="str">
        <f t="shared" si="8"/>
        <v>Transcriptome50PE</v>
      </c>
      <c r="AA548" s="143">
        <v>0</v>
      </c>
      <c r="AB548" s="143" t="s">
        <v>30</v>
      </c>
      <c r="AC548" s="156" t="s">
        <v>139</v>
      </c>
      <c r="AD548" s="205"/>
    </row>
    <row r="549" spans="1:30" s="27" customFormat="1" ht="24" customHeight="1">
      <c r="A549" s="139">
        <v>42849</v>
      </c>
      <c r="B549" s="140" t="s">
        <v>18552</v>
      </c>
      <c r="C549" s="141" t="s">
        <v>104</v>
      </c>
      <c r="D549" s="141" t="s">
        <v>31</v>
      </c>
      <c r="E549" s="141" t="s">
        <v>18553</v>
      </c>
      <c r="F549" s="142">
        <v>42848</v>
      </c>
      <c r="G549" s="141" t="s">
        <v>120</v>
      </c>
      <c r="H549" s="141" t="s">
        <v>18535</v>
      </c>
      <c r="I549" s="141">
        <v>6</v>
      </c>
      <c r="J549" s="141" t="s">
        <v>10784</v>
      </c>
      <c r="K549" s="141" t="s">
        <v>28</v>
      </c>
      <c r="L549" s="141">
        <v>0</v>
      </c>
      <c r="M549" s="141" t="s">
        <v>18554</v>
      </c>
      <c r="N549" s="141">
        <v>0</v>
      </c>
      <c r="O549" s="141" t="s">
        <v>42</v>
      </c>
      <c r="P549" s="141">
        <v>35314.58</v>
      </c>
      <c r="Q549" s="141">
        <v>4309650</v>
      </c>
      <c r="R549" s="141">
        <v>3480396</v>
      </c>
      <c r="S549" s="141">
        <v>80.760000000000005</v>
      </c>
      <c r="T549" s="141">
        <v>0</v>
      </c>
      <c r="U549" s="141">
        <v>0</v>
      </c>
      <c r="V549" s="141" t="s">
        <v>18555</v>
      </c>
      <c r="W549" s="141" t="s">
        <v>18556</v>
      </c>
      <c r="X549" s="141" t="s">
        <v>18557</v>
      </c>
      <c r="Y549" s="141" t="s">
        <v>8430</v>
      </c>
      <c r="Z549" s="188" t="str">
        <f t="shared" si="8"/>
        <v>Transcriptome50PE</v>
      </c>
      <c r="AA549" s="143">
        <v>0</v>
      </c>
      <c r="AB549" s="143" t="s">
        <v>30</v>
      </c>
      <c r="AC549" s="156" t="s">
        <v>139</v>
      </c>
      <c r="AD549" s="205"/>
    </row>
    <row r="550" spans="1:30" s="27" customFormat="1" ht="24" customHeight="1">
      <c r="A550" s="139">
        <v>42849</v>
      </c>
      <c r="B550" s="140" t="s">
        <v>17695</v>
      </c>
      <c r="C550" s="141" t="s">
        <v>104</v>
      </c>
      <c r="D550" s="141" t="s">
        <v>31</v>
      </c>
      <c r="E550" s="141" t="s">
        <v>18558</v>
      </c>
      <c r="F550" s="142">
        <v>42848</v>
      </c>
      <c r="G550" s="141" t="s">
        <v>120</v>
      </c>
      <c r="H550" s="141" t="s">
        <v>18535</v>
      </c>
      <c r="I550" s="141">
        <v>7</v>
      </c>
      <c r="J550" s="141" t="s">
        <v>10784</v>
      </c>
      <c r="K550" s="141" t="s">
        <v>28</v>
      </c>
      <c r="L550" s="141">
        <v>0</v>
      </c>
      <c r="M550" s="141" t="s">
        <v>14153</v>
      </c>
      <c r="N550" s="141">
        <v>0</v>
      </c>
      <c r="O550" s="141" t="s">
        <v>42</v>
      </c>
      <c r="P550" s="141">
        <v>38320.33</v>
      </c>
      <c r="Q550" s="141">
        <v>4309650</v>
      </c>
      <c r="R550" s="141">
        <v>3518126</v>
      </c>
      <c r="S550" s="141">
        <v>81.63</v>
      </c>
      <c r="T550" s="141">
        <v>0</v>
      </c>
      <c r="U550" s="141">
        <v>0</v>
      </c>
      <c r="V550" s="141" t="s">
        <v>18559</v>
      </c>
      <c r="W550" s="141" t="s">
        <v>18560</v>
      </c>
      <c r="X550" s="141" t="s">
        <v>18561</v>
      </c>
      <c r="Y550" s="141" t="s">
        <v>8430</v>
      </c>
      <c r="Z550" s="188" t="str">
        <f t="shared" si="8"/>
        <v>Transcriptome50PE</v>
      </c>
      <c r="AA550" s="143">
        <v>0</v>
      </c>
      <c r="AB550" s="143" t="s">
        <v>30</v>
      </c>
      <c r="AC550" s="156" t="s">
        <v>139</v>
      </c>
      <c r="AD550" s="205"/>
    </row>
    <row r="551" spans="1:30" s="27" customFormat="1" ht="24" customHeight="1">
      <c r="A551" s="139">
        <v>42849</v>
      </c>
      <c r="B551" s="140" t="s">
        <v>17695</v>
      </c>
      <c r="C551" s="141" t="s">
        <v>104</v>
      </c>
      <c r="D551" s="141" t="s">
        <v>31</v>
      </c>
      <c r="E551" s="141" t="s">
        <v>18562</v>
      </c>
      <c r="F551" s="142">
        <v>42848</v>
      </c>
      <c r="G551" s="141" t="s">
        <v>120</v>
      </c>
      <c r="H551" s="141" t="s">
        <v>18535</v>
      </c>
      <c r="I551" s="141">
        <v>8</v>
      </c>
      <c r="J551" s="141" t="s">
        <v>10784</v>
      </c>
      <c r="K551" s="141" t="s">
        <v>28</v>
      </c>
      <c r="L551" s="141">
        <v>0</v>
      </c>
      <c r="M551" s="141" t="s">
        <v>14153</v>
      </c>
      <c r="N551" s="141">
        <v>0</v>
      </c>
      <c r="O551" s="141" t="s">
        <v>42</v>
      </c>
      <c r="P551" s="141">
        <v>38170.730000000003</v>
      </c>
      <c r="Q551" s="141">
        <v>4309650</v>
      </c>
      <c r="R551" s="141">
        <v>3583278</v>
      </c>
      <c r="S551" s="141">
        <v>83.15</v>
      </c>
      <c r="T551" s="141">
        <v>0</v>
      </c>
      <c r="U551" s="141">
        <v>0</v>
      </c>
      <c r="V551" s="141" t="s">
        <v>18563</v>
      </c>
      <c r="W551" s="141" t="s">
        <v>18564</v>
      </c>
      <c r="X551" s="141" t="s">
        <v>18565</v>
      </c>
      <c r="Y551" s="141" t="s">
        <v>8430</v>
      </c>
      <c r="Z551" s="188" t="str">
        <f t="shared" si="8"/>
        <v>Transcriptome50PE</v>
      </c>
      <c r="AA551" s="143">
        <v>0</v>
      </c>
      <c r="AB551" s="143" t="s">
        <v>30</v>
      </c>
      <c r="AC551" s="156" t="s">
        <v>139</v>
      </c>
      <c r="AD551" s="205"/>
    </row>
    <row r="552" spans="1:30" s="39" customFormat="1" ht="24" customHeight="1">
      <c r="A552" s="219">
        <v>42849</v>
      </c>
      <c r="B552" s="218" t="s">
        <v>18650</v>
      </c>
      <c r="C552" s="135"/>
      <c r="D552" s="147" t="s">
        <v>309</v>
      </c>
      <c r="E552" s="219" t="s">
        <v>18651</v>
      </c>
      <c r="F552" s="219">
        <v>42847</v>
      </c>
      <c r="G552" s="135" t="s">
        <v>6962</v>
      </c>
      <c r="H552" s="147" t="s">
        <v>18652</v>
      </c>
      <c r="I552" s="147">
        <v>1</v>
      </c>
      <c r="J552" s="215" t="s">
        <v>134</v>
      </c>
      <c r="K552" s="147" t="s">
        <v>18653</v>
      </c>
      <c r="L552" s="216"/>
      <c r="M552" s="219"/>
      <c r="N552" s="215">
        <v>0</v>
      </c>
      <c r="O552" s="135" t="s">
        <v>33</v>
      </c>
      <c r="P552" s="215">
        <v>36126.19</v>
      </c>
      <c r="Q552" s="215">
        <v>3131748</v>
      </c>
      <c r="R552" s="135">
        <v>2934143</v>
      </c>
      <c r="S552" s="135">
        <v>93.8</v>
      </c>
      <c r="T552" s="215">
        <v>0</v>
      </c>
      <c r="U552" s="215">
        <v>0</v>
      </c>
      <c r="V552" s="215" t="s">
        <v>18654</v>
      </c>
      <c r="W552" s="135" t="s">
        <v>18655</v>
      </c>
      <c r="X552" s="219" t="s">
        <v>18656</v>
      </c>
      <c r="Y552" s="147" t="s">
        <v>4625</v>
      </c>
      <c r="Z552" s="147" t="str">
        <f t="shared" si="8"/>
        <v>101PE</v>
      </c>
      <c r="AA552" s="261">
        <v>0.11111111111111099</v>
      </c>
      <c r="AB552" s="213" t="s">
        <v>2544</v>
      </c>
      <c r="AC552" s="213" t="s">
        <v>16125</v>
      </c>
      <c r="AD552" s="218"/>
    </row>
    <row r="553" spans="1:30" s="39" customFormat="1" ht="24" customHeight="1">
      <c r="A553" s="211">
        <v>42849</v>
      </c>
      <c r="B553" s="210" t="s">
        <v>18657</v>
      </c>
      <c r="C553" s="141"/>
      <c r="D553" s="141" t="s">
        <v>309</v>
      </c>
      <c r="E553" s="210" t="s">
        <v>18651</v>
      </c>
      <c r="F553" s="142">
        <v>42847</v>
      </c>
      <c r="G553" s="141" t="s">
        <v>3104</v>
      </c>
      <c r="H553" s="208" t="s">
        <v>18652</v>
      </c>
      <c r="I553" s="141">
        <v>2</v>
      </c>
      <c r="J553" s="220" t="s">
        <v>134</v>
      </c>
      <c r="K553" s="144" t="s">
        <v>18653</v>
      </c>
      <c r="L553" s="208"/>
      <c r="M553" s="141"/>
      <c r="N553" s="208">
        <v>0</v>
      </c>
      <c r="O553" s="141" t="s">
        <v>33</v>
      </c>
      <c r="P553" s="141">
        <v>36425.97</v>
      </c>
      <c r="Q553" s="141">
        <v>3152211</v>
      </c>
      <c r="R553" s="141">
        <v>2957892</v>
      </c>
      <c r="S553" s="208">
        <v>94</v>
      </c>
      <c r="T553" s="208">
        <v>0</v>
      </c>
      <c r="U553" s="208">
        <v>0</v>
      </c>
      <c r="V553" s="141" t="s">
        <v>18658</v>
      </c>
      <c r="W553" s="141" t="s">
        <v>18659</v>
      </c>
      <c r="X553" s="208" t="s">
        <v>18660</v>
      </c>
      <c r="Y553" s="141" t="s">
        <v>4625</v>
      </c>
      <c r="Z553" s="141" t="str">
        <f t="shared" si="8"/>
        <v>101PE</v>
      </c>
      <c r="AA553" s="260">
        <v>0.11111111111111099</v>
      </c>
      <c r="AB553" s="207" t="s">
        <v>2544</v>
      </c>
      <c r="AC553" s="207" t="s">
        <v>16125</v>
      </c>
      <c r="AD553" s="141"/>
    </row>
    <row r="554" spans="1:30" s="27" customFormat="1" ht="24" customHeight="1">
      <c r="A554" s="133">
        <v>42850</v>
      </c>
      <c r="B554" s="152" t="s">
        <v>18566</v>
      </c>
      <c r="C554" s="153" t="s">
        <v>19251</v>
      </c>
      <c r="D554" s="153" t="s">
        <v>31</v>
      </c>
      <c r="E554" s="153" t="s">
        <v>18567</v>
      </c>
      <c r="F554" s="133">
        <v>42839</v>
      </c>
      <c r="G554" s="153" t="s">
        <v>15642</v>
      </c>
      <c r="H554" s="133" t="s">
        <v>18568</v>
      </c>
      <c r="I554" s="153">
        <v>1</v>
      </c>
      <c r="J554" s="153" t="s">
        <v>18569</v>
      </c>
      <c r="K554" s="153"/>
      <c r="L554" s="153">
        <v>0</v>
      </c>
      <c r="M554" s="153" t="s">
        <v>18570</v>
      </c>
      <c r="N554" s="153">
        <v>0</v>
      </c>
      <c r="O554" s="153" t="s">
        <v>29</v>
      </c>
      <c r="P554" s="153">
        <v>40799.33</v>
      </c>
      <c r="Q554" s="153">
        <v>2832899</v>
      </c>
      <c r="R554" s="153">
        <v>2361072</v>
      </c>
      <c r="S554" s="153">
        <v>83.5</v>
      </c>
      <c r="T554" s="153">
        <v>0</v>
      </c>
      <c r="U554" s="153">
        <v>0</v>
      </c>
      <c r="V554" s="153" t="s">
        <v>18571</v>
      </c>
      <c r="W554" s="153" t="s">
        <v>18572</v>
      </c>
      <c r="X554" s="153" t="s">
        <v>18573</v>
      </c>
      <c r="Y554" s="147" t="s">
        <v>143</v>
      </c>
      <c r="Z554" s="147" t="str">
        <f t="shared" si="8"/>
        <v>De novo91PE</v>
      </c>
      <c r="AA554" s="154">
        <v>0</v>
      </c>
      <c r="AB554" s="155" t="s">
        <v>30</v>
      </c>
      <c r="AC554" s="155" t="s">
        <v>139</v>
      </c>
      <c r="AD554" s="206"/>
    </row>
    <row r="555" spans="1:30" s="27" customFormat="1" ht="24" customHeight="1">
      <c r="A555" s="139">
        <v>42850</v>
      </c>
      <c r="B555" s="140" t="s">
        <v>18574</v>
      </c>
      <c r="C555" s="141" t="s">
        <v>19251</v>
      </c>
      <c r="D555" s="141" t="s">
        <v>31</v>
      </c>
      <c r="E555" s="141" t="s">
        <v>18575</v>
      </c>
      <c r="F555" s="142">
        <v>42839</v>
      </c>
      <c r="G555" s="141" t="s">
        <v>15642</v>
      </c>
      <c r="H555" s="142" t="s">
        <v>18568</v>
      </c>
      <c r="I555" s="141">
        <v>2</v>
      </c>
      <c r="J555" s="141" t="s">
        <v>18576</v>
      </c>
      <c r="K555" s="141"/>
      <c r="L555" s="141">
        <v>0</v>
      </c>
      <c r="M555" s="141" t="s">
        <v>18577</v>
      </c>
      <c r="N555" s="141">
        <v>0</v>
      </c>
      <c r="O555" s="141" t="s">
        <v>29</v>
      </c>
      <c r="P555" s="141">
        <v>38244.410000000003</v>
      </c>
      <c r="Q555" s="141">
        <v>2954692</v>
      </c>
      <c r="R555" s="141">
        <v>2213218</v>
      </c>
      <c r="S555" s="141">
        <v>75.3</v>
      </c>
      <c r="T555" s="141">
        <v>0</v>
      </c>
      <c r="U555" s="141">
        <v>0</v>
      </c>
      <c r="V555" s="141" t="s">
        <v>18578</v>
      </c>
      <c r="W555" s="141" t="s">
        <v>18579</v>
      </c>
      <c r="X555" s="141" t="s">
        <v>18580</v>
      </c>
      <c r="Y555" s="141" t="s">
        <v>143</v>
      </c>
      <c r="Z555" s="141" t="str">
        <f t="shared" si="8"/>
        <v>De novo91PE</v>
      </c>
      <c r="AA555" s="143">
        <v>0</v>
      </c>
      <c r="AB555" s="143" t="s">
        <v>30</v>
      </c>
      <c r="AC555" s="156" t="s">
        <v>139</v>
      </c>
      <c r="AD555" s="205"/>
    </row>
    <row r="556" spans="1:30" s="27" customFormat="1" ht="24" customHeight="1">
      <c r="A556" s="139">
        <v>42850</v>
      </c>
      <c r="B556" s="140" t="s">
        <v>18581</v>
      </c>
      <c r="C556" s="141" t="s">
        <v>19251</v>
      </c>
      <c r="D556" s="141" t="s">
        <v>31</v>
      </c>
      <c r="E556" s="141" t="s">
        <v>18582</v>
      </c>
      <c r="F556" s="142">
        <v>42839</v>
      </c>
      <c r="G556" s="141" t="s">
        <v>15642</v>
      </c>
      <c r="H556" s="142" t="s">
        <v>18568</v>
      </c>
      <c r="I556" s="141">
        <v>3</v>
      </c>
      <c r="J556" s="141" t="s">
        <v>18576</v>
      </c>
      <c r="K556" s="141"/>
      <c r="L556" s="141">
        <v>0</v>
      </c>
      <c r="M556" s="141" t="s">
        <v>18577</v>
      </c>
      <c r="N556" s="141">
        <v>0</v>
      </c>
      <c r="O556" s="141" t="s">
        <v>29</v>
      </c>
      <c r="P556" s="141">
        <v>35044.17</v>
      </c>
      <c r="Q556" s="141">
        <v>2264485</v>
      </c>
      <c r="R556" s="141">
        <v>2028018</v>
      </c>
      <c r="S556" s="141">
        <v>89.9</v>
      </c>
      <c r="T556" s="141">
        <v>0</v>
      </c>
      <c r="U556" s="141">
        <v>0</v>
      </c>
      <c r="V556" s="141" t="s">
        <v>18583</v>
      </c>
      <c r="W556" s="141" t="s">
        <v>18584</v>
      </c>
      <c r="X556" s="141" t="s">
        <v>18585</v>
      </c>
      <c r="Y556" s="141" t="s">
        <v>143</v>
      </c>
      <c r="Z556" s="141" t="str">
        <f t="shared" si="8"/>
        <v>De novo91PE</v>
      </c>
      <c r="AA556" s="143">
        <v>0</v>
      </c>
      <c r="AB556" s="143" t="s">
        <v>30</v>
      </c>
      <c r="AC556" s="156" t="s">
        <v>139</v>
      </c>
      <c r="AD556" s="205"/>
    </row>
    <row r="557" spans="1:30" s="27" customFormat="1" ht="24" customHeight="1">
      <c r="A557" s="139">
        <v>42850</v>
      </c>
      <c r="B557" s="140" t="s">
        <v>18574</v>
      </c>
      <c r="C557" s="141" t="s">
        <v>19251</v>
      </c>
      <c r="D557" s="141" t="s">
        <v>31</v>
      </c>
      <c r="E557" s="141" t="s">
        <v>18586</v>
      </c>
      <c r="F557" s="142">
        <v>42839</v>
      </c>
      <c r="G557" s="141" t="s">
        <v>15642</v>
      </c>
      <c r="H557" s="142" t="s">
        <v>18568</v>
      </c>
      <c r="I557" s="141">
        <v>4</v>
      </c>
      <c r="J557" s="141" t="s">
        <v>18576</v>
      </c>
      <c r="K557" s="141"/>
      <c r="L557" s="141">
        <v>0</v>
      </c>
      <c r="M557" s="141" t="s">
        <v>18577</v>
      </c>
      <c r="N557" s="141">
        <v>0</v>
      </c>
      <c r="O557" s="141" t="s">
        <v>29</v>
      </c>
      <c r="P557" s="141">
        <v>38981.19</v>
      </c>
      <c r="Q557" s="141">
        <v>2908304</v>
      </c>
      <c r="R557" s="141">
        <v>2255855</v>
      </c>
      <c r="S557" s="141">
        <v>78</v>
      </c>
      <c r="T557" s="141">
        <v>0</v>
      </c>
      <c r="U557" s="141">
        <v>0</v>
      </c>
      <c r="V557" s="141" t="s">
        <v>18587</v>
      </c>
      <c r="W557" s="141" t="s">
        <v>18588</v>
      </c>
      <c r="X557" s="141" t="s">
        <v>18589</v>
      </c>
      <c r="Y557" s="141" t="s">
        <v>143</v>
      </c>
      <c r="Z557" s="141" t="str">
        <f t="shared" si="8"/>
        <v>De novo91PE</v>
      </c>
      <c r="AA557" s="143">
        <v>0</v>
      </c>
      <c r="AB557" s="143" t="s">
        <v>30</v>
      </c>
      <c r="AC557" s="156" t="s">
        <v>139</v>
      </c>
      <c r="AD557" s="205"/>
    </row>
    <row r="558" spans="1:30" s="27" customFormat="1" ht="24" customHeight="1">
      <c r="A558" s="139">
        <v>42850</v>
      </c>
      <c r="B558" s="140" t="s">
        <v>18590</v>
      </c>
      <c r="C558" s="141" t="s">
        <v>19251</v>
      </c>
      <c r="D558" s="141" t="s">
        <v>31</v>
      </c>
      <c r="E558" s="141" t="s">
        <v>18591</v>
      </c>
      <c r="F558" s="142">
        <v>42839</v>
      </c>
      <c r="G558" s="141" t="s">
        <v>15642</v>
      </c>
      <c r="H558" s="142" t="s">
        <v>18568</v>
      </c>
      <c r="I558" s="141">
        <v>5</v>
      </c>
      <c r="J558" s="144" t="s">
        <v>19254</v>
      </c>
      <c r="K558" s="144" t="s">
        <v>18592</v>
      </c>
      <c r="L558" s="141">
        <v>0</v>
      </c>
      <c r="M558" s="141" t="s">
        <v>18577</v>
      </c>
      <c r="N558" s="141">
        <v>0</v>
      </c>
      <c r="O558" s="141" t="s">
        <v>29</v>
      </c>
      <c r="P558" s="141">
        <v>38682.239999999998</v>
      </c>
      <c r="Q558" s="141">
        <v>2877050</v>
      </c>
      <c r="R558" s="141">
        <v>2272419</v>
      </c>
      <c r="S558" s="141">
        <v>79.3</v>
      </c>
      <c r="T558" s="141">
        <v>0</v>
      </c>
      <c r="U558" s="141">
        <v>0</v>
      </c>
      <c r="V558" s="141" t="s">
        <v>18593</v>
      </c>
      <c r="W558" s="141" t="s">
        <v>18594</v>
      </c>
      <c r="X558" s="141" t="s">
        <v>18595</v>
      </c>
      <c r="Y558" s="141" t="s">
        <v>143</v>
      </c>
      <c r="Z558" s="141" t="str">
        <f t="shared" si="8"/>
        <v>De novo91PE</v>
      </c>
      <c r="AA558" s="143">
        <v>1</v>
      </c>
      <c r="AB558" s="143" t="s">
        <v>30</v>
      </c>
      <c r="AC558" s="156" t="s">
        <v>139</v>
      </c>
      <c r="AD558" s="205"/>
    </row>
    <row r="559" spans="1:30" s="27" customFormat="1" ht="24" customHeight="1">
      <c r="A559" s="139">
        <v>42850</v>
      </c>
      <c r="B559" s="140" t="s">
        <v>18566</v>
      </c>
      <c r="C559" s="141" t="s">
        <v>19251</v>
      </c>
      <c r="D559" s="141" t="s">
        <v>31</v>
      </c>
      <c r="E559" s="141" t="s">
        <v>18596</v>
      </c>
      <c r="F559" s="142">
        <v>42839</v>
      </c>
      <c r="G559" s="141" t="s">
        <v>15642</v>
      </c>
      <c r="H559" s="142" t="s">
        <v>18568</v>
      </c>
      <c r="I559" s="141">
        <v>6</v>
      </c>
      <c r="J559" s="141" t="s">
        <v>18576</v>
      </c>
      <c r="K559" s="141"/>
      <c r="L559" s="141">
        <v>0</v>
      </c>
      <c r="M559" s="141" t="s">
        <v>18577</v>
      </c>
      <c r="N559" s="141">
        <v>0</v>
      </c>
      <c r="O559" s="141" t="s">
        <v>29</v>
      </c>
      <c r="P559" s="141">
        <v>34543.760000000002</v>
      </c>
      <c r="Q559" s="141">
        <v>2296098</v>
      </c>
      <c r="R559" s="141">
        <v>1999060</v>
      </c>
      <c r="S559" s="141">
        <v>87.3</v>
      </c>
      <c r="T559" s="141">
        <v>0</v>
      </c>
      <c r="U559" s="141">
        <v>0</v>
      </c>
      <c r="V559" s="141" t="s">
        <v>18597</v>
      </c>
      <c r="W559" s="141" t="s">
        <v>18598</v>
      </c>
      <c r="X559" s="141" t="s">
        <v>18599</v>
      </c>
      <c r="Y559" s="141" t="s">
        <v>143</v>
      </c>
      <c r="Z559" s="141" t="str">
        <f t="shared" si="8"/>
        <v>De novo91PE</v>
      </c>
      <c r="AA559" s="143">
        <v>0</v>
      </c>
      <c r="AB559" s="143" t="s">
        <v>30</v>
      </c>
      <c r="AC559" s="156" t="s">
        <v>139</v>
      </c>
      <c r="AD559" s="205"/>
    </row>
    <row r="560" spans="1:30" s="27" customFormat="1" ht="24" customHeight="1">
      <c r="A560" s="139">
        <v>42850</v>
      </c>
      <c r="B560" s="140" t="s">
        <v>18590</v>
      </c>
      <c r="C560" s="141" t="s">
        <v>19251</v>
      </c>
      <c r="D560" s="141" t="s">
        <v>31</v>
      </c>
      <c r="E560" s="141" t="s">
        <v>18600</v>
      </c>
      <c r="F560" s="142">
        <v>42839</v>
      </c>
      <c r="G560" s="141" t="s">
        <v>15642</v>
      </c>
      <c r="H560" s="142" t="s">
        <v>18568</v>
      </c>
      <c r="I560" s="141">
        <v>7</v>
      </c>
      <c r="J560" s="144" t="s">
        <v>19254</v>
      </c>
      <c r="K560" s="144" t="s">
        <v>18601</v>
      </c>
      <c r="L560" s="141">
        <v>0</v>
      </c>
      <c r="M560" s="141" t="s">
        <v>18577</v>
      </c>
      <c r="N560" s="141">
        <v>0</v>
      </c>
      <c r="O560" s="141" t="s">
        <v>29</v>
      </c>
      <c r="P560" s="141">
        <v>31764.63</v>
      </c>
      <c r="Q560" s="141">
        <v>2098031</v>
      </c>
      <c r="R560" s="141">
        <v>1884808</v>
      </c>
      <c r="S560" s="141">
        <v>90.3</v>
      </c>
      <c r="T560" s="141">
        <v>0</v>
      </c>
      <c r="U560" s="141">
        <v>0</v>
      </c>
      <c r="V560" s="141" t="s">
        <v>18602</v>
      </c>
      <c r="W560" s="141" t="s">
        <v>18603</v>
      </c>
      <c r="X560" s="141" t="s">
        <v>18604</v>
      </c>
      <c r="Y560" s="141" t="s">
        <v>143</v>
      </c>
      <c r="Z560" s="141" t="str">
        <f t="shared" si="8"/>
        <v>De novo91PE</v>
      </c>
      <c r="AA560" s="143">
        <v>0.33333333333333331</v>
      </c>
      <c r="AB560" s="143" t="s">
        <v>30</v>
      </c>
      <c r="AC560" s="156" t="s">
        <v>139</v>
      </c>
      <c r="AD560" s="205"/>
    </row>
    <row r="561" spans="1:30" s="27" customFormat="1" ht="24" customHeight="1">
      <c r="A561" s="139">
        <v>42850</v>
      </c>
      <c r="B561" s="140" t="s">
        <v>18590</v>
      </c>
      <c r="C561" s="141" t="s">
        <v>19251</v>
      </c>
      <c r="D561" s="141" t="s">
        <v>31</v>
      </c>
      <c r="E561" s="141" t="s">
        <v>18605</v>
      </c>
      <c r="F561" s="142">
        <v>42839</v>
      </c>
      <c r="G561" s="141" t="s">
        <v>15642</v>
      </c>
      <c r="H561" s="142" t="s">
        <v>18568</v>
      </c>
      <c r="I561" s="141">
        <v>8</v>
      </c>
      <c r="J561" s="141" t="s">
        <v>18576</v>
      </c>
      <c r="K561" s="141"/>
      <c r="L561" s="141">
        <v>0</v>
      </c>
      <c r="M561" s="141" t="s">
        <v>18577</v>
      </c>
      <c r="N561" s="141">
        <v>0</v>
      </c>
      <c r="O561" s="141" t="s">
        <v>29</v>
      </c>
      <c r="P561" s="141">
        <v>30928.06</v>
      </c>
      <c r="Q561" s="141">
        <v>2130127</v>
      </c>
      <c r="R561" s="141">
        <v>1876781</v>
      </c>
      <c r="S561" s="141">
        <v>88.6</v>
      </c>
      <c r="T561" s="141">
        <v>0</v>
      </c>
      <c r="U561" s="141">
        <v>0</v>
      </c>
      <c r="V561" s="141" t="s">
        <v>18606</v>
      </c>
      <c r="W561" s="141" t="s">
        <v>18607</v>
      </c>
      <c r="X561" s="141" t="s">
        <v>18608</v>
      </c>
      <c r="Y561" s="141" t="s">
        <v>143</v>
      </c>
      <c r="Z561" s="141" t="str">
        <f t="shared" si="8"/>
        <v>De novo91PE</v>
      </c>
      <c r="AA561" s="143">
        <v>0</v>
      </c>
      <c r="AB561" s="143" t="s">
        <v>30</v>
      </c>
      <c r="AC561" s="156" t="s">
        <v>139</v>
      </c>
      <c r="AD561" s="205"/>
    </row>
    <row r="562" spans="1:30" s="27" customFormat="1" ht="24" customHeight="1">
      <c r="A562" s="133">
        <v>42850</v>
      </c>
      <c r="B562" s="152" t="s">
        <v>18609</v>
      </c>
      <c r="C562" s="153" t="s">
        <v>6915</v>
      </c>
      <c r="D562" s="153" t="s">
        <v>31</v>
      </c>
      <c r="E562" s="153" t="s">
        <v>18610</v>
      </c>
      <c r="F562" s="133">
        <v>42846</v>
      </c>
      <c r="G562" s="153" t="s">
        <v>135</v>
      </c>
      <c r="H562" s="153" t="s">
        <v>18611</v>
      </c>
      <c r="I562" s="153">
        <v>1</v>
      </c>
      <c r="J562" s="153" t="s">
        <v>7715</v>
      </c>
      <c r="K562" s="153" t="s">
        <v>28</v>
      </c>
      <c r="L562" s="153" t="s">
        <v>18612</v>
      </c>
      <c r="M562" s="153" t="s">
        <v>13536</v>
      </c>
      <c r="N562" s="153">
        <v>0</v>
      </c>
      <c r="O562" s="153" t="s">
        <v>33</v>
      </c>
      <c r="P562" s="153">
        <v>75161.649999999994</v>
      </c>
      <c r="Q562" s="153">
        <v>4309650</v>
      </c>
      <c r="R562" s="153">
        <v>3415376</v>
      </c>
      <c r="S562" s="153">
        <v>79.25</v>
      </c>
      <c r="T562" s="153">
        <v>0</v>
      </c>
      <c r="U562" s="153">
        <v>0</v>
      </c>
      <c r="V562" s="153" t="s">
        <v>18613</v>
      </c>
      <c r="W562" s="153" t="s">
        <v>18614</v>
      </c>
      <c r="X562" s="153" t="s">
        <v>18615</v>
      </c>
      <c r="Y562" s="147" t="s">
        <v>4625</v>
      </c>
      <c r="Z562" s="147" t="str">
        <f t="shared" si="8"/>
        <v>Exome capture101PE</v>
      </c>
      <c r="AA562" s="154">
        <v>0</v>
      </c>
      <c r="AB562" s="155" t="s">
        <v>30</v>
      </c>
      <c r="AC562" s="155" t="s">
        <v>139</v>
      </c>
      <c r="AD562" s="206"/>
    </row>
    <row r="563" spans="1:30" s="27" customFormat="1" ht="24" customHeight="1">
      <c r="A563" s="139">
        <v>42850</v>
      </c>
      <c r="B563" s="140" t="s">
        <v>18616</v>
      </c>
      <c r="C563" s="141" t="s">
        <v>6915</v>
      </c>
      <c r="D563" s="141" t="s">
        <v>31</v>
      </c>
      <c r="E563" s="141" t="s">
        <v>18610</v>
      </c>
      <c r="F563" s="142">
        <v>42846</v>
      </c>
      <c r="G563" s="141" t="s">
        <v>135</v>
      </c>
      <c r="H563" s="141" t="s">
        <v>18611</v>
      </c>
      <c r="I563" s="141">
        <v>2</v>
      </c>
      <c r="J563" s="141" t="s">
        <v>7715</v>
      </c>
      <c r="K563" s="141" t="s">
        <v>28</v>
      </c>
      <c r="L563" s="141" t="s">
        <v>18612</v>
      </c>
      <c r="M563" s="141" t="s">
        <v>13536</v>
      </c>
      <c r="N563" s="141">
        <v>0</v>
      </c>
      <c r="O563" s="141" t="s">
        <v>33</v>
      </c>
      <c r="P563" s="141">
        <v>74941.960000000006</v>
      </c>
      <c r="Q563" s="141">
        <v>4309650</v>
      </c>
      <c r="R563" s="141">
        <v>3406440</v>
      </c>
      <c r="S563" s="141">
        <v>79.040000000000006</v>
      </c>
      <c r="T563" s="141">
        <v>0</v>
      </c>
      <c r="U563" s="141">
        <v>0</v>
      </c>
      <c r="V563" s="141" t="s">
        <v>18617</v>
      </c>
      <c r="W563" s="141" t="s">
        <v>18618</v>
      </c>
      <c r="X563" s="141" t="s">
        <v>18619</v>
      </c>
      <c r="Y563" s="141" t="s">
        <v>4625</v>
      </c>
      <c r="Z563" s="141" t="str">
        <f t="shared" si="8"/>
        <v>Exome capture101PE</v>
      </c>
      <c r="AA563" s="143">
        <v>0</v>
      </c>
      <c r="AB563" s="143" t="s">
        <v>30</v>
      </c>
      <c r="AC563" s="156" t="s">
        <v>139</v>
      </c>
      <c r="AD563" s="205"/>
    </row>
    <row r="564" spans="1:30" s="27" customFormat="1" ht="24" customHeight="1">
      <c r="A564" s="139">
        <v>42850</v>
      </c>
      <c r="B564" s="140" t="s">
        <v>18616</v>
      </c>
      <c r="C564" s="141" t="s">
        <v>6915</v>
      </c>
      <c r="D564" s="141" t="s">
        <v>31</v>
      </c>
      <c r="E564" s="141" t="s">
        <v>18620</v>
      </c>
      <c r="F564" s="142">
        <v>42846</v>
      </c>
      <c r="G564" s="141" t="s">
        <v>135</v>
      </c>
      <c r="H564" s="141" t="s">
        <v>18611</v>
      </c>
      <c r="I564" s="141">
        <v>3</v>
      </c>
      <c r="J564" s="141" t="s">
        <v>7715</v>
      </c>
      <c r="K564" s="141" t="s">
        <v>28</v>
      </c>
      <c r="L564" s="141" t="s">
        <v>18612</v>
      </c>
      <c r="M564" s="141" t="s">
        <v>13536</v>
      </c>
      <c r="N564" s="141">
        <v>0</v>
      </c>
      <c r="O564" s="141" t="s">
        <v>33</v>
      </c>
      <c r="P564" s="141">
        <v>73781.14</v>
      </c>
      <c r="Q564" s="141">
        <v>4309650</v>
      </c>
      <c r="R564" s="141">
        <v>3357959</v>
      </c>
      <c r="S564" s="141">
        <v>77.92</v>
      </c>
      <c r="T564" s="141">
        <v>0</v>
      </c>
      <c r="U564" s="141">
        <v>0</v>
      </c>
      <c r="V564" s="141" t="s">
        <v>18621</v>
      </c>
      <c r="W564" s="141" t="s">
        <v>18622</v>
      </c>
      <c r="X564" s="141" t="s">
        <v>18623</v>
      </c>
      <c r="Y564" s="141" t="s">
        <v>4625</v>
      </c>
      <c r="Z564" s="141" t="str">
        <f t="shared" si="8"/>
        <v>Exome capture101PE</v>
      </c>
      <c r="AA564" s="143">
        <v>0</v>
      </c>
      <c r="AB564" s="143" t="s">
        <v>30</v>
      </c>
      <c r="AC564" s="156" t="s">
        <v>139</v>
      </c>
      <c r="AD564" s="205"/>
    </row>
    <row r="565" spans="1:30" s="27" customFormat="1" ht="24" customHeight="1">
      <c r="A565" s="139">
        <v>42850</v>
      </c>
      <c r="B565" s="140" t="s">
        <v>18616</v>
      </c>
      <c r="C565" s="141" t="s">
        <v>6915</v>
      </c>
      <c r="D565" s="141" t="s">
        <v>31</v>
      </c>
      <c r="E565" s="141" t="s">
        <v>18620</v>
      </c>
      <c r="F565" s="142">
        <v>42846</v>
      </c>
      <c r="G565" s="141" t="s">
        <v>135</v>
      </c>
      <c r="H565" s="141" t="s">
        <v>18611</v>
      </c>
      <c r="I565" s="141">
        <v>4</v>
      </c>
      <c r="J565" s="141" t="s">
        <v>7715</v>
      </c>
      <c r="K565" s="141" t="s">
        <v>28</v>
      </c>
      <c r="L565" s="141" t="s">
        <v>18612</v>
      </c>
      <c r="M565" s="141" t="s">
        <v>13536</v>
      </c>
      <c r="N565" s="141">
        <v>0</v>
      </c>
      <c r="O565" s="141" t="s">
        <v>33</v>
      </c>
      <c r="P565" s="141">
        <v>74347.839999999997</v>
      </c>
      <c r="Q565" s="141">
        <v>4309650</v>
      </c>
      <c r="R565" s="141">
        <v>3385918</v>
      </c>
      <c r="S565" s="141">
        <v>78.569999999999993</v>
      </c>
      <c r="T565" s="141">
        <v>0</v>
      </c>
      <c r="U565" s="141">
        <v>0</v>
      </c>
      <c r="V565" s="141" t="s">
        <v>18624</v>
      </c>
      <c r="W565" s="141" t="s">
        <v>18625</v>
      </c>
      <c r="X565" s="141" t="s">
        <v>18626</v>
      </c>
      <c r="Y565" s="141" t="s">
        <v>4625</v>
      </c>
      <c r="Z565" s="141" t="str">
        <f t="shared" si="8"/>
        <v>Exome capture101PE</v>
      </c>
      <c r="AA565" s="143">
        <v>0</v>
      </c>
      <c r="AB565" s="143" t="s">
        <v>30</v>
      </c>
      <c r="AC565" s="156" t="s">
        <v>139</v>
      </c>
      <c r="AD565" s="205"/>
    </row>
    <row r="566" spans="1:30" s="27" customFormat="1" ht="24" customHeight="1">
      <c r="A566" s="139">
        <v>42850</v>
      </c>
      <c r="B566" s="140" t="s">
        <v>18627</v>
      </c>
      <c r="C566" s="141">
        <v>0</v>
      </c>
      <c r="D566" s="141" t="s">
        <v>31</v>
      </c>
      <c r="E566" s="141" t="s">
        <v>18628</v>
      </c>
      <c r="F566" s="142">
        <v>42846</v>
      </c>
      <c r="G566" s="141" t="s">
        <v>135</v>
      </c>
      <c r="H566" s="141" t="s">
        <v>18611</v>
      </c>
      <c r="I566" s="141">
        <v>5</v>
      </c>
      <c r="J566" s="141" t="s">
        <v>7715</v>
      </c>
      <c r="K566" s="141" t="s">
        <v>28</v>
      </c>
      <c r="L566" s="141" t="s">
        <v>18612</v>
      </c>
      <c r="M566" s="141" t="s">
        <v>13558</v>
      </c>
      <c r="N566" s="141">
        <v>0</v>
      </c>
      <c r="O566" s="141" t="s">
        <v>33</v>
      </c>
      <c r="P566" s="141">
        <v>72980.509999999995</v>
      </c>
      <c r="Q566" s="141">
        <v>4309650</v>
      </c>
      <c r="R566" s="141">
        <v>3336617</v>
      </c>
      <c r="S566" s="141">
        <v>77.42</v>
      </c>
      <c r="T566" s="141">
        <v>0</v>
      </c>
      <c r="U566" s="141">
        <v>0</v>
      </c>
      <c r="V566" s="141" t="s">
        <v>18629</v>
      </c>
      <c r="W566" s="141" t="s">
        <v>18630</v>
      </c>
      <c r="X566" s="141" t="s">
        <v>18631</v>
      </c>
      <c r="Y566" s="141" t="s">
        <v>4625</v>
      </c>
      <c r="Z566" s="141" t="str">
        <f t="shared" si="8"/>
        <v>0101PE</v>
      </c>
      <c r="AA566" s="143">
        <v>0</v>
      </c>
      <c r="AB566" s="143" t="s">
        <v>30</v>
      </c>
      <c r="AC566" s="156" t="s">
        <v>139</v>
      </c>
      <c r="AD566" s="205"/>
    </row>
    <row r="567" spans="1:30" s="27" customFormat="1" ht="24" customHeight="1">
      <c r="A567" s="139">
        <v>42850</v>
      </c>
      <c r="B567" s="140" t="s">
        <v>18632</v>
      </c>
      <c r="C567" s="141" t="s">
        <v>104</v>
      </c>
      <c r="D567" s="141" t="s">
        <v>31</v>
      </c>
      <c r="E567" s="141" t="s">
        <v>18633</v>
      </c>
      <c r="F567" s="142">
        <v>42846</v>
      </c>
      <c r="G567" s="141" t="s">
        <v>135</v>
      </c>
      <c r="H567" s="141" t="s">
        <v>18611</v>
      </c>
      <c r="I567" s="141">
        <v>6</v>
      </c>
      <c r="J567" s="141" t="s">
        <v>7715</v>
      </c>
      <c r="K567" s="141" t="s">
        <v>28</v>
      </c>
      <c r="L567" s="141" t="s">
        <v>18612</v>
      </c>
      <c r="M567" s="141" t="s">
        <v>13536</v>
      </c>
      <c r="N567" s="141">
        <v>0</v>
      </c>
      <c r="O567" s="141" t="s">
        <v>33</v>
      </c>
      <c r="P567" s="141">
        <v>74528.289999999994</v>
      </c>
      <c r="Q567" s="141">
        <v>4309650</v>
      </c>
      <c r="R567" s="141">
        <v>3359429</v>
      </c>
      <c r="S567" s="141">
        <v>77.95</v>
      </c>
      <c r="T567" s="141">
        <v>0</v>
      </c>
      <c r="U567" s="141">
        <v>0</v>
      </c>
      <c r="V567" s="141" t="s">
        <v>18634</v>
      </c>
      <c r="W567" s="141" t="s">
        <v>18635</v>
      </c>
      <c r="X567" s="141" t="s">
        <v>18636</v>
      </c>
      <c r="Y567" s="141" t="s">
        <v>4625</v>
      </c>
      <c r="Z567" s="141" t="str">
        <f t="shared" si="8"/>
        <v>Transcriptome101PE</v>
      </c>
      <c r="AA567" s="143">
        <v>0</v>
      </c>
      <c r="AB567" s="143" t="s">
        <v>30</v>
      </c>
      <c r="AC567" s="156" t="s">
        <v>139</v>
      </c>
      <c r="AD567" s="205"/>
    </row>
    <row r="568" spans="1:30" s="27" customFormat="1" ht="24" customHeight="1">
      <c r="A568" s="139">
        <v>42850</v>
      </c>
      <c r="B568" s="140" t="s">
        <v>18637</v>
      </c>
      <c r="C568" s="141" t="s">
        <v>104</v>
      </c>
      <c r="D568" s="141" t="s">
        <v>31</v>
      </c>
      <c r="E568" s="141" t="s">
        <v>18638</v>
      </c>
      <c r="F568" s="142">
        <v>42846</v>
      </c>
      <c r="G568" s="141" t="s">
        <v>135</v>
      </c>
      <c r="H568" s="141" t="s">
        <v>18611</v>
      </c>
      <c r="I568" s="141">
        <v>7</v>
      </c>
      <c r="J568" s="141" t="s">
        <v>7715</v>
      </c>
      <c r="K568" s="141" t="s">
        <v>28</v>
      </c>
      <c r="L568" s="141" t="s">
        <v>18612</v>
      </c>
      <c r="M568" s="141" t="s">
        <v>13536</v>
      </c>
      <c r="N568" s="141">
        <v>0</v>
      </c>
      <c r="O568" s="141" t="s">
        <v>33</v>
      </c>
      <c r="P568" s="141">
        <v>70829.320000000007</v>
      </c>
      <c r="Q568" s="141">
        <v>4309650</v>
      </c>
      <c r="R568" s="141">
        <v>3202977</v>
      </c>
      <c r="S568" s="141">
        <v>74.319999999999993</v>
      </c>
      <c r="T568" s="141">
        <v>0</v>
      </c>
      <c r="U568" s="141">
        <v>0</v>
      </c>
      <c r="V568" s="141" t="s">
        <v>18639</v>
      </c>
      <c r="W568" s="141" t="s">
        <v>18640</v>
      </c>
      <c r="X568" s="141" t="s">
        <v>18641</v>
      </c>
      <c r="Y568" s="141" t="s">
        <v>4625</v>
      </c>
      <c r="Z568" s="141" t="str">
        <f t="shared" si="8"/>
        <v>Transcriptome101PE</v>
      </c>
      <c r="AA568" s="143">
        <v>0</v>
      </c>
      <c r="AB568" s="143" t="s">
        <v>30</v>
      </c>
      <c r="AC568" s="156" t="s">
        <v>139</v>
      </c>
      <c r="AD568" s="205"/>
    </row>
    <row r="569" spans="1:30" s="27" customFormat="1" ht="24" customHeight="1">
      <c r="A569" s="139">
        <v>42850</v>
      </c>
      <c r="B569" s="140" t="s">
        <v>18642</v>
      </c>
      <c r="C569" s="141" t="s">
        <v>104</v>
      </c>
      <c r="D569" s="141" t="s">
        <v>31</v>
      </c>
      <c r="E569" s="141" t="s">
        <v>18643</v>
      </c>
      <c r="F569" s="142">
        <v>42846</v>
      </c>
      <c r="G569" s="141" t="s">
        <v>135</v>
      </c>
      <c r="H569" s="141" t="s">
        <v>19250</v>
      </c>
      <c r="I569" s="141">
        <v>8</v>
      </c>
      <c r="J569" s="144" t="s">
        <v>19249</v>
      </c>
      <c r="K569" s="144" t="s">
        <v>18644</v>
      </c>
      <c r="L569" s="141" t="s">
        <v>18612</v>
      </c>
      <c r="M569" s="141" t="s">
        <v>13536</v>
      </c>
      <c r="N569" s="141">
        <v>0</v>
      </c>
      <c r="O569" s="141" t="s">
        <v>33</v>
      </c>
      <c r="P569" s="141">
        <v>66408.649999999994</v>
      </c>
      <c r="Q569" s="141">
        <v>4309650</v>
      </c>
      <c r="R569" s="141">
        <v>3028386</v>
      </c>
      <c r="S569" s="141">
        <v>70.27</v>
      </c>
      <c r="T569" s="141">
        <v>0</v>
      </c>
      <c r="U569" s="141">
        <v>0</v>
      </c>
      <c r="V569" s="141" t="s">
        <v>18645</v>
      </c>
      <c r="W569" s="141" t="s">
        <v>18646</v>
      </c>
      <c r="X569" s="141" t="s">
        <v>18647</v>
      </c>
      <c r="Y569" s="141" t="s">
        <v>4625</v>
      </c>
      <c r="Z569" s="141" t="str">
        <f t="shared" si="8"/>
        <v>Transcriptome101PE</v>
      </c>
      <c r="AA569" s="143">
        <v>8.3333333333333329E-2</v>
      </c>
      <c r="AB569" s="143" t="s">
        <v>30</v>
      </c>
      <c r="AC569" s="156" t="s">
        <v>139</v>
      </c>
      <c r="AD569" s="205"/>
    </row>
    <row r="570" spans="1:30" s="247" customFormat="1" ht="24" customHeight="1">
      <c r="A570" s="133">
        <v>42850</v>
      </c>
      <c r="B570" s="134" t="s">
        <v>18923</v>
      </c>
      <c r="C570" s="135" t="s">
        <v>4732</v>
      </c>
      <c r="D570" s="135" t="s">
        <v>31</v>
      </c>
      <c r="E570" s="135" t="s">
        <v>18922</v>
      </c>
      <c r="F570" s="159">
        <v>42846</v>
      </c>
      <c r="G570" s="135" t="s">
        <v>122</v>
      </c>
      <c r="H570" s="135" t="s">
        <v>18893</v>
      </c>
      <c r="I570" s="135">
        <v>1</v>
      </c>
      <c r="J570" s="135" t="s">
        <v>32</v>
      </c>
      <c r="K570" s="135" t="s">
        <v>28</v>
      </c>
      <c r="L570" s="135">
        <v>0</v>
      </c>
      <c r="M570" s="135" t="s">
        <v>18891</v>
      </c>
      <c r="N570" s="135">
        <v>0</v>
      </c>
      <c r="O570" s="135" t="s">
        <v>41</v>
      </c>
      <c r="P570" s="135">
        <v>97405.28</v>
      </c>
      <c r="Q570" s="135">
        <v>4309650</v>
      </c>
      <c r="R570" s="135">
        <v>3018929</v>
      </c>
      <c r="S570" s="135">
        <v>70.05</v>
      </c>
      <c r="T570" s="135">
        <v>0</v>
      </c>
      <c r="U570" s="135">
        <v>0</v>
      </c>
      <c r="V570" s="135" t="s">
        <v>18921</v>
      </c>
      <c r="W570" s="135" t="s">
        <v>18920</v>
      </c>
      <c r="X570" s="135" t="s">
        <v>18919</v>
      </c>
      <c r="Y570" s="147" t="s">
        <v>140</v>
      </c>
      <c r="Z570" s="147" t="str">
        <f t="shared" si="8"/>
        <v>Re-sequencing151PE</v>
      </c>
      <c r="AA570" s="137">
        <v>0</v>
      </c>
      <c r="AB570" s="138" t="s">
        <v>30</v>
      </c>
      <c r="AC570" s="154" t="s">
        <v>3343</v>
      </c>
      <c r="AD570" s="155"/>
    </row>
    <row r="571" spans="1:30" s="247" customFormat="1" ht="24" customHeight="1">
      <c r="A571" s="139">
        <v>42850</v>
      </c>
      <c r="B571" s="140" t="s">
        <v>18918</v>
      </c>
      <c r="C571" s="141" t="s">
        <v>4732</v>
      </c>
      <c r="D571" s="141" t="s">
        <v>31</v>
      </c>
      <c r="E571" s="141" t="s">
        <v>18917</v>
      </c>
      <c r="F571" s="151">
        <v>42846</v>
      </c>
      <c r="G571" s="141" t="s">
        <v>122</v>
      </c>
      <c r="H571" s="141" t="s">
        <v>18880</v>
      </c>
      <c r="I571" s="141">
        <v>2</v>
      </c>
      <c r="J571" s="144" t="s">
        <v>4827</v>
      </c>
      <c r="K571" s="144" t="s">
        <v>18916</v>
      </c>
      <c r="L571" s="141">
        <v>0</v>
      </c>
      <c r="M571" s="141" t="s">
        <v>18891</v>
      </c>
      <c r="N571" s="141">
        <v>0</v>
      </c>
      <c r="O571" s="141" t="s">
        <v>41</v>
      </c>
      <c r="P571" s="141">
        <v>91037.63</v>
      </c>
      <c r="Q571" s="141">
        <v>4309650</v>
      </c>
      <c r="R571" s="141">
        <v>2804240</v>
      </c>
      <c r="S571" s="141">
        <v>65.069999999999993</v>
      </c>
      <c r="T571" s="141">
        <v>0</v>
      </c>
      <c r="U571" s="141">
        <v>0</v>
      </c>
      <c r="V571" s="141" t="s">
        <v>18915</v>
      </c>
      <c r="W571" s="141" t="s">
        <v>18914</v>
      </c>
      <c r="X571" s="141" t="s">
        <v>18913</v>
      </c>
      <c r="Y571" s="141" t="s">
        <v>140</v>
      </c>
      <c r="Z571" s="141" t="str">
        <f t="shared" si="8"/>
        <v>Re-sequencing151PE</v>
      </c>
      <c r="AA571" s="143">
        <v>0.15384615384615385</v>
      </c>
      <c r="AB571" s="143" t="s">
        <v>30</v>
      </c>
      <c r="AC571" s="143" t="s">
        <v>3343</v>
      </c>
      <c r="AD571" s="143"/>
    </row>
    <row r="572" spans="1:30" s="247" customFormat="1" ht="24" customHeight="1">
      <c r="A572" s="139">
        <v>42850</v>
      </c>
      <c r="B572" s="140" t="s">
        <v>18912</v>
      </c>
      <c r="C572" s="141" t="s">
        <v>7479</v>
      </c>
      <c r="D572" s="141" t="s">
        <v>31</v>
      </c>
      <c r="E572" s="141" t="s">
        <v>18907</v>
      </c>
      <c r="F572" s="151">
        <v>42846</v>
      </c>
      <c r="G572" s="141" t="s">
        <v>122</v>
      </c>
      <c r="H572" s="141" t="s">
        <v>18880</v>
      </c>
      <c r="I572" s="141">
        <v>3</v>
      </c>
      <c r="J572" s="141" t="s">
        <v>32</v>
      </c>
      <c r="K572" s="141" t="s">
        <v>28</v>
      </c>
      <c r="L572" s="141">
        <v>0</v>
      </c>
      <c r="M572" s="141" t="s">
        <v>18891</v>
      </c>
      <c r="N572" s="141">
        <v>0</v>
      </c>
      <c r="O572" s="141" t="s">
        <v>41</v>
      </c>
      <c r="P572" s="141">
        <v>111403.11</v>
      </c>
      <c r="Q572" s="141">
        <v>4309650</v>
      </c>
      <c r="R572" s="141">
        <v>3470511</v>
      </c>
      <c r="S572" s="141">
        <v>80.53</v>
      </c>
      <c r="T572" s="141">
        <v>0</v>
      </c>
      <c r="U572" s="141">
        <v>0</v>
      </c>
      <c r="V572" s="141" t="s">
        <v>18911</v>
      </c>
      <c r="W572" s="141" t="s">
        <v>18910</v>
      </c>
      <c r="X572" s="141" t="s">
        <v>18909</v>
      </c>
      <c r="Y572" s="141" t="s">
        <v>140</v>
      </c>
      <c r="Z572" s="141" t="str">
        <f t="shared" si="8"/>
        <v>Methylation151PE</v>
      </c>
      <c r="AA572" s="143">
        <v>0</v>
      </c>
      <c r="AB572" s="143" t="s">
        <v>30</v>
      </c>
      <c r="AC572" s="143" t="s">
        <v>3343</v>
      </c>
      <c r="AD572" s="143"/>
    </row>
    <row r="573" spans="1:30" s="247" customFormat="1" ht="24" customHeight="1">
      <c r="A573" s="139">
        <v>42850</v>
      </c>
      <c r="B573" s="140" t="s">
        <v>18908</v>
      </c>
      <c r="C573" s="141" t="s">
        <v>7479</v>
      </c>
      <c r="D573" s="141" t="s">
        <v>31</v>
      </c>
      <c r="E573" s="141" t="s">
        <v>18907</v>
      </c>
      <c r="F573" s="151">
        <v>42846</v>
      </c>
      <c r="G573" s="141" t="s">
        <v>122</v>
      </c>
      <c r="H573" s="141" t="s">
        <v>18880</v>
      </c>
      <c r="I573" s="141">
        <v>4</v>
      </c>
      <c r="J573" s="141" t="s">
        <v>32</v>
      </c>
      <c r="K573" s="141" t="s">
        <v>28</v>
      </c>
      <c r="L573" s="141">
        <v>0</v>
      </c>
      <c r="M573" s="141" t="s">
        <v>18891</v>
      </c>
      <c r="N573" s="141">
        <v>0</v>
      </c>
      <c r="O573" s="141" t="s">
        <v>41</v>
      </c>
      <c r="P573" s="141">
        <v>109176.69</v>
      </c>
      <c r="Q573" s="141">
        <v>4309650</v>
      </c>
      <c r="R573" s="141">
        <v>3411750</v>
      </c>
      <c r="S573" s="141">
        <v>79.17</v>
      </c>
      <c r="T573" s="141">
        <v>0</v>
      </c>
      <c r="U573" s="141">
        <v>0</v>
      </c>
      <c r="V573" s="141" t="s">
        <v>18906</v>
      </c>
      <c r="W573" s="141" t="s">
        <v>18905</v>
      </c>
      <c r="X573" s="141" t="s">
        <v>18904</v>
      </c>
      <c r="Y573" s="141" t="s">
        <v>140</v>
      </c>
      <c r="Z573" s="141" t="str">
        <f t="shared" si="8"/>
        <v>Methylation151PE</v>
      </c>
      <c r="AA573" s="143">
        <v>0</v>
      </c>
      <c r="AB573" s="143" t="s">
        <v>30</v>
      </c>
      <c r="AC573" s="143" t="s">
        <v>3343</v>
      </c>
      <c r="AD573" s="143"/>
    </row>
    <row r="574" spans="1:30" s="247" customFormat="1" ht="24" customHeight="1">
      <c r="A574" s="139">
        <v>42850</v>
      </c>
      <c r="B574" s="140" t="s">
        <v>18903</v>
      </c>
      <c r="C574" s="141">
        <v>0</v>
      </c>
      <c r="D574" s="141" t="s">
        <v>31</v>
      </c>
      <c r="E574" s="141" t="s">
        <v>18902</v>
      </c>
      <c r="F574" s="151">
        <v>42846</v>
      </c>
      <c r="G574" s="141" t="s">
        <v>122</v>
      </c>
      <c r="H574" s="141" t="s">
        <v>18880</v>
      </c>
      <c r="I574" s="141">
        <v>5</v>
      </c>
      <c r="J574" s="144" t="s">
        <v>19253</v>
      </c>
      <c r="K574" s="144" t="s">
        <v>18901</v>
      </c>
      <c r="L574" s="141">
        <v>0</v>
      </c>
      <c r="M574" s="141" t="s">
        <v>18891</v>
      </c>
      <c r="N574" s="141">
        <v>96815</v>
      </c>
      <c r="O574" s="141" t="s">
        <v>41</v>
      </c>
      <c r="P574" s="141">
        <v>106701.79</v>
      </c>
      <c r="Q574" s="141">
        <v>4309650</v>
      </c>
      <c r="R574" s="141">
        <v>3247053</v>
      </c>
      <c r="S574" s="141">
        <v>75.34</v>
      </c>
      <c r="T574" s="141" t="s">
        <v>18900</v>
      </c>
      <c r="U574" s="141" t="s">
        <v>18899</v>
      </c>
      <c r="V574" s="141" t="s">
        <v>18898</v>
      </c>
      <c r="W574" s="141" t="s">
        <v>18897</v>
      </c>
      <c r="X574" s="141" t="s">
        <v>18896</v>
      </c>
      <c r="Y574" s="141" t="s">
        <v>140</v>
      </c>
      <c r="Z574" s="141" t="str">
        <f t="shared" si="8"/>
        <v>0151PE</v>
      </c>
      <c r="AA574" s="143">
        <v>0.13043478260869565</v>
      </c>
      <c r="AB574" s="143" t="s">
        <v>30</v>
      </c>
      <c r="AC574" s="143" t="s">
        <v>3343</v>
      </c>
      <c r="AD574" s="143"/>
    </row>
    <row r="575" spans="1:30" s="247" customFormat="1" ht="24" customHeight="1">
      <c r="A575" s="139">
        <v>42850</v>
      </c>
      <c r="B575" s="140" t="s">
        <v>18895</v>
      </c>
      <c r="C575" s="141">
        <v>0</v>
      </c>
      <c r="D575" s="141" t="s">
        <v>31</v>
      </c>
      <c r="E575" s="141" t="s">
        <v>18894</v>
      </c>
      <c r="F575" s="151">
        <v>42846</v>
      </c>
      <c r="G575" s="141" t="s">
        <v>122</v>
      </c>
      <c r="H575" s="141" t="s">
        <v>18893</v>
      </c>
      <c r="I575" s="141">
        <v>6</v>
      </c>
      <c r="J575" s="144" t="s">
        <v>19255</v>
      </c>
      <c r="K575" s="144" t="s">
        <v>18892</v>
      </c>
      <c r="L575" s="141">
        <v>0</v>
      </c>
      <c r="M575" s="141" t="s">
        <v>18891</v>
      </c>
      <c r="N575" s="141">
        <v>0</v>
      </c>
      <c r="O575" s="141" t="s">
        <v>41</v>
      </c>
      <c r="P575" s="141">
        <v>109946.84</v>
      </c>
      <c r="Q575" s="141">
        <v>4309650</v>
      </c>
      <c r="R575" s="141">
        <v>3351379</v>
      </c>
      <c r="S575" s="141">
        <v>77.760000000000005</v>
      </c>
      <c r="T575" s="141">
        <v>0</v>
      </c>
      <c r="U575" s="141">
        <v>0</v>
      </c>
      <c r="V575" s="141" t="s">
        <v>18890</v>
      </c>
      <c r="W575" s="141" t="s">
        <v>18889</v>
      </c>
      <c r="X575" s="141" t="s">
        <v>18888</v>
      </c>
      <c r="Y575" s="141" t="s">
        <v>140</v>
      </c>
      <c r="Z575" s="141" t="str">
        <f t="shared" si="8"/>
        <v>0151PE</v>
      </c>
      <c r="AA575" s="143">
        <v>0.16666666666666666</v>
      </c>
      <c r="AB575" s="143" t="s">
        <v>30</v>
      </c>
      <c r="AC575" s="143" t="s">
        <v>3343</v>
      </c>
      <c r="AD575" s="143"/>
    </row>
    <row r="576" spans="1:30" s="247" customFormat="1" ht="24" customHeight="1">
      <c r="A576" s="139">
        <v>42850</v>
      </c>
      <c r="B576" s="140" t="s">
        <v>17842</v>
      </c>
      <c r="C576" s="141" t="s">
        <v>3329</v>
      </c>
      <c r="D576" s="141" t="s">
        <v>31</v>
      </c>
      <c r="E576" s="141" t="s">
        <v>17846</v>
      </c>
      <c r="F576" s="151">
        <v>42846</v>
      </c>
      <c r="G576" s="141" t="s">
        <v>122</v>
      </c>
      <c r="H576" s="141" t="s">
        <v>18880</v>
      </c>
      <c r="I576" s="141">
        <v>7</v>
      </c>
      <c r="J576" s="144" t="s">
        <v>19253</v>
      </c>
      <c r="K576" s="144" t="s">
        <v>18887</v>
      </c>
      <c r="L576" s="141">
        <v>0</v>
      </c>
      <c r="M576" s="141" t="s">
        <v>18886</v>
      </c>
      <c r="N576" s="141">
        <v>0</v>
      </c>
      <c r="O576" s="141" t="s">
        <v>41</v>
      </c>
      <c r="P576" s="141">
        <v>107919.55</v>
      </c>
      <c r="Q576" s="141">
        <v>4309650</v>
      </c>
      <c r="R576" s="141">
        <v>3529516</v>
      </c>
      <c r="S576" s="141">
        <v>81.900000000000006</v>
      </c>
      <c r="T576" s="141">
        <v>0</v>
      </c>
      <c r="U576" s="141">
        <v>0</v>
      </c>
      <c r="V576" s="141" t="s">
        <v>18885</v>
      </c>
      <c r="W576" s="141" t="s">
        <v>18884</v>
      </c>
      <c r="X576" s="141" t="s">
        <v>18883</v>
      </c>
      <c r="Y576" s="141" t="s">
        <v>140</v>
      </c>
      <c r="Z576" s="141" t="str">
        <f t="shared" si="8"/>
        <v>Meta151PE</v>
      </c>
      <c r="AA576" s="143">
        <v>3.8461538461538464E-2</v>
      </c>
      <c r="AB576" s="143" t="s">
        <v>30</v>
      </c>
      <c r="AC576" s="143" t="s">
        <v>3343</v>
      </c>
      <c r="AD576" s="143"/>
    </row>
    <row r="577" spans="1:30" s="247" customFormat="1" ht="24" customHeight="1">
      <c r="A577" s="139">
        <v>42850</v>
      </c>
      <c r="B577" s="140" t="s">
        <v>18882</v>
      </c>
      <c r="C577" s="141">
        <v>0</v>
      </c>
      <c r="D577" s="141" t="s">
        <v>31</v>
      </c>
      <c r="E577" s="141" t="s">
        <v>18881</v>
      </c>
      <c r="F577" s="151">
        <v>42846</v>
      </c>
      <c r="G577" s="141" t="s">
        <v>122</v>
      </c>
      <c r="H577" s="141" t="s">
        <v>18880</v>
      </c>
      <c r="I577" s="141">
        <v>8</v>
      </c>
      <c r="J577" s="141" t="s">
        <v>32</v>
      </c>
      <c r="K577" s="141" t="s">
        <v>28</v>
      </c>
      <c r="L577" s="141">
        <v>0</v>
      </c>
      <c r="M577" s="141" t="s">
        <v>18879</v>
      </c>
      <c r="N577" s="141">
        <v>260</v>
      </c>
      <c r="O577" s="141" t="s">
        <v>41</v>
      </c>
      <c r="P577" s="141">
        <v>113525.9</v>
      </c>
      <c r="Q577" s="141">
        <v>4309650</v>
      </c>
      <c r="R577" s="141">
        <v>3463091</v>
      </c>
      <c r="S577" s="141">
        <v>80.36</v>
      </c>
      <c r="T577" s="141" t="s">
        <v>18878</v>
      </c>
      <c r="U577" s="141" t="s">
        <v>18877</v>
      </c>
      <c r="V577" s="141" t="s">
        <v>18876</v>
      </c>
      <c r="W577" s="141" t="s">
        <v>18875</v>
      </c>
      <c r="X577" s="141" t="s">
        <v>18874</v>
      </c>
      <c r="Y577" s="141" t="s">
        <v>140</v>
      </c>
      <c r="Z577" s="141" t="str">
        <f t="shared" ref="Z577:Z640" si="9">IF(P577,CONCATENATE(C577,Y577),0)</f>
        <v>0151PE</v>
      </c>
      <c r="AA577" s="143">
        <v>0</v>
      </c>
      <c r="AB577" s="143" t="s">
        <v>30</v>
      </c>
      <c r="AC577" s="143" t="s">
        <v>3343</v>
      </c>
      <c r="AD577" s="143"/>
    </row>
    <row r="578" spans="1:30" s="247" customFormat="1" ht="24" customHeight="1">
      <c r="A578" s="133">
        <v>42850</v>
      </c>
      <c r="B578" s="134" t="s">
        <v>18873</v>
      </c>
      <c r="C578" s="135">
        <v>0</v>
      </c>
      <c r="D578" s="135" t="s">
        <v>31</v>
      </c>
      <c r="E578" s="135" t="s">
        <v>18872</v>
      </c>
      <c r="F578" s="159">
        <v>42848</v>
      </c>
      <c r="G578" s="135" t="s">
        <v>410</v>
      </c>
      <c r="H578" s="135" t="s">
        <v>18833</v>
      </c>
      <c r="I578" s="135">
        <v>1</v>
      </c>
      <c r="J578" s="144" t="s">
        <v>128</v>
      </c>
      <c r="K578" s="144" t="s">
        <v>18871</v>
      </c>
      <c r="L578" s="135">
        <v>0</v>
      </c>
      <c r="M578" s="135" t="s">
        <v>18825</v>
      </c>
      <c r="N578" s="135">
        <v>0</v>
      </c>
      <c r="O578" s="135" t="s">
        <v>33</v>
      </c>
      <c r="P578" s="135">
        <v>70558.350000000006</v>
      </c>
      <c r="Q578" s="135">
        <v>4309650</v>
      </c>
      <c r="R578" s="135">
        <v>3307411</v>
      </c>
      <c r="S578" s="135">
        <v>76.739999999999995</v>
      </c>
      <c r="T578" s="135">
        <v>0</v>
      </c>
      <c r="U578" s="135">
        <v>0</v>
      </c>
      <c r="V578" s="135" t="s">
        <v>18870</v>
      </c>
      <c r="W578" s="135" t="s">
        <v>18869</v>
      </c>
      <c r="X578" s="135" t="s">
        <v>18868</v>
      </c>
      <c r="Y578" s="147" t="s">
        <v>4625</v>
      </c>
      <c r="Z578" s="147" t="str">
        <f t="shared" si="9"/>
        <v>0101PE</v>
      </c>
      <c r="AA578" s="137">
        <v>4.1666666666666664E-2</v>
      </c>
      <c r="AB578" s="137" t="s">
        <v>30</v>
      </c>
      <c r="AC578" s="137" t="s">
        <v>3343</v>
      </c>
      <c r="AD578" s="155"/>
    </row>
    <row r="579" spans="1:30" s="247" customFormat="1" ht="24" customHeight="1">
      <c r="A579" s="139">
        <v>42850</v>
      </c>
      <c r="B579" s="140" t="s">
        <v>18867</v>
      </c>
      <c r="C579" s="141">
        <v>0</v>
      </c>
      <c r="D579" s="141" t="s">
        <v>31</v>
      </c>
      <c r="E579" s="141" t="s">
        <v>18866</v>
      </c>
      <c r="F579" s="151">
        <v>42848</v>
      </c>
      <c r="G579" s="141" t="s">
        <v>410</v>
      </c>
      <c r="H579" s="141" t="s">
        <v>18826</v>
      </c>
      <c r="I579" s="141">
        <v>2</v>
      </c>
      <c r="J579" s="141" t="s">
        <v>32</v>
      </c>
      <c r="K579" s="141" t="s">
        <v>28</v>
      </c>
      <c r="L579" s="141">
        <v>0</v>
      </c>
      <c r="M579" s="141" t="s">
        <v>18825</v>
      </c>
      <c r="N579" s="141">
        <v>144</v>
      </c>
      <c r="O579" s="141" t="s">
        <v>33</v>
      </c>
      <c r="P579" s="141">
        <v>79295.44</v>
      </c>
      <c r="Q579" s="141">
        <v>4309650</v>
      </c>
      <c r="R579" s="141">
        <v>3632530</v>
      </c>
      <c r="S579" s="141">
        <v>84.29</v>
      </c>
      <c r="T579" s="141" t="s">
        <v>18865</v>
      </c>
      <c r="U579" s="141" t="s">
        <v>18864</v>
      </c>
      <c r="V579" s="141" t="s">
        <v>18863</v>
      </c>
      <c r="W579" s="141" t="s">
        <v>18862</v>
      </c>
      <c r="X579" s="141" t="s">
        <v>18861</v>
      </c>
      <c r="Y579" s="141" t="s">
        <v>4625</v>
      </c>
      <c r="Z579" s="141" t="str">
        <f t="shared" si="9"/>
        <v>0101PE</v>
      </c>
      <c r="AA579" s="143">
        <v>0</v>
      </c>
      <c r="AB579" s="143" t="s">
        <v>30</v>
      </c>
      <c r="AC579" s="143" t="s">
        <v>3343</v>
      </c>
      <c r="AD579" s="143"/>
    </row>
    <row r="580" spans="1:30" s="247" customFormat="1" ht="24" customHeight="1">
      <c r="A580" s="139">
        <v>42850</v>
      </c>
      <c r="B580" s="140" t="s">
        <v>18860</v>
      </c>
      <c r="C580" s="141">
        <v>0</v>
      </c>
      <c r="D580" s="141" t="s">
        <v>31</v>
      </c>
      <c r="E580" s="141" t="s">
        <v>18859</v>
      </c>
      <c r="F580" s="151">
        <v>42848</v>
      </c>
      <c r="G580" s="141" t="s">
        <v>410</v>
      </c>
      <c r="H580" s="141" t="s">
        <v>18826</v>
      </c>
      <c r="I580" s="141">
        <v>3</v>
      </c>
      <c r="J580" s="141" t="s">
        <v>32</v>
      </c>
      <c r="K580" s="141" t="s">
        <v>28</v>
      </c>
      <c r="L580" s="141">
        <v>0</v>
      </c>
      <c r="M580" s="141" t="s">
        <v>18825</v>
      </c>
      <c r="N580" s="141">
        <v>0</v>
      </c>
      <c r="O580" s="141" t="s">
        <v>33</v>
      </c>
      <c r="P580" s="141">
        <v>76887.839999999997</v>
      </c>
      <c r="Q580" s="141">
        <v>4309650</v>
      </c>
      <c r="R580" s="141">
        <v>3494206</v>
      </c>
      <c r="S580" s="141">
        <v>81.08</v>
      </c>
      <c r="T580" s="141">
        <v>0</v>
      </c>
      <c r="U580" s="141">
        <v>0</v>
      </c>
      <c r="V580" s="141" t="s">
        <v>18858</v>
      </c>
      <c r="W580" s="141" t="s">
        <v>18857</v>
      </c>
      <c r="X580" s="141" t="s">
        <v>18856</v>
      </c>
      <c r="Y580" s="141" t="s">
        <v>4625</v>
      </c>
      <c r="Z580" s="141" t="str">
        <f t="shared" si="9"/>
        <v>0101PE</v>
      </c>
      <c r="AA580" s="143">
        <v>0</v>
      </c>
      <c r="AB580" s="143" t="s">
        <v>30</v>
      </c>
      <c r="AC580" s="143" t="s">
        <v>3343</v>
      </c>
      <c r="AD580" s="143"/>
    </row>
    <row r="581" spans="1:30" s="247" customFormat="1" ht="24" customHeight="1">
      <c r="A581" s="139">
        <v>42850</v>
      </c>
      <c r="B581" s="140" t="s">
        <v>18855</v>
      </c>
      <c r="C581" s="141">
        <v>0</v>
      </c>
      <c r="D581" s="141" t="s">
        <v>31</v>
      </c>
      <c r="E581" s="141" t="s">
        <v>18854</v>
      </c>
      <c r="F581" s="151">
        <v>42848</v>
      </c>
      <c r="G581" s="141" t="s">
        <v>410</v>
      </c>
      <c r="H581" s="141" t="s">
        <v>18826</v>
      </c>
      <c r="I581" s="141">
        <v>4</v>
      </c>
      <c r="J581" s="141" t="s">
        <v>32</v>
      </c>
      <c r="K581" s="141" t="s">
        <v>28</v>
      </c>
      <c r="L581" s="141">
        <v>0</v>
      </c>
      <c r="M581" s="141" t="s">
        <v>18825</v>
      </c>
      <c r="N581" s="141">
        <v>176</v>
      </c>
      <c r="O581" s="141" t="s">
        <v>33</v>
      </c>
      <c r="P581" s="141">
        <v>78490.73</v>
      </c>
      <c r="Q581" s="141">
        <v>4309650</v>
      </c>
      <c r="R581" s="141">
        <v>3609421</v>
      </c>
      <c r="S581" s="141">
        <v>83.75</v>
      </c>
      <c r="T581" s="141" t="s">
        <v>18853</v>
      </c>
      <c r="U581" s="141" t="s">
        <v>18852</v>
      </c>
      <c r="V581" s="141" t="s">
        <v>18851</v>
      </c>
      <c r="W581" s="141" t="s">
        <v>18850</v>
      </c>
      <c r="X581" s="141" t="s">
        <v>18849</v>
      </c>
      <c r="Y581" s="141" t="s">
        <v>4625</v>
      </c>
      <c r="Z581" s="141" t="str">
        <f t="shared" si="9"/>
        <v>0101PE</v>
      </c>
      <c r="AA581" s="143">
        <v>0</v>
      </c>
      <c r="AB581" s="143" t="s">
        <v>30</v>
      </c>
      <c r="AC581" s="143" t="s">
        <v>3343</v>
      </c>
      <c r="AD581" s="143"/>
    </row>
    <row r="582" spans="1:30" s="247" customFormat="1" ht="24" customHeight="1">
      <c r="A582" s="139">
        <v>42850</v>
      </c>
      <c r="B582" s="140" t="s">
        <v>18848</v>
      </c>
      <c r="C582" s="141" t="s">
        <v>4732</v>
      </c>
      <c r="D582" s="141" t="s">
        <v>31</v>
      </c>
      <c r="E582" s="141" t="s">
        <v>18847</v>
      </c>
      <c r="F582" s="151">
        <v>42848</v>
      </c>
      <c r="G582" s="141" t="s">
        <v>410</v>
      </c>
      <c r="H582" s="141" t="s">
        <v>18826</v>
      </c>
      <c r="I582" s="141">
        <v>5</v>
      </c>
      <c r="J582" s="141" t="s">
        <v>32</v>
      </c>
      <c r="K582" s="141" t="s">
        <v>28</v>
      </c>
      <c r="L582" s="141">
        <v>0</v>
      </c>
      <c r="M582" s="141" t="s">
        <v>18825</v>
      </c>
      <c r="N582" s="141">
        <v>96815</v>
      </c>
      <c r="O582" s="141" t="s">
        <v>33</v>
      </c>
      <c r="P582" s="141">
        <v>72436.78</v>
      </c>
      <c r="Q582" s="141">
        <v>4309650</v>
      </c>
      <c r="R582" s="141">
        <v>3353171</v>
      </c>
      <c r="S582" s="141">
        <v>77.81</v>
      </c>
      <c r="T582" s="141" t="s">
        <v>18846</v>
      </c>
      <c r="U582" s="141" t="s">
        <v>18845</v>
      </c>
      <c r="V582" s="141" t="s">
        <v>18844</v>
      </c>
      <c r="W582" s="141" t="s">
        <v>12027</v>
      </c>
      <c r="X582" s="141" t="s">
        <v>18843</v>
      </c>
      <c r="Y582" s="141" t="s">
        <v>4625</v>
      </c>
      <c r="Z582" s="141" t="str">
        <f t="shared" si="9"/>
        <v>Re-sequencing101PE</v>
      </c>
      <c r="AA582" s="143">
        <v>0</v>
      </c>
      <c r="AB582" s="143" t="s">
        <v>30</v>
      </c>
      <c r="AC582" s="143" t="s">
        <v>3343</v>
      </c>
      <c r="AD582" s="143"/>
    </row>
    <row r="583" spans="1:30" s="247" customFormat="1" ht="24" customHeight="1">
      <c r="A583" s="139">
        <v>42850</v>
      </c>
      <c r="B583" s="140" t="s">
        <v>18842</v>
      </c>
      <c r="C583" s="141">
        <v>0</v>
      </c>
      <c r="D583" s="141" t="s">
        <v>31</v>
      </c>
      <c r="E583" s="141" t="s">
        <v>18841</v>
      </c>
      <c r="F583" s="151">
        <v>42848</v>
      </c>
      <c r="G583" s="141" t="s">
        <v>410</v>
      </c>
      <c r="H583" s="141" t="s">
        <v>18826</v>
      </c>
      <c r="I583" s="141">
        <v>6</v>
      </c>
      <c r="J583" s="141" t="s">
        <v>32</v>
      </c>
      <c r="K583" s="141" t="s">
        <v>28</v>
      </c>
      <c r="L583" s="141">
        <v>0</v>
      </c>
      <c r="M583" s="141" t="s">
        <v>18825</v>
      </c>
      <c r="N583" s="141">
        <v>50</v>
      </c>
      <c r="O583" s="141" t="s">
        <v>33</v>
      </c>
      <c r="P583" s="141">
        <v>75396.639999999999</v>
      </c>
      <c r="Q583" s="141">
        <v>4309650</v>
      </c>
      <c r="R583" s="141">
        <v>3416947</v>
      </c>
      <c r="S583" s="141">
        <v>79.290000000000006</v>
      </c>
      <c r="T583" s="141" t="s">
        <v>18840</v>
      </c>
      <c r="U583" s="141" t="s">
        <v>18839</v>
      </c>
      <c r="V583" s="141" t="s">
        <v>18838</v>
      </c>
      <c r="W583" s="141" t="s">
        <v>18837</v>
      </c>
      <c r="X583" s="141" t="s">
        <v>18836</v>
      </c>
      <c r="Y583" s="141" t="s">
        <v>4625</v>
      </c>
      <c r="Z583" s="141" t="str">
        <f t="shared" si="9"/>
        <v>0101PE</v>
      </c>
      <c r="AA583" s="143">
        <v>0</v>
      </c>
      <c r="AB583" s="143" t="s">
        <v>30</v>
      </c>
      <c r="AC583" s="143" t="s">
        <v>3343</v>
      </c>
      <c r="AD583" s="143"/>
    </row>
    <row r="584" spans="1:30" s="247" customFormat="1" ht="24" customHeight="1">
      <c r="A584" s="139">
        <v>42850</v>
      </c>
      <c r="B584" s="140" t="s">
        <v>18835</v>
      </c>
      <c r="C584" s="141" t="s">
        <v>4686</v>
      </c>
      <c r="D584" s="141" t="s">
        <v>31</v>
      </c>
      <c r="E584" s="141" t="s">
        <v>18834</v>
      </c>
      <c r="F584" s="151">
        <v>42848</v>
      </c>
      <c r="G584" s="141" t="s">
        <v>410</v>
      </c>
      <c r="H584" s="141" t="s">
        <v>18833</v>
      </c>
      <c r="I584" s="141">
        <v>7</v>
      </c>
      <c r="J584" s="141" t="s">
        <v>32</v>
      </c>
      <c r="K584" s="141" t="s">
        <v>28</v>
      </c>
      <c r="L584" s="141">
        <v>0</v>
      </c>
      <c r="M584" s="141" t="s">
        <v>18832</v>
      </c>
      <c r="N584" s="141">
        <v>0</v>
      </c>
      <c r="O584" s="141" t="s">
        <v>33</v>
      </c>
      <c r="P584" s="141">
        <v>76729</v>
      </c>
      <c r="Q584" s="141">
        <v>4309650</v>
      </c>
      <c r="R584" s="141">
        <v>3460640</v>
      </c>
      <c r="S584" s="141">
        <v>80.3</v>
      </c>
      <c r="T584" s="141">
        <v>0</v>
      </c>
      <c r="U584" s="141">
        <v>0</v>
      </c>
      <c r="V584" s="141" t="s">
        <v>18831</v>
      </c>
      <c r="W584" s="141" t="s">
        <v>18830</v>
      </c>
      <c r="X584" s="141" t="s">
        <v>18829</v>
      </c>
      <c r="Y584" s="141" t="s">
        <v>4625</v>
      </c>
      <c r="Z584" s="141" t="str">
        <f t="shared" si="9"/>
        <v>Transcriptome101PE</v>
      </c>
      <c r="AA584" s="143">
        <v>0</v>
      </c>
      <c r="AB584" s="143" t="s">
        <v>30</v>
      </c>
      <c r="AC584" s="143" t="s">
        <v>3343</v>
      </c>
      <c r="AD584" s="143"/>
    </row>
    <row r="585" spans="1:30" s="247" customFormat="1" ht="24" customHeight="1">
      <c r="A585" s="139">
        <v>42850</v>
      </c>
      <c r="B585" s="140" t="s">
        <v>18828</v>
      </c>
      <c r="C585" s="141">
        <v>0</v>
      </c>
      <c r="D585" s="141" t="s">
        <v>31</v>
      </c>
      <c r="E585" s="141" t="s">
        <v>18827</v>
      </c>
      <c r="F585" s="151">
        <v>42848</v>
      </c>
      <c r="G585" s="141" t="s">
        <v>410</v>
      </c>
      <c r="H585" s="141" t="s">
        <v>18826</v>
      </c>
      <c r="I585" s="141">
        <v>8</v>
      </c>
      <c r="J585" s="141" t="s">
        <v>32</v>
      </c>
      <c r="K585" s="141" t="s">
        <v>28</v>
      </c>
      <c r="L585" s="141">
        <v>0</v>
      </c>
      <c r="M585" s="141" t="s">
        <v>18825</v>
      </c>
      <c r="N585" s="141">
        <v>0</v>
      </c>
      <c r="O585" s="141" t="s">
        <v>33</v>
      </c>
      <c r="P585" s="141">
        <v>77271.63</v>
      </c>
      <c r="Q585" s="141">
        <v>4309650</v>
      </c>
      <c r="R585" s="141">
        <v>3562003</v>
      </c>
      <c r="S585" s="141">
        <v>82.65</v>
      </c>
      <c r="T585" s="141">
        <v>0</v>
      </c>
      <c r="U585" s="141">
        <v>0</v>
      </c>
      <c r="V585" s="141" t="s">
        <v>18824</v>
      </c>
      <c r="W585" s="141" t="s">
        <v>18823</v>
      </c>
      <c r="X585" s="141" t="s">
        <v>18822</v>
      </c>
      <c r="Y585" s="141" t="s">
        <v>4625</v>
      </c>
      <c r="Z585" s="141" t="str">
        <f t="shared" si="9"/>
        <v>0101PE</v>
      </c>
      <c r="AA585" s="143">
        <v>0</v>
      </c>
      <c r="AB585" s="143" t="s">
        <v>30</v>
      </c>
      <c r="AC585" s="143" t="s">
        <v>3343</v>
      </c>
      <c r="AD585" s="143"/>
    </row>
    <row r="586" spans="1:30" s="39" customFormat="1" ht="24" customHeight="1">
      <c r="A586" s="219">
        <v>42850</v>
      </c>
      <c r="B586" s="218" t="s">
        <v>18957</v>
      </c>
      <c r="C586" s="135" t="s">
        <v>3064</v>
      </c>
      <c r="D586" s="147" t="s">
        <v>3063</v>
      </c>
      <c r="E586" s="219" t="s">
        <v>18956</v>
      </c>
      <c r="F586" s="219">
        <v>42849</v>
      </c>
      <c r="G586" s="135" t="s">
        <v>6986</v>
      </c>
      <c r="H586" s="147" t="s">
        <v>18955</v>
      </c>
      <c r="I586" s="147">
        <v>1</v>
      </c>
      <c r="J586" s="215" t="s">
        <v>5052</v>
      </c>
      <c r="K586" s="147" t="s">
        <v>18205</v>
      </c>
      <c r="L586" s="216" t="s">
        <v>350</v>
      </c>
      <c r="M586" s="219"/>
      <c r="N586" s="215">
        <v>0</v>
      </c>
      <c r="O586" s="135" t="s">
        <v>29</v>
      </c>
      <c r="P586" s="215">
        <v>30635.59</v>
      </c>
      <c r="Q586" s="215">
        <v>4088094</v>
      </c>
      <c r="R586" s="135">
        <v>3266332</v>
      </c>
      <c r="S586" s="135">
        <v>80.400000000000006</v>
      </c>
      <c r="T586" s="215">
        <v>0</v>
      </c>
      <c r="U586" s="215">
        <v>0</v>
      </c>
      <c r="V586" s="215" t="s">
        <v>18960</v>
      </c>
      <c r="W586" s="135" t="s">
        <v>18959</v>
      </c>
      <c r="X586" s="219" t="s">
        <v>18958</v>
      </c>
      <c r="Y586" s="147" t="s">
        <v>143</v>
      </c>
      <c r="Z586" s="147" t="str">
        <f t="shared" si="9"/>
        <v>Target Region capture91PE</v>
      </c>
      <c r="AA586" s="261">
        <v>1</v>
      </c>
      <c r="AB586" s="213" t="s">
        <v>2544</v>
      </c>
      <c r="AC586" s="213" t="s">
        <v>16125</v>
      </c>
      <c r="AD586" s="218"/>
    </row>
    <row r="587" spans="1:30" s="39" customFormat="1" ht="24" customHeight="1">
      <c r="A587" s="211">
        <v>42850</v>
      </c>
      <c r="B587" s="210" t="s">
        <v>18957</v>
      </c>
      <c r="C587" s="141" t="s">
        <v>3064</v>
      </c>
      <c r="D587" s="141" t="s">
        <v>3063</v>
      </c>
      <c r="E587" s="210" t="s">
        <v>18956</v>
      </c>
      <c r="F587" s="151">
        <v>42849</v>
      </c>
      <c r="G587" s="141" t="s">
        <v>3074</v>
      </c>
      <c r="H587" s="208" t="s">
        <v>18955</v>
      </c>
      <c r="I587" s="141">
        <v>2</v>
      </c>
      <c r="J587" s="220" t="s">
        <v>5052</v>
      </c>
      <c r="K587" s="144" t="s">
        <v>18205</v>
      </c>
      <c r="L587" s="208" t="s">
        <v>350</v>
      </c>
      <c r="M587" s="141"/>
      <c r="N587" s="208">
        <v>0</v>
      </c>
      <c r="O587" s="141" t="s">
        <v>29</v>
      </c>
      <c r="P587" s="141">
        <v>34168.28</v>
      </c>
      <c r="Q587" s="141">
        <v>4024576</v>
      </c>
      <c r="R587" s="141">
        <v>3431060</v>
      </c>
      <c r="S587" s="208">
        <v>85.6</v>
      </c>
      <c r="T587" s="208">
        <v>0</v>
      </c>
      <c r="U587" s="208">
        <v>0</v>
      </c>
      <c r="V587" s="141" t="s">
        <v>18954</v>
      </c>
      <c r="W587" s="141" t="s">
        <v>18953</v>
      </c>
      <c r="X587" s="208" t="s">
        <v>18952</v>
      </c>
      <c r="Y587" s="141" t="s">
        <v>143</v>
      </c>
      <c r="Z587" s="141" t="str">
        <f t="shared" si="9"/>
        <v>Target Region capture91PE</v>
      </c>
      <c r="AA587" s="260">
        <v>1</v>
      </c>
      <c r="AB587" s="207" t="s">
        <v>2544</v>
      </c>
      <c r="AC587" s="207" t="s">
        <v>16125</v>
      </c>
      <c r="AD587" s="141"/>
    </row>
    <row r="588" spans="1:30" s="39" customFormat="1" ht="24" customHeight="1">
      <c r="A588" s="219">
        <v>42850</v>
      </c>
      <c r="B588" s="218" t="s">
        <v>4870</v>
      </c>
      <c r="C588" s="135" t="s">
        <v>3064</v>
      </c>
      <c r="D588" s="147" t="s">
        <v>3063</v>
      </c>
      <c r="E588" s="219" t="s">
        <v>18948</v>
      </c>
      <c r="F588" s="219">
        <v>42849</v>
      </c>
      <c r="G588" s="135" t="s">
        <v>6986</v>
      </c>
      <c r="H588" s="147" t="s">
        <v>18947</v>
      </c>
      <c r="I588" s="147">
        <v>1</v>
      </c>
      <c r="J588" s="216" t="s">
        <v>2392</v>
      </c>
      <c r="K588" s="219" t="s">
        <v>28</v>
      </c>
      <c r="L588" s="216" t="s">
        <v>350</v>
      </c>
      <c r="M588" s="219"/>
      <c r="N588" s="215">
        <v>0</v>
      </c>
      <c r="O588" s="135" t="s">
        <v>29</v>
      </c>
      <c r="P588" s="215">
        <v>37921.71</v>
      </c>
      <c r="Q588" s="215">
        <v>3830575</v>
      </c>
      <c r="R588" s="135">
        <v>3390850</v>
      </c>
      <c r="S588" s="135">
        <v>88.8</v>
      </c>
      <c r="T588" s="215">
        <v>0</v>
      </c>
      <c r="U588" s="215">
        <v>0</v>
      </c>
      <c r="V588" s="215" t="s">
        <v>18951</v>
      </c>
      <c r="W588" s="135" t="s">
        <v>18950</v>
      </c>
      <c r="X588" s="219" t="s">
        <v>18949</v>
      </c>
      <c r="Y588" s="147" t="s">
        <v>143</v>
      </c>
      <c r="Z588" s="147" t="str">
        <f t="shared" si="9"/>
        <v>Target Region capture91PE</v>
      </c>
      <c r="AA588" s="261">
        <v>0</v>
      </c>
      <c r="AB588" s="213" t="s">
        <v>2544</v>
      </c>
      <c r="AC588" s="213" t="s">
        <v>16125</v>
      </c>
      <c r="AD588" s="218"/>
    </row>
    <row r="589" spans="1:30" s="39" customFormat="1" ht="24" customHeight="1">
      <c r="A589" s="211">
        <v>42850</v>
      </c>
      <c r="B589" s="210" t="s">
        <v>4870</v>
      </c>
      <c r="C589" s="141" t="s">
        <v>3064</v>
      </c>
      <c r="D589" s="141" t="s">
        <v>3063</v>
      </c>
      <c r="E589" s="210" t="s">
        <v>18948</v>
      </c>
      <c r="F589" s="151">
        <v>42849</v>
      </c>
      <c r="G589" s="141" t="s">
        <v>3074</v>
      </c>
      <c r="H589" s="208" t="s">
        <v>18947</v>
      </c>
      <c r="I589" s="141">
        <v>2</v>
      </c>
      <c r="J589" s="141" t="s">
        <v>2392</v>
      </c>
      <c r="K589" s="141" t="s">
        <v>28</v>
      </c>
      <c r="L589" s="208" t="s">
        <v>350</v>
      </c>
      <c r="M589" s="141"/>
      <c r="N589" s="208">
        <v>0</v>
      </c>
      <c r="O589" s="141" t="s">
        <v>29</v>
      </c>
      <c r="P589" s="141">
        <v>37582.870000000003</v>
      </c>
      <c r="Q589" s="141">
        <v>3873684</v>
      </c>
      <c r="R589" s="141">
        <v>3366395</v>
      </c>
      <c r="S589" s="208">
        <v>87.2</v>
      </c>
      <c r="T589" s="208">
        <v>0</v>
      </c>
      <c r="U589" s="208">
        <v>0</v>
      </c>
      <c r="V589" s="141" t="s">
        <v>18946</v>
      </c>
      <c r="W589" s="141" t="s">
        <v>18945</v>
      </c>
      <c r="X589" s="208" t="s">
        <v>18944</v>
      </c>
      <c r="Y589" s="141" t="s">
        <v>143</v>
      </c>
      <c r="Z589" s="141" t="str">
        <f t="shared" si="9"/>
        <v>Target Region capture91PE</v>
      </c>
      <c r="AA589" s="260">
        <v>0</v>
      </c>
      <c r="AB589" s="207" t="s">
        <v>2544</v>
      </c>
      <c r="AC589" s="207" t="s">
        <v>16125</v>
      </c>
      <c r="AD589" s="141"/>
    </row>
    <row r="590" spans="1:30" s="39" customFormat="1" ht="24" customHeight="1">
      <c r="A590" s="219">
        <v>42851</v>
      </c>
      <c r="B590" s="218" t="s">
        <v>18940</v>
      </c>
      <c r="C590" s="135">
        <v>0</v>
      </c>
      <c r="D590" s="147" t="s">
        <v>3063</v>
      </c>
      <c r="E590" s="219" t="s">
        <v>18939</v>
      </c>
      <c r="F590" s="219">
        <v>42849</v>
      </c>
      <c r="G590" s="135" t="s">
        <v>6941</v>
      </c>
      <c r="H590" s="147" t="s">
        <v>18938</v>
      </c>
      <c r="I590" s="147">
        <v>1</v>
      </c>
      <c r="J590" s="216" t="s">
        <v>2392</v>
      </c>
      <c r="K590" s="219" t="s">
        <v>28</v>
      </c>
      <c r="L590" s="216" t="s">
        <v>350</v>
      </c>
      <c r="M590" s="219"/>
      <c r="N590" s="215">
        <v>0</v>
      </c>
      <c r="O590" s="135" t="s">
        <v>33</v>
      </c>
      <c r="P590" s="215">
        <v>35764.44</v>
      </c>
      <c r="Q590" s="215">
        <v>3044546</v>
      </c>
      <c r="R590" s="135">
        <v>2895112</v>
      </c>
      <c r="S590" s="135">
        <v>95.2</v>
      </c>
      <c r="T590" s="215">
        <v>0</v>
      </c>
      <c r="U590" s="215">
        <v>0</v>
      </c>
      <c r="V590" s="215" t="s">
        <v>18943</v>
      </c>
      <c r="W590" s="135" t="s">
        <v>18942</v>
      </c>
      <c r="X590" s="219" t="s">
        <v>18941</v>
      </c>
      <c r="Y590" s="147" t="s">
        <v>4625</v>
      </c>
      <c r="Z590" s="147" t="str">
        <f t="shared" si="9"/>
        <v>0101PE</v>
      </c>
      <c r="AA590" s="261">
        <v>0</v>
      </c>
      <c r="AB590" s="213" t="s">
        <v>2544</v>
      </c>
      <c r="AC590" s="213" t="s">
        <v>16125</v>
      </c>
      <c r="AD590" s="218"/>
    </row>
    <row r="591" spans="1:30" s="39" customFormat="1" ht="24" customHeight="1">
      <c r="A591" s="211">
        <v>42851</v>
      </c>
      <c r="B591" s="210" t="s">
        <v>18940</v>
      </c>
      <c r="C591" s="141">
        <v>0</v>
      </c>
      <c r="D591" s="141" t="s">
        <v>3063</v>
      </c>
      <c r="E591" s="210" t="s">
        <v>18939</v>
      </c>
      <c r="F591" s="151">
        <v>42849</v>
      </c>
      <c r="G591" s="141" t="s">
        <v>3122</v>
      </c>
      <c r="H591" s="208" t="s">
        <v>18938</v>
      </c>
      <c r="I591" s="141">
        <v>2</v>
      </c>
      <c r="J591" s="141" t="s">
        <v>2392</v>
      </c>
      <c r="K591" s="141" t="s">
        <v>28</v>
      </c>
      <c r="L591" s="208" t="s">
        <v>350</v>
      </c>
      <c r="M591" s="141"/>
      <c r="N591" s="208">
        <v>0</v>
      </c>
      <c r="O591" s="141" t="s">
        <v>33</v>
      </c>
      <c r="P591" s="141">
        <v>36064.36</v>
      </c>
      <c r="Q591" s="141">
        <v>3085139</v>
      </c>
      <c r="R591" s="141">
        <v>2923190</v>
      </c>
      <c r="S591" s="208">
        <v>94.8</v>
      </c>
      <c r="T591" s="208">
        <v>0</v>
      </c>
      <c r="U591" s="208">
        <v>0</v>
      </c>
      <c r="V591" s="141" t="s">
        <v>18937</v>
      </c>
      <c r="W591" s="141" t="s">
        <v>18936</v>
      </c>
      <c r="X591" s="208" t="s">
        <v>18935</v>
      </c>
      <c r="Y591" s="141" t="s">
        <v>4625</v>
      </c>
      <c r="Z591" s="141" t="str">
        <f t="shared" si="9"/>
        <v>0101PE</v>
      </c>
      <c r="AA591" s="260">
        <v>0</v>
      </c>
      <c r="AB591" s="207" t="s">
        <v>2544</v>
      </c>
      <c r="AC591" s="207" t="s">
        <v>16125</v>
      </c>
      <c r="AD591" s="141"/>
    </row>
    <row r="592" spans="1:30" s="39" customFormat="1" ht="24" customHeight="1">
      <c r="A592" s="219">
        <v>42851</v>
      </c>
      <c r="B592" s="218" t="s">
        <v>18934</v>
      </c>
      <c r="C592" s="135">
        <v>0</v>
      </c>
      <c r="D592" s="147" t="s">
        <v>3063</v>
      </c>
      <c r="E592" s="219" t="s">
        <v>18929</v>
      </c>
      <c r="F592" s="219">
        <v>42849</v>
      </c>
      <c r="G592" s="135" t="s">
        <v>6941</v>
      </c>
      <c r="H592" s="147" t="s">
        <v>18928</v>
      </c>
      <c r="I592" s="147">
        <v>1</v>
      </c>
      <c r="J592" s="215" t="s">
        <v>3576</v>
      </c>
      <c r="K592" s="147" t="s">
        <v>18927</v>
      </c>
      <c r="L592" s="216" t="s">
        <v>350</v>
      </c>
      <c r="M592" s="219"/>
      <c r="N592" s="215">
        <v>0</v>
      </c>
      <c r="O592" s="135" t="s">
        <v>33</v>
      </c>
      <c r="P592" s="215">
        <v>36454.65</v>
      </c>
      <c r="Q592" s="215">
        <v>3104570</v>
      </c>
      <c r="R592" s="135">
        <v>2941731</v>
      </c>
      <c r="S592" s="135">
        <v>94.9</v>
      </c>
      <c r="T592" s="215">
        <v>0</v>
      </c>
      <c r="U592" s="215">
        <v>0</v>
      </c>
      <c r="V592" s="215" t="s">
        <v>18933</v>
      </c>
      <c r="W592" s="135" t="s">
        <v>18932</v>
      </c>
      <c r="X592" s="219" t="s">
        <v>18931</v>
      </c>
      <c r="Y592" s="147" t="s">
        <v>4625</v>
      </c>
      <c r="Z592" s="147" t="str">
        <f t="shared" si="9"/>
        <v>0101PE</v>
      </c>
      <c r="AA592" s="261">
        <v>0.3</v>
      </c>
      <c r="AB592" s="213" t="s">
        <v>2544</v>
      </c>
      <c r="AC592" s="213" t="s">
        <v>16125</v>
      </c>
      <c r="AD592" s="218"/>
    </row>
    <row r="593" spans="1:30" s="39" customFormat="1" ht="24" customHeight="1">
      <c r="A593" s="211">
        <v>42851</v>
      </c>
      <c r="B593" s="210" t="s">
        <v>18930</v>
      </c>
      <c r="C593" s="141">
        <v>0</v>
      </c>
      <c r="D593" s="141" t="s">
        <v>3063</v>
      </c>
      <c r="E593" s="210" t="s">
        <v>18929</v>
      </c>
      <c r="F593" s="151">
        <v>42849</v>
      </c>
      <c r="G593" s="141" t="s">
        <v>3122</v>
      </c>
      <c r="H593" s="208" t="s">
        <v>18928</v>
      </c>
      <c r="I593" s="141">
        <v>2</v>
      </c>
      <c r="J593" s="220" t="s">
        <v>3576</v>
      </c>
      <c r="K593" s="144" t="s">
        <v>18927</v>
      </c>
      <c r="L593" s="208" t="s">
        <v>350</v>
      </c>
      <c r="M593" s="141"/>
      <c r="N593" s="208">
        <v>0</v>
      </c>
      <c r="O593" s="141" t="s">
        <v>33</v>
      </c>
      <c r="P593" s="141">
        <v>35722.42</v>
      </c>
      <c r="Q593" s="141">
        <v>3039660</v>
      </c>
      <c r="R593" s="141">
        <v>2883014</v>
      </c>
      <c r="S593" s="208">
        <v>95</v>
      </c>
      <c r="T593" s="208">
        <v>0</v>
      </c>
      <c r="U593" s="208">
        <v>0</v>
      </c>
      <c r="V593" s="141" t="s">
        <v>18926</v>
      </c>
      <c r="W593" s="141" t="s">
        <v>7426</v>
      </c>
      <c r="X593" s="208" t="s">
        <v>18925</v>
      </c>
      <c r="Y593" s="141" t="s">
        <v>4625</v>
      </c>
      <c r="Z593" s="141" t="str">
        <f t="shared" si="9"/>
        <v>0101PE</v>
      </c>
      <c r="AA593" s="260">
        <v>0.3</v>
      </c>
      <c r="AB593" s="207" t="s">
        <v>2544</v>
      </c>
      <c r="AC593" s="207" t="s">
        <v>16125</v>
      </c>
      <c r="AD593" s="141"/>
    </row>
    <row r="594" spans="1:30" s="27" customFormat="1" ht="24" customHeight="1">
      <c r="A594" s="133">
        <v>42851</v>
      </c>
      <c r="B594" s="152" t="s">
        <v>18661</v>
      </c>
      <c r="C594" s="153" t="s">
        <v>6915</v>
      </c>
      <c r="D594" s="153" t="s">
        <v>31</v>
      </c>
      <c r="E594" s="153" t="s">
        <v>18662</v>
      </c>
      <c r="F594" s="133">
        <v>42848</v>
      </c>
      <c r="G594" s="153" t="s">
        <v>120</v>
      </c>
      <c r="H594" s="153" t="s">
        <v>18663</v>
      </c>
      <c r="I594" s="153">
        <v>1</v>
      </c>
      <c r="J594" s="153" t="s">
        <v>10784</v>
      </c>
      <c r="K594" s="153" t="s">
        <v>28</v>
      </c>
      <c r="L594" s="153">
        <v>0</v>
      </c>
      <c r="M594" s="153" t="s">
        <v>13698</v>
      </c>
      <c r="N594" s="153">
        <v>0</v>
      </c>
      <c r="O594" s="153" t="s">
        <v>41</v>
      </c>
      <c r="P594" s="153">
        <v>105756.91</v>
      </c>
      <c r="Q594" s="153">
        <v>4309650</v>
      </c>
      <c r="R594" s="153">
        <v>3217762</v>
      </c>
      <c r="S594" s="153">
        <v>74.66</v>
      </c>
      <c r="T594" s="153">
        <v>0</v>
      </c>
      <c r="U594" s="153">
        <v>0</v>
      </c>
      <c r="V594" s="153" t="s">
        <v>18664</v>
      </c>
      <c r="W594" s="153" t="s">
        <v>18665</v>
      </c>
      <c r="X594" s="153" t="s">
        <v>18666</v>
      </c>
      <c r="Y594" s="147" t="s">
        <v>140</v>
      </c>
      <c r="Z594" s="147" t="str">
        <f t="shared" si="9"/>
        <v>Exome capture151PE</v>
      </c>
      <c r="AA594" s="154">
        <v>0</v>
      </c>
      <c r="AB594" s="155" t="s">
        <v>30</v>
      </c>
      <c r="AC594" s="155" t="s">
        <v>139</v>
      </c>
      <c r="AD594" s="206"/>
    </row>
    <row r="595" spans="1:30" s="27" customFormat="1" ht="24" customHeight="1">
      <c r="A595" s="139">
        <v>42851</v>
      </c>
      <c r="B595" s="140" t="s">
        <v>18667</v>
      </c>
      <c r="C595" s="141" t="s">
        <v>6915</v>
      </c>
      <c r="D595" s="141" t="s">
        <v>31</v>
      </c>
      <c r="E595" s="141" t="s">
        <v>18662</v>
      </c>
      <c r="F595" s="142">
        <v>42848</v>
      </c>
      <c r="G595" s="141" t="s">
        <v>120</v>
      </c>
      <c r="H595" s="141" t="s">
        <v>18663</v>
      </c>
      <c r="I595" s="141">
        <v>2</v>
      </c>
      <c r="J595" s="141" t="s">
        <v>10784</v>
      </c>
      <c r="K595" s="141" t="s">
        <v>28</v>
      </c>
      <c r="L595" s="141">
        <v>0</v>
      </c>
      <c r="M595" s="141" t="s">
        <v>13698</v>
      </c>
      <c r="N595" s="141">
        <v>0</v>
      </c>
      <c r="O595" s="141" t="s">
        <v>41</v>
      </c>
      <c r="P595" s="141">
        <v>105345.65</v>
      </c>
      <c r="Q595" s="141">
        <v>4309650</v>
      </c>
      <c r="R595" s="141">
        <v>3202338</v>
      </c>
      <c r="S595" s="141">
        <v>74.31</v>
      </c>
      <c r="T595" s="141">
        <v>0</v>
      </c>
      <c r="U595" s="141">
        <v>0</v>
      </c>
      <c r="V595" s="141" t="s">
        <v>18668</v>
      </c>
      <c r="W595" s="141" t="s">
        <v>18669</v>
      </c>
      <c r="X595" s="141" t="s">
        <v>18670</v>
      </c>
      <c r="Y595" s="141" t="s">
        <v>140</v>
      </c>
      <c r="Z595" s="141" t="str">
        <f t="shared" si="9"/>
        <v>Exome capture151PE</v>
      </c>
      <c r="AA595" s="143">
        <v>0</v>
      </c>
      <c r="AB595" s="143" t="s">
        <v>30</v>
      </c>
      <c r="AC595" s="156" t="s">
        <v>139</v>
      </c>
      <c r="AD595" s="205"/>
    </row>
    <row r="596" spans="1:30" s="27" customFormat="1" ht="24" customHeight="1">
      <c r="A596" s="139">
        <v>42851</v>
      </c>
      <c r="B596" s="140" t="s">
        <v>18671</v>
      </c>
      <c r="C596" s="141" t="s">
        <v>6915</v>
      </c>
      <c r="D596" s="141" t="s">
        <v>31</v>
      </c>
      <c r="E596" s="141" t="s">
        <v>18672</v>
      </c>
      <c r="F596" s="142">
        <v>42848</v>
      </c>
      <c r="G596" s="141" t="s">
        <v>120</v>
      </c>
      <c r="H596" s="141" t="s">
        <v>18663</v>
      </c>
      <c r="I596" s="141">
        <v>3</v>
      </c>
      <c r="J596" s="141" t="s">
        <v>10784</v>
      </c>
      <c r="K596" s="141" t="s">
        <v>28</v>
      </c>
      <c r="L596" s="141">
        <v>0</v>
      </c>
      <c r="M596" s="141" t="s">
        <v>13698</v>
      </c>
      <c r="N596" s="141">
        <v>0</v>
      </c>
      <c r="O596" s="141" t="s">
        <v>41</v>
      </c>
      <c r="P596" s="141">
        <v>101452.09</v>
      </c>
      <c r="Q596" s="141">
        <v>4309650</v>
      </c>
      <c r="R596" s="141">
        <v>3066588</v>
      </c>
      <c r="S596" s="141">
        <v>71.16</v>
      </c>
      <c r="T596" s="141">
        <v>0</v>
      </c>
      <c r="U596" s="141">
        <v>0</v>
      </c>
      <c r="V596" s="141" t="s">
        <v>18673</v>
      </c>
      <c r="W596" s="141" t="s">
        <v>18674</v>
      </c>
      <c r="X596" s="141" t="s">
        <v>18675</v>
      </c>
      <c r="Y596" s="141" t="s">
        <v>140</v>
      </c>
      <c r="Z596" s="141" t="str">
        <f t="shared" si="9"/>
        <v>Exome capture151PE</v>
      </c>
      <c r="AA596" s="143">
        <v>0</v>
      </c>
      <c r="AB596" s="143" t="s">
        <v>30</v>
      </c>
      <c r="AC596" s="156" t="s">
        <v>139</v>
      </c>
      <c r="AD596" s="205"/>
    </row>
    <row r="597" spans="1:30" s="27" customFormat="1" ht="24" customHeight="1">
      <c r="A597" s="139">
        <v>42851</v>
      </c>
      <c r="B597" s="140" t="s">
        <v>18671</v>
      </c>
      <c r="C597" s="141" t="s">
        <v>6915</v>
      </c>
      <c r="D597" s="141" t="s">
        <v>31</v>
      </c>
      <c r="E597" s="141" t="s">
        <v>18672</v>
      </c>
      <c r="F597" s="142">
        <v>42848</v>
      </c>
      <c r="G597" s="141" t="s">
        <v>120</v>
      </c>
      <c r="H597" s="141" t="s">
        <v>18663</v>
      </c>
      <c r="I597" s="141">
        <v>4</v>
      </c>
      <c r="J597" s="141" t="s">
        <v>10784</v>
      </c>
      <c r="K597" s="141" t="s">
        <v>28</v>
      </c>
      <c r="L597" s="141">
        <v>0</v>
      </c>
      <c r="M597" s="141" t="s">
        <v>13698</v>
      </c>
      <c r="N597" s="141">
        <v>0</v>
      </c>
      <c r="O597" s="141" t="s">
        <v>41</v>
      </c>
      <c r="P597" s="141">
        <v>101973.04</v>
      </c>
      <c r="Q597" s="141">
        <v>4309650</v>
      </c>
      <c r="R597" s="141">
        <v>3082741</v>
      </c>
      <c r="S597" s="141">
        <v>71.53</v>
      </c>
      <c r="T597" s="141">
        <v>0</v>
      </c>
      <c r="U597" s="141">
        <v>0</v>
      </c>
      <c r="V597" s="141" t="s">
        <v>18676</v>
      </c>
      <c r="W597" s="141" t="s">
        <v>18677</v>
      </c>
      <c r="X597" s="141" t="s">
        <v>18678</v>
      </c>
      <c r="Y597" s="141" t="s">
        <v>140</v>
      </c>
      <c r="Z597" s="141" t="str">
        <f t="shared" si="9"/>
        <v>Exome capture151PE</v>
      </c>
      <c r="AA597" s="143">
        <v>0</v>
      </c>
      <c r="AB597" s="143" t="s">
        <v>30</v>
      </c>
      <c r="AC597" s="156" t="s">
        <v>139</v>
      </c>
      <c r="AD597" s="205"/>
    </row>
    <row r="598" spans="1:30" s="27" customFormat="1" ht="24" customHeight="1">
      <c r="A598" s="139">
        <v>42851</v>
      </c>
      <c r="B598" s="140" t="s">
        <v>18679</v>
      </c>
      <c r="C598" s="141" t="s">
        <v>6915</v>
      </c>
      <c r="D598" s="141" t="s">
        <v>31</v>
      </c>
      <c r="E598" s="141" t="s">
        <v>18680</v>
      </c>
      <c r="F598" s="142">
        <v>42848</v>
      </c>
      <c r="G598" s="141" t="s">
        <v>120</v>
      </c>
      <c r="H598" s="141" t="s">
        <v>18663</v>
      </c>
      <c r="I598" s="141">
        <v>5</v>
      </c>
      <c r="J598" s="141" t="s">
        <v>10784</v>
      </c>
      <c r="K598" s="141" t="s">
        <v>28</v>
      </c>
      <c r="L598" s="141">
        <v>0</v>
      </c>
      <c r="M598" s="141" t="s">
        <v>13711</v>
      </c>
      <c r="N598" s="141">
        <v>0</v>
      </c>
      <c r="O598" s="141" t="s">
        <v>41</v>
      </c>
      <c r="P598" s="141">
        <v>100719.09</v>
      </c>
      <c r="Q598" s="141">
        <v>4309650</v>
      </c>
      <c r="R598" s="141">
        <v>3110377</v>
      </c>
      <c r="S598" s="141">
        <v>72.17</v>
      </c>
      <c r="T598" s="141">
        <v>0</v>
      </c>
      <c r="U598" s="141">
        <v>0</v>
      </c>
      <c r="V598" s="141" t="s">
        <v>18681</v>
      </c>
      <c r="W598" s="141" t="s">
        <v>18682</v>
      </c>
      <c r="X598" s="141" t="s">
        <v>18683</v>
      </c>
      <c r="Y598" s="141" t="s">
        <v>140</v>
      </c>
      <c r="Z598" s="141" t="str">
        <f t="shared" si="9"/>
        <v>Exome capture151PE</v>
      </c>
      <c r="AA598" s="143">
        <v>0</v>
      </c>
      <c r="AB598" s="143" t="s">
        <v>30</v>
      </c>
      <c r="AC598" s="156" t="s">
        <v>139</v>
      </c>
      <c r="AD598" s="205"/>
    </row>
    <row r="599" spans="1:30" s="27" customFormat="1" ht="24" customHeight="1">
      <c r="A599" s="139">
        <v>42851</v>
      </c>
      <c r="B599" s="140" t="s">
        <v>18684</v>
      </c>
      <c r="C599" s="141">
        <v>0</v>
      </c>
      <c r="D599" s="141" t="s">
        <v>31</v>
      </c>
      <c r="E599" s="141" t="s">
        <v>18685</v>
      </c>
      <c r="F599" s="142">
        <v>42848</v>
      </c>
      <c r="G599" s="141" t="s">
        <v>120</v>
      </c>
      <c r="H599" s="141" t="s">
        <v>18663</v>
      </c>
      <c r="I599" s="141">
        <v>6</v>
      </c>
      <c r="J599" s="141" t="s">
        <v>10784</v>
      </c>
      <c r="K599" s="141" t="s">
        <v>28</v>
      </c>
      <c r="L599" s="141">
        <v>0</v>
      </c>
      <c r="M599" s="141" t="s">
        <v>13698</v>
      </c>
      <c r="N599" s="141">
        <v>0</v>
      </c>
      <c r="O599" s="141" t="s">
        <v>41</v>
      </c>
      <c r="P599" s="141">
        <v>103369.60000000001</v>
      </c>
      <c r="Q599" s="141">
        <v>4309650</v>
      </c>
      <c r="R599" s="141">
        <v>3174083</v>
      </c>
      <c r="S599" s="141">
        <v>73.650000000000006</v>
      </c>
      <c r="T599" s="141">
        <v>0</v>
      </c>
      <c r="U599" s="141">
        <v>0</v>
      </c>
      <c r="V599" s="141" t="s">
        <v>18686</v>
      </c>
      <c r="W599" s="141" t="s">
        <v>18687</v>
      </c>
      <c r="X599" s="141" t="s">
        <v>18688</v>
      </c>
      <c r="Y599" s="141" t="s">
        <v>140</v>
      </c>
      <c r="Z599" s="141" t="str">
        <f t="shared" si="9"/>
        <v>0151PE</v>
      </c>
      <c r="AA599" s="143">
        <v>0</v>
      </c>
      <c r="AB599" s="143" t="s">
        <v>30</v>
      </c>
      <c r="AC599" s="156" t="s">
        <v>139</v>
      </c>
      <c r="AD599" s="205"/>
    </row>
    <row r="600" spans="1:30" s="27" customFormat="1" ht="24" customHeight="1">
      <c r="A600" s="139">
        <v>42851</v>
      </c>
      <c r="B600" s="140" t="s">
        <v>18689</v>
      </c>
      <c r="C600" s="141" t="s">
        <v>6915</v>
      </c>
      <c r="D600" s="141" t="s">
        <v>31</v>
      </c>
      <c r="E600" s="141" t="s">
        <v>18690</v>
      </c>
      <c r="F600" s="142">
        <v>42848</v>
      </c>
      <c r="G600" s="141" t="s">
        <v>120</v>
      </c>
      <c r="H600" s="141" t="s">
        <v>18663</v>
      </c>
      <c r="I600" s="141">
        <v>7</v>
      </c>
      <c r="J600" s="141" t="s">
        <v>10784</v>
      </c>
      <c r="K600" s="141" t="s">
        <v>28</v>
      </c>
      <c r="L600" s="141">
        <v>0</v>
      </c>
      <c r="M600" s="141" t="s">
        <v>13698</v>
      </c>
      <c r="N600" s="141">
        <v>0</v>
      </c>
      <c r="O600" s="141" t="s">
        <v>41</v>
      </c>
      <c r="P600" s="141">
        <v>106810.27</v>
      </c>
      <c r="Q600" s="141">
        <v>4309650</v>
      </c>
      <c r="R600" s="141">
        <v>3246609</v>
      </c>
      <c r="S600" s="141">
        <v>75.33</v>
      </c>
      <c r="T600" s="141">
        <v>0</v>
      </c>
      <c r="U600" s="141">
        <v>0</v>
      </c>
      <c r="V600" s="141" t="s">
        <v>18691</v>
      </c>
      <c r="W600" s="141" t="s">
        <v>18692</v>
      </c>
      <c r="X600" s="141" t="s">
        <v>18693</v>
      </c>
      <c r="Y600" s="141" t="s">
        <v>140</v>
      </c>
      <c r="Z600" s="141" t="str">
        <f t="shared" si="9"/>
        <v>Exome capture151PE</v>
      </c>
      <c r="AA600" s="143">
        <v>0</v>
      </c>
      <c r="AB600" s="143" t="s">
        <v>30</v>
      </c>
      <c r="AC600" s="156" t="s">
        <v>139</v>
      </c>
      <c r="AD600" s="205"/>
    </row>
    <row r="601" spans="1:30" s="27" customFormat="1" ht="24" customHeight="1">
      <c r="A601" s="139">
        <v>42851</v>
      </c>
      <c r="B601" s="140" t="s">
        <v>18694</v>
      </c>
      <c r="C601" s="141" t="s">
        <v>6915</v>
      </c>
      <c r="D601" s="141" t="s">
        <v>31</v>
      </c>
      <c r="E601" s="141" t="s">
        <v>18695</v>
      </c>
      <c r="F601" s="142">
        <v>42848</v>
      </c>
      <c r="G601" s="141" t="s">
        <v>120</v>
      </c>
      <c r="H601" s="141" t="s">
        <v>18663</v>
      </c>
      <c r="I601" s="141">
        <v>8</v>
      </c>
      <c r="J601" s="141" t="s">
        <v>10784</v>
      </c>
      <c r="K601" s="141" t="s">
        <v>28</v>
      </c>
      <c r="L601" s="141">
        <v>0</v>
      </c>
      <c r="M601" s="141" t="s">
        <v>13698</v>
      </c>
      <c r="N601" s="141">
        <v>0</v>
      </c>
      <c r="O601" s="141" t="s">
        <v>41</v>
      </c>
      <c r="P601" s="141">
        <v>103521.42</v>
      </c>
      <c r="Q601" s="141">
        <v>4309650</v>
      </c>
      <c r="R601" s="141">
        <v>3139800</v>
      </c>
      <c r="S601" s="141">
        <v>72.86</v>
      </c>
      <c r="T601" s="141">
        <v>0</v>
      </c>
      <c r="U601" s="141">
        <v>0</v>
      </c>
      <c r="V601" s="141" t="s">
        <v>11787</v>
      </c>
      <c r="W601" s="141" t="s">
        <v>18696</v>
      </c>
      <c r="X601" s="141" t="s">
        <v>18697</v>
      </c>
      <c r="Y601" s="141" t="s">
        <v>140</v>
      </c>
      <c r="Z601" s="141" t="str">
        <f t="shared" si="9"/>
        <v>Exome capture151PE</v>
      </c>
      <c r="AA601" s="143">
        <v>0</v>
      </c>
      <c r="AB601" s="143" t="s">
        <v>30</v>
      </c>
      <c r="AC601" s="156" t="s">
        <v>139</v>
      </c>
      <c r="AD601" s="205"/>
    </row>
    <row r="602" spans="1:30" s="27" customFormat="1" ht="24" customHeight="1">
      <c r="A602" s="133">
        <v>42852</v>
      </c>
      <c r="B602" s="152" t="s">
        <v>18616</v>
      </c>
      <c r="C602" s="153" t="s">
        <v>6915</v>
      </c>
      <c r="D602" s="153" t="s">
        <v>31</v>
      </c>
      <c r="E602" s="153" t="s">
        <v>18698</v>
      </c>
      <c r="F602" s="133">
        <v>42849</v>
      </c>
      <c r="G602" s="153" t="s">
        <v>135</v>
      </c>
      <c r="H602" s="153" t="s">
        <v>18699</v>
      </c>
      <c r="I602" s="153">
        <v>1</v>
      </c>
      <c r="J602" s="153" t="s">
        <v>7715</v>
      </c>
      <c r="K602" s="153" t="s">
        <v>28</v>
      </c>
      <c r="L602" s="153" t="s">
        <v>2973</v>
      </c>
      <c r="M602" s="153" t="s">
        <v>13536</v>
      </c>
      <c r="N602" s="153">
        <v>152</v>
      </c>
      <c r="O602" s="153" t="s">
        <v>33</v>
      </c>
      <c r="P602" s="153">
        <v>77888.98</v>
      </c>
      <c r="Q602" s="153">
        <v>4309650</v>
      </c>
      <c r="R602" s="153">
        <v>3525200</v>
      </c>
      <c r="S602" s="153">
        <v>81.8</v>
      </c>
      <c r="T602" s="153" t="s">
        <v>18700</v>
      </c>
      <c r="U602" s="153" t="s">
        <v>18701</v>
      </c>
      <c r="V602" s="153" t="s">
        <v>18702</v>
      </c>
      <c r="W602" s="153" t="s">
        <v>18703</v>
      </c>
      <c r="X602" s="153" t="s">
        <v>18704</v>
      </c>
      <c r="Y602" s="147" t="s">
        <v>4625</v>
      </c>
      <c r="Z602" s="147" t="str">
        <f t="shared" si="9"/>
        <v>Exome capture101PE</v>
      </c>
      <c r="AA602" s="154">
        <v>0</v>
      </c>
      <c r="AB602" s="155" t="s">
        <v>30</v>
      </c>
      <c r="AC602" s="155" t="s">
        <v>139</v>
      </c>
      <c r="AD602" s="206"/>
    </row>
    <row r="603" spans="1:30" s="27" customFormat="1" ht="24" customHeight="1">
      <c r="A603" s="139">
        <v>42852</v>
      </c>
      <c r="B603" s="140" t="s">
        <v>18616</v>
      </c>
      <c r="C603" s="141" t="s">
        <v>6915</v>
      </c>
      <c r="D603" s="141" t="s">
        <v>31</v>
      </c>
      <c r="E603" s="141" t="s">
        <v>18698</v>
      </c>
      <c r="F603" s="142">
        <v>42849</v>
      </c>
      <c r="G603" s="141" t="s">
        <v>135</v>
      </c>
      <c r="H603" s="141" t="s">
        <v>18699</v>
      </c>
      <c r="I603" s="141">
        <v>2</v>
      </c>
      <c r="J603" s="141" t="s">
        <v>7715</v>
      </c>
      <c r="K603" s="141" t="s">
        <v>28</v>
      </c>
      <c r="L603" s="141" t="s">
        <v>2973</v>
      </c>
      <c r="M603" s="141" t="s">
        <v>13536</v>
      </c>
      <c r="N603" s="141">
        <v>161</v>
      </c>
      <c r="O603" s="141" t="s">
        <v>33</v>
      </c>
      <c r="P603" s="141">
        <v>77683.47</v>
      </c>
      <c r="Q603" s="141">
        <v>4309650</v>
      </c>
      <c r="R603" s="141">
        <v>3514260</v>
      </c>
      <c r="S603" s="141">
        <v>81.540000000000006</v>
      </c>
      <c r="T603" s="141" t="s">
        <v>18705</v>
      </c>
      <c r="U603" s="141" t="s">
        <v>18706</v>
      </c>
      <c r="V603" s="141" t="s">
        <v>18707</v>
      </c>
      <c r="W603" s="141" t="s">
        <v>18708</v>
      </c>
      <c r="X603" s="141" t="s">
        <v>18709</v>
      </c>
      <c r="Y603" s="141" t="s">
        <v>4625</v>
      </c>
      <c r="Z603" s="141" t="str">
        <f t="shared" si="9"/>
        <v>Exome capture101PE</v>
      </c>
      <c r="AA603" s="143">
        <v>0</v>
      </c>
      <c r="AB603" s="143" t="s">
        <v>30</v>
      </c>
      <c r="AC603" s="156" t="s">
        <v>139</v>
      </c>
      <c r="AD603" s="205"/>
    </row>
    <row r="604" spans="1:30" s="27" customFormat="1" ht="24" customHeight="1">
      <c r="A604" s="139">
        <v>42852</v>
      </c>
      <c r="B604" s="140" t="s">
        <v>18616</v>
      </c>
      <c r="C604" s="141" t="s">
        <v>6915</v>
      </c>
      <c r="D604" s="141" t="s">
        <v>31</v>
      </c>
      <c r="E604" s="141" t="s">
        <v>18710</v>
      </c>
      <c r="F604" s="142">
        <v>42849</v>
      </c>
      <c r="G604" s="141" t="s">
        <v>135</v>
      </c>
      <c r="H604" s="141" t="s">
        <v>18699</v>
      </c>
      <c r="I604" s="141">
        <v>3</v>
      </c>
      <c r="J604" s="141" t="s">
        <v>7715</v>
      </c>
      <c r="K604" s="141" t="s">
        <v>28</v>
      </c>
      <c r="L604" s="141" t="s">
        <v>2973</v>
      </c>
      <c r="M604" s="141" t="s">
        <v>13536</v>
      </c>
      <c r="N604" s="141">
        <v>152</v>
      </c>
      <c r="O604" s="141" t="s">
        <v>33</v>
      </c>
      <c r="P604" s="141">
        <v>71072.639999999999</v>
      </c>
      <c r="Q604" s="141">
        <v>4309650</v>
      </c>
      <c r="R604" s="141">
        <v>3216895</v>
      </c>
      <c r="S604" s="141">
        <v>74.64</v>
      </c>
      <c r="T604" s="141" t="s">
        <v>18711</v>
      </c>
      <c r="U604" s="141" t="s">
        <v>2582</v>
      </c>
      <c r="V604" s="141" t="s">
        <v>18712</v>
      </c>
      <c r="W604" s="141" t="s">
        <v>18713</v>
      </c>
      <c r="X604" s="141" t="s">
        <v>18714</v>
      </c>
      <c r="Y604" s="141" t="s">
        <v>4625</v>
      </c>
      <c r="Z604" s="141" t="str">
        <f t="shared" si="9"/>
        <v>Exome capture101PE</v>
      </c>
      <c r="AA604" s="143">
        <v>0</v>
      </c>
      <c r="AB604" s="143" t="s">
        <v>30</v>
      </c>
      <c r="AC604" s="156" t="s">
        <v>139</v>
      </c>
      <c r="AD604" s="205"/>
    </row>
    <row r="605" spans="1:30" s="27" customFormat="1" ht="24" customHeight="1">
      <c r="A605" s="139">
        <v>42852</v>
      </c>
      <c r="B605" s="140" t="s">
        <v>18616</v>
      </c>
      <c r="C605" s="141" t="s">
        <v>6915</v>
      </c>
      <c r="D605" s="141" t="s">
        <v>31</v>
      </c>
      <c r="E605" s="141" t="s">
        <v>18710</v>
      </c>
      <c r="F605" s="142">
        <v>42849</v>
      </c>
      <c r="G605" s="141" t="s">
        <v>135</v>
      </c>
      <c r="H605" s="141" t="s">
        <v>18699</v>
      </c>
      <c r="I605" s="141">
        <v>4</v>
      </c>
      <c r="J605" s="141" t="s">
        <v>7715</v>
      </c>
      <c r="K605" s="141" t="s">
        <v>28</v>
      </c>
      <c r="L605" s="141" t="s">
        <v>2973</v>
      </c>
      <c r="M605" s="141" t="s">
        <v>13536</v>
      </c>
      <c r="N605" s="141">
        <v>152</v>
      </c>
      <c r="O605" s="141" t="s">
        <v>33</v>
      </c>
      <c r="P605" s="141">
        <v>69250.16</v>
      </c>
      <c r="Q605" s="141">
        <v>4309650</v>
      </c>
      <c r="R605" s="141">
        <v>3133905</v>
      </c>
      <c r="S605" s="141">
        <v>72.72</v>
      </c>
      <c r="T605" s="141" t="s">
        <v>18715</v>
      </c>
      <c r="U605" s="141" t="s">
        <v>18716</v>
      </c>
      <c r="V605" s="141" t="s">
        <v>18717</v>
      </c>
      <c r="W605" s="141" t="s">
        <v>18718</v>
      </c>
      <c r="X605" s="141" t="s">
        <v>18719</v>
      </c>
      <c r="Y605" s="141" t="s">
        <v>4625</v>
      </c>
      <c r="Z605" s="141" t="str">
        <f t="shared" si="9"/>
        <v>Exome capture101PE</v>
      </c>
      <c r="AA605" s="143">
        <v>0</v>
      </c>
      <c r="AB605" s="143" t="s">
        <v>30</v>
      </c>
      <c r="AC605" s="156" t="s">
        <v>139</v>
      </c>
      <c r="AD605" s="205"/>
    </row>
    <row r="606" spans="1:30" s="27" customFormat="1" ht="24" customHeight="1">
      <c r="A606" s="139">
        <v>42852</v>
      </c>
      <c r="B606" s="140" t="s">
        <v>18720</v>
      </c>
      <c r="C606" s="141" t="s">
        <v>104</v>
      </c>
      <c r="D606" s="141" t="s">
        <v>31</v>
      </c>
      <c r="E606" s="141" t="s">
        <v>18721</v>
      </c>
      <c r="F606" s="142">
        <v>42849</v>
      </c>
      <c r="G606" s="141" t="s">
        <v>135</v>
      </c>
      <c r="H606" s="141" t="s">
        <v>18699</v>
      </c>
      <c r="I606" s="141">
        <v>5</v>
      </c>
      <c r="J606" s="141" t="s">
        <v>7715</v>
      </c>
      <c r="K606" s="141" t="s">
        <v>28</v>
      </c>
      <c r="L606" s="141" t="s">
        <v>2973</v>
      </c>
      <c r="M606" s="141" t="s">
        <v>13558</v>
      </c>
      <c r="N606" s="141">
        <v>0</v>
      </c>
      <c r="O606" s="141" t="s">
        <v>33</v>
      </c>
      <c r="P606" s="141">
        <v>81352.100000000006</v>
      </c>
      <c r="Q606" s="141">
        <v>4309650</v>
      </c>
      <c r="R606" s="141">
        <v>3752366</v>
      </c>
      <c r="S606" s="141">
        <v>87.07</v>
      </c>
      <c r="T606" s="141">
        <v>0</v>
      </c>
      <c r="U606" s="141">
        <v>0</v>
      </c>
      <c r="V606" s="141" t="s">
        <v>18722</v>
      </c>
      <c r="W606" s="141" t="s">
        <v>18723</v>
      </c>
      <c r="X606" s="141" t="s">
        <v>18724</v>
      </c>
      <c r="Y606" s="141" t="s">
        <v>4625</v>
      </c>
      <c r="Z606" s="141" t="str">
        <f t="shared" si="9"/>
        <v>Transcriptome101PE</v>
      </c>
      <c r="AA606" s="143">
        <v>0</v>
      </c>
      <c r="AB606" s="143" t="s">
        <v>30</v>
      </c>
      <c r="AC606" s="156" t="s">
        <v>139</v>
      </c>
      <c r="AD606" s="205"/>
    </row>
    <row r="607" spans="1:30" s="27" customFormat="1" ht="24" customHeight="1">
      <c r="A607" s="139">
        <v>42852</v>
      </c>
      <c r="B607" s="140" t="s">
        <v>18720</v>
      </c>
      <c r="C607" s="141" t="s">
        <v>104</v>
      </c>
      <c r="D607" s="141" t="s">
        <v>31</v>
      </c>
      <c r="E607" s="141" t="s">
        <v>18721</v>
      </c>
      <c r="F607" s="142">
        <v>42849</v>
      </c>
      <c r="G607" s="141" t="s">
        <v>135</v>
      </c>
      <c r="H607" s="141" t="s">
        <v>18699</v>
      </c>
      <c r="I607" s="141">
        <v>6</v>
      </c>
      <c r="J607" s="141" t="s">
        <v>7715</v>
      </c>
      <c r="K607" s="141" t="s">
        <v>28</v>
      </c>
      <c r="L607" s="141" t="s">
        <v>2973</v>
      </c>
      <c r="M607" s="141" t="s">
        <v>13558</v>
      </c>
      <c r="N607" s="141">
        <v>0</v>
      </c>
      <c r="O607" s="141" t="s">
        <v>33</v>
      </c>
      <c r="P607" s="141">
        <v>80911.039999999994</v>
      </c>
      <c r="Q607" s="141">
        <v>4309650</v>
      </c>
      <c r="R607" s="141">
        <v>3737087</v>
      </c>
      <c r="S607" s="141">
        <v>86.71</v>
      </c>
      <c r="T607" s="141">
        <v>0</v>
      </c>
      <c r="U607" s="141">
        <v>0</v>
      </c>
      <c r="V607" s="141" t="s">
        <v>18725</v>
      </c>
      <c r="W607" s="141" t="s">
        <v>18726</v>
      </c>
      <c r="X607" s="141" t="s">
        <v>18727</v>
      </c>
      <c r="Y607" s="141" t="s">
        <v>4625</v>
      </c>
      <c r="Z607" s="141" t="str">
        <f t="shared" si="9"/>
        <v>Transcriptome101PE</v>
      </c>
      <c r="AA607" s="143">
        <v>0</v>
      </c>
      <c r="AB607" s="143" t="s">
        <v>30</v>
      </c>
      <c r="AC607" s="156" t="s">
        <v>139</v>
      </c>
      <c r="AD607" s="205"/>
    </row>
    <row r="608" spans="1:30" s="27" customFormat="1" ht="24" customHeight="1">
      <c r="A608" s="139">
        <v>42852</v>
      </c>
      <c r="B608" s="140" t="s">
        <v>18616</v>
      </c>
      <c r="C608" s="141" t="s">
        <v>6915</v>
      </c>
      <c r="D608" s="141" t="s">
        <v>31</v>
      </c>
      <c r="E608" s="141" t="s">
        <v>18728</v>
      </c>
      <c r="F608" s="142">
        <v>42849</v>
      </c>
      <c r="G608" s="141" t="s">
        <v>135</v>
      </c>
      <c r="H608" s="141" t="s">
        <v>18699</v>
      </c>
      <c r="I608" s="141">
        <v>7</v>
      </c>
      <c r="J608" s="141" t="s">
        <v>7715</v>
      </c>
      <c r="K608" s="141" t="s">
        <v>28</v>
      </c>
      <c r="L608" s="141" t="s">
        <v>2973</v>
      </c>
      <c r="M608" s="141" t="s">
        <v>13536</v>
      </c>
      <c r="N608" s="141">
        <v>161</v>
      </c>
      <c r="O608" s="141" t="s">
        <v>33</v>
      </c>
      <c r="P608" s="141">
        <v>77809.91</v>
      </c>
      <c r="Q608" s="141">
        <v>4309650</v>
      </c>
      <c r="R608" s="141">
        <v>3536335</v>
      </c>
      <c r="S608" s="141">
        <v>82.06</v>
      </c>
      <c r="T608" s="141" t="s">
        <v>18729</v>
      </c>
      <c r="U608" s="141" t="s">
        <v>18730</v>
      </c>
      <c r="V608" s="141" t="s">
        <v>18731</v>
      </c>
      <c r="W608" s="141" t="s">
        <v>18732</v>
      </c>
      <c r="X608" s="141" t="s">
        <v>18733</v>
      </c>
      <c r="Y608" s="141" t="s">
        <v>4625</v>
      </c>
      <c r="Z608" s="141" t="str">
        <f t="shared" si="9"/>
        <v>Exome capture101PE</v>
      </c>
      <c r="AA608" s="143">
        <v>0</v>
      </c>
      <c r="AB608" s="143" t="s">
        <v>30</v>
      </c>
      <c r="AC608" s="156" t="s">
        <v>139</v>
      </c>
      <c r="AD608" s="205"/>
    </row>
    <row r="609" spans="1:30" s="27" customFormat="1" ht="24" customHeight="1">
      <c r="A609" s="139">
        <v>42852</v>
      </c>
      <c r="B609" s="140" t="s">
        <v>18616</v>
      </c>
      <c r="C609" s="141" t="s">
        <v>6915</v>
      </c>
      <c r="D609" s="141" t="s">
        <v>31</v>
      </c>
      <c r="E609" s="141" t="s">
        <v>18728</v>
      </c>
      <c r="F609" s="142">
        <v>42849</v>
      </c>
      <c r="G609" s="141" t="s">
        <v>135</v>
      </c>
      <c r="H609" s="141" t="s">
        <v>18699</v>
      </c>
      <c r="I609" s="141">
        <v>8</v>
      </c>
      <c r="J609" s="141" t="s">
        <v>7715</v>
      </c>
      <c r="K609" s="141" t="s">
        <v>28</v>
      </c>
      <c r="L609" s="141" t="s">
        <v>2973</v>
      </c>
      <c r="M609" s="141" t="s">
        <v>13536</v>
      </c>
      <c r="N609" s="141">
        <v>161</v>
      </c>
      <c r="O609" s="141" t="s">
        <v>33</v>
      </c>
      <c r="P609" s="141">
        <v>74276.97</v>
      </c>
      <c r="Q609" s="141">
        <v>4309650</v>
      </c>
      <c r="R609" s="141">
        <v>3392649</v>
      </c>
      <c r="S609" s="141">
        <v>78.72</v>
      </c>
      <c r="T609" s="141" t="s">
        <v>18734</v>
      </c>
      <c r="U609" s="141" t="s">
        <v>18735</v>
      </c>
      <c r="V609" s="141" t="s">
        <v>18736</v>
      </c>
      <c r="W609" s="141" t="s">
        <v>18737</v>
      </c>
      <c r="X609" s="141" t="s">
        <v>18738</v>
      </c>
      <c r="Y609" s="141" t="s">
        <v>4625</v>
      </c>
      <c r="Z609" s="141" t="str">
        <f t="shared" si="9"/>
        <v>Exome capture101PE</v>
      </c>
      <c r="AA609" s="143">
        <v>0</v>
      </c>
      <c r="AB609" s="143" t="s">
        <v>30</v>
      </c>
      <c r="AC609" s="156" t="s">
        <v>139</v>
      </c>
      <c r="AD609" s="205"/>
    </row>
    <row r="610" spans="1:30" s="27" customFormat="1" ht="24" customHeight="1">
      <c r="A610" s="133">
        <v>42852</v>
      </c>
      <c r="B610" s="152" t="s">
        <v>18453</v>
      </c>
      <c r="C610" s="153" t="s">
        <v>104</v>
      </c>
      <c r="D610" s="153" t="s">
        <v>31</v>
      </c>
      <c r="E610" s="153" t="s">
        <v>18739</v>
      </c>
      <c r="F610" s="133">
        <v>42849</v>
      </c>
      <c r="G610" s="153" t="s">
        <v>135</v>
      </c>
      <c r="H610" s="153" t="s">
        <v>18740</v>
      </c>
      <c r="I610" s="153">
        <v>1</v>
      </c>
      <c r="J610" s="153" t="s">
        <v>7715</v>
      </c>
      <c r="K610" s="153" t="s">
        <v>28</v>
      </c>
      <c r="L610" s="153" t="s">
        <v>2973</v>
      </c>
      <c r="M610" s="153" t="s">
        <v>13536</v>
      </c>
      <c r="N610" s="153">
        <v>0</v>
      </c>
      <c r="O610" s="153" t="s">
        <v>33</v>
      </c>
      <c r="P610" s="153">
        <v>70401.83</v>
      </c>
      <c r="Q610" s="153">
        <v>4309650</v>
      </c>
      <c r="R610" s="153">
        <v>3181658</v>
      </c>
      <c r="S610" s="153">
        <v>73.83</v>
      </c>
      <c r="T610" s="153">
        <v>0</v>
      </c>
      <c r="U610" s="153">
        <v>0</v>
      </c>
      <c r="V610" s="153" t="s">
        <v>3370</v>
      </c>
      <c r="W610" s="153" t="s">
        <v>18741</v>
      </c>
      <c r="X610" s="153" t="s">
        <v>18742</v>
      </c>
      <c r="Y610" s="147" t="s">
        <v>4625</v>
      </c>
      <c r="Z610" s="147" t="str">
        <f t="shared" si="9"/>
        <v>Transcriptome101PE</v>
      </c>
      <c r="AA610" s="154">
        <v>0</v>
      </c>
      <c r="AB610" s="155" t="s">
        <v>30</v>
      </c>
      <c r="AC610" s="155" t="s">
        <v>139</v>
      </c>
      <c r="AD610" s="206"/>
    </row>
    <row r="611" spans="1:30" s="27" customFormat="1" ht="24" customHeight="1">
      <c r="A611" s="139">
        <v>42852</v>
      </c>
      <c r="B611" s="140" t="s">
        <v>18460</v>
      </c>
      <c r="C611" s="141" t="s">
        <v>104</v>
      </c>
      <c r="D611" s="141" t="s">
        <v>31</v>
      </c>
      <c r="E611" s="141" t="s">
        <v>18739</v>
      </c>
      <c r="F611" s="142">
        <v>42849</v>
      </c>
      <c r="G611" s="141" t="s">
        <v>135</v>
      </c>
      <c r="H611" s="141" t="s">
        <v>18740</v>
      </c>
      <c r="I611" s="141">
        <v>2</v>
      </c>
      <c r="J611" s="141" t="s">
        <v>7715</v>
      </c>
      <c r="K611" s="141" t="s">
        <v>28</v>
      </c>
      <c r="L611" s="141" t="s">
        <v>2973</v>
      </c>
      <c r="M611" s="141" t="s">
        <v>13536</v>
      </c>
      <c r="N611" s="141">
        <v>0</v>
      </c>
      <c r="O611" s="141" t="s">
        <v>33</v>
      </c>
      <c r="P611" s="141">
        <v>69261.09</v>
      </c>
      <c r="Q611" s="141">
        <v>4309650</v>
      </c>
      <c r="R611" s="141">
        <v>3129049</v>
      </c>
      <c r="S611" s="141">
        <v>72.61</v>
      </c>
      <c r="T611" s="141">
        <v>0</v>
      </c>
      <c r="U611" s="141">
        <v>0</v>
      </c>
      <c r="V611" s="141" t="s">
        <v>18743</v>
      </c>
      <c r="W611" s="141" t="s">
        <v>18744</v>
      </c>
      <c r="X611" s="141" t="s">
        <v>18745</v>
      </c>
      <c r="Y611" s="141" t="s">
        <v>4625</v>
      </c>
      <c r="Z611" s="141" t="str">
        <f t="shared" si="9"/>
        <v>Transcriptome101PE</v>
      </c>
      <c r="AA611" s="143">
        <v>0</v>
      </c>
      <c r="AB611" s="143" t="s">
        <v>30</v>
      </c>
      <c r="AC611" s="156" t="s">
        <v>139</v>
      </c>
      <c r="AD611" s="205"/>
    </row>
    <row r="612" spans="1:30" s="27" customFormat="1" ht="24" customHeight="1">
      <c r="A612" s="139">
        <v>42852</v>
      </c>
      <c r="B612" s="140" t="s">
        <v>18746</v>
      </c>
      <c r="C612" s="141" t="s">
        <v>293</v>
      </c>
      <c r="D612" s="141" t="s">
        <v>18747</v>
      </c>
      <c r="E612" s="141" t="s">
        <v>18748</v>
      </c>
      <c r="F612" s="142">
        <v>42849</v>
      </c>
      <c r="G612" s="141" t="s">
        <v>135</v>
      </c>
      <c r="H612" s="141" t="s">
        <v>18740</v>
      </c>
      <c r="I612" s="141">
        <v>3</v>
      </c>
      <c r="J612" s="141" t="s">
        <v>7715</v>
      </c>
      <c r="K612" s="141" t="s">
        <v>28</v>
      </c>
      <c r="L612" s="141" t="s">
        <v>2973</v>
      </c>
      <c r="M612" s="141" t="s">
        <v>18749</v>
      </c>
      <c r="N612" s="141">
        <v>0</v>
      </c>
      <c r="O612" s="141" t="s">
        <v>33</v>
      </c>
      <c r="P612" s="141">
        <v>74164.429999999993</v>
      </c>
      <c r="Q612" s="141">
        <v>4309650</v>
      </c>
      <c r="R612" s="141">
        <v>3310911</v>
      </c>
      <c r="S612" s="141">
        <v>76.83</v>
      </c>
      <c r="T612" s="141">
        <v>0</v>
      </c>
      <c r="U612" s="141">
        <v>0</v>
      </c>
      <c r="V612" s="141" t="s">
        <v>18750</v>
      </c>
      <c r="W612" s="141" t="s">
        <v>18751</v>
      </c>
      <c r="X612" s="141" t="s">
        <v>18752</v>
      </c>
      <c r="Y612" s="141" t="s">
        <v>4625</v>
      </c>
      <c r="Z612" s="141" t="str">
        <f t="shared" si="9"/>
        <v>RAD-Seq101PE</v>
      </c>
      <c r="AA612" s="143">
        <v>0</v>
      </c>
      <c r="AB612" s="143" t="s">
        <v>30</v>
      </c>
      <c r="AC612" s="156" t="s">
        <v>139</v>
      </c>
      <c r="AD612" s="205"/>
    </row>
    <row r="613" spans="1:30" s="27" customFormat="1" ht="24" customHeight="1">
      <c r="A613" s="139">
        <v>42852</v>
      </c>
      <c r="B613" s="140" t="s">
        <v>18746</v>
      </c>
      <c r="C613" s="141" t="s">
        <v>293</v>
      </c>
      <c r="D613" s="141" t="s">
        <v>18753</v>
      </c>
      <c r="E613" s="141" t="s">
        <v>18754</v>
      </c>
      <c r="F613" s="142">
        <v>42849</v>
      </c>
      <c r="G613" s="141" t="s">
        <v>135</v>
      </c>
      <c r="H613" s="141" t="s">
        <v>18740</v>
      </c>
      <c r="I613" s="141">
        <v>4</v>
      </c>
      <c r="J613" s="141" t="s">
        <v>7715</v>
      </c>
      <c r="K613" s="141" t="s">
        <v>28</v>
      </c>
      <c r="L613" s="141" t="s">
        <v>2973</v>
      </c>
      <c r="M613" s="141" t="s">
        <v>18749</v>
      </c>
      <c r="N613" s="141">
        <v>0</v>
      </c>
      <c r="O613" s="141" t="s">
        <v>33</v>
      </c>
      <c r="P613" s="141">
        <v>73616.98</v>
      </c>
      <c r="Q613" s="141">
        <v>4309650</v>
      </c>
      <c r="R613" s="141">
        <v>3286472</v>
      </c>
      <c r="S613" s="141">
        <v>76.260000000000005</v>
      </c>
      <c r="T613" s="141">
        <v>0</v>
      </c>
      <c r="U613" s="141">
        <v>0</v>
      </c>
      <c r="V613" s="141" t="s">
        <v>18755</v>
      </c>
      <c r="W613" s="141" t="s">
        <v>18756</v>
      </c>
      <c r="X613" s="141" t="s">
        <v>18757</v>
      </c>
      <c r="Y613" s="141" t="s">
        <v>4625</v>
      </c>
      <c r="Z613" s="141" t="str">
        <f t="shared" si="9"/>
        <v>RAD-Seq101PE</v>
      </c>
      <c r="AA613" s="143">
        <v>0</v>
      </c>
      <c r="AB613" s="143" t="s">
        <v>30</v>
      </c>
      <c r="AC613" s="156" t="s">
        <v>139</v>
      </c>
      <c r="AD613" s="205"/>
    </row>
    <row r="614" spans="1:30" s="27" customFormat="1" ht="24" customHeight="1">
      <c r="A614" s="139">
        <v>42852</v>
      </c>
      <c r="B614" s="140" t="s">
        <v>18758</v>
      </c>
      <c r="C614" s="141" t="s">
        <v>104</v>
      </c>
      <c r="D614" s="141" t="s">
        <v>31</v>
      </c>
      <c r="E614" s="141" t="s">
        <v>18759</v>
      </c>
      <c r="F614" s="142">
        <v>42849</v>
      </c>
      <c r="G614" s="141" t="s">
        <v>135</v>
      </c>
      <c r="H614" s="141" t="s">
        <v>18740</v>
      </c>
      <c r="I614" s="141">
        <v>5</v>
      </c>
      <c r="J614" s="141" t="s">
        <v>7715</v>
      </c>
      <c r="K614" s="141" t="s">
        <v>28</v>
      </c>
      <c r="L614" s="141" t="s">
        <v>2973</v>
      </c>
      <c r="M614" s="141" t="s">
        <v>13558</v>
      </c>
      <c r="N614" s="141">
        <v>0</v>
      </c>
      <c r="O614" s="141" t="s">
        <v>33</v>
      </c>
      <c r="P614" s="141">
        <v>67488.14</v>
      </c>
      <c r="Q614" s="141">
        <v>4309650</v>
      </c>
      <c r="R614" s="141">
        <v>3089007</v>
      </c>
      <c r="S614" s="141">
        <v>71.680000000000007</v>
      </c>
      <c r="T614" s="141">
        <v>0</v>
      </c>
      <c r="U614" s="141">
        <v>0</v>
      </c>
      <c r="V614" s="141" t="s">
        <v>18760</v>
      </c>
      <c r="W614" s="141" t="s">
        <v>18761</v>
      </c>
      <c r="X614" s="141" t="s">
        <v>18762</v>
      </c>
      <c r="Y614" s="141" t="s">
        <v>4625</v>
      </c>
      <c r="Z614" s="141" t="str">
        <f t="shared" si="9"/>
        <v>Transcriptome101PE</v>
      </c>
      <c r="AA614" s="143">
        <v>0</v>
      </c>
      <c r="AB614" s="143" t="s">
        <v>30</v>
      </c>
      <c r="AC614" s="156" t="s">
        <v>139</v>
      </c>
      <c r="AD614" s="205"/>
    </row>
    <row r="615" spans="1:30" s="27" customFormat="1" ht="24" customHeight="1">
      <c r="A615" s="139">
        <v>42852</v>
      </c>
      <c r="B615" s="140" t="s">
        <v>18758</v>
      </c>
      <c r="C615" s="141" t="s">
        <v>104</v>
      </c>
      <c r="D615" s="141" t="s">
        <v>31</v>
      </c>
      <c r="E615" s="141" t="s">
        <v>18759</v>
      </c>
      <c r="F615" s="142">
        <v>42849</v>
      </c>
      <c r="G615" s="141" t="s">
        <v>135</v>
      </c>
      <c r="H615" s="141" t="s">
        <v>18740</v>
      </c>
      <c r="I615" s="141">
        <v>6</v>
      </c>
      <c r="J615" s="141" t="s">
        <v>7715</v>
      </c>
      <c r="K615" s="141" t="s">
        <v>28</v>
      </c>
      <c r="L615" s="141" t="s">
        <v>2973</v>
      </c>
      <c r="M615" s="141" t="s">
        <v>13558</v>
      </c>
      <c r="N615" s="141">
        <v>0</v>
      </c>
      <c r="O615" s="141" t="s">
        <v>33</v>
      </c>
      <c r="P615" s="141">
        <v>68324.38</v>
      </c>
      <c r="Q615" s="141">
        <v>4309650</v>
      </c>
      <c r="R615" s="141">
        <v>3127403</v>
      </c>
      <c r="S615" s="141">
        <v>72.569999999999993</v>
      </c>
      <c r="T615" s="141">
        <v>0</v>
      </c>
      <c r="U615" s="141">
        <v>0</v>
      </c>
      <c r="V615" s="141" t="s">
        <v>18763</v>
      </c>
      <c r="W615" s="141" t="s">
        <v>18764</v>
      </c>
      <c r="X615" s="141" t="s">
        <v>18765</v>
      </c>
      <c r="Y615" s="141" t="s">
        <v>4625</v>
      </c>
      <c r="Z615" s="141" t="str">
        <f t="shared" si="9"/>
        <v>Transcriptome101PE</v>
      </c>
      <c r="AA615" s="143">
        <v>0</v>
      </c>
      <c r="AB615" s="143" t="s">
        <v>30</v>
      </c>
      <c r="AC615" s="156" t="s">
        <v>139</v>
      </c>
      <c r="AD615" s="205"/>
    </row>
    <row r="616" spans="1:30" s="27" customFormat="1" ht="24" customHeight="1">
      <c r="A616" s="139">
        <v>42852</v>
      </c>
      <c r="B616" s="140" t="s">
        <v>18460</v>
      </c>
      <c r="C616" s="141" t="s">
        <v>104</v>
      </c>
      <c r="D616" s="141" t="s">
        <v>31</v>
      </c>
      <c r="E616" s="141" t="s">
        <v>18766</v>
      </c>
      <c r="F616" s="142">
        <v>42849</v>
      </c>
      <c r="G616" s="141" t="s">
        <v>135</v>
      </c>
      <c r="H616" s="141" t="s">
        <v>18740</v>
      </c>
      <c r="I616" s="141">
        <v>7</v>
      </c>
      <c r="J616" s="141" t="s">
        <v>7715</v>
      </c>
      <c r="K616" s="141" t="s">
        <v>28</v>
      </c>
      <c r="L616" s="141" t="s">
        <v>2973</v>
      </c>
      <c r="M616" s="141" t="s">
        <v>13536</v>
      </c>
      <c r="N616" s="141">
        <v>0</v>
      </c>
      <c r="O616" s="141" t="s">
        <v>33</v>
      </c>
      <c r="P616" s="141">
        <v>70059.59</v>
      </c>
      <c r="Q616" s="141">
        <v>4309650</v>
      </c>
      <c r="R616" s="141">
        <v>3170303</v>
      </c>
      <c r="S616" s="141">
        <v>73.56</v>
      </c>
      <c r="T616" s="141">
        <v>0</v>
      </c>
      <c r="U616" s="141">
        <v>0</v>
      </c>
      <c r="V616" s="141" t="s">
        <v>18767</v>
      </c>
      <c r="W616" s="141" t="s">
        <v>18768</v>
      </c>
      <c r="X616" s="141" t="s">
        <v>18769</v>
      </c>
      <c r="Y616" s="141" t="s">
        <v>4625</v>
      </c>
      <c r="Z616" s="141" t="str">
        <f t="shared" si="9"/>
        <v>Transcriptome101PE</v>
      </c>
      <c r="AA616" s="143">
        <v>0</v>
      </c>
      <c r="AB616" s="143" t="s">
        <v>30</v>
      </c>
      <c r="AC616" s="156" t="s">
        <v>139</v>
      </c>
      <c r="AD616" s="205"/>
    </row>
    <row r="617" spans="1:30" s="27" customFormat="1" ht="24" customHeight="1">
      <c r="A617" s="139">
        <v>42852</v>
      </c>
      <c r="B617" s="140" t="s">
        <v>18460</v>
      </c>
      <c r="C617" s="141" t="s">
        <v>104</v>
      </c>
      <c r="D617" s="141" t="s">
        <v>31</v>
      </c>
      <c r="E617" s="141" t="s">
        <v>18766</v>
      </c>
      <c r="F617" s="142">
        <v>42849</v>
      </c>
      <c r="G617" s="141" t="s">
        <v>135</v>
      </c>
      <c r="H617" s="141" t="s">
        <v>18740</v>
      </c>
      <c r="I617" s="141">
        <v>8</v>
      </c>
      <c r="J617" s="141" t="s">
        <v>7715</v>
      </c>
      <c r="K617" s="141" t="s">
        <v>28</v>
      </c>
      <c r="L617" s="141" t="s">
        <v>2973</v>
      </c>
      <c r="M617" s="141" t="s">
        <v>13536</v>
      </c>
      <c r="N617" s="141">
        <v>0</v>
      </c>
      <c r="O617" s="141" t="s">
        <v>33</v>
      </c>
      <c r="P617" s="141">
        <v>55782.97</v>
      </c>
      <c r="Q617" s="141">
        <v>4309650</v>
      </c>
      <c r="R617" s="141">
        <v>2545092</v>
      </c>
      <c r="S617" s="141">
        <v>59.06</v>
      </c>
      <c r="T617" s="141">
        <v>0</v>
      </c>
      <c r="U617" s="141">
        <v>0</v>
      </c>
      <c r="V617" s="141" t="s">
        <v>18770</v>
      </c>
      <c r="W617" s="141" t="s">
        <v>18771</v>
      </c>
      <c r="X617" s="141" t="s">
        <v>18772</v>
      </c>
      <c r="Y617" s="141" t="s">
        <v>4625</v>
      </c>
      <c r="Z617" s="141" t="str">
        <f t="shared" si="9"/>
        <v>Transcriptome101PE</v>
      </c>
      <c r="AA617" s="143">
        <v>0</v>
      </c>
      <c r="AB617" s="143" t="s">
        <v>30</v>
      </c>
      <c r="AC617" s="156" t="s">
        <v>139</v>
      </c>
      <c r="AD617" s="205"/>
    </row>
    <row r="618" spans="1:30" s="39" customFormat="1" ht="24" customHeight="1">
      <c r="A618" s="219">
        <v>42852</v>
      </c>
      <c r="B618" s="218" t="s">
        <v>3076</v>
      </c>
      <c r="C618" s="135" t="s">
        <v>3064</v>
      </c>
      <c r="D618" s="147" t="s">
        <v>3063</v>
      </c>
      <c r="E618" s="219" t="s">
        <v>18786</v>
      </c>
      <c r="F618" s="219">
        <v>42850</v>
      </c>
      <c r="G618" s="135" t="s">
        <v>6986</v>
      </c>
      <c r="H618" s="147" t="s">
        <v>18785</v>
      </c>
      <c r="I618" s="147">
        <v>1</v>
      </c>
      <c r="J618" s="216" t="s">
        <v>2392</v>
      </c>
      <c r="K618" s="219" t="s">
        <v>28</v>
      </c>
      <c r="L618" s="216" t="s">
        <v>350</v>
      </c>
      <c r="M618" s="219"/>
      <c r="N618" s="215">
        <v>0</v>
      </c>
      <c r="O618" s="135" t="s">
        <v>29</v>
      </c>
      <c r="P618" s="215">
        <v>40230.39</v>
      </c>
      <c r="Q618" s="215">
        <v>4059588</v>
      </c>
      <c r="R618" s="135">
        <v>3604837</v>
      </c>
      <c r="S618" s="135">
        <v>88.9</v>
      </c>
      <c r="T618" s="215">
        <v>0</v>
      </c>
      <c r="U618" s="215">
        <v>0</v>
      </c>
      <c r="V618" s="215" t="s">
        <v>18789</v>
      </c>
      <c r="W618" s="135" t="s">
        <v>18788</v>
      </c>
      <c r="X618" s="219" t="s">
        <v>18787</v>
      </c>
      <c r="Y618" s="147" t="s">
        <v>143</v>
      </c>
      <c r="Z618" s="147" t="str">
        <f t="shared" si="9"/>
        <v>Target Region capture91PE</v>
      </c>
      <c r="AA618" s="261">
        <v>0</v>
      </c>
      <c r="AB618" s="213" t="s">
        <v>2544</v>
      </c>
      <c r="AC618" s="213" t="s">
        <v>16125</v>
      </c>
      <c r="AD618" s="218"/>
    </row>
    <row r="619" spans="1:30" s="39" customFormat="1" ht="24" customHeight="1">
      <c r="A619" s="211">
        <v>42852</v>
      </c>
      <c r="B619" s="210" t="s">
        <v>3076</v>
      </c>
      <c r="C619" s="141" t="s">
        <v>3064</v>
      </c>
      <c r="D619" s="141" t="s">
        <v>3063</v>
      </c>
      <c r="E619" s="210" t="s">
        <v>18786</v>
      </c>
      <c r="F619" s="151">
        <v>42850</v>
      </c>
      <c r="G619" s="141" t="s">
        <v>3074</v>
      </c>
      <c r="H619" s="208" t="s">
        <v>18785</v>
      </c>
      <c r="I619" s="141">
        <v>2</v>
      </c>
      <c r="J619" s="141" t="s">
        <v>2392</v>
      </c>
      <c r="K619" s="141" t="s">
        <v>28</v>
      </c>
      <c r="L619" s="208" t="s">
        <v>350</v>
      </c>
      <c r="M619" s="141"/>
      <c r="N619" s="208">
        <v>0</v>
      </c>
      <c r="O619" s="141" t="s">
        <v>29</v>
      </c>
      <c r="P619" s="141">
        <v>40070.519999999997</v>
      </c>
      <c r="Q619" s="141">
        <v>4090258</v>
      </c>
      <c r="R619" s="141">
        <v>3598456</v>
      </c>
      <c r="S619" s="208">
        <v>88.1</v>
      </c>
      <c r="T619" s="208">
        <v>0</v>
      </c>
      <c r="U619" s="208">
        <v>0</v>
      </c>
      <c r="V619" s="141" t="s">
        <v>18784</v>
      </c>
      <c r="W619" s="141" t="s">
        <v>18783</v>
      </c>
      <c r="X619" s="208" t="s">
        <v>18782</v>
      </c>
      <c r="Y619" s="141" t="s">
        <v>143</v>
      </c>
      <c r="Z619" s="141" t="str">
        <f t="shared" si="9"/>
        <v>Target Region capture91PE</v>
      </c>
      <c r="AA619" s="260">
        <v>0</v>
      </c>
      <c r="AB619" s="207" t="s">
        <v>2544</v>
      </c>
      <c r="AC619" s="207" t="s">
        <v>16125</v>
      </c>
      <c r="AD619" s="141"/>
    </row>
    <row r="620" spans="1:30" s="39" customFormat="1" ht="24" customHeight="1">
      <c r="A620" s="219">
        <v>42852</v>
      </c>
      <c r="B620" s="218" t="s">
        <v>4870</v>
      </c>
      <c r="C620" s="135" t="s">
        <v>3064</v>
      </c>
      <c r="D620" s="147" t="s">
        <v>3063</v>
      </c>
      <c r="E620" s="219" t="s">
        <v>18778</v>
      </c>
      <c r="F620" s="219">
        <v>42850</v>
      </c>
      <c r="G620" s="135" t="s">
        <v>6986</v>
      </c>
      <c r="H620" s="147" t="s">
        <v>18777</v>
      </c>
      <c r="I620" s="147">
        <v>1</v>
      </c>
      <c r="J620" s="215" t="s">
        <v>5052</v>
      </c>
      <c r="K620" s="147" t="s">
        <v>18205</v>
      </c>
      <c r="L620" s="216" t="s">
        <v>350</v>
      </c>
      <c r="M620" s="219"/>
      <c r="N620" s="215">
        <v>0</v>
      </c>
      <c r="O620" s="135" t="s">
        <v>29</v>
      </c>
      <c r="P620" s="215">
        <v>27998.7</v>
      </c>
      <c r="Q620" s="215">
        <v>4191731</v>
      </c>
      <c r="R620" s="135">
        <v>3306695</v>
      </c>
      <c r="S620" s="135">
        <v>79.2</v>
      </c>
      <c r="T620" s="215">
        <v>0</v>
      </c>
      <c r="U620" s="215">
        <v>0</v>
      </c>
      <c r="V620" s="215" t="s">
        <v>18781</v>
      </c>
      <c r="W620" s="135" t="s">
        <v>18780</v>
      </c>
      <c r="X620" s="219" t="s">
        <v>18779</v>
      </c>
      <c r="Y620" s="147" t="s">
        <v>143</v>
      </c>
      <c r="Z620" s="147" t="str">
        <f t="shared" si="9"/>
        <v>Target Region capture91PE</v>
      </c>
      <c r="AA620" s="261">
        <v>1</v>
      </c>
      <c r="AB620" s="213" t="s">
        <v>2544</v>
      </c>
      <c r="AC620" s="213" t="s">
        <v>16125</v>
      </c>
      <c r="AD620" s="218"/>
    </row>
    <row r="621" spans="1:30" s="39" customFormat="1" ht="24" customHeight="1">
      <c r="A621" s="211">
        <v>42852</v>
      </c>
      <c r="B621" s="210" t="s">
        <v>4870</v>
      </c>
      <c r="C621" s="141" t="s">
        <v>3064</v>
      </c>
      <c r="D621" s="141" t="s">
        <v>3063</v>
      </c>
      <c r="E621" s="210" t="s">
        <v>18778</v>
      </c>
      <c r="F621" s="151">
        <v>42850</v>
      </c>
      <c r="G621" s="141" t="s">
        <v>3074</v>
      </c>
      <c r="H621" s="208" t="s">
        <v>18777</v>
      </c>
      <c r="I621" s="141">
        <v>2</v>
      </c>
      <c r="J621" s="220" t="s">
        <v>5052</v>
      </c>
      <c r="K621" s="144" t="s">
        <v>18205</v>
      </c>
      <c r="L621" s="208" t="s">
        <v>350</v>
      </c>
      <c r="M621" s="141"/>
      <c r="N621" s="208">
        <v>0</v>
      </c>
      <c r="O621" s="141" t="s">
        <v>29</v>
      </c>
      <c r="P621" s="141">
        <v>30781.69</v>
      </c>
      <c r="Q621" s="141">
        <v>4172678</v>
      </c>
      <c r="R621" s="141">
        <v>3078570</v>
      </c>
      <c r="S621" s="208">
        <v>74.2</v>
      </c>
      <c r="T621" s="208">
        <v>0</v>
      </c>
      <c r="U621" s="208">
        <v>0</v>
      </c>
      <c r="V621" s="141" t="s">
        <v>18776</v>
      </c>
      <c r="W621" s="141" t="s">
        <v>18775</v>
      </c>
      <c r="X621" s="208" t="s">
        <v>18774</v>
      </c>
      <c r="Y621" s="141" t="s">
        <v>143</v>
      </c>
      <c r="Z621" s="141" t="str">
        <f t="shared" si="9"/>
        <v>Target Region capture91PE</v>
      </c>
      <c r="AA621" s="260">
        <v>1</v>
      </c>
      <c r="AB621" s="207" t="s">
        <v>2544</v>
      </c>
      <c r="AC621" s="207" t="s">
        <v>16125</v>
      </c>
      <c r="AD621" s="141"/>
    </row>
    <row r="622" spans="1:30" s="247" customFormat="1" ht="24" customHeight="1">
      <c r="A622" s="133">
        <v>42852</v>
      </c>
      <c r="B622" s="134" t="s">
        <v>16925</v>
      </c>
      <c r="C622" s="135" t="s">
        <v>4732</v>
      </c>
      <c r="D622" s="135" t="s">
        <v>31</v>
      </c>
      <c r="E622" s="135" t="s">
        <v>18821</v>
      </c>
      <c r="F622" s="159">
        <v>42851</v>
      </c>
      <c r="G622" s="135" t="s">
        <v>40</v>
      </c>
      <c r="H622" s="135" t="s">
        <v>18820</v>
      </c>
      <c r="I622" s="135">
        <v>1</v>
      </c>
      <c r="J622" s="144" t="s">
        <v>128</v>
      </c>
      <c r="K622" s="144" t="s">
        <v>18819</v>
      </c>
      <c r="L622" s="135">
        <v>0</v>
      </c>
      <c r="M622" s="135"/>
      <c r="N622" s="135">
        <v>0</v>
      </c>
      <c r="O622" s="135">
        <v>90</v>
      </c>
      <c r="P622" s="135">
        <v>11839.27</v>
      </c>
      <c r="Q622" s="135">
        <v>2473392</v>
      </c>
      <c r="R622" s="135">
        <v>2245426</v>
      </c>
      <c r="S622" s="135">
        <v>90.8</v>
      </c>
      <c r="T622" s="135">
        <v>6.98</v>
      </c>
      <c r="U622" s="135">
        <v>7.89</v>
      </c>
      <c r="V622" s="135">
        <v>34.19</v>
      </c>
      <c r="W622" s="135">
        <v>96.36</v>
      </c>
      <c r="X622" s="135">
        <v>93.79</v>
      </c>
      <c r="Y622" s="147" t="s">
        <v>14316</v>
      </c>
      <c r="Z622" s="126" t="str">
        <f t="shared" si="9"/>
        <v>Re-sequencing91SE</v>
      </c>
      <c r="AA622" s="137">
        <v>0.18181818181818182</v>
      </c>
      <c r="AB622" s="138" t="s">
        <v>2544</v>
      </c>
      <c r="AC622" s="154" t="s">
        <v>3343</v>
      </c>
      <c r="AD622" s="155"/>
    </row>
    <row r="623" spans="1:30" s="247" customFormat="1" ht="24" customHeight="1">
      <c r="A623" s="139">
        <v>42852</v>
      </c>
      <c r="B623" s="140" t="s">
        <v>18818</v>
      </c>
      <c r="C623" s="141" t="s">
        <v>4732</v>
      </c>
      <c r="D623" s="141" t="s">
        <v>31</v>
      </c>
      <c r="E623" s="141" t="s">
        <v>18817</v>
      </c>
      <c r="F623" s="151">
        <v>42851</v>
      </c>
      <c r="G623" s="141" t="s">
        <v>40</v>
      </c>
      <c r="H623" s="141" t="s">
        <v>18816</v>
      </c>
      <c r="I623" s="141">
        <v>2</v>
      </c>
      <c r="J623" s="144" t="s">
        <v>128</v>
      </c>
      <c r="K623" s="144" t="s">
        <v>18815</v>
      </c>
      <c r="L623" s="141">
        <v>0</v>
      </c>
      <c r="M623" s="141"/>
      <c r="N623" s="141">
        <v>0</v>
      </c>
      <c r="O623" s="141">
        <v>90</v>
      </c>
      <c r="P623" s="141">
        <v>12416.41</v>
      </c>
      <c r="Q623" s="141">
        <v>2595315</v>
      </c>
      <c r="R623" s="141">
        <v>2358385</v>
      </c>
      <c r="S623" s="141">
        <v>91</v>
      </c>
      <c r="T623" s="141">
        <v>4.96</v>
      </c>
      <c r="U623" s="141">
        <v>7.08</v>
      </c>
      <c r="V623" s="141">
        <v>34.24</v>
      </c>
      <c r="W623" s="141">
        <v>96.43</v>
      </c>
      <c r="X623" s="141">
        <v>93.92</v>
      </c>
      <c r="Y623" s="141" t="s">
        <v>14316</v>
      </c>
      <c r="Z623" s="188" t="str">
        <f t="shared" si="9"/>
        <v>Re-sequencing91SE</v>
      </c>
      <c r="AA623" s="143">
        <v>7.5471698113207544E-2</v>
      </c>
      <c r="AB623" s="143" t="s">
        <v>2544</v>
      </c>
      <c r="AC623" s="143" t="s">
        <v>3343</v>
      </c>
      <c r="AD623" s="143"/>
    </row>
    <row r="624" spans="1:30" s="247" customFormat="1" ht="24" customHeight="1">
      <c r="A624" s="133">
        <v>42852</v>
      </c>
      <c r="B624" s="134" t="s">
        <v>17777</v>
      </c>
      <c r="C624" s="135" t="s">
        <v>13150</v>
      </c>
      <c r="D624" s="135" t="s">
        <v>31</v>
      </c>
      <c r="E624" s="135" t="s">
        <v>18814</v>
      </c>
      <c r="F624" s="159">
        <v>42851</v>
      </c>
      <c r="G624" s="135" t="s">
        <v>410</v>
      </c>
      <c r="H624" s="135" t="s">
        <v>18813</v>
      </c>
      <c r="I624" s="135">
        <v>1</v>
      </c>
      <c r="J624" s="135" t="s">
        <v>32</v>
      </c>
      <c r="K624" s="135" t="s">
        <v>28</v>
      </c>
      <c r="L624" s="135">
        <v>0</v>
      </c>
      <c r="M624" s="135" t="s">
        <v>17771</v>
      </c>
      <c r="N624" s="135">
        <v>0</v>
      </c>
      <c r="O624" s="135">
        <v>49</v>
      </c>
      <c r="P624" s="135">
        <v>20739.22</v>
      </c>
      <c r="Q624" s="135">
        <v>4309650</v>
      </c>
      <c r="R624" s="135">
        <v>3811354</v>
      </c>
      <c r="S624" s="135">
        <v>88.44</v>
      </c>
      <c r="T624" s="135">
        <v>0</v>
      </c>
      <c r="U624" s="135">
        <v>0</v>
      </c>
      <c r="V624" s="135">
        <v>48.24</v>
      </c>
      <c r="W624" s="135">
        <v>96.44</v>
      </c>
      <c r="X624" s="135">
        <v>88.91</v>
      </c>
      <c r="Y624" s="147" t="s">
        <v>3772</v>
      </c>
      <c r="Z624" s="126" t="str">
        <f t="shared" si="9"/>
        <v>SmallRNA50SE</v>
      </c>
      <c r="AA624" s="137">
        <v>0</v>
      </c>
      <c r="AB624" s="138" t="s">
        <v>30</v>
      </c>
      <c r="AC624" s="154" t="s">
        <v>3343</v>
      </c>
      <c r="AD624" s="155"/>
    </row>
    <row r="625" spans="1:30" s="247" customFormat="1" ht="24" customHeight="1">
      <c r="A625" s="139">
        <v>42852</v>
      </c>
      <c r="B625" s="140" t="s">
        <v>18811</v>
      </c>
      <c r="C625" s="141" t="s">
        <v>13150</v>
      </c>
      <c r="D625" s="141" t="s">
        <v>31</v>
      </c>
      <c r="E625" s="141" t="s">
        <v>18812</v>
      </c>
      <c r="F625" s="151">
        <v>42851</v>
      </c>
      <c r="G625" s="141" t="s">
        <v>410</v>
      </c>
      <c r="H625" s="141" t="s">
        <v>18800</v>
      </c>
      <c r="I625" s="141">
        <v>2</v>
      </c>
      <c r="J625" s="141" t="s">
        <v>32</v>
      </c>
      <c r="K625" s="141" t="s">
        <v>28</v>
      </c>
      <c r="L625" s="141">
        <v>0</v>
      </c>
      <c r="M625" s="141" t="s">
        <v>17771</v>
      </c>
      <c r="N625" s="141">
        <v>0</v>
      </c>
      <c r="O625" s="141">
        <v>49</v>
      </c>
      <c r="P625" s="141">
        <v>20938.48</v>
      </c>
      <c r="Q625" s="141">
        <v>4309650</v>
      </c>
      <c r="R625" s="141">
        <v>3839810</v>
      </c>
      <c r="S625" s="141">
        <v>89.1</v>
      </c>
      <c r="T625" s="141">
        <v>0</v>
      </c>
      <c r="U625" s="141">
        <v>0</v>
      </c>
      <c r="V625" s="141">
        <v>48.16</v>
      </c>
      <c r="W625" s="141">
        <v>96.15</v>
      </c>
      <c r="X625" s="141">
        <v>88.11</v>
      </c>
      <c r="Y625" s="141" t="s">
        <v>3772</v>
      </c>
      <c r="Z625" s="141" t="str">
        <f t="shared" si="9"/>
        <v>SmallRNA50SE</v>
      </c>
      <c r="AA625" s="143">
        <v>0</v>
      </c>
      <c r="AB625" s="143" t="s">
        <v>30</v>
      </c>
      <c r="AC625" s="143" t="s">
        <v>3343</v>
      </c>
      <c r="AD625" s="143"/>
    </row>
    <row r="626" spans="1:30" s="247" customFormat="1" ht="24" customHeight="1">
      <c r="A626" s="139">
        <v>42852</v>
      </c>
      <c r="B626" s="140" t="s">
        <v>18811</v>
      </c>
      <c r="C626" s="141" t="s">
        <v>13150</v>
      </c>
      <c r="D626" s="141" t="s">
        <v>31</v>
      </c>
      <c r="E626" s="141" t="s">
        <v>18810</v>
      </c>
      <c r="F626" s="151">
        <v>42851</v>
      </c>
      <c r="G626" s="141" t="s">
        <v>410</v>
      </c>
      <c r="H626" s="141" t="s">
        <v>18800</v>
      </c>
      <c r="I626" s="141">
        <v>3</v>
      </c>
      <c r="J626" s="141" t="s">
        <v>32</v>
      </c>
      <c r="K626" s="141" t="s">
        <v>28</v>
      </c>
      <c r="L626" s="141">
        <v>0</v>
      </c>
      <c r="M626" s="141" t="s">
        <v>17771</v>
      </c>
      <c r="N626" s="141">
        <v>0</v>
      </c>
      <c r="O626" s="141">
        <v>49</v>
      </c>
      <c r="P626" s="141">
        <v>20813.009999999998</v>
      </c>
      <c r="Q626" s="141">
        <v>4309650</v>
      </c>
      <c r="R626" s="141">
        <v>3828150</v>
      </c>
      <c r="S626" s="141">
        <v>88.83</v>
      </c>
      <c r="T626" s="141">
        <v>0</v>
      </c>
      <c r="U626" s="141">
        <v>0</v>
      </c>
      <c r="V626" s="141">
        <v>48.62</v>
      </c>
      <c r="W626" s="141">
        <v>97.43</v>
      </c>
      <c r="X626" s="141">
        <v>92.21</v>
      </c>
      <c r="Y626" s="141" t="s">
        <v>3772</v>
      </c>
      <c r="Z626" s="141" t="str">
        <f t="shared" si="9"/>
        <v>SmallRNA50SE</v>
      </c>
      <c r="AA626" s="143">
        <v>0</v>
      </c>
      <c r="AB626" s="143" t="s">
        <v>30</v>
      </c>
      <c r="AC626" s="143" t="s">
        <v>3343</v>
      </c>
      <c r="AD626" s="143"/>
    </row>
    <row r="627" spans="1:30" s="247" customFormat="1" ht="24" customHeight="1">
      <c r="A627" s="139">
        <v>42852</v>
      </c>
      <c r="B627" s="140" t="s">
        <v>18808</v>
      </c>
      <c r="C627" s="141" t="s">
        <v>13150</v>
      </c>
      <c r="D627" s="141" t="s">
        <v>31</v>
      </c>
      <c r="E627" s="141" t="s">
        <v>18809</v>
      </c>
      <c r="F627" s="151">
        <v>42851</v>
      </c>
      <c r="G627" s="141" t="s">
        <v>410</v>
      </c>
      <c r="H627" s="141" t="s">
        <v>18800</v>
      </c>
      <c r="I627" s="141">
        <v>4</v>
      </c>
      <c r="J627" s="141" t="s">
        <v>32</v>
      </c>
      <c r="K627" s="141" t="s">
        <v>28</v>
      </c>
      <c r="L627" s="141">
        <v>0</v>
      </c>
      <c r="M627" s="141" t="s">
        <v>17771</v>
      </c>
      <c r="N627" s="141">
        <v>0</v>
      </c>
      <c r="O627" s="141">
        <v>49</v>
      </c>
      <c r="P627" s="141">
        <v>21066.76</v>
      </c>
      <c r="Q627" s="141">
        <v>4309650</v>
      </c>
      <c r="R627" s="141">
        <v>3866712</v>
      </c>
      <c r="S627" s="141">
        <v>89.72</v>
      </c>
      <c r="T627" s="141">
        <v>0</v>
      </c>
      <c r="U627" s="141">
        <v>0</v>
      </c>
      <c r="V627" s="141">
        <v>48.49</v>
      </c>
      <c r="W627" s="141">
        <v>96.84</v>
      </c>
      <c r="X627" s="141">
        <v>90.36</v>
      </c>
      <c r="Y627" s="141" t="s">
        <v>3772</v>
      </c>
      <c r="Z627" s="141" t="str">
        <f t="shared" si="9"/>
        <v>SmallRNA50SE</v>
      </c>
      <c r="AA627" s="143">
        <v>0</v>
      </c>
      <c r="AB627" s="143" t="s">
        <v>30</v>
      </c>
      <c r="AC627" s="143" t="s">
        <v>3343</v>
      </c>
      <c r="AD627" s="143"/>
    </row>
    <row r="628" spans="1:30" s="247" customFormat="1" ht="24" customHeight="1">
      <c r="A628" s="139">
        <v>42852</v>
      </c>
      <c r="B628" s="140" t="s">
        <v>18808</v>
      </c>
      <c r="C628" s="141" t="s">
        <v>13150</v>
      </c>
      <c r="D628" s="141" t="s">
        <v>31</v>
      </c>
      <c r="E628" s="141" t="s">
        <v>18807</v>
      </c>
      <c r="F628" s="151">
        <v>42851</v>
      </c>
      <c r="G628" s="141" t="s">
        <v>410</v>
      </c>
      <c r="H628" s="141" t="s">
        <v>18800</v>
      </c>
      <c r="I628" s="141">
        <v>5</v>
      </c>
      <c r="J628" s="141" t="s">
        <v>32</v>
      </c>
      <c r="K628" s="141" t="s">
        <v>28</v>
      </c>
      <c r="L628" s="141">
        <v>0</v>
      </c>
      <c r="M628" s="141" t="s">
        <v>17771</v>
      </c>
      <c r="N628" s="141">
        <v>0</v>
      </c>
      <c r="O628" s="141">
        <v>49</v>
      </c>
      <c r="P628" s="141">
        <v>20990.01</v>
      </c>
      <c r="Q628" s="141">
        <v>4309650</v>
      </c>
      <c r="R628" s="141">
        <v>3853607</v>
      </c>
      <c r="S628" s="141">
        <v>89.42</v>
      </c>
      <c r="T628" s="141">
        <v>0</v>
      </c>
      <c r="U628" s="141">
        <v>0</v>
      </c>
      <c r="V628" s="141">
        <v>48.23</v>
      </c>
      <c r="W628" s="141">
        <v>96.58</v>
      </c>
      <c r="X628" s="141">
        <v>89.78</v>
      </c>
      <c r="Y628" s="141" t="s">
        <v>3772</v>
      </c>
      <c r="Z628" s="141" t="str">
        <f t="shared" si="9"/>
        <v>SmallRNA50SE</v>
      </c>
      <c r="AA628" s="143">
        <v>0</v>
      </c>
      <c r="AB628" s="143" t="s">
        <v>30</v>
      </c>
      <c r="AC628" s="143" t="s">
        <v>3343</v>
      </c>
      <c r="AD628" s="143"/>
    </row>
    <row r="629" spans="1:30" s="247" customFormat="1" ht="24" customHeight="1">
      <c r="A629" s="139">
        <v>42852</v>
      </c>
      <c r="B629" s="140" t="s">
        <v>18806</v>
      </c>
      <c r="C629" s="141" t="s">
        <v>13150</v>
      </c>
      <c r="D629" s="141" t="s">
        <v>31</v>
      </c>
      <c r="E629" s="141" t="s">
        <v>18805</v>
      </c>
      <c r="F629" s="151">
        <v>42851</v>
      </c>
      <c r="G629" s="141" t="s">
        <v>410</v>
      </c>
      <c r="H629" s="141" t="s">
        <v>18800</v>
      </c>
      <c r="I629" s="141">
        <v>6</v>
      </c>
      <c r="J629" s="141" t="s">
        <v>32</v>
      </c>
      <c r="K629" s="141" t="s">
        <v>28</v>
      </c>
      <c r="L629" s="141">
        <v>0</v>
      </c>
      <c r="M629" s="141" t="s">
        <v>17771</v>
      </c>
      <c r="N629" s="141">
        <v>0</v>
      </c>
      <c r="O629" s="141">
        <v>49</v>
      </c>
      <c r="P629" s="141">
        <v>20731.89</v>
      </c>
      <c r="Q629" s="141">
        <v>4309650</v>
      </c>
      <c r="R629" s="141">
        <v>3804383</v>
      </c>
      <c r="S629" s="141">
        <v>88.28</v>
      </c>
      <c r="T629" s="141">
        <v>0</v>
      </c>
      <c r="U629" s="141">
        <v>0</v>
      </c>
      <c r="V629" s="141">
        <v>48.86</v>
      </c>
      <c r="W629" s="141">
        <v>96.96</v>
      </c>
      <c r="X629" s="141">
        <v>92.09</v>
      </c>
      <c r="Y629" s="141" t="s">
        <v>3772</v>
      </c>
      <c r="Z629" s="141" t="str">
        <f t="shared" si="9"/>
        <v>SmallRNA50SE</v>
      </c>
      <c r="AA629" s="143">
        <v>0</v>
      </c>
      <c r="AB629" s="143" t="s">
        <v>30</v>
      </c>
      <c r="AC629" s="143" t="s">
        <v>3343</v>
      </c>
      <c r="AD629" s="143"/>
    </row>
    <row r="630" spans="1:30" s="247" customFormat="1" ht="24" customHeight="1">
      <c r="A630" s="139">
        <v>42852</v>
      </c>
      <c r="B630" s="140" t="s">
        <v>18804</v>
      </c>
      <c r="C630" s="141" t="s">
        <v>13150</v>
      </c>
      <c r="D630" s="141" t="s">
        <v>31</v>
      </c>
      <c r="E630" s="141" t="s">
        <v>18803</v>
      </c>
      <c r="F630" s="151">
        <v>42851</v>
      </c>
      <c r="G630" s="141" t="s">
        <v>410</v>
      </c>
      <c r="H630" s="141" t="s">
        <v>18800</v>
      </c>
      <c r="I630" s="141">
        <v>7</v>
      </c>
      <c r="J630" s="141" t="s">
        <v>32</v>
      </c>
      <c r="K630" s="141" t="s">
        <v>28</v>
      </c>
      <c r="L630" s="141">
        <v>0</v>
      </c>
      <c r="M630" s="141" t="s">
        <v>17771</v>
      </c>
      <c r="N630" s="141">
        <v>0</v>
      </c>
      <c r="O630" s="141">
        <v>49</v>
      </c>
      <c r="P630" s="141">
        <v>20843.77</v>
      </c>
      <c r="Q630" s="141">
        <v>4309650</v>
      </c>
      <c r="R630" s="141">
        <v>3825207</v>
      </c>
      <c r="S630" s="141">
        <v>88.76</v>
      </c>
      <c r="T630" s="141">
        <v>0</v>
      </c>
      <c r="U630" s="141">
        <v>0</v>
      </c>
      <c r="V630" s="141">
        <v>51.16</v>
      </c>
      <c r="W630" s="141">
        <v>98.55</v>
      </c>
      <c r="X630" s="141">
        <v>94.63</v>
      </c>
      <c r="Y630" s="141" t="s">
        <v>3772</v>
      </c>
      <c r="Z630" s="141" t="str">
        <f t="shared" si="9"/>
        <v>SmallRNA50SE</v>
      </c>
      <c r="AA630" s="143">
        <v>0</v>
      </c>
      <c r="AB630" s="143" t="s">
        <v>30</v>
      </c>
      <c r="AC630" s="143" t="s">
        <v>3343</v>
      </c>
      <c r="AD630" s="143"/>
    </row>
    <row r="631" spans="1:30" s="247" customFormat="1" ht="24" customHeight="1">
      <c r="A631" s="139">
        <v>42852</v>
      </c>
      <c r="B631" s="140" t="s">
        <v>18802</v>
      </c>
      <c r="C631" s="141" t="s">
        <v>13150</v>
      </c>
      <c r="D631" s="141" t="s">
        <v>31</v>
      </c>
      <c r="E631" s="141" t="s">
        <v>18801</v>
      </c>
      <c r="F631" s="151">
        <v>42851</v>
      </c>
      <c r="G631" s="141" t="s">
        <v>410</v>
      </c>
      <c r="H631" s="141" t="s">
        <v>18800</v>
      </c>
      <c r="I631" s="141">
        <v>8</v>
      </c>
      <c r="J631" s="141" t="s">
        <v>32</v>
      </c>
      <c r="K631" s="141" t="s">
        <v>28</v>
      </c>
      <c r="L631" s="141">
        <v>0</v>
      </c>
      <c r="M631" s="141" t="s">
        <v>17771</v>
      </c>
      <c r="N631" s="141">
        <v>0</v>
      </c>
      <c r="O631" s="141">
        <v>49</v>
      </c>
      <c r="P631" s="141">
        <v>20640.43</v>
      </c>
      <c r="Q631" s="141">
        <v>4309650</v>
      </c>
      <c r="R631" s="141">
        <v>3814728</v>
      </c>
      <c r="S631" s="141">
        <v>88.52</v>
      </c>
      <c r="T631" s="141">
        <v>0</v>
      </c>
      <c r="U631" s="141">
        <v>0</v>
      </c>
      <c r="V631" s="141">
        <v>51.86</v>
      </c>
      <c r="W631" s="141">
        <v>99.16</v>
      </c>
      <c r="X631" s="141">
        <v>96.57</v>
      </c>
      <c r="Y631" s="141" t="s">
        <v>3772</v>
      </c>
      <c r="Z631" s="141" t="str">
        <f t="shared" si="9"/>
        <v>SmallRNA50SE</v>
      </c>
      <c r="AA631" s="143">
        <v>0</v>
      </c>
      <c r="AB631" s="143" t="s">
        <v>30</v>
      </c>
      <c r="AC631" s="143" t="s">
        <v>3343</v>
      </c>
      <c r="AD631" s="143"/>
    </row>
    <row r="632" spans="1:30" s="39" customFormat="1" ht="24" customHeight="1">
      <c r="A632" s="219">
        <v>42853</v>
      </c>
      <c r="B632" s="218" t="s">
        <v>19480</v>
      </c>
      <c r="C632" s="135" t="s">
        <v>19479</v>
      </c>
      <c r="D632" s="147" t="s">
        <v>19478</v>
      </c>
      <c r="E632" s="219" t="s">
        <v>19470</v>
      </c>
      <c r="F632" s="219">
        <v>42851</v>
      </c>
      <c r="G632" s="135" t="s">
        <v>6986</v>
      </c>
      <c r="H632" s="147" t="s">
        <v>19477</v>
      </c>
      <c r="I632" s="147">
        <v>1</v>
      </c>
      <c r="J632" s="215" t="s">
        <v>19476</v>
      </c>
      <c r="K632" s="147" t="s">
        <v>19475</v>
      </c>
      <c r="L632" s="216" t="s">
        <v>350</v>
      </c>
      <c r="M632" s="219"/>
      <c r="N632" s="215">
        <v>0</v>
      </c>
      <c r="O632" s="135" t="s">
        <v>29</v>
      </c>
      <c r="P632" s="215">
        <v>37084.89</v>
      </c>
      <c r="Q632" s="215">
        <v>4080405</v>
      </c>
      <c r="R632" s="135">
        <v>3416680</v>
      </c>
      <c r="S632" s="135">
        <v>83.9</v>
      </c>
      <c r="T632" s="215">
        <v>0</v>
      </c>
      <c r="U632" s="215">
        <v>0</v>
      </c>
      <c r="V632" s="215" t="s">
        <v>19474</v>
      </c>
      <c r="W632" s="135" t="s">
        <v>19473</v>
      </c>
      <c r="X632" s="219" t="s">
        <v>19472</v>
      </c>
      <c r="Y632" s="147" t="s">
        <v>143</v>
      </c>
      <c r="Z632" s="147" t="str">
        <f t="shared" si="9"/>
        <v>Target Region capture91PE</v>
      </c>
      <c r="AA632" s="261">
        <v>1</v>
      </c>
      <c r="AB632" s="213" t="s">
        <v>19459</v>
      </c>
      <c r="AC632" s="213" t="s">
        <v>19458</v>
      </c>
      <c r="AD632" s="218"/>
    </row>
    <row r="633" spans="1:30" s="39" customFormat="1" ht="24" customHeight="1">
      <c r="A633" s="211">
        <v>42853</v>
      </c>
      <c r="B633" s="210" t="s">
        <v>19471</v>
      </c>
      <c r="C633" s="141" t="s">
        <v>19456</v>
      </c>
      <c r="D633" s="141" t="s">
        <v>19464</v>
      </c>
      <c r="E633" s="210" t="s">
        <v>19470</v>
      </c>
      <c r="F633" s="151">
        <v>42851</v>
      </c>
      <c r="G633" s="141" t="s">
        <v>19469</v>
      </c>
      <c r="H633" s="208" t="s">
        <v>19468</v>
      </c>
      <c r="I633" s="141">
        <v>2</v>
      </c>
      <c r="J633" s="220" t="s">
        <v>19453</v>
      </c>
      <c r="K633" s="144" t="s">
        <v>19463</v>
      </c>
      <c r="L633" s="208" t="s">
        <v>350</v>
      </c>
      <c r="M633" s="141"/>
      <c r="N633" s="208">
        <v>0</v>
      </c>
      <c r="O633" s="141" t="s">
        <v>29</v>
      </c>
      <c r="P633" s="141">
        <v>38874.33</v>
      </c>
      <c r="Q633" s="141">
        <v>4008564</v>
      </c>
      <c r="R633" s="141">
        <v>3537692</v>
      </c>
      <c r="S633" s="208">
        <v>88.4</v>
      </c>
      <c r="T633" s="208">
        <v>0</v>
      </c>
      <c r="U633" s="208">
        <v>0</v>
      </c>
      <c r="V633" s="141" t="s">
        <v>19467</v>
      </c>
      <c r="W633" s="141" t="s">
        <v>19466</v>
      </c>
      <c r="X633" s="208" t="s">
        <v>19465</v>
      </c>
      <c r="Y633" s="141" t="s">
        <v>143</v>
      </c>
      <c r="Z633" s="141" t="str">
        <f t="shared" si="9"/>
        <v>Target Region capture91PE</v>
      </c>
      <c r="AA633" s="260">
        <v>1</v>
      </c>
      <c r="AB633" s="207" t="s">
        <v>19459</v>
      </c>
      <c r="AC633" s="207" t="s">
        <v>19458</v>
      </c>
      <c r="AD633" s="141"/>
    </row>
    <row r="634" spans="1:30" s="39" customFormat="1" ht="24" customHeight="1">
      <c r="A634" s="219">
        <v>42853</v>
      </c>
      <c r="B634" s="218" t="s">
        <v>19457</v>
      </c>
      <c r="C634" s="135" t="s">
        <v>19456</v>
      </c>
      <c r="D634" s="147" t="s">
        <v>19464</v>
      </c>
      <c r="E634" s="219" t="s">
        <v>19455</v>
      </c>
      <c r="F634" s="219">
        <v>42851</v>
      </c>
      <c r="G634" s="135" t="s">
        <v>6986</v>
      </c>
      <c r="H634" s="147" t="s">
        <v>19454</v>
      </c>
      <c r="I634" s="147">
        <v>1</v>
      </c>
      <c r="J634" s="215" t="s">
        <v>19453</v>
      </c>
      <c r="K634" s="147" t="s">
        <v>19463</v>
      </c>
      <c r="L634" s="216" t="s">
        <v>350</v>
      </c>
      <c r="M634" s="219"/>
      <c r="N634" s="215">
        <v>0</v>
      </c>
      <c r="O634" s="135" t="s">
        <v>29</v>
      </c>
      <c r="P634" s="215">
        <v>35591.99</v>
      </c>
      <c r="Q634" s="215">
        <v>4051996</v>
      </c>
      <c r="R634" s="135">
        <v>3432279</v>
      </c>
      <c r="S634" s="135">
        <v>85.2</v>
      </c>
      <c r="T634" s="215">
        <v>0</v>
      </c>
      <c r="U634" s="215">
        <v>0</v>
      </c>
      <c r="V634" s="215" t="s">
        <v>19462</v>
      </c>
      <c r="W634" s="135" t="s">
        <v>19461</v>
      </c>
      <c r="X634" s="219" t="s">
        <v>19460</v>
      </c>
      <c r="Y634" s="147" t="s">
        <v>143</v>
      </c>
      <c r="Z634" s="147" t="str">
        <f t="shared" si="9"/>
        <v>Target Region capture91PE</v>
      </c>
      <c r="AA634" s="261">
        <v>1</v>
      </c>
      <c r="AB634" s="213" t="s">
        <v>19459</v>
      </c>
      <c r="AC634" s="213" t="s">
        <v>19458</v>
      </c>
      <c r="AD634" s="218"/>
    </row>
    <row r="635" spans="1:30" s="39" customFormat="1" ht="24" customHeight="1">
      <c r="A635" s="211">
        <v>42853</v>
      </c>
      <c r="B635" s="210" t="s">
        <v>19457</v>
      </c>
      <c r="C635" s="141" t="s">
        <v>19456</v>
      </c>
      <c r="D635" s="141" t="s">
        <v>1248</v>
      </c>
      <c r="E635" s="210" t="s">
        <v>19455</v>
      </c>
      <c r="F635" s="151">
        <v>42851</v>
      </c>
      <c r="G635" s="141" t="s">
        <v>3074</v>
      </c>
      <c r="H635" s="208" t="s">
        <v>19454</v>
      </c>
      <c r="I635" s="141">
        <v>2</v>
      </c>
      <c r="J635" s="220" t="s">
        <v>19453</v>
      </c>
      <c r="K635" s="144" t="s">
        <v>18205</v>
      </c>
      <c r="L635" s="208" t="s">
        <v>350</v>
      </c>
      <c r="M635" s="141"/>
      <c r="N635" s="208">
        <v>0</v>
      </c>
      <c r="O635" s="141" t="s">
        <v>29</v>
      </c>
      <c r="P635" s="141">
        <v>34620.230000000003</v>
      </c>
      <c r="Q635" s="141">
        <v>4089185</v>
      </c>
      <c r="R635" s="141">
        <v>3462505</v>
      </c>
      <c r="S635" s="208">
        <v>85.1</v>
      </c>
      <c r="T635" s="208">
        <v>0</v>
      </c>
      <c r="U635" s="208">
        <v>0</v>
      </c>
      <c r="V635" s="141" t="s">
        <v>19452</v>
      </c>
      <c r="W635" s="141" t="s">
        <v>19451</v>
      </c>
      <c r="X635" s="208" t="s">
        <v>19450</v>
      </c>
      <c r="Y635" s="141" t="s">
        <v>143</v>
      </c>
      <c r="Z635" s="141" t="str">
        <f t="shared" si="9"/>
        <v>Target Region capture91PE</v>
      </c>
      <c r="AA635" s="260">
        <v>1</v>
      </c>
      <c r="AB635" s="207" t="s">
        <v>2544</v>
      </c>
      <c r="AC635" s="207" t="s">
        <v>16125</v>
      </c>
      <c r="AD635" s="141"/>
    </row>
    <row r="636" spans="1:30" s="39" customFormat="1" ht="24" customHeight="1">
      <c r="A636" s="219">
        <v>42853</v>
      </c>
      <c r="B636" s="218" t="s">
        <v>19449</v>
      </c>
      <c r="C636" s="135">
        <v>0</v>
      </c>
      <c r="D636" s="147" t="s">
        <v>1248</v>
      </c>
      <c r="E636" s="219" t="s">
        <v>19444</v>
      </c>
      <c r="F636" s="219">
        <v>42851</v>
      </c>
      <c r="G636" s="135" t="s">
        <v>6941</v>
      </c>
      <c r="H636" s="147" t="s">
        <v>19443</v>
      </c>
      <c r="I636" s="147">
        <v>1</v>
      </c>
      <c r="J636" s="216" t="s">
        <v>2392</v>
      </c>
      <c r="K636" s="219" t="s">
        <v>19023</v>
      </c>
      <c r="L636" s="216" t="s">
        <v>350</v>
      </c>
      <c r="M636" s="219"/>
      <c r="N636" s="215">
        <v>0</v>
      </c>
      <c r="O636" s="135" t="s">
        <v>33</v>
      </c>
      <c r="P636" s="215">
        <v>39017.93</v>
      </c>
      <c r="Q636" s="215">
        <v>3332501</v>
      </c>
      <c r="R636" s="135">
        <v>3142518</v>
      </c>
      <c r="S636" s="135">
        <v>94.4</v>
      </c>
      <c r="T636" s="215">
        <v>0</v>
      </c>
      <c r="U636" s="215">
        <v>0</v>
      </c>
      <c r="V636" s="215" t="s">
        <v>19448</v>
      </c>
      <c r="W636" s="135" t="s">
        <v>19447</v>
      </c>
      <c r="X636" s="219" t="s">
        <v>19446</v>
      </c>
      <c r="Y636" s="147" t="s">
        <v>4625</v>
      </c>
      <c r="Z636" s="147" t="str">
        <f t="shared" si="9"/>
        <v>0101PE</v>
      </c>
      <c r="AA636" s="261">
        <v>0</v>
      </c>
      <c r="AB636" s="213" t="s">
        <v>2544</v>
      </c>
      <c r="AC636" s="213" t="s">
        <v>16125</v>
      </c>
      <c r="AD636" s="218"/>
    </row>
    <row r="637" spans="1:30" s="39" customFormat="1" ht="24" customHeight="1">
      <c r="A637" s="211">
        <v>42853</v>
      </c>
      <c r="B637" s="210" t="s">
        <v>19445</v>
      </c>
      <c r="C637" s="141">
        <v>0</v>
      </c>
      <c r="D637" s="141" t="s">
        <v>1248</v>
      </c>
      <c r="E637" s="210" t="s">
        <v>19444</v>
      </c>
      <c r="F637" s="151">
        <v>42851</v>
      </c>
      <c r="G637" s="141" t="s">
        <v>3122</v>
      </c>
      <c r="H637" s="208" t="s">
        <v>19443</v>
      </c>
      <c r="I637" s="141">
        <v>2</v>
      </c>
      <c r="J637" s="208" t="s">
        <v>2392</v>
      </c>
      <c r="K637" s="264" t="s">
        <v>19023</v>
      </c>
      <c r="L637" s="208" t="s">
        <v>350</v>
      </c>
      <c r="M637" s="141"/>
      <c r="N637" s="208">
        <v>0</v>
      </c>
      <c r="O637" s="141" t="s">
        <v>33</v>
      </c>
      <c r="P637" s="141">
        <v>39027.68</v>
      </c>
      <c r="Q637" s="141">
        <v>3332210</v>
      </c>
      <c r="R637" s="141">
        <v>3146338</v>
      </c>
      <c r="S637" s="208">
        <v>94.5</v>
      </c>
      <c r="T637" s="208">
        <v>0</v>
      </c>
      <c r="U637" s="208">
        <v>0</v>
      </c>
      <c r="V637" s="141" t="s">
        <v>19442</v>
      </c>
      <c r="W637" s="141" t="s">
        <v>19441</v>
      </c>
      <c r="X637" s="208" t="s">
        <v>19440</v>
      </c>
      <c r="Y637" s="141" t="s">
        <v>4625</v>
      </c>
      <c r="Z637" s="141" t="str">
        <f t="shared" si="9"/>
        <v>0101PE</v>
      </c>
      <c r="AA637" s="260">
        <v>0</v>
      </c>
      <c r="AB637" s="207" t="s">
        <v>2544</v>
      </c>
      <c r="AC637" s="207" t="s">
        <v>16125</v>
      </c>
      <c r="AD637" s="141"/>
    </row>
    <row r="638" spans="1:30" s="39" customFormat="1" ht="24" customHeight="1">
      <c r="A638" s="219">
        <v>42853</v>
      </c>
      <c r="B638" s="218" t="s">
        <v>19436</v>
      </c>
      <c r="C638" s="135">
        <v>0</v>
      </c>
      <c r="D638" s="147" t="s">
        <v>1248</v>
      </c>
      <c r="E638" s="219" t="s">
        <v>19435</v>
      </c>
      <c r="F638" s="219">
        <v>42851</v>
      </c>
      <c r="G638" s="135" t="s">
        <v>6962</v>
      </c>
      <c r="H638" s="147" t="s">
        <v>19434</v>
      </c>
      <c r="I638" s="147">
        <v>1</v>
      </c>
      <c r="J638" s="215" t="s">
        <v>3576</v>
      </c>
      <c r="K638" s="147" t="s">
        <v>19433</v>
      </c>
      <c r="L638" s="216" t="s">
        <v>350</v>
      </c>
      <c r="M638" s="219"/>
      <c r="N638" s="215">
        <v>0</v>
      </c>
      <c r="O638" s="135" t="s">
        <v>33</v>
      </c>
      <c r="P638" s="215">
        <v>36635.49</v>
      </c>
      <c r="Q638" s="215">
        <v>3256633</v>
      </c>
      <c r="R638" s="135">
        <v>3001014</v>
      </c>
      <c r="S638" s="135">
        <v>92.3</v>
      </c>
      <c r="T638" s="215">
        <v>0</v>
      </c>
      <c r="U638" s="215">
        <v>0</v>
      </c>
      <c r="V638" s="215" t="s">
        <v>19439</v>
      </c>
      <c r="W638" s="135" t="s">
        <v>19438</v>
      </c>
      <c r="X638" s="219" t="s">
        <v>19437</v>
      </c>
      <c r="Y638" s="147" t="s">
        <v>4625</v>
      </c>
      <c r="Z638" s="147" t="str">
        <f t="shared" si="9"/>
        <v>0101PE</v>
      </c>
      <c r="AA638" s="261">
        <v>0.23529411764705882</v>
      </c>
      <c r="AB638" s="213" t="s">
        <v>2544</v>
      </c>
      <c r="AC638" s="213" t="s">
        <v>16125</v>
      </c>
      <c r="AD638" s="218"/>
    </row>
    <row r="639" spans="1:30" s="39" customFormat="1" ht="24" customHeight="1">
      <c r="A639" s="211">
        <v>42853</v>
      </c>
      <c r="B639" s="210" t="s">
        <v>19436</v>
      </c>
      <c r="C639" s="141">
        <v>0</v>
      </c>
      <c r="D639" s="141" t="s">
        <v>1248</v>
      </c>
      <c r="E639" s="210" t="s">
        <v>19435</v>
      </c>
      <c r="F639" s="151">
        <v>42851</v>
      </c>
      <c r="G639" s="141" t="s">
        <v>3104</v>
      </c>
      <c r="H639" s="208" t="s">
        <v>19434</v>
      </c>
      <c r="I639" s="141">
        <v>2</v>
      </c>
      <c r="J639" s="220" t="s">
        <v>3576</v>
      </c>
      <c r="K639" s="144" t="s">
        <v>19433</v>
      </c>
      <c r="L639" s="208" t="s">
        <v>350</v>
      </c>
      <c r="M639" s="141"/>
      <c r="N639" s="208">
        <v>0</v>
      </c>
      <c r="O639" s="141" t="s">
        <v>33</v>
      </c>
      <c r="P639" s="141">
        <v>37298.519999999997</v>
      </c>
      <c r="Q639" s="141">
        <v>3312372</v>
      </c>
      <c r="R639" s="141">
        <v>3054265</v>
      </c>
      <c r="S639" s="208">
        <v>92.3</v>
      </c>
      <c r="T639" s="208">
        <v>0</v>
      </c>
      <c r="U639" s="208">
        <v>0</v>
      </c>
      <c r="V639" s="141" t="s">
        <v>19432</v>
      </c>
      <c r="W639" s="141" t="s">
        <v>19431</v>
      </c>
      <c r="X639" s="208" t="s">
        <v>19430</v>
      </c>
      <c r="Y639" s="141" t="s">
        <v>4625</v>
      </c>
      <c r="Z639" s="141" t="str">
        <f t="shared" si="9"/>
        <v>0101PE</v>
      </c>
      <c r="AA639" s="260">
        <v>0.23529411764705882</v>
      </c>
      <c r="AB639" s="207" t="s">
        <v>2544</v>
      </c>
      <c r="AC639" s="207" t="s">
        <v>16125</v>
      </c>
      <c r="AD639" s="141"/>
    </row>
    <row r="640" spans="1:30" s="39" customFormat="1" ht="24" customHeight="1">
      <c r="A640" s="219">
        <v>42853</v>
      </c>
      <c r="B640" s="218" t="s">
        <v>19426</v>
      </c>
      <c r="C640" s="135">
        <v>0</v>
      </c>
      <c r="D640" s="147" t="s">
        <v>1248</v>
      </c>
      <c r="E640" s="219" t="s">
        <v>19425</v>
      </c>
      <c r="F640" s="219">
        <v>42851</v>
      </c>
      <c r="G640" s="135" t="s">
        <v>6941</v>
      </c>
      <c r="H640" s="147" t="s">
        <v>19424</v>
      </c>
      <c r="I640" s="147">
        <v>1</v>
      </c>
      <c r="J640" s="216" t="s">
        <v>2392</v>
      </c>
      <c r="K640" s="219" t="s">
        <v>19023</v>
      </c>
      <c r="L640" s="216" t="s">
        <v>350</v>
      </c>
      <c r="M640" s="219"/>
      <c r="N640" s="215">
        <v>0</v>
      </c>
      <c r="O640" s="135" t="s">
        <v>33</v>
      </c>
      <c r="P640" s="215">
        <v>39771.230000000003</v>
      </c>
      <c r="Q640" s="215">
        <v>3444890</v>
      </c>
      <c r="R640" s="135">
        <v>3213785</v>
      </c>
      <c r="S640" s="135">
        <v>93.4</v>
      </c>
      <c r="T640" s="215">
        <v>0</v>
      </c>
      <c r="U640" s="215">
        <v>0</v>
      </c>
      <c r="V640" s="215" t="s">
        <v>19429</v>
      </c>
      <c r="W640" s="135" t="s">
        <v>19428</v>
      </c>
      <c r="X640" s="219" t="s">
        <v>19427</v>
      </c>
      <c r="Y640" s="147" t="s">
        <v>4625</v>
      </c>
      <c r="Z640" s="147" t="str">
        <f t="shared" si="9"/>
        <v>0101PE</v>
      </c>
      <c r="AA640" s="261">
        <v>0</v>
      </c>
      <c r="AB640" s="213" t="s">
        <v>2544</v>
      </c>
      <c r="AC640" s="213" t="s">
        <v>16125</v>
      </c>
      <c r="AD640" s="218"/>
    </row>
    <row r="641" spans="1:30" s="39" customFormat="1" ht="24" customHeight="1">
      <c r="A641" s="211">
        <v>42853</v>
      </c>
      <c r="B641" s="210" t="s">
        <v>19426</v>
      </c>
      <c r="C641" s="141">
        <v>0</v>
      </c>
      <c r="D641" s="141" t="s">
        <v>1248</v>
      </c>
      <c r="E641" s="210" t="s">
        <v>19425</v>
      </c>
      <c r="F641" s="151">
        <v>42851</v>
      </c>
      <c r="G641" s="141" t="s">
        <v>3122</v>
      </c>
      <c r="H641" s="208" t="s">
        <v>19424</v>
      </c>
      <c r="I641" s="141">
        <v>2</v>
      </c>
      <c r="J641" s="208" t="s">
        <v>2392</v>
      </c>
      <c r="K641" s="264" t="s">
        <v>19023</v>
      </c>
      <c r="L641" s="208" t="s">
        <v>350</v>
      </c>
      <c r="M641" s="141"/>
      <c r="N641" s="208">
        <v>0</v>
      </c>
      <c r="O641" s="141" t="s">
        <v>33</v>
      </c>
      <c r="P641" s="141">
        <v>40202.46</v>
      </c>
      <c r="Q641" s="141">
        <v>3514932</v>
      </c>
      <c r="R641" s="141">
        <v>3253108</v>
      </c>
      <c r="S641" s="208">
        <v>92.7</v>
      </c>
      <c r="T641" s="208">
        <v>0</v>
      </c>
      <c r="U641" s="208">
        <v>0</v>
      </c>
      <c r="V641" s="141" t="s">
        <v>19423</v>
      </c>
      <c r="W641" s="141" t="s">
        <v>19422</v>
      </c>
      <c r="X641" s="208" t="s">
        <v>19421</v>
      </c>
      <c r="Y641" s="141" t="s">
        <v>4625</v>
      </c>
      <c r="Z641" s="141" t="str">
        <f t="shared" ref="Z641:Z673" si="10">IF(P641,CONCATENATE(C641,Y641),0)</f>
        <v>0101PE</v>
      </c>
      <c r="AA641" s="260">
        <v>0</v>
      </c>
      <c r="AB641" s="207" t="s">
        <v>19420</v>
      </c>
      <c r="AC641" s="207" t="s">
        <v>19419</v>
      </c>
      <c r="AD641" s="141"/>
    </row>
    <row r="642" spans="1:30" s="247" customFormat="1" ht="24" customHeight="1">
      <c r="A642" s="133">
        <v>42853</v>
      </c>
      <c r="B642" s="134" t="s">
        <v>16698</v>
      </c>
      <c r="C642" s="135" t="s">
        <v>2525</v>
      </c>
      <c r="D642" s="135" t="s">
        <v>31</v>
      </c>
      <c r="E642" s="135" t="s">
        <v>19624</v>
      </c>
      <c r="F642" s="159">
        <v>42851</v>
      </c>
      <c r="G642" s="135" t="s">
        <v>410</v>
      </c>
      <c r="H642" s="135" t="s">
        <v>19598</v>
      </c>
      <c r="I642" s="135">
        <v>1</v>
      </c>
      <c r="J642" s="135" t="s">
        <v>32</v>
      </c>
      <c r="K642" s="135" t="s">
        <v>28</v>
      </c>
      <c r="L642" s="135">
        <v>0</v>
      </c>
      <c r="M642" s="135" t="s">
        <v>17926</v>
      </c>
      <c r="N642" s="135">
        <v>0</v>
      </c>
      <c r="O642" s="135" t="s">
        <v>42</v>
      </c>
      <c r="P642" s="135">
        <v>36182.230000000003</v>
      </c>
      <c r="Q642" s="135">
        <v>4309650</v>
      </c>
      <c r="R642" s="135">
        <v>3296485</v>
      </c>
      <c r="S642" s="135">
        <v>76.489999999999995</v>
      </c>
      <c r="T642" s="135">
        <v>0</v>
      </c>
      <c r="U642" s="135">
        <v>0</v>
      </c>
      <c r="V642" s="135" t="s">
        <v>19623</v>
      </c>
      <c r="W642" s="135" t="s">
        <v>19622</v>
      </c>
      <c r="X642" s="135" t="s">
        <v>19621</v>
      </c>
      <c r="Y642" s="147" t="s">
        <v>8430</v>
      </c>
      <c r="Z642" s="187" t="str">
        <f t="shared" si="10"/>
        <v>De novo50PE</v>
      </c>
      <c r="AA642" s="137">
        <v>0</v>
      </c>
      <c r="AB642" s="138" t="s">
        <v>30</v>
      </c>
      <c r="AC642" s="154" t="s">
        <v>3343</v>
      </c>
      <c r="AD642" s="155"/>
    </row>
    <row r="643" spans="1:30" s="247" customFormat="1" ht="24" customHeight="1">
      <c r="A643" s="139">
        <v>42853</v>
      </c>
      <c r="B643" s="140" t="s">
        <v>16693</v>
      </c>
      <c r="C643" s="141" t="s">
        <v>2525</v>
      </c>
      <c r="D643" s="141" t="s">
        <v>31</v>
      </c>
      <c r="E643" s="141" t="s">
        <v>19617</v>
      </c>
      <c r="F643" s="151">
        <v>42851</v>
      </c>
      <c r="G643" s="141" t="s">
        <v>410</v>
      </c>
      <c r="H643" s="141" t="s">
        <v>19592</v>
      </c>
      <c r="I643" s="141">
        <v>2</v>
      </c>
      <c r="J643" s="141" t="s">
        <v>32</v>
      </c>
      <c r="K643" s="141" t="s">
        <v>28</v>
      </c>
      <c r="L643" s="141">
        <v>0</v>
      </c>
      <c r="M643" s="141" t="s">
        <v>17926</v>
      </c>
      <c r="N643" s="141">
        <v>0</v>
      </c>
      <c r="O643" s="141" t="s">
        <v>42</v>
      </c>
      <c r="P643" s="141">
        <v>37830.06</v>
      </c>
      <c r="Q643" s="141">
        <v>4309650</v>
      </c>
      <c r="R643" s="141">
        <v>3446615</v>
      </c>
      <c r="S643" s="141">
        <v>79.97</v>
      </c>
      <c r="T643" s="141">
        <v>0</v>
      </c>
      <c r="U643" s="141">
        <v>0</v>
      </c>
      <c r="V643" s="141" t="s">
        <v>19620</v>
      </c>
      <c r="W643" s="141" t="s">
        <v>19619</v>
      </c>
      <c r="X643" s="141" t="s">
        <v>19618</v>
      </c>
      <c r="Y643" s="141" t="s">
        <v>8430</v>
      </c>
      <c r="Z643" s="188" t="str">
        <f t="shared" si="10"/>
        <v>De novo50PE</v>
      </c>
      <c r="AA643" s="143">
        <v>0</v>
      </c>
      <c r="AB643" s="143" t="s">
        <v>30</v>
      </c>
      <c r="AC643" s="143" t="s">
        <v>3343</v>
      </c>
      <c r="AD643" s="143"/>
    </row>
    <row r="644" spans="1:30" s="247" customFormat="1" ht="24" customHeight="1">
      <c r="A644" s="139">
        <v>42853</v>
      </c>
      <c r="B644" s="140" t="s">
        <v>16693</v>
      </c>
      <c r="C644" s="141" t="s">
        <v>2525</v>
      </c>
      <c r="D644" s="141" t="s">
        <v>31</v>
      </c>
      <c r="E644" s="141" t="s">
        <v>19617</v>
      </c>
      <c r="F644" s="151">
        <v>42851</v>
      </c>
      <c r="G644" s="141" t="s">
        <v>410</v>
      </c>
      <c r="H644" s="141" t="s">
        <v>19592</v>
      </c>
      <c r="I644" s="141">
        <v>3</v>
      </c>
      <c r="J644" s="141" t="s">
        <v>32</v>
      </c>
      <c r="K644" s="141" t="s">
        <v>28</v>
      </c>
      <c r="L644" s="141">
        <v>0</v>
      </c>
      <c r="M644" s="141" t="s">
        <v>17926</v>
      </c>
      <c r="N644" s="141">
        <v>0</v>
      </c>
      <c r="O644" s="141" t="s">
        <v>42</v>
      </c>
      <c r="P644" s="141">
        <v>38033.230000000003</v>
      </c>
      <c r="Q644" s="141">
        <v>4309650</v>
      </c>
      <c r="R644" s="141">
        <v>3465126</v>
      </c>
      <c r="S644" s="141">
        <v>80.400000000000006</v>
      </c>
      <c r="T644" s="141">
        <v>0</v>
      </c>
      <c r="U644" s="141">
        <v>0</v>
      </c>
      <c r="V644" s="141" t="s">
        <v>19616</v>
      </c>
      <c r="W644" s="141" t="s">
        <v>19615</v>
      </c>
      <c r="X644" s="141" t="s">
        <v>19614</v>
      </c>
      <c r="Y644" s="141" t="s">
        <v>8430</v>
      </c>
      <c r="Z644" s="188" t="str">
        <f t="shared" si="10"/>
        <v>De novo50PE</v>
      </c>
      <c r="AA644" s="143">
        <v>0</v>
      </c>
      <c r="AB644" s="143" t="s">
        <v>30</v>
      </c>
      <c r="AC644" s="143" t="s">
        <v>3343</v>
      </c>
      <c r="AD644" s="143"/>
    </row>
    <row r="645" spans="1:30" s="247" customFormat="1" ht="24" customHeight="1">
      <c r="A645" s="139">
        <v>42853</v>
      </c>
      <c r="B645" s="140" t="s">
        <v>16693</v>
      </c>
      <c r="C645" s="141" t="s">
        <v>2525</v>
      </c>
      <c r="D645" s="141" t="s">
        <v>31</v>
      </c>
      <c r="E645" s="141" t="s">
        <v>19613</v>
      </c>
      <c r="F645" s="151">
        <v>42851</v>
      </c>
      <c r="G645" s="141" t="s">
        <v>410</v>
      </c>
      <c r="H645" s="141" t="s">
        <v>19592</v>
      </c>
      <c r="I645" s="141">
        <v>4</v>
      </c>
      <c r="J645" s="141" t="s">
        <v>32</v>
      </c>
      <c r="K645" s="141" t="s">
        <v>28</v>
      </c>
      <c r="L645" s="141">
        <v>0</v>
      </c>
      <c r="M645" s="141" t="s">
        <v>17926</v>
      </c>
      <c r="N645" s="141">
        <v>0</v>
      </c>
      <c r="O645" s="141" t="s">
        <v>42</v>
      </c>
      <c r="P645" s="141">
        <v>36257.53</v>
      </c>
      <c r="Q645" s="141">
        <v>4309650</v>
      </c>
      <c r="R645" s="141">
        <v>3303345</v>
      </c>
      <c r="S645" s="141">
        <v>76.650000000000006</v>
      </c>
      <c r="T645" s="141">
        <v>0</v>
      </c>
      <c r="U645" s="141">
        <v>0</v>
      </c>
      <c r="V645" s="141" t="s">
        <v>19612</v>
      </c>
      <c r="W645" s="141" t="s">
        <v>19611</v>
      </c>
      <c r="X645" s="141" t="s">
        <v>19610</v>
      </c>
      <c r="Y645" s="141" t="s">
        <v>8430</v>
      </c>
      <c r="Z645" s="188" t="str">
        <f t="shared" si="10"/>
        <v>De novo50PE</v>
      </c>
      <c r="AA645" s="143">
        <v>0</v>
      </c>
      <c r="AB645" s="143" t="s">
        <v>30</v>
      </c>
      <c r="AC645" s="143" t="s">
        <v>3343</v>
      </c>
      <c r="AD645" s="143"/>
    </row>
    <row r="646" spans="1:30" s="247" customFormat="1" ht="24" customHeight="1">
      <c r="A646" s="139">
        <v>42853</v>
      </c>
      <c r="B646" s="140" t="s">
        <v>19609</v>
      </c>
      <c r="C646" s="141">
        <v>0</v>
      </c>
      <c r="D646" s="141" t="s">
        <v>31</v>
      </c>
      <c r="E646" s="141" t="s">
        <v>19608</v>
      </c>
      <c r="F646" s="151">
        <v>42851</v>
      </c>
      <c r="G646" s="141" t="s">
        <v>410</v>
      </c>
      <c r="H646" s="141" t="s">
        <v>19592</v>
      </c>
      <c r="I646" s="141">
        <v>5</v>
      </c>
      <c r="J646" s="144" t="s">
        <v>128</v>
      </c>
      <c r="K646" s="144" t="s">
        <v>19607</v>
      </c>
      <c r="L646" s="141">
        <v>0</v>
      </c>
      <c r="M646" s="141" t="s">
        <v>17926</v>
      </c>
      <c r="N646" s="141">
        <v>0</v>
      </c>
      <c r="O646" s="141" t="s">
        <v>42</v>
      </c>
      <c r="P646" s="141">
        <v>35429.449999999997</v>
      </c>
      <c r="Q646" s="141">
        <v>4309650</v>
      </c>
      <c r="R646" s="141">
        <v>3335537</v>
      </c>
      <c r="S646" s="141">
        <v>77.400000000000006</v>
      </c>
      <c r="T646" s="141">
        <v>0</v>
      </c>
      <c r="U646" s="141">
        <v>0</v>
      </c>
      <c r="V646" s="141" t="s">
        <v>19606</v>
      </c>
      <c r="W646" s="141" t="s">
        <v>19605</v>
      </c>
      <c r="X646" s="141" t="s">
        <v>19604</v>
      </c>
      <c r="Y646" s="141" t="s">
        <v>8430</v>
      </c>
      <c r="Z646" s="188" t="str">
        <f t="shared" si="10"/>
        <v>050PE</v>
      </c>
      <c r="AA646" s="143">
        <v>0.33333333333333331</v>
      </c>
      <c r="AB646" s="143" t="s">
        <v>30</v>
      </c>
      <c r="AC646" s="143" t="s">
        <v>3343</v>
      </c>
      <c r="AD646" s="143"/>
    </row>
    <row r="647" spans="1:30" s="247" customFormat="1" ht="24" customHeight="1">
      <c r="A647" s="139">
        <v>42853</v>
      </c>
      <c r="B647" s="140" t="s">
        <v>19603</v>
      </c>
      <c r="C647" s="141" t="s">
        <v>2525</v>
      </c>
      <c r="D647" s="141" t="s">
        <v>31</v>
      </c>
      <c r="E647" s="141" t="s">
        <v>19602</v>
      </c>
      <c r="F647" s="151">
        <v>42851</v>
      </c>
      <c r="G647" s="141" t="s">
        <v>410</v>
      </c>
      <c r="H647" s="141" t="s">
        <v>19592</v>
      </c>
      <c r="I647" s="141">
        <v>6</v>
      </c>
      <c r="J647" s="141" t="s">
        <v>32</v>
      </c>
      <c r="K647" s="141" t="s">
        <v>28</v>
      </c>
      <c r="L647" s="141">
        <v>0</v>
      </c>
      <c r="M647" s="141" t="s">
        <v>17926</v>
      </c>
      <c r="N647" s="141">
        <v>0</v>
      </c>
      <c r="O647" s="141" t="s">
        <v>42</v>
      </c>
      <c r="P647" s="141">
        <v>36849.410000000003</v>
      </c>
      <c r="Q647" s="141">
        <v>4309650</v>
      </c>
      <c r="R647" s="141">
        <v>3357271</v>
      </c>
      <c r="S647" s="141">
        <v>77.900000000000006</v>
      </c>
      <c r="T647" s="141">
        <v>0</v>
      </c>
      <c r="U647" s="141">
        <v>0</v>
      </c>
      <c r="V647" s="141" t="s">
        <v>19601</v>
      </c>
      <c r="W647" s="141" t="s">
        <v>19600</v>
      </c>
      <c r="X647" s="141" t="s">
        <v>19599</v>
      </c>
      <c r="Y647" s="141" t="s">
        <v>8430</v>
      </c>
      <c r="Z647" s="188" t="str">
        <f t="shared" si="10"/>
        <v>De novo50PE</v>
      </c>
      <c r="AA647" s="143">
        <v>0</v>
      </c>
      <c r="AB647" s="143" t="s">
        <v>30</v>
      </c>
      <c r="AC647" s="143" t="s">
        <v>3343</v>
      </c>
      <c r="AD647" s="143"/>
    </row>
    <row r="648" spans="1:30" s="247" customFormat="1" ht="24" customHeight="1">
      <c r="A648" s="139">
        <v>42853</v>
      </c>
      <c r="B648" s="140" t="s">
        <v>17883</v>
      </c>
      <c r="C648" s="141" t="s">
        <v>27</v>
      </c>
      <c r="D648" s="141" t="s">
        <v>31</v>
      </c>
      <c r="E648" s="141" t="s">
        <v>17881</v>
      </c>
      <c r="F648" s="151">
        <v>42851</v>
      </c>
      <c r="G648" s="141" t="s">
        <v>410</v>
      </c>
      <c r="H648" s="141" t="s">
        <v>19598</v>
      </c>
      <c r="I648" s="141">
        <v>7</v>
      </c>
      <c r="J648" s="141" t="s">
        <v>32</v>
      </c>
      <c r="K648" s="141" t="s">
        <v>28</v>
      </c>
      <c r="L648" s="141">
        <v>0</v>
      </c>
      <c r="M648" s="141" t="s">
        <v>17893</v>
      </c>
      <c r="N648" s="141">
        <v>51</v>
      </c>
      <c r="O648" s="141" t="s">
        <v>42</v>
      </c>
      <c r="P648" s="141">
        <v>37167.39</v>
      </c>
      <c r="Q648" s="141">
        <v>4309650</v>
      </c>
      <c r="R648" s="141">
        <v>3524871</v>
      </c>
      <c r="S648" s="141">
        <v>81.790000000000006</v>
      </c>
      <c r="T648" s="141" t="s">
        <v>19597</v>
      </c>
      <c r="U648" s="141" t="s">
        <v>19596</v>
      </c>
      <c r="V648" s="141" t="s">
        <v>19595</v>
      </c>
      <c r="W648" s="141" t="s">
        <v>395</v>
      </c>
      <c r="X648" s="141" t="s">
        <v>19594</v>
      </c>
      <c r="Y648" s="141" t="s">
        <v>8430</v>
      </c>
      <c r="Z648" s="188" t="str">
        <f t="shared" si="10"/>
        <v>Re-sequencing50PE</v>
      </c>
      <c r="AA648" s="143">
        <v>0</v>
      </c>
      <c r="AB648" s="143" t="s">
        <v>30</v>
      </c>
      <c r="AC648" s="143" t="s">
        <v>3343</v>
      </c>
      <c r="AD648" s="143"/>
    </row>
    <row r="649" spans="1:30" s="247" customFormat="1" ht="24" customHeight="1">
      <c r="A649" s="139">
        <v>42853</v>
      </c>
      <c r="B649" s="140" t="s">
        <v>19593</v>
      </c>
      <c r="C649" s="141" t="s">
        <v>27</v>
      </c>
      <c r="D649" s="141" t="s">
        <v>31</v>
      </c>
      <c r="E649" s="141" t="s">
        <v>17881</v>
      </c>
      <c r="F649" s="151">
        <v>42851</v>
      </c>
      <c r="G649" s="141" t="s">
        <v>410</v>
      </c>
      <c r="H649" s="141" t="s">
        <v>19592</v>
      </c>
      <c r="I649" s="141">
        <v>8</v>
      </c>
      <c r="J649" s="141" t="s">
        <v>32</v>
      </c>
      <c r="K649" s="141" t="s">
        <v>28</v>
      </c>
      <c r="L649" s="141">
        <v>0</v>
      </c>
      <c r="M649" s="141" t="s">
        <v>17893</v>
      </c>
      <c r="N649" s="141">
        <v>51</v>
      </c>
      <c r="O649" s="141" t="s">
        <v>42</v>
      </c>
      <c r="P649" s="141">
        <v>36796.660000000003</v>
      </c>
      <c r="Q649" s="141">
        <v>4309650</v>
      </c>
      <c r="R649" s="141">
        <v>3493832</v>
      </c>
      <c r="S649" s="141">
        <v>81.069999999999993</v>
      </c>
      <c r="T649" s="141" t="s">
        <v>19591</v>
      </c>
      <c r="U649" s="141" t="s">
        <v>19590</v>
      </c>
      <c r="V649" s="141" t="s">
        <v>19589</v>
      </c>
      <c r="W649" s="141" t="s">
        <v>19588</v>
      </c>
      <c r="X649" s="141" t="s">
        <v>19587</v>
      </c>
      <c r="Y649" s="141" t="s">
        <v>8430</v>
      </c>
      <c r="Z649" s="188" t="str">
        <f t="shared" si="10"/>
        <v>Re-sequencing50PE</v>
      </c>
      <c r="AA649" s="143">
        <v>0</v>
      </c>
      <c r="AB649" s="143" t="s">
        <v>30</v>
      </c>
      <c r="AC649" s="143" t="s">
        <v>3343</v>
      </c>
      <c r="AD649" s="143"/>
    </row>
    <row r="650" spans="1:30" s="247" customFormat="1" ht="24" customHeight="1">
      <c r="A650" s="133">
        <v>42854</v>
      </c>
      <c r="B650" s="134" t="s">
        <v>14836</v>
      </c>
      <c r="C650" s="135" t="s">
        <v>4732</v>
      </c>
      <c r="D650" s="135" t="s">
        <v>31</v>
      </c>
      <c r="E650" s="135" t="s">
        <v>19586</v>
      </c>
      <c r="F650" s="159">
        <v>42850</v>
      </c>
      <c r="G650" s="135" t="s">
        <v>121</v>
      </c>
      <c r="H650" s="135" t="s">
        <v>19566</v>
      </c>
      <c r="I650" s="135">
        <v>1</v>
      </c>
      <c r="J650" s="135" t="s">
        <v>32</v>
      </c>
      <c r="K650" s="135" t="s">
        <v>28</v>
      </c>
      <c r="L650" s="135">
        <v>0</v>
      </c>
      <c r="M650" s="135" t="s">
        <v>18326</v>
      </c>
      <c r="N650" s="135">
        <v>0</v>
      </c>
      <c r="O650" s="135" t="s">
        <v>41</v>
      </c>
      <c r="P650" s="135">
        <v>113825.81</v>
      </c>
      <c r="Q650" s="135">
        <v>4309650</v>
      </c>
      <c r="R650" s="135">
        <v>3478466</v>
      </c>
      <c r="S650" s="135">
        <v>80.709999999999994</v>
      </c>
      <c r="T650" s="135">
        <v>0</v>
      </c>
      <c r="U650" s="135">
        <v>0</v>
      </c>
      <c r="V650" s="135" t="s">
        <v>19585</v>
      </c>
      <c r="W650" s="135" t="s">
        <v>19584</v>
      </c>
      <c r="X650" s="135" t="s">
        <v>19583</v>
      </c>
      <c r="Y650" s="147" t="s">
        <v>140</v>
      </c>
      <c r="Z650" s="147" t="str">
        <f t="shared" si="10"/>
        <v>Re-sequencing151PE</v>
      </c>
      <c r="AA650" s="137">
        <v>0</v>
      </c>
      <c r="AB650" s="138" t="s">
        <v>30</v>
      </c>
      <c r="AC650" s="154" t="s">
        <v>3343</v>
      </c>
      <c r="AD650" s="155"/>
    </row>
    <row r="651" spans="1:30" s="247" customFormat="1" ht="24" customHeight="1">
      <c r="A651" s="139">
        <v>42854</v>
      </c>
      <c r="B651" s="140" t="s">
        <v>14733</v>
      </c>
      <c r="C651" s="141" t="s">
        <v>4732</v>
      </c>
      <c r="D651" s="141" t="s">
        <v>31</v>
      </c>
      <c r="E651" s="141" t="s">
        <v>19582</v>
      </c>
      <c r="F651" s="151">
        <v>42850</v>
      </c>
      <c r="G651" s="141" t="s">
        <v>121</v>
      </c>
      <c r="H651" s="141" t="s">
        <v>19550</v>
      </c>
      <c r="I651" s="141">
        <v>2</v>
      </c>
      <c r="J651" s="141" t="s">
        <v>32</v>
      </c>
      <c r="K651" s="141" t="s">
        <v>28</v>
      </c>
      <c r="L651" s="141">
        <v>0</v>
      </c>
      <c r="M651" s="141" t="s">
        <v>19549</v>
      </c>
      <c r="N651" s="141">
        <v>0</v>
      </c>
      <c r="O651" s="141" t="s">
        <v>41</v>
      </c>
      <c r="P651" s="141">
        <v>113086.59</v>
      </c>
      <c r="Q651" s="141">
        <v>4309650</v>
      </c>
      <c r="R651" s="141">
        <v>3456385</v>
      </c>
      <c r="S651" s="141">
        <v>80.2</v>
      </c>
      <c r="T651" s="141">
        <v>0</v>
      </c>
      <c r="U651" s="141">
        <v>0</v>
      </c>
      <c r="V651" s="141" t="s">
        <v>19581</v>
      </c>
      <c r="W651" s="141" t="s">
        <v>19580</v>
      </c>
      <c r="X651" s="141" t="s">
        <v>19579</v>
      </c>
      <c r="Y651" s="141" t="s">
        <v>140</v>
      </c>
      <c r="Z651" s="141" t="str">
        <f t="shared" si="10"/>
        <v>Re-sequencing151PE</v>
      </c>
      <c r="AA651" s="143">
        <v>0</v>
      </c>
      <c r="AB651" s="143" t="s">
        <v>30</v>
      </c>
      <c r="AC651" s="143" t="s">
        <v>3343</v>
      </c>
      <c r="AD651" s="143"/>
    </row>
    <row r="652" spans="1:30" s="247" customFormat="1" ht="24" customHeight="1">
      <c r="A652" s="139">
        <v>42854</v>
      </c>
      <c r="B652" s="140" t="s">
        <v>19578</v>
      </c>
      <c r="C652" s="141" t="s">
        <v>2525</v>
      </c>
      <c r="D652" s="141" t="s">
        <v>31</v>
      </c>
      <c r="E652" s="141" t="s">
        <v>19577</v>
      </c>
      <c r="F652" s="151">
        <v>42850</v>
      </c>
      <c r="G652" s="141" t="s">
        <v>121</v>
      </c>
      <c r="H652" s="141" t="s">
        <v>19550</v>
      </c>
      <c r="I652" s="141">
        <v>3</v>
      </c>
      <c r="J652" s="141" t="s">
        <v>32</v>
      </c>
      <c r="K652" s="141" t="s">
        <v>28</v>
      </c>
      <c r="L652" s="141">
        <v>0</v>
      </c>
      <c r="M652" s="141" t="s">
        <v>19549</v>
      </c>
      <c r="N652" s="141">
        <v>0</v>
      </c>
      <c r="O652" s="141" t="s">
        <v>41</v>
      </c>
      <c r="P652" s="141">
        <v>117097.4</v>
      </c>
      <c r="Q652" s="141">
        <v>4309650</v>
      </c>
      <c r="R652" s="141">
        <v>3485041</v>
      </c>
      <c r="S652" s="141">
        <v>80.87</v>
      </c>
      <c r="T652" s="141">
        <v>0</v>
      </c>
      <c r="U652" s="141">
        <v>0</v>
      </c>
      <c r="V652" s="141" t="s">
        <v>19576</v>
      </c>
      <c r="W652" s="141" t="s">
        <v>19575</v>
      </c>
      <c r="X652" s="141" t="s">
        <v>19574</v>
      </c>
      <c r="Y652" s="141" t="s">
        <v>140</v>
      </c>
      <c r="Z652" s="141" t="str">
        <f t="shared" si="10"/>
        <v>De novo151PE</v>
      </c>
      <c r="AA652" s="143">
        <v>0</v>
      </c>
      <c r="AB652" s="143" t="s">
        <v>30</v>
      </c>
      <c r="AC652" s="143" t="s">
        <v>3343</v>
      </c>
      <c r="AD652" s="143"/>
    </row>
    <row r="653" spans="1:30" s="247" customFormat="1" ht="24" customHeight="1">
      <c r="A653" s="139">
        <v>42854</v>
      </c>
      <c r="B653" s="140" t="s">
        <v>19573</v>
      </c>
      <c r="C653" s="141" t="s">
        <v>4686</v>
      </c>
      <c r="D653" s="141" t="s">
        <v>31</v>
      </c>
      <c r="E653" s="141" t="s">
        <v>19572</v>
      </c>
      <c r="F653" s="151">
        <v>42850</v>
      </c>
      <c r="G653" s="141" t="s">
        <v>121</v>
      </c>
      <c r="H653" s="141" t="s">
        <v>19550</v>
      </c>
      <c r="I653" s="141">
        <v>4</v>
      </c>
      <c r="J653" s="141" t="s">
        <v>32</v>
      </c>
      <c r="K653" s="141" t="s">
        <v>28</v>
      </c>
      <c r="L653" s="141">
        <v>0</v>
      </c>
      <c r="M653" s="141" t="s">
        <v>19549</v>
      </c>
      <c r="N653" s="141">
        <v>0</v>
      </c>
      <c r="O653" s="141" t="s">
        <v>41</v>
      </c>
      <c r="P653" s="141">
        <v>111692.22</v>
      </c>
      <c r="Q653" s="141">
        <v>4309650</v>
      </c>
      <c r="R653" s="141">
        <v>3387278</v>
      </c>
      <c r="S653" s="141">
        <v>78.599999999999994</v>
      </c>
      <c r="T653" s="141">
        <v>0</v>
      </c>
      <c r="U653" s="141">
        <v>0</v>
      </c>
      <c r="V653" s="141" t="s">
        <v>19571</v>
      </c>
      <c r="W653" s="141" t="s">
        <v>19570</v>
      </c>
      <c r="X653" s="141" t="s">
        <v>19569</v>
      </c>
      <c r="Y653" s="141" t="s">
        <v>140</v>
      </c>
      <c r="Z653" s="141" t="str">
        <f t="shared" si="10"/>
        <v>Transcriptome151PE</v>
      </c>
      <c r="AA653" s="143">
        <v>0</v>
      </c>
      <c r="AB653" s="143" t="s">
        <v>30</v>
      </c>
      <c r="AC653" s="143" t="s">
        <v>3343</v>
      </c>
      <c r="AD653" s="143"/>
    </row>
    <row r="654" spans="1:30" s="247" customFormat="1" ht="24" customHeight="1">
      <c r="A654" s="139">
        <v>42854</v>
      </c>
      <c r="B654" s="140" t="s">
        <v>19568</v>
      </c>
      <c r="C654" s="141" t="s">
        <v>4686</v>
      </c>
      <c r="D654" s="141" t="s">
        <v>31</v>
      </c>
      <c r="E654" s="141" t="s">
        <v>19567</v>
      </c>
      <c r="F654" s="151">
        <v>42850</v>
      </c>
      <c r="G654" s="141" t="s">
        <v>121</v>
      </c>
      <c r="H654" s="141" t="s">
        <v>19566</v>
      </c>
      <c r="I654" s="141">
        <v>5</v>
      </c>
      <c r="J654" s="144" t="s">
        <v>20135</v>
      </c>
      <c r="K654" s="144" t="s">
        <v>5009</v>
      </c>
      <c r="L654" s="141">
        <v>0</v>
      </c>
      <c r="M654" s="141" t="s">
        <v>19549</v>
      </c>
      <c r="N654" s="141">
        <v>0</v>
      </c>
      <c r="O654" s="141" t="s">
        <v>41</v>
      </c>
      <c r="P654" s="141">
        <v>68297.94</v>
      </c>
      <c r="Q654" s="141">
        <v>4309650</v>
      </c>
      <c r="R654" s="141">
        <v>1386840</v>
      </c>
      <c r="S654" s="141">
        <v>32.18</v>
      </c>
      <c r="T654" s="141">
        <v>0</v>
      </c>
      <c r="U654" s="141">
        <v>0</v>
      </c>
      <c r="V654" s="141" t="s">
        <v>19565</v>
      </c>
      <c r="W654" s="141" t="s">
        <v>19564</v>
      </c>
      <c r="X654" s="141" t="s">
        <v>19563</v>
      </c>
      <c r="Y654" s="141" t="s">
        <v>140</v>
      </c>
      <c r="Z654" s="141" t="str">
        <f t="shared" si="10"/>
        <v>Transcriptome151PE</v>
      </c>
      <c r="AA654" s="143">
        <v>1</v>
      </c>
      <c r="AB654" s="143" t="s">
        <v>30</v>
      </c>
      <c r="AC654" s="143" t="s">
        <v>3343</v>
      </c>
      <c r="AD654" s="143"/>
    </row>
    <row r="655" spans="1:30" s="247" customFormat="1" ht="24" customHeight="1">
      <c r="A655" s="139">
        <v>42854</v>
      </c>
      <c r="B655" s="140" t="s">
        <v>19562</v>
      </c>
      <c r="C655" s="141">
        <v>0</v>
      </c>
      <c r="D655" s="141" t="s">
        <v>31</v>
      </c>
      <c r="E655" s="141" t="s">
        <v>19561</v>
      </c>
      <c r="F655" s="151">
        <v>42850</v>
      </c>
      <c r="G655" s="141" t="s">
        <v>121</v>
      </c>
      <c r="H655" s="141" t="s">
        <v>19550</v>
      </c>
      <c r="I655" s="141">
        <v>6</v>
      </c>
      <c r="J655" s="144" t="s">
        <v>20135</v>
      </c>
      <c r="K655" s="144" t="s">
        <v>5009</v>
      </c>
      <c r="L655" s="141">
        <v>0</v>
      </c>
      <c r="M655" s="141" t="s">
        <v>19549</v>
      </c>
      <c r="N655" s="141">
        <v>0</v>
      </c>
      <c r="O655" s="141" t="s">
        <v>41</v>
      </c>
      <c r="P655" s="141">
        <v>44229.81</v>
      </c>
      <c r="Q655" s="141">
        <v>4309650</v>
      </c>
      <c r="R655" s="141">
        <v>2073149</v>
      </c>
      <c r="S655" s="141">
        <v>48.1</v>
      </c>
      <c r="T655" s="141">
        <v>0</v>
      </c>
      <c r="U655" s="141">
        <v>0</v>
      </c>
      <c r="V655" s="141" t="s">
        <v>19560</v>
      </c>
      <c r="W655" s="141" t="s">
        <v>19559</v>
      </c>
      <c r="X655" s="141" t="s">
        <v>19558</v>
      </c>
      <c r="Y655" s="141" t="s">
        <v>140</v>
      </c>
      <c r="Z655" s="141" t="str">
        <f t="shared" si="10"/>
        <v>0151PE</v>
      </c>
      <c r="AA655" s="143">
        <v>1</v>
      </c>
      <c r="AB655" s="143" t="s">
        <v>30</v>
      </c>
      <c r="AC655" s="143" t="s">
        <v>3343</v>
      </c>
      <c r="AD655" s="143"/>
    </row>
    <row r="656" spans="1:30" s="247" customFormat="1" ht="24" customHeight="1">
      <c r="A656" s="139">
        <v>42854</v>
      </c>
      <c r="B656" s="140" t="s">
        <v>19530</v>
      </c>
      <c r="C656" s="141" t="s">
        <v>4686</v>
      </c>
      <c r="D656" s="141" t="s">
        <v>31</v>
      </c>
      <c r="E656" s="141" t="s">
        <v>19557</v>
      </c>
      <c r="F656" s="151">
        <v>42850</v>
      </c>
      <c r="G656" s="141" t="s">
        <v>121</v>
      </c>
      <c r="H656" s="141" t="s">
        <v>19550</v>
      </c>
      <c r="I656" s="141">
        <v>7</v>
      </c>
      <c r="J656" s="141" t="s">
        <v>32</v>
      </c>
      <c r="K656" s="141" t="s">
        <v>28</v>
      </c>
      <c r="L656" s="141">
        <v>0</v>
      </c>
      <c r="M656" s="141" t="s">
        <v>19556</v>
      </c>
      <c r="N656" s="141">
        <v>0</v>
      </c>
      <c r="O656" s="141" t="s">
        <v>41</v>
      </c>
      <c r="P656" s="141">
        <v>106728.91</v>
      </c>
      <c r="Q656" s="141">
        <v>4309650</v>
      </c>
      <c r="R656" s="141">
        <v>3176455</v>
      </c>
      <c r="S656" s="141">
        <v>73.709999999999994</v>
      </c>
      <c r="T656" s="141">
        <v>0</v>
      </c>
      <c r="U656" s="141">
        <v>0</v>
      </c>
      <c r="V656" s="141" t="s">
        <v>19555</v>
      </c>
      <c r="W656" s="141" t="s">
        <v>19554</v>
      </c>
      <c r="X656" s="141" t="s">
        <v>19553</v>
      </c>
      <c r="Y656" s="141" t="s">
        <v>140</v>
      </c>
      <c r="Z656" s="141" t="str">
        <f t="shared" si="10"/>
        <v>Transcriptome151PE</v>
      </c>
      <c r="AA656" s="143">
        <v>0</v>
      </c>
      <c r="AB656" s="143" t="s">
        <v>30</v>
      </c>
      <c r="AC656" s="143" t="s">
        <v>3343</v>
      </c>
      <c r="AD656" s="143"/>
    </row>
    <row r="657" spans="1:30" s="247" customFormat="1" ht="24" customHeight="1">
      <c r="A657" s="139">
        <v>42854</v>
      </c>
      <c r="B657" s="140" t="s">
        <v>19552</v>
      </c>
      <c r="C657" s="141" t="s">
        <v>4732</v>
      </c>
      <c r="D657" s="141" t="s">
        <v>31</v>
      </c>
      <c r="E657" s="141" t="s">
        <v>19551</v>
      </c>
      <c r="F657" s="151">
        <v>42850</v>
      </c>
      <c r="G657" s="141" t="s">
        <v>121</v>
      </c>
      <c r="H657" s="141" t="s">
        <v>19550</v>
      </c>
      <c r="I657" s="141">
        <v>8</v>
      </c>
      <c r="J657" s="141" t="s">
        <v>32</v>
      </c>
      <c r="K657" s="141" t="s">
        <v>28</v>
      </c>
      <c r="L657" s="141">
        <v>0</v>
      </c>
      <c r="M657" s="141" t="s">
        <v>19549</v>
      </c>
      <c r="N657" s="141">
        <v>0</v>
      </c>
      <c r="O657" s="141" t="s">
        <v>41</v>
      </c>
      <c r="P657" s="141">
        <v>107043.76</v>
      </c>
      <c r="Q657" s="141">
        <v>4309650</v>
      </c>
      <c r="R657" s="141">
        <v>3293208</v>
      </c>
      <c r="S657" s="141">
        <v>76.41</v>
      </c>
      <c r="T657" s="141">
        <v>0</v>
      </c>
      <c r="U657" s="141">
        <v>0</v>
      </c>
      <c r="V657" s="141" t="s">
        <v>19548</v>
      </c>
      <c r="W657" s="141" t="s">
        <v>19547</v>
      </c>
      <c r="X657" s="141" t="s">
        <v>19546</v>
      </c>
      <c r="Y657" s="141" t="s">
        <v>140</v>
      </c>
      <c r="Z657" s="141" t="str">
        <f t="shared" si="10"/>
        <v>Re-sequencing151PE</v>
      </c>
      <c r="AA657" s="143">
        <v>0</v>
      </c>
      <c r="AB657" s="143" t="s">
        <v>30</v>
      </c>
      <c r="AC657" s="143" t="s">
        <v>3343</v>
      </c>
      <c r="AD657" s="143"/>
    </row>
    <row r="658" spans="1:30" s="39" customFormat="1" ht="24" customHeight="1">
      <c r="A658" s="219">
        <v>42854</v>
      </c>
      <c r="B658" s="218" t="s">
        <v>9458</v>
      </c>
      <c r="C658" s="135" t="s">
        <v>3064</v>
      </c>
      <c r="D658" s="147" t="s">
        <v>1248</v>
      </c>
      <c r="E658" s="219" t="s">
        <v>19751</v>
      </c>
      <c r="F658" s="219">
        <v>42852</v>
      </c>
      <c r="G658" s="135" t="s">
        <v>6986</v>
      </c>
      <c r="H658" s="147" t="s">
        <v>19750</v>
      </c>
      <c r="I658" s="147">
        <v>1</v>
      </c>
      <c r="J658" s="216" t="s">
        <v>2392</v>
      </c>
      <c r="K658" s="219" t="s">
        <v>19023</v>
      </c>
      <c r="L658" s="216" t="s">
        <v>350</v>
      </c>
      <c r="M658" s="219"/>
      <c r="N658" s="215">
        <v>0</v>
      </c>
      <c r="O658" s="135" t="s">
        <v>29</v>
      </c>
      <c r="P658" s="215">
        <v>39658.76</v>
      </c>
      <c r="Q658" s="215">
        <v>3880697</v>
      </c>
      <c r="R658" s="135">
        <v>3534382</v>
      </c>
      <c r="S658" s="135">
        <v>91.2</v>
      </c>
      <c r="T658" s="215">
        <v>0</v>
      </c>
      <c r="U658" s="215">
        <v>0</v>
      </c>
      <c r="V658" s="215" t="s">
        <v>19754</v>
      </c>
      <c r="W658" s="135" t="s">
        <v>19753</v>
      </c>
      <c r="X658" s="219" t="s">
        <v>19752</v>
      </c>
      <c r="Y658" s="147" t="s">
        <v>143</v>
      </c>
      <c r="Z658" s="147" t="str">
        <f t="shared" si="10"/>
        <v>Target Region capture91PE</v>
      </c>
      <c r="AA658" s="261">
        <v>0</v>
      </c>
      <c r="AB658" s="213" t="s">
        <v>2544</v>
      </c>
      <c r="AC658" s="213" t="s">
        <v>16125</v>
      </c>
      <c r="AD658" s="218"/>
    </row>
    <row r="659" spans="1:30" s="39" customFormat="1" ht="24" customHeight="1">
      <c r="A659" s="211">
        <v>42854</v>
      </c>
      <c r="B659" s="210" t="s">
        <v>9458</v>
      </c>
      <c r="C659" s="141" t="s">
        <v>3064</v>
      </c>
      <c r="D659" s="141" t="s">
        <v>1248</v>
      </c>
      <c r="E659" s="210" t="s">
        <v>19751</v>
      </c>
      <c r="F659" s="151">
        <v>42852</v>
      </c>
      <c r="G659" s="141" t="s">
        <v>3074</v>
      </c>
      <c r="H659" s="208" t="s">
        <v>19750</v>
      </c>
      <c r="I659" s="141">
        <v>2</v>
      </c>
      <c r="J659" s="208" t="s">
        <v>2392</v>
      </c>
      <c r="K659" s="264" t="s">
        <v>19023</v>
      </c>
      <c r="L659" s="208" t="s">
        <v>350</v>
      </c>
      <c r="M659" s="141"/>
      <c r="N659" s="208">
        <v>0</v>
      </c>
      <c r="O659" s="141" t="s">
        <v>29</v>
      </c>
      <c r="P659" s="141">
        <v>39114.89</v>
      </c>
      <c r="Q659" s="141">
        <v>3780051</v>
      </c>
      <c r="R659" s="141">
        <v>3484076</v>
      </c>
      <c r="S659" s="208">
        <v>92.3</v>
      </c>
      <c r="T659" s="208">
        <v>0</v>
      </c>
      <c r="U659" s="208">
        <v>0</v>
      </c>
      <c r="V659" s="141" t="s">
        <v>19749</v>
      </c>
      <c r="W659" s="141" t="s">
        <v>19748</v>
      </c>
      <c r="X659" s="208" t="s">
        <v>19747</v>
      </c>
      <c r="Y659" s="141" t="s">
        <v>143</v>
      </c>
      <c r="Z659" s="141" t="str">
        <f t="shared" si="10"/>
        <v>Target Region capture91PE</v>
      </c>
      <c r="AA659" s="260">
        <v>0</v>
      </c>
      <c r="AB659" s="207" t="s">
        <v>2544</v>
      </c>
      <c r="AC659" s="207" t="s">
        <v>16125</v>
      </c>
      <c r="AD659" s="141"/>
    </row>
    <row r="660" spans="1:30" s="39" customFormat="1" ht="24" customHeight="1">
      <c r="A660" s="219">
        <v>42854</v>
      </c>
      <c r="B660" s="218" t="s">
        <v>3065</v>
      </c>
      <c r="C660" s="135" t="s">
        <v>3064</v>
      </c>
      <c r="D660" s="147" t="s">
        <v>1248</v>
      </c>
      <c r="E660" s="219" t="s">
        <v>19743</v>
      </c>
      <c r="F660" s="219">
        <v>42852</v>
      </c>
      <c r="G660" s="135" t="s">
        <v>6986</v>
      </c>
      <c r="H660" s="147" t="s">
        <v>19742</v>
      </c>
      <c r="I660" s="147">
        <v>1</v>
      </c>
      <c r="J660" s="216" t="s">
        <v>2392</v>
      </c>
      <c r="K660" s="219" t="s">
        <v>19023</v>
      </c>
      <c r="L660" s="216" t="s">
        <v>350</v>
      </c>
      <c r="M660" s="219"/>
      <c r="N660" s="215">
        <v>0</v>
      </c>
      <c r="O660" s="135" t="s">
        <v>29</v>
      </c>
      <c r="P660" s="215">
        <v>37189.74</v>
      </c>
      <c r="Q660" s="215">
        <v>3565030</v>
      </c>
      <c r="R660" s="135">
        <v>3330604</v>
      </c>
      <c r="S660" s="135">
        <v>93.5</v>
      </c>
      <c r="T660" s="215">
        <v>0</v>
      </c>
      <c r="U660" s="215">
        <v>0</v>
      </c>
      <c r="V660" s="215" t="s">
        <v>19746</v>
      </c>
      <c r="W660" s="135" t="s">
        <v>19745</v>
      </c>
      <c r="X660" s="219" t="s">
        <v>19744</v>
      </c>
      <c r="Y660" s="147" t="s">
        <v>143</v>
      </c>
      <c r="Z660" s="147" t="str">
        <f t="shared" si="10"/>
        <v>Target Region capture91PE</v>
      </c>
      <c r="AA660" s="261">
        <v>0</v>
      </c>
      <c r="AB660" s="213" t="s">
        <v>2544</v>
      </c>
      <c r="AC660" s="213" t="s">
        <v>16125</v>
      </c>
      <c r="AD660" s="218"/>
    </row>
    <row r="661" spans="1:30" s="39" customFormat="1" ht="24" customHeight="1">
      <c r="A661" s="211">
        <v>42854</v>
      </c>
      <c r="B661" s="210" t="s">
        <v>3065</v>
      </c>
      <c r="C661" s="141" t="s">
        <v>3064</v>
      </c>
      <c r="D661" s="141" t="s">
        <v>1248</v>
      </c>
      <c r="E661" s="210" t="s">
        <v>19743</v>
      </c>
      <c r="F661" s="151">
        <v>42852</v>
      </c>
      <c r="G661" s="141" t="s">
        <v>3074</v>
      </c>
      <c r="H661" s="208" t="s">
        <v>19742</v>
      </c>
      <c r="I661" s="141">
        <v>2</v>
      </c>
      <c r="J661" s="208" t="s">
        <v>2392</v>
      </c>
      <c r="K661" s="264" t="s">
        <v>19023</v>
      </c>
      <c r="L661" s="208" t="s">
        <v>350</v>
      </c>
      <c r="M661" s="141"/>
      <c r="N661" s="208">
        <v>0</v>
      </c>
      <c r="O661" s="141" t="s">
        <v>29</v>
      </c>
      <c r="P661" s="141">
        <v>37291.980000000003</v>
      </c>
      <c r="Q661" s="141">
        <v>3607850</v>
      </c>
      <c r="R661" s="141">
        <v>3342305</v>
      </c>
      <c r="S661" s="208">
        <v>92.7</v>
      </c>
      <c r="T661" s="208">
        <v>0</v>
      </c>
      <c r="U661" s="208">
        <v>0</v>
      </c>
      <c r="V661" s="141" t="s">
        <v>19741</v>
      </c>
      <c r="W661" s="141" t="s">
        <v>19740</v>
      </c>
      <c r="X661" s="208" t="s">
        <v>19739</v>
      </c>
      <c r="Y661" s="141" t="s">
        <v>143</v>
      </c>
      <c r="Z661" s="141" t="str">
        <f t="shared" si="10"/>
        <v>Target Region capture91PE</v>
      </c>
      <c r="AA661" s="260">
        <v>0</v>
      </c>
      <c r="AB661" s="207" t="s">
        <v>2544</v>
      </c>
      <c r="AC661" s="207" t="s">
        <v>16125</v>
      </c>
      <c r="AD661" s="141"/>
    </row>
    <row r="662" spans="1:30" s="39" customFormat="1" ht="24" customHeight="1">
      <c r="A662" s="219">
        <v>42855</v>
      </c>
      <c r="B662" s="218" t="s">
        <v>3096</v>
      </c>
      <c r="C662" s="135" t="s">
        <v>3064</v>
      </c>
      <c r="D662" s="147" t="s">
        <v>1248</v>
      </c>
      <c r="E662" s="219" t="s">
        <v>19735</v>
      </c>
      <c r="F662" s="219">
        <v>42854</v>
      </c>
      <c r="G662" s="135" t="s">
        <v>6986</v>
      </c>
      <c r="H662" s="147" t="s">
        <v>19734</v>
      </c>
      <c r="I662" s="147">
        <v>1</v>
      </c>
      <c r="J662" s="216" t="s">
        <v>2392</v>
      </c>
      <c r="K662" s="219" t="s">
        <v>19023</v>
      </c>
      <c r="L662" s="216" t="s">
        <v>350</v>
      </c>
      <c r="M662" s="219"/>
      <c r="N662" s="215">
        <v>0</v>
      </c>
      <c r="O662" s="135" t="s">
        <v>29</v>
      </c>
      <c r="P662" s="215">
        <v>30691.07</v>
      </c>
      <c r="Q662" s="215">
        <v>2891096</v>
      </c>
      <c r="R662" s="135">
        <v>2756085</v>
      </c>
      <c r="S662" s="135">
        <v>95.4</v>
      </c>
      <c r="T662" s="215">
        <v>0</v>
      </c>
      <c r="U662" s="215">
        <v>0</v>
      </c>
      <c r="V662" s="215" t="s">
        <v>19738</v>
      </c>
      <c r="W662" s="135" t="s">
        <v>19737</v>
      </c>
      <c r="X662" s="219" t="s">
        <v>19736</v>
      </c>
      <c r="Y662" s="147" t="s">
        <v>143</v>
      </c>
      <c r="Z662" s="147" t="str">
        <f t="shared" si="10"/>
        <v>Target Region capture91PE</v>
      </c>
      <c r="AA662" s="261">
        <v>0</v>
      </c>
      <c r="AB662" s="213" t="s">
        <v>2544</v>
      </c>
      <c r="AC662" s="213" t="s">
        <v>16125</v>
      </c>
      <c r="AD662" s="218"/>
    </row>
    <row r="663" spans="1:30" s="39" customFormat="1" ht="24" customHeight="1">
      <c r="A663" s="211">
        <v>42855</v>
      </c>
      <c r="B663" s="210" t="s">
        <v>3096</v>
      </c>
      <c r="C663" s="141" t="s">
        <v>3064</v>
      </c>
      <c r="D663" s="141" t="s">
        <v>1248</v>
      </c>
      <c r="E663" s="210" t="s">
        <v>19735</v>
      </c>
      <c r="F663" s="151">
        <v>42854</v>
      </c>
      <c r="G663" s="141" t="s">
        <v>3074</v>
      </c>
      <c r="H663" s="208" t="s">
        <v>19734</v>
      </c>
      <c r="I663" s="141">
        <v>2</v>
      </c>
      <c r="J663" s="208" t="s">
        <v>2392</v>
      </c>
      <c r="K663" s="264" t="s">
        <v>19023</v>
      </c>
      <c r="L663" s="208" t="s">
        <v>350</v>
      </c>
      <c r="M663" s="141"/>
      <c r="N663" s="208">
        <v>0</v>
      </c>
      <c r="O663" s="141" t="s">
        <v>29</v>
      </c>
      <c r="P663" s="141">
        <v>30937.7</v>
      </c>
      <c r="Q663" s="141">
        <v>2919023</v>
      </c>
      <c r="R663" s="141">
        <v>2779327</v>
      </c>
      <c r="S663" s="208">
        <v>95.2</v>
      </c>
      <c r="T663" s="208">
        <v>0</v>
      </c>
      <c r="U663" s="208">
        <v>0</v>
      </c>
      <c r="V663" s="141" t="s">
        <v>19733</v>
      </c>
      <c r="W663" s="141" t="s">
        <v>19732</v>
      </c>
      <c r="X663" s="208" t="s">
        <v>19731</v>
      </c>
      <c r="Y663" s="141" t="s">
        <v>143</v>
      </c>
      <c r="Z663" s="141" t="str">
        <f t="shared" si="10"/>
        <v>Target Region capture91PE</v>
      </c>
      <c r="AA663" s="260">
        <v>0</v>
      </c>
      <c r="AB663" s="207" t="s">
        <v>2544</v>
      </c>
      <c r="AC663" s="207" t="s">
        <v>16125</v>
      </c>
      <c r="AD663" s="141"/>
    </row>
    <row r="664" spans="1:30" s="39" customFormat="1" ht="24" customHeight="1">
      <c r="A664" s="219">
        <v>42855</v>
      </c>
      <c r="B664" s="218" t="s">
        <v>9458</v>
      </c>
      <c r="C664" s="135" t="s">
        <v>3064</v>
      </c>
      <c r="D664" s="147" t="s">
        <v>1248</v>
      </c>
      <c r="E664" s="219" t="s">
        <v>19727</v>
      </c>
      <c r="F664" s="219">
        <v>42854</v>
      </c>
      <c r="G664" s="135" t="s">
        <v>6986</v>
      </c>
      <c r="H664" s="147" t="s">
        <v>19726</v>
      </c>
      <c r="I664" s="147">
        <v>1</v>
      </c>
      <c r="J664" s="216" t="s">
        <v>2392</v>
      </c>
      <c r="K664" s="219" t="s">
        <v>19023</v>
      </c>
      <c r="L664" s="216" t="s">
        <v>350</v>
      </c>
      <c r="M664" s="219"/>
      <c r="N664" s="215">
        <v>0</v>
      </c>
      <c r="O664" s="135" t="s">
        <v>29</v>
      </c>
      <c r="P664" s="215">
        <v>36337.74</v>
      </c>
      <c r="Q664" s="215">
        <v>3451737</v>
      </c>
      <c r="R664" s="135">
        <v>3243084</v>
      </c>
      <c r="S664" s="135">
        <v>94</v>
      </c>
      <c r="T664" s="215">
        <v>0</v>
      </c>
      <c r="U664" s="215">
        <v>0</v>
      </c>
      <c r="V664" s="215" t="s">
        <v>19730</v>
      </c>
      <c r="W664" s="135" t="s">
        <v>19729</v>
      </c>
      <c r="X664" s="219" t="s">
        <v>19728</v>
      </c>
      <c r="Y664" s="147" t="s">
        <v>143</v>
      </c>
      <c r="Z664" s="147" t="str">
        <f t="shared" si="10"/>
        <v>Target Region capture91PE</v>
      </c>
      <c r="AA664" s="261">
        <v>0</v>
      </c>
      <c r="AB664" s="213" t="s">
        <v>2544</v>
      </c>
      <c r="AC664" s="213" t="s">
        <v>16125</v>
      </c>
      <c r="AD664" s="218"/>
    </row>
    <row r="665" spans="1:30" s="39" customFormat="1" ht="24" customHeight="1">
      <c r="A665" s="211">
        <v>42855</v>
      </c>
      <c r="B665" s="210" t="s">
        <v>9458</v>
      </c>
      <c r="C665" s="141" t="s">
        <v>3064</v>
      </c>
      <c r="D665" s="141" t="s">
        <v>1248</v>
      </c>
      <c r="E665" s="210" t="s">
        <v>19727</v>
      </c>
      <c r="F665" s="151">
        <v>42854</v>
      </c>
      <c r="G665" s="141" t="s">
        <v>3074</v>
      </c>
      <c r="H665" s="208" t="s">
        <v>19726</v>
      </c>
      <c r="I665" s="141">
        <v>2</v>
      </c>
      <c r="J665" s="208" t="s">
        <v>2392</v>
      </c>
      <c r="K665" s="264" t="s">
        <v>19023</v>
      </c>
      <c r="L665" s="208" t="s">
        <v>350</v>
      </c>
      <c r="M665" s="141"/>
      <c r="N665" s="208">
        <v>0</v>
      </c>
      <c r="O665" s="141" t="s">
        <v>29</v>
      </c>
      <c r="P665" s="141">
        <v>36701.26</v>
      </c>
      <c r="Q665" s="141">
        <v>3503143</v>
      </c>
      <c r="R665" s="141">
        <v>3276183</v>
      </c>
      <c r="S665" s="208">
        <v>93.6</v>
      </c>
      <c r="T665" s="208">
        <v>0</v>
      </c>
      <c r="U665" s="208">
        <v>0</v>
      </c>
      <c r="V665" s="141" t="s">
        <v>19725</v>
      </c>
      <c r="W665" s="141" t="s">
        <v>19724</v>
      </c>
      <c r="X665" s="208" t="s">
        <v>19723</v>
      </c>
      <c r="Y665" s="141" t="s">
        <v>143</v>
      </c>
      <c r="Z665" s="141" t="str">
        <f t="shared" si="10"/>
        <v>Target Region capture91PE</v>
      </c>
      <c r="AA665" s="260">
        <v>0</v>
      </c>
      <c r="AB665" s="207" t="s">
        <v>2544</v>
      </c>
      <c r="AC665" s="207" t="s">
        <v>16125</v>
      </c>
      <c r="AD665" s="141"/>
    </row>
    <row r="666" spans="1:30" s="39" customFormat="1" ht="24" customHeight="1">
      <c r="A666" s="219">
        <v>42855</v>
      </c>
      <c r="B666" s="218" t="s">
        <v>19720</v>
      </c>
      <c r="C666" s="135">
        <v>0</v>
      </c>
      <c r="D666" s="147" t="s">
        <v>1248</v>
      </c>
      <c r="E666" s="219" t="s">
        <v>19719</v>
      </c>
      <c r="F666" s="219">
        <v>42853</v>
      </c>
      <c r="G666" s="135" t="s">
        <v>6941</v>
      </c>
      <c r="H666" s="147" t="s">
        <v>19718</v>
      </c>
      <c r="I666" s="147">
        <v>1</v>
      </c>
      <c r="J666" s="216" t="s">
        <v>2392</v>
      </c>
      <c r="K666" s="219" t="s">
        <v>19023</v>
      </c>
      <c r="L666" s="216" t="s">
        <v>350</v>
      </c>
      <c r="M666" s="219"/>
      <c r="N666" s="215">
        <v>0</v>
      </c>
      <c r="O666" s="135" t="s">
        <v>33</v>
      </c>
      <c r="P666" s="215">
        <v>39167.01</v>
      </c>
      <c r="Q666" s="215">
        <v>3369368</v>
      </c>
      <c r="R666" s="135">
        <v>3168689</v>
      </c>
      <c r="S666" s="135">
        <v>94.2</v>
      </c>
      <c r="T666" s="215">
        <v>0</v>
      </c>
      <c r="U666" s="215">
        <v>0</v>
      </c>
      <c r="V666" s="215" t="s">
        <v>5123</v>
      </c>
      <c r="W666" s="135" t="s">
        <v>19722</v>
      </c>
      <c r="X666" s="219" t="s">
        <v>19721</v>
      </c>
      <c r="Y666" s="147" t="s">
        <v>4625</v>
      </c>
      <c r="Z666" s="147" t="str">
        <f t="shared" si="10"/>
        <v>0101PE</v>
      </c>
      <c r="AA666" s="261">
        <v>0</v>
      </c>
      <c r="AB666" s="213" t="s">
        <v>2544</v>
      </c>
      <c r="AC666" s="213" t="s">
        <v>16125</v>
      </c>
      <c r="AD666" s="218"/>
    </row>
    <row r="667" spans="1:30" s="39" customFormat="1" ht="24" customHeight="1">
      <c r="A667" s="211">
        <v>42855</v>
      </c>
      <c r="B667" s="210" t="s">
        <v>19720</v>
      </c>
      <c r="C667" s="141">
        <v>0</v>
      </c>
      <c r="D667" s="141" t="s">
        <v>1248</v>
      </c>
      <c r="E667" s="210" t="s">
        <v>19719</v>
      </c>
      <c r="F667" s="151">
        <v>42853</v>
      </c>
      <c r="G667" s="141" t="s">
        <v>3122</v>
      </c>
      <c r="H667" s="208" t="s">
        <v>19718</v>
      </c>
      <c r="I667" s="141">
        <v>2</v>
      </c>
      <c r="J667" s="208" t="s">
        <v>2392</v>
      </c>
      <c r="K667" s="264" t="s">
        <v>19023</v>
      </c>
      <c r="L667" s="208" t="s">
        <v>350</v>
      </c>
      <c r="M667" s="141"/>
      <c r="N667" s="208">
        <v>0</v>
      </c>
      <c r="O667" s="141" t="s">
        <v>33</v>
      </c>
      <c r="P667" s="141">
        <v>38230.81</v>
      </c>
      <c r="Q667" s="141">
        <v>3273220</v>
      </c>
      <c r="R667" s="141">
        <v>3093077</v>
      </c>
      <c r="S667" s="208">
        <v>94.6</v>
      </c>
      <c r="T667" s="208">
        <v>0</v>
      </c>
      <c r="U667" s="208">
        <v>0</v>
      </c>
      <c r="V667" s="141" t="s">
        <v>19717</v>
      </c>
      <c r="W667" s="141" t="s">
        <v>19716</v>
      </c>
      <c r="X667" s="208" t="s">
        <v>19715</v>
      </c>
      <c r="Y667" s="141" t="s">
        <v>4625</v>
      </c>
      <c r="Z667" s="141" t="str">
        <f t="shared" si="10"/>
        <v>0101PE</v>
      </c>
      <c r="AA667" s="260">
        <v>0</v>
      </c>
      <c r="AB667" s="207" t="s">
        <v>2544</v>
      </c>
      <c r="AC667" s="207" t="s">
        <v>16125</v>
      </c>
      <c r="AD667" s="141"/>
    </row>
    <row r="668" spans="1:30" s="39" customFormat="1" ht="24" customHeight="1">
      <c r="A668" s="219">
        <v>42855</v>
      </c>
      <c r="B668" s="218" t="s">
        <v>19714</v>
      </c>
      <c r="C668" s="135">
        <v>0</v>
      </c>
      <c r="D668" s="147" t="s">
        <v>1248</v>
      </c>
      <c r="E668" s="219" t="s">
        <v>19709</v>
      </c>
      <c r="F668" s="219">
        <v>42853</v>
      </c>
      <c r="G668" s="135" t="s">
        <v>6941</v>
      </c>
      <c r="H668" s="147" t="s">
        <v>19708</v>
      </c>
      <c r="I668" s="147">
        <v>1</v>
      </c>
      <c r="J668" s="216" t="s">
        <v>2392</v>
      </c>
      <c r="K668" s="219" t="s">
        <v>19023</v>
      </c>
      <c r="L668" s="216" t="s">
        <v>350</v>
      </c>
      <c r="M668" s="219"/>
      <c r="N668" s="215">
        <v>0</v>
      </c>
      <c r="O668" s="135" t="s">
        <v>33</v>
      </c>
      <c r="P668" s="215">
        <v>40757.919999999998</v>
      </c>
      <c r="Q668" s="215">
        <v>3543006</v>
      </c>
      <c r="R668" s="135">
        <v>3282454</v>
      </c>
      <c r="S668" s="135">
        <v>92.8</v>
      </c>
      <c r="T668" s="215">
        <v>0</v>
      </c>
      <c r="U668" s="215">
        <v>0</v>
      </c>
      <c r="V668" s="215" t="s">
        <v>19713</v>
      </c>
      <c r="W668" s="135" t="s">
        <v>19712</v>
      </c>
      <c r="X668" s="219" t="s">
        <v>19711</v>
      </c>
      <c r="Y668" s="147" t="s">
        <v>4625</v>
      </c>
      <c r="Z668" s="147" t="str">
        <f t="shared" si="10"/>
        <v>0101PE</v>
      </c>
      <c r="AA668" s="261">
        <v>0</v>
      </c>
      <c r="AB668" s="213" t="s">
        <v>2544</v>
      </c>
      <c r="AC668" s="213" t="s">
        <v>16125</v>
      </c>
      <c r="AD668" s="218"/>
    </row>
    <row r="669" spans="1:30" s="39" customFormat="1" ht="24" customHeight="1">
      <c r="A669" s="211">
        <v>42855</v>
      </c>
      <c r="B669" s="210" t="s">
        <v>19710</v>
      </c>
      <c r="C669" s="141">
        <v>0</v>
      </c>
      <c r="D669" s="141" t="s">
        <v>1248</v>
      </c>
      <c r="E669" s="210" t="s">
        <v>19709</v>
      </c>
      <c r="F669" s="151">
        <v>42853</v>
      </c>
      <c r="G669" s="141" t="s">
        <v>3122</v>
      </c>
      <c r="H669" s="208" t="s">
        <v>19708</v>
      </c>
      <c r="I669" s="141">
        <v>2</v>
      </c>
      <c r="J669" s="208" t="s">
        <v>2392</v>
      </c>
      <c r="K669" s="264" t="s">
        <v>19023</v>
      </c>
      <c r="L669" s="208" t="s">
        <v>350</v>
      </c>
      <c r="M669" s="141"/>
      <c r="N669" s="208">
        <v>0</v>
      </c>
      <c r="O669" s="141" t="s">
        <v>33</v>
      </c>
      <c r="P669" s="141">
        <v>41065.18</v>
      </c>
      <c r="Q669" s="141">
        <v>3591084</v>
      </c>
      <c r="R669" s="141">
        <v>3313531</v>
      </c>
      <c r="S669" s="208">
        <v>92.5</v>
      </c>
      <c r="T669" s="208">
        <v>0</v>
      </c>
      <c r="U669" s="208">
        <v>0</v>
      </c>
      <c r="V669" s="141" t="s">
        <v>5877</v>
      </c>
      <c r="W669" s="141" t="s">
        <v>19707</v>
      </c>
      <c r="X669" s="208" t="s">
        <v>19706</v>
      </c>
      <c r="Y669" s="141" t="s">
        <v>4625</v>
      </c>
      <c r="Z669" s="141" t="str">
        <f t="shared" si="10"/>
        <v>0101PE</v>
      </c>
      <c r="AA669" s="260">
        <v>0</v>
      </c>
      <c r="AB669" s="207" t="s">
        <v>2544</v>
      </c>
      <c r="AC669" s="207" t="s">
        <v>16125</v>
      </c>
      <c r="AD669" s="141"/>
    </row>
    <row r="670" spans="1:30" s="39" customFormat="1" ht="24" customHeight="1">
      <c r="A670" s="219">
        <v>42855</v>
      </c>
      <c r="B670" s="218" t="s">
        <v>4873</v>
      </c>
      <c r="C670" s="135">
        <v>0</v>
      </c>
      <c r="D670" s="147" t="s">
        <v>1248</v>
      </c>
      <c r="E670" s="219" t="s">
        <v>19703</v>
      </c>
      <c r="F670" s="219">
        <v>42853</v>
      </c>
      <c r="G670" s="135" t="s">
        <v>6962</v>
      </c>
      <c r="H670" s="147" t="s">
        <v>19702</v>
      </c>
      <c r="I670" s="147">
        <v>1</v>
      </c>
      <c r="J670" s="216" t="s">
        <v>2392</v>
      </c>
      <c r="K670" s="219" t="s">
        <v>19023</v>
      </c>
      <c r="L670" s="216" t="s">
        <v>350</v>
      </c>
      <c r="M670" s="219"/>
      <c r="N670" s="215">
        <v>0</v>
      </c>
      <c r="O670" s="135" t="s">
        <v>33</v>
      </c>
      <c r="P670" s="215">
        <v>36740.86</v>
      </c>
      <c r="Q670" s="215">
        <v>3228091</v>
      </c>
      <c r="R670" s="135">
        <v>2980831</v>
      </c>
      <c r="S670" s="135">
        <v>92.6</v>
      </c>
      <c r="T670" s="215">
        <v>0</v>
      </c>
      <c r="U670" s="215">
        <v>0</v>
      </c>
      <c r="V670" s="215" t="s">
        <v>421</v>
      </c>
      <c r="W670" s="135" t="s">
        <v>19705</v>
      </c>
      <c r="X670" s="219" t="s">
        <v>19704</v>
      </c>
      <c r="Y670" s="147" t="s">
        <v>4625</v>
      </c>
      <c r="Z670" s="147" t="str">
        <f t="shared" si="10"/>
        <v>0101PE</v>
      </c>
      <c r="AA670" s="261">
        <v>0</v>
      </c>
      <c r="AB670" s="213" t="s">
        <v>2544</v>
      </c>
      <c r="AC670" s="213" t="s">
        <v>16125</v>
      </c>
      <c r="AD670" s="218"/>
    </row>
    <row r="671" spans="1:30" s="39" customFormat="1" ht="24" customHeight="1">
      <c r="A671" s="211">
        <v>42855</v>
      </c>
      <c r="B671" s="210" t="s">
        <v>4873</v>
      </c>
      <c r="C671" s="141">
        <v>0</v>
      </c>
      <c r="D671" s="141" t="s">
        <v>1248</v>
      </c>
      <c r="E671" s="210" t="s">
        <v>19703</v>
      </c>
      <c r="F671" s="151">
        <v>42853</v>
      </c>
      <c r="G671" s="141" t="s">
        <v>3104</v>
      </c>
      <c r="H671" s="208" t="s">
        <v>19702</v>
      </c>
      <c r="I671" s="141">
        <v>2</v>
      </c>
      <c r="J671" s="208" t="s">
        <v>2392</v>
      </c>
      <c r="K671" s="264" t="s">
        <v>19023</v>
      </c>
      <c r="L671" s="208" t="s">
        <v>350</v>
      </c>
      <c r="M671" s="141"/>
      <c r="N671" s="208">
        <v>0</v>
      </c>
      <c r="O671" s="141" t="s">
        <v>33</v>
      </c>
      <c r="P671" s="141">
        <v>37734.9</v>
      </c>
      <c r="Q671" s="141">
        <v>3335273</v>
      </c>
      <c r="R671" s="141">
        <v>3063782</v>
      </c>
      <c r="S671" s="208">
        <v>92.1</v>
      </c>
      <c r="T671" s="208">
        <v>0</v>
      </c>
      <c r="U671" s="208">
        <v>0</v>
      </c>
      <c r="V671" s="141" t="s">
        <v>19701</v>
      </c>
      <c r="W671" s="141" t="s">
        <v>19700</v>
      </c>
      <c r="X671" s="208" t="s">
        <v>19699</v>
      </c>
      <c r="Y671" s="141" t="s">
        <v>4625</v>
      </c>
      <c r="Z671" s="141" t="str">
        <f t="shared" si="10"/>
        <v>0101PE</v>
      </c>
      <c r="AA671" s="260">
        <v>0</v>
      </c>
      <c r="AB671" s="207" t="s">
        <v>2544</v>
      </c>
      <c r="AC671" s="207" t="s">
        <v>16125</v>
      </c>
      <c r="AD671" s="141"/>
    </row>
    <row r="672" spans="1:30" s="39" customFormat="1" ht="24" customHeight="1">
      <c r="A672" s="219">
        <v>42855</v>
      </c>
      <c r="B672" s="218" t="s">
        <v>19698</v>
      </c>
      <c r="C672" s="135">
        <v>0</v>
      </c>
      <c r="D672" s="147" t="s">
        <v>1248</v>
      </c>
      <c r="E672" s="219" t="s">
        <v>19693</v>
      </c>
      <c r="F672" s="219">
        <v>42853</v>
      </c>
      <c r="G672" s="135" t="s">
        <v>6962</v>
      </c>
      <c r="H672" s="147" t="s">
        <v>19692</v>
      </c>
      <c r="I672" s="147">
        <v>1</v>
      </c>
      <c r="J672" s="216" t="s">
        <v>3576</v>
      </c>
      <c r="K672" s="219" t="s">
        <v>19691</v>
      </c>
      <c r="L672" s="216" t="s">
        <v>350</v>
      </c>
      <c r="M672" s="219"/>
      <c r="N672" s="215">
        <v>0</v>
      </c>
      <c r="O672" s="135" t="s">
        <v>33</v>
      </c>
      <c r="P672" s="215">
        <v>36013.199999999997</v>
      </c>
      <c r="Q672" s="215">
        <v>3158114</v>
      </c>
      <c r="R672" s="135">
        <v>2936442</v>
      </c>
      <c r="S672" s="135">
        <v>93.2</v>
      </c>
      <c r="T672" s="215">
        <v>0</v>
      </c>
      <c r="U672" s="215">
        <v>0</v>
      </c>
      <c r="V672" s="215" t="s">
        <v>19697</v>
      </c>
      <c r="W672" s="135" t="s">
        <v>19696</v>
      </c>
      <c r="X672" s="219" t="s">
        <v>19695</v>
      </c>
      <c r="Y672" s="147" t="s">
        <v>4625</v>
      </c>
      <c r="Z672" s="147" t="str">
        <f t="shared" si="10"/>
        <v>0101PE</v>
      </c>
      <c r="AA672" s="261">
        <v>0.125</v>
      </c>
      <c r="AB672" s="213" t="s">
        <v>2544</v>
      </c>
      <c r="AC672" s="213" t="s">
        <v>16125</v>
      </c>
      <c r="AD672" s="218"/>
    </row>
    <row r="673" spans="1:30" s="39" customFormat="1" ht="24" customHeight="1">
      <c r="A673" s="211">
        <v>42855</v>
      </c>
      <c r="B673" s="210" t="s">
        <v>19694</v>
      </c>
      <c r="C673" s="141">
        <v>0</v>
      </c>
      <c r="D673" s="141" t="s">
        <v>1248</v>
      </c>
      <c r="E673" s="210" t="s">
        <v>19693</v>
      </c>
      <c r="F673" s="151">
        <v>42853</v>
      </c>
      <c r="G673" s="141" t="s">
        <v>3104</v>
      </c>
      <c r="H673" s="208" t="s">
        <v>19692</v>
      </c>
      <c r="I673" s="141">
        <v>2</v>
      </c>
      <c r="J673" s="220" t="s">
        <v>3576</v>
      </c>
      <c r="K673" s="267" t="s">
        <v>19691</v>
      </c>
      <c r="L673" s="208" t="s">
        <v>350</v>
      </c>
      <c r="M673" s="141"/>
      <c r="N673" s="208">
        <v>0</v>
      </c>
      <c r="O673" s="141" t="s">
        <v>33</v>
      </c>
      <c r="P673" s="141">
        <v>36139.730000000003</v>
      </c>
      <c r="Q673" s="141">
        <v>3166934</v>
      </c>
      <c r="R673" s="141">
        <v>2945003</v>
      </c>
      <c r="S673" s="208">
        <v>93.2</v>
      </c>
      <c r="T673" s="208">
        <v>0</v>
      </c>
      <c r="U673" s="208">
        <v>0</v>
      </c>
      <c r="V673" s="141" t="s">
        <v>19690</v>
      </c>
      <c r="W673" s="141" t="s">
        <v>19689</v>
      </c>
      <c r="X673" s="208" t="s">
        <v>19688</v>
      </c>
      <c r="Y673" s="141" t="s">
        <v>4625</v>
      </c>
      <c r="Z673" s="141" t="str">
        <f t="shared" si="10"/>
        <v>0101PE</v>
      </c>
      <c r="AA673" s="260">
        <v>0.125</v>
      </c>
      <c r="AB673" s="207" t="s">
        <v>2544</v>
      </c>
      <c r="AC673" s="207" t="s">
        <v>16125</v>
      </c>
      <c r="AD673" s="141"/>
    </row>
  </sheetData>
  <autoFilter ref="A1:AD725"/>
  <phoneticPr fontId="51" type="noConversion"/>
  <pageMargins left="0.7" right="0.7" top="0.75" bottom="0.75" header="0.3" footer="0.3"/>
  <pageSetup paperSize="9" orientation="portrait" horizontalDpi="100" verticalDpi="1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628"/>
  <sheetViews>
    <sheetView topLeftCell="A606" workbookViewId="0">
      <selection activeCell="H610" sqref="H610"/>
    </sheetView>
  </sheetViews>
  <sheetFormatPr defaultRowHeight="24" customHeight="1"/>
  <cols>
    <col min="8" max="24" width="8.796875" customWidth="1"/>
  </cols>
  <sheetData>
    <row r="1" spans="1:30" ht="24" customHeight="1">
      <c r="A1" s="136" t="s">
        <v>434</v>
      </c>
      <c r="B1" s="134" t="s">
        <v>4604</v>
      </c>
      <c r="C1" s="135" t="s">
        <v>4605</v>
      </c>
      <c r="D1" s="135" t="s">
        <v>4606</v>
      </c>
      <c r="E1" s="135" t="s">
        <v>4607</v>
      </c>
      <c r="F1" s="136" t="s">
        <v>4608</v>
      </c>
      <c r="G1" s="135" t="s">
        <v>4609</v>
      </c>
      <c r="H1" s="135" t="s">
        <v>4610</v>
      </c>
      <c r="I1" s="135" t="s">
        <v>4611</v>
      </c>
      <c r="J1" s="134" t="s">
        <v>4612</v>
      </c>
      <c r="K1" s="134" t="s">
        <v>4613</v>
      </c>
      <c r="L1" s="135" t="s">
        <v>4614</v>
      </c>
      <c r="M1" s="135" t="s">
        <v>4615</v>
      </c>
      <c r="N1" s="135" t="s">
        <v>13</v>
      </c>
      <c r="O1" s="135" t="s">
        <v>4616</v>
      </c>
      <c r="P1" s="135" t="s">
        <v>4617</v>
      </c>
      <c r="Q1" s="135" t="s">
        <v>16</v>
      </c>
      <c r="R1" s="135" t="s">
        <v>17</v>
      </c>
      <c r="S1" s="135" t="s">
        <v>18</v>
      </c>
      <c r="T1" s="135" t="s">
        <v>19</v>
      </c>
      <c r="U1" s="135" t="s">
        <v>4618</v>
      </c>
      <c r="V1" s="135" t="s">
        <v>21</v>
      </c>
      <c r="W1" s="135" t="s">
        <v>22</v>
      </c>
      <c r="X1" s="135" t="s">
        <v>23</v>
      </c>
      <c r="Y1" s="135" t="s">
        <v>4619</v>
      </c>
      <c r="Z1" s="126" t="e">
        <f t="shared" ref="Z1:Z64" si="0">IF(P1,CONCATENATE(C1,Y1),0)</f>
        <v>#VALUE!</v>
      </c>
      <c r="AA1" s="127" t="s">
        <v>4620</v>
      </c>
      <c r="AB1" s="138" t="s">
        <v>4621</v>
      </c>
      <c r="AC1" s="128" t="s">
        <v>136</v>
      </c>
      <c r="AD1" s="138" t="s">
        <v>137</v>
      </c>
    </row>
    <row r="2" spans="1:30" ht="24" customHeight="1">
      <c r="A2" s="133">
        <v>42856</v>
      </c>
      <c r="B2" s="152" t="s">
        <v>19310</v>
      </c>
      <c r="C2" s="153" t="s">
        <v>37</v>
      </c>
      <c r="D2" s="153" t="s">
        <v>31</v>
      </c>
      <c r="E2" s="153" t="s">
        <v>19311</v>
      </c>
      <c r="F2" s="133">
        <v>42852</v>
      </c>
      <c r="G2" s="153" t="s">
        <v>135</v>
      </c>
      <c r="H2" s="153" t="s">
        <v>19312</v>
      </c>
      <c r="I2" s="153">
        <v>1</v>
      </c>
      <c r="J2" s="153" t="s">
        <v>7715</v>
      </c>
      <c r="K2" s="153" t="s">
        <v>28</v>
      </c>
      <c r="L2" s="153" t="s">
        <v>2973</v>
      </c>
      <c r="M2" s="153" t="s">
        <v>19313</v>
      </c>
      <c r="N2" s="153">
        <v>0</v>
      </c>
      <c r="O2" s="153">
        <v>49</v>
      </c>
      <c r="P2" s="153">
        <v>15558.79</v>
      </c>
      <c r="Q2" s="153">
        <v>4309650</v>
      </c>
      <c r="R2" s="153">
        <v>2900931</v>
      </c>
      <c r="S2" s="153">
        <v>67.31</v>
      </c>
      <c r="T2" s="153">
        <v>0</v>
      </c>
      <c r="U2" s="153">
        <v>0</v>
      </c>
      <c r="V2" s="153">
        <v>49.74</v>
      </c>
      <c r="W2" s="153">
        <v>98.49</v>
      </c>
      <c r="X2" s="153">
        <v>95.66</v>
      </c>
      <c r="Y2" s="147" t="s">
        <v>3772</v>
      </c>
      <c r="Z2" s="147" t="str">
        <f t="shared" si="0"/>
        <v>RNA-Seq50SE</v>
      </c>
      <c r="AA2" s="154">
        <v>0</v>
      </c>
      <c r="AB2" s="155" t="s">
        <v>30</v>
      </c>
      <c r="AC2" s="155" t="s">
        <v>139</v>
      </c>
      <c r="AD2" s="206"/>
    </row>
    <row r="3" spans="1:30" ht="24" customHeight="1">
      <c r="A3" s="139">
        <v>42856</v>
      </c>
      <c r="B3" s="140" t="s">
        <v>19314</v>
      </c>
      <c r="C3" s="141" t="s">
        <v>39</v>
      </c>
      <c r="D3" s="141" t="s">
        <v>31</v>
      </c>
      <c r="E3" s="141" t="s">
        <v>19315</v>
      </c>
      <c r="F3" s="142">
        <v>42852</v>
      </c>
      <c r="G3" s="141" t="s">
        <v>135</v>
      </c>
      <c r="H3" s="141" t="s">
        <v>19312</v>
      </c>
      <c r="I3" s="141">
        <v>2</v>
      </c>
      <c r="J3" s="141" t="s">
        <v>7715</v>
      </c>
      <c r="K3" s="141" t="s">
        <v>28</v>
      </c>
      <c r="L3" s="141" t="s">
        <v>2973</v>
      </c>
      <c r="M3" s="141" t="s">
        <v>19316</v>
      </c>
      <c r="N3" s="141">
        <v>0</v>
      </c>
      <c r="O3" s="141">
        <v>49</v>
      </c>
      <c r="P3" s="141">
        <v>17193.91</v>
      </c>
      <c r="Q3" s="141">
        <v>4309650</v>
      </c>
      <c r="R3" s="141">
        <v>3288274</v>
      </c>
      <c r="S3" s="141">
        <v>76.3</v>
      </c>
      <c r="T3" s="141">
        <v>0</v>
      </c>
      <c r="U3" s="141">
        <v>0</v>
      </c>
      <c r="V3" s="141">
        <v>51.37</v>
      </c>
      <c r="W3" s="141">
        <v>98.77</v>
      </c>
      <c r="X3" s="141">
        <v>96.64</v>
      </c>
      <c r="Y3" s="141" t="s">
        <v>3772</v>
      </c>
      <c r="Z3" s="141" t="str">
        <f t="shared" si="0"/>
        <v>Chip-seq50SE</v>
      </c>
      <c r="AA3" s="143">
        <v>0</v>
      </c>
      <c r="AB3" s="143" t="s">
        <v>30</v>
      </c>
      <c r="AC3" s="156" t="s">
        <v>139</v>
      </c>
      <c r="AD3" s="205"/>
    </row>
    <row r="4" spans="1:30" ht="24" customHeight="1">
      <c r="A4" s="139">
        <v>42856</v>
      </c>
      <c r="B4" s="140" t="s">
        <v>19317</v>
      </c>
      <c r="C4" s="141" t="s">
        <v>37</v>
      </c>
      <c r="D4" s="141" t="s">
        <v>31</v>
      </c>
      <c r="E4" s="141" t="s">
        <v>19318</v>
      </c>
      <c r="F4" s="142">
        <v>42852</v>
      </c>
      <c r="G4" s="141" t="s">
        <v>135</v>
      </c>
      <c r="H4" s="141" t="s">
        <v>19312</v>
      </c>
      <c r="I4" s="141">
        <v>3</v>
      </c>
      <c r="J4" s="141" t="s">
        <v>7715</v>
      </c>
      <c r="K4" s="141" t="s">
        <v>28</v>
      </c>
      <c r="L4" s="141" t="s">
        <v>2973</v>
      </c>
      <c r="M4" s="141" t="s">
        <v>19316</v>
      </c>
      <c r="N4" s="141">
        <v>0</v>
      </c>
      <c r="O4" s="141">
        <v>49</v>
      </c>
      <c r="P4" s="141">
        <v>16780.79</v>
      </c>
      <c r="Q4" s="141">
        <v>4309650</v>
      </c>
      <c r="R4" s="141">
        <v>3057723</v>
      </c>
      <c r="S4" s="141">
        <v>70.95</v>
      </c>
      <c r="T4" s="141">
        <v>0</v>
      </c>
      <c r="U4" s="141">
        <v>0</v>
      </c>
      <c r="V4" s="141">
        <v>44.88</v>
      </c>
      <c r="W4" s="141">
        <v>93.08</v>
      </c>
      <c r="X4" s="141">
        <v>86.28</v>
      </c>
      <c r="Y4" s="141" t="s">
        <v>3772</v>
      </c>
      <c r="Z4" s="141" t="str">
        <f t="shared" si="0"/>
        <v>RNA-Seq50SE</v>
      </c>
      <c r="AA4" s="143">
        <v>0</v>
      </c>
      <c r="AB4" s="143" t="s">
        <v>30</v>
      </c>
      <c r="AC4" s="156" t="s">
        <v>139</v>
      </c>
      <c r="AD4" s="205"/>
    </row>
    <row r="5" spans="1:30" ht="24" customHeight="1">
      <c r="A5" s="139">
        <v>42856</v>
      </c>
      <c r="B5" s="140" t="s">
        <v>19319</v>
      </c>
      <c r="C5" s="141" t="s">
        <v>37</v>
      </c>
      <c r="D5" s="141" t="s">
        <v>31</v>
      </c>
      <c r="E5" s="141" t="s">
        <v>19320</v>
      </c>
      <c r="F5" s="142">
        <v>42852</v>
      </c>
      <c r="G5" s="141" t="s">
        <v>135</v>
      </c>
      <c r="H5" s="141" t="s">
        <v>19312</v>
      </c>
      <c r="I5" s="141">
        <v>4</v>
      </c>
      <c r="J5" s="141" t="s">
        <v>7715</v>
      </c>
      <c r="K5" s="141" t="s">
        <v>28</v>
      </c>
      <c r="L5" s="141" t="s">
        <v>2973</v>
      </c>
      <c r="M5" s="141" t="s">
        <v>19316</v>
      </c>
      <c r="N5" s="141">
        <v>0</v>
      </c>
      <c r="O5" s="141">
        <v>49</v>
      </c>
      <c r="P5" s="141">
        <v>16934.830000000002</v>
      </c>
      <c r="Q5" s="141">
        <v>4309650</v>
      </c>
      <c r="R5" s="141">
        <v>3255047</v>
      </c>
      <c r="S5" s="141">
        <v>75.53</v>
      </c>
      <c r="T5" s="141">
        <v>0</v>
      </c>
      <c r="U5" s="141">
        <v>0</v>
      </c>
      <c r="V5" s="141">
        <v>55.14</v>
      </c>
      <c r="W5" s="141">
        <v>98.67</v>
      </c>
      <c r="X5" s="141">
        <v>96.3</v>
      </c>
      <c r="Y5" s="141" t="s">
        <v>3772</v>
      </c>
      <c r="Z5" s="141" t="str">
        <f t="shared" si="0"/>
        <v>RNA-Seq50SE</v>
      </c>
      <c r="AA5" s="143">
        <v>0</v>
      </c>
      <c r="AB5" s="143" t="s">
        <v>30</v>
      </c>
      <c r="AC5" s="156" t="s">
        <v>139</v>
      </c>
      <c r="AD5" s="205"/>
    </row>
    <row r="6" spans="1:30" ht="24" customHeight="1">
      <c r="A6" s="139">
        <v>42856</v>
      </c>
      <c r="B6" s="140" t="s">
        <v>19321</v>
      </c>
      <c r="C6" s="141" t="s">
        <v>37</v>
      </c>
      <c r="D6" s="141" t="s">
        <v>31</v>
      </c>
      <c r="E6" s="141" t="s">
        <v>19322</v>
      </c>
      <c r="F6" s="142">
        <v>42852</v>
      </c>
      <c r="G6" s="141" t="s">
        <v>135</v>
      </c>
      <c r="H6" s="141" t="s">
        <v>19312</v>
      </c>
      <c r="I6" s="141">
        <v>5</v>
      </c>
      <c r="J6" s="141" t="s">
        <v>7715</v>
      </c>
      <c r="K6" s="141" t="s">
        <v>28</v>
      </c>
      <c r="L6" s="141" t="s">
        <v>2973</v>
      </c>
      <c r="M6" s="141" t="s">
        <v>19323</v>
      </c>
      <c r="N6" s="141">
        <v>0</v>
      </c>
      <c r="O6" s="141">
        <v>49</v>
      </c>
      <c r="P6" s="141">
        <v>16477.73</v>
      </c>
      <c r="Q6" s="141">
        <v>4309650</v>
      </c>
      <c r="R6" s="141">
        <v>3050720</v>
      </c>
      <c r="S6" s="141">
        <v>70.790000000000006</v>
      </c>
      <c r="T6" s="141">
        <v>0</v>
      </c>
      <c r="U6" s="141">
        <v>0</v>
      </c>
      <c r="V6" s="141">
        <v>52.57</v>
      </c>
      <c r="W6" s="141">
        <v>98.81</v>
      </c>
      <c r="X6" s="141">
        <v>96.22</v>
      </c>
      <c r="Y6" s="141" t="s">
        <v>3772</v>
      </c>
      <c r="Z6" s="141" t="str">
        <f t="shared" si="0"/>
        <v>RNA-Seq50SE</v>
      </c>
      <c r="AA6" s="143">
        <v>0</v>
      </c>
      <c r="AB6" s="143" t="s">
        <v>30</v>
      </c>
      <c r="AC6" s="156" t="s">
        <v>139</v>
      </c>
      <c r="AD6" s="205"/>
    </row>
    <row r="7" spans="1:30" ht="24" customHeight="1">
      <c r="A7" s="139">
        <v>42856</v>
      </c>
      <c r="B7" s="140" t="s">
        <v>19324</v>
      </c>
      <c r="C7" s="141" t="s">
        <v>37</v>
      </c>
      <c r="D7" s="141" t="s">
        <v>31</v>
      </c>
      <c r="E7" s="141" t="s">
        <v>19325</v>
      </c>
      <c r="F7" s="142">
        <v>42852</v>
      </c>
      <c r="G7" s="141" t="s">
        <v>135</v>
      </c>
      <c r="H7" s="141" t="s">
        <v>19312</v>
      </c>
      <c r="I7" s="141">
        <v>6</v>
      </c>
      <c r="J7" s="141" t="s">
        <v>7715</v>
      </c>
      <c r="K7" s="141" t="s">
        <v>28</v>
      </c>
      <c r="L7" s="141" t="s">
        <v>2973</v>
      </c>
      <c r="M7" s="141" t="s">
        <v>19323</v>
      </c>
      <c r="N7" s="141">
        <v>0</v>
      </c>
      <c r="O7" s="141">
        <v>49</v>
      </c>
      <c r="P7" s="141">
        <v>16957.79</v>
      </c>
      <c r="Q7" s="141">
        <v>4309650</v>
      </c>
      <c r="R7" s="141">
        <v>3153934</v>
      </c>
      <c r="S7" s="141">
        <v>73.180000000000007</v>
      </c>
      <c r="T7" s="141">
        <v>93.01</v>
      </c>
      <c r="U7" s="141">
        <v>1.51</v>
      </c>
      <c r="V7" s="141">
        <v>50.24</v>
      </c>
      <c r="W7" s="141">
        <v>98.76</v>
      </c>
      <c r="X7" s="141">
        <v>96.34</v>
      </c>
      <c r="Y7" s="141" t="s">
        <v>3772</v>
      </c>
      <c r="Z7" s="141" t="str">
        <f t="shared" si="0"/>
        <v>RNA-Seq50SE</v>
      </c>
      <c r="AA7" s="143">
        <v>0</v>
      </c>
      <c r="AB7" s="143" t="s">
        <v>30</v>
      </c>
      <c r="AC7" s="156" t="s">
        <v>139</v>
      </c>
      <c r="AD7" s="205"/>
    </row>
    <row r="8" spans="1:30" ht="24" customHeight="1">
      <c r="A8" s="139">
        <v>42856</v>
      </c>
      <c r="B8" s="140" t="s">
        <v>19326</v>
      </c>
      <c r="C8" s="141" t="s">
        <v>37</v>
      </c>
      <c r="D8" s="141" t="s">
        <v>31</v>
      </c>
      <c r="E8" s="141" t="s">
        <v>19327</v>
      </c>
      <c r="F8" s="142">
        <v>42852</v>
      </c>
      <c r="G8" s="141" t="s">
        <v>135</v>
      </c>
      <c r="H8" s="141" t="s">
        <v>19312</v>
      </c>
      <c r="I8" s="141">
        <v>7</v>
      </c>
      <c r="J8" s="141" t="s">
        <v>7715</v>
      </c>
      <c r="K8" s="141" t="s">
        <v>28</v>
      </c>
      <c r="L8" s="141" t="s">
        <v>2973</v>
      </c>
      <c r="M8" s="141" t="s">
        <v>19323</v>
      </c>
      <c r="N8" s="141">
        <v>0</v>
      </c>
      <c r="O8" s="141">
        <v>49</v>
      </c>
      <c r="P8" s="141">
        <v>15815.32</v>
      </c>
      <c r="Q8" s="141">
        <v>4309650</v>
      </c>
      <c r="R8" s="141">
        <v>2948421</v>
      </c>
      <c r="S8" s="141">
        <v>68.41</v>
      </c>
      <c r="T8" s="141">
        <v>0</v>
      </c>
      <c r="U8" s="141">
        <v>0</v>
      </c>
      <c r="V8" s="141">
        <v>50.44</v>
      </c>
      <c r="W8" s="141">
        <v>98.64</v>
      </c>
      <c r="X8" s="141">
        <v>96.02</v>
      </c>
      <c r="Y8" s="141" t="s">
        <v>3772</v>
      </c>
      <c r="Z8" s="141" t="str">
        <f t="shared" si="0"/>
        <v>RNA-Seq50SE</v>
      </c>
      <c r="AA8" s="143">
        <v>0</v>
      </c>
      <c r="AB8" s="143" t="s">
        <v>30</v>
      </c>
      <c r="AC8" s="156" t="s">
        <v>139</v>
      </c>
      <c r="AD8" s="205"/>
    </row>
    <row r="9" spans="1:30" ht="24" customHeight="1">
      <c r="A9" s="139">
        <v>42856</v>
      </c>
      <c r="B9" s="140" t="s">
        <v>19326</v>
      </c>
      <c r="C9" s="141" t="s">
        <v>37</v>
      </c>
      <c r="D9" s="141" t="s">
        <v>31</v>
      </c>
      <c r="E9" s="141" t="s">
        <v>19328</v>
      </c>
      <c r="F9" s="142">
        <v>42852</v>
      </c>
      <c r="G9" s="141" t="s">
        <v>135</v>
      </c>
      <c r="H9" s="141" t="s">
        <v>19312</v>
      </c>
      <c r="I9" s="141">
        <v>8</v>
      </c>
      <c r="J9" s="141" t="s">
        <v>7715</v>
      </c>
      <c r="K9" s="141" t="s">
        <v>28</v>
      </c>
      <c r="L9" s="141" t="s">
        <v>2973</v>
      </c>
      <c r="M9" s="141" t="s">
        <v>19323</v>
      </c>
      <c r="N9" s="141">
        <v>0</v>
      </c>
      <c r="O9" s="141">
        <v>49</v>
      </c>
      <c r="P9" s="141">
        <v>15891.36</v>
      </c>
      <c r="Q9" s="141">
        <v>4309650</v>
      </c>
      <c r="R9" s="141">
        <v>2961762</v>
      </c>
      <c r="S9" s="141">
        <v>68.72</v>
      </c>
      <c r="T9" s="141">
        <v>0</v>
      </c>
      <c r="U9" s="141">
        <v>0</v>
      </c>
      <c r="V9" s="141">
        <v>49.89</v>
      </c>
      <c r="W9" s="141">
        <v>98.64</v>
      </c>
      <c r="X9" s="141">
        <v>96.04</v>
      </c>
      <c r="Y9" s="141" t="s">
        <v>3772</v>
      </c>
      <c r="Z9" s="141" t="str">
        <f t="shared" si="0"/>
        <v>RNA-Seq50SE</v>
      </c>
      <c r="AA9" s="143">
        <v>0</v>
      </c>
      <c r="AB9" s="143" t="s">
        <v>30</v>
      </c>
      <c r="AC9" s="156" t="s">
        <v>139</v>
      </c>
      <c r="AD9" s="205"/>
    </row>
    <row r="10" spans="1:30" ht="24" customHeight="1">
      <c r="A10" s="133">
        <v>42856</v>
      </c>
      <c r="B10" s="152" t="s">
        <v>19329</v>
      </c>
      <c r="C10" s="153" t="s">
        <v>104</v>
      </c>
      <c r="D10" s="153" t="s">
        <v>31</v>
      </c>
      <c r="E10" s="153" t="s">
        <v>19330</v>
      </c>
      <c r="F10" s="133">
        <v>42852</v>
      </c>
      <c r="G10" s="153" t="s">
        <v>135</v>
      </c>
      <c r="H10" s="153" t="s">
        <v>19331</v>
      </c>
      <c r="I10" s="153">
        <v>1</v>
      </c>
      <c r="J10" s="153" t="s">
        <v>7715</v>
      </c>
      <c r="K10" s="153" t="s">
        <v>28</v>
      </c>
      <c r="L10" s="153" t="s">
        <v>19332</v>
      </c>
      <c r="M10" s="153" t="s">
        <v>14153</v>
      </c>
      <c r="N10" s="153">
        <v>0</v>
      </c>
      <c r="O10" s="153" t="s">
        <v>42</v>
      </c>
      <c r="P10" s="153">
        <v>40131.99</v>
      </c>
      <c r="Q10" s="153">
        <v>4309650</v>
      </c>
      <c r="R10" s="153">
        <v>3692455</v>
      </c>
      <c r="S10" s="153">
        <v>85.68</v>
      </c>
      <c r="T10" s="153">
        <v>0</v>
      </c>
      <c r="U10" s="153">
        <v>0</v>
      </c>
      <c r="V10" s="153" t="s">
        <v>19333</v>
      </c>
      <c r="W10" s="153" t="s">
        <v>19334</v>
      </c>
      <c r="X10" s="153" t="s">
        <v>19335</v>
      </c>
      <c r="Y10" s="147" t="s">
        <v>8430</v>
      </c>
      <c r="Z10" s="187" t="str">
        <f t="shared" si="0"/>
        <v>Transcriptome50PE</v>
      </c>
      <c r="AA10" s="154">
        <v>0</v>
      </c>
      <c r="AB10" s="155" t="s">
        <v>30</v>
      </c>
      <c r="AC10" s="155" t="s">
        <v>139</v>
      </c>
      <c r="AD10" s="206"/>
    </row>
    <row r="11" spans="1:30" ht="24" customHeight="1">
      <c r="A11" s="139">
        <v>42856</v>
      </c>
      <c r="B11" s="140" t="s">
        <v>17695</v>
      </c>
      <c r="C11" s="141" t="s">
        <v>104</v>
      </c>
      <c r="D11" s="141" t="s">
        <v>31</v>
      </c>
      <c r="E11" s="141" t="s">
        <v>19336</v>
      </c>
      <c r="F11" s="142">
        <v>42852</v>
      </c>
      <c r="G11" s="141" t="s">
        <v>135</v>
      </c>
      <c r="H11" s="141" t="s">
        <v>19331</v>
      </c>
      <c r="I11" s="141">
        <v>2</v>
      </c>
      <c r="J11" s="141" t="s">
        <v>7715</v>
      </c>
      <c r="K11" s="141" t="s">
        <v>28</v>
      </c>
      <c r="L11" s="141" t="s">
        <v>19332</v>
      </c>
      <c r="M11" s="141" t="s">
        <v>14153</v>
      </c>
      <c r="N11" s="141">
        <v>0</v>
      </c>
      <c r="O11" s="141" t="s">
        <v>42</v>
      </c>
      <c r="P11" s="141">
        <v>39954.03</v>
      </c>
      <c r="Q11" s="141">
        <v>4309650</v>
      </c>
      <c r="R11" s="141">
        <v>3670298</v>
      </c>
      <c r="S11" s="141">
        <v>85.16</v>
      </c>
      <c r="T11" s="141">
        <v>0</v>
      </c>
      <c r="U11" s="141">
        <v>0</v>
      </c>
      <c r="V11" s="141" t="s">
        <v>19337</v>
      </c>
      <c r="W11" s="141" t="s">
        <v>19338</v>
      </c>
      <c r="X11" s="141" t="s">
        <v>19339</v>
      </c>
      <c r="Y11" s="141" t="s">
        <v>8430</v>
      </c>
      <c r="Z11" s="188" t="str">
        <f t="shared" si="0"/>
        <v>Transcriptome50PE</v>
      </c>
      <c r="AA11" s="143">
        <v>0</v>
      </c>
      <c r="AB11" s="143" t="s">
        <v>30</v>
      </c>
      <c r="AC11" s="156" t="s">
        <v>139</v>
      </c>
      <c r="AD11" s="205"/>
    </row>
    <row r="12" spans="1:30" ht="24" customHeight="1">
      <c r="A12" s="139">
        <v>42856</v>
      </c>
      <c r="B12" s="140" t="s">
        <v>17695</v>
      </c>
      <c r="C12" s="141" t="s">
        <v>104</v>
      </c>
      <c r="D12" s="141" t="s">
        <v>31</v>
      </c>
      <c r="E12" s="141" t="s">
        <v>19340</v>
      </c>
      <c r="F12" s="142">
        <v>42852</v>
      </c>
      <c r="G12" s="141" t="s">
        <v>135</v>
      </c>
      <c r="H12" s="141" t="s">
        <v>19331</v>
      </c>
      <c r="I12" s="141">
        <v>3</v>
      </c>
      <c r="J12" s="141" t="s">
        <v>7715</v>
      </c>
      <c r="K12" s="141" t="s">
        <v>28</v>
      </c>
      <c r="L12" s="141" t="s">
        <v>19332</v>
      </c>
      <c r="M12" s="141" t="s">
        <v>14153</v>
      </c>
      <c r="N12" s="141">
        <v>0</v>
      </c>
      <c r="O12" s="141" t="s">
        <v>42</v>
      </c>
      <c r="P12" s="141">
        <v>39548.199999999997</v>
      </c>
      <c r="Q12" s="141">
        <v>4309650</v>
      </c>
      <c r="R12" s="141">
        <v>3640043</v>
      </c>
      <c r="S12" s="141">
        <v>84.46</v>
      </c>
      <c r="T12" s="141">
        <v>0</v>
      </c>
      <c r="U12" s="141">
        <v>0</v>
      </c>
      <c r="V12" s="141" t="s">
        <v>19341</v>
      </c>
      <c r="W12" s="141" t="s">
        <v>19342</v>
      </c>
      <c r="X12" s="141" t="s">
        <v>19343</v>
      </c>
      <c r="Y12" s="141" t="s">
        <v>8430</v>
      </c>
      <c r="Z12" s="188" t="str">
        <f t="shared" si="0"/>
        <v>Transcriptome50PE</v>
      </c>
      <c r="AA12" s="143">
        <v>0</v>
      </c>
      <c r="AB12" s="143" t="s">
        <v>30</v>
      </c>
      <c r="AC12" s="156" t="s">
        <v>139</v>
      </c>
      <c r="AD12" s="205"/>
    </row>
    <row r="13" spans="1:30" ht="24" customHeight="1">
      <c r="A13" s="139">
        <v>42856</v>
      </c>
      <c r="B13" s="140" t="s">
        <v>18547</v>
      </c>
      <c r="C13" s="141" t="s">
        <v>104</v>
      </c>
      <c r="D13" s="141" t="s">
        <v>31</v>
      </c>
      <c r="E13" s="141" t="s">
        <v>19344</v>
      </c>
      <c r="F13" s="142">
        <v>42852</v>
      </c>
      <c r="G13" s="141" t="s">
        <v>135</v>
      </c>
      <c r="H13" s="141" t="s">
        <v>19331</v>
      </c>
      <c r="I13" s="141">
        <v>4</v>
      </c>
      <c r="J13" s="141" t="s">
        <v>7715</v>
      </c>
      <c r="K13" s="141" t="s">
        <v>28</v>
      </c>
      <c r="L13" s="141" t="s">
        <v>19332</v>
      </c>
      <c r="M13" s="141" t="s">
        <v>14153</v>
      </c>
      <c r="N13" s="141">
        <v>0</v>
      </c>
      <c r="O13" s="141" t="s">
        <v>42</v>
      </c>
      <c r="P13" s="141">
        <v>39186.620000000003</v>
      </c>
      <c r="Q13" s="141">
        <v>4309650</v>
      </c>
      <c r="R13" s="141">
        <v>3597401</v>
      </c>
      <c r="S13" s="141">
        <v>83.47</v>
      </c>
      <c r="T13" s="141">
        <v>0</v>
      </c>
      <c r="U13" s="141">
        <v>0</v>
      </c>
      <c r="V13" s="141" t="s">
        <v>19345</v>
      </c>
      <c r="W13" s="141" t="s">
        <v>19346</v>
      </c>
      <c r="X13" s="141" t="s">
        <v>18761</v>
      </c>
      <c r="Y13" s="141" t="s">
        <v>8430</v>
      </c>
      <c r="Z13" s="188" t="str">
        <f t="shared" si="0"/>
        <v>Transcriptome50PE</v>
      </c>
      <c r="AA13" s="143">
        <v>0</v>
      </c>
      <c r="AB13" s="143" t="s">
        <v>30</v>
      </c>
      <c r="AC13" s="156" t="s">
        <v>139</v>
      </c>
      <c r="AD13" s="205"/>
    </row>
    <row r="14" spans="1:30" ht="24" customHeight="1">
      <c r="A14" s="139">
        <v>42856</v>
      </c>
      <c r="B14" s="140" t="s">
        <v>19347</v>
      </c>
      <c r="C14" s="141" t="s">
        <v>104</v>
      </c>
      <c r="D14" s="141" t="s">
        <v>31</v>
      </c>
      <c r="E14" s="141" t="s">
        <v>19348</v>
      </c>
      <c r="F14" s="142">
        <v>42852</v>
      </c>
      <c r="G14" s="141" t="s">
        <v>135</v>
      </c>
      <c r="H14" s="141" t="s">
        <v>19331</v>
      </c>
      <c r="I14" s="141">
        <v>5</v>
      </c>
      <c r="J14" s="141" t="s">
        <v>7715</v>
      </c>
      <c r="K14" s="141" t="s">
        <v>28</v>
      </c>
      <c r="L14" s="141" t="s">
        <v>19332</v>
      </c>
      <c r="M14" s="141" t="s">
        <v>14171</v>
      </c>
      <c r="N14" s="141">
        <v>0</v>
      </c>
      <c r="O14" s="141" t="s">
        <v>42</v>
      </c>
      <c r="P14" s="141">
        <v>38575.35</v>
      </c>
      <c r="Q14" s="141">
        <v>4309650</v>
      </c>
      <c r="R14" s="141">
        <v>3602895</v>
      </c>
      <c r="S14" s="141">
        <v>83.6</v>
      </c>
      <c r="T14" s="141">
        <v>0</v>
      </c>
      <c r="U14" s="141">
        <v>0</v>
      </c>
      <c r="V14" s="141" t="s">
        <v>19349</v>
      </c>
      <c r="W14" s="141" t="s">
        <v>12476</v>
      </c>
      <c r="X14" s="141" t="s">
        <v>19350</v>
      </c>
      <c r="Y14" s="141" t="s">
        <v>8430</v>
      </c>
      <c r="Z14" s="188" t="str">
        <f t="shared" si="0"/>
        <v>Transcriptome50PE</v>
      </c>
      <c r="AA14" s="143">
        <v>0</v>
      </c>
      <c r="AB14" s="143" t="s">
        <v>30</v>
      </c>
      <c r="AC14" s="156" t="s">
        <v>139</v>
      </c>
      <c r="AD14" s="205"/>
    </row>
    <row r="15" spans="1:30" ht="24" customHeight="1">
      <c r="A15" s="139">
        <v>42856</v>
      </c>
      <c r="B15" s="140" t="s">
        <v>18552</v>
      </c>
      <c r="C15" s="141" t="s">
        <v>104</v>
      </c>
      <c r="D15" s="141" t="s">
        <v>31</v>
      </c>
      <c r="E15" s="141" t="s">
        <v>19351</v>
      </c>
      <c r="F15" s="142">
        <v>42852</v>
      </c>
      <c r="G15" s="141" t="s">
        <v>135</v>
      </c>
      <c r="H15" s="141" t="s">
        <v>19331</v>
      </c>
      <c r="I15" s="141">
        <v>6</v>
      </c>
      <c r="J15" s="141" t="s">
        <v>7715</v>
      </c>
      <c r="K15" s="141" t="s">
        <v>28</v>
      </c>
      <c r="L15" s="141" t="s">
        <v>19332</v>
      </c>
      <c r="M15" s="141" t="s">
        <v>14153</v>
      </c>
      <c r="N15" s="141">
        <v>0</v>
      </c>
      <c r="O15" s="141" t="s">
        <v>42</v>
      </c>
      <c r="P15" s="141">
        <v>38932.449999999997</v>
      </c>
      <c r="Q15" s="141">
        <v>4309650</v>
      </c>
      <c r="R15" s="141">
        <v>3582226</v>
      </c>
      <c r="S15" s="141">
        <v>83.12</v>
      </c>
      <c r="T15" s="141">
        <v>0</v>
      </c>
      <c r="U15" s="141">
        <v>0</v>
      </c>
      <c r="V15" s="141" t="s">
        <v>19352</v>
      </c>
      <c r="W15" s="141" t="s">
        <v>19353</v>
      </c>
      <c r="X15" s="141" t="s">
        <v>19354</v>
      </c>
      <c r="Y15" s="141" t="s">
        <v>8430</v>
      </c>
      <c r="Z15" s="188" t="str">
        <f t="shared" si="0"/>
        <v>Transcriptome50PE</v>
      </c>
      <c r="AA15" s="143">
        <v>0</v>
      </c>
      <c r="AB15" s="143" t="s">
        <v>30</v>
      </c>
      <c r="AC15" s="156" t="s">
        <v>139</v>
      </c>
      <c r="AD15" s="205"/>
    </row>
    <row r="16" spans="1:30" ht="24" customHeight="1">
      <c r="A16" s="139">
        <v>42856</v>
      </c>
      <c r="B16" s="140" t="s">
        <v>18547</v>
      </c>
      <c r="C16" s="141" t="s">
        <v>104</v>
      </c>
      <c r="D16" s="141" t="s">
        <v>31</v>
      </c>
      <c r="E16" s="141" t="s">
        <v>19355</v>
      </c>
      <c r="F16" s="142">
        <v>42852</v>
      </c>
      <c r="G16" s="141" t="s">
        <v>135</v>
      </c>
      <c r="H16" s="141" t="s">
        <v>19331</v>
      </c>
      <c r="I16" s="141">
        <v>7</v>
      </c>
      <c r="J16" s="141" t="s">
        <v>7715</v>
      </c>
      <c r="K16" s="141" t="s">
        <v>28</v>
      </c>
      <c r="L16" s="141" t="s">
        <v>19332</v>
      </c>
      <c r="M16" s="141" t="s">
        <v>14153</v>
      </c>
      <c r="N16" s="141">
        <v>0</v>
      </c>
      <c r="O16" s="141" t="s">
        <v>42</v>
      </c>
      <c r="P16" s="141">
        <v>39507.379999999997</v>
      </c>
      <c r="Q16" s="141">
        <v>4309650</v>
      </c>
      <c r="R16" s="141">
        <v>3628181</v>
      </c>
      <c r="S16" s="141">
        <v>84.19</v>
      </c>
      <c r="T16" s="141">
        <v>0</v>
      </c>
      <c r="U16" s="141">
        <v>0</v>
      </c>
      <c r="V16" s="141" t="s">
        <v>19356</v>
      </c>
      <c r="W16" s="141" t="s">
        <v>19357</v>
      </c>
      <c r="X16" s="141" t="s">
        <v>14268</v>
      </c>
      <c r="Y16" s="141" t="s">
        <v>8430</v>
      </c>
      <c r="Z16" s="188" t="str">
        <f t="shared" si="0"/>
        <v>Transcriptome50PE</v>
      </c>
      <c r="AA16" s="143">
        <v>0</v>
      </c>
      <c r="AB16" s="143" t="s">
        <v>30</v>
      </c>
      <c r="AC16" s="156" t="s">
        <v>139</v>
      </c>
      <c r="AD16" s="205"/>
    </row>
    <row r="17" spans="1:30" ht="24" customHeight="1">
      <c r="A17" s="139">
        <v>42856</v>
      </c>
      <c r="B17" s="140" t="s">
        <v>19358</v>
      </c>
      <c r="C17" s="141" t="s">
        <v>104</v>
      </c>
      <c r="D17" s="141" t="s">
        <v>31</v>
      </c>
      <c r="E17" s="141" t="s">
        <v>19359</v>
      </c>
      <c r="F17" s="142">
        <v>42852</v>
      </c>
      <c r="G17" s="141" t="s">
        <v>135</v>
      </c>
      <c r="H17" s="141" t="s">
        <v>19331</v>
      </c>
      <c r="I17" s="141">
        <v>8</v>
      </c>
      <c r="J17" s="144" t="s">
        <v>11063</v>
      </c>
      <c r="K17" s="144" t="s">
        <v>19360</v>
      </c>
      <c r="L17" s="141" t="s">
        <v>19332</v>
      </c>
      <c r="M17" s="141" t="s">
        <v>14153</v>
      </c>
      <c r="N17" s="141">
        <v>0</v>
      </c>
      <c r="O17" s="141" t="s">
        <v>42</v>
      </c>
      <c r="P17" s="141">
        <v>23185.93</v>
      </c>
      <c r="Q17" s="141">
        <v>4309650</v>
      </c>
      <c r="R17" s="141">
        <v>2148035</v>
      </c>
      <c r="S17" s="141">
        <v>49.84</v>
      </c>
      <c r="T17" s="141">
        <v>0</v>
      </c>
      <c r="U17" s="141">
        <v>0</v>
      </c>
      <c r="V17" s="141" t="s">
        <v>19361</v>
      </c>
      <c r="W17" s="141" t="s">
        <v>19362</v>
      </c>
      <c r="X17" s="141" t="s">
        <v>19363</v>
      </c>
      <c r="Y17" s="141" t="s">
        <v>8430</v>
      </c>
      <c r="Z17" s="188" t="str">
        <f t="shared" si="0"/>
        <v>Transcriptome50PE</v>
      </c>
      <c r="AA17" s="143">
        <v>0.75</v>
      </c>
      <c r="AB17" s="143" t="s">
        <v>30</v>
      </c>
      <c r="AC17" s="156" t="s">
        <v>139</v>
      </c>
      <c r="AD17" s="205"/>
    </row>
    <row r="18" spans="1:30" ht="24" customHeight="1">
      <c r="A18" s="133">
        <v>42856</v>
      </c>
      <c r="B18" s="152" t="s">
        <v>18609</v>
      </c>
      <c r="C18" s="153" t="s">
        <v>6915</v>
      </c>
      <c r="D18" s="153" t="s">
        <v>31</v>
      </c>
      <c r="E18" s="153" t="s">
        <v>19364</v>
      </c>
      <c r="F18" s="133">
        <v>42851</v>
      </c>
      <c r="G18" s="153" t="s">
        <v>120</v>
      </c>
      <c r="H18" s="153" t="s">
        <v>19365</v>
      </c>
      <c r="I18" s="153">
        <v>1</v>
      </c>
      <c r="J18" s="153" t="s">
        <v>10784</v>
      </c>
      <c r="K18" s="153" t="s">
        <v>28</v>
      </c>
      <c r="L18" s="153" t="s">
        <v>2973</v>
      </c>
      <c r="M18" s="153" t="s">
        <v>19366</v>
      </c>
      <c r="N18" s="153">
        <v>142</v>
      </c>
      <c r="O18" s="153" t="s">
        <v>33</v>
      </c>
      <c r="P18" s="153">
        <v>69593.279999999999</v>
      </c>
      <c r="Q18" s="153">
        <v>4309650</v>
      </c>
      <c r="R18" s="153">
        <v>3182289</v>
      </c>
      <c r="S18" s="153">
        <v>73.84</v>
      </c>
      <c r="T18" s="153" t="s">
        <v>1667</v>
      </c>
      <c r="U18" s="153" t="s">
        <v>19367</v>
      </c>
      <c r="V18" s="153" t="s">
        <v>19368</v>
      </c>
      <c r="W18" s="153" t="s">
        <v>19369</v>
      </c>
      <c r="X18" s="153" t="s">
        <v>19370</v>
      </c>
      <c r="Y18" s="147" t="s">
        <v>4625</v>
      </c>
      <c r="Z18" s="147" t="str">
        <f t="shared" si="0"/>
        <v>Exome capture101PE</v>
      </c>
      <c r="AA18" s="154">
        <v>0</v>
      </c>
      <c r="AB18" s="155" t="s">
        <v>30</v>
      </c>
      <c r="AC18" s="155" t="s">
        <v>139</v>
      </c>
      <c r="AD18" s="206"/>
    </row>
    <row r="19" spans="1:30" ht="24" customHeight="1">
      <c r="A19" s="139">
        <v>42856</v>
      </c>
      <c r="B19" s="140" t="s">
        <v>18616</v>
      </c>
      <c r="C19" s="141" t="s">
        <v>23013</v>
      </c>
      <c r="D19" s="141" t="s">
        <v>31</v>
      </c>
      <c r="E19" s="141" t="s">
        <v>19364</v>
      </c>
      <c r="F19" s="142">
        <v>42851</v>
      </c>
      <c r="G19" s="141" t="s">
        <v>120</v>
      </c>
      <c r="H19" s="141" t="s">
        <v>19371</v>
      </c>
      <c r="I19" s="141">
        <v>2</v>
      </c>
      <c r="J19" s="141" t="s">
        <v>10784</v>
      </c>
      <c r="K19" s="141" t="s">
        <v>28</v>
      </c>
      <c r="L19" s="141" t="s">
        <v>2973</v>
      </c>
      <c r="M19" s="141" t="s">
        <v>19366</v>
      </c>
      <c r="N19" s="141">
        <v>142</v>
      </c>
      <c r="O19" s="141" t="s">
        <v>33</v>
      </c>
      <c r="P19" s="141">
        <v>70246.94</v>
      </c>
      <c r="Q19" s="141">
        <v>4309650</v>
      </c>
      <c r="R19" s="141">
        <v>3218014</v>
      </c>
      <c r="S19" s="141">
        <v>74.67</v>
      </c>
      <c r="T19" s="141" t="s">
        <v>19372</v>
      </c>
      <c r="U19" s="141" t="s">
        <v>19373</v>
      </c>
      <c r="V19" s="141" t="s">
        <v>19374</v>
      </c>
      <c r="W19" s="141" t="s">
        <v>19375</v>
      </c>
      <c r="X19" s="141" t="s">
        <v>19376</v>
      </c>
      <c r="Y19" s="141" t="s">
        <v>4625</v>
      </c>
      <c r="Z19" s="141" t="str">
        <f t="shared" si="0"/>
        <v>Exome capture101PE</v>
      </c>
      <c r="AA19" s="143">
        <v>0</v>
      </c>
      <c r="AB19" s="143" t="s">
        <v>30</v>
      </c>
      <c r="AC19" s="156" t="s">
        <v>139</v>
      </c>
      <c r="AD19" s="205"/>
    </row>
    <row r="20" spans="1:30" ht="24" customHeight="1">
      <c r="A20" s="139">
        <v>42856</v>
      </c>
      <c r="B20" s="140" t="s">
        <v>18616</v>
      </c>
      <c r="C20" s="141" t="s">
        <v>34</v>
      </c>
      <c r="D20" s="141" t="s">
        <v>31</v>
      </c>
      <c r="E20" s="141" t="s">
        <v>19377</v>
      </c>
      <c r="F20" s="142">
        <v>42851</v>
      </c>
      <c r="G20" s="141" t="s">
        <v>120</v>
      </c>
      <c r="H20" s="141" t="s">
        <v>19365</v>
      </c>
      <c r="I20" s="141">
        <v>3</v>
      </c>
      <c r="J20" s="141" t="s">
        <v>10784</v>
      </c>
      <c r="K20" s="141" t="s">
        <v>28</v>
      </c>
      <c r="L20" s="141" t="s">
        <v>2973</v>
      </c>
      <c r="M20" s="141" t="s">
        <v>19366</v>
      </c>
      <c r="N20" s="141">
        <v>152</v>
      </c>
      <c r="O20" s="141" t="s">
        <v>33</v>
      </c>
      <c r="P20" s="141">
        <v>71045.19</v>
      </c>
      <c r="Q20" s="141">
        <v>4309650</v>
      </c>
      <c r="R20" s="141">
        <v>3229307</v>
      </c>
      <c r="S20" s="141">
        <v>74.930000000000007</v>
      </c>
      <c r="T20" s="141" t="s">
        <v>19378</v>
      </c>
      <c r="U20" s="141" t="s">
        <v>19379</v>
      </c>
      <c r="V20" s="141" t="s">
        <v>19380</v>
      </c>
      <c r="W20" s="141" t="s">
        <v>19381</v>
      </c>
      <c r="X20" s="141" t="s">
        <v>19382</v>
      </c>
      <c r="Y20" s="141" t="s">
        <v>4625</v>
      </c>
      <c r="Z20" s="141" t="str">
        <f t="shared" si="0"/>
        <v>Exome capture101PE</v>
      </c>
      <c r="AA20" s="143">
        <v>0</v>
      </c>
      <c r="AB20" s="143" t="s">
        <v>30</v>
      </c>
      <c r="AC20" s="156" t="s">
        <v>139</v>
      </c>
      <c r="AD20" s="205"/>
    </row>
    <row r="21" spans="1:30" ht="24" customHeight="1">
      <c r="A21" s="139">
        <v>42856</v>
      </c>
      <c r="B21" s="140" t="s">
        <v>18616</v>
      </c>
      <c r="C21" s="141" t="s">
        <v>34</v>
      </c>
      <c r="D21" s="141" t="s">
        <v>31</v>
      </c>
      <c r="E21" s="141" t="s">
        <v>19377</v>
      </c>
      <c r="F21" s="142">
        <v>42851</v>
      </c>
      <c r="G21" s="141" t="s">
        <v>120</v>
      </c>
      <c r="H21" s="141" t="s">
        <v>19365</v>
      </c>
      <c r="I21" s="141">
        <v>4</v>
      </c>
      <c r="J21" s="141" t="s">
        <v>10784</v>
      </c>
      <c r="K21" s="141" t="s">
        <v>28</v>
      </c>
      <c r="L21" s="141" t="s">
        <v>2973</v>
      </c>
      <c r="M21" s="141" t="s">
        <v>19366</v>
      </c>
      <c r="N21" s="141">
        <v>152</v>
      </c>
      <c r="O21" s="141" t="s">
        <v>33</v>
      </c>
      <c r="P21" s="141">
        <v>71811.990000000005</v>
      </c>
      <c r="Q21" s="141">
        <v>4309650</v>
      </c>
      <c r="R21" s="141">
        <v>3262506</v>
      </c>
      <c r="S21" s="141">
        <v>75.7</v>
      </c>
      <c r="T21" s="141" t="s">
        <v>19383</v>
      </c>
      <c r="U21" s="141" t="s">
        <v>19384</v>
      </c>
      <c r="V21" s="141" t="s">
        <v>19385</v>
      </c>
      <c r="W21" s="141" t="s">
        <v>19386</v>
      </c>
      <c r="X21" s="141" t="s">
        <v>19387</v>
      </c>
      <c r="Y21" s="141" t="s">
        <v>4625</v>
      </c>
      <c r="Z21" s="141" t="str">
        <f t="shared" si="0"/>
        <v>Exome capture101PE</v>
      </c>
      <c r="AA21" s="143">
        <v>0</v>
      </c>
      <c r="AB21" s="143" t="s">
        <v>30</v>
      </c>
      <c r="AC21" s="156" t="s">
        <v>139</v>
      </c>
      <c r="AD21" s="205"/>
    </row>
    <row r="22" spans="1:30" ht="24" customHeight="1">
      <c r="A22" s="139">
        <v>42856</v>
      </c>
      <c r="B22" s="140" t="s">
        <v>18616</v>
      </c>
      <c r="C22" s="141" t="s">
        <v>34</v>
      </c>
      <c r="D22" s="141" t="s">
        <v>31</v>
      </c>
      <c r="E22" s="141" t="s">
        <v>19388</v>
      </c>
      <c r="F22" s="142">
        <v>42851</v>
      </c>
      <c r="G22" s="141" t="s">
        <v>120</v>
      </c>
      <c r="H22" s="141" t="s">
        <v>19365</v>
      </c>
      <c r="I22" s="141">
        <v>5</v>
      </c>
      <c r="J22" s="141" t="s">
        <v>10784</v>
      </c>
      <c r="K22" s="141" t="s">
        <v>28</v>
      </c>
      <c r="L22" s="141" t="s">
        <v>2973</v>
      </c>
      <c r="M22" s="141" t="s">
        <v>19366</v>
      </c>
      <c r="N22" s="141">
        <v>160</v>
      </c>
      <c r="O22" s="141" t="s">
        <v>33</v>
      </c>
      <c r="P22" s="141">
        <v>72032.81</v>
      </c>
      <c r="Q22" s="141">
        <v>4309650</v>
      </c>
      <c r="R22" s="141">
        <v>3269233</v>
      </c>
      <c r="S22" s="141">
        <v>75.86</v>
      </c>
      <c r="T22" s="141" t="s">
        <v>19389</v>
      </c>
      <c r="U22" s="141" t="s">
        <v>19390</v>
      </c>
      <c r="V22" s="141" t="s">
        <v>19391</v>
      </c>
      <c r="W22" s="141" t="s">
        <v>19392</v>
      </c>
      <c r="X22" s="141" t="s">
        <v>19393</v>
      </c>
      <c r="Y22" s="141" t="s">
        <v>4625</v>
      </c>
      <c r="Z22" s="141" t="str">
        <f t="shared" si="0"/>
        <v>Exome capture101PE</v>
      </c>
      <c r="AA22" s="143">
        <v>0</v>
      </c>
      <c r="AB22" s="143" t="s">
        <v>30</v>
      </c>
      <c r="AC22" s="156" t="s">
        <v>139</v>
      </c>
      <c r="AD22" s="205"/>
    </row>
    <row r="23" spans="1:30" ht="24" customHeight="1">
      <c r="A23" s="139">
        <v>42856</v>
      </c>
      <c r="B23" s="140" t="s">
        <v>18616</v>
      </c>
      <c r="C23" s="141" t="s">
        <v>34</v>
      </c>
      <c r="D23" s="141" t="s">
        <v>31</v>
      </c>
      <c r="E23" s="141" t="s">
        <v>19388</v>
      </c>
      <c r="F23" s="142">
        <v>42851</v>
      </c>
      <c r="G23" s="141" t="s">
        <v>120</v>
      </c>
      <c r="H23" s="141" t="s">
        <v>19365</v>
      </c>
      <c r="I23" s="141">
        <v>6</v>
      </c>
      <c r="J23" s="141" t="s">
        <v>10784</v>
      </c>
      <c r="K23" s="141" t="s">
        <v>28</v>
      </c>
      <c r="L23" s="141" t="s">
        <v>2973</v>
      </c>
      <c r="M23" s="141" t="s">
        <v>19366</v>
      </c>
      <c r="N23" s="141">
        <v>152</v>
      </c>
      <c r="O23" s="141" t="s">
        <v>33</v>
      </c>
      <c r="P23" s="141">
        <v>73127.820000000007</v>
      </c>
      <c r="Q23" s="141">
        <v>4309650</v>
      </c>
      <c r="R23" s="141">
        <v>3318551</v>
      </c>
      <c r="S23" s="141">
        <v>77</v>
      </c>
      <c r="T23" s="141" t="s">
        <v>19394</v>
      </c>
      <c r="U23" s="141" t="s">
        <v>19395</v>
      </c>
      <c r="V23" s="141" t="s">
        <v>19396</v>
      </c>
      <c r="W23" s="141" t="s">
        <v>19397</v>
      </c>
      <c r="X23" s="141" t="s">
        <v>19398</v>
      </c>
      <c r="Y23" s="141" t="s">
        <v>4625</v>
      </c>
      <c r="Z23" s="141" t="str">
        <f t="shared" si="0"/>
        <v>Exome capture101PE</v>
      </c>
      <c r="AA23" s="143">
        <v>0</v>
      </c>
      <c r="AB23" s="143" t="s">
        <v>30</v>
      </c>
      <c r="AC23" s="156" t="s">
        <v>139</v>
      </c>
      <c r="AD23" s="205"/>
    </row>
    <row r="24" spans="1:30" ht="24" customHeight="1">
      <c r="A24" s="139">
        <v>42856</v>
      </c>
      <c r="B24" s="140" t="s">
        <v>18616</v>
      </c>
      <c r="C24" s="141" t="s">
        <v>34</v>
      </c>
      <c r="D24" s="141" t="s">
        <v>31</v>
      </c>
      <c r="E24" s="141" t="s">
        <v>19399</v>
      </c>
      <c r="F24" s="142">
        <v>42851</v>
      </c>
      <c r="G24" s="141" t="s">
        <v>120</v>
      </c>
      <c r="H24" s="141" t="s">
        <v>19365</v>
      </c>
      <c r="I24" s="141">
        <v>7</v>
      </c>
      <c r="J24" s="141" t="s">
        <v>10784</v>
      </c>
      <c r="K24" s="141" t="s">
        <v>28</v>
      </c>
      <c r="L24" s="141" t="s">
        <v>2973</v>
      </c>
      <c r="M24" s="141" t="s">
        <v>19366</v>
      </c>
      <c r="N24" s="141">
        <v>161</v>
      </c>
      <c r="O24" s="141" t="s">
        <v>33</v>
      </c>
      <c r="P24" s="141">
        <v>72836.990000000005</v>
      </c>
      <c r="Q24" s="141">
        <v>4309650</v>
      </c>
      <c r="R24" s="141">
        <v>3316595</v>
      </c>
      <c r="S24" s="141">
        <v>76.959999999999994</v>
      </c>
      <c r="T24" s="141" t="s">
        <v>19400</v>
      </c>
      <c r="U24" s="141" t="s">
        <v>19401</v>
      </c>
      <c r="V24" s="141" t="s">
        <v>19402</v>
      </c>
      <c r="W24" s="141" t="s">
        <v>19403</v>
      </c>
      <c r="X24" s="141" t="s">
        <v>19404</v>
      </c>
      <c r="Y24" s="141" t="s">
        <v>4625</v>
      </c>
      <c r="Z24" s="141" t="str">
        <f t="shared" si="0"/>
        <v>Exome capture101PE</v>
      </c>
      <c r="AA24" s="143">
        <v>0</v>
      </c>
      <c r="AB24" s="143" t="s">
        <v>30</v>
      </c>
      <c r="AC24" s="156" t="s">
        <v>139</v>
      </c>
      <c r="AD24" s="205"/>
    </row>
    <row r="25" spans="1:30" ht="24" customHeight="1">
      <c r="A25" s="139">
        <v>42856</v>
      </c>
      <c r="B25" s="140" t="s">
        <v>18616</v>
      </c>
      <c r="C25" s="141" t="s">
        <v>34</v>
      </c>
      <c r="D25" s="141" t="s">
        <v>31</v>
      </c>
      <c r="E25" s="141" t="s">
        <v>19399</v>
      </c>
      <c r="F25" s="142">
        <v>42851</v>
      </c>
      <c r="G25" s="141" t="s">
        <v>120</v>
      </c>
      <c r="H25" s="141" t="s">
        <v>19365</v>
      </c>
      <c r="I25" s="141">
        <v>8</v>
      </c>
      <c r="J25" s="141" t="s">
        <v>10784</v>
      </c>
      <c r="K25" s="141" t="s">
        <v>28</v>
      </c>
      <c r="L25" s="141" t="s">
        <v>2973</v>
      </c>
      <c r="M25" s="141" t="s">
        <v>19366</v>
      </c>
      <c r="N25" s="141">
        <v>166</v>
      </c>
      <c r="O25" s="141" t="s">
        <v>33</v>
      </c>
      <c r="P25" s="141">
        <v>73075.14</v>
      </c>
      <c r="Q25" s="141">
        <v>4309650</v>
      </c>
      <c r="R25" s="141">
        <v>3336850</v>
      </c>
      <c r="S25" s="141">
        <v>77.430000000000007</v>
      </c>
      <c r="T25" s="141" t="s">
        <v>19405</v>
      </c>
      <c r="U25" s="141" t="s">
        <v>19406</v>
      </c>
      <c r="V25" s="141" t="s">
        <v>19407</v>
      </c>
      <c r="W25" s="141" t="s">
        <v>19408</v>
      </c>
      <c r="X25" s="141" t="s">
        <v>19409</v>
      </c>
      <c r="Y25" s="141" t="s">
        <v>4625</v>
      </c>
      <c r="Z25" s="141" t="str">
        <f t="shared" si="0"/>
        <v>Exome capture101PE</v>
      </c>
      <c r="AA25" s="143">
        <v>0</v>
      </c>
      <c r="AB25" s="143" t="s">
        <v>30</v>
      </c>
      <c r="AC25" s="156" t="s">
        <v>139</v>
      </c>
      <c r="AD25" s="205"/>
    </row>
    <row r="26" spans="1:30" ht="24" customHeight="1">
      <c r="A26" s="133">
        <v>42856</v>
      </c>
      <c r="B26" s="152" t="s">
        <v>18616</v>
      </c>
      <c r="C26" s="153" t="s">
        <v>6915</v>
      </c>
      <c r="D26" s="6" t="s">
        <v>31</v>
      </c>
      <c r="E26" s="6" t="s">
        <v>19410</v>
      </c>
      <c r="F26" s="5">
        <v>42851</v>
      </c>
      <c r="G26" s="6" t="s">
        <v>120</v>
      </c>
      <c r="H26" s="6" t="s">
        <v>19411</v>
      </c>
      <c r="I26" s="6">
        <v>1</v>
      </c>
      <c r="J26" s="153" t="s">
        <v>10784</v>
      </c>
      <c r="K26" s="153" t="s">
        <v>28</v>
      </c>
      <c r="L26" s="6">
        <v>0</v>
      </c>
      <c r="M26" s="6" t="s">
        <v>13536</v>
      </c>
      <c r="N26" s="6">
        <v>0</v>
      </c>
      <c r="O26" s="6" t="s">
        <v>33</v>
      </c>
      <c r="P26" s="6">
        <v>71026.820000000007</v>
      </c>
      <c r="Q26" s="6">
        <v>4309650</v>
      </c>
      <c r="R26" s="6">
        <v>3225159</v>
      </c>
      <c r="S26" s="6">
        <v>74.84</v>
      </c>
      <c r="T26" s="6">
        <v>0</v>
      </c>
      <c r="U26" s="6">
        <v>0</v>
      </c>
      <c r="V26" s="6" t="s">
        <v>20141</v>
      </c>
      <c r="W26" s="6" t="s">
        <v>20142</v>
      </c>
      <c r="X26" s="6" t="s">
        <v>20143</v>
      </c>
      <c r="Y26" s="147" t="s">
        <v>4625</v>
      </c>
      <c r="Z26" s="147" t="str">
        <f t="shared" si="0"/>
        <v>Exome capture101PE</v>
      </c>
      <c r="AA26" s="11">
        <v>0</v>
      </c>
      <c r="AB26" s="40" t="s">
        <v>6461</v>
      </c>
      <c r="AC26" s="121" t="s">
        <v>2545</v>
      </c>
      <c r="AD26" s="119"/>
    </row>
    <row r="27" spans="1:30" ht="24" customHeight="1">
      <c r="A27" s="139">
        <v>42856</v>
      </c>
      <c r="B27" s="140" t="s">
        <v>18616</v>
      </c>
      <c r="C27" s="141" t="s">
        <v>34</v>
      </c>
      <c r="D27" s="8" t="s">
        <v>31</v>
      </c>
      <c r="E27" s="8" t="s">
        <v>19410</v>
      </c>
      <c r="F27" s="7">
        <v>42851</v>
      </c>
      <c r="G27" s="8" t="s">
        <v>120</v>
      </c>
      <c r="H27" s="8" t="s">
        <v>19411</v>
      </c>
      <c r="I27" s="8">
        <v>2</v>
      </c>
      <c r="J27" s="141" t="s">
        <v>10784</v>
      </c>
      <c r="K27" s="141" t="s">
        <v>28</v>
      </c>
      <c r="L27" s="8">
        <v>0</v>
      </c>
      <c r="M27" s="8" t="s">
        <v>13536</v>
      </c>
      <c r="N27" s="8">
        <v>0</v>
      </c>
      <c r="O27" s="8" t="s">
        <v>33</v>
      </c>
      <c r="P27" s="8">
        <v>70811.16</v>
      </c>
      <c r="Q27" s="8">
        <v>4309650</v>
      </c>
      <c r="R27" s="8">
        <v>3212785</v>
      </c>
      <c r="S27" s="8">
        <v>74.55</v>
      </c>
      <c r="T27" s="8">
        <v>0</v>
      </c>
      <c r="U27" s="8">
        <v>0</v>
      </c>
      <c r="V27" s="8" t="s">
        <v>20146</v>
      </c>
      <c r="W27" s="8" t="s">
        <v>20147</v>
      </c>
      <c r="X27" s="8" t="s">
        <v>20148</v>
      </c>
      <c r="Y27" s="141" t="s">
        <v>4625</v>
      </c>
      <c r="Z27" s="141" t="str">
        <f t="shared" si="0"/>
        <v>Exome capture101PE</v>
      </c>
      <c r="AA27" s="41">
        <v>0</v>
      </c>
      <c r="AB27" s="41" t="s">
        <v>6461</v>
      </c>
      <c r="AC27" s="120" t="s">
        <v>2545</v>
      </c>
      <c r="AD27" s="120"/>
    </row>
    <row r="28" spans="1:30" ht="24" customHeight="1">
      <c r="A28" s="139">
        <v>42856</v>
      </c>
      <c r="B28" s="140" t="s">
        <v>18616</v>
      </c>
      <c r="C28" s="141" t="s">
        <v>34</v>
      </c>
      <c r="D28" s="8" t="s">
        <v>31</v>
      </c>
      <c r="E28" s="8" t="s">
        <v>19412</v>
      </c>
      <c r="F28" s="7">
        <v>42851</v>
      </c>
      <c r="G28" s="8" t="s">
        <v>120</v>
      </c>
      <c r="H28" s="8" t="s">
        <v>19411</v>
      </c>
      <c r="I28" s="8">
        <v>3</v>
      </c>
      <c r="J28" s="141" t="s">
        <v>10784</v>
      </c>
      <c r="K28" s="141" t="s">
        <v>28</v>
      </c>
      <c r="L28" s="8">
        <v>0</v>
      </c>
      <c r="M28" s="8" t="s">
        <v>13536</v>
      </c>
      <c r="N28" s="8">
        <v>0</v>
      </c>
      <c r="O28" s="8" t="s">
        <v>33</v>
      </c>
      <c r="P28" s="8">
        <v>70807.100000000006</v>
      </c>
      <c r="Q28" s="8">
        <v>4309650</v>
      </c>
      <c r="R28" s="8">
        <v>3222824</v>
      </c>
      <c r="S28" s="8">
        <v>74.78</v>
      </c>
      <c r="T28" s="8">
        <v>0</v>
      </c>
      <c r="U28" s="8">
        <v>0</v>
      </c>
      <c r="V28" s="8" t="s">
        <v>20150</v>
      </c>
      <c r="W28" s="8" t="s">
        <v>20151</v>
      </c>
      <c r="X28" s="8" t="s">
        <v>20152</v>
      </c>
      <c r="Y28" s="141" t="s">
        <v>4625</v>
      </c>
      <c r="Z28" s="141" t="str">
        <f t="shared" si="0"/>
        <v>Exome capture101PE</v>
      </c>
      <c r="AA28" s="41">
        <v>0</v>
      </c>
      <c r="AB28" s="41" t="s">
        <v>6461</v>
      </c>
      <c r="AC28" s="120" t="s">
        <v>2545</v>
      </c>
      <c r="AD28" s="120"/>
    </row>
    <row r="29" spans="1:30" ht="24" customHeight="1">
      <c r="A29" s="139">
        <v>42856</v>
      </c>
      <c r="B29" s="140" t="s">
        <v>18616</v>
      </c>
      <c r="C29" s="141" t="s">
        <v>34</v>
      </c>
      <c r="D29" s="8" t="s">
        <v>31</v>
      </c>
      <c r="E29" s="8" t="s">
        <v>19412</v>
      </c>
      <c r="F29" s="7">
        <v>42851</v>
      </c>
      <c r="G29" s="8" t="s">
        <v>120</v>
      </c>
      <c r="H29" s="8" t="s">
        <v>19411</v>
      </c>
      <c r="I29" s="8">
        <v>4</v>
      </c>
      <c r="J29" s="141" t="s">
        <v>10784</v>
      </c>
      <c r="K29" s="141" t="s">
        <v>28</v>
      </c>
      <c r="L29" s="8">
        <v>0</v>
      </c>
      <c r="M29" s="8" t="s">
        <v>13536</v>
      </c>
      <c r="N29" s="8">
        <v>0</v>
      </c>
      <c r="O29" s="8" t="s">
        <v>33</v>
      </c>
      <c r="P29" s="8">
        <v>70895.98</v>
      </c>
      <c r="Q29" s="8">
        <v>4309650</v>
      </c>
      <c r="R29" s="8">
        <v>3229023</v>
      </c>
      <c r="S29" s="8">
        <v>74.930000000000007</v>
      </c>
      <c r="T29" s="8">
        <v>0</v>
      </c>
      <c r="U29" s="8">
        <v>0</v>
      </c>
      <c r="V29" s="8" t="s">
        <v>20154</v>
      </c>
      <c r="W29" s="8" t="s">
        <v>20155</v>
      </c>
      <c r="X29" s="8" t="s">
        <v>20156</v>
      </c>
      <c r="Y29" s="141" t="s">
        <v>4625</v>
      </c>
      <c r="Z29" s="141" t="str">
        <f t="shared" si="0"/>
        <v>Exome capture101PE</v>
      </c>
      <c r="AA29" s="41">
        <v>0</v>
      </c>
      <c r="AB29" s="41" t="s">
        <v>6461</v>
      </c>
      <c r="AC29" s="120" t="s">
        <v>2545</v>
      </c>
      <c r="AD29" s="120"/>
    </row>
    <row r="30" spans="1:30" ht="24" customHeight="1">
      <c r="A30" s="139">
        <v>42856</v>
      </c>
      <c r="B30" s="140" t="s">
        <v>18616</v>
      </c>
      <c r="C30" s="141" t="s">
        <v>34</v>
      </c>
      <c r="D30" s="8" t="s">
        <v>31</v>
      </c>
      <c r="E30" s="8" t="s">
        <v>19413</v>
      </c>
      <c r="F30" s="7">
        <v>42851</v>
      </c>
      <c r="G30" s="8" t="s">
        <v>120</v>
      </c>
      <c r="H30" s="8" t="s">
        <v>19411</v>
      </c>
      <c r="I30" s="8">
        <v>5</v>
      </c>
      <c r="J30" s="141" t="s">
        <v>10784</v>
      </c>
      <c r="K30" s="141" t="s">
        <v>28</v>
      </c>
      <c r="L30" s="8">
        <v>0</v>
      </c>
      <c r="M30" s="8" t="s">
        <v>13536</v>
      </c>
      <c r="N30" s="8">
        <v>0</v>
      </c>
      <c r="O30" s="8" t="s">
        <v>33</v>
      </c>
      <c r="P30" s="8">
        <v>70344.95</v>
      </c>
      <c r="Q30" s="8">
        <v>4309650</v>
      </c>
      <c r="R30" s="8">
        <v>3186151</v>
      </c>
      <c r="S30" s="8">
        <v>73.930000000000007</v>
      </c>
      <c r="T30" s="8">
        <v>0</v>
      </c>
      <c r="U30" s="8">
        <v>0</v>
      </c>
      <c r="V30" s="8" t="s">
        <v>20158</v>
      </c>
      <c r="W30" s="8" t="s">
        <v>20159</v>
      </c>
      <c r="X30" s="8" t="s">
        <v>20160</v>
      </c>
      <c r="Y30" s="141" t="s">
        <v>4625</v>
      </c>
      <c r="Z30" s="141" t="str">
        <f t="shared" si="0"/>
        <v>Exome capture101PE</v>
      </c>
      <c r="AA30" s="41">
        <v>0</v>
      </c>
      <c r="AB30" s="41" t="s">
        <v>6461</v>
      </c>
      <c r="AC30" s="120" t="s">
        <v>2545</v>
      </c>
      <c r="AD30" s="120"/>
    </row>
    <row r="31" spans="1:30" ht="24" customHeight="1">
      <c r="A31" s="139">
        <v>42856</v>
      </c>
      <c r="B31" s="140" t="s">
        <v>18616</v>
      </c>
      <c r="C31" s="141" t="s">
        <v>34</v>
      </c>
      <c r="D31" s="8" t="s">
        <v>31</v>
      </c>
      <c r="E31" s="8" t="s">
        <v>19413</v>
      </c>
      <c r="F31" s="7">
        <v>42851</v>
      </c>
      <c r="G31" s="8" t="s">
        <v>120</v>
      </c>
      <c r="H31" s="8" t="s">
        <v>19411</v>
      </c>
      <c r="I31" s="8">
        <v>6</v>
      </c>
      <c r="J31" s="141" t="s">
        <v>10784</v>
      </c>
      <c r="K31" s="141" t="s">
        <v>28</v>
      </c>
      <c r="L31" s="8">
        <v>0</v>
      </c>
      <c r="M31" s="8" t="s">
        <v>13536</v>
      </c>
      <c r="N31" s="8">
        <v>0</v>
      </c>
      <c r="O31" s="8" t="s">
        <v>33</v>
      </c>
      <c r="P31" s="8">
        <v>70933.11</v>
      </c>
      <c r="Q31" s="8">
        <v>4309650</v>
      </c>
      <c r="R31" s="8">
        <v>3209377</v>
      </c>
      <c r="S31" s="8">
        <v>74.47</v>
      </c>
      <c r="T31" s="8">
        <v>0</v>
      </c>
      <c r="U31" s="8">
        <v>0</v>
      </c>
      <c r="V31" s="8" t="s">
        <v>20162</v>
      </c>
      <c r="W31" s="8" t="s">
        <v>20163</v>
      </c>
      <c r="X31" s="8" t="s">
        <v>20164</v>
      </c>
      <c r="Y31" s="141" t="s">
        <v>4625</v>
      </c>
      <c r="Z31" s="141" t="str">
        <f t="shared" si="0"/>
        <v>Exome capture101PE</v>
      </c>
      <c r="AA31" s="41">
        <v>0</v>
      </c>
      <c r="AB31" s="41" t="s">
        <v>6461</v>
      </c>
      <c r="AC31" s="120" t="s">
        <v>2545</v>
      </c>
      <c r="AD31" s="120"/>
    </row>
    <row r="32" spans="1:30" ht="24" customHeight="1">
      <c r="A32" s="139">
        <v>42856</v>
      </c>
      <c r="B32" s="140" t="s">
        <v>18616</v>
      </c>
      <c r="C32" s="141" t="s">
        <v>34</v>
      </c>
      <c r="D32" s="8" t="s">
        <v>31</v>
      </c>
      <c r="E32" s="8" t="s">
        <v>19414</v>
      </c>
      <c r="F32" s="7">
        <v>42851</v>
      </c>
      <c r="G32" s="8" t="s">
        <v>120</v>
      </c>
      <c r="H32" s="8" t="s">
        <v>19411</v>
      </c>
      <c r="I32" s="8">
        <v>7</v>
      </c>
      <c r="J32" s="141" t="s">
        <v>10784</v>
      </c>
      <c r="K32" s="141" t="s">
        <v>28</v>
      </c>
      <c r="L32" s="8">
        <v>0</v>
      </c>
      <c r="M32" s="8" t="s">
        <v>13536</v>
      </c>
      <c r="N32" s="8">
        <v>0</v>
      </c>
      <c r="O32" s="8" t="s">
        <v>33</v>
      </c>
      <c r="P32" s="8">
        <v>68777.47</v>
      </c>
      <c r="Q32" s="8">
        <v>4309650</v>
      </c>
      <c r="R32" s="8">
        <v>3131566</v>
      </c>
      <c r="S32" s="8">
        <v>72.66</v>
      </c>
      <c r="T32" s="8">
        <v>0</v>
      </c>
      <c r="U32" s="8">
        <v>0</v>
      </c>
      <c r="V32" s="8" t="s">
        <v>20166</v>
      </c>
      <c r="W32" s="8" t="s">
        <v>13928</v>
      </c>
      <c r="X32" s="8" t="s">
        <v>20167</v>
      </c>
      <c r="Y32" s="141" t="s">
        <v>4625</v>
      </c>
      <c r="Z32" s="141" t="str">
        <f t="shared" si="0"/>
        <v>Exome capture101PE</v>
      </c>
      <c r="AA32" s="41">
        <v>0</v>
      </c>
      <c r="AB32" s="41" t="s">
        <v>6461</v>
      </c>
      <c r="AC32" s="120" t="s">
        <v>2545</v>
      </c>
      <c r="AD32" s="120"/>
    </row>
    <row r="33" spans="1:30" ht="24" customHeight="1">
      <c r="A33" s="139">
        <v>42856</v>
      </c>
      <c r="B33" s="140" t="s">
        <v>18616</v>
      </c>
      <c r="C33" s="141" t="s">
        <v>34</v>
      </c>
      <c r="D33" s="8" t="s">
        <v>31</v>
      </c>
      <c r="E33" s="8" t="s">
        <v>19414</v>
      </c>
      <c r="F33" s="7">
        <v>42851</v>
      </c>
      <c r="G33" s="8" t="s">
        <v>120</v>
      </c>
      <c r="H33" s="8" t="s">
        <v>19411</v>
      </c>
      <c r="I33" s="8">
        <v>8</v>
      </c>
      <c r="J33" s="141" t="s">
        <v>10784</v>
      </c>
      <c r="K33" s="141" t="s">
        <v>28</v>
      </c>
      <c r="L33" s="8">
        <v>0</v>
      </c>
      <c r="M33" s="8" t="s">
        <v>13536</v>
      </c>
      <c r="N33" s="8">
        <v>0</v>
      </c>
      <c r="O33" s="8" t="s">
        <v>33</v>
      </c>
      <c r="P33" s="8">
        <v>65591.649999999994</v>
      </c>
      <c r="Q33" s="8">
        <v>4309650</v>
      </c>
      <c r="R33" s="8">
        <v>3008912</v>
      </c>
      <c r="S33" s="8">
        <v>69.819999999999993</v>
      </c>
      <c r="T33" s="8">
        <v>0</v>
      </c>
      <c r="U33" s="8">
        <v>0</v>
      </c>
      <c r="V33" s="8" t="s">
        <v>20169</v>
      </c>
      <c r="W33" s="8" t="s">
        <v>20170</v>
      </c>
      <c r="X33" s="8" t="s">
        <v>20171</v>
      </c>
      <c r="Y33" s="141" t="s">
        <v>4625</v>
      </c>
      <c r="Z33" s="141" t="str">
        <f t="shared" si="0"/>
        <v>Exome capture101PE</v>
      </c>
      <c r="AA33" s="41">
        <v>0</v>
      </c>
      <c r="AB33" s="41" t="s">
        <v>6461</v>
      </c>
      <c r="AC33" s="120" t="s">
        <v>2545</v>
      </c>
      <c r="AD33" s="120"/>
    </row>
    <row r="34" spans="1:30" ht="24" customHeight="1">
      <c r="A34" s="133">
        <v>42856</v>
      </c>
      <c r="B34" s="134" t="s">
        <v>16925</v>
      </c>
      <c r="C34" s="135" t="s">
        <v>27</v>
      </c>
      <c r="D34" s="135" t="s">
        <v>31</v>
      </c>
      <c r="E34" s="135" t="s">
        <v>19545</v>
      </c>
      <c r="F34" s="159">
        <v>42854</v>
      </c>
      <c r="G34" s="135" t="s">
        <v>40</v>
      </c>
      <c r="H34" s="135" t="s">
        <v>19536</v>
      </c>
      <c r="I34" s="135">
        <v>1</v>
      </c>
      <c r="J34" s="153" t="s">
        <v>12366</v>
      </c>
      <c r="K34" s="153" t="s">
        <v>19544</v>
      </c>
      <c r="L34" s="135">
        <v>0</v>
      </c>
      <c r="M34" s="135"/>
      <c r="N34" s="135">
        <v>94</v>
      </c>
      <c r="O34" s="135" t="s">
        <v>29</v>
      </c>
      <c r="P34" s="135">
        <v>22700.07</v>
      </c>
      <c r="Q34" s="135">
        <v>2381853</v>
      </c>
      <c r="R34" s="135">
        <v>2170477</v>
      </c>
      <c r="S34" s="135">
        <v>91.1</v>
      </c>
      <c r="T34" s="135" t="s">
        <v>19543</v>
      </c>
      <c r="U34" s="135" t="s">
        <v>19542</v>
      </c>
      <c r="V34" s="135" t="s">
        <v>19541</v>
      </c>
      <c r="W34" s="135" t="s">
        <v>19540</v>
      </c>
      <c r="X34" s="135" t="s">
        <v>19539</v>
      </c>
      <c r="Y34" s="147" t="s">
        <v>143</v>
      </c>
      <c r="Z34" s="147" t="str">
        <f t="shared" si="0"/>
        <v>Re-sequencing91PE</v>
      </c>
      <c r="AA34" s="137">
        <v>0.18181818181818182</v>
      </c>
      <c r="AB34" s="138" t="s">
        <v>2544</v>
      </c>
      <c r="AC34" s="154" t="s">
        <v>3343</v>
      </c>
      <c r="AD34" s="155"/>
    </row>
    <row r="35" spans="1:30" ht="24" customHeight="1">
      <c r="A35" s="139">
        <v>42856</v>
      </c>
      <c r="B35" s="140" t="s">
        <v>19538</v>
      </c>
      <c r="C35" s="141" t="s">
        <v>1370</v>
      </c>
      <c r="D35" s="141" t="s">
        <v>31</v>
      </c>
      <c r="E35" s="141" t="s">
        <v>19537</v>
      </c>
      <c r="F35" s="151">
        <v>42854</v>
      </c>
      <c r="G35" s="141" t="s">
        <v>40</v>
      </c>
      <c r="H35" s="141" t="s">
        <v>19536</v>
      </c>
      <c r="I35" s="141">
        <v>2</v>
      </c>
      <c r="J35" s="141" t="s">
        <v>32</v>
      </c>
      <c r="K35" s="141" t="s">
        <v>28</v>
      </c>
      <c r="L35" s="141">
        <v>0</v>
      </c>
      <c r="M35" s="141"/>
      <c r="N35" s="141">
        <v>185</v>
      </c>
      <c r="O35" s="141" t="s">
        <v>29</v>
      </c>
      <c r="P35" s="141">
        <v>29315.55</v>
      </c>
      <c r="Q35" s="141">
        <v>2700786</v>
      </c>
      <c r="R35" s="141">
        <v>2602114</v>
      </c>
      <c r="S35" s="141">
        <v>96.4</v>
      </c>
      <c r="T35" s="141" t="s">
        <v>19535</v>
      </c>
      <c r="U35" s="141" t="s">
        <v>19534</v>
      </c>
      <c r="V35" s="141" t="s">
        <v>19533</v>
      </c>
      <c r="W35" s="141" t="s">
        <v>19532</v>
      </c>
      <c r="X35" s="141" t="s">
        <v>19531</v>
      </c>
      <c r="Y35" s="141" t="s">
        <v>143</v>
      </c>
      <c r="Z35" s="141" t="str">
        <f t="shared" si="0"/>
        <v>Exome capture91PE</v>
      </c>
      <c r="AA35" s="143">
        <v>0</v>
      </c>
      <c r="AB35" s="143" t="s">
        <v>2544</v>
      </c>
      <c r="AC35" s="143" t="s">
        <v>3343</v>
      </c>
      <c r="AD35" s="143"/>
    </row>
    <row r="36" spans="1:30" ht="24" customHeight="1">
      <c r="A36" s="219">
        <v>42856</v>
      </c>
      <c r="B36" s="218" t="s">
        <v>19685</v>
      </c>
      <c r="C36" s="135" t="s">
        <v>3064</v>
      </c>
      <c r="D36" s="147" t="s">
        <v>1248</v>
      </c>
      <c r="E36" s="219" t="s">
        <v>19684</v>
      </c>
      <c r="F36" s="219">
        <v>42855</v>
      </c>
      <c r="G36" s="135" t="s">
        <v>6986</v>
      </c>
      <c r="H36" s="147" t="s">
        <v>19683</v>
      </c>
      <c r="I36" s="147">
        <v>1</v>
      </c>
      <c r="J36" s="216" t="s">
        <v>3576</v>
      </c>
      <c r="K36" s="219" t="s">
        <v>19682</v>
      </c>
      <c r="L36" s="216" t="s">
        <v>350</v>
      </c>
      <c r="M36" s="219"/>
      <c r="N36" s="215">
        <v>0</v>
      </c>
      <c r="O36" s="135" t="s">
        <v>29</v>
      </c>
      <c r="P36" s="215">
        <v>36006.199999999997</v>
      </c>
      <c r="Q36" s="215">
        <v>3750286</v>
      </c>
      <c r="R36" s="135">
        <v>3259289</v>
      </c>
      <c r="S36" s="135">
        <v>87.1</v>
      </c>
      <c r="T36" s="215">
        <v>0</v>
      </c>
      <c r="U36" s="215">
        <v>0</v>
      </c>
      <c r="V36" s="215" t="s">
        <v>1153</v>
      </c>
      <c r="W36" s="135" t="s">
        <v>19687</v>
      </c>
      <c r="X36" s="219" t="s">
        <v>19686</v>
      </c>
      <c r="Y36" s="147" t="s">
        <v>143</v>
      </c>
      <c r="Z36" s="147" t="str">
        <f t="shared" si="0"/>
        <v>Target Region capture91PE</v>
      </c>
      <c r="AA36" s="261">
        <v>0.18181818181818182</v>
      </c>
      <c r="AB36" s="213" t="s">
        <v>2544</v>
      </c>
      <c r="AC36" s="213" t="s">
        <v>16125</v>
      </c>
      <c r="AD36" s="218"/>
    </row>
    <row r="37" spans="1:30" ht="24" customHeight="1">
      <c r="A37" s="211">
        <v>42856</v>
      </c>
      <c r="B37" s="210" t="s">
        <v>19685</v>
      </c>
      <c r="C37" s="141" t="s">
        <v>3064</v>
      </c>
      <c r="D37" s="141" t="s">
        <v>1248</v>
      </c>
      <c r="E37" s="210" t="s">
        <v>19684</v>
      </c>
      <c r="F37" s="151">
        <v>42855</v>
      </c>
      <c r="G37" s="141" t="s">
        <v>3074</v>
      </c>
      <c r="H37" s="208" t="s">
        <v>19683</v>
      </c>
      <c r="I37" s="141">
        <v>2</v>
      </c>
      <c r="J37" s="220" t="s">
        <v>3576</v>
      </c>
      <c r="K37" s="267" t="s">
        <v>19682</v>
      </c>
      <c r="L37" s="208" t="s">
        <v>350</v>
      </c>
      <c r="M37" s="141"/>
      <c r="N37" s="208">
        <v>0</v>
      </c>
      <c r="O37" s="141" t="s">
        <v>29</v>
      </c>
      <c r="P37" s="141">
        <v>35675.93</v>
      </c>
      <c r="Q37" s="141">
        <v>3750306</v>
      </c>
      <c r="R37" s="141">
        <v>3238297</v>
      </c>
      <c r="S37" s="208">
        <v>86.5</v>
      </c>
      <c r="T37" s="208">
        <v>0</v>
      </c>
      <c r="U37" s="208">
        <v>0</v>
      </c>
      <c r="V37" s="141" t="s">
        <v>19681</v>
      </c>
      <c r="W37" s="141" t="s">
        <v>19680</v>
      </c>
      <c r="X37" s="208" t="s">
        <v>19679</v>
      </c>
      <c r="Y37" s="141" t="s">
        <v>143</v>
      </c>
      <c r="Z37" s="141" t="str">
        <f t="shared" si="0"/>
        <v>Target Region capture91PE</v>
      </c>
      <c r="AA37" s="260">
        <v>0.18181818181818182</v>
      </c>
      <c r="AB37" s="207" t="s">
        <v>2544</v>
      </c>
      <c r="AC37" s="207" t="s">
        <v>16125</v>
      </c>
      <c r="AD37" s="141"/>
    </row>
    <row r="38" spans="1:30" ht="24" customHeight="1">
      <c r="A38" s="219">
        <v>42857</v>
      </c>
      <c r="B38" s="218" t="s">
        <v>6538</v>
      </c>
      <c r="C38" s="135" t="s">
        <v>3064</v>
      </c>
      <c r="D38" s="147" t="s">
        <v>1248</v>
      </c>
      <c r="E38" s="219" t="s">
        <v>19675</v>
      </c>
      <c r="F38" s="219">
        <v>42855</v>
      </c>
      <c r="G38" s="135" t="s">
        <v>6986</v>
      </c>
      <c r="H38" s="147" t="s">
        <v>19674</v>
      </c>
      <c r="I38" s="147">
        <v>1</v>
      </c>
      <c r="J38" s="215" t="s">
        <v>5052</v>
      </c>
      <c r="K38" s="147" t="s">
        <v>18205</v>
      </c>
      <c r="L38" s="216" t="s">
        <v>350</v>
      </c>
      <c r="M38" s="219"/>
      <c r="N38" s="215">
        <v>0</v>
      </c>
      <c r="O38" s="135" t="s">
        <v>29</v>
      </c>
      <c r="P38" s="215">
        <v>31187.99</v>
      </c>
      <c r="Q38" s="215">
        <v>3689920</v>
      </c>
      <c r="R38" s="135">
        <v>2878278</v>
      </c>
      <c r="S38" s="135">
        <v>78</v>
      </c>
      <c r="T38" s="215">
        <v>0</v>
      </c>
      <c r="U38" s="215">
        <v>0</v>
      </c>
      <c r="V38" s="215" t="s">
        <v>19678</v>
      </c>
      <c r="W38" s="135" t="s">
        <v>19677</v>
      </c>
      <c r="X38" s="219" t="s">
        <v>19676</v>
      </c>
      <c r="Y38" s="147" t="s">
        <v>143</v>
      </c>
      <c r="Z38" s="147" t="str">
        <f t="shared" si="0"/>
        <v>Target Region capture91PE</v>
      </c>
      <c r="AA38" s="261">
        <v>1</v>
      </c>
      <c r="AB38" s="213" t="s">
        <v>2544</v>
      </c>
      <c r="AC38" s="213" t="s">
        <v>16125</v>
      </c>
      <c r="AD38" s="218"/>
    </row>
    <row r="39" spans="1:30" ht="24" customHeight="1">
      <c r="A39" s="211">
        <v>42857</v>
      </c>
      <c r="B39" s="210" t="s">
        <v>6538</v>
      </c>
      <c r="C39" s="141" t="s">
        <v>3064</v>
      </c>
      <c r="D39" s="141" t="s">
        <v>1248</v>
      </c>
      <c r="E39" s="210" t="s">
        <v>19675</v>
      </c>
      <c r="F39" s="151">
        <v>42855</v>
      </c>
      <c r="G39" s="141" t="s">
        <v>3074</v>
      </c>
      <c r="H39" s="208" t="s">
        <v>19674</v>
      </c>
      <c r="I39" s="141">
        <v>2</v>
      </c>
      <c r="J39" s="220" t="s">
        <v>5052</v>
      </c>
      <c r="K39" s="144" t="s">
        <v>18205</v>
      </c>
      <c r="L39" s="208" t="s">
        <v>350</v>
      </c>
      <c r="M39" s="141"/>
      <c r="N39" s="208">
        <v>0</v>
      </c>
      <c r="O39" s="141" t="s">
        <v>29</v>
      </c>
      <c r="P39" s="141">
        <v>33025.550000000003</v>
      </c>
      <c r="Q39" s="141">
        <v>3670031</v>
      </c>
      <c r="R39" s="141">
        <v>2973195</v>
      </c>
      <c r="S39" s="208">
        <v>81.2</v>
      </c>
      <c r="T39" s="208">
        <v>0</v>
      </c>
      <c r="U39" s="208">
        <v>0</v>
      </c>
      <c r="V39" s="141" t="s">
        <v>19673</v>
      </c>
      <c r="W39" s="141" t="s">
        <v>19672</v>
      </c>
      <c r="X39" s="208" t="s">
        <v>19671</v>
      </c>
      <c r="Y39" s="141" t="s">
        <v>143</v>
      </c>
      <c r="Z39" s="141" t="str">
        <f t="shared" si="0"/>
        <v>Target Region capture91PE</v>
      </c>
      <c r="AA39" s="260">
        <v>1</v>
      </c>
      <c r="AB39" s="207" t="s">
        <v>2544</v>
      </c>
      <c r="AC39" s="207" t="s">
        <v>16125</v>
      </c>
      <c r="AD39" s="141"/>
    </row>
    <row r="40" spans="1:30" ht="24" customHeight="1">
      <c r="A40" s="219">
        <v>42857</v>
      </c>
      <c r="B40" s="218" t="s">
        <v>19667</v>
      </c>
      <c r="C40" s="135">
        <v>0</v>
      </c>
      <c r="D40" s="147" t="s">
        <v>1248</v>
      </c>
      <c r="E40" s="219" t="s">
        <v>19666</v>
      </c>
      <c r="F40" s="219">
        <v>42855</v>
      </c>
      <c r="G40" s="135" t="s">
        <v>6941</v>
      </c>
      <c r="H40" s="147" t="s">
        <v>19665</v>
      </c>
      <c r="I40" s="147">
        <v>1</v>
      </c>
      <c r="J40" s="216" t="s">
        <v>2392</v>
      </c>
      <c r="K40" s="219" t="s">
        <v>19023</v>
      </c>
      <c r="L40" s="216" t="s">
        <v>350</v>
      </c>
      <c r="M40" s="219"/>
      <c r="N40" s="215">
        <v>0</v>
      </c>
      <c r="O40" s="135" t="s">
        <v>33</v>
      </c>
      <c r="P40" s="215">
        <v>33145.26</v>
      </c>
      <c r="Q40" s="215">
        <v>2804916</v>
      </c>
      <c r="R40" s="135">
        <v>2675429</v>
      </c>
      <c r="S40" s="135">
        <v>95.5</v>
      </c>
      <c r="T40" s="215">
        <v>0</v>
      </c>
      <c r="U40" s="215">
        <v>0</v>
      </c>
      <c r="V40" s="215" t="s">
        <v>19670</v>
      </c>
      <c r="W40" s="135" t="s">
        <v>19669</v>
      </c>
      <c r="X40" s="219" t="s">
        <v>19668</v>
      </c>
      <c r="Y40" s="147" t="s">
        <v>4625</v>
      </c>
      <c r="Z40" s="147" t="str">
        <f t="shared" si="0"/>
        <v>0101PE</v>
      </c>
      <c r="AA40" s="261">
        <v>0</v>
      </c>
      <c r="AB40" s="213" t="s">
        <v>2544</v>
      </c>
      <c r="AC40" s="213" t="s">
        <v>16125</v>
      </c>
      <c r="AD40" s="218"/>
    </row>
    <row r="41" spans="1:30" ht="24" customHeight="1">
      <c r="A41" s="211">
        <v>42857</v>
      </c>
      <c r="B41" s="210" t="s">
        <v>19667</v>
      </c>
      <c r="C41" s="141">
        <v>0</v>
      </c>
      <c r="D41" s="141" t="s">
        <v>1248</v>
      </c>
      <c r="E41" s="210" t="s">
        <v>19666</v>
      </c>
      <c r="F41" s="151">
        <v>42855</v>
      </c>
      <c r="G41" s="141" t="s">
        <v>3122</v>
      </c>
      <c r="H41" s="208" t="s">
        <v>19665</v>
      </c>
      <c r="I41" s="141">
        <v>2</v>
      </c>
      <c r="J41" s="208" t="s">
        <v>2392</v>
      </c>
      <c r="K41" s="264" t="s">
        <v>19023</v>
      </c>
      <c r="L41" s="208" t="s">
        <v>350</v>
      </c>
      <c r="M41" s="141"/>
      <c r="N41" s="208">
        <v>0</v>
      </c>
      <c r="O41" s="141" t="s">
        <v>33</v>
      </c>
      <c r="P41" s="141">
        <v>33901.81</v>
      </c>
      <c r="Q41" s="141">
        <v>2872631</v>
      </c>
      <c r="R41" s="141">
        <v>2735350</v>
      </c>
      <c r="S41" s="208">
        <v>95.3</v>
      </c>
      <c r="T41" s="208">
        <v>0</v>
      </c>
      <c r="U41" s="208">
        <v>0</v>
      </c>
      <c r="V41" s="141" t="s">
        <v>19664</v>
      </c>
      <c r="W41" s="141" t="s">
        <v>19663</v>
      </c>
      <c r="X41" s="208" t="s">
        <v>19662</v>
      </c>
      <c r="Y41" s="141" t="s">
        <v>4625</v>
      </c>
      <c r="Z41" s="141" t="str">
        <f t="shared" si="0"/>
        <v>0101PE</v>
      </c>
      <c r="AA41" s="260">
        <v>0</v>
      </c>
      <c r="AB41" s="207" t="s">
        <v>2544</v>
      </c>
      <c r="AC41" s="207" t="s">
        <v>16125</v>
      </c>
      <c r="AD41" s="141"/>
    </row>
    <row r="42" spans="1:30" ht="24" customHeight="1">
      <c r="A42" s="219">
        <v>42857</v>
      </c>
      <c r="B42" s="218" t="s">
        <v>19658</v>
      </c>
      <c r="C42" s="135">
        <v>0</v>
      </c>
      <c r="D42" s="147" t="s">
        <v>1248</v>
      </c>
      <c r="E42" s="219" t="s">
        <v>19657</v>
      </c>
      <c r="F42" s="219">
        <v>42855</v>
      </c>
      <c r="G42" s="135" t="s">
        <v>6941</v>
      </c>
      <c r="H42" s="147" t="s">
        <v>19656</v>
      </c>
      <c r="I42" s="147">
        <v>1</v>
      </c>
      <c r="J42" s="215" t="s">
        <v>3576</v>
      </c>
      <c r="K42" s="147" t="s">
        <v>19655</v>
      </c>
      <c r="L42" s="216" t="s">
        <v>350</v>
      </c>
      <c r="M42" s="219"/>
      <c r="N42" s="215">
        <v>0</v>
      </c>
      <c r="O42" s="135" t="s">
        <v>33</v>
      </c>
      <c r="P42" s="215">
        <v>34163.93</v>
      </c>
      <c r="Q42" s="215">
        <v>2900605</v>
      </c>
      <c r="R42" s="135">
        <v>2774161</v>
      </c>
      <c r="S42" s="135">
        <v>95.8</v>
      </c>
      <c r="T42" s="215">
        <v>0</v>
      </c>
      <c r="U42" s="215">
        <v>0</v>
      </c>
      <c r="V42" s="215" t="s">
        <v>19661</v>
      </c>
      <c r="W42" s="135" t="s">
        <v>19660</v>
      </c>
      <c r="X42" s="219" t="s">
        <v>19659</v>
      </c>
      <c r="Y42" s="147" t="s">
        <v>4625</v>
      </c>
      <c r="Z42" s="147" t="str">
        <f t="shared" si="0"/>
        <v>0101PE</v>
      </c>
      <c r="AA42" s="214">
        <v>0.39285714285714285</v>
      </c>
      <c r="AB42" s="213" t="s">
        <v>2544</v>
      </c>
      <c r="AC42" s="213" t="s">
        <v>16125</v>
      </c>
      <c r="AD42" s="218"/>
    </row>
    <row r="43" spans="1:30" ht="24" customHeight="1">
      <c r="A43" s="211">
        <v>42857</v>
      </c>
      <c r="B43" s="210" t="s">
        <v>19658</v>
      </c>
      <c r="C43" s="141">
        <v>0</v>
      </c>
      <c r="D43" s="141" t="s">
        <v>1248</v>
      </c>
      <c r="E43" s="210" t="s">
        <v>19657</v>
      </c>
      <c r="F43" s="151">
        <v>42855</v>
      </c>
      <c r="G43" s="141" t="s">
        <v>3122</v>
      </c>
      <c r="H43" s="208" t="s">
        <v>19656</v>
      </c>
      <c r="I43" s="141">
        <v>2</v>
      </c>
      <c r="J43" s="220" t="s">
        <v>3576</v>
      </c>
      <c r="K43" s="144" t="s">
        <v>19655</v>
      </c>
      <c r="L43" s="208" t="s">
        <v>350</v>
      </c>
      <c r="M43" s="141"/>
      <c r="N43" s="208">
        <v>0</v>
      </c>
      <c r="O43" s="141" t="s">
        <v>33</v>
      </c>
      <c r="P43" s="141">
        <v>33811.79</v>
      </c>
      <c r="Q43" s="141">
        <v>2868588</v>
      </c>
      <c r="R43" s="141">
        <v>2745780</v>
      </c>
      <c r="S43" s="208">
        <v>95.8</v>
      </c>
      <c r="T43" s="208">
        <v>0</v>
      </c>
      <c r="U43" s="208">
        <v>0</v>
      </c>
      <c r="V43" s="141" t="s">
        <v>19654</v>
      </c>
      <c r="W43" s="141" t="s">
        <v>19653</v>
      </c>
      <c r="X43" s="208" t="s">
        <v>567</v>
      </c>
      <c r="Y43" s="141" t="s">
        <v>4625</v>
      </c>
      <c r="Z43" s="141" t="str">
        <f t="shared" si="0"/>
        <v>0101PE</v>
      </c>
      <c r="AA43" s="207">
        <v>0.39285714285714285</v>
      </c>
      <c r="AB43" s="207" t="s">
        <v>2544</v>
      </c>
      <c r="AC43" s="207" t="s">
        <v>16125</v>
      </c>
      <c r="AD43" s="141"/>
    </row>
    <row r="44" spans="1:30" ht="24" customHeight="1">
      <c r="A44" s="133">
        <v>42857</v>
      </c>
      <c r="B44" s="134" t="s">
        <v>19530</v>
      </c>
      <c r="C44" s="135" t="s">
        <v>20136</v>
      </c>
      <c r="D44" s="135" t="s">
        <v>31</v>
      </c>
      <c r="E44" s="135" t="s">
        <v>19529</v>
      </c>
      <c r="F44" s="159">
        <v>42853</v>
      </c>
      <c r="G44" s="135" t="s">
        <v>121</v>
      </c>
      <c r="H44" s="135" t="s">
        <v>19493</v>
      </c>
      <c r="I44" s="135">
        <v>1</v>
      </c>
      <c r="J44" s="135" t="s">
        <v>32</v>
      </c>
      <c r="K44" s="135" t="s">
        <v>28</v>
      </c>
      <c r="L44" s="135">
        <v>0</v>
      </c>
      <c r="M44" s="135" t="s">
        <v>19528</v>
      </c>
      <c r="N44" s="135">
        <v>0</v>
      </c>
      <c r="O44" s="135" t="s">
        <v>41</v>
      </c>
      <c r="P44" s="135">
        <v>109814.85</v>
      </c>
      <c r="Q44" s="135">
        <v>4309650</v>
      </c>
      <c r="R44" s="135">
        <v>3268298</v>
      </c>
      <c r="S44" s="135">
        <v>75.84</v>
      </c>
      <c r="T44" s="135">
        <v>0</v>
      </c>
      <c r="U44" s="135">
        <v>0</v>
      </c>
      <c r="V44" s="135" t="s">
        <v>19527</v>
      </c>
      <c r="W44" s="135" t="s">
        <v>19526</v>
      </c>
      <c r="X44" s="135" t="s">
        <v>19525</v>
      </c>
      <c r="Y44" s="147" t="s">
        <v>140</v>
      </c>
      <c r="Z44" s="147" t="str">
        <f t="shared" si="0"/>
        <v>Transcriptome 151PE</v>
      </c>
      <c r="AA44" s="137">
        <v>0</v>
      </c>
      <c r="AB44" s="138" t="s">
        <v>30</v>
      </c>
      <c r="AC44" s="154" t="s">
        <v>3343</v>
      </c>
      <c r="AD44" s="155"/>
    </row>
    <row r="45" spans="1:30" ht="24" customHeight="1">
      <c r="A45" s="139">
        <v>42857</v>
      </c>
      <c r="B45" s="140" t="s">
        <v>19516</v>
      </c>
      <c r="C45" s="141" t="s">
        <v>4686</v>
      </c>
      <c r="D45" s="141" t="s">
        <v>31</v>
      </c>
      <c r="E45" s="141" t="s">
        <v>19524</v>
      </c>
      <c r="F45" s="151">
        <v>42853</v>
      </c>
      <c r="G45" s="141" t="s">
        <v>121</v>
      </c>
      <c r="H45" s="141" t="s">
        <v>19499</v>
      </c>
      <c r="I45" s="141">
        <v>2</v>
      </c>
      <c r="J45" s="141" t="s">
        <v>32</v>
      </c>
      <c r="K45" s="141" t="s">
        <v>28</v>
      </c>
      <c r="L45" s="141">
        <v>0</v>
      </c>
      <c r="M45" s="141" t="s">
        <v>19505</v>
      </c>
      <c r="N45" s="141">
        <v>0</v>
      </c>
      <c r="O45" s="141" t="s">
        <v>41</v>
      </c>
      <c r="P45" s="141">
        <v>120973.91</v>
      </c>
      <c r="Q45" s="141">
        <v>4309650</v>
      </c>
      <c r="R45" s="141">
        <v>3600414</v>
      </c>
      <c r="S45" s="141">
        <v>83.54</v>
      </c>
      <c r="T45" s="141">
        <v>0</v>
      </c>
      <c r="U45" s="141">
        <v>0</v>
      </c>
      <c r="V45" s="141" t="s">
        <v>19523</v>
      </c>
      <c r="W45" s="141" t="s">
        <v>19522</v>
      </c>
      <c r="X45" s="141" t="s">
        <v>19521</v>
      </c>
      <c r="Y45" s="141" t="s">
        <v>140</v>
      </c>
      <c r="Z45" s="141" t="str">
        <f t="shared" si="0"/>
        <v>Transcriptome151PE</v>
      </c>
      <c r="AA45" s="143">
        <v>0</v>
      </c>
      <c r="AB45" s="143" t="s">
        <v>30</v>
      </c>
      <c r="AC45" s="143" t="s">
        <v>3343</v>
      </c>
      <c r="AD45" s="143"/>
    </row>
    <row r="46" spans="1:30" ht="24" customHeight="1">
      <c r="A46" s="139">
        <v>42857</v>
      </c>
      <c r="B46" s="140" t="s">
        <v>19516</v>
      </c>
      <c r="C46" s="141" t="s">
        <v>4686</v>
      </c>
      <c r="D46" s="141" t="s">
        <v>31</v>
      </c>
      <c r="E46" s="141" t="s">
        <v>19520</v>
      </c>
      <c r="F46" s="151">
        <v>42853</v>
      </c>
      <c r="G46" s="141" t="s">
        <v>121</v>
      </c>
      <c r="H46" s="141" t="s">
        <v>19493</v>
      </c>
      <c r="I46" s="141">
        <v>3</v>
      </c>
      <c r="J46" s="141" t="s">
        <v>32</v>
      </c>
      <c r="K46" s="141" t="s">
        <v>28</v>
      </c>
      <c r="L46" s="141">
        <v>0</v>
      </c>
      <c r="M46" s="141" t="s">
        <v>19505</v>
      </c>
      <c r="N46" s="141">
        <v>0</v>
      </c>
      <c r="O46" s="141" t="s">
        <v>41</v>
      </c>
      <c r="P46" s="141">
        <v>113508.75</v>
      </c>
      <c r="Q46" s="141">
        <v>4309650</v>
      </c>
      <c r="R46" s="141">
        <v>3378236</v>
      </c>
      <c r="S46" s="141">
        <v>78.39</v>
      </c>
      <c r="T46" s="141">
        <v>0</v>
      </c>
      <c r="U46" s="141">
        <v>0</v>
      </c>
      <c r="V46" s="141" t="s">
        <v>19519</v>
      </c>
      <c r="W46" s="141" t="s">
        <v>19518</v>
      </c>
      <c r="X46" s="141" t="s">
        <v>19517</v>
      </c>
      <c r="Y46" s="141" t="s">
        <v>140</v>
      </c>
      <c r="Z46" s="141" t="str">
        <f t="shared" si="0"/>
        <v>Transcriptome151PE</v>
      </c>
      <c r="AA46" s="143">
        <v>0</v>
      </c>
      <c r="AB46" s="143" t="s">
        <v>30</v>
      </c>
      <c r="AC46" s="143" t="s">
        <v>3343</v>
      </c>
      <c r="AD46" s="143"/>
    </row>
    <row r="47" spans="1:30" ht="24" customHeight="1">
      <c r="A47" s="139">
        <v>42857</v>
      </c>
      <c r="B47" s="140" t="s">
        <v>19516</v>
      </c>
      <c r="C47" s="141" t="s">
        <v>4686</v>
      </c>
      <c r="D47" s="141" t="s">
        <v>31</v>
      </c>
      <c r="E47" s="141" t="s">
        <v>19515</v>
      </c>
      <c r="F47" s="151">
        <v>42853</v>
      </c>
      <c r="G47" s="141" t="s">
        <v>121</v>
      </c>
      <c r="H47" s="141" t="s">
        <v>19499</v>
      </c>
      <c r="I47" s="141">
        <v>4</v>
      </c>
      <c r="J47" s="141" t="s">
        <v>32</v>
      </c>
      <c r="K47" s="141" t="s">
        <v>28</v>
      </c>
      <c r="L47" s="141">
        <v>0</v>
      </c>
      <c r="M47" s="141" t="s">
        <v>19505</v>
      </c>
      <c r="N47" s="141">
        <v>0</v>
      </c>
      <c r="O47" s="141" t="s">
        <v>41</v>
      </c>
      <c r="P47" s="141">
        <v>111196.05</v>
      </c>
      <c r="Q47" s="141">
        <v>4309650</v>
      </c>
      <c r="R47" s="141">
        <v>3309406</v>
      </c>
      <c r="S47" s="141">
        <v>76.790000000000006</v>
      </c>
      <c r="T47" s="141">
        <v>0</v>
      </c>
      <c r="U47" s="141">
        <v>0</v>
      </c>
      <c r="V47" s="141" t="s">
        <v>19514</v>
      </c>
      <c r="W47" s="141" t="s">
        <v>19513</v>
      </c>
      <c r="X47" s="141" t="s">
        <v>19512</v>
      </c>
      <c r="Y47" s="141" t="s">
        <v>140</v>
      </c>
      <c r="Z47" s="141" t="str">
        <f t="shared" si="0"/>
        <v>Transcriptome151PE</v>
      </c>
      <c r="AA47" s="143">
        <v>0</v>
      </c>
      <c r="AB47" s="143" t="s">
        <v>30</v>
      </c>
      <c r="AC47" s="143" t="s">
        <v>3343</v>
      </c>
      <c r="AD47" s="143"/>
    </row>
    <row r="48" spans="1:30" ht="24" customHeight="1">
      <c r="A48" s="139">
        <v>42857</v>
      </c>
      <c r="B48" s="140" t="s">
        <v>17867</v>
      </c>
      <c r="C48" s="141" t="s">
        <v>16002</v>
      </c>
      <c r="D48" s="141" t="s">
        <v>31</v>
      </c>
      <c r="E48" s="141" t="s">
        <v>19511</v>
      </c>
      <c r="F48" s="151">
        <v>42853</v>
      </c>
      <c r="G48" s="141" t="s">
        <v>121</v>
      </c>
      <c r="H48" s="141" t="s">
        <v>19499</v>
      </c>
      <c r="I48" s="141">
        <v>5</v>
      </c>
      <c r="J48" s="141" t="s">
        <v>32</v>
      </c>
      <c r="K48" s="141" t="s">
        <v>28</v>
      </c>
      <c r="L48" s="141">
        <v>0</v>
      </c>
      <c r="M48" s="141" t="s">
        <v>19505</v>
      </c>
      <c r="N48" s="141">
        <v>0</v>
      </c>
      <c r="O48" s="141" t="s">
        <v>41</v>
      </c>
      <c r="P48" s="141">
        <v>126484.4</v>
      </c>
      <c r="Q48" s="141">
        <v>4309650</v>
      </c>
      <c r="R48" s="141">
        <v>3764416</v>
      </c>
      <c r="S48" s="141">
        <v>87.35</v>
      </c>
      <c r="T48" s="141">
        <v>0</v>
      </c>
      <c r="U48" s="141">
        <v>0</v>
      </c>
      <c r="V48" s="141" t="s">
        <v>19510</v>
      </c>
      <c r="W48" s="141" t="s">
        <v>19509</v>
      </c>
      <c r="X48" s="141" t="s">
        <v>19508</v>
      </c>
      <c r="Y48" s="141" t="s">
        <v>140</v>
      </c>
      <c r="Z48" s="141" t="str">
        <f t="shared" si="0"/>
        <v>Re-sequencing 151PE</v>
      </c>
      <c r="AA48" s="143">
        <v>0</v>
      </c>
      <c r="AB48" s="143" t="s">
        <v>30</v>
      </c>
      <c r="AC48" s="143" t="s">
        <v>3343</v>
      </c>
      <c r="AD48" s="143"/>
    </row>
    <row r="49" spans="1:30" ht="24" customHeight="1">
      <c r="A49" s="139">
        <v>42857</v>
      </c>
      <c r="B49" s="140" t="s">
        <v>19507</v>
      </c>
      <c r="C49" s="141" t="s">
        <v>16002</v>
      </c>
      <c r="D49" s="141" t="s">
        <v>31</v>
      </c>
      <c r="E49" s="141" t="s">
        <v>19506</v>
      </c>
      <c r="F49" s="151">
        <v>42853</v>
      </c>
      <c r="G49" s="141" t="s">
        <v>121</v>
      </c>
      <c r="H49" s="141" t="s">
        <v>19499</v>
      </c>
      <c r="I49" s="141">
        <v>6</v>
      </c>
      <c r="J49" s="141" t="s">
        <v>32</v>
      </c>
      <c r="K49" s="141" t="s">
        <v>28</v>
      </c>
      <c r="L49" s="141">
        <v>0</v>
      </c>
      <c r="M49" s="141" t="s">
        <v>19505</v>
      </c>
      <c r="N49" s="141">
        <v>0</v>
      </c>
      <c r="O49" s="141" t="s">
        <v>41</v>
      </c>
      <c r="P49" s="141">
        <v>96543.62</v>
      </c>
      <c r="Q49" s="141">
        <v>4309650</v>
      </c>
      <c r="R49" s="141">
        <v>2873322</v>
      </c>
      <c r="S49" s="141">
        <v>66.67</v>
      </c>
      <c r="T49" s="141">
        <v>0</v>
      </c>
      <c r="U49" s="141">
        <v>0</v>
      </c>
      <c r="V49" s="141" t="s">
        <v>19504</v>
      </c>
      <c r="W49" s="141" t="s">
        <v>19503</v>
      </c>
      <c r="X49" s="141" t="s">
        <v>19502</v>
      </c>
      <c r="Y49" s="141" t="s">
        <v>140</v>
      </c>
      <c r="Z49" s="141" t="str">
        <f t="shared" si="0"/>
        <v>Re-sequencing 151PE</v>
      </c>
      <c r="AA49" s="143">
        <v>0</v>
      </c>
      <c r="AB49" s="143" t="s">
        <v>30</v>
      </c>
      <c r="AC49" s="143" t="s">
        <v>3343</v>
      </c>
      <c r="AD49" s="143"/>
    </row>
    <row r="50" spans="1:30" ht="24" customHeight="1">
      <c r="A50" s="139">
        <v>42857</v>
      </c>
      <c r="B50" s="140" t="s">
        <v>19501</v>
      </c>
      <c r="C50" s="141">
        <v>0</v>
      </c>
      <c r="D50" s="141" t="s">
        <v>31</v>
      </c>
      <c r="E50" s="141" t="s">
        <v>19500</v>
      </c>
      <c r="F50" s="151">
        <v>42853</v>
      </c>
      <c r="G50" s="141" t="s">
        <v>121</v>
      </c>
      <c r="H50" s="141" t="s">
        <v>19499</v>
      </c>
      <c r="I50" s="141">
        <v>7</v>
      </c>
      <c r="J50" s="141" t="s">
        <v>32</v>
      </c>
      <c r="K50" s="141" t="s">
        <v>28</v>
      </c>
      <c r="L50" s="141">
        <v>0</v>
      </c>
      <c r="M50" s="141" t="s">
        <v>19491</v>
      </c>
      <c r="N50" s="141">
        <v>0</v>
      </c>
      <c r="O50" s="141" t="s">
        <v>41</v>
      </c>
      <c r="P50" s="141">
        <v>115393.83</v>
      </c>
      <c r="Q50" s="141">
        <v>4309650</v>
      </c>
      <c r="R50" s="141">
        <v>3540913</v>
      </c>
      <c r="S50" s="141">
        <v>82.16</v>
      </c>
      <c r="T50" s="141">
        <v>0</v>
      </c>
      <c r="U50" s="141">
        <v>0</v>
      </c>
      <c r="V50" s="141" t="s">
        <v>19498</v>
      </c>
      <c r="W50" s="141" t="s">
        <v>19497</v>
      </c>
      <c r="X50" s="141" t="s">
        <v>19496</v>
      </c>
      <c r="Y50" s="141" t="s">
        <v>140</v>
      </c>
      <c r="Z50" s="141" t="str">
        <f t="shared" si="0"/>
        <v>0151PE</v>
      </c>
      <c r="AA50" s="143">
        <v>0</v>
      </c>
      <c r="AB50" s="143" t="s">
        <v>30</v>
      </c>
      <c r="AC50" s="143" t="s">
        <v>3343</v>
      </c>
      <c r="AD50" s="143"/>
    </row>
    <row r="51" spans="1:30" ht="24" customHeight="1">
      <c r="A51" s="139">
        <v>42857</v>
      </c>
      <c r="B51" s="140" t="s">
        <v>19495</v>
      </c>
      <c r="C51" s="141">
        <v>0</v>
      </c>
      <c r="D51" s="141" t="s">
        <v>31</v>
      </c>
      <c r="E51" s="141" t="s">
        <v>19494</v>
      </c>
      <c r="F51" s="151">
        <v>42853</v>
      </c>
      <c r="G51" s="141" t="s">
        <v>121</v>
      </c>
      <c r="H51" s="141" t="s">
        <v>19493</v>
      </c>
      <c r="I51" s="141">
        <v>8</v>
      </c>
      <c r="J51" s="144" t="s">
        <v>128</v>
      </c>
      <c r="K51" s="144" t="s">
        <v>19492</v>
      </c>
      <c r="L51" s="141">
        <v>0</v>
      </c>
      <c r="M51" s="141" t="s">
        <v>19491</v>
      </c>
      <c r="N51" s="141">
        <v>0</v>
      </c>
      <c r="O51" s="141" t="s">
        <v>41</v>
      </c>
      <c r="P51" s="141">
        <v>107638.42</v>
      </c>
      <c r="Q51" s="141">
        <v>4309650</v>
      </c>
      <c r="R51" s="141">
        <v>3355666</v>
      </c>
      <c r="S51" s="141">
        <v>77.86</v>
      </c>
      <c r="T51" s="141">
        <v>0</v>
      </c>
      <c r="U51" s="141">
        <v>0</v>
      </c>
      <c r="V51" s="141" t="s">
        <v>19490</v>
      </c>
      <c r="W51" s="141" t="s">
        <v>19489</v>
      </c>
      <c r="X51" s="141" t="s">
        <v>19488</v>
      </c>
      <c r="Y51" s="141" t="s">
        <v>140</v>
      </c>
      <c r="Z51" s="141" t="str">
        <f t="shared" si="0"/>
        <v>0151PE</v>
      </c>
      <c r="AA51" s="143">
        <v>2.8571428571428571E-2</v>
      </c>
      <c r="AB51" s="143" t="s">
        <v>30</v>
      </c>
      <c r="AC51" s="143" t="s">
        <v>3343</v>
      </c>
      <c r="AD51" s="143"/>
    </row>
    <row r="52" spans="1:30" ht="24" customHeight="1">
      <c r="A52" s="133">
        <v>42857</v>
      </c>
      <c r="B52" s="134" t="s">
        <v>19987</v>
      </c>
      <c r="C52" s="135">
        <v>0</v>
      </c>
      <c r="D52" s="135" t="s">
        <v>31</v>
      </c>
      <c r="E52" s="135" t="s">
        <v>19986</v>
      </c>
      <c r="F52" s="159">
        <v>42855</v>
      </c>
      <c r="G52" s="135" t="s">
        <v>410</v>
      </c>
      <c r="H52" s="135" t="s">
        <v>19946</v>
      </c>
      <c r="I52" s="135">
        <v>1</v>
      </c>
      <c r="J52" s="135" t="s">
        <v>32</v>
      </c>
      <c r="K52" s="135" t="s">
        <v>28</v>
      </c>
      <c r="L52" s="135">
        <v>0</v>
      </c>
      <c r="M52" s="135" t="s">
        <v>19945</v>
      </c>
      <c r="N52" s="135">
        <v>86240</v>
      </c>
      <c r="O52" s="135" t="s">
        <v>33</v>
      </c>
      <c r="P52" s="135">
        <v>78485.320000000007</v>
      </c>
      <c r="Q52" s="135">
        <v>4309650</v>
      </c>
      <c r="R52" s="135">
        <v>3599974</v>
      </c>
      <c r="S52" s="135">
        <v>83.53</v>
      </c>
      <c r="T52" s="135" t="s">
        <v>19985</v>
      </c>
      <c r="U52" s="135" t="s">
        <v>19984</v>
      </c>
      <c r="V52" s="135" t="s">
        <v>19983</v>
      </c>
      <c r="W52" s="135" t="s">
        <v>19982</v>
      </c>
      <c r="X52" s="135" t="s">
        <v>19981</v>
      </c>
      <c r="Y52" s="147" t="s">
        <v>4625</v>
      </c>
      <c r="Z52" s="147" t="str">
        <f t="shared" si="0"/>
        <v>0101PE</v>
      </c>
      <c r="AA52" s="137">
        <v>0</v>
      </c>
      <c r="AB52" s="138" t="s">
        <v>30</v>
      </c>
      <c r="AC52" s="154" t="s">
        <v>3343</v>
      </c>
      <c r="AD52" s="155"/>
    </row>
    <row r="53" spans="1:30" ht="24" customHeight="1">
      <c r="A53" s="139">
        <v>42857</v>
      </c>
      <c r="B53" s="140" t="s">
        <v>19980</v>
      </c>
      <c r="C53" s="141">
        <v>0</v>
      </c>
      <c r="D53" s="141" t="s">
        <v>31</v>
      </c>
      <c r="E53" s="141" t="s">
        <v>19979</v>
      </c>
      <c r="F53" s="151">
        <v>42855</v>
      </c>
      <c r="G53" s="141" t="s">
        <v>410</v>
      </c>
      <c r="H53" s="141" t="s">
        <v>19946</v>
      </c>
      <c r="I53" s="141">
        <v>2</v>
      </c>
      <c r="J53" s="144" t="s">
        <v>128</v>
      </c>
      <c r="K53" s="144" t="s">
        <v>19871</v>
      </c>
      <c r="L53" s="141">
        <v>0</v>
      </c>
      <c r="M53" s="141" t="s">
        <v>19945</v>
      </c>
      <c r="N53" s="141">
        <v>0</v>
      </c>
      <c r="O53" s="141" t="s">
        <v>33</v>
      </c>
      <c r="P53" s="141">
        <v>76549.509999999995</v>
      </c>
      <c r="Q53" s="141">
        <v>4309650</v>
      </c>
      <c r="R53" s="141">
        <v>3476906</v>
      </c>
      <c r="S53" s="141">
        <v>80.680000000000007</v>
      </c>
      <c r="T53" s="141">
        <v>0</v>
      </c>
      <c r="U53" s="141">
        <v>0</v>
      </c>
      <c r="V53" s="141" t="s">
        <v>19978</v>
      </c>
      <c r="W53" s="141" t="s">
        <v>19977</v>
      </c>
      <c r="X53" s="141" t="s">
        <v>19976</v>
      </c>
      <c r="Y53" s="141" t="s">
        <v>4625</v>
      </c>
      <c r="Z53" s="141" t="str">
        <f t="shared" si="0"/>
        <v>0101PE</v>
      </c>
      <c r="AA53" s="143">
        <v>7.1428571428571425E-2</v>
      </c>
      <c r="AB53" s="143" t="s">
        <v>30</v>
      </c>
      <c r="AC53" s="143" t="s">
        <v>3343</v>
      </c>
      <c r="AD53" s="143"/>
    </row>
    <row r="54" spans="1:30" ht="24" customHeight="1">
      <c r="A54" s="139">
        <v>42857</v>
      </c>
      <c r="B54" s="140" t="s">
        <v>19975</v>
      </c>
      <c r="C54" s="141" t="s">
        <v>27</v>
      </c>
      <c r="D54" s="141" t="s">
        <v>31</v>
      </c>
      <c r="E54" s="141" t="s">
        <v>19974</v>
      </c>
      <c r="F54" s="151">
        <v>42855</v>
      </c>
      <c r="G54" s="141" t="s">
        <v>410</v>
      </c>
      <c r="H54" s="141" t="s">
        <v>19946</v>
      </c>
      <c r="I54" s="141">
        <v>3</v>
      </c>
      <c r="J54" s="144" t="s">
        <v>19973</v>
      </c>
      <c r="K54" s="144" t="s">
        <v>19872</v>
      </c>
      <c r="L54" s="141">
        <v>0</v>
      </c>
      <c r="M54" s="141" t="s">
        <v>19972</v>
      </c>
      <c r="N54" s="141">
        <v>0</v>
      </c>
      <c r="O54" s="141" t="s">
        <v>33</v>
      </c>
      <c r="P54" s="141">
        <v>61829.86</v>
      </c>
      <c r="Q54" s="141">
        <v>4309650</v>
      </c>
      <c r="R54" s="141">
        <v>2806518</v>
      </c>
      <c r="S54" s="141">
        <v>65.12</v>
      </c>
      <c r="T54" s="141">
        <v>0</v>
      </c>
      <c r="U54" s="141">
        <v>0</v>
      </c>
      <c r="V54" s="141" t="s">
        <v>19971</v>
      </c>
      <c r="W54" s="141" t="s">
        <v>19970</v>
      </c>
      <c r="X54" s="141" t="s">
        <v>19969</v>
      </c>
      <c r="Y54" s="141" t="s">
        <v>4625</v>
      </c>
      <c r="Z54" s="141" t="str">
        <f t="shared" si="0"/>
        <v>Re-sequencing101PE</v>
      </c>
      <c r="AA54" s="143">
        <v>0.2</v>
      </c>
      <c r="AB54" s="143" t="s">
        <v>30</v>
      </c>
      <c r="AC54" s="143" t="s">
        <v>3343</v>
      </c>
      <c r="AD54" s="143"/>
    </row>
    <row r="55" spans="1:30" ht="24" customHeight="1">
      <c r="A55" s="139">
        <v>42857</v>
      </c>
      <c r="B55" s="140" t="s">
        <v>19968</v>
      </c>
      <c r="C55" s="141">
        <v>0</v>
      </c>
      <c r="D55" s="141" t="s">
        <v>31</v>
      </c>
      <c r="E55" s="141" t="s">
        <v>19967</v>
      </c>
      <c r="F55" s="151">
        <v>42855</v>
      </c>
      <c r="G55" s="141" t="s">
        <v>410</v>
      </c>
      <c r="H55" s="141" t="s">
        <v>19946</v>
      </c>
      <c r="I55" s="141">
        <v>4</v>
      </c>
      <c r="J55" s="141" t="s">
        <v>32</v>
      </c>
      <c r="K55" s="141" t="s">
        <v>28</v>
      </c>
      <c r="L55" s="141">
        <v>0</v>
      </c>
      <c r="M55" s="141" t="s">
        <v>19945</v>
      </c>
      <c r="N55" s="141">
        <v>0</v>
      </c>
      <c r="O55" s="141" t="s">
        <v>33</v>
      </c>
      <c r="P55" s="141">
        <v>78879.58</v>
      </c>
      <c r="Q55" s="141">
        <v>4309650</v>
      </c>
      <c r="R55" s="141">
        <v>3597068</v>
      </c>
      <c r="S55" s="141">
        <v>83.47</v>
      </c>
      <c r="T55" s="141">
        <v>0</v>
      </c>
      <c r="U55" s="141">
        <v>0</v>
      </c>
      <c r="V55" s="141" t="s">
        <v>19966</v>
      </c>
      <c r="W55" s="141" t="s">
        <v>19965</v>
      </c>
      <c r="X55" s="141" t="s">
        <v>19964</v>
      </c>
      <c r="Y55" s="141" t="s">
        <v>4625</v>
      </c>
      <c r="Z55" s="141" t="str">
        <f t="shared" si="0"/>
        <v>0101PE</v>
      </c>
      <c r="AA55" s="143">
        <v>0</v>
      </c>
      <c r="AB55" s="143" t="s">
        <v>30</v>
      </c>
      <c r="AC55" s="143" t="s">
        <v>3343</v>
      </c>
      <c r="AD55" s="143"/>
    </row>
    <row r="56" spans="1:30" ht="24" customHeight="1">
      <c r="A56" s="139">
        <v>42857</v>
      </c>
      <c r="B56" s="140" t="s">
        <v>19963</v>
      </c>
      <c r="C56" s="141">
        <v>0</v>
      </c>
      <c r="D56" s="141" t="s">
        <v>31</v>
      </c>
      <c r="E56" s="141" t="s">
        <v>19962</v>
      </c>
      <c r="F56" s="151">
        <v>42855</v>
      </c>
      <c r="G56" s="141" t="s">
        <v>410</v>
      </c>
      <c r="H56" s="141" t="s">
        <v>19946</v>
      </c>
      <c r="I56" s="141">
        <v>5</v>
      </c>
      <c r="J56" s="141" t="s">
        <v>32</v>
      </c>
      <c r="K56" s="141" t="s">
        <v>28</v>
      </c>
      <c r="L56" s="141">
        <v>0</v>
      </c>
      <c r="M56" s="141" t="s">
        <v>19945</v>
      </c>
      <c r="N56" s="141">
        <v>0</v>
      </c>
      <c r="O56" s="141" t="s">
        <v>33</v>
      </c>
      <c r="P56" s="141">
        <v>75526.460000000006</v>
      </c>
      <c r="Q56" s="141">
        <v>4309650</v>
      </c>
      <c r="R56" s="141">
        <v>3525763</v>
      </c>
      <c r="S56" s="141">
        <v>81.81</v>
      </c>
      <c r="T56" s="141">
        <v>0</v>
      </c>
      <c r="U56" s="141">
        <v>0</v>
      </c>
      <c r="V56" s="141" t="s">
        <v>19961</v>
      </c>
      <c r="W56" s="141" t="s">
        <v>19960</v>
      </c>
      <c r="X56" s="141" t="s">
        <v>19959</v>
      </c>
      <c r="Y56" s="141" t="s">
        <v>4625</v>
      </c>
      <c r="Z56" s="141" t="str">
        <f t="shared" si="0"/>
        <v>0101PE</v>
      </c>
      <c r="AA56" s="143">
        <v>0</v>
      </c>
      <c r="AB56" s="143" t="s">
        <v>30</v>
      </c>
      <c r="AC56" s="143" t="s">
        <v>3343</v>
      </c>
      <c r="AD56" s="143"/>
    </row>
    <row r="57" spans="1:30" ht="24" customHeight="1">
      <c r="A57" s="139">
        <v>42857</v>
      </c>
      <c r="B57" s="140" t="s">
        <v>19958</v>
      </c>
      <c r="C57" s="141">
        <v>0</v>
      </c>
      <c r="D57" s="141" t="s">
        <v>31</v>
      </c>
      <c r="E57" s="141" t="s">
        <v>19957</v>
      </c>
      <c r="F57" s="151">
        <v>42855</v>
      </c>
      <c r="G57" s="141" t="s">
        <v>410</v>
      </c>
      <c r="H57" s="141" t="s">
        <v>19946</v>
      </c>
      <c r="I57" s="141">
        <v>6</v>
      </c>
      <c r="J57" s="141" t="s">
        <v>32</v>
      </c>
      <c r="K57" s="141" t="s">
        <v>28</v>
      </c>
      <c r="L57" s="141">
        <v>0</v>
      </c>
      <c r="M57" s="141" t="s">
        <v>19945</v>
      </c>
      <c r="N57" s="141">
        <v>0</v>
      </c>
      <c r="O57" s="141" t="s">
        <v>33</v>
      </c>
      <c r="P57" s="141">
        <v>77561.95</v>
      </c>
      <c r="Q57" s="141">
        <v>4309650</v>
      </c>
      <c r="R57" s="141">
        <v>3559437</v>
      </c>
      <c r="S57" s="141">
        <v>82.59</v>
      </c>
      <c r="T57" s="141">
        <v>0</v>
      </c>
      <c r="U57" s="141">
        <v>0</v>
      </c>
      <c r="V57" s="141" t="s">
        <v>19956</v>
      </c>
      <c r="W57" s="141" t="s">
        <v>19955</v>
      </c>
      <c r="X57" s="141" t="s">
        <v>19954</v>
      </c>
      <c r="Y57" s="141" t="s">
        <v>4625</v>
      </c>
      <c r="Z57" s="141" t="str">
        <f t="shared" si="0"/>
        <v>0101PE</v>
      </c>
      <c r="AA57" s="143">
        <v>0</v>
      </c>
      <c r="AB57" s="143" t="s">
        <v>30</v>
      </c>
      <c r="AC57" s="143" t="s">
        <v>3343</v>
      </c>
      <c r="AD57" s="143"/>
    </row>
    <row r="58" spans="1:30" ht="24" customHeight="1">
      <c r="A58" s="139">
        <v>42857</v>
      </c>
      <c r="B58" s="140" t="s">
        <v>19953</v>
      </c>
      <c r="C58" s="141">
        <v>0</v>
      </c>
      <c r="D58" s="141" t="s">
        <v>31</v>
      </c>
      <c r="E58" s="141" t="s">
        <v>19952</v>
      </c>
      <c r="F58" s="151">
        <v>42855</v>
      </c>
      <c r="G58" s="141" t="s">
        <v>410</v>
      </c>
      <c r="H58" s="141" t="s">
        <v>19946</v>
      </c>
      <c r="I58" s="141">
        <v>7</v>
      </c>
      <c r="J58" s="144" t="s">
        <v>128</v>
      </c>
      <c r="K58" s="144" t="s">
        <v>19873</v>
      </c>
      <c r="L58" s="141">
        <v>0</v>
      </c>
      <c r="M58" s="141" t="s">
        <v>19945</v>
      </c>
      <c r="N58" s="141">
        <v>0</v>
      </c>
      <c r="O58" s="141" t="s">
        <v>33</v>
      </c>
      <c r="P58" s="141">
        <v>64874.09</v>
      </c>
      <c r="Q58" s="141">
        <v>4309650</v>
      </c>
      <c r="R58" s="141">
        <v>2978084</v>
      </c>
      <c r="S58" s="141">
        <v>69.099999999999994</v>
      </c>
      <c r="T58" s="141">
        <v>0</v>
      </c>
      <c r="U58" s="141">
        <v>0</v>
      </c>
      <c r="V58" s="141" t="s">
        <v>19951</v>
      </c>
      <c r="W58" s="141" t="s">
        <v>19950</v>
      </c>
      <c r="X58" s="141" t="s">
        <v>19949</v>
      </c>
      <c r="Y58" s="141" t="s">
        <v>4625</v>
      </c>
      <c r="Z58" s="141" t="str">
        <f t="shared" si="0"/>
        <v>0101PE</v>
      </c>
      <c r="AA58" s="143">
        <v>0.33333333333333331</v>
      </c>
      <c r="AB58" s="143" t="s">
        <v>30</v>
      </c>
      <c r="AC58" s="143" t="s">
        <v>3343</v>
      </c>
      <c r="AD58" s="143"/>
    </row>
    <row r="59" spans="1:30" ht="24" customHeight="1">
      <c r="A59" s="139">
        <v>42857</v>
      </c>
      <c r="B59" s="140" t="s">
        <v>19948</v>
      </c>
      <c r="C59" s="141">
        <v>0</v>
      </c>
      <c r="D59" s="141" t="s">
        <v>31</v>
      </c>
      <c r="E59" s="141" t="s">
        <v>19947</v>
      </c>
      <c r="F59" s="151">
        <v>42855</v>
      </c>
      <c r="G59" s="141" t="s">
        <v>410</v>
      </c>
      <c r="H59" s="141" t="s">
        <v>19946</v>
      </c>
      <c r="I59" s="141">
        <v>8</v>
      </c>
      <c r="J59" s="144" t="s">
        <v>20135</v>
      </c>
      <c r="K59" s="144" t="s">
        <v>19777</v>
      </c>
      <c r="L59" s="141">
        <v>0</v>
      </c>
      <c r="M59" s="141" t="s">
        <v>19945</v>
      </c>
      <c r="N59" s="141">
        <v>0</v>
      </c>
      <c r="O59" s="141" t="s">
        <v>33</v>
      </c>
      <c r="P59" s="141">
        <v>33424.629999999997</v>
      </c>
      <c r="Q59" s="141">
        <v>4309650</v>
      </c>
      <c r="R59" s="141">
        <v>1620220</v>
      </c>
      <c r="S59" s="141">
        <v>37.6</v>
      </c>
      <c r="T59" s="141">
        <v>0</v>
      </c>
      <c r="U59" s="141">
        <v>0</v>
      </c>
      <c r="V59" s="141" t="s">
        <v>19944</v>
      </c>
      <c r="W59" s="141" t="s">
        <v>19943</v>
      </c>
      <c r="X59" s="141" t="s">
        <v>19942</v>
      </c>
      <c r="Y59" s="141" t="s">
        <v>4625</v>
      </c>
      <c r="Z59" s="141" t="str">
        <f t="shared" si="0"/>
        <v>0101PE</v>
      </c>
      <c r="AA59" s="143">
        <v>1</v>
      </c>
      <c r="AB59" s="143" t="s">
        <v>30</v>
      </c>
      <c r="AC59" s="143" t="s">
        <v>3343</v>
      </c>
      <c r="AD59" s="143"/>
    </row>
    <row r="60" spans="1:30" ht="24" customHeight="1">
      <c r="A60" s="133">
        <v>42858</v>
      </c>
      <c r="B60" s="134" t="s">
        <v>19929</v>
      </c>
      <c r="C60" s="135" t="s">
        <v>2525</v>
      </c>
      <c r="D60" s="135" t="s">
        <v>31</v>
      </c>
      <c r="E60" s="135" t="s">
        <v>19941</v>
      </c>
      <c r="F60" s="159">
        <v>42854</v>
      </c>
      <c r="G60" s="135" t="s">
        <v>36</v>
      </c>
      <c r="H60" s="135" t="s">
        <v>19904</v>
      </c>
      <c r="I60" s="135">
        <v>1</v>
      </c>
      <c r="J60" s="135" t="s">
        <v>32</v>
      </c>
      <c r="K60" s="135" t="s">
        <v>28</v>
      </c>
      <c r="L60" s="135">
        <v>0</v>
      </c>
      <c r="M60" s="135" t="s">
        <v>1018</v>
      </c>
      <c r="N60" s="135">
        <v>0</v>
      </c>
      <c r="O60" s="135" t="s">
        <v>103</v>
      </c>
      <c r="P60" s="135">
        <v>64195.13</v>
      </c>
      <c r="Q60" s="135">
        <v>2882368</v>
      </c>
      <c r="R60" s="135">
        <v>2733709</v>
      </c>
      <c r="S60" s="135">
        <v>94.8</v>
      </c>
      <c r="T60" s="135">
        <v>0</v>
      </c>
      <c r="U60" s="135">
        <v>0</v>
      </c>
      <c r="V60" s="135" t="s">
        <v>19940</v>
      </c>
      <c r="W60" s="135" t="s">
        <v>19939</v>
      </c>
      <c r="X60" s="135" t="s">
        <v>19938</v>
      </c>
      <c r="Y60" s="147" t="s">
        <v>8426</v>
      </c>
      <c r="Z60" s="187" t="str">
        <f t="shared" si="0"/>
        <v>De novo126PE</v>
      </c>
      <c r="AA60" s="137">
        <v>0</v>
      </c>
      <c r="AB60" s="138" t="s">
        <v>30</v>
      </c>
      <c r="AC60" s="154" t="s">
        <v>3343</v>
      </c>
      <c r="AD60" s="155"/>
    </row>
    <row r="61" spans="1:30" ht="24" customHeight="1">
      <c r="A61" s="139">
        <v>42858</v>
      </c>
      <c r="B61" s="140" t="s">
        <v>19929</v>
      </c>
      <c r="C61" s="141" t="s">
        <v>2525</v>
      </c>
      <c r="D61" s="141" t="s">
        <v>31</v>
      </c>
      <c r="E61" s="141" t="s">
        <v>19937</v>
      </c>
      <c r="F61" s="151">
        <v>42854</v>
      </c>
      <c r="G61" s="141" t="s">
        <v>36</v>
      </c>
      <c r="H61" s="141" t="s">
        <v>19904</v>
      </c>
      <c r="I61" s="141">
        <v>2</v>
      </c>
      <c r="J61" s="141" t="s">
        <v>32</v>
      </c>
      <c r="K61" s="141" t="s">
        <v>28</v>
      </c>
      <c r="L61" s="141">
        <v>0</v>
      </c>
      <c r="M61" s="141" t="s">
        <v>1018</v>
      </c>
      <c r="N61" s="141">
        <v>0</v>
      </c>
      <c r="O61" s="141" t="s">
        <v>103</v>
      </c>
      <c r="P61" s="141">
        <v>67071.240000000005</v>
      </c>
      <c r="Q61" s="141">
        <v>3055750</v>
      </c>
      <c r="R61" s="141">
        <v>2859240</v>
      </c>
      <c r="S61" s="141">
        <v>93.6</v>
      </c>
      <c r="T61" s="141">
        <v>0</v>
      </c>
      <c r="U61" s="141">
        <v>0</v>
      </c>
      <c r="V61" s="141" t="s">
        <v>19936</v>
      </c>
      <c r="W61" s="141" t="s">
        <v>19935</v>
      </c>
      <c r="X61" s="141" t="s">
        <v>19934</v>
      </c>
      <c r="Y61" s="141" t="s">
        <v>8426</v>
      </c>
      <c r="Z61" s="188" t="str">
        <f t="shared" si="0"/>
        <v>De novo126PE</v>
      </c>
      <c r="AA61" s="143">
        <v>0</v>
      </c>
      <c r="AB61" s="143" t="s">
        <v>30</v>
      </c>
      <c r="AC61" s="143" t="s">
        <v>3343</v>
      </c>
      <c r="AD61" s="143"/>
    </row>
    <row r="62" spans="1:30" ht="24" customHeight="1">
      <c r="A62" s="139">
        <v>42858</v>
      </c>
      <c r="B62" s="140" t="s">
        <v>19929</v>
      </c>
      <c r="C62" s="141" t="s">
        <v>2525</v>
      </c>
      <c r="D62" s="141" t="s">
        <v>31</v>
      </c>
      <c r="E62" s="141" t="s">
        <v>19933</v>
      </c>
      <c r="F62" s="151">
        <v>42854</v>
      </c>
      <c r="G62" s="141" t="s">
        <v>36</v>
      </c>
      <c r="H62" s="141" t="s">
        <v>19904</v>
      </c>
      <c r="I62" s="141">
        <v>3</v>
      </c>
      <c r="J62" s="141" t="s">
        <v>32</v>
      </c>
      <c r="K62" s="141" t="s">
        <v>28</v>
      </c>
      <c r="L62" s="141">
        <v>0</v>
      </c>
      <c r="M62" s="141" t="s">
        <v>1018</v>
      </c>
      <c r="N62" s="141">
        <v>0</v>
      </c>
      <c r="O62" s="141" t="s">
        <v>103</v>
      </c>
      <c r="P62" s="141">
        <v>64061.49</v>
      </c>
      <c r="Q62" s="141">
        <v>2919396</v>
      </c>
      <c r="R62" s="141">
        <v>2737525</v>
      </c>
      <c r="S62" s="141">
        <v>93.8</v>
      </c>
      <c r="T62" s="141">
        <v>0</v>
      </c>
      <c r="U62" s="141">
        <v>0</v>
      </c>
      <c r="V62" s="141" t="s">
        <v>19932</v>
      </c>
      <c r="W62" s="141" t="s">
        <v>19931</v>
      </c>
      <c r="X62" s="141" t="s">
        <v>19930</v>
      </c>
      <c r="Y62" s="141" t="s">
        <v>8426</v>
      </c>
      <c r="Z62" s="188" t="str">
        <f t="shared" si="0"/>
        <v>De novo126PE</v>
      </c>
      <c r="AA62" s="143">
        <v>0</v>
      </c>
      <c r="AB62" s="143" t="s">
        <v>30</v>
      </c>
      <c r="AC62" s="143" t="s">
        <v>3343</v>
      </c>
      <c r="AD62" s="143"/>
    </row>
    <row r="63" spans="1:30" ht="24" customHeight="1">
      <c r="A63" s="139">
        <v>42858</v>
      </c>
      <c r="B63" s="140" t="s">
        <v>19929</v>
      </c>
      <c r="C63" s="141" t="s">
        <v>2525</v>
      </c>
      <c r="D63" s="141" t="s">
        <v>31</v>
      </c>
      <c r="E63" s="141" t="s">
        <v>19928</v>
      </c>
      <c r="F63" s="151">
        <v>42854</v>
      </c>
      <c r="G63" s="141" t="s">
        <v>36</v>
      </c>
      <c r="H63" s="141" t="s">
        <v>19904</v>
      </c>
      <c r="I63" s="141">
        <v>4</v>
      </c>
      <c r="J63" s="141" t="s">
        <v>32</v>
      </c>
      <c r="K63" s="141" t="s">
        <v>28</v>
      </c>
      <c r="L63" s="141">
        <v>0</v>
      </c>
      <c r="M63" s="141" t="s">
        <v>1018</v>
      </c>
      <c r="N63" s="141">
        <v>0</v>
      </c>
      <c r="O63" s="141" t="s">
        <v>103</v>
      </c>
      <c r="P63" s="141">
        <v>70664.95</v>
      </c>
      <c r="Q63" s="141">
        <v>3374980</v>
      </c>
      <c r="R63" s="141">
        <v>3047348</v>
      </c>
      <c r="S63" s="141">
        <v>90.3</v>
      </c>
      <c r="T63" s="141">
        <v>0</v>
      </c>
      <c r="U63" s="141">
        <v>0</v>
      </c>
      <c r="V63" s="141" t="s">
        <v>19927</v>
      </c>
      <c r="W63" s="141" t="s">
        <v>19926</v>
      </c>
      <c r="X63" s="141" t="s">
        <v>19925</v>
      </c>
      <c r="Y63" s="141" t="s">
        <v>8426</v>
      </c>
      <c r="Z63" s="188" t="str">
        <f t="shared" si="0"/>
        <v>De novo126PE</v>
      </c>
      <c r="AA63" s="143">
        <v>0</v>
      </c>
      <c r="AB63" s="143" t="s">
        <v>30</v>
      </c>
      <c r="AC63" s="143" t="s">
        <v>3343</v>
      </c>
      <c r="AD63" s="143"/>
    </row>
    <row r="64" spans="1:30" ht="24" customHeight="1">
      <c r="A64" s="139">
        <v>42858</v>
      </c>
      <c r="B64" s="140" t="s">
        <v>19918</v>
      </c>
      <c r="C64" s="141" t="s">
        <v>3329</v>
      </c>
      <c r="D64" s="141" t="s">
        <v>31</v>
      </c>
      <c r="E64" s="141" t="s">
        <v>19924</v>
      </c>
      <c r="F64" s="151">
        <v>42854</v>
      </c>
      <c r="G64" s="141" t="s">
        <v>36</v>
      </c>
      <c r="H64" s="141" t="s">
        <v>19904</v>
      </c>
      <c r="I64" s="141">
        <v>5</v>
      </c>
      <c r="J64" s="141" t="s">
        <v>32</v>
      </c>
      <c r="K64" s="141" t="s">
        <v>28</v>
      </c>
      <c r="L64" s="141">
        <v>0</v>
      </c>
      <c r="M64" s="141" t="s">
        <v>1018</v>
      </c>
      <c r="N64" s="141">
        <v>147</v>
      </c>
      <c r="O64" s="141" t="s">
        <v>103</v>
      </c>
      <c r="P64" s="141">
        <v>45521.89</v>
      </c>
      <c r="Q64" s="141">
        <v>2308692</v>
      </c>
      <c r="R64" s="141">
        <v>2128479</v>
      </c>
      <c r="S64" s="141">
        <v>92.2</v>
      </c>
      <c r="T64" s="141" t="s">
        <v>19923</v>
      </c>
      <c r="U64" s="141" t="s">
        <v>19922</v>
      </c>
      <c r="V64" s="141" t="s">
        <v>19921</v>
      </c>
      <c r="W64" s="141" t="s">
        <v>19920</v>
      </c>
      <c r="X64" s="141" t="s">
        <v>19919</v>
      </c>
      <c r="Y64" s="141" t="s">
        <v>8426</v>
      </c>
      <c r="Z64" s="188" t="str">
        <f t="shared" si="0"/>
        <v>Meta126PE</v>
      </c>
      <c r="AA64" s="143">
        <v>0</v>
      </c>
      <c r="AB64" s="143" t="s">
        <v>30</v>
      </c>
      <c r="AC64" s="143" t="s">
        <v>3343</v>
      </c>
      <c r="AD64" s="143"/>
    </row>
    <row r="65" spans="1:30" ht="24" customHeight="1">
      <c r="A65" s="139">
        <v>42858</v>
      </c>
      <c r="B65" s="140" t="s">
        <v>19918</v>
      </c>
      <c r="C65" s="141" t="s">
        <v>3329</v>
      </c>
      <c r="D65" s="141" t="s">
        <v>31</v>
      </c>
      <c r="E65" s="141" t="s">
        <v>19917</v>
      </c>
      <c r="F65" s="151">
        <v>42854</v>
      </c>
      <c r="G65" s="141" t="s">
        <v>36</v>
      </c>
      <c r="H65" s="141" t="s">
        <v>19904</v>
      </c>
      <c r="I65" s="141">
        <v>6</v>
      </c>
      <c r="J65" s="141" t="s">
        <v>32</v>
      </c>
      <c r="K65" s="141" t="s">
        <v>28</v>
      </c>
      <c r="L65" s="141">
        <v>0</v>
      </c>
      <c r="M65" s="141" t="s">
        <v>1018</v>
      </c>
      <c r="N65" s="141">
        <v>241</v>
      </c>
      <c r="O65" s="141" t="s">
        <v>103</v>
      </c>
      <c r="P65" s="141">
        <v>46793.94</v>
      </c>
      <c r="Q65" s="141">
        <v>2358344</v>
      </c>
      <c r="R65" s="141">
        <v>2179762</v>
      </c>
      <c r="S65" s="141">
        <v>92.4</v>
      </c>
      <c r="T65" s="141" t="s">
        <v>19916</v>
      </c>
      <c r="U65" s="141" t="s">
        <v>19915</v>
      </c>
      <c r="V65" s="141" t="s">
        <v>19914</v>
      </c>
      <c r="W65" s="141" t="s">
        <v>19913</v>
      </c>
      <c r="X65" s="141" t="s">
        <v>19912</v>
      </c>
      <c r="Y65" s="141" t="s">
        <v>8426</v>
      </c>
      <c r="Z65" s="188" t="str">
        <f t="shared" ref="Z65:Z128" si="1">IF(P65,CONCATENATE(C65,Y65),0)</f>
        <v>Meta126PE</v>
      </c>
      <c r="AA65" s="143">
        <v>0</v>
      </c>
      <c r="AB65" s="143" t="s">
        <v>30</v>
      </c>
      <c r="AC65" s="143" t="s">
        <v>3343</v>
      </c>
      <c r="AD65" s="143"/>
    </row>
    <row r="66" spans="1:30" ht="24" customHeight="1">
      <c r="A66" s="139">
        <v>42858</v>
      </c>
      <c r="B66" s="140" t="s">
        <v>19911</v>
      </c>
      <c r="C66" s="141">
        <v>0</v>
      </c>
      <c r="D66" s="141" t="s">
        <v>31</v>
      </c>
      <c r="E66" s="141" t="s">
        <v>19910</v>
      </c>
      <c r="F66" s="151">
        <v>42854</v>
      </c>
      <c r="G66" s="141" t="s">
        <v>36</v>
      </c>
      <c r="H66" s="141" t="s">
        <v>19904</v>
      </c>
      <c r="I66" s="141">
        <v>7</v>
      </c>
      <c r="J66" s="141" t="s">
        <v>32</v>
      </c>
      <c r="K66" s="141" t="s">
        <v>28</v>
      </c>
      <c r="L66" s="141">
        <v>0</v>
      </c>
      <c r="M66" s="141" t="s">
        <v>1018</v>
      </c>
      <c r="N66" s="141">
        <v>0</v>
      </c>
      <c r="O66" s="141" t="s">
        <v>103</v>
      </c>
      <c r="P66" s="141">
        <v>50761.26</v>
      </c>
      <c r="Q66" s="141">
        <v>2290971</v>
      </c>
      <c r="R66" s="141">
        <v>2188676</v>
      </c>
      <c r="S66" s="141">
        <v>95.5</v>
      </c>
      <c r="T66" s="141">
        <v>0</v>
      </c>
      <c r="U66" s="141">
        <v>0</v>
      </c>
      <c r="V66" s="141" t="s">
        <v>19909</v>
      </c>
      <c r="W66" s="141" t="s">
        <v>19908</v>
      </c>
      <c r="X66" s="141" t="s">
        <v>19907</v>
      </c>
      <c r="Y66" s="141" t="s">
        <v>8426</v>
      </c>
      <c r="Z66" s="188" t="str">
        <f t="shared" si="1"/>
        <v>0126PE</v>
      </c>
      <c r="AA66" s="143">
        <v>0</v>
      </c>
      <c r="AB66" s="143" t="s">
        <v>30</v>
      </c>
      <c r="AC66" s="143" t="s">
        <v>3343</v>
      </c>
      <c r="AD66" s="143"/>
    </row>
    <row r="67" spans="1:30" ht="24" customHeight="1">
      <c r="A67" s="139">
        <v>42858</v>
      </c>
      <c r="B67" s="140" t="s">
        <v>19906</v>
      </c>
      <c r="C67" s="141" t="s">
        <v>35</v>
      </c>
      <c r="D67" s="141" t="s">
        <v>31</v>
      </c>
      <c r="E67" s="141" t="s">
        <v>19905</v>
      </c>
      <c r="F67" s="151">
        <v>42854</v>
      </c>
      <c r="G67" s="141" t="s">
        <v>36</v>
      </c>
      <c r="H67" s="141" t="s">
        <v>19904</v>
      </c>
      <c r="I67" s="141">
        <v>8</v>
      </c>
      <c r="J67" s="141" t="s">
        <v>32</v>
      </c>
      <c r="K67" s="141" t="s">
        <v>28</v>
      </c>
      <c r="L67" s="141">
        <v>0</v>
      </c>
      <c r="M67" s="141" t="s">
        <v>1018</v>
      </c>
      <c r="N67" s="141">
        <v>0</v>
      </c>
      <c r="O67" s="141" t="s">
        <v>103</v>
      </c>
      <c r="P67" s="141">
        <v>67949.539999999994</v>
      </c>
      <c r="Q67" s="141">
        <v>3152316</v>
      </c>
      <c r="R67" s="141">
        <v>2921393</v>
      </c>
      <c r="S67" s="141">
        <v>92.7</v>
      </c>
      <c r="T67" s="141">
        <v>0</v>
      </c>
      <c r="U67" s="141">
        <v>0</v>
      </c>
      <c r="V67" s="141" t="s">
        <v>19903</v>
      </c>
      <c r="W67" s="141" t="s">
        <v>19902</v>
      </c>
      <c r="X67" s="141" t="s">
        <v>19901</v>
      </c>
      <c r="Y67" s="141" t="s">
        <v>8426</v>
      </c>
      <c r="Z67" s="188" t="str">
        <f t="shared" si="1"/>
        <v>Methylation126PE</v>
      </c>
      <c r="AA67" s="143">
        <v>0</v>
      </c>
      <c r="AB67" s="143" t="s">
        <v>30</v>
      </c>
      <c r="AC67" s="143" t="s">
        <v>3343</v>
      </c>
      <c r="AD67" s="143"/>
    </row>
    <row r="68" spans="1:30" ht="24" customHeight="1">
      <c r="A68" s="133">
        <v>42858</v>
      </c>
      <c r="B68" s="134" t="s">
        <v>19900</v>
      </c>
      <c r="C68" s="135" t="s">
        <v>3329</v>
      </c>
      <c r="D68" s="135" t="s">
        <v>31</v>
      </c>
      <c r="E68" s="135" t="s">
        <v>19899</v>
      </c>
      <c r="F68" s="159">
        <v>42854</v>
      </c>
      <c r="G68" s="135" t="s">
        <v>40</v>
      </c>
      <c r="H68" s="135" t="s">
        <v>19890</v>
      </c>
      <c r="I68" s="135">
        <v>1</v>
      </c>
      <c r="J68" s="135" t="s">
        <v>32</v>
      </c>
      <c r="K68" s="135" t="s">
        <v>28</v>
      </c>
      <c r="L68" s="135">
        <v>0</v>
      </c>
      <c r="M68" s="135" t="s">
        <v>19898</v>
      </c>
      <c r="N68" s="135">
        <v>282</v>
      </c>
      <c r="O68" s="135" t="s">
        <v>399</v>
      </c>
      <c r="P68" s="135">
        <v>49969.71</v>
      </c>
      <c r="Q68" s="135">
        <v>1909647</v>
      </c>
      <c r="R68" s="135">
        <v>1768488</v>
      </c>
      <c r="S68" s="135">
        <v>92.7</v>
      </c>
      <c r="T68" s="135" t="s">
        <v>19897</v>
      </c>
      <c r="U68" s="135" t="s">
        <v>19896</v>
      </c>
      <c r="V68" s="135" t="s">
        <v>19895</v>
      </c>
      <c r="W68" s="135" t="s">
        <v>19894</v>
      </c>
      <c r="X68" s="135" t="s">
        <v>19893</v>
      </c>
      <c r="Y68" s="147" t="s">
        <v>8428</v>
      </c>
      <c r="Z68" s="187" t="str">
        <f t="shared" si="1"/>
        <v>Meta251PE</v>
      </c>
      <c r="AA68" s="137">
        <v>0</v>
      </c>
      <c r="AB68" s="138" t="s">
        <v>30</v>
      </c>
      <c r="AC68" s="154" t="s">
        <v>3343</v>
      </c>
      <c r="AD68" s="155"/>
    </row>
    <row r="69" spans="1:30" ht="24" customHeight="1">
      <c r="A69" s="139">
        <v>42858</v>
      </c>
      <c r="B69" s="140" t="s">
        <v>19892</v>
      </c>
      <c r="C69" s="141" t="s">
        <v>3329</v>
      </c>
      <c r="D69" s="141" t="s">
        <v>31</v>
      </c>
      <c r="E69" s="141" t="s">
        <v>19891</v>
      </c>
      <c r="F69" s="151">
        <v>42854</v>
      </c>
      <c r="G69" s="141" t="s">
        <v>40</v>
      </c>
      <c r="H69" s="141" t="s">
        <v>20139</v>
      </c>
      <c r="I69" s="141">
        <v>2</v>
      </c>
      <c r="J69" s="144" t="s">
        <v>20138</v>
      </c>
      <c r="K69" s="144" t="s">
        <v>19869</v>
      </c>
      <c r="L69" s="141">
        <v>0</v>
      </c>
      <c r="M69" s="141" t="s">
        <v>19889</v>
      </c>
      <c r="N69" s="141">
        <v>281</v>
      </c>
      <c r="O69" s="141" t="s">
        <v>399</v>
      </c>
      <c r="P69" s="141">
        <v>57735.24</v>
      </c>
      <c r="Q69" s="141">
        <v>2280154</v>
      </c>
      <c r="R69" s="141">
        <v>2020938</v>
      </c>
      <c r="S69" s="141">
        <v>88.8</v>
      </c>
      <c r="T69" s="141" t="s">
        <v>19888</v>
      </c>
      <c r="U69" s="141" t="s">
        <v>19887</v>
      </c>
      <c r="V69" s="141" t="s">
        <v>19886</v>
      </c>
      <c r="W69" s="141" t="s">
        <v>19885</v>
      </c>
      <c r="X69" s="141" t="s">
        <v>19884</v>
      </c>
      <c r="Y69" s="141" t="s">
        <v>8428</v>
      </c>
      <c r="Z69" s="188" t="str">
        <f t="shared" si="1"/>
        <v>Meta251PE</v>
      </c>
      <c r="AA69" s="143">
        <v>3.205128205128205E-3</v>
      </c>
      <c r="AB69" s="143" t="s">
        <v>30</v>
      </c>
      <c r="AC69" s="143" t="s">
        <v>3343</v>
      </c>
      <c r="AD69" s="143"/>
    </row>
    <row r="70" spans="1:30" ht="24" customHeight="1">
      <c r="A70" s="219">
        <v>42858</v>
      </c>
      <c r="B70" s="218" t="s">
        <v>3163</v>
      </c>
      <c r="C70" s="135" t="s">
        <v>3064</v>
      </c>
      <c r="D70" s="147" t="s">
        <v>1248</v>
      </c>
      <c r="E70" s="219" t="s">
        <v>19649</v>
      </c>
      <c r="F70" s="219">
        <v>42856</v>
      </c>
      <c r="G70" s="135" t="s">
        <v>6986</v>
      </c>
      <c r="H70" s="147" t="s">
        <v>19648</v>
      </c>
      <c r="I70" s="147">
        <v>1</v>
      </c>
      <c r="J70" s="215" t="s">
        <v>3576</v>
      </c>
      <c r="K70" s="147" t="s">
        <v>19647</v>
      </c>
      <c r="L70" s="216" t="s">
        <v>350</v>
      </c>
      <c r="M70" s="219"/>
      <c r="N70" s="215">
        <v>0</v>
      </c>
      <c r="O70" s="135" t="s">
        <v>29</v>
      </c>
      <c r="P70" s="215">
        <v>32159.95</v>
      </c>
      <c r="Q70" s="215">
        <v>3618022</v>
      </c>
      <c r="R70" s="135">
        <v>2898474</v>
      </c>
      <c r="S70" s="135">
        <v>80.099999999999994</v>
      </c>
      <c r="T70" s="215">
        <v>0</v>
      </c>
      <c r="U70" s="215">
        <v>0</v>
      </c>
      <c r="V70" s="215" t="s">
        <v>19652</v>
      </c>
      <c r="W70" s="135" t="s">
        <v>19651</v>
      </c>
      <c r="X70" s="219" t="s">
        <v>19650</v>
      </c>
      <c r="Y70" s="147" t="s">
        <v>143</v>
      </c>
      <c r="Z70" s="147" t="str">
        <f t="shared" si="1"/>
        <v>Target Region capture91PE</v>
      </c>
      <c r="AA70" s="261">
        <v>9.2592592592592587E-2</v>
      </c>
      <c r="AB70" s="213" t="s">
        <v>2544</v>
      </c>
      <c r="AC70" s="213" t="s">
        <v>16125</v>
      </c>
      <c r="AD70" s="218"/>
    </row>
    <row r="71" spans="1:30" ht="24" customHeight="1">
      <c r="A71" s="211">
        <v>42858</v>
      </c>
      <c r="B71" s="210" t="s">
        <v>3163</v>
      </c>
      <c r="C71" s="141" t="s">
        <v>3064</v>
      </c>
      <c r="D71" s="141" t="s">
        <v>1248</v>
      </c>
      <c r="E71" s="210" t="s">
        <v>19649</v>
      </c>
      <c r="F71" s="151">
        <v>42856</v>
      </c>
      <c r="G71" s="141" t="s">
        <v>3074</v>
      </c>
      <c r="H71" s="208" t="s">
        <v>19648</v>
      </c>
      <c r="I71" s="141">
        <v>2</v>
      </c>
      <c r="J71" s="220" t="s">
        <v>3576</v>
      </c>
      <c r="K71" s="144" t="s">
        <v>19647</v>
      </c>
      <c r="L71" s="208" t="s">
        <v>350</v>
      </c>
      <c r="M71" s="141"/>
      <c r="N71" s="208">
        <v>0</v>
      </c>
      <c r="O71" s="141" t="s">
        <v>29</v>
      </c>
      <c r="P71" s="141">
        <v>33474.53</v>
      </c>
      <c r="Q71" s="141">
        <v>3590808</v>
      </c>
      <c r="R71" s="141">
        <v>3009824</v>
      </c>
      <c r="S71" s="208">
        <v>83.9</v>
      </c>
      <c r="T71" s="208">
        <v>0</v>
      </c>
      <c r="U71" s="208">
        <v>0</v>
      </c>
      <c r="V71" s="141" t="s">
        <v>19646</v>
      </c>
      <c r="W71" s="141" t="s">
        <v>19645</v>
      </c>
      <c r="X71" s="208" t="s">
        <v>19644</v>
      </c>
      <c r="Y71" s="141" t="s">
        <v>143</v>
      </c>
      <c r="Z71" s="141" t="str">
        <f t="shared" si="1"/>
        <v>Target Region capture91PE</v>
      </c>
      <c r="AA71" s="260">
        <v>9.2592592592592587E-2</v>
      </c>
      <c r="AB71" s="207" t="s">
        <v>2544</v>
      </c>
      <c r="AC71" s="207" t="s">
        <v>16125</v>
      </c>
      <c r="AD71" s="141"/>
    </row>
    <row r="72" spans="1:30" ht="24" customHeight="1">
      <c r="A72" s="219">
        <v>42858</v>
      </c>
      <c r="B72" s="218" t="s">
        <v>19643</v>
      </c>
      <c r="C72" s="135">
        <v>0</v>
      </c>
      <c r="D72" s="147" t="s">
        <v>1248</v>
      </c>
      <c r="E72" s="219" t="s">
        <v>19638</v>
      </c>
      <c r="F72" s="219">
        <v>42856</v>
      </c>
      <c r="G72" s="135" t="s">
        <v>6962</v>
      </c>
      <c r="H72" s="147" t="s">
        <v>19637</v>
      </c>
      <c r="I72" s="147">
        <v>1</v>
      </c>
      <c r="J72" s="215" t="s">
        <v>2392</v>
      </c>
      <c r="K72" s="147" t="s">
        <v>19636</v>
      </c>
      <c r="L72" s="216" t="s">
        <v>350</v>
      </c>
      <c r="M72" s="219"/>
      <c r="N72" s="215">
        <v>0</v>
      </c>
      <c r="O72" s="135" t="s">
        <v>33</v>
      </c>
      <c r="P72" s="215">
        <v>39731.620000000003</v>
      </c>
      <c r="Q72" s="215">
        <v>3545181</v>
      </c>
      <c r="R72" s="135">
        <v>3226274</v>
      </c>
      <c r="S72" s="135">
        <v>91.3</v>
      </c>
      <c r="T72" s="215">
        <v>0</v>
      </c>
      <c r="U72" s="215">
        <v>0</v>
      </c>
      <c r="V72" s="215" t="s">
        <v>19642</v>
      </c>
      <c r="W72" s="135" t="s">
        <v>19641</v>
      </c>
      <c r="X72" s="219" t="s">
        <v>19640</v>
      </c>
      <c r="Y72" s="147" t="s">
        <v>4625</v>
      </c>
      <c r="Z72" s="147" t="str">
        <f t="shared" si="1"/>
        <v>0101PE</v>
      </c>
      <c r="AA72" s="261">
        <v>0</v>
      </c>
      <c r="AB72" s="213" t="s">
        <v>2544</v>
      </c>
      <c r="AC72" s="213" t="s">
        <v>16125</v>
      </c>
      <c r="AD72" s="218"/>
    </row>
    <row r="73" spans="1:30" ht="24" customHeight="1">
      <c r="A73" s="211">
        <v>42858</v>
      </c>
      <c r="B73" s="210" t="s">
        <v>19639</v>
      </c>
      <c r="C73" s="141">
        <v>0</v>
      </c>
      <c r="D73" s="141" t="s">
        <v>1248</v>
      </c>
      <c r="E73" s="210" t="s">
        <v>19638</v>
      </c>
      <c r="F73" s="151">
        <v>42856</v>
      </c>
      <c r="G73" s="141" t="s">
        <v>3104</v>
      </c>
      <c r="H73" s="208" t="s">
        <v>19637</v>
      </c>
      <c r="I73" s="141">
        <v>2</v>
      </c>
      <c r="J73" s="208" t="s">
        <v>2392</v>
      </c>
      <c r="K73" s="141" t="s">
        <v>19636</v>
      </c>
      <c r="L73" s="208" t="s">
        <v>350</v>
      </c>
      <c r="M73" s="141"/>
      <c r="N73" s="208">
        <v>0</v>
      </c>
      <c r="O73" s="141" t="s">
        <v>33</v>
      </c>
      <c r="P73" s="141">
        <v>40360.68</v>
      </c>
      <c r="Q73" s="141">
        <v>3622174</v>
      </c>
      <c r="R73" s="141">
        <v>3276997</v>
      </c>
      <c r="S73" s="208">
        <v>90.8</v>
      </c>
      <c r="T73" s="208">
        <v>0</v>
      </c>
      <c r="U73" s="208">
        <v>0</v>
      </c>
      <c r="V73" s="141" t="s">
        <v>18415</v>
      </c>
      <c r="W73" s="141" t="s">
        <v>19635</v>
      </c>
      <c r="X73" s="208" t="s">
        <v>19634</v>
      </c>
      <c r="Y73" s="141" t="s">
        <v>4625</v>
      </c>
      <c r="Z73" s="141" t="str">
        <f t="shared" si="1"/>
        <v>0101PE</v>
      </c>
      <c r="AA73" s="260">
        <v>0</v>
      </c>
      <c r="AB73" s="207" t="s">
        <v>2544</v>
      </c>
      <c r="AC73" s="207" t="s">
        <v>16125</v>
      </c>
      <c r="AD73" s="141"/>
    </row>
    <row r="74" spans="1:30" ht="24" customHeight="1">
      <c r="A74" s="133">
        <v>42858</v>
      </c>
      <c r="B74" s="152" t="s">
        <v>19778</v>
      </c>
      <c r="C74" s="153" t="s">
        <v>104</v>
      </c>
      <c r="D74" s="153" t="s">
        <v>31</v>
      </c>
      <c r="E74" s="153" t="s">
        <v>19779</v>
      </c>
      <c r="F74" s="133">
        <v>42855</v>
      </c>
      <c r="G74" s="153" t="s">
        <v>120</v>
      </c>
      <c r="H74" s="153" t="s">
        <v>19780</v>
      </c>
      <c r="I74" s="153">
        <v>1</v>
      </c>
      <c r="J74" s="153" t="s">
        <v>10784</v>
      </c>
      <c r="K74" s="153" t="s">
        <v>28</v>
      </c>
      <c r="L74" s="153">
        <v>0</v>
      </c>
      <c r="M74" s="153" t="s">
        <v>19781</v>
      </c>
      <c r="N74" s="153">
        <v>0</v>
      </c>
      <c r="O74" s="153" t="s">
        <v>33</v>
      </c>
      <c r="P74" s="153">
        <v>65717.11</v>
      </c>
      <c r="Q74" s="153">
        <v>4309650</v>
      </c>
      <c r="R74" s="153">
        <v>3008617</v>
      </c>
      <c r="S74" s="153">
        <v>69.81</v>
      </c>
      <c r="T74" s="153">
        <v>0</v>
      </c>
      <c r="U74" s="153">
        <v>0</v>
      </c>
      <c r="V74" s="153" t="s">
        <v>19782</v>
      </c>
      <c r="W74" s="153" t="s">
        <v>19783</v>
      </c>
      <c r="X74" s="153" t="s">
        <v>19784</v>
      </c>
      <c r="Y74" s="147" t="s">
        <v>4625</v>
      </c>
      <c r="Z74" s="147" t="str">
        <f t="shared" si="1"/>
        <v>Transcriptome101PE</v>
      </c>
      <c r="AA74" s="154">
        <v>0</v>
      </c>
      <c r="AB74" s="155" t="s">
        <v>30</v>
      </c>
      <c r="AC74" s="155" t="s">
        <v>139</v>
      </c>
      <c r="AD74" s="206"/>
    </row>
    <row r="75" spans="1:30" ht="24" customHeight="1">
      <c r="A75" s="139">
        <v>42858</v>
      </c>
      <c r="B75" s="140" t="s">
        <v>19785</v>
      </c>
      <c r="C75" s="141" t="s">
        <v>104</v>
      </c>
      <c r="D75" s="141" t="s">
        <v>31</v>
      </c>
      <c r="E75" s="141" t="s">
        <v>19786</v>
      </c>
      <c r="F75" s="142">
        <v>42855</v>
      </c>
      <c r="G75" s="141" t="s">
        <v>120</v>
      </c>
      <c r="H75" s="141" t="s">
        <v>19780</v>
      </c>
      <c r="I75" s="141">
        <v>2</v>
      </c>
      <c r="J75" s="141" t="s">
        <v>10784</v>
      </c>
      <c r="K75" s="141" t="s">
        <v>28</v>
      </c>
      <c r="L75" s="141">
        <v>0</v>
      </c>
      <c r="M75" s="141" t="s">
        <v>19781</v>
      </c>
      <c r="N75" s="141">
        <v>0</v>
      </c>
      <c r="O75" s="141" t="s">
        <v>33</v>
      </c>
      <c r="P75" s="141">
        <v>64029.96</v>
      </c>
      <c r="Q75" s="141">
        <v>4309650</v>
      </c>
      <c r="R75" s="141">
        <v>2903772</v>
      </c>
      <c r="S75" s="141">
        <v>67.38</v>
      </c>
      <c r="T75" s="141">
        <v>0</v>
      </c>
      <c r="U75" s="141">
        <v>0</v>
      </c>
      <c r="V75" s="141" t="s">
        <v>19787</v>
      </c>
      <c r="W75" s="141" t="s">
        <v>19788</v>
      </c>
      <c r="X75" s="141" t="s">
        <v>5749</v>
      </c>
      <c r="Y75" s="141" t="s">
        <v>4625</v>
      </c>
      <c r="Z75" s="141" t="str">
        <f t="shared" si="1"/>
        <v>Transcriptome101PE</v>
      </c>
      <c r="AA75" s="143">
        <v>0</v>
      </c>
      <c r="AB75" s="143" t="s">
        <v>30</v>
      </c>
      <c r="AC75" s="156" t="s">
        <v>139</v>
      </c>
      <c r="AD75" s="205"/>
    </row>
    <row r="76" spans="1:30" ht="24" customHeight="1">
      <c r="A76" s="139">
        <v>42858</v>
      </c>
      <c r="B76" s="140" t="s">
        <v>18746</v>
      </c>
      <c r="C76" s="141" t="s">
        <v>293</v>
      </c>
      <c r="D76" s="141" t="s">
        <v>19789</v>
      </c>
      <c r="E76" s="141" t="s">
        <v>19790</v>
      </c>
      <c r="F76" s="142">
        <v>42855</v>
      </c>
      <c r="G76" s="141" t="s">
        <v>120</v>
      </c>
      <c r="H76" s="141" t="s">
        <v>19780</v>
      </c>
      <c r="I76" s="141">
        <v>3</v>
      </c>
      <c r="J76" s="141" t="s">
        <v>10784</v>
      </c>
      <c r="K76" s="141" t="s">
        <v>28</v>
      </c>
      <c r="L76" s="141">
        <v>0</v>
      </c>
      <c r="M76" s="141" t="s">
        <v>19791</v>
      </c>
      <c r="N76" s="141">
        <v>0</v>
      </c>
      <c r="O76" s="141" t="s">
        <v>33</v>
      </c>
      <c r="P76" s="141">
        <v>68536.88</v>
      </c>
      <c r="Q76" s="141">
        <v>4309650</v>
      </c>
      <c r="R76" s="141">
        <v>3059682</v>
      </c>
      <c r="S76" s="141">
        <v>71</v>
      </c>
      <c r="T76" s="141">
        <v>0</v>
      </c>
      <c r="U76" s="141">
        <v>0</v>
      </c>
      <c r="V76" s="141" t="s">
        <v>19792</v>
      </c>
      <c r="W76" s="141" t="s">
        <v>19793</v>
      </c>
      <c r="X76" s="141" t="s">
        <v>19794</v>
      </c>
      <c r="Y76" s="141" t="s">
        <v>4625</v>
      </c>
      <c r="Z76" s="141" t="str">
        <f t="shared" si="1"/>
        <v>RAD-Seq101PE</v>
      </c>
      <c r="AA76" s="143">
        <v>0</v>
      </c>
      <c r="AB76" s="143" t="s">
        <v>30</v>
      </c>
      <c r="AC76" s="156" t="s">
        <v>139</v>
      </c>
      <c r="AD76" s="205"/>
    </row>
    <row r="77" spans="1:30" ht="24" customHeight="1">
      <c r="A77" s="139">
        <v>42858</v>
      </c>
      <c r="B77" s="140" t="s">
        <v>18746</v>
      </c>
      <c r="C77" s="141" t="s">
        <v>293</v>
      </c>
      <c r="D77" s="141" t="s">
        <v>19795</v>
      </c>
      <c r="E77" s="141" t="s">
        <v>19796</v>
      </c>
      <c r="F77" s="142">
        <v>42855</v>
      </c>
      <c r="G77" s="141" t="s">
        <v>120</v>
      </c>
      <c r="H77" s="141" t="s">
        <v>19780</v>
      </c>
      <c r="I77" s="141">
        <v>4</v>
      </c>
      <c r="J77" s="141" t="s">
        <v>10784</v>
      </c>
      <c r="K77" s="141" t="s">
        <v>28</v>
      </c>
      <c r="L77" s="141">
        <v>0</v>
      </c>
      <c r="M77" s="141" t="s">
        <v>19791</v>
      </c>
      <c r="N77" s="141">
        <v>0</v>
      </c>
      <c r="O77" s="141" t="s">
        <v>33</v>
      </c>
      <c r="P77" s="141">
        <v>68296.899999999994</v>
      </c>
      <c r="Q77" s="141">
        <v>4309650</v>
      </c>
      <c r="R77" s="141">
        <v>3048968</v>
      </c>
      <c r="S77" s="141">
        <v>70.75</v>
      </c>
      <c r="T77" s="141">
        <v>0</v>
      </c>
      <c r="U77" s="141">
        <v>0</v>
      </c>
      <c r="V77" s="141" t="s">
        <v>19797</v>
      </c>
      <c r="W77" s="141" t="s">
        <v>19798</v>
      </c>
      <c r="X77" s="141" t="s">
        <v>19799</v>
      </c>
      <c r="Y77" s="141" t="s">
        <v>4625</v>
      </c>
      <c r="Z77" s="141" t="str">
        <f t="shared" si="1"/>
        <v>RAD-Seq101PE</v>
      </c>
      <c r="AA77" s="143">
        <v>0</v>
      </c>
      <c r="AB77" s="143" t="s">
        <v>30</v>
      </c>
      <c r="AC77" s="156" t="s">
        <v>139</v>
      </c>
      <c r="AD77" s="205"/>
    </row>
    <row r="78" spans="1:30" ht="24" customHeight="1">
      <c r="A78" s="139">
        <v>42858</v>
      </c>
      <c r="B78" s="140" t="s">
        <v>19800</v>
      </c>
      <c r="C78" s="141">
        <v>0</v>
      </c>
      <c r="D78" s="141" t="s">
        <v>31</v>
      </c>
      <c r="E78" s="141" t="s">
        <v>19801</v>
      </c>
      <c r="F78" s="142">
        <v>42855</v>
      </c>
      <c r="G78" s="141" t="s">
        <v>120</v>
      </c>
      <c r="H78" s="141" t="s">
        <v>19780</v>
      </c>
      <c r="I78" s="141">
        <v>5</v>
      </c>
      <c r="J78" s="141" t="s">
        <v>10784</v>
      </c>
      <c r="K78" s="141" t="s">
        <v>28</v>
      </c>
      <c r="L78" s="141">
        <v>0</v>
      </c>
      <c r="M78" s="141" t="s">
        <v>19802</v>
      </c>
      <c r="N78" s="141">
        <v>0</v>
      </c>
      <c r="O78" s="141" t="s">
        <v>33</v>
      </c>
      <c r="P78" s="141">
        <v>62609.11</v>
      </c>
      <c r="Q78" s="141">
        <v>4309650</v>
      </c>
      <c r="R78" s="141">
        <v>2864167</v>
      </c>
      <c r="S78" s="141">
        <v>66.459999999999994</v>
      </c>
      <c r="T78" s="141">
        <v>0</v>
      </c>
      <c r="U78" s="141">
        <v>0</v>
      </c>
      <c r="V78" s="141" t="s">
        <v>19803</v>
      </c>
      <c r="W78" s="141" t="s">
        <v>19804</v>
      </c>
      <c r="X78" s="141" t="s">
        <v>19805</v>
      </c>
      <c r="Y78" s="141" t="s">
        <v>4625</v>
      </c>
      <c r="Z78" s="141" t="str">
        <f t="shared" si="1"/>
        <v>0101PE</v>
      </c>
      <c r="AA78" s="143">
        <v>0</v>
      </c>
      <c r="AB78" s="143" t="s">
        <v>30</v>
      </c>
      <c r="AC78" s="156" t="s">
        <v>139</v>
      </c>
      <c r="AD78" s="205"/>
    </row>
    <row r="79" spans="1:30" ht="24" customHeight="1">
      <c r="A79" s="139">
        <v>42858</v>
      </c>
      <c r="B79" s="140" t="s">
        <v>18616</v>
      </c>
      <c r="C79" s="141" t="s">
        <v>34</v>
      </c>
      <c r="D79" s="141" t="s">
        <v>31</v>
      </c>
      <c r="E79" s="141" t="s">
        <v>19806</v>
      </c>
      <c r="F79" s="142">
        <v>42855</v>
      </c>
      <c r="G79" s="141" t="s">
        <v>120</v>
      </c>
      <c r="H79" s="141" t="s">
        <v>19780</v>
      </c>
      <c r="I79" s="141">
        <v>6</v>
      </c>
      <c r="J79" s="141" t="s">
        <v>10784</v>
      </c>
      <c r="K79" s="141" t="s">
        <v>28</v>
      </c>
      <c r="L79" s="141">
        <v>0</v>
      </c>
      <c r="M79" s="141" t="s">
        <v>19807</v>
      </c>
      <c r="N79" s="141">
        <v>152</v>
      </c>
      <c r="O79" s="141" t="s">
        <v>33</v>
      </c>
      <c r="P79" s="141">
        <v>66122.73</v>
      </c>
      <c r="Q79" s="141">
        <v>4309650</v>
      </c>
      <c r="R79" s="141">
        <v>2999881</v>
      </c>
      <c r="S79" s="141">
        <v>69.61</v>
      </c>
      <c r="T79" s="141" t="s">
        <v>19808</v>
      </c>
      <c r="U79" s="141" t="s">
        <v>19809</v>
      </c>
      <c r="V79" s="141" t="s">
        <v>19810</v>
      </c>
      <c r="W79" s="141" t="s">
        <v>19811</v>
      </c>
      <c r="X79" s="141" t="s">
        <v>19812</v>
      </c>
      <c r="Y79" s="141" t="s">
        <v>4625</v>
      </c>
      <c r="Z79" s="141" t="str">
        <f t="shared" si="1"/>
        <v>Exome capture101PE</v>
      </c>
      <c r="AA79" s="143">
        <v>0</v>
      </c>
      <c r="AB79" s="143" t="s">
        <v>30</v>
      </c>
      <c r="AC79" s="156" t="s">
        <v>139</v>
      </c>
      <c r="AD79" s="205"/>
    </row>
    <row r="80" spans="1:30" ht="24" customHeight="1">
      <c r="A80" s="139">
        <v>42858</v>
      </c>
      <c r="B80" s="140" t="s">
        <v>19813</v>
      </c>
      <c r="C80" s="141" t="s">
        <v>34</v>
      </c>
      <c r="D80" s="141" t="s">
        <v>31</v>
      </c>
      <c r="E80" s="141" t="s">
        <v>19814</v>
      </c>
      <c r="F80" s="142">
        <v>42855</v>
      </c>
      <c r="G80" s="141" t="s">
        <v>120</v>
      </c>
      <c r="H80" s="141" t="s">
        <v>19780</v>
      </c>
      <c r="I80" s="141">
        <v>7</v>
      </c>
      <c r="J80" s="141" t="s">
        <v>10784</v>
      </c>
      <c r="K80" s="141" t="s">
        <v>28</v>
      </c>
      <c r="L80" s="141">
        <v>0</v>
      </c>
      <c r="M80" s="141" t="s">
        <v>19781</v>
      </c>
      <c r="N80" s="141">
        <v>207</v>
      </c>
      <c r="O80" s="141" t="s">
        <v>33</v>
      </c>
      <c r="P80" s="141">
        <v>66794.429999999993</v>
      </c>
      <c r="Q80" s="141">
        <v>4309650</v>
      </c>
      <c r="R80" s="141">
        <v>3043400</v>
      </c>
      <c r="S80" s="141">
        <v>70.62</v>
      </c>
      <c r="T80" s="141" t="s">
        <v>19815</v>
      </c>
      <c r="U80" s="141" t="s">
        <v>19816</v>
      </c>
      <c r="V80" s="141" t="s">
        <v>19817</v>
      </c>
      <c r="W80" s="141" t="s">
        <v>19818</v>
      </c>
      <c r="X80" s="141" t="s">
        <v>19819</v>
      </c>
      <c r="Y80" s="141" t="s">
        <v>4625</v>
      </c>
      <c r="Z80" s="141" t="str">
        <f t="shared" si="1"/>
        <v>Exome capture101PE</v>
      </c>
      <c r="AA80" s="143">
        <v>0</v>
      </c>
      <c r="AB80" s="143" t="s">
        <v>30</v>
      </c>
      <c r="AC80" s="156" t="s">
        <v>139</v>
      </c>
      <c r="AD80" s="205"/>
    </row>
    <row r="81" spans="1:30" ht="24" customHeight="1">
      <c r="A81" s="139">
        <v>42858</v>
      </c>
      <c r="B81" s="140" t="s">
        <v>19820</v>
      </c>
      <c r="C81" s="141" t="s">
        <v>104</v>
      </c>
      <c r="D81" s="141" t="s">
        <v>31</v>
      </c>
      <c r="E81" s="141" t="s">
        <v>19821</v>
      </c>
      <c r="F81" s="142">
        <v>42855</v>
      </c>
      <c r="G81" s="141" t="s">
        <v>120</v>
      </c>
      <c r="H81" s="141" t="s">
        <v>19780</v>
      </c>
      <c r="I81" s="141">
        <v>8</v>
      </c>
      <c r="J81" s="141" t="s">
        <v>10784</v>
      </c>
      <c r="K81" s="141" t="s">
        <v>28</v>
      </c>
      <c r="L81" s="141">
        <v>0</v>
      </c>
      <c r="M81" s="141" t="s">
        <v>19781</v>
      </c>
      <c r="N81" s="141">
        <v>0</v>
      </c>
      <c r="O81" s="141" t="s">
        <v>33</v>
      </c>
      <c r="P81" s="141">
        <v>62935</v>
      </c>
      <c r="Q81" s="141">
        <v>4309650</v>
      </c>
      <c r="R81" s="141">
        <v>2887557</v>
      </c>
      <c r="S81" s="141">
        <v>67</v>
      </c>
      <c r="T81" s="141">
        <v>0</v>
      </c>
      <c r="U81" s="141">
        <v>0</v>
      </c>
      <c r="V81" s="141" t="s">
        <v>19822</v>
      </c>
      <c r="W81" s="141" t="s">
        <v>19823</v>
      </c>
      <c r="X81" s="141" t="s">
        <v>19824</v>
      </c>
      <c r="Y81" s="141" t="s">
        <v>4625</v>
      </c>
      <c r="Z81" s="141" t="str">
        <f t="shared" si="1"/>
        <v>Transcriptome101PE</v>
      </c>
      <c r="AA81" s="143">
        <v>0</v>
      </c>
      <c r="AB81" s="143" t="s">
        <v>30</v>
      </c>
      <c r="AC81" s="156" t="s">
        <v>139</v>
      </c>
      <c r="AD81" s="205"/>
    </row>
    <row r="82" spans="1:30" ht="24" customHeight="1">
      <c r="A82" s="133">
        <v>42858</v>
      </c>
      <c r="B82" s="152" t="s">
        <v>18609</v>
      </c>
      <c r="C82" s="153" t="s">
        <v>6915</v>
      </c>
      <c r="D82" s="153" t="s">
        <v>31</v>
      </c>
      <c r="E82" s="153" t="s">
        <v>19825</v>
      </c>
      <c r="F82" s="133">
        <v>42854</v>
      </c>
      <c r="G82" s="153" t="s">
        <v>135</v>
      </c>
      <c r="H82" s="153" t="s">
        <v>19826</v>
      </c>
      <c r="I82" s="153">
        <v>1</v>
      </c>
      <c r="J82" s="153" t="s">
        <v>7715</v>
      </c>
      <c r="K82" s="153" t="s">
        <v>28</v>
      </c>
      <c r="L82" s="153" t="s">
        <v>19827</v>
      </c>
      <c r="M82" s="153" t="s">
        <v>19781</v>
      </c>
      <c r="N82" s="153">
        <v>159</v>
      </c>
      <c r="O82" s="153" t="s">
        <v>33</v>
      </c>
      <c r="P82" s="153">
        <v>70385.02</v>
      </c>
      <c r="Q82" s="153">
        <v>4309650</v>
      </c>
      <c r="R82" s="153">
        <v>3210995</v>
      </c>
      <c r="S82" s="153">
        <v>74.510000000000005</v>
      </c>
      <c r="T82" s="153" t="s">
        <v>19828</v>
      </c>
      <c r="U82" s="153" t="s">
        <v>19829</v>
      </c>
      <c r="V82" s="153" t="s">
        <v>19830</v>
      </c>
      <c r="W82" s="153" t="s">
        <v>19831</v>
      </c>
      <c r="X82" s="153" t="s">
        <v>19832</v>
      </c>
      <c r="Y82" s="147" t="s">
        <v>4625</v>
      </c>
      <c r="Z82" s="147" t="str">
        <f t="shared" si="1"/>
        <v>Exome capture101PE</v>
      </c>
      <c r="AA82" s="154">
        <v>0</v>
      </c>
      <c r="AB82" s="155" t="s">
        <v>30</v>
      </c>
      <c r="AC82" s="155" t="s">
        <v>139</v>
      </c>
      <c r="AD82" s="206"/>
    </row>
    <row r="83" spans="1:30" ht="24" customHeight="1">
      <c r="A83" s="139">
        <v>42858</v>
      </c>
      <c r="B83" s="140" t="s">
        <v>18616</v>
      </c>
      <c r="C83" s="141" t="s">
        <v>34</v>
      </c>
      <c r="D83" s="141" t="s">
        <v>31</v>
      </c>
      <c r="E83" s="141" t="s">
        <v>19825</v>
      </c>
      <c r="F83" s="142">
        <v>42854</v>
      </c>
      <c r="G83" s="141" t="s">
        <v>135</v>
      </c>
      <c r="H83" s="141" t="s">
        <v>19826</v>
      </c>
      <c r="I83" s="141">
        <v>2</v>
      </c>
      <c r="J83" s="141" t="s">
        <v>7715</v>
      </c>
      <c r="K83" s="141" t="s">
        <v>28</v>
      </c>
      <c r="L83" s="141" t="s">
        <v>19827</v>
      </c>
      <c r="M83" s="141" t="s">
        <v>19781</v>
      </c>
      <c r="N83" s="141">
        <v>164</v>
      </c>
      <c r="O83" s="141" t="s">
        <v>33</v>
      </c>
      <c r="P83" s="141">
        <v>70345.63</v>
      </c>
      <c r="Q83" s="141">
        <v>4309650</v>
      </c>
      <c r="R83" s="141">
        <v>3204194</v>
      </c>
      <c r="S83" s="141">
        <v>74.349999999999994</v>
      </c>
      <c r="T83" s="141" t="s">
        <v>19833</v>
      </c>
      <c r="U83" s="141" t="s">
        <v>9294</v>
      </c>
      <c r="V83" s="141" t="s">
        <v>19834</v>
      </c>
      <c r="W83" s="141" t="s">
        <v>19835</v>
      </c>
      <c r="X83" s="141" t="s">
        <v>19836</v>
      </c>
      <c r="Y83" s="141" t="s">
        <v>4625</v>
      </c>
      <c r="Z83" s="141" t="str">
        <f t="shared" si="1"/>
        <v>Exome capture101PE</v>
      </c>
      <c r="AA83" s="143">
        <v>0</v>
      </c>
      <c r="AB83" s="143" t="s">
        <v>30</v>
      </c>
      <c r="AC83" s="156" t="s">
        <v>139</v>
      </c>
      <c r="AD83" s="205"/>
    </row>
    <row r="84" spans="1:30" ht="24" customHeight="1">
      <c r="A84" s="139">
        <v>42858</v>
      </c>
      <c r="B84" s="140" t="s">
        <v>18616</v>
      </c>
      <c r="C84" s="141" t="s">
        <v>34</v>
      </c>
      <c r="D84" s="141" t="s">
        <v>31</v>
      </c>
      <c r="E84" s="141" t="s">
        <v>19806</v>
      </c>
      <c r="F84" s="142">
        <v>42854</v>
      </c>
      <c r="G84" s="141" t="s">
        <v>135</v>
      </c>
      <c r="H84" s="141" t="s">
        <v>19826</v>
      </c>
      <c r="I84" s="141">
        <v>3</v>
      </c>
      <c r="J84" s="141" t="s">
        <v>7715</v>
      </c>
      <c r="K84" s="141" t="s">
        <v>28</v>
      </c>
      <c r="L84" s="141" t="s">
        <v>19827</v>
      </c>
      <c r="M84" s="141" t="s">
        <v>19781</v>
      </c>
      <c r="N84" s="141">
        <v>159</v>
      </c>
      <c r="O84" s="141" t="s">
        <v>33</v>
      </c>
      <c r="P84" s="141">
        <v>74190.12</v>
      </c>
      <c r="Q84" s="141">
        <v>4309650</v>
      </c>
      <c r="R84" s="141">
        <v>3367344</v>
      </c>
      <c r="S84" s="141">
        <v>78.13</v>
      </c>
      <c r="T84" s="141" t="s">
        <v>19837</v>
      </c>
      <c r="U84" s="141" t="s">
        <v>19838</v>
      </c>
      <c r="V84" s="141" t="s">
        <v>19839</v>
      </c>
      <c r="W84" s="141" t="s">
        <v>19840</v>
      </c>
      <c r="X84" s="141" t="s">
        <v>19841</v>
      </c>
      <c r="Y84" s="141" t="s">
        <v>4625</v>
      </c>
      <c r="Z84" s="141" t="str">
        <f t="shared" si="1"/>
        <v>Exome capture101PE</v>
      </c>
      <c r="AA84" s="143">
        <v>0</v>
      </c>
      <c r="AB84" s="143" t="s">
        <v>30</v>
      </c>
      <c r="AC84" s="156" t="s">
        <v>139</v>
      </c>
      <c r="AD84" s="205"/>
    </row>
    <row r="85" spans="1:30" ht="24" customHeight="1">
      <c r="A85" s="139">
        <v>42858</v>
      </c>
      <c r="B85" s="140" t="s">
        <v>19842</v>
      </c>
      <c r="C85" s="141" t="s">
        <v>104</v>
      </c>
      <c r="D85" s="141" t="s">
        <v>31</v>
      </c>
      <c r="E85" s="141" t="s">
        <v>19843</v>
      </c>
      <c r="F85" s="142">
        <v>42854</v>
      </c>
      <c r="G85" s="141" t="s">
        <v>135</v>
      </c>
      <c r="H85" s="141" t="s">
        <v>19826</v>
      </c>
      <c r="I85" s="141">
        <v>4</v>
      </c>
      <c r="J85" s="141" t="s">
        <v>7715</v>
      </c>
      <c r="K85" s="141" t="s">
        <v>28</v>
      </c>
      <c r="L85" s="141" t="s">
        <v>19827</v>
      </c>
      <c r="M85" s="141" t="s">
        <v>19781</v>
      </c>
      <c r="N85" s="141">
        <v>0</v>
      </c>
      <c r="O85" s="141" t="s">
        <v>33</v>
      </c>
      <c r="P85" s="141">
        <v>74261.240000000005</v>
      </c>
      <c r="Q85" s="141">
        <v>4309650</v>
      </c>
      <c r="R85" s="141">
        <v>3377171</v>
      </c>
      <c r="S85" s="141">
        <v>78.36</v>
      </c>
      <c r="T85" s="141">
        <v>0</v>
      </c>
      <c r="U85" s="141">
        <v>0</v>
      </c>
      <c r="V85" s="141" t="s">
        <v>19844</v>
      </c>
      <c r="W85" s="141" t="s">
        <v>19845</v>
      </c>
      <c r="X85" s="141" t="s">
        <v>19846</v>
      </c>
      <c r="Y85" s="141" t="s">
        <v>4625</v>
      </c>
      <c r="Z85" s="141" t="str">
        <f t="shared" si="1"/>
        <v>Transcriptome101PE</v>
      </c>
      <c r="AA85" s="143">
        <v>0</v>
      </c>
      <c r="AB85" s="143" t="s">
        <v>30</v>
      </c>
      <c r="AC85" s="156" t="s">
        <v>139</v>
      </c>
      <c r="AD85" s="205"/>
    </row>
    <row r="86" spans="1:30" ht="24" customHeight="1">
      <c r="A86" s="139">
        <v>42858</v>
      </c>
      <c r="B86" s="140" t="s">
        <v>19847</v>
      </c>
      <c r="C86" s="141">
        <v>0</v>
      </c>
      <c r="D86" s="141" t="s">
        <v>31</v>
      </c>
      <c r="E86" s="141" t="s">
        <v>19848</v>
      </c>
      <c r="F86" s="142">
        <v>42854</v>
      </c>
      <c r="G86" s="141" t="s">
        <v>135</v>
      </c>
      <c r="H86" s="141" t="s">
        <v>19826</v>
      </c>
      <c r="I86" s="141">
        <v>5</v>
      </c>
      <c r="J86" s="144" t="s">
        <v>11063</v>
      </c>
      <c r="K86" s="144" t="s">
        <v>19849</v>
      </c>
      <c r="L86" s="141" t="s">
        <v>19827</v>
      </c>
      <c r="M86" s="141" t="s">
        <v>19802</v>
      </c>
      <c r="N86" s="141">
        <v>206</v>
      </c>
      <c r="O86" s="141" t="s">
        <v>33</v>
      </c>
      <c r="P86" s="141">
        <v>71994.880000000005</v>
      </c>
      <c r="Q86" s="141">
        <v>4309650</v>
      </c>
      <c r="R86" s="141">
        <v>3330048</v>
      </c>
      <c r="S86" s="141">
        <v>77.27</v>
      </c>
      <c r="T86" s="141" t="s">
        <v>19850</v>
      </c>
      <c r="U86" s="141" t="s">
        <v>19851</v>
      </c>
      <c r="V86" s="141" t="s">
        <v>19852</v>
      </c>
      <c r="W86" s="141" t="s">
        <v>19853</v>
      </c>
      <c r="X86" s="141" t="s">
        <v>19854</v>
      </c>
      <c r="Y86" s="141" t="s">
        <v>4625</v>
      </c>
      <c r="Z86" s="141" t="str">
        <f t="shared" si="1"/>
        <v>0101PE</v>
      </c>
      <c r="AA86" s="143">
        <v>0.25</v>
      </c>
      <c r="AB86" s="143" t="s">
        <v>30</v>
      </c>
      <c r="AC86" s="156" t="s">
        <v>139</v>
      </c>
      <c r="AD86" s="205"/>
    </row>
    <row r="87" spans="1:30" ht="24" customHeight="1">
      <c r="A87" s="139">
        <v>42858</v>
      </c>
      <c r="B87" s="140" t="s">
        <v>19855</v>
      </c>
      <c r="C87" s="141" t="s">
        <v>104</v>
      </c>
      <c r="D87" s="141" t="s">
        <v>31</v>
      </c>
      <c r="E87" s="141" t="s">
        <v>19856</v>
      </c>
      <c r="F87" s="142">
        <v>42854</v>
      </c>
      <c r="G87" s="141" t="s">
        <v>135</v>
      </c>
      <c r="H87" s="141" t="s">
        <v>19826</v>
      </c>
      <c r="I87" s="141">
        <v>6</v>
      </c>
      <c r="J87" s="144" t="s">
        <v>11063</v>
      </c>
      <c r="K87" s="144" t="s">
        <v>19857</v>
      </c>
      <c r="L87" s="141" t="s">
        <v>19827</v>
      </c>
      <c r="M87" s="141" t="s">
        <v>19781</v>
      </c>
      <c r="N87" s="141">
        <v>0</v>
      </c>
      <c r="O87" s="141" t="s">
        <v>33</v>
      </c>
      <c r="P87" s="141">
        <v>76092.03</v>
      </c>
      <c r="Q87" s="141">
        <v>4309650</v>
      </c>
      <c r="R87" s="141">
        <v>3432345</v>
      </c>
      <c r="S87" s="141">
        <v>79.64</v>
      </c>
      <c r="T87" s="141">
        <v>0</v>
      </c>
      <c r="U87" s="141">
        <v>0</v>
      </c>
      <c r="V87" s="141" t="s">
        <v>19858</v>
      </c>
      <c r="W87" s="141" t="s">
        <v>19859</v>
      </c>
      <c r="X87" s="141" t="s">
        <v>19860</v>
      </c>
      <c r="Y87" s="141" t="s">
        <v>4625</v>
      </c>
      <c r="Z87" s="141" t="str">
        <f t="shared" si="1"/>
        <v>Transcriptome101PE</v>
      </c>
      <c r="AA87" s="143">
        <v>0.125</v>
      </c>
      <c r="AB87" s="143" t="s">
        <v>30</v>
      </c>
      <c r="AC87" s="156" t="s">
        <v>139</v>
      </c>
      <c r="AD87" s="205"/>
    </row>
    <row r="88" spans="1:30" ht="24" customHeight="1">
      <c r="A88" s="139">
        <v>42858</v>
      </c>
      <c r="B88" s="140" t="s">
        <v>19861</v>
      </c>
      <c r="C88" s="141" t="s">
        <v>104</v>
      </c>
      <c r="D88" s="141" t="s">
        <v>31</v>
      </c>
      <c r="E88" s="141" t="s">
        <v>19862</v>
      </c>
      <c r="F88" s="142">
        <v>42854</v>
      </c>
      <c r="G88" s="141" t="s">
        <v>135</v>
      </c>
      <c r="H88" s="141" t="s">
        <v>19826</v>
      </c>
      <c r="I88" s="141">
        <v>7</v>
      </c>
      <c r="J88" s="141" t="s">
        <v>7715</v>
      </c>
      <c r="K88" s="141" t="s">
        <v>28</v>
      </c>
      <c r="L88" s="141" t="s">
        <v>19827</v>
      </c>
      <c r="M88" s="141" t="s">
        <v>19781</v>
      </c>
      <c r="N88" s="141">
        <v>0</v>
      </c>
      <c r="O88" s="141" t="s">
        <v>33</v>
      </c>
      <c r="P88" s="141">
        <v>79666.05</v>
      </c>
      <c r="Q88" s="141">
        <v>4309650</v>
      </c>
      <c r="R88" s="141">
        <v>3586995</v>
      </c>
      <c r="S88" s="141">
        <v>83.23</v>
      </c>
      <c r="T88" s="141">
        <v>0</v>
      </c>
      <c r="U88" s="141">
        <v>0</v>
      </c>
      <c r="V88" s="141" t="s">
        <v>19863</v>
      </c>
      <c r="W88" s="141" t="s">
        <v>19864</v>
      </c>
      <c r="X88" s="141" t="s">
        <v>19865</v>
      </c>
      <c r="Y88" s="141" t="s">
        <v>4625</v>
      </c>
      <c r="Z88" s="141" t="str">
        <f t="shared" si="1"/>
        <v>Transcriptome101PE</v>
      </c>
      <c r="AA88" s="143">
        <v>0</v>
      </c>
      <c r="AB88" s="143" t="s">
        <v>30</v>
      </c>
      <c r="AC88" s="156" t="s">
        <v>139</v>
      </c>
      <c r="AD88" s="205"/>
    </row>
    <row r="89" spans="1:30" ht="24" customHeight="1">
      <c r="A89" s="139">
        <v>42858</v>
      </c>
      <c r="B89" s="140" t="s">
        <v>19861</v>
      </c>
      <c r="C89" s="141" t="s">
        <v>104</v>
      </c>
      <c r="D89" s="141" t="s">
        <v>31</v>
      </c>
      <c r="E89" s="141" t="s">
        <v>19862</v>
      </c>
      <c r="F89" s="142">
        <v>42854</v>
      </c>
      <c r="G89" s="141" t="s">
        <v>135</v>
      </c>
      <c r="H89" s="141" t="s">
        <v>19826</v>
      </c>
      <c r="I89" s="141">
        <v>8</v>
      </c>
      <c r="J89" s="141" t="s">
        <v>7715</v>
      </c>
      <c r="K89" s="141" t="s">
        <v>28</v>
      </c>
      <c r="L89" s="141" t="s">
        <v>19827</v>
      </c>
      <c r="M89" s="141" t="s">
        <v>19781</v>
      </c>
      <c r="N89" s="141">
        <v>0</v>
      </c>
      <c r="O89" s="141" t="s">
        <v>33</v>
      </c>
      <c r="P89" s="141">
        <v>79816.350000000006</v>
      </c>
      <c r="Q89" s="141">
        <v>4309650</v>
      </c>
      <c r="R89" s="141">
        <v>3631866</v>
      </c>
      <c r="S89" s="141">
        <v>84.27</v>
      </c>
      <c r="T89" s="141">
        <v>0</v>
      </c>
      <c r="U89" s="141">
        <v>0</v>
      </c>
      <c r="V89" s="141" t="s">
        <v>19866</v>
      </c>
      <c r="W89" s="141" t="s">
        <v>19867</v>
      </c>
      <c r="X89" s="141" t="s">
        <v>19868</v>
      </c>
      <c r="Y89" s="141" t="s">
        <v>4625</v>
      </c>
      <c r="Z89" s="141" t="str">
        <f t="shared" si="1"/>
        <v>Transcriptome101PE</v>
      </c>
      <c r="AA89" s="143">
        <v>0</v>
      </c>
      <c r="AB89" s="143" t="s">
        <v>30</v>
      </c>
      <c r="AC89" s="156" t="s">
        <v>139</v>
      </c>
      <c r="AD89" s="205"/>
    </row>
    <row r="90" spans="1:30" ht="24" customHeight="1">
      <c r="A90" s="133">
        <v>42859</v>
      </c>
      <c r="B90" s="134" t="s">
        <v>20571</v>
      </c>
      <c r="C90" s="135" t="s">
        <v>13150</v>
      </c>
      <c r="D90" s="135" t="s">
        <v>31</v>
      </c>
      <c r="E90" s="135" t="s">
        <v>20574</v>
      </c>
      <c r="F90" s="159">
        <v>42858</v>
      </c>
      <c r="G90" s="135" t="s">
        <v>121</v>
      </c>
      <c r="H90" s="135" t="s">
        <v>20573</v>
      </c>
      <c r="I90" s="135">
        <v>1</v>
      </c>
      <c r="J90" s="135" t="s">
        <v>32</v>
      </c>
      <c r="K90" s="135" t="s">
        <v>28</v>
      </c>
      <c r="L90" s="135">
        <v>0</v>
      </c>
      <c r="M90" s="135" t="s">
        <v>20572</v>
      </c>
      <c r="N90" s="135">
        <v>0</v>
      </c>
      <c r="O90" s="135">
        <v>49</v>
      </c>
      <c r="P90" s="135">
        <v>19907.55</v>
      </c>
      <c r="Q90" s="135">
        <v>4309650</v>
      </c>
      <c r="R90" s="135">
        <v>3677932</v>
      </c>
      <c r="S90" s="135">
        <v>85.34</v>
      </c>
      <c r="T90" s="135">
        <v>0</v>
      </c>
      <c r="U90" s="135">
        <v>0</v>
      </c>
      <c r="V90" s="135">
        <v>52.99</v>
      </c>
      <c r="W90" s="135">
        <v>99.35</v>
      </c>
      <c r="X90" s="135">
        <v>97.59</v>
      </c>
      <c r="Y90" s="147" t="s">
        <v>3772</v>
      </c>
      <c r="Z90" s="147" t="str">
        <f t="shared" si="1"/>
        <v>SmallRNA50SE</v>
      </c>
      <c r="AA90" s="137">
        <v>0</v>
      </c>
      <c r="AB90" s="138" t="s">
        <v>30</v>
      </c>
      <c r="AC90" s="154" t="s">
        <v>3343</v>
      </c>
      <c r="AD90" s="155"/>
    </row>
    <row r="91" spans="1:30" ht="24" customHeight="1">
      <c r="A91" s="139">
        <v>42859</v>
      </c>
      <c r="B91" s="140" t="s">
        <v>20571</v>
      </c>
      <c r="C91" s="141" t="s">
        <v>13150</v>
      </c>
      <c r="D91" s="141" t="s">
        <v>31</v>
      </c>
      <c r="E91" s="141" t="s">
        <v>20570</v>
      </c>
      <c r="F91" s="151">
        <v>42858</v>
      </c>
      <c r="G91" s="141" t="s">
        <v>121</v>
      </c>
      <c r="H91" s="141" t="s">
        <v>20556</v>
      </c>
      <c r="I91" s="141">
        <v>2</v>
      </c>
      <c r="J91" s="141" t="s">
        <v>32</v>
      </c>
      <c r="K91" s="141" t="s">
        <v>28</v>
      </c>
      <c r="L91" s="141">
        <v>0</v>
      </c>
      <c r="M91" s="141" t="s">
        <v>20559</v>
      </c>
      <c r="N91" s="141">
        <v>0</v>
      </c>
      <c r="O91" s="141">
        <v>49</v>
      </c>
      <c r="P91" s="141">
        <v>19396.419999999998</v>
      </c>
      <c r="Q91" s="141">
        <v>4309650</v>
      </c>
      <c r="R91" s="141">
        <v>3565433</v>
      </c>
      <c r="S91" s="141">
        <v>82.73</v>
      </c>
      <c r="T91" s="141">
        <v>0</v>
      </c>
      <c r="U91" s="141">
        <v>0</v>
      </c>
      <c r="V91" s="141">
        <v>53.34</v>
      </c>
      <c r="W91" s="141">
        <v>99.45</v>
      </c>
      <c r="X91" s="141">
        <v>97.98</v>
      </c>
      <c r="Y91" s="141" t="s">
        <v>3772</v>
      </c>
      <c r="Z91" s="141" t="str">
        <f t="shared" si="1"/>
        <v>SmallRNA50SE</v>
      </c>
      <c r="AA91" s="143">
        <v>0</v>
      </c>
      <c r="AB91" s="143" t="s">
        <v>30</v>
      </c>
      <c r="AC91" s="143" t="s">
        <v>3343</v>
      </c>
      <c r="AD91" s="143"/>
    </row>
    <row r="92" spans="1:30" ht="24" customHeight="1">
      <c r="A92" s="139">
        <v>42859</v>
      </c>
      <c r="B92" s="140" t="s">
        <v>20569</v>
      </c>
      <c r="C92" s="141">
        <v>0</v>
      </c>
      <c r="D92" s="141" t="s">
        <v>31</v>
      </c>
      <c r="E92" s="141" t="s">
        <v>20568</v>
      </c>
      <c r="F92" s="151">
        <v>42858</v>
      </c>
      <c r="G92" s="141" t="s">
        <v>121</v>
      </c>
      <c r="H92" s="141" t="s">
        <v>20556</v>
      </c>
      <c r="I92" s="141">
        <v>3</v>
      </c>
      <c r="J92" s="141" t="s">
        <v>32</v>
      </c>
      <c r="K92" s="141" t="s">
        <v>28</v>
      </c>
      <c r="L92" s="141">
        <v>0</v>
      </c>
      <c r="M92" s="141" t="s">
        <v>20559</v>
      </c>
      <c r="N92" s="141">
        <v>0</v>
      </c>
      <c r="O92" s="141">
        <v>49</v>
      </c>
      <c r="P92" s="141">
        <v>20532.78</v>
      </c>
      <c r="Q92" s="141">
        <v>4309650</v>
      </c>
      <c r="R92" s="141">
        <v>3775388</v>
      </c>
      <c r="S92" s="141">
        <v>87.6</v>
      </c>
      <c r="T92" s="141">
        <v>0.69</v>
      </c>
      <c r="U92" s="141">
        <v>28.08</v>
      </c>
      <c r="V92" s="141">
        <v>50.99</v>
      </c>
      <c r="W92" s="141">
        <v>98.65</v>
      </c>
      <c r="X92" s="141">
        <v>94.11</v>
      </c>
      <c r="Y92" s="141" t="s">
        <v>3772</v>
      </c>
      <c r="Z92" s="141" t="str">
        <f t="shared" si="1"/>
        <v>050SE</v>
      </c>
      <c r="AA92" s="143">
        <v>0</v>
      </c>
      <c r="AB92" s="143" t="s">
        <v>30</v>
      </c>
      <c r="AC92" s="143" t="s">
        <v>3343</v>
      </c>
      <c r="AD92" s="143"/>
    </row>
    <row r="93" spans="1:30" ht="24" customHeight="1">
      <c r="A93" s="139">
        <v>42859</v>
      </c>
      <c r="B93" s="140" t="s">
        <v>20567</v>
      </c>
      <c r="C93" s="141">
        <v>0</v>
      </c>
      <c r="D93" s="141" t="s">
        <v>31</v>
      </c>
      <c r="E93" s="141" t="s">
        <v>20566</v>
      </c>
      <c r="F93" s="151">
        <v>42858</v>
      </c>
      <c r="G93" s="141" t="s">
        <v>121</v>
      </c>
      <c r="H93" s="141" t="s">
        <v>20556</v>
      </c>
      <c r="I93" s="141">
        <v>4</v>
      </c>
      <c r="J93" s="141" t="s">
        <v>32</v>
      </c>
      <c r="K93" s="141" t="s">
        <v>28</v>
      </c>
      <c r="L93" s="141">
        <v>0</v>
      </c>
      <c r="M93" s="141" t="s">
        <v>20559</v>
      </c>
      <c r="N93" s="141">
        <v>0</v>
      </c>
      <c r="O93" s="141">
        <v>49</v>
      </c>
      <c r="P93" s="141">
        <v>18420.16</v>
      </c>
      <c r="Q93" s="141">
        <v>4309650</v>
      </c>
      <c r="R93" s="141">
        <v>3416008</v>
      </c>
      <c r="S93" s="141">
        <v>79.260000000000005</v>
      </c>
      <c r="T93" s="141">
        <v>91.86</v>
      </c>
      <c r="U93" s="141">
        <v>1.77</v>
      </c>
      <c r="V93" s="141">
        <v>47.45</v>
      </c>
      <c r="W93" s="141">
        <v>98.93</v>
      </c>
      <c r="X93" s="141">
        <v>95.87</v>
      </c>
      <c r="Y93" s="141" t="s">
        <v>3772</v>
      </c>
      <c r="Z93" s="141" t="str">
        <f t="shared" si="1"/>
        <v>050SE</v>
      </c>
      <c r="AA93" s="143">
        <v>0</v>
      </c>
      <c r="AB93" s="143" t="s">
        <v>30</v>
      </c>
      <c r="AC93" s="143" t="s">
        <v>3343</v>
      </c>
      <c r="AD93" s="143"/>
    </row>
    <row r="94" spans="1:30" ht="24" customHeight="1">
      <c r="A94" s="139">
        <v>42859</v>
      </c>
      <c r="B94" s="140" t="s">
        <v>20565</v>
      </c>
      <c r="C94" s="141">
        <v>0</v>
      </c>
      <c r="D94" s="141" t="s">
        <v>31</v>
      </c>
      <c r="E94" s="141" t="s">
        <v>20564</v>
      </c>
      <c r="F94" s="151">
        <v>42858</v>
      </c>
      <c r="G94" s="141" t="s">
        <v>121</v>
      </c>
      <c r="H94" s="141" t="s">
        <v>20556</v>
      </c>
      <c r="I94" s="141">
        <v>5</v>
      </c>
      <c r="J94" s="141" t="s">
        <v>32</v>
      </c>
      <c r="K94" s="141" t="s">
        <v>28</v>
      </c>
      <c r="L94" s="141">
        <v>0</v>
      </c>
      <c r="M94" s="141" t="s">
        <v>20559</v>
      </c>
      <c r="N94" s="141">
        <v>0</v>
      </c>
      <c r="O94" s="141">
        <v>49</v>
      </c>
      <c r="P94" s="141">
        <v>18218.68</v>
      </c>
      <c r="Q94" s="141">
        <v>4309650</v>
      </c>
      <c r="R94" s="141">
        <v>3455323</v>
      </c>
      <c r="S94" s="141">
        <v>80.180000000000007</v>
      </c>
      <c r="T94" s="141">
        <v>90.96</v>
      </c>
      <c r="U94" s="141">
        <v>1.71</v>
      </c>
      <c r="V94" s="141">
        <v>45.78</v>
      </c>
      <c r="W94" s="141">
        <v>99</v>
      </c>
      <c r="X94" s="141">
        <v>96.47</v>
      </c>
      <c r="Y94" s="141" t="s">
        <v>3772</v>
      </c>
      <c r="Z94" s="141" t="str">
        <f t="shared" si="1"/>
        <v>050SE</v>
      </c>
      <c r="AA94" s="143">
        <v>0</v>
      </c>
      <c r="AB94" s="143" t="s">
        <v>30</v>
      </c>
      <c r="AC94" s="143" t="s">
        <v>3343</v>
      </c>
      <c r="AD94" s="143"/>
    </row>
    <row r="95" spans="1:30" ht="24" customHeight="1">
      <c r="A95" s="139">
        <v>42859</v>
      </c>
      <c r="B95" s="140" t="s">
        <v>20563</v>
      </c>
      <c r="C95" s="141" t="s">
        <v>4599</v>
      </c>
      <c r="D95" s="141" t="s">
        <v>31</v>
      </c>
      <c r="E95" s="141" t="s">
        <v>20562</v>
      </c>
      <c r="F95" s="151">
        <v>42858</v>
      </c>
      <c r="G95" s="141" t="s">
        <v>121</v>
      </c>
      <c r="H95" s="141" t="s">
        <v>20556</v>
      </c>
      <c r="I95" s="141">
        <v>6</v>
      </c>
      <c r="J95" s="141" t="s">
        <v>32</v>
      </c>
      <c r="K95" s="141" t="s">
        <v>28</v>
      </c>
      <c r="L95" s="141">
        <v>0</v>
      </c>
      <c r="M95" s="141" t="s">
        <v>20559</v>
      </c>
      <c r="N95" s="141">
        <v>0</v>
      </c>
      <c r="O95" s="141">
        <v>49</v>
      </c>
      <c r="P95" s="141">
        <v>17153.04</v>
      </c>
      <c r="Q95" s="141">
        <v>4309650</v>
      </c>
      <c r="R95" s="141">
        <v>3284896</v>
      </c>
      <c r="S95" s="141">
        <v>76.22</v>
      </c>
      <c r="T95" s="141">
        <v>91.85</v>
      </c>
      <c r="U95" s="141">
        <v>1.76</v>
      </c>
      <c r="V95" s="141">
        <v>50.52</v>
      </c>
      <c r="W95" s="141">
        <v>98.8</v>
      </c>
      <c r="X95" s="141">
        <v>95.75</v>
      </c>
      <c r="Y95" s="141" t="s">
        <v>3772</v>
      </c>
      <c r="Z95" s="141" t="str">
        <f t="shared" si="1"/>
        <v>RNA-Seq50SE</v>
      </c>
      <c r="AA95" s="143">
        <v>0</v>
      </c>
      <c r="AB95" s="143" t="s">
        <v>30</v>
      </c>
      <c r="AC95" s="143" t="s">
        <v>3343</v>
      </c>
      <c r="AD95" s="143"/>
    </row>
    <row r="96" spans="1:30" ht="24" customHeight="1">
      <c r="A96" s="139">
        <v>42859</v>
      </c>
      <c r="B96" s="140" t="s">
        <v>20561</v>
      </c>
      <c r="C96" s="141" t="s">
        <v>4599</v>
      </c>
      <c r="D96" s="141" t="s">
        <v>31</v>
      </c>
      <c r="E96" s="141" t="s">
        <v>20560</v>
      </c>
      <c r="F96" s="151">
        <v>42858</v>
      </c>
      <c r="G96" s="141" t="s">
        <v>121</v>
      </c>
      <c r="H96" s="141" t="s">
        <v>20556</v>
      </c>
      <c r="I96" s="141">
        <v>7</v>
      </c>
      <c r="J96" s="141" t="s">
        <v>32</v>
      </c>
      <c r="K96" s="141" t="s">
        <v>28</v>
      </c>
      <c r="L96" s="141">
        <v>0</v>
      </c>
      <c r="M96" s="141" t="s">
        <v>20559</v>
      </c>
      <c r="N96" s="141">
        <v>0</v>
      </c>
      <c r="O96" s="141">
        <v>49</v>
      </c>
      <c r="P96" s="141">
        <v>17504.689999999999</v>
      </c>
      <c r="Q96" s="141">
        <v>4309650</v>
      </c>
      <c r="R96" s="141">
        <v>3335716</v>
      </c>
      <c r="S96" s="141">
        <v>77.400000000000006</v>
      </c>
      <c r="T96" s="141">
        <v>91.33</v>
      </c>
      <c r="U96" s="141">
        <v>1.62</v>
      </c>
      <c r="V96" s="141">
        <v>49.12</v>
      </c>
      <c r="W96" s="141">
        <v>98.86</v>
      </c>
      <c r="X96" s="141">
        <v>95.94</v>
      </c>
      <c r="Y96" s="141" t="s">
        <v>3772</v>
      </c>
      <c r="Z96" s="141" t="str">
        <f t="shared" si="1"/>
        <v>RNA-Seq50SE</v>
      </c>
      <c r="AA96" s="143">
        <v>0</v>
      </c>
      <c r="AB96" s="143" t="s">
        <v>30</v>
      </c>
      <c r="AC96" s="143" t="s">
        <v>3343</v>
      </c>
      <c r="AD96" s="143"/>
    </row>
    <row r="97" spans="1:30" ht="24" customHeight="1">
      <c r="A97" s="139">
        <v>42859</v>
      </c>
      <c r="B97" s="140" t="s">
        <v>20558</v>
      </c>
      <c r="C97" s="141" t="s">
        <v>4599</v>
      </c>
      <c r="D97" s="141" t="s">
        <v>31</v>
      </c>
      <c r="E97" s="141" t="s">
        <v>20557</v>
      </c>
      <c r="F97" s="151">
        <v>42858</v>
      </c>
      <c r="G97" s="141" t="s">
        <v>121</v>
      </c>
      <c r="H97" s="141" t="s">
        <v>20573</v>
      </c>
      <c r="I97" s="141">
        <v>8</v>
      </c>
      <c r="J97" s="141" t="s">
        <v>18203</v>
      </c>
      <c r="K97" s="141" t="s">
        <v>20926</v>
      </c>
      <c r="L97" s="141">
        <v>0</v>
      </c>
      <c r="M97" s="141" t="s">
        <v>20555</v>
      </c>
      <c r="N97" s="141">
        <v>0</v>
      </c>
      <c r="O97" s="141">
        <v>49</v>
      </c>
      <c r="P97" s="141">
        <v>0.05</v>
      </c>
      <c r="Q97" s="141">
        <v>4309650</v>
      </c>
      <c r="R97" s="141">
        <v>14</v>
      </c>
      <c r="S97" s="141">
        <v>0</v>
      </c>
      <c r="T97" s="141">
        <v>0</v>
      </c>
      <c r="U97" s="141">
        <v>0</v>
      </c>
      <c r="V97" s="141">
        <v>51.46</v>
      </c>
      <c r="W97" s="141">
        <v>37.94</v>
      </c>
      <c r="X97" s="141">
        <v>5.87</v>
      </c>
      <c r="Y97" s="141" t="s">
        <v>3772</v>
      </c>
      <c r="Z97" s="141" t="str">
        <f t="shared" si="1"/>
        <v>RNA-Seq50SE</v>
      </c>
      <c r="AA97" s="143">
        <v>1</v>
      </c>
      <c r="AB97" s="143" t="s">
        <v>30</v>
      </c>
      <c r="AC97" s="143" t="s">
        <v>3343</v>
      </c>
      <c r="AD97" s="143"/>
    </row>
    <row r="98" spans="1:30" ht="24" customHeight="1">
      <c r="A98" s="219">
        <v>42859</v>
      </c>
      <c r="B98" s="218" t="s">
        <v>19757</v>
      </c>
      <c r="C98" s="135">
        <v>0</v>
      </c>
      <c r="D98" s="147" t="s">
        <v>1248</v>
      </c>
      <c r="E98" s="219" t="s">
        <v>19758</v>
      </c>
      <c r="F98" s="219">
        <v>42857</v>
      </c>
      <c r="G98" s="135" t="s">
        <v>6941</v>
      </c>
      <c r="H98" s="147" t="s">
        <v>19759</v>
      </c>
      <c r="I98" s="147">
        <v>1</v>
      </c>
      <c r="J98" s="215" t="s">
        <v>2392</v>
      </c>
      <c r="K98" s="219" t="s">
        <v>19023</v>
      </c>
      <c r="L98" s="216" t="s">
        <v>350</v>
      </c>
      <c r="M98" s="219"/>
      <c r="N98" s="215">
        <v>0</v>
      </c>
      <c r="O98" s="135" t="s">
        <v>33</v>
      </c>
      <c r="P98" s="215">
        <v>36914.620000000003</v>
      </c>
      <c r="Q98" s="215">
        <v>3179803</v>
      </c>
      <c r="R98" s="135">
        <v>3008998</v>
      </c>
      <c r="S98" s="135">
        <v>94.7</v>
      </c>
      <c r="T98" s="215">
        <v>0</v>
      </c>
      <c r="U98" s="215">
        <v>0</v>
      </c>
      <c r="V98" s="215" t="s">
        <v>19760</v>
      </c>
      <c r="W98" s="135" t="s">
        <v>19761</v>
      </c>
      <c r="X98" s="219" t="s">
        <v>19762</v>
      </c>
      <c r="Y98" s="147" t="s">
        <v>4625</v>
      </c>
      <c r="Z98" s="147" t="str">
        <f t="shared" si="1"/>
        <v>0101PE</v>
      </c>
      <c r="AA98" s="261">
        <v>0</v>
      </c>
      <c r="AB98" s="213" t="s">
        <v>2544</v>
      </c>
      <c r="AC98" s="213" t="s">
        <v>16125</v>
      </c>
      <c r="AD98" s="218"/>
    </row>
    <row r="99" spans="1:30" ht="24" customHeight="1">
      <c r="A99" s="211">
        <v>42859</v>
      </c>
      <c r="B99" s="210" t="s">
        <v>19763</v>
      </c>
      <c r="C99" s="141">
        <v>0</v>
      </c>
      <c r="D99" s="141" t="s">
        <v>1248</v>
      </c>
      <c r="E99" s="210" t="s">
        <v>19758</v>
      </c>
      <c r="F99" s="151">
        <v>42857</v>
      </c>
      <c r="G99" s="141" t="s">
        <v>3122</v>
      </c>
      <c r="H99" s="208" t="s">
        <v>19759</v>
      </c>
      <c r="I99" s="141">
        <v>2</v>
      </c>
      <c r="J99" s="208" t="s">
        <v>2392</v>
      </c>
      <c r="K99" s="264" t="s">
        <v>19023</v>
      </c>
      <c r="L99" s="208" t="s">
        <v>350</v>
      </c>
      <c r="M99" s="141"/>
      <c r="N99" s="208">
        <v>0</v>
      </c>
      <c r="O99" s="141" t="s">
        <v>33</v>
      </c>
      <c r="P99" s="141">
        <v>37383.65</v>
      </c>
      <c r="Q99" s="141">
        <v>3230510</v>
      </c>
      <c r="R99" s="141">
        <v>3044411</v>
      </c>
      <c r="S99" s="208">
        <v>94.3</v>
      </c>
      <c r="T99" s="208">
        <v>0</v>
      </c>
      <c r="U99" s="208">
        <v>0</v>
      </c>
      <c r="V99" s="141" t="s">
        <v>19764</v>
      </c>
      <c r="W99" s="141" t="s">
        <v>6391</v>
      </c>
      <c r="X99" s="208" t="s">
        <v>19765</v>
      </c>
      <c r="Y99" s="141" t="s">
        <v>4625</v>
      </c>
      <c r="Z99" s="141" t="str">
        <f t="shared" si="1"/>
        <v>0101PE</v>
      </c>
      <c r="AA99" s="260">
        <v>0</v>
      </c>
      <c r="AB99" s="207" t="s">
        <v>2544</v>
      </c>
      <c r="AC99" s="207" t="s">
        <v>16125</v>
      </c>
      <c r="AD99" s="141"/>
    </row>
    <row r="100" spans="1:30" ht="24" customHeight="1">
      <c r="A100" s="219">
        <v>42859</v>
      </c>
      <c r="B100" s="218" t="s">
        <v>19766</v>
      </c>
      <c r="C100" s="135">
        <v>0</v>
      </c>
      <c r="D100" s="147" t="s">
        <v>1248</v>
      </c>
      <c r="E100" s="219" t="s">
        <v>19767</v>
      </c>
      <c r="F100" s="219">
        <v>42857</v>
      </c>
      <c r="G100" s="135" t="s">
        <v>6941</v>
      </c>
      <c r="H100" s="147" t="s">
        <v>19768</v>
      </c>
      <c r="I100" s="147">
        <v>1</v>
      </c>
      <c r="J100" s="216" t="s">
        <v>3576</v>
      </c>
      <c r="K100" s="147" t="s">
        <v>19769</v>
      </c>
      <c r="L100" s="216" t="s">
        <v>350</v>
      </c>
      <c r="M100" s="219"/>
      <c r="N100" s="215">
        <v>0</v>
      </c>
      <c r="O100" s="135" t="s">
        <v>33</v>
      </c>
      <c r="P100" s="215">
        <v>35396.22</v>
      </c>
      <c r="Q100" s="215">
        <v>3013679</v>
      </c>
      <c r="R100" s="135">
        <v>2860095</v>
      </c>
      <c r="S100" s="135">
        <v>95</v>
      </c>
      <c r="T100" s="215">
        <v>0</v>
      </c>
      <c r="U100" s="215">
        <v>0</v>
      </c>
      <c r="V100" s="215" t="s">
        <v>19770</v>
      </c>
      <c r="W100" s="135" t="s">
        <v>19771</v>
      </c>
      <c r="X100" s="219" t="s">
        <v>19772</v>
      </c>
      <c r="Y100" s="147" t="s">
        <v>4625</v>
      </c>
      <c r="Z100" s="147" t="str">
        <f t="shared" si="1"/>
        <v>0101PE</v>
      </c>
      <c r="AA100" s="261">
        <v>0.48979591836734693</v>
      </c>
      <c r="AB100" s="213" t="s">
        <v>2544</v>
      </c>
      <c r="AC100" s="213" t="s">
        <v>16125</v>
      </c>
      <c r="AD100" s="218"/>
    </row>
    <row r="101" spans="1:30" ht="24" customHeight="1">
      <c r="A101" s="211">
        <v>42859</v>
      </c>
      <c r="B101" s="210" t="s">
        <v>19773</v>
      </c>
      <c r="C101" s="141">
        <v>0</v>
      </c>
      <c r="D101" s="141" t="s">
        <v>1248</v>
      </c>
      <c r="E101" s="210" t="s">
        <v>19767</v>
      </c>
      <c r="F101" s="151">
        <v>42857</v>
      </c>
      <c r="G101" s="141" t="s">
        <v>3122</v>
      </c>
      <c r="H101" s="208" t="s">
        <v>19768</v>
      </c>
      <c r="I101" s="141">
        <v>2</v>
      </c>
      <c r="J101" s="220" t="s">
        <v>3576</v>
      </c>
      <c r="K101" s="144" t="s">
        <v>19769</v>
      </c>
      <c r="L101" s="208" t="s">
        <v>350</v>
      </c>
      <c r="M101" s="141"/>
      <c r="N101" s="208">
        <v>0</v>
      </c>
      <c r="O101" s="141" t="s">
        <v>33</v>
      </c>
      <c r="P101" s="141">
        <v>34444.550000000003</v>
      </c>
      <c r="Q101" s="141">
        <v>2922970</v>
      </c>
      <c r="R101" s="141">
        <v>2783245</v>
      </c>
      <c r="S101" s="208">
        <v>95.3</v>
      </c>
      <c r="T101" s="208">
        <v>0</v>
      </c>
      <c r="U101" s="208">
        <v>0</v>
      </c>
      <c r="V101" s="141" t="s">
        <v>19774</v>
      </c>
      <c r="W101" s="141" t="s">
        <v>19775</v>
      </c>
      <c r="X101" s="208" t="s">
        <v>19776</v>
      </c>
      <c r="Y101" s="141" t="s">
        <v>4625</v>
      </c>
      <c r="Z101" s="141" t="str">
        <f t="shared" si="1"/>
        <v>0101PE</v>
      </c>
      <c r="AA101" s="260">
        <v>0.48979591836734693</v>
      </c>
      <c r="AB101" s="207" t="s">
        <v>2544</v>
      </c>
      <c r="AC101" s="207" t="s">
        <v>16125</v>
      </c>
      <c r="AD101" s="141"/>
    </row>
    <row r="102" spans="1:30" ht="24" customHeight="1">
      <c r="A102" s="133">
        <v>42859</v>
      </c>
      <c r="B102" s="134" t="s">
        <v>16922</v>
      </c>
      <c r="C102" s="135" t="s">
        <v>27</v>
      </c>
      <c r="D102" s="135" t="s">
        <v>31</v>
      </c>
      <c r="E102" s="135" t="s">
        <v>19883</v>
      </c>
      <c r="F102" s="159">
        <v>42858</v>
      </c>
      <c r="G102" s="135" t="s">
        <v>40</v>
      </c>
      <c r="H102" s="135" t="s">
        <v>19881</v>
      </c>
      <c r="I102" s="135">
        <v>1</v>
      </c>
      <c r="J102" s="216" t="s">
        <v>3576</v>
      </c>
      <c r="K102" s="147" t="s">
        <v>21737</v>
      </c>
      <c r="L102" s="135">
        <v>0</v>
      </c>
      <c r="M102" s="135"/>
      <c r="N102" s="135">
        <v>0</v>
      </c>
      <c r="O102" s="135">
        <v>90</v>
      </c>
      <c r="P102" s="135">
        <v>10946.8</v>
      </c>
      <c r="Q102" s="135">
        <v>2280377</v>
      </c>
      <c r="R102" s="135">
        <v>2098938</v>
      </c>
      <c r="S102" s="135">
        <v>92.1</v>
      </c>
      <c r="T102" s="135">
        <v>5.75</v>
      </c>
      <c r="U102" s="135">
        <v>9.07</v>
      </c>
      <c r="V102" s="135">
        <v>34.06</v>
      </c>
      <c r="W102" s="135">
        <v>96.52</v>
      </c>
      <c r="X102" s="135">
        <v>94.24</v>
      </c>
      <c r="Y102" s="147" t="s">
        <v>14316</v>
      </c>
      <c r="Z102" s="187" t="str">
        <f t="shared" si="1"/>
        <v>Re-sequencing91SE</v>
      </c>
      <c r="AA102" s="137">
        <v>0.2</v>
      </c>
      <c r="AB102" s="138" t="s">
        <v>13904</v>
      </c>
      <c r="AC102" s="154" t="s">
        <v>3343</v>
      </c>
      <c r="AD102" s="155"/>
    </row>
    <row r="103" spans="1:30" ht="24" customHeight="1">
      <c r="A103" s="139">
        <v>42859</v>
      </c>
      <c r="B103" s="140" t="s">
        <v>16922</v>
      </c>
      <c r="C103" s="141" t="s">
        <v>27</v>
      </c>
      <c r="D103" s="141" t="s">
        <v>31</v>
      </c>
      <c r="E103" s="141" t="s">
        <v>19882</v>
      </c>
      <c r="F103" s="151">
        <v>42858</v>
      </c>
      <c r="G103" s="141" t="s">
        <v>40</v>
      </c>
      <c r="H103" s="141" t="s">
        <v>19881</v>
      </c>
      <c r="I103" s="141">
        <v>2</v>
      </c>
      <c r="J103" s="144" t="s">
        <v>128</v>
      </c>
      <c r="K103" s="144" t="s">
        <v>19870</v>
      </c>
      <c r="L103" s="141">
        <v>0</v>
      </c>
      <c r="M103" s="141"/>
      <c r="N103" s="141">
        <v>0</v>
      </c>
      <c r="O103" s="141">
        <v>90</v>
      </c>
      <c r="P103" s="141">
        <v>10305.18</v>
      </c>
      <c r="Q103" s="141">
        <v>2153739</v>
      </c>
      <c r="R103" s="141">
        <v>1976060</v>
      </c>
      <c r="S103" s="141">
        <v>91.8</v>
      </c>
      <c r="T103" s="141">
        <v>8.2899999999999991</v>
      </c>
      <c r="U103" s="141">
        <v>10.09</v>
      </c>
      <c r="V103" s="141">
        <v>34.090000000000003</v>
      </c>
      <c r="W103" s="141">
        <v>96.64</v>
      </c>
      <c r="X103" s="141">
        <v>94.44</v>
      </c>
      <c r="Y103" s="141" t="s">
        <v>14316</v>
      </c>
      <c r="Z103" s="188" t="str">
        <f t="shared" si="1"/>
        <v>Re-sequencing91SE</v>
      </c>
      <c r="AA103" s="143">
        <v>0.50909090909090904</v>
      </c>
      <c r="AB103" s="143" t="s">
        <v>13904</v>
      </c>
      <c r="AC103" s="143" t="s">
        <v>3343</v>
      </c>
      <c r="AD103" s="143"/>
    </row>
    <row r="104" spans="1:30" ht="24" customHeight="1">
      <c r="A104" s="133">
        <v>42860</v>
      </c>
      <c r="B104" s="134" t="s">
        <v>20234</v>
      </c>
      <c r="C104" s="135" t="s">
        <v>1370</v>
      </c>
      <c r="D104" s="135" t="s">
        <v>31</v>
      </c>
      <c r="E104" s="135" t="s">
        <v>20235</v>
      </c>
      <c r="F104" s="159">
        <v>42859</v>
      </c>
      <c r="G104" s="135" t="s">
        <v>40</v>
      </c>
      <c r="H104" s="135" t="s">
        <v>20236</v>
      </c>
      <c r="I104" s="135">
        <v>1</v>
      </c>
      <c r="J104" s="135" t="s">
        <v>32</v>
      </c>
      <c r="K104" s="135" t="s">
        <v>28</v>
      </c>
      <c r="L104" s="135">
        <v>0</v>
      </c>
      <c r="M104" s="135" t="s">
        <v>20237</v>
      </c>
      <c r="N104" s="135">
        <v>0</v>
      </c>
      <c r="O104" s="135" t="s">
        <v>33</v>
      </c>
      <c r="P104" s="135">
        <v>40599.43</v>
      </c>
      <c r="Q104" s="135">
        <v>3511695</v>
      </c>
      <c r="R104" s="135">
        <v>3280730</v>
      </c>
      <c r="S104" s="135">
        <v>93.5</v>
      </c>
      <c r="T104" s="135">
        <v>0</v>
      </c>
      <c r="U104" s="135">
        <v>0</v>
      </c>
      <c r="V104" s="135" t="s">
        <v>20238</v>
      </c>
      <c r="W104" s="135" t="s">
        <v>20239</v>
      </c>
      <c r="X104" s="135" t="s">
        <v>20240</v>
      </c>
      <c r="Y104" s="147" t="s">
        <v>4625</v>
      </c>
      <c r="Z104" s="147" t="str">
        <f t="shared" si="1"/>
        <v>Exome capture101PE</v>
      </c>
      <c r="AA104" s="137">
        <v>0</v>
      </c>
      <c r="AB104" s="138" t="s">
        <v>30</v>
      </c>
      <c r="AC104" s="154" t="s">
        <v>3343</v>
      </c>
      <c r="AD104" s="155"/>
    </row>
    <row r="105" spans="1:30" ht="24" customHeight="1">
      <c r="A105" s="139">
        <v>42860</v>
      </c>
      <c r="B105" s="140" t="s">
        <v>20241</v>
      </c>
      <c r="C105" s="141" t="s">
        <v>1370</v>
      </c>
      <c r="D105" s="141" t="s">
        <v>31</v>
      </c>
      <c r="E105" s="141" t="s">
        <v>20242</v>
      </c>
      <c r="F105" s="151">
        <v>42859</v>
      </c>
      <c r="G105" s="141" t="s">
        <v>40</v>
      </c>
      <c r="H105" s="141" t="s">
        <v>20243</v>
      </c>
      <c r="I105" s="141">
        <v>2</v>
      </c>
      <c r="J105" s="141" t="s">
        <v>32</v>
      </c>
      <c r="K105" s="141" t="s">
        <v>28</v>
      </c>
      <c r="L105" s="141">
        <v>0</v>
      </c>
      <c r="M105" s="141" t="s">
        <v>20237</v>
      </c>
      <c r="N105" s="141">
        <v>0</v>
      </c>
      <c r="O105" s="141" t="s">
        <v>33</v>
      </c>
      <c r="P105" s="141">
        <v>40072.17</v>
      </c>
      <c r="Q105" s="141">
        <v>3454974</v>
      </c>
      <c r="R105" s="141">
        <v>3238389</v>
      </c>
      <c r="S105" s="141">
        <v>93.8</v>
      </c>
      <c r="T105" s="141">
        <v>0</v>
      </c>
      <c r="U105" s="141">
        <v>0</v>
      </c>
      <c r="V105" s="141" t="s">
        <v>20244</v>
      </c>
      <c r="W105" s="141" t="s">
        <v>20245</v>
      </c>
      <c r="X105" s="141" t="s">
        <v>20246</v>
      </c>
      <c r="Y105" s="141" t="s">
        <v>4625</v>
      </c>
      <c r="Z105" s="141" t="str">
        <f t="shared" si="1"/>
        <v>Exome capture101PE</v>
      </c>
      <c r="AA105" s="143">
        <v>0</v>
      </c>
      <c r="AB105" s="143" t="s">
        <v>30</v>
      </c>
      <c r="AC105" s="143" t="s">
        <v>3343</v>
      </c>
      <c r="AD105" s="143"/>
    </row>
    <row r="106" spans="1:30" ht="24" customHeight="1">
      <c r="A106" s="219">
        <v>42860</v>
      </c>
      <c r="B106" s="218" t="s">
        <v>20498</v>
      </c>
      <c r="C106" s="135">
        <v>0</v>
      </c>
      <c r="D106" s="147" t="s">
        <v>1248</v>
      </c>
      <c r="E106" s="219" t="s">
        <v>20493</v>
      </c>
      <c r="F106" s="219">
        <v>42858</v>
      </c>
      <c r="G106" s="135" t="s">
        <v>6962</v>
      </c>
      <c r="H106" s="147" t="s">
        <v>20492</v>
      </c>
      <c r="I106" s="147">
        <v>1</v>
      </c>
      <c r="J106" s="215" t="s">
        <v>3576</v>
      </c>
      <c r="K106" s="219" t="s">
        <v>20491</v>
      </c>
      <c r="L106" s="216" t="s">
        <v>350</v>
      </c>
      <c r="M106" s="219"/>
      <c r="N106" s="215">
        <v>0</v>
      </c>
      <c r="O106" s="135" t="s">
        <v>33</v>
      </c>
      <c r="P106" s="215">
        <v>35059.14</v>
      </c>
      <c r="Q106" s="215">
        <v>3139191</v>
      </c>
      <c r="R106" s="135">
        <v>2955745</v>
      </c>
      <c r="S106" s="135">
        <v>94.3</v>
      </c>
      <c r="T106" s="215">
        <v>0</v>
      </c>
      <c r="U106" s="215">
        <v>0</v>
      </c>
      <c r="V106" s="215" t="s">
        <v>20497</v>
      </c>
      <c r="W106" s="135" t="s">
        <v>20496</v>
      </c>
      <c r="X106" s="219" t="s">
        <v>20495</v>
      </c>
      <c r="Y106" s="147" t="s">
        <v>4625</v>
      </c>
      <c r="Z106" s="147" t="str">
        <f t="shared" si="1"/>
        <v>0101PE</v>
      </c>
      <c r="AA106" s="261">
        <v>3.0303030303030304E-2</v>
      </c>
      <c r="AB106" s="213" t="s">
        <v>2544</v>
      </c>
      <c r="AC106" s="213" t="s">
        <v>16125</v>
      </c>
      <c r="AD106" s="218"/>
    </row>
    <row r="107" spans="1:30" ht="24" customHeight="1">
      <c r="A107" s="211">
        <v>42860</v>
      </c>
      <c r="B107" s="210" t="s">
        <v>20494</v>
      </c>
      <c r="C107" s="141">
        <v>0</v>
      </c>
      <c r="D107" s="141" t="s">
        <v>1248</v>
      </c>
      <c r="E107" s="210" t="s">
        <v>20493</v>
      </c>
      <c r="F107" s="151">
        <v>42858</v>
      </c>
      <c r="G107" s="141" t="s">
        <v>3104</v>
      </c>
      <c r="H107" s="208" t="s">
        <v>20492</v>
      </c>
      <c r="I107" s="141">
        <v>2</v>
      </c>
      <c r="J107" s="220" t="s">
        <v>3576</v>
      </c>
      <c r="K107" s="144" t="s">
        <v>20491</v>
      </c>
      <c r="L107" s="208" t="s">
        <v>350</v>
      </c>
      <c r="M107" s="141"/>
      <c r="N107" s="208">
        <v>0</v>
      </c>
      <c r="O107" s="141" t="s">
        <v>33</v>
      </c>
      <c r="P107" s="141">
        <v>35816.53</v>
      </c>
      <c r="Q107" s="141">
        <v>3215618</v>
      </c>
      <c r="R107" s="141">
        <v>3016699</v>
      </c>
      <c r="S107" s="208">
        <v>93.9</v>
      </c>
      <c r="T107" s="208">
        <v>0</v>
      </c>
      <c r="U107" s="208">
        <v>0</v>
      </c>
      <c r="V107" s="141" t="s">
        <v>20490</v>
      </c>
      <c r="W107" s="141" t="s">
        <v>20489</v>
      </c>
      <c r="X107" s="208" t="s">
        <v>20488</v>
      </c>
      <c r="Y107" s="141" t="s">
        <v>4625</v>
      </c>
      <c r="Z107" s="141" t="str">
        <f t="shared" si="1"/>
        <v>0101PE</v>
      </c>
      <c r="AA107" s="260">
        <v>3.0303030303030304E-2</v>
      </c>
      <c r="AB107" s="207" t="s">
        <v>2544</v>
      </c>
      <c r="AC107" s="207" t="s">
        <v>16125</v>
      </c>
      <c r="AD107" s="141"/>
    </row>
    <row r="108" spans="1:30" ht="24" customHeight="1">
      <c r="A108" s="219">
        <v>42860</v>
      </c>
      <c r="B108" s="218" t="s">
        <v>9458</v>
      </c>
      <c r="C108" s="135" t="s">
        <v>3064</v>
      </c>
      <c r="D108" s="147" t="s">
        <v>1248</v>
      </c>
      <c r="E108" s="219" t="s">
        <v>20484</v>
      </c>
      <c r="F108" s="219">
        <v>42859</v>
      </c>
      <c r="G108" s="135" t="s">
        <v>6986</v>
      </c>
      <c r="H108" s="147" t="s">
        <v>20483</v>
      </c>
      <c r="I108" s="147">
        <v>1</v>
      </c>
      <c r="J108" s="215" t="s">
        <v>5052</v>
      </c>
      <c r="K108" s="219" t="s">
        <v>20473</v>
      </c>
      <c r="L108" s="216" t="s">
        <v>350</v>
      </c>
      <c r="M108" s="219"/>
      <c r="N108" s="215">
        <v>0</v>
      </c>
      <c r="O108" s="135" t="s">
        <v>29</v>
      </c>
      <c r="P108" s="215">
        <v>24274.82</v>
      </c>
      <c r="Q108" s="215">
        <v>3865311</v>
      </c>
      <c r="R108" s="135">
        <v>2689055</v>
      </c>
      <c r="S108" s="135">
        <v>69.099999999999994</v>
      </c>
      <c r="T108" s="215">
        <v>0</v>
      </c>
      <c r="U108" s="215">
        <v>0</v>
      </c>
      <c r="V108" s="215" t="s">
        <v>20487</v>
      </c>
      <c r="W108" s="135" t="s">
        <v>20486</v>
      </c>
      <c r="X108" s="219" t="s">
        <v>20485</v>
      </c>
      <c r="Y108" s="147" t="s">
        <v>143</v>
      </c>
      <c r="Z108" s="147" t="str">
        <f t="shared" si="1"/>
        <v>Target Region capture91PE</v>
      </c>
      <c r="AA108" s="261">
        <v>1</v>
      </c>
      <c r="AB108" s="213" t="s">
        <v>2544</v>
      </c>
      <c r="AC108" s="213" t="s">
        <v>16125</v>
      </c>
      <c r="AD108" s="218"/>
    </row>
    <row r="109" spans="1:30" ht="24" customHeight="1">
      <c r="A109" s="211">
        <v>42860</v>
      </c>
      <c r="B109" s="210" t="s">
        <v>9458</v>
      </c>
      <c r="C109" s="141" t="s">
        <v>3064</v>
      </c>
      <c r="D109" s="141" t="s">
        <v>1248</v>
      </c>
      <c r="E109" s="210" t="s">
        <v>20484</v>
      </c>
      <c r="F109" s="151">
        <v>42859</v>
      </c>
      <c r="G109" s="141" t="s">
        <v>6986</v>
      </c>
      <c r="H109" s="208" t="s">
        <v>20483</v>
      </c>
      <c r="I109" s="141">
        <v>2</v>
      </c>
      <c r="J109" s="220" t="s">
        <v>5052</v>
      </c>
      <c r="K109" s="267" t="s">
        <v>20473</v>
      </c>
      <c r="L109" s="208" t="s">
        <v>350</v>
      </c>
      <c r="M109" s="141"/>
      <c r="N109" s="208">
        <v>0</v>
      </c>
      <c r="O109" s="141" t="s">
        <v>29</v>
      </c>
      <c r="P109" s="141">
        <v>26521.84</v>
      </c>
      <c r="Q109" s="141">
        <v>3861255</v>
      </c>
      <c r="R109" s="141">
        <v>2781287</v>
      </c>
      <c r="S109" s="208">
        <v>72</v>
      </c>
      <c r="T109" s="208">
        <v>0</v>
      </c>
      <c r="U109" s="208">
        <v>0</v>
      </c>
      <c r="V109" s="141" t="s">
        <v>20482</v>
      </c>
      <c r="W109" s="141" t="s">
        <v>20481</v>
      </c>
      <c r="X109" s="208" t="s">
        <v>20480</v>
      </c>
      <c r="Y109" s="141" t="s">
        <v>143</v>
      </c>
      <c r="Z109" s="141" t="str">
        <f t="shared" si="1"/>
        <v>Target Region capture91PE</v>
      </c>
      <c r="AA109" s="260">
        <v>1</v>
      </c>
      <c r="AB109" s="207" t="s">
        <v>2544</v>
      </c>
      <c r="AC109" s="207" t="s">
        <v>16125</v>
      </c>
      <c r="AD109" s="141"/>
    </row>
    <row r="110" spans="1:30" ht="24" customHeight="1">
      <c r="A110" s="219">
        <v>42860</v>
      </c>
      <c r="B110" s="218" t="s">
        <v>20479</v>
      </c>
      <c r="C110" s="135" t="s">
        <v>3064</v>
      </c>
      <c r="D110" s="147" t="s">
        <v>1248</v>
      </c>
      <c r="E110" s="219" t="s">
        <v>20475</v>
      </c>
      <c r="F110" s="219">
        <v>42859</v>
      </c>
      <c r="G110" s="135" t="s">
        <v>6986</v>
      </c>
      <c r="H110" s="147" t="s">
        <v>20474</v>
      </c>
      <c r="I110" s="147">
        <v>1</v>
      </c>
      <c r="J110" s="215" t="s">
        <v>5052</v>
      </c>
      <c r="K110" s="219" t="s">
        <v>20473</v>
      </c>
      <c r="L110" s="216" t="s">
        <v>350</v>
      </c>
      <c r="M110" s="219"/>
      <c r="N110" s="215">
        <v>0</v>
      </c>
      <c r="O110" s="135" t="s">
        <v>29</v>
      </c>
      <c r="P110" s="215">
        <v>32549.119999999999</v>
      </c>
      <c r="Q110" s="215">
        <v>3794707</v>
      </c>
      <c r="R110" s="135">
        <v>2992057</v>
      </c>
      <c r="S110" s="135">
        <v>78.900000000000006</v>
      </c>
      <c r="T110" s="215">
        <v>0</v>
      </c>
      <c r="U110" s="215">
        <v>0</v>
      </c>
      <c r="V110" s="215" t="s">
        <v>20478</v>
      </c>
      <c r="W110" s="135" t="s">
        <v>20477</v>
      </c>
      <c r="X110" s="219" t="s">
        <v>20476</v>
      </c>
      <c r="Y110" s="147" t="s">
        <v>143</v>
      </c>
      <c r="Z110" s="147" t="str">
        <f t="shared" si="1"/>
        <v>Target Region capture91PE</v>
      </c>
      <c r="AA110" s="261">
        <v>1</v>
      </c>
      <c r="AB110" s="213" t="s">
        <v>2544</v>
      </c>
      <c r="AC110" s="213" t="s">
        <v>16125</v>
      </c>
      <c r="AD110" s="218"/>
    </row>
    <row r="111" spans="1:30" ht="24" customHeight="1">
      <c r="A111" s="211">
        <v>42860</v>
      </c>
      <c r="B111" s="210" t="s">
        <v>6977</v>
      </c>
      <c r="C111" s="141" t="s">
        <v>3064</v>
      </c>
      <c r="D111" s="141" t="s">
        <v>1248</v>
      </c>
      <c r="E111" s="210" t="s">
        <v>20475</v>
      </c>
      <c r="F111" s="151">
        <v>42859</v>
      </c>
      <c r="G111" s="141" t="s">
        <v>6986</v>
      </c>
      <c r="H111" s="208" t="s">
        <v>20474</v>
      </c>
      <c r="I111" s="141">
        <v>2</v>
      </c>
      <c r="J111" s="220" t="s">
        <v>5052</v>
      </c>
      <c r="K111" s="267" t="s">
        <v>20473</v>
      </c>
      <c r="L111" s="208" t="s">
        <v>350</v>
      </c>
      <c r="M111" s="141"/>
      <c r="N111" s="208">
        <v>0</v>
      </c>
      <c r="O111" s="141" t="s">
        <v>29</v>
      </c>
      <c r="P111" s="141">
        <v>31920.49</v>
      </c>
      <c r="Q111" s="141">
        <v>3767147</v>
      </c>
      <c r="R111" s="141">
        <v>2926476</v>
      </c>
      <c r="S111" s="208">
        <v>77.599999999999994</v>
      </c>
      <c r="T111" s="208">
        <v>0</v>
      </c>
      <c r="U111" s="208">
        <v>0</v>
      </c>
      <c r="V111" s="141" t="s">
        <v>20472</v>
      </c>
      <c r="W111" s="141" t="s">
        <v>20471</v>
      </c>
      <c r="X111" s="208" t="s">
        <v>20470</v>
      </c>
      <c r="Y111" s="141" t="s">
        <v>143</v>
      </c>
      <c r="Z111" s="141" t="str">
        <f t="shared" si="1"/>
        <v>Target Region capture91PE</v>
      </c>
      <c r="AA111" s="260">
        <v>1</v>
      </c>
      <c r="AB111" s="207" t="s">
        <v>2544</v>
      </c>
      <c r="AC111" s="207" t="s">
        <v>16125</v>
      </c>
      <c r="AD111" s="141"/>
    </row>
    <row r="112" spans="1:30" ht="24" customHeight="1">
      <c r="A112" s="219">
        <v>42861</v>
      </c>
      <c r="B112" s="218" t="s">
        <v>19471</v>
      </c>
      <c r="C112" s="135" t="s">
        <v>3064</v>
      </c>
      <c r="D112" s="147" t="s">
        <v>1248</v>
      </c>
      <c r="E112" s="219" t="s">
        <v>20465</v>
      </c>
      <c r="F112" s="219">
        <v>42860</v>
      </c>
      <c r="G112" s="135" t="s">
        <v>6986</v>
      </c>
      <c r="H112" s="147" t="s">
        <v>20469</v>
      </c>
      <c r="I112" s="147">
        <v>1</v>
      </c>
      <c r="J112" s="215" t="s">
        <v>3576</v>
      </c>
      <c r="K112" s="219" t="s">
        <v>20463</v>
      </c>
      <c r="L112" s="216" t="s">
        <v>350</v>
      </c>
      <c r="M112" s="219"/>
      <c r="N112" s="215">
        <v>0</v>
      </c>
      <c r="O112" s="135" t="s">
        <v>29</v>
      </c>
      <c r="P112" s="215">
        <v>38393.86</v>
      </c>
      <c r="Q112" s="215">
        <v>3695996</v>
      </c>
      <c r="R112" s="135">
        <v>3426062</v>
      </c>
      <c r="S112" s="135">
        <v>92.8</v>
      </c>
      <c r="T112" s="215">
        <v>0</v>
      </c>
      <c r="U112" s="215">
        <v>0</v>
      </c>
      <c r="V112" s="215" t="s">
        <v>20468</v>
      </c>
      <c r="W112" s="135" t="s">
        <v>20467</v>
      </c>
      <c r="X112" s="219" t="s">
        <v>20466</v>
      </c>
      <c r="Y112" s="147" t="s">
        <v>143</v>
      </c>
      <c r="Z112" s="147" t="str">
        <f t="shared" si="1"/>
        <v>Target Region capture91PE</v>
      </c>
      <c r="AA112" s="261">
        <v>0.2</v>
      </c>
      <c r="AB112" s="213" t="s">
        <v>2544</v>
      </c>
      <c r="AC112" s="213" t="s">
        <v>16125</v>
      </c>
      <c r="AD112" s="218"/>
    </row>
    <row r="113" spans="1:30" ht="24" customHeight="1">
      <c r="A113" s="211">
        <v>42861</v>
      </c>
      <c r="B113" s="210" t="s">
        <v>17983</v>
      </c>
      <c r="C113" s="141" t="s">
        <v>3064</v>
      </c>
      <c r="D113" s="141" t="s">
        <v>1248</v>
      </c>
      <c r="E113" s="210" t="s">
        <v>20465</v>
      </c>
      <c r="F113" s="151">
        <v>42860</v>
      </c>
      <c r="G113" s="141" t="s">
        <v>6986</v>
      </c>
      <c r="H113" s="208" t="s">
        <v>20464</v>
      </c>
      <c r="I113" s="141">
        <v>2</v>
      </c>
      <c r="J113" s="220" t="s">
        <v>3576</v>
      </c>
      <c r="K113" s="267" t="s">
        <v>20463</v>
      </c>
      <c r="L113" s="208" t="s">
        <v>350</v>
      </c>
      <c r="M113" s="141"/>
      <c r="N113" s="208">
        <v>0</v>
      </c>
      <c r="O113" s="141" t="s">
        <v>29</v>
      </c>
      <c r="P113" s="141">
        <v>37590.449999999997</v>
      </c>
      <c r="Q113" s="141">
        <v>3600859</v>
      </c>
      <c r="R113" s="141">
        <v>3354404</v>
      </c>
      <c r="S113" s="208">
        <v>93.2</v>
      </c>
      <c r="T113" s="208">
        <v>0</v>
      </c>
      <c r="U113" s="208">
        <v>0</v>
      </c>
      <c r="V113" s="141" t="s">
        <v>20462</v>
      </c>
      <c r="W113" s="141" t="s">
        <v>20461</v>
      </c>
      <c r="X113" s="208" t="s">
        <v>20460</v>
      </c>
      <c r="Y113" s="141" t="s">
        <v>143</v>
      </c>
      <c r="Z113" s="141" t="str">
        <f t="shared" si="1"/>
        <v>Target Region capture91PE</v>
      </c>
      <c r="AA113" s="260">
        <v>0.2</v>
      </c>
      <c r="AB113" s="207" t="s">
        <v>2544</v>
      </c>
      <c r="AC113" s="207" t="s">
        <v>16125</v>
      </c>
      <c r="AD113" s="141"/>
    </row>
    <row r="114" spans="1:30" ht="24" customHeight="1">
      <c r="A114" s="133">
        <v>42861</v>
      </c>
      <c r="B114" s="134" t="s">
        <v>16925</v>
      </c>
      <c r="C114" s="135" t="s">
        <v>4732</v>
      </c>
      <c r="D114" s="135" t="s">
        <v>31</v>
      </c>
      <c r="E114" s="135" t="s">
        <v>20247</v>
      </c>
      <c r="F114" s="159">
        <v>42860</v>
      </c>
      <c r="G114" s="135" t="s">
        <v>40</v>
      </c>
      <c r="H114" s="135" t="s">
        <v>20248</v>
      </c>
      <c r="I114" s="135">
        <v>1</v>
      </c>
      <c r="J114" s="216" t="s">
        <v>3576</v>
      </c>
      <c r="K114" s="147" t="s">
        <v>20249</v>
      </c>
      <c r="L114" s="135">
        <v>0</v>
      </c>
      <c r="M114" s="135"/>
      <c r="N114" s="135">
        <v>0</v>
      </c>
      <c r="O114" s="135">
        <v>90</v>
      </c>
      <c r="P114" s="135">
        <v>10816.11</v>
      </c>
      <c r="Q114" s="135">
        <v>2247266</v>
      </c>
      <c r="R114" s="135">
        <v>2061282</v>
      </c>
      <c r="S114" s="135">
        <v>91.8</v>
      </c>
      <c r="T114" s="135">
        <v>6.94</v>
      </c>
      <c r="U114" s="135">
        <v>10.28</v>
      </c>
      <c r="V114" s="135">
        <v>34.94</v>
      </c>
      <c r="W114" s="135">
        <v>96.9</v>
      </c>
      <c r="X114" s="135">
        <v>94.65</v>
      </c>
      <c r="Y114" s="147" t="s">
        <v>14316</v>
      </c>
      <c r="Z114" s="187" t="str">
        <f t="shared" si="1"/>
        <v>Re-sequencing91SE</v>
      </c>
      <c r="AA114" s="137">
        <v>0.38181818181818183</v>
      </c>
      <c r="AB114" s="138" t="s">
        <v>2544</v>
      </c>
      <c r="AC114" s="154" t="s">
        <v>3343</v>
      </c>
      <c r="AD114" s="155"/>
    </row>
    <row r="115" spans="1:30" ht="24" customHeight="1">
      <c r="A115" s="139">
        <v>42861</v>
      </c>
      <c r="B115" s="140" t="s">
        <v>16922</v>
      </c>
      <c r="C115" s="141" t="s">
        <v>4732</v>
      </c>
      <c r="D115" s="141" t="s">
        <v>31</v>
      </c>
      <c r="E115" s="141" t="s">
        <v>20250</v>
      </c>
      <c r="F115" s="151">
        <v>42860</v>
      </c>
      <c r="G115" s="141" t="s">
        <v>40</v>
      </c>
      <c r="H115" s="141" t="s">
        <v>20248</v>
      </c>
      <c r="I115" s="141">
        <v>2</v>
      </c>
      <c r="J115" s="144" t="s">
        <v>128</v>
      </c>
      <c r="K115" s="144" t="s">
        <v>20251</v>
      </c>
      <c r="L115" s="141">
        <v>0</v>
      </c>
      <c r="M115" s="141"/>
      <c r="N115" s="141">
        <v>0</v>
      </c>
      <c r="O115" s="141">
        <v>90</v>
      </c>
      <c r="P115" s="141">
        <v>10587.41</v>
      </c>
      <c r="Q115" s="141">
        <v>2180555</v>
      </c>
      <c r="R115" s="141">
        <v>2009828</v>
      </c>
      <c r="S115" s="141">
        <v>92.2</v>
      </c>
      <c r="T115" s="141">
        <v>5.95</v>
      </c>
      <c r="U115" s="141">
        <v>10.01</v>
      </c>
      <c r="V115" s="141">
        <v>34.200000000000003</v>
      </c>
      <c r="W115" s="141">
        <v>96.93</v>
      </c>
      <c r="X115" s="141">
        <v>94.75</v>
      </c>
      <c r="Y115" s="141" t="s">
        <v>14316</v>
      </c>
      <c r="Z115" s="188" t="str">
        <f t="shared" si="1"/>
        <v>Re-sequencing91SE</v>
      </c>
      <c r="AA115" s="143">
        <v>0.38181818181818183</v>
      </c>
      <c r="AB115" s="143" t="s">
        <v>2544</v>
      </c>
      <c r="AC115" s="143" t="s">
        <v>3343</v>
      </c>
      <c r="AD115" s="143"/>
    </row>
    <row r="116" spans="1:30" ht="24" customHeight="1">
      <c r="A116" s="133">
        <v>42862</v>
      </c>
      <c r="B116" s="134" t="s">
        <v>20252</v>
      </c>
      <c r="C116" s="135" t="s">
        <v>4686</v>
      </c>
      <c r="D116" s="135" t="s">
        <v>31</v>
      </c>
      <c r="E116" s="135" t="s">
        <v>20253</v>
      </c>
      <c r="F116" s="159">
        <v>42861</v>
      </c>
      <c r="G116" s="135" t="s">
        <v>40</v>
      </c>
      <c r="H116" s="135" t="s">
        <v>20254</v>
      </c>
      <c r="I116" s="135">
        <v>1</v>
      </c>
      <c r="J116" s="135" t="s">
        <v>32</v>
      </c>
      <c r="K116" s="135" t="s">
        <v>28</v>
      </c>
      <c r="L116" s="135">
        <v>0</v>
      </c>
      <c r="M116" s="135" t="s">
        <v>20255</v>
      </c>
      <c r="N116" s="135">
        <v>0</v>
      </c>
      <c r="O116" s="135" t="s">
        <v>33</v>
      </c>
      <c r="P116" s="135">
        <v>38814.06</v>
      </c>
      <c r="Q116" s="135">
        <v>3356729</v>
      </c>
      <c r="R116" s="135">
        <v>3065296</v>
      </c>
      <c r="S116" s="135">
        <v>91.4</v>
      </c>
      <c r="T116" s="135">
        <v>0</v>
      </c>
      <c r="U116" s="135">
        <v>0</v>
      </c>
      <c r="V116" s="135" t="s">
        <v>20256</v>
      </c>
      <c r="W116" s="135" t="s">
        <v>20257</v>
      </c>
      <c r="X116" s="135" t="s">
        <v>20258</v>
      </c>
      <c r="Y116" s="147" t="s">
        <v>4625</v>
      </c>
      <c r="Z116" s="147" t="str">
        <f t="shared" si="1"/>
        <v>Transcriptome101PE</v>
      </c>
      <c r="AA116" s="137">
        <v>0</v>
      </c>
      <c r="AB116" s="138" t="s">
        <v>30</v>
      </c>
      <c r="AC116" s="154" t="s">
        <v>3343</v>
      </c>
      <c r="AD116" s="155"/>
    </row>
    <row r="117" spans="1:30" ht="24" customHeight="1">
      <c r="A117" s="139">
        <v>42862</v>
      </c>
      <c r="B117" s="140" t="s">
        <v>20259</v>
      </c>
      <c r="C117" s="141" t="s">
        <v>4686</v>
      </c>
      <c r="D117" s="141" t="s">
        <v>31</v>
      </c>
      <c r="E117" s="141" t="s">
        <v>20260</v>
      </c>
      <c r="F117" s="151">
        <v>42861</v>
      </c>
      <c r="G117" s="141" t="s">
        <v>40</v>
      </c>
      <c r="H117" s="141" t="s">
        <v>20261</v>
      </c>
      <c r="I117" s="141">
        <v>2</v>
      </c>
      <c r="J117" s="141" t="s">
        <v>32</v>
      </c>
      <c r="K117" s="141" t="s">
        <v>28</v>
      </c>
      <c r="L117" s="141">
        <v>0</v>
      </c>
      <c r="M117" s="141" t="s">
        <v>20255</v>
      </c>
      <c r="N117" s="141">
        <v>0</v>
      </c>
      <c r="O117" s="141" t="s">
        <v>33</v>
      </c>
      <c r="P117" s="141">
        <v>38152.07</v>
      </c>
      <c r="Q117" s="141">
        <v>3288264</v>
      </c>
      <c r="R117" s="141">
        <v>3013126</v>
      </c>
      <c r="S117" s="141">
        <v>91.7</v>
      </c>
      <c r="T117" s="141">
        <v>0</v>
      </c>
      <c r="U117" s="141">
        <v>0</v>
      </c>
      <c r="V117" s="141" t="s">
        <v>20256</v>
      </c>
      <c r="W117" s="141" t="s">
        <v>20262</v>
      </c>
      <c r="X117" s="141" t="s">
        <v>20263</v>
      </c>
      <c r="Y117" s="141" t="s">
        <v>4625</v>
      </c>
      <c r="Z117" s="141" t="str">
        <f t="shared" si="1"/>
        <v>Transcriptome101PE</v>
      </c>
      <c r="AA117" s="143">
        <v>0</v>
      </c>
      <c r="AB117" s="143" t="s">
        <v>30</v>
      </c>
      <c r="AC117" s="143" t="s">
        <v>3343</v>
      </c>
      <c r="AD117" s="143"/>
    </row>
    <row r="118" spans="1:30" ht="24" customHeight="1">
      <c r="A118" s="219">
        <v>42862</v>
      </c>
      <c r="B118" s="218" t="s">
        <v>7591</v>
      </c>
      <c r="C118" s="135" t="s">
        <v>3064</v>
      </c>
      <c r="D118" s="147" t="s">
        <v>1248</v>
      </c>
      <c r="E118" s="219" t="s">
        <v>20456</v>
      </c>
      <c r="F118" s="219">
        <v>42860</v>
      </c>
      <c r="G118" s="135" t="s">
        <v>6986</v>
      </c>
      <c r="H118" s="147" t="s">
        <v>20459</v>
      </c>
      <c r="I118" s="147">
        <v>1</v>
      </c>
      <c r="J118" s="215" t="s">
        <v>3576</v>
      </c>
      <c r="K118" s="219" t="s">
        <v>20454</v>
      </c>
      <c r="L118" s="216" t="s">
        <v>350</v>
      </c>
      <c r="M118" s="219"/>
      <c r="N118" s="215">
        <v>0</v>
      </c>
      <c r="O118" s="135" t="s">
        <v>29</v>
      </c>
      <c r="P118" s="215">
        <v>39534.730000000003</v>
      </c>
      <c r="Q118" s="215">
        <v>3874486</v>
      </c>
      <c r="R118" s="135">
        <v>3526170</v>
      </c>
      <c r="S118" s="135">
        <v>91.2</v>
      </c>
      <c r="T118" s="215">
        <v>0</v>
      </c>
      <c r="U118" s="215">
        <v>0</v>
      </c>
      <c r="V118" s="215" t="s">
        <v>6324</v>
      </c>
      <c r="W118" s="135" t="s">
        <v>20458</v>
      </c>
      <c r="X118" s="219" t="s">
        <v>20457</v>
      </c>
      <c r="Y118" s="147" t="s">
        <v>143</v>
      </c>
      <c r="Z118" s="147" t="str">
        <f t="shared" si="1"/>
        <v>Target Region capture91PE</v>
      </c>
      <c r="AA118" s="261">
        <v>3.5087719298245612E-2</v>
      </c>
      <c r="AB118" s="213" t="s">
        <v>2544</v>
      </c>
      <c r="AC118" s="213" t="s">
        <v>16125</v>
      </c>
      <c r="AD118" s="218"/>
    </row>
    <row r="119" spans="1:30" ht="24" customHeight="1">
      <c r="A119" s="211">
        <v>42862</v>
      </c>
      <c r="B119" s="210" t="s">
        <v>7591</v>
      </c>
      <c r="C119" s="141" t="s">
        <v>3064</v>
      </c>
      <c r="D119" s="141" t="s">
        <v>1248</v>
      </c>
      <c r="E119" s="210" t="s">
        <v>20456</v>
      </c>
      <c r="F119" s="151">
        <v>42860</v>
      </c>
      <c r="G119" s="141" t="s">
        <v>6986</v>
      </c>
      <c r="H119" s="208" t="s">
        <v>20455</v>
      </c>
      <c r="I119" s="141">
        <v>2</v>
      </c>
      <c r="J119" s="220" t="s">
        <v>3576</v>
      </c>
      <c r="K119" s="267" t="s">
        <v>20454</v>
      </c>
      <c r="L119" s="208" t="s">
        <v>350</v>
      </c>
      <c r="M119" s="141"/>
      <c r="N119" s="208">
        <v>0</v>
      </c>
      <c r="O119" s="141" t="s">
        <v>29</v>
      </c>
      <c r="P119" s="141">
        <v>39761.230000000003</v>
      </c>
      <c r="Q119" s="141">
        <v>3928183</v>
      </c>
      <c r="R119" s="141">
        <v>3547660</v>
      </c>
      <c r="S119" s="208">
        <v>90.5</v>
      </c>
      <c r="T119" s="208">
        <v>0</v>
      </c>
      <c r="U119" s="208">
        <v>0</v>
      </c>
      <c r="V119" s="141" t="s">
        <v>20453</v>
      </c>
      <c r="W119" s="141" t="s">
        <v>20452</v>
      </c>
      <c r="X119" s="208" t="s">
        <v>20451</v>
      </c>
      <c r="Y119" s="141" t="s">
        <v>143</v>
      </c>
      <c r="Z119" s="141" t="str">
        <f t="shared" si="1"/>
        <v>Target Region capture91PE</v>
      </c>
      <c r="AA119" s="260">
        <v>3.5087719298245612E-2</v>
      </c>
      <c r="AB119" s="207" t="s">
        <v>2544</v>
      </c>
      <c r="AC119" s="207" t="s">
        <v>16125</v>
      </c>
      <c r="AD119" s="141"/>
    </row>
    <row r="120" spans="1:30" ht="24" customHeight="1">
      <c r="A120" s="219">
        <v>42862</v>
      </c>
      <c r="B120" s="218" t="s">
        <v>20450</v>
      </c>
      <c r="C120" s="135">
        <v>0</v>
      </c>
      <c r="D120" s="147" t="s">
        <v>1248</v>
      </c>
      <c r="E120" s="219" t="s">
        <v>20445</v>
      </c>
      <c r="F120" s="219">
        <v>42860</v>
      </c>
      <c r="G120" s="135" t="s">
        <v>6941</v>
      </c>
      <c r="H120" s="147" t="s">
        <v>20444</v>
      </c>
      <c r="I120" s="147">
        <v>1</v>
      </c>
      <c r="J120" s="215" t="s">
        <v>2392</v>
      </c>
      <c r="K120" s="219" t="s">
        <v>19023</v>
      </c>
      <c r="L120" s="216" t="s">
        <v>350</v>
      </c>
      <c r="M120" s="219"/>
      <c r="N120" s="215">
        <v>0</v>
      </c>
      <c r="O120" s="135" t="s">
        <v>33</v>
      </c>
      <c r="P120" s="215">
        <v>34119.129999999997</v>
      </c>
      <c r="Q120" s="215">
        <v>2876030</v>
      </c>
      <c r="R120" s="135">
        <v>2758727</v>
      </c>
      <c r="S120" s="135">
        <v>96</v>
      </c>
      <c r="T120" s="215">
        <v>0</v>
      </c>
      <c r="U120" s="215">
        <v>0</v>
      </c>
      <c r="V120" s="215" t="s">
        <v>20449</v>
      </c>
      <c r="W120" s="135" t="s">
        <v>20448</v>
      </c>
      <c r="X120" s="219" t="s">
        <v>20447</v>
      </c>
      <c r="Y120" s="147" t="s">
        <v>4625</v>
      </c>
      <c r="Z120" s="147" t="str">
        <f t="shared" si="1"/>
        <v>0101PE</v>
      </c>
      <c r="AA120" s="261">
        <v>0</v>
      </c>
      <c r="AB120" s="213" t="s">
        <v>2544</v>
      </c>
      <c r="AC120" s="213" t="s">
        <v>16125</v>
      </c>
      <c r="AD120" s="218"/>
    </row>
    <row r="121" spans="1:30" ht="24" customHeight="1">
      <c r="A121" s="211">
        <v>42862</v>
      </c>
      <c r="B121" s="210" t="s">
        <v>20446</v>
      </c>
      <c r="C121" s="141">
        <v>0</v>
      </c>
      <c r="D121" s="141" t="s">
        <v>1248</v>
      </c>
      <c r="E121" s="210" t="s">
        <v>20445</v>
      </c>
      <c r="F121" s="151">
        <v>42860</v>
      </c>
      <c r="G121" s="141" t="s">
        <v>3122</v>
      </c>
      <c r="H121" s="208" t="s">
        <v>20444</v>
      </c>
      <c r="I121" s="141">
        <v>2</v>
      </c>
      <c r="J121" s="208" t="s">
        <v>2392</v>
      </c>
      <c r="K121" s="264" t="s">
        <v>19023</v>
      </c>
      <c r="L121" s="208" t="s">
        <v>350</v>
      </c>
      <c r="M121" s="141"/>
      <c r="N121" s="208">
        <v>0</v>
      </c>
      <c r="O121" s="141" t="s">
        <v>33</v>
      </c>
      <c r="P121" s="141">
        <v>33325.11</v>
      </c>
      <c r="Q121" s="141">
        <v>2807453</v>
      </c>
      <c r="R121" s="141">
        <v>2697288</v>
      </c>
      <c r="S121" s="208">
        <v>96.2</v>
      </c>
      <c r="T121" s="208">
        <v>0</v>
      </c>
      <c r="U121" s="208">
        <v>0</v>
      </c>
      <c r="V121" s="141" t="s">
        <v>20443</v>
      </c>
      <c r="W121" s="141" t="s">
        <v>20442</v>
      </c>
      <c r="X121" s="208" t="s">
        <v>20441</v>
      </c>
      <c r="Y121" s="141" t="s">
        <v>4625</v>
      </c>
      <c r="Z121" s="141" t="str">
        <f t="shared" si="1"/>
        <v>0101PE</v>
      </c>
      <c r="AA121" s="260">
        <v>0</v>
      </c>
      <c r="AB121" s="207" t="s">
        <v>2544</v>
      </c>
      <c r="AC121" s="207" t="s">
        <v>16125</v>
      </c>
      <c r="AD121" s="141"/>
    </row>
    <row r="122" spans="1:30" ht="24" customHeight="1">
      <c r="A122" s="219">
        <v>42862</v>
      </c>
      <c r="B122" s="218" t="s">
        <v>20437</v>
      </c>
      <c r="C122" s="135">
        <v>0</v>
      </c>
      <c r="D122" s="147" t="s">
        <v>1248</v>
      </c>
      <c r="E122" s="219" t="s">
        <v>20436</v>
      </c>
      <c r="F122" s="219">
        <v>42860</v>
      </c>
      <c r="G122" s="135" t="s">
        <v>6941</v>
      </c>
      <c r="H122" s="147" t="s">
        <v>20435</v>
      </c>
      <c r="I122" s="147">
        <v>1</v>
      </c>
      <c r="J122" s="215" t="s">
        <v>2392</v>
      </c>
      <c r="K122" s="219" t="s">
        <v>19023</v>
      </c>
      <c r="L122" s="216" t="s">
        <v>350</v>
      </c>
      <c r="M122" s="219"/>
      <c r="N122" s="215">
        <v>0</v>
      </c>
      <c r="O122" s="135" t="s">
        <v>33</v>
      </c>
      <c r="P122" s="215">
        <v>33809.550000000003</v>
      </c>
      <c r="Q122" s="215">
        <v>2884108</v>
      </c>
      <c r="R122" s="135">
        <v>2755950</v>
      </c>
      <c r="S122" s="135">
        <v>95.7</v>
      </c>
      <c r="T122" s="215">
        <v>0</v>
      </c>
      <c r="U122" s="215">
        <v>0</v>
      </c>
      <c r="V122" s="215" t="s">
        <v>20440</v>
      </c>
      <c r="W122" s="135" t="s">
        <v>20439</v>
      </c>
      <c r="X122" s="219" t="s">
        <v>20438</v>
      </c>
      <c r="Y122" s="147" t="s">
        <v>4625</v>
      </c>
      <c r="Z122" s="147" t="str">
        <f t="shared" si="1"/>
        <v>0101PE</v>
      </c>
      <c r="AA122" s="261">
        <v>0</v>
      </c>
      <c r="AB122" s="213" t="s">
        <v>2544</v>
      </c>
      <c r="AC122" s="213" t="s">
        <v>16125</v>
      </c>
      <c r="AD122" s="218"/>
    </row>
    <row r="123" spans="1:30" ht="24" customHeight="1">
      <c r="A123" s="211">
        <v>42862</v>
      </c>
      <c r="B123" s="210" t="s">
        <v>20437</v>
      </c>
      <c r="C123" s="141">
        <v>0</v>
      </c>
      <c r="D123" s="141" t="s">
        <v>1248</v>
      </c>
      <c r="E123" s="210" t="s">
        <v>20436</v>
      </c>
      <c r="F123" s="151">
        <v>42860</v>
      </c>
      <c r="G123" s="141" t="s">
        <v>3122</v>
      </c>
      <c r="H123" s="208" t="s">
        <v>20435</v>
      </c>
      <c r="I123" s="141">
        <v>2</v>
      </c>
      <c r="J123" s="208" t="s">
        <v>2392</v>
      </c>
      <c r="K123" s="264" t="s">
        <v>19023</v>
      </c>
      <c r="L123" s="208" t="s">
        <v>350</v>
      </c>
      <c r="M123" s="141"/>
      <c r="N123" s="208">
        <v>0</v>
      </c>
      <c r="O123" s="141" t="s">
        <v>33</v>
      </c>
      <c r="P123" s="141">
        <v>34639.86</v>
      </c>
      <c r="Q123" s="141">
        <v>2974361</v>
      </c>
      <c r="R123" s="141">
        <v>2828108</v>
      </c>
      <c r="S123" s="208">
        <v>95.2</v>
      </c>
      <c r="T123" s="208">
        <v>0</v>
      </c>
      <c r="U123" s="208">
        <v>0</v>
      </c>
      <c r="V123" s="141" t="s">
        <v>20434</v>
      </c>
      <c r="W123" s="141" t="s">
        <v>20433</v>
      </c>
      <c r="X123" s="208" t="s">
        <v>20432</v>
      </c>
      <c r="Y123" s="141" t="s">
        <v>4625</v>
      </c>
      <c r="Z123" s="141" t="str">
        <f t="shared" si="1"/>
        <v>0101PE</v>
      </c>
      <c r="AA123" s="260">
        <v>0</v>
      </c>
      <c r="AB123" s="207" t="s">
        <v>2544</v>
      </c>
      <c r="AC123" s="207" t="s">
        <v>16125</v>
      </c>
      <c r="AD123" s="141"/>
    </row>
    <row r="124" spans="1:30" ht="24" customHeight="1">
      <c r="A124" s="219">
        <v>42862</v>
      </c>
      <c r="B124" s="218" t="s">
        <v>20431</v>
      </c>
      <c r="C124" s="135">
        <v>0</v>
      </c>
      <c r="D124" s="147" t="s">
        <v>1248</v>
      </c>
      <c r="E124" s="219" t="s">
        <v>20427</v>
      </c>
      <c r="F124" s="219">
        <v>42860</v>
      </c>
      <c r="G124" s="135" t="s">
        <v>6962</v>
      </c>
      <c r="H124" s="147" t="s">
        <v>20426</v>
      </c>
      <c r="I124" s="147">
        <v>1</v>
      </c>
      <c r="J124" s="215" t="s">
        <v>2392</v>
      </c>
      <c r="K124" s="219" t="s">
        <v>19023</v>
      </c>
      <c r="L124" s="216" t="s">
        <v>350</v>
      </c>
      <c r="M124" s="219"/>
      <c r="N124" s="215">
        <v>0</v>
      </c>
      <c r="O124" s="135" t="s">
        <v>33</v>
      </c>
      <c r="P124" s="215">
        <v>31848.87</v>
      </c>
      <c r="Q124" s="215">
        <v>2775163</v>
      </c>
      <c r="R124" s="135">
        <v>2618318</v>
      </c>
      <c r="S124" s="135">
        <v>94.4</v>
      </c>
      <c r="T124" s="215">
        <v>0</v>
      </c>
      <c r="U124" s="215">
        <v>0</v>
      </c>
      <c r="V124" s="215" t="s">
        <v>2235</v>
      </c>
      <c r="W124" s="135" t="s">
        <v>20430</v>
      </c>
      <c r="X124" s="219" t="s">
        <v>20429</v>
      </c>
      <c r="Y124" s="147" t="s">
        <v>4625</v>
      </c>
      <c r="Z124" s="147" t="str">
        <f t="shared" si="1"/>
        <v>0101PE</v>
      </c>
      <c r="AA124" s="261">
        <v>0</v>
      </c>
      <c r="AB124" s="213" t="s">
        <v>2544</v>
      </c>
      <c r="AC124" s="213" t="s">
        <v>16125</v>
      </c>
      <c r="AD124" s="218"/>
    </row>
    <row r="125" spans="1:30" ht="24" customHeight="1">
      <c r="A125" s="211">
        <v>42862</v>
      </c>
      <c r="B125" s="210" t="s">
        <v>20428</v>
      </c>
      <c r="C125" s="141">
        <v>0</v>
      </c>
      <c r="D125" s="141" t="s">
        <v>1248</v>
      </c>
      <c r="E125" s="210" t="s">
        <v>20427</v>
      </c>
      <c r="F125" s="151">
        <v>42860</v>
      </c>
      <c r="G125" s="141" t="s">
        <v>3104</v>
      </c>
      <c r="H125" s="208" t="s">
        <v>20426</v>
      </c>
      <c r="I125" s="141">
        <v>2</v>
      </c>
      <c r="J125" s="208" t="s">
        <v>2392</v>
      </c>
      <c r="K125" s="264" t="s">
        <v>19023</v>
      </c>
      <c r="L125" s="208" t="s">
        <v>350</v>
      </c>
      <c r="M125" s="141"/>
      <c r="N125" s="208">
        <v>0</v>
      </c>
      <c r="O125" s="141" t="s">
        <v>33</v>
      </c>
      <c r="P125" s="141">
        <v>32889.18</v>
      </c>
      <c r="Q125" s="141">
        <v>2883492</v>
      </c>
      <c r="R125" s="141">
        <v>2707424</v>
      </c>
      <c r="S125" s="208">
        <v>94</v>
      </c>
      <c r="T125" s="208">
        <v>0</v>
      </c>
      <c r="U125" s="208">
        <v>0</v>
      </c>
      <c r="V125" s="141" t="s">
        <v>20425</v>
      </c>
      <c r="W125" s="141" t="s">
        <v>20424</v>
      </c>
      <c r="X125" s="208" t="s">
        <v>20423</v>
      </c>
      <c r="Y125" s="141" t="s">
        <v>4625</v>
      </c>
      <c r="Z125" s="141" t="str">
        <f t="shared" si="1"/>
        <v>0101PE</v>
      </c>
      <c r="AA125" s="260">
        <v>0</v>
      </c>
      <c r="AB125" s="207" t="s">
        <v>2544</v>
      </c>
      <c r="AC125" s="207" t="s">
        <v>16125</v>
      </c>
      <c r="AD125" s="141"/>
    </row>
    <row r="126" spans="1:30" ht="24" customHeight="1">
      <c r="A126" s="219">
        <v>42863</v>
      </c>
      <c r="B126" s="218" t="s">
        <v>5127</v>
      </c>
      <c r="C126" s="135" t="s">
        <v>3064</v>
      </c>
      <c r="D126" s="147" t="s">
        <v>1248</v>
      </c>
      <c r="E126" s="219" t="s">
        <v>20419</v>
      </c>
      <c r="F126" s="219">
        <v>42861</v>
      </c>
      <c r="G126" s="135" t="s">
        <v>6986</v>
      </c>
      <c r="H126" s="147" t="s">
        <v>20418</v>
      </c>
      <c r="I126" s="147">
        <v>1</v>
      </c>
      <c r="J126" s="215" t="s">
        <v>3576</v>
      </c>
      <c r="K126" s="219" t="s">
        <v>20417</v>
      </c>
      <c r="L126" s="216" t="s">
        <v>350</v>
      </c>
      <c r="M126" s="219"/>
      <c r="N126" s="215">
        <v>0</v>
      </c>
      <c r="O126" s="135" t="s">
        <v>29</v>
      </c>
      <c r="P126" s="215">
        <v>39063.050000000003</v>
      </c>
      <c r="Q126" s="215">
        <v>3918724</v>
      </c>
      <c r="R126" s="135">
        <v>3504951</v>
      </c>
      <c r="S126" s="135">
        <v>89.7</v>
      </c>
      <c r="T126" s="215">
        <v>0</v>
      </c>
      <c r="U126" s="215">
        <v>0</v>
      </c>
      <c r="V126" s="215" t="s">
        <v>20422</v>
      </c>
      <c r="W126" s="135" t="s">
        <v>20421</v>
      </c>
      <c r="X126" s="219" t="s">
        <v>20420</v>
      </c>
      <c r="Y126" s="147" t="s">
        <v>143</v>
      </c>
      <c r="Z126" s="147" t="str">
        <f t="shared" si="1"/>
        <v>Target Region capture91PE</v>
      </c>
      <c r="AA126" s="261">
        <v>0.17647058823529413</v>
      </c>
      <c r="AB126" s="213" t="s">
        <v>2544</v>
      </c>
      <c r="AC126" s="213" t="s">
        <v>16125</v>
      </c>
      <c r="AD126" s="218"/>
    </row>
    <row r="127" spans="1:30" ht="24" customHeight="1">
      <c r="A127" s="211">
        <v>42863</v>
      </c>
      <c r="B127" s="210" t="s">
        <v>5127</v>
      </c>
      <c r="C127" s="141" t="s">
        <v>6976</v>
      </c>
      <c r="D127" s="141" t="s">
        <v>1248</v>
      </c>
      <c r="E127" s="210" t="s">
        <v>20419</v>
      </c>
      <c r="F127" s="151">
        <v>42861</v>
      </c>
      <c r="G127" s="141" t="s">
        <v>3074</v>
      </c>
      <c r="H127" s="208" t="s">
        <v>20418</v>
      </c>
      <c r="I127" s="141">
        <v>2</v>
      </c>
      <c r="J127" s="220" t="s">
        <v>3576</v>
      </c>
      <c r="K127" s="267" t="s">
        <v>20417</v>
      </c>
      <c r="L127" s="208" t="s">
        <v>350</v>
      </c>
      <c r="M127" s="141"/>
      <c r="N127" s="208">
        <v>0</v>
      </c>
      <c r="O127" s="141" t="s">
        <v>29</v>
      </c>
      <c r="P127" s="141">
        <v>39180.68</v>
      </c>
      <c r="Q127" s="141">
        <v>3956216</v>
      </c>
      <c r="R127" s="141">
        <v>3523164</v>
      </c>
      <c r="S127" s="208">
        <v>89.3</v>
      </c>
      <c r="T127" s="208">
        <v>0</v>
      </c>
      <c r="U127" s="208">
        <v>0</v>
      </c>
      <c r="V127" s="141" t="s">
        <v>20416</v>
      </c>
      <c r="W127" s="141" t="s">
        <v>20415</v>
      </c>
      <c r="X127" s="208" t="s">
        <v>20414</v>
      </c>
      <c r="Y127" s="141" t="s">
        <v>143</v>
      </c>
      <c r="Z127" s="141" t="str">
        <f t="shared" si="1"/>
        <v>Target Region capture91PE</v>
      </c>
      <c r="AA127" s="260">
        <v>0.17647058823529413</v>
      </c>
      <c r="AB127" s="207" t="s">
        <v>2544</v>
      </c>
      <c r="AC127" s="207" t="s">
        <v>16125</v>
      </c>
      <c r="AD127" s="141"/>
    </row>
    <row r="128" spans="1:30" ht="24" customHeight="1">
      <c r="A128" s="219">
        <v>42863</v>
      </c>
      <c r="B128" s="218" t="s">
        <v>3153</v>
      </c>
      <c r="C128" s="135" t="s">
        <v>6976</v>
      </c>
      <c r="D128" s="147" t="s">
        <v>1248</v>
      </c>
      <c r="E128" s="219" t="s">
        <v>20409</v>
      </c>
      <c r="F128" s="219">
        <v>42861</v>
      </c>
      <c r="G128" s="135" t="s">
        <v>6986</v>
      </c>
      <c r="H128" s="147" t="s">
        <v>20408</v>
      </c>
      <c r="I128" s="147">
        <v>1</v>
      </c>
      <c r="J128" s="215" t="s">
        <v>3576</v>
      </c>
      <c r="K128" s="219" t="s">
        <v>20413</v>
      </c>
      <c r="L128" s="216" t="s">
        <v>350</v>
      </c>
      <c r="M128" s="219"/>
      <c r="N128" s="215">
        <v>0</v>
      </c>
      <c r="O128" s="135" t="s">
        <v>29</v>
      </c>
      <c r="P128" s="215">
        <v>36154.550000000003</v>
      </c>
      <c r="Q128" s="215">
        <v>4174882</v>
      </c>
      <c r="R128" s="135">
        <v>3362249</v>
      </c>
      <c r="S128" s="135">
        <v>80.8</v>
      </c>
      <c r="T128" s="215">
        <v>0</v>
      </c>
      <c r="U128" s="215">
        <v>0</v>
      </c>
      <c r="V128" s="215" t="s">
        <v>20412</v>
      </c>
      <c r="W128" s="135" t="s">
        <v>20411</v>
      </c>
      <c r="X128" s="219" t="s">
        <v>20410</v>
      </c>
      <c r="Y128" s="147" t="s">
        <v>143</v>
      </c>
      <c r="Z128" s="147" t="str">
        <f t="shared" si="1"/>
        <v>Target Region capture91PE</v>
      </c>
      <c r="AA128" s="261">
        <v>0.15517241379310345</v>
      </c>
      <c r="AB128" s="213" t="s">
        <v>2544</v>
      </c>
      <c r="AC128" s="213" t="s">
        <v>16125</v>
      </c>
      <c r="AD128" s="218"/>
    </row>
    <row r="129" spans="1:30" ht="24" customHeight="1">
      <c r="A129" s="211">
        <v>42863</v>
      </c>
      <c r="B129" s="210" t="s">
        <v>3153</v>
      </c>
      <c r="C129" s="141" t="s">
        <v>6976</v>
      </c>
      <c r="D129" s="141" t="s">
        <v>1248</v>
      </c>
      <c r="E129" s="210" t="s">
        <v>20409</v>
      </c>
      <c r="F129" s="151">
        <v>42861</v>
      </c>
      <c r="G129" s="141" t="s">
        <v>3074</v>
      </c>
      <c r="H129" s="208" t="s">
        <v>20408</v>
      </c>
      <c r="I129" s="141">
        <v>2</v>
      </c>
      <c r="J129" s="220" t="s">
        <v>3576</v>
      </c>
      <c r="K129" s="267" t="s">
        <v>20407</v>
      </c>
      <c r="L129" s="208" t="s">
        <v>350</v>
      </c>
      <c r="M129" s="141"/>
      <c r="N129" s="208">
        <v>0</v>
      </c>
      <c r="O129" s="141" t="s">
        <v>29</v>
      </c>
      <c r="P129" s="141">
        <v>37831.89</v>
      </c>
      <c r="Q129" s="141">
        <v>4110200</v>
      </c>
      <c r="R129" s="141">
        <v>3476487</v>
      </c>
      <c r="S129" s="208">
        <v>84.9</v>
      </c>
      <c r="T129" s="208">
        <v>0</v>
      </c>
      <c r="U129" s="208">
        <v>0</v>
      </c>
      <c r="V129" s="141" t="s">
        <v>20406</v>
      </c>
      <c r="W129" s="141" t="s">
        <v>20405</v>
      </c>
      <c r="X129" s="208" t="s">
        <v>20404</v>
      </c>
      <c r="Y129" s="141" t="s">
        <v>143</v>
      </c>
      <c r="Z129" s="141" t="str">
        <f t="shared" ref="Z129:Z192" si="2">IF(P129,CONCATENATE(C129,Y129),0)</f>
        <v>Target Region capture91PE</v>
      </c>
      <c r="AA129" s="260">
        <v>0.15517241379310345</v>
      </c>
      <c r="AB129" s="207" t="s">
        <v>2544</v>
      </c>
      <c r="AC129" s="207" t="s">
        <v>16125</v>
      </c>
      <c r="AD129" s="141"/>
    </row>
    <row r="130" spans="1:30" ht="24" customHeight="1">
      <c r="A130" s="133">
        <v>42863</v>
      </c>
      <c r="B130" s="134" t="s">
        <v>20264</v>
      </c>
      <c r="C130" s="135" t="s">
        <v>4732</v>
      </c>
      <c r="D130" s="135" t="s">
        <v>31</v>
      </c>
      <c r="E130" s="135" t="s">
        <v>20265</v>
      </c>
      <c r="F130" s="159">
        <v>42859</v>
      </c>
      <c r="G130" s="135" t="s">
        <v>410</v>
      </c>
      <c r="H130" s="135" t="s">
        <v>20266</v>
      </c>
      <c r="I130" s="135">
        <v>1</v>
      </c>
      <c r="J130" s="135" t="s">
        <v>32</v>
      </c>
      <c r="K130" s="135" t="s">
        <v>28</v>
      </c>
      <c r="L130" s="135">
        <v>0</v>
      </c>
      <c r="M130" s="135" t="s">
        <v>20267</v>
      </c>
      <c r="N130" s="135">
        <v>0</v>
      </c>
      <c r="O130" s="135" t="s">
        <v>41</v>
      </c>
      <c r="P130" s="135">
        <v>92933.37</v>
      </c>
      <c r="Q130" s="135">
        <v>4309650</v>
      </c>
      <c r="R130" s="135">
        <v>2765874</v>
      </c>
      <c r="S130" s="135">
        <v>64.180000000000007</v>
      </c>
      <c r="T130" s="135">
        <v>0</v>
      </c>
      <c r="U130" s="135">
        <v>0</v>
      </c>
      <c r="V130" s="135" t="s">
        <v>20268</v>
      </c>
      <c r="W130" s="135" t="s">
        <v>20269</v>
      </c>
      <c r="X130" s="135" t="s">
        <v>20270</v>
      </c>
      <c r="Y130" s="147" t="s">
        <v>140</v>
      </c>
      <c r="Z130" s="147" t="str">
        <f t="shared" si="2"/>
        <v>Re-sequencing151PE</v>
      </c>
      <c r="AA130" s="137">
        <v>0</v>
      </c>
      <c r="AB130" s="138" t="s">
        <v>30</v>
      </c>
      <c r="AC130" s="154" t="s">
        <v>3343</v>
      </c>
      <c r="AD130" s="155"/>
    </row>
    <row r="131" spans="1:30" ht="24" customHeight="1">
      <c r="A131" s="139">
        <v>42863</v>
      </c>
      <c r="B131" s="140" t="s">
        <v>20271</v>
      </c>
      <c r="C131" s="141" t="s">
        <v>3329</v>
      </c>
      <c r="D131" s="141" t="s">
        <v>31</v>
      </c>
      <c r="E131" s="141" t="s">
        <v>20272</v>
      </c>
      <c r="F131" s="151">
        <v>42859</v>
      </c>
      <c r="G131" s="141" t="s">
        <v>410</v>
      </c>
      <c r="H131" s="141" t="s">
        <v>20273</v>
      </c>
      <c r="I131" s="141">
        <v>2</v>
      </c>
      <c r="J131" s="141" t="s">
        <v>32</v>
      </c>
      <c r="K131" s="141" t="s">
        <v>28</v>
      </c>
      <c r="L131" s="141">
        <v>0</v>
      </c>
      <c r="M131" s="141" t="s">
        <v>20274</v>
      </c>
      <c r="N131" s="141">
        <v>0</v>
      </c>
      <c r="O131" s="141" t="s">
        <v>41</v>
      </c>
      <c r="P131" s="141">
        <v>104038.59</v>
      </c>
      <c r="Q131" s="141">
        <v>4309650</v>
      </c>
      <c r="R131" s="141">
        <v>3186289</v>
      </c>
      <c r="S131" s="141">
        <v>73.930000000000007</v>
      </c>
      <c r="T131" s="141">
        <v>0</v>
      </c>
      <c r="U131" s="141">
        <v>0</v>
      </c>
      <c r="V131" s="141" t="s">
        <v>20275</v>
      </c>
      <c r="W131" s="141" t="s">
        <v>20276</v>
      </c>
      <c r="X131" s="141" t="s">
        <v>20277</v>
      </c>
      <c r="Y131" s="141" t="s">
        <v>140</v>
      </c>
      <c r="Z131" s="141" t="str">
        <f t="shared" si="2"/>
        <v>Meta151PE</v>
      </c>
      <c r="AA131" s="143">
        <v>0</v>
      </c>
      <c r="AB131" s="143" t="s">
        <v>30</v>
      </c>
      <c r="AC131" s="143" t="s">
        <v>3343</v>
      </c>
      <c r="AD131" s="143"/>
    </row>
    <row r="132" spans="1:30" ht="24" customHeight="1">
      <c r="A132" s="139">
        <v>42863</v>
      </c>
      <c r="B132" s="140" t="s">
        <v>20278</v>
      </c>
      <c r="C132" s="141" t="s">
        <v>3329</v>
      </c>
      <c r="D132" s="141" t="s">
        <v>31</v>
      </c>
      <c r="E132" s="141" t="s">
        <v>20272</v>
      </c>
      <c r="F132" s="151">
        <v>42859</v>
      </c>
      <c r="G132" s="141" t="s">
        <v>410</v>
      </c>
      <c r="H132" s="141" t="s">
        <v>20273</v>
      </c>
      <c r="I132" s="141">
        <v>3</v>
      </c>
      <c r="J132" s="141" t="s">
        <v>32</v>
      </c>
      <c r="K132" s="141" t="s">
        <v>28</v>
      </c>
      <c r="L132" s="141">
        <v>0</v>
      </c>
      <c r="M132" s="141" t="s">
        <v>20274</v>
      </c>
      <c r="N132" s="141">
        <v>0</v>
      </c>
      <c r="O132" s="141" t="s">
        <v>41</v>
      </c>
      <c r="P132" s="141">
        <v>104473.82</v>
      </c>
      <c r="Q132" s="141">
        <v>4309650</v>
      </c>
      <c r="R132" s="141">
        <v>3201208</v>
      </c>
      <c r="S132" s="141">
        <v>74.28</v>
      </c>
      <c r="T132" s="141">
        <v>0</v>
      </c>
      <c r="U132" s="141">
        <v>0</v>
      </c>
      <c r="V132" s="141" t="s">
        <v>20279</v>
      </c>
      <c r="W132" s="141" t="s">
        <v>20280</v>
      </c>
      <c r="X132" s="141" t="s">
        <v>20281</v>
      </c>
      <c r="Y132" s="141" t="s">
        <v>140</v>
      </c>
      <c r="Z132" s="141" t="str">
        <f t="shared" si="2"/>
        <v>Meta151PE</v>
      </c>
      <c r="AA132" s="143">
        <v>0</v>
      </c>
      <c r="AB132" s="143" t="s">
        <v>30</v>
      </c>
      <c r="AC132" s="143" t="s">
        <v>3343</v>
      </c>
      <c r="AD132" s="143"/>
    </row>
    <row r="133" spans="1:30" ht="24" customHeight="1">
      <c r="A133" s="139">
        <v>42863</v>
      </c>
      <c r="B133" s="140" t="s">
        <v>20282</v>
      </c>
      <c r="C133" s="141" t="s">
        <v>27</v>
      </c>
      <c r="D133" s="141" t="s">
        <v>31</v>
      </c>
      <c r="E133" s="141" t="s">
        <v>20283</v>
      </c>
      <c r="F133" s="151">
        <v>42859</v>
      </c>
      <c r="G133" s="141" t="s">
        <v>410</v>
      </c>
      <c r="H133" s="141" t="s">
        <v>20273</v>
      </c>
      <c r="I133" s="141">
        <v>4</v>
      </c>
      <c r="J133" s="141" t="s">
        <v>32</v>
      </c>
      <c r="K133" s="141" t="s">
        <v>28</v>
      </c>
      <c r="L133" s="141">
        <v>0</v>
      </c>
      <c r="M133" s="141" t="s">
        <v>20284</v>
      </c>
      <c r="N133" s="141">
        <v>365</v>
      </c>
      <c r="O133" s="141" t="s">
        <v>41</v>
      </c>
      <c r="P133" s="141">
        <v>121446.79</v>
      </c>
      <c r="Q133" s="141">
        <v>4309650</v>
      </c>
      <c r="R133" s="141">
        <v>3651114</v>
      </c>
      <c r="S133" s="141">
        <v>84.72</v>
      </c>
      <c r="T133" s="141" t="s">
        <v>20285</v>
      </c>
      <c r="U133" s="141" t="s">
        <v>20286</v>
      </c>
      <c r="V133" s="141" t="s">
        <v>20287</v>
      </c>
      <c r="W133" s="141" t="s">
        <v>20288</v>
      </c>
      <c r="X133" s="141" t="s">
        <v>20289</v>
      </c>
      <c r="Y133" s="141" t="s">
        <v>140</v>
      </c>
      <c r="Z133" s="141" t="str">
        <f t="shared" si="2"/>
        <v>Re-sequencing151PE</v>
      </c>
      <c r="AA133" s="143">
        <v>0</v>
      </c>
      <c r="AB133" s="143" t="s">
        <v>30</v>
      </c>
      <c r="AC133" s="143" t="s">
        <v>3343</v>
      </c>
      <c r="AD133" s="143"/>
    </row>
    <row r="134" spans="1:30" ht="24" customHeight="1">
      <c r="A134" s="139">
        <v>42863</v>
      </c>
      <c r="B134" s="140" t="s">
        <v>20290</v>
      </c>
      <c r="C134" s="141">
        <v>0</v>
      </c>
      <c r="D134" s="141" t="s">
        <v>31</v>
      </c>
      <c r="E134" s="141" t="s">
        <v>20291</v>
      </c>
      <c r="F134" s="151">
        <v>42859</v>
      </c>
      <c r="G134" s="141" t="s">
        <v>410</v>
      </c>
      <c r="H134" s="141" t="s">
        <v>20273</v>
      </c>
      <c r="I134" s="141">
        <v>5</v>
      </c>
      <c r="J134" s="141" t="s">
        <v>32</v>
      </c>
      <c r="K134" s="141" t="s">
        <v>28</v>
      </c>
      <c r="L134" s="141">
        <v>0</v>
      </c>
      <c r="M134" s="141" t="s">
        <v>20274</v>
      </c>
      <c r="N134" s="141">
        <v>279</v>
      </c>
      <c r="O134" s="141" t="s">
        <v>41</v>
      </c>
      <c r="P134" s="141">
        <v>112670.77</v>
      </c>
      <c r="Q134" s="141">
        <v>4309650</v>
      </c>
      <c r="R134" s="141">
        <v>3458702</v>
      </c>
      <c r="S134" s="141">
        <v>80.25</v>
      </c>
      <c r="T134" s="141" t="s">
        <v>20292</v>
      </c>
      <c r="U134" s="141" t="s">
        <v>20293</v>
      </c>
      <c r="V134" s="141" t="s">
        <v>20294</v>
      </c>
      <c r="W134" s="141" t="s">
        <v>20295</v>
      </c>
      <c r="X134" s="141" t="s">
        <v>20296</v>
      </c>
      <c r="Y134" s="141" t="s">
        <v>140</v>
      </c>
      <c r="Z134" s="141" t="str">
        <f t="shared" si="2"/>
        <v>0151PE</v>
      </c>
      <c r="AA134" s="143">
        <v>0</v>
      </c>
      <c r="AB134" s="143" t="s">
        <v>30</v>
      </c>
      <c r="AC134" s="143" t="s">
        <v>3343</v>
      </c>
      <c r="AD134" s="143"/>
    </row>
    <row r="135" spans="1:30" ht="24" customHeight="1">
      <c r="A135" s="139">
        <v>42863</v>
      </c>
      <c r="B135" s="140" t="s">
        <v>20297</v>
      </c>
      <c r="C135" s="141" t="s">
        <v>4686</v>
      </c>
      <c r="D135" s="141" t="s">
        <v>31</v>
      </c>
      <c r="E135" s="141" t="s">
        <v>20298</v>
      </c>
      <c r="F135" s="151">
        <v>42859</v>
      </c>
      <c r="G135" s="141" t="s">
        <v>410</v>
      </c>
      <c r="H135" s="141" t="s">
        <v>20273</v>
      </c>
      <c r="I135" s="141">
        <v>6</v>
      </c>
      <c r="J135" s="141" t="s">
        <v>32</v>
      </c>
      <c r="K135" s="141" t="s">
        <v>28</v>
      </c>
      <c r="L135" s="141">
        <v>0</v>
      </c>
      <c r="M135" s="141" t="s">
        <v>20284</v>
      </c>
      <c r="N135" s="141">
        <v>180</v>
      </c>
      <c r="O135" s="141" t="s">
        <v>41</v>
      </c>
      <c r="P135" s="141">
        <v>106156.58</v>
      </c>
      <c r="Q135" s="141">
        <v>4309650</v>
      </c>
      <c r="R135" s="141">
        <v>3159422</v>
      </c>
      <c r="S135" s="141">
        <v>73.31</v>
      </c>
      <c r="T135" s="141" t="s">
        <v>20299</v>
      </c>
      <c r="U135" s="141" t="s">
        <v>20300</v>
      </c>
      <c r="V135" s="141" t="s">
        <v>20301</v>
      </c>
      <c r="W135" s="141" t="s">
        <v>20302</v>
      </c>
      <c r="X135" s="141" t="s">
        <v>20303</v>
      </c>
      <c r="Y135" s="141" t="s">
        <v>140</v>
      </c>
      <c r="Z135" s="141" t="str">
        <f t="shared" si="2"/>
        <v>Transcriptome151PE</v>
      </c>
      <c r="AA135" s="143">
        <v>0</v>
      </c>
      <c r="AB135" s="143" t="s">
        <v>30</v>
      </c>
      <c r="AC135" s="143" t="s">
        <v>3343</v>
      </c>
      <c r="AD135" s="143"/>
    </row>
    <row r="136" spans="1:30" ht="24" customHeight="1">
      <c r="A136" s="139">
        <v>42863</v>
      </c>
      <c r="B136" s="140" t="s">
        <v>20304</v>
      </c>
      <c r="C136" s="141" t="s">
        <v>4686</v>
      </c>
      <c r="D136" s="141" t="s">
        <v>31</v>
      </c>
      <c r="E136" s="141" t="s">
        <v>20305</v>
      </c>
      <c r="F136" s="151">
        <v>42859</v>
      </c>
      <c r="G136" s="141" t="s">
        <v>410</v>
      </c>
      <c r="H136" s="141" t="s">
        <v>20273</v>
      </c>
      <c r="I136" s="141">
        <v>7</v>
      </c>
      <c r="J136" s="141" t="s">
        <v>32</v>
      </c>
      <c r="K136" s="141" t="s">
        <v>28</v>
      </c>
      <c r="L136" s="141">
        <v>0</v>
      </c>
      <c r="M136" s="141" t="s">
        <v>20284</v>
      </c>
      <c r="N136" s="141">
        <v>157</v>
      </c>
      <c r="O136" s="141" t="s">
        <v>41</v>
      </c>
      <c r="P136" s="141">
        <v>114990.41</v>
      </c>
      <c r="Q136" s="141">
        <v>4309650</v>
      </c>
      <c r="R136" s="141">
        <v>3422333</v>
      </c>
      <c r="S136" s="141">
        <v>79.41</v>
      </c>
      <c r="T136" s="141" t="s">
        <v>20306</v>
      </c>
      <c r="U136" s="141" t="s">
        <v>20307</v>
      </c>
      <c r="V136" s="141" t="s">
        <v>20308</v>
      </c>
      <c r="W136" s="141" t="s">
        <v>20309</v>
      </c>
      <c r="X136" s="141" t="s">
        <v>20310</v>
      </c>
      <c r="Y136" s="141" t="s">
        <v>140</v>
      </c>
      <c r="Z136" s="141" t="str">
        <f t="shared" si="2"/>
        <v>Transcriptome151PE</v>
      </c>
      <c r="AA136" s="143">
        <v>0</v>
      </c>
      <c r="AB136" s="143" t="s">
        <v>30</v>
      </c>
      <c r="AC136" s="143" t="s">
        <v>3343</v>
      </c>
      <c r="AD136" s="143"/>
    </row>
    <row r="137" spans="1:30" ht="24" customHeight="1">
      <c r="A137" s="139">
        <v>42863</v>
      </c>
      <c r="B137" s="140" t="s">
        <v>20311</v>
      </c>
      <c r="C137" s="141" t="s">
        <v>4732</v>
      </c>
      <c r="D137" s="141" t="s">
        <v>31</v>
      </c>
      <c r="E137" s="141" t="s">
        <v>20312</v>
      </c>
      <c r="F137" s="151">
        <v>42859</v>
      </c>
      <c r="G137" s="141" t="s">
        <v>410</v>
      </c>
      <c r="H137" s="141" t="s">
        <v>20273</v>
      </c>
      <c r="I137" s="141">
        <v>8</v>
      </c>
      <c r="J137" s="141" t="s">
        <v>32</v>
      </c>
      <c r="K137" s="141" t="s">
        <v>28</v>
      </c>
      <c r="L137" s="141">
        <v>0</v>
      </c>
      <c r="M137" s="141" t="s">
        <v>20274</v>
      </c>
      <c r="N137" s="141">
        <v>0</v>
      </c>
      <c r="O137" s="141" t="s">
        <v>41</v>
      </c>
      <c r="P137" s="141">
        <v>100987.45</v>
      </c>
      <c r="Q137" s="141">
        <v>4309650</v>
      </c>
      <c r="R137" s="141">
        <v>3005578</v>
      </c>
      <c r="S137" s="141">
        <v>69.739999999999995</v>
      </c>
      <c r="T137" s="141">
        <v>0</v>
      </c>
      <c r="U137" s="141">
        <v>0</v>
      </c>
      <c r="V137" s="141" t="s">
        <v>20313</v>
      </c>
      <c r="W137" s="141" t="s">
        <v>20314</v>
      </c>
      <c r="X137" s="141" t="s">
        <v>20315</v>
      </c>
      <c r="Y137" s="141" t="s">
        <v>140</v>
      </c>
      <c r="Z137" s="141" t="str">
        <f t="shared" si="2"/>
        <v>Re-sequencing151PE</v>
      </c>
      <c r="AA137" s="143">
        <v>0</v>
      </c>
      <c r="AB137" s="143" t="s">
        <v>30</v>
      </c>
      <c r="AC137" s="143" t="s">
        <v>3343</v>
      </c>
      <c r="AD137" s="143"/>
    </row>
    <row r="138" spans="1:30" ht="24" customHeight="1">
      <c r="A138" s="133">
        <v>42863</v>
      </c>
      <c r="B138" s="152" t="s">
        <v>20316</v>
      </c>
      <c r="C138" s="153" t="s">
        <v>104</v>
      </c>
      <c r="D138" s="153" t="s">
        <v>31</v>
      </c>
      <c r="E138" s="153" t="s">
        <v>20317</v>
      </c>
      <c r="F138" s="133">
        <v>42858</v>
      </c>
      <c r="G138" s="153" t="s">
        <v>120</v>
      </c>
      <c r="H138" s="153" t="s">
        <v>20318</v>
      </c>
      <c r="I138" s="153">
        <v>1</v>
      </c>
      <c r="J138" s="153" t="s">
        <v>10784</v>
      </c>
      <c r="K138" s="153" t="s">
        <v>28</v>
      </c>
      <c r="L138" s="153" t="s">
        <v>20319</v>
      </c>
      <c r="M138" s="153" t="s">
        <v>20320</v>
      </c>
      <c r="N138" s="153">
        <v>0</v>
      </c>
      <c r="O138" s="153" t="s">
        <v>33</v>
      </c>
      <c r="P138" s="153">
        <v>68509.88</v>
      </c>
      <c r="Q138" s="153">
        <v>4309650</v>
      </c>
      <c r="R138" s="153">
        <v>3094298</v>
      </c>
      <c r="S138" s="153">
        <v>71.8</v>
      </c>
      <c r="T138" s="153">
        <v>0</v>
      </c>
      <c r="U138" s="153">
        <v>0</v>
      </c>
      <c r="V138" s="153" t="s">
        <v>20321</v>
      </c>
      <c r="W138" s="153" t="s">
        <v>20322</v>
      </c>
      <c r="X138" s="153" t="s">
        <v>20323</v>
      </c>
      <c r="Y138" s="147" t="s">
        <v>4625</v>
      </c>
      <c r="Z138" s="147" t="str">
        <f t="shared" si="2"/>
        <v>Transcriptome101PE</v>
      </c>
      <c r="AA138" s="154">
        <v>0</v>
      </c>
      <c r="AB138" s="155" t="s">
        <v>30</v>
      </c>
      <c r="AC138" s="155" t="s">
        <v>139</v>
      </c>
      <c r="AD138" s="206"/>
    </row>
    <row r="139" spans="1:30" ht="24" customHeight="1">
      <c r="A139" s="139">
        <v>42863</v>
      </c>
      <c r="B139" s="140" t="s">
        <v>20324</v>
      </c>
      <c r="C139" s="141" t="s">
        <v>9985</v>
      </c>
      <c r="D139" s="141" t="s">
        <v>20325</v>
      </c>
      <c r="E139" s="141" t="s">
        <v>20326</v>
      </c>
      <c r="F139" s="142">
        <v>42858</v>
      </c>
      <c r="G139" s="141" t="s">
        <v>120</v>
      </c>
      <c r="H139" s="141" t="s">
        <v>20318</v>
      </c>
      <c r="I139" s="141">
        <v>2</v>
      </c>
      <c r="J139" s="141" t="s">
        <v>10784</v>
      </c>
      <c r="K139" s="141" t="s">
        <v>28</v>
      </c>
      <c r="L139" s="141" t="s">
        <v>20319</v>
      </c>
      <c r="M139" s="141" t="s">
        <v>20327</v>
      </c>
      <c r="N139" s="141">
        <v>0</v>
      </c>
      <c r="O139" s="141" t="s">
        <v>33</v>
      </c>
      <c r="P139" s="141">
        <v>62805.91</v>
      </c>
      <c r="Q139" s="141">
        <v>4309650</v>
      </c>
      <c r="R139" s="141">
        <v>2803835</v>
      </c>
      <c r="S139" s="141">
        <v>65.06</v>
      </c>
      <c r="T139" s="141">
        <v>0</v>
      </c>
      <c r="U139" s="141">
        <v>0</v>
      </c>
      <c r="V139" s="141" t="s">
        <v>20328</v>
      </c>
      <c r="W139" s="141" t="s">
        <v>20329</v>
      </c>
      <c r="X139" s="141" t="s">
        <v>20330</v>
      </c>
      <c r="Y139" s="141" t="s">
        <v>4625</v>
      </c>
      <c r="Z139" s="141" t="str">
        <f t="shared" si="2"/>
        <v>GBS101PE</v>
      </c>
      <c r="AA139" s="143">
        <v>0</v>
      </c>
      <c r="AB139" s="143" t="s">
        <v>30</v>
      </c>
      <c r="AC139" s="156" t="s">
        <v>139</v>
      </c>
      <c r="AD139" s="205"/>
    </row>
    <row r="140" spans="1:30" ht="24" customHeight="1">
      <c r="A140" s="139">
        <v>42863</v>
      </c>
      <c r="B140" s="140" t="s">
        <v>20324</v>
      </c>
      <c r="C140" s="141" t="s">
        <v>9985</v>
      </c>
      <c r="D140" s="141" t="s">
        <v>20331</v>
      </c>
      <c r="E140" s="141" t="s">
        <v>20332</v>
      </c>
      <c r="F140" s="142">
        <v>42858</v>
      </c>
      <c r="G140" s="141" t="s">
        <v>120</v>
      </c>
      <c r="H140" s="141" t="s">
        <v>20318</v>
      </c>
      <c r="I140" s="141">
        <v>3</v>
      </c>
      <c r="J140" s="141" t="s">
        <v>10784</v>
      </c>
      <c r="K140" s="141" t="s">
        <v>28</v>
      </c>
      <c r="L140" s="141" t="s">
        <v>20319</v>
      </c>
      <c r="M140" s="141" t="s">
        <v>20327</v>
      </c>
      <c r="N140" s="141">
        <v>0</v>
      </c>
      <c r="O140" s="141" t="s">
        <v>33</v>
      </c>
      <c r="P140" s="141">
        <v>61763.38</v>
      </c>
      <c r="Q140" s="141">
        <v>4309650</v>
      </c>
      <c r="R140" s="141">
        <v>2757293</v>
      </c>
      <c r="S140" s="141">
        <v>63.98</v>
      </c>
      <c r="T140" s="141">
        <v>0</v>
      </c>
      <c r="U140" s="141">
        <v>0</v>
      </c>
      <c r="V140" s="141" t="s">
        <v>20333</v>
      </c>
      <c r="W140" s="141" t="s">
        <v>20334</v>
      </c>
      <c r="X140" s="141" t="s">
        <v>20335</v>
      </c>
      <c r="Y140" s="141" t="s">
        <v>4625</v>
      </c>
      <c r="Z140" s="141" t="str">
        <f t="shared" si="2"/>
        <v>GBS101PE</v>
      </c>
      <c r="AA140" s="143">
        <v>0</v>
      </c>
      <c r="AB140" s="143" t="s">
        <v>30</v>
      </c>
      <c r="AC140" s="156" t="s">
        <v>139</v>
      </c>
      <c r="AD140" s="205"/>
    </row>
    <row r="141" spans="1:30" ht="24" customHeight="1">
      <c r="A141" s="139">
        <v>42863</v>
      </c>
      <c r="B141" s="140" t="s">
        <v>20336</v>
      </c>
      <c r="C141" s="141">
        <v>0</v>
      </c>
      <c r="D141" s="141" t="s">
        <v>31</v>
      </c>
      <c r="E141" s="141" t="s">
        <v>20337</v>
      </c>
      <c r="F141" s="142">
        <v>42858</v>
      </c>
      <c r="G141" s="141" t="s">
        <v>120</v>
      </c>
      <c r="H141" s="141" t="s">
        <v>20318</v>
      </c>
      <c r="I141" s="141">
        <v>4</v>
      </c>
      <c r="J141" s="144" t="s">
        <v>8423</v>
      </c>
      <c r="K141" s="144" t="s">
        <v>20338</v>
      </c>
      <c r="L141" s="141" t="s">
        <v>20319</v>
      </c>
      <c r="M141" s="141" t="s">
        <v>20320</v>
      </c>
      <c r="N141" s="141">
        <v>198</v>
      </c>
      <c r="O141" s="141" t="s">
        <v>33</v>
      </c>
      <c r="P141" s="141">
        <v>64949.919999999998</v>
      </c>
      <c r="Q141" s="141">
        <v>4309650</v>
      </c>
      <c r="R141" s="141">
        <v>2979887</v>
      </c>
      <c r="S141" s="141">
        <v>69.14</v>
      </c>
      <c r="T141" s="141" t="s">
        <v>20339</v>
      </c>
      <c r="U141" s="141" t="s">
        <v>20340</v>
      </c>
      <c r="V141" s="141" t="s">
        <v>20341</v>
      </c>
      <c r="W141" s="141" t="s">
        <v>20342</v>
      </c>
      <c r="X141" s="141" t="s">
        <v>20343</v>
      </c>
      <c r="Y141" s="141" t="s">
        <v>4625</v>
      </c>
      <c r="Z141" s="141" t="str">
        <f t="shared" si="2"/>
        <v>0101PE</v>
      </c>
      <c r="AA141" s="143">
        <v>0.1111111111111111</v>
      </c>
      <c r="AB141" s="143" t="s">
        <v>30</v>
      </c>
      <c r="AC141" s="156" t="s">
        <v>139</v>
      </c>
      <c r="AD141" s="205"/>
    </row>
    <row r="142" spans="1:30" ht="24" customHeight="1">
      <c r="A142" s="139">
        <v>42863</v>
      </c>
      <c r="B142" s="140" t="s">
        <v>20344</v>
      </c>
      <c r="C142" s="141" t="s">
        <v>104</v>
      </c>
      <c r="D142" s="141" t="s">
        <v>31</v>
      </c>
      <c r="E142" s="141" t="s">
        <v>20345</v>
      </c>
      <c r="F142" s="142">
        <v>42858</v>
      </c>
      <c r="G142" s="141" t="s">
        <v>120</v>
      </c>
      <c r="H142" s="141" t="s">
        <v>20318</v>
      </c>
      <c r="I142" s="141">
        <v>5</v>
      </c>
      <c r="J142" s="141" t="s">
        <v>10784</v>
      </c>
      <c r="K142" s="141" t="s">
        <v>28</v>
      </c>
      <c r="L142" s="141" t="s">
        <v>20319</v>
      </c>
      <c r="M142" s="141" t="s">
        <v>20346</v>
      </c>
      <c r="N142" s="141">
        <v>0</v>
      </c>
      <c r="O142" s="141" t="s">
        <v>33</v>
      </c>
      <c r="P142" s="141">
        <v>63332.31</v>
      </c>
      <c r="Q142" s="141">
        <v>4309650</v>
      </c>
      <c r="R142" s="141">
        <v>2887021</v>
      </c>
      <c r="S142" s="141">
        <v>66.989999999999995</v>
      </c>
      <c r="T142" s="141">
        <v>0</v>
      </c>
      <c r="U142" s="141">
        <v>0</v>
      </c>
      <c r="V142" s="141" t="s">
        <v>20347</v>
      </c>
      <c r="W142" s="141" t="s">
        <v>20348</v>
      </c>
      <c r="X142" s="141" t="s">
        <v>20349</v>
      </c>
      <c r="Y142" s="141" t="s">
        <v>4625</v>
      </c>
      <c r="Z142" s="141" t="str">
        <f t="shared" si="2"/>
        <v>Transcriptome101PE</v>
      </c>
      <c r="AA142" s="143">
        <v>0</v>
      </c>
      <c r="AB142" s="143" t="s">
        <v>30</v>
      </c>
      <c r="AC142" s="156" t="s">
        <v>139</v>
      </c>
      <c r="AD142" s="205"/>
    </row>
    <row r="143" spans="1:30" ht="24" customHeight="1">
      <c r="A143" s="139">
        <v>42863</v>
      </c>
      <c r="B143" s="140" t="s">
        <v>20344</v>
      </c>
      <c r="C143" s="141" t="s">
        <v>104</v>
      </c>
      <c r="D143" s="141" t="s">
        <v>31</v>
      </c>
      <c r="E143" s="141" t="s">
        <v>20345</v>
      </c>
      <c r="F143" s="142">
        <v>42858</v>
      </c>
      <c r="G143" s="141" t="s">
        <v>120</v>
      </c>
      <c r="H143" s="141" t="s">
        <v>20318</v>
      </c>
      <c r="I143" s="141">
        <v>6</v>
      </c>
      <c r="J143" s="141" t="s">
        <v>10784</v>
      </c>
      <c r="K143" s="141" t="s">
        <v>28</v>
      </c>
      <c r="L143" s="141" t="s">
        <v>20319</v>
      </c>
      <c r="M143" s="141" t="s">
        <v>20346</v>
      </c>
      <c r="N143" s="141">
        <v>0</v>
      </c>
      <c r="O143" s="141" t="s">
        <v>33</v>
      </c>
      <c r="P143" s="141">
        <v>65601.289999999994</v>
      </c>
      <c r="Q143" s="141">
        <v>4309650</v>
      </c>
      <c r="R143" s="141">
        <v>2988868</v>
      </c>
      <c r="S143" s="141">
        <v>69.349999999999994</v>
      </c>
      <c r="T143" s="141">
        <v>0</v>
      </c>
      <c r="U143" s="141">
        <v>0</v>
      </c>
      <c r="V143" s="141" t="s">
        <v>20350</v>
      </c>
      <c r="W143" s="141" t="s">
        <v>20351</v>
      </c>
      <c r="X143" s="141" t="s">
        <v>20352</v>
      </c>
      <c r="Y143" s="141" t="s">
        <v>4625</v>
      </c>
      <c r="Z143" s="141" t="str">
        <f t="shared" si="2"/>
        <v>Transcriptome101PE</v>
      </c>
      <c r="AA143" s="143">
        <v>0</v>
      </c>
      <c r="AB143" s="143" t="s">
        <v>30</v>
      </c>
      <c r="AC143" s="156" t="s">
        <v>139</v>
      </c>
      <c r="AD143" s="205"/>
    </row>
    <row r="144" spans="1:30" ht="24" customHeight="1">
      <c r="A144" s="139">
        <v>42863</v>
      </c>
      <c r="B144" s="140" t="s">
        <v>20353</v>
      </c>
      <c r="C144" s="141" t="s">
        <v>27</v>
      </c>
      <c r="D144" s="141" t="s">
        <v>20354</v>
      </c>
      <c r="E144" s="141" t="s">
        <v>20355</v>
      </c>
      <c r="F144" s="142">
        <v>42858</v>
      </c>
      <c r="G144" s="141" t="s">
        <v>120</v>
      </c>
      <c r="H144" s="141" t="s">
        <v>20318</v>
      </c>
      <c r="I144" s="141">
        <v>7</v>
      </c>
      <c r="J144" s="141" t="s">
        <v>10784</v>
      </c>
      <c r="K144" s="141" t="s">
        <v>28</v>
      </c>
      <c r="L144" s="141" t="s">
        <v>20319</v>
      </c>
      <c r="M144" s="141" t="s">
        <v>20356</v>
      </c>
      <c r="N144" s="141">
        <v>0</v>
      </c>
      <c r="O144" s="141" t="s">
        <v>33</v>
      </c>
      <c r="P144" s="141">
        <v>65966.06</v>
      </c>
      <c r="Q144" s="141">
        <v>4309650</v>
      </c>
      <c r="R144" s="141">
        <v>2944913</v>
      </c>
      <c r="S144" s="141">
        <v>68.33</v>
      </c>
      <c r="T144" s="141">
        <v>0</v>
      </c>
      <c r="U144" s="141">
        <v>0</v>
      </c>
      <c r="V144" s="141" t="s">
        <v>20357</v>
      </c>
      <c r="W144" s="141" t="s">
        <v>20358</v>
      </c>
      <c r="X144" s="141" t="s">
        <v>20359</v>
      </c>
      <c r="Y144" s="141" t="s">
        <v>4625</v>
      </c>
      <c r="Z144" s="141" t="str">
        <f t="shared" si="2"/>
        <v>Re-sequencing101PE</v>
      </c>
      <c r="AA144" s="143">
        <v>0</v>
      </c>
      <c r="AB144" s="143" t="s">
        <v>30</v>
      </c>
      <c r="AC144" s="156" t="s">
        <v>139</v>
      </c>
      <c r="AD144" s="205"/>
    </row>
    <row r="145" spans="1:30" ht="24" customHeight="1">
      <c r="A145" s="139">
        <v>42863</v>
      </c>
      <c r="B145" s="140" t="s">
        <v>20360</v>
      </c>
      <c r="C145" s="141" t="s">
        <v>104</v>
      </c>
      <c r="D145" s="141" t="s">
        <v>31</v>
      </c>
      <c r="E145" s="141" t="s">
        <v>20361</v>
      </c>
      <c r="F145" s="142">
        <v>42858</v>
      </c>
      <c r="G145" s="141" t="s">
        <v>120</v>
      </c>
      <c r="H145" s="141" t="s">
        <v>20318</v>
      </c>
      <c r="I145" s="141">
        <v>8</v>
      </c>
      <c r="J145" s="141" t="s">
        <v>10784</v>
      </c>
      <c r="K145" s="141" t="s">
        <v>28</v>
      </c>
      <c r="L145" s="141" t="s">
        <v>20319</v>
      </c>
      <c r="M145" s="141" t="s">
        <v>20320</v>
      </c>
      <c r="N145" s="141">
        <v>0</v>
      </c>
      <c r="O145" s="141" t="s">
        <v>33</v>
      </c>
      <c r="P145" s="141">
        <v>60168.9</v>
      </c>
      <c r="Q145" s="141">
        <v>4309650</v>
      </c>
      <c r="R145" s="141">
        <v>2747766</v>
      </c>
      <c r="S145" s="141">
        <v>63.76</v>
      </c>
      <c r="T145" s="141">
        <v>0</v>
      </c>
      <c r="U145" s="141">
        <v>0</v>
      </c>
      <c r="V145" s="141" t="s">
        <v>20362</v>
      </c>
      <c r="W145" s="141" t="s">
        <v>20363</v>
      </c>
      <c r="X145" s="141" t="s">
        <v>20364</v>
      </c>
      <c r="Y145" s="141" t="s">
        <v>4625</v>
      </c>
      <c r="Z145" s="141" t="str">
        <f t="shared" si="2"/>
        <v>Transcriptome101PE</v>
      </c>
      <c r="AA145" s="143">
        <v>0</v>
      </c>
      <c r="AB145" s="143" t="s">
        <v>30</v>
      </c>
      <c r="AC145" s="156" t="s">
        <v>139</v>
      </c>
      <c r="AD145" s="205"/>
    </row>
    <row r="146" spans="1:30" ht="24" customHeight="1">
      <c r="A146" s="133">
        <v>42863</v>
      </c>
      <c r="B146" s="152" t="s">
        <v>20365</v>
      </c>
      <c r="C146" s="153" t="s">
        <v>104</v>
      </c>
      <c r="D146" s="153" t="s">
        <v>31</v>
      </c>
      <c r="E146" s="153" t="s">
        <v>20366</v>
      </c>
      <c r="F146" s="133">
        <v>42858</v>
      </c>
      <c r="G146" s="153" t="s">
        <v>135</v>
      </c>
      <c r="H146" s="153" t="s">
        <v>20367</v>
      </c>
      <c r="I146" s="153">
        <v>1</v>
      </c>
      <c r="J146" s="153" t="s">
        <v>7715</v>
      </c>
      <c r="K146" s="153" t="s">
        <v>28</v>
      </c>
      <c r="L146" s="153" t="s">
        <v>20368</v>
      </c>
      <c r="M146" s="153" t="s">
        <v>19781</v>
      </c>
      <c r="N146" s="153">
        <v>0</v>
      </c>
      <c r="O146" s="153" t="s">
        <v>33</v>
      </c>
      <c r="P146" s="153">
        <v>70246.87</v>
      </c>
      <c r="Q146" s="153">
        <v>4309650</v>
      </c>
      <c r="R146" s="153">
        <v>3176269</v>
      </c>
      <c r="S146" s="153">
        <v>73.7</v>
      </c>
      <c r="T146" s="153">
        <v>0</v>
      </c>
      <c r="U146" s="153">
        <v>0</v>
      </c>
      <c r="V146" s="153" t="s">
        <v>20369</v>
      </c>
      <c r="W146" s="153" t="s">
        <v>20370</v>
      </c>
      <c r="X146" s="153" t="s">
        <v>20371</v>
      </c>
      <c r="Y146" s="147" t="s">
        <v>4625</v>
      </c>
      <c r="Z146" s="147" t="str">
        <f t="shared" si="2"/>
        <v>Transcriptome101PE</v>
      </c>
      <c r="AA146" s="154">
        <v>0</v>
      </c>
      <c r="AB146" s="155" t="s">
        <v>30</v>
      </c>
      <c r="AC146" s="155" t="s">
        <v>139</v>
      </c>
      <c r="AD146" s="206"/>
    </row>
    <row r="147" spans="1:30" ht="24" customHeight="1">
      <c r="A147" s="139">
        <v>42863</v>
      </c>
      <c r="B147" s="140" t="s">
        <v>20365</v>
      </c>
      <c r="C147" s="141" t="s">
        <v>104</v>
      </c>
      <c r="D147" s="141" t="s">
        <v>31</v>
      </c>
      <c r="E147" s="141" t="s">
        <v>20372</v>
      </c>
      <c r="F147" s="142">
        <v>42858</v>
      </c>
      <c r="G147" s="141" t="s">
        <v>135</v>
      </c>
      <c r="H147" s="141" t="s">
        <v>20367</v>
      </c>
      <c r="I147" s="141">
        <v>2</v>
      </c>
      <c r="J147" s="141" t="s">
        <v>7715</v>
      </c>
      <c r="K147" s="141" t="s">
        <v>28</v>
      </c>
      <c r="L147" s="141" t="s">
        <v>20368</v>
      </c>
      <c r="M147" s="141" t="s">
        <v>19781</v>
      </c>
      <c r="N147" s="141">
        <v>0</v>
      </c>
      <c r="O147" s="141" t="s">
        <v>33</v>
      </c>
      <c r="P147" s="141">
        <v>66950.490000000005</v>
      </c>
      <c r="Q147" s="141">
        <v>4309650</v>
      </c>
      <c r="R147" s="141">
        <v>3039298</v>
      </c>
      <c r="S147" s="141">
        <v>70.52</v>
      </c>
      <c r="T147" s="141">
        <v>0</v>
      </c>
      <c r="U147" s="141">
        <v>0</v>
      </c>
      <c r="V147" s="141" t="s">
        <v>20373</v>
      </c>
      <c r="W147" s="141" t="s">
        <v>20374</v>
      </c>
      <c r="X147" s="141" t="s">
        <v>20375</v>
      </c>
      <c r="Y147" s="141" t="s">
        <v>4625</v>
      </c>
      <c r="Z147" s="141" t="str">
        <f t="shared" si="2"/>
        <v>Transcriptome101PE</v>
      </c>
      <c r="AA147" s="143">
        <v>0</v>
      </c>
      <c r="AB147" s="143" t="s">
        <v>30</v>
      </c>
      <c r="AC147" s="156" t="s">
        <v>139</v>
      </c>
      <c r="AD147" s="205"/>
    </row>
    <row r="148" spans="1:30" ht="24" customHeight="1">
      <c r="A148" s="139">
        <v>42863</v>
      </c>
      <c r="B148" s="140" t="s">
        <v>20365</v>
      </c>
      <c r="C148" s="141" t="s">
        <v>104</v>
      </c>
      <c r="D148" s="141" t="s">
        <v>31</v>
      </c>
      <c r="E148" s="141" t="s">
        <v>20376</v>
      </c>
      <c r="F148" s="142">
        <v>42858</v>
      </c>
      <c r="G148" s="141" t="s">
        <v>135</v>
      </c>
      <c r="H148" s="141" t="s">
        <v>20367</v>
      </c>
      <c r="I148" s="141">
        <v>3</v>
      </c>
      <c r="J148" s="141" t="s">
        <v>7715</v>
      </c>
      <c r="K148" s="141" t="s">
        <v>28</v>
      </c>
      <c r="L148" s="141" t="s">
        <v>20368</v>
      </c>
      <c r="M148" s="141" t="s">
        <v>19781</v>
      </c>
      <c r="N148" s="141">
        <v>0</v>
      </c>
      <c r="O148" s="141" t="s">
        <v>33</v>
      </c>
      <c r="P148" s="141">
        <v>69479.25</v>
      </c>
      <c r="Q148" s="141">
        <v>4309650</v>
      </c>
      <c r="R148" s="141">
        <v>3148203</v>
      </c>
      <c r="S148" s="141">
        <v>73.05</v>
      </c>
      <c r="T148" s="141">
        <v>0</v>
      </c>
      <c r="U148" s="141">
        <v>0</v>
      </c>
      <c r="V148" s="141" t="s">
        <v>20377</v>
      </c>
      <c r="W148" s="141" t="s">
        <v>20378</v>
      </c>
      <c r="X148" s="141" t="s">
        <v>20379</v>
      </c>
      <c r="Y148" s="141" t="s">
        <v>4625</v>
      </c>
      <c r="Z148" s="141" t="str">
        <f t="shared" si="2"/>
        <v>Transcriptome101PE</v>
      </c>
      <c r="AA148" s="143">
        <v>0</v>
      </c>
      <c r="AB148" s="143" t="s">
        <v>30</v>
      </c>
      <c r="AC148" s="156" t="s">
        <v>139</v>
      </c>
      <c r="AD148" s="205"/>
    </row>
    <row r="149" spans="1:30" ht="24" customHeight="1">
      <c r="A149" s="139">
        <v>42863</v>
      </c>
      <c r="B149" s="140" t="s">
        <v>20336</v>
      </c>
      <c r="C149" s="141">
        <v>0</v>
      </c>
      <c r="D149" s="141" t="s">
        <v>31</v>
      </c>
      <c r="E149" s="141" t="s">
        <v>20337</v>
      </c>
      <c r="F149" s="142">
        <v>42858</v>
      </c>
      <c r="G149" s="141" t="s">
        <v>135</v>
      </c>
      <c r="H149" s="141" t="s">
        <v>20367</v>
      </c>
      <c r="I149" s="141">
        <v>4</v>
      </c>
      <c r="J149" s="144" t="s">
        <v>11063</v>
      </c>
      <c r="K149" s="144" t="s">
        <v>20338</v>
      </c>
      <c r="L149" s="141" t="s">
        <v>20368</v>
      </c>
      <c r="M149" s="141" t="s">
        <v>19781</v>
      </c>
      <c r="N149" s="141">
        <v>210</v>
      </c>
      <c r="O149" s="141" t="s">
        <v>33</v>
      </c>
      <c r="P149" s="141">
        <v>68888.41</v>
      </c>
      <c r="Q149" s="141">
        <v>4309650</v>
      </c>
      <c r="R149" s="141">
        <v>3155091</v>
      </c>
      <c r="S149" s="141">
        <v>73.209999999999994</v>
      </c>
      <c r="T149" s="141" t="s">
        <v>20380</v>
      </c>
      <c r="U149" s="141" t="s">
        <v>20381</v>
      </c>
      <c r="V149" s="141" t="s">
        <v>20382</v>
      </c>
      <c r="W149" s="141" t="s">
        <v>20383</v>
      </c>
      <c r="X149" s="141" t="s">
        <v>20384</v>
      </c>
      <c r="Y149" s="141" t="s">
        <v>4625</v>
      </c>
      <c r="Z149" s="141" t="str">
        <f t="shared" si="2"/>
        <v>0101PE</v>
      </c>
      <c r="AA149" s="143">
        <v>0.1111111111111111</v>
      </c>
      <c r="AB149" s="143" t="s">
        <v>30</v>
      </c>
      <c r="AC149" s="156" t="s">
        <v>139</v>
      </c>
      <c r="AD149" s="205"/>
    </row>
    <row r="150" spans="1:30" ht="24" customHeight="1">
      <c r="A150" s="139">
        <v>42863</v>
      </c>
      <c r="B150" s="140" t="s">
        <v>20385</v>
      </c>
      <c r="C150" s="141" t="s">
        <v>104</v>
      </c>
      <c r="D150" s="141" t="s">
        <v>31</v>
      </c>
      <c r="E150" s="141" t="s">
        <v>20386</v>
      </c>
      <c r="F150" s="142">
        <v>42858</v>
      </c>
      <c r="G150" s="141" t="s">
        <v>135</v>
      </c>
      <c r="H150" s="141" t="s">
        <v>20367</v>
      </c>
      <c r="I150" s="141">
        <v>5</v>
      </c>
      <c r="J150" s="141" t="s">
        <v>7715</v>
      </c>
      <c r="K150" s="141" t="s">
        <v>28</v>
      </c>
      <c r="L150" s="141" t="s">
        <v>20368</v>
      </c>
      <c r="M150" s="141" t="s">
        <v>19802</v>
      </c>
      <c r="N150" s="141">
        <v>0</v>
      </c>
      <c r="O150" s="141" t="s">
        <v>33</v>
      </c>
      <c r="P150" s="141">
        <v>68192.95</v>
      </c>
      <c r="Q150" s="141">
        <v>4309650</v>
      </c>
      <c r="R150" s="141">
        <v>3114791</v>
      </c>
      <c r="S150" s="141">
        <v>72.27</v>
      </c>
      <c r="T150" s="141">
        <v>0</v>
      </c>
      <c r="U150" s="141">
        <v>0</v>
      </c>
      <c r="V150" s="141" t="s">
        <v>20387</v>
      </c>
      <c r="W150" s="141" t="s">
        <v>20388</v>
      </c>
      <c r="X150" s="141" t="s">
        <v>20389</v>
      </c>
      <c r="Y150" s="141" t="s">
        <v>4625</v>
      </c>
      <c r="Z150" s="141" t="str">
        <f t="shared" si="2"/>
        <v>Transcriptome101PE</v>
      </c>
      <c r="AA150" s="143">
        <v>0</v>
      </c>
      <c r="AB150" s="143" t="s">
        <v>30</v>
      </c>
      <c r="AC150" s="156" t="s">
        <v>139</v>
      </c>
      <c r="AD150" s="205"/>
    </row>
    <row r="151" spans="1:30" ht="24" customHeight="1">
      <c r="A151" s="139">
        <v>42863</v>
      </c>
      <c r="B151" s="140" t="s">
        <v>20365</v>
      </c>
      <c r="C151" s="141" t="s">
        <v>104</v>
      </c>
      <c r="D151" s="141" t="s">
        <v>31</v>
      </c>
      <c r="E151" s="141" t="s">
        <v>20390</v>
      </c>
      <c r="F151" s="142">
        <v>42858</v>
      </c>
      <c r="G151" s="141" t="s">
        <v>135</v>
      </c>
      <c r="H151" s="141" t="s">
        <v>20367</v>
      </c>
      <c r="I151" s="141">
        <v>6</v>
      </c>
      <c r="J151" s="141" t="s">
        <v>7715</v>
      </c>
      <c r="K151" s="141" t="s">
        <v>28</v>
      </c>
      <c r="L151" s="141" t="s">
        <v>20368</v>
      </c>
      <c r="M151" s="141" t="s">
        <v>19781</v>
      </c>
      <c r="N151" s="141">
        <v>0</v>
      </c>
      <c r="O151" s="141" t="s">
        <v>33</v>
      </c>
      <c r="P151" s="141">
        <v>68323.05</v>
      </c>
      <c r="Q151" s="141">
        <v>4309650</v>
      </c>
      <c r="R151" s="141">
        <v>3096187</v>
      </c>
      <c r="S151" s="141">
        <v>71.84</v>
      </c>
      <c r="T151" s="141">
        <v>0</v>
      </c>
      <c r="U151" s="141">
        <v>0</v>
      </c>
      <c r="V151" s="141" t="s">
        <v>20391</v>
      </c>
      <c r="W151" s="141" t="s">
        <v>20392</v>
      </c>
      <c r="X151" s="141" t="s">
        <v>20393</v>
      </c>
      <c r="Y151" s="141" t="s">
        <v>4625</v>
      </c>
      <c r="Z151" s="141" t="str">
        <f t="shared" si="2"/>
        <v>Transcriptome101PE</v>
      </c>
      <c r="AA151" s="143">
        <v>0</v>
      </c>
      <c r="AB151" s="143" t="s">
        <v>30</v>
      </c>
      <c r="AC151" s="156" t="s">
        <v>139</v>
      </c>
      <c r="AD151" s="205"/>
    </row>
    <row r="152" spans="1:30" ht="24" customHeight="1">
      <c r="A152" s="139">
        <v>42863</v>
      </c>
      <c r="B152" s="140" t="s">
        <v>20394</v>
      </c>
      <c r="C152" s="141">
        <v>0</v>
      </c>
      <c r="D152" s="141" t="s">
        <v>31</v>
      </c>
      <c r="E152" s="141" t="s">
        <v>20395</v>
      </c>
      <c r="F152" s="142">
        <v>42858</v>
      </c>
      <c r="G152" s="141" t="s">
        <v>135</v>
      </c>
      <c r="H152" s="141" t="s">
        <v>20367</v>
      </c>
      <c r="I152" s="141">
        <v>7</v>
      </c>
      <c r="J152" s="141" t="s">
        <v>7715</v>
      </c>
      <c r="K152" s="141" t="s">
        <v>28</v>
      </c>
      <c r="L152" s="141" t="s">
        <v>20368</v>
      </c>
      <c r="M152" s="141" t="s">
        <v>19781</v>
      </c>
      <c r="N152" s="141">
        <v>0</v>
      </c>
      <c r="O152" s="141" t="s">
        <v>33</v>
      </c>
      <c r="P152" s="141">
        <v>77266.89</v>
      </c>
      <c r="Q152" s="141">
        <v>4309650</v>
      </c>
      <c r="R152" s="141">
        <v>3484004</v>
      </c>
      <c r="S152" s="141">
        <v>80.84</v>
      </c>
      <c r="T152" s="141">
        <v>0</v>
      </c>
      <c r="U152" s="141">
        <v>0</v>
      </c>
      <c r="V152" s="141" t="s">
        <v>20396</v>
      </c>
      <c r="W152" s="141" t="s">
        <v>20397</v>
      </c>
      <c r="X152" s="141" t="s">
        <v>20398</v>
      </c>
      <c r="Y152" s="141" t="s">
        <v>4625</v>
      </c>
      <c r="Z152" s="141" t="str">
        <f t="shared" si="2"/>
        <v>0101PE</v>
      </c>
      <c r="AA152" s="143">
        <v>0</v>
      </c>
      <c r="AB152" s="143" t="s">
        <v>30</v>
      </c>
      <c r="AC152" s="156" t="s">
        <v>139</v>
      </c>
      <c r="AD152" s="205"/>
    </row>
    <row r="153" spans="1:30" ht="24" customHeight="1">
      <c r="A153" s="139">
        <v>42863</v>
      </c>
      <c r="B153" s="140" t="s">
        <v>20394</v>
      </c>
      <c r="C153" s="141">
        <v>0</v>
      </c>
      <c r="D153" s="141" t="s">
        <v>31</v>
      </c>
      <c r="E153" s="141" t="s">
        <v>20395</v>
      </c>
      <c r="F153" s="142">
        <v>42858</v>
      </c>
      <c r="G153" s="141" t="s">
        <v>135</v>
      </c>
      <c r="H153" s="141" t="s">
        <v>20367</v>
      </c>
      <c r="I153" s="141">
        <v>8</v>
      </c>
      <c r="J153" s="141" t="s">
        <v>7715</v>
      </c>
      <c r="K153" s="141" t="s">
        <v>28</v>
      </c>
      <c r="L153" s="141" t="s">
        <v>20368</v>
      </c>
      <c r="M153" s="141" t="s">
        <v>19781</v>
      </c>
      <c r="N153" s="141">
        <v>0</v>
      </c>
      <c r="O153" s="141" t="s">
        <v>33</v>
      </c>
      <c r="P153" s="141">
        <v>77104.34</v>
      </c>
      <c r="Q153" s="141">
        <v>4309650</v>
      </c>
      <c r="R153" s="141">
        <v>3480645</v>
      </c>
      <c r="S153" s="141">
        <v>80.760000000000005</v>
      </c>
      <c r="T153" s="141">
        <v>0</v>
      </c>
      <c r="U153" s="141">
        <v>0</v>
      </c>
      <c r="V153" s="141" t="s">
        <v>20396</v>
      </c>
      <c r="W153" s="141" t="s">
        <v>20399</v>
      </c>
      <c r="X153" s="141" t="s">
        <v>20400</v>
      </c>
      <c r="Y153" s="141" t="s">
        <v>4625</v>
      </c>
      <c r="Z153" s="141" t="str">
        <f t="shared" si="2"/>
        <v>0101PE</v>
      </c>
      <c r="AA153" s="143">
        <v>0</v>
      </c>
      <c r="AB153" s="143" t="s">
        <v>30</v>
      </c>
      <c r="AC153" s="156" t="s">
        <v>139</v>
      </c>
      <c r="AD153" s="205"/>
    </row>
    <row r="154" spans="1:30" ht="24" customHeight="1">
      <c r="A154" s="219">
        <v>42864</v>
      </c>
      <c r="B154" s="218" t="s">
        <v>20551</v>
      </c>
      <c r="C154" s="135">
        <v>0</v>
      </c>
      <c r="D154" s="147" t="s">
        <v>1248</v>
      </c>
      <c r="E154" s="219" t="s">
        <v>20550</v>
      </c>
      <c r="F154" s="219">
        <v>42862</v>
      </c>
      <c r="G154" s="135" t="s">
        <v>6941</v>
      </c>
      <c r="H154" s="147" t="s">
        <v>20549</v>
      </c>
      <c r="I154" s="147">
        <v>1</v>
      </c>
      <c r="J154" s="215" t="s">
        <v>2392</v>
      </c>
      <c r="K154" s="219" t="s">
        <v>19023</v>
      </c>
      <c r="L154" s="216" t="s">
        <v>350</v>
      </c>
      <c r="M154" s="219"/>
      <c r="N154" s="215">
        <v>0</v>
      </c>
      <c r="O154" s="135" t="s">
        <v>33</v>
      </c>
      <c r="P154" s="215">
        <v>33704.15</v>
      </c>
      <c r="Q154" s="215">
        <v>2834883</v>
      </c>
      <c r="R154" s="135">
        <v>2724314</v>
      </c>
      <c r="S154" s="135">
        <v>96.2</v>
      </c>
      <c r="T154" s="215">
        <v>0</v>
      </c>
      <c r="U154" s="215">
        <v>0</v>
      </c>
      <c r="V154" s="215" t="s">
        <v>20554</v>
      </c>
      <c r="W154" s="135" t="s">
        <v>20553</v>
      </c>
      <c r="X154" s="219" t="s">
        <v>20552</v>
      </c>
      <c r="Y154" s="147" t="s">
        <v>4625</v>
      </c>
      <c r="Z154" s="147" t="str">
        <f t="shared" si="2"/>
        <v>0101PE</v>
      </c>
      <c r="AA154" s="261">
        <v>0</v>
      </c>
      <c r="AB154" s="213" t="s">
        <v>2544</v>
      </c>
      <c r="AC154" s="213" t="s">
        <v>16125</v>
      </c>
      <c r="AD154" s="218"/>
    </row>
    <row r="155" spans="1:30" ht="24" customHeight="1">
      <c r="A155" s="211">
        <v>42864</v>
      </c>
      <c r="B155" s="210" t="s">
        <v>20551</v>
      </c>
      <c r="C155" s="141">
        <v>0</v>
      </c>
      <c r="D155" s="141" t="s">
        <v>1248</v>
      </c>
      <c r="E155" s="210" t="s">
        <v>20550</v>
      </c>
      <c r="F155" s="151">
        <v>42862</v>
      </c>
      <c r="G155" s="141" t="s">
        <v>3122</v>
      </c>
      <c r="H155" s="208" t="s">
        <v>20549</v>
      </c>
      <c r="I155" s="141">
        <v>2</v>
      </c>
      <c r="J155" s="208" t="s">
        <v>2392</v>
      </c>
      <c r="K155" s="264" t="s">
        <v>19023</v>
      </c>
      <c r="L155" s="208" t="s">
        <v>350</v>
      </c>
      <c r="M155" s="141"/>
      <c r="N155" s="208">
        <v>0</v>
      </c>
      <c r="O155" s="141" t="s">
        <v>33</v>
      </c>
      <c r="P155" s="141">
        <v>32895.68</v>
      </c>
      <c r="Q155" s="141">
        <v>2760213</v>
      </c>
      <c r="R155" s="141">
        <v>2660010</v>
      </c>
      <c r="S155" s="208">
        <v>96.4</v>
      </c>
      <c r="T155" s="208">
        <v>0</v>
      </c>
      <c r="U155" s="208">
        <v>0</v>
      </c>
      <c r="V155" s="141" t="s">
        <v>20548</v>
      </c>
      <c r="W155" s="141" t="s">
        <v>20547</v>
      </c>
      <c r="X155" s="208" t="s">
        <v>20546</v>
      </c>
      <c r="Y155" s="141" t="s">
        <v>4625</v>
      </c>
      <c r="Z155" s="141" t="str">
        <f t="shared" si="2"/>
        <v>0101PE</v>
      </c>
      <c r="AA155" s="260">
        <v>0</v>
      </c>
      <c r="AB155" s="207" t="s">
        <v>2544</v>
      </c>
      <c r="AC155" s="207" t="s">
        <v>16125</v>
      </c>
      <c r="AD155" s="141"/>
    </row>
    <row r="156" spans="1:30" ht="24" customHeight="1">
      <c r="A156" s="219">
        <v>42864</v>
      </c>
      <c r="B156" s="218" t="s">
        <v>20545</v>
      </c>
      <c r="C156" s="135">
        <v>0</v>
      </c>
      <c r="D156" s="147" t="s">
        <v>1248</v>
      </c>
      <c r="E156" s="219" t="s">
        <v>20540</v>
      </c>
      <c r="F156" s="219">
        <v>42862</v>
      </c>
      <c r="G156" s="135" t="s">
        <v>6941</v>
      </c>
      <c r="H156" s="147" t="s">
        <v>20539</v>
      </c>
      <c r="I156" s="147">
        <v>1</v>
      </c>
      <c r="J156" s="215" t="s">
        <v>2392</v>
      </c>
      <c r="K156" s="219" t="s">
        <v>19023</v>
      </c>
      <c r="L156" s="216" t="s">
        <v>350</v>
      </c>
      <c r="M156" s="219"/>
      <c r="N156" s="215">
        <v>0</v>
      </c>
      <c r="O156" s="135" t="s">
        <v>33</v>
      </c>
      <c r="P156" s="215">
        <v>35827.54</v>
      </c>
      <c r="Q156" s="215">
        <v>3064946</v>
      </c>
      <c r="R156" s="135">
        <v>2910352</v>
      </c>
      <c r="S156" s="135">
        <v>95</v>
      </c>
      <c r="T156" s="215">
        <v>0</v>
      </c>
      <c r="U156" s="215">
        <v>0</v>
      </c>
      <c r="V156" s="215" t="s">
        <v>20544</v>
      </c>
      <c r="W156" s="135" t="s">
        <v>20543</v>
      </c>
      <c r="X156" s="219" t="s">
        <v>20542</v>
      </c>
      <c r="Y156" s="147" t="s">
        <v>4625</v>
      </c>
      <c r="Z156" s="147" t="str">
        <f t="shared" si="2"/>
        <v>0101PE</v>
      </c>
      <c r="AA156" s="261">
        <v>0</v>
      </c>
      <c r="AB156" s="213" t="s">
        <v>2544</v>
      </c>
      <c r="AC156" s="213" t="s">
        <v>16125</v>
      </c>
      <c r="AD156" s="218"/>
    </row>
    <row r="157" spans="1:30" ht="24" customHeight="1">
      <c r="A157" s="211">
        <v>42864</v>
      </c>
      <c r="B157" s="210" t="s">
        <v>20541</v>
      </c>
      <c r="C157" s="141">
        <v>0</v>
      </c>
      <c r="D157" s="141" t="s">
        <v>1248</v>
      </c>
      <c r="E157" s="210" t="s">
        <v>20540</v>
      </c>
      <c r="F157" s="151">
        <v>42862</v>
      </c>
      <c r="G157" s="141" t="s">
        <v>3122</v>
      </c>
      <c r="H157" s="208" t="s">
        <v>20539</v>
      </c>
      <c r="I157" s="141">
        <v>2</v>
      </c>
      <c r="J157" s="208" t="s">
        <v>2392</v>
      </c>
      <c r="K157" s="264" t="s">
        <v>19023</v>
      </c>
      <c r="L157" s="208" t="s">
        <v>350</v>
      </c>
      <c r="M157" s="141"/>
      <c r="N157" s="208">
        <v>0</v>
      </c>
      <c r="O157" s="141" t="s">
        <v>33</v>
      </c>
      <c r="P157" s="141">
        <v>36767.93</v>
      </c>
      <c r="Q157" s="141">
        <v>3156196</v>
      </c>
      <c r="R157" s="141">
        <v>2985938</v>
      </c>
      <c r="S157" s="208">
        <v>94.7</v>
      </c>
      <c r="T157" s="208">
        <v>0</v>
      </c>
      <c r="U157" s="208">
        <v>0</v>
      </c>
      <c r="V157" s="141" t="s">
        <v>18406</v>
      </c>
      <c r="W157" s="141" t="s">
        <v>20538</v>
      </c>
      <c r="X157" s="208" t="s">
        <v>20537</v>
      </c>
      <c r="Y157" s="141" t="s">
        <v>4625</v>
      </c>
      <c r="Z157" s="141" t="str">
        <f t="shared" si="2"/>
        <v>0101PE</v>
      </c>
      <c r="AA157" s="260">
        <v>0</v>
      </c>
      <c r="AB157" s="207" t="s">
        <v>2544</v>
      </c>
      <c r="AC157" s="207" t="s">
        <v>16125</v>
      </c>
      <c r="AD157" s="141"/>
    </row>
    <row r="158" spans="1:30" ht="24" customHeight="1">
      <c r="A158" s="219">
        <v>42864</v>
      </c>
      <c r="B158" s="218" t="s">
        <v>20536</v>
      </c>
      <c r="C158" s="135">
        <v>0</v>
      </c>
      <c r="D158" s="147" t="s">
        <v>1248</v>
      </c>
      <c r="E158" s="219" t="s">
        <v>20531</v>
      </c>
      <c r="F158" s="219">
        <v>42862</v>
      </c>
      <c r="G158" s="135" t="s">
        <v>6962</v>
      </c>
      <c r="H158" s="147" t="s">
        <v>20530</v>
      </c>
      <c r="I158" s="147">
        <v>1</v>
      </c>
      <c r="J158" s="215" t="s">
        <v>2392</v>
      </c>
      <c r="K158" s="219" t="s">
        <v>19023</v>
      </c>
      <c r="L158" s="216" t="s">
        <v>350</v>
      </c>
      <c r="M158" s="219"/>
      <c r="N158" s="215">
        <v>0</v>
      </c>
      <c r="O158" s="135" t="s">
        <v>33</v>
      </c>
      <c r="P158" s="215">
        <v>34385.21</v>
      </c>
      <c r="Q158" s="215">
        <v>3002820</v>
      </c>
      <c r="R158" s="135">
        <v>2827245</v>
      </c>
      <c r="S158" s="135">
        <v>94.2</v>
      </c>
      <c r="T158" s="215">
        <v>0</v>
      </c>
      <c r="U158" s="215">
        <v>0</v>
      </c>
      <c r="V158" s="215" t="s">
        <v>20535</v>
      </c>
      <c r="W158" s="135" t="s">
        <v>20534</v>
      </c>
      <c r="X158" s="219" t="s">
        <v>20533</v>
      </c>
      <c r="Y158" s="147" t="s">
        <v>4625</v>
      </c>
      <c r="Z158" s="147" t="str">
        <f t="shared" si="2"/>
        <v>0101PE</v>
      </c>
      <c r="AA158" s="261">
        <v>0</v>
      </c>
      <c r="AB158" s="213" t="s">
        <v>2544</v>
      </c>
      <c r="AC158" s="213" t="s">
        <v>16125</v>
      </c>
      <c r="AD158" s="218"/>
    </row>
    <row r="159" spans="1:30" ht="24" customHeight="1">
      <c r="A159" s="211">
        <v>42864</v>
      </c>
      <c r="B159" s="210" t="s">
        <v>20532</v>
      </c>
      <c r="C159" s="141">
        <v>0</v>
      </c>
      <c r="D159" s="141" t="s">
        <v>1248</v>
      </c>
      <c r="E159" s="210" t="s">
        <v>20531</v>
      </c>
      <c r="F159" s="151">
        <v>42862</v>
      </c>
      <c r="G159" s="141" t="s">
        <v>3104</v>
      </c>
      <c r="H159" s="208" t="s">
        <v>20530</v>
      </c>
      <c r="I159" s="141">
        <v>2</v>
      </c>
      <c r="J159" s="208" t="s">
        <v>2392</v>
      </c>
      <c r="K159" s="264" t="s">
        <v>19023</v>
      </c>
      <c r="L159" s="208" t="s">
        <v>350</v>
      </c>
      <c r="M159" s="141"/>
      <c r="N159" s="208">
        <v>0</v>
      </c>
      <c r="O159" s="141" t="s">
        <v>33</v>
      </c>
      <c r="P159" s="141">
        <v>35149.19</v>
      </c>
      <c r="Q159" s="141">
        <v>3083262</v>
      </c>
      <c r="R159" s="141">
        <v>2892510</v>
      </c>
      <c r="S159" s="208">
        <v>93.9</v>
      </c>
      <c r="T159" s="208">
        <v>0</v>
      </c>
      <c r="U159" s="208">
        <v>0</v>
      </c>
      <c r="V159" s="141" t="s">
        <v>20529</v>
      </c>
      <c r="W159" s="141" t="s">
        <v>20528</v>
      </c>
      <c r="X159" s="208" t="s">
        <v>20527</v>
      </c>
      <c r="Y159" s="141" t="s">
        <v>4625</v>
      </c>
      <c r="Z159" s="141" t="str">
        <f t="shared" si="2"/>
        <v>0101PE</v>
      </c>
      <c r="AA159" s="260">
        <v>0</v>
      </c>
      <c r="AB159" s="207" t="s">
        <v>2544</v>
      </c>
      <c r="AC159" s="207" t="s">
        <v>16125</v>
      </c>
      <c r="AD159" s="141"/>
    </row>
    <row r="160" spans="1:30" ht="24" customHeight="1">
      <c r="A160" s="219">
        <v>42865</v>
      </c>
      <c r="B160" s="218" t="s">
        <v>20526</v>
      </c>
      <c r="C160" s="135">
        <v>0</v>
      </c>
      <c r="D160" s="147" t="s">
        <v>1248</v>
      </c>
      <c r="E160" s="219" t="s">
        <v>20521</v>
      </c>
      <c r="F160" s="219">
        <v>42864</v>
      </c>
      <c r="G160" s="135" t="s">
        <v>6941</v>
      </c>
      <c r="H160" s="147" t="s">
        <v>20520</v>
      </c>
      <c r="I160" s="147">
        <v>1</v>
      </c>
      <c r="J160" s="215" t="s">
        <v>2392</v>
      </c>
      <c r="K160" s="219" t="s">
        <v>19023</v>
      </c>
      <c r="L160" s="216" t="s">
        <v>350</v>
      </c>
      <c r="M160" s="219"/>
      <c r="N160" s="215">
        <v>0</v>
      </c>
      <c r="O160" s="135" t="s">
        <v>33</v>
      </c>
      <c r="P160" s="215">
        <v>33871.879999999997</v>
      </c>
      <c r="Q160" s="215">
        <v>2893386</v>
      </c>
      <c r="R160" s="135">
        <v>2763041</v>
      </c>
      <c r="S160" s="135">
        <v>95.6</v>
      </c>
      <c r="T160" s="215">
        <v>0</v>
      </c>
      <c r="U160" s="215">
        <v>0</v>
      </c>
      <c r="V160" s="215" t="s">
        <v>20525</v>
      </c>
      <c r="W160" s="135" t="s">
        <v>20524</v>
      </c>
      <c r="X160" s="219" t="s">
        <v>20523</v>
      </c>
      <c r="Y160" s="147" t="s">
        <v>4625</v>
      </c>
      <c r="Z160" s="147" t="str">
        <f t="shared" si="2"/>
        <v>0101PE</v>
      </c>
      <c r="AA160" s="261">
        <v>0</v>
      </c>
      <c r="AB160" s="213" t="s">
        <v>2544</v>
      </c>
      <c r="AC160" s="213" t="s">
        <v>16125</v>
      </c>
      <c r="AD160" s="218"/>
    </row>
    <row r="161" spans="1:30" ht="24" customHeight="1">
      <c r="A161" s="211">
        <v>42865</v>
      </c>
      <c r="B161" s="210" t="s">
        <v>20522</v>
      </c>
      <c r="C161" s="141">
        <v>0</v>
      </c>
      <c r="D161" s="141" t="s">
        <v>1248</v>
      </c>
      <c r="E161" s="210" t="s">
        <v>20521</v>
      </c>
      <c r="F161" s="151">
        <v>42864</v>
      </c>
      <c r="G161" s="141" t="s">
        <v>3122</v>
      </c>
      <c r="H161" s="208" t="s">
        <v>20520</v>
      </c>
      <c r="I161" s="141">
        <v>2</v>
      </c>
      <c r="J161" s="208" t="s">
        <v>2392</v>
      </c>
      <c r="K161" s="264" t="s">
        <v>19023</v>
      </c>
      <c r="L161" s="208" t="s">
        <v>350</v>
      </c>
      <c r="M161" s="141"/>
      <c r="N161" s="208">
        <v>0</v>
      </c>
      <c r="O161" s="141" t="s">
        <v>33</v>
      </c>
      <c r="P161" s="141">
        <v>34122.22</v>
      </c>
      <c r="Q161" s="141">
        <v>2922682</v>
      </c>
      <c r="R161" s="141">
        <v>2783267</v>
      </c>
      <c r="S161" s="208">
        <v>95.3</v>
      </c>
      <c r="T161" s="208">
        <v>0</v>
      </c>
      <c r="U161" s="208">
        <v>0</v>
      </c>
      <c r="V161" s="141" t="s">
        <v>20519</v>
      </c>
      <c r="W161" s="141" t="s">
        <v>20518</v>
      </c>
      <c r="X161" s="208" t="s">
        <v>20517</v>
      </c>
      <c r="Y161" s="141" t="s">
        <v>4625</v>
      </c>
      <c r="Z161" s="141" t="str">
        <f t="shared" si="2"/>
        <v>0101PE</v>
      </c>
      <c r="AA161" s="260">
        <v>0</v>
      </c>
      <c r="AB161" s="207" t="s">
        <v>2544</v>
      </c>
      <c r="AC161" s="207" t="s">
        <v>16125</v>
      </c>
      <c r="AD161" s="141"/>
    </row>
    <row r="162" spans="1:30" ht="24" customHeight="1">
      <c r="A162" s="219">
        <v>42865</v>
      </c>
      <c r="B162" s="218" t="s">
        <v>9458</v>
      </c>
      <c r="C162" s="135" t="s">
        <v>3064</v>
      </c>
      <c r="D162" s="147" t="s">
        <v>1248</v>
      </c>
      <c r="E162" s="219" t="s">
        <v>20513</v>
      </c>
      <c r="F162" s="219">
        <v>42863</v>
      </c>
      <c r="G162" s="135" t="s">
        <v>6986</v>
      </c>
      <c r="H162" s="147" t="s">
        <v>20512</v>
      </c>
      <c r="I162" s="147">
        <v>1</v>
      </c>
      <c r="J162" s="215" t="s">
        <v>20511</v>
      </c>
      <c r="K162" s="219" t="s">
        <v>20510</v>
      </c>
      <c r="L162" s="216" t="s">
        <v>350</v>
      </c>
      <c r="M162" s="219"/>
      <c r="N162" s="215">
        <v>0</v>
      </c>
      <c r="O162" s="135" t="s">
        <v>29</v>
      </c>
      <c r="P162" s="215">
        <v>38315.67</v>
      </c>
      <c r="Q162" s="215">
        <v>3735594</v>
      </c>
      <c r="R162" s="135">
        <v>3451195</v>
      </c>
      <c r="S162" s="135">
        <v>92.4</v>
      </c>
      <c r="T162" s="215">
        <v>0</v>
      </c>
      <c r="U162" s="215">
        <v>0</v>
      </c>
      <c r="V162" s="215" t="s">
        <v>20516</v>
      </c>
      <c r="W162" s="135" t="s">
        <v>20515</v>
      </c>
      <c r="X162" s="219" t="s">
        <v>20514</v>
      </c>
      <c r="Y162" s="147" t="s">
        <v>143</v>
      </c>
      <c r="Z162" s="147" t="str">
        <f t="shared" si="2"/>
        <v>Target Region capture91PE</v>
      </c>
      <c r="AA162" s="261">
        <v>1.7857142857142856E-2</v>
      </c>
      <c r="AB162" s="213" t="s">
        <v>2544</v>
      </c>
      <c r="AC162" s="213" t="s">
        <v>16125</v>
      </c>
      <c r="AD162" s="218"/>
    </row>
    <row r="163" spans="1:30" ht="24" customHeight="1">
      <c r="A163" s="211">
        <v>42865</v>
      </c>
      <c r="B163" s="210" t="s">
        <v>9458</v>
      </c>
      <c r="C163" s="141" t="s">
        <v>3064</v>
      </c>
      <c r="D163" s="141" t="s">
        <v>1248</v>
      </c>
      <c r="E163" s="210" t="s">
        <v>20513</v>
      </c>
      <c r="F163" s="151">
        <v>42863</v>
      </c>
      <c r="G163" s="141" t="s">
        <v>3074</v>
      </c>
      <c r="H163" s="208" t="s">
        <v>20512</v>
      </c>
      <c r="I163" s="141">
        <v>2</v>
      </c>
      <c r="J163" s="220" t="s">
        <v>20511</v>
      </c>
      <c r="K163" s="267" t="s">
        <v>20510</v>
      </c>
      <c r="L163" s="208" t="s">
        <v>350</v>
      </c>
      <c r="M163" s="141"/>
      <c r="N163" s="208">
        <v>0</v>
      </c>
      <c r="O163" s="141" t="s">
        <v>29</v>
      </c>
      <c r="P163" s="141">
        <v>37649.4</v>
      </c>
      <c r="Q163" s="141">
        <v>3638476</v>
      </c>
      <c r="R163" s="141">
        <v>3389451</v>
      </c>
      <c r="S163" s="208">
        <v>93.2</v>
      </c>
      <c r="T163" s="208">
        <v>0</v>
      </c>
      <c r="U163" s="208">
        <v>0</v>
      </c>
      <c r="V163" s="141" t="s">
        <v>20509</v>
      </c>
      <c r="W163" s="141" t="s">
        <v>20508</v>
      </c>
      <c r="X163" s="208" t="s">
        <v>20507</v>
      </c>
      <c r="Y163" s="141" t="s">
        <v>143</v>
      </c>
      <c r="Z163" s="141" t="str">
        <f t="shared" si="2"/>
        <v>Target Region capture91PE</v>
      </c>
      <c r="AA163" s="260">
        <v>1.7857142857142856E-2</v>
      </c>
      <c r="AB163" s="207" t="s">
        <v>2544</v>
      </c>
      <c r="AC163" s="207" t="s">
        <v>16125</v>
      </c>
      <c r="AD163" s="141"/>
    </row>
    <row r="164" spans="1:30" ht="24" customHeight="1">
      <c r="A164" s="219">
        <v>42865</v>
      </c>
      <c r="B164" s="218" t="s">
        <v>5230</v>
      </c>
      <c r="C164" s="135" t="s">
        <v>3064</v>
      </c>
      <c r="D164" s="147" t="s">
        <v>1248</v>
      </c>
      <c r="E164" s="219" t="s">
        <v>20503</v>
      </c>
      <c r="F164" s="219">
        <v>42863</v>
      </c>
      <c r="G164" s="135" t="s">
        <v>6986</v>
      </c>
      <c r="H164" s="147" t="s">
        <v>20502</v>
      </c>
      <c r="I164" s="147">
        <v>1</v>
      </c>
      <c r="J164" s="215" t="s">
        <v>2392</v>
      </c>
      <c r="K164" s="219" t="s">
        <v>19023</v>
      </c>
      <c r="L164" s="216" t="s">
        <v>350</v>
      </c>
      <c r="M164" s="219"/>
      <c r="N164" s="215">
        <v>0</v>
      </c>
      <c r="O164" s="135" t="s">
        <v>29</v>
      </c>
      <c r="P164" s="215">
        <v>40329.96</v>
      </c>
      <c r="Q164" s="215">
        <v>3905501</v>
      </c>
      <c r="R164" s="135">
        <v>3595373</v>
      </c>
      <c r="S164" s="135">
        <v>92.2</v>
      </c>
      <c r="T164" s="215">
        <v>0</v>
      </c>
      <c r="U164" s="215">
        <v>0</v>
      </c>
      <c r="V164" s="215" t="s">
        <v>20506</v>
      </c>
      <c r="W164" s="135" t="s">
        <v>20505</v>
      </c>
      <c r="X164" s="219" t="s">
        <v>20504</v>
      </c>
      <c r="Y164" s="147" t="s">
        <v>143</v>
      </c>
      <c r="Z164" s="147" t="str">
        <f t="shared" si="2"/>
        <v>Target Region capture91PE</v>
      </c>
      <c r="AA164" s="261">
        <v>0</v>
      </c>
      <c r="AB164" s="213" t="s">
        <v>2544</v>
      </c>
      <c r="AC164" s="213" t="s">
        <v>16125</v>
      </c>
      <c r="AD164" s="218"/>
    </row>
    <row r="165" spans="1:30" ht="24" customHeight="1">
      <c r="A165" s="211">
        <v>42865</v>
      </c>
      <c r="B165" s="210" t="s">
        <v>5230</v>
      </c>
      <c r="C165" s="141" t="s">
        <v>6976</v>
      </c>
      <c r="D165" s="141" t="s">
        <v>1248</v>
      </c>
      <c r="E165" s="210" t="s">
        <v>20503</v>
      </c>
      <c r="F165" s="151">
        <v>42863</v>
      </c>
      <c r="G165" s="141" t="s">
        <v>3074</v>
      </c>
      <c r="H165" s="208" t="s">
        <v>20502</v>
      </c>
      <c r="I165" s="141">
        <v>2</v>
      </c>
      <c r="J165" s="208" t="s">
        <v>2392</v>
      </c>
      <c r="K165" s="264" t="s">
        <v>19023</v>
      </c>
      <c r="L165" s="208" t="s">
        <v>350</v>
      </c>
      <c r="M165" s="141"/>
      <c r="N165" s="208">
        <v>0</v>
      </c>
      <c r="O165" s="141" t="s">
        <v>29</v>
      </c>
      <c r="P165" s="141">
        <v>40390.03</v>
      </c>
      <c r="Q165" s="141">
        <v>3944376</v>
      </c>
      <c r="R165" s="141">
        <v>3601884</v>
      </c>
      <c r="S165" s="208">
        <v>91.5</v>
      </c>
      <c r="T165" s="208">
        <v>0</v>
      </c>
      <c r="U165" s="208">
        <v>0</v>
      </c>
      <c r="V165" s="141" t="s">
        <v>20501</v>
      </c>
      <c r="W165" s="141" t="s">
        <v>20500</v>
      </c>
      <c r="X165" s="208" t="s">
        <v>20499</v>
      </c>
      <c r="Y165" s="141" t="s">
        <v>143</v>
      </c>
      <c r="Z165" s="141" t="str">
        <f t="shared" si="2"/>
        <v>Target Region capture91PE</v>
      </c>
      <c r="AA165" s="260">
        <v>0</v>
      </c>
      <c r="AB165" s="207" t="s">
        <v>2544</v>
      </c>
      <c r="AC165" s="207" t="s">
        <v>16125</v>
      </c>
      <c r="AD165" s="141"/>
    </row>
    <row r="166" spans="1:30" ht="24" customHeight="1">
      <c r="A166" s="133">
        <v>42865</v>
      </c>
      <c r="B166" s="134" t="s">
        <v>16925</v>
      </c>
      <c r="C166" s="135" t="s">
        <v>4732</v>
      </c>
      <c r="D166" s="135" t="s">
        <v>31</v>
      </c>
      <c r="E166" s="135" t="s">
        <v>20579</v>
      </c>
      <c r="F166" s="159">
        <v>42864</v>
      </c>
      <c r="G166" s="135" t="s">
        <v>40</v>
      </c>
      <c r="H166" s="135" t="s">
        <v>20576</v>
      </c>
      <c r="I166" s="135">
        <v>1</v>
      </c>
      <c r="J166" s="216" t="s">
        <v>3576</v>
      </c>
      <c r="K166" s="147" t="s">
        <v>20578</v>
      </c>
      <c r="L166" s="135">
        <v>0</v>
      </c>
      <c r="M166" s="135"/>
      <c r="N166" s="135">
        <v>0</v>
      </c>
      <c r="O166" s="135">
        <v>90</v>
      </c>
      <c r="P166" s="135">
        <v>11870.31</v>
      </c>
      <c r="Q166" s="135">
        <v>2494805</v>
      </c>
      <c r="R166" s="135">
        <v>2260253</v>
      </c>
      <c r="S166" s="135">
        <v>90.7</v>
      </c>
      <c r="T166" s="135">
        <v>7.18</v>
      </c>
      <c r="U166" s="135">
        <v>9.31</v>
      </c>
      <c r="V166" s="135">
        <v>33.19</v>
      </c>
      <c r="W166" s="135">
        <v>95.13</v>
      </c>
      <c r="X166" s="135">
        <v>91.95</v>
      </c>
      <c r="Y166" s="147" t="s">
        <v>14316</v>
      </c>
      <c r="Z166" s="187" t="str">
        <f t="shared" si="2"/>
        <v>Re-sequencing91SE</v>
      </c>
      <c r="AA166" s="137">
        <v>0.14545454545454545</v>
      </c>
      <c r="AB166" s="138" t="s">
        <v>2544</v>
      </c>
      <c r="AC166" s="154" t="s">
        <v>3343</v>
      </c>
      <c r="AD166" s="155"/>
    </row>
    <row r="167" spans="1:30" ht="24" customHeight="1">
      <c r="A167" s="139">
        <v>42865</v>
      </c>
      <c r="B167" s="140" t="s">
        <v>16925</v>
      </c>
      <c r="C167" s="141" t="s">
        <v>4732</v>
      </c>
      <c r="D167" s="141" t="s">
        <v>31</v>
      </c>
      <c r="E167" s="141" t="s">
        <v>20577</v>
      </c>
      <c r="F167" s="151">
        <v>42864</v>
      </c>
      <c r="G167" s="141" t="s">
        <v>40</v>
      </c>
      <c r="H167" s="141" t="s">
        <v>20576</v>
      </c>
      <c r="I167" s="141">
        <v>2</v>
      </c>
      <c r="J167" s="144" t="s">
        <v>128</v>
      </c>
      <c r="K167" s="144" t="s">
        <v>20575</v>
      </c>
      <c r="L167" s="141">
        <v>0</v>
      </c>
      <c r="M167" s="141"/>
      <c r="N167" s="141">
        <v>0</v>
      </c>
      <c r="O167" s="141">
        <v>90</v>
      </c>
      <c r="P167" s="141">
        <v>12048.75</v>
      </c>
      <c r="Q167" s="141">
        <v>2545702</v>
      </c>
      <c r="R167" s="141">
        <v>2294395</v>
      </c>
      <c r="S167" s="141">
        <v>90.2</v>
      </c>
      <c r="T167" s="141">
        <v>40.880000000000003</v>
      </c>
      <c r="U167" s="141">
        <v>10.77</v>
      </c>
      <c r="V167" s="141">
        <v>33.83</v>
      </c>
      <c r="W167" s="141">
        <v>95.02</v>
      </c>
      <c r="X167" s="141">
        <v>91.81</v>
      </c>
      <c r="Y167" s="141" t="s">
        <v>14316</v>
      </c>
      <c r="Z167" s="188" t="str">
        <f t="shared" si="2"/>
        <v>Re-sequencing91SE</v>
      </c>
      <c r="AA167" s="143">
        <v>0.16363636363636364</v>
      </c>
      <c r="AB167" s="143" t="s">
        <v>2544</v>
      </c>
      <c r="AC167" s="143" t="s">
        <v>3343</v>
      </c>
      <c r="AD167" s="143"/>
    </row>
    <row r="168" spans="1:30" ht="24" customHeight="1">
      <c r="A168" s="133">
        <v>42866</v>
      </c>
      <c r="B168" s="152" t="s">
        <v>20582</v>
      </c>
      <c r="C168" s="153" t="s">
        <v>106</v>
      </c>
      <c r="D168" s="153" t="s">
        <v>31</v>
      </c>
      <c r="E168" s="153" t="s">
        <v>20583</v>
      </c>
      <c r="F168" s="133">
        <v>42862</v>
      </c>
      <c r="G168" s="153" t="s">
        <v>135</v>
      </c>
      <c r="H168" s="153" t="s">
        <v>20584</v>
      </c>
      <c r="I168" s="153">
        <v>1</v>
      </c>
      <c r="J168" s="153" t="s">
        <v>7715</v>
      </c>
      <c r="K168" s="153" t="s">
        <v>28</v>
      </c>
      <c r="L168" s="153">
        <v>0</v>
      </c>
      <c r="M168" s="153" t="s">
        <v>19781</v>
      </c>
      <c r="N168" s="153">
        <v>0</v>
      </c>
      <c r="O168" s="153" t="s">
        <v>33</v>
      </c>
      <c r="P168" s="153">
        <v>81223.179999999993</v>
      </c>
      <c r="Q168" s="153">
        <v>4309650</v>
      </c>
      <c r="R168" s="153">
        <v>3659371</v>
      </c>
      <c r="S168" s="153">
        <v>84.91</v>
      </c>
      <c r="T168" s="153">
        <v>0</v>
      </c>
      <c r="U168" s="153">
        <v>0</v>
      </c>
      <c r="V168" s="153" t="s">
        <v>20585</v>
      </c>
      <c r="W168" s="153" t="s">
        <v>20586</v>
      </c>
      <c r="X168" s="153" t="s">
        <v>20587</v>
      </c>
      <c r="Y168" s="147" t="s">
        <v>4625</v>
      </c>
      <c r="Z168" s="147" t="str">
        <f t="shared" si="2"/>
        <v>Non-codingRNA101PE</v>
      </c>
      <c r="AA168" s="154">
        <v>0</v>
      </c>
      <c r="AB168" s="155" t="s">
        <v>30</v>
      </c>
      <c r="AC168" s="155" t="s">
        <v>139</v>
      </c>
      <c r="AD168" s="206"/>
    </row>
    <row r="169" spans="1:30" ht="24" customHeight="1">
      <c r="A169" s="139">
        <v>42866</v>
      </c>
      <c r="B169" s="140" t="s">
        <v>20588</v>
      </c>
      <c r="C169" s="141" t="s">
        <v>106</v>
      </c>
      <c r="D169" s="141" t="s">
        <v>31</v>
      </c>
      <c r="E169" s="141" t="s">
        <v>20583</v>
      </c>
      <c r="F169" s="142">
        <v>42862</v>
      </c>
      <c r="G169" s="141" t="s">
        <v>135</v>
      </c>
      <c r="H169" s="141" t="s">
        <v>20589</v>
      </c>
      <c r="I169" s="141">
        <v>2</v>
      </c>
      <c r="J169" s="141" t="s">
        <v>7715</v>
      </c>
      <c r="K169" s="141" t="s">
        <v>28</v>
      </c>
      <c r="L169" s="141">
        <v>0</v>
      </c>
      <c r="M169" s="141" t="s">
        <v>19781</v>
      </c>
      <c r="N169" s="141">
        <v>0</v>
      </c>
      <c r="O169" s="141" t="s">
        <v>33</v>
      </c>
      <c r="P169" s="141">
        <v>81012</v>
      </c>
      <c r="Q169" s="141">
        <v>4309650</v>
      </c>
      <c r="R169" s="141">
        <v>3646989</v>
      </c>
      <c r="S169" s="141">
        <v>84.62</v>
      </c>
      <c r="T169" s="141">
        <v>0</v>
      </c>
      <c r="U169" s="141">
        <v>0</v>
      </c>
      <c r="V169" s="141" t="s">
        <v>20590</v>
      </c>
      <c r="W169" s="141" t="s">
        <v>20591</v>
      </c>
      <c r="X169" s="141" t="s">
        <v>20592</v>
      </c>
      <c r="Y169" s="141" t="s">
        <v>4625</v>
      </c>
      <c r="Z169" s="141" t="str">
        <f t="shared" si="2"/>
        <v>Non-codingRNA101PE</v>
      </c>
      <c r="AA169" s="143">
        <v>0</v>
      </c>
      <c r="AB169" s="143" t="s">
        <v>30</v>
      </c>
      <c r="AC169" s="156" t="s">
        <v>139</v>
      </c>
      <c r="AD169" s="205"/>
    </row>
    <row r="170" spans="1:30" ht="24" customHeight="1">
      <c r="A170" s="139">
        <v>42866</v>
      </c>
      <c r="B170" s="140" t="s">
        <v>20593</v>
      </c>
      <c r="C170" s="141" t="s">
        <v>39</v>
      </c>
      <c r="D170" s="141" t="s">
        <v>20594</v>
      </c>
      <c r="E170" s="141" t="s">
        <v>20595</v>
      </c>
      <c r="F170" s="142">
        <v>42862</v>
      </c>
      <c r="G170" s="141" t="s">
        <v>135</v>
      </c>
      <c r="H170" s="141" t="s">
        <v>20589</v>
      </c>
      <c r="I170" s="141">
        <v>3</v>
      </c>
      <c r="J170" s="141" t="s">
        <v>7715</v>
      </c>
      <c r="K170" s="141" t="s">
        <v>28</v>
      </c>
      <c r="L170" s="141">
        <v>0</v>
      </c>
      <c r="M170" s="141" t="s">
        <v>20596</v>
      </c>
      <c r="N170" s="141">
        <v>0</v>
      </c>
      <c r="O170" s="141" t="s">
        <v>33</v>
      </c>
      <c r="P170" s="141">
        <v>69196.72</v>
      </c>
      <c r="Q170" s="141">
        <v>4309650</v>
      </c>
      <c r="R170" s="141">
        <v>3106271</v>
      </c>
      <c r="S170" s="141">
        <v>72.08</v>
      </c>
      <c r="T170" s="141">
        <v>0</v>
      </c>
      <c r="U170" s="141">
        <v>0</v>
      </c>
      <c r="V170" s="141" t="s">
        <v>20597</v>
      </c>
      <c r="W170" s="141" t="s">
        <v>20598</v>
      </c>
      <c r="X170" s="141" t="s">
        <v>20599</v>
      </c>
      <c r="Y170" s="141" t="s">
        <v>4625</v>
      </c>
      <c r="Z170" s="141" t="str">
        <f t="shared" si="2"/>
        <v>Chip-seq101PE</v>
      </c>
      <c r="AA170" s="143">
        <v>0</v>
      </c>
      <c r="AB170" s="143" t="s">
        <v>30</v>
      </c>
      <c r="AC170" s="156" t="s">
        <v>139</v>
      </c>
      <c r="AD170" s="205"/>
    </row>
    <row r="171" spans="1:30" ht="24" customHeight="1">
      <c r="A171" s="139">
        <v>42866</v>
      </c>
      <c r="B171" s="140" t="s">
        <v>20593</v>
      </c>
      <c r="C171" s="141" t="s">
        <v>39</v>
      </c>
      <c r="D171" s="141" t="s">
        <v>20600</v>
      </c>
      <c r="E171" s="141" t="s">
        <v>20601</v>
      </c>
      <c r="F171" s="142">
        <v>42862</v>
      </c>
      <c r="G171" s="141" t="s">
        <v>135</v>
      </c>
      <c r="H171" s="141" t="s">
        <v>20589</v>
      </c>
      <c r="I171" s="141">
        <v>4</v>
      </c>
      <c r="J171" s="141" t="s">
        <v>7715</v>
      </c>
      <c r="K171" s="141" t="s">
        <v>28</v>
      </c>
      <c r="L171" s="141">
        <v>0</v>
      </c>
      <c r="M171" s="141" t="s">
        <v>20596</v>
      </c>
      <c r="N171" s="141">
        <v>0</v>
      </c>
      <c r="O171" s="141" t="s">
        <v>33</v>
      </c>
      <c r="P171" s="141">
        <v>64146.86</v>
      </c>
      <c r="Q171" s="141">
        <v>4309650</v>
      </c>
      <c r="R171" s="141">
        <v>2905958</v>
      </c>
      <c r="S171" s="141">
        <v>67.430000000000007</v>
      </c>
      <c r="T171" s="141">
        <v>0</v>
      </c>
      <c r="U171" s="141">
        <v>0</v>
      </c>
      <c r="V171" s="141" t="s">
        <v>20602</v>
      </c>
      <c r="W171" s="141" t="s">
        <v>20603</v>
      </c>
      <c r="X171" s="141" t="s">
        <v>20604</v>
      </c>
      <c r="Y171" s="141" t="s">
        <v>4625</v>
      </c>
      <c r="Z171" s="141" t="str">
        <f t="shared" si="2"/>
        <v>Chip-seq101PE</v>
      </c>
      <c r="AA171" s="143">
        <v>0</v>
      </c>
      <c r="AB171" s="143" t="s">
        <v>30</v>
      </c>
      <c r="AC171" s="156" t="s">
        <v>139</v>
      </c>
      <c r="AD171" s="205"/>
    </row>
    <row r="172" spans="1:30" ht="24" customHeight="1">
      <c r="A172" s="139">
        <v>42866</v>
      </c>
      <c r="B172" s="140" t="s">
        <v>20605</v>
      </c>
      <c r="C172" s="141" t="s">
        <v>106</v>
      </c>
      <c r="D172" s="141" t="s">
        <v>31</v>
      </c>
      <c r="E172" s="141" t="s">
        <v>20606</v>
      </c>
      <c r="F172" s="142">
        <v>42862</v>
      </c>
      <c r="G172" s="141" t="s">
        <v>135</v>
      </c>
      <c r="H172" s="141" t="s">
        <v>20589</v>
      </c>
      <c r="I172" s="141">
        <v>5</v>
      </c>
      <c r="J172" s="141" t="s">
        <v>7715</v>
      </c>
      <c r="K172" s="141" t="s">
        <v>28</v>
      </c>
      <c r="L172" s="141">
        <v>0</v>
      </c>
      <c r="M172" s="141" t="s">
        <v>19802</v>
      </c>
      <c r="N172" s="141">
        <v>0</v>
      </c>
      <c r="O172" s="141" t="s">
        <v>33</v>
      </c>
      <c r="P172" s="141">
        <v>75356.960000000006</v>
      </c>
      <c r="Q172" s="141">
        <v>4309650</v>
      </c>
      <c r="R172" s="141">
        <v>3582941</v>
      </c>
      <c r="S172" s="141">
        <v>83.14</v>
      </c>
      <c r="T172" s="141">
        <v>0</v>
      </c>
      <c r="U172" s="141">
        <v>0</v>
      </c>
      <c r="V172" s="141" t="s">
        <v>20607</v>
      </c>
      <c r="W172" s="141" t="s">
        <v>20608</v>
      </c>
      <c r="X172" s="141" t="s">
        <v>20609</v>
      </c>
      <c r="Y172" s="141" t="s">
        <v>4625</v>
      </c>
      <c r="Z172" s="141" t="str">
        <f t="shared" si="2"/>
        <v>Non-codingRNA101PE</v>
      </c>
      <c r="AA172" s="143">
        <v>0</v>
      </c>
      <c r="AB172" s="143" t="s">
        <v>30</v>
      </c>
      <c r="AC172" s="156" t="s">
        <v>139</v>
      </c>
      <c r="AD172" s="205"/>
    </row>
    <row r="173" spans="1:30" ht="24" customHeight="1">
      <c r="A173" s="139">
        <v>42866</v>
      </c>
      <c r="B173" s="140" t="s">
        <v>20605</v>
      </c>
      <c r="C173" s="141" t="s">
        <v>106</v>
      </c>
      <c r="D173" s="141" t="s">
        <v>31</v>
      </c>
      <c r="E173" s="141" t="s">
        <v>20606</v>
      </c>
      <c r="F173" s="142">
        <v>42862</v>
      </c>
      <c r="G173" s="141" t="s">
        <v>135</v>
      </c>
      <c r="H173" s="141" t="s">
        <v>20589</v>
      </c>
      <c r="I173" s="141">
        <v>6</v>
      </c>
      <c r="J173" s="141" t="s">
        <v>7715</v>
      </c>
      <c r="K173" s="141" t="s">
        <v>28</v>
      </c>
      <c r="L173" s="141">
        <v>0</v>
      </c>
      <c r="M173" s="141" t="s">
        <v>19802</v>
      </c>
      <c r="N173" s="141">
        <v>0</v>
      </c>
      <c r="O173" s="141" t="s">
        <v>33</v>
      </c>
      <c r="P173" s="141">
        <v>76270.36</v>
      </c>
      <c r="Q173" s="141">
        <v>4309650</v>
      </c>
      <c r="R173" s="141">
        <v>3607399</v>
      </c>
      <c r="S173" s="141">
        <v>83.71</v>
      </c>
      <c r="T173" s="141">
        <v>0</v>
      </c>
      <c r="U173" s="141">
        <v>0</v>
      </c>
      <c r="V173" s="141" t="s">
        <v>20610</v>
      </c>
      <c r="W173" s="141" t="s">
        <v>20611</v>
      </c>
      <c r="X173" s="141" t="s">
        <v>20612</v>
      </c>
      <c r="Y173" s="141" t="s">
        <v>4625</v>
      </c>
      <c r="Z173" s="141" t="str">
        <f t="shared" si="2"/>
        <v>Non-codingRNA101PE</v>
      </c>
      <c r="AA173" s="143">
        <v>0</v>
      </c>
      <c r="AB173" s="143" t="s">
        <v>30</v>
      </c>
      <c r="AC173" s="156" t="s">
        <v>139</v>
      </c>
      <c r="AD173" s="205"/>
    </row>
    <row r="174" spans="1:30" ht="24" customHeight="1">
      <c r="A174" s="139">
        <v>42866</v>
      </c>
      <c r="B174" s="140" t="s">
        <v>20613</v>
      </c>
      <c r="C174" s="141" t="s">
        <v>104</v>
      </c>
      <c r="D174" s="141" t="s">
        <v>31</v>
      </c>
      <c r="E174" s="141" t="s">
        <v>20614</v>
      </c>
      <c r="F174" s="142">
        <v>42862</v>
      </c>
      <c r="G174" s="141" t="s">
        <v>135</v>
      </c>
      <c r="H174" s="141" t="s">
        <v>20589</v>
      </c>
      <c r="I174" s="141">
        <v>7</v>
      </c>
      <c r="J174" s="141" t="s">
        <v>7715</v>
      </c>
      <c r="K174" s="141" t="s">
        <v>28</v>
      </c>
      <c r="L174" s="141">
        <v>0</v>
      </c>
      <c r="M174" s="141" t="s">
        <v>19781</v>
      </c>
      <c r="N174" s="141">
        <v>0</v>
      </c>
      <c r="O174" s="141" t="s">
        <v>33</v>
      </c>
      <c r="P174" s="141">
        <v>81515.210000000006</v>
      </c>
      <c r="Q174" s="141">
        <v>4309650</v>
      </c>
      <c r="R174" s="141">
        <v>3662912</v>
      </c>
      <c r="S174" s="141">
        <v>84.99</v>
      </c>
      <c r="T174" s="141">
        <v>0</v>
      </c>
      <c r="U174" s="141">
        <v>0</v>
      </c>
      <c r="V174" s="141" t="s">
        <v>20615</v>
      </c>
      <c r="W174" s="141" t="s">
        <v>20616</v>
      </c>
      <c r="X174" s="141" t="s">
        <v>20617</v>
      </c>
      <c r="Y174" s="141" t="s">
        <v>4625</v>
      </c>
      <c r="Z174" s="141" t="str">
        <f t="shared" si="2"/>
        <v>Transcriptome101PE</v>
      </c>
      <c r="AA174" s="143">
        <v>0</v>
      </c>
      <c r="AB174" s="143" t="s">
        <v>30</v>
      </c>
      <c r="AC174" s="156" t="s">
        <v>139</v>
      </c>
      <c r="AD174" s="205"/>
    </row>
    <row r="175" spans="1:30" ht="24" customHeight="1">
      <c r="A175" s="139">
        <v>42866</v>
      </c>
      <c r="B175" s="140" t="s">
        <v>20618</v>
      </c>
      <c r="C175" s="141" t="s">
        <v>6915</v>
      </c>
      <c r="D175" s="141" t="s">
        <v>31</v>
      </c>
      <c r="E175" s="141" t="s">
        <v>20619</v>
      </c>
      <c r="F175" s="142">
        <v>42862</v>
      </c>
      <c r="G175" s="141" t="s">
        <v>135</v>
      </c>
      <c r="H175" s="141" t="s">
        <v>20589</v>
      </c>
      <c r="I175" s="141">
        <v>8</v>
      </c>
      <c r="J175" s="141" t="s">
        <v>7715</v>
      </c>
      <c r="K175" s="141" t="s">
        <v>28</v>
      </c>
      <c r="L175" s="141">
        <v>0</v>
      </c>
      <c r="M175" s="141" t="s">
        <v>19781</v>
      </c>
      <c r="N175" s="141">
        <v>190</v>
      </c>
      <c r="O175" s="141" t="s">
        <v>33</v>
      </c>
      <c r="P175" s="141">
        <v>69650.3</v>
      </c>
      <c r="Q175" s="141">
        <v>4309650</v>
      </c>
      <c r="R175" s="141">
        <v>3204425</v>
      </c>
      <c r="S175" s="141">
        <v>74.349999999999994</v>
      </c>
      <c r="T175" s="141" t="s">
        <v>20620</v>
      </c>
      <c r="U175" s="141" t="s">
        <v>20621</v>
      </c>
      <c r="V175" s="141" t="s">
        <v>20622</v>
      </c>
      <c r="W175" s="141" t="s">
        <v>20623</v>
      </c>
      <c r="X175" s="141" t="s">
        <v>20624</v>
      </c>
      <c r="Y175" s="141" t="s">
        <v>4625</v>
      </c>
      <c r="Z175" s="141" t="str">
        <f t="shared" si="2"/>
        <v>Exome capture101PE</v>
      </c>
      <c r="AA175" s="143">
        <v>0</v>
      </c>
      <c r="AB175" s="143" t="s">
        <v>30</v>
      </c>
      <c r="AC175" s="156" t="s">
        <v>139</v>
      </c>
      <c r="AD175" s="205"/>
    </row>
    <row r="176" spans="1:30" ht="24" customHeight="1">
      <c r="A176" s="133">
        <v>42866</v>
      </c>
      <c r="B176" s="152" t="s">
        <v>20625</v>
      </c>
      <c r="C176" s="153" t="s">
        <v>104</v>
      </c>
      <c r="D176" s="153" t="s">
        <v>31</v>
      </c>
      <c r="E176" s="153" t="s">
        <v>20626</v>
      </c>
      <c r="F176" s="133">
        <v>42862</v>
      </c>
      <c r="G176" s="153" t="s">
        <v>135</v>
      </c>
      <c r="H176" s="153" t="s">
        <v>20627</v>
      </c>
      <c r="I176" s="153">
        <v>1</v>
      </c>
      <c r="J176" s="153" t="s">
        <v>7715</v>
      </c>
      <c r="K176" s="153" t="s">
        <v>28</v>
      </c>
      <c r="L176" s="153">
        <v>0</v>
      </c>
      <c r="M176" s="153" t="s">
        <v>20320</v>
      </c>
      <c r="N176" s="153">
        <v>0</v>
      </c>
      <c r="O176" s="153" t="s">
        <v>33</v>
      </c>
      <c r="P176" s="153">
        <v>73254.179999999993</v>
      </c>
      <c r="Q176" s="153">
        <v>4309650</v>
      </c>
      <c r="R176" s="153">
        <v>3309448</v>
      </c>
      <c r="S176" s="153">
        <v>76.790000000000006</v>
      </c>
      <c r="T176" s="153">
        <v>0</v>
      </c>
      <c r="U176" s="153">
        <v>0</v>
      </c>
      <c r="V176" s="153" t="s">
        <v>20628</v>
      </c>
      <c r="W176" s="153" t="s">
        <v>20629</v>
      </c>
      <c r="X176" s="153" t="s">
        <v>20630</v>
      </c>
      <c r="Y176" s="147" t="s">
        <v>4625</v>
      </c>
      <c r="Z176" s="147" t="str">
        <f t="shared" si="2"/>
        <v>Transcriptome101PE</v>
      </c>
      <c r="AA176" s="154">
        <v>0</v>
      </c>
      <c r="AB176" s="155" t="s">
        <v>30</v>
      </c>
      <c r="AC176" s="155" t="s">
        <v>139</v>
      </c>
      <c r="AD176" s="206"/>
    </row>
    <row r="177" spans="1:30" ht="24" customHeight="1">
      <c r="A177" s="139">
        <v>42866</v>
      </c>
      <c r="B177" s="140" t="s">
        <v>20631</v>
      </c>
      <c r="C177" s="141" t="s">
        <v>104</v>
      </c>
      <c r="D177" s="141" t="s">
        <v>31</v>
      </c>
      <c r="E177" s="141" t="s">
        <v>20632</v>
      </c>
      <c r="F177" s="142">
        <v>42862</v>
      </c>
      <c r="G177" s="141" t="s">
        <v>135</v>
      </c>
      <c r="H177" s="141" t="s">
        <v>20627</v>
      </c>
      <c r="I177" s="141">
        <v>2</v>
      </c>
      <c r="J177" s="141" t="s">
        <v>7715</v>
      </c>
      <c r="K177" s="141" t="s">
        <v>28</v>
      </c>
      <c r="L177" s="141">
        <v>0</v>
      </c>
      <c r="M177" s="141" t="s">
        <v>20320</v>
      </c>
      <c r="N177" s="141">
        <v>0</v>
      </c>
      <c r="O177" s="141" t="s">
        <v>33</v>
      </c>
      <c r="P177" s="141">
        <v>74190.91</v>
      </c>
      <c r="Q177" s="141">
        <v>4309650</v>
      </c>
      <c r="R177" s="141">
        <v>3356722</v>
      </c>
      <c r="S177" s="141">
        <v>77.89</v>
      </c>
      <c r="T177" s="141">
        <v>0</v>
      </c>
      <c r="U177" s="141">
        <v>0</v>
      </c>
      <c r="V177" s="141" t="s">
        <v>20633</v>
      </c>
      <c r="W177" s="141" t="s">
        <v>20634</v>
      </c>
      <c r="X177" s="141" t="s">
        <v>20635</v>
      </c>
      <c r="Y177" s="141" t="s">
        <v>4625</v>
      </c>
      <c r="Z177" s="141" t="str">
        <f t="shared" si="2"/>
        <v>Transcriptome101PE</v>
      </c>
      <c r="AA177" s="143">
        <v>0</v>
      </c>
      <c r="AB177" s="143" t="s">
        <v>30</v>
      </c>
      <c r="AC177" s="156" t="s">
        <v>139</v>
      </c>
      <c r="AD177" s="205"/>
    </row>
    <row r="178" spans="1:30" ht="24" customHeight="1">
      <c r="A178" s="139">
        <v>42866</v>
      </c>
      <c r="B178" s="140" t="s">
        <v>20631</v>
      </c>
      <c r="C178" s="141" t="s">
        <v>104</v>
      </c>
      <c r="D178" s="141" t="s">
        <v>31</v>
      </c>
      <c r="E178" s="141" t="s">
        <v>20636</v>
      </c>
      <c r="F178" s="142">
        <v>42862</v>
      </c>
      <c r="G178" s="141" t="s">
        <v>135</v>
      </c>
      <c r="H178" s="141" t="s">
        <v>20627</v>
      </c>
      <c r="I178" s="141">
        <v>3</v>
      </c>
      <c r="J178" s="141" t="s">
        <v>7715</v>
      </c>
      <c r="K178" s="141" t="s">
        <v>28</v>
      </c>
      <c r="L178" s="141">
        <v>0</v>
      </c>
      <c r="M178" s="141" t="s">
        <v>20320</v>
      </c>
      <c r="N178" s="141">
        <v>0</v>
      </c>
      <c r="O178" s="141" t="s">
        <v>33</v>
      </c>
      <c r="P178" s="141">
        <v>71152.92</v>
      </c>
      <c r="Q178" s="141">
        <v>4309650</v>
      </c>
      <c r="R178" s="141">
        <v>3220278</v>
      </c>
      <c r="S178" s="141">
        <v>74.72</v>
      </c>
      <c r="T178" s="141">
        <v>0</v>
      </c>
      <c r="U178" s="141">
        <v>0</v>
      </c>
      <c r="V178" s="141" t="s">
        <v>20637</v>
      </c>
      <c r="W178" s="141" t="s">
        <v>20638</v>
      </c>
      <c r="X178" s="141" t="s">
        <v>20639</v>
      </c>
      <c r="Y178" s="141" t="s">
        <v>4625</v>
      </c>
      <c r="Z178" s="141" t="str">
        <f t="shared" si="2"/>
        <v>Transcriptome101PE</v>
      </c>
      <c r="AA178" s="143">
        <v>0</v>
      </c>
      <c r="AB178" s="143" t="s">
        <v>30</v>
      </c>
      <c r="AC178" s="156" t="s">
        <v>139</v>
      </c>
      <c r="AD178" s="205"/>
    </row>
    <row r="179" spans="1:30" ht="24" customHeight="1">
      <c r="A179" s="139">
        <v>42866</v>
      </c>
      <c r="B179" s="140" t="s">
        <v>20631</v>
      </c>
      <c r="C179" s="141" t="s">
        <v>104</v>
      </c>
      <c r="D179" s="141" t="s">
        <v>31</v>
      </c>
      <c r="E179" s="141" t="s">
        <v>20640</v>
      </c>
      <c r="F179" s="142">
        <v>42862</v>
      </c>
      <c r="G179" s="141" t="s">
        <v>135</v>
      </c>
      <c r="H179" s="141" t="s">
        <v>20627</v>
      </c>
      <c r="I179" s="141">
        <v>4</v>
      </c>
      <c r="J179" s="141" t="s">
        <v>7715</v>
      </c>
      <c r="K179" s="141" t="s">
        <v>28</v>
      </c>
      <c r="L179" s="141">
        <v>0</v>
      </c>
      <c r="M179" s="141" t="s">
        <v>20320</v>
      </c>
      <c r="N179" s="141">
        <v>0</v>
      </c>
      <c r="O179" s="141" t="s">
        <v>33</v>
      </c>
      <c r="P179" s="141">
        <v>73116.13</v>
      </c>
      <c r="Q179" s="141">
        <v>4309650</v>
      </c>
      <c r="R179" s="141">
        <v>3299938</v>
      </c>
      <c r="S179" s="141">
        <v>76.569999999999993</v>
      </c>
      <c r="T179" s="141">
        <v>0</v>
      </c>
      <c r="U179" s="141">
        <v>0</v>
      </c>
      <c r="V179" s="141" t="s">
        <v>20641</v>
      </c>
      <c r="W179" s="141" t="s">
        <v>3536</v>
      </c>
      <c r="X179" s="141" t="s">
        <v>20642</v>
      </c>
      <c r="Y179" s="141" t="s">
        <v>4625</v>
      </c>
      <c r="Z179" s="141" t="str">
        <f t="shared" si="2"/>
        <v>Transcriptome101PE</v>
      </c>
      <c r="AA179" s="143">
        <v>0</v>
      </c>
      <c r="AB179" s="143" t="s">
        <v>30</v>
      </c>
      <c r="AC179" s="156" t="s">
        <v>139</v>
      </c>
      <c r="AD179" s="205"/>
    </row>
    <row r="180" spans="1:30" ht="24" customHeight="1">
      <c r="A180" s="139">
        <v>42866</v>
      </c>
      <c r="B180" s="140" t="s">
        <v>20643</v>
      </c>
      <c r="C180" s="141" t="s">
        <v>104</v>
      </c>
      <c r="D180" s="141" t="s">
        <v>31</v>
      </c>
      <c r="E180" s="141" t="s">
        <v>20644</v>
      </c>
      <c r="F180" s="142">
        <v>42862</v>
      </c>
      <c r="G180" s="141" t="s">
        <v>135</v>
      </c>
      <c r="H180" s="141" t="s">
        <v>20627</v>
      </c>
      <c r="I180" s="141">
        <v>5</v>
      </c>
      <c r="J180" s="144" t="s">
        <v>13992</v>
      </c>
      <c r="K180" s="144" t="s">
        <v>20645</v>
      </c>
      <c r="L180" s="141">
        <v>0</v>
      </c>
      <c r="M180" s="141" t="s">
        <v>20346</v>
      </c>
      <c r="N180" s="141">
        <v>0</v>
      </c>
      <c r="O180" s="141" t="s">
        <v>33</v>
      </c>
      <c r="P180" s="141">
        <v>73127.570000000007</v>
      </c>
      <c r="Q180" s="141">
        <v>4309650</v>
      </c>
      <c r="R180" s="141">
        <v>3361100</v>
      </c>
      <c r="S180" s="141">
        <v>77.989999999999995</v>
      </c>
      <c r="T180" s="141">
        <v>0</v>
      </c>
      <c r="U180" s="141">
        <v>0</v>
      </c>
      <c r="V180" s="141" t="s">
        <v>20646</v>
      </c>
      <c r="W180" s="141" t="s">
        <v>20647</v>
      </c>
      <c r="X180" s="141" t="s">
        <v>20648</v>
      </c>
      <c r="Y180" s="141" t="s">
        <v>4625</v>
      </c>
      <c r="Z180" s="141" t="str">
        <f t="shared" si="2"/>
        <v>Transcriptome101PE</v>
      </c>
      <c r="AA180" s="143">
        <v>0.16666666666666666</v>
      </c>
      <c r="AB180" s="143" t="s">
        <v>30</v>
      </c>
      <c r="AC180" s="156" t="s">
        <v>139</v>
      </c>
      <c r="AD180" s="205"/>
    </row>
    <row r="181" spans="1:30" ht="24" customHeight="1">
      <c r="A181" s="139">
        <v>42866</v>
      </c>
      <c r="B181" s="140" t="s">
        <v>20649</v>
      </c>
      <c r="C181" s="141">
        <v>0</v>
      </c>
      <c r="D181" s="141" t="s">
        <v>31</v>
      </c>
      <c r="E181" s="141" t="s">
        <v>20650</v>
      </c>
      <c r="F181" s="142">
        <v>42862</v>
      </c>
      <c r="G181" s="141" t="s">
        <v>135</v>
      </c>
      <c r="H181" s="141" t="s">
        <v>20627</v>
      </c>
      <c r="I181" s="141">
        <v>6</v>
      </c>
      <c r="J181" s="141" t="s">
        <v>7715</v>
      </c>
      <c r="K181" s="141" t="s">
        <v>28</v>
      </c>
      <c r="L181" s="141">
        <v>0</v>
      </c>
      <c r="M181" s="141" t="s">
        <v>20320</v>
      </c>
      <c r="N181" s="141">
        <v>0</v>
      </c>
      <c r="O181" s="141" t="s">
        <v>33</v>
      </c>
      <c r="P181" s="141">
        <v>66244.88</v>
      </c>
      <c r="Q181" s="141">
        <v>4309650</v>
      </c>
      <c r="R181" s="141">
        <v>2957360</v>
      </c>
      <c r="S181" s="141">
        <v>68.62</v>
      </c>
      <c r="T181" s="141">
        <v>0</v>
      </c>
      <c r="U181" s="141">
        <v>0</v>
      </c>
      <c r="V181" s="141" t="s">
        <v>20651</v>
      </c>
      <c r="W181" s="141" t="s">
        <v>20652</v>
      </c>
      <c r="X181" s="141" t="s">
        <v>20653</v>
      </c>
      <c r="Y181" s="141" t="s">
        <v>4625</v>
      </c>
      <c r="Z181" s="141" t="str">
        <f t="shared" si="2"/>
        <v>0101PE</v>
      </c>
      <c r="AA181" s="143">
        <v>0</v>
      </c>
      <c r="AB181" s="143" t="s">
        <v>30</v>
      </c>
      <c r="AC181" s="156" t="s">
        <v>139</v>
      </c>
      <c r="AD181" s="205"/>
    </row>
    <row r="182" spans="1:30" ht="24" customHeight="1">
      <c r="A182" s="139">
        <v>42866</v>
      </c>
      <c r="B182" s="140" t="s">
        <v>20654</v>
      </c>
      <c r="C182" s="141" t="s">
        <v>104</v>
      </c>
      <c r="D182" s="141" t="s">
        <v>31</v>
      </c>
      <c r="E182" s="141" t="s">
        <v>20655</v>
      </c>
      <c r="F182" s="142">
        <v>42862</v>
      </c>
      <c r="G182" s="141" t="s">
        <v>135</v>
      </c>
      <c r="H182" s="141" t="s">
        <v>20627</v>
      </c>
      <c r="I182" s="141">
        <v>7</v>
      </c>
      <c r="J182" s="141" t="s">
        <v>7715</v>
      </c>
      <c r="K182" s="141" t="s">
        <v>28</v>
      </c>
      <c r="L182" s="141">
        <v>0</v>
      </c>
      <c r="M182" s="141" t="s">
        <v>20320</v>
      </c>
      <c r="N182" s="141">
        <v>0</v>
      </c>
      <c r="O182" s="141" t="s">
        <v>33</v>
      </c>
      <c r="P182" s="141">
        <v>72063.56</v>
      </c>
      <c r="Q182" s="141">
        <v>4309650</v>
      </c>
      <c r="R182" s="141">
        <v>3256314</v>
      </c>
      <c r="S182" s="141">
        <v>75.56</v>
      </c>
      <c r="T182" s="141">
        <v>0</v>
      </c>
      <c r="U182" s="141">
        <v>0</v>
      </c>
      <c r="V182" s="141" t="s">
        <v>20656</v>
      </c>
      <c r="W182" s="141" t="s">
        <v>20657</v>
      </c>
      <c r="X182" s="141" t="s">
        <v>20658</v>
      </c>
      <c r="Y182" s="141" t="s">
        <v>4625</v>
      </c>
      <c r="Z182" s="141" t="str">
        <f t="shared" si="2"/>
        <v>Transcriptome101PE</v>
      </c>
      <c r="AA182" s="143">
        <v>0</v>
      </c>
      <c r="AB182" s="143" t="s">
        <v>30</v>
      </c>
      <c r="AC182" s="156" t="s">
        <v>139</v>
      </c>
      <c r="AD182" s="205"/>
    </row>
    <row r="183" spans="1:30" ht="24" customHeight="1">
      <c r="A183" s="139">
        <v>42866</v>
      </c>
      <c r="B183" s="140" t="s">
        <v>20654</v>
      </c>
      <c r="C183" s="141" t="s">
        <v>104</v>
      </c>
      <c r="D183" s="141" t="s">
        <v>31</v>
      </c>
      <c r="E183" s="141" t="s">
        <v>20659</v>
      </c>
      <c r="F183" s="142">
        <v>42862</v>
      </c>
      <c r="G183" s="141" t="s">
        <v>135</v>
      </c>
      <c r="H183" s="141" t="s">
        <v>20627</v>
      </c>
      <c r="I183" s="141">
        <v>8</v>
      </c>
      <c r="J183" s="141" t="s">
        <v>7715</v>
      </c>
      <c r="K183" s="141" t="s">
        <v>28</v>
      </c>
      <c r="L183" s="141">
        <v>0</v>
      </c>
      <c r="M183" s="141" t="s">
        <v>20320</v>
      </c>
      <c r="N183" s="141">
        <v>0</v>
      </c>
      <c r="O183" s="141" t="s">
        <v>33</v>
      </c>
      <c r="P183" s="141">
        <v>72269.89</v>
      </c>
      <c r="Q183" s="141">
        <v>4309650</v>
      </c>
      <c r="R183" s="141">
        <v>3291112</v>
      </c>
      <c r="S183" s="141">
        <v>76.37</v>
      </c>
      <c r="T183" s="141">
        <v>0</v>
      </c>
      <c r="U183" s="141">
        <v>0</v>
      </c>
      <c r="V183" s="141" t="s">
        <v>20660</v>
      </c>
      <c r="W183" s="141" t="s">
        <v>20661</v>
      </c>
      <c r="X183" s="141" t="s">
        <v>20662</v>
      </c>
      <c r="Y183" s="141" t="s">
        <v>4625</v>
      </c>
      <c r="Z183" s="141" t="str">
        <f t="shared" si="2"/>
        <v>Transcriptome101PE</v>
      </c>
      <c r="AA183" s="143">
        <v>0</v>
      </c>
      <c r="AB183" s="143" t="s">
        <v>30</v>
      </c>
      <c r="AC183" s="156" t="s">
        <v>139</v>
      </c>
      <c r="AD183" s="205"/>
    </row>
    <row r="184" spans="1:30" ht="24" customHeight="1">
      <c r="A184" s="219">
        <v>42866</v>
      </c>
      <c r="B184" s="218" t="s">
        <v>20713</v>
      </c>
      <c r="C184" s="135">
        <v>0</v>
      </c>
      <c r="D184" s="147" t="s">
        <v>1248</v>
      </c>
      <c r="E184" s="219" t="s">
        <v>20708</v>
      </c>
      <c r="F184" s="219">
        <v>42864</v>
      </c>
      <c r="G184" s="135" t="s">
        <v>6941</v>
      </c>
      <c r="H184" s="147" t="s">
        <v>20707</v>
      </c>
      <c r="I184" s="147">
        <v>1</v>
      </c>
      <c r="J184" s="215" t="s">
        <v>20511</v>
      </c>
      <c r="K184" s="219" t="s">
        <v>20706</v>
      </c>
      <c r="L184" s="216" t="s">
        <v>350</v>
      </c>
      <c r="M184" s="219"/>
      <c r="N184" s="215">
        <v>0</v>
      </c>
      <c r="O184" s="135" t="s">
        <v>33</v>
      </c>
      <c r="P184" s="215">
        <v>32850.089999999997</v>
      </c>
      <c r="Q184" s="215">
        <v>2822919</v>
      </c>
      <c r="R184" s="135">
        <v>2671713</v>
      </c>
      <c r="S184" s="135">
        <v>94.7</v>
      </c>
      <c r="T184" s="215">
        <v>0</v>
      </c>
      <c r="U184" s="215">
        <v>0</v>
      </c>
      <c r="V184" s="215" t="s">
        <v>20712</v>
      </c>
      <c r="W184" s="135" t="s">
        <v>20711</v>
      </c>
      <c r="X184" s="219" t="s">
        <v>20710</v>
      </c>
      <c r="Y184" s="147" t="s">
        <v>4625</v>
      </c>
      <c r="Z184" s="147" t="str">
        <f t="shared" si="2"/>
        <v>0101PE</v>
      </c>
      <c r="AA184" s="261">
        <v>0.51315789473684215</v>
      </c>
      <c r="AB184" s="213" t="s">
        <v>2544</v>
      </c>
      <c r="AC184" s="213" t="s">
        <v>16125</v>
      </c>
      <c r="AD184" s="218"/>
    </row>
    <row r="185" spans="1:30" ht="24" customHeight="1">
      <c r="A185" s="211">
        <v>42866</v>
      </c>
      <c r="B185" s="210" t="s">
        <v>20709</v>
      </c>
      <c r="C185" s="141">
        <v>0</v>
      </c>
      <c r="D185" s="141" t="s">
        <v>1248</v>
      </c>
      <c r="E185" s="210" t="s">
        <v>20708</v>
      </c>
      <c r="F185" s="151">
        <v>42864</v>
      </c>
      <c r="G185" s="141" t="s">
        <v>3122</v>
      </c>
      <c r="H185" s="208" t="s">
        <v>20707</v>
      </c>
      <c r="I185" s="141">
        <v>2</v>
      </c>
      <c r="J185" s="220" t="s">
        <v>20511</v>
      </c>
      <c r="K185" s="267" t="s">
        <v>20706</v>
      </c>
      <c r="L185" s="208" t="s">
        <v>3058</v>
      </c>
      <c r="M185" s="141"/>
      <c r="N185" s="208">
        <v>0</v>
      </c>
      <c r="O185" s="141" t="s">
        <v>33</v>
      </c>
      <c r="P185" s="141">
        <v>31359.71</v>
      </c>
      <c r="Q185" s="141">
        <v>2681143</v>
      </c>
      <c r="R185" s="141">
        <v>2549822</v>
      </c>
      <c r="S185" s="208">
        <v>95.2</v>
      </c>
      <c r="T185" s="208">
        <v>0</v>
      </c>
      <c r="U185" s="208">
        <v>0</v>
      </c>
      <c r="V185" s="141" t="s">
        <v>20705</v>
      </c>
      <c r="W185" s="141" t="s">
        <v>20704</v>
      </c>
      <c r="X185" s="208" t="s">
        <v>20703</v>
      </c>
      <c r="Y185" s="141" t="s">
        <v>4625</v>
      </c>
      <c r="Z185" s="141" t="str">
        <f t="shared" si="2"/>
        <v>0101PE</v>
      </c>
      <c r="AA185" s="260">
        <v>0.51315789473684215</v>
      </c>
      <c r="AB185" s="207" t="s">
        <v>2544</v>
      </c>
      <c r="AC185" s="207" t="s">
        <v>16125</v>
      </c>
      <c r="AD185" s="141"/>
    </row>
    <row r="186" spans="1:30" ht="24" customHeight="1">
      <c r="A186" s="219">
        <v>42866</v>
      </c>
      <c r="B186" s="218" t="s">
        <v>20669</v>
      </c>
      <c r="C186" s="135">
        <v>0</v>
      </c>
      <c r="D186" s="147" t="s">
        <v>1248</v>
      </c>
      <c r="E186" s="219" t="s">
        <v>20702</v>
      </c>
      <c r="F186" s="219">
        <v>42864</v>
      </c>
      <c r="G186" s="135" t="s">
        <v>11447</v>
      </c>
      <c r="H186" s="147" t="s">
        <v>20667</v>
      </c>
      <c r="I186" s="147">
        <v>1</v>
      </c>
      <c r="J186" s="215" t="s">
        <v>2392</v>
      </c>
      <c r="K186" s="219" t="s">
        <v>20701</v>
      </c>
      <c r="L186" s="216" t="s">
        <v>20666</v>
      </c>
      <c r="M186" s="219"/>
      <c r="N186" s="215">
        <v>0</v>
      </c>
      <c r="O186" s="135" t="s">
        <v>33</v>
      </c>
      <c r="P186" s="215">
        <v>74076.62</v>
      </c>
      <c r="Q186" s="215">
        <v>4309650</v>
      </c>
      <c r="R186" s="135">
        <v>3438487</v>
      </c>
      <c r="S186" s="135">
        <v>79.790000000000006</v>
      </c>
      <c r="T186" s="215">
        <v>0</v>
      </c>
      <c r="U186" s="215">
        <v>0</v>
      </c>
      <c r="V186" s="215" t="s">
        <v>20680</v>
      </c>
      <c r="W186" s="135" t="s">
        <v>20700</v>
      </c>
      <c r="X186" s="219" t="s">
        <v>20699</v>
      </c>
      <c r="Y186" s="147" t="s">
        <v>4625</v>
      </c>
      <c r="Z186" s="147" t="str">
        <f t="shared" si="2"/>
        <v>0101PE</v>
      </c>
      <c r="AA186" s="261">
        <v>0</v>
      </c>
      <c r="AB186" s="213" t="s">
        <v>2544</v>
      </c>
      <c r="AC186" s="213" t="s">
        <v>16125</v>
      </c>
      <c r="AD186" s="218"/>
    </row>
    <row r="187" spans="1:30" ht="24" customHeight="1">
      <c r="A187" s="211">
        <v>42866</v>
      </c>
      <c r="B187" s="210" t="s">
        <v>20669</v>
      </c>
      <c r="C187" s="141">
        <v>0</v>
      </c>
      <c r="D187" s="141" t="s">
        <v>1248</v>
      </c>
      <c r="E187" s="210" t="s">
        <v>20698</v>
      </c>
      <c r="F187" s="151">
        <v>42864</v>
      </c>
      <c r="G187" s="141" t="s">
        <v>5162</v>
      </c>
      <c r="H187" s="208" t="s">
        <v>20667</v>
      </c>
      <c r="I187" s="141">
        <v>2</v>
      </c>
      <c r="J187" s="208" t="s">
        <v>2392</v>
      </c>
      <c r="K187" s="264" t="s">
        <v>19023</v>
      </c>
      <c r="L187" s="208" t="s">
        <v>20666</v>
      </c>
      <c r="M187" s="141"/>
      <c r="N187" s="208">
        <v>0</v>
      </c>
      <c r="O187" s="141" t="s">
        <v>33</v>
      </c>
      <c r="P187" s="141">
        <v>75892.36</v>
      </c>
      <c r="Q187" s="141">
        <v>4309650</v>
      </c>
      <c r="R187" s="141">
        <v>3487234</v>
      </c>
      <c r="S187" s="208">
        <v>80.92</v>
      </c>
      <c r="T187" s="208">
        <v>0</v>
      </c>
      <c r="U187" s="208">
        <v>0</v>
      </c>
      <c r="V187" s="141" t="s">
        <v>20697</v>
      </c>
      <c r="W187" s="141" t="s">
        <v>20696</v>
      </c>
      <c r="X187" s="208" t="s">
        <v>20695</v>
      </c>
      <c r="Y187" s="141" t="s">
        <v>4625</v>
      </c>
      <c r="Z187" s="141" t="str">
        <f t="shared" si="2"/>
        <v>0101PE</v>
      </c>
      <c r="AA187" s="260">
        <v>0</v>
      </c>
      <c r="AB187" s="207" t="s">
        <v>2544</v>
      </c>
      <c r="AC187" s="207" t="s">
        <v>16125</v>
      </c>
      <c r="AD187" s="141"/>
    </row>
    <row r="188" spans="1:30" ht="24" customHeight="1">
      <c r="A188" s="211">
        <v>42866</v>
      </c>
      <c r="B188" s="210" t="s">
        <v>20694</v>
      </c>
      <c r="C188" s="141">
        <v>0</v>
      </c>
      <c r="D188" s="141" t="s">
        <v>1248</v>
      </c>
      <c r="E188" s="210" t="s">
        <v>20693</v>
      </c>
      <c r="F188" s="151">
        <v>42864</v>
      </c>
      <c r="G188" s="141" t="s">
        <v>5162</v>
      </c>
      <c r="H188" s="208" t="s">
        <v>20667</v>
      </c>
      <c r="I188" s="141">
        <v>3</v>
      </c>
      <c r="J188" s="220" t="s">
        <v>20511</v>
      </c>
      <c r="K188" s="267" t="s">
        <v>20681</v>
      </c>
      <c r="L188" s="208" t="s">
        <v>20666</v>
      </c>
      <c r="M188" s="141"/>
      <c r="N188" s="208">
        <v>0</v>
      </c>
      <c r="O188" s="141" t="s">
        <v>33</v>
      </c>
      <c r="P188" s="141">
        <v>76222.429999999993</v>
      </c>
      <c r="Q188" s="141">
        <v>4309650</v>
      </c>
      <c r="R188" s="141">
        <v>3506869</v>
      </c>
      <c r="S188" s="208">
        <v>81.37</v>
      </c>
      <c r="T188" s="208">
        <v>0</v>
      </c>
      <c r="U188" s="208">
        <v>0</v>
      </c>
      <c r="V188" s="141" t="s">
        <v>20692</v>
      </c>
      <c r="W188" s="141" t="s">
        <v>20691</v>
      </c>
      <c r="X188" s="208" t="s">
        <v>20690</v>
      </c>
      <c r="Y188" s="141" t="s">
        <v>4625</v>
      </c>
      <c r="Z188" s="141" t="str">
        <f t="shared" si="2"/>
        <v>0101PE</v>
      </c>
      <c r="AA188" s="260">
        <v>0.33333333333333331</v>
      </c>
      <c r="AB188" s="286" t="s">
        <v>2544</v>
      </c>
      <c r="AC188" s="286" t="s">
        <v>16125</v>
      </c>
      <c r="AD188" s="141"/>
    </row>
    <row r="189" spans="1:30" ht="24" customHeight="1">
      <c r="A189" s="211">
        <v>42866</v>
      </c>
      <c r="B189" s="210" t="s">
        <v>20689</v>
      </c>
      <c r="C189" s="141">
        <v>0</v>
      </c>
      <c r="D189" s="141" t="s">
        <v>1248</v>
      </c>
      <c r="E189" s="210" t="s">
        <v>20688</v>
      </c>
      <c r="F189" s="151">
        <v>42864</v>
      </c>
      <c r="G189" s="141" t="s">
        <v>5162</v>
      </c>
      <c r="H189" s="208" t="s">
        <v>20667</v>
      </c>
      <c r="I189" s="141">
        <v>4</v>
      </c>
      <c r="J189" s="220" t="s">
        <v>20511</v>
      </c>
      <c r="K189" s="267" t="s">
        <v>20687</v>
      </c>
      <c r="L189" s="208" t="s">
        <v>20666</v>
      </c>
      <c r="M189" s="141"/>
      <c r="N189" s="208">
        <v>0</v>
      </c>
      <c r="O189" s="141" t="s">
        <v>33</v>
      </c>
      <c r="P189" s="141">
        <v>74231.59</v>
      </c>
      <c r="Q189" s="141">
        <v>4309650</v>
      </c>
      <c r="R189" s="141">
        <v>3424078</v>
      </c>
      <c r="S189" s="208">
        <v>79.45</v>
      </c>
      <c r="T189" s="208">
        <v>0</v>
      </c>
      <c r="U189" s="208">
        <v>0</v>
      </c>
      <c r="V189" s="141" t="s">
        <v>20686</v>
      </c>
      <c r="W189" s="141" t="s">
        <v>20685</v>
      </c>
      <c r="X189" s="208" t="s">
        <v>20684</v>
      </c>
      <c r="Y189" s="141" t="s">
        <v>4625</v>
      </c>
      <c r="Z189" s="141" t="str">
        <f t="shared" si="2"/>
        <v>0101PE</v>
      </c>
      <c r="AA189" s="260">
        <v>0.76923076923076927</v>
      </c>
      <c r="AB189" s="207" t="s">
        <v>2544</v>
      </c>
      <c r="AC189" s="207" t="s">
        <v>16125</v>
      </c>
      <c r="AD189" s="141"/>
    </row>
    <row r="190" spans="1:30" ht="24" customHeight="1">
      <c r="A190" s="211">
        <v>42866</v>
      </c>
      <c r="B190" s="210" t="s">
        <v>20683</v>
      </c>
      <c r="C190" s="141">
        <v>0</v>
      </c>
      <c r="D190" s="141" t="s">
        <v>1248</v>
      </c>
      <c r="E190" s="210" t="s">
        <v>20682</v>
      </c>
      <c r="F190" s="151">
        <v>42864</v>
      </c>
      <c r="G190" s="141" t="s">
        <v>5162</v>
      </c>
      <c r="H190" s="208" t="s">
        <v>20667</v>
      </c>
      <c r="I190" s="141">
        <v>5</v>
      </c>
      <c r="J190" s="220" t="s">
        <v>20511</v>
      </c>
      <c r="K190" s="267" t="s">
        <v>20681</v>
      </c>
      <c r="L190" s="208" t="s">
        <v>20666</v>
      </c>
      <c r="M190" s="141"/>
      <c r="N190" s="208">
        <v>0</v>
      </c>
      <c r="O190" s="141" t="s">
        <v>33</v>
      </c>
      <c r="P190" s="141">
        <v>74750.559999999998</v>
      </c>
      <c r="Q190" s="141">
        <v>4309650</v>
      </c>
      <c r="R190" s="141">
        <v>3450831</v>
      </c>
      <c r="S190" s="208">
        <v>80.069999999999993</v>
      </c>
      <c r="T190" s="208">
        <v>0</v>
      </c>
      <c r="U190" s="208">
        <v>0</v>
      </c>
      <c r="V190" s="141" t="s">
        <v>20680</v>
      </c>
      <c r="W190" s="141" t="s">
        <v>20679</v>
      </c>
      <c r="X190" s="208" t="s">
        <v>20678</v>
      </c>
      <c r="Y190" s="141" t="s">
        <v>4625</v>
      </c>
      <c r="Z190" s="141" t="str">
        <f t="shared" si="2"/>
        <v>0101PE</v>
      </c>
      <c r="AA190" s="260">
        <v>0.33333333333333331</v>
      </c>
      <c r="AB190" s="286" t="s">
        <v>2544</v>
      </c>
      <c r="AC190" s="286" t="s">
        <v>16125</v>
      </c>
      <c r="AD190" s="141"/>
    </row>
    <row r="191" spans="1:30" ht="24" customHeight="1">
      <c r="A191" s="211">
        <v>42866</v>
      </c>
      <c r="B191" s="210" t="s">
        <v>20674</v>
      </c>
      <c r="C191" s="141">
        <v>0</v>
      </c>
      <c r="D191" s="141" t="s">
        <v>1248</v>
      </c>
      <c r="E191" s="210" t="s">
        <v>20673</v>
      </c>
      <c r="F191" s="151">
        <v>42864</v>
      </c>
      <c r="G191" s="141" t="s">
        <v>5162</v>
      </c>
      <c r="H191" s="208" t="s">
        <v>20667</v>
      </c>
      <c r="I191" s="141">
        <v>6</v>
      </c>
      <c r="J191" s="208" t="s">
        <v>2392</v>
      </c>
      <c r="K191" s="264" t="s">
        <v>19023</v>
      </c>
      <c r="L191" s="208" t="s">
        <v>20666</v>
      </c>
      <c r="M191" s="141"/>
      <c r="N191" s="208">
        <v>0</v>
      </c>
      <c r="O191" s="141" t="s">
        <v>33</v>
      </c>
      <c r="P191" s="141">
        <v>71762.539999999994</v>
      </c>
      <c r="Q191" s="141">
        <v>4309650</v>
      </c>
      <c r="R191" s="141">
        <v>3203684</v>
      </c>
      <c r="S191" s="208">
        <v>74.34</v>
      </c>
      <c r="T191" s="208">
        <v>0</v>
      </c>
      <c r="U191" s="208">
        <v>0</v>
      </c>
      <c r="V191" s="141" t="s">
        <v>20677</v>
      </c>
      <c r="W191" s="141" t="s">
        <v>20676</v>
      </c>
      <c r="X191" s="208" t="s">
        <v>20675</v>
      </c>
      <c r="Y191" s="141" t="s">
        <v>4625</v>
      </c>
      <c r="Z191" s="141" t="str">
        <f t="shared" si="2"/>
        <v>0101PE</v>
      </c>
      <c r="AA191" s="260">
        <v>0</v>
      </c>
      <c r="AB191" s="207" t="s">
        <v>2544</v>
      </c>
      <c r="AC191" s="207" t="s">
        <v>16125</v>
      </c>
      <c r="AD191" s="141"/>
    </row>
    <row r="192" spans="1:30" ht="24" customHeight="1">
      <c r="A192" s="211">
        <v>42866</v>
      </c>
      <c r="B192" s="210" t="s">
        <v>20674</v>
      </c>
      <c r="C192" s="141">
        <v>0</v>
      </c>
      <c r="D192" s="141" t="s">
        <v>1248</v>
      </c>
      <c r="E192" s="210" t="s">
        <v>20673</v>
      </c>
      <c r="F192" s="151">
        <v>42864</v>
      </c>
      <c r="G192" s="141" t="s">
        <v>5162</v>
      </c>
      <c r="H192" s="208" t="s">
        <v>20667</v>
      </c>
      <c r="I192" s="141">
        <v>7</v>
      </c>
      <c r="J192" s="208" t="s">
        <v>2392</v>
      </c>
      <c r="K192" s="264" t="s">
        <v>19023</v>
      </c>
      <c r="L192" s="208" t="s">
        <v>20666</v>
      </c>
      <c r="M192" s="141"/>
      <c r="N192" s="208">
        <v>0</v>
      </c>
      <c r="O192" s="141" t="s">
        <v>33</v>
      </c>
      <c r="P192" s="141">
        <v>69405.41</v>
      </c>
      <c r="Q192" s="141">
        <v>4309650</v>
      </c>
      <c r="R192" s="141">
        <v>3098455</v>
      </c>
      <c r="S192" s="208">
        <v>71.900000000000006</v>
      </c>
      <c r="T192" s="208">
        <v>0</v>
      </c>
      <c r="U192" s="208">
        <v>0</v>
      </c>
      <c r="V192" s="141" t="s">
        <v>20672</v>
      </c>
      <c r="W192" s="141" t="s">
        <v>20671</v>
      </c>
      <c r="X192" s="208" t="s">
        <v>20670</v>
      </c>
      <c r="Y192" s="141" t="s">
        <v>4625</v>
      </c>
      <c r="Z192" s="141" t="str">
        <f t="shared" si="2"/>
        <v>0101PE</v>
      </c>
      <c r="AA192" s="260">
        <v>0</v>
      </c>
      <c r="AB192" s="286" t="s">
        <v>2544</v>
      </c>
      <c r="AC192" s="286" t="s">
        <v>16125</v>
      </c>
      <c r="AD192" s="141"/>
    </row>
    <row r="193" spans="1:30" ht="24" customHeight="1">
      <c r="A193" s="211">
        <v>42866</v>
      </c>
      <c r="B193" s="210" t="s">
        <v>20669</v>
      </c>
      <c r="C193" s="141">
        <v>0</v>
      </c>
      <c r="D193" s="141" t="s">
        <v>1248</v>
      </c>
      <c r="E193" s="210" t="s">
        <v>20668</v>
      </c>
      <c r="F193" s="151">
        <v>42864</v>
      </c>
      <c r="G193" s="141" t="s">
        <v>5162</v>
      </c>
      <c r="H193" s="208" t="s">
        <v>20667</v>
      </c>
      <c r="I193" s="141">
        <v>8</v>
      </c>
      <c r="J193" s="208" t="s">
        <v>2392</v>
      </c>
      <c r="K193" s="264" t="s">
        <v>19023</v>
      </c>
      <c r="L193" s="208" t="s">
        <v>20666</v>
      </c>
      <c r="M193" s="141"/>
      <c r="N193" s="208">
        <v>0</v>
      </c>
      <c r="O193" s="141" t="s">
        <v>33</v>
      </c>
      <c r="P193" s="141">
        <v>71486.63</v>
      </c>
      <c r="Q193" s="141">
        <v>4309650</v>
      </c>
      <c r="R193" s="141">
        <v>3326629</v>
      </c>
      <c r="S193" s="208">
        <v>77.19</v>
      </c>
      <c r="T193" s="208">
        <v>0</v>
      </c>
      <c r="U193" s="208">
        <v>0</v>
      </c>
      <c r="V193" s="141" t="s">
        <v>20665</v>
      </c>
      <c r="W193" s="141" t="s">
        <v>20664</v>
      </c>
      <c r="X193" s="208" t="s">
        <v>20663</v>
      </c>
      <c r="Y193" s="141" t="s">
        <v>4625</v>
      </c>
      <c r="Z193" s="141" t="str">
        <f t="shared" ref="Z193:Z256" si="3">IF(P193,CONCATENATE(C193,Y193),0)</f>
        <v>0101PE</v>
      </c>
      <c r="AA193" s="260">
        <v>0</v>
      </c>
      <c r="AB193" s="207" t="s">
        <v>2544</v>
      </c>
      <c r="AC193" s="207" t="s">
        <v>16125</v>
      </c>
      <c r="AD193" s="141"/>
    </row>
    <row r="194" spans="1:30" s="27" customFormat="1" ht="24" customHeight="1">
      <c r="A194" s="133">
        <v>42867</v>
      </c>
      <c r="B194" s="152" t="s">
        <v>21147</v>
      </c>
      <c r="C194" s="153" t="s">
        <v>37</v>
      </c>
      <c r="D194" s="153" t="s">
        <v>31</v>
      </c>
      <c r="E194" s="153" t="s">
        <v>21148</v>
      </c>
      <c r="F194" s="133">
        <v>42865</v>
      </c>
      <c r="G194" s="153" t="s">
        <v>120</v>
      </c>
      <c r="H194" s="153" t="s">
        <v>21149</v>
      </c>
      <c r="I194" s="153">
        <v>1</v>
      </c>
      <c r="J194" s="153" t="s">
        <v>21150</v>
      </c>
      <c r="K194" s="153" t="s">
        <v>28</v>
      </c>
      <c r="L194" s="153" t="s">
        <v>2973</v>
      </c>
      <c r="M194" s="153" t="s">
        <v>21151</v>
      </c>
      <c r="N194" s="153">
        <v>0</v>
      </c>
      <c r="O194" s="153">
        <v>49</v>
      </c>
      <c r="P194" s="153">
        <v>17269.78</v>
      </c>
      <c r="Q194" s="153">
        <v>4309650</v>
      </c>
      <c r="R194" s="153">
        <v>3181450</v>
      </c>
      <c r="S194" s="153">
        <v>73.819999999999993</v>
      </c>
      <c r="T194" s="153">
        <v>0</v>
      </c>
      <c r="U194" s="153">
        <v>0</v>
      </c>
      <c r="V194" s="153">
        <v>51.89</v>
      </c>
      <c r="W194" s="153">
        <v>98.96</v>
      </c>
      <c r="X194" s="153">
        <v>96.81</v>
      </c>
      <c r="Y194" s="147" t="s">
        <v>3772</v>
      </c>
      <c r="Z194" s="147" t="str">
        <f t="shared" si="3"/>
        <v>RNA-Seq50SE</v>
      </c>
      <c r="AA194" s="154">
        <v>0</v>
      </c>
      <c r="AB194" s="155" t="s">
        <v>30</v>
      </c>
      <c r="AC194" s="155" t="s">
        <v>139</v>
      </c>
      <c r="AD194" s="206"/>
    </row>
    <row r="195" spans="1:30" s="27" customFormat="1" ht="24" customHeight="1">
      <c r="A195" s="139">
        <v>42867</v>
      </c>
      <c r="B195" s="140" t="s">
        <v>21152</v>
      </c>
      <c r="C195" s="141" t="s">
        <v>37</v>
      </c>
      <c r="D195" s="141" t="s">
        <v>31</v>
      </c>
      <c r="E195" s="141" t="s">
        <v>21153</v>
      </c>
      <c r="F195" s="142">
        <v>42865</v>
      </c>
      <c r="G195" s="141" t="s">
        <v>120</v>
      </c>
      <c r="H195" s="141" t="s">
        <v>21149</v>
      </c>
      <c r="I195" s="141">
        <v>2</v>
      </c>
      <c r="J195" s="141" t="s">
        <v>21150</v>
      </c>
      <c r="K195" s="141" t="s">
        <v>28</v>
      </c>
      <c r="L195" s="141" t="s">
        <v>2973</v>
      </c>
      <c r="M195" s="141" t="s">
        <v>21151</v>
      </c>
      <c r="N195" s="141">
        <v>0</v>
      </c>
      <c r="O195" s="141">
        <v>49</v>
      </c>
      <c r="P195" s="141">
        <v>16747.45</v>
      </c>
      <c r="Q195" s="141">
        <v>4309650</v>
      </c>
      <c r="R195" s="141">
        <v>3090770</v>
      </c>
      <c r="S195" s="141">
        <v>71.72</v>
      </c>
      <c r="T195" s="141">
        <v>0</v>
      </c>
      <c r="U195" s="141">
        <v>0</v>
      </c>
      <c r="V195" s="141">
        <v>52.89</v>
      </c>
      <c r="W195" s="141">
        <v>98.81</v>
      </c>
      <c r="X195" s="141">
        <v>96.32</v>
      </c>
      <c r="Y195" s="141" t="s">
        <v>3772</v>
      </c>
      <c r="Z195" s="141" t="str">
        <f t="shared" si="3"/>
        <v>RNA-Seq50SE</v>
      </c>
      <c r="AA195" s="143">
        <v>0</v>
      </c>
      <c r="AB195" s="143" t="s">
        <v>30</v>
      </c>
      <c r="AC195" s="156" t="s">
        <v>139</v>
      </c>
      <c r="AD195" s="205"/>
    </row>
    <row r="196" spans="1:30" s="27" customFormat="1" ht="24" customHeight="1">
      <c r="A196" s="139">
        <v>42867</v>
      </c>
      <c r="B196" s="140" t="s">
        <v>21154</v>
      </c>
      <c r="C196" s="141" t="s">
        <v>37</v>
      </c>
      <c r="D196" s="141" t="s">
        <v>31</v>
      </c>
      <c r="E196" s="141" t="s">
        <v>21155</v>
      </c>
      <c r="F196" s="142">
        <v>42865</v>
      </c>
      <c r="G196" s="141" t="s">
        <v>120</v>
      </c>
      <c r="H196" s="141" t="s">
        <v>21149</v>
      </c>
      <c r="I196" s="141">
        <v>3</v>
      </c>
      <c r="J196" s="141" t="s">
        <v>21150</v>
      </c>
      <c r="K196" s="141" t="s">
        <v>28</v>
      </c>
      <c r="L196" s="141" t="s">
        <v>2973</v>
      </c>
      <c r="M196" s="141" t="s">
        <v>21156</v>
      </c>
      <c r="N196" s="141">
        <v>0</v>
      </c>
      <c r="O196" s="141">
        <v>49</v>
      </c>
      <c r="P196" s="141">
        <v>16406.080000000002</v>
      </c>
      <c r="Q196" s="141">
        <v>4309650</v>
      </c>
      <c r="R196" s="141">
        <v>3311800</v>
      </c>
      <c r="S196" s="141">
        <v>76.849999999999994</v>
      </c>
      <c r="T196" s="141">
        <v>0</v>
      </c>
      <c r="U196" s="141">
        <v>0</v>
      </c>
      <c r="V196" s="141">
        <v>58.37</v>
      </c>
      <c r="W196" s="141">
        <v>98.78</v>
      </c>
      <c r="X196" s="141">
        <v>96.86</v>
      </c>
      <c r="Y196" s="141" t="s">
        <v>3772</v>
      </c>
      <c r="Z196" s="141" t="str">
        <f t="shared" si="3"/>
        <v>RNA-Seq50SE</v>
      </c>
      <c r="AA196" s="143">
        <v>0</v>
      </c>
      <c r="AB196" s="143" t="s">
        <v>30</v>
      </c>
      <c r="AC196" s="156" t="s">
        <v>139</v>
      </c>
      <c r="AD196" s="205"/>
    </row>
    <row r="197" spans="1:30" s="27" customFormat="1" ht="24" customHeight="1">
      <c r="A197" s="139">
        <v>42867</v>
      </c>
      <c r="B197" s="140" t="s">
        <v>21154</v>
      </c>
      <c r="C197" s="141" t="s">
        <v>37</v>
      </c>
      <c r="D197" s="141" t="s">
        <v>31</v>
      </c>
      <c r="E197" s="141" t="s">
        <v>21157</v>
      </c>
      <c r="F197" s="142">
        <v>42865</v>
      </c>
      <c r="G197" s="141" t="s">
        <v>120</v>
      </c>
      <c r="H197" s="141" t="s">
        <v>21149</v>
      </c>
      <c r="I197" s="141">
        <v>4</v>
      </c>
      <c r="J197" s="141" t="s">
        <v>21150</v>
      </c>
      <c r="K197" s="141" t="s">
        <v>28</v>
      </c>
      <c r="L197" s="141" t="s">
        <v>2973</v>
      </c>
      <c r="M197" s="141" t="s">
        <v>21156</v>
      </c>
      <c r="N197" s="141">
        <v>0</v>
      </c>
      <c r="O197" s="141">
        <v>49</v>
      </c>
      <c r="P197" s="141">
        <v>16687.37</v>
      </c>
      <c r="Q197" s="141">
        <v>4309650</v>
      </c>
      <c r="R197" s="141">
        <v>3338759</v>
      </c>
      <c r="S197" s="141">
        <v>77.47</v>
      </c>
      <c r="T197" s="141">
        <v>0</v>
      </c>
      <c r="U197" s="141">
        <v>0</v>
      </c>
      <c r="V197" s="141">
        <v>56.7</v>
      </c>
      <c r="W197" s="141">
        <v>98.84</v>
      </c>
      <c r="X197" s="141">
        <v>96.77</v>
      </c>
      <c r="Y197" s="141" t="s">
        <v>3772</v>
      </c>
      <c r="Z197" s="141" t="str">
        <f t="shared" si="3"/>
        <v>RNA-Seq50SE</v>
      </c>
      <c r="AA197" s="143">
        <v>0</v>
      </c>
      <c r="AB197" s="143" t="s">
        <v>30</v>
      </c>
      <c r="AC197" s="156" t="s">
        <v>139</v>
      </c>
      <c r="AD197" s="205"/>
    </row>
    <row r="198" spans="1:30" s="27" customFormat="1" ht="24" customHeight="1">
      <c r="A198" s="139">
        <v>42867</v>
      </c>
      <c r="B198" s="140" t="s">
        <v>21158</v>
      </c>
      <c r="C198" s="141" t="s">
        <v>37</v>
      </c>
      <c r="D198" s="141" t="s">
        <v>31</v>
      </c>
      <c r="E198" s="141" t="s">
        <v>21159</v>
      </c>
      <c r="F198" s="142">
        <v>42865</v>
      </c>
      <c r="G198" s="141" t="s">
        <v>120</v>
      </c>
      <c r="H198" s="141" t="s">
        <v>21149</v>
      </c>
      <c r="I198" s="141">
        <v>5</v>
      </c>
      <c r="J198" s="141" t="s">
        <v>21150</v>
      </c>
      <c r="K198" s="141" t="s">
        <v>28</v>
      </c>
      <c r="L198" s="141" t="s">
        <v>2973</v>
      </c>
      <c r="M198" s="141" t="s">
        <v>21160</v>
      </c>
      <c r="N198" s="141">
        <v>0</v>
      </c>
      <c r="O198" s="141">
        <v>49</v>
      </c>
      <c r="P198" s="141">
        <v>16985.580000000002</v>
      </c>
      <c r="Q198" s="141">
        <v>4309650</v>
      </c>
      <c r="R198" s="141">
        <v>3223036</v>
      </c>
      <c r="S198" s="141">
        <v>74.790000000000006</v>
      </c>
      <c r="T198" s="141">
        <v>0</v>
      </c>
      <c r="U198" s="141">
        <v>0</v>
      </c>
      <c r="V198" s="141">
        <v>49.76</v>
      </c>
      <c r="W198" s="141">
        <v>98.94</v>
      </c>
      <c r="X198" s="141">
        <v>96.72</v>
      </c>
      <c r="Y198" s="141" t="s">
        <v>3772</v>
      </c>
      <c r="Z198" s="141" t="str">
        <f t="shared" si="3"/>
        <v>RNA-Seq50SE</v>
      </c>
      <c r="AA198" s="143">
        <v>0</v>
      </c>
      <c r="AB198" s="143" t="s">
        <v>30</v>
      </c>
      <c r="AC198" s="156" t="s">
        <v>139</v>
      </c>
      <c r="AD198" s="205"/>
    </row>
    <row r="199" spans="1:30" s="27" customFormat="1" ht="24" customHeight="1">
      <c r="A199" s="139">
        <v>42867</v>
      </c>
      <c r="B199" s="140" t="s">
        <v>21161</v>
      </c>
      <c r="C199" s="141" t="s">
        <v>37</v>
      </c>
      <c r="D199" s="141" t="s">
        <v>31</v>
      </c>
      <c r="E199" s="141" t="s">
        <v>21162</v>
      </c>
      <c r="F199" s="142">
        <v>42865</v>
      </c>
      <c r="G199" s="141" t="s">
        <v>120</v>
      </c>
      <c r="H199" s="141" t="s">
        <v>21149</v>
      </c>
      <c r="I199" s="141">
        <v>6</v>
      </c>
      <c r="J199" s="141" t="s">
        <v>21150</v>
      </c>
      <c r="K199" s="141" t="s">
        <v>28</v>
      </c>
      <c r="L199" s="141" t="s">
        <v>2973</v>
      </c>
      <c r="M199" s="141" t="s">
        <v>21151</v>
      </c>
      <c r="N199" s="141">
        <v>0</v>
      </c>
      <c r="O199" s="141">
        <v>49</v>
      </c>
      <c r="P199" s="141">
        <v>17845.310000000001</v>
      </c>
      <c r="Q199" s="141">
        <v>4309650</v>
      </c>
      <c r="R199" s="141">
        <v>3291165</v>
      </c>
      <c r="S199" s="141">
        <v>76.37</v>
      </c>
      <c r="T199" s="141">
        <v>0</v>
      </c>
      <c r="U199" s="141">
        <v>0</v>
      </c>
      <c r="V199" s="141">
        <v>50.83</v>
      </c>
      <c r="W199" s="141">
        <v>98.99</v>
      </c>
      <c r="X199" s="141">
        <v>96.95</v>
      </c>
      <c r="Y199" s="141" t="s">
        <v>3772</v>
      </c>
      <c r="Z199" s="141" t="str">
        <f t="shared" si="3"/>
        <v>RNA-Seq50SE</v>
      </c>
      <c r="AA199" s="143">
        <v>0</v>
      </c>
      <c r="AB199" s="143" t="s">
        <v>30</v>
      </c>
      <c r="AC199" s="156" t="s">
        <v>139</v>
      </c>
      <c r="AD199" s="205"/>
    </row>
    <row r="200" spans="1:30" s="27" customFormat="1" ht="24" customHeight="1">
      <c r="A200" s="139">
        <v>42867</v>
      </c>
      <c r="B200" s="140" t="s">
        <v>21163</v>
      </c>
      <c r="C200" s="141" t="s">
        <v>37</v>
      </c>
      <c r="D200" s="141" t="s">
        <v>31</v>
      </c>
      <c r="E200" s="141" t="s">
        <v>21164</v>
      </c>
      <c r="F200" s="142">
        <v>42865</v>
      </c>
      <c r="G200" s="141" t="s">
        <v>120</v>
      </c>
      <c r="H200" s="141" t="s">
        <v>21149</v>
      </c>
      <c r="I200" s="141">
        <v>7</v>
      </c>
      <c r="J200" s="141" t="s">
        <v>21150</v>
      </c>
      <c r="K200" s="141" t="s">
        <v>28</v>
      </c>
      <c r="L200" s="141" t="s">
        <v>2973</v>
      </c>
      <c r="M200" s="141" t="s">
        <v>21151</v>
      </c>
      <c r="N200" s="141">
        <v>0</v>
      </c>
      <c r="O200" s="141">
        <v>49</v>
      </c>
      <c r="P200" s="141">
        <v>17731.5</v>
      </c>
      <c r="Q200" s="141">
        <v>4309650</v>
      </c>
      <c r="R200" s="141">
        <v>3260840</v>
      </c>
      <c r="S200" s="141">
        <v>75.66</v>
      </c>
      <c r="T200" s="141">
        <v>0</v>
      </c>
      <c r="U200" s="141">
        <v>0</v>
      </c>
      <c r="V200" s="141">
        <v>52.68</v>
      </c>
      <c r="W200" s="141">
        <v>98.96</v>
      </c>
      <c r="X200" s="141">
        <v>96.75</v>
      </c>
      <c r="Y200" s="141" t="s">
        <v>3772</v>
      </c>
      <c r="Z200" s="141" t="str">
        <f t="shared" si="3"/>
        <v>RNA-Seq50SE</v>
      </c>
      <c r="AA200" s="143">
        <v>0</v>
      </c>
      <c r="AB200" s="143" t="s">
        <v>30</v>
      </c>
      <c r="AC200" s="156" t="s">
        <v>139</v>
      </c>
      <c r="AD200" s="205"/>
    </row>
    <row r="201" spans="1:30" s="27" customFormat="1" ht="24" customHeight="1">
      <c r="A201" s="139">
        <v>42867</v>
      </c>
      <c r="B201" s="140" t="s">
        <v>21165</v>
      </c>
      <c r="C201" s="141" t="s">
        <v>37</v>
      </c>
      <c r="D201" s="141" t="s">
        <v>31</v>
      </c>
      <c r="E201" s="141" t="s">
        <v>21166</v>
      </c>
      <c r="F201" s="142">
        <v>42865</v>
      </c>
      <c r="G201" s="141" t="s">
        <v>120</v>
      </c>
      <c r="H201" s="141" t="s">
        <v>21149</v>
      </c>
      <c r="I201" s="141">
        <v>8</v>
      </c>
      <c r="J201" s="141" t="s">
        <v>21150</v>
      </c>
      <c r="K201" s="141" t="s">
        <v>28</v>
      </c>
      <c r="L201" s="141" t="s">
        <v>2973</v>
      </c>
      <c r="M201" s="141" t="s">
        <v>21151</v>
      </c>
      <c r="N201" s="141">
        <v>0</v>
      </c>
      <c r="O201" s="141">
        <v>49</v>
      </c>
      <c r="P201" s="141">
        <v>17846.54</v>
      </c>
      <c r="Q201" s="141">
        <v>4309650</v>
      </c>
      <c r="R201" s="141">
        <v>3321336</v>
      </c>
      <c r="S201" s="141">
        <v>77.069999999999993</v>
      </c>
      <c r="T201" s="141">
        <v>0</v>
      </c>
      <c r="U201" s="141">
        <v>0</v>
      </c>
      <c r="V201" s="141">
        <v>51.41</v>
      </c>
      <c r="W201" s="141">
        <v>98.99</v>
      </c>
      <c r="X201" s="141">
        <v>96.85</v>
      </c>
      <c r="Y201" s="141" t="s">
        <v>3772</v>
      </c>
      <c r="Z201" s="141" t="str">
        <f t="shared" si="3"/>
        <v>RNA-Seq50SE</v>
      </c>
      <c r="AA201" s="143">
        <v>0</v>
      </c>
      <c r="AB201" s="143" t="s">
        <v>30</v>
      </c>
      <c r="AC201" s="156" t="s">
        <v>139</v>
      </c>
      <c r="AD201" s="205"/>
    </row>
    <row r="202" spans="1:30" s="39" customFormat="1" ht="24" customHeight="1">
      <c r="A202" s="219">
        <v>42867</v>
      </c>
      <c r="B202" s="218" t="s">
        <v>4873</v>
      </c>
      <c r="C202" s="147">
        <v>0</v>
      </c>
      <c r="D202" s="147" t="s">
        <v>1248</v>
      </c>
      <c r="E202" s="219" t="s">
        <v>21243</v>
      </c>
      <c r="F202" s="219">
        <v>42866</v>
      </c>
      <c r="G202" s="135" t="s">
        <v>6941</v>
      </c>
      <c r="H202" s="147" t="s">
        <v>21242</v>
      </c>
      <c r="I202" s="147">
        <v>1</v>
      </c>
      <c r="J202" s="215" t="s">
        <v>2392</v>
      </c>
      <c r="K202" s="219" t="s">
        <v>20701</v>
      </c>
      <c r="L202" s="216" t="s">
        <v>350</v>
      </c>
      <c r="M202" s="219"/>
      <c r="N202" s="215">
        <v>0</v>
      </c>
      <c r="O202" s="135" t="s">
        <v>33</v>
      </c>
      <c r="P202" s="215">
        <v>40063.089999999997</v>
      </c>
      <c r="Q202" s="215">
        <v>3472005</v>
      </c>
      <c r="R202" s="135">
        <v>3230896</v>
      </c>
      <c r="S202" s="135">
        <v>93.2</v>
      </c>
      <c r="T202" s="215">
        <v>0</v>
      </c>
      <c r="U202" s="215">
        <v>0</v>
      </c>
      <c r="V202" s="215" t="s">
        <v>20440</v>
      </c>
      <c r="W202" s="135" t="s">
        <v>21245</v>
      </c>
      <c r="X202" s="219" t="s">
        <v>21244</v>
      </c>
      <c r="Y202" s="147" t="s">
        <v>4625</v>
      </c>
      <c r="Z202" s="147" t="str">
        <f t="shared" si="3"/>
        <v>0101PE</v>
      </c>
      <c r="AA202" s="261">
        <v>0</v>
      </c>
      <c r="AB202" s="213" t="s">
        <v>2544</v>
      </c>
      <c r="AC202" s="213" t="s">
        <v>16125</v>
      </c>
      <c r="AD202" s="218"/>
    </row>
    <row r="203" spans="1:30" s="39" customFormat="1" ht="24" customHeight="1">
      <c r="A203" s="211">
        <v>42867</v>
      </c>
      <c r="B203" s="210" t="s">
        <v>4873</v>
      </c>
      <c r="C203" s="141">
        <v>0</v>
      </c>
      <c r="D203" s="141" t="s">
        <v>1248</v>
      </c>
      <c r="E203" s="210" t="s">
        <v>21243</v>
      </c>
      <c r="F203" s="151">
        <v>42866</v>
      </c>
      <c r="G203" s="141" t="s">
        <v>3122</v>
      </c>
      <c r="H203" s="208" t="s">
        <v>21242</v>
      </c>
      <c r="I203" s="141">
        <v>2</v>
      </c>
      <c r="J203" s="208" t="s">
        <v>2392</v>
      </c>
      <c r="K203" s="264" t="s">
        <v>19023</v>
      </c>
      <c r="L203" s="208" t="s">
        <v>3058</v>
      </c>
      <c r="M203" s="141"/>
      <c r="N203" s="208">
        <v>0</v>
      </c>
      <c r="O203" s="141" t="s">
        <v>33</v>
      </c>
      <c r="P203" s="141">
        <v>40920.81</v>
      </c>
      <c r="Q203" s="141">
        <v>3571268</v>
      </c>
      <c r="R203" s="141">
        <v>3302662</v>
      </c>
      <c r="S203" s="208">
        <v>92.6</v>
      </c>
      <c r="T203" s="208">
        <v>0</v>
      </c>
      <c r="U203" s="208">
        <v>0</v>
      </c>
      <c r="V203" s="141" t="s">
        <v>21241</v>
      </c>
      <c r="W203" s="141" t="s">
        <v>21240</v>
      </c>
      <c r="X203" s="208" t="s">
        <v>21239</v>
      </c>
      <c r="Y203" s="141" t="s">
        <v>4625</v>
      </c>
      <c r="Z203" s="141" t="str">
        <f t="shared" si="3"/>
        <v>0101PE</v>
      </c>
      <c r="AA203" s="260">
        <v>0</v>
      </c>
      <c r="AB203" s="207" t="s">
        <v>2544</v>
      </c>
      <c r="AC203" s="207" t="s">
        <v>16125</v>
      </c>
      <c r="AD203" s="141"/>
    </row>
    <row r="204" spans="1:30" s="39" customFormat="1" ht="24" customHeight="1">
      <c r="A204" s="219">
        <v>42867</v>
      </c>
      <c r="B204" s="218" t="s">
        <v>21235</v>
      </c>
      <c r="C204" s="135"/>
      <c r="D204" s="147" t="s">
        <v>1248</v>
      </c>
      <c r="E204" s="219" t="s">
        <v>21234</v>
      </c>
      <c r="F204" s="219">
        <v>42866</v>
      </c>
      <c r="G204" s="135" t="s">
        <v>6986</v>
      </c>
      <c r="H204" s="147" t="s">
        <v>21233</v>
      </c>
      <c r="I204" s="147">
        <v>1</v>
      </c>
      <c r="J204" s="215" t="s">
        <v>20511</v>
      </c>
      <c r="K204" s="219" t="s">
        <v>21232</v>
      </c>
      <c r="L204" s="216" t="s">
        <v>350</v>
      </c>
      <c r="M204" s="219"/>
      <c r="N204" s="215">
        <v>0</v>
      </c>
      <c r="O204" s="135" t="s">
        <v>29</v>
      </c>
      <c r="P204" s="215">
        <v>39670.04</v>
      </c>
      <c r="Q204" s="215">
        <v>3878051</v>
      </c>
      <c r="R204" s="135">
        <v>3526958</v>
      </c>
      <c r="S204" s="135">
        <v>91.1</v>
      </c>
      <c r="T204" s="215">
        <v>0</v>
      </c>
      <c r="U204" s="215">
        <v>0</v>
      </c>
      <c r="V204" s="215" t="s">
        <v>21238</v>
      </c>
      <c r="W204" s="135" t="s">
        <v>21237</v>
      </c>
      <c r="X204" s="219" t="s">
        <v>21236</v>
      </c>
      <c r="Y204" s="147" t="s">
        <v>143</v>
      </c>
      <c r="Z204" s="147" t="str">
        <f t="shared" si="3"/>
        <v>91PE</v>
      </c>
      <c r="AA204" s="261">
        <v>2.4390243902439025E-2</v>
      </c>
      <c r="AB204" s="213" t="s">
        <v>2544</v>
      </c>
      <c r="AC204" s="213" t="s">
        <v>16125</v>
      </c>
      <c r="AD204" s="218"/>
    </row>
    <row r="205" spans="1:30" s="39" customFormat="1" ht="24" customHeight="1">
      <c r="A205" s="211">
        <v>42867</v>
      </c>
      <c r="B205" s="210" t="s">
        <v>21235</v>
      </c>
      <c r="C205" s="141"/>
      <c r="D205" s="141" t="s">
        <v>1248</v>
      </c>
      <c r="E205" s="210" t="s">
        <v>21234</v>
      </c>
      <c r="F205" s="151">
        <v>42866</v>
      </c>
      <c r="G205" s="141" t="s">
        <v>3074</v>
      </c>
      <c r="H205" s="208" t="s">
        <v>21233</v>
      </c>
      <c r="I205" s="141">
        <v>2</v>
      </c>
      <c r="J205" s="220" t="s">
        <v>20511</v>
      </c>
      <c r="K205" s="267" t="s">
        <v>21232</v>
      </c>
      <c r="L205" s="208" t="s">
        <v>3058</v>
      </c>
      <c r="M205" s="141"/>
      <c r="N205" s="208">
        <v>0</v>
      </c>
      <c r="O205" s="141" t="s">
        <v>29</v>
      </c>
      <c r="P205" s="141">
        <v>39453.660000000003</v>
      </c>
      <c r="Q205" s="141">
        <v>3872532</v>
      </c>
      <c r="R205" s="141">
        <v>3508101</v>
      </c>
      <c r="S205" s="208">
        <v>90.7</v>
      </c>
      <c r="T205" s="208">
        <v>0</v>
      </c>
      <c r="U205" s="208">
        <v>0</v>
      </c>
      <c r="V205" s="141" t="s">
        <v>21231</v>
      </c>
      <c r="W205" s="141" t="s">
        <v>21230</v>
      </c>
      <c r="X205" s="208" t="s">
        <v>21229</v>
      </c>
      <c r="Y205" s="141" t="s">
        <v>143</v>
      </c>
      <c r="Z205" s="141" t="str">
        <f t="shared" si="3"/>
        <v>91PE</v>
      </c>
      <c r="AA205" s="260">
        <v>2.4390243902439025E-2</v>
      </c>
      <c r="AB205" s="207" t="s">
        <v>2544</v>
      </c>
      <c r="AC205" s="207" t="s">
        <v>16125</v>
      </c>
      <c r="AD205" s="141"/>
    </row>
    <row r="206" spans="1:30" s="247" customFormat="1" ht="24" customHeight="1">
      <c r="A206" s="133">
        <v>42867</v>
      </c>
      <c r="B206" s="134" t="s">
        <v>16925</v>
      </c>
      <c r="C206" s="135" t="s">
        <v>4732</v>
      </c>
      <c r="D206" s="135" t="s">
        <v>31</v>
      </c>
      <c r="E206" s="135" t="s">
        <v>21264</v>
      </c>
      <c r="F206" s="159">
        <v>42866</v>
      </c>
      <c r="G206" s="135" t="s">
        <v>40</v>
      </c>
      <c r="H206" s="135" t="s">
        <v>21263</v>
      </c>
      <c r="I206" s="135">
        <v>1</v>
      </c>
      <c r="J206" s="135" t="s">
        <v>128</v>
      </c>
      <c r="K206" s="135" t="s">
        <v>21262</v>
      </c>
      <c r="L206" s="135">
        <v>0</v>
      </c>
      <c r="M206" s="135"/>
      <c r="N206" s="135">
        <v>0</v>
      </c>
      <c r="O206" s="135">
        <v>90</v>
      </c>
      <c r="P206" s="135">
        <v>12503.49</v>
      </c>
      <c r="Q206" s="135">
        <v>2647752</v>
      </c>
      <c r="R206" s="135">
        <v>2390753</v>
      </c>
      <c r="S206" s="135">
        <v>90.4</v>
      </c>
      <c r="T206" s="135">
        <v>6.43</v>
      </c>
      <c r="U206" s="135">
        <v>9.26</v>
      </c>
      <c r="V206" s="135">
        <v>34.18</v>
      </c>
      <c r="W206" s="135">
        <v>95.4</v>
      </c>
      <c r="X206" s="135">
        <v>92.46</v>
      </c>
      <c r="Y206" s="147" t="s">
        <v>14316</v>
      </c>
      <c r="Z206" s="187" t="str">
        <f t="shared" si="3"/>
        <v>Re-sequencing91SE</v>
      </c>
      <c r="AA206" s="137">
        <v>0.10909090909090909</v>
      </c>
      <c r="AB206" s="138" t="s">
        <v>2544</v>
      </c>
      <c r="AC206" s="154" t="s">
        <v>3343</v>
      </c>
      <c r="AD206" s="155"/>
    </row>
    <row r="207" spans="1:30" s="247" customFormat="1" ht="24" customHeight="1">
      <c r="A207" s="139">
        <v>42867</v>
      </c>
      <c r="B207" s="140" t="s">
        <v>16922</v>
      </c>
      <c r="C207" s="141" t="s">
        <v>4732</v>
      </c>
      <c r="D207" s="141" t="s">
        <v>31</v>
      </c>
      <c r="E207" s="141" t="s">
        <v>21261</v>
      </c>
      <c r="F207" s="151">
        <v>42866</v>
      </c>
      <c r="G207" s="141" t="s">
        <v>40</v>
      </c>
      <c r="H207" s="141" t="s">
        <v>21260</v>
      </c>
      <c r="I207" s="141">
        <v>2</v>
      </c>
      <c r="J207" s="144" t="s">
        <v>128</v>
      </c>
      <c r="K207" s="144" t="s">
        <v>21259</v>
      </c>
      <c r="L207" s="141">
        <v>0</v>
      </c>
      <c r="M207" s="141"/>
      <c r="N207" s="141">
        <v>0</v>
      </c>
      <c r="O207" s="141">
        <v>90</v>
      </c>
      <c r="P207" s="141">
        <v>11826.78</v>
      </c>
      <c r="Q207" s="141">
        <v>2461150</v>
      </c>
      <c r="R207" s="141">
        <v>2250838</v>
      </c>
      <c r="S207" s="141">
        <v>91.5</v>
      </c>
      <c r="T207" s="141">
        <v>9.84</v>
      </c>
      <c r="U207" s="141">
        <v>9.49</v>
      </c>
      <c r="V207" s="141">
        <v>32.99</v>
      </c>
      <c r="W207" s="141">
        <v>95.98</v>
      </c>
      <c r="X207" s="141">
        <v>93.45</v>
      </c>
      <c r="Y207" s="141" t="s">
        <v>14316</v>
      </c>
      <c r="Z207" s="188" t="str">
        <f t="shared" si="3"/>
        <v>Re-sequencing91SE</v>
      </c>
      <c r="AA207" s="143">
        <v>0.12727272727272726</v>
      </c>
      <c r="AB207" s="143" t="s">
        <v>2544</v>
      </c>
      <c r="AC207" s="143" t="s">
        <v>3343</v>
      </c>
      <c r="AD207" s="143"/>
    </row>
    <row r="208" spans="1:30" s="247" customFormat="1" ht="24" customHeight="1">
      <c r="A208" s="133">
        <v>42868</v>
      </c>
      <c r="B208" s="134" t="s">
        <v>21387</v>
      </c>
      <c r="C208" s="135" t="s">
        <v>4886</v>
      </c>
      <c r="D208" s="135" t="s">
        <v>31</v>
      </c>
      <c r="E208" s="135" t="s">
        <v>21386</v>
      </c>
      <c r="F208" s="159">
        <v>42867</v>
      </c>
      <c r="G208" s="135" t="s">
        <v>121</v>
      </c>
      <c r="H208" s="135" t="s">
        <v>21385</v>
      </c>
      <c r="I208" s="135">
        <v>1</v>
      </c>
      <c r="J208" s="135" t="s">
        <v>32</v>
      </c>
      <c r="K208" s="135" t="s">
        <v>28</v>
      </c>
      <c r="L208" s="135">
        <v>0</v>
      </c>
      <c r="M208" s="135" t="s">
        <v>21370</v>
      </c>
      <c r="N208" s="135">
        <v>0</v>
      </c>
      <c r="O208" s="135">
        <v>49</v>
      </c>
      <c r="P208" s="135">
        <v>17622.68</v>
      </c>
      <c r="Q208" s="135">
        <v>4309650</v>
      </c>
      <c r="R208" s="135">
        <v>3313213</v>
      </c>
      <c r="S208" s="135">
        <v>76.88</v>
      </c>
      <c r="T208" s="135">
        <v>0</v>
      </c>
      <c r="U208" s="135">
        <v>0</v>
      </c>
      <c r="V208" s="135">
        <v>43.25</v>
      </c>
      <c r="W208" s="135">
        <v>99.01</v>
      </c>
      <c r="X208" s="135">
        <v>96.84</v>
      </c>
      <c r="Y208" s="147" t="s">
        <v>3772</v>
      </c>
      <c r="Z208" s="147" t="str">
        <f t="shared" si="3"/>
        <v>Chip-seq50SE</v>
      </c>
      <c r="AA208" s="137">
        <v>0</v>
      </c>
      <c r="AB208" s="138" t="s">
        <v>30</v>
      </c>
      <c r="AC208" s="154" t="s">
        <v>3343</v>
      </c>
      <c r="AD208" s="155"/>
    </row>
    <row r="209" spans="1:30" s="247" customFormat="1" ht="24" customHeight="1">
      <c r="A209" s="139">
        <v>42868</v>
      </c>
      <c r="B209" s="140" t="s">
        <v>21383</v>
      </c>
      <c r="C209" s="141" t="s">
        <v>4886</v>
      </c>
      <c r="D209" s="141" t="s">
        <v>31</v>
      </c>
      <c r="E209" s="141" t="s">
        <v>21384</v>
      </c>
      <c r="F209" s="151">
        <v>42867</v>
      </c>
      <c r="G209" s="141" t="s">
        <v>121</v>
      </c>
      <c r="H209" s="141" t="s">
        <v>21371</v>
      </c>
      <c r="I209" s="141">
        <v>2</v>
      </c>
      <c r="J209" s="141" t="s">
        <v>32</v>
      </c>
      <c r="K209" s="141" t="s">
        <v>28</v>
      </c>
      <c r="L209" s="141">
        <v>0</v>
      </c>
      <c r="M209" s="141" t="s">
        <v>21370</v>
      </c>
      <c r="N209" s="141">
        <v>0</v>
      </c>
      <c r="O209" s="141">
        <v>49</v>
      </c>
      <c r="P209" s="141">
        <v>17883.150000000001</v>
      </c>
      <c r="Q209" s="141">
        <v>4309650</v>
      </c>
      <c r="R209" s="141">
        <v>3355073</v>
      </c>
      <c r="S209" s="141">
        <v>77.849999999999994</v>
      </c>
      <c r="T209" s="141">
        <v>0</v>
      </c>
      <c r="U209" s="141">
        <v>0</v>
      </c>
      <c r="V209" s="141">
        <v>46.16</v>
      </c>
      <c r="W209" s="141">
        <v>99.05</v>
      </c>
      <c r="X209" s="141">
        <v>96.94</v>
      </c>
      <c r="Y209" s="141" t="s">
        <v>3772</v>
      </c>
      <c r="Z209" s="141" t="str">
        <f t="shared" si="3"/>
        <v>Chip-seq50SE</v>
      </c>
      <c r="AA209" s="143">
        <v>0</v>
      </c>
      <c r="AB209" s="143" t="s">
        <v>30</v>
      </c>
      <c r="AC209" s="143" t="s">
        <v>3343</v>
      </c>
      <c r="AD209" s="143"/>
    </row>
    <row r="210" spans="1:30" s="247" customFormat="1" ht="24" customHeight="1">
      <c r="A210" s="139">
        <v>42868</v>
      </c>
      <c r="B210" s="140" t="s">
        <v>21383</v>
      </c>
      <c r="C210" s="141" t="s">
        <v>4886</v>
      </c>
      <c r="D210" s="141" t="s">
        <v>31</v>
      </c>
      <c r="E210" s="141" t="s">
        <v>21382</v>
      </c>
      <c r="F210" s="151">
        <v>42867</v>
      </c>
      <c r="G210" s="141" t="s">
        <v>121</v>
      </c>
      <c r="H210" s="141" t="s">
        <v>21371</v>
      </c>
      <c r="I210" s="141">
        <v>3</v>
      </c>
      <c r="J210" s="141" t="s">
        <v>32</v>
      </c>
      <c r="K210" s="141" t="s">
        <v>28</v>
      </c>
      <c r="L210" s="141">
        <v>0</v>
      </c>
      <c r="M210" s="141" t="s">
        <v>21370</v>
      </c>
      <c r="N210" s="141">
        <v>0</v>
      </c>
      <c r="O210" s="141">
        <v>49</v>
      </c>
      <c r="P210" s="141">
        <v>17843.02</v>
      </c>
      <c r="Q210" s="141">
        <v>4309650</v>
      </c>
      <c r="R210" s="141">
        <v>3363493</v>
      </c>
      <c r="S210" s="141">
        <v>78.05</v>
      </c>
      <c r="T210" s="141">
        <v>0</v>
      </c>
      <c r="U210" s="141">
        <v>0</v>
      </c>
      <c r="V210" s="141">
        <v>44.33</v>
      </c>
      <c r="W210" s="141">
        <v>99.04</v>
      </c>
      <c r="X210" s="141">
        <v>96.93</v>
      </c>
      <c r="Y210" s="141" t="s">
        <v>3772</v>
      </c>
      <c r="Z210" s="141" t="str">
        <f t="shared" si="3"/>
        <v>Chip-seq50SE</v>
      </c>
      <c r="AA210" s="143">
        <v>0</v>
      </c>
      <c r="AB210" s="143" t="s">
        <v>30</v>
      </c>
      <c r="AC210" s="143" t="s">
        <v>3343</v>
      </c>
      <c r="AD210" s="143"/>
    </row>
    <row r="211" spans="1:30" s="247" customFormat="1" ht="24" customHeight="1">
      <c r="A211" s="139">
        <v>42868</v>
      </c>
      <c r="B211" s="140" t="s">
        <v>21381</v>
      </c>
      <c r="C211" s="141" t="s">
        <v>4886</v>
      </c>
      <c r="D211" s="141" t="s">
        <v>31</v>
      </c>
      <c r="E211" s="141" t="s">
        <v>21380</v>
      </c>
      <c r="F211" s="151">
        <v>42867</v>
      </c>
      <c r="G211" s="141" t="s">
        <v>121</v>
      </c>
      <c r="H211" s="141" t="s">
        <v>21371</v>
      </c>
      <c r="I211" s="141">
        <v>4</v>
      </c>
      <c r="J211" s="141" t="s">
        <v>32</v>
      </c>
      <c r="K211" s="141" t="s">
        <v>28</v>
      </c>
      <c r="L211" s="141">
        <v>0</v>
      </c>
      <c r="M211" s="141" t="s">
        <v>21370</v>
      </c>
      <c r="N211" s="141">
        <v>0</v>
      </c>
      <c r="O211" s="141">
        <v>49</v>
      </c>
      <c r="P211" s="141">
        <v>18129.79</v>
      </c>
      <c r="Q211" s="141">
        <v>4309650</v>
      </c>
      <c r="R211" s="141">
        <v>3405303</v>
      </c>
      <c r="S211" s="141">
        <v>79.02</v>
      </c>
      <c r="T211" s="141">
        <v>0</v>
      </c>
      <c r="U211" s="141">
        <v>0</v>
      </c>
      <c r="V211" s="141">
        <v>50.98</v>
      </c>
      <c r="W211" s="141">
        <v>99.11</v>
      </c>
      <c r="X211" s="141">
        <v>97.12</v>
      </c>
      <c r="Y211" s="141" t="s">
        <v>3772</v>
      </c>
      <c r="Z211" s="141" t="str">
        <f t="shared" si="3"/>
        <v>Chip-seq50SE</v>
      </c>
      <c r="AA211" s="143">
        <v>0</v>
      </c>
      <c r="AB211" s="143" t="s">
        <v>30</v>
      </c>
      <c r="AC211" s="143" t="s">
        <v>3343</v>
      </c>
      <c r="AD211" s="143"/>
    </row>
    <row r="212" spans="1:30" s="247" customFormat="1" ht="24" customHeight="1">
      <c r="A212" s="139">
        <v>42868</v>
      </c>
      <c r="B212" s="140" t="s">
        <v>21379</v>
      </c>
      <c r="C212" s="141">
        <v>0</v>
      </c>
      <c r="D212" s="141" t="s">
        <v>31</v>
      </c>
      <c r="E212" s="141" t="s">
        <v>21378</v>
      </c>
      <c r="F212" s="151">
        <v>42867</v>
      </c>
      <c r="G212" s="141" t="s">
        <v>121</v>
      </c>
      <c r="H212" s="141" t="s">
        <v>21371</v>
      </c>
      <c r="I212" s="141">
        <v>5</v>
      </c>
      <c r="J212" s="141" t="s">
        <v>32</v>
      </c>
      <c r="K212" s="141" t="s">
        <v>28</v>
      </c>
      <c r="L212" s="141">
        <v>0</v>
      </c>
      <c r="M212" s="141" t="s">
        <v>21370</v>
      </c>
      <c r="N212" s="141">
        <v>0</v>
      </c>
      <c r="O212" s="141">
        <v>49</v>
      </c>
      <c r="P212" s="141">
        <v>18204.12</v>
      </c>
      <c r="Q212" s="141">
        <v>4309650</v>
      </c>
      <c r="R212" s="141">
        <v>3400993</v>
      </c>
      <c r="S212" s="141">
        <v>78.92</v>
      </c>
      <c r="T212" s="141">
        <v>0</v>
      </c>
      <c r="U212" s="141">
        <v>0</v>
      </c>
      <c r="V212" s="141">
        <v>47.66</v>
      </c>
      <c r="W212" s="141">
        <v>99.09</v>
      </c>
      <c r="X212" s="141">
        <v>97.25</v>
      </c>
      <c r="Y212" s="141" t="s">
        <v>3772</v>
      </c>
      <c r="Z212" s="141" t="str">
        <f t="shared" si="3"/>
        <v>050SE</v>
      </c>
      <c r="AA212" s="143">
        <v>0</v>
      </c>
      <c r="AB212" s="143" t="s">
        <v>30</v>
      </c>
      <c r="AC212" s="143" t="s">
        <v>3343</v>
      </c>
      <c r="AD212" s="143"/>
    </row>
    <row r="213" spans="1:30" s="247" customFormat="1" ht="24" customHeight="1">
      <c r="A213" s="139">
        <v>42868</v>
      </c>
      <c r="B213" s="140" t="s">
        <v>21377</v>
      </c>
      <c r="C213" s="141" t="s">
        <v>13150</v>
      </c>
      <c r="D213" s="141" t="s">
        <v>31</v>
      </c>
      <c r="E213" s="141" t="s">
        <v>21376</v>
      </c>
      <c r="F213" s="151">
        <v>42867</v>
      </c>
      <c r="G213" s="141" t="s">
        <v>121</v>
      </c>
      <c r="H213" s="141" t="s">
        <v>21371</v>
      </c>
      <c r="I213" s="141">
        <v>6</v>
      </c>
      <c r="J213" s="141" t="s">
        <v>32</v>
      </c>
      <c r="K213" s="141" t="s">
        <v>28</v>
      </c>
      <c r="L213" s="141">
        <v>0</v>
      </c>
      <c r="M213" s="141" t="s">
        <v>21370</v>
      </c>
      <c r="N213" s="141">
        <v>0</v>
      </c>
      <c r="O213" s="141">
        <v>49</v>
      </c>
      <c r="P213" s="141">
        <v>20157.349999999999</v>
      </c>
      <c r="Q213" s="141">
        <v>4309650</v>
      </c>
      <c r="R213" s="141">
        <v>3708923</v>
      </c>
      <c r="S213" s="141">
        <v>86.06</v>
      </c>
      <c r="T213" s="141">
        <v>0</v>
      </c>
      <c r="U213" s="141">
        <v>0</v>
      </c>
      <c r="V213" s="141">
        <v>49.5</v>
      </c>
      <c r="W213" s="141">
        <v>98.75</v>
      </c>
      <c r="X213" s="141">
        <v>96.66</v>
      </c>
      <c r="Y213" s="141" t="s">
        <v>3772</v>
      </c>
      <c r="Z213" s="141" t="str">
        <f t="shared" si="3"/>
        <v>SmallRNA50SE</v>
      </c>
      <c r="AA213" s="143">
        <v>0</v>
      </c>
      <c r="AB213" s="143" t="s">
        <v>30</v>
      </c>
      <c r="AC213" s="143" t="s">
        <v>3343</v>
      </c>
      <c r="AD213" s="143"/>
    </row>
    <row r="214" spans="1:30" s="247" customFormat="1" ht="24" customHeight="1">
      <c r="A214" s="139">
        <v>42868</v>
      </c>
      <c r="B214" s="140" t="s">
        <v>21375</v>
      </c>
      <c r="C214" s="141">
        <v>0</v>
      </c>
      <c r="D214" s="141" t="s">
        <v>31</v>
      </c>
      <c r="E214" s="141" t="s">
        <v>21374</v>
      </c>
      <c r="F214" s="151">
        <v>42867</v>
      </c>
      <c r="G214" s="141" t="s">
        <v>121</v>
      </c>
      <c r="H214" s="141" t="s">
        <v>21371</v>
      </c>
      <c r="I214" s="141">
        <v>7</v>
      </c>
      <c r="J214" s="141" t="s">
        <v>32</v>
      </c>
      <c r="K214" s="141" t="s">
        <v>28</v>
      </c>
      <c r="L214" s="141">
        <v>0</v>
      </c>
      <c r="M214" s="141" t="s">
        <v>21370</v>
      </c>
      <c r="N214" s="141">
        <v>0</v>
      </c>
      <c r="O214" s="141">
        <v>49</v>
      </c>
      <c r="P214" s="141">
        <v>20889.689999999999</v>
      </c>
      <c r="Q214" s="141">
        <v>4309650</v>
      </c>
      <c r="R214" s="141">
        <v>3829746</v>
      </c>
      <c r="S214" s="141">
        <v>88.86</v>
      </c>
      <c r="T214" s="141">
        <v>0.69</v>
      </c>
      <c r="U214" s="141">
        <v>29.61</v>
      </c>
      <c r="V214" s="141">
        <v>50.07</v>
      </c>
      <c r="W214" s="141">
        <v>98.65</v>
      </c>
      <c r="X214" s="141">
        <v>95.65</v>
      </c>
      <c r="Y214" s="141" t="s">
        <v>3772</v>
      </c>
      <c r="Z214" s="141" t="str">
        <f t="shared" si="3"/>
        <v>050SE</v>
      </c>
      <c r="AA214" s="143">
        <v>0</v>
      </c>
      <c r="AB214" s="143" t="s">
        <v>30</v>
      </c>
      <c r="AC214" s="143" t="s">
        <v>3343</v>
      </c>
      <c r="AD214" s="143"/>
    </row>
    <row r="215" spans="1:30" s="247" customFormat="1" ht="24" customHeight="1">
      <c r="A215" s="139">
        <v>42868</v>
      </c>
      <c r="B215" s="140" t="s">
        <v>21373</v>
      </c>
      <c r="C215" s="141" t="s">
        <v>4732</v>
      </c>
      <c r="D215" s="141" t="s">
        <v>31</v>
      </c>
      <c r="E215" s="141" t="s">
        <v>21372</v>
      </c>
      <c r="F215" s="151">
        <v>42867</v>
      </c>
      <c r="G215" s="141" t="s">
        <v>121</v>
      </c>
      <c r="H215" s="141" t="s">
        <v>21371</v>
      </c>
      <c r="I215" s="141">
        <v>8</v>
      </c>
      <c r="J215" s="141" t="s">
        <v>32</v>
      </c>
      <c r="K215" s="141" t="s">
        <v>28</v>
      </c>
      <c r="L215" s="141">
        <v>0</v>
      </c>
      <c r="M215" s="141" t="s">
        <v>21370</v>
      </c>
      <c r="N215" s="141">
        <v>0</v>
      </c>
      <c r="O215" s="141">
        <v>49</v>
      </c>
      <c r="P215" s="141">
        <v>15607.32</v>
      </c>
      <c r="Q215" s="141">
        <v>4309650</v>
      </c>
      <c r="R215" s="141">
        <v>2843900</v>
      </c>
      <c r="S215" s="141">
        <v>65.989999999999995</v>
      </c>
      <c r="T215" s="141">
        <v>0</v>
      </c>
      <c r="U215" s="141">
        <v>0</v>
      </c>
      <c r="V215" s="141">
        <v>48.97</v>
      </c>
      <c r="W215" s="141">
        <v>97.44</v>
      </c>
      <c r="X215" s="141">
        <v>93.89</v>
      </c>
      <c r="Y215" s="141" t="s">
        <v>3772</v>
      </c>
      <c r="Z215" s="141" t="str">
        <f t="shared" si="3"/>
        <v>Re-sequencing50SE</v>
      </c>
      <c r="AA215" s="143">
        <v>0</v>
      </c>
      <c r="AB215" s="143" t="s">
        <v>30</v>
      </c>
      <c r="AC215" s="143" t="s">
        <v>3343</v>
      </c>
      <c r="AD215" s="143"/>
    </row>
    <row r="216" spans="1:30" s="39" customFormat="1" ht="24" customHeight="1">
      <c r="A216" s="219">
        <v>42868</v>
      </c>
      <c r="B216" s="218" t="s">
        <v>21225</v>
      </c>
      <c r="C216" s="135"/>
      <c r="D216" s="147" t="s">
        <v>1248</v>
      </c>
      <c r="E216" s="219" t="s">
        <v>21224</v>
      </c>
      <c r="F216" s="219">
        <v>42866</v>
      </c>
      <c r="G216" s="135" t="s">
        <v>6986</v>
      </c>
      <c r="H216" s="147" t="s">
        <v>21223</v>
      </c>
      <c r="I216" s="147">
        <v>1</v>
      </c>
      <c r="J216" s="215" t="s">
        <v>20511</v>
      </c>
      <c r="K216" s="219" t="s">
        <v>21222</v>
      </c>
      <c r="L216" s="216" t="s">
        <v>350</v>
      </c>
      <c r="M216" s="219"/>
      <c r="N216" s="215">
        <v>0</v>
      </c>
      <c r="O216" s="135" t="s">
        <v>29</v>
      </c>
      <c r="P216" s="215">
        <v>39030.32</v>
      </c>
      <c r="Q216" s="215">
        <v>4155339</v>
      </c>
      <c r="R216" s="135">
        <v>3581967</v>
      </c>
      <c r="S216" s="135">
        <v>86.3</v>
      </c>
      <c r="T216" s="215">
        <v>0</v>
      </c>
      <c r="U216" s="215">
        <v>0</v>
      </c>
      <c r="V216" s="215" t="s">
        <v>21228</v>
      </c>
      <c r="W216" s="135" t="s">
        <v>21227</v>
      </c>
      <c r="X216" s="219" t="s">
        <v>21226</v>
      </c>
      <c r="Y216" s="147" t="s">
        <v>143</v>
      </c>
      <c r="Z216" s="147" t="str">
        <f t="shared" si="3"/>
        <v>91PE</v>
      </c>
      <c r="AA216" s="261">
        <v>2.564102564102564E-2</v>
      </c>
      <c r="AB216" s="213" t="s">
        <v>2544</v>
      </c>
      <c r="AC216" s="213" t="s">
        <v>16125</v>
      </c>
      <c r="AD216" s="218"/>
    </row>
    <row r="217" spans="1:30" s="39" customFormat="1" ht="24" customHeight="1">
      <c r="A217" s="211">
        <v>42868</v>
      </c>
      <c r="B217" s="210" t="s">
        <v>21225</v>
      </c>
      <c r="C217" s="141"/>
      <c r="D217" s="141" t="s">
        <v>1248</v>
      </c>
      <c r="E217" s="210" t="s">
        <v>21224</v>
      </c>
      <c r="F217" s="151">
        <v>42866</v>
      </c>
      <c r="G217" s="141" t="s">
        <v>3074</v>
      </c>
      <c r="H217" s="208" t="s">
        <v>21223</v>
      </c>
      <c r="I217" s="141">
        <v>2</v>
      </c>
      <c r="J217" s="220" t="s">
        <v>20511</v>
      </c>
      <c r="K217" s="267" t="s">
        <v>21222</v>
      </c>
      <c r="L217" s="208" t="s">
        <v>3058</v>
      </c>
      <c r="M217" s="141"/>
      <c r="N217" s="208">
        <v>0</v>
      </c>
      <c r="O217" s="141" t="s">
        <v>29</v>
      </c>
      <c r="P217" s="141">
        <v>39455.43</v>
      </c>
      <c r="Q217" s="141">
        <v>4144803</v>
      </c>
      <c r="R217" s="141">
        <v>3610239</v>
      </c>
      <c r="S217" s="208">
        <v>87.2</v>
      </c>
      <c r="T217" s="208">
        <v>0</v>
      </c>
      <c r="U217" s="208">
        <v>0</v>
      </c>
      <c r="V217" s="141" t="s">
        <v>21221</v>
      </c>
      <c r="W217" s="141" t="s">
        <v>21220</v>
      </c>
      <c r="X217" s="208" t="s">
        <v>21219</v>
      </c>
      <c r="Y217" s="141" t="s">
        <v>143</v>
      </c>
      <c r="Z217" s="141" t="str">
        <f t="shared" si="3"/>
        <v>91PE</v>
      </c>
      <c r="AA217" s="260">
        <v>2.564102564102564E-2</v>
      </c>
      <c r="AB217" s="207" t="s">
        <v>2544</v>
      </c>
      <c r="AC217" s="207" t="s">
        <v>16125</v>
      </c>
      <c r="AD217" s="141"/>
    </row>
    <row r="218" spans="1:30" s="39" customFormat="1" ht="24" customHeight="1">
      <c r="A218" s="219">
        <v>42868</v>
      </c>
      <c r="B218" s="218" t="s">
        <v>6558</v>
      </c>
      <c r="C218" s="135"/>
      <c r="D218" s="147" t="s">
        <v>1248</v>
      </c>
      <c r="E218" s="219" t="s">
        <v>21215</v>
      </c>
      <c r="F218" s="219">
        <v>42867</v>
      </c>
      <c r="G218" s="135" t="s">
        <v>6986</v>
      </c>
      <c r="H218" s="147" t="s">
        <v>21214</v>
      </c>
      <c r="I218" s="147">
        <v>1</v>
      </c>
      <c r="J218" s="215" t="s">
        <v>20511</v>
      </c>
      <c r="K218" s="219" t="s">
        <v>21213</v>
      </c>
      <c r="L218" s="216" t="s">
        <v>350</v>
      </c>
      <c r="M218" s="219"/>
      <c r="N218" s="215">
        <v>0</v>
      </c>
      <c r="O218" s="135" t="s">
        <v>29</v>
      </c>
      <c r="P218" s="215">
        <v>38795.449999999997</v>
      </c>
      <c r="Q218" s="215">
        <v>3951501</v>
      </c>
      <c r="R218" s="135">
        <v>3561837</v>
      </c>
      <c r="S218" s="135">
        <v>90.3</v>
      </c>
      <c r="T218" s="215">
        <v>0</v>
      </c>
      <c r="U218" s="215">
        <v>0</v>
      </c>
      <c r="V218" s="215" t="s">
        <v>21218</v>
      </c>
      <c r="W218" s="135" t="s">
        <v>21217</v>
      </c>
      <c r="X218" s="219" t="s">
        <v>21216</v>
      </c>
      <c r="Y218" s="147" t="s">
        <v>143</v>
      </c>
      <c r="Z218" s="147" t="str">
        <f t="shared" si="3"/>
        <v>91PE</v>
      </c>
      <c r="AA218" s="261">
        <v>0.13043478260869565</v>
      </c>
      <c r="AB218" s="213" t="s">
        <v>2544</v>
      </c>
      <c r="AC218" s="213" t="s">
        <v>16125</v>
      </c>
      <c r="AD218" s="218"/>
    </row>
    <row r="219" spans="1:30" s="39" customFormat="1" ht="24" customHeight="1">
      <c r="A219" s="211">
        <v>42868</v>
      </c>
      <c r="B219" s="210" t="s">
        <v>6558</v>
      </c>
      <c r="C219" s="141"/>
      <c r="D219" s="141" t="s">
        <v>1248</v>
      </c>
      <c r="E219" s="210" t="s">
        <v>21215</v>
      </c>
      <c r="F219" s="151">
        <v>42867</v>
      </c>
      <c r="G219" s="141" t="s">
        <v>3074</v>
      </c>
      <c r="H219" s="208" t="s">
        <v>21214</v>
      </c>
      <c r="I219" s="141">
        <v>2</v>
      </c>
      <c r="J219" s="220" t="s">
        <v>20511</v>
      </c>
      <c r="K219" s="267" t="s">
        <v>21213</v>
      </c>
      <c r="L219" s="208" t="s">
        <v>3058</v>
      </c>
      <c r="M219" s="141"/>
      <c r="N219" s="208">
        <v>0</v>
      </c>
      <c r="O219" s="141" t="s">
        <v>29</v>
      </c>
      <c r="P219" s="141">
        <v>38926.339999999997</v>
      </c>
      <c r="Q219" s="141">
        <v>3973295</v>
      </c>
      <c r="R219" s="141">
        <v>3573414</v>
      </c>
      <c r="S219" s="208">
        <v>90.1</v>
      </c>
      <c r="T219" s="208">
        <v>0</v>
      </c>
      <c r="U219" s="208">
        <v>0</v>
      </c>
      <c r="V219" s="141" t="s">
        <v>21212</v>
      </c>
      <c r="W219" s="141" t="s">
        <v>21211</v>
      </c>
      <c r="X219" s="208" t="s">
        <v>21210</v>
      </c>
      <c r="Y219" s="141" t="s">
        <v>143</v>
      </c>
      <c r="Z219" s="141" t="str">
        <f t="shared" si="3"/>
        <v>91PE</v>
      </c>
      <c r="AA219" s="260">
        <v>0.13043478260869565</v>
      </c>
      <c r="AB219" s="207" t="s">
        <v>2544</v>
      </c>
      <c r="AC219" s="207" t="s">
        <v>16125</v>
      </c>
      <c r="AD219" s="141"/>
    </row>
    <row r="220" spans="1:30" s="39" customFormat="1" ht="24" customHeight="1">
      <c r="A220" s="219">
        <v>42868</v>
      </c>
      <c r="B220" s="218" t="s">
        <v>21209</v>
      </c>
      <c r="C220" s="147">
        <v>0</v>
      </c>
      <c r="D220" s="147" t="s">
        <v>1248</v>
      </c>
      <c r="E220" s="219" t="s">
        <v>21203</v>
      </c>
      <c r="F220" s="219">
        <v>42866</v>
      </c>
      <c r="G220" s="135" t="s">
        <v>6962</v>
      </c>
      <c r="H220" s="147" t="s">
        <v>21202</v>
      </c>
      <c r="I220" s="147">
        <v>1</v>
      </c>
      <c r="J220" s="215" t="s">
        <v>20511</v>
      </c>
      <c r="K220" s="219" t="s">
        <v>21208</v>
      </c>
      <c r="L220" s="216" t="s">
        <v>350</v>
      </c>
      <c r="M220" s="219"/>
      <c r="N220" s="215">
        <v>0</v>
      </c>
      <c r="O220" s="135" t="s">
        <v>33</v>
      </c>
      <c r="P220" s="215">
        <v>35960.11</v>
      </c>
      <c r="Q220" s="215">
        <v>3161234</v>
      </c>
      <c r="R220" s="135">
        <v>2933405</v>
      </c>
      <c r="S220" s="135">
        <v>93</v>
      </c>
      <c r="T220" s="215">
        <v>0</v>
      </c>
      <c r="U220" s="215">
        <v>0</v>
      </c>
      <c r="V220" s="215" t="s">
        <v>21207</v>
      </c>
      <c r="W220" s="135" t="s">
        <v>21206</v>
      </c>
      <c r="X220" s="219" t="s">
        <v>21205</v>
      </c>
      <c r="Y220" s="147" t="s">
        <v>4625</v>
      </c>
      <c r="Z220" s="147" t="str">
        <f t="shared" si="3"/>
        <v>0101PE</v>
      </c>
      <c r="AA220" s="261">
        <v>0.16363636363636364</v>
      </c>
      <c r="AB220" s="213" t="s">
        <v>2544</v>
      </c>
      <c r="AC220" s="213" t="s">
        <v>16125</v>
      </c>
      <c r="AD220" s="218"/>
    </row>
    <row r="221" spans="1:30" s="39" customFormat="1" ht="24" customHeight="1">
      <c r="A221" s="211">
        <v>42868</v>
      </c>
      <c r="B221" s="210" t="s">
        <v>21204</v>
      </c>
      <c r="C221" s="141">
        <v>0</v>
      </c>
      <c r="D221" s="141" t="s">
        <v>1248</v>
      </c>
      <c r="E221" s="210" t="s">
        <v>21203</v>
      </c>
      <c r="F221" s="151">
        <v>42866</v>
      </c>
      <c r="G221" s="141" t="s">
        <v>3104</v>
      </c>
      <c r="H221" s="208" t="s">
        <v>21202</v>
      </c>
      <c r="I221" s="141">
        <v>2</v>
      </c>
      <c r="J221" s="220" t="s">
        <v>20511</v>
      </c>
      <c r="K221" s="267" t="s">
        <v>21201</v>
      </c>
      <c r="L221" s="208" t="s">
        <v>3058</v>
      </c>
      <c r="M221" s="141"/>
      <c r="N221" s="208">
        <v>0</v>
      </c>
      <c r="O221" s="141" t="s">
        <v>33</v>
      </c>
      <c r="P221" s="141">
        <v>36170.620000000003</v>
      </c>
      <c r="Q221" s="141">
        <v>3187349</v>
      </c>
      <c r="R221" s="141">
        <v>2950787</v>
      </c>
      <c r="S221" s="208">
        <v>92.8</v>
      </c>
      <c r="T221" s="208">
        <v>0</v>
      </c>
      <c r="U221" s="208">
        <v>0</v>
      </c>
      <c r="V221" s="141" t="s">
        <v>21200</v>
      </c>
      <c r="W221" s="141" t="s">
        <v>21199</v>
      </c>
      <c r="X221" s="208" t="s">
        <v>21198</v>
      </c>
      <c r="Y221" s="141" t="s">
        <v>4625</v>
      </c>
      <c r="Z221" s="141" t="str">
        <f t="shared" si="3"/>
        <v>0101PE</v>
      </c>
      <c r="AA221" s="260">
        <v>0.16363636363636364</v>
      </c>
      <c r="AB221" s="207" t="s">
        <v>2544</v>
      </c>
      <c r="AC221" s="207" t="s">
        <v>16125</v>
      </c>
      <c r="AD221" s="141"/>
    </row>
    <row r="222" spans="1:30" s="39" customFormat="1" ht="24" customHeight="1">
      <c r="A222" s="219">
        <v>42868</v>
      </c>
      <c r="B222" s="218" t="s">
        <v>21197</v>
      </c>
      <c r="C222" s="147">
        <v>0</v>
      </c>
      <c r="D222" s="147" t="s">
        <v>1248</v>
      </c>
      <c r="E222" s="219" t="s">
        <v>21192</v>
      </c>
      <c r="F222" s="219">
        <v>42866</v>
      </c>
      <c r="G222" s="135" t="s">
        <v>6941</v>
      </c>
      <c r="H222" s="147" t="s">
        <v>21191</v>
      </c>
      <c r="I222" s="147">
        <v>1</v>
      </c>
      <c r="J222" s="215" t="s">
        <v>2392</v>
      </c>
      <c r="K222" s="219" t="s">
        <v>20701</v>
      </c>
      <c r="L222" s="216" t="s">
        <v>350</v>
      </c>
      <c r="M222" s="219"/>
      <c r="N222" s="215">
        <v>0</v>
      </c>
      <c r="O222" s="135" t="s">
        <v>33</v>
      </c>
      <c r="P222" s="215">
        <v>37804.269999999997</v>
      </c>
      <c r="Q222" s="215">
        <v>3234285</v>
      </c>
      <c r="R222" s="135">
        <v>3061052</v>
      </c>
      <c r="S222" s="135">
        <v>94.8</v>
      </c>
      <c r="T222" s="215">
        <v>0</v>
      </c>
      <c r="U222" s="215">
        <v>0</v>
      </c>
      <c r="V222" s="215" t="s">
        <v>21196</v>
      </c>
      <c r="W222" s="135" t="s">
        <v>21195</v>
      </c>
      <c r="X222" s="219" t="s">
        <v>21194</v>
      </c>
      <c r="Y222" s="147" t="s">
        <v>4625</v>
      </c>
      <c r="Z222" s="147" t="str">
        <f t="shared" si="3"/>
        <v>0101PE</v>
      </c>
      <c r="AA222" s="261">
        <v>0</v>
      </c>
      <c r="AB222" s="213" t="s">
        <v>2544</v>
      </c>
      <c r="AC222" s="213" t="s">
        <v>16125</v>
      </c>
      <c r="AD222" s="218"/>
    </row>
    <row r="223" spans="1:30" s="39" customFormat="1" ht="24" customHeight="1">
      <c r="A223" s="211">
        <v>42868</v>
      </c>
      <c r="B223" s="210" t="s">
        <v>21193</v>
      </c>
      <c r="C223" s="141">
        <v>0</v>
      </c>
      <c r="D223" s="141" t="s">
        <v>1248</v>
      </c>
      <c r="E223" s="210" t="s">
        <v>21192</v>
      </c>
      <c r="F223" s="151">
        <v>42866</v>
      </c>
      <c r="G223" s="141" t="s">
        <v>3122</v>
      </c>
      <c r="H223" s="208" t="s">
        <v>21191</v>
      </c>
      <c r="I223" s="141">
        <v>2</v>
      </c>
      <c r="J223" s="208" t="s">
        <v>2392</v>
      </c>
      <c r="K223" s="264" t="s">
        <v>19023</v>
      </c>
      <c r="L223" s="208" t="s">
        <v>3058</v>
      </c>
      <c r="M223" s="141"/>
      <c r="N223" s="208">
        <v>0</v>
      </c>
      <c r="O223" s="141" t="s">
        <v>33</v>
      </c>
      <c r="P223" s="141">
        <v>37391.629999999997</v>
      </c>
      <c r="Q223" s="141">
        <v>3197066</v>
      </c>
      <c r="R223" s="141">
        <v>3033120</v>
      </c>
      <c r="S223" s="208">
        <v>95</v>
      </c>
      <c r="T223" s="208">
        <v>0</v>
      </c>
      <c r="U223" s="208">
        <v>0</v>
      </c>
      <c r="V223" s="141" t="s">
        <v>21190</v>
      </c>
      <c r="W223" s="141" t="s">
        <v>21189</v>
      </c>
      <c r="X223" s="208" t="s">
        <v>21188</v>
      </c>
      <c r="Y223" s="141" t="s">
        <v>4625</v>
      </c>
      <c r="Z223" s="141" t="str">
        <f t="shared" si="3"/>
        <v>0101PE</v>
      </c>
      <c r="AA223" s="260">
        <v>0</v>
      </c>
      <c r="AB223" s="207" t="s">
        <v>2544</v>
      </c>
      <c r="AC223" s="207" t="s">
        <v>16125</v>
      </c>
      <c r="AD223" s="141"/>
    </row>
    <row r="224" spans="1:30" s="27" customFormat="1" ht="24" customHeight="1">
      <c r="A224" s="133">
        <v>42869</v>
      </c>
      <c r="B224" s="152" t="s">
        <v>20964</v>
      </c>
      <c r="C224" s="153" t="s">
        <v>104</v>
      </c>
      <c r="D224" s="153" t="s">
        <v>31</v>
      </c>
      <c r="E224" s="153" t="s">
        <v>20965</v>
      </c>
      <c r="F224" s="133">
        <v>42866</v>
      </c>
      <c r="G224" s="153" t="s">
        <v>135</v>
      </c>
      <c r="H224" s="153" t="s">
        <v>20966</v>
      </c>
      <c r="I224" s="153">
        <v>1</v>
      </c>
      <c r="J224" s="153" t="s">
        <v>7715</v>
      </c>
      <c r="K224" s="153" t="s">
        <v>28</v>
      </c>
      <c r="L224" s="153">
        <v>0</v>
      </c>
      <c r="M224" s="153" t="s">
        <v>19781</v>
      </c>
      <c r="N224" s="153">
        <v>0</v>
      </c>
      <c r="O224" s="153" t="s">
        <v>33</v>
      </c>
      <c r="P224" s="153">
        <v>78126.399999999994</v>
      </c>
      <c r="Q224" s="153">
        <v>4309650</v>
      </c>
      <c r="R224" s="153">
        <v>3518559</v>
      </c>
      <c r="S224" s="153">
        <v>81.64</v>
      </c>
      <c r="T224" s="153">
        <v>0</v>
      </c>
      <c r="U224" s="153">
        <v>0</v>
      </c>
      <c r="V224" s="153" t="s">
        <v>20967</v>
      </c>
      <c r="W224" s="153" t="s">
        <v>20968</v>
      </c>
      <c r="X224" s="153" t="s">
        <v>20969</v>
      </c>
      <c r="Y224" s="147" t="s">
        <v>4625</v>
      </c>
      <c r="Z224" s="147" t="str">
        <f t="shared" si="3"/>
        <v>Transcriptome101PE</v>
      </c>
      <c r="AA224" s="154">
        <v>0</v>
      </c>
      <c r="AB224" s="155" t="s">
        <v>30</v>
      </c>
      <c r="AC224" s="155" t="s">
        <v>139</v>
      </c>
      <c r="AD224" s="206"/>
    </row>
    <row r="225" spans="1:30" s="27" customFormat="1" ht="24" customHeight="1">
      <c r="A225" s="139">
        <v>42869</v>
      </c>
      <c r="B225" s="140" t="s">
        <v>20970</v>
      </c>
      <c r="C225" s="141" t="s">
        <v>104</v>
      </c>
      <c r="D225" s="141" t="s">
        <v>20971</v>
      </c>
      <c r="E225" s="141" t="s">
        <v>20972</v>
      </c>
      <c r="F225" s="142">
        <v>42866</v>
      </c>
      <c r="G225" s="141" t="s">
        <v>135</v>
      </c>
      <c r="H225" s="141" t="s">
        <v>20966</v>
      </c>
      <c r="I225" s="141">
        <v>2</v>
      </c>
      <c r="J225" s="141" t="s">
        <v>7715</v>
      </c>
      <c r="K225" s="141" t="s">
        <v>28</v>
      </c>
      <c r="L225" s="141">
        <v>0</v>
      </c>
      <c r="M225" s="141" t="s">
        <v>20596</v>
      </c>
      <c r="N225" s="141">
        <v>0</v>
      </c>
      <c r="O225" s="141" t="s">
        <v>33</v>
      </c>
      <c r="P225" s="141">
        <v>81775.41</v>
      </c>
      <c r="Q225" s="141">
        <v>4309650</v>
      </c>
      <c r="R225" s="141">
        <v>3650687</v>
      </c>
      <c r="S225" s="141">
        <v>84.71</v>
      </c>
      <c r="T225" s="141">
        <v>0</v>
      </c>
      <c r="U225" s="141">
        <v>0</v>
      </c>
      <c r="V225" s="141" t="s">
        <v>20973</v>
      </c>
      <c r="W225" s="141" t="s">
        <v>20974</v>
      </c>
      <c r="X225" s="141" t="s">
        <v>20975</v>
      </c>
      <c r="Y225" s="141" t="s">
        <v>4625</v>
      </c>
      <c r="Z225" s="141" t="str">
        <f t="shared" si="3"/>
        <v>Transcriptome101PE</v>
      </c>
      <c r="AA225" s="143">
        <v>0</v>
      </c>
      <c r="AB225" s="143" t="s">
        <v>30</v>
      </c>
      <c r="AC225" s="156" t="s">
        <v>139</v>
      </c>
      <c r="AD225" s="205"/>
    </row>
    <row r="226" spans="1:30" s="27" customFormat="1" ht="24" customHeight="1">
      <c r="A226" s="139">
        <v>42869</v>
      </c>
      <c r="B226" s="140" t="s">
        <v>20970</v>
      </c>
      <c r="C226" s="141" t="s">
        <v>104</v>
      </c>
      <c r="D226" s="141" t="s">
        <v>20976</v>
      </c>
      <c r="E226" s="141" t="s">
        <v>20977</v>
      </c>
      <c r="F226" s="142">
        <v>42866</v>
      </c>
      <c r="G226" s="141" t="s">
        <v>135</v>
      </c>
      <c r="H226" s="141" t="s">
        <v>20966</v>
      </c>
      <c r="I226" s="141">
        <v>3</v>
      </c>
      <c r="J226" s="141" t="s">
        <v>7715</v>
      </c>
      <c r="K226" s="141" t="s">
        <v>28</v>
      </c>
      <c r="L226" s="141">
        <v>0</v>
      </c>
      <c r="M226" s="141" t="s">
        <v>20596</v>
      </c>
      <c r="N226" s="141">
        <v>0</v>
      </c>
      <c r="O226" s="141" t="s">
        <v>33</v>
      </c>
      <c r="P226" s="141">
        <v>83722.31</v>
      </c>
      <c r="Q226" s="141">
        <v>4309650</v>
      </c>
      <c r="R226" s="141">
        <v>3737603</v>
      </c>
      <c r="S226" s="141">
        <v>86.73</v>
      </c>
      <c r="T226" s="141">
        <v>0</v>
      </c>
      <c r="U226" s="141">
        <v>0</v>
      </c>
      <c r="V226" s="141" t="s">
        <v>20978</v>
      </c>
      <c r="W226" s="141" t="s">
        <v>20979</v>
      </c>
      <c r="X226" s="141" t="s">
        <v>20980</v>
      </c>
      <c r="Y226" s="141" t="s">
        <v>4625</v>
      </c>
      <c r="Z226" s="141" t="str">
        <f t="shared" si="3"/>
        <v>Transcriptome101PE</v>
      </c>
      <c r="AA226" s="143">
        <v>0</v>
      </c>
      <c r="AB226" s="143" t="s">
        <v>30</v>
      </c>
      <c r="AC226" s="156" t="s">
        <v>139</v>
      </c>
      <c r="AD226" s="205"/>
    </row>
    <row r="227" spans="1:30" s="27" customFormat="1" ht="24" customHeight="1">
      <c r="A227" s="139">
        <v>42869</v>
      </c>
      <c r="B227" s="140" t="s">
        <v>20970</v>
      </c>
      <c r="C227" s="141" t="s">
        <v>104</v>
      </c>
      <c r="D227" s="141" t="s">
        <v>20981</v>
      </c>
      <c r="E227" s="141" t="s">
        <v>20982</v>
      </c>
      <c r="F227" s="142">
        <v>42866</v>
      </c>
      <c r="G227" s="141" t="s">
        <v>135</v>
      </c>
      <c r="H227" s="141" t="s">
        <v>20966</v>
      </c>
      <c r="I227" s="141">
        <v>4</v>
      </c>
      <c r="J227" s="141" t="s">
        <v>7715</v>
      </c>
      <c r="K227" s="141" t="s">
        <v>28</v>
      </c>
      <c r="L227" s="141">
        <v>0</v>
      </c>
      <c r="M227" s="141" t="s">
        <v>20596</v>
      </c>
      <c r="N227" s="141">
        <v>0</v>
      </c>
      <c r="O227" s="141" t="s">
        <v>33</v>
      </c>
      <c r="P227" s="141">
        <v>81466.05</v>
      </c>
      <c r="Q227" s="141">
        <v>4309650</v>
      </c>
      <c r="R227" s="141">
        <v>3636877</v>
      </c>
      <c r="S227" s="141">
        <v>84.39</v>
      </c>
      <c r="T227" s="141">
        <v>0</v>
      </c>
      <c r="U227" s="141">
        <v>0</v>
      </c>
      <c r="V227" s="141" t="s">
        <v>20983</v>
      </c>
      <c r="W227" s="141" t="s">
        <v>20984</v>
      </c>
      <c r="X227" s="141" t="s">
        <v>20985</v>
      </c>
      <c r="Y227" s="141" t="s">
        <v>4625</v>
      </c>
      <c r="Z227" s="141" t="str">
        <f t="shared" si="3"/>
        <v>Transcriptome101PE</v>
      </c>
      <c r="AA227" s="143">
        <v>0</v>
      </c>
      <c r="AB227" s="143" t="s">
        <v>30</v>
      </c>
      <c r="AC227" s="156" t="s">
        <v>139</v>
      </c>
      <c r="AD227" s="205"/>
    </row>
    <row r="228" spans="1:30" s="27" customFormat="1" ht="24" customHeight="1">
      <c r="A228" s="139">
        <v>42869</v>
      </c>
      <c r="B228" s="140" t="s">
        <v>20986</v>
      </c>
      <c r="C228" s="141" t="s">
        <v>104</v>
      </c>
      <c r="D228" s="141" t="s">
        <v>31</v>
      </c>
      <c r="E228" s="141" t="s">
        <v>20987</v>
      </c>
      <c r="F228" s="142">
        <v>42866</v>
      </c>
      <c r="G228" s="141" t="s">
        <v>135</v>
      </c>
      <c r="H228" s="141" t="s">
        <v>20966</v>
      </c>
      <c r="I228" s="141">
        <v>5</v>
      </c>
      <c r="J228" s="141" t="s">
        <v>7715</v>
      </c>
      <c r="K228" s="141" t="s">
        <v>28</v>
      </c>
      <c r="L228" s="141">
        <v>0</v>
      </c>
      <c r="M228" s="141" t="s">
        <v>19802</v>
      </c>
      <c r="N228" s="141">
        <v>0</v>
      </c>
      <c r="O228" s="141" t="s">
        <v>33</v>
      </c>
      <c r="P228" s="141">
        <v>75341.070000000007</v>
      </c>
      <c r="Q228" s="141">
        <v>4309650</v>
      </c>
      <c r="R228" s="141">
        <v>3576306</v>
      </c>
      <c r="S228" s="141">
        <v>82.98</v>
      </c>
      <c r="T228" s="141">
        <v>0</v>
      </c>
      <c r="U228" s="141">
        <v>0</v>
      </c>
      <c r="V228" s="141" t="s">
        <v>20988</v>
      </c>
      <c r="W228" s="141" t="s">
        <v>20989</v>
      </c>
      <c r="X228" s="141" t="s">
        <v>20990</v>
      </c>
      <c r="Y228" s="141" t="s">
        <v>4625</v>
      </c>
      <c r="Z228" s="141" t="str">
        <f t="shared" si="3"/>
        <v>Transcriptome101PE</v>
      </c>
      <c r="AA228" s="143">
        <v>0</v>
      </c>
      <c r="AB228" s="143" t="s">
        <v>30</v>
      </c>
      <c r="AC228" s="156" t="s">
        <v>139</v>
      </c>
      <c r="AD228" s="205"/>
    </row>
    <row r="229" spans="1:30" s="27" customFormat="1" ht="24" customHeight="1">
      <c r="A229" s="139">
        <v>42869</v>
      </c>
      <c r="B229" s="140" t="s">
        <v>20970</v>
      </c>
      <c r="C229" s="141" t="s">
        <v>104</v>
      </c>
      <c r="D229" s="141" t="s">
        <v>20991</v>
      </c>
      <c r="E229" s="141" t="s">
        <v>20992</v>
      </c>
      <c r="F229" s="142">
        <v>42866</v>
      </c>
      <c r="G229" s="141" t="s">
        <v>135</v>
      </c>
      <c r="H229" s="141" t="s">
        <v>20966</v>
      </c>
      <c r="I229" s="141">
        <v>6</v>
      </c>
      <c r="J229" s="141" t="s">
        <v>7715</v>
      </c>
      <c r="K229" s="141" t="s">
        <v>28</v>
      </c>
      <c r="L229" s="141">
        <v>0</v>
      </c>
      <c r="M229" s="141" t="s">
        <v>20596</v>
      </c>
      <c r="N229" s="141">
        <v>0</v>
      </c>
      <c r="O229" s="141" t="s">
        <v>33</v>
      </c>
      <c r="P229" s="141">
        <v>77585.16</v>
      </c>
      <c r="Q229" s="141">
        <v>4309650</v>
      </c>
      <c r="R229" s="141">
        <v>3463623</v>
      </c>
      <c r="S229" s="141">
        <v>80.37</v>
      </c>
      <c r="T229" s="141">
        <v>0</v>
      </c>
      <c r="U229" s="141">
        <v>0</v>
      </c>
      <c r="V229" s="141" t="s">
        <v>20993</v>
      </c>
      <c r="W229" s="141" t="s">
        <v>20994</v>
      </c>
      <c r="X229" s="141" t="s">
        <v>20995</v>
      </c>
      <c r="Y229" s="141" t="s">
        <v>4625</v>
      </c>
      <c r="Z229" s="141" t="str">
        <f t="shared" si="3"/>
        <v>Transcriptome101PE</v>
      </c>
      <c r="AA229" s="143">
        <v>0</v>
      </c>
      <c r="AB229" s="143" t="s">
        <v>30</v>
      </c>
      <c r="AC229" s="156" t="s">
        <v>139</v>
      </c>
      <c r="AD229" s="205"/>
    </row>
    <row r="230" spans="1:30" s="27" customFormat="1" ht="24" customHeight="1">
      <c r="A230" s="139">
        <v>42869</v>
      </c>
      <c r="B230" s="140" t="s">
        <v>20996</v>
      </c>
      <c r="C230" s="141" t="s">
        <v>104</v>
      </c>
      <c r="D230" s="141" t="s">
        <v>31</v>
      </c>
      <c r="E230" s="141" t="s">
        <v>20997</v>
      </c>
      <c r="F230" s="142">
        <v>42866</v>
      </c>
      <c r="G230" s="141" t="s">
        <v>135</v>
      </c>
      <c r="H230" s="141" t="s">
        <v>20966</v>
      </c>
      <c r="I230" s="141">
        <v>7</v>
      </c>
      <c r="J230" s="141" t="s">
        <v>7715</v>
      </c>
      <c r="K230" s="141" t="s">
        <v>28</v>
      </c>
      <c r="L230" s="141">
        <v>0</v>
      </c>
      <c r="M230" s="141" t="s">
        <v>19781</v>
      </c>
      <c r="N230" s="141">
        <v>0</v>
      </c>
      <c r="O230" s="141" t="s">
        <v>33</v>
      </c>
      <c r="P230" s="141">
        <v>75905.679999999993</v>
      </c>
      <c r="Q230" s="141">
        <v>4309650</v>
      </c>
      <c r="R230" s="141">
        <v>3423805</v>
      </c>
      <c r="S230" s="141">
        <v>79.45</v>
      </c>
      <c r="T230" s="141">
        <v>0</v>
      </c>
      <c r="U230" s="141">
        <v>0</v>
      </c>
      <c r="V230" s="141" t="s">
        <v>20998</v>
      </c>
      <c r="W230" s="141" t="s">
        <v>20999</v>
      </c>
      <c r="X230" s="141" t="s">
        <v>21000</v>
      </c>
      <c r="Y230" s="141" t="s">
        <v>4625</v>
      </c>
      <c r="Z230" s="141" t="str">
        <f t="shared" si="3"/>
        <v>Transcriptome101PE</v>
      </c>
      <c r="AA230" s="143">
        <v>0</v>
      </c>
      <c r="AB230" s="143" t="s">
        <v>30</v>
      </c>
      <c r="AC230" s="156" t="s">
        <v>139</v>
      </c>
      <c r="AD230" s="205"/>
    </row>
    <row r="231" spans="1:30" s="27" customFormat="1" ht="24" customHeight="1">
      <c r="A231" s="139">
        <v>42869</v>
      </c>
      <c r="B231" s="140" t="s">
        <v>21001</v>
      </c>
      <c r="C231" s="141" t="s">
        <v>104</v>
      </c>
      <c r="D231" s="141" t="s">
        <v>31</v>
      </c>
      <c r="E231" s="141" t="s">
        <v>21002</v>
      </c>
      <c r="F231" s="142">
        <v>42866</v>
      </c>
      <c r="G231" s="141" t="s">
        <v>135</v>
      </c>
      <c r="H231" s="141" t="s">
        <v>20966</v>
      </c>
      <c r="I231" s="141">
        <v>8</v>
      </c>
      <c r="J231" s="141" t="s">
        <v>7715</v>
      </c>
      <c r="K231" s="141" t="s">
        <v>28</v>
      </c>
      <c r="L231" s="141">
        <v>0</v>
      </c>
      <c r="M231" s="141" t="s">
        <v>19781</v>
      </c>
      <c r="N231" s="141">
        <v>0</v>
      </c>
      <c r="O231" s="141" t="s">
        <v>33</v>
      </c>
      <c r="P231" s="141">
        <v>76613.13</v>
      </c>
      <c r="Q231" s="141">
        <v>4309650</v>
      </c>
      <c r="R231" s="141">
        <v>3485370</v>
      </c>
      <c r="S231" s="141">
        <v>80.87</v>
      </c>
      <c r="T231" s="141">
        <v>0</v>
      </c>
      <c r="U231" s="141">
        <v>0</v>
      </c>
      <c r="V231" s="141" t="s">
        <v>21003</v>
      </c>
      <c r="W231" s="141" t="s">
        <v>21004</v>
      </c>
      <c r="X231" s="141" t="s">
        <v>21005</v>
      </c>
      <c r="Y231" s="141" t="s">
        <v>4625</v>
      </c>
      <c r="Z231" s="141" t="str">
        <f t="shared" si="3"/>
        <v>Transcriptome101PE</v>
      </c>
      <c r="AA231" s="143">
        <v>0</v>
      </c>
      <c r="AB231" s="143" t="s">
        <v>30</v>
      </c>
      <c r="AC231" s="156" t="s">
        <v>139</v>
      </c>
      <c r="AD231" s="205"/>
    </row>
    <row r="232" spans="1:30" s="247" customFormat="1" ht="24" customHeight="1">
      <c r="A232" s="133">
        <v>42869</v>
      </c>
      <c r="B232" s="134" t="s">
        <v>21369</v>
      </c>
      <c r="C232" s="135" t="s">
        <v>4732</v>
      </c>
      <c r="D232" s="135" t="s">
        <v>31</v>
      </c>
      <c r="E232" s="135" t="s">
        <v>21368</v>
      </c>
      <c r="F232" s="159">
        <v>42865</v>
      </c>
      <c r="G232" s="135" t="s">
        <v>410</v>
      </c>
      <c r="H232" s="135" t="s">
        <v>21350</v>
      </c>
      <c r="I232" s="135">
        <v>1</v>
      </c>
      <c r="J232" s="135" t="s">
        <v>32</v>
      </c>
      <c r="K232" s="135" t="s">
        <v>28</v>
      </c>
      <c r="L232" s="135">
        <v>0</v>
      </c>
      <c r="M232" s="135" t="s">
        <v>21325</v>
      </c>
      <c r="N232" s="135">
        <v>0</v>
      </c>
      <c r="O232" s="135" t="s">
        <v>41</v>
      </c>
      <c r="P232" s="135">
        <v>114694.78</v>
      </c>
      <c r="Q232" s="135">
        <v>4309650</v>
      </c>
      <c r="R232" s="135">
        <v>3496420</v>
      </c>
      <c r="S232" s="135">
        <v>81.13</v>
      </c>
      <c r="T232" s="135">
        <v>0</v>
      </c>
      <c r="U232" s="135">
        <v>0</v>
      </c>
      <c r="V232" s="135" t="s">
        <v>21367</v>
      </c>
      <c r="W232" s="135" t="s">
        <v>21366</v>
      </c>
      <c r="X232" s="135" t="s">
        <v>21365</v>
      </c>
      <c r="Y232" s="147" t="s">
        <v>140</v>
      </c>
      <c r="Z232" s="147" t="str">
        <f t="shared" si="3"/>
        <v>Re-sequencing151PE</v>
      </c>
      <c r="AA232" s="137">
        <v>0</v>
      </c>
      <c r="AB232" s="138" t="s">
        <v>30</v>
      </c>
      <c r="AC232" s="154" t="s">
        <v>3343</v>
      </c>
      <c r="AD232" s="155"/>
    </row>
    <row r="233" spans="1:30" s="247" customFormat="1" ht="24" customHeight="1">
      <c r="A233" s="139">
        <v>42869</v>
      </c>
      <c r="B233" s="140" t="s">
        <v>21364</v>
      </c>
      <c r="C233" s="141">
        <v>0</v>
      </c>
      <c r="D233" s="141" t="s">
        <v>31</v>
      </c>
      <c r="E233" s="141" t="s">
        <v>21357</v>
      </c>
      <c r="F233" s="151">
        <v>42865</v>
      </c>
      <c r="G233" s="141" t="s">
        <v>410</v>
      </c>
      <c r="H233" s="141" t="s">
        <v>21327</v>
      </c>
      <c r="I233" s="141">
        <v>2</v>
      </c>
      <c r="J233" s="141" t="s">
        <v>32</v>
      </c>
      <c r="K233" s="141" t="s">
        <v>28</v>
      </c>
      <c r="L233" s="141">
        <v>0</v>
      </c>
      <c r="M233" s="141" t="s">
        <v>21325</v>
      </c>
      <c r="N233" s="141">
        <v>336</v>
      </c>
      <c r="O233" s="141" t="s">
        <v>41</v>
      </c>
      <c r="P233" s="141">
        <v>115010.91</v>
      </c>
      <c r="Q233" s="141">
        <v>4309650</v>
      </c>
      <c r="R233" s="141">
        <v>3542035</v>
      </c>
      <c r="S233" s="141">
        <v>82.19</v>
      </c>
      <c r="T233" s="141" t="s">
        <v>21363</v>
      </c>
      <c r="U233" s="141" t="s">
        <v>21362</v>
      </c>
      <c r="V233" s="141" t="s">
        <v>21361</v>
      </c>
      <c r="W233" s="141" t="s">
        <v>21360</v>
      </c>
      <c r="X233" s="141" t="s">
        <v>21359</v>
      </c>
      <c r="Y233" s="141" t="s">
        <v>140</v>
      </c>
      <c r="Z233" s="141" t="str">
        <f t="shared" si="3"/>
        <v>0151PE</v>
      </c>
      <c r="AA233" s="143">
        <v>0</v>
      </c>
      <c r="AB233" s="143" t="s">
        <v>30</v>
      </c>
      <c r="AC233" s="143" t="s">
        <v>3343</v>
      </c>
      <c r="AD233" s="143"/>
    </row>
    <row r="234" spans="1:30" s="247" customFormat="1" ht="24" customHeight="1">
      <c r="A234" s="139">
        <v>42869</v>
      </c>
      <c r="B234" s="140" t="s">
        <v>21358</v>
      </c>
      <c r="C234" s="141">
        <v>0</v>
      </c>
      <c r="D234" s="141" t="s">
        <v>31</v>
      </c>
      <c r="E234" s="141" t="s">
        <v>21357</v>
      </c>
      <c r="F234" s="151">
        <v>42865</v>
      </c>
      <c r="G234" s="141" t="s">
        <v>410</v>
      </c>
      <c r="H234" s="141" t="s">
        <v>21327</v>
      </c>
      <c r="I234" s="141">
        <v>3</v>
      </c>
      <c r="J234" s="141" t="s">
        <v>32</v>
      </c>
      <c r="K234" s="141" t="s">
        <v>28</v>
      </c>
      <c r="L234" s="141">
        <v>0</v>
      </c>
      <c r="M234" s="141" t="s">
        <v>21325</v>
      </c>
      <c r="N234" s="141">
        <v>333</v>
      </c>
      <c r="O234" s="141" t="s">
        <v>41</v>
      </c>
      <c r="P234" s="141">
        <v>103821.08</v>
      </c>
      <c r="Q234" s="141">
        <v>4309650</v>
      </c>
      <c r="R234" s="141">
        <v>3206724</v>
      </c>
      <c r="S234" s="141">
        <v>74.41</v>
      </c>
      <c r="T234" s="141" t="s">
        <v>21356</v>
      </c>
      <c r="U234" s="141" t="s">
        <v>21355</v>
      </c>
      <c r="V234" s="141" t="s">
        <v>7653</v>
      </c>
      <c r="W234" s="141" t="s">
        <v>21354</v>
      </c>
      <c r="X234" s="141" t="s">
        <v>21353</v>
      </c>
      <c r="Y234" s="141" t="s">
        <v>140</v>
      </c>
      <c r="Z234" s="141" t="str">
        <f t="shared" si="3"/>
        <v>0151PE</v>
      </c>
      <c r="AA234" s="143">
        <v>0</v>
      </c>
      <c r="AB234" s="143" t="s">
        <v>30</v>
      </c>
      <c r="AC234" s="143" t="s">
        <v>3343</v>
      </c>
      <c r="AD234" s="143"/>
    </row>
    <row r="235" spans="1:30" s="247" customFormat="1" ht="24" customHeight="1">
      <c r="A235" s="139">
        <v>42869</v>
      </c>
      <c r="B235" s="140" t="s">
        <v>21352</v>
      </c>
      <c r="C235" s="141">
        <v>0</v>
      </c>
      <c r="D235" s="141" t="s">
        <v>31</v>
      </c>
      <c r="E235" s="141" t="s">
        <v>21351</v>
      </c>
      <c r="F235" s="151">
        <v>42865</v>
      </c>
      <c r="G235" s="141" t="s">
        <v>410</v>
      </c>
      <c r="H235" s="141" t="s">
        <v>21350</v>
      </c>
      <c r="I235" s="141">
        <v>4</v>
      </c>
      <c r="J235" s="144" t="s">
        <v>21485</v>
      </c>
      <c r="K235" s="144" t="s">
        <v>21484</v>
      </c>
      <c r="L235" s="141">
        <v>0</v>
      </c>
      <c r="M235" s="141" t="s">
        <v>21325</v>
      </c>
      <c r="N235" s="141">
        <v>0</v>
      </c>
      <c r="O235" s="141" t="s">
        <v>41</v>
      </c>
      <c r="P235" s="141">
        <v>4025.93</v>
      </c>
      <c r="Q235" s="141">
        <v>4309650</v>
      </c>
      <c r="R235" s="141">
        <v>119819</v>
      </c>
      <c r="S235" s="141">
        <v>2.78</v>
      </c>
      <c r="T235" s="141">
        <v>0</v>
      </c>
      <c r="U235" s="141">
        <v>0</v>
      </c>
      <c r="V235" s="141" t="s">
        <v>21349</v>
      </c>
      <c r="W235" s="141" t="s">
        <v>21348</v>
      </c>
      <c r="X235" s="141" t="s">
        <v>21347</v>
      </c>
      <c r="Y235" s="141" t="s">
        <v>140</v>
      </c>
      <c r="Z235" s="141" t="str">
        <f t="shared" si="3"/>
        <v>0151PE</v>
      </c>
      <c r="AA235" s="143">
        <v>1</v>
      </c>
      <c r="AB235" s="143" t="s">
        <v>30</v>
      </c>
      <c r="AC235" s="143" t="s">
        <v>3343</v>
      </c>
      <c r="AD235" s="143"/>
    </row>
    <row r="236" spans="1:30" s="247" customFormat="1" ht="24" customHeight="1">
      <c r="A236" s="139">
        <v>42869</v>
      </c>
      <c r="B236" s="140" t="s">
        <v>21346</v>
      </c>
      <c r="C236" s="141">
        <v>0</v>
      </c>
      <c r="D236" s="141" t="s">
        <v>31</v>
      </c>
      <c r="E236" s="141" t="s">
        <v>21345</v>
      </c>
      <c r="F236" s="151">
        <v>42865</v>
      </c>
      <c r="G236" s="141" t="s">
        <v>410</v>
      </c>
      <c r="H236" s="141" t="s">
        <v>21327</v>
      </c>
      <c r="I236" s="141">
        <v>5</v>
      </c>
      <c r="J236" s="141" t="s">
        <v>32</v>
      </c>
      <c r="K236" s="141" t="s">
        <v>28</v>
      </c>
      <c r="L236" s="141">
        <v>0</v>
      </c>
      <c r="M236" s="141" t="s">
        <v>21325</v>
      </c>
      <c r="N236" s="141">
        <v>0</v>
      </c>
      <c r="O236" s="141" t="s">
        <v>41</v>
      </c>
      <c r="P236" s="141">
        <v>118134.73</v>
      </c>
      <c r="Q236" s="141">
        <v>4309650</v>
      </c>
      <c r="R236" s="141">
        <v>3578124</v>
      </c>
      <c r="S236" s="141">
        <v>83.03</v>
      </c>
      <c r="T236" s="141">
        <v>0</v>
      </c>
      <c r="U236" s="141">
        <v>0</v>
      </c>
      <c r="V236" s="141" t="s">
        <v>21344</v>
      </c>
      <c r="W236" s="141" t="s">
        <v>21343</v>
      </c>
      <c r="X236" s="141" t="s">
        <v>21342</v>
      </c>
      <c r="Y236" s="141" t="s">
        <v>140</v>
      </c>
      <c r="Z236" s="141" t="str">
        <f t="shared" si="3"/>
        <v>0151PE</v>
      </c>
      <c r="AA236" s="143">
        <v>0</v>
      </c>
      <c r="AB236" s="143" t="s">
        <v>30</v>
      </c>
      <c r="AC236" s="143" t="s">
        <v>3343</v>
      </c>
      <c r="AD236" s="143"/>
    </row>
    <row r="237" spans="1:30" s="247" customFormat="1" ht="24" customHeight="1">
      <c r="A237" s="139">
        <v>42869</v>
      </c>
      <c r="B237" s="140" t="s">
        <v>21341</v>
      </c>
      <c r="C237" s="141">
        <v>0</v>
      </c>
      <c r="D237" s="141" t="s">
        <v>31</v>
      </c>
      <c r="E237" s="141" t="s">
        <v>21340</v>
      </c>
      <c r="F237" s="151">
        <v>42865</v>
      </c>
      <c r="G237" s="141" t="s">
        <v>410</v>
      </c>
      <c r="H237" s="141" t="s">
        <v>21327</v>
      </c>
      <c r="I237" s="141">
        <v>6</v>
      </c>
      <c r="J237" s="144" t="s">
        <v>128</v>
      </c>
      <c r="K237" s="144" t="s">
        <v>21339</v>
      </c>
      <c r="L237" s="141">
        <v>0</v>
      </c>
      <c r="M237" s="141" t="s">
        <v>21325</v>
      </c>
      <c r="N237" s="141">
        <v>55</v>
      </c>
      <c r="O237" s="141" t="s">
        <v>41</v>
      </c>
      <c r="P237" s="141">
        <v>99744.51</v>
      </c>
      <c r="Q237" s="141">
        <v>4309650</v>
      </c>
      <c r="R237" s="141">
        <v>3120604</v>
      </c>
      <c r="S237" s="141">
        <v>72.41</v>
      </c>
      <c r="T237" s="141" t="s">
        <v>21338</v>
      </c>
      <c r="U237" s="141" t="s">
        <v>5123</v>
      </c>
      <c r="V237" s="141" t="s">
        <v>21337</v>
      </c>
      <c r="W237" s="141" t="s">
        <v>21336</v>
      </c>
      <c r="X237" s="141" t="s">
        <v>21335</v>
      </c>
      <c r="Y237" s="141" t="s">
        <v>140</v>
      </c>
      <c r="Z237" s="141" t="str">
        <f t="shared" si="3"/>
        <v>0151PE</v>
      </c>
      <c r="AA237" s="143">
        <v>0.42105263157894735</v>
      </c>
      <c r="AB237" s="143" t="s">
        <v>30</v>
      </c>
      <c r="AC237" s="143" t="s">
        <v>3343</v>
      </c>
      <c r="AD237" s="143"/>
    </row>
    <row r="238" spans="1:30" s="247" customFormat="1" ht="24" customHeight="1">
      <c r="A238" s="139">
        <v>42869</v>
      </c>
      <c r="B238" s="140" t="s">
        <v>21334</v>
      </c>
      <c r="C238" s="141" t="s">
        <v>7479</v>
      </c>
      <c r="D238" s="141" t="s">
        <v>31</v>
      </c>
      <c r="E238" s="141" t="s">
        <v>21333</v>
      </c>
      <c r="F238" s="151">
        <v>42865</v>
      </c>
      <c r="G238" s="141" t="s">
        <v>410</v>
      </c>
      <c r="H238" s="141" t="s">
        <v>21327</v>
      </c>
      <c r="I238" s="141">
        <v>7</v>
      </c>
      <c r="J238" s="141" t="s">
        <v>32</v>
      </c>
      <c r="K238" s="141" t="s">
        <v>28</v>
      </c>
      <c r="L238" s="141">
        <v>0</v>
      </c>
      <c r="M238" s="141" t="s">
        <v>21325</v>
      </c>
      <c r="N238" s="141">
        <v>0</v>
      </c>
      <c r="O238" s="141" t="s">
        <v>41</v>
      </c>
      <c r="P238" s="141">
        <v>110777.71</v>
      </c>
      <c r="Q238" s="141">
        <v>4309650</v>
      </c>
      <c r="R238" s="141">
        <v>3417849</v>
      </c>
      <c r="S238" s="141">
        <v>79.31</v>
      </c>
      <c r="T238" s="141">
        <v>0</v>
      </c>
      <c r="U238" s="141">
        <v>0</v>
      </c>
      <c r="V238" s="141" t="s">
        <v>21332</v>
      </c>
      <c r="W238" s="141" t="s">
        <v>21331</v>
      </c>
      <c r="X238" s="141" t="s">
        <v>21330</v>
      </c>
      <c r="Y238" s="141" t="s">
        <v>140</v>
      </c>
      <c r="Z238" s="141" t="str">
        <f t="shared" si="3"/>
        <v>Methylation151PE</v>
      </c>
      <c r="AA238" s="143">
        <v>0</v>
      </c>
      <c r="AB238" s="143" t="s">
        <v>30</v>
      </c>
      <c r="AC238" s="143" t="s">
        <v>3343</v>
      </c>
      <c r="AD238" s="143"/>
    </row>
    <row r="239" spans="1:30" s="247" customFormat="1" ht="24" customHeight="1">
      <c r="A239" s="139">
        <v>42869</v>
      </c>
      <c r="B239" s="140" t="s">
        <v>21329</v>
      </c>
      <c r="C239" s="141">
        <v>0</v>
      </c>
      <c r="D239" s="141" t="s">
        <v>31</v>
      </c>
      <c r="E239" s="141" t="s">
        <v>21328</v>
      </c>
      <c r="F239" s="151">
        <v>42865</v>
      </c>
      <c r="G239" s="141" t="s">
        <v>410</v>
      </c>
      <c r="H239" s="141" t="s">
        <v>21327</v>
      </c>
      <c r="I239" s="141">
        <v>8</v>
      </c>
      <c r="J239" s="144" t="s">
        <v>128</v>
      </c>
      <c r="K239" s="144" t="s">
        <v>21326</v>
      </c>
      <c r="L239" s="141">
        <v>0</v>
      </c>
      <c r="M239" s="141" t="s">
        <v>21325</v>
      </c>
      <c r="N239" s="141">
        <v>96810</v>
      </c>
      <c r="O239" s="141" t="s">
        <v>41</v>
      </c>
      <c r="P239" s="141">
        <v>113707.58</v>
      </c>
      <c r="Q239" s="141">
        <v>4309650</v>
      </c>
      <c r="R239" s="141">
        <v>3497295</v>
      </c>
      <c r="S239" s="141">
        <v>81.150000000000006</v>
      </c>
      <c r="T239" s="141" t="s">
        <v>21324</v>
      </c>
      <c r="U239" s="141" t="s">
        <v>21323</v>
      </c>
      <c r="V239" s="141" t="s">
        <v>21322</v>
      </c>
      <c r="W239" s="141" t="s">
        <v>21321</v>
      </c>
      <c r="X239" s="141" t="s">
        <v>21320</v>
      </c>
      <c r="Y239" s="141" t="s">
        <v>140</v>
      </c>
      <c r="Z239" s="141" t="str">
        <f t="shared" si="3"/>
        <v>0151PE</v>
      </c>
      <c r="AA239" s="143">
        <v>9.0909090909090912E-2</v>
      </c>
      <c r="AB239" s="143" t="s">
        <v>30</v>
      </c>
      <c r="AC239" s="143" t="s">
        <v>3343</v>
      </c>
      <c r="AD239" s="143"/>
    </row>
    <row r="240" spans="1:30" s="247" customFormat="1" ht="24" customHeight="1">
      <c r="A240" s="133">
        <v>42869</v>
      </c>
      <c r="B240" s="134" t="s">
        <v>21319</v>
      </c>
      <c r="C240" s="135">
        <v>0</v>
      </c>
      <c r="D240" s="135" t="s">
        <v>31</v>
      </c>
      <c r="E240" s="135" t="s">
        <v>21318</v>
      </c>
      <c r="F240" s="159">
        <v>42867</v>
      </c>
      <c r="G240" s="135" t="s">
        <v>122</v>
      </c>
      <c r="H240" s="135" t="s">
        <v>21317</v>
      </c>
      <c r="I240" s="135">
        <v>1</v>
      </c>
      <c r="J240" s="135" t="s">
        <v>128</v>
      </c>
      <c r="K240" s="135" t="s">
        <v>21316</v>
      </c>
      <c r="L240" s="135">
        <v>0</v>
      </c>
      <c r="M240" s="135" t="s">
        <v>21270</v>
      </c>
      <c r="N240" s="135">
        <v>0</v>
      </c>
      <c r="O240" s="135" t="s">
        <v>33</v>
      </c>
      <c r="P240" s="135">
        <v>64915.89</v>
      </c>
      <c r="Q240" s="135">
        <v>4309650</v>
      </c>
      <c r="R240" s="135">
        <v>3034684</v>
      </c>
      <c r="S240" s="135">
        <v>70.42</v>
      </c>
      <c r="T240" s="135">
        <v>0</v>
      </c>
      <c r="U240" s="135">
        <v>0</v>
      </c>
      <c r="V240" s="135" t="s">
        <v>21315</v>
      </c>
      <c r="W240" s="135" t="s">
        <v>21314</v>
      </c>
      <c r="X240" s="135" t="s">
        <v>21313</v>
      </c>
      <c r="Y240" s="147" t="s">
        <v>4625</v>
      </c>
      <c r="Z240" s="147" t="str">
        <f t="shared" si="3"/>
        <v>0101PE</v>
      </c>
      <c r="AA240" s="137">
        <v>0.25</v>
      </c>
      <c r="AB240" s="138" t="s">
        <v>30</v>
      </c>
      <c r="AC240" s="154" t="s">
        <v>3343</v>
      </c>
      <c r="AD240" s="155"/>
    </row>
    <row r="241" spans="1:30" s="247" customFormat="1" ht="24" customHeight="1">
      <c r="A241" s="139">
        <v>42869</v>
      </c>
      <c r="B241" s="140" t="s">
        <v>21312</v>
      </c>
      <c r="C241" s="141" t="s">
        <v>4732</v>
      </c>
      <c r="D241" s="141" t="s">
        <v>31</v>
      </c>
      <c r="E241" s="141" t="s">
        <v>21311</v>
      </c>
      <c r="F241" s="151">
        <v>42867</v>
      </c>
      <c r="G241" s="141" t="s">
        <v>122</v>
      </c>
      <c r="H241" s="141" t="s">
        <v>21272</v>
      </c>
      <c r="I241" s="141">
        <v>2</v>
      </c>
      <c r="J241" s="144" t="s">
        <v>7091</v>
      </c>
      <c r="K241" s="144" t="s">
        <v>21310</v>
      </c>
      <c r="L241" s="141">
        <v>0</v>
      </c>
      <c r="M241" s="141" t="s">
        <v>21270</v>
      </c>
      <c r="N241" s="141">
        <v>69</v>
      </c>
      <c r="O241" s="141" t="s">
        <v>33</v>
      </c>
      <c r="P241" s="141">
        <v>69936.850000000006</v>
      </c>
      <c r="Q241" s="141">
        <v>4309650</v>
      </c>
      <c r="R241" s="141">
        <v>3404030</v>
      </c>
      <c r="S241" s="141">
        <v>78.989999999999995</v>
      </c>
      <c r="T241" s="141" t="s">
        <v>21309</v>
      </c>
      <c r="U241" s="141" t="s">
        <v>21308</v>
      </c>
      <c r="V241" s="141" t="s">
        <v>21307</v>
      </c>
      <c r="W241" s="141" t="s">
        <v>21306</v>
      </c>
      <c r="X241" s="141" t="s">
        <v>21305</v>
      </c>
      <c r="Y241" s="141" t="s">
        <v>4625</v>
      </c>
      <c r="Z241" s="141" t="str">
        <f t="shared" si="3"/>
        <v>Re-sequencing101PE</v>
      </c>
      <c r="AA241" s="143">
        <v>0.04</v>
      </c>
      <c r="AB241" s="143" t="s">
        <v>30</v>
      </c>
      <c r="AC241" s="143" t="s">
        <v>3343</v>
      </c>
      <c r="AD241" s="143"/>
    </row>
    <row r="242" spans="1:30" s="247" customFormat="1" ht="24" customHeight="1">
      <c r="A242" s="139">
        <v>42869</v>
      </c>
      <c r="B242" s="140" t="s">
        <v>21304</v>
      </c>
      <c r="C242" s="141">
        <v>0</v>
      </c>
      <c r="D242" s="141" t="s">
        <v>31</v>
      </c>
      <c r="E242" s="141" t="s">
        <v>21303</v>
      </c>
      <c r="F242" s="151">
        <v>42867</v>
      </c>
      <c r="G242" s="141" t="s">
        <v>122</v>
      </c>
      <c r="H242" s="141" t="s">
        <v>21272</v>
      </c>
      <c r="I242" s="141">
        <v>3</v>
      </c>
      <c r="J242" s="144" t="s">
        <v>128</v>
      </c>
      <c r="K242" s="144" t="s">
        <v>21302</v>
      </c>
      <c r="L242" s="141">
        <v>0</v>
      </c>
      <c r="M242" s="141" t="s">
        <v>21270</v>
      </c>
      <c r="N242" s="141">
        <v>195</v>
      </c>
      <c r="O242" s="141" t="s">
        <v>33</v>
      </c>
      <c r="P242" s="141">
        <v>70566.69</v>
      </c>
      <c r="Q242" s="141">
        <v>4309650</v>
      </c>
      <c r="R242" s="141">
        <v>3277132</v>
      </c>
      <c r="S242" s="141">
        <v>76.040000000000006</v>
      </c>
      <c r="T242" s="141" t="s">
        <v>21301</v>
      </c>
      <c r="U242" s="141" t="s">
        <v>19809</v>
      </c>
      <c r="V242" s="141" t="s">
        <v>21300</v>
      </c>
      <c r="W242" s="141" t="s">
        <v>21299</v>
      </c>
      <c r="X242" s="141" t="s">
        <v>21298</v>
      </c>
      <c r="Y242" s="141" t="s">
        <v>4625</v>
      </c>
      <c r="Z242" s="141" t="str">
        <f t="shared" si="3"/>
        <v>0101PE</v>
      </c>
      <c r="AA242" s="143">
        <v>0.2</v>
      </c>
      <c r="AB242" s="143" t="s">
        <v>30</v>
      </c>
      <c r="AC242" s="143" t="s">
        <v>3343</v>
      </c>
      <c r="AD242" s="143"/>
    </row>
    <row r="243" spans="1:30" s="247" customFormat="1" ht="24" customHeight="1">
      <c r="A243" s="139">
        <v>42869</v>
      </c>
      <c r="B243" s="140" t="s">
        <v>21297</v>
      </c>
      <c r="C243" s="141">
        <v>0</v>
      </c>
      <c r="D243" s="141" t="s">
        <v>31</v>
      </c>
      <c r="E243" s="141" t="s">
        <v>21296</v>
      </c>
      <c r="F243" s="151">
        <v>42867</v>
      </c>
      <c r="G243" s="141" t="s">
        <v>122</v>
      </c>
      <c r="H243" s="141" t="s">
        <v>21272</v>
      </c>
      <c r="I243" s="141">
        <v>4</v>
      </c>
      <c r="J243" s="144" t="s">
        <v>128</v>
      </c>
      <c r="K243" s="144" t="s">
        <v>21295</v>
      </c>
      <c r="L243" s="141">
        <v>0</v>
      </c>
      <c r="M243" s="141" t="s">
        <v>21270</v>
      </c>
      <c r="N243" s="141">
        <v>96815</v>
      </c>
      <c r="O243" s="141" t="s">
        <v>33</v>
      </c>
      <c r="P243" s="141">
        <v>67349.179999999993</v>
      </c>
      <c r="Q243" s="141">
        <v>4309650</v>
      </c>
      <c r="R243" s="141">
        <v>3086907</v>
      </c>
      <c r="S243" s="141">
        <v>71.63</v>
      </c>
      <c r="T243" s="141" t="s">
        <v>21294</v>
      </c>
      <c r="U243" s="141" t="s">
        <v>21293</v>
      </c>
      <c r="V243" s="141" t="s">
        <v>21292</v>
      </c>
      <c r="W243" s="141" t="s">
        <v>21291</v>
      </c>
      <c r="X243" s="141" t="s">
        <v>21290</v>
      </c>
      <c r="Y243" s="141" t="s">
        <v>4625</v>
      </c>
      <c r="Z243" s="141" t="str">
        <f t="shared" si="3"/>
        <v>0101PE</v>
      </c>
      <c r="AA243" s="143">
        <v>0.21428571428571427</v>
      </c>
      <c r="AB243" s="143" t="s">
        <v>30</v>
      </c>
      <c r="AC243" s="143" t="s">
        <v>3343</v>
      </c>
      <c r="AD243" s="143"/>
    </row>
    <row r="244" spans="1:30" s="247" customFormat="1" ht="24" customHeight="1">
      <c r="A244" s="139">
        <v>42869</v>
      </c>
      <c r="B244" s="140" t="s">
        <v>21286</v>
      </c>
      <c r="C244" s="141">
        <v>0</v>
      </c>
      <c r="D244" s="141" t="s">
        <v>31</v>
      </c>
      <c r="E244" s="141" t="s">
        <v>21285</v>
      </c>
      <c r="F244" s="151">
        <v>42867</v>
      </c>
      <c r="G244" s="141" t="s">
        <v>122</v>
      </c>
      <c r="H244" s="141" t="s">
        <v>21272</v>
      </c>
      <c r="I244" s="141">
        <v>5</v>
      </c>
      <c r="J244" s="144" t="s">
        <v>128</v>
      </c>
      <c r="K244" s="144" t="s">
        <v>21284</v>
      </c>
      <c r="L244" s="141">
        <v>0</v>
      </c>
      <c r="M244" s="141" t="s">
        <v>21270</v>
      </c>
      <c r="N244" s="141">
        <v>0</v>
      </c>
      <c r="O244" s="141" t="s">
        <v>33</v>
      </c>
      <c r="P244" s="141">
        <v>71825.77</v>
      </c>
      <c r="Q244" s="141">
        <v>4309650</v>
      </c>
      <c r="R244" s="141">
        <v>3270279</v>
      </c>
      <c r="S244" s="141">
        <v>75.88</v>
      </c>
      <c r="T244" s="141">
        <v>0</v>
      </c>
      <c r="U244" s="141">
        <v>0</v>
      </c>
      <c r="V244" s="141" t="s">
        <v>21289</v>
      </c>
      <c r="W244" s="141" t="s">
        <v>21288</v>
      </c>
      <c r="X244" s="141" t="s">
        <v>21287</v>
      </c>
      <c r="Y244" s="141" t="s">
        <v>4625</v>
      </c>
      <c r="Z244" s="141" t="str">
        <f t="shared" si="3"/>
        <v>0101PE</v>
      </c>
      <c r="AA244" s="143">
        <v>0.125</v>
      </c>
      <c r="AB244" s="143" t="s">
        <v>30</v>
      </c>
      <c r="AC244" s="143" t="s">
        <v>3343</v>
      </c>
      <c r="AD244" s="143"/>
    </row>
    <row r="245" spans="1:30" s="247" customFormat="1" ht="24" customHeight="1">
      <c r="A245" s="139">
        <v>42869</v>
      </c>
      <c r="B245" s="140" t="s">
        <v>21286</v>
      </c>
      <c r="C245" s="141">
        <v>0</v>
      </c>
      <c r="D245" s="141" t="s">
        <v>31</v>
      </c>
      <c r="E245" s="141" t="s">
        <v>21285</v>
      </c>
      <c r="F245" s="151">
        <v>42867</v>
      </c>
      <c r="G245" s="141" t="s">
        <v>122</v>
      </c>
      <c r="H245" s="141" t="s">
        <v>21272</v>
      </c>
      <c r="I245" s="141">
        <v>6</v>
      </c>
      <c r="J245" s="144" t="s">
        <v>128</v>
      </c>
      <c r="K245" s="144" t="s">
        <v>21284</v>
      </c>
      <c r="L245" s="141">
        <v>0</v>
      </c>
      <c r="M245" s="141" t="s">
        <v>21270</v>
      </c>
      <c r="N245" s="141">
        <v>0</v>
      </c>
      <c r="O245" s="141" t="s">
        <v>33</v>
      </c>
      <c r="P245" s="141">
        <v>71925.83</v>
      </c>
      <c r="Q245" s="141">
        <v>4309650</v>
      </c>
      <c r="R245" s="141">
        <v>3274256</v>
      </c>
      <c r="S245" s="141">
        <v>75.97</v>
      </c>
      <c r="T245" s="141">
        <v>0</v>
      </c>
      <c r="U245" s="141">
        <v>0</v>
      </c>
      <c r="V245" s="141" t="s">
        <v>21283</v>
      </c>
      <c r="W245" s="141" t="s">
        <v>21282</v>
      </c>
      <c r="X245" s="141" t="s">
        <v>21281</v>
      </c>
      <c r="Y245" s="141" t="s">
        <v>4625</v>
      </c>
      <c r="Z245" s="141" t="str">
        <f t="shared" si="3"/>
        <v>0101PE</v>
      </c>
      <c r="AA245" s="143">
        <v>0.125</v>
      </c>
      <c r="AB245" s="143" t="s">
        <v>30</v>
      </c>
      <c r="AC245" s="143" t="s">
        <v>3343</v>
      </c>
      <c r="AD245" s="143"/>
    </row>
    <row r="246" spans="1:30" s="247" customFormat="1" ht="24" customHeight="1">
      <c r="A246" s="139">
        <v>42869</v>
      </c>
      <c r="B246" s="140" t="s">
        <v>21280</v>
      </c>
      <c r="C246" s="141">
        <v>0</v>
      </c>
      <c r="D246" s="141" t="s">
        <v>31</v>
      </c>
      <c r="E246" s="141" t="s">
        <v>21273</v>
      </c>
      <c r="F246" s="151">
        <v>42867</v>
      </c>
      <c r="G246" s="141" t="s">
        <v>122</v>
      </c>
      <c r="H246" s="141" t="s">
        <v>21272</v>
      </c>
      <c r="I246" s="141">
        <v>7</v>
      </c>
      <c r="J246" s="144" t="s">
        <v>128</v>
      </c>
      <c r="K246" s="144" t="s">
        <v>21271</v>
      </c>
      <c r="L246" s="141">
        <v>0</v>
      </c>
      <c r="M246" s="141" t="s">
        <v>21270</v>
      </c>
      <c r="N246" s="141">
        <v>182</v>
      </c>
      <c r="O246" s="141" t="s">
        <v>33</v>
      </c>
      <c r="P246" s="141">
        <v>53685.58</v>
      </c>
      <c r="Q246" s="141">
        <v>4309650</v>
      </c>
      <c r="R246" s="141">
        <v>2493589</v>
      </c>
      <c r="S246" s="141">
        <v>57.86</v>
      </c>
      <c r="T246" s="141" t="s">
        <v>21279</v>
      </c>
      <c r="U246" s="141" t="s">
        <v>21278</v>
      </c>
      <c r="V246" s="141" t="s">
        <v>21277</v>
      </c>
      <c r="W246" s="141" t="s">
        <v>21276</v>
      </c>
      <c r="X246" s="141" t="s">
        <v>21275</v>
      </c>
      <c r="Y246" s="141" t="s">
        <v>4625</v>
      </c>
      <c r="Z246" s="141" t="str">
        <f t="shared" si="3"/>
        <v>0101PE</v>
      </c>
      <c r="AA246" s="143">
        <v>0.7142857142857143</v>
      </c>
      <c r="AB246" s="143" t="s">
        <v>30</v>
      </c>
      <c r="AC246" s="143" t="s">
        <v>3343</v>
      </c>
      <c r="AD246" s="143"/>
    </row>
    <row r="247" spans="1:30" s="247" customFormat="1" ht="24" customHeight="1">
      <c r="A247" s="139">
        <v>42869</v>
      </c>
      <c r="B247" s="140" t="s">
        <v>21274</v>
      </c>
      <c r="C247" s="141">
        <v>0</v>
      </c>
      <c r="D247" s="141" t="s">
        <v>31</v>
      </c>
      <c r="E247" s="141" t="s">
        <v>21273</v>
      </c>
      <c r="F247" s="151">
        <v>42867</v>
      </c>
      <c r="G247" s="141" t="s">
        <v>122</v>
      </c>
      <c r="H247" s="141" t="s">
        <v>21272</v>
      </c>
      <c r="I247" s="141">
        <v>8</v>
      </c>
      <c r="J247" s="144" t="s">
        <v>128</v>
      </c>
      <c r="K247" s="144" t="s">
        <v>21271</v>
      </c>
      <c r="L247" s="141">
        <v>0</v>
      </c>
      <c r="M247" s="141" t="s">
        <v>21270</v>
      </c>
      <c r="N247" s="141">
        <v>176</v>
      </c>
      <c r="O247" s="141" t="s">
        <v>33</v>
      </c>
      <c r="P247" s="141">
        <v>53071.05</v>
      </c>
      <c r="Q247" s="141">
        <v>4309650</v>
      </c>
      <c r="R247" s="141">
        <v>2487817</v>
      </c>
      <c r="S247" s="141">
        <v>57.73</v>
      </c>
      <c r="T247" s="141" t="s">
        <v>21269</v>
      </c>
      <c r="U247" s="141" t="s">
        <v>21268</v>
      </c>
      <c r="V247" s="141" t="s">
        <v>21267</v>
      </c>
      <c r="W247" s="141" t="s">
        <v>21266</v>
      </c>
      <c r="X247" s="141" t="s">
        <v>21265</v>
      </c>
      <c r="Y247" s="141" t="s">
        <v>4625</v>
      </c>
      <c r="Z247" s="141" t="str">
        <f t="shared" si="3"/>
        <v>0101PE</v>
      </c>
      <c r="AA247" s="143">
        <v>0.7142857142857143</v>
      </c>
      <c r="AB247" s="143" t="s">
        <v>30</v>
      </c>
      <c r="AC247" s="143" t="s">
        <v>3343</v>
      </c>
      <c r="AD247" s="143"/>
    </row>
    <row r="248" spans="1:30" s="247" customFormat="1" ht="24" customHeight="1">
      <c r="A248" s="133">
        <v>42870</v>
      </c>
      <c r="B248" s="134" t="s">
        <v>21258</v>
      </c>
      <c r="C248" s="135" t="s">
        <v>2525</v>
      </c>
      <c r="D248" s="135" t="s">
        <v>31</v>
      </c>
      <c r="E248" s="135" t="s">
        <v>21257</v>
      </c>
      <c r="F248" s="159">
        <v>42867</v>
      </c>
      <c r="G248" s="135" t="s">
        <v>40</v>
      </c>
      <c r="H248" s="135" t="s">
        <v>21256</v>
      </c>
      <c r="I248" s="135">
        <v>1</v>
      </c>
      <c r="J248" s="135" t="s">
        <v>32</v>
      </c>
      <c r="K248" s="135" t="s">
        <v>28</v>
      </c>
      <c r="L248" s="135">
        <v>0</v>
      </c>
      <c r="M248" s="135" t="s">
        <v>21249</v>
      </c>
      <c r="N248" s="135">
        <v>0</v>
      </c>
      <c r="O248" s="135" t="s">
        <v>399</v>
      </c>
      <c r="P248" s="135">
        <v>96120.4</v>
      </c>
      <c r="Q248" s="135">
        <v>3239001</v>
      </c>
      <c r="R248" s="135">
        <v>3003762</v>
      </c>
      <c r="S248" s="135">
        <v>92.8</v>
      </c>
      <c r="T248" s="135">
        <v>0</v>
      </c>
      <c r="U248" s="135">
        <v>0</v>
      </c>
      <c r="V248" s="135" t="s">
        <v>21255</v>
      </c>
      <c r="W248" s="135" t="s">
        <v>21254</v>
      </c>
      <c r="X248" s="135" t="s">
        <v>21253</v>
      </c>
      <c r="Y248" s="147" t="s">
        <v>8428</v>
      </c>
      <c r="Z248" s="187" t="str">
        <f t="shared" si="3"/>
        <v>De novo251PE</v>
      </c>
      <c r="AA248" s="137">
        <v>0</v>
      </c>
      <c r="AB248" s="138" t="s">
        <v>30</v>
      </c>
      <c r="AC248" s="154" t="s">
        <v>3343</v>
      </c>
      <c r="AD248" s="155"/>
    </row>
    <row r="249" spans="1:30" s="247" customFormat="1" ht="24" customHeight="1">
      <c r="A249" s="139">
        <v>42870</v>
      </c>
      <c r="B249" s="140" t="s">
        <v>21252</v>
      </c>
      <c r="C249" s="141" t="s">
        <v>2525</v>
      </c>
      <c r="D249" s="141" t="s">
        <v>31</v>
      </c>
      <c r="E249" s="141" t="s">
        <v>21251</v>
      </c>
      <c r="F249" s="151">
        <v>42867</v>
      </c>
      <c r="G249" s="141" t="s">
        <v>40</v>
      </c>
      <c r="H249" s="141" t="s">
        <v>21250</v>
      </c>
      <c r="I249" s="141">
        <v>2</v>
      </c>
      <c r="J249" s="141" t="s">
        <v>32</v>
      </c>
      <c r="K249" s="141" t="s">
        <v>28</v>
      </c>
      <c r="L249" s="141">
        <v>0</v>
      </c>
      <c r="M249" s="141" t="s">
        <v>21249</v>
      </c>
      <c r="N249" s="141">
        <v>0</v>
      </c>
      <c r="O249" s="141" t="s">
        <v>399</v>
      </c>
      <c r="P249" s="141">
        <v>88925.2</v>
      </c>
      <c r="Q249" s="141">
        <v>2940866</v>
      </c>
      <c r="R249" s="141">
        <v>2778912</v>
      </c>
      <c r="S249" s="141">
        <v>94.5</v>
      </c>
      <c r="T249" s="141">
        <v>0</v>
      </c>
      <c r="U249" s="141">
        <v>0</v>
      </c>
      <c r="V249" s="141" t="s">
        <v>21248</v>
      </c>
      <c r="W249" s="141" t="s">
        <v>21247</v>
      </c>
      <c r="X249" s="141" t="s">
        <v>21246</v>
      </c>
      <c r="Y249" s="141" t="s">
        <v>8428</v>
      </c>
      <c r="Z249" s="188" t="str">
        <f t="shared" si="3"/>
        <v>De novo251PE</v>
      </c>
      <c r="AA249" s="143">
        <v>0</v>
      </c>
      <c r="AB249" s="143" t="s">
        <v>30</v>
      </c>
      <c r="AC249" s="143" t="s">
        <v>3343</v>
      </c>
      <c r="AD249" s="143"/>
    </row>
    <row r="250" spans="1:30" s="39" customFormat="1" ht="24" customHeight="1">
      <c r="A250" s="219">
        <v>42870</v>
      </c>
      <c r="B250" s="152" t="s">
        <v>21006</v>
      </c>
      <c r="C250" s="153">
        <v>0</v>
      </c>
      <c r="D250" s="147" t="s">
        <v>1248</v>
      </c>
      <c r="E250" s="219" t="s">
        <v>21016</v>
      </c>
      <c r="F250" s="219">
        <v>42866</v>
      </c>
      <c r="G250" s="135" t="s">
        <v>135</v>
      </c>
      <c r="H250" s="147" t="s">
        <v>21735</v>
      </c>
      <c r="I250" s="147">
        <v>1</v>
      </c>
      <c r="J250" s="215" t="s">
        <v>21736</v>
      </c>
      <c r="K250" s="219" t="s">
        <v>4789</v>
      </c>
      <c r="L250" s="216">
        <v>0</v>
      </c>
      <c r="M250" s="219" t="s">
        <v>21017</v>
      </c>
      <c r="N250" s="215">
        <v>0</v>
      </c>
      <c r="O250" s="135" t="s">
        <v>41</v>
      </c>
      <c r="P250" s="215">
        <v>104162.72</v>
      </c>
      <c r="Q250" s="215">
        <v>4309650</v>
      </c>
      <c r="R250" s="135">
        <v>3145566</v>
      </c>
      <c r="S250" s="135">
        <v>72.989999999999995</v>
      </c>
      <c r="T250" s="215">
        <v>0</v>
      </c>
      <c r="U250" s="215">
        <v>0</v>
      </c>
      <c r="V250" s="215" t="s">
        <v>21018</v>
      </c>
      <c r="W250" s="135" t="s">
        <v>21019</v>
      </c>
      <c r="X250" s="219" t="s">
        <v>21020</v>
      </c>
      <c r="Y250" s="147" t="s">
        <v>4791</v>
      </c>
      <c r="Z250" s="147" t="str">
        <f t="shared" si="3"/>
        <v>0151PE</v>
      </c>
      <c r="AA250" s="261">
        <v>0</v>
      </c>
      <c r="AB250" s="213" t="s">
        <v>6461</v>
      </c>
      <c r="AC250" s="213" t="s">
        <v>15042</v>
      </c>
      <c r="AD250" s="218"/>
    </row>
    <row r="251" spans="1:30" s="27" customFormat="1" ht="24" customHeight="1">
      <c r="A251" s="139">
        <v>42870</v>
      </c>
      <c r="B251" s="140" t="s">
        <v>21015</v>
      </c>
      <c r="C251" s="141" t="s">
        <v>6915</v>
      </c>
      <c r="D251" s="141" t="s">
        <v>31</v>
      </c>
      <c r="E251" s="141" t="s">
        <v>21022</v>
      </c>
      <c r="F251" s="142">
        <v>42866</v>
      </c>
      <c r="G251" s="141" t="s">
        <v>135</v>
      </c>
      <c r="H251" s="141" t="s">
        <v>21008</v>
      </c>
      <c r="I251" s="141">
        <v>2</v>
      </c>
      <c r="J251" s="141" t="s">
        <v>7715</v>
      </c>
      <c r="K251" s="141" t="s">
        <v>28</v>
      </c>
      <c r="L251" s="141">
        <v>0</v>
      </c>
      <c r="M251" s="141" t="s">
        <v>21017</v>
      </c>
      <c r="N251" s="141">
        <v>181</v>
      </c>
      <c r="O251" s="141" t="s">
        <v>41</v>
      </c>
      <c r="P251" s="141">
        <v>101397.12</v>
      </c>
      <c r="Q251" s="141">
        <v>4309650</v>
      </c>
      <c r="R251" s="141">
        <v>3075995</v>
      </c>
      <c r="S251" s="141">
        <v>71.37</v>
      </c>
      <c r="T251" s="141" t="s">
        <v>21029</v>
      </c>
      <c r="U251" s="141" t="s">
        <v>21030</v>
      </c>
      <c r="V251" s="141" t="s">
        <v>21031</v>
      </c>
      <c r="W251" s="141" t="s">
        <v>21032</v>
      </c>
      <c r="X251" s="141" t="s">
        <v>21033</v>
      </c>
      <c r="Y251" s="141" t="s">
        <v>140</v>
      </c>
      <c r="Z251" s="141" t="str">
        <f t="shared" si="3"/>
        <v>Exome capture151PE</v>
      </c>
      <c r="AA251" s="143">
        <v>0</v>
      </c>
      <c r="AB251" s="143" t="s">
        <v>30</v>
      </c>
      <c r="AC251" s="156" t="s">
        <v>139</v>
      </c>
      <c r="AD251" s="205"/>
    </row>
    <row r="252" spans="1:30" s="27" customFormat="1" ht="24" customHeight="1">
      <c r="A252" s="139">
        <v>42870</v>
      </c>
      <c r="B252" s="140" t="s">
        <v>21021</v>
      </c>
      <c r="C252" s="141" t="s">
        <v>6915</v>
      </c>
      <c r="D252" s="141" t="s">
        <v>31</v>
      </c>
      <c r="E252" s="141" t="s">
        <v>21022</v>
      </c>
      <c r="F252" s="142">
        <v>42866</v>
      </c>
      <c r="G252" s="141" t="s">
        <v>135</v>
      </c>
      <c r="H252" s="141" t="s">
        <v>21008</v>
      </c>
      <c r="I252" s="141">
        <v>3</v>
      </c>
      <c r="J252" s="141" t="s">
        <v>7715</v>
      </c>
      <c r="K252" s="141" t="s">
        <v>28</v>
      </c>
      <c r="L252" s="141">
        <v>0</v>
      </c>
      <c r="M252" s="141" t="s">
        <v>21017</v>
      </c>
      <c r="N252" s="141">
        <v>182</v>
      </c>
      <c r="O252" s="141" t="s">
        <v>41</v>
      </c>
      <c r="P252" s="141">
        <v>104717.17</v>
      </c>
      <c r="Q252" s="141">
        <v>4309650</v>
      </c>
      <c r="R252" s="141">
        <v>3176368</v>
      </c>
      <c r="S252" s="141">
        <v>73.7</v>
      </c>
      <c r="T252" s="141" t="s">
        <v>21023</v>
      </c>
      <c r="U252" s="141" t="s">
        <v>21024</v>
      </c>
      <c r="V252" s="141" t="s">
        <v>21025</v>
      </c>
      <c r="W252" s="141" t="s">
        <v>21026</v>
      </c>
      <c r="X252" s="141" t="s">
        <v>21027</v>
      </c>
      <c r="Y252" s="141" t="s">
        <v>140</v>
      </c>
      <c r="Z252" s="141" t="str">
        <f t="shared" si="3"/>
        <v>Exome capture151PE</v>
      </c>
      <c r="AA252" s="143">
        <v>0</v>
      </c>
      <c r="AB252" s="143" t="s">
        <v>30</v>
      </c>
      <c r="AC252" s="156" t="s">
        <v>139</v>
      </c>
      <c r="AD252" s="205"/>
    </row>
    <row r="253" spans="1:30" s="27" customFormat="1" ht="24" customHeight="1">
      <c r="A253" s="139">
        <v>42870</v>
      </c>
      <c r="B253" s="140" t="s">
        <v>21028</v>
      </c>
      <c r="C253" s="141" t="s">
        <v>293</v>
      </c>
      <c r="D253" s="141" t="s">
        <v>21054</v>
      </c>
      <c r="E253" s="141" t="s">
        <v>21055</v>
      </c>
      <c r="F253" s="142">
        <v>42866</v>
      </c>
      <c r="G253" s="141" t="s">
        <v>135</v>
      </c>
      <c r="H253" s="141" t="s">
        <v>21008</v>
      </c>
      <c r="I253" s="141">
        <v>4</v>
      </c>
      <c r="J253" s="144" t="s">
        <v>11056</v>
      </c>
      <c r="K253" s="144" t="s">
        <v>21056</v>
      </c>
      <c r="L253" s="141">
        <v>0</v>
      </c>
      <c r="M253" s="141" t="s">
        <v>21057</v>
      </c>
      <c r="N253" s="141">
        <v>0</v>
      </c>
      <c r="O253" s="141" t="s">
        <v>41</v>
      </c>
      <c r="P253" s="141">
        <v>69627.320000000007</v>
      </c>
      <c r="Q253" s="141">
        <v>4309650</v>
      </c>
      <c r="R253" s="141">
        <v>2072241</v>
      </c>
      <c r="S253" s="141">
        <v>48.08</v>
      </c>
      <c r="T253" s="141">
        <v>0</v>
      </c>
      <c r="U253" s="141">
        <v>0</v>
      </c>
      <c r="V253" s="141" t="s">
        <v>21058</v>
      </c>
      <c r="W253" s="141" t="s">
        <v>21059</v>
      </c>
      <c r="X253" s="141" t="s">
        <v>21060</v>
      </c>
      <c r="Y253" s="141" t="s">
        <v>140</v>
      </c>
      <c r="Z253" s="141" t="str">
        <f t="shared" si="3"/>
        <v>RAD-Seq151PE</v>
      </c>
      <c r="AA253" s="143">
        <v>1</v>
      </c>
      <c r="AB253" s="143" t="s">
        <v>30</v>
      </c>
      <c r="AC253" s="156" t="s">
        <v>139</v>
      </c>
      <c r="AD253" s="205"/>
    </row>
    <row r="254" spans="1:30" s="27" customFormat="1" ht="24" customHeight="1">
      <c r="A254" s="139">
        <v>42870</v>
      </c>
      <c r="B254" s="140" t="s">
        <v>21034</v>
      </c>
      <c r="C254" s="141" t="s">
        <v>6915</v>
      </c>
      <c r="D254" s="141" t="s">
        <v>31</v>
      </c>
      <c r="E254" s="141" t="s">
        <v>21007</v>
      </c>
      <c r="F254" s="142">
        <v>42866</v>
      </c>
      <c r="G254" s="141" t="s">
        <v>135</v>
      </c>
      <c r="H254" s="141" t="s">
        <v>21734</v>
      </c>
      <c r="I254" s="141">
        <v>5</v>
      </c>
      <c r="J254" s="141" t="s">
        <v>7715</v>
      </c>
      <c r="K254" s="141" t="s">
        <v>28</v>
      </c>
      <c r="L254" s="141">
        <v>0</v>
      </c>
      <c r="M254" s="141" t="s">
        <v>21009</v>
      </c>
      <c r="N254" s="141">
        <v>189</v>
      </c>
      <c r="O254" s="141" t="s">
        <v>41</v>
      </c>
      <c r="P254" s="141">
        <v>101691.16</v>
      </c>
      <c r="Q254" s="141">
        <v>4309650</v>
      </c>
      <c r="R254" s="141">
        <v>3212026</v>
      </c>
      <c r="S254" s="141">
        <v>74.53</v>
      </c>
      <c r="T254" s="141" t="s">
        <v>21010</v>
      </c>
      <c r="U254" s="141" t="s">
        <v>21011</v>
      </c>
      <c r="V254" s="141" t="s">
        <v>21012</v>
      </c>
      <c r="W254" s="141" t="s">
        <v>21013</v>
      </c>
      <c r="X254" s="141" t="s">
        <v>21014</v>
      </c>
      <c r="Y254" s="141" t="s">
        <v>4791</v>
      </c>
      <c r="Z254" s="141" t="str">
        <f t="shared" si="3"/>
        <v>Exome capture151PE</v>
      </c>
      <c r="AA254" s="143">
        <v>0</v>
      </c>
      <c r="AB254" s="143" t="s">
        <v>30</v>
      </c>
      <c r="AC254" s="156" t="s">
        <v>139</v>
      </c>
      <c r="AD254" s="205"/>
    </row>
    <row r="255" spans="1:30" s="27" customFormat="1" ht="24" customHeight="1">
      <c r="A255" s="139">
        <v>42870</v>
      </c>
      <c r="B255" s="140" t="s">
        <v>21041</v>
      </c>
      <c r="C255" s="141" t="s">
        <v>6915</v>
      </c>
      <c r="D255" s="141" t="s">
        <v>31</v>
      </c>
      <c r="E255" s="141" t="s">
        <v>21035</v>
      </c>
      <c r="F255" s="142">
        <v>42866</v>
      </c>
      <c r="G255" s="141" t="s">
        <v>135</v>
      </c>
      <c r="H255" s="141" t="s">
        <v>21008</v>
      </c>
      <c r="I255" s="141">
        <v>6</v>
      </c>
      <c r="J255" s="141" t="s">
        <v>7715</v>
      </c>
      <c r="K255" s="141" t="s">
        <v>28</v>
      </c>
      <c r="L255" s="141">
        <v>0</v>
      </c>
      <c r="M255" s="141" t="s">
        <v>21017</v>
      </c>
      <c r="N255" s="141">
        <v>181</v>
      </c>
      <c r="O255" s="141" t="s">
        <v>41</v>
      </c>
      <c r="P255" s="141">
        <v>106583.79</v>
      </c>
      <c r="Q255" s="141">
        <v>4309650</v>
      </c>
      <c r="R255" s="141">
        <v>3248523</v>
      </c>
      <c r="S255" s="141">
        <v>75.38</v>
      </c>
      <c r="T255" s="141" t="s">
        <v>21036</v>
      </c>
      <c r="U255" s="141" t="s">
        <v>21037</v>
      </c>
      <c r="V255" s="141" t="s">
        <v>21038</v>
      </c>
      <c r="W255" s="141" t="s">
        <v>21039</v>
      </c>
      <c r="X255" s="141" t="s">
        <v>21040</v>
      </c>
      <c r="Y255" s="141" t="s">
        <v>140</v>
      </c>
      <c r="Z255" s="141" t="str">
        <f t="shared" si="3"/>
        <v>Exome capture151PE</v>
      </c>
      <c r="AA255" s="143">
        <v>0</v>
      </c>
      <c r="AB255" s="143" t="s">
        <v>30</v>
      </c>
      <c r="AC255" s="156" t="s">
        <v>139</v>
      </c>
      <c r="AD255" s="205"/>
    </row>
    <row r="256" spans="1:30" s="27" customFormat="1" ht="24" customHeight="1">
      <c r="A256" s="139">
        <v>42870</v>
      </c>
      <c r="B256" s="140" t="s">
        <v>21048</v>
      </c>
      <c r="C256" s="141" t="s">
        <v>6915</v>
      </c>
      <c r="D256" s="141" t="s">
        <v>31</v>
      </c>
      <c r="E256" s="141" t="s">
        <v>21042</v>
      </c>
      <c r="F256" s="142">
        <v>42866</v>
      </c>
      <c r="G256" s="141" t="s">
        <v>135</v>
      </c>
      <c r="H256" s="141" t="s">
        <v>21008</v>
      </c>
      <c r="I256" s="141">
        <v>7</v>
      </c>
      <c r="J256" s="141" t="s">
        <v>7715</v>
      </c>
      <c r="K256" s="141" t="s">
        <v>28</v>
      </c>
      <c r="L256" s="141">
        <v>0</v>
      </c>
      <c r="M256" s="141" t="s">
        <v>21017</v>
      </c>
      <c r="N256" s="141">
        <v>187</v>
      </c>
      <c r="O256" s="141" t="s">
        <v>41</v>
      </c>
      <c r="P256" s="141">
        <v>102608.11</v>
      </c>
      <c r="Q256" s="141">
        <v>4309650</v>
      </c>
      <c r="R256" s="141">
        <v>3128314</v>
      </c>
      <c r="S256" s="141">
        <v>72.59</v>
      </c>
      <c r="T256" s="141" t="s">
        <v>21043</v>
      </c>
      <c r="U256" s="141" t="s">
        <v>21044</v>
      </c>
      <c r="V256" s="141" t="s">
        <v>21045</v>
      </c>
      <c r="W256" s="141" t="s">
        <v>21046</v>
      </c>
      <c r="X256" s="141" t="s">
        <v>21047</v>
      </c>
      <c r="Y256" s="141" t="s">
        <v>140</v>
      </c>
      <c r="Z256" s="141" t="str">
        <f t="shared" si="3"/>
        <v>Exome capture151PE</v>
      </c>
      <c r="AA256" s="143">
        <v>0</v>
      </c>
      <c r="AB256" s="143" t="s">
        <v>30</v>
      </c>
      <c r="AC256" s="156" t="s">
        <v>139</v>
      </c>
      <c r="AD256" s="205"/>
    </row>
    <row r="257" spans="1:30" s="27" customFormat="1" ht="24" customHeight="1">
      <c r="A257" s="139">
        <v>42870</v>
      </c>
      <c r="B257" s="140" t="s">
        <v>21048</v>
      </c>
      <c r="C257" s="141" t="s">
        <v>293</v>
      </c>
      <c r="D257" s="141" t="s">
        <v>31</v>
      </c>
      <c r="E257" s="141" t="s">
        <v>21042</v>
      </c>
      <c r="F257" s="142">
        <v>42866</v>
      </c>
      <c r="G257" s="141" t="s">
        <v>135</v>
      </c>
      <c r="H257" s="141" t="s">
        <v>21008</v>
      </c>
      <c r="I257" s="141">
        <v>8</v>
      </c>
      <c r="J257" s="141" t="s">
        <v>7715</v>
      </c>
      <c r="K257" s="141" t="s">
        <v>28</v>
      </c>
      <c r="L257" s="141">
        <v>0</v>
      </c>
      <c r="M257" s="141" t="s">
        <v>21017</v>
      </c>
      <c r="N257" s="141">
        <v>182</v>
      </c>
      <c r="O257" s="141" t="s">
        <v>41</v>
      </c>
      <c r="P257" s="141">
        <v>101390.43</v>
      </c>
      <c r="Q257" s="141">
        <v>4309650</v>
      </c>
      <c r="R257" s="141">
        <v>3102668</v>
      </c>
      <c r="S257" s="141">
        <v>71.989999999999995</v>
      </c>
      <c r="T257" s="141" t="s">
        <v>21049</v>
      </c>
      <c r="U257" s="141" t="s">
        <v>21050</v>
      </c>
      <c r="V257" s="141" t="s">
        <v>21051</v>
      </c>
      <c r="W257" s="141" t="s">
        <v>21052</v>
      </c>
      <c r="X257" s="141" t="s">
        <v>21053</v>
      </c>
      <c r="Y257" s="141" t="s">
        <v>140</v>
      </c>
      <c r="Z257" s="141" t="str">
        <f t="shared" ref="Z257:Z320" si="4">IF(P257,CONCATENATE(C257,Y257),0)</f>
        <v>RAD-Seq151PE</v>
      </c>
      <c r="AA257" s="143">
        <v>0</v>
      </c>
      <c r="AB257" s="143" t="s">
        <v>30</v>
      </c>
      <c r="AC257" s="156" t="s">
        <v>139</v>
      </c>
      <c r="AD257" s="205"/>
    </row>
    <row r="258" spans="1:30" s="39" customFormat="1" ht="24" customHeight="1">
      <c r="A258" s="219">
        <v>42870</v>
      </c>
      <c r="B258" s="218" t="s">
        <v>21184</v>
      </c>
      <c r="C258" s="147">
        <v>0</v>
      </c>
      <c r="D258" s="147" t="s">
        <v>1248</v>
      </c>
      <c r="E258" s="219" t="s">
        <v>21183</v>
      </c>
      <c r="F258" s="219">
        <v>42868</v>
      </c>
      <c r="G258" s="135" t="s">
        <v>6941</v>
      </c>
      <c r="H258" s="147" t="s">
        <v>21182</v>
      </c>
      <c r="I258" s="147">
        <v>1</v>
      </c>
      <c r="J258" s="215" t="s">
        <v>2392</v>
      </c>
      <c r="K258" s="219" t="s">
        <v>20701</v>
      </c>
      <c r="L258" s="216" t="s">
        <v>350</v>
      </c>
      <c r="M258" s="219"/>
      <c r="N258" s="215">
        <v>0</v>
      </c>
      <c r="O258" s="135" t="s">
        <v>33</v>
      </c>
      <c r="P258" s="215">
        <v>35371.97</v>
      </c>
      <c r="Q258" s="215">
        <v>2999678</v>
      </c>
      <c r="R258" s="135">
        <v>2859413</v>
      </c>
      <c r="S258" s="135">
        <v>95.4</v>
      </c>
      <c r="T258" s="215">
        <v>0</v>
      </c>
      <c r="U258" s="215">
        <v>0</v>
      </c>
      <c r="V258" s="215" t="s">
        <v>21187</v>
      </c>
      <c r="W258" s="135" t="s">
        <v>21186</v>
      </c>
      <c r="X258" s="219" t="s">
        <v>21185</v>
      </c>
      <c r="Y258" s="147" t="s">
        <v>4625</v>
      </c>
      <c r="Z258" s="147" t="str">
        <f t="shared" si="4"/>
        <v>0101PE</v>
      </c>
      <c r="AA258" s="261">
        <v>0</v>
      </c>
      <c r="AB258" s="213" t="s">
        <v>2544</v>
      </c>
      <c r="AC258" s="213" t="s">
        <v>16125</v>
      </c>
      <c r="AD258" s="218"/>
    </row>
    <row r="259" spans="1:30" s="39" customFormat="1" ht="24" customHeight="1">
      <c r="A259" s="211">
        <v>42870</v>
      </c>
      <c r="B259" s="210" t="s">
        <v>21184</v>
      </c>
      <c r="C259" s="141">
        <v>0</v>
      </c>
      <c r="D259" s="141" t="s">
        <v>1248</v>
      </c>
      <c r="E259" s="210" t="s">
        <v>21183</v>
      </c>
      <c r="F259" s="151">
        <v>42868</v>
      </c>
      <c r="G259" s="141" t="s">
        <v>3122</v>
      </c>
      <c r="H259" s="208" t="s">
        <v>21182</v>
      </c>
      <c r="I259" s="141">
        <v>2</v>
      </c>
      <c r="J259" s="208" t="s">
        <v>2392</v>
      </c>
      <c r="K259" s="264" t="s">
        <v>19023</v>
      </c>
      <c r="L259" s="208" t="s">
        <v>3058</v>
      </c>
      <c r="M259" s="141"/>
      <c r="N259" s="208">
        <v>0</v>
      </c>
      <c r="O259" s="141" t="s">
        <v>33</v>
      </c>
      <c r="P259" s="141">
        <v>35791.86</v>
      </c>
      <c r="Q259" s="141">
        <v>3053482</v>
      </c>
      <c r="R259" s="141">
        <v>2897106</v>
      </c>
      <c r="S259" s="208">
        <v>94.9</v>
      </c>
      <c r="T259" s="208">
        <v>0</v>
      </c>
      <c r="U259" s="208">
        <v>0</v>
      </c>
      <c r="V259" s="141" t="s">
        <v>21181</v>
      </c>
      <c r="W259" s="141" t="s">
        <v>21180</v>
      </c>
      <c r="X259" s="208" t="s">
        <v>21179</v>
      </c>
      <c r="Y259" s="141" t="s">
        <v>4625</v>
      </c>
      <c r="Z259" s="141" t="str">
        <f t="shared" si="4"/>
        <v>0101PE</v>
      </c>
      <c r="AA259" s="260">
        <v>0</v>
      </c>
      <c r="AB259" s="207" t="s">
        <v>2544</v>
      </c>
      <c r="AC259" s="207" t="s">
        <v>16125</v>
      </c>
      <c r="AD259" s="141"/>
    </row>
    <row r="260" spans="1:30" s="39" customFormat="1" ht="24" customHeight="1">
      <c r="A260" s="219">
        <v>42870</v>
      </c>
      <c r="B260" s="218" t="s">
        <v>21178</v>
      </c>
      <c r="C260" s="147">
        <v>0</v>
      </c>
      <c r="D260" s="147" t="s">
        <v>1248</v>
      </c>
      <c r="E260" s="219" t="s">
        <v>21177</v>
      </c>
      <c r="F260" s="219">
        <v>42868</v>
      </c>
      <c r="G260" s="135" t="s">
        <v>6941</v>
      </c>
      <c r="H260" s="147" t="s">
        <v>21171</v>
      </c>
      <c r="I260" s="147">
        <v>1</v>
      </c>
      <c r="J260" s="215" t="s">
        <v>20511</v>
      </c>
      <c r="K260" s="219" t="s">
        <v>21170</v>
      </c>
      <c r="L260" s="216" t="s">
        <v>350</v>
      </c>
      <c r="M260" s="219"/>
      <c r="N260" s="215">
        <v>0</v>
      </c>
      <c r="O260" s="135" t="s">
        <v>33</v>
      </c>
      <c r="P260" s="215">
        <v>34188.89</v>
      </c>
      <c r="Q260" s="215">
        <v>2911397</v>
      </c>
      <c r="R260" s="135">
        <v>2769699</v>
      </c>
      <c r="S260" s="135">
        <v>95.2</v>
      </c>
      <c r="T260" s="215">
        <v>0</v>
      </c>
      <c r="U260" s="215">
        <v>0</v>
      </c>
      <c r="V260" s="215" t="s">
        <v>21176</v>
      </c>
      <c r="W260" s="135" t="s">
        <v>21175</v>
      </c>
      <c r="X260" s="219" t="s">
        <v>21174</v>
      </c>
      <c r="Y260" s="147" t="s">
        <v>4625</v>
      </c>
      <c r="Z260" s="147" t="str">
        <f t="shared" si="4"/>
        <v>0101PE</v>
      </c>
      <c r="AA260" s="261">
        <v>0.25423728813559321</v>
      </c>
      <c r="AB260" s="213" t="s">
        <v>2544</v>
      </c>
      <c r="AC260" s="213" t="s">
        <v>16125</v>
      </c>
      <c r="AD260" s="218"/>
    </row>
    <row r="261" spans="1:30" s="39" customFormat="1" ht="24" customHeight="1">
      <c r="A261" s="211">
        <v>42870</v>
      </c>
      <c r="B261" s="210" t="s">
        <v>21173</v>
      </c>
      <c r="C261" s="141">
        <v>0</v>
      </c>
      <c r="D261" s="141" t="s">
        <v>1248</v>
      </c>
      <c r="E261" s="210" t="s">
        <v>21172</v>
      </c>
      <c r="F261" s="151">
        <v>42868</v>
      </c>
      <c r="G261" s="141" t="s">
        <v>3122</v>
      </c>
      <c r="H261" s="208" t="s">
        <v>21171</v>
      </c>
      <c r="I261" s="141">
        <v>2</v>
      </c>
      <c r="J261" s="220" t="s">
        <v>20511</v>
      </c>
      <c r="K261" s="267" t="s">
        <v>21170</v>
      </c>
      <c r="L261" s="208" t="s">
        <v>3058</v>
      </c>
      <c r="M261" s="141"/>
      <c r="N261" s="208">
        <v>0</v>
      </c>
      <c r="O261" s="141" t="s">
        <v>33</v>
      </c>
      <c r="P261" s="141">
        <v>33572.93</v>
      </c>
      <c r="Q261" s="141">
        <v>2856919</v>
      </c>
      <c r="R261" s="141">
        <v>2722522</v>
      </c>
      <c r="S261" s="208">
        <v>95.4</v>
      </c>
      <c r="T261" s="208">
        <v>0</v>
      </c>
      <c r="U261" s="208">
        <v>0</v>
      </c>
      <c r="V261" s="141" t="s">
        <v>21169</v>
      </c>
      <c r="W261" s="141" t="s">
        <v>21168</v>
      </c>
      <c r="X261" s="208" t="s">
        <v>21167</v>
      </c>
      <c r="Y261" s="141" t="s">
        <v>4625</v>
      </c>
      <c r="Z261" s="141" t="str">
        <f t="shared" si="4"/>
        <v>0101PE</v>
      </c>
      <c r="AA261" s="260">
        <v>0.25423728813559321</v>
      </c>
      <c r="AB261" s="207" t="s">
        <v>2544</v>
      </c>
      <c r="AC261" s="207" t="s">
        <v>16125</v>
      </c>
      <c r="AD261" s="141"/>
    </row>
    <row r="262" spans="1:30" s="27" customFormat="1" ht="24" customHeight="1">
      <c r="A262" s="133">
        <v>42871</v>
      </c>
      <c r="B262" s="152" t="s">
        <v>21061</v>
      </c>
      <c r="C262" s="153" t="s">
        <v>104</v>
      </c>
      <c r="D262" s="153" t="s">
        <v>31</v>
      </c>
      <c r="E262" s="153" t="s">
        <v>21062</v>
      </c>
      <c r="F262" s="133">
        <v>42867</v>
      </c>
      <c r="G262" s="153" t="s">
        <v>120</v>
      </c>
      <c r="H262" s="153" t="s">
        <v>21063</v>
      </c>
      <c r="I262" s="153">
        <v>1</v>
      </c>
      <c r="J262" s="153" t="s">
        <v>21064</v>
      </c>
      <c r="K262" s="153" t="s">
        <v>21065</v>
      </c>
      <c r="L262" s="153" t="s">
        <v>2973</v>
      </c>
      <c r="M262" s="153" t="s">
        <v>19781</v>
      </c>
      <c r="N262" s="153">
        <v>0</v>
      </c>
      <c r="O262" s="153" t="s">
        <v>33</v>
      </c>
      <c r="P262" s="153">
        <v>78316.66</v>
      </c>
      <c r="Q262" s="153">
        <v>4309650</v>
      </c>
      <c r="R262" s="153">
        <v>3530053</v>
      </c>
      <c r="S262" s="153">
        <v>81.91</v>
      </c>
      <c r="T262" s="153">
        <v>0</v>
      </c>
      <c r="U262" s="153">
        <v>0</v>
      </c>
      <c r="V262" s="153" t="s">
        <v>21066</v>
      </c>
      <c r="W262" s="153" t="s">
        <v>21067</v>
      </c>
      <c r="X262" s="153" t="s">
        <v>21068</v>
      </c>
      <c r="Y262" s="147" t="s">
        <v>4625</v>
      </c>
      <c r="Z262" s="147" t="str">
        <f t="shared" si="4"/>
        <v>Transcriptome101PE</v>
      </c>
      <c r="AA262" s="154">
        <v>0</v>
      </c>
      <c r="AB262" s="155" t="s">
        <v>30</v>
      </c>
      <c r="AC262" s="155" t="s">
        <v>139</v>
      </c>
      <c r="AD262" s="206"/>
    </row>
    <row r="263" spans="1:30" s="27" customFormat="1" ht="24" customHeight="1">
      <c r="A263" s="139">
        <v>42871</v>
      </c>
      <c r="B263" s="140" t="s">
        <v>21069</v>
      </c>
      <c r="C263" s="141" t="s">
        <v>104</v>
      </c>
      <c r="D263" s="141" t="s">
        <v>31</v>
      </c>
      <c r="E263" s="141" t="s">
        <v>21070</v>
      </c>
      <c r="F263" s="142">
        <v>42867</v>
      </c>
      <c r="G263" s="141" t="s">
        <v>120</v>
      </c>
      <c r="H263" s="141" t="s">
        <v>21063</v>
      </c>
      <c r="I263" s="141">
        <v>2</v>
      </c>
      <c r="J263" s="141" t="s">
        <v>10784</v>
      </c>
      <c r="K263" s="141" t="s">
        <v>28</v>
      </c>
      <c r="L263" s="141" t="s">
        <v>2973</v>
      </c>
      <c r="M263" s="141" t="s">
        <v>19781</v>
      </c>
      <c r="N263" s="141">
        <v>0</v>
      </c>
      <c r="O263" s="141" t="s">
        <v>33</v>
      </c>
      <c r="P263" s="141">
        <v>78060.53</v>
      </c>
      <c r="Q263" s="141">
        <v>4309650</v>
      </c>
      <c r="R263" s="141">
        <v>3517239</v>
      </c>
      <c r="S263" s="141">
        <v>81.61</v>
      </c>
      <c r="T263" s="141">
        <v>0</v>
      </c>
      <c r="U263" s="141">
        <v>0</v>
      </c>
      <c r="V263" s="141" t="s">
        <v>21071</v>
      </c>
      <c r="W263" s="141" t="s">
        <v>21072</v>
      </c>
      <c r="X263" s="141" t="s">
        <v>21073</v>
      </c>
      <c r="Y263" s="141" t="s">
        <v>4625</v>
      </c>
      <c r="Z263" s="141" t="str">
        <f t="shared" si="4"/>
        <v>Transcriptome101PE</v>
      </c>
      <c r="AA263" s="143">
        <v>0</v>
      </c>
      <c r="AB263" s="143" t="s">
        <v>30</v>
      </c>
      <c r="AC263" s="156" t="s">
        <v>139</v>
      </c>
      <c r="AD263" s="205"/>
    </row>
    <row r="264" spans="1:30" s="27" customFormat="1" ht="24" customHeight="1">
      <c r="A264" s="139">
        <v>42871</v>
      </c>
      <c r="B264" s="140" t="s">
        <v>21069</v>
      </c>
      <c r="C264" s="141" t="s">
        <v>104</v>
      </c>
      <c r="D264" s="141" t="s">
        <v>31</v>
      </c>
      <c r="E264" s="141" t="s">
        <v>21074</v>
      </c>
      <c r="F264" s="142">
        <v>42867</v>
      </c>
      <c r="G264" s="141" t="s">
        <v>120</v>
      </c>
      <c r="H264" s="141" t="s">
        <v>21063</v>
      </c>
      <c r="I264" s="141">
        <v>3</v>
      </c>
      <c r="J264" s="141" t="s">
        <v>10784</v>
      </c>
      <c r="K264" s="141" t="s">
        <v>28</v>
      </c>
      <c r="L264" s="141" t="s">
        <v>2973</v>
      </c>
      <c r="M264" s="141" t="s">
        <v>19781</v>
      </c>
      <c r="N264" s="141">
        <v>0</v>
      </c>
      <c r="O264" s="141" t="s">
        <v>33</v>
      </c>
      <c r="P264" s="141">
        <v>77566.48</v>
      </c>
      <c r="Q264" s="141">
        <v>4309650</v>
      </c>
      <c r="R264" s="141">
        <v>3493731</v>
      </c>
      <c r="S264" s="141">
        <v>81.069999999999993</v>
      </c>
      <c r="T264" s="141">
        <v>0</v>
      </c>
      <c r="U264" s="141">
        <v>0</v>
      </c>
      <c r="V264" s="141" t="s">
        <v>21075</v>
      </c>
      <c r="W264" s="141" t="s">
        <v>21076</v>
      </c>
      <c r="X264" s="141" t="s">
        <v>2804</v>
      </c>
      <c r="Y264" s="141" t="s">
        <v>4625</v>
      </c>
      <c r="Z264" s="141" t="str">
        <f t="shared" si="4"/>
        <v>Transcriptome101PE</v>
      </c>
      <c r="AA264" s="143">
        <v>0</v>
      </c>
      <c r="AB264" s="143" t="s">
        <v>30</v>
      </c>
      <c r="AC264" s="156" t="s">
        <v>139</v>
      </c>
      <c r="AD264" s="205"/>
    </row>
    <row r="265" spans="1:30" s="27" customFormat="1" ht="24" customHeight="1">
      <c r="A265" s="139">
        <v>42871</v>
      </c>
      <c r="B265" s="140" t="s">
        <v>21077</v>
      </c>
      <c r="C265" s="141" t="s">
        <v>6915</v>
      </c>
      <c r="D265" s="141" t="s">
        <v>31</v>
      </c>
      <c r="E265" s="141" t="s">
        <v>21078</v>
      </c>
      <c r="F265" s="142">
        <v>42867</v>
      </c>
      <c r="G265" s="141" t="s">
        <v>120</v>
      </c>
      <c r="H265" s="141" t="s">
        <v>21063</v>
      </c>
      <c r="I265" s="141">
        <v>4</v>
      </c>
      <c r="J265" s="141" t="s">
        <v>10784</v>
      </c>
      <c r="K265" s="141" t="s">
        <v>28</v>
      </c>
      <c r="L265" s="141" t="s">
        <v>2973</v>
      </c>
      <c r="M265" s="141" t="s">
        <v>19802</v>
      </c>
      <c r="N265" s="141">
        <v>187</v>
      </c>
      <c r="O265" s="141" t="s">
        <v>33</v>
      </c>
      <c r="P265" s="141">
        <v>69305.77</v>
      </c>
      <c r="Q265" s="141">
        <v>4309650</v>
      </c>
      <c r="R265" s="141">
        <v>3182813</v>
      </c>
      <c r="S265" s="141">
        <v>73.849999999999994</v>
      </c>
      <c r="T265" s="141" t="s">
        <v>2697</v>
      </c>
      <c r="U265" s="141" t="s">
        <v>21079</v>
      </c>
      <c r="V265" s="141" t="s">
        <v>21080</v>
      </c>
      <c r="W265" s="141" t="s">
        <v>21081</v>
      </c>
      <c r="X265" s="141" t="s">
        <v>21082</v>
      </c>
      <c r="Y265" s="141" t="s">
        <v>4625</v>
      </c>
      <c r="Z265" s="141" t="str">
        <f t="shared" si="4"/>
        <v>Exome capture101PE</v>
      </c>
      <c r="AA265" s="143">
        <v>0</v>
      </c>
      <c r="AB265" s="143" t="s">
        <v>30</v>
      </c>
      <c r="AC265" s="156" t="s">
        <v>139</v>
      </c>
      <c r="AD265" s="205"/>
    </row>
    <row r="266" spans="1:30" s="27" customFormat="1" ht="24" customHeight="1">
      <c r="A266" s="139">
        <v>42871</v>
      </c>
      <c r="B266" s="140" t="s">
        <v>21077</v>
      </c>
      <c r="C266" s="141" t="s">
        <v>6915</v>
      </c>
      <c r="D266" s="141" t="s">
        <v>31</v>
      </c>
      <c r="E266" s="141" t="s">
        <v>21078</v>
      </c>
      <c r="F266" s="142">
        <v>42867</v>
      </c>
      <c r="G266" s="141" t="s">
        <v>120</v>
      </c>
      <c r="H266" s="141" t="s">
        <v>21063</v>
      </c>
      <c r="I266" s="141">
        <v>5</v>
      </c>
      <c r="J266" s="141" t="s">
        <v>10784</v>
      </c>
      <c r="K266" s="141" t="s">
        <v>28</v>
      </c>
      <c r="L266" s="141" t="s">
        <v>2973</v>
      </c>
      <c r="M266" s="141" t="s">
        <v>19802</v>
      </c>
      <c r="N266" s="141">
        <v>186</v>
      </c>
      <c r="O266" s="141" t="s">
        <v>33</v>
      </c>
      <c r="P266" s="141">
        <v>68317.55</v>
      </c>
      <c r="Q266" s="141">
        <v>4309650</v>
      </c>
      <c r="R266" s="141">
        <v>3136284</v>
      </c>
      <c r="S266" s="141">
        <v>72.77</v>
      </c>
      <c r="T266" s="141" t="s">
        <v>21083</v>
      </c>
      <c r="U266" s="141" t="s">
        <v>21084</v>
      </c>
      <c r="V266" s="141" t="s">
        <v>21085</v>
      </c>
      <c r="W266" s="141" t="s">
        <v>21086</v>
      </c>
      <c r="X266" s="141" t="s">
        <v>21087</v>
      </c>
      <c r="Y266" s="141" t="s">
        <v>4625</v>
      </c>
      <c r="Z266" s="141" t="str">
        <f t="shared" si="4"/>
        <v>Exome capture101PE</v>
      </c>
      <c r="AA266" s="143">
        <v>0</v>
      </c>
      <c r="AB266" s="143" t="s">
        <v>30</v>
      </c>
      <c r="AC266" s="156" t="s">
        <v>139</v>
      </c>
      <c r="AD266" s="205"/>
    </row>
    <row r="267" spans="1:30" s="27" customFormat="1" ht="24" customHeight="1">
      <c r="A267" s="139">
        <v>42871</v>
      </c>
      <c r="B267" s="140" t="s">
        <v>21088</v>
      </c>
      <c r="C267" s="141">
        <v>0</v>
      </c>
      <c r="D267" s="141" t="s">
        <v>31</v>
      </c>
      <c r="E267" s="141" t="s">
        <v>21089</v>
      </c>
      <c r="F267" s="142">
        <v>42867</v>
      </c>
      <c r="G267" s="141" t="s">
        <v>120</v>
      </c>
      <c r="H267" s="141" t="s">
        <v>21063</v>
      </c>
      <c r="I267" s="141">
        <v>6</v>
      </c>
      <c r="J267" s="141" t="s">
        <v>10784</v>
      </c>
      <c r="K267" s="141" t="s">
        <v>28</v>
      </c>
      <c r="L267" s="141" t="s">
        <v>2973</v>
      </c>
      <c r="M267" s="141" t="s">
        <v>19781</v>
      </c>
      <c r="N267" s="141">
        <v>228</v>
      </c>
      <c r="O267" s="141" t="s">
        <v>33</v>
      </c>
      <c r="P267" s="141">
        <v>72481.19</v>
      </c>
      <c r="Q267" s="141">
        <v>4309650</v>
      </c>
      <c r="R267" s="141">
        <v>3318415</v>
      </c>
      <c r="S267" s="141">
        <v>77</v>
      </c>
      <c r="T267" s="141" t="s">
        <v>21090</v>
      </c>
      <c r="U267" s="141" t="s">
        <v>21091</v>
      </c>
      <c r="V267" s="141" t="s">
        <v>6995</v>
      </c>
      <c r="W267" s="141" t="s">
        <v>21092</v>
      </c>
      <c r="X267" s="141" t="s">
        <v>21093</v>
      </c>
      <c r="Y267" s="141" t="s">
        <v>4625</v>
      </c>
      <c r="Z267" s="141" t="str">
        <f t="shared" si="4"/>
        <v>0101PE</v>
      </c>
      <c r="AA267" s="143">
        <v>0</v>
      </c>
      <c r="AB267" s="143" t="s">
        <v>30</v>
      </c>
      <c r="AC267" s="156" t="s">
        <v>139</v>
      </c>
      <c r="AD267" s="205"/>
    </row>
    <row r="268" spans="1:30" s="27" customFormat="1" ht="24" customHeight="1">
      <c r="A268" s="139">
        <v>42871</v>
      </c>
      <c r="B268" s="140" t="s">
        <v>21094</v>
      </c>
      <c r="C268" s="141" t="s">
        <v>6915</v>
      </c>
      <c r="D268" s="141" t="s">
        <v>31</v>
      </c>
      <c r="E268" s="141" t="s">
        <v>21095</v>
      </c>
      <c r="F268" s="142">
        <v>42867</v>
      </c>
      <c r="G268" s="141" t="s">
        <v>120</v>
      </c>
      <c r="H268" s="141" t="s">
        <v>21063</v>
      </c>
      <c r="I268" s="141">
        <v>7</v>
      </c>
      <c r="J268" s="141" t="s">
        <v>10784</v>
      </c>
      <c r="K268" s="141" t="s">
        <v>28</v>
      </c>
      <c r="L268" s="141" t="s">
        <v>2973</v>
      </c>
      <c r="M268" s="141" t="s">
        <v>19781</v>
      </c>
      <c r="N268" s="141">
        <v>196</v>
      </c>
      <c r="O268" s="141" t="s">
        <v>33</v>
      </c>
      <c r="P268" s="141">
        <v>72221.19</v>
      </c>
      <c r="Q268" s="141">
        <v>4309650</v>
      </c>
      <c r="R268" s="141">
        <v>3296641</v>
      </c>
      <c r="S268" s="141">
        <v>76.489999999999995</v>
      </c>
      <c r="T268" s="141" t="s">
        <v>21096</v>
      </c>
      <c r="U268" s="141" t="s">
        <v>21097</v>
      </c>
      <c r="V268" s="141" t="s">
        <v>21098</v>
      </c>
      <c r="W268" s="141" t="s">
        <v>21099</v>
      </c>
      <c r="X268" s="141" t="s">
        <v>21100</v>
      </c>
      <c r="Y268" s="141" t="s">
        <v>4625</v>
      </c>
      <c r="Z268" s="141" t="str">
        <f t="shared" si="4"/>
        <v>Exome capture101PE</v>
      </c>
      <c r="AA268" s="143">
        <v>0</v>
      </c>
      <c r="AB268" s="143" t="s">
        <v>30</v>
      </c>
      <c r="AC268" s="156" t="s">
        <v>139</v>
      </c>
      <c r="AD268" s="205"/>
    </row>
    <row r="269" spans="1:30" s="27" customFormat="1" ht="24" customHeight="1">
      <c r="A269" s="139">
        <v>42871</v>
      </c>
      <c r="B269" s="140" t="s">
        <v>21101</v>
      </c>
      <c r="C269" s="141" t="s">
        <v>6915</v>
      </c>
      <c r="D269" s="141" t="s">
        <v>31</v>
      </c>
      <c r="E269" s="141" t="s">
        <v>21102</v>
      </c>
      <c r="F269" s="142">
        <v>42867</v>
      </c>
      <c r="G269" s="141" t="s">
        <v>120</v>
      </c>
      <c r="H269" s="141" t="s">
        <v>21063</v>
      </c>
      <c r="I269" s="141">
        <v>8</v>
      </c>
      <c r="J269" s="141" t="s">
        <v>10784</v>
      </c>
      <c r="K269" s="141" t="s">
        <v>28</v>
      </c>
      <c r="L269" s="141" t="s">
        <v>2973</v>
      </c>
      <c r="M269" s="141" t="s">
        <v>19781</v>
      </c>
      <c r="N269" s="141">
        <v>178</v>
      </c>
      <c r="O269" s="141" t="s">
        <v>33</v>
      </c>
      <c r="P269" s="141">
        <v>68340.23</v>
      </c>
      <c r="Q269" s="141">
        <v>4309650</v>
      </c>
      <c r="R269" s="141">
        <v>3109652</v>
      </c>
      <c r="S269" s="141">
        <v>72.16</v>
      </c>
      <c r="T269" s="141" t="s">
        <v>21103</v>
      </c>
      <c r="U269" s="141" t="s">
        <v>21104</v>
      </c>
      <c r="V269" s="141" t="s">
        <v>21105</v>
      </c>
      <c r="W269" s="141" t="s">
        <v>21106</v>
      </c>
      <c r="X269" s="141" t="s">
        <v>21107</v>
      </c>
      <c r="Y269" s="141" t="s">
        <v>4625</v>
      </c>
      <c r="Z269" s="141" t="str">
        <f t="shared" si="4"/>
        <v>Exome capture101PE</v>
      </c>
      <c r="AA269" s="143">
        <v>0</v>
      </c>
      <c r="AB269" s="143" t="s">
        <v>30</v>
      </c>
      <c r="AC269" s="156" t="s">
        <v>139</v>
      </c>
      <c r="AD269" s="205"/>
    </row>
    <row r="270" spans="1:30" s="27" customFormat="1" ht="24" customHeight="1">
      <c r="A270" s="133">
        <v>42871</v>
      </c>
      <c r="B270" s="152" t="s">
        <v>21108</v>
      </c>
      <c r="C270" s="153" t="s">
        <v>104</v>
      </c>
      <c r="D270" s="153" t="s">
        <v>31</v>
      </c>
      <c r="E270" s="153" t="s">
        <v>21109</v>
      </c>
      <c r="F270" s="133">
        <v>42867</v>
      </c>
      <c r="G270" s="153" t="s">
        <v>120</v>
      </c>
      <c r="H270" s="153" t="s">
        <v>21110</v>
      </c>
      <c r="I270" s="153">
        <v>1</v>
      </c>
      <c r="J270" s="153" t="s">
        <v>10784</v>
      </c>
      <c r="K270" s="153" t="s">
        <v>28</v>
      </c>
      <c r="L270" s="153" t="s">
        <v>21111</v>
      </c>
      <c r="M270" s="153" t="s">
        <v>19781</v>
      </c>
      <c r="N270" s="153">
        <v>0</v>
      </c>
      <c r="O270" s="153" t="s">
        <v>33</v>
      </c>
      <c r="P270" s="153">
        <v>76109.41</v>
      </c>
      <c r="Q270" s="153">
        <v>4309650</v>
      </c>
      <c r="R270" s="153">
        <v>3434441</v>
      </c>
      <c r="S270" s="153">
        <v>79.69</v>
      </c>
      <c r="T270" s="153">
        <v>0</v>
      </c>
      <c r="U270" s="153">
        <v>0</v>
      </c>
      <c r="V270" s="153" t="s">
        <v>21112</v>
      </c>
      <c r="W270" s="153" t="s">
        <v>21113</v>
      </c>
      <c r="X270" s="153" t="s">
        <v>21114</v>
      </c>
      <c r="Y270" s="147" t="s">
        <v>4625</v>
      </c>
      <c r="Z270" s="147" t="str">
        <f t="shared" si="4"/>
        <v>Transcriptome101PE</v>
      </c>
      <c r="AA270" s="154">
        <v>0</v>
      </c>
      <c r="AB270" s="155" t="s">
        <v>30</v>
      </c>
      <c r="AC270" s="155" t="s">
        <v>139</v>
      </c>
      <c r="AD270" s="206"/>
    </row>
    <row r="271" spans="1:30" s="27" customFormat="1" ht="24" customHeight="1">
      <c r="A271" s="139">
        <v>42871</v>
      </c>
      <c r="B271" s="140" t="s">
        <v>21115</v>
      </c>
      <c r="C271" s="141" t="s">
        <v>104</v>
      </c>
      <c r="D271" s="141" t="s">
        <v>31</v>
      </c>
      <c r="E271" s="141" t="s">
        <v>21116</v>
      </c>
      <c r="F271" s="142">
        <v>42867</v>
      </c>
      <c r="G271" s="141" t="s">
        <v>120</v>
      </c>
      <c r="H271" s="141" t="s">
        <v>21110</v>
      </c>
      <c r="I271" s="141">
        <v>2</v>
      </c>
      <c r="J271" s="141" t="s">
        <v>10784</v>
      </c>
      <c r="K271" s="141" t="s">
        <v>28</v>
      </c>
      <c r="L271" s="141" t="s">
        <v>21111</v>
      </c>
      <c r="M271" s="141" t="s">
        <v>19781</v>
      </c>
      <c r="N271" s="141">
        <v>0</v>
      </c>
      <c r="O271" s="141" t="s">
        <v>33</v>
      </c>
      <c r="P271" s="141">
        <v>65255.45</v>
      </c>
      <c r="Q271" s="141">
        <v>4309650</v>
      </c>
      <c r="R271" s="141">
        <v>2959057</v>
      </c>
      <c r="S271" s="141">
        <v>68.66</v>
      </c>
      <c r="T271" s="141">
        <v>0</v>
      </c>
      <c r="U271" s="141">
        <v>0</v>
      </c>
      <c r="V271" s="141" t="s">
        <v>21117</v>
      </c>
      <c r="W271" s="141" t="s">
        <v>21118</v>
      </c>
      <c r="X271" s="141" t="s">
        <v>21119</v>
      </c>
      <c r="Y271" s="141" t="s">
        <v>4625</v>
      </c>
      <c r="Z271" s="141" t="str">
        <f t="shared" si="4"/>
        <v>Transcriptome101PE</v>
      </c>
      <c r="AA271" s="143">
        <v>0</v>
      </c>
      <c r="AB271" s="143" t="s">
        <v>30</v>
      </c>
      <c r="AC271" s="156" t="s">
        <v>139</v>
      </c>
      <c r="AD271" s="205"/>
    </row>
    <row r="272" spans="1:30" s="27" customFormat="1" ht="24" customHeight="1">
      <c r="A272" s="139">
        <v>42871</v>
      </c>
      <c r="B272" s="140" t="s">
        <v>20970</v>
      </c>
      <c r="C272" s="141" t="s">
        <v>104</v>
      </c>
      <c r="D272" s="141" t="s">
        <v>21120</v>
      </c>
      <c r="E272" s="141" t="s">
        <v>21121</v>
      </c>
      <c r="F272" s="142">
        <v>42867</v>
      </c>
      <c r="G272" s="141" t="s">
        <v>120</v>
      </c>
      <c r="H272" s="141" t="s">
        <v>21110</v>
      </c>
      <c r="I272" s="141">
        <v>3</v>
      </c>
      <c r="J272" s="141" t="s">
        <v>10784</v>
      </c>
      <c r="K272" s="141" t="s">
        <v>28</v>
      </c>
      <c r="L272" s="141" t="s">
        <v>21111</v>
      </c>
      <c r="M272" s="141" t="s">
        <v>20596</v>
      </c>
      <c r="N272" s="141">
        <v>0</v>
      </c>
      <c r="O272" s="141" t="s">
        <v>33</v>
      </c>
      <c r="P272" s="141">
        <v>73542.539999999994</v>
      </c>
      <c r="Q272" s="141">
        <v>4309650</v>
      </c>
      <c r="R272" s="141">
        <v>3283149</v>
      </c>
      <c r="S272" s="141">
        <v>76.180000000000007</v>
      </c>
      <c r="T272" s="141">
        <v>0</v>
      </c>
      <c r="U272" s="141">
        <v>0</v>
      </c>
      <c r="V272" s="141" t="s">
        <v>21122</v>
      </c>
      <c r="W272" s="141" t="s">
        <v>21123</v>
      </c>
      <c r="X272" s="141" t="s">
        <v>21124</v>
      </c>
      <c r="Y272" s="141" t="s">
        <v>4625</v>
      </c>
      <c r="Z272" s="141" t="str">
        <f t="shared" si="4"/>
        <v>Transcriptome101PE</v>
      </c>
      <c r="AA272" s="143">
        <v>0</v>
      </c>
      <c r="AB272" s="143" t="s">
        <v>30</v>
      </c>
      <c r="AC272" s="156" t="s">
        <v>139</v>
      </c>
      <c r="AD272" s="205"/>
    </row>
    <row r="273" spans="1:30" s="27" customFormat="1" ht="24" customHeight="1">
      <c r="A273" s="139">
        <v>42871</v>
      </c>
      <c r="B273" s="140" t="s">
        <v>20970</v>
      </c>
      <c r="C273" s="141" t="s">
        <v>104</v>
      </c>
      <c r="D273" s="141" t="s">
        <v>21125</v>
      </c>
      <c r="E273" s="141" t="s">
        <v>21126</v>
      </c>
      <c r="F273" s="142">
        <v>42867</v>
      </c>
      <c r="G273" s="141" t="s">
        <v>120</v>
      </c>
      <c r="H273" s="141" t="s">
        <v>21110</v>
      </c>
      <c r="I273" s="141">
        <v>4</v>
      </c>
      <c r="J273" s="141" t="s">
        <v>10784</v>
      </c>
      <c r="K273" s="141" t="s">
        <v>28</v>
      </c>
      <c r="L273" s="141" t="s">
        <v>21111</v>
      </c>
      <c r="M273" s="141" t="s">
        <v>20596</v>
      </c>
      <c r="N273" s="141">
        <v>0</v>
      </c>
      <c r="O273" s="141" t="s">
        <v>33</v>
      </c>
      <c r="P273" s="141">
        <v>74274.75</v>
      </c>
      <c r="Q273" s="141">
        <v>4309650</v>
      </c>
      <c r="R273" s="141">
        <v>3315837</v>
      </c>
      <c r="S273" s="141">
        <v>76.94</v>
      </c>
      <c r="T273" s="141">
        <v>0</v>
      </c>
      <c r="U273" s="141">
        <v>0</v>
      </c>
      <c r="V273" s="141" t="s">
        <v>21127</v>
      </c>
      <c r="W273" s="141" t="s">
        <v>21128</v>
      </c>
      <c r="X273" s="141" t="s">
        <v>21129</v>
      </c>
      <c r="Y273" s="141" t="s">
        <v>4625</v>
      </c>
      <c r="Z273" s="141" t="str">
        <f t="shared" si="4"/>
        <v>Transcriptome101PE</v>
      </c>
      <c r="AA273" s="143">
        <v>0</v>
      </c>
      <c r="AB273" s="143" t="s">
        <v>30</v>
      </c>
      <c r="AC273" s="156" t="s">
        <v>139</v>
      </c>
      <c r="AD273" s="205"/>
    </row>
    <row r="274" spans="1:30" s="27" customFormat="1" ht="24" customHeight="1">
      <c r="A274" s="139">
        <v>42871</v>
      </c>
      <c r="B274" s="140" t="s">
        <v>21130</v>
      </c>
      <c r="C274" s="141" t="s">
        <v>104</v>
      </c>
      <c r="D274" s="141" t="s">
        <v>31</v>
      </c>
      <c r="E274" s="141" t="s">
        <v>21131</v>
      </c>
      <c r="F274" s="142">
        <v>42867</v>
      </c>
      <c r="G274" s="141" t="s">
        <v>120</v>
      </c>
      <c r="H274" s="141" t="s">
        <v>21110</v>
      </c>
      <c r="I274" s="141">
        <v>5</v>
      </c>
      <c r="J274" s="141" t="s">
        <v>10784</v>
      </c>
      <c r="K274" s="141" t="s">
        <v>28</v>
      </c>
      <c r="L274" s="141" t="s">
        <v>21111</v>
      </c>
      <c r="M274" s="141" t="s">
        <v>19802</v>
      </c>
      <c r="N274" s="141">
        <v>0</v>
      </c>
      <c r="O274" s="141" t="s">
        <v>33</v>
      </c>
      <c r="P274" s="141">
        <v>74413.64</v>
      </c>
      <c r="Q274" s="141">
        <v>4309650</v>
      </c>
      <c r="R274" s="141">
        <v>3416969</v>
      </c>
      <c r="S274" s="141">
        <v>79.290000000000006</v>
      </c>
      <c r="T274" s="141">
        <v>0</v>
      </c>
      <c r="U274" s="141">
        <v>0</v>
      </c>
      <c r="V274" s="141" t="s">
        <v>21132</v>
      </c>
      <c r="W274" s="141" t="s">
        <v>21133</v>
      </c>
      <c r="X274" s="141" t="s">
        <v>21134</v>
      </c>
      <c r="Y274" s="141" t="s">
        <v>4625</v>
      </c>
      <c r="Z274" s="141" t="str">
        <f t="shared" si="4"/>
        <v>Transcriptome101PE</v>
      </c>
      <c r="AA274" s="143">
        <v>0</v>
      </c>
      <c r="AB274" s="143" t="s">
        <v>30</v>
      </c>
      <c r="AC274" s="156" t="s">
        <v>139</v>
      </c>
      <c r="AD274" s="205"/>
    </row>
    <row r="275" spans="1:30" s="27" customFormat="1" ht="24" customHeight="1">
      <c r="A275" s="139">
        <v>42871</v>
      </c>
      <c r="B275" s="140" t="s">
        <v>21130</v>
      </c>
      <c r="C275" s="141" t="s">
        <v>104</v>
      </c>
      <c r="D275" s="141" t="s">
        <v>31</v>
      </c>
      <c r="E275" s="141" t="s">
        <v>21135</v>
      </c>
      <c r="F275" s="142">
        <v>42867</v>
      </c>
      <c r="G275" s="141" t="s">
        <v>120</v>
      </c>
      <c r="H275" s="141" t="s">
        <v>21110</v>
      </c>
      <c r="I275" s="141">
        <v>6</v>
      </c>
      <c r="J275" s="141" t="s">
        <v>10784</v>
      </c>
      <c r="K275" s="141" t="s">
        <v>28</v>
      </c>
      <c r="L275" s="141" t="s">
        <v>21111</v>
      </c>
      <c r="M275" s="141" t="s">
        <v>19781</v>
      </c>
      <c r="N275" s="141">
        <v>0</v>
      </c>
      <c r="O275" s="141" t="s">
        <v>33</v>
      </c>
      <c r="P275" s="141">
        <v>76039.61</v>
      </c>
      <c r="Q275" s="141">
        <v>4309650</v>
      </c>
      <c r="R275" s="141">
        <v>3427355</v>
      </c>
      <c r="S275" s="141">
        <v>79.53</v>
      </c>
      <c r="T275" s="141">
        <v>0</v>
      </c>
      <c r="U275" s="141">
        <v>0</v>
      </c>
      <c r="V275" s="141" t="s">
        <v>21136</v>
      </c>
      <c r="W275" s="141" t="s">
        <v>21137</v>
      </c>
      <c r="X275" s="141" t="s">
        <v>21138</v>
      </c>
      <c r="Y275" s="141" t="s">
        <v>4625</v>
      </c>
      <c r="Z275" s="141" t="str">
        <f t="shared" si="4"/>
        <v>Transcriptome101PE</v>
      </c>
      <c r="AA275" s="143">
        <v>0</v>
      </c>
      <c r="AB275" s="143" t="s">
        <v>30</v>
      </c>
      <c r="AC275" s="156" t="s">
        <v>139</v>
      </c>
      <c r="AD275" s="205"/>
    </row>
    <row r="276" spans="1:30" s="27" customFormat="1" ht="24" customHeight="1">
      <c r="A276" s="139">
        <v>42871</v>
      </c>
      <c r="B276" s="140" t="s">
        <v>21130</v>
      </c>
      <c r="C276" s="141" t="s">
        <v>104</v>
      </c>
      <c r="D276" s="141" t="s">
        <v>31</v>
      </c>
      <c r="E276" s="141" t="s">
        <v>21135</v>
      </c>
      <c r="F276" s="142">
        <v>42867</v>
      </c>
      <c r="G276" s="141" t="s">
        <v>120</v>
      </c>
      <c r="H276" s="141" t="s">
        <v>21110</v>
      </c>
      <c r="I276" s="141">
        <v>7</v>
      </c>
      <c r="J276" s="141" t="s">
        <v>10784</v>
      </c>
      <c r="K276" s="141" t="s">
        <v>28</v>
      </c>
      <c r="L276" s="141" t="s">
        <v>21111</v>
      </c>
      <c r="M276" s="141" t="s">
        <v>19781</v>
      </c>
      <c r="N276" s="141">
        <v>0</v>
      </c>
      <c r="O276" s="141" t="s">
        <v>33</v>
      </c>
      <c r="P276" s="141">
        <v>78262.149999999994</v>
      </c>
      <c r="Q276" s="141">
        <v>4309650</v>
      </c>
      <c r="R276" s="141">
        <v>3524462</v>
      </c>
      <c r="S276" s="141">
        <v>81.78</v>
      </c>
      <c r="T276" s="141">
        <v>0</v>
      </c>
      <c r="U276" s="141">
        <v>0</v>
      </c>
      <c r="V276" s="141" t="s">
        <v>21139</v>
      </c>
      <c r="W276" s="141" t="s">
        <v>21140</v>
      </c>
      <c r="X276" s="141" t="s">
        <v>21141</v>
      </c>
      <c r="Y276" s="141" t="s">
        <v>4625</v>
      </c>
      <c r="Z276" s="141" t="str">
        <f t="shared" si="4"/>
        <v>Transcriptome101PE</v>
      </c>
      <c r="AA276" s="143">
        <v>0</v>
      </c>
      <c r="AB276" s="143" t="s">
        <v>30</v>
      </c>
      <c r="AC276" s="156" t="s">
        <v>139</v>
      </c>
      <c r="AD276" s="205"/>
    </row>
    <row r="277" spans="1:30" s="27" customFormat="1" ht="24" customHeight="1">
      <c r="A277" s="139">
        <v>42871</v>
      </c>
      <c r="B277" s="140" t="s">
        <v>21142</v>
      </c>
      <c r="C277" s="141" t="s">
        <v>104</v>
      </c>
      <c r="D277" s="141" t="s">
        <v>31</v>
      </c>
      <c r="E277" s="141" t="s">
        <v>21143</v>
      </c>
      <c r="F277" s="142">
        <v>42867</v>
      </c>
      <c r="G277" s="141" t="s">
        <v>120</v>
      </c>
      <c r="H277" s="141" t="s">
        <v>21110</v>
      </c>
      <c r="I277" s="141">
        <v>8</v>
      </c>
      <c r="J277" s="141" t="s">
        <v>10784</v>
      </c>
      <c r="K277" s="141" t="s">
        <v>28</v>
      </c>
      <c r="L277" s="141" t="s">
        <v>21111</v>
      </c>
      <c r="M277" s="141" t="s">
        <v>19781</v>
      </c>
      <c r="N277" s="141">
        <v>0</v>
      </c>
      <c r="O277" s="141" t="s">
        <v>33</v>
      </c>
      <c r="P277" s="141">
        <v>74031.02</v>
      </c>
      <c r="Q277" s="141">
        <v>4309650</v>
      </c>
      <c r="R277" s="141">
        <v>3391415</v>
      </c>
      <c r="S277" s="141">
        <v>78.69</v>
      </c>
      <c r="T277" s="141">
        <v>0</v>
      </c>
      <c r="U277" s="141">
        <v>0</v>
      </c>
      <c r="V277" s="141" t="s">
        <v>21144</v>
      </c>
      <c r="W277" s="141" t="s">
        <v>21145</v>
      </c>
      <c r="X277" s="141" t="s">
        <v>21146</v>
      </c>
      <c r="Y277" s="141" t="s">
        <v>4625</v>
      </c>
      <c r="Z277" s="141" t="str">
        <f t="shared" si="4"/>
        <v>Transcriptome101PE</v>
      </c>
      <c r="AA277" s="143">
        <v>0</v>
      </c>
      <c r="AB277" s="143" t="s">
        <v>30</v>
      </c>
      <c r="AC277" s="156" t="s">
        <v>139</v>
      </c>
      <c r="AD277" s="205"/>
    </row>
    <row r="278" spans="1:30" s="247" customFormat="1" ht="24" customHeight="1">
      <c r="A278" s="133">
        <v>42871</v>
      </c>
      <c r="B278" s="134" t="s">
        <v>11604</v>
      </c>
      <c r="C278" s="135" t="s">
        <v>17237</v>
      </c>
      <c r="D278" s="135" t="s">
        <v>31</v>
      </c>
      <c r="E278" s="135" t="s">
        <v>21421</v>
      </c>
      <c r="F278" s="159">
        <v>42865</v>
      </c>
      <c r="G278" s="135" t="s">
        <v>121</v>
      </c>
      <c r="H278" s="135" t="s">
        <v>21393</v>
      </c>
      <c r="I278" s="135">
        <v>1</v>
      </c>
      <c r="J278" s="135" t="s">
        <v>13388</v>
      </c>
      <c r="K278" s="135" t="s">
        <v>21399</v>
      </c>
      <c r="L278" s="135">
        <v>0</v>
      </c>
      <c r="M278" s="135" t="s">
        <v>21391</v>
      </c>
      <c r="N278" s="135">
        <v>0</v>
      </c>
      <c r="O278" s="135" t="s">
        <v>42</v>
      </c>
      <c r="P278" s="135">
        <v>37081.53</v>
      </c>
      <c r="Q278" s="135">
        <v>4309650</v>
      </c>
      <c r="R278" s="135">
        <v>3378419</v>
      </c>
      <c r="S278" s="135">
        <v>78.39</v>
      </c>
      <c r="T278" s="135">
        <v>0</v>
      </c>
      <c r="U278" s="135">
        <v>0</v>
      </c>
      <c r="V278" s="135" t="s">
        <v>21420</v>
      </c>
      <c r="W278" s="135" t="s">
        <v>21419</v>
      </c>
      <c r="X278" s="135" t="s">
        <v>21418</v>
      </c>
      <c r="Y278" s="147" t="s">
        <v>8430</v>
      </c>
      <c r="Z278" s="187" t="str">
        <f t="shared" si="4"/>
        <v>De novo 50PE</v>
      </c>
      <c r="AA278" s="137">
        <v>1</v>
      </c>
      <c r="AB278" s="138" t="s">
        <v>30</v>
      </c>
      <c r="AC278" s="154" t="s">
        <v>3343</v>
      </c>
      <c r="AD278" s="155"/>
    </row>
    <row r="279" spans="1:30" s="247" customFormat="1" ht="24" customHeight="1">
      <c r="A279" s="139">
        <v>42871</v>
      </c>
      <c r="B279" s="140" t="s">
        <v>21414</v>
      </c>
      <c r="C279" s="141" t="s">
        <v>2525</v>
      </c>
      <c r="D279" s="141" t="s">
        <v>31</v>
      </c>
      <c r="E279" s="141" t="s">
        <v>11603</v>
      </c>
      <c r="F279" s="151">
        <v>42865</v>
      </c>
      <c r="G279" s="141" t="s">
        <v>121</v>
      </c>
      <c r="H279" s="141" t="s">
        <v>21400</v>
      </c>
      <c r="I279" s="141">
        <v>2</v>
      </c>
      <c r="J279" s="144" t="s">
        <v>13388</v>
      </c>
      <c r="K279" s="144" t="s">
        <v>21399</v>
      </c>
      <c r="L279" s="141">
        <v>0</v>
      </c>
      <c r="M279" s="141" t="s">
        <v>21391</v>
      </c>
      <c r="N279" s="141">
        <v>0</v>
      </c>
      <c r="O279" s="141" t="s">
        <v>42</v>
      </c>
      <c r="P279" s="141">
        <v>37394.769999999997</v>
      </c>
      <c r="Q279" s="141">
        <v>4309650</v>
      </c>
      <c r="R279" s="141">
        <v>3406957</v>
      </c>
      <c r="S279" s="141">
        <v>79.05</v>
      </c>
      <c r="T279" s="141">
        <v>0</v>
      </c>
      <c r="U279" s="141">
        <v>0</v>
      </c>
      <c r="V279" s="141" t="s">
        <v>21417</v>
      </c>
      <c r="W279" s="141" t="s">
        <v>21416</v>
      </c>
      <c r="X279" s="141" t="s">
        <v>21415</v>
      </c>
      <c r="Y279" s="141" t="s">
        <v>8430</v>
      </c>
      <c r="Z279" s="188" t="str">
        <f t="shared" si="4"/>
        <v>De novo50PE</v>
      </c>
      <c r="AA279" s="143">
        <v>1</v>
      </c>
      <c r="AB279" s="143" t="s">
        <v>30</v>
      </c>
      <c r="AC279" s="143" t="s">
        <v>3343</v>
      </c>
      <c r="AD279" s="143"/>
    </row>
    <row r="280" spans="1:30" s="247" customFormat="1" ht="24" customHeight="1">
      <c r="A280" s="139">
        <v>42871</v>
      </c>
      <c r="B280" s="140" t="s">
        <v>21414</v>
      </c>
      <c r="C280" s="141" t="s">
        <v>2525</v>
      </c>
      <c r="D280" s="141" t="s">
        <v>31</v>
      </c>
      <c r="E280" s="141" t="s">
        <v>7950</v>
      </c>
      <c r="F280" s="151">
        <v>42865</v>
      </c>
      <c r="G280" s="141" t="s">
        <v>121</v>
      </c>
      <c r="H280" s="141" t="s">
        <v>21400</v>
      </c>
      <c r="I280" s="141">
        <v>3</v>
      </c>
      <c r="J280" s="144" t="s">
        <v>13388</v>
      </c>
      <c r="K280" s="144" t="s">
        <v>21399</v>
      </c>
      <c r="L280" s="141">
        <v>0</v>
      </c>
      <c r="M280" s="141" t="s">
        <v>21391</v>
      </c>
      <c r="N280" s="141">
        <v>0</v>
      </c>
      <c r="O280" s="141" t="s">
        <v>42</v>
      </c>
      <c r="P280" s="141">
        <v>36876.660000000003</v>
      </c>
      <c r="Q280" s="141">
        <v>4309650</v>
      </c>
      <c r="R280" s="141">
        <v>3359753</v>
      </c>
      <c r="S280" s="141">
        <v>77.959999999999994</v>
      </c>
      <c r="T280" s="141">
        <v>0</v>
      </c>
      <c r="U280" s="141">
        <v>0</v>
      </c>
      <c r="V280" s="141" t="s">
        <v>21413</v>
      </c>
      <c r="W280" s="141" t="s">
        <v>21412</v>
      </c>
      <c r="X280" s="141" t="s">
        <v>21411</v>
      </c>
      <c r="Y280" s="141" t="s">
        <v>8430</v>
      </c>
      <c r="Z280" s="188" t="str">
        <f t="shared" si="4"/>
        <v>De novo50PE</v>
      </c>
      <c r="AA280" s="143">
        <v>1</v>
      </c>
      <c r="AB280" s="143" t="s">
        <v>30</v>
      </c>
      <c r="AC280" s="143" t="s">
        <v>3343</v>
      </c>
      <c r="AD280" s="143"/>
    </row>
    <row r="281" spans="1:30" s="247" customFormat="1" ht="24" customHeight="1">
      <c r="A281" s="139">
        <v>42871</v>
      </c>
      <c r="B281" s="140" t="s">
        <v>21404</v>
      </c>
      <c r="C281" s="141" t="s">
        <v>2525</v>
      </c>
      <c r="D281" s="141" t="s">
        <v>31</v>
      </c>
      <c r="E281" s="141" t="s">
        <v>7957</v>
      </c>
      <c r="F281" s="151">
        <v>42865</v>
      </c>
      <c r="G281" s="141" t="s">
        <v>121</v>
      </c>
      <c r="H281" s="141" t="s">
        <v>21400</v>
      </c>
      <c r="I281" s="141">
        <v>4</v>
      </c>
      <c r="J281" s="144" t="s">
        <v>13388</v>
      </c>
      <c r="K281" s="144" t="s">
        <v>21399</v>
      </c>
      <c r="L281" s="141">
        <v>0</v>
      </c>
      <c r="M281" s="141" t="s">
        <v>21391</v>
      </c>
      <c r="N281" s="141">
        <v>0</v>
      </c>
      <c r="O281" s="141" t="s">
        <v>42</v>
      </c>
      <c r="P281" s="141">
        <v>38259.32</v>
      </c>
      <c r="Q281" s="141">
        <v>4309650</v>
      </c>
      <c r="R281" s="141">
        <v>3485725</v>
      </c>
      <c r="S281" s="141">
        <v>80.88</v>
      </c>
      <c r="T281" s="141">
        <v>0</v>
      </c>
      <c r="U281" s="141">
        <v>0</v>
      </c>
      <c r="V281" s="141" t="s">
        <v>21410</v>
      </c>
      <c r="W281" s="141" t="s">
        <v>21409</v>
      </c>
      <c r="X281" s="141" t="s">
        <v>21408</v>
      </c>
      <c r="Y281" s="141" t="s">
        <v>8430</v>
      </c>
      <c r="Z281" s="188" t="str">
        <f t="shared" si="4"/>
        <v>De novo50PE</v>
      </c>
      <c r="AA281" s="143">
        <v>1</v>
      </c>
      <c r="AB281" s="143" t="s">
        <v>30</v>
      </c>
      <c r="AC281" s="143" t="s">
        <v>3343</v>
      </c>
      <c r="AD281" s="143"/>
    </row>
    <row r="282" spans="1:30" s="247" customFormat="1" ht="24" customHeight="1">
      <c r="A282" s="139">
        <v>42871</v>
      </c>
      <c r="B282" s="140" t="s">
        <v>21404</v>
      </c>
      <c r="C282" s="141" t="s">
        <v>2525</v>
      </c>
      <c r="D282" s="141" t="s">
        <v>31</v>
      </c>
      <c r="E282" s="141" t="s">
        <v>10445</v>
      </c>
      <c r="F282" s="151">
        <v>42865</v>
      </c>
      <c r="G282" s="141" t="s">
        <v>121</v>
      </c>
      <c r="H282" s="141" t="s">
        <v>21400</v>
      </c>
      <c r="I282" s="141">
        <v>5</v>
      </c>
      <c r="J282" s="144" t="s">
        <v>13388</v>
      </c>
      <c r="K282" s="144" t="s">
        <v>21399</v>
      </c>
      <c r="L282" s="141">
        <v>0</v>
      </c>
      <c r="M282" s="141" t="s">
        <v>21391</v>
      </c>
      <c r="N282" s="141">
        <v>0</v>
      </c>
      <c r="O282" s="141" t="s">
        <v>42</v>
      </c>
      <c r="P282" s="141">
        <v>37878.54</v>
      </c>
      <c r="Q282" s="141">
        <v>4309650</v>
      </c>
      <c r="R282" s="141">
        <v>3451033</v>
      </c>
      <c r="S282" s="141">
        <v>80.08</v>
      </c>
      <c r="T282" s="141">
        <v>0</v>
      </c>
      <c r="U282" s="141">
        <v>0</v>
      </c>
      <c r="V282" s="141" t="s">
        <v>21407</v>
      </c>
      <c r="W282" s="141" t="s">
        <v>21406</v>
      </c>
      <c r="X282" s="141" t="s">
        <v>21405</v>
      </c>
      <c r="Y282" s="141" t="s">
        <v>8430</v>
      </c>
      <c r="Z282" s="188" t="str">
        <f t="shared" si="4"/>
        <v>De novo50PE</v>
      </c>
      <c r="AA282" s="143">
        <v>1</v>
      </c>
      <c r="AB282" s="143" t="s">
        <v>30</v>
      </c>
      <c r="AC282" s="143" t="s">
        <v>3343</v>
      </c>
      <c r="AD282" s="143"/>
    </row>
    <row r="283" spans="1:30" s="247" customFormat="1" ht="24" customHeight="1">
      <c r="A283" s="139">
        <v>42871</v>
      </c>
      <c r="B283" s="140" t="s">
        <v>21404</v>
      </c>
      <c r="C283" s="141" t="s">
        <v>2525</v>
      </c>
      <c r="D283" s="141" t="s">
        <v>31</v>
      </c>
      <c r="E283" s="141" t="s">
        <v>10481</v>
      </c>
      <c r="F283" s="151">
        <v>42865</v>
      </c>
      <c r="G283" s="141" t="s">
        <v>121</v>
      </c>
      <c r="H283" s="141" t="s">
        <v>21400</v>
      </c>
      <c r="I283" s="141">
        <v>6</v>
      </c>
      <c r="J283" s="144" t="s">
        <v>13388</v>
      </c>
      <c r="K283" s="144" t="s">
        <v>21399</v>
      </c>
      <c r="L283" s="141">
        <v>0</v>
      </c>
      <c r="M283" s="141" t="s">
        <v>21391</v>
      </c>
      <c r="N283" s="141">
        <v>0</v>
      </c>
      <c r="O283" s="141" t="s">
        <v>42</v>
      </c>
      <c r="P283" s="141">
        <v>37546.230000000003</v>
      </c>
      <c r="Q283" s="141">
        <v>4309650</v>
      </c>
      <c r="R283" s="141">
        <v>3420757</v>
      </c>
      <c r="S283" s="141">
        <v>79.37</v>
      </c>
      <c r="T283" s="141">
        <v>0</v>
      </c>
      <c r="U283" s="141">
        <v>0</v>
      </c>
      <c r="V283" s="141" t="s">
        <v>21403</v>
      </c>
      <c r="W283" s="141" t="s">
        <v>21402</v>
      </c>
      <c r="X283" s="141" t="s">
        <v>21401</v>
      </c>
      <c r="Y283" s="141" t="s">
        <v>8430</v>
      </c>
      <c r="Z283" s="188" t="str">
        <f t="shared" si="4"/>
        <v>De novo50PE</v>
      </c>
      <c r="AA283" s="143">
        <v>1</v>
      </c>
      <c r="AB283" s="143" t="s">
        <v>30</v>
      </c>
      <c r="AC283" s="143" t="s">
        <v>3343</v>
      </c>
      <c r="AD283" s="143"/>
    </row>
    <row r="284" spans="1:30" s="247" customFormat="1" ht="24" customHeight="1">
      <c r="A284" s="139">
        <v>42871</v>
      </c>
      <c r="B284" s="140" t="s">
        <v>17883</v>
      </c>
      <c r="C284" s="141" t="s">
        <v>4732</v>
      </c>
      <c r="D284" s="141" t="s">
        <v>31</v>
      </c>
      <c r="E284" s="141" t="s">
        <v>17881</v>
      </c>
      <c r="F284" s="151">
        <v>42865</v>
      </c>
      <c r="G284" s="141" t="s">
        <v>121</v>
      </c>
      <c r="H284" s="141" t="s">
        <v>21400</v>
      </c>
      <c r="I284" s="141">
        <v>7</v>
      </c>
      <c r="J284" s="144" t="s">
        <v>13388</v>
      </c>
      <c r="K284" s="144" t="s">
        <v>21399</v>
      </c>
      <c r="L284" s="141">
        <v>0</v>
      </c>
      <c r="M284" s="141" t="s">
        <v>21391</v>
      </c>
      <c r="N284" s="141">
        <v>51</v>
      </c>
      <c r="O284" s="141" t="s">
        <v>42</v>
      </c>
      <c r="P284" s="141">
        <v>37252.06</v>
      </c>
      <c r="Q284" s="141">
        <v>4309650</v>
      </c>
      <c r="R284" s="141">
        <v>3521476</v>
      </c>
      <c r="S284" s="141">
        <v>81.709999999999994</v>
      </c>
      <c r="T284" s="141" t="s">
        <v>21398</v>
      </c>
      <c r="U284" s="141" t="s">
        <v>21397</v>
      </c>
      <c r="V284" s="141" t="s">
        <v>21396</v>
      </c>
      <c r="W284" s="141" t="s">
        <v>21395</v>
      </c>
      <c r="X284" s="141" t="s">
        <v>21394</v>
      </c>
      <c r="Y284" s="141" t="s">
        <v>8430</v>
      </c>
      <c r="Z284" s="188" t="str">
        <f t="shared" si="4"/>
        <v>Re-sequencing50PE</v>
      </c>
      <c r="AA284" s="143">
        <v>1</v>
      </c>
      <c r="AB284" s="143" t="s">
        <v>30</v>
      </c>
      <c r="AC284" s="143" t="s">
        <v>3343</v>
      </c>
      <c r="AD284" s="143"/>
    </row>
    <row r="285" spans="1:30" s="247" customFormat="1" ht="24" customHeight="1">
      <c r="A285" s="139">
        <v>42871</v>
      </c>
      <c r="B285" s="140" t="s">
        <v>10446</v>
      </c>
      <c r="C285" s="141" t="s">
        <v>2525</v>
      </c>
      <c r="D285" s="141" t="s">
        <v>31</v>
      </c>
      <c r="E285" s="141" t="s">
        <v>16900</v>
      </c>
      <c r="F285" s="151">
        <v>42865</v>
      </c>
      <c r="G285" s="141" t="s">
        <v>121</v>
      </c>
      <c r="H285" s="141" t="s">
        <v>21393</v>
      </c>
      <c r="I285" s="141">
        <v>8</v>
      </c>
      <c r="J285" s="144" t="s">
        <v>13388</v>
      </c>
      <c r="K285" s="144" t="s">
        <v>21392</v>
      </c>
      <c r="L285" s="141">
        <v>0</v>
      </c>
      <c r="M285" s="141" t="s">
        <v>21391</v>
      </c>
      <c r="N285" s="141">
        <v>0</v>
      </c>
      <c r="O285" s="141" t="s">
        <v>42</v>
      </c>
      <c r="P285" s="141">
        <v>36004.22</v>
      </c>
      <c r="Q285" s="141">
        <v>4309650</v>
      </c>
      <c r="R285" s="141">
        <v>3280267</v>
      </c>
      <c r="S285" s="141">
        <v>76.11</v>
      </c>
      <c r="T285" s="141">
        <v>0</v>
      </c>
      <c r="U285" s="141">
        <v>0</v>
      </c>
      <c r="V285" s="141" t="s">
        <v>21390</v>
      </c>
      <c r="W285" s="141" t="s">
        <v>21389</v>
      </c>
      <c r="X285" s="141" t="s">
        <v>21388</v>
      </c>
      <c r="Y285" s="141" t="s">
        <v>8430</v>
      </c>
      <c r="Z285" s="188" t="str">
        <f t="shared" si="4"/>
        <v>De novo50PE</v>
      </c>
      <c r="AA285" s="143">
        <v>1</v>
      </c>
      <c r="AB285" s="143" t="s">
        <v>30</v>
      </c>
      <c r="AC285" s="143" t="s">
        <v>3343</v>
      </c>
      <c r="AD285" s="143"/>
    </row>
    <row r="286" spans="1:30" s="39" customFormat="1" ht="24" customHeight="1">
      <c r="A286" s="219">
        <v>42871</v>
      </c>
      <c r="B286" s="218" t="s">
        <v>21447</v>
      </c>
      <c r="C286" s="147">
        <v>0</v>
      </c>
      <c r="D286" s="147" t="s">
        <v>1248</v>
      </c>
      <c r="E286" s="219" t="s">
        <v>21446</v>
      </c>
      <c r="F286" s="219">
        <v>42870</v>
      </c>
      <c r="G286" s="135" t="s">
        <v>6962</v>
      </c>
      <c r="H286" s="147" t="s">
        <v>21445</v>
      </c>
      <c r="I286" s="147">
        <v>1</v>
      </c>
      <c r="J286" s="215" t="s">
        <v>2392</v>
      </c>
      <c r="K286" s="219" t="s">
        <v>20701</v>
      </c>
      <c r="L286" s="216" t="s">
        <v>350</v>
      </c>
      <c r="M286" s="219"/>
      <c r="N286" s="215">
        <v>0</v>
      </c>
      <c r="O286" s="135" t="s">
        <v>102</v>
      </c>
      <c r="P286" s="215">
        <v>19280.759999999998</v>
      </c>
      <c r="Q286" s="215">
        <v>3470039</v>
      </c>
      <c r="R286" s="135">
        <v>3127856</v>
      </c>
      <c r="S286" s="135">
        <v>90.2</v>
      </c>
      <c r="T286" s="215">
        <v>0</v>
      </c>
      <c r="U286" s="215">
        <v>0</v>
      </c>
      <c r="V286" s="215" t="s">
        <v>21450</v>
      </c>
      <c r="W286" s="135" t="s">
        <v>21449</v>
      </c>
      <c r="X286" s="219" t="s">
        <v>21448</v>
      </c>
      <c r="Y286" s="219" t="s">
        <v>21733</v>
      </c>
      <c r="Z286" s="187" t="str">
        <f t="shared" si="4"/>
        <v>051PE</v>
      </c>
      <c r="AA286" s="261">
        <v>0</v>
      </c>
      <c r="AB286" s="213" t="s">
        <v>2544</v>
      </c>
      <c r="AC286" s="213" t="s">
        <v>16125</v>
      </c>
      <c r="AD286" s="218"/>
    </row>
    <row r="287" spans="1:30" s="39" customFormat="1" ht="24" customHeight="1">
      <c r="A287" s="211">
        <v>42871</v>
      </c>
      <c r="B287" s="210" t="s">
        <v>21447</v>
      </c>
      <c r="C287" s="141">
        <v>0</v>
      </c>
      <c r="D287" s="141" t="s">
        <v>1248</v>
      </c>
      <c r="E287" s="210" t="s">
        <v>21446</v>
      </c>
      <c r="F287" s="151">
        <v>42870</v>
      </c>
      <c r="G287" s="141" t="s">
        <v>3104</v>
      </c>
      <c r="H287" s="208" t="s">
        <v>21445</v>
      </c>
      <c r="I287" s="141">
        <v>2</v>
      </c>
      <c r="J287" s="208" t="s">
        <v>2392</v>
      </c>
      <c r="K287" s="264" t="s">
        <v>19023</v>
      </c>
      <c r="L287" s="208" t="s">
        <v>3058</v>
      </c>
      <c r="M287" s="141"/>
      <c r="N287" s="208">
        <v>0</v>
      </c>
      <c r="O287" s="141" t="s">
        <v>102</v>
      </c>
      <c r="P287" s="141">
        <v>18779.8</v>
      </c>
      <c r="Q287" s="141">
        <v>3337967</v>
      </c>
      <c r="R287" s="141">
        <v>3044463</v>
      </c>
      <c r="S287" s="208">
        <v>91.3</v>
      </c>
      <c r="T287" s="208">
        <v>0</v>
      </c>
      <c r="U287" s="208">
        <v>0</v>
      </c>
      <c r="V287" s="141" t="s">
        <v>11743</v>
      </c>
      <c r="W287" s="141" t="s">
        <v>21444</v>
      </c>
      <c r="X287" s="208" t="s">
        <v>21443</v>
      </c>
      <c r="Y287" s="264" t="s">
        <v>21733</v>
      </c>
      <c r="Z287" s="188" t="str">
        <f t="shared" si="4"/>
        <v>051PE</v>
      </c>
      <c r="AA287" s="260">
        <v>0</v>
      </c>
      <c r="AB287" s="207" t="s">
        <v>2544</v>
      </c>
      <c r="AC287" s="207" t="s">
        <v>16125</v>
      </c>
      <c r="AD287" s="141"/>
    </row>
    <row r="288" spans="1:30" s="247" customFormat="1" ht="24" customHeight="1">
      <c r="A288" s="133">
        <v>42871</v>
      </c>
      <c r="B288" s="134" t="s">
        <v>21479</v>
      </c>
      <c r="C288" s="135" t="s">
        <v>3329</v>
      </c>
      <c r="D288" s="135" t="s">
        <v>31</v>
      </c>
      <c r="E288" s="135" t="s">
        <v>21478</v>
      </c>
      <c r="F288" s="159">
        <v>42867</v>
      </c>
      <c r="G288" s="135" t="s">
        <v>40</v>
      </c>
      <c r="H288" s="135" t="s">
        <v>21468</v>
      </c>
      <c r="I288" s="135">
        <v>1</v>
      </c>
      <c r="J288" s="216" t="s">
        <v>3576</v>
      </c>
      <c r="K288" s="147" t="s">
        <v>21477</v>
      </c>
      <c r="L288" s="135">
        <v>0</v>
      </c>
      <c r="M288" s="135" t="s">
        <v>21476</v>
      </c>
      <c r="N288" s="135">
        <v>286</v>
      </c>
      <c r="O288" s="135" t="s">
        <v>399</v>
      </c>
      <c r="P288" s="135">
        <v>47336.93</v>
      </c>
      <c r="Q288" s="135">
        <v>1826380</v>
      </c>
      <c r="R288" s="135">
        <v>1693518</v>
      </c>
      <c r="S288" s="135">
        <v>92.8</v>
      </c>
      <c r="T288" s="135" t="s">
        <v>21475</v>
      </c>
      <c r="U288" s="135" t="s">
        <v>21474</v>
      </c>
      <c r="V288" s="135" t="s">
        <v>21473</v>
      </c>
      <c r="W288" s="135" t="s">
        <v>21472</v>
      </c>
      <c r="X288" s="135" t="s">
        <v>21471</v>
      </c>
      <c r="Y288" s="147" t="s">
        <v>8428</v>
      </c>
      <c r="Z288" s="187" t="str">
        <f t="shared" si="4"/>
        <v>Meta251PE</v>
      </c>
      <c r="AA288" s="137">
        <v>1.9455252918287938E-3</v>
      </c>
      <c r="AB288" s="138" t="s">
        <v>30</v>
      </c>
      <c r="AC288" s="154" t="s">
        <v>3343</v>
      </c>
      <c r="AD288" s="155"/>
    </row>
    <row r="289" spans="1:30" s="247" customFormat="1" ht="24" customHeight="1">
      <c r="A289" s="139">
        <v>42871</v>
      </c>
      <c r="B289" s="140" t="s">
        <v>21470</v>
      </c>
      <c r="C289" s="141" t="s">
        <v>2525</v>
      </c>
      <c r="D289" s="141" t="s">
        <v>31</v>
      </c>
      <c r="E289" s="141" t="s">
        <v>21469</v>
      </c>
      <c r="F289" s="151">
        <v>42867</v>
      </c>
      <c r="G289" s="141" t="s">
        <v>40</v>
      </c>
      <c r="H289" s="141" t="s">
        <v>21468</v>
      </c>
      <c r="I289" s="141">
        <v>2</v>
      </c>
      <c r="J289" s="141" t="s">
        <v>2392</v>
      </c>
      <c r="K289" s="141" t="s">
        <v>21467</v>
      </c>
      <c r="L289" s="141">
        <v>0</v>
      </c>
      <c r="M289" s="141" t="s">
        <v>21466</v>
      </c>
      <c r="N289" s="141">
        <v>0</v>
      </c>
      <c r="O289" s="141" t="s">
        <v>399</v>
      </c>
      <c r="P289" s="141">
        <v>52989.919999999998</v>
      </c>
      <c r="Q289" s="141">
        <v>1773393</v>
      </c>
      <c r="R289" s="141">
        <v>1692876</v>
      </c>
      <c r="S289" s="141">
        <v>95.5</v>
      </c>
      <c r="T289" s="141">
        <v>0</v>
      </c>
      <c r="U289" s="141">
        <v>0</v>
      </c>
      <c r="V289" s="141" t="s">
        <v>21465</v>
      </c>
      <c r="W289" s="141" t="s">
        <v>21464</v>
      </c>
      <c r="X289" s="141" t="s">
        <v>21463</v>
      </c>
      <c r="Y289" s="141" t="s">
        <v>8428</v>
      </c>
      <c r="Z289" s="188" t="str">
        <f t="shared" si="4"/>
        <v>De novo251PE</v>
      </c>
      <c r="AA289" s="143">
        <v>0</v>
      </c>
      <c r="AB289" s="143" t="s">
        <v>30</v>
      </c>
      <c r="AC289" s="143" t="s">
        <v>3343</v>
      </c>
      <c r="AD289" s="143"/>
    </row>
    <row r="290" spans="1:30" s="39" customFormat="1" ht="24" customHeight="1">
      <c r="A290" s="219">
        <v>42872</v>
      </c>
      <c r="B290" s="218" t="s">
        <v>21442</v>
      </c>
      <c r="C290" s="147">
        <v>0</v>
      </c>
      <c r="D290" s="147" t="s">
        <v>1248</v>
      </c>
      <c r="E290" s="219" t="s">
        <v>21437</v>
      </c>
      <c r="F290" s="219">
        <v>42870</v>
      </c>
      <c r="G290" s="135" t="s">
        <v>6941</v>
      </c>
      <c r="H290" s="147" t="s">
        <v>21436</v>
      </c>
      <c r="I290" s="147">
        <v>1</v>
      </c>
      <c r="J290" s="215" t="s">
        <v>20511</v>
      </c>
      <c r="K290" s="219" t="s">
        <v>21435</v>
      </c>
      <c r="L290" s="216" t="s">
        <v>350</v>
      </c>
      <c r="M290" s="219"/>
      <c r="N290" s="215">
        <v>0</v>
      </c>
      <c r="O290" s="135" t="s">
        <v>33</v>
      </c>
      <c r="P290" s="215">
        <v>38002.36</v>
      </c>
      <c r="Q290" s="215">
        <v>3236823</v>
      </c>
      <c r="R290" s="135">
        <v>3065214</v>
      </c>
      <c r="S290" s="135">
        <v>94.8</v>
      </c>
      <c r="T290" s="215">
        <v>0</v>
      </c>
      <c r="U290" s="215">
        <v>0</v>
      </c>
      <c r="V290" s="215" t="s">
        <v>21441</v>
      </c>
      <c r="W290" s="135" t="s">
        <v>21440</v>
      </c>
      <c r="X290" s="219" t="s">
        <v>21439</v>
      </c>
      <c r="Y290" s="147" t="s">
        <v>4625</v>
      </c>
      <c r="Z290" s="147" t="str">
        <f t="shared" si="4"/>
        <v>0101PE</v>
      </c>
      <c r="AA290" s="261">
        <v>6.6666666666666666E-2</v>
      </c>
      <c r="AB290" s="213" t="s">
        <v>2544</v>
      </c>
      <c r="AC290" s="213" t="s">
        <v>16125</v>
      </c>
      <c r="AD290" s="218"/>
    </row>
    <row r="291" spans="1:30" s="39" customFormat="1" ht="24" customHeight="1">
      <c r="A291" s="211">
        <v>42872</v>
      </c>
      <c r="B291" s="210" t="s">
        <v>21438</v>
      </c>
      <c r="C291" s="141">
        <v>0</v>
      </c>
      <c r="D291" s="141" t="s">
        <v>1248</v>
      </c>
      <c r="E291" s="210" t="s">
        <v>21437</v>
      </c>
      <c r="F291" s="151">
        <v>42870</v>
      </c>
      <c r="G291" s="141" t="s">
        <v>3122</v>
      </c>
      <c r="H291" s="208" t="s">
        <v>21436</v>
      </c>
      <c r="I291" s="141">
        <v>2</v>
      </c>
      <c r="J291" s="220" t="s">
        <v>20511</v>
      </c>
      <c r="K291" s="220" t="s">
        <v>21435</v>
      </c>
      <c r="L291" s="208" t="s">
        <v>3058</v>
      </c>
      <c r="M291" s="141"/>
      <c r="N291" s="208">
        <v>0</v>
      </c>
      <c r="O291" s="141" t="s">
        <v>33</v>
      </c>
      <c r="P291" s="141">
        <v>38191.01</v>
      </c>
      <c r="Q291" s="141">
        <v>3262040</v>
      </c>
      <c r="R291" s="141">
        <v>3080730</v>
      </c>
      <c r="S291" s="208">
        <v>94.6</v>
      </c>
      <c r="T291" s="208">
        <v>0</v>
      </c>
      <c r="U291" s="208">
        <v>0</v>
      </c>
      <c r="V291" s="141" t="s">
        <v>21181</v>
      </c>
      <c r="W291" s="141" t="s">
        <v>21434</v>
      </c>
      <c r="X291" s="208" t="s">
        <v>21433</v>
      </c>
      <c r="Y291" s="141" t="s">
        <v>4625</v>
      </c>
      <c r="Z291" s="141" t="str">
        <f t="shared" si="4"/>
        <v>0101PE</v>
      </c>
      <c r="AA291" s="260">
        <v>6.6666666666666666E-2</v>
      </c>
      <c r="AB291" s="207" t="s">
        <v>2544</v>
      </c>
      <c r="AC291" s="207" t="s">
        <v>16125</v>
      </c>
      <c r="AD291" s="141"/>
    </row>
    <row r="292" spans="1:30" s="39" customFormat="1" ht="24" customHeight="1">
      <c r="A292" s="219">
        <v>42872</v>
      </c>
      <c r="B292" s="218" t="s">
        <v>21432</v>
      </c>
      <c r="C292" s="147">
        <v>0</v>
      </c>
      <c r="D292" s="147" t="s">
        <v>1248</v>
      </c>
      <c r="E292" s="219" t="s">
        <v>21427</v>
      </c>
      <c r="F292" s="219">
        <v>42870</v>
      </c>
      <c r="G292" s="135" t="s">
        <v>6941</v>
      </c>
      <c r="H292" s="147" t="s">
        <v>21426</v>
      </c>
      <c r="I292" s="147">
        <v>1</v>
      </c>
      <c r="J292" s="215" t="s">
        <v>2392</v>
      </c>
      <c r="K292" s="219" t="s">
        <v>20701</v>
      </c>
      <c r="L292" s="216" t="s">
        <v>350</v>
      </c>
      <c r="M292" s="219"/>
      <c r="N292" s="215">
        <v>0</v>
      </c>
      <c r="O292" s="135" t="s">
        <v>33</v>
      </c>
      <c r="P292" s="215">
        <v>38129.279999999999</v>
      </c>
      <c r="Q292" s="215">
        <v>3304537</v>
      </c>
      <c r="R292" s="135">
        <v>3108448</v>
      </c>
      <c r="S292" s="135">
        <v>94.2</v>
      </c>
      <c r="T292" s="215">
        <v>0</v>
      </c>
      <c r="U292" s="215">
        <v>0</v>
      </c>
      <c r="V292" s="215" t="s">
        <v>21431</v>
      </c>
      <c r="W292" s="135" t="s">
        <v>21430</v>
      </c>
      <c r="X292" s="219" t="s">
        <v>21429</v>
      </c>
      <c r="Y292" s="147" t="s">
        <v>4625</v>
      </c>
      <c r="Z292" s="147" t="str">
        <f t="shared" si="4"/>
        <v>0101PE</v>
      </c>
      <c r="AA292" s="261">
        <v>0</v>
      </c>
      <c r="AB292" s="213" t="s">
        <v>2544</v>
      </c>
      <c r="AC292" s="213" t="s">
        <v>16125</v>
      </c>
      <c r="AD292" s="218"/>
    </row>
    <row r="293" spans="1:30" s="39" customFormat="1" ht="24" customHeight="1">
      <c r="A293" s="211">
        <v>42872</v>
      </c>
      <c r="B293" s="210" t="s">
        <v>21428</v>
      </c>
      <c r="C293" s="141">
        <v>0</v>
      </c>
      <c r="D293" s="141" t="s">
        <v>1248</v>
      </c>
      <c r="E293" s="210" t="s">
        <v>21427</v>
      </c>
      <c r="F293" s="151">
        <v>42870</v>
      </c>
      <c r="G293" s="141" t="s">
        <v>3122</v>
      </c>
      <c r="H293" s="208" t="s">
        <v>21426</v>
      </c>
      <c r="I293" s="141">
        <v>2</v>
      </c>
      <c r="J293" s="208" t="s">
        <v>2392</v>
      </c>
      <c r="K293" s="264" t="s">
        <v>19023</v>
      </c>
      <c r="L293" s="208" t="s">
        <v>3058</v>
      </c>
      <c r="M293" s="141"/>
      <c r="N293" s="208">
        <v>0</v>
      </c>
      <c r="O293" s="141" t="s">
        <v>33</v>
      </c>
      <c r="P293" s="141">
        <v>38251.99</v>
      </c>
      <c r="Q293" s="141">
        <v>3332402</v>
      </c>
      <c r="R293" s="141">
        <v>3123321</v>
      </c>
      <c r="S293" s="208">
        <v>93.9</v>
      </c>
      <c r="T293" s="208">
        <v>0</v>
      </c>
      <c r="U293" s="208">
        <v>0</v>
      </c>
      <c r="V293" s="141" t="s">
        <v>21425</v>
      </c>
      <c r="W293" s="141" t="s">
        <v>21424</v>
      </c>
      <c r="X293" s="208" t="s">
        <v>21423</v>
      </c>
      <c r="Y293" s="141" t="s">
        <v>4625</v>
      </c>
      <c r="Z293" s="141" t="str">
        <f t="shared" si="4"/>
        <v>0101PE</v>
      </c>
      <c r="AA293" s="260">
        <v>0</v>
      </c>
      <c r="AB293" s="207" t="s">
        <v>2544</v>
      </c>
      <c r="AC293" s="207" t="s">
        <v>16125</v>
      </c>
      <c r="AD293" s="141"/>
    </row>
    <row r="294" spans="1:30" s="27" customFormat="1" ht="24" customHeight="1">
      <c r="A294" s="133">
        <v>42872</v>
      </c>
      <c r="B294" s="152" t="s">
        <v>21486</v>
      </c>
      <c r="C294" s="153" t="s">
        <v>21487</v>
      </c>
      <c r="D294" s="153" t="s">
        <v>31</v>
      </c>
      <c r="E294" s="153" t="s">
        <v>21488</v>
      </c>
      <c r="F294" s="133">
        <v>42862</v>
      </c>
      <c r="G294" s="153" t="s">
        <v>120</v>
      </c>
      <c r="H294" s="153" t="s">
        <v>21489</v>
      </c>
      <c r="I294" s="153">
        <v>1</v>
      </c>
      <c r="J294" s="153" t="s">
        <v>21490</v>
      </c>
      <c r="K294" s="153" t="s">
        <v>28</v>
      </c>
      <c r="L294" s="153">
        <v>0</v>
      </c>
      <c r="M294" s="153" t="s">
        <v>21017</v>
      </c>
      <c r="N294" s="153">
        <v>185</v>
      </c>
      <c r="O294" s="153" t="s">
        <v>41</v>
      </c>
      <c r="P294" s="153">
        <v>100497.25</v>
      </c>
      <c r="Q294" s="153">
        <v>4309650</v>
      </c>
      <c r="R294" s="153">
        <v>3051873</v>
      </c>
      <c r="S294" s="153">
        <v>70.81</v>
      </c>
      <c r="T294" s="153" t="s">
        <v>21491</v>
      </c>
      <c r="U294" s="153" t="s">
        <v>21492</v>
      </c>
      <c r="V294" s="153" t="s">
        <v>21493</v>
      </c>
      <c r="W294" s="153" t="s">
        <v>21494</v>
      </c>
      <c r="X294" s="153" t="s">
        <v>21495</v>
      </c>
      <c r="Y294" s="147" t="s">
        <v>140</v>
      </c>
      <c r="Z294" s="147" t="str">
        <f t="shared" si="4"/>
        <v>Exome capture151PE</v>
      </c>
      <c r="AA294" s="154">
        <v>0</v>
      </c>
      <c r="AB294" s="155" t="s">
        <v>30</v>
      </c>
      <c r="AC294" s="155" t="s">
        <v>139</v>
      </c>
      <c r="AD294" s="206"/>
    </row>
    <row r="295" spans="1:30" s="27" customFormat="1" ht="24" customHeight="1">
      <c r="A295" s="139">
        <v>42872</v>
      </c>
      <c r="B295" s="140" t="s">
        <v>18671</v>
      </c>
      <c r="C295" s="141" t="s">
        <v>21487</v>
      </c>
      <c r="D295" s="141" t="s">
        <v>31</v>
      </c>
      <c r="E295" s="141" t="s">
        <v>21488</v>
      </c>
      <c r="F295" s="142">
        <v>42862</v>
      </c>
      <c r="G295" s="141" t="s">
        <v>120</v>
      </c>
      <c r="H295" s="141" t="s">
        <v>21489</v>
      </c>
      <c r="I295" s="141">
        <v>2</v>
      </c>
      <c r="J295" s="141" t="s">
        <v>21490</v>
      </c>
      <c r="K295" s="141" t="s">
        <v>28</v>
      </c>
      <c r="L295" s="141">
        <v>0</v>
      </c>
      <c r="M295" s="141" t="s">
        <v>21017</v>
      </c>
      <c r="N295" s="141">
        <v>191</v>
      </c>
      <c r="O295" s="141" t="s">
        <v>41</v>
      </c>
      <c r="P295" s="141">
        <v>99888.57</v>
      </c>
      <c r="Q295" s="141">
        <v>4309650</v>
      </c>
      <c r="R295" s="141">
        <v>3041090</v>
      </c>
      <c r="S295" s="141">
        <v>70.56</v>
      </c>
      <c r="T295" s="141" t="s">
        <v>21496</v>
      </c>
      <c r="U295" s="141" t="s">
        <v>21497</v>
      </c>
      <c r="V295" s="141" t="s">
        <v>21498</v>
      </c>
      <c r="W295" s="141" t="s">
        <v>21499</v>
      </c>
      <c r="X295" s="141" t="s">
        <v>21500</v>
      </c>
      <c r="Y295" s="141" t="s">
        <v>140</v>
      </c>
      <c r="Z295" s="141" t="str">
        <f t="shared" si="4"/>
        <v>Exome capture151PE</v>
      </c>
      <c r="AA295" s="143">
        <v>0</v>
      </c>
      <c r="AB295" s="143" t="s">
        <v>30</v>
      </c>
      <c r="AC295" s="156" t="s">
        <v>139</v>
      </c>
      <c r="AD295" s="205"/>
    </row>
    <row r="296" spans="1:30" s="27" customFormat="1" ht="24" customHeight="1">
      <c r="A296" s="139">
        <v>42872</v>
      </c>
      <c r="B296" s="140" t="s">
        <v>21501</v>
      </c>
      <c r="C296" s="141" t="s">
        <v>21487</v>
      </c>
      <c r="D296" s="141" t="s">
        <v>31</v>
      </c>
      <c r="E296" s="141" t="s">
        <v>21502</v>
      </c>
      <c r="F296" s="142">
        <v>42862</v>
      </c>
      <c r="G296" s="141" t="s">
        <v>120</v>
      </c>
      <c r="H296" s="141" t="s">
        <v>21489</v>
      </c>
      <c r="I296" s="141">
        <v>3</v>
      </c>
      <c r="J296" s="141" t="s">
        <v>21490</v>
      </c>
      <c r="K296" s="141" t="s">
        <v>28</v>
      </c>
      <c r="L296" s="141">
        <v>0</v>
      </c>
      <c r="M296" s="141" t="s">
        <v>21017</v>
      </c>
      <c r="N296" s="141">
        <v>155</v>
      </c>
      <c r="O296" s="141" t="s">
        <v>41</v>
      </c>
      <c r="P296" s="141">
        <v>99833.38</v>
      </c>
      <c r="Q296" s="141">
        <v>4309650</v>
      </c>
      <c r="R296" s="141">
        <v>3022468</v>
      </c>
      <c r="S296" s="141">
        <v>70.13</v>
      </c>
      <c r="T296" s="141" t="s">
        <v>21503</v>
      </c>
      <c r="U296" s="141" t="s">
        <v>21504</v>
      </c>
      <c r="V296" s="141" t="s">
        <v>21505</v>
      </c>
      <c r="W296" s="141" t="s">
        <v>21506</v>
      </c>
      <c r="X296" s="141" t="s">
        <v>21507</v>
      </c>
      <c r="Y296" s="141" t="s">
        <v>140</v>
      </c>
      <c r="Z296" s="141" t="str">
        <f t="shared" si="4"/>
        <v>Exome capture151PE</v>
      </c>
      <c r="AA296" s="143">
        <v>0</v>
      </c>
      <c r="AB296" s="143" t="s">
        <v>30</v>
      </c>
      <c r="AC296" s="156" t="s">
        <v>139</v>
      </c>
      <c r="AD296" s="205"/>
    </row>
    <row r="297" spans="1:30" s="27" customFormat="1" ht="24" customHeight="1">
      <c r="A297" s="139">
        <v>42872</v>
      </c>
      <c r="B297" s="140" t="s">
        <v>21501</v>
      </c>
      <c r="C297" s="141" t="s">
        <v>21487</v>
      </c>
      <c r="D297" s="141" t="s">
        <v>31</v>
      </c>
      <c r="E297" s="141" t="s">
        <v>21502</v>
      </c>
      <c r="F297" s="142">
        <v>42862</v>
      </c>
      <c r="G297" s="141" t="s">
        <v>120</v>
      </c>
      <c r="H297" s="141" t="s">
        <v>21489</v>
      </c>
      <c r="I297" s="141">
        <v>4</v>
      </c>
      <c r="J297" s="141" t="s">
        <v>21490</v>
      </c>
      <c r="K297" s="141" t="s">
        <v>28</v>
      </c>
      <c r="L297" s="141">
        <v>0</v>
      </c>
      <c r="M297" s="141" t="s">
        <v>21017</v>
      </c>
      <c r="N297" s="141">
        <v>191</v>
      </c>
      <c r="O297" s="141" t="s">
        <v>41</v>
      </c>
      <c r="P297" s="141">
        <v>101841.81</v>
      </c>
      <c r="Q297" s="141">
        <v>4309650</v>
      </c>
      <c r="R297" s="141">
        <v>3083000</v>
      </c>
      <c r="S297" s="141">
        <v>71.540000000000006</v>
      </c>
      <c r="T297" s="141" t="s">
        <v>21508</v>
      </c>
      <c r="U297" s="141" t="s">
        <v>21509</v>
      </c>
      <c r="V297" s="141" t="s">
        <v>21505</v>
      </c>
      <c r="W297" s="141" t="s">
        <v>21510</v>
      </c>
      <c r="X297" s="141" t="s">
        <v>21511</v>
      </c>
      <c r="Y297" s="141" t="s">
        <v>140</v>
      </c>
      <c r="Z297" s="141" t="str">
        <f t="shared" si="4"/>
        <v>Exome capture151PE</v>
      </c>
      <c r="AA297" s="143">
        <v>0</v>
      </c>
      <c r="AB297" s="143" t="s">
        <v>30</v>
      </c>
      <c r="AC297" s="156" t="s">
        <v>139</v>
      </c>
      <c r="AD297" s="205"/>
    </row>
    <row r="298" spans="1:30" s="27" customFormat="1" ht="24" customHeight="1">
      <c r="A298" s="139">
        <v>42872</v>
      </c>
      <c r="B298" s="140" t="s">
        <v>21512</v>
      </c>
      <c r="C298" s="141" t="s">
        <v>21487</v>
      </c>
      <c r="D298" s="141" t="s">
        <v>31</v>
      </c>
      <c r="E298" s="141" t="s">
        <v>21513</v>
      </c>
      <c r="F298" s="142">
        <v>42862</v>
      </c>
      <c r="G298" s="141" t="s">
        <v>120</v>
      </c>
      <c r="H298" s="141" t="s">
        <v>21489</v>
      </c>
      <c r="I298" s="141">
        <v>5</v>
      </c>
      <c r="J298" s="141" t="s">
        <v>21490</v>
      </c>
      <c r="K298" s="141" t="s">
        <v>28</v>
      </c>
      <c r="L298" s="141">
        <v>0</v>
      </c>
      <c r="M298" s="141" t="s">
        <v>21009</v>
      </c>
      <c r="N298" s="141">
        <v>165</v>
      </c>
      <c r="O298" s="141" t="s">
        <v>41</v>
      </c>
      <c r="P298" s="141">
        <v>100059.62</v>
      </c>
      <c r="Q298" s="141">
        <v>4309650</v>
      </c>
      <c r="R298" s="141">
        <v>3055257</v>
      </c>
      <c r="S298" s="141">
        <v>70.89</v>
      </c>
      <c r="T298" s="141" t="s">
        <v>21514</v>
      </c>
      <c r="U298" s="141" t="s">
        <v>21515</v>
      </c>
      <c r="V298" s="141" t="s">
        <v>21516</v>
      </c>
      <c r="W298" s="141" t="s">
        <v>21517</v>
      </c>
      <c r="X298" s="141" t="s">
        <v>21518</v>
      </c>
      <c r="Y298" s="141" t="s">
        <v>140</v>
      </c>
      <c r="Z298" s="141" t="str">
        <f t="shared" si="4"/>
        <v>Exome capture151PE</v>
      </c>
      <c r="AA298" s="143">
        <v>0</v>
      </c>
      <c r="AB298" s="143" t="s">
        <v>30</v>
      </c>
      <c r="AC298" s="156" t="s">
        <v>139</v>
      </c>
      <c r="AD298" s="205"/>
    </row>
    <row r="299" spans="1:30" s="27" customFormat="1" ht="24" customHeight="1">
      <c r="A299" s="139">
        <v>42872</v>
      </c>
      <c r="B299" s="140" t="s">
        <v>21512</v>
      </c>
      <c r="C299" s="141" t="s">
        <v>6915</v>
      </c>
      <c r="D299" s="141" t="s">
        <v>31</v>
      </c>
      <c r="E299" s="141" t="s">
        <v>21513</v>
      </c>
      <c r="F299" s="142">
        <v>42862</v>
      </c>
      <c r="G299" s="141" t="s">
        <v>120</v>
      </c>
      <c r="H299" s="141" t="s">
        <v>21489</v>
      </c>
      <c r="I299" s="141">
        <v>6</v>
      </c>
      <c r="J299" s="141" t="s">
        <v>10784</v>
      </c>
      <c r="K299" s="141" t="s">
        <v>28</v>
      </c>
      <c r="L299" s="141">
        <v>0</v>
      </c>
      <c r="M299" s="141" t="s">
        <v>21009</v>
      </c>
      <c r="N299" s="141">
        <v>158</v>
      </c>
      <c r="O299" s="141" t="s">
        <v>41</v>
      </c>
      <c r="P299" s="141">
        <v>99720.66</v>
      </c>
      <c r="Q299" s="141">
        <v>4309650</v>
      </c>
      <c r="R299" s="141">
        <v>3042368</v>
      </c>
      <c r="S299" s="141">
        <v>70.59</v>
      </c>
      <c r="T299" s="141" t="s">
        <v>21519</v>
      </c>
      <c r="U299" s="141" t="s">
        <v>21520</v>
      </c>
      <c r="V299" s="141" t="s">
        <v>21521</v>
      </c>
      <c r="W299" s="141" t="s">
        <v>21522</v>
      </c>
      <c r="X299" s="141" t="s">
        <v>21523</v>
      </c>
      <c r="Y299" s="141" t="s">
        <v>140</v>
      </c>
      <c r="Z299" s="141" t="str">
        <f t="shared" si="4"/>
        <v>Exome capture151PE</v>
      </c>
      <c r="AA299" s="143">
        <v>0</v>
      </c>
      <c r="AB299" s="143" t="s">
        <v>30</v>
      </c>
      <c r="AC299" s="156" t="s">
        <v>139</v>
      </c>
      <c r="AD299" s="205"/>
    </row>
    <row r="300" spans="1:30" s="27" customFormat="1" ht="24" customHeight="1">
      <c r="A300" s="139">
        <v>42872</v>
      </c>
      <c r="B300" s="140" t="s">
        <v>21524</v>
      </c>
      <c r="C300" s="141" t="s">
        <v>6915</v>
      </c>
      <c r="D300" s="141" t="s">
        <v>31</v>
      </c>
      <c r="E300" s="141" t="s">
        <v>21525</v>
      </c>
      <c r="F300" s="142">
        <v>42862</v>
      </c>
      <c r="G300" s="141" t="s">
        <v>120</v>
      </c>
      <c r="H300" s="141" t="s">
        <v>21489</v>
      </c>
      <c r="I300" s="141">
        <v>7</v>
      </c>
      <c r="J300" s="141" t="s">
        <v>10784</v>
      </c>
      <c r="K300" s="141" t="s">
        <v>28</v>
      </c>
      <c r="L300" s="141">
        <v>0</v>
      </c>
      <c r="M300" s="141" t="s">
        <v>21017</v>
      </c>
      <c r="N300" s="141">
        <v>202</v>
      </c>
      <c r="O300" s="141" t="s">
        <v>41</v>
      </c>
      <c r="P300" s="141">
        <v>99053.72</v>
      </c>
      <c r="Q300" s="141">
        <v>4309650</v>
      </c>
      <c r="R300" s="141">
        <v>3007983</v>
      </c>
      <c r="S300" s="141">
        <v>69.8</v>
      </c>
      <c r="T300" s="141" t="s">
        <v>21526</v>
      </c>
      <c r="U300" s="141" t="s">
        <v>21527</v>
      </c>
      <c r="V300" s="141" t="s">
        <v>21528</v>
      </c>
      <c r="W300" s="141" t="s">
        <v>21529</v>
      </c>
      <c r="X300" s="141" t="s">
        <v>21530</v>
      </c>
      <c r="Y300" s="141" t="s">
        <v>140</v>
      </c>
      <c r="Z300" s="141" t="str">
        <f t="shared" si="4"/>
        <v>Exome capture151PE</v>
      </c>
      <c r="AA300" s="143">
        <v>0</v>
      </c>
      <c r="AB300" s="143" t="s">
        <v>30</v>
      </c>
      <c r="AC300" s="156" t="s">
        <v>139</v>
      </c>
      <c r="AD300" s="205"/>
    </row>
    <row r="301" spans="1:30" s="27" customFormat="1" ht="24" customHeight="1">
      <c r="A301" s="139">
        <v>42872</v>
      </c>
      <c r="B301" s="140" t="s">
        <v>21524</v>
      </c>
      <c r="C301" s="141" t="s">
        <v>6915</v>
      </c>
      <c r="D301" s="141" t="s">
        <v>31</v>
      </c>
      <c r="E301" s="141" t="s">
        <v>21525</v>
      </c>
      <c r="F301" s="142">
        <v>42862</v>
      </c>
      <c r="G301" s="141" t="s">
        <v>120</v>
      </c>
      <c r="H301" s="141" t="s">
        <v>21489</v>
      </c>
      <c r="I301" s="141">
        <v>8</v>
      </c>
      <c r="J301" s="141" t="s">
        <v>10784</v>
      </c>
      <c r="K301" s="141" t="s">
        <v>28</v>
      </c>
      <c r="L301" s="141">
        <v>0</v>
      </c>
      <c r="M301" s="141" t="s">
        <v>21017</v>
      </c>
      <c r="N301" s="141">
        <v>175</v>
      </c>
      <c r="O301" s="141" t="s">
        <v>41</v>
      </c>
      <c r="P301" s="141">
        <v>100688.13</v>
      </c>
      <c r="Q301" s="141">
        <v>4309650</v>
      </c>
      <c r="R301" s="141">
        <v>3080758</v>
      </c>
      <c r="S301" s="141">
        <v>71.489999999999995</v>
      </c>
      <c r="T301" s="141" t="s">
        <v>21531</v>
      </c>
      <c r="U301" s="141" t="s">
        <v>21532</v>
      </c>
      <c r="V301" s="141" t="s">
        <v>21533</v>
      </c>
      <c r="W301" s="141" t="s">
        <v>21534</v>
      </c>
      <c r="X301" s="141" t="s">
        <v>21535</v>
      </c>
      <c r="Y301" s="141" t="s">
        <v>140</v>
      </c>
      <c r="Z301" s="141" t="str">
        <f t="shared" si="4"/>
        <v>Exome capture151PE</v>
      </c>
      <c r="AA301" s="143">
        <v>0</v>
      </c>
      <c r="AB301" s="143" t="s">
        <v>30</v>
      </c>
      <c r="AC301" s="156" t="s">
        <v>139</v>
      </c>
      <c r="AD301" s="205"/>
    </row>
    <row r="302" spans="1:30" s="27" customFormat="1" ht="24" customHeight="1">
      <c r="A302" s="133">
        <v>42873</v>
      </c>
      <c r="B302" s="152" t="s">
        <v>21536</v>
      </c>
      <c r="C302" s="153" t="s">
        <v>104</v>
      </c>
      <c r="D302" s="153" t="s">
        <v>31</v>
      </c>
      <c r="E302" s="153" t="s">
        <v>21537</v>
      </c>
      <c r="F302" s="133">
        <v>42869</v>
      </c>
      <c r="G302" s="153" t="s">
        <v>135</v>
      </c>
      <c r="H302" s="153" t="s">
        <v>21538</v>
      </c>
      <c r="I302" s="153">
        <v>1</v>
      </c>
      <c r="J302" s="153" t="s">
        <v>7715</v>
      </c>
      <c r="K302" s="153" t="s">
        <v>28</v>
      </c>
      <c r="L302" s="153">
        <v>0</v>
      </c>
      <c r="M302" s="153" t="s">
        <v>20320</v>
      </c>
      <c r="N302" s="153">
        <v>0</v>
      </c>
      <c r="O302" s="153" t="s">
        <v>33</v>
      </c>
      <c r="P302" s="153">
        <v>81381.91</v>
      </c>
      <c r="Q302" s="153">
        <v>4309650</v>
      </c>
      <c r="R302" s="153">
        <v>3676189</v>
      </c>
      <c r="S302" s="153">
        <v>85.3</v>
      </c>
      <c r="T302" s="153">
        <v>0</v>
      </c>
      <c r="U302" s="153">
        <v>0</v>
      </c>
      <c r="V302" s="153" t="s">
        <v>21539</v>
      </c>
      <c r="W302" s="153" t="s">
        <v>21540</v>
      </c>
      <c r="X302" s="153" t="s">
        <v>21541</v>
      </c>
      <c r="Y302" s="147" t="s">
        <v>4625</v>
      </c>
      <c r="Z302" s="147" t="str">
        <f t="shared" si="4"/>
        <v>Transcriptome101PE</v>
      </c>
      <c r="AA302" s="154">
        <v>0</v>
      </c>
      <c r="AB302" s="155" t="s">
        <v>30</v>
      </c>
      <c r="AC302" s="155" t="s">
        <v>139</v>
      </c>
      <c r="AD302" s="206"/>
    </row>
    <row r="303" spans="1:30" s="27" customFormat="1" ht="24" customHeight="1">
      <c r="A303" s="139">
        <v>42873</v>
      </c>
      <c r="B303" s="140" t="s">
        <v>21130</v>
      </c>
      <c r="C303" s="141" t="s">
        <v>104</v>
      </c>
      <c r="D303" s="141" t="s">
        <v>31</v>
      </c>
      <c r="E303" s="141" t="s">
        <v>21537</v>
      </c>
      <c r="F303" s="142">
        <v>42869</v>
      </c>
      <c r="G303" s="141" t="s">
        <v>135</v>
      </c>
      <c r="H303" s="141" t="s">
        <v>21538</v>
      </c>
      <c r="I303" s="141">
        <v>2</v>
      </c>
      <c r="J303" s="141" t="s">
        <v>7715</v>
      </c>
      <c r="K303" s="141" t="s">
        <v>28</v>
      </c>
      <c r="L303" s="141">
        <v>0</v>
      </c>
      <c r="M303" s="141" t="s">
        <v>20320</v>
      </c>
      <c r="N303" s="141">
        <v>0</v>
      </c>
      <c r="O303" s="141" t="s">
        <v>33</v>
      </c>
      <c r="P303" s="141">
        <v>79437.350000000006</v>
      </c>
      <c r="Q303" s="141">
        <v>4309650</v>
      </c>
      <c r="R303" s="141">
        <v>3582990</v>
      </c>
      <c r="S303" s="141">
        <v>83.14</v>
      </c>
      <c r="T303" s="141">
        <v>0</v>
      </c>
      <c r="U303" s="141">
        <v>0</v>
      </c>
      <c r="V303" s="141" t="s">
        <v>21542</v>
      </c>
      <c r="W303" s="141" t="s">
        <v>21543</v>
      </c>
      <c r="X303" s="141" t="s">
        <v>21544</v>
      </c>
      <c r="Y303" s="141" t="s">
        <v>4625</v>
      </c>
      <c r="Z303" s="141" t="str">
        <f t="shared" si="4"/>
        <v>Transcriptome101PE</v>
      </c>
      <c r="AA303" s="143">
        <v>0</v>
      </c>
      <c r="AB303" s="143" t="s">
        <v>30</v>
      </c>
      <c r="AC303" s="156" t="s">
        <v>139</v>
      </c>
      <c r="AD303" s="205"/>
    </row>
    <row r="304" spans="1:30" s="27" customFormat="1" ht="24" customHeight="1">
      <c r="A304" s="139">
        <v>42873</v>
      </c>
      <c r="B304" s="140" t="s">
        <v>21545</v>
      </c>
      <c r="C304" s="141" t="s">
        <v>104</v>
      </c>
      <c r="D304" s="141" t="s">
        <v>17732</v>
      </c>
      <c r="E304" s="141" t="s">
        <v>17733</v>
      </c>
      <c r="F304" s="142">
        <v>42869</v>
      </c>
      <c r="G304" s="141" t="s">
        <v>135</v>
      </c>
      <c r="H304" s="141" t="s">
        <v>21538</v>
      </c>
      <c r="I304" s="141">
        <v>3</v>
      </c>
      <c r="J304" s="141" t="s">
        <v>7715</v>
      </c>
      <c r="K304" s="141" t="s">
        <v>28</v>
      </c>
      <c r="L304" s="141">
        <v>0</v>
      </c>
      <c r="M304" s="141" t="s">
        <v>20327</v>
      </c>
      <c r="N304" s="141">
        <v>0</v>
      </c>
      <c r="O304" s="141" t="s">
        <v>33</v>
      </c>
      <c r="P304" s="141">
        <v>79701.259999999995</v>
      </c>
      <c r="Q304" s="141">
        <v>4309650</v>
      </c>
      <c r="R304" s="141">
        <v>3558092</v>
      </c>
      <c r="S304" s="141">
        <v>82.56</v>
      </c>
      <c r="T304" s="141">
        <v>0</v>
      </c>
      <c r="U304" s="141">
        <v>0</v>
      </c>
      <c r="V304" s="141" t="s">
        <v>21546</v>
      </c>
      <c r="W304" s="141" t="s">
        <v>21547</v>
      </c>
      <c r="X304" s="141" t="s">
        <v>21548</v>
      </c>
      <c r="Y304" s="141" t="s">
        <v>4625</v>
      </c>
      <c r="Z304" s="141" t="str">
        <f t="shared" si="4"/>
        <v>Transcriptome101PE</v>
      </c>
      <c r="AA304" s="143">
        <v>0</v>
      </c>
      <c r="AB304" s="143" t="s">
        <v>30</v>
      </c>
      <c r="AC304" s="156" t="s">
        <v>139</v>
      </c>
      <c r="AD304" s="205"/>
    </row>
    <row r="305" spans="1:30" s="27" customFormat="1" ht="24" customHeight="1">
      <c r="A305" s="139">
        <v>42873</v>
      </c>
      <c r="B305" s="140" t="s">
        <v>21549</v>
      </c>
      <c r="C305" s="141" t="s">
        <v>27</v>
      </c>
      <c r="D305" s="141" t="s">
        <v>31</v>
      </c>
      <c r="E305" s="141" t="s">
        <v>21550</v>
      </c>
      <c r="F305" s="142">
        <v>42869</v>
      </c>
      <c r="G305" s="141" t="s">
        <v>135</v>
      </c>
      <c r="H305" s="141" t="s">
        <v>21538</v>
      </c>
      <c r="I305" s="141">
        <v>4</v>
      </c>
      <c r="J305" s="141" t="s">
        <v>7715</v>
      </c>
      <c r="K305" s="141" t="s">
        <v>28</v>
      </c>
      <c r="L305" s="141">
        <v>0</v>
      </c>
      <c r="M305" s="141" t="s">
        <v>20327</v>
      </c>
      <c r="N305" s="141">
        <v>0</v>
      </c>
      <c r="O305" s="141" t="s">
        <v>33</v>
      </c>
      <c r="P305" s="141">
        <v>76683.11</v>
      </c>
      <c r="Q305" s="141">
        <v>4309650</v>
      </c>
      <c r="R305" s="141">
        <v>3423352</v>
      </c>
      <c r="S305" s="141">
        <v>79.430000000000007</v>
      </c>
      <c r="T305" s="141">
        <v>0</v>
      </c>
      <c r="U305" s="141">
        <v>0</v>
      </c>
      <c r="V305" s="141" t="s">
        <v>21551</v>
      </c>
      <c r="W305" s="141" t="s">
        <v>21552</v>
      </c>
      <c r="X305" s="141" t="s">
        <v>21553</v>
      </c>
      <c r="Y305" s="141" t="s">
        <v>4625</v>
      </c>
      <c r="Z305" s="141" t="str">
        <f t="shared" si="4"/>
        <v>Re-sequencing101PE</v>
      </c>
      <c r="AA305" s="143">
        <v>0</v>
      </c>
      <c r="AB305" s="143" t="s">
        <v>30</v>
      </c>
      <c r="AC305" s="156" t="s">
        <v>139</v>
      </c>
      <c r="AD305" s="205"/>
    </row>
    <row r="306" spans="1:30" s="27" customFormat="1" ht="24" customHeight="1">
      <c r="A306" s="139">
        <v>42873</v>
      </c>
      <c r="B306" s="140" t="s">
        <v>21130</v>
      </c>
      <c r="C306" s="141" t="s">
        <v>104</v>
      </c>
      <c r="D306" s="141" t="s">
        <v>31</v>
      </c>
      <c r="E306" s="141" t="s">
        <v>21131</v>
      </c>
      <c r="F306" s="142">
        <v>42869</v>
      </c>
      <c r="G306" s="141" t="s">
        <v>135</v>
      </c>
      <c r="H306" s="141" t="s">
        <v>21538</v>
      </c>
      <c r="I306" s="141">
        <v>5</v>
      </c>
      <c r="J306" s="141" t="s">
        <v>7715</v>
      </c>
      <c r="K306" s="141" t="s">
        <v>28</v>
      </c>
      <c r="L306" s="141">
        <v>0</v>
      </c>
      <c r="M306" s="141" t="s">
        <v>21554</v>
      </c>
      <c r="N306" s="141">
        <v>0</v>
      </c>
      <c r="O306" s="141" t="s">
        <v>33</v>
      </c>
      <c r="P306" s="141">
        <v>79434.28</v>
      </c>
      <c r="Q306" s="141">
        <v>4309650</v>
      </c>
      <c r="R306" s="141">
        <v>3679434</v>
      </c>
      <c r="S306" s="141">
        <v>85.38</v>
      </c>
      <c r="T306" s="141">
        <v>0</v>
      </c>
      <c r="U306" s="141">
        <v>0</v>
      </c>
      <c r="V306" s="141" t="s">
        <v>21555</v>
      </c>
      <c r="W306" s="141" t="s">
        <v>21556</v>
      </c>
      <c r="X306" s="141" t="s">
        <v>21557</v>
      </c>
      <c r="Y306" s="141" t="s">
        <v>4625</v>
      </c>
      <c r="Z306" s="141" t="str">
        <f t="shared" si="4"/>
        <v>Transcriptome101PE</v>
      </c>
      <c r="AA306" s="143">
        <v>0</v>
      </c>
      <c r="AB306" s="143" t="s">
        <v>30</v>
      </c>
      <c r="AC306" s="156" t="s">
        <v>139</v>
      </c>
      <c r="AD306" s="205"/>
    </row>
    <row r="307" spans="1:30" s="27" customFormat="1" ht="24" customHeight="1">
      <c r="A307" s="139">
        <v>42873</v>
      </c>
      <c r="B307" s="140" t="s">
        <v>21558</v>
      </c>
      <c r="C307" s="141" t="s">
        <v>9985</v>
      </c>
      <c r="D307" s="141" t="s">
        <v>21559</v>
      </c>
      <c r="E307" s="141" t="s">
        <v>21560</v>
      </c>
      <c r="F307" s="142">
        <v>42869</v>
      </c>
      <c r="G307" s="141" t="s">
        <v>135</v>
      </c>
      <c r="H307" s="141" t="s">
        <v>21538</v>
      </c>
      <c r="I307" s="141">
        <v>6</v>
      </c>
      <c r="J307" s="141" t="s">
        <v>7715</v>
      </c>
      <c r="K307" s="141" t="s">
        <v>28</v>
      </c>
      <c r="L307" s="141">
        <v>0</v>
      </c>
      <c r="M307" s="141" t="s">
        <v>20356</v>
      </c>
      <c r="N307" s="141">
        <v>0</v>
      </c>
      <c r="O307" s="141" t="s">
        <v>33</v>
      </c>
      <c r="P307" s="141">
        <v>71666.97</v>
      </c>
      <c r="Q307" s="141">
        <v>4309650</v>
      </c>
      <c r="R307" s="141">
        <v>3199418</v>
      </c>
      <c r="S307" s="141">
        <v>74.239999999999995</v>
      </c>
      <c r="T307" s="141">
        <v>0</v>
      </c>
      <c r="U307" s="141">
        <v>0</v>
      </c>
      <c r="V307" s="141" t="s">
        <v>21561</v>
      </c>
      <c r="W307" s="141" t="s">
        <v>21562</v>
      </c>
      <c r="X307" s="141" t="s">
        <v>21563</v>
      </c>
      <c r="Y307" s="141" t="s">
        <v>4625</v>
      </c>
      <c r="Z307" s="141" t="str">
        <f t="shared" si="4"/>
        <v>GBS101PE</v>
      </c>
      <c r="AA307" s="143">
        <v>0</v>
      </c>
      <c r="AB307" s="143" t="s">
        <v>30</v>
      </c>
      <c r="AC307" s="156" t="s">
        <v>139</v>
      </c>
      <c r="AD307" s="205"/>
    </row>
    <row r="308" spans="1:30" s="27" customFormat="1" ht="24" customHeight="1">
      <c r="A308" s="139">
        <v>42873</v>
      </c>
      <c r="B308" s="140" t="s">
        <v>21558</v>
      </c>
      <c r="C308" s="141" t="s">
        <v>9985</v>
      </c>
      <c r="D308" s="141" t="s">
        <v>21564</v>
      </c>
      <c r="E308" s="141" t="s">
        <v>21565</v>
      </c>
      <c r="F308" s="142">
        <v>42869</v>
      </c>
      <c r="G308" s="141" t="s">
        <v>135</v>
      </c>
      <c r="H308" s="141" t="s">
        <v>21538</v>
      </c>
      <c r="I308" s="141">
        <v>7</v>
      </c>
      <c r="J308" s="141" t="s">
        <v>7715</v>
      </c>
      <c r="K308" s="141" t="s">
        <v>28</v>
      </c>
      <c r="L308" s="141">
        <v>0</v>
      </c>
      <c r="M308" s="141" t="s">
        <v>20356</v>
      </c>
      <c r="N308" s="141">
        <v>0</v>
      </c>
      <c r="O308" s="141" t="s">
        <v>33</v>
      </c>
      <c r="P308" s="141">
        <v>73905.08</v>
      </c>
      <c r="Q308" s="141">
        <v>4309650</v>
      </c>
      <c r="R308" s="141">
        <v>3299334</v>
      </c>
      <c r="S308" s="141">
        <v>76.56</v>
      </c>
      <c r="T308" s="141">
        <v>0</v>
      </c>
      <c r="U308" s="141">
        <v>0</v>
      </c>
      <c r="V308" s="141" t="s">
        <v>21566</v>
      </c>
      <c r="W308" s="141" t="s">
        <v>21567</v>
      </c>
      <c r="X308" s="141" t="s">
        <v>21568</v>
      </c>
      <c r="Y308" s="141" t="s">
        <v>4625</v>
      </c>
      <c r="Z308" s="141" t="str">
        <f t="shared" si="4"/>
        <v>GBS101PE</v>
      </c>
      <c r="AA308" s="143">
        <v>0</v>
      </c>
      <c r="AB308" s="143" t="s">
        <v>30</v>
      </c>
      <c r="AC308" s="156" t="s">
        <v>139</v>
      </c>
      <c r="AD308" s="205"/>
    </row>
    <row r="309" spans="1:30" s="27" customFormat="1" ht="24" customHeight="1">
      <c r="A309" s="139">
        <v>42873</v>
      </c>
      <c r="B309" s="140" t="s">
        <v>21558</v>
      </c>
      <c r="C309" s="141" t="s">
        <v>9985</v>
      </c>
      <c r="D309" s="141" t="s">
        <v>21569</v>
      </c>
      <c r="E309" s="141" t="s">
        <v>21570</v>
      </c>
      <c r="F309" s="142">
        <v>42869</v>
      </c>
      <c r="G309" s="141" t="s">
        <v>135</v>
      </c>
      <c r="H309" s="141" t="s">
        <v>21538</v>
      </c>
      <c r="I309" s="141">
        <v>8</v>
      </c>
      <c r="J309" s="141" t="s">
        <v>7715</v>
      </c>
      <c r="K309" s="141" t="s">
        <v>28</v>
      </c>
      <c r="L309" s="141">
        <v>0</v>
      </c>
      <c r="M309" s="141" t="s">
        <v>20356</v>
      </c>
      <c r="N309" s="141">
        <v>0</v>
      </c>
      <c r="O309" s="141" t="s">
        <v>33</v>
      </c>
      <c r="P309" s="141">
        <v>63592.11</v>
      </c>
      <c r="Q309" s="141">
        <v>4309650</v>
      </c>
      <c r="R309" s="141">
        <v>2838933</v>
      </c>
      <c r="S309" s="141">
        <v>65.87</v>
      </c>
      <c r="T309" s="141">
        <v>0</v>
      </c>
      <c r="U309" s="141">
        <v>0</v>
      </c>
      <c r="V309" s="141" t="s">
        <v>21571</v>
      </c>
      <c r="W309" s="141" t="s">
        <v>21572</v>
      </c>
      <c r="X309" s="141" t="s">
        <v>21573</v>
      </c>
      <c r="Y309" s="141" t="s">
        <v>4625</v>
      </c>
      <c r="Z309" s="141" t="str">
        <f t="shared" si="4"/>
        <v>GBS101PE</v>
      </c>
      <c r="AA309" s="143">
        <v>0</v>
      </c>
      <c r="AB309" s="143" t="s">
        <v>30</v>
      </c>
      <c r="AC309" s="156" t="s">
        <v>139</v>
      </c>
      <c r="AD309" s="205"/>
    </row>
    <row r="310" spans="1:30" s="247" customFormat="1" ht="24" customHeight="1">
      <c r="A310" s="133">
        <v>42873</v>
      </c>
      <c r="B310" s="134" t="s">
        <v>16925</v>
      </c>
      <c r="C310" s="135" t="s">
        <v>4732</v>
      </c>
      <c r="D310" s="135" t="s">
        <v>31</v>
      </c>
      <c r="E310" s="135" t="s">
        <v>21462</v>
      </c>
      <c r="F310" s="159">
        <v>42872</v>
      </c>
      <c r="G310" s="135" t="s">
        <v>40</v>
      </c>
      <c r="H310" s="135" t="s">
        <v>21461</v>
      </c>
      <c r="I310" s="135">
        <v>1</v>
      </c>
      <c r="J310" s="216" t="s">
        <v>3576</v>
      </c>
      <c r="K310" s="147" t="s">
        <v>21460</v>
      </c>
      <c r="L310" s="135">
        <v>0</v>
      </c>
      <c r="M310" s="135"/>
      <c r="N310" s="135">
        <v>0</v>
      </c>
      <c r="O310" s="135">
        <v>90</v>
      </c>
      <c r="P310" s="135">
        <v>9236.23</v>
      </c>
      <c r="Q310" s="135">
        <v>1903905</v>
      </c>
      <c r="R310" s="135">
        <v>1752489</v>
      </c>
      <c r="S310" s="135">
        <v>92.1</v>
      </c>
      <c r="T310" s="135">
        <v>6.98</v>
      </c>
      <c r="U310" s="135">
        <v>9.33</v>
      </c>
      <c r="V310" s="135">
        <v>33</v>
      </c>
      <c r="W310" s="135">
        <v>96.95</v>
      </c>
      <c r="X310" s="135">
        <v>94.93</v>
      </c>
      <c r="Y310" s="147" t="s">
        <v>14316</v>
      </c>
      <c r="Z310" s="187" t="str">
        <f t="shared" si="4"/>
        <v>Re-sequencing91SE</v>
      </c>
      <c r="AA310" s="137">
        <v>0.70909090909090911</v>
      </c>
      <c r="AB310" s="138" t="s">
        <v>2544</v>
      </c>
      <c r="AC310" s="154" t="s">
        <v>3343</v>
      </c>
      <c r="AD310" s="155"/>
    </row>
    <row r="311" spans="1:30" s="247" customFormat="1" ht="24" customHeight="1">
      <c r="A311" s="139">
        <v>42873</v>
      </c>
      <c r="B311" s="140" t="s">
        <v>16922</v>
      </c>
      <c r="C311" s="141" t="s">
        <v>4732</v>
      </c>
      <c r="D311" s="141" t="s">
        <v>31</v>
      </c>
      <c r="E311" s="141" t="s">
        <v>21459</v>
      </c>
      <c r="F311" s="151">
        <v>42872</v>
      </c>
      <c r="G311" s="141" t="s">
        <v>40</v>
      </c>
      <c r="H311" s="141" t="s">
        <v>21458</v>
      </c>
      <c r="I311" s="141">
        <v>2</v>
      </c>
      <c r="J311" s="144" t="s">
        <v>128</v>
      </c>
      <c r="K311" s="144" t="s">
        <v>21457</v>
      </c>
      <c r="L311" s="141">
        <v>0</v>
      </c>
      <c r="M311" s="141"/>
      <c r="N311" s="141">
        <v>0</v>
      </c>
      <c r="O311" s="141">
        <v>90</v>
      </c>
      <c r="P311" s="141">
        <v>9260.82</v>
      </c>
      <c r="Q311" s="141">
        <v>1931816</v>
      </c>
      <c r="R311" s="141">
        <v>1758370</v>
      </c>
      <c r="S311" s="141">
        <v>91</v>
      </c>
      <c r="T311" s="141">
        <v>5.09</v>
      </c>
      <c r="U311" s="141">
        <v>8.34</v>
      </c>
      <c r="V311" s="141">
        <v>33.71</v>
      </c>
      <c r="W311" s="141">
        <v>96.85</v>
      </c>
      <c r="X311" s="141">
        <v>94.68</v>
      </c>
      <c r="Y311" s="141" t="s">
        <v>14316</v>
      </c>
      <c r="Z311" s="188" t="str">
        <f t="shared" si="4"/>
        <v>Re-sequencing91SE</v>
      </c>
      <c r="AA311" s="143">
        <v>0.69090909090909092</v>
      </c>
      <c r="AB311" s="143" t="s">
        <v>2544</v>
      </c>
      <c r="AC311" s="143" t="s">
        <v>3343</v>
      </c>
      <c r="AD311" s="143"/>
    </row>
    <row r="312" spans="1:30" s="247" customFormat="1" ht="24" customHeight="1">
      <c r="A312" s="133">
        <v>42873</v>
      </c>
      <c r="B312" s="134" t="s">
        <v>16925</v>
      </c>
      <c r="C312" s="135" t="s">
        <v>4732</v>
      </c>
      <c r="D312" s="135" t="s">
        <v>31</v>
      </c>
      <c r="E312" s="135" t="s">
        <v>21456</v>
      </c>
      <c r="F312" s="159">
        <v>42872</v>
      </c>
      <c r="G312" s="135" t="s">
        <v>40</v>
      </c>
      <c r="H312" s="135" t="s">
        <v>21455</v>
      </c>
      <c r="I312" s="135">
        <v>1</v>
      </c>
      <c r="J312" s="216" t="s">
        <v>3576</v>
      </c>
      <c r="K312" s="147" t="s">
        <v>21454</v>
      </c>
      <c r="L312" s="135">
        <v>0</v>
      </c>
      <c r="M312" s="135"/>
      <c r="N312" s="135">
        <v>0</v>
      </c>
      <c r="O312" s="135">
        <v>90</v>
      </c>
      <c r="P312" s="135">
        <v>9834</v>
      </c>
      <c r="Q312" s="135">
        <v>2052032</v>
      </c>
      <c r="R312" s="135">
        <v>1875402</v>
      </c>
      <c r="S312" s="135">
        <v>91.5</v>
      </c>
      <c r="T312" s="135">
        <v>5.57</v>
      </c>
      <c r="U312" s="135">
        <v>10.57</v>
      </c>
      <c r="V312" s="135">
        <v>33.380000000000003</v>
      </c>
      <c r="W312" s="135">
        <v>97.19</v>
      </c>
      <c r="X312" s="135">
        <v>95.14</v>
      </c>
      <c r="Y312" s="147" t="s">
        <v>14316</v>
      </c>
      <c r="Z312" s="187" t="str">
        <f t="shared" si="4"/>
        <v>Re-sequencing91SE</v>
      </c>
      <c r="AA312" s="137">
        <v>0.58181818181818179</v>
      </c>
      <c r="AB312" s="138" t="s">
        <v>2544</v>
      </c>
      <c r="AC312" s="154" t="s">
        <v>3343</v>
      </c>
      <c r="AD312" s="155"/>
    </row>
    <row r="313" spans="1:30" s="247" customFormat="1" ht="24" customHeight="1">
      <c r="A313" s="139">
        <v>42873</v>
      </c>
      <c r="B313" s="140" t="s">
        <v>16922</v>
      </c>
      <c r="C313" s="141" t="s">
        <v>4732</v>
      </c>
      <c r="D313" s="141" t="s">
        <v>31</v>
      </c>
      <c r="E313" s="141" t="s">
        <v>21453</v>
      </c>
      <c r="F313" s="151">
        <v>42872</v>
      </c>
      <c r="G313" s="141" t="s">
        <v>40</v>
      </c>
      <c r="H313" s="141" t="s">
        <v>21452</v>
      </c>
      <c r="I313" s="141">
        <v>2</v>
      </c>
      <c r="J313" s="144" t="s">
        <v>128</v>
      </c>
      <c r="K313" s="144" t="s">
        <v>21451</v>
      </c>
      <c r="L313" s="141">
        <v>0</v>
      </c>
      <c r="M313" s="141"/>
      <c r="N313" s="141">
        <v>0</v>
      </c>
      <c r="O313" s="141">
        <v>90</v>
      </c>
      <c r="P313" s="141">
        <v>9534.66</v>
      </c>
      <c r="Q313" s="141">
        <v>1996984</v>
      </c>
      <c r="R313" s="141">
        <v>1817603</v>
      </c>
      <c r="S313" s="141">
        <v>91.1</v>
      </c>
      <c r="T313" s="141">
        <v>6.21</v>
      </c>
      <c r="U313" s="141">
        <v>8.14</v>
      </c>
      <c r="V313" s="141">
        <v>33.4</v>
      </c>
      <c r="W313" s="141">
        <v>97.18</v>
      </c>
      <c r="X313" s="141">
        <v>95.14</v>
      </c>
      <c r="Y313" s="141" t="s">
        <v>14316</v>
      </c>
      <c r="Z313" s="188" t="str">
        <f t="shared" si="4"/>
        <v>Re-sequencing91SE</v>
      </c>
      <c r="AA313" s="143">
        <v>0.70909090909090911</v>
      </c>
      <c r="AB313" s="143" t="s">
        <v>2544</v>
      </c>
      <c r="AC313" s="143" t="s">
        <v>3343</v>
      </c>
      <c r="AD313" s="143"/>
    </row>
    <row r="314" spans="1:30" s="39" customFormat="1" ht="24" customHeight="1">
      <c r="A314" s="219">
        <v>42873</v>
      </c>
      <c r="B314" s="218" t="s">
        <v>21592</v>
      </c>
      <c r="C314" s="147">
        <v>0</v>
      </c>
      <c r="D314" s="147" t="s">
        <v>1248</v>
      </c>
      <c r="E314" s="219" t="s">
        <v>21587</v>
      </c>
      <c r="F314" s="219">
        <v>42870</v>
      </c>
      <c r="G314" s="135" t="s">
        <v>6962</v>
      </c>
      <c r="H314" s="147" t="s">
        <v>21586</v>
      </c>
      <c r="I314" s="147">
        <v>1</v>
      </c>
      <c r="J314" s="215" t="s">
        <v>20511</v>
      </c>
      <c r="K314" s="219" t="s">
        <v>21585</v>
      </c>
      <c r="L314" s="216" t="s">
        <v>350</v>
      </c>
      <c r="M314" s="219"/>
      <c r="N314" s="215">
        <v>0</v>
      </c>
      <c r="O314" s="135" t="s">
        <v>33</v>
      </c>
      <c r="P314" s="215">
        <v>37215.81</v>
      </c>
      <c r="Q314" s="215">
        <v>3289523</v>
      </c>
      <c r="R314" s="135">
        <v>3028792</v>
      </c>
      <c r="S314" s="135">
        <v>92.2</v>
      </c>
      <c r="T314" s="215">
        <v>0</v>
      </c>
      <c r="U314" s="215">
        <v>0</v>
      </c>
      <c r="V314" s="215" t="s">
        <v>21591</v>
      </c>
      <c r="W314" s="135" t="s">
        <v>21590</v>
      </c>
      <c r="X314" s="219" t="s">
        <v>21589</v>
      </c>
      <c r="Y314" s="287" t="s">
        <v>4625</v>
      </c>
      <c r="Z314" s="287" t="str">
        <f t="shared" si="4"/>
        <v>0101PE</v>
      </c>
      <c r="AA314" s="261">
        <v>0.20289855072463769</v>
      </c>
      <c r="AB314" s="213" t="s">
        <v>2544</v>
      </c>
      <c r="AC314" s="213" t="s">
        <v>16125</v>
      </c>
      <c r="AD314" s="218"/>
    </row>
    <row r="315" spans="1:30" s="39" customFormat="1" ht="24" customHeight="1">
      <c r="A315" s="211">
        <v>42873</v>
      </c>
      <c r="B315" s="210" t="s">
        <v>21588</v>
      </c>
      <c r="C315" s="141">
        <v>0</v>
      </c>
      <c r="D315" s="141" t="s">
        <v>1248</v>
      </c>
      <c r="E315" s="210" t="s">
        <v>21587</v>
      </c>
      <c r="F315" s="151">
        <v>42870</v>
      </c>
      <c r="G315" s="141" t="s">
        <v>3104</v>
      </c>
      <c r="H315" s="208" t="s">
        <v>21586</v>
      </c>
      <c r="I315" s="141">
        <v>2</v>
      </c>
      <c r="J315" s="220" t="s">
        <v>20511</v>
      </c>
      <c r="K315" s="267" t="s">
        <v>21585</v>
      </c>
      <c r="L315" s="208" t="s">
        <v>3058</v>
      </c>
      <c r="M315" s="141"/>
      <c r="N315" s="208">
        <v>0</v>
      </c>
      <c r="O315" s="141" t="s">
        <v>33</v>
      </c>
      <c r="P315" s="141">
        <v>37597.71</v>
      </c>
      <c r="Q315" s="141">
        <v>3359771</v>
      </c>
      <c r="R315" s="141">
        <v>3057774</v>
      </c>
      <c r="S315" s="208">
        <v>91.2</v>
      </c>
      <c r="T315" s="208">
        <v>0</v>
      </c>
      <c r="U315" s="208">
        <v>0</v>
      </c>
      <c r="V315" s="141" t="s">
        <v>21584</v>
      </c>
      <c r="W315" s="141" t="s">
        <v>21583</v>
      </c>
      <c r="X315" s="208" t="s">
        <v>21582</v>
      </c>
      <c r="Y315" s="141" t="s">
        <v>4625</v>
      </c>
      <c r="Z315" s="141" t="str">
        <f t="shared" si="4"/>
        <v>0101PE</v>
      </c>
      <c r="AA315" s="260">
        <v>0.20289855072463769</v>
      </c>
      <c r="AB315" s="207" t="s">
        <v>2544</v>
      </c>
      <c r="AC315" s="207" t="s">
        <v>16125</v>
      </c>
      <c r="AD315" s="141"/>
    </row>
    <row r="316" spans="1:30" s="39" customFormat="1" ht="24" customHeight="1">
      <c r="A316" s="219">
        <v>42873</v>
      </c>
      <c r="B316" s="218" t="s">
        <v>21579</v>
      </c>
      <c r="C316" s="147">
        <v>0</v>
      </c>
      <c r="D316" s="147" t="s">
        <v>1248</v>
      </c>
      <c r="E316" s="219" t="s">
        <v>21578</v>
      </c>
      <c r="F316" s="219">
        <v>42871</v>
      </c>
      <c r="G316" s="135" t="s">
        <v>6962</v>
      </c>
      <c r="H316" s="147" t="s">
        <v>21577</v>
      </c>
      <c r="I316" s="147">
        <v>1</v>
      </c>
      <c r="J316" s="215" t="s">
        <v>2392</v>
      </c>
      <c r="K316" s="219" t="s">
        <v>20701</v>
      </c>
      <c r="L316" s="216" t="s">
        <v>350</v>
      </c>
      <c r="M316" s="219"/>
      <c r="N316" s="215">
        <v>0</v>
      </c>
      <c r="O316" s="135" t="s">
        <v>33</v>
      </c>
      <c r="P316" s="215">
        <v>33902.589999999997</v>
      </c>
      <c r="Q316" s="215">
        <v>2937263</v>
      </c>
      <c r="R316" s="135">
        <v>2763062</v>
      </c>
      <c r="S316" s="135">
        <v>94.1</v>
      </c>
      <c r="T316" s="215">
        <v>0</v>
      </c>
      <c r="U316" s="215">
        <v>0</v>
      </c>
      <c r="V316" s="215" t="s">
        <v>9504</v>
      </c>
      <c r="W316" s="135" t="s">
        <v>21581</v>
      </c>
      <c r="X316" s="219" t="s">
        <v>21580</v>
      </c>
      <c r="Y316" s="287" t="s">
        <v>4625</v>
      </c>
      <c r="Z316" s="287" t="str">
        <f t="shared" si="4"/>
        <v>0101PE</v>
      </c>
      <c r="AA316" s="261">
        <v>0</v>
      </c>
      <c r="AB316" s="213" t="s">
        <v>2544</v>
      </c>
      <c r="AC316" s="213" t="s">
        <v>16125</v>
      </c>
      <c r="AD316" s="218"/>
    </row>
    <row r="317" spans="1:30" s="39" customFormat="1" ht="24" customHeight="1">
      <c r="A317" s="211">
        <v>42873</v>
      </c>
      <c r="B317" s="210" t="s">
        <v>21579</v>
      </c>
      <c r="C317" s="141">
        <v>0</v>
      </c>
      <c r="D317" s="141" t="s">
        <v>1248</v>
      </c>
      <c r="E317" s="210" t="s">
        <v>21578</v>
      </c>
      <c r="F317" s="151">
        <v>42871</v>
      </c>
      <c r="G317" s="141" t="s">
        <v>3104</v>
      </c>
      <c r="H317" s="208" t="s">
        <v>21577</v>
      </c>
      <c r="I317" s="141">
        <v>2</v>
      </c>
      <c r="J317" s="208" t="s">
        <v>2392</v>
      </c>
      <c r="K317" s="264" t="s">
        <v>19023</v>
      </c>
      <c r="L317" s="208" t="s">
        <v>3058</v>
      </c>
      <c r="M317" s="141"/>
      <c r="N317" s="208">
        <v>0</v>
      </c>
      <c r="O317" s="141" t="s">
        <v>33</v>
      </c>
      <c r="P317" s="141">
        <v>32358.38</v>
      </c>
      <c r="Q317" s="141">
        <v>2794298</v>
      </c>
      <c r="R317" s="141">
        <v>2638879</v>
      </c>
      <c r="S317" s="208">
        <v>94.5</v>
      </c>
      <c r="T317" s="208">
        <v>0</v>
      </c>
      <c r="U317" s="208">
        <v>0</v>
      </c>
      <c r="V317" s="141" t="s">
        <v>21576</v>
      </c>
      <c r="W317" s="141" t="s">
        <v>21575</v>
      </c>
      <c r="X317" s="208" t="s">
        <v>21574</v>
      </c>
      <c r="Y317" s="141" t="s">
        <v>4625</v>
      </c>
      <c r="Z317" s="141" t="str">
        <f t="shared" si="4"/>
        <v>0101PE</v>
      </c>
      <c r="AA317" s="260">
        <v>0</v>
      </c>
      <c r="AB317" s="207" t="s">
        <v>2544</v>
      </c>
      <c r="AC317" s="207" t="s">
        <v>16125</v>
      </c>
      <c r="AD317" s="141"/>
    </row>
    <row r="318" spans="1:30" s="27" customFormat="1" ht="24" customHeight="1">
      <c r="A318" s="133">
        <v>42874</v>
      </c>
      <c r="B318" s="152" t="s">
        <v>21867</v>
      </c>
      <c r="C318" s="153" t="s">
        <v>37</v>
      </c>
      <c r="D318" s="153" t="s">
        <v>31</v>
      </c>
      <c r="E318" s="153" t="s">
        <v>21868</v>
      </c>
      <c r="F318" s="133">
        <v>42872</v>
      </c>
      <c r="G318" s="153" t="s">
        <v>135</v>
      </c>
      <c r="H318" s="153" t="s">
        <v>21869</v>
      </c>
      <c r="I318" s="153">
        <v>1</v>
      </c>
      <c r="J318" s="153" t="s">
        <v>7715</v>
      </c>
      <c r="K318" s="153" t="s">
        <v>28</v>
      </c>
      <c r="L318" s="153" t="s">
        <v>21870</v>
      </c>
      <c r="M318" s="153" t="s">
        <v>21160</v>
      </c>
      <c r="N318" s="153">
        <v>0</v>
      </c>
      <c r="O318" s="153">
        <v>49</v>
      </c>
      <c r="P318" s="153">
        <v>17496.14</v>
      </c>
      <c r="Q318" s="153">
        <v>4309650</v>
      </c>
      <c r="R318" s="153">
        <v>3271614</v>
      </c>
      <c r="S318" s="153">
        <v>75.91</v>
      </c>
      <c r="T318" s="153">
        <v>0</v>
      </c>
      <c r="U318" s="153">
        <v>0</v>
      </c>
      <c r="V318" s="153">
        <v>47.23</v>
      </c>
      <c r="W318" s="153">
        <v>99.11</v>
      </c>
      <c r="X318" s="153">
        <v>97.21</v>
      </c>
      <c r="Y318" s="287" t="s">
        <v>3772</v>
      </c>
      <c r="Z318" s="287" t="str">
        <f t="shared" si="4"/>
        <v>RNA-Seq50SE</v>
      </c>
      <c r="AA318" s="154">
        <v>0</v>
      </c>
      <c r="AB318" s="155" t="s">
        <v>30</v>
      </c>
      <c r="AC318" s="155" t="s">
        <v>139</v>
      </c>
      <c r="AD318" s="206"/>
    </row>
    <row r="319" spans="1:30" s="27" customFormat="1" ht="24" customHeight="1">
      <c r="A319" s="139">
        <v>42874</v>
      </c>
      <c r="B319" s="140" t="s">
        <v>21871</v>
      </c>
      <c r="C319" s="141" t="s">
        <v>37</v>
      </c>
      <c r="D319" s="141" t="s">
        <v>31</v>
      </c>
      <c r="E319" s="141" t="s">
        <v>21872</v>
      </c>
      <c r="F319" s="142">
        <v>42872</v>
      </c>
      <c r="G319" s="141" t="s">
        <v>135</v>
      </c>
      <c r="H319" s="141" t="s">
        <v>21869</v>
      </c>
      <c r="I319" s="141">
        <v>2</v>
      </c>
      <c r="J319" s="141" t="s">
        <v>7715</v>
      </c>
      <c r="K319" s="141" t="s">
        <v>28</v>
      </c>
      <c r="L319" s="141" t="s">
        <v>21870</v>
      </c>
      <c r="M319" s="141" t="s">
        <v>21151</v>
      </c>
      <c r="N319" s="141">
        <v>0</v>
      </c>
      <c r="O319" s="141">
        <v>49</v>
      </c>
      <c r="P319" s="141">
        <v>18422.21</v>
      </c>
      <c r="Q319" s="141">
        <v>4309650</v>
      </c>
      <c r="R319" s="141">
        <v>3399697</v>
      </c>
      <c r="S319" s="141">
        <v>78.89</v>
      </c>
      <c r="T319" s="141">
        <v>0</v>
      </c>
      <c r="U319" s="141">
        <v>0</v>
      </c>
      <c r="V319" s="141">
        <v>46.38</v>
      </c>
      <c r="W319" s="141">
        <v>99.16</v>
      </c>
      <c r="X319" s="141">
        <v>97.39</v>
      </c>
      <c r="Y319" s="141" t="s">
        <v>3772</v>
      </c>
      <c r="Z319" s="141" t="str">
        <f t="shared" si="4"/>
        <v>RNA-Seq50SE</v>
      </c>
      <c r="AA319" s="143">
        <v>0</v>
      </c>
      <c r="AB319" s="143" t="s">
        <v>30</v>
      </c>
      <c r="AC319" s="156" t="s">
        <v>139</v>
      </c>
      <c r="AD319" s="205"/>
    </row>
    <row r="320" spans="1:30" s="27" customFormat="1" ht="24" customHeight="1">
      <c r="A320" s="139">
        <v>42874</v>
      </c>
      <c r="B320" s="140" t="s">
        <v>21871</v>
      </c>
      <c r="C320" s="141" t="s">
        <v>37</v>
      </c>
      <c r="D320" s="141" t="s">
        <v>31</v>
      </c>
      <c r="E320" s="141" t="s">
        <v>21873</v>
      </c>
      <c r="F320" s="142">
        <v>42872</v>
      </c>
      <c r="G320" s="141" t="s">
        <v>135</v>
      </c>
      <c r="H320" s="141" t="s">
        <v>21869</v>
      </c>
      <c r="I320" s="141">
        <v>3</v>
      </c>
      <c r="J320" s="141" t="s">
        <v>7715</v>
      </c>
      <c r="K320" s="141" t="s">
        <v>28</v>
      </c>
      <c r="L320" s="141" t="s">
        <v>21870</v>
      </c>
      <c r="M320" s="141" t="s">
        <v>21151</v>
      </c>
      <c r="N320" s="141">
        <v>0</v>
      </c>
      <c r="O320" s="141">
        <v>49</v>
      </c>
      <c r="P320" s="141">
        <v>18535.25</v>
      </c>
      <c r="Q320" s="141">
        <v>4309650</v>
      </c>
      <c r="R320" s="141">
        <v>3445849</v>
      </c>
      <c r="S320" s="141">
        <v>79.959999999999994</v>
      </c>
      <c r="T320" s="141">
        <v>0</v>
      </c>
      <c r="U320" s="141">
        <v>0</v>
      </c>
      <c r="V320" s="141">
        <v>46.21</v>
      </c>
      <c r="W320" s="141">
        <v>99</v>
      </c>
      <c r="X320" s="141">
        <v>96.96</v>
      </c>
      <c r="Y320" s="141" t="s">
        <v>3772</v>
      </c>
      <c r="Z320" s="141" t="str">
        <f t="shared" si="4"/>
        <v>RNA-Seq50SE</v>
      </c>
      <c r="AA320" s="143">
        <v>0</v>
      </c>
      <c r="AB320" s="143" t="s">
        <v>30</v>
      </c>
      <c r="AC320" s="156" t="s">
        <v>139</v>
      </c>
      <c r="AD320" s="205"/>
    </row>
    <row r="321" spans="1:30" s="27" customFormat="1" ht="24" customHeight="1">
      <c r="A321" s="139">
        <v>42874</v>
      </c>
      <c r="B321" s="140" t="s">
        <v>21871</v>
      </c>
      <c r="C321" s="141" t="s">
        <v>37</v>
      </c>
      <c r="D321" s="141" t="s">
        <v>31</v>
      </c>
      <c r="E321" s="141" t="s">
        <v>21874</v>
      </c>
      <c r="F321" s="142">
        <v>42872</v>
      </c>
      <c r="G321" s="141" t="s">
        <v>135</v>
      </c>
      <c r="H321" s="141" t="s">
        <v>21869</v>
      </c>
      <c r="I321" s="141">
        <v>4</v>
      </c>
      <c r="J321" s="141" t="s">
        <v>7715</v>
      </c>
      <c r="K321" s="141" t="s">
        <v>28</v>
      </c>
      <c r="L321" s="141" t="s">
        <v>21870</v>
      </c>
      <c r="M321" s="141" t="s">
        <v>21151</v>
      </c>
      <c r="N321" s="141">
        <v>0</v>
      </c>
      <c r="O321" s="141">
        <v>49</v>
      </c>
      <c r="P321" s="141">
        <v>18975.29</v>
      </c>
      <c r="Q321" s="141">
        <v>4309650</v>
      </c>
      <c r="R321" s="141">
        <v>3513882</v>
      </c>
      <c r="S321" s="141">
        <v>81.540000000000006</v>
      </c>
      <c r="T321" s="141">
        <v>0</v>
      </c>
      <c r="U321" s="141">
        <v>0</v>
      </c>
      <c r="V321" s="141">
        <v>46.34</v>
      </c>
      <c r="W321" s="141">
        <v>99.18</v>
      </c>
      <c r="X321" s="141">
        <v>97.54</v>
      </c>
      <c r="Y321" s="141" t="s">
        <v>3772</v>
      </c>
      <c r="Z321" s="141" t="str">
        <f t="shared" ref="Z321:Z384" si="5">IF(P321,CONCATENATE(C321,Y321),0)</f>
        <v>RNA-Seq50SE</v>
      </c>
      <c r="AA321" s="143">
        <v>0</v>
      </c>
      <c r="AB321" s="143" t="s">
        <v>30</v>
      </c>
      <c r="AC321" s="156" t="s">
        <v>139</v>
      </c>
      <c r="AD321" s="205"/>
    </row>
    <row r="322" spans="1:30" s="27" customFormat="1" ht="24" customHeight="1">
      <c r="A322" s="139">
        <v>42874</v>
      </c>
      <c r="B322" s="140" t="s">
        <v>21875</v>
      </c>
      <c r="C322" s="141" t="s">
        <v>37</v>
      </c>
      <c r="D322" s="141" t="s">
        <v>31</v>
      </c>
      <c r="E322" s="141" t="s">
        <v>21876</v>
      </c>
      <c r="F322" s="142">
        <v>42872</v>
      </c>
      <c r="G322" s="141" t="s">
        <v>135</v>
      </c>
      <c r="H322" s="141" t="s">
        <v>21869</v>
      </c>
      <c r="I322" s="141">
        <v>5</v>
      </c>
      <c r="J322" s="141" t="s">
        <v>7715</v>
      </c>
      <c r="K322" s="141" t="s">
        <v>28</v>
      </c>
      <c r="L322" s="141" t="s">
        <v>21870</v>
      </c>
      <c r="M322" s="141" t="s">
        <v>21151</v>
      </c>
      <c r="N322" s="141">
        <v>0</v>
      </c>
      <c r="O322" s="141">
        <v>49</v>
      </c>
      <c r="P322" s="141">
        <v>17941.05</v>
      </c>
      <c r="Q322" s="141">
        <v>4309650</v>
      </c>
      <c r="R322" s="141">
        <v>3318243</v>
      </c>
      <c r="S322" s="141">
        <v>77</v>
      </c>
      <c r="T322" s="141">
        <v>0</v>
      </c>
      <c r="U322" s="141">
        <v>0</v>
      </c>
      <c r="V322" s="141">
        <v>58.12</v>
      </c>
      <c r="W322" s="141">
        <v>99.06</v>
      </c>
      <c r="X322" s="141">
        <v>96.87</v>
      </c>
      <c r="Y322" s="141" t="s">
        <v>3772</v>
      </c>
      <c r="Z322" s="141" t="str">
        <f t="shared" si="5"/>
        <v>RNA-Seq50SE</v>
      </c>
      <c r="AA322" s="143">
        <v>0</v>
      </c>
      <c r="AB322" s="143" t="s">
        <v>30</v>
      </c>
      <c r="AC322" s="156" t="s">
        <v>139</v>
      </c>
      <c r="AD322" s="205"/>
    </row>
    <row r="323" spans="1:30" s="27" customFormat="1" ht="24" customHeight="1">
      <c r="A323" s="139">
        <v>42874</v>
      </c>
      <c r="B323" s="140" t="s">
        <v>21877</v>
      </c>
      <c r="C323" s="141" t="s">
        <v>37</v>
      </c>
      <c r="D323" s="141" t="s">
        <v>31</v>
      </c>
      <c r="E323" s="141" t="s">
        <v>21878</v>
      </c>
      <c r="F323" s="142">
        <v>42872</v>
      </c>
      <c r="G323" s="141" t="s">
        <v>135</v>
      </c>
      <c r="H323" s="141" t="s">
        <v>21869</v>
      </c>
      <c r="I323" s="141">
        <v>6</v>
      </c>
      <c r="J323" s="141" t="s">
        <v>7715</v>
      </c>
      <c r="K323" s="141" t="s">
        <v>28</v>
      </c>
      <c r="L323" s="141" t="s">
        <v>21870</v>
      </c>
      <c r="M323" s="141" t="s">
        <v>21151</v>
      </c>
      <c r="N323" s="141">
        <v>0</v>
      </c>
      <c r="O323" s="141">
        <v>49</v>
      </c>
      <c r="P323" s="141">
        <v>16189.55</v>
      </c>
      <c r="Q323" s="141">
        <v>4309650</v>
      </c>
      <c r="R323" s="141">
        <v>3023134</v>
      </c>
      <c r="S323" s="141">
        <v>70.150000000000006</v>
      </c>
      <c r="T323" s="141">
        <v>0</v>
      </c>
      <c r="U323" s="141">
        <v>0</v>
      </c>
      <c r="V323" s="141">
        <v>49.9</v>
      </c>
      <c r="W323" s="141">
        <v>98.64</v>
      </c>
      <c r="X323" s="141">
        <v>96.31</v>
      </c>
      <c r="Y323" s="141" t="s">
        <v>3772</v>
      </c>
      <c r="Z323" s="141" t="str">
        <f t="shared" si="5"/>
        <v>RNA-Seq50SE</v>
      </c>
      <c r="AA323" s="143">
        <v>0</v>
      </c>
      <c r="AB323" s="143" t="s">
        <v>30</v>
      </c>
      <c r="AC323" s="156" t="s">
        <v>139</v>
      </c>
      <c r="AD323" s="205"/>
    </row>
    <row r="324" spans="1:30" s="27" customFormat="1" ht="24" customHeight="1">
      <c r="A324" s="139">
        <v>42874</v>
      </c>
      <c r="B324" s="140" t="s">
        <v>21879</v>
      </c>
      <c r="C324" s="141" t="s">
        <v>37</v>
      </c>
      <c r="D324" s="141" t="s">
        <v>31</v>
      </c>
      <c r="E324" s="141" t="s">
        <v>21880</v>
      </c>
      <c r="F324" s="142">
        <v>42872</v>
      </c>
      <c r="G324" s="141" t="s">
        <v>135</v>
      </c>
      <c r="H324" s="141" t="s">
        <v>21869</v>
      </c>
      <c r="I324" s="141">
        <v>7</v>
      </c>
      <c r="J324" s="141" t="s">
        <v>7715</v>
      </c>
      <c r="K324" s="141" t="s">
        <v>28</v>
      </c>
      <c r="L324" s="141" t="s">
        <v>21870</v>
      </c>
      <c r="M324" s="141" t="s">
        <v>21151</v>
      </c>
      <c r="N324" s="141">
        <v>0</v>
      </c>
      <c r="O324" s="141">
        <v>49</v>
      </c>
      <c r="P324" s="141">
        <v>19002.080000000002</v>
      </c>
      <c r="Q324" s="141">
        <v>4309650</v>
      </c>
      <c r="R324" s="141">
        <v>3492725</v>
      </c>
      <c r="S324" s="141">
        <v>81.040000000000006</v>
      </c>
      <c r="T324" s="141">
        <v>0</v>
      </c>
      <c r="U324" s="141">
        <v>0</v>
      </c>
      <c r="V324" s="141">
        <v>46.36</v>
      </c>
      <c r="W324" s="141">
        <v>99.29</v>
      </c>
      <c r="X324" s="141">
        <v>97.75</v>
      </c>
      <c r="Y324" s="141" t="s">
        <v>3772</v>
      </c>
      <c r="Z324" s="141" t="str">
        <f t="shared" si="5"/>
        <v>RNA-Seq50SE</v>
      </c>
      <c r="AA324" s="143">
        <v>0</v>
      </c>
      <c r="AB324" s="143" t="s">
        <v>30</v>
      </c>
      <c r="AC324" s="156" t="s">
        <v>139</v>
      </c>
      <c r="AD324" s="205"/>
    </row>
    <row r="325" spans="1:30" s="27" customFormat="1" ht="24" customHeight="1">
      <c r="A325" s="139">
        <v>42874</v>
      </c>
      <c r="B325" s="140" t="s">
        <v>21879</v>
      </c>
      <c r="C325" s="141" t="s">
        <v>37</v>
      </c>
      <c r="D325" s="141" t="s">
        <v>31</v>
      </c>
      <c r="E325" s="141" t="s">
        <v>21881</v>
      </c>
      <c r="F325" s="142">
        <v>42872</v>
      </c>
      <c r="G325" s="141" t="s">
        <v>135</v>
      </c>
      <c r="H325" s="141" t="s">
        <v>21869</v>
      </c>
      <c r="I325" s="141">
        <v>8</v>
      </c>
      <c r="J325" s="144" t="s">
        <v>9200</v>
      </c>
      <c r="K325" s="144" t="s">
        <v>21882</v>
      </c>
      <c r="L325" s="141" t="s">
        <v>21870</v>
      </c>
      <c r="M325" s="141" t="s">
        <v>21151</v>
      </c>
      <c r="N325" s="141">
        <v>0</v>
      </c>
      <c r="O325" s="141">
        <v>49</v>
      </c>
      <c r="P325" s="141">
        <v>17576.43</v>
      </c>
      <c r="Q325" s="141">
        <v>4309650</v>
      </c>
      <c r="R325" s="141">
        <v>3313385</v>
      </c>
      <c r="S325" s="141">
        <v>76.88</v>
      </c>
      <c r="T325" s="141">
        <v>0</v>
      </c>
      <c r="U325" s="141">
        <v>0</v>
      </c>
      <c r="V325" s="141">
        <v>46.52</v>
      </c>
      <c r="W325" s="141">
        <v>99.2</v>
      </c>
      <c r="X325" s="141">
        <v>97.37</v>
      </c>
      <c r="Y325" s="141" t="s">
        <v>3772</v>
      </c>
      <c r="Z325" s="141" t="str">
        <f t="shared" si="5"/>
        <v>RNA-Seq50SE</v>
      </c>
      <c r="AA325" s="143">
        <v>0.2</v>
      </c>
      <c r="AB325" s="143" t="s">
        <v>30</v>
      </c>
      <c r="AC325" s="156" t="s">
        <v>139</v>
      </c>
      <c r="AD325" s="205"/>
    </row>
    <row r="326" spans="1:30" s="27" customFormat="1" ht="24" customHeight="1">
      <c r="A326" s="133">
        <v>42874</v>
      </c>
      <c r="B326" s="152" t="s">
        <v>21883</v>
      </c>
      <c r="C326" s="153" t="s">
        <v>104</v>
      </c>
      <c r="D326" s="153" t="s">
        <v>31</v>
      </c>
      <c r="E326" s="153" t="s">
        <v>21884</v>
      </c>
      <c r="F326" s="133">
        <v>42871</v>
      </c>
      <c r="G326" s="153" t="s">
        <v>120</v>
      </c>
      <c r="H326" s="153" t="s">
        <v>21885</v>
      </c>
      <c r="I326" s="153">
        <v>1</v>
      </c>
      <c r="J326" s="153" t="s">
        <v>10784</v>
      </c>
      <c r="K326" s="153" t="s">
        <v>28</v>
      </c>
      <c r="L326" s="153">
        <v>0</v>
      </c>
      <c r="M326" s="153" t="s">
        <v>19781</v>
      </c>
      <c r="N326" s="153">
        <v>0</v>
      </c>
      <c r="O326" s="153" t="s">
        <v>33</v>
      </c>
      <c r="P326" s="153">
        <v>66846.97</v>
      </c>
      <c r="Q326" s="153">
        <v>4309650</v>
      </c>
      <c r="R326" s="153">
        <v>3015212</v>
      </c>
      <c r="S326" s="153">
        <v>69.959999999999994</v>
      </c>
      <c r="T326" s="153">
        <v>0</v>
      </c>
      <c r="U326" s="153">
        <v>0</v>
      </c>
      <c r="V326" s="153" t="s">
        <v>21886</v>
      </c>
      <c r="W326" s="153" t="s">
        <v>21887</v>
      </c>
      <c r="X326" s="153" t="s">
        <v>21888</v>
      </c>
      <c r="Y326" s="287" t="s">
        <v>4625</v>
      </c>
      <c r="Z326" s="287" t="str">
        <f t="shared" si="5"/>
        <v>Transcriptome101PE</v>
      </c>
      <c r="AA326" s="154">
        <v>0</v>
      </c>
      <c r="AB326" s="155" t="s">
        <v>30</v>
      </c>
      <c r="AC326" s="155" t="s">
        <v>139</v>
      </c>
      <c r="AD326" s="206"/>
    </row>
    <row r="327" spans="1:30" s="27" customFormat="1" ht="24" customHeight="1">
      <c r="A327" s="139">
        <v>42874</v>
      </c>
      <c r="B327" s="140" t="s">
        <v>21889</v>
      </c>
      <c r="C327" s="141" t="s">
        <v>104</v>
      </c>
      <c r="D327" s="141" t="s">
        <v>31</v>
      </c>
      <c r="E327" s="141" t="s">
        <v>21884</v>
      </c>
      <c r="F327" s="142">
        <v>42871</v>
      </c>
      <c r="G327" s="141" t="s">
        <v>120</v>
      </c>
      <c r="H327" s="141" t="s">
        <v>21885</v>
      </c>
      <c r="I327" s="141">
        <v>2</v>
      </c>
      <c r="J327" s="141" t="s">
        <v>10784</v>
      </c>
      <c r="K327" s="141" t="s">
        <v>28</v>
      </c>
      <c r="L327" s="141">
        <v>0</v>
      </c>
      <c r="M327" s="141" t="s">
        <v>19781</v>
      </c>
      <c r="N327" s="141">
        <v>0</v>
      </c>
      <c r="O327" s="141" t="s">
        <v>33</v>
      </c>
      <c r="P327" s="141">
        <v>69579.34</v>
      </c>
      <c r="Q327" s="141">
        <v>4309650</v>
      </c>
      <c r="R327" s="141">
        <v>3148560</v>
      </c>
      <c r="S327" s="141">
        <v>73.06</v>
      </c>
      <c r="T327" s="141">
        <v>0</v>
      </c>
      <c r="U327" s="141">
        <v>0</v>
      </c>
      <c r="V327" s="141" t="s">
        <v>6279</v>
      </c>
      <c r="W327" s="141" t="s">
        <v>21890</v>
      </c>
      <c r="X327" s="141" t="s">
        <v>21891</v>
      </c>
      <c r="Y327" s="141" t="s">
        <v>4625</v>
      </c>
      <c r="Z327" s="141" t="str">
        <f t="shared" si="5"/>
        <v>Transcriptome101PE</v>
      </c>
      <c r="AA327" s="143">
        <v>0</v>
      </c>
      <c r="AB327" s="143" t="s">
        <v>30</v>
      </c>
      <c r="AC327" s="156" t="s">
        <v>139</v>
      </c>
      <c r="AD327" s="205"/>
    </row>
    <row r="328" spans="1:30" s="27" customFormat="1" ht="24" customHeight="1">
      <c r="A328" s="139">
        <v>42874</v>
      </c>
      <c r="B328" s="140" t="s">
        <v>21892</v>
      </c>
      <c r="C328" s="141" t="s">
        <v>6915</v>
      </c>
      <c r="D328" s="141" t="s">
        <v>31</v>
      </c>
      <c r="E328" s="141" t="s">
        <v>21893</v>
      </c>
      <c r="F328" s="142">
        <v>42871</v>
      </c>
      <c r="G328" s="141" t="s">
        <v>120</v>
      </c>
      <c r="H328" s="141" t="s">
        <v>21885</v>
      </c>
      <c r="I328" s="141">
        <v>3</v>
      </c>
      <c r="J328" s="141" t="s">
        <v>10784</v>
      </c>
      <c r="K328" s="141" t="s">
        <v>28</v>
      </c>
      <c r="L328" s="141">
        <v>0</v>
      </c>
      <c r="M328" s="141" t="s">
        <v>19781</v>
      </c>
      <c r="N328" s="141">
        <v>194</v>
      </c>
      <c r="O328" s="141" t="s">
        <v>33</v>
      </c>
      <c r="P328" s="141">
        <v>63847.68</v>
      </c>
      <c r="Q328" s="141">
        <v>4309650</v>
      </c>
      <c r="R328" s="141">
        <v>2911696</v>
      </c>
      <c r="S328" s="141">
        <v>67.56</v>
      </c>
      <c r="T328" s="141" t="s">
        <v>21894</v>
      </c>
      <c r="U328" s="141" t="s">
        <v>21895</v>
      </c>
      <c r="V328" s="141" t="s">
        <v>21896</v>
      </c>
      <c r="W328" s="141" t="s">
        <v>21897</v>
      </c>
      <c r="X328" s="141" t="s">
        <v>21898</v>
      </c>
      <c r="Y328" s="141" t="s">
        <v>4625</v>
      </c>
      <c r="Z328" s="141" t="str">
        <f t="shared" si="5"/>
        <v>Exome capture101PE</v>
      </c>
      <c r="AA328" s="143">
        <v>0</v>
      </c>
      <c r="AB328" s="143" t="s">
        <v>30</v>
      </c>
      <c r="AC328" s="156" t="s">
        <v>139</v>
      </c>
      <c r="AD328" s="205"/>
    </row>
    <row r="329" spans="1:30" s="27" customFormat="1" ht="24" customHeight="1">
      <c r="A329" s="139">
        <v>42874</v>
      </c>
      <c r="B329" s="140" t="s">
        <v>21892</v>
      </c>
      <c r="C329" s="141" t="s">
        <v>6915</v>
      </c>
      <c r="D329" s="141" t="s">
        <v>31</v>
      </c>
      <c r="E329" s="141" t="s">
        <v>21893</v>
      </c>
      <c r="F329" s="142">
        <v>42871</v>
      </c>
      <c r="G329" s="141" t="s">
        <v>120</v>
      </c>
      <c r="H329" s="141" t="s">
        <v>21885</v>
      </c>
      <c r="I329" s="141">
        <v>4</v>
      </c>
      <c r="J329" s="141" t="s">
        <v>10784</v>
      </c>
      <c r="K329" s="141" t="s">
        <v>28</v>
      </c>
      <c r="L329" s="141">
        <v>0</v>
      </c>
      <c r="M329" s="141" t="s">
        <v>19781</v>
      </c>
      <c r="N329" s="141">
        <v>202</v>
      </c>
      <c r="O329" s="141" t="s">
        <v>33</v>
      </c>
      <c r="P329" s="141">
        <v>63627.19</v>
      </c>
      <c r="Q329" s="141">
        <v>4309650</v>
      </c>
      <c r="R329" s="141">
        <v>2903652</v>
      </c>
      <c r="S329" s="141">
        <v>67.38</v>
      </c>
      <c r="T329" s="141" t="s">
        <v>21899</v>
      </c>
      <c r="U329" s="141" t="s">
        <v>21900</v>
      </c>
      <c r="V329" s="141" t="s">
        <v>21901</v>
      </c>
      <c r="W329" s="141" t="s">
        <v>21902</v>
      </c>
      <c r="X329" s="141" t="s">
        <v>21903</v>
      </c>
      <c r="Y329" s="141" t="s">
        <v>4625</v>
      </c>
      <c r="Z329" s="141" t="str">
        <f t="shared" si="5"/>
        <v>Exome capture101PE</v>
      </c>
      <c r="AA329" s="143">
        <v>0</v>
      </c>
      <c r="AB329" s="143" t="s">
        <v>30</v>
      </c>
      <c r="AC329" s="156" t="s">
        <v>139</v>
      </c>
      <c r="AD329" s="205"/>
    </row>
    <row r="330" spans="1:30" s="27" customFormat="1" ht="24" customHeight="1">
      <c r="A330" s="139">
        <v>42874</v>
      </c>
      <c r="B330" s="140" t="s">
        <v>21130</v>
      </c>
      <c r="C330" s="141" t="s">
        <v>104</v>
      </c>
      <c r="D330" s="141" t="s">
        <v>31</v>
      </c>
      <c r="E330" s="141" t="s">
        <v>21904</v>
      </c>
      <c r="F330" s="142">
        <v>42871</v>
      </c>
      <c r="G330" s="141" t="s">
        <v>120</v>
      </c>
      <c r="H330" s="141" t="s">
        <v>21885</v>
      </c>
      <c r="I330" s="141">
        <v>5</v>
      </c>
      <c r="J330" s="141" t="s">
        <v>10784</v>
      </c>
      <c r="K330" s="141" t="s">
        <v>28</v>
      </c>
      <c r="L330" s="141">
        <v>0</v>
      </c>
      <c r="M330" s="141" t="s">
        <v>21905</v>
      </c>
      <c r="N330" s="141">
        <v>0</v>
      </c>
      <c r="O330" s="141" t="s">
        <v>33</v>
      </c>
      <c r="P330" s="141">
        <v>71634.600000000006</v>
      </c>
      <c r="Q330" s="141">
        <v>4309650</v>
      </c>
      <c r="R330" s="141">
        <v>3285024</v>
      </c>
      <c r="S330" s="141">
        <v>76.22</v>
      </c>
      <c r="T330" s="141">
        <v>0</v>
      </c>
      <c r="U330" s="141">
        <v>0</v>
      </c>
      <c r="V330" s="141" t="s">
        <v>21906</v>
      </c>
      <c r="W330" s="141" t="s">
        <v>21907</v>
      </c>
      <c r="X330" s="141" t="s">
        <v>21908</v>
      </c>
      <c r="Y330" s="141" t="s">
        <v>4625</v>
      </c>
      <c r="Z330" s="141" t="str">
        <f t="shared" si="5"/>
        <v>Transcriptome101PE</v>
      </c>
      <c r="AA330" s="143">
        <v>0</v>
      </c>
      <c r="AB330" s="143" t="s">
        <v>30</v>
      </c>
      <c r="AC330" s="156" t="s">
        <v>139</v>
      </c>
      <c r="AD330" s="205"/>
    </row>
    <row r="331" spans="1:30" s="27" customFormat="1" ht="24" customHeight="1">
      <c r="A331" s="139">
        <v>42874</v>
      </c>
      <c r="B331" s="140" t="s">
        <v>21130</v>
      </c>
      <c r="C331" s="141" t="s">
        <v>104</v>
      </c>
      <c r="D331" s="141" t="s">
        <v>31</v>
      </c>
      <c r="E331" s="141" t="s">
        <v>21909</v>
      </c>
      <c r="F331" s="142">
        <v>42871</v>
      </c>
      <c r="G331" s="141" t="s">
        <v>120</v>
      </c>
      <c r="H331" s="141" t="s">
        <v>21885</v>
      </c>
      <c r="I331" s="141">
        <v>6</v>
      </c>
      <c r="J331" s="141" t="s">
        <v>10784</v>
      </c>
      <c r="K331" s="141" t="s">
        <v>28</v>
      </c>
      <c r="L331" s="141">
        <v>0</v>
      </c>
      <c r="M331" s="141" t="s">
        <v>19781</v>
      </c>
      <c r="N331" s="141">
        <v>0</v>
      </c>
      <c r="O331" s="141" t="s">
        <v>33</v>
      </c>
      <c r="P331" s="141">
        <v>78059.12</v>
      </c>
      <c r="Q331" s="141">
        <v>4309650</v>
      </c>
      <c r="R331" s="141">
        <v>3516414</v>
      </c>
      <c r="S331" s="141">
        <v>81.59</v>
      </c>
      <c r="T331" s="141">
        <v>0</v>
      </c>
      <c r="U331" s="141">
        <v>0</v>
      </c>
      <c r="V331" s="141" t="s">
        <v>21910</v>
      </c>
      <c r="W331" s="141" t="s">
        <v>21911</v>
      </c>
      <c r="X331" s="141" t="s">
        <v>21912</v>
      </c>
      <c r="Y331" s="141" t="s">
        <v>4625</v>
      </c>
      <c r="Z331" s="141" t="str">
        <f t="shared" si="5"/>
        <v>Transcriptome101PE</v>
      </c>
      <c r="AA331" s="143">
        <v>0</v>
      </c>
      <c r="AB331" s="143" t="s">
        <v>30</v>
      </c>
      <c r="AC331" s="156" t="s">
        <v>139</v>
      </c>
      <c r="AD331" s="205"/>
    </row>
    <row r="332" spans="1:30" s="27" customFormat="1" ht="24" customHeight="1">
      <c r="A332" s="139">
        <v>42874</v>
      </c>
      <c r="B332" s="140" t="s">
        <v>21130</v>
      </c>
      <c r="C332" s="141" t="s">
        <v>104</v>
      </c>
      <c r="D332" s="141" t="s">
        <v>31</v>
      </c>
      <c r="E332" s="141" t="s">
        <v>21909</v>
      </c>
      <c r="F332" s="142">
        <v>42871</v>
      </c>
      <c r="G332" s="141" t="s">
        <v>120</v>
      </c>
      <c r="H332" s="141" t="s">
        <v>21885</v>
      </c>
      <c r="I332" s="141">
        <v>7</v>
      </c>
      <c r="J332" s="141" t="s">
        <v>10784</v>
      </c>
      <c r="K332" s="141" t="s">
        <v>28</v>
      </c>
      <c r="L332" s="141">
        <v>0</v>
      </c>
      <c r="M332" s="141" t="s">
        <v>19781</v>
      </c>
      <c r="N332" s="141">
        <v>0</v>
      </c>
      <c r="O332" s="141" t="s">
        <v>33</v>
      </c>
      <c r="P332" s="141">
        <v>77921.89</v>
      </c>
      <c r="Q332" s="141">
        <v>4309650</v>
      </c>
      <c r="R332" s="141">
        <v>3511916</v>
      </c>
      <c r="S332" s="141">
        <v>81.489999999999995</v>
      </c>
      <c r="T332" s="141">
        <v>0</v>
      </c>
      <c r="U332" s="141">
        <v>0</v>
      </c>
      <c r="V332" s="141" t="s">
        <v>21913</v>
      </c>
      <c r="W332" s="141" t="s">
        <v>21914</v>
      </c>
      <c r="X332" s="141" t="s">
        <v>21915</v>
      </c>
      <c r="Y332" s="141" t="s">
        <v>4625</v>
      </c>
      <c r="Z332" s="141" t="str">
        <f t="shared" si="5"/>
        <v>Transcriptome101PE</v>
      </c>
      <c r="AA332" s="143">
        <v>0</v>
      </c>
      <c r="AB332" s="143" t="s">
        <v>30</v>
      </c>
      <c r="AC332" s="156" t="s">
        <v>139</v>
      </c>
      <c r="AD332" s="205"/>
    </row>
    <row r="333" spans="1:30" s="27" customFormat="1" ht="24" customHeight="1">
      <c r="A333" s="139">
        <v>42874</v>
      </c>
      <c r="B333" s="140" t="s">
        <v>21130</v>
      </c>
      <c r="C333" s="141" t="s">
        <v>104</v>
      </c>
      <c r="D333" s="141" t="s">
        <v>31</v>
      </c>
      <c r="E333" s="141" t="s">
        <v>21916</v>
      </c>
      <c r="F333" s="142">
        <v>42871</v>
      </c>
      <c r="G333" s="141" t="s">
        <v>120</v>
      </c>
      <c r="H333" s="141" t="s">
        <v>21885</v>
      </c>
      <c r="I333" s="141">
        <v>8</v>
      </c>
      <c r="J333" s="141" t="s">
        <v>10784</v>
      </c>
      <c r="K333" s="141" t="s">
        <v>28</v>
      </c>
      <c r="L333" s="141">
        <v>0</v>
      </c>
      <c r="M333" s="141" t="s">
        <v>19781</v>
      </c>
      <c r="N333" s="141">
        <v>0</v>
      </c>
      <c r="O333" s="141" t="s">
        <v>33</v>
      </c>
      <c r="P333" s="141">
        <v>74186.320000000007</v>
      </c>
      <c r="Q333" s="141">
        <v>4309650</v>
      </c>
      <c r="R333" s="141">
        <v>3351189</v>
      </c>
      <c r="S333" s="141">
        <v>77.760000000000005</v>
      </c>
      <c r="T333" s="141">
        <v>0</v>
      </c>
      <c r="U333" s="141">
        <v>0</v>
      </c>
      <c r="V333" s="141" t="s">
        <v>21917</v>
      </c>
      <c r="W333" s="141" t="s">
        <v>21918</v>
      </c>
      <c r="X333" s="141" t="s">
        <v>21919</v>
      </c>
      <c r="Y333" s="141" t="s">
        <v>4625</v>
      </c>
      <c r="Z333" s="141" t="str">
        <f t="shared" si="5"/>
        <v>Transcriptome101PE</v>
      </c>
      <c r="AA333" s="143">
        <v>0</v>
      </c>
      <c r="AB333" s="143" t="s">
        <v>30</v>
      </c>
      <c r="AC333" s="156" t="s">
        <v>139</v>
      </c>
      <c r="AD333" s="205"/>
    </row>
    <row r="334" spans="1:30" s="39" customFormat="1" ht="24" customHeight="1">
      <c r="A334" s="219">
        <v>42874</v>
      </c>
      <c r="B334" s="218" t="s">
        <v>22085</v>
      </c>
      <c r="C334" s="147">
        <v>0</v>
      </c>
      <c r="D334" s="147" t="s">
        <v>22067</v>
      </c>
      <c r="E334" s="219" t="s">
        <v>22080</v>
      </c>
      <c r="F334" s="219">
        <v>42872</v>
      </c>
      <c r="G334" s="135" t="s">
        <v>6941</v>
      </c>
      <c r="H334" s="147" t="s">
        <v>22079</v>
      </c>
      <c r="I334" s="147">
        <v>1</v>
      </c>
      <c r="J334" s="215" t="s">
        <v>22074</v>
      </c>
      <c r="K334" s="219" t="s">
        <v>22073</v>
      </c>
      <c r="L334" s="216" t="s">
        <v>350</v>
      </c>
      <c r="M334" s="219"/>
      <c r="N334" s="215">
        <v>0</v>
      </c>
      <c r="O334" s="135" t="s">
        <v>33</v>
      </c>
      <c r="P334" s="215">
        <v>34943.31</v>
      </c>
      <c r="Q334" s="215">
        <v>2962926</v>
      </c>
      <c r="R334" s="135">
        <v>2821509</v>
      </c>
      <c r="S334" s="135">
        <v>95.3</v>
      </c>
      <c r="T334" s="215">
        <v>0</v>
      </c>
      <c r="U334" s="215">
        <v>0</v>
      </c>
      <c r="V334" s="215" t="s">
        <v>22084</v>
      </c>
      <c r="W334" s="135" t="s">
        <v>22083</v>
      </c>
      <c r="X334" s="219" t="s">
        <v>22082</v>
      </c>
      <c r="Y334" s="287" t="s">
        <v>4625</v>
      </c>
      <c r="Z334" s="287" t="str">
        <f t="shared" si="5"/>
        <v>0101PE</v>
      </c>
      <c r="AA334" s="261">
        <v>0</v>
      </c>
      <c r="AB334" s="213" t="s">
        <v>22070</v>
      </c>
      <c r="AC334" s="213" t="s">
        <v>22069</v>
      </c>
      <c r="AD334" s="218"/>
    </row>
    <row r="335" spans="1:30" s="39" customFormat="1" ht="24" customHeight="1">
      <c r="A335" s="211">
        <v>42874</v>
      </c>
      <c r="B335" s="210" t="s">
        <v>22081</v>
      </c>
      <c r="C335" s="141">
        <v>0</v>
      </c>
      <c r="D335" s="141" t="s">
        <v>22067</v>
      </c>
      <c r="E335" s="210" t="s">
        <v>22080</v>
      </c>
      <c r="F335" s="151">
        <v>42872</v>
      </c>
      <c r="G335" s="141" t="s">
        <v>22065</v>
      </c>
      <c r="H335" s="208" t="s">
        <v>22079</v>
      </c>
      <c r="I335" s="141">
        <v>2</v>
      </c>
      <c r="J335" s="208" t="s">
        <v>22074</v>
      </c>
      <c r="K335" s="264" t="s">
        <v>22078</v>
      </c>
      <c r="L335" s="208" t="s">
        <v>22077</v>
      </c>
      <c r="M335" s="141"/>
      <c r="N335" s="208">
        <v>0</v>
      </c>
      <c r="O335" s="141" t="s">
        <v>33</v>
      </c>
      <c r="P335" s="141">
        <v>35911.07</v>
      </c>
      <c r="Q335" s="141">
        <v>3055471</v>
      </c>
      <c r="R335" s="141">
        <v>2898340</v>
      </c>
      <c r="S335" s="208">
        <v>95</v>
      </c>
      <c r="T335" s="208">
        <v>0</v>
      </c>
      <c r="U335" s="208">
        <v>0</v>
      </c>
      <c r="V335" s="141" t="s">
        <v>22076</v>
      </c>
      <c r="W335" s="141" t="s">
        <v>22075</v>
      </c>
      <c r="X335" s="208" t="s">
        <v>8679</v>
      </c>
      <c r="Y335" s="141" t="s">
        <v>4625</v>
      </c>
      <c r="Z335" s="141" t="str">
        <f t="shared" si="5"/>
        <v>0101PE</v>
      </c>
      <c r="AA335" s="260">
        <v>0</v>
      </c>
      <c r="AB335" s="207" t="s">
        <v>22070</v>
      </c>
      <c r="AC335" s="207" t="s">
        <v>22069</v>
      </c>
      <c r="AD335" s="141"/>
    </row>
    <row r="336" spans="1:30" s="39" customFormat="1" ht="24" customHeight="1">
      <c r="A336" s="219">
        <v>42874</v>
      </c>
      <c r="B336" s="218" t="s">
        <v>22068</v>
      </c>
      <c r="C336" s="147">
        <v>0</v>
      </c>
      <c r="D336" s="147" t="s">
        <v>22067</v>
      </c>
      <c r="E336" s="219" t="s">
        <v>22066</v>
      </c>
      <c r="F336" s="219">
        <v>42872</v>
      </c>
      <c r="G336" s="135" t="s">
        <v>6941</v>
      </c>
      <c r="H336" s="147" t="s">
        <v>22064</v>
      </c>
      <c r="I336" s="147">
        <v>1</v>
      </c>
      <c r="J336" s="215" t="s">
        <v>22074</v>
      </c>
      <c r="K336" s="219" t="s">
        <v>22073</v>
      </c>
      <c r="L336" s="216" t="s">
        <v>350</v>
      </c>
      <c r="M336" s="219"/>
      <c r="N336" s="215">
        <v>0</v>
      </c>
      <c r="O336" s="135" t="s">
        <v>33</v>
      </c>
      <c r="P336" s="215">
        <v>38063.620000000003</v>
      </c>
      <c r="Q336" s="215">
        <v>3258858</v>
      </c>
      <c r="R336" s="135">
        <v>3075427</v>
      </c>
      <c r="S336" s="135">
        <v>94.5</v>
      </c>
      <c r="T336" s="215">
        <v>0</v>
      </c>
      <c r="U336" s="215">
        <v>0</v>
      </c>
      <c r="V336" s="215" t="s">
        <v>22072</v>
      </c>
      <c r="W336" s="135" t="s">
        <v>10796</v>
      </c>
      <c r="X336" s="219" t="s">
        <v>22071</v>
      </c>
      <c r="Y336" s="287" t="s">
        <v>4625</v>
      </c>
      <c r="Z336" s="287" t="str">
        <f t="shared" si="5"/>
        <v>0101PE</v>
      </c>
      <c r="AA336" s="261">
        <v>0</v>
      </c>
      <c r="AB336" s="213" t="s">
        <v>22070</v>
      </c>
      <c r="AC336" s="213" t="s">
        <v>22069</v>
      </c>
      <c r="AD336" s="218"/>
    </row>
    <row r="337" spans="1:30" s="39" customFormat="1" ht="24" customHeight="1">
      <c r="A337" s="211">
        <v>42874</v>
      </c>
      <c r="B337" s="210" t="s">
        <v>22068</v>
      </c>
      <c r="C337" s="141">
        <v>0</v>
      </c>
      <c r="D337" s="141" t="s">
        <v>22067</v>
      </c>
      <c r="E337" s="210" t="s">
        <v>22066</v>
      </c>
      <c r="F337" s="151">
        <v>42872</v>
      </c>
      <c r="G337" s="141" t="s">
        <v>22065</v>
      </c>
      <c r="H337" s="208" t="s">
        <v>22064</v>
      </c>
      <c r="I337" s="141">
        <v>2</v>
      </c>
      <c r="J337" s="208" t="s">
        <v>22063</v>
      </c>
      <c r="K337" s="264" t="s">
        <v>22062</v>
      </c>
      <c r="L337" s="208" t="s">
        <v>22061</v>
      </c>
      <c r="M337" s="141"/>
      <c r="N337" s="208">
        <v>0</v>
      </c>
      <c r="O337" s="141" t="s">
        <v>33</v>
      </c>
      <c r="P337" s="141">
        <v>37874.959999999999</v>
      </c>
      <c r="Q337" s="141">
        <v>3236235</v>
      </c>
      <c r="R337" s="141">
        <v>3059718</v>
      </c>
      <c r="S337" s="208">
        <v>94.7</v>
      </c>
      <c r="T337" s="208">
        <v>0</v>
      </c>
      <c r="U337" s="208">
        <v>0</v>
      </c>
      <c r="V337" s="141" t="s">
        <v>22060</v>
      </c>
      <c r="W337" s="141" t="s">
        <v>22059</v>
      </c>
      <c r="X337" s="208" t="s">
        <v>22058</v>
      </c>
      <c r="Y337" s="141" t="s">
        <v>4625</v>
      </c>
      <c r="Z337" s="141" t="str">
        <f t="shared" si="5"/>
        <v>0101PE</v>
      </c>
      <c r="AA337" s="260">
        <v>0</v>
      </c>
      <c r="AB337" s="207" t="s">
        <v>22057</v>
      </c>
      <c r="AC337" s="207" t="s">
        <v>22056</v>
      </c>
      <c r="AD337" s="141"/>
    </row>
    <row r="338" spans="1:30" s="39" customFormat="1" ht="24" customHeight="1">
      <c r="A338" s="219">
        <v>42874</v>
      </c>
      <c r="B338" s="218" t="s">
        <v>22055</v>
      </c>
      <c r="C338" s="147">
        <v>0</v>
      </c>
      <c r="D338" s="147" t="s">
        <v>21975</v>
      </c>
      <c r="E338" s="219" t="s">
        <v>22050</v>
      </c>
      <c r="F338" s="219">
        <v>42873</v>
      </c>
      <c r="G338" s="135" t="s">
        <v>21973</v>
      </c>
      <c r="H338" s="147" t="s">
        <v>22054</v>
      </c>
      <c r="I338" s="147">
        <v>1</v>
      </c>
      <c r="J338" s="215" t="s">
        <v>22001</v>
      </c>
      <c r="K338" s="219" t="s">
        <v>22048</v>
      </c>
      <c r="L338" s="216" t="s">
        <v>350</v>
      </c>
      <c r="M338" s="219"/>
      <c r="N338" s="215">
        <v>0</v>
      </c>
      <c r="O338" s="135" t="s">
        <v>29</v>
      </c>
      <c r="P338" s="215">
        <v>34671.22</v>
      </c>
      <c r="Q338" s="215">
        <v>3979797</v>
      </c>
      <c r="R338" s="135">
        <v>3375644</v>
      </c>
      <c r="S338" s="135">
        <v>85</v>
      </c>
      <c r="T338" s="215">
        <v>0</v>
      </c>
      <c r="U338" s="215">
        <v>0</v>
      </c>
      <c r="V338" s="215" t="s">
        <v>16507</v>
      </c>
      <c r="W338" s="135" t="s">
        <v>22053</v>
      </c>
      <c r="X338" s="219" t="s">
        <v>22052</v>
      </c>
      <c r="Y338" s="287" t="s">
        <v>143</v>
      </c>
      <c r="Z338" s="287" t="str">
        <f t="shared" si="5"/>
        <v>091PE</v>
      </c>
      <c r="AA338" s="261">
        <v>5.4054054054054057E-2</v>
      </c>
      <c r="AB338" s="213" t="s">
        <v>21965</v>
      </c>
      <c r="AC338" s="213" t="s">
        <v>21964</v>
      </c>
      <c r="AD338" s="218"/>
    </row>
    <row r="339" spans="1:30" s="39" customFormat="1" ht="24" customHeight="1">
      <c r="A339" s="211">
        <v>42874</v>
      </c>
      <c r="B339" s="210" t="s">
        <v>22051</v>
      </c>
      <c r="C339" s="141">
        <v>0</v>
      </c>
      <c r="D339" s="141" t="s">
        <v>21975</v>
      </c>
      <c r="E339" s="210" t="s">
        <v>22050</v>
      </c>
      <c r="F339" s="151">
        <v>42873</v>
      </c>
      <c r="G339" s="141" t="s">
        <v>6986</v>
      </c>
      <c r="H339" s="208" t="s">
        <v>22049</v>
      </c>
      <c r="I339" s="141">
        <v>2</v>
      </c>
      <c r="J339" s="220" t="s">
        <v>22001</v>
      </c>
      <c r="K339" s="267" t="s">
        <v>22048</v>
      </c>
      <c r="L339" s="208" t="s">
        <v>21969</v>
      </c>
      <c r="M339" s="141"/>
      <c r="N339" s="208">
        <v>0</v>
      </c>
      <c r="O339" s="141" t="s">
        <v>29</v>
      </c>
      <c r="P339" s="141">
        <v>33333.1</v>
      </c>
      <c r="Q339" s="141">
        <v>3996963</v>
      </c>
      <c r="R339" s="141">
        <v>3258359</v>
      </c>
      <c r="S339" s="208">
        <v>81.599999999999994</v>
      </c>
      <c r="T339" s="208">
        <v>0</v>
      </c>
      <c r="U339" s="208">
        <v>0</v>
      </c>
      <c r="V339" s="141" t="s">
        <v>22047</v>
      </c>
      <c r="W339" s="141" t="s">
        <v>22046</v>
      </c>
      <c r="X339" s="208" t="s">
        <v>22045</v>
      </c>
      <c r="Y339" s="141" t="s">
        <v>143</v>
      </c>
      <c r="Z339" s="141" t="str">
        <f t="shared" si="5"/>
        <v>091PE</v>
      </c>
      <c r="AA339" s="260">
        <v>5.4054054054054057E-2</v>
      </c>
      <c r="AB339" s="207" t="s">
        <v>21965</v>
      </c>
      <c r="AC339" s="207" t="s">
        <v>21964</v>
      </c>
      <c r="AD339" s="141"/>
    </row>
    <row r="340" spans="1:30" s="39" customFormat="1" ht="24" customHeight="1">
      <c r="A340" s="219">
        <v>42874</v>
      </c>
      <c r="B340" s="218" t="s">
        <v>21976</v>
      </c>
      <c r="C340" s="147">
        <v>0</v>
      </c>
      <c r="D340" s="147" t="s">
        <v>21975</v>
      </c>
      <c r="E340" s="219" t="s">
        <v>21974</v>
      </c>
      <c r="F340" s="219">
        <v>42873</v>
      </c>
      <c r="G340" s="135" t="s">
        <v>6986</v>
      </c>
      <c r="H340" s="147" t="s">
        <v>21972</v>
      </c>
      <c r="I340" s="147">
        <v>1</v>
      </c>
      <c r="J340" s="215" t="s">
        <v>21971</v>
      </c>
      <c r="K340" s="219" t="s">
        <v>21980</v>
      </c>
      <c r="L340" s="216" t="s">
        <v>350</v>
      </c>
      <c r="M340" s="219"/>
      <c r="N340" s="215">
        <v>0</v>
      </c>
      <c r="O340" s="135" t="s">
        <v>29</v>
      </c>
      <c r="P340" s="215">
        <v>36307.449999999997</v>
      </c>
      <c r="Q340" s="215">
        <v>3538966</v>
      </c>
      <c r="R340" s="135">
        <v>3295378</v>
      </c>
      <c r="S340" s="135">
        <v>93.2</v>
      </c>
      <c r="T340" s="215">
        <v>0</v>
      </c>
      <c r="U340" s="215">
        <v>0</v>
      </c>
      <c r="V340" s="215" t="s">
        <v>21979</v>
      </c>
      <c r="W340" s="135" t="s">
        <v>21978</v>
      </c>
      <c r="X340" s="219" t="s">
        <v>21977</v>
      </c>
      <c r="Y340" s="287" t="s">
        <v>143</v>
      </c>
      <c r="Z340" s="287" t="str">
        <f t="shared" si="5"/>
        <v>091PE</v>
      </c>
      <c r="AA340" s="261">
        <v>0</v>
      </c>
      <c r="AB340" s="213" t="s">
        <v>21965</v>
      </c>
      <c r="AC340" s="213" t="s">
        <v>21964</v>
      </c>
      <c r="AD340" s="218"/>
    </row>
    <row r="341" spans="1:30" s="39" customFormat="1" ht="24" customHeight="1">
      <c r="A341" s="211">
        <v>42874</v>
      </c>
      <c r="B341" s="210" t="s">
        <v>21976</v>
      </c>
      <c r="C341" s="141">
        <v>0</v>
      </c>
      <c r="D341" s="141" t="s">
        <v>21975</v>
      </c>
      <c r="E341" s="210" t="s">
        <v>21974</v>
      </c>
      <c r="F341" s="151">
        <v>42873</v>
      </c>
      <c r="G341" s="141" t="s">
        <v>21973</v>
      </c>
      <c r="H341" s="208" t="s">
        <v>21972</v>
      </c>
      <c r="I341" s="141">
        <v>2</v>
      </c>
      <c r="J341" s="208" t="s">
        <v>21971</v>
      </c>
      <c r="K341" s="264" t="s">
        <v>21970</v>
      </c>
      <c r="L341" s="208" t="s">
        <v>21969</v>
      </c>
      <c r="M341" s="141"/>
      <c r="N341" s="208">
        <v>0</v>
      </c>
      <c r="O341" s="141" t="s">
        <v>29</v>
      </c>
      <c r="P341" s="141">
        <v>35431.93</v>
      </c>
      <c r="Q341" s="141">
        <v>3428164</v>
      </c>
      <c r="R341" s="141">
        <v>3215497</v>
      </c>
      <c r="S341" s="208">
        <v>93.9</v>
      </c>
      <c r="T341" s="208">
        <v>0</v>
      </c>
      <c r="U341" s="208">
        <v>0</v>
      </c>
      <c r="V341" s="141" t="s">
        <v>21968</v>
      </c>
      <c r="W341" s="141" t="s">
        <v>21967</v>
      </c>
      <c r="X341" s="208" t="s">
        <v>21966</v>
      </c>
      <c r="Y341" s="141" t="s">
        <v>143</v>
      </c>
      <c r="Z341" s="141" t="str">
        <f t="shared" si="5"/>
        <v>091PE</v>
      </c>
      <c r="AA341" s="260">
        <v>0</v>
      </c>
      <c r="AB341" s="207" t="s">
        <v>21965</v>
      </c>
      <c r="AC341" s="207" t="s">
        <v>21964</v>
      </c>
      <c r="AD341" s="141"/>
    </row>
    <row r="342" spans="1:30" s="247" customFormat="1" ht="24" customHeight="1">
      <c r="A342" s="133">
        <v>42874</v>
      </c>
      <c r="B342" s="134" t="s">
        <v>22360</v>
      </c>
      <c r="C342" s="135">
        <v>0</v>
      </c>
      <c r="D342" s="135" t="s">
        <v>31</v>
      </c>
      <c r="E342" s="135" t="s">
        <v>22359</v>
      </c>
      <c r="F342" s="159">
        <v>42870</v>
      </c>
      <c r="G342" s="135" t="s">
        <v>121</v>
      </c>
      <c r="H342" s="135" t="s">
        <v>22325</v>
      </c>
      <c r="I342" s="135">
        <v>1</v>
      </c>
      <c r="J342" s="135" t="s">
        <v>32</v>
      </c>
      <c r="K342" s="135" t="s">
        <v>28</v>
      </c>
      <c r="L342" s="135">
        <v>0</v>
      </c>
      <c r="M342" s="135" t="s">
        <v>22127</v>
      </c>
      <c r="N342" s="135">
        <v>0</v>
      </c>
      <c r="O342" s="135" t="s">
        <v>41</v>
      </c>
      <c r="P342" s="135">
        <v>81707.67</v>
      </c>
      <c r="Q342" s="135">
        <v>4309650</v>
      </c>
      <c r="R342" s="135">
        <v>2537349</v>
      </c>
      <c r="S342" s="135">
        <v>58.88</v>
      </c>
      <c r="T342" s="135">
        <v>0</v>
      </c>
      <c r="U342" s="135">
        <v>0</v>
      </c>
      <c r="V342" s="135" t="s">
        <v>8741</v>
      </c>
      <c r="W342" s="135" t="s">
        <v>22358</v>
      </c>
      <c r="X342" s="135" t="s">
        <v>22357</v>
      </c>
      <c r="Y342" s="287" t="s">
        <v>140</v>
      </c>
      <c r="Z342" s="287" t="str">
        <f t="shared" si="5"/>
        <v>0151PE</v>
      </c>
      <c r="AA342" s="137">
        <v>0</v>
      </c>
      <c r="AB342" s="138" t="s">
        <v>30</v>
      </c>
      <c r="AC342" s="154" t="s">
        <v>3343</v>
      </c>
      <c r="AD342" s="155"/>
    </row>
    <row r="343" spans="1:30" s="247" customFormat="1" ht="24" customHeight="1">
      <c r="A343" s="139">
        <v>42874</v>
      </c>
      <c r="B343" s="140" t="s">
        <v>22356</v>
      </c>
      <c r="C343" s="141" t="s">
        <v>3329</v>
      </c>
      <c r="D343" s="141" t="s">
        <v>31</v>
      </c>
      <c r="E343" s="141" t="s">
        <v>22355</v>
      </c>
      <c r="F343" s="151">
        <v>42870</v>
      </c>
      <c r="G343" s="141" t="s">
        <v>121</v>
      </c>
      <c r="H343" s="141" t="s">
        <v>22317</v>
      </c>
      <c r="I343" s="141">
        <v>2</v>
      </c>
      <c r="J343" s="141" t="s">
        <v>32</v>
      </c>
      <c r="K343" s="141" t="s">
        <v>28</v>
      </c>
      <c r="L343" s="141">
        <v>0</v>
      </c>
      <c r="M343" s="141" t="s">
        <v>22127</v>
      </c>
      <c r="N343" s="141">
        <v>0</v>
      </c>
      <c r="O343" s="141" t="s">
        <v>41</v>
      </c>
      <c r="P343" s="141">
        <v>109422.99</v>
      </c>
      <c r="Q343" s="141">
        <v>4309650</v>
      </c>
      <c r="R343" s="141">
        <v>3370996</v>
      </c>
      <c r="S343" s="141">
        <v>78.22</v>
      </c>
      <c r="T343" s="141">
        <v>0</v>
      </c>
      <c r="U343" s="141">
        <v>0</v>
      </c>
      <c r="V343" s="141" t="s">
        <v>22354</v>
      </c>
      <c r="W343" s="141" t="s">
        <v>22353</v>
      </c>
      <c r="X343" s="141" t="s">
        <v>22352</v>
      </c>
      <c r="Y343" s="141" t="s">
        <v>140</v>
      </c>
      <c r="Z343" s="141" t="str">
        <f t="shared" si="5"/>
        <v>Meta151PE</v>
      </c>
      <c r="AA343" s="143">
        <v>0</v>
      </c>
      <c r="AB343" s="143" t="s">
        <v>30</v>
      </c>
      <c r="AC343" s="143" t="s">
        <v>3343</v>
      </c>
      <c r="AD343" s="143"/>
    </row>
    <row r="344" spans="1:30" s="247" customFormat="1" ht="24" customHeight="1">
      <c r="A344" s="139">
        <v>42874</v>
      </c>
      <c r="B344" s="140" t="s">
        <v>22351</v>
      </c>
      <c r="C344" s="141">
        <v>0</v>
      </c>
      <c r="D344" s="141" t="s">
        <v>31</v>
      </c>
      <c r="E344" s="141" t="s">
        <v>22350</v>
      </c>
      <c r="F344" s="151">
        <v>42870</v>
      </c>
      <c r="G344" s="141" t="s">
        <v>121</v>
      </c>
      <c r="H344" s="141" t="s">
        <v>22325</v>
      </c>
      <c r="I344" s="141">
        <v>3</v>
      </c>
      <c r="J344" s="144" t="s">
        <v>128</v>
      </c>
      <c r="K344" s="144" t="s">
        <v>22349</v>
      </c>
      <c r="L344" s="141">
        <v>0</v>
      </c>
      <c r="M344" s="141" t="s">
        <v>22127</v>
      </c>
      <c r="N344" s="141">
        <v>0</v>
      </c>
      <c r="O344" s="141" t="s">
        <v>41</v>
      </c>
      <c r="P344" s="141">
        <v>86087.2</v>
      </c>
      <c r="Q344" s="141">
        <v>4309650</v>
      </c>
      <c r="R344" s="141">
        <v>2655386</v>
      </c>
      <c r="S344" s="141">
        <v>61.61</v>
      </c>
      <c r="T344" s="141">
        <v>0</v>
      </c>
      <c r="U344" s="141">
        <v>0</v>
      </c>
      <c r="V344" s="141" t="s">
        <v>22348</v>
      </c>
      <c r="W344" s="141" t="s">
        <v>22347</v>
      </c>
      <c r="X344" s="141" t="s">
        <v>22346</v>
      </c>
      <c r="Y344" s="141" t="s">
        <v>140</v>
      </c>
      <c r="Z344" s="141" t="str">
        <f t="shared" si="5"/>
        <v>0151PE</v>
      </c>
      <c r="AA344" s="143">
        <v>0.16666666666666666</v>
      </c>
      <c r="AB344" s="143" t="s">
        <v>30</v>
      </c>
      <c r="AC344" s="143" t="s">
        <v>3343</v>
      </c>
      <c r="AD344" s="143"/>
    </row>
    <row r="345" spans="1:30" s="247" customFormat="1" ht="24" customHeight="1">
      <c r="A345" s="139">
        <v>42874</v>
      </c>
      <c r="B345" s="140" t="s">
        <v>22345</v>
      </c>
      <c r="C345" s="141">
        <v>0</v>
      </c>
      <c r="D345" s="141" t="s">
        <v>31</v>
      </c>
      <c r="E345" s="141" t="s">
        <v>22344</v>
      </c>
      <c r="F345" s="151">
        <v>42870</v>
      </c>
      <c r="G345" s="141" t="s">
        <v>121</v>
      </c>
      <c r="H345" s="141" t="s">
        <v>22317</v>
      </c>
      <c r="I345" s="141">
        <v>4</v>
      </c>
      <c r="J345" s="144" t="s">
        <v>22363</v>
      </c>
      <c r="K345" s="144" t="s">
        <v>22343</v>
      </c>
      <c r="L345" s="141">
        <v>0</v>
      </c>
      <c r="M345" s="141" t="s">
        <v>22127</v>
      </c>
      <c r="N345" s="141">
        <v>0</v>
      </c>
      <c r="O345" s="141" t="s">
        <v>41</v>
      </c>
      <c r="P345" s="141">
        <v>67852.350000000006</v>
      </c>
      <c r="Q345" s="141">
        <v>4309650</v>
      </c>
      <c r="R345" s="141">
        <v>2138620</v>
      </c>
      <c r="S345" s="141">
        <v>49.62</v>
      </c>
      <c r="T345" s="141">
        <v>0</v>
      </c>
      <c r="U345" s="141">
        <v>0</v>
      </c>
      <c r="V345" s="141" t="s">
        <v>22342</v>
      </c>
      <c r="W345" s="141" t="s">
        <v>22341</v>
      </c>
      <c r="X345" s="141" t="s">
        <v>22340</v>
      </c>
      <c r="Y345" s="141" t="s">
        <v>140</v>
      </c>
      <c r="Z345" s="141" t="str">
        <f t="shared" si="5"/>
        <v>0151PE</v>
      </c>
      <c r="AA345" s="143">
        <v>1</v>
      </c>
      <c r="AB345" s="143" t="s">
        <v>30</v>
      </c>
      <c r="AC345" s="143" t="s">
        <v>3343</v>
      </c>
      <c r="AD345" s="143"/>
    </row>
    <row r="346" spans="1:30" s="247" customFormat="1" ht="24" customHeight="1">
      <c r="A346" s="139">
        <v>42874</v>
      </c>
      <c r="B346" s="140" t="s">
        <v>22339</v>
      </c>
      <c r="C346" s="141">
        <v>0</v>
      </c>
      <c r="D346" s="141" t="s">
        <v>31</v>
      </c>
      <c r="E346" s="141" t="s">
        <v>22338</v>
      </c>
      <c r="F346" s="151">
        <v>42870</v>
      </c>
      <c r="G346" s="141" t="s">
        <v>121</v>
      </c>
      <c r="H346" s="141" t="s">
        <v>22317</v>
      </c>
      <c r="I346" s="141">
        <v>5</v>
      </c>
      <c r="J346" s="141" t="s">
        <v>32</v>
      </c>
      <c r="K346" s="141" t="s">
        <v>28</v>
      </c>
      <c r="L346" s="141">
        <v>0</v>
      </c>
      <c r="M346" s="141" t="s">
        <v>22127</v>
      </c>
      <c r="N346" s="141">
        <v>0</v>
      </c>
      <c r="O346" s="141" t="s">
        <v>41</v>
      </c>
      <c r="P346" s="141">
        <v>104833.57</v>
      </c>
      <c r="Q346" s="141">
        <v>4309650</v>
      </c>
      <c r="R346" s="141">
        <v>3211825</v>
      </c>
      <c r="S346" s="141">
        <v>74.53</v>
      </c>
      <c r="T346" s="141">
        <v>0</v>
      </c>
      <c r="U346" s="141">
        <v>0</v>
      </c>
      <c r="V346" s="141" t="s">
        <v>22337</v>
      </c>
      <c r="W346" s="141" t="s">
        <v>22336</v>
      </c>
      <c r="X346" s="141" t="s">
        <v>22335</v>
      </c>
      <c r="Y346" s="141" t="s">
        <v>140</v>
      </c>
      <c r="Z346" s="141" t="str">
        <f t="shared" si="5"/>
        <v>0151PE</v>
      </c>
      <c r="AA346" s="143">
        <v>0</v>
      </c>
      <c r="AB346" s="143" t="s">
        <v>30</v>
      </c>
      <c r="AC346" s="143" t="s">
        <v>3343</v>
      </c>
      <c r="AD346" s="143"/>
    </row>
    <row r="347" spans="1:30" s="247" customFormat="1" ht="24" customHeight="1">
      <c r="A347" s="139">
        <v>42874</v>
      </c>
      <c r="B347" s="140" t="s">
        <v>22334</v>
      </c>
      <c r="C347" s="141">
        <v>0</v>
      </c>
      <c r="D347" s="141" t="s">
        <v>31</v>
      </c>
      <c r="E347" s="141" t="s">
        <v>22333</v>
      </c>
      <c r="F347" s="151">
        <v>42870</v>
      </c>
      <c r="G347" s="141" t="s">
        <v>121</v>
      </c>
      <c r="H347" s="141" t="s">
        <v>22317</v>
      </c>
      <c r="I347" s="141">
        <v>6</v>
      </c>
      <c r="J347" s="144" t="s">
        <v>23020</v>
      </c>
      <c r="K347" s="144" t="s">
        <v>22332</v>
      </c>
      <c r="L347" s="141">
        <v>0</v>
      </c>
      <c r="M347" s="141" t="s">
        <v>22331</v>
      </c>
      <c r="N347" s="141">
        <v>0</v>
      </c>
      <c r="O347" s="141" t="s">
        <v>41</v>
      </c>
      <c r="P347" s="141">
        <v>107913.45</v>
      </c>
      <c r="Q347" s="141">
        <v>4309650</v>
      </c>
      <c r="R347" s="141">
        <v>3300877</v>
      </c>
      <c r="S347" s="141">
        <v>76.59</v>
      </c>
      <c r="T347" s="141">
        <v>0</v>
      </c>
      <c r="U347" s="141">
        <v>0</v>
      </c>
      <c r="V347" s="141" t="s">
        <v>22330</v>
      </c>
      <c r="W347" s="141" t="s">
        <v>22329</v>
      </c>
      <c r="X347" s="141" t="s">
        <v>22328</v>
      </c>
      <c r="Y347" s="141" t="s">
        <v>140</v>
      </c>
      <c r="Z347" s="141" t="str">
        <f t="shared" si="5"/>
        <v>0151PE</v>
      </c>
      <c r="AA347" s="143">
        <v>0.1</v>
      </c>
      <c r="AB347" s="143" t="s">
        <v>30</v>
      </c>
      <c r="AC347" s="143" t="s">
        <v>3343</v>
      </c>
      <c r="AD347" s="143"/>
    </row>
    <row r="348" spans="1:30" s="247" customFormat="1" ht="24" customHeight="1">
      <c r="A348" s="139">
        <v>42874</v>
      </c>
      <c r="B348" s="140" t="s">
        <v>22327</v>
      </c>
      <c r="C348" s="141">
        <v>0</v>
      </c>
      <c r="D348" s="141" t="s">
        <v>31</v>
      </c>
      <c r="E348" s="141" t="s">
        <v>22326</v>
      </c>
      <c r="F348" s="151">
        <v>42870</v>
      </c>
      <c r="G348" s="141" t="s">
        <v>121</v>
      </c>
      <c r="H348" s="141" t="s">
        <v>22325</v>
      </c>
      <c r="I348" s="141">
        <v>7</v>
      </c>
      <c r="J348" s="141" t="s">
        <v>32</v>
      </c>
      <c r="K348" s="141" t="s">
        <v>28</v>
      </c>
      <c r="L348" s="141">
        <v>0</v>
      </c>
      <c r="M348" s="141" t="s">
        <v>22127</v>
      </c>
      <c r="N348" s="141">
        <v>96810</v>
      </c>
      <c r="O348" s="141" t="s">
        <v>41</v>
      </c>
      <c r="P348" s="141">
        <v>104399.17</v>
      </c>
      <c r="Q348" s="141">
        <v>4309650</v>
      </c>
      <c r="R348" s="141">
        <v>3207881</v>
      </c>
      <c r="S348" s="141">
        <v>74.430000000000007</v>
      </c>
      <c r="T348" s="141" t="s">
        <v>22324</v>
      </c>
      <c r="U348" s="141" t="s">
        <v>22323</v>
      </c>
      <c r="V348" s="141" t="s">
        <v>22322</v>
      </c>
      <c r="W348" s="141" t="s">
        <v>22321</v>
      </c>
      <c r="X348" s="141" t="s">
        <v>22320</v>
      </c>
      <c r="Y348" s="141" t="s">
        <v>140</v>
      </c>
      <c r="Z348" s="141" t="str">
        <f t="shared" si="5"/>
        <v>0151PE</v>
      </c>
      <c r="AA348" s="143">
        <v>0</v>
      </c>
      <c r="AB348" s="143" t="s">
        <v>30</v>
      </c>
      <c r="AC348" s="143" t="s">
        <v>3343</v>
      </c>
      <c r="AD348" s="143"/>
    </row>
    <row r="349" spans="1:30" s="247" customFormat="1" ht="24" customHeight="1">
      <c r="A349" s="139">
        <v>42874</v>
      </c>
      <c r="B349" s="140" t="s">
        <v>22319</v>
      </c>
      <c r="C349" s="141">
        <v>0</v>
      </c>
      <c r="D349" s="141" t="s">
        <v>31</v>
      </c>
      <c r="E349" s="141" t="s">
        <v>22318</v>
      </c>
      <c r="F349" s="151">
        <v>42870</v>
      </c>
      <c r="G349" s="141" t="s">
        <v>121</v>
      </c>
      <c r="H349" s="141" t="s">
        <v>22317</v>
      </c>
      <c r="I349" s="141">
        <v>8</v>
      </c>
      <c r="J349" s="141" t="s">
        <v>32</v>
      </c>
      <c r="K349" s="141" t="s">
        <v>28</v>
      </c>
      <c r="L349" s="141">
        <v>0</v>
      </c>
      <c r="M349" s="141" t="s">
        <v>22127</v>
      </c>
      <c r="N349" s="141">
        <v>96474</v>
      </c>
      <c r="O349" s="141" t="s">
        <v>41</v>
      </c>
      <c r="P349" s="141">
        <v>104505.2</v>
      </c>
      <c r="Q349" s="141">
        <v>4309650</v>
      </c>
      <c r="R349" s="141">
        <v>3230771</v>
      </c>
      <c r="S349" s="141">
        <v>74.97</v>
      </c>
      <c r="T349" s="141" t="s">
        <v>22316</v>
      </c>
      <c r="U349" s="141" t="s">
        <v>22315</v>
      </c>
      <c r="V349" s="141" t="s">
        <v>22314</v>
      </c>
      <c r="W349" s="141" t="s">
        <v>22313</v>
      </c>
      <c r="X349" s="141" t="s">
        <v>22312</v>
      </c>
      <c r="Y349" s="141" t="s">
        <v>140</v>
      </c>
      <c r="Z349" s="141" t="str">
        <f t="shared" si="5"/>
        <v>0151PE</v>
      </c>
      <c r="AA349" s="143">
        <v>0</v>
      </c>
      <c r="AB349" s="143" t="s">
        <v>30</v>
      </c>
      <c r="AC349" s="143" t="s">
        <v>3343</v>
      </c>
      <c r="AD349" s="143"/>
    </row>
    <row r="350" spans="1:30" s="247" customFormat="1" ht="24" customHeight="1">
      <c r="A350" s="133">
        <v>42874</v>
      </c>
      <c r="B350" s="134" t="s">
        <v>22311</v>
      </c>
      <c r="C350" s="135">
        <v>0</v>
      </c>
      <c r="D350" s="135" t="s">
        <v>31</v>
      </c>
      <c r="E350" s="135" t="s">
        <v>22310</v>
      </c>
      <c r="F350" s="159">
        <v>42869</v>
      </c>
      <c r="G350" s="135" t="s">
        <v>36</v>
      </c>
      <c r="H350" s="135" t="s">
        <v>22309</v>
      </c>
      <c r="I350" s="135">
        <v>1</v>
      </c>
      <c r="J350" s="135" t="s">
        <v>32</v>
      </c>
      <c r="K350" s="135" t="s">
        <v>28</v>
      </c>
      <c r="L350" s="135">
        <v>0</v>
      </c>
      <c r="M350" s="135" t="s">
        <v>22273</v>
      </c>
      <c r="N350" s="135">
        <v>0</v>
      </c>
      <c r="O350" s="135" t="s">
        <v>103</v>
      </c>
      <c r="P350" s="135">
        <v>55640.78</v>
      </c>
      <c r="Q350" s="135">
        <v>2608805</v>
      </c>
      <c r="R350" s="135">
        <v>2446337</v>
      </c>
      <c r="S350" s="135">
        <v>93.8</v>
      </c>
      <c r="T350" s="135">
        <v>0</v>
      </c>
      <c r="U350" s="135">
        <v>0</v>
      </c>
      <c r="V350" s="135" t="s">
        <v>22308</v>
      </c>
      <c r="W350" s="135" t="s">
        <v>22307</v>
      </c>
      <c r="X350" s="135" t="s">
        <v>22306</v>
      </c>
      <c r="Y350" s="287" t="s">
        <v>8426</v>
      </c>
      <c r="Z350" s="288" t="str">
        <f t="shared" si="5"/>
        <v>0126PE</v>
      </c>
      <c r="AA350" s="137">
        <v>0</v>
      </c>
      <c r="AB350" s="138" t="s">
        <v>30</v>
      </c>
      <c r="AC350" s="154" t="s">
        <v>3343</v>
      </c>
      <c r="AD350" s="155"/>
    </row>
    <row r="351" spans="1:30" s="247" customFormat="1" ht="24" customHeight="1">
      <c r="A351" s="139">
        <v>42874</v>
      </c>
      <c r="B351" s="140" t="s">
        <v>22305</v>
      </c>
      <c r="C351" s="141">
        <v>0</v>
      </c>
      <c r="D351" s="141" t="s">
        <v>31</v>
      </c>
      <c r="E351" s="141" t="s">
        <v>22304</v>
      </c>
      <c r="F351" s="151">
        <v>42869</v>
      </c>
      <c r="G351" s="141" t="s">
        <v>36</v>
      </c>
      <c r="H351" s="141" t="s">
        <v>22274</v>
      </c>
      <c r="I351" s="141">
        <v>2</v>
      </c>
      <c r="J351" s="141" t="s">
        <v>32</v>
      </c>
      <c r="K351" s="141" t="s">
        <v>28</v>
      </c>
      <c r="L351" s="141">
        <v>0</v>
      </c>
      <c r="M351" s="141" t="s">
        <v>22273</v>
      </c>
      <c r="N351" s="141">
        <v>0</v>
      </c>
      <c r="O351" s="141" t="s">
        <v>103</v>
      </c>
      <c r="P351" s="141">
        <v>60260.39</v>
      </c>
      <c r="Q351" s="141">
        <v>2780234</v>
      </c>
      <c r="R351" s="141">
        <v>2595788</v>
      </c>
      <c r="S351" s="141">
        <v>93.4</v>
      </c>
      <c r="T351" s="141">
        <v>0</v>
      </c>
      <c r="U351" s="141">
        <v>0</v>
      </c>
      <c r="V351" s="141" t="s">
        <v>22303</v>
      </c>
      <c r="W351" s="141" t="s">
        <v>22302</v>
      </c>
      <c r="X351" s="141" t="s">
        <v>22301</v>
      </c>
      <c r="Y351" s="141" t="s">
        <v>8426</v>
      </c>
      <c r="Z351" s="188" t="str">
        <f t="shared" si="5"/>
        <v>0126PE</v>
      </c>
      <c r="AA351" s="143">
        <v>0</v>
      </c>
      <c r="AB351" s="143" t="s">
        <v>30</v>
      </c>
      <c r="AC351" s="143" t="s">
        <v>3343</v>
      </c>
      <c r="AD351" s="143"/>
    </row>
    <row r="352" spans="1:30" s="247" customFormat="1" ht="24" customHeight="1">
      <c r="A352" s="139">
        <v>42874</v>
      </c>
      <c r="B352" s="140" t="s">
        <v>22300</v>
      </c>
      <c r="C352" s="141">
        <v>0</v>
      </c>
      <c r="D352" s="141" t="s">
        <v>31</v>
      </c>
      <c r="E352" s="141" t="s">
        <v>22299</v>
      </c>
      <c r="F352" s="151">
        <v>42869</v>
      </c>
      <c r="G352" s="141" t="s">
        <v>36</v>
      </c>
      <c r="H352" s="141" t="s">
        <v>22298</v>
      </c>
      <c r="I352" s="141">
        <v>3</v>
      </c>
      <c r="J352" s="144" t="s">
        <v>23011</v>
      </c>
      <c r="K352" s="144" t="s">
        <v>22297</v>
      </c>
      <c r="L352" s="141">
        <v>0</v>
      </c>
      <c r="M352" s="141" t="s">
        <v>22273</v>
      </c>
      <c r="N352" s="141">
        <v>0</v>
      </c>
      <c r="O352" s="141" t="s">
        <v>103</v>
      </c>
      <c r="P352" s="141">
        <v>38465.61</v>
      </c>
      <c r="Q352" s="141">
        <v>1708915</v>
      </c>
      <c r="R352" s="141">
        <v>1652806</v>
      </c>
      <c r="S352" s="141">
        <v>96.7</v>
      </c>
      <c r="T352" s="141">
        <v>0</v>
      </c>
      <c r="U352" s="141">
        <v>0</v>
      </c>
      <c r="V352" s="141" t="s">
        <v>22296</v>
      </c>
      <c r="W352" s="141" t="s">
        <v>22295</v>
      </c>
      <c r="X352" s="141" t="s">
        <v>22294</v>
      </c>
      <c r="Y352" s="141" t="s">
        <v>8426</v>
      </c>
      <c r="Z352" s="188" t="str">
        <f t="shared" si="5"/>
        <v>0126PE</v>
      </c>
      <c r="AA352" s="143">
        <v>0.5714285714285714</v>
      </c>
      <c r="AB352" s="143" t="s">
        <v>30</v>
      </c>
      <c r="AC352" s="143" t="s">
        <v>3343</v>
      </c>
      <c r="AD352" s="143"/>
    </row>
    <row r="353" spans="1:30" s="247" customFormat="1" ht="24" customHeight="1">
      <c r="A353" s="139">
        <v>42874</v>
      </c>
      <c r="B353" s="140" t="s">
        <v>22293</v>
      </c>
      <c r="C353" s="141">
        <v>0</v>
      </c>
      <c r="D353" s="141" t="s">
        <v>31</v>
      </c>
      <c r="E353" s="141" t="s">
        <v>22292</v>
      </c>
      <c r="F353" s="151">
        <v>42869</v>
      </c>
      <c r="G353" s="141" t="s">
        <v>36</v>
      </c>
      <c r="H353" s="141" t="s">
        <v>22274</v>
      </c>
      <c r="I353" s="141">
        <v>4</v>
      </c>
      <c r="J353" s="144" t="s">
        <v>23011</v>
      </c>
      <c r="K353" s="144" t="s">
        <v>22291</v>
      </c>
      <c r="L353" s="141">
        <v>0</v>
      </c>
      <c r="M353" s="141" t="s">
        <v>22273</v>
      </c>
      <c r="N353" s="141">
        <v>0</v>
      </c>
      <c r="O353" s="141" t="s">
        <v>103</v>
      </c>
      <c r="P353" s="141">
        <v>49010.52</v>
      </c>
      <c r="Q353" s="141">
        <v>2191279</v>
      </c>
      <c r="R353" s="141">
        <v>2101509</v>
      </c>
      <c r="S353" s="141">
        <v>95.9</v>
      </c>
      <c r="T353" s="141">
        <v>0</v>
      </c>
      <c r="U353" s="141">
        <v>0</v>
      </c>
      <c r="V353" s="141" t="s">
        <v>22290</v>
      </c>
      <c r="W353" s="141" t="s">
        <v>22289</v>
      </c>
      <c r="X353" s="141" t="s">
        <v>22288</v>
      </c>
      <c r="Y353" s="141" t="s">
        <v>8426</v>
      </c>
      <c r="Z353" s="188" t="str">
        <f t="shared" si="5"/>
        <v>0126PE</v>
      </c>
      <c r="AA353" s="143">
        <v>0.2857142857142857</v>
      </c>
      <c r="AB353" s="143" t="s">
        <v>30</v>
      </c>
      <c r="AC353" s="143" t="s">
        <v>3343</v>
      </c>
      <c r="AD353" s="143"/>
    </row>
    <row r="354" spans="1:30" s="247" customFormat="1" ht="24" customHeight="1">
      <c r="A354" s="139">
        <v>42874</v>
      </c>
      <c r="B354" s="140" t="s">
        <v>22287</v>
      </c>
      <c r="C354" s="141" t="s">
        <v>16008</v>
      </c>
      <c r="D354" s="141" t="s">
        <v>31</v>
      </c>
      <c r="E354" s="141" t="s">
        <v>22286</v>
      </c>
      <c r="F354" s="151">
        <v>42869</v>
      </c>
      <c r="G354" s="141" t="s">
        <v>36</v>
      </c>
      <c r="H354" s="141" t="s">
        <v>22274</v>
      </c>
      <c r="I354" s="141">
        <v>5</v>
      </c>
      <c r="J354" s="141" t="s">
        <v>32</v>
      </c>
      <c r="K354" s="141" t="s">
        <v>28</v>
      </c>
      <c r="L354" s="141">
        <v>0</v>
      </c>
      <c r="M354" s="141" t="s">
        <v>22273</v>
      </c>
      <c r="N354" s="141">
        <v>0</v>
      </c>
      <c r="O354" s="141" t="s">
        <v>103</v>
      </c>
      <c r="P354" s="141">
        <v>61306.68</v>
      </c>
      <c r="Q354" s="141">
        <v>2698344</v>
      </c>
      <c r="R354" s="141">
        <v>2554445</v>
      </c>
      <c r="S354" s="141">
        <v>94.7</v>
      </c>
      <c r="T354" s="141">
        <v>0</v>
      </c>
      <c r="U354" s="141">
        <v>0</v>
      </c>
      <c r="V354" s="141" t="s">
        <v>22285</v>
      </c>
      <c r="W354" s="141" t="s">
        <v>22284</v>
      </c>
      <c r="X354" s="141" t="s">
        <v>22283</v>
      </c>
      <c r="Y354" s="141" t="s">
        <v>8426</v>
      </c>
      <c r="Z354" s="188" t="str">
        <f t="shared" si="5"/>
        <v>Methylation 126PE</v>
      </c>
      <c r="AA354" s="143">
        <v>0</v>
      </c>
      <c r="AB354" s="143" t="s">
        <v>30</v>
      </c>
      <c r="AC354" s="143" t="s">
        <v>3343</v>
      </c>
      <c r="AD354" s="143"/>
    </row>
    <row r="355" spans="1:30" s="247" customFormat="1" ht="24" customHeight="1">
      <c r="A355" s="139">
        <v>42874</v>
      </c>
      <c r="B355" s="140" t="s">
        <v>22276</v>
      </c>
      <c r="C355" s="141" t="s">
        <v>16008</v>
      </c>
      <c r="D355" s="141" t="s">
        <v>31</v>
      </c>
      <c r="E355" s="141" t="s">
        <v>22275</v>
      </c>
      <c r="F355" s="151">
        <v>42869</v>
      </c>
      <c r="G355" s="141" t="s">
        <v>36</v>
      </c>
      <c r="H355" s="141" t="s">
        <v>22274</v>
      </c>
      <c r="I355" s="141">
        <v>6</v>
      </c>
      <c r="J355" s="141" t="s">
        <v>32</v>
      </c>
      <c r="K355" s="141" t="s">
        <v>28</v>
      </c>
      <c r="L355" s="141">
        <v>0</v>
      </c>
      <c r="M355" s="141" t="s">
        <v>22273</v>
      </c>
      <c r="N355" s="141">
        <v>0</v>
      </c>
      <c r="O355" s="141" t="s">
        <v>103</v>
      </c>
      <c r="P355" s="141">
        <v>68141.039999999994</v>
      </c>
      <c r="Q355" s="141">
        <v>3202846</v>
      </c>
      <c r="R355" s="141">
        <v>2920985</v>
      </c>
      <c r="S355" s="141">
        <v>91.2</v>
      </c>
      <c r="T355" s="141">
        <v>0</v>
      </c>
      <c r="U355" s="141">
        <v>0</v>
      </c>
      <c r="V355" s="141" t="s">
        <v>22282</v>
      </c>
      <c r="W355" s="141" t="s">
        <v>22281</v>
      </c>
      <c r="X355" s="141" t="s">
        <v>22280</v>
      </c>
      <c r="Y355" s="141" t="s">
        <v>8426</v>
      </c>
      <c r="Z355" s="188" t="str">
        <f t="shared" si="5"/>
        <v>Methylation 126PE</v>
      </c>
      <c r="AA355" s="143">
        <v>0</v>
      </c>
      <c r="AB355" s="143" t="s">
        <v>30</v>
      </c>
      <c r="AC355" s="143" t="s">
        <v>3343</v>
      </c>
      <c r="AD355" s="143"/>
    </row>
    <row r="356" spans="1:30" s="247" customFormat="1" ht="24" customHeight="1">
      <c r="A356" s="139">
        <v>42874</v>
      </c>
      <c r="B356" s="140" t="s">
        <v>22276</v>
      </c>
      <c r="C356" s="141" t="s">
        <v>16008</v>
      </c>
      <c r="D356" s="141" t="s">
        <v>31</v>
      </c>
      <c r="E356" s="141" t="s">
        <v>22275</v>
      </c>
      <c r="F356" s="151">
        <v>42869</v>
      </c>
      <c r="G356" s="141" t="s">
        <v>36</v>
      </c>
      <c r="H356" s="141" t="s">
        <v>22274</v>
      </c>
      <c r="I356" s="141">
        <v>7</v>
      </c>
      <c r="J356" s="141" t="s">
        <v>32</v>
      </c>
      <c r="K356" s="141" t="s">
        <v>28</v>
      </c>
      <c r="L356" s="141">
        <v>0</v>
      </c>
      <c r="M356" s="141" t="s">
        <v>22273</v>
      </c>
      <c r="N356" s="141">
        <v>0</v>
      </c>
      <c r="O356" s="141" t="s">
        <v>103</v>
      </c>
      <c r="P356" s="141">
        <v>68236.67</v>
      </c>
      <c r="Q356" s="141">
        <v>3211644</v>
      </c>
      <c r="R356" s="141">
        <v>2926414</v>
      </c>
      <c r="S356" s="141">
        <v>91.1</v>
      </c>
      <c r="T356" s="141">
        <v>0</v>
      </c>
      <c r="U356" s="141">
        <v>0</v>
      </c>
      <c r="V356" s="141" t="s">
        <v>22279</v>
      </c>
      <c r="W356" s="141" t="s">
        <v>22278</v>
      </c>
      <c r="X356" s="141" t="s">
        <v>22277</v>
      </c>
      <c r="Y356" s="141" t="s">
        <v>8426</v>
      </c>
      <c r="Z356" s="188" t="str">
        <f t="shared" si="5"/>
        <v>Methylation 126PE</v>
      </c>
      <c r="AA356" s="143">
        <v>0</v>
      </c>
      <c r="AB356" s="143" t="s">
        <v>30</v>
      </c>
      <c r="AC356" s="143" t="s">
        <v>3343</v>
      </c>
      <c r="AD356" s="143"/>
    </row>
    <row r="357" spans="1:30" s="247" customFormat="1" ht="24" customHeight="1">
      <c r="A357" s="139">
        <v>42874</v>
      </c>
      <c r="B357" s="140" t="s">
        <v>22276</v>
      </c>
      <c r="C357" s="141" t="s">
        <v>16008</v>
      </c>
      <c r="D357" s="141" t="s">
        <v>31</v>
      </c>
      <c r="E357" s="141" t="s">
        <v>22275</v>
      </c>
      <c r="F357" s="151">
        <v>42869</v>
      </c>
      <c r="G357" s="141" t="s">
        <v>36</v>
      </c>
      <c r="H357" s="141" t="s">
        <v>22274</v>
      </c>
      <c r="I357" s="141">
        <v>8</v>
      </c>
      <c r="J357" s="141" t="s">
        <v>32</v>
      </c>
      <c r="K357" s="141" t="s">
        <v>28</v>
      </c>
      <c r="L357" s="141">
        <v>0</v>
      </c>
      <c r="M357" s="141" t="s">
        <v>22273</v>
      </c>
      <c r="N357" s="141">
        <v>0</v>
      </c>
      <c r="O357" s="141" t="s">
        <v>103</v>
      </c>
      <c r="P357" s="141">
        <v>68352.320000000007</v>
      </c>
      <c r="Q357" s="141">
        <v>3216968</v>
      </c>
      <c r="R357" s="141">
        <v>2930664</v>
      </c>
      <c r="S357" s="141">
        <v>91.1</v>
      </c>
      <c r="T357" s="141">
        <v>0</v>
      </c>
      <c r="U357" s="141">
        <v>0</v>
      </c>
      <c r="V357" s="141" t="s">
        <v>22272</v>
      </c>
      <c r="W357" s="141" t="s">
        <v>22271</v>
      </c>
      <c r="X357" s="141" t="s">
        <v>22270</v>
      </c>
      <c r="Y357" s="141" t="s">
        <v>8426</v>
      </c>
      <c r="Z357" s="188" t="str">
        <f t="shared" si="5"/>
        <v>Methylation 126PE</v>
      </c>
      <c r="AA357" s="143">
        <v>0</v>
      </c>
      <c r="AB357" s="143" t="s">
        <v>30</v>
      </c>
      <c r="AC357" s="143" t="s">
        <v>3343</v>
      </c>
      <c r="AD357" s="143"/>
    </row>
    <row r="358" spans="1:30" s="247" customFormat="1" ht="24" customHeight="1">
      <c r="A358" s="133">
        <v>42875</v>
      </c>
      <c r="B358" s="134" t="s">
        <v>22222</v>
      </c>
      <c r="C358" s="135" t="s">
        <v>1370</v>
      </c>
      <c r="D358" s="135" t="s">
        <v>31</v>
      </c>
      <c r="E358" s="135" t="s">
        <v>22269</v>
      </c>
      <c r="F358" s="159">
        <v>42871</v>
      </c>
      <c r="G358" s="135" t="s">
        <v>122</v>
      </c>
      <c r="H358" s="135" t="s">
        <v>22262</v>
      </c>
      <c r="I358" s="135">
        <v>1</v>
      </c>
      <c r="J358" s="135" t="s">
        <v>32</v>
      </c>
      <c r="K358" s="135" t="s">
        <v>28</v>
      </c>
      <c r="L358" s="135">
        <v>0</v>
      </c>
      <c r="M358" s="135" t="s">
        <v>22127</v>
      </c>
      <c r="N358" s="135">
        <v>199</v>
      </c>
      <c r="O358" s="135" t="s">
        <v>41</v>
      </c>
      <c r="P358" s="135">
        <v>106001.57</v>
      </c>
      <c r="Q358" s="135">
        <v>4309650</v>
      </c>
      <c r="R358" s="135">
        <v>3305540</v>
      </c>
      <c r="S358" s="135">
        <v>76.7</v>
      </c>
      <c r="T358" s="135" t="s">
        <v>22268</v>
      </c>
      <c r="U358" s="135" t="s">
        <v>22267</v>
      </c>
      <c r="V358" s="135" t="s">
        <v>22266</v>
      </c>
      <c r="W358" s="135" t="s">
        <v>22265</v>
      </c>
      <c r="X358" s="135" t="s">
        <v>22264</v>
      </c>
      <c r="Y358" s="287" t="s">
        <v>140</v>
      </c>
      <c r="Z358" s="287" t="str">
        <f t="shared" si="5"/>
        <v>Exome capture151PE</v>
      </c>
      <c r="AA358" s="137">
        <v>0</v>
      </c>
      <c r="AB358" s="138" t="s">
        <v>30</v>
      </c>
      <c r="AC358" s="154" t="s">
        <v>3343</v>
      </c>
      <c r="AD358" s="155"/>
    </row>
    <row r="359" spans="1:30" s="247" customFormat="1" ht="24" customHeight="1">
      <c r="A359" s="139">
        <v>42875</v>
      </c>
      <c r="B359" s="140" t="s">
        <v>22222</v>
      </c>
      <c r="C359" s="141" t="s">
        <v>1370</v>
      </c>
      <c r="D359" s="141" t="s">
        <v>31</v>
      </c>
      <c r="E359" s="141" t="s">
        <v>22263</v>
      </c>
      <c r="F359" s="151">
        <v>42871</v>
      </c>
      <c r="G359" s="141" t="s">
        <v>122</v>
      </c>
      <c r="H359" s="141" t="s">
        <v>22262</v>
      </c>
      <c r="I359" s="141">
        <v>2</v>
      </c>
      <c r="J359" s="141" t="s">
        <v>32</v>
      </c>
      <c r="K359" s="141" t="s">
        <v>28</v>
      </c>
      <c r="L359" s="141">
        <v>0</v>
      </c>
      <c r="M359" s="141" t="s">
        <v>22093</v>
      </c>
      <c r="N359" s="141">
        <v>207</v>
      </c>
      <c r="O359" s="141" t="s">
        <v>41</v>
      </c>
      <c r="P359" s="141">
        <v>105036.06</v>
      </c>
      <c r="Q359" s="141">
        <v>4309650</v>
      </c>
      <c r="R359" s="141">
        <v>3280823</v>
      </c>
      <c r="S359" s="141">
        <v>76.13</v>
      </c>
      <c r="T359" s="141" t="s">
        <v>22261</v>
      </c>
      <c r="U359" s="141" t="s">
        <v>22260</v>
      </c>
      <c r="V359" s="141" t="s">
        <v>22259</v>
      </c>
      <c r="W359" s="141" t="s">
        <v>22258</v>
      </c>
      <c r="X359" s="141" t="s">
        <v>22257</v>
      </c>
      <c r="Y359" s="141" t="s">
        <v>140</v>
      </c>
      <c r="Z359" s="141" t="str">
        <f t="shared" si="5"/>
        <v>Exome capture151PE</v>
      </c>
      <c r="AA359" s="143">
        <v>0</v>
      </c>
      <c r="AB359" s="143" t="s">
        <v>30</v>
      </c>
      <c r="AC359" s="143" t="s">
        <v>3343</v>
      </c>
      <c r="AD359" s="143"/>
    </row>
    <row r="360" spans="1:30" s="247" customFormat="1" ht="24" customHeight="1">
      <c r="A360" s="139">
        <v>42875</v>
      </c>
      <c r="B360" s="140" t="s">
        <v>22179</v>
      </c>
      <c r="C360" s="141" t="s">
        <v>1370</v>
      </c>
      <c r="D360" s="141" t="s">
        <v>31</v>
      </c>
      <c r="E360" s="141" t="s">
        <v>22256</v>
      </c>
      <c r="F360" s="151">
        <v>42871</v>
      </c>
      <c r="G360" s="141" t="s">
        <v>122</v>
      </c>
      <c r="H360" s="141" t="s">
        <v>22228</v>
      </c>
      <c r="I360" s="141">
        <v>3</v>
      </c>
      <c r="J360" s="141" t="s">
        <v>32</v>
      </c>
      <c r="K360" s="141" t="s">
        <v>28</v>
      </c>
      <c r="L360" s="141">
        <v>0</v>
      </c>
      <c r="M360" s="141" t="s">
        <v>22093</v>
      </c>
      <c r="N360" s="141">
        <v>170</v>
      </c>
      <c r="O360" s="141" t="s">
        <v>41</v>
      </c>
      <c r="P360" s="141">
        <v>107038.36</v>
      </c>
      <c r="Q360" s="141">
        <v>4309650</v>
      </c>
      <c r="R360" s="141">
        <v>3317621</v>
      </c>
      <c r="S360" s="141">
        <v>76.98</v>
      </c>
      <c r="T360" s="141" t="s">
        <v>22255</v>
      </c>
      <c r="U360" s="141" t="s">
        <v>22254</v>
      </c>
      <c r="V360" s="141" t="s">
        <v>22253</v>
      </c>
      <c r="W360" s="141" t="s">
        <v>22252</v>
      </c>
      <c r="X360" s="141" t="s">
        <v>22251</v>
      </c>
      <c r="Y360" s="141" t="s">
        <v>140</v>
      </c>
      <c r="Z360" s="141" t="str">
        <f t="shared" si="5"/>
        <v>Exome capture151PE</v>
      </c>
      <c r="AA360" s="143">
        <v>0</v>
      </c>
      <c r="AB360" s="143" t="s">
        <v>30</v>
      </c>
      <c r="AC360" s="143" t="s">
        <v>3343</v>
      </c>
      <c r="AD360" s="143"/>
    </row>
    <row r="361" spans="1:30" s="247" customFormat="1" ht="24" customHeight="1">
      <c r="A361" s="139">
        <v>42875</v>
      </c>
      <c r="B361" s="140" t="s">
        <v>22179</v>
      </c>
      <c r="C361" s="141" t="s">
        <v>1370</v>
      </c>
      <c r="D361" s="141" t="s">
        <v>31</v>
      </c>
      <c r="E361" s="141" t="s">
        <v>22250</v>
      </c>
      <c r="F361" s="151">
        <v>42871</v>
      </c>
      <c r="G361" s="141" t="s">
        <v>122</v>
      </c>
      <c r="H361" s="141" t="s">
        <v>22228</v>
      </c>
      <c r="I361" s="141">
        <v>4</v>
      </c>
      <c r="J361" s="141" t="s">
        <v>32</v>
      </c>
      <c r="K361" s="141" t="s">
        <v>28</v>
      </c>
      <c r="L361" s="141">
        <v>0</v>
      </c>
      <c r="M361" s="141" t="s">
        <v>22093</v>
      </c>
      <c r="N361" s="141">
        <v>192</v>
      </c>
      <c r="O361" s="141" t="s">
        <v>41</v>
      </c>
      <c r="P361" s="141">
        <v>102930.31</v>
      </c>
      <c r="Q361" s="141">
        <v>4309650</v>
      </c>
      <c r="R361" s="141">
        <v>3256995</v>
      </c>
      <c r="S361" s="141">
        <v>75.569999999999993</v>
      </c>
      <c r="T361" s="141" t="s">
        <v>22249</v>
      </c>
      <c r="U361" s="141" t="s">
        <v>22248</v>
      </c>
      <c r="V361" s="141" t="s">
        <v>22247</v>
      </c>
      <c r="W361" s="141" t="s">
        <v>22246</v>
      </c>
      <c r="X361" s="141" t="s">
        <v>22245</v>
      </c>
      <c r="Y361" s="141" t="s">
        <v>140</v>
      </c>
      <c r="Z361" s="141" t="str">
        <f t="shared" si="5"/>
        <v>Exome capture151PE</v>
      </c>
      <c r="AA361" s="143">
        <v>0</v>
      </c>
      <c r="AB361" s="143" t="s">
        <v>30</v>
      </c>
      <c r="AC361" s="143" t="s">
        <v>3343</v>
      </c>
      <c r="AD361" s="143"/>
    </row>
    <row r="362" spans="1:30" s="247" customFormat="1" ht="24" customHeight="1">
      <c r="A362" s="139">
        <v>42875</v>
      </c>
      <c r="B362" s="140" t="s">
        <v>22244</v>
      </c>
      <c r="C362" s="141">
        <v>0</v>
      </c>
      <c r="D362" s="141" t="s">
        <v>31</v>
      </c>
      <c r="E362" s="141" t="s">
        <v>22243</v>
      </c>
      <c r="F362" s="151">
        <v>42871</v>
      </c>
      <c r="G362" s="141" t="s">
        <v>122</v>
      </c>
      <c r="H362" s="141" t="s">
        <v>22228</v>
      </c>
      <c r="I362" s="141">
        <v>5</v>
      </c>
      <c r="J362" s="141" t="s">
        <v>32</v>
      </c>
      <c r="K362" s="141" t="s">
        <v>28</v>
      </c>
      <c r="L362" s="141">
        <v>0</v>
      </c>
      <c r="M362" s="141" t="s">
        <v>22093</v>
      </c>
      <c r="N362" s="141">
        <v>0</v>
      </c>
      <c r="O362" s="141" t="s">
        <v>41</v>
      </c>
      <c r="P362" s="141">
        <v>67887.460000000006</v>
      </c>
      <c r="Q362" s="141">
        <v>4309650</v>
      </c>
      <c r="R362" s="141">
        <v>2114823</v>
      </c>
      <c r="S362" s="141">
        <v>49.07</v>
      </c>
      <c r="T362" s="141">
        <v>0</v>
      </c>
      <c r="U362" s="141">
        <v>0</v>
      </c>
      <c r="V362" s="141" t="s">
        <v>22242</v>
      </c>
      <c r="W362" s="141" t="s">
        <v>22241</v>
      </c>
      <c r="X362" s="141" t="s">
        <v>22240</v>
      </c>
      <c r="Y362" s="141" t="s">
        <v>140</v>
      </c>
      <c r="Z362" s="141" t="str">
        <f t="shared" si="5"/>
        <v>0151PE</v>
      </c>
      <c r="AA362" s="143">
        <v>0</v>
      </c>
      <c r="AB362" s="143" t="s">
        <v>30</v>
      </c>
      <c r="AC362" s="143" t="s">
        <v>3343</v>
      </c>
      <c r="AD362" s="143"/>
    </row>
    <row r="363" spans="1:30" s="247" customFormat="1" ht="24" customHeight="1">
      <c r="A363" s="139">
        <v>42875</v>
      </c>
      <c r="B363" s="140" t="s">
        <v>22239</v>
      </c>
      <c r="C363" s="141" t="s">
        <v>4732</v>
      </c>
      <c r="D363" s="141" t="s">
        <v>31</v>
      </c>
      <c r="E363" s="141" t="s">
        <v>22238</v>
      </c>
      <c r="F363" s="151">
        <v>42871</v>
      </c>
      <c r="G363" s="141" t="s">
        <v>122</v>
      </c>
      <c r="H363" s="141" t="s">
        <v>22228</v>
      </c>
      <c r="I363" s="141">
        <v>6</v>
      </c>
      <c r="J363" s="141" t="s">
        <v>32</v>
      </c>
      <c r="K363" s="141" t="s">
        <v>28</v>
      </c>
      <c r="L363" s="141">
        <v>0</v>
      </c>
      <c r="M363" s="141" t="s">
        <v>22093</v>
      </c>
      <c r="N363" s="141">
        <v>0</v>
      </c>
      <c r="O363" s="141" t="s">
        <v>41</v>
      </c>
      <c r="P363" s="141">
        <v>104838.91</v>
      </c>
      <c r="Q363" s="141">
        <v>4309650</v>
      </c>
      <c r="R363" s="141">
        <v>3232966</v>
      </c>
      <c r="S363" s="141">
        <v>75.02</v>
      </c>
      <c r="T363" s="141">
        <v>0</v>
      </c>
      <c r="U363" s="141">
        <v>0</v>
      </c>
      <c r="V363" s="141" t="s">
        <v>22237</v>
      </c>
      <c r="W363" s="141" t="s">
        <v>22236</v>
      </c>
      <c r="X363" s="141" t="s">
        <v>22235</v>
      </c>
      <c r="Y363" s="141" t="s">
        <v>140</v>
      </c>
      <c r="Z363" s="141" t="str">
        <f t="shared" si="5"/>
        <v>Re-sequencing151PE</v>
      </c>
      <c r="AA363" s="143">
        <v>0</v>
      </c>
      <c r="AB363" s="143" t="s">
        <v>30</v>
      </c>
      <c r="AC363" s="143" t="s">
        <v>3343</v>
      </c>
      <c r="AD363" s="143"/>
    </row>
    <row r="364" spans="1:30" s="247" customFormat="1" ht="24" customHeight="1">
      <c r="A364" s="139">
        <v>42875</v>
      </c>
      <c r="B364" s="140" t="s">
        <v>22234</v>
      </c>
      <c r="C364" s="141" t="s">
        <v>4732</v>
      </c>
      <c r="D364" s="141" t="s">
        <v>31</v>
      </c>
      <c r="E364" s="141" t="s">
        <v>22233</v>
      </c>
      <c r="F364" s="151">
        <v>42871</v>
      </c>
      <c r="G364" s="141" t="s">
        <v>122</v>
      </c>
      <c r="H364" s="141" t="s">
        <v>22228</v>
      </c>
      <c r="I364" s="141">
        <v>7</v>
      </c>
      <c r="J364" s="141" t="s">
        <v>32</v>
      </c>
      <c r="K364" s="141" t="s">
        <v>28</v>
      </c>
      <c r="L364" s="141">
        <v>0</v>
      </c>
      <c r="M364" s="141" t="s">
        <v>22093</v>
      </c>
      <c r="N364" s="141">
        <v>0</v>
      </c>
      <c r="O364" s="141" t="s">
        <v>41</v>
      </c>
      <c r="P364" s="141">
        <v>102595.06</v>
      </c>
      <c r="Q364" s="141">
        <v>4309650</v>
      </c>
      <c r="R364" s="141">
        <v>3150328</v>
      </c>
      <c r="S364" s="141">
        <v>73.099999999999994</v>
      </c>
      <c r="T364" s="141">
        <v>0</v>
      </c>
      <c r="U364" s="141">
        <v>0</v>
      </c>
      <c r="V364" s="141" t="s">
        <v>22232</v>
      </c>
      <c r="W364" s="141" t="s">
        <v>22231</v>
      </c>
      <c r="X364" s="141" t="s">
        <v>22230</v>
      </c>
      <c r="Y364" s="141" t="s">
        <v>140</v>
      </c>
      <c r="Z364" s="141" t="str">
        <f t="shared" si="5"/>
        <v>Re-sequencing151PE</v>
      </c>
      <c r="AA364" s="143">
        <v>0</v>
      </c>
      <c r="AB364" s="143" t="s">
        <v>30</v>
      </c>
      <c r="AC364" s="143" t="s">
        <v>3343</v>
      </c>
      <c r="AD364" s="143"/>
    </row>
    <row r="365" spans="1:30" s="247" customFormat="1" ht="24" customHeight="1">
      <c r="A365" s="139">
        <v>42875</v>
      </c>
      <c r="B365" s="140" t="s">
        <v>22222</v>
      </c>
      <c r="C365" s="141" t="s">
        <v>1370</v>
      </c>
      <c r="D365" s="141" t="s">
        <v>31</v>
      </c>
      <c r="E365" s="141" t="s">
        <v>22229</v>
      </c>
      <c r="F365" s="151">
        <v>42871</v>
      </c>
      <c r="G365" s="141" t="s">
        <v>122</v>
      </c>
      <c r="H365" s="141" t="s">
        <v>22228</v>
      </c>
      <c r="I365" s="141">
        <v>8</v>
      </c>
      <c r="J365" s="141" t="s">
        <v>32</v>
      </c>
      <c r="K365" s="141" t="s">
        <v>28</v>
      </c>
      <c r="L365" s="141">
        <v>0</v>
      </c>
      <c r="M365" s="141" t="s">
        <v>22093</v>
      </c>
      <c r="N365" s="141">
        <v>176</v>
      </c>
      <c r="O365" s="141" t="s">
        <v>41</v>
      </c>
      <c r="P365" s="141">
        <v>108590.05</v>
      </c>
      <c r="Q365" s="141">
        <v>4309650</v>
      </c>
      <c r="R365" s="141">
        <v>3394108</v>
      </c>
      <c r="S365" s="141">
        <v>78.760000000000005</v>
      </c>
      <c r="T365" s="141" t="s">
        <v>22227</v>
      </c>
      <c r="U365" s="141" t="s">
        <v>22226</v>
      </c>
      <c r="V365" s="141" t="s">
        <v>22225</v>
      </c>
      <c r="W365" s="141" t="s">
        <v>22224</v>
      </c>
      <c r="X365" s="141" t="s">
        <v>22223</v>
      </c>
      <c r="Y365" s="141" t="s">
        <v>140</v>
      </c>
      <c r="Z365" s="141" t="str">
        <f t="shared" si="5"/>
        <v>Exome capture151PE</v>
      </c>
      <c r="AA365" s="143">
        <v>0</v>
      </c>
      <c r="AB365" s="143" t="s">
        <v>30</v>
      </c>
      <c r="AC365" s="143" t="s">
        <v>3343</v>
      </c>
      <c r="AD365" s="143"/>
    </row>
    <row r="366" spans="1:30" s="247" customFormat="1" ht="24" customHeight="1">
      <c r="A366" s="133">
        <v>42875</v>
      </c>
      <c r="B366" s="134" t="s">
        <v>22222</v>
      </c>
      <c r="C366" s="135" t="s">
        <v>1370</v>
      </c>
      <c r="D366" s="135" t="s">
        <v>31</v>
      </c>
      <c r="E366" s="135" t="s">
        <v>22221</v>
      </c>
      <c r="F366" s="159">
        <v>42871</v>
      </c>
      <c r="G366" s="135" t="s">
        <v>410</v>
      </c>
      <c r="H366" s="135" t="s">
        <v>22220</v>
      </c>
      <c r="I366" s="135">
        <v>1</v>
      </c>
      <c r="J366" s="135" t="s">
        <v>32</v>
      </c>
      <c r="K366" s="135" t="s">
        <v>28</v>
      </c>
      <c r="L366" s="135">
        <v>0</v>
      </c>
      <c r="M366" s="135" t="s">
        <v>22127</v>
      </c>
      <c r="N366" s="135">
        <v>202</v>
      </c>
      <c r="O366" s="135" t="s">
        <v>41</v>
      </c>
      <c r="P366" s="135">
        <v>113612.51</v>
      </c>
      <c r="Q366" s="135">
        <v>4309650</v>
      </c>
      <c r="R366" s="135">
        <v>3544497</v>
      </c>
      <c r="S366" s="135">
        <v>82.25</v>
      </c>
      <c r="T366" s="135" t="s">
        <v>22219</v>
      </c>
      <c r="U366" s="135" t="s">
        <v>22218</v>
      </c>
      <c r="V366" s="135" t="s">
        <v>22217</v>
      </c>
      <c r="W366" s="135" t="s">
        <v>22216</v>
      </c>
      <c r="X366" s="135" t="s">
        <v>22215</v>
      </c>
      <c r="Y366" s="287" t="s">
        <v>140</v>
      </c>
      <c r="Z366" s="287" t="str">
        <f t="shared" si="5"/>
        <v>Exome capture151PE</v>
      </c>
      <c r="AA366" s="137">
        <v>0</v>
      </c>
      <c r="AB366" s="138" t="s">
        <v>30</v>
      </c>
      <c r="AC366" s="154" t="s">
        <v>3343</v>
      </c>
      <c r="AD366" s="155"/>
    </row>
    <row r="367" spans="1:30" s="247" customFormat="1" ht="24" customHeight="1">
      <c r="A367" s="139">
        <v>42875</v>
      </c>
      <c r="B367" s="140" t="s">
        <v>22179</v>
      </c>
      <c r="C367" s="141" t="s">
        <v>1370</v>
      </c>
      <c r="D367" s="141" t="s">
        <v>31</v>
      </c>
      <c r="E367" s="141" t="s">
        <v>22214</v>
      </c>
      <c r="F367" s="151">
        <v>42871</v>
      </c>
      <c r="G367" s="141" t="s">
        <v>410</v>
      </c>
      <c r="H367" s="141" t="s">
        <v>22177</v>
      </c>
      <c r="I367" s="141">
        <v>2</v>
      </c>
      <c r="J367" s="141" t="s">
        <v>32</v>
      </c>
      <c r="K367" s="141" t="s">
        <v>28</v>
      </c>
      <c r="L367" s="141">
        <v>0</v>
      </c>
      <c r="M367" s="141" t="s">
        <v>22093</v>
      </c>
      <c r="N367" s="141">
        <v>189</v>
      </c>
      <c r="O367" s="141" t="s">
        <v>41</v>
      </c>
      <c r="P367" s="141">
        <v>115307.11</v>
      </c>
      <c r="Q367" s="141">
        <v>4309650</v>
      </c>
      <c r="R367" s="141">
        <v>3605633</v>
      </c>
      <c r="S367" s="141">
        <v>83.66</v>
      </c>
      <c r="T367" s="141" t="s">
        <v>22213</v>
      </c>
      <c r="U367" s="141" t="s">
        <v>22212</v>
      </c>
      <c r="V367" s="141" t="s">
        <v>22211</v>
      </c>
      <c r="W367" s="141" t="s">
        <v>22210</v>
      </c>
      <c r="X367" s="141" t="s">
        <v>22209</v>
      </c>
      <c r="Y367" s="141" t="s">
        <v>140</v>
      </c>
      <c r="Z367" s="141" t="str">
        <f t="shared" si="5"/>
        <v>Exome capture151PE</v>
      </c>
      <c r="AA367" s="143">
        <v>0</v>
      </c>
      <c r="AB367" s="143" t="s">
        <v>30</v>
      </c>
      <c r="AC367" s="143" t="s">
        <v>3343</v>
      </c>
      <c r="AD367" s="143"/>
    </row>
    <row r="368" spans="1:30" s="247" customFormat="1" ht="24" customHeight="1">
      <c r="A368" s="139">
        <v>42875</v>
      </c>
      <c r="B368" s="140" t="s">
        <v>22179</v>
      </c>
      <c r="C368" s="141" t="s">
        <v>1370</v>
      </c>
      <c r="D368" s="141" t="s">
        <v>31</v>
      </c>
      <c r="E368" s="141" t="s">
        <v>22208</v>
      </c>
      <c r="F368" s="151">
        <v>42871</v>
      </c>
      <c r="G368" s="141" t="s">
        <v>410</v>
      </c>
      <c r="H368" s="141" t="s">
        <v>22177</v>
      </c>
      <c r="I368" s="141">
        <v>3</v>
      </c>
      <c r="J368" s="141" t="s">
        <v>32</v>
      </c>
      <c r="K368" s="141" t="s">
        <v>28</v>
      </c>
      <c r="L368" s="141">
        <v>0</v>
      </c>
      <c r="M368" s="141" t="s">
        <v>22093</v>
      </c>
      <c r="N368" s="141">
        <v>184</v>
      </c>
      <c r="O368" s="141" t="s">
        <v>41</v>
      </c>
      <c r="P368" s="141">
        <v>114903.06</v>
      </c>
      <c r="Q368" s="141">
        <v>4309650</v>
      </c>
      <c r="R368" s="141">
        <v>3585622</v>
      </c>
      <c r="S368" s="141">
        <v>83.2</v>
      </c>
      <c r="T368" s="141" t="s">
        <v>22207</v>
      </c>
      <c r="U368" s="141" t="s">
        <v>22206</v>
      </c>
      <c r="V368" s="141" t="s">
        <v>22205</v>
      </c>
      <c r="W368" s="141" t="s">
        <v>22204</v>
      </c>
      <c r="X368" s="141" t="s">
        <v>22203</v>
      </c>
      <c r="Y368" s="141" t="s">
        <v>140</v>
      </c>
      <c r="Z368" s="141" t="str">
        <f t="shared" si="5"/>
        <v>Exome capture151PE</v>
      </c>
      <c r="AA368" s="143">
        <v>0</v>
      </c>
      <c r="AB368" s="143" t="s">
        <v>30</v>
      </c>
      <c r="AC368" s="143" t="s">
        <v>3343</v>
      </c>
      <c r="AD368" s="143"/>
    </row>
    <row r="369" spans="1:30" s="247" customFormat="1" ht="24" customHeight="1">
      <c r="A369" s="139">
        <v>42875</v>
      </c>
      <c r="B369" s="140" t="s">
        <v>22179</v>
      </c>
      <c r="C369" s="141" t="s">
        <v>1370</v>
      </c>
      <c r="D369" s="141" t="s">
        <v>31</v>
      </c>
      <c r="E369" s="141" t="s">
        <v>22202</v>
      </c>
      <c r="F369" s="151">
        <v>42871</v>
      </c>
      <c r="G369" s="141" t="s">
        <v>410</v>
      </c>
      <c r="H369" s="141" t="s">
        <v>22177</v>
      </c>
      <c r="I369" s="141">
        <v>4</v>
      </c>
      <c r="J369" s="141" t="s">
        <v>32</v>
      </c>
      <c r="K369" s="141" t="s">
        <v>28</v>
      </c>
      <c r="L369" s="141">
        <v>0</v>
      </c>
      <c r="M369" s="141" t="s">
        <v>22093</v>
      </c>
      <c r="N369" s="141">
        <v>200</v>
      </c>
      <c r="O369" s="141" t="s">
        <v>41</v>
      </c>
      <c r="P369" s="141">
        <v>114650.24000000001</v>
      </c>
      <c r="Q369" s="141">
        <v>4309650</v>
      </c>
      <c r="R369" s="141">
        <v>3616888</v>
      </c>
      <c r="S369" s="141">
        <v>83.93</v>
      </c>
      <c r="T369" s="141" t="s">
        <v>22201</v>
      </c>
      <c r="U369" s="141" t="s">
        <v>22200</v>
      </c>
      <c r="V369" s="141" t="s">
        <v>14568</v>
      </c>
      <c r="W369" s="141" t="s">
        <v>22199</v>
      </c>
      <c r="X369" s="141" t="s">
        <v>22198</v>
      </c>
      <c r="Y369" s="141" t="s">
        <v>140</v>
      </c>
      <c r="Z369" s="141" t="str">
        <f t="shared" si="5"/>
        <v>Exome capture151PE</v>
      </c>
      <c r="AA369" s="143">
        <v>0</v>
      </c>
      <c r="AB369" s="143" t="s">
        <v>30</v>
      </c>
      <c r="AC369" s="143" t="s">
        <v>3343</v>
      </c>
      <c r="AD369" s="143"/>
    </row>
    <row r="370" spans="1:30" s="247" customFormat="1" ht="24" customHeight="1">
      <c r="A370" s="139">
        <v>42875</v>
      </c>
      <c r="B370" s="140" t="s">
        <v>22179</v>
      </c>
      <c r="C370" s="141" t="s">
        <v>1370</v>
      </c>
      <c r="D370" s="141" t="s">
        <v>31</v>
      </c>
      <c r="E370" s="141" t="s">
        <v>22197</v>
      </c>
      <c r="F370" s="151">
        <v>42871</v>
      </c>
      <c r="G370" s="141" t="s">
        <v>410</v>
      </c>
      <c r="H370" s="141" t="s">
        <v>22177</v>
      </c>
      <c r="I370" s="141">
        <v>5</v>
      </c>
      <c r="J370" s="141" t="s">
        <v>32</v>
      </c>
      <c r="K370" s="141" t="s">
        <v>28</v>
      </c>
      <c r="L370" s="141">
        <v>0</v>
      </c>
      <c r="M370" s="141" t="s">
        <v>22093</v>
      </c>
      <c r="N370" s="141">
        <v>185</v>
      </c>
      <c r="O370" s="141" t="s">
        <v>41</v>
      </c>
      <c r="P370" s="141">
        <v>116554.08</v>
      </c>
      <c r="Q370" s="141">
        <v>4309650</v>
      </c>
      <c r="R370" s="141">
        <v>3653204</v>
      </c>
      <c r="S370" s="141">
        <v>84.77</v>
      </c>
      <c r="T370" s="141" t="s">
        <v>22196</v>
      </c>
      <c r="U370" s="141" t="s">
        <v>22195</v>
      </c>
      <c r="V370" s="141" t="s">
        <v>22194</v>
      </c>
      <c r="W370" s="141" t="s">
        <v>22193</v>
      </c>
      <c r="X370" s="141" t="s">
        <v>22192</v>
      </c>
      <c r="Y370" s="141" t="s">
        <v>140</v>
      </c>
      <c r="Z370" s="141" t="str">
        <f t="shared" si="5"/>
        <v>Exome capture151PE</v>
      </c>
      <c r="AA370" s="143">
        <v>0</v>
      </c>
      <c r="AB370" s="143" t="s">
        <v>30</v>
      </c>
      <c r="AC370" s="143" t="s">
        <v>3343</v>
      </c>
      <c r="AD370" s="143"/>
    </row>
    <row r="371" spans="1:30" s="247" customFormat="1" ht="24" customHeight="1">
      <c r="A371" s="139">
        <v>42875</v>
      </c>
      <c r="B371" s="140" t="s">
        <v>22179</v>
      </c>
      <c r="C371" s="141" t="s">
        <v>1370</v>
      </c>
      <c r="D371" s="141" t="s">
        <v>31</v>
      </c>
      <c r="E371" s="141" t="s">
        <v>22191</v>
      </c>
      <c r="F371" s="151">
        <v>42871</v>
      </c>
      <c r="G371" s="141" t="s">
        <v>410</v>
      </c>
      <c r="H371" s="141" t="s">
        <v>22177</v>
      </c>
      <c r="I371" s="141">
        <v>6</v>
      </c>
      <c r="J371" s="141" t="s">
        <v>32</v>
      </c>
      <c r="K371" s="141" t="s">
        <v>28</v>
      </c>
      <c r="L371" s="141">
        <v>0</v>
      </c>
      <c r="M371" s="141" t="s">
        <v>22093</v>
      </c>
      <c r="N371" s="141">
        <v>188</v>
      </c>
      <c r="O371" s="141" t="s">
        <v>41</v>
      </c>
      <c r="P371" s="141">
        <v>107071.07</v>
      </c>
      <c r="Q371" s="141">
        <v>4309650</v>
      </c>
      <c r="R371" s="141">
        <v>3373650</v>
      </c>
      <c r="S371" s="141">
        <v>78.28</v>
      </c>
      <c r="T371" s="141" t="s">
        <v>22190</v>
      </c>
      <c r="U371" s="141" t="s">
        <v>22189</v>
      </c>
      <c r="V371" s="141" t="s">
        <v>22188</v>
      </c>
      <c r="W371" s="141" t="s">
        <v>22187</v>
      </c>
      <c r="X371" s="141" t="s">
        <v>22186</v>
      </c>
      <c r="Y371" s="141" t="s">
        <v>140</v>
      </c>
      <c r="Z371" s="141" t="str">
        <f t="shared" si="5"/>
        <v>Exome capture151PE</v>
      </c>
      <c r="AA371" s="143">
        <v>0</v>
      </c>
      <c r="AB371" s="143" t="s">
        <v>30</v>
      </c>
      <c r="AC371" s="143" t="s">
        <v>3343</v>
      </c>
      <c r="AD371" s="143"/>
    </row>
    <row r="372" spans="1:30" s="247" customFormat="1" ht="24" customHeight="1">
      <c r="A372" s="139">
        <v>42875</v>
      </c>
      <c r="B372" s="140" t="s">
        <v>22179</v>
      </c>
      <c r="C372" s="141" t="s">
        <v>1370</v>
      </c>
      <c r="D372" s="141" t="s">
        <v>31</v>
      </c>
      <c r="E372" s="141" t="s">
        <v>22185</v>
      </c>
      <c r="F372" s="151">
        <v>42871</v>
      </c>
      <c r="G372" s="141" t="s">
        <v>410</v>
      </c>
      <c r="H372" s="141" t="s">
        <v>22177</v>
      </c>
      <c r="I372" s="141">
        <v>7</v>
      </c>
      <c r="J372" s="141" t="s">
        <v>32</v>
      </c>
      <c r="K372" s="141" t="s">
        <v>28</v>
      </c>
      <c r="L372" s="141">
        <v>0</v>
      </c>
      <c r="M372" s="141" t="s">
        <v>22093</v>
      </c>
      <c r="N372" s="141">
        <v>196</v>
      </c>
      <c r="O372" s="141" t="s">
        <v>41</v>
      </c>
      <c r="P372" s="141">
        <v>113867.45</v>
      </c>
      <c r="Q372" s="141">
        <v>4309650</v>
      </c>
      <c r="R372" s="141">
        <v>3575329</v>
      </c>
      <c r="S372" s="141">
        <v>82.96</v>
      </c>
      <c r="T372" s="141" t="s">
        <v>22184</v>
      </c>
      <c r="U372" s="141" t="s">
        <v>22183</v>
      </c>
      <c r="V372" s="141" t="s">
        <v>22182</v>
      </c>
      <c r="W372" s="141" t="s">
        <v>22181</v>
      </c>
      <c r="X372" s="141" t="s">
        <v>22180</v>
      </c>
      <c r="Y372" s="141" t="s">
        <v>140</v>
      </c>
      <c r="Z372" s="141" t="str">
        <f t="shared" si="5"/>
        <v>Exome capture151PE</v>
      </c>
      <c r="AA372" s="143">
        <v>0</v>
      </c>
      <c r="AB372" s="143" t="s">
        <v>30</v>
      </c>
      <c r="AC372" s="143" t="s">
        <v>3343</v>
      </c>
      <c r="AD372" s="143"/>
    </row>
    <row r="373" spans="1:30" s="247" customFormat="1" ht="24" customHeight="1">
      <c r="A373" s="139">
        <v>42875</v>
      </c>
      <c r="B373" s="140" t="s">
        <v>22179</v>
      </c>
      <c r="C373" s="141" t="s">
        <v>1370</v>
      </c>
      <c r="D373" s="141" t="s">
        <v>31</v>
      </c>
      <c r="E373" s="141" t="s">
        <v>22178</v>
      </c>
      <c r="F373" s="151">
        <v>42871</v>
      </c>
      <c r="G373" s="141" t="s">
        <v>410</v>
      </c>
      <c r="H373" s="141" t="s">
        <v>22177</v>
      </c>
      <c r="I373" s="141">
        <v>8</v>
      </c>
      <c r="J373" s="141" t="s">
        <v>32</v>
      </c>
      <c r="K373" s="141" t="s">
        <v>28</v>
      </c>
      <c r="L373" s="141">
        <v>0</v>
      </c>
      <c r="M373" s="141" t="s">
        <v>22093</v>
      </c>
      <c r="N373" s="141">
        <v>214</v>
      </c>
      <c r="O373" s="141" t="s">
        <v>41</v>
      </c>
      <c r="P373" s="141">
        <v>110711.75</v>
      </c>
      <c r="Q373" s="141">
        <v>4309650</v>
      </c>
      <c r="R373" s="141">
        <v>3458756</v>
      </c>
      <c r="S373" s="141">
        <v>80.260000000000005</v>
      </c>
      <c r="T373" s="141" t="s">
        <v>22176</v>
      </c>
      <c r="U373" s="141" t="s">
        <v>22175</v>
      </c>
      <c r="V373" s="141" t="s">
        <v>16426</v>
      </c>
      <c r="W373" s="141" t="s">
        <v>22174</v>
      </c>
      <c r="X373" s="141" t="s">
        <v>22173</v>
      </c>
      <c r="Y373" s="141" t="s">
        <v>140</v>
      </c>
      <c r="Z373" s="141" t="str">
        <f t="shared" si="5"/>
        <v>Exome capture151PE</v>
      </c>
      <c r="AA373" s="143">
        <v>0</v>
      </c>
      <c r="AB373" s="143" t="s">
        <v>30</v>
      </c>
      <c r="AC373" s="143" t="s">
        <v>3343</v>
      </c>
      <c r="AD373" s="143"/>
    </row>
    <row r="374" spans="1:30" s="39" customFormat="1" ht="24" customHeight="1">
      <c r="A374" s="219">
        <v>42875</v>
      </c>
      <c r="B374" s="218" t="s">
        <v>22044</v>
      </c>
      <c r="C374" s="147">
        <v>0</v>
      </c>
      <c r="D374" s="147" t="s">
        <v>21975</v>
      </c>
      <c r="E374" s="219" t="s">
        <v>22043</v>
      </c>
      <c r="F374" s="219">
        <v>42872</v>
      </c>
      <c r="G374" s="135" t="s">
        <v>11447</v>
      </c>
      <c r="H374" s="147" t="s">
        <v>22012</v>
      </c>
      <c r="I374" s="147">
        <v>1</v>
      </c>
      <c r="J374" s="215" t="s">
        <v>21971</v>
      </c>
      <c r="K374" s="219" t="s">
        <v>21980</v>
      </c>
      <c r="L374" s="216" t="s">
        <v>22037</v>
      </c>
      <c r="M374" s="219"/>
      <c r="N374" s="215">
        <v>0</v>
      </c>
      <c r="O374" s="135" t="s">
        <v>33</v>
      </c>
      <c r="P374" s="215">
        <v>70506.84</v>
      </c>
      <c r="Q374" s="215">
        <v>4309650</v>
      </c>
      <c r="R374" s="135">
        <v>3293350</v>
      </c>
      <c r="S374" s="135">
        <v>76.42</v>
      </c>
      <c r="T374" s="215">
        <v>0</v>
      </c>
      <c r="U374" s="215">
        <v>0</v>
      </c>
      <c r="V374" s="215" t="s">
        <v>22042</v>
      </c>
      <c r="W374" s="135" t="s">
        <v>22041</v>
      </c>
      <c r="X374" s="219" t="s">
        <v>22040</v>
      </c>
      <c r="Y374" s="287" t="s">
        <v>4625</v>
      </c>
      <c r="Z374" s="287" t="str">
        <f t="shared" si="5"/>
        <v>0101PE</v>
      </c>
      <c r="AA374" s="261">
        <v>0</v>
      </c>
      <c r="AB374" s="213" t="s">
        <v>21965</v>
      </c>
      <c r="AC374" s="213" t="s">
        <v>21964</v>
      </c>
      <c r="AD374" s="218"/>
    </row>
    <row r="375" spans="1:30" s="39" customFormat="1" ht="24" customHeight="1">
      <c r="A375" s="211">
        <v>42875</v>
      </c>
      <c r="B375" s="210" t="s">
        <v>22039</v>
      </c>
      <c r="C375" s="141">
        <v>0</v>
      </c>
      <c r="D375" s="141" t="s">
        <v>21975</v>
      </c>
      <c r="E375" s="210" t="s">
        <v>22038</v>
      </c>
      <c r="F375" s="151">
        <v>42872</v>
      </c>
      <c r="G375" s="141" t="s">
        <v>22013</v>
      </c>
      <c r="H375" s="208" t="s">
        <v>22012</v>
      </c>
      <c r="I375" s="141">
        <v>2</v>
      </c>
      <c r="J375" s="208" t="s">
        <v>21971</v>
      </c>
      <c r="K375" s="264" t="s">
        <v>21970</v>
      </c>
      <c r="L375" s="208" t="s">
        <v>22037</v>
      </c>
      <c r="M375" s="141"/>
      <c r="N375" s="208">
        <v>0</v>
      </c>
      <c r="O375" s="141" t="s">
        <v>33</v>
      </c>
      <c r="P375" s="141">
        <v>71863.61</v>
      </c>
      <c r="Q375" s="141">
        <v>4309650</v>
      </c>
      <c r="R375" s="141">
        <v>3301554</v>
      </c>
      <c r="S375" s="208">
        <v>76.61</v>
      </c>
      <c r="T375" s="208">
        <v>0</v>
      </c>
      <c r="U375" s="208">
        <v>0</v>
      </c>
      <c r="V375" s="141" t="s">
        <v>9518</v>
      </c>
      <c r="W375" s="141" t="s">
        <v>22036</v>
      </c>
      <c r="X375" s="208" t="s">
        <v>22035</v>
      </c>
      <c r="Y375" s="141" t="s">
        <v>4625</v>
      </c>
      <c r="Z375" s="141" t="str">
        <f t="shared" si="5"/>
        <v>0101PE</v>
      </c>
      <c r="AA375" s="260">
        <v>0</v>
      </c>
      <c r="AB375" s="207" t="s">
        <v>21965</v>
      </c>
      <c r="AC375" s="207" t="s">
        <v>21964</v>
      </c>
      <c r="AD375" s="141"/>
    </row>
    <row r="376" spans="1:30" s="39" customFormat="1" ht="24" customHeight="1">
      <c r="A376" s="211">
        <v>42875</v>
      </c>
      <c r="B376" s="210" t="s">
        <v>22031</v>
      </c>
      <c r="C376" s="141">
        <v>0</v>
      </c>
      <c r="D376" s="141" t="s">
        <v>21975</v>
      </c>
      <c r="E376" s="210" t="s">
        <v>22030</v>
      </c>
      <c r="F376" s="151">
        <v>42872</v>
      </c>
      <c r="G376" s="141" t="s">
        <v>22013</v>
      </c>
      <c r="H376" s="208" t="s">
        <v>22012</v>
      </c>
      <c r="I376" s="141">
        <v>3</v>
      </c>
      <c r="J376" s="208" t="s">
        <v>21971</v>
      </c>
      <c r="K376" s="264" t="s">
        <v>21970</v>
      </c>
      <c r="L376" s="208" t="s">
        <v>349</v>
      </c>
      <c r="M376" s="141"/>
      <c r="N376" s="208">
        <v>0</v>
      </c>
      <c r="O376" s="141" t="s">
        <v>33</v>
      </c>
      <c r="P376" s="141">
        <v>74299.8</v>
      </c>
      <c r="Q376" s="141">
        <v>4309650</v>
      </c>
      <c r="R376" s="141">
        <v>3316955</v>
      </c>
      <c r="S376" s="208">
        <v>76.97</v>
      </c>
      <c r="T376" s="208">
        <v>0</v>
      </c>
      <c r="U376" s="208">
        <v>0</v>
      </c>
      <c r="V376" s="141" t="s">
        <v>22034</v>
      </c>
      <c r="W376" s="141" t="s">
        <v>22033</v>
      </c>
      <c r="X376" s="208" t="s">
        <v>22032</v>
      </c>
      <c r="Y376" s="141" t="s">
        <v>4625</v>
      </c>
      <c r="Z376" s="141" t="str">
        <f t="shared" si="5"/>
        <v>0101PE</v>
      </c>
      <c r="AA376" s="260">
        <v>0</v>
      </c>
      <c r="AB376" s="207" t="s">
        <v>21965</v>
      </c>
      <c r="AC376" s="207" t="s">
        <v>21964</v>
      </c>
      <c r="AD376" s="141"/>
    </row>
    <row r="377" spans="1:30" s="39" customFormat="1" ht="24" customHeight="1">
      <c r="A377" s="211">
        <v>42875</v>
      </c>
      <c r="B377" s="210" t="s">
        <v>22031</v>
      </c>
      <c r="C377" s="141">
        <v>0</v>
      </c>
      <c r="D377" s="141" t="s">
        <v>21975</v>
      </c>
      <c r="E377" s="210" t="s">
        <v>22030</v>
      </c>
      <c r="F377" s="151">
        <v>42872</v>
      </c>
      <c r="G377" s="141" t="s">
        <v>22013</v>
      </c>
      <c r="H377" s="208" t="s">
        <v>22012</v>
      </c>
      <c r="I377" s="141">
        <v>4</v>
      </c>
      <c r="J377" s="208" t="s">
        <v>21971</v>
      </c>
      <c r="K377" s="264" t="s">
        <v>21970</v>
      </c>
      <c r="L377" s="208" t="s">
        <v>349</v>
      </c>
      <c r="M377" s="141"/>
      <c r="N377" s="208">
        <v>0</v>
      </c>
      <c r="O377" s="141" t="s">
        <v>33</v>
      </c>
      <c r="P377" s="141">
        <v>73909.87</v>
      </c>
      <c r="Q377" s="141">
        <v>4309650</v>
      </c>
      <c r="R377" s="141">
        <v>3299547</v>
      </c>
      <c r="S377" s="208">
        <v>76.56</v>
      </c>
      <c r="T377" s="208">
        <v>0</v>
      </c>
      <c r="U377" s="208">
        <v>0</v>
      </c>
      <c r="V377" s="141" t="s">
        <v>22029</v>
      </c>
      <c r="W377" s="141" t="s">
        <v>22028</v>
      </c>
      <c r="X377" s="208" t="s">
        <v>22027</v>
      </c>
      <c r="Y377" s="141" t="s">
        <v>4625</v>
      </c>
      <c r="Z377" s="141" t="str">
        <f t="shared" si="5"/>
        <v>0101PE</v>
      </c>
      <c r="AA377" s="260">
        <v>0</v>
      </c>
      <c r="AB377" s="207" t="s">
        <v>21965</v>
      </c>
      <c r="AC377" s="207" t="s">
        <v>21964</v>
      </c>
      <c r="AD377" s="141"/>
    </row>
    <row r="378" spans="1:30" s="39" customFormat="1" ht="24" customHeight="1">
      <c r="A378" s="211">
        <v>42875</v>
      </c>
      <c r="B378" s="210" t="s">
        <v>22026</v>
      </c>
      <c r="C378" s="141">
        <v>0</v>
      </c>
      <c r="D378" s="141" t="s">
        <v>21975</v>
      </c>
      <c r="E378" s="210" t="s">
        <v>22025</v>
      </c>
      <c r="F378" s="151">
        <v>42872</v>
      </c>
      <c r="G378" s="141" t="s">
        <v>22013</v>
      </c>
      <c r="H378" s="208" t="s">
        <v>22012</v>
      </c>
      <c r="I378" s="141">
        <v>5</v>
      </c>
      <c r="J378" s="208" t="s">
        <v>21971</v>
      </c>
      <c r="K378" s="264" t="s">
        <v>21970</v>
      </c>
      <c r="L378" s="208" t="s">
        <v>349</v>
      </c>
      <c r="M378" s="141"/>
      <c r="N378" s="208">
        <v>0</v>
      </c>
      <c r="O378" s="141" t="s">
        <v>33</v>
      </c>
      <c r="P378" s="141">
        <v>72648.45</v>
      </c>
      <c r="Q378" s="141">
        <v>4309650</v>
      </c>
      <c r="R378" s="141">
        <v>3348114</v>
      </c>
      <c r="S378" s="208">
        <v>77.69</v>
      </c>
      <c r="T378" s="208">
        <v>0</v>
      </c>
      <c r="U378" s="208">
        <v>0</v>
      </c>
      <c r="V378" s="141" t="s">
        <v>22024</v>
      </c>
      <c r="W378" s="141" t="s">
        <v>22023</v>
      </c>
      <c r="X378" s="208" t="s">
        <v>22022</v>
      </c>
      <c r="Y378" s="141" t="s">
        <v>4625</v>
      </c>
      <c r="Z378" s="141" t="str">
        <f t="shared" si="5"/>
        <v>0101PE</v>
      </c>
      <c r="AA378" s="260">
        <v>0</v>
      </c>
      <c r="AB378" s="207" t="s">
        <v>21965</v>
      </c>
      <c r="AC378" s="207" t="s">
        <v>21964</v>
      </c>
      <c r="AD378" s="141"/>
    </row>
    <row r="379" spans="1:30" s="39" customFormat="1" ht="24" customHeight="1">
      <c r="A379" s="211">
        <v>42875</v>
      </c>
      <c r="B379" s="210" t="s">
        <v>22021</v>
      </c>
      <c r="C379" s="141">
        <v>0</v>
      </c>
      <c r="D379" s="141" t="s">
        <v>21975</v>
      </c>
      <c r="E379" s="210" t="s">
        <v>22020</v>
      </c>
      <c r="F379" s="151">
        <v>42872</v>
      </c>
      <c r="G379" s="141" t="s">
        <v>22013</v>
      </c>
      <c r="H379" s="208" t="s">
        <v>22012</v>
      </c>
      <c r="I379" s="141">
        <v>6</v>
      </c>
      <c r="J379" s="220" t="s">
        <v>22001</v>
      </c>
      <c r="K379" s="267" t="s">
        <v>22019</v>
      </c>
      <c r="L379" s="208" t="s">
        <v>349</v>
      </c>
      <c r="M379" s="141"/>
      <c r="N379" s="208">
        <v>0</v>
      </c>
      <c r="O379" s="141" t="s">
        <v>33</v>
      </c>
      <c r="P379" s="141">
        <v>71066.31</v>
      </c>
      <c r="Q379" s="141">
        <v>4309650</v>
      </c>
      <c r="R379" s="141">
        <v>3279487</v>
      </c>
      <c r="S379" s="208">
        <v>76.099999999999994</v>
      </c>
      <c r="T379" s="208">
        <v>0</v>
      </c>
      <c r="U379" s="208">
        <v>0</v>
      </c>
      <c r="V379" s="141" t="s">
        <v>22018</v>
      </c>
      <c r="W379" s="141" t="s">
        <v>22017</v>
      </c>
      <c r="X379" s="208" t="s">
        <v>22016</v>
      </c>
      <c r="Y379" s="141" t="s">
        <v>4625</v>
      </c>
      <c r="Z379" s="141" t="str">
        <f t="shared" si="5"/>
        <v>0101PE</v>
      </c>
      <c r="AA379" s="260">
        <v>0.36363636363636365</v>
      </c>
      <c r="AB379" s="207" t="s">
        <v>21965</v>
      </c>
      <c r="AC379" s="207" t="s">
        <v>21964</v>
      </c>
      <c r="AD379" s="141"/>
    </row>
    <row r="380" spans="1:30" s="39" customFormat="1" ht="24" customHeight="1">
      <c r="A380" s="211">
        <v>42875</v>
      </c>
      <c r="B380" s="210" t="s">
        <v>22015</v>
      </c>
      <c r="C380" s="141">
        <v>0</v>
      </c>
      <c r="D380" s="141" t="s">
        <v>21975</v>
      </c>
      <c r="E380" s="210" t="s">
        <v>22014</v>
      </c>
      <c r="F380" s="151">
        <v>42872</v>
      </c>
      <c r="G380" s="141" t="s">
        <v>22013</v>
      </c>
      <c r="H380" s="208" t="s">
        <v>22012</v>
      </c>
      <c r="I380" s="141">
        <v>7</v>
      </c>
      <c r="J380" s="208" t="s">
        <v>21971</v>
      </c>
      <c r="K380" s="264" t="s">
        <v>21970</v>
      </c>
      <c r="L380" s="208" t="s">
        <v>349</v>
      </c>
      <c r="M380" s="141"/>
      <c r="N380" s="208">
        <v>0</v>
      </c>
      <c r="O380" s="141" t="s">
        <v>33</v>
      </c>
      <c r="P380" s="141">
        <v>71102.02</v>
      </c>
      <c r="Q380" s="141">
        <v>4309650</v>
      </c>
      <c r="R380" s="141">
        <v>3283190</v>
      </c>
      <c r="S380" s="208">
        <v>76.180000000000007</v>
      </c>
      <c r="T380" s="208">
        <v>0</v>
      </c>
      <c r="U380" s="208">
        <v>0</v>
      </c>
      <c r="V380" s="141" t="s">
        <v>22011</v>
      </c>
      <c r="W380" s="141" t="s">
        <v>22010</v>
      </c>
      <c r="X380" s="208" t="s">
        <v>22009</v>
      </c>
      <c r="Y380" s="141" t="s">
        <v>4625</v>
      </c>
      <c r="Z380" s="141" t="str">
        <f t="shared" si="5"/>
        <v>0101PE</v>
      </c>
      <c r="AA380" s="260">
        <v>0</v>
      </c>
      <c r="AB380" s="207" t="s">
        <v>21965</v>
      </c>
      <c r="AC380" s="207" t="s">
        <v>21964</v>
      </c>
      <c r="AD380" s="141"/>
    </row>
    <row r="381" spans="1:30" s="39" customFormat="1" ht="24" customHeight="1">
      <c r="A381" s="219">
        <v>42876</v>
      </c>
      <c r="B381" s="218" t="s">
        <v>22005</v>
      </c>
      <c r="C381" s="147">
        <v>0</v>
      </c>
      <c r="D381" s="147" t="s">
        <v>21975</v>
      </c>
      <c r="E381" s="219" t="s">
        <v>22004</v>
      </c>
      <c r="F381" s="219">
        <v>42874</v>
      </c>
      <c r="G381" s="135" t="s">
        <v>6962</v>
      </c>
      <c r="H381" s="147" t="s">
        <v>22002</v>
      </c>
      <c r="I381" s="147">
        <v>1</v>
      </c>
      <c r="J381" s="215" t="s">
        <v>22001</v>
      </c>
      <c r="K381" s="219" t="s">
        <v>22000</v>
      </c>
      <c r="L381" s="216" t="s">
        <v>350</v>
      </c>
      <c r="M381" s="219"/>
      <c r="N381" s="215">
        <v>0</v>
      </c>
      <c r="O381" s="135" t="s">
        <v>33</v>
      </c>
      <c r="P381" s="215">
        <v>31649.27</v>
      </c>
      <c r="Q381" s="215">
        <v>2848917</v>
      </c>
      <c r="R381" s="135">
        <v>2654449</v>
      </c>
      <c r="S381" s="135">
        <v>93.3</v>
      </c>
      <c r="T381" s="215">
        <v>0</v>
      </c>
      <c r="U381" s="215">
        <v>0</v>
      </c>
      <c r="V381" s="215" t="s">
        <v>22008</v>
      </c>
      <c r="W381" s="135" t="s">
        <v>22007</v>
      </c>
      <c r="X381" s="219" t="s">
        <v>22006</v>
      </c>
      <c r="Y381" s="287" t="s">
        <v>4625</v>
      </c>
      <c r="Z381" s="287" t="str">
        <f t="shared" si="5"/>
        <v>0101PE</v>
      </c>
      <c r="AA381" s="261">
        <v>0.5636363636363636</v>
      </c>
      <c r="AB381" s="213" t="s">
        <v>21965</v>
      </c>
      <c r="AC381" s="213" t="s">
        <v>21964</v>
      </c>
      <c r="AD381" s="218"/>
    </row>
    <row r="382" spans="1:30" s="39" customFormat="1" ht="24" customHeight="1">
      <c r="A382" s="211">
        <v>42876</v>
      </c>
      <c r="B382" s="210" t="s">
        <v>22005</v>
      </c>
      <c r="C382" s="141">
        <v>0</v>
      </c>
      <c r="D382" s="141" t="s">
        <v>21975</v>
      </c>
      <c r="E382" s="210" t="s">
        <v>22004</v>
      </c>
      <c r="F382" s="151">
        <v>42874</v>
      </c>
      <c r="G382" s="141" t="s">
        <v>22003</v>
      </c>
      <c r="H382" s="208" t="s">
        <v>22002</v>
      </c>
      <c r="I382" s="141">
        <v>2</v>
      </c>
      <c r="J382" s="220" t="s">
        <v>22001</v>
      </c>
      <c r="K382" s="267" t="s">
        <v>22000</v>
      </c>
      <c r="L382" s="208" t="s">
        <v>21969</v>
      </c>
      <c r="M382" s="141"/>
      <c r="N382" s="208">
        <v>0</v>
      </c>
      <c r="O382" s="141" t="s">
        <v>33</v>
      </c>
      <c r="P382" s="141">
        <v>32226.15</v>
      </c>
      <c r="Q382" s="141">
        <v>2912206</v>
      </c>
      <c r="R382" s="141">
        <v>2707967</v>
      </c>
      <c r="S382" s="208">
        <v>93.2</v>
      </c>
      <c r="T382" s="208">
        <v>0</v>
      </c>
      <c r="U382" s="208">
        <v>0</v>
      </c>
      <c r="V382" s="141" t="s">
        <v>21999</v>
      </c>
      <c r="W382" s="141" t="s">
        <v>21998</v>
      </c>
      <c r="X382" s="208" t="s">
        <v>21997</v>
      </c>
      <c r="Y382" s="141" t="s">
        <v>4625</v>
      </c>
      <c r="Z382" s="141" t="str">
        <f t="shared" si="5"/>
        <v>0101PE</v>
      </c>
      <c r="AA382" s="260">
        <v>0.5636363636363636</v>
      </c>
      <c r="AB382" s="207" t="s">
        <v>21965</v>
      </c>
      <c r="AC382" s="207" t="s">
        <v>21964</v>
      </c>
      <c r="AD382" s="141"/>
    </row>
    <row r="383" spans="1:30" s="39" customFormat="1" ht="24" customHeight="1">
      <c r="A383" s="219">
        <v>42876</v>
      </c>
      <c r="B383" s="218" t="s">
        <v>21995</v>
      </c>
      <c r="C383" s="147">
        <v>0</v>
      </c>
      <c r="D383" s="147" t="s">
        <v>21975</v>
      </c>
      <c r="E383" s="219" t="s">
        <v>21994</v>
      </c>
      <c r="F383" s="219">
        <v>42874</v>
      </c>
      <c r="G383" s="135" t="s">
        <v>6941</v>
      </c>
      <c r="H383" s="147" t="s">
        <v>21993</v>
      </c>
      <c r="I383" s="147">
        <v>1</v>
      </c>
      <c r="J383" s="215" t="s">
        <v>21971</v>
      </c>
      <c r="K383" s="219" t="s">
        <v>21980</v>
      </c>
      <c r="L383" s="216" t="s">
        <v>350</v>
      </c>
      <c r="M383" s="219"/>
      <c r="N383" s="215">
        <v>0</v>
      </c>
      <c r="O383" s="135" t="s">
        <v>33</v>
      </c>
      <c r="P383" s="215">
        <v>36714.92</v>
      </c>
      <c r="Q383" s="215">
        <v>3184945</v>
      </c>
      <c r="R383" s="135">
        <v>3004031</v>
      </c>
      <c r="S383" s="135">
        <v>94.4</v>
      </c>
      <c r="T383" s="215">
        <v>0</v>
      </c>
      <c r="U383" s="215">
        <v>0</v>
      </c>
      <c r="V383" s="215" t="s">
        <v>7911</v>
      </c>
      <c r="W383" s="135" t="s">
        <v>21996</v>
      </c>
      <c r="X383" s="219" t="s">
        <v>11284</v>
      </c>
      <c r="Y383" s="287" t="s">
        <v>4625</v>
      </c>
      <c r="Z383" s="287" t="str">
        <f t="shared" si="5"/>
        <v>0101PE</v>
      </c>
      <c r="AA383" s="261">
        <v>0</v>
      </c>
      <c r="AB383" s="213" t="s">
        <v>21965</v>
      </c>
      <c r="AC383" s="213" t="s">
        <v>21964</v>
      </c>
      <c r="AD383" s="218"/>
    </row>
    <row r="384" spans="1:30" s="39" customFormat="1" ht="24" customHeight="1">
      <c r="A384" s="211">
        <v>42876</v>
      </c>
      <c r="B384" s="210" t="s">
        <v>21995</v>
      </c>
      <c r="C384" s="141">
        <v>0</v>
      </c>
      <c r="D384" s="141" t="s">
        <v>21975</v>
      </c>
      <c r="E384" s="210" t="s">
        <v>21994</v>
      </c>
      <c r="F384" s="151">
        <v>42874</v>
      </c>
      <c r="G384" s="141" t="s">
        <v>21984</v>
      </c>
      <c r="H384" s="208" t="s">
        <v>21993</v>
      </c>
      <c r="I384" s="141">
        <v>2</v>
      </c>
      <c r="J384" s="208" t="s">
        <v>21971</v>
      </c>
      <c r="K384" s="264" t="s">
        <v>21970</v>
      </c>
      <c r="L384" s="208" t="s">
        <v>21969</v>
      </c>
      <c r="M384" s="141"/>
      <c r="N384" s="208">
        <v>0</v>
      </c>
      <c r="O384" s="141" t="s">
        <v>33</v>
      </c>
      <c r="P384" s="141">
        <v>37318.370000000003</v>
      </c>
      <c r="Q384" s="141">
        <v>3249470</v>
      </c>
      <c r="R384" s="141">
        <v>3055039</v>
      </c>
      <c r="S384" s="208">
        <v>94.1</v>
      </c>
      <c r="T384" s="208">
        <v>0</v>
      </c>
      <c r="U384" s="208">
        <v>0</v>
      </c>
      <c r="V384" s="141" t="s">
        <v>21992</v>
      </c>
      <c r="W384" s="141" t="s">
        <v>21991</v>
      </c>
      <c r="X384" s="208" t="s">
        <v>21990</v>
      </c>
      <c r="Y384" s="141" t="s">
        <v>4625</v>
      </c>
      <c r="Z384" s="141" t="str">
        <f t="shared" si="5"/>
        <v>0101PE</v>
      </c>
      <c r="AA384" s="260">
        <v>0</v>
      </c>
      <c r="AB384" s="207" t="s">
        <v>21965</v>
      </c>
      <c r="AC384" s="207" t="s">
        <v>21964</v>
      </c>
      <c r="AD384" s="141"/>
    </row>
    <row r="385" spans="1:30" s="39" customFormat="1" ht="24" customHeight="1">
      <c r="A385" s="219">
        <v>42876</v>
      </c>
      <c r="B385" s="218" t="s">
        <v>21989</v>
      </c>
      <c r="C385" s="147">
        <v>0</v>
      </c>
      <c r="D385" s="147" t="s">
        <v>21975</v>
      </c>
      <c r="E385" s="219" t="s">
        <v>21985</v>
      </c>
      <c r="F385" s="219">
        <v>42874</v>
      </c>
      <c r="G385" s="135" t="s">
        <v>6941</v>
      </c>
      <c r="H385" s="147" t="s">
        <v>21983</v>
      </c>
      <c r="I385" s="147">
        <v>1</v>
      </c>
      <c r="J385" s="215" t="s">
        <v>21971</v>
      </c>
      <c r="K385" s="219" t="s">
        <v>21980</v>
      </c>
      <c r="L385" s="216" t="s">
        <v>350</v>
      </c>
      <c r="M385" s="219"/>
      <c r="N385" s="215">
        <v>0</v>
      </c>
      <c r="O385" s="135" t="s">
        <v>33</v>
      </c>
      <c r="P385" s="215">
        <v>36735.33</v>
      </c>
      <c r="Q385" s="215">
        <v>3145107</v>
      </c>
      <c r="R385" s="135">
        <v>2983228</v>
      </c>
      <c r="S385" s="135">
        <v>95</v>
      </c>
      <c r="T385" s="215">
        <v>0</v>
      </c>
      <c r="U385" s="215">
        <v>0</v>
      </c>
      <c r="V385" s="215" t="s">
        <v>21441</v>
      </c>
      <c r="W385" s="135" t="s">
        <v>21988</v>
      </c>
      <c r="X385" s="219" t="s">
        <v>21987</v>
      </c>
      <c r="Y385" s="287" t="s">
        <v>4625</v>
      </c>
      <c r="Z385" s="287" t="str">
        <f t="shared" ref="Z385:Z448" si="6">IF(P385,CONCATENATE(C385,Y385),0)</f>
        <v>0101PE</v>
      </c>
      <c r="AA385" s="261">
        <v>0</v>
      </c>
      <c r="AB385" s="213" t="s">
        <v>21965</v>
      </c>
      <c r="AC385" s="213" t="s">
        <v>21964</v>
      </c>
      <c r="AD385" s="218"/>
    </row>
    <row r="386" spans="1:30" s="39" customFormat="1" ht="24" customHeight="1">
      <c r="A386" s="211">
        <v>42876</v>
      </c>
      <c r="B386" s="210" t="s">
        <v>21986</v>
      </c>
      <c r="C386" s="141">
        <v>0</v>
      </c>
      <c r="D386" s="141" t="s">
        <v>21975</v>
      </c>
      <c r="E386" s="210" t="s">
        <v>21985</v>
      </c>
      <c r="F386" s="151">
        <v>42874</v>
      </c>
      <c r="G386" s="141" t="s">
        <v>21984</v>
      </c>
      <c r="H386" s="208" t="s">
        <v>21983</v>
      </c>
      <c r="I386" s="141">
        <v>2</v>
      </c>
      <c r="J386" s="208" t="s">
        <v>21971</v>
      </c>
      <c r="K386" s="264" t="s">
        <v>21970</v>
      </c>
      <c r="L386" s="208" t="s">
        <v>21969</v>
      </c>
      <c r="M386" s="141"/>
      <c r="N386" s="208">
        <v>0</v>
      </c>
      <c r="O386" s="141" t="s">
        <v>33</v>
      </c>
      <c r="P386" s="141">
        <v>36023.870000000003</v>
      </c>
      <c r="Q386" s="141">
        <v>3073854</v>
      </c>
      <c r="R386" s="141">
        <v>2925204</v>
      </c>
      <c r="S386" s="208">
        <v>95.3</v>
      </c>
      <c r="T386" s="208">
        <v>0</v>
      </c>
      <c r="U386" s="208">
        <v>0</v>
      </c>
      <c r="V386" s="141" t="s">
        <v>6587</v>
      </c>
      <c r="W386" s="141" t="s">
        <v>21982</v>
      </c>
      <c r="X386" s="208" t="s">
        <v>21981</v>
      </c>
      <c r="Y386" s="141" t="s">
        <v>4625</v>
      </c>
      <c r="Z386" s="141" t="str">
        <f t="shared" si="6"/>
        <v>0101PE</v>
      </c>
      <c r="AA386" s="260">
        <v>0</v>
      </c>
      <c r="AB386" s="207" t="s">
        <v>21965</v>
      </c>
      <c r="AC386" s="207" t="s">
        <v>21964</v>
      </c>
      <c r="AD386" s="141"/>
    </row>
    <row r="387" spans="1:30" s="27" customFormat="1" ht="24" customHeight="1">
      <c r="A387" s="133">
        <v>42876</v>
      </c>
      <c r="B387" s="152" t="s">
        <v>21920</v>
      </c>
      <c r="C387" s="153" t="s">
        <v>39</v>
      </c>
      <c r="D387" s="153" t="s">
        <v>31</v>
      </c>
      <c r="E387" s="153" t="s">
        <v>21921</v>
      </c>
      <c r="F387" s="133">
        <v>42872</v>
      </c>
      <c r="G387" s="153" t="s">
        <v>135</v>
      </c>
      <c r="H387" s="153" t="s">
        <v>21922</v>
      </c>
      <c r="I387" s="153">
        <v>1</v>
      </c>
      <c r="J387" s="153" t="s">
        <v>6893</v>
      </c>
      <c r="K387" s="153" t="s">
        <v>22367</v>
      </c>
      <c r="L387" s="153" t="s">
        <v>21923</v>
      </c>
      <c r="M387" s="153" t="s">
        <v>21924</v>
      </c>
      <c r="N387" s="153">
        <v>0</v>
      </c>
      <c r="O387" s="153" t="s">
        <v>42</v>
      </c>
      <c r="P387" s="153">
        <v>37537.07</v>
      </c>
      <c r="Q387" s="153">
        <v>4309650</v>
      </c>
      <c r="R387" s="153">
        <v>3450010</v>
      </c>
      <c r="S387" s="153">
        <v>80.05</v>
      </c>
      <c r="T387" s="153">
        <v>0</v>
      </c>
      <c r="U387" s="153">
        <v>0</v>
      </c>
      <c r="V387" s="153" t="s">
        <v>21925</v>
      </c>
      <c r="W387" s="153" t="s">
        <v>21926</v>
      </c>
      <c r="X387" s="153" t="s">
        <v>21927</v>
      </c>
      <c r="Y387" s="287" t="s">
        <v>8430</v>
      </c>
      <c r="Z387" s="288" t="str">
        <f t="shared" si="6"/>
        <v>Chip-seq50PE</v>
      </c>
      <c r="AA387" s="154">
        <v>1</v>
      </c>
      <c r="AB387" s="155" t="s">
        <v>30</v>
      </c>
      <c r="AC387" s="155" t="s">
        <v>139</v>
      </c>
      <c r="AD387" s="206"/>
    </row>
    <row r="388" spans="1:30" s="27" customFormat="1" ht="24" customHeight="1">
      <c r="A388" s="139">
        <v>42876</v>
      </c>
      <c r="B388" s="140" t="s">
        <v>21928</v>
      </c>
      <c r="C388" s="141" t="s">
        <v>39</v>
      </c>
      <c r="D388" s="141" t="s">
        <v>31</v>
      </c>
      <c r="E388" s="141" t="s">
        <v>21929</v>
      </c>
      <c r="F388" s="142">
        <v>42872</v>
      </c>
      <c r="G388" s="141" t="s">
        <v>135</v>
      </c>
      <c r="H388" s="141" t="s">
        <v>21922</v>
      </c>
      <c r="I388" s="141">
        <v>2</v>
      </c>
      <c r="J388" s="144" t="s">
        <v>6893</v>
      </c>
      <c r="K388" s="144" t="s">
        <v>22367</v>
      </c>
      <c r="L388" s="141" t="s">
        <v>21923</v>
      </c>
      <c r="M388" s="141" t="s">
        <v>21924</v>
      </c>
      <c r="N388" s="141">
        <v>0</v>
      </c>
      <c r="O388" s="141" t="s">
        <v>42</v>
      </c>
      <c r="P388" s="141">
        <v>36103.56</v>
      </c>
      <c r="Q388" s="141">
        <v>4309650</v>
      </c>
      <c r="R388" s="141">
        <v>3316944</v>
      </c>
      <c r="S388" s="141">
        <v>76.97</v>
      </c>
      <c r="T388" s="141">
        <v>0</v>
      </c>
      <c r="U388" s="141">
        <v>0</v>
      </c>
      <c r="V388" s="141" t="s">
        <v>21930</v>
      </c>
      <c r="W388" s="141" t="s">
        <v>21931</v>
      </c>
      <c r="X388" s="141" t="s">
        <v>21932</v>
      </c>
      <c r="Y388" s="141" t="s">
        <v>8430</v>
      </c>
      <c r="Z388" s="188" t="str">
        <f t="shared" si="6"/>
        <v>Chip-seq50PE</v>
      </c>
      <c r="AA388" s="143">
        <v>1</v>
      </c>
      <c r="AB388" s="143" t="s">
        <v>30</v>
      </c>
      <c r="AC388" s="156" t="s">
        <v>139</v>
      </c>
      <c r="AD388" s="205"/>
    </row>
    <row r="389" spans="1:30" s="27" customFormat="1" ht="24" customHeight="1">
      <c r="A389" s="139">
        <v>42876</v>
      </c>
      <c r="B389" s="140" t="s">
        <v>21928</v>
      </c>
      <c r="C389" s="141" t="s">
        <v>39</v>
      </c>
      <c r="D389" s="141" t="s">
        <v>31</v>
      </c>
      <c r="E389" s="141" t="s">
        <v>21933</v>
      </c>
      <c r="F389" s="142">
        <v>42872</v>
      </c>
      <c r="G389" s="141" t="s">
        <v>135</v>
      </c>
      <c r="H389" s="141" t="s">
        <v>21922</v>
      </c>
      <c r="I389" s="141">
        <v>3</v>
      </c>
      <c r="J389" s="144" t="s">
        <v>22368</v>
      </c>
      <c r="K389" s="144" t="s">
        <v>22367</v>
      </c>
      <c r="L389" s="141" t="s">
        <v>21923</v>
      </c>
      <c r="M389" s="141" t="s">
        <v>21924</v>
      </c>
      <c r="N389" s="141">
        <v>0</v>
      </c>
      <c r="O389" s="141" t="s">
        <v>42</v>
      </c>
      <c r="P389" s="141">
        <v>34234.980000000003</v>
      </c>
      <c r="Q389" s="141">
        <v>4309650</v>
      </c>
      <c r="R389" s="141">
        <v>3156697</v>
      </c>
      <c r="S389" s="141">
        <v>73.25</v>
      </c>
      <c r="T389" s="141">
        <v>0</v>
      </c>
      <c r="U389" s="141">
        <v>0</v>
      </c>
      <c r="V389" s="141" t="s">
        <v>21934</v>
      </c>
      <c r="W389" s="141" t="s">
        <v>21935</v>
      </c>
      <c r="X389" s="141" t="s">
        <v>21936</v>
      </c>
      <c r="Y389" s="141" t="s">
        <v>8430</v>
      </c>
      <c r="Z389" s="188" t="str">
        <f t="shared" si="6"/>
        <v>Chip-seq50PE</v>
      </c>
      <c r="AA389" s="143">
        <v>1</v>
      </c>
      <c r="AB389" s="143" t="s">
        <v>30</v>
      </c>
      <c r="AC389" s="156" t="s">
        <v>139</v>
      </c>
      <c r="AD389" s="205"/>
    </row>
    <row r="390" spans="1:30" s="27" customFormat="1" ht="24" customHeight="1">
      <c r="A390" s="139">
        <v>42876</v>
      </c>
      <c r="B390" s="140" t="s">
        <v>21928</v>
      </c>
      <c r="C390" s="141" t="s">
        <v>39</v>
      </c>
      <c r="D390" s="141" t="s">
        <v>31</v>
      </c>
      <c r="E390" s="141" t="s">
        <v>21937</v>
      </c>
      <c r="F390" s="142">
        <v>42872</v>
      </c>
      <c r="G390" s="141" t="s">
        <v>135</v>
      </c>
      <c r="H390" s="141" t="s">
        <v>21922</v>
      </c>
      <c r="I390" s="141">
        <v>4</v>
      </c>
      <c r="J390" s="144" t="s">
        <v>22369</v>
      </c>
      <c r="K390" s="144" t="s">
        <v>22367</v>
      </c>
      <c r="L390" s="141" t="s">
        <v>21923</v>
      </c>
      <c r="M390" s="141" t="s">
        <v>21924</v>
      </c>
      <c r="N390" s="141">
        <v>0</v>
      </c>
      <c r="O390" s="141" t="s">
        <v>42</v>
      </c>
      <c r="P390" s="141">
        <v>35793.269999999997</v>
      </c>
      <c r="Q390" s="141">
        <v>4309650</v>
      </c>
      <c r="R390" s="141">
        <v>3293910</v>
      </c>
      <c r="S390" s="141">
        <v>76.430000000000007</v>
      </c>
      <c r="T390" s="141">
        <v>0</v>
      </c>
      <c r="U390" s="141">
        <v>0</v>
      </c>
      <c r="V390" s="141" t="s">
        <v>21938</v>
      </c>
      <c r="W390" s="141" t="s">
        <v>21939</v>
      </c>
      <c r="X390" s="141" t="s">
        <v>21940</v>
      </c>
      <c r="Y390" s="141" t="s">
        <v>8430</v>
      </c>
      <c r="Z390" s="188" t="str">
        <f t="shared" si="6"/>
        <v>Chip-seq50PE</v>
      </c>
      <c r="AA390" s="143">
        <v>1</v>
      </c>
      <c r="AB390" s="143" t="s">
        <v>30</v>
      </c>
      <c r="AC390" s="156" t="s">
        <v>139</v>
      </c>
      <c r="AD390" s="205"/>
    </row>
    <row r="391" spans="1:30" s="27" customFormat="1" ht="24" customHeight="1">
      <c r="A391" s="139">
        <v>42876</v>
      </c>
      <c r="B391" s="140" t="s">
        <v>21941</v>
      </c>
      <c r="C391" s="141" t="s">
        <v>39</v>
      </c>
      <c r="D391" s="141" t="s">
        <v>31</v>
      </c>
      <c r="E391" s="141" t="s">
        <v>21942</v>
      </c>
      <c r="F391" s="142">
        <v>42872</v>
      </c>
      <c r="G391" s="141" t="s">
        <v>135</v>
      </c>
      <c r="H391" s="141" t="s">
        <v>21922</v>
      </c>
      <c r="I391" s="141">
        <v>5</v>
      </c>
      <c r="J391" s="144" t="s">
        <v>22370</v>
      </c>
      <c r="K391" s="144" t="s">
        <v>22367</v>
      </c>
      <c r="L391" s="141" t="s">
        <v>21923</v>
      </c>
      <c r="M391" s="141" t="s">
        <v>21943</v>
      </c>
      <c r="N391" s="141">
        <v>0</v>
      </c>
      <c r="O391" s="141" t="s">
        <v>42</v>
      </c>
      <c r="P391" s="141">
        <v>37364.879999999997</v>
      </c>
      <c r="Q391" s="141">
        <v>4309650</v>
      </c>
      <c r="R391" s="141">
        <v>3404234</v>
      </c>
      <c r="S391" s="141">
        <v>78.989999999999995</v>
      </c>
      <c r="T391" s="141">
        <v>0</v>
      </c>
      <c r="U391" s="141">
        <v>0</v>
      </c>
      <c r="V391" s="141" t="s">
        <v>21944</v>
      </c>
      <c r="W391" s="141" t="s">
        <v>21945</v>
      </c>
      <c r="X391" s="141" t="s">
        <v>21946</v>
      </c>
      <c r="Y391" s="141" t="s">
        <v>8430</v>
      </c>
      <c r="Z391" s="188" t="str">
        <f t="shared" si="6"/>
        <v>Chip-seq50PE</v>
      </c>
      <c r="AA391" s="143">
        <v>1</v>
      </c>
      <c r="AB391" s="143" t="s">
        <v>30</v>
      </c>
      <c r="AC391" s="156" t="s">
        <v>139</v>
      </c>
      <c r="AD391" s="205"/>
    </row>
    <row r="392" spans="1:30" s="27" customFormat="1" ht="24" customHeight="1">
      <c r="A392" s="139">
        <v>42876</v>
      </c>
      <c r="B392" s="140" t="s">
        <v>21947</v>
      </c>
      <c r="C392" s="141" t="s">
        <v>39</v>
      </c>
      <c r="D392" s="141" t="s">
        <v>31</v>
      </c>
      <c r="E392" s="141" t="s">
        <v>21948</v>
      </c>
      <c r="F392" s="142">
        <v>42872</v>
      </c>
      <c r="G392" s="141" t="s">
        <v>135</v>
      </c>
      <c r="H392" s="141" t="s">
        <v>21922</v>
      </c>
      <c r="I392" s="141">
        <v>6</v>
      </c>
      <c r="J392" s="144" t="s">
        <v>22371</v>
      </c>
      <c r="K392" s="144" t="s">
        <v>22367</v>
      </c>
      <c r="L392" s="141" t="s">
        <v>21923</v>
      </c>
      <c r="M392" s="141" t="s">
        <v>21949</v>
      </c>
      <c r="N392" s="141">
        <v>0</v>
      </c>
      <c r="O392" s="141" t="s">
        <v>42</v>
      </c>
      <c r="P392" s="141">
        <v>34922.879999999997</v>
      </c>
      <c r="Q392" s="141">
        <v>4309650</v>
      </c>
      <c r="R392" s="141">
        <v>3346212</v>
      </c>
      <c r="S392" s="141">
        <v>77.64</v>
      </c>
      <c r="T392" s="141">
        <v>0</v>
      </c>
      <c r="U392" s="141">
        <v>0</v>
      </c>
      <c r="V392" s="141" t="s">
        <v>21950</v>
      </c>
      <c r="W392" s="141" t="s">
        <v>21951</v>
      </c>
      <c r="X392" s="141" t="s">
        <v>21952</v>
      </c>
      <c r="Y392" s="141" t="s">
        <v>8430</v>
      </c>
      <c r="Z392" s="188" t="str">
        <f t="shared" si="6"/>
        <v>Chip-seq50PE</v>
      </c>
      <c r="AA392" s="143">
        <v>1</v>
      </c>
      <c r="AB392" s="143" t="s">
        <v>30</v>
      </c>
      <c r="AC392" s="156" t="s">
        <v>139</v>
      </c>
      <c r="AD392" s="205"/>
    </row>
    <row r="393" spans="1:30" s="27" customFormat="1" ht="24" customHeight="1">
      <c r="A393" s="139">
        <v>42876</v>
      </c>
      <c r="B393" s="140" t="s">
        <v>21928</v>
      </c>
      <c r="C393" s="141" t="s">
        <v>39</v>
      </c>
      <c r="D393" s="141" t="s">
        <v>31</v>
      </c>
      <c r="E393" s="141" t="s">
        <v>21953</v>
      </c>
      <c r="F393" s="142">
        <v>42872</v>
      </c>
      <c r="G393" s="141" t="s">
        <v>135</v>
      </c>
      <c r="H393" s="141" t="s">
        <v>21922</v>
      </c>
      <c r="I393" s="141">
        <v>7</v>
      </c>
      <c r="J393" s="144" t="s">
        <v>22372</v>
      </c>
      <c r="K393" s="144" t="s">
        <v>22367</v>
      </c>
      <c r="L393" s="141" t="s">
        <v>21923</v>
      </c>
      <c r="M393" s="141" t="s">
        <v>21924</v>
      </c>
      <c r="N393" s="141">
        <v>0</v>
      </c>
      <c r="O393" s="141" t="s">
        <v>42</v>
      </c>
      <c r="P393" s="141">
        <v>34198.730000000003</v>
      </c>
      <c r="Q393" s="141">
        <v>4309650</v>
      </c>
      <c r="R393" s="141">
        <v>3149099</v>
      </c>
      <c r="S393" s="141">
        <v>73.069999999999993</v>
      </c>
      <c r="T393" s="141">
        <v>0</v>
      </c>
      <c r="U393" s="141">
        <v>0</v>
      </c>
      <c r="V393" s="141" t="s">
        <v>21954</v>
      </c>
      <c r="W393" s="141" t="s">
        <v>21955</v>
      </c>
      <c r="X393" s="141" t="s">
        <v>21956</v>
      </c>
      <c r="Y393" s="141" t="s">
        <v>8430</v>
      </c>
      <c r="Z393" s="188" t="str">
        <f t="shared" si="6"/>
        <v>Chip-seq50PE</v>
      </c>
      <c r="AA393" s="143">
        <v>1</v>
      </c>
      <c r="AB393" s="143" t="s">
        <v>30</v>
      </c>
      <c r="AC393" s="156" t="s">
        <v>139</v>
      </c>
      <c r="AD393" s="205"/>
    </row>
    <row r="394" spans="1:30" s="27" customFormat="1" ht="24" customHeight="1">
      <c r="A394" s="139">
        <v>42876</v>
      </c>
      <c r="B394" s="140" t="s">
        <v>21928</v>
      </c>
      <c r="C394" s="141" t="s">
        <v>39</v>
      </c>
      <c r="D394" s="141" t="s">
        <v>31</v>
      </c>
      <c r="E394" s="141" t="s">
        <v>21957</v>
      </c>
      <c r="F394" s="142">
        <v>42872</v>
      </c>
      <c r="G394" s="141" t="s">
        <v>135</v>
      </c>
      <c r="H394" s="141" t="s">
        <v>21922</v>
      </c>
      <c r="I394" s="141">
        <v>8</v>
      </c>
      <c r="J394" s="144" t="s">
        <v>22373</v>
      </c>
      <c r="K394" s="144" t="s">
        <v>22367</v>
      </c>
      <c r="L394" s="141" t="s">
        <v>21923</v>
      </c>
      <c r="M394" s="141" t="s">
        <v>21924</v>
      </c>
      <c r="N394" s="141">
        <v>0</v>
      </c>
      <c r="O394" s="141" t="s">
        <v>42</v>
      </c>
      <c r="P394" s="141">
        <v>34620.99</v>
      </c>
      <c r="Q394" s="141">
        <v>4309650</v>
      </c>
      <c r="R394" s="141">
        <v>3191381</v>
      </c>
      <c r="S394" s="141">
        <v>74.05</v>
      </c>
      <c r="T394" s="141">
        <v>0</v>
      </c>
      <c r="U394" s="141">
        <v>0</v>
      </c>
      <c r="V394" s="141" t="s">
        <v>21958</v>
      </c>
      <c r="W394" s="141" t="s">
        <v>21959</v>
      </c>
      <c r="X394" s="141" t="s">
        <v>21960</v>
      </c>
      <c r="Y394" s="141" t="s">
        <v>8430</v>
      </c>
      <c r="Z394" s="188" t="str">
        <f t="shared" si="6"/>
        <v>Chip-seq50PE</v>
      </c>
      <c r="AA394" s="143">
        <v>1</v>
      </c>
      <c r="AB394" s="143" t="s">
        <v>30</v>
      </c>
      <c r="AC394" s="156" t="s">
        <v>139</v>
      </c>
      <c r="AD394" s="205"/>
    </row>
    <row r="395" spans="1:30" s="247" customFormat="1" ht="24" customHeight="1">
      <c r="A395" s="133">
        <v>42876</v>
      </c>
      <c r="B395" s="134" t="s">
        <v>22172</v>
      </c>
      <c r="C395" s="135" t="s">
        <v>13150</v>
      </c>
      <c r="D395" s="135" t="s">
        <v>31</v>
      </c>
      <c r="E395" s="135" t="s">
        <v>22171</v>
      </c>
      <c r="F395" s="159">
        <v>42875</v>
      </c>
      <c r="G395" s="135" t="s">
        <v>122</v>
      </c>
      <c r="H395" s="135" t="s">
        <v>22170</v>
      </c>
      <c r="I395" s="135">
        <v>1</v>
      </c>
      <c r="J395" s="135" t="s">
        <v>32</v>
      </c>
      <c r="K395" s="135" t="s">
        <v>28</v>
      </c>
      <c r="L395" s="135">
        <v>0</v>
      </c>
      <c r="M395" s="135" t="s">
        <v>21370</v>
      </c>
      <c r="N395" s="135">
        <v>0</v>
      </c>
      <c r="O395" s="135">
        <v>49</v>
      </c>
      <c r="P395" s="135">
        <v>20173.099999999999</v>
      </c>
      <c r="Q395" s="135">
        <v>4309650</v>
      </c>
      <c r="R395" s="135">
        <v>3762453</v>
      </c>
      <c r="S395" s="135">
        <v>87.3</v>
      </c>
      <c r="T395" s="135">
        <v>0</v>
      </c>
      <c r="U395" s="135">
        <v>0</v>
      </c>
      <c r="V395" s="135">
        <v>50.3</v>
      </c>
      <c r="W395" s="135">
        <v>98.52</v>
      </c>
      <c r="X395" s="135">
        <v>94.69</v>
      </c>
      <c r="Y395" s="287" t="s">
        <v>3772</v>
      </c>
      <c r="Z395" s="287" t="str">
        <f t="shared" si="6"/>
        <v>SmallRNA50SE</v>
      </c>
      <c r="AA395" s="137">
        <v>0</v>
      </c>
      <c r="AB395" s="138" t="s">
        <v>30</v>
      </c>
      <c r="AC395" s="154" t="s">
        <v>3343</v>
      </c>
      <c r="AD395" s="155"/>
    </row>
    <row r="396" spans="1:30" s="247" customFormat="1" ht="24" customHeight="1">
      <c r="A396" s="139">
        <v>42876</v>
      </c>
      <c r="B396" s="140" t="s">
        <v>22169</v>
      </c>
      <c r="C396" s="141" t="s">
        <v>13150</v>
      </c>
      <c r="D396" s="141" t="s">
        <v>31</v>
      </c>
      <c r="E396" s="141" t="s">
        <v>22168</v>
      </c>
      <c r="F396" s="151">
        <v>42875</v>
      </c>
      <c r="G396" s="141" t="s">
        <v>122</v>
      </c>
      <c r="H396" s="141" t="s">
        <v>22155</v>
      </c>
      <c r="I396" s="141">
        <v>2</v>
      </c>
      <c r="J396" s="141" t="s">
        <v>32</v>
      </c>
      <c r="K396" s="141" t="s">
        <v>28</v>
      </c>
      <c r="L396" s="141">
        <v>0</v>
      </c>
      <c r="M396" s="141" t="s">
        <v>22154</v>
      </c>
      <c r="N396" s="141">
        <v>0</v>
      </c>
      <c r="O396" s="141">
        <v>49</v>
      </c>
      <c r="P396" s="141">
        <v>20568.349999999999</v>
      </c>
      <c r="Q396" s="141">
        <v>4309650</v>
      </c>
      <c r="R396" s="141">
        <v>3796866</v>
      </c>
      <c r="S396" s="141">
        <v>88.1</v>
      </c>
      <c r="T396" s="141">
        <v>0</v>
      </c>
      <c r="U396" s="141">
        <v>0</v>
      </c>
      <c r="V396" s="141">
        <v>51</v>
      </c>
      <c r="W396" s="141">
        <v>98.87</v>
      </c>
      <c r="X396" s="141">
        <v>95.72</v>
      </c>
      <c r="Y396" s="141" t="s">
        <v>3772</v>
      </c>
      <c r="Z396" s="141" t="str">
        <f t="shared" si="6"/>
        <v>SmallRNA50SE</v>
      </c>
      <c r="AA396" s="143">
        <v>0</v>
      </c>
      <c r="AB396" s="143" t="s">
        <v>30</v>
      </c>
      <c r="AC396" s="143" t="s">
        <v>3343</v>
      </c>
      <c r="AD396" s="143"/>
    </row>
    <row r="397" spans="1:30" s="247" customFormat="1" ht="24" customHeight="1">
      <c r="A397" s="139">
        <v>42876</v>
      </c>
      <c r="B397" s="140" t="s">
        <v>22167</v>
      </c>
      <c r="C397" s="141" t="s">
        <v>38</v>
      </c>
      <c r="D397" s="141" t="s">
        <v>31</v>
      </c>
      <c r="E397" s="141" t="s">
        <v>22166</v>
      </c>
      <c r="F397" s="151">
        <v>42875</v>
      </c>
      <c r="G397" s="141" t="s">
        <v>122</v>
      </c>
      <c r="H397" s="141" t="s">
        <v>22155</v>
      </c>
      <c r="I397" s="141">
        <v>3</v>
      </c>
      <c r="J397" s="141" t="s">
        <v>32</v>
      </c>
      <c r="K397" s="141" t="s">
        <v>28</v>
      </c>
      <c r="L397" s="141">
        <v>0</v>
      </c>
      <c r="M397" s="141" t="s">
        <v>22154</v>
      </c>
      <c r="N397" s="141">
        <v>0</v>
      </c>
      <c r="O397" s="141">
        <v>49</v>
      </c>
      <c r="P397" s="141">
        <v>20567.939999999999</v>
      </c>
      <c r="Q397" s="141">
        <v>4309650</v>
      </c>
      <c r="R397" s="141">
        <v>3791126</v>
      </c>
      <c r="S397" s="141">
        <v>87.97</v>
      </c>
      <c r="T397" s="141">
        <v>0</v>
      </c>
      <c r="U397" s="141">
        <v>0</v>
      </c>
      <c r="V397" s="141">
        <v>49.44</v>
      </c>
      <c r="W397" s="141">
        <v>98.13</v>
      </c>
      <c r="X397" s="141">
        <v>94.24</v>
      </c>
      <c r="Y397" s="141" t="s">
        <v>3772</v>
      </c>
      <c r="Z397" s="141" t="str">
        <f t="shared" si="6"/>
        <v>SmallRNA50SE</v>
      </c>
      <c r="AA397" s="143">
        <v>0</v>
      </c>
      <c r="AB397" s="143" t="s">
        <v>30</v>
      </c>
      <c r="AC397" s="143" t="s">
        <v>3343</v>
      </c>
      <c r="AD397" s="143"/>
    </row>
    <row r="398" spans="1:30" s="247" customFormat="1" ht="24" customHeight="1">
      <c r="A398" s="139">
        <v>42876</v>
      </c>
      <c r="B398" s="140" t="s">
        <v>22165</v>
      </c>
      <c r="C398" s="141" t="s">
        <v>38</v>
      </c>
      <c r="D398" s="141" t="s">
        <v>31</v>
      </c>
      <c r="E398" s="141" t="s">
        <v>22164</v>
      </c>
      <c r="F398" s="151">
        <v>42875</v>
      </c>
      <c r="G398" s="141" t="s">
        <v>122</v>
      </c>
      <c r="H398" s="141" t="s">
        <v>22155</v>
      </c>
      <c r="I398" s="141">
        <v>4</v>
      </c>
      <c r="J398" s="141" t="s">
        <v>32</v>
      </c>
      <c r="K398" s="141" t="s">
        <v>28</v>
      </c>
      <c r="L398" s="141">
        <v>0</v>
      </c>
      <c r="M398" s="141" t="s">
        <v>22154</v>
      </c>
      <c r="N398" s="141">
        <v>0</v>
      </c>
      <c r="O398" s="141">
        <v>49</v>
      </c>
      <c r="P398" s="141">
        <v>20712</v>
      </c>
      <c r="Q398" s="141">
        <v>4309650</v>
      </c>
      <c r="R398" s="141">
        <v>3815362</v>
      </c>
      <c r="S398" s="141">
        <v>88.53</v>
      </c>
      <c r="T398" s="141">
        <v>0</v>
      </c>
      <c r="U398" s="141">
        <v>0</v>
      </c>
      <c r="V398" s="141">
        <v>49.3</v>
      </c>
      <c r="W398" s="141">
        <v>98.11</v>
      </c>
      <c r="X398" s="141">
        <v>93.65</v>
      </c>
      <c r="Y398" s="141" t="s">
        <v>3772</v>
      </c>
      <c r="Z398" s="141" t="str">
        <f t="shared" si="6"/>
        <v>SmallRNA50SE</v>
      </c>
      <c r="AA398" s="143">
        <v>0</v>
      </c>
      <c r="AB398" s="143" t="s">
        <v>30</v>
      </c>
      <c r="AC398" s="143" t="s">
        <v>3343</v>
      </c>
      <c r="AD398" s="143"/>
    </row>
    <row r="399" spans="1:30" s="247" customFormat="1" ht="24" customHeight="1">
      <c r="A399" s="139">
        <v>42876</v>
      </c>
      <c r="B399" s="140" t="s">
        <v>22163</v>
      </c>
      <c r="C399" s="141" t="s">
        <v>38</v>
      </c>
      <c r="D399" s="141" t="s">
        <v>31</v>
      </c>
      <c r="E399" s="141" t="s">
        <v>22162</v>
      </c>
      <c r="F399" s="151">
        <v>42875</v>
      </c>
      <c r="G399" s="141" t="s">
        <v>122</v>
      </c>
      <c r="H399" s="141" t="s">
        <v>22155</v>
      </c>
      <c r="I399" s="141">
        <v>5</v>
      </c>
      <c r="J399" s="141" t="s">
        <v>32</v>
      </c>
      <c r="K399" s="141" t="s">
        <v>28</v>
      </c>
      <c r="L399" s="141">
        <v>0</v>
      </c>
      <c r="M399" s="141" t="s">
        <v>22154</v>
      </c>
      <c r="N399" s="141">
        <v>0</v>
      </c>
      <c r="O399" s="141">
        <v>49</v>
      </c>
      <c r="P399" s="141">
        <v>20542.18</v>
      </c>
      <c r="Q399" s="141">
        <v>4309650</v>
      </c>
      <c r="R399" s="141">
        <v>3773860</v>
      </c>
      <c r="S399" s="141">
        <v>87.57</v>
      </c>
      <c r="T399" s="141">
        <v>0</v>
      </c>
      <c r="U399" s="141">
        <v>0</v>
      </c>
      <c r="V399" s="141">
        <v>49.89</v>
      </c>
      <c r="W399" s="141">
        <v>99.38</v>
      </c>
      <c r="X399" s="141">
        <v>97.77</v>
      </c>
      <c r="Y399" s="141" t="s">
        <v>3772</v>
      </c>
      <c r="Z399" s="141" t="str">
        <f t="shared" si="6"/>
        <v>SmallRNA50SE</v>
      </c>
      <c r="AA399" s="143">
        <v>0</v>
      </c>
      <c r="AB399" s="143" t="s">
        <v>30</v>
      </c>
      <c r="AC399" s="143" t="s">
        <v>3343</v>
      </c>
      <c r="AD399" s="143"/>
    </row>
    <row r="400" spans="1:30" s="247" customFormat="1" ht="24" customHeight="1">
      <c r="A400" s="139">
        <v>42876</v>
      </c>
      <c r="B400" s="140" t="s">
        <v>22161</v>
      </c>
      <c r="C400" s="141" t="s">
        <v>38</v>
      </c>
      <c r="D400" s="141" t="s">
        <v>31</v>
      </c>
      <c r="E400" s="141" t="s">
        <v>22160</v>
      </c>
      <c r="F400" s="151">
        <v>42875</v>
      </c>
      <c r="G400" s="141" t="s">
        <v>122</v>
      </c>
      <c r="H400" s="141" t="s">
        <v>22155</v>
      </c>
      <c r="I400" s="141">
        <v>6</v>
      </c>
      <c r="J400" s="141" t="s">
        <v>32</v>
      </c>
      <c r="K400" s="141" t="s">
        <v>28</v>
      </c>
      <c r="L400" s="141">
        <v>0</v>
      </c>
      <c r="M400" s="141" t="s">
        <v>22154</v>
      </c>
      <c r="N400" s="141">
        <v>0</v>
      </c>
      <c r="O400" s="141">
        <v>49</v>
      </c>
      <c r="P400" s="141">
        <v>20625.73</v>
      </c>
      <c r="Q400" s="141">
        <v>4309650</v>
      </c>
      <c r="R400" s="141">
        <v>3787032</v>
      </c>
      <c r="S400" s="141">
        <v>87.87</v>
      </c>
      <c r="T400" s="141">
        <v>0</v>
      </c>
      <c r="U400" s="141">
        <v>0</v>
      </c>
      <c r="V400" s="141">
        <v>50.21</v>
      </c>
      <c r="W400" s="141">
        <v>99.33</v>
      </c>
      <c r="X400" s="141">
        <v>97.61</v>
      </c>
      <c r="Y400" s="141" t="s">
        <v>3772</v>
      </c>
      <c r="Z400" s="141" t="str">
        <f t="shared" si="6"/>
        <v>SmallRNA50SE</v>
      </c>
      <c r="AA400" s="143">
        <v>0</v>
      </c>
      <c r="AB400" s="143" t="s">
        <v>30</v>
      </c>
      <c r="AC400" s="143" t="s">
        <v>3343</v>
      </c>
      <c r="AD400" s="143"/>
    </row>
    <row r="401" spans="1:30" s="247" customFormat="1" ht="24" customHeight="1">
      <c r="A401" s="139">
        <v>42876</v>
      </c>
      <c r="B401" s="140" t="s">
        <v>22159</v>
      </c>
      <c r="C401" s="141" t="s">
        <v>38</v>
      </c>
      <c r="D401" s="141" t="s">
        <v>31</v>
      </c>
      <c r="E401" s="141" t="s">
        <v>22158</v>
      </c>
      <c r="F401" s="151">
        <v>42875</v>
      </c>
      <c r="G401" s="141" t="s">
        <v>122</v>
      </c>
      <c r="H401" s="141" t="s">
        <v>22155</v>
      </c>
      <c r="I401" s="141">
        <v>7</v>
      </c>
      <c r="J401" s="141" t="s">
        <v>32</v>
      </c>
      <c r="K401" s="141" t="s">
        <v>28</v>
      </c>
      <c r="L401" s="141">
        <v>0</v>
      </c>
      <c r="M401" s="141" t="s">
        <v>22154</v>
      </c>
      <c r="N401" s="141">
        <v>0</v>
      </c>
      <c r="O401" s="141">
        <v>49</v>
      </c>
      <c r="P401" s="141">
        <v>20209.54</v>
      </c>
      <c r="Q401" s="141">
        <v>4309650</v>
      </c>
      <c r="R401" s="141">
        <v>3720601</v>
      </c>
      <c r="S401" s="141">
        <v>86.33</v>
      </c>
      <c r="T401" s="141">
        <v>0</v>
      </c>
      <c r="U401" s="141">
        <v>0</v>
      </c>
      <c r="V401" s="141">
        <v>48.02</v>
      </c>
      <c r="W401" s="141">
        <v>95.19</v>
      </c>
      <c r="X401" s="141">
        <v>85.54</v>
      </c>
      <c r="Y401" s="141" t="s">
        <v>3772</v>
      </c>
      <c r="Z401" s="141" t="str">
        <f t="shared" si="6"/>
        <v>SmallRNA50SE</v>
      </c>
      <c r="AA401" s="143">
        <v>0</v>
      </c>
      <c r="AB401" s="143" t="s">
        <v>30</v>
      </c>
      <c r="AC401" s="143" t="s">
        <v>3343</v>
      </c>
      <c r="AD401" s="143"/>
    </row>
    <row r="402" spans="1:30" s="247" customFormat="1" ht="24" customHeight="1">
      <c r="A402" s="139">
        <v>42876</v>
      </c>
      <c r="B402" s="140" t="s">
        <v>22157</v>
      </c>
      <c r="C402" s="141" t="s">
        <v>4886</v>
      </c>
      <c r="D402" s="141" t="s">
        <v>31</v>
      </c>
      <c r="E402" s="141" t="s">
        <v>22156</v>
      </c>
      <c r="F402" s="151">
        <v>42875</v>
      </c>
      <c r="G402" s="141" t="s">
        <v>122</v>
      </c>
      <c r="H402" s="141" t="s">
        <v>22155</v>
      </c>
      <c r="I402" s="141">
        <v>8</v>
      </c>
      <c r="J402" s="141" t="s">
        <v>32</v>
      </c>
      <c r="K402" s="141" t="s">
        <v>28</v>
      </c>
      <c r="L402" s="141">
        <v>0</v>
      </c>
      <c r="M402" s="141" t="s">
        <v>22154</v>
      </c>
      <c r="N402" s="141">
        <v>0</v>
      </c>
      <c r="O402" s="141">
        <v>49</v>
      </c>
      <c r="P402" s="141">
        <v>16819.419999999998</v>
      </c>
      <c r="Q402" s="141">
        <v>4309650</v>
      </c>
      <c r="R402" s="141">
        <v>3193444</v>
      </c>
      <c r="S402" s="141">
        <v>74.099999999999994</v>
      </c>
      <c r="T402" s="141">
        <v>0</v>
      </c>
      <c r="U402" s="141">
        <v>0</v>
      </c>
      <c r="V402" s="141">
        <v>41.09</v>
      </c>
      <c r="W402" s="141">
        <v>98.7</v>
      </c>
      <c r="X402" s="141">
        <v>95.89</v>
      </c>
      <c r="Y402" s="141" t="s">
        <v>3772</v>
      </c>
      <c r="Z402" s="141" t="str">
        <f t="shared" si="6"/>
        <v>Chip-seq50SE</v>
      </c>
      <c r="AA402" s="143">
        <v>0</v>
      </c>
      <c r="AB402" s="143" t="s">
        <v>30</v>
      </c>
      <c r="AC402" s="143" t="s">
        <v>3343</v>
      </c>
      <c r="AD402" s="143"/>
    </row>
    <row r="403" spans="1:30" s="247" customFormat="1" ht="24" customHeight="1">
      <c r="A403" s="133">
        <v>42876</v>
      </c>
      <c r="B403" s="134" t="s">
        <v>22153</v>
      </c>
      <c r="C403" s="135" t="s">
        <v>4732</v>
      </c>
      <c r="D403" s="135" t="s">
        <v>31</v>
      </c>
      <c r="E403" s="135" t="s">
        <v>22152</v>
      </c>
      <c r="F403" s="159">
        <v>42875</v>
      </c>
      <c r="G403" s="135" t="s">
        <v>122</v>
      </c>
      <c r="H403" s="135" t="s">
        <v>22144</v>
      </c>
      <c r="I403" s="135">
        <v>1</v>
      </c>
      <c r="J403" s="135" t="s">
        <v>32</v>
      </c>
      <c r="K403" s="135" t="s">
        <v>28</v>
      </c>
      <c r="L403" s="135">
        <v>0</v>
      </c>
      <c r="M403" s="135" t="s">
        <v>22151</v>
      </c>
      <c r="N403" s="135">
        <v>0</v>
      </c>
      <c r="O403" s="135">
        <v>49</v>
      </c>
      <c r="P403" s="135">
        <v>18476.689999999999</v>
      </c>
      <c r="Q403" s="135">
        <v>4309650</v>
      </c>
      <c r="R403" s="135">
        <v>3456048</v>
      </c>
      <c r="S403" s="135">
        <v>80.19</v>
      </c>
      <c r="T403" s="135">
        <v>0.04</v>
      </c>
      <c r="U403" s="135">
        <v>0.82</v>
      </c>
      <c r="V403" s="135">
        <v>47.8</v>
      </c>
      <c r="W403" s="135">
        <v>99.11</v>
      </c>
      <c r="X403" s="135">
        <v>97.05</v>
      </c>
      <c r="Y403" s="287" t="s">
        <v>3772</v>
      </c>
      <c r="Z403" s="287" t="str">
        <f t="shared" si="6"/>
        <v>Re-sequencing50SE</v>
      </c>
      <c r="AA403" s="137">
        <v>0</v>
      </c>
      <c r="AB403" s="138" t="s">
        <v>30</v>
      </c>
      <c r="AC403" s="154" t="s">
        <v>3343</v>
      </c>
      <c r="AD403" s="155"/>
    </row>
    <row r="404" spans="1:30" s="247" customFormat="1" ht="24" customHeight="1">
      <c r="A404" s="139">
        <v>42876</v>
      </c>
      <c r="B404" s="140" t="s">
        <v>22150</v>
      </c>
      <c r="C404" s="141" t="s">
        <v>4599</v>
      </c>
      <c r="D404" s="141" t="s">
        <v>31</v>
      </c>
      <c r="E404" s="141" t="s">
        <v>22149</v>
      </c>
      <c r="F404" s="151">
        <v>42875</v>
      </c>
      <c r="G404" s="141" t="s">
        <v>122</v>
      </c>
      <c r="H404" s="141" t="s">
        <v>22132</v>
      </c>
      <c r="I404" s="141">
        <v>2</v>
      </c>
      <c r="J404" s="141" t="s">
        <v>32</v>
      </c>
      <c r="K404" s="141" t="s">
        <v>28</v>
      </c>
      <c r="L404" s="141">
        <v>0</v>
      </c>
      <c r="M404" s="141" t="s">
        <v>22138</v>
      </c>
      <c r="N404" s="141">
        <v>0</v>
      </c>
      <c r="O404" s="141">
        <v>49</v>
      </c>
      <c r="P404" s="141">
        <v>17802.7</v>
      </c>
      <c r="Q404" s="141">
        <v>4309650</v>
      </c>
      <c r="R404" s="141">
        <v>3307922</v>
      </c>
      <c r="S404" s="141">
        <v>76.760000000000005</v>
      </c>
      <c r="T404" s="141">
        <v>0</v>
      </c>
      <c r="U404" s="141">
        <v>0</v>
      </c>
      <c r="V404" s="141">
        <v>49.84</v>
      </c>
      <c r="W404" s="141">
        <v>99.02</v>
      </c>
      <c r="X404" s="141">
        <v>96.65</v>
      </c>
      <c r="Y404" s="141" t="s">
        <v>3772</v>
      </c>
      <c r="Z404" s="141" t="str">
        <f t="shared" si="6"/>
        <v>RNA-Seq50SE</v>
      </c>
      <c r="AA404" s="143">
        <v>0</v>
      </c>
      <c r="AB404" s="143" t="s">
        <v>30</v>
      </c>
      <c r="AC404" s="143" t="s">
        <v>3343</v>
      </c>
      <c r="AD404" s="143"/>
    </row>
    <row r="405" spans="1:30" s="247" customFormat="1" ht="24" customHeight="1">
      <c r="A405" s="139">
        <v>42876</v>
      </c>
      <c r="B405" s="140" t="s">
        <v>22148</v>
      </c>
      <c r="C405" s="141" t="s">
        <v>4599</v>
      </c>
      <c r="D405" s="141" t="s">
        <v>31</v>
      </c>
      <c r="E405" s="141" t="s">
        <v>22147</v>
      </c>
      <c r="F405" s="151">
        <v>42875</v>
      </c>
      <c r="G405" s="141" t="s">
        <v>122</v>
      </c>
      <c r="H405" s="141" t="s">
        <v>22132</v>
      </c>
      <c r="I405" s="141">
        <v>3</v>
      </c>
      <c r="J405" s="141" t="s">
        <v>32</v>
      </c>
      <c r="K405" s="141" t="s">
        <v>28</v>
      </c>
      <c r="L405" s="141">
        <v>0</v>
      </c>
      <c r="M405" s="141" t="s">
        <v>22138</v>
      </c>
      <c r="N405" s="141">
        <v>0</v>
      </c>
      <c r="O405" s="141">
        <v>49</v>
      </c>
      <c r="P405" s="141">
        <v>17904.400000000001</v>
      </c>
      <c r="Q405" s="141">
        <v>4309650</v>
      </c>
      <c r="R405" s="141">
        <v>3325908</v>
      </c>
      <c r="S405" s="141">
        <v>77.17</v>
      </c>
      <c r="T405" s="141">
        <v>0</v>
      </c>
      <c r="U405" s="141">
        <v>0</v>
      </c>
      <c r="V405" s="141">
        <v>50.81</v>
      </c>
      <c r="W405" s="141">
        <v>99.05</v>
      </c>
      <c r="X405" s="141">
        <v>96.66</v>
      </c>
      <c r="Y405" s="141" t="s">
        <v>3772</v>
      </c>
      <c r="Z405" s="141" t="str">
        <f t="shared" si="6"/>
        <v>RNA-Seq50SE</v>
      </c>
      <c r="AA405" s="143">
        <v>0</v>
      </c>
      <c r="AB405" s="143" t="s">
        <v>30</v>
      </c>
      <c r="AC405" s="143" t="s">
        <v>3343</v>
      </c>
      <c r="AD405" s="143"/>
    </row>
    <row r="406" spans="1:30" s="247" customFormat="1" ht="24" customHeight="1">
      <c r="A406" s="139">
        <v>42876</v>
      </c>
      <c r="B406" s="140" t="s">
        <v>22146</v>
      </c>
      <c r="C406" s="141" t="s">
        <v>4599</v>
      </c>
      <c r="D406" s="141" t="s">
        <v>31</v>
      </c>
      <c r="E406" s="141" t="s">
        <v>22145</v>
      </c>
      <c r="F406" s="151">
        <v>42875</v>
      </c>
      <c r="G406" s="141" t="s">
        <v>122</v>
      </c>
      <c r="H406" s="141" t="s">
        <v>22144</v>
      </c>
      <c r="I406" s="141">
        <v>4</v>
      </c>
      <c r="J406" s="144" t="s">
        <v>22365</v>
      </c>
      <c r="K406" s="144" t="s">
        <v>22143</v>
      </c>
      <c r="L406" s="141">
        <v>0</v>
      </c>
      <c r="M406" s="141" t="s">
        <v>22138</v>
      </c>
      <c r="N406" s="141">
        <v>0</v>
      </c>
      <c r="O406" s="141">
        <v>49</v>
      </c>
      <c r="P406" s="141">
        <v>16174</v>
      </c>
      <c r="Q406" s="141">
        <v>4309650</v>
      </c>
      <c r="R406" s="141">
        <v>3249745</v>
      </c>
      <c r="S406" s="141">
        <v>75.41</v>
      </c>
      <c r="T406" s="141">
        <v>92.79</v>
      </c>
      <c r="U406" s="141">
        <v>1.78</v>
      </c>
      <c r="V406" s="141">
        <v>49.49</v>
      </c>
      <c r="W406" s="141">
        <v>99.05</v>
      </c>
      <c r="X406" s="141">
        <v>96.8</v>
      </c>
      <c r="Y406" s="141" t="s">
        <v>3772</v>
      </c>
      <c r="Z406" s="141" t="str">
        <f t="shared" si="6"/>
        <v>RNA-Seq50SE</v>
      </c>
      <c r="AA406" s="143">
        <v>6.25E-2</v>
      </c>
      <c r="AB406" s="143" t="s">
        <v>30</v>
      </c>
      <c r="AC406" s="143" t="s">
        <v>3343</v>
      </c>
      <c r="AD406" s="143"/>
    </row>
    <row r="407" spans="1:30" s="247" customFormat="1" ht="24" customHeight="1">
      <c r="A407" s="139">
        <v>42876</v>
      </c>
      <c r="B407" s="140" t="s">
        <v>22142</v>
      </c>
      <c r="C407" s="141" t="s">
        <v>37</v>
      </c>
      <c r="D407" s="141" t="s">
        <v>31</v>
      </c>
      <c r="E407" s="141" t="s">
        <v>22141</v>
      </c>
      <c r="F407" s="151">
        <v>42875</v>
      </c>
      <c r="G407" s="141" t="s">
        <v>122</v>
      </c>
      <c r="H407" s="141" t="s">
        <v>22132</v>
      </c>
      <c r="I407" s="141">
        <v>5</v>
      </c>
      <c r="J407" s="141" t="s">
        <v>32</v>
      </c>
      <c r="K407" s="141" t="s">
        <v>28</v>
      </c>
      <c r="L407" s="141">
        <v>0</v>
      </c>
      <c r="M407" s="141" t="s">
        <v>22138</v>
      </c>
      <c r="N407" s="141">
        <v>0</v>
      </c>
      <c r="O407" s="141">
        <v>49</v>
      </c>
      <c r="P407" s="141">
        <v>16367.29</v>
      </c>
      <c r="Q407" s="141">
        <v>4309650</v>
      </c>
      <c r="R407" s="141">
        <v>3239879</v>
      </c>
      <c r="S407" s="141">
        <v>75.180000000000007</v>
      </c>
      <c r="T407" s="141">
        <v>0</v>
      </c>
      <c r="U407" s="141">
        <v>0</v>
      </c>
      <c r="V407" s="141">
        <v>48.92</v>
      </c>
      <c r="W407" s="141">
        <v>99</v>
      </c>
      <c r="X407" s="141">
        <v>96.7</v>
      </c>
      <c r="Y407" s="141" t="s">
        <v>3772</v>
      </c>
      <c r="Z407" s="141" t="str">
        <f t="shared" si="6"/>
        <v>RNA-Seq50SE</v>
      </c>
      <c r="AA407" s="143">
        <v>0</v>
      </c>
      <c r="AB407" s="143" t="s">
        <v>30</v>
      </c>
      <c r="AC407" s="143" t="s">
        <v>3343</v>
      </c>
      <c r="AD407" s="143"/>
    </row>
    <row r="408" spans="1:30" s="247" customFormat="1" ht="24" customHeight="1">
      <c r="A408" s="139">
        <v>42876</v>
      </c>
      <c r="B408" s="140" t="s">
        <v>22140</v>
      </c>
      <c r="C408" s="141" t="s">
        <v>38</v>
      </c>
      <c r="D408" s="141" t="s">
        <v>31</v>
      </c>
      <c r="E408" s="141" t="s">
        <v>22139</v>
      </c>
      <c r="F408" s="151">
        <v>42875</v>
      </c>
      <c r="G408" s="141" t="s">
        <v>122</v>
      </c>
      <c r="H408" s="141" t="s">
        <v>22132</v>
      </c>
      <c r="I408" s="141">
        <v>6</v>
      </c>
      <c r="J408" s="141" t="s">
        <v>32</v>
      </c>
      <c r="K408" s="141" t="s">
        <v>28</v>
      </c>
      <c r="L408" s="141">
        <v>0</v>
      </c>
      <c r="M408" s="141" t="s">
        <v>22138</v>
      </c>
      <c r="N408" s="141">
        <v>0</v>
      </c>
      <c r="O408" s="141">
        <v>49</v>
      </c>
      <c r="P408" s="141">
        <v>20616.29</v>
      </c>
      <c r="Q408" s="141">
        <v>4309650</v>
      </c>
      <c r="R408" s="141">
        <v>3790043</v>
      </c>
      <c r="S408" s="141">
        <v>87.94</v>
      </c>
      <c r="T408" s="141">
        <v>0</v>
      </c>
      <c r="U408" s="141">
        <v>0</v>
      </c>
      <c r="V408" s="141">
        <v>49.54</v>
      </c>
      <c r="W408" s="141">
        <v>98.08</v>
      </c>
      <c r="X408" s="141">
        <v>94.51</v>
      </c>
      <c r="Y408" s="141" t="s">
        <v>3772</v>
      </c>
      <c r="Z408" s="141" t="str">
        <f t="shared" si="6"/>
        <v>SmallRNA50SE</v>
      </c>
      <c r="AA408" s="143">
        <v>0</v>
      </c>
      <c r="AB408" s="143" t="s">
        <v>30</v>
      </c>
      <c r="AC408" s="143" t="s">
        <v>3343</v>
      </c>
      <c r="AD408" s="143"/>
    </row>
    <row r="409" spans="1:30" s="247" customFormat="1" ht="24" customHeight="1">
      <c r="A409" s="139">
        <v>42876</v>
      </c>
      <c r="B409" s="140" t="s">
        <v>22137</v>
      </c>
      <c r="C409" s="141" t="s">
        <v>4886</v>
      </c>
      <c r="D409" s="141" t="s">
        <v>31</v>
      </c>
      <c r="E409" s="141" t="s">
        <v>22136</v>
      </c>
      <c r="F409" s="151">
        <v>42875</v>
      </c>
      <c r="G409" s="141" t="s">
        <v>122</v>
      </c>
      <c r="H409" s="141" t="s">
        <v>22132</v>
      </c>
      <c r="I409" s="141">
        <v>7</v>
      </c>
      <c r="J409" s="144" t="s">
        <v>23012</v>
      </c>
      <c r="K409" s="144" t="s">
        <v>22135</v>
      </c>
      <c r="L409" s="141">
        <v>0</v>
      </c>
      <c r="M409" s="141" t="s">
        <v>22131</v>
      </c>
      <c r="N409" s="141">
        <v>0</v>
      </c>
      <c r="O409" s="141">
        <v>49</v>
      </c>
      <c r="P409" s="141">
        <v>17269.5</v>
      </c>
      <c r="Q409" s="141">
        <v>4309650</v>
      </c>
      <c r="R409" s="141">
        <v>3437534</v>
      </c>
      <c r="S409" s="141">
        <v>79.760000000000005</v>
      </c>
      <c r="T409" s="141">
        <v>0</v>
      </c>
      <c r="U409" s="141">
        <v>0</v>
      </c>
      <c r="V409" s="141">
        <v>41.85</v>
      </c>
      <c r="W409" s="141">
        <v>99.1</v>
      </c>
      <c r="X409" s="141">
        <v>97.09</v>
      </c>
      <c r="Y409" s="141" t="s">
        <v>3772</v>
      </c>
      <c r="Z409" s="141" t="str">
        <f t="shared" si="6"/>
        <v>Chip-seq50SE</v>
      </c>
      <c r="AA409" s="143">
        <v>6.6666666666666666E-2</v>
      </c>
      <c r="AB409" s="143" t="s">
        <v>30</v>
      </c>
      <c r="AC409" s="143" t="s">
        <v>3343</v>
      </c>
      <c r="AD409" s="143"/>
    </row>
    <row r="410" spans="1:30" s="247" customFormat="1" ht="24" customHeight="1">
      <c r="A410" s="139">
        <v>42876</v>
      </c>
      <c r="B410" s="140" t="s">
        <v>22134</v>
      </c>
      <c r="C410" s="141" t="s">
        <v>4886</v>
      </c>
      <c r="D410" s="141" t="s">
        <v>31</v>
      </c>
      <c r="E410" s="141" t="s">
        <v>22133</v>
      </c>
      <c r="F410" s="151">
        <v>42875</v>
      </c>
      <c r="G410" s="141" t="s">
        <v>122</v>
      </c>
      <c r="H410" s="141" t="s">
        <v>22132</v>
      </c>
      <c r="I410" s="141">
        <v>8</v>
      </c>
      <c r="J410" s="141" t="s">
        <v>32</v>
      </c>
      <c r="K410" s="141" t="s">
        <v>28</v>
      </c>
      <c r="L410" s="141">
        <v>0</v>
      </c>
      <c r="M410" s="141" t="s">
        <v>22131</v>
      </c>
      <c r="N410" s="141">
        <v>0</v>
      </c>
      <c r="O410" s="141">
        <v>49</v>
      </c>
      <c r="P410" s="141">
        <v>18126.53</v>
      </c>
      <c r="Q410" s="141">
        <v>4309650</v>
      </c>
      <c r="R410" s="141">
        <v>3358451</v>
      </c>
      <c r="S410" s="141">
        <v>77.930000000000007</v>
      </c>
      <c r="T410" s="141">
        <v>0</v>
      </c>
      <c r="U410" s="141">
        <v>0</v>
      </c>
      <c r="V410" s="141">
        <v>44.42</v>
      </c>
      <c r="W410" s="141">
        <v>98.99</v>
      </c>
      <c r="X410" s="141">
        <v>96.81</v>
      </c>
      <c r="Y410" s="141" t="s">
        <v>3772</v>
      </c>
      <c r="Z410" s="141" t="str">
        <f t="shared" si="6"/>
        <v>Chip-seq50SE</v>
      </c>
      <c r="AA410" s="143">
        <v>0</v>
      </c>
      <c r="AB410" s="143" t="s">
        <v>30</v>
      </c>
      <c r="AC410" s="143" t="s">
        <v>3343</v>
      </c>
      <c r="AD410" s="143"/>
    </row>
    <row r="411" spans="1:30" s="247" customFormat="1" ht="24" customHeight="1">
      <c r="A411" s="133">
        <v>42876</v>
      </c>
      <c r="B411" s="134" t="s">
        <v>22130</v>
      </c>
      <c r="C411" s="135">
        <v>0</v>
      </c>
      <c r="D411" s="135" t="s">
        <v>31</v>
      </c>
      <c r="E411" s="135" t="s">
        <v>22129</v>
      </c>
      <c r="F411" s="159">
        <v>42873</v>
      </c>
      <c r="G411" s="135" t="s">
        <v>121</v>
      </c>
      <c r="H411" s="135" t="s">
        <v>22128</v>
      </c>
      <c r="I411" s="135">
        <v>1</v>
      </c>
      <c r="J411" s="135" t="s">
        <v>32</v>
      </c>
      <c r="K411" s="135" t="s">
        <v>28</v>
      </c>
      <c r="L411" s="135">
        <v>0</v>
      </c>
      <c r="M411" s="135" t="s">
        <v>22127</v>
      </c>
      <c r="N411" s="135">
        <v>0</v>
      </c>
      <c r="O411" s="135" t="s">
        <v>41</v>
      </c>
      <c r="P411" s="135">
        <v>104314.47</v>
      </c>
      <c r="Q411" s="135">
        <v>4309650</v>
      </c>
      <c r="R411" s="135">
        <v>3222946</v>
      </c>
      <c r="S411" s="135">
        <v>74.78</v>
      </c>
      <c r="T411" s="135">
        <v>0</v>
      </c>
      <c r="U411" s="135">
        <v>0</v>
      </c>
      <c r="V411" s="135" t="s">
        <v>22126</v>
      </c>
      <c r="W411" s="135" t="s">
        <v>22125</v>
      </c>
      <c r="X411" s="135" t="s">
        <v>22124</v>
      </c>
      <c r="Y411" s="287" t="s">
        <v>140</v>
      </c>
      <c r="Z411" s="287" t="str">
        <f t="shared" si="6"/>
        <v>0151PE</v>
      </c>
      <c r="AA411" s="137">
        <v>0</v>
      </c>
      <c r="AB411" s="138" t="s">
        <v>30</v>
      </c>
      <c r="AC411" s="154" t="s">
        <v>3343</v>
      </c>
      <c r="AD411" s="155"/>
    </row>
    <row r="412" spans="1:30" s="247" customFormat="1" ht="24" customHeight="1">
      <c r="A412" s="139">
        <v>42876</v>
      </c>
      <c r="B412" s="140" t="s">
        <v>22123</v>
      </c>
      <c r="C412" s="141" t="s">
        <v>4732</v>
      </c>
      <c r="D412" s="141" t="s">
        <v>31</v>
      </c>
      <c r="E412" s="141" t="s">
        <v>22122</v>
      </c>
      <c r="F412" s="151">
        <v>42873</v>
      </c>
      <c r="G412" s="141" t="s">
        <v>121</v>
      </c>
      <c r="H412" s="141" t="s">
        <v>22094</v>
      </c>
      <c r="I412" s="141">
        <v>2</v>
      </c>
      <c r="J412" s="141" t="s">
        <v>32</v>
      </c>
      <c r="K412" s="141" t="s">
        <v>28</v>
      </c>
      <c r="L412" s="141">
        <v>0</v>
      </c>
      <c r="M412" s="141" t="s">
        <v>22093</v>
      </c>
      <c r="N412" s="141">
        <v>0</v>
      </c>
      <c r="O412" s="141" t="s">
        <v>41</v>
      </c>
      <c r="P412" s="141">
        <v>105409.81</v>
      </c>
      <c r="Q412" s="141">
        <v>4309650</v>
      </c>
      <c r="R412" s="141">
        <v>3330807</v>
      </c>
      <c r="S412" s="141">
        <v>77.290000000000006</v>
      </c>
      <c r="T412" s="141">
        <v>0</v>
      </c>
      <c r="U412" s="141">
        <v>0</v>
      </c>
      <c r="V412" s="141" t="s">
        <v>22121</v>
      </c>
      <c r="W412" s="141" t="s">
        <v>22120</v>
      </c>
      <c r="X412" s="141" t="s">
        <v>22119</v>
      </c>
      <c r="Y412" s="141" t="s">
        <v>140</v>
      </c>
      <c r="Z412" s="141" t="str">
        <f t="shared" si="6"/>
        <v>Re-sequencing151PE</v>
      </c>
      <c r="AA412" s="143">
        <v>0</v>
      </c>
      <c r="AB412" s="143" t="s">
        <v>30</v>
      </c>
      <c r="AC412" s="143" t="s">
        <v>3343</v>
      </c>
      <c r="AD412" s="143"/>
    </row>
    <row r="413" spans="1:30" s="247" customFormat="1" ht="24" customHeight="1">
      <c r="A413" s="139">
        <v>42876</v>
      </c>
      <c r="B413" s="140" t="s">
        <v>22102</v>
      </c>
      <c r="C413" s="141" t="s">
        <v>4732</v>
      </c>
      <c r="D413" s="141" t="s">
        <v>31</v>
      </c>
      <c r="E413" s="141" t="s">
        <v>22118</v>
      </c>
      <c r="F413" s="151">
        <v>42873</v>
      </c>
      <c r="G413" s="141" t="s">
        <v>121</v>
      </c>
      <c r="H413" s="141" t="s">
        <v>22094</v>
      </c>
      <c r="I413" s="141">
        <v>3</v>
      </c>
      <c r="J413" s="141" t="s">
        <v>32</v>
      </c>
      <c r="K413" s="141" t="s">
        <v>28</v>
      </c>
      <c r="L413" s="141">
        <v>0</v>
      </c>
      <c r="M413" s="141" t="s">
        <v>22093</v>
      </c>
      <c r="N413" s="141">
        <v>0</v>
      </c>
      <c r="O413" s="141" t="s">
        <v>41</v>
      </c>
      <c r="P413" s="141">
        <v>107687.78</v>
      </c>
      <c r="Q413" s="141">
        <v>4309650</v>
      </c>
      <c r="R413" s="141">
        <v>3324059</v>
      </c>
      <c r="S413" s="141">
        <v>77.13</v>
      </c>
      <c r="T413" s="141">
        <v>0</v>
      </c>
      <c r="U413" s="141">
        <v>0</v>
      </c>
      <c r="V413" s="141" t="s">
        <v>22117</v>
      </c>
      <c r="W413" s="141" t="s">
        <v>22116</v>
      </c>
      <c r="X413" s="141" t="s">
        <v>22115</v>
      </c>
      <c r="Y413" s="141" t="s">
        <v>140</v>
      </c>
      <c r="Z413" s="141" t="str">
        <f t="shared" si="6"/>
        <v>Re-sequencing151PE</v>
      </c>
      <c r="AA413" s="143">
        <v>0</v>
      </c>
      <c r="AB413" s="143" t="s">
        <v>30</v>
      </c>
      <c r="AC413" s="143" t="s">
        <v>3343</v>
      </c>
      <c r="AD413" s="143"/>
    </row>
    <row r="414" spans="1:30" s="247" customFormat="1" ht="24" customHeight="1">
      <c r="A414" s="139">
        <v>42876</v>
      </c>
      <c r="B414" s="140" t="s">
        <v>22102</v>
      </c>
      <c r="C414" s="141" t="s">
        <v>4732</v>
      </c>
      <c r="D414" s="141" t="s">
        <v>31</v>
      </c>
      <c r="E414" s="141" t="s">
        <v>22114</v>
      </c>
      <c r="F414" s="151">
        <v>42873</v>
      </c>
      <c r="G414" s="141" t="s">
        <v>121</v>
      </c>
      <c r="H414" s="141" t="s">
        <v>22094</v>
      </c>
      <c r="I414" s="141">
        <v>4</v>
      </c>
      <c r="J414" s="141" t="s">
        <v>32</v>
      </c>
      <c r="K414" s="141" t="s">
        <v>28</v>
      </c>
      <c r="L414" s="141">
        <v>0</v>
      </c>
      <c r="M414" s="141" t="s">
        <v>22093</v>
      </c>
      <c r="N414" s="141">
        <v>0</v>
      </c>
      <c r="O414" s="141" t="s">
        <v>41</v>
      </c>
      <c r="P414" s="141">
        <v>108640.4</v>
      </c>
      <c r="Q414" s="141">
        <v>4309650</v>
      </c>
      <c r="R414" s="141">
        <v>3354149</v>
      </c>
      <c r="S414" s="141">
        <v>77.83</v>
      </c>
      <c r="T414" s="141">
        <v>0</v>
      </c>
      <c r="U414" s="141">
        <v>0</v>
      </c>
      <c r="V414" s="141" t="s">
        <v>22113</v>
      </c>
      <c r="W414" s="141" t="s">
        <v>22112</v>
      </c>
      <c r="X414" s="141" t="s">
        <v>22111</v>
      </c>
      <c r="Y414" s="141" t="s">
        <v>140</v>
      </c>
      <c r="Z414" s="141" t="str">
        <f t="shared" si="6"/>
        <v>Re-sequencing151PE</v>
      </c>
      <c r="AA414" s="143">
        <v>0</v>
      </c>
      <c r="AB414" s="143" t="s">
        <v>30</v>
      </c>
      <c r="AC414" s="143" t="s">
        <v>3343</v>
      </c>
      <c r="AD414" s="143"/>
    </row>
    <row r="415" spans="1:30" s="247" customFormat="1" ht="24" customHeight="1">
      <c r="A415" s="139">
        <v>42876</v>
      </c>
      <c r="B415" s="140" t="s">
        <v>22102</v>
      </c>
      <c r="C415" s="141" t="s">
        <v>4732</v>
      </c>
      <c r="D415" s="141" t="s">
        <v>31</v>
      </c>
      <c r="E415" s="141" t="s">
        <v>22110</v>
      </c>
      <c r="F415" s="151">
        <v>42873</v>
      </c>
      <c r="G415" s="141" t="s">
        <v>121</v>
      </c>
      <c r="H415" s="141" t="s">
        <v>22094</v>
      </c>
      <c r="I415" s="141">
        <v>5</v>
      </c>
      <c r="J415" s="141" t="s">
        <v>32</v>
      </c>
      <c r="K415" s="141" t="s">
        <v>28</v>
      </c>
      <c r="L415" s="141">
        <v>0</v>
      </c>
      <c r="M415" s="141" t="s">
        <v>22093</v>
      </c>
      <c r="N415" s="141">
        <v>0</v>
      </c>
      <c r="O415" s="141" t="s">
        <v>41</v>
      </c>
      <c r="P415" s="141">
        <v>109622.09</v>
      </c>
      <c r="Q415" s="141">
        <v>4309650</v>
      </c>
      <c r="R415" s="141">
        <v>3353596</v>
      </c>
      <c r="S415" s="141">
        <v>77.819999999999993</v>
      </c>
      <c r="T415" s="141">
        <v>0</v>
      </c>
      <c r="U415" s="141">
        <v>0</v>
      </c>
      <c r="V415" s="141" t="s">
        <v>22109</v>
      </c>
      <c r="W415" s="141" t="s">
        <v>22108</v>
      </c>
      <c r="X415" s="141" t="s">
        <v>22107</v>
      </c>
      <c r="Y415" s="141" t="s">
        <v>140</v>
      </c>
      <c r="Z415" s="141" t="str">
        <f t="shared" si="6"/>
        <v>Re-sequencing151PE</v>
      </c>
      <c r="AA415" s="143">
        <v>0</v>
      </c>
      <c r="AB415" s="143" t="s">
        <v>30</v>
      </c>
      <c r="AC415" s="143" t="s">
        <v>3343</v>
      </c>
      <c r="AD415" s="143"/>
    </row>
    <row r="416" spans="1:30" s="247" customFormat="1" ht="24" customHeight="1">
      <c r="A416" s="139">
        <v>42876</v>
      </c>
      <c r="B416" s="140" t="s">
        <v>22102</v>
      </c>
      <c r="C416" s="141" t="s">
        <v>4732</v>
      </c>
      <c r="D416" s="141" t="s">
        <v>31</v>
      </c>
      <c r="E416" s="141" t="s">
        <v>22106</v>
      </c>
      <c r="F416" s="151">
        <v>42873</v>
      </c>
      <c r="G416" s="141" t="s">
        <v>121</v>
      </c>
      <c r="H416" s="141" t="s">
        <v>22094</v>
      </c>
      <c r="I416" s="141">
        <v>6</v>
      </c>
      <c r="J416" s="141" t="s">
        <v>32</v>
      </c>
      <c r="K416" s="141" t="s">
        <v>28</v>
      </c>
      <c r="L416" s="141">
        <v>0</v>
      </c>
      <c r="M416" s="141" t="s">
        <v>22093</v>
      </c>
      <c r="N416" s="141">
        <v>0</v>
      </c>
      <c r="O416" s="141" t="s">
        <v>41</v>
      </c>
      <c r="P416" s="141">
        <v>106785.03</v>
      </c>
      <c r="Q416" s="141">
        <v>4309650</v>
      </c>
      <c r="R416" s="141">
        <v>3277450</v>
      </c>
      <c r="S416" s="141">
        <v>76.05</v>
      </c>
      <c r="T416" s="141">
        <v>0</v>
      </c>
      <c r="U416" s="141">
        <v>0</v>
      </c>
      <c r="V416" s="141" t="s">
        <v>22105</v>
      </c>
      <c r="W416" s="141" t="s">
        <v>22104</v>
      </c>
      <c r="X416" s="141" t="s">
        <v>22103</v>
      </c>
      <c r="Y416" s="141" t="s">
        <v>140</v>
      </c>
      <c r="Z416" s="141" t="str">
        <f t="shared" si="6"/>
        <v>Re-sequencing151PE</v>
      </c>
      <c r="AA416" s="143">
        <v>0</v>
      </c>
      <c r="AB416" s="143" t="s">
        <v>30</v>
      </c>
      <c r="AC416" s="143" t="s">
        <v>3343</v>
      </c>
      <c r="AD416" s="143"/>
    </row>
    <row r="417" spans="1:30" s="247" customFormat="1" ht="24" customHeight="1">
      <c r="A417" s="139">
        <v>42876</v>
      </c>
      <c r="B417" s="140" t="s">
        <v>22102</v>
      </c>
      <c r="C417" s="141" t="s">
        <v>4732</v>
      </c>
      <c r="D417" s="141" t="s">
        <v>31</v>
      </c>
      <c r="E417" s="141" t="s">
        <v>22101</v>
      </c>
      <c r="F417" s="151">
        <v>42873</v>
      </c>
      <c r="G417" s="141" t="s">
        <v>121</v>
      </c>
      <c r="H417" s="141" t="s">
        <v>22100</v>
      </c>
      <c r="I417" s="141">
        <v>7</v>
      </c>
      <c r="J417" s="144" t="s">
        <v>128</v>
      </c>
      <c r="K417" s="144" t="s">
        <v>22099</v>
      </c>
      <c r="L417" s="141">
        <v>0</v>
      </c>
      <c r="M417" s="141" t="s">
        <v>22093</v>
      </c>
      <c r="N417" s="141">
        <v>0</v>
      </c>
      <c r="O417" s="141" t="s">
        <v>41</v>
      </c>
      <c r="P417" s="141">
        <v>104610.43</v>
      </c>
      <c r="Q417" s="141">
        <v>4309650</v>
      </c>
      <c r="R417" s="141">
        <v>3225249</v>
      </c>
      <c r="S417" s="141">
        <v>74.84</v>
      </c>
      <c r="T417" s="141">
        <v>0</v>
      </c>
      <c r="U417" s="141">
        <v>0</v>
      </c>
      <c r="V417" s="141" t="s">
        <v>21012</v>
      </c>
      <c r="W417" s="141" t="s">
        <v>22098</v>
      </c>
      <c r="X417" s="141" t="s">
        <v>22097</v>
      </c>
      <c r="Y417" s="141" t="s">
        <v>140</v>
      </c>
      <c r="Z417" s="141" t="str">
        <f t="shared" si="6"/>
        <v>Re-sequencing151PE</v>
      </c>
      <c r="AA417" s="143">
        <v>0.2</v>
      </c>
      <c r="AB417" s="143" t="s">
        <v>30</v>
      </c>
      <c r="AC417" s="143" t="s">
        <v>3343</v>
      </c>
      <c r="AD417" s="143"/>
    </row>
    <row r="418" spans="1:30" s="247" customFormat="1" ht="24" customHeight="1">
      <c r="A418" s="139">
        <v>42876</v>
      </c>
      <c r="B418" s="140" t="s">
        <v>22096</v>
      </c>
      <c r="C418" s="141" t="s">
        <v>4732</v>
      </c>
      <c r="D418" s="141" t="s">
        <v>31</v>
      </c>
      <c r="E418" s="141" t="s">
        <v>22095</v>
      </c>
      <c r="F418" s="151">
        <v>42873</v>
      </c>
      <c r="G418" s="141" t="s">
        <v>121</v>
      </c>
      <c r="H418" s="141" t="s">
        <v>22094</v>
      </c>
      <c r="I418" s="141">
        <v>8</v>
      </c>
      <c r="J418" s="141" t="s">
        <v>32</v>
      </c>
      <c r="K418" s="141" t="s">
        <v>28</v>
      </c>
      <c r="L418" s="141">
        <v>0</v>
      </c>
      <c r="M418" s="141" t="s">
        <v>22093</v>
      </c>
      <c r="N418" s="141">
        <v>0</v>
      </c>
      <c r="O418" s="141" t="s">
        <v>41</v>
      </c>
      <c r="P418" s="141">
        <v>105127.74</v>
      </c>
      <c r="Q418" s="141">
        <v>4309650</v>
      </c>
      <c r="R418" s="141">
        <v>3278746</v>
      </c>
      <c r="S418" s="141">
        <v>76.08</v>
      </c>
      <c r="T418" s="141">
        <v>0</v>
      </c>
      <c r="U418" s="141">
        <v>0</v>
      </c>
      <c r="V418" s="141" t="s">
        <v>22092</v>
      </c>
      <c r="W418" s="141" t="s">
        <v>22091</v>
      </c>
      <c r="X418" s="141" t="s">
        <v>22090</v>
      </c>
      <c r="Y418" s="141" t="s">
        <v>140</v>
      </c>
      <c r="Z418" s="141" t="str">
        <f t="shared" si="6"/>
        <v>Re-sequencing151PE</v>
      </c>
      <c r="AA418" s="143">
        <v>0</v>
      </c>
      <c r="AB418" s="143" t="s">
        <v>30</v>
      </c>
      <c r="AC418" s="143" t="s">
        <v>3343</v>
      </c>
      <c r="AD418" s="143"/>
    </row>
    <row r="419" spans="1:30" s="27" customFormat="1" ht="24" customHeight="1">
      <c r="A419" s="133">
        <v>42878</v>
      </c>
      <c r="B419" s="152" t="s">
        <v>21536</v>
      </c>
      <c r="C419" s="153" t="s">
        <v>6897</v>
      </c>
      <c r="D419" s="153" t="s">
        <v>31</v>
      </c>
      <c r="E419" s="153" t="s">
        <v>22525</v>
      </c>
      <c r="F419" s="133">
        <v>42875</v>
      </c>
      <c r="G419" s="153" t="s">
        <v>120</v>
      </c>
      <c r="H419" s="153" t="s">
        <v>22526</v>
      </c>
      <c r="I419" s="153">
        <v>1</v>
      </c>
      <c r="J419" s="153" t="s">
        <v>10784</v>
      </c>
      <c r="K419" s="153" t="s">
        <v>28</v>
      </c>
      <c r="L419" s="153" t="s">
        <v>22527</v>
      </c>
      <c r="M419" s="153" t="s">
        <v>19781</v>
      </c>
      <c r="N419" s="153">
        <v>0</v>
      </c>
      <c r="O419" s="153" t="s">
        <v>33</v>
      </c>
      <c r="P419" s="153">
        <v>78266.19</v>
      </c>
      <c r="Q419" s="153">
        <v>4309650</v>
      </c>
      <c r="R419" s="153">
        <v>3527131</v>
      </c>
      <c r="S419" s="153">
        <v>81.84</v>
      </c>
      <c r="T419" s="153">
        <v>0</v>
      </c>
      <c r="U419" s="153">
        <v>0</v>
      </c>
      <c r="V419" s="153" t="s">
        <v>22528</v>
      </c>
      <c r="W419" s="153" t="s">
        <v>22529</v>
      </c>
      <c r="X419" s="153" t="s">
        <v>22530</v>
      </c>
      <c r="Y419" s="287" t="s">
        <v>4625</v>
      </c>
      <c r="Z419" s="287" t="str">
        <f t="shared" si="6"/>
        <v>Transcriptome101PE</v>
      </c>
      <c r="AA419" s="154">
        <v>0</v>
      </c>
      <c r="AB419" s="155" t="s">
        <v>30</v>
      </c>
      <c r="AC419" s="155" t="s">
        <v>139</v>
      </c>
      <c r="AD419" s="206"/>
    </row>
    <row r="420" spans="1:30" s="27" customFormat="1" ht="24" customHeight="1">
      <c r="A420" s="139">
        <v>42878</v>
      </c>
      <c r="B420" s="140" t="s">
        <v>21130</v>
      </c>
      <c r="C420" s="141" t="s">
        <v>104</v>
      </c>
      <c r="D420" s="141" t="s">
        <v>31</v>
      </c>
      <c r="E420" s="141" t="s">
        <v>22525</v>
      </c>
      <c r="F420" s="142">
        <v>42875</v>
      </c>
      <c r="G420" s="141" t="s">
        <v>120</v>
      </c>
      <c r="H420" s="141" t="s">
        <v>22531</v>
      </c>
      <c r="I420" s="141">
        <v>2</v>
      </c>
      <c r="J420" s="141" t="s">
        <v>10784</v>
      </c>
      <c r="K420" s="141" t="s">
        <v>28</v>
      </c>
      <c r="L420" s="141" t="s">
        <v>22527</v>
      </c>
      <c r="M420" s="141" t="s">
        <v>19781</v>
      </c>
      <c r="N420" s="141">
        <v>0</v>
      </c>
      <c r="O420" s="141" t="s">
        <v>33</v>
      </c>
      <c r="P420" s="141">
        <v>73790.55</v>
      </c>
      <c r="Q420" s="141">
        <v>4309650</v>
      </c>
      <c r="R420" s="141">
        <v>3338482</v>
      </c>
      <c r="S420" s="141">
        <v>77.47</v>
      </c>
      <c r="T420" s="141">
        <v>0</v>
      </c>
      <c r="U420" s="141">
        <v>0</v>
      </c>
      <c r="V420" s="141" t="s">
        <v>22532</v>
      </c>
      <c r="W420" s="141" t="s">
        <v>22533</v>
      </c>
      <c r="X420" s="141" t="s">
        <v>22534</v>
      </c>
      <c r="Y420" s="141" t="s">
        <v>4625</v>
      </c>
      <c r="Z420" s="141" t="str">
        <f t="shared" si="6"/>
        <v>Transcriptome101PE</v>
      </c>
      <c r="AA420" s="143">
        <v>0</v>
      </c>
      <c r="AB420" s="143" t="s">
        <v>30</v>
      </c>
      <c r="AC420" s="156" t="s">
        <v>139</v>
      </c>
      <c r="AD420" s="205"/>
    </row>
    <row r="421" spans="1:30" s="27" customFormat="1" ht="24" customHeight="1">
      <c r="A421" s="139">
        <v>42878</v>
      </c>
      <c r="B421" s="140" t="s">
        <v>22535</v>
      </c>
      <c r="C421" s="141" t="s">
        <v>104</v>
      </c>
      <c r="D421" s="141" t="s">
        <v>31</v>
      </c>
      <c r="E421" s="141" t="s">
        <v>22536</v>
      </c>
      <c r="F421" s="142">
        <v>42875</v>
      </c>
      <c r="G421" s="141" t="s">
        <v>120</v>
      </c>
      <c r="H421" s="141" t="s">
        <v>22531</v>
      </c>
      <c r="I421" s="141">
        <v>3</v>
      </c>
      <c r="J421" s="141" t="s">
        <v>10784</v>
      </c>
      <c r="K421" s="141" t="s">
        <v>28</v>
      </c>
      <c r="L421" s="141" t="s">
        <v>22527</v>
      </c>
      <c r="M421" s="141" t="s">
        <v>19781</v>
      </c>
      <c r="N421" s="141">
        <v>0</v>
      </c>
      <c r="O421" s="141" t="s">
        <v>33</v>
      </c>
      <c r="P421" s="141">
        <v>72444</v>
      </c>
      <c r="Q421" s="141">
        <v>4309650</v>
      </c>
      <c r="R421" s="141">
        <v>3267241</v>
      </c>
      <c r="S421" s="141">
        <v>75.81</v>
      </c>
      <c r="T421" s="141">
        <v>0</v>
      </c>
      <c r="U421" s="141">
        <v>0</v>
      </c>
      <c r="V421" s="141" t="s">
        <v>22537</v>
      </c>
      <c r="W421" s="141" t="s">
        <v>22538</v>
      </c>
      <c r="X421" s="141" t="s">
        <v>22539</v>
      </c>
      <c r="Y421" s="141" t="s">
        <v>4625</v>
      </c>
      <c r="Z421" s="141" t="str">
        <f t="shared" si="6"/>
        <v>Transcriptome101PE</v>
      </c>
      <c r="AA421" s="143">
        <v>0</v>
      </c>
      <c r="AB421" s="143" t="s">
        <v>30</v>
      </c>
      <c r="AC421" s="156" t="s">
        <v>139</v>
      </c>
      <c r="AD421" s="205"/>
    </row>
    <row r="422" spans="1:30" s="27" customFormat="1" ht="24" customHeight="1">
      <c r="A422" s="139">
        <v>42878</v>
      </c>
      <c r="B422" s="140" t="s">
        <v>22535</v>
      </c>
      <c r="C422" s="141" t="s">
        <v>104</v>
      </c>
      <c r="D422" s="141" t="s">
        <v>31</v>
      </c>
      <c r="E422" s="141" t="s">
        <v>22536</v>
      </c>
      <c r="F422" s="142">
        <v>42875</v>
      </c>
      <c r="G422" s="141" t="s">
        <v>120</v>
      </c>
      <c r="H422" s="141" t="s">
        <v>22531</v>
      </c>
      <c r="I422" s="141">
        <v>4</v>
      </c>
      <c r="J422" s="141" t="s">
        <v>10784</v>
      </c>
      <c r="K422" s="141" t="s">
        <v>28</v>
      </c>
      <c r="L422" s="141" t="s">
        <v>22527</v>
      </c>
      <c r="M422" s="141" t="s">
        <v>19781</v>
      </c>
      <c r="N422" s="141">
        <v>0</v>
      </c>
      <c r="O422" s="141" t="s">
        <v>33</v>
      </c>
      <c r="P422" s="141">
        <v>73281.429999999993</v>
      </c>
      <c r="Q422" s="141">
        <v>4309650</v>
      </c>
      <c r="R422" s="141">
        <v>3303658</v>
      </c>
      <c r="S422" s="141">
        <v>76.66</v>
      </c>
      <c r="T422" s="141">
        <v>0</v>
      </c>
      <c r="U422" s="141">
        <v>0</v>
      </c>
      <c r="V422" s="141" t="s">
        <v>22540</v>
      </c>
      <c r="W422" s="141" t="s">
        <v>22541</v>
      </c>
      <c r="X422" s="141" t="s">
        <v>22542</v>
      </c>
      <c r="Y422" s="141" t="s">
        <v>4625</v>
      </c>
      <c r="Z422" s="141" t="str">
        <f t="shared" si="6"/>
        <v>Transcriptome101PE</v>
      </c>
      <c r="AA422" s="143">
        <v>0</v>
      </c>
      <c r="AB422" s="143" t="s">
        <v>30</v>
      </c>
      <c r="AC422" s="156" t="s">
        <v>139</v>
      </c>
      <c r="AD422" s="205"/>
    </row>
    <row r="423" spans="1:30" s="27" customFormat="1" ht="24" customHeight="1">
      <c r="A423" s="139">
        <v>42878</v>
      </c>
      <c r="B423" s="140" t="s">
        <v>21130</v>
      </c>
      <c r="C423" s="141" t="s">
        <v>104</v>
      </c>
      <c r="D423" s="141" t="s">
        <v>31</v>
      </c>
      <c r="E423" s="141" t="s">
        <v>21916</v>
      </c>
      <c r="F423" s="142">
        <v>42875</v>
      </c>
      <c r="G423" s="141" t="s">
        <v>120</v>
      </c>
      <c r="H423" s="141" t="s">
        <v>22531</v>
      </c>
      <c r="I423" s="141">
        <v>5</v>
      </c>
      <c r="J423" s="141" t="s">
        <v>10784</v>
      </c>
      <c r="K423" s="141" t="s">
        <v>28</v>
      </c>
      <c r="L423" s="141" t="s">
        <v>22527</v>
      </c>
      <c r="M423" s="141" t="s">
        <v>22543</v>
      </c>
      <c r="N423" s="141">
        <v>0</v>
      </c>
      <c r="O423" s="141" t="s">
        <v>33</v>
      </c>
      <c r="P423" s="141">
        <v>73047.070000000007</v>
      </c>
      <c r="Q423" s="141">
        <v>4309650</v>
      </c>
      <c r="R423" s="141">
        <v>3373881</v>
      </c>
      <c r="S423" s="141">
        <v>78.290000000000006</v>
      </c>
      <c r="T423" s="141">
        <v>0</v>
      </c>
      <c r="U423" s="141">
        <v>0</v>
      </c>
      <c r="V423" s="141" t="s">
        <v>22544</v>
      </c>
      <c r="W423" s="141" t="s">
        <v>22545</v>
      </c>
      <c r="X423" s="141" t="s">
        <v>22546</v>
      </c>
      <c r="Y423" s="141" t="s">
        <v>4625</v>
      </c>
      <c r="Z423" s="141" t="str">
        <f t="shared" si="6"/>
        <v>Transcriptome101PE</v>
      </c>
      <c r="AA423" s="143">
        <v>0</v>
      </c>
      <c r="AB423" s="143" t="s">
        <v>30</v>
      </c>
      <c r="AC423" s="156" t="s">
        <v>139</v>
      </c>
      <c r="AD423" s="205"/>
    </row>
    <row r="424" spans="1:30" s="27" customFormat="1" ht="24" customHeight="1">
      <c r="A424" s="139">
        <v>42878</v>
      </c>
      <c r="B424" s="140" t="s">
        <v>22547</v>
      </c>
      <c r="C424" s="141" t="s">
        <v>104</v>
      </c>
      <c r="D424" s="141" t="s">
        <v>31</v>
      </c>
      <c r="E424" s="141" t="s">
        <v>22548</v>
      </c>
      <c r="F424" s="142">
        <v>42875</v>
      </c>
      <c r="G424" s="141" t="s">
        <v>120</v>
      </c>
      <c r="H424" s="141" t="s">
        <v>22531</v>
      </c>
      <c r="I424" s="141">
        <v>6</v>
      </c>
      <c r="J424" s="141" t="s">
        <v>10784</v>
      </c>
      <c r="K424" s="141" t="s">
        <v>28</v>
      </c>
      <c r="L424" s="141" t="s">
        <v>22527</v>
      </c>
      <c r="M424" s="141" t="s">
        <v>19781</v>
      </c>
      <c r="N424" s="141">
        <v>0</v>
      </c>
      <c r="O424" s="141" t="s">
        <v>33</v>
      </c>
      <c r="P424" s="141">
        <v>78172.509999999995</v>
      </c>
      <c r="Q424" s="141">
        <v>4309650</v>
      </c>
      <c r="R424" s="141">
        <v>3521703</v>
      </c>
      <c r="S424" s="141">
        <v>81.72</v>
      </c>
      <c r="T424" s="141">
        <v>0</v>
      </c>
      <c r="U424" s="141">
        <v>0</v>
      </c>
      <c r="V424" s="141" t="s">
        <v>22549</v>
      </c>
      <c r="W424" s="141" t="s">
        <v>22550</v>
      </c>
      <c r="X424" s="141" t="s">
        <v>22551</v>
      </c>
      <c r="Y424" s="141" t="s">
        <v>4625</v>
      </c>
      <c r="Z424" s="141" t="str">
        <f t="shared" si="6"/>
        <v>Transcriptome101PE</v>
      </c>
      <c r="AA424" s="143">
        <v>0</v>
      </c>
      <c r="AB424" s="143" t="s">
        <v>30</v>
      </c>
      <c r="AC424" s="156" t="s">
        <v>139</v>
      </c>
      <c r="AD424" s="205"/>
    </row>
    <row r="425" spans="1:30" s="27" customFormat="1" ht="24" customHeight="1">
      <c r="A425" s="139">
        <v>42878</v>
      </c>
      <c r="B425" s="140" t="s">
        <v>22552</v>
      </c>
      <c r="C425" s="141" t="s">
        <v>104</v>
      </c>
      <c r="D425" s="141" t="s">
        <v>31</v>
      </c>
      <c r="E425" s="141" t="s">
        <v>22553</v>
      </c>
      <c r="F425" s="142">
        <v>42875</v>
      </c>
      <c r="G425" s="141" t="s">
        <v>120</v>
      </c>
      <c r="H425" s="141" t="s">
        <v>22531</v>
      </c>
      <c r="I425" s="141">
        <v>7</v>
      </c>
      <c r="J425" s="141" t="s">
        <v>10784</v>
      </c>
      <c r="K425" s="141" t="s">
        <v>28</v>
      </c>
      <c r="L425" s="141" t="s">
        <v>22527</v>
      </c>
      <c r="M425" s="141" t="s">
        <v>19781</v>
      </c>
      <c r="N425" s="141">
        <v>0</v>
      </c>
      <c r="O425" s="141" t="s">
        <v>33</v>
      </c>
      <c r="P425" s="141">
        <v>74450.820000000007</v>
      </c>
      <c r="Q425" s="141">
        <v>4309650</v>
      </c>
      <c r="R425" s="141">
        <v>3353757</v>
      </c>
      <c r="S425" s="141">
        <v>77.819999999999993</v>
      </c>
      <c r="T425" s="141">
        <v>0</v>
      </c>
      <c r="U425" s="141">
        <v>0</v>
      </c>
      <c r="V425" s="141" t="s">
        <v>22554</v>
      </c>
      <c r="W425" s="141" t="s">
        <v>22555</v>
      </c>
      <c r="X425" s="141" t="s">
        <v>22556</v>
      </c>
      <c r="Y425" s="141" t="s">
        <v>4625</v>
      </c>
      <c r="Z425" s="141" t="str">
        <f t="shared" si="6"/>
        <v>Transcriptome101PE</v>
      </c>
      <c r="AA425" s="143">
        <v>0</v>
      </c>
      <c r="AB425" s="143" t="s">
        <v>30</v>
      </c>
      <c r="AC425" s="156" t="s">
        <v>139</v>
      </c>
      <c r="AD425" s="205"/>
    </row>
    <row r="426" spans="1:30" s="27" customFormat="1" ht="24" customHeight="1">
      <c r="A426" s="139">
        <v>42878</v>
      </c>
      <c r="B426" s="140" t="s">
        <v>22557</v>
      </c>
      <c r="C426" s="141" t="s">
        <v>104</v>
      </c>
      <c r="D426" s="141" t="s">
        <v>31</v>
      </c>
      <c r="E426" s="141" t="s">
        <v>22558</v>
      </c>
      <c r="F426" s="142">
        <v>42875</v>
      </c>
      <c r="G426" s="141" t="s">
        <v>120</v>
      </c>
      <c r="H426" s="141" t="s">
        <v>22531</v>
      </c>
      <c r="I426" s="141">
        <v>8</v>
      </c>
      <c r="J426" s="141" t="s">
        <v>10784</v>
      </c>
      <c r="K426" s="141" t="s">
        <v>28</v>
      </c>
      <c r="L426" s="141" t="s">
        <v>22527</v>
      </c>
      <c r="M426" s="141" t="s">
        <v>19781</v>
      </c>
      <c r="N426" s="141">
        <v>0</v>
      </c>
      <c r="O426" s="141" t="s">
        <v>33</v>
      </c>
      <c r="P426" s="141">
        <v>73441.399999999994</v>
      </c>
      <c r="Q426" s="141">
        <v>4309650</v>
      </c>
      <c r="R426" s="141">
        <v>3345401</v>
      </c>
      <c r="S426" s="141">
        <v>77.63</v>
      </c>
      <c r="T426" s="141">
        <v>0</v>
      </c>
      <c r="U426" s="141">
        <v>0</v>
      </c>
      <c r="V426" s="141" t="s">
        <v>22559</v>
      </c>
      <c r="W426" s="141" t="s">
        <v>22560</v>
      </c>
      <c r="X426" s="141" t="s">
        <v>22561</v>
      </c>
      <c r="Y426" s="141" t="s">
        <v>4625</v>
      </c>
      <c r="Z426" s="141" t="str">
        <f t="shared" si="6"/>
        <v>Transcriptome101PE</v>
      </c>
      <c r="AA426" s="143">
        <v>0</v>
      </c>
      <c r="AB426" s="143" t="s">
        <v>30</v>
      </c>
      <c r="AC426" s="156" t="s">
        <v>139</v>
      </c>
      <c r="AD426" s="205"/>
    </row>
    <row r="427" spans="1:30" s="39" customFormat="1" ht="24" customHeight="1">
      <c r="A427" s="219">
        <v>42878</v>
      </c>
      <c r="B427" s="218" t="s">
        <v>22521</v>
      </c>
      <c r="C427" s="147">
        <v>0</v>
      </c>
      <c r="D427" s="147" t="s">
        <v>3063</v>
      </c>
      <c r="E427" s="219" t="s">
        <v>22520</v>
      </c>
      <c r="F427" s="219">
        <v>42876</v>
      </c>
      <c r="G427" s="135" t="s">
        <v>6941</v>
      </c>
      <c r="H427" s="147" t="s">
        <v>22519</v>
      </c>
      <c r="I427" s="147">
        <v>1</v>
      </c>
      <c r="J427" s="215" t="s">
        <v>2392</v>
      </c>
      <c r="K427" s="219" t="s">
        <v>19023</v>
      </c>
      <c r="L427" s="216" t="s">
        <v>350</v>
      </c>
      <c r="M427" s="219"/>
      <c r="N427" s="215">
        <v>0</v>
      </c>
      <c r="O427" s="135" t="s">
        <v>33</v>
      </c>
      <c r="P427" s="215">
        <v>37000.21</v>
      </c>
      <c r="Q427" s="215">
        <v>3169835</v>
      </c>
      <c r="R427" s="135">
        <v>2995088</v>
      </c>
      <c r="S427" s="135">
        <v>94.6</v>
      </c>
      <c r="T427" s="215">
        <v>0</v>
      </c>
      <c r="U427" s="215">
        <v>0</v>
      </c>
      <c r="V427" s="215" t="s">
        <v>22524</v>
      </c>
      <c r="W427" s="135" t="s">
        <v>22523</v>
      </c>
      <c r="X427" s="219" t="s">
        <v>22522</v>
      </c>
      <c r="Y427" s="287" t="s">
        <v>4625</v>
      </c>
      <c r="Z427" s="287" t="str">
        <f t="shared" si="6"/>
        <v>0101PE</v>
      </c>
      <c r="AA427" s="261">
        <v>0</v>
      </c>
      <c r="AB427" s="213" t="s">
        <v>2544</v>
      </c>
      <c r="AC427" s="213" t="s">
        <v>16125</v>
      </c>
      <c r="AD427" s="218"/>
    </row>
    <row r="428" spans="1:30" s="39" customFormat="1" ht="24" customHeight="1">
      <c r="A428" s="211">
        <v>42878</v>
      </c>
      <c r="B428" s="210" t="s">
        <v>22521</v>
      </c>
      <c r="C428" s="141">
        <v>0</v>
      </c>
      <c r="D428" s="141" t="s">
        <v>3063</v>
      </c>
      <c r="E428" s="210" t="s">
        <v>22520</v>
      </c>
      <c r="F428" s="151">
        <v>42876</v>
      </c>
      <c r="G428" s="141" t="s">
        <v>3122</v>
      </c>
      <c r="H428" s="208" t="s">
        <v>22519</v>
      </c>
      <c r="I428" s="141">
        <v>2</v>
      </c>
      <c r="J428" s="208" t="s">
        <v>2392</v>
      </c>
      <c r="K428" s="264" t="s">
        <v>19023</v>
      </c>
      <c r="L428" s="208" t="s">
        <v>3058</v>
      </c>
      <c r="M428" s="141"/>
      <c r="N428" s="208">
        <v>0</v>
      </c>
      <c r="O428" s="141" t="s">
        <v>33</v>
      </c>
      <c r="P428" s="141">
        <v>37690.400000000001</v>
      </c>
      <c r="Q428" s="141">
        <v>3245512</v>
      </c>
      <c r="R428" s="141">
        <v>3053717</v>
      </c>
      <c r="S428" s="208">
        <v>94.2</v>
      </c>
      <c r="T428" s="208">
        <v>0</v>
      </c>
      <c r="U428" s="208">
        <v>0</v>
      </c>
      <c r="V428" s="141" t="s">
        <v>22518</v>
      </c>
      <c r="W428" s="141" t="s">
        <v>22517</v>
      </c>
      <c r="X428" s="208" t="s">
        <v>22516</v>
      </c>
      <c r="Y428" s="141" t="s">
        <v>4625</v>
      </c>
      <c r="Z428" s="141" t="str">
        <f t="shared" si="6"/>
        <v>0101PE</v>
      </c>
      <c r="AA428" s="260">
        <v>0</v>
      </c>
      <c r="AB428" s="207" t="s">
        <v>2544</v>
      </c>
      <c r="AC428" s="207" t="s">
        <v>16125</v>
      </c>
      <c r="AD428" s="141"/>
    </row>
    <row r="429" spans="1:30" s="39" customFormat="1" ht="24" customHeight="1">
      <c r="A429" s="219">
        <v>42878</v>
      </c>
      <c r="B429" s="218" t="s">
        <v>22513</v>
      </c>
      <c r="C429" s="147">
        <v>0</v>
      </c>
      <c r="D429" s="147" t="s">
        <v>3063</v>
      </c>
      <c r="E429" s="219" t="s">
        <v>22512</v>
      </c>
      <c r="F429" s="219">
        <v>42876</v>
      </c>
      <c r="G429" s="135" t="s">
        <v>6941</v>
      </c>
      <c r="H429" s="147" t="s">
        <v>22511</v>
      </c>
      <c r="I429" s="147">
        <v>1</v>
      </c>
      <c r="J429" s="215" t="s">
        <v>2392</v>
      </c>
      <c r="K429" s="219" t="s">
        <v>19023</v>
      </c>
      <c r="L429" s="216" t="s">
        <v>350</v>
      </c>
      <c r="M429" s="219"/>
      <c r="N429" s="215">
        <v>0</v>
      </c>
      <c r="O429" s="135" t="s">
        <v>33</v>
      </c>
      <c r="P429" s="215">
        <v>40687.03</v>
      </c>
      <c r="Q429" s="215">
        <v>3582126</v>
      </c>
      <c r="R429" s="135">
        <v>3320321</v>
      </c>
      <c r="S429" s="135">
        <v>92.8</v>
      </c>
      <c r="T429" s="215">
        <v>0</v>
      </c>
      <c r="U429" s="215">
        <v>0</v>
      </c>
      <c r="V429" s="215" t="s">
        <v>7594</v>
      </c>
      <c r="W429" s="135" t="s">
        <v>22515</v>
      </c>
      <c r="X429" s="219" t="s">
        <v>22514</v>
      </c>
      <c r="Y429" s="287" t="s">
        <v>4625</v>
      </c>
      <c r="Z429" s="287" t="str">
        <f t="shared" si="6"/>
        <v>0101PE</v>
      </c>
      <c r="AA429" s="261">
        <v>0</v>
      </c>
      <c r="AB429" s="213" t="s">
        <v>2544</v>
      </c>
      <c r="AC429" s="213" t="s">
        <v>16125</v>
      </c>
      <c r="AD429" s="218"/>
    </row>
    <row r="430" spans="1:30" s="39" customFormat="1" ht="24" customHeight="1">
      <c r="A430" s="211">
        <v>42878</v>
      </c>
      <c r="B430" s="210" t="s">
        <v>22513</v>
      </c>
      <c r="C430" s="141">
        <v>0</v>
      </c>
      <c r="D430" s="141" t="s">
        <v>3063</v>
      </c>
      <c r="E430" s="210" t="s">
        <v>22512</v>
      </c>
      <c r="F430" s="151">
        <v>42876</v>
      </c>
      <c r="G430" s="141" t="s">
        <v>3122</v>
      </c>
      <c r="H430" s="208" t="s">
        <v>22511</v>
      </c>
      <c r="I430" s="141">
        <v>2</v>
      </c>
      <c r="J430" s="208" t="s">
        <v>2392</v>
      </c>
      <c r="K430" s="264" t="s">
        <v>19023</v>
      </c>
      <c r="L430" s="208" t="s">
        <v>3058</v>
      </c>
      <c r="M430" s="141"/>
      <c r="N430" s="208">
        <v>0</v>
      </c>
      <c r="O430" s="141" t="s">
        <v>33</v>
      </c>
      <c r="P430" s="141">
        <v>39648.65</v>
      </c>
      <c r="Q430" s="141">
        <v>3482402</v>
      </c>
      <c r="R430" s="141">
        <v>3245580</v>
      </c>
      <c r="S430" s="208">
        <v>93.4</v>
      </c>
      <c r="T430" s="208">
        <v>0</v>
      </c>
      <c r="U430" s="208">
        <v>0</v>
      </c>
      <c r="V430" s="141" t="s">
        <v>22510</v>
      </c>
      <c r="W430" s="141" t="s">
        <v>22509</v>
      </c>
      <c r="X430" s="208" t="s">
        <v>22508</v>
      </c>
      <c r="Y430" s="141" t="s">
        <v>4625</v>
      </c>
      <c r="Z430" s="141" t="str">
        <f t="shared" si="6"/>
        <v>0101PE</v>
      </c>
      <c r="AA430" s="260">
        <v>0</v>
      </c>
      <c r="AB430" s="207" t="s">
        <v>2544</v>
      </c>
      <c r="AC430" s="207" t="s">
        <v>16125</v>
      </c>
      <c r="AD430" s="141"/>
    </row>
    <row r="431" spans="1:30" s="39" customFormat="1" ht="24" customHeight="1">
      <c r="A431" s="219">
        <v>42878</v>
      </c>
      <c r="B431" s="218" t="s">
        <v>22507</v>
      </c>
      <c r="C431" s="147">
        <v>0</v>
      </c>
      <c r="D431" s="147" t="s">
        <v>3063</v>
      </c>
      <c r="E431" s="219" t="s">
        <v>22502</v>
      </c>
      <c r="F431" s="219">
        <v>42876</v>
      </c>
      <c r="G431" s="135" t="s">
        <v>6962</v>
      </c>
      <c r="H431" s="147" t="s">
        <v>22501</v>
      </c>
      <c r="I431" s="147">
        <v>1</v>
      </c>
      <c r="J431" s="215" t="s">
        <v>20511</v>
      </c>
      <c r="K431" s="219" t="s">
        <v>22500</v>
      </c>
      <c r="L431" s="216" t="s">
        <v>350</v>
      </c>
      <c r="M431" s="219"/>
      <c r="N431" s="215">
        <v>0</v>
      </c>
      <c r="O431" s="135" t="s">
        <v>33</v>
      </c>
      <c r="P431" s="215">
        <v>35313.15</v>
      </c>
      <c r="Q431" s="215">
        <v>3120807</v>
      </c>
      <c r="R431" s="135">
        <v>2896830</v>
      </c>
      <c r="S431" s="135">
        <v>93</v>
      </c>
      <c r="T431" s="215">
        <v>0</v>
      </c>
      <c r="U431" s="215">
        <v>0</v>
      </c>
      <c r="V431" s="215" t="s">
        <v>22506</v>
      </c>
      <c r="W431" s="135" t="s">
        <v>22505</v>
      </c>
      <c r="X431" s="219" t="s">
        <v>22504</v>
      </c>
      <c r="Y431" s="287" t="s">
        <v>4625</v>
      </c>
      <c r="Z431" s="287" t="str">
        <f t="shared" si="6"/>
        <v>0101PE</v>
      </c>
      <c r="AA431" s="261">
        <v>0.21739130434782608</v>
      </c>
      <c r="AB431" s="213" t="s">
        <v>2544</v>
      </c>
      <c r="AC431" s="213" t="s">
        <v>16125</v>
      </c>
      <c r="AD431" s="218"/>
    </row>
    <row r="432" spans="1:30" s="39" customFormat="1" ht="24" customHeight="1">
      <c r="A432" s="211">
        <v>42878</v>
      </c>
      <c r="B432" s="210" t="s">
        <v>22503</v>
      </c>
      <c r="C432" s="141">
        <v>0</v>
      </c>
      <c r="D432" s="141" t="s">
        <v>3063</v>
      </c>
      <c r="E432" s="210" t="s">
        <v>22502</v>
      </c>
      <c r="F432" s="151">
        <v>42876</v>
      </c>
      <c r="G432" s="141" t="s">
        <v>3104</v>
      </c>
      <c r="H432" s="208" t="s">
        <v>22501</v>
      </c>
      <c r="I432" s="141">
        <v>2</v>
      </c>
      <c r="J432" s="220" t="s">
        <v>20511</v>
      </c>
      <c r="K432" s="267" t="s">
        <v>22500</v>
      </c>
      <c r="L432" s="208" t="s">
        <v>3058</v>
      </c>
      <c r="M432" s="141"/>
      <c r="N432" s="208">
        <v>0</v>
      </c>
      <c r="O432" s="141" t="s">
        <v>33</v>
      </c>
      <c r="P432" s="141">
        <v>35773.089999999997</v>
      </c>
      <c r="Q432" s="141">
        <v>3163862</v>
      </c>
      <c r="R432" s="141">
        <v>2934330</v>
      </c>
      <c r="S432" s="208">
        <v>92.9</v>
      </c>
      <c r="T432" s="208">
        <v>0</v>
      </c>
      <c r="U432" s="208">
        <v>0</v>
      </c>
      <c r="V432" s="141" t="s">
        <v>22499</v>
      </c>
      <c r="W432" s="141" t="s">
        <v>22498</v>
      </c>
      <c r="X432" s="208" t="s">
        <v>22497</v>
      </c>
      <c r="Y432" s="141" t="s">
        <v>4625</v>
      </c>
      <c r="Z432" s="141" t="str">
        <f t="shared" si="6"/>
        <v>0101PE</v>
      </c>
      <c r="AA432" s="260">
        <v>0.21739130434782608</v>
      </c>
      <c r="AB432" s="207" t="s">
        <v>2544</v>
      </c>
      <c r="AC432" s="207" t="s">
        <v>16125</v>
      </c>
      <c r="AD432" s="141"/>
    </row>
    <row r="433" spans="1:30" s="39" customFormat="1" ht="24" customHeight="1">
      <c r="A433" s="219">
        <v>42878</v>
      </c>
      <c r="B433" s="218" t="s">
        <v>22496</v>
      </c>
      <c r="C433" s="147">
        <v>0</v>
      </c>
      <c r="D433" s="147" t="s">
        <v>3063</v>
      </c>
      <c r="E433" s="219" t="s">
        <v>22491</v>
      </c>
      <c r="F433" s="219">
        <v>42876</v>
      </c>
      <c r="G433" s="135" t="s">
        <v>6962</v>
      </c>
      <c r="H433" s="147" t="s">
        <v>22490</v>
      </c>
      <c r="I433" s="147">
        <v>1</v>
      </c>
      <c r="J433" s="215" t="s">
        <v>20511</v>
      </c>
      <c r="K433" s="219" t="s">
        <v>22489</v>
      </c>
      <c r="L433" s="216" t="s">
        <v>350</v>
      </c>
      <c r="M433" s="219"/>
      <c r="N433" s="215">
        <v>0</v>
      </c>
      <c r="O433" s="135" t="s">
        <v>41</v>
      </c>
      <c r="P433" s="215">
        <v>53463.54</v>
      </c>
      <c r="Q433" s="215">
        <v>3087454</v>
      </c>
      <c r="R433" s="135">
        <v>2898714</v>
      </c>
      <c r="S433" s="135">
        <v>94</v>
      </c>
      <c r="T433" s="215">
        <v>0</v>
      </c>
      <c r="U433" s="215">
        <v>0</v>
      </c>
      <c r="V433" s="215" t="s">
        <v>22495</v>
      </c>
      <c r="W433" s="135" t="s">
        <v>22494</v>
      </c>
      <c r="X433" s="219" t="s">
        <v>22493</v>
      </c>
      <c r="Y433" s="287" t="s">
        <v>140</v>
      </c>
      <c r="Z433" s="287" t="str">
        <f t="shared" si="6"/>
        <v>0151PE</v>
      </c>
      <c r="AA433" s="261">
        <v>0.2</v>
      </c>
      <c r="AB433" s="213" t="s">
        <v>2544</v>
      </c>
      <c r="AC433" s="213" t="s">
        <v>16125</v>
      </c>
      <c r="AD433" s="218"/>
    </row>
    <row r="434" spans="1:30" s="39" customFormat="1" ht="24" customHeight="1">
      <c r="A434" s="211">
        <v>42878</v>
      </c>
      <c r="B434" s="210" t="s">
        <v>22492</v>
      </c>
      <c r="C434" s="141">
        <v>0</v>
      </c>
      <c r="D434" s="141" t="s">
        <v>3063</v>
      </c>
      <c r="E434" s="210" t="s">
        <v>22491</v>
      </c>
      <c r="F434" s="151">
        <v>42876</v>
      </c>
      <c r="G434" s="141" t="s">
        <v>3104</v>
      </c>
      <c r="H434" s="208" t="s">
        <v>22490</v>
      </c>
      <c r="I434" s="141">
        <v>2</v>
      </c>
      <c r="J434" s="220" t="s">
        <v>20511</v>
      </c>
      <c r="K434" s="267" t="s">
        <v>22489</v>
      </c>
      <c r="L434" s="208" t="s">
        <v>3058</v>
      </c>
      <c r="M434" s="141"/>
      <c r="N434" s="208">
        <v>0</v>
      </c>
      <c r="O434" s="141" t="s">
        <v>41</v>
      </c>
      <c r="P434" s="141">
        <v>51167.18</v>
      </c>
      <c r="Q434" s="141">
        <v>2933712</v>
      </c>
      <c r="R434" s="141">
        <v>2772561</v>
      </c>
      <c r="S434" s="208">
        <v>94.6</v>
      </c>
      <c r="T434" s="208">
        <v>0</v>
      </c>
      <c r="U434" s="208">
        <v>0</v>
      </c>
      <c r="V434" s="141" t="s">
        <v>22488</v>
      </c>
      <c r="W434" s="141" t="s">
        <v>22487</v>
      </c>
      <c r="X434" s="208" t="s">
        <v>22486</v>
      </c>
      <c r="Y434" s="141" t="s">
        <v>140</v>
      </c>
      <c r="Z434" s="141" t="str">
        <f t="shared" si="6"/>
        <v>0151PE</v>
      </c>
      <c r="AA434" s="260">
        <v>0.2</v>
      </c>
      <c r="AB434" s="207" t="s">
        <v>2544</v>
      </c>
      <c r="AC434" s="207" t="s">
        <v>16125</v>
      </c>
      <c r="AD434" s="141"/>
    </row>
    <row r="435" spans="1:30" s="247" customFormat="1" ht="24" customHeight="1">
      <c r="A435" s="133">
        <v>42878</v>
      </c>
      <c r="B435" s="134" t="s">
        <v>22734</v>
      </c>
      <c r="C435" s="135" t="s">
        <v>27</v>
      </c>
      <c r="D435" s="135" t="s">
        <v>31</v>
      </c>
      <c r="E435" s="135" t="s">
        <v>22733</v>
      </c>
      <c r="F435" s="159">
        <v>42874</v>
      </c>
      <c r="G435" s="135" t="s">
        <v>410</v>
      </c>
      <c r="H435" s="135" t="s">
        <v>22732</v>
      </c>
      <c r="I435" s="135">
        <v>1</v>
      </c>
      <c r="J435" s="135" t="s">
        <v>32</v>
      </c>
      <c r="K435" s="135" t="s">
        <v>28</v>
      </c>
      <c r="L435" s="135">
        <v>0</v>
      </c>
      <c r="M435" s="135" t="s">
        <v>22127</v>
      </c>
      <c r="N435" s="135">
        <v>0</v>
      </c>
      <c r="O435" s="135" t="s">
        <v>41</v>
      </c>
      <c r="P435" s="135">
        <v>92949.55</v>
      </c>
      <c r="Q435" s="135">
        <v>4309650</v>
      </c>
      <c r="R435" s="135">
        <v>2899746</v>
      </c>
      <c r="S435" s="135">
        <v>67.28</v>
      </c>
      <c r="T435" s="135">
        <v>0</v>
      </c>
      <c r="U435" s="135">
        <v>0</v>
      </c>
      <c r="V435" s="135" t="s">
        <v>22731</v>
      </c>
      <c r="W435" s="135" t="s">
        <v>22730</v>
      </c>
      <c r="X435" s="135" t="s">
        <v>22729</v>
      </c>
      <c r="Y435" s="287" t="s">
        <v>140</v>
      </c>
      <c r="Z435" s="287" t="str">
        <f t="shared" si="6"/>
        <v>Re-sequencing151PE</v>
      </c>
      <c r="AA435" s="137">
        <v>0</v>
      </c>
      <c r="AB435" s="138" t="s">
        <v>30</v>
      </c>
      <c r="AC435" s="154" t="s">
        <v>3343</v>
      </c>
      <c r="AD435" s="155"/>
    </row>
    <row r="436" spans="1:30" s="247" customFormat="1" ht="24" customHeight="1">
      <c r="A436" s="139">
        <v>42878</v>
      </c>
      <c r="B436" s="140" t="s">
        <v>22096</v>
      </c>
      <c r="C436" s="141" t="s">
        <v>27</v>
      </c>
      <c r="D436" s="141" t="s">
        <v>31</v>
      </c>
      <c r="E436" s="141" t="s">
        <v>22728</v>
      </c>
      <c r="F436" s="151">
        <v>42874</v>
      </c>
      <c r="G436" s="141" t="s">
        <v>410</v>
      </c>
      <c r="H436" s="141" t="s">
        <v>22697</v>
      </c>
      <c r="I436" s="141">
        <v>2</v>
      </c>
      <c r="J436" s="141" t="s">
        <v>32</v>
      </c>
      <c r="K436" s="141" t="s">
        <v>28</v>
      </c>
      <c r="L436" s="141">
        <v>0</v>
      </c>
      <c r="M436" s="141" t="s">
        <v>22093</v>
      </c>
      <c r="N436" s="141">
        <v>0</v>
      </c>
      <c r="O436" s="141" t="s">
        <v>41</v>
      </c>
      <c r="P436" s="141">
        <v>94642.04</v>
      </c>
      <c r="Q436" s="141">
        <v>4309650</v>
      </c>
      <c r="R436" s="141">
        <v>2933503</v>
      </c>
      <c r="S436" s="141">
        <v>68.069999999999993</v>
      </c>
      <c r="T436" s="141">
        <v>0</v>
      </c>
      <c r="U436" s="141">
        <v>0</v>
      </c>
      <c r="V436" s="141" t="s">
        <v>22727</v>
      </c>
      <c r="W436" s="141" t="s">
        <v>22726</v>
      </c>
      <c r="X436" s="141" t="s">
        <v>22725</v>
      </c>
      <c r="Y436" s="141" t="s">
        <v>140</v>
      </c>
      <c r="Z436" s="141" t="str">
        <f t="shared" si="6"/>
        <v>Re-sequencing151PE</v>
      </c>
      <c r="AA436" s="143">
        <v>0</v>
      </c>
      <c r="AB436" s="143" t="s">
        <v>30</v>
      </c>
      <c r="AC436" s="143" t="s">
        <v>3343</v>
      </c>
      <c r="AD436" s="143"/>
    </row>
    <row r="437" spans="1:30" s="247" customFormat="1" ht="24" customHeight="1">
      <c r="A437" s="139">
        <v>42878</v>
      </c>
      <c r="B437" s="140" t="s">
        <v>22724</v>
      </c>
      <c r="C437" s="141" t="s">
        <v>27</v>
      </c>
      <c r="D437" s="141" t="s">
        <v>31</v>
      </c>
      <c r="E437" s="141" t="s">
        <v>22723</v>
      </c>
      <c r="F437" s="151">
        <v>42874</v>
      </c>
      <c r="G437" s="141" t="s">
        <v>410</v>
      </c>
      <c r="H437" s="141" t="s">
        <v>22697</v>
      </c>
      <c r="I437" s="141">
        <v>3</v>
      </c>
      <c r="J437" s="141" t="s">
        <v>32</v>
      </c>
      <c r="K437" s="141" t="s">
        <v>28</v>
      </c>
      <c r="L437" s="141">
        <v>0</v>
      </c>
      <c r="M437" s="141" t="s">
        <v>22093</v>
      </c>
      <c r="N437" s="141">
        <v>0</v>
      </c>
      <c r="O437" s="141" t="s">
        <v>41</v>
      </c>
      <c r="P437" s="141">
        <v>98821.64</v>
      </c>
      <c r="Q437" s="141">
        <v>4309650</v>
      </c>
      <c r="R437" s="141">
        <v>3065741</v>
      </c>
      <c r="S437" s="141">
        <v>71.14</v>
      </c>
      <c r="T437" s="141">
        <v>0</v>
      </c>
      <c r="U437" s="141">
        <v>0</v>
      </c>
      <c r="V437" s="141" t="s">
        <v>22722</v>
      </c>
      <c r="W437" s="141" t="s">
        <v>22721</v>
      </c>
      <c r="X437" s="141" t="s">
        <v>22720</v>
      </c>
      <c r="Y437" s="141" t="s">
        <v>140</v>
      </c>
      <c r="Z437" s="141" t="str">
        <f t="shared" si="6"/>
        <v>Re-sequencing151PE</v>
      </c>
      <c r="AA437" s="143">
        <v>0</v>
      </c>
      <c r="AB437" s="143" t="s">
        <v>30</v>
      </c>
      <c r="AC437" s="143" t="s">
        <v>3343</v>
      </c>
      <c r="AD437" s="143"/>
    </row>
    <row r="438" spans="1:30" s="247" customFormat="1" ht="24" customHeight="1">
      <c r="A438" s="139">
        <v>42878</v>
      </c>
      <c r="B438" s="140" t="s">
        <v>22716</v>
      </c>
      <c r="C438" s="141" t="s">
        <v>27</v>
      </c>
      <c r="D438" s="141" t="s">
        <v>31</v>
      </c>
      <c r="E438" s="141" t="s">
        <v>22715</v>
      </c>
      <c r="F438" s="151">
        <v>42874</v>
      </c>
      <c r="G438" s="141" t="s">
        <v>410</v>
      </c>
      <c r="H438" s="141" t="s">
        <v>22697</v>
      </c>
      <c r="I438" s="141">
        <v>4</v>
      </c>
      <c r="J438" s="141" t="s">
        <v>32</v>
      </c>
      <c r="K438" s="141" t="s">
        <v>28</v>
      </c>
      <c r="L438" s="141">
        <v>0</v>
      </c>
      <c r="M438" s="141" t="s">
        <v>22093</v>
      </c>
      <c r="N438" s="141">
        <v>0</v>
      </c>
      <c r="O438" s="141" t="s">
        <v>41</v>
      </c>
      <c r="P438" s="141">
        <v>100147.06</v>
      </c>
      <c r="Q438" s="141">
        <v>4309650</v>
      </c>
      <c r="R438" s="141">
        <v>3085961</v>
      </c>
      <c r="S438" s="141">
        <v>71.61</v>
      </c>
      <c r="T438" s="141">
        <v>0</v>
      </c>
      <c r="U438" s="141">
        <v>0</v>
      </c>
      <c r="V438" s="141" t="s">
        <v>22719</v>
      </c>
      <c r="W438" s="141" t="s">
        <v>22718</v>
      </c>
      <c r="X438" s="141" t="s">
        <v>22717</v>
      </c>
      <c r="Y438" s="141" t="s">
        <v>140</v>
      </c>
      <c r="Z438" s="141" t="str">
        <f t="shared" si="6"/>
        <v>Re-sequencing151PE</v>
      </c>
      <c r="AA438" s="143">
        <v>0</v>
      </c>
      <c r="AB438" s="143" t="s">
        <v>30</v>
      </c>
      <c r="AC438" s="143" t="s">
        <v>3343</v>
      </c>
      <c r="AD438" s="143"/>
    </row>
    <row r="439" spans="1:30" s="247" customFormat="1" ht="24" customHeight="1">
      <c r="A439" s="139">
        <v>42878</v>
      </c>
      <c r="B439" s="140" t="s">
        <v>22716</v>
      </c>
      <c r="C439" s="141" t="s">
        <v>27</v>
      </c>
      <c r="D439" s="141" t="s">
        <v>31</v>
      </c>
      <c r="E439" s="141" t="s">
        <v>22715</v>
      </c>
      <c r="F439" s="151">
        <v>42874</v>
      </c>
      <c r="G439" s="141" t="s">
        <v>410</v>
      </c>
      <c r="H439" s="141" t="s">
        <v>22697</v>
      </c>
      <c r="I439" s="141">
        <v>5</v>
      </c>
      <c r="J439" s="141" t="s">
        <v>32</v>
      </c>
      <c r="K439" s="141" t="s">
        <v>28</v>
      </c>
      <c r="L439" s="141">
        <v>0</v>
      </c>
      <c r="M439" s="141" t="s">
        <v>22093</v>
      </c>
      <c r="N439" s="141">
        <v>0</v>
      </c>
      <c r="O439" s="141" t="s">
        <v>41</v>
      </c>
      <c r="P439" s="141">
        <v>100111.57</v>
      </c>
      <c r="Q439" s="141">
        <v>4309650</v>
      </c>
      <c r="R439" s="141">
        <v>3083298</v>
      </c>
      <c r="S439" s="141">
        <v>71.540000000000006</v>
      </c>
      <c r="T439" s="141">
        <v>0</v>
      </c>
      <c r="U439" s="141">
        <v>0</v>
      </c>
      <c r="V439" s="141" t="s">
        <v>22714</v>
      </c>
      <c r="W439" s="141" t="s">
        <v>22713</v>
      </c>
      <c r="X439" s="141" t="s">
        <v>22712</v>
      </c>
      <c r="Y439" s="141" t="s">
        <v>140</v>
      </c>
      <c r="Z439" s="141" t="str">
        <f t="shared" si="6"/>
        <v>Re-sequencing151PE</v>
      </c>
      <c r="AA439" s="143">
        <v>0</v>
      </c>
      <c r="AB439" s="143" t="s">
        <v>30</v>
      </c>
      <c r="AC439" s="143" t="s">
        <v>3343</v>
      </c>
      <c r="AD439" s="143"/>
    </row>
    <row r="440" spans="1:30" s="247" customFormat="1" ht="24" customHeight="1">
      <c r="A440" s="139">
        <v>42878</v>
      </c>
      <c r="B440" s="140" t="s">
        <v>22711</v>
      </c>
      <c r="C440" s="141">
        <v>0</v>
      </c>
      <c r="D440" s="141" t="s">
        <v>31</v>
      </c>
      <c r="E440" s="141" t="s">
        <v>22710</v>
      </c>
      <c r="F440" s="151">
        <v>42874</v>
      </c>
      <c r="G440" s="141" t="s">
        <v>410</v>
      </c>
      <c r="H440" s="141" t="s">
        <v>22697</v>
      </c>
      <c r="I440" s="141">
        <v>6</v>
      </c>
      <c r="J440" s="141" t="s">
        <v>32</v>
      </c>
      <c r="K440" s="141" t="s">
        <v>28</v>
      </c>
      <c r="L440" s="141">
        <v>0</v>
      </c>
      <c r="M440" s="141" t="s">
        <v>22093</v>
      </c>
      <c r="N440" s="141">
        <v>162</v>
      </c>
      <c r="O440" s="141" t="s">
        <v>41</v>
      </c>
      <c r="P440" s="141">
        <v>94056.78</v>
      </c>
      <c r="Q440" s="141">
        <v>4309650</v>
      </c>
      <c r="R440" s="141">
        <v>2914029</v>
      </c>
      <c r="S440" s="141">
        <v>67.62</v>
      </c>
      <c r="T440" s="141" t="s">
        <v>22709</v>
      </c>
      <c r="U440" s="141" t="s">
        <v>22708</v>
      </c>
      <c r="V440" s="141" t="s">
        <v>22707</v>
      </c>
      <c r="W440" s="141" t="s">
        <v>22706</v>
      </c>
      <c r="X440" s="141" t="s">
        <v>22705</v>
      </c>
      <c r="Y440" s="141" t="s">
        <v>140</v>
      </c>
      <c r="Z440" s="141" t="str">
        <f t="shared" si="6"/>
        <v>0151PE</v>
      </c>
      <c r="AA440" s="143">
        <v>0</v>
      </c>
      <c r="AB440" s="143" t="s">
        <v>30</v>
      </c>
      <c r="AC440" s="143" t="s">
        <v>3343</v>
      </c>
      <c r="AD440" s="143"/>
    </row>
    <row r="441" spans="1:30" s="247" customFormat="1" ht="24" customHeight="1">
      <c r="A441" s="139">
        <v>42878</v>
      </c>
      <c r="B441" s="140" t="s">
        <v>22704</v>
      </c>
      <c r="C441" s="141">
        <v>0</v>
      </c>
      <c r="D441" s="141" t="s">
        <v>31</v>
      </c>
      <c r="E441" s="141" t="s">
        <v>22703</v>
      </c>
      <c r="F441" s="151">
        <v>42874</v>
      </c>
      <c r="G441" s="141" t="s">
        <v>410</v>
      </c>
      <c r="H441" s="141" t="s">
        <v>22697</v>
      </c>
      <c r="I441" s="141">
        <v>7</v>
      </c>
      <c r="J441" s="141" t="s">
        <v>32</v>
      </c>
      <c r="K441" s="141" t="s">
        <v>28</v>
      </c>
      <c r="L441" s="141">
        <v>0</v>
      </c>
      <c r="M441" s="141" t="s">
        <v>22093</v>
      </c>
      <c r="N441" s="141">
        <v>0</v>
      </c>
      <c r="O441" s="141" t="s">
        <v>41</v>
      </c>
      <c r="P441" s="141">
        <v>91528.07</v>
      </c>
      <c r="Q441" s="141">
        <v>4309650</v>
      </c>
      <c r="R441" s="141">
        <v>2848212</v>
      </c>
      <c r="S441" s="141">
        <v>66.09</v>
      </c>
      <c r="T441" s="141">
        <v>0</v>
      </c>
      <c r="U441" s="141">
        <v>0</v>
      </c>
      <c r="V441" s="141" t="s">
        <v>22702</v>
      </c>
      <c r="W441" s="141" t="s">
        <v>22701</v>
      </c>
      <c r="X441" s="141" t="s">
        <v>22700</v>
      </c>
      <c r="Y441" s="141" t="s">
        <v>140</v>
      </c>
      <c r="Z441" s="141" t="str">
        <f t="shared" si="6"/>
        <v>0151PE</v>
      </c>
      <c r="AA441" s="143">
        <v>0</v>
      </c>
      <c r="AB441" s="143" t="s">
        <v>30</v>
      </c>
      <c r="AC441" s="143" t="s">
        <v>3343</v>
      </c>
      <c r="AD441" s="143"/>
    </row>
    <row r="442" spans="1:30" s="247" customFormat="1" ht="24" customHeight="1">
      <c r="A442" s="139">
        <v>42878</v>
      </c>
      <c r="B442" s="140" t="s">
        <v>22699</v>
      </c>
      <c r="C442" s="141" t="s">
        <v>4732</v>
      </c>
      <c r="D442" s="141" t="s">
        <v>31</v>
      </c>
      <c r="E442" s="141" t="s">
        <v>22698</v>
      </c>
      <c r="F442" s="151">
        <v>42874</v>
      </c>
      <c r="G442" s="141" t="s">
        <v>410</v>
      </c>
      <c r="H442" s="141" t="s">
        <v>22697</v>
      </c>
      <c r="I442" s="141">
        <v>8</v>
      </c>
      <c r="J442" s="141" t="s">
        <v>32</v>
      </c>
      <c r="K442" s="141" t="s">
        <v>28</v>
      </c>
      <c r="L442" s="141">
        <v>0</v>
      </c>
      <c r="M442" s="141" t="s">
        <v>22093</v>
      </c>
      <c r="N442" s="141">
        <v>294</v>
      </c>
      <c r="O442" s="141" t="s">
        <v>41</v>
      </c>
      <c r="P442" s="141">
        <v>95615.7</v>
      </c>
      <c r="Q442" s="141">
        <v>4309650</v>
      </c>
      <c r="R442" s="141">
        <v>2845705</v>
      </c>
      <c r="S442" s="141">
        <v>66.03</v>
      </c>
      <c r="T442" s="141" t="s">
        <v>22696</v>
      </c>
      <c r="U442" s="141" t="s">
        <v>22695</v>
      </c>
      <c r="V442" s="141" t="s">
        <v>22694</v>
      </c>
      <c r="W442" s="141" t="s">
        <v>22693</v>
      </c>
      <c r="X442" s="141" t="s">
        <v>22692</v>
      </c>
      <c r="Y442" s="141" t="s">
        <v>140</v>
      </c>
      <c r="Z442" s="141" t="str">
        <f t="shared" si="6"/>
        <v>Re-sequencing151PE</v>
      </c>
      <c r="AA442" s="143">
        <v>0</v>
      </c>
      <c r="AB442" s="143" t="s">
        <v>30</v>
      </c>
      <c r="AC442" s="143" t="s">
        <v>3343</v>
      </c>
      <c r="AD442" s="143"/>
    </row>
    <row r="443" spans="1:30" s="247" customFormat="1" ht="24" customHeight="1">
      <c r="A443" s="133">
        <v>42878</v>
      </c>
      <c r="B443" s="134" t="s">
        <v>22691</v>
      </c>
      <c r="C443" s="135" t="s">
        <v>6897</v>
      </c>
      <c r="D443" s="135" t="s">
        <v>31</v>
      </c>
      <c r="E443" s="135" t="s">
        <v>22690</v>
      </c>
      <c r="F443" s="159">
        <v>42876</v>
      </c>
      <c r="G443" s="135" t="s">
        <v>121</v>
      </c>
      <c r="H443" s="135" t="s">
        <v>22689</v>
      </c>
      <c r="I443" s="135">
        <v>1</v>
      </c>
      <c r="J443" s="135" t="s">
        <v>32</v>
      </c>
      <c r="K443" s="135" t="s">
        <v>28</v>
      </c>
      <c r="L443" s="135">
        <v>0</v>
      </c>
      <c r="M443" s="135" t="s">
        <v>22688</v>
      </c>
      <c r="N443" s="135">
        <v>0</v>
      </c>
      <c r="O443" s="135" t="s">
        <v>42</v>
      </c>
      <c r="P443" s="135">
        <v>36947.040000000001</v>
      </c>
      <c r="Q443" s="135">
        <v>4309650</v>
      </c>
      <c r="R443" s="135">
        <v>3446948</v>
      </c>
      <c r="S443" s="135">
        <v>79.98</v>
      </c>
      <c r="T443" s="135">
        <v>0</v>
      </c>
      <c r="U443" s="135">
        <v>0</v>
      </c>
      <c r="V443" s="135" t="s">
        <v>22687</v>
      </c>
      <c r="W443" s="135" t="s">
        <v>22686</v>
      </c>
      <c r="X443" s="135" t="s">
        <v>22685</v>
      </c>
      <c r="Y443" s="287" t="s">
        <v>8430</v>
      </c>
      <c r="Z443" s="288" t="str">
        <f t="shared" si="6"/>
        <v>Transcriptome50PE</v>
      </c>
      <c r="AA443" s="137">
        <v>0</v>
      </c>
      <c r="AB443" s="138" t="s">
        <v>30</v>
      </c>
      <c r="AC443" s="154" t="s">
        <v>3343</v>
      </c>
      <c r="AD443" s="155"/>
    </row>
    <row r="444" spans="1:30" s="247" customFormat="1" ht="24" customHeight="1">
      <c r="A444" s="139">
        <v>42878</v>
      </c>
      <c r="B444" s="140" t="s">
        <v>22677</v>
      </c>
      <c r="C444" s="141" t="s">
        <v>6897</v>
      </c>
      <c r="D444" s="141" t="s">
        <v>31</v>
      </c>
      <c r="E444" s="141" t="s">
        <v>22684</v>
      </c>
      <c r="F444" s="151">
        <v>42876</v>
      </c>
      <c r="G444" s="141" t="s">
        <v>121</v>
      </c>
      <c r="H444" s="141" t="s">
        <v>22657</v>
      </c>
      <c r="I444" s="141">
        <v>2</v>
      </c>
      <c r="J444" s="141" t="s">
        <v>32</v>
      </c>
      <c r="K444" s="141" t="s">
        <v>28</v>
      </c>
      <c r="L444" s="141">
        <v>0</v>
      </c>
      <c r="M444" s="141" t="s">
        <v>22656</v>
      </c>
      <c r="N444" s="141">
        <v>0</v>
      </c>
      <c r="O444" s="141" t="s">
        <v>42</v>
      </c>
      <c r="P444" s="141">
        <v>36265.86</v>
      </c>
      <c r="Q444" s="141">
        <v>4309650</v>
      </c>
      <c r="R444" s="141">
        <v>3379284</v>
      </c>
      <c r="S444" s="141">
        <v>78.41</v>
      </c>
      <c r="T444" s="141">
        <v>0</v>
      </c>
      <c r="U444" s="141">
        <v>0</v>
      </c>
      <c r="V444" s="141" t="s">
        <v>22683</v>
      </c>
      <c r="W444" s="141" t="s">
        <v>22682</v>
      </c>
      <c r="X444" s="141" t="s">
        <v>22681</v>
      </c>
      <c r="Y444" s="141" t="s">
        <v>8430</v>
      </c>
      <c r="Z444" s="188" t="str">
        <f t="shared" si="6"/>
        <v>Transcriptome50PE</v>
      </c>
      <c r="AA444" s="143">
        <v>0</v>
      </c>
      <c r="AB444" s="143" t="s">
        <v>30</v>
      </c>
      <c r="AC444" s="143" t="s">
        <v>3343</v>
      </c>
      <c r="AD444" s="143"/>
    </row>
    <row r="445" spans="1:30" s="247" customFormat="1" ht="24" customHeight="1">
      <c r="A445" s="139">
        <v>42878</v>
      </c>
      <c r="B445" s="140" t="s">
        <v>22677</v>
      </c>
      <c r="C445" s="141" t="s">
        <v>6897</v>
      </c>
      <c r="D445" s="141" t="s">
        <v>31</v>
      </c>
      <c r="E445" s="141" t="s">
        <v>22676</v>
      </c>
      <c r="F445" s="151">
        <v>42876</v>
      </c>
      <c r="G445" s="141" t="s">
        <v>121</v>
      </c>
      <c r="H445" s="141" t="s">
        <v>22657</v>
      </c>
      <c r="I445" s="141">
        <v>3</v>
      </c>
      <c r="J445" s="141" t="s">
        <v>32</v>
      </c>
      <c r="K445" s="141" t="s">
        <v>28</v>
      </c>
      <c r="L445" s="141">
        <v>0</v>
      </c>
      <c r="M445" s="141" t="s">
        <v>22656</v>
      </c>
      <c r="N445" s="141">
        <v>0</v>
      </c>
      <c r="O445" s="141" t="s">
        <v>42</v>
      </c>
      <c r="P445" s="141">
        <v>35201.17</v>
      </c>
      <c r="Q445" s="141">
        <v>4309650</v>
      </c>
      <c r="R445" s="141">
        <v>3325811</v>
      </c>
      <c r="S445" s="141">
        <v>77.17</v>
      </c>
      <c r="T445" s="141">
        <v>0</v>
      </c>
      <c r="U445" s="141">
        <v>0</v>
      </c>
      <c r="V445" s="141" t="s">
        <v>22680</v>
      </c>
      <c r="W445" s="141" t="s">
        <v>22679</v>
      </c>
      <c r="X445" s="141" t="s">
        <v>22678</v>
      </c>
      <c r="Y445" s="141" t="s">
        <v>8430</v>
      </c>
      <c r="Z445" s="188" t="str">
        <f t="shared" si="6"/>
        <v>Transcriptome50PE</v>
      </c>
      <c r="AA445" s="143">
        <v>0</v>
      </c>
      <c r="AB445" s="143" t="s">
        <v>30</v>
      </c>
      <c r="AC445" s="143" t="s">
        <v>3343</v>
      </c>
      <c r="AD445" s="143"/>
    </row>
    <row r="446" spans="1:30" s="247" customFormat="1" ht="24" customHeight="1">
      <c r="A446" s="139">
        <v>42878</v>
      </c>
      <c r="B446" s="140" t="s">
        <v>22677</v>
      </c>
      <c r="C446" s="141" t="s">
        <v>6897</v>
      </c>
      <c r="D446" s="141" t="s">
        <v>31</v>
      </c>
      <c r="E446" s="141" t="s">
        <v>22676</v>
      </c>
      <c r="F446" s="151">
        <v>42876</v>
      </c>
      <c r="G446" s="141" t="s">
        <v>121</v>
      </c>
      <c r="H446" s="141" t="s">
        <v>22657</v>
      </c>
      <c r="I446" s="141">
        <v>4</v>
      </c>
      <c r="J446" s="141" t="s">
        <v>32</v>
      </c>
      <c r="K446" s="141" t="s">
        <v>28</v>
      </c>
      <c r="L446" s="141">
        <v>0</v>
      </c>
      <c r="M446" s="141" t="s">
        <v>22656</v>
      </c>
      <c r="N446" s="141">
        <v>0</v>
      </c>
      <c r="O446" s="141" t="s">
        <v>42</v>
      </c>
      <c r="P446" s="141">
        <v>35741.17</v>
      </c>
      <c r="Q446" s="141">
        <v>4309650</v>
      </c>
      <c r="R446" s="141">
        <v>3381523</v>
      </c>
      <c r="S446" s="141">
        <v>78.459999999999994</v>
      </c>
      <c r="T446" s="141">
        <v>0</v>
      </c>
      <c r="U446" s="141">
        <v>0</v>
      </c>
      <c r="V446" s="141" t="s">
        <v>22675</v>
      </c>
      <c r="W446" s="141" t="s">
        <v>22674</v>
      </c>
      <c r="X446" s="141" t="s">
        <v>22673</v>
      </c>
      <c r="Y446" s="141" t="s">
        <v>8430</v>
      </c>
      <c r="Z446" s="188" t="str">
        <f t="shared" si="6"/>
        <v>Transcriptome50PE</v>
      </c>
      <c r="AA446" s="143">
        <v>0</v>
      </c>
      <c r="AB446" s="143" t="s">
        <v>30</v>
      </c>
      <c r="AC446" s="143" t="s">
        <v>3343</v>
      </c>
      <c r="AD446" s="143"/>
    </row>
    <row r="447" spans="1:30" s="247" customFormat="1" ht="24" customHeight="1">
      <c r="A447" s="139">
        <v>42878</v>
      </c>
      <c r="B447" s="140" t="s">
        <v>22672</v>
      </c>
      <c r="C447" s="141">
        <v>0</v>
      </c>
      <c r="D447" s="141" t="s">
        <v>31</v>
      </c>
      <c r="E447" s="141" t="s">
        <v>22671</v>
      </c>
      <c r="F447" s="151">
        <v>42876</v>
      </c>
      <c r="G447" s="141" t="s">
        <v>121</v>
      </c>
      <c r="H447" s="141" t="s">
        <v>22657</v>
      </c>
      <c r="I447" s="141">
        <v>5</v>
      </c>
      <c r="J447" s="141" t="s">
        <v>32</v>
      </c>
      <c r="K447" s="141" t="s">
        <v>28</v>
      </c>
      <c r="L447" s="141">
        <v>0</v>
      </c>
      <c r="M447" s="141" t="s">
        <v>22656</v>
      </c>
      <c r="N447" s="141">
        <v>0</v>
      </c>
      <c r="O447" s="141" t="s">
        <v>42</v>
      </c>
      <c r="P447" s="141">
        <v>34645.800000000003</v>
      </c>
      <c r="Q447" s="141">
        <v>4309650</v>
      </c>
      <c r="R447" s="141">
        <v>3278862</v>
      </c>
      <c r="S447" s="141">
        <v>76.08</v>
      </c>
      <c r="T447" s="141">
        <v>0</v>
      </c>
      <c r="U447" s="141">
        <v>0</v>
      </c>
      <c r="V447" s="141" t="s">
        <v>22670</v>
      </c>
      <c r="W447" s="141" t="s">
        <v>22669</v>
      </c>
      <c r="X447" s="141" t="s">
        <v>22668</v>
      </c>
      <c r="Y447" s="141" t="s">
        <v>8430</v>
      </c>
      <c r="Z447" s="188" t="str">
        <f t="shared" si="6"/>
        <v>050PE</v>
      </c>
      <c r="AA447" s="143">
        <v>0</v>
      </c>
      <c r="AB447" s="143" t="s">
        <v>30</v>
      </c>
      <c r="AC447" s="143" t="s">
        <v>3343</v>
      </c>
      <c r="AD447" s="143"/>
    </row>
    <row r="448" spans="1:30" s="247" customFormat="1" ht="24" customHeight="1">
      <c r="A448" s="139">
        <v>42878</v>
      </c>
      <c r="B448" s="140" t="s">
        <v>10446</v>
      </c>
      <c r="C448" s="141" t="s">
        <v>2525</v>
      </c>
      <c r="D448" s="141" t="s">
        <v>31</v>
      </c>
      <c r="E448" s="141" t="s">
        <v>10481</v>
      </c>
      <c r="F448" s="151">
        <v>42876</v>
      </c>
      <c r="G448" s="141" t="s">
        <v>121</v>
      </c>
      <c r="H448" s="141" t="s">
        <v>22657</v>
      </c>
      <c r="I448" s="141">
        <v>6</v>
      </c>
      <c r="J448" s="141" t="s">
        <v>32</v>
      </c>
      <c r="K448" s="141" t="s">
        <v>28</v>
      </c>
      <c r="L448" s="141">
        <v>0</v>
      </c>
      <c r="M448" s="141" t="s">
        <v>22656</v>
      </c>
      <c r="N448" s="141">
        <v>0</v>
      </c>
      <c r="O448" s="141" t="s">
        <v>42</v>
      </c>
      <c r="P448" s="141">
        <v>36880.03</v>
      </c>
      <c r="Q448" s="141">
        <v>4309650</v>
      </c>
      <c r="R448" s="141">
        <v>3360061</v>
      </c>
      <c r="S448" s="141">
        <v>77.97</v>
      </c>
      <c r="T448" s="141">
        <v>0</v>
      </c>
      <c r="U448" s="141">
        <v>0</v>
      </c>
      <c r="V448" s="141" t="s">
        <v>22667</v>
      </c>
      <c r="W448" s="141" t="s">
        <v>22666</v>
      </c>
      <c r="X448" s="141" t="s">
        <v>22665</v>
      </c>
      <c r="Y448" s="141" t="s">
        <v>8430</v>
      </c>
      <c r="Z448" s="188" t="str">
        <f t="shared" si="6"/>
        <v>De novo50PE</v>
      </c>
      <c r="AA448" s="143">
        <v>0</v>
      </c>
      <c r="AB448" s="143" t="s">
        <v>30</v>
      </c>
      <c r="AC448" s="143" t="s">
        <v>3343</v>
      </c>
      <c r="AD448" s="143"/>
    </row>
    <row r="449" spans="1:30" s="247" customFormat="1" ht="24" customHeight="1">
      <c r="A449" s="139">
        <v>42878</v>
      </c>
      <c r="B449" s="140" t="s">
        <v>22664</v>
      </c>
      <c r="C449" s="141" t="s">
        <v>2525</v>
      </c>
      <c r="D449" s="141" t="s">
        <v>31</v>
      </c>
      <c r="E449" s="141" t="s">
        <v>22663</v>
      </c>
      <c r="F449" s="151">
        <v>42876</v>
      </c>
      <c r="G449" s="141" t="s">
        <v>121</v>
      </c>
      <c r="H449" s="141" t="s">
        <v>22657</v>
      </c>
      <c r="I449" s="141">
        <v>7</v>
      </c>
      <c r="J449" s="141" t="s">
        <v>32</v>
      </c>
      <c r="K449" s="141" t="s">
        <v>28</v>
      </c>
      <c r="L449" s="141">
        <v>0</v>
      </c>
      <c r="M449" s="141" t="s">
        <v>22656</v>
      </c>
      <c r="N449" s="141">
        <v>0</v>
      </c>
      <c r="O449" s="141" t="s">
        <v>42</v>
      </c>
      <c r="P449" s="141">
        <v>34576.699999999997</v>
      </c>
      <c r="Q449" s="141">
        <v>4309650</v>
      </c>
      <c r="R449" s="141">
        <v>3150209</v>
      </c>
      <c r="S449" s="141">
        <v>73.099999999999994</v>
      </c>
      <c r="T449" s="141">
        <v>0</v>
      </c>
      <c r="U449" s="141">
        <v>0</v>
      </c>
      <c r="V449" s="141" t="s">
        <v>22662</v>
      </c>
      <c r="W449" s="141" t="s">
        <v>22661</v>
      </c>
      <c r="X449" s="141" t="s">
        <v>22660</v>
      </c>
      <c r="Y449" s="141" t="s">
        <v>8430</v>
      </c>
      <c r="Z449" s="188" t="str">
        <f t="shared" ref="Z449:Z512" si="7">IF(P449,CONCATENATE(C449,Y449),0)</f>
        <v>De novo50PE</v>
      </c>
      <c r="AA449" s="143">
        <v>0</v>
      </c>
      <c r="AB449" s="143" t="s">
        <v>30</v>
      </c>
      <c r="AC449" s="143" t="s">
        <v>3343</v>
      </c>
      <c r="AD449" s="143"/>
    </row>
    <row r="450" spans="1:30" s="247" customFormat="1" ht="24" customHeight="1">
      <c r="A450" s="139">
        <v>42878</v>
      </c>
      <c r="B450" s="140" t="s">
        <v>22659</v>
      </c>
      <c r="C450" s="141" t="s">
        <v>2525</v>
      </c>
      <c r="D450" s="141" t="s">
        <v>31</v>
      </c>
      <c r="E450" s="141" t="s">
        <v>22658</v>
      </c>
      <c r="F450" s="151">
        <v>42876</v>
      </c>
      <c r="G450" s="141" t="s">
        <v>121</v>
      </c>
      <c r="H450" s="141" t="s">
        <v>22657</v>
      </c>
      <c r="I450" s="141">
        <v>8</v>
      </c>
      <c r="J450" s="141" t="s">
        <v>32</v>
      </c>
      <c r="K450" s="141" t="s">
        <v>28</v>
      </c>
      <c r="L450" s="141">
        <v>0</v>
      </c>
      <c r="M450" s="141" t="s">
        <v>22656</v>
      </c>
      <c r="N450" s="141">
        <v>0</v>
      </c>
      <c r="O450" s="141" t="s">
        <v>42</v>
      </c>
      <c r="P450" s="141">
        <v>34567.69</v>
      </c>
      <c r="Q450" s="141">
        <v>4309650</v>
      </c>
      <c r="R450" s="141">
        <v>3149389</v>
      </c>
      <c r="S450" s="141">
        <v>73.08</v>
      </c>
      <c r="T450" s="141">
        <v>0</v>
      </c>
      <c r="U450" s="141">
        <v>0</v>
      </c>
      <c r="V450" s="141" t="s">
        <v>22655</v>
      </c>
      <c r="W450" s="141" t="s">
        <v>22654</v>
      </c>
      <c r="X450" s="141" t="s">
        <v>22653</v>
      </c>
      <c r="Y450" s="141" t="s">
        <v>8430</v>
      </c>
      <c r="Z450" s="188" t="str">
        <f t="shared" si="7"/>
        <v>De novo50PE</v>
      </c>
      <c r="AA450" s="143">
        <v>0</v>
      </c>
      <c r="AB450" s="143" t="s">
        <v>30</v>
      </c>
      <c r="AC450" s="143" t="s">
        <v>3343</v>
      </c>
      <c r="AD450" s="143"/>
    </row>
    <row r="451" spans="1:30" s="247" customFormat="1" ht="24" customHeight="1">
      <c r="A451" s="133">
        <v>42878</v>
      </c>
      <c r="B451" s="134" t="s">
        <v>16925</v>
      </c>
      <c r="C451" s="135" t="s">
        <v>4732</v>
      </c>
      <c r="D451" s="135" t="s">
        <v>31</v>
      </c>
      <c r="E451" s="135" t="s">
        <v>22602</v>
      </c>
      <c r="F451" s="159">
        <v>42877</v>
      </c>
      <c r="G451" s="135" t="s">
        <v>40</v>
      </c>
      <c r="H451" s="135" t="s">
        <v>22601</v>
      </c>
      <c r="I451" s="135">
        <v>1</v>
      </c>
      <c r="J451" s="144" t="s">
        <v>128</v>
      </c>
      <c r="K451" s="144" t="s">
        <v>22600</v>
      </c>
      <c r="L451" s="135">
        <v>0</v>
      </c>
      <c r="M451" s="135"/>
      <c r="N451" s="135">
        <v>0</v>
      </c>
      <c r="O451" s="135">
        <v>90</v>
      </c>
      <c r="P451" s="135">
        <v>10507.41</v>
      </c>
      <c r="Q451" s="135">
        <v>2178663</v>
      </c>
      <c r="R451" s="135">
        <v>2008812</v>
      </c>
      <c r="S451" s="135">
        <v>92.2</v>
      </c>
      <c r="T451" s="135">
        <v>6.51</v>
      </c>
      <c r="U451" s="135">
        <v>8.19</v>
      </c>
      <c r="V451" s="135">
        <v>33.19</v>
      </c>
      <c r="W451" s="135">
        <v>96.81</v>
      </c>
      <c r="X451" s="135">
        <v>94.69</v>
      </c>
      <c r="Y451" s="287" t="s">
        <v>14316</v>
      </c>
      <c r="Z451" s="288" t="str">
        <f t="shared" si="7"/>
        <v>Re-sequencing91SE</v>
      </c>
      <c r="AA451" s="137">
        <v>0.4</v>
      </c>
      <c r="AB451" s="138" t="s">
        <v>13904</v>
      </c>
      <c r="AC451" s="154" t="s">
        <v>3343</v>
      </c>
      <c r="AD451" s="155"/>
    </row>
    <row r="452" spans="1:30" s="247" customFormat="1" ht="24" customHeight="1">
      <c r="A452" s="139">
        <v>42878</v>
      </c>
      <c r="B452" s="140" t="s">
        <v>16922</v>
      </c>
      <c r="C452" s="141" t="s">
        <v>4732</v>
      </c>
      <c r="D452" s="141" t="s">
        <v>31</v>
      </c>
      <c r="E452" s="141" t="s">
        <v>22599</v>
      </c>
      <c r="F452" s="151">
        <v>42877</v>
      </c>
      <c r="G452" s="141" t="s">
        <v>40</v>
      </c>
      <c r="H452" s="141" t="s">
        <v>22598</v>
      </c>
      <c r="I452" s="141">
        <v>2</v>
      </c>
      <c r="J452" s="144" t="s">
        <v>128</v>
      </c>
      <c r="K452" s="144" t="s">
        <v>22597</v>
      </c>
      <c r="L452" s="141">
        <v>0</v>
      </c>
      <c r="M452" s="141"/>
      <c r="N452" s="141">
        <v>0</v>
      </c>
      <c r="O452" s="141">
        <v>90</v>
      </c>
      <c r="P452" s="141">
        <v>11006.97</v>
      </c>
      <c r="Q452" s="141">
        <v>2300803</v>
      </c>
      <c r="R452" s="141">
        <v>2110261</v>
      </c>
      <c r="S452" s="141">
        <v>91.8</v>
      </c>
      <c r="T452" s="141">
        <v>6.5</v>
      </c>
      <c r="U452" s="141">
        <v>7.82</v>
      </c>
      <c r="V452" s="141">
        <v>33.15</v>
      </c>
      <c r="W452" s="141">
        <v>96.5</v>
      </c>
      <c r="X452" s="141">
        <v>94.19</v>
      </c>
      <c r="Y452" s="141" t="s">
        <v>14316</v>
      </c>
      <c r="Z452" s="188" t="str">
        <f t="shared" si="7"/>
        <v>Re-sequencing91SE</v>
      </c>
      <c r="AA452" s="143">
        <v>0.27272727272727271</v>
      </c>
      <c r="AB452" s="143" t="s">
        <v>13904</v>
      </c>
      <c r="AC452" s="143" t="s">
        <v>3343</v>
      </c>
      <c r="AD452" s="143"/>
    </row>
    <row r="453" spans="1:30" s="247" customFormat="1" ht="24" customHeight="1">
      <c r="A453" s="133">
        <v>42880</v>
      </c>
      <c r="B453" s="134" t="s">
        <v>22652</v>
      </c>
      <c r="C453" s="135" t="s">
        <v>4599</v>
      </c>
      <c r="D453" s="135" t="s">
        <v>31</v>
      </c>
      <c r="E453" s="135" t="s">
        <v>22651</v>
      </c>
      <c r="F453" s="159">
        <v>42877</v>
      </c>
      <c r="G453" s="135" t="s">
        <v>410</v>
      </c>
      <c r="H453" s="135" t="s">
        <v>22650</v>
      </c>
      <c r="I453" s="135">
        <v>1</v>
      </c>
      <c r="J453" s="144" t="s">
        <v>18203</v>
      </c>
      <c r="K453" s="144" t="s">
        <v>5009</v>
      </c>
      <c r="L453" s="135">
        <v>0</v>
      </c>
      <c r="M453" s="135" t="s">
        <v>22606</v>
      </c>
      <c r="N453" s="135">
        <v>0</v>
      </c>
      <c r="O453" s="135" t="s">
        <v>33</v>
      </c>
      <c r="P453" s="135">
        <v>44724</v>
      </c>
      <c r="Q453" s="135">
        <v>4309650</v>
      </c>
      <c r="R453" s="135">
        <v>2191736</v>
      </c>
      <c r="S453" s="135">
        <v>50.86</v>
      </c>
      <c r="T453" s="135">
        <v>0</v>
      </c>
      <c r="U453" s="135">
        <v>0</v>
      </c>
      <c r="V453" s="135" t="s">
        <v>22649</v>
      </c>
      <c r="W453" s="135" t="s">
        <v>22648</v>
      </c>
      <c r="X453" s="135" t="s">
        <v>22647</v>
      </c>
      <c r="Y453" s="287" t="s">
        <v>4625</v>
      </c>
      <c r="Z453" s="287" t="str">
        <f t="shared" si="7"/>
        <v>RNA-Seq101PE</v>
      </c>
      <c r="AA453" s="137">
        <v>1</v>
      </c>
      <c r="AB453" s="138" t="s">
        <v>30</v>
      </c>
      <c r="AC453" s="154" t="s">
        <v>3343</v>
      </c>
      <c r="AD453" s="155"/>
    </row>
    <row r="454" spans="1:30" s="247" customFormat="1" ht="24" customHeight="1">
      <c r="A454" s="139">
        <v>42880</v>
      </c>
      <c r="B454" s="140" t="s">
        <v>22646</v>
      </c>
      <c r="C454" s="141">
        <v>0</v>
      </c>
      <c r="D454" s="141" t="s">
        <v>31</v>
      </c>
      <c r="E454" s="141" t="s">
        <v>22645</v>
      </c>
      <c r="F454" s="151">
        <v>42877</v>
      </c>
      <c r="G454" s="141" t="s">
        <v>410</v>
      </c>
      <c r="H454" s="141" t="s">
        <v>22607</v>
      </c>
      <c r="I454" s="141">
        <v>2</v>
      </c>
      <c r="J454" s="141" t="s">
        <v>32</v>
      </c>
      <c r="K454" s="141" t="s">
        <v>28</v>
      </c>
      <c r="L454" s="141">
        <v>0</v>
      </c>
      <c r="M454" s="141" t="s">
        <v>22613</v>
      </c>
      <c r="N454" s="141">
        <v>189</v>
      </c>
      <c r="O454" s="141" t="s">
        <v>33</v>
      </c>
      <c r="P454" s="141">
        <v>66466.210000000006</v>
      </c>
      <c r="Q454" s="141">
        <v>4309650</v>
      </c>
      <c r="R454" s="141">
        <v>3057047</v>
      </c>
      <c r="S454" s="141">
        <v>70.930000000000007</v>
      </c>
      <c r="T454" s="141" t="s">
        <v>22644</v>
      </c>
      <c r="U454" s="141" t="s">
        <v>22643</v>
      </c>
      <c r="V454" s="141" t="s">
        <v>22642</v>
      </c>
      <c r="W454" s="141" t="s">
        <v>22641</v>
      </c>
      <c r="X454" s="141" t="s">
        <v>22640</v>
      </c>
      <c r="Y454" s="141" t="s">
        <v>4625</v>
      </c>
      <c r="Z454" s="141" t="str">
        <f t="shared" si="7"/>
        <v>0101PE</v>
      </c>
      <c r="AA454" s="143">
        <v>0</v>
      </c>
      <c r="AB454" s="143" t="s">
        <v>30</v>
      </c>
      <c r="AC454" s="143" t="s">
        <v>3343</v>
      </c>
      <c r="AD454" s="143"/>
    </row>
    <row r="455" spans="1:30" s="247" customFormat="1" ht="24" customHeight="1">
      <c r="A455" s="139">
        <v>42880</v>
      </c>
      <c r="B455" s="140" t="s">
        <v>22639</v>
      </c>
      <c r="C455" s="141">
        <v>0</v>
      </c>
      <c r="D455" s="141" t="s">
        <v>31</v>
      </c>
      <c r="E455" s="141" t="s">
        <v>22638</v>
      </c>
      <c r="F455" s="151">
        <v>42877</v>
      </c>
      <c r="G455" s="141" t="s">
        <v>410</v>
      </c>
      <c r="H455" s="141" t="s">
        <v>22607</v>
      </c>
      <c r="I455" s="141">
        <v>3</v>
      </c>
      <c r="J455" s="141" t="s">
        <v>32</v>
      </c>
      <c r="K455" s="141" t="s">
        <v>28</v>
      </c>
      <c r="L455" s="141">
        <v>0</v>
      </c>
      <c r="M455" s="141" t="s">
        <v>22613</v>
      </c>
      <c r="N455" s="141">
        <v>96474</v>
      </c>
      <c r="O455" s="141" t="s">
        <v>33</v>
      </c>
      <c r="P455" s="141">
        <v>71561.34</v>
      </c>
      <c r="Q455" s="141">
        <v>4309650</v>
      </c>
      <c r="R455" s="141">
        <v>3334466</v>
      </c>
      <c r="S455" s="141">
        <v>77.37</v>
      </c>
      <c r="T455" s="141" t="s">
        <v>22637</v>
      </c>
      <c r="U455" s="141" t="s">
        <v>22636</v>
      </c>
      <c r="V455" s="141" t="s">
        <v>22635</v>
      </c>
      <c r="W455" s="141" t="s">
        <v>22634</v>
      </c>
      <c r="X455" s="141" t="s">
        <v>22633</v>
      </c>
      <c r="Y455" s="141" t="s">
        <v>4625</v>
      </c>
      <c r="Z455" s="141" t="str">
        <f t="shared" si="7"/>
        <v>0101PE</v>
      </c>
      <c r="AA455" s="143">
        <v>0</v>
      </c>
      <c r="AB455" s="143" t="s">
        <v>30</v>
      </c>
      <c r="AC455" s="143" t="s">
        <v>3343</v>
      </c>
      <c r="AD455" s="143"/>
    </row>
    <row r="456" spans="1:30" s="247" customFormat="1" ht="24" customHeight="1">
      <c r="A456" s="139">
        <v>42880</v>
      </c>
      <c r="B456" s="140" t="s">
        <v>22632</v>
      </c>
      <c r="C456" s="141">
        <v>0</v>
      </c>
      <c r="D456" s="141" t="s">
        <v>31</v>
      </c>
      <c r="E456" s="141" t="s">
        <v>22631</v>
      </c>
      <c r="F456" s="151">
        <v>42877</v>
      </c>
      <c r="G456" s="141" t="s">
        <v>410</v>
      </c>
      <c r="H456" s="141" t="s">
        <v>22607</v>
      </c>
      <c r="I456" s="141">
        <v>4</v>
      </c>
      <c r="J456" s="144" t="s">
        <v>20135</v>
      </c>
      <c r="K456" s="144" t="s">
        <v>22343</v>
      </c>
      <c r="L456" s="141">
        <v>0</v>
      </c>
      <c r="M456" s="141" t="s">
        <v>22613</v>
      </c>
      <c r="N456" s="141">
        <v>187</v>
      </c>
      <c r="O456" s="141" t="s">
        <v>33</v>
      </c>
      <c r="P456" s="141">
        <v>41043.89</v>
      </c>
      <c r="Q456" s="141">
        <v>4309650</v>
      </c>
      <c r="R456" s="141">
        <v>1957301</v>
      </c>
      <c r="S456" s="141">
        <v>45.42</v>
      </c>
      <c r="T456" s="141" t="s">
        <v>22630</v>
      </c>
      <c r="U456" s="141" t="s">
        <v>22629</v>
      </c>
      <c r="V456" s="141" t="s">
        <v>22628</v>
      </c>
      <c r="W456" s="141" t="s">
        <v>22627</v>
      </c>
      <c r="X456" s="141" t="s">
        <v>22626</v>
      </c>
      <c r="Y456" s="141" t="s">
        <v>4625</v>
      </c>
      <c r="Z456" s="141" t="str">
        <f t="shared" si="7"/>
        <v>0101PE</v>
      </c>
      <c r="AA456" s="143">
        <v>1</v>
      </c>
      <c r="AB456" s="143" t="s">
        <v>30</v>
      </c>
      <c r="AC456" s="143" t="s">
        <v>3343</v>
      </c>
      <c r="AD456" s="143"/>
    </row>
    <row r="457" spans="1:30" s="247" customFormat="1" ht="24" customHeight="1">
      <c r="A457" s="139">
        <v>42880</v>
      </c>
      <c r="B457" s="140" t="s">
        <v>22625</v>
      </c>
      <c r="C457" s="141" t="s">
        <v>16002</v>
      </c>
      <c r="D457" s="141" t="s">
        <v>31</v>
      </c>
      <c r="E457" s="141" t="s">
        <v>22624</v>
      </c>
      <c r="F457" s="151">
        <v>42877</v>
      </c>
      <c r="G457" s="141" t="s">
        <v>410</v>
      </c>
      <c r="H457" s="141" t="s">
        <v>22607</v>
      </c>
      <c r="I457" s="141">
        <v>5</v>
      </c>
      <c r="J457" s="144" t="s">
        <v>20135</v>
      </c>
      <c r="K457" s="144" t="s">
        <v>22343</v>
      </c>
      <c r="L457" s="141">
        <v>0</v>
      </c>
      <c r="M457" s="141" t="s">
        <v>22613</v>
      </c>
      <c r="N457" s="141">
        <v>0</v>
      </c>
      <c r="O457" s="141" t="s">
        <v>33</v>
      </c>
      <c r="P457" s="141">
        <v>43510.49</v>
      </c>
      <c r="Q457" s="141">
        <v>4309650</v>
      </c>
      <c r="R457" s="141">
        <v>1942432</v>
      </c>
      <c r="S457" s="141">
        <v>45.07</v>
      </c>
      <c r="T457" s="141">
        <v>0</v>
      </c>
      <c r="U457" s="141">
        <v>0</v>
      </c>
      <c r="V457" s="141" t="s">
        <v>22623</v>
      </c>
      <c r="W457" s="141" t="s">
        <v>22622</v>
      </c>
      <c r="X457" s="141" t="s">
        <v>22621</v>
      </c>
      <c r="Y457" s="141" t="s">
        <v>4625</v>
      </c>
      <c r="Z457" s="141" t="str">
        <f t="shared" si="7"/>
        <v>Re-sequencing 101PE</v>
      </c>
      <c r="AA457" s="143">
        <v>1</v>
      </c>
      <c r="AB457" s="143" t="s">
        <v>30</v>
      </c>
      <c r="AC457" s="143" t="s">
        <v>3343</v>
      </c>
      <c r="AD457" s="143"/>
    </row>
    <row r="458" spans="1:30" s="247" customFormat="1" ht="24" customHeight="1">
      <c r="A458" s="139">
        <v>42880</v>
      </c>
      <c r="B458" s="140" t="s">
        <v>22620</v>
      </c>
      <c r="C458" s="141" t="s">
        <v>6897</v>
      </c>
      <c r="D458" s="141" t="s">
        <v>31</v>
      </c>
      <c r="E458" s="141" t="s">
        <v>22619</v>
      </c>
      <c r="F458" s="151">
        <v>42877</v>
      </c>
      <c r="G458" s="141" t="s">
        <v>410</v>
      </c>
      <c r="H458" s="141" t="s">
        <v>22607</v>
      </c>
      <c r="I458" s="141">
        <v>6</v>
      </c>
      <c r="J458" s="141" t="s">
        <v>32</v>
      </c>
      <c r="K458" s="141" t="s">
        <v>28</v>
      </c>
      <c r="L458" s="141">
        <v>0</v>
      </c>
      <c r="M458" s="141" t="s">
        <v>22613</v>
      </c>
      <c r="N458" s="141">
        <v>0</v>
      </c>
      <c r="O458" s="141" t="s">
        <v>33</v>
      </c>
      <c r="P458" s="141">
        <v>78135.259999999995</v>
      </c>
      <c r="Q458" s="141">
        <v>4309650</v>
      </c>
      <c r="R458" s="141">
        <v>3526835</v>
      </c>
      <c r="S458" s="141">
        <v>81.84</v>
      </c>
      <c r="T458" s="141">
        <v>0</v>
      </c>
      <c r="U458" s="141">
        <v>0</v>
      </c>
      <c r="V458" s="141" t="s">
        <v>22618</v>
      </c>
      <c r="W458" s="141" t="s">
        <v>22617</v>
      </c>
      <c r="X458" s="141" t="s">
        <v>22616</v>
      </c>
      <c r="Y458" s="141" t="s">
        <v>4625</v>
      </c>
      <c r="Z458" s="141" t="str">
        <f t="shared" si="7"/>
        <v>Transcriptome101PE</v>
      </c>
      <c r="AA458" s="143">
        <v>0</v>
      </c>
      <c r="AB458" s="143" t="s">
        <v>30</v>
      </c>
      <c r="AC458" s="143" t="s">
        <v>3343</v>
      </c>
      <c r="AD458" s="143"/>
    </row>
    <row r="459" spans="1:30" s="247" customFormat="1" ht="24" customHeight="1">
      <c r="A459" s="139">
        <v>42880</v>
      </c>
      <c r="B459" s="140" t="s">
        <v>22615</v>
      </c>
      <c r="C459" s="141">
        <v>0</v>
      </c>
      <c r="D459" s="141" t="s">
        <v>31</v>
      </c>
      <c r="E459" s="141" t="s">
        <v>22614</v>
      </c>
      <c r="F459" s="151">
        <v>42877</v>
      </c>
      <c r="G459" s="141" t="s">
        <v>410</v>
      </c>
      <c r="H459" s="141" t="s">
        <v>22607</v>
      </c>
      <c r="I459" s="141">
        <v>7</v>
      </c>
      <c r="J459" s="141" t="s">
        <v>32</v>
      </c>
      <c r="K459" s="141" t="s">
        <v>28</v>
      </c>
      <c r="L459" s="141">
        <v>0</v>
      </c>
      <c r="M459" s="141" t="s">
        <v>22613</v>
      </c>
      <c r="N459" s="141">
        <v>0</v>
      </c>
      <c r="O459" s="141" t="s">
        <v>33</v>
      </c>
      <c r="P459" s="141">
        <v>69711.56</v>
      </c>
      <c r="Q459" s="141">
        <v>4309650</v>
      </c>
      <c r="R459" s="141">
        <v>3353365</v>
      </c>
      <c r="S459" s="141">
        <v>77.81</v>
      </c>
      <c r="T459" s="141">
        <v>0</v>
      </c>
      <c r="U459" s="141">
        <v>0</v>
      </c>
      <c r="V459" s="141" t="s">
        <v>22612</v>
      </c>
      <c r="W459" s="141" t="s">
        <v>22611</v>
      </c>
      <c r="X459" s="141" t="s">
        <v>22610</v>
      </c>
      <c r="Y459" s="141" t="s">
        <v>4625</v>
      </c>
      <c r="Z459" s="141" t="str">
        <f t="shared" si="7"/>
        <v>0101PE</v>
      </c>
      <c r="AA459" s="143">
        <v>0</v>
      </c>
      <c r="AB459" s="143" t="s">
        <v>30</v>
      </c>
      <c r="AC459" s="143" t="s">
        <v>3343</v>
      </c>
      <c r="AD459" s="143"/>
    </row>
    <row r="460" spans="1:30" s="247" customFormat="1" ht="24" customHeight="1">
      <c r="A460" s="139">
        <v>42880</v>
      </c>
      <c r="B460" s="140" t="s">
        <v>22609</v>
      </c>
      <c r="C460" s="141" t="s">
        <v>4732</v>
      </c>
      <c r="D460" s="141" t="s">
        <v>31</v>
      </c>
      <c r="E460" s="141" t="s">
        <v>22608</v>
      </c>
      <c r="F460" s="151">
        <v>42877</v>
      </c>
      <c r="G460" s="141" t="s">
        <v>410</v>
      </c>
      <c r="H460" s="141" t="s">
        <v>22607</v>
      </c>
      <c r="I460" s="141">
        <v>8</v>
      </c>
      <c r="J460" s="144" t="s">
        <v>18204</v>
      </c>
      <c r="K460" s="144" t="s">
        <v>22099</v>
      </c>
      <c r="L460" s="141">
        <v>0</v>
      </c>
      <c r="M460" s="141" t="s">
        <v>22606</v>
      </c>
      <c r="N460" s="141">
        <v>0</v>
      </c>
      <c r="O460" s="141" t="s">
        <v>33</v>
      </c>
      <c r="P460" s="141">
        <v>62265.9</v>
      </c>
      <c r="Q460" s="141">
        <v>4309650</v>
      </c>
      <c r="R460" s="141">
        <v>2833001</v>
      </c>
      <c r="S460" s="141">
        <v>65.739999999999995</v>
      </c>
      <c r="T460" s="141">
        <v>0</v>
      </c>
      <c r="U460" s="141">
        <v>0</v>
      </c>
      <c r="V460" s="141" t="s">
        <v>22605</v>
      </c>
      <c r="W460" s="141" t="s">
        <v>22604</v>
      </c>
      <c r="X460" s="141" t="s">
        <v>22603</v>
      </c>
      <c r="Y460" s="141" t="s">
        <v>4625</v>
      </c>
      <c r="Z460" s="141" t="str">
        <f t="shared" si="7"/>
        <v>Re-sequencing101PE</v>
      </c>
      <c r="AA460" s="143">
        <v>9.0909090909090912E-2</v>
      </c>
      <c r="AB460" s="143" t="s">
        <v>30</v>
      </c>
      <c r="AC460" s="143" t="s">
        <v>3343</v>
      </c>
      <c r="AD460" s="143"/>
    </row>
    <row r="461" spans="1:30" s="247" customFormat="1" ht="24" customHeight="1">
      <c r="A461" s="133">
        <v>42880</v>
      </c>
      <c r="B461" s="134" t="s">
        <v>16925</v>
      </c>
      <c r="C461" s="135" t="s">
        <v>4732</v>
      </c>
      <c r="D461" s="135" t="s">
        <v>31</v>
      </c>
      <c r="E461" s="135" t="s">
        <v>22596</v>
      </c>
      <c r="F461" s="159">
        <v>42878</v>
      </c>
      <c r="G461" s="135" t="s">
        <v>40</v>
      </c>
      <c r="H461" s="135" t="s">
        <v>22595</v>
      </c>
      <c r="I461" s="135">
        <v>1</v>
      </c>
      <c r="J461" s="135" t="s">
        <v>32</v>
      </c>
      <c r="K461" s="135" t="s">
        <v>28</v>
      </c>
      <c r="L461" s="135">
        <v>0</v>
      </c>
      <c r="M461" s="135"/>
      <c r="N461" s="135">
        <v>86</v>
      </c>
      <c r="O461" s="135" t="s">
        <v>29</v>
      </c>
      <c r="P461" s="135">
        <v>19280.09</v>
      </c>
      <c r="Q461" s="135">
        <v>1988102</v>
      </c>
      <c r="R461" s="135">
        <v>1827251</v>
      </c>
      <c r="S461" s="135">
        <v>91.9</v>
      </c>
      <c r="T461" s="135" t="s">
        <v>22594</v>
      </c>
      <c r="U461" s="135" t="s">
        <v>22593</v>
      </c>
      <c r="V461" s="135" t="s">
        <v>22592</v>
      </c>
      <c r="W461" s="135" t="s">
        <v>22591</v>
      </c>
      <c r="X461" s="135" t="s">
        <v>22590</v>
      </c>
      <c r="Y461" s="287" t="s">
        <v>143</v>
      </c>
      <c r="Z461" s="287" t="str">
        <f t="shared" si="7"/>
        <v>Re-sequencing91PE</v>
      </c>
      <c r="AA461" s="137">
        <v>0</v>
      </c>
      <c r="AB461" s="138" t="s">
        <v>13904</v>
      </c>
      <c r="AC461" s="154" t="s">
        <v>3343</v>
      </c>
      <c r="AD461" s="155"/>
    </row>
    <row r="462" spans="1:30" s="247" customFormat="1" ht="24" customHeight="1">
      <c r="A462" s="139">
        <v>42880</v>
      </c>
      <c r="B462" s="140" t="s">
        <v>22589</v>
      </c>
      <c r="C462" s="141" t="s">
        <v>1370</v>
      </c>
      <c r="D462" s="141" t="s">
        <v>31</v>
      </c>
      <c r="E462" s="141" t="s">
        <v>22588</v>
      </c>
      <c r="F462" s="151">
        <v>42878</v>
      </c>
      <c r="G462" s="141" t="s">
        <v>40</v>
      </c>
      <c r="H462" s="141" t="s">
        <v>22587</v>
      </c>
      <c r="I462" s="141">
        <v>2</v>
      </c>
      <c r="J462" s="141" t="s">
        <v>32</v>
      </c>
      <c r="K462" s="141" t="s">
        <v>28</v>
      </c>
      <c r="L462" s="141">
        <v>0</v>
      </c>
      <c r="M462" s="141"/>
      <c r="N462" s="141">
        <v>193</v>
      </c>
      <c r="O462" s="141" t="s">
        <v>29</v>
      </c>
      <c r="P462" s="141">
        <v>27331.119999999999</v>
      </c>
      <c r="Q462" s="141">
        <v>2518480</v>
      </c>
      <c r="R462" s="141">
        <v>2414762</v>
      </c>
      <c r="S462" s="141">
        <v>95.9</v>
      </c>
      <c r="T462" s="141" t="s">
        <v>22586</v>
      </c>
      <c r="U462" s="141" t="s">
        <v>22585</v>
      </c>
      <c r="V462" s="141" t="s">
        <v>22584</v>
      </c>
      <c r="W462" s="141" t="s">
        <v>22583</v>
      </c>
      <c r="X462" s="141" t="s">
        <v>22582</v>
      </c>
      <c r="Y462" s="141" t="s">
        <v>143</v>
      </c>
      <c r="Z462" s="141" t="str">
        <f t="shared" si="7"/>
        <v>Exome capture91PE</v>
      </c>
      <c r="AA462" s="143">
        <v>0</v>
      </c>
      <c r="AB462" s="143" t="s">
        <v>13904</v>
      </c>
      <c r="AC462" s="143" t="s">
        <v>3343</v>
      </c>
      <c r="AD462" s="143"/>
    </row>
    <row r="463" spans="1:30" s="247" customFormat="1" ht="24" customHeight="1">
      <c r="A463" s="133">
        <v>42880</v>
      </c>
      <c r="B463" s="134" t="s">
        <v>22581</v>
      </c>
      <c r="C463" s="135">
        <v>0</v>
      </c>
      <c r="D463" s="135" t="s">
        <v>31</v>
      </c>
      <c r="E463" s="135" t="s">
        <v>22580</v>
      </c>
      <c r="F463" s="159">
        <v>42874</v>
      </c>
      <c r="G463" s="135" t="s">
        <v>40</v>
      </c>
      <c r="H463" s="135" t="s">
        <v>22579</v>
      </c>
      <c r="I463" s="135">
        <v>1</v>
      </c>
      <c r="J463" s="135" t="s">
        <v>32</v>
      </c>
      <c r="K463" s="135" t="s">
        <v>28</v>
      </c>
      <c r="L463" s="135">
        <v>0</v>
      </c>
      <c r="M463" s="135" t="s">
        <v>22578</v>
      </c>
      <c r="N463" s="135">
        <v>283</v>
      </c>
      <c r="O463" s="135" t="s">
        <v>399</v>
      </c>
      <c r="P463" s="135">
        <v>52048.1</v>
      </c>
      <c r="Q463" s="135">
        <v>1925810</v>
      </c>
      <c r="R463" s="135">
        <v>1813133</v>
      </c>
      <c r="S463" s="135">
        <v>94.3</v>
      </c>
      <c r="T463" s="135" t="s">
        <v>22577</v>
      </c>
      <c r="U463" s="135" t="s">
        <v>22576</v>
      </c>
      <c r="V463" s="135" t="s">
        <v>22575</v>
      </c>
      <c r="W463" s="135" t="s">
        <v>22574</v>
      </c>
      <c r="X463" s="135" t="s">
        <v>22573</v>
      </c>
      <c r="Y463" s="287" t="s">
        <v>8428</v>
      </c>
      <c r="Z463" s="288" t="str">
        <f t="shared" si="7"/>
        <v>0251PE</v>
      </c>
      <c r="AA463" s="137">
        <v>0</v>
      </c>
      <c r="AB463" s="138" t="s">
        <v>30</v>
      </c>
      <c r="AC463" s="154" t="s">
        <v>3343</v>
      </c>
      <c r="AD463" s="155"/>
    </row>
    <row r="464" spans="1:30" s="247" customFormat="1" ht="24" customHeight="1">
      <c r="A464" s="139">
        <v>42880</v>
      </c>
      <c r="B464" s="140" t="s">
        <v>21258</v>
      </c>
      <c r="C464" s="141" t="s">
        <v>2525</v>
      </c>
      <c r="D464" s="141" t="s">
        <v>31</v>
      </c>
      <c r="E464" s="141" t="s">
        <v>22572</v>
      </c>
      <c r="F464" s="151">
        <v>42874</v>
      </c>
      <c r="G464" s="141" t="s">
        <v>40</v>
      </c>
      <c r="H464" s="141" t="s">
        <v>22571</v>
      </c>
      <c r="I464" s="141">
        <v>2</v>
      </c>
      <c r="J464" s="141" t="s">
        <v>32</v>
      </c>
      <c r="K464" s="141" t="s">
        <v>28</v>
      </c>
      <c r="L464" s="141">
        <v>0</v>
      </c>
      <c r="M464" s="141" t="s">
        <v>22570</v>
      </c>
      <c r="N464" s="141">
        <v>0</v>
      </c>
      <c r="O464" s="141" t="s">
        <v>399</v>
      </c>
      <c r="P464" s="141">
        <v>86580.95</v>
      </c>
      <c r="Q464" s="141">
        <v>2843633</v>
      </c>
      <c r="R464" s="141">
        <v>2705654</v>
      </c>
      <c r="S464" s="141">
        <v>95.2</v>
      </c>
      <c r="T464" s="141">
        <v>0</v>
      </c>
      <c r="U464" s="141">
        <v>0</v>
      </c>
      <c r="V464" s="141" t="s">
        <v>22569</v>
      </c>
      <c r="W464" s="141" t="s">
        <v>22568</v>
      </c>
      <c r="X464" s="141" t="s">
        <v>22567</v>
      </c>
      <c r="Y464" s="141" t="s">
        <v>8428</v>
      </c>
      <c r="Z464" s="188" t="str">
        <f t="shared" si="7"/>
        <v>De novo251PE</v>
      </c>
      <c r="AA464" s="143">
        <v>0</v>
      </c>
      <c r="AB464" s="143" t="s">
        <v>30</v>
      </c>
      <c r="AC464" s="143" t="s">
        <v>3343</v>
      </c>
      <c r="AD464" s="143"/>
    </row>
    <row r="465" spans="1:30" s="39" customFormat="1" ht="24" customHeight="1">
      <c r="A465" s="219">
        <v>42880</v>
      </c>
      <c r="B465" s="218" t="s">
        <v>22482</v>
      </c>
      <c r="C465" s="147">
        <v>0</v>
      </c>
      <c r="D465" s="147" t="s">
        <v>3063</v>
      </c>
      <c r="E465" s="219" t="s">
        <v>22481</v>
      </c>
      <c r="F465" s="219">
        <v>42878</v>
      </c>
      <c r="G465" s="135" t="s">
        <v>6941</v>
      </c>
      <c r="H465" s="147" t="s">
        <v>22480</v>
      </c>
      <c r="I465" s="147">
        <v>1</v>
      </c>
      <c r="J465" s="215" t="s">
        <v>2392</v>
      </c>
      <c r="K465" s="219" t="s">
        <v>19023</v>
      </c>
      <c r="L465" s="216" t="s">
        <v>350</v>
      </c>
      <c r="M465" s="219"/>
      <c r="N465" s="215">
        <v>0</v>
      </c>
      <c r="O465" s="135" t="s">
        <v>33</v>
      </c>
      <c r="P465" s="215">
        <v>33213.74</v>
      </c>
      <c r="Q465" s="215">
        <v>2799532</v>
      </c>
      <c r="R465" s="135">
        <v>2685798</v>
      </c>
      <c r="S465" s="135">
        <v>96</v>
      </c>
      <c r="T465" s="215">
        <v>0</v>
      </c>
      <c r="U465" s="215">
        <v>0</v>
      </c>
      <c r="V465" s="215" t="s">
        <v>22485</v>
      </c>
      <c r="W465" s="135" t="s">
        <v>22484</v>
      </c>
      <c r="X465" s="219" t="s">
        <v>22483</v>
      </c>
      <c r="Y465" s="287" t="s">
        <v>4625</v>
      </c>
      <c r="Z465" s="287" t="str">
        <f t="shared" si="7"/>
        <v>0101PE</v>
      </c>
      <c r="AA465" s="261">
        <v>0</v>
      </c>
      <c r="AB465" s="213" t="s">
        <v>2544</v>
      </c>
      <c r="AC465" s="213" t="s">
        <v>16125</v>
      </c>
      <c r="AD465" s="218"/>
    </row>
    <row r="466" spans="1:30" s="39" customFormat="1" ht="24" customHeight="1">
      <c r="A466" s="211">
        <v>42880</v>
      </c>
      <c r="B466" s="210" t="s">
        <v>22482</v>
      </c>
      <c r="C466" s="141">
        <v>0</v>
      </c>
      <c r="D466" s="141" t="s">
        <v>3063</v>
      </c>
      <c r="E466" s="210" t="s">
        <v>22481</v>
      </c>
      <c r="F466" s="151">
        <v>42878</v>
      </c>
      <c r="G466" s="141" t="s">
        <v>3122</v>
      </c>
      <c r="H466" s="208" t="s">
        <v>22480</v>
      </c>
      <c r="I466" s="141">
        <v>2</v>
      </c>
      <c r="J466" s="208" t="s">
        <v>2392</v>
      </c>
      <c r="K466" s="264" t="s">
        <v>19023</v>
      </c>
      <c r="L466" s="208" t="s">
        <v>3058</v>
      </c>
      <c r="M466" s="141"/>
      <c r="N466" s="208">
        <v>0</v>
      </c>
      <c r="O466" s="141" t="s">
        <v>33</v>
      </c>
      <c r="P466" s="141">
        <v>32025.66</v>
      </c>
      <c r="Q466" s="141">
        <v>2693013</v>
      </c>
      <c r="R466" s="141">
        <v>2591563</v>
      </c>
      <c r="S466" s="208">
        <v>96.3</v>
      </c>
      <c r="T466" s="208">
        <v>0</v>
      </c>
      <c r="U466" s="208">
        <v>0</v>
      </c>
      <c r="V466" s="141" t="s">
        <v>22479</v>
      </c>
      <c r="W466" s="141" t="s">
        <v>14110</v>
      </c>
      <c r="X466" s="208" t="s">
        <v>22478</v>
      </c>
      <c r="Y466" s="141" t="s">
        <v>4625</v>
      </c>
      <c r="Z466" s="141" t="str">
        <f t="shared" si="7"/>
        <v>0101PE</v>
      </c>
      <c r="AA466" s="260">
        <v>0</v>
      </c>
      <c r="AB466" s="207" t="s">
        <v>2544</v>
      </c>
      <c r="AC466" s="207" t="s">
        <v>16125</v>
      </c>
      <c r="AD466" s="141"/>
    </row>
    <row r="467" spans="1:30" s="39" customFormat="1" ht="24" customHeight="1">
      <c r="A467" s="219">
        <v>42880</v>
      </c>
      <c r="B467" s="218" t="s">
        <v>22477</v>
      </c>
      <c r="C467" s="147">
        <v>0</v>
      </c>
      <c r="D467" s="147" t="s">
        <v>3063</v>
      </c>
      <c r="E467" s="219" t="s">
        <v>22472</v>
      </c>
      <c r="F467" s="219">
        <v>42878</v>
      </c>
      <c r="G467" s="135" t="s">
        <v>6941</v>
      </c>
      <c r="H467" s="147" t="s">
        <v>22471</v>
      </c>
      <c r="I467" s="147">
        <v>1</v>
      </c>
      <c r="J467" s="215" t="s">
        <v>2392</v>
      </c>
      <c r="K467" s="219" t="s">
        <v>19023</v>
      </c>
      <c r="L467" s="216" t="s">
        <v>350</v>
      </c>
      <c r="M467" s="219"/>
      <c r="N467" s="215">
        <v>0</v>
      </c>
      <c r="O467" s="135" t="s">
        <v>33</v>
      </c>
      <c r="P467" s="215">
        <v>33097.440000000002</v>
      </c>
      <c r="Q467" s="215">
        <v>2893658</v>
      </c>
      <c r="R467" s="135">
        <v>2682881</v>
      </c>
      <c r="S467" s="135">
        <v>92.7</v>
      </c>
      <c r="T467" s="215">
        <v>0</v>
      </c>
      <c r="U467" s="215">
        <v>0</v>
      </c>
      <c r="V467" s="215" t="s">
        <v>22476</v>
      </c>
      <c r="W467" s="135" t="s">
        <v>22475</v>
      </c>
      <c r="X467" s="219" t="s">
        <v>22474</v>
      </c>
      <c r="Y467" s="287" t="s">
        <v>4625</v>
      </c>
      <c r="Z467" s="287" t="str">
        <f t="shared" si="7"/>
        <v>0101PE</v>
      </c>
      <c r="AA467" s="261">
        <v>0</v>
      </c>
      <c r="AB467" s="213" t="s">
        <v>2544</v>
      </c>
      <c r="AC467" s="213" t="s">
        <v>16125</v>
      </c>
      <c r="AD467" s="218"/>
    </row>
    <row r="468" spans="1:30" s="39" customFormat="1" ht="24" customHeight="1">
      <c r="A468" s="211">
        <v>42880</v>
      </c>
      <c r="B468" s="210" t="s">
        <v>22473</v>
      </c>
      <c r="C468" s="141">
        <v>0</v>
      </c>
      <c r="D468" s="141" t="s">
        <v>3063</v>
      </c>
      <c r="E468" s="210" t="s">
        <v>22472</v>
      </c>
      <c r="F468" s="151">
        <v>42878</v>
      </c>
      <c r="G468" s="141" t="s">
        <v>3122</v>
      </c>
      <c r="H468" s="208" t="s">
        <v>22471</v>
      </c>
      <c r="I468" s="141">
        <v>2</v>
      </c>
      <c r="J468" s="208" t="s">
        <v>2392</v>
      </c>
      <c r="K468" s="264" t="s">
        <v>19023</v>
      </c>
      <c r="L468" s="208" t="s">
        <v>3058</v>
      </c>
      <c r="M468" s="141"/>
      <c r="N468" s="208">
        <v>0</v>
      </c>
      <c r="O468" s="141" t="s">
        <v>33</v>
      </c>
      <c r="P468" s="141">
        <v>33807.19</v>
      </c>
      <c r="Q468" s="141">
        <v>2969202</v>
      </c>
      <c r="R468" s="141">
        <v>2743954</v>
      </c>
      <c r="S468" s="208">
        <v>92.4</v>
      </c>
      <c r="T468" s="208">
        <v>0</v>
      </c>
      <c r="U468" s="208">
        <v>0</v>
      </c>
      <c r="V468" s="141" t="s">
        <v>22470</v>
      </c>
      <c r="W468" s="141" t="s">
        <v>22469</v>
      </c>
      <c r="X468" s="208" t="s">
        <v>22468</v>
      </c>
      <c r="Y468" s="141" t="s">
        <v>4625</v>
      </c>
      <c r="Z468" s="141" t="str">
        <f t="shared" si="7"/>
        <v>0101PE</v>
      </c>
      <c r="AA468" s="260">
        <v>0</v>
      </c>
      <c r="AB468" s="207" t="s">
        <v>2544</v>
      </c>
      <c r="AC468" s="207" t="s">
        <v>16125</v>
      </c>
      <c r="AD468" s="141"/>
    </row>
    <row r="469" spans="1:30" s="27" customFormat="1" ht="24" customHeight="1">
      <c r="A469" s="133">
        <v>42880</v>
      </c>
      <c r="B469" s="152" t="s">
        <v>22376</v>
      </c>
      <c r="C469" s="153" t="s">
        <v>6915</v>
      </c>
      <c r="D469" s="153" t="s">
        <v>31</v>
      </c>
      <c r="E469" s="153" t="s">
        <v>22377</v>
      </c>
      <c r="F469" s="133">
        <v>42876</v>
      </c>
      <c r="G469" s="153" t="s">
        <v>135</v>
      </c>
      <c r="H469" s="153" t="s">
        <v>22378</v>
      </c>
      <c r="I469" s="153">
        <v>1</v>
      </c>
      <c r="J469" s="153" t="s">
        <v>7715</v>
      </c>
      <c r="K469" s="153" t="s">
        <v>28</v>
      </c>
      <c r="L469" s="153">
        <v>0</v>
      </c>
      <c r="M469" s="153" t="s">
        <v>22379</v>
      </c>
      <c r="N469" s="153">
        <v>164</v>
      </c>
      <c r="O469" s="153" t="s">
        <v>33</v>
      </c>
      <c r="P469" s="153">
        <v>66162.52</v>
      </c>
      <c r="Q469" s="153">
        <v>4309650</v>
      </c>
      <c r="R469" s="153">
        <v>3021664</v>
      </c>
      <c r="S469" s="153">
        <v>70.11</v>
      </c>
      <c r="T469" s="153" t="s">
        <v>22380</v>
      </c>
      <c r="U469" s="153" t="s">
        <v>22381</v>
      </c>
      <c r="V469" s="153" t="s">
        <v>22382</v>
      </c>
      <c r="W469" s="153" t="s">
        <v>22383</v>
      </c>
      <c r="X469" s="153" t="s">
        <v>22384</v>
      </c>
      <c r="Y469" s="287" t="s">
        <v>4625</v>
      </c>
      <c r="Z469" s="287" t="str">
        <f t="shared" si="7"/>
        <v>Exome capture101PE</v>
      </c>
      <c r="AA469" s="154">
        <v>0</v>
      </c>
      <c r="AB469" s="155" t="s">
        <v>30</v>
      </c>
      <c r="AC469" s="155" t="s">
        <v>139</v>
      </c>
      <c r="AD469" s="206"/>
    </row>
    <row r="470" spans="1:30" s="27" customFormat="1" ht="24" customHeight="1">
      <c r="A470" s="139">
        <v>42880</v>
      </c>
      <c r="B470" s="140" t="s">
        <v>22385</v>
      </c>
      <c r="C470" s="141" t="s">
        <v>34</v>
      </c>
      <c r="D470" s="141" t="s">
        <v>31</v>
      </c>
      <c r="E470" s="141" t="s">
        <v>22377</v>
      </c>
      <c r="F470" s="142">
        <v>42876</v>
      </c>
      <c r="G470" s="141" t="s">
        <v>135</v>
      </c>
      <c r="H470" s="141" t="s">
        <v>22386</v>
      </c>
      <c r="I470" s="141">
        <v>2</v>
      </c>
      <c r="J470" s="141" t="s">
        <v>7715</v>
      </c>
      <c r="K470" s="141" t="s">
        <v>28</v>
      </c>
      <c r="L470" s="141">
        <v>0</v>
      </c>
      <c r="M470" s="141" t="s">
        <v>22379</v>
      </c>
      <c r="N470" s="141">
        <v>168</v>
      </c>
      <c r="O470" s="141" t="s">
        <v>33</v>
      </c>
      <c r="P470" s="141">
        <v>65409.66</v>
      </c>
      <c r="Q470" s="141">
        <v>4309650</v>
      </c>
      <c r="R470" s="141">
        <v>2987903</v>
      </c>
      <c r="S470" s="141">
        <v>69.33</v>
      </c>
      <c r="T470" s="141" t="s">
        <v>22387</v>
      </c>
      <c r="U470" s="141" t="s">
        <v>22388</v>
      </c>
      <c r="V470" s="141" t="s">
        <v>22389</v>
      </c>
      <c r="W470" s="141" t="s">
        <v>22390</v>
      </c>
      <c r="X470" s="141" t="s">
        <v>22391</v>
      </c>
      <c r="Y470" s="141" t="s">
        <v>4625</v>
      </c>
      <c r="Z470" s="141" t="str">
        <f t="shared" si="7"/>
        <v>Exome capture101PE</v>
      </c>
      <c r="AA470" s="143">
        <v>0</v>
      </c>
      <c r="AB470" s="143" t="s">
        <v>30</v>
      </c>
      <c r="AC470" s="156" t="s">
        <v>139</v>
      </c>
      <c r="AD470" s="205"/>
    </row>
    <row r="471" spans="1:30" s="27" customFormat="1" ht="24" customHeight="1">
      <c r="A471" s="139">
        <v>42880</v>
      </c>
      <c r="B471" s="140" t="s">
        <v>22385</v>
      </c>
      <c r="C471" s="141" t="s">
        <v>34</v>
      </c>
      <c r="D471" s="141" t="s">
        <v>31</v>
      </c>
      <c r="E471" s="141" t="s">
        <v>22392</v>
      </c>
      <c r="F471" s="142">
        <v>42876</v>
      </c>
      <c r="G471" s="141" t="s">
        <v>135</v>
      </c>
      <c r="H471" s="141" t="s">
        <v>22386</v>
      </c>
      <c r="I471" s="141">
        <v>3</v>
      </c>
      <c r="J471" s="141" t="s">
        <v>7715</v>
      </c>
      <c r="K471" s="141" t="s">
        <v>28</v>
      </c>
      <c r="L471" s="141">
        <v>0</v>
      </c>
      <c r="M471" s="141" t="s">
        <v>22379</v>
      </c>
      <c r="N471" s="141">
        <v>184</v>
      </c>
      <c r="O471" s="141" t="s">
        <v>33</v>
      </c>
      <c r="P471" s="141">
        <v>67701.490000000005</v>
      </c>
      <c r="Q471" s="141">
        <v>4309650</v>
      </c>
      <c r="R471" s="141">
        <v>3102831</v>
      </c>
      <c r="S471" s="141">
        <v>72</v>
      </c>
      <c r="T471" s="141" t="s">
        <v>22393</v>
      </c>
      <c r="U471" s="141" t="s">
        <v>22394</v>
      </c>
      <c r="V471" s="141" t="s">
        <v>22395</v>
      </c>
      <c r="W471" s="141" t="s">
        <v>22396</v>
      </c>
      <c r="X471" s="141" t="s">
        <v>22397</v>
      </c>
      <c r="Y471" s="141" t="s">
        <v>4625</v>
      </c>
      <c r="Z471" s="141" t="str">
        <f t="shared" si="7"/>
        <v>Exome capture101PE</v>
      </c>
      <c r="AA471" s="143">
        <v>0</v>
      </c>
      <c r="AB471" s="143" t="s">
        <v>30</v>
      </c>
      <c r="AC471" s="156" t="s">
        <v>139</v>
      </c>
      <c r="AD471" s="205"/>
    </row>
    <row r="472" spans="1:30" s="27" customFormat="1" ht="24" customHeight="1">
      <c r="A472" s="139">
        <v>42880</v>
      </c>
      <c r="B472" s="140" t="s">
        <v>22385</v>
      </c>
      <c r="C472" s="141" t="s">
        <v>34</v>
      </c>
      <c r="D472" s="141" t="s">
        <v>31</v>
      </c>
      <c r="E472" s="141" t="s">
        <v>22392</v>
      </c>
      <c r="F472" s="142">
        <v>42876</v>
      </c>
      <c r="G472" s="141" t="s">
        <v>135</v>
      </c>
      <c r="H472" s="141" t="s">
        <v>22386</v>
      </c>
      <c r="I472" s="141">
        <v>4</v>
      </c>
      <c r="J472" s="141" t="s">
        <v>7715</v>
      </c>
      <c r="K472" s="141" t="s">
        <v>28</v>
      </c>
      <c r="L472" s="141">
        <v>0</v>
      </c>
      <c r="M472" s="141" t="s">
        <v>22379</v>
      </c>
      <c r="N472" s="141">
        <v>174</v>
      </c>
      <c r="O472" s="141" t="s">
        <v>33</v>
      </c>
      <c r="P472" s="141">
        <v>67551.990000000005</v>
      </c>
      <c r="Q472" s="141">
        <v>4309650</v>
      </c>
      <c r="R472" s="141">
        <v>3096404</v>
      </c>
      <c r="S472" s="141">
        <v>71.849999999999994</v>
      </c>
      <c r="T472" s="141" t="s">
        <v>22398</v>
      </c>
      <c r="U472" s="141" t="s">
        <v>22399</v>
      </c>
      <c r="V472" s="141" t="s">
        <v>22400</v>
      </c>
      <c r="W472" s="141" t="s">
        <v>22401</v>
      </c>
      <c r="X472" s="141" t="s">
        <v>22402</v>
      </c>
      <c r="Y472" s="141" t="s">
        <v>4625</v>
      </c>
      <c r="Z472" s="141" t="str">
        <f t="shared" si="7"/>
        <v>Exome capture101PE</v>
      </c>
      <c r="AA472" s="143">
        <v>0</v>
      </c>
      <c r="AB472" s="143" t="s">
        <v>30</v>
      </c>
      <c r="AC472" s="156" t="s">
        <v>139</v>
      </c>
      <c r="AD472" s="205"/>
    </row>
    <row r="473" spans="1:30" s="27" customFormat="1" ht="24" customHeight="1">
      <c r="A473" s="139">
        <v>42880</v>
      </c>
      <c r="B473" s="140" t="s">
        <v>21536</v>
      </c>
      <c r="C473" s="141" t="s">
        <v>104</v>
      </c>
      <c r="D473" s="141" t="s">
        <v>31</v>
      </c>
      <c r="E473" s="141" t="s">
        <v>22403</v>
      </c>
      <c r="F473" s="142">
        <v>42876</v>
      </c>
      <c r="G473" s="141" t="s">
        <v>135</v>
      </c>
      <c r="H473" s="141" t="s">
        <v>22386</v>
      </c>
      <c r="I473" s="141">
        <v>5</v>
      </c>
      <c r="J473" s="141" t="s">
        <v>7715</v>
      </c>
      <c r="K473" s="141" t="s">
        <v>28</v>
      </c>
      <c r="L473" s="141">
        <v>0</v>
      </c>
      <c r="M473" s="141" t="s">
        <v>22404</v>
      </c>
      <c r="N473" s="141">
        <v>0</v>
      </c>
      <c r="O473" s="141" t="s">
        <v>33</v>
      </c>
      <c r="P473" s="141">
        <v>75281.490000000005</v>
      </c>
      <c r="Q473" s="141">
        <v>4309650</v>
      </c>
      <c r="R473" s="141">
        <v>3446851</v>
      </c>
      <c r="S473" s="141">
        <v>79.98</v>
      </c>
      <c r="T473" s="141">
        <v>0</v>
      </c>
      <c r="U473" s="141">
        <v>0</v>
      </c>
      <c r="V473" s="141" t="s">
        <v>22405</v>
      </c>
      <c r="W473" s="141" t="s">
        <v>22406</v>
      </c>
      <c r="X473" s="141" t="s">
        <v>22407</v>
      </c>
      <c r="Y473" s="141" t="s">
        <v>4625</v>
      </c>
      <c r="Z473" s="141" t="str">
        <f t="shared" si="7"/>
        <v>Transcriptome101PE</v>
      </c>
      <c r="AA473" s="143">
        <v>0</v>
      </c>
      <c r="AB473" s="143" t="s">
        <v>30</v>
      </c>
      <c r="AC473" s="156" t="s">
        <v>139</v>
      </c>
      <c r="AD473" s="205"/>
    </row>
    <row r="474" spans="1:30" s="27" customFormat="1" ht="24" customHeight="1">
      <c r="A474" s="139">
        <v>42880</v>
      </c>
      <c r="B474" s="140" t="s">
        <v>21130</v>
      </c>
      <c r="C474" s="141" t="s">
        <v>104</v>
      </c>
      <c r="D474" s="141" t="s">
        <v>31</v>
      </c>
      <c r="E474" s="141" t="s">
        <v>22403</v>
      </c>
      <c r="F474" s="142">
        <v>42876</v>
      </c>
      <c r="G474" s="141" t="s">
        <v>135</v>
      </c>
      <c r="H474" s="141" t="s">
        <v>22386</v>
      </c>
      <c r="I474" s="141">
        <v>6</v>
      </c>
      <c r="J474" s="141" t="s">
        <v>7715</v>
      </c>
      <c r="K474" s="141" t="s">
        <v>28</v>
      </c>
      <c r="L474" s="141">
        <v>0</v>
      </c>
      <c r="M474" s="141" t="s">
        <v>22404</v>
      </c>
      <c r="N474" s="141">
        <v>0</v>
      </c>
      <c r="O474" s="141" t="s">
        <v>33</v>
      </c>
      <c r="P474" s="141">
        <v>75658.3</v>
      </c>
      <c r="Q474" s="141">
        <v>4309650</v>
      </c>
      <c r="R474" s="141">
        <v>3455267</v>
      </c>
      <c r="S474" s="141">
        <v>80.180000000000007</v>
      </c>
      <c r="T474" s="141">
        <v>0</v>
      </c>
      <c r="U474" s="141">
        <v>0</v>
      </c>
      <c r="V474" s="141" t="s">
        <v>22408</v>
      </c>
      <c r="W474" s="141" t="s">
        <v>22409</v>
      </c>
      <c r="X474" s="141" t="s">
        <v>22410</v>
      </c>
      <c r="Y474" s="141" t="s">
        <v>4625</v>
      </c>
      <c r="Z474" s="141" t="str">
        <f t="shared" si="7"/>
        <v>Transcriptome101PE</v>
      </c>
      <c r="AA474" s="143">
        <v>0</v>
      </c>
      <c r="AB474" s="143" t="s">
        <v>30</v>
      </c>
      <c r="AC474" s="156" t="s">
        <v>139</v>
      </c>
      <c r="AD474" s="205"/>
    </row>
    <row r="475" spans="1:30" s="27" customFormat="1" ht="24" customHeight="1">
      <c r="A475" s="139">
        <v>42880</v>
      </c>
      <c r="B475" s="140" t="s">
        <v>22411</v>
      </c>
      <c r="C475" s="141" t="s">
        <v>104</v>
      </c>
      <c r="D475" s="141" t="s">
        <v>31</v>
      </c>
      <c r="E475" s="141" t="s">
        <v>22412</v>
      </c>
      <c r="F475" s="142">
        <v>42876</v>
      </c>
      <c r="G475" s="141" t="s">
        <v>135</v>
      </c>
      <c r="H475" s="141" t="s">
        <v>22386</v>
      </c>
      <c r="I475" s="141">
        <v>7</v>
      </c>
      <c r="J475" s="141" t="s">
        <v>7715</v>
      </c>
      <c r="K475" s="141" t="s">
        <v>28</v>
      </c>
      <c r="L475" s="141">
        <v>0</v>
      </c>
      <c r="M475" s="141" t="s">
        <v>22379</v>
      </c>
      <c r="N475" s="141">
        <v>0</v>
      </c>
      <c r="O475" s="141" t="s">
        <v>33</v>
      </c>
      <c r="P475" s="141">
        <v>75136.47</v>
      </c>
      <c r="Q475" s="141">
        <v>4309650</v>
      </c>
      <c r="R475" s="141">
        <v>3382543</v>
      </c>
      <c r="S475" s="141">
        <v>78.489999999999995</v>
      </c>
      <c r="T475" s="141">
        <v>0</v>
      </c>
      <c r="U475" s="141">
        <v>0</v>
      </c>
      <c r="V475" s="141" t="s">
        <v>22413</v>
      </c>
      <c r="W475" s="141" t="s">
        <v>22414</v>
      </c>
      <c r="X475" s="141" t="s">
        <v>22415</v>
      </c>
      <c r="Y475" s="141" t="s">
        <v>4625</v>
      </c>
      <c r="Z475" s="141" t="str">
        <f t="shared" si="7"/>
        <v>Transcriptome101PE</v>
      </c>
      <c r="AA475" s="143">
        <v>0</v>
      </c>
      <c r="AB475" s="143" t="s">
        <v>30</v>
      </c>
      <c r="AC475" s="156" t="s">
        <v>139</v>
      </c>
      <c r="AD475" s="205"/>
    </row>
    <row r="476" spans="1:30" s="27" customFormat="1" ht="24" customHeight="1">
      <c r="A476" s="139">
        <v>42880</v>
      </c>
      <c r="B476" s="140" t="s">
        <v>22411</v>
      </c>
      <c r="C476" s="141" t="s">
        <v>104</v>
      </c>
      <c r="D476" s="141" t="s">
        <v>31</v>
      </c>
      <c r="E476" s="141" t="s">
        <v>22412</v>
      </c>
      <c r="F476" s="142">
        <v>42876</v>
      </c>
      <c r="G476" s="141" t="s">
        <v>135</v>
      </c>
      <c r="H476" s="141" t="s">
        <v>22386</v>
      </c>
      <c r="I476" s="141">
        <v>8</v>
      </c>
      <c r="J476" s="141" t="s">
        <v>7715</v>
      </c>
      <c r="K476" s="141" t="s">
        <v>28</v>
      </c>
      <c r="L476" s="141">
        <v>0</v>
      </c>
      <c r="M476" s="141" t="s">
        <v>22379</v>
      </c>
      <c r="N476" s="141">
        <v>0</v>
      </c>
      <c r="O476" s="141" t="s">
        <v>33</v>
      </c>
      <c r="P476" s="141">
        <v>75351.5</v>
      </c>
      <c r="Q476" s="141">
        <v>4309650</v>
      </c>
      <c r="R476" s="141">
        <v>3429377</v>
      </c>
      <c r="S476" s="141">
        <v>79.569999999999993</v>
      </c>
      <c r="T476" s="141">
        <v>0</v>
      </c>
      <c r="U476" s="141">
        <v>0</v>
      </c>
      <c r="V476" s="141" t="s">
        <v>22416</v>
      </c>
      <c r="W476" s="141" t="s">
        <v>22417</v>
      </c>
      <c r="X476" s="141" t="s">
        <v>22418</v>
      </c>
      <c r="Y476" s="141" t="s">
        <v>4625</v>
      </c>
      <c r="Z476" s="141" t="str">
        <f t="shared" si="7"/>
        <v>Transcriptome101PE</v>
      </c>
      <c r="AA476" s="143">
        <v>0</v>
      </c>
      <c r="AB476" s="143" t="s">
        <v>30</v>
      </c>
      <c r="AC476" s="156" t="s">
        <v>139</v>
      </c>
      <c r="AD476" s="205"/>
    </row>
    <row r="477" spans="1:30" s="27" customFormat="1" ht="24" customHeight="1">
      <c r="A477" s="133">
        <v>42880</v>
      </c>
      <c r="B477" s="152" t="s">
        <v>22385</v>
      </c>
      <c r="C477" s="153" t="s">
        <v>6915</v>
      </c>
      <c r="D477" s="153" t="s">
        <v>31</v>
      </c>
      <c r="E477" s="153" t="s">
        <v>22419</v>
      </c>
      <c r="F477" s="133">
        <v>42876</v>
      </c>
      <c r="G477" s="153" t="s">
        <v>135</v>
      </c>
      <c r="H477" s="153" t="s">
        <v>22420</v>
      </c>
      <c r="I477" s="153">
        <v>1</v>
      </c>
      <c r="J477" s="153" t="s">
        <v>7715</v>
      </c>
      <c r="K477" s="153" t="s">
        <v>28</v>
      </c>
      <c r="L477" s="153">
        <v>0</v>
      </c>
      <c r="M477" s="153" t="s">
        <v>22421</v>
      </c>
      <c r="N477" s="153">
        <v>171</v>
      </c>
      <c r="O477" s="153" t="s">
        <v>33</v>
      </c>
      <c r="P477" s="153">
        <v>70344.14</v>
      </c>
      <c r="Q477" s="153">
        <v>4309650</v>
      </c>
      <c r="R477" s="153">
        <v>3197488</v>
      </c>
      <c r="S477" s="153">
        <v>74.19</v>
      </c>
      <c r="T477" s="153" t="s">
        <v>22422</v>
      </c>
      <c r="U477" s="153" t="s">
        <v>9301</v>
      </c>
      <c r="V477" s="153" t="s">
        <v>22423</v>
      </c>
      <c r="W477" s="153" t="s">
        <v>22424</v>
      </c>
      <c r="X477" s="153" t="s">
        <v>20751</v>
      </c>
      <c r="Y477" s="287" t="s">
        <v>4625</v>
      </c>
      <c r="Z477" s="287" t="str">
        <f t="shared" si="7"/>
        <v>Exome capture101PE</v>
      </c>
      <c r="AA477" s="154">
        <v>0</v>
      </c>
      <c r="AB477" s="155" t="s">
        <v>30</v>
      </c>
      <c r="AC477" s="155" t="s">
        <v>139</v>
      </c>
      <c r="AD477" s="206"/>
    </row>
    <row r="478" spans="1:30" s="27" customFormat="1" ht="24" customHeight="1">
      <c r="A478" s="139">
        <v>42880</v>
      </c>
      <c r="B478" s="140" t="s">
        <v>22385</v>
      </c>
      <c r="C478" s="141" t="s">
        <v>34</v>
      </c>
      <c r="D478" s="141" t="s">
        <v>31</v>
      </c>
      <c r="E478" s="141" t="s">
        <v>22419</v>
      </c>
      <c r="F478" s="142">
        <v>42876</v>
      </c>
      <c r="G478" s="141" t="s">
        <v>135</v>
      </c>
      <c r="H478" s="141" t="s">
        <v>22425</v>
      </c>
      <c r="I478" s="141">
        <v>2</v>
      </c>
      <c r="J478" s="141" t="s">
        <v>7715</v>
      </c>
      <c r="K478" s="141" t="s">
        <v>28</v>
      </c>
      <c r="L478" s="141">
        <v>0</v>
      </c>
      <c r="M478" s="141" t="s">
        <v>22421</v>
      </c>
      <c r="N478" s="141">
        <v>179</v>
      </c>
      <c r="O478" s="141" t="s">
        <v>33</v>
      </c>
      <c r="P478" s="141">
        <v>70094.600000000006</v>
      </c>
      <c r="Q478" s="141">
        <v>4309650</v>
      </c>
      <c r="R478" s="141">
        <v>3183503</v>
      </c>
      <c r="S478" s="141">
        <v>73.87</v>
      </c>
      <c r="T478" s="141" t="s">
        <v>22426</v>
      </c>
      <c r="U478" s="141" t="s">
        <v>22427</v>
      </c>
      <c r="V478" s="141" t="s">
        <v>22428</v>
      </c>
      <c r="W478" s="141" t="s">
        <v>22429</v>
      </c>
      <c r="X478" s="141" t="s">
        <v>22430</v>
      </c>
      <c r="Y478" s="141" t="s">
        <v>4625</v>
      </c>
      <c r="Z478" s="141" t="str">
        <f t="shared" si="7"/>
        <v>Exome capture101PE</v>
      </c>
      <c r="AA478" s="143">
        <v>0</v>
      </c>
      <c r="AB478" s="143" t="s">
        <v>30</v>
      </c>
      <c r="AC478" s="156" t="s">
        <v>139</v>
      </c>
      <c r="AD478" s="205"/>
    </row>
    <row r="479" spans="1:30" s="27" customFormat="1" ht="24" customHeight="1">
      <c r="A479" s="139">
        <v>42880</v>
      </c>
      <c r="B479" s="140" t="s">
        <v>22385</v>
      </c>
      <c r="C479" s="141" t="s">
        <v>34</v>
      </c>
      <c r="D479" s="141" t="s">
        <v>31</v>
      </c>
      <c r="E479" s="141" t="s">
        <v>22431</v>
      </c>
      <c r="F479" s="142">
        <v>42876</v>
      </c>
      <c r="G479" s="141" t="s">
        <v>135</v>
      </c>
      <c r="H479" s="141" t="s">
        <v>22425</v>
      </c>
      <c r="I479" s="141">
        <v>3</v>
      </c>
      <c r="J479" s="141" t="s">
        <v>7715</v>
      </c>
      <c r="K479" s="141" t="s">
        <v>28</v>
      </c>
      <c r="L479" s="141">
        <v>0</v>
      </c>
      <c r="M479" s="141" t="s">
        <v>22421</v>
      </c>
      <c r="N479" s="141">
        <v>161</v>
      </c>
      <c r="O479" s="141" t="s">
        <v>33</v>
      </c>
      <c r="P479" s="141">
        <v>70483.55</v>
      </c>
      <c r="Q479" s="141">
        <v>4309650</v>
      </c>
      <c r="R479" s="141">
        <v>3225510</v>
      </c>
      <c r="S479" s="141">
        <v>74.84</v>
      </c>
      <c r="T479" s="141" t="s">
        <v>22432</v>
      </c>
      <c r="U479" s="141" t="s">
        <v>22433</v>
      </c>
      <c r="V479" s="141" t="s">
        <v>5901</v>
      </c>
      <c r="W479" s="141" t="s">
        <v>22434</v>
      </c>
      <c r="X479" s="141" t="s">
        <v>22435</v>
      </c>
      <c r="Y479" s="141" t="s">
        <v>4625</v>
      </c>
      <c r="Z479" s="141" t="str">
        <f t="shared" si="7"/>
        <v>Exome capture101PE</v>
      </c>
      <c r="AA479" s="143">
        <v>0</v>
      </c>
      <c r="AB479" s="143" t="s">
        <v>30</v>
      </c>
      <c r="AC479" s="156" t="s">
        <v>139</v>
      </c>
      <c r="AD479" s="205"/>
    </row>
    <row r="480" spans="1:30" s="27" customFormat="1" ht="24" customHeight="1">
      <c r="A480" s="139">
        <v>42880</v>
      </c>
      <c r="B480" s="140" t="s">
        <v>22385</v>
      </c>
      <c r="C480" s="141" t="s">
        <v>34</v>
      </c>
      <c r="D480" s="141" t="s">
        <v>31</v>
      </c>
      <c r="E480" s="141" t="s">
        <v>22431</v>
      </c>
      <c r="F480" s="142">
        <v>42876</v>
      </c>
      <c r="G480" s="141" t="s">
        <v>135</v>
      </c>
      <c r="H480" s="141" t="s">
        <v>22425</v>
      </c>
      <c r="I480" s="141">
        <v>4</v>
      </c>
      <c r="J480" s="141" t="s">
        <v>7715</v>
      </c>
      <c r="K480" s="141" t="s">
        <v>28</v>
      </c>
      <c r="L480" s="141">
        <v>0</v>
      </c>
      <c r="M480" s="141" t="s">
        <v>22421</v>
      </c>
      <c r="N480" s="141">
        <v>161</v>
      </c>
      <c r="O480" s="141" t="s">
        <v>33</v>
      </c>
      <c r="P480" s="141">
        <v>70511.929999999993</v>
      </c>
      <c r="Q480" s="141">
        <v>4309650</v>
      </c>
      <c r="R480" s="141">
        <v>3226149</v>
      </c>
      <c r="S480" s="141">
        <v>74.86</v>
      </c>
      <c r="T480" s="141" t="s">
        <v>22436</v>
      </c>
      <c r="U480" s="141" t="s">
        <v>22437</v>
      </c>
      <c r="V480" s="141" t="s">
        <v>22438</v>
      </c>
      <c r="W480" s="141" t="s">
        <v>22439</v>
      </c>
      <c r="X480" s="141" t="s">
        <v>22440</v>
      </c>
      <c r="Y480" s="141" t="s">
        <v>4625</v>
      </c>
      <c r="Z480" s="141" t="str">
        <f t="shared" si="7"/>
        <v>Exome capture101PE</v>
      </c>
      <c r="AA480" s="143">
        <v>0</v>
      </c>
      <c r="AB480" s="143" t="s">
        <v>30</v>
      </c>
      <c r="AC480" s="156" t="s">
        <v>139</v>
      </c>
      <c r="AD480" s="205"/>
    </row>
    <row r="481" spans="1:30" s="27" customFormat="1" ht="24" customHeight="1">
      <c r="A481" s="139">
        <v>42880</v>
      </c>
      <c r="B481" s="140" t="s">
        <v>22441</v>
      </c>
      <c r="C481" s="141" t="s">
        <v>34</v>
      </c>
      <c r="D481" s="141" t="s">
        <v>31</v>
      </c>
      <c r="E481" s="141" t="s">
        <v>22442</v>
      </c>
      <c r="F481" s="142">
        <v>42876</v>
      </c>
      <c r="G481" s="141" t="s">
        <v>135</v>
      </c>
      <c r="H481" s="141" t="s">
        <v>22425</v>
      </c>
      <c r="I481" s="141">
        <v>5</v>
      </c>
      <c r="J481" s="141" t="s">
        <v>7715</v>
      </c>
      <c r="K481" s="141" t="s">
        <v>28</v>
      </c>
      <c r="L481" s="141">
        <v>0</v>
      </c>
      <c r="M481" s="141" t="s">
        <v>22443</v>
      </c>
      <c r="N481" s="141">
        <v>186</v>
      </c>
      <c r="O481" s="141" t="s">
        <v>33</v>
      </c>
      <c r="P481" s="141">
        <v>71417.45</v>
      </c>
      <c r="Q481" s="141">
        <v>4309650</v>
      </c>
      <c r="R481" s="141">
        <v>3280558</v>
      </c>
      <c r="S481" s="141">
        <v>76.12</v>
      </c>
      <c r="T481" s="141" t="s">
        <v>22444</v>
      </c>
      <c r="U481" s="141" t="s">
        <v>22445</v>
      </c>
      <c r="V481" s="141" t="s">
        <v>22446</v>
      </c>
      <c r="W481" s="141" t="s">
        <v>22447</v>
      </c>
      <c r="X481" s="141" t="s">
        <v>22448</v>
      </c>
      <c r="Y481" s="141" t="s">
        <v>4625</v>
      </c>
      <c r="Z481" s="141" t="str">
        <f t="shared" si="7"/>
        <v>Exome capture101PE</v>
      </c>
      <c r="AA481" s="143">
        <v>0</v>
      </c>
      <c r="AB481" s="143" t="s">
        <v>30</v>
      </c>
      <c r="AC481" s="156" t="s">
        <v>139</v>
      </c>
      <c r="AD481" s="205"/>
    </row>
    <row r="482" spans="1:30" s="27" customFormat="1" ht="24" customHeight="1">
      <c r="A482" s="139">
        <v>42880</v>
      </c>
      <c r="B482" s="140" t="s">
        <v>22441</v>
      </c>
      <c r="C482" s="141" t="s">
        <v>34</v>
      </c>
      <c r="D482" s="141" t="s">
        <v>31</v>
      </c>
      <c r="E482" s="141" t="s">
        <v>22442</v>
      </c>
      <c r="F482" s="142">
        <v>42876</v>
      </c>
      <c r="G482" s="141" t="s">
        <v>135</v>
      </c>
      <c r="H482" s="141" t="s">
        <v>22425</v>
      </c>
      <c r="I482" s="141">
        <v>6</v>
      </c>
      <c r="J482" s="141" t="s">
        <v>7715</v>
      </c>
      <c r="K482" s="141" t="s">
        <v>28</v>
      </c>
      <c r="L482" s="141">
        <v>0</v>
      </c>
      <c r="M482" s="141" t="s">
        <v>22443</v>
      </c>
      <c r="N482" s="141">
        <v>182</v>
      </c>
      <c r="O482" s="141" t="s">
        <v>33</v>
      </c>
      <c r="P482" s="141">
        <v>70541.899999999994</v>
      </c>
      <c r="Q482" s="141">
        <v>4309650</v>
      </c>
      <c r="R482" s="141">
        <v>3238241</v>
      </c>
      <c r="S482" s="141">
        <v>75.14</v>
      </c>
      <c r="T482" s="141" t="s">
        <v>22449</v>
      </c>
      <c r="U482" s="141" t="s">
        <v>17825</v>
      </c>
      <c r="V482" s="141" t="s">
        <v>22450</v>
      </c>
      <c r="W482" s="141" t="s">
        <v>22451</v>
      </c>
      <c r="X482" s="141" t="s">
        <v>22452</v>
      </c>
      <c r="Y482" s="141" t="s">
        <v>4625</v>
      </c>
      <c r="Z482" s="141" t="str">
        <f t="shared" si="7"/>
        <v>Exome capture101PE</v>
      </c>
      <c r="AA482" s="143">
        <v>0</v>
      </c>
      <c r="AB482" s="143" t="s">
        <v>30</v>
      </c>
      <c r="AC482" s="156" t="s">
        <v>139</v>
      </c>
      <c r="AD482" s="205"/>
    </row>
    <row r="483" spans="1:30" s="27" customFormat="1" ht="24" customHeight="1">
      <c r="A483" s="139">
        <v>42880</v>
      </c>
      <c r="B483" s="140" t="s">
        <v>22385</v>
      </c>
      <c r="C483" s="141" t="s">
        <v>34</v>
      </c>
      <c r="D483" s="141" t="s">
        <v>31</v>
      </c>
      <c r="E483" s="141" t="s">
        <v>22453</v>
      </c>
      <c r="F483" s="142">
        <v>42876</v>
      </c>
      <c r="G483" s="141" t="s">
        <v>135</v>
      </c>
      <c r="H483" s="141" t="s">
        <v>22425</v>
      </c>
      <c r="I483" s="141">
        <v>7</v>
      </c>
      <c r="J483" s="141" t="s">
        <v>7715</v>
      </c>
      <c r="K483" s="141" t="s">
        <v>28</v>
      </c>
      <c r="L483" s="141">
        <v>0</v>
      </c>
      <c r="M483" s="141" t="s">
        <v>22421</v>
      </c>
      <c r="N483" s="141">
        <v>171</v>
      </c>
      <c r="O483" s="141" t="s">
        <v>33</v>
      </c>
      <c r="P483" s="141">
        <v>72008.009999999995</v>
      </c>
      <c r="Q483" s="141">
        <v>4309650</v>
      </c>
      <c r="R483" s="141">
        <v>3300140</v>
      </c>
      <c r="S483" s="141">
        <v>76.58</v>
      </c>
      <c r="T483" s="141" t="s">
        <v>22454</v>
      </c>
      <c r="U483" s="141" t="s">
        <v>22455</v>
      </c>
      <c r="V483" s="141" t="s">
        <v>22456</v>
      </c>
      <c r="W483" s="141" t="s">
        <v>22457</v>
      </c>
      <c r="X483" s="141" t="s">
        <v>22458</v>
      </c>
      <c r="Y483" s="141" t="s">
        <v>4625</v>
      </c>
      <c r="Z483" s="141" t="str">
        <f t="shared" si="7"/>
        <v>Exome capture101PE</v>
      </c>
      <c r="AA483" s="143">
        <v>0</v>
      </c>
      <c r="AB483" s="143" t="s">
        <v>30</v>
      </c>
      <c r="AC483" s="156" t="s">
        <v>139</v>
      </c>
      <c r="AD483" s="205"/>
    </row>
    <row r="484" spans="1:30" s="27" customFormat="1" ht="24" customHeight="1">
      <c r="A484" s="139">
        <v>42880</v>
      </c>
      <c r="B484" s="140" t="s">
        <v>22385</v>
      </c>
      <c r="C484" s="141" t="s">
        <v>34</v>
      </c>
      <c r="D484" s="141" t="s">
        <v>31</v>
      </c>
      <c r="E484" s="141" t="s">
        <v>22453</v>
      </c>
      <c r="F484" s="142">
        <v>42876</v>
      </c>
      <c r="G484" s="141" t="s">
        <v>135</v>
      </c>
      <c r="H484" s="141" t="s">
        <v>22425</v>
      </c>
      <c r="I484" s="141">
        <v>8</v>
      </c>
      <c r="J484" s="141" t="s">
        <v>7715</v>
      </c>
      <c r="K484" s="141" t="s">
        <v>28</v>
      </c>
      <c r="L484" s="141">
        <v>0</v>
      </c>
      <c r="M484" s="141" t="s">
        <v>22421</v>
      </c>
      <c r="N484" s="141">
        <v>162</v>
      </c>
      <c r="O484" s="141" t="s">
        <v>33</v>
      </c>
      <c r="P484" s="141">
        <v>71019.98</v>
      </c>
      <c r="Q484" s="141">
        <v>4309650</v>
      </c>
      <c r="R484" s="141">
        <v>3272319</v>
      </c>
      <c r="S484" s="141">
        <v>75.930000000000007</v>
      </c>
      <c r="T484" s="141" t="s">
        <v>22459</v>
      </c>
      <c r="U484" s="141" t="s">
        <v>22460</v>
      </c>
      <c r="V484" s="141" t="s">
        <v>22461</v>
      </c>
      <c r="W484" s="141" t="s">
        <v>22462</v>
      </c>
      <c r="X484" s="141" t="s">
        <v>22463</v>
      </c>
      <c r="Y484" s="141" t="s">
        <v>4625</v>
      </c>
      <c r="Z484" s="141" t="str">
        <f t="shared" si="7"/>
        <v>Exome capture101PE</v>
      </c>
      <c r="AA484" s="143">
        <v>0</v>
      </c>
      <c r="AB484" s="143" t="s">
        <v>30</v>
      </c>
      <c r="AC484" s="156" t="s">
        <v>139</v>
      </c>
      <c r="AD484" s="205"/>
    </row>
    <row r="485" spans="1:30" s="39" customFormat="1" ht="24" customHeight="1">
      <c r="A485" s="219">
        <v>42881</v>
      </c>
      <c r="B485" s="218" t="s">
        <v>24036</v>
      </c>
      <c r="C485" s="147">
        <v>0</v>
      </c>
      <c r="D485" s="147" t="s">
        <v>24021</v>
      </c>
      <c r="E485" s="219" t="s">
        <v>24035</v>
      </c>
      <c r="F485" s="219">
        <v>42878</v>
      </c>
      <c r="G485" s="135" t="s">
        <v>11447</v>
      </c>
      <c r="H485" s="147" t="s">
        <v>24018</v>
      </c>
      <c r="I485" s="147">
        <v>1</v>
      </c>
      <c r="J485" s="215" t="s">
        <v>24017</v>
      </c>
      <c r="K485" s="219" t="s">
        <v>24016</v>
      </c>
      <c r="L485" s="216" t="s">
        <v>24015</v>
      </c>
      <c r="M485" s="219"/>
      <c r="N485" s="215">
        <v>0</v>
      </c>
      <c r="O485" s="135" t="s">
        <v>33</v>
      </c>
      <c r="P485" s="215">
        <v>72683.42</v>
      </c>
      <c r="Q485" s="215">
        <v>4309650</v>
      </c>
      <c r="R485" s="135">
        <v>3375718</v>
      </c>
      <c r="S485" s="135">
        <v>78.33</v>
      </c>
      <c r="T485" s="215">
        <v>0</v>
      </c>
      <c r="U485" s="215">
        <v>0</v>
      </c>
      <c r="V485" s="215" t="s">
        <v>24034</v>
      </c>
      <c r="W485" s="135" t="s">
        <v>22447</v>
      </c>
      <c r="X485" s="219" t="s">
        <v>24033</v>
      </c>
      <c r="Y485" s="147" t="s">
        <v>4625</v>
      </c>
      <c r="Z485" s="147" t="str">
        <f t="shared" si="7"/>
        <v>0101PE</v>
      </c>
      <c r="AA485" s="261">
        <v>0</v>
      </c>
      <c r="AB485" s="213" t="s">
        <v>24024</v>
      </c>
      <c r="AC485" s="213" t="s">
        <v>24023</v>
      </c>
      <c r="AD485" s="218"/>
    </row>
    <row r="486" spans="1:30" s="39" customFormat="1" ht="24" customHeight="1">
      <c r="A486" s="211">
        <v>42881</v>
      </c>
      <c r="B486" s="210" t="s">
        <v>24022</v>
      </c>
      <c r="C486" s="141">
        <v>0</v>
      </c>
      <c r="D486" s="141" t="s">
        <v>24021</v>
      </c>
      <c r="E486" s="210" t="s">
        <v>24032</v>
      </c>
      <c r="F486" s="151">
        <v>42878</v>
      </c>
      <c r="G486" s="141" t="s">
        <v>24019</v>
      </c>
      <c r="H486" s="208" t="s">
        <v>24018</v>
      </c>
      <c r="I486" s="141">
        <v>2</v>
      </c>
      <c r="J486" s="208" t="s">
        <v>24017</v>
      </c>
      <c r="K486" s="264" t="s">
        <v>24016</v>
      </c>
      <c r="L486" s="208" t="s">
        <v>24015</v>
      </c>
      <c r="M486" s="141"/>
      <c r="N486" s="208">
        <v>0</v>
      </c>
      <c r="O486" s="141" t="s">
        <v>33</v>
      </c>
      <c r="P486" s="141">
        <v>73194.460000000006</v>
      </c>
      <c r="Q486" s="141">
        <v>4309650</v>
      </c>
      <c r="R486" s="141">
        <v>3383969</v>
      </c>
      <c r="S486" s="208">
        <v>78.52</v>
      </c>
      <c r="T486" s="208">
        <v>0</v>
      </c>
      <c r="U486" s="208">
        <v>0</v>
      </c>
      <c r="V486" s="141" t="s">
        <v>24031</v>
      </c>
      <c r="W486" s="141" t="s">
        <v>24030</v>
      </c>
      <c r="X486" s="208" t="s">
        <v>24029</v>
      </c>
      <c r="Y486" s="141" t="s">
        <v>4625</v>
      </c>
      <c r="Z486" s="141" t="str">
        <f t="shared" si="7"/>
        <v>0101PE</v>
      </c>
      <c r="AA486" s="260">
        <v>0</v>
      </c>
      <c r="AB486" s="207" t="s">
        <v>24024</v>
      </c>
      <c r="AC486" s="207" t="s">
        <v>24023</v>
      </c>
      <c r="AD486" s="141"/>
    </row>
    <row r="487" spans="1:30" s="39" customFormat="1" ht="24" customHeight="1">
      <c r="A487" s="211">
        <v>42881</v>
      </c>
      <c r="B487" s="210" t="s">
        <v>24022</v>
      </c>
      <c r="C487" s="141">
        <v>0</v>
      </c>
      <c r="D487" s="141" t="s">
        <v>24021</v>
      </c>
      <c r="E487" s="210" t="s">
        <v>24028</v>
      </c>
      <c r="F487" s="151">
        <v>42878</v>
      </c>
      <c r="G487" s="141" t="s">
        <v>24019</v>
      </c>
      <c r="H487" s="208" t="s">
        <v>24018</v>
      </c>
      <c r="I487" s="141">
        <v>3</v>
      </c>
      <c r="J487" s="208" t="s">
        <v>24017</v>
      </c>
      <c r="K487" s="264" t="s">
        <v>24016</v>
      </c>
      <c r="L487" s="208" t="s">
        <v>24015</v>
      </c>
      <c r="M487" s="141"/>
      <c r="N487" s="208">
        <v>0</v>
      </c>
      <c r="O487" s="141" t="s">
        <v>33</v>
      </c>
      <c r="P487" s="141">
        <v>72207.070000000007</v>
      </c>
      <c r="Q487" s="141">
        <v>4309650</v>
      </c>
      <c r="R487" s="141">
        <v>3347323</v>
      </c>
      <c r="S487" s="208">
        <v>77.67</v>
      </c>
      <c r="T487" s="208">
        <v>0</v>
      </c>
      <c r="U487" s="208">
        <v>0</v>
      </c>
      <c r="V487" s="141" t="s">
        <v>24027</v>
      </c>
      <c r="W487" s="141" t="s">
        <v>24026</v>
      </c>
      <c r="X487" s="208" t="s">
        <v>24025</v>
      </c>
      <c r="Y487" s="141" t="s">
        <v>4625</v>
      </c>
      <c r="Z487" s="141" t="str">
        <f t="shared" si="7"/>
        <v>0101PE</v>
      </c>
      <c r="AA487" s="260">
        <v>0</v>
      </c>
      <c r="AB487" s="207" t="s">
        <v>24024</v>
      </c>
      <c r="AC487" s="207" t="s">
        <v>24023</v>
      </c>
      <c r="AD487" s="141"/>
    </row>
    <row r="488" spans="1:30" s="39" customFormat="1" ht="24" customHeight="1">
      <c r="A488" s="211">
        <v>42881</v>
      </c>
      <c r="B488" s="210" t="s">
        <v>24022</v>
      </c>
      <c r="C488" s="141">
        <v>0</v>
      </c>
      <c r="D488" s="141" t="s">
        <v>24021</v>
      </c>
      <c r="E488" s="210" t="s">
        <v>24020</v>
      </c>
      <c r="F488" s="151">
        <v>42878</v>
      </c>
      <c r="G488" s="141" t="s">
        <v>24019</v>
      </c>
      <c r="H488" s="208" t="s">
        <v>24018</v>
      </c>
      <c r="I488" s="141">
        <v>4</v>
      </c>
      <c r="J488" s="208" t="s">
        <v>24017</v>
      </c>
      <c r="K488" s="264" t="s">
        <v>24016</v>
      </c>
      <c r="L488" s="208" t="s">
        <v>24015</v>
      </c>
      <c r="M488" s="141"/>
      <c r="N488" s="208">
        <v>0</v>
      </c>
      <c r="O488" s="141" t="s">
        <v>33</v>
      </c>
      <c r="P488" s="141">
        <v>71443.41</v>
      </c>
      <c r="Q488" s="141">
        <v>4309650</v>
      </c>
      <c r="R488" s="141">
        <v>3292021</v>
      </c>
      <c r="S488" s="208">
        <v>76.39</v>
      </c>
      <c r="T488" s="208">
        <v>0</v>
      </c>
      <c r="U488" s="208">
        <v>0</v>
      </c>
      <c r="V488" s="141" t="s">
        <v>24014</v>
      </c>
      <c r="W488" s="141" t="s">
        <v>754</v>
      </c>
      <c r="X488" s="208" t="s">
        <v>24013</v>
      </c>
      <c r="Y488" s="141" t="s">
        <v>4625</v>
      </c>
      <c r="Z488" s="141" t="str">
        <f t="shared" si="7"/>
        <v>0101PE</v>
      </c>
      <c r="AA488" s="260">
        <v>0</v>
      </c>
      <c r="AB488" s="207" t="s">
        <v>7884</v>
      </c>
      <c r="AC488" s="207" t="s">
        <v>17236</v>
      </c>
      <c r="AD488" s="141"/>
    </row>
    <row r="489" spans="1:30" s="39" customFormat="1" ht="24" customHeight="1">
      <c r="A489" s="211">
        <v>42881</v>
      </c>
      <c r="B489" s="210" t="s">
        <v>22044</v>
      </c>
      <c r="C489" s="141">
        <v>0</v>
      </c>
      <c r="D489" s="141" t="s">
        <v>7892</v>
      </c>
      <c r="E489" s="210" t="s">
        <v>24012</v>
      </c>
      <c r="F489" s="151">
        <v>42878</v>
      </c>
      <c r="G489" s="141" t="s">
        <v>22013</v>
      </c>
      <c r="H489" s="208" t="s">
        <v>23999</v>
      </c>
      <c r="I489" s="141">
        <v>5</v>
      </c>
      <c r="J489" s="208" t="s">
        <v>4759</v>
      </c>
      <c r="K489" s="264" t="s">
        <v>19023</v>
      </c>
      <c r="L489" s="208" t="s">
        <v>23998</v>
      </c>
      <c r="M489" s="141"/>
      <c r="N489" s="208">
        <v>0</v>
      </c>
      <c r="O489" s="141" t="s">
        <v>33</v>
      </c>
      <c r="P489" s="141">
        <v>74213.23</v>
      </c>
      <c r="Q489" s="141">
        <v>4309650</v>
      </c>
      <c r="R489" s="141">
        <v>3416140</v>
      </c>
      <c r="S489" s="208">
        <v>79.27</v>
      </c>
      <c r="T489" s="208">
        <v>0</v>
      </c>
      <c r="U489" s="208">
        <v>0</v>
      </c>
      <c r="V489" s="141" t="s">
        <v>24011</v>
      </c>
      <c r="W489" s="141" t="s">
        <v>24010</v>
      </c>
      <c r="X489" s="208" t="s">
        <v>24009</v>
      </c>
      <c r="Y489" s="141" t="s">
        <v>4625</v>
      </c>
      <c r="Z489" s="141" t="str">
        <f t="shared" si="7"/>
        <v>0101PE</v>
      </c>
      <c r="AA489" s="260">
        <v>0</v>
      </c>
      <c r="AB489" s="207" t="s">
        <v>7884</v>
      </c>
      <c r="AC489" s="207" t="s">
        <v>17236</v>
      </c>
      <c r="AD489" s="141"/>
    </row>
    <row r="490" spans="1:30" s="39" customFormat="1" ht="24" customHeight="1">
      <c r="A490" s="211">
        <v>42881</v>
      </c>
      <c r="B490" s="210" t="s">
        <v>22044</v>
      </c>
      <c r="C490" s="141">
        <v>0</v>
      </c>
      <c r="D490" s="141" t="s">
        <v>7892</v>
      </c>
      <c r="E490" s="210" t="s">
        <v>24008</v>
      </c>
      <c r="F490" s="151">
        <v>42878</v>
      </c>
      <c r="G490" s="141" t="s">
        <v>22013</v>
      </c>
      <c r="H490" s="208" t="s">
        <v>23999</v>
      </c>
      <c r="I490" s="141">
        <v>6</v>
      </c>
      <c r="J490" s="208" t="s">
        <v>4759</v>
      </c>
      <c r="K490" s="264" t="s">
        <v>19023</v>
      </c>
      <c r="L490" s="208" t="s">
        <v>23998</v>
      </c>
      <c r="M490" s="141"/>
      <c r="N490" s="208">
        <v>0</v>
      </c>
      <c r="O490" s="141" t="s">
        <v>33</v>
      </c>
      <c r="P490" s="141">
        <v>72998.94</v>
      </c>
      <c r="Q490" s="141">
        <v>4309650</v>
      </c>
      <c r="R490" s="141">
        <v>3368937</v>
      </c>
      <c r="S490" s="208">
        <v>78.17</v>
      </c>
      <c r="T490" s="208">
        <v>0</v>
      </c>
      <c r="U490" s="208">
        <v>0</v>
      </c>
      <c r="V490" s="141" t="s">
        <v>24007</v>
      </c>
      <c r="W490" s="141" t="s">
        <v>24006</v>
      </c>
      <c r="X490" s="208" t="s">
        <v>24005</v>
      </c>
      <c r="Y490" s="141" t="s">
        <v>4625</v>
      </c>
      <c r="Z490" s="141" t="str">
        <f t="shared" si="7"/>
        <v>0101PE</v>
      </c>
      <c r="AA490" s="260">
        <v>0</v>
      </c>
      <c r="AB490" s="207" t="s">
        <v>7884</v>
      </c>
      <c r="AC490" s="207" t="s">
        <v>17236</v>
      </c>
      <c r="AD490" s="141"/>
    </row>
    <row r="491" spans="1:30" s="39" customFormat="1" ht="24" customHeight="1">
      <c r="A491" s="211">
        <v>42881</v>
      </c>
      <c r="B491" s="210" t="s">
        <v>22044</v>
      </c>
      <c r="C491" s="141">
        <v>0</v>
      </c>
      <c r="D491" s="141" t="s">
        <v>7892</v>
      </c>
      <c r="E491" s="210" t="s">
        <v>24004</v>
      </c>
      <c r="F491" s="151">
        <v>42878</v>
      </c>
      <c r="G491" s="141" t="s">
        <v>22013</v>
      </c>
      <c r="H491" s="208" t="s">
        <v>23999</v>
      </c>
      <c r="I491" s="141">
        <v>7</v>
      </c>
      <c r="J491" s="208" t="s">
        <v>4759</v>
      </c>
      <c r="K491" s="264" t="s">
        <v>19023</v>
      </c>
      <c r="L491" s="208" t="s">
        <v>23998</v>
      </c>
      <c r="M491" s="141"/>
      <c r="N491" s="208">
        <v>0</v>
      </c>
      <c r="O491" s="141" t="s">
        <v>33</v>
      </c>
      <c r="P491" s="141">
        <v>75112.55</v>
      </c>
      <c r="Q491" s="141">
        <v>4309650</v>
      </c>
      <c r="R491" s="141">
        <v>3467173</v>
      </c>
      <c r="S491" s="208">
        <v>80.45</v>
      </c>
      <c r="T491" s="208">
        <v>0</v>
      </c>
      <c r="U491" s="208">
        <v>0</v>
      </c>
      <c r="V491" s="141" t="s">
        <v>24003</v>
      </c>
      <c r="W491" s="141" t="s">
        <v>24002</v>
      </c>
      <c r="X491" s="208" t="s">
        <v>24001</v>
      </c>
      <c r="Y491" s="141" t="s">
        <v>4625</v>
      </c>
      <c r="Z491" s="141" t="str">
        <f t="shared" si="7"/>
        <v>0101PE</v>
      </c>
      <c r="AA491" s="260">
        <v>0</v>
      </c>
      <c r="AB491" s="207" t="s">
        <v>7884</v>
      </c>
      <c r="AC491" s="207" t="s">
        <v>17236</v>
      </c>
      <c r="AD491" s="141"/>
    </row>
    <row r="492" spans="1:30" s="39" customFormat="1" ht="24" customHeight="1">
      <c r="A492" s="211">
        <v>42881</v>
      </c>
      <c r="B492" s="210" t="s">
        <v>22044</v>
      </c>
      <c r="C492" s="141">
        <v>0</v>
      </c>
      <c r="D492" s="141" t="s">
        <v>7892</v>
      </c>
      <c r="E492" s="210" t="s">
        <v>24000</v>
      </c>
      <c r="F492" s="151">
        <v>42878</v>
      </c>
      <c r="G492" s="141" t="s">
        <v>22013</v>
      </c>
      <c r="H492" s="208" t="s">
        <v>23999</v>
      </c>
      <c r="I492" s="141">
        <v>8</v>
      </c>
      <c r="J492" s="208" t="s">
        <v>4759</v>
      </c>
      <c r="K492" s="264" t="s">
        <v>19023</v>
      </c>
      <c r="L492" s="208" t="s">
        <v>23998</v>
      </c>
      <c r="M492" s="141"/>
      <c r="N492" s="208">
        <v>0</v>
      </c>
      <c r="O492" s="141" t="s">
        <v>33</v>
      </c>
      <c r="P492" s="141">
        <v>70670.17</v>
      </c>
      <c r="Q492" s="141">
        <v>4309650</v>
      </c>
      <c r="R492" s="141">
        <v>3328498</v>
      </c>
      <c r="S492" s="208">
        <v>77.23</v>
      </c>
      <c r="T492" s="208">
        <v>0</v>
      </c>
      <c r="U492" s="208">
        <v>0</v>
      </c>
      <c r="V492" s="141" t="s">
        <v>23997</v>
      </c>
      <c r="W492" s="141" t="s">
        <v>23996</v>
      </c>
      <c r="X492" s="208" t="s">
        <v>23995</v>
      </c>
      <c r="Y492" s="141" t="s">
        <v>4625</v>
      </c>
      <c r="Z492" s="141" t="str">
        <f t="shared" si="7"/>
        <v>0101PE</v>
      </c>
      <c r="AA492" s="260">
        <v>0</v>
      </c>
      <c r="AB492" s="207" t="s">
        <v>7884</v>
      </c>
      <c r="AC492" s="207" t="s">
        <v>17236</v>
      </c>
      <c r="AD492" s="141"/>
    </row>
    <row r="493" spans="1:30" s="39" customFormat="1" ht="24" customHeight="1">
      <c r="A493" s="219">
        <v>42881</v>
      </c>
      <c r="B493" s="218" t="s">
        <v>23134</v>
      </c>
      <c r="C493" s="147">
        <v>0</v>
      </c>
      <c r="D493" s="147" t="s">
        <v>1248</v>
      </c>
      <c r="E493" s="219" t="s">
        <v>23122</v>
      </c>
      <c r="F493" s="219">
        <v>42880</v>
      </c>
      <c r="G493" s="135" t="s">
        <v>6986</v>
      </c>
      <c r="H493" s="147" t="s">
        <v>23133</v>
      </c>
      <c r="I493" s="147">
        <v>1</v>
      </c>
      <c r="J493" s="215" t="s">
        <v>20511</v>
      </c>
      <c r="K493" s="219" t="s">
        <v>23135</v>
      </c>
      <c r="L493" s="216" t="s">
        <v>350</v>
      </c>
      <c r="M493" s="219"/>
      <c r="N493" s="215">
        <v>0</v>
      </c>
      <c r="O493" s="135" t="s">
        <v>29</v>
      </c>
      <c r="P493" s="215">
        <v>35055.18</v>
      </c>
      <c r="Q493" s="215">
        <v>3433061</v>
      </c>
      <c r="R493" s="135">
        <v>3105387</v>
      </c>
      <c r="S493" s="135">
        <v>90.7</v>
      </c>
      <c r="T493" s="215">
        <v>0</v>
      </c>
      <c r="U493" s="215">
        <v>0</v>
      </c>
      <c r="V493" s="215" t="s">
        <v>3923</v>
      </c>
      <c r="W493" s="135" t="s">
        <v>23124</v>
      </c>
      <c r="X493" s="219" t="s">
        <v>23123</v>
      </c>
      <c r="Y493" s="147" t="s">
        <v>143</v>
      </c>
      <c r="Z493" s="147" t="str">
        <f t="shared" si="7"/>
        <v>091PE</v>
      </c>
      <c r="AA493" s="261">
        <v>4.878048780487805E-2</v>
      </c>
      <c r="AB493" s="213" t="s">
        <v>2544</v>
      </c>
      <c r="AC493" s="213" t="s">
        <v>16125</v>
      </c>
      <c r="AD493" s="218"/>
    </row>
    <row r="494" spans="1:30" s="39" customFormat="1" ht="24" customHeight="1">
      <c r="A494" s="211">
        <v>42881</v>
      </c>
      <c r="B494" s="210" t="s">
        <v>23134</v>
      </c>
      <c r="C494" s="141">
        <v>0</v>
      </c>
      <c r="D494" s="141" t="s">
        <v>1248</v>
      </c>
      <c r="E494" s="210" t="s">
        <v>23122</v>
      </c>
      <c r="F494" s="151">
        <v>42880</v>
      </c>
      <c r="G494" s="141" t="s">
        <v>3074</v>
      </c>
      <c r="H494" s="208" t="s">
        <v>23133</v>
      </c>
      <c r="I494" s="141">
        <v>2</v>
      </c>
      <c r="J494" s="220" t="s">
        <v>20511</v>
      </c>
      <c r="K494" s="267" t="s">
        <v>23132</v>
      </c>
      <c r="L494" s="208" t="s">
        <v>3058</v>
      </c>
      <c r="M494" s="141"/>
      <c r="N494" s="208">
        <v>0</v>
      </c>
      <c r="O494" s="141" t="s">
        <v>29</v>
      </c>
      <c r="P494" s="141">
        <v>34082.83</v>
      </c>
      <c r="Q494" s="141">
        <v>3290481</v>
      </c>
      <c r="R494" s="141">
        <v>3017351</v>
      </c>
      <c r="S494" s="208">
        <v>91.9</v>
      </c>
      <c r="T494" s="208">
        <v>0</v>
      </c>
      <c r="U494" s="208">
        <v>0</v>
      </c>
      <c r="V494" s="141" t="s">
        <v>23121</v>
      </c>
      <c r="W494" s="141" t="s">
        <v>23120</v>
      </c>
      <c r="X494" s="208" t="s">
        <v>23119</v>
      </c>
      <c r="Y494" s="141" t="s">
        <v>143</v>
      </c>
      <c r="Z494" s="141" t="str">
        <f t="shared" si="7"/>
        <v>091PE</v>
      </c>
      <c r="AA494" s="260">
        <v>4.878048780487805E-2</v>
      </c>
      <c r="AB494" s="207" t="s">
        <v>2544</v>
      </c>
      <c r="AC494" s="207" t="s">
        <v>16125</v>
      </c>
      <c r="AD494" s="141"/>
    </row>
    <row r="495" spans="1:30" s="27" customFormat="1" ht="24" customHeight="1">
      <c r="A495" s="133">
        <v>42881</v>
      </c>
      <c r="B495" s="152" t="s">
        <v>22376</v>
      </c>
      <c r="C495" s="153" t="s">
        <v>6915</v>
      </c>
      <c r="D495" s="153" t="s">
        <v>31</v>
      </c>
      <c r="E495" s="153" t="s">
        <v>23230</v>
      </c>
      <c r="F495" s="133">
        <v>42877</v>
      </c>
      <c r="G495" s="153" t="s">
        <v>120</v>
      </c>
      <c r="H495" s="153" t="s">
        <v>23231</v>
      </c>
      <c r="I495" s="153">
        <v>1</v>
      </c>
      <c r="J495" s="153" t="s">
        <v>10784</v>
      </c>
      <c r="K495" s="153" t="s">
        <v>28</v>
      </c>
      <c r="L495" s="153">
        <v>0</v>
      </c>
      <c r="M495" s="153" t="s">
        <v>22421</v>
      </c>
      <c r="N495" s="153">
        <v>170</v>
      </c>
      <c r="O495" s="153" t="s">
        <v>33</v>
      </c>
      <c r="P495" s="153">
        <v>65084.31</v>
      </c>
      <c r="Q495" s="153">
        <v>4309650</v>
      </c>
      <c r="R495" s="153">
        <v>2966834</v>
      </c>
      <c r="S495" s="153">
        <v>68.84</v>
      </c>
      <c r="T495" s="153" t="s">
        <v>23232</v>
      </c>
      <c r="U495" s="153" t="s">
        <v>23233</v>
      </c>
      <c r="V495" s="153" t="s">
        <v>23234</v>
      </c>
      <c r="W495" s="153" t="s">
        <v>23235</v>
      </c>
      <c r="X495" s="153" t="s">
        <v>23236</v>
      </c>
      <c r="Y495" s="147" t="s">
        <v>4625</v>
      </c>
      <c r="Z495" s="147" t="str">
        <f t="shared" si="7"/>
        <v>Exome capture101PE</v>
      </c>
      <c r="AA495" s="154">
        <v>0</v>
      </c>
      <c r="AB495" s="155" t="s">
        <v>30</v>
      </c>
      <c r="AC495" s="155" t="s">
        <v>139</v>
      </c>
      <c r="AD495" s="206"/>
    </row>
    <row r="496" spans="1:30" s="27" customFormat="1" ht="24" customHeight="1">
      <c r="A496" s="139">
        <v>42881</v>
      </c>
      <c r="B496" s="140" t="s">
        <v>22385</v>
      </c>
      <c r="C496" s="141" t="s">
        <v>34</v>
      </c>
      <c r="D496" s="141" t="s">
        <v>31</v>
      </c>
      <c r="E496" s="141" t="s">
        <v>23230</v>
      </c>
      <c r="F496" s="142">
        <v>42877</v>
      </c>
      <c r="G496" s="141" t="s">
        <v>120</v>
      </c>
      <c r="H496" s="141" t="s">
        <v>23231</v>
      </c>
      <c r="I496" s="141">
        <v>2</v>
      </c>
      <c r="J496" s="141" t="s">
        <v>10784</v>
      </c>
      <c r="K496" s="141" t="s">
        <v>28</v>
      </c>
      <c r="L496" s="141">
        <v>0</v>
      </c>
      <c r="M496" s="141" t="s">
        <v>22421</v>
      </c>
      <c r="N496" s="141">
        <v>179</v>
      </c>
      <c r="O496" s="141" t="s">
        <v>33</v>
      </c>
      <c r="P496" s="141">
        <v>63973.37</v>
      </c>
      <c r="Q496" s="141">
        <v>4309650</v>
      </c>
      <c r="R496" s="141">
        <v>2924621</v>
      </c>
      <c r="S496" s="141">
        <v>67.86</v>
      </c>
      <c r="T496" s="141" t="s">
        <v>23237</v>
      </c>
      <c r="U496" s="141" t="s">
        <v>23238</v>
      </c>
      <c r="V496" s="141" t="s">
        <v>23239</v>
      </c>
      <c r="W496" s="141" t="s">
        <v>23240</v>
      </c>
      <c r="X496" s="141" t="s">
        <v>23241</v>
      </c>
      <c r="Y496" s="141" t="s">
        <v>4625</v>
      </c>
      <c r="Z496" s="141" t="str">
        <f t="shared" si="7"/>
        <v>Exome capture101PE</v>
      </c>
      <c r="AA496" s="143">
        <v>0</v>
      </c>
      <c r="AB496" s="143" t="s">
        <v>30</v>
      </c>
      <c r="AC496" s="156" t="s">
        <v>139</v>
      </c>
      <c r="AD496" s="205"/>
    </row>
    <row r="497" spans="1:30" s="27" customFormat="1" ht="24" customHeight="1">
      <c r="A497" s="139">
        <v>42881</v>
      </c>
      <c r="B497" s="140" t="s">
        <v>22385</v>
      </c>
      <c r="C497" s="141" t="s">
        <v>34</v>
      </c>
      <c r="D497" s="141" t="s">
        <v>31</v>
      </c>
      <c r="E497" s="141" t="s">
        <v>23242</v>
      </c>
      <c r="F497" s="142">
        <v>42877</v>
      </c>
      <c r="G497" s="141" t="s">
        <v>120</v>
      </c>
      <c r="H497" s="141" t="s">
        <v>23231</v>
      </c>
      <c r="I497" s="141">
        <v>3</v>
      </c>
      <c r="J497" s="141" t="s">
        <v>10784</v>
      </c>
      <c r="K497" s="141" t="s">
        <v>28</v>
      </c>
      <c r="L497" s="141">
        <v>0</v>
      </c>
      <c r="M497" s="141" t="s">
        <v>22421</v>
      </c>
      <c r="N497" s="141">
        <v>160</v>
      </c>
      <c r="O497" s="141" t="s">
        <v>33</v>
      </c>
      <c r="P497" s="141">
        <v>67251.81</v>
      </c>
      <c r="Q497" s="141">
        <v>4309650</v>
      </c>
      <c r="R497" s="141">
        <v>3077218</v>
      </c>
      <c r="S497" s="141">
        <v>71.400000000000006</v>
      </c>
      <c r="T497" s="141" t="s">
        <v>23243</v>
      </c>
      <c r="U497" s="141" t="s">
        <v>23244</v>
      </c>
      <c r="V497" s="141" t="s">
        <v>23245</v>
      </c>
      <c r="W497" s="141" t="s">
        <v>23246</v>
      </c>
      <c r="X497" s="141" t="s">
        <v>23247</v>
      </c>
      <c r="Y497" s="141" t="s">
        <v>4625</v>
      </c>
      <c r="Z497" s="141" t="str">
        <f t="shared" si="7"/>
        <v>Exome capture101PE</v>
      </c>
      <c r="AA497" s="143">
        <v>0</v>
      </c>
      <c r="AB497" s="143" t="s">
        <v>30</v>
      </c>
      <c r="AC497" s="156" t="s">
        <v>139</v>
      </c>
      <c r="AD497" s="205"/>
    </row>
    <row r="498" spans="1:30" s="27" customFormat="1" ht="24" customHeight="1">
      <c r="A498" s="139">
        <v>42881</v>
      </c>
      <c r="B498" s="140" t="s">
        <v>22385</v>
      </c>
      <c r="C498" s="141" t="s">
        <v>34</v>
      </c>
      <c r="D498" s="141" t="s">
        <v>31</v>
      </c>
      <c r="E498" s="141" t="s">
        <v>23242</v>
      </c>
      <c r="F498" s="142">
        <v>42877</v>
      </c>
      <c r="G498" s="141" t="s">
        <v>120</v>
      </c>
      <c r="H498" s="141" t="s">
        <v>23231</v>
      </c>
      <c r="I498" s="141">
        <v>4</v>
      </c>
      <c r="J498" s="141" t="s">
        <v>10784</v>
      </c>
      <c r="K498" s="141" t="s">
        <v>28</v>
      </c>
      <c r="L498" s="141">
        <v>0</v>
      </c>
      <c r="M498" s="141" t="s">
        <v>22421</v>
      </c>
      <c r="N498" s="141">
        <v>170</v>
      </c>
      <c r="O498" s="141" t="s">
        <v>33</v>
      </c>
      <c r="P498" s="141">
        <v>65708.3</v>
      </c>
      <c r="Q498" s="141">
        <v>4309650</v>
      </c>
      <c r="R498" s="141">
        <v>3006798</v>
      </c>
      <c r="S498" s="141">
        <v>69.77</v>
      </c>
      <c r="T498" s="141" t="s">
        <v>23248</v>
      </c>
      <c r="U498" s="141" t="s">
        <v>23249</v>
      </c>
      <c r="V498" s="141" t="s">
        <v>23250</v>
      </c>
      <c r="W498" s="141" t="s">
        <v>23251</v>
      </c>
      <c r="X498" s="141" t="s">
        <v>23252</v>
      </c>
      <c r="Y498" s="141" t="s">
        <v>4625</v>
      </c>
      <c r="Z498" s="141" t="str">
        <f t="shared" si="7"/>
        <v>Exome capture101PE</v>
      </c>
      <c r="AA498" s="143">
        <v>0</v>
      </c>
      <c r="AB498" s="143" t="s">
        <v>30</v>
      </c>
      <c r="AC498" s="156" t="s">
        <v>139</v>
      </c>
      <c r="AD498" s="205"/>
    </row>
    <row r="499" spans="1:30" s="27" customFormat="1" ht="24" customHeight="1">
      <c r="A499" s="139">
        <v>42881</v>
      </c>
      <c r="B499" s="140" t="s">
        <v>22385</v>
      </c>
      <c r="C499" s="141" t="s">
        <v>34</v>
      </c>
      <c r="D499" s="141" t="s">
        <v>31</v>
      </c>
      <c r="E499" s="141" t="s">
        <v>23253</v>
      </c>
      <c r="F499" s="142">
        <v>42877</v>
      </c>
      <c r="G499" s="141" t="s">
        <v>120</v>
      </c>
      <c r="H499" s="141" t="s">
        <v>23231</v>
      </c>
      <c r="I499" s="141">
        <v>5</v>
      </c>
      <c r="J499" s="141" t="s">
        <v>10784</v>
      </c>
      <c r="K499" s="141" t="s">
        <v>28</v>
      </c>
      <c r="L499" s="141">
        <v>0</v>
      </c>
      <c r="M499" s="141" t="s">
        <v>22421</v>
      </c>
      <c r="N499" s="141">
        <v>181</v>
      </c>
      <c r="O499" s="141" t="s">
        <v>33</v>
      </c>
      <c r="P499" s="141">
        <v>66037.33</v>
      </c>
      <c r="Q499" s="141">
        <v>4309650</v>
      </c>
      <c r="R499" s="141">
        <v>3020543</v>
      </c>
      <c r="S499" s="141">
        <v>70.09</v>
      </c>
      <c r="T499" s="141" t="s">
        <v>23254</v>
      </c>
      <c r="U499" s="141" t="s">
        <v>23255</v>
      </c>
      <c r="V499" s="141" t="s">
        <v>23256</v>
      </c>
      <c r="W499" s="141" t="s">
        <v>23257</v>
      </c>
      <c r="X499" s="141" t="s">
        <v>23258</v>
      </c>
      <c r="Y499" s="141" t="s">
        <v>4625</v>
      </c>
      <c r="Z499" s="141" t="str">
        <f t="shared" si="7"/>
        <v>Exome capture101PE</v>
      </c>
      <c r="AA499" s="143">
        <v>0</v>
      </c>
      <c r="AB499" s="143" t="s">
        <v>30</v>
      </c>
      <c r="AC499" s="156" t="s">
        <v>139</v>
      </c>
      <c r="AD499" s="205"/>
    </row>
    <row r="500" spans="1:30" s="27" customFormat="1" ht="24" customHeight="1">
      <c r="A500" s="139">
        <v>42881</v>
      </c>
      <c r="B500" s="140" t="s">
        <v>22385</v>
      </c>
      <c r="C500" s="141" t="s">
        <v>34</v>
      </c>
      <c r="D500" s="141" t="s">
        <v>31</v>
      </c>
      <c r="E500" s="141" t="s">
        <v>23253</v>
      </c>
      <c r="F500" s="142">
        <v>42877</v>
      </c>
      <c r="G500" s="141" t="s">
        <v>120</v>
      </c>
      <c r="H500" s="141" t="s">
        <v>23231</v>
      </c>
      <c r="I500" s="141">
        <v>6</v>
      </c>
      <c r="J500" s="141" t="s">
        <v>10784</v>
      </c>
      <c r="K500" s="141" t="s">
        <v>28</v>
      </c>
      <c r="L500" s="141">
        <v>0</v>
      </c>
      <c r="M500" s="141" t="s">
        <v>22421</v>
      </c>
      <c r="N500" s="141">
        <v>176</v>
      </c>
      <c r="O500" s="141" t="s">
        <v>33</v>
      </c>
      <c r="P500" s="141">
        <v>66990.03</v>
      </c>
      <c r="Q500" s="141">
        <v>4309650</v>
      </c>
      <c r="R500" s="141">
        <v>3060339</v>
      </c>
      <c r="S500" s="141">
        <v>71.010000000000005</v>
      </c>
      <c r="T500" s="141" t="s">
        <v>23259</v>
      </c>
      <c r="U500" s="141" t="s">
        <v>23260</v>
      </c>
      <c r="V500" s="141" t="s">
        <v>23261</v>
      </c>
      <c r="W500" s="141" t="s">
        <v>23262</v>
      </c>
      <c r="X500" s="141" t="s">
        <v>23263</v>
      </c>
      <c r="Y500" s="141" t="s">
        <v>4625</v>
      </c>
      <c r="Z500" s="141" t="str">
        <f t="shared" si="7"/>
        <v>Exome capture101PE</v>
      </c>
      <c r="AA500" s="143">
        <v>0</v>
      </c>
      <c r="AB500" s="143" t="s">
        <v>30</v>
      </c>
      <c r="AC500" s="156" t="s">
        <v>139</v>
      </c>
      <c r="AD500" s="205"/>
    </row>
    <row r="501" spans="1:30" s="27" customFormat="1" ht="24" customHeight="1">
      <c r="A501" s="139">
        <v>42881</v>
      </c>
      <c r="B501" s="140" t="s">
        <v>22385</v>
      </c>
      <c r="C501" s="141" t="s">
        <v>34</v>
      </c>
      <c r="D501" s="141" t="s">
        <v>31</v>
      </c>
      <c r="E501" s="141" t="s">
        <v>23264</v>
      </c>
      <c r="F501" s="142">
        <v>42877</v>
      </c>
      <c r="G501" s="141" t="s">
        <v>120</v>
      </c>
      <c r="H501" s="141" t="s">
        <v>23231</v>
      </c>
      <c r="I501" s="141">
        <v>7</v>
      </c>
      <c r="J501" s="141" t="s">
        <v>10784</v>
      </c>
      <c r="K501" s="141" t="s">
        <v>28</v>
      </c>
      <c r="L501" s="141">
        <v>0</v>
      </c>
      <c r="M501" s="141" t="s">
        <v>22421</v>
      </c>
      <c r="N501" s="141">
        <v>173</v>
      </c>
      <c r="O501" s="141" t="s">
        <v>33</v>
      </c>
      <c r="P501" s="141">
        <v>65871.490000000005</v>
      </c>
      <c r="Q501" s="141">
        <v>4309650</v>
      </c>
      <c r="R501" s="141">
        <v>3027615</v>
      </c>
      <c r="S501" s="141">
        <v>70.25</v>
      </c>
      <c r="T501" s="141" t="s">
        <v>23265</v>
      </c>
      <c r="U501" s="141" t="s">
        <v>23266</v>
      </c>
      <c r="V501" s="141" t="s">
        <v>23267</v>
      </c>
      <c r="W501" s="141" t="s">
        <v>13872</v>
      </c>
      <c r="X501" s="141" t="s">
        <v>23268</v>
      </c>
      <c r="Y501" s="141" t="s">
        <v>4625</v>
      </c>
      <c r="Z501" s="141" t="str">
        <f t="shared" si="7"/>
        <v>Exome capture101PE</v>
      </c>
      <c r="AA501" s="143">
        <v>0</v>
      </c>
      <c r="AB501" s="143" t="s">
        <v>30</v>
      </c>
      <c r="AC501" s="156" t="s">
        <v>139</v>
      </c>
      <c r="AD501" s="205"/>
    </row>
    <row r="502" spans="1:30" s="27" customFormat="1" ht="24" customHeight="1">
      <c r="A502" s="139">
        <v>42881</v>
      </c>
      <c r="B502" s="140" t="s">
        <v>22385</v>
      </c>
      <c r="C502" s="141" t="s">
        <v>34</v>
      </c>
      <c r="D502" s="141" t="s">
        <v>31</v>
      </c>
      <c r="E502" s="141" t="s">
        <v>23264</v>
      </c>
      <c r="F502" s="142">
        <v>42877</v>
      </c>
      <c r="G502" s="141" t="s">
        <v>120</v>
      </c>
      <c r="H502" s="141" t="s">
        <v>23231</v>
      </c>
      <c r="I502" s="141">
        <v>8</v>
      </c>
      <c r="J502" s="141" t="s">
        <v>10784</v>
      </c>
      <c r="K502" s="141" t="s">
        <v>28</v>
      </c>
      <c r="L502" s="141">
        <v>0</v>
      </c>
      <c r="M502" s="141" t="s">
        <v>22421</v>
      </c>
      <c r="N502" s="141">
        <v>172</v>
      </c>
      <c r="O502" s="141" t="s">
        <v>33</v>
      </c>
      <c r="P502" s="141">
        <v>66032.479999999996</v>
      </c>
      <c r="Q502" s="141">
        <v>4309650</v>
      </c>
      <c r="R502" s="141">
        <v>3037608</v>
      </c>
      <c r="S502" s="141">
        <v>70.48</v>
      </c>
      <c r="T502" s="141" t="s">
        <v>23269</v>
      </c>
      <c r="U502" s="141" t="s">
        <v>23270</v>
      </c>
      <c r="V502" s="141" t="s">
        <v>23271</v>
      </c>
      <c r="W502" s="141" t="s">
        <v>23272</v>
      </c>
      <c r="X502" s="141" t="s">
        <v>23273</v>
      </c>
      <c r="Y502" s="141" t="s">
        <v>4625</v>
      </c>
      <c r="Z502" s="141" t="str">
        <f t="shared" si="7"/>
        <v>Exome capture101PE</v>
      </c>
      <c r="AA502" s="143">
        <v>0</v>
      </c>
      <c r="AB502" s="143" t="s">
        <v>30</v>
      </c>
      <c r="AC502" s="156" t="s">
        <v>139</v>
      </c>
      <c r="AD502" s="205"/>
    </row>
    <row r="503" spans="1:30" s="247" customFormat="1" ht="24" customHeight="1">
      <c r="A503" s="133">
        <v>42881</v>
      </c>
      <c r="B503" s="134" t="s">
        <v>16925</v>
      </c>
      <c r="C503" s="135" t="s">
        <v>27</v>
      </c>
      <c r="D503" s="135" t="s">
        <v>31</v>
      </c>
      <c r="E503" s="135" t="s">
        <v>23557</v>
      </c>
      <c r="F503" s="159">
        <v>42880</v>
      </c>
      <c r="G503" s="135" t="s">
        <v>40</v>
      </c>
      <c r="H503" s="135" t="s">
        <v>23556</v>
      </c>
      <c r="I503" s="135">
        <v>1</v>
      </c>
      <c r="J503" s="135" t="s">
        <v>32</v>
      </c>
      <c r="K503" s="135" t="s">
        <v>28</v>
      </c>
      <c r="L503" s="135">
        <v>0</v>
      </c>
      <c r="M503" s="135"/>
      <c r="N503" s="135">
        <v>0</v>
      </c>
      <c r="O503" s="135">
        <v>90</v>
      </c>
      <c r="P503" s="135">
        <v>6884</v>
      </c>
      <c r="Q503" s="135">
        <v>1411502</v>
      </c>
      <c r="R503" s="135">
        <v>1307820</v>
      </c>
      <c r="S503" s="135">
        <v>92.7</v>
      </c>
      <c r="T503" s="135">
        <v>5.69</v>
      </c>
      <c r="U503" s="135">
        <v>6.21</v>
      </c>
      <c r="V503" s="135">
        <v>34.06</v>
      </c>
      <c r="W503" s="135">
        <v>97.37</v>
      </c>
      <c r="X503" s="135">
        <v>95.4</v>
      </c>
      <c r="Y503" s="147" t="s">
        <v>14316</v>
      </c>
      <c r="Z503" s="187" t="str">
        <f t="shared" si="7"/>
        <v>Re-sequencing91SE</v>
      </c>
      <c r="AA503" s="137">
        <v>0</v>
      </c>
      <c r="AB503" s="138" t="s">
        <v>13904</v>
      </c>
      <c r="AC503" s="154" t="s">
        <v>3343</v>
      </c>
      <c r="AD503" s="155"/>
    </row>
    <row r="504" spans="1:30" s="247" customFormat="1" ht="24" customHeight="1">
      <c r="A504" s="139">
        <v>42881</v>
      </c>
      <c r="B504" s="140" t="s">
        <v>16922</v>
      </c>
      <c r="C504" s="141" t="s">
        <v>27</v>
      </c>
      <c r="D504" s="141" t="s">
        <v>31</v>
      </c>
      <c r="E504" s="141" t="s">
        <v>23555</v>
      </c>
      <c r="F504" s="151">
        <v>42880</v>
      </c>
      <c r="G504" s="141" t="s">
        <v>40</v>
      </c>
      <c r="H504" s="141" t="s">
        <v>23554</v>
      </c>
      <c r="I504" s="141">
        <v>2</v>
      </c>
      <c r="J504" s="141" t="s">
        <v>32</v>
      </c>
      <c r="K504" s="141" t="s">
        <v>28</v>
      </c>
      <c r="L504" s="141">
        <v>0</v>
      </c>
      <c r="M504" s="141"/>
      <c r="N504" s="141">
        <v>0</v>
      </c>
      <c r="O504" s="141">
        <v>90</v>
      </c>
      <c r="P504" s="141">
        <v>7319.8</v>
      </c>
      <c r="Q504" s="141">
        <v>1507631</v>
      </c>
      <c r="R504" s="141">
        <v>1393251</v>
      </c>
      <c r="S504" s="141">
        <v>92.4</v>
      </c>
      <c r="T504" s="141">
        <v>5.71</v>
      </c>
      <c r="U504" s="141">
        <v>11.27</v>
      </c>
      <c r="V504" s="141">
        <v>33.380000000000003</v>
      </c>
      <c r="W504" s="141">
        <v>97.38</v>
      </c>
      <c r="X504" s="141">
        <v>95.41</v>
      </c>
      <c r="Y504" s="141" t="s">
        <v>14316</v>
      </c>
      <c r="Z504" s="188" t="str">
        <f t="shared" si="7"/>
        <v>Re-sequencing91SE</v>
      </c>
      <c r="AA504" s="143">
        <v>0</v>
      </c>
      <c r="AB504" s="143" t="s">
        <v>13904</v>
      </c>
      <c r="AC504" s="143" t="s">
        <v>3343</v>
      </c>
      <c r="AD504" s="143"/>
    </row>
    <row r="505" spans="1:30" s="247" customFormat="1" ht="24" customHeight="1">
      <c r="A505" s="133">
        <v>42882</v>
      </c>
      <c r="B505" s="134" t="s">
        <v>23553</v>
      </c>
      <c r="C505" s="135">
        <v>0</v>
      </c>
      <c r="D505" s="135" t="s">
        <v>31</v>
      </c>
      <c r="E505" s="135" t="s">
        <v>23552</v>
      </c>
      <c r="F505" s="159">
        <v>42880</v>
      </c>
      <c r="G505" s="135" t="s">
        <v>36</v>
      </c>
      <c r="H505" s="135" t="s">
        <v>23551</v>
      </c>
      <c r="I505" s="135">
        <v>1</v>
      </c>
      <c r="J505" s="135" t="s">
        <v>32</v>
      </c>
      <c r="K505" s="135" t="s">
        <v>28</v>
      </c>
      <c r="L505" s="135">
        <v>0</v>
      </c>
      <c r="M505" s="135" t="s">
        <v>23541</v>
      </c>
      <c r="N505" s="135">
        <v>284</v>
      </c>
      <c r="O505" s="135" t="s">
        <v>399</v>
      </c>
      <c r="P505" s="135">
        <v>52916.91</v>
      </c>
      <c r="Q505" s="135">
        <v>2365973</v>
      </c>
      <c r="R505" s="135">
        <v>1925205</v>
      </c>
      <c r="S505" s="135">
        <v>81.5</v>
      </c>
      <c r="T505" s="135" t="s">
        <v>23550</v>
      </c>
      <c r="U505" s="135" t="s">
        <v>23549</v>
      </c>
      <c r="V505" s="135" t="s">
        <v>23548</v>
      </c>
      <c r="W505" s="135" t="s">
        <v>23547</v>
      </c>
      <c r="X505" s="135" t="s">
        <v>23546</v>
      </c>
      <c r="Y505" s="147" t="s">
        <v>8428</v>
      </c>
      <c r="Z505" s="187" t="str">
        <f t="shared" si="7"/>
        <v>0251PE</v>
      </c>
      <c r="AA505" s="137">
        <v>0</v>
      </c>
      <c r="AB505" s="138" t="s">
        <v>30</v>
      </c>
      <c r="AC505" s="154" t="s">
        <v>3343</v>
      </c>
      <c r="AD505" s="155"/>
    </row>
    <row r="506" spans="1:30" s="247" customFormat="1" ht="24" customHeight="1">
      <c r="A506" s="139">
        <v>42882</v>
      </c>
      <c r="B506" s="140" t="s">
        <v>23545</v>
      </c>
      <c r="C506" s="141" t="s">
        <v>24046</v>
      </c>
      <c r="D506" s="141" t="s">
        <v>31</v>
      </c>
      <c r="E506" s="141" t="s">
        <v>23544</v>
      </c>
      <c r="F506" s="151">
        <v>42880</v>
      </c>
      <c r="G506" s="141" t="s">
        <v>36</v>
      </c>
      <c r="H506" s="141" t="s">
        <v>23543</v>
      </c>
      <c r="I506" s="141">
        <v>2</v>
      </c>
      <c r="J506" s="144" t="s">
        <v>24037</v>
      </c>
      <c r="K506" s="144" t="s">
        <v>23542</v>
      </c>
      <c r="L506" s="141">
        <v>0</v>
      </c>
      <c r="M506" s="141" t="s">
        <v>23541</v>
      </c>
      <c r="N506" s="141">
        <v>285</v>
      </c>
      <c r="O506" s="141" t="s">
        <v>399</v>
      </c>
      <c r="P506" s="141">
        <v>44301.42</v>
      </c>
      <c r="Q506" s="141">
        <v>1581373</v>
      </c>
      <c r="R506" s="141">
        <v>1522489</v>
      </c>
      <c r="S506" s="141">
        <v>96.4</v>
      </c>
      <c r="T506" s="141" t="s">
        <v>23540</v>
      </c>
      <c r="U506" s="141" t="s">
        <v>23539</v>
      </c>
      <c r="V506" s="141" t="s">
        <v>23538</v>
      </c>
      <c r="W506" s="141" t="s">
        <v>23537</v>
      </c>
      <c r="X506" s="141" t="s">
        <v>23536</v>
      </c>
      <c r="Y506" s="141" t="s">
        <v>8428</v>
      </c>
      <c r="Z506" s="188" t="str">
        <f t="shared" si="7"/>
        <v>Meta251PE</v>
      </c>
      <c r="AA506" s="143">
        <v>6.9686411149825784E-3</v>
      </c>
      <c r="AB506" s="143" t="s">
        <v>30</v>
      </c>
      <c r="AC506" s="143" t="s">
        <v>3343</v>
      </c>
      <c r="AD506" s="143"/>
    </row>
    <row r="507" spans="1:30" s="247" customFormat="1" ht="24" customHeight="1">
      <c r="A507" s="133">
        <v>42882</v>
      </c>
      <c r="B507" s="134" t="s">
        <v>22691</v>
      </c>
      <c r="C507" s="135" t="s">
        <v>6897</v>
      </c>
      <c r="D507" s="135" t="s">
        <v>31</v>
      </c>
      <c r="E507" s="135" t="s">
        <v>23835</v>
      </c>
      <c r="F507" s="159">
        <v>42881</v>
      </c>
      <c r="G507" s="135" t="s">
        <v>121</v>
      </c>
      <c r="H507" s="135" t="s">
        <v>23834</v>
      </c>
      <c r="I507" s="135">
        <v>1</v>
      </c>
      <c r="J507" s="144" t="s">
        <v>128</v>
      </c>
      <c r="K507" s="144" t="s">
        <v>23829</v>
      </c>
      <c r="L507" s="135">
        <v>0</v>
      </c>
      <c r="M507" s="135" t="s">
        <v>23806</v>
      </c>
      <c r="N507" s="135">
        <v>0</v>
      </c>
      <c r="O507" s="135" t="s">
        <v>42</v>
      </c>
      <c r="P507" s="135">
        <v>35529.800000000003</v>
      </c>
      <c r="Q507" s="135">
        <v>4309650</v>
      </c>
      <c r="R507" s="135">
        <v>3317341</v>
      </c>
      <c r="S507" s="135">
        <v>76.97</v>
      </c>
      <c r="T507" s="135">
        <v>0</v>
      </c>
      <c r="U507" s="135">
        <v>0</v>
      </c>
      <c r="V507" s="135" t="s">
        <v>23833</v>
      </c>
      <c r="W507" s="135" t="s">
        <v>23832</v>
      </c>
      <c r="X507" s="135" t="s">
        <v>23831</v>
      </c>
      <c r="Y507" s="147" t="s">
        <v>8430</v>
      </c>
      <c r="Z507" s="187" t="str">
        <f t="shared" si="7"/>
        <v>Transcriptome50PE</v>
      </c>
      <c r="AA507" s="137">
        <v>7.6923076923076927E-2</v>
      </c>
      <c r="AB507" s="138" t="s">
        <v>30</v>
      </c>
      <c r="AC507" s="154" t="s">
        <v>3343</v>
      </c>
      <c r="AD507" s="155"/>
    </row>
    <row r="508" spans="1:30" s="247" customFormat="1" ht="24" customHeight="1">
      <c r="A508" s="139">
        <v>42882</v>
      </c>
      <c r="B508" s="140" t="s">
        <v>22677</v>
      </c>
      <c r="C508" s="141" t="s">
        <v>6897</v>
      </c>
      <c r="D508" s="141" t="s">
        <v>31</v>
      </c>
      <c r="E508" s="141" t="s">
        <v>23830</v>
      </c>
      <c r="F508" s="151">
        <v>42881</v>
      </c>
      <c r="G508" s="141" t="s">
        <v>121</v>
      </c>
      <c r="H508" s="141" t="s">
        <v>23807</v>
      </c>
      <c r="I508" s="141">
        <v>2</v>
      </c>
      <c r="J508" s="144" t="s">
        <v>128</v>
      </c>
      <c r="K508" s="144" t="s">
        <v>23829</v>
      </c>
      <c r="L508" s="141">
        <v>0</v>
      </c>
      <c r="M508" s="141" t="s">
        <v>23806</v>
      </c>
      <c r="N508" s="141">
        <v>0</v>
      </c>
      <c r="O508" s="141" t="s">
        <v>42</v>
      </c>
      <c r="P508" s="141">
        <v>35461.82</v>
      </c>
      <c r="Q508" s="141">
        <v>4309650</v>
      </c>
      <c r="R508" s="141">
        <v>3300443</v>
      </c>
      <c r="S508" s="141">
        <v>76.58</v>
      </c>
      <c r="T508" s="141">
        <v>0</v>
      </c>
      <c r="U508" s="141">
        <v>0</v>
      </c>
      <c r="V508" s="141" t="s">
        <v>23828</v>
      </c>
      <c r="W508" s="141" t="s">
        <v>23827</v>
      </c>
      <c r="X508" s="141" t="s">
        <v>23826</v>
      </c>
      <c r="Y508" s="141" t="s">
        <v>8430</v>
      </c>
      <c r="Z508" s="188" t="str">
        <f t="shared" si="7"/>
        <v>Transcriptome50PE</v>
      </c>
      <c r="AA508" s="143">
        <v>7.6923076923076927E-2</v>
      </c>
      <c r="AB508" s="143" t="s">
        <v>30</v>
      </c>
      <c r="AC508" s="143" t="s">
        <v>3343</v>
      </c>
      <c r="AD508" s="143"/>
    </row>
    <row r="509" spans="1:30" s="247" customFormat="1" ht="24" customHeight="1">
      <c r="A509" s="139">
        <v>42882</v>
      </c>
      <c r="B509" s="140" t="s">
        <v>22677</v>
      </c>
      <c r="C509" s="141" t="s">
        <v>6897</v>
      </c>
      <c r="D509" s="141" t="s">
        <v>31</v>
      </c>
      <c r="E509" s="141" t="s">
        <v>23822</v>
      </c>
      <c r="F509" s="151">
        <v>42881</v>
      </c>
      <c r="G509" s="141" t="s">
        <v>121</v>
      </c>
      <c r="H509" s="141" t="s">
        <v>23807</v>
      </c>
      <c r="I509" s="141">
        <v>3</v>
      </c>
      <c r="J509" s="141" t="s">
        <v>32</v>
      </c>
      <c r="K509" s="141" t="s">
        <v>28</v>
      </c>
      <c r="L509" s="141">
        <v>0</v>
      </c>
      <c r="M509" s="141" t="s">
        <v>23806</v>
      </c>
      <c r="N509" s="141">
        <v>0</v>
      </c>
      <c r="O509" s="141" t="s">
        <v>42</v>
      </c>
      <c r="P509" s="141">
        <v>36276.06</v>
      </c>
      <c r="Q509" s="141">
        <v>4309650</v>
      </c>
      <c r="R509" s="141">
        <v>3411046</v>
      </c>
      <c r="S509" s="141">
        <v>79.150000000000006</v>
      </c>
      <c r="T509" s="141">
        <v>0</v>
      </c>
      <c r="U509" s="141">
        <v>0</v>
      </c>
      <c r="V509" s="141" t="s">
        <v>23825</v>
      </c>
      <c r="W509" s="141" t="s">
        <v>23824</v>
      </c>
      <c r="X509" s="141" t="s">
        <v>23823</v>
      </c>
      <c r="Y509" s="141" t="s">
        <v>8430</v>
      </c>
      <c r="Z509" s="188" t="str">
        <f t="shared" si="7"/>
        <v>Transcriptome50PE</v>
      </c>
      <c r="AA509" s="143">
        <v>0</v>
      </c>
      <c r="AB509" s="143" t="s">
        <v>30</v>
      </c>
      <c r="AC509" s="143" t="s">
        <v>3343</v>
      </c>
      <c r="AD509" s="143"/>
    </row>
    <row r="510" spans="1:30" s="247" customFormat="1" ht="24" customHeight="1">
      <c r="A510" s="139">
        <v>42882</v>
      </c>
      <c r="B510" s="140" t="s">
        <v>22677</v>
      </c>
      <c r="C510" s="141" t="s">
        <v>6897</v>
      </c>
      <c r="D510" s="141" t="s">
        <v>31</v>
      </c>
      <c r="E510" s="141" t="s">
        <v>23822</v>
      </c>
      <c r="F510" s="151">
        <v>42881</v>
      </c>
      <c r="G510" s="141" t="s">
        <v>121</v>
      </c>
      <c r="H510" s="141" t="s">
        <v>23807</v>
      </c>
      <c r="I510" s="141">
        <v>4</v>
      </c>
      <c r="J510" s="141" t="s">
        <v>32</v>
      </c>
      <c r="K510" s="141" t="s">
        <v>28</v>
      </c>
      <c r="L510" s="141">
        <v>0</v>
      </c>
      <c r="M510" s="141" t="s">
        <v>23806</v>
      </c>
      <c r="N510" s="141">
        <v>0</v>
      </c>
      <c r="O510" s="141" t="s">
        <v>42</v>
      </c>
      <c r="P510" s="141">
        <v>35966.269999999997</v>
      </c>
      <c r="Q510" s="141">
        <v>4309650</v>
      </c>
      <c r="R510" s="141">
        <v>3382981</v>
      </c>
      <c r="S510" s="141">
        <v>78.5</v>
      </c>
      <c r="T510" s="141">
        <v>0</v>
      </c>
      <c r="U510" s="141">
        <v>0</v>
      </c>
      <c r="V510" s="141" t="s">
        <v>23821</v>
      </c>
      <c r="W510" s="141" t="s">
        <v>23820</v>
      </c>
      <c r="X510" s="141" t="s">
        <v>23819</v>
      </c>
      <c r="Y510" s="141" t="s">
        <v>8430</v>
      </c>
      <c r="Z510" s="188" t="str">
        <f t="shared" si="7"/>
        <v>Transcriptome50PE</v>
      </c>
      <c r="AA510" s="143">
        <v>0</v>
      </c>
      <c r="AB510" s="143" t="s">
        <v>30</v>
      </c>
      <c r="AC510" s="143" t="s">
        <v>3343</v>
      </c>
      <c r="AD510" s="143"/>
    </row>
    <row r="511" spans="1:30" s="247" customFormat="1" ht="24" customHeight="1">
      <c r="A511" s="139">
        <v>42882</v>
      </c>
      <c r="B511" s="140" t="s">
        <v>22677</v>
      </c>
      <c r="C511" s="141" t="s">
        <v>6897</v>
      </c>
      <c r="D511" s="141" t="s">
        <v>31</v>
      </c>
      <c r="E511" s="141" t="s">
        <v>23815</v>
      </c>
      <c r="F511" s="151">
        <v>42881</v>
      </c>
      <c r="G511" s="141" t="s">
        <v>121</v>
      </c>
      <c r="H511" s="141" t="s">
        <v>23807</v>
      </c>
      <c r="I511" s="141">
        <v>5</v>
      </c>
      <c r="J511" s="141" t="s">
        <v>32</v>
      </c>
      <c r="K511" s="141" t="s">
        <v>28</v>
      </c>
      <c r="L511" s="141">
        <v>0</v>
      </c>
      <c r="M511" s="141" t="s">
        <v>23806</v>
      </c>
      <c r="N511" s="141">
        <v>0</v>
      </c>
      <c r="O511" s="141" t="s">
        <v>42</v>
      </c>
      <c r="P511" s="141">
        <v>36557.019999999997</v>
      </c>
      <c r="Q511" s="141">
        <v>4309650</v>
      </c>
      <c r="R511" s="141">
        <v>3430646</v>
      </c>
      <c r="S511" s="141">
        <v>79.599999999999994</v>
      </c>
      <c r="T511" s="141">
        <v>0</v>
      </c>
      <c r="U511" s="141">
        <v>0</v>
      </c>
      <c r="V511" s="141" t="s">
        <v>23818</v>
      </c>
      <c r="W511" s="141" t="s">
        <v>23817</v>
      </c>
      <c r="X511" s="141" t="s">
        <v>23816</v>
      </c>
      <c r="Y511" s="141" t="s">
        <v>8430</v>
      </c>
      <c r="Z511" s="188" t="str">
        <f t="shared" si="7"/>
        <v>Transcriptome50PE</v>
      </c>
      <c r="AA511" s="143">
        <v>0</v>
      </c>
      <c r="AB511" s="143" t="s">
        <v>30</v>
      </c>
      <c r="AC511" s="143" t="s">
        <v>3343</v>
      </c>
      <c r="AD511" s="143"/>
    </row>
    <row r="512" spans="1:30" s="247" customFormat="1" ht="24" customHeight="1">
      <c r="A512" s="139">
        <v>42882</v>
      </c>
      <c r="B512" s="140" t="s">
        <v>22691</v>
      </c>
      <c r="C512" s="141" t="s">
        <v>6897</v>
      </c>
      <c r="D512" s="141" t="s">
        <v>31</v>
      </c>
      <c r="E512" s="141" t="s">
        <v>23815</v>
      </c>
      <c r="F512" s="151">
        <v>42881</v>
      </c>
      <c r="G512" s="141" t="s">
        <v>121</v>
      </c>
      <c r="H512" s="141" t="s">
        <v>23807</v>
      </c>
      <c r="I512" s="141">
        <v>6</v>
      </c>
      <c r="J512" s="141" t="s">
        <v>32</v>
      </c>
      <c r="K512" s="141" t="s">
        <v>28</v>
      </c>
      <c r="L512" s="141">
        <v>0</v>
      </c>
      <c r="M512" s="141" t="s">
        <v>23806</v>
      </c>
      <c r="N512" s="141">
        <v>0</v>
      </c>
      <c r="O512" s="141" t="s">
        <v>42</v>
      </c>
      <c r="P512" s="141">
        <v>36144.980000000003</v>
      </c>
      <c r="Q512" s="141">
        <v>4309650</v>
      </c>
      <c r="R512" s="141">
        <v>3386267</v>
      </c>
      <c r="S512" s="141">
        <v>78.569999999999993</v>
      </c>
      <c r="T512" s="141">
        <v>0</v>
      </c>
      <c r="U512" s="141">
        <v>0</v>
      </c>
      <c r="V512" s="141" t="s">
        <v>23814</v>
      </c>
      <c r="W512" s="141" t="s">
        <v>23813</v>
      </c>
      <c r="X512" s="141" t="s">
        <v>23812</v>
      </c>
      <c r="Y512" s="141" t="s">
        <v>8430</v>
      </c>
      <c r="Z512" s="188" t="str">
        <f t="shared" si="7"/>
        <v>Transcriptome50PE</v>
      </c>
      <c r="AA512" s="143">
        <v>0</v>
      </c>
      <c r="AB512" s="143" t="s">
        <v>30</v>
      </c>
      <c r="AC512" s="143" t="s">
        <v>3343</v>
      </c>
      <c r="AD512" s="143"/>
    </row>
    <row r="513" spans="1:30" s="247" customFormat="1" ht="24" customHeight="1">
      <c r="A513" s="139">
        <v>42882</v>
      </c>
      <c r="B513" s="140" t="s">
        <v>22691</v>
      </c>
      <c r="C513" s="141" t="s">
        <v>6897</v>
      </c>
      <c r="D513" s="141" t="s">
        <v>31</v>
      </c>
      <c r="E513" s="141" t="s">
        <v>23808</v>
      </c>
      <c r="F513" s="151">
        <v>42881</v>
      </c>
      <c r="G513" s="141" t="s">
        <v>121</v>
      </c>
      <c r="H513" s="141" t="s">
        <v>23807</v>
      </c>
      <c r="I513" s="141">
        <v>7</v>
      </c>
      <c r="J513" s="141" t="s">
        <v>32</v>
      </c>
      <c r="K513" s="141" t="s">
        <v>28</v>
      </c>
      <c r="L513" s="141">
        <v>0</v>
      </c>
      <c r="M513" s="141" t="s">
        <v>23806</v>
      </c>
      <c r="N513" s="141">
        <v>0</v>
      </c>
      <c r="O513" s="141" t="s">
        <v>42</v>
      </c>
      <c r="P513" s="141">
        <v>36641.01</v>
      </c>
      <c r="Q513" s="141">
        <v>4309650</v>
      </c>
      <c r="R513" s="141">
        <v>3414047</v>
      </c>
      <c r="S513" s="141">
        <v>79.22</v>
      </c>
      <c r="T513" s="141">
        <v>0</v>
      </c>
      <c r="U513" s="141">
        <v>0</v>
      </c>
      <c r="V513" s="141" t="s">
        <v>23811</v>
      </c>
      <c r="W513" s="141" t="s">
        <v>23810</v>
      </c>
      <c r="X513" s="141" t="s">
        <v>23809</v>
      </c>
      <c r="Y513" s="141" t="s">
        <v>8430</v>
      </c>
      <c r="Z513" s="188" t="str">
        <f t="shared" ref="Z513:Z576" si="8">IF(P513,CONCATENATE(C513,Y513),0)</f>
        <v>Transcriptome50PE</v>
      </c>
      <c r="AA513" s="143">
        <v>0</v>
      </c>
      <c r="AB513" s="143" t="s">
        <v>30</v>
      </c>
      <c r="AC513" s="143" t="s">
        <v>3343</v>
      </c>
      <c r="AD513" s="143"/>
    </row>
    <row r="514" spans="1:30" s="247" customFormat="1" ht="24" customHeight="1">
      <c r="A514" s="139">
        <v>42882</v>
      </c>
      <c r="B514" s="140" t="s">
        <v>22677</v>
      </c>
      <c r="C514" s="141" t="s">
        <v>6897</v>
      </c>
      <c r="D514" s="141" t="s">
        <v>31</v>
      </c>
      <c r="E514" s="141" t="s">
        <v>23808</v>
      </c>
      <c r="F514" s="151">
        <v>42881</v>
      </c>
      <c r="G514" s="141" t="s">
        <v>121</v>
      </c>
      <c r="H514" s="141" t="s">
        <v>23807</v>
      </c>
      <c r="I514" s="141">
        <v>8</v>
      </c>
      <c r="J514" s="141" t="s">
        <v>32</v>
      </c>
      <c r="K514" s="141" t="s">
        <v>28</v>
      </c>
      <c r="L514" s="141">
        <v>0</v>
      </c>
      <c r="M514" s="141" t="s">
        <v>23806</v>
      </c>
      <c r="N514" s="141">
        <v>0</v>
      </c>
      <c r="O514" s="141" t="s">
        <v>42</v>
      </c>
      <c r="P514" s="141">
        <v>36138.75</v>
      </c>
      <c r="Q514" s="141">
        <v>4309650</v>
      </c>
      <c r="R514" s="141">
        <v>3386744</v>
      </c>
      <c r="S514" s="141">
        <v>78.59</v>
      </c>
      <c r="T514" s="141">
        <v>0</v>
      </c>
      <c r="U514" s="141">
        <v>0</v>
      </c>
      <c r="V514" s="141" t="s">
        <v>23805</v>
      </c>
      <c r="W514" s="141" t="s">
        <v>23804</v>
      </c>
      <c r="X514" s="141" t="s">
        <v>23803</v>
      </c>
      <c r="Y514" s="141" t="s">
        <v>8430</v>
      </c>
      <c r="Z514" s="188" t="str">
        <f t="shared" si="8"/>
        <v>Transcriptome50PE</v>
      </c>
      <c r="AA514" s="143">
        <v>0</v>
      </c>
      <c r="AB514" s="143" t="s">
        <v>30</v>
      </c>
      <c r="AC514" s="143" t="s">
        <v>3343</v>
      </c>
      <c r="AD514" s="143"/>
    </row>
    <row r="515" spans="1:30" s="39" customFormat="1" ht="24" customHeight="1">
      <c r="A515" s="219">
        <v>42882</v>
      </c>
      <c r="B515" s="218" t="s">
        <v>23131</v>
      </c>
      <c r="C515" s="147">
        <v>0</v>
      </c>
      <c r="D515" s="147" t="s">
        <v>1248</v>
      </c>
      <c r="E515" s="219" t="s">
        <v>23116</v>
      </c>
      <c r="F515" s="219">
        <v>42880</v>
      </c>
      <c r="G515" s="135" t="s">
        <v>6941</v>
      </c>
      <c r="H515" s="147" t="s">
        <v>23129</v>
      </c>
      <c r="I515" s="147">
        <v>1</v>
      </c>
      <c r="J515" s="215" t="s">
        <v>2392</v>
      </c>
      <c r="K515" s="219" t="s">
        <v>19023</v>
      </c>
      <c r="L515" s="216" t="s">
        <v>350</v>
      </c>
      <c r="M515" s="219"/>
      <c r="N515" s="215">
        <v>0</v>
      </c>
      <c r="O515" s="135" t="s">
        <v>33</v>
      </c>
      <c r="P515" s="215">
        <v>33214.33</v>
      </c>
      <c r="Q515" s="215">
        <v>2812077</v>
      </c>
      <c r="R515" s="135">
        <v>2688463</v>
      </c>
      <c r="S515" s="135">
        <v>95.7</v>
      </c>
      <c r="T515" s="215">
        <v>0</v>
      </c>
      <c r="U515" s="215">
        <v>0</v>
      </c>
      <c r="V515" s="215" t="s">
        <v>16596</v>
      </c>
      <c r="W515" s="135" t="s">
        <v>23118</v>
      </c>
      <c r="X515" s="219" t="s">
        <v>23117</v>
      </c>
      <c r="Y515" s="147" t="s">
        <v>4625</v>
      </c>
      <c r="Z515" s="147" t="str">
        <f t="shared" si="8"/>
        <v>0101PE</v>
      </c>
      <c r="AA515" s="261">
        <v>0</v>
      </c>
      <c r="AB515" s="213" t="s">
        <v>2544</v>
      </c>
      <c r="AC515" s="213" t="s">
        <v>16125</v>
      </c>
      <c r="AD515" s="218"/>
    </row>
    <row r="516" spans="1:30" s="39" customFormat="1" ht="24" customHeight="1">
      <c r="A516" s="211">
        <v>42882</v>
      </c>
      <c r="B516" s="210" t="s">
        <v>23130</v>
      </c>
      <c r="C516" s="141">
        <v>0</v>
      </c>
      <c r="D516" s="141" t="s">
        <v>1248</v>
      </c>
      <c r="E516" s="210" t="s">
        <v>23116</v>
      </c>
      <c r="F516" s="151">
        <v>42880</v>
      </c>
      <c r="G516" s="141" t="s">
        <v>3122</v>
      </c>
      <c r="H516" s="208" t="s">
        <v>23129</v>
      </c>
      <c r="I516" s="141">
        <v>2</v>
      </c>
      <c r="J516" s="208" t="s">
        <v>2392</v>
      </c>
      <c r="K516" s="264" t="s">
        <v>19023</v>
      </c>
      <c r="L516" s="208" t="s">
        <v>3058</v>
      </c>
      <c r="M516" s="141"/>
      <c r="N516" s="208">
        <v>0</v>
      </c>
      <c r="O516" s="141" t="s">
        <v>33</v>
      </c>
      <c r="P516" s="141">
        <v>33131.31</v>
      </c>
      <c r="Q516" s="141">
        <v>2810496</v>
      </c>
      <c r="R516" s="141">
        <v>2684715</v>
      </c>
      <c r="S516" s="208">
        <v>95.6</v>
      </c>
      <c r="T516" s="208">
        <v>0</v>
      </c>
      <c r="U516" s="208">
        <v>0</v>
      </c>
      <c r="V516" s="141" t="s">
        <v>22011</v>
      </c>
      <c r="W516" s="141" t="s">
        <v>23115</v>
      </c>
      <c r="X516" s="208" t="s">
        <v>23114</v>
      </c>
      <c r="Y516" s="141" t="s">
        <v>4625</v>
      </c>
      <c r="Z516" s="141" t="str">
        <f t="shared" si="8"/>
        <v>0101PE</v>
      </c>
      <c r="AA516" s="260">
        <v>0</v>
      </c>
      <c r="AB516" s="207" t="s">
        <v>2544</v>
      </c>
      <c r="AC516" s="207" t="s">
        <v>16125</v>
      </c>
      <c r="AD516" s="141"/>
    </row>
    <row r="517" spans="1:30" s="39" customFormat="1" ht="24" customHeight="1">
      <c r="A517" s="219">
        <v>42882</v>
      </c>
      <c r="B517" s="218" t="s">
        <v>23128</v>
      </c>
      <c r="C517" s="147">
        <v>0</v>
      </c>
      <c r="D517" s="147" t="s">
        <v>1248</v>
      </c>
      <c r="E517" s="219" t="s">
        <v>23111</v>
      </c>
      <c r="F517" s="219">
        <v>42880</v>
      </c>
      <c r="G517" s="135" t="s">
        <v>6941</v>
      </c>
      <c r="H517" s="147" t="s">
        <v>23127</v>
      </c>
      <c r="I517" s="147">
        <v>1</v>
      </c>
      <c r="J517" s="215" t="s">
        <v>2392</v>
      </c>
      <c r="K517" s="219" t="s">
        <v>19023</v>
      </c>
      <c r="L517" s="216" t="s">
        <v>350</v>
      </c>
      <c r="M517" s="219"/>
      <c r="N517" s="215">
        <v>0</v>
      </c>
      <c r="O517" s="135" t="s">
        <v>33</v>
      </c>
      <c r="P517" s="215">
        <v>35437.879999999997</v>
      </c>
      <c r="Q517" s="215">
        <v>3001335</v>
      </c>
      <c r="R517" s="135">
        <v>2867958</v>
      </c>
      <c r="S517" s="135">
        <v>95.6</v>
      </c>
      <c r="T517" s="215">
        <v>0</v>
      </c>
      <c r="U517" s="215">
        <v>0</v>
      </c>
      <c r="V517" s="215" t="s">
        <v>17960</v>
      </c>
      <c r="W517" s="135" t="s">
        <v>23113</v>
      </c>
      <c r="X517" s="219" t="s">
        <v>23112</v>
      </c>
      <c r="Y517" s="147" t="s">
        <v>4625</v>
      </c>
      <c r="Z517" s="147" t="str">
        <f t="shared" si="8"/>
        <v>0101PE</v>
      </c>
      <c r="AA517" s="261">
        <v>0</v>
      </c>
      <c r="AB517" s="213" t="s">
        <v>2544</v>
      </c>
      <c r="AC517" s="213" t="s">
        <v>16125</v>
      </c>
      <c r="AD517" s="218"/>
    </row>
    <row r="518" spans="1:30" s="39" customFormat="1" ht="24" customHeight="1">
      <c r="A518" s="211">
        <v>42882</v>
      </c>
      <c r="B518" s="210" t="s">
        <v>22521</v>
      </c>
      <c r="C518" s="141">
        <v>0</v>
      </c>
      <c r="D518" s="141" t="s">
        <v>1248</v>
      </c>
      <c r="E518" s="210" t="s">
        <v>23111</v>
      </c>
      <c r="F518" s="151">
        <v>42880</v>
      </c>
      <c r="G518" s="141" t="s">
        <v>3122</v>
      </c>
      <c r="H518" s="208" t="s">
        <v>23127</v>
      </c>
      <c r="I518" s="141">
        <v>2</v>
      </c>
      <c r="J518" s="208" t="s">
        <v>2392</v>
      </c>
      <c r="K518" s="264" t="s">
        <v>19023</v>
      </c>
      <c r="L518" s="208" t="s">
        <v>3058</v>
      </c>
      <c r="M518" s="141"/>
      <c r="N518" s="208">
        <v>0</v>
      </c>
      <c r="O518" s="141" t="s">
        <v>33</v>
      </c>
      <c r="P518" s="141">
        <v>34468.06</v>
      </c>
      <c r="Q518" s="141">
        <v>2914972</v>
      </c>
      <c r="R518" s="141">
        <v>2793761</v>
      </c>
      <c r="S518" s="208">
        <v>95.9</v>
      </c>
      <c r="T518" s="208">
        <v>0</v>
      </c>
      <c r="U518" s="208">
        <v>0</v>
      </c>
      <c r="V518" s="141" t="s">
        <v>23110</v>
      </c>
      <c r="W518" s="141" t="s">
        <v>23109</v>
      </c>
      <c r="X518" s="208" t="s">
        <v>23108</v>
      </c>
      <c r="Y518" s="141" t="s">
        <v>4625</v>
      </c>
      <c r="Z518" s="141" t="str">
        <f t="shared" si="8"/>
        <v>0101PE</v>
      </c>
      <c r="AA518" s="260">
        <v>0</v>
      </c>
      <c r="AB518" s="207" t="s">
        <v>2544</v>
      </c>
      <c r="AC518" s="207" t="s">
        <v>16125</v>
      </c>
      <c r="AD518" s="141"/>
    </row>
    <row r="519" spans="1:30" s="39" customFormat="1" ht="24" customHeight="1">
      <c r="A519" s="219">
        <v>42882</v>
      </c>
      <c r="B519" s="218" t="s">
        <v>23126</v>
      </c>
      <c r="C519" s="147">
        <v>0</v>
      </c>
      <c r="D519" s="147" t="s">
        <v>1248</v>
      </c>
      <c r="E519" s="219" t="s">
        <v>23104</v>
      </c>
      <c r="F519" s="219">
        <v>42880</v>
      </c>
      <c r="G519" s="135" t="s">
        <v>6962</v>
      </c>
      <c r="H519" s="147" t="s">
        <v>23103</v>
      </c>
      <c r="I519" s="147">
        <v>1</v>
      </c>
      <c r="J519" s="215" t="s">
        <v>20511</v>
      </c>
      <c r="K519" s="219" t="s">
        <v>23102</v>
      </c>
      <c r="L519" s="216" t="s">
        <v>350</v>
      </c>
      <c r="M519" s="219"/>
      <c r="N519" s="215">
        <v>0</v>
      </c>
      <c r="O519" s="135" t="s">
        <v>33</v>
      </c>
      <c r="P519" s="215">
        <v>30546.57</v>
      </c>
      <c r="Q519" s="215">
        <v>2623364</v>
      </c>
      <c r="R519" s="135">
        <v>2485403</v>
      </c>
      <c r="S519" s="135">
        <v>94.8</v>
      </c>
      <c r="T519" s="215">
        <v>0</v>
      </c>
      <c r="U519" s="215">
        <v>0</v>
      </c>
      <c r="V519" s="215" t="s">
        <v>23107</v>
      </c>
      <c r="W519" s="135" t="s">
        <v>23106</v>
      </c>
      <c r="X519" s="219" t="s">
        <v>23105</v>
      </c>
      <c r="Y519" s="147" t="s">
        <v>4625</v>
      </c>
      <c r="Z519" s="147" t="str">
        <f t="shared" si="8"/>
        <v>0101PE</v>
      </c>
      <c r="AA519" s="261">
        <v>0.4</v>
      </c>
      <c r="AB519" s="213" t="s">
        <v>2544</v>
      </c>
      <c r="AC519" s="213" t="s">
        <v>16125</v>
      </c>
      <c r="AD519" s="218"/>
    </row>
    <row r="520" spans="1:30" s="39" customFormat="1" ht="24" customHeight="1">
      <c r="A520" s="211">
        <v>42882</v>
      </c>
      <c r="B520" s="210" t="s">
        <v>23125</v>
      </c>
      <c r="C520" s="141">
        <v>0</v>
      </c>
      <c r="D520" s="141" t="s">
        <v>1248</v>
      </c>
      <c r="E520" s="210" t="s">
        <v>23104</v>
      </c>
      <c r="F520" s="151">
        <v>42880</v>
      </c>
      <c r="G520" s="141" t="s">
        <v>3104</v>
      </c>
      <c r="H520" s="208" t="s">
        <v>23103</v>
      </c>
      <c r="I520" s="141">
        <v>2</v>
      </c>
      <c r="J520" s="220" t="s">
        <v>20511</v>
      </c>
      <c r="K520" s="267" t="s">
        <v>23102</v>
      </c>
      <c r="L520" s="208" t="s">
        <v>3058</v>
      </c>
      <c r="M520" s="141"/>
      <c r="N520" s="208">
        <v>0</v>
      </c>
      <c r="O520" s="141" t="s">
        <v>33</v>
      </c>
      <c r="P520" s="141">
        <v>31642.28</v>
      </c>
      <c r="Q520" s="141">
        <v>2735902</v>
      </c>
      <c r="R520" s="141">
        <v>2576543</v>
      </c>
      <c r="S520" s="208">
        <v>94.2</v>
      </c>
      <c r="T520" s="208">
        <v>0</v>
      </c>
      <c r="U520" s="208">
        <v>0</v>
      </c>
      <c r="V520" s="141" t="s">
        <v>23101</v>
      </c>
      <c r="W520" s="141" t="s">
        <v>23100</v>
      </c>
      <c r="X520" s="208" t="s">
        <v>23099</v>
      </c>
      <c r="Y520" s="141" t="s">
        <v>4625</v>
      </c>
      <c r="Z520" s="141" t="str">
        <f t="shared" si="8"/>
        <v>0101PE</v>
      </c>
      <c r="AA520" s="260">
        <v>0.4</v>
      </c>
      <c r="AB520" s="207" t="s">
        <v>2544</v>
      </c>
      <c r="AC520" s="207" t="s">
        <v>16125</v>
      </c>
      <c r="AD520" s="141"/>
    </row>
    <row r="521" spans="1:30" s="39" customFormat="1" ht="24" customHeight="1">
      <c r="A521" s="219">
        <v>42882</v>
      </c>
      <c r="B521" s="218" t="s">
        <v>23098</v>
      </c>
      <c r="C521" s="147">
        <v>0</v>
      </c>
      <c r="D521" s="147" t="s">
        <v>1248</v>
      </c>
      <c r="E521" s="219" t="s">
        <v>23093</v>
      </c>
      <c r="F521" s="219">
        <v>42880</v>
      </c>
      <c r="G521" s="135" t="s">
        <v>6962</v>
      </c>
      <c r="H521" s="147" t="s">
        <v>23092</v>
      </c>
      <c r="I521" s="147">
        <v>1</v>
      </c>
      <c r="J521" s="215" t="s">
        <v>20511</v>
      </c>
      <c r="K521" s="219" t="s">
        <v>23091</v>
      </c>
      <c r="L521" s="216" t="s">
        <v>350</v>
      </c>
      <c r="M521" s="219"/>
      <c r="N521" s="215">
        <v>0</v>
      </c>
      <c r="O521" s="135" t="s">
        <v>33</v>
      </c>
      <c r="P521" s="215">
        <v>34813.18</v>
      </c>
      <c r="Q521" s="215">
        <v>3055552</v>
      </c>
      <c r="R521" s="135">
        <v>2834049</v>
      </c>
      <c r="S521" s="135">
        <v>92.8</v>
      </c>
      <c r="T521" s="215">
        <v>0</v>
      </c>
      <c r="U521" s="215">
        <v>0</v>
      </c>
      <c r="V521" s="215" t="s">
        <v>23097</v>
      </c>
      <c r="W521" s="135" t="s">
        <v>23096</v>
      </c>
      <c r="X521" s="219" t="s">
        <v>23095</v>
      </c>
      <c r="Y521" s="147" t="s">
        <v>4625</v>
      </c>
      <c r="Z521" s="147" t="str">
        <f t="shared" si="8"/>
        <v>0101PE</v>
      </c>
      <c r="AA521" s="261">
        <v>0.38181818181818183</v>
      </c>
      <c r="AB521" s="213" t="s">
        <v>2544</v>
      </c>
      <c r="AC521" s="213" t="s">
        <v>16125</v>
      </c>
      <c r="AD521" s="218"/>
    </row>
    <row r="522" spans="1:30" s="39" customFormat="1" ht="24" customHeight="1">
      <c r="A522" s="211">
        <v>42882</v>
      </c>
      <c r="B522" s="210" t="s">
        <v>23094</v>
      </c>
      <c r="C522" s="141">
        <v>0</v>
      </c>
      <c r="D522" s="141" t="s">
        <v>1248</v>
      </c>
      <c r="E522" s="210" t="s">
        <v>23093</v>
      </c>
      <c r="F522" s="151">
        <v>42880</v>
      </c>
      <c r="G522" s="141" t="s">
        <v>3104</v>
      </c>
      <c r="H522" s="208" t="s">
        <v>23092</v>
      </c>
      <c r="I522" s="141">
        <v>2</v>
      </c>
      <c r="J522" s="220" t="s">
        <v>20511</v>
      </c>
      <c r="K522" s="267" t="s">
        <v>23091</v>
      </c>
      <c r="L522" s="208" t="s">
        <v>3058</v>
      </c>
      <c r="M522" s="141"/>
      <c r="N522" s="208">
        <v>0</v>
      </c>
      <c r="O522" s="141" t="s">
        <v>33</v>
      </c>
      <c r="P522" s="141">
        <v>32824.25</v>
      </c>
      <c r="Q522" s="141">
        <v>2872515</v>
      </c>
      <c r="R522" s="141">
        <v>2669075</v>
      </c>
      <c r="S522" s="208">
        <v>93</v>
      </c>
      <c r="T522" s="208">
        <v>0</v>
      </c>
      <c r="U522" s="208">
        <v>0</v>
      </c>
      <c r="V522" s="141" t="s">
        <v>12953</v>
      </c>
      <c r="W522" s="141" t="s">
        <v>23090</v>
      </c>
      <c r="X522" s="208" t="s">
        <v>23089</v>
      </c>
      <c r="Y522" s="141" t="s">
        <v>4625</v>
      </c>
      <c r="Z522" s="141" t="str">
        <f t="shared" si="8"/>
        <v>0101PE</v>
      </c>
      <c r="AA522" s="260">
        <v>0.38181818181818183</v>
      </c>
      <c r="AB522" s="207" t="s">
        <v>2544</v>
      </c>
      <c r="AC522" s="207" t="s">
        <v>16125</v>
      </c>
      <c r="AD522" s="141"/>
    </row>
    <row r="523" spans="1:30" s="39" customFormat="1" ht="24" customHeight="1">
      <c r="A523" s="219">
        <v>42883</v>
      </c>
      <c r="B523" s="290" t="s">
        <v>23224</v>
      </c>
      <c r="C523" s="147">
        <v>0</v>
      </c>
      <c r="D523" s="147" t="s">
        <v>1248</v>
      </c>
      <c r="E523" s="290" t="s">
        <v>23223</v>
      </c>
      <c r="F523" s="148">
        <v>42881</v>
      </c>
      <c r="G523" s="147" t="s">
        <v>6986</v>
      </c>
      <c r="H523" s="216" t="s">
        <v>23222</v>
      </c>
      <c r="I523" s="147">
        <v>1</v>
      </c>
      <c r="J523" s="215" t="s">
        <v>20511</v>
      </c>
      <c r="K523" s="291" t="s">
        <v>23216</v>
      </c>
      <c r="L523" s="216" t="s">
        <v>350</v>
      </c>
      <c r="M523" s="147"/>
      <c r="N523" s="216">
        <v>0</v>
      </c>
      <c r="O523" s="147" t="s">
        <v>29</v>
      </c>
      <c r="P523" s="147">
        <v>35392.400000000001</v>
      </c>
      <c r="Q523" s="147">
        <v>3439176</v>
      </c>
      <c r="R523" s="147">
        <v>3231323</v>
      </c>
      <c r="S523" s="216">
        <v>94.1</v>
      </c>
      <c r="T523" s="216">
        <v>0</v>
      </c>
      <c r="U523" s="216">
        <v>0</v>
      </c>
      <c r="V523" s="147" t="s">
        <v>21241</v>
      </c>
      <c r="W523" s="147" t="s">
        <v>23221</v>
      </c>
      <c r="X523" s="216" t="s">
        <v>23220</v>
      </c>
      <c r="Y523" s="147" t="s">
        <v>143</v>
      </c>
      <c r="Z523" s="147" t="str">
        <f t="shared" si="8"/>
        <v>091PE</v>
      </c>
      <c r="AA523" s="289">
        <v>0.06</v>
      </c>
      <c r="AB523" s="213" t="s">
        <v>2544</v>
      </c>
      <c r="AC523" s="213" t="s">
        <v>16125</v>
      </c>
      <c r="AD523" s="147"/>
    </row>
    <row r="524" spans="1:30" s="39" customFormat="1" ht="24" customHeight="1">
      <c r="A524" s="211">
        <v>42883</v>
      </c>
      <c r="B524" s="210" t="s">
        <v>23219</v>
      </c>
      <c r="C524" s="141">
        <v>0</v>
      </c>
      <c r="D524" s="141" t="s">
        <v>1248</v>
      </c>
      <c r="E524" s="210" t="s">
        <v>23218</v>
      </c>
      <c r="F524" s="151">
        <v>42881</v>
      </c>
      <c r="G524" s="141" t="s">
        <v>6986</v>
      </c>
      <c r="H524" s="208" t="s">
        <v>23217</v>
      </c>
      <c r="I524" s="141">
        <v>2</v>
      </c>
      <c r="J524" s="220" t="s">
        <v>20511</v>
      </c>
      <c r="K524" s="267" t="s">
        <v>23216</v>
      </c>
      <c r="L524" s="208" t="s">
        <v>3058</v>
      </c>
      <c r="M524" s="141"/>
      <c r="N524" s="208">
        <v>0</v>
      </c>
      <c r="O524" s="141" t="s">
        <v>29</v>
      </c>
      <c r="P524" s="141">
        <v>35752.730000000003</v>
      </c>
      <c r="Q524" s="141">
        <v>3491632</v>
      </c>
      <c r="R524" s="141">
        <v>3264598</v>
      </c>
      <c r="S524" s="208">
        <v>93.7</v>
      </c>
      <c r="T524" s="208">
        <v>0</v>
      </c>
      <c r="U524" s="208">
        <v>0</v>
      </c>
      <c r="V524" s="141" t="s">
        <v>23215</v>
      </c>
      <c r="W524" s="141" t="s">
        <v>23214</v>
      </c>
      <c r="X524" s="208" t="s">
        <v>23213</v>
      </c>
      <c r="Y524" s="141" t="s">
        <v>143</v>
      </c>
      <c r="Z524" s="141" t="str">
        <f t="shared" si="8"/>
        <v>091PE</v>
      </c>
      <c r="AA524" s="260">
        <v>0.06</v>
      </c>
      <c r="AB524" s="207" t="s">
        <v>2544</v>
      </c>
      <c r="AC524" s="207" t="s">
        <v>16125</v>
      </c>
      <c r="AD524" s="141"/>
    </row>
    <row r="525" spans="1:30" s="27" customFormat="1" ht="24" customHeight="1">
      <c r="A525" s="133">
        <v>42883</v>
      </c>
      <c r="B525" s="152" t="s">
        <v>21920</v>
      </c>
      <c r="C525" s="153" t="s">
        <v>39</v>
      </c>
      <c r="D525" s="153" t="s">
        <v>31</v>
      </c>
      <c r="E525" s="153" t="s">
        <v>21921</v>
      </c>
      <c r="F525" s="133">
        <v>42880</v>
      </c>
      <c r="G525" s="153" t="s">
        <v>120</v>
      </c>
      <c r="H525" s="153" t="s">
        <v>23274</v>
      </c>
      <c r="I525" s="153">
        <v>1</v>
      </c>
      <c r="J525" s="153" t="s">
        <v>10784</v>
      </c>
      <c r="K525" s="153" t="s">
        <v>28</v>
      </c>
      <c r="L525" s="153" t="s">
        <v>2973</v>
      </c>
      <c r="M525" s="153" t="s">
        <v>23275</v>
      </c>
      <c r="N525" s="153">
        <v>0</v>
      </c>
      <c r="O525" s="153" t="s">
        <v>42</v>
      </c>
      <c r="P525" s="153">
        <v>36306.019999999997</v>
      </c>
      <c r="Q525" s="153">
        <v>4309650</v>
      </c>
      <c r="R525" s="153">
        <v>3338704</v>
      </c>
      <c r="S525" s="153">
        <v>77.47</v>
      </c>
      <c r="T525" s="153">
        <v>0</v>
      </c>
      <c r="U525" s="153">
        <v>0</v>
      </c>
      <c r="V525" s="153" t="s">
        <v>23276</v>
      </c>
      <c r="W525" s="153" t="s">
        <v>23277</v>
      </c>
      <c r="X525" s="153" t="s">
        <v>23278</v>
      </c>
      <c r="Y525" s="147" t="s">
        <v>8430</v>
      </c>
      <c r="Z525" s="187" t="str">
        <f t="shared" si="8"/>
        <v>Chip-seq50PE</v>
      </c>
      <c r="AA525" s="154">
        <v>0</v>
      </c>
      <c r="AB525" s="155" t="s">
        <v>30</v>
      </c>
      <c r="AC525" s="155" t="s">
        <v>139</v>
      </c>
      <c r="AD525" s="206"/>
    </row>
    <row r="526" spans="1:30" s="27" customFormat="1" ht="24" customHeight="1">
      <c r="A526" s="139">
        <v>42883</v>
      </c>
      <c r="B526" s="140" t="s">
        <v>21928</v>
      </c>
      <c r="C526" s="141" t="s">
        <v>39</v>
      </c>
      <c r="D526" s="141" t="s">
        <v>31</v>
      </c>
      <c r="E526" s="141" t="s">
        <v>21929</v>
      </c>
      <c r="F526" s="142">
        <v>42880</v>
      </c>
      <c r="G526" s="141" t="s">
        <v>120</v>
      </c>
      <c r="H526" s="141" t="s">
        <v>23274</v>
      </c>
      <c r="I526" s="141">
        <v>2</v>
      </c>
      <c r="J526" s="141" t="s">
        <v>10784</v>
      </c>
      <c r="K526" s="141" t="s">
        <v>28</v>
      </c>
      <c r="L526" s="141" t="s">
        <v>2973</v>
      </c>
      <c r="M526" s="141" t="s">
        <v>23275</v>
      </c>
      <c r="N526" s="141">
        <v>0</v>
      </c>
      <c r="O526" s="141" t="s">
        <v>42</v>
      </c>
      <c r="P526" s="141">
        <v>35172.92</v>
      </c>
      <c r="Q526" s="141">
        <v>4309650</v>
      </c>
      <c r="R526" s="141">
        <v>3232148</v>
      </c>
      <c r="S526" s="141">
        <v>75</v>
      </c>
      <c r="T526" s="141">
        <v>0</v>
      </c>
      <c r="U526" s="141">
        <v>0</v>
      </c>
      <c r="V526" s="141" t="s">
        <v>23279</v>
      </c>
      <c r="W526" s="141" t="s">
        <v>23280</v>
      </c>
      <c r="X526" s="141" t="s">
        <v>23281</v>
      </c>
      <c r="Y526" s="141" t="s">
        <v>8430</v>
      </c>
      <c r="Z526" s="188" t="str">
        <f t="shared" si="8"/>
        <v>Chip-seq50PE</v>
      </c>
      <c r="AA526" s="143">
        <v>0</v>
      </c>
      <c r="AB526" s="143" t="s">
        <v>30</v>
      </c>
      <c r="AC526" s="156" t="s">
        <v>139</v>
      </c>
      <c r="AD526" s="205"/>
    </row>
    <row r="527" spans="1:30" s="27" customFormat="1" ht="24" customHeight="1">
      <c r="A527" s="139">
        <v>42883</v>
      </c>
      <c r="B527" s="140" t="s">
        <v>21928</v>
      </c>
      <c r="C527" s="141" t="s">
        <v>39</v>
      </c>
      <c r="D527" s="141" t="s">
        <v>31</v>
      </c>
      <c r="E527" s="141" t="s">
        <v>21933</v>
      </c>
      <c r="F527" s="142">
        <v>42880</v>
      </c>
      <c r="G527" s="141" t="s">
        <v>120</v>
      </c>
      <c r="H527" s="141" t="s">
        <v>23274</v>
      </c>
      <c r="I527" s="141">
        <v>3</v>
      </c>
      <c r="J527" s="141" t="s">
        <v>10784</v>
      </c>
      <c r="K527" s="141" t="s">
        <v>28</v>
      </c>
      <c r="L527" s="141" t="s">
        <v>2973</v>
      </c>
      <c r="M527" s="141" t="s">
        <v>23275</v>
      </c>
      <c r="N527" s="141">
        <v>0</v>
      </c>
      <c r="O527" s="141" t="s">
        <v>42</v>
      </c>
      <c r="P527" s="141">
        <v>34902.31</v>
      </c>
      <c r="Q527" s="141">
        <v>4309650</v>
      </c>
      <c r="R527" s="141">
        <v>3212800</v>
      </c>
      <c r="S527" s="141">
        <v>74.55</v>
      </c>
      <c r="T527" s="141">
        <v>0</v>
      </c>
      <c r="U527" s="141">
        <v>0</v>
      </c>
      <c r="V527" s="141" t="s">
        <v>23282</v>
      </c>
      <c r="W527" s="141" t="s">
        <v>23283</v>
      </c>
      <c r="X527" s="141" t="s">
        <v>23284</v>
      </c>
      <c r="Y527" s="141" t="s">
        <v>8430</v>
      </c>
      <c r="Z527" s="188" t="str">
        <f t="shared" si="8"/>
        <v>Chip-seq50PE</v>
      </c>
      <c r="AA527" s="143">
        <v>0</v>
      </c>
      <c r="AB527" s="143" t="s">
        <v>30</v>
      </c>
      <c r="AC527" s="156" t="s">
        <v>139</v>
      </c>
      <c r="AD527" s="205"/>
    </row>
    <row r="528" spans="1:30" s="27" customFormat="1" ht="24" customHeight="1">
      <c r="A528" s="139">
        <v>42883</v>
      </c>
      <c r="B528" s="140" t="s">
        <v>21928</v>
      </c>
      <c r="C528" s="141" t="s">
        <v>39</v>
      </c>
      <c r="D528" s="141" t="s">
        <v>31</v>
      </c>
      <c r="E528" s="141" t="s">
        <v>21937</v>
      </c>
      <c r="F528" s="142">
        <v>42880</v>
      </c>
      <c r="G528" s="141" t="s">
        <v>120</v>
      </c>
      <c r="H528" s="141" t="s">
        <v>23274</v>
      </c>
      <c r="I528" s="141">
        <v>4</v>
      </c>
      <c r="J528" s="141" t="s">
        <v>10784</v>
      </c>
      <c r="K528" s="141" t="s">
        <v>28</v>
      </c>
      <c r="L528" s="141" t="s">
        <v>2973</v>
      </c>
      <c r="M528" s="141" t="s">
        <v>23275</v>
      </c>
      <c r="N528" s="141">
        <v>0</v>
      </c>
      <c r="O528" s="141" t="s">
        <v>42</v>
      </c>
      <c r="P528" s="141">
        <v>34192.959999999999</v>
      </c>
      <c r="Q528" s="141">
        <v>4309650</v>
      </c>
      <c r="R528" s="141">
        <v>3150672</v>
      </c>
      <c r="S528" s="141">
        <v>73.11</v>
      </c>
      <c r="T528" s="141">
        <v>0</v>
      </c>
      <c r="U528" s="141">
        <v>0</v>
      </c>
      <c r="V528" s="141" t="s">
        <v>23285</v>
      </c>
      <c r="W528" s="141" t="s">
        <v>23286</v>
      </c>
      <c r="X528" s="141" t="s">
        <v>23287</v>
      </c>
      <c r="Y528" s="141" t="s">
        <v>8430</v>
      </c>
      <c r="Z528" s="188" t="str">
        <f t="shared" si="8"/>
        <v>Chip-seq50PE</v>
      </c>
      <c r="AA528" s="143">
        <v>0</v>
      </c>
      <c r="AB528" s="143" t="s">
        <v>30</v>
      </c>
      <c r="AC528" s="156" t="s">
        <v>139</v>
      </c>
      <c r="AD528" s="205"/>
    </row>
    <row r="529" spans="1:30" s="27" customFormat="1" ht="24" customHeight="1">
      <c r="A529" s="139">
        <v>42883</v>
      </c>
      <c r="B529" s="140" t="s">
        <v>21941</v>
      </c>
      <c r="C529" s="141" t="s">
        <v>39</v>
      </c>
      <c r="D529" s="141" t="s">
        <v>31</v>
      </c>
      <c r="E529" s="141" t="s">
        <v>21942</v>
      </c>
      <c r="F529" s="142">
        <v>42880</v>
      </c>
      <c r="G529" s="141" t="s">
        <v>120</v>
      </c>
      <c r="H529" s="141" t="s">
        <v>23274</v>
      </c>
      <c r="I529" s="141">
        <v>5</v>
      </c>
      <c r="J529" s="141" t="s">
        <v>10784</v>
      </c>
      <c r="K529" s="141" t="s">
        <v>28</v>
      </c>
      <c r="L529" s="141" t="s">
        <v>2973</v>
      </c>
      <c r="M529" s="141" t="s">
        <v>23288</v>
      </c>
      <c r="N529" s="141">
        <v>0</v>
      </c>
      <c r="O529" s="141" t="s">
        <v>42</v>
      </c>
      <c r="P529" s="141">
        <v>20034.8</v>
      </c>
      <c r="Q529" s="141">
        <v>4309650</v>
      </c>
      <c r="R529" s="141">
        <v>3125716</v>
      </c>
      <c r="S529" s="141">
        <v>72.53</v>
      </c>
      <c r="T529" s="141">
        <v>0</v>
      </c>
      <c r="U529" s="141">
        <v>0</v>
      </c>
      <c r="V529" s="141" t="s">
        <v>23289</v>
      </c>
      <c r="W529" s="141" t="s">
        <v>23290</v>
      </c>
      <c r="X529" s="141" t="s">
        <v>23291</v>
      </c>
      <c r="Y529" s="141" t="s">
        <v>8430</v>
      </c>
      <c r="Z529" s="188" t="str">
        <f t="shared" si="8"/>
        <v>Chip-seq50PE</v>
      </c>
      <c r="AA529" s="143">
        <v>0</v>
      </c>
      <c r="AB529" s="143" t="s">
        <v>30</v>
      </c>
      <c r="AC529" s="156" t="s">
        <v>139</v>
      </c>
      <c r="AD529" s="205"/>
    </row>
    <row r="530" spans="1:30" s="27" customFormat="1" ht="24" customHeight="1">
      <c r="A530" s="139">
        <v>42883</v>
      </c>
      <c r="B530" s="140" t="s">
        <v>21947</v>
      </c>
      <c r="C530" s="141" t="s">
        <v>39</v>
      </c>
      <c r="D530" s="141" t="s">
        <v>31</v>
      </c>
      <c r="E530" s="141" t="s">
        <v>21948</v>
      </c>
      <c r="F530" s="142">
        <v>42880</v>
      </c>
      <c r="G530" s="141" t="s">
        <v>120</v>
      </c>
      <c r="H530" s="141" t="s">
        <v>23274</v>
      </c>
      <c r="I530" s="141">
        <v>6</v>
      </c>
      <c r="J530" s="141" t="s">
        <v>10784</v>
      </c>
      <c r="K530" s="141" t="s">
        <v>28</v>
      </c>
      <c r="L530" s="141" t="s">
        <v>2973</v>
      </c>
      <c r="M530" s="141" t="s">
        <v>23292</v>
      </c>
      <c r="N530" s="141">
        <v>0</v>
      </c>
      <c r="O530" s="141" t="s">
        <v>42</v>
      </c>
      <c r="P530" s="141">
        <v>33098.47</v>
      </c>
      <c r="Q530" s="141">
        <v>4309650</v>
      </c>
      <c r="R530" s="141">
        <v>3329904</v>
      </c>
      <c r="S530" s="141">
        <v>77.27</v>
      </c>
      <c r="T530" s="141">
        <v>0</v>
      </c>
      <c r="U530" s="141">
        <v>0</v>
      </c>
      <c r="V530" s="141" t="s">
        <v>23293</v>
      </c>
      <c r="W530" s="141" t="s">
        <v>23294</v>
      </c>
      <c r="X530" s="141" t="s">
        <v>23295</v>
      </c>
      <c r="Y530" s="141" t="s">
        <v>8430</v>
      </c>
      <c r="Z530" s="188" t="str">
        <f t="shared" si="8"/>
        <v>Chip-seq50PE</v>
      </c>
      <c r="AA530" s="143">
        <v>0</v>
      </c>
      <c r="AB530" s="143" t="s">
        <v>30</v>
      </c>
      <c r="AC530" s="156" t="s">
        <v>139</v>
      </c>
      <c r="AD530" s="205"/>
    </row>
    <row r="531" spans="1:30" s="27" customFormat="1" ht="24" customHeight="1">
      <c r="A531" s="139">
        <v>42883</v>
      </c>
      <c r="B531" s="140" t="s">
        <v>21928</v>
      </c>
      <c r="C531" s="141" t="s">
        <v>39</v>
      </c>
      <c r="D531" s="141" t="s">
        <v>31</v>
      </c>
      <c r="E531" s="141" t="s">
        <v>21953</v>
      </c>
      <c r="F531" s="142">
        <v>42880</v>
      </c>
      <c r="G531" s="141" t="s">
        <v>120</v>
      </c>
      <c r="H531" s="141" t="s">
        <v>23274</v>
      </c>
      <c r="I531" s="141">
        <v>7</v>
      </c>
      <c r="J531" s="141" t="s">
        <v>10784</v>
      </c>
      <c r="K531" s="141" t="s">
        <v>28</v>
      </c>
      <c r="L531" s="141" t="s">
        <v>2973</v>
      </c>
      <c r="M531" s="141" t="s">
        <v>23275</v>
      </c>
      <c r="N531" s="141">
        <v>0</v>
      </c>
      <c r="O531" s="141" t="s">
        <v>42</v>
      </c>
      <c r="P531" s="141">
        <v>32306.39</v>
      </c>
      <c r="Q531" s="141">
        <v>4309650</v>
      </c>
      <c r="R531" s="141">
        <v>2988637</v>
      </c>
      <c r="S531" s="141">
        <v>69.349999999999994</v>
      </c>
      <c r="T531" s="141">
        <v>0</v>
      </c>
      <c r="U531" s="141">
        <v>0</v>
      </c>
      <c r="V531" s="141" t="s">
        <v>23296</v>
      </c>
      <c r="W531" s="141" t="s">
        <v>23297</v>
      </c>
      <c r="X531" s="141" t="s">
        <v>23298</v>
      </c>
      <c r="Y531" s="141" t="s">
        <v>8430</v>
      </c>
      <c r="Z531" s="188" t="str">
        <f t="shared" si="8"/>
        <v>Chip-seq50PE</v>
      </c>
      <c r="AA531" s="143">
        <v>0</v>
      </c>
      <c r="AB531" s="143" t="s">
        <v>30</v>
      </c>
      <c r="AC531" s="156" t="s">
        <v>139</v>
      </c>
      <c r="AD531" s="205"/>
    </row>
    <row r="532" spans="1:30" s="27" customFormat="1" ht="24" customHeight="1">
      <c r="A532" s="139">
        <v>42883</v>
      </c>
      <c r="B532" s="140" t="s">
        <v>21928</v>
      </c>
      <c r="C532" s="141" t="s">
        <v>39</v>
      </c>
      <c r="D532" s="141" t="s">
        <v>31</v>
      </c>
      <c r="E532" s="141" t="s">
        <v>21957</v>
      </c>
      <c r="F532" s="142">
        <v>42880</v>
      </c>
      <c r="G532" s="141" t="s">
        <v>120</v>
      </c>
      <c r="H532" s="141" t="s">
        <v>23274</v>
      </c>
      <c r="I532" s="141">
        <v>8</v>
      </c>
      <c r="J532" s="141" t="s">
        <v>10784</v>
      </c>
      <c r="K532" s="141" t="s">
        <v>28</v>
      </c>
      <c r="L532" s="141" t="s">
        <v>2973</v>
      </c>
      <c r="M532" s="141" t="s">
        <v>23275</v>
      </c>
      <c r="N532" s="141">
        <v>0</v>
      </c>
      <c r="O532" s="141" t="s">
        <v>42</v>
      </c>
      <c r="P532" s="141">
        <v>33066.33</v>
      </c>
      <c r="Q532" s="141">
        <v>4309650</v>
      </c>
      <c r="R532" s="141">
        <v>3046499</v>
      </c>
      <c r="S532" s="141">
        <v>70.69</v>
      </c>
      <c r="T532" s="141">
        <v>0</v>
      </c>
      <c r="U532" s="141">
        <v>0</v>
      </c>
      <c r="V532" s="141" t="s">
        <v>23299</v>
      </c>
      <c r="W532" s="141" t="s">
        <v>23300</v>
      </c>
      <c r="X532" s="141" t="s">
        <v>23301</v>
      </c>
      <c r="Y532" s="141" t="s">
        <v>8430</v>
      </c>
      <c r="Z532" s="188" t="str">
        <f t="shared" si="8"/>
        <v>Chip-seq50PE</v>
      </c>
      <c r="AA532" s="143">
        <v>0</v>
      </c>
      <c r="AB532" s="143" t="s">
        <v>30</v>
      </c>
      <c r="AC532" s="156" t="s">
        <v>139</v>
      </c>
      <c r="AD532" s="205"/>
    </row>
    <row r="533" spans="1:30" s="27" customFormat="1" ht="24" customHeight="1">
      <c r="A533" s="133">
        <v>42883</v>
      </c>
      <c r="B533" s="152" t="s">
        <v>23302</v>
      </c>
      <c r="C533" s="153" t="s">
        <v>104</v>
      </c>
      <c r="D533" s="153" t="s">
        <v>31</v>
      </c>
      <c r="E533" s="153" t="s">
        <v>23303</v>
      </c>
      <c r="F533" s="133">
        <v>42879</v>
      </c>
      <c r="G533" s="153" t="s">
        <v>135</v>
      </c>
      <c r="H533" s="153" t="s">
        <v>23304</v>
      </c>
      <c r="I533" s="153">
        <v>1</v>
      </c>
      <c r="J533" s="153" t="s">
        <v>7715</v>
      </c>
      <c r="K533" s="153" t="s">
        <v>28</v>
      </c>
      <c r="L533" s="153">
        <v>0</v>
      </c>
      <c r="M533" s="153" t="s">
        <v>22421</v>
      </c>
      <c r="N533" s="153">
        <v>0</v>
      </c>
      <c r="O533" s="153" t="s">
        <v>33</v>
      </c>
      <c r="P533" s="153">
        <v>68051.240000000005</v>
      </c>
      <c r="Q533" s="153">
        <v>4309650</v>
      </c>
      <c r="R533" s="153">
        <v>3097970</v>
      </c>
      <c r="S533" s="153">
        <v>71.88</v>
      </c>
      <c r="T533" s="153">
        <v>0</v>
      </c>
      <c r="U533" s="153">
        <v>0</v>
      </c>
      <c r="V533" s="153" t="s">
        <v>23305</v>
      </c>
      <c r="W533" s="153" t="s">
        <v>23306</v>
      </c>
      <c r="X533" s="153" t="s">
        <v>23307</v>
      </c>
      <c r="Y533" s="147" t="s">
        <v>4625</v>
      </c>
      <c r="Z533" s="147" t="str">
        <f t="shared" si="8"/>
        <v>Transcriptome101PE</v>
      </c>
      <c r="AA533" s="154">
        <v>0</v>
      </c>
      <c r="AB533" s="155" t="s">
        <v>30</v>
      </c>
      <c r="AC533" s="155" t="s">
        <v>139</v>
      </c>
      <c r="AD533" s="206"/>
    </row>
    <row r="534" spans="1:30" s="27" customFormat="1" ht="24" customHeight="1">
      <c r="A534" s="139">
        <v>42883</v>
      </c>
      <c r="B534" s="140" t="s">
        <v>23308</v>
      </c>
      <c r="C534" s="141" t="s">
        <v>104</v>
      </c>
      <c r="D534" s="141" t="s">
        <v>31</v>
      </c>
      <c r="E534" s="141" t="s">
        <v>23309</v>
      </c>
      <c r="F534" s="142">
        <v>42879</v>
      </c>
      <c r="G534" s="141" t="s">
        <v>135</v>
      </c>
      <c r="H534" s="141" t="s">
        <v>23310</v>
      </c>
      <c r="I534" s="141">
        <v>2</v>
      </c>
      <c r="J534" s="141" t="s">
        <v>7715</v>
      </c>
      <c r="K534" s="141" t="s">
        <v>28</v>
      </c>
      <c r="L534" s="141">
        <v>0</v>
      </c>
      <c r="M534" s="141" t="s">
        <v>22421</v>
      </c>
      <c r="N534" s="141">
        <v>0</v>
      </c>
      <c r="O534" s="141" t="s">
        <v>33</v>
      </c>
      <c r="P534" s="141">
        <v>70216.3</v>
      </c>
      <c r="Q534" s="141">
        <v>4309650</v>
      </c>
      <c r="R534" s="141">
        <v>3208325</v>
      </c>
      <c r="S534" s="141">
        <v>74.45</v>
      </c>
      <c r="T534" s="141">
        <v>0</v>
      </c>
      <c r="U534" s="141">
        <v>0</v>
      </c>
      <c r="V534" s="141" t="s">
        <v>6983</v>
      </c>
      <c r="W534" s="141" t="s">
        <v>23311</v>
      </c>
      <c r="X534" s="141" t="s">
        <v>23312</v>
      </c>
      <c r="Y534" s="141" t="s">
        <v>4625</v>
      </c>
      <c r="Z534" s="141" t="str">
        <f t="shared" si="8"/>
        <v>Transcriptome101PE</v>
      </c>
      <c r="AA534" s="143">
        <v>0</v>
      </c>
      <c r="AB534" s="143" t="s">
        <v>30</v>
      </c>
      <c r="AC534" s="156" t="s">
        <v>139</v>
      </c>
      <c r="AD534" s="205"/>
    </row>
    <row r="535" spans="1:30" s="27" customFormat="1" ht="24" customHeight="1">
      <c r="A535" s="139">
        <v>42883</v>
      </c>
      <c r="B535" s="140" t="s">
        <v>23308</v>
      </c>
      <c r="C535" s="141" t="s">
        <v>104</v>
      </c>
      <c r="D535" s="141" t="s">
        <v>31</v>
      </c>
      <c r="E535" s="141" t="s">
        <v>23313</v>
      </c>
      <c r="F535" s="142">
        <v>42879</v>
      </c>
      <c r="G535" s="141" t="s">
        <v>135</v>
      </c>
      <c r="H535" s="141" t="s">
        <v>23310</v>
      </c>
      <c r="I535" s="141">
        <v>3</v>
      </c>
      <c r="J535" s="141" t="s">
        <v>7715</v>
      </c>
      <c r="K535" s="141" t="s">
        <v>28</v>
      </c>
      <c r="L535" s="141">
        <v>0</v>
      </c>
      <c r="M535" s="141" t="s">
        <v>22421</v>
      </c>
      <c r="N535" s="141">
        <v>0</v>
      </c>
      <c r="O535" s="141" t="s">
        <v>33</v>
      </c>
      <c r="P535" s="141">
        <v>70686.720000000001</v>
      </c>
      <c r="Q535" s="141">
        <v>4309650</v>
      </c>
      <c r="R535" s="141">
        <v>3193015</v>
      </c>
      <c r="S535" s="141">
        <v>74.09</v>
      </c>
      <c r="T535" s="141">
        <v>0</v>
      </c>
      <c r="U535" s="141">
        <v>0</v>
      </c>
      <c r="V535" s="141" t="s">
        <v>23314</v>
      </c>
      <c r="W535" s="141" t="s">
        <v>23315</v>
      </c>
      <c r="X535" s="141" t="s">
        <v>23316</v>
      </c>
      <c r="Y535" s="141" t="s">
        <v>4625</v>
      </c>
      <c r="Z535" s="141" t="str">
        <f t="shared" si="8"/>
        <v>Transcriptome101PE</v>
      </c>
      <c r="AA535" s="143">
        <v>0</v>
      </c>
      <c r="AB535" s="143" t="s">
        <v>30</v>
      </c>
      <c r="AC535" s="156" t="s">
        <v>139</v>
      </c>
      <c r="AD535" s="205"/>
    </row>
    <row r="536" spans="1:30" s="27" customFormat="1" ht="24" customHeight="1">
      <c r="A536" s="139">
        <v>42883</v>
      </c>
      <c r="B536" s="140" t="s">
        <v>23308</v>
      </c>
      <c r="C536" s="141" t="s">
        <v>104</v>
      </c>
      <c r="D536" s="141" t="s">
        <v>31</v>
      </c>
      <c r="E536" s="141" t="s">
        <v>23317</v>
      </c>
      <c r="F536" s="142">
        <v>42879</v>
      </c>
      <c r="G536" s="141" t="s">
        <v>135</v>
      </c>
      <c r="H536" s="141" t="s">
        <v>23310</v>
      </c>
      <c r="I536" s="141">
        <v>4</v>
      </c>
      <c r="J536" s="141" t="s">
        <v>7715</v>
      </c>
      <c r="K536" s="141" t="s">
        <v>28</v>
      </c>
      <c r="L536" s="141">
        <v>0</v>
      </c>
      <c r="M536" s="141" t="s">
        <v>22421</v>
      </c>
      <c r="N536" s="141">
        <v>0</v>
      </c>
      <c r="O536" s="141" t="s">
        <v>33</v>
      </c>
      <c r="P536" s="141">
        <v>71836.350000000006</v>
      </c>
      <c r="Q536" s="141">
        <v>4309650</v>
      </c>
      <c r="R536" s="141">
        <v>3243100</v>
      </c>
      <c r="S536" s="141">
        <v>75.25</v>
      </c>
      <c r="T536" s="141">
        <v>0</v>
      </c>
      <c r="U536" s="141">
        <v>0</v>
      </c>
      <c r="V536" s="141" t="s">
        <v>23318</v>
      </c>
      <c r="W536" s="141" t="s">
        <v>23319</v>
      </c>
      <c r="X536" s="141" t="s">
        <v>23320</v>
      </c>
      <c r="Y536" s="141" t="s">
        <v>4625</v>
      </c>
      <c r="Z536" s="141" t="str">
        <f t="shared" si="8"/>
        <v>Transcriptome101PE</v>
      </c>
      <c r="AA536" s="143">
        <v>0</v>
      </c>
      <c r="AB536" s="143" t="s">
        <v>30</v>
      </c>
      <c r="AC536" s="156" t="s">
        <v>139</v>
      </c>
      <c r="AD536" s="205"/>
    </row>
    <row r="537" spans="1:30" s="27" customFormat="1" ht="24" customHeight="1">
      <c r="A537" s="139">
        <v>42883</v>
      </c>
      <c r="B537" s="140" t="s">
        <v>23308</v>
      </c>
      <c r="C537" s="141" t="s">
        <v>104</v>
      </c>
      <c r="D537" s="141" t="s">
        <v>31</v>
      </c>
      <c r="E537" s="141" t="s">
        <v>23321</v>
      </c>
      <c r="F537" s="142">
        <v>42879</v>
      </c>
      <c r="G537" s="141" t="s">
        <v>135</v>
      </c>
      <c r="H537" s="141" t="s">
        <v>23310</v>
      </c>
      <c r="I537" s="141">
        <v>5</v>
      </c>
      <c r="J537" s="141" t="s">
        <v>7715</v>
      </c>
      <c r="K537" s="141" t="s">
        <v>28</v>
      </c>
      <c r="L537" s="141">
        <v>0</v>
      </c>
      <c r="M537" s="141" t="s">
        <v>22443</v>
      </c>
      <c r="N537" s="141">
        <v>0</v>
      </c>
      <c r="O537" s="141" t="s">
        <v>33</v>
      </c>
      <c r="P537" s="141">
        <v>72095.44</v>
      </c>
      <c r="Q537" s="141">
        <v>4309650</v>
      </c>
      <c r="R537" s="141">
        <v>3267731</v>
      </c>
      <c r="S537" s="141">
        <v>75.819999999999993</v>
      </c>
      <c r="T537" s="141">
        <v>0</v>
      </c>
      <c r="U537" s="141">
        <v>0</v>
      </c>
      <c r="V537" s="141" t="s">
        <v>23322</v>
      </c>
      <c r="W537" s="141" t="s">
        <v>23323</v>
      </c>
      <c r="X537" s="141" t="s">
        <v>23324</v>
      </c>
      <c r="Y537" s="141" t="s">
        <v>4625</v>
      </c>
      <c r="Z537" s="141" t="str">
        <f t="shared" si="8"/>
        <v>Transcriptome101PE</v>
      </c>
      <c r="AA537" s="143">
        <v>0</v>
      </c>
      <c r="AB537" s="143" t="s">
        <v>30</v>
      </c>
      <c r="AC537" s="156" t="s">
        <v>139</v>
      </c>
      <c r="AD537" s="205"/>
    </row>
    <row r="538" spans="1:30" s="27" customFormat="1" ht="24" customHeight="1">
      <c r="A538" s="139">
        <v>42883</v>
      </c>
      <c r="B538" s="140" t="s">
        <v>23308</v>
      </c>
      <c r="C538" s="141" t="s">
        <v>104</v>
      </c>
      <c r="D538" s="141" t="s">
        <v>31</v>
      </c>
      <c r="E538" s="141" t="s">
        <v>23325</v>
      </c>
      <c r="F538" s="142">
        <v>42879</v>
      </c>
      <c r="G538" s="141" t="s">
        <v>135</v>
      </c>
      <c r="H538" s="141" t="s">
        <v>23310</v>
      </c>
      <c r="I538" s="141">
        <v>6</v>
      </c>
      <c r="J538" s="141" t="s">
        <v>7715</v>
      </c>
      <c r="K538" s="141" t="s">
        <v>28</v>
      </c>
      <c r="L538" s="141">
        <v>0</v>
      </c>
      <c r="M538" s="141" t="s">
        <v>22421</v>
      </c>
      <c r="N538" s="141">
        <v>0</v>
      </c>
      <c r="O538" s="141" t="s">
        <v>33</v>
      </c>
      <c r="P538" s="141">
        <v>75688.039999999994</v>
      </c>
      <c r="Q538" s="141">
        <v>4309650</v>
      </c>
      <c r="R538" s="141">
        <v>3442921</v>
      </c>
      <c r="S538" s="141">
        <v>79.89</v>
      </c>
      <c r="T538" s="141">
        <v>0</v>
      </c>
      <c r="U538" s="141">
        <v>0</v>
      </c>
      <c r="V538" s="141" t="s">
        <v>23326</v>
      </c>
      <c r="W538" s="141" t="s">
        <v>23327</v>
      </c>
      <c r="X538" s="141" t="s">
        <v>23328</v>
      </c>
      <c r="Y538" s="141" t="s">
        <v>4625</v>
      </c>
      <c r="Z538" s="141" t="str">
        <f t="shared" si="8"/>
        <v>Transcriptome101PE</v>
      </c>
      <c r="AA538" s="143">
        <v>0</v>
      </c>
      <c r="AB538" s="143" t="s">
        <v>30</v>
      </c>
      <c r="AC538" s="156" t="s">
        <v>139</v>
      </c>
      <c r="AD538" s="205"/>
    </row>
    <row r="539" spans="1:30" s="27" customFormat="1" ht="24" customHeight="1">
      <c r="A539" s="139">
        <v>42883</v>
      </c>
      <c r="B539" s="140" t="s">
        <v>23308</v>
      </c>
      <c r="C539" s="141" t="s">
        <v>104</v>
      </c>
      <c r="D539" s="141" t="s">
        <v>31</v>
      </c>
      <c r="E539" s="141" t="s">
        <v>23329</v>
      </c>
      <c r="F539" s="142">
        <v>42879</v>
      </c>
      <c r="G539" s="141" t="s">
        <v>135</v>
      </c>
      <c r="H539" s="141" t="s">
        <v>23310</v>
      </c>
      <c r="I539" s="141">
        <v>7</v>
      </c>
      <c r="J539" s="141" t="s">
        <v>7715</v>
      </c>
      <c r="K539" s="141" t="s">
        <v>28</v>
      </c>
      <c r="L539" s="141">
        <v>0</v>
      </c>
      <c r="M539" s="141" t="s">
        <v>22421</v>
      </c>
      <c r="N539" s="141">
        <v>0</v>
      </c>
      <c r="O539" s="141" t="s">
        <v>33</v>
      </c>
      <c r="P539" s="141">
        <v>72362.34</v>
      </c>
      <c r="Q539" s="141">
        <v>4309650</v>
      </c>
      <c r="R539" s="141">
        <v>3293230</v>
      </c>
      <c r="S539" s="141">
        <v>76.42</v>
      </c>
      <c r="T539" s="141">
        <v>0</v>
      </c>
      <c r="U539" s="141">
        <v>0</v>
      </c>
      <c r="V539" s="141" t="s">
        <v>23330</v>
      </c>
      <c r="W539" s="141" t="s">
        <v>23331</v>
      </c>
      <c r="X539" s="141" t="s">
        <v>23332</v>
      </c>
      <c r="Y539" s="141" t="s">
        <v>4625</v>
      </c>
      <c r="Z539" s="141" t="str">
        <f t="shared" si="8"/>
        <v>Transcriptome101PE</v>
      </c>
      <c r="AA539" s="143">
        <v>0</v>
      </c>
      <c r="AB539" s="143" t="s">
        <v>30</v>
      </c>
      <c r="AC539" s="156" t="s">
        <v>139</v>
      </c>
      <c r="AD539" s="205"/>
    </row>
    <row r="540" spans="1:30" s="27" customFormat="1" ht="24" customHeight="1">
      <c r="A540" s="139">
        <v>42883</v>
      </c>
      <c r="B540" s="140" t="s">
        <v>23308</v>
      </c>
      <c r="C540" s="141" t="s">
        <v>104</v>
      </c>
      <c r="D540" s="141" t="s">
        <v>31</v>
      </c>
      <c r="E540" s="141" t="s">
        <v>23333</v>
      </c>
      <c r="F540" s="142">
        <v>42879</v>
      </c>
      <c r="G540" s="141" t="s">
        <v>135</v>
      </c>
      <c r="H540" s="141" t="s">
        <v>23310</v>
      </c>
      <c r="I540" s="141">
        <v>8</v>
      </c>
      <c r="J540" s="141" t="s">
        <v>7715</v>
      </c>
      <c r="K540" s="141" t="s">
        <v>28</v>
      </c>
      <c r="L540" s="141">
        <v>0</v>
      </c>
      <c r="M540" s="141" t="s">
        <v>22421</v>
      </c>
      <c r="N540" s="141">
        <v>0</v>
      </c>
      <c r="O540" s="141" t="s">
        <v>33</v>
      </c>
      <c r="P540" s="141">
        <v>75252.679999999993</v>
      </c>
      <c r="Q540" s="141">
        <v>4309650</v>
      </c>
      <c r="R540" s="141">
        <v>3393874</v>
      </c>
      <c r="S540" s="141">
        <v>78.75</v>
      </c>
      <c r="T540" s="141">
        <v>0</v>
      </c>
      <c r="U540" s="141">
        <v>0</v>
      </c>
      <c r="V540" s="141" t="s">
        <v>23334</v>
      </c>
      <c r="W540" s="141" t="s">
        <v>23335</v>
      </c>
      <c r="X540" s="141" t="s">
        <v>23336</v>
      </c>
      <c r="Y540" s="141" t="s">
        <v>4625</v>
      </c>
      <c r="Z540" s="141" t="str">
        <f t="shared" si="8"/>
        <v>Transcriptome101PE</v>
      </c>
      <c r="AA540" s="143">
        <v>0</v>
      </c>
      <c r="AB540" s="143" t="s">
        <v>30</v>
      </c>
      <c r="AC540" s="156" t="s">
        <v>139</v>
      </c>
      <c r="AD540" s="205"/>
    </row>
    <row r="541" spans="1:30" s="27" customFormat="1" ht="24" customHeight="1">
      <c r="A541" s="133">
        <v>42883</v>
      </c>
      <c r="B541" s="152" t="s">
        <v>23337</v>
      </c>
      <c r="C541" s="153" t="s">
        <v>104</v>
      </c>
      <c r="D541" s="153" t="s">
        <v>31</v>
      </c>
      <c r="E541" s="153" t="s">
        <v>23338</v>
      </c>
      <c r="F541" s="133">
        <v>42879</v>
      </c>
      <c r="G541" s="153" t="s">
        <v>135</v>
      </c>
      <c r="H541" s="153" t="s">
        <v>23339</v>
      </c>
      <c r="I541" s="153">
        <v>1</v>
      </c>
      <c r="J541" s="153" t="s">
        <v>7715</v>
      </c>
      <c r="K541" s="153" t="s">
        <v>28</v>
      </c>
      <c r="L541" s="153">
        <v>0</v>
      </c>
      <c r="M541" s="153" t="s">
        <v>19781</v>
      </c>
      <c r="N541" s="153">
        <v>0</v>
      </c>
      <c r="O541" s="153" t="s">
        <v>33</v>
      </c>
      <c r="P541" s="153">
        <v>71130.84</v>
      </c>
      <c r="Q541" s="153">
        <v>4309650</v>
      </c>
      <c r="R541" s="153">
        <v>3208991</v>
      </c>
      <c r="S541" s="153">
        <v>74.459999999999994</v>
      </c>
      <c r="T541" s="153">
        <v>0</v>
      </c>
      <c r="U541" s="153">
        <v>0</v>
      </c>
      <c r="V541" s="153" t="s">
        <v>23340</v>
      </c>
      <c r="W541" s="153" t="s">
        <v>23341</v>
      </c>
      <c r="X541" s="153" t="s">
        <v>23342</v>
      </c>
      <c r="Y541" s="147" t="s">
        <v>4625</v>
      </c>
      <c r="Z541" s="147" t="str">
        <f t="shared" si="8"/>
        <v>Transcriptome101PE</v>
      </c>
      <c r="AA541" s="154">
        <v>0</v>
      </c>
      <c r="AB541" s="155" t="s">
        <v>30</v>
      </c>
      <c r="AC541" s="155" t="s">
        <v>139</v>
      </c>
      <c r="AD541" s="206"/>
    </row>
    <row r="542" spans="1:30" s="27" customFormat="1" ht="24" customHeight="1">
      <c r="A542" s="139">
        <v>42883</v>
      </c>
      <c r="B542" s="140" t="s">
        <v>23308</v>
      </c>
      <c r="C542" s="141" t="s">
        <v>104</v>
      </c>
      <c r="D542" s="141" t="s">
        <v>31</v>
      </c>
      <c r="E542" s="141" t="s">
        <v>23343</v>
      </c>
      <c r="F542" s="142">
        <v>42879</v>
      </c>
      <c r="G542" s="141" t="s">
        <v>135</v>
      </c>
      <c r="H542" s="141" t="s">
        <v>23344</v>
      </c>
      <c r="I542" s="141">
        <v>2</v>
      </c>
      <c r="J542" s="141" t="s">
        <v>7715</v>
      </c>
      <c r="K542" s="141" t="s">
        <v>28</v>
      </c>
      <c r="L542" s="141">
        <v>0</v>
      </c>
      <c r="M542" s="141" t="s">
        <v>19781</v>
      </c>
      <c r="N542" s="141">
        <v>0</v>
      </c>
      <c r="O542" s="141" t="s">
        <v>33</v>
      </c>
      <c r="P542" s="141">
        <v>71681.929999999993</v>
      </c>
      <c r="Q542" s="141">
        <v>4309650</v>
      </c>
      <c r="R542" s="141">
        <v>3258932</v>
      </c>
      <c r="S542" s="141">
        <v>75.62</v>
      </c>
      <c r="T542" s="141">
        <v>0</v>
      </c>
      <c r="U542" s="141">
        <v>0</v>
      </c>
      <c r="V542" s="141" t="s">
        <v>23345</v>
      </c>
      <c r="W542" s="141" t="s">
        <v>23346</v>
      </c>
      <c r="X542" s="141" t="s">
        <v>23347</v>
      </c>
      <c r="Y542" s="141" t="s">
        <v>4625</v>
      </c>
      <c r="Z542" s="141" t="str">
        <f t="shared" si="8"/>
        <v>Transcriptome101PE</v>
      </c>
      <c r="AA542" s="143">
        <v>0</v>
      </c>
      <c r="AB542" s="143" t="s">
        <v>30</v>
      </c>
      <c r="AC542" s="156" t="s">
        <v>139</v>
      </c>
      <c r="AD542" s="205"/>
    </row>
    <row r="543" spans="1:30" s="27" customFormat="1" ht="24" customHeight="1">
      <c r="A543" s="139">
        <v>42883</v>
      </c>
      <c r="B543" s="140" t="s">
        <v>23348</v>
      </c>
      <c r="C543" s="141" t="s">
        <v>27</v>
      </c>
      <c r="D543" s="141" t="s">
        <v>23349</v>
      </c>
      <c r="E543" s="141" t="s">
        <v>23350</v>
      </c>
      <c r="F543" s="142">
        <v>42879</v>
      </c>
      <c r="G543" s="141" t="s">
        <v>135</v>
      </c>
      <c r="H543" s="141" t="s">
        <v>23344</v>
      </c>
      <c r="I543" s="141">
        <v>3</v>
      </c>
      <c r="J543" s="141" t="s">
        <v>7715</v>
      </c>
      <c r="K543" s="141" t="s">
        <v>28</v>
      </c>
      <c r="L543" s="141">
        <v>0</v>
      </c>
      <c r="M543" s="141" t="s">
        <v>20596</v>
      </c>
      <c r="N543" s="141">
        <v>0</v>
      </c>
      <c r="O543" s="141" t="s">
        <v>33</v>
      </c>
      <c r="P543" s="141">
        <v>72274.42</v>
      </c>
      <c r="Q543" s="141">
        <v>4309650</v>
      </c>
      <c r="R543" s="141">
        <v>3226536</v>
      </c>
      <c r="S543" s="141">
        <v>74.87</v>
      </c>
      <c r="T543" s="141">
        <v>0</v>
      </c>
      <c r="U543" s="141">
        <v>0</v>
      </c>
      <c r="V543" s="141" t="s">
        <v>23351</v>
      </c>
      <c r="W543" s="141" t="s">
        <v>23352</v>
      </c>
      <c r="X543" s="141" t="s">
        <v>23353</v>
      </c>
      <c r="Y543" s="141" t="s">
        <v>4625</v>
      </c>
      <c r="Z543" s="141" t="str">
        <f t="shared" si="8"/>
        <v>Re-sequencing101PE</v>
      </c>
      <c r="AA543" s="143">
        <v>0</v>
      </c>
      <c r="AB543" s="143" t="s">
        <v>30</v>
      </c>
      <c r="AC543" s="156" t="s">
        <v>139</v>
      </c>
      <c r="AD543" s="205"/>
    </row>
    <row r="544" spans="1:30" s="27" customFormat="1" ht="24" customHeight="1">
      <c r="A544" s="139">
        <v>42883</v>
      </c>
      <c r="B544" s="140" t="s">
        <v>23354</v>
      </c>
      <c r="C544" s="141">
        <v>0</v>
      </c>
      <c r="D544" s="141" t="s">
        <v>31</v>
      </c>
      <c r="E544" s="141" t="s">
        <v>23355</v>
      </c>
      <c r="F544" s="142">
        <v>42879</v>
      </c>
      <c r="G544" s="141" t="s">
        <v>135</v>
      </c>
      <c r="H544" s="141" t="s">
        <v>23344</v>
      </c>
      <c r="I544" s="141">
        <v>4</v>
      </c>
      <c r="J544" s="141" t="s">
        <v>7715</v>
      </c>
      <c r="K544" s="141" t="s">
        <v>28</v>
      </c>
      <c r="L544" s="141">
        <v>0</v>
      </c>
      <c r="M544" s="141" t="s">
        <v>19802</v>
      </c>
      <c r="N544" s="141">
        <v>194</v>
      </c>
      <c r="O544" s="141" t="s">
        <v>33</v>
      </c>
      <c r="P544" s="141">
        <v>69773.259999999995</v>
      </c>
      <c r="Q544" s="141">
        <v>4309650</v>
      </c>
      <c r="R544" s="141">
        <v>3179032</v>
      </c>
      <c r="S544" s="141">
        <v>73.77</v>
      </c>
      <c r="T544" s="141" t="s">
        <v>23356</v>
      </c>
      <c r="U544" s="141" t="s">
        <v>23357</v>
      </c>
      <c r="V544" s="141" t="s">
        <v>23358</v>
      </c>
      <c r="W544" s="141" t="s">
        <v>23359</v>
      </c>
      <c r="X544" s="141" t="s">
        <v>23360</v>
      </c>
      <c r="Y544" s="141" t="s">
        <v>4625</v>
      </c>
      <c r="Z544" s="141" t="str">
        <f t="shared" si="8"/>
        <v>0101PE</v>
      </c>
      <c r="AA544" s="143">
        <v>0</v>
      </c>
      <c r="AB544" s="143" t="s">
        <v>30</v>
      </c>
      <c r="AC544" s="156" t="s">
        <v>139</v>
      </c>
      <c r="AD544" s="205"/>
    </row>
    <row r="545" spans="1:30" s="27" customFormat="1" ht="24" customHeight="1">
      <c r="A545" s="139">
        <v>42883</v>
      </c>
      <c r="B545" s="140" t="s">
        <v>23354</v>
      </c>
      <c r="C545" s="141">
        <v>0</v>
      </c>
      <c r="D545" s="141" t="s">
        <v>31</v>
      </c>
      <c r="E545" s="141" t="s">
        <v>23355</v>
      </c>
      <c r="F545" s="142">
        <v>42879</v>
      </c>
      <c r="G545" s="141" t="s">
        <v>135</v>
      </c>
      <c r="H545" s="141" t="s">
        <v>23344</v>
      </c>
      <c r="I545" s="141">
        <v>5</v>
      </c>
      <c r="J545" s="141" t="s">
        <v>7715</v>
      </c>
      <c r="K545" s="141" t="s">
        <v>28</v>
      </c>
      <c r="L545" s="141">
        <v>0</v>
      </c>
      <c r="M545" s="141" t="s">
        <v>19802</v>
      </c>
      <c r="N545" s="141">
        <v>202</v>
      </c>
      <c r="O545" s="141" t="s">
        <v>33</v>
      </c>
      <c r="P545" s="141">
        <v>67688.78</v>
      </c>
      <c r="Q545" s="141">
        <v>4309650</v>
      </c>
      <c r="R545" s="141">
        <v>3088435</v>
      </c>
      <c r="S545" s="141">
        <v>71.66</v>
      </c>
      <c r="T545" s="141" t="s">
        <v>23361</v>
      </c>
      <c r="U545" s="141" t="s">
        <v>23362</v>
      </c>
      <c r="V545" s="141" t="s">
        <v>23363</v>
      </c>
      <c r="W545" s="141" t="s">
        <v>23364</v>
      </c>
      <c r="X545" s="141" t="s">
        <v>23365</v>
      </c>
      <c r="Y545" s="141" t="s">
        <v>4625</v>
      </c>
      <c r="Z545" s="141" t="str">
        <f t="shared" si="8"/>
        <v>0101PE</v>
      </c>
      <c r="AA545" s="143">
        <v>0</v>
      </c>
      <c r="AB545" s="143" t="s">
        <v>30</v>
      </c>
      <c r="AC545" s="156" t="s">
        <v>139</v>
      </c>
      <c r="AD545" s="205"/>
    </row>
    <row r="546" spans="1:30" s="27" customFormat="1" ht="24" customHeight="1">
      <c r="A546" s="139">
        <v>42883</v>
      </c>
      <c r="B546" s="140" t="s">
        <v>23366</v>
      </c>
      <c r="C546" s="141" t="s">
        <v>104</v>
      </c>
      <c r="D546" s="141" t="s">
        <v>31</v>
      </c>
      <c r="E546" s="141" t="s">
        <v>23367</v>
      </c>
      <c r="F546" s="142">
        <v>42879</v>
      </c>
      <c r="G546" s="141" t="s">
        <v>135</v>
      </c>
      <c r="H546" s="141" t="s">
        <v>23344</v>
      </c>
      <c r="I546" s="141">
        <v>6</v>
      </c>
      <c r="J546" s="141" t="s">
        <v>7715</v>
      </c>
      <c r="K546" s="141" t="s">
        <v>28</v>
      </c>
      <c r="L546" s="141">
        <v>0</v>
      </c>
      <c r="M546" s="141" t="s">
        <v>19781</v>
      </c>
      <c r="N546" s="141">
        <v>0</v>
      </c>
      <c r="O546" s="141" t="s">
        <v>33</v>
      </c>
      <c r="P546" s="141">
        <v>75927.28</v>
      </c>
      <c r="Q546" s="141">
        <v>4309650</v>
      </c>
      <c r="R546" s="141">
        <v>3417764</v>
      </c>
      <c r="S546" s="141">
        <v>79.3</v>
      </c>
      <c r="T546" s="141">
        <v>0</v>
      </c>
      <c r="U546" s="141">
        <v>0</v>
      </c>
      <c r="V546" s="141" t="s">
        <v>23368</v>
      </c>
      <c r="W546" s="141" t="s">
        <v>23369</v>
      </c>
      <c r="X546" s="141" t="s">
        <v>23370</v>
      </c>
      <c r="Y546" s="141" t="s">
        <v>4625</v>
      </c>
      <c r="Z546" s="141" t="str">
        <f t="shared" si="8"/>
        <v>Transcriptome101PE</v>
      </c>
      <c r="AA546" s="143">
        <v>0</v>
      </c>
      <c r="AB546" s="143" t="s">
        <v>30</v>
      </c>
      <c r="AC546" s="156" t="s">
        <v>139</v>
      </c>
      <c r="AD546" s="205"/>
    </row>
    <row r="547" spans="1:30" s="27" customFormat="1" ht="24" customHeight="1">
      <c r="A547" s="139">
        <v>42883</v>
      </c>
      <c r="B547" s="140" t="s">
        <v>23371</v>
      </c>
      <c r="C547" s="141" t="s">
        <v>104</v>
      </c>
      <c r="D547" s="141" t="s">
        <v>31</v>
      </c>
      <c r="E547" s="141" t="s">
        <v>23372</v>
      </c>
      <c r="F547" s="142">
        <v>42879</v>
      </c>
      <c r="G547" s="141" t="s">
        <v>135</v>
      </c>
      <c r="H547" s="141" t="s">
        <v>23344</v>
      </c>
      <c r="I547" s="141">
        <v>7</v>
      </c>
      <c r="J547" s="141" t="s">
        <v>7715</v>
      </c>
      <c r="K547" s="141" t="s">
        <v>28</v>
      </c>
      <c r="L547" s="141">
        <v>0</v>
      </c>
      <c r="M547" s="141" t="s">
        <v>19781</v>
      </c>
      <c r="N547" s="141">
        <v>0</v>
      </c>
      <c r="O547" s="141" t="s">
        <v>33</v>
      </c>
      <c r="P547" s="141">
        <v>75145.179999999993</v>
      </c>
      <c r="Q547" s="141">
        <v>4309650</v>
      </c>
      <c r="R547" s="141">
        <v>3388807</v>
      </c>
      <c r="S547" s="141">
        <v>78.63</v>
      </c>
      <c r="T547" s="141">
        <v>0</v>
      </c>
      <c r="U547" s="141">
        <v>0</v>
      </c>
      <c r="V547" s="141" t="s">
        <v>23373</v>
      </c>
      <c r="W547" s="141" t="s">
        <v>23374</v>
      </c>
      <c r="X547" s="141" t="s">
        <v>23375</v>
      </c>
      <c r="Y547" s="141" t="s">
        <v>4625</v>
      </c>
      <c r="Z547" s="141" t="str">
        <f t="shared" si="8"/>
        <v>Transcriptome101PE</v>
      </c>
      <c r="AA547" s="143">
        <v>0</v>
      </c>
      <c r="AB547" s="143" t="s">
        <v>30</v>
      </c>
      <c r="AC547" s="156" t="s">
        <v>139</v>
      </c>
      <c r="AD547" s="205"/>
    </row>
    <row r="548" spans="1:30" s="27" customFormat="1" ht="24" customHeight="1">
      <c r="A548" s="139">
        <v>42883</v>
      </c>
      <c r="B548" s="140" t="s">
        <v>23376</v>
      </c>
      <c r="C548" s="141" t="s">
        <v>6915</v>
      </c>
      <c r="D548" s="141" t="s">
        <v>31</v>
      </c>
      <c r="E548" s="141" t="s">
        <v>23377</v>
      </c>
      <c r="F548" s="142">
        <v>42879</v>
      </c>
      <c r="G548" s="141" t="s">
        <v>135</v>
      </c>
      <c r="H548" s="141" t="s">
        <v>23344</v>
      </c>
      <c r="I548" s="141">
        <v>8</v>
      </c>
      <c r="J548" s="141" t="s">
        <v>7715</v>
      </c>
      <c r="K548" s="141" t="s">
        <v>28</v>
      </c>
      <c r="L548" s="141">
        <v>0</v>
      </c>
      <c r="M548" s="141" t="s">
        <v>19781</v>
      </c>
      <c r="N548" s="141">
        <v>173</v>
      </c>
      <c r="O548" s="141" t="s">
        <v>33</v>
      </c>
      <c r="P548" s="141">
        <v>69665.06</v>
      </c>
      <c r="Q548" s="141">
        <v>4309650</v>
      </c>
      <c r="R548" s="141">
        <v>3179366</v>
      </c>
      <c r="S548" s="141">
        <v>73.77</v>
      </c>
      <c r="T548" s="141" t="s">
        <v>23378</v>
      </c>
      <c r="U548" s="141" t="s">
        <v>23379</v>
      </c>
      <c r="V548" s="141" t="s">
        <v>23380</v>
      </c>
      <c r="W548" s="141" t="s">
        <v>23381</v>
      </c>
      <c r="X548" s="141" t="s">
        <v>23382</v>
      </c>
      <c r="Y548" s="141" t="s">
        <v>4625</v>
      </c>
      <c r="Z548" s="141" t="str">
        <f t="shared" si="8"/>
        <v>Exome capture101PE</v>
      </c>
      <c r="AA548" s="143">
        <v>0</v>
      </c>
      <c r="AB548" s="143" t="s">
        <v>30</v>
      </c>
      <c r="AC548" s="156" t="s">
        <v>139</v>
      </c>
      <c r="AD548" s="205"/>
    </row>
    <row r="549" spans="1:30" s="247" customFormat="1" ht="24" customHeight="1">
      <c r="A549" s="133">
        <v>42883</v>
      </c>
      <c r="B549" s="134" t="s">
        <v>23802</v>
      </c>
      <c r="C549" s="135">
        <v>0</v>
      </c>
      <c r="D549" s="135" t="s">
        <v>31</v>
      </c>
      <c r="E549" s="135" t="s">
        <v>23801</v>
      </c>
      <c r="F549" s="159">
        <v>42880</v>
      </c>
      <c r="G549" s="135" t="s">
        <v>122</v>
      </c>
      <c r="H549" s="135" t="s">
        <v>23800</v>
      </c>
      <c r="I549" s="135">
        <v>1</v>
      </c>
      <c r="J549" s="135" t="s">
        <v>32</v>
      </c>
      <c r="K549" s="135" t="s">
        <v>28</v>
      </c>
      <c r="L549" s="135">
        <v>0</v>
      </c>
      <c r="M549" s="135" t="s">
        <v>23760</v>
      </c>
      <c r="N549" s="135">
        <v>205</v>
      </c>
      <c r="O549" s="135" t="s">
        <v>33</v>
      </c>
      <c r="P549" s="135">
        <v>68134.59</v>
      </c>
      <c r="Q549" s="135">
        <v>4309650</v>
      </c>
      <c r="R549" s="135">
        <v>3161764</v>
      </c>
      <c r="S549" s="135">
        <v>73.36</v>
      </c>
      <c r="T549" s="135" t="s">
        <v>23799</v>
      </c>
      <c r="U549" s="135" t="s">
        <v>23798</v>
      </c>
      <c r="V549" s="135" t="s">
        <v>23797</v>
      </c>
      <c r="W549" s="135" t="s">
        <v>23796</v>
      </c>
      <c r="X549" s="135" t="s">
        <v>23795</v>
      </c>
      <c r="Y549" s="147" t="s">
        <v>4625</v>
      </c>
      <c r="Z549" s="147" t="str">
        <f t="shared" si="8"/>
        <v>0101PE</v>
      </c>
      <c r="AA549" s="137">
        <v>0</v>
      </c>
      <c r="AB549" s="138" t="s">
        <v>30</v>
      </c>
      <c r="AC549" s="154" t="s">
        <v>3343</v>
      </c>
      <c r="AD549" s="155"/>
    </row>
    <row r="550" spans="1:30" s="247" customFormat="1" ht="24" customHeight="1">
      <c r="A550" s="139">
        <v>42883</v>
      </c>
      <c r="B550" s="140" t="s">
        <v>23794</v>
      </c>
      <c r="C550" s="141" t="s">
        <v>23789</v>
      </c>
      <c r="D550" s="141" t="s">
        <v>31</v>
      </c>
      <c r="E550" s="141" t="s">
        <v>23788</v>
      </c>
      <c r="F550" s="151">
        <v>42880</v>
      </c>
      <c r="G550" s="141" t="s">
        <v>122</v>
      </c>
      <c r="H550" s="141" t="s">
        <v>23761</v>
      </c>
      <c r="I550" s="141">
        <v>2</v>
      </c>
      <c r="J550" s="141" t="s">
        <v>32</v>
      </c>
      <c r="K550" s="141" t="s">
        <v>28</v>
      </c>
      <c r="L550" s="141">
        <v>0</v>
      </c>
      <c r="M550" s="141" t="s">
        <v>23787</v>
      </c>
      <c r="N550" s="141">
        <v>0</v>
      </c>
      <c r="O550" s="141" t="s">
        <v>33</v>
      </c>
      <c r="P550" s="141">
        <v>75010.12</v>
      </c>
      <c r="Q550" s="141">
        <v>4309650</v>
      </c>
      <c r="R550" s="141">
        <v>3348665</v>
      </c>
      <c r="S550" s="141">
        <v>77.7</v>
      </c>
      <c r="T550" s="141">
        <v>0</v>
      </c>
      <c r="U550" s="141">
        <v>0</v>
      </c>
      <c r="V550" s="141" t="s">
        <v>23793</v>
      </c>
      <c r="W550" s="141" t="s">
        <v>23792</v>
      </c>
      <c r="X550" s="141" t="s">
        <v>23791</v>
      </c>
      <c r="Y550" s="141" t="s">
        <v>4625</v>
      </c>
      <c r="Z550" s="141" t="str">
        <f t="shared" si="8"/>
        <v>Chip-seq 101PE</v>
      </c>
      <c r="AA550" s="143">
        <v>0</v>
      </c>
      <c r="AB550" s="143" t="s">
        <v>30</v>
      </c>
      <c r="AC550" s="143" t="s">
        <v>3343</v>
      </c>
      <c r="AD550" s="143"/>
    </row>
    <row r="551" spans="1:30" s="247" customFormat="1" ht="24" customHeight="1">
      <c r="A551" s="139">
        <v>42883</v>
      </c>
      <c r="B551" s="140" t="s">
        <v>23790</v>
      </c>
      <c r="C551" s="141" t="s">
        <v>23789</v>
      </c>
      <c r="D551" s="141" t="s">
        <v>31</v>
      </c>
      <c r="E551" s="141" t="s">
        <v>23788</v>
      </c>
      <c r="F551" s="151">
        <v>42880</v>
      </c>
      <c r="G551" s="141" t="s">
        <v>122</v>
      </c>
      <c r="H551" s="141" t="s">
        <v>23761</v>
      </c>
      <c r="I551" s="141">
        <v>3</v>
      </c>
      <c r="J551" s="141" t="s">
        <v>32</v>
      </c>
      <c r="K551" s="141" t="s">
        <v>28</v>
      </c>
      <c r="L551" s="141">
        <v>0</v>
      </c>
      <c r="M551" s="141" t="s">
        <v>23787</v>
      </c>
      <c r="N551" s="141">
        <v>0</v>
      </c>
      <c r="O551" s="141" t="s">
        <v>33</v>
      </c>
      <c r="P551" s="141">
        <v>76152.03</v>
      </c>
      <c r="Q551" s="141">
        <v>4309650</v>
      </c>
      <c r="R551" s="141">
        <v>3399644</v>
      </c>
      <c r="S551" s="141">
        <v>78.88</v>
      </c>
      <c r="T551" s="141">
        <v>0</v>
      </c>
      <c r="U551" s="141">
        <v>0</v>
      </c>
      <c r="V551" s="141" t="s">
        <v>23786</v>
      </c>
      <c r="W551" s="141" t="s">
        <v>23785</v>
      </c>
      <c r="X551" s="141" t="s">
        <v>23784</v>
      </c>
      <c r="Y551" s="141" t="s">
        <v>4625</v>
      </c>
      <c r="Z551" s="141" t="str">
        <f t="shared" si="8"/>
        <v>Chip-seq 101PE</v>
      </c>
      <c r="AA551" s="143">
        <v>0</v>
      </c>
      <c r="AB551" s="143" t="s">
        <v>30</v>
      </c>
      <c r="AC551" s="143" t="s">
        <v>3343</v>
      </c>
      <c r="AD551" s="143"/>
    </row>
    <row r="552" spans="1:30" s="247" customFormat="1" ht="24" customHeight="1">
      <c r="A552" s="139">
        <v>42883</v>
      </c>
      <c r="B552" s="140" t="s">
        <v>23783</v>
      </c>
      <c r="C552" s="141">
        <v>0</v>
      </c>
      <c r="D552" s="141" t="s">
        <v>31</v>
      </c>
      <c r="E552" s="141" t="s">
        <v>23782</v>
      </c>
      <c r="F552" s="151">
        <v>42880</v>
      </c>
      <c r="G552" s="141" t="s">
        <v>122</v>
      </c>
      <c r="H552" s="141" t="s">
        <v>23761</v>
      </c>
      <c r="I552" s="141">
        <v>4</v>
      </c>
      <c r="J552" s="144" t="s">
        <v>4698</v>
      </c>
      <c r="K552" s="144" t="s">
        <v>23781</v>
      </c>
      <c r="L552" s="141">
        <v>0</v>
      </c>
      <c r="M552" s="141" t="s">
        <v>23760</v>
      </c>
      <c r="N552" s="141">
        <v>96474</v>
      </c>
      <c r="O552" s="141" t="s">
        <v>33</v>
      </c>
      <c r="P552" s="141">
        <v>59260.95</v>
      </c>
      <c r="Q552" s="141">
        <v>4309650</v>
      </c>
      <c r="R552" s="141">
        <v>2767151</v>
      </c>
      <c r="S552" s="141">
        <v>64.209999999999994</v>
      </c>
      <c r="T552" s="141" t="s">
        <v>23780</v>
      </c>
      <c r="U552" s="141" t="s">
        <v>23779</v>
      </c>
      <c r="V552" s="141" t="s">
        <v>23778</v>
      </c>
      <c r="W552" s="141" t="s">
        <v>23777</v>
      </c>
      <c r="X552" s="141" t="s">
        <v>23776</v>
      </c>
      <c r="Y552" s="141" t="s">
        <v>4625</v>
      </c>
      <c r="Z552" s="141" t="str">
        <f t="shared" si="8"/>
        <v>0101PE</v>
      </c>
      <c r="AA552" s="143">
        <v>0.4</v>
      </c>
      <c r="AB552" s="143" t="s">
        <v>30</v>
      </c>
      <c r="AC552" s="143" t="s">
        <v>3343</v>
      </c>
      <c r="AD552" s="143"/>
    </row>
    <row r="553" spans="1:30" s="247" customFormat="1" ht="24" customHeight="1">
      <c r="A553" s="139">
        <v>42883</v>
      </c>
      <c r="B553" s="140" t="s">
        <v>23775</v>
      </c>
      <c r="C553" s="141">
        <v>0</v>
      </c>
      <c r="D553" s="141" t="s">
        <v>31</v>
      </c>
      <c r="E553" s="141" t="s">
        <v>23767</v>
      </c>
      <c r="F553" s="151">
        <v>42880</v>
      </c>
      <c r="G553" s="141" t="s">
        <v>122</v>
      </c>
      <c r="H553" s="141" t="s">
        <v>23761</v>
      </c>
      <c r="I553" s="141">
        <v>5</v>
      </c>
      <c r="J553" s="141" t="s">
        <v>32</v>
      </c>
      <c r="K553" s="141" t="s">
        <v>28</v>
      </c>
      <c r="L553" s="141">
        <v>0</v>
      </c>
      <c r="M553" s="141" t="s">
        <v>23760</v>
      </c>
      <c r="N553" s="141">
        <v>0</v>
      </c>
      <c r="O553" s="141" t="s">
        <v>33</v>
      </c>
      <c r="P553" s="141">
        <v>80496.7</v>
      </c>
      <c r="Q553" s="141">
        <v>4309650</v>
      </c>
      <c r="R553" s="141">
        <v>3634249</v>
      </c>
      <c r="S553" s="141">
        <v>84.33</v>
      </c>
      <c r="T553" s="141">
        <v>0</v>
      </c>
      <c r="U553" s="141">
        <v>0</v>
      </c>
      <c r="V553" s="141" t="s">
        <v>23774</v>
      </c>
      <c r="W553" s="141" t="s">
        <v>23773</v>
      </c>
      <c r="X553" s="141" t="s">
        <v>9680</v>
      </c>
      <c r="Y553" s="141" t="s">
        <v>4625</v>
      </c>
      <c r="Z553" s="141" t="str">
        <f t="shared" si="8"/>
        <v>0101PE</v>
      </c>
      <c r="AA553" s="143">
        <v>0</v>
      </c>
      <c r="AB553" s="143" t="s">
        <v>30</v>
      </c>
      <c r="AC553" s="143" t="s">
        <v>3343</v>
      </c>
      <c r="AD553" s="143"/>
    </row>
    <row r="554" spans="1:30" s="247" customFormat="1" ht="24" customHeight="1">
      <c r="A554" s="139">
        <v>42883</v>
      </c>
      <c r="B554" s="140" t="s">
        <v>23772</v>
      </c>
      <c r="C554" s="141">
        <v>0</v>
      </c>
      <c r="D554" s="141" t="s">
        <v>31</v>
      </c>
      <c r="E554" s="141" t="s">
        <v>23767</v>
      </c>
      <c r="F554" s="151">
        <v>42880</v>
      </c>
      <c r="G554" s="141" t="s">
        <v>122</v>
      </c>
      <c r="H554" s="141" t="s">
        <v>23761</v>
      </c>
      <c r="I554" s="141">
        <v>6</v>
      </c>
      <c r="J554" s="141" t="s">
        <v>32</v>
      </c>
      <c r="K554" s="141" t="s">
        <v>28</v>
      </c>
      <c r="L554" s="141">
        <v>0</v>
      </c>
      <c r="M554" s="141" t="s">
        <v>23760</v>
      </c>
      <c r="N554" s="141">
        <v>0</v>
      </c>
      <c r="O554" s="141" t="s">
        <v>33</v>
      </c>
      <c r="P554" s="141">
        <v>81013.509999999995</v>
      </c>
      <c r="Q554" s="141">
        <v>4309650</v>
      </c>
      <c r="R554" s="141">
        <v>3658573</v>
      </c>
      <c r="S554" s="141">
        <v>84.89</v>
      </c>
      <c r="T554" s="141">
        <v>0</v>
      </c>
      <c r="U554" s="141">
        <v>0</v>
      </c>
      <c r="V554" s="141" t="s">
        <v>23771</v>
      </c>
      <c r="W554" s="141" t="s">
        <v>23770</v>
      </c>
      <c r="X554" s="141" t="s">
        <v>23769</v>
      </c>
      <c r="Y554" s="141" t="s">
        <v>4625</v>
      </c>
      <c r="Z554" s="141" t="str">
        <f t="shared" si="8"/>
        <v>0101PE</v>
      </c>
      <c r="AA554" s="143">
        <v>0</v>
      </c>
      <c r="AB554" s="143" t="s">
        <v>30</v>
      </c>
      <c r="AC554" s="143" t="s">
        <v>3343</v>
      </c>
      <c r="AD554" s="143"/>
    </row>
    <row r="555" spans="1:30" s="247" customFormat="1" ht="24" customHeight="1">
      <c r="A555" s="139">
        <v>42883</v>
      </c>
      <c r="B555" s="140" t="s">
        <v>23768</v>
      </c>
      <c r="C555" s="141">
        <v>0</v>
      </c>
      <c r="D555" s="141" t="s">
        <v>31</v>
      </c>
      <c r="E555" s="141" t="s">
        <v>23767</v>
      </c>
      <c r="F555" s="151">
        <v>42880</v>
      </c>
      <c r="G555" s="141" t="s">
        <v>122</v>
      </c>
      <c r="H555" s="141" t="s">
        <v>23761</v>
      </c>
      <c r="I555" s="141">
        <v>7</v>
      </c>
      <c r="J555" s="141" t="s">
        <v>32</v>
      </c>
      <c r="K555" s="141" t="s">
        <v>28</v>
      </c>
      <c r="L555" s="141">
        <v>0</v>
      </c>
      <c r="M555" s="141" t="s">
        <v>23760</v>
      </c>
      <c r="N555" s="141">
        <v>0</v>
      </c>
      <c r="O555" s="141" t="s">
        <v>33</v>
      </c>
      <c r="P555" s="141">
        <v>81154.5</v>
      </c>
      <c r="Q555" s="141">
        <v>4309650</v>
      </c>
      <c r="R555" s="141">
        <v>3667164</v>
      </c>
      <c r="S555" s="141">
        <v>85.09</v>
      </c>
      <c r="T555" s="141">
        <v>0</v>
      </c>
      <c r="U555" s="141">
        <v>0</v>
      </c>
      <c r="V555" s="141" t="s">
        <v>23766</v>
      </c>
      <c r="W555" s="141" t="s">
        <v>23765</v>
      </c>
      <c r="X555" s="141" t="s">
        <v>23764</v>
      </c>
      <c r="Y555" s="141" t="s">
        <v>4625</v>
      </c>
      <c r="Z555" s="141" t="str">
        <f t="shared" si="8"/>
        <v>0101PE</v>
      </c>
      <c r="AA555" s="143">
        <v>0</v>
      </c>
      <c r="AB555" s="143" t="s">
        <v>30</v>
      </c>
      <c r="AC555" s="143" t="s">
        <v>3343</v>
      </c>
      <c r="AD555" s="143"/>
    </row>
    <row r="556" spans="1:30" s="247" customFormat="1" ht="24" customHeight="1">
      <c r="A556" s="139">
        <v>42883</v>
      </c>
      <c r="B556" s="140" t="s">
        <v>23763</v>
      </c>
      <c r="C556" s="141">
        <v>0</v>
      </c>
      <c r="D556" s="141" t="s">
        <v>31</v>
      </c>
      <c r="E556" s="141" t="s">
        <v>23762</v>
      </c>
      <c r="F556" s="151">
        <v>42880</v>
      </c>
      <c r="G556" s="141" t="s">
        <v>122</v>
      </c>
      <c r="H556" s="141" t="s">
        <v>23761</v>
      </c>
      <c r="I556" s="141">
        <v>8</v>
      </c>
      <c r="J556" s="141" t="s">
        <v>32</v>
      </c>
      <c r="K556" s="141" t="s">
        <v>28</v>
      </c>
      <c r="L556" s="141">
        <v>0</v>
      </c>
      <c r="M556" s="141" t="s">
        <v>23760</v>
      </c>
      <c r="N556" s="141">
        <v>96810</v>
      </c>
      <c r="O556" s="141" t="s">
        <v>33</v>
      </c>
      <c r="P556" s="141">
        <v>70593.649999999994</v>
      </c>
      <c r="Q556" s="141">
        <v>4309650</v>
      </c>
      <c r="R556" s="141">
        <v>3255395</v>
      </c>
      <c r="S556" s="141">
        <v>75.540000000000006</v>
      </c>
      <c r="T556" s="141" t="s">
        <v>23759</v>
      </c>
      <c r="U556" s="141" t="s">
        <v>23758</v>
      </c>
      <c r="V556" s="141" t="s">
        <v>23757</v>
      </c>
      <c r="W556" s="141" t="s">
        <v>23756</v>
      </c>
      <c r="X556" s="141" t="s">
        <v>23755</v>
      </c>
      <c r="Y556" s="141" t="s">
        <v>4625</v>
      </c>
      <c r="Z556" s="141" t="str">
        <f t="shared" si="8"/>
        <v>0101PE</v>
      </c>
      <c r="AA556" s="143">
        <v>0</v>
      </c>
      <c r="AB556" s="143" t="s">
        <v>30</v>
      </c>
      <c r="AC556" s="143" t="s">
        <v>3343</v>
      </c>
      <c r="AD556" s="143"/>
    </row>
    <row r="557" spans="1:30" s="247" customFormat="1" ht="24" customHeight="1">
      <c r="A557" s="133">
        <v>42884</v>
      </c>
      <c r="B557" s="134" t="s">
        <v>23754</v>
      </c>
      <c r="C557" s="135" t="s">
        <v>6897</v>
      </c>
      <c r="D557" s="135" t="s">
        <v>31</v>
      </c>
      <c r="E557" s="135" t="s">
        <v>23753</v>
      </c>
      <c r="F557" s="159">
        <v>42880</v>
      </c>
      <c r="G557" s="135" t="s">
        <v>410</v>
      </c>
      <c r="H557" s="135" t="s">
        <v>23752</v>
      </c>
      <c r="I557" s="135">
        <v>1</v>
      </c>
      <c r="J557" s="135" t="s">
        <v>32</v>
      </c>
      <c r="K557" s="135" t="s">
        <v>28</v>
      </c>
      <c r="L557" s="135">
        <v>0</v>
      </c>
      <c r="M557" s="135" t="s">
        <v>23714</v>
      </c>
      <c r="N557" s="135">
        <v>0</v>
      </c>
      <c r="O557" s="135" t="s">
        <v>41</v>
      </c>
      <c r="P557" s="135">
        <v>110646.52</v>
      </c>
      <c r="Q557" s="135">
        <v>4309650</v>
      </c>
      <c r="R557" s="135">
        <v>3417074</v>
      </c>
      <c r="S557" s="135">
        <v>79.290000000000006</v>
      </c>
      <c r="T557" s="135">
        <v>0</v>
      </c>
      <c r="U557" s="135">
        <v>0</v>
      </c>
      <c r="V557" s="135" t="s">
        <v>23751</v>
      </c>
      <c r="W557" s="135" t="s">
        <v>23750</v>
      </c>
      <c r="X557" s="135" t="s">
        <v>23749</v>
      </c>
      <c r="Y557" s="147" t="s">
        <v>140</v>
      </c>
      <c r="Z557" s="147" t="str">
        <f t="shared" si="8"/>
        <v>Transcriptome151PE</v>
      </c>
      <c r="AA557" s="137">
        <v>0</v>
      </c>
      <c r="AB557" s="138" t="s">
        <v>30</v>
      </c>
      <c r="AC557" s="154" t="s">
        <v>3343</v>
      </c>
      <c r="AD557" s="155"/>
    </row>
    <row r="558" spans="1:30" s="247" customFormat="1" ht="24" customHeight="1">
      <c r="A558" s="139">
        <v>42884</v>
      </c>
      <c r="B558" s="140" t="s">
        <v>23748</v>
      </c>
      <c r="C558" s="141">
        <v>0</v>
      </c>
      <c r="D558" s="141" t="s">
        <v>31</v>
      </c>
      <c r="E558" s="141" t="s">
        <v>23747</v>
      </c>
      <c r="F558" s="151">
        <v>42880</v>
      </c>
      <c r="G558" s="141" t="s">
        <v>410</v>
      </c>
      <c r="H558" s="141" t="s">
        <v>23716</v>
      </c>
      <c r="I558" s="141">
        <v>2</v>
      </c>
      <c r="J558" s="141" t="s">
        <v>32</v>
      </c>
      <c r="K558" s="141" t="s">
        <v>28</v>
      </c>
      <c r="L558" s="141">
        <v>0</v>
      </c>
      <c r="M558" s="141" t="s">
        <v>23714</v>
      </c>
      <c r="N558" s="141">
        <v>0</v>
      </c>
      <c r="O558" s="141" t="s">
        <v>41</v>
      </c>
      <c r="P558" s="141">
        <v>114450.82</v>
      </c>
      <c r="Q558" s="141">
        <v>4309650</v>
      </c>
      <c r="R558" s="141">
        <v>3488017</v>
      </c>
      <c r="S558" s="141">
        <v>80.94</v>
      </c>
      <c r="T558" s="141">
        <v>0</v>
      </c>
      <c r="U558" s="141">
        <v>0</v>
      </c>
      <c r="V558" s="141" t="s">
        <v>23746</v>
      </c>
      <c r="W558" s="141" t="s">
        <v>23745</v>
      </c>
      <c r="X558" s="141" t="s">
        <v>23744</v>
      </c>
      <c r="Y558" s="141" t="s">
        <v>140</v>
      </c>
      <c r="Z558" s="141" t="str">
        <f t="shared" si="8"/>
        <v>0151PE</v>
      </c>
      <c r="AA558" s="143">
        <v>0</v>
      </c>
      <c r="AB558" s="143" t="s">
        <v>30</v>
      </c>
      <c r="AC558" s="143" t="s">
        <v>3343</v>
      </c>
      <c r="AD558" s="143"/>
    </row>
    <row r="559" spans="1:30" s="247" customFormat="1" ht="24" customHeight="1">
      <c r="A559" s="139">
        <v>42884</v>
      </c>
      <c r="B559" s="140" t="s">
        <v>23724</v>
      </c>
      <c r="C559" s="141" t="s">
        <v>6454</v>
      </c>
      <c r="D559" s="141" t="s">
        <v>31</v>
      </c>
      <c r="E559" s="141" t="s">
        <v>23743</v>
      </c>
      <c r="F559" s="151">
        <v>42880</v>
      </c>
      <c r="G559" s="141" t="s">
        <v>410</v>
      </c>
      <c r="H559" s="141" t="s">
        <v>23716</v>
      </c>
      <c r="I559" s="141">
        <v>3</v>
      </c>
      <c r="J559" s="141" t="s">
        <v>32</v>
      </c>
      <c r="K559" s="141" t="s">
        <v>28</v>
      </c>
      <c r="L559" s="141">
        <v>0</v>
      </c>
      <c r="M559" s="141" t="s">
        <v>23714</v>
      </c>
      <c r="N559" s="141">
        <v>0</v>
      </c>
      <c r="O559" s="141" t="s">
        <v>41</v>
      </c>
      <c r="P559" s="141">
        <v>114174.18</v>
      </c>
      <c r="Q559" s="141">
        <v>4309650</v>
      </c>
      <c r="R559" s="141">
        <v>3516943</v>
      </c>
      <c r="S559" s="141">
        <v>81.61</v>
      </c>
      <c r="T559" s="141">
        <v>0</v>
      </c>
      <c r="U559" s="141">
        <v>0</v>
      </c>
      <c r="V559" s="141" t="s">
        <v>23742</v>
      </c>
      <c r="W559" s="141" t="s">
        <v>23741</v>
      </c>
      <c r="X559" s="141" t="s">
        <v>23740</v>
      </c>
      <c r="Y559" s="141" t="s">
        <v>140</v>
      </c>
      <c r="Z559" s="141" t="str">
        <f t="shared" si="8"/>
        <v>Meta151PE</v>
      </c>
      <c r="AA559" s="143">
        <v>0</v>
      </c>
      <c r="AB559" s="143" t="s">
        <v>30</v>
      </c>
      <c r="AC559" s="143" t="s">
        <v>3343</v>
      </c>
      <c r="AD559" s="143"/>
    </row>
    <row r="560" spans="1:30" s="247" customFormat="1" ht="24" customHeight="1">
      <c r="A560" s="139">
        <v>42884</v>
      </c>
      <c r="B560" s="140" t="s">
        <v>23735</v>
      </c>
      <c r="C560" s="141" t="s">
        <v>6454</v>
      </c>
      <c r="D560" s="141" t="s">
        <v>31</v>
      </c>
      <c r="E560" s="141" t="s">
        <v>23739</v>
      </c>
      <c r="F560" s="151">
        <v>42880</v>
      </c>
      <c r="G560" s="141" t="s">
        <v>410</v>
      </c>
      <c r="H560" s="141" t="s">
        <v>23716</v>
      </c>
      <c r="I560" s="141">
        <v>4</v>
      </c>
      <c r="J560" s="141" t="s">
        <v>32</v>
      </c>
      <c r="K560" s="141" t="s">
        <v>28</v>
      </c>
      <c r="L560" s="141">
        <v>0</v>
      </c>
      <c r="M560" s="141" t="s">
        <v>23714</v>
      </c>
      <c r="N560" s="141">
        <v>0</v>
      </c>
      <c r="O560" s="141" t="s">
        <v>41</v>
      </c>
      <c r="P560" s="141">
        <v>107428.48</v>
      </c>
      <c r="Q560" s="141">
        <v>4309650</v>
      </c>
      <c r="R560" s="141">
        <v>3493009</v>
      </c>
      <c r="S560" s="141">
        <v>81.05</v>
      </c>
      <c r="T560" s="141">
        <v>0</v>
      </c>
      <c r="U560" s="141">
        <v>0</v>
      </c>
      <c r="V560" s="141" t="s">
        <v>23738</v>
      </c>
      <c r="W560" s="141" t="s">
        <v>23737</v>
      </c>
      <c r="X560" s="141" t="s">
        <v>23736</v>
      </c>
      <c r="Y560" s="141" t="s">
        <v>140</v>
      </c>
      <c r="Z560" s="141" t="str">
        <f t="shared" si="8"/>
        <v>Meta151PE</v>
      </c>
      <c r="AA560" s="143">
        <v>0</v>
      </c>
      <c r="AB560" s="143" t="s">
        <v>30</v>
      </c>
      <c r="AC560" s="143" t="s">
        <v>3343</v>
      </c>
      <c r="AD560" s="143"/>
    </row>
    <row r="561" spans="1:30" s="247" customFormat="1" ht="24" customHeight="1">
      <c r="A561" s="139">
        <v>42884</v>
      </c>
      <c r="B561" s="140" t="s">
        <v>23735</v>
      </c>
      <c r="C561" s="141" t="s">
        <v>6454</v>
      </c>
      <c r="D561" s="141" t="s">
        <v>31</v>
      </c>
      <c r="E561" s="141" t="s">
        <v>23734</v>
      </c>
      <c r="F561" s="151">
        <v>42880</v>
      </c>
      <c r="G561" s="141" t="s">
        <v>410</v>
      </c>
      <c r="H561" s="141" t="s">
        <v>23716</v>
      </c>
      <c r="I561" s="141">
        <v>5</v>
      </c>
      <c r="J561" s="144" t="s">
        <v>128</v>
      </c>
      <c r="K561" s="144" t="s">
        <v>23733</v>
      </c>
      <c r="L561" s="141">
        <v>0</v>
      </c>
      <c r="M561" s="141" t="s">
        <v>23714</v>
      </c>
      <c r="N561" s="141">
        <v>0</v>
      </c>
      <c r="O561" s="141" t="s">
        <v>41</v>
      </c>
      <c r="P561" s="141">
        <v>91927.17</v>
      </c>
      <c r="Q561" s="141">
        <v>4309650</v>
      </c>
      <c r="R561" s="141">
        <v>3217316</v>
      </c>
      <c r="S561" s="141">
        <v>74.650000000000006</v>
      </c>
      <c r="T561" s="141">
        <v>0</v>
      </c>
      <c r="U561" s="141">
        <v>0</v>
      </c>
      <c r="V561" s="141" t="s">
        <v>23732</v>
      </c>
      <c r="W561" s="141" t="s">
        <v>23731</v>
      </c>
      <c r="X561" s="141" t="s">
        <v>23730</v>
      </c>
      <c r="Y561" s="141" t="s">
        <v>140</v>
      </c>
      <c r="Z561" s="141" t="str">
        <f t="shared" si="8"/>
        <v>Meta151PE</v>
      </c>
      <c r="AA561" s="143">
        <v>0.5714285714285714</v>
      </c>
      <c r="AB561" s="143" t="s">
        <v>30</v>
      </c>
      <c r="AC561" s="143" t="s">
        <v>3343</v>
      </c>
      <c r="AD561" s="143"/>
    </row>
    <row r="562" spans="1:30" s="247" customFormat="1" ht="24" customHeight="1">
      <c r="A562" s="139">
        <v>42884</v>
      </c>
      <c r="B562" s="140" t="s">
        <v>23724</v>
      </c>
      <c r="C562" s="141" t="s">
        <v>6454</v>
      </c>
      <c r="D562" s="141" t="s">
        <v>31</v>
      </c>
      <c r="E562" s="141" t="s">
        <v>23729</v>
      </c>
      <c r="F562" s="151">
        <v>42880</v>
      </c>
      <c r="G562" s="141" t="s">
        <v>410</v>
      </c>
      <c r="H562" s="141" t="s">
        <v>23716</v>
      </c>
      <c r="I562" s="141">
        <v>6</v>
      </c>
      <c r="J562" s="144" t="s">
        <v>128</v>
      </c>
      <c r="K562" s="144" t="s">
        <v>23728</v>
      </c>
      <c r="L562" s="141">
        <v>0</v>
      </c>
      <c r="M562" s="141" t="s">
        <v>23714</v>
      </c>
      <c r="N562" s="141">
        <v>0</v>
      </c>
      <c r="O562" s="141" t="s">
        <v>41</v>
      </c>
      <c r="P562" s="141">
        <v>108325.41</v>
      </c>
      <c r="Q562" s="141">
        <v>4309650</v>
      </c>
      <c r="R562" s="141">
        <v>3344990</v>
      </c>
      <c r="S562" s="141">
        <v>77.62</v>
      </c>
      <c r="T562" s="141">
        <v>0</v>
      </c>
      <c r="U562" s="141">
        <v>0</v>
      </c>
      <c r="V562" s="141" t="s">
        <v>23727</v>
      </c>
      <c r="W562" s="141" t="s">
        <v>23726</v>
      </c>
      <c r="X562" s="141" t="s">
        <v>23725</v>
      </c>
      <c r="Y562" s="141" t="s">
        <v>140</v>
      </c>
      <c r="Z562" s="141" t="str">
        <f t="shared" si="8"/>
        <v>Meta151PE</v>
      </c>
      <c r="AA562" s="143">
        <v>0.14285714285714285</v>
      </c>
      <c r="AB562" s="143" t="s">
        <v>30</v>
      </c>
      <c r="AC562" s="143" t="s">
        <v>3343</v>
      </c>
      <c r="AD562" s="143"/>
    </row>
    <row r="563" spans="1:30" s="247" customFormat="1" ht="24" customHeight="1">
      <c r="A563" s="139">
        <v>42884</v>
      </c>
      <c r="B563" s="140" t="s">
        <v>23724</v>
      </c>
      <c r="C563" s="141" t="s">
        <v>6454</v>
      </c>
      <c r="D563" s="141" t="s">
        <v>31</v>
      </c>
      <c r="E563" s="141" t="s">
        <v>23723</v>
      </c>
      <c r="F563" s="151">
        <v>42880</v>
      </c>
      <c r="G563" s="141" t="s">
        <v>410</v>
      </c>
      <c r="H563" s="141" t="s">
        <v>23716</v>
      </c>
      <c r="I563" s="141">
        <v>7</v>
      </c>
      <c r="J563" s="144" t="s">
        <v>128</v>
      </c>
      <c r="K563" s="144" t="s">
        <v>23722</v>
      </c>
      <c r="L563" s="141">
        <v>0</v>
      </c>
      <c r="M563" s="141" t="s">
        <v>23714</v>
      </c>
      <c r="N563" s="141">
        <v>0</v>
      </c>
      <c r="O563" s="141" t="s">
        <v>41</v>
      </c>
      <c r="P563" s="141">
        <v>102993.4</v>
      </c>
      <c r="Q563" s="141">
        <v>4309650</v>
      </c>
      <c r="R563" s="141">
        <v>3223546</v>
      </c>
      <c r="S563" s="141">
        <v>74.8</v>
      </c>
      <c r="T563" s="141">
        <v>0</v>
      </c>
      <c r="U563" s="141">
        <v>0</v>
      </c>
      <c r="V563" s="141" t="s">
        <v>23721</v>
      </c>
      <c r="W563" s="141" t="s">
        <v>23720</v>
      </c>
      <c r="X563" s="141" t="s">
        <v>23719</v>
      </c>
      <c r="Y563" s="141" t="s">
        <v>140</v>
      </c>
      <c r="Z563" s="141" t="str">
        <f t="shared" si="8"/>
        <v>Meta151PE</v>
      </c>
      <c r="AA563" s="143">
        <v>0.42857142857142855</v>
      </c>
      <c r="AB563" s="143" t="s">
        <v>30</v>
      </c>
      <c r="AC563" s="143" t="s">
        <v>3343</v>
      </c>
      <c r="AD563" s="143"/>
    </row>
    <row r="564" spans="1:30" s="247" customFormat="1" ht="24" customHeight="1">
      <c r="A564" s="139">
        <v>42884</v>
      </c>
      <c r="B564" s="140" t="s">
        <v>23718</v>
      </c>
      <c r="C564" s="141" t="s">
        <v>6454</v>
      </c>
      <c r="D564" s="141" t="s">
        <v>31</v>
      </c>
      <c r="E564" s="141" t="s">
        <v>23717</v>
      </c>
      <c r="F564" s="151">
        <v>42880</v>
      </c>
      <c r="G564" s="141" t="s">
        <v>410</v>
      </c>
      <c r="H564" s="141" t="s">
        <v>23716</v>
      </c>
      <c r="I564" s="141">
        <v>8</v>
      </c>
      <c r="J564" s="144" t="s">
        <v>128</v>
      </c>
      <c r="K564" s="144" t="s">
        <v>23715</v>
      </c>
      <c r="L564" s="141">
        <v>0</v>
      </c>
      <c r="M564" s="141" t="s">
        <v>23714</v>
      </c>
      <c r="N564" s="141">
        <v>0</v>
      </c>
      <c r="O564" s="141" t="s">
        <v>41</v>
      </c>
      <c r="P564" s="141">
        <v>105026.63</v>
      </c>
      <c r="Q564" s="141">
        <v>4309650</v>
      </c>
      <c r="R564" s="141">
        <v>3278896</v>
      </c>
      <c r="S564" s="141">
        <v>76.08</v>
      </c>
      <c r="T564" s="141">
        <v>0</v>
      </c>
      <c r="U564" s="141">
        <v>0</v>
      </c>
      <c r="V564" s="141" t="s">
        <v>23713</v>
      </c>
      <c r="W564" s="141" t="s">
        <v>23712</v>
      </c>
      <c r="X564" s="141" t="s">
        <v>23711</v>
      </c>
      <c r="Y564" s="141" t="s">
        <v>140</v>
      </c>
      <c r="Z564" s="141" t="str">
        <f t="shared" si="8"/>
        <v>Meta151PE</v>
      </c>
      <c r="AA564" s="143">
        <v>0.16666666666666666</v>
      </c>
      <c r="AB564" s="143" t="s">
        <v>30</v>
      </c>
      <c r="AC564" s="143" t="s">
        <v>3343</v>
      </c>
      <c r="AD564" s="143"/>
    </row>
    <row r="565" spans="1:30" s="27" customFormat="1" ht="24" customHeight="1">
      <c r="A565" s="133">
        <v>42884</v>
      </c>
      <c r="B565" s="152" t="s">
        <v>23383</v>
      </c>
      <c r="C565" s="153" t="s">
        <v>37</v>
      </c>
      <c r="D565" s="153" t="s">
        <v>31</v>
      </c>
      <c r="E565" s="153" t="s">
        <v>23384</v>
      </c>
      <c r="F565" s="133">
        <v>42880</v>
      </c>
      <c r="G565" s="153" t="s">
        <v>120</v>
      </c>
      <c r="H565" s="153" t="s">
        <v>23385</v>
      </c>
      <c r="I565" s="153">
        <v>1</v>
      </c>
      <c r="J565" s="153" t="s">
        <v>10784</v>
      </c>
      <c r="K565" s="153" t="s">
        <v>28</v>
      </c>
      <c r="L565" s="153" t="s">
        <v>2973</v>
      </c>
      <c r="M565" s="153" t="s">
        <v>23386</v>
      </c>
      <c r="N565" s="153">
        <v>0</v>
      </c>
      <c r="O565" s="153">
        <v>49</v>
      </c>
      <c r="P565" s="153">
        <v>18349.73</v>
      </c>
      <c r="Q565" s="153">
        <v>4309650</v>
      </c>
      <c r="R565" s="153">
        <v>3398192</v>
      </c>
      <c r="S565" s="153">
        <v>78.849999999999994</v>
      </c>
      <c r="T565" s="153">
        <v>0</v>
      </c>
      <c r="U565" s="153">
        <v>0</v>
      </c>
      <c r="V565" s="153">
        <v>49.71</v>
      </c>
      <c r="W565" s="153">
        <v>99.02</v>
      </c>
      <c r="X565" s="153">
        <v>96.92</v>
      </c>
      <c r="Y565" s="147" t="s">
        <v>3772</v>
      </c>
      <c r="Z565" s="147" t="str">
        <f t="shared" si="8"/>
        <v>RNA-Seq50SE</v>
      </c>
      <c r="AA565" s="154">
        <v>0</v>
      </c>
      <c r="AB565" s="155" t="s">
        <v>30</v>
      </c>
      <c r="AC565" s="155" t="s">
        <v>139</v>
      </c>
      <c r="AD565" s="206"/>
    </row>
    <row r="566" spans="1:30" s="27" customFormat="1" ht="24" customHeight="1">
      <c r="A566" s="139">
        <v>42884</v>
      </c>
      <c r="B566" s="140" t="s">
        <v>23387</v>
      </c>
      <c r="C566" s="141" t="s">
        <v>38</v>
      </c>
      <c r="D566" s="141" t="s">
        <v>23388</v>
      </c>
      <c r="E566" s="141" t="s">
        <v>23389</v>
      </c>
      <c r="F566" s="142">
        <v>42880</v>
      </c>
      <c r="G566" s="141" t="s">
        <v>120</v>
      </c>
      <c r="H566" s="141" t="s">
        <v>23385</v>
      </c>
      <c r="I566" s="141">
        <v>2</v>
      </c>
      <c r="J566" s="141" t="s">
        <v>10784</v>
      </c>
      <c r="K566" s="141" t="s">
        <v>28</v>
      </c>
      <c r="L566" s="141" t="s">
        <v>2973</v>
      </c>
      <c r="M566" s="141" t="s">
        <v>23390</v>
      </c>
      <c r="N566" s="141">
        <v>0</v>
      </c>
      <c r="O566" s="141">
        <v>49</v>
      </c>
      <c r="P566" s="141">
        <v>18960.099999999999</v>
      </c>
      <c r="Q566" s="141">
        <v>4309650</v>
      </c>
      <c r="R566" s="141">
        <v>3454829</v>
      </c>
      <c r="S566" s="141">
        <v>80.16</v>
      </c>
      <c r="T566" s="141">
        <v>0</v>
      </c>
      <c r="U566" s="141">
        <v>0</v>
      </c>
      <c r="V566" s="141">
        <v>51.13</v>
      </c>
      <c r="W566" s="141">
        <v>98.95</v>
      </c>
      <c r="X566" s="141">
        <v>96.87</v>
      </c>
      <c r="Y566" s="141" t="s">
        <v>3772</v>
      </c>
      <c r="Z566" s="141" t="str">
        <f t="shared" si="8"/>
        <v>SmallRNA50SE</v>
      </c>
      <c r="AA566" s="143">
        <v>0</v>
      </c>
      <c r="AB566" s="143" t="s">
        <v>30</v>
      </c>
      <c r="AC566" s="156" t="s">
        <v>139</v>
      </c>
      <c r="AD566" s="205"/>
    </row>
    <row r="567" spans="1:30" s="27" customFormat="1" ht="24" customHeight="1">
      <c r="A567" s="139">
        <v>42884</v>
      </c>
      <c r="B567" s="140" t="s">
        <v>23391</v>
      </c>
      <c r="C567" s="141" t="s">
        <v>37</v>
      </c>
      <c r="D567" s="141" t="s">
        <v>31</v>
      </c>
      <c r="E567" s="141" t="s">
        <v>23392</v>
      </c>
      <c r="F567" s="142">
        <v>42880</v>
      </c>
      <c r="G567" s="141" t="s">
        <v>120</v>
      </c>
      <c r="H567" s="141" t="s">
        <v>23385</v>
      </c>
      <c r="I567" s="141">
        <v>3</v>
      </c>
      <c r="J567" s="141" t="s">
        <v>10784</v>
      </c>
      <c r="K567" s="141" t="s">
        <v>28</v>
      </c>
      <c r="L567" s="141" t="s">
        <v>2973</v>
      </c>
      <c r="M567" s="141" t="s">
        <v>23390</v>
      </c>
      <c r="N567" s="141">
        <v>0</v>
      </c>
      <c r="O567" s="141">
        <v>49</v>
      </c>
      <c r="P567" s="141">
        <v>14235.14</v>
      </c>
      <c r="Q567" s="141">
        <v>4309650</v>
      </c>
      <c r="R567" s="141">
        <v>2593866</v>
      </c>
      <c r="S567" s="141">
        <v>60.19</v>
      </c>
      <c r="T567" s="141">
        <v>0</v>
      </c>
      <c r="U567" s="141">
        <v>0</v>
      </c>
      <c r="V567" s="141">
        <v>44.73</v>
      </c>
      <c r="W567" s="141">
        <v>88.92</v>
      </c>
      <c r="X567" s="141">
        <v>78.510000000000005</v>
      </c>
      <c r="Y567" s="141" t="s">
        <v>3772</v>
      </c>
      <c r="Z567" s="141" t="str">
        <f t="shared" si="8"/>
        <v>RNA-Seq50SE</v>
      </c>
      <c r="AA567" s="143">
        <v>0</v>
      </c>
      <c r="AB567" s="143" t="s">
        <v>30</v>
      </c>
      <c r="AC567" s="156" t="s">
        <v>139</v>
      </c>
      <c r="AD567" s="205"/>
    </row>
    <row r="568" spans="1:30" s="27" customFormat="1" ht="24" customHeight="1">
      <c r="A568" s="139">
        <v>42884</v>
      </c>
      <c r="B568" s="140" t="s">
        <v>23393</v>
      </c>
      <c r="C568" s="141" t="s">
        <v>39</v>
      </c>
      <c r="D568" s="141" t="s">
        <v>23394</v>
      </c>
      <c r="E568" s="141" t="s">
        <v>23395</v>
      </c>
      <c r="F568" s="142">
        <v>42880</v>
      </c>
      <c r="G568" s="141" t="s">
        <v>120</v>
      </c>
      <c r="H568" s="141" t="s">
        <v>23385</v>
      </c>
      <c r="I568" s="141">
        <v>4</v>
      </c>
      <c r="J568" s="144" t="s">
        <v>8418</v>
      </c>
      <c r="K568" s="144" t="s">
        <v>23225</v>
      </c>
      <c r="L568" s="141" t="s">
        <v>2973</v>
      </c>
      <c r="M568" s="141" t="s">
        <v>23396</v>
      </c>
      <c r="N568" s="141">
        <v>0</v>
      </c>
      <c r="O568" s="141">
        <v>49</v>
      </c>
      <c r="P568" s="141">
        <v>4420.58</v>
      </c>
      <c r="Q568" s="141">
        <v>4309650</v>
      </c>
      <c r="R568" s="141">
        <v>805498</v>
      </c>
      <c r="S568" s="141">
        <v>18.690000000000001</v>
      </c>
      <c r="T568" s="141">
        <v>0</v>
      </c>
      <c r="U568" s="141">
        <v>0</v>
      </c>
      <c r="V568" s="141">
        <v>48.52</v>
      </c>
      <c r="W568" s="141">
        <v>80.69</v>
      </c>
      <c r="X568" s="141">
        <v>68.239999999999995</v>
      </c>
      <c r="Y568" s="141" t="s">
        <v>3772</v>
      </c>
      <c r="Z568" s="141" t="str">
        <f t="shared" si="8"/>
        <v>Chip-seq50SE</v>
      </c>
      <c r="AA568" s="143">
        <v>1</v>
      </c>
      <c r="AB568" s="143" t="s">
        <v>30</v>
      </c>
      <c r="AC568" s="156" t="s">
        <v>139</v>
      </c>
      <c r="AD568" s="205"/>
    </row>
    <row r="569" spans="1:30" s="27" customFormat="1" ht="24" customHeight="1">
      <c r="A569" s="139">
        <v>42884</v>
      </c>
      <c r="B569" s="140" t="s">
        <v>23393</v>
      </c>
      <c r="C569" s="141" t="s">
        <v>39</v>
      </c>
      <c r="D569" s="141" t="s">
        <v>23397</v>
      </c>
      <c r="E569" s="141" t="s">
        <v>23398</v>
      </c>
      <c r="F569" s="142">
        <v>42880</v>
      </c>
      <c r="G569" s="141" t="s">
        <v>120</v>
      </c>
      <c r="H569" s="141" t="s">
        <v>23385</v>
      </c>
      <c r="I569" s="141">
        <v>5</v>
      </c>
      <c r="J569" s="144" t="s">
        <v>8418</v>
      </c>
      <c r="K569" s="144" t="s">
        <v>23225</v>
      </c>
      <c r="L569" s="141" t="s">
        <v>2973</v>
      </c>
      <c r="M569" s="141" t="s">
        <v>23396</v>
      </c>
      <c r="N569" s="141">
        <v>0</v>
      </c>
      <c r="O569" s="141">
        <v>49</v>
      </c>
      <c r="P569" s="141">
        <v>7524.92</v>
      </c>
      <c r="Q569" s="141">
        <v>4309650</v>
      </c>
      <c r="R569" s="141">
        <v>1371158</v>
      </c>
      <c r="S569" s="141">
        <v>31.82</v>
      </c>
      <c r="T569" s="141">
        <v>0</v>
      </c>
      <c r="U569" s="141">
        <v>0</v>
      </c>
      <c r="V569" s="141">
        <v>48.55</v>
      </c>
      <c r="W569" s="141">
        <v>84.5</v>
      </c>
      <c r="X569" s="141">
        <v>73.12</v>
      </c>
      <c r="Y569" s="141" t="s">
        <v>3772</v>
      </c>
      <c r="Z569" s="141" t="str">
        <f t="shared" si="8"/>
        <v>Chip-seq50SE</v>
      </c>
      <c r="AA569" s="143">
        <v>1</v>
      </c>
      <c r="AB569" s="143" t="s">
        <v>30</v>
      </c>
      <c r="AC569" s="156" t="s">
        <v>139</v>
      </c>
      <c r="AD569" s="205"/>
    </row>
    <row r="570" spans="1:30" s="27" customFormat="1" ht="24" customHeight="1">
      <c r="A570" s="139">
        <v>42884</v>
      </c>
      <c r="B570" s="140" t="s">
        <v>23399</v>
      </c>
      <c r="C570" s="141" t="s">
        <v>37</v>
      </c>
      <c r="D570" s="141" t="s">
        <v>31</v>
      </c>
      <c r="E570" s="141" t="s">
        <v>23400</v>
      </c>
      <c r="F570" s="142">
        <v>42880</v>
      </c>
      <c r="G570" s="141" t="s">
        <v>120</v>
      </c>
      <c r="H570" s="141" t="s">
        <v>23385</v>
      </c>
      <c r="I570" s="141">
        <v>6</v>
      </c>
      <c r="J570" s="141" t="s">
        <v>10784</v>
      </c>
      <c r="K570" s="141" t="s">
        <v>28</v>
      </c>
      <c r="L570" s="141" t="s">
        <v>2973</v>
      </c>
      <c r="M570" s="141" t="s">
        <v>23401</v>
      </c>
      <c r="N570" s="141">
        <v>0</v>
      </c>
      <c r="O570" s="141">
        <v>49</v>
      </c>
      <c r="P570" s="141">
        <v>17626.669999999998</v>
      </c>
      <c r="Q570" s="141">
        <v>4309650</v>
      </c>
      <c r="R570" s="141">
        <v>3266087</v>
      </c>
      <c r="S570" s="141">
        <v>75.790000000000006</v>
      </c>
      <c r="T570" s="141">
        <v>0</v>
      </c>
      <c r="U570" s="141">
        <v>0</v>
      </c>
      <c r="V570" s="141">
        <v>50.9</v>
      </c>
      <c r="W570" s="141">
        <v>98.84</v>
      </c>
      <c r="X570" s="141">
        <v>96.46</v>
      </c>
      <c r="Y570" s="141" t="s">
        <v>3772</v>
      </c>
      <c r="Z570" s="141" t="str">
        <f t="shared" si="8"/>
        <v>RNA-Seq50SE</v>
      </c>
      <c r="AA570" s="143">
        <v>0</v>
      </c>
      <c r="AB570" s="143" t="s">
        <v>30</v>
      </c>
      <c r="AC570" s="156" t="s">
        <v>139</v>
      </c>
      <c r="AD570" s="205"/>
    </row>
    <row r="571" spans="1:30" s="27" customFormat="1" ht="24" customHeight="1">
      <c r="A571" s="139">
        <v>42884</v>
      </c>
      <c r="B571" s="140" t="s">
        <v>23402</v>
      </c>
      <c r="C571" s="141" t="s">
        <v>37</v>
      </c>
      <c r="D571" s="141" t="s">
        <v>31</v>
      </c>
      <c r="E571" s="141" t="s">
        <v>23403</v>
      </c>
      <c r="F571" s="142">
        <v>42880</v>
      </c>
      <c r="G571" s="141" t="s">
        <v>120</v>
      </c>
      <c r="H571" s="141" t="s">
        <v>23385</v>
      </c>
      <c r="I571" s="141">
        <v>7</v>
      </c>
      <c r="J571" s="141" t="s">
        <v>10784</v>
      </c>
      <c r="K571" s="141" t="s">
        <v>28</v>
      </c>
      <c r="L571" s="141" t="s">
        <v>2973</v>
      </c>
      <c r="M571" s="141" t="s">
        <v>23401</v>
      </c>
      <c r="N571" s="141">
        <v>0</v>
      </c>
      <c r="O571" s="141">
        <v>49</v>
      </c>
      <c r="P571" s="141">
        <v>18455.86</v>
      </c>
      <c r="Q571" s="141">
        <v>4309650</v>
      </c>
      <c r="R571" s="141">
        <v>3398923</v>
      </c>
      <c r="S571" s="141">
        <v>78.87</v>
      </c>
      <c r="T571" s="141">
        <v>0</v>
      </c>
      <c r="U571" s="141">
        <v>0</v>
      </c>
      <c r="V571" s="141">
        <v>49.82</v>
      </c>
      <c r="W571" s="141">
        <v>99.06</v>
      </c>
      <c r="X571" s="141">
        <v>97.01</v>
      </c>
      <c r="Y571" s="141" t="s">
        <v>3772</v>
      </c>
      <c r="Z571" s="141" t="str">
        <f t="shared" si="8"/>
        <v>RNA-Seq50SE</v>
      </c>
      <c r="AA571" s="143">
        <v>0</v>
      </c>
      <c r="AB571" s="143" t="s">
        <v>30</v>
      </c>
      <c r="AC571" s="156" t="s">
        <v>139</v>
      </c>
      <c r="AD571" s="205"/>
    </row>
    <row r="572" spans="1:30" s="27" customFormat="1" ht="24" customHeight="1">
      <c r="A572" s="139">
        <v>42884</v>
      </c>
      <c r="B572" s="140" t="s">
        <v>23404</v>
      </c>
      <c r="C572" s="141" t="s">
        <v>37</v>
      </c>
      <c r="D572" s="141" t="s">
        <v>31</v>
      </c>
      <c r="E572" s="141" t="s">
        <v>23405</v>
      </c>
      <c r="F572" s="142">
        <v>42880</v>
      </c>
      <c r="G572" s="141" t="s">
        <v>120</v>
      </c>
      <c r="H572" s="141" t="s">
        <v>23385</v>
      </c>
      <c r="I572" s="141">
        <v>8</v>
      </c>
      <c r="J572" s="141" t="s">
        <v>10784</v>
      </c>
      <c r="K572" s="141" t="s">
        <v>28</v>
      </c>
      <c r="L572" s="141" t="s">
        <v>2973</v>
      </c>
      <c r="M572" s="141" t="s">
        <v>23401</v>
      </c>
      <c r="N572" s="141">
        <v>0</v>
      </c>
      <c r="O572" s="141">
        <v>49</v>
      </c>
      <c r="P572" s="141">
        <v>18176.810000000001</v>
      </c>
      <c r="Q572" s="141">
        <v>4309650</v>
      </c>
      <c r="R572" s="141">
        <v>3407628</v>
      </c>
      <c r="S572" s="141">
        <v>79.069999999999993</v>
      </c>
      <c r="T572" s="141">
        <v>0</v>
      </c>
      <c r="U572" s="141">
        <v>0</v>
      </c>
      <c r="V572" s="141">
        <v>49.6</v>
      </c>
      <c r="W572" s="141">
        <v>99.15</v>
      </c>
      <c r="X572" s="141">
        <v>97.28</v>
      </c>
      <c r="Y572" s="141" t="s">
        <v>3772</v>
      </c>
      <c r="Z572" s="141" t="str">
        <f t="shared" si="8"/>
        <v>RNA-Seq50SE</v>
      </c>
      <c r="AA572" s="143">
        <v>0</v>
      </c>
      <c r="AB572" s="143" t="s">
        <v>30</v>
      </c>
      <c r="AC572" s="156" t="s">
        <v>139</v>
      </c>
      <c r="AD572" s="205"/>
    </row>
    <row r="573" spans="1:30" s="39" customFormat="1" ht="24" customHeight="1">
      <c r="A573" s="219">
        <v>42884</v>
      </c>
      <c r="B573" s="218" t="s">
        <v>23212</v>
      </c>
      <c r="C573" s="147">
        <v>0</v>
      </c>
      <c r="D573" s="147" t="s">
        <v>1248</v>
      </c>
      <c r="E573" s="219" t="s">
        <v>23208</v>
      </c>
      <c r="F573" s="219">
        <v>42882</v>
      </c>
      <c r="G573" s="135" t="s">
        <v>6962</v>
      </c>
      <c r="H573" s="147" t="s">
        <v>23207</v>
      </c>
      <c r="I573" s="147">
        <v>1</v>
      </c>
      <c r="J573" s="215" t="s">
        <v>20511</v>
      </c>
      <c r="K573" s="219" t="s">
        <v>23206</v>
      </c>
      <c r="L573" s="216" t="s">
        <v>350</v>
      </c>
      <c r="M573" s="219"/>
      <c r="N573" s="215">
        <v>0</v>
      </c>
      <c r="O573" s="135" t="s">
        <v>33</v>
      </c>
      <c r="P573" s="215">
        <v>32672.29</v>
      </c>
      <c r="Q573" s="215">
        <v>2830660</v>
      </c>
      <c r="R573" s="135">
        <v>2673357</v>
      </c>
      <c r="S573" s="135">
        <v>94.5</v>
      </c>
      <c r="T573" s="215">
        <v>0</v>
      </c>
      <c r="U573" s="215">
        <v>0</v>
      </c>
      <c r="V573" s="215" t="s">
        <v>23211</v>
      </c>
      <c r="W573" s="135" t="s">
        <v>2178</v>
      </c>
      <c r="X573" s="219" t="s">
        <v>23210</v>
      </c>
      <c r="Y573" s="147" t="s">
        <v>4625</v>
      </c>
      <c r="Z573" s="147" t="str">
        <f t="shared" si="8"/>
        <v>0101PE</v>
      </c>
      <c r="AA573" s="261">
        <v>0.36619718309859156</v>
      </c>
      <c r="AB573" s="213" t="s">
        <v>2544</v>
      </c>
      <c r="AC573" s="213" t="s">
        <v>16125</v>
      </c>
      <c r="AD573" s="218"/>
    </row>
    <row r="574" spans="1:30" s="39" customFormat="1" ht="24" customHeight="1">
      <c r="A574" s="211">
        <v>42884</v>
      </c>
      <c r="B574" s="210" t="s">
        <v>23209</v>
      </c>
      <c r="C574" s="141">
        <v>0</v>
      </c>
      <c r="D574" s="141" t="s">
        <v>1248</v>
      </c>
      <c r="E574" s="210" t="s">
        <v>23208</v>
      </c>
      <c r="F574" s="151">
        <v>42882</v>
      </c>
      <c r="G574" s="141" t="s">
        <v>3104</v>
      </c>
      <c r="H574" s="208" t="s">
        <v>23207</v>
      </c>
      <c r="I574" s="141">
        <v>2</v>
      </c>
      <c r="J574" s="220" t="s">
        <v>20511</v>
      </c>
      <c r="K574" s="267" t="s">
        <v>23206</v>
      </c>
      <c r="L574" s="208" t="s">
        <v>3058</v>
      </c>
      <c r="M574" s="141"/>
      <c r="N574" s="208">
        <v>0</v>
      </c>
      <c r="O574" s="141" t="s">
        <v>33</v>
      </c>
      <c r="P574" s="141">
        <v>33334.629999999997</v>
      </c>
      <c r="Q574" s="141">
        <v>2881928</v>
      </c>
      <c r="R574" s="141">
        <v>2728048</v>
      </c>
      <c r="S574" s="208">
        <v>94.7</v>
      </c>
      <c r="T574" s="208">
        <v>0</v>
      </c>
      <c r="U574" s="208">
        <v>0</v>
      </c>
      <c r="V574" s="141" t="s">
        <v>23205</v>
      </c>
      <c r="W574" s="141" t="s">
        <v>23204</v>
      </c>
      <c r="X574" s="208" t="s">
        <v>23203</v>
      </c>
      <c r="Y574" s="141" t="s">
        <v>4625</v>
      </c>
      <c r="Z574" s="141" t="str">
        <f t="shared" si="8"/>
        <v>0101PE</v>
      </c>
      <c r="AA574" s="260">
        <v>0.36619718309859156</v>
      </c>
      <c r="AB574" s="207" t="s">
        <v>2544</v>
      </c>
      <c r="AC574" s="207" t="s">
        <v>16125</v>
      </c>
      <c r="AD574" s="141"/>
    </row>
    <row r="575" spans="1:30" s="39" customFormat="1" ht="24" customHeight="1">
      <c r="A575" s="219">
        <v>42884</v>
      </c>
      <c r="B575" s="218" t="s">
        <v>23202</v>
      </c>
      <c r="C575" s="147">
        <v>0</v>
      </c>
      <c r="D575" s="147" t="s">
        <v>1248</v>
      </c>
      <c r="E575" s="219" t="s">
        <v>23198</v>
      </c>
      <c r="F575" s="219">
        <v>42882</v>
      </c>
      <c r="G575" s="135" t="s">
        <v>6941</v>
      </c>
      <c r="H575" s="147" t="s">
        <v>23197</v>
      </c>
      <c r="I575" s="147">
        <v>1</v>
      </c>
      <c r="J575" s="215" t="s">
        <v>20511</v>
      </c>
      <c r="K575" s="219" t="s">
        <v>23201</v>
      </c>
      <c r="L575" s="216" t="s">
        <v>350</v>
      </c>
      <c r="M575" s="219"/>
      <c r="N575" s="215">
        <v>0</v>
      </c>
      <c r="O575" s="135" t="s">
        <v>33</v>
      </c>
      <c r="P575" s="215">
        <v>36257.29</v>
      </c>
      <c r="Q575" s="215">
        <v>3086172</v>
      </c>
      <c r="R575" s="135">
        <v>2936472</v>
      </c>
      <c r="S575" s="135">
        <v>95.2</v>
      </c>
      <c r="T575" s="215">
        <v>0</v>
      </c>
      <c r="U575" s="215">
        <v>0</v>
      </c>
      <c r="V575" s="215" t="s">
        <v>16590</v>
      </c>
      <c r="W575" s="135" t="s">
        <v>21189</v>
      </c>
      <c r="X575" s="219" t="s">
        <v>23200</v>
      </c>
      <c r="Y575" s="147" t="s">
        <v>4625</v>
      </c>
      <c r="Z575" s="147" t="str">
        <f t="shared" si="8"/>
        <v>0101PE</v>
      </c>
      <c r="AA575" s="261">
        <v>0.15384615384615385</v>
      </c>
      <c r="AB575" s="213" t="s">
        <v>2544</v>
      </c>
      <c r="AC575" s="213" t="s">
        <v>16125</v>
      </c>
      <c r="AD575" s="218"/>
    </row>
    <row r="576" spans="1:30" s="39" customFormat="1" ht="24" customHeight="1">
      <c r="A576" s="211">
        <v>42884</v>
      </c>
      <c r="B576" s="210" t="s">
        <v>23199</v>
      </c>
      <c r="C576" s="141">
        <v>0</v>
      </c>
      <c r="D576" s="141" t="s">
        <v>1248</v>
      </c>
      <c r="E576" s="210" t="s">
        <v>23198</v>
      </c>
      <c r="F576" s="151">
        <v>42882</v>
      </c>
      <c r="G576" s="141" t="s">
        <v>3122</v>
      </c>
      <c r="H576" s="208" t="s">
        <v>23197</v>
      </c>
      <c r="I576" s="141">
        <v>2</v>
      </c>
      <c r="J576" s="220" t="s">
        <v>20511</v>
      </c>
      <c r="K576" s="267" t="s">
        <v>23196</v>
      </c>
      <c r="L576" s="208" t="s">
        <v>3058</v>
      </c>
      <c r="M576" s="141"/>
      <c r="N576" s="208">
        <v>0</v>
      </c>
      <c r="O576" s="141" t="s">
        <v>33</v>
      </c>
      <c r="P576" s="141">
        <v>35292.239999999998</v>
      </c>
      <c r="Q576" s="141">
        <v>2992775</v>
      </c>
      <c r="R576" s="141">
        <v>2858244</v>
      </c>
      <c r="S576" s="208">
        <v>95.5</v>
      </c>
      <c r="T576" s="208">
        <v>0</v>
      </c>
      <c r="U576" s="208">
        <v>0</v>
      </c>
      <c r="V576" s="141" t="s">
        <v>23195</v>
      </c>
      <c r="W576" s="141" t="s">
        <v>23194</v>
      </c>
      <c r="X576" s="208" t="s">
        <v>23193</v>
      </c>
      <c r="Y576" s="141" t="s">
        <v>4625</v>
      </c>
      <c r="Z576" s="141" t="str">
        <f t="shared" si="8"/>
        <v>0101PE</v>
      </c>
      <c r="AA576" s="260">
        <v>0.15384615384615385</v>
      </c>
      <c r="AB576" s="207" t="s">
        <v>2544</v>
      </c>
      <c r="AC576" s="207" t="s">
        <v>16125</v>
      </c>
      <c r="AD576" s="141"/>
    </row>
    <row r="577" spans="1:30" s="39" customFormat="1" ht="24" customHeight="1">
      <c r="A577" s="219">
        <v>42884</v>
      </c>
      <c r="B577" s="218" t="s">
        <v>23189</v>
      </c>
      <c r="C577" s="147">
        <v>0</v>
      </c>
      <c r="D577" s="147" t="s">
        <v>1248</v>
      </c>
      <c r="E577" s="219" t="s">
        <v>23188</v>
      </c>
      <c r="F577" s="219">
        <v>42882</v>
      </c>
      <c r="G577" s="135" t="s">
        <v>6941</v>
      </c>
      <c r="H577" s="147" t="s">
        <v>23187</v>
      </c>
      <c r="I577" s="147">
        <v>1</v>
      </c>
      <c r="J577" s="215" t="s">
        <v>2392</v>
      </c>
      <c r="K577" s="219" t="s">
        <v>19023</v>
      </c>
      <c r="L577" s="216" t="s">
        <v>350</v>
      </c>
      <c r="M577" s="219"/>
      <c r="N577" s="215">
        <v>0</v>
      </c>
      <c r="O577" s="135" t="s">
        <v>33</v>
      </c>
      <c r="P577" s="215">
        <v>31952.11</v>
      </c>
      <c r="Q577" s="215">
        <v>2690846</v>
      </c>
      <c r="R577" s="135">
        <v>2589569</v>
      </c>
      <c r="S577" s="135">
        <v>96.2</v>
      </c>
      <c r="T577" s="215">
        <v>0</v>
      </c>
      <c r="U577" s="215">
        <v>0</v>
      </c>
      <c r="V577" s="215" t="s">
        <v>23192</v>
      </c>
      <c r="W577" s="135" t="s">
        <v>23191</v>
      </c>
      <c r="X577" s="219" t="s">
        <v>23190</v>
      </c>
      <c r="Y577" s="147" t="s">
        <v>4625</v>
      </c>
      <c r="Z577" s="147" t="str">
        <f t="shared" ref="Z577:Z628" si="9">IF(P577,CONCATENATE(C577,Y577),0)</f>
        <v>0101PE</v>
      </c>
      <c r="AA577" s="261">
        <v>0</v>
      </c>
      <c r="AB577" s="213" t="s">
        <v>2544</v>
      </c>
      <c r="AC577" s="213" t="s">
        <v>16125</v>
      </c>
      <c r="AD577" s="218"/>
    </row>
    <row r="578" spans="1:30" s="39" customFormat="1" ht="24" customHeight="1">
      <c r="A578" s="211">
        <v>42884</v>
      </c>
      <c r="B578" s="210" t="s">
        <v>23189</v>
      </c>
      <c r="C578" s="141">
        <v>0</v>
      </c>
      <c r="D578" s="141" t="s">
        <v>1248</v>
      </c>
      <c r="E578" s="210" t="s">
        <v>23188</v>
      </c>
      <c r="F578" s="151">
        <v>42882</v>
      </c>
      <c r="G578" s="141" t="s">
        <v>3122</v>
      </c>
      <c r="H578" s="208" t="s">
        <v>23187</v>
      </c>
      <c r="I578" s="141">
        <v>2</v>
      </c>
      <c r="J578" s="208" t="s">
        <v>2392</v>
      </c>
      <c r="K578" s="264" t="s">
        <v>19023</v>
      </c>
      <c r="L578" s="208" t="s">
        <v>3058</v>
      </c>
      <c r="M578" s="141"/>
      <c r="N578" s="208">
        <v>0</v>
      </c>
      <c r="O578" s="141" t="s">
        <v>33</v>
      </c>
      <c r="P578" s="141">
        <v>32616.76</v>
      </c>
      <c r="Q578" s="141">
        <v>2759941</v>
      </c>
      <c r="R578" s="141">
        <v>2645773</v>
      </c>
      <c r="S578" s="208">
        <v>95.9</v>
      </c>
      <c r="T578" s="208">
        <v>0</v>
      </c>
      <c r="U578" s="208">
        <v>0</v>
      </c>
      <c r="V578" s="141" t="s">
        <v>23186</v>
      </c>
      <c r="W578" s="141" t="s">
        <v>23185</v>
      </c>
      <c r="X578" s="208" t="s">
        <v>23184</v>
      </c>
      <c r="Y578" s="141" t="s">
        <v>4625</v>
      </c>
      <c r="Z578" s="141" t="str">
        <f t="shared" si="9"/>
        <v>0101PE</v>
      </c>
      <c r="AA578" s="260">
        <v>0</v>
      </c>
      <c r="AB578" s="207" t="s">
        <v>2544</v>
      </c>
      <c r="AC578" s="207" t="s">
        <v>16125</v>
      </c>
      <c r="AD578" s="141"/>
    </row>
    <row r="579" spans="1:30" s="27" customFormat="1" ht="24" customHeight="1">
      <c r="A579" s="133">
        <v>42885</v>
      </c>
      <c r="B579" s="152" t="s">
        <v>23406</v>
      </c>
      <c r="C579" s="153" t="s">
        <v>104</v>
      </c>
      <c r="D579" s="153" t="s">
        <v>31</v>
      </c>
      <c r="E579" s="153" t="s">
        <v>23407</v>
      </c>
      <c r="F579" s="133">
        <v>42882</v>
      </c>
      <c r="G579" s="153" t="s">
        <v>120</v>
      </c>
      <c r="H579" s="153" t="s">
        <v>23408</v>
      </c>
      <c r="I579" s="153">
        <v>1</v>
      </c>
      <c r="J579" s="153" t="s">
        <v>10784</v>
      </c>
      <c r="K579" s="153" t="s">
        <v>28</v>
      </c>
      <c r="L579" s="153" t="s">
        <v>2973</v>
      </c>
      <c r="M579" s="153" t="s">
        <v>22421</v>
      </c>
      <c r="N579" s="153">
        <v>0</v>
      </c>
      <c r="O579" s="153" t="s">
        <v>33</v>
      </c>
      <c r="P579" s="153">
        <v>68937.399999999994</v>
      </c>
      <c r="Q579" s="153">
        <v>4309650</v>
      </c>
      <c r="R579" s="153">
        <v>3113477</v>
      </c>
      <c r="S579" s="153">
        <v>72.239999999999995</v>
      </c>
      <c r="T579" s="153">
        <v>0</v>
      </c>
      <c r="U579" s="153">
        <v>0</v>
      </c>
      <c r="V579" s="153" t="s">
        <v>23409</v>
      </c>
      <c r="W579" s="153" t="s">
        <v>23410</v>
      </c>
      <c r="X579" s="153" t="s">
        <v>23411</v>
      </c>
      <c r="Y579" s="147" t="s">
        <v>4625</v>
      </c>
      <c r="Z579" s="147" t="str">
        <f t="shared" si="9"/>
        <v>Transcriptome101PE</v>
      </c>
      <c r="AA579" s="154">
        <v>0</v>
      </c>
      <c r="AB579" s="155" t="s">
        <v>30</v>
      </c>
      <c r="AC579" s="155" t="s">
        <v>139</v>
      </c>
      <c r="AD579" s="206"/>
    </row>
    <row r="580" spans="1:30" s="27" customFormat="1" ht="24" customHeight="1">
      <c r="A580" s="139">
        <v>42885</v>
      </c>
      <c r="B580" s="140" t="s">
        <v>23308</v>
      </c>
      <c r="C580" s="141" t="s">
        <v>104</v>
      </c>
      <c r="D580" s="141" t="s">
        <v>31</v>
      </c>
      <c r="E580" s="141" t="s">
        <v>23412</v>
      </c>
      <c r="F580" s="142">
        <v>42882</v>
      </c>
      <c r="G580" s="141" t="s">
        <v>120</v>
      </c>
      <c r="H580" s="141" t="s">
        <v>23408</v>
      </c>
      <c r="I580" s="141">
        <v>2</v>
      </c>
      <c r="J580" s="141" t="s">
        <v>10784</v>
      </c>
      <c r="K580" s="141" t="s">
        <v>28</v>
      </c>
      <c r="L580" s="141" t="s">
        <v>2973</v>
      </c>
      <c r="M580" s="141" t="s">
        <v>22421</v>
      </c>
      <c r="N580" s="141">
        <v>0</v>
      </c>
      <c r="O580" s="141" t="s">
        <v>33</v>
      </c>
      <c r="P580" s="141">
        <v>67218.679999999993</v>
      </c>
      <c r="Q580" s="141">
        <v>4309650</v>
      </c>
      <c r="R580" s="141">
        <v>3025163</v>
      </c>
      <c r="S580" s="141">
        <v>70.2</v>
      </c>
      <c r="T580" s="141">
        <v>0</v>
      </c>
      <c r="U580" s="141">
        <v>0</v>
      </c>
      <c r="V580" s="141" t="s">
        <v>23413</v>
      </c>
      <c r="W580" s="141" t="s">
        <v>23414</v>
      </c>
      <c r="X580" s="141" t="s">
        <v>23415</v>
      </c>
      <c r="Y580" s="141" t="s">
        <v>4625</v>
      </c>
      <c r="Z580" s="141" t="str">
        <f t="shared" si="9"/>
        <v>Transcriptome101PE</v>
      </c>
      <c r="AA580" s="143">
        <v>0</v>
      </c>
      <c r="AB580" s="143" t="s">
        <v>30</v>
      </c>
      <c r="AC580" s="156" t="s">
        <v>139</v>
      </c>
      <c r="AD580" s="205"/>
    </row>
    <row r="581" spans="1:30" s="27" customFormat="1" ht="24" customHeight="1">
      <c r="A581" s="139">
        <v>42885</v>
      </c>
      <c r="B581" s="140" t="s">
        <v>23416</v>
      </c>
      <c r="C581" s="141" t="s">
        <v>104</v>
      </c>
      <c r="D581" s="141" t="s">
        <v>31</v>
      </c>
      <c r="E581" s="141" t="s">
        <v>23417</v>
      </c>
      <c r="F581" s="142">
        <v>42882</v>
      </c>
      <c r="G581" s="141" t="s">
        <v>120</v>
      </c>
      <c r="H581" s="141" t="s">
        <v>23408</v>
      </c>
      <c r="I581" s="141">
        <v>3</v>
      </c>
      <c r="J581" s="141" t="s">
        <v>10784</v>
      </c>
      <c r="K581" s="141" t="s">
        <v>28</v>
      </c>
      <c r="L581" s="141" t="s">
        <v>2973</v>
      </c>
      <c r="M581" s="141" t="s">
        <v>22421</v>
      </c>
      <c r="N581" s="141">
        <v>0</v>
      </c>
      <c r="O581" s="141" t="s">
        <v>33</v>
      </c>
      <c r="P581" s="141">
        <v>67103.759999999995</v>
      </c>
      <c r="Q581" s="141">
        <v>4309650</v>
      </c>
      <c r="R581" s="141">
        <v>3055944</v>
      </c>
      <c r="S581" s="141">
        <v>70.91</v>
      </c>
      <c r="T581" s="141">
        <v>0</v>
      </c>
      <c r="U581" s="141">
        <v>0</v>
      </c>
      <c r="V581" s="141" t="s">
        <v>23418</v>
      </c>
      <c r="W581" s="141" t="s">
        <v>23419</v>
      </c>
      <c r="X581" s="141" t="s">
        <v>23420</v>
      </c>
      <c r="Y581" s="141" t="s">
        <v>4625</v>
      </c>
      <c r="Z581" s="141" t="str">
        <f t="shared" si="9"/>
        <v>Transcriptome101PE</v>
      </c>
      <c r="AA581" s="143">
        <v>0</v>
      </c>
      <c r="AB581" s="143" t="s">
        <v>30</v>
      </c>
      <c r="AC581" s="156" t="s">
        <v>139</v>
      </c>
      <c r="AD581" s="205"/>
    </row>
    <row r="582" spans="1:30" s="27" customFormat="1" ht="24" customHeight="1">
      <c r="A582" s="139">
        <v>42885</v>
      </c>
      <c r="B582" s="140" t="s">
        <v>23416</v>
      </c>
      <c r="C582" s="141" t="s">
        <v>104</v>
      </c>
      <c r="D582" s="141" t="s">
        <v>31</v>
      </c>
      <c r="E582" s="141" t="s">
        <v>23417</v>
      </c>
      <c r="F582" s="142">
        <v>42882</v>
      </c>
      <c r="G582" s="141" t="s">
        <v>120</v>
      </c>
      <c r="H582" s="141" t="s">
        <v>23408</v>
      </c>
      <c r="I582" s="141">
        <v>4</v>
      </c>
      <c r="J582" s="141" t="s">
        <v>10784</v>
      </c>
      <c r="K582" s="141" t="s">
        <v>28</v>
      </c>
      <c r="L582" s="141" t="s">
        <v>2973</v>
      </c>
      <c r="M582" s="141" t="s">
        <v>22421</v>
      </c>
      <c r="N582" s="141">
        <v>0</v>
      </c>
      <c r="O582" s="141" t="s">
        <v>33</v>
      </c>
      <c r="P582" s="141">
        <v>66028.31</v>
      </c>
      <c r="Q582" s="141">
        <v>4309650</v>
      </c>
      <c r="R582" s="141">
        <v>3011511</v>
      </c>
      <c r="S582" s="141">
        <v>69.88</v>
      </c>
      <c r="T582" s="141">
        <v>0</v>
      </c>
      <c r="U582" s="141">
        <v>0</v>
      </c>
      <c r="V582" s="141" t="s">
        <v>13965</v>
      </c>
      <c r="W582" s="141" t="s">
        <v>23421</v>
      </c>
      <c r="X582" s="141" t="s">
        <v>23422</v>
      </c>
      <c r="Y582" s="141" t="s">
        <v>4625</v>
      </c>
      <c r="Z582" s="141" t="str">
        <f t="shared" si="9"/>
        <v>Transcriptome101PE</v>
      </c>
      <c r="AA582" s="143">
        <v>0</v>
      </c>
      <c r="AB582" s="143" t="s">
        <v>30</v>
      </c>
      <c r="AC582" s="156" t="s">
        <v>139</v>
      </c>
      <c r="AD582" s="205"/>
    </row>
    <row r="583" spans="1:30" s="27" customFormat="1" ht="24" customHeight="1">
      <c r="A583" s="139">
        <v>42885</v>
      </c>
      <c r="B583" s="140" t="s">
        <v>23423</v>
      </c>
      <c r="C583" s="141">
        <v>0</v>
      </c>
      <c r="D583" s="141" t="s">
        <v>31</v>
      </c>
      <c r="E583" s="141" t="s">
        <v>23424</v>
      </c>
      <c r="F583" s="142">
        <v>42882</v>
      </c>
      <c r="G583" s="141" t="s">
        <v>120</v>
      </c>
      <c r="H583" s="141" t="s">
        <v>23408</v>
      </c>
      <c r="I583" s="141">
        <v>5</v>
      </c>
      <c r="J583" s="141" t="s">
        <v>10784</v>
      </c>
      <c r="K583" s="141" t="s">
        <v>28</v>
      </c>
      <c r="L583" s="141" t="s">
        <v>2973</v>
      </c>
      <c r="M583" s="141" t="s">
        <v>22443</v>
      </c>
      <c r="N583" s="141">
        <v>7002</v>
      </c>
      <c r="O583" s="141" t="s">
        <v>33</v>
      </c>
      <c r="P583" s="141">
        <v>65995.06</v>
      </c>
      <c r="Q583" s="141">
        <v>4309650</v>
      </c>
      <c r="R583" s="141">
        <v>3073035</v>
      </c>
      <c r="S583" s="141">
        <v>71.31</v>
      </c>
      <c r="T583" s="141" t="s">
        <v>23425</v>
      </c>
      <c r="U583" s="141" t="s">
        <v>23426</v>
      </c>
      <c r="V583" s="141" t="s">
        <v>23427</v>
      </c>
      <c r="W583" s="141" t="s">
        <v>23428</v>
      </c>
      <c r="X583" s="141" t="s">
        <v>23429</v>
      </c>
      <c r="Y583" s="141" t="s">
        <v>4625</v>
      </c>
      <c r="Z583" s="141" t="str">
        <f t="shared" si="9"/>
        <v>0101PE</v>
      </c>
      <c r="AA583" s="143">
        <v>0</v>
      </c>
      <c r="AB583" s="143" t="s">
        <v>30</v>
      </c>
      <c r="AC583" s="156" t="s">
        <v>139</v>
      </c>
      <c r="AD583" s="205"/>
    </row>
    <row r="584" spans="1:30" s="27" customFormat="1" ht="24" customHeight="1">
      <c r="A584" s="139">
        <v>42885</v>
      </c>
      <c r="B584" s="140" t="s">
        <v>22376</v>
      </c>
      <c r="C584" s="141" t="s">
        <v>6915</v>
      </c>
      <c r="D584" s="141" t="s">
        <v>31</v>
      </c>
      <c r="E584" s="141" t="s">
        <v>23430</v>
      </c>
      <c r="F584" s="142">
        <v>42882</v>
      </c>
      <c r="G584" s="141" t="s">
        <v>120</v>
      </c>
      <c r="H584" s="141" t="s">
        <v>23408</v>
      </c>
      <c r="I584" s="141">
        <v>6</v>
      </c>
      <c r="J584" s="141" t="s">
        <v>10784</v>
      </c>
      <c r="K584" s="141" t="s">
        <v>28</v>
      </c>
      <c r="L584" s="141" t="s">
        <v>2973</v>
      </c>
      <c r="M584" s="141" t="s">
        <v>22421</v>
      </c>
      <c r="N584" s="141">
        <v>162</v>
      </c>
      <c r="O584" s="141" t="s">
        <v>33</v>
      </c>
      <c r="P584" s="141">
        <v>71712.179999999993</v>
      </c>
      <c r="Q584" s="141">
        <v>4309650</v>
      </c>
      <c r="R584" s="141">
        <v>3270141</v>
      </c>
      <c r="S584" s="141">
        <v>75.88</v>
      </c>
      <c r="T584" s="141" t="s">
        <v>21689</v>
      </c>
      <c r="U584" s="141" t="s">
        <v>23431</v>
      </c>
      <c r="V584" s="141" t="s">
        <v>23432</v>
      </c>
      <c r="W584" s="141" t="s">
        <v>20015</v>
      </c>
      <c r="X584" s="141" t="s">
        <v>23433</v>
      </c>
      <c r="Y584" s="141" t="s">
        <v>4625</v>
      </c>
      <c r="Z584" s="141" t="str">
        <f t="shared" si="9"/>
        <v>Exome capture101PE</v>
      </c>
      <c r="AA584" s="143">
        <v>0</v>
      </c>
      <c r="AB584" s="143" t="s">
        <v>30</v>
      </c>
      <c r="AC584" s="156" t="s">
        <v>139</v>
      </c>
      <c r="AD584" s="205"/>
    </row>
    <row r="585" spans="1:30" s="27" customFormat="1" ht="24" customHeight="1">
      <c r="A585" s="139">
        <v>42885</v>
      </c>
      <c r="B585" s="140" t="s">
        <v>22385</v>
      </c>
      <c r="C585" s="141" t="s">
        <v>6915</v>
      </c>
      <c r="D585" s="141" t="s">
        <v>31</v>
      </c>
      <c r="E585" s="141" t="s">
        <v>23430</v>
      </c>
      <c r="F585" s="142">
        <v>42882</v>
      </c>
      <c r="G585" s="141" t="s">
        <v>120</v>
      </c>
      <c r="H585" s="141" t="s">
        <v>23408</v>
      </c>
      <c r="I585" s="141">
        <v>7</v>
      </c>
      <c r="J585" s="141" t="s">
        <v>10784</v>
      </c>
      <c r="K585" s="141" t="s">
        <v>28</v>
      </c>
      <c r="L585" s="141" t="s">
        <v>2973</v>
      </c>
      <c r="M585" s="141" t="s">
        <v>22421</v>
      </c>
      <c r="N585" s="141">
        <v>171</v>
      </c>
      <c r="O585" s="141" t="s">
        <v>33</v>
      </c>
      <c r="P585" s="141">
        <v>70265.73</v>
      </c>
      <c r="Q585" s="141">
        <v>4309650</v>
      </c>
      <c r="R585" s="141">
        <v>3209394</v>
      </c>
      <c r="S585" s="141">
        <v>74.47</v>
      </c>
      <c r="T585" s="141" t="s">
        <v>23434</v>
      </c>
      <c r="U585" s="141" t="s">
        <v>13234</v>
      </c>
      <c r="V585" s="141" t="s">
        <v>23435</v>
      </c>
      <c r="W585" s="141" t="s">
        <v>3700</v>
      </c>
      <c r="X585" s="141" t="s">
        <v>23436</v>
      </c>
      <c r="Y585" s="141" t="s">
        <v>4625</v>
      </c>
      <c r="Z585" s="141" t="str">
        <f t="shared" si="9"/>
        <v>Exome capture101PE</v>
      </c>
      <c r="AA585" s="143">
        <v>0</v>
      </c>
      <c r="AB585" s="143" t="s">
        <v>30</v>
      </c>
      <c r="AC585" s="156" t="s">
        <v>139</v>
      </c>
      <c r="AD585" s="205"/>
    </row>
    <row r="586" spans="1:30" s="27" customFormat="1" ht="24" customHeight="1">
      <c r="A586" s="139">
        <v>42885</v>
      </c>
      <c r="B586" s="140" t="s">
        <v>23437</v>
      </c>
      <c r="C586" s="141" t="s">
        <v>104</v>
      </c>
      <c r="D586" s="141" t="s">
        <v>31</v>
      </c>
      <c r="E586" s="141" t="s">
        <v>23438</v>
      </c>
      <c r="F586" s="142">
        <v>42882</v>
      </c>
      <c r="G586" s="141" t="s">
        <v>120</v>
      </c>
      <c r="H586" s="141" t="s">
        <v>23408</v>
      </c>
      <c r="I586" s="141">
        <v>8</v>
      </c>
      <c r="J586" s="141" t="s">
        <v>10784</v>
      </c>
      <c r="K586" s="141" t="s">
        <v>28</v>
      </c>
      <c r="L586" s="141" t="s">
        <v>2973</v>
      </c>
      <c r="M586" s="141" t="s">
        <v>22421</v>
      </c>
      <c r="N586" s="141">
        <v>0</v>
      </c>
      <c r="O586" s="141" t="s">
        <v>33</v>
      </c>
      <c r="P586" s="141">
        <v>79435.12</v>
      </c>
      <c r="Q586" s="141">
        <v>4309650</v>
      </c>
      <c r="R586" s="141">
        <v>3583250</v>
      </c>
      <c r="S586" s="141">
        <v>83.14</v>
      </c>
      <c r="T586" s="141">
        <v>0</v>
      </c>
      <c r="U586" s="141">
        <v>0</v>
      </c>
      <c r="V586" s="141" t="s">
        <v>23439</v>
      </c>
      <c r="W586" s="141" t="s">
        <v>23440</v>
      </c>
      <c r="X586" s="141" t="s">
        <v>23441</v>
      </c>
      <c r="Y586" s="141" t="s">
        <v>4625</v>
      </c>
      <c r="Z586" s="141" t="str">
        <f t="shared" si="9"/>
        <v>Transcriptome101PE</v>
      </c>
      <c r="AA586" s="143">
        <v>0</v>
      </c>
      <c r="AB586" s="143" t="s">
        <v>30</v>
      </c>
      <c r="AC586" s="156" t="s">
        <v>139</v>
      </c>
      <c r="AD586" s="205"/>
    </row>
    <row r="587" spans="1:30" s="27" customFormat="1" ht="24" customHeight="1">
      <c r="A587" s="133">
        <v>42885</v>
      </c>
      <c r="B587" s="152" t="s">
        <v>21536</v>
      </c>
      <c r="C587" s="153" t="s">
        <v>104</v>
      </c>
      <c r="D587" s="153" t="s">
        <v>31</v>
      </c>
      <c r="E587" s="153" t="s">
        <v>23442</v>
      </c>
      <c r="F587" s="133">
        <v>42882</v>
      </c>
      <c r="G587" s="153" t="s">
        <v>120</v>
      </c>
      <c r="H587" s="153" t="s">
        <v>23443</v>
      </c>
      <c r="I587" s="153">
        <v>1</v>
      </c>
      <c r="J587" s="153" t="s">
        <v>10784</v>
      </c>
      <c r="K587" s="153" t="s">
        <v>28</v>
      </c>
      <c r="L587" s="153" t="s">
        <v>2973</v>
      </c>
      <c r="M587" s="153" t="s">
        <v>22421</v>
      </c>
      <c r="N587" s="153">
        <v>0</v>
      </c>
      <c r="O587" s="153" t="s">
        <v>33</v>
      </c>
      <c r="P587" s="153">
        <v>78072.56</v>
      </c>
      <c r="Q587" s="153">
        <v>4309650</v>
      </c>
      <c r="R587" s="153">
        <v>3523025</v>
      </c>
      <c r="S587" s="153">
        <v>81.75</v>
      </c>
      <c r="T587" s="153">
        <v>0</v>
      </c>
      <c r="U587" s="153">
        <v>0</v>
      </c>
      <c r="V587" s="153" t="s">
        <v>23444</v>
      </c>
      <c r="W587" s="153" t="s">
        <v>23445</v>
      </c>
      <c r="X587" s="153" t="s">
        <v>23446</v>
      </c>
      <c r="Y587" s="147" t="s">
        <v>4625</v>
      </c>
      <c r="Z587" s="147" t="str">
        <f t="shared" si="9"/>
        <v>Transcriptome101PE</v>
      </c>
      <c r="AA587" s="154">
        <v>0</v>
      </c>
      <c r="AB587" s="155" t="s">
        <v>30</v>
      </c>
      <c r="AC587" s="155" t="s">
        <v>139</v>
      </c>
      <c r="AD587" s="206"/>
    </row>
    <row r="588" spans="1:30" s="27" customFormat="1" ht="24" customHeight="1">
      <c r="A588" s="139">
        <v>42885</v>
      </c>
      <c r="B588" s="140" t="s">
        <v>21130</v>
      </c>
      <c r="C588" s="141" t="s">
        <v>104</v>
      </c>
      <c r="D588" s="141" t="s">
        <v>31</v>
      </c>
      <c r="E588" s="141" t="s">
        <v>23442</v>
      </c>
      <c r="F588" s="142">
        <v>42882</v>
      </c>
      <c r="G588" s="141" t="s">
        <v>120</v>
      </c>
      <c r="H588" s="141" t="s">
        <v>23443</v>
      </c>
      <c r="I588" s="141">
        <v>2</v>
      </c>
      <c r="J588" s="141" t="s">
        <v>10784</v>
      </c>
      <c r="K588" s="141" t="s">
        <v>28</v>
      </c>
      <c r="L588" s="141" t="s">
        <v>2973</v>
      </c>
      <c r="M588" s="141" t="s">
        <v>22421</v>
      </c>
      <c r="N588" s="141">
        <v>0</v>
      </c>
      <c r="O588" s="141" t="s">
        <v>33</v>
      </c>
      <c r="P588" s="141">
        <v>77822.14</v>
      </c>
      <c r="Q588" s="141">
        <v>4309650</v>
      </c>
      <c r="R588" s="141">
        <v>3513269</v>
      </c>
      <c r="S588" s="141">
        <v>81.52</v>
      </c>
      <c r="T588" s="141">
        <v>0</v>
      </c>
      <c r="U588" s="141">
        <v>0</v>
      </c>
      <c r="V588" s="141" t="s">
        <v>23447</v>
      </c>
      <c r="W588" s="141" t="s">
        <v>23448</v>
      </c>
      <c r="X588" s="141" t="s">
        <v>23449</v>
      </c>
      <c r="Y588" s="141" t="s">
        <v>4625</v>
      </c>
      <c r="Z588" s="141" t="str">
        <f t="shared" si="9"/>
        <v>Transcriptome101PE</v>
      </c>
      <c r="AA588" s="143">
        <v>0</v>
      </c>
      <c r="AB588" s="143" t="s">
        <v>30</v>
      </c>
      <c r="AC588" s="156" t="s">
        <v>139</v>
      </c>
      <c r="AD588" s="205"/>
    </row>
    <row r="589" spans="1:30" s="27" customFormat="1" ht="24" customHeight="1">
      <c r="A589" s="139">
        <v>42885</v>
      </c>
      <c r="B589" s="140" t="s">
        <v>21130</v>
      </c>
      <c r="C589" s="141" t="s">
        <v>104</v>
      </c>
      <c r="D589" s="141" t="s">
        <v>31</v>
      </c>
      <c r="E589" s="141" t="s">
        <v>23450</v>
      </c>
      <c r="F589" s="142">
        <v>42882</v>
      </c>
      <c r="G589" s="141" t="s">
        <v>120</v>
      </c>
      <c r="H589" s="141" t="s">
        <v>23443</v>
      </c>
      <c r="I589" s="141">
        <v>3</v>
      </c>
      <c r="J589" s="141" t="s">
        <v>10784</v>
      </c>
      <c r="K589" s="141" t="s">
        <v>28</v>
      </c>
      <c r="L589" s="141" t="s">
        <v>2973</v>
      </c>
      <c r="M589" s="141" t="s">
        <v>22421</v>
      </c>
      <c r="N589" s="141">
        <v>0</v>
      </c>
      <c r="O589" s="141" t="s">
        <v>33</v>
      </c>
      <c r="P589" s="141">
        <v>78841.72</v>
      </c>
      <c r="Q589" s="141">
        <v>4309650</v>
      </c>
      <c r="R589" s="141">
        <v>3552119</v>
      </c>
      <c r="S589" s="141">
        <v>82.42</v>
      </c>
      <c r="T589" s="141">
        <v>0</v>
      </c>
      <c r="U589" s="141">
        <v>0</v>
      </c>
      <c r="V589" s="141" t="s">
        <v>23451</v>
      </c>
      <c r="W589" s="141" t="s">
        <v>23452</v>
      </c>
      <c r="X589" s="141" t="s">
        <v>23453</v>
      </c>
      <c r="Y589" s="141" t="s">
        <v>4625</v>
      </c>
      <c r="Z589" s="141" t="str">
        <f t="shared" si="9"/>
        <v>Transcriptome101PE</v>
      </c>
      <c r="AA589" s="143">
        <v>0</v>
      </c>
      <c r="AB589" s="143" t="s">
        <v>30</v>
      </c>
      <c r="AC589" s="156" t="s">
        <v>139</v>
      </c>
      <c r="AD589" s="205"/>
    </row>
    <row r="590" spans="1:30" s="27" customFormat="1" ht="24" customHeight="1">
      <c r="A590" s="139">
        <v>42885</v>
      </c>
      <c r="B590" s="140" t="s">
        <v>21130</v>
      </c>
      <c r="C590" s="141" t="s">
        <v>104</v>
      </c>
      <c r="D590" s="141" t="s">
        <v>31</v>
      </c>
      <c r="E590" s="141" t="s">
        <v>23450</v>
      </c>
      <c r="F590" s="142">
        <v>42882</v>
      </c>
      <c r="G590" s="141" t="s">
        <v>120</v>
      </c>
      <c r="H590" s="141" t="s">
        <v>23443</v>
      </c>
      <c r="I590" s="141">
        <v>4</v>
      </c>
      <c r="J590" s="141" t="s">
        <v>10784</v>
      </c>
      <c r="K590" s="141" t="s">
        <v>28</v>
      </c>
      <c r="L590" s="141" t="s">
        <v>2973</v>
      </c>
      <c r="M590" s="141" t="s">
        <v>22421</v>
      </c>
      <c r="N590" s="141">
        <v>0</v>
      </c>
      <c r="O590" s="141" t="s">
        <v>33</v>
      </c>
      <c r="P590" s="141">
        <v>79322.320000000007</v>
      </c>
      <c r="Q590" s="141">
        <v>4309650</v>
      </c>
      <c r="R590" s="141">
        <v>3569583</v>
      </c>
      <c r="S590" s="141">
        <v>82.83</v>
      </c>
      <c r="T590" s="141">
        <v>0</v>
      </c>
      <c r="U590" s="141">
        <v>0</v>
      </c>
      <c r="V590" s="141" t="s">
        <v>23454</v>
      </c>
      <c r="W590" s="141" t="s">
        <v>23455</v>
      </c>
      <c r="X590" s="141" t="s">
        <v>23456</v>
      </c>
      <c r="Y590" s="141" t="s">
        <v>4625</v>
      </c>
      <c r="Z590" s="141" t="str">
        <f t="shared" si="9"/>
        <v>Transcriptome101PE</v>
      </c>
      <c r="AA590" s="143">
        <v>0</v>
      </c>
      <c r="AB590" s="143" t="s">
        <v>30</v>
      </c>
      <c r="AC590" s="156" t="s">
        <v>139</v>
      </c>
      <c r="AD590" s="205"/>
    </row>
    <row r="591" spans="1:30" s="27" customFormat="1" ht="24" customHeight="1">
      <c r="A591" s="139">
        <v>42885</v>
      </c>
      <c r="B591" s="140" t="s">
        <v>21130</v>
      </c>
      <c r="C591" s="141" t="s">
        <v>104</v>
      </c>
      <c r="D591" s="141" t="s">
        <v>31</v>
      </c>
      <c r="E591" s="141" t="s">
        <v>23457</v>
      </c>
      <c r="F591" s="142">
        <v>42882</v>
      </c>
      <c r="G591" s="141" t="s">
        <v>120</v>
      </c>
      <c r="H591" s="141" t="s">
        <v>23443</v>
      </c>
      <c r="I591" s="141">
        <v>5</v>
      </c>
      <c r="J591" s="141" t="s">
        <v>10784</v>
      </c>
      <c r="K591" s="141" t="s">
        <v>28</v>
      </c>
      <c r="L591" s="141" t="s">
        <v>2973</v>
      </c>
      <c r="M591" s="141" t="s">
        <v>22443</v>
      </c>
      <c r="N591" s="141">
        <v>0</v>
      </c>
      <c r="O591" s="141" t="s">
        <v>33</v>
      </c>
      <c r="P591" s="141">
        <v>76424.649999999994</v>
      </c>
      <c r="Q591" s="141">
        <v>4309650</v>
      </c>
      <c r="R591" s="141">
        <v>3554726</v>
      </c>
      <c r="S591" s="141">
        <v>82.48</v>
      </c>
      <c r="T591" s="141">
        <v>0</v>
      </c>
      <c r="U591" s="141">
        <v>0</v>
      </c>
      <c r="V591" s="141" t="s">
        <v>23458</v>
      </c>
      <c r="W591" s="141" t="s">
        <v>23459</v>
      </c>
      <c r="X591" s="141" t="s">
        <v>23460</v>
      </c>
      <c r="Y591" s="141" t="s">
        <v>4625</v>
      </c>
      <c r="Z591" s="141" t="str">
        <f t="shared" si="9"/>
        <v>Transcriptome101PE</v>
      </c>
      <c r="AA591" s="143">
        <v>0</v>
      </c>
      <c r="AB591" s="143" t="s">
        <v>30</v>
      </c>
      <c r="AC591" s="156" t="s">
        <v>139</v>
      </c>
      <c r="AD591" s="205"/>
    </row>
    <row r="592" spans="1:30" s="27" customFormat="1" ht="24" customHeight="1">
      <c r="A592" s="139">
        <v>42885</v>
      </c>
      <c r="B592" s="140" t="s">
        <v>21130</v>
      </c>
      <c r="C592" s="141" t="s">
        <v>104</v>
      </c>
      <c r="D592" s="141" t="s">
        <v>31</v>
      </c>
      <c r="E592" s="141" t="s">
        <v>23457</v>
      </c>
      <c r="F592" s="142">
        <v>42882</v>
      </c>
      <c r="G592" s="141" t="s">
        <v>120</v>
      </c>
      <c r="H592" s="141" t="s">
        <v>23443</v>
      </c>
      <c r="I592" s="141">
        <v>6</v>
      </c>
      <c r="J592" s="141" t="s">
        <v>10784</v>
      </c>
      <c r="K592" s="141" t="s">
        <v>28</v>
      </c>
      <c r="L592" s="141" t="s">
        <v>2973</v>
      </c>
      <c r="M592" s="141" t="s">
        <v>22443</v>
      </c>
      <c r="N592" s="141">
        <v>0</v>
      </c>
      <c r="O592" s="141" t="s">
        <v>33</v>
      </c>
      <c r="P592" s="141">
        <v>76156.08</v>
      </c>
      <c r="Q592" s="141">
        <v>4309650</v>
      </c>
      <c r="R592" s="141">
        <v>3538829</v>
      </c>
      <c r="S592" s="141">
        <v>82.11</v>
      </c>
      <c r="T592" s="141">
        <v>0</v>
      </c>
      <c r="U592" s="141">
        <v>0</v>
      </c>
      <c r="V592" s="141" t="s">
        <v>23461</v>
      </c>
      <c r="W592" s="141" t="s">
        <v>23462</v>
      </c>
      <c r="X592" s="141" t="s">
        <v>23463</v>
      </c>
      <c r="Y592" s="141" t="s">
        <v>4625</v>
      </c>
      <c r="Z592" s="141" t="str">
        <f t="shared" si="9"/>
        <v>Transcriptome101PE</v>
      </c>
      <c r="AA592" s="143">
        <v>0</v>
      </c>
      <c r="AB592" s="143" t="s">
        <v>30</v>
      </c>
      <c r="AC592" s="156" t="s">
        <v>139</v>
      </c>
      <c r="AD592" s="205"/>
    </row>
    <row r="593" spans="1:30" s="27" customFormat="1" ht="24" customHeight="1">
      <c r="A593" s="139">
        <v>42885</v>
      </c>
      <c r="B593" s="140" t="s">
        <v>21130</v>
      </c>
      <c r="C593" s="141" t="s">
        <v>104</v>
      </c>
      <c r="D593" s="141" t="s">
        <v>31</v>
      </c>
      <c r="E593" s="141" t="s">
        <v>23464</v>
      </c>
      <c r="F593" s="142">
        <v>42882</v>
      </c>
      <c r="G593" s="141" t="s">
        <v>120</v>
      </c>
      <c r="H593" s="141" t="s">
        <v>23443</v>
      </c>
      <c r="I593" s="141">
        <v>7</v>
      </c>
      <c r="J593" s="141" t="s">
        <v>10784</v>
      </c>
      <c r="K593" s="141" t="s">
        <v>28</v>
      </c>
      <c r="L593" s="141" t="s">
        <v>2973</v>
      </c>
      <c r="M593" s="141" t="s">
        <v>22421</v>
      </c>
      <c r="N593" s="141">
        <v>0</v>
      </c>
      <c r="O593" s="141" t="s">
        <v>33</v>
      </c>
      <c r="P593" s="141">
        <v>78099.69</v>
      </c>
      <c r="Q593" s="141">
        <v>4309650</v>
      </c>
      <c r="R593" s="141">
        <v>3530856</v>
      </c>
      <c r="S593" s="141">
        <v>81.93</v>
      </c>
      <c r="T593" s="141">
        <v>0</v>
      </c>
      <c r="U593" s="141">
        <v>0</v>
      </c>
      <c r="V593" s="141" t="s">
        <v>23465</v>
      </c>
      <c r="W593" s="141" t="s">
        <v>23466</v>
      </c>
      <c r="X593" s="141" t="s">
        <v>23467</v>
      </c>
      <c r="Y593" s="141" t="s">
        <v>4625</v>
      </c>
      <c r="Z593" s="141" t="str">
        <f t="shared" si="9"/>
        <v>Transcriptome101PE</v>
      </c>
      <c r="AA593" s="143">
        <v>0</v>
      </c>
      <c r="AB593" s="143" t="s">
        <v>30</v>
      </c>
      <c r="AC593" s="156" t="s">
        <v>139</v>
      </c>
      <c r="AD593" s="205"/>
    </row>
    <row r="594" spans="1:30" s="27" customFormat="1" ht="24" customHeight="1">
      <c r="A594" s="139">
        <v>42885</v>
      </c>
      <c r="B594" s="140" t="s">
        <v>21130</v>
      </c>
      <c r="C594" s="141" t="s">
        <v>104</v>
      </c>
      <c r="D594" s="141" t="s">
        <v>31</v>
      </c>
      <c r="E594" s="141" t="s">
        <v>23464</v>
      </c>
      <c r="F594" s="142">
        <v>42882</v>
      </c>
      <c r="G594" s="141" t="s">
        <v>120</v>
      </c>
      <c r="H594" s="141" t="s">
        <v>23443</v>
      </c>
      <c r="I594" s="141">
        <v>8</v>
      </c>
      <c r="J594" s="141" t="s">
        <v>10784</v>
      </c>
      <c r="K594" s="141" t="s">
        <v>28</v>
      </c>
      <c r="L594" s="141" t="s">
        <v>2973</v>
      </c>
      <c r="M594" s="141" t="s">
        <v>22421</v>
      </c>
      <c r="N594" s="141">
        <v>0</v>
      </c>
      <c r="O594" s="141" t="s">
        <v>33</v>
      </c>
      <c r="P594" s="141">
        <v>77810.91</v>
      </c>
      <c r="Q594" s="141">
        <v>4309650</v>
      </c>
      <c r="R594" s="141">
        <v>3507255</v>
      </c>
      <c r="S594" s="141">
        <v>81.38</v>
      </c>
      <c r="T594" s="141">
        <v>0</v>
      </c>
      <c r="U594" s="141">
        <v>0</v>
      </c>
      <c r="V594" s="141" t="s">
        <v>23468</v>
      </c>
      <c r="W594" s="141" t="s">
        <v>23469</v>
      </c>
      <c r="X594" s="141" t="s">
        <v>23470</v>
      </c>
      <c r="Y594" s="141" t="s">
        <v>4625</v>
      </c>
      <c r="Z594" s="141" t="str">
        <f t="shared" si="9"/>
        <v>Transcriptome101PE</v>
      </c>
      <c r="AA594" s="143">
        <v>0</v>
      </c>
      <c r="AB594" s="143" t="s">
        <v>30</v>
      </c>
      <c r="AC594" s="156" t="s">
        <v>139</v>
      </c>
      <c r="AD594" s="205"/>
    </row>
    <row r="595" spans="1:30" s="27" customFormat="1" ht="24" customHeight="1">
      <c r="A595" s="133">
        <v>42885</v>
      </c>
      <c r="B595" s="152" t="s">
        <v>23471</v>
      </c>
      <c r="C595" s="153" t="s">
        <v>104</v>
      </c>
      <c r="D595" s="153" t="s">
        <v>31</v>
      </c>
      <c r="E595" s="153" t="s">
        <v>23472</v>
      </c>
      <c r="F595" s="133">
        <v>42882</v>
      </c>
      <c r="G595" s="153" t="s">
        <v>135</v>
      </c>
      <c r="H595" s="153" t="s">
        <v>23473</v>
      </c>
      <c r="I595" s="153">
        <v>1</v>
      </c>
      <c r="J595" s="153" t="s">
        <v>7715</v>
      </c>
      <c r="K595" s="153" t="s">
        <v>28</v>
      </c>
      <c r="L595" s="153" t="s">
        <v>2973</v>
      </c>
      <c r="M595" s="153" t="s">
        <v>19802</v>
      </c>
      <c r="N595" s="153">
        <v>0</v>
      </c>
      <c r="O595" s="153" t="s">
        <v>33</v>
      </c>
      <c r="P595" s="153">
        <v>54240.800000000003</v>
      </c>
      <c r="Q595" s="153">
        <v>4309650</v>
      </c>
      <c r="R595" s="153">
        <v>2620075</v>
      </c>
      <c r="S595" s="153">
        <v>60.8</v>
      </c>
      <c r="T595" s="153">
        <v>0</v>
      </c>
      <c r="U595" s="153">
        <v>0</v>
      </c>
      <c r="V595" s="153" t="s">
        <v>23474</v>
      </c>
      <c r="W595" s="153" t="s">
        <v>23475</v>
      </c>
      <c r="X595" s="153" t="s">
        <v>23476</v>
      </c>
      <c r="Y595" s="147" t="s">
        <v>4625</v>
      </c>
      <c r="Z595" s="147" t="str">
        <f t="shared" si="9"/>
        <v>Transcriptome101PE</v>
      </c>
      <c r="AA595" s="154">
        <v>0</v>
      </c>
      <c r="AB595" s="155" t="s">
        <v>30</v>
      </c>
      <c r="AC595" s="155" t="s">
        <v>139</v>
      </c>
      <c r="AD595" s="206"/>
    </row>
    <row r="596" spans="1:30" s="27" customFormat="1" ht="24" customHeight="1">
      <c r="A596" s="139">
        <v>42885</v>
      </c>
      <c r="B596" s="140" t="s">
        <v>23477</v>
      </c>
      <c r="C596" s="141" t="s">
        <v>104</v>
      </c>
      <c r="D596" s="141" t="s">
        <v>31</v>
      </c>
      <c r="E596" s="141" t="s">
        <v>23472</v>
      </c>
      <c r="F596" s="142">
        <v>42882</v>
      </c>
      <c r="G596" s="141" t="s">
        <v>135</v>
      </c>
      <c r="H596" s="141" t="s">
        <v>23473</v>
      </c>
      <c r="I596" s="141">
        <v>2</v>
      </c>
      <c r="J596" s="141" t="s">
        <v>7715</v>
      </c>
      <c r="K596" s="141" t="s">
        <v>28</v>
      </c>
      <c r="L596" s="141" t="s">
        <v>2973</v>
      </c>
      <c r="M596" s="141" t="s">
        <v>19802</v>
      </c>
      <c r="N596" s="141">
        <v>0</v>
      </c>
      <c r="O596" s="141" t="s">
        <v>33</v>
      </c>
      <c r="P596" s="141">
        <v>52100.06</v>
      </c>
      <c r="Q596" s="141">
        <v>4309650</v>
      </c>
      <c r="R596" s="141">
        <v>2490255</v>
      </c>
      <c r="S596" s="141">
        <v>57.78</v>
      </c>
      <c r="T596" s="141">
        <v>0</v>
      </c>
      <c r="U596" s="141">
        <v>0</v>
      </c>
      <c r="V596" s="141" t="s">
        <v>23478</v>
      </c>
      <c r="W596" s="141" t="s">
        <v>23479</v>
      </c>
      <c r="X596" s="141" t="s">
        <v>23480</v>
      </c>
      <c r="Y596" s="141" t="s">
        <v>4625</v>
      </c>
      <c r="Z596" s="141" t="str">
        <f t="shared" si="9"/>
        <v>Transcriptome101PE</v>
      </c>
      <c r="AA596" s="143">
        <v>0</v>
      </c>
      <c r="AB596" s="143" t="s">
        <v>30</v>
      </c>
      <c r="AC596" s="156" t="s">
        <v>139</v>
      </c>
      <c r="AD596" s="205"/>
    </row>
    <row r="597" spans="1:30" s="27" customFormat="1" ht="24" customHeight="1">
      <c r="A597" s="139">
        <v>42885</v>
      </c>
      <c r="B597" s="140" t="s">
        <v>23481</v>
      </c>
      <c r="C597" s="141" t="s">
        <v>293</v>
      </c>
      <c r="D597" s="141" t="s">
        <v>23482</v>
      </c>
      <c r="E597" s="141" t="s">
        <v>23483</v>
      </c>
      <c r="F597" s="142">
        <v>42882</v>
      </c>
      <c r="G597" s="141" t="s">
        <v>135</v>
      </c>
      <c r="H597" s="141" t="s">
        <v>23473</v>
      </c>
      <c r="I597" s="141">
        <v>3</v>
      </c>
      <c r="J597" s="141" t="s">
        <v>7715</v>
      </c>
      <c r="K597" s="141" t="s">
        <v>28</v>
      </c>
      <c r="L597" s="141" t="s">
        <v>2973</v>
      </c>
      <c r="M597" s="141" t="s">
        <v>19791</v>
      </c>
      <c r="N597" s="141">
        <v>0</v>
      </c>
      <c r="O597" s="141" t="s">
        <v>33</v>
      </c>
      <c r="P597" s="141">
        <v>76686.06</v>
      </c>
      <c r="Q597" s="141">
        <v>4309650</v>
      </c>
      <c r="R597" s="141">
        <v>3423484</v>
      </c>
      <c r="S597" s="141">
        <v>79.44</v>
      </c>
      <c r="T597" s="141">
        <v>0</v>
      </c>
      <c r="U597" s="141">
        <v>0</v>
      </c>
      <c r="V597" s="141" t="s">
        <v>23484</v>
      </c>
      <c r="W597" s="141" t="s">
        <v>23485</v>
      </c>
      <c r="X597" s="141" t="s">
        <v>23486</v>
      </c>
      <c r="Y597" s="141" t="s">
        <v>4625</v>
      </c>
      <c r="Z597" s="141" t="str">
        <f t="shared" si="9"/>
        <v>RAD-Seq101PE</v>
      </c>
      <c r="AA597" s="143">
        <v>0</v>
      </c>
      <c r="AB597" s="143" t="s">
        <v>30</v>
      </c>
      <c r="AC597" s="156" t="s">
        <v>139</v>
      </c>
      <c r="AD597" s="205"/>
    </row>
    <row r="598" spans="1:30" s="27" customFormat="1" ht="24" customHeight="1">
      <c r="A598" s="139">
        <v>42885</v>
      </c>
      <c r="B598" s="140" t="s">
        <v>23481</v>
      </c>
      <c r="C598" s="141" t="s">
        <v>293</v>
      </c>
      <c r="D598" s="141" t="s">
        <v>23487</v>
      </c>
      <c r="E598" s="141" t="s">
        <v>23488</v>
      </c>
      <c r="F598" s="142">
        <v>42882</v>
      </c>
      <c r="G598" s="141" t="s">
        <v>135</v>
      </c>
      <c r="H598" s="141" t="s">
        <v>23473</v>
      </c>
      <c r="I598" s="141">
        <v>4</v>
      </c>
      <c r="J598" s="141" t="s">
        <v>7715</v>
      </c>
      <c r="K598" s="141" t="s">
        <v>28</v>
      </c>
      <c r="L598" s="141" t="s">
        <v>2973</v>
      </c>
      <c r="M598" s="141" t="s">
        <v>19791</v>
      </c>
      <c r="N598" s="141">
        <v>0</v>
      </c>
      <c r="O598" s="141" t="s">
        <v>33</v>
      </c>
      <c r="P598" s="141">
        <v>76780.289999999994</v>
      </c>
      <c r="Q598" s="141">
        <v>4309650</v>
      </c>
      <c r="R598" s="141">
        <v>3427691</v>
      </c>
      <c r="S598" s="141">
        <v>79.540000000000006</v>
      </c>
      <c r="T598" s="141">
        <v>0</v>
      </c>
      <c r="U598" s="141">
        <v>0</v>
      </c>
      <c r="V598" s="141" t="s">
        <v>23489</v>
      </c>
      <c r="W598" s="141" t="s">
        <v>23490</v>
      </c>
      <c r="X598" s="141" t="s">
        <v>23491</v>
      </c>
      <c r="Y598" s="141" t="s">
        <v>4625</v>
      </c>
      <c r="Z598" s="141" t="str">
        <f t="shared" si="9"/>
        <v>RAD-Seq101PE</v>
      </c>
      <c r="AA598" s="143">
        <v>0</v>
      </c>
      <c r="AB598" s="143" t="s">
        <v>30</v>
      </c>
      <c r="AC598" s="156" t="s">
        <v>139</v>
      </c>
      <c r="AD598" s="205"/>
    </row>
    <row r="599" spans="1:30" s="27" customFormat="1" ht="24" customHeight="1">
      <c r="A599" s="139">
        <v>42885</v>
      </c>
      <c r="B599" s="140" t="s">
        <v>23492</v>
      </c>
      <c r="C599" s="141" t="s">
        <v>104</v>
      </c>
      <c r="D599" s="141" t="s">
        <v>31</v>
      </c>
      <c r="E599" s="141" t="s">
        <v>23493</v>
      </c>
      <c r="F599" s="142">
        <v>42882</v>
      </c>
      <c r="G599" s="141" t="s">
        <v>135</v>
      </c>
      <c r="H599" s="141" t="s">
        <v>23473</v>
      </c>
      <c r="I599" s="141">
        <v>5</v>
      </c>
      <c r="J599" s="144" t="s">
        <v>11063</v>
      </c>
      <c r="K599" s="144" t="s">
        <v>23494</v>
      </c>
      <c r="L599" s="141" t="s">
        <v>2973</v>
      </c>
      <c r="M599" s="141" t="s">
        <v>19781</v>
      </c>
      <c r="N599" s="141">
        <v>0</v>
      </c>
      <c r="O599" s="141" t="s">
        <v>33</v>
      </c>
      <c r="P599" s="141">
        <v>77847.740000000005</v>
      </c>
      <c r="Q599" s="141">
        <v>4309650</v>
      </c>
      <c r="R599" s="141">
        <v>3516941</v>
      </c>
      <c r="S599" s="141">
        <v>81.61</v>
      </c>
      <c r="T599" s="141">
        <v>0</v>
      </c>
      <c r="U599" s="141">
        <v>0</v>
      </c>
      <c r="V599" s="141" t="s">
        <v>23495</v>
      </c>
      <c r="W599" s="141" t="s">
        <v>23496</v>
      </c>
      <c r="X599" s="141" t="s">
        <v>23497</v>
      </c>
      <c r="Y599" s="141" t="s">
        <v>4625</v>
      </c>
      <c r="Z599" s="141" t="str">
        <f t="shared" si="9"/>
        <v>Transcriptome101PE</v>
      </c>
      <c r="AA599" s="143">
        <v>0.16666666666666666</v>
      </c>
      <c r="AB599" s="143" t="s">
        <v>30</v>
      </c>
      <c r="AC599" s="156" t="s">
        <v>139</v>
      </c>
      <c r="AD599" s="205"/>
    </row>
    <row r="600" spans="1:30" s="27" customFormat="1" ht="24" customHeight="1">
      <c r="A600" s="139">
        <v>42885</v>
      </c>
      <c r="B600" s="140" t="s">
        <v>23498</v>
      </c>
      <c r="C600" s="141" t="s">
        <v>6915</v>
      </c>
      <c r="D600" s="141" t="s">
        <v>31</v>
      </c>
      <c r="E600" s="141" t="s">
        <v>23499</v>
      </c>
      <c r="F600" s="142">
        <v>42882</v>
      </c>
      <c r="G600" s="141" t="s">
        <v>135</v>
      </c>
      <c r="H600" s="141" t="s">
        <v>23473</v>
      </c>
      <c r="I600" s="141">
        <v>6</v>
      </c>
      <c r="J600" s="141" t="s">
        <v>7715</v>
      </c>
      <c r="K600" s="141" t="s">
        <v>28</v>
      </c>
      <c r="L600" s="141" t="s">
        <v>2973</v>
      </c>
      <c r="M600" s="141" t="s">
        <v>19781</v>
      </c>
      <c r="N600" s="141">
        <v>194</v>
      </c>
      <c r="O600" s="141" t="s">
        <v>33</v>
      </c>
      <c r="P600" s="141">
        <v>78581.899999999994</v>
      </c>
      <c r="Q600" s="141">
        <v>4309650</v>
      </c>
      <c r="R600" s="141">
        <v>3583397</v>
      </c>
      <c r="S600" s="141">
        <v>83.15</v>
      </c>
      <c r="T600" s="141" t="s">
        <v>23500</v>
      </c>
      <c r="U600" s="141" t="s">
        <v>23501</v>
      </c>
      <c r="V600" s="141" t="s">
        <v>23502</v>
      </c>
      <c r="W600" s="141" t="s">
        <v>23503</v>
      </c>
      <c r="X600" s="141" t="s">
        <v>23504</v>
      </c>
      <c r="Y600" s="141" t="s">
        <v>4625</v>
      </c>
      <c r="Z600" s="141" t="str">
        <f t="shared" si="9"/>
        <v>Exome capture101PE</v>
      </c>
      <c r="AA600" s="143">
        <v>0</v>
      </c>
      <c r="AB600" s="143" t="s">
        <v>30</v>
      </c>
      <c r="AC600" s="156" t="s">
        <v>139</v>
      </c>
      <c r="AD600" s="205"/>
    </row>
    <row r="601" spans="1:30" s="27" customFormat="1" ht="24" customHeight="1">
      <c r="A601" s="139">
        <v>42885</v>
      </c>
      <c r="B601" s="140" t="s">
        <v>23505</v>
      </c>
      <c r="C601" s="141" t="s">
        <v>104</v>
      </c>
      <c r="D601" s="141" t="s">
        <v>31</v>
      </c>
      <c r="E601" s="141" t="s">
        <v>23506</v>
      </c>
      <c r="F601" s="142">
        <v>42882</v>
      </c>
      <c r="G601" s="141" t="s">
        <v>135</v>
      </c>
      <c r="H601" s="141" t="s">
        <v>23473</v>
      </c>
      <c r="I601" s="141">
        <v>7</v>
      </c>
      <c r="J601" s="141" t="s">
        <v>7715</v>
      </c>
      <c r="K601" s="141" t="s">
        <v>28</v>
      </c>
      <c r="L601" s="141" t="s">
        <v>2973</v>
      </c>
      <c r="M601" s="141" t="s">
        <v>19781</v>
      </c>
      <c r="N601" s="141">
        <v>0</v>
      </c>
      <c r="O601" s="141" t="s">
        <v>33</v>
      </c>
      <c r="P601" s="141">
        <v>80429.64</v>
      </c>
      <c r="Q601" s="141">
        <v>4309650</v>
      </c>
      <c r="R601" s="141">
        <v>3624404</v>
      </c>
      <c r="S601" s="141">
        <v>84.1</v>
      </c>
      <c r="T601" s="141">
        <v>0</v>
      </c>
      <c r="U601" s="141">
        <v>0</v>
      </c>
      <c r="V601" s="141" t="s">
        <v>23507</v>
      </c>
      <c r="W601" s="141" t="s">
        <v>23508</v>
      </c>
      <c r="X601" s="141" t="s">
        <v>23509</v>
      </c>
      <c r="Y601" s="141" t="s">
        <v>4625</v>
      </c>
      <c r="Z601" s="141" t="str">
        <f t="shared" si="9"/>
        <v>Transcriptome101PE</v>
      </c>
      <c r="AA601" s="143">
        <v>0</v>
      </c>
      <c r="AB601" s="143" t="s">
        <v>30</v>
      </c>
      <c r="AC601" s="156" t="s">
        <v>139</v>
      </c>
      <c r="AD601" s="205"/>
    </row>
    <row r="602" spans="1:30" s="27" customFormat="1" ht="24" customHeight="1">
      <c r="A602" s="139">
        <v>42885</v>
      </c>
      <c r="B602" s="140" t="s">
        <v>23505</v>
      </c>
      <c r="C602" s="141" t="s">
        <v>104</v>
      </c>
      <c r="D602" s="141" t="s">
        <v>31</v>
      </c>
      <c r="E602" s="141" t="s">
        <v>23510</v>
      </c>
      <c r="F602" s="142">
        <v>42882</v>
      </c>
      <c r="G602" s="141" t="s">
        <v>135</v>
      </c>
      <c r="H602" s="141" t="s">
        <v>23473</v>
      </c>
      <c r="I602" s="141">
        <v>8</v>
      </c>
      <c r="J602" s="141" t="s">
        <v>7715</v>
      </c>
      <c r="K602" s="141" t="s">
        <v>28</v>
      </c>
      <c r="L602" s="141" t="s">
        <v>2973</v>
      </c>
      <c r="M602" s="141" t="s">
        <v>19781</v>
      </c>
      <c r="N602" s="141">
        <v>0</v>
      </c>
      <c r="O602" s="141" t="s">
        <v>33</v>
      </c>
      <c r="P602" s="141">
        <v>81076.28</v>
      </c>
      <c r="Q602" s="141">
        <v>4309650</v>
      </c>
      <c r="R602" s="141">
        <v>3653610</v>
      </c>
      <c r="S602" s="141">
        <v>84.78</v>
      </c>
      <c r="T602" s="141">
        <v>0</v>
      </c>
      <c r="U602" s="141">
        <v>0</v>
      </c>
      <c r="V602" s="141" t="s">
        <v>23511</v>
      </c>
      <c r="W602" s="141" t="s">
        <v>23512</v>
      </c>
      <c r="X602" s="141" t="s">
        <v>7377</v>
      </c>
      <c r="Y602" s="141" t="s">
        <v>4625</v>
      </c>
      <c r="Z602" s="141" t="str">
        <f t="shared" si="9"/>
        <v>Transcriptome101PE</v>
      </c>
      <c r="AA602" s="143">
        <v>0</v>
      </c>
      <c r="AB602" s="143" t="s">
        <v>30</v>
      </c>
      <c r="AC602" s="156" t="s">
        <v>139</v>
      </c>
      <c r="AD602" s="205"/>
    </row>
    <row r="603" spans="1:30" s="39" customFormat="1" ht="24" customHeight="1">
      <c r="A603" s="219">
        <v>42886</v>
      </c>
      <c r="B603" s="218" t="s">
        <v>23183</v>
      </c>
      <c r="C603" s="147">
        <v>0</v>
      </c>
      <c r="D603" s="147" t="s">
        <v>1248</v>
      </c>
      <c r="E603" s="219" t="s">
        <v>23178</v>
      </c>
      <c r="F603" s="219">
        <v>42884</v>
      </c>
      <c r="G603" s="135" t="s">
        <v>6941</v>
      </c>
      <c r="H603" s="147" t="s">
        <v>23177</v>
      </c>
      <c r="I603" s="147">
        <v>1</v>
      </c>
      <c r="J603" s="215" t="s">
        <v>2392</v>
      </c>
      <c r="K603" s="219" t="s">
        <v>19023</v>
      </c>
      <c r="L603" s="216" t="s">
        <v>350</v>
      </c>
      <c r="M603" s="219"/>
      <c r="N603" s="215">
        <v>0</v>
      </c>
      <c r="O603" s="135" t="s">
        <v>33</v>
      </c>
      <c r="P603" s="215">
        <v>37757.370000000003</v>
      </c>
      <c r="Q603" s="215">
        <v>3261505</v>
      </c>
      <c r="R603" s="135">
        <v>3070592</v>
      </c>
      <c r="S603" s="135">
        <v>94.3</v>
      </c>
      <c r="T603" s="215">
        <v>0</v>
      </c>
      <c r="U603" s="215">
        <v>0</v>
      </c>
      <c r="V603" s="215" t="s">
        <v>23182</v>
      </c>
      <c r="W603" s="135" t="s">
        <v>23181</v>
      </c>
      <c r="X603" s="219" t="s">
        <v>23180</v>
      </c>
      <c r="Y603" s="147" t="s">
        <v>4625</v>
      </c>
      <c r="Z603" s="147" t="str">
        <f t="shared" si="9"/>
        <v>0101PE</v>
      </c>
      <c r="AA603" s="261">
        <v>0</v>
      </c>
      <c r="AB603" s="213" t="s">
        <v>2544</v>
      </c>
      <c r="AC603" s="213" t="s">
        <v>16125</v>
      </c>
      <c r="AD603" s="218"/>
    </row>
    <row r="604" spans="1:30" s="39" customFormat="1" ht="24" customHeight="1">
      <c r="A604" s="211">
        <v>42886</v>
      </c>
      <c r="B604" s="210" t="s">
        <v>23179</v>
      </c>
      <c r="C604" s="141">
        <v>0</v>
      </c>
      <c r="D604" s="141" t="s">
        <v>1248</v>
      </c>
      <c r="E604" s="210" t="s">
        <v>23178</v>
      </c>
      <c r="F604" s="151">
        <v>42884</v>
      </c>
      <c r="G604" s="141" t="s">
        <v>3122</v>
      </c>
      <c r="H604" s="208" t="s">
        <v>23177</v>
      </c>
      <c r="I604" s="141">
        <v>2</v>
      </c>
      <c r="J604" s="220" t="s">
        <v>2392</v>
      </c>
      <c r="K604" s="267" t="s">
        <v>19023</v>
      </c>
      <c r="L604" s="208" t="s">
        <v>3058</v>
      </c>
      <c r="M604" s="141"/>
      <c r="N604" s="208">
        <v>0</v>
      </c>
      <c r="O604" s="141" t="s">
        <v>33</v>
      </c>
      <c r="P604" s="141">
        <v>37700.949999999997</v>
      </c>
      <c r="Q604" s="141">
        <v>3265663</v>
      </c>
      <c r="R604" s="141">
        <v>3069118</v>
      </c>
      <c r="S604" s="208">
        <v>94.1</v>
      </c>
      <c r="T604" s="208">
        <v>0</v>
      </c>
      <c r="U604" s="208">
        <v>0</v>
      </c>
      <c r="V604" s="141" t="s">
        <v>23176</v>
      </c>
      <c r="W604" s="141" t="s">
        <v>23175</v>
      </c>
      <c r="X604" s="208" t="s">
        <v>23174</v>
      </c>
      <c r="Y604" s="141" t="s">
        <v>4625</v>
      </c>
      <c r="Z604" s="141" t="str">
        <f t="shared" si="9"/>
        <v>0101PE</v>
      </c>
      <c r="AA604" s="260">
        <v>0</v>
      </c>
      <c r="AB604" s="207" t="s">
        <v>2544</v>
      </c>
      <c r="AC604" s="207" t="s">
        <v>16125</v>
      </c>
      <c r="AD604" s="141"/>
    </row>
    <row r="605" spans="1:30" s="39" customFormat="1" ht="24" customHeight="1">
      <c r="A605" s="219">
        <v>42886</v>
      </c>
      <c r="B605" s="218" t="s">
        <v>23173</v>
      </c>
      <c r="C605" s="147">
        <v>0</v>
      </c>
      <c r="D605" s="147" t="s">
        <v>1248</v>
      </c>
      <c r="E605" s="219" t="s">
        <v>23168</v>
      </c>
      <c r="F605" s="219">
        <v>42884</v>
      </c>
      <c r="G605" s="135" t="s">
        <v>6941</v>
      </c>
      <c r="H605" s="147" t="s">
        <v>23167</v>
      </c>
      <c r="I605" s="147">
        <v>1</v>
      </c>
      <c r="J605" s="215" t="s">
        <v>20511</v>
      </c>
      <c r="K605" s="219" t="s">
        <v>23172</v>
      </c>
      <c r="L605" s="216" t="s">
        <v>350</v>
      </c>
      <c r="M605" s="219"/>
      <c r="N605" s="215">
        <v>0</v>
      </c>
      <c r="O605" s="135" t="s">
        <v>33</v>
      </c>
      <c r="P605" s="215">
        <v>38381.17</v>
      </c>
      <c r="Q605" s="215">
        <v>3304337</v>
      </c>
      <c r="R605" s="135">
        <v>3105896</v>
      </c>
      <c r="S605" s="135">
        <v>94.2</v>
      </c>
      <c r="T605" s="215">
        <v>0</v>
      </c>
      <c r="U605" s="215">
        <v>0</v>
      </c>
      <c r="V605" s="215" t="s">
        <v>23171</v>
      </c>
      <c r="W605" s="135" t="s">
        <v>10796</v>
      </c>
      <c r="X605" s="219" t="s">
        <v>23170</v>
      </c>
      <c r="Y605" s="147" t="s">
        <v>4625</v>
      </c>
      <c r="Z605" s="147" t="str">
        <f t="shared" si="9"/>
        <v>0101PE</v>
      </c>
      <c r="AA605" s="261">
        <v>0.1</v>
      </c>
      <c r="AB605" s="213" t="s">
        <v>2544</v>
      </c>
      <c r="AC605" s="213" t="s">
        <v>16125</v>
      </c>
      <c r="AD605" s="218"/>
    </row>
    <row r="606" spans="1:30" s="39" customFormat="1" ht="24" customHeight="1">
      <c r="A606" s="211">
        <v>42886</v>
      </c>
      <c r="B606" s="210" t="s">
        <v>23169</v>
      </c>
      <c r="C606" s="141">
        <v>0</v>
      </c>
      <c r="D606" s="141" t="s">
        <v>1248</v>
      </c>
      <c r="E606" s="210" t="s">
        <v>23168</v>
      </c>
      <c r="F606" s="151">
        <v>42884</v>
      </c>
      <c r="G606" s="141" t="s">
        <v>3122</v>
      </c>
      <c r="H606" s="208" t="s">
        <v>23167</v>
      </c>
      <c r="I606" s="141">
        <v>2</v>
      </c>
      <c r="J606" s="220" t="s">
        <v>20511</v>
      </c>
      <c r="K606" s="267" t="s">
        <v>23166</v>
      </c>
      <c r="L606" s="208" t="s">
        <v>3058</v>
      </c>
      <c r="M606" s="141"/>
      <c r="N606" s="208">
        <v>0</v>
      </c>
      <c r="O606" s="141" t="s">
        <v>33</v>
      </c>
      <c r="P606" s="141">
        <v>37714.120000000003</v>
      </c>
      <c r="Q606" s="141">
        <v>3235301</v>
      </c>
      <c r="R606" s="141">
        <v>3052060</v>
      </c>
      <c r="S606" s="208">
        <v>94.5</v>
      </c>
      <c r="T606" s="208">
        <v>0</v>
      </c>
      <c r="U606" s="208">
        <v>0</v>
      </c>
      <c r="V606" s="141" t="s">
        <v>23165</v>
      </c>
      <c r="W606" s="141" t="s">
        <v>23164</v>
      </c>
      <c r="X606" s="208" t="s">
        <v>23163</v>
      </c>
      <c r="Y606" s="141" t="s">
        <v>4625</v>
      </c>
      <c r="Z606" s="141" t="str">
        <f t="shared" si="9"/>
        <v>0101PE</v>
      </c>
      <c r="AA606" s="260">
        <v>0.1</v>
      </c>
      <c r="AB606" s="207" t="s">
        <v>2544</v>
      </c>
      <c r="AC606" s="207" t="s">
        <v>16125</v>
      </c>
      <c r="AD606" s="141"/>
    </row>
    <row r="607" spans="1:30" s="39" customFormat="1" ht="24" customHeight="1">
      <c r="A607" s="219">
        <v>42886</v>
      </c>
      <c r="B607" s="218" t="s">
        <v>23158</v>
      </c>
      <c r="C607" s="147">
        <v>0</v>
      </c>
      <c r="D607" s="147" t="s">
        <v>1248</v>
      </c>
      <c r="E607" s="219" t="s">
        <v>23162</v>
      </c>
      <c r="F607" s="219">
        <v>42884</v>
      </c>
      <c r="G607" s="135" t="s">
        <v>6962</v>
      </c>
      <c r="H607" s="147" t="s">
        <v>23156</v>
      </c>
      <c r="I607" s="147">
        <v>1</v>
      </c>
      <c r="J607" s="215" t="s">
        <v>2392</v>
      </c>
      <c r="K607" s="219" t="s">
        <v>19023</v>
      </c>
      <c r="L607" s="216" t="s">
        <v>350</v>
      </c>
      <c r="M607" s="219"/>
      <c r="N607" s="215">
        <v>0</v>
      </c>
      <c r="O607" s="135" t="s">
        <v>33</v>
      </c>
      <c r="P607" s="215">
        <v>35073.599999999999</v>
      </c>
      <c r="Q607" s="215">
        <v>3119416</v>
      </c>
      <c r="R607" s="135">
        <v>2880529</v>
      </c>
      <c r="S607" s="135">
        <v>92.5</v>
      </c>
      <c r="T607" s="215">
        <v>0</v>
      </c>
      <c r="U607" s="215">
        <v>0</v>
      </c>
      <c r="V607" s="215" t="s">
        <v>23161</v>
      </c>
      <c r="W607" s="135" t="s">
        <v>23160</v>
      </c>
      <c r="X607" s="219" t="s">
        <v>23159</v>
      </c>
      <c r="Y607" s="147" t="s">
        <v>4625</v>
      </c>
      <c r="Z607" s="147" t="str">
        <f t="shared" si="9"/>
        <v>0101PE</v>
      </c>
      <c r="AA607" s="261">
        <v>0</v>
      </c>
      <c r="AB607" s="213" t="s">
        <v>2544</v>
      </c>
      <c r="AC607" s="213" t="s">
        <v>16125</v>
      </c>
      <c r="AD607" s="218"/>
    </row>
    <row r="608" spans="1:30" s="39" customFormat="1" ht="24" customHeight="1">
      <c r="A608" s="211">
        <v>42886</v>
      </c>
      <c r="B608" s="210" t="s">
        <v>23158</v>
      </c>
      <c r="C608" s="141">
        <v>0</v>
      </c>
      <c r="D608" s="141" t="s">
        <v>1248</v>
      </c>
      <c r="E608" s="210" t="s">
        <v>23157</v>
      </c>
      <c r="F608" s="151">
        <v>42884</v>
      </c>
      <c r="G608" s="141" t="s">
        <v>3104</v>
      </c>
      <c r="H608" s="208" t="s">
        <v>23156</v>
      </c>
      <c r="I608" s="141">
        <v>2</v>
      </c>
      <c r="J608" s="208" t="s">
        <v>2392</v>
      </c>
      <c r="K608" s="264" t="s">
        <v>19023</v>
      </c>
      <c r="L608" s="208" t="s">
        <v>3058</v>
      </c>
      <c r="M608" s="141"/>
      <c r="N608" s="208">
        <v>0</v>
      </c>
      <c r="O608" s="141" t="s">
        <v>33</v>
      </c>
      <c r="P608" s="141">
        <v>33917.449999999997</v>
      </c>
      <c r="Q608" s="141">
        <v>3000732</v>
      </c>
      <c r="R608" s="141">
        <v>2784334</v>
      </c>
      <c r="S608" s="208">
        <v>92.9</v>
      </c>
      <c r="T608" s="208">
        <v>0</v>
      </c>
      <c r="U608" s="208">
        <v>0</v>
      </c>
      <c r="V608" s="141" t="s">
        <v>23155</v>
      </c>
      <c r="W608" s="141" t="s">
        <v>23154</v>
      </c>
      <c r="X608" s="208" t="s">
        <v>23153</v>
      </c>
      <c r="Y608" s="141" t="s">
        <v>4625</v>
      </c>
      <c r="Z608" s="141" t="str">
        <f t="shared" si="9"/>
        <v>0101PE</v>
      </c>
      <c r="AA608" s="260">
        <v>0</v>
      </c>
      <c r="AB608" s="207" t="s">
        <v>2544</v>
      </c>
      <c r="AC608" s="207" t="s">
        <v>16125</v>
      </c>
      <c r="AD608" s="141"/>
    </row>
    <row r="609" spans="1:30" s="39" customFormat="1" ht="24" customHeight="1">
      <c r="A609" s="219">
        <v>42886</v>
      </c>
      <c r="B609" s="218" t="s">
        <v>23152</v>
      </c>
      <c r="C609" s="147">
        <v>0</v>
      </c>
      <c r="D609" s="147" t="s">
        <v>1248</v>
      </c>
      <c r="E609" s="219" t="s">
        <v>23148</v>
      </c>
      <c r="F609" s="219">
        <v>42884</v>
      </c>
      <c r="G609" s="135" t="s">
        <v>6962</v>
      </c>
      <c r="H609" s="147" t="s">
        <v>23147</v>
      </c>
      <c r="I609" s="147">
        <v>1</v>
      </c>
      <c r="J609" s="215" t="s">
        <v>20511</v>
      </c>
      <c r="K609" s="219" t="s">
        <v>23146</v>
      </c>
      <c r="L609" s="216" t="s">
        <v>350</v>
      </c>
      <c r="M609" s="219"/>
      <c r="N609" s="215">
        <v>0</v>
      </c>
      <c r="O609" s="135" t="s">
        <v>33</v>
      </c>
      <c r="P609" s="215">
        <v>32285.49</v>
      </c>
      <c r="Q609" s="215">
        <v>3024052</v>
      </c>
      <c r="R609" s="135">
        <v>2790744</v>
      </c>
      <c r="S609" s="135">
        <v>92.5</v>
      </c>
      <c r="T609" s="215">
        <v>0</v>
      </c>
      <c r="U609" s="215">
        <v>0</v>
      </c>
      <c r="V609" s="215" t="s">
        <v>23151</v>
      </c>
      <c r="W609" s="135" t="s">
        <v>7973</v>
      </c>
      <c r="X609" s="219" t="s">
        <v>23150</v>
      </c>
      <c r="Y609" s="147" t="s">
        <v>4625</v>
      </c>
      <c r="Z609" s="147" t="str">
        <f t="shared" si="9"/>
        <v>0101PE</v>
      </c>
      <c r="AA609" s="261">
        <v>0.12195121951219512</v>
      </c>
      <c r="AB609" s="213" t="s">
        <v>2544</v>
      </c>
      <c r="AC609" s="213" t="s">
        <v>16125</v>
      </c>
      <c r="AD609" s="218"/>
    </row>
    <row r="610" spans="1:30" s="39" customFormat="1" ht="24" customHeight="1">
      <c r="A610" s="211">
        <v>42886</v>
      </c>
      <c r="B610" s="210" t="s">
        <v>23149</v>
      </c>
      <c r="C610" s="141">
        <v>0</v>
      </c>
      <c r="D610" s="141" t="s">
        <v>1248</v>
      </c>
      <c r="E610" s="210" t="s">
        <v>23148</v>
      </c>
      <c r="F610" s="151">
        <v>42884</v>
      </c>
      <c r="G610" s="141" t="s">
        <v>3104</v>
      </c>
      <c r="H610" s="208" t="s">
        <v>23147</v>
      </c>
      <c r="I610" s="141">
        <v>2</v>
      </c>
      <c r="J610" s="220" t="s">
        <v>20511</v>
      </c>
      <c r="K610" s="267" t="s">
        <v>23146</v>
      </c>
      <c r="L610" s="208" t="s">
        <v>3058</v>
      </c>
      <c r="M610" s="141"/>
      <c r="N610" s="208">
        <v>0</v>
      </c>
      <c r="O610" s="141" t="s">
        <v>33</v>
      </c>
      <c r="P610" s="141">
        <v>33091.53</v>
      </c>
      <c r="Q610" s="141">
        <v>3131191</v>
      </c>
      <c r="R610" s="141">
        <v>2865561</v>
      </c>
      <c r="S610" s="208">
        <v>91.7</v>
      </c>
      <c r="T610" s="208">
        <v>0</v>
      </c>
      <c r="U610" s="208">
        <v>0</v>
      </c>
      <c r="V610" s="141" t="s">
        <v>23145</v>
      </c>
      <c r="W610" s="141" t="s">
        <v>7233</v>
      </c>
      <c r="X610" s="208" t="s">
        <v>23144</v>
      </c>
      <c r="Y610" s="141" t="s">
        <v>4625</v>
      </c>
      <c r="Z610" s="141" t="str">
        <f t="shared" si="9"/>
        <v>0101PE</v>
      </c>
      <c r="AA610" s="260">
        <v>0.12195121951219512</v>
      </c>
      <c r="AB610" s="207" t="s">
        <v>23143</v>
      </c>
      <c r="AC610" s="207" t="s">
        <v>23142</v>
      </c>
      <c r="AD610" s="141"/>
    </row>
    <row r="611" spans="1:30" s="247" customFormat="1" ht="24" customHeight="1">
      <c r="A611" s="133">
        <v>42886</v>
      </c>
      <c r="B611" s="134" t="s">
        <v>23710</v>
      </c>
      <c r="C611" s="135" t="s">
        <v>4599</v>
      </c>
      <c r="D611" s="135" t="s">
        <v>31</v>
      </c>
      <c r="E611" s="135" t="s">
        <v>23709</v>
      </c>
      <c r="F611" s="159">
        <v>42884</v>
      </c>
      <c r="G611" s="135" t="s">
        <v>410</v>
      </c>
      <c r="H611" s="135" t="s">
        <v>23708</v>
      </c>
      <c r="I611" s="135">
        <v>1</v>
      </c>
      <c r="J611" s="135" t="s">
        <v>32</v>
      </c>
      <c r="K611" s="135" t="s">
        <v>28</v>
      </c>
      <c r="L611" s="135">
        <v>0</v>
      </c>
      <c r="M611" s="135" t="s">
        <v>23689</v>
      </c>
      <c r="N611" s="135">
        <v>0</v>
      </c>
      <c r="O611" s="135">
        <v>49</v>
      </c>
      <c r="P611" s="135">
        <v>19116.38</v>
      </c>
      <c r="Q611" s="135">
        <v>4309650</v>
      </c>
      <c r="R611" s="135">
        <v>3526002</v>
      </c>
      <c r="S611" s="135">
        <v>81.819999999999993</v>
      </c>
      <c r="T611" s="135">
        <v>92.84</v>
      </c>
      <c r="U611" s="135">
        <v>1.54</v>
      </c>
      <c r="V611" s="135">
        <v>51.11</v>
      </c>
      <c r="W611" s="135">
        <v>99.14</v>
      </c>
      <c r="X611" s="135">
        <v>96.84</v>
      </c>
      <c r="Y611" s="147" t="s">
        <v>3772</v>
      </c>
      <c r="Z611" s="147" t="str">
        <f t="shared" si="9"/>
        <v>RNA-Seq50SE</v>
      </c>
      <c r="AA611" s="137">
        <v>0</v>
      </c>
      <c r="AB611" s="138" t="s">
        <v>30</v>
      </c>
      <c r="AC611" s="154" t="s">
        <v>3343</v>
      </c>
      <c r="AD611" s="155"/>
    </row>
    <row r="612" spans="1:30" s="247" customFormat="1" ht="24" customHeight="1">
      <c r="A612" s="139">
        <v>42886</v>
      </c>
      <c r="B612" s="140" t="s">
        <v>23707</v>
      </c>
      <c r="C612" s="141" t="s">
        <v>37</v>
      </c>
      <c r="D612" s="141" t="s">
        <v>31</v>
      </c>
      <c r="E612" s="141" t="s">
        <v>23706</v>
      </c>
      <c r="F612" s="151">
        <v>42884</v>
      </c>
      <c r="G612" s="141" t="s">
        <v>410</v>
      </c>
      <c r="H612" s="141" t="s">
        <v>23690</v>
      </c>
      <c r="I612" s="141">
        <v>2</v>
      </c>
      <c r="J612" s="144" t="s">
        <v>4698</v>
      </c>
      <c r="K612" s="144" t="s">
        <v>23705</v>
      </c>
      <c r="L612" s="141">
        <v>0</v>
      </c>
      <c r="M612" s="141" t="s">
        <v>23689</v>
      </c>
      <c r="N612" s="141">
        <v>0</v>
      </c>
      <c r="O612" s="141">
        <v>49</v>
      </c>
      <c r="P612" s="141">
        <v>14670.11</v>
      </c>
      <c r="Q612" s="141">
        <v>4309650</v>
      </c>
      <c r="R612" s="141">
        <v>2904923</v>
      </c>
      <c r="S612" s="141">
        <v>67.41</v>
      </c>
      <c r="T612" s="141">
        <v>0</v>
      </c>
      <c r="U612" s="141">
        <v>0</v>
      </c>
      <c r="V612" s="141">
        <v>47.41</v>
      </c>
      <c r="W612" s="141">
        <v>96.22</v>
      </c>
      <c r="X612" s="141">
        <v>85.43</v>
      </c>
      <c r="Y612" s="141" t="s">
        <v>3772</v>
      </c>
      <c r="Z612" s="141" t="str">
        <f t="shared" si="9"/>
        <v>RNA-Seq50SE</v>
      </c>
      <c r="AA612" s="143">
        <v>0.77777777777777779</v>
      </c>
      <c r="AB612" s="143" t="s">
        <v>30</v>
      </c>
      <c r="AC612" s="143" t="s">
        <v>3343</v>
      </c>
      <c r="AD612" s="143"/>
    </row>
    <row r="613" spans="1:30" s="247" customFormat="1" ht="24" customHeight="1">
      <c r="A613" s="139">
        <v>42886</v>
      </c>
      <c r="B613" s="140" t="s">
        <v>23704</v>
      </c>
      <c r="C613" s="141" t="s">
        <v>4886</v>
      </c>
      <c r="D613" s="141" t="s">
        <v>31</v>
      </c>
      <c r="E613" s="141" t="s">
        <v>23703</v>
      </c>
      <c r="F613" s="151">
        <v>42884</v>
      </c>
      <c r="G613" s="141" t="s">
        <v>410</v>
      </c>
      <c r="H613" s="141" t="s">
        <v>23690</v>
      </c>
      <c r="I613" s="141">
        <v>3</v>
      </c>
      <c r="J613" s="141" t="s">
        <v>32</v>
      </c>
      <c r="K613" s="141" t="s">
        <v>28</v>
      </c>
      <c r="L613" s="141">
        <v>0</v>
      </c>
      <c r="M613" s="141" t="s">
        <v>23689</v>
      </c>
      <c r="N613" s="141">
        <v>0</v>
      </c>
      <c r="O613" s="141">
        <v>49</v>
      </c>
      <c r="P613" s="141">
        <v>18026.87</v>
      </c>
      <c r="Q613" s="141">
        <v>4309650</v>
      </c>
      <c r="R613" s="141">
        <v>3404944</v>
      </c>
      <c r="S613" s="141">
        <v>79.010000000000005</v>
      </c>
      <c r="T613" s="141">
        <v>0</v>
      </c>
      <c r="U613" s="141">
        <v>0</v>
      </c>
      <c r="V613" s="141">
        <v>45.76</v>
      </c>
      <c r="W613" s="141">
        <v>98.95</v>
      </c>
      <c r="X613" s="141">
        <v>96.41</v>
      </c>
      <c r="Y613" s="141" t="s">
        <v>3772</v>
      </c>
      <c r="Z613" s="141" t="str">
        <f t="shared" si="9"/>
        <v>Chip-seq50SE</v>
      </c>
      <c r="AA613" s="143">
        <v>0</v>
      </c>
      <c r="AB613" s="143" t="s">
        <v>30</v>
      </c>
      <c r="AC613" s="143" t="s">
        <v>3343</v>
      </c>
      <c r="AD613" s="143"/>
    </row>
    <row r="614" spans="1:30" s="247" customFormat="1" ht="24" customHeight="1">
      <c r="A614" s="139">
        <v>42886</v>
      </c>
      <c r="B614" s="140" t="s">
        <v>23702</v>
      </c>
      <c r="C614" s="141" t="s">
        <v>179</v>
      </c>
      <c r="D614" s="141" t="s">
        <v>31</v>
      </c>
      <c r="E614" s="141" t="s">
        <v>23701</v>
      </c>
      <c r="F614" s="151">
        <v>42884</v>
      </c>
      <c r="G614" s="141" t="s">
        <v>410</v>
      </c>
      <c r="H614" s="141" t="s">
        <v>23690</v>
      </c>
      <c r="I614" s="141">
        <v>4</v>
      </c>
      <c r="J614" s="141" t="s">
        <v>32</v>
      </c>
      <c r="K614" s="141" t="s">
        <v>28</v>
      </c>
      <c r="L614" s="141">
        <v>0</v>
      </c>
      <c r="M614" s="141" t="s">
        <v>23689</v>
      </c>
      <c r="N614" s="141">
        <v>0</v>
      </c>
      <c r="O614" s="141">
        <v>49</v>
      </c>
      <c r="P614" s="141">
        <v>20083.849999999999</v>
      </c>
      <c r="Q614" s="141">
        <v>4309650</v>
      </c>
      <c r="R614" s="141">
        <v>3699077</v>
      </c>
      <c r="S614" s="141">
        <v>85.83</v>
      </c>
      <c r="T614" s="141">
        <v>0</v>
      </c>
      <c r="U614" s="141">
        <v>0</v>
      </c>
      <c r="V614" s="141">
        <v>52.01</v>
      </c>
      <c r="W614" s="141">
        <v>99.08</v>
      </c>
      <c r="X614" s="141">
        <v>97.01</v>
      </c>
      <c r="Y614" s="141" t="s">
        <v>3772</v>
      </c>
      <c r="Z614" s="141" t="str">
        <f t="shared" si="9"/>
        <v>SmallRNA50SE</v>
      </c>
      <c r="AA614" s="143">
        <v>0</v>
      </c>
      <c r="AB614" s="143" t="s">
        <v>30</v>
      </c>
      <c r="AC614" s="143" t="s">
        <v>3343</v>
      </c>
      <c r="AD614" s="143"/>
    </row>
    <row r="615" spans="1:30" s="247" customFormat="1" ht="24" customHeight="1">
      <c r="A615" s="139">
        <v>42886</v>
      </c>
      <c r="B615" s="140" t="s">
        <v>23700</v>
      </c>
      <c r="C615" s="141" t="s">
        <v>179</v>
      </c>
      <c r="D615" s="141" t="s">
        <v>31</v>
      </c>
      <c r="E615" s="141" t="s">
        <v>23699</v>
      </c>
      <c r="F615" s="151">
        <v>42884</v>
      </c>
      <c r="G615" s="141" t="s">
        <v>410</v>
      </c>
      <c r="H615" s="141" t="s">
        <v>23690</v>
      </c>
      <c r="I615" s="141">
        <v>5</v>
      </c>
      <c r="J615" s="141" t="s">
        <v>32</v>
      </c>
      <c r="K615" s="141" t="s">
        <v>28</v>
      </c>
      <c r="L615" s="141">
        <v>0</v>
      </c>
      <c r="M615" s="141" t="s">
        <v>23689</v>
      </c>
      <c r="N615" s="141">
        <v>0</v>
      </c>
      <c r="O615" s="141">
        <v>49</v>
      </c>
      <c r="P615" s="141">
        <v>18968.09</v>
      </c>
      <c r="Q615" s="141">
        <v>4309650</v>
      </c>
      <c r="R615" s="141">
        <v>3483510</v>
      </c>
      <c r="S615" s="141">
        <v>80.83</v>
      </c>
      <c r="T615" s="141">
        <v>0</v>
      </c>
      <c r="U615" s="141">
        <v>0</v>
      </c>
      <c r="V615" s="141">
        <v>50.97</v>
      </c>
      <c r="W615" s="141">
        <v>98.69</v>
      </c>
      <c r="X615" s="141">
        <v>95.64</v>
      </c>
      <c r="Y615" s="141" t="s">
        <v>3772</v>
      </c>
      <c r="Z615" s="141" t="str">
        <f t="shared" si="9"/>
        <v>SmallRNA50SE</v>
      </c>
      <c r="AA615" s="143">
        <v>0</v>
      </c>
      <c r="AB615" s="143" t="s">
        <v>30</v>
      </c>
      <c r="AC615" s="143" t="s">
        <v>3343</v>
      </c>
      <c r="AD615" s="143"/>
    </row>
    <row r="616" spans="1:30" s="247" customFormat="1" ht="24" customHeight="1">
      <c r="A616" s="139">
        <v>42886</v>
      </c>
      <c r="B616" s="140" t="s">
        <v>23698</v>
      </c>
      <c r="C616" s="141">
        <v>0</v>
      </c>
      <c r="D616" s="141" t="s">
        <v>31</v>
      </c>
      <c r="E616" s="141" t="s">
        <v>23697</v>
      </c>
      <c r="F616" s="151">
        <v>42884</v>
      </c>
      <c r="G616" s="141" t="s">
        <v>410</v>
      </c>
      <c r="H616" s="141" t="s">
        <v>23690</v>
      </c>
      <c r="I616" s="141">
        <v>6</v>
      </c>
      <c r="J616" s="144" t="s">
        <v>24044</v>
      </c>
      <c r="K616" s="144" t="s">
        <v>23696</v>
      </c>
      <c r="L616" s="141">
        <v>0</v>
      </c>
      <c r="M616" s="141" t="s">
        <v>23689</v>
      </c>
      <c r="N616" s="141">
        <v>0</v>
      </c>
      <c r="O616" s="141">
        <v>49</v>
      </c>
      <c r="P616" s="141">
        <v>13743.05</v>
      </c>
      <c r="Q616" s="141">
        <v>4309650</v>
      </c>
      <c r="R616" s="141">
        <v>2697693</v>
      </c>
      <c r="S616" s="141">
        <v>62.6</v>
      </c>
      <c r="T616" s="141">
        <v>0</v>
      </c>
      <c r="U616" s="141">
        <v>0</v>
      </c>
      <c r="V616" s="141">
        <v>50.1</v>
      </c>
      <c r="W616" s="141">
        <v>97.2</v>
      </c>
      <c r="X616" s="141">
        <v>92.74</v>
      </c>
      <c r="Y616" s="141" t="s">
        <v>3772</v>
      </c>
      <c r="Z616" s="141" t="str">
        <f t="shared" si="9"/>
        <v>050SE</v>
      </c>
      <c r="AA616" s="143">
        <v>0.44444444444444442</v>
      </c>
      <c r="AB616" s="143" t="s">
        <v>30</v>
      </c>
      <c r="AC616" s="143" t="s">
        <v>3343</v>
      </c>
      <c r="AD616" s="143"/>
    </row>
    <row r="617" spans="1:30" s="247" customFormat="1" ht="24" customHeight="1">
      <c r="A617" s="139">
        <v>42886</v>
      </c>
      <c r="B617" s="140" t="s">
        <v>23695</v>
      </c>
      <c r="C617" s="141" t="s">
        <v>170</v>
      </c>
      <c r="D617" s="141" t="s">
        <v>31</v>
      </c>
      <c r="E617" s="141" t="s">
        <v>23694</v>
      </c>
      <c r="F617" s="151">
        <v>42884</v>
      </c>
      <c r="G617" s="141" t="s">
        <v>410</v>
      </c>
      <c r="H617" s="141" t="s">
        <v>24038</v>
      </c>
      <c r="I617" s="141">
        <v>7</v>
      </c>
      <c r="J617" s="144" t="s">
        <v>22363</v>
      </c>
      <c r="K617" s="144" t="s">
        <v>23693</v>
      </c>
      <c r="L617" s="141">
        <v>0</v>
      </c>
      <c r="M617" s="141" t="s">
        <v>23689</v>
      </c>
      <c r="N617" s="141">
        <v>0</v>
      </c>
      <c r="O617" s="141">
        <v>49</v>
      </c>
      <c r="P617" s="141">
        <v>10897.62</v>
      </c>
      <c r="Q617" s="141">
        <v>4309650</v>
      </c>
      <c r="R617" s="141">
        <v>2044060</v>
      </c>
      <c r="S617" s="141">
        <v>47.43</v>
      </c>
      <c r="T617" s="141">
        <v>0</v>
      </c>
      <c r="U617" s="141">
        <v>0</v>
      </c>
      <c r="V617" s="141">
        <v>52.8</v>
      </c>
      <c r="W617" s="141">
        <v>83.63</v>
      </c>
      <c r="X617" s="141">
        <v>59.22</v>
      </c>
      <c r="Y617" s="141" t="s">
        <v>3772</v>
      </c>
      <c r="Z617" s="141" t="str">
        <f t="shared" si="9"/>
        <v>Methylation50SE</v>
      </c>
      <c r="AA617" s="143">
        <v>1</v>
      </c>
      <c r="AB617" s="143" t="s">
        <v>30</v>
      </c>
      <c r="AC617" s="143" t="s">
        <v>3343</v>
      </c>
      <c r="AD617" s="143"/>
    </row>
    <row r="618" spans="1:30" s="247" customFormat="1" ht="24" customHeight="1">
      <c r="A618" s="139">
        <v>42886</v>
      </c>
      <c r="B618" s="140" t="s">
        <v>23692</v>
      </c>
      <c r="C618" s="141" t="s">
        <v>4886</v>
      </c>
      <c r="D618" s="141" t="s">
        <v>31</v>
      </c>
      <c r="E618" s="141" t="s">
        <v>23691</v>
      </c>
      <c r="F618" s="151">
        <v>42884</v>
      </c>
      <c r="G618" s="141" t="s">
        <v>410</v>
      </c>
      <c r="H618" s="141" t="s">
        <v>23690</v>
      </c>
      <c r="I618" s="141">
        <v>8</v>
      </c>
      <c r="J618" s="141" t="s">
        <v>32</v>
      </c>
      <c r="K618" s="141" t="s">
        <v>28</v>
      </c>
      <c r="L618" s="141">
        <v>0</v>
      </c>
      <c r="M618" s="141" t="s">
        <v>23689</v>
      </c>
      <c r="N618" s="141">
        <v>0</v>
      </c>
      <c r="O618" s="141">
        <v>49</v>
      </c>
      <c r="P618" s="141">
        <v>17464.37</v>
      </c>
      <c r="Q618" s="141">
        <v>4309650</v>
      </c>
      <c r="R618" s="141">
        <v>3314869</v>
      </c>
      <c r="S618" s="141">
        <v>76.92</v>
      </c>
      <c r="T618" s="141">
        <v>0</v>
      </c>
      <c r="U618" s="141">
        <v>0</v>
      </c>
      <c r="V618" s="141">
        <v>45.98</v>
      </c>
      <c r="W618" s="141">
        <v>99.07</v>
      </c>
      <c r="X618" s="141">
        <v>96.83</v>
      </c>
      <c r="Y618" s="141" t="s">
        <v>3772</v>
      </c>
      <c r="Z618" s="141" t="str">
        <f t="shared" si="9"/>
        <v>Chip-seq50SE</v>
      </c>
      <c r="AA618" s="143">
        <v>0</v>
      </c>
      <c r="AB618" s="143" t="s">
        <v>30</v>
      </c>
      <c r="AC618" s="143" t="s">
        <v>3343</v>
      </c>
      <c r="AD618" s="143"/>
    </row>
    <row r="619" spans="1:30" s="247" customFormat="1" ht="24" customHeight="1">
      <c r="A619" s="133">
        <v>42886</v>
      </c>
      <c r="B619" s="134" t="s">
        <v>16925</v>
      </c>
      <c r="C619" s="135" t="s">
        <v>27</v>
      </c>
      <c r="D619" s="135" t="s">
        <v>31</v>
      </c>
      <c r="E619" s="135" t="s">
        <v>23535</v>
      </c>
      <c r="F619" s="159">
        <v>42882</v>
      </c>
      <c r="G619" s="135" t="s">
        <v>40</v>
      </c>
      <c r="H619" s="135" t="s">
        <v>23534</v>
      </c>
      <c r="I619" s="135">
        <v>1</v>
      </c>
      <c r="J619" s="135" t="s">
        <v>32</v>
      </c>
      <c r="K619" s="135" t="s">
        <v>28</v>
      </c>
      <c r="L619" s="135">
        <v>0</v>
      </c>
      <c r="M619" s="135"/>
      <c r="N619" s="135">
        <v>0</v>
      </c>
      <c r="O619" s="135">
        <v>90</v>
      </c>
      <c r="P619" s="135">
        <v>9248.8700000000008</v>
      </c>
      <c r="Q619" s="135">
        <v>1917761</v>
      </c>
      <c r="R619" s="135">
        <v>1766733</v>
      </c>
      <c r="S619" s="135">
        <v>92.1</v>
      </c>
      <c r="T619" s="135">
        <v>6.4</v>
      </c>
      <c r="U619" s="135">
        <v>8.86</v>
      </c>
      <c r="V619" s="135">
        <v>32.619999999999997</v>
      </c>
      <c r="W619" s="135">
        <v>96.81</v>
      </c>
      <c r="X619" s="135">
        <v>94.7</v>
      </c>
      <c r="Y619" s="147" t="s">
        <v>14316</v>
      </c>
      <c r="Z619" s="187" t="str">
        <f t="shared" si="9"/>
        <v>Re-sequencing91SE</v>
      </c>
      <c r="AA619" s="137">
        <v>0</v>
      </c>
      <c r="AB619" s="138" t="s">
        <v>13904</v>
      </c>
      <c r="AC619" s="154" t="s">
        <v>3343</v>
      </c>
      <c r="AD619" s="155"/>
    </row>
    <row r="620" spans="1:30" s="247" customFormat="1" ht="24" customHeight="1">
      <c r="A620" s="139">
        <v>42886</v>
      </c>
      <c r="B620" s="140" t="s">
        <v>16922</v>
      </c>
      <c r="C620" s="141" t="s">
        <v>27</v>
      </c>
      <c r="D620" s="141" t="s">
        <v>31</v>
      </c>
      <c r="E620" s="141" t="s">
        <v>23533</v>
      </c>
      <c r="F620" s="151">
        <v>42882</v>
      </c>
      <c r="G620" s="141" t="s">
        <v>40</v>
      </c>
      <c r="H620" s="141" t="s">
        <v>24039</v>
      </c>
      <c r="I620" s="141">
        <v>2</v>
      </c>
      <c r="J620" s="144" t="s">
        <v>24042</v>
      </c>
      <c r="K620" s="144" t="s">
        <v>24043</v>
      </c>
      <c r="L620" s="141">
        <v>0</v>
      </c>
      <c r="M620" s="141"/>
      <c r="N620" s="141">
        <v>0</v>
      </c>
      <c r="O620" s="141">
        <v>90</v>
      </c>
      <c r="P620" s="141">
        <v>8881.91</v>
      </c>
      <c r="Q620" s="141">
        <v>1856366</v>
      </c>
      <c r="R620" s="141">
        <v>1698497</v>
      </c>
      <c r="S620" s="141">
        <v>91.5</v>
      </c>
      <c r="T620" s="141">
        <v>7.88</v>
      </c>
      <c r="U620" s="141">
        <v>7.81</v>
      </c>
      <c r="V620" s="141">
        <v>32.82</v>
      </c>
      <c r="W620" s="141">
        <v>96.75</v>
      </c>
      <c r="X620" s="141">
        <v>94.44</v>
      </c>
      <c r="Y620" s="141" t="s">
        <v>14316</v>
      </c>
      <c r="Z620" s="188" t="str">
        <f t="shared" si="9"/>
        <v>Re-sequencing91SE</v>
      </c>
      <c r="AA620" s="143">
        <v>1.8181818181818181E-2</v>
      </c>
      <c r="AB620" s="143" t="s">
        <v>13904</v>
      </c>
      <c r="AC620" s="143" t="s">
        <v>3343</v>
      </c>
      <c r="AD620" s="143"/>
    </row>
    <row r="621" spans="1:30" s="27" customFormat="1" ht="24" customHeight="1">
      <c r="A621" s="133">
        <v>42886</v>
      </c>
      <c r="B621" s="152" t="s">
        <v>23838</v>
      </c>
      <c r="C621" s="153" t="s">
        <v>6915</v>
      </c>
      <c r="D621" s="153" t="s">
        <v>31</v>
      </c>
      <c r="E621" s="153" t="s">
        <v>23839</v>
      </c>
      <c r="F621" s="133">
        <v>42882</v>
      </c>
      <c r="G621" s="153" t="s">
        <v>135</v>
      </c>
      <c r="H621" s="153" t="s">
        <v>23840</v>
      </c>
      <c r="I621" s="153">
        <v>1</v>
      </c>
      <c r="J621" s="153" t="s">
        <v>7715</v>
      </c>
      <c r="K621" s="153" t="s">
        <v>28</v>
      </c>
      <c r="L621" s="153" t="s">
        <v>2973</v>
      </c>
      <c r="M621" s="153" t="s">
        <v>21017</v>
      </c>
      <c r="N621" s="153">
        <v>200</v>
      </c>
      <c r="O621" s="153" t="s">
        <v>41</v>
      </c>
      <c r="P621" s="153">
        <v>114215.25</v>
      </c>
      <c r="Q621" s="153">
        <v>4309650</v>
      </c>
      <c r="R621" s="153">
        <v>3462519</v>
      </c>
      <c r="S621" s="153">
        <v>80.34</v>
      </c>
      <c r="T621" s="153" t="s">
        <v>23841</v>
      </c>
      <c r="U621" s="153" t="s">
        <v>23842</v>
      </c>
      <c r="V621" s="153" t="s">
        <v>23843</v>
      </c>
      <c r="W621" s="153" t="s">
        <v>23844</v>
      </c>
      <c r="X621" s="153" t="s">
        <v>23845</v>
      </c>
      <c r="Y621" s="147" t="s">
        <v>140</v>
      </c>
      <c r="Z621" s="147" t="str">
        <f t="shared" si="9"/>
        <v>Exome capture151PE</v>
      </c>
      <c r="AA621" s="154">
        <v>0</v>
      </c>
      <c r="AB621" s="155" t="s">
        <v>30</v>
      </c>
      <c r="AC621" s="155" t="s">
        <v>139</v>
      </c>
      <c r="AD621" s="206"/>
    </row>
    <row r="622" spans="1:30" s="27" customFormat="1" ht="24" customHeight="1">
      <c r="A622" s="139">
        <v>42886</v>
      </c>
      <c r="B622" s="140" t="s">
        <v>23838</v>
      </c>
      <c r="C622" s="141" t="s">
        <v>6915</v>
      </c>
      <c r="D622" s="141" t="s">
        <v>31</v>
      </c>
      <c r="E622" s="141" t="s">
        <v>23846</v>
      </c>
      <c r="F622" s="142">
        <v>42882</v>
      </c>
      <c r="G622" s="141" t="s">
        <v>135</v>
      </c>
      <c r="H622" s="141" t="s">
        <v>23847</v>
      </c>
      <c r="I622" s="141">
        <v>2</v>
      </c>
      <c r="J622" s="141" t="s">
        <v>7715</v>
      </c>
      <c r="K622" s="141" t="s">
        <v>28</v>
      </c>
      <c r="L622" s="141" t="s">
        <v>2973</v>
      </c>
      <c r="M622" s="141" t="s">
        <v>21017</v>
      </c>
      <c r="N622" s="141">
        <v>182</v>
      </c>
      <c r="O622" s="141" t="s">
        <v>41</v>
      </c>
      <c r="P622" s="141">
        <v>118719.16</v>
      </c>
      <c r="Q622" s="141">
        <v>4309650</v>
      </c>
      <c r="R622" s="141">
        <v>3587418</v>
      </c>
      <c r="S622" s="141">
        <v>83.24</v>
      </c>
      <c r="T622" s="141" t="s">
        <v>23848</v>
      </c>
      <c r="U622" s="141" t="s">
        <v>23849</v>
      </c>
      <c r="V622" s="141" t="s">
        <v>23850</v>
      </c>
      <c r="W622" s="141" t="s">
        <v>23851</v>
      </c>
      <c r="X622" s="141" t="s">
        <v>23852</v>
      </c>
      <c r="Y622" s="141" t="s">
        <v>140</v>
      </c>
      <c r="Z622" s="141" t="str">
        <f t="shared" si="9"/>
        <v>Exome capture151PE</v>
      </c>
      <c r="AA622" s="143">
        <v>0</v>
      </c>
      <c r="AB622" s="143" t="s">
        <v>30</v>
      </c>
      <c r="AC622" s="156" t="s">
        <v>139</v>
      </c>
      <c r="AD622" s="205"/>
    </row>
    <row r="623" spans="1:30" s="27" customFormat="1" ht="24" customHeight="1">
      <c r="A623" s="139">
        <v>42886</v>
      </c>
      <c r="B623" s="140" t="s">
        <v>23838</v>
      </c>
      <c r="C623" s="141" t="s">
        <v>6915</v>
      </c>
      <c r="D623" s="141" t="s">
        <v>31</v>
      </c>
      <c r="E623" s="141" t="s">
        <v>23853</v>
      </c>
      <c r="F623" s="142">
        <v>42882</v>
      </c>
      <c r="G623" s="141" t="s">
        <v>135</v>
      </c>
      <c r="H623" s="141" t="s">
        <v>23847</v>
      </c>
      <c r="I623" s="141">
        <v>3</v>
      </c>
      <c r="J623" s="141" t="s">
        <v>7715</v>
      </c>
      <c r="K623" s="141" t="s">
        <v>28</v>
      </c>
      <c r="L623" s="141" t="s">
        <v>2973</v>
      </c>
      <c r="M623" s="141" t="s">
        <v>21017</v>
      </c>
      <c r="N623" s="141">
        <v>182</v>
      </c>
      <c r="O623" s="141" t="s">
        <v>41</v>
      </c>
      <c r="P623" s="141">
        <v>119153.32</v>
      </c>
      <c r="Q623" s="141">
        <v>4309650</v>
      </c>
      <c r="R623" s="141">
        <v>3620953</v>
      </c>
      <c r="S623" s="141">
        <v>84.02</v>
      </c>
      <c r="T623" s="141" t="s">
        <v>23854</v>
      </c>
      <c r="U623" s="141" t="s">
        <v>23855</v>
      </c>
      <c r="V623" s="141" t="s">
        <v>23856</v>
      </c>
      <c r="W623" s="141" t="s">
        <v>23857</v>
      </c>
      <c r="X623" s="141" t="s">
        <v>23858</v>
      </c>
      <c r="Y623" s="141" t="s">
        <v>140</v>
      </c>
      <c r="Z623" s="141" t="str">
        <f t="shared" si="9"/>
        <v>Exome capture151PE</v>
      </c>
      <c r="AA623" s="143">
        <v>0</v>
      </c>
      <c r="AB623" s="143" t="s">
        <v>30</v>
      </c>
      <c r="AC623" s="156" t="s">
        <v>139</v>
      </c>
      <c r="AD623" s="205"/>
    </row>
    <row r="624" spans="1:30" s="27" customFormat="1" ht="24" customHeight="1">
      <c r="A624" s="139">
        <v>42886</v>
      </c>
      <c r="B624" s="140" t="s">
        <v>23859</v>
      </c>
      <c r="C624" s="141" t="s">
        <v>6915</v>
      </c>
      <c r="D624" s="141" t="s">
        <v>31</v>
      </c>
      <c r="E624" s="141" t="s">
        <v>23860</v>
      </c>
      <c r="F624" s="142">
        <v>42882</v>
      </c>
      <c r="G624" s="141" t="s">
        <v>135</v>
      </c>
      <c r="H624" s="141" t="s">
        <v>23847</v>
      </c>
      <c r="I624" s="141">
        <v>4</v>
      </c>
      <c r="J624" s="141" t="s">
        <v>7715</v>
      </c>
      <c r="K624" s="141" t="s">
        <v>28</v>
      </c>
      <c r="L624" s="141" t="s">
        <v>2973</v>
      </c>
      <c r="M624" s="141" t="s">
        <v>21017</v>
      </c>
      <c r="N624" s="141">
        <v>192</v>
      </c>
      <c r="O624" s="141" t="s">
        <v>41</v>
      </c>
      <c r="P624" s="141">
        <v>120194.64</v>
      </c>
      <c r="Q624" s="141">
        <v>4309650</v>
      </c>
      <c r="R624" s="141">
        <v>3642024</v>
      </c>
      <c r="S624" s="141">
        <v>84.51</v>
      </c>
      <c r="T624" s="141" t="s">
        <v>23861</v>
      </c>
      <c r="U624" s="141" t="s">
        <v>23862</v>
      </c>
      <c r="V624" s="141" t="s">
        <v>23863</v>
      </c>
      <c r="W624" s="141" t="s">
        <v>23864</v>
      </c>
      <c r="X624" s="141" t="s">
        <v>23865</v>
      </c>
      <c r="Y624" s="141" t="s">
        <v>140</v>
      </c>
      <c r="Z624" s="141" t="str">
        <f t="shared" si="9"/>
        <v>Exome capture151PE</v>
      </c>
      <c r="AA624" s="143">
        <v>0</v>
      </c>
      <c r="AB624" s="143" t="s">
        <v>30</v>
      </c>
      <c r="AC624" s="156" t="s">
        <v>139</v>
      </c>
      <c r="AD624" s="205"/>
    </row>
    <row r="625" spans="1:30" s="27" customFormat="1" ht="24" customHeight="1">
      <c r="A625" s="139">
        <v>42886</v>
      </c>
      <c r="B625" s="140" t="s">
        <v>23866</v>
      </c>
      <c r="C625" s="141">
        <v>0</v>
      </c>
      <c r="D625" s="141" t="s">
        <v>31</v>
      </c>
      <c r="E625" s="141" t="s">
        <v>23867</v>
      </c>
      <c r="F625" s="142">
        <v>42882</v>
      </c>
      <c r="G625" s="141" t="s">
        <v>135</v>
      </c>
      <c r="H625" s="141" t="s">
        <v>23847</v>
      </c>
      <c r="I625" s="141">
        <v>5</v>
      </c>
      <c r="J625" s="141" t="s">
        <v>23868</v>
      </c>
      <c r="K625" s="141" t="s">
        <v>28</v>
      </c>
      <c r="L625" s="141" t="s">
        <v>2973</v>
      </c>
      <c r="M625" s="141" t="s">
        <v>21017</v>
      </c>
      <c r="N625" s="141">
        <v>186</v>
      </c>
      <c r="O625" s="141" t="s">
        <v>41</v>
      </c>
      <c r="P625" s="141">
        <v>116911.69</v>
      </c>
      <c r="Q625" s="141">
        <v>4309650</v>
      </c>
      <c r="R625" s="141">
        <v>3522582</v>
      </c>
      <c r="S625" s="141">
        <v>81.739999999999995</v>
      </c>
      <c r="T625" s="141" t="s">
        <v>23869</v>
      </c>
      <c r="U625" s="141" t="s">
        <v>23870</v>
      </c>
      <c r="V625" s="141" t="s">
        <v>23871</v>
      </c>
      <c r="W625" s="141" t="s">
        <v>23872</v>
      </c>
      <c r="X625" s="141" t="s">
        <v>23873</v>
      </c>
      <c r="Y625" s="141" t="s">
        <v>140</v>
      </c>
      <c r="Z625" s="141" t="str">
        <f t="shared" si="9"/>
        <v>0151PE</v>
      </c>
      <c r="AA625" s="143">
        <v>0</v>
      </c>
      <c r="AB625" s="143" t="s">
        <v>30</v>
      </c>
      <c r="AC625" s="156" t="s">
        <v>139</v>
      </c>
      <c r="AD625" s="205"/>
    </row>
    <row r="626" spans="1:30" s="27" customFormat="1" ht="24" customHeight="1">
      <c r="A626" s="139">
        <v>42886</v>
      </c>
      <c r="B626" s="140" t="s">
        <v>23874</v>
      </c>
      <c r="C626" s="141" t="s">
        <v>6897</v>
      </c>
      <c r="D626" s="141" t="s">
        <v>31</v>
      </c>
      <c r="E626" s="141" t="s">
        <v>23875</v>
      </c>
      <c r="F626" s="142">
        <v>42882</v>
      </c>
      <c r="G626" s="141" t="s">
        <v>135</v>
      </c>
      <c r="H626" s="141" t="s">
        <v>23847</v>
      </c>
      <c r="I626" s="141">
        <v>6</v>
      </c>
      <c r="J626" s="144" t="s">
        <v>11063</v>
      </c>
      <c r="K626" s="144" t="s">
        <v>23876</v>
      </c>
      <c r="L626" s="141" t="s">
        <v>2973</v>
      </c>
      <c r="M626" s="141" t="s">
        <v>21009</v>
      </c>
      <c r="N626" s="141">
        <v>0</v>
      </c>
      <c r="O626" s="141" t="s">
        <v>41</v>
      </c>
      <c r="P626" s="141">
        <v>100825.73</v>
      </c>
      <c r="Q626" s="141">
        <v>4309650</v>
      </c>
      <c r="R626" s="141">
        <v>3047363</v>
      </c>
      <c r="S626" s="141">
        <v>70.709999999999994</v>
      </c>
      <c r="T626" s="141">
        <v>0</v>
      </c>
      <c r="U626" s="141">
        <v>0</v>
      </c>
      <c r="V626" s="141" t="s">
        <v>23877</v>
      </c>
      <c r="W626" s="141" t="s">
        <v>23878</v>
      </c>
      <c r="X626" s="141" t="s">
        <v>23879</v>
      </c>
      <c r="Y626" s="141" t="s">
        <v>140</v>
      </c>
      <c r="Z626" s="141" t="str">
        <f t="shared" si="9"/>
        <v>Transcriptome151PE</v>
      </c>
      <c r="AA626" s="143">
        <v>0.26315789473684209</v>
      </c>
      <c r="AB626" s="143" t="s">
        <v>30</v>
      </c>
      <c r="AC626" s="156" t="s">
        <v>139</v>
      </c>
      <c r="AD626" s="205"/>
    </row>
    <row r="627" spans="1:30" s="27" customFormat="1" ht="24" customHeight="1">
      <c r="A627" s="139">
        <v>42886</v>
      </c>
      <c r="B627" s="140" t="s">
        <v>23838</v>
      </c>
      <c r="C627" s="141" t="s">
        <v>6915</v>
      </c>
      <c r="D627" s="141" t="s">
        <v>31</v>
      </c>
      <c r="E627" s="141" t="s">
        <v>23880</v>
      </c>
      <c r="F627" s="142">
        <v>42882</v>
      </c>
      <c r="G627" s="141" t="s">
        <v>135</v>
      </c>
      <c r="H627" s="141" t="s">
        <v>23847</v>
      </c>
      <c r="I627" s="141">
        <v>7</v>
      </c>
      <c r="J627" s="141" t="s">
        <v>7715</v>
      </c>
      <c r="K627" s="141" t="s">
        <v>28</v>
      </c>
      <c r="L627" s="141" t="s">
        <v>2973</v>
      </c>
      <c r="M627" s="141" t="s">
        <v>21017</v>
      </c>
      <c r="N627" s="141">
        <v>172</v>
      </c>
      <c r="O627" s="141" t="s">
        <v>41</v>
      </c>
      <c r="P627" s="141">
        <v>119742.04</v>
      </c>
      <c r="Q627" s="141">
        <v>4309650</v>
      </c>
      <c r="R627" s="141">
        <v>3622794</v>
      </c>
      <c r="S627" s="141">
        <v>84.06</v>
      </c>
      <c r="T627" s="141" t="s">
        <v>23881</v>
      </c>
      <c r="U627" s="141" t="s">
        <v>23882</v>
      </c>
      <c r="V627" s="141" t="s">
        <v>23883</v>
      </c>
      <c r="W627" s="141" t="s">
        <v>23884</v>
      </c>
      <c r="X627" s="141" t="s">
        <v>23885</v>
      </c>
      <c r="Y627" s="141" t="s">
        <v>140</v>
      </c>
      <c r="Z627" s="141" t="str">
        <f t="shared" si="9"/>
        <v>Exome capture151PE</v>
      </c>
      <c r="AA627" s="143">
        <v>0</v>
      </c>
      <c r="AB627" s="143" t="s">
        <v>30</v>
      </c>
      <c r="AC627" s="156" t="s">
        <v>139</v>
      </c>
      <c r="AD627" s="205"/>
    </row>
    <row r="628" spans="1:30" s="27" customFormat="1" ht="24" customHeight="1">
      <c r="A628" s="139">
        <v>42886</v>
      </c>
      <c r="B628" s="140" t="s">
        <v>23859</v>
      </c>
      <c r="C628" s="141" t="s">
        <v>6915</v>
      </c>
      <c r="D628" s="141" t="s">
        <v>31</v>
      </c>
      <c r="E628" s="141" t="s">
        <v>23886</v>
      </c>
      <c r="F628" s="142">
        <v>42882</v>
      </c>
      <c r="G628" s="141" t="s">
        <v>135</v>
      </c>
      <c r="H628" s="141" t="s">
        <v>23847</v>
      </c>
      <c r="I628" s="141">
        <v>8</v>
      </c>
      <c r="J628" s="141" t="s">
        <v>7715</v>
      </c>
      <c r="K628" s="141" t="s">
        <v>28</v>
      </c>
      <c r="L628" s="141" t="s">
        <v>2973</v>
      </c>
      <c r="M628" s="141" t="s">
        <v>21017</v>
      </c>
      <c r="N628" s="141">
        <v>186</v>
      </c>
      <c r="O628" s="141" t="s">
        <v>41</v>
      </c>
      <c r="P628" s="141">
        <v>117192.9</v>
      </c>
      <c r="Q628" s="141">
        <v>4309650</v>
      </c>
      <c r="R628" s="141">
        <v>3583547</v>
      </c>
      <c r="S628" s="141">
        <v>83.15</v>
      </c>
      <c r="T628" s="141" t="s">
        <v>23887</v>
      </c>
      <c r="U628" s="141" t="s">
        <v>23888</v>
      </c>
      <c r="V628" s="141" t="s">
        <v>18378</v>
      </c>
      <c r="W628" s="141" t="s">
        <v>23889</v>
      </c>
      <c r="X628" s="141" t="s">
        <v>23890</v>
      </c>
      <c r="Y628" s="141" t="s">
        <v>140</v>
      </c>
      <c r="Z628" s="141" t="str">
        <f t="shared" si="9"/>
        <v>Exome capture151PE</v>
      </c>
      <c r="AA628" s="143">
        <v>0</v>
      </c>
      <c r="AB628" s="143" t="s">
        <v>30</v>
      </c>
      <c r="AC628" s="156" t="s">
        <v>139</v>
      </c>
      <c r="AD628" s="205"/>
    </row>
  </sheetData>
  <autoFilter ref="A1:AF688"/>
  <phoneticPr fontId="147" type="noConversion"/>
  <pageMargins left="0.7" right="0.7" top="0.75" bottom="0.75" header="0.3" footer="0.3"/>
  <pageSetup paperSize="9" orientation="portrait" horizontalDpi="100" verticalDpi="1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59"/>
  <sheetViews>
    <sheetView topLeftCell="A757" workbookViewId="0">
      <selection activeCell="E761" sqref="E761"/>
    </sheetView>
  </sheetViews>
  <sheetFormatPr defaultRowHeight="24" customHeight="1"/>
  <cols>
    <col min="1" max="7" width="8.796875" style="39"/>
    <col min="8" max="24" width="8.796875" style="39" customWidth="1"/>
    <col min="25" max="16384" width="8.796875" style="39"/>
  </cols>
  <sheetData>
    <row r="1" spans="1:30" ht="24" customHeight="1">
      <c r="A1" s="136" t="s">
        <v>434</v>
      </c>
      <c r="B1" s="134" t="s">
        <v>322</v>
      </c>
      <c r="C1" s="135" t="s">
        <v>323</v>
      </c>
      <c r="D1" s="135" t="s">
        <v>324</v>
      </c>
      <c r="E1" s="135" t="s">
        <v>325</v>
      </c>
      <c r="F1" s="136" t="s">
        <v>326</v>
      </c>
      <c r="G1" s="135" t="s">
        <v>327</v>
      </c>
      <c r="H1" s="135" t="s">
        <v>328</v>
      </c>
      <c r="I1" s="135" t="s">
        <v>329</v>
      </c>
      <c r="J1" s="134" t="s">
        <v>330</v>
      </c>
      <c r="K1" s="134" t="s">
        <v>331</v>
      </c>
      <c r="L1" s="135" t="s">
        <v>332</v>
      </c>
      <c r="M1" s="135" t="s">
        <v>333</v>
      </c>
      <c r="N1" s="135" t="s">
        <v>13</v>
      </c>
      <c r="O1" s="135" t="s">
        <v>334</v>
      </c>
      <c r="P1" s="135" t="s">
        <v>335</v>
      </c>
      <c r="Q1" s="135" t="s">
        <v>16</v>
      </c>
      <c r="R1" s="135" t="s">
        <v>17</v>
      </c>
      <c r="S1" s="135" t="s">
        <v>18</v>
      </c>
      <c r="T1" s="135" t="s">
        <v>19</v>
      </c>
      <c r="U1" s="135" t="s">
        <v>336</v>
      </c>
      <c r="V1" s="135" t="s">
        <v>21</v>
      </c>
      <c r="W1" s="135" t="s">
        <v>22</v>
      </c>
      <c r="X1" s="135" t="s">
        <v>23</v>
      </c>
      <c r="Y1" s="135" t="s">
        <v>337</v>
      </c>
      <c r="Z1" s="126" t="e">
        <f t="shared" ref="Z1:Z64" si="0">IF(P1,CONCATENATE(C1,Y1),0)</f>
        <v>#VALUE!</v>
      </c>
      <c r="AA1" s="127" t="s">
        <v>338</v>
      </c>
      <c r="AB1" s="138" t="s">
        <v>339</v>
      </c>
      <c r="AC1" s="128" t="s">
        <v>136</v>
      </c>
      <c r="AD1" s="138" t="s">
        <v>137</v>
      </c>
    </row>
    <row r="2" spans="1:30" s="247" customFormat="1" ht="24" customHeight="1">
      <c r="A2" s="133">
        <v>42887</v>
      </c>
      <c r="B2" s="134" t="s">
        <v>23688</v>
      </c>
      <c r="C2" s="135" t="s">
        <v>275</v>
      </c>
      <c r="D2" s="135" t="s">
        <v>31</v>
      </c>
      <c r="E2" s="135" t="s">
        <v>23687</v>
      </c>
      <c r="F2" s="159">
        <v>42883</v>
      </c>
      <c r="G2" s="135" t="s">
        <v>121</v>
      </c>
      <c r="H2" s="135" t="s">
        <v>23686</v>
      </c>
      <c r="I2" s="135">
        <v>1</v>
      </c>
      <c r="J2" s="135" t="s">
        <v>32</v>
      </c>
      <c r="K2" s="135" t="s">
        <v>28</v>
      </c>
      <c r="L2" s="135">
        <v>0</v>
      </c>
      <c r="M2" s="135" t="s">
        <v>23647</v>
      </c>
      <c r="N2" s="135">
        <v>0</v>
      </c>
      <c r="O2" s="135" t="s">
        <v>41</v>
      </c>
      <c r="P2" s="135">
        <v>115779.5</v>
      </c>
      <c r="Q2" s="135">
        <v>4309650</v>
      </c>
      <c r="R2" s="135">
        <v>3595467</v>
      </c>
      <c r="S2" s="135">
        <v>83.43</v>
      </c>
      <c r="T2" s="135">
        <v>0</v>
      </c>
      <c r="U2" s="135">
        <v>0</v>
      </c>
      <c r="V2" s="135" t="s">
        <v>23685</v>
      </c>
      <c r="W2" s="135" t="s">
        <v>23684</v>
      </c>
      <c r="X2" s="135" t="s">
        <v>23683</v>
      </c>
      <c r="Y2" s="147" t="s">
        <v>140</v>
      </c>
      <c r="Z2" s="147" t="str">
        <f t="shared" si="0"/>
        <v>Transcriptome151PE</v>
      </c>
      <c r="AA2" s="137">
        <v>0</v>
      </c>
      <c r="AB2" s="138" t="s">
        <v>30</v>
      </c>
      <c r="AC2" s="154" t="s">
        <v>3343</v>
      </c>
      <c r="AD2" s="155"/>
    </row>
    <row r="3" spans="1:30" s="247" customFormat="1" ht="24" customHeight="1">
      <c r="A3" s="139">
        <v>42887</v>
      </c>
      <c r="B3" s="140" t="s">
        <v>23682</v>
      </c>
      <c r="C3" s="141" t="s">
        <v>275</v>
      </c>
      <c r="D3" s="141" t="s">
        <v>31</v>
      </c>
      <c r="E3" s="141" t="s">
        <v>23681</v>
      </c>
      <c r="F3" s="151">
        <v>42883</v>
      </c>
      <c r="G3" s="141" t="s">
        <v>121</v>
      </c>
      <c r="H3" s="141" t="s">
        <v>23649</v>
      </c>
      <c r="I3" s="141">
        <v>2</v>
      </c>
      <c r="J3" s="141" t="s">
        <v>32</v>
      </c>
      <c r="K3" s="141" t="s">
        <v>28</v>
      </c>
      <c r="L3" s="141">
        <v>0</v>
      </c>
      <c r="M3" s="141" t="s">
        <v>23647</v>
      </c>
      <c r="N3" s="141">
        <v>0</v>
      </c>
      <c r="O3" s="141" t="s">
        <v>41</v>
      </c>
      <c r="P3" s="141">
        <v>115436.07</v>
      </c>
      <c r="Q3" s="141">
        <v>4309650</v>
      </c>
      <c r="R3" s="141">
        <v>3582244</v>
      </c>
      <c r="S3" s="141">
        <v>83.12</v>
      </c>
      <c r="T3" s="141">
        <v>0</v>
      </c>
      <c r="U3" s="141">
        <v>0</v>
      </c>
      <c r="V3" s="141" t="s">
        <v>23680</v>
      </c>
      <c r="W3" s="141" t="s">
        <v>23679</v>
      </c>
      <c r="X3" s="141" t="s">
        <v>23678</v>
      </c>
      <c r="Y3" s="141" t="s">
        <v>140</v>
      </c>
      <c r="Z3" s="141" t="str">
        <f t="shared" si="0"/>
        <v>Transcriptome151PE</v>
      </c>
      <c r="AA3" s="143">
        <v>0</v>
      </c>
      <c r="AB3" s="143" t="s">
        <v>30</v>
      </c>
      <c r="AC3" s="143" t="s">
        <v>3343</v>
      </c>
      <c r="AD3" s="143"/>
    </row>
    <row r="4" spans="1:30" s="247" customFormat="1" ht="24" customHeight="1">
      <c r="A4" s="139">
        <v>42887</v>
      </c>
      <c r="B4" s="140" t="s">
        <v>23677</v>
      </c>
      <c r="C4" s="141" t="s">
        <v>6897</v>
      </c>
      <c r="D4" s="141" t="s">
        <v>31</v>
      </c>
      <c r="E4" s="141" t="s">
        <v>23673</v>
      </c>
      <c r="F4" s="151">
        <v>42883</v>
      </c>
      <c r="G4" s="141" t="s">
        <v>121</v>
      </c>
      <c r="H4" s="141" t="s">
        <v>23649</v>
      </c>
      <c r="I4" s="141">
        <v>3</v>
      </c>
      <c r="J4" s="144" t="s">
        <v>128</v>
      </c>
      <c r="K4" s="144" t="s">
        <v>23672</v>
      </c>
      <c r="L4" s="141">
        <v>0</v>
      </c>
      <c r="M4" s="141" t="s">
        <v>23647</v>
      </c>
      <c r="N4" s="141">
        <v>0</v>
      </c>
      <c r="O4" s="141" t="s">
        <v>41</v>
      </c>
      <c r="P4" s="141">
        <v>116652.05</v>
      </c>
      <c r="Q4" s="141">
        <v>4309650</v>
      </c>
      <c r="R4" s="141">
        <v>3541098</v>
      </c>
      <c r="S4" s="141">
        <v>82.17</v>
      </c>
      <c r="T4" s="141">
        <v>0</v>
      </c>
      <c r="U4" s="141">
        <v>0</v>
      </c>
      <c r="V4" s="141" t="s">
        <v>4366</v>
      </c>
      <c r="W4" s="141" t="s">
        <v>23676</v>
      </c>
      <c r="X4" s="141" t="s">
        <v>23675</v>
      </c>
      <c r="Y4" s="141" t="s">
        <v>140</v>
      </c>
      <c r="Z4" s="141" t="str">
        <f t="shared" si="0"/>
        <v>Transcriptome151PE</v>
      </c>
      <c r="AA4" s="143">
        <v>2.564102564102564E-2</v>
      </c>
      <c r="AB4" s="143" t="s">
        <v>30</v>
      </c>
      <c r="AC4" s="143" t="s">
        <v>3343</v>
      </c>
      <c r="AD4" s="143"/>
    </row>
    <row r="5" spans="1:30" s="247" customFormat="1" ht="24" customHeight="1">
      <c r="A5" s="139">
        <v>42887</v>
      </c>
      <c r="B5" s="140" t="s">
        <v>23674</v>
      </c>
      <c r="C5" s="141" t="s">
        <v>6897</v>
      </c>
      <c r="D5" s="141" t="s">
        <v>31</v>
      </c>
      <c r="E5" s="141" t="s">
        <v>23673</v>
      </c>
      <c r="F5" s="151">
        <v>42883</v>
      </c>
      <c r="G5" s="141" t="s">
        <v>121</v>
      </c>
      <c r="H5" s="141" t="s">
        <v>23649</v>
      </c>
      <c r="I5" s="141">
        <v>4</v>
      </c>
      <c r="J5" s="144" t="s">
        <v>128</v>
      </c>
      <c r="K5" s="144" t="s">
        <v>23672</v>
      </c>
      <c r="L5" s="141">
        <v>0</v>
      </c>
      <c r="M5" s="141" t="s">
        <v>23647</v>
      </c>
      <c r="N5" s="141">
        <v>0</v>
      </c>
      <c r="O5" s="141" t="s">
        <v>41</v>
      </c>
      <c r="P5" s="141">
        <v>114664.44</v>
      </c>
      <c r="Q5" s="141">
        <v>4309650</v>
      </c>
      <c r="R5" s="141">
        <v>3478415</v>
      </c>
      <c r="S5" s="141">
        <v>80.709999999999994</v>
      </c>
      <c r="T5" s="141">
        <v>0</v>
      </c>
      <c r="U5" s="141">
        <v>0</v>
      </c>
      <c r="V5" s="141" t="s">
        <v>23671</v>
      </c>
      <c r="W5" s="141" t="s">
        <v>23670</v>
      </c>
      <c r="X5" s="141" t="s">
        <v>23669</v>
      </c>
      <c r="Y5" s="141" t="s">
        <v>140</v>
      </c>
      <c r="Z5" s="141" t="str">
        <f t="shared" si="0"/>
        <v>Transcriptome151PE</v>
      </c>
      <c r="AA5" s="143">
        <v>2.564102564102564E-2</v>
      </c>
      <c r="AB5" s="143" t="s">
        <v>30</v>
      </c>
      <c r="AC5" s="143" t="s">
        <v>3343</v>
      </c>
      <c r="AD5" s="143"/>
    </row>
    <row r="6" spans="1:30" s="247" customFormat="1" ht="24" customHeight="1">
      <c r="A6" s="139">
        <v>42887</v>
      </c>
      <c r="B6" s="140" t="s">
        <v>23668</v>
      </c>
      <c r="C6" s="141">
        <v>0</v>
      </c>
      <c r="D6" s="141" t="s">
        <v>31</v>
      </c>
      <c r="E6" s="141" t="s">
        <v>23667</v>
      </c>
      <c r="F6" s="151">
        <v>42883</v>
      </c>
      <c r="G6" s="141" t="s">
        <v>121</v>
      </c>
      <c r="H6" s="141" t="s">
        <v>23649</v>
      </c>
      <c r="I6" s="141">
        <v>5</v>
      </c>
      <c r="J6" s="141" t="s">
        <v>32</v>
      </c>
      <c r="K6" s="141" t="s">
        <v>28</v>
      </c>
      <c r="L6" s="141">
        <v>0</v>
      </c>
      <c r="M6" s="141" t="s">
        <v>23647</v>
      </c>
      <c r="N6" s="141">
        <v>0</v>
      </c>
      <c r="O6" s="141" t="s">
        <v>41</v>
      </c>
      <c r="P6" s="141">
        <v>109503.62</v>
      </c>
      <c r="Q6" s="141">
        <v>4309650</v>
      </c>
      <c r="R6" s="141">
        <v>3374126</v>
      </c>
      <c r="S6" s="141">
        <v>78.290000000000006</v>
      </c>
      <c r="T6" s="141">
        <v>0</v>
      </c>
      <c r="U6" s="141">
        <v>0</v>
      </c>
      <c r="V6" s="141" t="s">
        <v>23666</v>
      </c>
      <c r="W6" s="141" t="s">
        <v>23665</v>
      </c>
      <c r="X6" s="141" t="s">
        <v>23664</v>
      </c>
      <c r="Y6" s="141" t="s">
        <v>140</v>
      </c>
      <c r="Z6" s="141" t="str">
        <f t="shared" si="0"/>
        <v>0151PE</v>
      </c>
      <c r="AA6" s="143">
        <v>0</v>
      </c>
      <c r="AB6" s="143" t="s">
        <v>30</v>
      </c>
      <c r="AC6" s="143" t="s">
        <v>3343</v>
      </c>
      <c r="AD6" s="143"/>
    </row>
    <row r="7" spans="1:30" s="247" customFormat="1" ht="24" customHeight="1">
      <c r="A7" s="139">
        <v>42887</v>
      </c>
      <c r="B7" s="140" t="s">
        <v>23663</v>
      </c>
      <c r="C7" s="141">
        <v>0</v>
      </c>
      <c r="D7" s="141" t="s">
        <v>31</v>
      </c>
      <c r="E7" s="141" t="s">
        <v>23662</v>
      </c>
      <c r="F7" s="151">
        <v>42883</v>
      </c>
      <c r="G7" s="141" t="s">
        <v>121</v>
      </c>
      <c r="H7" s="141" t="s">
        <v>23649</v>
      </c>
      <c r="I7" s="141">
        <v>6</v>
      </c>
      <c r="J7" s="144" t="s">
        <v>128</v>
      </c>
      <c r="K7" s="144" t="s">
        <v>23661</v>
      </c>
      <c r="L7" s="141">
        <v>0</v>
      </c>
      <c r="M7" s="141" t="s">
        <v>23647</v>
      </c>
      <c r="N7" s="141">
        <v>0</v>
      </c>
      <c r="O7" s="141" t="s">
        <v>41</v>
      </c>
      <c r="P7" s="141">
        <v>76921.070000000007</v>
      </c>
      <c r="Q7" s="141">
        <v>4309650</v>
      </c>
      <c r="R7" s="141">
        <v>2393496</v>
      </c>
      <c r="S7" s="141">
        <v>55.54</v>
      </c>
      <c r="T7" s="141">
        <v>0</v>
      </c>
      <c r="U7" s="141">
        <v>0</v>
      </c>
      <c r="V7" s="141" t="s">
        <v>23660</v>
      </c>
      <c r="W7" s="141" t="s">
        <v>23659</v>
      </c>
      <c r="X7" s="141" t="s">
        <v>23658</v>
      </c>
      <c r="Y7" s="141" t="s">
        <v>140</v>
      </c>
      <c r="Z7" s="141" t="str">
        <f t="shared" si="0"/>
        <v>0151PE</v>
      </c>
      <c r="AA7" s="143">
        <v>0.19047619047619047</v>
      </c>
      <c r="AB7" s="143" t="s">
        <v>30</v>
      </c>
      <c r="AC7" s="143" t="s">
        <v>3343</v>
      </c>
      <c r="AD7" s="143"/>
    </row>
    <row r="8" spans="1:30" s="247" customFormat="1" ht="24" customHeight="1">
      <c r="A8" s="139">
        <v>42887</v>
      </c>
      <c r="B8" s="140" t="s">
        <v>23657</v>
      </c>
      <c r="C8" s="141" t="s">
        <v>6897</v>
      </c>
      <c r="D8" s="141" t="s">
        <v>31</v>
      </c>
      <c r="E8" s="141" t="s">
        <v>23656</v>
      </c>
      <c r="F8" s="151">
        <v>42883</v>
      </c>
      <c r="G8" s="141" t="s">
        <v>121</v>
      </c>
      <c r="H8" s="141" t="s">
        <v>23649</v>
      </c>
      <c r="I8" s="141">
        <v>7</v>
      </c>
      <c r="J8" s="144" t="s">
        <v>128</v>
      </c>
      <c r="K8" s="144" t="s">
        <v>23655</v>
      </c>
      <c r="L8" s="141">
        <v>0</v>
      </c>
      <c r="M8" s="141" t="s">
        <v>23647</v>
      </c>
      <c r="N8" s="141">
        <v>0</v>
      </c>
      <c r="O8" s="141" t="s">
        <v>41</v>
      </c>
      <c r="P8" s="141">
        <v>109044.52</v>
      </c>
      <c r="Q8" s="141">
        <v>4309650</v>
      </c>
      <c r="R8" s="141">
        <v>3319699</v>
      </c>
      <c r="S8" s="141">
        <v>77.03</v>
      </c>
      <c r="T8" s="141">
        <v>0</v>
      </c>
      <c r="U8" s="141">
        <v>0</v>
      </c>
      <c r="V8" s="141" t="s">
        <v>23654</v>
      </c>
      <c r="W8" s="141" t="s">
        <v>23653</v>
      </c>
      <c r="X8" s="141" t="s">
        <v>23652</v>
      </c>
      <c r="Y8" s="141" t="s">
        <v>140</v>
      </c>
      <c r="Z8" s="141" t="str">
        <f t="shared" si="0"/>
        <v>Transcriptome151PE</v>
      </c>
      <c r="AA8" s="143">
        <v>0.125</v>
      </c>
      <c r="AB8" s="143" t="s">
        <v>30</v>
      </c>
      <c r="AC8" s="143" t="s">
        <v>3343</v>
      </c>
      <c r="AD8" s="143"/>
    </row>
    <row r="9" spans="1:30" s="247" customFormat="1" ht="24" customHeight="1">
      <c r="A9" s="139">
        <v>42887</v>
      </c>
      <c r="B9" s="140" t="s">
        <v>23651</v>
      </c>
      <c r="C9" s="141" t="s">
        <v>6897</v>
      </c>
      <c r="D9" s="141" t="s">
        <v>31</v>
      </c>
      <c r="E9" s="141" t="s">
        <v>23650</v>
      </c>
      <c r="F9" s="151">
        <v>42883</v>
      </c>
      <c r="G9" s="141" t="s">
        <v>121</v>
      </c>
      <c r="H9" s="141" t="s">
        <v>23649</v>
      </c>
      <c r="I9" s="141">
        <v>8</v>
      </c>
      <c r="J9" s="144" t="s">
        <v>128</v>
      </c>
      <c r="K9" s="144" t="s">
        <v>23648</v>
      </c>
      <c r="L9" s="141">
        <v>0</v>
      </c>
      <c r="M9" s="141" t="s">
        <v>23647</v>
      </c>
      <c r="N9" s="141">
        <v>0</v>
      </c>
      <c r="O9" s="141" t="s">
        <v>41</v>
      </c>
      <c r="P9" s="141">
        <v>108617.56</v>
      </c>
      <c r="Q9" s="141">
        <v>4309650</v>
      </c>
      <c r="R9" s="141">
        <v>3317482</v>
      </c>
      <c r="S9" s="141">
        <v>76.98</v>
      </c>
      <c r="T9" s="141">
        <v>0</v>
      </c>
      <c r="U9" s="141">
        <v>0</v>
      </c>
      <c r="V9" s="141" t="s">
        <v>23646</v>
      </c>
      <c r="W9" s="141" t="s">
        <v>23645</v>
      </c>
      <c r="X9" s="141" t="s">
        <v>23644</v>
      </c>
      <c r="Y9" s="141" t="s">
        <v>140</v>
      </c>
      <c r="Z9" s="141" t="str">
        <f t="shared" si="0"/>
        <v>Transcriptome151PE</v>
      </c>
      <c r="AA9" s="143">
        <v>5.2631578947368418E-2</v>
      </c>
      <c r="AB9" s="143" t="s">
        <v>30</v>
      </c>
      <c r="AC9" s="143" t="s">
        <v>3343</v>
      </c>
      <c r="AD9" s="143"/>
    </row>
    <row r="10" spans="1:30" s="247" customFormat="1" ht="24" customHeight="1">
      <c r="A10" s="133">
        <v>42887</v>
      </c>
      <c r="B10" s="134" t="s">
        <v>23643</v>
      </c>
      <c r="C10" s="135">
        <v>0</v>
      </c>
      <c r="D10" s="135" t="s">
        <v>31</v>
      </c>
      <c r="E10" s="135" t="s">
        <v>23642</v>
      </c>
      <c r="F10" s="159">
        <v>42884</v>
      </c>
      <c r="G10" s="135" t="s">
        <v>122</v>
      </c>
      <c r="H10" s="135" t="s">
        <v>23641</v>
      </c>
      <c r="I10" s="135">
        <v>1</v>
      </c>
      <c r="J10" s="147" t="s">
        <v>4698</v>
      </c>
      <c r="K10" s="147" t="s">
        <v>23637</v>
      </c>
      <c r="L10" s="135">
        <v>0</v>
      </c>
      <c r="M10" s="135" t="s">
        <v>23599</v>
      </c>
      <c r="N10" s="135">
        <v>0</v>
      </c>
      <c r="O10" s="135" t="s">
        <v>33</v>
      </c>
      <c r="P10" s="135">
        <v>68934.39</v>
      </c>
      <c r="Q10" s="135">
        <v>4309650</v>
      </c>
      <c r="R10" s="135">
        <v>3140854</v>
      </c>
      <c r="S10" s="135">
        <v>72.88</v>
      </c>
      <c r="T10" s="135">
        <v>0</v>
      </c>
      <c r="U10" s="135">
        <v>0</v>
      </c>
      <c r="V10" s="135" t="s">
        <v>23640</v>
      </c>
      <c r="W10" s="135" t="s">
        <v>23639</v>
      </c>
      <c r="X10" s="135" t="s">
        <v>23638</v>
      </c>
      <c r="Y10" s="147" t="s">
        <v>320</v>
      </c>
      <c r="Z10" s="147" t="str">
        <f t="shared" si="0"/>
        <v>0101PE</v>
      </c>
      <c r="AA10" s="137">
        <v>0.33333333333333331</v>
      </c>
      <c r="AB10" s="138" t="s">
        <v>30</v>
      </c>
      <c r="AC10" s="154" t="s">
        <v>3343</v>
      </c>
      <c r="AD10" s="155"/>
    </row>
    <row r="11" spans="1:30" s="247" customFormat="1" ht="24" customHeight="1">
      <c r="A11" s="139">
        <v>42887</v>
      </c>
      <c r="B11" s="140" t="s">
        <v>23633</v>
      </c>
      <c r="C11" s="141">
        <v>0</v>
      </c>
      <c r="D11" s="141" t="s">
        <v>31</v>
      </c>
      <c r="E11" s="141" t="s">
        <v>23632</v>
      </c>
      <c r="F11" s="151">
        <v>42884</v>
      </c>
      <c r="G11" s="141" t="s">
        <v>122</v>
      </c>
      <c r="H11" s="141" t="s">
        <v>23607</v>
      </c>
      <c r="I11" s="141">
        <v>2</v>
      </c>
      <c r="J11" s="144" t="s">
        <v>4698</v>
      </c>
      <c r="K11" s="144" t="s">
        <v>23637</v>
      </c>
      <c r="L11" s="141">
        <v>0</v>
      </c>
      <c r="M11" s="141" t="s">
        <v>23599</v>
      </c>
      <c r="N11" s="141">
        <v>0</v>
      </c>
      <c r="O11" s="141" t="s">
        <v>33</v>
      </c>
      <c r="P11" s="141">
        <v>66574.37</v>
      </c>
      <c r="Q11" s="141">
        <v>4309650</v>
      </c>
      <c r="R11" s="141">
        <v>3016797</v>
      </c>
      <c r="S11" s="141">
        <v>70</v>
      </c>
      <c r="T11" s="141">
        <v>0</v>
      </c>
      <c r="U11" s="141">
        <v>0</v>
      </c>
      <c r="V11" s="141" t="s">
        <v>23636</v>
      </c>
      <c r="W11" s="141" t="s">
        <v>23635</v>
      </c>
      <c r="X11" s="141" t="s">
        <v>23634</v>
      </c>
      <c r="Y11" s="141" t="s">
        <v>320</v>
      </c>
      <c r="Z11" s="141" t="str">
        <f t="shared" si="0"/>
        <v>0101PE</v>
      </c>
      <c r="AA11" s="143">
        <v>0.33333333333333331</v>
      </c>
      <c r="AB11" s="143" t="s">
        <v>30</v>
      </c>
      <c r="AC11" s="143" t="s">
        <v>3343</v>
      </c>
      <c r="AD11" s="143"/>
    </row>
    <row r="12" spans="1:30" s="247" customFormat="1" ht="24" customHeight="1">
      <c r="A12" s="139">
        <v>42887</v>
      </c>
      <c r="B12" s="140" t="s">
        <v>23633</v>
      </c>
      <c r="C12" s="141">
        <v>0</v>
      </c>
      <c r="D12" s="141" t="s">
        <v>31</v>
      </c>
      <c r="E12" s="141" t="s">
        <v>23632</v>
      </c>
      <c r="F12" s="151">
        <v>42884</v>
      </c>
      <c r="G12" s="141" t="s">
        <v>122</v>
      </c>
      <c r="H12" s="141" t="s">
        <v>23607</v>
      </c>
      <c r="I12" s="141">
        <v>3</v>
      </c>
      <c r="J12" s="141" t="s">
        <v>32</v>
      </c>
      <c r="K12" s="141" t="s">
        <v>28</v>
      </c>
      <c r="L12" s="141">
        <v>0</v>
      </c>
      <c r="M12" s="141" t="s">
        <v>23599</v>
      </c>
      <c r="N12" s="141">
        <v>0</v>
      </c>
      <c r="O12" s="141" t="s">
        <v>33</v>
      </c>
      <c r="P12" s="141">
        <v>68943.820000000007</v>
      </c>
      <c r="Q12" s="141">
        <v>4309650</v>
      </c>
      <c r="R12" s="141">
        <v>3131272</v>
      </c>
      <c r="S12" s="141">
        <v>72.66</v>
      </c>
      <c r="T12" s="141">
        <v>0</v>
      </c>
      <c r="U12" s="141">
        <v>0</v>
      </c>
      <c r="V12" s="141" t="s">
        <v>23631</v>
      </c>
      <c r="W12" s="141" t="s">
        <v>23630</v>
      </c>
      <c r="X12" s="141" t="s">
        <v>23629</v>
      </c>
      <c r="Y12" s="141" t="s">
        <v>320</v>
      </c>
      <c r="Z12" s="141" t="str">
        <f t="shared" si="0"/>
        <v>0101PE</v>
      </c>
      <c r="AA12" s="143">
        <v>0</v>
      </c>
      <c r="AB12" s="143" t="s">
        <v>30</v>
      </c>
      <c r="AC12" s="143" t="s">
        <v>3343</v>
      </c>
      <c r="AD12" s="143"/>
    </row>
    <row r="13" spans="1:30" s="247" customFormat="1" ht="24" customHeight="1">
      <c r="A13" s="139">
        <v>42887</v>
      </c>
      <c r="B13" s="140" t="s">
        <v>23628</v>
      </c>
      <c r="C13" s="141">
        <v>0</v>
      </c>
      <c r="D13" s="141" t="s">
        <v>31</v>
      </c>
      <c r="E13" s="141" t="s">
        <v>23627</v>
      </c>
      <c r="F13" s="151">
        <v>42884</v>
      </c>
      <c r="G13" s="141" t="s">
        <v>122</v>
      </c>
      <c r="H13" s="141" t="s">
        <v>23607</v>
      </c>
      <c r="I13" s="141">
        <v>4</v>
      </c>
      <c r="J13" s="144" t="s">
        <v>4698</v>
      </c>
      <c r="K13" s="144" t="s">
        <v>23626</v>
      </c>
      <c r="L13" s="141">
        <v>0</v>
      </c>
      <c r="M13" s="141" t="s">
        <v>23599</v>
      </c>
      <c r="N13" s="141">
        <v>219</v>
      </c>
      <c r="O13" s="141" t="s">
        <v>33</v>
      </c>
      <c r="P13" s="141">
        <v>70797.95</v>
      </c>
      <c r="Q13" s="141">
        <v>4309650</v>
      </c>
      <c r="R13" s="141">
        <v>3270889</v>
      </c>
      <c r="S13" s="141">
        <v>75.900000000000006</v>
      </c>
      <c r="T13" s="141" t="s">
        <v>23625</v>
      </c>
      <c r="U13" s="141" t="s">
        <v>23624</v>
      </c>
      <c r="V13" s="141" t="s">
        <v>23623</v>
      </c>
      <c r="W13" s="141" t="s">
        <v>23622</v>
      </c>
      <c r="X13" s="141" t="s">
        <v>23621</v>
      </c>
      <c r="Y13" s="141" t="s">
        <v>320</v>
      </c>
      <c r="Z13" s="141" t="str">
        <f t="shared" si="0"/>
        <v>0101PE</v>
      </c>
      <c r="AA13" s="143">
        <v>0.22222222222222221</v>
      </c>
      <c r="AB13" s="143" t="s">
        <v>30</v>
      </c>
      <c r="AC13" s="143" t="s">
        <v>3343</v>
      </c>
      <c r="AD13" s="143"/>
    </row>
    <row r="14" spans="1:30" s="247" customFormat="1" ht="24" customHeight="1">
      <c r="A14" s="139">
        <v>42887</v>
      </c>
      <c r="B14" s="140" t="s">
        <v>23614</v>
      </c>
      <c r="C14" s="141" t="s">
        <v>6897</v>
      </c>
      <c r="D14" s="141" t="s">
        <v>31</v>
      </c>
      <c r="E14" s="141" t="s">
        <v>23608</v>
      </c>
      <c r="F14" s="151">
        <v>42884</v>
      </c>
      <c r="G14" s="141" t="s">
        <v>122</v>
      </c>
      <c r="H14" s="141" t="s">
        <v>23607</v>
      </c>
      <c r="I14" s="141">
        <v>5</v>
      </c>
      <c r="J14" s="141" t="s">
        <v>32</v>
      </c>
      <c r="K14" s="141" t="s">
        <v>28</v>
      </c>
      <c r="L14" s="141">
        <v>0</v>
      </c>
      <c r="M14" s="141" t="s">
        <v>23599</v>
      </c>
      <c r="N14" s="141">
        <v>0</v>
      </c>
      <c r="O14" s="141" t="s">
        <v>33</v>
      </c>
      <c r="P14" s="141">
        <v>62898.92</v>
      </c>
      <c r="Q14" s="141">
        <v>4309650</v>
      </c>
      <c r="R14" s="141">
        <v>2838112</v>
      </c>
      <c r="S14" s="141">
        <v>65.849999999999994</v>
      </c>
      <c r="T14" s="141">
        <v>0</v>
      </c>
      <c r="U14" s="141">
        <v>0</v>
      </c>
      <c r="V14" s="141" t="s">
        <v>23620</v>
      </c>
      <c r="W14" s="141" t="s">
        <v>23619</v>
      </c>
      <c r="X14" s="141" t="s">
        <v>23618</v>
      </c>
      <c r="Y14" s="141" t="s">
        <v>320</v>
      </c>
      <c r="Z14" s="141" t="str">
        <f t="shared" si="0"/>
        <v>Transcriptome101PE</v>
      </c>
      <c r="AA14" s="143">
        <v>0</v>
      </c>
      <c r="AB14" s="143" t="s">
        <v>30</v>
      </c>
      <c r="AC14" s="143" t="s">
        <v>3343</v>
      </c>
      <c r="AD14" s="143"/>
    </row>
    <row r="15" spans="1:30" s="247" customFormat="1" ht="24" customHeight="1">
      <c r="A15" s="139">
        <v>42887</v>
      </c>
      <c r="B15" s="140" t="s">
        <v>23614</v>
      </c>
      <c r="C15" s="141" t="s">
        <v>6897</v>
      </c>
      <c r="D15" s="141" t="s">
        <v>31</v>
      </c>
      <c r="E15" s="141" t="s">
        <v>23608</v>
      </c>
      <c r="F15" s="151">
        <v>42884</v>
      </c>
      <c r="G15" s="141" t="s">
        <v>122</v>
      </c>
      <c r="H15" s="141" t="s">
        <v>23607</v>
      </c>
      <c r="I15" s="141">
        <v>6</v>
      </c>
      <c r="J15" s="141" t="s">
        <v>32</v>
      </c>
      <c r="K15" s="141" t="s">
        <v>28</v>
      </c>
      <c r="L15" s="141">
        <v>0</v>
      </c>
      <c r="M15" s="141" t="s">
        <v>23599</v>
      </c>
      <c r="N15" s="141">
        <v>0</v>
      </c>
      <c r="O15" s="141" t="s">
        <v>33</v>
      </c>
      <c r="P15" s="141">
        <v>62343.65</v>
      </c>
      <c r="Q15" s="141">
        <v>4309650</v>
      </c>
      <c r="R15" s="141">
        <v>2813476</v>
      </c>
      <c r="S15" s="141">
        <v>65.28</v>
      </c>
      <c r="T15" s="141">
        <v>0</v>
      </c>
      <c r="U15" s="141">
        <v>0</v>
      </c>
      <c r="V15" s="141" t="s">
        <v>23617</v>
      </c>
      <c r="W15" s="141" t="s">
        <v>23616</v>
      </c>
      <c r="X15" s="141" t="s">
        <v>23615</v>
      </c>
      <c r="Y15" s="141" t="s">
        <v>320</v>
      </c>
      <c r="Z15" s="141" t="str">
        <f t="shared" si="0"/>
        <v>Transcriptome101PE</v>
      </c>
      <c r="AA15" s="143">
        <v>0</v>
      </c>
      <c r="AB15" s="143" t="s">
        <v>30</v>
      </c>
      <c r="AC15" s="143" t="s">
        <v>3343</v>
      </c>
      <c r="AD15" s="143"/>
    </row>
    <row r="16" spans="1:30" s="247" customFormat="1" ht="24" customHeight="1">
      <c r="A16" s="139">
        <v>42887</v>
      </c>
      <c r="B16" s="140" t="s">
        <v>23614</v>
      </c>
      <c r="C16" s="141" t="s">
        <v>6897</v>
      </c>
      <c r="D16" s="141" t="s">
        <v>31</v>
      </c>
      <c r="E16" s="141" t="s">
        <v>23608</v>
      </c>
      <c r="F16" s="151">
        <v>42884</v>
      </c>
      <c r="G16" s="141" t="s">
        <v>122</v>
      </c>
      <c r="H16" s="141" t="s">
        <v>23607</v>
      </c>
      <c r="I16" s="141">
        <v>7</v>
      </c>
      <c r="J16" s="144" t="s">
        <v>4698</v>
      </c>
      <c r="K16" s="144" t="s">
        <v>23613</v>
      </c>
      <c r="L16" s="141">
        <v>0</v>
      </c>
      <c r="M16" s="141" t="s">
        <v>23599</v>
      </c>
      <c r="N16" s="141">
        <v>0</v>
      </c>
      <c r="O16" s="141" t="s">
        <v>33</v>
      </c>
      <c r="P16" s="141">
        <v>57667.69</v>
      </c>
      <c r="Q16" s="141">
        <v>4309650</v>
      </c>
      <c r="R16" s="141">
        <v>2600075</v>
      </c>
      <c r="S16" s="141">
        <v>60.33</v>
      </c>
      <c r="T16" s="141">
        <v>0</v>
      </c>
      <c r="U16" s="141">
        <v>0</v>
      </c>
      <c r="V16" s="141" t="s">
        <v>23612</v>
      </c>
      <c r="W16" s="141" t="s">
        <v>23611</v>
      </c>
      <c r="X16" s="141" t="s">
        <v>23610</v>
      </c>
      <c r="Y16" s="141" t="s">
        <v>320</v>
      </c>
      <c r="Z16" s="141" t="str">
        <f t="shared" si="0"/>
        <v>Transcriptome101PE</v>
      </c>
      <c r="AA16" s="143">
        <v>0.25</v>
      </c>
      <c r="AB16" s="143" t="s">
        <v>30</v>
      </c>
      <c r="AC16" s="143" t="s">
        <v>3343</v>
      </c>
      <c r="AD16" s="143"/>
    </row>
    <row r="17" spans="1:30" s="247" customFormat="1" ht="24" customHeight="1">
      <c r="A17" s="139">
        <v>42887</v>
      </c>
      <c r="B17" s="140" t="s">
        <v>23609</v>
      </c>
      <c r="C17" s="141" t="s">
        <v>6897</v>
      </c>
      <c r="D17" s="141" t="s">
        <v>31</v>
      </c>
      <c r="E17" s="141" t="s">
        <v>23608</v>
      </c>
      <c r="F17" s="151">
        <v>42884</v>
      </c>
      <c r="G17" s="141" t="s">
        <v>122</v>
      </c>
      <c r="H17" s="141" t="s">
        <v>23607</v>
      </c>
      <c r="I17" s="141">
        <v>8</v>
      </c>
      <c r="J17" s="141" t="s">
        <v>32</v>
      </c>
      <c r="K17" s="141" t="s">
        <v>28</v>
      </c>
      <c r="L17" s="141">
        <v>0</v>
      </c>
      <c r="M17" s="141" t="s">
        <v>23599</v>
      </c>
      <c r="N17" s="141">
        <v>0</v>
      </c>
      <c r="O17" s="141" t="s">
        <v>33</v>
      </c>
      <c r="P17" s="141">
        <v>63314.21</v>
      </c>
      <c r="Q17" s="141">
        <v>4309650</v>
      </c>
      <c r="R17" s="141">
        <v>2864294</v>
      </c>
      <c r="S17" s="141">
        <v>66.459999999999994</v>
      </c>
      <c r="T17" s="141">
        <v>0</v>
      </c>
      <c r="U17" s="141">
        <v>0</v>
      </c>
      <c r="V17" s="141" t="s">
        <v>23606</v>
      </c>
      <c r="W17" s="141" t="s">
        <v>23605</v>
      </c>
      <c r="X17" s="141" t="s">
        <v>23604</v>
      </c>
      <c r="Y17" s="141" t="s">
        <v>320</v>
      </c>
      <c r="Z17" s="141" t="str">
        <f t="shared" si="0"/>
        <v>Transcriptome101PE</v>
      </c>
      <c r="AA17" s="143">
        <v>0</v>
      </c>
      <c r="AB17" s="143" t="s">
        <v>30</v>
      </c>
      <c r="AC17" s="143" t="s">
        <v>3343</v>
      </c>
      <c r="AD17" s="143"/>
    </row>
    <row r="18" spans="1:30" s="247" customFormat="1" ht="24" customHeight="1">
      <c r="A18" s="133">
        <v>42887</v>
      </c>
      <c r="B18" s="134" t="s">
        <v>23603</v>
      </c>
      <c r="C18" s="135">
        <v>0</v>
      </c>
      <c r="D18" s="135" t="s">
        <v>31</v>
      </c>
      <c r="E18" s="135" t="s">
        <v>23602</v>
      </c>
      <c r="F18" s="159">
        <v>42884</v>
      </c>
      <c r="G18" s="135" t="s">
        <v>122</v>
      </c>
      <c r="H18" s="135" t="s">
        <v>23601</v>
      </c>
      <c r="I18" s="135">
        <v>1</v>
      </c>
      <c r="J18" s="147" t="s">
        <v>4698</v>
      </c>
      <c r="K18" s="147" t="s">
        <v>23600</v>
      </c>
      <c r="L18" s="135">
        <v>0</v>
      </c>
      <c r="M18" s="135" t="s">
        <v>23599</v>
      </c>
      <c r="N18" s="135">
        <v>0</v>
      </c>
      <c r="O18" s="135" t="s">
        <v>33</v>
      </c>
      <c r="P18" s="135">
        <v>72974.990000000005</v>
      </c>
      <c r="Q18" s="135">
        <v>4309650</v>
      </c>
      <c r="R18" s="135">
        <v>3328942</v>
      </c>
      <c r="S18" s="135">
        <v>77.239999999999995</v>
      </c>
      <c r="T18" s="135">
        <v>0</v>
      </c>
      <c r="U18" s="135">
        <v>0</v>
      </c>
      <c r="V18" s="135" t="s">
        <v>23598</v>
      </c>
      <c r="W18" s="135" t="s">
        <v>23597</v>
      </c>
      <c r="X18" s="135" t="s">
        <v>23596</v>
      </c>
      <c r="Y18" s="147" t="s">
        <v>320</v>
      </c>
      <c r="Z18" s="147" t="str">
        <f t="shared" si="0"/>
        <v>0101PE</v>
      </c>
      <c r="AA18" s="137">
        <v>0.25</v>
      </c>
      <c r="AB18" s="138" t="s">
        <v>30</v>
      </c>
      <c r="AC18" s="154" t="s">
        <v>3343</v>
      </c>
      <c r="AD18" s="155"/>
    </row>
    <row r="19" spans="1:30" s="247" customFormat="1" ht="24" customHeight="1">
      <c r="A19" s="139">
        <v>42887</v>
      </c>
      <c r="B19" s="140" t="s">
        <v>23586</v>
      </c>
      <c r="C19" s="141">
        <v>0</v>
      </c>
      <c r="D19" s="141" t="s">
        <v>31</v>
      </c>
      <c r="E19" s="141" t="s">
        <v>23585</v>
      </c>
      <c r="F19" s="151">
        <v>42884</v>
      </c>
      <c r="G19" s="141" t="s">
        <v>122</v>
      </c>
      <c r="H19" s="141" t="s">
        <v>23564</v>
      </c>
      <c r="I19" s="141">
        <v>2</v>
      </c>
      <c r="J19" s="141" t="s">
        <v>32</v>
      </c>
      <c r="K19" s="141" t="s">
        <v>28</v>
      </c>
      <c r="L19" s="141">
        <v>0</v>
      </c>
      <c r="M19" s="141" t="s">
        <v>23563</v>
      </c>
      <c r="N19" s="141">
        <v>0</v>
      </c>
      <c r="O19" s="141" t="s">
        <v>33</v>
      </c>
      <c r="P19" s="141">
        <v>73521.61</v>
      </c>
      <c r="Q19" s="141">
        <v>4309650</v>
      </c>
      <c r="R19" s="141">
        <v>3323476</v>
      </c>
      <c r="S19" s="141">
        <v>77.12</v>
      </c>
      <c r="T19" s="141">
        <v>0</v>
      </c>
      <c r="U19" s="141">
        <v>0</v>
      </c>
      <c r="V19" s="141" t="s">
        <v>23595</v>
      </c>
      <c r="W19" s="141" t="s">
        <v>23594</v>
      </c>
      <c r="X19" s="141" t="s">
        <v>23593</v>
      </c>
      <c r="Y19" s="141" t="s">
        <v>320</v>
      </c>
      <c r="Z19" s="141" t="str">
        <f t="shared" si="0"/>
        <v>0101PE</v>
      </c>
      <c r="AA19" s="143">
        <v>0</v>
      </c>
      <c r="AB19" s="143" t="s">
        <v>30</v>
      </c>
      <c r="AC19" s="143" t="s">
        <v>3343</v>
      </c>
      <c r="AD19" s="143"/>
    </row>
    <row r="20" spans="1:30" s="247" customFormat="1" ht="24" customHeight="1">
      <c r="A20" s="139">
        <v>42887</v>
      </c>
      <c r="B20" s="140" t="s">
        <v>23586</v>
      </c>
      <c r="C20" s="141">
        <v>0</v>
      </c>
      <c r="D20" s="141" t="s">
        <v>31</v>
      </c>
      <c r="E20" s="141" t="s">
        <v>23585</v>
      </c>
      <c r="F20" s="151">
        <v>42884</v>
      </c>
      <c r="G20" s="141" t="s">
        <v>122</v>
      </c>
      <c r="H20" s="141" t="s">
        <v>23564</v>
      </c>
      <c r="I20" s="141">
        <v>3</v>
      </c>
      <c r="J20" s="141" t="s">
        <v>32</v>
      </c>
      <c r="K20" s="141" t="s">
        <v>28</v>
      </c>
      <c r="L20" s="141">
        <v>0</v>
      </c>
      <c r="M20" s="141" t="s">
        <v>23563</v>
      </c>
      <c r="N20" s="141">
        <v>0</v>
      </c>
      <c r="O20" s="141" t="s">
        <v>33</v>
      </c>
      <c r="P20" s="141">
        <v>75107.48</v>
      </c>
      <c r="Q20" s="141">
        <v>4309650</v>
      </c>
      <c r="R20" s="141">
        <v>3395081</v>
      </c>
      <c r="S20" s="141">
        <v>78.78</v>
      </c>
      <c r="T20" s="141">
        <v>0</v>
      </c>
      <c r="U20" s="141">
        <v>0</v>
      </c>
      <c r="V20" s="141" t="s">
        <v>23592</v>
      </c>
      <c r="W20" s="141" t="s">
        <v>23591</v>
      </c>
      <c r="X20" s="141" t="s">
        <v>23590</v>
      </c>
      <c r="Y20" s="141" t="s">
        <v>320</v>
      </c>
      <c r="Z20" s="141" t="str">
        <f t="shared" si="0"/>
        <v>0101PE</v>
      </c>
      <c r="AA20" s="143">
        <v>0</v>
      </c>
      <c r="AB20" s="143" t="s">
        <v>30</v>
      </c>
      <c r="AC20" s="143" t="s">
        <v>3343</v>
      </c>
      <c r="AD20" s="143"/>
    </row>
    <row r="21" spans="1:30" s="247" customFormat="1" ht="24" customHeight="1">
      <c r="A21" s="139">
        <v>42887</v>
      </c>
      <c r="B21" s="140" t="s">
        <v>23586</v>
      </c>
      <c r="C21" s="141">
        <v>0</v>
      </c>
      <c r="D21" s="141" t="s">
        <v>31</v>
      </c>
      <c r="E21" s="141" t="s">
        <v>23585</v>
      </c>
      <c r="F21" s="151">
        <v>42884</v>
      </c>
      <c r="G21" s="141" t="s">
        <v>122</v>
      </c>
      <c r="H21" s="141" t="s">
        <v>23564</v>
      </c>
      <c r="I21" s="141">
        <v>4</v>
      </c>
      <c r="J21" s="141" t="s">
        <v>32</v>
      </c>
      <c r="K21" s="141" t="s">
        <v>28</v>
      </c>
      <c r="L21" s="141">
        <v>0</v>
      </c>
      <c r="M21" s="141" t="s">
        <v>23563</v>
      </c>
      <c r="N21" s="141">
        <v>0</v>
      </c>
      <c r="O21" s="141" t="s">
        <v>33</v>
      </c>
      <c r="P21" s="141">
        <v>74515.039999999994</v>
      </c>
      <c r="Q21" s="141">
        <v>4309650</v>
      </c>
      <c r="R21" s="141">
        <v>3366755</v>
      </c>
      <c r="S21" s="141">
        <v>78.12</v>
      </c>
      <c r="T21" s="141">
        <v>0</v>
      </c>
      <c r="U21" s="141">
        <v>0</v>
      </c>
      <c r="V21" s="141" t="s">
        <v>23589</v>
      </c>
      <c r="W21" s="141" t="s">
        <v>23588</v>
      </c>
      <c r="X21" s="141" t="s">
        <v>23587</v>
      </c>
      <c r="Y21" s="141" t="s">
        <v>320</v>
      </c>
      <c r="Z21" s="141" t="str">
        <f t="shared" si="0"/>
        <v>0101PE</v>
      </c>
      <c r="AA21" s="143">
        <v>0</v>
      </c>
      <c r="AB21" s="143" t="s">
        <v>30</v>
      </c>
      <c r="AC21" s="143" t="s">
        <v>3343</v>
      </c>
      <c r="AD21" s="143"/>
    </row>
    <row r="22" spans="1:30" s="247" customFormat="1" ht="24" customHeight="1">
      <c r="A22" s="139">
        <v>42887</v>
      </c>
      <c r="B22" s="140" t="s">
        <v>23586</v>
      </c>
      <c r="C22" s="141">
        <v>0</v>
      </c>
      <c r="D22" s="141" t="s">
        <v>31</v>
      </c>
      <c r="E22" s="141" t="s">
        <v>23585</v>
      </c>
      <c r="F22" s="151">
        <v>42884</v>
      </c>
      <c r="G22" s="141" t="s">
        <v>122</v>
      </c>
      <c r="H22" s="141" t="s">
        <v>23564</v>
      </c>
      <c r="I22" s="141">
        <v>5</v>
      </c>
      <c r="J22" s="141" t="s">
        <v>32</v>
      </c>
      <c r="K22" s="141" t="s">
        <v>28</v>
      </c>
      <c r="L22" s="141">
        <v>0</v>
      </c>
      <c r="M22" s="141" t="s">
        <v>23563</v>
      </c>
      <c r="N22" s="141">
        <v>0</v>
      </c>
      <c r="O22" s="141" t="s">
        <v>33</v>
      </c>
      <c r="P22" s="141">
        <v>73930.929999999993</v>
      </c>
      <c r="Q22" s="141">
        <v>4309650</v>
      </c>
      <c r="R22" s="141">
        <v>3340581</v>
      </c>
      <c r="S22" s="141">
        <v>77.510000000000005</v>
      </c>
      <c r="T22" s="141">
        <v>0</v>
      </c>
      <c r="U22" s="141">
        <v>0</v>
      </c>
      <c r="V22" s="141" t="s">
        <v>23584</v>
      </c>
      <c r="W22" s="141" t="s">
        <v>23583</v>
      </c>
      <c r="X22" s="141" t="s">
        <v>23582</v>
      </c>
      <c r="Y22" s="141" t="s">
        <v>320</v>
      </c>
      <c r="Z22" s="141" t="str">
        <f t="shared" si="0"/>
        <v>0101PE</v>
      </c>
      <c r="AA22" s="143">
        <v>0</v>
      </c>
      <c r="AB22" s="143" t="s">
        <v>30</v>
      </c>
      <c r="AC22" s="143" t="s">
        <v>3343</v>
      </c>
      <c r="AD22" s="143"/>
    </row>
    <row r="23" spans="1:30" s="247" customFormat="1" ht="24" customHeight="1">
      <c r="A23" s="139">
        <v>42887</v>
      </c>
      <c r="B23" s="140" t="s">
        <v>23581</v>
      </c>
      <c r="C23" s="141">
        <v>0</v>
      </c>
      <c r="D23" s="141" t="s">
        <v>31</v>
      </c>
      <c r="E23" s="141" t="s">
        <v>23580</v>
      </c>
      <c r="F23" s="151">
        <v>42884</v>
      </c>
      <c r="G23" s="141" t="s">
        <v>122</v>
      </c>
      <c r="H23" s="141" t="s">
        <v>23564</v>
      </c>
      <c r="I23" s="141">
        <v>6</v>
      </c>
      <c r="J23" s="144" t="s">
        <v>4698</v>
      </c>
      <c r="K23" s="144" t="s">
        <v>23579</v>
      </c>
      <c r="L23" s="141">
        <v>0</v>
      </c>
      <c r="M23" s="141" t="s">
        <v>23563</v>
      </c>
      <c r="N23" s="141">
        <v>96211</v>
      </c>
      <c r="O23" s="141" t="s">
        <v>33</v>
      </c>
      <c r="P23" s="141">
        <v>74362.399999999994</v>
      </c>
      <c r="Q23" s="141">
        <v>4309650</v>
      </c>
      <c r="R23" s="141">
        <v>3380658</v>
      </c>
      <c r="S23" s="141">
        <v>78.44</v>
      </c>
      <c r="T23" s="141" t="s">
        <v>23578</v>
      </c>
      <c r="U23" s="141" t="s">
        <v>23577</v>
      </c>
      <c r="V23" s="141" t="s">
        <v>23576</v>
      </c>
      <c r="W23" s="141" t="s">
        <v>23575</v>
      </c>
      <c r="X23" s="141" t="s">
        <v>23574</v>
      </c>
      <c r="Y23" s="141" t="s">
        <v>320</v>
      </c>
      <c r="Z23" s="141" t="str">
        <f t="shared" si="0"/>
        <v>0101PE</v>
      </c>
      <c r="AA23" s="143">
        <v>8.3333333333333329E-2</v>
      </c>
      <c r="AB23" s="143" t="s">
        <v>30</v>
      </c>
      <c r="AC23" s="143" t="s">
        <v>3343</v>
      </c>
      <c r="AD23" s="143"/>
    </row>
    <row r="24" spans="1:30" s="247" customFormat="1" ht="24" customHeight="1">
      <c r="A24" s="139">
        <v>42887</v>
      </c>
      <c r="B24" s="140" t="s">
        <v>23573</v>
      </c>
      <c r="C24" s="141">
        <v>0</v>
      </c>
      <c r="D24" s="141" t="s">
        <v>31</v>
      </c>
      <c r="E24" s="141" t="s">
        <v>23572</v>
      </c>
      <c r="F24" s="151">
        <v>42884</v>
      </c>
      <c r="G24" s="141" t="s">
        <v>122</v>
      </c>
      <c r="H24" s="141" t="s">
        <v>23564</v>
      </c>
      <c r="I24" s="141">
        <v>7</v>
      </c>
      <c r="J24" s="141" t="s">
        <v>32</v>
      </c>
      <c r="K24" s="141" t="s">
        <v>28</v>
      </c>
      <c r="L24" s="141">
        <v>0</v>
      </c>
      <c r="M24" s="141" t="s">
        <v>23563</v>
      </c>
      <c r="N24" s="141">
        <v>86377</v>
      </c>
      <c r="O24" s="141" t="s">
        <v>33</v>
      </c>
      <c r="P24" s="141">
        <v>74830.320000000007</v>
      </c>
      <c r="Q24" s="141">
        <v>4309650</v>
      </c>
      <c r="R24" s="141">
        <v>3390981</v>
      </c>
      <c r="S24" s="141">
        <v>78.680000000000007</v>
      </c>
      <c r="T24" s="141" t="s">
        <v>23571</v>
      </c>
      <c r="U24" s="141" t="s">
        <v>23570</v>
      </c>
      <c r="V24" s="141" t="s">
        <v>23569</v>
      </c>
      <c r="W24" s="141" t="s">
        <v>23568</v>
      </c>
      <c r="X24" s="141" t="s">
        <v>23567</v>
      </c>
      <c r="Y24" s="141" t="s">
        <v>320</v>
      </c>
      <c r="Z24" s="141" t="str">
        <f t="shared" si="0"/>
        <v>0101PE</v>
      </c>
      <c r="AA24" s="143">
        <v>0</v>
      </c>
      <c r="AB24" s="143" t="s">
        <v>30</v>
      </c>
      <c r="AC24" s="143" t="s">
        <v>3343</v>
      </c>
      <c r="AD24" s="143"/>
    </row>
    <row r="25" spans="1:30" s="247" customFormat="1" ht="24" customHeight="1">
      <c r="A25" s="139">
        <v>42887</v>
      </c>
      <c r="B25" s="140" t="s">
        <v>23566</v>
      </c>
      <c r="C25" s="141" t="s">
        <v>35</v>
      </c>
      <c r="D25" s="141" t="s">
        <v>31</v>
      </c>
      <c r="E25" s="141" t="s">
        <v>23565</v>
      </c>
      <c r="F25" s="151">
        <v>42884</v>
      </c>
      <c r="G25" s="141" t="s">
        <v>122</v>
      </c>
      <c r="H25" s="141" t="s">
        <v>23564</v>
      </c>
      <c r="I25" s="141">
        <v>8</v>
      </c>
      <c r="J25" s="141" t="s">
        <v>32</v>
      </c>
      <c r="K25" s="141" t="s">
        <v>28</v>
      </c>
      <c r="L25" s="141">
        <v>0</v>
      </c>
      <c r="M25" s="141" t="s">
        <v>23563</v>
      </c>
      <c r="N25" s="141">
        <v>274</v>
      </c>
      <c r="O25" s="141" t="s">
        <v>33</v>
      </c>
      <c r="P25" s="141">
        <v>74021.14</v>
      </c>
      <c r="Q25" s="141">
        <v>4309650</v>
      </c>
      <c r="R25" s="141">
        <v>3405548</v>
      </c>
      <c r="S25" s="141">
        <v>79.02</v>
      </c>
      <c r="T25" s="141" t="s">
        <v>23562</v>
      </c>
      <c r="U25" s="141" t="s">
        <v>23561</v>
      </c>
      <c r="V25" s="141" t="s">
        <v>23560</v>
      </c>
      <c r="W25" s="141" t="s">
        <v>23559</v>
      </c>
      <c r="X25" s="141" t="s">
        <v>23558</v>
      </c>
      <c r="Y25" s="141" t="s">
        <v>320</v>
      </c>
      <c r="Z25" s="141" t="str">
        <f t="shared" si="0"/>
        <v>Methylation101PE</v>
      </c>
      <c r="AA25" s="143">
        <v>0</v>
      </c>
      <c r="AB25" s="143" t="s">
        <v>30</v>
      </c>
      <c r="AC25" s="143" t="s">
        <v>3343</v>
      </c>
      <c r="AD25" s="143"/>
    </row>
    <row r="26" spans="1:30" s="27" customFormat="1" ht="24" customHeight="1">
      <c r="A26" s="133">
        <v>42888</v>
      </c>
      <c r="B26" s="152" t="s">
        <v>24090</v>
      </c>
      <c r="C26" s="153" t="s">
        <v>104</v>
      </c>
      <c r="D26" s="153" t="s">
        <v>31</v>
      </c>
      <c r="E26" s="153" t="s">
        <v>24091</v>
      </c>
      <c r="F26" s="133">
        <v>42885</v>
      </c>
      <c r="G26" s="153" t="s">
        <v>120</v>
      </c>
      <c r="H26" s="153" t="s">
        <v>24092</v>
      </c>
      <c r="I26" s="153">
        <v>1</v>
      </c>
      <c r="J26" s="153" t="s">
        <v>7715</v>
      </c>
      <c r="K26" s="153" t="s">
        <v>28</v>
      </c>
      <c r="L26" s="153" t="s">
        <v>2973</v>
      </c>
      <c r="M26" s="153" t="s">
        <v>22421</v>
      </c>
      <c r="N26" s="153">
        <v>0</v>
      </c>
      <c r="O26" s="153" t="s">
        <v>33</v>
      </c>
      <c r="P26" s="153">
        <v>77068.45</v>
      </c>
      <c r="Q26" s="153">
        <v>4309650</v>
      </c>
      <c r="R26" s="153">
        <v>3479683</v>
      </c>
      <c r="S26" s="153">
        <v>80.739999999999995</v>
      </c>
      <c r="T26" s="153">
        <v>0</v>
      </c>
      <c r="U26" s="153">
        <v>0</v>
      </c>
      <c r="V26" s="153" t="s">
        <v>24093</v>
      </c>
      <c r="W26" s="153" t="s">
        <v>24094</v>
      </c>
      <c r="X26" s="153" t="s">
        <v>24095</v>
      </c>
      <c r="Y26" s="147" t="s">
        <v>320</v>
      </c>
      <c r="Z26" s="147" t="str">
        <f t="shared" si="0"/>
        <v>Transcriptome101PE</v>
      </c>
      <c r="AA26" s="154">
        <v>0</v>
      </c>
      <c r="AB26" s="155" t="s">
        <v>30</v>
      </c>
      <c r="AC26" s="155" t="s">
        <v>139</v>
      </c>
      <c r="AD26" s="206"/>
    </row>
    <row r="27" spans="1:30" s="27" customFormat="1" ht="24" customHeight="1">
      <c r="A27" s="139">
        <v>42888</v>
      </c>
      <c r="B27" s="140" t="s">
        <v>24096</v>
      </c>
      <c r="C27" s="141" t="s">
        <v>104</v>
      </c>
      <c r="D27" s="141" t="s">
        <v>31</v>
      </c>
      <c r="E27" s="141" t="s">
        <v>24097</v>
      </c>
      <c r="F27" s="142">
        <v>42885</v>
      </c>
      <c r="G27" s="141" t="s">
        <v>120</v>
      </c>
      <c r="H27" s="141" t="s">
        <v>24092</v>
      </c>
      <c r="I27" s="141">
        <v>2</v>
      </c>
      <c r="J27" s="141" t="s">
        <v>7715</v>
      </c>
      <c r="K27" s="141" t="s">
        <v>28</v>
      </c>
      <c r="L27" s="141" t="s">
        <v>2973</v>
      </c>
      <c r="M27" s="141" t="s">
        <v>22421</v>
      </c>
      <c r="N27" s="141">
        <v>0</v>
      </c>
      <c r="O27" s="141" t="s">
        <v>33</v>
      </c>
      <c r="P27" s="141">
        <v>71596.850000000006</v>
      </c>
      <c r="Q27" s="141">
        <v>4309650</v>
      </c>
      <c r="R27" s="141">
        <v>3239793</v>
      </c>
      <c r="S27" s="141">
        <v>75.180000000000007</v>
      </c>
      <c r="T27" s="141">
        <v>0</v>
      </c>
      <c r="U27" s="141">
        <v>0</v>
      </c>
      <c r="V27" s="141" t="s">
        <v>24098</v>
      </c>
      <c r="W27" s="141" t="s">
        <v>24099</v>
      </c>
      <c r="X27" s="141" t="s">
        <v>24100</v>
      </c>
      <c r="Y27" s="141" t="s">
        <v>320</v>
      </c>
      <c r="Z27" s="141" t="str">
        <f t="shared" si="0"/>
        <v>Transcriptome101PE</v>
      </c>
      <c r="AA27" s="143">
        <v>0</v>
      </c>
      <c r="AB27" s="143" t="s">
        <v>30</v>
      </c>
      <c r="AC27" s="156" t="s">
        <v>139</v>
      </c>
      <c r="AD27" s="205"/>
    </row>
    <row r="28" spans="1:30" s="27" customFormat="1" ht="24" customHeight="1">
      <c r="A28" s="139">
        <v>42888</v>
      </c>
      <c r="B28" s="140" t="s">
        <v>24096</v>
      </c>
      <c r="C28" s="141" t="s">
        <v>104</v>
      </c>
      <c r="D28" s="141" t="s">
        <v>31</v>
      </c>
      <c r="E28" s="141" t="s">
        <v>24101</v>
      </c>
      <c r="F28" s="142">
        <v>42885</v>
      </c>
      <c r="G28" s="141" t="s">
        <v>120</v>
      </c>
      <c r="H28" s="141" t="s">
        <v>24102</v>
      </c>
      <c r="I28" s="141">
        <v>3</v>
      </c>
      <c r="J28" s="141" t="s">
        <v>7715</v>
      </c>
      <c r="K28" s="141" t="s">
        <v>28</v>
      </c>
      <c r="L28" s="141" t="s">
        <v>2973</v>
      </c>
      <c r="M28" s="141" t="s">
        <v>22421</v>
      </c>
      <c r="N28" s="141">
        <v>0</v>
      </c>
      <c r="O28" s="141" t="s">
        <v>33</v>
      </c>
      <c r="P28" s="141">
        <v>74242.399999999994</v>
      </c>
      <c r="Q28" s="141">
        <v>4309650</v>
      </c>
      <c r="R28" s="141">
        <v>3344606</v>
      </c>
      <c r="S28" s="141">
        <v>77.61</v>
      </c>
      <c r="T28" s="141">
        <v>0</v>
      </c>
      <c r="U28" s="141">
        <v>0</v>
      </c>
      <c r="V28" s="141" t="s">
        <v>24103</v>
      </c>
      <c r="W28" s="141" t="s">
        <v>24104</v>
      </c>
      <c r="X28" s="141" t="s">
        <v>24105</v>
      </c>
      <c r="Y28" s="141" t="s">
        <v>320</v>
      </c>
      <c r="Z28" s="141" t="str">
        <f t="shared" si="0"/>
        <v>Transcriptome101PE</v>
      </c>
      <c r="AA28" s="143">
        <v>0</v>
      </c>
      <c r="AB28" s="143" t="s">
        <v>30</v>
      </c>
      <c r="AC28" s="156" t="s">
        <v>139</v>
      </c>
      <c r="AD28" s="205"/>
    </row>
    <row r="29" spans="1:30" s="27" customFormat="1" ht="24" customHeight="1">
      <c r="A29" s="139">
        <v>42888</v>
      </c>
      <c r="B29" s="140" t="s">
        <v>24096</v>
      </c>
      <c r="C29" s="141" t="s">
        <v>104</v>
      </c>
      <c r="D29" s="141" t="s">
        <v>31</v>
      </c>
      <c r="E29" s="141" t="s">
        <v>24106</v>
      </c>
      <c r="F29" s="142">
        <v>42885</v>
      </c>
      <c r="G29" s="141" t="s">
        <v>120</v>
      </c>
      <c r="H29" s="141" t="s">
        <v>24092</v>
      </c>
      <c r="I29" s="141">
        <v>4</v>
      </c>
      <c r="J29" s="141" t="s">
        <v>7715</v>
      </c>
      <c r="K29" s="141" t="s">
        <v>28</v>
      </c>
      <c r="L29" s="141" t="s">
        <v>2973</v>
      </c>
      <c r="M29" s="141" t="s">
        <v>22421</v>
      </c>
      <c r="N29" s="141">
        <v>0</v>
      </c>
      <c r="O29" s="141" t="s">
        <v>33</v>
      </c>
      <c r="P29" s="141">
        <v>74994.649999999994</v>
      </c>
      <c r="Q29" s="141">
        <v>4309650</v>
      </c>
      <c r="R29" s="141">
        <v>3373475</v>
      </c>
      <c r="S29" s="141">
        <v>78.28</v>
      </c>
      <c r="T29" s="141">
        <v>0</v>
      </c>
      <c r="U29" s="141">
        <v>0</v>
      </c>
      <c r="V29" s="141" t="s">
        <v>24107</v>
      </c>
      <c r="W29" s="141" t="s">
        <v>24108</v>
      </c>
      <c r="X29" s="141" t="s">
        <v>24109</v>
      </c>
      <c r="Y29" s="141" t="s">
        <v>320</v>
      </c>
      <c r="Z29" s="141" t="str">
        <f t="shared" si="0"/>
        <v>Transcriptome101PE</v>
      </c>
      <c r="AA29" s="143">
        <v>0</v>
      </c>
      <c r="AB29" s="143" t="s">
        <v>30</v>
      </c>
      <c r="AC29" s="156" t="s">
        <v>139</v>
      </c>
      <c r="AD29" s="205"/>
    </row>
    <row r="30" spans="1:30" s="27" customFormat="1" ht="24" customHeight="1">
      <c r="A30" s="139">
        <v>42888</v>
      </c>
      <c r="B30" s="140" t="s">
        <v>24096</v>
      </c>
      <c r="C30" s="141" t="s">
        <v>104</v>
      </c>
      <c r="D30" s="141" t="s">
        <v>31</v>
      </c>
      <c r="E30" s="141" t="s">
        <v>24110</v>
      </c>
      <c r="F30" s="142">
        <v>42885</v>
      </c>
      <c r="G30" s="141" t="s">
        <v>120</v>
      </c>
      <c r="H30" s="141" t="s">
        <v>24092</v>
      </c>
      <c r="I30" s="141">
        <v>5</v>
      </c>
      <c r="J30" s="141" t="s">
        <v>7715</v>
      </c>
      <c r="K30" s="141" t="s">
        <v>28</v>
      </c>
      <c r="L30" s="141" t="s">
        <v>2973</v>
      </c>
      <c r="M30" s="141" t="s">
        <v>22421</v>
      </c>
      <c r="N30" s="141">
        <v>0</v>
      </c>
      <c r="O30" s="141" t="s">
        <v>33</v>
      </c>
      <c r="P30" s="141">
        <v>71095.009999999995</v>
      </c>
      <c r="Q30" s="141">
        <v>4309650</v>
      </c>
      <c r="R30" s="141">
        <v>3207424</v>
      </c>
      <c r="S30" s="141">
        <v>74.42</v>
      </c>
      <c r="T30" s="141">
        <v>0</v>
      </c>
      <c r="U30" s="141">
        <v>0</v>
      </c>
      <c r="V30" s="141" t="s">
        <v>24111</v>
      </c>
      <c r="W30" s="141" t="s">
        <v>24112</v>
      </c>
      <c r="X30" s="141" t="s">
        <v>24113</v>
      </c>
      <c r="Y30" s="141" t="s">
        <v>320</v>
      </c>
      <c r="Z30" s="141" t="str">
        <f t="shared" si="0"/>
        <v>Transcriptome101PE</v>
      </c>
      <c r="AA30" s="143">
        <v>0</v>
      </c>
      <c r="AB30" s="143" t="s">
        <v>30</v>
      </c>
      <c r="AC30" s="156" t="s">
        <v>139</v>
      </c>
      <c r="AD30" s="205"/>
    </row>
    <row r="31" spans="1:30" s="27" customFormat="1" ht="24" customHeight="1">
      <c r="A31" s="139">
        <v>42888</v>
      </c>
      <c r="B31" s="140" t="s">
        <v>24096</v>
      </c>
      <c r="C31" s="141" t="s">
        <v>104</v>
      </c>
      <c r="D31" s="141" t="s">
        <v>31</v>
      </c>
      <c r="E31" s="141" t="s">
        <v>24114</v>
      </c>
      <c r="F31" s="142">
        <v>42885</v>
      </c>
      <c r="G31" s="141" t="s">
        <v>120</v>
      </c>
      <c r="H31" s="141" t="s">
        <v>24092</v>
      </c>
      <c r="I31" s="141">
        <v>6</v>
      </c>
      <c r="J31" s="141" t="s">
        <v>7715</v>
      </c>
      <c r="K31" s="141" t="s">
        <v>28</v>
      </c>
      <c r="L31" s="141" t="s">
        <v>2973</v>
      </c>
      <c r="M31" s="141" t="s">
        <v>22421</v>
      </c>
      <c r="N31" s="141">
        <v>0</v>
      </c>
      <c r="O31" s="141" t="s">
        <v>33</v>
      </c>
      <c r="P31" s="141">
        <v>72543.039999999994</v>
      </c>
      <c r="Q31" s="141">
        <v>4309650</v>
      </c>
      <c r="R31" s="141">
        <v>3270979</v>
      </c>
      <c r="S31" s="141">
        <v>75.900000000000006</v>
      </c>
      <c r="T31" s="141">
        <v>0</v>
      </c>
      <c r="U31" s="141">
        <v>0</v>
      </c>
      <c r="V31" s="141" t="s">
        <v>24115</v>
      </c>
      <c r="W31" s="141" t="s">
        <v>24116</v>
      </c>
      <c r="X31" s="141" t="s">
        <v>24117</v>
      </c>
      <c r="Y31" s="141" t="s">
        <v>320</v>
      </c>
      <c r="Z31" s="141" t="str">
        <f t="shared" si="0"/>
        <v>Transcriptome101PE</v>
      </c>
      <c r="AA31" s="143">
        <v>0</v>
      </c>
      <c r="AB31" s="143" t="s">
        <v>30</v>
      </c>
      <c r="AC31" s="156" t="s">
        <v>139</v>
      </c>
      <c r="AD31" s="205"/>
    </row>
    <row r="32" spans="1:30" s="27" customFormat="1" ht="24" customHeight="1">
      <c r="A32" s="139">
        <v>42888</v>
      </c>
      <c r="B32" s="140" t="s">
        <v>24096</v>
      </c>
      <c r="C32" s="141" t="s">
        <v>104</v>
      </c>
      <c r="D32" s="141" t="s">
        <v>31</v>
      </c>
      <c r="E32" s="141" t="s">
        <v>24118</v>
      </c>
      <c r="F32" s="142">
        <v>42885</v>
      </c>
      <c r="G32" s="141" t="s">
        <v>120</v>
      </c>
      <c r="H32" s="141" t="s">
        <v>24092</v>
      </c>
      <c r="I32" s="141">
        <v>7</v>
      </c>
      <c r="J32" s="141" t="s">
        <v>7715</v>
      </c>
      <c r="K32" s="141" t="s">
        <v>28</v>
      </c>
      <c r="L32" s="141" t="s">
        <v>2973</v>
      </c>
      <c r="M32" s="141" t="s">
        <v>22421</v>
      </c>
      <c r="N32" s="141">
        <v>0</v>
      </c>
      <c r="O32" s="141" t="s">
        <v>33</v>
      </c>
      <c r="P32" s="141">
        <v>73424.600000000006</v>
      </c>
      <c r="Q32" s="141">
        <v>4309650</v>
      </c>
      <c r="R32" s="141">
        <v>3301551</v>
      </c>
      <c r="S32" s="141">
        <v>76.61</v>
      </c>
      <c r="T32" s="141">
        <v>0</v>
      </c>
      <c r="U32" s="141">
        <v>0</v>
      </c>
      <c r="V32" s="141" t="s">
        <v>24119</v>
      </c>
      <c r="W32" s="141" t="s">
        <v>24120</v>
      </c>
      <c r="X32" s="141" t="s">
        <v>24121</v>
      </c>
      <c r="Y32" s="141" t="s">
        <v>320</v>
      </c>
      <c r="Z32" s="141" t="str">
        <f t="shared" si="0"/>
        <v>Transcriptome101PE</v>
      </c>
      <c r="AA32" s="143">
        <v>0</v>
      </c>
      <c r="AB32" s="143" t="s">
        <v>30</v>
      </c>
      <c r="AC32" s="156" t="s">
        <v>139</v>
      </c>
      <c r="AD32" s="205"/>
    </row>
    <row r="33" spans="1:30" s="27" customFormat="1" ht="24" customHeight="1">
      <c r="A33" s="139">
        <v>42888</v>
      </c>
      <c r="B33" s="140" t="s">
        <v>24096</v>
      </c>
      <c r="C33" s="141" t="s">
        <v>104</v>
      </c>
      <c r="D33" s="141" t="s">
        <v>31</v>
      </c>
      <c r="E33" s="141" t="s">
        <v>24122</v>
      </c>
      <c r="F33" s="142">
        <v>42885</v>
      </c>
      <c r="G33" s="141" t="s">
        <v>120</v>
      </c>
      <c r="H33" s="141" t="s">
        <v>24092</v>
      </c>
      <c r="I33" s="141">
        <v>8</v>
      </c>
      <c r="J33" s="141" t="s">
        <v>7715</v>
      </c>
      <c r="K33" s="141" t="s">
        <v>28</v>
      </c>
      <c r="L33" s="141" t="s">
        <v>2973</v>
      </c>
      <c r="M33" s="141" t="s">
        <v>22421</v>
      </c>
      <c r="N33" s="141">
        <v>0</v>
      </c>
      <c r="O33" s="141" t="s">
        <v>33</v>
      </c>
      <c r="P33" s="141">
        <v>72501.119999999995</v>
      </c>
      <c r="Q33" s="141">
        <v>4309650</v>
      </c>
      <c r="R33" s="141">
        <v>3343586</v>
      </c>
      <c r="S33" s="141">
        <v>77.58</v>
      </c>
      <c r="T33" s="141">
        <v>0</v>
      </c>
      <c r="U33" s="141">
        <v>0</v>
      </c>
      <c r="V33" s="141" t="s">
        <v>24123</v>
      </c>
      <c r="W33" s="141" t="s">
        <v>24124</v>
      </c>
      <c r="X33" s="141" t="s">
        <v>24125</v>
      </c>
      <c r="Y33" s="141" t="s">
        <v>320</v>
      </c>
      <c r="Z33" s="141" t="str">
        <f t="shared" si="0"/>
        <v>Transcriptome101PE</v>
      </c>
      <c r="AA33" s="143">
        <v>0</v>
      </c>
      <c r="AB33" s="143" t="s">
        <v>30</v>
      </c>
      <c r="AC33" s="156" t="s">
        <v>139</v>
      </c>
      <c r="AD33" s="205"/>
    </row>
    <row r="34" spans="1:30" s="27" customFormat="1" ht="24" customHeight="1">
      <c r="A34" s="133">
        <v>42888</v>
      </c>
      <c r="B34" s="152" t="s">
        <v>21536</v>
      </c>
      <c r="C34" s="153" t="s">
        <v>104</v>
      </c>
      <c r="D34" s="153" t="s">
        <v>31</v>
      </c>
      <c r="E34" s="153" t="s">
        <v>24126</v>
      </c>
      <c r="F34" s="133">
        <v>42885</v>
      </c>
      <c r="G34" s="153" t="s">
        <v>120</v>
      </c>
      <c r="H34" s="153" t="s">
        <v>24127</v>
      </c>
      <c r="I34" s="153">
        <v>1</v>
      </c>
      <c r="J34" s="153" t="s">
        <v>7715</v>
      </c>
      <c r="K34" s="153" t="s">
        <v>28</v>
      </c>
      <c r="L34" s="153" t="s">
        <v>2973</v>
      </c>
      <c r="M34" s="153" t="s">
        <v>22421</v>
      </c>
      <c r="N34" s="153">
        <v>0</v>
      </c>
      <c r="O34" s="153" t="s">
        <v>33</v>
      </c>
      <c r="P34" s="153">
        <v>77877.89</v>
      </c>
      <c r="Q34" s="153">
        <v>4309650</v>
      </c>
      <c r="R34" s="153">
        <v>3518536</v>
      </c>
      <c r="S34" s="153">
        <v>81.64</v>
      </c>
      <c r="T34" s="153">
        <v>0</v>
      </c>
      <c r="U34" s="153">
        <v>0</v>
      </c>
      <c r="V34" s="153" t="s">
        <v>24128</v>
      </c>
      <c r="W34" s="153" t="s">
        <v>24129</v>
      </c>
      <c r="X34" s="153" t="s">
        <v>24130</v>
      </c>
      <c r="Y34" s="147" t="s">
        <v>320</v>
      </c>
      <c r="Z34" s="147" t="str">
        <f t="shared" si="0"/>
        <v>Transcriptome101PE</v>
      </c>
      <c r="AA34" s="154">
        <v>0</v>
      </c>
      <c r="AB34" s="155" t="s">
        <v>30</v>
      </c>
      <c r="AC34" s="155" t="s">
        <v>139</v>
      </c>
      <c r="AD34" s="206"/>
    </row>
    <row r="35" spans="1:30" s="27" customFormat="1" ht="24" customHeight="1">
      <c r="A35" s="139">
        <v>42888</v>
      </c>
      <c r="B35" s="140" t="s">
        <v>21130</v>
      </c>
      <c r="C35" s="141" t="s">
        <v>104</v>
      </c>
      <c r="D35" s="141" t="s">
        <v>31</v>
      </c>
      <c r="E35" s="141" t="s">
        <v>24126</v>
      </c>
      <c r="F35" s="142">
        <v>42885</v>
      </c>
      <c r="G35" s="141" t="s">
        <v>120</v>
      </c>
      <c r="H35" s="141" t="s">
        <v>24127</v>
      </c>
      <c r="I35" s="141">
        <v>2</v>
      </c>
      <c r="J35" s="141" t="s">
        <v>7715</v>
      </c>
      <c r="K35" s="141" t="s">
        <v>28</v>
      </c>
      <c r="L35" s="141" t="s">
        <v>2973</v>
      </c>
      <c r="M35" s="141" t="s">
        <v>22421</v>
      </c>
      <c r="N35" s="141">
        <v>0</v>
      </c>
      <c r="O35" s="141" t="s">
        <v>33</v>
      </c>
      <c r="P35" s="141">
        <v>76849.509999999995</v>
      </c>
      <c r="Q35" s="141">
        <v>4309650</v>
      </c>
      <c r="R35" s="141">
        <v>3476311</v>
      </c>
      <c r="S35" s="141">
        <v>80.66</v>
      </c>
      <c r="T35" s="141">
        <v>0</v>
      </c>
      <c r="U35" s="141">
        <v>0</v>
      </c>
      <c r="V35" s="141" t="s">
        <v>24131</v>
      </c>
      <c r="W35" s="141" t="s">
        <v>24132</v>
      </c>
      <c r="X35" s="141" t="s">
        <v>24133</v>
      </c>
      <c r="Y35" s="141" t="s">
        <v>320</v>
      </c>
      <c r="Z35" s="141" t="str">
        <f t="shared" si="0"/>
        <v>Transcriptome101PE</v>
      </c>
      <c r="AA35" s="143">
        <v>0</v>
      </c>
      <c r="AB35" s="143" t="s">
        <v>30</v>
      </c>
      <c r="AC35" s="156" t="s">
        <v>139</v>
      </c>
      <c r="AD35" s="205"/>
    </row>
    <row r="36" spans="1:30" s="27" customFormat="1" ht="24" customHeight="1">
      <c r="A36" s="139">
        <v>42888</v>
      </c>
      <c r="B36" s="140" t="s">
        <v>21536</v>
      </c>
      <c r="C36" s="141" t="s">
        <v>104</v>
      </c>
      <c r="D36" s="141" t="s">
        <v>31</v>
      </c>
      <c r="E36" s="141" t="s">
        <v>24134</v>
      </c>
      <c r="F36" s="142">
        <v>42885</v>
      </c>
      <c r="G36" s="141" t="s">
        <v>120</v>
      </c>
      <c r="H36" s="141" t="s">
        <v>24127</v>
      </c>
      <c r="I36" s="141">
        <v>3</v>
      </c>
      <c r="J36" s="141" t="s">
        <v>7715</v>
      </c>
      <c r="K36" s="141" t="s">
        <v>28</v>
      </c>
      <c r="L36" s="141" t="s">
        <v>2973</v>
      </c>
      <c r="M36" s="141" t="s">
        <v>22421</v>
      </c>
      <c r="N36" s="141">
        <v>0</v>
      </c>
      <c r="O36" s="141" t="s">
        <v>33</v>
      </c>
      <c r="P36" s="141">
        <v>78492.649999999994</v>
      </c>
      <c r="Q36" s="141">
        <v>4309650</v>
      </c>
      <c r="R36" s="141">
        <v>3536387</v>
      </c>
      <c r="S36" s="141">
        <v>82.06</v>
      </c>
      <c r="T36" s="141">
        <v>0</v>
      </c>
      <c r="U36" s="141">
        <v>0</v>
      </c>
      <c r="V36" s="141" t="s">
        <v>24135</v>
      </c>
      <c r="W36" s="141" t="s">
        <v>24136</v>
      </c>
      <c r="X36" s="141" t="s">
        <v>24137</v>
      </c>
      <c r="Y36" s="141" t="s">
        <v>320</v>
      </c>
      <c r="Z36" s="141" t="str">
        <f t="shared" si="0"/>
        <v>Transcriptome101PE</v>
      </c>
      <c r="AA36" s="143">
        <v>0</v>
      </c>
      <c r="AB36" s="143" t="s">
        <v>30</v>
      </c>
      <c r="AC36" s="156" t="s">
        <v>139</v>
      </c>
      <c r="AD36" s="205"/>
    </row>
    <row r="37" spans="1:30" s="27" customFormat="1" ht="24" customHeight="1">
      <c r="A37" s="139">
        <v>42888</v>
      </c>
      <c r="B37" s="140" t="s">
        <v>21130</v>
      </c>
      <c r="C37" s="141" t="s">
        <v>104</v>
      </c>
      <c r="D37" s="141" t="s">
        <v>31</v>
      </c>
      <c r="E37" s="141" t="s">
        <v>24134</v>
      </c>
      <c r="F37" s="142">
        <v>42885</v>
      </c>
      <c r="G37" s="141" t="s">
        <v>120</v>
      </c>
      <c r="H37" s="141" t="s">
        <v>24127</v>
      </c>
      <c r="I37" s="141">
        <v>4</v>
      </c>
      <c r="J37" s="141" t="s">
        <v>7715</v>
      </c>
      <c r="K37" s="141" t="s">
        <v>28</v>
      </c>
      <c r="L37" s="141" t="s">
        <v>2973</v>
      </c>
      <c r="M37" s="141" t="s">
        <v>22421</v>
      </c>
      <c r="N37" s="141">
        <v>0</v>
      </c>
      <c r="O37" s="141" t="s">
        <v>33</v>
      </c>
      <c r="P37" s="141">
        <v>79247.06</v>
      </c>
      <c r="Q37" s="141">
        <v>4309650</v>
      </c>
      <c r="R37" s="141">
        <v>3573645</v>
      </c>
      <c r="S37" s="141">
        <v>82.92</v>
      </c>
      <c r="T37" s="141">
        <v>0</v>
      </c>
      <c r="U37" s="141">
        <v>0</v>
      </c>
      <c r="V37" s="141" t="s">
        <v>24138</v>
      </c>
      <c r="W37" s="141" t="s">
        <v>24139</v>
      </c>
      <c r="X37" s="141" t="s">
        <v>24140</v>
      </c>
      <c r="Y37" s="141" t="s">
        <v>320</v>
      </c>
      <c r="Z37" s="141" t="str">
        <f t="shared" si="0"/>
        <v>Transcriptome101PE</v>
      </c>
      <c r="AA37" s="143">
        <v>0</v>
      </c>
      <c r="AB37" s="143" t="s">
        <v>30</v>
      </c>
      <c r="AC37" s="156" t="s">
        <v>139</v>
      </c>
      <c r="AD37" s="205"/>
    </row>
    <row r="38" spans="1:30" s="27" customFormat="1" ht="24" customHeight="1">
      <c r="A38" s="139">
        <v>42888</v>
      </c>
      <c r="B38" s="140" t="s">
        <v>24141</v>
      </c>
      <c r="C38" s="141" t="s">
        <v>104</v>
      </c>
      <c r="D38" s="141" t="s">
        <v>31</v>
      </c>
      <c r="E38" s="141" t="s">
        <v>24142</v>
      </c>
      <c r="F38" s="142">
        <v>42885</v>
      </c>
      <c r="G38" s="141" t="s">
        <v>120</v>
      </c>
      <c r="H38" s="141" t="s">
        <v>24127</v>
      </c>
      <c r="I38" s="141">
        <v>5</v>
      </c>
      <c r="J38" s="141" t="s">
        <v>7715</v>
      </c>
      <c r="K38" s="141" t="s">
        <v>28</v>
      </c>
      <c r="L38" s="141" t="s">
        <v>2973</v>
      </c>
      <c r="M38" s="141" t="s">
        <v>22443</v>
      </c>
      <c r="N38" s="141">
        <v>0</v>
      </c>
      <c r="O38" s="141" t="s">
        <v>33</v>
      </c>
      <c r="P38" s="141">
        <v>71785.5</v>
      </c>
      <c r="Q38" s="141">
        <v>4309650</v>
      </c>
      <c r="R38" s="141">
        <v>3290738</v>
      </c>
      <c r="S38" s="141">
        <v>76.36</v>
      </c>
      <c r="T38" s="141">
        <v>0</v>
      </c>
      <c r="U38" s="141">
        <v>0</v>
      </c>
      <c r="V38" s="141" t="s">
        <v>24143</v>
      </c>
      <c r="W38" s="141" t="s">
        <v>24144</v>
      </c>
      <c r="X38" s="141" t="s">
        <v>24145</v>
      </c>
      <c r="Y38" s="141" t="s">
        <v>320</v>
      </c>
      <c r="Z38" s="141" t="str">
        <f t="shared" si="0"/>
        <v>Transcriptome101PE</v>
      </c>
      <c r="AA38" s="143">
        <v>0</v>
      </c>
      <c r="AB38" s="143" t="s">
        <v>30</v>
      </c>
      <c r="AC38" s="156" t="s">
        <v>139</v>
      </c>
      <c r="AD38" s="205"/>
    </row>
    <row r="39" spans="1:30" s="27" customFormat="1" ht="24" customHeight="1">
      <c r="A39" s="139">
        <v>42888</v>
      </c>
      <c r="B39" s="140" t="s">
        <v>24146</v>
      </c>
      <c r="C39" s="141" t="s">
        <v>6915</v>
      </c>
      <c r="D39" s="141" t="s">
        <v>31</v>
      </c>
      <c r="E39" s="141" t="s">
        <v>24147</v>
      </c>
      <c r="F39" s="142">
        <v>42885</v>
      </c>
      <c r="G39" s="141" t="s">
        <v>120</v>
      </c>
      <c r="H39" s="141" t="s">
        <v>24127</v>
      </c>
      <c r="I39" s="141">
        <v>6</v>
      </c>
      <c r="J39" s="141" t="s">
        <v>7715</v>
      </c>
      <c r="K39" s="141" t="s">
        <v>28</v>
      </c>
      <c r="L39" s="141" t="s">
        <v>2973</v>
      </c>
      <c r="M39" s="141" t="s">
        <v>22421</v>
      </c>
      <c r="N39" s="141">
        <v>191</v>
      </c>
      <c r="O39" s="141" t="s">
        <v>33</v>
      </c>
      <c r="P39" s="141">
        <v>70352.350000000006</v>
      </c>
      <c r="Q39" s="141">
        <v>4309650</v>
      </c>
      <c r="R39" s="141">
        <v>3203783</v>
      </c>
      <c r="S39" s="141">
        <v>74.34</v>
      </c>
      <c r="T39" s="141" t="s">
        <v>24148</v>
      </c>
      <c r="U39" s="141" t="s">
        <v>24149</v>
      </c>
      <c r="V39" s="141" t="s">
        <v>24150</v>
      </c>
      <c r="W39" s="141" t="s">
        <v>24151</v>
      </c>
      <c r="X39" s="141" t="s">
        <v>24152</v>
      </c>
      <c r="Y39" s="141" t="s">
        <v>320</v>
      </c>
      <c r="Z39" s="141" t="str">
        <f t="shared" si="0"/>
        <v>Exome capture101PE</v>
      </c>
      <c r="AA39" s="143">
        <v>0</v>
      </c>
      <c r="AB39" s="143" t="s">
        <v>30</v>
      </c>
      <c r="AC39" s="156" t="s">
        <v>139</v>
      </c>
      <c r="AD39" s="205"/>
    </row>
    <row r="40" spans="1:30" s="27" customFormat="1" ht="24" customHeight="1">
      <c r="A40" s="139">
        <v>42888</v>
      </c>
      <c r="B40" s="140" t="s">
        <v>24153</v>
      </c>
      <c r="C40" s="141" t="s">
        <v>104</v>
      </c>
      <c r="D40" s="141" t="s">
        <v>31</v>
      </c>
      <c r="E40" s="141" t="s">
        <v>24154</v>
      </c>
      <c r="F40" s="142">
        <v>42885</v>
      </c>
      <c r="G40" s="141" t="s">
        <v>120</v>
      </c>
      <c r="H40" s="141" t="s">
        <v>24127</v>
      </c>
      <c r="I40" s="141">
        <v>7</v>
      </c>
      <c r="J40" s="141" t="s">
        <v>7715</v>
      </c>
      <c r="K40" s="141" t="s">
        <v>28</v>
      </c>
      <c r="L40" s="141" t="s">
        <v>2973</v>
      </c>
      <c r="M40" s="141" t="s">
        <v>22421</v>
      </c>
      <c r="N40" s="141">
        <v>0</v>
      </c>
      <c r="O40" s="141" t="s">
        <v>33</v>
      </c>
      <c r="P40" s="141">
        <v>79019.25</v>
      </c>
      <c r="Q40" s="141">
        <v>4309650</v>
      </c>
      <c r="R40" s="141">
        <v>3567320</v>
      </c>
      <c r="S40" s="141">
        <v>82.78</v>
      </c>
      <c r="T40" s="141">
        <v>0</v>
      </c>
      <c r="U40" s="141">
        <v>0</v>
      </c>
      <c r="V40" s="141" t="s">
        <v>24155</v>
      </c>
      <c r="W40" s="141" t="s">
        <v>23421</v>
      </c>
      <c r="X40" s="141" t="s">
        <v>24156</v>
      </c>
      <c r="Y40" s="141" t="s">
        <v>320</v>
      </c>
      <c r="Z40" s="141" t="str">
        <f t="shared" si="0"/>
        <v>Transcriptome101PE</v>
      </c>
      <c r="AA40" s="143">
        <v>0</v>
      </c>
      <c r="AB40" s="143" t="s">
        <v>30</v>
      </c>
      <c r="AC40" s="156" t="s">
        <v>139</v>
      </c>
      <c r="AD40" s="205"/>
    </row>
    <row r="41" spans="1:30" s="27" customFormat="1" ht="24" customHeight="1">
      <c r="A41" s="139">
        <v>42888</v>
      </c>
      <c r="B41" s="140" t="s">
        <v>24157</v>
      </c>
      <c r="C41" s="141" t="s">
        <v>106</v>
      </c>
      <c r="D41" s="141" t="s">
        <v>31</v>
      </c>
      <c r="E41" s="141" t="s">
        <v>24158</v>
      </c>
      <c r="F41" s="142">
        <v>42885</v>
      </c>
      <c r="G41" s="141" t="s">
        <v>120</v>
      </c>
      <c r="H41" s="141" t="s">
        <v>24127</v>
      </c>
      <c r="I41" s="141">
        <v>8</v>
      </c>
      <c r="J41" s="141" t="s">
        <v>7715</v>
      </c>
      <c r="K41" s="141" t="s">
        <v>28</v>
      </c>
      <c r="L41" s="141" t="s">
        <v>2973</v>
      </c>
      <c r="M41" s="141" t="s">
        <v>22421</v>
      </c>
      <c r="N41" s="141">
        <v>0</v>
      </c>
      <c r="O41" s="141" t="s">
        <v>33</v>
      </c>
      <c r="P41" s="141">
        <v>76791.009999999995</v>
      </c>
      <c r="Q41" s="141">
        <v>4309650</v>
      </c>
      <c r="R41" s="141">
        <v>3473805</v>
      </c>
      <c r="S41" s="141">
        <v>80.61</v>
      </c>
      <c r="T41" s="141">
        <v>0</v>
      </c>
      <c r="U41" s="141">
        <v>0</v>
      </c>
      <c r="V41" s="141" t="s">
        <v>24159</v>
      </c>
      <c r="W41" s="141" t="s">
        <v>24160</v>
      </c>
      <c r="X41" s="141" t="s">
        <v>24161</v>
      </c>
      <c r="Y41" s="141" t="s">
        <v>320</v>
      </c>
      <c r="Z41" s="141" t="str">
        <f t="shared" si="0"/>
        <v>Non-codingRNA101PE</v>
      </c>
      <c r="AA41" s="143">
        <v>0</v>
      </c>
      <c r="AB41" s="143" t="s">
        <v>30</v>
      </c>
      <c r="AC41" s="156" t="s">
        <v>139</v>
      </c>
      <c r="AD41" s="205"/>
    </row>
    <row r="42" spans="1:30" ht="24" customHeight="1">
      <c r="A42" s="219">
        <v>42888</v>
      </c>
      <c r="B42" s="218" t="s">
        <v>24203</v>
      </c>
      <c r="C42" s="147">
        <v>0</v>
      </c>
      <c r="D42" s="147" t="s">
        <v>309</v>
      </c>
      <c r="E42" s="219" t="s">
        <v>24202</v>
      </c>
      <c r="F42" s="219">
        <v>42886</v>
      </c>
      <c r="G42" s="135" t="s">
        <v>6941</v>
      </c>
      <c r="H42" s="147" t="s">
        <v>24197</v>
      </c>
      <c r="I42" s="147">
        <v>1</v>
      </c>
      <c r="J42" s="215" t="s">
        <v>2392</v>
      </c>
      <c r="K42" s="219" t="s">
        <v>19023</v>
      </c>
      <c r="L42" s="216" t="s">
        <v>350</v>
      </c>
      <c r="M42" s="219"/>
      <c r="N42" s="215">
        <v>0</v>
      </c>
      <c r="O42" s="135" t="s">
        <v>33</v>
      </c>
      <c r="P42" s="215">
        <v>35334.639999999999</v>
      </c>
      <c r="Q42" s="215">
        <v>3001099</v>
      </c>
      <c r="R42" s="135">
        <v>2859989</v>
      </c>
      <c r="S42" s="135">
        <v>95.4</v>
      </c>
      <c r="T42" s="215">
        <v>0</v>
      </c>
      <c r="U42" s="215">
        <v>0</v>
      </c>
      <c r="V42" s="215" t="s">
        <v>19760</v>
      </c>
      <c r="W42" s="135" t="s">
        <v>24201</v>
      </c>
      <c r="X42" s="219" t="s">
        <v>24200</v>
      </c>
      <c r="Y42" s="147" t="s">
        <v>320</v>
      </c>
      <c r="Z42" s="147" t="str">
        <f t="shared" si="0"/>
        <v>0101PE</v>
      </c>
      <c r="AA42" s="261">
        <v>0</v>
      </c>
      <c r="AB42" s="213" t="s">
        <v>2544</v>
      </c>
      <c r="AC42" s="213" t="s">
        <v>16125</v>
      </c>
      <c r="AD42" s="218"/>
    </row>
    <row r="43" spans="1:30" ht="24" customHeight="1">
      <c r="A43" s="211">
        <v>42888</v>
      </c>
      <c r="B43" s="210" t="s">
        <v>24199</v>
      </c>
      <c r="C43" s="141">
        <v>0</v>
      </c>
      <c r="D43" s="141" t="s">
        <v>309</v>
      </c>
      <c r="E43" s="210" t="s">
        <v>24198</v>
      </c>
      <c r="F43" s="151">
        <v>42886</v>
      </c>
      <c r="G43" s="141" t="s">
        <v>3122</v>
      </c>
      <c r="H43" s="208" t="s">
        <v>24197</v>
      </c>
      <c r="I43" s="141">
        <v>2</v>
      </c>
      <c r="J43" s="208" t="s">
        <v>2392</v>
      </c>
      <c r="K43" s="264" t="s">
        <v>19023</v>
      </c>
      <c r="L43" s="208" t="s">
        <v>3058</v>
      </c>
      <c r="M43" s="141"/>
      <c r="N43" s="208">
        <v>0</v>
      </c>
      <c r="O43" s="141" t="s">
        <v>33</v>
      </c>
      <c r="P43" s="141">
        <v>35301.129999999997</v>
      </c>
      <c r="Q43" s="141">
        <v>2995057</v>
      </c>
      <c r="R43" s="141">
        <v>2858474</v>
      </c>
      <c r="S43" s="208">
        <v>95.5</v>
      </c>
      <c r="T43" s="208">
        <v>0</v>
      </c>
      <c r="U43" s="208">
        <v>0</v>
      </c>
      <c r="V43" s="141" t="s">
        <v>24196</v>
      </c>
      <c r="W43" s="141" t="s">
        <v>24195</v>
      </c>
      <c r="X43" s="208" t="s">
        <v>24194</v>
      </c>
      <c r="Y43" s="141" t="s">
        <v>320</v>
      </c>
      <c r="Z43" s="141" t="str">
        <f t="shared" si="0"/>
        <v>0101PE</v>
      </c>
      <c r="AA43" s="260">
        <v>0</v>
      </c>
      <c r="AB43" s="207" t="s">
        <v>2544</v>
      </c>
      <c r="AC43" s="207" t="s">
        <v>16125</v>
      </c>
      <c r="AD43" s="141"/>
    </row>
    <row r="44" spans="1:30" ht="24" customHeight="1">
      <c r="A44" s="219">
        <v>42888</v>
      </c>
      <c r="B44" s="218" t="s">
        <v>24189</v>
      </c>
      <c r="C44" s="147">
        <v>0</v>
      </c>
      <c r="D44" s="147" t="s">
        <v>309</v>
      </c>
      <c r="E44" s="219" t="s">
        <v>24193</v>
      </c>
      <c r="F44" s="219">
        <v>42886</v>
      </c>
      <c r="G44" s="135" t="s">
        <v>6941</v>
      </c>
      <c r="H44" s="147" t="s">
        <v>24187</v>
      </c>
      <c r="I44" s="147">
        <v>1</v>
      </c>
      <c r="J44" s="215" t="s">
        <v>2392</v>
      </c>
      <c r="K44" s="219" t="s">
        <v>19023</v>
      </c>
      <c r="L44" s="216" t="s">
        <v>350</v>
      </c>
      <c r="M44" s="219"/>
      <c r="N44" s="215">
        <v>0</v>
      </c>
      <c r="O44" s="135" t="s">
        <v>33</v>
      </c>
      <c r="P44" s="215">
        <v>35758.28</v>
      </c>
      <c r="Q44" s="215">
        <v>3063559</v>
      </c>
      <c r="R44" s="135">
        <v>2903536</v>
      </c>
      <c r="S44" s="135">
        <v>94.9</v>
      </c>
      <c r="T44" s="215">
        <v>0</v>
      </c>
      <c r="U44" s="215">
        <v>0</v>
      </c>
      <c r="V44" s="215" t="s">
        <v>24192</v>
      </c>
      <c r="W44" s="135" t="s">
        <v>24191</v>
      </c>
      <c r="X44" s="219" t="s">
        <v>24190</v>
      </c>
      <c r="Y44" s="147" t="s">
        <v>320</v>
      </c>
      <c r="Z44" s="147" t="str">
        <f t="shared" si="0"/>
        <v>0101PE</v>
      </c>
      <c r="AA44" s="261">
        <v>0</v>
      </c>
      <c r="AB44" s="213" t="s">
        <v>2544</v>
      </c>
      <c r="AC44" s="213" t="s">
        <v>16125</v>
      </c>
      <c r="AD44" s="218"/>
    </row>
    <row r="45" spans="1:30" ht="24" customHeight="1">
      <c r="A45" s="211">
        <v>42888</v>
      </c>
      <c r="B45" s="210" t="s">
        <v>24189</v>
      </c>
      <c r="C45" s="141">
        <v>0</v>
      </c>
      <c r="D45" s="141" t="s">
        <v>309</v>
      </c>
      <c r="E45" s="210" t="s">
        <v>24188</v>
      </c>
      <c r="F45" s="151">
        <v>42886</v>
      </c>
      <c r="G45" s="141" t="s">
        <v>3122</v>
      </c>
      <c r="H45" s="208" t="s">
        <v>24187</v>
      </c>
      <c r="I45" s="141">
        <v>2</v>
      </c>
      <c r="J45" s="208" t="s">
        <v>2392</v>
      </c>
      <c r="K45" s="264" t="s">
        <v>19023</v>
      </c>
      <c r="L45" s="208" t="s">
        <v>3058</v>
      </c>
      <c r="M45" s="141"/>
      <c r="N45" s="208">
        <v>0</v>
      </c>
      <c r="O45" s="141" t="s">
        <v>33</v>
      </c>
      <c r="P45" s="141">
        <v>37124.589999999997</v>
      </c>
      <c r="Q45" s="141">
        <v>3199793</v>
      </c>
      <c r="R45" s="141">
        <v>3015281</v>
      </c>
      <c r="S45" s="208">
        <v>94.3</v>
      </c>
      <c r="T45" s="208">
        <v>0</v>
      </c>
      <c r="U45" s="208">
        <v>0</v>
      </c>
      <c r="V45" s="141" t="s">
        <v>8703</v>
      </c>
      <c r="W45" s="141" t="s">
        <v>24186</v>
      </c>
      <c r="X45" s="208" t="s">
        <v>14998</v>
      </c>
      <c r="Y45" s="141" t="s">
        <v>320</v>
      </c>
      <c r="Z45" s="141" t="str">
        <f t="shared" si="0"/>
        <v>0101PE</v>
      </c>
      <c r="AA45" s="260">
        <v>0</v>
      </c>
      <c r="AB45" s="207" t="s">
        <v>2544</v>
      </c>
      <c r="AC45" s="207" t="s">
        <v>16125</v>
      </c>
      <c r="AD45" s="141"/>
    </row>
    <row r="46" spans="1:30" ht="24" customHeight="1">
      <c r="A46" s="219">
        <v>42888</v>
      </c>
      <c r="B46" s="218" t="s">
        <v>24185</v>
      </c>
      <c r="C46" s="147">
        <v>0</v>
      </c>
      <c r="D46" s="147" t="s">
        <v>309</v>
      </c>
      <c r="E46" s="219" t="s">
        <v>24184</v>
      </c>
      <c r="F46" s="219">
        <v>42886</v>
      </c>
      <c r="G46" s="135" t="s">
        <v>6962</v>
      </c>
      <c r="H46" s="147" t="s">
        <v>24178</v>
      </c>
      <c r="I46" s="147">
        <v>1</v>
      </c>
      <c r="J46" s="215" t="s">
        <v>2392</v>
      </c>
      <c r="K46" s="219" t="s">
        <v>19023</v>
      </c>
      <c r="L46" s="216" t="s">
        <v>350</v>
      </c>
      <c r="M46" s="219"/>
      <c r="N46" s="215">
        <v>0</v>
      </c>
      <c r="O46" s="135" t="s">
        <v>33</v>
      </c>
      <c r="P46" s="215">
        <v>34766.49</v>
      </c>
      <c r="Q46" s="215">
        <v>3091146</v>
      </c>
      <c r="R46" s="135">
        <v>2864882</v>
      </c>
      <c r="S46" s="135">
        <v>92.8</v>
      </c>
      <c r="T46" s="215">
        <v>0</v>
      </c>
      <c r="U46" s="215">
        <v>0</v>
      </c>
      <c r="V46" s="215" t="s">
        <v>24183</v>
      </c>
      <c r="W46" s="135" t="s">
        <v>24182</v>
      </c>
      <c r="X46" s="219" t="s">
        <v>24181</v>
      </c>
      <c r="Y46" s="147" t="s">
        <v>320</v>
      </c>
      <c r="Z46" s="147" t="str">
        <f t="shared" si="0"/>
        <v>0101PE</v>
      </c>
      <c r="AA46" s="261">
        <v>0</v>
      </c>
      <c r="AB46" s="213" t="s">
        <v>2544</v>
      </c>
      <c r="AC46" s="213" t="s">
        <v>16125</v>
      </c>
      <c r="AD46" s="218"/>
    </row>
    <row r="47" spans="1:30" ht="24" customHeight="1">
      <c r="A47" s="211">
        <v>42888</v>
      </c>
      <c r="B47" s="210" t="s">
        <v>24180</v>
      </c>
      <c r="C47" s="141">
        <v>0</v>
      </c>
      <c r="D47" s="141" t="s">
        <v>309</v>
      </c>
      <c r="E47" s="210" t="s">
        <v>24179</v>
      </c>
      <c r="F47" s="151">
        <v>42886</v>
      </c>
      <c r="G47" s="141" t="s">
        <v>3104</v>
      </c>
      <c r="H47" s="208" t="s">
        <v>24178</v>
      </c>
      <c r="I47" s="141">
        <v>2</v>
      </c>
      <c r="J47" s="208" t="s">
        <v>2392</v>
      </c>
      <c r="K47" s="264" t="s">
        <v>19023</v>
      </c>
      <c r="L47" s="208" t="s">
        <v>3058</v>
      </c>
      <c r="M47" s="141"/>
      <c r="N47" s="208">
        <v>0</v>
      </c>
      <c r="O47" s="141" t="s">
        <v>33</v>
      </c>
      <c r="P47" s="141">
        <v>35523.33</v>
      </c>
      <c r="Q47" s="141">
        <v>3166120</v>
      </c>
      <c r="R47" s="141">
        <v>2928231</v>
      </c>
      <c r="S47" s="208">
        <v>92.7</v>
      </c>
      <c r="T47" s="208">
        <v>0</v>
      </c>
      <c r="U47" s="208">
        <v>0</v>
      </c>
      <c r="V47" s="141" t="s">
        <v>24177</v>
      </c>
      <c r="W47" s="141" t="s">
        <v>24176</v>
      </c>
      <c r="X47" s="208" t="s">
        <v>24175</v>
      </c>
      <c r="Y47" s="141" t="s">
        <v>320</v>
      </c>
      <c r="Z47" s="141" t="str">
        <f t="shared" si="0"/>
        <v>0101PE</v>
      </c>
      <c r="AA47" s="260">
        <v>0</v>
      </c>
      <c r="AB47" s="207" t="s">
        <v>2544</v>
      </c>
      <c r="AC47" s="207" t="s">
        <v>16125</v>
      </c>
      <c r="AD47" s="141"/>
    </row>
    <row r="48" spans="1:30" ht="24" customHeight="1">
      <c r="A48" s="219">
        <v>42888</v>
      </c>
      <c r="B48" s="218" t="s">
        <v>24174</v>
      </c>
      <c r="C48" s="147">
        <v>0</v>
      </c>
      <c r="D48" s="147" t="s">
        <v>309</v>
      </c>
      <c r="E48" s="219" t="s">
        <v>24173</v>
      </c>
      <c r="F48" s="219">
        <v>42886</v>
      </c>
      <c r="G48" s="135" t="s">
        <v>6962</v>
      </c>
      <c r="H48" s="147" t="s">
        <v>24167</v>
      </c>
      <c r="I48" s="147">
        <v>1</v>
      </c>
      <c r="J48" s="215" t="s">
        <v>20511</v>
      </c>
      <c r="K48" s="219" t="s">
        <v>24166</v>
      </c>
      <c r="L48" s="216" t="s">
        <v>350</v>
      </c>
      <c r="M48" s="219"/>
      <c r="N48" s="215">
        <v>0</v>
      </c>
      <c r="O48" s="135" t="s">
        <v>33</v>
      </c>
      <c r="P48" s="215">
        <v>36015.82</v>
      </c>
      <c r="Q48" s="215">
        <v>3146637</v>
      </c>
      <c r="R48" s="135">
        <v>2934790</v>
      </c>
      <c r="S48" s="135">
        <v>93.4</v>
      </c>
      <c r="T48" s="215">
        <v>0</v>
      </c>
      <c r="U48" s="215">
        <v>0</v>
      </c>
      <c r="V48" s="215" t="s">
        <v>24172</v>
      </c>
      <c r="W48" s="135" t="s">
        <v>24171</v>
      </c>
      <c r="X48" s="219" t="s">
        <v>24170</v>
      </c>
      <c r="Y48" s="147" t="s">
        <v>320</v>
      </c>
      <c r="Z48" s="147" t="str">
        <f t="shared" si="0"/>
        <v>0101PE</v>
      </c>
      <c r="AA48" s="261">
        <v>0.47727272727272729</v>
      </c>
      <c r="AB48" s="213" t="s">
        <v>2544</v>
      </c>
      <c r="AC48" s="213" t="s">
        <v>16125</v>
      </c>
      <c r="AD48" s="218"/>
    </row>
    <row r="49" spans="1:30" ht="24" customHeight="1">
      <c r="A49" s="211">
        <v>42888</v>
      </c>
      <c r="B49" s="210" t="s">
        <v>24169</v>
      </c>
      <c r="C49" s="141">
        <v>0</v>
      </c>
      <c r="D49" s="141" t="s">
        <v>309</v>
      </c>
      <c r="E49" s="210" t="s">
        <v>24168</v>
      </c>
      <c r="F49" s="151">
        <v>42886</v>
      </c>
      <c r="G49" s="141" t="s">
        <v>3104</v>
      </c>
      <c r="H49" s="208" t="s">
        <v>24167</v>
      </c>
      <c r="I49" s="141">
        <v>2</v>
      </c>
      <c r="J49" s="220" t="s">
        <v>20511</v>
      </c>
      <c r="K49" s="267" t="s">
        <v>24166</v>
      </c>
      <c r="L49" s="208" t="s">
        <v>3058</v>
      </c>
      <c r="M49" s="141"/>
      <c r="N49" s="208">
        <v>0</v>
      </c>
      <c r="O49" s="141" t="s">
        <v>33</v>
      </c>
      <c r="P49" s="141">
        <v>34514.01</v>
      </c>
      <c r="Q49" s="141">
        <v>2994351</v>
      </c>
      <c r="R49" s="141">
        <v>2810409</v>
      </c>
      <c r="S49" s="208">
        <v>94</v>
      </c>
      <c r="T49" s="208">
        <v>0</v>
      </c>
      <c r="U49" s="208">
        <v>0</v>
      </c>
      <c r="V49" s="141" t="s">
        <v>24165</v>
      </c>
      <c r="W49" s="141" t="s">
        <v>24164</v>
      </c>
      <c r="X49" s="208" t="s">
        <v>24163</v>
      </c>
      <c r="Y49" s="141" t="s">
        <v>320</v>
      </c>
      <c r="Z49" s="141" t="str">
        <f t="shared" si="0"/>
        <v>0101PE</v>
      </c>
      <c r="AA49" s="260">
        <v>0.47727272727272729</v>
      </c>
      <c r="AB49" s="207" t="s">
        <v>2544</v>
      </c>
      <c r="AC49" s="207" t="s">
        <v>16125</v>
      </c>
      <c r="AD49" s="141"/>
    </row>
    <row r="50" spans="1:30" s="27" customFormat="1" ht="24" customHeight="1">
      <c r="A50" s="133">
        <v>42888</v>
      </c>
      <c r="B50" s="152" t="s">
        <v>21536</v>
      </c>
      <c r="C50" s="153" t="s">
        <v>104</v>
      </c>
      <c r="D50" s="153" t="s">
        <v>31</v>
      </c>
      <c r="E50" s="153" t="s">
        <v>24342</v>
      </c>
      <c r="F50" s="133">
        <v>42869</v>
      </c>
      <c r="G50" s="153" t="s">
        <v>135</v>
      </c>
      <c r="H50" s="153" t="s">
        <v>24343</v>
      </c>
      <c r="I50" s="153">
        <v>1</v>
      </c>
      <c r="J50" s="153" t="s">
        <v>7715</v>
      </c>
      <c r="K50" s="153" t="s">
        <v>28</v>
      </c>
      <c r="L50" s="153">
        <v>0</v>
      </c>
      <c r="M50" s="153" t="s">
        <v>19781</v>
      </c>
      <c r="N50" s="153">
        <v>0</v>
      </c>
      <c r="O50" s="153" t="s">
        <v>33</v>
      </c>
      <c r="P50" s="153">
        <v>80297.39</v>
      </c>
      <c r="Q50" s="153">
        <v>4309650</v>
      </c>
      <c r="R50" s="153">
        <v>3612012</v>
      </c>
      <c r="S50" s="153">
        <v>83.81</v>
      </c>
      <c r="T50" s="153">
        <v>0</v>
      </c>
      <c r="U50" s="153">
        <v>0</v>
      </c>
      <c r="V50" s="153" t="s">
        <v>24344</v>
      </c>
      <c r="W50" s="153" t="s">
        <v>24345</v>
      </c>
      <c r="X50" s="153" t="s">
        <v>24346</v>
      </c>
      <c r="Y50" s="147" t="s">
        <v>320</v>
      </c>
      <c r="Z50" s="147" t="str">
        <f t="shared" si="0"/>
        <v>Transcriptome101PE</v>
      </c>
      <c r="AA50" s="154">
        <v>0</v>
      </c>
      <c r="AB50" s="155" t="s">
        <v>30</v>
      </c>
      <c r="AC50" s="155" t="s">
        <v>139</v>
      </c>
      <c r="AD50" s="206"/>
    </row>
    <row r="51" spans="1:30" s="27" customFormat="1" ht="24" customHeight="1">
      <c r="A51" s="139">
        <v>42888</v>
      </c>
      <c r="B51" s="140" t="s">
        <v>21130</v>
      </c>
      <c r="C51" s="141" t="s">
        <v>104</v>
      </c>
      <c r="D51" s="141" t="s">
        <v>31</v>
      </c>
      <c r="E51" s="141" t="s">
        <v>24342</v>
      </c>
      <c r="F51" s="142">
        <v>42869</v>
      </c>
      <c r="G51" s="141" t="s">
        <v>135</v>
      </c>
      <c r="H51" s="141" t="s">
        <v>24343</v>
      </c>
      <c r="I51" s="141">
        <v>2</v>
      </c>
      <c r="J51" s="141" t="s">
        <v>7715</v>
      </c>
      <c r="K51" s="141" t="s">
        <v>28</v>
      </c>
      <c r="L51" s="141">
        <v>0</v>
      </c>
      <c r="M51" s="141" t="s">
        <v>19781</v>
      </c>
      <c r="N51" s="141">
        <v>0</v>
      </c>
      <c r="O51" s="141" t="s">
        <v>33</v>
      </c>
      <c r="P51" s="141">
        <v>80332.03</v>
      </c>
      <c r="Q51" s="141">
        <v>4309650</v>
      </c>
      <c r="R51" s="141">
        <v>3611321</v>
      </c>
      <c r="S51" s="141">
        <v>83.8</v>
      </c>
      <c r="T51" s="141">
        <v>0</v>
      </c>
      <c r="U51" s="141">
        <v>0</v>
      </c>
      <c r="V51" s="141" t="s">
        <v>24347</v>
      </c>
      <c r="W51" s="141" t="s">
        <v>24348</v>
      </c>
      <c r="X51" s="141" t="s">
        <v>24349</v>
      </c>
      <c r="Y51" s="141" t="s">
        <v>320</v>
      </c>
      <c r="Z51" s="141" t="str">
        <f t="shared" si="0"/>
        <v>Transcriptome101PE</v>
      </c>
      <c r="AA51" s="143">
        <v>0</v>
      </c>
      <c r="AB51" s="143" t="s">
        <v>30</v>
      </c>
      <c r="AC51" s="156" t="s">
        <v>139</v>
      </c>
      <c r="AD51" s="205"/>
    </row>
    <row r="52" spans="1:30" s="27" customFormat="1" ht="24" customHeight="1">
      <c r="A52" s="139">
        <v>42888</v>
      </c>
      <c r="B52" s="140" t="s">
        <v>21130</v>
      </c>
      <c r="C52" s="141" t="s">
        <v>104</v>
      </c>
      <c r="D52" s="141" t="s">
        <v>31</v>
      </c>
      <c r="E52" s="141" t="s">
        <v>24350</v>
      </c>
      <c r="F52" s="142">
        <v>42869</v>
      </c>
      <c r="G52" s="141" t="s">
        <v>135</v>
      </c>
      <c r="H52" s="141" t="s">
        <v>24343</v>
      </c>
      <c r="I52" s="141">
        <v>3</v>
      </c>
      <c r="J52" s="141" t="s">
        <v>7715</v>
      </c>
      <c r="K52" s="141" t="s">
        <v>28</v>
      </c>
      <c r="L52" s="141">
        <v>0</v>
      </c>
      <c r="M52" s="141" t="s">
        <v>19781</v>
      </c>
      <c r="N52" s="141">
        <v>0</v>
      </c>
      <c r="O52" s="141" t="s">
        <v>33</v>
      </c>
      <c r="P52" s="141">
        <v>81338.23</v>
      </c>
      <c r="Q52" s="141">
        <v>4309650</v>
      </c>
      <c r="R52" s="141">
        <v>3658904</v>
      </c>
      <c r="S52" s="141">
        <v>84.9</v>
      </c>
      <c r="T52" s="141">
        <v>0</v>
      </c>
      <c r="U52" s="141">
        <v>0</v>
      </c>
      <c r="V52" s="141" t="s">
        <v>24351</v>
      </c>
      <c r="W52" s="141" t="s">
        <v>24352</v>
      </c>
      <c r="X52" s="141" t="s">
        <v>24353</v>
      </c>
      <c r="Y52" s="141" t="s">
        <v>320</v>
      </c>
      <c r="Z52" s="141" t="str">
        <f t="shared" si="0"/>
        <v>Transcriptome101PE</v>
      </c>
      <c r="AA52" s="143">
        <v>0</v>
      </c>
      <c r="AB52" s="143" t="s">
        <v>30</v>
      </c>
      <c r="AC52" s="156" t="s">
        <v>139</v>
      </c>
      <c r="AD52" s="205"/>
    </row>
    <row r="53" spans="1:30" s="27" customFormat="1" ht="24" customHeight="1">
      <c r="A53" s="139">
        <v>42888</v>
      </c>
      <c r="B53" s="140" t="s">
        <v>21130</v>
      </c>
      <c r="C53" s="141" t="s">
        <v>104</v>
      </c>
      <c r="D53" s="141" t="s">
        <v>31</v>
      </c>
      <c r="E53" s="141" t="s">
        <v>24350</v>
      </c>
      <c r="F53" s="142">
        <v>42869</v>
      </c>
      <c r="G53" s="141" t="s">
        <v>135</v>
      </c>
      <c r="H53" s="141" t="s">
        <v>24343</v>
      </c>
      <c r="I53" s="141">
        <v>4</v>
      </c>
      <c r="J53" s="141" t="s">
        <v>7715</v>
      </c>
      <c r="K53" s="141" t="s">
        <v>28</v>
      </c>
      <c r="L53" s="141">
        <v>0</v>
      </c>
      <c r="M53" s="141" t="s">
        <v>19781</v>
      </c>
      <c r="N53" s="141">
        <v>0</v>
      </c>
      <c r="O53" s="141" t="s">
        <v>33</v>
      </c>
      <c r="P53" s="141">
        <v>81677.22</v>
      </c>
      <c r="Q53" s="141">
        <v>4309650</v>
      </c>
      <c r="R53" s="141">
        <v>3678600</v>
      </c>
      <c r="S53" s="141">
        <v>85.36</v>
      </c>
      <c r="T53" s="141">
        <v>0</v>
      </c>
      <c r="U53" s="141">
        <v>0</v>
      </c>
      <c r="V53" s="141" t="s">
        <v>24354</v>
      </c>
      <c r="W53" s="141" t="s">
        <v>24355</v>
      </c>
      <c r="X53" s="141" t="s">
        <v>24356</v>
      </c>
      <c r="Y53" s="141" t="s">
        <v>320</v>
      </c>
      <c r="Z53" s="141" t="str">
        <f t="shared" si="0"/>
        <v>Transcriptome101PE</v>
      </c>
      <c r="AA53" s="143">
        <v>0</v>
      </c>
      <c r="AB53" s="143" t="s">
        <v>30</v>
      </c>
      <c r="AC53" s="156" t="s">
        <v>139</v>
      </c>
      <c r="AD53" s="205"/>
    </row>
    <row r="54" spans="1:30" s="27" customFormat="1" ht="24" customHeight="1">
      <c r="A54" s="139">
        <v>42888</v>
      </c>
      <c r="B54" s="140" t="s">
        <v>21130</v>
      </c>
      <c r="C54" s="141" t="s">
        <v>104</v>
      </c>
      <c r="D54" s="141" t="s">
        <v>31</v>
      </c>
      <c r="E54" s="141" t="s">
        <v>21904</v>
      </c>
      <c r="F54" s="142">
        <v>42869</v>
      </c>
      <c r="G54" s="141" t="s">
        <v>135</v>
      </c>
      <c r="H54" s="141" t="s">
        <v>24343</v>
      </c>
      <c r="I54" s="141">
        <v>5</v>
      </c>
      <c r="J54" s="141" t="s">
        <v>7715</v>
      </c>
      <c r="K54" s="141" t="s">
        <v>28</v>
      </c>
      <c r="L54" s="141">
        <v>0</v>
      </c>
      <c r="M54" s="141" t="s">
        <v>19802</v>
      </c>
      <c r="N54" s="141">
        <v>0</v>
      </c>
      <c r="O54" s="141" t="s">
        <v>33</v>
      </c>
      <c r="P54" s="141">
        <v>80137.78</v>
      </c>
      <c r="Q54" s="141">
        <v>4309650</v>
      </c>
      <c r="R54" s="141">
        <v>3663414</v>
      </c>
      <c r="S54" s="141">
        <v>85</v>
      </c>
      <c r="T54" s="141">
        <v>0</v>
      </c>
      <c r="U54" s="141">
        <v>0</v>
      </c>
      <c r="V54" s="141" t="s">
        <v>24357</v>
      </c>
      <c r="W54" s="141" t="s">
        <v>24358</v>
      </c>
      <c r="X54" s="141" t="s">
        <v>24359</v>
      </c>
      <c r="Y54" s="141" t="s">
        <v>320</v>
      </c>
      <c r="Z54" s="141" t="str">
        <f t="shared" si="0"/>
        <v>Transcriptome101PE</v>
      </c>
      <c r="AA54" s="143">
        <v>0</v>
      </c>
      <c r="AB54" s="143" t="s">
        <v>30</v>
      </c>
      <c r="AC54" s="156" t="s">
        <v>139</v>
      </c>
      <c r="AD54" s="205"/>
    </row>
    <row r="55" spans="1:30" s="27" customFormat="1" ht="24" customHeight="1">
      <c r="A55" s="139">
        <v>42888</v>
      </c>
      <c r="B55" s="140" t="s">
        <v>24360</v>
      </c>
      <c r="C55" s="141" t="s">
        <v>104</v>
      </c>
      <c r="D55" s="141" t="s">
        <v>31</v>
      </c>
      <c r="E55" s="141" t="s">
        <v>24361</v>
      </c>
      <c r="F55" s="142">
        <v>42869</v>
      </c>
      <c r="G55" s="141" t="s">
        <v>135</v>
      </c>
      <c r="H55" s="141" t="s">
        <v>24343</v>
      </c>
      <c r="I55" s="141">
        <v>6</v>
      </c>
      <c r="J55" s="141" t="s">
        <v>7715</v>
      </c>
      <c r="K55" s="141" t="s">
        <v>28</v>
      </c>
      <c r="L55" s="141">
        <v>0</v>
      </c>
      <c r="M55" s="141" t="s">
        <v>19781</v>
      </c>
      <c r="N55" s="141">
        <v>0</v>
      </c>
      <c r="O55" s="141" t="s">
        <v>33</v>
      </c>
      <c r="P55" s="141">
        <v>76775.490000000005</v>
      </c>
      <c r="Q55" s="141">
        <v>4309650</v>
      </c>
      <c r="R55" s="141">
        <v>3459472</v>
      </c>
      <c r="S55" s="141">
        <v>80.27</v>
      </c>
      <c r="T55" s="141">
        <v>0</v>
      </c>
      <c r="U55" s="141">
        <v>0</v>
      </c>
      <c r="V55" s="141" t="s">
        <v>24362</v>
      </c>
      <c r="W55" s="141" t="s">
        <v>8316</v>
      </c>
      <c r="X55" s="141" t="s">
        <v>24363</v>
      </c>
      <c r="Y55" s="141" t="s">
        <v>320</v>
      </c>
      <c r="Z55" s="141" t="str">
        <f t="shared" si="0"/>
        <v>Transcriptome101PE</v>
      </c>
      <c r="AA55" s="143">
        <v>0</v>
      </c>
      <c r="AB55" s="143" t="s">
        <v>30</v>
      </c>
      <c r="AC55" s="156" t="s">
        <v>139</v>
      </c>
      <c r="AD55" s="205"/>
    </row>
    <row r="56" spans="1:30" s="27" customFormat="1" ht="24" customHeight="1">
      <c r="A56" s="139">
        <v>42888</v>
      </c>
      <c r="B56" s="140" t="s">
        <v>21130</v>
      </c>
      <c r="C56" s="141" t="s">
        <v>104</v>
      </c>
      <c r="D56" s="141" t="s">
        <v>31</v>
      </c>
      <c r="E56" s="141" t="s">
        <v>24364</v>
      </c>
      <c r="F56" s="142">
        <v>42869</v>
      </c>
      <c r="G56" s="141" t="s">
        <v>135</v>
      </c>
      <c r="H56" s="141" t="s">
        <v>24343</v>
      </c>
      <c r="I56" s="141">
        <v>7</v>
      </c>
      <c r="J56" s="141" t="s">
        <v>7715</v>
      </c>
      <c r="K56" s="141" t="s">
        <v>28</v>
      </c>
      <c r="L56" s="141">
        <v>0</v>
      </c>
      <c r="M56" s="141" t="s">
        <v>19781</v>
      </c>
      <c r="N56" s="141">
        <v>0</v>
      </c>
      <c r="O56" s="141" t="s">
        <v>33</v>
      </c>
      <c r="P56" s="141">
        <v>81228.820000000007</v>
      </c>
      <c r="Q56" s="141">
        <v>4309650</v>
      </c>
      <c r="R56" s="141">
        <v>3651244</v>
      </c>
      <c r="S56" s="141">
        <v>84.72</v>
      </c>
      <c r="T56" s="141">
        <v>0</v>
      </c>
      <c r="U56" s="141">
        <v>0</v>
      </c>
      <c r="V56" s="141" t="s">
        <v>24365</v>
      </c>
      <c r="W56" s="141" t="s">
        <v>24366</v>
      </c>
      <c r="X56" s="141" t="s">
        <v>24367</v>
      </c>
      <c r="Y56" s="141" t="s">
        <v>320</v>
      </c>
      <c r="Z56" s="141" t="str">
        <f t="shared" si="0"/>
        <v>Transcriptome101PE</v>
      </c>
      <c r="AA56" s="143">
        <v>0</v>
      </c>
      <c r="AB56" s="143" t="s">
        <v>30</v>
      </c>
      <c r="AC56" s="156" t="s">
        <v>139</v>
      </c>
      <c r="AD56" s="205"/>
    </row>
    <row r="57" spans="1:30" s="27" customFormat="1" ht="24" customHeight="1">
      <c r="A57" s="139">
        <v>42888</v>
      </c>
      <c r="B57" s="140" t="s">
        <v>21130</v>
      </c>
      <c r="C57" s="141" t="s">
        <v>104</v>
      </c>
      <c r="D57" s="141" t="s">
        <v>31</v>
      </c>
      <c r="E57" s="141" t="s">
        <v>24364</v>
      </c>
      <c r="F57" s="142">
        <v>42869</v>
      </c>
      <c r="G57" s="141" t="s">
        <v>135</v>
      </c>
      <c r="H57" s="141" t="s">
        <v>24343</v>
      </c>
      <c r="I57" s="141">
        <v>8</v>
      </c>
      <c r="J57" s="141" t="s">
        <v>7715</v>
      </c>
      <c r="K57" s="141" t="s">
        <v>28</v>
      </c>
      <c r="L57" s="141">
        <v>0</v>
      </c>
      <c r="M57" s="141" t="s">
        <v>19781</v>
      </c>
      <c r="N57" s="141">
        <v>0</v>
      </c>
      <c r="O57" s="141" t="s">
        <v>33</v>
      </c>
      <c r="P57" s="141">
        <v>80955.16</v>
      </c>
      <c r="Q57" s="141">
        <v>4309650</v>
      </c>
      <c r="R57" s="141">
        <v>3651461</v>
      </c>
      <c r="S57" s="141">
        <v>84.73</v>
      </c>
      <c r="T57" s="141">
        <v>0</v>
      </c>
      <c r="U57" s="141">
        <v>0</v>
      </c>
      <c r="V57" s="141" t="s">
        <v>24368</v>
      </c>
      <c r="W57" s="141" t="s">
        <v>24369</v>
      </c>
      <c r="X57" s="141" t="s">
        <v>24370</v>
      </c>
      <c r="Y57" s="141" t="s">
        <v>320</v>
      </c>
      <c r="Z57" s="141" t="str">
        <f t="shared" si="0"/>
        <v>Transcriptome101PE</v>
      </c>
      <c r="AA57" s="143">
        <v>0</v>
      </c>
      <c r="AB57" s="143" t="s">
        <v>30</v>
      </c>
      <c r="AC57" s="156" t="s">
        <v>139</v>
      </c>
      <c r="AD57" s="205"/>
    </row>
    <row r="58" spans="1:30" s="247" customFormat="1" ht="24" customHeight="1">
      <c r="A58" s="133">
        <v>42888</v>
      </c>
      <c r="B58" s="134" t="s">
        <v>24913</v>
      </c>
      <c r="C58" s="135" t="s">
        <v>6897</v>
      </c>
      <c r="D58" s="135" t="s">
        <v>31</v>
      </c>
      <c r="E58" s="135" t="s">
        <v>24912</v>
      </c>
      <c r="F58" s="159">
        <v>42887</v>
      </c>
      <c r="G58" s="135" t="s">
        <v>121</v>
      </c>
      <c r="H58" s="135" t="s">
        <v>24911</v>
      </c>
      <c r="I58" s="135">
        <v>1</v>
      </c>
      <c r="J58" s="135" t="s">
        <v>18204</v>
      </c>
      <c r="K58" s="135" t="s">
        <v>24891</v>
      </c>
      <c r="L58" s="135">
        <v>0</v>
      </c>
      <c r="M58" s="135" t="s">
        <v>24908</v>
      </c>
      <c r="N58" s="135">
        <v>0</v>
      </c>
      <c r="O58" s="135">
        <v>49</v>
      </c>
      <c r="P58" s="135">
        <v>18185.13</v>
      </c>
      <c r="Q58" s="135">
        <v>4309650</v>
      </c>
      <c r="R58" s="135">
        <v>3394981</v>
      </c>
      <c r="S58" s="135">
        <v>78.78</v>
      </c>
      <c r="T58" s="135">
        <v>0</v>
      </c>
      <c r="U58" s="135">
        <v>0</v>
      </c>
      <c r="V58" s="135">
        <v>44.37</v>
      </c>
      <c r="W58" s="135">
        <v>98.77</v>
      </c>
      <c r="X58" s="135">
        <v>96.05</v>
      </c>
      <c r="Y58" s="147" t="s">
        <v>3772</v>
      </c>
      <c r="Z58" s="147" t="str">
        <f t="shared" si="0"/>
        <v>Transcriptome50SE</v>
      </c>
      <c r="AA58" s="137">
        <v>8.3333333333333329E-2</v>
      </c>
      <c r="AB58" s="138" t="s">
        <v>30</v>
      </c>
      <c r="AC58" s="154" t="s">
        <v>3343</v>
      </c>
      <c r="AD58" s="155"/>
    </row>
    <row r="59" spans="1:30" s="247" customFormat="1" ht="24" customHeight="1">
      <c r="A59" s="139">
        <v>42888</v>
      </c>
      <c r="B59" s="140" t="s">
        <v>24910</v>
      </c>
      <c r="C59" s="141" t="s">
        <v>4732</v>
      </c>
      <c r="D59" s="141" t="s">
        <v>31</v>
      </c>
      <c r="E59" s="141" t="s">
        <v>24909</v>
      </c>
      <c r="F59" s="151">
        <v>42887</v>
      </c>
      <c r="G59" s="141" t="s">
        <v>121</v>
      </c>
      <c r="H59" s="141" t="s">
        <v>24895</v>
      </c>
      <c r="I59" s="141">
        <v>2</v>
      </c>
      <c r="J59" s="144" t="s">
        <v>18203</v>
      </c>
      <c r="K59" s="144" t="s">
        <v>24878</v>
      </c>
      <c r="L59" s="141">
        <v>0</v>
      </c>
      <c r="M59" s="141" t="s">
        <v>24908</v>
      </c>
      <c r="N59" s="141">
        <v>0</v>
      </c>
      <c r="O59" s="141">
        <v>49</v>
      </c>
      <c r="P59" s="141">
        <v>9827.84</v>
      </c>
      <c r="Q59" s="141">
        <v>4309650</v>
      </c>
      <c r="R59" s="141">
        <v>1853414</v>
      </c>
      <c r="S59" s="141">
        <v>43.01</v>
      </c>
      <c r="T59" s="141">
        <v>0</v>
      </c>
      <c r="U59" s="141">
        <v>0</v>
      </c>
      <c r="V59" s="141">
        <v>58.78</v>
      </c>
      <c r="W59" s="141">
        <v>90.64</v>
      </c>
      <c r="X59" s="141">
        <v>80.38</v>
      </c>
      <c r="Y59" s="141" t="s">
        <v>3772</v>
      </c>
      <c r="Z59" s="141" t="str">
        <f t="shared" si="0"/>
        <v>Re-sequencing50SE</v>
      </c>
      <c r="AA59" s="143">
        <v>1</v>
      </c>
      <c r="AB59" s="143" t="s">
        <v>30</v>
      </c>
      <c r="AC59" s="143" t="s">
        <v>3343</v>
      </c>
      <c r="AD59" s="143"/>
    </row>
    <row r="60" spans="1:30" s="247" customFormat="1" ht="24" customHeight="1">
      <c r="A60" s="139">
        <v>42888</v>
      </c>
      <c r="B60" s="140" t="s">
        <v>24907</v>
      </c>
      <c r="C60" s="141" t="s">
        <v>4732</v>
      </c>
      <c r="D60" s="141" t="s">
        <v>31</v>
      </c>
      <c r="E60" s="141" t="s">
        <v>24906</v>
      </c>
      <c r="F60" s="151">
        <v>42887</v>
      </c>
      <c r="G60" s="141" t="s">
        <v>121</v>
      </c>
      <c r="H60" s="141" t="s">
        <v>24895</v>
      </c>
      <c r="I60" s="141">
        <v>3</v>
      </c>
      <c r="J60" s="141" t="s">
        <v>32</v>
      </c>
      <c r="K60" s="141" t="s">
        <v>28</v>
      </c>
      <c r="L60" s="141">
        <v>0</v>
      </c>
      <c r="M60" s="141" t="s">
        <v>24894</v>
      </c>
      <c r="N60" s="141">
        <v>0</v>
      </c>
      <c r="O60" s="141">
        <v>49</v>
      </c>
      <c r="P60" s="141">
        <v>17803.939999999999</v>
      </c>
      <c r="Q60" s="141">
        <v>4309650</v>
      </c>
      <c r="R60" s="141">
        <v>3337352</v>
      </c>
      <c r="S60" s="141">
        <v>77.44</v>
      </c>
      <c r="T60" s="141">
        <v>0</v>
      </c>
      <c r="U60" s="141">
        <v>0</v>
      </c>
      <c r="V60" s="141">
        <v>49.39</v>
      </c>
      <c r="W60" s="141">
        <v>97.08</v>
      </c>
      <c r="X60" s="141">
        <v>88.61</v>
      </c>
      <c r="Y60" s="141" t="s">
        <v>3772</v>
      </c>
      <c r="Z60" s="141" t="str">
        <f t="shared" si="0"/>
        <v>Re-sequencing50SE</v>
      </c>
      <c r="AA60" s="143">
        <v>0</v>
      </c>
      <c r="AB60" s="143" t="s">
        <v>30</v>
      </c>
      <c r="AC60" s="143" t="s">
        <v>3343</v>
      </c>
      <c r="AD60" s="143"/>
    </row>
    <row r="61" spans="1:30" s="247" customFormat="1" ht="24" customHeight="1">
      <c r="A61" s="139">
        <v>42888</v>
      </c>
      <c r="B61" s="140" t="s">
        <v>24905</v>
      </c>
      <c r="C61" s="141" t="s">
        <v>4732</v>
      </c>
      <c r="D61" s="141" t="s">
        <v>31</v>
      </c>
      <c r="E61" s="141" t="s">
        <v>24904</v>
      </c>
      <c r="F61" s="151">
        <v>42887</v>
      </c>
      <c r="G61" s="141" t="s">
        <v>121</v>
      </c>
      <c r="H61" s="141" t="s">
        <v>24895</v>
      </c>
      <c r="I61" s="141">
        <v>4</v>
      </c>
      <c r="J61" s="141" t="s">
        <v>32</v>
      </c>
      <c r="K61" s="141" t="s">
        <v>28</v>
      </c>
      <c r="L61" s="141">
        <v>0</v>
      </c>
      <c r="M61" s="141" t="s">
        <v>24894</v>
      </c>
      <c r="N61" s="141">
        <v>0</v>
      </c>
      <c r="O61" s="141">
        <v>49</v>
      </c>
      <c r="P61" s="141">
        <v>18513.080000000002</v>
      </c>
      <c r="Q61" s="141">
        <v>4309650</v>
      </c>
      <c r="R61" s="141">
        <v>3445132</v>
      </c>
      <c r="S61" s="141">
        <v>79.94</v>
      </c>
      <c r="T61" s="141">
        <v>0.01</v>
      </c>
      <c r="U61" s="141">
        <v>5.6</v>
      </c>
      <c r="V61" s="141">
        <v>48.95</v>
      </c>
      <c r="W61" s="141">
        <v>98.88</v>
      </c>
      <c r="X61" s="141">
        <v>95.61</v>
      </c>
      <c r="Y61" s="141" t="s">
        <v>3772</v>
      </c>
      <c r="Z61" s="141" t="str">
        <f t="shared" si="0"/>
        <v>Re-sequencing50SE</v>
      </c>
      <c r="AA61" s="143">
        <v>0</v>
      </c>
      <c r="AB61" s="143" t="s">
        <v>30</v>
      </c>
      <c r="AC61" s="143" t="s">
        <v>3343</v>
      </c>
      <c r="AD61" s="143"/>
    </row>
    <row r="62" spans="1:30" s="247" customFormat="1" ht="24" customHeight="1">
      <c r="A62" s="139">
        <v>42888</v>
      </c>
      <c r="B62" s="140" t="s">
        <v>24903</v>
      </c>
      <c r="C62" s="141" t="s">
        <v>4732</v>
      </c>
      <c r="D62" s="141" t="s">
        <v>31</v>
      </c>
      <c r="E62" s="141" t="s">
        <v>24902</v>
      </c>
      <c r="F62" s="151">
        <v>42887</v>
      </c>
      <c r="G62" s="141" t="s">
        <v>121</v>
      </c>
      <c r="H62" s="141" t="s">
        <v>24895</v>
      </c>
      <c r="I62" s="141">
        <v>5</v>
      </c>
      <c r="J62" s="141" t="s">
        <v>32</v>
      </c>
      <c r="K62" s="141" t="s">
        <v>28</v>
      </c>
      <c r="L62" s="141">
        <v>0</v>
      </c>
      <c r="M62" s="141" t="s">
        <v>24894</v>
      </c>
      <c r="N62" s="141">
        <v>0</v>
      </c>
      <c r="O62" s="141">
        <v>49</v>
      </c>
      <c r="P62" s="141">
        <v>18462.099999999999</v>
      </c>
      <c r="Q62" s="141">
        <v>4309650</v>
      </c>
      <c r="R62" s="141">
        <v>3445460</v>
      </c>
      <c r="S62" s="141">
        <v>79.95</v>
      </c>
      <c r="T62" s="141">
        <v>0.01</v>
      </c>
      <c r="U62" s="141">
        <v>9.91</v>
      </c>
      <c r="V62" s="141">
        <v>49.11</v>
      </c>
      <c r="W62" s="141">
        <v>98.62</v>
      </c>
      <c r="X62" s="141">
        <v>94.26</v>
      </c>
      <c r="Y62" s="141" t="s">
        <v>3772</v>
      </c>
      <c r="Z62" s="141" t="str">
        <f t="shared" si="0"/>
        <v>Re-sequencing50SE</v>
      </c>
      <c r="AA62" s="143">
        <v>0</v>
      </c>
      <c r="AB62" s="143" t="s">
        <v>30</v>
      </c>
      <c r="AC62" s="143" t="s">
        <v>3343</v>
      </c>
      <c r="AD62" s="143"/>
    </row>
    <row r="63" spans="1:30" s="247" customFormat="1" ht="24" customHeight="1">
      <c r="A63" s="139">
        <v>42888</v>
      </c>
      <c r="B63" s="140" t="s">
        <v>24901</v>
      </c>
      <c r="C63" s="141" t="s">
        <v>179</v>
      </c>
      <c r="D63" s="141" t="s">
        <v>31</v>
      </c>
      <c r="E63" s="141" t="s">
        <v>24900</v>
      </c>
      <c r="F63" s="151">
        <v>42887</v>
      </c>
      <c r="G63" s="141" t="s">
        <v>121</v>
      </c>
      <c r="H63" s="141" t="s">
        <v>24895</v>
      </c>
      <c r="I63" s="141">
        <v>6</v>
      </c>
      <c r="J63" s="141" t="s">
        <v>32</v>
      </c>
      <c r="K63" s="141" t="s">
        <v>28</v>
      </c>
      <c r="L63" s="141">
        <v>0</v>
      </c>
      <c r="M63" s="141" t="s">
        <v>24894</v>
      </c>
      <c r="N63" s="141">
        <v>0</v>
      </c>
      <c r="O63" s="141">
        <v>49</v>
      </c>
      <c r="P63" s="141">
        <v>20173.060000000001</v>
      </c>
      <c r="Q63" s="141">
        <v>4309650</v>
      </c>
      <c r="R63" s="141">
        <v>3710632</v>
      </c>
      <c r="S63" s="141">
        <v>86.1</v>
      </c>
      <c r="T63" s="141">
        <v>0</v>
      </c>
      <c r="U63" s="141">
        <v>0</v>
      </c>
      <c r="V63" s="141">
        <v>49.04</v>
      </c>
      <c r="W63" s="141">
        <v>97.89</v>
      </c>
      <c r="X63" s="141">
        <v>94.59</v>
      </c>
      <c r="Y63" s="141" t="s">
        <v>3772</v>
      </c>
      <c r="Z63" s="141" t="str">
        <f t="shared" si="0"/>
        <v>SmallRNA50SE</v>
      </c>
      <c r="AA63" s="143">
        <v>0</v>
      </c>
      <c r="AB63" s="143" t="s">
        <v>30</v>
      </c>
      <c r="AC63" s="143" t="s">
        <v>3343</v>
      </c>
      <c r="AD63" s="143"/>
    </row>
    <row r="64" spans="1:30" s="247" customFormat="1" ht="24" customHeight="1">
      <c r="A64" s="139">
        <v>42888</v>
      </c>
      <c r="B64" s="140" t="s">
        <v>24899</v>
      </c>
      <c r="C64" s="141" t="s">
        <v>179</v>
      </c>
      <c r="D64" s="141" t="s">
        <v>31</v>
      </c>
      <c r="E64" s="141" t="s">
        <v>24898</v>
      </c>
      <c r="F64" s="151">
        <v>42887</v>
      </c>
      <c r="G64" s="141" t="s">
        <v>121</v>
      </c>
      <c r="H64" s="141" t="s">
        <v>24895</v>
      </c>
      <c r="I64" s="141">
        <v>7</v>
      </c>
      <c r="J64" s="141" t="s">
        <v>32</v>
      </c>
      <c r="K64" s="141" t="s">
        <v>28</v>
      </c>
      <c r="L64" s="141">
        <v>0</v>
      </c>
      <c r="M64" s="141" t="s">
        <v>24894</v>
      </c>
      <c r="N64" s="141">
        <v>0</v>
      </c>
      <c r="O64" s="141">
        <v>49</v>
      </c>
      <c r="P64" s="141">
        <v>20599.009999999998</v>
      </c>
      <c r="Q64" s="141">
        <v>4309650</v>
      </c>
      <c r="R64" s="141">
        <v>3783087</v>
      </c>
      <c r="S64" s="141">
        <v>87.78</v>
      </c>
      <c r="T64" s="141">
        <v>0</v>
      </c>
      <c r="U64" s="141">
        <v>0</v>
      </c>
      <c r="V64" s="141">
        <v>50.16</v>
      </c>
      <c r="W64" s="141">
        <v>98.6</v>
      </c>
      <c r="X64" s="141">
        <v>95.38</v>
      </c>
      <c r="Y64" s="141" t="s">
        <v>3772</v>
      </c>
      <c r="Z64" s="141" t="str">
        <f t="shared" si="0"/>
        <v>SmallRNA50SE</v>
      </c>
      <c r="AA64" s="143">
        <v>0</v>
      </c>
      <c r="AB64" s="143" t="s">
        <v>30</v>
      </c>
      <c r="AC64" s="143" t="s">
        <v>3343</v>
      </c>
      <c r="AD64" s="143"/>
    </row>
    <row r="65" spans="1:30" s="247" customFormat="1" ht="24" customHeight="1">
      <c r="A65" s="139">
        <v>42888</v>
      </c>
      <c r="B65" s="140" t="s">
        <v>24897</v>
      </c>
      <c r="C65" s="141">
        <v>0</v>
      </c>
      <c r="D65" s="141" t="s">
        <v>31</v>
      </c>
      <c r="E65" s="141" t="s">
        <v>24896</v>
      </c>
      <c r="F65" s="151">
        <v>42887</v>
      </c>
      <c r="G65" s="141" t="s">
        <v>121</v>
      </c>
      <c r="H65" s="141" t="s">
        <v>24895</v>
      </c>
      <c r="I65" s="141">
        <v>8</v>
      </c>
      <c r="J65" s="141" t="s">
        <v>32</v>
      </c>
      <c r="K65" s="141" t="s">
        <v>28</v>
      </c>
      <c r="L65" s="141">
        <v>0</v>
      </c>
      <c r="M65" s="141" t="s">
        <v>24894</v>
      </c>
      <c r="N65" s="141">
        <v>0</v>
      </c>
      <c r="O65" s="141">
        <v>49</v>
      </c>
      <c r="P65" s="141">
        <v>17053.03</v>
      </c>
      <c r="Q65" s="141">
        <v>4309650</v>
      </c>
      <c r="R65" s="141">
        <v>3232953</v>
      </c>
      <c r="S65" s="141">
        <v>75.02</v>
      </c>
      <c r="T65" s="141">
        <v>0</v>
      </c>
      <c r="U65" s="141">
        <v>0</v>
      </c>
      <c r="V65" s="141">
        <v>45.49</v>
      </c>
      <c r="W65" s="141">
        <v>98.78</v>
      </c>
      <c r="X65" s="141">
        <v>96.09</v>
      </c>
      <c r="Y65" s="141" t="s">
        <v>3772</v>
      </c>
      <c r="Z65" s="141" t="str">
        <f t="shared" ref="Z65:Z128" si="1">IF(P65,CONCATENATE(C65,Y65),0)</f>
        <v>050SE</v>
      </c>
      <c r="AA65" s="143">
        <v>0</v>
      </c>
      <c r="AB65" s="143" t="s">
        <v>30</v>
      </c>
      <c r="AC65" s="143" t="s">
        <v>3343</v>
      </c>
      <c r="AD65" s="143"/>
    </row>
    <row r="66" spans="1:30" s="247" customFormat="1" ht="24" customHeight="1">
      <c r="A66" s="133">
        <v>42889</v>
      </c>
      <c r="B66" s="134" t="s">
        <v>23695</v>
      </c>
      <c r="C66" s="135" t="s">
        <v>170</v>
      </c>
      <c r="D66" s="135" t="s">
        <v>31</v>
      </c>
      <c r="E66" s="135" t="s">
        <v>24893</v>
      </c>
      <c r="F66" s="159">
        <v>42888</v>
      </c>
      <c r="G66" s="135" t="s">
        <v>122</v>
      </c>
      <c r="H66" s="135" t="s">
        <v>24892</v>
      </c>
      <c r="I66" s="135">
        <v>1</v>
      </c>
      <c r="J66" s="135" t="s">
        <v>2392</v>
      </c>
      <c r="K66" s="135"/>
      <c r="L66" s="135">
        <v>0</v>
      </c>
      <c r="M66" s="135" t="s">
        <v>23689</v>
      </c>
      <c r="N66" s="135">
        <v>0</v>
      </c>
      <c r="O66" s="135">
        <v>49</v>
      </c>
      <c r="P66" s="135">
        <v>13654.65</v>
      </c>
      <c r="Q66" s="135">
        <v>4309650</v>
      </c>
      <c r="R66" s="135">
        <v>2593032</v>
      </c>
      <c r="S66" s="135">
        <v>60.17</v>
      </c>
      <c r="T66" s="135">
        <v>0</v>
      </c>
      <c r="U66" s="135">
        <v>0</v>
      </c>
      <c r="V66" s="135">
        <v>52.59</v>
      </c>
      <c r="W66" s="135">
        <v>92.51</v>
      </c>
      <c r="X66" s="135">
        <v>79.81</v>
      </c>
      <c r="Y66" s="147" t="s">
        <v>3772</v>
      </c>
      <c r="Z66" s="147" t="str">
        <f t="shared" si="1"/>
        <v>Methylation50SE</v>
      </c>
      <c r="AA66" s="137">
        <v>0</v>
      </c>
      <c r="AB66" s="138" t="s">
        <v>30</v>
      </c>
      <c r="AC66" s="154" t="s">
        <v>3343</v>
      </c>
      <c r="AD66" s="155"/>
    </row>
    <row r="67" spans="1:30" s="247" customFormat="1" ht="24" customHeight="1">
      <c r="A67" s="139">
        <v>42889</v>
      </c>
      <c r="B67" s="140" t="s">
        <v>24885</v>
      </c>
      <c r="C67" s="141" t="s">
        <v>170</v>
      </c>
      <c r="D67" s="141" t="s">
        <v>31</v>
      </c>
      <c r="E67" s="141" t="s">
        <v>24890</v>
      </c>
      <c r="F67" s="151">
        <v>42888</v>
      </c>
      <c r="G67" s="141" t="s">
        <v>122</v>
      </c>
      <c r="H67" s="141" t="s">
        <v>24879</v>
      </c>
      <c r="I67" s="141">
        <v>2</v>
      </c>
      <c r="J67" s="141" t="s">
        <v>12364</v>
      </c>
      <c r="K67" s="141" t="s">
        <v>28</v>
      </c>
      <c r="L67" s="141">
        <v>0</v>
      </c>
      <c r="M67" s="141" t="s">
        <v>23689</v>
      </c>
      <c r="N67" s="141">
        <v>0</v>
      </c>
      <c r="O67" s="141">
        <v>49</v>
      </c>
      <c r="P67" s="141">
        <v>17019.59</v>
      </c>
      <c r="Q67" s="141">
        <v>4309650</v>
      </c>
      <c r="R67" s="141">
        <v>3157904</v>
      </c>
      <c r="S67" s="141">
        <v>73.28</v>
      </c>
      <c r="T67" s="141">
        <v>0</v>
      </c>
      <c r="U67" s="141">
        <v>0</v>
      </c>
      <c r="V67" s="141">
        <v>53.67</v>
      </c>
      <c r="W67" s="141">
        <v>96.66</v>
      </c>
      <c r="X67" s="141">
        <v>90.42</v>
      </c>
      <c r="Y67" s="141" t="s">
        <v>3772</v>
      </c>
      <c r="Z67" s="141" t="str">
        <f t="shared" si="1"/>
        <v>Methylation50SE</v>
      </c>
      <c r="AA67" s="143">
        <v>0</v>
      </c>
      <c r="AB67" s="143" t="s">
        <v>30</v>
      </c>
      <c r="AC67" s="143" t="s">
        <v>3343</v>
      </c>
      <c r="AD67" s="143"/>
    </row>
    <row r="68" spans="1:30" s="247" customFormat="1" ht="24" customHeight="1">
      <c r="A68" s="139">
        <v>42889</v>
      </c>
      <c r="B68" s="140" t="s">
        <v>24885</v>
      </c>
      <c r="C68" s="141" t="s">
        <v>170</v>
      </c>
      <c r="D68" s="141" t="s">
        <v>31</v>
      </c>
      <c r="E68" s="141" t="s">
        <v>24889</v>
      </c>
      <c r="F68" s="151">
        <v>42888</v>
      </c>
      <c r="G68" s="141" t="s">
        <v>122</v>
      </c>
      <c r="H68" s="141" t="s">
        <v>24879</v>
      </c>
      <c r="I68" s="141">
        <v>3</v>
      </c>
      <c r="J68" s="144" t="s">
        <v>4698</v>
      </c>
      <c r="K68" s="144" t="s">
        <v>24888</v>
      </c>
      <c r="L68" s="141">
        <v>0</v>
      </c>
      <c r="M68" s="141" t="s">
        <v>23689</v>
      </c>
      <c r="N68" s="141">
        <v>0</v>
      </c>
      <c r="O68" s="141">
        <v>49</v>
      </c>
      <c r="P68" s="141">
        <v>13872.55</v>
      </c>
      <c r="Q68" s="141">
        <v>4309650</v>
      </c>
      <c r="R68" s="141">
        <v>2744082</v>
      </c>
      <c r="S68" s="141">
        <v>63.67</v>
      </c>
      <c r="T68" s="141">
        <v>0</v>
      </c>
      <c r="U68" s="141">
        <v>0</v>
      </c>
      <c r="V68" s="141">
        <v>52.31</v>
      </c>
      <c r="W68" s="141">
        <v>96.5</v>
      </c>
      <c r="X68" s="141">
        <v>90.53</v>
      </c>
      <c r="Y68" s="141" t="s">
        <v>3772</v>
      </c>
      <c r="Z68" s="141" t="str">
        <f t="shared" si="1"/>
        <v>Methylation50SE</v>
      </c>
      <c r="AA68" s="143">
        <v>0.5</v>
      </c>
      <c r="AB68" s="143" t="s">
        <v>30</v>
      </c>
      <c r="AC68" s="143" t="s">
        <v>3343</v>
      </c>
      <c r="AD68" s="143"/>
    </row>
    <row r="69" spans="1:30" s="247" customFormat="1" ht="24" customHeight="1">
      <c r="A69" s="139">
        <v>42889</v>
      </c>
      <c r="B69" s="140" t="s">
        <v>24885</v>
      </c>
      <c r="C69" s="141" t="s">
        <v>170</v>
      </c>
      <c r="D69" s="141" t="s">
        <v>31</v>
      </c>
      <c r="E69" s="141" t="s">
        <v>24887</v>
      </c>
      <c r="F69" s="151">
        <v>42888</v>
      </c>
      <c r="G69" s="141" t="s">
        <v>122</v>
      </c>
      <c r="H69" s="141" t="s">
        <v>24879</v>
      </c>
      <c r="I69" s="141">
        <v>4</v>
      </c>
      <c r="J69" s="141" t="s">
        <v>32</v>
      </c>
      <c r="K69" s="141" t="s">
        <v>28</v>
      </c>
      <c r="L69" s="141">
        <v>0</v>
      </c>
      <c r="M69" s="141" t="s">
        <v>23689</v>
      </c>
      <c r="N69" s="141">
        <v>0</v>
      </c>
      <c r="O69" s="141">
        <v>49</v>
      </c>
      <c r="P69" s="141">
        <v>17857.580000000002</v>
      </c>
      <c r="Q69" s="141">
        <v>4309650</v>
      </c>
      <c r="R69" s="141">
        <v>3304482</v>
      </c>
      <c r="S69" s="141">
        <v>76.680000000000007</v>
      </c>
      <c r="T69" s="141">
        <v>0</v>
      </c>
      <c r="U69" s="141">
        <v>0</v>
      </c>
      <c r="V69" s="141">
        <v>51.96</v>
      </c>
      <c r="W69" s="141">
        <v>98.29</v>
      </c>
      <c r="X69" s="141">
        <v>93.58</v>
      </c>
      <c r="Y69" s="141" t="s">
        <v>3772</v>
      </c>
      <c r="Z69" s="141" t="str">
        <f t="shared" si="1"/>
        <v>Methylation50SE</v>
      </c>
      <c r="AA69" s="143">
        <v>0</v>
      </c>
      <c r="AB69" s="143" t="s">
        <v>30</v>
      </c>
      <c r="AC69" s="143" t="s">
        <v>3343</v>
      </c>
      <c r="AD69" s="143"/>
    </row>
    <row r="70" spans="1:30" s="247" customFormat="1" ht="24" customHeight="1">
      <c r="A70" s="139">
        <v>42889</v>
      </c>
      <c r="B70" s="140" t="s">
        <v>24885</v>
      </c>
      <c r="C70" s="141" t="s">
        <v>170</v>
      </c>
      <c r="D70" s="141" t="s">
        <v>31</v>
      </c>
      <c r="E70" s="141" t="s">
        <v>24886</v>
      </c>
      <c r="F70" s="151">
        <v>42888</v>
      </c>
      <c r="G70" s="141" t="s">
        <v>122</v>
      </c>
      <c r="H70" s="141" t="s">
        <v>24879</v>
      </c>
      <c r="I70" s="141">
        <v>5</v>
      </c>
      <c r="J70" s="141" t="s">
        <v>32</v>
      </c>
      <c r="K70" s="141" t="s">
        <v>28</v>
      </c>
      <c r="L70" s="141">
        <v>0</v>
      </c>
      <c r="M70" s="141" t="s">
        <v>23689</v>
      </c>
      <c r="N70" s="141">
        <v>0</v>
      </c>
      <c r="O70" s="141">
        <v>49</v>
      </c>
      <c r="P70" s="141">
        <v>17619.599999999999</v>
      </c>
      <c r="Q70" s="141">
        <v>4309650</v>
      </c>
      <c r="R70" s="141">
        <v>3271786</v>
      </c>
      <c r="S70" s="141">
        <v>75.92</v>
      </c>
      <c r="T70" s="141">
        <v>0</v>
      </c>
      <c r="U70" s="141">
        <v>0</v>
      </c>
      <c r="V70" s="141">
        <v>51.85</v>
      </c>
      <c r="W70" s="141">
        <v>96.98</v>
      </c>
      <c r="X70" s="141">
        <v>90.67</v>
      </c>
      <c r="Y70" s="141" t="s">
        <v>3772</v>
      </c>
      <c r="Z70" s="141" t="str">
        <f t="shared" si="1"/>
        <v>Methylation50SE</v>
      </c>
      <c r="AA70" s="143">
        <v>0</v>
      </c>
      <c r="AB70" s="143" t="s">
        <v>30</v>
      </c>
      <c r="AC70" s="143" t="s">
        <v>3343</v>
      </c>
      <c r="AD70" s="143"/>
    </row>
    <row r="71" spans="1:30" s="247" customFormat="1" ht="24" customHeight="1">
      <c r="A71" s="139">
        <v>42889</v>
      </c>
      <c r="B71" s="140" t="s">
        <v>24885</v>
      </c>
      <c r="C71" s="141" t="s">
        <v>170</v>
      </c>
      <c r="D71" s="141" t="s">
        <v>31</v>
      </c>
      <c r="E71" s="141" t="s">
        <v>24884</v>
      </c>
      <c r="F71" s="151">
        <v>42888</v>
      </c>
      <c r="G71" s="141" t="s">
        <v>122</v>
      </c>
      <c r="H71" s="141" t="s">
        <v>24879</v>
      </c>
      <c r="I71" s="141">
        <v>6</v>
      </c>
      <c r="J71" s="141" t="s">
        <v>32</v>
      </c>
      <c r="K71" s="141" t="s">
        <v>28</v>
      </c>
      <c r="L71" s="141">
        <v>0</v>
      </c>
      <c r="M71" s="141" t="s">
        <v>23689</v>
      </c>
      <c r="N71" s="141">
        <v>0</v>
      </c>
      <c r="O71" s="141">
        <v>49</v>
      </c>
      <c r="P71" s="141">
        <v>16655.43</v>
      </c>
      <c r="Q71" s="141">
        <v>4309650</v>
      </c>
      <c r="R71" s="141">
        <v>3133609</v>
      </c>
      <c r="S71" s="141">
        <v>72.709999999999994</v>
      </c>
      <c r="T71" s="141">
        <v>0</v>
      </c>
      <c r="U71" s="141">
        <v>0</v>
      </c>
      <c r="V71" s="141">
        <v>51.81</v>
      </c>
      <c r="W71" s="141">
        <v>97.19</v>
      </c>
      <c r="X71" s="141">
        <v>90.88</v>
      </c>
      <c r="Y71" s="141" t="s">
        <v>3772</v>
      </c>
      <c r="Z71" s="141" t="str">
        <f t="shared" si="1"/>
        <v>Methylation50SE</v>
      </c>
      <c r="AA71" s="143">
        <v>0</v>
      </c>
      <c r="AB71" s="143" t="s">
        <v>30</v>
      </c>
      <c r="AC71" s="143" t="s">
        <v>3343</v>
      </c>
      <c r="AD71" s="143"/>
    </row>
    <row r="72" spans="1:30" s="247" customFormat="1" ht="24" customHeight="1">
      <c r="A72" s="139">
        <v>42889</v>
      </c>
      <c r="B72" s="140" t="s">
        <v>24881</v>
      </c>
      <c r="C72" s="141" t="s">
        <v>170</v>
      </c>
      <c r="D72" s="141" t="s">
        <v>31</v>
      </c>
      <c r="E72" s="141" t="s">
        <v>24883</v>
      </c>
      <c r="F72" s="151">
        <v>42888</v>
      </c>
      <c r="G72" s="141" t="s">
        <v>122</v>
      </c>
      <c r="H72" s="141" t="s">
        <v>24882</v>
      </c>
      <c r="I72" s="141">
        <v>7</v>
      </c>
      <c r="J72" s="144" t="s">
        <v>22363</v>
      </c>
      <c r="K72" s="144" t="s">
        <v>24878</v>
      </c>
      <c r="L72" s="141">
        <v>0</v>
      </c>
      <c r="M72" s="141" t="s">
        <v>23689</v>
      </c>
      <c r="N72" s="141">
        <v>0</v>
      </c>
      <c r="O72" s="141">
        <v>49</v>
      </c>
      <c r="P72" s="141">
        <v>6399.88</v>
      </c>
      <c r="Q72" s="141">
        <v>4309650</v>
      </c>
      <c r="R72" s="141">
        <v>1201982</v>
      </c>
      <c r="S72" s="141">
        <v>27.89</v>
      </c>
      <c r="T72" s="141">
        <v>0</v>
      </c>
      <c r="U72" s="141">
        <v>0</v>
      </c>
      <c r="V72" s="141">
        <v>51.84</v>
      </c>
      <c r="W72" s="141">
        <v>92.76</v>
      </c>
      <c r="X72" s="141">
        <v>84.24</v>
      </c>
      <c r="Y72" s="141" t="s">
        <v>3772</v>
      </c>
      <c r="Z72" s="141" t="str">
        <f t="shared" si="1"/>
        <v>Methylation50SE</v>
      </c>
      <c r="AA72" s="143">
        <v>1</v>
      </c>
      <c r="AB72" s="143" t="s">
        <v>30</v>
      </c>
      <c r="AC72" s="143" t="s">
        <v>3343</v>
      </c>
      <c r="AD72" s="143"/>
    </row>
    <row r="73" spans="1:30" s="247" customFormat="1" ht="24" customHeight="1">
      <c r="A73" s="139">
        <v>42889</v>
      </c>
      <c r="B73" s="140" t="s">
        <v>24881</v>
      </c>
      <c r="C73" s="141" t="s">
        <v>170</v>
      </c>
      <c r="D73" s="141" t="s">
        <v>31</v>
      </c>
      <c r="E73" s="141" t="s">
        <v>24880</v>
      </c>
      <c r="F73" s="151">
        <v>42888</v>
      </c>
      <c r="G73" s="141" t="s">
        <v>122</v>
      </c>
      <c r="H73" s="141" t="s">
        <v>24879</v>
      </c>
      <c r="I73" s="141">
        <v>8</v>
      </c>
      <c r="J73" s="144" t="s">
        <v>22363</v>
      </c>
      <c r="K73" s="144" t="s">
        <v>24878</v>
      </c>
      <c r="L73" s="141">
        <v>0</v>
      </c>
      <c r="M73" s="141" t="s">
        <v>23689</v>
      </c>
      <c r="N73" s="141">
        <v>0</v>
      </c>
      <c r="O73" s="141">
        <v>49</v>
      </c>
      <c r="P73" s="141">
        <v>4614.57</v>
      </c>
      <c r="Q73" s="141">
        <v>4309650</v>
      </c>
      <c r="R73" s="141">
        <v>875730</v>
      </c>
      <c r="S73" s="141">
        <v>20.32</v>
      </c>
      <c r="T73" s="141">
        <v>0</v>
      </c>
      <c r="U73" s="141">
        <v>0</v>
      </c>
      <c r="V73" s="141">
        <v>51.73</v>
      </c>
      <c r="W73" s="141">
        <v>93.45</v>
      </c>
      <c r="X73" s="141">
        <v>86.95</v>
      </c>
      <c r="Y73" s="141" t="s">
        <v>3772</v>
      </c>
      <c r="Z73" s="141" t="str">
        <f t="shared" si="1"/>
        <v>Methylation50SE</v>
      </c>
      <c r="AA73" s="143">
        <v>1</v>
      </c>
      <c r="AB73" s="143" t="s">
        <v>30</v>
      </c>
      <c r="AC73" s="143" t="s">
        <v>3343</v>
      </c>
      <c r="AD73" s="143"/>
    </row>
    <row r="74" spans="1:30" s="247" customFormat="1" ht="24" customHeight="1">
      <c r="A74" s="133">
        <v>42889</v>
      </c>
      <c r="B74" s="134" t="s">
        <v>23566</v>
      </c>
      <c r="C74" s="135" t="s">
        <v>170</v>
      </c>
      <c r="D74" s="135" t="s">
        <v>31</v>
      </c>
      <c r="E74" s="135" t="s">
        <v>24877</v>
      </c>
      <c r="F74" s="159">
        <v>42887</v>
      </c>
      <c r="G74" s="135" t="s">
        <v>410</v>
      </c>
      <c r="H74" s="135" t="s">
        <v>24876</v>
      </c>
      <c r="I74" s="135">
        <v>1</v>
      </c>
      <c r="J74" s="135" t="s">
        <v>32</v>
      </c>
      <c r="K74" s="135" t="s">
        <v>28</v>
      </c>
      <c r="L74" s="135">
        <v>0</v>
      </c>
      <c r="M74" s="135" t="s">
        <v>24875</v>
      </c>
      <c r="N74" s="135">
        <v>281</v>
      </c>
      <c r="O74" s="135" t="s">
        <v>33</v>
      </c>
      <c r="P74" s="135">
        <v>67845.61</v>
      </c>
      <c r="Q74" s="135">
        <v>4309650</v>
      </c>
      <c r="R74" s="135">
        <v>3104880</v>
      </c>
      <c r="S74" s="135">
        <v>72.040000000000006</v>
      </c>
      <c r="T74" s="135" t="s">
        <v>24874</v>
      </c>
      <c r="U74" s="135" t="s">
        <v>24873</v>
      </c>
      <c r="V74" s="135" t="s">
        <v>24872</v>
      </c>
      <c r="W74" s="135" t="s">
        <v>24871</v>
      </c>
      <c r="X74" s="135" t="s">
        <v>24870</v>
      </c>
      <c r="Y74" s="147" t="s">
        <v>320</v>
      </c>
      <c r="Z74" s="147" t="str">
        <f t="shared" si="1"/>
        <v>Methylation101PE</v>
      </c>
      <c r="AA74" s="137">
        <v>0</v>
      </c>
      <c r="AB74" s="138" t="s">
        <v>30</v>
      </c>
      <c r="AC74" s="154" t="s">
        <v>3343</v>
      </c>
      <c r="AD74" s="155"/>
    </row>
    <row r="75" spans="1:30" s="247" customFormat="1" ht="24" customHeight="1">
      <c r="A75" s="139">
        <v>42889</v>
      </c>
      <c r="B75" s="140" t="s">
        <v>24864</v>
      </c>
      <c r="C75" s="141" t="s">
        <v>170</v>
      </c>
      <c r="D75" s="141" t="s">
        <v>31</v>
      </c>
      <c r="E75" s="141" t="s">
        <v>24863</v>
      </c>
      <c r="F75" s="151">
        <v>42887</v>
      </c>
      <c r="G75" s="141" t="s">
        <v>410</v>
      </c>
      <c r="H75" s="141" t="s">
        <v>24830</v>
      </c>
      <c r="I75" s="141">
        <v>2</v>
      </c>
      <c r="J75" s="141" t="s">
        <v>32</v>
      </c>
      <c r="K75" s="141" t="s">
        <v>28</v>
      </c>
      <c r="L75" s="141">
        <v>0</v>
      </c>
      <c r="M75" s="141" t="s">
        <v>23599</v>
      </c>
      <c r="N75" s="141">
        <v>280</v>
      </c>
      <c r="O75" s="141" t="s">
        <v>33</v>
      </c>
      <c r="P75" s="141">
        <v>68496.639999999999</v>
      </c>
      <c r="Q75" s="141">
        <v>4309650</v>
      </c>
      <c r="R75" s="141">
        <v>3136816</v>
      </c>
      <c r="S75" s="141">
        <v>72.790000000000006</v>
      </c>
      <c r="T75" s="141" t="s">
        <v>24869</v>
      </c>
      <c r="U75" s="141" t="s">
        <v>24868</v>
      </c>
      <c r="V75" s="141" t="s">
        <v>24867</v>
      </c>
      <c r="W75" s="141" t="s">
        <v>24866</v>
      </c>
      <c r="X75" s="141" t="s">
        <v>24865</v>
      </c>
      <c r="Y75" s="141" t="s">
        <v>320</v>
      </c>
      <c r="Z75" s="141" t="str">
        <f t="shared" si="1"/>
        <v>Methylation101PE</v>
      </c>
      <c r="AA75" s="143">
        <v>0</v>
      </c>
      <c r="AB75" s="143" t="s">
        <v>30</v>
      </c>
      <c r="AC75" s="143" t="s">
        <v>3343</v>
      </c>
      <c r="AD75" s="143"/>
    </row>
    <row r="76" spans="1:30" s="247" customFormat="1" ht="24" customHeight="1">
      <c r="A76" s="139">
        <v>42889</v>
      </c>
      <c r="B76" s="140" t="s">
        <v>24864</v>
      </c>
      <c r="C76" s="141" t="s">
        <v>170</v>
      </c>
      <c r="D76" s="141" t="s">
        <v>31</v>
      </c>
      <c r="E76" s="141" t="s">
        <v>24863</v>
      </c>
      <c r="F76" s="151">
        <v>42887</v>
      </c>
      <c r="G76" s="141" t="s">
        <v>410</v>
      </c>
      <c r="H76" s="141" t="s">
        <v>24830</v>
      </c>
      <c r="I76" s="141">
        <v>3</v>
      </c>
      <c r="J76" s="141" t="s">
        <v>32</v>
      </c>
      <c r="K76" s="141" t="s">
        <v>28</v>
      </c>
      <c r="L76" s="141">
        <v>0</v>
      </c>
      <c r="M76" s="141" t="s">
        <v>23599</v>
      </c>
      <c r="N76" s="141">
        <v>273</v>
      </c>
      <c r="O76" s="141" t="s">
        <v>33</v>
      </c>
      <c r="P76" s="141">
        <v>72212.3</v>
      </c>
      <c r="Q76" s="141">
        <v>4309650</v>
      </c>
      <c r="R76" s="141">
        <v>3311582</v>
      </c>
      <c r="S76" s="141">
        <v>76.84</v>
      </c>
      <c r="T76" s="141" t="s">
        <v>24862</v>
      </c>
      <c r="U76" s="141" t="s">
        <v>24861</v>
      </c>
      <c r="V76" s="141" t="s">
        <v>24860</v>
      </c>
      <c r="W76" s="141" t="s">
        <v>24859</v>
      </c>
      <c r="X76" s="141" t="s">
        <v>24858</v>
      </c>
      <c r="Y76" s="141" t="s">
        <v>320</v>
      </c>
      <c r="Z76" s="141" t="str">
        <f t="shared" si="1"/>
        <v>Methylation101PE</v>
      </c>
      <c r="AA76" s="143">
        <v>0</v>
      </c>
      <c r="AB76" s="143" t="s">
        <v>30</v>
      </c>
      <c r="AC76" s="143" t="s">
        <v>3343</v>
      </c>
      <c r="AD76" s="143"/>
    </row>
    <row r="77" spans="1:30" s="247" customFormat="1" ht="24" customHeight="1">
      <c r="A77" s="139">
        <v>42889</v>
      </c>
      <c r="B77" s="140" t="s">
        <v>24857</v>
      </c>
      <c r="C77" s="141" t="s">
        <v>4732</v>
      </c>
      <c r="D77" s="141" t="s">
        <v>31</v>
      </c>
      <c r="E77" s="141" t="s">
        <v>24856</v>
      </c>
      <c r="F77" s="151">
        <v>42887</v>
      </c>
      <c r="G77" s="141" t="s">
        <v>410</v>
      </c>
      <c r="H77" s="141" t="s">
        <v>24830</v>
      </c>
      <c r="I77" s="141">
        <v>4</v>
      </c>
      <c r="J77" s="141" t="s">
        <v>32</v>
      </c>
      <c r="K77" s="141" t="s">
        <v>28</v>
      </c>
      <c r="L77" s="141">
        <v>0</v>
      </c>
      <c r="M77" s="141" t="s">
        <v>23599</v>
      </c>
      <c r="N77" s="141">
        <v>0</v>
      </c>
      <c r="O77" s="141" t="s">
        <v>33</v>
      </c>
      <c r="P77" s="141">
        <v>67671.520000000004</v>
      </c>
      <c r="Q77" s="141">
        <v>4309650</v>
      </c>
      <c r="R77" s="141">
        <v>3126797</v>
      </c>
      <c r="S77" s="141">
        <v>72.55</v>
      </c>
      <c r="T77" s="141">
        <v>0</v>
      </c>
      <c r="U77" s="141">
        <v>0</v>
      </c>
      <c r="V77" s="141" t="s">
        <v>24855</v>
      </c>
      <c r="W77" s="141" t="s">
        <v>24854</v>
      </c>
      <c r="X77" s="141" t="s">
        <v>24853</v>
      </c>
      <c r="Y77" s="141" t="s">
        <v>320</v>
      </c>
      <c r="Z77" s="141" t="str">
        <f t="shared" si="1"/>
        <v>Re-sequencing101PE</v>
      </c>
      <c r="AA77" s="143">
        <v>0</v>
      </c>
      <c r="AB77" s="143" t="s">
        <v>30</v>
      </c>
      <c r="AC77" s="143" t="s">
        <v>3343</v>
      </c>
      <c r="AD77" s="143"/>
    </row>
    <row r="78" spans="1:30" s="247" customFormat="1" ht="24" customHeight="1">
      <c r="A78" s="139">
        <v>42889</v>
      </c>
      <c r="B78" s="140" t="s">
        <v>24852</v>
      </c>
      <c r="C78" s="141" t="s">
        <v>275</v>
      </c>
      <c r="D78" s="141" t="s">
        <v>31</v>
      </c>
      <c r="E78" s="141" t="s">
        <v>24851</v>
      </c>
      <c r="F78" s="151">
        <v>42887</v>
      </c>
      <c r="G78" s="141" t="s">
        <v>410</v>
      </c>
      <c r="H78" s="141" t="s">
        <v>24850</v>
      </c>
      <c r="I78" s="141">
        <v>5</v>
      </c>
      <c r="J78" s="144" t="s">
        <v>4698</v>
      </c>
      <c r="K78" s="144" t="s">
        <v>24849</v>
      </c>
      <c r="L78" s="141">
        <v>0</v>
      </c>
      <c r="M78" s="141" t="s">
        <v>23599</v>
      </c>
      <c r="N78" s="141">
        <v>0</v>
      </c>
      <c r="O78" s="141" t="s">
        <v>33</v>
      </c>
      <c r="P78" s="141">
        <v>51227.55</v>
      </c>
      <c r="Q78" s="141">
        <v>4309650</v>
      </c>
      <c r="R78" s="141">
        <v>2409140</v>
      </c>
      <c r="S78" s="141">
        <v>55.9</v>
      </c>
      <c r="T78" s="141">
        <v>0</v>
      </c>
      <c r="U78" s="141">
        <v>0</v>
      </c>
      <c r="V78" s="141" t="s">
        <v>24848</v>
      </c>
      <c r="W78" s="141" t="s">
        <v>24847</v>
      </c>
      <c r="X78" s="141" t="s">
        <v>24846</v>
      </c>
      <c r="Y78" s="141" t="s">
        <v>320</v>
      </c>
      <c r="Z78" s="141" t="str">
        <f t="shared" si="1"/>
        <v>Transcriptome101PE</v>
      </c>
      <c r="AA78" s="143">
        <v>0.8</v>
      </c>
      <c r="AB78" s="143" t="s">
        <v>30</v>
      </c>
      <c r="AC78" s="143" t="s">
        <v>3343</v>
      </c>
      <c r="AD78" s="143"/>
    </row>
    <row r="79" spans="1:30" s="247" customFormat="1" ht="24" customHeight="1">
      <c r="A79" s="139">
        <v>42889</v>
      </c>
      <c r="B79" s="140" t="s">
        <v>24845</v>
      </c>
      <c r="C79" s="141" t="s">
        <v>275</v>
      </c>
      <c r="D79" s="141" t="s">
        <v>31</v>
      </c>
      <c r="E79" s="141" t="s">
        <v>24844</v>
      </c>
      <c r="F79" s="151">
        <v>42887</v>
      </c>
      <c r="G79" s="141" t="s">
        <v>410</v>
      </c>
      <c r="H79" s="141" t="s">
        <v>24830</v>
      </c>
      <c r="I79" s="141">
        <v>6</v>
      </c>
      <c r="J79" s="144" t="s">
        <v>4698</v>
      </c>
      <c r="K79" s="144" t="s">
        <v>24843</v>
      </c>
      <c r="L79" s="141">
        <v>0</v>
      </c>
      <c r="M79" s="141" t="s">
        <v>23599</v>
      </c>
      <c r="N79" s="141">
        <v>0</v>
      </c>
      <c r="O79" s="141" t="s">
        <v>33</v>
      </c>
      <c r="P79" s="141">
        <v>58091.54</v>
      </c>
      <c r="Q79" s="141">
        <v>4309650</v>
      </c>
      <c r="R79" s="141">
        <v>2757838</v>
      </c>
      <c r="S79" s="141">
        <v>63.99</v>
      </c>
      <c r="T79" s="141">
        <v>0</v>
      </c>
      <c r="U79" s="141">
        <v>0</v>
      </c>
      <c r="V79" s="141" t="s">
        <v>24842</v>
      </c>
      <c r="W79" s="141" t="s">
        <v>24841</v>
      </c>
      <c r="X79" s="141" t="s">
        <v>24840</v>
      </c>
      <c r="Y79" s="141" t="s">
        <v>320</v>
      </c>
      <c r="Z79" s="141" t="str">
        <f t="shared" si="1"/>
        <v>Transcriptome101PE</v>
      </c>
      <c r="AA79" s="143">
        <v>0.3</v>
      </c>
      <c r="AB79" s="143" t="s">
        <v>30</v>
      </c>
      <c r="AC79" s="143" t="s">
        <v>3343</v>
      </c>
      <c r="AD79" s="143"/>
    </row>
    <row r="80" spans="1:30" s="247" customFormat="1" ht="24" customHeight="1">
      <c r="A80" s="139">
        <v>42889</v>
      </c>
      <c r="B80" s="140" t="s">
        <v>24839</v>
      </c>
      <c r="C80" s="141">
        <v>0</v>
      </c>
      <c r="D80" s="141" t="s">
        <v>31</v>
      </c>
      <c r="E80" s="141" t="s">
        <v>24838</v>
      </c>
      <c r="F80" s="151">
        <v>42887</v>
      </c>
      <c r="G80" s="141" t="s">
        <v>410</v>
      </c>
      <c r="H80" s="141" t="s">
        <v>24830</v>
      </c>
      <c r="I80" s="141">
        <v>7</v>
      </c>
      <c r="J80" s="141" t="s">
        <v>32</v>
      </c>
      <c r="K80" s="141" t="s">
        <v>28</v>
      </c>
      <c r="L80" s="141">
        <v>0</v>
      </c>
      <c r="M80" s="141" t="s">
        <v>23599</v>
      </c>
      <c r="N80" s="141">
        <v>179</v>
      </c>
      <c r="O80" s="141" t="s">
        <v>33</v>
      </c>
      <c r="P80" s="141">
        <v>76490.789999999994</v>
      </c>
      <c r="Q80" s="141">
        <v>4309650</v>
      </c>
      <c r="R80" s="141">
        <v>3478636</v>
      </c>
      <c r="S80" s="141">
        <v>80.72</v>
      </c>
      <c r="T80" s="141" t="s">
        <v>24837</v>
      </c>
      <c r="U80" s="141" t="s">
        <v>24836</v>
      </c>
      <c r="V80" s="141" t="s">
        <v>24835</v>
      </c>
      <c r="W80" s="141" t="s">
        <v>24834</v>
      </c>
      <c r="X80" s="141" t="s">
        <v>24833</v>
      </c>
      <c r="Y80" s="141" t="s">
        <v>320</v>
      </c>
      <c r="Z80" s="141" t="str">
        <f t="shared" si="1"/>
        <v>0101PE</v>
      </c>
      <c r="AA80" s="143">
        <v>0</v>
      </c>
      <c r="AB80" s="143" t="s">
        <v>30</v>
      </c>
      <c r="AC80" s="143" t="s">
        <v>3343</v>
      </c>
      <c r="AD80" s="143"/>
    </row>
    <row r="81" spans="1:30" s="247" customFormat="1" ht="24" customHeight="1">
      <c r="A81" s="139">
        <v>42889</v>
      </c>
      <c r="B81" s="140" t="s">
        <v>24832</v>
      </c>
      <c r="C81" s="141">
        <v>0</v>
      </c>
      <c r="D81" s="141" t="s">
        <v>31</v>
      </c>
      <c r="E81" s="141" t="s">
        <v>24831</v>
      </c>
      <c r="F81" s="151">
        <v>42887</v>
      </c>
      <c r="G81" s="141" t="s">
        <v>410</v>
      </c>
      <c r="H81" s="141" t="s">
        <v>24830</v>
      </c>
      <c r="I81" s="141">
        <v>8</v>
      </c>
      <c r="J81" s="141" t="s">
        <v>32</v>
      </c>
      <c r="K81" s="141" t="s">
        <v>28</v>
      </c>
      <c r="L81" s="141">
        <v>0</v>
      </c>
      <c r="M81" s="141" t="s">
        <v>23599</v>
      </c>
      <c r="N81" s="141">
        <v>0</v>
      </c>
      <c r="O81" s="141" t="s">
        <v>33</v>
      </c>
      <c r="P81" s="141">
        <v>65897.67</v>
      </c>
      <c r="Q81" s="141">
        <v>4309650</v>
      </c>
      <c r="R81" s="141">
        <v>3036811</v>
      </c>
      <c r="S81" s="141">
        <v>70.47</v>
      </c>
      <c r="T81" s="141">
        <v>0</v>
      </c>
      <c r="U81" s="141">
        <v>0</v>
      </c>
      <c r="V81" s="141" t="s">
        <v>24829</v>
      </c>
      <c r="W81" s="141" t="s">
        <v>24828</v>
      </c>
      <c r="X81" s="141" t="s">
        <v>24827</v>
      </c>
      <c r="Y81" s="141" t="s">
        <v>320</v>
      </c>
      <c r="Z81" s="141" t="str">
        <f t="shared" si="1"/>
        <v>0101PE</v>
      </c>
      <c r="AA81" s="143">
        <v>0</v>
      </c>
      <c r="AB81" s="143" t="s">
        <v>30</v>
      </c>
      <c r="AC81" s="143" t="s">
        <v>3343</v>
      </c>
      <c r="AD81" s="143"/>
    </row>
    <row r="82" spans="1:30" s="27" customFormat="1" ht="24" customHeight="1">
      <c r="A82" s="133">
        <v>42889</v>
      </c>
      <c r="B82" s="152" t="s">
        <v>21536</v>
      </c>
      <c r="C82" s="153" t="s">
        <v>104</v>
      </c>
      <c r="D82" s="153" t="s">
        <v>31</v>
      </c>
      <c r="E82" s="153" t="s">
        <v>24371</v>
      </c>
      <c r="F82" s="133">
        <v>42885</v>
      </c>
      <c r="G82" s="153" t="s">
        <v>135</v>
      </c>
      <c r="H82" s="153" t="s">
        <v>24372</v>
      </c>
      <c r="I82" s="153">
        <v>1</v>
      </c>
      <c r="J82" s="153" t="s">
        <v>7715</v>
      </c>
      <c r="K82" s="153" t="s">
        <v>28</v>
      </c>
      <c r="L82" s="153">
        <v>0</v>
      </c>
      <c r="M82" s="153" t="s">
        <v>19781</v>
      </c>
      <c r="N82" s="153">
        <v>0</v>
      </c>
      <c r="O82" s="153" t="s">
        <v>33</v>
      </c>
      <c r="P82" s="153">
        <v>81311.83</v>
      </c>
      <c r="Q82" s="153">
        <v>4309650</v>
      </c>
      <c r="R82" s="153">
        <v>3658515</v>
      </c>
      <c r="S82" s="153">
        <v>84.89</v>
      </c>
      <c r="T82" s="153">
        <v>0</v>
      </c>
      <c r="U82" s="153">
        <v>0</v>
      </c>
      <c r="V82" s="153" t="s">
        <v>24373</v>
      </c>
      <c r="W82" s="153" t="s">
        <v>24374</v>
      </c>
      <c r="X82" s="153" t="s">
        <v>24375</v>
      </c>
      <c r="Y82" s="147" t="s">
        <v>320</v>
      </c>
      <c r="Z82" s="147" t="str">
        <f t="shared" si="1"/>
        <v>Transcriptome101PE</v>
      </c>
      <c r="AA82" s="154">
        <v>0</v>
      </c>
      <c r="AB82" s="155" t="s">
        <v>30</v>
      </c>
      <c r="AC82" s="155" t="s">
        <v>139</v>
      </c>
      <c r="AD82" s="206"/>
    </row>
    <row r="83" spans="1:30" s="27" customFormat="1" ht="24" customHeight="1">
      <c r="A83" s="139">
        <v>42889</v>
      </c>
      <c r="B83" s="140" t="s">
        <v>21130</v>
      </c>
      <c r="C83" s="141" t="s">
        <v>104</v>
      </c>
      <c r="D83" s="141" t="s">
        <v>31</v>
      </c>
      <c r="E83" s="141" t="s">
        <v>24371</v>
      </c>
      <c r="F83" s="142">
        <v>42885</v>
      </c>
      <c r="G83" s="141" t="s">
        <v>135</v>
      </c>
      <c r="H83" s="141" t="s">
        <v>24372</v>
      </c>
      <c r="I83" s="141">
        <v>2</v>
      </c>
      <c r="J83" s="141" t="s">
        <v>7715</v>
      </c>
      <c r="K83" s="141" t="s">
        <v>28</v>
      </c>
      <c r="L83" s="141">
        <v>0</v>
      </c>
      <c r="M83" s="141" t="s">
        <v>19781</v>
      </c>
      <c r="N83" s="141">
        <v>0</v>
      </c>
      <c r="O83" s="141" t="s">
        <v>33</v>
      </c>
      <c r="P83" s="141">
        <v>78492.100000000006</v>
      </c>
      <c r="Q83" s="141">
        <v>4309650</v>
      </c>
      <c r="R83" s="141">
        <v>3531076</v>
      </c>
      <c r="S83" s="141">
        <v>81.93</v>
      </c>
      <c r="T83" s="141">
        <v>0</v>
      </c>
      <c r="U83" s="141">
        <v>0</v>
      </c>
      <c r="V83" s="141" t="s">
        <v>24376</v>
      </c>
      <c r="W83" s="141" t="s">
        <v>24377</v>
      </c>
      <c r="X83" s="141" t="s">
        <v>24378</v>
      </c>
      <c r="Y83" s="141" t="s">
        <v>320</v>
      </c>
      <c r="Z83" s="141" t="str">
        <f t="shared" si="1"/>
        <v>Transcriptome101PE</v>
      </c>
      <c r="AA83" s="143">
        <v>0</v>
      </c>
      <c r="AB83" s="143" t="s">
        <v>30</v>
      </c>
      <c r="AC83" s="156" t="s">
        <v>139</v>
      </c>
      <c r="AD83" s="205"/>
    </row>
    <row r="84" spans="1:30" s="27" customFormat="1" ht="24" customHeight="1">
      <c r="A84" s="139">
        <v>42889</v>
      </c>
      <c r="B84" s="140" t="s">
        <v>21130</v>
      </c>
      <c r="C84" s="141" t="s">
        <v>104</v>
      </c>
      <c r="D84" s="141" t="s">
        <v>31</v>
      </c>
      <c r="E84" s="141" t="s">
        <v>24379</v>
      </c>
      <c r="F84" s="142">
        <v>42885</v>
      </c>
      <c r="G84" s="141" t="s">
        <v>135</v>
      </c>
      <c r="H84" s="141" t="s">
        <v>24372</v>
      </c>
      <c r="I84" s="141">
        <v>3</v>
      </c>
      <c r="J84" s="141" t="s">
        <v>7715</v>
      </c>
      <c r="K84" s="141" t="s">
        <v>28</v>
      </c>
      <c r="L84" s="141">
        <v>0</v>
      </c>
      <c r="M84" s="141" t="s">
        <v>19781</v>
      </c>
      <c r="N84" s="141">
        <v>0</v>
      </c>
      <c r="O84" s="141" t="s">
        <v>33</v>
      </c>
      <c r="P84" s="141">
        <v>80299.48</v>
      </c>
      <c r="Q84" s="141">
        <v>4309650</v>
      </c>
      <c r="R84" s="141">
        <v>3617379</v>
      </c>
      <c r="S84" s="141">
        <v>83.94</v>
      </c>
      <c r="T84" s="141">
        <v>0</v>
      </c>
      <c r="U84" s="141">
        <v>0</v>
      </c>
      <c r="V84" s="141" t="s">
        <v>24380</v>
      </c>
      <c r="W84" s="141" t="s">
        <v>24381</v>
      </c>
      <c r="X84" s="141" t="s">
        <v>24382</v>
      </c>
      <c r="Y84" s="141" t="s">
        <v>320</v>
      </c>
      <c r="Z84" s="141" t="str">
        <f t="shared" si="1"/>
        <v>Transcriptome101PE</v>
      </c>
      <c r="AA84" s="143">
        <v>0</v>
      </c>
      <c r="AB84" s="143" t="s">
        <v>30</v>
      </c>
      <c r="AC84" s="156" t="s">
        <v>139</v>
      </c>
      <c r="AD84" s="205"/>
    </row>
    <row r="85" spans="1:30" s="27" customFormat="1" ht="24" customHeight="1">
      <c r="A85" s="139">
        <v>42889</v>
      </c>
      <c r="B85" s="140" t="s">
        <v>21130</v>
      </c>
      <c r="C85" s="141" t="s">
        <v>104</v>
      </c>
      <c r="D85" s="141" t="s">
        <v>31</v>
      </c>
      <c r="E85" s="141" t="s">
        <v>24379</v>
      </c>
      <c r="F85" s="142">
        <v>42885</v>
      </c>
      <c r="G85" s="141" t="s">
        <v>135</v>
      </c>
      <c r="H85" s="141" t="s">
        <v>24372</v>
      </c>
      <c r="I85" s="141">
        <v>4</v>
      </c>
      <c r="J85" s="141" t="s">
        <v>7715</v>
      </c>
      <c r="K85" s="141" t="s">
        <v>28</v>
      </c>
      <c r="L85" s="141">
        <v>0</v>
      </c>
      <c r="M85" s="141" t="s">
        <v>19781</v>
      </c>
      <c r="N85" s="141">
        <v>0</v>
      </c>
      <c r="O85" s="141" t="s">
        <v>33</v>
      </c>
      <c r="P85" s="141">
        <v>79575.759999999995</v>
      </c>
      <c r="Q85" s="141">
        <v>4309650</v>
      </c>
      <c r="R85" s="141">
        <v>3583693</v>
      </c>
      <c r="S85" s="141">
        <v>83.16</v>
      </c>
      <c r="T85" s="141">
        <v>0</v>
      </c>
      <c r="U85" s="141">
        <v>0</v>
      </c>
      <c r="V85" s="141" t="s">
        <v>24383</v>
      </c>
      <c r="W85" s="141" t="s">
        <v>19867</v>
      </c>
      <c r="X85" s="141" t="s">
        <v>24384</v>
      </c>
      <c r="Y85" s="141" t="s">
        <v>320</v>
      </c>
      <c r="Z85" s="141" t="str">
        <f t="shared" si="1"/>
        <v>Transcriptome101PE</v>
      </c>
      <c r="AA85" s="143">
        <v>0</v>
      </c>
      <c r="AB85" s="143" t="s">
        <v>30</v>
      </c>
      <c r="AC85" s="156" t="s">
        <v>139</v>
      </c>
      <c r="AD85" s="205"/>
    </row>
    <row r="86" spans="1:30" s="27" customFormat="1" ht="24" customHeight="1">
      <c r="A86" s="139">
        <v>42889</v>
      </c>
      <c r="B86" s="140" t="s">
        <v>21130</v>
      </c>
      <c r="C86" s="141" t="s">
        <v>104</v>
      </c>
      <c r="D86" s="141" t="s">
        <v>31</v>
      </c>
      <c r="E86" s="141" t="s">
        <v>24385</v>
      </c>
      <c r="F86" s="142">
        <v>42885</v>
      </c>
      <c r="G86" s="141" t="s">
        <v>135</v>
      </c>
      <c r="H86" s="141" t="s">
        <v>24372</v>
      </c>
      <c r="I86" s="141">
        <v>5</v>
      </c>
      <c r="J86" s="141" t="s">
        <v>7715</v>
      </c>
      <c r="K86" s="141" t="s">
        <v>28</v>
      </c>
      <c r="L86" s="141">
        <v>0</v>
      </c>
      <c r="M86" s="141" t="s">
        <v>19802</v>
      </c>
      <c r="N86" s="141">
        <v>0</v>
      </c>
      <c r="O86" s="141" t="s">
        <v>33</v>
      </c>
      <c r="P86" s="141">
        <v>78202.86</v>
      </c>
      <c r="Q86" s="141">
        <v>4309650</v>
      </c>
      <c r="R86" s="141">
        <v>3610537</v>
      </c>
      <c r="S86" s="141">
        <v>83.78</v>
      </c>
      <c r="T86" s="141">
        <v>0</v>
      </c>
      <c r="U86" s="141">
        <v>0</v>
      </c>
      <c r="V86" s="141" t="s">
        <v>24386</v>
      </c>
      <c r="W86" s="141" t="s">
        <v>24387</v>
      </c>
      <c r="X86" s="141" t="s">
        <v>24388</v>
      </c>
      <c r="Y86" s="141" t="s">
        <v>320</v>
      </c>
      <c r="Z86" s="141" t="str">
        <f t="shared" si="1"/>
        <v>Transcriptome101PE</v>
      </c>
      <c r="AA86" s="143">
        <v>0</v>
      </c>
      <c r="AB86" s="143" t="s">
        <v>30</v>
      </c>
      <c r="AC86" s="156" t="s">
        <v>139</v>
      </c>
      <c r="AD86" s="205"/>
    </row>
    <row r="87" spans="1:30" s="27" customFormat="1" ht="24" customHeight="1">
      <c r="A87" s="139">
        <v>42889</v>
      </c>
      <c r="B87" s="140" t="s">
        <v>21130</v>
      </c>
      <c r="C87" s="141" t="s">
        <v>104</v>
      </c>
      <c r="D87" s="141" t="s">
        <v>31</v>
      </c>
      <c r="E87" s="141" t="s">
        <v>24385</v>
      </c>
      <c r="F87" s="142">
        <v>42885</v>
      </c>
      <c r="G87" s="141" t="s">
        <v>135</v>
      </c>
      <c r="H87" s="141" t="s">
        <v>24372</v>
      </c>
      <c r="I87" s="141">
        <v>6</v>
      </c>
      <c r="J87" s="141" t="s">
        <v>7715</v>
      </c>
      <c r="K87" s="141" t="s">
        <v>28</v>
      </c>
      <c r="L87" s="141">
        <v>0</v>
      </c>
      <c r="M87" s="141" t="s">
        <v>19802</v>
      </c>
      <c r="N87" s="141">
        <v>0</v>
      </c>
      <c r="O87" s="141" t="s">
        <v>33</v>
      </c>
      <c r="P87" s="141">
        <v>79090.929999999993</v>
      </c>
      <c r="Q87" s="141">
        <v>4309650</v>
      </c>
      <c r="R87" s="141">
        <v>3652822</v>
      </c>
      <c r="S87" s="141">
        <v>84.76</v>
      </c>
      <c r="T87" s="141">
        <v>0</v>
      </c>
      <c r="U87" s="141">
        <v>0</v>
      </c>
      <c r="V87" s="141" t="s">
        <v>24389</v>
      </c>
      <c r="W87" s="141" t="s">
        <v>24390</v>
      </c>
      <c r="X87" s="141" t="s">
        <v>24391</v>
      </c>
      <c r="Y87" s="141" t="s">
        <v>320</v>
      </c>
      <c r="Z87" s="141" t="str">
        <f t="shared" si="1"/>
        <v>Transcriptome101PE</v>
      </c>
      <c r="AA87" s="143">
        <v>0</v>
      </c>
      <c r="AB87" s="143" t="s">
        <v>30</v>
      </c>
      <c r="AC87" s="156" t="s">
        <v>139</v>
      </c>
      <c r="AD87" s="205"/>
    </row>
    <row r="88" spans="1:30" s="27" customFormat="1" ht="24" customHeight="1">
      <c r="A88" s="139">
        <v>42889</v>
      </c>
      <c r="B88" s="140" t="s">
        <v>21130</v>
      </c>
      <c r="C88" s="141" t="s">
        <v>104</v>
      </c>
      <c r="D88" s="141" t="s">
        <v>31</v>
      </c>
      <c r="E88" s="141" t="s">
        <v>24392</v>
      </c>
      <c r="F88" s="142">
        <v>42885</v>
      </c>
      <c r="G88" s="141" t="s">
        <v>135</v>
      </c>
      <c r="H88" s="141" t="s">
        <v>24372</v>
      </c>
      <c r="I88" s="141">
        <v>7</v>
      </c>
      <c r="J88" s="141" t="s">
        <v>7715</v>
      </c>
      <c r="K88" s="141" t="s">
        <v>28</v>
      </c>
      <c r="L88" s="141">
        <v>0</v>
      </c>
      <c r="M88" s="141" t="s">
        <v>19781</v>
      </c>
      <c r="N88" s="141">
        <v>0</v>
      </c>
      <c r="O88" s="141" t="s">
        <v>33</v>
      </c>
      <c r="P88" s="141">
        <v>79122.42</v>
      </c>
      <c r="Q88" s="141">
        <v>4309650</v>
      </c>
      <c r="R88" s="141">
        <v>3557172</v>
      </c>
      <c r="S88" s="141">
        <v>82.54</v>
      </c>
      <c r="T88" s="141">
        <v>0</v>
      </c>
      <c r="U88" s="141">
        <v>0</v>
      </c>
      <c r="V88" s="141" t="s">
        <v>24393</v>
      </c>
      <c r="W88" s="141" t="s">
        <v>24394</v>
      </c>
      <c r="X88" s="141" t="s">
        <v>24395</v>
      </c>
      <c r="Y88" s="141" t="s">
        <v>320</v>
      </c>
      <c r="Z88" s="141" t="str">
        <f t="shared" si="1"/>
        <v>Transcriptome101PE</v>
      </c>
      <c r="AA88" s="143">
        <v>0</v>
      </c>
      <c r="AB88" s="143" t="s">
        <v>30</v>
      </c>
      <c r="AC88" s="156" t="s">
        <v>139</v>
      </c>
      <c r="AD88" s="205"/>
    </row>
    <row r="89" spans="1:30" s="27" customFormat="1" ht="24" customHeight="1">
      <c r="A89" s="139">
        <v>42889</v>
      </c>
      <c r="B89" s="140" t="s">
        <v>21130</v>
      </c>
      <c r="C89" s="141" t="s">
        <v>104</v>
      </c>
      <c r="D89" s="141" t="s">
        <v>31</v>
      </c>
      <c r="E89" s="141" t="s">
        <v>24392</v>
      </c>
      <c r="F89" s="142">
        <v>42885</v>
      </c>
      <c r="G89" s="141" t="s">
        <v>135</v>
      </c>
      <c r="H89" s="141" t="s">
        <v>24372</v>
      </c>
      <c r="I89" s="141">
        <v>8</v>
      </c>
      <c r="J89" s="141" t="s">
        <v>7715</v>
      </c>
      <c r="K89" s="141" t="s">
        <v>28</v>
      </c>
      <c r="L89" s="141">
        <v>0</v>
      </c>
      <c r="M89" s="141" t="s">
        <v>19781</v>
      </c>
      <c r="N89" s="141">
        <v>0</v>
      </c>
      <c r="O89" s="141" t="s">
        <v>33</v>
      </c>
      <c r="P89" s="141">
        <v>77792.02</v>
      </c>
      <c r="Q89" s="141">
        <v>4309650</v>
      </c>
      <c r="R89" s="141">
        <v>3541221</v>
      </c>
      <c r="S89" s="141">
        <v>82.17</v>
      </c>
      <c r="T89" s="141">
        <v>0</v>
      </c>
      <c r="U89" s="141">
        <v>0</v>
      </c>
      <c r="V89" s="141" t="s">
        <v>24396</v>
      </c>
      <c r="W89" s="141" t="s">
        <v>24397</v>
      </c>
      <c r="X89" s="141" t="s">
        <v>24398</v>
      </c>
      <c r="Y89" s="141" t="s">
        <v>320</v>
      </c>
      <c r="Z89" s="141" t="str">
        <f t="shared" si="1"/>
        <v>Transcriptome101PE</v>
      </c>
      <c r="AA89" s="143">
        <v>0</v>
      </c>
      <c r="AB89" s="143" t="s">
        <v>30</v>
      </c>
      <c r="AC89" s="156" t="s">
        <v>139</v>
      </c>
      <c r="AD89" s="205"/>
    </row>
    <row r="90" spans="1:30" s="27" customFormat="1" ht="24" customHeight="1">
      <c r="A90" s="133">
        <v>42889</v>
      </c>
      <c r="B90" s="152" t="s">
        <v>21130</v>
      </c>
      <c r="C90" s="153" t="s">
        <v>104</v>
      </c>
      <c r="D90" s="153" t="s">
        <v>31</v>
      </c>
      <c r="E90" s="153" t="s">
        <v>24399</v>
      </c>
      <c r="F90" s="133">
        <v>42885</v>
      </c>
      <c r="G90" s="153" t="s">
        <v>135</v>
      </c>
      <c r="H90" s="153" t="s">
        <v>24400</v>
      </c>
      <c r="I90" s="153">
        <v>1</v>
      </c>
      <c r="J90" s="153" t="s">
        <v>7715</v>
      </c>
      <c r="K90" s="153" t="s">
        <v>28</v>
      </c>
      <c r="L90" s="153" t="s">
        <v>2616</v>
      </c>
      <c r="M90" s="153" t="s">
        <v>19781</v>
      </c>
      <c r="N90" s="153">
        <v>0</v>
      </c>
      <c r="O90" s="153" t="s">
        <v>33</v>
      </c>
      <c r="P90" s="153">
        <v>79618.73</v>
      </c>
      <c r="Q90" s="153">
        <v>4309650</v>
      </c>
      <c r="R90" s="153">
        <v>3592618</v>
      </c>
      <c r="S90" s="153">
        <v>83.36</v>
      </c>
      <c r="T90" s="153">
        <v>0</v>
      </c>
      <c r="U90" s="153">
        <v>0</v>
      </c>
      <c r="V90" s="153" t="s">
        <v>24401</v>
      </c>
      <c r="W90" s="153" t="s">
        <v>24402</v>
      </c>
      <c r="X90" s="153" t="s">
        <v>24403</v>
      </c>
      <c r="Y90" s="147" t="s">
        <v>320</v>
      </c>
      <c r="Z90" s="147" t="str">
        <f t="shared" si="1"/>
        <v>Transcriptome101PE</v>
      </c>
      <c r="AA90" s="154">
        <v>0</v>
      </c>
      <c r="AB90" s="155" t="s">
        <v>30</v>
      </c>
      <c r="AC90" s="155" t="s">
        <v>139</v>
      </c>
      <c r="AD90" s="206"/>
    </row>
    <row r="91" spans="1:30" s="27" customFormat="1" ht="24" customHeight="1">
      <c r="A91" s="139">
        <v>42889</v>
      </c>
      <c r="B91" s="140" t="s">
        <v>21130</v>
      </c>
      <c r="C91" s="141" t="s">
        <v>104</v>
      </c>
      <c r="D91" s="141" t="s">
        <v>31</v>
      </c>
      <c r="E91" s="141" t="s">
        <v>24399</v>
      </c>
      <c r="F91" s="142">
        <v>42885</v>
      </c>
      <c r="G91" s="141" t="s">
        <v>135</v>
      </c>
      <c r="H91" s="141" t="s">
        <v>24400</v>
      </c>
      <c r="I91" s="141">
        <v>2</v>
      </c>
      <c r="J91" s="141" t="s">
        <v>7715</v>
      </c>
      <c r="K91" s="141" t="s">
        <v>28</v>
      </c>
      <c r="L91" s="141" t="s">
        <v>2616</v>
      </c>
      <c r="M91" s="141" t="s">
        <v>19781</v>
      </c>
      <c r="N91" s="141">
        <v>0</v>
      </c>
      <c r="O91" s="141" t="s">
        <v>33</v>
      </c>
      <c r="P91" s="141">
        <v>79340.88</v>
      </c>
      <c r="Q91" s="141">
        <v>4309650</v>
      </c>
      <c r="R91" s="141">
        <v>3573897</v>
      </c>
      <c r="S91" s="141">
        <v>82.93</v>
      </c>
      <c r="T91" s="141">
        <v>0</v>
      </c>
      <c r="U91" s="141">
        <v>0</v>
      </c>
      <c r="V91" s="141" t="s">
        <v>24404</v>
      </c>
      <c r="W91" s="141" t="s">
        <v>24405</v>
      </c>
      <c r="X91" s="141" t="s">
        <v>24406</v>
      </c>
      <c r="Y91" s="141" t="s">
        <v>320</v>
      </c>
      <c r="Z91" s="141" t="str">
        <f t="shared" si="1"/>
        <v>Transcriptome101PE</v>
      </c>
      <c r="AA91" s="143">
        <v>0</v>
      </c>
      <c r="AB91" s="143" t="s">
        <v>30</v>
      </c>
      <c r="AC91" s="156" t="s">
        <v>139</v>
      </c>
      <c r="AD91" s="205"/>
    </row>
    <row r="92" spans="1:30" s="27" customFormat="1" ht="24" customHeight="1">
      <c r="A92" s="139">
        <v>42889</v>
      </c>
      <c r="B92" s="140" t="s">
        <v>21130</v>
      </c>
      <c r="C92" s="141" t="s">
        <v>104</v>
      </c>
      <c r="D92" s="141" t="s">
        <v>31</v>
      </c>
      <c r="E92" s="141" t="s">
        <v>24407</v>
      </c>
      <c r="F92" s="142">
        <v>42885</v>
      </c>
      <c r="G92" s="141" t="s">
        <v>135</v>
      </c>
      <c r="H92" s="141" t="s">
        <v>24400</v>
      </c>
      <c r="I92" s="141">
        <v>3</v>
      </c>
      <c r="J92" s="141" t="s">
        <v>7715</v>
      </c>
      <c r="K92" s="141" t="s">
        <v>28</v>
      </c>
      <c r="L92" s="141" t="s">
        <v>2616</v>
      </c>
      <c r="M92" s="141" t="s">
        <v>19781</v>
      </c>
      <c r="N92" s="141">
        <v>0</v>
      </c>
      <c r="O92" s="141" t="s">
        <v>33</v>
      </c>
      <c r="P92" s="141">
        <v>78432.03</v>
      </c>
      <c r="Q92" s="141">
        <v>4309650</v>
      </c>
      <c r="R92" s="141">
        <v>3530656</v>
      </c>
      <c r="S92" s="141">
        <v>81.92</v>
      </c>
      <c r="T92" s="141">
        <v>0</v>
      </c>
      <c r="U92" s="141">
        <v>0</v>
      </c>
      <c r="V92" s="141" t="s">
        <v>24408</v>
      </c>
      <c r="W92" s="141" t="s">
        <v>24409</v>
      </c>
      <c r="X92" s="141" t="s">
        <v>24410</v>
      </c>
      <c r="Y92" s="141" t="s">
        <v>320</v>
      </c>
      <c r="Z92" s="141" t="str">
        <f t="shared" si="1"/>
        <v>Transcriptome101PE</v>
      </c>
      <c r="AA92" s="143">
        <v>0</v>
      </c>
      <c r="AB92" s="143" t="s">
        <v>30</v>
      </c>
      <c r="AC92" s="156" t="s">
        <v>139</v>
      </c>
      <c r="AD92" s="205"/>
    </row>
    <row r="93" spans="1:30" s="27" customFormat="1" ht="24" customHeight="1">
      <c r="A93" s="139">
        <v>42889</v>
      </c>
      <c r="B93" s="140" t="s">
        <v>21130</v>
      </c>
      <c r="C93" s="141" t="s">
        <v>104</v>
      </c>
      <c r="D93" s="141" t="s">
        <v>31</v>
      </c>
      <c r="E93" s="141" t="s">
        <v>24407</v>
      </c>
      <c r="F93" s="142">
        <v>42885</v>
      </c>
      <c r="G93" s="141" t="s">
        <v>135</v>
      </c>
      <c r="H93" s="141" t="s">
        <v>24400</v>
      </c>
      <c r="I93" s="141">
        <v>4</v>
      </c>
      <c r="J93" s="141" t="s">
        <v>7715</v>
      </c>
      <c r="K93" s="141" t="s">
        <v>28</v>
      </c>
      <c r="L93" s="141" t="s">
        <v>2616</v>
      </c>
      <c r="M93" s="141" t="s">
        <v>19781</v>
      </c>
      <c r="N93" s="141">
        <v>0</v>
      </c>
      <c r="O93" s="141" t="s">
        <v>33</v>
      </c>
      <c r="P93" s="141">
        <v>78992.3</v>
      </c>
      <c r="Q93" s="141">
        <v>4309650</v>
      </c>
      <c r="R93" s="141">
        <v>3554721</v>
      </c>
      <c r="S93" s="141">
        <v>82.48</v>
      </c>
      <c r="T93" s="141">
        <v>0</v>
      </c>
      <c r="U93" s="141">
        <v>0</v>
      </c>
      <c r="V93" s="141" t="s">
        <v>24411</v>
      </c>
      <c r="W93" s="141" t="s">
        <v>24412</v>
      </c>
      <c r="X93" s="141" t="s">
        <v>24413</v>
      </c>
      <c r="Y93" s="141" t="s">
        <v>320</v>
      </c>
      <c r="Z93" s="141" t="str">
        <f t="shared" si="1"/>
        <v>Transcriptome101PE</v>
      </c>
      <c r="AA93" s="143">
        <v>0</v>
      </c>
      <c r="AB93" s="143" t="s">
        <v>30</v>
      </c>
      <c r="AC93" s="156" t="s">
        <v>139</v>
      </c>
      <c r="AD93" s="205"/>
    </row>
    <row r="94" spans="1:30" s="27" customFormat="1" ht="24" customHeight="1">
      <c r="A94" s="139">
        <v>42889</v>
      </c>
      <c r="B94" s="140" t="s">
        <v>21130</v>
      </c>
      <c r="C94" s="141" t="s">
        <v>104</v>
      </c>
      <c r="D94" s="141" t="s">
        <v>31</v>
      </c>
      <c r="E94" s="141" t="s">
        <v>24414</v>
      </c>
      <c r="F94" s="142">
        <v>42885</v>
      </c>
      <c r="G94" s="141" t="s">
        <v>135</v>
      </c>
      <c r="H94" s="141" t="s">
        <v>24400</v>
      </c>
      <c r="I94" s="141">
        <v>5</v>
      </c>
      <c r="J94" s="141" t="s">
        <v>7715</v>
      </c>
      <c r="K94" s="141" t="s">
        <v>28</v>
      </c>
      <c r="L94" s="141" t="s">
        <v>2616</v>
      </c>
      <c r="M94" s="141" t="s">
        <v>19802</v>
      </c>
      <c r="N94" s="141">
        <v>0</v>
      </c>
      <c r="O94" s="141" t="s">
        <v>33</v>
      </c>
      <c r="P94" s="141">
        <v>78246.22</v>
      </c>
      <c r="Q94" s="141">
        <v>4309650</v>
      </c>
      <c r="R94" s="141">
        <v>3584210</v>
      </c>
      <c r="S94" s="141">
        <v>83.17</v>
      </c>
      <c r="T94" s="141">
        <v>0</v>
      </c>
      <c r="U94" s="141">
        <v>0</v>
      </c>
      <c r="V94" s="141" t="s">
        <v>24415</v>
      </c>
      <c r="W94" s="141" t="s">
        <v>24416</v>
      </c>
      <c r="X94" s="141" t="s">
        <v>24417</v>
      </c>
      <c r="Y94" s="141" t="s">
        <v>320</v>
      </c>
      <c r="Z94" s="141" t="str">
        <f t="shared" si="1"/>
        <v>Transcriptome101PE</v>
      </c>
      <c r="AA94" s="143">
        <v>0</v>
      </c>
      <c r="AB94" s="143" t="s">
        <v>30</v>
      </c>
      <c r="AC94" s="156" t="s">
        <v>139</v>
      </c>
      <c r="AD94" s="205"/>
    </row>
    <row r="95" spans="1:30" s="27" customFormat="1" ht="24" customHeight="1">
      <c r="A95" s="139">
        <v>42889</v>
      </c>
      <c r="B95" s="140" t="s">
        <v>21130</v>
      </c>
      <c r="C95" s="141" t="s">
        <v>104</v>
      </c>
      <c r="D95" s="141" t="s">
        <v>31</v>
      </c>
      <c r="E95" s="141" t="s">
        <v>24414</v>
      </c>
      <c r="F95" s="142">
        <v>42885</v>
      </c>
      <c r="G95" s="141" t="s">
        <v>135</v>
      </c>
      <c r="H95" s="141" t="s">
        <v>24400</v>
      </c>
      <c r="I95" s="141">
        <v>6</v>
      </c>
      <c r="J95" s="141" t="s">
        <v>7715</v>
      </c>
      <c r="K95" s="141" t="s">
        <v>28</v>
      </c>
      <c r="L95" s="141" t="s">
        <v>2616</v>
      </c>
      <c r="M95" s="141" t="s">
        <v>19802</v>
      </c>
      <c r="N95" s="141">
        <v>0</v>
      </c>
      <c r="O95" s="141" t="s">
        <v>33</v>
      </c>
      <c r="P95" s="141">
        <v>78409.240000000005</v>
      </c>
      <c r="Q95" s="141">
        <v>4309650</v>
      </c>
      <c r="R95" s="141">
        <v>3594955</v>
      </c>
      <c r="S95" s="141">
        <v>83.42</v>
      </c>
      <c r="T95" s="141">
        <v>0</v>
      </c>
      <c r="U95" s="141">
        <v>0</v>
      </c>
      <c r="V95" s="141" t="s">
        <v>24418</v>
      </c>
      <c r="W95" s="141" t="s">
        <v>24419</v>
      </c>
      <c r="X95" s="141" t="s">
        <v>24420</v>
      </c>
      <c r="Y95" s="141" t="s">
        <v>320</v>
      </c>
      <c r="Z95" s="141" t="str">
        <f t="shared" si="1"/>
        <v>Transcriptome101PE</v>
      </c>
      <c r="AA95" s="143">
        <v>0</v>
      </c>
      <c r="AB95" s="143" t="s">
        <v>30</v>
      </c>
      <c r="AC95" s="156" t="s">
        <v>139</v>
      </c>
      <c r="AD95" s="205"/>
    </row>
    <row r="96" spans="1:30" s="27" customFormat="1" ht="24" customHeight="1">
      <c r="A96" s="139">
        <v>42889</v>
      </c>
      <c r="B96" s="140" t="s">
        <v>22411</v>
      </c>
      <c r="C96" s="141" t="s">
        <v>104</v>
      </c>
      <c r="D96" s="141" t="s">
        <v>31</v>
      </c>
      <c r="E96" s="141" t="s">
        <v>24421</v>
      </c>
      <c r="F96" s="142">
        <v>42885</v>
      </c>
      <c r="G96" s="141" t="s">
        <v>135</v>
      </c>
      <c r="H96" s="141" t="s">
        <v>24400</v>
      </c>
      <c r="I96" s="141">
        <v>7</v>
      </c>
      <c r="J96" s="141" t="s">
        <v>7715</v>
      </c>
      <c r="K96" s="141" t="s">
        <v>28</v>
      </c>
      <c r="L96" s="141" t="s">
        <v>2616</v>
      </c>
      <c r="M96" s="141" t="s">
        <v>19781</v>
      </c>
      <c r="N96" s="141">
        <v>0</v>
      </c>
      <c r="O96" s="141" t="s">
        <v>33</v>
      </c>
      <c r="P96" s="141">
        <v>79914.92</v>
      </c>
      <c r="Q96" s="141">
        <v>4309650</v>
      </c>
      <c r="R96" s="141">
        <v>3591650</v>
      </c>
      <c r="S96" s="141">
        <v>83.34</v>
      </c>
      <c r="T96" s="141">
        <v>0</v>
      </c>
      <c r="U96" s="141">
        <v>0</v>
      </c>
      <c r="V96" s="141" t="s">
        <v>24422</v>
      </c>
      <c r="W96" s="141" t="s">
        <v>22901</v>
      </c>
      <c r="X96" s="141" t="s">
        <v>24423</v>
      </c>
      <c r="Y96" s="141" t="s">
        <v>320</v>
      </c>
      <c r="Z96" s="141" t="str">
        <f t="shared" si="1"/>
        <v>Transcriptome101PE</v>
      </c>
      <c r="AA96" s="143">
        <v>0</v>
      </c>
      <c r="AB96" s="143" t="s">
        <v>30</v>
      </c>
      <c r="AC96" s="156" t="s">
        <v>139</v>
      </c>
      <c r="AD96" s="205"/>
    </row>
    <row r="97" spans="1:30" s="27" customFormat="1" ht="24" customHeight="1">
      <c r="A97" s="139">
        <v>42889</v>
      </c>
      <c r="B97" s="140" t="s">
        <v>24424</v>
      </c>
      <c r="C97" s="141" t="s">
        <v>104</v>
      </c>
      <c r="D97" s="141" t="s">
        <v>31</v>
      </c>
      <c r="E97" s="141" t="s">
        <v>24425</v>
      </c>
      <c r="F97" s="142">
        <v>42885</v>
      </c>
      <c r="G97" s="141" t="s">
        <v>135</v>
      </c>
      <c r="H97" s="141" t="s">
        <v>24400</v>
      </c>
      <c r="I97" s="141">
        <v>8</v>
      </c>
      <c r="J97" s="141" t="s">
        <v>7715</v>
      </c>
      <c r="K97" s="141" t="s">
        <v>28</v>
      </c>
      <c r="L97" s="141" t="s">
        <v>2616</v>
      </c>
      <c r="M97" s="141" t="s">
        <v>19781</v>
      </c>
      <c r="N97" s="141">
        <v>0</v>
      </c>
      <c r="O97" s="141" t="s">
        <v>33</v>
      </c>
      <c r="P97" s="141">
        <v>68651.02</v>
      </c>
      <c r="Q97" s="141">
        <v>4309650</v>
      </c>
      <c r="R97" s="141">
        <v>3132841</v>
      </c>
      <c r="S97" s="141">
        <v>72.69</v>
      </c>
      <c r="T97" s="141">
        <v>0</v>
      </c>
      <c r="U97" s="141">
        <v>0</v>
      </c>
      <c r="V97" s="141" t="s">
        <v>24426</v>
      </c>
      <c r="W97" s="141" t="s">
        <v>7846</v>
      </c>
      <c r="X97" s="141" t="s">
        <v>24427</v>
      </c>
      <c r="Y97" s="141" t="s">
        <v>320</v>
      </c>
      <c r="Z97" s="141" t="str">
        <f t="shared" si="1"/>
        <v>Transcriptome101PE</v>
      </c>
      <c r="AA97" s="143">
        <v>0</v>
      </c>
      <c r="AB97" s="143" t="s">
        <v>30</v>
      </c>
      <c r="AC97" s="156" t="s">
        <v>139</v>
      </c>
      <c r="AD97" s="205"/>
    </row>
    <row r="98" spans="1:30" ht="24" customHeight="1">
      <c r="A98" s="219">
        <v>42889</v>
      </c>
      <c r="B98" s="218" t="s">
        <v>24337</v>
      </c>
      <c r="C98" s="147">
        <v>0</v>
      </c>
      <c r="D98" s="147" t="s">
        <v>309</v>
      </c>
      <c r="E98" s="219" t="s">
        <v>24341</v>
      </c>
      <c r="F98" s="219">
        <v>42887</v>
      </c>
      <c r="G98" s="135" t="s">
        <v>6974</v>
      </c>
      <c r="H98" s="147" t="s">
        <v>24335</v>
      </c>
      <c r="I98" s="147">
        <v>1</v>
      </c>
      <c r="J98" s="215" t="s">
        <v>25271</v>
      </c>
      <c r="K98" s="219" t="s">
        <v>24334</v>
      </c>
      <c r="L98" s="216" t="s">
        <v>350</v>
      </c>
      <c r="M98" s="219"/>
      <c r="N98" s="215">
        <v>0</v>
      </c>
      <c r="O98" s="135" t="s">
        <v>29</v>
      </c>
      <c r="P98" s="215">
        <v>23010.47</v>
      </c>
      <c r="Q98" s="215">
        <v>4331842</v>
      </c>
      <c r="R98" s="135">
        <v>3187312</v>
      </c>
      <c r="S98" s="135">
        <v>73.599999999999994</v>
      </c>
      <c r="T98" s="215">
        <v>0</v>
      </c>
      <c r="U98" s="215">
        <v>0</v>
      </c>
      <c r="V98" s="215" t="s">
        <v>24340</v>
      </c>
      <c r="W98" s="135" t="s">
        <v>24339</v>
      </c>
      <c r="X98" s="219" t="s">
        <v>24338</v>
      </c>
      <c r="Y98" s="147" t="s">
        <v>143</v>
      </c>
      <c r="Z98" s="147" t="str">
        <f t="shared" si="1"/>
        <v>091PE</v>
      </c>
      <c r="AA98" s="261">
        <v>1</v>
      </c>
      <c r="AB98" s="213" t="s">
        <v>2544</v>
      </c>
      <c r="AC98" s="213" t="s">
        <v>16125</v>
      </c>
      <c r="AD98" s="218"/>
    </row>
    <row r="99" spans="1:30" ht="24" customHeight="1">
      <c r="A99" s="211">
        <v>42889</v>
      </c>
      <c r="B99" s="210" t="s">
        <v>24337</v>
      </c>
      <c r="C99" s="141">
        <v>0</v>
      </c>
      <c r="D99" s="141" t="s">
        <v>309</v>
      </c>
      <c r="E99" s="210" t="s">
        <v>24336</v>
      </c>
      <c r="F99" s="151">
        <v>42887</v>
      </c>
      <c r="G99" s="141" t="s">
        <v>3061</v>
      </c>
      <c r="H99" s="208" t="s">
        <v>24335</v>
      </c>
      <c r="I99" s="141">
        <v>2</v>
      </c>
      <c r="J99" s="220" t="s">
        <v>25271</v>
      </c>
      <c r="K99" s="267" t="s">
        <v>24334</v>
      </c>
      <c r="L99" s="208" t="s">
        <v>3058</v>
      </c>
      <c r="M99" s="141"/>
      <c r="N99" s="208">
        <v>0</v>
      </c>
      <c r="O99" s="141" t="s">
        <v>29</v>
      </c>
      <c r="P99" s="141">
        <v>25570.15</v>
      </c>
      <c r="Q99" s="141">
        <v>4295675</v>
      </c>
      <c r="R99" s="141">
        <v>3201148</v>
      </c>
      <c r="S99" s="208">
        <v>74.599999999999994</v>
      </c>
      <c r="T99" s="208">
        <v>0</v>
      </c>
      <c r="U99" s="208">
        <v>0</v>
      </c>
      <c r="V99" s="141" t="s">
        <v>24333</v>
      </c>
      <c r="W99" s="141" t="s">
        <v>24332</v>
      </c>
      <c r="X99" s="208" t="s">
        <v>24331</v>
      </c>
      <c r="Y99" s="141" t="s">
        <v>143</v>
      </c>
      <c r="Z99" s="141" t="str">
        <f t="shared" si="1"/>
        <v>091PE</v>
      </c>
      <c r="AA99" s="260">
        <v>1</v>
      </c>
      <c r="AB99" s="207" t="s">
        <v>2544</v>
      </c>
      <c r="AC99" s="207" t="s">
        <v>16125</v>
      </c>
      <c r="AD99" s="141"/>
    </row>
    <row r="100" spans="1:30" ht="24" customHeight="1">
      <c r="A100" s="219">
        <v>42889</v>
      </c>
      <c r="B100" s="218" t="s">
        <v>24326</v>
      </c>
      <c r="C100" s="147">
        <v>0</v>
      </c>
      <c r="D100" s="147" t="s">
        <v>309</v>
      </c>
      <c r="E100" s="219" t="s">
        <v>24330</v>
      </c>
      <c r="F100" s="219">
        <v>42887</v>
      </c>
      <c r="G100" s="135" t="s">
        <v>6986</v>
      </c>
      <c r="H100" s="147" t="s">
        <v>24324</v>
      </c>
      <c r="I100" s="147">
        <v>1</v>
      </c>
      <c r="J100" s="215" t="s">
        <v>3576</v>
      </c>
      <c r="K100" s="219" t="s">
        <v>24323</v>
      </c>
      <c r="L100" s="216" t="s">
        <v>350</v>
      </c>
      <c r="M100" s="219"/>
      <c r="N100" s="215">
        <v>0</v>
      </c>
      <c r="O100" s="135" t="s">
        <v>29</v>
      </c>
      <c r="P100" s="215">
        <v>34142.99</v>
      </c>
      <c r="Q100" s="215">
        <v>3300506</v>
      </c>
      <c r="R100" s="135">
        <v>3097415</v>
      </c>
      <c r="S100" s="135">
        <v>94</v>
      </c>
      <c r="T100" s="215">
        <v>0</v>
      </c>
      <c r="U100" s="215">
        <v>0</v>
      </c>
      <c r="V100" s="215" t="s">
        <v>24329</v>
      </c>
      <c r="W100" s="135" t="s">
        <v>24328</v>
      </c>
      <c r="X100" s="219" t="s">
        <v>24327</v>
      </c>
      <c r="Y100" s="147" t="s">
        <v>143</v>
      </c>
      <c r="Z100" s="147" t="str">
        <f t="shared" si="1"/>
        <v>091PE</v>
      </c>
      <c r="AA100" s="261">
        <v>0.26415094339622641</v>
      </c>
      <c r="AB100" s="213" t="s">
        <v>2544</v>
      </c>
      <c r="AC100" s="213" t="s">
        <v>16125</v>
      </c>
      <c r="AD100" s="218"/>
    </row>
    <row r="101" spans="1:30" ht="24" customHeight="1">
      <c r="A101" s="211">
        <v>42889</v>
      </c>
      <c r="B101" s="210" t="s">
        <v>24326</v>
      </c>
      <c r="C101" s="141">
        <v>0</v>
      </c>
      <c r="D101" s="141" t="s">
        <v>309</v>
      </c>
      <c r="E101" s="210" t="s">
        <v>24325</v>
      </c>
      <c r="F101" s="151">
        <v>42887</v>
      </c>
      <c r="G101" s="141" t="s">
        <v>3074</v>
      </c>
      <c r="H101" s="208" t="s">
        <v>24324</v>
      </c>
      <c r="I101" s="141">
        <v>2</v>
      </c>
      <c r="J101" s="220" t="s">
        <v>3576</v>
      </c>
      <c r="K101" s="293" t="s">
        <v>24323</v>
      </c>
      <c r="L101" s="208" t="s">
        <v>3058</v>
      </c>
      <c r="M101" s="141"/>
      <c r="N101" s="208">
        <v>0</v>
      </c>
      <c r="O101" s="141" t="s">
        <v>29</v>
      </c>
      <c r="P101" s="141">
        <v>34788.81</v>
      </c>
      <c r="Q101" s="141">
        <v>3374029</v>
      </c>
      <c r="R101" s="141">
        <v>3158816</v>
      </c>
      <c r="S101" s="208">
        <v>93.8</v>
      </c>
      <c r="T101" s="208">
        <v>0</v>
      </c>
      <c r="U101" s="208">
        <v>0</v>
      </c>
      <c r="V101" s="141" t="s">
        <v>24322</v>
      </c>
      <c r="W101" s="141" t="s">
        <v>24321</v>
      </c>
      <c r="X101" s="208" t="s">
        <v>24320</v>
      </c>
      <c r="Y101" s="141" t="s">
        <v>143</v>
      </c>
      <c r="Z101" s="141" t="str">
        <f t="shared" si="1"/>
        <v>091PE</v>
      </c>
      <c r="AA101" s="260">
        <v>0.26415094339622641</v>
      </c>
      <c r="AB101" s="207" t="s">
        <v>2544</v>
      </c>
      <c r="AC101" s="207" t="s">
        <v>16125</v>
      </c>
      <c r="AD101" s="141"/>
    </row>
    <row r="102" spans="1:30" ht="24" customHeight="1">
      <c r="A102" s="219">
        <v>42890</v>
      </c>
      <c r="B102" s="218" t="s">
        <v>24319</v>
      </c>
      <c r="C102" s="147">
        <v>0</v>
      </c>
      <c r="D102" s="147" t="s">
        <v>309</v>
      </c>
      <c r="E102" s="219" t="s">
        <v>24318</v>
      </c>
      <c r="F102" s="219">
        <v>42888</v>
      </c>
      <c r="G102" s="135" t="s">
        <v>6941</v>
      </c>
      <c r="H102" s="147" t="s">
        <v>24312</v>
      </c>
      <c r="I102" s="147">
        <v>1</v>
      </c>
      <c r="J102" s="215" t="s">
        <v>2392</v>
      </c>
      <c r="K102" s="219" t="s">
        <v>19023</v>
      </c>
      <c r="L102" s="216" t="s">
        <v>350</v>
      </c>
      <c r="M102" s="219"/>
      <c r="N102" s="215">
        <v>0</v>
      </c>
      <c r="O102" s="135" t="s">
        <v>33</v>
      </c>
      <c r="P102" s="215">
        <v>32992.519999999997</v>
      </c>
      <c r="Q102" s="215">
        <v>2797180</v>
      </c>
      <c r="R102" s="135">
        <v>2677812</v>
      </c>
      <c r="S102" s="135">
        <v>95.8</v>
      </c>
      <c r="T102" s="215">
        <v>0</v>
      </c>
      <c r="U102" s="215">
        <v>0</v>
      </c>
      <c r="V102" s="215" t="s">
        <v>24317</v>
      </c>
      <c r="W102" s="135" t="s">
        <v>24316</v>
      </c>
      <c r="X102" s="219" t="s">
        <v>24315</v>
      </c>
      <c r="Y102" s="147" t="s">
        <v>320</v>
      </c>
      <c r="Z102" s="147" t="str">
        <f t="shared" si="1"/>
        <v>0101PE</v>
      </c>
      <c r="AA102" s="261">
        <v>0</v>
      </c>
      <c r="AB102" s="213" t="s">
        <v>2544</v>
      </c>
      <c r="AC102" s="213" t="s">
        <v>16125</v>
      </c>
      <c r="AD102" s="218"/>
    </row>
    <row r="103" spans="1:30" ht="24" customHeight="1">
      <c r="A103" s="211">
        <v>42890</v>
      </c>
      <c r="B103" s="210" t="s">
        <v>24314</v>
      </c>
      <c r="C103" s="141">
        <v>0</v>
      </c>
      <c r="D103" s="141" t="s">
        <v>309</v>
      </c>
      <c r="E103" s="210" t="s">
        <v>24313</v>
      </c>
      <c r="F103" s="151">
        <v>42888</v>
      </c>
      <c r="G103" s="141" t="s">
        <v>3122</v>
      </c>
      <c r="H103" s="208" t="s">
        <v>24312</v>
      </c>
      <c r="I103" s="141">
        <v>2</v>
      </c>
      <c r="J103" s="208" t="s">
        <v>2392</v>
      </c>
      <c r="K103" s="264" t="s">
        <v>19023</v>
      </c>
      <c r="L103" s="208" t="s">
        <v>3058</v>
      </c>
      <c r="M103" s="141"/>
      <c r="N103" s="208">
        <v>0</v>
      </c>
      <c r="O103" s="141" t="s">
        <v>33</v>
      </c>
      <c r="P103" s="141">
        <v>31810.44</v>
      </c>
      <c r="Q103" s="141">
        <v>2686864</v>
      </c>
      <c r="R103" s="141">
        <v>2584933</v>
      </c>
      <c r="S103" s="208">
        <v>96.3</v>
      </c>
      <c r="T103" s="208">
        <v>0</v>
      </c>
      <c r="U103" s="208">
        <v>0</v>
      </c>
      <c r="V103" s="141" t="s">
        <v>24311</v>
      </c>
      <c r="W103" s="141" t="s">
        <v>24310</v>
      </c>
      <c r="X103" s="208" t="s">
        <v>24309</v>
      </c>
      <c r="Y103" s="141" t="s">
        <v>320</v>
      </c>
      <c r="Z103" s="141" t="str">
        <f t="shared" si="1"/>
        <v>0101PE</v>
      </c>
      <c r="AA103" s="260">
        <v>0</v>
      </c>
      <c r="AB103" s="207" t="s">
        <v>2544</v>
      </c>
      <c r="AC103" s="207" t="s">
        <v>16125</v>
      </c>
      <c r="AD103" s="141"/>
    </row>
    <row r="104" spans="1:30" ht="24" customHeight="1">
      <c r="A104" s="219">
        <v>42890</v>
      </c>
      <c r="B104" s="218" t="s">
        <v>24304</v>
      </c>
      <c r="C104" s="147">
        <v>0</v>
      </c>
      <c r="D104" s="147" t="s">
        <v>309</v>
      </c>
      <c r="E104" s="219" t="s">
        <v>24308</v>
      </c>
      <c r="F104" s="219">
        <v>42888</v>
      </c>
      <c r="G104" s="135" t="s">
        <v>6941</v>
      </c>
      <c r="H104" s="147" t="s">
        <v>24302</v>
      </c>
      <c r="I104" s="147">
        <v>1</v>
      </c>
      <c r="J104" s="215" t="s">
        <v>2392</v>
      </c>
      <c r="K104" s="219" t="s">
        <v>19023</v>
      </c>
      <c r="L104" s="216" t="s">
        <v>350</v>
      </c>
      <c r="M104" s="219"/>
      <c r="N104" s="215">
        <v>0</v>
      </c>
      <c r="O104" s="135" t="s">
        <v>33</v>
      </c>
      <c r="P104" s="215">
        <v>32493.31</v>
      </c>
      <c r="Q104" s="215">
        <v>2750771</v>
      </c>
      <c r="R104" s="135">
        <v>2634950</v>
      </c>
      <c r="S104" s="135">
        <v>95.9</v>
      </c>
      <c r="T104" s="215">
        <v>0</v>
      </c>
      <c r="U104" s="215">
        <v>0</v>
      </c>
      <c r="V104" s="215" t="s">
        <v>24307</v>
      </c>
      <c r="W104" s="135" t="s">
        <v>24306</v>
      </c>
      <c r="X104" s="219" t="s">
        <v>24305</v>
      </c>
      <c r="Y104" s="147" t="s">
        <v>320</v>
      </c>
      <c r="Z104" s="147" t="str">
        <f t="shared" si="1"/>
        <v>0101PE</v>
      </c>
      <c r="AA104" s="261">
        <v>0</v>
      </c>
      <c r="AB104" s="213" t="s">
        <v>2544</v>
      </c>
      <c r="AC104" s="213" t="s">
        <v>16125</v>
      </c>
      <c r="AD104" s="218"/>
    </row>
    <row r="105" spans="1:30" ht="24" customHeight="1">
      <c r="A105" s="211">
        <v>42890</v>
      </c>
      <c r="B105" s="210" t="s">
        <v>24304</v>
      </c>
      <c r="C105" s="141">
        <v>0</v>
      </c>
      <c r="D105" s="141" t="s">
        <v>309</v>
      </c>
      <c r="E105" s="210" t="s">
        <v>24303</v>
      </c>
      <c r="F105" s="151">
        <v>42888</v>
      </c>
      <c r="G105" s="141" t="s">
        <v>3122</v>
      </c>
      <c r="H105" s="208" t="s">
        <v>24302</v>
      </c>
      <c r="I105" s="141">
        <v>2</v>
      </c>
      <c r="J105" s="208" t="s">
        <v>2392</v>
      </c>
      <c r="K105" s="264" t="s">
        <v>19023</v>
      </c>
      <c r="L105" s="208" t="s">
        <v>3058</v>
      </c>
      <c r="M105" s="141"/>
      <c r="N105" s="208">
        <v>0</v>
      </c>
      <c r="O105" s="141" t="s">
        <v>33</v>
      </c>
      <c r="P105" s="141">
        <v>33052.26</v>
      </c>
      <c r="Q105" s="141">
        <v>2808315</v>
      </c>
      <c r="R105" s="141">
        <v>2683353</v>
      </c>
      <c r="S105" s="208">
        <v>95.6</v>
      </c>
      <c r="T105" s="208">
        <v>0</v>
      </c>
      <c r="U105" s="208">
        <v>0</v>
      </c>
      <c r="V105" s="141" t="s">
        <v>24301</v>
      </c>
      <c r="W105" s="141" t="s">
        <v>2202</v>
      </c>
      <c r="X105" s="208" t="s">
        <v>24300</v>
      </c>
      <c r="Y105" s="141" t="s">
        <v>320</v>
      </c>
      <c r="Z105" s="141" t="str">
        <f t="shared" si="1"/>
        <v>0101PE</v>
      </c>
      <c r="AA105" s="260">
        <v>0</v>
      </c>
      <c r="AB105" s="207" t="s">
        <v>2544</v>
      </c>
      <c r="AC105" s="207" t="s">
        <v>16125</v>
      </c>
      <c r="AD105" s="141"/>
    </row>
    <row r="106" spans="1:30" ht="24" customHeight="1">
      <c r="A106" s="219">
        <v>42890</v>
      </c>
      <c r="B106" s="218" t="s">
        <v>24299</v>
      </c>
      <c r="C106" s="147">
        <v>0</v>
      </c>
      <c r="D106" s="147" t="s">
        <v>309</v>
      </c>
      <c r="E106" s="219" t="s">
        <v>24298</v>
      </c>
      <c r="F106" s="219">
        <v>42888</v>
      </c>
      <c r="G106" s="135" t="s">
        <v>6962</v>
      </c>
      <c r="H106" s="147" t="s">
        <v>24292</v>
      </c>
      <c r="I106" s="147">
        <v>1</v>
      </c>
      <c r="J106" s="215" t="s">
        <v>3576</v>
      </c>
      <c r="K106" s="219" t="s">
        <v>24291</v>
      </c>
      <c r="L106" s="216" t="s">
        <v>350</v>
      </c>
      <c r="M106" s="219"/>
      <c r="N106" s="215">
        <v>0</v>
      </c>
      <c r="O106" s="135" t="s">
        <v>33</v>
      </c>
      <c r="P106" s="215">
        <v>32600</v>
      </c>
      <c r="Q106" s="215">
        <v>2803110</v>
      </c>
      <c r="R106" s="135">
        <v>2640747</v>
      </c>
      <c r="S106" s="135">
        <v>94.2</v>
      </c>
      <c r="T106" s="215">
        <v>0</v>
      </c>
      <c r="U106" s="215">
        <v>0</v>
      </c>
      <c r="V106" s="215" t="s">
        <v>24297</v>
      </c>
      <c r="W106" s="135" t="s">
        <v>24296</v>
      </c>
      <c r="X106" s="219" t="s">
        <v>24295</v>
      </c>
      <c r="Y106" s="147" t="s">
        <v>320</v>
      </c>
      <c r="Z106" s="147" t="str">
        <f t="shared" si="1"/>
        <v>0101PE</v>
      </c>
      <c r="AA106" s="261">
        <v>0.49090909090909091</v>
      </c>
      <c r="AB106" s="213" t="s">
        <v>2544</v>
      </c>
      <c r="AC106" s="213" t="s">
        <v>16125</v>
      </c>
      <c r="AD106" s="218"/>
    </row>
    <row r="107" spans="1:30" ht="24" customHeight="1">
      <c r="A107" s="211">
        <v>42890</v>
      </c>
      <c r="B107" s="210" t="s">
        <v>24294</v>
      </c>
      <c r="C107" s="141">
        <v>0</v>
      </c>
      <c r="D107" s="141" t="s">
        <v>309</v>
      </c>
      <c r="E107" s="210" t="s">
        <v>24293</v>
      </c>
      <c r="F107" s="151">
        <v>42888</v>
      </c>
      <c r="G107" s="141" t="s">
        <v>3104</v>
      </c>
      <c r="H107" s="208" t="s">
        <v>24292</v>
      </c>
      <c r="I107" s="141">
        <v>2</v>
      </c>
      <c r="J107" s="220" t="s">
        <v>3576</v>
      </c>
      <c r="K107" s="267" t="s">
        <v>24291</v>
      </c>
      <c r="L107" s="208" t="s">
        <v>3058</v>
      </c>
      <c r="M107" s="141"/>
      <c r="N107" s="208">
        <v>0</v>
      </c>
      <c r="O107" s="141" t="s">
        <v>33</v>
      </c>
      <c r="P107" s="141">
        <v>33252.31</v>
      </c>
      <c r="Q107" s="141">
        <v>2881935</v>
      </c>
      <c r="R107" s="141">
        <v>2697643</v>
      </c>
      <c r="S107" s="208">
        <v>93.6</v>
      </c>
      <c r="T107" s="208">
        <v>0</v>
      </c>
      <c r="U107" s="208">
        <v>0</v>
      </c>
      <c r="V107" s="141" t="s">
        <v>24290</v>
      </c>
      <c r="W107" s="141" t="s">
        <v>23605</v>
      </c>
      <c r="X107" s="208" t="s">
        <v>24289</v>
      </c>
      <c r="Y107" s="141" t="s">
        <v>320</v>
      </c>
      <c r="Z107" s="141" t="str">
        <f t="shared" si="1"/>
        <v>0101PE</v>
      </c>
      <c r="AA107" s="260">
        <v>0.49090909090909091</v>
      </c>
      <c r="AB107" s="207" t="s">
        <v>2544</v>
      </c>
      <c r="AC107" s="207" t="s">
        <v>16125</v>
      </c>
      <c r="AD107" s="141"/>
    </row>
    <row r="108" spans="1:30" ht="24" customHeight="1">
      <c r="A108" s="219">
        <v>42890</v>
      </c>
      <c r="B108" s="218" t="s">
        <v>23158</v>
      </c>
      <c r="C108" s="147">
        <v>0</v>
      </c>
      <c r="D108" s="147" t="s">
        <v>309</v>
      </c>
      <c r="E108" s="219" t="s">
        <v>24288</v>
      </c>
      <c r="F108" s="219">
        <v>42888</v>
      </c>
      <c r="G108" s="135" t="s">
        <v>6962</v>
      </c>
      <c r="H108" s="147" t="s">
        <v>24283</v>
      </c>
      <c r="I108" s="147">
        <v>1</v>
      </c>
      <c r="J108" s="215" t="s">
        <v>2392</v>
      </c>
      <c r="K108" s="219" t="s">
        <v>19023</v>
      </c>
      <c r="L108" s="216" t="s">
        <v>350</v>
      </c>
      <c r="M108" s="219"/>
      <c r="N108" s="215">
        <v>0</v>
      </c>
      <c r="O108" s="135" t="s">
        <v>33</v>
      </c>
      <c r="P108" s="215">
        <v>30753.81</v>
      </c>
      <c r="Q108" s="215">
        <v>2626116</v>
      </c>
      <c r="R108" s="135">
        <v>2507323</v>
      </c>
      <c r="S108" s="135">
        <v>95.5</v>
      </c>
      <c r="T108" s="215">
        <v>0</v>
      </c>
      <c r="U108" s="215">
        <v>0</v>
      </c>
      <c r="V108" s="215" t="s">
        <v>24287</v>
      </c>
      <c r="W108" s="135" t="s">
        <v>24286</v>
      </c>
      <c r="X108" s="219" t="s">
        <v>24285</v>
      </c>
      <c r="Y108" s="147" t="s">
        <v>320</v>
      </c>
      <c r="Z108" s="147" t="str">
        <f t="shared" si="1"/>
        <v>0101PE</v>
      </c>
      <c r="AA108" s="261">
        <v>0</v>
      </c>
      <c r="AB108" s="213" t="s">
        <v>2544</v>
      </c>
      <c r="AC108" s="213" t="s">
        <v>16125</v>
      </c>
      <c r="AD108" s="218"/>
    </row>
    <row r="109" spans="1:30" ht="24" customHeight="1">
      <c r="A109" s="211">
        <v>42890</v>
      </c>
      <c r="B109" s="210" t="s">
        <v>23158</v>
      </c>
      <c r="C109" s="141">
        <v>0</v>
      </c>
      <c r="D109" s="141" t="s">
        <v>309</v>
      </c>
      <c r="E109" s="210" t="s">
        <v>24284</v>
      </c>
      <c r="F109" s="151">
        <v>42888</v>
      </c>
      <c r="G109" s="141" t="s">
        <v>3104</v>
      </c>
      <c r="H109" s="208" t="s">
        <v>24283</v>
      </c>
      <c r="I109" s="141">
        <v>2</v>
      </c>
      <c r="J109" s="208" t="s">
        <v>2392</v>
      </c>
      <c r="K109" s="264" t="s">
        <v>19023</v>
      </c>
      <c r="L109" s="208" t="s">
        <v>3058</v>
      </c>
      <c r="M109" s="141"/>
      <c r="N109" s="208">
        <v>0</v>
      </c>
      <c r="O109" s="141" t="s">
        <v>33</v>
      </c>
      <c r="P109" s="141">
        <v>28966.1</v>
      </c>
      <c r="Q109" s="141">
        <v>2461280</v>
      </c>
      <c r="R109" s="141">
        <v>2361160</v>
      </c>
      <c r="S109" s="208">
        <v>96</v>
      </c>
      <c r="T109" s="208">
        <v>0</v>
      </c>
      <c r="U109" s="208">
        <v>0</v>
      </c>
      <c r="V109" s="141" t="s">
        <v>24282</v>
      </c>
      <c r="W109" s="141" t="s">
        <v>24281</v>
      </c>
      <c r="X109" s="208" t="s">
        <v>24280</v>
      </c>
      <c r="Y109" s="141" t="s">
        <v>320</v>
      </c>
      <c r="Z109" s="141" t="str">
        <f t="shared" si="1"/>
        <v>0101PE</v>
      </c>
      <c r="AA109" s="260">
        <v>0</v>
      </c>
      <c r="AB109" s="207" t="s">
        <v>2544</v>
      </c>
      <c r="AC109" s="207" t="s">
        <v>16125</v>
      </c>
      <c r="AD109" s="141"/>
    </row>
    <row r="110" spans="1:30" s="247" customFormat="1" ht="24" customHeight="1">
      <c r="A110" s="133">
        <v>42890</v>
      </c>
      <c r="B110" s="134" t="s">
        <v>24826</v>
      </c>
      <c r="C110" s="135" t="s">
        <v>2525</v>
      </c>
      <c r="D110" s="135" t="s">
        <v>31</v>
      </c>
      <c r="E110" s="135" t="s">
        <v>24825</v>
      </c>
      <c r="F110" s="159">
        <v>42884</v>
      </c>
      <c r="G110" s="135" t="s">
        <v>36</v>
      </c>
      <c r="H110" s="135" t="s">
        <v>24824</v>
      </c>
      <c r="I110" s="135">
        <v>1</v>
      </c>
      <c r="J110" s="215" t="s">
        <v>134</v>
      </c>
      <c r="K110" s="219" t="s">
        <v>24823</v>
      </c>
      <c r="L110" s="135">
        <v>0</v>
      </c>
      <c r="M110" s="135" t="s">
        <v>24787</v>
      </c>
      <c r="N110" s="135">
        <v>0</v>
      </c>
      <c r="O110" s="135" t="s">
        <v>103</v>
      </c>
      <c r="P110" s="135">
        <v>40108.36</v>
      </c>
      <c r="Q110" s="135">
        <v>1884960</v>
      </c>
      <c r="R110" s="135">
        <v>1732363</v>
      </c>
      <c r="S110" s="135">
        <v>91.8</v>
      </c>
      <c r="T110" s="135">
        <v>0</v>
      </c>
      <c r="U110" s="135">
        <v>0</v>
      </c>
      <c r="V110" s="135" t="s">
        <v>24822</v>
      </c>
      <c r="W110" s="135" t="s">
        <v>24821</v>
      </c>
      <c r="X110" s="135" t="s">
        <v>24820</v>
      </c>
      <c r="Y110" s="147" t="s">
        <v>8426</v>
      </c>
      <c r="Z110" s="187" t="str">
        <f t="shared" si="1"/>
        <v>De novo126PE</v>
      </c>
      <c r="AA110" s="137">
        <v>0.5</v>
      </c>
      <c r="AB110" s="138" t="s">
        <v>30</v>
      </c>
      <c r="AC110" s="154" t="s">
        <v>3343</v>
      </c>
      <c r="AD110" s="155"/>
    </row>
    <row r="111" spans="1:30" s="247" customFormat="1" ht="24" customHeight="1">
      <c r="A111" s="139">
        <v>42890</v>
      </c>
      <c r="B111" s="140" t="s">
        <v>24816</v>
      </c>
      <c r="C111" s="141" t="s">
        <v>2525</v>
      </c>
      <c r="D111" s="141" t="s">
        <v>31</v>
      </c>
      <c r="E111" s="141" t="s">
        <v>16032</v>
      </c>
      <c r="F111" s="151">
        <v>42884</v>
      </c>
      <c r="G111" s="141" t="s">
        <v>36</v>
      </c>
      <c r="H111" s="141" t="s">
        <v>24789</v>
      </c>
      <c r="I111" s="141">
        <v>2</v>
      </c>
      <c r="J111" s="141" t="s">
        <v>32</v>
      </c>
      <c r="K111" s="141" t="s">
        <v>28</v>
      </c>
      <c r="L111" s="141">
        <v>0</v>
      </c>
      <c r="M111" s="141" t="s">
        <v>24815</v>
      </c>
      <c r="N111" s="141">
        <v>0</v>
      </c>
      <c r="O111" s="141" t="s">
        <v>103</v>
      </c>
      <c r="P111" s="141">
        <v>3949.97</v>
      </c>
      <c r="Q111" s="141">
        <v>229361</v>
      </c>
      <c r="R111" s="141">
        <v>164582</v>
      </c>
      <c r="S111" s="141">
        <v>72.2</v>
      </c>
      <c r="T111" s="141">
        <v>0</v>
      </c>
      <c r="U111" s="141">
        <v>0</v>
      </c>
      <c r="V111" s="141" t="s">
        <v>24819</v>
      </c>
      <c r="W111" s="141" t="s">
        <v>24818</v>
      </c>
      <c r="X111" s="141" t="s">
        <v>24817</v>
      </c>
      <c r="Y111" s="141" t="s">
        <v>8426</v>
      </c>
      <c r="Z111" s="188" t="str">
        <f t="shared" si="1"/>
        <v>De novo126PE</v>
      </c>
      <c r="AA111" s="143">
        <v>0</v>
      </c>
      <c r="AB111" s="143" t="s">
        <v>30</v>
      </c>
      <c r="AC111" s="143" t="s">
        <v>3343</v>
      </c>
      <c r="AD111" s="143"/>
    </row>
    <row r="112" spans="1:30" s="247" customFormat="1" ht="24" customHeight="1">
      <c r="A112" s="139">
        <v>42890</v>
      </c>
      <c r="B112" s="140" t="s">
        <v>24816</v>
      </c>
      <c r="C112" s="141" t="s">
        <v>2525</v>
      </c>
      <c r="D112" s="141" t="s">
        <v>31</v>
      </c>
      <c r="E112" s="141" t="s">
        <v>16028</v>
      </c>
      <c r="F112" s="151">
        <v>42884</v>
      </c>
      <c r="G112" s="141" t="s">
        <v>36</v>
      </c>
      <c r="H112" s="141" t="s">
        <v>24789</v>
      </c>
      <c r="I112" s="141">
        <v>3</v>
      </c>
      <c r="J112" s="141" t="s">
        <v>32</v>
      </c>
      <c r="K112" s="141" t="s">
        <v>28</v>
      </c>
      <c r="L112" s="141">
        <v>0</v>
      </c>
      <c r="M112" s="141" t="s">
        <v>24815</v>
      </c>
      <c r="N112" s="141">
        <v>0</v>
      </c>
      <c r="O112" s="141" t="s">
        <v>103</v>
      </c>
      <c r="P112" s="141">
        <v>49701.69</v>
      </c>
      <c r="Q112" s="141">
        <v>2346662</v>
      </c>
      <c r="R112" s="141">
        <v>2070903</v>
      </c>
      <c r="S112" s="141">
        <v>88</v>
      </c>
      <c r="T112" s="141">
        <v>0</v>
      </c>
      <c r="U112" s="141">
        <v>0</v>
      </c>
      <c r="V112" s="141" t="s">
        <v>24814</v>
      </c>
      <c r="W112" s="141" t="s">
        <v>24813</v>
      </c>
      <c r="X112" s="141" t="s">
        <v>24812</v>
      </c>
      <c r="Y112" s="141" t="s">
        <v>8426</v>
      </c>
      <c r="Z112" s="188" t="str">
        <f t="shared" si="1"/>
        <v>De novo126PE</v>
      </c>
      <c r="AA112" s="143">
        <v>0</v>
      </c>
      <c r="AB112" s="143" t="s">
        <v>30</v>
      </c>
      <c r="AC112" s="143" t="s">
        <v>3343</v>
      </c>
      <c r="AD112" s="143"/>
    </row>
    <row r="113" spans="1:30" s="247" customFormat="1" ht="24" customHeight="1">
      <c r="A113" s="139">
        <v>42890</v>
      </c>
      <c r="B113" s="140" t="s">
        <v>24811</v>
      </c>
      <c r="C113" s="141">
        <v>0</v>
      </c>
      <c r="D113" s="141" t="s">
        <v>31</v>
      </c>
      <c r="E113" s="141" t="s">
        <v>24810</v>
      </c>
      <c r="F113" s="151">
        <v>42884</v>
      </c>
      <c r="G113" s="141" t="s">
        <v>36</v>
      </c>
      <c r="H113" s="141" t="s">
        <v>24789</v>
      </c>
      <c r="I113" s="141">
        <v>4</v>
      </c>
      <c r="J113" s="141" t="s">
        <v>32</v>
      </c>
      <c r="K113" s="141" t="s">
        <v>28</v>
      </c>
      <c r="L113" s="141">
        <v>0</v>
      </c>
      <c r="M113" s="141" t="s">
        <v>24787</v>
      </c>
      <c r="N113" s="141">
        <v>0</v>
      </c>
      <c r="O113" s="141" t="s">
        <v>103</v>
      </c>
      <c r="P113" s="141">
        <v>44931.05</v>
      </c>
      <c r="Q113" s="141">
        <v>2289706</v>
      </c>
      <c r="R113" s="141">
        <v>1967298</v>
      </c>
      <c r="S113" s="141">
        <v>85.6</v>
      </c>
      <c r="T113" s="141">
        <v>0</v>
      </c>
      <c r="U113" s="141">
        <v>0</v>
      </c>
      <c r="V113" s="141" t="s">
        <v>24809</v>
      </c>
      <c r="W113" s="141" t="s">
        <v>24808</v>
      </c>
      <c r="X113" s="141" t="s">
        <v>24807</v>
      </c>
      <c r="Y113" s="141" t="s">
        <v>8426</v>
      </c>
      <c r="Z113" s="188" t="str">
        <f t="shared" si="1"/>
        <v>0126PE</v>
      </c>
      <c r="AA113" s="143">
        <v>0</v>
      </c>
      <c r="AB113" s="143" t="s">
        <v>30</v>
      </c>
      <c r="AC113" s="143" t="s">
        <v>3343</v>
      </c>
      <c r="AD113" s="143"/>
    </row>
    <row r="114" spans="1:30" s="247" customFormat="1" ht="24" customHeight="1">
      <c r="A114" s="139">
        <v>42890</v>
      </c>
      <c r="B114" s="140" t="s">
        <v>24806</v>
      </c>
      <c r="C114" s="141">
        <v>0</v>
      </c>
      <c r="D114" s="141" t="s">
        <v>31</v>
      </c>
      <c r="E114" s="141" t="s">
        <v>24805</v>
      </c>
      <c r="F114" s="151">
        <v>42884</v>
      </c>
      <c r="G114" s="141" t="s">
        <v>36</v>
      </c>
      <c r="H114" s="141" t="s">
        <v>24789</v>
      </c>
      <c r="I114" s="141">
        <v>5</v>
      </c>
      <c r="J114" s="141" t="s">
        <v>32</v>
      </c>
      <c r="K114" s="141" t="s">
        <v>28</v>
      </c>
      <c r="L114" s="141">
        <v>0</v>
      </c>
      <c r="M114" s="141" t="s">
        <v>24787</v>
      </c>
      <c r="N114" s="141">
        <v>0</v>
      </c>
      <c r="O114" s="141" t="s">
        <v>103</v>
      </c>
      <c r="P114" s="141">
        <v>45847.56</v>
      </c>
      <c r="Q114" s="141">
        <v>2339144</v>
      </c>
      <c r="R114" s="141">
        <v>1994998</v>
      </c>
      <c r="S114" s="141">
        <v>85</v>
      </c>
      <c r="T114" s="141">
        <v>0</v>
      </c>
      <c r="U114" s="141">
        <v>0</v>
      </c>
      <c r="V114" s="141" t="s">
        <v>24804</v>
      </c>
      <c r="W114" s="141" t="s">
        <v>24803</v>
      </c>
      <c r="X114" s="141" t="s">
        <v>24802</v>
      </c>
      <c r="Y114" s="141" t="s">
        <v>8426</v>
      </c>
      <c r="Z114" s="188" t="str">
        <f t="shared" si="1"/>
        <v>0126PE</v>
      </c>
      <c r="AA114" s="143">
        <v>0</v>
      </c>
      <c r="AB114" s="143" t="s">
        <v>30</v>
      </c>
      <c r="AC114" s="143" t="s">
        <v>3343</v>
      </c>
      <c r="AD114" s="143"/>
    </row>
    <row r="115" spans="1:30" s="247" customFormat="1" ht="24" customHeight="1">
      <c r="A115" s="139">
        <v>42890</v>
      </c>
      <c r="B115" s="140" t="s">
        <v>24801</v>
      </c>
      <c r="C115" s="141" t="s">
        <v>2525</v>
      </c>
      <c r="D115" s="141" t="s">
        <v>31</v>
      </c>
      <c r="E115" s="141" t="s">
        <v>24800</v>
      </c>
      <c r="F115" s="151">
        <v>42884</v>
      </c>
      <c r="G115" s="141" t="s">
        <v>36</v>
      </c>
      <c r="H115" s="141" t="s">
        <v>24789</v>
      </c>
      <c r="I115" s="141">
        <v>6</v>
      </c>
      <c r="J115" s="141" t="s">
        <v>32</v>
      </c>
      <c r="K115" s="141" t="s">
        <v>28</v>
      </c>
      <c r="L115" s="141">
        <v>0</v>
      </c>
      <c r="M115" s="141" t="s">
        <v>24787</v>
      </c>
      <c r="N115" s="141">
        <v>0</v>
      </c>
      <c r="O115" s="141" t="s">
        <v>103</v>
      </c>
      <c r="P115" s="141">
        <v>51714.400000000001</v>
      </c>
      <c r="Q115" s="141">
        <v>2844536</v>
      </c>
      <c r="R115" s="141">
        <v>2296150</v>
      </c>
      <c r="S115" s="141">
        <v>80.3</v>
      </c>
      <c r="T115" s="141">
        <v>0</v>
      </c>
      <c r="U115" s="141">
        <v>0</v>
      </c>
      <c r="V115" s="141" t="s">
        <v>24799</v>
      </c>
      <c r="W115" s="141" t="s">
        <v>24798</v>
      </c>
      <c r="X115" s="141" t="s">
        <v>24797</v>
      </c>
      <c r="Y115" s="141" t="s">
        <v>8426</v>
      </c>
      <c r="Z115" s="188" t="str">
        <f t="shared" si="1"/>
        <v>De novo126PE</v>
      </c>
      <c r="AA115" s="143">
        <v>0</v>
      </c>
      <c r="AB115" s="143" t="s">
        <v>30</v>
      </c>
      <c r="AC115" s="143" t="s">
        <v>3343</v>
      </c>
      <c r="AD115" s="143"/>
    </row>
    <row r="116" spans="1:30" s="247" customFormat="1" ht="24" customHeight="1">
      <c r="A116" s="139">
        <v>42890</v>
      </c>
      <c r="B116" s="140" t="s">
        <v>24796</v>
      </c>
      <c r="C116" s="141" t="s">
        <v>2525</v>
      </c>
      <c r="D116" s="141" t="s">
        <v>31</v>
      </c>
      <c r="E116" s="141" t="s">
        <v>24795</v>
      </c>
      <c r="F116" s="151">
        <v>42884</v>
      </c>
      <c r="G116" s="141" t="s">
        <v>36</v>
      </c>
      <c r="H116" s="141" t="s">
        <v>24789</v>
      </c>
      <c r="I116" s="141">
        <v>7</v>
      </c>
      <c r="J116" s="141" t="s">
        <v>32</v>
      </c>
      <c r="K116" s="141" t="s">
        <v>28</v>
      </c>
      <c r="L116" s="141">
        <v>0</v>
      </c>
      <c r="M116" s="141" t="s">
        <v>24787</v>
      </c>
      <c r="N116" s="141">
        <v>0</v>
      </c>
      <c r="O116" s="141" t="s">
        <v>103</v>
      </c>
      <c r="P116" s="141">
        <v>41724.199999999997</v>
      </c>
      <c r="Q116" s="141">
        <v>2161643</v>
      </c>
      <c r="R116" s="141">
        <v>1812887</v>
      </c>
      <c r="S116" s="141">
        <v>83.5</v>
      </c>
      <c r="T116" s="141">
        <v>0</v>
      </c>
      <c r="U116" s="141">
        <v>0</v>
      </c>
      <c r="V116" s="141" t="s">
        <v>24794</v>
      </c>
      <c r="W116" s="141" t="s">
        <v>24793</v>
      </c>
      <c r="X116" s="141" t="s">
        <v>24792</v>
      </c>
      <c r="Y116" s="141" t="s">
        <v>8426</v>
      </c>
      <c r="Z116" s="188" t="str">
        <f t="shared" si="1"/>
        <v>De novo126PE</v>
      </c>
      <c r="AA116" s="143">
        <v>0</v>
      </c>
      <c r="AB116" s="143" t="s">
        <v>30</v>
      </c>
      <c r="AC116" s="143" t="s">
        <v>3343</v>
      </c>
      <c r="AD116" s="143"/>
    </row>
    <row r="117" spans="1:30" s="247" customFormat="1" ht="24" customHeight="1">
      <c r="A117" s="139">
        <v>42890</v>
      </c>
      <c r="B117" s="140" t="s">
        <v>24791</v>
      </c>
      <c r="C117" s="141">
        <v>0</v>
      </c>
      <c r="D117" s="141" t="s">
        <v>31</v>
      </c>
      <c r="E117" s="141" t="s">
        <v>24790</v>
      </c>
      <c r="F117" s="151">
        <v>42884</v>
      </c>
      <c r="G117" s="141" t="s">
        <v>36</v>
      </c>
      <c r="H117" s="141" t="s">
        <v>24789</v>
      </c>
      <c r="I117" s="141">
        <v>8</v>
      </c>
      <c r="J117" s="144" t="s">
        <v>128</v>
      </c>
      <c r="K117" s="144" t="s">
        <v>24788</v>
      </c>
      <c r="L117" s="141">
        <v>0</v>
      </c>
      <c r="M117" s="141" t="s">
        <v>24787</v>
      </c>
      <c r="N117" s="141">
        <v>0</v>
      </c>
      <c r="O117" s="141" t="s">
        <v>103</v>
      </c>
      <c r="P117" s="141">
        <v>48723.69</v>
      </c>
      <c r="Q117" s="141">
        <v>2372075</v>
      </c>
      <c r="R117" s="141">
        <v>2115655</v>
      </c>
      <c r="S117" s="141">
        <v>89</v>
      </c>
      <c r="T117" s="141">
        <v>0</v>
      </c>
      <c r="U117" s="141">
        <v>0</v>
      </c>
      <c r="V117" s="141" t="s">
        <v>24786</v>
      </c>
      <c r="W117" s="141" t="s">
        <v>24785</v>
      </c>
      <c r="X117" s="141" t="s">
        <v>24784</v>
      </c>
      <c r="Y117" s="141" t="s">
        <v>8426</v>
      </c>
      <c r="Z117" s="188" t="str">
        <f t="shared" si="1"/>
        <v>0126PE</v>
      </c>
      <c r="AA117" s="143">
        <v>5.2631578947368418E-2</v>
      </c>
      <c r="AB117" s="143" t="s">
        <v>30</v>
      </c>
      <c r="AC117" s="143" t="s">
        <v>3343</v>
      </c>
      <c r="AD117" s="143"/>
    </row>
    <row r="118" spans="1:30" s="247" customFormat="1" ht="24" customHeight="1">
      <c r="A118" s="133">
        <v>42890</v>
      </c>
      <c r="B118" s="134" t="s">
        <v>24783</v>
      </c>
      <c r="C118" s="135">
        <v>0</v>
      </c>
      <c r="D118" s="135" t="s">
        <v>31</v>
      </c>
      <c r="E118" s="135" t="s">
        <v>24782</v>
      </c>
      <c r="F118" s="159">
        <v>42884</v>
      </c>
      <c r="G118" s="135" t="s">
        <v>36</v>
      </c>
      <c r="H118" s="135" t="s">
        <v>24781</v>
      </c>
      <c r="I118" s="135">
        <v>1</v>
      </c>
      <c r="J118" s="215" t="s">
        <v>134</v>
      </c>
      <c r="K118" s="219" t="s">
        <v>25270</v>
      </c>
      <c r="L118" s="135">
        <v>0</v>
      </c>
      <c r="M118" s="135" t="s">
        <v>22273</v>
      </c>
      <c r="N118" s="135">
        <v>294</v>
      </c>
      <c r="O118" s="135" t="s">
        <v>103</v>
      </c>
      <c r="P118" s="135">
        <v>70004.56</v>
      </c>
      <c r="Q118" s="135">
        <v>3317241</v>
      </c>
      <c r="R118" s="135">
        <v>3045702</v>
      </c>
      <c r="S118" s="135">
        <v>91.8</v>
      </c>
      <c r="T118" s="135" t="s">
        <v>24780</v>
      </c>
      <c r="U118" s="135" t="s">
        <v>24779</v>
      </c>
      <c r="V118" s="135" t="s">
        <v>24778</v>
      </c>
      <c r="W118" s="135" t="s">
        <v>24777</v>
      </c>
      <c r="X118" s="135" t="s">
        <v>24776</v>
      </c>
      <c r="Y118" s="147" t="s">
        <v>8426</v>
      </c>
      <c r="Z118" s="187" t="str">
        <f t="shared" si="1"/>
        <v>0126PE</v>
      </c>
      <c r="AA118" s="137">
        <v>3.8461538461538464E-2</v>
      </c>
      <c r="AB118" s="138" t="s">
        <v>30</v>
      </c>
      <c r="AC118" s="154" t="s">
        <v>3343</v>
      </c>
      <c r="AD118" s="155"/>
    </row>
    <row r="119" spans="1:30" s="247" customFormat="1" ht="24" customHeight="1">
      <c r="A119" s="139">
        <v>42890</v>
      </c>
      <c r="B119" s="140" t="s">
        <v>24775</v>
      </c>
      <c r="C119" s="141">
        <v>0</v>
      </c>
      <c r="D119" s="141" t="s">
        <v>31</v>
      </c>
      <c r="E119" s="141" t="s">
        <v>24774</v>
      </c>
      <c r="F119" s="151">
        <v>42884</v>
      </c>
      <c r="G119" s="141" t="s">
        <v>36</v>
      </c>
      <c r="H119" s="141" t="s">
        <v>24730</v>
      </c>
      <c r="I119" s="141">
        <v>2</v>
      </c>
      <c r="J119" s="144" t="s">
        <v>128</v>
      </c>
      <c r="K119" s="144" t="s">
        <v>24773</v>
      </c>
      <c r="L119" s="141">
        <v>0</v>
      </c>
      <c r="M119" s="141" t="s">
        <v>22273</v>
      </c>
      <c r="N119" s="141">
        <v>303</v>
      </c>
      <c r="O119" s="141" t="s">
        <v>103</v>
      </c>
      <c r="P119" s="141">
        <v>67924.509999999995</v>
      </c>
      <c r="Q119" s="141">
        <v>3200610</v>
      </c>
      <c r="R119" s="141">
        <v>2970359</v>
      </c>
      <c r="S119" s="141">
        <v>92.8</v>
      </c>
      <c r="T119" s="141" t="s">
        <v>24772</v>
      </c>
      <c r="U119" s="141" t="s">
        <v>24771</v>
      </c>
      <c r="V119" s="141" t="s">
        <v>24770</v>
      </c>
      <c r="W119" s="141" t="s">
        <v>24769</v>
      </c>
      <c r="X119" s="141" t="s">
        <v>24768</v>
      </c>
      <c r="Y119" s="141" t="s">
        <v>8426</v>
      </c>
      <c r="Z119" s="188" t="str">
        <f t="shared" si="1"/>
        <v>0126PE</v>
      </c>
      <c r="AA119" s="143">
        <v>9.8039215686274508E-2</v>
      </c>
      <c r="AB119" s="143" t="s">
        <v>30</v>
      </c>
      <c r="AC119" s="143" t="s">
        <v>3343</v>
      </c>
      <c r="AD119" s="143"/>
    </row>
    <row r="120" spans="1:30" s="247" customFormat="1" ht="24" customHeight="1">
      <c r="A120" s="139">
        <v>42890</v>
      </c>
      <c r="B120" s="140" t="s">
        <v>24767</v>
      </c>
      <c r="C120" s="141">
        <v>0</v>
      </c>
      <c r="D120" s="141" t="s">
        <v>31</v>
      </c>
      <c r="E120" s="141" t="s">
        <v>24766</v>
      </c>
      <c r="F120" s="151">
        <v>42884</v>
      </c>
      <c r="G120" s="141" t="s">
        <v>36</v>
      </c>
      <c r="H120" s="141" t="s">
        <v>24730</v>
      </c>
      <c r="I120" s="141">
        <v>3</v>
      </c>
      <c r="J120" s="141" t="s">
        <v>32</v>
      </c>
      <c r="K120" s="141" t="s">
        <v>28</v>
      </c>
      <c r="L120" s="141">
        <v>0</v>
      </c>
      <c r="M120" s="141" t="s">
        <v>22273</v>
      </c>
      <c r="N120" s="141">
        <v>316</v>
      </c>
      <c r="O120" s="141" t="s">
        <v>103</v>
      </c>
      <c r="P120" s="141">
        <v>70457.94</v>
      </c>
      <c r="Q120" s="141">
        <v>3305902</v>
      </c>
      <c r="R120" s="141">
        <v>3060979</v>
      </c>
      <c r="S120" s="141">
        <v>92.6</v>
      </c>
      <c r="T120" s="141" t="s">
        <v>24765</v>
      </c>
      <c r="U120" s="141" t="s">
        <v>24764</v>
      </c>
      <c r="V120" s="141" t="s">
        <v>24763</v>
      </c>
      <c r="W120" s="141" t="s">
        <v>24762</v>
      </c>
      <c r="X120" s="141" t="s">
        <v>24761</v>
      </c>
      <c r="Y120" s="141" t="s">
        <v>8426</v>
      </c>
      <c r="Z120" s="188" t="str">
        <f t="shared" si="1"/>
        <v>0126PE</v>
      </c>
      <c r="AA120" s="143">
        <v>0</v>
      </c>
      <c r="AB120" s="143" t="s">
        <v>30</v>
      </c>
      <c r="AC120" s="143" t="s">
        <v>3343</v>
      </c>
      <c r="AD120" s="143"/>
    </row>
    <row r="121" spans="1:30" s="247" customFormat="1" ht="24" customHeight="1">
      <c r="A121" s="139">
        <v>42890</v>
      </c>
      <c r="B121" s="140" t="s">
        <v>24760</v>
      </c>
      <c r="C121" s="141">
        <v>0</v>
      </c>
      <c r="D121" s="141" t="s">
        <v>31</v>
      </c>
      <c r="E121" s="141" t="s">
        <v>24759</v>
      </c>
      <c r="F121" s="151">
        <v>42884</v>
      </c>
      <c r="G121" s="141" t="s">
        <v>36</v>
      </c>
      <c r="H121" s="141" t="s">
        <v>24730</v>
      </c>
      <c r="I121" s="141">
        <v>4</v>
      </c>
      <c r="J121" s="144" t="s">
        <v>128</v>
      </c>
      <c r="K121" s="144" t="s">
        <v>24758</v>
      </c>
      <c r="L121" s="141">
        <v>0</v>
      </c>
      <c r="M121" s="141" t="s">
        <v>22273</v>
      </c>
      <c r="N121" s="141">
        <v>321</v>
      </c>
      <c r="O121" s="141" t="s">
        <v>103</v>
      </c>
      <c r="P121" s="141">
        <v>71499.149999999994</v>
      </c>
      <c r="Q121" s="141">
        <v>3384381</v>
      </c>
      <c r="R121" s="141">
        <v>3107790</v>
      </c>
      <c r="S121" s="141">
        <v>91.9</v>
      </c>
      <c r="T121" s="141" t="s">
        <v>24757</v>
      </c>
      <c r="U121" s="141" t="s">
        <v>24756</v>
      </c>
      <c r="V121" s="141" t="s">
        <v>24755</v>
      </c>
      <c r="W121" s="141" t="s">
        <v>24754</v>
      </c>
      <c r="X121" s="141" t="s">
        <v>24753</v>
      </c>
      <c r="Y121" s="141" t="s">
        <v>8426</v>
      </c>
      <c r="Z121" s="188" t="str">
        <f t="shared" si="1"/>
        <v>0126PE</v>
      </c>
      <c r="AA121" s="143">
        <v>0.13636363636363635</v>
      </c>
      <c r="AB121" s="143" t="s">
        <v>30</v>
      </c>
      <c r="AC121" s="143" t="s">
        <v>3343</v>
      </c>
      <c r="AD121" s="143"/>
    </row>
    <row r="122" spans="1:30" s="247" customFormat="1" ht="24" customHeight="1">
      <c r="A122" s="139">
        <v>42890</v>
      </c>
      <c r="B122" s="140" t="s">
        <v>24752</v>
      </c>
      <c r="C122" s="141">
        <v>0</v>
      </c>
      <c r="D122" s="141" t="s">
        <v>31</v>
      </c>
      <c r="E122" s="141" t="s">
        <v>24751</v>
      </c>
      <c r="F122" s="151">
        <v>42884</v>
      </c>
      <c r="G122" s="141" t="s">
        <v>36</v>
      </c>
      <c r="H122" s="141" t="s">
        <v>24730</v>
      </c>
      <c r="I122" s="141">
        <v>5</v>
      </c>
      <c r="J122" s="141" t="s">
        <v>32</v>
      </c>
      <c r="K122" s="141" t="s">
        <v>28</v>
      </c>
      <c r="L122" s="141">
        <v>0</v>
      </c>
      <c r="M122" s="141" t="s">
        <v>22273</v>
      </c>
      <c r="N122" s="141">
        <v>344</v>
      </c>
      <c r="O122" s="141" t="s">
        <v>103</v>
      </c>
      <c r="P122" s="141">
        <v>58963.87</v>
      </c>
      <c r="Q122" s="141">
        <v>2784163</v>
      </c>
      <c r="R122" s="141">
        <v>2606040</v>
      </c>
      <c r="S122" s="141">
        <v>93.6</v>
      </c>
      <c r="T122" s="141" t="s">
        <v>24750</v>
      </c>
      <c r="U122" s="141" t="s">
        <v>24749</v>
      </c>
      <c r="V122" s="141" t="s">
        <v>24748</v>
      </c>
      <c r="W122" s="141" t="s">
        <v>24747</v>
      </c>
      <c r="X122" s="141" t="s">
        <v>24746</v>
      </c>
      <c r="Y122" s="141" t="s">
        <v>8426</v>
      </c>
      <c r="Z122" s="188" t="str">
        <f t="shared" si="1"/>
        <v>0126PE</v>
      </c>
      <c r="AA122" s="143">
        <v>0</v>
      </c>
      <c r="AB122" s="143" t="s">
        <v>30</v>
      </c>
      <c r="AC122" s="143" t="s">
        <v>3343</v>
      </c>
      <c r="AD122" s="143"/>
    </row>
    <row r="123" spans="1:30" s="247" customFormat="1" ht="24" customHeight="1">
      <c r="A123" s="139">
        <v>42890</v>
      </c>
      <c r="B123" s="140" t="s">
        <v>24745</v>
      </c>
      <c r="C123" s="141" t="s">
        <v>3064</v>
      </c>
      <c r="D123" s="141" t="s">
        <v>31</v>
      </c>
      <c r="E123" s="141" t="s">
        <v>24744</v>
      </c>
      <c r="F123" s="151">
        <v>42884</v>
      </c>
      <c r="G123" s="141" t="s">
        <v>36</v>
      </c>
      <c r="H123" s="141" t="s">
        <v>24730</v>
      </c>
      <c r="I123" s="141">
        <v>6</v>
      </c>
      <c r="J123" s="144" t="s">
        <v>128</v>
      </c>
      <c r="K123" s="144" t="s">
        <v>24743</v>
      </c>
      <c r="L123" s="141">
        <v>0</v>
      </c>
      <c r="M123" s="141" t="s">
        <v>22273</v>
      </c>
      <c r="N123" s="141">
        <v>338</v>
      </c>
      <c r="O123" s="141" t="s">
        <v>103</v>
      </c>
      <c r="P123" s="141">
        <v>59811.8</v>
      </c>
      <c r="Q123" s="141">
        <v>2774594</v>
      </c>
      <c r="R123" s="141">
        <v>2618365</v>
      </c>
      <c r="S123" s="141">
        <v>94.4</v>
      </c>
      <c r="T123" s="141" t="s">
        <v>24742</v>
      </c>
      <c r="U123" s="141" t="s">
        <v>24741</v>
      </c>
      <c r="V123" s="141" t="s">
        <v>24740</v>
      </c>
      <c r="W123" s="141" t="s">
        <v>24739</v>
      </c>
      <c r="X123" s="141" t="s">
        <v>24738</v>
      </c>
      <c r="Y123" s="141" t="s">
        <v>8426</v>
      </c>
      <c r="Z123" s="188" t="str">
        <f t="shared" si="1"/>
        <v>Target Region capture126PE</v>
      </c>
      <c r="AA123" s="143">
        <v>5.5555555555555552E-2</v>
      </c>
      <c r="AB123" s="143" t="s">
        <v>30</v>
      </c>
      <c r="AC123" s="143" t="s">
        <v>3343</v>
      </c>
      <c r="AD123" s="143"/>
    </row>
    <row r="124" spans="1:30" s="247" customFormat="1" ht="24" customHeight="1">
      <c r="A124" s="139">
        <v>42890</v>
      </c>
      <c r="B124" s="140" t="s">
        <v>24737</v>
      </c>
      <c r="C124" s="141" t="s">
        <v>16008</v>
      </c>
      <c r="D124" s="141" t="s">
        <v>31</v>
      </c>
      <c r="E124" s="141" t="s">
        <v>24736</v>
      </c>
      <c r="F124" s="151">
        <v>42884</v>
      </c>
      <c r="G124" s="141" t="s">
        <v>36</v>
      </c>
      <c r="H124" s="141" t="s">
        <v>24730</v>
      </c>
      <c r="I124" s="141">
        <v>7</v>
      </c>
      <c r="J124" s="141" t="s">
        <v>32</v>
      </c>
      <c r="K124" s="141" t="s">
        <v>28</v>
      </c>
      <c r="L124" s="141">
        <v>0</v>
      </c>
      <c r="M124" s="141" t="s">
        <v>24729</v>
      </c>
      <c r="N124" s="141">
        <v>0</v>
      </c>
      <c r="O124" s="141" t="s">
        <v>103</v>
      </c>
      <c r="P124" s="141">
        <v>73709.87</v>
      </c>
      <c r="Q124" s="141">
        <v>3253569</v>
      </c>
      <c r="R124" s="141">
        <v>3071244</v>
      </c>
      <c r="S124" s="141">
        <v>94.4</v>
      </c>
      <c r="T124" s="141">
        <v>0</v>
      </c>
      <c r="U124" s="141">
        <v>0</v>
      </c>
      <c r="V124" s="141" t="s">
        <v>24735</v>
      </c>
      <c r="W124" s="141" t="s">
        <v>24734</v>
      </c>
      <c r="X124" s="141" t="s">
        <v>24733</v>
      </c>
      <c r="Y124" s="141" t="s">
        <v>8426</v>
      </c>
      <c r="Z124" s="188" t="str">
        <f t="shared" si="1"/>
        <v>Methylation 126PE</v>
      </c>
      <c r="AA124" s="143">
        <v>0</v>
      </c>
      <c r="AB124" s="143" t="s">
        <v>30</v>
      </c>
      <c r="AC124" s="143" t="s">
        <v>3343</v>
      </c>
      <c r="AD124" s="143"/>
    </row>
    <row r="125" spans="1:30" s="247" customFormat="1" ht="24" customHeight="1">
      <c r="A125" s="139">
        <v>42890</v>
      </c>
      <c r="B125" s="140" t="s">
        <v>24732</v>
      </c>
      <c r="C125" s="141" t="s">
        <v>16008</v>
      </c>
      <c r="D125" s="141" t="s">
        <v>31</v>
      </c>
      <c r="E125" s="141" t="s">
        <v>24731</v>
      </c>
      <c r="F125" s="151">
        <v>42884</v>
      </c>
      <c r="G125" s="141" t="s">
        <v>36</v>
      </c>
      <c r="H125" s="141" t="s">
        <v>24730</v>
      </c>
      <c r="I125" s="141">
        <v>8</v>
      </c>
      <c r="J125" s="141" t="s">
        <v>32</v>
      </c>
      <c r="K125" s="141" t="s">
        <v>28</v>
      </c>
      <c r="L125" s="141">
        <v>0</v>
      </c>
      <c r="M125" s="141" t="s">
        <v>24729</v>
      </c>
      <c r="N125" s="141">
        <v>0</v>
      </c>
      <c r="O125" s="141" t="s">
        <v>103</v>
      </c>
      <c r="P125" s="141">
        <v>78390.990000000005</v>
      </c>
      <c r="Q125" s="141">
        <v>3530032</v>
      </c>
      <c r="R125" s="141">
        <v>3266291</v>
      </c>
      <c r="S125" s="141">
        <v>92.6</v>
      </c>
      <c r="T125" s="141">
        <v>0</v>
      </c>
      <c r="U125" s="141">
        <v>0</v>
      </c>
      <c r="V125" s="141" t="s">
        <v>24728</v>
      </c>
      <c r="W125" s="141" t="s">
        <v>24727</v>
      </c>
      <c r="X125" s="141" t="s">
        <v>24726</v>
      </c>
      <c r="Y125" s="141" t="s">
        <v>8426</v>
      </c>
      <c r="Z125" s="188" t="str">
        <f t="shared" si="1"/>
        <v>Methylation 126PE</v>
      </c>
      <c r="AA125" s="143">
        <v>0</v>
      </c>
      <c r="AB125" s="143" t="s">
        <v>30</v>
      </c>
      <c r="AC125" s="143" t="s">
        <v>3343</v>
      </c>
      <c r="AD125" s="143"/>
    </row>
    <row r="126" spans="1:30" s="247" customFormat="1" ht="24" customHeight="1">
      <c r="A126" s="133">
        <v>42890</v>
      </c>
      <c r="B126" s="134" t="s">
        <v>24670</v>
      </c>
      <c r="C126" s="135">
        <v>0</v>
      </c>
      <c r="D126" s="135" t="s">
        <v>31</v>
      </c>
      <c r="E126" s="135" t="s">
        <v>24669</v>
      </c>
      <c r="F126" s="159">
        <v>42890</v>
      </c>
      <c r="G126" s="135" t="s">
        <v>40</v>
      </c>
      <c r="H126" s="135" t="s">
        <v>24668</v>
      </c>
      <c r="I126" s="135">
        <v>1</v>
      </c>
      <c r="J126" s="135" t="s">
        <v>32</v>
      </c>
      <c r="K126" s="135" t="s">
        <v>28</v>
      </c>
      <c r="L126" s="135">
        <v>0</v>
      </c>
      <c r="M126" s="135" t="s">
        <v>24664</v>
      </c>
      <c r="N126" s="135">
        <v>0</v>
      </c>
      <c r="O126" s="135">
        <v>49</v>
      </c>
      <c r="P126" s="135">
        <v>8006.34</v>
      </c>
      <c r="Q126" s="135">
        <v>2676902</v>
      </c>
      <c r="R126" s="135">
        <v>2553041</v>
      </c>
      <c r="S126" s="135">
        <v>95.4</v>
      </c>
      <c r="T126" s="135">
        <v>0</v>
      </c>
      <c r="U126" s="135">
        <v>0</v>
      </c>
      <c r="V126" s="135">
        <v>47.33</v>
      </c>
      <c r="W126" s="135">
        <v>98.58</v>
      </c>
      <c r="X126" s="135">
        <v>97.34</v>
      </c>
      <c r="Y126" s="147" t="s">
        <v>3772</v>
      </c>
      <c r="Z126" s="147" t="str">
        <f t="shared" si="1"/>
        <v>050SE</v>
      </c>
      <c r="AA126" s="137">
        <v>0</v>
      </c>
      <c r="AB126" s="138" t="s">
        <v>30</v>
      </c>
      <c r="AC126" s="154" t="s">
        <v>3343</v>
      </c>
      <c r="AD126" s="155"/>
    </row>
    <row r="127" spans="1:30" s="247" customFormat="1" ht="24" customHeight="1">
      <c r="A127" s="139">
        <v>42890</v>
      </c>
      <c r="B127" s="140" t="s">
        <v>24667</v>
      </c>
      <c r="C127" s="141">
        <v>0</v>
      </c>
      <c r="D127" s="141" t="s">
        <v>31</v>
      </c>
      <c r="E127" s="141" t="s">
        <v>24666</v>
      </c>
      <c r="F127" s="151">
        <v>42890</v>
      </c>
      <c r="G127" s="141" t="s">
        <v>40</v>
      </c>
      <c r="H127" s="141" t="s">
        <v>24665</v>
      </c>
      <c r="I127" s="141">
        <v>2</v>
      </c>
      <c r="J127" s="141" t="s">
        <v>32</v>
      </c>
      <c r="K127" s="141" t="s">
        <v>28</v>
      </c>
      <c r="L127" s="141">
        <v>0</v>
      </c>
      <c r="M127" s="141" t="s">
        <v>24664</v>
      </c>
      <c r="N127" s="141">
        <v>0</v>
      </c>
      <c r="O127" s="141">
        <v>49</v>
      </c>
      <c r="P127" s="141">
        <v>7299.63</v>
      </c>
      <c r="Q127" s="141">
        <v>2437328</v>
      </c>
      <c r="R127" s="141">
        <v>2327689</v>
      </c>
      <c r="S127" s="141">
        <v>95.6</v>
      </c>
      <c r="T127" s="141">
        <v>0</v>
      </c>
      <c r="U127" s="141">
        <v>0</v>
      </c>
      <c r="V127" s="141">
        <v>46.75</v>
      </c>
      <c r="W127" s="141">
        <v>98.65</v>
      </c>
      <c r="X127" s="141">
        <v>97.21</v>
      </c>
      <c r="Y127" s="141" t="s">
        <v>3772</v>
      </c>
      <c r="Z127" s="141" t="str">
        <f t="shared" si="1"/>
        <v>050SE</v>
      </c>
      <c r="AA127" s="143">
        <v>0</v>
      </c>
      <c r="AB127" s="143" t="s">
        <v>30</v>
      </c>
      <c r="AC127" s="143" t="s">
        <v>3343</v>
      </c>
      <c r="AD127" s="143"/>
    </row>
    <row r="128" spans="1:30" s="247" customFormat="1" ht="24" customHeight="1">
      <c r="A128" s="133">
        <v>42891</v>
      </c>
      <c r="B128" s="134" t="s">
        <v>24689</v>
      </c>
      <c r="C128" s="135" t="s">
        <v>3329</v>
      </c>
      <c r="D128" s="135" t="s">
        <v>31</v>
      </c>
      <c r="E128" s="135" t="s">
        <v>24688</v>
      </c>
      <c r="F128" s="159">
        <v>42887</v>
      </c>
      <c r="G128" s="135" t="s">
        <v>40</v>
      </c>
      <c r="H128" s="135" t="s">
        <v>24687</v>
      </c>
      <c r="I128" s="135">
        <v>1</v>
      </c>
      <c r="J128" s="135" t="s">
        <v>32</v>
      </c>
      <c r="K128" s="135" t="s">
        <v>28</v>
      </c>
      <c r="L128" s="135">
        <v>0</v>
      </c>
      <c r="M128" s="135" t="s">
        <v>24686</v>
      </c>
      <c r="N128" s="135">
        <v>284</v>
      </c>
      <c r="O128" s="135" t="s">
        <v>399</v>
      </c>
      <c r="P128" s="135">
        <v>49237.45</v>
      </c>
      <c r="Q128" s="135">
        <v>1825187</v>
      </c>
      <c r="R128" s="135">
        <v>1688705</v>
      </c>
      <c r="S128" s="135">
        <v>92.5</v>
      </c>
      <c r="T128" s="135" t="s">
        <v>24685</v>
      </c>
      <c r="U128" s="135" t="s">
        <v>24684</v>
      </c>
      <c r="V128" s="135" t="s">
        <v>24683</v>
      </c>
      <c r="W128" s="135" t="s">
        <v>24682</v>
      </c>
      <c r="X128" s="135" t="s">
        <v>24681</v>
      </c>
      <c r="Y128" s="147" t="s">
        <v>8428</v>
      </c>
      <c r="Z128" s="187" t="str">
        <f t="shared" si="1"/>
        <v>Meta251PE</v>
      </c>
      <c r="AA128" s="137">
        <v>0</v>
      </c>
      <c r="AB128" s="138" t="s">
        <v>30</v>
      </c>
      <c r="AC128" s="154" t="s">
        <v>3343</v>
      </c>
      <c r="AD128" s="155"/>
    </row>
    <row r="129" spans="1:30" s="247" customFormat="1" ht="24" customHeight="1">
      <c r="A129" s="139">
        <v>42891</v>
      </c>
      <c r="B129" s="140" t="s">
        <v>21258</v>
      </c>
      <c r="C129" s="141" t="s">
        <v>2525</v>
      </c>
      <c r="D129" s="141" t="s">
        <v>31</v>
      </c>
      <c r="E129" s="141" t="s">
        <v>24680</v>
      </c>
      <c r="F129" s="151">
        <v>42887</v>
      </c>
      <c r="G129" s="141" t="s">
        <v>40</v>
      </c>
      <c r="H129" s="141" t="s">
        <v>24679</v>
      </c>
      <c r="I129" s="141">
        <v>2</v>
      </c>
      <c r="J129" s="141" t="s">
        <v>32</v>
      </c>
      <c r="K129" s="141" t="s">
        <v>28</v>
      </c>
      <c r="L129" s="141">
        <v>0</v>
      </c>
      <c r="M129" s="141" t="s">
        <v>24678</v>
      </c>
      <c r="N129" s="141">
        <v>0</v>
      </c>
      <c r="O129" s="141" t="s">
        <v>399</v>
      </c>
      <c r="P129" s="141">
        <v>80749.09</v>
      </c>
      <c r="Q129" s="141">
        <v>2649109</v>
      </c>
      <c r="R129" s="141">
        <v>2523409</v>
      </c>
      <c r="S129" s="141">
        <v>95.3</v>
      </c>
      <c r="T129" s="141">
        <v>0</v>
      </c>
      <c r="U129" s="141">
        <v>0</v>
      </c>
      <c r="V129" s="141" t="s">
        <v>24677</v>
      </c>
      <c r="W129" s="141" t="s">
        <v>24676</v>
      </c>
      <c r="X129" s="141" t="s">
        <v>24675</v>
      </c>
      <c r="Y129" s="141" t="s">
        <v>8428</v>
      </c>
      <c r="Z129" s="188" t="str">
        <f t="shared" ref="Z129:Z192" si="2">IF(P129,CONCATENATE(C129,Y129),0)</f>
        <v>De novo251PE</v>
      </c>
      <c r="AA129" s="143">
        <v>0</v>
      </c>
      <c r="AB129" s="143" t="s">
        <v>30</v>
      </c>
      <c r="AC129" s="143" t="s">
        <v>3343</v>
      </c>
      <c r="AD129" s="143"/>
    </row>
    <row r="130" spans="1:30" s="247" customFormat="1" ht="24" customHeight="1">
      <c r="A130" s="133">
        <v>42891</v>
      </c>
      <c r="B130" s="134" t="s">
        <v>16925</v>
      </c>
      <c r="C130" s="135" t="s">
        <v>4732</v>
      </c>
      <c r="D130" s="135" t="s">
        <v>31</v>
      </c>
      <c r="E130" s="135" t="s">
        <v>24674</v>
      </c>
      <c r="F130" s="159">
        <v>42890</v>
      </c>
      <c r="G130" s="135" t="s">
        <v>40</v>
      </c>
      <c r="H130" s="135" t="s">
        <v>24673</v>
      </c>
      <c r="I130" s="135">
        <v>1</v>
      </c>
      <c r="J130" s="135" t="s">
        <v>32</v>
      </c>
      <c r="K130" s="135" t="s">
        <v>28</v>
      </c>
      <c r="L130" s="135">
        <v>0</v>
      </c>
      <c r="M130" s="135"/>
      <c r="N130" s="135">
        <v>0</v>
      </c>
      <c r="O130" s="135">
        <v>90</v>
      </c>
      <c r="P130" s="135">
        <v>9931.5400000000009</v>
      </c>
      <c r="Q130" s="135">
        <v>2063190</v>
      </c>
      <c r="R130" s="135">
        <v>1896214</v>
      </c>
      <c r="S130" s="135">
        <v>91.9</v>
      </c>
      <c r="T130" s="135">
        <v>5.62</v>
      </c>
      <c r="U130" s="135">
        <v>8.26</v>
      </c>
      <c r="V130" s="135">
        <v>32.46</v>
      </c>
      <c r="W130" s="135">
        <v>96.76</v>
      </c>
      <c r="X130" s="135">
        <v>94.54</v>
      </c>
      <c r="Y130" s="147" t="s">
        <v>14316</v>
      </c>
      <c r="Z130" s="187" t="str">
        <f t="shared" si="2"/>
        <v>Re-sequencing91SE</v>
      </c>
      <c r="AA130" s="137">
        <v>0</v>
      </c>
      <c r="AB130" s="138" t="s">
        <v>13904</v>
      </c>
      <c r="AC130" s="154" t="s">
        <v>3343</v>
      </c>
      <c r="AD130" s="155"/>
    </row>
    <row r="131" spans="1:30" s="247" customFormat="1" ht="24" customHeight="1">
      <c r="A131" s="139">
        <v>42891</v>
      </c>
      <c r="B131" s="140" t="s">
        <v>16922</v>
      </c>
      <c r="C131" s="141" t="s">
        <v>4732</v>
      </c>
      <c r="D131" s="141" t="s">
        <v>31</v>
      </c>
      <c r="E131" s="141" t="s">
        <v>24672</v>
      </c>
      <c r="F131" s="151">
        <v>42890</v>
      </c>
      <c r="G131" s="141" t="s">
        <v>40</v>
      </c>
      <c r="H131" s="141" t="s">
        <v>24671</v>
      </c>
      <c r="I131" s="141">
        <v>2</v>
      </c>
      <c r="J131" s="141" t="s">
        <v>32</v>
      </c>
      <c r="K131" s="141" t="s">
        <v>28</v>
      </c>
      <c r="L131" s="141">
        <v>0</v>
      </c>
      <c r="M131" s="141"/>
      <c r="N131" s="141">
        <v>0</v>
      </c>
      <c r="O131" s="141">
        <v>90</v>
      </c>
      <c r="P131" s="141">
        <v>9318.5300000000007</v>
      </c>
      <c r="Q131" s="141">
        <v>1936582</v>
      </c>
      <c r="R131" s="141">
        <v>1783275</v>
      </c>
      <c r="S131" s="141">
        <v>92.1</v>
      </c>
      <c r="T131" s="141">
        <v>6.14</v>
      </c>
      <c r="U131" s="141">
        <v>9.82</v>
      </c>
      <c r="V131" s="141">
        <v>32.130000000000003</v>
      </c>
      <c r="W131" s="141">
        <v>97.01</v>
      </c>
      <c r="X131" s="141">
        <v>94.96</v>
      </c>
      <c r="Y131" s="141" t="s">
        <v>14316</v>
      </c>
      <c r="Z131" s="188" t="str">
        <f t="shared" si="2"/>
        <v>Re-sequencing91SE</v>
      </c>
      <c r="AA131" s="143">
        <v>0</v>
      </c>
      <c r="AB131" s="143" t="s">
        <v>13904</v>
      </c>
      <c r="AC131" s="143" t="s">
        <v>3343</v>
      </c>
      <c r="AD131" s="143"/>
    </row>
    <row r="132" spans="1:30" ht="24" customHeight="1">
      <c r="A132" s="219">
        <v>42891</v>
      </c>
      <c r="B132" s="218" t="s">
        <v>24279</v>
      </c>
      <c r="C132" s="147">
        <v>0</v>
      </c>
      <c r="D132" s="147" t="s">
        <v>309</v>
      </c>
      <c r="E132" s="219" t="s">
        <v>24278</v>
      </c>
      <c r="F132" s="219">
        <v>42890</v>
      </c>
      <c r="G132" s="135" t="s">
        <v>6941</v>
      </c>
      <c r="H132" s="147" t="s">
        <v>24272</v>
      </c>
      <c r="I132" s="147">
        <v>1</v>
      </c>
      <c r="J132" s="215" t="s">
        <v>134</v>
      </c>
      <c r="K132" s="219" t="s">
        <v>24271</v>
      </c>
      <c r="L132" s="216" t="s">
        <v>350</v>
      </c>
      <c r="M132" s="219"/>
      <c r="N132" s="215">
        <v>0</v>
      </c>
      <c r="O132" s="135" t="s">
        <v>33</v>
      </c>
      <c r="P132" s="215">
        <v>36228.54</v>
      </c>
      <c r="Q132" s="215">
        <v>3099819</v>
      </c>
      <c r="R132" s="135">
        <v>2936463</v>
      </c>
      <c r="S132" s="135">
        <v>94.8</v>
      </c>
      <c r="T132" s="215">
        <v>0</v>
      </c>
      <c r="U132" s="215">
        <v>0</v>
      </c>
      <c r="V132" s="215" t="s">
        <v>24277</v>
      </c>
      <c r="W132" s="135" t="s">
        <v>24276</v>
      </c>
      <c r="X132" s="219" t="s">
        <v>24275</v>
      </c>
      <c r="Y132" s="147" t="s">
        <v>320</v>
      </c>
      <c r="Z132" s="147" t="str">
        <f t="shared" si="2"/>
        <v>0101PE</v>
      </c>
      <c r="AA132" s="261">
        <v>0.15217391304347827</v>
      </c>
      <c r="AB132" s="213" t="s">
        <v>2544</v>
      </c>
      <c r="AC132" s="213" t="s">
        <v>16125</v>
      </c>
      <c r="AD132" s="218"/>
    </row>
    <row r="133" spans="1:30" ht="24" customHeight="1">
      <c r="A133" s="211">
        <v>42891</v>
      </c>
      <c r="B133" s="210" t="s">
        <v>24274</v>
      </c>
      <c r="C133" s="141">
        <v>0</v>
      </c>
      <c r="D133" s="141" t="s">
        <v>309</v>
      </c>
      <c r="E133" s="210" t="s">
        <v>24273</v>
      </c>
      <c r="F133" s="151">
        <v>42890</v>
      </c>
      <c r="G133" s="141" t="s">
        <v>3122</v>
      </c>
      <c r="H133" s="208" t="s">
        <v>24272</v>
      </c>
      <c r="I133" s="141">
        <v>2</v>
      </c>
      <c r="J133" s="220" t="s">
        <v>3576</v>
      </c>
      <c r="K133" s="293" t="s">
        <v>24271</v>
      </c>
      <c r="L133" s="208" t="s">
        <v>3058</v>
      </c>
      <c r="M133" s="141"/>
      <c r="N133" s="208">
        <v>0</v>
      </c>
      <c r="O133" s="141" t="s">
        <v>33</v>
      </c>
      <c r="P133" s="141">
        <v>35124.43</v>
      </c>
      <c r="Q133" s="141">
        <v>2996284</v>
      </c>
      <c r="R133" s="141">
        <v>2848451</v>
      </c>
      <c r="S133" s="208">
        <v>95.2</v>
      </c>
      <c r="T133" s="208">
        <v>0</v>
      </c>
      <c r="U133" s="208">
        <v>0</v>
      </c>
      <c r="V133" s="141" t="s">
        <v>24270</v>
      </c>
      <c r="W133" s="141" t="s">
        <v>24269</v>
      </c>
      <c r="X133" s="208" t="s">
        <v>24268</v>
      </c>
      <c r="Y133" s="141" t="s">
        <v>320</v>
      </c>
      <c r="Z133" s="141" t="str">
        <f t="shared" si="2"/>
        <v>0101PE</v>
      </c>
      <c r="AA133" s="260">
        <v>0.15217391304347827</v>
      </c>
      <c r="AB133" s="207" t="s">
        <v>2544</v>
      </c>
      <c r="AC133" s="207" t="s">
        <v>16125</v>
      </c>
      <c r="AD133" s="141"/>
    </row>
    <row r="134" spans="1:30" ht="24" customHeight="1">
      <c r="A134" s="219">
        <v>42891</v>
      </c>
      <c r="B134" s="218" t="s">
        <v>24263</v>
      </c>
      <c r="C134" s="147">
        <v>0</v>
      </c>
      <c r="D134" s="147" t="s">
        <v>309</v>
      </c>
      <c r="E134" s="219" t="s">
        <v>24267</v>
      </c>
      <c r="F134" s="219">
        <v>42890</v>
      </c>
      <c r="G134" s="135" t="s">
        <v>6941</v>
      </c>
      <c r="H134" s="147" t="s">
        <v>24261</v>
      </c>
      <c r="I134" s="147">
        <v>1</v>
      </c>
      <c r="J134" s="215" t="s">
        <v>2392</v>
      </c>
      <c r="K134" s="219" t="s">
        <v>19023</v>
      </c>
      <c r="L134" s="216" t="s">
        <v>350</v>
      </c>
      <c r="M134" s="219"/>
      <c r="N134" s="215">
        <v>0</v>
      </c>
      <c r="O134" s="135" t="s">
        <v>33</v>
      </c>
      <c r="P134" s="215">
        <v>37898.339999999997</v>
      </c>
      <c r="Q134" s="215">
        <v>3256136</v>
      </c>
      <c r="R134" s="135">
        <v>3062906</v>
      </c>
      <c r="S134" s="135">
        <v>94.2</v>
      </c>
      <c r="T134" s="215">
        <v>0</v>
      </c>
      <c r="U134" s="215">
        <v>0</v>
      </c>
      <c r="V134" s="215" t="s">
        <v>24266</v>
      </c>
      <c r="W134" s="135" t="s">
        <v>24265</v>
      </c>
      <c r="X134" s="219" t="s">
        <v>24264</v>
      </c>
      <c r="Y134" s="147" t="s">
        <v>320</v>
      </c>
      <c r="Z134" s="147" t="str">
        <f t="shared" si="2"/>
        <v>0101PE</v>
      </c>
      <c r="AA134" s="261">
        <v>0</v>
      </c>
      <c r="AB134" s="213" t="s">
        <v>2544</v>
      </c>
      <c r="AC134" s="213" t="s">
        <v>16125</v>
      </c>
      <c r="AD134" s="218"/>
    </row>
    <row r="135" spans="1:30" ht="24" customHeight="1">
      <c r="A135" s="211">
        <v>42891</v>
      </c>
      <c r="B135" s="210" t="s">
        <v>24263</v>
      </c>
      <c r="C135" s="141">
        <v>0</v>
      </c>
      <c r="D135" s="141" t="s">
        <v>309</v>
      </c>
      <c r="E135" s="210" t="s">
        <v>24262</v>
      </c>
      <c r="F135" s="151">
        <v>42890</v>
      </c>
      <c r="G135" s="141" t="s">
        <v>3122</v>
      </c>
      <c r="H135" s="208" t="s">
        <v>24261</v>
      </c>
      <c r="I135" s="141">
        <v>2</v>
      </c>
      <c r="J135" s="208" t="s">
        <v>2392</v>
      </c>
      <c r="K135" s="264" t="s">
        <v>19023</v>
      </c>
      <c r="L135" s="208" t="s">
        <v>3058</v>
      </c>
      <c r="M135" s="141"/>
      <c r="N135" s="208">
        <v>0</v>
      </c>
      <c r="O135" s="141" t="s">
        <v>33</v>
      </c>
      <c r="P135" s="141">
        <v>38741.760000000002</v>
      </c>
      <c r="Q135" s="141">
        <v>3351593</v>
      </c>
      <c r="R135" s="141">
        <v>3131651</v>
      </c>
      <c r="S135" s="208">
        <v>93.5</v>
      </c>
      <c r="T135" s="208">
        <v>0</v>
      </c>
      <c r="U135" s="208">
        <v>0</v>
      </c>
      <c r="V135" s="141" t="s">
        <v>24260</v>
      </c>
      <c r="W135" s="141" t="s">
        <v>24259</v>
      </c>
      <c r="X135" s="208" t="s">
        <v>24258</v>
      </c>
      <c r="Y135" s="141" t="s">
        <v>320</v>
      </c>
      <c r="Z135" s="141" t="str">
        <f t="shared" si="2"/>
        <v>0101PE</v>
      </c>
      <c r="AA135" s="260">
        <v>0</v>
      </c>
      <c r="AB135" s="207" t="s">
        <v>2544</v>
      </c>
      <c r="AC135" s="207" t="s">
        <v>16125</v>
      </c>
      <c r="AD135" s="141"/>
    </row>
    <row r="136" spans="1:30" s="27" customFormat="1" ht="24" customHeight="1">
      <c r="A136" s="133">
        <v>42891</v>
      </c>
      <c r="B136" s="152" t="s">
        <v>24428</v>
      </c>
      <c r="C136" s="153" t="s">
        <v>104</v>
      </c>
      <c r="D136" s="153" t="s">
        <v>31</v>
      </c>
      <c r="E136" s="153" t="s">
        <v>24429</v>
      </c>
      <c r="F136" s="133">
        <v>42888</v>
      </c>
      <c r="G136" s="153" t="s">
        <v>120</v>
      </c>
      <c r="H136" s="153" t="s">
        <v>24430</v>
      </c>
      <c r="I136" s="153">
        <v>1</v>
      </c>
      <c r="J136" s="153" t="s">
        <v>7715</v>
      </c>
      <c r="K136" s="153" t="s">
        <v>28</v>
      </c>
      <c r="L136" s="153" t="s">
        <v>2973</v>
      </c>
      <c r="M136" s="153" t="s">
        <v>22421</v>
      </c>
      <c r="N136" s="153">
        <v>0</v>
      </c>
      <c r="O136" s="153" t="s">
        <v>33</v>
      </c>
      <c r="P136" s="153">
        <v>66250.27</v>
      </c>
      <c r="Q136" s="153">
        <v>4309650</v>
      </c>
      <c r="R136" s="153">
        <v>3006203</v>
      </c>
      <c r="S136" s="153">
        <v>69.760000000000005</v>
      </c>
      <c r="T136" s="153">
        <v>0</v>
      </c>
      <c r="U136" s="153">
        <v>0</v>
      </c>
      <c r="V136" s="153" t="s">
        <v>24431</v>
      </c>
      <c r="W136" s="153" t="s">
        <v>24432</v>
      </c>
      <c r="X136" s="153" t="s">
        <v>24433</v>
      </c>
      <c r="Y136" s="147" t="s">
        <v>320</v>
      </c>
      <c r="Z136" s="147" t="str">
        <f t="shared" si="2"/>
        <v>Transcriptome101PE</v>
      </c>
      <c r="AA136" s="154">
        <v>0</v>
      </c>
      <c r="AB136" s="155" t="s">
        <v>30</v>
      </c>
      <c r="AC136" s="155" t="s">
        <v>139</v>
      </c>
      <c r="AD136" s="206"/>
    </row>
    <row r="137" spans="1:30" s="27" customFormat="1" ht="24" customHeight="1">
      <c r="A137" s="139">
        <v>42891</v>
      </c>
      <c r="B137" s="140" t="s">
        <v>24428</v>
      </c>
      <c r="C137" s="141" t="s">
        <v>104</v>
      </c>
      <c r="D137" s="141" t="s">
        <v>31</v>
      </c>
      <c r="E137" s="141" t="s">
        <v>24429</v>
      </c>
      <c r="F137" s="142">
        <v>42888</v>
      </c>
      <c r="G137" s="141" t="s">
        <v>120</v>
      </c>
      <c r="H137" s="141" t="s">
        <v>24430</v>
      </c>
      <c r="I137" s="141">
        <v>2</v>
      </c>
      <c r="J137" s="141" t="s">
        <v>7715</v>
      </c>
      <c r="K137" s="141" t="s">
        <v>28</v>
      </c>
      <c r="L137" s="141" t="s">
        <v>2973</v>
      </c>
      <c r="M137" s="141" t="s">
        <v>22421</v>
      </c>
      <c r="N137" s="141">
        <v>0</v>
      </c>
      <c r="O137" s="141" t="s">
        <v>33</v>
      </c>
      <c r="P137" s="141">
        <v>65190.99</v>
      </c>
      <c r="Q137" s="141">
        <v>4309650</v>
      </c>
      <c r="R137" s="141">
        <v>2959776</v>
      </c>
      <c r="S137" s="141">
        <v>68.680000000000007</v>
      </c>
      <c r="T137" s="141">
        <v>0</v>
      </c>
      <c r="U137" s="141">
        <v>0</v>
      </c>
      <c r="V137" s="141" t="s">
        <v>24434</v>
      </c>
      <c r="W137" s="141" t="s">
        <v>24435</v>
      </c>
      <c r="X137" s="141" t="s">
        <v>24436</v>
      </c>
      <c r="Y137" s="141" t="s">
        <v>320</v>
      </c>
      <c r="Z137" s="141" t="str">
        <f t="shared" si="2"/>
        <v>Transcriptome101PE</v>
      </c>
      <c r="AA137" s="143">
        <v>0</v>
      </c>
      <c r="AB137" s="143" t="s">
        <v>30</v>
      </c>
      <c r="AC137" s="156" t="s">
        <v>139</v>
      </c>
      <c r="AD137" s="205"/>
    </row>
    <row r="138" spans="1:30" s="27" customFormat="1" ht="24" customHeight="1">
      <c r="A138" s="139">
        <v>42891</v>
      </c>
      <c r="B138" s="140" t="s">
        <v>24437</v>
      </c>
      <c r="C138" s="141" t="s">
        <v>104</v>
      </c>
      <c r="D138" s="141" t="s">
        <v>31</v>
      </c>
      <c r="E138" s="141" t="s">
        <v>24438</v>
      </c>
      <c r="F138" s="142">
        <v>42888</v>
      </c>
      <c r="G138" s="141" t="s">
        <v>120</v>
      </c>
      <c r="H138" s="141" t="s">
        <v>24439</v>
      </c>
      <c r="I138" s="141">
        <v>3</v>
      </c>
      <c r="J138" s="141" t="s">
        <v>7715</v>
      </c>
      <c r="K138" s="141" t="s">
        <v>28</v>
      </c>
      <c r="L138" s="141" t="s">
        <v>2973</v>
      </c>
      <c r="M138" s="141" t="s">
        <v>22421</v>
      </c>
      <c r="N138" s="141">
        <v>0</v>
      </c>
      <c r="O138" s="141" t="s">
        <v>33</v>
      </c>
      <c r="P138" s="141">
        <v>70701.490000000005</v>
      </c>
      <c r="Q138" s="141">
        <v>4309650</v>
      </c>
      <c r="R138" s="141">
        <v>3188086</v>
      </c>
      <c r="S138" s="141">
        <v>73.98</v>
      </c>
      <c r="T138" s="141">
        <v>0</v>
      </c>
      <c r="U138" s="141">
        <v>0</v>
      </c>
      <c r="V138" s="141" t="s">
        <v>24440</v>
      </c>
      <c r="W138" s="141" t="s">
        <v>24441</v>
      </c>
      <c r="X138" s="141" t="s">
        <v>24442</v>
      </c>
      <c r="Y138" s="141" t="s">
        <v>320</v>
      </c>
      <c r="Z138" s="141" t="str">
        <f t="shared" si="2"/>
        <v>Transcriptome101PE</v>
      </c>
      <c r="AA138" s="143">
        <v>0</v>
      </c>
      <c r="AB138" s="143" t="s">
        <v>30</v>
      </c>
      <c r="AC138" s="156" t="s">
        <v>139</v>
      </c>
      <c r="AD138" s="205"/>
    </row>
    <row r="139" spans="1:30" s="27" customFormat="1" ht="24" customHeight="1">
      <c r="A139" s="139">
        <v>42891</v>
      </c>
      <c r="B139" s="140" t="s">
        <v>24437</v>
      </c>
      <c r="C139" s="141" t="s">
        <v>104</v>
      </c>
      <c r="D139" s="141" t="s">
        <v>31</v>
      </c>
      <c r="E139" s="141" t="s">
        <v>24438</v>
      </c>
      <c r="F139" s="142">
        <v>42888</v>
      </c>
      <c r="G139" s="141" t="s">
        <v>120</v>
      </c>
      <c r="H139" s="141" t="s">
        <v>24430</v>
      </c>
      <c r="I139" s="141">
        <v>4</v>
      </c>
      <c r="J139" s="141" t="s">
        <v>7715</v>
      </c>
      <c r="K139" s="141" t="s">
        <v>28</v>
      </c>
      <c r="L139" s="141" t="s">
        <v>2973</v>
      </c>
      <c r="M139" s="141" t="s">
        <v>22421</v>
      </c>
      <c r="N139" s="141">
        <v>0</v>
      </c>
      <c r="O139" s="141" t="s">
        <v>33</v>
      </c>
      <c r="P139" s="141">
        <v>68746.47</v>
      </c>
      <c r="Q139" s="141">
        <v>4309650</v>
      </c>
      <c r="R139" s="141">
        <v>3100957</v>
      </c>
      <c r="S139" s="141">
        <v>71.95</v>
      </c>
      <c r="T139" s="141">
        <v>0</v>
      </c>
      <c r="U139" s="141">
        <v>0</v>
      </c>
      <c r="V139" s="141" t="s">
        <v>24443</v>
      </c>
      <c r="W139" s="141" t="s">
        <v>24444</v>
      </c>
      <c r="X139" s="141" t="s">
        <v>24445</v>
      </c>
      <c r="Y139" s="141" t="s">
        <v>320</v>
      </c>
      <c r="Z139" s="141" t="str">
        <f t="shared" si="2"/>
        <v>Transcriptome101PE</v>
      </c>
      <c r="AA139" s="143">
        <v>0</v>
      </c>
      <c r="AB139" s="143" t="s">
        <v>30</v>
      </c>
      <c r="AC139" s="156" t="s">
        <v>139</v>
      </c>
      <c r="AD139" s="205"/>
    </row>
    <row r="140" spans="1:30" s="27" customFormat="1" ht="24" customHeight="1">
      <c r="A140" s="139">
        <v>42891</v>
      </c>
      <c r="B140" s="140" t="s">
        <v>24446</v>
      </c>
      <c r="C140" s="141" t="s">
        <v>104</v>
      </c>
      <c r="D140" s="141" t="s">
        <v>31</v>
      </c>
      <c r="E140" s="141" t="s">
        <v>24447</v>
      </c>
      <c r="F140" s="142">
        <v>42888</v>
      </c>
      <c r="G140" s="141" t="s">
        <v>120</v>
      </c>
      <c r="H140" s="141" t="s">
        <v>24430</v>
      </c>
      <c r="I140" s="141">
        <v>5</v>
      </c>
      <c r="J140" s="141" t="s">
        <v>7715</v>
      </c>
      <c r="K140" s="141" t="s">
        <v>28</v>
      </c>
      <c r="L140" s="141" t="s">
        <v>2973</v>
      </c>
      <c r="M140" s="141" t="s">
        <v>22443</v>
      </c>
      <c r="N140" s="141">
        <v>0</v>
      </c>
      <c r="O140" s="141" t="s">
        <v>33</v>
      </c>
      <c r="P140" s="141">
        <v>67588.69</v>
      </c>
      <c r="Q140" s="141">
        <v>4309650</v>
      </c>
      <c r="R140" s="141">
        <v>3078276</v>
      </c>
      <c r="S140" s="141">
        <v>71.430000000000007</v>
      </c>
      <c r="T140" s="141">
        <v>0</v>
      </c>
      <c r="U140" s="141">
        <v>0</v>
      </c>
      <c r="V140" s="141" t="s">
        <v>24448</v>
      </c>
      <c r="W140" s="141" t="s">
        <v>24449</v>
      </c>
      <c r="X140" s="141" t="s">
        <v>24450</v>
      </c>
      <c r="Y140" s="141" t="s">
        <v>320</v>
      </c>
      <c r="Z140" s="141" t="str">
        <f t="shared" si="2"/>
        <v>Transcriptome101PE</v>
      </c>
      <c r="AA140" s="143">
        <v>0</v>
      </c>
      <c r="AB140" s="143" t="s">
        <v>30</v>
      </c>
      <c r="AC140" s="156" t="s">
        <v>139</v>
      </c>
      <c r="AD140" s="205"/>
    </row>
    <row r="141" spans="1:30" s="27" customFormat="1" ht="24" customHeight="1">
      <c r="A141" s="139">
        <v>42891</v>
      </c>
      <c r="B141" s="140" t="s">
        <v>22411</v>
      </c>
      <c r="C141" s="141" t="s">
        <v>104</v>
      </c>
      <c r="D141" s="141" t="s">
        <v>31</v>
      </c>
      <c r="E141" s="141" t="s">
        <v>24421</v>
      </c>
      <c r="F141" s="142">
        <v>42888</v>
      </c>
      <c r="G141" s="141" t="s">
        <v>120</v>
      </c>
      <c r="H141" s="141" t="s">
        <v>24430</v>
      </c>
      <c r="I141" s="141">
        <v>6</v>
      </c>
      <c r="J141" s="141" t="s">
        <v>7715</v>
      </c>
      <c r="K141" s="141" t="s">
        <v>28</v>
      </c>
      <c r="L141" s="141" t="s">
        <v>2973</v>
      </c>
      <c r="M141" s="141" t="s">
        <v>24451</v>
      </c>
      <c r="N141" s="141">
        <v>0</v>
      </c>
      <c r="O141" s="141" t="s">
        <v>33</v>
      </c>
      <c r="P141" s="141">
        <v>77944.67</v>
      </c>
      <c r="Q141" s="141">
        <v>4309650</v>
      </c>
      <c r="R141" s="141">
        <v>3502053</v>
      </c>
      <c r="S141" s="141">
        <v>81.260000000000005</v>
      </c>
      <c r="T141" s="141">
        <v>0</v>
      </c>
      <c r="U141" s="141">
        <v>0</v>
      </c>
      <c r="V141" s="141" t="s">
        <v>24452</v>
      </c>
      <c r="W141" s="141" t="s">
        <v>24453</v>
      </c>
      <c r="X141" s="141" t="s">
        <v>24454</v>
      </c>
      <c r="Y141" s="141" t="s">
        <v>320</v>
      </c>
      <c r="Z141" s="141" t="str">
        <f t="shared" si="2"/>
        <v>Transcriptome101PE</v>
      </c>
      <c r="AA141" s="143">
        <v>0</v>
      </c>
      <c r="AB141" s="143" t="s">
        <v>30</v>
      </c>
      <c r="AC141" s="156" t="s">
        <v>139</v>
      </c>
      <c r="AD141" s="205"/>
    </row>
    <row r="142" spans="1:30" s="27" customFormat="1" ht="24" customHeight="1">
      <c r="A142" s="139">
        <v>42891</v>
      </c>
      <c r="B142" s="140" t="s">
        <v>24455</v>
      </c>
      <c r="C142" s="141" t="s">
        <v>104</v>
      </c>
      <c r="D142" s="141" t="s">
        <v>31</v>
      </c>
      <c r="E142" s="141" t="s">
        <v>24456</v>
      </c>
      <c r="F142" s="142">
        <v>42888</v>
      </c>
      <c r="G142" s="141" t="s">
        <v>120</v>
      </c>
      <c r="H142" s="141" t="s">
        <v>24430</v>
      </c>
      <c r="I142" s="141">
        <v>7</v>
      </c>
      <c r="J142" s="141" t="s">
        <v>7715</v>
      </c>
      <c r="K142" s="141" t="s">
        <v>28</v>
      </c>
      <c r="L142" s="141" t="s">
        <v>2973</v>
      </c>
      <c r="M142" s="141" t="s">
        <v>22421</v>
      </c>
      <c r="N142" s="141">
        <v>0</v>
      </c>
      <c r="O142" s="141" t="s">
        <v>33</v>
      </c>
      <c r="P142" s="141">
        <v>73821.89</v>
      </c>
      <c r="Q142" s="141">
        <v>4309650</v>
      </c>
      <c r="R142" s="141">
        <v>3337342</v>
      </c>
      <c r="S142" s="141">
        <v>77.44</v>
      </c>
      <c r="T142" s="141">
        <v>0</v>
      </c>
      <c r="U142" s="141">
        <v>0</v>
      </c>
      <c r="V142" s="141" t="s">
        <v>3420</v>
      </c>
      <c r="W142" s="141" t="s">
        <v>24457</v>
      </c>
      <c r="X142" s="141" t="s">
        <v>24458</v>
      </c>
      <c r="Y142" s="141" t="s">
        <v>320</v>
      </c>
      <c r="Z142" s="141" t="str">
        <f t="shared" si="2"/>
        <v>Transcriptome101PE</v>
      </c>
      <c r="AA142" s="143">
        <v>0</v>
      </c>
      <c r="AB142" s="143" t="s">
        <v>30</v>
      </c>
      <c r="AC142" s="156" t="s">
        <v>139</v>
      </c>
      <c r="AD142" s="205"/>
    </row>
    <row r="143" spans="1:30" s="27" customFormat="1" ht="24" customHeight="1">
      <c r="A143" s="139">
        <v>42891</v>
      </c>
      <c r="B143" s="140" t="s">
        <v>24459</v>
      </c>
      <c r="C143" s="141" t="s">
        <v>104</v>
      </c>
      <c r="D143" s="141" t="s">
        <v>31</v>
      </c>
      <c r="E143" s="141" t="s">
        <v>24460</v>
      </c>
      <c r="F143" s="142">
        <v>42888</v>
      </c>
      <c r="G143" s="141" t="s">
        <v>120</v>
      </c>
      <c r="H143" s="141" t="s">
        <v>24430</v>
      </c>
      <c r="I143" s="141">
        <v>8</v>
      </c>
      <c r="J143" s="141" t="s">
        <v>7715</v>
      </c>
      <c r="K143" s="141" t="s">
        <v>28</v>
      </c>
      <c r="L143" s="141" t="s">
        <v>2973</v>
      </c>
      <c r="M143" s="141" t="s">
        <v>22421</v>
      </c>
      <c r="N143" s="141">
        <v>0</v>
      </c>
      <c r="O143" s="141" t="s">
        <v>33</v>
      </c>
      <c r="P143" s="141">
        <v>73186.42</v>
      </c>
      <c r="Q143" s="141">
        <v>4309650</v>
      </c>
      <c r="R143" s="141">
        <v>3351720</v>
      </c>
      <c r="S143" s="141">
        <v>77.77</v>
      </c>
      <c r="T143" s="141">
        <v>0</v>
      </c>
      <c r="U143" s="141">
        <v>0</v>
      </c>
      <c r="V143" s="141" t="s">
        <v>24461</v>
      </c>
      <c r="W143" s="141" t="s">
        <v>24462</v>
      </c>
      <c r="X143" s="141" t="s">
        <v>24463</v>
      </c>
      <c r="Y143" s="141" t="s">
        <v>320</v>
      </c>
      <c r="Z143" s="141" t="str">
        <f t="shared" si="2"/>
        <v>Transcriptome101PE</v>
      </c>
      <c r="AA143" s="143">
        <v>0</v>
      </c>
      <c r="AB143" s="143" t="s">
        <v>30</v>
      </c>
      <c r="AC143" s="156" t="s">
        <v>139</v>
      </c>
      <c r="AD143" s="205"/>
    </row>
    <row r="144" spans="1:30" s="27" customFormat="1" ht="24" customHeight="1">
      <c r="A144" s="133">
        <v>42891</v>
      </c>
      <c r="B144" s="152" t="s">
        <v>21130</v>
      </c>
      <c r="C144" s="153" t="s">
        <v>104</v>
      </c>
      <c r="D144" s="153" t="s">
        <v>31</v>
      </c>
      <c r="E144" s="153" t="s">
        <v>24464</v>
      </c>
      <c r="F144" s="133">
        <v>42888</v>
      </c>
      <c r="G144" s="153" t="s">
        <v>120</v>
      </c>
      <c r="H144" s="153" t="s">
        <v>24465</v>
      </c>
      <c r="I144" s="153">
        <v>1</v>
      </c>
      <c r="J144" s="153" t="s">
        <v>11063</v>
      </c>
      <c r="K144" s="153" t="s">
        <v>24466</v>
      </c>
      <c r="L144" s="153" t="s">
        <v>2973</v>
      </c>
      <c r="M144" s="153" t="s">
        <v>22421</v>
      </c>
      <c r="N144" s="153">
        <v>0</v>
      </c>
      <c r="O144" s="153" t="s">
        <v>33</v>
      </c>
      <c r="P144" s="153">
        <v>79026.42</v>
      </c>
      <c r="Q144" s="153">
        <v>4309650</v>
      </c>
      <c r="R144" s="153">
        <v>3565458</v>
      </c>
      <c r="S144" s="153">
        <v>82.73</v>
      </c>
      <c r="T144" s="153">
        <v>0</v>
      </c>
      <c r="U144" s="153">
        <v>0</v>
      </c>
      <c r="V144" s="153" t="s">
        <v>24467</v>
      </c>
      <c r="W144" s="153" t="s">
        <v>24468</v>
      </c>
      <c r="X144" s="153" t="s">
        <v>24469</v>
      </c>
      <c r="Y144" s="147" t="s">
        <v>320</v>
      </c>
      <c r="Z144" s="147" t="str">
        <f t="shared" si="2"/>
        <v>Transcriptome101PE</v>
      </c>
      <c r="AA144" s="154">
        <v>0.18181818181818182</v>
      </c>
      <c r="AB144" s="155" t="s">
        <v>30</v>
      </c>
      <c r="AC144" s="155" t="s">
        <v>139</v>
      </c>
      <c r="AD144" s="206"/>
    </row>
    <row r="145" spans="1:30" s="27" customFormat="1" ht="24" customHeight="1">
      <c r="A145" s="139">
        <v>42891</v>
      </c>
      <c r="B145" s="140" t="s">
        <v>21130</v>
      </c>
      <c r="C145" s="141" t="s">
        <v>104</v>
      </c>
      <c r="D145" s="141" t="s">
        <v>31</v>
      </c>
      <c r="E145" s="141" t="s">
        <v>24464</v>
      </c>
      <c r="F145" s="142">
        <v>42888</v>
      </c>
      <c r="G145" s="141" t="s">
        <v>120</v>
      </c>
      <c r="H145" s="141" t="s">
        <v>24470</v>
      </c>
      <c r="I145" s="141">
        <v>2</v>
      </c>
      <c r="J145" s="144" t="s">
        <v>11063</v>
      </c>
      <c r="K145" s="144" t="s">
        <v>24466</v>
      </c>
      <c r="L145" s="141" t="s">
        <v>2973</v>
      </c>
      <c r="M145" s="141" t="s">
        <v>22421</v>
      </c>
      <c r="N145" s="141">
        <v>0</v>
      </c>
      <c r="O145" s="141" t="s">
        <v>33</v>
      </c>
      <c r="P145" s="141">
        <v>78895.03</v>
      </c>
      <c r="Q145" s="141">
        <v>4309650</v>
      </c>
      <c r="R145" s="141">
        <v>3548577</v>
      </c>
      <c r="S145" s="141">
        <v>82.34</v>
      </c>
      <c r="T145" s="141">
        <v>0</v>
      </c>
      <c r="U145" s="141">
        <v>0</v>
      </c>
      <c r="V145" s="141" t="s">
        <v>24471</v>
      </c>
      <c r="W145" s="141" t="s">
        <v>24472</v>
      </c>
      <c r="X145" s="141" t="s">
        <v>23467</v>
      </c>
      <c r="Y145" s="141" t="s">
        <v>320</v>
      </c>
      <c r="Z145" s="141" t="str">
        <f t="shared" si="2"/>
        <v>Transcriptome101PE</v>
      </c>
      <c r="AA145" s="143">
        <v>0.18181818181818182</v>
      </c>
      <c r="AB145" s="143" t="s">
        <v>30</v>
      </c>
      <c r="AC145" s="156" t="s">
        <v>139</v>
      </c>
      <c r="AD145" s="205"/>
    </row>
    <row r="146" spans="1:30" s="27" customFormat="1" ht="24" customHeight="1">
      <c r="A146" s="139">
        <v>42891</v>
      </c>
      <c r="B146" s="140" t="s">
        <v>21130</v>
      </c>
      <c r="C146" s="141" t="s">
        <v>104</v>
      </c>
      <c r="D146" s="141" t="s">
        <v>31</v>
      </c>
      <c r="E146" s="141" t="s">
        <v>24473</v>
      </c>
      <c r="F146" s="142">
        <v>42888</v>
      </c>
      <c r="G146" s="141" t="s">
        <v>120</v>
      </c>
      <c r="H146" s="141" t="s">
        <v>24465</v>
      </c>
      <c r="I146" s="141">
        <v>3</v>
      </c>
      <c r="J146" s="141" t="s">
        <v>7715</v>
      </c>
      <c r="K146" s="141" t="s">
        <v>28</v>
      </c>
      <c r="L146" s="141" t="s">
        <v>2973</v>
      </c>
      <c r="M146" s="141" t="s">
        <v>22421</v>
      </c>
      <c r="N146" s="141">
        <v>0</v>
      </c>
      <c r="O146" s="141" t="s">
        <v>33</v>
      </c>
      <c r="P146" s="141">
        <v>80406.2</v>
      </c>
      <c r="Q146" s="141">
        <v>4309650</v>
      </c>
      <c r="R146" s="141">
        <v>3627904</v>
      </c>
      <c r="S146" s="141">
        <v>84.18</v>
      </c>
      <c r="T146" s="141">
        <v>0</v>
      </c>
      <c r="U146" s="141">
        <v>0</v>
      </c>
      <c r="V146" s="141" t="s">
        <v>24474</v>
      </c>
      <c r="W146" s="141" t="s">
        <v>24475</v>
      </c>
      <c r="X146" s="141" t="s">
        <v>24476</v>
      </c>
      <c r="Y146" s="141" t="s">
        <v>320</v>
      </c>
      <c r="Z146" s="141" t="str">
        <f t="shared" si="2"/>
        <v>Transcriptome101PE</v>
      </c>
      <c r="AA146" s="143">
        <v>0</v>
      </c>
      <c r="AB146" s="143" t="s">
        <v>30</v>
      </c>
      <c r="AC146" s="156" t="s">
        <v>139</v>
      </c>
      <c r="AD146" s="205"/>
    </row>
    <row r="147" spans="1:30" s="27" customFormat="1" ht="24" customHeight="1">
      <c r="A147" s="139">
        <v>42891</v>
      </c>
      <c r="B147" s="140" t="s">
        <v>21130</v>
      </c>
      <c r="C147" s="141" t="s">
        <v>104</v>
      </c>
      <c r="D147" s="141" t="s">
        <v>31</v>
      </c>
      <c r="E147" s="141" t="s">
        <v>24473</v>
      </c>
      <c r="F147" s="142">
        <v>42888</v>
      </c>
      <c r="G147" s="141" t="s">
        <v>120</v>
      </c>
      <c r="H147" s="141" t="s">
        <v>24465</v>
      </c>
      <c r="I147" s="141">
        <v>4</v>
      </c>
      <c r="J147" s="141" t="s">
        <v>7715</v>
      </c>
      <c r="K147" s="141" t="s">
        <v>28</v>
      </c>
      <c r="L147" s="141" t="s">
        <v>2973</v>
      </c>
      <c r="M147" s="141" t="s">
        <v>22421</v>
      </c>
      <c r="N147" s="141">
        <v>0</v>
      </c>
      <c r="O147" s="141" t="s">
        <v>33</v>
      </c>
      <c r="P147" s="141">
        <v>80198.899999999994</v>
      </c>
      <c r="Q147" s="141">
        <v>4309650</v>
      </c>
      <c r="R147" s="141">
        <v>3614545</v>
      </c>
      <c r="S147" s="141">
        <v>83.87</v>
      </c>
      <c r="T147" s="141">
        <v>0</v>
      </c>
      <c r="U147" s="141">
        <v>0</v>
      </c>
      <c r="V147" s="141" t="s">
        <v>24477</v>
      </c>
      <c r="W147" s="141" t="s">
        <v>24478</v>
      </c>
      <c r="X147" s="141" t="s">
        <v>24479</v>
      </c>
      <c r="Y147" s="141" t="s">
        <v>320</v>
      </c>
      <c r="Z147" s="141" t="str">
        <f t="shared" si="2"/>
        <v>Transcriptome101PE</v>
      </c>
      <c r="AA147" s="143">
        <v>0</v>
      </c>
      <c r="AB147" s="143" t="s">
        <v>30</v>
      </c>
      <c r="AC147" s="156" t="s">
        <v>139</v>
      </c>
      <c r="AD147" s="205"/>
    </row>
    <row r="148" spans="1:30" s="27" customFormat="1" ht="24" customHeight="1">
      <c r="A148" s="139">
        <v>42891</v>
      </c>
      <c r="B148" s="140" t="s">
        <v>21130</v>
      </c>
      <c r="C148" s="141" t="s">
        <v>104</v>
      </c>
      <c r="D148" s="141" t="s">
        <v>31</v>
      </c>
      <c r="E148" s="141" t="s">
        <v>24480</v>
      </c>
      <c r="F148" s="142">
        <v>42888</v>
      </c>
      <c r="G148" s="141" t="s">
        <v>120</v>
      </c>
      <c r="H148" s="141" t="s">
        <v>24465</v>
      </c>
      <c r="I148" s="141">
        <v>5</v>
      </c>
      <c r="J148" s="141" t="s">
        <v>7715</v>
      </c>
      <c r="K148" s="141" t="s">
        <v>28</v>
      </c>
      <c r="L148" s="141" t="s">
        <v>2973</v>
      </c>
      <c r="M148" s="141" t="s">
        <v>22443</v>
      </c>
      <c r="N148" s="141">
        <v>0</v>
      </c>
      <c r="O148" s="141" t="s">
        <v>33</v>
      </c>
      <c r="P148" s="141">
        <v>77903.42</v>
      </c>
      <c r="Q148" s="141">
        <v>4309650</v>
      </c>
      <c r="R148" s="141">
        <v>3557283</v>
      </c>
      <c r="S148" s="141">
        <v>82.54</v>
      </c>
      <c r="T148" s="141">
        <v>0</v>
      </c>
      <c r="U148" s="141">
        <v>0</v>
      </c>
      <c r="V148" s="141" t="s">
        <v>4060</v>
      </c>
      <c r="W148" s="141" t="s">
        <v>8226</v>
      </c>
      <c r="X148" s="141" t="s">
        <v>24481</v>
      </c>
      <c r="Y148" s="141" t="s">
        <v>320</v>
      </c>
      <c r="Z148" s="141" t="str">
        <f t="shared" si="2"/>
        <v>Transcriptome101PE</v>
      </c>
      <c r="AA148" s="143">
        <v>0</v>
      </c>
      <c r="AB148" s="143" t="s">
        <v>30</v>
      </c>
      <c r="AC148" s="156" t="s">
        <v>139</v>
      </c>
      <c r="AD148" s="205"/>
    </row>
    <row r="149" spans="1:30" s="27" customFormat="1" ht="24" customHeight="1">
      <c r="A149" s="139">
        <v>42891</v>
      </c>
      <c r="B149" s="140" t="s">
        <v>21130</v>
      </c>
      <c r="C149" s="141" t="s">
        <v>104</v>
      </c>
      <c r="D149" s="141" t="s">
        <v>31</v>
      </c>
      <c r="E149" s="141" t="s">
        <v>24480</v>
      </c>
      <c r="F149" s="142">
        <v>42888</v>
      </c>
      <c r="G149" s="141" t="s">
        <v>120</v>
      </c>
      <c r="H149" s="141" t="s">
        <v>24465</v>
      </c>
      <c r="I149" s="141">
        <v>6</v>
      </c>
      <c r="J149" s="141" t="s">
        <v>7715</v>
      </c>
      <c r="K149" s="141" t="s">
        <v>28</v>
      </c>
      <c r="L149" s="141" t="s">
        <v>2973</v>
      </c>
      <c r="M149" s="141" t="s">
        <v>22443</v>
      </c>
      <c r="N149" s="141">
        <v>0</v>
      </c>
      <c r="O149" s="141" t="s">
        <v>33</v>
      </c>
      <c r="P149" s="141">
        <v>77932.210000000006</v>
      </c>
      <c r="Q149" s="141">
        <v>4309650</v>
      </c>
      <c r="R149" s="141">
        <v>3561622</v>
      </c>
      <c r="S149" s="141">
        <v>82.64</v>
      </c>
      <c r="T149" s="141">
        <v>0</v>
      </c>
      <c r="U149" s="141">
        <v>0</v>
      </c>
      <c r="V149" s="141" t="s">
        <v>24482</v>
      </c>
      <c r="W149" s="141" t="s">
        <v>24483</v>
      </c>
      <c r="X149" s="141" t="s">
        <v>23170</v>
      </c>
      <c r="Y149" s="141" t="s">
        <v>320</v>
      </c>
      <c r="Z149" s="141" t="str">
        <f t="shared" si="2"/>
        <v>Transcriptome101PE</v>
      </c>
      <c r="AA149" s="143">
        <v>0</v>
      </c>
      <c r="AB149" s="143" t="s">
        <v>30</v>
      </c>
      <c r="AC149" s="156" t="s">
        <v>139</v>
      </c>
      <c r="AD149" s="205"/>
    </row>
    <row r="150" spans="1:30" s="27" customFormat="1" ht="24" customHeight="1">
      <c r="A150" s="139">
        <v>42891</v>
      </c>
      <c r="B150" s="140" t="s">
        <v>24484</v>
      </c>
      <c r="C150" s="141">
        <v>0</v>
      </c>
      <c r="D150" s="141" t="s">
        <v>31</v>
      </c>
      <c r="E150" s="141" t="s">
        <v>24485</v>
      </c>
      <c r="F150" s="142">
        <v>42888</v>
      </c>
      <c r="G150" s="141" t="s">
        <v>120</v>
      </c>
      <c r="H150" s="141" t="s">
        <v>24465</v>
      </c>
      <c r="I150" s="141">
        <v>7</v>
      </c>
      <c r="J150" s="141" t="s">
        <v>7715</v>
      </c>
      <c r="K150" s="141" t="s">
        <v>28</v>
      </c>
      <c r="L150" s="141" t="s">
        <v>2973</v>
      </c>
      <c r="M150" s="141" t="s">
        <v>22421</v>
      </c>
      <c r="N150" s="141">
        <v>0</v>
      </c>
      <c r="O150" s="141" t="s">
        <v>33</v>
      </c>
      <c r="P150" s="141">
        <v>77102.48</v>
      </c>
      <c r="Q150" s="141">
        <v>4309650</v>
      </c>
      <c r="R150" s="141">
        <v>3470811</v>
      </c>
      <c r="S150" s="141">
        <v>80.540000000000006</v>
      </c>
      <c r="T150" s="141">
        <v>0</v>
      </c>
      <c r="U150" s="141">
        <v>0</v>
      </c>
      <c r="V150" s="141" t="s">
        <v>24486</v>
      </c>
      <c r="W150" s="141" t="s">
        <v>3258</v>
      </c>
      <c r="X150" s="141" t="s">
        <v>24487</v>
      </c>
      <c r="Y150" s="141" t="s">
        <v>320</v>
      </c>
      <c r="Z150" s="141" t="str">
        <f t="shared" si="2"/>
        <v>0101PE</v>
      </c>
      <c r="AA150" s="143">
        <v>0</v>
      </c>
      <c r="AB150" s="143" t="s">
        <v>30</v>
      </c>
      <c r="AC150" s="156" t="s">
        <v>139</v>
      </c>
      <c r="AD150" s="205"/>
    </row>
    <row r="151" spans="1:30" s="27" customFormat="1" ht="24" customHeight="1">
      <c r="A151" s="139">
        <v>42891</v>
      </c>
      <c r="B151" s="140" t="s">
        <v>24488</v>
      </c>
      <c r="C151" s="141" t="s">
        <v>104</v>
      </c>
      <c r="D151" s="141" t="s">
        <v>31</v>
      </c>
      <c r="E151" s="141" t="s">
        <v>24489</v>
      </c>
      <c r="F151" s="142">
        <v>42888</v>
      </c>
      <c r="G151" s="141" t="s">
        <v>120</v>
      </c>
      <c r="H151" s="141" t="s">
        <v>24465</v>
      </c>
      <c r="I151" s="141">
        <v>8</v>
      </c>
      <c r="J151" s="141" t="s">
        <v>7715</v>
      </c>
      <c r="K151" s="141" t="s">
        <v>28</v>
      </c>
      <c r="L151" s="141" t="s">
        <v>2973</v>
      </c>
      <c r="M151" s="141" t="s">
        <v>22421</v>
      </c>
      <c r="N151" s="141">
        <v>0</v>
      </c>
      <c r="O151" s="141" t="s">
        <v>33</v>
      </c>
      <c r="P151" s="141">
        <v>79717.919999999998</v>
      </c>
      <c r="Q151" s="141">
        <v>4309650</v>
      </c>
      <c r="R151" s="141">
        <v>3585737</v>
      </c>
      <c r="S151" s="141">
        <v>83.2</v>
      </c>
      <c r="T151" s="141">
        <v>0</v>
      </c>
      <c r="U151" s="141">
        <v>0</v>
      </c>
      <c r="V151" s="141" t="s">
        <v>13485</v>
      </c>
      <c r="W151" s="141" t="s">
        <v>24490</v>
      </c>
      <c r="X151" s="141" t="s">
        <v>24491</v>
      </c>
      <c r="Y151" s="141" t="s">
        <v>320</v>
      </c>
      <c r="Z151" s="141" t="str">
        <f t="shared" si="2"/>
        <v>Transcriptome101PE</v>
      </c>
      <c r="AA151" s="143">
        <v>0</v>
      </c>
      <c r="AB151" s="143" t="s">
        <v>30</v>
      </c>
      <c r="AC151" s="156" t="s">
        <v>139</v>
      </c>
      <c r="AD151" s="205"/>
    </row>
    <row r="152" spans="1:30" ht="24" customHeight="1">
      <c r="A152" s="219">
        <v>42892</v>
      </c>
      <c r="B152" s="218" t="s">
        <v>24253</v>
      </c>
      <c r="C152" s="147">
        <v>0</v>
      </c>
      <c r="D152" s="147" t="s">
        <v>309</v>
      </c>
      <c r="E152" s="219" t="s">
        <v>24257</v>
      </c>
      <c r="F152" s="219">
        <v>42890</v>
      </c>
      <c r="G152" s="135" t="s">
        <v>6986</v>
      </c>
      <c r="H152" s="147" t="s">
        <v>24251</v>
      </c>
      <c r="I152" s="147">
        <v>1</v>
      </c>
      <c r="J152" s="215" t="s">
        <v>134</v>
      </c>
      <c r="K152" s="219" t="s">
        <v>24250</v>
      </c>
      <c r="L152" s="216" t="s">
        <v>350</v>
      </c>
      <c r="M152" s="219"/>
      <c r="N152" s="215">
        <v>0</v>
      </c>
      <c r="O152" s="135" t="s">
        <v>33</v>
      </c>
      <c r="P152" s="215">
        <v>36169.24</v>
      </c>
      <c r="Q152" s="215">
        <v>3295608</v>
      </c>
      <c r="R152" s="135">
        <v>3092203</v>
      </c>
      <c r="S152" s="135">
        <v>93.9</v>
      </c>
      <c r="T152" s="215">
        <v>0</v>
      </c>
      <c r="U152" s="215">
        <v>0</v>
      </c>
      <c r="V152" s="215" t="s">
        <v>24256</v>
      </c>
      <c r="W152" s="135" t="s">
        <v>24255</v>
      </c>
      <c r="X152" s="219" t="s">
        <v>24254</v>
      </c>
      <c r="Y152" s="147" t="s">
        <v>320</v>
      </c>
      <c r="Z152" s="147" t="str">
        <f t="shared" si="2"/>
        <v>0101PE</v>
      </c>
      <c r="AA152" s="261">
        <v>0.27777777777777779</v>
      </c>
      <c r="AB152" s="213" t="s">
        <v>2544</v>
      </c>
      <c r="AC152" s="213" t="s">
        <v>16125</v>
      </c>
      <c r="AD152" s="218"/>
    </row>
    <row r="153" spans="1:30" ht="24" customHeight="1">
      <c r="A153" s="211">
        <v>42892</v>
      </c>
      <c r="B153" s="210" t="s">
        <v>24253</v>
      </c>
      <c r="C153" s="141">
        <v>0</v>
      </c>
      <c r="D153" s="141" t="s">
        <v>309</v>
      </c>
      <c r="E153" s="210" t="s">
        <v>24252</v>
      </c>
      <c r="F153" s="151">
        <v>42890</v>
      </c>
      <c r="G153" s="141" t="s">
        <v>3074</v>
      </c>
      <c r="H153" s="208" t="s">
        <v>24251</v>
      </c>
      <c r="I153" s="141">
        <v>2</v>
      </c>
      <c r="J153" s="220" t="s">
        <v>134</v>
      </c>
      <c r="K153" s="293" t="s">
        <v>24250</v>
      </c>
      <c r="L153" s="208" t="s">
        <v>3058</v>
      </c>
      <c r="M153" s="141"/>
      <c r="N153" s="208">
        <v>0</v>
      </c>
      <c r="O153" s="141" t="s">
        <v>33</v>
      </c>
      <c r="P153" s="141">
        <v>36651.89</v>
      </c>
      <c r="Q153" s="141">
        <v>3345665</v>
      </c>
      <c r="R153" s="141">
        <v>3139855</v>
      </c>
      <c r="S153" s="208">
        <v>94</v>
      </c>
      <c r="T153" s="208">
        <v>0</v>
      </c>
      <c r="U153" s="208">
        <v>0</v>
      </c>
      <c r="V153" s="141" t="s">
        <v>24249</v>
      </c>
      <c r="W153" s="141" t="s">
        <v>24248</v>
      </c>
      <c r="X153" s="208" t="s">
        <v>24247</v>
      </c>
      <c r="Y153" s="141" t="s">
        <v>320</v>
      </c>
      <c r="Z153" s="141" t="str">
        <f t="shared" si="2"/>
        <v>0101PE</v>
      </c>
      <c r="AA153" s="260">
        <v>0.27777777777777779</v>
      </c>
      <c r="AB153" s="207" t="s">
        <v>2544</v>
      </c>
      <c r="AC153" s="207" t="s">
        <v>16125</v>
      </c>
      <c r="AD153" s="141"/>
    </row>
    <row r="154" spans="1:30" s="27" customFormat="1" ht="24" customHeight="1">
      <c r="A154" s="133">
        <v>42892</v>
      </c>
      <c r="B154" s="152" t="s">
        <v>23471</v>
      </c>
      <c r="C154" s="153" t="s">
        <v>104</v>
      </c>
      <c r="D154" s="153" t="s">
        <v>31</v>
      </c>
      <c r="E154" s="153" t="s">
        <v>24492</v>
      </c>
      <c r="F154" s="133">
        <v>42889</v>
      </c>
      <c r="G154" s="153" t="s">
        <v>135</v>
      </c>
      <c r="H154" s="153" t="s">
        <v>24493</v>
      </c>
      <c r="I154" s="153">
        <v>1</v>
      </c>
      <c r="J154" s="153" t="s">
        <v>7715</v>
      </c>
      <c r="K154" s="153" t="s">
        <v>28</v>
      </c>
      <c r="L154" s="153" t="s">
        <v>2973</v>
      </c>
      <c r="M154" s="153" t="s">
        <v>22421</v>
      </c>
      <c r="N154" s="153">
        <v>0</v>
      </c>
      <c r="O154" s="153" t="s">
        <v>33</v>
      </c>
      <c r="P154" s="153">
        <v>83893.71</v>
      </c>
      <c r="Q154" s="153">
        <v>4309650</v>
      </c>
      <c r="R154" s="153">
        <v>3768711</v>
      </c>
      <c r="S154" s="153">
        <v>87.45</v>
      </c>
      <c r="T154" s="153">
        <v>0</v>
      </c>
      <c r="U154" s="153">
        <v>0</v>
      </c>
      <c r="V154" s="153" t="s">
        <v>24494</v>
      </c>
      <c r="W154" s="153" t="s">
        <v>24495</v>
      </c>
      <c r="X154" s="153" t="s">
        <v>24496</v>
      </c>
      <c r="Y154" s="147" t="s">
        <v>320</v>
      </c>
      <c r="Z154" s="147" t="str">
        <f t="shared" si="2"/>
        <v>Transcriptome101PE</v>
      </c>
      <c r="AA154" s="154">
        <v>0</v>
      </c>
      <c r="AB154" s="155" t="s">
        <v>30</v>
      </c>
      <c r="AC154" s="155" t="s">
        <v>139</v>
      </c>
      <c r="AD154" s="206"/>
    </row>
    <row r="155" spans="1:30" s="27" customFormat="1" ht="24" customHeight="1">
      <c r="A155" s="139">
        <v>42892</v>
      </c>
      <c r="B155" s="140" t="s">
        <v>23477</v>
      </c>
      <c r="C155" s="141" t="s">
        <v>104</v>
      </c>
      <c r="D155" s="141" t="s">
        <v>31</v>
      </c>
      <c r="E155" s="141" t="s">
        <v>24492</v>
      </c>
      <c r="F155" s="142">
        <v>42889</v>
      </c>
      <c r="G155" s="141" t="s">
        <v>135</v>
      </c>
      <c r="H155" s="141" t="s">
        <v>24493</v>
      </c>
      <c r="I155" s="141">
        <v>2</v>
      </c>
      <c r="J155" s="141" t="s">
        <v>7715</v>
      </c>
      <c r="K155" s="141" t="s">
        <v>28</v>
      </c>
      <c r="L155" s="141" t="s">
        <v>2973</v>
      </c>
      <c r="M155" s="141" t="s">
        <v>22421</v>
      </c>
      <c r="N155" s="141">
        <v>0</v>
      </c>
      <c r="O155" s="141" t="s">
        <v>33</v>
      </c>
      <c r="P155" s="141">
        <v>81978.100000000006</v>
      </c>
      <c r="Q155" s="141">
        <v>4309650</v>
      </c>
      <c r="R155" s="141">
        <v>3682271</v>
      </c>
      <c r="S155" s="141">
        <v>85.44</v>
      </c>
      <c r="T155" s="141">
        <v>0</v>
      </c>
      <c r="U155" s="141">
        <v>0</v>
      </c>
      <c r="V155" s="141" t="s">
        <v>24497</v>
      </c>
      <c r="W155" s="141" t="s">
        <v>24498</v>
      </c>
      <c r="X155" s="141" t="s">
        <v>24499</v>
      </c>
      <c r="Y155" s="141" t="s">
        <v>320</v>
      </c>
      <c r="Z155" s="141" t="str">
        <f t="shared" si="2"/>
        <v>Transcriptome101PE</v>
      </c>
      <c r="AA155" s="143">
        <v>0</v>
      </c>
      <c r="AB155" s="143" t="s">
        <v>30</v>
      </c>
      <c r="AC155" s="156" t="s">
        <v>139</v>
      </c>
      <c r="AD155" s="205"/>
    </row>
    <row r="156" spans="1:30" s="27" customFormat="1" ht="24" customHeight="1">
      <c r="A156" s="139">
        <v>42892</v>
      </c>
      <c r="B156" s="140" t="s">
        <v>22411</v>
      </c>
      <c r="C156" s="141" t="s">
        <v>104</v>
      </c>
      <c r="D156" s="141" t="s">
        <v>31</v>
      </c>
      <c r="E156" s="141" t="s">
        <v>24500</v>
      </c>
      <c r="F156" s="142">
        <v>42889</v>
      </c>
      <c r="G156" s="141" t="s">
        <v>135</v>
      </c>
      <c r="H156" s="141" t="s">
        <v>24493</v>
      </c>
      <c r="I156" s="141">
        <v>3</v>
      </c>
      <c r="J156" s="141" t="s">
        <v>7715</v>
      </c>
      <c r="K156" s="141" t="s">
        <v>28</v>
      </c>
      <c r="L156" s="141" t="s">
        <v>2973</v>
      </c>
      <c r="M156" s="141" t="s">
        <v>22421</v>
      </c>
      <c r="N156" s="141">
        <v>0</v>
      </c>
      <c r="O156" s="141" t="s">
        <v>33</v>
      </c>
      <c r="P156" s="141">
        <v>82150.53</v>
      </c>
      <c r="Q156" s="141">
        <v>4309650</v>
      </c>
      <c r="R156" s="141">
        <v>3708062</v>
      </c>
      <c r="S156" s="141">
        <v>86.04</v>
      </c>
      <c r="T156" s="141">
        <v>0</v>
      </c>
      <c r="U156" s="141">
        <v>0</v>
      </c>
      <c r="V156" s="141" t="s">
        <v>24501</v>
      </c>
      <c r="W156" s="141" t="s">
        <v>24502</v>
      </c>
      <c r="X156" s="141" t="s">
        <v>24503</v>
      </c>
      <c r="Y156" s="141" t="s">
        <v>320</v>
      </c>
      <c r="Z156" s="141" t="str">
        <f t="shared" si="2"/>
        <v>Transcriptome101PE</v>
      </c>
      <c r="AA156" s="143">
        <v>0</v>
      </c>
      <c r="AB156" s="143" t="s">
        <v>30</v>
      </c>
      <c r="AC156" s="156" t="s">
        <v>139</v>
      </c>
      <c r="AD156" s="205"/>
    </row>
    <row r="157" spans="1:30" s="27" customFormat="1" ht="24" customHeight="1">
      <c r="A157" s="139">
        <v>42892</v>
      </c>
      <c r="B157" s="140" t="s">
        <v>22411</v>
      </c>
      <c r="C157" s="141" t="s">
        <v>104</v>
      </c>
      <c r="D157" s="141" t="s">
        <v>31</v>
      </c>
      <c r="E157" s="141" t="s">
        <v>24500</v>
      </c>
      <c r="F157" s="142">
        <v>42889</v>
      </c>
      <c r="G157" s="141" t="s">
        <v>135</v>
      </c>
      <c r="H157" s="141" t="s">
        <v>24493</v>
      </c>
      <c r="I157" s="141">
        <v>4</v>
      </c>
      <c r="J157" s="141" t="s">
        <v>7715</v>
      </c>
      <c r="K157" s="141" t="s">
        <v>28</v>
      </c>
      <c r="L157" s="141" t="s">
        <v>2973</v>
      </c>
      <c r="M157" s="141" t="s">
        <v>22421</v>
      </c>
      <c r="N157" s="141">
        <v>0</v>
      </c>
      <c r="O157" s="141" t="s">
        <v>33</v>
      </c>
      <c r="P157" s="141">
        <v>81389.539999999994</v>
      </c>
      <c r="Q157" s="141">
        <v>4309650</v>
      </c>
      <c r="R157" s="141">
        <v>3672844</v>
      </c>
      <c r="S157" s="141">
        <v>85.22</v>
      </c>
      <c r="T157" s="141">
        <v>0</v>
      </c>
      <c r="U157" s="141">
        <v>0</v>
      </c>
      <c r="V157" s="141" t="s">
        <v>24504</v>
      </c>
      <c r="W157" s="141" t="s">
        <v>24505</v>
      </c>
      <c r="X157" s="141" t="s">
        <v>24506</v>
      </c>
      <c r="Y157" s="141" t="s">
        <v>320</v>
      </c>
      <c r="Z157" s="141" t="str">
        <f t="shared" si="2"/>
        <v>Transcriptome101PE</v>
      </c>
      <c r="AA157" s="143">
        <v>0</v>
      </c>
      <c r="AB157" s="143" t="s">
        <v>30</v>
      </c>
      <c r="AC157" s="156" t="s">
        <v>139</v>
      </c>
      <c r="AD157" s="205"/>
    </row>
    <row r="158" spans="1:30" s="27" customFormat="1" ht="24" customHeight="1">
      <c r="A158" s="139">
        <v>42892</v>
      </c>
      <c r="B158" s="140" t="s">
        <v>23477</v>
      </c>
      <c r="C158" s="141" t="s">
        <v>104</v>
      </c>
      <c r="D158" s="141" t="s">
        <v>31</v>
      </c>
      <c r="E158" s="141" t="s">
        <v>24507</v>
      </c>
      <c r="F158" s="142">
        <v>42889</v>
      </c>
      <c r="G158" s="141" t="s">
        <v>135</v>
      </c>
      <c r="H158" s="141" t="s">
        <v>24493</v>
      </c>
      <c r="I158" s="141">
        <v>5</v>
      </c>
      <c r="J158" s="141" t="s">
        <v>7715</v>
      </c>
      <c r="K158" s="141" t="s">
        <v>28</v>
      </c>
      <c r="L158" s="141" t="s">
        <v>2973</v>
      </c>
      <c r="M158" s="141" t="s">
        <v>22443</v>
      </c>
      <c r="N158" s="141">
        <v>0</v>
      </c>
      <c r="O158" s="141" t="s">
        <v>33</v>
      </c>
      <c r="P158" s="141">
        <v>80264.91</v>
      </c>
      <c r="Q158" s="141">
        <v>4309650</v>
      </c>
      <c r="R158" s="141">
        <v>3661330</v>
      </c>
      <c r="S158" s="141">
        <v>84.96</v>
      </c>
      <c r="T158" s="141">
        <v>0</v>
      </c>
      <c r="U158" s="141">
        <v>0</v>
      </c>
      <c r="V158" s="141" t="s">
        <v>24508</v>
      </c>
      <c r="W158" s="141" t="s">
        <v>24509</v>
      </c>
      <c r="X158" s="141" t="s">
        <v>24510</v>
      </c>
      <c r="Y158" s="141" t="s">
        <v>320</v>
      </c>
      <c r="Z158" s="141" t="str">
        <f t="shared" si="2"/>
        <v>Transcriptome101PE</v>
      </c>
      <c r="AA158" s="143">
        <v>0</v>
      </c>
      <c r="AB158" s="143" t="s">
        <v>30</v>
      </c>
      <c r="AC158" s="156" t="s">
        <v>139</v>
      </c>
      <c r="AD158" s="205"/>
    </row>
    <row r="159" spans="1:30" s="27" customFormat="1" ht="24" customHeight="1">
      <c r="A159" s="139">
        <v>42892</v>
      </c>
      <c r="B159" s="140" t="s">
        <v>23477</v>
      </c>
      <c r="C159" s="141" t="s">
        <v>104</v>
      </c>
      <c r="D159" s="141" t="s">
        <v>31</v>
      </c>
      <c r="E159" s="141" t="s">
        <v>24507</v>
      </c>
      <c r="F159" s="142">
        <v>42889</v>
      </c>
      <c r="G159" s="141" t="s">
        <v>135</v>
      </c>
      <c r="H159" s="141" t="s">
        <v>24493</v>
      </c>
      <c r="I159" s="141">
        <v>6</v>
      </c>
      <c r="J159" s="141" t="s">
        <v>7715</v>
      </c>
      <c r="K159" s="141" t="s">
        <v>28</v>
      </c>
      <c r="L159" s="141" t="s">
        <v>2973</v>
      </c>
      <c r="M159" s="141" t="s">
        <v>22443</v>
      </c>
      <c r="N159" s="141">
        <v>0</v>
      </c>
      <c r="O159" s="141" t="s">
        <v>33</v>
      </c>
      <c r="P159" s="141">
        <v>81121.679999999993</v>
      </c>
      <c r="Q159" s="141">
        <v>4309650</v>
      </c>
      <c r="R159" s="141">
        <v>3701558</v>
      </c>
      <c r="S159" s="141">
        <v>85.89</v>
      </c>
      <c r="T159" s="141">
        <v>0</v>
      </c>
      <c r="U159" s="141">
        <v>0</v>
      </c>
      <c r="V159" s="141" t="s">
        <v>24511</v>
      </c>
      <c r="W159" s="141" t="s">
        <v>24512</v>
      </c>
      <c r="X159" s="141" t="s">
        <v>24513</v>
      </c>
      <c r="Y159" s="141" t="s">
        <v>320</v>
      </c>
      <c r="Z159" s="141" t="str">
        <f t="shared" si="2"/>
        <v>Transcriptome101PE</v>
      </c>
      <c r="AA159" s="143">
        <v>0</v>
      </c>
      <c r="AB159" s="143" t="s">
        <v>30</v>
      </c>
      <c r="AC159" s="156" t="s">
        <v>139</v>
      </c>
      <c r="AD159" s="205"/>
    </row>
    <row r="160" spans="1:30" s="27" customFormat="1" ht="24" customHeight="1">
      <c r="A160" s="139">
        <v>42892</v>
      </c>
      <c r="B160" s="140" t="s">
        <v>23477</v>
      </c>
      <c r="C160" s="141" t="s">
        <v>104</v>
      </c>
      <c r="D160" s="141" t="s">
        <v>31</v>
      </c>
      <c r="E160" s="141" t="s">
        <v>24514</v>
      </c>
      <c r="F160" s="142">
        <v>42889</v>
      </c>
      <c r="G160" s="141" t="s">
        <v>135</v>
      </c>
      <c r="H160" s="141" t="s">
        <v>24493</v>
      </c>
      <c r="I160" s="141">
        <v>7</v>
      </c>
      <c r="J160" s="141" t="s">
        <v>7715</v>
      </c>
      <c r="K160" s="141" t="s">
        <v>28</v>
      </c>
      <c r="L160" s="141" t="s">
        <v>2973</v>
      </c>
      <c r="M160" s="141" t="s">
        <v>22421</v>
      </c>
      <c r="N160" s="141">
        <v>0</v>
      </c>
      <c r="O160" s="141" t="s">
        <v>33</v>
      </c>
      <c r="P160" s="141">
        <v>80636.05</v>
      </c>
      <c r="Q160" s="141">
        <v>4309650</v>
      </c>
      <c r="R160" s="141">
        <v>3635670</v>
      </c>
      <c r="S160" s="141">
        <v>84.36</v>
      </c>
      <c r="T160" s="141">
        <v>0</v>
      </c>
      <c r="U160" s="141">
        <v>0</v>
      </c>
      <c r="V160" s="141" t="s">
        <v>24515</v>
      </c>
      <c r="W160" s="141" t="s">
        <v>24516</v>
      </c>
      <c r="X160" s="141" t="s">
        <v>24517</v>
      </c>
      <c r="Y160" s="141" t="s">
        <v>320</v>
      </c>
      <c r="Z160" s="141" t="str">
        <f t="shared" si="2"/>
        <v>Transcriptome101PE</v>
      </c>
      <c r="AA160" s="143">
        <v>0</v>
      </c>
      <c r="AB160" s="143" t="s">
        <v>30</v>
      </c>
      <c r="AC160" s="156" t="s">
        <v>139</v>
      </c>
      <c r="AD160" s="205"/>
    </row>
    <row r="161" spans="1:30" s="27" customFormat="1" ht="24" customHeight="1">
      <c r="A161" s="139">
        <v>42892</v>
      </c>
      <c r="B161" s="140" t="s">
        <v>23477</v>
      </c>
      <c r="C161" s="141" t="s">
        <v>104</v>
      </c>
      <c r="D161" s="141" t="s">
        <v>31</v>
      </c>
      <c r="E161" s="141" t="s">
        <v>24514</v>
      </c>
      <c r="F161" s="142">
        <v>42889</v>
      </c>
      <c r="G161" s="141" t="s">
        <v>135</v>
      </c>
      <c r="H161" s="141" t="s">
        <v>24493</v>
      </c>
      <c r="I161" s="141">
        <v>8</v>
      </c>
      <c r="J161" s="141" t="s">
        <v>7715</v>
      </c>
      <c r="K161" s="141" t="s">
        <v>28</v>
      </c>
      <c r="L161" s="141" t="s">
        <v>2973</v>
      </c>
      <c r="M161" s="141" t="s">
        <v>22421</v>
      </c>
      <c r="N161" s="141">
        <v>0</v>
      </c>
      <c r="O161" s="141" t="s">
        <v>33</v>
      </c>
      <c r="P161" s="141">
        <v>80145.070000000007</v>
      </c>
      <c r="Q161" s="141">
        <v>4309650</v>
      </c>
      <c r="R161" s="141">
        <v>3625103</v>
      </c>
      <c r="S161" s="141">
        <v>84.12</v>
      </c>
      <c r="T161" s="141">
        <v>0</v>
      </c>
      <c r="U161" s="141">
        <v>0</v>
      </c>
      <c r="V161" s="141" t="s">
        <v>24518</v>
      </c>
      <c r="W161" s="141" t="s">
        <v>24519</v>
      </c>
      <c r="X161" s="141" t="s">
        <v>24520</v>
      </c>
      <c r="Y161" s="141" t="s">
        <v>320</v>
      </c>
      <c r="Z161" s="141" t="str">
        <f t="shared" si="2"/>
        <v>Transcriptome101PE</v>
      </c>
      <c r="AA161" s="143">
        <v>0</v>
      </c>
      <c r="AB161" s="143" t="s">
        <v>30</v>
      </c>
      <c r="AC161" s="156" t="s">
        <v>139</v>
      </c>
      <c r="AD161" s="205"/>
    </row>
    <row r="162" spans="1:30" s="27" customFormat="1" ht="24" customHeight="1">
      <c r="A162" s="133">
        <v>42892</v>
      </c>
      <c r="B162" s="152" t="s">
        <v>21130</v>
      </c>
      <c r="C162" s="153" t="s">
        <v>104</v>
      </c>
      <c r="D162" s="153" t="s">
        <v>31</v>
      </c>
      <c r="E162" s="153" t="s">
        <v>24521</v>
      </c>
      <c r="F162" s="133">
        <v>42871</v>
      </c>
      <c r="G162" s="153" t="s">
        <v>120</v>
      </c>
      <c r="H162" s="153" t="s">
        <v>24522</v>
      </c>
      <c r="I162" s="153">
        <v>1</v>
      </c>
      <c r="J162" s="153" t="s">
        <v>7715</v>
      </c>
      <c r="K162" s="153" t="s">
        <v>28</v>
      </c>
      <c r="L162" s="153">
        <v>0</v>
      </c>
      <c r="M162" s="153" t="s">
        <v>19781</v>
      </c>
      <c r="N162" s="153">
        <v>0</v>
      </c>
      <c r="O162" s="153" t="s">
        <v>33</v>
      </c>
      <c r="P162" s="153">
        <v>77421.38</v>
      </c>
      <c r="Q162" s="153">
        <v>4309650</v>
      </c>
      <c r="R162" s="153">
        <v>3492228</v>
      </c>
      <c r="S162" s="153">
        <v>81.03</v>
      </c>
      <c r="T162" s="153">
        <v>0</v>
      </c>
      <c r="U162" s="153">
        <v>0</v>
      </c>
      <c r="V162" s="153" t="s">
        <v>24523</v>
      </c>
      <c r="W162" s="153" t="s">
        <v>24524</v>
      </c>
      <c r="X162" s="153" t="s">
        <v>24525</v>
      </c>
      <c r="Y162" s="147" t="s">
        <v>320</v>
      </c>
      <c r="Z162" s="147" t="str">
        <f t="shared" si="2"/>
        <v>Transcriptome101PE</v>
      </c>
      <c r="AA162" s="154">
        <v>0</v>
      </c>
      <c r="AB162" s="155" t="s">
        <v>30</v>
      </c>
      <c r="AC162" s="155" t="s">
        <v>139</v>
      </c>
      <c r="AD162" s="206"/>
    </row>
    <row r="163" spans="1:30" s="27" customFormat="1" ht="24" customHeight="1">
      <c r="A163" s="139">
        <v>42892</v>
      </c>
      <c r="B163" s="140" t="s">
        <v>21130</v>
      </c>
      <c r="C163" s="141" t="s">
        <v>104</v>
      </c>
      <c r="D163" s="141" t="s">
        <v>31</v>
      </c>
      <c r="E163" s="141" t="s">
        <v>24521</v>
      </c>
      <c r="F163" s="142">
        <v>42871</v>
      </c>
      <c r="G163" s="141" t="s">
        <v>120</v>
      </c>
      <c r="H163" s="141" t="s">
        <v>24522</v>
      </c>
      <c r="I163" s="141">
        <v>2</v>
      </c>
      <c r="J163" s="141" t="s">
        <v>7715</v>
      </c>
      <c r="K163" s="141" t="s">
        <v>28</v>
      </c>
      <c r="L163" s="141">
        <v>0</v>
      </c>
      <c r="M163" s="141" t="s">
        <v>19781</v>
      </c>
      <c r="N163" s="141">
        <v>0</v>
      </c>
      <c r="O163" s="141" t="s">
        <v>33</v>
      </c>
      <c r="P163" s="141">
        <v>77065.7</v>
      </c>
      <c r="Q163" s="141">
        <v>4309650</v>
      </c>
      <c r="R163" s="141">
        <v>3471196</v>
      </c>
      <c r="S163" s="141">
        <v>80.540000000000006</v>
      </c>
      <c r="T163" s="141">
        <v>0</v>
      </c>
      <c r="U163" s="141">
        <v>0</v>
      </c>
      <c r="V163" s="141" t="s">
        <v>24526</v>
      </c>
      <c r="W163" s="141" t="s">
        <v>24527</v>
      </c>
      <c r="X163" s="141" t="s">
        <v>24528</v>
      </c>
      <c r="Y163" s="141" t="s">
        <v>320</v>
      </c>
      <c r="Z163" s="141" t="str">
        <f t="shared" si="2"/>
        <v>Transcriptome101PE</v>
      </c>
      <c r="AA163" s="143">
        <v>0</v>
      </c>
      <c r="AB163" s="143" t="s">
        <v>30</v>
      </c>
      <c r="AC163" s="156" t="s">
        <v>139</v>
      </c>
      <c r="AD163" s="205"/>
    </row>
    <row r="164" spans="1:30" s="27" customFormat="1" ht="24" customHeight="1">
      <c r="A164" s="139">
        <v>42892</v>
      </c>
      <c r="B164" s="140" t="s">
        <v>21130</v>
      </c>
      <c r="C164" s="141" t="s">
        <v>104</v>
      </c>
      <c r="D164" s="141" t="s">
        <v>31</v>
      </c>
      <c r="E164" s="141" t="s">
        <v>24529</v>
      </c>
      <c r="F164" s="142">
        <v>42871</v>
      </c>
      <c r="G164" s="141" t="s">
        <v>120</v>
      </c>
      <c r="H164" s="141" t="s">
        <v>24530</v>
      </c>
      <c r="I164" s="141">
        <v>3</v>
      </c>
      <c r="J164" s="141" t="s">
        <v>7715</v>
      </c>
      <c r="K164" s="141" t="s">
        <v>28</v>
      </c>
      <c r="L164" s="141">
        <v>0</v>
      </c>
      <c r="M164" s="141" t="s">
        <v>19781</v>
      </c>
      <c r="N164" s="141">
        <v>0</v>
      </c>
      <c r="O164" s="141" t="s">
        <v>33</v>
      </c>
      <c r="P164" s="141">
        <v>77100.649999999994</v>
      </c>
      <c r="Q164" s="141">
        <v>4309650</v>
      </c>
      <c r="R164" s="141">
        <v>3472431</v>
      </c>
      <c r="S164" s="141">
        <v>80.569999999999993</v>
      </c>
      <c r="T164" s="141">
        <v>0</v>
      </c>
      <c r="U164" s="141">
        <v>0</v>
      </c>
      <c r="V164" s="141" t="s">
        <v>24531</v>
      </c>
      <c r="W164" s="141" t="s">
        <v>24532</v>
      </c>
      <c r="X164" s="141" t="s">
        <v>24533</v>
      </c>
      <c r="Y164" s="141" t="s">
        <v>320</v>
      </c>
      <c r="Z164" s="141" t="str">
        <f t="shared" si="2"/>
        <v>Transcriptome101PE</v>
      </c>
      <c r="AA164" s="143">
        <v>0</v>
      </c>
      <c r="AB164" s="143" t="s">
        <v>30</v>
      </c>
      <c r="AC164" s="156" t="s">
        <v>139</v>
      </c>
      <c r="AD164" s="205"/>
    </row>
    <row r="165" spans="1:30" s="27" customFormat="1" ht="24" customHeight="1">
      <c r="A165" s="139">
        <v>42892</v>
      </c>
      <c r="B165" s="140" t="s">
        <v>21130</v>
      </c>
      <c r="C165" s="141" t="s">
        <v>104</v>
      </c>
      <c r="D165" s="141" t="s">
        <v>31</v>
      </c>
      <c r="E165" s="141" t="s">
        <v>24529</v>
      </c>
      <c r="F165" s="142">
        <v>42871</v>
      </c>
      <c r="G165" s="141" t="s">
        <v>120</v>
      </c>
      <c r="H165" s="141" t="s">
        <v>24522</v>
      </c>
      <c r="I165" s="141">
        <v>4</v>
      </c>
      <c r="J165" s="141" t="s">
        <v>7715</v>
      </c>
      <c r="K165" s="141" t="s">
        <v>28</v>
      </c>
      <c r="L165" s="141">
        <v>0</v>
      </c>
      <c r="M165" s="141" t="s">
        <v>19781</v>
      </c>
      <c r="N165" s="141">
        <v>0</v>
      </c>
      <c r="O165" s="141" t="s">
        <v>33</v>
      </c>
      <c r="P165" s="141">
        <v>77345.13</v>
      </c>
      <c r="Q165" s="141">
        <v>4309650</v>
      </c>
      <c r="R165" s="141">
        <v>3482622</v>
      </c>
      <c r="S165" s="141">
        <v>80.81</v>
      </c>
      <c r="T165" s="141">
        <v>0</v>
      </c>
      <c r="U165" s="141">
        <v>0</v>
      </c>
      <c r="V165" s="141" t="s">
        <v>24534</v>
      </c>
      <c r="W165" s="141" t="s">
        <v>24535</v>
      </c>
      <c r="X165" s="141" t="s">
        <v>24536</v>
      </c>
      <c r="Y165" s="141" t="s">
        <v>320</v>
      </c>
      <c r="Z165" s="141" t="str">
        <f t="shared" si="2"/>
        <v>Transcriptome101PE</v>
      </c>
      <c r="AA165" s="143">
        <v>0</v>
      </c>
      <c r="AB165" s="143" t="s">
        <v>30</v>
      </c>
      <c r="AC165" s="156" t="s">
        <v>139</v>
      </c>
      <c r="AD165" s="205"/>
    </row>
    <row r="166" spans="1:30" s="27" customFormat="1" ht="24" customHeight="1">
      <c r="A166" s="139">
        <v>42892</v>
      </c>
      <c r="B166" s="140" t="s">
        <v>21130</v>
      </c>
      <c r="C166" s="141" t="s">
        <v>104</v>
      </c>
      <c r="D166" s="141" t="s">
        <v>31</v>
      </c>
      <c r="E166" s="141" t="s">
        <v>24537</v>
      </c>
      <c r="F166" s="142">
        <v>42871</v>
      </c>
      <c r="G166" s="141" t="s">
        <v>120</v>
      </c>
      <c r="H166" s="141" t="s">
        <v>24522</v>
      </c>
      <c r="I166" s="141">
        <v>5</v>
      </c>
      <c r="J166" s="141" t="s">
        <v>7715</v>
      </c>
      <c r="K166" s="141" t="s">
        <v>28</v>
      </c>
      <c r="L166" s="141">
        <v>0</v>
      </c>
      <c r="M166" s="141" t="s">
        <v>19802</v>
      </c>
      <c r="N166" s="141">
        <v>0</v>
      </c>
      <c r="O166" s="141" t="s">
        <v>33</v>
      </c>
      <c r="P166" s="141">
        <v>76260.97</v>
      </c>
      <c r="Q166" s="141">
        <v>4309650</v>
      </c>
      <c r="R166" s="141">
        <v>3509190</v>
      </c>
      <c r="S166" s="141">
        <v>81.430000000000007</v>
      </c>
      <c r="T166" s="141">
        <v>0</v>
      </c>
      <c r="U166" s="141">
        <v>0</v>
      </c>
      <c r="V166" s="141" t="s">
        <v>24523</v>
      </c>
      <c r="W166" s="141" t="s">
        <v>24538</v>
      </c>
      <c r="X166" s="141" t="s">
        <v>24539</v>
      </c>
      <c r="Y166" s="141" t="s">
        <v>320</v>
      </c>
      <c r="Z166" s="141" t="str">
        <f t="shared" si="2"/>
        <v>Transcriptome101PE</v>
      </c>
      <c r="AA166" s="143">
        <v>0</v>
      </c>
      <c r="AB166" s="143" t="s">
        <v>30</v>
      </c>
      <c r="AC166" s="156" t="s">
        <v>139</v>
      </c>
      <c r="AD166" s="205"/>
    </row>
    <row r="167" spans="1:30" s="27" customFormat="1" ht="24" customHeight="1">
      <c r="A167" s="139">
        <v>42892</v>
      </c>
      <c r="B167" s="140" t="s">
        <v>21130</v>
      </c>
      <c r="C167" s="141" t="s">
        <v>104</v>
      </c>
      <c r="D167" s="141" t="s">
        <v>31</v>
      </c>
      <c r="E167" s="141" t="s">
        <v>24537</v>
      </c>
      <c r="F167" s="142">
        <v>42871</v>
      </c>
      <c r="G167" s="141" t="s">
        <v>120</v>
      </c>
      <c r="H167" s="141" t="s">
        <v>24522</v>
      </c>
      <c r="I167" s="141">
        <v>6</v>
      </c>
      <c r="J167" s="141" t="s">
        <v>7715</v>
      </c>
      <c r="K167" s="141" t="s">
        <v>28</v>
      </c>
      <c r="L167" s="141">
        <v>0</v>
      </c>
      <c r="M167" s="141" t="s">
        <v>19802</v>
      </c>
      <c r="N167" s="141">
        <v>0</v>
      </c>
      <c r="O167" s="141" t="s">
        <v>33</v>
      </c>
      <c r="P167" s="141">
        <v>75997.929999999993</v>
      </c>
      <c r="Q167" s="141">
        <v>4309650</v>
      </c>
      <c r="R167" s="141">
        <v>3494949</v>
      </c>
      <c r="S167" s="141">
        <v>81.099999999999994</v>
      </c>
      <c r="T167" s="141">
        <v>0</v>
      </c>
      <c r="U167" s="141">
        <v>0</v>
      </c>
      <c r="V167" s="141" t="s">
        <v>24526</v>
      </c>
      <c r="W167" s="141" t="s">
        <v>24540</v>
      </c>
      <c r="X167" s="141" t="s">
        <v>24541</v>
      </c>
      <c r="Y167" s="141" t="s">
        <v>320</v>
      </c>
      <c r="Z167" s="141" t="str">
        <f t="shared" si="2"/>
        <v>Transcriptome101PE</v>
      </c>
      <c r="AA167" s="143">
        <v>0</v>
      </c>
      <c r="AB167" s="143" t="s">
        <v>30</v>
      </c>
      <c r="AC167" s="156" t="s">
        <v>139</v>
      </c>
      <c r="AD167" s="205"/>
    </row>
    <row r="168" spans="1:30" s="27" customFormat="1" ht="24" customHeight="1">
      <c r="A168" s="139">
        <v>42892</v>
      </c>
      <c r="B168" s="140" t="s">
        <v>21130</v>
      </c>
      <c r="C168" s="141" t="s">
        <v>104</v>
      </c>
      <c r="D168" s="141" t="s">
        <v>31</v>
      </c>
      <c r="E168" s="141" t="s">
        <v>24542</v>
      </c>
      <c r="F168" s="142">
        <v>42871</v>
      </c>
      <c r="G168" s="141" t="s">
        <v>120</v>
      </c>
      <c r="H168" s="141" t="s">
        <v>24522</v>
      </c>
      <c r="I168" s="141">
        <v>7</v>
      </c>
      <c r="J168" s="141" t="s">
        <v>7715</v>
      </c>
      <c r="K168" s="141" t="s">
        <v>28</v>
      </c>
      <c r="L168" s="141">
        <v>0</v>
      </c>
      <c r="M168" s="141" t="s">
        <v>19781</v>
      </c>
      <c r="N168" s="141">
        <v>0</v>
      </c>
      <c r="O168" s="141" t="s">
        <v>33</v>
      </c>
      <c r="P168" s="141">
        <v>76856.06</v>
      </c>
      <c r="Q168" s="141">
        <v>4309650</v>
      </c>
      <c r="R168" s="141">
        <v>3461488</v>
      </c>
      <c r="S168" s="141">
        <v>80.319999999999993</v>
      </c>
      <c r="T168" s="141">
        <v>0</v>
      </c>
      <c r="U168" s="141">
        <v>0</v>
      </c>
      <c r="V168" s="141" t="s">
        <v>24543</v>
      </c>
      <c r="W168" s="141" t="s">
        <v>24544</v>
      </c>
      <c r="X168" s="141" t="s">
        <v>24545</v>
      </c>
      <c r="Y168" s="141" t="s">
        <v>320</v>
      </c>
      <c r="Z168" s="141" t="str">
        <f t="shared" si="2"/>
        <v>Transcriptome101PE</v>
      </c>
      <c r="AA168" s="143">
        <v>0</v>
      </c>
      <c r="AB168" s="143" t="s">
        <v>30</v>
      </c>
      <c r="AC168" s="156" t="s">
        <v>139</v>
      </c>
      <c r="AD168" s="205"/>
    </row>
    <row r="169" spans="1:30" s="27" customFormat="1" ht="24" customHeight="1">
      <c r="A169" s="139">
        <v>42892</v>
      </c>
      <c r="B169" s="140" t="s">
        <v>21130</v>
      </c>
      <c r="C169" s="141" t="s">
        <v>104</v>
      </c>
      <c r="D169" s="141" t="s">
        <v>31</v>
      </c>
      <c r="E169" s="141" t="s">
        <v>24542</v>
      </c>
      <c r="F169" s="142">
        <v>42871</v>
      </c>
      <c r="G169" s="141" t="s">
        <v>120</v>
      </c>
      <c r="H169" s="141" t="s">
        <v>24522</v>
      </c>
      <c r="I169" s="141">
        <v>8</v>
      </c>
      <c r="J169" s="141" t="s">
        <v>7715</v>
      </c>
      <c r="K169" s="141" t="s">
        <v>28</v>
      </c>
      <c r="L169" s="141">
        <v>0</v>
      </c>
      <c r="M169" s="141" t="s">
        <v>19781</v>
      </c>
      <c r="N169" s="141">
        <v>0</v>
      </c>
      <c r="O169" s="141" t="s">
        <v>33</v>
      </c>
      <c r="P169" s="141">
        <v>76664.570000000007</v>
      </c>
      <c r="Q169" s="141">
        <v>4309650</v>
      </c>
      <c r="R169" s="141">
        <v>3502057</v>
      </c>
      <c r="S169" s="141">
        <v>81.260000000000005</v>
      </c>
      <c r="T169" s="141">
        <v>0</v>
      </c>
      <c r="U169" s="141">
        <v>0</v>
      </c>
      <c r="V169" s="141" t="s">
        <v>24546</v>
      </c>
      <c r="W169" s="141" t="s">
        <v>24547</v>
      </c>
      <c r="X169" s="141" t="s">
        <v>24548</v>
      </c>
      <c r="Y169" s="141" t="s">
        <v>320</v>
      </c>
      <c r="Z169" s="141" t="str">
        <f t="shared" si="2"/>
        <v>Transcriptome101PE</v>
      </c>
      <c r="AA169" s="143">
        <v>0</v>
      </c>
      <c r="AB169" s="143" t="s">
        <v>30</v>
      </c>
      <c r="AC169" s="156" t="s">
        <v>139</v>
      </c>
      <c r="AD169" s="205"/>
    </row>
    <row r="170" spans="1:30" s="247" customFormat="1" ht="24" customHeight="1">
      <c r="A170" s="133">
        <v>42892</v>
      </c>
      <c r="B170" s="134" t="s">
        <v>23688</v>
      </c>
      <c r="C170" s="135" t="s">
        <v>6897</v>
      </c>
      <c r="D170" s="135" t="s">
        <v>31</v>
      </c>
      <c r="E170" s="135" t="s">
        <v>23687</v>
      </c>
      <c r="F170" s="159">
        <v>42888</v>
      </c>
      <c r="G170" s="135" t="s">
        <v>122</v>
      </c>
      <c r="H170" s="135" t="s">
        <v>24725</v>
      </c>
      <c r="I170" s="135">
        <v>1</v>
      </c>
      <c r="J170" s="135" t="s">
        <v>32</v>
      </c>
      <c r="K170" s="135" t="s">
        <v>28</v>
      </c>
      <c r="L170" s="135">
        <v>0</v>
      </c>
      <c r="M170" s="135" t="s">
        <v>24716</v>
      </c>
      <c r="N170" s="135">
        <v>0</v>
      </c>
      <c r="O170" s="135" t="s">
        <v>41</v>
      </c>
      <c r="P170" s="135">
        <v>104775.7</v>
      </c>
      <c r="Q170" s="135">
        <v>4309650</v>
      </c>
      <c r="R170" s="135">
        <v>3256489</v>
      </c>
      <c r="S170" s="135">
        <v>75.56</v>
      </c>
      <c r="T170" s="135">
        <v>0</v>
      </c>
      <c r="U170" s="135">
        <v>0</v>
      </c>
      <c r="V170" s="135" t="s">
        <v>24722</v>
      </c>
      <c r="W170" s="135" t="s">
        <v>24724</v>
      </c>
      <c r="X170" s="135" t="s">
        <v>24723</v>
      </c>
      <c r="Y170" s="147" t="s">
        <v>140</v>
      </c>
      <c r="Z170" s="147" t="str">
        <f t="shared" si="2"/>
        <v>Transcriptome151PE</v>
      </c>
      <c r="AA170" s="137">
        <v>0</v>
      </c>
      <c r="AB170" s="138" t="s">
        <v>30</v>
      </c>
      <c r="AC170" s="154" t="s">
        <v>3343</v>
      </c>
      <c r="AD170" s="155"/>
    </row>
    <row r="171" spans="1:30" s="247" customFormat="1" ht="24" customHeight="1">
      <c r="A171" s="139">
        <v>42892</v>
      </c>
      <c r="B171" s="140" t="s">
        <v>23682</v>
      </c>
      <c r="C171" s="141" t="s">
        <v>275</v>
      </c>
      <c r="D171" s="141" t="s">
        <v>31</v>
      </c>
      <c r="E171" s="141" t="s">
        <v>23681</v>
      </c>
      <c r="F171" s="151">
        <v>42888</v>
      </c>
      <c r="G171" s="141" t="s">
        <v>122</v>
      </c>
      <c r="H171" s="141" t="s">
        <v>24694</v>
      </c>
      <c r="I171" s="141">
        <v>2</v>
      </c>
      <c r="J171" s="141" t="s">
        <v>32</v>
      </c>
      <c r="K171" s="141" t="s">
        <v>28</v>
      </c>
      <c r="L171" s="141">
        <v>0</v>
      </c>
      <c r="M171" s="141" t="s">
        <v>24716</v>
      </c>
      <c r="N171" s="141">
        <v>0</v>
      </c>
      <c r="O171" s="141" t="s">
        <v>41</v>
      </c>
      <c r="P171" s="141">
        <v>109984.59</v>
      </c>
      <c r="Q171" s="141">
        <v>4309650</v>
      </c>
      <c r="R171" s="141">
        <v>3406710</v>
      </c>
      <c r="S171" s="141">
        <v>79.05</v>
      </c>
      <c r="T171" s="141">
        <v>0</v>
      </c>
      <c r="U171" s="141">
        <v>0</v>
      </c>
      <c r="V171" s="141" t="s">
        <v>24722</v>
      </c>
      <c r="W171" s="141" t="s">
        <v>24721</v>
      </c>
      <c r="X171" s="141" t="s">
        <v>24720</v>
      </c>
      <c r="Y171" s="141" t="s">
        <v>140</v>
      </c>
      <c r="Z171" s="141" t="str">
        <f t="shared" si="2"/>
        <v>Transcriptome151PE</v>
      </c>
      <c r="AA171" s="143">
        <v>0</v>
      </c>
      <c r="AB171" s="143" t="s">
        <v>30</v>
      </c>
      <c r="AC171" s="143" t="s">
        <v>3343</v>
      </c>
      <c r="AD171" s="143"/>
    </row>
    <row r="172" spans="1:30" s="247" customFormat="1" ht="24" customHeight="1">
      <c r="A172" s="139">
        <v>42892</v>
      </c>
      <c r="B172" s="140" t="s">
        <v>23682</v>
      </c>
      <c r="C172" s="141" t="s">
        <v>275</v>
      </c>
      <c r="D172" s="141" t="s">
        <v>31</v>
      </c>
      <c r="E172" s="141" t="s">
        <v>23681</v>
      </c>
      <c r="F172" s="151">
        <v>42888</v>
      </c>
      <c r="G172" s="141" t="s">
        <v>122</v>
      </c>
      <c r="H172" s="141" t="s">
        <v>24694</v>
      </c>
      <c r="I172" s="141">
        <v>3</v>
      </c>
      <c r="J172" s="141" t="s">
        <v>32</v>
      </c>
      <c r="K172" s="141" t="s">
        <v>28</v>
      </c>
      <c r="L172" s="141">
        <v>0</v>
      </c>
      <c r="M172" s="141" t="s">
        <v>24716</v>
      </c>
      <c r="N172" s="141">
        <v>0</v>
      </c>
      <c r="O172" s="141" t="s">
        <v>41</v>
      </c>
      <c r="P172" s="141">
        <v>113340.11</v>
      </c>
      <c r="Q172" s="141">
        <v>4309650</v>
      </c>
      <c r="R172" s="141">
        <v>3509445</v>
      </c>
      <c r="S172" s="141">
        <v>81.430000000000007</v>
      </c>
      <c r="T172" s="141">
        <v>0</v>
      </c>
      <c r="U172" s="141">
        <v>0</v>
      </c>
      <c r="V172" s="141" t="s">
        <v>24719</v>
      </c>
      <c r="W172" s="141" t="s">
        <v>24718</v>
      </c>
      <c r="X172" s="141" t="s">
        <v>24717</v>
      </c>
      <c r="Y172" s="141" t="s">
        <v>140</v>
      </c>
      <c r="Z172" s="141" t="str">
        <f t="shared" si="2"/>
        <v>Transcriptome151PE</v>
      </c>
      <c r="AA172" s="143">
        <v>0</v>
      </c>
      <c r="AB172" s="143" t="s">
        <v>30</v>
      </c>
      <c r="AC172" s="143" t="s">
        <v>3343</v>
      </c>
      <c r="AD172" s="143"/>
    </row>
    <row r="173" spans="1:30" s="247" customFormat="1" ht="24" customHeight="1">
      <c r="A173" s="139">
        <v>42892</v>
      </c>
      <c r="B173" s="140" t="s">
        <v>23682</v>
      </c>
      <c r="C173" s="141" t="s">
        <v>275</v>
      </c>
      <c r="D173" s="141" t="s">
        <v>31</v>
      </c>
      <c r="E173" s="141" t="s">
        <v>23681</v>
      </c>
      <c r="F173" s="151">
        <v>42888</v>
      </c>
      <c r="G173" s="141" t="s">
        <v>122</v>
      </c>
      <c r="H173" s="141" t="s">
        <v>24694</v>
      </c>
      <c r="I173" s="141">
        <v>4</v>
      </c>
      <c r="J173" s="141" t="s">
        <v>32</v>
      </c>
      <c r="K173" s="141" t="s">
        <v>28</v>
      </c>
      <c r="L173" s="141">
        <v>0</v>
      </c>
      <c r="M173" s="141" t="s">
        <v>24716</v>
      </c>
      <c r="N173" s="141">
        <v>0</v>
      </c>
      <c r="O173" s="141" t="s">
        <v>41</v>
      </c>
      <c r="P173" s="141">
        <v>113149.82</v>
      </c>
      <c r="Q173" s="141">
        <v>4309650</v>
      </c>
      <c r="R173" s="141">
        <v>3504367</v>
      </c>
      <c r="S173" s="141">
        <v>81.31</v>
      </c>
      <c r="T173" s="141">
        <v>0</v>
      </c>
      <c r="U173" s="141">
        <v>0</v>
      </c>
      <c r="V173" s="141" t="s">
        <v>24715</v>
      </c>
      <c r="W173" s="141" t="s">
        <v>24714</v>
      </c>
      <c r="X173" s="141" t="s">
        <v>24713</v>
      </c>
      <c r="Y173" s="141" t="s">
        <v>140</v>
      </c>
      <c r="Z173" s="141" t="str">
        <f t="shared" si="2"/>
        <v>Transcriptome151PE</v>
      </c>
      <c r="AA173" s="143">
        <v>0</v>
      </c>
      <c r="AB173" s="143" t="s">
        <v>30</v>
      </c>
      <c r="AC173" s="143" t="s">
        <v>3343</v>
      </c>
      <c r="AD173" s="143"/>
    </row>
    <row r="174" spans="1:30" s="247" customFormat="1" ht="24" customHeight="1">
      <c r="A174" s="139">
        <v>42892</v>
      </c>
      <c r="B174" s="140" t="s">
        <v>24712</v>
      </c>
      <c r="C174" s="141">
        <v>0</v>
      </c>
      <c r="D174" s="141" t="s">
        <v>31</v>
      </c>
      <c r="E174" s="141" t="s">
        <v>24711</v>
      </c>
      <c r="F174" s="151">
        <v>42888</v>
      </c>
      <c r="G174" s="141" t="s">
        <v>122</v>
      </c>
      <c r="H174" s="141" t="s">
        <v>24710</v>
      </c>
      <c r="I174" s="141">
        <v>5</v>
      </c>
      <c r="J174" s="144" t="s">
        <v>128</v>
      </c>
      <c r="K174" s="144" t="s">
        <v>24709</v>
      </c>
      <c r="L174" s="141">
        <v>0</v>
      </c>
      <c r="M174" s="141" t="s">
        <v>24693</v>
      </c>
      <c r="N174" s="141">
        <v>0</v>
      </c>
      <c r="O174" s="141" t="s">
        <v>41</v>
      </c>
      <c r="P174" s="141">
        <v>89672.04</v>
      </c>
      <c r="Q174" s="141">
        <v>4309650</v>
      </c>
      <c r="R174" s="141">
        <v>2754305</v>
      </c>
      <c r="S174" s="141">
        <v>63.91</v>
      </c>
      <c r="T174" s="141">
        <v>0</v>
      </c>
      <c r="U174" s="141">
        <v>0</v>
      </c>
      <c r="V174" s="141" t="s">
        <v>24708</v>
      </c>
      <c r="W174" s="141" t="s">
        <v>24707</v>
      </c>
      <c r="X174" s="141" t="s">
        <v>24706</v>
      </c>
      <c r="Y174" s="141" t="s">
        <v>140</v>
      </c>
      <c r="Z174" s="141" t="str">
        <f t="shared" si="2"/>
        <v>0151PE</v>
      </c>
      <c r="AA174" s="143">
        <v>0.23076923076923078</v>
      </c>
      <c r="AB174" s="143" t="s">
        <v>30</v>
      </c>
      <c r="AC174" s="143" t="s">
        <v>3343</v>
      </c>
      <c r="AD174" s="143"/>
    </row>
    <row r="175" spans="1:30" s="247" customFormat="1" ht="24" customHeight="1">
      <c r="A175" s="139">
        <v>42892</v>
      </c>
      <c r="B175" s="140" t="s">
        <v>24705</v>
      </c>
      <c r="C175" s="141">
        <v>0</v>
      </c>
      <c r="D175" s="141" t="s">
        <v>31</v>
      </c>
      <c r="E175" s="141" t="s">
        <v>24700</v>
      </c>
      <c r="F175" s="151">
        <v>42888</v>
      </c>
      <c r="G175" s="141" t="s">
        <v>122</v>
      </c>
      <c r="H175" s="141" t="s">
        <v>24694</v>
      </c>
      <c r="I175" s="141">
        <v>6</v>
      </c>
      <c r="J175" s="141" t="s">
        <v>32</v>
      </c>
      <c r="K175" s="141" t="s">
        <v>28</v>
      </c>
      <c r="L175" s="141">
        <v>0</v>
      </c>
      <c r="M175" s="141" t="s">
        <v>24693</v>
      </c>
      <c r="N175" s="141">
        <v>0</v>
      </c>
      <c r="O175" s="141" t="s">
        <v>41</v>
      </c>
      <c r="P175" s="141">
        <v>112915.16</v>
      </c>
      <c r="Q175" s="141">
        <v>4309650</v>
      </c>
      <c r="R175" s="141">
        <v>3466984</v>
      </c>
      <c r="S175" s="141">
        <v>80.45</v>
      </c>
      <c r="T175" s="141">
        <v>0</v>
      </c>
      <c r="U175" s="141">
        <v>0</v>
      </c>
      <c r="V175" s="141" t="s">
        <v>24704</v>
      </c>
      <c r="W175" s="141" t="s">
        <v>24703</v>
      </c>
      <c r="X175" s="141" t="s">
        <v>24702</v>
      </c>
      <c r="Y175" s="141" t="s">
        <v>140</v>
      </c>
      <c r="Z175" s="141" t="str">
        <f t="shared" si="2"/>
        <v>0151PE</v>
      </c>
      <c r="AA175" s="143">
        <v>0</v>
      </c>
      <c r="AB175" s="143" t="s">
        <v>30</v>
      </c>
      <c r="AC175" s="143" t="s">
        <v>3343</v>
      </c>
      <c r="AD175" s="143"/>
    </row>
    <row r="176" spans="1:30" s="247" customFormat="1" ht="24" customHeight="1">
      <c r="A176" s="139">
        <v>42892</v>
      </c>
      <c r="B176" s="140" t="s">
        <v>24701</v>
      </c>
      <c r="C176" s="141">
        <v>0</v>
      </c>
      <c r="D176" s="141" t="s">
        <v>31</v>
      </c>
      <c r="E176" s="141" t="s">
        <v>24700</v>
      </c>
      <c r="F176" s="151">
        <v>42888</v>
      </c>
      <c r="G176" s="141" t="s">
        <v>122</v>
      </c>
      <c r="H176" s="141" t="s">
        <v>24694</v>
      </c>
      <c r="I176" s="141">
        <v>7</v>
      </c>
      <c r="J176" s="141" t="s">
        <v>32</v>
      </c>
      <c r="K176" s="141" t="s">
        <v>28</v>
      </c>
      <c r="L176" s="141">
        <v>0</v>
      </c>
      <c r="M176" s="141" t="s">
        <v>24693</v>
      </c>
      <c r="N176" s="141">
        <v>0</v>
      </c>
      <c r="O176" s="141" t="s">
        <v>41</v>
      </c>
      <c r="P176" s="141">
        <v>112122.11</v>
      </c>
      <c r="Q176" s="141">
        <v>4309650</v>
      </c>
      <c r="R176" s="141">
        <v>3440965</v>
      </c>
      <c r="S176" s="141">
        <v>79.84</v>
      </c>
      <c r="T176" s="141">
        <v>0</v>
      </c>
      <c r="U176" s="141">
        <v>0</v>
      </c>
      <c r="V176" s="141" t="s">
        <v>24699</v>
      </c>
      <c r="W176" s="141" t="s">
        <v>24698</v>
      </c>
      <c r="X176" s="141" t="s">
        <v>24697</v>
      </c>
      <c r="Y176" s="141" t="s">
        <v>140</v>
      </c>
      <c r="Z176" s="141" t="str">
        <f t="shared" si="2"/>
        <v>0151PE</v>
      </c>
      <c r="AA176" s="143">
        <v>0</v>
      </c>
      <c r="AB176" s="143" t="s">
        <v>30</v>
      </c>
      <c r="AC176" s="143" t="s">
        <v>3343</v>
      </c>
      <c r="AD176" s="143"/>
    </row>
    <row r="177" spans="1:30" s="247" customFormat="1" ht="24" customHeight="1">
      <c r="A177" s="139">
        <v>42892</v>
      </c>
      <c r="B177" s="140" t="s">
        <v>24696</v>
      </c>
      <c r="C177" s="141" t="s">
        <v>4732</v>
      </c>
      <c r="D177" s="141" t="s">
        <v>31</v>
      </c>
      <c r="E177" s="141" t="s">
        <v>24695</v>
      </c>
      <c r="F177" s="151">
        <v>42888</v>
      </c>
      <c r="G177" s="141" t="s">
        <v>122</v>
      </c>
      <c r="H177" s="141" t="s">
        <v>24694</v>
      </c>
      <c r="I177" s="141">
        <v>8</v>
      </c>
      <c r="J177" s="141" t="s">
        <v>32</v>
      </c>
      <c r="K177" s="141" t="s">
        <v>28</v>
      </c>
      <c r="L177" s="141">
        <v>0</v>
      </c>
      <c r="M177" s="141" t="s">
        <v>24693</v>
      </c>
      <c r="N177" s="141">
        <v>0</v>
      </c>
      <c r="O177" s="141" t="s">
        <v>41</v>
      </c>
      <c r="P177" s="141">
        <v>101026.3</v>
      </c>
      <c r="Q177" s="141">
        <v>4309650</v>
      </c>
      <c r="R177" s="141">
        <v>3116159</v>
      </c>
      <c r="S177" s="141">
        <v>72.31</v>
      </c>
      <c r="T177" s="141">
        <v>0</v>
      </c>
      <c r="U177" s="141">
        <v>0</v>
      </c>
      <c r="V177" s="141" t="s">
        <v>24692</v>
      </c>
      <c r="W177" s="141" t="s">
        <v>24691</v>
      </c>
      <c r="X177" s="141" t="s">
        <v>24690</v>
      </c>
      <c r="Y177" s="141" t="s">
        <v>140</v>
      </c>
      <c r="Z177" s="141" t="str">
        <f t="shared" si="2"/>
        <v>Re-sequencing151PE</v>
      </c>
      <c r="AA177" s="143">
        <v>0</v>
      </c>
      <c r="AB177" s="143" t="s">
        <v>30</v>
      </c>
      <c r="AC177" s="143" t="s">
        <v>3343</v>
      </c>
      <c r="AD177" s="143"/>
    </row>
    <row r="178" spans="1:30" s="247" customFormat="1" ht="24" customHeight="1">
      <c r="A178" s="133">
        <v>42893</v>
      </c>
      <c r="B178" s="134" t="s">
        <v>24663</v>
      </c>
      <c r="C178" s="135">
        <v>0</v>
      </c>
      <c r="D178" s="135" t="s">
        <v>31</v>
      </c>
      <c r="E178" s="135" t="s">
        <v>24662</v>
      </c>
      <c r="F178" s="159">
        <v>42890</v>
      </c>
      <c r="G178" s="135" t="s">
        <v>410</v>
      </c>
      <c r="H178" s="135" t="s">
        <v>24661</v>
      </c>
      <c r="I178" s="135">
        <v>1</v>
      </c>
      <c r="J178" s="147" t="s">
        <v>4698</v>
      </c>
      <c r="K178" s="147" t="s">
        <v>24660</v>
      </c>
      <c r="L178" s="135">
        <v>0</v>
      </c>
      <c r="M178" s="135" t="s">
        <v>24607</v>
      </c>
      <c r="N178" s="135">
        <v>75686</v>
      </c>
      <c r="O178" s="135" t="s">
        <v>41</v>
      </c>
      <c r="P178" s="135">
        <v>93105.07</v>
      </c>
      <c r="Q178" s="135">
        <v>4309650</v>
      </c>
      <c r="R178" s="135">
        <v>2911328</v>
      </c>
      <c r="S178" s="135">
        <v>67.55</v>
      </c>
      <c r="T178" s="135" t="s">
        <v>24659</v>
      </c>
      <c r="U178" s="135" t="s">
        <v>24658</v>
      </c>
      <c r="V178" s="135" t="s">
        <v>24657</v>
      </c>
      <c r="W178" s="135" t="s">
        <v>24656</v>
      </c>
      <c r="X178" s="135" t="s">
        <v>24655</v>
      </c>
      <c r="Y178" s="147" t="s">
        <v>140</v>
      </c>
      <c r="Z178" s="147" t="str">
        <f t="shared" si="2"/>
        <v>0151PE</v>
      </c>
      <c r="AA178" s="137">
        <v>0.25</v>
      </c>
      <c r="AB178" s="138" t="s">
        <v>30</v>
      </c>
      <c r="AC178" s="154" t="s">
        <v>3343</v>
      </c>
      <c r="AD178" s="155"/>
    </row>
    <row r="179" spans="1:30" s="247" customFormat="1" ht="24" customHeight="1">
      <c r="A179" s="139">
        <v>42893</v>
      </c>
      <c r="B179" s="140" t="s">
        <v>24654</v>
      </c>
      <c r="C179" s="141">
        <v>0</v>
      </c>
      <c r="D179" s="141" t="s">
        <v>31</v>
      </c>
      <c r="E179" s="141" t="s">
        <v>24653</v>
      </c>
      <c r="F179" s="151">
        <v>42890</v>
      </c>
      <c r="G179" s="141" t="s">
        <v>410</v>
      </c>
      <c r="H179" s="141" t="s">
        <v>24608</v>
      </c>
      <c r="I179" s="141">
        <v>2</v>
      </c>
      <c r="J179" s="141" t="s">
        <v>32</v>
      </c>
      <c r="K179" s="141" t="s">
        <v>28</v>
      </c>
      <c r="L179" s="141">
        <v>0</v>
      </c>
      <c r="M179" s="141" t="s">
        <v>24607</v>
      </c>
      <c r="N179" s="141">
        <v>0</v>
      </c>
      <c r="O179" s="141" t="s">
        <v>41</v>
      </c>
      <c r="P179" s="141">
        <v>113470.27</v>
      </c>
      <c r="Q179" s="141">
        <v>4309650</v>
      </c>
      <c r="R179" s="141">
        <v>3532011</v>
      </c>
      <c r="S179" s="141">
        <v>81.96</v>
      </c>
      <c r="T179" s="141">
        <v>0</v>
      </c>
      <c r="U179" s="141">
        <v>0</v>
      </c>
      <c r="V179" s="141" t="s">
        <v>24652</v>
      </c>
      <c r="W179" s="141" t="s">
        <v>24651</v>
      </c>
      <c r="X179" s="141" t="s">
        <v>24650</v>
      </c>
      <c r="Y179" s="141" t="s">
        <v>140</v>
      </c>
      <c r="Z179" s="141" t="str">
        <f t="shared" si="2"/>
        <v>0151PE</v>
      </c>
      <c r="AA179" s="143">
        <v>0</v>
      </c>
      <c r="AB179" s="143" t="s">
        <v>30</v>
      </c>
      <c r="AC179" s="143" t="s">
        <v>3343</v>
      </c>
      <c r="AD179" s="143"/>
    </row>
    <row r="180" spans="1:30" s="247" customFormat="1" ht="24" customHeight="1">
      <c r="A180" s="139">
        <v>42893</v>
      </c>
      <c r="B180" s="140" t="s">
        <v>24649</v>
      </c>
      <c r="C180" s="141">
        <v>0</v>
      </c>
      <c r="D180" s="141" t="s">
        <v>31</v>
      </c>
      <c r="E180" s="141" t="s">
        <v>24648</v>
      </c>
      <c r="F180" s="151">
        <v>42890</v>
      </c>
      <c r="G180" s="141" t="s">
        <v>410</v>
      </c>
      <c r="H180" s="141" t="s">
        <v>24608</v>
      </c>
      <c r="I180" s="141">
        <v>3</v>
      </c>
      <c r="J180" s="144" t="s">
        <v>128</v>
      </c>
      <c r="K180" s="144" t="s">
        <v>24647</v>
      </c>
      <c r="L180" s="141">
        <v>0</v>
      </c>
      <c r="M180" s="141" t="s">
        <v>24607</v>
      </c>
      <c r="N180" s="141">
        <v>75686</v>
      </c>
      <c r="O180" s="141" t="s">
        <v>41</v>
      </c>
      <c r="P180" s="141">
        <v>97761.600000000006</v>
      </c>
      <c r="Q180" s="141">
        <v>4309650</v>
      </c>
      <c r="R180" s="141">
        <v>3022027</v>
      </c>
      <c r="S180" s="141">
        <v>70.12</v>
      </c>
      <c r="T180" s="141" t="s">
        <v>24646</v>
      </c>
      <c r="U180" s="141" t="s">
        <v>24645</v>
      </c>
      <c r="V180" s="141" t="s">
        <v>24644</v>
      </c>
      <c r="W180" s="141" t="s">
        <v>24643</v>
      </c>
      <c r="X180" s="141" t="s">
        <v>24642</v>
      </c>
      <c r="Y180" s="141" t="s">
        <v>140</v>
      </c>
      <c r="Z180" s="141" t="str">
        <f t="shared" si="2"/>
        <v>0151PE</v>
      </c>
      <c r="AA180" s="143">
        <v>0.14285714285714285</v>
      </c>
      <c r="AB180" s="143" t="s">
        <v>30</v>
      </c>
      <c r="AC180" s="143" t="s">
        <v>3343</v>
      </c>
      <c r="AD180" s="143"/>
    </row>
    <row r="181" spans="1:30" s="247" customFormat="1" ht="24" customHeight="1">
      <c r="A181" s="139">
        <v>42893</v>
      </c>
      <c r="B181" s="140" t="s">
        <v>24641</v>
      </c>
      <c r="C181" s="141">
        <v>0</v>
      </c>
      <c r="D181" s="141" t="s">
        <v>31</v>
      </c>
      <c r="E181" s="141" t="s">
        <v>24640</v>
      </c>
      <c r="F181" s="151">
        <v>42890</v>
      </c>
      <c r="G181" s="141" t="s">
        <v>410</v>
      </c>
      <c r="H181" s="141" t="s">
        <v>24608</v>
      </c>
      <c r="I181" s="141">
        <v>4</v>
      </c>
      <c r="J181" s="144" t="s">
        <v>128</v>
      </c>
      <c r="K181" s="144" t="s">
        <v>24639</v>
      </c>
      <c r="L181" s="141">
        <v>0</v>
      </c>
      <c r="M181" s="141" t="s">
        <v>24607</v>
      </c>
      <c r="N181" s="141">
        <v>75686</v>
      </c>
      <c r="O181" s="141" t="s">
        <v>41</v>
      </c>
      <c r="P181" s="141">
        <v>91432.06</v>
      </c>
      <c r="Q181" s="141">
        <v>4309650</v>
      </c>
      <c r="R181" s="141">
        <v>2833560</v>
      </c>
      <c r="S181" s="141">
        <v>65.75</v>
      </c>
      <c r="T181" s="141" t="s">
        <v>24638</v>
      </c>
      <c r="U181" s="141" t="s">
        <v>24637</v>
      </c>
      <c r="V181" s="141" t="s">
        <v>24636</v>
      </c>
      <c r="W181" s="141" t="s">
        <v>24635</v>
      </c>
      <c r="X181" s="141" t="s">
        <v>24634</v>
      </c>
      <c r="Y181" s="141" t="s">
        <v>140</v>
      </c>
      <c r="Z181" s="141" t="str">
        <f t="shared" si="2"/>
        <v>0151PE</v>
      </c>
      <c r="AA181" s="143">
        <v>0.35714285714285715</v>
      </c>
      <c r="AB181" s="143" t="s">
        <v>30</v>
      </c>
      <c r="AC181" s="143" t="s">
        <v>3343</v>
      </c>
      <c r="AD181" s="143"/>
    </row>
    <row r="182" spans="1:30" s="247" customFormat="1" ht="24" customHeight="1">
      <c r="A182" s="139">
        <v>42893</v>
      </c>
      <c r="B182" s="140" t="s">
        <v>24633</v>
      </c>
      <c r="C182" s="141">
        <v>0</v>
      </c>
      <c r="D182" s="141" t="s">
        <v>31</v>
      </c>
      <c r="E182" s="141" t="s">
        <v>24632</v>
      </c>
      <c r="F182" s="151">
        <v>42890</v>
      </c>
      <c r="G182" s="141" t="s">
        <v>410</v>
      </c>
      <c r="H182" s="141" t="s">
        <v>24608</v>
      </c>
      <c r="I182" s="141">
        <v>5</v>
      </c>
      <c r="J182" s="144" t="s">
        <v>128</v>
      </c>
      <c r="K182" s="144" t="s">
        <v>24631</v>
      </c>
      <c r="L182" s="141">
        <v>0</v>
      </c>
      <c r="M182" s="141" t="s">
        <v>24607</v>
      </c>
      <c r="N182" s="141">
        <v>75686</v>
      </c>
      <c r="O182" s="141" t="s">
        <v>41</v>
      </c>
      <c r="P182" s="141">
        <v>103511.38</v>
      </c>
      <c r="Q182" s="141">
        <v>4309650</v>
      </c>
      <c r="R182" s="141">
        <v>3214781</v>
      </c>
      <c r="S182" s="141">
        <v>74.59</v>
      </c>
      <c r="T182" s="141" t="s">
        <v>24630</v>
      </c>
      <c r="U182" s="141" t="s">
        <v>24629</v>
      </c>
      <c r="V182" s="141" t="s">
        <v>24628</v>
      </c>
      <c r="W182" s="141" t="s">
        <v>24627</v>
      </c>
      <c r="X182" s="141" t="s">
        <v>24626</v>
      </c>
      <c r="Y182" s="141" t="s">
        <v>140</v>
      </c>
      <c r="Z182" s="141" t="str">
        <f t="shared" si="2"/>
        <v>0151PE</v>
      </c>
      <c r="AA182" s="143">
        <v>0.13333333333333333</v>
      </c>
      <c r="AB182" s="143" t="s">
        <v>30</v>
      </c>
      <c r="AC182" s="143" t="s">
        <v>3343</v>
      </c>
      <c r="AD182" s="143"/>
    </row>
    <row r="183" spans="1:30" s="247" customFormat="1" ht="24" customHeight="1">
      <c r="A183" s="139">
        <v>42893</v>
      </c>
      <c r="B183" s="140" t="s">
        <v>24625</v>
      </c>
      <c r="C183" s="141">
        <v>0</v>
      </c>
      <c r="D183" s="141" t="s">
        <v>31</v>
      </c>
      <c r="E183" s="141" t="s">
        <v>24624</v>
      </c>
      <c r="F183" s="151">
        <v>42890</v>
      </c>
      <c r="G183" s="141" t="s">
        <v>410</v>
      </c>
      <c r="H183" s="141" t="s">
        <v>24608</v>
      </c>
      <c r="I183" s="141">
        <v>6</v>
      </c>
      <c r="J183" s="144" t="s">
        <v>4698</v>
      </c>
      <c r="K183" s="144" t="s">
        <v>24623</v>
      </c>
      <c r="L183" s="141">
        <v>0</v>
      </c>
      <c r="M183" s="141" t="s">
        <v>24607</v>
      </c>
      <c r="N183" s="141">
        <v>96810</v>
      </c>
      <c r="O183" s="141" t="s">
        <v>41</v>
      </c>
      <c r="P183" s="141">
        <v>112834.61</v>
      </c>
      <c r="Q183" s="141">
        <v>4309650</v>
      </c>
      <c r="R183" s="141">
        <v>3521745</v>
      </c>
      <c r="S183" s="141">
        <v>81.72</v>
      </c>
      <c r="T183" s="141" t="s">
        <v>24622</v>
      </c>
      <c r="U183" s="141" t="s">
        <v>24621</v>
      </c>
      <c r="V183" s="141" t="s">
        <v>404</v>
      </c>
      <c r="W183" s="141" t="s">
        <v>24620</v>
      </c>
      <c r="X183" s="141" t="s">
        <v>24619</v>
      </c>
      <c r="Y183" s="141" t="s">
        <v>140</v>
      </c>
      <c r="Z183" s="141" t="str">
        <f t="shared" si="2"/>
        <v>0151PE</v>
      </c>
      <c r="AA183" s="143">
        <v>0.10416666666666667</v>
      </c>
      <c r="AB183" s="143" t="s">
        <v>30</v>
      </c>
      <c r="AC183" s="143" t="s">
        <v>3343</v>
      </c>
      <c r="AD183" s="143"/>
    </row>
    <row r="184" spans="1:30" s="247" customFormat="1" ht="24" customHeight="1">
      <c r="A184" s="139">
        <v>42893</v>
      </c>
      <c r="B184" s="140" t="s">
        <v>24618</v>
      </c>
      <c r="C184" s="141">
        <v>0</v>
      </c>
      <c r="D184" s="141" t="s">
        <v>31</v>
      </c>
      <c r="E184" s="141" t="s">
        <v>24617</v>
      </c>
      <c r="F184" s="151">
        <v>42890</v>
      </c>
      <c r="G184" s="141" t="s">
        <v>410</v>
      </c>
      <c r="H184" s="141" t="s">
        <v>24608</v>
      </c>
      <c r="I184" s="141">
        <v>7</v>
      </c>
      <c r="J184" s="144" t="s">
        <v>4698</v>
      </c>
      <c r="K184" s="144" t="s">
        <v>24616</v>
      </c>
      <c r="L184" s="141">
        <v>0</v>
      </c>
      <c r="M184" s="141" t="s">
        <v>24607</v>
      </c>
      <c r="N184" s="141">
        <v>77068</v>
      </c>
      <c r="O184" s="141" t="s">
        <v>41</v>
      </c>
      <c r="P184" s="141">
        <v>113098.52</v>
      </c>
      <c r="Q184" s="141">
        <v>4309650</v>
      </c>
      <c r="R184" s="141">
        <v>3496818</v>
      </c>
      <c r="S184" s="141">
        <v>81.14</v>
      </c>
      <c r="T184" s="141" t="s">
        <v>24615</v>
      </c>
      <c r="U184" s="141" t="s">
        <v>24614</v>
      </c>
      <c r="V184" s="141" t="s">
        <v>24613</v>
      </c>
      <c r="W184" s="141" t="s">
        <v>24612</v>
      </c>
      <c r="X184" s="141" t="s">
        <v>24611</v>
      </c>
      <c r="Y184" s="141" t="s">
        <v>140</v>
      </c>
      <c r="Z184" s="141" t="str">
        <f t="shared" si="2"/>
        <v>0151PE</v>
      </c>
      <c r="AA184" s="143">
        <v>0.14285714285714285</v>
      </c>
      <c r="AB184" s="143" t="s">
        <v>30</v>
      </c>
      <c r="AC184" s="143" t="s">
        <v>3343</v>
      </c>
      <c r="AD184" s="143"/>
    </row>
    <row r="185" spans="1:30" s="247" customFormat="1" ht="24" customHeight="1">
      <c r="A185" s="139">
        <v>42893</v>
      </c>
      <c r="B185" s="140" t="s">
        <v>24610</v>
      </c>
      <c r="C185" s="141" t="s">
        <v>275</v>
      </c>
      <c r="D185" s="141" t="s">
        <v>31</v>
      </c>
      <c r="E185" s="141" t="s">
        <v>24609</v>
      </c>
      <c r="F185" s="151">
        <v>42890</v>
      </c>
      <c r="G185" s="141" t="s">
        <v>410</v>
      </c>
      <c r="H185" s="141" t="s">
        <v>24608</v>
      </c>
      <c r="I185" s="141">
        <v>8</v>
      </c>
      <c r="J185" s="141" t="s">
        <v>32</v>
      </c>
      <c r="K185" s="141" t="s">
        <v>28</v>
      </c>
      <c r="L185" s="141">
        <v>0</v>
      </c>
      <c r="M185" s="141" t="s">
        <v>24607</v>
      </c>
      <c r="N185" s="141">
        <v>0</v>
      </c>
      <c r="O185" s="141" t="s">
        <v>41</v>
      </c>
      <c r="P185" s="141">
        <v>97415.360000000001</v>
      </c>
      <c r="Q185" s="141">
        <v>4309650</v>
      </c>
      <c r="R185" s="141">
        <v>3111592</v>
      </c>
      <c r="S185" s="141">
        <v>72.2</v>
      </c>
      <c r="T185" s="141">
        <v>0</v>
      </c>
      <c r="U185" s="141">
        <v>0</v>
      </c>
      <c r="V185" s="141" t="s">
        <v>24606</v>
      </c>
      <c r="W185" s="141" t="s">
        <v>24605</v>
      </c>
      <c r="X185" s="141" t="s">
        <v>24604</v>
      </c>
      <c r="Y185" s="141" t="s">
        <v>140</v>
      </c>
      <c r="Z185" s="141" t="str">
        <f t="shared" si="2"/>
        <v>Transcriptome151PE</v>
      </c>
      <c r="AA185" s="143">
        <v>0</v>
      </c>
      <c r="AB185" s="143" t="s">
        <v>30</v>
      </c>
      <c r="AC185" s="143" t="s">
        <v>3343</v>
      </c>
      <c r="AD185" s="143"/>
    </row>
    <row r="186" spans="1:30" s="27" customFormat="1" ht="24" customHeight="1">
      <c r="A186" s="133">
        <v>42893</v>
      </c>
      <c r="B186" s="152" t="s">
        <v>24549</v>
      </c>
      <c r="C186" s="153" t="s">
        <v>6915</v>
      </c>
      <c r="D186" s="153" t="s">
        <v>31</v>
      </c>
      <c r="E186" s="153" t="s">
        <v>24550</v>
      </c>
      <c r="F186" s="133">
        <v>42889</v>
      </c>
      <c r="G186" s="153" t="s">
        <v>135</v>
      </c>
      <c r="H186" s="153" t="s">
        <v>24551</v>
      </c>
      <c r="I186" s="153">
        <v>1</v>
      </c>
      <c r="J186" s="153" t="s">
        <v>7715</v>
      </c>
      <c r="K186" s="153" t="s">
        <v>28</v>
      </c>
      <c r="L186" s="153" t="s">
        <v>2973</v>
      </c>
      <c r="M186" s="153" t="s">
        <v>24552</v>
      </c>
      <c r="N186" s="153">
        <v>171</v>
      </c>
      <c r="O186" s="153" t="s">
        <v>41</v>
      </c>
      <c r="P186" s="153">
        <v>109557.25</v>
      </c>
      <c r="Q186" s="153">
        <v>4309650</v>
      </c>
      <c r="R186" s="153">
        <v>3305003</v>
      </c>
      <c r="S186" s="153">
        <v>76.69</v>
      </c>
      <c r="T186" s="153" t="s">
        <v>24553</v>
      </c>
      <c r="U186" s="153" t="s">
        <v>24554</v>
      </c>
      <c r="V186" s="153" t="s">
        <v>24555</v>
      </c>
      <c r="W186" s="153" t="s">
        <v>24556</v>
      </c>
      <c r="X186" s="153" t="s">
        <v>24557</v>
      </c>
      <c r="Y186" s="147" t="s">
        <v>140</v>
      </c>
      <c r="Z186" s="147" t="str">
        <f t="shared" si="2"/>
        <v>Exome capture151PE</v>
      </c>
      <c r="AA186" s="154">
        <v>0</v>
      </c>
      <c r="AB186" s="155" t="s">
        <v>30</v>
      </c>
      <c r="AC186" s="155" t="s">
        <v>139</v>
      </c>
      <c r="AD186" s="206"/>
    </row>
    <row r="187" spans="1:30" s="27" customFormat="1" ht="24" customHeight="1">
      <c r="A187" s="139">
        <v>42893</v>
      </c>
      <c r="B187" s="140" t="s">
        <v>24558</v>
      </c>
      <c r="C187" s="141" t="s">
        <v>34</v>
      </c>
      <c r="D187" s="141" t="s">
        <v>31</v>
      </c>
      <c r="E187" s="141" t="s">
        <v>24559</v>
      </c>
      <c r="F187" s="142">
        <v>42889</v>
      </c>
      <c r="G187" s="141" t="s">
        <v>135</v>
      </c>
      <c r="H187" s="141" t="s">
        <v>24551</v>
      </c>
      <c r="I187" s="141">
        <v>2</v>
      </c>
      <c r="J187" s="141" t="s">
        <v>7715</v>
      </c>
      <c r="K187" s="141" t="s">
        <v>28</v>
      </c>
      <c r="L187" s="141" t="s">
        <v>2973</v>
      </c>
      <c r="M187" s="141" t="s">
        <v>24552</v>
      </c>
      <c r="N187" s="141">
        <v>174</v>
      </c>
      <c r="O187" s="141" t="s">
        <v>41</v>
      </c>
      <c r="P187" s="141">
        <v>111854.56</v>
      </c>
      <c r="Q187" s="141">
        <v>4309650</v>
      </c>
      <c r="R187" s="141">
        <v>3384384</v>
      </c>
      <c r="S187" s="141">
        <v>78.53</v>
      </c>
      <c r="T187" s="141" t="s">
        <v>24560</v>
      </c>
      <c r="U187" s="141" t="s">
        <v>24561</v>
      </c>
      <c r="V187" s="141" t="s">
        <v>24562</v>
      </c>
      <c r="W187" s="141" t="s">
        <v>24563</v>
      </c>
      <c r="X187" s="141" t="s">
        <v>24564</v>
      </c>
      <c r="Y187" s="141" t="s">
        <v>140</v>
      </c>
      <c r="Z187" s="141" t="str">
        <f t="shared" si="2"/>
        <v>Exome capture151PE</v>
      </c>
      <c r="AA187" s="143">
        <v>0</v>
      </c>
      <c r="AB187" s="143" t="s">
        <v>30</v>
      </c>
      <c r="AC187" s="156" t="s">
        <v>139</v>
      </c>
      <c r="AD187" s="205"/>
    </row>
    <row r="188" spans="1:30" s="27" customFormat="1" ht="24" customHeight="1">
      <c r="A188" s="139">
        <v>42893</v>
      </c>
      <c r="B188" s="140" t="s">
        <v>24558</v>
      </c>
      <c r="C188" s="141" t="s">
        <v>34</v>
      </c>
      <c r="D188" s="141" t="s">
        <v>31</v>
      </c>
      <c r="E188" s="141" t="s">
        <v>24565</v>
      </c>
      <c r="F188" s="142">
        <v>42889</v>
      </c>
      <c r="G188" s="141" t="s">
        <v>135</v>
      </c>
      <c r="H188" s="141" t="s">
        <v>24551</v>
      </c>
      <c r="I188" s="141">
        <v>3</v>
      </c>
      <c r="J188" s="141" t="s">
        <v>7715</v>
      </c>
      <c r="K188" s="141" t="s">
        <v>28</v>
      </c>
      <c r="L188" s="141" t="s">
        <v>2973</v>
      </c>
      <c r="M188" s="141" t="s">
        <v>24552</v>
      </c>
      <c r="N188" s="141">
        <v>174</v>
      </c>
      <c r="O188" s="141" t="s">
        <v>41</v>
      </c>
      <c r="P188" s="141">
        <v>112941.31</v>
      </c>
      <c r="Q188" s="141">
        <v>4309650</v>
      </c>
      <c r="R188" s="141">
        <v>3414289</v>
      </c>
      <c r="S188" s="141">
        <v>79.22</v>
      </c>
      <c r="T188" s="141" t="s">
        <v>24566</v>
      </c>
      <c r="U188" s="141" t="s">
        <v>24567</v>
      </c>
      <c r="V188" s="141" t="s">
        <v>24568</v>
      </c>
      <c r="W188" s="141" t="s">
        <v>24569</v>
      </c>
      <c r="X188" s="141" t="s">
        <v>24570</v>
      </c>
      <c r="Y188" s="141" t="s">
        <v>140</v>
      </c>
      <c r="Z188" s="141" t="str">
        <f t="shared" si="2"/>
        <v>Exome capture151PE</v>
      </c>
      <c r="AA188" s="143">
        <v>0</v>
      </c>
      <c r="AB188" s="143" t="s">
        <v>30</v>
      </c>
      <c r="AC188" s="156" t="s">
        <v>139</v>
      </c>
      <c r="AD188" s="205"/>
    </row>
    <row r="189" spans="1:30" s="27" customFormat="1" ht="24" customHeight="1">
      <c r="A189" s="139">
        <v>42893</v>
      </c>
      <c r="B189" s="140" t="s">
        <v>24558</v>
      </c>
      <c r="C189" s="141" t="s">
        <v>34</v>
      </c>
      <c r="D189" s="141" t="s">
        <v>31</v>
      </c>
      <c r="E189" s="141" t="s">
        <v>24571</v>
      </c>
      <c r="F189" s="142">
        <v>42889</v>
      </c>
      <c r="G189" s="141" t="s">
        <v>135</v>
      </c>
      <c r="H189" s="141" t="s">
        <v>24551</v>
      </c>
      <c r="I189" s="141">
        <v>4</v>
      </c>
      <c r="J189" s="141" t="s">
        <v>7715</v>
      </c>
      <c r="K189" s="141" t="s">
        <v>28</v>
      </c>
      <c r="L189" s="141" t="s">
        <v>2973</v>
      </c>
      <c r="M189" s="141" t="s">
        <v>24552</v>
      </c>
      <c r="N189" s="141">
        <v>182</v>
      </c>
      <c r="O189" s="141" t="s">
        <v>41</v>
      </c>
      <c r="P189" s="141">
        <v>111773.59</v>
      </c>
      <c r="Q189" s="141">
        <v>4309650</v>
      </c>
      <c r="R189" s="141">
        <v>3381237</v>
      </c>
      <c r="S189" s="141">
        <v>78.459999999999994</v>
      </c>
      <c r="T189" s="141" t="s">
        <v>24572</v>
      </c>
      <c r="U189" s="141" t="s">
        <v>24573</v>
      </c>
      <c r="V189" s="141" t="s">
        <v>24574</v>
      </c>
      <c r="W189" s="141" t="s">
        <v>24575</v>
      </c>
      <c r="X189" s="141" t="s">
        <v>24576</v>
      </c>
      <c r="Y189" s="141" t="s">
        <v>140</v>
      </c>
      <c r="Z189" s="141" t="str">
        <f t="shared" si="2"/>
        <v>Exome capture151PE</v>
      </c>
      <c r="AA189" s="143">
        <v>0</v>
      </c>
      <c r="AB189" s="143" t="s">
        <v>30</v>
      </c>
      <c r="AC189" s="156" t="s">
        <v>139</v>
      </c>
      <c r="AD189" s="205"/>
    </row>
    <row r="190" spans="1:30" s="27" customFormat="1" ht="24" customHeight="1">
      <c r="A190" s="139">
        <v>42893</v>
      </c>
      <c r="B190" s="140" t="s">
        <v>24577</v>
      </c>
      <c r="C190" s="141" t="s">
        <v>34</v>
      </c>
      <c r="D190" s="141" t="s">
        <v>31</v>
      </c>
      <c r="E190" s="141" t="s">
        <v>24578</v>
      </c>
      <c r="F190" s="142">
        <v>42889</v>
      </c>
      <c r="G190" s="141" t="s">
        <v>135</v>
      </c>
      <c r="H190" s="141" t="s">
        <v>24551</v>
      </c>
      <c r="I190" s="141">
        <v>5</v>
      </c>
      <c r="J190" s="141" t="s">
        <v>7715</v>
      </c>
      <c r="K190" s="141" t="s">
        <v>28</v>
      </c>
      <c r="L190" s="141" t="s">
        <v>2973</v>
      </c>
      <c r="M190" s="141" t="s">
        <v>24579</v>
      </c>
      <c r="N190" s="141">
        <v>182</v>
      </c>
      <c r="O190" s="141" t="s">
        <v>41</v>
      </c>
      <c r="P190" s="141">
        <v>110559.72</v>
      </c>
      <c r="Q190" s="141">
        <v>4309650</v>
      </c>
      <c r="R190" s="141">
        <v>3362385</v>
      </c>
      <c r="S190" s="141">
        <v>78.02</v>
      </c>
      <c r="T190" s="141" t="s">
        <v>24580</v>
      </c>
      <c r="U190" s="141" t="s">
        <v>24581</v>
      </c>
      <c r="V190" s="141" t="s">
        <v>24582</v>
      </c>
      <c r="W190" s="141" t="s">
        <v>24583</v>
      </c>
      <c r="X190" s="141" t="s">
        <v>24584</v>
      </c>
      <c r="Y190" s="141" t="s">
        <v>140</v>
      </c>
      <c r="Z190" s="141" t="str">
        <f t="shared" si="2"/>
        <v>Exome capture151PE</v>
      </c>
      <c r="AA190" s="143">
        <v>0</v>
      </c>
      <c r="AB190" s="143" t="s">
        <v>30</v>
      </c>
      <c r="AC190" s="156" t="s">
        <v>139</v>
      </c>
      <c r="AD190" s="205"/>
    </row>
    <row r="191" spans="1:30" s="27" customFormat="1" ht="24" customHeight="1">
      <c r="A191" s="139">
        <v>42893</v>
      </c>
      <c r="B191" s="140" t="s">
        <v>24585</v>
      </c>
      <c r="C191" s="141" t="s">
        <v>9985</v>
      </c>
      <c r="D191" s="141" t="s">
        <v>24586</v>
      </c>
      <c r="E191" s="141" t="s">
        <v>24587</v>
      </c>
      <c r="F191" s="142">
        <v>42889</v>
      </c>
      <c r="G191" s="141" t="s">
        <v>135</v>
      </c>
      <c r="H191" s="141" t="s">
        <v>24551</v>
      </c>
      <c r="I191" s="141">
        <v>6</v>
      </c>
      <c r="J191" s="141" t="s">
        <v>7715</v>
      </c>
      <c r="K191" s="141" t="s">
        <v>28</v>
      </c>
      <c r="L191" s="141" t="s">
        <v>2973</v>
      </c>
      <c r="M191" s="141" t="s">
        <v>24588</v>
      </c>
      <c r="N191" s="141">
        <v>0</v>
      </c>
      <c r="O191" s="141" t="s">
        <v>41</v>
      </c>
      <c r="P191" s="141">
        <v>121203.78</v>
      </c>
      <c r="Q191" s="141">
        <v>4309650</v>
      </c>
      <c r="R191" s="141">
        <v>3607255</v>
      </c>
      <c r="S191" s="141">
        <v>83.7</v>
      </c>
      <c r="T191" s="141">
        <v>0</v>
      </c>
      <c r="U191" s="141">
        <v>0</v>
      </c>
      <c r="V191" s="141" t="s">
        <v>24589</v>
      </c>
      <c r="W191" s="141" t="s">
        <v>24590</v>
      </c>
      <c r="X191" s="141" t="s">
        <v>24591</v>
      </c>
      <c r="Y191" s="141" t="s">
        <v>140</v>
      </c>
      <c r="Z191" s="141" t="str">
        <f t="shared" si="2"/>
        <v>GBS151PE</v>
      </c>
      <c r="AA191" s="143">
        <v>0</v>
      </c>
      <c r="AB191" s="143" t="s">
        <v>30</v>
      </c>
      <c r="AC191" s="156" t="s">
        <v>139</v>
      </c>
      <c r="AD191" s="205"/>
    </row>
    <row r="192" spans="1:30" s="27" customFormat="1" ht="24" customHeight="1">
      <c r="A192" s="139">
        <v>42893</v>
      </c>
      <c r="B192" s="140" t="s">
        <v>24558</v>
      </c>
      <c r="C192" s="141" t="s">
        <v>34</v>
      </c>
      <c r="D192" s="141" t="s">
        <v>31</v>
      </c>
      <c r="E192" s="141" t="s">
        <v>24592</v>
      </c>
      <c r="F192" s="142">
        <v>42889</v>
      </c>
      <c r="G192" s="141" t="s">
        <v>135</v>
      </c>
      <c r="H192" s="141" t="s">
        <v>24551</v>
      </c>
      <c r="I192" s="141">
        <v>7</v>
      </c>
      <c r="J192" s="141" t="s">
        <v>7715</v>
      </c>
      <c r="K192" s="141" t="s">
        <v>28</v>
      </c>
      <c r="L192" s="141" t="s">
        <v>2973</v>
      </c>
      <c r="M192" s="141" t="s">
        <v>24552</v>
      </c>
      <c r="N192" s="141">
        <v>199</v>
      </c>
      <c r="O192" s="141" t="s">
        <v>41</v>
      </c>
      <c r="P192" s="141">
        <v>112263.92</v>
      </c>
      <c r="Q192" s="141">
        <v>4309650</v>
      </c>
      <c r="R192" s="141">
        <v>3400121</v>
      </c>
      <c r="S192" s="141">
        <v>78.900000000000006</v>
      </c>
      <c r="T192" s="141" t="s">
        <v>24593</v>
      </c>
      <c r="U192" s="141" t="s">
        <v>24594</v>
      </c>
      <c r="V192" s="141" t="s">
        <v>24595</v>
      </c>
      <c r="W192" s="141" t="s">
        <v>24596</v>
      </c>
      <c r="X192" s="141" t="s">
        <v>24597</v>
      </c>
      <c r="Y192" s="141" t="s">
        <v>140</v>
      </c>
      <c r="Z192" s="141" t="str">
        <f t="shared" si="2"/>
        <v>Exome capture151PE</v>
      </c>
      <c r="AA192" s="143">
        <v>0</v>
      </c>
      <c r="AB192" s="143" t="s">
        <v>30</v>
      </c>
      <c r="AC192" s="156" t="s">
        <v>139</v>
      </c>
      <c r="AD192" s="205"/>
    </row>
    <row r="193" spans="1:30" s="27" customFormat="1" ht="24" customHeight="1">
      <c r="A193" s="139">
        <v>42893</v>
      </c>
      <c r="B193" s="140" t="s">
        <v>24558</v>
      </c>
      <c r="C193" s="141" t="s">
        <v>34</v>
      </c>
      <c r="D193" s="141" t="s">
        <v>31</v>
      </c>
      <c r="E193" s="141" t="s">
        <v>24598</v>
      </c>
      <c r="F193" s="142">
        <v>42889</v>
      </c>
      <c r="G193" s="141" t="s">
        <v>135</v>
      </c>
      <c r="H193" s="141" t="s">
        <v>24551</v>
      </c>
      <c r="I193" s="141">
        <v>8</v>
      </c>
      <c r="J193" s="141" t="s">
        <v>7715</v>
      </c>
      <c r="K193" s="141" t="s">
        <v>28</v>
      </c>
      <c r="L193" s="141" t="s">
        <v>2973</v>
      </c>
      <c r="M193" s="141" t="s">
        <v>24552</v>
      </c>
      <c r="N193" s="141">
        <v>183</v>
      </c>
      <c r="O193" s="141" t="s">
        <v>41</v>
      </c>
      <c r="P193" s="141">
        <v>110003.57</v>
      </c>
      <c r="Q193" s="141">
        <v>4309650</v>
      </c>
      <c r="R193" s="141">
        <v>3340326</v>
      </c>
      <c r="S193" s="141">
        <v>77.510000000000005</v>
      </c>
      <c r="T193" s="141" t="s">
        <v>24599</v>
      </c>
      <c r="U193" s="141" t="s">
        <v>24600</v>
      </c>
      <c r="V193" s="141" t="s">
        <v>24601</v>
      </c>
      <c r="W193" s="141" t="s">
        <v>24602</v>
      </c>
      <c r="X193" s="141" t="s">
        <v>24603</v>
      </c>
      <c r="Y193" s="141" t="s">
        <v>140</v>
      </c>
      <c r="Z193" s="141" t="str">
        <f t="shared" ref="Z193:Z256" si="3">IF(P193,CONCATENATE(C193,Y193),0)</f>
        <v>Exome capture151PE</v>
      </c>
      <c r="AA193" s="143">
        <v>0</v>
      </c>
      <c r="AB193" s="143" t="s">
        <v>30</v>
      </c>
      <c r="AC193" s="156" t="s">
        <v>139</v>
      </c>
      <c r="AD193" s="205"/>
    </row>
    <row r="194" spans="1:30" s="27" customFormat="1" ht="24" customHeight="1">
      <c r="A194" s="133">
        <v>42893</v>
      </c>
      <c r="B194" s="152" t="s">
        <v>24939</v>
      </c>
      <c r="C194" s="153" t="s">
        <v>27</v>
      </c>
      <c r="D194" s="153" t="s">
        <v>24940</v>
      </c>
      <c r="E194" s="153" t="s">
        <v>24941</v>
      </c>
      <c r="F194" s="133">
        <v>42891</v>
      </c>
      <c r="G194" s="153" t="s">
        <v>120</v>
      </c>
      <c r="H194" s="153" t="s">
        <v>24942</v>
      </c>
      <c r="I194" s="153">
        <v>1</v>
      </c>
      <c r="J194" s="153" t="s">
        <v>6893</v>
      </c>
      <c r="K194" s="153" t="s">
        <v>24943</v>
      </c>
      <c r="L194" s="153" t="s">
        <v>2616</v>
      </c>
      <c r="M194" s="153" t="s">
        <v>24944</v>
      </c>
      <c r="N194" s="153">
        <v>0</v>
      </c>
      <c r="O194" s="153" t="s">
        <v>42</v>
      </c>
      <c r="P194" s="153">
        <v>35468.68</v>
      </c>
      <c r="Q194" s="153">
        <v>4309650</v>
      </c>
      <c r="R194" s="153">
        <v>3231475</v>
      </c>
      <c r="S194" s="153">
        <v>74.98</v>
      </c>
      <c r="T194" s="153">
        <v>0</v>
      </c>
      <c r="U194" s="153">
        <v>0</v>
      </c>
      <c r="V194" s="153" t="s">
        <v>24945</v>
      </c>
      <c r="W194" s="153" t="s">
        <v>24946</v>
      </c>
      <c r="X194" s="153" t="s">
        <v>24947</v>
      </c>
      <c r="Y194" s="147" t="s">
        <v>8430</v>
      </c>
      <c r="Z194" s="187" t="str">
        <f t="shared" si="3"/>
        <v>Re-sequencing50PE</v>
      </c>
      <c r="AA194" s="154">
        <v>1</v>
      </c>
      <c r="AB194" s="155" t="s">
        <v>30</v>
      </c>
      <c r="AC194" s="155" t="s">
        <v>139</v>
      </c>
      <c r="AD194" s="206"/>
    </row>
    <row r="195" spans="1:30" s="27" customFormat="1" ht="24" customHeight="1">
      <c r="A195" s="139">
        <v>42893</v>
      </c>
      <c r="B195" s="140" t="s">
        <v>24939</v>
      </c>
      <c r="C195" s="141" t="s">
        <v>27</v>
      </c>
      <c r="D195" s="141" t="s">
        <v>24948</v>
      </c>
      <c r="E195" s="141" t="s">
        <v>24949</v>
      </c>
      <c r="F195" s="142">
        <v>42891</v>
      </c>
      <c r="G195" s="141" t="s">
        <v>120</v>
      </c>
      <c r="H195" s="141" t="s">
        <v>24942</v>
      </c>
      <c r="I195" s="141">
        <v>2</v>
      </c>
      <c r="J195" s="144" t="s">
        <v>6893</v>
      </c>
      <c r="K195" s="144" t="s">
        <v>24943</v>
      </c>
      <c r="L195" s="141" t="s">
        <v>2616</v>
      </c>
      <c r="M195" s="141" t="s">
        <v>24944</v>
      </c>
      <c r="N195" s="141">
        <v>0</v>
      </c>
      <c r="O195" s="141" t="s">
        <v>42</v>
      </c>
      <c r="P195" s="141">
        <v>35266.97</v>
      </c>
      <c r="Q195" s="141">
        <v>4309650</v>
      </c>
      <c r="R195" s="141">
        <v>3213098</v>
      </c>
      <c r="S195" s="141">
        <v>74.56</v>
      </c>
      <c r="T195" s="141">
        <v>0</v>
      </c>
      <c r="U195" s="141">
        <v>0</v>
      </c>
      <c r="V195" s="141" t="s">
        <v>24950</v>
      </c>
      <c r="W195" s="141" t="s">
        <v>24951</v>
      </c>
      <c r="X195" s="141" t="s">
        <v>24952</v>
      </c>
      <c r="Y195" s="141" t="s">
        <v>8430</v>
      </c>
      <c r="Z195" s="188" t="str">
        <f t="shared" si="3"/>
        <v>Re-sequencing50PE</v>
      </c>
      <c r="AA195" s="143">
        <v>1</v>
      </c>
      <c r="AB195" s="143" t="s">
        <v>30</v>
      </c>
      <c r="AC195" s="156" t="s">
        <v>139</v>
      </c>
      <c r="AD195" s="205"/>
    </row>
    <row r="196" spans="1:30" s="27" customFormat="1" ht="24" customHeight="1">
      <c r="A196" s="139">
        <v>42893</v>
      </c>
      <c r="B196" s="140" t="s">
        <v>24939</v>
      </c>
      <c r="C196" s="141" t="s">
        <v>27</v>
      </c>
      <c r="D196" s="141" t="s">
        <v>24953</v>
      </c>
      <c r="E196" s="141" t="s">
        <v>24954</v>
      </c>
      <c r="F196" s="142">
        <v>42891</v>
      </c>
      <c r="G196" s="141" t="s">
        <v>120</v>
      </c>
      <c r="H196" s="141" t="s">
        <v>24942</v>
      </c>
      <c r="I196" s="141">
        <v>3</v>
      </c>
      <c r="J196" s="144" t="s">
        <v>6893</v>
      </c>
      <c r="K196" s="144" t="s">
        <v>24943</v>
      </c>
      <c r="L196" s="141" t="s">
        <v>2616</v>
      </c>
      <c r="M196" s="141" t="s">
        <v>24944</v>
      </c>
      <c r="N196" s="141">
        <v>0</v>
      </c>
      <c r="O196" s="141" t="s">
        <v>42</v>
      </c>
      <c r="P196" s="141">
        <v>35049.82</v>
      </c>
      <c r="Q196" s="141">
        <v>4309650</v>
      </c>
      <c r="R196" s="141">
        <v>3193314</v>
      </c>
      <c r="S196" s="141">
        <v>74.099999999999994</v>
      </c>
      <c r="T196" s="141">
        <v>0</v>
      </c>
      <c r="U196" s="141">
        <v>0</v>
      </c>
      <c r="V196" s="141" t="s">
        <v>24955</v>
      </c>
      <c r="W196" s="141" t="s">
        <v>24956</v>
      </c>
      <c r="X196" s="141" t="s">
        <v>24957</v>
      </c>
      <c r="Y196" s="141" t="s">
        <v>8430</v>
      </c>
      <c r="Z196" s="188" t="str">
        <f t="shared" si="3"/>
        <v>Re-sequencing50PE</v>
      </c>
      <c r="AA196" s="143">
        <v>1</v>
      </c>
      <c r="AB196" s="143" t="s">
        <v>30</v>
      </c>
      <c r="AC196" s="156" t="s">
        <v>139</v>
      </c>
      <c r="AD196" s="205"/>
    </row>
    <row r="197" spans="1:30" s="27" customFormat="1" ht="24" customHeight="1">
      <c r="A197" s="139">
        <v>42893</v>
      </c>
      <c r="B197" s="140" t="s">
        <v>24939</v>
      </c>
      <c r="C197" s="141" t="s">
        <v>27</v>
      </c>
      <c r="D197" s="141" t="s">
        <v>24958</v>
      </c>
      <c r="E197" s="141" t="s">
        <v>24959</v>
      </c>
      <c r="F197" s="142">
        <v>42891</v>
      </c>
      <c r="G197" s="141" t="s">
        <v>120</v>
      </c>
      <c r="H197" s="141" t="s">
        <v>24942</v>
      </c>
      <c r="I197" s="141">
        <v>4</v>
      </c>
      <c r="J197" s="144" t="s">
        <v>6893</v>
      </c>
      <c r="K197" s="144" t="s">
        <v>24943</v>
      </c>
      <c r="L197" s="141" t="s">
        <v>2616</v>
      </c>
      <c r="M197" s="141" t="s">
        <v>24944</v>
      </c>
      <c r="N197" s="141">
        <v>0</v>
      </c>
      <c r="O197" s="141" t="s">
        <v>42</v>
      </c>
      <c r="P197" s="141">
        <v>35374.629999999997</v>
      </c>
      <c r="Q197" s="141">
        <v>4309650</v>
      </c>
      <c r="R197" s="141">
        <v>3222906</v>
      </c>
      <c r="S197" s="141">
        <v>74.78</v>
      </c>
      <c r="T197" s="141">
        <v>0</v>
      </c>
      <c r="U197" s="141">
        <v>0</v>
      </c>
      <c r="V197" s="141" t="s">
        <v>24960</v>
      </c>
      <c r="W197" s="141" t="s">
        <v>24961</v>
      </c>
      <c r="X197" s="141" t="s">
        <v>24962</v>
      </c>
      <c r="Y197" s="141" t="s">
        <v>8430</v>
      </c>
      <c r="Z197" s="188" t="str">
        <f t="shared" si="3"/>
        <v>Re-sequencing50PE</v>
      </c>
      <c r="AA197" s="143">
        <v>1</v>
      </c>
      <c r="AB197" s="143" t="s">
        <v>30</v>
      </c>
      <c r="AC197" s="156" t="s">
        <v>139</v>
      </c>
      <c r="AD197" s="205"/>
    </row>
    <row r="198" spans="1:30" s="27" customFormat="1" ht="24" customHeight="1">
      <c r="A198" s="139">
        <v>42893</v>
      </c>
      <c r="B198" s="140" t="s">
        <v>24939</v>
      </c>
      <c r="C198" s="141" t="s">
        <v>27</v>
      </c>
      <c r="D198" s="141" t="s">
        <v>24963</v>
      </c>
      <c r="E198" s="141" t="s">
        <v>24964</v>
      </c>
      <c r="F198" s="142">
        <v>42891</v>
      </c>
      <c r="G198" s="141" t="s">
        <v>120</v>
      </c>
      <c r="H198" s="141" t="s">
        <v>24942</v>
      </c>
      <c r="I198" s="141">
        <v>5</v>
      </c>
      <c r="J198" s="144" t="s">
        <v>6893</v>
      </c>
      <c r="K198" s="144" t="s">
        <v>24943</v>
      </c>
      <c r="L198" s="141" t="s">
        <v>2616</v>
      </c>
      <c r="M198" s="141" t="s">
        <v>24944</v>
      </c>
      <c r="N198" s="141">
        <v>0</v>
      </c>
      <c r="O198" s="141" t="s">
        <v>42</v>
      </c>
      <c r="P198" s="141">
        <v>35243.949999999997</v>
      </c>
      <c r="Q198" s="141">
        <v>4309650</v>
      </c>
      <c r="R198" s="141">
        <v>3211001</v>
      </c>
      <c r="S198" s="141">
        <v>74.510000000000005</v>
      </c>
      <c r="T198" s="141">
        <v>0</v>
      </c>
      <c r="U198" s="141">
        <v>0</v>
      </c>
      <c r="V198" s="141" t="s">
        <v>24965</v>
      </c>
      <c r="W198" s="141" t="s">
        <v>24966</v>
      </c>
      <c r="X198" s="141" t="s">
        <v>24967</v>
      </c>
      <c r="Y198" s="141" t="s">
        <v>8430</v>
      </c>
      <c r="Z198" s="188" t="str">
        <f t="shared" si="3"/>
        <v>Re-sequencing50PE</v>
      </c>
      <c r="AA198" s="143">
        <v>1</v>
      </c>
      <c r="AB198" s="143" t="s">
        <v>30</v>
      </c>
      <c r="AC198" s="156" t="s">
        <v>139</v>
      </c>
      <c r="AD198" s="205"/>
    </row>
    <row r="199" spans="1:30" s="27" customFormat="1" ht="24" customHeight="1">
      <c r="A199" s="139">
        <v>42893</v>
      </c>
      <c r="B199" s="140" t="s">
        <v>24939</v>
      </c>
      <c r="C199" s="141" t="s">
        <v>27</v>
      </c>
      <c r="D199" s="141" t="s">
        <v>24968</v>
      </c>
      <c r="E199" s="141" t="s">
        <v>24969</v>
      </c>
      <c r="F199" s="142">
        <v>42891</v>
      </c>
      <c r="G199" s="141" t="s">
        <v>120</v>
      </c>
      <c r="H199" s="141" t="s">
        <v>24942</v>
      </c>
      <c r="I199" s="141">
        <v>6</v>
      </c>
      <c r="J199" s="144" t="s">
        <v>6893</v>
      </c>
      <c r="K199" s="144" t="s">
        <v>24943</v>
      </c>
      <c r="L199" s="141" t="s">
        <v>2616</v>
      </c>
      <c r="M199" s="141" t="s">
        <v>24944</v>
      </c>
      <c r="N199" s="141">
        <v>0</v>
      </c>
      <c r="O199" s="141" t="s">
        <v>42</v>
      </c>
      <c r="P199" s="141">
        <v>35837.839999999997</v>
      </c>
      <c r="Q199" s="141">
        <v>4309650</v>
      </c>
      <c r="R199" s="141">
        <v>3265109</v>
      </c>
      <c r="S199" s="141">
        <v>75.760000000000005</v>
      </c>
      <c r="T199" s="141">
        <v>0</v>
      </c>
      <c r="U199" s="141">
        <v>0</v>
      </c>
      <c r="V199" s="141" t="s">
        <v>24970</v>
      </c>
      <c r="W199" s="141" t="s">
        <v>24971</v>
      </c>
      <c r="X199" s="141" t="s">
        <v>24972</v>
      </c>
      <c r="Y199" s="141" t="s">
        <v>8430</v>
      </c>
      <c r="Z199" s="188" t="str">
        <f t="shared" si="3"/>
        <v>Re-sequencing50PE</v>
      </c>
      <c r="AA199" s="143">
        <v>1</v>
      </c>
      <c r="AB199" s="143" t="s">
        <v>30</v>
      </c>
      <c r="AC199" s="156" t="s">
        <v>139</v>
      </c>
      <c r="AD199" s="205"/>
    </row>
    <row r="200" spans="1:30" s="27" customFormat="1" ht="24" customHeight="1">
      <c r="A200" s="139">
        <v>42893</v>
      </c>
      <c r="B200" s="140" t="s">
        <v>24939</v>
      </c>
      <c r="C200" s="141" t="s">
        <v>27</v>
      </c>
      <c r="D200" s="141" t="s">
        <v>24973</v>
      </c>
      <c r="E200" s="141" t="s">
        <v>24974</v>
      </c>
      <c r="F200" s="142">
        <v>42891</v>
      </c>
      <c r="G200" s="141" t="s">
        <v>120</v>
      </c>
      <c r="H200" s="141" t="s">
        <v>24942</v>
      </c>
      <c r="I200" s="141">
        <v>7</v>
      </c>
      <c r="J200" s="144" t="s">
        <v>6893</v>
      </c>
      <c r="K200" s="144" t="s">
        <v>24943</v>
      </c>
      <c r="L200" s="141" t="s">
        <v>2616</v>
      </c>
      <c r="M200" s="141" t="s">
        <v>24944</v>
      </c>
      <c r="N200" s="141">
        <v>0</v>
      </c>
      <c r="O200" s="141" t="s">
        <v>42</v>
      </c>
      <c r="P200" s="141">
        <v>34757.89</v>
      </c>
      <c r="Q200" s="141">
        <v>4309650</v>
      </c>
      <c r="R200" s="141">
        <v>3166717</v>
      </c>
      <c r="S200" s="141">
        <v>73.48</v>
      </c>
      <c r="T200" s="141">
        <v>0</v>
      </c>
      <c r="U200" s="141">
        <v>0</v>
      </c>
      <c r="V200" s="141" t="s">
        <v>24975</v>
      </c>
      <c r="W200" s="141" t="s">
        <v>24976</v>
      </c>
      <c r="X200" s="141" t="s">
        <v>24977</v>
      </c>
      <c r="Y200" s="141" t="s">
        <v>8430</v>
      </c>
      <c r="Z200" s="188" t="str">
        <f t="shared" si="3"/>
        <v>Re-sequencing50PE</v>
      </c>
      <c r="AA200" s="143">
        <v>1</v>
      </c>
      <c r="AB200" s="143" t="s">
        <v>30</v>
      </c>
      <c r="AC200" s="156" t="s">
        <v>139</v>
      </c>
      <c r="AD200" s="205"/>
    </row>
    <row r="201" spans="1:30" s="27" customFormat="1" ht="24" customHeight="1">
      <c r="A201" s="139">
        <v>42893</v>
      </c>
      <c r="B201" s="140" t="s">
        <v>24939</v>
      </c>
      <c r="C201" s="141" t="s">
        <v>27</v>
      </c>
      <c r="D201" s="141" t="s">
        <v>24978</v>
      </c>
      <c r="E201" s="141" t="s">
        <v>24979</v>
      </c>
      <c r="F201" s="142">
        <v>42891</v>
      </c>
      <c r="G201" s="141" t="s">
        <v>120</v>
      </c>
      <c r="H201" s="141" t="s">
        <v>24942</v>
      </c>
      <c r="I201" s="141">
        <v>8</v>
      </c>
      <c r="J201" s="144" t="s">
        <v>6893</v>
      </c>
      <c r="K201" s="144" t="s">
        <v>24943</v>
      </c>
      <c r="L201" s="141" t="s">
        <v>2616</v>
      </c>
      <c r="M201" s="141" t="s">
        <v>24944</v>
      </c>
      <c r="N201" s="141">
        <v>0</v>
      </c>
      <c r="O201" s="141" t="s">
        <v>42</v>
      </c>
      <c r="P201" s="141">
        <v>35352.449999999997</v>
      </c>
      <c r="Q201" s="141">
        <v>4309650</v>
      </c>
      <c r="R201" s="141">
        <v>3220886</v>
      </c>
      <c r="S201" s="141">
        <v>74.739999999999995</v>
      </c>
      <c r="T201" s="141">
        <v>0</v>
      </c>
      <c r="U201" s="141">
        <v>0</v>
      </c>
      <c r="V201" s="141" t="s">
        <v>24980</v>
      </c>
      <c r="W201" s="141" t="s">
        <v>24981</v>
      </c>
      <c r="X201" s="141" t="s">
        <v>24982</v>
      </c>
      <c r="Y201" s="141" t="s">
        <v>8430</v>
      </c>
      <c r="Z201" s="188" t="str">
        <f t="shared" si="3"/>
        <v>Re-sequencing50PE</v>
      </c>
      <c r="AA201" s="143">
        <v>1</v>
      </c>
      <c r="AB201" s="143" t="s">
        <v>30</v>
      </c>
      <c r="AC201" s="156" t="s">
        <v>139</v>
      </c>
      <c r="AD201" s="205"/>
    </row>
    <row r="202" spans="1:30" s="27" customFormat="1" ht="24" customHeight="1">
      <c r="A202" s="133">
        <v>42893</v>
      </c>
      <c r="B202" s="152" t="s">
        <v>24939</v>
      </c>
      <c r="C202" s="153" t="s">
        <v>27</v>
      </c>
      <c r="D202" s="153" t="s">
        <v>24983</v>
      </c>
      <c r="E202" s="153" t="s">
        <v>24984</v>
      </c>
      <c r="F202" s="133">
        <v>42891</v>
      </c>
      <c r="G202" s="153" t="s">
        <v>120</v>
      </c>
      <c r="H202" s="153" t="s">
        <v>24985</v>
      </c>
      <c r="I202" s="153">
        <v>1</v>
      </c>
      <c r="J202" s="153" t="s">
        <v>6893</v>
      </c>
      <c r="K202" s="153" t="s">
        <v>24943</v>
      </c>
      <c r="L202" s="153" t="s">
        <v>2973</v>
      </c>
      <c r="M202" s="153" t="s">
        <v>24944</v>
      </c>
      <c r="N202" s="153">
        <v>0</v>
      </c>
      <c r="O202" s="153" t="s">
        <v>42</v>
      </c>
      <c r="P202" s="153">
        <v>33755.760000000002</v>
      </c>
      <c r="Q202" s="153">
        <v>4309650</v>
      </c>
      <c r="R202" s="153">
        <v>3075415</v>
      </c>
      <c r="S202" s="153">
        <v>71.36</v>
      </c>
      <c r="T202" s="153">
        <v>0</v>
      </c>
      <c r="U202" s="153">
        <v>0</v>
      </c>
      <c r="V202" s="153" t="s">
        <v>24986</v>
      </c>
      <c r="W202" s="153" t="s">
        <v>24987</v>
      </c>
      <c r="X202" s="153" t="s">
        <v>24988</v>
      </c>
      <c r="Y202" s="147" t="s">
        <v>8430</v>
      </c>
      <c r="Z202" s="187" t="str">
        <f t="shared" si="3"/>
        <v>Re-sequencing50PE</v>
      </c>
      <c r="AA202" s="154">
        <v>1</v>
      </c>
      <c r="AB202" s="155" t="s">
        <v>30</v>
      </c>
      <c r="AC202" s="155" t="s">
        <v>139</v>
      </c>
      <c r="AD202" s="206"/>
    </row>
    <row r="203" spans="1:30" s="27" customFormat="1" ht="24" customHeight="1">
      <c r="A203" s="139">
        <v>42893</v>
      </c>
      <c r="B203" s="140" t="s">
        <v>24939</v>
      </c>
      <c r="C203" s="141" t="s">
        <v>27</v>
      </c>
      <c r="D203" s="141" t="s">
        <v>24989</v>
      </c>
      <c r="E203" s="141" t="s">
        <v>24990</v>
      </c>
      <c r="F203" s="142">
        <v>42891</v>
      </c>
      <c r="G203" s="141" t="s">
        <v>120</v>
      </c>
      <c r="H203" s="141" t="s">
        <v>24985</v>
      </c>
      <c r="I203" s="141">
        <v>2</v>
      </c>
      <c r="J203" s="144" t="s">
        <v>6893</v>
      </c>
      <c r="K203" s="144" t="s">
        <v>24943</v>
      </c>
      <c r="L203" s="141" t="s">
        <v>2973</v>
      </c>
      <c r="M203" s="141" t="s">
        <v>24944</v>
      </c>
      <c r="N203" s="141">
        <v>0</v>
      </c>
      <c r="O203" s="141" t="s">
        <v>42</v>
      </c>
      <c r="P203" s="141">
        <v>33102.870000000003</v>
      </c>
      <c r="Q203" s="141">
        <v>4309650</v>
      </c>
      <c r="R203" s="141">
        <v>3015932</v>
      </c>
      <c r="S203" s="141">
        <v>69.98</v>
      </c>
      <c r="T203" s="141">
        <v>0</v>
      </c>
      <c r="U203" s="141">
        <v>0</v>
      </c>
      <c r="V203" s="141" t="s">
        <v>24991</v>
      </c>
      <c r="W203" s="141" t="s">
        <v>24992</v>
      </c>
      <c r="X203" s="141" t="s">
        <v>24993</v>
      </c>
      <c r="Y203" s="141" t="s">
        <v>8430</v>
      </c>
      <c r="Z203" s="188" t="str">
        <f t="shared" si="3"/>
        <v>Re-sequencing50PE</v>
      </c>
      <c r="AA203" s="143">
        <v>1</v>
      </c>
      <c r="AB203" s="143" t="s">
        <v>30</v>
      </c>
      <c r="AC203" s="156" t="s">
        <v>139</v>
      </c>
      <c r="AD203" s="205"/>
    </row>
    <row r="204" spans="1:30" s="27" customFormat="1" ht="24" customHeight="1">
      <c r="A204" s="139">
        <v>42893</v>
      </c>
      <c r="B204" s="140" t="s">
        <v>24939</v>
      </c>
      <c r="C204" s="141" t="s">
        <v>27</v>
      </c>
      <c r="D204" s="141" t="s">
        <v>24994</v>
      </c>
      <c r="E204" s="141" t="s">
        <v>24995</v>
      </c>
      <c r="F204" s="142">
        <v>42891</v>
      </c>
      <c r="G204" s="141" t="s">
        <v>120</v>
      </c>
      <c r="H204" s="141" t="s">
        <v>24985</v>
      </c>
      <c r="I204" s="141">
        <v>3</v>
      </c>
      <c r="J204" s="144" t="s">
        <v>6893</v>
      </c>
      <c r="K204" s="144" t="s">
        <v>24943</v>
      </c>
      <c r="L204" s="141" t="s">
        <v>2973</v>
      </c>
      <c r="M204" s="141" t="s">
        <v>24944</v>
      </c>
      <c r="N204" s="141">
        <v>0</v>
      </c>
      <c r="O204" s="141" t="s">
        <v>42</v>
      </c>
      <c r="P204" s="141">
        <v>34368.699999999997</v>
      </c>
      <c r="Q204" s="141">
        <v>4309650</v>
      </c>
      <c r="R204" s="141">
        <v>3131259</v>
      </c>
      <c r="S204" s="141">
        <v>72.66</v>
      </c>
      <c r="T204" s="141">
        <v>0</v>
      </c>
      <c r="U204" s="141">
        <v>0</v>
      </c>
      <c r="V204" s="141" t="s">
        <v>24996</v>
      </c>
      <c r="W204" s="141" t="s">
        <v>24997</v>
      </c>
      <c r="X204" s="141" t="s">
        <v>24998</v>
      </c>
      <c r="Y204" s="141" t="s">
        <v>8430</v>
      </c>
      <c r="Z204" s="188" t="str">
        <f t="shared" si="3"/>
        <v>Re-sequencing50PE</v>
      </c>
      <c r="AA204" s="143">
        <v>1</v>
      </c>
      <c r="AB204" s="143" t="s">
        <v>30</v>
      </c>
      <c r="AC204" s="156" t="s">
        <v>139</v>
      </c>
      <c r="AD204" s="205"/>
    </row>
    <row r="205" spans="1:30" s="27" customFormat="1" ht="24" customHeight="1">
      <c r="A205" s="139">
        <v>42893</v>
      </c>
      <c r="B205" s="140" t="s">
        <v>24939</v>
      </c>
      <c r="C205" s="141" t="s">
        <v>27</v>
      </c>
      <c r="D205" s="141" t="s">
        <v>24999</v>
      </c>
      <c r="E205" s="141" t="s">
        <v>25000</v>
      </c>
      <c r="F205" s="142">
        <v>42891</v>
      </c>
      <c r="G205" s="141" t="s">
        <v>120</v>
      </c>
      <c r="H205" s="141" t="s">
        <v>24985</v>
      </c>
      <c r="I205" s="141">
        <v>4</v>
      </c>
      <c r="J205" s="144" t="s">
        <v>6893</v>
      </c>
      <c r="K205" s="144" t="s">
        <v>24943</v>
      </c>
      <c r="L205" s="141" t="s">
        <v>2973</v>
      </c>
      <c r="M205" s="141" t="s">
        <v>24944</v>
      </c>
      <c r="N205" s="141">
        <v>0</v>
      </c>
      <c r="O205" s="141" t="s">
        <v>42</v>
      </c>
      <c r="P205" s="141">
        <v>33598.31</v>
      </c>
      <c r="Q205" s="141">
        <v>4309650</v>
      </c>
      <c r="R205" s="141">
        <v>3061070</v>
      </c>
      <c r="S205" s="141">
        <v>71.03</v>
      </c>
      <c r="T205" s="141">
        <v>0</v>
      </c>
      <c r="U205" s="141">
        <v>0</v>
      </c>
      <c r="V205" s="141" t="s">
        <v>25001</v>
      </c>
      <c r="W205" s="141" t="s">
        <v>25002</v>
      </c>
      <c r="X205" s="141" t="s">
        <v>25003</v>
      </c>
      <c r="Y205" s="141" t="s">
        <v>8430</v>
      </c>
      <c r="Z205" s="188" t="str">
        <f t="shared" si="3"/>
        <v>Re-sequencing50PE</v>
      </c>
      <c r="AA205" s="143">
        <v>1</v>
      </c>
      <c r="AB205" s="143" t="s">
        <v>30</v>
      </c>
      <c r="AC205" s="156" t="s">
        <v>139</v>
      </c>
      <c r="AD205" s="205"/>
    </row>
    <row r="206" spans="1:30" s="27" customFormat="1" ht="24" customHeight="1">
      <c r="A206" s="139">
        <v>42893</v>
      </c>
      <c r="B206" s="140" t="s">
        <v>24939</v>
      </c>
      <c r="C206" s="141" t="s">
        <v>27</v>
      </c>
      <c r="D206" s="141" t="s">
        <v>25004</v>
      </c>
      <c r="E206" s="141" t="s">
        <v>25005</v>
      </c>
      <c r="F206" s="142">
        <v>42891</v>
      </c>
      <c r="G206" s="141" t="s">
        <v>120</v>
      </c>
      <c r="H206" s="141" t="s">
        <v>25006</v>
      </c>
      <c r="I206" s="141">
        <v>5</v>
      </c>
      <c r="J206" s="144" t="s">
        <v>6893</v>
      </c>
      <c r="K206" s="144" t="s">
        <v>24943</v>
      </c>
      <c r="L206" s="141" t="s">
        <v>2973</v>
      </c>
      <c r="M206" s="141" t="s">
        <v>24944</v>
      </c>
      <c r="N206" s="141">
        <v>0</v>
      </c>
      <c r="O206" s="141" t="s">
        <v>42</v>
      </c>
      <c r="P206" s="141">
        <v>34591.81</v>
      </c>
      <c r="Q206" s="141">
        <v>4309650</v>
      </c>
      <c r="R206" s="141">
        <v>3151585</v>
      </c>
      <c r="S206" s="141">
        <v>73.13</v>
      </c>
      <c r="T206" s="141">
        <v>0</v>
      </c>
      <c r="U206" s="141">
        <v>0</v>
      </c>
      <c r="V206" s="141" t="s">
        <v>25007</v>
      </c>
      <c r="W206" s="141" t="s">
        <v>25008</v>
      </c>
      <c r="X206" s="141" t="s">
        <v>25009</v>
      </c>
      <c r="Y206" s="141" t="s">
        <v>8430</v>
      </c>
      <c r="Z206" s="188" t="str">
        <f t="shared" si="3"/>
        <v>Re-sequencing50PE</v>
      </c>
      <c r="AA206" s="143">
        <v>1</v>
      </c>
      <c r="AB206" s="143" t="s">
        <v>30</v>
      </c>
      <c r="AC206" s="156" t="s">
        <v>139</v>
      </c>
      <c r="AD206" s="205"/>
    </row>
    <row r="207" spans="1:30" s="27" customFormat="1" ht="24" customHeight="1">
      <c r="A207" s="139">
        <v>42893</v>
      </c>
      <c r="B207" s="140" t="s">
        <v>24939</v>
      </c>
      <c r="C207" s="141" t="s">
        <v>27</v>
      </c>
      <c r="D207" s="141" t="s">
        <v>25010</v>
      </c>
      <c r="E207" s="141" t="s">
        <v>25011</v>
      </c>
      <c r="F207" s="142">
        <v>42891</v>
      </c>
      <c r="G207" s="141" t="s">
        <v>120</v>
      </c>
      <c r="H207" s="141" t="s">
        <v>24985</v>
      </c>
      <c r="I207" s="141">
        <v>6</v>
      </c>
      <c r="J207" s="144" t="s">
        <v>6893</v>
      </c>
      <c r="K207" s="144" t="s">
        <v>24943</v>
      </c>
      <c r="L207" s="141" t="s">
        <v>2973</v>
      </c>
      <c r="M207" s="141" t="s">
        <v>24944</v>
      </c>
      <c r="N207" s="141">
        <v>0</v>
      </c>
      <c r="O207" s="141" t="s">
        <v>42</v>
      </c>
      <c r="P207" s="141">
        <v>33151.15</v>
      </c>
      <c r="Q207" s="141">
        <v>4309650</v>
      </c>
      <c r="R207" s="141">
        <v>3020330</v>
      </c>
      <c r="S207" s="141">
        <v>70.08</v>
      </c>
      <c r="T207" s="141">
        <v>0</v>
      </c>
      <c r="U207" s="141">
        <v>0</v>
      </c>
      <c r="V207" s="141" t="s">
        <v>25012</v>
      </c>
      <c r="W207" s="141" t="s">
        <v>25013</v>
      </c>
      <c r="X207" s="141" t="s">
        <v>25014</v>
      </c>
      <c r="Y207" s="141" t="s">
        <v>8430</v>
      </c>
      <c r="Z207" s="188" t="str">
        <f t="shared" si="3"/>
        <v>Re-sequencing50PE</v>
      </c>
      <c r="AA207" s="143">
        <v>1</v>
      </c>
      <c r="AB207" s="143" t="s">
        <v>30</v>
      </c>
      <c r="AC207" s="156" t="s">
        <v>139</v>
      </c>
      <c r="AD207" s="205"/>
    </row>
    <row r="208" spans="1:30" s="27" customFormat="1" ht="24" customHeight="1">
      <c r="A208" s="139">
        <v>42893</v>
      </c>
      <c r="B208" s="140" t="s">
        <v>24939</v>
      </c>
      <c r="C208" s="141" t="s">
        <v>27</v>
      </c>
      <c r="D208" s="141" t="s">
        <v>25015</v>
      </c>
      <c r="E208" s="141" t="s">
        <v>25016</v>
      </c>
      <c r="F208" s="142">
        <v>42891</v>
      </c>
      <c r="G208" s="141" t="s">
        <v>120</v>
      </c>
      <c r="H208" s="141" t="s">
        <v>24985</v>
      </c>
      <c r="I208" s="141">
        <v>7</v>
      </c>
      <c r="J208" s="144" t="s">
        <v>6893</v>
      </c>
      <c r="K208" s="144" t="s">
        <v>24943</v>
      </c>
      <c r="L208" s="141" t="s">
        <v>2973</v>
      </c>
      <c r="M208" s="141" t="s">
        <v>24944</v>
      </c>
      <c r="N208" s="141">
        <v>0</v>
      </c>
      <c r="O208" s="141" t="s">
        <v>42</v>
      </c>
      <c r="P208" s="141">
        <v>32677.68</v>
      </c>
      <c r="Q208" s="141">
        <v>4309650</v>
      </c>
      <c r="R208" s="141">
        <v>2977194</v>
      </c>
      <c r="S208" s="141">
        <v>69.08</v>
      </c>
      <c r="T208" s="141">
        <v>0</v>
      </c>
      <c r="U208" s="141">
        <v>0</v>
      </c>
      <c r="V208" s="141" t="s">
        <v>25017</v>
      </c>
      <c r="W208" s="141" t="s">
        <v>25018</v>
      </c>
      <c r="X208" s="141" t="s">
        <v>25019</v>
      </c>
      <c r="Y208" s="141" t="s">
        <v>8430</v>
      </c>
      <c r="Z208" s="188" t="str">
        <f t="shared" si="3"/>
        <v>Re-sequencing50PE</v>
      </c>
      <c r="AA208" s="143">
        <v>1</v>
      </c>
      <c r="AB208" s="143" t="s">
        <v>30</v>
      </c>
      <c r="AC208" s="156" t="s">
        <v>139</v>
      </c>
      <c r="AD208" s="205"/>
    </row>
    <row r="209" spans="1:30" s="27" customFormat="1" ht="24" customHeight="1">
      <c r="A209" s="139">
        <v>42893</v>
      </c>
      <c r="B209" s="140" t="s">
        <v>24939</v>
      </c>
      <c r="C209" s="141" t="s">
        <v>27</v>
      </c>
      <c r="D209" s="141" t="s">
        <v>25020</v>
      </c>
      <c r="E209" s="141" t="s">
        <v>25021</v>
      </c>
      <c r="F209" s="142">
        <v>42891</v>
      </c>
      <c r="G209" s="141" t="s">
        <v>120</v>
      </c>
      <c r="H209" s="141" t="s">
        <v>24985</v>
      </c>
      <c r="I209" s="141">
        <v>8</v>
      </c>
      <c r="J209" s="144" t="s">
        <v>6893</v>
      </c>
      <c r="K209" s="144" t="s">
        <v>24943</v>
      </c>
      <c r="L209" s="141" t="s">
        <v>2973</v>
      </c>
      <c r="M209" s="141" t="s">
        <v>24944</v>
      </c>
      <c r="N209" s="141">
        <v>0</v>
      </c>
      <c r="O209" s="141" t="s">
        <v>42</v>
      </c>
      <c r="P209" s="141">
        <v>33068.93</v>
      </c>
      <c r="Q209" s="141">
        <v>4309650</v>
      </c>
      <c r="R209" s="141">
        <v>3012839</v>
      </c>
      <c r="S209" s="141">
        <v>69.91</v>
      </c>
      <c r="T209" s="141">
        <v>0</v>
      </c>
      <c r="U209" s="141">
        <v>0</v>
      </c>
      <c r="V209" s="141" t="s">
        <v>3994</v>
      </c>
      <c r="W209" s="141" t="s">
        <v>25022</v>
      </c>
      <c r="X209" s="141" t="s">
        <v>25023</v>
      </c>
      <c r="Y209" s="141" t="s">
        <v>8430</v>
      </c>
      <c r="Z209" s="188" t="str">
        <f t="shared" si="3"/>
        <v>Re-sequencing50PE</v>
      </c>
      <c r="AA209" s="143">
        <v>1</v>
      </c>
      <c r="AB209" s="143" t="s">
        <v>30</v>
      </c>
      <c r="AC209" s="156" t="s">
        <v>139</v>
      </c>
      <c r="AD209" s="205"/>
    </row>
    <row r="210" spans="1:30" ht="24" customHeight="1">
      <c r="A210" s="133">
        <v>42893</v>
      </c>
      <c r="B210" s="218" t="s">
        <v>24937</v>
      </c>
      <c r="C210" s="147">
        <v>0</v>
      </c>
      <c r="D210" s="147" t="s">
        <v>309</v>
      </c>
      <c r="E210" s="219" t="s">
        <v>24936</v>
      </c>
      <c r="F210" s="219">
        <v>42892</v>
      </c>
      <c r="G210" s="135" t="s">
        <v>6941</v>
      </c>
      <c r="H210" s="147" t="s">
        <v>24930</v>
      </c>
      <c r="I210" s="147">
        <v>1</v>
      </c>
      <c r="J210" s="215" t="s">
        <v>3576</v>
      </c>
      <c r="K210" s="219" t="s">
        <v>24929</v>
      </c>
      <c r="L210" s="216" t="s">
        <v>350</v>
      </c>
      <c r="M210" s="219"/>
      <c r="N210" s="215">
        <v>0</v>
      </c>
      <c r="O210" s="135" t="s">
        <v>33</v>
      </c>
      <c r="P210" s="215">
        <v>34697.17</v>
      </c>
      <c r="Q210" s="215">
        <v>2958728</v>
      </c>
      <c r="R210" s="135">
        <v>2808702</v>
      </c>
      <c r="S210" s="135">
        <v>95</v>
      </c>
      <c r="T210" s="215">
        <v>0</v>
      </c>
      <c r="U210" s="215">
        <v>0</v>
      </c>
      <c r="V210" s="215" t="s">
        <v>24935</v>
      </c>
      <c r="W210" s="135" t="s">
        <v>24934</v>
      </c>
      <c r="X210" s="219" t="s">
        <v>24933</v>
      </c>
      <c r="Y210" s="147" t="s">
        <v>320</v>
      </c>
      <c r="Z210" s="147" t="str">
        <f t="shared" si="3"/>
        <v>0101PE</v>
      </c>
      <c r="AA210" s="261">
        <v>0.11475409836065574</v>
      </c>
      <c r="AB210" s="213" t="s">
        <v>2544</v>
      </c>
      <c r="AC210" s="213" t="s">
        <v>16125</v>
      </c>
      <c r="AD210" s="218"/>
    </row>
    <row r="211" spans="1:30" ht="24" customHeight="1">
      <c r="A211" s="139">
        <v>42893</v>
      </c>
      <c r="B211" s="210" t="s">
        <v>24932</v>
      </c>
      <c r="C211" s="141">
        <v>0</v>
      </c>
      <c r="D211" s="141" t="s">
        <v>309</v>
      </c>
      <c r="E211" s="210" t="s">
        <v>24931</v>
      </c>
      <c r="F211" s="151">
        <v>42892</v>
      </c>
      <c r="G211" s="141" t="s">
        <v>3122</v>
      </c>
      <c r="H211" s="208" t="s">
        <v>24930</v>
      </c>
      <c r="I211" s="141">
        <v>2</v>
      </c>
      <c r="J211" s="220" t="s">
        <v>3576</v>
      </c>
      <c r="K211" s="293" t="s">
        <v>24929</v>
      </c>
      <c r="L211" s="208" t="s">
        <v>3058</v>
      </c>
      <c r="M211" s="141"/>
      <c r="N211" s="208">
        <v>0</v>
      </c>
      <c r="O211" s="141" t="s">
        <v>33</v>
      </c>
      <c r="P211" s="141">
        <v>34194.93</v>
      </c>
      <c r="Q211" s="141">
        <v>2909715</v>
      </c>
      <c r="R211" s="141">
        <v>2769895</v>
      </c>
      <c r="S211" s="208">
        <v>95.3</v>
      </c>
      <c r="T211" s="208">
        <v>0</v>
      </c>
      <c r="U211" s="208">
        <v>0</v>
      </c>
      <c r="V211" s="141" t="s">
        <v>24928</v>
      </c>
      <c r="W211" s="141" t="s">
        <v>24927</v>
      </c>
      <c r="X211" s="208" t="s">
        <v>24926</v>
      </c>
      <c r="Y211" s="141" t="s">
        <v>320</v>
      </c>
      <c r="Z211" s="141" t="str">
        <f t="shared" si="3"/>
        <v>0101PE</v>
      </c>
      <c r="AA211" s="260">
        <v>0.11475409836065574</v>
      </c>
      <c r="AB211" s="207" t="s">
        <v>2544</v>
      </c>
      <c r="AC211" s="207" t="s">
        <v>16125</v>
      </c>
      <c r="AD211" s="141"/>
    </row>
    <row r="212" spans="1:30" ht="24" customHeight="1">
      <c r="A212" s="219">
        <v>42894</v>
      </c>
      <c r="B212" s="218" t="s">
        <v>24925</v>
      </c>
      <c r="C212" s="147">
        <v>0</v>
      </c>
      <c r="D212" s="147" t="s">
        <v>309</v>
      </c>
      <c r="E212" s="219" t="s">
        <v>24924</v>
      </c>
      <c r="F212" s="219">
        <v>42892</v>
      </c>
      <c r="G212" s="135" t="s">
        <v>6941</v>
      </c>
      <c r="H212" s="147" t="s">
        <v>24918</v>
      </c>
      <c r="I212" s="147">
        <v>1</v>
      </c>
      <c r="J212" s="215" t="s">
        <v>3576</v>
      </c>
      <c r="K212" s="219" t="s">
        <v>24923</v>
      </c>
      <c r="L212" s="216" t="s">
        <v>350</v>
      </c>
      <c r="M212" s="219"/>
      <c r="N212" s="215">
        <v>0</v>
      </c>
      <c r="O212" s="135" t="s">
        <v>33</v>
      </c>
      <c r="P212" s="215">
        <v>36704.730000000003</v>
      </c>
      <c r="Q212" s="215">
        <v>3161023</v>
      </c>
      <c r="R212" s="135">
        <v>2982021</v>
      </c>
      <c r="S212" s="135">
        <v>94.5</v>
      </c>
      <c r="T212" s="215">
        <v>0</v>
      </c>
      <c r="U212" s="215">
        <v>0</v>
      </c>
      <c r="V212" s="215" t="s">
        <v>18365</v>
      </c>
      <c r="W212" s="135" t="s">
        <v>24922</v>
      </c>
      <c r="X212" s="219" t="s">
        <v>24921</v>
      </c>
      <c r="Y212" s="147" t="s">
        <v>320</v>
      </c>
      <c r="Z212" s="147" t="str">
        <f t="shared" si="3"/>
        <v>0101PE</v>
      </c>
      <c r="AA212" s="261">
        <v>2.7777777777777776E-2</v>
      </c>
      <c r="AB212" s="213" t="s">
        <v>2544</v>
      </c>
      <c r="AC212" s="213" t="s">
        <v>16125</v>
      </c>
      <c r="AD212" s="218"/>
    </row>
    <row r="213" spans="1:30" ht="24" customHeight="1">
      <c r="A213" s="211">
        <v>42894</v>
      </c>
      <c r="B213" s="210" t="s">
        <v>24920</v>
      </c>
      <c r="C213" s="141">
        <v>0</v>
      </c>
      <c r="D213" s="141" t="s">
        <v>309</v>
      </c>
      <c r="E213" s="210" t="s">
        <v>24919</v>
      </c>
      <c r="F213" s="151">
        <v>42892</v>
      </c>
      <c r="G213" s="141" t="s">
        <v>3122</v>
      </c>
      <c r="H213" s="208" t="s">
        <v>24918</v>
      </c>
      <c r="I213" s="141">
        <v>2</v>
      </c>
      <c r="J213" s="220" t="s">
        <v>3576</v>
      </c>
      <c r="K213" s="267" t="s">
        <v>24917</v>
      </c>
      <c r="L213" s="208" t="s">
        <v>3058</v>
      </c>
      <c r="M213" s="141"/>
      <c r="N213" s="208">
        <v>0</v>
      </c>
      <c r="O213" s="141" t="s">
        <v>33</v>
      </c>
      <c r="P213" s="141">
        <v>37068.800000000003</v>
      </c>
      <c r="Q213" s="141">
        <v>3203325</v>
      </c>
      <c r="R213" s="141">
        <v>3014100</v>
      </c>
      <c r="S213" s="208">
        <v>94.2</v>
      </c>
      <c r="T213" s="208">
        <v>0</v>
      </c>
      <c r="U213" s="208">
        <v>0</v>
      </c>
      <c r="V213" s="141" t="s">
        <v>24916</v>
      </c>
      <c r="W213" s="141" t="s">
        <v>24915</v>
      </c>
      <c r="X213" s="208" t="s">
        <v>24914</v>
      </c>
      <c r="Y213" s="141" t="s">
        <v>320</v>
      </c>
      <c r="Z213" s="141" t="str">
        <f t="shared" si="3"/>
        <v>0101PE</v>
      </c>
      <c r="AA213" s="260">
        <v>2.7777777777777776E-2</v>
      </c>
      <c r="AB213" s="207" t="s">
        <v>2544</v>
      </c>
      <c r="AC213" s="207" t="s">
        <v>16125</v>
      </c>
      <c r="AD213" s="141"/>
    </row>
    <row r="214" spans="1:30" ht="24" customHeight="1">
      <c r="A214" s="219">
        <v>42895</v>
      </c>
      <c r="B214" s="218" t="s">
        <v>7591</v>
      </c>
      <c r="C214" s="147">
        <v>0</v>
      </c>
      <c r="D214" s="147" t="s">
        <v>309</v>
      </c>
      <c r="E214" s="219" t="s">
        <v>25367</v>
      </c>
      <c r="F214" s="219">
        <v>42893</v>
      </c>
      <c r="G214" s="135" t="s">
        <v>6986</v>
      </c>
      <c r="H214" s="147" t="s">
        <v>25362</v>
      </c>
      <c r="I214" s="147">
        <v>1</v>
      </c>
      <c r="J214" s="215" t="s">
        <v>3576</v>
      </c>
      <c r="K214" s="219" t="s">
        <v>25361</v>
      </c>
      <c r="L214" s="216" t="s">
        <v>350</v>
      </c>
      <c r="M214" s="219"/>
      <c r="N214" s="215">
        <v>0</v>
      </c>
      <c r="O214" s="135" t="s">
        <v>29</v>
      </c>
      <c r="P214" s="215">
        <v>21038.080000000002</v>
      </c>
      <c r="Q214" s="215">
        <v>1968753</v>
      </c>
      <c r="R214" s="135">
        <v>1881786</v>
      </c>
      <c r="S214" s="135">
        <v>95.7</v>
      </c>
      <c r="T214" s="215">
        <v>0</v>
      </c>
      <c r="U214" s="215">
        <v>0</v>
      </c>
      <c r="V214" s="215" t="s">
        <v>25366</v>
      </c>
      <c r="W214" s="135" t="s">
        <v>25365</v>
      </c>
      <c r="X214" s="219" t="s">
        <v>25364</v>
      </c>
      <c r="Y214" s="147" t="s">
        <v>143</v>
      </c>
      <c r="Z214" s="147" t="str">
        <f t="shared" si="3"/>
        <v>091PE</v>
      </c>
      <c r="AA214" s="261">
        <v>0.59649122807017541</v>
      </c>
      <c r="AB214" s="213" t="s">
        <v>2544</v>
      </c>
      <c r="AC214" s="213" t="s">
        <v>16125</v>
      </c>
      <c r="AD214" s="218"/>
    </row>
    <row r="215" spans="1:30" ht="24" customHeight="1">
      <c r="A215" s="211">
        <v>42895</v>
      </c>
      <c r="B215" s="210" t="s">
        <v>7591</v>
      </c>
      <c r="C215" s="141">
        <v>0</v>
      </c>
      <c r="D215" s="141" t="s">
        <v>309</v>
      </c>
      <c r="E215" s="210" t="s">
        <v>25363</v>
      </c>
      <c r="F215" s="151">
        <v>42893</v>
      </c>
      <c r="G215" s="141" t="s">
        <v>3074</v>
      </c>
      <c r="H215" s="208" t="s">
        <v>25362</v>
      </c>
      <c r="I215" s="141">
        <v>2</v>
      </c>
      <c r="J215" s="220" t="s">
        <v>3576</v>
      </c>
      <c r="K215" s="293" t="s">
        <v>25361</v>
      </c>
      <c r="L215" s="208" t="s">
        <v>3058</v>
      </c>
      <c r="M215" s="141"/>
      <c r="N215" s="208">
        <v>0</v>
      </c>
      <c r="O215" s="141" t="s">
        <v>29</v>
      </c>
      <c r="P215" s="141">
        <v>19562.75</v>
      </c>
      <c r="Q215" s="141">
        <v>1827390</v>
      </c>
      <c r="R215" s="141">
        <v>1750494</v>
      </c>
      <c r="S215" s="208">
        <v>95.9</v>
      </c>
      <c r="T215" s="208">
        <v>0</v>
      </c>
      <c r="U215" s="208">
        <v>0</v>
      </c>
      <c r="V215" s="141" t="s">
        <v>24322</v>
      </c>
      <c r="W215" s="141" t="s">
        <v>25360</v>
      </c>
      <c r="X215" s="208" t="s">
        <v>25359</v>
      </c>
      <c r="Y215" s="141" t="s">
        <v>143</v>
      </c>
      <c r="Z215" s="141" t="str">
        <f t="shared" si="3"/>
        <v>091PE</v>
      </c>
      <c r="AA215" s="260">
        <v>0.59649122807017541</v>
      </c>
      <c r="AB215" s="207" t="s">
        <v>25358</v>
      </c>
      <c r="AC215" s="207" t="s">
        <v>25357</v>
      </c>
      <c r="AD215" s="141"/>
    </row>
    <row r="216" spans="1:30" s="247" customFormat="1" ht="24" customHeight="1">
      <c r="A216" s="133">
        <v>42895</v>
      </c>
      <c r="B216" s="134" t="s">
        <v>25603</v>
      </c>
      <c r="C216" s="135" t="s">
        <v>4686</v>
      </c>
      <c r="D216" s="135" t="s">
        <v>31</v>
      </c>
      <c r="E216" s="135" t="s">
        <v>25602</v>
      </c>
      <c r="F216" s="159">
        <v>42891</v>
      </c>
      <c r="G216" s="135" t="s">
        <v>36</v>
      </c>
      <c r="H216" s="135" t="s">
        <v>25601</v>
      </c>
      <c r="I216" s="135">
        <v>1</v>
      </c>
      <c r="J216" s="135" t="s">
        <v>32</v>
      </c>
      <c r="K216" s="135" t="s">
        <v>28</v>
      </c>
      <c r="L216" s="135">
        <v>0</v>
      </c>
      <c r="M216" s="135" t="s">
        <v>25600</v>
      </c>
      <c r="N216" s="135">
        <v>0</v>
      </c>
      <c r="O216" s="135" t="s">
        <v>103</v>
      </c>
      <c r="P216" s="135">
        <v>69038.649999999994</v>
      </c>
      <c r="Q216" s="135">
        <v>3057186</v>
      </c>
      <c r="R216" s="135">
        <v>2908867</v>
      </c>
      <c r="S216" s="135">
        <v>95.2</v>
      </c>
      <c r="T216" s="135">
        <v>0</v>
      </c>
      <c r="U216" s="135">
        <v>0</v>
      </c>
      <c r="V216" s="135" t="s">
        <v>25599</v>
      </c>
      <c r="W216" s="135" t="s">
        <v>25598</v>
      </c>
      <c r="X216" s="135" t="s">
        <v>25597</v>
      </c>
      <c r="Y216" s="147" t="s">
        <v>8426</v>
      </c>
      <c r="Z216" s="187" t="str">
        <f t="shared" si="3"/>
        <v>Transcriptome126PE</v>
      </c>
      <c r="AA216" s="137">
        <v>0</v>
      </c>
      <c r="AB216" s="294" t="s">
        <v>30</v>
      </c>
      <c r="AC216" s="154" t="s">
        <v>3343</v>
      </c>
      <c r="AD216" s="155"/>
    </row>
    <row r="217" spans="1:30" s="247" customFormat="1" ht="24" customHeight="1">
      <c r="A217" s="139">
        <v>42895</v>
      </c>
      <c r="B217" s="140" t="s">
        <v>25596</v>
      </c>
      <c r="C217" s="141" t="s">
        <v>2525</v>
      </c>
      <c r="D217" s="141" t="s">
        <v>31</v>
      </c>
      <c r="E217" s="141" t="s">
        <v>25591</v>
      </c>
      <c r="F217" s="151">
        <v>42891</v>
      </c>
      <c r="G217" s="141" t="s">
        <v>36</v>
      </c>
      <c r="H217" s="141" t="s">
        <v>25569</v>
      </c>
      <c r="I217" s="141">
        <v>2</v>
      </c>
      <c r="J217" s="141" t="s">
        <v>32</v>
      </c>
      <c r="K217" s="141" t="s">
        <v>28</v>
      </c>
      <c r="L217" s="141">
        <v>0</v>
      </c>
      <c r="M217" s="141" t="s">
        <v>22273</v>
      </c>
      <c r="N217" s="141">
        <v>0</v>
      </c>
      <c r="O217" s="141" t="s">
        <v>103</v>
      </c>
      <c r="P217" s="141">
        <v>55942.89</v>
      </c>
      <c r="Q217" s="141">
        <v>2490742</v>
      </c>
      <c r="R217" s="141">
        <v>2330953</v>
      </c>
      <c r="S217" s="141">
        <v>93.6</v>
      </c>
      <c r="T217" s="141">
        <v>0</v>
      </c>
      <c r="U217" s="141">
        <v>0</v>
      </c>
      <c r="V217" s="141" t="s">
        <v>25595</v>
      </c>
      <c r="W217" s="141" t="s">
        <v>25594</v>
      </c>
      <c r="X217" s="141" t="s">
        <v>25593</v>
      </c>
      <c r="Y217" s="141" t="s">
        <v>8426</v>
      </c>
      <c r="Z217" s="188" t="str">
        <f t="shared" si="3"/>
        <v>De novo126PE</v>
      </c>
      <c r="AA217" s="143">
        <v>0</v>
      </c>
      <c r="AB217" s="143" t="s">
        <v>30</v>
      </c>
      <c r="AC217" s="143" t="s">
        <v>3343</v>
      </c>
      <c r="AD217" s="143"/>
    </row>
    <row r="218" spans="1:30" s="247" customFormat="1" ht="24" customHeight="1">
      <c r="A218" s="139">
        <v>42895</v>
      </c>
      <c r="B218" s="140" t="s">
        <v>25592</v>
      </c>
      <c r="C218" s="141" t="s">
        <v>2525</v>
      </c>
      <c r="D218" s="141" t="s">
        <v>31</v>
      </c>
      <c r="E218" s="141" t="s">
        <v>25591</v>
      </c>
      <c r="F218" s="151">
        <v>42891</v>
      </c>
      <c r="G218" s="141" t="s">
        <v>36</v>
      </c>
      <c r="H218" s="141" t="s">
        <v>25569</v>
      </c>
      <c r="I218" s="141">
        <v>3</v>
      </c>
      <c r="J218" s="141" t="s">
        <v>32</v>
      </c>
      <c r="K218" s="141" t="s">
        <v>28</v>
      </c>
      <c r="L218" s="141">
        <v>0</v>
      </c>
      <c r="M218" s="141" t="s">
        <v>22273</v>
      </c>
      <c r="N218" s="141">
        <v>0</v>
      </c>
      <c r="O218" s="141" t="s">
        <v>103</v>
      </c>
      <c r="P218" s="141">
        <v>55855.96</v>
      </c>
      <c r="Q218" s="141">
        <v>2486158</v>
      </c>
      <c r="R218" s="141">
        <v>2327331</v>
      </c>
      <c r="S218" s="141">
        <v>93.6</v>
      </c>
      <c r="T218" s="141">
        <v>0</v>
      </c>
      <c r="U218" s="141">
        <v>0</v>
      </c>
      <c r="V218" s="141" t="s">
        <v>25590</v>
      </c>
      <c r="W218" s="141" t="s">
        <v>25589</v>
      </c>
      <c r="X218" s="141" t="s">
        <v>25588</v>
      </c>
      <c r="Y218" s="141" t="s">
        <v>8426</v>
      </c>
      <c r="Z218" s="188" t="str">
        <f t="shared" si="3"/>
        <v>De novo126PE</v>
      </c>
      <c r="AA218" s="143">
        <v>0</v>
      </c>
      <c r="AB218" s="143" t="s">
        <v>30</v>
      </c>
      <c r="AC218" s="143" t="s">
        <v>3343</v>
      </c>
      <c r="AD218" s="143"/>
    </row>
    <row r="219" spans="1:30" s="247" customFormat="1" ht="24" customHeight="1">
      <c r="A219" s="139">
        <v>42895</v>
      </c>
      <c r="B219" s="140" t="s">
        <v>24737</v>
      </c>
      <c r="C219" s="141" t="s">
        <v>16008</v>
      </c>
      <c r="D219" s="141" t="s">
        <v>31</v>
      </c>
      <c r="E219" s="141" t="s">
        <v>24736</v>
      </c>
      <c r="F219" s="151">
        <v>42891</v>
      </c>
      <c r="G219" s="141" t="s">
        <v>36</v>
      </c>
      <c r="H219" s="141" t="s">
        <v>25569</v>
      </c>
      <c r="I219" s="141">
        <v>4</v>
      </c>
      <c r="J219" s="141" t="s">
        <v>32</v>
      </c>
      <c r="K219" s="141" t="s">
        <v>28</v>
      </c>
      <c r="L219" s="141">
        <v>0</v>
      </c>
      <c r="M219" s="141" t="s">
        <v>25584</v>
      </c>
      <c r="N219" s="141">
        <v>0</v>
      </c>
      <c r="O219" s="141" t="s">
        <v>103</v>
      </c>
      <c r="P219" s="141">
        <v>72897.320000000007</v>
      </c>
      <c r="Q219" s="141">
        <v>3243039</v>
      </c>
      <c r="R219" s="141">
        <v>3049562</v>
      </c>
      <c r="S219" s="141">
        <v>94</v>
      </c>
      <c r="T219" s="141">
        <v>0</v>
      </c>
      <c r="U219" s="141">
        <v>0</v>
      </c>
      <c r="V219" s="141" t="s">
        <v>25587</v>
      </c>
      <c r="W219" s="141" t="s">
        <v>25586</v>
      </c>
      <c r="X219" s="141" t="s">
        <v>25585</v>
      </c>
      <c r="Y219" s="141" t="s">
        <v>8426</v>
      </c>
      <c r="Z219" s="188" t="str">
        <f t="shared" si="3"/>
        <v>Methylation 126PE</v>
      </c>
      <c r="AA219" s="143">
        <v>0</v>
      </c>
      <c r="AB219" s="143" t="s">
        <v>30</v>
      </c>
      <c r="AC219" s="143" t="s">
        <v>3343</v>
      </c>
      <c r="AD219" s="143"/>
    </row>
    <row r="220" spans="1:30" s="247" customFormat="1" ht="24" customHeight="1">
      <c r="A220" s="139">
        <v>42895</v>
      </c>
      <c r="B220" s="140" t="s">
        <v>24732</v>
      </c>
      <c r="C220" s="141" t="s">
        <v>16008</v>
      </c>
      <c r="D220" s="141" t="s">
        <v>31</v>
      </c>
      <c r="E220" s="141" t="s">
        <v>24731</v>
      </c>
      <c r="F220" s="151">
        <v>42891</v>
      </c>
      <c r="G220" s="141" t="s">
        <v>36</v>
      </c>
      <c r="H220" s="141" t="s">
        <v>25569</v>
      </c>
      <c r="I220" s="141">
        <v>5</v>
      </c>
      <c r="J220" s="141" t="s">
        <v>32</v>
      </c>
      <c r="K220" s="141" t="s">
        <v>28</v>
      </c>
      <c r="L220" s="141">
        <v>0</v>
      </c>
      <c r="M220" s="141" t="s">
        <v>25584</v>
      </c>
      <c r="N220" s="141">
        <v>0</v>
      </c>
      <c r="O220" s="141" t="s">
        <v>103</v>
      </c>
      <c r="P220" s="141">
        <v>77783.59</v>
      </c>
      <c r="Q220" s="141">
        <v>3523546</v>
      </c>
      <c r="R220" s="141">
        <v>3251514</v>
      </c>
      <c r="S220" s="141">
        <v>92.3</v>
      </c>
      <c r="T220" s="141">
        <v>0</v>
      </c>
      <c r="U220" s="141">
        <v>0</v>
      </c>
      <c r="V220" s="141" t="s">
        <v>25583</v>
      </c>
      <c r="W220" s="141" t="s">
        <v>25582</v>
      </c>
      <c r="X220" s="141" t="s">
        <v>25581</v>
      </c>
      <c r="Y220" s="141" t="s">
        <v>8426</v>
      </c>
      <c r="Z220" s="188" t="str">
        <f t="shared" si="3"/>
        <v>Methylation 126PE</v>
      </c>
      <c r="AA220" s="143">
        <v>0</v>
      </c>
      <c r="AB220" s="143" t="s">
        <v>30</v>
      </c>
      <c r="AC220" s="143" t="s">
        <v>3343</v>
      </c>
      <c r="AD220" s="143"/>
    </row>
    <row r="221" spans="1:30" s="247" customFormat="1" ht="24" customHeight="1">
      <c r="A221" s="139">
        <v>42895</v>
      </c>
      <c r="B221" s="140" t="s">
        <v>24745</v>
      </c>
      <c r="C221" s="141" t="s">
        <v>3064</v>
      </c>
      <c r="D221" s="141" t="s">
        <v>31</v>
      </c>
      <c r="E221" s="141" t="s">
        <v>25580</v>
      </c>
      <c r="F221" s="151">
        <v>42891</v>
      </c>
      <c r="G221" s="141" t="s">
        <v>36</v>
      </c>
      <c r="H221" s="141" t="s">
        <v>25569</v>
      </c>
      <c r="I221" s="141">
        <v>6</v>
      </c>
      <c r="J221" s="141" t="s">
        <v>32</v>
      </c>
      <c r="K221" s="141" t="s">
        <v>28</v>
      </c>
      <c r="L221" s="141">
        <v>0</v>
      </c>
      <c r="M221" s="141" t="s">
        <v>22273</v>
      </c>
      <c r="N221" s="141">
        <v>0</v>
      </c>
      <c r="O221" s="141" t="s">
        <v>103</v>
      </c>
      <c r="P221" s="141">
        <v>66868.34</v>
      </c>
      <c r="Q221" s="141">
        <v>3216698</v>
      </c>
      <c r="R221" s="141">
        <v>2933726</v>
      </c>
      <c r="S221" s="141">
        <v>91.2</v>
      </c>
      <c r="T221" s="141">
        <v>0</v>
      </c>
      <c r="U221" s="141">
        <v>0</v>
      </c>
      <c r="V221" s="141" t="s">
        <v>25579</v>
      </c>
      <c r="W221" s="141" t="s">
        <v>25578</v>
      </c>
      <c r="X221" s="141" t="s">
        <v>25577</v>
      </c>
      <c r="Y221" s="141" t="s">
        <v>8426</v>
      </c>
      <c r="Z221" s="188" t="str">
        <f t="shared" si="3"/>
        <v>Target Region capture126PE</v>
      </c>
      <c r="AA221" s="143">
        <v>0</v>
      </c>
      <c r="AB221" s="143" t="s">
        <v>30</v>
      </c>
      <c r="AC221" s="143" t="s">
        <v>3343</v>
      </c>
      <c r="AD221" s="143"/>
    </row>
    <row r="222" spans="1:30" s="247" customFormat="1" ht="24" customHeight="1">
      <c r="A222" s="139">
        <v>42895</v>
      </c>
      <c r="B222" s="140" t="s">
        <v>25576</v>
      </c>
      <c r="C222" s="141" t="s">
        <v>3064</v>
      </c>
      <c r="D222" s="141" t="s">
        <v>31</v>
      </c>
      <c r="E222" s="141" t="s">
        <v>25575</v>
      </c>
      <c r="F222" s="151">
        <v>42891</v>
      </c>
      <c r="G222" s="141" t="s">
        <v>36</v>
      </c>
      <c r="H222" s="141" t="s">
        <v>25569</v>
      </c>
      <c r="I222" s="141">
        <v>7</v>
      </c>
      <c r="J222" s="144" t="s">
        <v>26120</v>
      </c>
      <c r="K222" s="144" t="s">
        <v>26119</v>
      </c>
      <c r="L222" s="141">
        <v>0</v>
      </c>
      <c r="M222" s="141" t="s">
        <v>22273</v>
      </c>
      <c r="N222" s="141">
        <v>0</v>
      </c>
      <c r="O222" s="141" t="s">
        <v>103</v>
      </c>
      <c r="P222" s="141">
        <v>2650.45</v>
      </c>
      <c r="Q222" s="141">
        <v>997108</v>
      </c>
      <c r="R222" s="141">
        <v>112785</v>
      </c>
      <c r="S222" s="141">
        <v>7.8</v>
      </c>
      <c r="T222" s="141">
        <v>0</v>
      </c>
      <c r="U222" s="141">
        <v>0</v>
      </c>
      <c r="V222" s="141" t="s">
        <v>25574</v>
      </c>
      <c r="W222" s="141" t="s">
        <v>25573</v>
      </c>
      <c r="X222" s="141" t="s">
        <v>25572</v>
      </c>
      <c r="Y222" s="141" t="s">
        <v>8426</v>
      </c>
      <c r="Z222" s="188" t="str">
        <f t="shared" si="3"/>
        <v>Target Region capture126PE</v>
      </c>
      <c r="AA222" s="143">
        <v>1</v>
      </c>
      <c r="AB222" s="143" t="s">
        <v>30</v>
      </c>
      <c r="AC222" s="143" t="s">
        <v>3343</v>
      </c>
      <c r="AD222" s="143"/>
    </row>
    <row r="223" spans="1:30" s="247" customFormat="1" ht="24" customHeight="1">
      <c r="A223" s="139">
        <v>42895</v>
      </c>
      <c r="B223" s="140" t="s">
        <v>25571</v>
      </c>
      <c r="C223" s="141" t="s">
        <v>2525</v>
      </c>
      <c r="D223" s="141" t="s">
        <v>31</v>
      </c>
      <c r="E223" s="141" t="s">
        <v>25570</v>
      </c>
      <c r="F223" s="151">
        <v>42891</v>
      </c>
      <c r="G223" s="141" t="s">
        <v>36</v>
      </c>
      <c r="H223" s="141" t="s">
        <v>25569</v>
      </c>
      <c r="I223" s="141">
        <v>8</v>
      </c>
      <c r="J223" s="141" t="s">
        <v>32</v>
      </c>
      <c r="K223" s="141" t="s">
        <v>28</v>
      </c>
      <c r="L223" s="141">
        <v>0</v>
      </c>
      <c r="M223" s="141" t="s">
        <v>22273</v>
      </c>
      <c r="N223" s="141">
        <v>0</v>
      </c>
      <c r="O223" s="141" t="s">
        <v>103</v>
      </c>
      <c r="P223" s="141">
        <v>70565.179999999993</v>
      </c>
      <c r="Q223" s="141">
        <v>3408809</v>
      </c>
      <c r="R223" s="141">
        <v>3100516</v>
      </c>
      <c r="S223" s="141">
        <v>91</v>
      </c>
      <c r="T223" s="141">
        <v>0</v>
      </c>
      <c r="U223" s="141">
        <v>0</v>
      </c>
      <c r="V223" s="141" t="s">
        <v>25568</v>
      </c>
      <c r="W223" s="141" t="s">
        <v>25567</v>
      </c>
      <c r="X223" s="141" t="s">
        <v>25566</v>
      </c>
      <c r="Y223" s="141" t="s">
        <v>8426</v>
      </c>
      <c r="Z223" s="188" t="str">
        <f t="shared" si="3"/>
        <v>De novo126PE</v>
      </c>
      <c r="AA223" s="143">
        <v>0</v>
      </c>
      <c r="AB223" s="143" t="s">
        <v>30</v>
      </c>
      <c r="AC223" s="143" t="s">
        <v>3343</v>
      </c>
      <c r="AD223" s="143"/>
    </row>
    <row r="224" spans="1:30" s="247" customFormat="1" ht="24" customHeight="1">
      <c r="A224" s="133">
        <v>42895</v>
      </c>
      <c r="B224" s="134" t="s">
        <v>16925</v>
      </c>
      <c r="C224" s="135" t="s">
        <v>4732</v>
      </c>
      <c r="D224" s="135" t="s">
        <v>31</v>
      </c>
      <c r="E224" s="135" t="s">
        <v>25565</v>
      </c>
      <c r="F224" s="159">
        <v>42894</v>
      </c>
      <c r="G224" s="135" t="s">
        <v>40</v>
      </c>
      <c r="H224" s="135" t="s">
        <v>25564</v>
      </c>
      <c r="I224" s="135">
        <v>1</v>
      </c>
      <c r="J224" s="135" t="s">
        <v>32</v>
      </c>
      <c r="K224" s="135" t="s">
        <v>28</v>
      </c>
      <c r="L224" s="135">
        <v>0</v>
      </c>
      <c r="M224" s="135"/>
      <c r="N224" s="135">
        <v>97</v>
      </c>
      <c r="O224" s="135" t="s">
        <v>29</v>
      </c>
      <c r="P224" s="135">
        <v>14500.96</v>
      </c>
      <c r="Q224" s="135">
        <v>1487966</v>
      </c>
      <c r="R224" s="135">
        <v>1379385</v>
      </c>
      <c r="S224" s="135">
        <v>92.7</v>
      </c>
      <c r="T224" s="135" t="s">
        <v>25563</v>
      </c>
      <c r="U224" s="135" t="s">
        <v>25562</v>
      </c>
      <c r="V224" s="135" t="s">
        <v>25561</v>
      </c>
      <c r="W224" s="135" t="s">
        <v>25560</v>
      </c>
      <c r="X224" s="135" t="s">
        <v>25559</v>
      </c>
      <c r="Y224" s="147" t="s">
        <v>143</v>
      </c>
      <c r="Z224" s="147" t="str">
        <f t="shared" si="3"/>
        <v>Re-sequencing91PE</v>
      </c>
      <c r="AA224" s="137">
        <v>0</v>
      </c>
      <c r="AB224" s="294" t="s">
        <v>13904</v>
      </c>
      <c r="AC224" s="154" t="s">
        <v>3343</v>
      </c>
      <c r="AD224" s="155"/>
    </row>
    <row r="225" spans="1:30" s="247" customFormat="1" ht="24" customHeight="1">
      <c r="A225" s="139">
        <v>42895</v>
      </c>
      <c r="B225" s="140" t="s">
        <v>19538</v>
      </c>
      <c r="C225" s="141" t="s">
        <v>26121</v>
      </c>
      <c r="D225" s="141" t="s">
        <v>31</v>
      </c>
      <c r="E225" s="141" t="s">
        <v>25558</v>
      </c>
      <c r="F225" s="151">
        <v>42894</v>
      </c>
      <c r="G225" s="141" t="s">
        <v>40</v>
      </c>
      <c r="H225" s="141" t="s">
        <v>25557</v>
      </c>
      <c r="I225" s="141">
        <v>2</v>
      </c>
      <c r="J225" s="141" t="s">
        <v>32</v>
      </c>
      <c r="K225" s="141" t="s">
        <v>28</v>
      </c>
      <c r="L225" s="141">
        <v>0</v>
      </c>
      <c r="M225" s="141"/>
      <c r="N225" s="141">
        <v>196</v>
      </c>
      <c r="O225" s="141" t="s">
        <v>29</v>
      </c>
      <c r="P225" s="141">
        <v>28298.080000000002</v>
      </c>
      <c r="Q225" s="141">
        <v>2638284</v>
      </c>
      <c r="R225" s="141">
        <v>2540502</v>
      </c>
      <c r="S225" s="141">
        <v>96.3</v>
      </c>
      <c r="T225" s="141" t="s">
        <v>25556</v>
      </c>
      <c r="U225" s="141" t="s">
        <v>25555</v>
      </c>
      <c r="V225" s="141" t="s">
        <v>25554</v>
      </c>
      <c r="W225" s="141" t="s">
        <v>25553</v>
      </c>
      <c r="X225" s="141" t="s">
        <v>25552</v>
      </c>
      <c r="Y225" s="141" t="s">
        <v>143</v>
      </c>
      <c r="Z225" s="141" t="str">
        <f t="shared" si="3"/>
        <v>Exome capture91PE</v>
      </c>
      <c r="AA225" s="143">
        <v>0</v>
      </c>
      <c r="AB225" s="143" t="s">
        <v>13904</v>
      </c>
      <c r="AC225" s="143" t="s">
        <v>3343</v>
      </c>
      <c r="AD225" s="143"/>
    </row>
    <row r="226" spans="1:30" s="247" customFormat="1" ht="24" customHeight="1">
      <c r="A226" s="133">
        <v>42896</v>
      </c>
      <c r="B226" s="134" t="s">
        <v>22691</v>
      </c>
      <c r="C226" s="135" t="s">
        <v>4686</v>
      </c>
      <c r="D226" s="135" t="s">
        <v>31</v>
      </c>
      <c r="E226" s="135" t="s">
        <v>25551</v>
      </c>
      <c r="F226" s="159">
        <v>42894</v>
      </c>
      <c r="G226" s="135" t="s">
        <v>121</v>
      </c>
      <c r="H226" s="135" t="s">
        <v>25550</v>
      </c>
      <c r="I226" s="135">
        <v>1</v>
      </c>
      <c r="J226" s="135" t="s">
        <v>32</v>
      </c>
      <c r="K226" s="135" t="s">
        <v>28</v>
      </c>
      <c r="L226" s="135">
        <v>0</v>
      </c>
      <c r="M226" s="135" t="s">
        <v>25520</v>
      </c>
      <c r="N226" s="135">
        <v>0</v>
      </c>
      <c r="O226" s="135" t="s">
        <v>42</v>
      </c>
      <c r="P226" s="135">
        <v>35724.47</v>
      </c>
      <c r="Q226" s="135">
        <v>4309650</v>
      </c>
      <c r="R226" s="135">
        <v>3364191</v>
      </c>
      <c r="S226" s="135">
        <v>78.06</v>
      </c>
      <c r="T226" s="135">
        <v>0</v>
      </c>
      <c r="U226" s="135">
        <v>0</v>
      </c>
      <c r="V226" s="135" t="s">
        <v>25549</v>
      </c>
      <c r="W226" s="135" t="s">
        <v>25548</v>
      </c>
      <c r="X226" s="135" t="s">
        <v>25547</v>
      </c>
      <c r="Y226" s="147" t="s">
        <v>8430</v>
      </c>
      <c r="Z226" s="187" t="str">
        <f t="shared" si="3"/>
        <v>Transcriptome50PE</v>
      </c>
      <c r="AA226" s="137">
        <v>0</v>
      </c>
      <c r="AB226" s="294" t="s">
        <v>30</v>
      </c>
      <c r="AC226" s="154" t="s">
        <v>3343</v>
      </c>
      <c r="AD226" s="155"/>
    </row>
    <row r="227" spans="1:30" s="247" customFormat="1" ht="24" customHeight="1">
      <c r="A227" s="139">
        <v>42896</v>
      </c>
      <c r="B227" s="140" t="s">
        <v>22677</v>
      </c>
      <c r="C227" s="141" t="s">
        <v>4686</v>
      </c>
      <c r="D227" s="141" t="s">
        <v>31</v>
      </c>
      <c r="E227" s="141" t="s">
        <v>25546</v>
      </c>
      <c r="F227" s="151">
        <v>42894</v>
      </c>
      <c r="G227" s="141" t="s">
        <v>121</v>
      </c>
      <c r="H227" s="141" t="s">
        <v>25521</v>
      </c>
      <c r="I227" s="141">
        <v>2</v>
      </c>
      <c r="J227" s="141" t="s">
        <v>32</v>
      </c>
      <c r="K227" s="141" t="s">
        <v>28</v>
      </c>
      <c r="L227" s="141">
        <v>0</v>
      </c>
      <c r="M227" s="141" t="s">
        <v>25520</v>
      </c>
      <c r="N227" s="141">
        <v>0</v>
      </c>
      <c r="O227" s="141" t="s">
        <v>42</v>
      </c>
      <c r="P227" s="141">
        <v>36030.769999999997</v>
      </c>
      <c r="Q227" s="141">
        <v>4309650</v>
      </c>
      <c r="R227" s="141">
        <v>3392779</v>
      </c>
      <c r="S227" s="141">
        <v>78.73</v>
      </c>
      <c r="T227" s="141">
        <v>0</v>
      </c>
      <c r="U227" s="141">
        <v>0</v>
      </c>
      <c r="V227" s="141" t="s">
        <v>25545</v>
      </c>
      <c r="W227" s="141" t="s">
        <v>25544</v>
      </c>
      <c r="X227" s="141" t="s">
        <v>25543</v>
      </c>
      <c r="Y227" s="141" t="s">
        <v>8430</v>
      </c>
      <c r="Z227" s="188" t="str">
        <f t="shared" si="3"/>
        <v>Transcriptome50PE</v>
      </c>
      <c r="AA227" s="143">
        <v>0</v>
      </c>
      <c r="AB227" s="143" t="s">
        <v>30</v>
      </c>
      <c r="AC227" s="143" t="s">
        <v>3343</v>
      </c>
      <c r="AD227" s="143"/>
    </row>
    <row r="228" spans="1:30" s="247" customFormat="1" ht="24" customHeight="1">
      <c r="A228" s="139">
        <v>42896</v>
      </c>
      <c r="B228" s="140" t="s">
        <v>22677</v>
      </c>
      <c r="C228" s="141" t="s">
        <v>4686</v>
      </c>
      <c r="D228" s="141" t="s">
        <v>31</v>
      </c>
      <c r="E228" s="141" t="s">
        <v>25539</v>
      </c>
      <c r="F228" s="151">
        <v>42894</v>
      </c>
      <c r="G228" s="141" t="s">
        <v>121</v>
      </c>
      <c r="H228" s="141" t="s">
        <v>25521</v>
      </c>
      <c r="I228" s="141">
        <v>3</v>
      </c>
      <c r="J228" s="141" t="s">
        <v>32</v>
      </c>
      <c r="K228" s="141" t="s">
        <v>28</v>
      </c>
      <c r="L228" s="141">
        <v>0</v>
      </c>
      <c r="M228" s="141" t="s">
        <v>25520</v>
      </c>
      <c r="N228" s="141">
        <v>0</v>
      </c>
      <c r="O228" s="141" t="s">
        <v>42</v>
      </c>
      <c r="P228" s="141">
        <v>35785.18</v>
      </c>
      <c r="Q228" s="141">
        <v>4309650</v>
      </c>
      <c r="R228" s="141">
        <v>3338128</v>
      </c>
      <c r="S228" s="141">
        <v>77.459999999999994</v>
      </c>
      <c r="T228" s="141">
        <v>0</v>
      </c>
      <c r="U228" s="141">
        <v>0</v>
      </c>
      <c r="V228" s="141" t="s">
        <v>25542</v>
      </c>
      <c r="W228" s="141" t="s">
        <v>25541</v>
      </c>
      <c r="X228" s="141" t="s">
        <v>25540</v>
      </c>
      <c r="Y228" s="141" t="s">
        <v>8430</v>
      </c>
      <c r="Z228" s="188" t="str">
        <f t="shared" si="3"/>
        <v>Transcriptome50PE</v>
      </c>
      <c r="AA228" s="143">
        <v>0</v>
      </c>
      <c r="AB228" s="143" t="s">
        <v>30</v>
      </c>
      <c r="AC228" s="143" t="s">
        <v>3343</v>
      </c>
      <c r="AD228" s="143"/>
    </row>
    <row r="229" spans="1:30" s="247" customFormat="1" ht="24" customHeight="1">
      <c r="A229" s="139">
        <v>42896</v>
      </c>
      <c r="B229" s="140" t="s">
        <v>22677</v>
      </c>
      <c r="C229" s="141" t="s">
        <v>4686</v>
      </c>
      <c r="D229" s="141" t="s">
        <v>31</v>
      </c>
      <c r="E229" s="141" t="s">
        <v>25539</v>
      </c>
      <c r="F229" s="151">
        <v>42894</v>
      </c>
      <c r="G229" s="141" t="s">
        <v>121</v>
      </c>
      <c r="H229" s="141" t="s">
        <v>25521</v>
      </c>
      <c r="I229" s="141">
        <v>4</v>
      </c>
      <c r="J229" s="141" t="s">
        <v>32</v>
      </c>
      <c r="K229" s="141" t="s">
        <v>28</v>
      </c>
      <c r="L229" s="141">
        <v>0</v>
      </c>
      <c r="M229" s="141" t="s">
        <v>25520</v>
      </c>
      <c r="N229" s="141">
        <v>0</v>
      </c>
      <c r="O229" s="141" t="s">
        <v>42</v>
      </c>
      <c r="P229" s="141">
        <v>36287.019999999997</v>
      </c>
      <c r="Q229" s="141">
        <v>4309650</v>
      </c>
      <c r="R229" s="141">
        <v>3389685</v>
      </c>
      <c r="S229" s="141">
        <v>78.650000000000006</v>
      </c>
      <c r="T229" s="141">
        <v>0</v>
      </c>
      <c r="U229" s="141">
        <v>0</v>
      </c>
      <c r="V229" s="141" t="s">
        <v>25538</v>
      </c>
      <c r="W229" s="141" t="s">
        <v>25537</v>
      </c>
      <c r="X229" s="141" t="s">
        <v>25536</v>
      </c>
      <c r="Y229" s="141" t="s">
        <v>8430</v>
      </c>
      <c r="Z229" s="188" t="str">
        <f t="shared" si="3"/>
        <v>Transcriptome50PE</v>
      </c>
      <c r="AA229" s="143">
        <v>0</v>
      </c>
      <c r="AB229" s="143" t="s">
        <v>30</v>
      </c>
      <c r="AC229" s="143" t="s">
        <v>3343</v>
      </c>
      <c r="AD229" s="143"/>
    </row>
    <row r="230" spans="1:30" s="247" customFormat="1" ht="24" customHeight="1">
      <c r="A230" s="139">
        <v>42896</v>
      </c>
      <c r="B230" s="140" t="s">
        <v>25532</v>
      </c>
      <c r="C230" s="141" t="s">
        <v>4686</v>
      </c>
      <c r="D230" s="141" t="s">
        <v>31</v>
      </c>
      <c r="E230" s="141" t="s">
        <v>25531</v>
      </c>
      <c r="F230" s="151">
        <v>42894</v>
      </c>
      <c r="G230" s="141" t="s">
        <v>121</v>
      </c>
      <c r="H230" s="141" t="s">
        <v>25521</v>
      </c>
      <c r="I230" s="141">
        <v>5</v>
      </c>
      <c r="J230" s="144" t="s">
        <v>128</v>
      </c>
      <c r="K230" s="144" t="s">
        <v>25530</v>
      </c>
      <c r="L230" s="141">
        <v>0</v>
      </c>
      <c r="M230" s="141" t="s">
        <v>25520</v>
      </c>
      <c r="N230" s="141">
        <v>0</v>
      </c>
      <c r="O230" s="141" t="s">
        <v>42</v>
      </c>
      <c r="P230" s="141">
        <v>37478.58</v>
      </c>
      <c r="Q230" s="141">
        <v>4309650</v>
      </c>
      <c r="R230" s="141">
        <v>3490316</v>
      </c>
      <c r="S230" s="141">
        <v>80.989999999999995</v>
      </c>
      <c r="T230" s="141">
        <v>0</v>
      </c>
      <c r="U230" s="141">
        <v>0</v>
      </c>
      <c r="V230" s="141" t="s">
        <v>25535</v>
      </c>
      <c r="W230" s="141" t="s">
        <v>25534</v>
      </c>
      <c r="X230" s="141" t="s">
        <v>25533</v>
      </c>
      <c r="Y230" s="141" t="s">
        <v>8430</v>
      </c>
      <c r="Z230" s="188" t="str">
        <f t="shared" si="3"/>
        <v>Transcriptome50PE</v>
      </c>
      <c r="AA230" s="143">
        <v>0.14285714285714285</v>
      </c>
      <c r="AB230" s="143" t="s">
        <v>30</v>
      </c>
      <c r="AC230" s="143" t="s">
        <v>3343</v>
      </c>
      <c r="AD230" s="143"/>
    </row>
    <row r="231" spans="1:30" s="247" customFormat="1" ht="24" customHeight="1">
      <c r="A231" s="139">
        <v>42896</v>
      </c>
      <c r="B231" s="140" t="s">
        <v>25532</v>
      </c>
      <c r="C231" s="141" t="s">
        <v>4686</v>
      </c>
      <c r="D231" s="141" t="s">
        <v>31</v>
      </c>
      <c r="E231" s="141" t="s">
        <v>25531</v>
      </c>
      <c r="F231" s="151">
        <v>42894</v>
      </c>
      <c r="G231" s="141" t="s">
        <v>121</v>
      </c>
      <c r="H231" s="141" t="s">
        <v>25521</v>
      </c>
      <c r="I231" s="141">
        <v>6</v>
      </c>
      <c r="J231" s="144" t="s">
        <v>3576</v>
      </c>
      <c r="K231" s="144" t="s">
        <v>25530</v>
      </c>
      <c r="L231" s="141">
        <v>0</v>
      </c>
      <c r="M231" s="141" t="s">
        <v>25520</v>
      </c>
      <c r="N231" s="141">
        <v>0</v>
      </c>
      <c r="O231" s="141" t="s">
        <v>42</v>
      </c>
      <c r="P231" s="141">
        <v>37663.980000000003</v>
      </c>
      <c r="Q231" s="141">
        <v>4309650</v>
      </c>
      <c r="R231" s="141">
        <v>3507498</v>
      </c>
      <c r="S231" s="141">
        <v>81.39</v>
      </c>
      <c r="T231" s="141">
        <v>0</v>
      </c>
      <c r="U231" s="141">
        <v>0</v>
      </c>
      <c r="V231" s="141" t="s">
        <v>25529</v>
      </c>
      <c r="W231" s="141" t="s">
        <v>25528</v>
      </c>
      <c r="X231" s="141" t="s">
        <v>25527</v>
      </c>
      <c r="Y231" s="141" t="s">
        <v>8430</v>
      </c>
      <c r="Z231" s="188" t="str">
        <f t="shared" si="3"/>
        <v>Transcriptome50PE</v>
      </c>
      <c r="AA231" s="143">
        <v>0.14285714285714285</v>
      </c>
      <c r="AB231" s="143" t="s">
        <v>30</v>
      </c>
      <c r="AC231" s="143" t="s">
        <v>3343</v>
      </c>
      <c r="AD231" s="143"/>
    </row>
    <row r="232" spans="1:30" s="247" customFormat="1" ht="24" customHeight="1">
      <c r="A232" s="139">
        <v>42896</v>
      </c>
      <c r="B232" s="140" t="s">
        <v>25523</v>
      </c>
      <c r="C232" s="141" t="s">
        <v>4686</v>
      </c>
      <c r="D232" s="141" t="s">
        <v>31</v>
      </c>
      <c r="E232" s="141" t="s">
        <v>25522</v>
      </c>
      <c r="F232" s="151">
        <v>42894</v>
      </c>
      <c r="G232" s="141" t="s">
        <v>121</v>
      </c>
      <c r="H232" s="141" t="s">
        <v>25521</v>
      </c>
      <c r="I232" s="141">
        <v>7</v>
      </c>
      <c r="J232" s="141" t="s">
        <v>32</v>
      </c>
      <c r="K232" s="141" t="s">
        <v>28</v>
      </c>
      <c r="L232" s="141">
        <v>0</v>
      </c>
      <c r="M232" s="141" t="s">
        <v>25520</v>
      </c>
      <c r="N232" s="141">
        <v>0</v>
      </c>
      <c r="O232" s="141" t="s">
        <v>42</v>
      </c>
      <c r="P232" s="141">
        <v>34696.129999999997</v>
      </c>
      <c r="Q232" s="141">
        <v>4309650</v>
      </c>
      <c r="R232" s="141">
        <v>3256724</v>
      </c>
      <c r="S232" s="141">
        <v>75.569999999999993</v>
      </c>
      <c r="T232" s="141">
        <v>0</v>
      </c>
      <c r="U232" s="141">
        <v>0</v>
      </c>
      <c r="V232" s="141" t="s">
        <v>25526</v>
      </c>
      <c r="W232" s="141" t="s">
        <v>25525</v>
      </c>
      <c r="X232" s="141" t="s">
        <v>25524</v>
      </c>
      <c r="Y232" s="141" t="s">
        <v>8430</v>
      </c>
      <c r="Z232" s="188" t="str">
        <f t="shared" si="3"/>
        <v>Transcriptome50PE</v>
      </c>
      <c r="AA232" s="143">
        <v>0</v>
      </c>
      <c r="AB232" s="143" t="s">
        <v>30</v>
      </c>
      <c r="AC232" s="143" t="s">
        <v>3343</v>
      </c>
      <c r="AD232" s="143"/>
    </row>
    <row r="233" spans="1:30" s="247" customFormat="1" ht="24" customHeight="1">
      <c r="A233" s="139">
        <v>42896</v>
      </c>
      <c r="B233" s="140" t="s">
        <v>25523</v>
      </c>
      <c r="C233" s="141" t="s">
        <v>4686</v>
      </c>
      <c r="D233" s="141" t="s">
        <v>31</v>
      </c>
      <c r="E233" s="141" t="s">
        <v>25522</v>
      </c>
      <c r="F233" s="151">
        <v>42894</v>
      </c>
      <c r="G233" s="141" t="s">
        <v>121</v>
      </c>
      <c r="H233" s="141" t="s">
        <v>25521</v>
      </c>
      <c r="I233" s="141">
        <v>8</v>
      </c>
      <c r="J233" s="141" t="s">
        <v>32</v>
      </c>
      <c r="K233" s="141" t="s">
        <v>28</v>
      </c>
      <c r="L233" s="141">
        <v>0</v>
      </c>
      <c r="M233" s="141" t="s">
        <v>25520</v>
      </c>
      <c r="N233" s="141">
        <v>0</v>
      </c>
      <c r="O233" s="141" t="s">
        <v>42</v>
      </c>
      <c r="P233" s="141">
        <v>33813.67</v>
      </c>
      <c r="Q233" s="141">
        <v>4309650</v>
      </c>
      <c r="R233" s="141">
        <v>3175997</v>
      </c>
      <c r="S233" s="141">
        <v>73.7</v>
      </c>
      <c r="T233" s="141">
        <v>0</v>
      </c>
      <c r="U233" s="141">
        <v>0</v>
      </c>
      <c r="V233" s="141" t="s">
        <v>25519</v>
      </c>
      <c r="W233" s="141" t="s">
        <v>25518</v>
      </c>
      <c r="X233" s="141" t="s">
        <v>25517</v>
      </c>
      <c r="Y233" s="141" t="s">
        <v>8430</v>
      </c>
      <c r="Z233" s="188" t="str">
        <f t="shared" si="3"/>
        <v>Transcriptome50PE</v>
      </c>
      <c r="AA233" s="143">
        <v>0</v>
      </c>
      <c r="AB233" s="143" t="s">
        <v>30</v>
      </c>
      <c r="AC233" s="143" t="s">
        <v>3343</v>
      </c>
      <c r="AD233" s="143"/>
    </row>
    <row r="234" spans="1:30" s="247" customFormat="1" ht="24" customHeight="1">
      <c r="A234" s="133">
        <v>42896</v>
      </c>
      <c r="B234" s="134" t="s">
        <v>25514</v>
      </c>
      <c r="C234" s="135" t="s">
        <v>4886</v>
      </c>
      <c r="D234" s="135" t="s">
        <v>31</v>
      </c>
      <c r="E234" s="135" t="s">
        <v>25516</v>
      </c>
      <c r="F234" s="159">
        <v>42894</v>
      </c>
      <c r="G234" s="135" t="s">
        <v>121</v>
      </c>
      <c r="H234" s="135" t="s">
        <v>25515</v>
      </c>
      <c r="I234" s="135">
        <v>1</v>
      </c>
      <c r="J234" s="135" t="s">
        <v>32</v>
      </c>
      <c r="K234" s="135" t="s">
        <v>28</v>
      </c>
      <c r="L234" s="135">
        <v>0</v>
      </c>
      <c r="M234" s="135" t="s">
        <v>25497</v>
      </c>
      <c r="N234" s="135">
        <v>0</v>
      </c>
      <c r="O234" s="135">
        <v>49</v>
      </c>
      <c r="P234" s="135">
        <v>18217.689999999999</v>
      </c>
      <c r="Q234" s="135">
        <v>4309650</v>
      </c>
      <c r="R234" s="135">
        <v>3441702</v>
      </c>
      <c r="S234" s="135">
        <v>79.86</v>
      </c>
      <c r="T234" s="135">
        <v>0</v>
      </c>
      <c r="U234" s="135">
        <v>0</v>
      </c>
      <c r="V234" s="135">
        <v>42.62</v>
      </c>
      <c r="W234" s="135">
        <v>99.31</v>
      </c>
      <c r="X234" s="135">
        <v>97.88</v>
      </c>
      <c r="Y234" s="147" t="s">
        <v>3772</v>
      </c>
      <c r="Z234" s="147" t="str">
        <f t="shared" si="3"/>
        <v>Chip-seq50SE</v>
      </c>
      <c r="AA234" s="137">
        <v>0</v>
      </c>
      <c r="AB234" s="294" t="s">
        <v>30</v>
      </c>
      <c r="AC234" s="154" t="s">
        <v>3343</v>
      </c>
      <c r="AD234" s="155"/>
    </row>
    <row r="235" spans="1:30" s="247" customFormat="1" ht="24" customHeight="1">
      <c r="A235" s="139">
        <v>42896</v>
      </c>
      <c r="B235" s="140" t="s">
        <v>25514</v>
      </c>
      <c r="C235" s="141" t="s">
        <v>4886</v>
      </c>
      <c r="D235" s="141" t="s">
        <v>31</v>
      </c>
      <c r="E235" s="141" t="s">
        <v>25513</v>
      </c>
      <c r="F235" s="151">
        <v>42894</v>
      </c>
      <c r="G235" s="141" t="s">
        <v>121</v>
      </c>
      <c r="H235" s="141" t="s">
        <v>25498</v>
      </c>
      <c r="I235" s="141">
        <v>2</v>
      </c>
      <c r="J235" s="141" t="s">
        <v>32</v>
      </c>
      <c r="K235" s="141" t="s">
        <v>28</v>
      </c>
      <c r="L235" s="141">
        <v>0</v>
      </c>
      <c r="M235" s="141" t="s">
        <v>25497</v>
      </c>
      <c r="N235" s="141">
        <v>0</v>
      </c>
      <c r="O235" s="141">
        <v>49</v>
      </c>
      <c r="P235" s="141">
        <v>17905.400000000001</v>
      </c>
      <c r="Q235" s="141">
        <v>4309650</v>
      </c>
      <c r="R235" s="141">
        <v>3397957</v>
      </c>
      <c r="S235" s="141">
        <v>78.849999999999994</v>
      </c>
      <c r="T235" s="141">
        <v>0</v>
      </c>
      <c r="U235" s="141">
        <v>0</v>
      </c>
      <c r="V235" s="141">
        <v>47.23</v>
      </c>
      <c r="W235" s="141">
        <v>99.21</v>
      </c>
      <c r="X235" s="141">
        <v>97.5</v>
      </c>
      <c r="Y235" s="141" t="s">
        <v>3772</v>
      </c>
      <c r="Z235" s="141" t="str">
        <f t="shared" si="3"/>
        <v>Chip-seq50SE</v>
      </c>
      <c r="AA235" s="143">
        <v>0</v>
      </c>
      <c r="AB235" s="143" t="s">
        <v>30</v>
      </c>
      <c r="AC235" s="143" t="s">
        <v>3343</v>
      </c>
      <c r="AD235" s="143"/>
    </row>
    <row r="236" spans="1:30" s="247" customFormat="1" ht="24" customHeight="1">
      <c r="A236" s="139">
        <v>42896</v>
      </c>
      <c r="B236" s="140" t="s">
        <v>25512</v>
      </c>
      <c r="C236" s="141" t="s">
        <v>179</v>
      </c>
      <c r="D236" s="141" t="s">
        <v>31</v>
      </c>
      <c r="E236" s="141" t="s">
        <v>25511</v>
      </c>
      <c r="F236" s="151">
        <v>42894</v>
      </c>
      <c r="G236" s="141" t="s">
        <v>121</v>
      </c>
      <c r="H236" s="141" t="s">
        <v>25498</v>
      </c>
      <c r="I236" s="141">
        <v>3</v>
      </c>
      <c r="J236" s="141" t="s">
        <v>32</v>
      </c>
      <c r="K236" s="141" t="s">
        <v>28</v>
      </c>
      <c r="L236" s="141">
        <v>0</v>
      </c>
      <c r="M236" s="141" t="s">
        <v>25497</v>
      </c>
      <c r="N236" s="141">
        <v>0</v>
      </c>
      <c r="O236" s="141">
        <v>49</v>
      </c>
      <c r="P236" s="141">
        <v>20834.400000000001</v>
      </c>
      <c r="Q236" s="141">
        <v>4309650</v>
      </c>
      <c r="R236" s="141">
        <v>3825939</v>
      </c>
      <c r="S236" s="141">
        <v>88.78</v>
      </c>
      <c r="T236" s="141">
        <v>0</v>
      </c>
      <c r="U236" s="141">
        <v>0</v>
      </c>
      <c r="V236" s="141">
        <v>50.84</v>
      </c>
      <c r="W236" s="141">
        <v>98.76</v>
      </c>
      <c r="X236" s="141">
        <v>96.37</v>
      </c>
      <c r="Y236" s="141" t="s">
        <v>3772</v>
      </c>
      <c r="Z236" s="141" t="str">
        <f t="shared" si="3"/>
        <v>SmallRNA50SE</v>
      </c>
      <c r="AA236" s="143">
        <v>0</v>
      </c>
      <c r="AB236" s="143" t="s">
        <v>30</v>
      </c>
      <c r="AC236" s="143" t="s">
        <v>3343</v>
      </c>
      <c r="AD236" s="143"/>
    </row>
    <row r="237" spans="1:30" s="247" customFormat="1" ht="24" customHeight="1">
      <c r="A237" s="139">
        <v>42896</v>
      </c>
      <c r="B237" s="140" t="s">
        <v>25510</v>
      </c>
      <c r="C237" s="141" t="s">
        <v>179</v>
      </c>
      <c r="D237" s="141" t="s">
        <v>31</v>
      </c>
      <c r="E237" s="141" t="s">
        <v>25509</v>
      </c>
      <c r="F237" s="151">
        <v>42894</v>
      </c>
      <c r="G237" s="141" t="s">
        <v>121</v>
      </c>
      <c r="H237" s="141" t="s">
        <v>25498</v>
      </c>
      <c r="I237" s="141">
        <v>4</v>
      </c>
      <c r="J237" s="144" t="s">
        <v>128</v>
      </c>
      <c r="K237" s="144" t="s">
        <v>25421</v>
      </c>
      <c r="L237" s="141">
        <v>0</v>
      </c>
      <c r="M237" s="141" t="s">
        <v>25497</v>
      </c>
      <c r="N237" s="141">
        <v>0</v>
      </c>
      <c r="O237" s="141">
        <v>49</v>
      </c>
      <c r="P237" s="141">
        <v>20955.009999999998</v>
      </c>
      <c r="Q237" s="141">
        <v>4309650</v>
      </c>
      <c r="R237" s="141">
        <v>3852608</v>
      </c>
      <c r="S237" s="141">
        <v>89.39</v>
      </c>
      <c r="T237" s="141">
        <v>0</v>
      </c>
      <c r="U237" s="141">
        <v>0</v>
      </c>
      <c r="V237" s="141">
        <v>51.45</v>
      </c>
      <c r="W237" s="141">
        <v>99.32</v>
      </c>
      <c r="X237" s="141">
        <v>97.7</v>
      </c>
      <c r="Y237" s="141" t="s">
        <v>3772</v>
      </c>
      <c r="Z237" s="141" t="str">
        <f t="shared" si="3"/>
        <v>SmallRNA50SE</v>
      </c>
      <c r="AA237" s="143">
        <v>5.5555555555555552E-2</v>
      </c>
      <c r="AB237" s="143" t="s">
        <v>30</v>
      </c>
      <c r="AC237" s="143" t="s">
        <v>3343</v>
      </c>
      <c r="AD237" s="143"/>
    </row>
    <row r="238" spans="1:30" s="247" customFormat="1" ht="24" customHeight="1">
      <c r="A238" s="139">
        <v>42896</v>
      </c>
      <c r="B238" s="140" t="s">
        <v>25508</v>
      </c>
      <c r="C238" s="141" t="s">
        <v>179</v>
      </c>
      <c r="D238" s="141" t="s">
        <v>31</v>
      </c>
      <c r="E238" s="141" t="s">
        <v>25507</v>
      </c>
      <c r="F238" s="151">
        <v>42894</v>
      </c>
      <c r="G238" s="141" t="s">
        <v>121</v>
      </c>
      <c r="H238" s="141" t="s">
        <v>25498</v>
      </c>
      <c r="I238" s="141">
        <v>5</v>
      </c>
      <c r="J238" s="144" t="s">
        <v>128</v>
      </c>
      <c r="K238" s="144" t="s">
        <v>25421</v>
      </c>
      <c r="L238" s="141">
        <v>0</v>
      </c>
      <c r="M238" s="141" t="s">
        <v>25497</v>
      </c>
      <c r="N238" s="141">
        <v>0</v>
      </c>
      <c r="O238" s="141">
        <v>49</v>
      </c>
      <c r="P238" s="141">
        <v>19342.759999999998</v>
      </c>
      <c r="Q238" s="141">
        <v>4309650</v>
      </c>
      <c r="R238" s="141">
        <v>3554363</v>
      </c>
      <c r="S238" s="141">
        <v>82.47</v>
      </c>
      <c r="T238" s="141">
        <v>0</v>
      </c>
      <c r="U238" s="141">
        <v>0</v>
      </c>
      <c r="V238" s="141">
        <v>51.15</v>
      </c>
      <c r="W238" s="141">
        <v>99.66</v>
      </c>
      <c r="X238" s="141">
        <v>98.84</v>
      </c>
      <c r="Y238" s="141" t="s">
        <v>3772</v>
      </c>
      <c r="Z238" s="141" t="str">
        <f t="shared" si="3"/>
        <v>SmallRNA50SE</v>
      </c>
      <c r="AA238" s="143">
        <v>7.1428571428571425E-2</v>
      </c>
      <c r="AB238" s="143" t="s">
        <v>30</v>
      </c>
      <c r="AC238" s="143" t="s">
        <v>3343</v>
      </c>
      <c r="AD238" s="143"/>
    </row>
    <row r="239" spans="1:30" s="247" customFormat="1" ht="24" customHeight="1">
      <c r="A239" s="139">
        <v>42896</v>
      </c>
      <c r="B239" s="140" t="s">
        <v>25506</v>
      </c>
      <c r="C239" s="141" t="s">
        <v>170</v>
      </c>
      <c r="D239" s="141" t="s">
        <v>31</v>
      </c>
      <c r="E239" s="141" t="s">
        <v>25505</v>
      </c>
      <c r="F239" s="151">
        <v>42894</v>
      </c>
      <c r="G239" s="141" t="s">
        <v>121</v>
      </c>
      <c r="H239" s="141" t="s">
        <v>25498</v>
      </c>
      <c r="I239" s="141">
        <v>6</v>
      </c>
      <c r="J239" s="144" t="s">
        <v>4656</v>
      </c>
      <c r="K239" s="144" t="s">
        <v>25502</v>
      </c>
      <c r="L239" s="141">
        <v>0</v>
      </c>
      <c r="M239" s="141" t="s">
        <v>25504</v>
      </c>
      <c r="N239" s="141">
        <v>0</v>
      </c>
      <c r="O239" s="141">
        <v>49</v>
      </c>
      <c r="P239" s="141">
        <v>12106.02</v>
      </c>
      <c r="Q239" s="141">
        <v>4309650</v>
      </c>
      <c r="R239" s="141">
        <v>2303665</v>
      </c>
      <c r="S239" s="141">
        <v>53.45</v>
      </c>
      <c r="T239" s="141">
        <v>0</v>
      </c>
      <c r="U239" s="141">
        <v>0</v>
      </c>
      <c r="V239" s="141">
        <v>53.01</v>
      </c>
      <c r="W239" s="141">
        <v>90.57</v>
      </c>
      <c r="X239" s="141">
        <v>71.209999999999994</v>
      </c>
      <c r="Y239" s="141" t="s">
        <v>3772</v>
      </c>
      <c r="Z239" s="141" t="str">
        <f t="shared" si="3"/>
        <v>Methylation50SE</v>
      </c>
      <c r="AA239" s="143">
        <v>1</v>
      </c>
      <c r="AB239" s="143" t="s">
        <v>30</v>
      </c>
      <c r="AC239" s="143" t="s">
        <v>3343</v>
      </c>
      <c r="AD239" s="143"/>
    </row>
    <row r="240" spans="1:30" s="247" customFormat="1" ht="24" customHeight="1">
      <c r="A240" s="139">
        <v>42896</v>
      </c>
      <c r="B240" s="140" t="s">
        <v>24881</v>
      </c>
      <c r="C240" s="141" t="s">
        <v>170</v>
      </c>
      <c r="D240" s="141" t="s">
        <v>31</v>
      </c>
      <c r="E240" s="141" t="s">
        <v>25503</v>
      </c>
      <c r="F240" s="151">
        <v>42894</v>
      </c>
      <c r="G240" s="141" t="s">
        <v>121</v>
      </c>
      <c r="H240" s="141" t="s">
        <v>25498</v>
      </c>
      <c r="I240" s="141">
        <v>7</v>
      </c>
      <c r="J240" s="144" t="s">
        <v>4656</v>
      </c>
      <c r="K240" s="144" t="s">
        <v>25502</v>
      </c>
      <c r="L240" s="141">
        <v>0</v>
      </c>
      <c r="M240" s="141" t="s">
        <v>25501</v>
      </c>
      <c r="N240" s="141">
        <v>0</v>
      </c>
      <c r="O240" s="141">
        <v>49</v>
      </c>
      <c r="P240" s="141">
        <v>10879.02</v>
      </c>
      <c r="Q240" s="141">
        <v>4309650</v>
      </c>
      <c r="R240" s="141">
        <v>2086264</v>
      </c>
      <c r="S240" s="141">
        <v>48.41</v>
      </c>
      <c r="T240" s="141">
        <v>0</v>
      </c>
      <c r="U240" s="141">
        <v>0</v>
      </c>
      <c r="V240" s="141">
        <v>52.97</v>
      </c>
      <c r="W240" s="141">
        <v>88.84</v>
      </c>
      <c r="X240" s="141">
        <v>69.52</v>
      </c>
      <c r="Y240" s="141" t="s">
        <v>3772</v>
      </c>
      <c r="Z240" s="141" t="str">
        <f t="shared" si="3"/>
        <v>Methylation50SE</v>
      </c>
      <c r="AA240" s="143">
        <v>1</v>
      </c>
      <c r="AB240" s="143" t="s">
        <v>30</v>
      </c>
      <c r="AC240" s="143" t="s">
        <v>3343</v>
      </c>
      <c r="AD240" s="143"/>
    </row>
    <row r="241" spans="1:30" s="247" customFormat="1" ht="24" customHeight="1">
      <c r="A241" s="139">
        <v>42896</v>
      </c>
      <c r="B241" s="140" t="s">
        <v>25500</v>
      </c>
      <c r="C241" s="141" t="s">
        <v>4599</v>
      </c>
      <c r="D241" s="141" t="s">
        <v>31</v>
      </c>
      <c r="E241" s="141" t="s">
        <v>25499</v>
      </c>
      <c r="F241" s="151">
        <v>42894</v>
      </c>
      <c r="G241" s="141" t="s">
        <v>121</v>
      </c>
      <c r="H241" s="141" t="s">
        <v>25498</v>
      </c>
      <c r="I241" s="141">
        <v>8</v>
      </c>
      <c r="J241" s="141" t="s">
        <v>32</v>
      </c>
      <c r="K241" s="141" t="s">
        <v>28</v>
      </c>
      <c r="L241" s="141">
        <v>0</v>
      </c>
      <c r="M241" s="141" t="s">
        <v>25497</v>
      </c>
      <c r="N241" s="141">
        <v>0</v>
      </c>
      <c r="O241" s="141">
        <v>49</v>
      </c>
      <c r="P241" s="141">
        <v>19187.57</v>
      </c>
      <c r="Q241" s="141">
        <v>4309650</v>
      </c>
      <c r="R241" s="141">
        <v>3596994</v>
      </c>
      <c r="S241" s="141">
        <v>83.46</v>
      </c>
      <c r="T241" s="141">
        <v>0</v>
      </c>
      <c r="U241" s="141">
        <v>0</v>
      </c>
      <c r="V241" s="141">
        <v>50.43</v>
      </c>
      <c r="W241" s="141">
        <v>99.34</v>
      </c>
      <c r="X241" s="141">
        <v>97.84</v>
      </c>
      <c r="Y241" s="141" t="s">
        <v>3772</v>
      </c>
      <c r="Z241" s="141" t="str">
        <f t="shared" si="3"/>
        <v>RNA-Seq50SE</v>
      </c>
      <c r="AA241" s="143">
        <v>0</v>
      </c>
      <c r="AB241" s="143" t="s">
        <v>30</v>
      </c>
      <c r="AC241" s="143" t="s">
        <v>3343</v>
      </c>
      <c r="AD241" s="143"/>
    </row>
    <row r="242" spans="1:30" ht="24" customHeight="1">
      <c r="A242" s="219">
        <v>42896</v>
      </c>
      <c r="B242" s="218" t="s">
        <v>5127</v>
      </c>
      <c r="C242" s="147">
        <v>0</v>
      </c>
      <c r="D242" s="147" t="s">
        <v>1248</v>
      </c>
      <c r="E242" s="219" t="s">
        <v>25724</v>
      </c>
      <c r="F242" s="219">
        <v>42895</v>
      </c>
      <c r="G242" s="135" t="s">
        <v>6986</v>
      </c>
      <c r="H242" s="147" t="s">
        <v>25719</v>
      </c>
      <c r="I242" s="147">
        <v>1</v>
      </c>
      <c r="J242" s="215" t="s">
        <v>3576</v>
      </c>
      <c r="K242" s="219" t="s">
        <v>25718</v>
      </c>
      <c r="L242" s="216" t="s">
        <v>3058</v>
      </c>
      <c r="M242" s="219"/>
      <c r="N242" s="215">
        <v>0</v>
      </c>
      <c r="O242" s="135" t="s">
        <v>29</v>
      </c>
      <c r="P242" s="215">
        <v>37886.93</v>
      </c>
      <c r="Q242" s="215">
        <v>3675226</v>
      </c>
      <c r="R242" s="135">
        <v>3388704</v>
      </c>
      <c r="S242" s="135">
        <v>92.4</v>
      </c>
      <c r="T242" s="215">
        <v>0</v>
      </c>
      <c r="U242" s="215">
        <v>0</v>
      </c>
      <c r="V242" s="215" t="s">
        <v>25723</v>
      </c>
      <c r="W242" s="135" t="s">
        <v>25722</v>
      </c>
      <c r="X242" s="219" t="s">
        <v>25721</v>
      </c>
      <c r="Y242" s="147" t="s">
        <v>143</v>
      </c>
      <c r="Z242" s="147" t="str">
        <f t="shared" si="3"/>
        <v>091PE</v>
      </c>
      <c r="AA242" s="261">
        <v>0.17647058823529413</v>
      </c>
      <c r="AB242" s="213" t="s">
        <v>2544</v>
      </c>
      <c r="AC242" s="213" t="s">
        <v>16125</v>
      </c>
      <c r="AD242" s="218"/>
    </row>
    <row r="243" spans="1:30" ht="24" customHeight="1">
      <c r="A243" s="211">
        <v>42896</v>
      </c>
      <c r="B243" s="210" t="s">
        <v>5127</v>
      </c>
      <c r="C243" s="141">
        <v>0</v>
      </c>
      <c r="D243" s="141" t="s">
        <v>1248</v>
      </c>
      <c r="E243" s="210" t="s">
        <v>25720</v>
      </c>
      <c r="F243" s="151">
        <v>42895</v>
      </c>
      <c r="G243" s="141" t="s">
        <v>3074</v>
      </c>
      <c r="H243" s="208" t="s">
        <v>25719</v>
      </c>
      <c r="I243" s="141">
        <v>2</v>
      </c>
      <c r="J243" s="220" t="s">
        <v>3576</v>
      </c>
      <c r="K243" s="267" t="s">
        <v>25718</v>
      </c>
      <c r="L243" s="208" t="s">
        <v>3058</v>
      </c>
      <c r="M243" s="141"/>
      <c r="N243" s="208">
        <v>0</v>
      </c>
      <c r="O243" s="141" t="s">
        <v>29</v>
      </c>
      <c r="P243" s="141">
        <v>38498.68</v>
      </c>
      <c r="Q243" s="141">
        <v>3758477</v>
      </c>
      <c r="R243" s="141">
        <v>3445595</v>
      </c>
      <c r="S243" s="208">
        <v>91.9</v>
      </c>
      <c r="T243" s="208">
        <v>0</v>
      </c>
      <c r="U243" s="208">
        <v>0</v>
      </c>
      <c r="V243" s="141" t="s">
        <v>25717</v>
      </c>
      <c r="W243" s="141" t="s">
        <v>25716</v>
      </c>
      <c r="X243" s="208" t="s">
        <v>25715</v>
      </c>
      <c r="Y243" s="141" t="s">
        <v>143</v>
      </c>
      <c r="Z243" s="141" t="str">
        <f t="shared" si="3"/>
        <v>091PE</v>
      </c>
      <c r="AA243" s="260">
        <v>0.17647058823529413</v>
      </c>
      <c r="AB243" s="207" t="s">
        <v>2544</v>
      </c>
      <c r="AC243" s="207" t="s">
        <v>16125</v>
      </c>
      <c r="AD243" s="141"/>
    </row>
    <row r="244" spans="1:30" ht="24" customHeight="1">
      <c r="A244" s="219">
        <v>42896</v>
      </c>
      <c r="B244" s="218" t="s">
        <v>22521</v>
      </c>
      <c r="C244" s="147">
        <v>0</v>
      </c>
      <c r="D244" s="147" t="s">
        <v>1248</v>
      </c>
      <c r="E244" s="219" t="s">
        <v>25714</v>
      </c>
      <c r="F244" s="219">
        <v>42894</v>
      </c>
      <c r="G244" s="135" t="s">
        <v>6941</v>
      </c>
      <c r="H244" s="147" t="s">
        <v>25709</v>
      </c>
      <c r="I244" s="147">
        <v>1</v>
      </c>
      <c r="J244" s="215" t="s">
        <v>2392</v>
      </c>
      <c r="K244" s="219" t="s">
        <v>19023</v>
      </c>
      <c r="L244" s="216" t="s">
        <v>350</v>
      </c>
      <c r="M244" s="219"/>
      <c r="N244" s="215">
        <v>0</v>
      </c>
      <c r="O244" s="135" t="s">
        <v>33</v>
      </c>
      <c r="P244" s="215">
        <v>36944.9</v>
      </c>
      <c r="Q244" s="215">
        <v>3159090</v>
      </c>
      <c r="R244" s="135">
        <v>2991589</v>
      </c>
      <c r="S244" s="135">
        <v>94.8</v>
      </c>
      <c r="T244" s="215">
        <v>0</v>
      </c>
      <c r="U244" s="215">
        <v>0</v>
      </c>
      <c r="V244" s="215" t="s">
        <v>25713</v>
      </c>
      <c r="W244" s="135" t="s">
        <v>25712</v>
      </c>
      <c r="X244" s="219" t="s">
        <v>25711</v>
      </c>
      <c r="Y244" s="147" t="s">
        <v>320</v>
      </c>
      <c r="Z244" s="147" t="str">
        <f t="shared" si="3"/>
        <v>0101PE</v>
      </c>
      <c r="AA244" s="261">
        <v>0</v>
      </c>
      <c r="AB244" s="213" t="s">
        <v>2544</v>
      </c>
      <c r="AC244" s="213" t="s">
        <v>16125</v>
      </c>
      <c r="AD244" s="218"/>
    </row>
    <row r="245" spans="1:30" ht="24" customHeight="1">
      <c r="A245" s="211">
        <v>42896</v>
      </c>
      <c r="B245" s="210" t="s">
        <v>23128</v>
      </c>
      <c r="C245" s="141">
        <v>0</v>
      </c>
      <c r="D245" s="141" t="s">
        <v>1248</v>
      </c>
      <c r="E245" s="210" t="s">
        <v>25710</v>
      </c>
      <c r="F245" s="151">
        <v>42894</v>
      </c>
      <c r="G245" s="141" t="s">
        <v>3122</v>
      </c>
      <c r="H245" s="208" t="s">
        <v>25709</v>
      </c>
      <c r="I245" s="141">
        <v>2</v>
      </c>
      <c r="J245" s="208" t="s">
        <v>2392</v>
      </c>
      <c r="K245" s="264" t="s">
        <v>19023</v>
      </c>
      <c r="L245" s="208" t="s">
        <v>350</v>
      </c>
      <c r="M245" s="141"/>
      <c r="N245" s="208">
        <v>0</v>
      </c>
      <c r="O245" s="141" t="s">
        <v>33</v>
      </c>
      <c r="P245" s="141">
        <v>37360.99</v>
      </c>
      <c r="Q245" s="141">
        <v>3210779</v>
      </c>
      <c r="R245" s="141">
        <v>3027291</v>
      </c>
      <c r="S245" s="208">
        <v>94.4</v>
      </c>
      <c r="T245" s="208">
        <v>0</v>
      </c>
      <c r="U245" s="208">
        <v>0</v>
      </c>
      <c r="V245" s="141" t="s">
        <v>25708</v>
      </c>
      <c r="W245" s="141" t="s">
        <v>25707</v>
      </c>
      <c r="X245" s="208" t="s">
        <v>25706</v>
      </c>
      <c r="Y245" s="141" t="s">
        <v>320</v>
      </c>
      <c r="Z245" s="141" t="str">
        <f t="shared" si="3"/>
        <v>0101PE</v>
      </c>
      <c r="AA245" s="260">
        <v>0</v>
      </c>
      <c r="AB245" s="207" t="s">
        <v>2544</v>
      </c>
      <c r="AC245" s="207" t="s">
        <v>16125</v>
      </c>
      <c r="AD245" s="141"/>
    </row>
    <row r="246" spans="1:30" ht="24" customHeight="1">
      <c r="A246" s="219">
        <v>42896</v>
      </c>
      <c r="B246" s="218" t="s">
        <v>25705</v>
      </c>
      <c r="C246" s="147">
        <v>0</v>
      </c>
      <c r="D246" s="147" t="s">
        <v>1248</v>
      </c>
      <c r="E246" s="219" t="s">
        <v>25704</v>
      </c>
      <c r="F246" s="219">
        <v>42894</v>
      </c>
      <c r="G246" s="135" t="s">
        <v>6941</v>
      </c>
      <c r="H246" s="147" t="s">
        <v>25698</v>
      </c>
      <c r="I246" s="147">
        <v>1</v>
      </c>
      <c r="J246" s="215" t="s">
        <v>2392</v>
      </c>
      <c r="K246" s="219" t="s">
        <v>19023</v>
      </c>
      <c r="L246" s="216" t="s">
        <v>350</v>
      </c>
      <c r="M246" s="219"/>
      <c r="N246" s="215">
        <v>0</v>
      </c>
      <c r="O246" s="135" t="s">
        <v>33</v>
      </c>
      <c r="P246" s="215">
        <v>36283.699999999997</v>
      </c>
      <c r="Q246" s="215">
        <v>3076802</v>
      </c>
      <c r="R246" s="135">
        <v>2931430</v>
      </c>
      <c r="S246" s="135">
        <v>95.4</v>
      </c>
      <c r="T246" s="215">
        <v>0</v>
      </c>
      <c r="U246" s="215">
        <v>0</v>
      </c>
      <c r="V246" s="215" t="s">
        <v>25703</v>
      </c>
      <c r="W246" s="135" t="s">
        <v>25702</v>
      </c>
      <c r="X246" s="219" t="s">
        <v>25701</v>
      </c>
      <c r="Y246" s="147" t="s">
        <v>320</v>
      </c>
      <c r="Z246" s="147" t="str">
        <f t="shared" si="3"/>
        <v>0101PE</v>
      </c>
      <c r="AA246" s="261">
        <v>0</v>
      </c>
      <c r="AB246" s="213" t="s">
        <v>2544</v>
      </c>
      <c r="AC246" s="213" t="s">
        <v>16125</v>
      </c>
      <c r="AD246" s="218"/>
    </row>
    <row r="247" spans="1:30" ht="24" customHeight="1">
      <c r="A247" s="211">
        <v>42896</v>
      </c>
      <c r="B247" s="210" t="s">
        <v>25700</v>
      </c>
      <c r="C247" s="141">
        <v>0</v>
      </c>
      <c r="D247" s="141" t="s">
        <v>1248</v>
      </c>
      <c r="E247" s="210" t="s">
        <v>25699</v>
      </c>
      <c r="F247" s="151">
        <v>42894</v>
      </c>
      <c r="G247" s="141" t="s">
        <v>3122</v>
      </c>
      <c r="H247" s="208" t="s">
        <v>25698</v>
      </c>
      <c r="I247" s="141">
        <v>2</v>
      </c>
      <c r="J247" s="208" t="s">
        <v>2392</v>
      </c>
      <c r="K247" s="264" t="s">
        <v>19023</v>
      </c>
      <c r="L247" s="208" t="s">
        <v>350</v>
      </c>
      <c r="M247" s="141"/>
      <c r="N247" s="208">
        <v>0</v>
      </c>
      <c r="O247" s="141" t="s">
        <v>33</v>
      </c>
      <c r="P247" s="141">
        <v>35096.46</v>
      </c>
      <c r="Q247" s="141">
        <v>2966318</v>
      </c>
      <c r="R247" s="141">
        <v>2835632</v>
      </c>
      <c r="S247" s="208">
        <v>95.7</v>
      </c>
      <c r="T247" s="208">
        <v>0</v>
      </c>
      <c r="U247" s="208">
        <v>0</v>
      </c>
      <c r="V247" s="141" t="s">
        <v>25697</v>
      </c>
      <c r="W247" s="141" t="s">
        <v>25696</v>
      </c>
      <c r="X247" s="208" t="s">
        <v>25695</v>
      </c>
      <c r="Y247" s="141" t="s">
        <v>320</v>
      </c>
      <c r="Z247" s="141" t="str">
        <f t="shared" si="3"/>
        <v>0101PE</v>
      </c>
      <c r="AA247" s="260">
        <v>0</v>
      </c>
      <c r="AB247" s="207" t="s">
        <v>2544</v>
      </c>
      <c r="AC247" s="207" t="s">
        <v>16125</v>
      </c>
      <c r="AD247" s="141"/>
    </row>
    <row r="248" spans="1:30" ht="24" customHeight="1">
      <c r="A248" s="219">
        <v>42896</v>
      </c>
      <c r="B248" s="218" t="s">
        <v>25694</v>
      </c>
      <c r="C248" s="147">
        <v>0</v>
      </c>
      <c r="D248" s="147" t="s">
        <v>1248</v>
      </c>
      <c r="E248" s="219" t="s">
        <v>25693</v>
      </c>
      <c r="F248" s="219">
        <v>42894</v>
      </c>
      <c r="G248" s="135" t="s">
        <v>6962</v>
      </c>
      <c r="H248" s="147" t="s">
        <v>25687</v>
      </c>
      <c r="I248" s="147">
        <v>1</v>
      </c>
      <c r="J248" s="215" t="s">
        <v>3576</v>
      </c>
      <c r="K248" s="219" t="s">
        <v>25686</v>
      </c>
      <c r="L248" s="216" t="s">
        <v>350</v>
      </c>
      <c r="M248" s="219"/>
      <c r="N248" s="215">
        <v>0</v>
      </c>
      <c r="O248" s="135" t="s">
        <v>33</v>
      </c>
      <c r="P248" s="215">
        <v>33407.519999999997</v>
      </c>
      <c r="Q248" s="215">
        <v>2869678</v>
      </c>
      <c r="R248" s="135">
        <v>2728864</v>
      </c>
      <c r="S248" s="135">
        <v>95.2</v>
      </c>
      <c r="T248" s="215">
        <v>0</v>
      </c>
      <c r="U248" s="215">
        <v>0</v>
      </c>
      <c r="V248" s="215" t="s">
        <v>25692</v>
      </c>
      <c r="W248" s="135" t="s">
        <v>25691</v>
      </c>
      <c r="X248" s="219" t="s">
        <v>25690</v>
      </c>
      <c r="Y248" s="147" t="s">
        <v>320</v>
      </c>
      <c r="Z248" s="147" t="str">
        <f t="shared" si="3"/>
        <v>0101PE</v>
      </c>
      <c r="AA248" s="261">
        <v>0.22222222222222221</v>
      </c>
      <c r="AB248" s="213" t="s">
        <v>2544</v>
      </c>
      <c r="AC248" s="213" t="s">
        <v>16125</v>
      </c>
      <c r="AD248" s="218"/>
    </row>
    <row r="249" spans="1:30" ht="24" customHeight="1">
      <c r="A249" s="211">
        <v>42896</v>
      </c>
      <c r="B249" s="210" t="s">
        <v>25689</v>
      </c>
      <c r="C249" s="141">
        <v>0</v>
      </c>
      <c r="D249" s="141" t="s">
        <v>1248</v>
      </c>
      <c r="E249" s="210" t="s">
        <v>25688</v>
      </c>
      <c r="F249" s="151">
        <v>42894</v>
      </c>
      <c r="G249" s="141" t="s">
        <v>3104</v>
      </c>
      <c r="H249" s="208" t="s">
        <v>25687</v>
      </c>
      <c r="I249" s="141">
        <v>2</v>
      </c>
      <c r="J249" s="220" t="s">
        <v>3576</v>
      </c>
      <c r="K249" s="267" t="s">
        <v>25686</v>
      </c>
      <c r="L249" s="208" t="s">
        <v>350</v>
      </c>
      <c r="M249" s="141"/>
      <c r="N249" s="208">
        <v>0</v>
      </c>
      <c r="O249" s="141" t="s">
        <v>33</v>
      </c>
      <c r="P249" s="141">
        <v>34297.21</v>
      </c>
      <c r="Q249" s="141">
        <v>2953005</v>
      </c>
      <c r="R249" s="141">
        <v>2800547</v>
      </c>
      <c r="S249" s="208">
        <v>94.9</v>
      </c>
      <c r="T249" s="208">
        <v>0</v>
      </c>
      <c r="U249" s="208">
        <v>0</v>
      </c>
      <c r="V249" s="141" t="s">
        <v>25685</v>
      </c>
      <c r="W249" s="141" t="s">
        <v>25684</v>
      </c>
      <c r="X249" s="208" t="s">
        <v>25683</v>
      </c>
      <c r="Y249" s="141" t="s">
        <v>320</v>
      </c>
      <c r="Z249" s="141" t="str">
        <f t="shared" si="3"/>
        <v>0101PE</v>
      </c>
      <c r="AA249" s="260">
        <v>0.22222222222222221</v>
      </c>
      <c r="AB249" s="207" t="s">
        <v>2544</v>
      </c>
      <c r="AC249" s="207" t="s">
        <v>16125</v>
      </c>
      <c r="AD249" s="141"/>
    </row>
    <row r="250" spans="1:30" s="27" customFormat="1" ht="24" customHeight="1">
      <c r="A250" s="133">
        <v>42896</v>
      </c>
      <c r="B250" s="152" t="s">
        <v>25730</v>
      </c>
      <c r="C250" s="153" t="s">
        <v>25731</v>
      </c>
      <c r="D250" s="153" t="s">
        <v>31</v>
      </c>
      <c r="E250" s="153" t="s">
        <v>25732</v>
      </c>
      <c r="F250" s="133">
        <v>42893</v>
      </c>
      <c r="G250" s="153" t="s">
        <v>135</v>
      </c>
      <c r="H250" s="153" t="s">
        <v>25733</v>
      </c>
      <c r="I250" s="153">
        <v>1</v>
      </c>
      <c r="J250" s="153" t="s">
        <v>25734</v>
      </c>
      <c r="K250" s="153" t="s">
        <v>28</v>
      </c>
      <c r="L250" s="153" t="s">
        <v>2973</v>
      </c>
      <c r="M250" s="153" t="s">
        <v>20320</v>
      </c>
      <c r="N250" s="153">
        <v>185</v>
      </c>
      <c r="O250" s="153" t="s">
        <v>33</v>
      </c>
      <c r="P250" s="153">
        <v>70412.27</v>
      </c>
      <c r="Q250" s="153">
        <v>4309650</v>
      </c>
      <c r="R250" s="153">
        <v>3214717</v>
      </c>
      <c r="S250" s="153">
        <v>74.59</v>
      </c>
      <c r="T250" s="153" t="s">
        <v>25735</v>
      </c>
      <c r="U250" s="153" t="s">
        <v>25736</v>
      </c>
      <c r="V250" s="153" t="s">
        <v>25737</v>
      </c>
      <c r="W250" s="153" t="s">
        <v>25738</v>
      </c>
      <c r="X250" s="153" t="s">
        <v>25739</v>
      </c>
      <c r="Y250" s="147" t="s">
        <v>320</v>
      </c>
      <c r="Z250" s="147" t="str">
        <f t="shared" si="3"/>
        <v>Exome capture101PE</v>
      </c>
      <c r="AA250" s="154">
        <v>0</v>
      </c>
      <c r="AB250" s="155" t="s">
        <v>30</v>
      </c>
      <c r="AC250" s="155" t="s">
        <v>139</v>
      </c>
      <c r="AD250" s="206"/>
    </row>
    <row r="251" spans="1:30" s="27" customFormat="1" ht="24" customHeight="1">
      <c r="A251" s="139">
        <v>42896</v>
      </c>
      <c r="B251" s="140" t="s">
        <v>25740</v>
      </c>
      <c r="C251" s="141" t="s">
        <v>34</v>
      </c>
      <c r="D251" s="141" t="s">
        <v>31</v>
      </c>
      <c r="E251" s="141" t="s">
        <v>25732</v>
      </c>
      <c r="F251" s="142">
        <v>42893</v>
      </c>
      <c r="G251" s="141" t="s">
        <v>135</v>
      </c>
      <c r="H251" s="141" t="s">
        <v>25741</v>
      </c>
      <c r="I251" s="141">
        <v>2</v>
      </c>
      <c r="J251" s="141" t="s">
        <v>25734</v>
      </c>
      <c r="K251" s="141" t="s">
        <v>28</v>
      </c>
      <c r="L251" s="141" t="s">
        <v>2973</v>
      </c>
      <c r="M251" s="141" t="s">
        <v>20320</v>
      </c>
      <c r="N251" s="141">
        <v>173</v>
      </c>
      <c r="O251" s="141" t="s">
        <v>33</v>
      </c>
      <c r="P251" s="141">
        <v>69521.37</v>
      </c>
      <c r="Q251" s="141">
        <v>4309650</v>
      </c>
      <c r="R251" s="141">
        <v>3174423</v>
      </c>
      <c r="S251" s="141">
        <v>73.66</v>
      </c>
      <c r="T251" s="141" t="s">
        <v>25742</v>
      </c>
      <c r="U251" s="141" t="s">
        <v>25743</v>
      </c>
      <c r="V251" s="141" t="s">
        <v>25744</v>
      </c>
      <c r="W251" s="141" t="s">
        <v>25745</v>
      </c>
      <c r="X251" s="141" t="s">
        <v>25746</v>
      </c>
      <c r="Y251" s="141" t="s">
        <v>320</v>
      </c>
      <c r="Z251" s="141" t="str">
        <f t="shared" si="3"/>
        <v>Exome capture101PE</v>
      </c>
      <c r="AA251" s="143">
        <v>0</v>
      </c>
      <c r="AB251" s="143" t="s">
        <v>30</v>
      </c>
      <c r="AC251" s="156" t="s">
        <v>139</v>
      </c>
      <c r="AD251" s="205"/>
    </row>
    <row r="252" spans="1:30" s="27" customFormat="1" ht="24" customHeight="1">
      <c r="A252" s="139">
        <v>42896</v>
      </c>
      <c r="B252" s="140" t="s">
        <v>25747</v>
      </c>
      <c r="C252" s="141" t="s">
        <v>25748</v>
      </c>
      <c r="D252" s="141" t="s">
        <v>25749</v>
      </c>
      <c r="E252" s="141" t="s">
        <v>25750</v>
      </c>
      <c r="F252" s="142">
        <v>42893</v>
      </c>
      <c r="G252" s="141" t="s">
        <v>135</v>
      </c>
      <c r="H252" s="141" t="s">
        <v>25741</v>
      </c>
      <c r="I252" s="141">
        <v>3</v>
      </c>
      <c r="J252" s="141" t="s">
        <v>25734</v>
      </c>
      <c r="K252" s="141" t="s">
        <v>28</v>
      </c>
      <c r="L252" s="141" t="s">
        <v>2973</v>
      </c>
      <c r="M252" s="141" t="s">
        <v>20327</v>
      </c>
      <c r="N252" s="141">
        <v>0</v>
      </c>
      <c r="O252" s="141" t="s">
        <v>33</v>
      </c>
      <c r="P252" s="141">
        <v>74354.47</v>
      </c>
      <c r="Q252" s="141">
        <v>4309650</v>
      </c>
      <c r="R252" s="141">
        <v>3319395</v>
      </c>
      <c r="S252" s="141">
        <v>77.02</v>
      </c>
      <c r="T252" s="141">
        <v>0</v>
      </c>
      <c r="U252" s="141">
        <v>0</v>
      </c>
      <c r="V252" s="141" t="s">
        <v>25751</v>
      </c>
      <c r="W252" s="141" t="s">
        <v>25752</v>
      </c>
      <c r="X252" s="141" t="s">
        <v>25753</v>
      </c>
      <c r="Y252" s="141" t="s">
        <v>320</v>
      </c>
      <c r="Z252" s="141" t="str">
        <f t="shared" si="3"/>
        <v>Transcriptome101PE</v>
      </c>
      <c r="AA252" s="143">
        <v>0</v>
      </c>
      <c r="AB252" s="143" t="s">
        <v>30</v>
      </c>
      <c r="AC252" s="156" t="s">
        <v>139</v>
      </c>
      <c r="AD252" s="205"/>
    </row>
    <row r="253" spans="1:30" s="27" customFormat="1" ht="24" customHeight="1">
      <c r="A253" s="139">
        <v>42896</v>
      </c>
      <c r="B253" s="140" t="s">
        <v>25747</v>
      </c>
      <c r="C253" s="141" t="s">
        <v>25748</v>
      </c>
      <c r="D253" s="141" t="s">
        <v>25754</v>
      </c>
      <c r="E253" s="141" t="s">
        <v>25755</v>
      </c>
      <c r="F253" s="142">
        <v>42893</v>
      </c>
      <c r="G253" s="141" t="s">
        <v>135</v>
      </c>
      <c r="H253" s="141" t="s">
        <v>25741</v>
      </c>
      <c r="I253" s="141">
        <v>4</v>
      </c>
      <c r="J253" s="141" t="s">
        <v>25734</v>
      </c>
      <c r="K253" s="141" t="s">
        <v>28</v>
      </c>
      <c r="L253" s="141" t="s">
        <v>2973</v>
      </c>
      <c r="M253" s="141" t="s">
        <v>20327</v>
      </c>
      <c r="N253" s="141">
        <v>0</v>
      </c>
      <c r="O253" s="141" t="s">
        <v>33</v>
      </c>
      <c r="P253" s="141">
        <v>76355.210000000006</v>
      </c>
      <c r="Q253" s="141">
        <v>4309650</v>
      </c>
      <c r="R253" s="141">
        <v>3408714</v>
      </c>
      <c r="S253" s="141">
        <v>79.09</v>
      </c>
      <c r="T253" s="141">
        <v>0</v>
      </c>
      <c r="U253" s="141">
        <v>0</v>
      </c>
      <c r="V253" s="141" t="s">
        <v>25756</v>
      </c>
      <c r="W253" s="141" t="s">
        <v>25757</v>
      </c>
      <c r="X253" s="141" t="s">
        <v>25758</v>
      </c>
      <c r="Y253" s="141" t="s">
        <v>320</v>
      </c>
      <c r="Z253" s="141" t="str">
        <f t="shared" si="3"/>
        <v>Transcriptome101PE</v>
      </c>
      <c r="AA253" s="143">
        <v>0</v>
      </c>
      <c r="AB253" s="143" t="s">
        <v>30</v>
      </c>
      <c r="AC253" s="156" t="s">
        <v>139</v>
      </c>
      <c r="AD253" s="205"/>
    </row>
    <row r="254" spans="1:30" s="27" customFormat="1" ht="24" customHeight="1">
      <c r="A254" s="139">
        <v>42896</v>
      </c>
      <c r="B254" s="140" t="s">
        <v>25759</v>
      </c>
      <c r="C254" s="141" t="s">
        <v>34</v>
      </c>
      <c r="D254" s="141" t="s">
        <v>31</v>
      </c>
      <c r="E254" s="141" t="s">
        <v>25760</v>
      </c>
      <c r="F254" s="142">
        <v>42893</v>
      </c>
      <c r="G254" s="141" t="s">
        <v>135</v>
      </c>
      <c r="H254" s="141" t="s">
        <v>25741</v>
      </c>
      <c r="I254" s="141">
        <v>5</v>
      </c>
      <c r="J254" s="141" t="s">
        <v>25734</v>
      </c>
      <c r="K254" s="141" t="s">
        <v>28</v>
      </c>
      <c r="L254" s="141" t="s">
        <v>2973</v>
      </c>
      <c r="M254" s="141" t="s">
        <v>20346</v>
      </c>
      <c r="N254" s="141">
        <v>182</v>
      </c>
      <c r="O254" s="141" t="s">
        <v>33</v>
      </c>
      <c r="P254" s="141">
        <v>71229.34</v>
      </c>
      <c r="Q254" s="141">
        <v>4309650</v>
      </c>
      <c r="R254" s="141">
        <v>3260040</v>
      </c>
      <c r="S254" s="141">
        <v>75.650000000000006</v>
      </c>
      <c r="T254" s="141" t="s">
        <v>25761</v>
      </c>
      <c r="U254" s="141" t="s">
        <v>25762</v>
      </c>
      <c r="V254" s="141" t="s">
        <v>25763</v>
      </c>
      <c r="W254" s="141" t="s">
        <v>25764</v>
      </c>
      <c r="X254" s="141" t="s">
        <v>25765</v>
      </c>
      <c r="Y254" s="141" t="s">
        <v>320</v>
      </c>
      <c r="Z254" s="141" t="str">
        <f t="shared" si="3"/>
        <v>Exome capture101PE</v>
      </c>
      <c r="AA254" s="143">
        <v>0</v>
      </c>
      <c r="AB254" s="143" t="s">
        <v>30</v>
      </c>
      <c r="AC254" s="156" t="s">
        <v>139</v>
      </c>
      <c r="AD254" s="205"/>
    </row>
    <row r="255" spans="1:30" s="27" customFormat="1" ht="24" customHeight="1">
      <c r="A255" s="139">
        <v>42896</v>
      </c>
      <c r="B255" s="140" t="s">
        <v>20353</v>
      </c>
      <c r="C255" s="141" t="s">
        <v>27</v>
      </c>
      <c r="D255" s="141" t="s">
        <v>20354</v>
      </c>
      <c r="E255" s="141" t="s">
        <v>20355</v>
      </c>
      <c r="F255" s="142">
        <v>42893</v>
      </c>
      <c r="G255" s="141" t="s">
        <v>135</v>
      </c>
      <c r="H255" s="141" t="s">
        <v>25741</v>
      </c>
      <c r="I255" s="141">
        <v>6</v>
      </c>
      <c r="J255" s="141" t="s">
        <v>25734</v>
      </c>
      <c r="K255" s="141" t="s">
        <v>28</v>
      </c>
      <c r="L255" s="141" t="s">
        <v>2973</v>
      </c>
      <c r="M255" s="141" t="s">
        <v>20356</v>
      </c>
      <c r="N255" s="141">
        <v>0</v>
      </c>
      <c r="O255" s="141" t="s">
        <v>33</v>
      </c>
      <c r="P255" s="141">
        <v>71917.55</v>
      </c>
      <c r="Q255" s="141">
        <v>4309650</v>
      </c>
      <c r="R255" s="141">
        <v>3210605</v>
      </c>
      <c r="S255" s="141">
        <v>74.5</v>
      </c>
      <c r="T255" s="141">
        <v>0</v>
      </c>
      <c r="U255" s="141">
        <v>0</v>
      </c>
      <c r="V255" s="141" t="s">
        <v>25766</v>
      </c>
      <c r="W255" s="141" t="s">
        <v>25767</v>
      </c>
      <c r="X255" s="141" t="s">
        <v>25768</v>
      </c>
      <c r="Y255" s="141" t="s">
        <v>320</v>
      </c>
      <c r="Z255" s="141" t="str">
        <f t="shared" si="3"/>
        <v>Re-sequencing101PE</v>
      </c>
      <c r="AA255" s="143">
        <v>0</v>
      </c>
      <c r="AB255" s="143" t="s">
        <v>30</v>
      </c>
      <c r="AC255" s="156" t="s">
        <v>139</v>
      </c>
      <c r="AD255" s="205"/>
    </row>
    <row r="256" spans="1:30" s="27" customFormat="1" ht="24" customHeight="1">
      <c r="A256" s="139">
        <v>42896</v>
      </c>
      <c r="B256" s="140" t="s">
        <v>25769</v>
      </c>
      <c r="C256" s="141">
        <v>0</v>
      </c>
      <c r="D256" s="141" t="s">
        <v>31</v>
      </c>
      <c r="E256" s="141" t="s">
        <v>25770</v>
      </c>
      <c r="F256" s="142">
        <v>42893</v>
      </c>
      <c r="G256" s="141" t="s">
        <v>135</v>
      </c>
      <c r="H256" s="141" t="s">
        <v>25741</v>
      </c>
      <c r="I256" s="141">
        <v>7</v>
      </c>
      <c r="J256" s="141" t="s">
        <v>25734</v>
      </c>
      <c r="K256" s="141" t="s">
        <v>28</v>
      </c>
      <c r="L256" s="141" t="s">
        <v>2973</v>
      </c>
      <c r="M256" s="141" t="s">
        <v>20320</v>
      </c>
      <c r="N256" s="141">
        <v>0</v>
      </c>
      <c r="O256" s="141" t="s">
        <v>33</v>
      </c>
      <c r="P256" s="141">
        <v>75846.36</v>
      </c>
      <c r="Q256" s="141">
        <v>4309650</v>
      </c>
      <c r="R256" s="141">
        <v>3413779</v>
      </c>
      <c r="S256" s="141">
        <v>79.209999999999994</v>
      </c>
      <c r="T256" s="141">
        <v>0</v>
      </c>
      <c r="U256" s="141">
        <v>0</v>
      </c>
      <c r="V256" s="141" t="s">
        <v>25771</v>
      </c>
      <c r="W256" s="141" t="s">
        <v>25772</v>
      </c>
      <c r="X256" s="141" t="s">
        <v>25773</v>
      </c>
      <c r="Y256" s="141" t="s">
        <v>320</v>
      </c>
      <c r="Z256" s="141" t="str">
        <f t="shared" si="3"/>
        <v>0101PE</v>
      </c>
      <c r="AA256" s="143">
        <v>0</v>
      </c>
      <c r="AB256" s="143" t="s">
        <v>30</v>
      </c>
      <c r="AC256" s="156" t="s">
        <v>139</v>
      </c>
      <c r="AD256" s="205"/>
    </row>
    <row r="257" spans="1:30" s="27" customFormat="1" ht="24" customHeight="1">
      <c r="A257" s="139">
        <v>42896</v>
      </c>
      <c r="B257" s="140" t="s">
        <v>25774</v>
      </c>
      <c r="C257" s="141">
        <v>0</v>
      </c>
      <c r="D257" s="141" t="s">
        <v>31</v>
      </c>
      <c r="E257" s="141" t="s">
        <v>25775</v>
      </c>
      <c r="F257" s="142">
        <v>42893</v>
      </c>
      <c r="G257" s="141" t="s">
        <v>135</v>
      </c>
      <c r="H257" s="141" t="s">
        <v>25741</v>
      </c>
      <c r="I257" s="141">
        <v>8</v>
      </c>
      <c r="J257" s="141" t="s">
        <v>25734</v>
      </c>
      <c r="K257" s="141" t="s">
        <v>28</v>
      </c>
      <c r="L257" s="141" t="s">
        <v>2973</v>
      </c>
      <c r="M257" s="141" t="s">
        <v>20320</v>
      </c>
      <c r="N257" s="141">
        <v>182</v>
      </c>
      <c r="O257" s="141" t="s">
        <v>33</v>
      </c>
      <c r="P257" s="141">
        <v>71887.320000000007</v>
      </c>
      <c r="Q257" s="141">
        <v>4309650</v>
      </c>
      <c r="R257" s="141">
        <v>3271796</v>
      </c>
      <c r="S257" s="141">
        <v>75.92</v>
      </c>
      <c r="T257" s="141" t="s">
        <v>5574</v>
      </c>
      <c r="U257" s="141" t="s">
        <v>25776</v>
      </c>
      <c r="V257" s="141" t="s">
        <v>25777</v>
      </c>
      <c r="W257" s="141" t="s">
        <v>25778</v>
      </c>
      <c r="X257" s="141" t="s">
        <v>25779</v>
      </c>
      <c r="Y257" s="141" t="s">
        <v>320</v>
      </c>
      <c r="Z257" s="141" t="str">
        <f t="shared" ref="Z257:Z320" si="4">IF(P257,CONCATENATE(C257,Y257),0)</f>
        <v>0101PE</v>
      </c>
      <c r="AA257" s="143">
        <v>0</v>
      </c>
      <c r="AB257" s="143" t="s">
        <v>30</v>
      </c>
      <c r="AC257" s="156" t="s">
        <v>139</v>
      </c>
      <c r="AD257" s="205"/>
    </row>
    <row r="258" spans="1:30" s="27" customFormat="1" ht="24" customHeight="1">
      <c r="A258" s="133">
        <v>42897</v>
      </c>
      <c r="B258" s="152" t="s">
        <v>24939</v>
      </c>
      <c r="C258" s="153" t="s">
        <v>27</v>
      </c>
      <c r="D258" s="153" t="s">
        <v>24940</v>
      </c>
      <c r="E258" s="153" t="s">
        <v>24941</v>
      </c>
      <c r="F258" s="133">
        <v>42895</v>
      </c>
      <c r="G258" s="153" t="s">
        <v>120</v>
      </c>
      <c r="H258" s="153" t="s">
        <v>25780</v>
      </c>
      <c r="I258" s="153">
        <v>1</v>
      </c>
      <c r="J258" s="153" t="s">
        <v>25734</v>
      </c>
      <c r="K258" s="153" t="s">
        <v>28</v>
      </c>
      <c r="L258" s="153" t="s">
        <v>2973</v>
      </c>
      <c r="M258" s="153" t="s">
        <v>25781</v>
      </c>
      <c r="N258" s="153">
        <v>0</v>
      </c>
      <c r="O258" s="153" t="s">
        <v>42</v>
      </c>
      <c r="P258" s="153">
        <v>30864.86</v>
      </c>
      <c r="Q258" s="153">
        <v>4309650</v>
      </c>
      <c r="R258" s="153">
        <v>2812031</v>
      </c>
      <c r="S258" s="153">
        <v>65.25</v>
      </c>
      <c r="T258" s="153">
        <v>0</v>
      </c>
      <c r="U258" s="153">
        <v>0</v>
      </c>
      <c r="V258" s="153" t="s">
        <v>25782</v>
      </c>
      <c r="W258" s="153" t="s">
        <v>25783</v>
      </c>
      <c r="X258" s="153" t="s">
        <v>25784</v>
      </c>
      <c r="Y258" s="147" t="s">
        <v>8430</v>
      </c>
      <c r="Z258" s="187" t="str">
        <f t="shared" si="4"/>
        <v>Re-sequencing50PE</v>
      </c>
      <c r="AA258" s="154">
        <v>0</v>
      </c>
      <c r="AB258" s="155" t="s">
        <v>30</v>
      </c>
      <c r="AC258" s="155" t="s">
        <v>139</v>
      </c>
      <c r="AD258" s="206"/>
    </row>
    <row r="259" spans="1:30" s="27" customFormat="1" ht="24" customHeight="1">
      <c r="A259" s="139">
        <v>42897</v>
      </c>
      <c r="B259" s="140" t="s">
        <v>24939</v>
      </c>
      <c r="C259" s="141" t="s">
        <v>27</v>
      </c>
      <c r="D259" s="141" t="s">
        <v>24948</v>
      </c>
      <c r="E259" s="141" t="s">
        <v>24949</v>
      </c>
      <c r="F259" s="142">
        <v>42895</v>
      </c>
      <c r="G259" s="141" t="s">
        <v>120</v>
      </c>
      <c r="H259" s="141" t="s">
        <v>25785</v>
      </c>
      <c r="I259" s="141">
        <v>2</v>
      </c>
      <c r="J259" s="141" t="s">
        <v>25734</v>
      </c>
      <c r="K259" s="141" t="s">
        <v>28</v>
      </c>
      <c r="L259" s="141" t="s">
        <v>2973</v>
      </c>
      <c r="M259" s="141" t="s">
        <v>25781</v>
      </c>
      <c r="N259" s="141">
        <v>0</v>
      </c>
      <c r="O259" s="141" t="s">
        <v>42</v>
      </c>
      <c r="P259" s="141">
        <v>31424.1</v>
      </c>
      <c r="Q259" s="141">
        <v>4309650</v>
      </c>
      <c r="R259" s="141">
        <v>2862982</v>
      </c>
      <c r="S259" s="141">
        <v>66.430000000000007</v>
      </c>
      <c r="T259" s="141">
        <v>0</v>
      </c>
      <c r="U259" s="141">
        <v>0</v>
      </c>
      <c r="V259" s="141" t="s">
        <v>25786</v>
      </c>
      <c r="W259" s="141" t="s">
        <v>25787</v>
      </c>
      <c r="X259" s="141" t="s">
        <v>25788</v>
      </c>
      <c r="Y259" s="141" t="s">
        <v>8430</v>
      </c>
      <c r="Z259" s="188" t="str">
        <f t="shared" si="4"/>
        <v>Re-sequencing50PE</v>
      </c>
      <c r="AA259" s="143">
        <v>0</v>
      </c>
      <c r="AB259" s="143" t="s">
        <v>30</v>
      </c>
      <c r="AC259" s="156" t="s">
        <v>139</v>
      </c>
      <c r="AD259" s="205"/>
    </row>
    <row r="260" spans="1:30" s="27" customFormat="1" ht="24" customHeight="1">
      <c r="A260" s="139">
        <v>42897</v>
      </c>
      <c r="B260" s="140" t="s">
        <v>24939</v>
      </c>
      <c r="C260" s="141" t="s">
        <v>27</v>
      </c>
      <c r="D260" s="141" t="s">
        <v>24953</v>
      </c>
      <c r="E260" s="141" t="s">
        <v>24954</v>
      </c>
      <c r="F260" s="142">
        <v>42895</v>
      </c>
      <c r="G260" s="141" t="s">
        <v>120</v>
      </c>
      <c r="H260" s="141" t="s">
        <v>25785</v>
      </c>
      <c r="I260" s="141">
        <v>3</v>
      </c>
      <c r="J260" s="141" t="s">
        <v>25734</v>
      </c>
      <c r="K260" s="141" t="s">
        <v>28</v>
      </c>
      <c r="L260" s="141" t="s">
        <v>2973</v>
      </c>
      <c r="M260" s="141" t="s">
        <v>25781</v>
      </c>
      <c r="N260" s="141">
        <v>0</v>
      </c>
      <c r="O260" s="141" t="s">
        <v>42</v>
      </c>
      <c r="P260" s="141">
        <v>32041.99</v>
      </c>
      <c r="Q260" s="141">
        <v>4309650</v>
      </c>
      <c r="R260" s="141">
        <v>2919277</v>
      </c>
      <c r="S260" s="141">
        <v>67.739999999999995</v>
      </c>
      <c r="T260" s="141">
        <v>0</v>
      </c>
      <c r="U260" s="141">
        <v>0</v>
      </c>
      <c r="V260" s="141" t="s">
        <v>25789</v>
      </c>
      <c r="W260" s="141" t="s">
        <v>25790</v>
      </c>
      <c r="X260" s="141" t="s">
        <v>25791</v>
      </c>
      <c r="Y260" s="141" t="s">
        <v>8430</v>
      </c>
      <c r="Z260" s="188" t="str">
        <f t="shared" si="4"/>
        <v>Re-sequencing50PE</v>
      </c>
      <c r="AA260" s="143">
        <v>0</v>
      </c>
      <c r="AB260" s="143" t="s">
        <v>30</v>
      </c>
      <c r="AC260" s="156" t="s">
        <v>139</v>
      </c>
      <c r="AD260" s="205"/>
    </row>
    <row r="261" spans="1:30" s="27" customFormat="1" ht="24" customHeight="1">
      <c r="A261" s="139">
        <v>42897</v>
      </c>
      <c r="B261" s="140" t="s">
        <v>24939</v>
      </c>
      <c r="C261" s="141" t="s">
        <v>27</v>
      </c>
      <c r="D261" s="141" t="s">
        <v>24958</v>
      </c>
      <c r="E261" s="141" t="s">
        <v>24959</v>
      </c>
      <c r="F261" s="142">
        <v>42895</v>
      </c>
      <c r="G261" s="141" t="s">
        <v>120</v>
      </c>
      <c r="H261" s="141" t="s">
        <v>25785</v>
      </c>
      <c r="I261" s="141">
        <v>4</v>
      </c>
      <c r="J261" s="141" t="s">
        <v>25734</v>
      </c>
      <c r="K261" s="141" t="s">
        <v>28</v>
      </c>
      <c r="L261" s="141" t="s">
        <v>2973</v>
      </c>
      <c r="M261" s="141" t="s">
        <v>25781</v>
      </c>
      <c r="N261" s="141">
        <v>0</v>
      </c>
      <c r="O261" s="141" t="s">
        <v>42</v>
      </c>
      <c r="P261" s="141">
        <v>30523.09</v>
      </c>
      <c r="Q261" s="141">
        <v>4309650</v>
      </c>
      <c r="R261" s="141">
        <v>2780893</v>
      </c>
      <c r="S261" s="141">
        <v>64.53</v>
      </c>
      <c r="T261" s="141">
        <v>0</v>
      </c>
      <c r="U261" s="141">
        <v>0</v>
      </c>
      <c r="V261" s="141" t="s">
        <v>25792</v>
      </c>
      <c r="W261" s="141" t="s">
        <v>25793</v>
      </c>
      <c r="X261" s="141" t="s">
        <v>25794</v>
      </c>
      <c r="Y261" s="141" t="s">
        <v>8430</v>
      </c>
      <c r="Z261" s="188" t="str">
        <f t="shared" si="4"/>
        <v>Re-sequencing50PE</v>
      </c>
      <c r="AA261" s="143">
        <v>0</v>
      </c>
      <c r="AB261" s="143" t="s">
        <v>30</v>
      </c>
      <c r="AC261" s="156" t="s">
        <v>139</v>
      </c>
      <c r="AD261" s="205"/>
    </row>
    <row r="262" spans="1:30" s="27" customFormat="1" ht="24" customHeight="1">
      <c r="A262" s="139">
        <v>42897</v>
      </c>
      <c r="B262" s="140" t="s">
        <v>24939</v>
      </c>
      <c r="C262" s="141" t="s">
        <v>27</v>
      </c>
      <c r="D262" s="141" t="s">
        <v>24963</v>
      </c>
      <c r="E262" s="141" t="s">
        <v>24964</v>
      </c>
      <c r="F262" s="142">
        <v>42895</v>
      </c>
      <c r="G262" s="141" t="s">
        <v>120</v>
      </c>
      <c r="H262" s="141" t="s">
        <v>25785</v>
      </c>
      <c r="I262" s="141">
        <v>5</v>
      </c>
      <c r="J262" s="141" t="s">
        <v>25734</v>
      </c>
      <c r="K262" s="141" t="s">
        <v>28</v>
      </c>
      <c r="L262" s="141" t="s">
        <v>2973</v>
      </c>
      <c r="M262" s="141" t="s">
        <v>25781</v>
      </c>
      <c r="N262" s="141">
        <v>0</v>
      </c>
      <c r="O262" s="141" t="s">
        <v>42</v>
      </c>
      <c r="P262" s="141">
        <v>32288.85</v>
      </c>
      <c r="Q262" s="141">
        <v>4309650</v>
      </c>
      <c r="R262" s="141">
        <v>2941767</v>
      </c>
      <c r="S262" s="141">
        <v>68.260000000000005</v>
      </c>
      <c r="T262" s="141">
        <v>0</v>
      </c>
      <c r="U262" s="141">
        <v>0</v>
      </c>
      <c r="V262" s="141" t="s">
        <v>25795</v>
      </c>
      <c r="W262" s="141" t="s">
        <v>25796</v>
      </c>
      <c r="X262" s="141" t="s">
        <v>25797</v>
      </c>
      <c r="Y262" s="141" t="s">
        <v>8430</v>
      </c>
      <c r="Z262" s="188" t="str">
        <f t="shared" si="4"/>
        <v>Re-sequencing50PE</v>
      </c>
      <c r="AA262" s="143">
        <v>0</v>
      </c>
      <c r="AB262" s="143" t="s">
        <v>30</v>
      </c>
      <c r="AC262" s="156" t="s">
        <v>139</v>
      </c>
      <c r="AD262" s="205"/>
    </row>
    <row r="263" spans="1:30" s="27" customFormat="1" ht="24" customHeight="1">
      <c r="A263" s="139">
        <v>42897</v>
      </c>
      <c r="B263" s="140" t="s">
        <v>24939</v>
      </c>
      <c r="C263" s="141" t="s">
        <v>27</v>
      </c>
      <c r="D263" s="141" t="s">
        <v>24968</v>
      </c>
      <c r="E263" s="141" t="s">
        <v>24969</v>
      </c>
      <c r="F263" s="142">
        <v>42895</v>
      </c>
      <c r="G263" s="141" t="s">
        <v>120</v>
      </c>
      <c r="H263" s="141" t="s">
        <v>25785</v>
      </c>
      <c r="I263" s="141">
        <v>6</v>
      </c>
      <c r="J263" s="141" t="s">
        <v>25734</v>
      </c>
      <c r="K263" s="141" t="s">
        <v>28</v>
      </c>
      <c r="L263" s="141" t="s">
        <v>2973</v>
      </c>
      <c r="M263" s="141" t="s">
        <v>25781</v>
      </c>
      <c r="N263" s="141">
        <v>0</v>
      </c>
      <c r="O263" s="141" t="s">
        <v>42</v>
      </c>
      <c r="P263" s="141">
        <v>31589.08</v>
      </c>
      <c r="Q263" s="141">
        <v>4309650</v>
      </c>
      <c r="R263" s="141">
        <v>2878013</v>
      </c>
      <c r="S263" s="141">
        <v>66.78</v>
      </c>
      <c r="T263" s="141">
        <v>0</v>
      </c>
      <c r="U263" s="141">
        <v>0</v>
      </c>
      <c r="V263" s="141" t="s">
        <v>25798</v>
      </c>
      <c r="W263" s="141" t="s">
        <v>25799</v>
      </c>
      <c r="X263" s="141" t="s">
        <v>25800</v>
      </c>
      <c r="Y263" s="141" t="s">
        <v>8430</v>
      </c>
      <c r="Z263" s="188" t="str">
        <f t="shared" si="4"/>
        <v>Re-sequencing50PE</v>
      </c>
      <c r="AA263" s="143">
        <v>0</v>
      </c>
      <c r="AB263" s="143" t="s">
        <v>30</v>
      </c>
      <c r="AC263" s="156" t="s">
        <v>139</v>
      </c>
      <c r="AD263" s="205"/>
    </row>
    <row r="264" spans="1:30" s="27" customFormat="1" ht="24" customHeight="1">
      <c r="A264" s="139">
        <v>42897</v>
      </c>
      <c r="B264" s="140" t="s">
        <v>24939</v>
      </c>
      <c r="C264" s="141" t="s">
        <v>27</v>
      </c>
      <c r="D264" s="141" t="s">
        <v>24973</v>
      </c>
      <c r="E264" s="141" t="s">
        <v>24974</v>
      </c>
      <c r="F264" s="142">
        <v>42895</v>
      </c>
      <c r="G264" s="141" t="s">
        <v>120</v>
      </c>
      <c r="H264" s="141" t="s">
        <v>25785</v>
      </c>
      <c r="I264" s="141">
        <v>7</v>
      </c>
      <c r="J264" s="141" t="s">
        <v>25734</v>
      </c>
      <c r="K264" s="141" t="s">
        <v>28</v>
      </c>
      <c r="L264" s="141" t="s">
        <v>2973</v>
      </c>
      <c r="M264" s="141" t="s">
        <v>25781</v>
      </c>
      <c r="N264" s="141">
        <v>0</v>
      </c>
      <c r="O264" s="141" t="s">
        <v>42</v>
      </c>
      <c r="P264" s="141">
        <v>31087.54</v>
      </c>
      <c r="Q264" s="141">
        <v>4309650</v>
      </c>
      <c r="R264" s="141">
        <v>2832319</v>
      </c>
      <c r="S264" s="141">
        <v>65.72</v>
      </c>
      <c r="T264" s="141">
        <v>0</v>
      </c>
      <c r="U264" s="141">
        <v>0</v>
      </c>
      <c r="V264" s="141" t="s">
        <v>25801</v>
      </c>
      <c r="W264" s="141" t="s">
        <v>25802</v>
      </c>
      <c r="X264" s="141" t="s">
        <v>25803</v>
      </c>
      <c r="Y264" s="141" t="s">
        <v>8430</v>
      </c>
      <c r="Z264" s="188" t="str">
        <f t="shared" si="4"/>
        <v>Re-sequencing50PE</v>
      </c>
      <c r="AA264" s="143">
        <v>0</v>
      </c>
      <c r="AB264" s="143" t="s">
        <v>30</v>
      </c>
      <c r="AC264" s="156" t="s">
        <v>139</v>
      </c>
      <c r="AD264" s="205"/>
    </row>
    <row r="265" spans="1:30" s="27" customFormat="1" ht="24" customHeight="1">
      <c r="A265" s="139">
        <v>42897</v>
      </c>
      <c r="B265" s="140" t="s">
        <v>24939</v>
      </c>
      <c r="C265" s="141" t="s">
        <v>27</v>
      </c>
      <c r="D265" s="141" t="s">
        <v>24978</v>
      </c>
      <c r="E265" s="141" t="s">
        <v>24979</v>
      </c>
      <c r="F265" s="142">
        <v>42895</v>
      </c>
      <c r="G265" s="141" t="s">
        <v>120</v>
      </c>
      <c r="H265" s="141" t="s">
        <v>25785</v>
      </c>
      <c r="I265" s="141">
        <v>8</v>
      </c>
      <c r="J265" s="141" t="s">
        <v>25734</v>
      </c>
      <c r="K265" s="141" t="s">
        <v>28</v>
      </c>
      <c r="L265" s="141" t="s">
        <v>2973</v>
      </c>
      <c r="M265" s="141" t="s">
        <v>25781</v>
      </c>
      <c r="N265" s="141">
        <v>0</v>
      </c>
      <c r="O265" s="141" t="s">
        <v>42</v>
      </c>
      <c r="P265" s="141">
        <v>31101.26</v>
      </c>
      <c r="Q265" s="141">
        <v>4309650</v>
      </c>
      <c r="R265" s="141">
        <v>2833569</v>
      </c>
      <c r="S265" s="141">
        <v>65.75</v>
      </c>
      <c r="T265" s="141">
        <v>0</v>
      </c>
      <c r="U265" s="141">
        <v>0</v>
      </c>
      <c r="V265" s="141" t="s">
        <v>25804</v>
      </c>
      <c r="W265" s="141" t="s">
        <v>25805</v>
      </c>
      <c r="X265" s="141" t="s">
        <v>25806</v>
      </c>
      <c r="Y265" s="141" t="s">
        <v>8430</v>
      </c>
      <c r="Z265" s="188" t="str">
        <f t="shared" si="4"/>
        <v>Re-sequencing50PE</v>
      </c>
      <c r="AA265" s="143">
        <v>0</v>
      </c>
      <c r="AB265" s="143" t="s">
        <v>30</v>
      </c>
      <c r="AC265" s="156" t="s">
        <v>139</v>
      </c>
      <c r="AD265" s="205"/>
    </row>
    <row r="266" spans="1:30" s="27" customFormat="1" ht="24" customHeight="1">
      <c r="A266" s="133">
        <v>42897</v>
      </c>
      <c r="B266" s="152" t="s">
        <v>24939</v>
      </c>
      <c r="C266" s="153" t="s">
        <v>27</v>
      </c>
      <c r="D266" s="153" t="s">
        <v>24983</v>
      </c>
      <c r="E266" s="153" t="s">
        <v>24984</v>
      </c>
      <c r="F266" s="133">
        <v>42895</v>
      </c>
      <c r="G266" s="153" t="s">
        <v>120</v>
      </c>
      <c r="H266" s="153" t="s">
        <v>25807</v>
      </c>
      <c r="I266" s="153">
        <v>1</v>
      </c>
      <c r="J266" s="153" t="s">
        <v>25734</v>
      </c>
      <c r="K266" s="153" t="s">
        <v>28</v>
      </c>
      <c r="L266" s="153" t="s">
        <v>2973</v>
      </c>
      <c r="M266" s="153" t="s">
        <v>25781</v>
      </c>
      <c r="N266" s="153">
        <v>0</v>
      </c>
      <c r="O266" s="153" t="s">
        <v>42</v>
      </c>
      <c r="P266" s="153">
        <v>35165.31</v>
      </c>
      <c r="Q266" s="153">
        <v>4309650</v>
      </c>
      <c r="R266" s="153">
        <v>3203836</v>
      </c>
      <c r="S266" s="153">
        <v>74.34</v>
      </c>
      <c r="T266" s="153">
        <v>0</v>
      </c>
      <c r="U266" s="153">
        <v>0</v>
      </c>
      <c r="V266" s="153" t="s">
        <v>25808</v>
      </c>
      <c r="W266" s="153" t="s">
        <v>25809</v>
      </c>
      <c r="X266" s="153" t="s">
        <v>25810</v>
      </c>
      <c r="Y266" s="147" t="s">
        <v>8430</v>
      </c>
      <c r="Z266" s="187" t="str">
        <f t="shared" si="4"/>
        <v>Re-sequencing50PE</v>
      </c>
      <c r="AA266" s="154">
        <v>0</v>
      </c>
      <c r="AB266" s="155" t="s">
        <v>30</v>
      </c>
      <c r="AC266" s="155" t="s">
        <v>139</v>
      </c>
      <c r="AD266" s="206"/>
    </row>
    <row r="267" spans="1:30" s="27" customFormat="1" ht="24" customHeight="1">
      <c r="A267" s="139">
        <v>42897</v>
      </c>
      <c r="B267" s="140" t="s">
        <v>24939</v>
      </c>
      <c r="C267" s="141" t="s">
        <v>27</v>
      </c>
      <c r="D267" s="141" t="s">
        <v>24989</v>
      </c>
      <c r="E267" s="141" t="s">
        <v>24990</v>
      </c>
      <c r="F267" s="142">
        <v>42895</v>
      </c>
      <c r="G267" s="141" t="s">
        <v>120</v>
      </c>
      <c r="H267" s="141" t="s">
        <v>25807</v>
      </c>
      <c r="I267" s="141">
        <v>2</v>
      </c>
      <c r="J267" s="141" t="s">
        <v>7715</v>
      </c>
      <c r="K267" s="141" t="s">
        <v>28</v>
      </c>
      <c r="L267" s="141" t="s">
        <v>2973</v>
      </c>
      <c r="M267" s="141" t="s">
        <v>25781</v>
      </c>
      <c r="N267" s="141">
        <v>0</v>
      </c>
      <c r="O267" s="141" t="s">
        <v>42</v>
      </c>
      <c r="P267" s="141">
        <v>33695.71</v>
      </c>
      <c r="Q267" s="141">
        <v>4309650</v>
      </c>
      <c r="R267" s="141">
        <v>3069944</v>
      </c>
      <c r="S267" s="141">
        <v>71.23</v>
      </c>
      <c r="T267" s="141">
        <v>0</v>
      </c>
      <c r="U267" s="141">
        <v>0</v>
      </c>
      <c r="V267" s="141" t="s">
        <v>25811</v>
      </c>
      <c r="W267" s="141" t="s">
        <v>25812</v>
      </c>
      <c r="X267" s="141" t="s">
        <v>25813</v>
      </c>
      <c r="Y267" s="141" t="s">
        <v>8430</v>
      </c>
      <c r="Z267" s="188" t="str">
        <f t="shared" si="4"/>
        <v>Re-sequencing50PE</v>
      </c>
      <c r="AA267" s="143">
        <v>0</v>
      </c>
      <c r="AB267" s="143" t="s">
        <v>30</v>
      </c>
      <c r="AC267" s="156" t="s">
        <v>139</v>
      </c>
      <c r="AD267" s="205"/>
    </row>
    <row r="268" spans="1:30" s="27" customFormat="1" ht="24" customHeight="1">
      <c r="A268" s="139">
        <v>42897</v>
      </c>
      <c r="B268" s="140" t="s">
        <v>24939</v>
      </c>
      <c r="C268" s="141" t="s">
        <v>27</v>
      </c>
      <c r="D268" s="141" t="s">
        <v>24994</v>
      </c>
      <c r="E268" s="141" t="s">
        <v>24995</v>
      </c>
      <c r="F268" s="142">
        <v>42895</v>
      </c>
      <c r="G268" s="141" t="s">
        <v>120</v>
      </c>
      <c r="H268" s="141" t="s">
        <v>25807</v>
      </c>
      <c r="I268" s="141">
        <v>3</v>
      </c>
      <c r="J268" s="141" t="s">
        <v>7715</v>
      </c>
      <c r="K268" s="141" t="s">
        <v>28</v>
      </c>
      <c r="L268" s="141" t="s">
        <v>2973</v>
      </c>
      <c r="M268" s="141" t="s">
        <v>25781</v>
      </c>
      <c r="N268" s="141">
        <v>0</v>
      </c>
      <c r="O268" s="141" t="s">
        <v>42</v>
      </c>
      <c r="P268" s="141">
        <v>34295.660000000003</v>
      </c>
      <c r="Q268" s="141">
        <v>4309650</v>
      </c>
      <c r="R268" s="141">
        <v>3124604</v>
      </c>
      <c r="S268" s="141">
        <v>72.5</v>
      </c>
      <c r="T268" s="141">
        <v>0</v>
      </c>
      <c r="U268" s="141">
        <v>0</v>
      </c>
      <c r="V268" s="141" t="s">
        <v>25814</v>
      </c>
      <c r="W268" s="141" t="s">
        <v>25815</v>
      </c>
      <c r="X268" s="141" t="s">
        <v>25816</v>
      </c>
      <c r="Y268" s="141" t="s">
        <v>8430</v>
      </c>
      <c r="Z268" s="188" t="str">
        <f t="shared" si="4"/>
        <v>Re-sequencing50PE</v>
      </c>
      <c r="AA268" s="143">
        <v>0</v>
      </c>
      <c r="AB268" s="143" t="s">
        <v>30</v>
      </c>
      <c r="AC268" s="156" t="s">
        <v>139</v>
      </c>
      <c r="AD268" s="205"/>
    </row>
    <row r="269" spans="1:30" s="27" customFormat="1" ht="24" customHeight="1">
      <c r="A269" s="139">
        <v>42897</v>
      </c>
      <c r="B269" s="140" t="s">
        <v>24939</v>
      </c>
      <c r="C269" s="141" t="s">
        <v>27</v>
      </c>
      <c r="D269" s="141" t="s">
        <v>24999</v>
      </c>
      <c r="E269" s="141" t="s">
        <v>25000</v>
      </c>
      <c r="F269" s="142">
        <v>42895</v>
      </c>
      <c r="G269" s="141" t="s">
        <v>120</v>
      </c>
      <c r="H269" s="141" t="s">
        <v>25807</v>
      </c>
      <c r="I269" s="141">
        <v>4</v>
      </c>
      <c r="J269" s="141" t="s">
        <v>7715</v>
      </c>
      <c r="K269" s="141" t="s">
        <v>28</v>
      </c>
      <c r="L269" s="141" t="s">
        <v>2973</v>
      </c>
      <c r="M269" s="141" t="s">
        <v>25781</v>
      </c>
      <c r="N269" s="141">
        <v>0</v>
      </c>
      <c r="O269" s="141" t="s">
        <v>42</v>
      </c>
      <c r="P269" s="141">
        <v>32892.019999999997</v>
      </c>
      <c r="Q269" s="141">
        <v>4309650</v>
      </c>
      <c r="R269" s="141">
        <v>2996722</v>
      </c>
      <c r="S269" s="141">
        <v>69.540000000000006</v>
      </c>
      <c r="T269" s="141">
        <v>0</v>
      </c>
      <c r="U269" s="141">
        <v>0</v>
      </c>
      <c r="V269" s="141" t="s">
        <v>25817</v>
      </c>
      <c r="W269" s="141" t="s">
        <v>25818</v>
      </c>
      <c r="X269" s="141" t="s">
        <v>25819</v>
      </c>
      <c r="Y269" s="141" t="s">
        <v>8430</v>
      </c>
      <c r="Z269" s="188" t="str">
        <f t="shared" si="4"/>
        <v>Re-sequencing50PE</v>
      </c>
      <c r="AA269" s="143">
        <v>0</v>
      </c>
      <c r="AB269" s="143" t="s">
        <v>30</v>
      </c>
      <c r="AC269" s="156" t="s">
        <v>139</v>
      </c>
      <c r="AD269" s="205"/>
    </row>
    <row r="270" spans="1:30" s="27" customFormat="1" ht="24" customHeight="1">
      <c r="A270" s="139">
        <v>42897</v>
      </c>
      <c r="B270" s="140" t="s">
        <v>24939</v>
      </c>
      <c r="C270" s="141" t="s">
        <v>27</v>
      </c>
      <c r="D270" s="141" t="s">
        <v>25004</v>
      </c>
      <c r="E270" s="141" t="s">
        <v>25005</v>
      </c>
      <c r="F270" s="142">
        <v>42895</v>
      </c>
      <c r="G270" s="141" t="s">
        <v>120</v>
      </c>
      <c r="H270" s="141" t="s">
        <v>25807</v>
      </c>
      <c r="I270" s="141">
        <v>5</v>
      </c>
      <c r="J270" s="141" t="s">
        <v>7715</v>
      </c>
      <c r="K270" s="141" t="s">
        <v>28</v>
      </c>
      <c r="L270" s="141" t="s">
        <v>2973</v>
      </c>
      <c r="M270" s="141" t="s">
        <v>25781</v>
      </c>
      <c r="N270" s="141">
        <v>0</v>
      </c>
      <c r="O270" s="141" t="s">
        <v>42</v>
      </c>
      <c r="P270" s="141">
        <v>32832.69</v>
      </c>
      <c r="Q270" s="141">
        <v>4309650</v>
      </c>
      <c r="R270" s="141">
        <v>2991316</v>
      </c>
      <c r="S270" s="141">
        <v>69.41</v>
      </c>
      <c r="T270" s="141">
        <v>0</v>
      </c>
      <c r="U270" s="141">
        <v>0</v>
      </c>
      <c r="V270" s="141" t="s">
        <v>25820</v>
      </c>
      <c r="W270" s="141" t="s">
        <v>25821</v>
      </c>
      <c r="X270" s="141" t="s">
        <v>25822</v>
      </c>
      <c r="Y270" s="141" t="s">
        <v>8430</v>
      </c>
      <c r="Z270" s="188" t="str">
        <f t="shared" si="4"/>
        <v>Re-sequencing50PE</v>
      </c>
      <c r="AA270" s="143">
        <v>0</v>
      </c>
      <c r="AB270" s="143" t="s">
        <v>30</v>
      </c>
      <c r="AC270" s="156" t="s">
        <v>139</v>
      </c>
      <c r="AD270" s="205"/>
    </row>
    <row r="271" spans="1:30" s="27" customFormat="1" ht="24" customHeight="1">
      <c r="A271" s="139">
        <v>42897</v>
      </c>
      <c r="B271" s="140" t="s">
        <v>24939</v>
      </c>
      <c r="C271" s="141" t="s">
        <v>27</v>
      </c>
      <c r="D271" s="141" t="s">
        <v>25010</v>
      </c>
      <c r="E271" s="141" t="s">
        <v>25011</v>
      </c>
      <c r="F271" s="142">
        <v>42895</v>
      </c>
      <c r="G271" s="141" t="s">
        <v>120</v>
      </c>
      <c r="H271" s="141" t="s">
        <v>25807</v>
      </c>
      <c r="I271" s="141">
        <v>6</v>
      </c>
      <c r="J271" s="141" t="s">
        <v>7715</v>
      </c>
      <c r="K271" s="141" t="s">
        <v>28</v>
      </c>
      <c r="L271" s="141" t="s">
        <v>2973</v>
      </c>
      <c r="M271" s="141" t="s">
        <v>25781</v>
      </c>
      <c r="N271" s="141">
        <v>0</v>
      </c>
      <c r="O271" s="141" t="s">
        <v>42</v>
      </c>
      <c r="P271" s="141">
        <v>33146.089999999997</v>
      </c>
      <c r="Q271" s="141">
        <v>4309650</v>
      </c>
      <c r="R271" s="141">
        <v>3019869</v>
      </c>
      <c r="S271" s="141">
        <v>70.069999999999993</v>
      </c>
      <c r="T271" s="141">
        <v>0</v>
      </c>
      <c r="U271" s="141">
        <v>0</v>
      </c>
      <c r="V271" s="141" t="s">
        <v>25823</v>
      </c>
      <c r="W271" s="141" t="s">
        <v>25824</v>
      </c>
      <c r="X271" s="141" t="s">
        <v>25825</v>
      </c>
      <c r="Y271" s="141" t="s">
        <v>8430</v>
      </c>
      <c r="Z271" s="188" t="str">
        <f t="shared" si="4"/>
        <v>Re-sequencing50PE</v>
      </c>
      <c r="AA271" s="143">
        <v>0</v>
      </c>
      <c r="AB271" s="143" t="s">
        <v>30</v>
      </c>
      <c r="AC271" s="156" t="s">
        <v>139</v>
      </c>
      <c r="AD271" s="205"/>
    </row>
    <row r="272" spans="1:30" s="27" customFormat="1" ht="24" customHeight="1">
      <c r="A272" s="139">
        <v>42897</v>
      </c>
      <c r="B272" s="140" t="s">
        <v>24939</v>
      </c>
      <c r="C272" s="141" t="s">
        <v>27</v>
      </c>
      <c r="D272" s="141" t="s">
        <v>25015</v>
      </c>
      <c r="E272" s="141" t="s">
        <v>25016</v>
      </c>
      <c r="F272" s="142">
        <v>42895</v>
      </c>
      <c r="G272" s="141" t="s">
        <v>120</v>
      </c>
      <c r="H272" s="141" t="s">
        <v>25807</v>
      </c>
      <c r="I272" s="141">
        <v>7</v>
      </c>
      <c r="J272" s="141" t="s">
        <v>7715</v>
      </c>
      <c r="K272" s="141" t="s">
        <v>28</v>
      </c>
      <c r="L272" s="141" t="s">
        <v>2973</v>
      </c>
      <c r="M272" s="141" t="s">
        <v>25781</v>
      </c>
      <c r="N272" s="141">
        <v>0</v>
      </c>
      <c r="O272" s="141" t="s">
        <v>42</v>
      </c>
      <c r="P272" s="141">
        <v>31709.35</v>
      </c>
      <c r="Q272" s="141">
        <v>4309650</v>
      </c>
      <c r="R272" s="141">
        <v>2888971</v>
      </c>
      <c r="S272" s="141">
        <v>67.03</v>
      </c>
      <c r="T272" s="141">
        <v>0</v>
      </c>
      <c r="U272" s="141">
        <v>0</v>
      </c>
      <c r="V272" s="141" t="s">
        <v>25826</v>
      </c>
      <c r="W272" s="141" t="s">
        <v>25827</v>
      </c>
      <c r="X272" s="141" t="s">
        <v>25828</v>
      </c>
      <c r="Y272" s="141" t="s">
        <v>8430</v>
      </c>
      <c r="Z272" s="188" t="str">
        <f t="shared" si="4"/>
        <v>Re-sequencing50PE</v>
      </c>
      <c r="AA272" s="143">
        <v>0</v>
      </c>
      <c r="AB272" s="143" t="s">
        <v>30</v>
      </c>
      <c r="AC272" s="156" t="s">
        <v>139</v>
      </c>
      <c r="AD272" s="205"/>
    </row>
    <row r="273" spans="1:30" s="27" customFormat="1" ht="24" customHeight="1">
      <c r="A273" s="139">
        <v>42897</v>
      </c>
      <c r="B273" s="140" t="s">
        <v>24939</v>
      </c>
      <c r="C273" s="141" t="s">
        <v>27</v>
      </c>
      <c r="D273" s="141" t="s">
        <v>25020</v>
      </c>
      <c r="E273" s="141" t="s">
        <v>25021</v>
      </c>
      <c r="F273" s="142">
        <v>42895</v>
      </c>
      <c r="G273" s="141" t="s">
        <v>120</v>
      </c>
      <c r="H273" s="141" t="s">
        <v>25807</v>
      </c>
      <c r="I273" s="141">
        <v>8</v>
      </c>
      <c r="J273" s="141" t="s">
        <v>7715</v>
      </c>
      <c r="K273" s="141" t="s">
        <v>28</v>
      </c>
      <c r="L273" s="141" t="s">
        <v>2973</v>
      </c>
      <c r="M273" s="141" t="s">
        <v>25781</v>
      </c>
      <c r="N273" s="141">
        <v>0</v>
      </c>
      <c r="O273" s="141" t="s">
        <v>42</v>
      </c>
      <c r="P273" s="141">
        <v>32049.01</v>
      </c>
      <c r="Q273" s="141">
        <v>4309650</v>
      </c>
      <c r="R273" s="141">
        <v>2919917</v>
      </c>
      <c r="S273" s="141">
        <v>67.75</v>
      </c>
      <c r="T273" s="141">
        <v>0</v>
      </c>
      <c r="U273" s="141">
        <v>0</v>
      </c>
      <c r="V273" s="141" t="s">
        <v>25829</v>
      </c>
      <c r="W273" s="141" t="s">
        <v>25830</v>
      </c>
      <c r="X273" s="141" t="s">
        <v>25831</v>
      </c>
      <c r="Y273" s="141" t="s">
        <v>8430</v>
      </c>
      <c r="Z273" s="188" t="str">
        <f t="shared" si="4"/>
        <v>Re-sequencing50PE</v>
      </c>
      <c r="AA273" s="143">
        <v>0</v>
      </c>
      <c r="AB273" s="143" t="s">
        <v>30</v>
      </c>
      <c r="AC273" s="156" t="s">
        <v>139</v>
      </c>
      <c r="AD273" s="205"/>
    </row>
    <row r="274" spans="1:30" ht="24" customHeight="1">
      <c r="A274" s="219">
        <v>42897</v>
      </c>
      <c r="B274" s="218" t="s">
        <v>25678</v>
      </c>
      <c r="C274" s="147">
        <v>0</v>
      </c>
      <c r="D274" s="147" t="s">
        <v>1248</v>
      </c>
      <c r="E274" s="219" t="s">
        <v>25682</v>
      </c>
      <c r="F274" s="219">
        <v>42896</v>
      </c>
      <c r="G274" s="135" t="s">
        <v>6941</v>
      </c>
      <c r="H274" s="147" t="s">
        <v>25676</v>
      </c>
      <c r="I274" s="147">
        <v>1</v>
      </c>
      <c r="J274" s="215" t="s">
        <v>2392</v>
      </c>
      <c r="K274" s="219" t="s">
        <v>19023</v>
      </c>
      <c r="L274" s="216" t="s">
        <v>350</v>
      </c>
      <c r="M274" s="219"/>
      <c r="N274" s="215">
        <v>0</v>
      </c>
      <c r="O274" s="135" t="s">
        <v>33</v>
      </c>
      <c r="P274" s="215">
        <v>32828</v>
      </c>
      <c r="Q274" s="215">
        <v>2791810</v>
      </c>
      <c r="R274" s="135">
        <v>2668815</v>
      </c>
      <c r="S274" s="135">
        <v>95.7</v>
      </c>
      <c r="T274" s="215">
        <v>0</v>
      </c>
      <c r="U274" s="215">
        <v>0</v>
      </c>
      <c r="V274" s="215" t="s">
        <v>25681</v>
      </c>
      <c r="W274" s="135" t="s">
        <v>25680</v>
      </c>
      <c r="X274" s="219" t="s">
        <v>25679</v>
      </c>
      <c r="Y274" s="147" t="s">
        <v>320</v>
      </c>
      <c r="Z274" s="147" t="str">
        <f t="shared" si="4"/>
        <v>0101PE</v>
      </c>
      <c r="AA274" s="261">
        <v>0</v>
      </c>
      <c r="AB274" s="213" t="s">
        <v>2544</v>
      </c>
      <c r="AC274" s="213" t="s">
        <v>16125</v>
      </c>
      <c r="AD274" s="218"/>
    </row>
    <row r="275" spans="1:30" ht="24" customHeight="1">
      <c r="A275" s="211">
        <v>42897</v>
      </c>
      <c r="B275" s="210" t="s">
        <v>25678</v>
      </c>
      <c r="C275" s="141">
        <v>0</v>
      </c>
      <c r="D275" s="141" t="s">
        <v>1248</v>
      </c>
      <c r="E275" s="210" t="s">
        <v>25677</v>
      </c>
      <c r="F275" s="151">
        <v>42896</v>
      </c>
      <c r="G275" s="141" t="s">
        <v>3122</v>
      </c>
      <c r="H275" s="208" t="s">
        <v>25676</v>
      </c>
      <c r="I275" s="141">
        <v>2</v>
      </c>
      <c r="J275" s="208" t="s">
        <v>2392</v>
      </c>
      <c r="K275" s="264" t="s">
        <v>19023</v>
      </c>
      <c r="L275" s="208" t="s">
        <v>350</v>
      </c>
      <c r="M275" s="141"/>
      <c r="N275" s="208">
        <v>0</v>
      </c>
      <c r="O275" s="141" t="s">
        <v>33</v>
      </c>
      <c r="P275" s="141">
        <v>31974.15</v>
      </c>
      <c r="Q275" s="141">
        <v>2705798</v>
      </c>
      <c r="R275" s="141">
        <v>2599031</v>
      </c>
      <c r="S275" s="208">
        <v>96.1</v>
      </c>
      <c r="T275" s="208">
        <v>0</v>
      </c>
      <c r="U275" s="208">
        <v>0</v>
      </c>
      <c r="V275" s="141" t="s">
        <v>25675</v>
      </c>
      <c r="W275" s="141" t="s">
        <v>25674</v>
      </c>
      <c r="X275" s="208" t="s">
        <v>9444</v>
      </c>
      <c r="Y275" s="141" t="s">
        <v>320</v>
      </c>
      <c r="Z275" s="141" t="str">
        <f t="shared" si="4"/>
        <v>0101PE</v>
      </c>
      <c r="AA275" s="260">
        <v>0</v>
      </c>
      <c r="AB275" s="207" t="s">
        <v>2544</v>
      </c>
      <c r="AC275" s="207" t="s">
        <v>16125</v>
      </c>
      <c r="AD275" s="141"/>
    </row>
    <row r="276" spans="1:30" ht="24" customHeight="1">
      <c r="A276" s="219">
        <v>42897</v>
      </c>
      <c r="B276" s="218" t="s">
        <v>25673</v>
      </c>
      <c r="C276" s="147">
        <v>0</v>
      </c>
      <c r="D276" s="147" t="s">
        <v>1248</v>
      </c>
      <c r="E276" s="219" t="s">
        <v>25672</v>
      </c>
      <c r="F276" s="219">
        <v>42896</v>
      </c>
      <c r="G276" s="135" t="s">
        <v>6941</v>
      </c>
      <c r="H276" s="147" t="s">
        <v>25667</v>
      </c>
      <c r="I276" s="147">
        <v>1</v>
      </c>
      <c r="J276" s="215" t="s">
        <v>2392</v>
      </c>
      <c r="K276" s="219" t="s">
        <v>19023</v>
      </c>
      <c r="L276" s="216" t="s">
        <v>350</v>
      </c>
      <c r="M276" s="219"/>
      <c r="N276" s="215">
        <v>0</v>
      </c>
      <c r="O276" s="135" t="s">
        <v>33</v>
      </c>
      <c r="P276" s="215">
        <v>36036.74</v>
      </c>
      <c r="Q276" s="215">
        <v>3078000</v>
      </c>
      <c r="R276" s="135">
        <v>2920588</v>
      </c>
      <c r="S276" s="135">
        <v>95</v>
      </c>
      <c r="T276" s="215">
        <v>0</v>
      </c>
      <c r="U276" s="215">
        <v>0</v>
      </c>
      <c r="V276" s="215" t="s">
        <v>25671</v>
      </c>
      <c r="W276" s="135" t="s">
        <v>15586</v>
      </c>
      <c r="X276" s="219" t="s">
        <v>25670</v>
      </c>
      <c r="Y276" s="147" t="s">
        <v>320</v>
      </c>
      <c r="Z276" s="147" t="str">
        <f t="shared" si="4"/>
        <v>0101PE</v>
      </c>
      <c r="AA276" s="261">
        <v>0</v>
      </c>
      <c r="AB276" s="213" t="s">
        <v>2544</v>
      </c>
      <c r="AC276" s="213" t="s">
        <v>16125</v>
      </c>
      <c r="AD276" s="218"/>
    </row>
    <row r="277" spans="1:30" ht="24" customHeight="1">
      <c r="A277" s="211">
        <v>42897</v>
      </c>
      <c r="B277" s="210" t="s">
        <v>25669</v>
      </c>
      <c r="C277" s="141">
        <v>0</v>
      </c>
      <c r="D277" s="141" t="s">
        <v>1248</v>
      </c>
      <c r="E277" s="210" t="s">
        <v>25668</v>
      </c>
      <c r="F277" s="151">
        <v>42896</v>
      </c>
      <c r="G277" s="141" t="s">
        <v>3122</v>
      </c>
      <c r="H277" s="208" t="s">
        <v>25667</v>
      </c>
      <c r="I277" s="141">
        <v>2</v>
      </c>
      <c r="J277" s="208" t="s">
        <v>2392</v>
      </c>
      <c r="K277" s="264" t="s">
        <v>19023</v>
      </c>
      <c r="L277" s="208" t="s">
        <v>350</v>
      </c>
      <c r="M277" s="141"/>
      <c r="N277" s="208">
        <v>0</v>
      </c>
      <c r="O277" s="141" t="s">
        <v>33</v>
      </c>
      <c r="P277" s="141">
        <v>36328.49</v>
      </c>
      <c r="Q277" s="141">
        <v>3118972</v>
      </c>
      <c r="R277" s="141">
        <v>2946514</v>
      </c>
      <c r="S277" s="208">
        <v>94.6</v>
      </c>
      <c r="T277" s="208">
        <v>0</v>
      </c>
      <c r="U277" s="208">
        <v>0</v>
      </c>
      <c r="V277" s="141" t="s">
        <v>25666</v>
      </c>
      <c r="W277" s="141" t="s">
        <v>25665</v>
      </c>
      <c r="X277" s="208" t="s">
        <v>25664</v>
      </c>
      <c r="Y277" s="141" t="s">
        <v>320</v>
      </c>
      <c r="Z277" s="141" t="str">
        <f t="shared" si="4"/>
        <v>0101PE</v>
      </c>
      <c r="AA277" s="260">
        <v>0</v>
      </c>
      <c r="AB277" s="207" t="s">
        <v>2544</v>
      </c>
      <c r="AC277" s="207" t="s">
        <v>16125</v>
      </c>
      <c r="AD277" s="141"/>
    </row>
    <row r="278" spans="1:30" ht="24" customHeight="1">
      <c r="A278" s="219">
        <v>42897</v>
      </c>
      <c r="B278" s="218" t="s">
        <v>25663</v>
      </c>
      <c r="C278" s="147">
        <v>0</v>
      </c>
      <c r="D278" s="147" t="s">
        <v>1248</v>
      </c>
      <c r="E278" s="219" t="s">
        <v>25662</v>
      </c>
      <c r="F278" s="219">
        <v>42896</v>
      </c>
      <c r="G278" s="135" t="s">
        <v>6962</v>
      </c>
      <c r="H278" s="147" t="s">
        <v>25656</v>
      </c>
      <c r="I278" s="147">
        <v>1</v>
      </c>
      <c r="J278" s="215" t="s">
        <v>3576</v>
      </c>
      <c r="K278" s="219" t="s">
        <v>25655</v>
      </c>
      <c r="L278" s="216" t="s">
        <v>350</v>
      </c>
      <c r="M278" s="219"/>
      <c r="N278" s="215">
        <v>0</v>
      </c>
      <c r="O278" s="135" t="s">
        <v>33</v>
      </c>
      <c r="P278" s="215">
        <v>34485.01</v>
      </c>
      <c r="Q278" s="215">
        <v>2991642</v>
      </c>
      <c r="R278" s="135">
        <v>2802677</v>
      </c>
      <c r="S278" s="135">
        <v>93.8</v>
      </c>
      <c r="T278" s="215">
        <v>0</v>
      </c>
      <c r="U278" s="215">
        <v>0</v>
      </c>
      <c r="V278" s="215" t="s">
        <v>25661</v>
      </c>
      <c r="W278" s="135" t="s">
        <v>25660</v>
      </c>
      <c r="X278" s="219" t="s">
        <v>25659</v>
      </c>
      <c r="Y278" s="147" t="s">
        <v>320</v>
      </c>
      <c r="Z278" s="147" t="str">
        <f t="shared" si="4"/>
        <v>0101PE</v>
      </c>
      <c r="AA278" s="261">
        <v>0.15625</v>
      </c>
      <c r="AB278" s="213" t="s">
        <v>2544</v>
      </c>
      <c r="AC278" s="213" t="s">
        <v>16125</v>
      </c>
      <c r="AD278" s="218"/>
    </row>
    <row r="279" spans="1:30" ht="24" customHeight="1">
      <c r="A279" s="211">
        <v>42897</v>
      </c>
      <c r="B279" s="210" t="s">
        <v>25658</v>
      </c>
      <c r="C279" s="141">
        <v>0</v>
      </c>
      <c r="D279" s="141" t="s">
        <v>1248</v>
      </c>
      <c r="E279" s="210" t="s">
        <v>25657</v>
      </c>
      <c r="F279" s="151">
        <v>42896</v>
      </c>
      <c r="G279" s="141" t="s">
        <v>3104</v>
      </c>
      <c r="H279" s="208" t="s">
        <v>25656</v>
      </c>
      <c r="I279" s="141">
        <v>2</v>
      </c>
      <c r="J279" s="220" t="s">
        <v>3576</v>
      </c>
      <c r="K279" s="267" t="s">
        <v>25655</v>
      </c>
      <c r="L279" s="208" t="s">
        <v>350</v>
      </c>
      <c r="M279" s="141"/>
      <c r="N279" s="208">
        <v>0</v>
      </c>
      <c r="O279" s="141" t="s">
        <v>33</v>
      </c>
      <c r="P279" s="141">
        <v>35556.58</v>
      </c>
      <c r="Q279" s="141">
        <v>3099627</v>
      </c>
      <c r="R279" s="141">
        <v>2891787</v>
      </c>
      <c r="S279" s="208">
        <v>93.4</v>
      </c>
      <c r="T279" s="208">
        <v>0</v>
      </c>
      <c r="U279" s="208">
        <v>0</v>
      </c>
      <c r="V279" s="141" t="s">
        <v>25654</v>
      </c>
      <c r="W279" s="141" t="s">
        <v>25653</v>
      </c>
      <c r="X279" s="208" t="s">
        <v>25652</v>
      </c>
      <c r="Y279" s="141" t="s">
        <v>320</v>
      </c>
      <c r="Z279" s="141" t="str">
        <f t="shared" si="4"/>
        <v>0101PE</v>
      </c>
      <c r="AA279" s="260">
        <v>0.15625</v>
      </c>
      <c r="AB279" s="207" t="s">
        <v>2544</v>
      </c>
      <c r="AC279" s="207" t="s">
        <v>16125</v>
      </c>
      <c r="AD279" s="141"/>
    </row>
    <row r="280" spans="1:30" s="247" customFormat="1" ht="24" customHeight="1">
      <c r="A280" s="133">
        <v>42898</v>
      </c>
      <c r="B280" s="134" t="s">
        <v>22691</v>
      </c>
      <c r="C280" s="135" t="s">
        <v>4686</v>
      </c>
      <c r="D280" s="135" t="s">
        <v>31</v>
      </c>
      <c r="E280" s="135" t="s">
        <v>25496</v>
      </c>
      <c r="F280" s="159">
        <v>42896</v>
      </c>
      <c r="G280" s="135" t="s">
        <v>122</v>
      </c>
      <c r="H280" s="135" t="s">
        <v>25495</v>
      </c>
      <c r="I280" s="135">
        <v>1</v>
      </c>
      <c r="J280" s="147" t="s">
        <v>128</v>
      </c>
      <c r="K280" s="147" t="s">
        <v>25421</v>
      </c>
      <c r="L280" s="135">
        <v>0</v>
      </c>
      <c r="M280" s="135" t="s">
        <v>25468</v>
      </c>
      <c r="N280" s="135">
        <v>0</v>
      </c>
      <c r="O280" s="135" t="s">
        <v>42</v>
      </c>
      <c r="P280" s="135">
        <v>37567.06</v>
      </c>
      <c r="Q280" s="135">
        <v>4309650</v>
      </c>
      <c r="R280" s="135">
        <v>3512668</v>
      </c>
      <c r="S280" s="135">
        <v>81.510000000000005</v>
      </c>
      <c r="T280" s="135">
        <v>0</v>
      </c>
      <c r="U280" s="135">
        <v>0</v>
      </c>
      <c r="V280" s="135" t="s">
        <v>25494</v>
      </c>
      <c r="W280" s="135" t="s">
        <v>17658</v>
      </c>
      <c r="X280" s="135" t="s">
        <v>25493</v>
      </c>
      <c r="Y280" s="147" t="s">
        <v>8430</v>
      </c>
      <c r="Z280" s="187" t="str">
        <f t="shared" si="4"/>
        <v>Transcriptome50PE</v>
      </c>
      <c r="AA280" s="137">
        <v>7.6923076923076927E-2</v>
      </c>
      <c r="AB280" s="294" t="s">
        <v>30</v>
      </c>
      <c r="AC280" s="154" t="s">
        <v>3343</v>
      </c>
      <c r="AD280" s="155"/>
    </row>
    <row r="281" spans="1:30" s="247" customFormat="1" ht="24" customHeight="1">
      <c r="A281" s="139">
        <v>42898</v>
      </c>
      <c r="B281" s="140" t="s">
        <v>22677</v>
      </c>
      <c r="C281" s="141" t="s">
        <v>4686</v>
      </c>
      <c r="D281" s="141" t="s">
        <v>31</v>
      </c>
      <c r="E281" s="141" t="s">
        <v>25492</v>
      </c>
      <c r="F281" s="151">
        <v>42896</v>
      </c>
      <c r="G281" s="141" t="s">
        <v>122</v>
      </c>
      <c r="H281" s="141" t="s">
        <v>25469</v>
      </c>
      <c r="I281" s="141">
        <v>2</v>
      </c>
      <c r="J281" s="144" t="s">
        <v>128</v>
      </c>
      <c r="K281" s="144" t="s">
        <v>25421</v>
      </c>
      <c r="L281" s="141">
        <v>0</v>
      </c>
      <c r="M281" s="141" t="s">
        <v>25468</v>
      </c>
      <c r="N281" s="141">
        <v>0</v>
      </c>
      <c r="O281" s="141" t="s">
        <v>42</v>
      </c>
      <c r="P281" s="141">
        <v>37426.39</v>
      </c>
      <c r="Q281" s="141">
        <v>4309650</v>
      </c>
      <c r="R281" s="141">
        <v>3478815</v>
      </c>
      <c r="S281" s="141">
        <v>80.72</v>
      </c>
      <c r="T281" s="141">
        <v>0</v>
      </c>
      <c r="U281" s="141">
        <v>0</v>
      </c>
      <c r="V281" s="141" t="s">
        <v>25491</v>
      </c>
      <c r="W281" s="141" t="s">
        <v>25490</v>
      </c>
      <c r="X281" s="141" t="s">
        <v>25489</v>
      </c>
      <c r="Y281" s="141" t="s">
        <v>8430</v>
      </c>
      <c r="Z281" s="188" t="str">
        <f t="shared" si="4"/>
        <v>Transcriptome50PE</v>
      </c>
      <c r="AA281" s="143">
        <v>7.6923076923076927E-2</v>
      </c>
      <c r="AB281" s="143" t="s">
        <v>30</v>
      </c>
      <c r="AC281" s="143" t="s">
        <v>3343</v>
      </c>
      <c r="AD281" s="143"/>
    </row>
    <row r="282" spans="1:30" s="247" customFormat="1" ht="24" customHeight="1">
      <c r="A282" s="139">
        <v>42898</v>
      </c>
      <c r="B282" s="140" t="s">
        <v>22677</v>
      </c>
      <c r="C282" s="141" t="s">
        <v>4686</v>
      </c>
      <c r="D282" s="141" t="s">
        <v>31</v>
      </c>
      <c r="E282" s="141" t="s">
        <v>25485</v>
      </c>
      <c r="F282" s="151">
        <v>42896</v>
      </c>
      <c r="G282" s="141" t="s">
        <v>122</v>
      </c>
      <c r="H282" s="141" t="s">
        <v>25469</v>
      </c>
      <c r="I282" s="141">
        <v>3</v>
      </c>
      <c r="J282" s="141" t="s">
        <v>32</v>
      </c>
      <c r="K282" s="141" t="s">
        <v>28</v>
      </c>
      <c r="L282" s="141">
        <v>0</v>
      </c>
      <c r="M282" s="141" t="s">
        <v>25468</v>
      </c>
      <c r="N282" s="141">
        <v>0</v>
      </c>
      <c r="O282" s="141" t="s">
        <v>42</v>
      </c>
      <c r="P282" s="141">
        <v>37580.949999999997</v>
      </c>
      <c r="Q282" s="141">
        <v>4309650</v>
      </c>
      <c r="R282" s="141">
        <v>3499773</v>
      </c>
      <c r="S282" s="141">
        <v>81.209999999999994</v>
      </c>
      <c r="T282" s="141">
        <v>0</v>
      </c>
      <c r="U282" s="141">
        <v>0</v>
      </c>
      <c r="V282" s="141" t="s">
        <v>25488</v>
      </c>
      <c r="W282" s="141" t="s">
        <v>25487</v>
      </c>
      <c r="X282" s="141" t="s">
        <v>25486</v>
      </c>
      <c r="Y282" s="141" t="s">
        <v>8430</v>
      </c>
      <c r="Z282" s="188" t="str">
        <f t="shared" si="4"/>
        <v>Transcriptome50PE</v>
      </c>
      <c r="AA282" s="143">
        <v>0</v>
      </c>
      <c r="AB282" s="143" t="s">
        <v>30</v>
      </c>
      <c r="AC282" s="143" t="s">
        <v>3343</v>
      </c>
      <c r="AD282" s="143"/>
    </row>
    <row r="283" spans="1:30" s="247" customFormat="1" ht="24" customHeight="1">
      <c r="A283" s="139">
        <v>42898</v>
      </c>
      <c r="B283" s="140" t="s">
        <v>22677</v>
      </c>
      <c r="C283" s="141" t="s">
        <v>4686</v>
      </c>
      <c r="D283" s="141" t="s">
        <v>31</v>
      </c>
      <c r="E283" s="141" t="s">
        <v>25485</v>
      </c>
      <c r="F283" s="151">
        <v>42896</v>
      </c>
      <c r="G283" s="141" t="s">
        <v>122</v>
      </c>
      <c r="H283" s="141" t="s">
        <v>25469</v>
      </c>
      <c r="I283" s="141">
        <v>4</v>
      </c>
      <c r="J283" s="141" t="s">
        <v>32</v>
      </c>
      <c r="K283" s="141" t="s">
        <v>28</v>
      </c>
      <c r="L283" s="141">
        <v>0</v>
      </c>
      <c r="M283" s="141" t="s">
        <v>25468</v>
      </c>
      <c r="N283" s="141">
        <v>0</v>
      </c>
      <c r="O283" s="141" t="s">
        <v>42</v>
      </c>
      <c r="P283" s="141">
        <v>37547.57</v>
      </c>
      <c r="Q283" s="141">
        <v>4309650</v>
      </c>
      <c r="R283" s="141">
        <v>3496179</v>
      </c>
      <c r="S283" s="141">
        <v>81.12</v>
      </c>
      <c r="T283" s="141">
        <v>0</v>
      </c>
      <c r="U283" s="141">
        <v>0</v>
      </c>
      <c r="V283" s="141" t="s">
        <v>25484</v>
      </c>
      <c r="W283" s="141" t="s">
        <v>25483</v>
      </c>
      <c r="X283" s="141" t="s">
        <v>25482</v>
      </c>
      <c r="Y283" s="141" t="s">
        <v>8430</v>
      </c>
      <c r="Z283" s="188" t="str">
        <f t="shared" si="4"/>
        <v>Transcriptome50PE</v>
      </c>
      <c r="AA283" s="143">
        <v>0</v>
      </c>
      <c r="AB283" s="143" t="s">
        <v>30</v>
      </c>
      <c r="AC283" s="143" t="s">
        <v>3343</v>
      </c>
      <c r="AD283" s="143"/>
    </row>
    <row r="284" spans="1:30" s="247" customFormat="1" ht="24" customHeight="1">
      <c r="A284" s="139">
        <v>42898</v>
      </c>
      <c r="B284" s="140" t="s">
        <v>22677</v>
      </c>
      <c r="C284" s="141" t="s">
        <v>4686</v>
      </c>
      <c r="D284" s="141" t="s">
        <v>31</v>
      </c>
      <c r="E284" s="141" t="s">
        <v>25478</v>
      </c>
      <c r="F284" s="151">
        <v>42896</v>
      </c>
      <c r="G284" s="141" t="s">
        <v>122</v>
      </c>
      <c r="H284" s="141" t="s">
        <v>25469</v>
      </c>
      <c r="I284" s="141">
        <v>5</v>
      </c>
      <c r="J284" s="144" t="s">
        <v>128</v>
      </c>
      <c r="K284" s="144" t="s">
        <v>25421</v>
      </c>
      <c r="L284" s="141">
        <v>0</v>
      </c>
      <c r="M284" s="141" t="s">
        <v>25468</v>
      </c>
      <c r="N284" s="141">
        <v>0</v>
      </c>
      <c r="O284" s="141" t="s">
        <v>42</v>
      </c>
      <c r="P284" s="141">
        <v>36667.56</v>
      </c>
      <c r="Q284" s="141">
        <v>4309650</v>
      </c>
      <c r="R284" s="141">
        <v>3428763</v>
      </c>
      <c r="S284" s="141">
        <v>79.56</v>
      </c>
      <c r="T284" s="141">
        <v>0</v>
      </c>
      <c r="U284" s="141">
        <v>0</v>
      </c>
      <c r="V284" s="141" t="s">
        <v>25481</v>
      </c>
      <c r="W284" s="141" t="s">
        <v>25480</v>
      </c>
      <c r="X284" s="141" t="s">
        <v>25479</v>
      </c>
      <c r="Y284" s="141" t="s">
        <v>8430</v>
      </c>
      <c r="Z284" s="188" t="str">
        <f t="shared" si="4"/>
        <v>Transcriptome50PE</v>
      </c>
      <c r="AA284" s="143">
        <v>7.6923076923076927E-2</v>
      </c>
      <c r="AB284" s="143" t="s">
        <v>30</v>
      </c>
      <c r="AC284" s="143" t="s">
        <v>3343</v>
      </c>
      <c r="AD284" s="143"/>
    </row>
    <row r="285" spans="1:30" s="247" customFormat="1" ht="24" customHeight="1">
      <c r="A285" s="139">
        <v>42898</v>
      </c>
      <c r="B285" s="140" t="s">
        <v>22677</v>
      </c>
      <c r="C285" s="141" t="s">
        <v>4686</v>
      </c>
      <c r="D285" s="141" t="s">
        <v>31</v>
      </c>
      <c r="E285" s="141" t="s">
        <v>25478</v>
      </c>
      <c r="F285" s="151">
        <v>42896</v>
      </c>
      <c r="G285" s="141" t="s">
        <v>122</v>
      </c>
      <c r="H285" s="141" t="s">
        <v>25469</v>
      </c>
      <c r="I285" s="141">
        <v>6</v>
      </c>
      <c r="J285" s="141" t="s">
        <v>32</v>
      </c>
      <c r="K285" s="141" t="s">
        <v>28</v>
      </c>
      <c r="L285" s="141">
        <v>0</v>
      </c>
      <c r="M285" s="141" t="s">
        <v>25468</v>
      </c>
      <c r="N285" s="141">
        <v>0</v>
      </c>
      <c r="O285" s="141" t="s">
        <v>42</v>
      </c>
      <c r="P285" s="141">
        <v>36743.67</v>
      </c>
      <c r="Q285" s="141">
        <v>4309650</v>
      </c>
      <c r="R285" s="141">
        <v>3435615</v>
      </c>
      <c r="S285" s="141">
        <v>79.72</v>
      </c>
      <c r="T285" s="141">
        <v>0</v>
      </c>
      <c r="U285" s="141">
        <v>0</v>
      </c>
      <c r="V285" s="141" t="s">
        <v>25477</v>
      </c>
      <c r="W285" s="141" t="s">
        <v>25476</v>
      </c>
      <c r="X285" s="141" t="s">
        <v>25475</v>
      </c>
      <c r="Y285" s="141" t="s">
        <v>8430</v>
      </c>
      <c r="Z285" s="188" t="str">
        <f t="shared" si="4"/>
        <v>Transcriptome50PE</v>
      </c>
      <c r="AA285" s="143">
        <v>0</v>
      </c>
      <c r="AB285" s="143" t="s">
        <v>30</v>
      </c>
      <c r="AC285" s="143" t="s">
        <v>3343</v>
      </c>
      <c r="AD285" s="143"/>
    </row>
    <row r="286" spans="1:30" s="247" customFormat="1" ht="24" customHeight="1">
      <c r="A286" s="139">
        <v>42898</v>
      </c>
      <c r="B286" s="140" t="s">
        <v>25471</v>
      </c>
      <c r="C286" s="141" t="s">
        <v>4686</v>
      </c>
      <c r="D286" s="141" t="s">
        <v>31</v>
      </c>
      <c r="E286" s="141" t="s">
        <v>25470</v>
      </c>
      <c r="F286" s="151">
        <v>42896</v>
      </c>
      <c r="G286" s="141" t="s">
        <v>122</v>
      </c>
      <c r="H286" s="141" t="s">
        <v>25469</v>
      </c>
      <c r="I286" s="141">
        <v>7</v>
      </c>
      <c r="J286" s="141" t="s">
        <v>32</v>
      </c>
      <c r="K286" s="141" t="s">
        <v>28</v>
      </c>
      <c r="L286" s="141">
        <v>0</v>
      </c>
      <c r="M286" s="141" t="s">
        <v>25468</v>
      </c>
      <c r="N286" s="141">
        <v>0</v>
      </c>
      <c r="O286" s="141" t="s">
        <v>42</v>
      </c>
      <c r="P286" s="141">
        <v>36754.99</v>
      </c>
      <c r="Q286" s="141">
        <v>4309650</v>
      </c>
      <c r="R286" s="141">
        <v>3450416</v>
      </c>
      <c r="S286" s="141">
        <v>80.06</v>
      </c>
      <c r="T286" s="141">
        <v>0</v>
      </c>
      <c r="U286" s="141">
        <v>0</v>
      </c>
      <c r="V286" s="141" t="s">
        <v>25474</v>
      </c>
      <c r="W286" s="141" t="s">
        <v>25473</v>
      </c>
      <c r="X286" s="141" t="s">
        <v>25472</v>
      </c>
      <c r="Y286" s="141" t="s">
        <v>8430</v>
      </c>
      <c r="Z286" s="188" t="str">
        <f t="shared" si="4"/>
        <v>Transcriptome50PE</v>
      </c>
      <c r="AA286" s="143">
        <v>0</v>
      </c>
      <c r="AB286" s="143" t="s">
        <v>30</v>
      </c>
      <c r="AC286" s="143" t="s">
        <v>3343</v>
      </c>
      <c r="AD286" s="143"/>
    </row>
    <row r="287" spans="1:30" s="247" customFormat="1" ht="24" customHeight="1">
      <c r="A287" s="139">
        <v>42898</v>
      </c>
      <c r="B287" s="140" t="s">
        <v>25471</v>
      </c>
      <c r="C287" s="141" t="s">
        <v>4686</v>
      </c>
      <c r="D287" s="141" t="s">
        <v>31</v>
      </c>
      <c r="E287" s="141" t="s">
        <v>25470</v>
      </c>
      <c r="F287" s="151">
        <v>42896</v>
      </c>
      <c r="G287" s="141" t="s">
        <v>122</v>
      </c>
      <c r="H287" s="141" t="s">
        <v>25469</v>
      </c>
      <c r="I287" s="141">
        <v>8</v>
      </c>
      <c r="J287" s="141" t="s">
        <v>32</v>
      </c>
      <c r="K287" s="141" t="s">
        <v>28</v>
      </c>
      <c r="L287" s="141">
        <v>0</v>
      </c>
      <c r="M287" s="141" t="s">
        <v>25468</v>
      </c>
      <c r="N287" s="141">
        <v>0</v>
      </c>
      <c r="O287" s="141" t="s">
        <v>42</v>
      </c>
      <c r="P287" s="141">
        <v>36703.379999999997</v>
      </c>
      <c r="Q287" s="141">
        <v>4309650</v>
      </c>
      <c r="R287" s="141">
        <v>3510671</v>
      </c>
      <c r="S287" s="141">
        <v>81.459999999999994</v>
      </c>
      <c r="T287" s="141">
        <v>0</v>
      </c>
      <c r="U287" s="141">
        <v>0</v>
      </c>
      <c r="V287" s="141" t="s">
        <v>25467</v>
      </c>
      <c r="W287" s="141" t="s">
        <v>25466</v>
      </c>
      <c r="X287" s="141" t="s">
        <v>25465</v>
      </c>
      <c r="Y287" s="141" t="s">
        <v>8430</v>
      </c>
      <c r="Z287" s="188" t="str">
        <f t="shared" si="4"/>
        <v>Transcriptome50PE</v>
      </c>
      <c r="AA287" s="143">
        <v>0</v>
      </c>
      <c r="AB287" s="143" t="s">
        <v>30</v>
      </c>
      <c r="AC287" s="143" t="s">
        <v>3343</v>
      </c>
      <c r="AD287" s="143"/>
    </row>
    <row r="288" spans="1:30" s="247" customFormat="1" ht="24" customHeight="1">
      <c r="A288" s="133">
        <v>42899</v>
      </c>
      <c r="B288" s="134" t="s">
        <v>25464</v>
      </c>
      <c r="C288" s="135">
        <v>0</v>
      </c>
      <c r="D288" s="135" t="s">
        <v>31</v>
      </c>
      <c r="E288" s="135" t="s">
        <v>25463</v>
      </c>
      <c r="F288" s="159">
        <v>42896</v>
      </c>
      <c r="G288" s="135" t="s">
        <v>122</v>
      </c>
      <c r="H288" s="135" t="s">
        <v>25462</v>
      </c>
      <c r="I288" s="135">
        <v>1</v>
      </c>
      <c r="J288" s="135" t="s">
        <v>4698</v>
      </c>
      <c r="K288" s="135" t="s">
        <v>25929</v>
      </c>
      <c r="L288" s="135">
        <v>0</v>
      </c>
      <c r="M288" s="135" t="s">
        <v>25420</v>
      </c>
      <c r="N288" s="135">
        <v>167</v>
      </c>
      <c r="O288" s="135" t="s">
        <v>33</v>
      </c>
      <c r="P288" s="135">
        <v>64228.15</v>
      </c>
      <c r="Q288" s="135">
        <v>4309650</v>
      </c>
      <c r="R288" s="135">
        <v>2940584</v>
      </c>
      <c r="S288" s="135">
        <v>68.23</v>
      </c>
      <c r="T288" s="135" t="s">
        <v>25461</v>
      </c>
      <c r="U288" s="135" t="s">
        <v>25460</v>
      </c>
      <c r="V288" s="135" t="s">
        <v>25459</v>
      </c>
      <c r="W288" s="135" t="s">
        <v>25458</v>
      </c>
      <c r="X288" s="135" t="s">
        <v>25457</v>
      </c>
      <c r="Y288" s="147" t="s">
        <v>320</v>
      </c>
      <c r="Z288" s="147" t="str">
        <f t="shared" si="4"/>
        <v>0101PE</v>
      </c>
      <c r="AA288" s="137">
        <v>0.16666666666666666</v>
      </c>
      <c r="AB288" s="294" t="s">
        <v>30</v>
      </c>
      <c r="AC288" s="154" t="s">
        <v>3343</v>
      </c>
      <c r="AD288" s="155"/>
    </row>
    <row r="289" spans="1:30" s="247" customFormat="1" ht="24" customHeight="1">
      <c r="A289" s="139">
        <v>42899</v>
      </c>
      <c r="B289" s="140" t="s">
        <v>25456</v>
      </c>
      <c r="C289" s="141">
        <v>0</v>
      </c>
      <c r="D289" s="141" t="s">
        <v>31</v>
      </c>
      <c r="E289" s="141" t="s">
        <v>25455</v>
      </c>
      <c r="F289" s="151">
        <v>42896</v>
      </c>
      <c r="G289" s="141" t="s">
        <v>122</v>
      </c>
      <c r="H289" s="141" t="s">
        <v>25422</v>
      </c>
      <c r="I289" s="141">
        <v>2</v>
      </c>
      <c r="J289" s="141" t="s">
        <v>32</v>
      </c>
      <c r="K289" s="141" t="s">
        <v>28</v>
      </c>
      <c r="L289" s="141">
        <v>0</v>
      </c>
      <c r="M289" s="141" t="s">
        <v>25420</v>
      </c>
      <c r="N289" s="141">
        <v>167</v>
      </c>
      <c r="O289" s="141" t="s">
        <v>33</v>
      </c>
      <c r="P289" s="141">
        <v>77434.490000000005</v>
      </c>
      <c r="Q289" s="141">
        <v>4309650</v>
      </c>
      <c r="R289" s="141">
        <v>3524555</v>
      </c>
      <c r="S289" s="141">
        <v>81.78</v>
      </c>
      <c r="T289" s="141" t="s">
        <v>25454</v>
      </c>
      <c r="U289" s="141" t="s">
        <v>25453</v>
      </c>
      <c r="V289" s="141" t="s">
        <v>25452</v>
      </c>
      <c r="W289" s="141" t="s">
        <v>25451</v>
      </c>
      <c r="X289" s="141" t="s">
        <v>25450</v>
      </c>
      <c r="Y289" s="141" t="s">
        <v>320</v>
      </c>
      <c r="Z289" s="141" t="str">
        <f t="shared" si="4"/>
        <v>0101PE</v>
      </c>
      <c r="AA289" s="143">
        <v>0</v>
      </c>
      <c r="AB289" s="143" t="s">
        <v>30</v>
      </c>
      <c r="AC289" s="143" t="s">
        <v>3343</v>
      </c>
      <c r="AD289" s="143"/>
    </row>
    <row r="290" spans="1:30" s="247" customFormat="1" ht="24" customHeight="1">
      <c r="A290" s="139">
        <v>42899</v>
      </c>
      <c r="B290" s="140" t="s">
        <v>25445</v>
      </c>
      <c r="C290" s="141">
        <v>0</v>
      </c>
      <c r="D290" s="141" t="s">
        <v>31</v>
      </c>
      <c r="E290" s="141" t="s">
        <v>25444</v>
      </c>
      <c r="F290" s="151">
        <v>42896</v>
      </c>
      <c r="G290" s="141" t="s">
        <v>122</v>
      </c>
      <c r="H290" s="141" t="s">
        <v>25422</v>
      </c>
      <c r="I290" s="141">
        <v>3</v>
      </c>
      <c r="J290" s="141" t="s">
        <v>32</v>
      </c>
      <c r="K290" s="141" t="s">
        <v>28</v>
      </c>
      <c r="L290" s="141">
        <v>0</v>
      </c>
      <c r="M290" s="141" t="s">
        <v>25420</v>
      </c>
      <c r="N290" s="141">
        <v>167</v>
      </c>
      <c r="O290" s="141" t="s">
        <v>33</v>
      </c>
      <c r="P290" s="141">
        <v>79628.17</v>
      </c>
      <c r="Q290" s="141">
        <v>4309650</v>
      </c>
      <c r="R290" s="141">
        <v>3613910</v>
      </c>
      <c r="S290" s="141">
        <v>83.86</v>
      </c>
      <c r="T290" s="141" t="s">
        <v>25449</v>
      </c>
      <c r="U290" s="141" t="s">
        <v>25448</v>
      </c>
      <c r="V290" s="141" t="s">
        <v>25441</v>
      </c>
      <c r="W290" s="141" t="s">
        <v>25447</v>
      </c>
      <c r="X290" s="141" t="s">
        <v>25446</v>
      </c>
      <c r="Y290" s="141" t="s">
        <v>320</v>
      </c>
      <c r="Z290" s="141" t="str">
        <f t="shared" si="4"/>
        <v>0101PE</v>
      </c>
      <c r="AA290" s="143">
        <v>0</v>
      </c>
      <c r="AB290" s="143" t="s">
        <v>30</v>
      </c>
      <c r="AC290" s="143" t="s">
        <v>3343</v>
      </c>
      <c r="AD290" s="143"/>
    </row>
    <row r="291" spans="1:30" s="247" customFormat="1" ht="24" customHeight="1">
      <c r="A291" s="139">
        <v>42899</v>
      </c>
      <c r="B291" s="140" t="s">
        <v>25445</v>
      </c>
      <c r="C291" s="141">
        <v>0</v>
      </c>
      <c r="D291" s="141" t="s">
        <v>31</v>
      </c>
      <c r="E291" s="141" t="s">
        <v>25444</v>
      </c>
      <c r="F291" s="151">
        <v>42896</v>
      </c>
      <c r="G291" s="141" t="s">
        <v>122</v>
      </c>
      <c r="H291" s="141" t="s">
        <v>25422</v>
      </c>
      <c r="I291" s="141">
        <v>4</v>
      </c>
      <c r="J291" s="141" t="s">
        <v>32</v>
      </c>
      <c r="K291" s="141" t="s">
        <v>28</v>
      </c>
      <c r="L291" s="141">
        <v>0</v>
      </c>
      <c r="M291" s="141" t="s">
        <v>25420</v>
      </c>
      <c r="N291" s="141">
        <v>167</v>
      </c>
      <c r="O291" s="141" t="s">
        <v>33</v>
      </c>
      <c r="P291" s="141">
        <v>79022.25</v>
      </c>
      <c r="Q291" s="141">
        <v>4309650</v>
      </c>
      <c r="R291" s="141">
        <v>3586325</v>
      </c>
      <c r="S291" s="141">
        <v>83.22</v>
      </c>
      <c r="T291" s="141" t="s">
        <v>25443</v>
      </c>
      <c r="U291" s="141" t="s">
        <v>25442</v>
      </c>
      <c r="V291" s="141" t="s">
        <v>25441</v>
      </c>
      <c r="W291" s="141" t="s">
        <v>25440</v>
      </c>
      <c r="X291" s="141" t="s">
        <v>25439</v>
      </c>
      <c r="Y291" s="141" t="s">
        <v>320</v>
      </c>
      <c r="Z291" s="141" t="str">
        <f t="shared" si="4"/>
        <v>0101PE</v>
      </c>
      <c r="AA291" s="143">
        <v>0</v>
      </c>
      <c r="AB291" s="143" t="s">
        <v>30</v>
      </c>
      <c r="AC291" s="143" t="s">
        <v>3343</v>
      </c>
      <c r="AD291" s="143"/>
    </row>
    <row r="292" spans="1:30" s="247" customFormat="1" ht="24" customHeight="1">
      <c r="A292" s="139">
        <v>42899</v>
      </c>
      <c r="B292" s="140" t="s">
        <v>25434</v>
      </c>
      <c r="C292" s="141">
        <v>0</v>
      </c>
      <c r="D292" s="141" t="s">
        <v>31</v>
      </c>
      <c r="E292" s="141" t="s">
        <v>25438</v>
      </c>
      <c r="F292" s="151">
        <v>42896</v>
      </c>
      <c r="G292" s="141" t="s">
        <v>122</v>
      </c>
      <c r="H292" s="141" t="s">
        <v>25422</v>
      </c>
      <c r="I292" s="141">
        <v>5</v>
      </c>
      <c r="J292" s="141" t="s">
        <v>32</v>
      </c>
      <c r="K292" s="141" t="s">
        <v>28</v>
      </c>
      <c r="L292" s="141">
        <v>0</v>
      </c>
      <c r="M292" s="141" t="s">
        <v>25420</v>
      </c>
      <c r="N292" s="141">
        <v>0</v>
      </c>
      <c r="O292" s="141" t="s">
        <v>33</v>
      </c>
      <c r="P292" s="141">
        <v>74547.990000000005</v>
      </c>
      <c r="Q292" s="141">
        <v>4309650</v>
      </c>
      <c r="R292" s="141">
        <v>3456233</v>
      </c>
      <c r="S292" s="141">
        <v>80.2</v>
      </c>
      <c r="T292" s="141">
        <v>0</v>
      </c>
      <c r="U292" s="141">
        <v>0</v>
      </c>
      <c r="V292" s="141" t="s">
        <v>25437</v>
      </c>
      <c r="W292" s="141" t="s">
        <v>25436</v>
      </c>
      <c r="X292" s="141" t="s">
        <v>25435</v>
      </c>
      <c r="Y292" s="141" t="s">
        <v>320</v>
      </c>
      <c r="Z292" s="141" t="str">
        <f t="shared" si="4"/>
        <v>0101PE</v>
      </c>
      <c r="AA292" s="143">
        <v>0</v>
      </c>
      <c r="AB292" s="143" t="s">
        <v>30</v>
      </c>
      <c r="AC292" s="143" t="s">
        <v>3343</v>
      </c>
      <c r="AD292" s="143"/>
    </row>
    <row r="293" spans="1:30" s="247" customFormat="1" ht="24" customHeight="1">
      <c r="A293" s="139">
        <v>42899</v>
      </c>
      <c r="B293" s="140" t="s">
        <v>25434</v>
      </c>
      <c r="C293" s="141">
        <v>0</v>
      </c>
      <c r="D293" s="141" t="s">
        <v>31</v>
      </c>
      <c r="E293" s="141" t="s">
        <v>25433</v>
      </c>
      <c r="F293" s="151">
        <v>42896</v>
      </c>
      <c r="G293" s="141" t="s">
        <v>122</v>
      </c>
      <c r="H293" s="141" t="s">
        <v>25422</v>
      </c>
      <c r="I293" s="141">
        <v>6</v>
      </c>
      <c r="J293" s="141" t="s">
        <v>32</v>
      </c>
      <c r="K293" s="141" t="s">
        <v>28</v>
      </c>
      <c r="L293" s="141">
        <v>0</v>
      </c>
      <c r="M293" s="141" t="s">
        <v>25420</v>
      </c>
      <c r="N293" s="141">
        <v>0</v>
      </c>
      <c r="O293" s="141" t="s">
        <v>33</v>
      </c>
      <c r="P293" s="141">
        <v>74644.759999999995</v>
      </c>
      <c r="Q293" s="141">
        <v>4309650</v>
      </c>
      <c r="R293" s="141">
        <v>3435063</v>
      </c>
      <c r="S293" s="141">
        <v>79.709999999999994</v>
      </c>
      <c r="T293" s="141">
        <v>0</v>
      </c>
      <c r="U293" s="141">
        <v>0</v>
      </c>
      <c r="V293" s="141" t="s">
        <v>25432</v>
      </c>
      <c r="W293" s="141" t="s">
        <v>25431</v>
      </c>
      <c r="X293" s="141" t="s">
        <v>25430</v>
      </c>
      <c r="Y293" s="141" t="s">
        <v>320</v>
      </c>
      <c r="Z293" s="141" t="str">
        <f t="shared" si="4"/>
        <v>0101PE</v>
      </c>
      <c r="AA293" s="143">
        <v>0</v>
      </c>
      <c r="AB293" s="143" t="s">
        <v>30</v>
      </c>
      <c r="AC293" s="143" t="s">
        <v>3343</v>
      </c>
      <c r="AD293" s="143"/>
    </row>
    <row r="294" spans="1:30" s="247" customFormat="1" ht="24" customHeight="1">
      <c r="A294" s="139">
        <v>42899</v>
      </c>
      <c r="B294" s="140" t="s">
        <v>25429</v>
      </c>
      <c r="C294" s="141">
        <v>0</v>
      </c>
      <c r="D294" s="141" t="s">
        <v>31</v>
      </c>
      <c r="E294" s="141" t="s">
        <v>25428</v>
      </c>
      <c r="F294" s="151">
        <v>42896</v>
      </c>
      <c r="G294" s="141" t="s">
        <v>122</v>
      </c>
      <c r="H294" s="141" t="s">
        <v>25422</v>
      </c>
      <c r="I294" s="141">
        <v>7</v>
      </c>
      <c r="J294" s="141" t="s">
        <v>32</v>
      </c>
      <c r="K294" s="141" t="s">
        <v>28</v>
      </c>
      <c r="L294" s="141">
        <v>0</v>
      </c>
      <c r="M294" s="141" t="s">
        <v>25420</v>
      </c>
      <c r="N294" s="141">
        <v>0</v>
      </c>
      <c r="O294" s="141" t="s">
        <v>33</v>
      </c>
      <c r="P294" s="141">
        <v>72310.14</v>
      </c>
      <c r="Q294" s="141">
        <v>4309650</v>
      </c>
      <c r="R294" s="141">
        <v>3361096</v>
      </c>
      <c r="S294" s="141">
        <v>77.989999999999995</v>
      </c>
      <c r="T294" s="141">
        <v>0</v>
      </c>
      <c r="U294" s="141">
        <v>0</v>
      </c>
      <c r="V294" s="141" t="s">
        <v>25427</v>
      </c>
      <c r="W294" s="141" t="s">
        <v>25426</v>
      </c>
      <c r="X294" s="141" t="s">
        <v>25425</v>
      </c>
      <c r="Y294" s="141" t="s">
        <v>320</v>
      </c>
      <c r="Z294" s="141" t="str">
        <f t="shared" si="4"/>
        <v>0101PE</v>
      </c>
      <c r="AA294" s="143">
        <v>0</v>
      </c>
      <c r="AB294" s="143" t="s">
        <v>30</v>
      </c>
      <c r="AC294" s="143" t="s">
        <v>3343</v>
      </c>
      <c r="AD294" s="143"/>
    </row>
    <row r="295" spans="1:30" s="247" customFormat="1" ht="24" customHeight="1">
      <c r="A295" s="139">
        <v>42899</v>
      </c>
      <c r="B295" s="140" t="s">
        <v>25424</v>
      </c>
      <c r="C295" s="141" t="s">
        <v>4686</v>
      </c>
      <c r="D295" s="141" t="s">
        <v>31</v>
      </c>
      <c r="E295" s="141" t="s">
        <v>25423</v>
      </c>
      <c r="F295" s="151">
        <v>42896</v>
      </c>
      <c r="G295" s="141" t="s">
        <v>122</v>
      </c>
      <c r="H295" s="141" t="s">
        <v>25422</v>
      </c>
      <c r="I295" s="141">
        <v>8</v>
      </c>
      <c r="J295" s="144" t="s">
        <v>128</v>
      </c>
      <c r="K295" s="144" t="s">
        <v>25421</v>
      </c>
      <c r="L295" s="141">
        <v>0</v>
      </c>
      <c r="M295" s="141" t="s">
        <v>25420</v>
      </c>
      <c r="N295" s="141">
        <v>0</v>
      </c>
      <c r="O295" s="141" t="s">
        <v>33</v>
      </c>
      <c r="P295" s="141">
        <v>68059.19</v>
      </c>
      <c r="Q295" s="141">
        <v>4309650</v>
      </c>
      <c r="R295" s="141">
        <v>3098702</v>
      </c>
      <c r="S295" s="141">
        <v>71.900000000000006</v>
      </c>
      <c r="T295" s="141">
        <v>0</v>
      </c>
      <c r="U295" s="141">
        <v>0</v>
      </c>
      <c r="V295" s="141" t="s">
        <v>25419</v>
      </c>
      <c r="W295" s="141" t="s">
        <v>25418</v>
      </c>
      <c r="X295" s="141" t="s">
        <v>25417</v>
      </c>
      <c r="Y295" s="141" t="s">
        <v>320</v>
      </c>
      <c r="Z295" s="141" t="str">
        <f t="shared" si="4"/>
        <v>Transcriptome101PE</v>
      </c>
      <c r="AA295" s="143">
        <v>0.33333333333333331</v>
      </c>
      <c r="AB295" s="143" t="s">
        <v>30</v>
      </c>
      <c r="AC295" s="143" t="s">
        <v>3343</v>
      </c>
      <c r="AD295" s="143"/>
    </row>
    <row r="296" spans="1:30" s="247" customFormat="1" ht="24" customHeight="1">
      <c r="A296" s="133">
        <v>42899</v>
      </c>
      <c r="B296" s="134" t="s">
        <v>25416</v>
      </c>
      <c r="C296" s="135" t="s">
        <v>4686</v>
      </c>
      <c r="D296" s="135" t="s">
        <v>31</v>
      </c>
      <c r="E296" s="135" t="s">
        <v>25415</v>
      </c>
      <c r="F296" s="159">
        <v>42897</v>
      </c>
      <c r="G296" s="135" t="s">
        <v>410</v>
      </c>
      <c r="H296" s="135" t="s">
        <v>25414</v>
      </c>
      <c r="I296" s="135">
        <v>1</v>
      </c>
      <c r="J296" s="135" t="s">
        <v>32</v>
      </c>
      <c r="K296" s="135" t="s">
        <v>28</v>
      </c>
      <c r="L296" s="135">
        <v>0</v>
      </c>
      <c r="M296" s="135" t="s">
        <v>25382</v>
      </c>
      <c r="N296" s="135">
        <v>0</v>
      </c>
      <c r="O296" s="135" t="s">
        <v>25381</v>
      </c>
      <c r="P296" s="135">
        <v>47828.18</v>
      </c>
      <c r="Q296" s="135">
        <v>4309650</v>
      </c>
      <c r="R296" s="135">
        <v>3588387</v>
      </c>
      <c r="S296" s="135">
        <v>83.26</v>
      </c>
      <c r="T296" s="135">
        <v>0</v>
      </c>
      <c r="U296" s="135">
        <v>0</v>
      </c>
      <c r="V296" s="135" t="s">
        <v>25413</v>
      </c>
      <c r="W296" s="135" t="s">
        <v>25412</v>
      </c>
      <c r="X296" s="135" t="s">
        <v>25411</v>
      </c>
      <c r="Y296" s="147" t="s">
        <v>25410</v>
      </c>
      <c r="Z296" s="187" t="str">
        <f t="shared" si="4"/>
        <v>Transcriptome26PE</v>
      </c>
      <c r="AA296" s="137">
        <v>0</v>
      </c>
      <c r="AB296" s="294" t="s">
        <v>30</v>
      </c>
      <c r="AC296" s="154" t="s">
        <v>3343</v>
      </c>
      <c r="AD296" s="155"/>
    </row>
    <row r="297" spans="1:30" s="247" customFormat="1" ht="24" customHeight="1">
      <c r="A297" s="139">
        <v>42899</v>
      </c>
      <c r="B297" s="140" t="s">
        <v>25385</v>
      </c>
      <c r="C297" s="141" t="s">
        <v>4686</v>
      </c>
      <c r="D297" s="141" t="s">
        <v>31</v>
      </c>
      <c r="E297" s="141" t="s">
        <v>25409</v>
      </c>
      <c r="F297" s="151">
        <v>42897</v>
      </c>
      <c r="G297" s="141" t="s">
        <v>410</v>
      </c>
      <c r="H297" s="141" t="s">
        <v>25383</v>
      </c>
      <c r="I297" s="141">
        <v>2</v>
      </c>
      <c r="J297" s="141" t="s">
        <v>32</v>
      </c>
      <c r="K297" s="141" t="s">
        <v>28</v>
      </c>
      <c r="L297" s="141">
        <v>0</v>
      </c>
      <c r="M297" s="141" t="s">
        <v>25382</v>
      </c>
      <c r="N297" s="141">
        <v>0</v>
      </c>
      <c r="O297" s="141" t="s">
        <v>25381</v>
      </c>
      <c r="P297" s="141">
        <v>47157.43</v>
      </c>
      <c r="Q297" s="141">
        <v>4309650</v>
      </c>
      <c r="R297" s="141">
        <v>3521562</v>
      </c>
      <c r="S297" s="141">
        <v>81.709999999999994</v>
      </c>
      <c r="T297" s="141">
        <v>0</v>
      </c>
      <c r="U297" s="141">
        <v>0</v>
      </c>
      <c r="V297" s="141" t="s">
        <v>25408</v>
      </c>
      <c r="W297" s="141" t="s">
        <v>25407</v>
      </c>
      <c r="X297" s="141" t="s">
        <v>25406</v>
      </c>
      <c r="Y297" s="141" t="s">
        <v>25377</v>
      </c>
      <c r="Z297" s="188" t="str">
        <f t="shared" si="4"/>
        <v>Transcriptome26PE</v>
      </c>
      <c r="AA297" s="143">
        <v>0</v>
      </c>
      <c r="AB297" s="143" t="s">
        <v>30</v>
      </c>
      <c r="AC297" s="143" t="s">
        <v>3343</v>
      </c>
      <c r="AD297" s="143"/>
    </row>
    <row r="298" spans="1:30" s="247" customFormat="1" ht="24" customHeight="1">
      <c r="A298" s="139">
        <v>42899</v>
      </c>
      <c r="B298" s="140" t="s">
        <v>25385</v>
      </c>
      <c r="C298" s="141" t="s">
        <v>4686</v>
      </c>
      <c r="D298" s="141" t="s">
        <v>31</v>
      </c>
      <c r="E298" s="141" t="s">
        <v>25405</v>
      </c>
      <c r="F298" s="151">
        <v>42897</v>
      </c>
      <c r="G298" s="141" t="s">
        <v>410</v>
      </c>
      <c r="H298" s="141" t="s">
        <v>25383</v>
      </c>
      <c r="I298" s="141">
        <v>3</v>
      </c>
      <c r="J298" s="141" t="s">
        <v>32</v>
      </c>
      <c r="K298" s="141" t="s">
        <v>28</v>
      </c>
      <c r="L298" s="141">
        <v>0</v>
      </c>
      <c r="M298" s="141" t="s">
        <v>25382</v>
      </c>
      <c r="N298" s="141">
        <v>0</v>
      </c>
      <c r="O298" s="141" t="s">
        <v>25381</v>
      </c>
      <c r="P298" s="141">
        <v>47373.57</v>
      </c>
      <c r="Q298" s="141">
        <v>4309650</v>
      </c>
      <c r="R298" s="141">
        <v>3536498</v>
      </c>
      <c r="S298" s="141">
        <v>82.06</v>
      </c>
      <c r="T298" s="141">
        <v>0</v>
      </c>
      <c r="U298" s="141">
        <v>0</v>
      </c>
      <c r="V298" s="141" t="s">
        <v>25404</v>
      </c>
      <c r="W298" s="141" t="s">
        <v>25403</v>
      </c>
      <c r="X298" s="141" t="s">
        <v>25402</v>
      </c>
      <c r="Y298" s="141" t="s">
        <v>25377</v>
      </c>
      <c r="Z298" s="188" t="str">
        <f t="shared" si="4"/>
        <v>Transcriptome26PE</v>
      </c>
      <c r="AA298" s="143">
        <v>0</v>
      </c>
      <c r="AB298" s="143" t="s">
        <v>30</v>
      </c>
      <c r="AC298" s="143" t="s">
        <v>3343</v>
      </c>
      <c r="AD298" s="143"/>
    </row>
    <row r="299" spans="1:30" s="247" customFormat="1" ht="24" customHeight="1">
      <c r="A299" s="139">
        <v>42899</v>
      </c>
      <c r="B299" s="140" t="s">
        <v>25385</v>
      </c>
      <c r="C299" s="141" t="s">
        <v>4686</v>
      </c>
      <c r="D299" s="141" t="s">
        <v>31</v>
      </c>
      <c r="E299" s="141" t="s">
        <v>25401</v>
      </c>
      <c r="F299" s="151">
        <v>42897</v>
      </c>
      <c r="G299" s="141" t="s">
        <v>410</v>
      </c>
      <c r="H299" s="141" t="s">
        <v>25383</v>
      </c>
      <c r="I299" s="141">
        <v>4</v>
      </c>
      <c r="J299" s="141" t="s">
        <v>32</v>
      </c>
      <c r="K299" s="141" t="s">
        <v>28</v>
      </c>
      <c r="L299" s="141">
        <v>0</v>
      </c>
      <c r="M299" s="141" t="s">
        <v>25382</v>
      </c>
      <c r="N299" s="141">
        <v>0</v>
      </c>
      <c r="O299" s="141" t="s">
        <v>25381</v>
      </c>
      <c r="P299" s="141">
        <v>45819.74</v>
      </c>
      <c r="Q299" s="141">
        <v>4309650</v>
      </c>
      <c r="R299" s="141">
        <v>3429132</v>
      </c>
      <c r="S299" s="141">
        <v>79.569999999999993</v>
      </c>
      <c r="T299" s="141">
        <v>0</v>
      </c>
      <c r="U299" s="141">
        <v>0</v>
      </c>
      <c r="V299" s="141" t="s">
        <v>25400</v>
      </c>
      <c r="W299" s="141" t="s">
        <v>25399</v>
      </c>
      <c r="X299" s="141" t="s">
        <v>25398</v>
      </c>
      <c r="Y299" s="141" t="s">
        <v>25377</v>
      </c>
      <c r="Z299" s="188" t="str">
        <f t="shared" si="4"/>
        <v>Transcriptome26PE</v>
      </c>
      <c r="AA299" s="143">
        <v>0</v>
      </c>
      <c r="AB299" s="143" t="s">
        <v>30</v>
      </c>
      <c r="AC299" s="143" t="s">
        <v>3343</v>
      </c>
      <c r="AD299" s="143"/>
    </row>
    <row r="300" spans="1:30" s="247" customFormat="1" ht="24" customHeight="1">
      <c r="A300" s="139">
        <v>42899</v>
      </c>
      <c r="B300" s="140" t="s">
        <v>25385</v>
      </c>
      <c r="C300" s="141" t="s">
        <v>4686</v>
      </c>
      <c r="D300" s="141" t="s">
        <v>31</v>
      </c>
      <c r="E300" s="141" t="s">
        <v>25397</v>
      </c>
      <c r="F300" s="151">
        <v>42897</v>
      </c>
      <c r="G300" s="141" t="s">
        <v>410</v>
      </c>
      <c r="H300" s="141" t="s">
        <v>25383</v>
      </c>
      <c r="I300" s="141">
        <v>5</v>
      </c>
      <c r="J300" s="141" t="s">
        <v>32</v>
      </c>
      <c r="K300" s="141" t="s">
        <v>28</v>
      </c>
      <c r="L300" s="141">
        <v>0</v>
      </c>
      <c r="M300" s="141" t="s">
        <v>25382</v>
      </c>
      <c r="N300" s="141">
        <v>0</v>
      </c>
      <c r="O300" s="141" t="s">
        <v>25381</v>
      </c>
      <c r="P300" s="141">
        <v>47618.7</v>
      </c>
      <c r="Q300" s="141">
        <v>4309650</v>
      </c>
      <c r="R300" s="141">
        <v>3550627</v>
      </c>
      <c r="S300" s="141">
        <v>82.39</v>
      </c>
      <c r="T300" s="141">
        <v>0</v>
      </c>
      <c r="U300" s="141">
        <v>0</v>
      </c>
      <c r="V300" s="141" t="s">
        <v>25396</v>
      </c>
      <c r="W300" s="141" t="s">
        <v>25395</v>
      </c>
      <c r="X300" s="141" t="s">
        <v>25394</v>
      </c>
      <c r="Y300" s="141" t="s">
        <v>25377</v>
      </c>
      <c r="Z300" s="188" t="str">
        <f t="shared" si="4"/>
        <v>Transcriptome26PE</v>
      </c>
      <c r="AA300" s="143">
        <v>0</v>
      </c>
      <c r="AB300" s="143" t="s">
        <v>30</v>
      </c>
      <c r="AC300" s="143" t="s">
        <v>3343</v>
      </c>
      <c r="AD300" s="143"/>
    </row>
    <row r="301" spans="1:30" s="247" customFormat="1" ht="24" customHeight="1">
      <c r="A301" s="139">
        <v>42899</v>
      </c>
      <c r="B301" s="140" t="s">
        <v>25385</v>
      </c>
      <c r="C301" s="141" t="s">
        <v>4686</v>
      </c>
      <c r="D301" s="141" t="s">
        <v>31</v>
      </c>
      <c r="E301" s="141" t="s">
        <v>25393</v>
      </c>
      <c r="F301" s="151">
        <v>42897</v>
      </c>
      <c r="G301" s="141" t="s">
        <v>410</v>
      </c>
      <c r="H301" s="141" t="s">
        <v>25383</v>
      </c>
      <c r="I301" s="141">
        <v>6</v>
      </c>
      <c r="J301" s="141" t="s">
        <v>32</v>
      </c>
      <c r="K301" s="141" t="s">
        <v>28</v>
      </c>
      <c r="L301" s="141">
        <v>0</v>
      </c>
      <c r="M301" s="141" t="s">
        <v>25382</v>
      </c>
      <c r="N301" s="141">
        <v>0</v>
      </c>
      <c r="O301" s="141" t="s">
        <v>25381</v>
      </c>
      <c r="P301" s="141">
        <v>47526.63</v>
      </c>
      <c r="Q301" s="141">
        <v>4309650</v>
      </c>
      <c r="R301" s="141">
        <v>3544864</v>
      </c>
      <c r="S301" s="141">
        <v>82.25</v>
      </c>
      <c r="T301" s="141">
        <v>0</v>
      </c>
      <c r="U301" s="141">
        <v>0</v>
      </c>
      <c r="V301" s="141" t="s">
        <v>25392</v>
      </c>
      <c r="W301" s="141" t="s">
        <v>25391</v>
      </c>
      <c r="X301" s="141" t="s">
        <v>25390</v>
      </c>
      <c r="Y301" s="141" t="s">
        <v>25377</v>
      </c>
      <c r="Z301" s="188" t="str">
        <f t="shared" si="4"/>
        <v>Transcriptome26PE</v>
      </c>
      <c r="AA301" s="143">
        <v>0</v>
      </c>
      <c r="AB301" s="143" t="s">
        <v>30</v>
      </c>
      <c r="AC301" s="143" t="s">
        <v>3343</v>
      </c>
      <c r="AD301" s="143"/>
    </row>
    <row r="302" spans="1:30" s="247" customFormat="1" ht="24" customHeight="1">
      <c r="A302" s="139">
        <v>42899</v>
      </c>
      <c r="B302" s="140" t="s">
        <v>25385</v>
      </c>
      <c r="C302" s="141" t="s">
        <v>4686</v>
      </c>
      <c r="D302" s="141" t="s">
        <v>31</v>
      </c>
      <c r="E302" s="141" t="s">
        <v>25389</v>
      </c>
      <c r="F302" s="151">
        <v>42897</v>
      </c>
      <c r="G302" s="141" t="s">
        <v>410</v>
      </c>
      <c r="H302" s="141" t="s">
        <v>25383</v>
      </c>
      <c r="I302" s="141">
        <v>7</v>
      </c>
      <c r="J302" s="141" t="s">
        <v>32</v>
      </c>
      <c r="K302" s="141" t="s">
        <v>28</v>
      </c>
      <c r="L302" s="141">
        <v>0</v>
      </c>
      <c r="M302" s="141" t="s">
        <v>25382</v>
      </c>
      <c r="N302" s="141">
        <v>0</v>
      </c>
      <c r="O302" s="141" t="s">
        <v>25381</v>
      </c>
      <c r="P302" s="141">
        <v>34570.26</v>
      </c>
      <c r="Q302" s="141">
        <v>4309650</v>
      </c>
      <c r="R302" s="141">
        <v>3100353</v>
      </c>
      <c r="S302" s="141">
        <v>71.94</v>
      </c>
      <c r="T302" s="141">
        <v>0</v>
      </c>
      <c r="U302" s="141">
        <v>0</v>
      </c>
      <c r="V302" s="141" t="s">
        <v>25388</v>
      </c>
      <c r="W302" s="141" t="s">
        <v>25387</v>
      </c>
      <c r="X302" s="141" t="s">
        <v>25386</v>
      </c>
      <c r="Y302" s="141" t="s">
        <v>25377</v>
      </c>
      <c r="Z302" s="188" t="str">
        <f t="shared" si="4"/>
        <v>Transcriptome26PE</v>
      </c>
      <c r="AA302" s="143">
        <v>0</v>
      </c>
      <c r="AB302" s="143" t="s">
        <v>30</v>
      </c>
      <c r="AC302" s="143" t="s">
        <v>3343</v>
      </c>
      <c r="AD302" s="143"/>
    </row>
    <row r="303" spans="1:30" s="247" customFormat="1" ht="24" customHeight="1">
      <c r="A303" s="139">
        <v>42899</v>
      </c>
      <c r="B303" s="140" t="s">
        <v>25385</v>
      </c>
      <c r="C303" s="141" t="s">
        <v>4686</v>
      </c>
      <c r="D303" s="141" t="s">
        <v>31</v>
      </c>
      <c r="E303" s="141" t="s">
        <v>25384</v>
      </c>
      <c r="F303" s="151">
        <v>42897</v>
      </c>
      <c r="G303" s="141" t="s">
        <v>410</v>
      </c>
      <c r="H303" s="141" t="s">
        <v>25383</v>
      </c>
      <c r="I303" s="141">
        <v>8</v>
      </c>
      <c r="J303" s="141" t="s">
        <v>32</v>
      </c>
      <c r="K303" s="141" t="s">
        <v>28</v>
      </c>
      <c r="L303" s="141">
        <v>0</v>
      </c>
      <c r="M303" s="141" t="s">
        <v>25382</v>
      </c>
      <c r="N303" s="141">
        <v>0</v>
      </c>
      <c r="O303" s="141" t="s">
        <v>25381</v>
      </c>
      <c r="P303" s="141">
        <v>46278.49</v>
      </c>
      <c r="Q303" s="141">
        <v>4309650</v>
      </c>
      <c r="R303" s="141">
        <v>3482672</v>
      </c>
      <c r="S303" s="141">
        <v>80.81</v>
      </c>
      <c r="T303" s="141">
        <v>0</v>
      </c>
      <c r="U303" s="141">
        <v>0</v>
      </c>
      <c r="V303" s="141" t="s">
        <v>25380</v>
      </c>
      <c r="W303" s="141" t="s">
        <v>25379</v>
      </c>
      <c r="X303" s="141" t="s">
        <v>25378</v>
      </c>
      <c r="Y303" s="141" t="s">
        <v>25377</v>
      </c>
      <c r="Z303" s="188" t="str">
        <f t="shared" si="4"/>
        <v>Transcriptome26PE</v>
      </c>
      <c r="AA303" s="143">
        <v>0</v>
      </c>
      <c r="AB303" s="143" t="s">
        <v>30</v>
      </c>
      <c r="AC303" s="143" t="s">
        <v>3343</v>
      </c>
      <c r="AD303" s="143"/>
    </row>
    <row r="304" spans="1:30" ht="24" customHeight="1">
      <c r="A304" s="219">
        <v>42899</v>
      </c>
      <c r="B304" s="218" t="s">
        <v>25648</v>
      </c>
      <c r="C304" s="147">
        <v>0</v>
      </c>
      <c r="D304" s="147" t="s">
        <v>1248</v>
      </c>
      <c r="E304" s="219" t="s">
        <v>25651</v>
      </c>
      <c r="F304" s="219">
        <v>42898</v>
      </c>
      <c r="G304" s="135" t="s">
        <v>6941</v>
      </c>
      <c r="H304" s="147" t="s">
        <v>25646</v>
      </c>
      <c r="I304" s="147">
        <v>1</v>
      </c>
      <c r="J304" s="215" t="s">
        <v>2392</v>
      </c>
      <c r="K304" s="219" t="s">
        <v>19023</v>
      </c>
      <c r="L304" s="216" t="s">
        <v>350</v>
      </c>
      <c r="M304" s="219"/>
      <c r="N304" s="215">
        <v>0</v>
      </c>
      <c r="O304" s="135" t="s">
        <v>33</v>
      </c>
      <c r="P304" s="215">
        <v>37116.910000000003</v>
      </c>
      <c r="Q304" s="215">
        <v>3191552</v>
      </c>
      <c r="R304" s="135">
        <v>3011521</v>
      </c>
      <c r="S304" s="135">
        <v>94.5</v>
      </c>
      <c r="T304" s="215">
        <v>0</v>
      </c>
      <c r="U304" s="215">
        <v>0</v>
      </c>
      <c r="V304" s="215" t="s">
        <v>25645</v>
      </c>
      <c r="W304" s="135" t="s">
        <v>25650</v>
      </c>
      <c r="X304" s="219" t="s">
        <v>25649</v>
      </c>
      <c r="Y304" s="147" t="s">
        <v>320</v>
      </c>
      <c r="Z304" s="147" t="str">
        <f t="shared" si="4"/>
        <v>0101PE</v>
      </c>
      <c r="AA304" s="261">
        <v>0</v>
      </c>
      <c r="AB304" s="213" t="s">
        <v>2544</v>
      </c>
      <c r="AC304" s="213" t="s">
        <v>16125</v>
      </c>
      <c r="AD304" s="218"/>
    </row>
    <row r="305" spans="1:30" ht="24" customHeight="1">
      <c r="A305" s="211">
        <v>42899</v>
      </c>
      <c r="B305" s="210" t="s">
        <v>25648</v>
      </c>
      <c r="C305" s="141">
        <v>0</v>
      </c>
      <c r="D305" s="141" t="s">
        <v>1248</v>
      </c>
      <c r="E305" s="210" t="s">
        <v>25647</v>
      </c>
      <c r="F305" s="151">
        <v>42898</v>
      </c>
      <c r="G305" s="141" t="s">
        <v>3122</v>
      </c>
      <c r="H305" s="208" t="s">
        <v>25646</v>
      </c>
      <c r="I305" s="141">
        <v>2</v>
      </c>
      <c r="J305" s="208" t="s">
        <v>2392</v>
      </c>
      <c r="K305" s="264" t="s">
        <v>19023</v>
      </c>
      <c r="L305" s="208" t="s">
        <v>350</v>
      </c>
      <c r="M305" s="141"/>
      <c r="N305" s="208">
        <v>0</v>
      </c>
      <c r="O305" s="141" t="s">
        <v>33</v>
      </c>
      <c r="P305" s="141">
        <v>36828.76</v>
      </c>
      <c r="Q305" s="141">
        <v>3178341</v>
      </c>
      <c r="R305" s="141">
        <v>2988447</v>
      </c>
      <c r="S305" s="208">
        <v>94.2</v>
      </c>
      <c r="T305" s="208">
        <v>0</v>
      </c>
      <c r="U305" s="208">
        <v>0</v>
      </c>
      <c r="V305" s="141" t="s">
        <v>25645</v>
      </c>
      <c r="W305" s="141" t="s">
        <v>25644</v>
      </c>
      <c r="X305" s="208" t="s">
        <v>25643</v>
      </c>
      <c r="Y305" s="141" t="s">
        <v>320</v>
      </c>
      <c r="Z305" s="141" t="str">
        <f t="shared" si="4"/>
        <v>0101PE</v>
      </c>
      <c r="AA305" s="260">
        <v>0</v>
      </c>
      <c r="AB305" s="207" t="s">
        <v>2544</v>
      </c>
      <c r="AC305" s="207" t="s">
        <v>16125</v>
      </c>
      <c r="AD305" s="141"/>
    </row>
    <row r="306" spans="1:30" ht="24" customHeight="1">
      <c r="A306" s="219">
        <v>42899</v>
      </c>
      <c r="B306" s="218" t="s">
        <v>25642</v>
      </c>
      <c r="C306" s="147">
        <v>0</v>
      </c>
      <c r="D306" s="147" t="s">
        <v>1248</v>
      </c>
      <c r="E306" s="219" t="s">
        <v>25641</v>
      </c>
      <c r="F306" s="219">
        <v>42898</v>
      </c>
      <c r="G306" s="135" t="s">
        <v>6941</v>
      </c>
      <c r="H306" s="147" t="s">
        <v>25635</v>
      </c>
      <c r="I306" s="147">
        <v>1</v>
      </c>
      <c r="J306" s="215" t="s">
        <v>2392</v>
      </c>
      <c r="K306" s="219" t="s">
        <v>19023</v>
      </c>
      <c r="L306" s="216" t="s">
        <v>350</v>
      </c>
      <c r="M306" s="219"/>
      <c r="N306" s="215">
        <v>0</v>
      </c>
      <c r="O306" s="135" t="s">
        <v>33</v>
      </c>
      <c r="P306" s="215">
        <v>35277.699999999997</v>
      </c>
      <c r="Q306" s="215">
        <v>3017712</v>
      </c>
      <c r="R306" s="135">
        <v>2873070</v>
      </c>
      <c r="S306" s="135">
        <v>95.3</v>
      </c>
      <c r="T306" s="215">
        <v>0</v>
      </c>
      <c r="U306" s="215">
        <v>0</v>
      </c>
      <c r="V306" s="215" t="s">
        <v>25640</v>
      </c>
      <c r="W306" s="135" t="s">
        <v>25639</v>
      </c>
      <c r="X306" s="219" t="s">
        <v>25638</v>
      </c>
      <c r="Y306" s="147" t="s">
        <v>320</v>
      </c>
      <c r="Z306" s="147" t="str">
        <f t="shared" si="4"/>
        <v>0101PE</v>
      </c>
      <c r="AA306" s="261">
        <v>0</v>
      </c>
      <c r="AB306" s="213" t="s">
        <v>2544</v>
      </c>
      <c r="AC306" s="213" t="s">
        <v>16125</v>
      </c>
      <c r="AD306" s="218"/>
    </row>
    <row r="307" spans="1:30" ht="24" customHeight="1">
      <c r="A307" s="211">
        <v>42899</v>
      </c>
      <c r="B307" s="210" t="s">
        <v>25637</v>
      </c>
      <c r="C307" s="141">
        <v>0</v>
      </c>
      <c r="D307" s="141" t="s">
        <v>1248</v>
      </c>
      <c r="E307" s="210" t="s">
        <v>25636</v>
      </c>
      <c r="F307" s="151">
        <v>42898</v>
      </c>
      <c r="G307" s="141" t="s">
        <v>3122</v>
      </c>
      <c r="H307" s="208" t="s">
        <v>25635</v>
      </c>
      <c r="I307" s="141">
        <v>2</v>
      </c>
      <c r="J307" s="208" t="s">
        <v>2392</v>
      </c>
      <c r="K307" s="264" t="s">
        <v>19023</v>
      </c>
      <c r="L307" s="208" t="s">
        <v>350</v>
      </c>
      <c r="M307" s="141"/>
      <c r="N307" s="208">
        <v>0</v>
      </c>
      <c r="O307" s="141" t="s">
        <v>33</v>
      </c>
      <c r="P307" s="141">
        <v>34934.17</v>
      </c>
      <c r="Q307" s="141">
        <v>2982988</v>
      </c>
      <c r="R307" s="141">
        <v>2843935</v>
      </c>
      <c r="S307" s="208">
        <v>95.5</v>
      </c>
      <c r="T307" s="208">
        <v>0</v>
      </c>
      <c r="U307" s="208">
        <v>0</v>
      </c>
      <c r="V307" s="141" t="s">
        <v>25634</v>
      </c>
      <c r="W307" s="141" t="s">
        <v>8674</v>
      </c>
      <c r="X307" s="208" t="s">
        <v>25633</v>
      </c>
      <c r="Y307" s="141" t="s">
        <v>320</v>
      </c>
      <c r="Z307" s="141" t="str">
        <f t="shared" si="4"/>
        <v>0101PE</v>
      </c>
      <c r="AA307" s="260">
        <v>0</v>
      </c>
      <c r="AB307" s="207" t="s">
        <v>2544</v>
      </c>
      <c r="AC307" s="207" t="s">
        <v>16125</v>
      </c>
      <c r="AD307" s="141"/>
    </row>
    <row r="308" spans="1:30" ht="24" customHeight="1">
      <c r="A308" s="219">
        <v>42900</v>
      </c>
      <c r="B308" s="218" t="s">
        <v>25629</v>
      </c>
      <c r="C308" s="147">
        <v>0</v>
      </c>
      <c r="D308" s="147" t="s">
        <v>1248</v>
      </c>
      <c r="E308" s="219" t="s">
        <v>25632</v>
      </c>
      <c r="F308" s="219">
        <v>42898</v>
      </c>
      <c r="G308" s="135" t="s">
        <v>6962</v>
      </c>
      <c r="H308" s="147" t="s">
        <v>25627</v>
      </c>
      <c r="I308" s="147">
        <v>1</v>
      </c>
      <c r="J308" s="215" t="s">
        <v>2392</v>
      </c>
      <c r="K308" s="219" t="s">
        <v>19023</v>
      </c>
      <c r="L308" s="216" t="s">
        <v>350</v>
      </c>
      <c r="M308" s="219"/>
      <c r="N308" s="215">
        <v>0</v>
      </c>
      <c r="O308" s="135" t="s">
        <v>33</v>
      </c>
      <c r="P308" s="215">
        <v>34660.06</v>
      </c>
      <c r="Q308" s="215">
        <v>2969251</v>
      </c>
      <c r="R308" s="135">
        <v>2795688</v>
      </c>
      <c r="S308" s="135">
        <v>94.3</v>
      </c>
      <c r="T308" s="215">
        <v>0</v>
      </c>
      <c r="U308" s="215">
        <v>0</v>
      </c>
      <c r="V308" s="215" t="s">
        <v>25631</v>
      </c>
      <c r="W308" s="135" t="s">
        <v>25630</v>
      </c>
      <c r="X308" s="219" t="s">
        <v>11000</v>
      </c>
      <c r="Y308" s="147" t="s">
        <v>320</v>
      </c>
      <c r="Z308" s="147" t="str">
        <f t="shared" si="4"/>
        <v>0101PE</v>
      </c>
      <c r="AA308" s="261">
        <v>0</v>
      </c>
      <c r="AB308" s="213" t="s">
        <v>2544</v>
      </c>
      <c r="AC308" s="213" t="s">
        <v>16125</v>
      </c>
      <c r="AD308" s="218"/>
    </row>
    <row r="309" spans="1:30" ht="24" customHeight="1">
      <c r="A309" s="211">
        <v>42900</v>
      </c>
      <c r="B309" s="210" t="s">
        <v>25629</v>
      </c>
      <c r="C309" s="141">
        <v>0</v>
      </c>
      <c r="D309" s="141" t="s">
        <v>1248</v>
      </c>
      <c r="E309" s="210" t="s">
        <v>25628</v>
      </c>
      <c r="F309" s="151">
        <v>42898</v>
      </c>
      <c r="G309" s="141" t="s">
        <v>3104</v>
      </c>
      <c r="H309" s="208" t="s">
        <v>25627</v>
      </c>
      <c r="I309" s="141">
        <v>2</v>
      </c>
      <c r="J309" s="208" t="s">
        <v>2392</v>
      </c>
      <c r="K309" s="264" t="s">
        <v>19023</v>
      </c>
      <c r="L309" s="208" t="s">
        <v>350</v>
      </c>
      <c r="M309" s="141"/>
      <c r="N309" s="208">
        <v>0</v>
      </c>
      <c r="O309" s="141" t="s">
        <v>33</v>
      </c>
      <c r="P309" s="141">
        <v>33816.19</v>
      </c>
      <c r="Q309" s="141">
        <v>2881772</v>
      </c>
      <c r="R309" s="141">
        <v>2726206</v>
      </c>
      <c r="S309" s="208">
        <v>94.7</v>
      </c>
      <c r="T309" s="208">
        <v>0</v>
      </c>
      <c r="U309" s="208">
        <v>0</v>
      </c>
      <c r="V309" s="141" t="s">
        <v>25626</v>
      </c>
      <c r="W309" s="141" t="s">
        <v>25625</v>
      </c>
      <c r="X309" s="208" t="s">
        <v>25624</v>
      </c>
      <c r="Y309" s="141" t="s">
        <v>320</v>
      </c>
      <c r="Z309" s="141" t="str">
        <f t="shared" si="4"/>
        <v>0101PE</v>
      </c>
      <c r="AA309" s="260">
        <v>0</v>
      </c>
      <c r="AB309" s="207" t="s">
        <v>2544</v>
      </c>
      <c r="AC309" s="207" t="s">
        <v>16125</v>
      </c>
      <c r="AD309" s="141"/>
    </row>
    <row r="310" spans="1:30" ht="24" customHeight="1">
      <c r="A310" s="219">
        <v>42900</v>
      </c>
      <c r="B310" s="218" t="s">
        <v>25623</v>
      </c>
      <c r="C310" s="147">
        <v>0</v>
      </c>
      <c r="D310" s="147" t="s">
        <v>1248</v>
      </c>
      <c r="E310" s="219" t="s">
        <v>25622</v>
      </c>
      <c r="F310" s="219">
        <v>42898</v>
      </c>
      <c r="G310" s="135" t="s">
        <v>6962</v>
      </c>
      <c r="H310" s="147" t="s">
        <v>25615</v>
      </c>
      <c r="I310" s="147">
        <v>1</v>
      </c>
      <c r="J310" s="215" t="s">
        <v>3576</v>
      </c>
      <c r="K310" s="219" t="s">
        <v>25621</v>
      </c>
      <c r="L310" s="216" t="s">
        <v>350</v>
      </c>
      <c r="M310" s="219"/>
      <c r="N310" s="215">
        <v>0</v>
      </c>
      <c r="O310" s="135" t="s">
        <v>33</v>
      </c>
      <c r="P310" s="215">
        <v>33792.21</v>
      </c>
      <c r="Q310" s="215">
        <v>2996210</v>
      </c>
      <c r="R310" s="135">
        <v>2787623</v>
      </c>
      <c r="S310" s="135">
        <v>93.2</v>
      </c>
      <c r="T310" s="215">
        <v>0</v>
      </c>
      <c r="U310" s="215">
        <v>0</v>
      </c>
      <c r="V310" s="215" t="s">
        <v>25620</v>
      </c>
      <c r="W310" s="135" t="s">
        <v>25619</v>
      </c>
      <c r="X310" s="219" t="s">
        <v>25618</v>
      </c>
      <c r="Y310" s="147" t="s">
        <v>320</v>
      </c>
      <c r="Z310" s="147" t="str">
        <f t="shared" si="4"/>
        <v>0101PE</v>
      </c>
      <c r="AA310" s="261">
        <v>8.5106382978723402E-2</v>
      </c>
      <c r="AB310" s="213" t="s">
        <v>2544</v>
      </c>
      <c r="AC310" s="213" t="s">
        <v>16125</v>
      </c>
      <c r="AD310" s="218"/>
    </row>
    <row r="311" spans="1:30" ht="24" customHeight="1">
      <c r="A311" s="211">
        <v>42900</v>
      </c>
      <c r="B311" s="210" t="s">
        <v>25617</v>
      </c>
      <c r="C311" s="141">
        <v>0</v>
      </c>
      <c r="D311" s="141" t="s">
        <v>1248</v>
      </c>
      <c r="E311" s="210" t="s">
        <v>25616</v>
      </c>
      <c r="F311" s="151">
        <v>42898</v>
      </c>
      <c r="G311" s="141" t="s">
        <v>3104</v>
      </c>
      <c r="H311" s="208" t="s">
        <v>25615</v>
      </c>
      <c r="I311" s="141">
        <v>2</v>
      </c>
      <c r="J311" s="220" t="s">
        <v>3576</v>
      </c>
      <c r="K311" s="267" t="s">
        <v>25614</v>
      </c>
      <c r="L311" s="208" t="s">
        <v>350</v>
      </c>
      <c r="M311" s="141"/>
      <c r="N311" s="208">
        <v>0</v>
      </c>
      <c r="O311" s="141" t="s">
        <v>33</v>
      </c>
      <c r="P311" s="141">
        <v>34298.699999999997</v>
      </c>
      <c r="Q311" s="141">
        <v>3066004</v>
      </c>
      <c r="R311" s="141">
        <v>2831819</v>
      </c>
      <c r="S311" s="208">
        <v>92.5</v>
      </c>
      <c r="T311" s="208">
        <v>0</v>
      </c>
      <c r="U311" s="208">
        <v>0</v>
      </c>
      <c r="V311" s="141" t="s">
        <v>25613</v>
      </c>
      <c r="W311" s="141" t="s">
        <v>25612</v>
      </c>
      <c r="X311" s="208" t="s">
        <v>25611</v>
      </c>
      <c r="Y311" s="141" t="s">
        <v>320</v>
      </c>
      <c r="Z311" s="141" t="str">
        <f t="shared" si="4"/>
        <v>0101PE</v>
      </c>
      <c r="AA311" s="260">
        <v>8.5106382978723402E-2</v>
      </c>
      <c r="AB311" s="207" t="s">
        <v>2544</v>
      </c>
      <c r="AC311" s="207" t="s">
        <v>16125</v>
      </c>
      <c r="AD311" s="141"/>
    </row>
    <row r="312" spans="1:30" s="27" customFormat="1" ht="24" customHeight="1">
      <c r="A312" s="133">
        <v>42900</v>
      </c>
      <c r="B312" s="152" t="s">
        <v>25832</v>
      </c>
      <c r="C312" s="153" t="s">
        <v>104</v>
      </c>
      <c r="D312" s="153" t="s">
        <v>31</v>
      </c>
      <c r="E312" s="153" t="s">
        <v>25833</v>
      </c>
      <c r="F312" s="133">
        <v>42897</v>
      </c>
      <c r="G312" s="153" t="s">
        <v>120</v>
      </c>
      <c r="H312" s="153" t="s">
        <v>25834</v>
      </c>
      <c r="I312" s="153">
        <v>1</v>
      </c>
      <c r="J312" s="153" t="s">
        <v>25835</v>
      </c>
      <c r="K312" s="153" t="s">
        <v>28</v>
      </c>
      <c r="L312" s="153" t="s">
        <v>2616</v>
      </c>
      <c r="M312" s="153" t="s">
        <v>20320</v>
      </c>
      <c r="N312" s="153">
        <v>0</v>
      </c>
      <c r="O312" s="153" t="s">
        <v>33</v>
      </c>
      <c r="P312" s="153">
        <v>66553.05</v>
      </c>
      <c r="Q312" s="153">
        <v>4309650</v>
      </c>
      <c r="R312" s="153">
        <v>3022837</v>
      </c>
      <c r="S312" s="153">
        <v>70.14</v>
      </c>
      <c r="T312" s="153">
        <v>0</v>
      </c>
      <c r="U312" s="153">
        <v>0</v>
      </c>
      <c r="V312" s="153" t="s">
        <v>25836</v>
      </c>
      <c r="W312" s="153" t="s">
        <v>25837</v>
      </c>
      <c r="X312" s="153" t="s">
        <v>25838</v>
      </c>
      <c r="Y312" s="147" t="s">
        <v>320</v>
      </c>
      <c r="Z312" s="147" t="str">
        <f t="shared" si="4"/>
        <v>Transcriptome101PE</v>
      </c>
      <c r="AA312" s="154">
        <v>0</v>
      </c>
      <c r="AB312" s="155" t="s">
        <v>30</v>
      </c>
      <c r="AC312" s="155" t="s">
        <v>139</v>
      </c>
      <c r="AD312" s="206"/>
    </row>
    <row r="313" spans="1:30" s="27" customFormat="1" ht="24" customHeight="1">
      <c r="A313" s="139">
        <v>42900</v>
      </c>
      <c r="B313" s="140" t="s">
        <v>25839</v>
      </c>
      <c r="C313" s="141" t="s">
        <v>104</v>
      </c>
      <c r="D313" s="141" t="s">
        <v>31</v>
      </c>
      <c r="E313" s="141" t="s">
        <v>25840</v>
      </c>
      <c r="F313" s="142">
        <v>42897</v>
      </c>
      <c r="G313" s="141" t="s">
        <v>120</v>
      </c>
      <c r="H313" s="141" t="s">
        <v>25834</v>
      </c>
      <c r="I313" s="141">
        <v>2</v>
      </c>
      <c r="J313" s="144" t="s">
        <v>11063</v>
      </c>
      <c r="K313" s="144" t="s">
        <v>25841</v>
      </c>
      <c r="L313" s="141" t="s">
        <v>2616</v>
      </c>
      <c r="M313" s="141" t="s">
        <v>20320</v>
      </c>
      <c r="N313" s="141">
        <v>0</v>
      </c>
      <c r="O313" s="141" t="s">
        <v>33</v>
      </c>
      <c r="P313" s="141">
        <v>69309</v>
      </c>
      <c r="Q313" s="141">
        <v>4309650</v>
      </c>
      <c r="R313" s="141">
        <v>3128615</v>
      </c>
      <c r="S313" s="141">
        <v>72.599999999999994</v>
      </c>
      <c r="T313" s="141">
        <v>0</v>
      </c>
      <c r="U313" s="141">
        <v>0</v>
      </c>
      <c r="V313" s="141" t="s">
        <v>25842</v>
      </c>
      <c r="W313" s="141" t="s">
        <v>25843</v>
      </c>
      <c r="X313" s="141" t="s">
        <v>25844</v>
      </c>
      <c r="Y313" s="141" t="s">
        <v>320</v>
      </c>
      <c r="Z313" s="141" t="str">
        <f t="shared" si="4"/>
        <v>Transcriptome101PE</v>
      </c>
      <c r="AA313" s="143">
        <v>7.6923076923076927E-2</v>
      </c>
      <c r="AB313" s="143" t="s">
        <v>30</v>
      </c>
      <c r="AC313" s="156" t="s">
        <v>139</v>
      </c>
      <c r="AD313" s="205"/>
    </row>
    <row r="314" spans="1:30" s="27" customFormat="1" ht="24" customHeight="1">
      <c r="A314" s="139">
        <v>42900</v>
      </c>
      <c r="B314" s="140" t="s">
        <v>25845</v>
      </c>
      <c r="C314" s="141">
        <v>0</v>
      </c>
      <c r="D314" s="141" t="s">
        <v>31</v>
      </c>
      <c r="E314" s="141" t="s">
        <v>25846</v>
      </c>
      <c r="F314" s="142">
        <v>42897</v>
      </c>
      <c r="G314" s="141" t="s">
        <v>120</v>
      </c>
      <c r="H314" s="141" t="s">
        <v>25834</v>
      </c>
      <c r="I314" s="141">
        <v>3</v>
      </c>
      <c r="J314" s="144" t="s">
        <v>11063</v>
      </c>
      <c r="K314" s="144" t="s">
        <v>25847</v>
      </c>
      <c r="L314" s="141" t="s">
        <v>2616</v>
      </c>
      <c r="M314" s="141" t="s">
        <v>20320</v>
      </c>
      <c r="N314" s="141">
        <v>0</v>
      </c>
      <c r="O314" s="141" t="s">
        <v>33</v>
      </c>
      <c r="P314" s="141">
        <v>59880.85</v>
      </c>
      <c r="Q314" s="141">
        <v>4309650</v>
      </c>
      <c r="R314" s="141">
        <v>2713412</v>
      </c>
      <c r="S314" s="141">
        <v>62.96</v>
      </c>
      <c r="T314" s="141">
        <v>0</v>
      </c>
      <c r="U314" s="141">
        <v>0</v>
      </c>
      <c r="V314" s="141" t="s">
        <v>25848</v>
      </c>
      <c r="W314" s="141" t="s">
        <v>25849</v>
      </c>
      <c r="X314" s="141" t="s">
        <v>25850</v>
      </c>
      <c r="Y314" s="141" t="s">
        <v>320</v>
      </c>
      <c r="Z314" s="141" t="str">
        <f t="shared" si="4"/>
        <v>0101PE</v>
      </c>
      <c r="AA314" s="143">
        <v>0.33333333333333331</v>
      </c>
      <c r="AB314" s="143" t="s">
        <v>30</v>
      </c>
      <c r="AC314" s="156" t="s">
        <v>139</v>
      </c>
      <c r="AD314" s="205"/>
    </row>
    <row r="315" spans="1:30" s="27" customFormat="1" ht="24" customHeight="1">
      <c r="A315" s="139">
        <v>42900</v>
      </c>
      <c r="B315" s="140" t="s">
        <v>25851</v>
      </c>
      <c r="C315" s="141" t="s">
        <v>104</v>
      </c>
      <c r="D315" s="141" t="s">
        <v>25852</v>
      </c>
      <c r="E315" s="141" t="s">
        <v>25853</v>
      </c>
      <c r="F315" s="142">
        <v>42897</v>
      </c>
      <c r="G315" s="141" t="s">
        <v>120</v>
      </c>
      <c r="H315" s="141" t="s">
        <v>25834</v>
      </c>
      <c r="I315" s="141">
        <v>4</v>
      </c>
      <c r="J315" s="141" t="s">
        <v>25835</v>
      </c>
      <c r="K315" s="141" t="s">
        <v>28</v>
      </c>
      <c r="L315" s="141" t="s">
        <v>2616</v>
      </c>
      <c r="M315" s="141" t="s">
        <v>20327</v>
      </c>
      <c r="N315" s="141">
        <v>0</v>
      </c>
      <c r="O315" s="141" t="s">
        <v>33</v>
      </c>
      <c r="P315" s="141">
        <v>71188.81</v>
      </c>
      <c r="Q315" s="141">
        <v>4309650</v>
      </c>
      <c r="R315" s="141">
        <v>3178071</v>
      </c>
      <c r="S315" s="141">
        <v>73.739999999999995</v>
      </c>
      <c r="T315" s="141">
        <v>0</v>
      </c>
      <c r="U315" s="141">
        <v>0</v>
      </c>
      <c r="V315" s="141" t="s">
        <v>25854</v>
      </c>
      <c r="W315" s="141" t="s">
        <v>25855</v>
      </c>
      <c r="X315" s="141" t="s">
        <v>25856</v>
      </c>
      <c r="Y315" s="141" t="s">
        <v>320</v>
      </c>
      <c r="Z315" s="141" t="str">
        <f t="shared" si="4"/>
        <v>Transcriptome101PE</v>
      </c>
      <c r="AA315" s="143">
        <v>0</v>
      </c>
      <c r="AB315" s="143" t="s">
        <v>30</v>
      </c>
      <c r="AC315" s="156" t="s">
        <v>139</v>
      </c>
      <c r="AD315" s="205"/>
    </row>
    <row r="316" spans="1:30" s="27" customFormat="1" ht="24" customHeight="1">
      <c r="A316" s="139">
        <v>42900</v>
      </c>
      <c r="B316" s="140" t="s">
        <v>25857</v>
      </c>
      <c r="C316" s="141" t="s">
        <v>104</v>
      </c>
      <c r="D316" s="141" t="s">
        <v>31</v>
      </c>
      <c r="E316" s="141" t="s">
        <v>25858</v>
      </c>
      <c r="F316" s="142">
        <v>42897</v>
      </c>
      <c r="G316" s="141" t="s">
        <v>120</v>
      </c>
      <c r="H316" s="141" t="s">
        <v>25834</v>
      </c>
      <c r="I316" s="141">
        <v>5</v>
      </c>
      <c r="J316" s="141" t="s">
        <v>25835</v>
      </c>
      <c r="K316" s="141" t="s">
        <v>28</v>
      </c>
      <c r="L316" s="141" t="s">
        <v>2616</v>
      </c>
      <c r="M316" s="141" t="s">
        <v>20346</v>
      </c>
      <c r="N316" s="141">
        <v>0</v>
      </c>
      <c r="O316" s="141" t="s">
        <v>33</v>
      </c>
      <c r="P316" s="141">
        <v>71870.039999999994</v>
      </c>
      <c r="Q316" s="141">
        <v>4309650</v>
      </c>
      <c r="R316" s="141">
        <v>3264724</v>
      </c>
      <c r="S316" s="141">
        <v>75.75</v>
      </c>
      <c r="T316" s="141">
        <v>0</v>
      </c>
      <c r="U316" s="141">
        <v>0</v>
      </c>
      <c r="V316" s="141" t="s">
        <v>25859</v>
      </c>
      <c r="W316" s="141" t="s">
        <v>25860</v>
      </c>
      <c r="X316" s="141" t="s">
        <v>25861</v>
      </c>
      <c r="Y316" s="141" t="s">
        <v>320</v>
      </c>
      <c r="Z316" s="141" t="str">
        <f t="shared" si="4"/>
        <v>Transcriptome101PE</v>
      </c>
      <c r="AA316" s="143">
        <v>0</v>
      </c>
      <c r="AB316" s="143" t="s">
        <v>30</v>
      </c>
      <c r="AC316" s="156" t="s">
        <v>139</v>
      </c>
      <c r="AD316" s="205"/>
    </row>
    <row r="317" spans="1:30" s="27" customFormat="1" ht="24" customHeight="1">
      <c r="A317" s="139">
        <v>42900</v>
      </c>
      <c r="B317" s="140" t="s">
        <v>25862</v>
      </c>
      <c r="C317" s="141" t="s">
        <v>104</v>
      </c>
      <c r="D317" s="141" t="s">
        <v>31</v>
      </c>
      <c r="E317" s="141" t="s">
        <v>25863</v>
      </c>
      <c r="F317" s="142">
        <v>42897</v>
      </c>
      <c r="G317" s="141" t="s">
        <v>120</v>
      </c>
      <c r="H317" s="141" t="s">
        <v>25834</v>
      </c>
      <c r="I317" s="141">
        <v>6</v>
      </c>
      <c r="J317" s="141" t="s">
        <v>25835</v>
      </c>
      <c r="K317" s="141" t="s">
        <v>28</v>
      </c>
      <c r="L317" s="141" t="s">
        <v>2616</v>
      </c>
      <c r="M317" s="141" t="s">
        <v>20320</v>
      </c>
      <c r="N317" s="141">
        <v>0</v>
      </c>
      <c r="O317" s="141" t="s">
        <v>33</v>
      </c>
      <c r="P317" s="141">
        <v>75322.929999999993</v>
      </c>
      <c r="Q317" s="141">
        <v>4309650</v>
      </c>
      <c r="R317" s="141">
        <v>3390998</v>
      </c>
      <c r="S317" s="141">
        <v>78.680000000000007</v>
      </c>
      <c r="T317" s="141">
        <v>0</v>
      </c>
      <c r="U317" s="141">
        <v>0</v>
      </c>
      <c r="V317" s="141" t="s">
        <v>25864</v>
      </c>
      <c r="W317" s="141" t="s">
        <v>25865</v>
      </c>
      <c r="X317" s="141" t="s">
        <v>25866</v>
      </c>
      <c r="Y317" s="141" t="s">
        <v>320</v>
      </c>
      <c r="Z317" s="141" t="str">
        <f t="shared" si="4"/>
        <v>Transcriptome101PE</v>
      </c>
      <c r="AA317" s="143">
        <v>0</v>
      </c>
      <c r="AB317" s="143" t="s">
        <v>30</v>
      </c>
      <c r="AC317" s="156" t="s">
        <v>139</v>
      </c>
      <c r="AD317" s="205"/>
    </row>
    <row r="318" spans="1:30" s="27" customFormat="1" ht="24" customHeight="1">
      <c r="A318" s="139">
        <v>42900</v>
      </c>
      <c r="B318" s="140" t="s">
        <v>25867</v>
      </c>
      <c r="C318" s="141" t="s">
        <v>104</v>
      </c>
      <c r="D318" s="141" t="s">
        <v>31</v>
      </c>
      <c r="E318" s="141" t="s">
        <v>25868</v>
      </c>
      <c r="F318" s="142">
        <v>42897</v>
      </c>
      <c r="G318" s="141" t="s">
        <v>120</v>
      </c>
      <c r="H318" s="141" t="s">
        <v>25834</v>
      </c>
      <c r="I318" s="141">
        <v>7</v>
      </c>
      <c r="J318" s="141" t="s">
        <v>25835</v>
      </c>
      <c r="K318" s="141" t="s">
        <v>28</v>
      </c>
      <c r="L318" s="141" t="s">
        <v>2616</v>
      </c>
      <c r="M318" s="141" t="s">
        <v>20320</v>
      </c>
      <c r="N318" s="141">
        <v>0</v>
      </c>
      <c r="O318" s="141" t="s">
        <v>33</v>
      </c>
      <c r="P318" s="141">
        <v>73818.12</v>
      </c>
      <c r="Q318" s="141">
        <v>4309650</v>
      </c>
      <c r="R318" s="141">
        <v>3323511</v>
      </c>
      <c r="S318" s="141">
        <v>77.12</v>
      </c>
      <c r="T318" s="141">
        <v>0</v>
      </c>
      <c r="U318" s="141">
        <v>0</v>
      </c>
      <c r="V318" s="141" t="s">
        <v>25869</v>
      </c>
      <c r="W318" s="141" t="s">
        <v>25870</v>
      </c>
      <c r="X318" s="141" t="s">
        <v>25871</v>
      </c>
      <c r="Y318" s="141" t="s">
        <v>320</v>
      </c>
      <c r="Z318" s="141" t="str">
        <f t="shared" si="4"/>
        <v>Transcriptome101PE</v>
      </c>
      <c r="AA318" s="143">
        <v>0</v>
      </c>
      <c r="AB318" s="143" t="s">
        <v>30</v>
      </c>
      <c r="AC318" s="156" t="s">
        <v>139</v>
      </c>
      <c r="AD318" s="205"/>
    </row>
    <row r="319" spans="1:30" s="27" customFormat="1" ht="24" customHeight="1">
      <c r="A319" s="139">
        <v>42900</v>
      </c>
      <c r="B319" s="140" t="s">
        <v>25857</v>
      </c>
      <c r="C319" s="141" t="s">
        <v>104</v>
      </c>
      <c r="D319" s="141" t="s">
        <v>31</v>
      </c>
      <c r="E319" s="141" t="s">
        <v>25872</v>
      </c>
      <c r="F319" s="142">
        <v>42897</v>
      </c>
      <c r="G319" s="141" t="s">
        <v>120</v>
      </c>
      <c r="H319" s="141" t="s">
        <v>25834</v>
      </c>
      <c r="I319" s="141">
        <v>8</v>
      </c>
      <c r="J319" s="141" t="s">
        <v>25835</v>
      </c>
      <c r="K319" s="141" t="s">
        <v>28</v>
      </c>
      <c r="L319" s="141" t="s">
        <v>2616</v>
      </c>
      <c r="M319" s="141" t="s">
        <v>20320</v>
      </c>
      <c r="N319" s="141">
        <v>0</v>
      </c>
      <c r="O319" s="141" t="s">
        <v>33</v>
      </c>
      <c r="P319" s="141">
        <v>71589.89</v>
      </c>
      <c r="Q319" s="141">
        <v>4309650</v>
      </c>
      <c r="R319" s="141">
        <v>3243814</v>
      </c>
      <c r="S319" s="141">
        <v>75.27</v>
      </c>
      <c r="T319" s="141">
        <v>0</v>
      </c>
      <c r="U319" s="141">
        <v>0</v>
      </c>
      <c r="V319" s="141" t="s">
        <v>25873</v>
      </c>
      <c r="W319" s="141" t="s">
        <v>25874</v>
      </c>
      <c r="X319" s="141" t="s">
        <v>5231</v>
      </c>
      <c r="Y319" s="141" t="s">
        <v>320</v>
      </c>
      <c r="Z319" s="141" t="str">
        <f t="shared" si="4"/>
        <v>Transcriptome101PE</v>
      </c>
      <c r="AA319" s="143">
        <v>0</v>
      </c>
      <c r="AB319" s="143" t="s">
        <v>30</v>
      </c>
      <c r="AC319" s="156" t="s">
        <v>139</v>
      </c>
      <c r="AD319" s="205"/>
    </row>
    <row r="320" spans="1:30" s="27" customFormat="1" ht="24" customHeight="1">
      <c r="A320" s="133">
        <v>42900</v>
      </c>
      <c r="B320" s="152" t="s">
        <v>25875</v>
      </c>
      <c r="C320" s="153" t="s">
        <v>25876</v>
      </c>
      <c r="D320" s="153" t="s">
        <v>31</v>
      </c>
      <c r="E320" s="153" t="s">
        <v>25877</v>
      </c>
      <c r="F320" s="133">
        <v>42895</v>
      </c>
      <c r="G320" s="153" t="s">
        <v>135</v>
      </c>
      <c r="H320" s="153" t="s">
        <v>25878</v>
      </c>
      <c r="I320" s="153">
        <v>1</v>
      </c>
      <c r="J320" s="153" t="s">
        <v>25835</v>
      </c>
      <c r="K320" s="153" t="s">
        <v>28</v>
      </c>
      <c r="L320" s="153" t="s">
        <v>2973</v>
      </c>
      <c r="M320" s="153" t="s">
        <v>21017</v>
      </c>
      <c r="N320" s="153">
        <v>186</v>
      </c>
      <c r="O320" s="153" t="s">
        <v>41</v>
      </c>
      <c r="P320" s="153">
        <v>108267.02</v>
      </c>
      <c r="Q320" s="153">
        <v>4309650</v>
      </c>
      <c r="R320" s="153">
        <v>3279703</v>
      </c>
      <c r="S320" s="153">
        <v>76.099999999999994</v>
      </c>
      <c r="T320" s="153" t="s">
        <v>25879</v>
      </c>
      <c r="U320" s="153" t="s">
        <v>25880</v>
      </c>
      <c r="V320" s="153" t="s">
        <v>25881</v>
      </c>
      <c r="W320" s="153" t="s">
        <v>25882</v>
      </c>
      <c r="X320" s="153" t="s">
        <v>25883</v>
      </c>
      <c r="Y320" s="147" t="s">
        <v>140</v>
      </c>
      <c r="Z320" s="147" t="str">
        <f t="shared" si="4"/>
        <v>Exome capture151PE</v>
      </c>
      <c r="AA320" s="154">
        <v>0</v>
      </c>
      <c r="AB320" s="155" t="s">
        <v>30</v>
      </c>
      <c r="AC320" s="155" t="s">
        <v>139</v>
      </c>
      <c r="AD320" s="206"/>
    </row>
    <row r="321" spans="1:30" s="27" customFormat="1" ht="24" customHeight="1">
      <c r="A321" s="139">
        <v>42900</v>
      </c>
      <c r="B321" s="140" t="s">
        <v>24558</v>
      </c>
      <c r="C321" s="141" t="s">
        <v>34</v>
      </c>
      <c r="D321" s="141" t="s">
        <v>31</v>
      </c>
      <c r="E321" s="141" t="s">
        <v>25884</v>
      </c>
      <c r="F321" s="142">
        <v>42895</v>
      </c>
      <c r="G321" s="141" t="s">
        <v>135</v>
      </c>
      <c r="H321" s="141" t="s">
        <v>25878</v>
      </c>
      <c r="I321" s="141">
        <v>2</v>
      </c>
      <c r="J321" s="141" t="s">
        <v>25835</v>
      </c>
      <c r="K321" s="141" t="s">
        <v>28</v>
      </c>
      <c r="L321" s="141" t="s">
        <v>2973</v>
      </c>
      <c r="M321" s="141" t="s">
        <v>21017</v>
      </c>
      <c r="N321" s="141">
        <v>181</v>
      </c>
      <c r="O321" s="141" t="s">
        <v>41</v>
      </c>
      <c r="P321" s="141">
        <v>105622.49</v>
      </c>
      <c r="Q321" s="141">
        <v>4309650</v>
      </c>
      <c r="R321" s="141">
        <v>3205816</v>
      </c>
      <c r="S321" s="141">
        <v>74.39</v>
      </c>
      <c r="T321" s="141" t="s">
        <v>25885</v>
      </c>
      <c r="U321" s="141" t="s">
        <v>25886</v>
      </c>
      <c r="V321" s="141" t="s">
        <v>25887</v>
      </c>
      <c r="W321" s="141" t="s">
        <v>25888</v>
      </c>
      <c r="X321" s="141" t="s">
        <v>25889</v>
      </c>
      <c r="Y321" s="141" t="s">
        <v>140</v>
      </c>
      <c r="Z321" s="141" t="str">
        <f t="shared" ref="Z321:Z384" si="5">IF(P321,CONCATENATE(C321,Y321),0)</f>
        <v>Exome capture151PE</v>
      </c>
      <c r="AA321" s="143">
        <v>0</v>
      </c>
      <c r="AB321" s="143" t="s">
        <v>30</v>
      </c>
      <c r="AC321" s="156" t="s">
        <v>139</v>
      </c>
      <c r="AD321" s="205"/>
    </row>
    <row r="322" spans="1:30" s="27" customFormat="1" ht="24" customHeight="1">
      <c r="A322" s="139">
        <v>42900</v>
      </c>
      <c r="B322" s="140" t="s">
        <v>24558</v>
      </c>
      <c r="C322" s="141" t="s">
        <v>6915</v>
      </c>
      <c r="D322" s="141" t="s">
        <v>31</v>
      </c>
      <c r="E322" s="141" t="s">
        <v>25890</v>
      </c>
      <c r="F322" s="142">
        <v>42895</v>
      </c>
      <c r="G322" s="141" t="s">
        <v>135</v>
      </c>
      <c r="H322" s="141" t="s">
        <v>25878</v>
      </c>
      <c r="I322" s="141">
        <v>3</v>
      </c>
      <c r="J322" s="141" t="s">
        <v>7715</v>
      </c>
      <c r="K322" s="141" t="s">
        <v>28</v>
      </c>
      <c r="L322" s="141" t="s">
        <v>2973</v>
      </c>
      <c r="M322" s="141" t="s">
        <v>21017</v>
      </c>
      <c r="N322" s="141">
        <v>170</v>
      </c>
      <c r="O322" s="141" t="s">
        <v>41</v>
      </c>
      <c r="P322" s="141">
        <v>107925.25</v>
      </c>
      <c r="Q322" s="141">
        <v>4309650</v>
      </c>
      <c r="R322" s="141">
        <v>3264373</v>
      </c>
      <c r="S322" s="141">
        <v>75.75</v>
      </c>
      <c r="T322" s="141" t="s">
        <v>25891</v>
      </c>
      <c r="U322" s="141" t="s">
        <v>25892</v>
      </c>
      <c r="V322" s="141" t="s">
        <v>25893</v>
      </c>
      <c r="W322" s="141" t="s">
        <v>25894</v>
      </c>
      <c r="X322" s="141" t="s">
        <v>25895</v>
      </c>
      <c r="Y322" s="141" t="s">
        <v>140</v>
      </c>
      <c r="Z322" s="141" t="str">
        <f t="shared" si="5"/>
        <v>Exome capture151PE</v>
      </c>
      <c r="AA322" s="143">
        <v>0</v>
      </c>
      <c r="AB322" s="143" t="s">
        <v>30</v>
      </c>
      <c r="AC322" s="156" t="s">
        <v>139</v>
      </c>
      <c r="AD322" s="205"/>
    </row>
    <row r="323" spans="1:30" s="27" customFormat="1" ht="24" customHeight="1">
      <c r="A323" s="139">
        <v>42900</v>
      </c>
      <c r="B323" s="140" t="s">
        <v>24558</v>
      </c>
      <c r="C323" s="141" t="s">
        <v>34</v>
      </c>
      <c r="D323" s="141" t="s">
        <v>31</v>
      </c>
      <c r="E323" s="141" t="s">
        <v>25896</v>
      </c>
      <c r="F323" s="142">
        <v>42895</v>
      </c>
      <c r="G323" s="141" t="s">
        <v>135</v>
      </c>
      <c r="H323" s="141" t="s">
        <v>25878</v>
      </c>
      <c r="I323" s="141">
        <v>4</v>
      </c>
      <c r="J323" s="141" t="s">
        <v>7715</v>
      </c>
      <c r="K323" s="141" t="s">
        <v>28</v>
      </c>
      <c r="L323" s="141" t="s">
        <v>2973</v>
      </c>
      <c r="M323" s="141" t="s">
        <v>21017</v>
      </c>
      <c r="N323" s="141">
        <v>182</v>
      </c>
      <c r="O323" s="141" t="s">
        <v>41</v>
      </c>
      <c r="P323" s="141">
        <v>107007.26</v>
      </c>
      <c r="Q323" s="141">
        <v>4309650</v>
      </c>
      <c r="R323" s="141">
        <v>3242046</v>
      </c>
      <c r="S323" s="141">
        <v>75.23</v>
      </c>
      <c r="T323" s="141" t="s">
        <v>25897</v>
      </c>
      <c r="U323" s="141" t="s">
        <v>25898</v>
      </c>
      <c r="V323" s="141" t="s">
        <v>25899</v>
      </c>
      <c r="W323" s="141" t="s">
        <v>25900</v>
      </c>
      <c r="X323" s="141" t="s">
        <v>25901</v>
      </c>
      <c r="Y323" s="141" t="s">
        <v>140</v>
      </c>
      <c r="Z323" s="141" t="str">
        <f t="shared" si="5"/>
        <v>Exome capture151PE</v>
      </c>
      <c r="AA323" s="143">
        <v>0</v>
      </c>
      <c r="AB323" s="143" t="s">
        <v>30</v>
      </c>
      <c r="AC323" s="156" t="s">
        <v>139</v>
      </c>
      <c r="AD323" s="205"/>
    </row>
    <row r="324" spans="1:30" s="27" customFormat="1" ht="24" customHeight="1">
      <c r="A324" s="139">
        <v>42900</v>
      </c>
      <c r="B324" s="140" t="s">
        <v>24558</v>
      </c>
      <c r="C324" s="141" t="s">
        <v>34</v>
      </c>
      <c r="D324" s="141" t="s">
        <v>31</v>
      </c>
      <c r="E324" s="141" t="s">
        <v>25902</v>
      </c>
      <c r="F324" s="142">
        <v>42895</v>
      </c>
      <c r="G324" s="141" t="s">
        <v>135</v>
      </c>
      <c r="H324" s="141" t="s">
        <v>25878</v>
      </c>
      <c r="I324" s="141">
        <v>5</v>
      </c>
      <c r="J324" s="141" t="s">
        <v>7715</v>
      </c>
      <c r="K324" s="141" t="s">
        <v>28</v>
      </c>
      <c r="L324" s="141" t="s">
        <v>2973</v>
      </c>
      <c r="M324" s="141" t="s">
        <v>21009</v>
      </c>
      <c r="N324" s="141">
        <v>178</v>
      </c>
      <c r="O324" s="141" t="s">
        <v>41</v>
      </c>
      <c r="P324" s="141">
        <v>104707.28</v>
      </c>
      <c r="Q324" s="141">
        <v>4309650</v>
      </c>
      <c r="R324" s="141">
        <v>3185628</v>
      </c>
      <c r="S324" s="141">
        <v>73.92</v>
      </c>
      <c r="T324" s="141" t="s">
        <v>25903</v>
      </c>
      <c r="U324" s="141" t="s">
        <v>25904</v>
      </c>
      <c r="V324" s="141" t="s">
        <v>25905</v>
      </c>
      <c r="W324" s="141" t="s">
        <v>25906</v>
      </c>
      <c r="X324" s="141" t="s">
        <v>25907</v>
      </c>
      <c r="Y324" s="141" t="s">
        <v>140</v>
      </c>
      <c r="Z324" s="141" t="str">
        <f t="shared" si="5"/>
        <v>Exome capture151PE</v>
      </c>
      <c r="AA324" s="143">
        <v>0</v>
      </c>
      <c r="AB324" s="143" t="s">
        <v>30</v>
      </c>
      <c r="AC324" s="156" t="s">
        <v>139</v>
      </c>
      <c r="AD324" s="205"/>
    </row>
    <row r="325" spans="1:30" s="27" customFormat="1" ht="24" customHeight="1">
      <c r="A325" s="139">
        <v>42900</v>
      </c>
      <c r="B325" s="140" t="s">
        <v>25908</v>
      </c>
      <c r="C325" s="141" t="s">
        <v>104</v>
      </c>
      <c r="D325" s="141" t="s">
        <v>31</v>
      </c>
      <c r="E325" s="141" t="s">
        <v>25909</v>
      </c>
      <c r="F325" s="142">
        <v>42895</v>
      </c>
      <c r="G325" s="141" t="s">
        <v>135</v>
      </c>
      <c r="H325" s="141" t="s">
        <v>25878</v>
      </c>
      <c r="I325" s="141">
        <v>6</v>
      </c>
      <c r="J325" s="141" t="s">
        <v>7715</v>
      </c>
      <c r="K325" s="141" t="s">
        <v>28</v>
      </c>
      <c r="L325" s="141" t="s">
        <v>2973</v>
      </c>
      <c r="M325" s="141" t="s">
        <v>21017</v>
      </c>
      <c r="N325" s="141">
        <v>0</v>
      </c>
      <c r="O325" s="141" t="s">
        <v>41</v>
      </c>
      <c r="P325" s="141">
        <v>104719.21</v>
      </c>
      <c r="Q325" s="141">
        <v>4309650</v>
      </c>
      <c r="R325" s="141">
        <v>3144117</v>
      </c>
      <c r="S325" s="141">
        <v>72.959999999999994</v>
      </c>
      <c r="T325" s="141">
        <v>0</v>
      </c>
      <c r="U325" s="141">
        <v>0</v>
      </c>
      <c r="V325" s="141" t="s">
        <v>25910</v>
      </c>
      <c r="W325" s="141" t="s">
        <v>25911</v>
      </c>
      <c r="X325" s="141" t="s">
        <v>25912</v>
      </c>
      <c r="Y325" s="141" t="s">
        <v>140</v>
      </c>
      <c r="Z325" s="141" t="str">
        <f t="shared" si="5"/>
        <v>Transcriptome151PE</v>
      </c>
      <c r="AA325" s="143">
        <v>0</v>
      </c>
      <c r="AB325" s="143" t="s">
        <v>30</v>
      </c>
      <c r="AC325" s="156" t="s">
        <v>139</v>
      </c>
      <c r="AD325" s="205"/>
    </row>
    <row r="326" spans="1:30" s="27" customFormat="1" ht="24" customHeight="1">
      <c r="A326" s="139">
        <v>42900</v>
      </c>
      <c r="B326" s="140" t="s">
        <v>25913</v>
      </c>
      <c r="C326" s="141" t="s">
        <v>104</v>
      </c>
      <c r="D326" s="141" t="s">
        <v>31</v>
      </c>
      <c r="E326" s="141" t="s">
        <v>25914</v>
      </c>
      <c r="F326" s="142">
        <v>42895</v>
      </c>
      <c r="G326" s="141" t="s">
        <v>135</v>
      </c>
      <c r="H326" s="141" t="s">
        <v>25878</v>
      </c>
      <c r="I326" s="141">
        <v>7</v>
      </c>
      <c r="J326" s="141" t="s">
        <v>7715</v>
      </c>
      <c r="K326" s="141" t="s">
        <v>28</v>
      </c>
      <c r="L326" s="141" t="s">
        <v>2973</v>
      </c>
      <c r="M326" s="141" t="s">
        <v>21017</v>
      </c>
      <c r="N326" s="141">
        <v>0</v>
      </c>
      <c r="O326" s="141" t="s">
        <v>41</v>
      </c>
      <c r="P326" s="141">
        <v>100786.91</v>
      </c>
      <c r="Q326" s="141">
        <v>4309650</v>
      </c>
      <c r="R326" s="141">
        <v>3039825</v>
      </c>
      <c r="S326" s="141">
        <v>70.540000000000006</v>
      </c>
      <c r="T326" s="141">
        <v>0</v>
      </c>
      <c r="U326" s="141">
        <v>0</v>
      </c>
      <c r="V326" s="141" t="s">
        <v>25915</v>
      </c>
      <c r="W326" s="141" t="s">
        <v>25916</v>
      </c>
      <c r="X326" s="141" t="s">
        <v>25917</v>
      </c>
      <c r="Y326" s="141" t="s">
        <v>140</v>
      </c>
      <c r="Z326" s="141" t="str">
        <f t="shared" si="5"/>
        <v>Transcriptome151PE</v>
      </c>
      <c r="AA326" s="143">
        <v>0</v>
      </c>
      <c r="AB326" s="143" t="s">
        <v>30</v>
      </c>
      <c r="AC326" s="156" t="s">
        <v>139</v>
      </c>
      <c r="AD326" s="205"/>
    </row>
    <row r="327" spans="1:30" s="27" customFormat="1" ht="24" customHeight="1">
      <c r="A327" s="139">
        <v>42900</v>
      </c>
      <c r="B327" s="140" t="s">
        <v>25918</v>
      </c>
      <c r="C327" s="141" t="s">
        <v>104</v>
      </c>
      <c r="D327" s="141" t="s">
        <v>31</v>
      </c>
      <c r="E327" s="141" t="s">
        <v>25919</v>
      </c>
      <c r="F327" s="142">
        <v>42895</v>
      </c>
      <c r="G327" s="141" t="s">
        <v>135</v>
      </c>
      <c r="H327" s="141" t="s">
        <v>25878</v>
      </c>
      <c r="I327" s="141">
        <v>8</v>
      </c>
      <c r="J327" s="141" t="s">
        <v>7715</v>
      </c>
      <c r="K327" s="141" t="s">
        <v>28</v>
      </c>
      <c r="L327" s="141" t="s">
        <v>2973</v>
      </c>
      <c r="M327" s="141" t="s">
        <v>21017</v>
      </c>
      <c r="N327" s="141">
        <v>0</v>
      </c>
      <c r="O327" s="141" t="s">
        <v>41</v>
      </c>
      <c r="P327" s="141">
        <v>105487.38</v>
      </c>
      <c r="Q327" s="141">
        <v>4309650</v>
      </c>
      <c r="R327" s="141">
        <v>3209043</v>
      </c>
      <c r="S327" s="141">
        <v>74.459999999999994</v>
      </c>
      <c r="T327" s="141">
        <v>0</v>
      </c>
      <c r="U327" s="141">
        <v>0</v>
      </c>
      <c r="V327" s="141" t="s">
        <v>25920</v>
      </c>
      <c r="W327" s="141" t="s">
        <v>25921</v>
      </c>
      <c r="X327" s="141" t="s">
        <v>25922</v>
      </c>
      <c r="Y327" s="141" t="s">
        <v>140</v>
      </c>
      <c r="Z327" s="141" t="str">
        <f t="shared" si="5"/>
        <v>Transcriptome151PE</v>
      </c>
      <c r="AA327" s="143">
        <v>0</v>
      </c>
      <c r="AB327" s="143" t="s">
        <v>30</v>
      </c>
      <c r="AC327" s="156" t="s">
        <v>139</v>
      </c>
      <c r="AD327" s="205"/>
    </row>
    <row r="328" spans="1:30" s="247" customFormat="1" ht="24" customHeight="1">
      <c r="A328" s="133">
        <v>42900</v>
      </c>
      <c r="B328" s="134" t="s">
        <v>25984</v>
      </c>
      <c r="C328" s="135">
        <v>0</v>
      </c>
      <c r="D328" s="135" t="s">
        <v>31</v>
      </c>
      <c r="E328" s="135" t="s">
        <v>25983</v>
      </c>
      <c r="F328" s="159">
        <v>42897</v>
      </c>
      <c r="G328" s="135" t="s">
        <v>410</v>
      </c>
      <c r="H328" s="135" t="s">
        <v>25982</v>
      </c>
      <c r="I328" s="135">
        <v>1</v>
      </c>
      <c r="J328" s="147" t="s">
        <v>25981</v>
      </c>
      <c r="K328" s="147" t="s">
        <v>25980</v>
      </c>
      <c r="L328" s="135">
        <v>0</v>
      </c>
      <c r="M328" s="135" t="s">
        <v>25979</v>
      </c>
      <c r="N328" s="135">
        <v>178</v>
      </c>
      <c r="O328" s="135" t="s">
        <v>33</v>
      </c>
      <c r="P328" s="135">
        <v>57580.07</v>
      </c>
      <c r="Q328" s="135">
        <v>4309650</v>
      </c>
      <c r="R328" s="135">
        <v>3179945</v>
      </c>
      <c r="S328" s="135">
        <v>73.790000000000006</v>
      </c>
      <c r="T328" s="135" t="s">
        <v>25978</v>
      </c>
      <c r="U328" s="135" t="s">
        <v>25977</v>
      </c>
      <c r="V328" s="135" t="s">
        <v>25976</v>
      </c>
      <c r="W328" s="135" t="s">
        <v>25975</v>
      </c>
      <c r="X328" s="135" t="s">
        <v>25974</v>
      </c>
      <c r="Y328" s="147" t="s">
        <v>320</v>
      </c>
      <c r="Z328" s="147" t="str">
        <f t="shared" si="5"/>
        <v>0101PE</v>
      </c>
      <c r="AA328" s="137">
        <v>0.125</v>
      </c>
      <c r="AB328" s="294" t="s">
        <v>30</v>
      </c>
      <c r="AC328" s="154" t="s">
        <v>3343</v>
      </c>
      <c r="AD328" s="155"/>
    </row>
    <row r="329" spans="1:30" s="247" customFormat="1" ht="24" customHeight="1">
      <c r="A329" s="139">
        <v>42900</v>
      </c>
      <c r="B329" s="140" t="s">
        <v>25973</v>
      </c>
      <c r="C329" s="141">
        <v>0</v>
      </c>
      <c r="D329" s="141" t="s">
        <v>31</v>
      </c>
      <c r="E329" s="141" t="s">
        <v>25972</v>
      </c>
      <c r="F329" s="151">
        <v>42897</v>
      </c>
      <c r="G329" s="141" t="s">
        <v>410</v>
      </c>
      <c r="H329" s="141" t="s">
        <v>25943</v>
      </c>
      <c r="I329" s="141">
        <v>2</v>
      </c>
      <c r="J329" s="144" t="s">
        <v>25971</v>
      </c>
      <c r="K329" s="144" t="s">
        <v>25931</v>
      </c>
      <c r="L329" s="141">
        <v>0</v>
      </c>
      <c r="M329" s="141" t="s">
        <v>25970</v>
      </c>
      <c r="N329" s="141">
        <v>0</v>
      </c>
      <c r="O329" s="141" t="s">
        <v>33</v>
      </c>
      <c r="P329" s="141">
        <v>69209.89</v>
      </c>
      <c r="Q329" s="141">
        <v>4309650</v>
      </c>
      <c r="R329" s="141">
        <v>3468508</v>
      </c>
      <c r="S329" s="141">
        <v>80.48</v>
      </c>
      <c r="T329" s="141">
        <v>0</v>
      </c>
      <c r="U329" s="141">
        <v>0</v>
      </c>
      <c r="V329" s="141" t="s">
        <v>25969</v>
      </c>
      <c r="W329" s="141" t="s">
        <v>25968</v>
      </c>
      <c r="X329" s="141" t="s">
        <v>25967</v>
      </c>
      <c r="Y329" s="141" t="s">
        <v>320</v>
      </c>
      <c r="Z329" s="141" t="str">
        <f t="shared" si="5"/>
        <v>0101PE</v>
      </c>
      <c r="AA329" s="143">
        <v>6.6666666666666666E-2</v>
      </c>
      <c r="AB329" s="143" t="s">
        <v>30</v>
      </c>
      <c r="AC329" s="143" t="s">
        <v>3343</v>
      </c>
      <c r="AD329" s="143"/>
    </row>
    <row r="330" spans="1:30" s="247" customFormat="1" ht="24" customHeight="1">
      <c r="A330" s="139">
        <v>42900</v>
      </c>
      <c r="B330" s="140" t="s">
        <v>25966</v>
      </c>
      <c r="C330" s="141">
        <v>0</v>
      </c>
      <c r="D330" s="141" t="s">
        <v>31</v>
      </c>
      <c r="E330" s="141" t="s">
        <v>25963</v>
      </c>
      <c r="F330" s="151">
        <v>42897</v>
      </c>
      <c r="G330" s="141" t="s">
        <v>410</v>
      </c>
      <c r="H330" s="141" t="s">
        <v>25943</v>
      </c>
      <c r="I330" s="141">
        <v>3</v>
      </c>
      <c r="J330" s="141" t="s">
        <v>32</v>
      </c>
      <c r="K330" s="141" t="s">
        <v>28</v>
      </c>
      <c r="L330" s="141">
        <v>0</v>
      </c>
      <c r="M330" s="141" t="s">
        <v>25942</v>
      </c>
      <c r="N330" s="141">
        <v>0</v>
      </c>
      <c r="O330" s="141" t="s">
        <v>33</v>
      </c>
      <c r="P330" s="141">
        <v>80839.66</v>
      </c>
      <c r="Q330" s="141">
        <v>4309650</v>
      </c>
      <c r="R330" s="141">
        <v>3677515</v>
      </c>
      <c r="S330" s="141">
        <v>85.33</v>
      </c>
      <c r="T330" s="141">
        <v>0</v>
      </c>
      <c r="U330" s="141">
        <v>0</v>
      </c>
      <c r="V330" s="141" t="s">
        <v>22867</v>
      </c>
      <c r="W330" s="141" t="s">
        <v>25451</v>
      </c>
      <c r="X330" s="141" t="s">
        <v>25965</v>
      </c>
      <c r="Y330" s="141" t="s">
        <v>320</v>
      </c>
      <c r="Z330" s="141" t="str">
        <f t="shared" si="5"/>
        <v>0101PE</v>
      </c>
      <c r="AA330" s="143">
        <v>0</v>
      </c>
      <c r="AB330" s="143" t="s">
        <v>30</v>
      </c>
      <c r="AC330" s="143" t="s">
        <v>3343</v>
      </c>
      <c r="AD330" s="143"/>
    </row>
    <row r="331" spans="1:30" s="247" customFormat="1" ht="24" customHeight="1">
      <c r="A331" s="139">
        <v>42900</v>
      </c>
      <c r="B331" s="140" t="s">
        <v>25964</v>
      </c>
      <c r="C331" s="141">
        <v>0</v>
      </c>
      <c r="D331" s="141" t="s">
        <v>31</v>
      </c>
      <c r="E331" s="141" t="s">
        <v>25963</v>
      </c>
      <c r="F331" s="151">
        <v>42897</v>
      </c>
      <c r="G331" s="141" t="s">
        <v>410</v>
      </c>
      <c r="H331" s="141" t="s">
        <v>25943</v>
      </c>
      <c r="I331" s="141">
        <v>4</v>
      </c>
      <c r="J331" s="141" t="s">
        <v>32</v>
      </c>
      <c r="K331" s="141" t="s">
        <v>28</v>
      </c>
      <c r="L331" s="141">
        <v>0</v>
      </c>
      <c r="M331" s="141" t="s">
        <v>25942</v>
      </c>
      <c r="N331" s="141">
        <v>0</v>
      </c>
      <c r="O331" s="141" t="s">
        <v>33</v>
      </c>
      <c r="P331" s="141">
        <v>80360.92</v>
      </c>
      <c r="Q331" s="141">
        <v>4309650</v>
      </c>
      <c r="R331" s="141">
        <v>3655166</v>
      </c>
      <c r="S331" s="141">
        <v>84.81</v>
      </c>
      <c r="T331" s="141">
        <v>0</v>
      </c>
      <c r="U331" s="141">
        <v>0</v>
      </c>
      <c r="V331" s="141" t="s">
        <v>25962</v>
      </c>
      <c r="W331" s="141" t="s">
        <v>10287</v>
      </c>
      <c r="X331" s="141" t="s">
        <v>25961</v>
      </c>
      <c r="Y331" s="141" t="s">
        <v>320</v>
      </c>
      <c r="Z331" s="141" t="str">
        <f t="shared" si="5"/>
        <v>0101PE</v>
      </c>
      <c r="AA331" s="143">
        <v>0</v>
      </c>
      <c r="AB331" s="143" t="s">
        <v>30</v>
      </c>
      <c r="AC331" s="143" t="s">
        <v>3343</v>
      </c>
      <c r="AD331" s="143"/>
    </row>
    <row r="332" spans="1:30" s="247" customFormat="1" ht="24" customHeight="1">
      <c r="A332" s="139">
        <v>42900</v>
      </c>
      <c r="B332" s="140" t="s">
        <v>25960</v>
      </c>
      <c r="C332" s="141" t="s">
        <v>25959</v>
      </c>
      <c r="D332" s="141" t="s">
        <v>31</v>
      </c>
      <c r="E332" s="141" t="s">
        <v>25958</v>
      </c>
      <c r="F332" s="151">
        <v>42897</v>
      </c>
      <c r="G332" s="141" t="s">
        <v>410</v>
      </c>
      <c r="H332" s="141" t="s">
        <v>25943</v>
      </c>
      <c r="I332" s="141">
        <v>5</v>
      </c>
      <c r="J332" s="141" t="s">
        <v>32</v>
      </c>
      <c r="K332" s="141" t="s">
        <v>28</v>
      </c>
      <c r="L332" s="141">
        <v>0</v>
      </c>
      <c r="M332" s="141" t="s">
        <v>25957</v>
      </c>
      <c r="N332" s="141">
        <v>0</v>
      </c>
      <c r="O332" s="141" t="s">
        <v>33</v>
      </c>
      <c r="P332" s="141">
        <v>73867.69</v>
      </c>
      <c r="Q332" s="141">
        <v>4309650</v>
      </c>
      <c r="R332" s="141">
        <v>3412823</v>
      </c>
      <c r="S332" s="141">
        <v>79.19</v>
      </c>
      <c r="T332" s="141">
        <v>0</v>
      </c>
      <c r="U332" s="141">
        <v>0</v>
      </c>
      <c r="V332" s="141" t="s">
        <v>25956</v>
      </c>
      <c r="W332" s="141" t="s">
        <v>25955</v>
      </c>
      <c r="X332" s="141" t="s">
        <v>25954</v>
      </c>
      <c r="Y332" s="141" t="s">
        <v>320</v>
      </c>
      <c r="Z332" s="141" t="str">
        <f t="shared" si="5"/>
        <v>Re-sequencing101PE</v>
      </c>
      <c r="AA332" s="143">
        <v>0</v>
      </c>
      <c r="AB332" s="143" t="s">
        <v>30</v>
      </c>
      <c r="AC332" s="143" t="s">
        <v>3343</v>
      </c>
      <c r="AD332" s="143"/>
    </row>
    <row r="333" spans="1:30" s="247" customFormat="1" ht="24" customHeight="1">
      <c r="A333" s="139">
        <v>42900</v>
      </c>
      <c r="B333" s="140" t="s">
        <v>25953</v>
      </c>
      <c r="C333" s="141" t="s">
        <v>4686</v>
      </c>
      <c r="D333" s="141" t="s">
        <v>31</v>
      </c>
      <c r="E333" s="141" t="s">
        <v>25952</v>
      </c>
      <c r="F333" s="151">
        <v>42897</v>
      </c>
      <c r="G333" s="141" t="s">
        <v>410</v>
      </c>
      <c r="H333" s="141" t="s">
        <v>25943</v>
      </c>
      <c r="I333" s="141">
        <v>6</v>
      </c>
      <c r="J333" s="141" t="s">
        <v>32</v>
      </c>
      <c r="K333" s="141" t="s">
        <v>28</v>
      </c>
      <c r="L333" s="141">
        <v>0</v>
      </c>
      <c r="M333" s="141" t="s">
        <v>25942</v>
      </c>
      <c r="N333" s="141">
        <v>0</v>
      </c>
      <c r="O333" s="141" t="s">
        <v>33</v>
      </c>
      <c r="P333" s="141">
        <v>76737.95</v>
      </c>
      <c r="Q333" s="141">
        <v>4309650</v>
      </c>
      <c r="R333" s="141">
        <v>3634138</v>
      </c>
      <c r="S333" s="141">
        <v>84.33</v>
      </c>
      <c r="T333" s="141">
        <v>0</v>
      </c>
      <c r="U333" s="141">
        <v>0</v>
      </c>
      <c r="V333" s="141" t="s">
        <v>10049</v>
      </c>
      <c r="W333" s="141" t="s">
        <v>19394</v>
      </c>
      <c r="X333" s="141" t="s">
        <v>25951</v>
      </c>
      <c r="Y333" s="141" t="s">
        <v>320</v>
      </c>
      <c r="Z333" s="141" t="str">
        <f t="shared" si="5"/>
        <v>Transcriptome101PE</v>
      </c>
      <c r="AA333" s="143">
        <v>0</v>
      </c>
      <c r="AB333" s="143" t="s">
        <v>30</v>
      </c>
      <c r="AC333" s="143" t="s">
        <v>3343</v>
      </c>
      <c r="AD333" s="143"/>
    </row>
    <row r="334" spans="1:30" s="247" customFormat="1" ht="24" customHeight="1">
      <c r="A334" s="139">
        <v>42900</v>
      </c>
      <c r="B334" s="140" t="s">
        <v>25950</v>
      </c>
      <c r="C334" s="141" t="s">
        <v>4686</v>
      </c>
      <c r="D334" s="141" t="s">
        <v>31</v>
      </c>
      <c r="E334" s="141" t="s">
        <v>25949</v>
      </c>
      <c r="F334" s="151">
        <v>42897</v>
      </c>
      <c r="G334" s="141" t="s">
        <v>410</v>
      </c>
      <c r="H334" s="141" t="s">
        <v>25943</v>
      </c>
      <c r="I334" s="141">
        <v>7</v>
      </c>
      <c r="J334" s="141" t="s">
        <v>32</v>
      </c>
      <c r="K334" s="141" t="s">
        <v>28</v>
      </c>
      <c r="L334" s="141">
        <v>0</v>
      </c>
      <c r="M334" s="141" t="s">
        <v>25942</v>
      </c>
      <c r="N334" s="141">
        <v>0</v>
      </c>
      <c r="O334" s="141" t="s">
        <v>33</v>
      </c>
      <c r="P334" s="141">
        <v>75628.38</v>
      </c>
      <c r="Q334" s="141">
        <v>4309650</v>
      </c>
      <c r="R334" s="141">
        <v>3571043</v>
      </c>
      <c r="S334" s="141">
        <v>82.86</v>
      </c>
      <c r="T334" s="141">
        <v>0</v>
      </c>
      <c r="U334" s="141">
        <v>0</v>
      </c>
      <c r="V334" s="141" t="s">
        <v>25948</v>
      </c>
      <c r="W334" s="141" t="s">
        <v>25947</v>
      </c>
      <c r="X334" s="141" t="s">
        <v>25946</v>
      </c>
      <c r="Y334" s="141" t="s">
        <v>320</v>
      </c>
      <c r="Z334" s="141" t="str">
        <f t="shared" si="5"/>
        <v>Transcriptome101PE</v>
      </c>
      <c r="AA334" s="143">
        <v>0</v>
      </c>
      <c r="AB334" s="143" t="s">
        <v>30</v>
      </c>
      <c r="AC334" s="143" t="s">
        <v>3343</v>
      </c>
      <c r="AD334" s="143"/>
    </row>
    <row r="335" spans="1:30" s="247" customFormat="1" ht="24" customHeight="1">
      <c r="A335" s="139">
        <v>42900</v>
      </c>
      <c r="B335" s="140" t="s">
        <v>25945</v>
      </c>
      <c r="C335" s="141">
        <v>0</v>
      </c>
      <c r="D335" s="141" t="s">
        <v>31</v>
      </c>
      <c r="E335" s="141" t="s">
        <v>25944</v>
      </c>
      <c r="F335" s="151">
        <v>42897</v>
      </c>
      <c r="G335" s="141" t="s">
        <v>410</v>
      </c>
      <c r="H335" s="141" t="s">
        <v>25943</v>
      </c>
      <c r="I335" s="141">
        <v>8</v>
      </c>
      <c r="J335" s="141" t="s">
        <v>32</v>
      </c>
      <c r="K335" s="141" t="s">
        <v>28</v>
      </c>
      <c r="L335" s="141">
        <v>0</v>
      </c>
      <c r="M335" s="141" t="s">
        <v>25942</v>
      </c>
      <c r="N335" s="141">
        <v>0</v>
      </c>
      <c r="O335" s="141" t="s">
        <v>33</v>
      </c>
      <c r="P335" s="141">
        <v>68502.98</v>
      </c>
      <c r="Q335" s="141">
        <v>4309650</v>
      </c>
      <c r="R335" s="141">
        <v>3187634</v>
      </c>
      <c r="S335" s="141">
        <v>73.97</v>
      </c>
      <c r="T335" s="141">
        <v>0</v>
      </c>
      <c r="U335" s="141">
        <v>0</v>
      </c>
      <c r="V335" s="141" t="s">
        <v>25941</v>
      </c>
      <c r="W335" s="141" t="s">
        <v>25940</v>
      </c>
      <c r="X335" s="141" t="s">
        <v>25939</v>
      </c>
      <c r="Y335" s="141" t="s">
        <v>320</v>
      </c>
      <c r="Z335" s="141" t="str">
        <f t="shared" si="5"/>
        <v>0101PE</v>
      </c>
      <c r="AA335" s="143">
        <v>0</v>
      </c>
      <c r="AB335" s="143" t="s">
        <v>30</v>
      </c>
      <c r="AC335" s="143" t="s">
        <v>3343</v>
      </c>
      <c r="AD335" s="143"/>
    </row>
    <row r="336" spans="1:30" s="247" customFormat="1" ht="24" customHeight="1">
      <c r="A336" s="133">
        <v>42900</v>
      </c>
      <c r="B336" s="134" t="s">
        <v>16925</v>
      </c>
      <c r="C336" s="135" t="s">
        <v>25938</v>
      </c>
      <c r="D336" s="135" t="s">
        <v>31</v>
      </c>
      <c r="E336" s="135" t="s">
        <v>25937</v>
      </c>
      <c r="F336" s="159">
        <v>42899</v>
      </c>
      <c r="G336" s="135" t="s">
        <v>40</v>
      </c>
      <c r="H336" s="135" t="s">
        <v>25936</v>
      </c>
      <c r="I336" s="135">
        <v>1</v>
      </c>
      <c r="J336" s="135" t="s">
        <v>32</v>
      </c>
      <c r="K336" s="135" t="s">
        <v>28</v>
      </c>
      <c r="L336" s="135">
        <v>0</v>
      </c>
      <c r="M336" s="135"/>
      <c r="N336" s="135">
        <v>0</v>
      </c>
      <c r="O336" s="135">
        <v>90</v>
      </c>
      <c r="P336" s="135">
        <v>10375.11</v>
      </c>
      <c r="Q336" s="135">
        <v>2152147</v>
      </c>
      <c r="R336" s="135">
        <v>1969278</v>
      </c>
      <c r="S336" s="135">
        <v>91.5</v>
      </c>
      <c r="T336" s="135">
        <v>7.11</v>
      </c>
      <c r="U336" s="135">
        <v>8.0399999999999991</v>
      </c>
      <c r="V336" s="135">
        <v>32.44</v>
      </c>
      <c r="W336" s="135">
        <v>97.01</v>
      </c>
      <c r="X336" s="135">
        <v>94.85</v>
      </c>
      <c r="Y336" s="147" t="s">
        <v>14316</v>
      </c>
      <c r="Z336" s="187" t="str">
        <f t="shared" si="5"/>
        <v>Re-sequencing91SE</v>
      </c>
      <c r="AA336" s="137">
        <v>0</v>
      </c>
      <c r="AB336" s="294" t="s">
        <v>13904</v>
      </c>
      <c r="AC336" s="154" t="s">
        <v>3343</v>
      </c>
      <c r="AD336" s="155"/>
    </row>
    <row r="337" spans="1:30" s="247" customFormat="1" ht="24" customHeight="1">
      <c r="A337" s="139">
        <v>42900</v>
      </c>
      <c r="B337" s="140" t="s">
        <v>16922</v>
      </c>
      <c r="C337" s="141" t="s">
        <v>4732</v>
      </c>
      <c r="D337" s="141" t="s">
        <v>31</v>
      </c>
      <c r="E337" s="141" t="s">
        <v>25935</v>
      </c>
      <c r="F337" s="151">
        <v>42899</v>
      </c>
      <c r="G337" s="141" t="s">
        <v>40</v>
      </c>
      <c r="H337" s="141" t="s">
        <v>25934</v>
      </c>
      <c r="I337" s="141">
        <v>2</v>
      </c>
      <c r="J337" s="141" t="s">
        <v>32</v>
      </c>
      <c r="K337" s="141" t="s">
        <v>28</v>
      </c>
      <c r="L337" s="141">
        <v>0</v>
      </c>
      <c r="M337" s="141"/>
      <c r="N337" s="141">
        <v>0</v>
      </c>
      <c r="O337" s="141">
        <v>90</v>
      </c>
      <c r="P337" s="141">
        <v>9485.36</v>
      </c>
      <c r="Q337" s="141">
        <v>1942377</v>
      </c>
      <c r="R337" s="141">
        <v>1791526</v>
      </c>
      <c r="S337" s="141">
        <v>92.2</v>
      </c>
      <c r="T337" s="141">
        <v>8.18</v>
      </c>
      <c r="U337" s="141">
        <v>10.6</v>
      </c>
      <c r="V337" s="141">
        <v>32.6</v>
      </c>
      <c r="W337" s="141">
        <v>97.03</v>
      </c>
      <c r="X337" s="141">
        <v>95.02</v>
      </c>
      <c r="Y337" s="141" t="s">
        <v>14316</v>
      </c>
      <c r="Z337" s="188" t="str">
        <f t="shared" si="5"/>
        <v>Re-sequencing91SE</v>
      </c>
      <c r="AA337" s="143">
        <v>0</v>
      </c>
      <c r="AB337" s="143" t="s">
        <v>13904</v>
      </c>
      <c r="AC337" s="143" t="s">
        <v>3343</v>
      </c>
      <c r="AD337" s="143"/>
    </row>
    <row r="338" spans="1:30" ht="24" customHeight="1">
      <c r="A338" s="219">
        <v>42902</v>
      </c>
      <c r="B338" s="218" t="s">
        <v>26328</v>
      </c>
      <c r="C338" s="147">
        <v>0</v>
      </c>
      <c r="D338" s="147" t="s">
        <v>3063</v>
      </c>
      <c r="E338" s="219" t="s">
        <v>26333</v>
      </c>
      <c r="F338" s="219">
        <v>42900</v>
      </c>
      <c r="G338" s="135" t="s">
        <v>6941</v>
      </c>
      <c r="H338" s="147" t="s">
        <v>26326</v>
      </c>
      <c r="I338" s="147">
        <v>1</v>
      </c>
      <c r="J338" s="215" t="s">
        <v>3576</v>
      </c>
      <c r="K338" s="219" t="s">
        <v>26332</v>
      </c>
      <c r="L338" s="216" t="s">
        <v>350</v>
      </c>
      <c r="M338" s="219"/>
      <c r="N338" s="215">
        <v>0</v>
      </c>
      <c r="O338" s="135" t="s">
        <v>33</v>
      </c>
      <c r="P338" s="215">
        <v>35938.43</v>
      </c>
      <c r="Q338" s="215">
        <v>3066166</v>
      </c>
      <c r="R338" s="135">
        <v>2908457</v>
      </c>
      <c r="S338" s="135">
        <v>95</v>
      </c>
      <c r="T338" s="215">
        <v>0</v>
      </c>
      <c r="U338" s="215">
        <v>0</v>
      </c>
      <c r="V338" s="215" t="s">
        <v>26331</v>
      </c>
      <c r="W338" s="135" t="s">
        <v>26330</v>
      </c>
      <c r="X338" s="219" t="s">
        <v>26329</v>
      </c>
      <c r="Y338" s="147" t="s">
        <v>320</v>
      </c>
      <c r="Z338" s="147" t="str">
        <f t="shared" si="5"/>
        <v>0101PE</v>
      </c>
      <c r="AA338" s="261">
        <v>6.0606060606060608E-2</v>
      </c>
      <c r="AB338" s="213" t="s">
        <v>2544</v>
      </c>
      <c r="AC338" s="213" t="s">
        <v>16125</v>
      </c>
      <c r="AD338" s="218"/>
    </row>
    <row r="339" spans="1:30" ht="24" customHeight="1">
      <c r="A339" s="211">
        <v>42902</v>
      </c>
      <c r="B339" s="210" t="s">
        <v>26328</v>
      </c>
      <c r="C339" s="141">
        <v>0</v>
      </c>
      <c r="D339" s="141" t="s">
        <v>3063</v>
      </c>
      <c r="E339" s="210" t="s">
        <v>26327</v>
      </c>
      <c r="F339" s="151">
        <v>42900</v>
      </c>
      <c r="G339" s="141" t="s">
        <v>3122</v>
      </c>
      <c r="H339" s="208" t="s">
        <v>26326</v>
      </c>
      <c r="I339" s="141">
        <v>2</v>
      </c>
      <c r="J339" s="220" t="s">
        <v>3576</v>
      </c>
      <c r="K339" s="267" t="s">
        <v>26325</v>
      </c>
      <c r="L339" s="208" t="s">
        <v>350</v>
      </c>
      <c r="M339" s="141"/>
      <c r="N339" s="208">
        <v>0</v>
      </c>
      <c r="O339" s="141" t="s">
        <v>33</v>
      </c>
      <c r="P339" s="141">
        <v>35284.86</v>
      </c>
      <c r="Q339" s="141">
        <v>3004349</v>
      </c>
      <c r="R339" s="141">
        <v>2855776</v>
      </c>
      <c r="S339" s="208">
        <v>95.2</v>
      </c>
      <c r="T339" s="208">
        <v>0</v>
      </c>
      <c r="U339" s="208">
        <v>0</v>
      </c>
      <c r="V339" s="141" t="s">
        <v>26324</v>
      </c>
      <c r="W339" s="141" t="s">
        <v>26208</v>
      </c>
      <c r="X339" s="208" t="s">
        <v>26323</v>
      </c>
      <c r="Y339" s="141" t="s">
        <v>320</v>
      </c>
      <c r="Z339" s="141" t="str">
        <f t="shared" si="5"/>
        <v>0101PE</v>
      </c>
      <c r="AA339" s="260">
        <v>6.0606060606060608E-2</v>
      </c>
      <c r="AB339" s="207" t="s">
        <v>2544</v>
      </c>
      <c r="AC339" s="207" t="s">
        <v>16125</v>
      </c>
      <c r="AD339" s="141"/>
    </row>
    <row r="340" spans="1:30" ht="24" customHeight="1">
      <c r="A340" s="219">
        <v>42902</v>
      </c>
      <c r="B340" s="218" t="s">
        <v>5062</v>
      </c>
      <c r="C340" s="147">
        <v>0</v>
      </c>
      <c r="D340" s="147" t="s">
        <v>3063</v>
      </c>
      <c r="E340" s="219" t="s">
        <v>26319</v>
      </c>
      <c r="F340" s="219">
        <v>42900</v>
      </c>
      <c r="G340" s="135" t="s">
        <v>6986</v>
      </c>
      <c r="H340" s="147" t="s">
        <v>26318</v>
      </c>
      <c r="I340" s="147">
        <v>1</v>
      </c>
      <c r="J340" s="215" t="s">
        <v>3576</v>
      </c>
      <c r="K340" s="219" t="s">
        <v>26317</v>
      </c>
      <c r="L340" s="216" t="s">
        <v>350</v>
      </c>
      <c r="M340" s="219"/>
      <c r="N340" s="215">
        <v>0</v>
      </c>
      <c r="O340" s="135" t="s">
        <v>29</v>
      </c>
      <c r="P340" s="215">
        <v>32585.43</v>
      </c>
      <c r="Q340" s="215">
        <v>3596021</v>
      </c>
      <c r="R340" s="135">
        <v>2974869</v>
      </c>
      <c r="S340" s="135">
        <v>82.9</v>
      </c>
      <c r="T340" s="215">
        <v>0</v>
      </c>
      <c r="U340" s="215">
        <v>0</v>
      </c>
      <c r="V340" s="215" t="s">
        <v>26322</v>
      </c>
      <c r="W340" s="135" t="s">
        <v>26321</v>
      </c>
      <c r="X340" s="219" t="s">
        <v>26320</v>
      </c>
      <c r="Y340" s="147" t="s">
        <v>143</v>
      </c>
      <c r="Z340" s="147" t="str">
        <f t="shared" si="5"/>
        <v>091PE</v>
      </c>
      <c r="AA340" s="261">
        <v>0.19444444444444445</v>
      </c>
      <c r="AB340" s="213" t="s">
        <v>2544</v>
      </c>
      <c r="AC340" s="213" t="s">
        <v>16125</v>
      </c>
      <c r="AD340" s="218"/>
    </row>
    <row r="341" spans="1:30" ht="24" customHeight="1">
      <c r="A341" s="211">
        <v>42902</v>
      </c>
      <c r="B341" s="210" t="s">
        <v>5062</v>
      </c>
      <c r="C341" s="141">
        <v>0</v>
      </c>
      <c r="D341" s="141" t="s">
        <v>3063</v>
      </c>
      <c r="E341" s="210" t="s">
        <v>26319</v>
      </c>
      <c r="F341" s="151">
        <v>42900</v>
      </c>
      <c r="G341" s="141" t="s">
        <v>3074</v>
      </c>
      <c r="H341" s="208" t="s">
        <v>26318</v>
      </c>
      <c r="I341" s="141">
        <v>2</v>
      </c>
      <c r="J341" s="220" t="s">
        <v>3576</v>
      </c>
      <c r="K341" s="267" t="s">
        <v>26317</v>
      </c>
      <c r="L341" s="208" t="s">
        <v>350</v>
      </c>
      <c r="M341" s="141"/>
      <c r="N341" s="208">
        <v>0</v>
      </c>
      <c r="O341" s="141" t="s">
        <v>29</v>
      </c>
      <c r="P341" s="141">
        <v>32468.799999999999</v>
      </c>
      <c r="Q341" s="141">
        <v>3613266</v>
      </c>
      <c r="R341" s="141">
        <v>2958324</v>
      </c>
      <c r="S341" s="208">
        <v>81.900000000000006</v>
      </c>
      <c r="T341" s="208">
        <v>0</v>
      </c>
      <c r="U341" s="208">
        <v>0</v>
      </c>
      <c r="V341" s="141" t="s">
        <v>26316</v>
      </c>
      <c r="W341" s="141" t="s">
        <v>26315</v>
      </c>
      <c r="X341" s="208" t="s">
        <v>26314</v>
      </c>
      <c r="Y341" s="141" t="s">
        <v>143</v>
      </c>
      <c r="Z341" s="141" t="str">
        <f t="shared" si="5"/>
        <v>091PE</v>
      </c>
      <c r="AA341" s="260">
        <v>0.19444444444444445</v>
      </c>
      <c r="AB341" s="207" t="s">
        <v>2544</v>
      </c>
      <c r="AC341" s="207" t="s">
        <v>16125</v>
      </c>
      <c r="AD341" s="141"/>
    </row>
    <row r="342" spans="1:30" ht="24" customHeight="1">
      <c r="A342" s="219">
        <v>42902</v>
      </c>
      <c r="B342" s="218" t="s">
        <v>26309</v>
      </c>
      <c r="C342" s="147">
        <v>0</v>
      </c>
      <c r="D342" s="147" t="s">
        <v>3063</v>
      </c>
      <c r="E342" s="219" t="s">
        <v>26313</v>
      </c>
      <c r="F342" s="219">
        <v>42900</v>
      </c>
      <c r="G342" s="135" t="s">
        <v>6962</v>
      </c>
      <c r="H342" s="147" t="s">
        <v>26307</v>
      </c>
      <c r="I342" s="147">
        <v>1</v>
      </c>
      <c r="J342" s="215" t="s">
        <v>2392</v>
      </c>
      <c r="K342" s="219" t="s">
        <v>19023</v>
      </c>
      <c r="L342" s="216" t="s">
        <v>350</v>
      </c>
      <c r="M342" s="219"/>
      <c r="N342" s="215">
        <v>0</v>
      </c>
      <c r="O342" s="135" t="s">
        <v>33</v>
      </c>
      <c r="P342" s="215">
        <v>33699.800000000003</v>
      </c>
      <c r="Q342" s="215">
        <v>2928391</v>
      </c>
      <c r="R342" s="135">
        <v>2763341</v>
      </c>
      <c r="S342" s="135">
        <v>94.4</v>
      </c>
      <c r="T342" s="215">
        <v>0</v>
      </c>
      <c r="U342" s="215">
        <v>0</v>
      </c>
      <c r="V342" s="215" t="s">
        <v>26312</v>
      </c>
      <c r="W342" s="135" t="s">
        <v>26311</v>
      </c>
      <c r="X342" s="219" t="s">
        <v>26310</v>
      </c>
      <c r="Y342" s="147" t="s">
        <v>320</v>
      </c>
      <c r="Z342" s="147" t="str">
        <f t="shared" si="5"/>
        <v>0101PE</v>
      </c>
      <c r="AA342" s="261">
        <v>0</v>
      </c>
      <c r="AB342" s="213" t="s">
        <v>2544</v>
      </c>
      <c r="AC342" s="213" t="s">
        <v>16125</v>
      </c>
      <c r="AD342" s="218"/>
    </row>
    <row r="343" spans="1:30" ht="24" customHeight="1">
      <c r="A343" s="211">
        <v>42902</v>
      </c>
      <c r="B343" s="210" t="s">
        <v>26309</v>
      </c>
      <c r="C343" s="141">
        <v>0</v>
      </c>
      <c r="D343" s="141" t="s">
        <v>3063</v>
      </c>
      <c r="E343" s="210" t="s">
        <v>26308</v>
      </c>
      <c r="F343" s="151">
        <v>42900</v>
      </c>
      <c r="G343" s="141" t="s">
        <v>3104</v>
      </c>
      <c r="H343" s="208" t="s">
        <v>26307</v>
      </c>
      <c r="I343" s="141">
        <v>2</v>
      </c>
      <c r="J343" s="208" t="s">
        <v>2392</v>
      </c>
      <c r="K343" s="264" t="s">
        <v>19023</v>
      </c>
      <c r="L343" s="208" t="s">
        <v>350</v>
      </c>
      <c r="M343" s="141"/>
      <c r="N343" s="208">
        <v>0</v>
      </c>
      <c r="O343" s="141" t="s">
        <v>33</v>
      </c>
      <c r="P343" s="141">
        <v>34402.410000000003</v>
      </c>
      <c r="Q343" s="141">
        <v>3000998</v>
      </c>
      <c r="R343" s="141">
        <v>2819964</v>
      </c>
      <c r="S343" s="208">
        <v>94</v>
      </c>
      <c r="T343" s="208">
        <v>0</v>
      </c>
      <c r="U343" s="208">
        <v>0</v>
      </c>
      <c r="V343" s="141" t="s">
        <v>26306</v>
      </c>
      <c r="W343" s="141" t="s">
        <v>24269</v>
      </c>
      <c r="X343" s="208" t="s">
        <v>26305</v>
      </c>
      <c r="Y343" s="141" t="s">
        <v>320</v>
      </c>
      <c r="Z343" s="141" t="str">
        <f t="shared" si="5"/>
        <v>0101PE</v>
      </c>
      <c r="AA343" s="260">
        <v>0</v>
      </c>
      <c r="AB343" s="207" t="s">
        <v>2544</v>
      </c>
      <c r="AC343" s="207" t="s">
        <v>16125</v>
      </c>
      <c r="AD343" s="141"/>
    </row>
    <row r="344" spans="1:30" ht="24" customHeight="1">
      <c r="A344" s="219">
        <v>42902</v>
      </c>
      <c r="B344" s="218" t="s">
        <v>26304</v>
      </c>
      <c r="C344" s="147">
        <v>0</v>
      </c>
      <c r="D344" s="147" t="s">
        <v>3063</v>
      </c>
      <c r="E344" s="219" t="s">
        <v>26303</v>
      </c>
      <c r="F344" s="219">
        <v>42900</v>
      </c>
      <c r="G344" s="135" t="s">
        <v>6962</v>
      </c>
      <c r="H344" s="147" t="s">
        <v>26297</v>
      </c>
      <c r="I344" s="147">
        <v>1</v>
      </c>
      <c r="J344" s="215" t="s">
        <v>3576</v>
      </c>
      <c r="K344" s="219" t="s">
        <v>26296</v>
      </c>
      <c r="L344" s="216" t="s">
        <v>350</v>
      </c>
      <c r="M344" s="219"/>
      <c r="N344" s="215">
        <v>0</v>
      </c>
      <c r="O344" s="135" t="s">
        <v>33</v>
      </c>
      <c r="P344" s="215">
        <v>34712.31</v>
      </c>
      <c r="Q344" s="215">
        <v>3006808</v>
      </c>
      <c r="R344" s="135">
        <v>2834625</v>
      </c>
      <c r="S344" s="135">
        <v>94.3</v>
      </c>
      <c r="T344" s="215">
        <v>0</v>
      </c>
      <c r="U344" s="215">
        <v>0</v>
      </c>
      <c r="V344" s="215" t="s">
        <v>26302</v>
      </c>
      <c r="W344" s="135" t="s">
        <v>26301</v>
      </c>
      <c r="X344" s="219" t="s">
        <v>26300</v>
      </c>
      <c r="Y344" s="147" t="s">
        <v>320</v>
      </c>
      <c r="Z344" s="147" t="str">
        <f t="shared" si="5"/>
        <v>0101PE</v>
      </c>
      <c r="AA344" s="261">
        <v>0.14705882352941177</v>
      </c>
      <c r="AB344" s="213" t="s">
        <v>2544</v>
      </c>
      <c r="AC344" s="213" t="s">
        <v>16125</v>
      </c>
      <c r="AD344" s="218"/>
    </row>
    <row r="345" spans="1:30" ht="24" customHeight="1">
      <c r="A345" s="211">
        <v>42902</v>
      </c>
      <c r="B345" s="210" t="s">
        <v>26299</v>
      </c>
      <c r="C345" s="141">
        <v>0</v>
      </c>
      <c r="D345" s="141" t="s">
        <v>3063</v>
      </c>
      <c r="E345" s="210" t="s">
        <v>26298</v>
      </c>
      <c r="F345" s="151">
        <v>42900</v>
      </c>
      <c r="G345" s="141" t="s">
        <v>3104</v>
      </c>
      <c r="H345" s="208" t="s">
        <v>26297</v>
      </c>
      <c r="I345" s="141">
        <v>2</v>
      </c>
      <c r="J345" s="220" t="s">
        <v>3576</v>
      </c>
      <c r="K345" s="267" t="s">
        <v>26296</v>
      </c>
      <c r="L345" s="208" t="s">
        <v>350</v>
      </c>
      <c r="M345" s="141"/>
      <c r="N345" s="208">
        <v>0</v>
      </c>
      <c r="O345" s="141" t="s">
        <v>33</v>
      </c>
      <c r="P345" s="141">
        <v>33544</v>
      </c>
      <c r="Q345" s="141">
        <v>2890312</v>
      </c>
      <c r="R345" s="141">
        <v>2737201</v>
      </c>
      <c r="S345" s="208">
        <v>94.7</v>
      </c>
      <c r="T345" s="208">
        <v>0</v>
      </c>
      <c r="U345" s="208">
        <v>0</v>
      </c>
      <c r="V345" s="141" t="s">
        <v>17960</v>
      </c>
      <c r="W345" s="141" t="s">
        <v>26295</v>
      </c>
      <c r="X345" s="208" t="s">
        <v>26294</v>
      </c>
      <c r="Y345" s="141" t="s">
        <v>320</v>
      </c>
      <c r="Z345" s="141" t="str">
        <f t="shared" si="5"/>
        <v>0101PE</v>
      </c>
      <c r="AA345" s="260">
        <v>0.14705882352941177</v>
      </c>
      <c r="AB345" s="207" t="s">
        <v>2544</v>
      </c>
      <c r="AC345" s="207" t="s">
        <v>16125</v>
      </c>
      <c r="AD345" s="141"/>
    </row>
    <row r="346" spans="1:30" ht="24" customHeight="1">
      <c r="A346" s="219">
        <v>42902</v>
      </c>
      <c r="B346" s="218" t="s">
        <v>21995</v>
      </c>
      <c r="C346" s="147">
        <v>0</v>
      </c>
      <c r="D346" s="147" t="s">
        <v>3063</v>
      </c>
      <c r="E346" s="219" t="s">
        <v>26293</v>
      </c>
      <c r="F346" s="219">
        <v>42900</v>
      </c>
      <c r="G346" s="135" t="s">
        <v>6941</v>
      </c>
      <c r="H346" s="147" t="s">
        <v>26289</v>
      </c>
      <c r="I346" s="147">
        <v>1</v>
      </c>
      <c r="J346" s="215" t="s">
        <v>2392</v>
      </c>
      <c r="K346" s="219" t="s">
        <v>19023</v>
      </c>
      <c r="L346" s="216" t="s">
        <v>350</v>
      </c>
      <c r="M346" s="219"/>
      <c r="N346" s="215">
        <v>0</v>
      </c>
      <c r="O346" s="135" t="s">
        <v>33</v>
      </c>
      <c r="P346" s="215">
        <v>35958.49</v>
      </c>
      <c r="Q346" s="215">
        <v>3068858</v>
      </c>
      <c r="R346" s="135">
        <v>2913402</v>
      </c>
      <c r="S346" s="135">
        <v>95</v>
      </c>
      <c r="T346" s="215">
        <v>0</v>
      </c>
      <c r="U346" s="215">
        <v>0</v>
      </c>
      <c r="V346" s="215" t="s">
        <v>21207</v>
      </c>
      <c r="W346" s="135" t="s">
        <v>26292</v>
      </c>
      <c r="X346" s="219" t="s">
        <v>26291</v>
      </c>
      <c r="Y346" s="147" t="s">
        <v>320</v>
      </c>
      <c r="Z346" s="147" t="str">
        <f t="shared" si="5"/>
        <v>0101PE</v>
      </c>
      <c r="AA346" s="261">
        <v>0</v>
      </c>
      <c r="AB346" s="213" t="s">
        <v>2544</v>
      </c>
      <c r="AC346" s="213" t="s">
        <v>16125</v>
      </c>
      <c r="AD346" s="218"/>
    </row>
    <row r="347" spans="1:30" ht="24" customHeight="1">
      <c r="A347" s="211">
        <v>42902</v>
      </c>
      <c r="B347" s="210" t="s">
        <v>21995</v>
      </c>
      <c r="C347" s="141">
        <v>0</v>
      </c>
      <c r="D347" s="141" t="s">
        <v>3063</v>
      </c>
      <c r="E347" s="210" t="s">
        <v>26290</v>
      </c>
      <c r="F347" s="151">
        <v>42900</v>
      </c>
      <c r="G347" s="141" t="s">
        <v>3122</v>
      </c>
      <c r="H347" s="208" t="s">
        <v>26289</v>
      </c>
      <c r="I347" s="141">
        <v>2</v>
      </c>
      <c r="J347" s="208" t="s">
        <v>2392</v>
      </c>
      <c r="K347" s="264" t="s">
        <v>19023</v>
      </c>
      <c r="L347" s="208" t="s">
        <v>350</v>
      </c>
      <c r="M347" s="141"/>
      <c r="N347" s="208">
        <v>0</v>
      </c>
      <c r="O347" s="141" t="s">
        <v>33</v>
      </c>
      <c r="P347" s="141">
        <v>36514.99</v>
      </c>
      <c r="Q347" s="141">
        <v>3132004</v>
      </c>
      <c r="R347" s="141">
        <v>2961975</v>
      </c>
      <c r="S347" s="208">
        <v>94.7</v>
      </c>
      <c r="T347" s="208">
        <v>0</v>
      </c>
      <c r="U347" s="208">
        <v>0</v>
      </c>
      <c r="V347" s="141" t="s">
        <v>8058</v>
      </c>
      <c r="W347" s="141" t="s">
        <v>26288</v>
      </c>
      <c r="X347" s="208" t="s">
        <v>26287</v>
      </c>
      <c r="Y347" s="141" t="s">
        <v>320</v>
      </c>
      <c r="Z347" s="141" t="str">
        <f t="shared" si="5"/>
        <v>0101PE</v>
      </c>
      <c r="AA347" s="260">
        <v>0</v>
      </c>
      <c r="AB347" s="207" t="s">
        <v>2544</v>
      </c>
      <c r="AC347" s="207" t="s">
        <v>16125</v>
      </c>
      <c r="AD347" s="141"/>
    </row>
    <row r="348" spans="1:30" s="247" customFormat="1" ht="24" customHeight="1">
      <c r="A348" s="133">
        <v>42902</v>
      </c>
      <c r="B348" s="134" t="s">
        <v>26579</v>
      </c>
      <c r="C348" s="135" t="s">
        <v>4886</v>
      </c>
      <c r="D348" s="135" t="s">
        <v>31</v>
      </c>
      <c r="E348" s="135" t="s">
        <v>26578</v>
      </c>
      <c r="F348" s="159">
        <v>42900</v>
      </c>
      <c r="G348" s="135" t="s">
        <v>410</v>
      </c>
      <c r="H348" s="135" t="s">
        <v>26577</v>
      </c>
      <c r="I348" s="135">
        <v>1</v>
      </c>
      <c r="J348" s="135" t="s">
        <v>32</v>
      </c>
      <c r="K348" s="135" t="s">
        <v>28</v>
      </c>
      <c r="L348" s="135">
        <v>0</v>
      </c>
      <c r="M348" s="135" t="s">
        <v>26559</v>
      </c>
      <c r="N348" s="135">
        <v>0</v>
      </c>
      <c r="O348" s="135">
        <v>49</v>
      </c>
      <c r="P348" s="135">
        <v>18256.47</v>
      </c>
      <c r="Q348" s="135">
        <v>4309650</v>
      </c>
      <c r="R348" s="135">
        <v>3485498</v>
      </c>
      <c r="S348" s="135">
        <v>80.88</v>
      </c>
      <c r="T348" s="135">
        <v>0</v>
      </c>
      <c r="U348" s="135">
        <v>0</v>
      </c>
      <c r="V348" s="135">
        <v>44.63</v>
      </c>
      <c r="W348" s="135">
        <v>99.08</v>
      </c>
      <c r="X348" s="135">
        <v>97.32</v>
      </c>
      <c r="Y348" s="147" t="s">
        <v>4727</v>
      </c>
      <c r="Z348" s="147" t="str">
        <f t="shared" si="5"/>
        <v>Chip-seq50SE</v>
      </c>
      <c r="AA348" s="137">
        <v>0</v>
      </c>
      <c r="AB348" s="294" t="s">
        <v>30</v>
      </c>
      <c r="AC348" s="154" t="s">
        <v>3343</v>
      </c>
      <c r="AD348" s="155"/>
    </row>
    <row r="349" spans="1:30" s="247" customFormat="1" ht="24" customHeight="1">
      <c r="A349" s="139">
        <v>42902</v>
      </c>
      <c r="B349" s="140" t="s">
        <v>26576</v>
      </c>
      <c r="C349" s="141" t="s">
        <v>4886</v>
      </c>
      <c r="D349" s="141" t="s">
        <v>31</v>
      </c>
      <c r="E349" s="141" t="s">
        <v>26575</v>
      </c>
      <c r="F349" s="151">
        <v>42900</v>
      </c>
      <c r="G349" s="141" t="s">
        <v>410</v>
      </c>
      <c r="H349" s="141" t="s">
        <v>26560</v>
      </c>
      <c r="I349" s="141">
        <v>2</v>
      </c>
      <c r="J349" s="141" t="s">
        <v>32</v>
      </c>
      <c r="K349" s="141" t="s">
        <v>28</v>
      </c>
      <c r="L349" s="141">
        <v>0</v>
      </c>
      <c r="M349" s="141" t="s">
        <v>26559</v>
      </c>
      <c r="N349" s="141">
        <v>0</v>
      </c>
      <c r="O349" s="141">
        <v>49</v>
      </c>
      <c r="P349" s="141">
        <v>18508.72</v>
      </c>
      <c r="Q349" s="141">
        <v>4309650</v>
      </c>
      <c r="R349" s="141">
        <v>3511437</v>
      </c>
      <c r="S349" s="141">
        <v>81.48</v>
      </c>
      <c r="T349" s="141">
        <v>0</v>
      </c>
      <c r="U349" s="141">
        <v>0</v>
      </c>
      <c r="V349" s="141">
        <v>45.37</v>
      </c>
      <c r="W349" s="141">
        <v>99.34</v>
      </c>
      <c r="X349" s="141">
        <v>97.81</v>
      </c>
      <c r="Y349" s="141" t="s">
        <v>3772</v>
      </c>
      <c r="Z349" s="141" t="str">
        <f t="shared" si="5"/>
        <v>Chip-seq50SE</v>
      </c>
      <c r="AA349" s="143">
        <v>0</v>
      </c>
      <c r="AB349" s="143" t="s">
        <v>30</v>
      </c>
      <c r="AC349" s="143" t="s">
        <v>3343</v>
      </c>
      <c r="AD349" s="143"/>
    </row>
    <row r="350" spans="1:30" s="247" customFormat="1" ht="24" customHeight="1">
      <c r="A350" s="139">
        <v>42902</v>
      </c>
      <c r="B350" s="140" t="s">
        <v>26574</v>
      </c>
      <c r="C350" s="141" t="s">
        <v>15180</v>
      </c>
      <c r="D350" s="141" t="s">
        <v>31</v>
      </c>
      <c r="E350" s="141" t="s">
        <v>26573</v>
      </c>
      <c r="F350" s="151">
        <v>42900</v>
      </c>
      <c r="G350" s="141" t="s">
        <v>410</v>
      </c>
      <c r="H350" s="141" t="s">
        <v>26560</v>
      </c>
      <c r="I350" s="141">
        <v>3</v>
      </c>
      <c r="J350" s="141" t="s">
        <v>32</v>
      </c>
      <c r="K350" s="141" t="s">
        <v>28</v>
      </c>
      <c r="L350" s="141">
        <v>0</v>
      </c>
      <c r="M350" s="141" t="s">
        <v>26559</v>
      </c>
      <c r="N350" s="141">
        <v>0</v>
      </c>
      <c r="O350" s="141">
        <v>49</v>
      </c>
      <c r="P350" s="141">
        <v>20333.04</v>
      </c>
      <c r="Q350" s="141">
        <v>4309650</v>
      </c>
      <c r="R350" s="141">
        <v>3705000</v>
      </c>
      <c r="S350" s="141">
        <v>85.97</v>
      </c>
      <c r="T350" s="141">
        <v>0</v>
      </c>
      <c r="U350" s="141">
        <v>0</v>
      </c>
      <c r="V350" s="141">
        <v>45.26</v>
      </c>
      <c r="W350" s="141">
        <v>99.43</v>
      </c>
      <c r="X350" s="141">
        <v>97.52</v>
      </c>
      <c r="Y350" s="141" t="s">
        <v>3772</v>
      </c>
      <c r="Z350" s="141" t="str">
        <f t="shared" si="5"/>
        <v>RAD-Seq50SE</v>
      </c>
      <c r="AA350" s="143">
        <v>0</v>
      </c>
      <c r="AB350" s="143" t="s">
        <v>30</v>
      </c>
      <c r="AC350" s="143" t="s">
        <v>3343</v>
      </c>
      <c r="AD350" s="143"/>
    </row>
    <row r="351" spans="1:30" s="247" customFormat="1" ht="24" customHeight="1">
      <c r="A351" s="139">
        <v>42902</v>
      </c>
      <c r="B351" s="140" t="s">
        <v>26572</v>
      </c>
      <c r="C351" s="141" t="s">
        <v>15180</v>
      </c>
      <c r="D351" s="141" t="s">
        <v>31</v>
      </c>
      <c r="E351" s="141" t="s">
        <v>26571</v>
      </c>
      <c r="F351" s="151">
        <v>42900</v>
      </c>
      <c r="G351" s="141" t="s">
        <v>410</v>
      </c>
      <c r="H351" s="141" t="s">
        <v>26560</v>
      </c>
      <c r="I351" s="141">
        <v>4</v>
      </c>
      <c r="J351" s="141" t="s">
        <v>32</v>
      </c>
      <c r="K351" s="141" t="s">
        <v>28</v>
      </c>
      <c r="L351" s="141">
        <v>0</v>
      </c>
      <c r="M351" s="141" t="s">
        <v>26559</v>
      </c>
      <c r="N351" s="141">
        <v>0</v>
      </c>
      <c r="O351" s="141">
        <v>49</v>
      </c>
      <c r="P351" s="141">
        <v>20313.78</v>
      </c>
      <c r="Q351" s="141">
        <v>4309650</v>
      </c>
      <c r="R351" s="141">
        <v>3701490</v>
      </c>
      <c r="S351" s="141">
        <v>85.89</v>
      </c>
      <c r="T351" s="141">
        <v>0</v>
      </c>
      <c r="U351" s="141">
        <v>0</v>
      </c>
      <c r="V351" s="141">
        <v>45.13</v>
      </c>
      <c r="W351" s="141">
        <v>99.4</v>
      </c>
      <c r="X351" s="141">
        <v>97.64</v>
      </c>
      <c r="Y351" s="141" t="s">
        <v>3772</v>
      </c>
      <c r="Z351" s="141" t="str">
        <f t="shared" si="5"/>
        <v>RAD-Seq50SE</v>
      </c>
      <c r="AA351" s="143">
        <v>0</v>
      </c>
      <c r="AB351" s="143" t="s">
        <v>30</v>
      </c>
      <c r="AC351" s="143" t="s">
        <v>3343</v>
      </c>
      <c r="AD351" s="143"/>
    </row>
    <row r="352" spans="1:30" s="247" customFormat="1" ht="24" customHeight="1">
      <c r="A352" s="139">
        <v>42902</v>
      </c>
      <c r="B352" s="140" t="s">
        <v>26570</v>
      </c>
      <c r="C352" s="141" t="s">
        <v>4886</v>
      </c>
      <c r="D352" s="141" t="s">
        <v>31</v>
      </c>
      <c r="E352" s="141" t="s">
        <v>26569</v>
      </c>
      <c r="F352" s="151">
        <v>42900</v>
      </c>
      <c r="G352" s="141" t="s">
        <v>410</v>
      </c>
      <c r="H352" s="141" t="s">
        <v>26560</v>
      </c>
      <c r="I352" s="141">
        <v>5</v>
      </c>
      <c r="J352" s="144" t="s">
        <v>128</v>
      </c>
      <c r="K352" s="144" t="s">
        <v>26568</v>
      </c>
      <c r="L352" s="141">
        <v>0</v>
      </c>
      <c r="M352" s="141" t="s">
        <v>26559</v>
      </c>
      <c r="N352" s="141">
        <v>0</v>
      </c>
      <c r="O352" s="141">
        <v>49</v>
      </c>
      <c r="P352" s="141">
        <v>18207.89</v>
      </c>
      <c r="Q352" s="141">
        <v>4309650</v>
      </c>
      <c r="R352" s="141">
        <v>3432396</v>
      </c>
      <c r="S352" s="141">
        <v>79.64</v>
      </c>
      <c r="T352" s="141">
        <v>0</v>
      </c>
      <c r="U352" s="141">
        <v>0</v>
      </c>
      <c r="V352" s="141">
        <v>48.08</v>
      </c>
      <c r="W352" s="141">
        <v>99.19</v>
      </c>
      <c r="X352" s="141">
        <v>97.27</v>
      </c>
      <c r="Y352" s="141" t="s">
        <v>3772</v>
      </c>
      <c r="Z352" s="141" t="str">
        <f t="shared" si="5"/>
        <v>Chip-seq50SE</v>
      </c>
      <c r="AA352" s="143">
        <v>4.3478260869565216E-2</v>
      </c>
      <c r="AB352" s="143" t="s">
        <v>30</v>
      </c>
      <c r="AC352" s="143" t="s">
        <v>3343</v>
      </c>
      <c r="AD352" s="143"/>
    </row>
    <row r="353" spans="1:30" s="247" customFormat="1" ht="24" customHeight="1">
      <c r="A353" s="139">
        <v>42902</v>
      </c>
      <c r="B353" s="140" t="s">
        <v>26567</v>
      </c>
      <c r="C353" s="141" t="s">
        <v>4886</v>
      </c>
      <c r="D353" s="141" t="s">
        <v>31</v>
      </c>
      <c r="E353" s="141" t="s">
        <v>26566</v>
      </c>
      <c r="F353" s="151">
        <v>42900</v>
      </c>
      <c r="G353" s="141" t="s">
        <v>410</v>
      </c>
      <c r="H353" s="141" t="s">
        <v>26560</v>
      </c>
      <c r="I353" s="141">
        <v>6</v>
      </c>
      <c r="J353" s="144" t="s">
        <v>18204</v>
      </c>
      <c r="K353" s="144" t="s">
        <v>26565</v>
      </c>
      <c r="L353" s="141">
        <v>0</v>
      </c>
      <c r="M353" s="141" t="s">
        <v>26559</v>
      </c>
      <c r="N353" s="141">
        <v>0</v>
      </c>
      <c r="O353" s="141">
        <v>49</v>
      </c>
      <c r="P353" s="141">
        <v>14511.85</v>
      </c>
      <c r="Q353" s="141">
        <v>4309650</v>
      </c>
      <c r="R353" s="141">
        <v>2784932</v>
      </c>
      <c r="S353" s="141">
        <v>64.62</v>
      </c>
      <c r="T353" s="141">
        <v>0</v>
      </c>
      <c r="U353" s="141">
        <v>0</v>
      </c>
      <c r="V353" s="141">
        <v>47.69</v>
      </c>
      <c r="W353" s="141">
        <v>94.92</v>
      </c>
      <c r="X353" s="141">
        <v>79.989999999999995</v>
      </c>
      <c r="Y353" s="141" t="s">
        <v>3772</v>
      </c>
      <c r="Z353" s="141" t="str">
        <f t="shared" si="5"/>
        <v>Chip-seq50SE</v>
      </c>
      <c r="AA353" s="143">
        <v>0.2</v>
      </c>
      <c r="AB353" s="143" t="s">
        <v>30</v>
      </c>
      <c r="AC353" s="143" t="s">
        <v>3343</v>
      </c>
      <c r="AD353" s="143"/>
    </row>
    <row r="354" spans="1:30" s="247" customFormat="1" ht="24" customHeight="1">
      <c r="A354" s="139">
        <v>42902</v>
      </c>
      <c r="B354" s="140" t="s">
        <v>26564</v>
      </c>
      <c r="C354" s="141" t="s">
        <v>4886</v>
      </c>
      <c r="D354" s="141" t="s">
        <v>31</v>
      </c>
      <c r="E354" s="141" t="s">
        <v>26563</v>
      </c>
      <c r="F354" s="151">
        <v>42900</v>
      </c>
      <c r="G354" s="141" t="s">
        <v>410</v>
      </c>
      <c r="H354" s="141" t="s">
        <v>26560</v>
      </c>
      <c r="I354" s="141">
        <v>7</v>
      </c>
      <c r="J354" s="144" t="s">
        <v>128</v>
      </c>
      <c r="K354" s="144" t="s">
        <v>26335</v>
      </c>
      <c r="L354" s="141">
        <v>0</v>
      </c>
      <c r="M354" s="141" t="s">
        <v>26559</v>
      </c>
      <c r="N354" s="141">
        <v>0</v>
      </c>
      <c r="O354" s="141">
        <v>49</v>
      </c>
      <c r="P354" s="141">
        <v>13127.66</v>
      </c>
      <c r="Q354" s="141">
        <v>4309650</v>
      </c>
      <c r="R354" s="141">
        <v>2505648</v>
      </c>
      <c r="S354" s="141">
        <v>58.14</v>
      </c>
      <c r="T354" s="141">
        <v>43.95</v>
      </c>
      <c r="U354" s="141">
        <v>0.66</v>
      </c>
      <c r="V354" s="141">
        <v>37.4</v>
      </c>
      <c r="W354" s="141">
        <v>96.57</v>
      </c>
      <c r="X354" s="141">
        <v>91.5</v>
      </c>
      <c r="Y354" s="141" t="s">
        <v>3772</v>
      </c>
      <c r="Z354" s="141" t="str">
        <f t="shared" si="5"/>
        <v>Chip-seq50SE</v>
      </c>
      <c r="AA354" s="143">
        <v>0.44444444444444442</v>
      </c>
      <c r="AB354" s="143" t="s">
        <v>30</v>
      </c>
      <c r="AC354" s="143" t="s">
        <v>3343</v>
      </c>
      <c r="AD354" s="143"/>
    </row>
    <row r="355" spans="1:30" s="247" customFormat="1" ht="24" customHeight="1">
      <c r="A355" s="139">
        <v>42902</v>
      </c>
      <c r="B355" s="140" t="s">
        <v>26562</v>
      </c>
      <c r="C355" s="141" t="s">
        <v>4886</v>
      </c>
      <c r="D355" s="141" t="s">
        <v>31</v>
      </c>
      <c r="E355" s="141" t="s">
        <v>26561</v>
      </c>
      <c r="F355" s="151">
        <v>42900</v>
      </c>
      <c r="G355" s="141" t="s">
        <v>410</v>
      </c>
      <c r="H355" s="141" t="s">
        <v>26560</v>
      </c>
      <c r="I355" s="141">
        <v>8</v>
      </c>
      <c r="J355" s="141" t="s">
        <v>32</v>
      </c>
      <c r="K355" s="141" t="s">
        <v>28</v>
      </c>
      <c r="L355" s="141">
        <v>0</v>
      </c>
      <c r="M355" s="141" t="s">
        <v>26559</v>
      </c>
      <c r="N355" s="141">
        <v>0</v>
      </c>
      <c r="O355" s="141">
        <v>49</v>
      </c>
      <c r="P355" s="141">
        <v>18545.580000000002</v>
      </c>
      <c r="Q355" s="141">
        <v>4309650</v>
      </c>
      <c r="R355" s="141">
        <v>3504273</v>
      </c>
      <c r="S355" s="141">
        <v>81.31</v>
      </c>
      <c r="T355" s="141">
        <v>1.37</v>
      </c>
      <c r="U355" s="141">
        <v>9.73</v>
      </c>
      <c r="V355" s="141">
        <v>37.200000000000003</v>
      </c>
      <c r="W355" s="141">
        <v>98.69</v>
      </c>
      <c r="X355" s="141">
        <v>97.15</v>
      </c>
      <c r="Y355" s="141" t="s">
        <v>3772</v>
      </c>
      <c r="Z355" s="141" t="str">
        <f t="shared" si="5"/>
        <v>Chip-seq50SE</v>
      </c>
      <c r="AA355" s="143">
        <v>0</v>
      </c>
      <c r="AB355" s="143" t="s">
        <v>30</v>
      </c>
      <c r="AC355" s="143" t="s">
        <v>3343</v>
      </c>
      <c r="AD355" s="143"/>
    </row>
    <row r="356" spans="1:30" s="247" customFormat="1" ht="24" customHeight="1">
      <c r="A356" s="133">
        <v>42902</v>
      </c>
      <c r="B356" s="134" t="s">
        <v>26558</v>
      </c>
      <c r="C356" s="135">
        <v>0</v>
      </c>
      <c r="D356" s="135" t="s">
        <v>31</v>
      </c>
      <c r="E356" s="135" t="s">
        <v>26557</v>
      </c>
      <c r="F356" s="159">
        <v>42899</v>
      </c>
      <c r="G356" s="135" t="s">
        <v>122</v>
      </c>
      <c r="H356" s="135" t="s">
        <v>26556</v>
      </c>
      <c r="I356" s="135">
        <v>1</v>
      </c>
      <c r="J356" s="135" t="s">
        <v>32</v>
      </c>
      <c r="K356" s="135" t="s">
        <v>28</v>
      </c>
      <c r="L356" s="135">
        <v>0</v>
      </c>
      <c r="M356" s="135" t="s">
        <v>26555</v>
      </c>
      <c r="N356" s="135">
        <v>0</v>
      </c>
      <c r="O356" s="135" t="s">
        <v>33</v>
      </c>
      <c r="P356" s="135">
        <v>74447.88</v>
      </c>
      <c r="Q356" s="135">
        <v>4309650</v>
      </c>
      <c r="R356" s="135">
        <v>3484881</v>
      </c>
      <c r="S356" s="135">
        <v>80.86</v>
      </c>
      <c r="T356" s="135">
        <v>0</v>
      </c>
      <c r="U356" s="135">
        <v>0</v>
      </c>
      <c r="V356" s="135" t="s">
        <v>26554</v>
      </c>
      <c r="W356" s="135" t="s">
        <v>26553</v>
      </c>
      <c r="X356" s="135" t="s">
        <v>26552</v>
      </c>
      <c r="Y356" s="147" t="s">
        <v>320</v>
      </c>
      <c r="Z356" s="147" t="str">
        <f t="shared" si="5"/>
        <v>0101PE</v>
      </c>
      <c r="AA356" s="137">
        <v>0</v>
      </c>
      <c r="AB356" s="294" t="s">
        <v>30</v>
      </c>
      <c r="AC356" s="154" t="s">
        <v>3343</v>
      </c>
      <c r="AD356" s="155"/>
    </row>
    <row r="357" spans="1:30" s="247" customFormat="1" ht="24" customHeight="1">
      <c r="A357" s="139">
        <v>42902</v>
      </c>
      <c r="B357" s="140" t="s">
        <v>26551</v>
      </c>
      <c r="C357" s="141" t="s">
        <v>2525</v>
      </c>
      <c r="D357" s="141" t="s">
        <v>31</v>
      </c>
      <c r="E357" s="141" t="s">
        <v>26550</v>
      </c>
      <c r="F357" s="151">
        <v>42899</v>
      </c>
      <c r="G357" s="141" t="s">
        <v>122</v>
      </c>
      <c r="H357" s="141" t="s">
        <v>26515</v>
      </c>
      <c r="I357" s="141">
        <v>2</v>
      </c>
      <c r="J357" s="141" t="s">
        <v>32</v>
      </c>
      <c r="K357" s="141" t="s">
        <v>28</v>
      </c>
      <c r="L357" s="141">
        <v>0</v>
      </c>
      <c r="M357" s="141" t="s">
        <v>26513</v>
      </c>
      <c r="N357" s="141">
        <v>0</v>
      </c>
      <c r="O357" s="141" t="s">
        <v>33</v>
      </c>
      <c r="P357" s="141">
        <v>72726.83</v>
      </c>
      <c r="Q357" s="141">
        <v>4309650</v>
      </c>
      <c r="R357" s="141">
        <v>3350872</v>
      </c>
      <c r="S357" s="141">
        <v>77.75</v>
      </c>
      <c r="T357" s="141">
        <v>0</v>
      </c>
      <c r="U357" s="141">
        <v>0</v>
      </c>
      <c r="V357" s="141" t="s">
        <v>26549</v>
      </c>
      <c r="W357" s="141" t="s">
        <v>26548</v>
      </c>
      <c r="X357" s="141" t="s">
        <v>26547</v>
      </c>
      <c r="Y357" s="141" t="s">
        <v>320</v>
      </c>
      <c r="Z357" s="141" t="str">
        <f t="shared" si="5"/>
        <v>De novo101PE</v>
      </c>
      <c r="AA357" s="143">
        <v>0</v>
      </c>
      <c r="AB357" s="143" t="s">
        <v>30</v>
      </c>
      <c r="AC357" s="143" t="s">
        <v>3343</v>
      </c>
      <c r="AD357" s="143"/>
    </row>
    <row r="358" spans="1:30" s="247" customFormat="1" ht="24" customHeight="1">
      <c r="A358" s="139">
        <v>42902</v>
      </c>
      <c r="B358" s="140" t="s">
        <v>26546</v>
      </c>
      <c r="C358" s="141" t="s">
        <v>16002</v>
      </c>
      <c r="D358" s="141" t="s">
        <v>31</v>
      </c>
      <c r="E358" s="141" t="s">
        <v>26545</v>
      </c>
      <c r="F358" s="151">
        <v>42899</v>
      </c>
      <c r="G358" s="141" t="s">
        <v>122</v>
      </c>
      <c r="H358" s="141" t="s">
        <v>26515</v>
      </c>
      <c r="I358" s="141">
        <v>3</v>
      </c>
      <c r="J358" s="141" t="s">
        <v>32</v>
      </c>
      <c r="K358" s="141" t="s">
        <v>28</v>
      </c>
      <c r="L358" s="141">
        <v>0</v>
      </c>
      <c r="M358" s="141" t="s">
        <v>26544</v>
      </c>
      <c r="N358" s="141">
        <v>0</v>
      </c>
      <c r="O358" s="141" t="s">
        <v>33</v>
      </c>
      <c r="P358" s="141">
        <v>80528.429999999993</v>
      </c>
      <c r="Q358" s="141">
        <v>4309650</v>
      </c>
      <c r="R358" s="141">
        <v>3595019</v>
      </c>
      <c r="S358" s="141">
        <v>83.42</v>
      </c>
      <c r="T358" s="141">
        <v>0</v>
      </c>
      <c r="U358" s="141">
        <v>0</v>
      </c>
      <c r="V358" s="141" t="s">
        <v>26543</v>
      </c>
      <c r="W358" s="141" t="s">
        <v>26542</v>
      </c>
      <c r="X358" s="141" t="s">
        <v>26541</v>
      </c>
      <c r="Y358" s="141" t="s">
        <v>320</v>
      </c>
      <c r="Z358" s="141" t="str">
        <f t="shared" si="5"/>
        <v>Re-sequencing 101PE</v>
      </c>
      <c r="AA358" s="143">
        <v>0</v>
      </c>
      <c r="AB358" s="143" t="s">
        <v>30</v>
      </c>
      <c r="AC358" s="143" t="s">
        <v>3343</v>
      </c>
      <c r="AD358" s="143"/>
    </row>
    <row r="359" spans="1:30" s="247" customFormat="1" ht="24" customHeight="1">
      <c r="A359" s="139">
        <v>42902</v>
      </c>
      <c r="B359" s="140" t="s">
        <v>26540</v>
      </c>
      <c r="C359" s="141">
        <v>0</v>
      </c>
      <c r="D359" s="141" t="s">
        <v>31</v>
      </c>
      <c r="E359" s="141" t="s">
        <v>26539</v>
      </c>
      <c r="F359" s="151">
        <v>42899</v>
      </c>
      <c r="G359" s="141" t="s">
        <v>122</v>
      </c>
      <c r="H359" s="141" t="s">
        <v>26515</v>
      </c>
      <c r="I359" s="141">
        <v>4</v>
      </c>
      <c r="J359" s="141" t="s">
        <v>32</v>
      </c>
      <c r="K359" s="141" t="s">
        <v>28</v>
      </c>
      <c r="L359" s="141">
        <v>0</v>
      </c>
      <c r="M359" s="141" t="s">
        <v>26513</v>
      </c>
      <c r="N359" s="141">
        <v>0</v>
      </c>
      <c r="O359" s="141" t="s">
        <v>33</v>
      </c>
      <c r="P359" s="141">
        <v>71896.7</v>
      </c>
      <c r="Q359" s="141">
        <v>4309650</v>
      </c>
      <c r="R359" s="141">
        <v>3396176</v>
      </c>
      <c r="S359" s="141">
        <v>78.8</v>
      </c>
      <c r="T359" s="141">
        <v>0</v>
      </c>
      <c r="U359" s="141">
        <v>0</v>
      </c>
      <c r="V359" s="141" t="s">
        <v>26538</v>
      </c>
      <c r="W359" s="141" t="s">
        <v>26537</v>
      </c>
      <c r="X359" s="141" t="s">
        <v>26536</v>
      </c>
      <c r="Y359" s="141" t="s">
        <v>320</v>
      </c>
      <c r="Z359" s="141" t="str">
        <f t="shared" si="5"/>
        <v>0101PE</v>
      </c>
      <c r="AA359" s="143">
        <v>0</v>
      </c>
      <c r="AB359" s="143" t="s">
        <v>30</v>
      </c>
      <c r="AC359" s="143" t="s">
        <v>3343</v>
      </c>
      <c r="AD359" s="143"/>
    </row>
    <row r="360" spans="1:30" s="247" customFormat="1" ht="24" customHeight="1">
      <c r="A360" s="139">
        <v>42902</v>
      </c>
      <c r="B360" s="140" t="s">
        <v>26535</v>
      </c>
      <c r="C360" s="141">
        <v>0</v>
      </c>
      <c r="D360" s="141" t="s">
        <v>31</v>
      </c>
      <c r="E360" s="141" t="s">
        <v>26529</v>
      </c>
      <c r="F360" s="151">
        <v>42899</v>
      </c>
      <c r="G360" s="141" t="s">
        <v>122</v>
      </c>
      <c r="H360" s="141" t="s">
        <v>26515</v>
      </c>
      <c r="I360" s="141">
        <v>5</v>
      </c>
      <c r="J360" s="144" t="s">
        <v>128</v>
      </c>
      <c r="K360" s="144" t="s">
        <v>26534</v>
      </c>
      <c r="L360" s="141">
        <v>0</v>
      </c>
      <c r="M360" s="141" t="s">
        <v>26513</v>
      </c>
      <c r="N360" s="141">
        <v>0</v>
      </c>
      <c r="O360" s="141" t="s">
        <v>33</v>
      </c>
      <c r="P360" s="141">
        <v>55086.98</v>
      </c>
      <c r="Q360" s="141">
        <v>4309650</v>
      </c>
      <c r="R360" s="141">
        <v>2549739</v>
      </c>
      <c r="S360" s="141">
        <v>59.16</v>
      </c>
      <c r="T360" s="141">
        <v>0</v>
      </c>
      <c r="U360" s="141">
        <v>0</v>
      </c>
      <c r="V360" s="141" t="s">
        <v>26533</v>
      </c>
      <c r="W360" s="141" t="s">
        <v>26532</v>
      </c>
      <c r="X360" s="141" t="s">
        <v>26531</v>
      </c>
      <c r="Y360" s="141" t="s">
        <v>320</v>
      </c>
      <c r="Z360" s="141" t="str">
        <f t="shared" si="5"/>
        <v>0101PE</v>
      </c>
      <c r="AA360" s="143">
        <v>0.25</v>
      </c>
      <c r="AB360" s="143" t="s">
        <v>30</v>
      </c>
      <c r="AC360" s="143" t="s">
        <v>3343</v>
      </c>
      <c r="AD360" s="143"/>
    </row>
    <row r="361" spans="1:30" s="247" customFormat="1" ht="24" customHeight="1">
      <c r="A361" s="139">
        <v>42902</v>
      </c>
      <c r="B361" s="140" t="s">
        <v>26530</v>
      </c>
      <c r="C361" s="141">
        <v>0</v>
      </c>
      <c r="D361" s="141" t="s">
        <v>31</v>
      </c>
      <c r="E361" s="141" t="s">
        <v>26529</v>
      </c>
      <c r="F361" s="151">
        <v>42899</v>
      </c>
      <c r="G361" s="141" t="s">
        <v>122</v>
      </c>
      <c r="H361" s="141" t="s">
        <v>26515</v>
      </c>
      <c r="I361" s="141">
        <v>6</v>
      </c>
      <c r="J361" s="141" t="s">
        <v>32</v>
      </c>
      <c r="K361" s="141" t="s">
        <v>28</v>
      </c>
      <c r="L361" s="141">
        <v>0</v>
      </c>
      <c r="M361" s="141" t="s">
        <v>26513</v>
      </c>
      <c r="N361" s="141">
        <v>0</v>
      </c>
      <c r="O361" s="141" t="s">
        <v>33</v>
      </c>
      <c r="P361" s="141">
        <v>74849.460000000006</v>
      </c>
      <c r="Q361" s="141">
        <v>4309650</v>
      </c>
      <c r="R361" s="141">
        <v>3449866</v>
      </c>
      <c r="S361" s="141">
        <v>80.05</v>
      </c>
      <c r="T361" s="141">
        <v>0</v>
      </c>
      <c r="U361" s="141">
        <v>0</v>
      </c>
      <c r="V361" s="141" t="s">
        <v>26528</v>
      </c>
      <c r="W361" s="141" t="s">
        <v>26527</v>
      </c>
      <c r="X361" s="141" t="s">
        <v>26526</v>
      </c>
      <c r="Y361" s="141" t="s">
        <v>320</v>
      </c>
      <c r="Z361" s="141" t="str">
        <f t="shared" si="5"/>
        <v>0101PE</v>
      </c>
      <c r="AA361" s="143">
        <v>0</v>
      </c>
      <c r="AB361" s="143" t="s">
        <v>30</v>
      </c>
      <c r="AC361" s="143" t="s">
        <v>3343</v>
      </c>
      <c r="AD361" s="143"/>
    </row>
    <row r="362" spans="1:30" s="247" customFormat="1" ht="24" customHeight="1">
      <c r="A362" s="139">
        <v>42902</v>
      </c>
      <c r="B362" s="140" t="s">
        <v>26525</v>
      </c>
      <c r="C362" s="141" t="s">
        <v>4732</v>
      </c>
      <c r="D362" s="141" t="s">
        <v>31</v>
      </c>
      <c r="E362" s="141" t="s">
        <v>26524</v>
      </c>
      <c r="F362" s="151">
        <v>42899</v>
      </c>
      <c r="G362" s="141" t="s">
        <v>122</v>
      </c>
      <c r="H362" s="141" t="s">
        <v>26515</v>
      </c>
      <c r="I362" s="141">
        <v>7</v>
      </c>
      <c r="J362" s="144" t="s">
        <v>4698</v>
      </c>
      <c r="K362" s="144" t="s">
        <v>26523</v>
      </c>
      <c r="L362" s="141">
        <v>0</v>
      </c>
      <c r="M362" s="141" t="s">
        <v>26513</v>
      </c>
      <c r="N362" s="141">
        <v>86377</v>
      </c>
      <c r="O362" s="141" t="s">
        <v>33</v>
      </c>
      <c r="P362" s="141">
        <v>75287.59</v>
      </c>
      <c r="Q362" s="141">
        <v>4309650</v>
      </c>
      <c r="R362" s="141">
        <v>3430870</v>
      </c>
      <c r="S362" s="141">
        <v>79.61</v>
      </c>
      <c r="T362" s="141" t="s">
        <v>26522</v>
      </c>
      <c r="U362" s="141" t="s">
        <v>26521</v>
      </c>
      <c r="V362" s="141" t="s">
        <v>26520</v>
      </c>
      <c r="W362" s="141" t="s">
        <v>26519</v>
      </c>
      <c r="X362" s="141" t="s">
        <v>26518</v>
      </c>
      <c r="Y362" s="141" t="s">
        <v>320</v>
      </c>
      <c r="Z362" s="141" t="str">
        <f t="shared" si="5"/>
        <v>Re-sequencing101PE</v>
      </c>
      <c r="AA362" s="143">
        <v>0.13333333333333333</v>
      </c>
      <c r="AB362" s="143" t="s">
        <v>30</v>
      </c>
      <c r="AC362" s="143" t="s">
        <v>3343</v>
      </c>
      <c r="AD362" s="143"/>
    </row>
    <row r="363" spans="1:30" s="247" customFormat="1" ht="24" customHeight="1">
      <c r="A363" s="139">
        <v>42902</v>
      </c>
      <c r="B363" s="140" t="s">
        <v>26517</v>
      </c>
      <c r="C363" s="141" t="s">
        <v>4732</v>
      </c>
      <c r="D363" s="141" t="s">
        <v>31</v>
      </c>
      <c r="E363" s="141" t="s">
        <v>26516</v>
      </c>
      <c r="F363" s="151">
        <v>42899</v>
      </c>
      <c r="G363" s="141" t="s">
        <v>122</v>
      </c>
      <c r="H363" s="141" t="s">
        <v>26515</v>
      </c>
      <c r="I363" s="141">
        <v>8</v>
      </c>
      <c r="J363" s="144" t="s">
        <v>128</v>
      </c>
      <c r="K363" s="144" t="s">
        <v>26514</v>
      </c>
      <c r="L363" s="141">
        <v>0</v>
      </c>
      <c r="M363" s="141" t="s">
        <v>26513</v>
      </c>
      <c r="N363" s="141">
        <v>55</v>
      </c>
      <c r="O363" s="141" t="s">
        <v>33</v>
      </c>
      <c r="P363" s="141">
        <v>67989.960000000006</v>
      </c>
      <c r="Q363" s="141">
        <v>4309650</v>
      </c>
      <c r="R363" s="141">
        <v>3138690</v>
      </c>
      <c r="S363" s="141">
        <v>72.83</v>
      </c>
      <c r="T363" s="141" t="s">
        <v>26512</v>
      </c>
      <c r="U363" s="141" t="s">
        <v>26511</v>
      </c>
      <c r="V363" s="141" t="s">
        <v>26510</v>
      </c>
      <c r="W363" s="141" t="s">
        <v>26509</v>
      </c>
      <c r="X363" s="141" t="s">
        <v>26508</v>
      </c>
      <c r="Y363" s="141" t="s">
        <v>320</v>
      </c>
      <c r="Z363" s="141" t="str">
        <f t="shared" si="5"/>
        <v>Re-sequencing101PE</v>
      </c>
      <c r="AA363" s="143">
        <v>7.6923076923076927E-2</v>
      </c>
      <c r="AB363" s="143" t="s">
        <v>30</v>
      </c>
      <c r="AC363" s="143" t="s">
        <v>3343</v>
      </c>
      <c r="AD363" s="143"/>
    </row>
    <row r="364" spans="1:30" s="247" customFormat="1" ht="24" customHeight="1">
      <c r="A364" s="133">
        <v>42903</v>
      </c>
      <c r="B364" s="134" t="s">
        <v>26507</v>
      </c>
      <c r="C364" s="135" t="s">
        <v>4686</v>
      </c>
      <c r="D364" s="135" t="s">
        <v>31</v>
      </c>
      <c r="E364" s="135" t="s">
        <v>26506</v>
      </c>
      <c r="F364" s="159">
        <v>42899</v>
      </c>
      <c r="G364" s="135" t="s">
        <v>121</v>
      </c>
      <c r="H364" s="135" t="s">
        <v>26505</v>
      </c>
      <c r="I364" s="135">
        <v>1</v>
      </c>
      <c r="J364" s="135" t="s">
        <v>32</v>
      </c>
      <c r="K364" s="135" t="s">
        <v>28</v>
      </c>
      <c r="L364" s="135">
        <v>0</v>
      </c>
      <c r="M364" s="135" t="s">
        <v>26470</v>
      </c>
      <c r="N364" s="135">
        <v>0</v>
      </c>
      <c r="O364" s="135" t="s">
        <v>41</v>
      </c>
      <c r="P364" s="135">
        <v>116380.96</v>
      </c>
      <c r="Q364" s="135">
        <v>4309650</v>
      </c>
      <c r="R364" s="135">
        <v>3548462</v>
      </c>
      <c r="S364" s="135">
        <v>82.34</v>
      </c>
      <c r="T364" s="135">
        <v>0</v>
      </c>
      <c r="U364" s="135">
        <v>0</v>
      </c>
      <c r="V364" s="135" t="s">
        <v>26504</v>
      </c>
      <c r="W364" s="135" t="s">
        <v>26503</v>
      </c>
      <c r="X364" s="135" t="s">
        <v>26502</v>
      </c>
      <c r="Y364" s="147" t="s">
        <v>140</v>
      </c>
      <c r="Z364" s="147" t="str">
        <f t="shared" si="5"/>
        <v>Transcriptome151PE</v>
      </c>
      <c r="AA364" s="137">
        <v>0</v>
      </c>
      <c r="AB364" s="294" t="s">
        <v>30</v>
      </c>
      <c r="AC364" s="154" t="s">
        <v>3343</v>
      </c>
      <c r="AD364" s="155"/>
    </row>
    <row r="365" spans="1:30" s="247" customFormat="1" ht="24" customHeight="1">
      <c r="A365" s="139">
        <v>42903</v>
      </c>
      <c r="B365" s="140" t="s">
        <v>26501</v>
      </c>
      <c r="C365" s="141" t="s">
        <v>4686</v>
      </c>
      <c r="D365" s="141" t="s">
        <v>31</v>
      </c>
      <c r="E365" s="141" t="s">
        <v>26500</v>
      </c>
      <c r="F365" s="151">
        <v>42899</v>
      </c>
      <c r="G365" s="141" t="s">
        <v>121</v>
      </c>
      <c r="H365" s="141" t="s">
        <v>26471</v>
      </c>
      <c r="I365" s="141">
        <v>2</v>
      </c>
      <c r="J365" s="141" t="s">
        <v>32</v>
      </c>
      <c r="K365" s="141" t="s">
        <v>28</v>
      </c>
      <c r="L365" s="141">
        <v>0</v>
      </c>
      <c r="M365" s="141" t="s">
        <v>26470</v>
      </c>
      <c r="N365" s="141">
        <v>0</v>
      </c>
      <c r="O365" s="141" t="s">
        <v>41</v>
      </c>
      <c r="P365" s="141">
        <v>116922</v>
      </c>
      <c r="Q365" s="141">
        <v>4309650</v>
      </c>
      <c r="R365" s="141">
        <v>3543042</v>
      </c>
      <c r="S365" s="141">
        <v>82.21</v>
      </c>
      <c r="T365" s="141">
        <v>0</v>
      </c>
      <c r="U365" s="141">
        <v>0</v>
      </c>
      <c r="V365" s="141" t="s">
        <v>26499</v>
      </c>
      <c r="W365" s="141" t="s">
        <v>26498</v>
      </c>
      <c r="X365" s="141" t="s">
        <v>26497</v>
      </c>
      <c r="Y365" s="141" t="s">
        <v>140</v>
      </c>
      <c r="Z365" s="141" t="str">
        <f t="shared" si="5"/>
        <v>Transcriptome151PE</v>
      </c>
      <c r="AA365" s="143">
        <v>0</v>
      </c>
      <c r="AB365" s="143" t="s">
        <v>30</v>
      </c>
      <c r="AC365" s="143" t="s">
        <v>3343</v>
      </c>
      <c r="AD365" s="143"/>
    </row>
    <row r="366" spans="1:30" s="247" customFormat="1" ht="24" customHeight="1">
      <c r="A366" s="139">
        <v>42903</v>
      </c>
      <c r="B366" s="140" t="s">
        <v>26496</v>
      </c>
      <c r="C366" s="141">
        <v>0</v>
      </c>
      <c r="D366" s="141" t="s">
        <v>31</v>
      </c>
      <c r="E366" s="141" t="s">
        <v>26495</v>
      </c>
      <c r="F366" s="151">
        <v>42899</v>
      </c>
      <c r="G366" s="141" t="s">
        <v>121</v>
      </c>
      <c r="H366" s="141" t="s">
        <v>26471</v>
      </c>
      <c r="I366" s="141">
        <v>3</v>
      </c>
      <c r="J366" s="141" t="s">
        <v>32</v>
      </c>
      <c r="K366" s="141" t="s">
        <v>28</v>
      </c>
      <c r="L366" s="141">
        <v>0</v>
      </c>
      <c r="M366" s="141" t="s">
        <v>26470</v>
      </c>
      <c r="N366" s="141">
        <v>0</v>
      </c>
      <c r="O366" s="141" t="s">
        <v>41</v>
      </c>
      <c r="P366" s="141">
        <v>114589.61</v>
      </c>
      <c r="Q366" s="141">
        <v>4309650</v>
      </c>
      <c r="R366" s="141">
        <v>3549207</v>
      </c>
      <c r="S366" s="141">
        <v>82.35</v>
      </c>
      <c r="T366" s="141">
        <v>0</v>
      </c>
      <c r="U366" s="141">
        <v>0</v>
      </c>
      <c r="V366" s="141" t="s">
        <v>26494</v>
      </c>
      <c r="W366" s="141" t="s">
        <v>26493</v>
      </c>
      <c r="X366" s="141" t="s">
        <v>26492</v>
      </c>
      <c r="Y366" s="141" t="s">
        <v>140</v>
      </c>
      <c r="Z366" s="141" t="str">
        <f t="shared" si="5"/>
        <v>0151PE</v>
      </c>
      <c r="AA366" s="143">
        <v>0</v>
      </c>
      <c r="AB366" s="143" t="s">
        <v>30</v>
      </c>
      <c r="AC366" s="143" t="s">
        <v>3343</v>
      </c>
      <c r="AD366" s="143"/>
    </row>
    <row r="367" spans="1:30" s="247" customFormat="1" ht="24" customHeight="1">
      <c r="A367" s="139">
        <v>42903</v>
      </c>
      <c r="B367" s="140" t="s">
        <v>26491</v>
      </c>
      <c r="C367" s="141">
        <v>0</v>
      </c>
      <c r="D367" s="141" t="s">
        <v>31</v>
      </c>
      <c r="E367" s="141" t="s">
        <v>26490</v>
      </c>
      <c r="F367" s="151">
        <v>42899</v>
      </c>
      <c r="G367" s="141" t="s">
        <v>121</v>
      </c>
      <c r="H367" s="141" t="s">
        <v>26471</v>
      </c>
      <c r="I367" s="141">
        <v>4</v>
      </c>
      <c r="J367" s="141" t="s">
        <v>32</v>
      </c>
      <c r="K367" s="141" t="s">
        <v>28</v>
      </c>
      <c r="L367" s="141">
        <v>0</v>
      </c>
      <c r="M367" s="141" t="s">
        <v>26470</v>
      </c>
      <c r="N367" s="141">
        <v>0</v>
      </c>
      <c r="O367" s="141" t="s">
        <v>41</v>
      </c>
      <c r="P367" s="141">
        <v>113877.63</v>
      </c>
      <c r="Q367" s="141">
        <v>4309650</v>
      </c>
      <c r="R367" s="141">
        <v>3516565</v>
      </c>
      <c r="S367" s="141">
        <v>81.599999999999994</v>
      </c>
      <c r="T367" s="141">
        <v>0</v>
      </c>
      <c r="U367" s="141">
        <v>0</v>
      </c>
      <c r="V367" s="141" t="s">
        <v>26489</v>
      </c>
      <c r="W367" s="141" t="s">
        <v>26488</v>
      </c>
      <c r="X367" s="141" t="s">
        <v>26487</v>
      </c>
      <c r="Y367" s="141" t="s">
        <v>140</v>
      </c>
      <c r="Z367" s="141" t="str">
        <f t="shared" si="5"/>
        <v>0151PE</v>
      </c>
      <c r="AA367" s="143">
        <v>0</v>
      </c>
      <c r="AB367" s="143" t="s">
        <v>30</v>
      </c>
      <c r="AC367" s="143" t="s">
        <v>3343</v>
      </c>
      <c r="AD367" s="143"/>
    </row>
    <row r="368" spans="1:30" s="247" customFormat="1" ht="24" customHeight="1">
      <c r="A368" s="139">
        <v>42903</v>
      </c>
      <c r="B368" s="140" t="s">
        <v>26486</v>
      </c>
      <c r="C368" s="141" t="s">
        <v>4732</v>
      </c>
      <c r="D368" s="141" t="s">
        <v>31</v>
      </c>
      <c r="E368" s="141" t="s">
        <v>26485</v>
      </c>
      <c r="F368" s="151">
        <v>42899</v>
      </c>
      <c r="G368" s="141" t="s">
        <v>121</v>
      </c>
      <c r="H368" s="141" t="s">
        <v>26471</v>
      </c>
      <c r="I368" s="141">
        <v>5</v>
      </c>
      <c r="J368" s="141" t="s">
        <v>32</v>
      </c>
      <c r="K368" s="141" t="s">
        <v>28</v>
      </c>
      <c r="L368" s="141">
        <v>0</v>
      </c>
      <c r="M368" s="141" t="s">
        <v>26470</v>
      </c>
      <c r="N368" s="141">
        <v>0</v>
      </c>
      <c r="O368" s="141" t="s">
        <v>41</v>
      </c>
      <c r="P368" s="141">
        <v>112018.61</v>
      </c>
      <c r="Q368" s="141">
        <v>4309650</v>
      </c>
      <c r="R368" s="141">
        <v>3333887</v>
      </c>
      <c r="S368" s="141">
        <v>77.36</v>
      </c>
      <c r="T368" s="141">
        <v>0</v>
      </c>
      <c r="U368" s="141">
        <v>0</v>
      </c>
      <c r="V368" s="141" t="s">
        <v>26484</v>
      </c>
      <c r="W368" s="141" t="s">
        <v>26483</v>
      </c>
      <c r="X368" s="141" t="s">
        <v>26482</v>
      </c>
      <c r="Y368" s="141" t="s">
        <v>140</v>
      </c>
      <c r="Z368" s="141" t="str">
        <f t="shared" si="5"/>
        <v>Re-sequencing151PE</v>
      </c>
      <c r="AA368" s="143">
        <v>0</v>
      </c>
      <c r="AB368" s="143" t="s">
        <v>30</v>
      </c>
      <c r="AC368" s="143" t="s">
        <v>3343</v>
      </c>
      <c r="AD368" s="143"/>
    </row>
    <row r="369" spans="1:30" s="247" customFormat="1" ht="24" customHeight="1">
      <c r="A369" s="139">
        <v>42903</v>
      </c>
      <c r="B369" s="140" t="s">
        <v>26481</v>
      </c>
      <c r="C369" s="141" t="s">
        <v>4732</v>
      </c>
      <c r="D369" s="141" t="s">
        <v>31</v>
      </c>
      <c r="E369" s="141" t="s">
        <v>26480</v>
      </c>
      <c r="F369" s="151">
        <v>42899</v>
      </c>
      <c r="G369" s="141" t="s">
        <v>121</v>
      </c>
      <c r="H369" s="141" t="s">
        <v>26471</v>
      </c>
      <c r="I369" s="141">
        <v>6</v>
      </c>
      <c r="J369" s="141" t="s">
        <v>32</v>
      </c>
      <c r="K369" s="141" t="s">
        <v>28</v>
      </c>
      <c r="L369" s="141">
        <v>0</v>
      </c>
      <c r="M369" s="141" t="s">
        <v>26470</v>
      </c>
      <c r="N369" s="141">
        <v>0</v>
      </c>
      <c r="O369" s="141" t="s">
        <v>41</v>
      </c>
      <c r="P369" s="141">
        <v>113764.39</v>
      </c>
      <c r="Q369" s="141">
        <v>4309650</v>
      </c>
      <c r="R369" s="141">
        <v>3507130</v>
      </c>
      <c r="S369" s="141">
        <v>81.38</v>
      </c>
      <c r="T369" s="141">
        <v>0</v>
      </c>
      <c r="U369" s="141">
        <v>0</v>
      </c>
      <c r="V369" s="141" t="s">
        <v>26479</v>
      </c>
      <c r="W369" s="141" t="s">
        <v>14485</v>
      </c>
      <c r="X369" s="141" t="s">
        <v>26478</v>
      </c>
      <c r="Y369" s="141" t="s">
        <v>140</v>
      </c>
      <c r="Z369" s="141" t="str">
        <f t="shared" si="5"/>
        <v>Re-sequencing151PE</v>
      </c>
      <c r="AA369" s="143">
        <v>0</v>
      </c>
      <c r="AB369" s="143" t="s">
        <v>30</v>
      </c>
      <c r="AC369" s="143" t="s">
        <v>3343</v>
      </c>
      <c r="AD369" s="143"/>
    </row>
    <row r="370" spans="1:30" s="247" customFormat="1" ht="24" customHeight="1">
      <c r="A370" s="139">
        <v>42903</v>
      </c>
      <c r="B370" s="140" t="s">
        <v>26473</v>
      </c>
      <c r="C370" s="141" t="s">
        <v>4732</v>
      </c>
      <c r="D370" s="141" t="s">
        <v>31</v>
      </c>
      <c r="E370" s="141" t="s">
        <v>26477</v>
      </c>
      <c r="F370" s="151">
        <v>42899</v>
      </c>
      <c r="G370" s="141" t="s">
        <v>121</v>
      </c>
      <c r="H370" s="141" t="s">
        <v>26471</v>
      </c>
      <c r="I370" s="141">
        <v>7</v>
      </c>
      <c r="J370" s="141" t="s">
        <v>32</v>
      </c>
      <c r="K370" s="141" t="s">
        <v>28</v>
      </c>
      <c r="L370" s="141">
        <v>0</v>
      </c>
      <c r="M370" s="141" t="s">
        <v>26470</v>
      </c>
      <c r="N370" s="141">
        <v>0</v>
      </c>
      <c r="O370" s="141" t="s">
        <v>41</v>
      </c>
      <c r="P370" s="141">
        <v>105761.24</v>
      </c>
      <c r="Q370" s="141">
        <v>4309650</v>
      </c>
      <c r="R370" s="141">
        <v>3290833</v>
      </c>
      <c r="S370" s="141">
        <v>76.36</v>
      </c>
      <c r="T370" s="141">
        <v>0</v>
      </c>
      <c r="U370" s="141">
        <v>0</v>
      </c>
      <c r="V370" s="141" t="s">
        <v>26476</v>
      </c>
      <c r="W370" s="141" t="s">
        <v>26475</v>
      </c>
      <c r="X370" s="141" t="s">
        <v>26474</v>
      </c>
      <c r="Y370" s="141" t="s">
        <v>140</v>
      </c>
      <c r="Z370" s="141" t="str">
        <f t="shared" si="5"/>
        <v>Re-sequencing151PE</v>
      </c>
      <c r="AA370" s="143">
        <v>0</v>
      </c>
      <c r="AB370" s="143" t="s">
        <v>30</v>
      </c>
      <c r="AC370" s="143" t="s">
        <v>3343</v>
      </c>
      <c r="AD370" s="143"/>
    </row>
    <row r="371" spans="1:30" s="247" customFormat="1" ht="24" customHeight="1">
      <c r="A371" s="139">
        <v>42903</v>
      </c>
      <c r="B371" s="140" t="s">
        <v>26473</v>
      </c>
      <c r="C371" s="141" t="s">
        <v>4732</v>
      </c>
      <c r="D371" s="141" t="s">
        <v>31</v>
      </c>
      <c r="E371" s="141" t="s">
        <v>26472</v>
      </c>
      <c r="F371" s="151">
        <v>42899</v>
      </c>
      <c r="G371" s="141" t="s">
        <v>121</v>
      </c>
      <c r="H371" s="141" t="s">
        <v>26471</v>
      </c>
      <c r="I371" s="141">
        <v>8</v>
      </c>
      <c r="J371" s="141" t="s">
        <v>32</v>
      </c>
      <c r="K371" s="141" t="s">
        <v>28</v>
      </c>
      <c r="L371" s="141">
        <v>0</v>
      </c>
      <c r="M371" s="141" t="s">
        <v>26470</v>
      </c>
      <c r="N371" s="141">
        <v>0</v>
      </c>
      <c r="O371" s="141" t="s">
        <v>41</v>
      </c>
      <c r="P371" s="141">
        <v>107332.87</v>
      </c>
      <c r="Q371" s="141">
        <v>4309650</v>
      </c>
      <c r="R371" s="141">
        <v>3315975</v>
      </c>
      <c r="S371" s="141">
        <v>76.94</v>
      </c>
      <c r="T371" s="141">
        <v>0</v>
      </c>
      <c r="U371" s="141">
        <v>0</v>
      </c>
      <c r="V371" s="141" t="s">
        <v>26469</v>
      </c>
      <c r="W371" s="141" t="s">
        <v>26468</v>
      </c>
      <c r="X371" s="141" t="s">
        <v>26467</v>
      </c>
      <c r="Y371" s="141" t="s">
        <v>140</v>
      </c>
      <c r="Z371" s="141" t="str">
        <f t="shared" si="5"/>
        <v>Re-sequencing151PE</v>
      </c>
      <c r="AA371" s="143">
        <v>0</v>
      </c>
      <c r="AB371" s="143" t="s">
        <v>30</v>
      </c>
      <c r="AC371" s="143" t="s">
        <v>3343</v>
      </c>
      <c r="AD371" s="143"/>
    </row>
    <row r="372" spans="1:30" ht="24" customHeight="1">
      <c r="A372" s="219">
        <v>42903</v>
      </c>
      <c r="B372" s="218" t="s">
        <v>26286</v>
      </c>
      <c r="C372" s="147">
        <v>0</v>
      </c>
      <c r="D372" s="147" t="s">
        <v>3063</v>
      </c>
      <c r="E372" s="219" t="s">
        <v>26285</v>
      </c>
      <c r="F372" s="219">
        <v>42902</v>
      </c>
      <c r="G372" s="135" t="s">
        <v>6941</v>
      </c>
      <c r="H372" s="147" t="s">
        <v>26280</v>
      </c>
      <c r="I372" s="147">
        <v>1</v>
      </c>
      <c r="J372" s="215" t="s">
        <v>2392</v>
      </c>
      <c r="K372" s="219" t="s">
        <v>19023</v>
      </c>
      <c r="L372" s="216" t="s">
        <v>350</v>
      </c>
      <c r="M372" s="219"/>
      <c r="N372" s="215">
        <v>0</v>
      </c>
      <c r="O372" s="135" t="s">
        <v>33</v>
      </c>
      <c r="P372" s="215">
        <v>34309.199999999997</v>
      </c>
      <c r="Q372" s="215">
        <v>2913707</v>
      </c>
      <c r="R372" s="135">
        <v>2788785</v>
      </c>
      <c r="S372" s="135">
        <v>95.8</v>
      </c>
      <c r="T372" s="215">
        <v>0</v>
      </c>
      <c r="U372" s="215">
        <v>0</v>
      </c>
      <c r="V372" s="215" t="s">
        <v>22479</v>
      </c>
      <c r="W372" s="135" t="s">
        <v>26284</v>
      </c>
      <c r="X372" s="219" t="s">
        <v>26283</v>
      </c>
      <c r="Y372" s="147" t="s">
        <v>320</v>
      </c>
      <c r="Z372" s="147" t="str">
        <f t="shared" si="5"/>
        <v>0101PE</v>
      </c>
      <c r="AA372" s="261">
        <v>0</v>
      </c>
      <c r="AB372" s="213" t="s">
        <v>2544</v>
      </c>
      <c r="AC372" s="213" t="s">
        <v>16125</v>
      </c>
      <c r="AD372" s="218"/>
    </row>
    <row r="373" spans="1:30" ht="24" customHeight="1">
      <c r="A373" s="211">
        <v>42903</v>
      </c>
      <c r="B373" s="210" t="s">
        <v>26282</v>
      </c>
      <c r="C373" s="141">
        <v>0</v>
      </c>
      <c r="D373" s="141" t="s">
        <v>3063</v>
      </c>
      <c r="E373" s="210" t="s">
        <v>26281</v>
      </c>
      <c r="F373" s="151">
        <v>42902</v>
      </c>
      <c r="G373" s="141" t="s">
        <v>3122</v>
      </c>
      <c r="H373" s="208" t="s">
        <v>26280</v>
      </c>
      <c r="I373" s="141">
        <v>2</v>
      </c>
      <c r="J373" s="208" t="s">
        <v>2392</v>
      </c>
      <c r="K373" s="264" t="s">
        <v>19023</v>
      </c>
      <c r="L373" s="208" t="s">
        <v>350</v>
      </c>
      <c r="M373" s="141"/>
      <c r="N373" s="208">
        <v>0</v>
      </c>
      <c r="O373" s="141" t="s">
        <v>33</v>
      </c>
      <c r="P373" s="141">
        <v>33913.25</v>
      </c>
      <c r="Q373" s="141">
        <v>2877948</v>
      </c>
      <c r="R373" s="141">
        <v>2759052</v>
      </c>
      <c r="S373" s="208">
        <v>96</v>
      </c>
      <c r="T373" s="208">
        <v>0</v>
      </c>
      <c r="U373" s="208">
        <v>0</v>
      </c>
      <c r="V373" s="141" t="s">
        <v>26279</v>
      </c>
      <c r="W373" s="141" t="s">
        <v>26278</v>
      </c>
      <c r="X373" s="208" t="s">
        <v>26277</v>
      </c>
      <c r="Y373" s="141" t="s">
        <v>320</v>
      </c>
      <c r="Z373" s="141" t="str">
        <f t="shared" si="5"/>
        <v>0101PE</v>
      </c>
      <c r="AA373" s="260">
        <v>0</v>
      </c>
      <c r="AB373" s="207" t="s">
        <v>2544</v>
      </c>
      <c r="AC373" s="207" t="s">
        <v>16125</v>
      </c>
      <c r="AD373" s="141"/>
    </row>
    <row r="374" spans="1:30" ht="24" customHeight="1">
      <c r="A374" s="219">
        <v>42903</v>
      </c>
      <c r="B374" s="218" t="s">
        <v>26272</v>
      </c>
      <c r="C374" s="147">
        <v>0</v>
      </c>
      <c r="D374" s="147" t="s">
        <v>3063</v>
      </c>
      <c r="E374" s="219" t="s">
        <v>26276</v>
      </c>
      <c r="F374" s="219">
        <v>42902</v>
      </c>
      <c r="G374" s="135" t="s">
        <v>6941</v>
      </c>
      <c r="H374" s="147" t="s">
        <v>26270</v>
      </c>
      <c r="I374" s="147">
        <v>1</v>
      </c>
      <c r="J374" s="215" t="s">
        <v>2392</v>
      </c>
      <c r="K374" s="219" t="s">
        <v>19023</v>
      </c>
      <c r="L374" s="216" t="s">
        <v>350</v>
      </c>
      <c r="M374" s="219"/>
      <c r="N374" s="215">
        <v>0</v>
      </c>
      <c r="O374" s="135" t="s">
        <v>33</v>
      </c>
      <c r="P374" s="215">
        <v>36568.22</v>
      </c>
      <c r="Q374" s="215">
        <v>3126201</v>
      </c>
      <c r="R374" s="135">
        <v>2958404</v>
      </c>
      <c r="S374" s="135">
        <v>94.8</v>
      </c>
      <c r="T374" s="215">
        <v>0</v>
      </c>
      <c r="U374" s="215">
        <v>0</v>
      </c>
      <c r="V374" s="215" t="s">
        <v>26275</v>
      </c>
      <c r="W374" s="135" t="s">
        <v>26274</v>
      </c>
      <c r="X374" s="219" t="s">
        <v>26273</v>
      </c>
      <c r="Y374" s="147" t="s">
        <v>320</v>
      </c>
      <c r="Z374" s="147" t="str">
        <f t="shared" si="5"/>
        <v>0101PE</v>
      </c>
      <c r="AA374" s="261">
        <v>0</v>
      </c>
      <c r="AB374" s="213" t="s">
        <v>2544</v>
      </c>
      <c r="AC374" s="213" t="s">
        <v>16125</v>
      </c>
      <c r="AD374" s="218"/>
    </row>
    <row r="375" spans="1:30" ht="24" customHeight="1">
      <c r="A375" s="211">
        <v>42903</v>
      </c>
      <c r="B375" s="210" t="s">
        <v>26272</v>
      </c>
      <c r="C375" s="141">
        <v>0</v>
      </c>
      <c r="D375" s="141" t="s">
        <v>3063</v>
      </c>
      <c r="E375" s="210" t="s">
        <v>26271</v>
      </c>
      <c r="F375" s="151">
        <v>42902</v>
      </c>
      <c r="G375" s="141" t="s">
        <v>3122</v>
      </c>
      <c r="H375" s="208" t="s">
        <v>26270</v>
      </c>
      <c r="I375" s="141">
        <v>2</v>
      </c>
      <c r="J375" s="208" t="s">
        <v>2392</v>
      </c>
      <c r="K375" s="264" t="s">
        <v>19023</v>
      </c>
      <c r="L375" s="208" t="s">
        <v>350</v>
      </c>
      <c r="M375" s="141"/>
      <c r="N375" s="208">
        <v>0</v>
      </c>
      <c r="O375" s="141" t="s">
        <v>33</v>
      </c>
      <c r="P375" s="141">
        <v>36625.93</v>
      </c>
      <c r="Q375" s="141">
        <v>3136429</v>
      </c>
      <c r="R375" s="141">
        <v>2966375</v>
      </c>
      <c r="S375" s="208">
        <v>94.7</v>
      </c>
      <c r="T375" s="208">
        <v>0</v>
      </c>
      <c r="U375" s="208">
        <v>0</v>
      </c>
      <c r="V375" s="141" t="s">
        <v>26269</v>
      </c>
      <c r="W375" s="141" t="s">
        <v>8234</v>
      </c>
      <c r="X375" s="208" t="s">
        <v>26268</v>
      </c>
      <c r="Y375" s="141" t="s">
        <v>320</v>
      </c>
      <c r="Z375" s="141" t="str">
        <f t="shared" si="5"/>
        <v>0101PE</v>
      </c>
      <c r="AA375" s="260">
        <v>0</v>
      </c>
      <c r="AB375" s="207" t="s">
        <v>2544</v>
      </c>
      <c r="AC375" s="207" t="s">
        <v>16125</v>
      </c>
      <c r="AD375" s="141"/>
    </row>
    <row r="376" spans="1:30" ht="24" customHeight="1">
      <c r="A376" s="219">
        <v>42903</v>
      </c>
      <c r="B376" s="218" t="s">
        <v>25629</v>
      </c>
      <c r="C376" s="147">
        <v>0</v>
      </c>
      <c r="D376" s="147" t="s">
        <v>3063</v>
      </c>
      <c r="E376" s="219" t="s">
        <v>26267</v>
      </c>
      <c r="F376" s="219">
        <v>42902</v>
      </c>
      <c r="G376" s="135" t="s">
        <v>6962</v>
      </c>
      <c r="H376" s="147" t="s">
        <v>26262</v>
      </c>
      <c r="I376" s="147">
        <v>1</v>
      </c>
      <c r="J376" s="215" t="s">
        <v>2392</v>
      </c>
      <c r="K376" s="219" t="s">
        <v>19023</v>
      </c>
      <c r="L376" s="216" t="s">
        <v>350</v>
      </c>
      <c r="M376" s="219"/>
      <c r="N376" s="215">
        <v>0</v>
      </c>
      <c r="O376" s="135" t="s">
        <v>33</v>
      </c>
      <c r="P376" s="215">
        <v>35720.230000000003</v>
      </c>
      <c r="Q376" s="215">
        <v>3108116</v>
      </c>
      <c r="R376" s="135">
        <v>2911263</v>
      </c>
      <c r="S376" s="135">
        <v>93.8</v>
      </c>
      <c r="T376" s="215">
        <v>0</v>
      </c>
      <c r="U376" s="215">
        <v>0</v>
      </c>
      <c r="V376" s="215" t="s">
        <v>26266</v>
      </c>
      <c r="W376" s="135" t="s">
        <v>26265</v>
      </c>
      <c r="X376" s="219" t="s">
        <v>26264</v>
      </c>
      <c r="Y376" s="147" t="s">
        <v>320</v>
      </c>
      <c r="Z376" s="147" t="str">
        <f t="shared" si="5"/>
        <v>0101PE</v>
      </c>
      <c r="AA376" s="261">
        <v>0</v>
      </c>
      <c r="AB376" s="213" t="s">
        <v>2544</v>
      </c>
      <c r="AC376" s="213" t="s">
        <v>16125</v>
      </c>
      <c r="AD376" s="218"/>
    </row>
    <row r="377" spans="1:30" ht="24" customHeight="1">
      <c r="A377" s="211">
        <v>42903</v>
      </c>
      <c r="B377" s="210" t="s">
        <v>25629</v>
      </c>
      <c r="C377" s="141">
        <v>0</v>
      </c>
      <c r="D377" s="141" t="s">
        <v>3063</v>
      </c>
      <c r="E377" s="210" t="s">
        <v>26263</v>
      </c>
      <c r="F377" s="151">
        <v>42902</v>
      </c>
      <c r="G377" s="141" t="s">
        <v>3104</v>
      </c>
      <c r="H377" s="208" t="s">
        <v>26262</v>
      </c>
      <c r="I377" s="141">
        <v>2</v>
      </c>
      <c r="J377" s="208" t="s">
        <v>2392</v>
      </c>
      <c r="K377" s="264" t="s">
        <v>19023</v>
      </c>
      <c r="L377" s="208" t="s">
        <v>350</v>
      </c>
      <c r="M377" s="141"/>
      <c r="N377" s="208">
        <v>0</v>
      </c>
      <c r="O377" s="141" t="s">
        <v>33</v>
      </c>
      <c r="P377" s="141">
        <v>35916.35</v>
      </c>
      <c r="Q377" s="141">
        <v>3140755</v>
      </c>
      <c r="R377" s="141">
        <v>2931072</v>
      </c>
      <c r="S377" s="208">
        <v>93.4</v>
      </c>
      <c r="T377" s="208">
        <v>0</v>
      </c>
      <c r="U377" s="208">
        <v>0</v>
      </c>
      <c r="V377" s="141" t="s">
        <v>26261</v>
      </c>
      <c r="W377" s="141" t="s">
        <v>26260</v>
      </c>
      <c r="X377" s="208" t="s">
        <v>26259</v>
      </c>
      <c r="Y377" s="141" t="s">
        <v>320</v>
      </c>
      <c r="Z377" s="141" t="str">
        <f t="shared" si="5"/>
        <v>0101PE</v>
      </c>
      <c r="AA377" s="260">
        <v>0</v>
      </c>
      <c r="AB377" s="207" t="s">
        <v>2544</v>
      </c>
      <c r="AC377" s="207" t="s">
        <v>16125</v>
      </c>
      <c r="AD377" s="141"/>
    </row>
    <row r="378" spans="1:30" ht="24" customHeight="1">
      <c r="A378" s="219">
        <v>42904</v>
      </c>
      <c r="B378" s="218" t="s">
        <v>4870</v>
      </c>
      <c r="C378" s="147">
        <v>0</v>
      </c>
      <c r="D378" s="147" t="s">
        <v>3063</v>
      </c>
      <c r="E378" s="219" t="s">
        <v>26258</v>
      </c>
      <c r="F378" s="219">
        <v>42901</v>
      </c>
      <c r="G378" s="135" t="s">
        <v>6986</v>
      </c>
      <c r="H378" s="147" t="s">
        <v>26253</v>
      </c>
      <c r="I378" s="147">
        <v>1</v>
      </c>
      <c r="J378" s="215" t="s">
        <v>2392</v>
      </c>
      <c r="K378" s="219" t="s">
        <v>19023</v>
      </c>
      <c r="L378" s="216" t="s">
        <v>350</v>
      </c>
      <c r="M378" s="219"/>
      <c r="N378" s="215">
        <v>0</v>
      </c>
      <c r="O378" s="135" t="s">
        <v>29</v>
      </c>
      <c r="P378" s="215">
        <v>36927</v>
      </c>
      <c r="Q378" s="215">
        <v>3975665</v>
      </c>
      <c r="R378" s="135">
        <v>3441826</v>
      </c>
      <c r="S378" s="135">
        <v>86.8</v>
      </c>
      <c r="T378" s="215">
        <v>0</v>
      </c>
      <c r="U378" s="215">
        <v>0</v>
      </c>
      <c r="V378" s="215" t="s">
        <v>26257</v>
      </c>
      <c r="W378" s="135" t="s">
        <v>26256</v>
      </c>
      <c r="X378" s="219" t="s">
        <v>26255</v>
      </c>
      <c r="Y378" s="147" t="s">
        <v>143</v>
      </c>
      <c r="Z378" s="147" t="str">
        <f t="shared" si="5"/>
        <v>091PE</v>
      </c>
      <c r="AA378" s="261">
        <v>0</v>
      </c>
      <c r="AB378" s="213" t="s">
        <v>2544</v>
      </c>
      <c r="AC378" s="213" t="s">
        <v>16125</v>
      </c>
      <c r="AD378" s="218"/>
    </row>
    <row r="379" spans="1:30" ht="24" customHeight="1">
      <c r="A379" s="211">
        <v>42904</v>
      </c>
      <c r="B379" s="210" t="s">
        <v>4870</v>
      </c>
      <c r="C379" s="141">
        <v>0</v>
      </c>
      <c r="D379" s="141" t="s">
        <v>3063</v>
      </c>
      <c r="E379" s="210" t="s">
        <v>26254</v>
      </c>
      <c r="F379" s="151">
        <v>42901</v>
      </c>
      <c r="G379" s="141" t="s">
        <v>3074</v>
      </c>
      <c r="H379" s="208" t="s">
        <v>26253</v>
      </c>
      <c r="I379" s="141">
        <v>2</v>
      </c>
      <c r="J379" s="208" t="s">
        <v>2392</v>
      </c>
      <c r="K379" s="264" t="s">
        <v>19023</v>
      </c>
      <c r="L379" s="208" t="s">
        <v>350</v>
      </c>
      <c r="M379" s="141"/>
      <c r="N379" s="208">
        <v>0</v>
      </c>
      <c r="O379" s="141" t="s">
        <v>29</v>
      </c>
      <c r="P379" s="141">
        <v>37491.379999999997</v>
      </c>
      <c r="Q379" s="141">
        <v>3987136</v>
      </c>
      <c r="R379" s="141">
        <v>3442390</v>
      </c>
      <c r="S379" s="208">
        <v>86.6</v>
      </c>
      <c r="T379" s="208">
        <v>0</v>
      </c>
      <c r="U379" s="208">
        <v>0</v>
      </c>
      <c r="V379" s="141" t="s">
        <v>26252</v>
      </c>
      <c r="W379" s="141" t="s">
        <v>26251</v>
      </c>
      <c r="X379" s="208" t="s">
        <v>26250</v>
      </c>
      <c r="Y379" s="141" t="s">
        <v>143</v>
      </c>
      <c r="Z379" s="141" t="str">
        <f t="shared" si="5"/>
        <v>091PE</v>
      </c>
      <c r="AA379" s="260">
        <v>0</v>
      </c>
      <c r="AB379" s="207" t="s">
        <v>26249</v>
      </c>
      <c r="AC379" s="207" t="s">
        <v>26248</v>
      </c>
      <c r="AD379" s="141"/>
    </row>
    <row r="380" spans="1:30" s="27" customFormat="1" ht="24" customHeight="1">
      <c r="A380" s="133">
        <v>42904</v>
      </c>
      <c r="B380" s="152" t="s">
        <v>26157</v>
      </c>
      <c r="C380" s="153" t="s">
        <v>104</v>
      </c>
      <c r="D380" s="153" t="s">
        <v>31</v>
      </c>
      <c r="E380" s="153" t="s">
        <v>26158</v>
      </c>
      <c r="F380" s="133">
        <v>42900</v>
      </c>
      <c r="G380" s="153" t="s">
        <v>120</v>
      </c>
      <c r="H380" s="153" t="s">
        <v>26159</v>
      </c>
      <c r="I380" s="153">
        <v>1</v>
      </c>
      <c r="J380" s="153" t="s">
        <v>7715</v>
      </c>
      <c r="K380" s="153" t="s">
        <v>28</v>
      </c>
      <c r="L380" s="153" t="s">
        <v>2973</v>
      </c>
      <c r="M380" s="153" t="s">
        <v>20320</v>
      </c>
      <c r="N380" s="153">
        <v>0</v>
      </c>
      <c r="O380" s="153" t="s">
        <v>33</v>
      </c>
      <c r="P380" s="153">
        <v>77781.86</v>
      </c>
      <c r="Q380" s="153">
        <v>4309650</v>
      </c>
      <c r="R380" s="153">
        <v>3505783</v>
      </c>
      <c r="S380" s="153">
        <v>81.349999999999994</v>
      </c>
      <c r="T380" s="153">
        <v>0</v>
      </c>
      <c r="U380" s="153">
        <v>0</v>
      </c>
      <c r="V380" s="153" t="s">
        <v>26160</v>
      </c>
      <c r="W380" s="153" t="s">
        <v>26161</v>
      </c>
      <c r="X380" s="153" t="s">
        <v>26162</v>
      </c>
      <c r="Y380" s="147" t="s">
        <v>320</v>
      </c>
      <c r="Z380" s="147" t="str">
        <f t="shared" si="5"/>
        <v>Transcriptome101PE</v>
      </c>
      <c r="AA380" s="154">
        <v>0</v>
      </c>
      <c r="AB380" s="155" t="s">
        <v>30</v>
      </c>
      <c r="AC380" s="155" t="s">
        <v>139</v>
      </c>
      <c r="AD380" s="206"/>
    </row>
    <row r="381" spans="1:30" s="27" customFormat="1" ht="24" customHeight="1">
      <c r="A381" s="139">
        <v>42904</v>
      </c>
      <c r="B381" s="140" t="s">
        <v>26163</v>
      </c>
      <c r="C381" s="141" t="s">
        <v>104</v>
      </c>
      <c r="D381" s="141" t="s">
        <v>26164</v>
      </c>
      <c r="E381" s="141" t="s">
        <v>26165</v>
      </c>
      <c r="F381" s="142">
        <v>42900</v>
      </c>
      <c r="G381" s="141" t="s">
        <v>120</v>
      </c>
      <c r="H381" s="141" t="s">
        <v>26159</v>
      </c>
      <c r="I381" s="141">
        <v>2</v>
      </c>
      <c r="J381" s="141" t="s">
        <v>7715</v>
      </c>
      <c r="K381" s="141" t="s">
        <v>28</v>
      </c>
      <c r="L381" s="141" t="s">
        <v>2973</v>
      </c>
      <c r="M381" s="141" t="s">
        <v>20356</v>
      </c>
      <c r="N381" s="141">
        <v>0</v>
      </c>
      <c r="O381" s="141" t="s">
        <v>33</v>
      </c>
      <c r="P381" s="141">
        <v>70562.19</v>
      </c>
      <c r="Q381" s="141">
        <v>4309650</v>
      </c>
      <c r="R381" s="141">
        <v>3150097</v>
      </c>
      <c r="S381" s="141">
        <v>73.09</v>
      </c>
      <c r="T381" s="141">
        <v>0</v>
      </c>
      <c r="U381" s="141">
        <v>0</v>
      </c>
      <c r="V381" s="141" t="s">
        <v>20301</v>
      </c>
      <c r="W381" s="141" t="s">
        <v>26166</v>
      </c>
      <c r="X381" s="141" t="s">
        <v>26167</v>
      </c>
      <c r="Y381" s="141" t="s">
        <v>320</v>
      </c>
      <c r="Z381" s="141" t="str">
        <f t="shared" si="5"/>
        <v>Transcriptome101PE</v>
      </c>
      <c r="AA381" s="143">
        <v>0</v>
      </c>
      <c r="AB381" s="143" t="s">
        <v>30</v>
      </c>
      <c r="AC381" s="156" t="s">
        <v>139</v>
      </c>
      <c r="AD381" s="205"/>
    </row>
    <row r="382" spans="1:30" s="27" customFormat="1" ht="24" customHeight="1">
      <c r="A382" s="139">
        <v>42904</v>
      </c>
      <c r="B382" s="140" t="s">
        <v>26163</v>
      </c>
      <c r="C382" s="141" t="s">
        <v>104</v>
      </c>
      <c r="D382" s="141" t="s">
        <v>26168</v>
      </c>
      <c r="E382" s="141" t="s">
        <v>26169</v>
      </c>
      <c r="F382" s="142">
        <v>42900</v>
      </c>
      <c r="G382" s="141" t="s">
        <v>120</v>
      </c>
      <c r="H382" s="141" t="s">
        <v>26159</v>
      </c>
      <c r="I382" s="141">
        <v>3</v>
      </c>
      <c r="J382" s="141" t="s">
        <v>7715</v>
      </c>
      <c r="K382" s="141" t="s">
        <v>28</v>
      </c>
      <c r="L382" s="141" t="s">
        <v>2973</v>
      </c>
      <c r="M382" s="141" t="s">
        <v>20356</v>
      </c>
      <c r="N382" s="141">
        <v>0</v>
      </c>
      <c r="O382" s="141" t="s">
        <v>33</v>
      </c>
      <c r="P382" s="141">
        <v>69499.679999999993</v>
      </c>
      <c r="Q382" s="141">
        <v>4309650</v>
      </c>
      <c r="R382" s="141">
        <v>3102664</v>
      </c>
      <c r="S382" s="141">
        <v>71.989999999999995</v>
      </c>
      <c r="T382" s="141">
        <v>0</v>
      </c>
      <c r="U382" s="141">
        <v>0</v>
      </c>
      <c r="V382" s="141" t="s">
        <v>26170</v>
      </c>
      <c r="W382" s="141" t="s">
        <v>26171</v>
      </c>
      <c r="X382" s="141" t="s">
        <v>26172</v>
      </c>
      <c r="Y382" s="141" t="s">
        <v>320</v>
      </c>
      <c r="Z382" s="141" t="str">
        <f t="shared" si="5"/>
        <v>Transcriptome101PE</v>
      </c>
      <c r="AA382" s="143">
        <v>0</v>
      </c>
      <c r="AB382" s="143" t="s">
        <v>30</v>
      </c>
      <c r="AC382" s="156" t="s">
        <v>139</v>
      </c>
      <c r="AD382" s="205"/>
    </row>
    <row r="383" spans="1:30" s="27" customFormat="1" ht="24" customHeight="1">
      <c r="A383" s="139">
        <v>42904</v>
      </c>
      <c r="B383" s="140" t="s">
        <v>26163</v>
      </c>
      <c r="C383" s="141" t="s">
        <v>104</v>
      </c>
      <c r="D383" s="141" t="s">
        <v>26173</v>
      </c>
      <c r="E383" s="141" t="s">
        <v>26174</v>
      </c>
      <c r="F383" s="142">
        <v>42900</v>
      </c>
      <c r="G383" s="141" t="s">
        <v>120</v>
      </c>
      <c r="H383" s="141" t="s">
        <v>26159</v>
      </c>
      <c r="I383" s="141">
        <v>4</v>
      </c>
      <c r="J383" s="141" t="s">
        <v>7715</v>
      </c>
      <c r="K383" s="141" t="s">
        <v>28</v>
      </c>
      <c r="L383" s="141" t="s">
        <v>2973</v>
      </c>
      <c r="M383" s="141" t="s">
        <v>20356</v>
      </c>
      <c r="N383" s="141">
        <v>0</v>
      </c>
      <c r="O383" s="141" t="s">
        <v>33</v>
      </c>
      <c r="P383" s="141">
        <v>70518.009999999995</v>
      </c>
      <c r="Q383" s="141">
        <v>4309650</v>
      </c>
      <c r="R383" s="141">
        <v>3148125</v>
      </c>
      <c r="S383" s="141">
        <v>73.05</v>
      </c>
      <c r="T383" s="141">
        <v>0</v>
      </c>
      <c r="U383" s="141">
        <v>0</v>
      </c>
      <c r="V383" s="141" t="s">
        <v>26175</v>
      </c>
      <c r="W383" s="141" t="s">
        <v>26176</v>
      </c>
      <c r="X383" s="141" t="s">
        <v>26177</v>
      </c>
      <c r="Y383" s="141" t="s">
        <v>320</v>
      </c>
      <c r="Z383" s="141" t="str">
        <f t="shared" si="5"/>
        <v>Transcriptome101PE</v>
      </c>
      <c r="AA383" s="143">
        <v>0</v>
      </c>
      <c r="AB383" s="143" t="s">
        <v>30</v>
      </c>
      <c r="AC383" s="156" t="s">
        <v>139</v>
      </c>
      <c r="AD383" s="205"/>
    </row>
    <row r="384" spans="1:30" s="27" customFormat="1" ht="24" customHeight="1">
      <c r="A384" s="139">
        <v>42904</v>
      </c>
      <c r="B384" s="140" t="s">
        <v>26163</v>
      </c>
      <c r="C384" s="141" t="s">
        <v>104</v>
      </c>
      <c r="D384" s="141" t="s">
        <v>26178</v>
      </c>
      <c r="E384" s="141" t="s">
        <v>26179</v>
      </c>
      <c r="F384" s="142">
        <v>42900</v>
      </c>
      <c r="G384" s="141" t="s">
        <v>120</v>
      </c>
      <c r="H384" s="141" t="s">
        <v>26159</v>
      </c>
      <c r="I384" s="141">
        <v>5</v>
      </c>
      <c r="J384" s="141" t="s">
        <v>7715</v>
      </c>
      <c r="K384" s="141" t="s">
        <v>28</v>
      </c>
      <c r="L384" s="141" t="s">
        <v>2973</v>
      </c>
      <c r="M384" s="141" t="s">
        <v>20356</v>
      </c>
      <c r="N384" s="141">
        <v>0</v>
      </c>
      <c r="O384" s="141" t="s">
        <v>33</v>
      </c>
      <c r="P384" s="141">
        <v>72149.23</v>
      </c>
      <c r="Q384" s="141">
        <v>4309650</v>
      </c>
      <c r="R384" s="141">
        <v>3220947</v>
      </c>
      <c r="S384" s="141">
        <v>74.739999999999995</v>
      </c>
      <c r="T384" s="141">
        <v>0</v>
      </c>
      <c r="U384" s="141">
        <v>0</v>
      </c>
      <c r="V384" s="141" t="s">
        <v>26180</v>
      </c>
      <c r="W384" s="141" t="s">
        <v>26181</v>
      </c>
      <c r="X384" s="141" t="s">
        <v>26182</v>
      </c>
      <c r="Y384" s="141" t="s">
        <v>320</v>
      </c>
      <c r="Z384" s="141" t="str">
        <f t="shared" si="5"/>
        <v>Transcriptome101PE</v>
      </c>
      <c r="AA384" s="143">
        <v>0</v>
      </c>
      <c r="AB384" s="143" t="s">
        <v>30</v>
      </c>
      <c r="AC384" s="156" t="s">
        <v>139</v>
      </c>
      <c r="AD384" s="205"/>
    </row>
    <row r="385" spans="1:30" s="27" customFormat="1" ht="24" customHeight="1">
      <c r="A385" s="139">
        <v>42904</v>
      </c>
      <c r="B385" s="140" t="s">
        <v>26163</v>
      </c>
      <c r="C385" s="141" t="s">
        <v>104</v>
      </c>
      <c r="D385" s="141" t="s">
        <v>26183</v>
      </c>
      <c r="E385" s="141" t="s">
        <v>26184</v>
      </c>
      <c r="F385" s="142">
        <v>42900</v>
      </c>
      <c r="G385" s="141" t="s">
        <v>120</v>
      </c>
      <c r="H385" s="141" t="s">
        <v>26159</v>
      </c>
      <c r="I385" s="141">
        <v>6</v>
      </c>
      <c r="J385" s="141" t="s">
        <v>7715</v>
      </c>
      <c r="K385" s="141" t="s">
        <v>28</v>
      </c>
      <c r="L385" s="141" t="s">
        <v>2973</v>
      </c>
      <c r="M385" s="141" t="s">
        <v>20356</v>
      </c>
      <c r="N385" s="141">
        <v>0</v>
      </c>
      <c r="O385" s="141" t="s">
        <v>33</v>
      </c>
      <c r="P385" s="141">
        <v>69026.05</v>
      </c>
      <c r="Q385" s="141">
        <v>4309650</v>
      </c>
      <c r="R385" s="141">
        <v>3081520</v>
      </c>
      <c r="S385" s="141">
        <v>71.5</v>
      </c>
      <c r="T385" s="141">
        <v>0</v>
      </c>
      <c r="U385" s="141">
        <v>0</v>
      </c>
      <c r="V385" s="141" t="s">
        <v>26185</v>
      </c>
      <c r="W385" s="141" t="s">
        <v>26186</v>
      </c>
      <c r="X385" s="141" t="s">
        <v>26187</v>
      </c>
      <c r="Y385" s="141" t="s">
        <v>320</v>
      </c>
      <c r="Z385" s="141" t="str">
        <f t="shared" ref="Z385:Z448" si="6">IF(P385,CONCATENATE(C385,Y385),0)</f>
        <v>Transcriptome101PE</v>
      </c>
      <c r="AA385" s="143">
        <v>0</v>
      </c>
      <c r="AB385" s="143" t="s">
        <v>30</v>
      </c>
      <c r="AC385" s="156" t="s">
        <v>139</v>
      </c>
      <c r="AD385" s="205"/>
    </row>
    <row r="386" spans="1:30" s="27" customFormat="1" ht="24" customHeight="1">
      <c r="A386" s="139">
        <v>42904</v>
      </c>
      <c r="B386" s="140" t="s">
        <v>26188</v>
      </c>
      <c r="C386" s="141" t="s">
        <v>104</v>
      </c>
      <c r="D386" s="141" t="s">
        <v>31</v>
      </c>
      <c r="E386" s="141" t="s">
        <v>26189</v>
      </c>
      <c r="F386" s="142">
        <v>42900</v>
      </c>
      <c r="G386" s="141" t="s">
        <v>120</v>
      </c>
      <c r="H386" s="141" t="s">
        <v>26159</v>
      </c>
      <c r="I386" s="141">
        <v>7</v>
      </c>
      <c r="J386" s="144" t="s">
        <v>11056</v>
      </c>
      <c r="K386" s="144" t="s">
        <v>26190</v>
      </c>
      <c r="L386" s="141" t="s">
        <v>2973</v>
      </c>
      <c r="M386" s="141" t="s">
        <v>20327</v>
      </c>
      <c r="N386" s="141">
        <v>0</v>
      </c>
      <c r="O386" s="141" t="s">
        <v>33</v>
      </c>
      <c r="P386" s="141">
        <v>74009.11</v>
      </c>
      <c r="Q386" s="141">
        <v>4309650</v>
      </c>
      <c r="R386" s="141">
        <v>3352084</v>
      </c>
      <c r="S386" s="141">
        <v>77.78</v>
      </c>
      <c r="T386" s="141">
        <v>0</v>
      </c>
      <c r="U386" s="141">
        <v>0</v>
      </c>
      <c r="V386" s="141" t="s">
        <v>26191</v>
      </c>
      <c r="W386" s="141" t="s">
        <v>26192</v>
      </c>
      <c r="X386" s="141" t="s">
        <v>26193</v>
      </c>
      <c r="Y386" s="141" t="s">
        <v>320</v>
      </c>
      <c r="Z386" s="141" t="str">
        <f t="shared" si="6"/>
        <v>Transcriptome101PE</v>
      </c>
      <c r="AA386" s="143">
        <v>7.6923076923076927E-2</v>
      </c>
      <c r="AB386" s="143" t="s">
        <v>30</v>
      </c>
      <c r="AC386" s="156" t="s">
        <v>139</v>
      </c>
      <c r="AD386" s="205"/>
    </row>
    <row r="387" spans="1:30" s="27" customFormat="1" ht="24" customHeight="1">
      <c r="A387" s="139">
        <v>42904</v>
      </c>
      <c r="B387" s="140" t="s">
        <v>26194</v>
      </c>
      <c r="C387" s="141" t="s">
        <v>104</v>
      </c>
      <c r="D387" s="141" t="s">
        <v>26195</v>
      </c>
      <c r="E387" s="141" t="s">
        <v>26196</v>
      </c>
      <c r="F387" s="142">
        <v>42900</v>
      </c>
      <c r="G387" s="141" t="s">
        <v>120</v>
      </c>
      <c r="H387" s="141" t="s">
        <v>26159</v>
      </c>
      <c r="I387" s="141">
        <v>8</v>
      </c>
      <c r="J387" s="141" t="s">
        <v>7715</v>
      </c>
      <c r="K387" s="141" t="s">
        <v>28</v>
      </c>
      <c r="L387" s="141" t="s">
        <v>2973</v>
      </c>
      <c r="M387" s="141" t="s">
        <v>20327</v>
      </c>
      <c r="N387" s="141">
        <v>0</v>
      </c>
      <c r="O387" s="141" t="s">
        <v>33</v>
      </c>
      <c r="P387" s="141">
        <v>74159.94</v>
      </c>
      <c r="Q387" s="141">
        <v>4309650</v>
      </c>
      <c r="R387" s="141">
        <v>3310711</v>
      </c>
      <c r="S387" s="141">
        <v>76.819999999999993</v>
      </c>
      <c r="T387" s="141">
        <v>0</v>
      </c>
      <c r="U387" s="141">
        <v>0</v>
      </c>
      <c r="V387" s="141" t="s">
        <v>26197</v>
      </c>
      <c r="W387" s="141" t="s">
        <v>26198</v>
      </c>
      <c r="X387" s="141" t="s">
        <v>26199</v>
      </c>
      <c r="Y387" s="141" t="s">
        <v>320</v>
      </c>
      <c r="Z387" s="141" t="str">
        <f t="shared" si="6"/>
        <v>Transcriptome101PE</v>
      </c>
      <c r="AA387" s="143">
        <v>0</v>
      </c>
      <c r="AB387" s="143" t="s">
        <v>30</v>
      </c>
      <c r="AC387" s="156" t="s">
        <v>139</v>
      </c>
      <c r="AD387" s="205"/>
    </row>
    <row r="388" spans="1:30" s="247" customFormat="1" ht="24" customHeight="1">
      <c r="A388" s="133">
        <v>42904</v>
      </c>
      <c r="B388" s="134" t="s">
        <v>26466</v>
      </c>
      <c r="C388" s="135">
        <v>0</v>
      </c>
      <c r="D388" s="135" t="s">
        <v>31</v>
      </c>
      <c r="E388" s="135" t="s">
        <v>26465</v>
      </c>
      <c r="F388" s="159">
        <v>42900</v>
      </c>
      <c r="G388" s="135" t="s">
        <v>410</v>
      </c>
      <c r="H388" s="135" t="s">
        <v>26464</v>
      </c>
      <c r="I388" s="135">
        <v>1</v>
      </c>
      <c r="J388" s="135" t="s">
        <v>32</v>
      </c>
      <c r="K388" s="135" t="s">
        <v>28</v>
      </c>
      <c r="L388" s="135">
        <v>0</v>
      </c>
      <c r="M388" s="135" t="s">
        <v>26428</v>
      </c>
      <c r="N388" s="135">
        <v>75686</v>
      </c>
      <c r="O388" s="135" t="s">
        <v>41</v>
      </c>
      <c r="P388" s="135">
        <v>107087.66</v>
      </c>
      <c r="Q388" s="135">
        <v>4309650</v>
      </c>
      <c r="R388" s="135">
        <v>3384482</v>
      </c>
      <c r="S388" s="135">
        <v>78.53</v>
      </c>
      <c r="T388" s="135" t="s">
        <v>26463</v>
      </c>
      <c r="U388" s="135" t="s">
        <v>26462</v>
      </c>
      <c r="V388" s="135" t="s">
        <v>26461</v>
      </c>
      <c r="W388" s="135" t="s">
        <v>26460</v>
      </c>
      <c r="X388" s="135" t="s">
        <v>26459</v>
      </c>
      <c r="Y388" s="147" t="s">
        <v>140</v>
      </c>
      <c r="Z388" s="147" t="str">
        <f t="shared" si="6"/>
        <v>0151PE</v>
      </c>
      <c r="AA388" s="137">
        <v>0</v>
      </c>
      <c r="AB388" s="294" t="s">
        <v>30</v>
      </c>
      <c r="AC388" s="154" t="s">
        <v>3343</v>
      </c>
      <c r="AD388" s="155"/>
    </row>
    <row r="389" spans="1:30" s="247" customFormat="1" ht="24" customHeight="1">
      <c r="A389" s="139">
        <v>42904</v>
      </c>
      <c r="B389" s="140" t="s">
        <v>26458</v>
      </c>
      <c r="C389" s="141">
        <v>0</v>
      </c>
      <c r="D389" s="141" t="s">
        <v>31</v>
      </c>
      <c r="E389" s="141" t="s">
        <v>26457</v>
      </c>
      <c r="F389" s="151">
        <v>42900</v>
      </c>
      <c r="G389" s="141" t="s">
        <v>410</v>
      </c>
      <c r="H389" s="141" t="s">
        <v>26429</v>
      </c>
      <c r="I389" s="141">
        <v>2</v>
      </c>
      <c r="J389" s="141" t="s">
        <v>32</v>
      </c>
      <c r="K389" s="141" t="s">
        <v>28</v>
      </c>
      <c r="L389" s="141">
        <v>0</v>
      </c>
      <c r="M389" s="141" t="s">
        <v>26428</v>
      </c>
      <c r="N389" s="141">
        <v>0</v>
      </c>
      <c r="O389" s="141" t="s">
        <v>41</v>
      </c>
      <c r="P389" s="141">
        <v>108585.9</v>
      </c>
      <c r="Q389" s="141">
        <v>4309650</v>
      </c>
      <c r="R389" s="141">
        <v>3334389</v>
      </c>
      <c r="S389" s="141">
        <v>77.37</v>
      </c>
      <c r="T389" s="141">
        <v>0</v>
      </c>
      <c r="U389" s="141">
        <v>0</v>
      </c>
      <c r="V389" s="141" t="s">
        <v>26456</v>
      </c>
      <c r="W389" s="141" t="s">
        <v>26455</v>
      </c>
      <c r="X389" s="141" t="s">
        <v>26454</v>
      </c>
      <c r="Y389" s="141" t="s">
        <v>140</v>
      </c>
      <c r="Z389" s="141" t="str">
        <f t="shared" si="6"/>
        <v>0151PE</v>
      </c>
      <c r="AA389" s="143">
        <v>0</v>
      </c>
      <c r="AB389" s="143" t="s">
        <v>30</v>
      </c>
      <c r="AC389" s="143" t="s">
        <v>3343</v>
      </c>
      <c r="AD389" s="143"/>
    </row>
    <row r="390" spans="1:30" s="247" customFormat="1" ht="24" customHeight="1">
      <c r="A390" s="139">
        <v>42904</v>
      </c>
      <c r="B390" s="140" t="s">
        <v>26453</v>
      </c>
      <c r="C390" s="141">
        <v>0</v>
      </c>
      <c r="D390" s="141" t="s">
        <v>31</v>
      </c>
      <c r="E390" s="141" t="s">
        <v>26452</v>
      </c>
      <c r="F390" s="151">
        <v>42900</v>
      </c>
      <c r="G390" s="141" t="s">
        <v>410</v>
      </c>
      <c r="H390" s="141" t="s">
        <v>26429</v>
      </c>
      <c r="I390" s="141">
        <v>3</v>
      </c>
      <c r="J390" s="141" t="s">
        <v>32</v>
      </c>
      <c r="K390" s="141" t="s">
        <v>28</v>
      </c>
      <c r="L390" s="141">
        <v>0</v>
      </c>
      <c r="M390" s="141" t="s">
        <v>26428</v>
      </c>
      <c r="N390" s="141">
        <v>0</v>
      </c>
      <c r="O390" s="141" t="s">
        <v>41</v>
      </c>
      <c r="P390" s="141">
        <v>109283.37</v>
      </c>
      <c r="Q390" s="141">
        <v>4309650</v>
      </c>
      <c r="R390" s="141">
        <v>3433929</v>
      </c>
      <c r="S390" s="141">
        <v>79.680000000000007</v>
      </c>
      <c r="T390" s="141">
        <v>0</v>
      </c>
      <c r="U390" s="141">
        <v>0</v>
      </c>
      <c r="V390" s="141" t="s">
        <v>26451</v>
      </c>
      <c r="W390" s="141" t="s">
        <v>26450</v>
      </c>
      <c r="X390" s="141" t="s">
        <v>26449</v>
      </c>
      <c r="Y390" s="141" t="s">
        <v>140</v>
      </c>
      <c r="Z390" s="141" t="str">
        <f t="shared" si="6"/>
        <v>0151PE</v>
      </c>
      <c r="AA390" s="143">
        <v>0</v>
      </c>
      <c r="AB390" s="143" t="s">
        <v>30</v>
      </c>
      <c r="AC390" s="143" t="s">
        <v>3343</v>
      </c>
      <c r="AD390" s="143"/>
    </row>
    <row r="391" spans="1:30" s="247" customFormat="1" ht="24" customHeight="1">
      <c r="A391" s="139">
        <v>42904</v>
      </c>
      <c r="B391" s="140" t="s">
        <v>26448</v>
      </c>
      <c r="C391" s="141">
        <v>0</v>
      </c>
      <c r="D391" s="141" t="s">
        <v>31</v>
      </c>
      <c r="E391" s="141" t="s">
        <v>26447</v>
      </c>
      <c r="F391" s="151">
        <v>42900</v>
      </c>
      <c r="G391" s="141" t="s">
        <v>410</v>
      </c>
      <c r="H391" s="141" t="s">
        <v>26429</v>
      </c>
      <c r="I391" s="141">
        <v>4</v>
      </c>
      <c r="J391" s="141" t="s">
        <v>32</v>
      </c>
      <c r="K391" s="141" t="s">
        <v>28</v>
      </c>
      <c r="L391" s="141">
        <v>0</v>
      </c>
      <c r="M391" s="141" t="s">
        <v>26428</v>
      </c>
      <c r="N391" s="141">
        <v>0</v>
      </c>
      <c r="O391" s="141" t="s">
        <v>41</v>
      </c>
      <c r="P391" s="141">
        <v>114334.19</v>
      </c>
      <c r="Q391" s="141">
        <v>4309650</v>
      </c>
      <c r="R391" s="141">
        <v>3559763</v>
      </c>
      <c r="S391" s="141">
        <v>82.6</v>
      </c>
      <c r="T391" s="141">
        <v>0</v>
      </c>
      <c r="U391" s="141">
        <v>0</v>
      </c>
      <c r="V391" s="141" t="s">
        <v>26446</v>
      </c>
      <c r="W391" s="141" t="s">
        <v>26445</v>
      </c>
      <c r="X391" s="141" t="s">
        <v>26444</v>
      </c>
      <c r="Y391" s="141" t="s">
        <v>140</v>
      </c>
      <c r="Z391" s="141" t="str">
        <f t="shared" si="6"/>
        <v>0151PE</v>
      </c>
      <c r="AA391" s="143">
        <v>0</v>
      </c>
      <c r="AB391" s="143" t="s">
        <v>30</v>
      </c>
      <c r="AC391" s="143" t="s">
        <v>3343</v>
      </c>
      <c r="AD391" s="143"/>
    </row>
    <row r="392" spans="1:30" s="247" customFormat="1" ht="24" customHeight="1">
      <c r="A392" s="139">
        <v>42904</v>
      </c>
      <c r="B392" s="140" t="s">
        <v>26431</v>
      </c>
      <c r="C392" s="141">
        <v>0</v>
      </c>
      <c r="D392" s="141" t="s">
        <v>31</v>
      </c>
      <c r="E392" s="141" t="s">
        <v>26443</v>
      </c>
      <c r="F392" s="151">
        <v>42900</v>
      </c>
      <c r="G392" s="141" t="s">
        <v>410</v>
      </c>
      <c r="H392" s="141" t="s">
        <v>26429</v>
      </c>
      <c r="I392" s="141">
        <v>5</v>
      </c>
      <c r="J392" s="141" t="s">
        <v>32</v>
      </c>
      <c r="K392" s="141" t="s">
        <v>28</v>
      </c>
      <c r="L392" s="141">
        <v>0</v>
      </c>
      <c r="M392" s="141" t="s">
        <v>26428</v>
      </c>
      <c r="N392" s="141">
        <v>0</v>
      </c>
      <c r="O392" s="141" t="s">
        <v>41</v>
      </c>
      <c r="P392" s="141">
        <v>113319.84</v>
      </c>
      <c r="Q392" s="141">
        <v>4309650</v>
      </c>
      <c r="R392" s="141">
        <v>3508434</v>
      </c>
      <c r="S392" s="141">
        <v>81.41</v>
      </c>
      <c r="T392" s="141">
        <v>0</v>
      </c>
      <c r="U392" s="141">
        <v>0</v>
      </c>
      <c r="V392" s="141" t="s">
        <v>26442</v>
      </c>
      <c r="W392" s="141" t="s">
        <v>26441</v>
      </c>
      <c r="X392" s="141" t="s">
        <v>26440</v>
      </c>
      <c r="Y392" s="141" t="s">
        <v>140</v>
      </c>
      <c r="Z392" s="141" t="str">
        <f t="shared" si="6"/>
        <v>0151PE</v>
      </c>
      <c r="AA392" s="143">
        <v>0</v>
      </c>
      <c r="AB392" s="143" t="s">
        <v>30</v>
      </c>
      <c r="AC392" s="143" t="s">
        <v>3343</v>
      </c>
      <c r="AD392" s="143"/>
    </row>
    <row r="393" spans="1:30" s="247" customFormat="1" ht="24" customHeight="1">
      <c r="A393" s="139">
        <v>42904</v>
      </c>
      <c r="B393" s="140" t="s">
        <v>26431</v>
      </c>
      <c r="C393" s="141">
        <v>0</v>
      </c>
      <c r="D393" s="141" t="s">
        <v>31</v>
      </c>
      <c r="E393" s="141" t="s">
        <v>26439</v>
      </c>
      <c r="F393" s="151">
        <v>42900</v>
      </c>
      <c r="G393" s="141" t="s">
        <v>410</v>
      </c>
      <c r="H393" s="141" t="s">
        <v>26429</v>
      </c>
      <c r="I393" s="141">
        <v>6</v>
      </c>
      <c r="J393" s="141" t="s">
        <v>32</v>
      </c>
      <c r="K393" s="141" t="s">
        <v>28</v>
      </c>
      <c r="L393" s="141">
        <v>0</v>
      </c>
      <c r="M393" s="141" t="s">
        <v>26428</v>
      </c>
      <c r="N393" s="141">
        <v>0</v>
      </c>
      <c r="O393" s="141" t="s">
        <v>41</v>
      </c>
      <c r="P393" s="141">
        <v>112155.62</v>
      </c>
      <c r="Q393" s="141">
        <v>4309650</v>
      </c>
      <c r="R393" s="141">
        <v>3498291</v>
      </c>
      <c r="S393" s="141">
        <v>81.17</v>
      </c>
      <c r="T393" s="141">
        <v>0</v>
      </c>
      <c r="U393" s="141">
        <v>0</v>
      </c>
      <c r="V393" s="141" t="s">
        <v>26438</v>
      </c>
      <c r="W393" s="141" t="s">
        <v>26437</v>
      </c>
      <c r="X393" s="141" t="s">
        <v>26436</v>
      </c>
      <c r="Y393" s="141" t="s">
        <v>140</v>
      </c>
      <c r="Z393" s="141" t="str">
        <f t="shared" si="6"/>
        <v>0151PE</v>
      </c>
      <c r="AA393" s="143">
        <v>0</v>
      </c>
      <c r="AB393" s="143" t="s">
        <v>30</v>
      </c>
      <c r="AC393" s="143" t="s">
        <v>3343</v>
      </c>
      <c r="AD393" s="143"/>
    </row>
    <row r="394" spans="1:30" s="247" customFormat="1" ht="24" customHeight="1">
      <c r="A394" s="139">
        <v>42904</v>
      </c>
      <c r="B394" s="140" t="s">
        <v>26431</v>
      </c>
      <c r="C394" s="141">
        <v>0</v>
      </c>
      <c r="D394" s="141" t="s">
        <v>31</v>
      </c>
      <c r="E394" s="141" t="s">
        <v>26435</v>
      </c>
      <c r="F394" s="151">
        <v>42900</v>
      </c>
      <c r="G394" s="141" t="s">
        <v>410</v>
      </c>
      <c r="H394" s="141" t="s">
        <v>26429</v>
      </c>
      <c r="I394" s="141">
        <v>7</v>
      </c>
      <c r="J394" s="141" t="s">
        <v>32</v>
      </c>
      <c r="K394" s="141" t="s">
        <v>28</v>
      </c>
      <c r="L394" s="141">
        <v>0</v>
      </c>
      <c r="M394" s="141" t="s">
        <v>26428</v>
      </c>
      <c r="N394" s="141">
        <v>0</v>
      </c>
      <c r="O394" s="141" t="s">
        <v>41</v>
      </c>
      <c r="P394" s="141">
        <v>117576.89</v>
      </c>
      <c r="Q394" s="141">
        <v>4309650</v>
      </c>
      <c r="R394" s="141">
        <v>3618133</v>
      </c>
      <c r="S394" s="141">
        <v>83.95</v>
      </c>
      <c r="T394" s="141">
        <v>0</v>
      </c>
      <c r="U394" s="141">
        <v>0</v>
      </c>
      <c r="V394" s="141" t="s">
        <v>26434</v>
      </c>
      <c r="W394" s="141" t="s">
        <v>26433</v>
      </c>
      <c r="X394" s="141" t="s">
        <v>26432</v>
      </c>
      <c r="Y394" s="141" t="s">
        <v>140</v>
      </c>
      <c r="Z394" s="141" t="str">
        <f t="shared" si="6"/>
        <v>0151PE</v>
      </c>
      <c r="AA394" s="143">
        <v>0</v>
      </c>
      <c r="AB394" s="143" t="s">
        <v>30</v>
      </c>
      <c r="AC394" s="143" t="s">
        <v>3343</v>
      </c>
      <c r="AD394" s="143"/>
    </row>
    <row r="395" spans="1:30" s="247" customFormat="1" ht="24" customHeight="1">
      <c r="A395" s="139">
        <v>42904</v>
      </c>
      <c r="B395" s="140" t="s">
        <v>26431</v>
      </c>
      <c r="C395" s="141">
        <v>0</v>
      </c>
      <c r="D395" s="141" t="s">
        <v>31</v>
      </c>
      <c r="E395" s="141" t="s">
        <v>26430</v>
      </c>
      <c r="F395" s="151">
        <v>42900</v>
      </c>
      <c r="G395" s="141" t="s">
        <v>410</v>
      </c>
      <c r="H395" s="141" t="s">
        <v>26429</v>
      </c>
      <c r="I395" s="141">
        <v>8</v>
      </c>
      <c r="J395" s="141" t="s">
        <v>32</v>
      </c>
      <c r="K395" s="141" t="s">
        <v>28</v>
      </c>
      <c r="L395" s="141">
        <v>0</v>
      </c>
      <c r="M395" s="141" t="s">
        <v>26428</v>
      </c>
      <c r="N395" s="141">
        <v>0</v>
      </c>
      <c r="O395" s="141" t="s">
        <v>41</v>
      </c>
      <c r="P395" s="141">
        <v>112995.39</v>
      </c>
      <c r="Q395" s="141">
        <v>4309650</v>
      </c>
      <c r="R395" s="141">
        <v>3531563</v>
      </c>
      <c r="S395" s="141">
        <v>81.95</v>
      </c>
      <c r="T395" s="141">
        <v>0</v>
      </c>
      <c r="U395" s="141">
        <v>0</v>
      </c>
      <c r="V395" s="141" t="s">
        <v>26427</v>
      </c>
      <c r="W395" s="141" t="s">
        <v>26426</v>
      </c>
      <c r="X395" s="141" t="s">
        <v>26425</v>
      </c>
      <c r="Y395" s="141" t="s">
        <v>140</v>
      </c>
      <c r="Z395" s="141" t="str">
        <f t="shared" si="6"/>
        <v>0151PE</v>
      </c>
      <c r="AA395" s="143">
        <v>0</v>
      </c>
      <c r="AB395" s="143" t="s">
        <v>30</v>
      </c>
      <c r="AC395" s="143" t="s">
        <v>3343</v>
      </c>
      <c r="AD395" s="143"/>
    </row>
    <row r="396" spans="1:30" s="247" customFormat="1" ht="24" customHeight="1">
      <c r="A396" s="133">
        <v>42904</v>
      </c>
      <c r="B396" s="134" t="s">
        <v>26424</v>
      </c>
      <c r="C396" s="135" t="s">
        <v>4686</v>
      </c>
      <c r="D396" s="135" t="s">
        <v>31</v>
      </c>
      <c r="E396" s="135" t="s">
        <v>26423</v>
      </c>
      <c r="F396" s="159">
        <v>42902</v>
      </c>
      <c r="G396" s="135" t="s">
        <v>122</v>
      </c>
      <c r="H396" s="135" t="s">
        <v>26422</v>
      </c>
      <c r="I396" s="135">
        <v>1</v>
      </c>
      <c r="J396" s="135" t="s">
        <v>32</v>
      </c>
      <c r="K396" s="135" t="s">
        <v>28</v>
      </c>
      <c r="L396" s="135">
        <v>0</v>
      </c>
      <c r="M396" s="135" t="s">
        <v>26389</v>
      </c>
      <c r="N396" s="135">
        <v>0</v>
      </c>
      <c r="O396" s="135" t="s">
        <v>42</v>
      </c>
      <c r="P396" s="135">
        <v>35335.699999999997</v>
      </c>
      <c r="Q396" s="135">
        <v>4309650</v>
      </c>
      <c r="R396" s="135">
        <v>3436018</v>
      </c>
      <c r="S396" s="135">
        <v>79.73</v>
      </c>
      <c r="T396" s="135">
        <v>0</v>
      </c>
      <c r="U396" s="135">
        <v>0</v>
      </c>
      <c r="V396" s="135" t="s">
        <v>26421</v>
      </c>
      <c r="W396" s="135" t="s">
        <v>26420</v>
      </c>
      <c r="X396" s="135" t="s">
        <v>26419</v>
      </c>
      <c r="Y396" s="147" t="s">
        <v>4735</v>
      </c>
      <c r="Z396" s="187" t="str">
        <f t="shared" si="6"/>
        <v>Transcriptome50PE</v>
      </c>
      <c r="AA396" s="137">
        <v>0</v>
      </c>
      <c r="AB396" s="294" t="s">
        <v>30</v>
      </c>
      <c r="AC396" s="154" t="s">
        <v>3343</v>
      </c>
      <c r="AD396" s="155"/>
    </row>
    <row r="397" spans="1:30" s="247" customFormat="1" ht="24" customHeight="1">
      <c r="A397" s="139">
        <v>42904</v>
      </c>
      <c r="B397" s="140" t="s">
        <v>26402</v>
      </c>
      <c r="C397" s="141" t="s">
        <v>4686</v>
      </c>
      <c r="D397" s="141" t="s">
        <v>31</v>
      </c>
      <c r="E397" s="141" t="s">
        <v>26418</v>
      </c>
      <c r="F397" s="151">
        <v>42902</v>
      </c>
      <c r="G397" s="141" t="s">
        <v>122</v>
      </c>
      <c r="H397" s="141" t="s">
        <v>26390</v>
      </c>
      <c r="I397" s="141">
        <v>2</v>
      </c>
      <c r="J397" s="141" t="s">
        <v>32</v>
      </c>
      <c r="K397" s="141" t="s">
        <v>28</v>
      </c>
      <c r="L397" s="141">
        <v>0</v>
      </c>
      <c r="M397" s="141" t="s">
        <v>26389</v>
      </c>
      <c r="N397" s="141">
        <v>0</v>
      </c>
      <c r="O397" s="141" t="s">
        <v>42</v>
      </c>
      <c r="P397" s="141">
        <v>35226.25</v>
      </c>
      <c r="Q397" s="141">
        <v>4309650</v>
      </c>
      <c r="R397" s="141">
        <v>3416042</v>
      </c>
      <c r="S397" s="141">
        <v>79.260000000000005</v>
      </c>
      <c r="T397" s="141">
        <v>0</v>
      </c>
      <c r="U397" s="141">
        <v>0</v>
      </c>
      <c r="V397" s="141" t="s">
        <v>26417</v>
      </c>
      <c r="W397" s="141" t="s">
        <v>26416</v>
      </c>
      <c r="X397" s="141" t="s">
        <v>26415</v>
      </c>
      <c r="Y397" s="141" t="s">
        <v>8430</v>
      </c>
      <c r="Z397" s="188" t="str">
        <f t="shared" si="6"/>
        <v>Transcriptome50PE</v>
      </c>
      <c r="AA397" s="143">
        <v>0</v>
      </c>
      <c r="AB397" s="143" t="s">
        <v>30</v>
      </c>
      <c r="AC397" s="143" t="s">
        <v>3343</v>
      </c>
      <c r="AD397" s="143"/>
    </row>
    <row r="398" spans="1:30" s="247" customFormat="1" ht="24" customHeight="1">
      <c r="A398" s="139">
        <v>42904</v>
      </c>
      <c r="B398" s="140" t="s">
        <v>26414</v>
      </c>
      <c r="C398" s="141" t="s">
        <v>4686</v>
      </c>
      <c r="D398" s="141" t="s">
        <v>31</v>
      </c>
      <c r="E398" s="141" t="s">
        <v>26409</v>
      </c>
      <c r="F398" s="151">
        <v>42902</v>
      </c>
      <c r="G398" s="141" t="s">
        <v>122</v>
      </c>
      <c r="H398" s="141" t="s">
        <v>26390</v>
      </c>
      <c r="I398" s="141">
        <v>3</v>
      </c>
      <c r="J398" s="144" t="s">
        <v>128</v>
      </c>
      <c r="K398" s="144" t="s">
        <v>26335</v>
      </c>
      <c r="L398" s="141">
        <v>0</v>
      </c>
      <c r="M398" s="141" t="s">
        <v>26389</v>
      </c>
      <c r="N398" s="141">
        <v>0</v>
      </c>
      <c r="O398" s="141" t="s">
        <v>42</v>
      </c>
      <c r="P398" s="141">
        <v>38799.730000000003</v>
      </c>
      <c r="Q398" s="141">
        <v>4309650</v>
      </c>
      <c r="R398" s="141">
        <v>3627422</v>
      </c>
      <c r="S398" s="141">
        <v>84.17</v>
      </c>
      <c r="T398" s="141">
        <v>0</v>
      </c>
      <c r="U398" s="141">
        <v>0</v>
      </c>
      <c r="V398" s="141" t="s">
        <v>26413</v>
      </c>
      <c r="W398" s="141" t="s">
        <v>26412</v>
      </c>
      <c r="X398" s="141" t="s">
        <v>26411</v>
      </c>
      <c r="Y398" s="141" t="s">
        <v>8430</v>
      </c>
      <c r="Z398" s="188" t="str">
        <f t="shared" si="6"/>
        <v>Transcriptome50PE</v>
      </c>
      <c r="AA398" s="143">
        <v>0.22222222222222221</v>
      </c>
      <c r="AB398" s="143" t="s">
        <v>30</v>
      </c>
      <c r="AC398" s="143" t="s">
        <v>3343</v>
      </c>
      <c r="AD398" s="143"/>
    </row>
    <row r="399" spans="1:30" s="247" customFormat="1" ht="24" customHeight="1">
      <c r="A399" s="139">
        <v>42904</v>
      </c>
      <c r="B399" s="140" t="s">
        <v>26410</v>
      </c>
      <c r="C399" s="141" t="s">
        <v>4686</v>
      </c>
      <c r="D399" s="141" t="s">
        <v>31</v>
      </c>
      <c r="E399" s="141" t="s">
        <v>26409</v>
      </c>
      <c r="F399" s="151">
        <v>42902</v>
      </c>
      <c r="G399" s="141" t="s">
        <v>122</v>
      </c>
      <c r="H399" s="141" t="s">
        <v>26390</v>
      </c>
      <c r="I399" s="141">
        <v>4</v>
      </c>
      <c r="J399" s="144" t="s">
        <v>128</v>
      </c>
      <c r="K399" s="144" t="s">
        <v>26335</v>
      </c>
      <c r="L399" s="141">
        <v>0</v>
      </c>
      <c r="M399" s="141" t="s">
        <v>26389</v>
      </c>
      <c r="N399" s="141">
        <v>0</v>
      </c>
      <c r="O399" s="141" t="s">
        <v>42</v>
      </c>
      <c r="P399" s="141">
        <v>39066.839999999997</v>
      </c>
      <c r="Q399" s="141">
        <v>4309650</v>
      </c>
      <c r="R399" s="141">
        <v>3650673</v>
      </c>
      <c r="S399" s="141">
        <v>84.71</v>
      </c>
      <c r="T399" s="141">
        <v>0</v>
      </c>
      <c r="U399" s="141">
        <v>0</v>
      </c>
      <c r="V399" s="141" t="s">
        <v>26408</v>
      </c>
      <c r="W399" s="141" t="s">
        <v>26407</v>
      </c>
      <c r="X399" s="141" t="s">
        <v>26406</v>
      </c>
      <c r="Y399" s="141" t="s">
        <v>8430</v>
      </c>
      <c r="Z399" s="188" t="str">
        <f t="shared" si="6"/>
        <v>Transcriptome50PE</v>
      </c>
      <c r="AA399" s="143">
        <v>0.22222222222222221</v>
      </c>
      <c r="AB399" s="143" t="s">
        <v>30</v>
      </c>
      <c r="AC399" s="143" t="s">
        <v>3343</v>
      </c>
      <c r="AD399" s="143"/>
    </row>
    <row r="400" spans="1:30" s="247" customFormat="1" ht="24" customHeight="1">
      <c r="A400" s="139">
        <v>42904</v>
      </c>
      <c r="B400" s="140" t="s">
        <v>26402</v>
      </c>
      <c r="C400" s="141" t="s">
        <v>4686</v>
      </c>
      <c r="D400" s="141" t="s">
        <v>31</v>
      </c>
      <c r="E400" s="141" t="s">
        <v>26401</v>
      </c>
      <c r="F400" s="151">
        <v>42902</v>
      </c>
      <c r="G400" s="141" t="s">
        <v>122</v>
      </c>
      <c r="H400" s="141" t="s">
        <v>26390</v>
      </c>
      <c r="I400" s="141">
        <v>5</v>
      </c>
      <c r="J400" s="141" t="s">
        <v>32</v>
      </c>
      <c r="K400" s="141" t="s">
        <v>28</v>
      </c>
      <c r="L400" s="141">
        <v>0</v>
      </c>
      <c r="M400" s="141" t="s">
        <v>26389</v>
      </c>
      <c r="N400" s="141">
        <v>0</v>
      </c>
      <c r="O400" s="141" t="s">
        <v>42</v>
      </c>
      <c r="P400" s="141">
        <v>35998.620000000003</v>
      </c>
      <c r="Q400" s="141">
        <v>4309650</v>
      </c>
      <c r="R400" s="141">
        <v>3433693</v>
      </c>
      <c r="S400" s="141">
        <v>79.67</v>
      </c>
      <c r="T400" s="141">
        <v>0</v>
      </c>
      <c r="U400" s="141">
        <v>0</v>
      </c>
      <c r="V400" s="141" t="s">
        <v>26405</v>
      </c>
      <c r="W400" s="141" t="s">
        <v>26404</v>
      </c>
      <c r="X400" s="141" t="s">
        <v>26403</v>
      </c>
      <c r="Y400" s="141" t="s">
        <v>8430</v>
      </c>
      <c r="Z400" s="188" t="str">
        <f t="shared" si="6"/>
        <v>Transcriptome50PE</v>
      </c>
      <c r="AA400" s="143">
        <v>0</v>
      </c>
      <c r="AB400" s="143" t="s">
        <v>30</v>
      </c>
      <c r="AC400" s="143" t="s">
        <v>3343</v>
      </c>
      <c r="AD400" s="143"/>
    </row>
    <row r="401" spans="1:30" s="247" customFormat="1" ht="24" customHeight="1">
      <c r="A401" s="139">
        <v>42904</v>
      </c>
      <c r="B401" s="140" t="s">
        <v>26402</v>
      </c>
      <c r="C401" s="141" t="s">
        <v>4686</v>
      </c>
      <c r="D401" s="141" t="s">
        <v>31</v>
      </c>
      <c r="E401" s="141" t="s">
        <v>26401</v>
      </c>
      <c r="F401" s="151">
        <v>42902</v>
      </c>
      <c r="G401" s="141" t="s">
        <v>122</v>
      </c>
      <c r="H401" s="141" t="s">
        <v>26390</v>
      </c>
      <c r="I401" s="141">
        <v>6</v>
      </c>
      <c r="J401" s="141" t="s">
        <v>32</v>
      </c>
      <c r="K401" s="141" t="s">
        <v>28</v>
      </c>
      <c r="L401" s="141">
        <v>0</v>
      </c>
      <c r="M401" s="141" t="s">
        <v>26389</v>
      </c>
      <c r="N401" s="141">
        <v>0</v>
      </c>
      <c r="O401" s="141" t="s">
        <v>42</v>
      </c>
      <c r="P401" s="141">
        <v>36872.730000000003</v>
      </c>
      <c r="Q401" s="141">
        <v>4309650</v>
      </c>
      <c r="R401" s="141">
        <v>3518080</v>
      </c>
      <c r="S401" s="141">
        <v>81.63</v>
      </c>
      <c r="T401" s="141">
        <v>0</v>
      </c>
      <c r="U401" s="141">
        <v>0</v>
      </c>
      <c r="V401" s="141" t="s">
        <v>26400</v>
      </c>
      <c r="W401" s="141" t="s">
        <v>26399</v>
      </c>
      <c r="X401" s="141" t="s">
        <v>26398</v>
      </c>
      <c r="Y401" s="141" t="s">
        <v>8430</v>
      </c>
      <c r="Z401" s="188" t="str">
        <f t="shared" si="6"/>
        <v>Transcriptome50PE</v>
      </c>
      <c r="AA401" s="143">
        <v>0</v>
      </c>
      <c r="AB401" s="143" t="s">
        <v>30</v>
      </c>
      <c r="AC401" s="143" t="s">
        <v>3343</v>
      </c>
      <c r="AD401" s="143"/>
    </row>
    <row r="402" spans="1:30" s="247" customFormat="1" ht="24" customHeight="1">
      <c r="A402" s="139">
        <v>42904</v>
      </c>
      <c r="B402" s="140" t="s">
        <v>26397</v>
      </c>
      <c r="C402" s="141" t="s">
        <v>17237</v>
      </c>
      <c r="D402" s="141" t="s">
        <v>31</v>
      </c>
      <c r="E402" s="141" t="s">
        <v>26396</v>
      </c>
      <c r="F402" s="151">
        <v>42902</v>
      </c>
      <c r="G402" s="141" t="s">
        <v>122</v>
      </c>
      <c r="H402" s="141" t="s">
        <v>26390</v>
      </c>
      <c r="I402" s="141">
        <v>7</v>
      </c>
      <c r="J402" s="141" t="s">
        <v>32</v>
      </c>
      <c r="K402" s="141" t="s">
        <v>28</v>
      </c>
      <c r="L402" s="141">
        <v>0</v>
      </c>
      <c r="M402" s="141" t="s">
        <v>26389</v>
      </c>
      <c r="N402" s="141">
        <v>0</v>
      </c>
      <c r="O402" s="141" t="s">
        <v>42</v>
      </c>
      <c r="P402" s="141">
        <v>37790.99</v>
      </c>
      <c r="Q402" s="141">
        <v>4309650</v>
      </c>
      <c r="R402" s="141">
        <v>3443056</v>
      </c>
      <c r="S402" s="141">
        <v>79.89</v>
      </c>
      <c r="T402" s="141">
        <v>0</v>
      </c>
      <c r="U402" s="141">
        <v>0</v>
      </c>
      <c r="V402" s="141" t="s">
        <v>26395</v>
      </c>
      <c r="W402" s="141" t="s">
        <v>26394</v>
      </c>
      <c r="X402" s="141" t="s">
        <v>26393</v>
      </c>
      <c r="Y402" s="141" t="s">
        <v>8430</v>
      </c>
      <c r="Z402" s="188" t="str">
        <f t="shared" si="6"/>
        <v>De novo 50PE</v>
      </c>
      <c r="AA402" s="143">
        <v>0</v>
      </c>
      <c r="AB402" s="143" t="s">
        <v>30</v>
      </c>
      <c r="AC402" s="143" t="s">
        <v>3343</v>
      </c>
      <c r="AD402" s="143"/>
    </row>
    <row r="403" spans="1:30" s="247" customFormat="1" ht="24" customHeight="1">
      <c r="A403" s="139">
        <v>42904</v>
      </c>
      <c r="B403" s="140" t="s">
        <v>26392</v>
      </c>
      <c r="C403" s="141" t="s">
        <v>4732</v>
      </c>
      <c r="D403" s="141" t="s">
        <v>31</v>
      </c>
      <c r="E403" s="141" t="s">
        <v>26391</v>
      </c>
      <c r="F403" s="151">
        <v>42902</v>
      </c>
      <c r="G403" s="141" t="s">
        <v>122</v>
      </c>
      <c r="H403" s="141" t="s">
        <v>27364</v>
      </c>
      <c r="I403" s="141">
        <v>8</v>
      </c>
      <c r="J403" s="144" t="s">
        <v>18203</v>
      </c>
      <c r="K403" s="144" t="s">
        <v>27365</v>
      </c>
      <c r="L403" s="141">
        <v>0</v>
      </c>
      <c r="M403" s="141" t="s">
        <v>26389</v>
      </c>
      <c r="N403" s="141">
        <v>0</v>
      </c>
      <c r="O403" s="141" t="s">
        <v>42</v>
      </c>
      <c r="P403" s="141">
        <v>4483.1099999999997</v>
      </c>
      <c r="Q403" s="141">
        <v>4309650</v>
      </c>
      <c r="R403" s="141">
        <v>431156</v>
      </c>
      <c r="S403" s="141">
        <v>10</v>
      </c>
      <c r="T403" s="141">
        <v>0</v>
      </c>
      <c r="U403" s="141">
        <v>0</v>
      </c>
      <c r="V403" s="141" t="s">
        <v>26388</v>
      </c>
      <c r="W403" s="141" t="s">
        <v>26387</v>
      </c>
      <c r="X403" s="141" t="s">
        <v>26386</v>
      </c>
      <c r="Y403" s="141" t="s">
        <v>8430</v>
      </c>
      <c r="Z403" s="188" t="str">
        <f t="shared" si="6"/>
        <v>Re-sequencing50PE</v>
      </c>
      <c r="AA403" s="143">
        <v>1</v>
      </c>
      <c r="AB403" s="143" t="s">
        <v>30</v>
      </c>
      <c r="AC403" s="143" t="s">
        <v>3343</v>
      </c>
      <c r="AD403" s="143"/>
    </row>
    <row r="404" spans="1:30" s="247" customFormat="1" ht="24" customHeight="1">
      <c r="A404" s="133">
        <v>42904</v>
      </c>
      <c r="B404" s="134" t="s">
        <v>25416</v>
      </c>
      <c r="C404" s="135" t="s">
        <v>4686</v>
      </c>
      <c r="D404" s="135" t="s">
        <v>31</v>
      </c>
      <c r="E404" s="135" t="s">
        <v>26385</v>
      </c>
      <c r="F404" s="159">
        <v>42902</v>
      </c>
      <c r="G404" s="135" t="s">
        <v>122</v>
      </c>
      <c r="H404" s="135" t="s">
        <v>26384</v>
      </c>
      <c r="I404" s="135">
        <v>1</v>
      </c>
      <c r="J404" s="147" t="s">
        <v>15039</v>
      </c>
      <c r="K404" s="147" t="s">
        <v>26357</v>
      </c>
      <c r="L404" s="135">
        <v>0</v>
      </c>
      <c r="M404" s="135" t="s">
        <v>26356</v>
      </c>
      <c r="N404" s="135">
        <v>0</v>
      </c>
      <c r="O404" s="135" t="s">
        <v>25381</v>
      </c>
      <c r="P404" s="135">
        <v>47998.239999999998</v>
      </c>
      <c r="Q404" s="135">
        <v>4309650</v>
      </c>
      <c r="R404" s="135">
        <v>3512751</v>
      </c>
      <c r="S404" s="135">
        <v>81.510000000000005</v>
      </c>
      <c r="T404" s="135">
        <v>0</v>
      </c>
      <c r="U404" s="135">
        <v>0</v>
      </c>
      <c r="V404" s="135" t="s">
        <v>26383</v>
      </c>
      <c r="W404" s="135" t="s">
        <v>26382</v>
      </c>
      <c r="X404" s="135" t="s">
        <v>26381</v>
      </c>
      <c r="Y404" s="147" t="s">
        <v>25377</v>
      </c>
      <c r="Z404" s="187" t="str">
        <f t="shared" si="6"/>
        <v>Transcriptome26PE</v>
      </c>
      <c r="AA404" s="137">
        <v>1</v>
      </c>
      <c r="AB404" s="294" t="s">
        <v>30</v>
      </c>
      <c r="AC404" s="154" t="s">
        <v>3343</v>
      </c>
      <c r="AD404" s="155"/>
    </row>
    <row r="405" spans="1:30" s="247" customFormat="1" ht="24" customHeight="1">
      <c r="A405" s="139">
        <v>42904</v>
      </c>
      <c r="B405" s="140" t="s">
        <v>25385</v>
      </c>
      <c r="C405" s="141" t="s">
        <v>4686</v>
      </c>
      <c r="D405" s="141" t="s">
        <v>31</v>
      </c>
      <c r="E405" s="141" t="s">
        <v>26380</v>
      </c>
      <c r="F405" s="151">
        <v>42902</v>
      </c>
      <c r="G405" s="141" t="s">
        <v>122</v>
      </c>
      <c r="H405" s="141" t="s">
        <v>26358</v>
      </c>
      <c r="I405" s="141">
        <v>2</v>
      </c>
      <c r="J405" s="144" t="s">
        <v>15039</v>
      </c>
      <c r="K405" s="144" t="s">
        <v>26357</v>
      </c>
      <c r="L405" s="141">
        <v>0</v>
      </c>
      <c r="M405" s="141" t="s">
        <v>26356</v>
      </c>
      <c r="N405" s="141">
        <v>0</v>
      </c>
      <c r="O405" s="141" t="s">
        <v>25381</v>
      </c>
      <c r="P405" s="141">
        <v>47589.66</v>
      </c>
      <c r="Q405" s="141">
        <v>4309650</v>
      </c>
      <c r="R405" s="141">
        <v>3482849</v>
      </c>
      <c r="S405" s="141">
        <v>80.819999999999993</v>
      </c>
      <c r="T405" s="141">
        <v>0</v>
      </c>
      <c r="U405" s="141">
        <v>0</v>
      </c>
      <c r="V405" s="141" t="s">
        <v>26379</v>
      </c>
      <c r="W405" s="141" t="s">
        <v>26378</v>
      </c>
      <c r="X405" s="141" t="s">
        <v>26377</v>
      </c>
      <c r="Y405" s="141" t="s">
        <v>25377</v>
      </c>
      <c r="Z405" s="188" t="str">
        <f t="shared" si="6"/>
        <v>Transcriptome26PE</v>
      </c>
      <c r="AA405" s="143">
        <v>1</v>
      </c>
      <c r="AB405" s="143" t="s">
        <v>30</v>
      </c>
      <c r="AC405" s="143" t="s">
        <v>3343</v>
      </c>
      <c r="AD405" s="143"/>
    </row>
    <row r="406" spans="1:30" s="247" customFormat="1" ht="24" customHeight="1">
      <c r="A406" s="139">
        <v>42904</v>
      </c>
      <c r="B406" s="140" t="s">
        <v>25385</v>
      </c>
      <c r="C406" s="141" t="s">
        <v>4686</v>
      </c>
      <c r="D406" s="141" t="s">
        <v>31</v>
      </c>
      <c r="E406" s="141" t="s">
        <v>26373</v>
      </c>
      <c r="F406" s="151">
        <v>42902</v>
      </c>
      <c r="G406" s="141" t="s">
        <v>122</v>
      </c>
      <c r="H406" s="141" t="s">
        <v>26358</v>
      </c>
      <c r="I406" s="141">
        <v>3</v>
      </c>
      <c r="J406" s="144" t="s">
        <v>15039</v>
      </c>
      <c r="K406" s="144" t="s">
        <v>26357</v>
      </c>
      <c r="L406" s="141">
        <v>0</v>
      </c>
      <c r="M406" s="141" t="s">
        <v>26356</v>
      </c>
      <c r="N406" s="141">
        <v>0</v>
      </c>
      <c r="O406" s="141" t="s">
        <v>25381</v>
      </c>
      <c r="P406" s="141">
        <v>48513.2</v>
      </c>
      <c r="Q406" s="141">
        <v>4309650</v>
      </c>
      <c r="R406" s="141">
        <v>3550439</v>
      </c>
      <c r="S406" s="141">
        <v>82.38</v>
      </c>
      <c r="T406" s="141">
        <v>0</v>
      </c>
      <c r="U406" s="141">
        <v>0</v>
      </c>
      <c r="V406" s="141" t="s">
        <v>26376</v>
      </c>
      <c r="W406" s="141" t="s">
        <v>26375</v>
      </c>
      <c r="X406" s="141" t="s">
        <v>26374</v>
      </c>
      <c r="Y406" s="141" t="s">
        <v>25377</v>
      </c>
      <c r="Z406" s="188" t="str">
        <f t="shared" si="6"/>
        <v>Transcriptome26PE</v>
      </c>
      <c r="AA406" s="143">
        <v>1</v>
      </c>
      <c r="AB406" s="143" t="s">
        <v>30</v>
      </c>
      <c r="AC406" s="143" t="s">
        <v>3343</v>
      </c>
      <c r="AD406" s="143"/>
    </row>
    <row r="407" spans="1:30" s="247" customFormat="1" ht="24" customHeight="1">
      <c r="A407" s="139">
        <v>42904</v>
      </c>
      <c r="B407" s="140" t="s">
        <v>25385</v>
      </c>
      <c r="C407" s="141" t="s">
        <v>4686</v>
      </c>
      <c r="D407" s="141" t="s">
        <v>31</v>
      </c>
      <c r="E407" s="141" t="s">
        <v>26373</v>
      </c>
      <c r="F407" s="151">
        <v>42902</v>
      </c>
      <c r="G407" s="141" t="s">
        <v>122</v>
      </c>
      <c r="H407" s="141" t="s">
        <v>26358</v>
      </c>
      <c r="I407" s="141">
        <v>4</v>
      </c>
      <c r="J407" s="144" t="s">
        <v>15039</v>
      </c>
      <c r="K407" s="144" t="s">
        <v>26357</v>
      </c>
      <c r="L407" s="141">
        <v>0</v>
      </c>
      <c r="M407" s="141" t="s">
        <v>26356</v>
      </c>
      <c r="N407" s="141">
        <v>0</v>
      </c>
      <c r="O407" s="141" t="s">
        <v>25381</v>
      </c>
      <c r="P407" s="141">
        <v>48704.13</v>
      </c>
      <c r="Q407" s="141">
        <v>4309650</v>
      </c>
      <c r="R407" s="141">
        <v>3564412</v>
      </c>
      <c r="S407" s="141">
        <v>82.71</v>
      </c>
      <c r="T407" s="141">
        <v>0</v>
      </c>
      <c r="U407" s="141">
        <v>0</v>
      </c>
      <c r="V407" s="141" t="s">
        <v>26372</v>
      </c>
      <c r="W407" s="141" t="s">
        <v>26371</v>
      </c>
      <c r="X407" s="141" t="s">
        <v>26370</v>
      </c>
      <c r="Y407" s="141" t="s">
        <v>25377</v>
      </c>
      <c r="Z407" s="188" t="str">
        <f t="shared" si="6"/>
        <v>Transcriptome26PE</v>
      </c>
      <c r="AA407" s="143">
        <v>1</v>
      </c>
      <c r="AB407" s="143" t="s">
        <v>30</v>
      </c>
      <c r="AC407" s="143" t="s">
        <v>3343</v>
      </c>
      <c r="AD407" s="143"/>
    </row>
    <row r="408" spans="1:30" s="247" customFormat="1" ht="24" customHeight="1">
      <c r="A408" s="139">
        <v>42904</v>
      </c>
      <c r="B408" s="140" t="s">
        <v>25385</v>
      </c>
      <c r="C408" s="141" t="s">
        <v>4686</v>
      </c>
      <c r="D408" s="141" t="s">
        <v>31</v>
      </c>
      <c r="E408" s="141" t="s">
        <v>26366</v>
      </c>
      <c r="F408" s="151">
        <v>42902</v>
      </c>
      <c r="G408" s="141" t="s">
        <v>122</v>
      </c>
      <c r="H408" s="141" t="s">
        <v>26358</v>
      </c>
      <c r="I408" s="141">
        <v>5</v>
      </c>
      <c r="J408" s="144" t="s">
        <v>15039</v>
      </c>
      <c r="K408" s="144" t="s">
        <v>26357</v>
      </c>
      <c r="L408" s="141">
        <v>0</v>
      </c>
      <c r="M408" s="141" t="s">
        <v>26356</v>
      </c>
      <c r="N408" s="141">
        <v>0</v>
      </c>
      <c r="O408" s="141" t="s">
        <v>25381</v>
      </c>
      <c r="P408" s="141">
        <v>48970.52</v>
      </c>
      <c r="Q408" s="141">
        <v>4309650</v>
      </c>
      <c r="R408" s="141">
        <v>3583908</v>
      </c>
      <c r="S408" s="141">
        <v>83.16</v>
      </c>
      <c r="T408" s="141">
        <v>0</v>
      </c>
      <c r="U408" s="141">
        <v>0</v>
      </c>
      <c r="V408" s="141" t="s">
        <v>26369</v>
      </c>
      <c r="W408" s="141" t="s">
        <v>26368</v>
      </c>
      <c r="X408" s="141" t="s">
        <v>26367</v>
      </c>
      <c r="Y408" s="141" t="s">
        <v>25377</v>
      </c>
      <c r="Z408" s="188" t="str">
        <f t="shared" si="6"/>
        <v>Transcriptome26PE</v>
      </c>
      <c r="AA408" s="143">
        <v>1</v>
      </c>
      <c r="AB408" s="143" t="s">
        <v>30</v>
      </c>
      <c r="AC408" s="143" t="s">
        <v>3343</v>
      </c>
      <c r="AD408" s="143"/>
    </row>
    <row r="409" spans="1:30" s="247" customFormat="1" ht="24" customHeight="1">
      <c r="A409" s="139">
        <v>42904</v>
      </c>
      <c r="B409" s="140" t="s">
        <v>25385</v>
      </c>
      <c r="C409" s="141" t="s">
        <v>4686</v>
      </c>
      <c r="D409" s="141" t="s">
        <v>31</v>
      </c>
      <c r="E409" s="141" t="s">
        <v>26366</v>
      </c>
      <c r="F409" s="151">
        <v>42902</v>
      </c>
      <c r="G409" s="141" t="s">
        <v>122</v>
      </c>
      <c r="H409" s="141" t="s">
        <v>26358</v>
      </c>
      <c r="I409" s="141">
        <v>6</v>
      </c>
      <c r="J409" s="144" t="s">
        <v>15039</v>
      </c>
      <c r="K409" s="144" t="s">
        <v>26357</v>
      </c>
      <c r="L409" s="141">
        <v>0</v>
      </c>
      <c r="M409" s="141" t="s">
        <v>26356</v>
      </c>
      <c r="N409" s="141">
        <v>0</v>
      </c>
      <c r="O409" s="141" t="s">
        <v>25381</v>
      </c>
      <c r="P409" s="141">
        <v>47761.24</v>
      </c>
      <c r="Q409" s="141">
        <v>4309650</v>
      </c>
      <c r="R409" s="141">
        <v>3495407</v>
      </c>
      <c r="S409" s="141">
        <v>81.11</v>
      </c>
      <c r="T409" s="141">
        <v>0</v>
      </c>
      <c r="U409" s="141">
        <v>0</v>
      </c>
      <c r="V409" s="141" t="s">
        <v>26365</v>
      </c>
      <c r="W409" s="141" t="s">
        <v>26364</v>
      </c>
      <c r="X409" s="141" t="s">
        <v>26363</v>
      </c>
      <c r="Y409" s="141" t="s">
        <v>25377</v>
      </c>
      <c r="Z409" s="188" t="str">
        <f t="shared" si="6"/>
        <v>Transcriptome26PE</v>
      </c>
      <c r="AA409" s="143">
        <v>1</v>
      </c>
      <c r="AB409" s="143" t="s">
        <v>30</v>
      </c>
      <c r="AC409" s="143" t="s">
        <v>3343</v>
      </c>
      <c r="AD409" s="143"/>
    </row>
    <row r="410" spans="1:30" s="247" customFormat="1" ht="24" customHeight="1">
      <c r="A410" s="139">
        <v>42904</v>
      </c>
      <c r="B410" s="140" t="s">
        <v>25385</v>
      </c>
      <c r="C410" s="141" t="s">
        <v>4686</v>
      </c>
      <c r="D410" s="141" t="s">
        <v>31</v>
      </c>
      <c r="E410" s="141" t="s">
        <v>26359</v>
      </c>
      <c r="F410" s="151">
        <v>42902</v>
      </c>
      <c r="G410" s="141" t="s">
        <v>122</v>
      </c>
      <c r="H410" s="141" t="s">
        <v>26358</v>
      </c>
      <c r="I410" s="141">
        <v>7</v>
      </c>
      <c r="J410" s="144" t="s">
        <v>15039</v>
      </c>
      <c r="K410" s="144" t="s">
        <v>26357</v>
      </c>
      <c r="L410" s="141">
        <v>0</v>
      </c>
      <c r="M410" s="141" t="s">
        <v>26356</v>
      </c>
      <c r="N410" s="141">
        <v>0</v>
      </c>
      <c r="O410" s="141" t="s">
        <v>25381</v>
      </c>
      <c r="P410" s="141">
        <v>47493.06</v>
      </c>
      <c r="Q410" s="141">
        <v>4309650</v>
      </c>
      <c r="R410" s="141">
        <v>3475780</v>
      </c>
      <c r="S410" s="141">
        <v>80.650000000000006</v>
      </c>
      <c r="T410" s="141">
        <v>0</v>
      </c>
      <c r="U410" s="141">
        <v>0</v>
      </c>
      <c r="V410" s="141" t="s">
        <v>26362</v>
      </c>
      <c r="W410" s="141" t="s">
        <v>26361</v>
      </c>
      <c r="X410" s="141" t="s">
        <v>26360</v>
      </c>
      <c r="Y410" s="141" t="s">
        <v>25377</v>
      </c>
      <c r="Z410" s="188" t="str">
        <f t="shared" si="6"/>
        <v>Transcriptome26PE</v>
      </c>
      <c r="AA410" s="143">
        <v>1</v>
      </c>
      <c r="AB410" s="143" t="s">
        <v>30</v>
      </c>
      <c r="AC410" s="143" t="s">
        <v>3343</v>
      </c>
      <c r="AD410" s="143"/>
    </row>
    <row r="411" spans="1:30" s="247" customFormat="1" ht="24" customHeight="1">
      <c r="A411" s="139">
        <v>42904</v>
      </c>
      <c r="B411" s="140" t="s">
        <v>25385</v>
      </c>
      <c r="C411" s="141" t="s">
        <v>4686</v>
      </c>
      <c r="D411" s="141" t="s">
        <v>31</v>
      </c>
      <c r="E411" s="141" t="s">
        <v>26359</v>
      </c>
      <c r="F411" s="151">
        <v>42902</v>
      </c>
      <c r="G411" s="141" t="s">
        <v>122</v>
      </c>
      <c r="H411" s="141" t="s">
        <v>26358</v>
      </c>
      <c r="I411" s="141">
        <v>8</v>
      </c>
      <c r="J411" s="144" t="s">
        <v>15039</v>
      </c>
      <c r="K411" s="144" t="s">
        <v>26357</v>
      </c>
      <c r="L411" s="141">
        <v>0</v>
      </c>
      <c r="M411" s="141" t="s">
        <v>26356</v>
      </c>
      <c r="N411" s="141">
        <v>0</v>
      </c>
      <c r="O411" s="141" t="s">
        <v>25381</v>
      </c>
      <c r="P411" s="141">
        <v>46722.79</v>
      </c>
      <c r="Q411" s="141">
        <v>4309650</v>
      </c>
      <c r="R411" s="141">
        <v>3419407</v>
      </c>
      <c r="S411" s="141">
        <v>79.34</v>
      </c>
      <c r="T411" s="141">
        <v>0</v>
      </c>
      <c r="U411" s="141">
        <v>0</v>
      </c>
      <c r="V411" s="141" t="s">
        <v>26355</v>
      </c>
      <c r="W411" s="141" t="s">
        <v>26354</v>
      </c>
      <c r="X411" s="141" t="s">
        <v>26353</v>
      </c>
      <c r="Y411" s="141" t="s">
        <v>25377</v>
      </c>
      <c r="Z411" s="188" t="str">
        <f t="shared" si="6"/>
        <v>Transcriptome26PE</v>
      </c>
      <c r="AA411" s="143">
        <v>1</v>
      </c>
      <c r="AB411" s="143" t="s">
        <v>30</v>
      </c>
      <c r="AC411" s="143" t="s">
        <v>3343</v>
      </c>
      <c r="AD411" s="143"/>
    </row>
    <row r="412" spans="1:30" s="247" customFormat="1" ht="24" customHeight="1">
      <c r="A412" s="133">
        <v>42905</v>
      </c>
      <c r="B412" s="134" t="s">
        <v>16925</v>
      </c>
      <c r="C412" s="135" t="s">
        <v>4732</v>
      </c>
      <c r="D412" s="135" t="s">
        <v>31</v>
      </c>
      <c r="E412" s="135" t="s">
        <v>26352</v>
      </c>
      <c r="F412" s="159">
        <v>42904</v>
      </c>
      <c r="G412" s="135" t="s">
        <v>40</v>
      </c>
      <c r="H412" s="135" t="s">
        <v>26351</v>
      </c>
      <c r="I412" s="135">
        <v>1</v>
      </c>
      <c r="J412" s="135" t="s">
        <v>32</v>
      </c>
      <c r="K412" s="135" t="s">
        <v>28</v>
      </c>
      <c r="L412" s="135">
        <v>0</v>
      </c>
      <c r="M412" s="135"/>
      <c r="N412" s="135">
        <v>0</v>
      </c>
      <c r="O412" s="135">
        <v>90</v>
      </c>
      <c r="P412" s="135">
        <v>9568.94</v>
      </c>
      <c r="Q412" s="135">
        <v>1990775</v>
      </c>
      <c r="R412" s="135">
        <v>1821584</v>
      </c>
      <c r="S412" s="135">
        <v>91.5</v>
      </c>
      <c r="T412" s="135">
        <v>7.11</v>
      </c>
      <c r="U412" s="135">
        <v>7.14</v>
      </c>
      <c r="V412" s="135">
        <v>32.31</v>
      </c>
      <c r="W412" s="135">
        <v>97.18</v>
      </c>
      <c r="X412" s="135">
        <v>95.09</v>
      </c>
      <c r="Y412" s="147" t="s">
        <v>4733</v>
      </c>
      <c r="Z412" s="187" t="str">
        <f t="shared" si="6"/>
        <v>Re-sequencing91SE</v>
      </c>
      <c r="AA412" s="137">
        <v>0</v>
      </c>
      <c r="AB412" s="294" t="s">
        <v>13904</v>
      </c>
      <c r="AC412" s="154" t="s">
        <v>3343</v>
      </c>
      <c r="AD412" s="155"/>
    </row>
    <row r="413" spans="1:30" s="247" customFormat="1" ht="24" customHeight="1">
      <c r="A413" s="139">
        <v>42905</v>
      </c>
      <c r="B413" s="140" t="s">
        <v>16922</v>
      </c>
      <c r="C413" s="141" t="s">
        <v>27</v>
      </c>
      <c r="D413" s="141" t="s">
        <v>31</v>
      </c>
      <c r="E413" s="141" t="s">
        <v>26350</v>
      </c>
      <c r="F413" s="151">
        <v>42904</v>
      </c>
      <c r="G413" s="141" t="s">
        <v>40</v>
      </c>
      <c r="H413" s="141" t="s">
        <v>26349</v>
      </c>
      <c r="I413" s="141">
        <v>2</v>
      </c>
      <c r="J413" s="141" t="s">
        <v>32</v>
      </c>
      <c r="K413" s="141" t="s">
        <v>28</v>
      </c>
      <c r="L413" s="141">
        <v>0</v>
      </c>
      <c r="M413" s="141"/>
      <c r="N413" s="141">
        <v>0</v>
      </c>
      <c r="O413" s="141">
        <v>90</v>
      </c>
      <c r="P413" s="141">
        <v>9184.7900000000009</v>
      </c>
      <c r="Q413" s="141">
        <v>1918232</v>
      </c>
      <c r="R413" s="141">
        <v>1749653</v>
      </c>
      <c r="S413" s="141">
        <v>91.2</v>
      </c>
      <c r="T413" s="141">
        <v>6.46</v>
      </c>
      <c r="U413" s="141">
        <v>9.06</v>
      </c>
      <c r="V413" s="141">
        <v>32.79</v>
      </c>
      <c r="W413" s="141">
        <v>97.06</v>
      </c>
      <c r="X413" s="141">
        <v>94.92</v>
      </c>
      <c r="Y413" s="141" t="s">
        <v>14316</v>
      </c>
      <c r="Z413" s="188" t="str">
        <f t="shared" si="6"/>
        <v>Re-sequencing91SE</v>
      </c>
      <c r="AA413" s="143">
        <v>0</v>
      </c>
      <c r="AB413" s="143" t="s">
        <v>13904</v>
      </c>
      <c r="AC413" s="143" t="s">
        <v>3343</v>
      </c>
      <c r="AD413" s="143"/>
    </row>
    <row r="414" spans="1:30" s="27" customFormat="1" ht="24" customHeight="1">
      <c r="A414" s="133">
        <v>42905</v>
      </c>
      <c r="B414" s="152" t="s">
        <v>26200</v>
      </c>
      <c r="C414" s="153" t="s">
        <v>104</v>
      </c>
      <c r="D414" s="153" t="s">
        <v>31</v>
      </c>
      <c r="E414" s="153" t="s">
        <v>26201</v>
      </c>
      <c r="F414" s="133">
        <v>42902</v>
      </c>
      <c r="G414" s="153" t="s">
        <v>135</v>
      </c>
      <c r="H414" s="153" t="s">
        <v>26202</v>
      </c>
      <c r="I414" s="153">
        <v>1</v>
      </c>
      <c r="J414" s="153" t="s">
        <v>7715</v>
      </c>
      <c r="K414" s="153" t="s">
        <v>28</v>
      </c>
      <c r="L414" s="153" t="s">
        <v>2973</v>
      </c>
      <c r="M414" s="153" t="s">
        <v>19781</v>
      </c>
      <c r="N414" s="153">
        <v>0</v>
      </c>
      <c r="O414" s="153" t="s">
        <v>33</v>
      </c>
      <c r="P414" s="153">
        <v>64423.99</v>
      </c>
      <c r="Q414" s="153">
        <v>4309650</v>
      </c>
      <c r="R414" s="153">
        <v>2933766</v>
      </c>
      <c r="S414" s="153">
        <v>68.069999999999993</v>
      </c>
      <c r="T414" s="153">
        <v>0</v>
      </c>
      <c r="U414" s="153">
        <v>0</v>
      </c>
      <c r="V414" s="153" t="s">
        <v>26203</v>
      </c>
      <c r="W414" s="153" t="s">
        <v>26204</v>
      </c>
      <c r="X414" s="153" t="s">
        <v>26205</v>
      </c>
      <c r="Y414" s="147" t="s">
        <v>320</v>
      </c>
      <c r="Z414" s="147" t="str">
        <f t="shared" si="6"/>
        <v>Transcriptome101PE</v>
      </c>
      <c r="AA414" s="154">
        <v>0</v>
      </c>
      <c r="AB414" s="155" t="s">
        <v>30</v>
      </c>
      <c r="AC414" s="155" t="s">
        <v>139</v>
      </c>
      <c r="AD414" s="206"/>
    </row>
    <row r="415" spans="1:30" s="27" customFormat="1" ht="24" customHeight="1">
      <c r="A415" s="139">
        <v>42905</v>
      </c>
      <c r="B415" s="140" t="s">
        <v>26206</v>
      </c>
      <c r="C415" s="141" t="s">
        <v>104</v>
      </c>
      <c r="D415" s="141" t="s">
        <v>31</v>
      </c>
      <c r="E415" s="141" t="s">
        <v>26207</v>
      </c>
      <c r="F415" s="142">
        <v>42902</v>
      </c>
      <c r="G415" s="141" t="s">
        <v>135</v>
      </c>
      <c r="H415" s="141" t="s">
        <v>26202</v>
      </c>
      <c r="I415" s="141">
        <v>2</v>
      </c>
      <c r="J415" s="141" t="s">
        <v>7715</v>
      </c>
      <c r="K415" s="141" t="s">
        <v>28</v>
      </c>
      <c r="L415" s="141" t="s">
        <v>2973</v>
      </c>
      <c r="M415" s="141" t="s">
        <v>19781</v>
      </c>
      <c r="N415" s="141">
        <v>0</v>
      </c>
      <c r="O415" s="141" t="s">
        <v>33</v>
      </c>
      <c r="P415" s="141">
        <v>67475.59</v>
      </c>
      <c r="Q415" s="141">
        <v>4309650</v>
      </c>
      <c r="R415" s="141">
        <v>3059878</v>
      </c>
      <c r="S415" s="141">
        <v>71</v>
      </c>
      <c r="T415" s="141">
        <v>0</v>
      </c>
      <c r="U415" s="141">
        <v>0</v>
      </c>
      <c r="V415" s="141" t="s">
        <v>16231</v>
      </c>
      <c r="W415" s="141" t="s">
        <v>26208</v>
      </c>
      <c r="X415" s="141" t="s">
        <v>26209</v>
      </c>
      <c r="Y415" s="141" t="s">
        <v>320</v>
      </c>
      <c r="Z415" s="141" t="str">
        <f t="shared" si="6"/>
        <v>Transcriptome101PE</v>
      </c>
      <c r="AA415" s="143">
        <v>0</v>
      </c>
      <c r="AB415" s="143" t="s">
        <v>30</v>
      </c>
      <c r="AC415" s="156" t="s">
        <v>139</v>
      </c>
      <c r="AD415" s="205"/>
    </row>
    <row r="416" spans="1:30" s="27" customFormat="1" ht="24" customHeight="1">
      <c r="A416" s="139">
        <v>42905</v>
      </c>
      <c r="B416" s="140" t="s">
        <v>26210</v>
      </c>
      <c r="C416" s="141" t="s">
        <v>104</v>
      </c>
      <c r="D416" s="141" t="s">
        <v>31</v>
      </c>
      <c r="E416" s="141" t="s">
        <v>26211</v>
      </c>
      <c r="F416" s="142">
        <v>42902</v>
      </c>
      <c r="G416" s="141" t="s">
        <v>135</v>
      </c>
      <c r="H416" s="141" t="s">
        <v>26202</v>
      </c>
      <c r="I416" s="141">
        <v>3</v>
      </c>
      <c r="J416" s="141" t="s">
        <v>7715</v>
      </c>
      <c r="K416" s="141" t="s">
        <v>28</v>
      </c>
      <c r="L416" s="141" t="s">
        <v>2973</v>
      </c>
      <c r="M416" s="141" t="s">
        <v>19781</v>
      </c>
      <c r="N416" s="141">
        <v>0</v>
      </c>
      <c r="O416" s="141" t="s">
        <v>33</v>
      </c>
      <c r="P416" s="141">
        <v>63574.07</v>
      </c>
      <c r="Q416" s="141">
        <v>4309650</v>
      </c>
      <c r="R416" s="141">
        <v>2881417</v>
      </c>
      <c r="S416" s="141">
        <v>66.86</v>
      </c>
      <c r="T416" s="141">
        <v>0</v>
      </c>
      <c r="U416" s="141">
        <v>0</v>
      </c>
      <c r="V416" s="141" t="s">
        <v>26212</v>
      </c>
      <c r="W416" s="141" t="s">
        <v>7527</v>
      </c>
      <c r="X416" s="141" t="s">
        <v>26213</v>
      </c>
      <c r="Y416" s="141" t="s">
        <v>320</v>
      </c>
      <c r="Z416" s="141" t="str">
        <f t="shared" si="6"/>
        <v>Transcriptome101PE</v>
      </c>
      <c r="AA416" s="143">
        <v>0</v>
      </c>
      <c r="AB416" s="143" t="s">
        <v>30</v>
      </c>
      <c r="AC416" s="156" t="s">
        <v>139</v>
      </c>
      <c r="AD416" s="205"/>
    </row>
    <row r="417" spans="1:30" s="27" customFormat="1" ht="24" customHeight="1">
      <c r="A417" s="139">
        <v>42905</v>
      </c>
      <c r="B417" s="140" t="s">
        <v>26214</v>
      </c>
      <c r="C417" s="141" t="s">
        <v>104</v>
      </c>
      <c r="D417" s="141" t="s">
        <v>31</v>
      </c>
      <c r="E417" s="141" t="s">
        <v>26215</v>
      </c>
      <c r="F417" s="142">
        <v>42902</v>
      </c>
      <c r="G417" s="141" t="s">
        <v>135</v>
      </c>
      <c r="H417" s="141" t="s">
        <v>26202</v>
      </c>
      <c r="I417" s="141">
        <v>4</v>
      </c>
      <c r="J417" s="141" t="s">
        <v>7715</v>
      </c>
      <c r="K417" s="141" t="s">
        <v>28</v>
      </c>
      <c r="L417" s="141" t="s">
        <v>2973</v>
      </c>
      <c r="M417" s="141" t="s">
        <v>19781</v>
      </c>
      <c r="N417" s="141">
        <v>0</v>
      </c>
      <c r="O417" s="141" t="s">
        <v>33</v>
      </c>
      <c r="P417" s="141">
        <v>68917.820000000007</v>
      </c>
      <c r="Q417" s="141">
        <v>4309650</v>
      </c>
      <c r="R417" s="141">
        <v>3124186</v>
      </c>
      <c r="S417" s="141">
        <v>72.489999999999995</v>
      </c>
      <c r="T417" s="141">
        <v>0</v>
      </c>
      <c r="U417" s="141">
        <v>0</v>
      </c>
      <c r="V417" s="141" t="s">
        <v>26216</v>
      </c>
      <c r="W417" s="141" t="s">
        <v>26217</v>
      </c>
      <c r="X417" s="141" t="s">
        <v>26218</v>
      </c>
      <c r="Y417" s="141" t="s">
        <v>320</v>
      </c>
      <c r="Z417" s="141" t="str">
        <f t="shared" si="6"/>
        <v>Transcriptome101PE</v>
      </c>
      <c r="AA417" s="143">
        <v>0</v>
      </c>
      <c r="AB417" s="143" t="s">
        <v>30</v>
      </c>
      <c r="AC417" s="156" t="s">
        <v>139</v>
      </c>
      <c r="AD417" s="205"/>
    </row>
    <row r="418" spans="1:30" s="27" customFormat="1" ht="24" customHeight="1">
      <c r="A418" s="139">
        <v>42905</v>
      </c>
      <c r="B418" s="140" t="s">
        <v>26219</v>
      </c>
      <c r="C418" s="141" t="s">
        <v>104</v>
      </c>
      <c r="D418" s="141" t="s">
        <v>31</v>
      </c>
      <c r="E418" s="141" t="s">
        <v>26220</v>
      </c>
      <c r="F418" s="142">
        <v>42902</v>
      </c>
      <c r="G418" s="141" t="s">
        <v>135</v>
      </c>
      <c r="H418" s="141" t="s">
        <v>26202</v>
      </c>
      <c r="I418" s="141">
        <v>5</v>
      </c>
      <c r="J418" s="141" t="s">
        <v>7715</v>
      </c>
      <c r="K418" s="141" t="s">
        <v>28</v>
      </c>
      <c r="L418" s="141" t="s">
        <v>2973</v>
      </c>
      <c r="M418" s="141" t="s">
        <v>19802</v>
      </c>
      <c r="N418" s="141">
        <v>0</v>
      </c>
      <c r="O418" s="141" t="s">
        <v>33</v>
      </c>
      <c r="P418" s="141">
        <v>59071.28</v>
      </c>
      <c r="Q418" s="141">
        <v>4309650</v>
      </c>
      <c r="R418" s="141">
        <v>2720397</v>
      </c>
      <c r="S418" s="141">
        <v>63.12</v>
      </c>
      <c r="T418" s="141">
        <v>0</v>
      </c>
      <c r="U418" s="141">
        <v>0</v>
      </c>
      <c r="V418" s="141" t="s">
        <v>26221</v>
      </c>
      <c r="W418" s="141" t="s">
        <v>26222</v>
      </c>
      <c r="X418" s="141" t="s">
        <v>26223</v>
      </c>
      <c r="Y418" s="141" t="s">
        <v>320</v>
      </c>
      <c r="Z418" s="141" t="str">
        <f t="shared" si="6"/>
        <v>Transcriptome101PE</v>
      </c>
      <c r="AA418" s="143">
        <v>0</v>
      </c>
      <c r="AB418" s="143" t="s">
        <v>30</v>
      </c>
      <c r="AC418" s="156" t="s">
        <v>139</v>
      </c>
      <c r="AD418" s="205"/>
    </row>
    <row r="419" spans="1:30" s="27" customFormat="1" ht="24" customHeight="1">
      <c r="A419" s="139">
        <v>42905</v>
      </c>
      <c r="B419" s="140" t="s">
        <v>26224</v>
      </c>
      <c r="C419" s="141" t="s">
        <v>104</v>
      </c>
      <c r="D419" s="141" t="s">
        <v>31</v>
      </c>
      <c r="E419" s="141" t="s">
        <v>26225</v>
      </c>
      <c r="F419" s="142">
        <v>42902</v>
      </c>
      <c r="G419" s="141" t="s">
        <v>135</v>
      </c>
      <c r="H419" s="141" t="s">
        <v>26202</v>
      </c>
      <c r="I419" s="141">
        <v>6</v>
      </c>
      <c r="J419" s="141" t="s">
        <v>7715</v>
      </c>
      <c r="K419" s="141" t="s">
        <v>28</v>
      </c>
      <c r="L419" s="141" t="s">
        <v>2973</v>
      </c>
      <c r="M419" s="141" t="s">
        <v>19781</v>
      </c>
      <c r="N419" s="141">
        <v>0</v>
      </c>
      <c r="O419" s="141" t="s">
        <v>33</v>
      </c>
      <c r="P419" s="141">
        <v>61646.82</v>
      </c>
      <c r="Q419" s="141">
        <v>4309650</v>
      </c>
      <c r="R419" s="141">
        <v>2806041</v>
      </c>
      <c r="S419" s="141">
        <v>65.11</v>
      </c>
      <c r="T419" s="141">
        <v>0</v>
      </c>
      <c r="U419" s="141">
        <v>0</v>
      </c>
      <c r="V419" s="141" t="s">
        <v>26226</v>
      </c>
      <c r="W419" s="141" t="s">
        <v>26227</v>
      </c>
      <c r="X419" s="141" t="s">
        <v>26228</v>
      </c>
      <c r="Y419" s="141" t="s">
        <v>320</v>
      </c>
      <c r="Z419" s="141" t="str">
        <f t="shared" si="6"/>
        <v>Transcriptome101PE</v>
      </c>
      <c r="AA419" s="143">
        <v>0</v>
      </c>
      <c r="AB419" s="143" t="s">
        <v>30</v>
      </c>
      <c r="AC419" s="156" t="s">
        <v>139</v>
      </c>
      <c r="AD419" s="205"/>
    </row>
    <row r="420" spans="1:30" s="27" customFormat="1" ht="24" customHeight="1">
      <c r="A420" s="139">
        <v>42905</v>
      </c>
      <c r="B420" s="140" t="s">
        <v>26229</v>
      </c>
      <c r="C420" s="141">
        <v>0</v>
      </c>
      <c r="D420" s="141" t="s">
        <v>31</v>
      </c>
      <c r="E420" s="141" t="s">
        <v>26230</v>
      </c>
      <c r="F420" s="142">
        <v>42902</v>
      </c>
      <c r="G420" s="141" t="s">
        <v>135</v>
      </c>
      <c r="H420" s="141" t="s">
        <v>26202</v>
      </c>
      <c r="I420" s="141">
        <v>7</v>
      </c>
      <c r="J420" s="144" t="s">
        <v>11063</v>
      </c>
      <c r="K420" s="144" t="s">
        <v>26231</v>
      </c>
      <c r="L420" s="141" t="s">
        <v>2973</v>
      </c>
      <c r="M420" s="141" t="s">
        <v>19781</v>
      </c>
      <c r="N420" s="141">
        <v>252</v>
      </c>
      <c r="O420" s="141" t="s">
        <v>33</v>
      </c>
      <c r="P420" s="141">
        <v>70681.02</v>
      </c>
      <c r="Q420" s="141">
        <v>4309650</v>
      </c>
      <c r="R420" s="141">
        <v>3262923</v>
      </c>
      <c r="S420" s="141">
        <v>75.709999999999994</v>
      </c>
      <c r="T420" s="141" t="s">
        <v>26232</v>
      </c>
      <c r="U420" s="141" t="s">
        <v>26233</v>
      </c>
      <c r="V420" s="141" t="s">
        <v>26234</v>
      </c>
      <c r="W420" s="141" t="s">
        <v>26235</v>
      </c>
      <c r="X420" s="141" t="s">
        <v>26236</v>
      </c>
      <c r="Y420" s="141" t="s">
        <v>320</v>
      </c>
      <c r="Z420" s="141" t="str">
        <f t="shared" si="6"/>
        <v>0101PE</v>
      </c>
      <c r="AA420" s="143">
        <v>0.14814814814814814</v>
      </c>
      <c r="AB420" s="143" t="s">
        <v>30</v>
      </c>
      <c r="AC420" s="156" t="s">
        <v>139</v>
      </c>
      <c r="AD420" s="205"/>
    </row>
    <row r="421" spans="1:30" s="27" customFormat="1" ht="24" customHeight="1">
      <c r="A421" s="139">
        <v>42905</v>
      </c>
      <c r="B421" s="140" t="s">
        <v>26229</v>
      </c>
      <c r="C421" s="141">
        <v>0</v>
      </c>
      <c r="D421" s="141" t="s">
        <v>31</v>
      </c>
      <c r="E421" s="141" t="s">
        <v>26230</v>
      </c>
      <c r="F421" s="142">
        <v>42902</v>
      </c>
      <c r="G421" s="141" t="s">
        <v>135</v>
      </c>
      <c r="H421" s="141" t="s">
        <v>26202</v>
      </c>
      <c r="I421" s="141">
        <v>8</v>
      </c>
      <c r="J421" s="144" t="s">
        <v>11063</v>
      </c>
      <c r="K421" s="144" t="s">
        <v>26231</v>
      </c>
      <c r="L421" s="141" t="s">
        <v>2973</v>
      </c>
      <c r="M421" s="141" t="s">
        <v>19781</v>
      </c>
      <c r="N421" s="141">
        <v>242</v>
      </c>
      <c r="O421" s="141" t="s">
        <v>33</v>
      </c>
      <c r="P421" s="141">
        <v>69540.03</v>
      </c>
      <c r="Q421" s="141">
        <v>4309650</v>
      </c>
      <c r="R421" s="141">
        <v>3239360</v>
      </c>
      <c r="S421" s="141">
        <v>75.17</v>
      </c>
      <c r="T421" s="141" t="s">
        <v>26237</v>
      </c>
      <c r="U421" s="141" t="s">
        <v>26238</v>
      </c>
      <c r="V421" s="141" t="s">
        <v>26239</v>
      </c>
      <c r="W421" s="141" t="s">
        <v>26240</v>
      </c>
      <c r="X421" s="141" t="s">
        <v>26241</v>
      </c>
      <c r="Y421" s="141" t="s">
        <v>320</v>
      </c>
      <c r="Z421" s="141" t="str">
        <f t="shared" si="6"/>
        <v>0101PE</v>
      </c>
      <c r="AA421" s="143">
        <v>0.14814814814814814</v>
      </c>
      <c r="AB421" s="143" t="s">
        <v>30</v>
      </c>
      <c r="AC421" s="156" t="s">
        <v>139</v>
      </c>
      <c r="AD421" s="205"/>
    </row>
    <row r="422" spans="1:30" ht="24" customHeight="1">
      <c r="A422" s="219">
        <v>42905</v>
      </c>
      <c r="B422" s="218" t="s">
        <v>26595</v>
      </c>
      <c r="C422" s="147">
        <v>0</v>
      </c>
      <c r="D422" s="147" t="s">
        <v>1248</v>
      </c>
      <c r="E422" s="219" t="s">
        <v>26594</v>
      </c>
      <c r="F422" s="219">
        <v>42902</v>
      </c>
      <c r="G422" s="135" t="s">
        <v>6962</v>
      </c>
      <c r="H422" s="147" t="s">
        <v>26629</v>
      </c>
      <c r="I422" s="147">
        <v>1</v>
      </c>
      <c r="J422" s="215" t="s">
        <v>128</v>
      </c>
      <c r="K422" s="219" t="s">
        <v>26587</v>
      </c>
      <c r="L422" s="216" t="s">
        <v>350</v>
      </c>
      <c r="M422" s="219"/>
      <c r="N422" s="215">
        <v>0</v>
      </c>
      <c r="O422" s="135" t="s">
        <v>33</v>
      </c>
      <c r="P422" s="215">
        <v>36926.559999999998</v>
      </c>
      <c r="Q422" s="215">
        <v>3207296</v>
      </c>
      <c r="R422" s="135">
        <v>2997208</v>
      </c>
      <c r="S422" s="135">
        <v>93.6</v>
      </c>
      <c r="T422" s="215">
        <v>0</v>
      </c>
      <c r="U422" s="215">
        <v>0</v>
      </c>
      <c r="V422" s="215" t="s">
        <v>26632</v>
      </c>
      <c r="W422" s="135" t="s">
        <v>26631</v>
      </c>
      <c r="X422" s="219" t="s">
        <v>26630</v>
      </c>
      <c r="Y422" s="147" t="s">
        <v>320</v>
      </c>
      <c r="Z422" s="147" t="str">
        <f t="shared" si="6"/>
        <v>0101PE</v>
      </c>
      <c r="AA422" s="261">
        <v>0.27906976744186046</v>
      </c>
      <c r="AB422" s="213" t="s">
        <v>2544</v>
      </c>
      <c r="AC422" s="213" t="s">
        <v>16125</v>
      </c>
      <c r="AD422" s="218"/>
    </row>
    <row r="423" spans="1:30" ht="24" customHeight="1">
      <c r="A423" s="211">
        <v>42905</v>
      </c>
      <c r="B423" s="210" t="s">
        <v>26590</v>
      </c>
      <c r="C423" s="141">
        <v>0</v>
      </c>
      <c r="D423" s="141" t="s">
        <v>1248</v>
      </c>
      <c r="E423" s="210" t="s">
        <v>26589</v>
      </c>
      <c r="F423" s="151">
        <v>42902</v>
      </c>
      <c r="G423" s="141" t="s">
        <v>3104</v>
      </c>
      <c r="H423" s="208" t="s">
        <v>26629</v>
      </c>
      <c r="I423" s="141">
        <v>2</v>
      </c>
      <c r="J423" s="220" t="s">
        <v>128</v>
      </c>
      <c r="K423" s="267" t="s">
        <v>26587</v>
      </c>
      <c r="L423" s="208" t="s">
        <v>350</v>
      </c>
      <c r="M423" s="141"/>
      <c r="N423" s="208">
        <v>0</v>
      </c>
      <c r="O423" s="141" t="s">
        <v>33</v>
      </c>
      <c r="P423" s="141">
        <v>35487.75</v>
      </c>
      <c r="Q423" s="141">
        <v>3063964</v>
      </c>
      <c r="R423" s="141">
        <v>2881754</v>
      </c>
      <c r="S423" s="208">
        <v>94.2</v>
      </c>
      <c r="T423" s="208">
        <v>0</v>
      </c>
      <c r="U423" s="208">
        <v>0</v>
      </c>
      <c r="V423" s="141" t="s">
        <v>26628</v>
      </c>
      <c r="W423" s="141" t="s">
        <v>26627</v>
      </c>
      <c r="X423" s="208" t="s">
        <v>26626</v>
      </c>
      <c r="Y423" s="141" t="s">
        <v>320</v>
      </c>
      <c r="Z423" s="141" t="str">
        <f t="shared" si="6"/>
        <v>0101PE</v>
      </c>
      <c r="AA423" s="260">
        <v>0.27906976744186046</v>
      </c>
      <c r="AB423" s="207" t="s">
        <v>2544</v>
      </c>
      <c r="AC423" s="207" t="s">
        <v>16125</v>
      </c>
      <c r="AD423" s="141"/>
    </row>
    <row r="424" spans="1:30" ht="24" customHeight="1">
      <c r="A424" s="219">
        <v>42905</v>
      </c>
      <c r="B424" s="218" t="s">
        <v>26625</v>
      </c>
      <c r="C424" s="147">
        <v>0</v>
      </c>
      <c r="D424" s="147" t="s">
        <v>1248</v>
      </c>
      <c r="E424" s="219" t="s">
        <v>26624</v>
      </c>
      <c r="F424" s="219">
        <v>42904</v>
      </c>
      <c r="G424" s="135" t="s">
        <v>6941</v>
      </c>
      <c r="H424" s="147" t="s">
        <v>26619</v>
      </c>
      <c r="I424" s="147">
        <v>1</v>
      </c>
      <c r="J424" s="215" t="s">
        <v>2392</v>
      </c>
      <c r="K424" s="219" t="s">
        <v>19023</v>
      </c>
      <c r="L424" s="216" t="s">
        <v>350</v>
      </c>
      <c r="M424" s="219"/>
      <c r="N424" s="215">
        <v>0</v>
      </c>
      <c r="O424" s="135" t="s">
        <v>33</v>
      </c>
      <c r="P424" s="215">
        <v>34321.06</v>
      </c>
      <c r="Q424" s="215">
        <v>3156958</v>
      </c>
      <c r="R424" s="135">
        <v>2984057</v>
      </c>
      <c r="S424" s="135">
        <v>94.7</v>
      </c>
      <c r="T424" s="215">
        <v>0</v>
      </c>
      <c r="U424" s="215">
        <v>0</v>
      </c>
      <c r="V424" s="215" t="s">
        <v>17064</v>
      </c>
      <c r="W424" s="135" t="s">
        <v>26623</v>
      </c>
      <c r="X424" s="219" t="s">
        <v>26622</v>
      </c>
      <c r="Y424" s="147" t="s">
        <v>320</v>
      </c>
      <c r="Z424" s="147" t="str">
        <f t="shared" si="6"/>
        <v>0101PE</v>
      </c>
      <c r="AA424" s="261">
        <v>0</v>
      </c>
      <c r="AB424" s="213" t="s">
        <v>2544</v>
      </c>
      <c r="AC424" s="213" t="s">
        <v>16125</v>
      </c>
      <c r="AD424" s="218"/>
    </row>
    <row r="425" spans="1:30" ht="24" customHeight="1">
      <c r="A425" s="211">
        <v>42905</v>
      </c>
      <c r="B425" s="210" t="s">
        <v>26621</v>
      </c>
      <c r="C425" s="141">
        <v>0</v>
      </c>
      <c r="D425" s="141" t="s">
        <v>1248</v>
      </c>
      <c r="E425" s="210" t="s">
        <v>26620</v>
      </c>
      <c r="F425" s="151">
        <v>42904</v>
      </c>
      <c r="G425" s="141" t="s">
        <v>3122</v>
      </c>
      <c r="H425" s="208" t="s">
        <v>26619</v>
      </c>
      <c r="I425" s="141">
        <v>2</v>
      </c>
      <c r="J425" s="208" t="s">
        <v>2392</v>
      </c>
      <c r="K425" s="264" t="s">
        <v>19023</v>
      </c>
      <c r="L425" s="208" t="s">
        <v>350</v>
      </c>
      <c r="M425" s="141"/>
      <c r="N425" s="208">
        <v>0</v>
      </c>
      <c r="O425" s="141" t="s">
        <v>33</v>
      </c>
      <c r="P425" s="141">
        <v>34866.28</v>
      </c>
      <c r="Q425" s="141">
        <v>3221726</v>
      </c>
      <c r="R425" s="141">
        <v>3031344</v>
      </c>
      <c r="S425" s="208">
        <v>94.2</v>
      </c>
      <c r="T425" s="208">
        <v>0</v>
      </c>
      <c r="U425" s="208">
        <v>0</v>
      </c>
      <c r="V425" s="141" t="s">
        <v>21361</v>
      </c>
      <c r="W425" s="141" t="s">
        <v>26618</v>
      </c>
      <c r="X425" s="208" t="s">
        <v>26617</v>
      </c>
      <c r="Y425" s="141" t="s">
        <v>320</v>
      </c>
      <c r="Z425" s="141" t="str">
        <f t="shared" si="6"/>
        <v>0101PE</v>
      </c>
      <c r="AA425" s="260">
        <v>0</v>
      </c>
      <c r="AB425" s="207" t="s">
        <v>2544</v>
      </c>
      <c r="AC425" s="207" t="s">
        <v>16125</v>
      </c>
      <c r="AD425" s="141"/>
    </row>
    <row r="426" spans="1:30" ht="24" customHeight="1">
      <c r="A426" s="219">
        <v>42905</v>
      </c>
      <c r="B426" s="218" t="s">
        <v>21986</v>
      </c>
      <c r="C426" s="147">
        <v>0</v>
      </c>
      <c r="D426" s="147" t="s">
        <v>1248</v>
      </c>
      <c r="E426" s="219" t="s">
        <v>26616</v>
      </c>
      <c r="F426" s="219">
        <v>42904</v>
      </c>
      <c r="G426" s="135" t="s">
        <v>6941</v>
      </c>
      <c r="H426" s="147" t="s">
        <v>26611</v>
      </c>
      <c r="I426" s="147">
        <v>1</v>
      </c>
      <c r="J426" s="215" t="s">
        <v>2392</v>
      </c>
      <c r="K426" s="219" t="s">
        <v>19023</v>
      </c>
      <c r="L426" s="216" t="s">
        <v>350</v>
      </c>
      <c r="M426" s="219"/>
      <c r="N426" s="215">
        <v>0</v>
      </c>
      <c r="O426" s="135" t="s">
        <v>33</v>
      </c>
      <c r="P426" s="215">
        <v>34663.24</v>
      </c>
      <c r="Q426" s="215">
        <v>2957156</v>
      </c>
      <c r="R426" s="135">
        <v>2822562</v>
      </c>
      <c r="S426" s="135">
        <v>95.6</v>
      </c>
      <c r="T426" s="215">
        <v>0</v>
      </c>
      <c r="U426" s="215">
        <v>0</v>
      </c>
      <c r="V426" s="215" t="s">
        <v>26615</v>
      </c>
      <c r="W426" s="135" t="s">
        <v>26614</v>
      </c>
      <c r="X426" s="219" t="s">
        <v>26613</v>
      </c>
      <c r="Y426" s="147" t="s">
        <v>320</v>
      </c>
      <c r="Z426" s="147" t="str">
        <f t="shared" si="6"/>
        <v>0101PE</v>
      </c>
      <c r="AA426" s="261">
        <v>0</v>
      </c>
      <c r="AB426" s="213" t="s">
        <v>2544</v>
      </c>
      <c r="AC426" s="213" t="s">
        <v>16125</v>
      </c>
      <c r="AD426" s="218"/>
    </row>
    <row r="427" spans="1:30" ht="24" customHeight="1">
      <c r="A427" s="211">
        <v>42905</v>
      </c>
      <c r="B427" s="210" t="s">
        <v>21986</v>
      </c>
      <c r="C427" s="141">
        <v>0</v>
      </c>
      <c r="D427" s="141" t="s">
        <v>1248</v>
      </c>
      <c r="E427" s="210" t="s">
        <v>26612</v>
      </c>
      <c r="F427" s="151">
        <v>42904</v>
      </c>
      <c r="G427" s="141" t="s">
        <v>3122</v>
      </c>
      <c r="H427" s="208" t="s">
        <v>26611</v>
      </c>
      <c r="I427" s="141">
        <v>2</v>
      </c>
      <c r="J427" s="208" t="s">
        <v>2392</v>
      </c>
      <c r="K427" s="264" t="s">
        <v>19023</v>
      </c>
      <c r="L427" s="208" t="s">
        <v>350</v>
      </c>
      <c r="M427" s="141"/>
      <c r="N427" s="208">
        <v>0</v>
      </c>
      <c r="O427" s="141" t="s">
        <v>33</v>
      </c>
      <c r="P427" s="141">
        <v>33548.300000000003</v>
      </c>
      <c r="Q427" s="141">
        <v>2851582</v>
      </c>
      <c r="R427" s="141">
        <v>2730040</v>
      </c>
      <c r="S427" s="208">
        <v>95.9</v>
      </c>
      <c r="T427" s="208">
        <v>0</v>
      </c>
      <c r="U427" s="208">
        <v>0</v>
      </c>
      <c r="V427" s="141" t="s">
        <v>26610</v>
      </c>
      <c r="W427" s="141" t="s">
        <v>26609</v>
      </c>
      <c r="X427" s="208" t="s">
        <v>26608</v>
      </c>
      <c r="Y427" s="141" t="s">
        <v>320</v>
      </c>
      <c r="Z427" s="141" t="str">
        <f t="shared" si="6"/>
        <v>0101PE</v>
      </c>
      <c r="AA427" s="260">
        <v>0</v>
      </c>
      <c r="AB427" s="207" t="s">
        <v>2544</v>
      </c>
      <c r="AC427" s="207" t="s">
        <v>16125</v>
      </c>
      <c r="AD427" s="141"/>
    </row>
    <row r="428" spans="1:30" s="27" customFormat="1" ht="24" customHeight="1">
      <c r="A428" s="133">
        <v>42905</v>
      </c>
      <c r="B428" s="152" t="s">
        <v>26675</v>
      </c>
      <c r="C428" s="153" t="s">
        <v>27367</v>
      </c>
      <c r="D428" s="153" t="s">
        <v>31</v>
      </c>
      <c r="E428" s="153" t="s">
        <v>26676</v>
      </c>
      <c r="F428" s="133">
        <v>42898</v>
      </c>
      <c r="G428" s="153" t="s">
        <v>135</v>
      </c>
      <c r="H428" s="153" t="s">
        <v>26677</v>
      </c>
      <c r="I428" s="153">
        <v>1</v>
      </c>
      <c r="J428" s="153" t="s">
        <v>26678</v>
      </c>
      <c r="K428" s="153" t="s">
        <v>28</v>
      </c>
      <c r="L428" s="153" t="s">
        <v>2616</v>
      </c>
      <c r="M428" s="153" t="s">
        <v>19781</v>
      </c>
      <c r="N428" s="153">
        <v>0</v>
      </c>
      <c r="O428" s="153" t="s">
        <v>33</v>
      </c>
      <c r="P428" s="153">
        <v>72035.22</v>
      </c>
      <c r="Q428" s="153">
        <v>4309650</v>
      </c>
      <c r="R428" s="153">
        <v>3310496</v>
      </c>
      <c r="S428" s="153">
        <v>76.819999999999993</v>
      </c>
      <c r="T428" s="153">
        <v>0</v>
      </c>
      <c r="U428" s="153">
        <v>0</v>
      </c>
      <c r="V428" s="153" t="s">
        <v>26679</v>
      </c>
      <c r="W428" s="153" t="s">
        <v>26680</v>
      </c>
      <c r="X428" s="153" t="s">
        <v>26681</v>
      </c>
      <c r="Y428" s="147" t="s">
        <v>320</v>
      </c>
      <c r="Z428" s="147" t="str">
        <f t="shared" si="6"/>
        <v>Target Region capture101PE</v>
      </c>
      <c r="AA428" s="154">
        <v>0</v>
      </c>
      <c r="AB428" s="155" t="s">
        <v>30</v>
      </c>
      <c r="AC428" s="155" t="s">
        <v>139</v>
      </c>
      <c r="AD428" s="206"/>
    </row>
    <row r="429" spans="1:30" s="27" customFormat="1" ht="24" customHeight="1">
      <c r="A429" s="139">
        <v>42905</v>
      </c>
      <c r="B429" s="140" t="s">
        <v>26682</v>
      </c>
      <c r="C429" s="141" t="s">
        <v>27367</v>
      </c>
      <c r="D429" s="141" t="s">
        <v>31</v>
      </c>
      <c r="E429" s="141" t="s">
        <v>26683</v>
      </c>
      <c r="F429" s="142">
        <v>42898</v>
      </c>
      <c r="G429" s="141" t="s">
        <v>135</v>
      </c>
      <c r="H429" s="141" t="s">
        <v>26677</v>
      </c>
      <c r="I429" s="141">
        <v>2</v>
      </c>
      <c r="J429" s="144" t="s">
        <v>26684</v>
      </c>
      <c r="K429" s="144" t="s">
        <v>26685</v>
      </c>
      <c r="L429" s="141" t="s">
        <v>2616</v>
      </c>
      <c r="M429" s="141" t="s">
        <v>19781</v>
      </c>
      <c r="N429" s="141">
        <v>0</v>
      </c>
      <c r="O429" s="141" t="s">
        <v>33</v>
      </c>
      <c r="P429" s="141">
        <v>70157.34</v>
      </c>
      <c r="Q429" s="141">
        <v>4309650</v>
      </c>
      <c r="R429" s="141">
        <v>3244386</v>
      </c>
      <c r="S429" s="141">
        <v>75.28</v>
      </c>
      <c r="T429" s="141">
        <v>0</v>
      </c>
      <c r="U429" s="141">
        <v>0</v>
      </c>
      <c r="V429" s="141" t="s">
        <v>26686</v>
      </c>
      <c r="W429" s="141" t="s">
        <v>26687</v>
      </c>
      <c r="X429" s="141" t="s">
        <v>26688</v>
      </c>
      <c r="Y429" s="141" t="s">
        <v>320</v>
      </c>
      <c r="Z429" s="141" t="str">
        <f t="shared" si="6"/>
        <v>Target Region capture101PE</v>
      </c>
      <c r="AA429" s="143">
        <v>0.125</v>
      </c>
      <c r="AB429" s="143" t="s">
        <v>30</v>
      </c>
      <c r="AC429" s="156" t="s">
        <v>139</v>
      </c>
      <c r="AD429" s="205"/>
    </row>
    <row r="430" spans="1:30" s="27" customFormat="1" ht="24" customHeight="1">
      <c r="A430" s="139">
        <v>42905</v>
      </c>
      <c r="B430" s="140" t="s">
        <v>26682</v>
      </c>
      <c r="C430" s="141" t="s">
        <v>27367</v>
      </c>
      <c r="D430" s="141" t="s">
        <v>31</v>
      </c>
      <c r="E430" s="141" t="s">
        <v>26689</v>
      </c>
      <c r="F430" s="142">
        <v>42898</v>
      </c>
      <c r="G430" s="141" t="s">
        <v>135</v>
      </c>
      <c r="H430" s="141" t="s">
        <v>26677</v>
      </c>
      <c r="I430" s="141">
        <v>3</v>
      </c>
      <c r="J430" s="141" t="s">
        <v>26678</v>
      </c>
      <c r="K430" s="141" t="s">
        <v>28</v>
      </c>
      <c r="L430" s="141" t="s">
        <v>2616</v>
      </c>
      <c r="M430" s="141" t="s">
        <v>19781</v>
      </c>
      <c r="N430" s="141">
        <v>0</v>
      </c>
      <c r="O430" s="141" t="s">
        <v>33</v>
      </c>
      <c r="P430" s="141">
        <v>73071.81</v>
      </c>
      <c r="Q430" s="141">
        <v>4309650</v>
      </c>
      <c r="R430" s="141">
        <v>3407506</v>
      </c>
      <c r="S430" s="141">
        <v>79.069999999999993</v>
      </c>
      <c r="T430" s="141">
        <v>0</v>
      </c>
      <c r="U430" s="141">
        <v>0</v>
      </c>
      <c r="V430" s="141" t="s">
        <v>26690</v>
      </c>
      <c r="W430" s="141" t="s">
        <v>17523</v>
      </c>
      <c r="X430" s="141" t="s">
        <v>26691</v>
      </c>
      <c r="Y430" s="141" t="s">
        <v>320</v>
      </c>
      <c r="Z430" s="141" t="str">
        <f t="shared" si="6"/>
        <v>Target Region capture101PE</v>
      </c>
      <c r="AA430" s="143">
        <v>0</v>
      </c>
      <c r="AB430" s="143" t="s">
        <v>30</v>
      </c>
      <c r="AC430" s="156" t="s">
        <v>139</v>
      </c>
      <c r="AD430" s="205"/>
    </row>
    <row r="431" spans="1:30" s="27" customFormat="1" ht="24" customHeight="1">
      <c r="A431" s="139">
        <v>42905</v>
      </c>
      <c r="B431" s="140" t="s">
        <v>26682</v>
      </c>
      <c r="C431" s="141" t="s">
        <v>27367</v>
      </c>
      <c r="D431" s="141" t="s">
        <v>31</v>
      </c>
      <c r="E431" s="141" t="s">
        <v>26692</v>
      </c>
      <c r="F431" s="142">
        <v>42898</v>
      </c>
      <c r="G431" s="141" t="s">
        <v>135</v>
      </c>
      <c r="H431" s="141" t="s">
        <v>26677</v>
      </c>
      <c r="I431" s="141">
        <v>4</v>
      </c>
      <c r="J431" s="144" t="s">
        <v>26684</v>
      </c>
      <c r="K431" s="144" t="s">
        <v>26693</v>
      </c>
      <c r="L431" s="141" t="s">
        <v>2616</v>
      </c>
      <c r="M431" s="141" t="s">
        <v>19781</v>
      </c>
      <c r="N431" s="141">
        <v>0</v>
      </c>
      <c r="O431" s="141" t="s">
        <v>33</v>
      </c>
      <c r="P431" s="141">
        <v>74409.3</v>
      </c>
      <c r="Q431" s="141">
        <v>4309650</v>
      </c>
      <c r="R431" s="141">
        <v>3417812</v>
      </c>
      <c r="S431" s="141">
        <v>79.31</v>
      </c>
      <c r="T431" s="141">
        <v>0</v>
      </c>
      <c r="U431" s="141">
        <v>0</v>
      </c>
      <c r="V431" s="141" t="s">
        <v>26694</v>
      </c>
      <c r="W431" s="141" t="s">
        <v>26695</v>
      </c>
      <c r="X431" s="141" t="s">
        <v>26696</v>
      </c>
      <c r="Y431" s="141" t="s">
        <v>320</v>
      </c>
      <c r="Z431" s="141" t="str">
        <f t="shared" si="6"/>
        <v>Target Region capture101PE</v>
      </c>
      <c r="AA431" s="143">
        <v>6.25E-2</v>
      </c>
      <c r="AB431" s="143" t="s">
        <v>30</v>
      </c>
      <c r="AC431" s="156" t="s">
        <v>139</v>
      </c>
      <c r="AD431" s="205"/>
    </row>
    <row r="432" spans="1:30" s="27" customFormat="1" ht="24" customHeight="1">
      <c r="A432" s="139">
        <v>42905</v>
      </c>
      <c r="B432" s="140" t="s">
        <v>26682</v>
      </c>
      <c r="C432" s="141" t="s">
        <v>27367</v>
      </c>
      <c r="D432" s="141" t="s">
        <v>31</v>
      </c>
      <c r="E432" s="141" t="s">
        <v>26697</v>
      </c>
      <c r="F432" s="142">
        <v>42898</v>
      </c>
      <c r="G432" s="141" t="s">
        <v>135</v>
      </c>
      <c r="H432" s="141" t="s">
        <v>26677</v>
      </c>
      <c r="I432" s="141">
        <v>5</v>
      </c>
      <c r="J432" s="144" t="s">
        <v>26684</v>
      </c>
      <c r="K432" s="144" t="s">
        <v>26698</v>
      </c>
      <c r="L432" s="141" t="s">
        <v>2616</v>
      </c>
      <c r="M432" s="141" t="s">
        <v>19802</v>
      </c>
      <c r="N432" s="141">
        <v>0</v>
      </c>
      <c r="O432" s="141" t="s">
        <v>33</v>
      </c>
      <c r="P432" s="141">
        <v>70735.06</v>
      </c>
      <c r="Q432" s="141">
        <v>4309650</v>
      </c>
      <c r="R432" s="141">
        <v>3291804</v>
      </c>
      <c r="S432" s="141">
        <v>76.38</v>
      </c>
      <c r="T432" s="141">
        <v>0</v>
      </c>
      <c r="U432" s="141">
        <v>0</v>
      </c>
      <c r="V432" s="141" t="s">
        <v>26699</v>
      </c>
      <c r="W432" s="141" t="s">
        <v>26700</v>
      </c>
      <c r="X432" s="141" t="s">
        <v>26701</v>
      </c>
      <c r="Y432" s="141" t="s">
        <v>320</v>
      </c>
      <c r="Z432" s="141" t="str">
        <f t="shared" si="6"/>
        <v>Target Region capture101PE</v>
      </c>
      <c r="AA432" s="143">
        <v>0.1875</v>
      </c>
      <c r="AB432" s="143" t="s">
        <v>30</v>
      </c>
      <c r="AC432" s="156" t="s">
        <v>139</v>
      </c>
      <c r="AD432" s="205"/>
    </row>
    <row r="433" spans="1:30" s="27" customFormat="1" ht="24" customHeight="1">
      <c r="A433" s="139">
        <v>42905</v>
      </c>
      <c r="B433" s="140" t="s">
        <v>26682</v>
      </c>
      <c r="C433" s="141" t="s">
        <v>27367</v>
      </c>
      <c r="D433" s="141" t="s">
        <v>31</v>
      </c>
      <c r="E433" s="141" t="s">
        <v>26702</v>
      </c>
      <c r="F433" s="142">
        <v>42898</v>
      </c>
      <c r="G433" s="141" t="s">
        <v>135</v>
      </c>
      <c r="H433" s="141" t="s">
        <v>26677</v>
      </c>
      <c r="I433" s="141">
        <v>6</v>
      </c>
      <c r="J433" s="144" t="s">
        <v>11063</v>
      </c>
      <c r="K433" s="144" t="s">
        <v>26703</v>
      </c>
      <c r="L433" s="141" t="s">
        <v>2616</v>
      </c>
      <c r="M433" s="141" t="s">
        <v>19781</v>
      </c>
      <c r="N433" s="141">
        <v>0</v>
      </c>
      <c r="O433" s="141" t="s">
        <v>33</v>
      </c>
      <c r="P433" s="141">
        <v>73109.539999999994</v>
      </c>
      <c r="Q433" s="141">
        <v>4309650</v>
      </c>
      <c r="R433" s="141">
        <v>3410307</v>
      </c>
      <c r="S433" s="141">
        <v>79.13</v>
      </c>
      <c r="T433" s="141">
        <v>0</v>
      </c>
      <c r="U433" s="141">
        <v>0</v>
      </c>
      <c r="V433" s="141" t="s">
        <v>26704</v>
      </c>
      <c r="W433" s="141" t="s">
        <v>26705</v>
      </c>
      <c r="X433" s="141" t="s">
        <v>26706</v>
      </c>
      <c r="Y433" s="141" t="s">
        <v>320</v>
      </c>
      <c r="Z433" s="141" t="str">
        <f t="shared" si="6"/>
        <v>Target Region capture101PE</v>
      </c>
      <c r="AA433" s="143">
        <v>0.125</v>
      </c>
      <c r="AB433" s="143" t="s">
        <v>30</v>
      </c>
      <c r="AC433" s="156" t="s">
        <v>139</v>
      </c>
      <c r="AD433" s="205"/>
    </row>
    <row r="434" spans="1:30" s="27" customFormat="1" ht="24" customHeight="1">
      <c r="A434" s="139">
        <v>42905</v>
      </c>
      <c r="B434" s="140" t="s">
        <v>26707</v>
      </c>
      <c r="C434" s="141" t="s">
        <v>104</v>
      </c>
      <c r="D434" s="141" t="s">
        <v>31</v>
      </c>
      <c r="E434" s="141" t="s">
        <v>26708</v>
      </c>
      <c r="F434" s="142">
        <v>42898</v>
      </c>
      <c r="G434" s="141" t="s">
        <v>135</v>
      </c>
      <c r="H434" s="141" t="s">
        <v>26677</v>
      </c>
      <c r="I434" s="141">
        <v>7</v>
      </c>
      <c r="J434" s="141" t="s">
        <v>7715</v>
      </c>
      <c r="K434" s="141" t="s">
        <v>28</v>
      </c>
      <c r="L434" s="141" t="s">
        <v>2616</v>
      </c>
      <c r="M434" s="141" t="s">
        <v>19781</v>
      </c>
      <c r="N434" s="141">
        <v>0</v>
      </c>
      <c r="O434" s="141" t="s">
        <v>33</v>
      </c>
      <c r="P434" s="141">
        <v>67755.59</v>
      </c>
      <c r="Q434" s="141">
        <v>4309650</v>
      </c>
      <c r="R434" s="141">
        <v>3075829</v>
      </c>
      <c r="S434" s="141">
        <v>71.37</v>
      </c>
      <c r="T434" s="141">
        <v>0</v>
      </c>
      <c r="U434" s="141">
        <v>0</v>
      </c>
      <c r="V434" s="141" t="s">
        <v>26709</v>
      </c>
      <c r="W434" s="141" t="s">
        <v>26710</v>
      </c>
      <c r="X434" s="141" t="s">
        <v>26711</v>
      </c>
      <c r="Y434" s="141" t="s">
        <v>320</v>
      </c>
      <c r="Z434" s="141" t="str">
        <f t="shared" si="6"/>
        <v>Transcriptome101PE</v>
      </c>
      <c r="AA434" s="143">
        <v>0</v>
      </c>
      <c r="AB434" s="143" t="s">
        <v>30</v>
      </c>
      <c r="AC434" s="156" t="s">
        <v>139</v>
      </c>
      <c r="AD434" s="205"/>
    </row>
    <row r="435" spans="1:30" s="27" customFormat="1" ht="24" customHeight="1">
      <c r="A435" s="139">
        <v>42905</v>
      </c>
      <c r="B435" s="140" t="s">
        <v>26707</v>
      </c>
      <c r="C435" s="141" t="s">
        <v>104</v>
      </c>
      <c r="D435" s="141" t="s">
        <v>31</v>
      </c>
      <c r="E435" s="141" t="s">
        <v>26712</v>
      </c>
      <c r="F435" s="142">
        <v>42898</v>
      </c>
      <c r="G435" s="141" t="s">
        <v>135</v>
      </c>
      <c r="H435" s="141" t="s">
        <v>26677</v>
      </c>
      <c r="I435" s="141">
        <v>8</v>
      </c>
      <c r="J435" s="141" t="s">
        <v>7715</v>
      </c>
      <c r="K435" s="141" t="s">
        <v>28</v>
      </c>
      <c r="L435" s="141" t="s">
        <v>2616</v>
      </c>
      <c r="M435" s="141" t="s">
        <v>19781</v>
      </c>
      <c r="N435" s="141">
        <v>0</v>
      </c>
      <c r="O435" s="141" t="s">
        <v>33</v>
      </c>
      <c r="P435" s="141">
        <v>67551.61</v>
      </c>
      <c r="Q435" s="141">
        <v>4309650</v>
      </c>
      <c r="R435" s="141">
        <v>3091432</v>
      </c>
      <c r="S435" s="141">
        <v>71.73</v>
      </c>
      <c r="T435" s="141">
        <v>0</v>
      </c>
      <c r="U435" s="141">
        <v>0</v>
      </c>
      <c r="V435" s="141" t="s">
        <v>26713</v>
      </c>
      <c r="W435" s="141" t="s">
        <v>26714</v>
      </c>
      <c r="X435" s="141" t="s">
        <v>26715</v>
      </c>
      <c r="Y435" s="141" t="s">
        <v>320</v>
      </c>
      <c r="Z435" s="141" t="str">
        <f t="shared" si="6"/>
        <v>Transcriptome101PE</v>
      </c>
      <c r="AA435" s="143">
        <v>0</v>
      </c>
      <c r="AB435" s="143" t="s">
        <v>30</v>
      </c>
      <c r="AC435" s="156" t="s">
        <v>139</v>
      </c>
      <c r="AD435" s="205"/>
    </row>
    <row r="436" spans="1:30" s="247" customFormat="1" ht="24" customHeight="1">
      <c r="A436" s="133">
        <v>42905</v>
      </c>
      <c r="B436" s="134" t="s">
        <v>27037</v>
      </c>
      <c r="C436" s="135" t="s">
        <v>3329</v>
      </c>
      <c r="D436" s="135" t="s">
        <v>31</v>
      </c>
      <c r="E436" s="135" t="s">
        <v>27036</v>
      </c>
      <c r="F436" s="159">
        <v>42901</v>
      </c>
      <c r="G436" s="135" t="s">
        <v>40</v>
      </c>
      <c r="H436" s="135" t="s">
        <v>27035</v>
      </c>
      <c r="I436" s="135">
        <v>1</v>
      </c>
      <c r="J436" s="135" t="s">
        <v>32</v>
      </c>
      <c r="K436" s="135" t="s">
        <v>28</v>
      </c>
      <c r="L436" s="135">
        <v>0</v>
      </c>
      <c r="M436" s="135" t="s">
        <v>27034</v>
      </c>
      <c r="N436" s="135">
        <v>280</v>
      </c>
      <c r="O436" s="135" t="s">
        <v>399</v>
      </c>
      <c r="P436" s="135">
        <v>46246.879999999997</v>
      </c>
      <c r="Q436" s="135">
        <v>1698964</v>
      </c>
      <c r="R436" s="135">
        <v>1593625</v>
      </c>
      <c r="S436" s="135">
        <v>93.8</v>
      </c>
      <c r="T436" s="135" t="s">
        <v>27033</v>
      </c>
      <c r="U436" s="135" t="s">
        <v>27032</v>
      </c>
      <c r="V436" s="135" t="s">
        <v>27031</v>
      </c>
      <c r="W436" s="135" t="s">
        <v>27030</v>
      </c>
      <c r="X436" s="135" t="s">
        <v>27029</v>
      </c>
      <c r="Y436" s="147" t="s">
        <v>27028</v>
      </c>
      <c r="Z436" s="187" t="str">
        <f t="shared" si="6"/>
        <v>Meta251PE</v>
      </c>
      <c r="AA436" s="137">
        <v>0</v>
      </c>
      <c r="AB436" s="294" t="s">
        <v>30</v>
      </c>
      <c r="AC436" s="154" t="s">
        <v>3343</v>
      </c>
      <c r="AD436" s="155"/>
    </row>
    <row r="437" spans="1:30" s="247" customFormat="1" ht="24" customHeight="1">
      <c r="A437" s="139">
        <v>42905</v>
      </c>
      <c r="B437" s="140" t="s">
        <v>27027</v>
      </c>
      <c r="C437" s="141" t="s">
        <v>3329</v>
      </c>
      <c r="D437" s="141" t="s">
        <v>31</v>
      </c>
      <c r="E437" s="141" t="s">
        <v>27026</v>
      </c>
      <c r="F437" s="151">
        <v>42901</v>
      </c>
      <c r="G437" s="141" t="s">
        <v>40</v>
      </c>
      <c r="H437" s="141" t="s">
        <v>29803</v>
      </c>
      <c r="I437" s="141">
        <v>2</v>
      </c>
      <c r="J437" s="144" t="s">
        <v>128</v>
      </c>
      <c r="K437" s="144" t="s">
        <v>27025</v>
      </c>
      <c r="L437" s="141">
        <v>0</v>
      </c>
      <c r="M437" s="141" t="s">
        <v>27024</v>
      </c>
      <c r="N437" s="141">
        <v>283</v>
      </c>
      <c r="O437" s="141" t="s">
        <v>399</v>
      </c>
      <c r="P437" s="141">
        <v>55088.99</v>
      </c>
      <c r="Q437" s="141">
        <v>2026263</v>
      </c>
      <c r="R437" s="141">
        <v>1898035</v>
      </c>
      <c r="S437" s="141">
        <v>93.7</v>
      </c>
      <c r="T437" s="141" t="s">
        <v>27023</v>
      </c>
      <c r="U437" s="141" t="s">
        <v>27022</v>
      </c>
      <c r="V437" s="141" t="s">
        <v>27021</v>
      </c>
      <c r="W437" s="141" t="s">
        <v>27020</v>
      </c>
      <c r="X437" s="141" t="s">
        <v>27019</v>
      </c>
      <c r="Y437" s="141" t="s">
        <v>8428</v>
      </c>
      <c r="Z437" s="188" t="str">
        <f t="shared" si="6"/>
        <v>Meta251PE</v>
      </c>
      <c r="AA437" s="143">
        <v>1.9920318725099601E-3</v>
      </c>
      <c r="AB437" s="143" t="s">
        <v>30</v>
      </c>
      <c r="AC437" s="143" t="s">
        <v>3343</v>
      </c>
      <c r="AD437" s="143"/>
    </row>
    <row r="438" spans="1:30" s="247" customFormat="1" ht="24" customHeight="1">
      <c r="A438" s="133">
        <v>42906</v>
      </c>
      <c r="B438" s="134" t="s">
        <v>27018</v>
      </c>
      <c r="C438" s="135" t="s">
        <v>2525</v>
      </c>
      <c r="D438" s="135" t="s">
        <v>31</v>
      </c>
      <c r="E438" s="135" t="s">
        <v>27017</v>
      </c>
      <c r="F438" s="159">
        <v>42901</v>
      </c>
      <c r="G438" s="135" t="s">
        <v>36</v>
      </c>
      <c r="H438" s="135" t="s">
        <v>27016</v>
      </c>
      <c r="I438" s="135">
        <v>1</v>
      </c>
      <c r="J438" s="135" t="s">
        <v>32</v>
      </c>
      <c r="K438" s="135" t="s">
        <v>28</v>
      </c>
      <c r="L438" s="135">
        <v>0</v>
      </c>
      <c r="M438" s="135" t="s">
        <v>27015</v>
      </c>
      <c r="N438" s="135">
        <v>0</v>
      </c>
      <c r="O438" s="135" t="s">
        <v>103</v>
      </c>
      <c r="P438" s="135">
        <v>73963.88</v>
      </c>
      <c r="Q438" s="135">
        <v>3535096</v>
      </c>
      <c r="R438" s="135">
        <v>3199890</v>
      </c>
      <c r="S438" s="135">
        <v>90.5</v>
      </c>
      <c r="T438" s="135">
        <v>0</v>
      </c>
      <c r="U438" s="135">
        <v>0</v>
      </c>
      <c r="V438" s="135" t="s">
        <v>27014</v>
      </c>
      <c r="W438" s="135" t="s">
        <v>27013</v>
      </c>
      <c r="X438" s="135" t="s">
        <v>27012</v>
      </c>
      <c r="Y438" s="147" t="s">
        <v>8426</v>
      </c>
      <c r="Z438" s="187" t="str">
        <f t="shared" si="6"/>
        <v>De novo126PE</v>
      </c>
      <c r="AA438" s="137">
        <v>0</v>
      </c>
      <c r="AB438" s="294" t="s">
        <v>30</v>
      </c>
      <c r="AC438" s="154" t="s">
        <v>3343</v>
      </c>
      <c r="AD438" s="155"/>
    </row>
    <row r="439" spans="1:30" s="247" customFormat="1" ht="24" customHeight="1">
      <c r="A439" s="139">
        <v>42906</v>
      </c>
      <c r="B439" s="140" t="s">
        <v>27011</v>
      </c>
      <c r="C439" s="141" t="s">
        <v>4686</v>
      </c>
      <c r="D439" s="141" t="s">
        <v>31</v>
      </c>
      <c r="E439" s="141" t="s">
        <v>27010</v>
      </c>
      <c r="F439" s="151">
        <v>42901</v>
      </c>
      <c r="G439" s="141" t="s">
        <v>36</v>
      </c>
      <c r="H439" s="141" t="s">
        <v>26973</v>
      </c>
      <c r="I439" s="141">
        <v>2</v>
      </c>
      <c r="J439" s="141" t="s">
        <v>32</v>
      </c>
      <c r="K439" s="141" t="s">
        <v>28</v>
      </c>
      <c r="L439" s="141">
        <v>0</v>
      </c>
      <c r="M439" s="141" t="s">
        <v>27009</v>
      </c>
      <c r="N439" s="141">
        <v>0</v>
      </c>
      <c r="O439" s="141" t="s">
        <v>103</v>
      </c>
      <c r="P439" s="141">
        <v>65056.92</v>
      </c>
      <c r="Q439" s="141">
        <v>2843312</v>
      </c>
      <c r="R439" s="141">
        <v>2729136</v>
      </c>
      <c r="S439" s="141">
        <v>96</v>
      </c>
      <c r="T439" s="141">
        <v>0</v>
      </c>
      <c r="U439" s="141">
        <v>0</v>
      </c>
      <c r="V439" s="141" t="s">
        <v>27008</v>
      </c>
      <c r="W439" s="141" t="s">
        <v>27007</v>
      </c>
      <c r="X439" s="141" t="s">
        <v>27006</v>
      </c>
      <c r="Y439" s="141" t="s">
        <v>8426</v>
      </c>
      <c r="Z439" s="188" t="str">
        <f t="shared" si="6"/>
        <v>Transcriptome126PE</v>
      </c>
      <c r="AA439" s="143">
        <v>0</v>
      </c>
      <c r="AB439" s="143" t="s">
        <v>30</v>
      </c>
      <c r="AC439" s="143" t="s">
        <v>3343</v>
      </c>
      <c r="AD439" s="143"/>
    </row>
    <row r="440" spans="1:30" s="247" customFormat="1" ht="24" customHeight="1">
      <c r="A440" s="139">
        <v>42906</v>
      </c>
      <c r="B440" s="140" t="s">
        <v>27005</v>
      </c>
      <c r="C440" s="141" t="s">
        <v>4686</v>
      </c>
      <c r="D440" s="141" t="s">
        <v>31</v>
      </c>
      <c r="E440" s="141" t="s">
        <v>27004</v>
      </c>
      <c r="F440" s="151">
        <v>42901</v>
      </c>
      <c r="G440" s="141" t="s">
        <v>36</v>
      </c>
      <c r="H440" s="141" t="s">
        <v>26973</v>
      </c>
      <c r="I440" s="141">
        <v>3</v>
      </c>
      <c r="J440" s="141" t="s">
        <v>32</v>
      </c>
      <c r="K440" s="141" t="s">
        <v>28</v>
      </c>
      <c r="L440" s="141">
        <v>0</v>
      </c>
      <c r="M440" s="141" t="s">
        <v>26972</v>
      </c>
      <c r="N440" s="141">
        <v>0</v>
      </c>
      <c r="O440" s="141" t="s">
        <v>103</v>
      </c>
      <c r="P440" s="141">
        <v>71864</v>
      </c>
      <c r="Q440" s="141">
        <v>3413406</v>
      </c>
      <c r="R440" s="141">
        <v>3177760</v>
      </c>
      <c r="S440" s="141">
        <v>93.1</v>
      </c>
      <c r="T440" s="141">
        <v>0</v>
      </c>
      <c r="U440" s="141">
        <v>0</v>
      </c>
      <c r="V440" s="141" t="s">
        <v>27003</v>
      </c>
      <c r="W440" s="141" t="s">
        <v>27002</v>
      </c>
      <c r="X440" s="141" t="s">
        <v>27001</v>
      </c>
      <c r="Y440" s="141" t="s">
        <v>8426</v>
      </c>
      <c r="Z440" s="188" t="str">
        <f t="shared" si="6"/>
        <v>Transcriptome126PE</v>
      </c>
      <c r="AA440" s="143">
        <v>0</v>
      </c>
      <c r="AB440" s="143" t="s">
        <v>30</v>
      </c>
      <c r="AC440" s="143" t="s">
        <v>3343</v>
      </c>
      <c r="AD440" s="143"/>
    </row>
    <row r="441" spans="1:30" s="247" customFormat="1" ht="24" customHeight="1">
      <c r="A441" s="139">
        <v>42906</v>
      </c>
      <c r="B441" s="140" t="s">
        <v>27000</v>
      </c>
      <c r="C441" s="141" t="s">
        <v>27366</v>
      </c>
      <c r="D441" s="141" t="s">
        <v>31</v>
      </c>
      <c r="E441" s="141" t="s">
        <v>26999</v>
      </c>
      <c r="F441" s="151">
        <v>42901</v>
      </c>
      <c r="G441" s="141" t="s">
        <v>36</v>
      </c>
      <c r="H441" s="141" t="s">
        <v>26973</v>
      </c>
      <c r="I441" s="141">
        <v>4</v>
      </c>
      <c r="J441" s="141" t="s">
        <v>32</v>
      </c>
      <c r="K441" s="141" t="s">
        <v>28</v>
      </c>
      <c r="L441" s="141">
        <v>0</v>
      </c>
      <c r="M441" s="141" t="s">
        <v>26972</v>
      </c>
      <c r="N441" s="141">
        <v>0</v>
      </c>
      <c r="O441" s="141" t="s">
        <v>103</v>
      </c>
      <c r="P441" s="141">
        <v>65454.12</v>
      </c>
      <c r="Q441" s="141">
        <v>3111060</v>
      </c>
      <c r="R441" s="141">
        <v>2862625</v>
      </c>
      <c r="S441" s="141">
        <v>92</v>
      </c>
      <c r="T441" s="141">
        <v>0</v>
      </c>
      <c r="U441" s="141">
        <v>0</v>
      </c>
      <c r="V441" s="141" t="s">
        <v>26998</v>
      </c>
      <c r="W441" s="141" t="s">
        <v>26997</v>
      </c>
      <c r="X441" s="141" t="s">
        <v>26996</v>
      </c>
      <c r="Y441" s="141" t="s">
        <v>8426</v>
      </c>
      <c r="Z441" s="188" t="str">
        <f t="shared" si="6"/>
        <v>De novo126PE</v>
      </c>
      <c r="AA441" s="143">
        <v>0</v>
      </c>
      <c r="AB441" s="143" t="s">
        <v>30</v>
      </c>
      <c r="AC441" s="143" t="s">
        <v>3343</v>
      </c>
      <c r="AD441" s="143"/>
    </row>
    <row r="442" spans="1:30" s="247" customFormat="1" ht="24" customHeight="1">
      <c r="A442" s="139">
        <v>42906</v>
      </c>
      <c r="B442" s="140" t="s">
        <v>26995</v>
      </c>
      <c r="C442" s="141">
        <v>0</v>
      </c>
      <c r="D442" s="141" t="s">
        <v>31</v>
      </c>
      <c r="E442" s="141" t="s">
        <v>26994</v>
      </c>
      <c r="F442" s="151">
        <v>42901</v>
      </c>
      <c r="G442" s="141" t="s">
        <v>36</v>
      </c>
      <c r="H442" s="141" t="s">
        <v>26973</v>
      </c>
      <c r="I442" s="141">
        <v>5</v>
      </c>
      <c r="J442" s="141" t="s">
        <v>32</v>
      </c>
      <c r="K442" s="141" t="s">
        <v>28</v>
      </c>
      <c r="L442" s="141">
        <v>0</v>
      </c>
      <c r="M442" s="141" t="s">
        <v>26972</v>
      </c>
      <c r="N442" s="141">
        <v>355</v>
      </c>
      <c r="O442" s="141" t="s">
        <v>103</v>
      </c>
      <c r="P442" s="141">
        <v>64344.76</v>
      </c>
      <c r="Q442" s="141">
        <v>3009133</v>
      </c>
      <c r="R442" s="141">
        <v>2813335</v>
      </c>
      <c r="S442" s="141">
        <v>93.5</v>
      </c>
      <c r="T442" s="141" t="s">
        <v>26993</v>
      </c>
      <c r="U442" s="141" t="s">
        <v>26992</v>
      </c>
      <c r="V442" s="141" t="s">
        <v>26991</v>
      </c>
      <c r="W442" s="141" t="s">
        <v>26990</v>
      </c>
      <c r="X442" s="141" t="s">
        <v>26989</v>
      </c>
      <c r="Y442" s="141" t="s">
        <v>8426</v>
      </c>
      <c r="Z442" s="188" t="str">
        <f t="shared" si="6"/>
        <v>0126PE</v>
      </c>
      <c r="AA442" s="143">
        <v>0</v>
      </c>
      <c r="AB442" s="143" t="s">
        <v>30</v>
      </c>
      <c r="AC442" s="143" t="s">
        <v>3343</v>
      </c>
      <c r="AD442" s="143"/>
    </row>
    <row r="443" spans="1:30" s="247" customFormat="1" ht="24" customHeight="1">
      <c r="A443" s="139">
        <v>42906</v>
      </c>
      <c r="B443" s="140" t="s">
        <v>26988</v>
      </c>
      <c r="C443" s="141">
        <v>0</v>
      </c>
      <c r="D443" s="141" t="s">
        <v>31</v>
      </c>
      <c r="E443" s="141" t="s">
        <v>26987</v>
      </c>
      <c r="F443" s="151">
        <v>42901</v>
      </c>
      <c r="G443" s="141" t="s">
        <v>36</v>
      </c>
      <c r="H443" s="141" t="s">
        <v>26973</v>
      </c>
      <c r="I443" s="141">
        <v>6</v>
      </c>
      <c r="J443" s="141" t="s">
        <v>32</v>
      </c>
      <c r="K443" s="141" t="s">
        <v>28</v>
      </c>
      <c r="L443" s="141">
        <v>0</v>
      </c>
      <c r="M443" s="141" t="s">
        <v>26972</v>
      </c>
      <c r="N443" s="141">
        <v>0</v>
      </c>
      <c r="O443" s="141" t="s">
        <v>103</v>
      </c>
      <c r="P443" s="141">
        <v>67225.09</v>
      </c>
      <c r="Q443" s="141">
        <v>3101900</v>
      </c>
      <c r="R443" s="141">
        <v>2915268</v>
      </c>
      <c r="S443" s="141">
        <v>94</v>
      </c>
      <c r="T443" s="141">
        <v>0</v>
      </c>
      <c r="U443" s="141">
        <v>0</v>
      </c>
      <c r="V443" s="141" t="s">
        <v>26986</v>
      </c>
      <c r="W443" s="141" t="s">
        <v>26985</v>
      </c>
      <c r="X443" s="141" t="s">
        <v>26984</v>
      </c>
      <c r="Y443" s="141" t="s">
        <v>8426</v>
      </c>
      <c r="Z443" s="188" t="str">
        <f t="shared" si="6"/>
        <v>0126PE</v>
      </c>
      <c r="AA443" s="143">
        <v>0</v>
      </c>
      <c r="AB443" s="143" t="s">
        <v>30</v>
      </c>
      <c r="AC443" s="143" t="s">
        <v>3343</v>
      </c>
      <c r="AD443" s="143"/>
    </row>
    <row r="444" spans="1:30" s="247" customFormat="1" ht="24" customHeight="1">
      <c r="A444" s="139">
        <v>42906</v>
      </c>
      <c r="B444" s="140" t="s">
        <v>26983</v>
      </c>
      <c r="C444" s="141" t="s">
        <v>26982</v>
      </c>
      <c r="D444" s="141" t="s">
        <v>31</v>
      </c>
      <c r="E444" s="141" t="s">
        <v>26981</v>
      </c>
      <c r="F444" s="151">
        <v>42901</v>
      </c>
      <c r="G444" s="141" t="s">
        <v>36</v>
      </c>
      <c r="H444" s="141" t="s">
        <v>26973</v>
      </c>
      <c r="I444" s="141">
        <v>7</v>
      </c>
      <c r="J444" s="141" t="s">
        <v>32</v>
      </c>
      <c r="K444" s="141" t="s">
        <v>28</v>
      </c>
      <c r="L444" s="141">
        <v>0</v>
      </c>
      <c r="M444" s="141" t="s">
        <v>26972</v>
      </c>
      <c r="N444" s="141">
        <v>287</v>
      </c>
      <c r="O444" s="141" t="s">
        <v>103</v>
      </c>
      <c r="P444" s="141">
        <v>44481.61</v>
      </c>
      <c r="Q444" s="141">
        <v>2224411</v>
      </c>
      <c r="R444" s="141">
        <v>2068533</v>
      </c>
      <c r="S444" s="141">
        <v>93</v>
      </c>
      <c r="T444" s="141" t="s">
        <v>26980</v>
      </c>
      <c r="U444" s="141" t="s">
        <v>26979</v>
      </c>
      <c r="V444" s="141" t="s">
        <v>26978</v>
      </c>
      <c r="W444" s="141" t="s">
        <v>26977</v>
      </c>
      <c r="X444" s="141" t="s">
        <v>26976</v>
      </c>
      <c r="Y444" s="141" t="s">
        <v>8426</v>
      </c>
      <c r="Z444" s="188" t="str">
        <f t="shared" si="6"/>
        <v>Re-sequencing126PE</v>
      </c>
      <c r="AA444" s="143">
        <v>0</v>
      </c>
      <c r="AB444" s="143" t="s">
        <v>30</v>
      </c>
      <c r="AC444" s="143" t="s">
        <v>3343</v>
      </c>
      <c r="AD444" s="143"/>
    </row>
    <row r="445" spans="1:30" s="247" customFormat="1" ht="24" customHeight="1">
      <c r="A445" s="139">
        <v>42906</v>
      </c>
      <c r="B445" s="140" t="s">
        <v>26975</v>
      </c>
      <c r="C445" s="141" t="s">
        <v>27</v>
      </c>
      <c r="D445" s="141" t="s">
        <v>31</v>
      </c>
      <c r="E445" s="141" t="s">
        <v>26974</v>
      </c>
      <c r="F445" s="151">
        <v>42901</v>
      </c>
      <c r="G445" s="141" t="s">
        <v>36</v>
      </c>
      <c r="H445" s="141" t="s">
        <v>26973</v>
      </c>
      <c r="I445" s="141">
        <v>8</v>
      </c>
      <c r="J445" s="141" t="s">
        <v>32</v>
      </c>
      <c r="K445" s="141" t="s">
        <v>28</v>
      </c>
      <c r="L445" s="141">
        <v>0</v>
      </c>
      <c r="M445" s="141" t="s">
        <v>26972</v>
      </c>
      <c r="N445" s="141">
        <v>267</v>
      </c>
      <c r="O445" s="141" t="s">
        <v>103</v>
      </c>
      <c r="P445" s="141">
        <v>46662.63</v>
      </c>
      <c r="Q445" s="141">
        <v>2391263</v>
      </c>
      <c r="R445" s="141">
        <v>2145812</v>
      </c>
      <c r="S445" s="141">
        <v>89.9</v>
      </c>
      <c r="T445" s="141" t="s">
        <v>26971</v>
      </c>
      <c r="U445" s="141" t="s">
        <v>26970</v>
      </c>
      <c r="V445" s="141" t="s">
        <v>26969</v>
      </c>
      <c r="W445" s="141" t="s">
        <v>26968</v>
      </c>
      <c r="X445" s="141" t="s">
        <v>26967</v>
      </c>
      <c r="Y445" s="141" t="s">
        <v>8426</v>
      </c>
      <c r="Z445" s="188" t="str">
        <f t="shared" si="6"/>
        <v>Re-sequencing126PE</v>
      </c>
      <c r="AA445" s="143">
        <v>0</v>
      </c>
      <c r="AB445" s="143" t="s">
        <v>30</v>
      </c>
      <c r="AC445" s="143" t="s">
        <v>3343</v>
      </c>
      <c r="AD445" s="143"/>
    </row>
    <row r="446" spans="1:30" ht="24" customHeight="1">
      <c r="A446" s="219">
        <v>42906</v>
      </c>
      <c r="B446" s="218" t="s">
        <v>26607</v>
      </c>
      <c r="C446" s="147">
        <v>0</v>
      </c>
      <c r="D446" s="147" t="s">
        <v>1248</v>
      </c>
      <c r="E446" s="219" t="s">
        <v>26606</v>
      </c>
      <c r="F446" s="219">
        <v>42904</v>
      </c>
      <c r="G446" s="135" t="s">
        <v>6962</v>
      </c>
      <c r="H446" s="147" t="s">
        <v>26600</v>
      </c>
      <c r="I446" s="147">
        <v>1</v>
      </c>
      <c r="J446" s="215" t="s">
        <v>128</v>
      </c>
      <c r="K446" s="219" t="s">
        <v>26599</v>
      </c>
      <c r="L446" s="216" t="s">
        <v>350</v>
      </c>
      <c r="M446" s="219"/>
      <c r="N446" s="215">
        <v>0</v>
      </c>
      <c r="O446" s="135" t="s">
        <v>33</v>
      </c>
      <c r="P446" s="215">
        <v>33312.080000000002</v>
      </c>
      <c r="Q446" s="215">
        <v>2972196</v>
      </c>
      <c r="R446" s="135">
        <v>2776441</v>
      </c>
      <c r="S446" s="135">
        <v>93.5</v>
      </c>
      <c r="T446" s="215">
        <v>0</v>
      </c>
      <c r="U446" s="215">
        <v>0</v>
      </c>
      <c r="V446" s="215" t="s">
        <v>26605</v>
      </c>
      <c r="W446" s="135" t="s">
        <v>26604</v>
      </c>
      <c r="X446" s="219" t="s">
        <v>26603</v>
      </c>
      <c r="Y446" s="147" t="s">
        <v>320</v>
      </c>
      <c r="Z446" s="147" t="str">
        <f t="shared" si="6"/>
        <v>0101PE</v>
      </c>
      <c r="AA446" s="261">
        <v>0.29508196721311475</v>
      </c>
      <c r="AB446" s="213" t="s">
        <v>2544</v>
      </c>
      <c r="AC446" s="213" t="s">
        <v>16125</v>
      </c>
      <c r="AD446" s="218"/>
    </row>
    <row r="447" spans="1:30" ht="24" customHeight="1">
      <c r="A447" s="211">
        <v>42906</v>
      </c>
      <c r="B447" s="210" t="s">
        <v>26602</v>
      </c>
      <c r="C447" s="141">
        <v>0</v>
      </c>
      <c r="D447" s="141" t="s">
        <v>1248</v>
      </c>
      <c r="E447" s="210" t="s">
        <v>26601</v>
      </c>
      <c r="F447" s="151">
        <v>42904</v>
      </c>
      <c r="G447" s="141" t="s">
        <v>3104</v>
      </c>
      <c r="H447" s="208" t="s">
        <v>26600</v>
      </c>
      <c r="I447" s="141">
        <v>2</v>
      </c>
      <c r="J447" s="220" t="s">
        <v>128</v>
      </c>
      <c r="K447" s="267" t="s">
        <v>26599</v>
      </c>
      <c r="L447" s="208" t="s">
        <v>350</v>
      </c>
      <c r="M447" s="141"/>
      <c r="N447" s="208">
        <v>0</v>
      </c>
      <c r="O447" s="141" t="s">
        <v>33</v>
      </c>
      <c r="P447" s="141">
        <v>34029.11</v>
      </c>
      <c r="Q447" s="141">
        <v>3053704</v>
      </c>
      <c r="R447" s="141">
        <v>2840138</v>
      </c>
      <c r="S447" s="208">
        <v>93.1</v>
      </c>
      <c r="T447" s="208">
        <v>0</v>
      </c>
      <c r="U447" s="208">
        <v>0</v>
      </c>
      <c r="V447" s="141" t="s">
        <v>26598</v>
      </c>
      <c r="W447" s="141" t="s">
        <v>26597</v>
      </c>
      <c r="X447" s="208" t="s">
        <v>26596</v>
      </c>
      <c r="Y447" s="141" t="s">
        <v>320</v>
      </c>
      <c r="Z447" s="141" t="str">
        <f t="shared" si="6"/>
        <v>0101PE</v>
      </c>
      <c r="AA447" s="260">
        <v>0.29508196721311475</v>
      </c>
      <c r="AB447" s="207" t="s">
        <v>2544</v>
      </c>
      <c r="AC447" s="207" t="s">
        <v>16125</v>
      </c>
      <c r="AD447" s="141"/>
    </row>
    <row r="448" spans="1:30" ht="24" customHeight="1">
      <c r="A448" s="219">
        <v>42906</v>
      </c>
      <c r="B448" s="218" t="s">
        <v>26595</v>
      </c>
      <c r="C448" s="147">
        <v>0</v>
      </c>
      <c r="D448" s="147" t="s">
        <v>1248</v>
      </c>
      <c r="E448" s="219" t="s">
        <v>26594</v>
      </c>
      <c r="F448" s="219">
        <v>42904</v>
      </c>
      <c r="G448" s="135" t="s">
        <v>6962</v>
      </c>
      <c r="H448" s="147" t="s">
        <v>26588</v>
      </c>
      <c r="I448" s="147">
        <v>1</v>
      </c>
      <c r="J448" s="215" t="s">
        <v>128</v>
      </c>
      <c r="K448" s="219" t="s">
        <v>26587</v>
      </c>
      <c r="L448" s="216" t="s">
        <v>350</v>
      </c>
      <c r="M448" s="219"/>
      <c r="N448" s="215">
        <v>0</v>
      </c>
      <c r="O448" s="135" t="s">
        <v>33</v>
      </c>
      <c r="P448" s="215">
        <v>35174.42</v>
      </c>
      <c r="Q448" s="215">
        <v>3052414</v>
      </c>
      <c r="R448" s="135">
        <v>2863232</v>
      </c>
      <c r="S448" s="135">
        <v>94</v>
      </c>
      <c r="T448" s="215">
        <v>0</v>
      </c>
      <c r="U448" s="215">
        <v>0</v>
      </c>
      <c r="V448" s="215" t="s">
        <v>26593</v>
      </c>
      <c r="W448" s="135" t="s">
        <v>26592</v>
      </c>
      <c r="X448" s="219" t="s">
        <v>26591</v>
      </c>
      <c r="Y448" s="147" t="s">
        <v>320</v>
      </c>
      <c r="Z448" s="147" t="str">
        <f t="shared" si="6"/>
        <v>0101PE</v>
      </c>
      <c r="AA448" s="261">
        <v>0.27906976744186046</v>
      </c>
      <c r="AB448" s="213" t="s">
        <v>2544</v>
      </c>
      <c r="AC448" s="213" t="s">
        <v>16125</v>
      </c>
      <c r="AD448" s="218"/>
    </row>
    <row r="449" spans="1:30" ht="24" customHeight="1">
      <c r="A449" s="211">
        <v>42906</v>
      </c>
      <c r="B449" s="210" t="s">
        <v>26590</v>
      </c>
      <c r="C449" s="141">
        <v>0</v>
      </c>
      <c r="D449" s="141" t="s">
        <v>1248</v>
      </c>
      <c r="E449" s="210" t="s">
        <v>26589</v>
      </c>
      <c r="F449" s="151">
        <v>42904</v>
      </c>
      <c r="G449" s="141" t="s">
        <v>3104</v>
      </c>
      <c r="H449" s="208" t="s">
        <v>26588</v>
      </c>
      <c r="I449" s="141">
        <v>2</v>
      </c>
      <c r="J449" s="220" t="s">
        <v>128</v>
      </c>
      <c r="K449" s="267" t="s">
        <v>26587</v>
      </c>
      <c r="L449" s="208" t="s">
        <v>350</v>
      </c>
      <c r="M449" s="141"/>
      <c r="N449" s="208">
        <v>0</v>
      </c>
      <c r="O449" s="141" t="s">
        <v>33</v>
      </c>
      <c r="P449" s="141">
        <v>33755.06</v>
      </c>
      <c r="Q449" s="141">
        <v>2907976</v>
      </c>
      <c r="R449" s="141">
        <v>2745874</v>
      </c>
      <c r="S449" s="208">
        <v>94.6</v>
      </c>
      <c r="T449" s="208">
        <v>0</v>
      </c>
      <c r="U449" s="208">
        <v>0</v>
      </c>
      <c r="V449" s="141" t="s">
        <v>26586</v>
      </c>
      <c r="W449" s="141" t="s">
        <v>26585</v>
      </c>
      <c r="X449" s="208" t="s">
        <v>26584</v>
      </c>
      <c r="Y449" s="141" t="s">
        <v>320</v>
      </c>
      <c r="Z449" s="141" t="str">
        <f t="shared" ref="Z449:Z512" si="7">IF(P449,CONCATENATE(C449,Y449),0)</f>
        <v>0101PE</v>
      </c>
      <c r="AA449" s="260">
        <v>0.27906976744186046</v>
      </c>
      <c r="AB449" s="207" t="s">
        <v>2544</v>
      </c>
      <c r="AC449" s="207" t="s">
        <v>16125</v>
      </c>
      <c r="AD449" s="141"/>
    </row>
    <row r="450" spans="1:30" s="27" customFormat="1" ht="24" customHeight="1">
      <c r="A450" s="133">
        <v>42907</v>
      </c>
      <c r="B450" s="152" t="s">
        <v>24549</v>
      </c>
      <c r="C450" s="153" t="s">
        <v>6915</v>
      </c>
      <c r="D450" s="153" t="s">
        <v>31</v>
      </c>
      <c r="E450" s="153" t="s">
        <v>26636</v>
      </c>
      <c r="F450" s="133">
        <v>42900</v>
      </c>
      <c r="G450" s="153" t="s">
        <v>120</v>
      </c>
      <c r="H450" s="153" t="s">
        <v>26637</v>
      </c>
      <c r="I450" s="153">
        <v>1</v>
      </c>
      <c r="J450" s="153" t="s">
        <v>7715</v>
      </c>
      <c r="K450" s="153" t="s">
        <v>28</v>
      </c>
      <c r="L450" s="153" t="s">
        <v>2973</v>
      </c>
      <c r="M450" s="153" t="s">
        <v>21017</v>
      </c>
      <c r="N450" s="153">
        <v>0</v>
      </c>
      <c r="O450" s="153" t="s">
        <v>41</v>
      </c>
      <c r="P450" s="153">
        <v>100778.07</v>
      </c>
      <c r="Q450" s="153">
        <v>4309650</v>
      </c>
      <c r="R450" s="153">
        <v>3045718</v>
      </c>
      <c r="S450" s="153">
        <v>70.67</v>
      </c>
      <c r="T450" s="153">
        <v>0</v>
      </c>
      <c r="U450" s="153">
        <v>0</v>
      </c>
      <c r="V450" s="153" t="s">
        <v>26638</v>
      </c>
      <c r="W450" s="153" t="s">
        <v>26639</v>
      </c>
      <c r="X450" s="153" t="s">
        <v>26640</v>
      </c>
      <c r="Y450" s="147" t="s">
        <v>140</v>
      </c>
      <c r="Z450" s="147" t="str">
        <f t="shared" si="7"/>
        <v>Exome capture151PE</v>
      </c>
      <c r="AA450" s="154">
        <v>0</v>
      </c>
      <c r="AB450" s="155" t="s">
        <v>30</v>
      </c>
      <c r="AC450" s="155" t="s">
        <v>139</v>
      </c>
      <c r="AD450" s="206"/>
    </row>
    <row r="451" spans="1:30" s="27" customFormat="1" ht="24" customHeight="1">
      <c r="A451" s="139">
        <v>42907</v>
      </c>
      <c r="B451" s="140" t="s">
        <v>26641</v>
      </c>
      <c r="C451" s="141" t="s">
        <v>6915</v>
      </c>
      <c r="D451" s="141" t="s">
        <v>31</v>
      </c>
      <c r="E451" s="141" t="s">
        <v>26642</v>
      </c>
      <c r="F451" s="142">
        <v>42900</v>
      </c>
      <c r="G451" s="141" t="s">
        <v>120</v>
      </c>
      <c r="H451" s="141" t="s">
        <v>26637</v>
      </c>
      <c r="I451" s="141">
        <v>2</v>
      </c>
      <c r="J451" s="141" t="s">
        <v>7715</v>
      </c>
      <c r="K451" s="141" t="s">
        <v>28</v>
      </c>
      <c r="L451" s="141" t="s">
        <v>2973</v>
      </c>
      <c r="M451" s="141" t="s">
        <v>21017</v>
      </c>
      <c r="N451" s="141">
        <v>0</v>
      </c>
      <c r="O451" s="141" t="s">
        <v>41</v>
      </c>
      <c r="P451" s="141">
        <v>97478.04</v>
      </c>
      <c r="Q451" s="141">
        <v>4309650</v>
      </c>
      <c r="R451" s="141">
        <v>2950419</v>
      </c>
      <c r="S451" s="141">
        <v>68.459999999999994</v>
      </c>
      <c r="T451" s="141">
        <v>0</v>
      </c>
      <c r="U451" s="141">
        <v>0</v>
      </c>
      <c r="V451" s="141" t="s">
        <v>19467</v>
      </c>
      <c r="W451" s="141" t="s">
        <v>16847</v>
      </c>
      <c r="X451" s="141" t="s">
        <v>26643</v>
      </c>
      <c r="Y451" s="141" t="s">
        <v>140</v>
      </c>
      <c r="Z451" s="141" t="str">
        <f t="shared" si="7"/>
        <v>Exome capture151PE</v>
      </c>
      <c r="AA451" s="143">
        <v>0</v>
      </c>
      <c r="AB451" s="143" t="s">
        <v>30</v>
      </c>
      <c r="AC451" s="156" t="s">
        <v>139</v>
      </c>
      <c r="AD451" s="205"/>
    </row>
    <row r="452" spans="1:30" s="27" customFormat="1" ht="24" customHeight="1">
      <c r="A452" s="139">
        <v>42907</v>
      </c>
      <c r="B452" s="140" t="s">
        <v>26644</v>
      </c>
      <c r="C452" s="141" t="s">
        <v>27</v>
      </c>
      <c r="D452" s="141" t="s">
        <v>26645</v>
      </c>
      <c r="E452" s="141" t="s">
        <v>26646</v>
      </c>
      <c r="F452" s="142">
        <v>42900</v>
      </c>
      <c r="G452" s="141" t="s">
        <v>120</v>
      </c>
      <c r="H452" s="141" t="s">
        <v>26637</v>
      </c>
      <c r="I452" s="141">
        <v>3</v>
      </c>
      <c r="J452" s="144" t="s">
        <v>15635</v>
      </c>
      <c r="K452" s="144" t="s">
        <v>26647</v>
      </c>
      <c r="L452" s="141" t="s">
        <v>2973</v>
      </c>
      <c r="M452" s="141" t="s">
        <v>26648</v>
      </c>
      <c r="N452" s="141">
        <v>0</v>
      </c>
      <c r="O452" s="141" t="s">
        <v>41</v>
      </c>
      <c r="P452" s="141">
        <v>101409.06</v>
      </c>
      <c r="Q452" s="141">
        <v>4309650</v>
      </c>
      <c r="R452" s="141">
        <v>3149218</v>
      </c>
      <c r="S452" s="141">
        <v>73.069999999999993</v>
      </c>
      <c r="T452" s="141">
        <v>0</v>
      </c>
      <c r="U452" s="141">
        <v>0</v>
      </c>
      <c r="V452" s="141" t="s">
        <v>26649</v>
      </c>
      <c r="W452" s="141" t="s">
        <v>26650</v>
      </c>
      <c r="X452" s="141" t="s">
        <v>26651</v>
      </c>
      <c r="Y452" s="141" t="s">
        <v>140</v>
      </c>
      <c r="Z452" s="141" t="str">
        <f t="shared" si="7"/>
        <v>Re-sequencing151PE</v>
      </c>
      <c r="AA452" s="143">
        <v>0.2857142857142857</v>
      </c>
      <c r="AB452" s="143" t="s">
        <v>30</v>
      </c>
      <c r="AC452" s="156" t="s">
        <v>139</v>
      </c>
      <c r="AD452" s="205"/>
    </row>
    <row r="453" spans="1:30" s="27" customFormat="1" ht="24" customHeight="1">
      <c r="A453" s="139">
        <v>42907</v>
      </c>
      <c r="B453" s="140" t="s">
        <v>26652</v>
      </c>
      <c r="C453" s="141" t="s">
        <v>27</v>
      </c>
      <c r="D453" s="141" t="s">
        <v>26653</v>
      </c>
      <c r="E453" s="141" t="s">
        <v>26654</v>
      </c>
      <c r="F453" s="142">
        <v>42900</v>
      </c>
      <c r="G453" s="141" t="s">
        <v>120</v>
      </c>
      <c r="H453" s="141" t="s">
        <v>26637</v>
      </c>
      <c r="I453" s="141">
        <v>4</v>
      </c>
      <c r="J453" s="141" t="s">
        <v>7715</v>
      </c>
      <c r="K453" s="141" t="s">
        <v>28</v>
      </c>
      <c r="L453" s="141" t="s">
        <v>2973</v>
      </c>
      <c r="M453" s="141" t="s">
        <v>26648</v>
      </c>
      <c r="N453" s="141">
        <v>0</v>
      </c>
      <c r="O453" s="141" t="s">
        <v>41</v>
      </c>
      <c r="P453" s="141">
        <v>102247.63</v>
      </c>
      <c r="Q453" s="141">
        <v>4309650</v>
      </c>
      <c r="R453" s="141">
        <v>3126518</v>
      </c>
      <c r="S453" s="141">
        <v>72.55</v>
      </c>
      <c r="T453" s="141">
        <v>0</v>
      </c>
      <c r="U453" s="141">
        <v>0</v>
      </c>
      <c r="V453" s="141" t="s">
        <v>26655</v>
      </c>
      <c r="W453" s="141" t="s">
        <v>26656</v>
      </c>
      <c r="X453" s="141" t="s">
        <v>26657</v>
      </c>
      <c r="Y453" s="141" t="s">
        <v>140</v>
      </c>
      <c r="Z453" s="141" t="str">
        <f t="shared" si="7"/>
        <v>Re-sequencing151PE</v>
      </c>
      <c r="AA453" s="143">
        <v>0</v>
      </c>
      <c r="AB453" s="143" t="s">
        <v>30</v>
      </c>
      <c r="AC453" s="156" t="s">
        <v>139</v>
      </c>
      <c r="AD453" s="205"/>
    </row>
    <row r="454" spans="1:30" s="27" customFormat="1" ht="24" customHeight="1">
      <c r="A454" s="139">
        <v>42907</v>
      </c>
      <c r="B454" s="140" t="s">
        <v>24558</v>
      </c>
      <c r="C454" s="141" t="s">
        <v>6915</v>
      </c>
      <c r="D454" s="141" t="s">
        <v>31</v>
      </c>
      <c r="E454" s="141" t="s">
        <v>26658</v>
      </c>
      <c r="F454" s="142">
        <v>42900</v>
      </c>
      <c r="G454" s="141" t="s">
        <v>120</v>
      </c>
      <c r="H454" s="141" t="s">
        <v>26637</v>
      </c>
      <c r="I454" s="141">
        <v>5</v>
      </c>
      <c r="J454" s="141" t="s">
        <v>7715</v>
      </c>
      <c r="K454" s="141" t="s">
        <v>28</v>
      </c>
      <c r="L454" s="141" t="s">
        <v>2973</v>
      </c>
      <c r="M454" s="141" t="s">
        <v>21009</v>
      </c>
      <c r="N454" s="141">
        <v>0</v>
      </c>
      <c r="O454" s="141" t="s">
        <v>41</v>
      </c>
      <c r="P454" s="141">
        <v>97484.58</v>
      </c>
      <c r="Q454" s="141">
        <v>4309650</v>
      </c>
      <c r="R454" s="141">
        <v>2986545</v>
      </c>
      <c r="S454" s="141">
        <v>69.3</v>
      </c>
      <c r="T454" s="141">
        <v>0</v>
      </c>
      <c r="U454" s="141">
        <v>0</v>
      </c>
      <c r="V454" s="141" t="s">
        <v>26659</v>
      </c>
      <c r="W454" s="141" t="s">
        <v>26660</v>
      </c>
      <c r="X454" s="141" t="s">
        <v>26661</v>
      </c>
      <c r="Y454" s="141" t="s">
        <v>140</v>
      </c>
      <c r="Z454" s="141" t="str">
        <f t="shared" si="7"/>
        <v>Exome capture151PE</v>
      </c>
      <c r="AA454" s="143">
        <v>0</v>
      </c>
      <c r="AB454" s="143" t="s">
        <v>30</v>
      </c>
      <c r="AC454" s="156" t="s">
        <v>139</v>
      </c>
      <c r="AD454" s="205"/>
    </row>
    <row r="455" spans="1:30" s="27" customFormat="1" ht="24" customHeight="1">
      <c r="A455" s="139">
        <v>42907</v>
      </c>
      <c r="B455" s="140" t="s">
        <v>24558</v>
      </c>
      <c r="C455" s="141" t="s">
        <v>6915</v>
      </c>
      <c r="D455" s="141" t="s">
        <v>31</v>
      </c>
      <c r="E455" s="141" t="s">
        <v>26662</v>
      </c>
      <c r="F455" s="142">
        <v>42900</v>
      </c>
      <c r="G455" s="141" t="s">
        <v>120</v>
      </c>
      <c r="H455" s="141" t="s">
        <v>26637</v>
      </c>
      <c r="I455" s="141">
        <v>6</v>
      </c>
      <c r="J455" s="141" t="s">
        <v>7715</v>
      </c>
      <c r="K455" s="141" t="s">
        <v>28</v>
      </c>
      <c r="L455" s="141" t="s">
        <v>2973</v>
      </c>
      <c r="M455" s="141" t="s">
        <v>21017</v>
      </c>
      <c r="N455" s="141">
        <v>0</v>
      </c>
      <c r="O455" s="141" t="s">
        <v>41</v>
      </c>
      <c r="P455" s="141">
        <v>101108.98</v>
      </c>
      <c r="Q455" s="141">
        <v>4309650</v>
      </c>
      <c r="R455" s="141">
        <v>3073551</v>
      </c>
      <c r="S455" s="141">
        <v>71.319999999999993</v>
      </c>
      <c r="T455" s="141">
        <v>0</v>
      </c>
      <c r="U455" s="141">
        <v>0</v>
      </c>
      <c r="V455" s="141" t="s">
        <v>26663</v>
      </c>
      <c r="W455" s="141" t="s">
        <v>26664</v>
      </c>
      <c r="X455" s="141" t="s">
        <v>26665</v>
      </c>
      <c r="Y455" s="141" t="s">
        <v>140</v>
      </c>
      <c r="Z455" s="141" t="str">
        <f t="shared" si="7"/>
        <v>Exome capture151PE</v>
      </c>
      <c r="AA455" s="143">
        <v>0</v>
      </c>
      <c r="AB455" s="143" t="s">
        <v>30</v>
      </c>
      <c r="AC455" s="156" t="s">
        <v>139</v>
      </c>
      <c r="AD455" s="205"/>
    </row>
    <row r="456" spans="1:30" s="27" customFormat="1" ht="24" customHeight="1">
      <c r="A456" s="139">
        <v>42907</v>
      </c>
      <c r="B456" s="140" t="s">
        <v>26666</v>
      </c>
      <c r="C456" s="141" t="s">
        <v>6915</v>
      </c>
      <c r="D456" s="141" t="s">
        <v>31</v>
      </c>
      <c r="E456" s="141" t="s">
        <v>26667</v>
      </c>
      <c r="F456" s="142">
        <v>42900</v>
      </c>
      <c r="G456" s="141" t="s">
        <v>120</v>
      </c>
      <c r="H456" s="141" t="s">
        <v>26637</v>
      </c>
      <c r="I456" s="141">
        <v>7</v>
      </c>
      <c r="J456" s="141" t="s">
        <v>7715</v>
      </c>
      <c r="K456" s="141" t="s">
        <v>28</v>
      </c>
      <c r="L456" s="141" t="s">
        <v>2973</v>
      </c>
      <c r="M456" s="141" t="s">
        <v>21017</v>
      </c>
      <c r="N456" s="141">
        <v>0</v>
      </c>
      <c r="O456" s="141" t="s">
        <v>41</v>
      </c>
      <c r="P456" s="141">
        <v>99411.520000000004</v>
      </c>
      <c r="Q456" s="141">
        <v>4309650</v>
      </c>
      <c r="R456" s="141">
        <v>3016262</v>
      </c>
      <c r="S456" s="141">
        <v>69.989999999999995</v>
      </c>
      <c r="T456" s="141">
        <v>0</v>
      </c>
      <c r="U456" s="141">
        <v>0</v>
      </c>
      <c r="V456" s="141" t="s">
        <v>26668</v>
      </c>
      <c r="W456" s="141" t="s">
        <v>26669</v>
      </c>
      <c r="X456" s="141" t="s">
        <v>26670</v>
      </c>
      <c r="Y456" s="141" t="s">
        <v>140</v>
      </c>
      <c r="Z456" s="141" t="str">
        <f t="shared" si="7"/>
        <v>Exome capture151PE</v>
      </c>
      <c r="AA456" s="143">
        <v>0</v>
      </c>
      <c r="AB456" s="143" t="s">
        <v>30</v>
      </c>
      <c r="AC456" s="156" t="s">
        <v>139</v>
      </c>
      <c r="AD456" s="205"/>
    </row>
    <row r="457" spans="1:30" s="27" customFormat="1" ht="24" customHeight="1">
      <c r="A457" s="139">
        <v>42907</v>
      </c>
      <c r="B457" s="140" t="s">
        <v>26666</v>
      </c>
      <c r="C457" s="141" t="s">
        <v>6915</v>
      </c>
      <c r="D457" s="141" t="s">
        <v>31</v>
      </c>
      <c r="E457" s="141" t="s">
        <v>26671</v>
      </c>
      <c r="F457" s="142">
        <v>42900</v>
      </c>
      <c r="G457" s="141" t="s">
        <v>120</v>
      </c>
      <c r="H457" s="141" t="s">
        <v>26637</v>
      </c>
      <c r="I457" s="141">
        <v>8</v>
      </c>
      <c r="J457" s="141" t="s">
        <v>7715</v>
      </c>
      <c r="K457" s="141" t="s">
        <v>28</v>
      </c>
      <c r="L457" s="141" t="s">
        <v>2973</v>
      </c>
      <c r="M457" s="141" t="s">
        <v>21017</v>
      </c>
      <c r="N457" s="141">
        <v>0</v>
      </c>
      <c r="O457" s="141" t="s">
        <v>41</v>
      </c>
      <c r="P457" s="141">
        <v>97409.51</v>
      </c>
      <c r="Q457" s="141">
        <v>4309650</v>
      </c>
      <c r="R457" s="141">
        <v>3006025</v>
      </c>
      <c r="S457" s="141">
        <v>69.75</v>
      </c>
      <c r="T457" s="141">
        <v>0</v>
      </c>
      <c r="U457" s="141">
        <v>0</v>
      </c>
      <c r="V457" s="141" t="s">
        <v>26672</v>
      </c>
      <c r="W457" s="141" t="s">
        <v>26673</v>
      </c>
      <c r="X457" s="141" t="s">
        <v>26674</v>
      </c>
      <c r="Y457" s="141" t="s">
        <v>140</v>
      </c>
      <c r="Z457" s="141" t="str">
        <f t="shared" si="7"/>
        <v>Exome capture151PE</v>
      </c>
      <c r="AA457" s="143">
        <v>0</v>
      </c>
      <c r="AB457" s="143" t="s">
        <v>30</v>
      </c>
      <c r="AC457" s="156" t="s">
        <v>139</v>
      </c>
      <c r="AD457" s="205"/>
    </row>
    <row r="458" spans="1:30" s="247" customFormat="1" ht="24" customHeight="1">
      <c r="A458" s="133">
        <v>42907</v>
      </c>
      <c r="B458" s="134" t="s">
        <v>26966</v>
      </c>
      <c r="C458" s="135" t="s">
        <v>4686</v>
      </c>
      <c r="D458" s="135" t="s">
        <v>31</v>
      </c>
      <c r="E458" s="135" t="s">
        <v>26965</v>
      </c>
      <c r="F458" s="159">
        <v>42905</v>
      </c>
      <c r="G458" s="135" t="s">
        <v>40</v>
      </c>
      <c r="H458" s="135" t="s">
        <v>26964</v>
      </c>
      <c r="I458" s="135">
        <v>1</v>
      </c>
      <c r="J458" s="147" t="s">
        <v>27377</v>
      </c>
      <c r="K458" s="147" t="s">
        <v>27376</v>
      </c>
      <c r="L458" s="135">
        <v>0</v>
      </c>
      <c r="M458" s="135" t="s">
        <v>26963</v>
      </c>
      <c r="N458" s="135">
        <v>0</v>
      </c>
      <c r="O458" s="135" t="s">
        <v>33</v>
      </c>
      <c r="P458" s="135">
        <v>27242.15</v>
      </c>
      <c r="Q458" s="135">
        <v>2297136</v>
      </c>
      <c r="R458" s="135">
        <v>2128293</v>
      </c>
      <c r="S458" s="135">
        <v>92.7</v>
      </c>
      <c r="T458" s="135">
        <v>0</v>
      </c>
      <c r="U458" s="135">
        <v>0</v>
      </c>
      <c r="V458" s="135" t="s">
        <v>26962</v>
      </c>
      <c r="W458" s="135" t="s">
        <v>26961</v>
      </c>
      <c r="X458" s="135" t="s">
        <v>26960</v>
      </c>
      <c r="Y458" s="147" t="s">
        <v>320</v>
      </c>
      <c r="Z458" s="147" t="str">
        <f t="shared" si="7"/>
        <v>Transcriptome101PE</v>
      </c>
      <c r="AA458" s="137">
        <v>1</v>
      </c>
      <c r="AB458" s="294" t="s">
        <v>30</v>
      </c>
      <c r="AC458" s="154" t="s">
        <v>3343</v>
      </c>
      <c r="AD458" s="155"/>
    </row>
    <row r="459" spans="1:30" s="247" customFormat="1" ht="24" customHeight="1">
      <c r="A459" s="139">
        <v>42907</v>
      </c>
      <c r="B459" s="140" t="s">
        <v>26959</v>
      </c>
      <c r="C459" s="141" t="s">
        <v>4686</v>
      </c>
      <c r="D459" s="141" t="s">
        <v>31</v>
      </c>
      <c r="E459" s="141" t="s">
        <v>26958</v>
      </c>
      <c r="F459" s="151">
        <v>42905</v>
      </c>
      <c r="G459" s="141" t="s">
        <v>40</v>
      </c>
      <c r="H459" s="141" t="s">
        <v>26957</v>
      </c>
      <c r="I459" s="141">
        <v>2</v>
      </c>
      <c r="J459" s="144" t="s">
        <v>27377</v>
      </c>
      <c r="K459" s="144" t="s">
        <v>27376</v>
      </c>
      <c r="L459" s="141">
        <v>0</v>
      </c>
      <c r="M459" s="141" t="s">
        <v>26956</v>
      </c>
      <c r="N459" s="141">
        <v>0</v>
      </c>
      <c r="O459" s="141" t="s">
        <v>33</v>
      </c>
      <c r="P459" s="141">
        <v>29751.48</v>
      </c>
      <c r="Q459" s="141">
        <v>2543512</v>
      </c>
      <c r="R459" s="141">
        <v>2324334</v>
      </c>
      <c r="S459" s="141">
        <v>91.4</v>
      </c>
      <c r="T459" s="141">
        <v>0</v>
      </c>
      <c r="U459" s="141">
        <v>0</v>
      </c>
      <c r="V459" s="141" t="s">
        <v>26955</v>
      </c>
      <c r="W459" s="141" t="s">
        <v>26954</v>
      </c>
      <c r="X459" s="141" t="s">
        <v>26953</v>
      </c>
      <c r="Y459" s="141" t="s">
        <v>320</v>
      </c>
      <c r="Z459" s="141" t="str">
        <f t="shared" si="7"/>
        <v>Transcriptome101PE</v>
      </c>
      <c r="AA459" s="143">
        <v>1</v>
      </c>
      <c r="AB459" s="143" t="s">
        <v>30</v>
      </c>
      <c r="AC459" s="143" t="s">
        <v>3343</v>
      </c>
      <c r="AD459" s="143"/>
    </row>
    <row r="460" spans="1:30" s="247" customFormat="1" ht="24" customHeight="1">
      <c r="A460" s="133">
        <v>42907</v>
      </c>
      <c r="B460" s="134" t="s">
        <v>26952</v>
      </c>
      <c r="C460" s="135">
        <v>0</v>
      </c>
      <c r="D460" s="135" t="s">
        <v>31</v>
      </c>
      <c r="E460" s="135" t="s">
        <v>26951</v>
      </c>
      <c r="F460" s="159">
        <v>42904</v>
      </c>
      <c r="G460" s="135" t="s">
        <v>122</v>
      </c>
      <c r="H460" s="135" t="s">
        <v>26950</v>
      </c>
      <c r="I460" s="135">
        <v>1</v>
      </c>
      <c r="J460" s="135" t="s">
        <v>32</v>
      </c>
      <c r="K460" s="135" t="s">
        <v>28</v>
      </c>
      <c r="L460" s="135">
        <v>0</v>
      </c>
      <c r="M460" s="135" t="s">
        <v>26949</v>
      </c>
      <c r="N460" s="135">
        <v>0</v>
      </c>
      <c r="O460" s="135" t="s">
        <v>33</v>
      </c>
      <c r="P460" s="135">
        <v>74155.59</v>
      </c>
      <c r="Q460" s="135">
        <v>4309650</v>
      </c>
      <c r="R460" s="135">
        <v>3459661</v>
      </c>
      <c r="S460" s="135">
        <v>80.28</v>
      </c>
      <c r="T460" s="135">
        <v>0</v>
      </c>
      <c r="U460" s="135">
        <v>0</v>
      </c>
      <c r="V460" s="135" t="s">
        <v>26948</v>
      </c>
      <c r="W460" s="135" t="s">
        <v>26947</v>
      </c>
      <c r="X460" s="135" t="s">
        <v>26946</v>
      </c>
      <c r="Y460" s="147" t="s">
        <v>320</v>
      </c>
      <c r="Z460" s="147" t="str">
        <f t="shared" si="7"/>
        <v>0101PE</v>
      </c>
      <c r="AA460" s="137">
        <v>0</v>
      </c>
      <c r="AB460" s="294" t="s">
        <v>30</v>
      </c>
      <c r="AC460" s="154" t="s">
        <v>3343</v>
      </c>
      <c r="AD460" s="155"/>
    </row>
    <row r="461" spans="1:30" s="247" customFormat="1" ht="24" customHeight="1">
      <c r="A461" s="139">
        <v>42907</v>
      </c>
      <c r="B461" s="140" t="s">
        <v>26945</v>
      </c>
      <c r="C461" s="141">
        <v>0</v>
      </c>
      <c r="D461" s="141" t="s">
        <v>31</v>
      </c>
      <c r="E461" s="141" t="s">
        <v>26944</v>
      </c>
      <c r="F461" s="151">
        <v>42904</v>
      </c>
      <c r="G461" s="141" t="s">
        <v>122</v>
      </c>
      <c r="H461" s="141" t="s">
        <v>26912</v>
      </c>
      <c r="I461" s="141">
        <v>2</v>
      </c>
      <c r="J461" s="141" t="s">
        <v>32</v>
      </c>
      <c r="K461" s="141" t="s">
        <v>28</v>
      </c>
      <c r="L461" s="141">
        <v>0</v>
      </c>
      <c r="M461" s="141" t="s">
        <v>26911</v>
      </c>
      <c r="N461" s="141">
        <v>0</v>
      </c>
      <c r="O461" s="141" t="s">
        <v>33</v>
      </c>
      <c r="P461" s="141">
        <v>78363.73</v>
      </c>
      <c r="Q461" s="141">
        <v>4309650</v>
      </c>
      <c r="R461" s="141">
        <v>3591981</v>
      </c>
      <c r="S461" s="141">
        <v>83.35</v>
      </c>
      <c r="T461" s="141">
        <v>0</v>
      </c>
      <c r="U461" s="141">
        <v>0</v>
      </c>
      <c r="V461" s="141" t="s">
        <v>26943</v>
      </c>
      <c r="W461" s="141" t="s">
        <v>26942</v>
      </c>
      <c r="X461" s="141" t="s">
        <v>26941</v>
      </c>
      <c r="Y461" s="141" t="s">
        <v>320</v>
      </c>
      <c r="Z461" s="141" t="str">
        <f t="shared" si="7"/>
        <v>0101PE</v>
      </c>
      <c r="AA461" s="143">
        <v>0</v>
      </c>
      <c r="AB461" s="143" t="s">
        <v>30</v>
      </c>
      <c r="AC461" s="143" t="s">
        <v>3343</v>
      </c>
      <c r="AD461" s="143"/>
    </row>
    <row r="462" spans="1:30" s="247" customFormat="1" ht="24" customHeight="1">
      <c r="A462" s="139">
        <v>42907</v>
      </c>
      <c r="B462" s="140" t="s">
        <v>26940</v>
      </c>
      <c r="C462" s="141">
        <v>0</v>
      </c>
      <c r="D462" s="141" t="s">
        <v>31</v>
      </c>
      <c r="E462" s="141" t="s">
        <v>26933</v>
      </c>
      <c r="F462" s="151">
        <v>42904</v>
      </c>
      <c r="G462" s="141" t="s">
        <v>122</v>
      </c>
      <c r="H462" s="141" t="s">
        <v>26912</v>
      </c>
      <c r="I462" s="141">
        <v>3</v>
      </c>
      <c r="J462" s="141" t="s">
        <v>32</v>
      </c>
      <c r="K462" s="141" t="s">
        <v>28</v>
      </c>
      <c r="L462" s="141">
        <v>0</v>
      </c>
      <c r="M462" s="141" t="s">
        <v>26911</v>
      </c>
      <c r="N462" s="141">
        <v>189</v>
      </c>
      <c r="O462" s="141" t="s">
        <v>33</v>
      </c>
      <c r="P462" s="141">
        <v>77639.67</v>
      </c>
      <c r="Q462" s="141">
        <v>4309650</v>
      </c>
      <c r="R462" s="141">
        <v>3558042</v>
      </c>
      <c r="S462" s="141">
        <v>82.56</v>
      </c>
      <c r="T462" s="141" t="s">
        <v>26939</v>
      </c>
      <c r="U462" s="141" t="s">
        <v>26938</v>
      </c>
      <c r="V462" s="141" t="s">
        <v>26937</v>
      </c>
      <c r="W462" s="141" t="s">
        <v>26936</v>
      </c>
      <c r="X462" s="141" t="s">
        <v>26935</v>
      </c>
      <c r="Y462" s="141" t="s">
        <v>320</v>
      </c>
      <c r="Z462" s="141" t="str">
        <f t="shared" si="7"/>
        <v>0101PE</v>
      </c>
      <c r="AA462" s="143">
        <v>0</v>
      </c>
      <c r="AB462" s="143" t="s">
        <v>30</v>
      </c>
      <c r="AC462" s="143" t="s">
        <v>3343</v>
      </c>
      <c r="AD462" s="143"/>
    </row>
    <row r="463" spans="1:30" s="247" customFormat="1" ht="24" customHeight="1">
      <c r="A463" s="139">
        <v>42907</v>
      </c>
      <c r="B463" s="140" t="s">
        <v>26934</v>
      </c>
      <c r="C463" s="141">
        <v>0</v>
      </c>
      <c r="D463" s="141" t="s">
        <v>31</v>
      </c>
      <c r="E463" s="141" t="s">
        <v>26933</v>
      </c>
      <c r="F463" s="151">
        <v>42904</v>
      </c>
      <c r="G463" s="141" t="s">
        <v>122</v>
      </c>
      <c r="H463" s="141" t="s">
        <v>26912</v>
      </c>
      <c r="I463" s="141">
        <v>4</v>
      </c>
      <c r="J463" s="141" t="s">
        <v>32</v>
      </c>
      <c r="K463" s="141" t="s">
        <v>28</v>
      </c>
      <c r="L463" s="141">
        <v>0</v>
      </c>
      <c r="M463" s="141" t="s">
        <v>26911</v>
      </c>
      <c r="N463" s="141">
        <v>197</v>
      </c>
      <c r="O463" s="141" t="s">
        <v>33</v>
      </c>
      <c r="P463" s="141">
        <v>77464.460000000006</v>
      </c>
      <c r="Q463" s="141">
        <v>4309650</v>
      </c>
      <c r="R463" s="141">
        <v>3545335</v>
      </c>
      <c r="S463" s="141">
        <v>82.27</v>
      </c>
      <c r="T463" s="141" t="s">
        <v>26932</v>
      </c>
      <c r="U463" s="141" t="s">
        <v>26931</v>
      </c>
      <c r="V463" s="141" t="s">
        <v>26930</v>
      </c>
      <c r="W463" s="141" t="s">
        <v>26929</v>
      </c>
      <c r="X463" s="141" t="s">
        <v>26928</v>
      </c>
      <c r="Y463" s="141" t="s">
        <v>320</v>
      </c>
      <c r="Z463" s="141" t="str">
        <f t="shared" si="7"/>
        <v>0101PE</v>
      </c>
      <c r="AA463" s="143">
        <v>0</v>
      </c>
      <c r="AB463" s="143" t="s">
        <v>30</v>
      </c>
      <c r="AC463" s="143" t="s">
        <v>3343</v>
      </c>
      <c r="AD463" s="143"/>
    </row>
    <row r="464" spans="1:30" s="247" customFormat="1" ht="24" customHeight="1">
      <c r="A464" s="139">
        <v>42907</v>
      </c>
      <c r="B464" s="140" t="s">
        <v>26927</v>
      </c>
      <c r="C464" s="141">
        <v>0</v>
      </c>
      <c r="D464" s="141" t="s">
        <v>31</v>
      </c>
      <c r="E464" s="141" t="s">
        <v>26926</v>
      </c>
      <c r="F464" s="151">
        <v>42904</v>
      </c>
      <c r="G464" s="141" t="s">
        <v>122</v>
      </c>
      <c r="H464" s="141" t="s">
        <v>26912</v>
      </c>
      <c r="I464" s="141">
        <v>5</v>
      </c>
      <c r="J464" s="141" t="s">
        <v>32</v>
      </c>
      <c r="K464" s="141" t="s">
        <v>28</v>
      </c>
      <c r="L464" s="141">
        <v>0</v>
      </c>
      <c r="M464" s="141" t="s">
        <v>26911</v>
      </c>
      <c r="N464" s="141">
        <v>0</v>
      </c>
      <c r="O464" s="141" t="s">
        <v>33</v>
      </c>
      <c r="P464" s="141">
        <v>75499.47</v>
      </c>
      <c r="Q464" s="141">
        <v>4309650</v>
      </c>
      <c r="R464" s="141">
        <v>3429577</v>
      </c>
      <c r="S464" s="141">
        <v>79.58</v>
      </c>
      <c r="T464" s="141">
        <v>0</v>
      </c>
      <c r="U464" s="141">
        <v>0</v>
      </c>
      <c r="V464" s="141" t="s">
        <v>26925</v>
      </c>
      <c r="W464" s="141" t="s">
        <v>26924</v>
      </c>
      <c r="X464" s="141" t="s">
        <v>26923</v>
      </c>
      <c r="Y464" s="141" t="s">
        <v>320</v>
      </c>
      <c r="Z464" s="141" t="str">
        <f t="shared" si="7"/>
        <v>0101PE</v>
      </c>
      <c r="AA464" s="143">
        <v>0</v>
      </c>
      <c r="AB464" s="143" t="s">
        <v>30</v>
      </c>
      <c r="AC464" s="143" t="s">
        <v>3343</v>
      </c>
      <c r="AD464" s="143"/>
    </row>
    <row r="465" spans="1:30" s="247" customFormat="1" ht="24" customHeight="1">
      <c r="A465" s="139">
        <v>42907</v>
      </c>
      <c r="B465" s="140" t="s">
        <v>26922</v>
      </c>
      <c r="C465" s="141">
        <v>0</v>
      </c>
      <c r="D465" s="141" t="s">
        <v>31</v>
      </c>
      <c r="E465" s="141" t="s">
        <v>26921</v>
      </c>
      <c r="F465" s="151">
        <v>42904</v>
      </c>
      <c r="G465" s="141" t="s">
        <v>122</v>
      </c>
      <c r="H465" s="141" t="s">
        <v>26912</v>
      </c>
      <c r="I465" s="141">
        <v>6</v>
      </c>
      <c r="J465" s="141" t="s">
        <v>32</v>
      </c>
      <c r="K465" s="141" t="s">
        <v>28</v>
      </c>
      <c r="L465" s="141">
        <v>0</v>
      </c>
      <c r="M465" s="141" t="s">
        <v>26911</v>
      </c>
      <c r="N465" s="141">
        <v>0</v>
      </c>
      <c r="O465" s="141" t="s">
        <v>33</v>
      </c>
      <c r="P465" s="141">
        <v>72426.320000000007</v>
      </c>
      <c r="Q465" s="141">
        <v>4309650</v>
      </c>
      <c r="R465" s="141">
        <v>3323091</v>
      </c>
      <c r="S465" s="141">
        <v>77.11</v>
      </c>
      <c r="T465" s="141">
        <v>0</v>
      </c>
      <c r="U465" s="141">
        <v>0</v>
      </c>
      <c r="V465" s="141" t="s">
        <v>26920</v>
      </c>
      <c r="W465" s="141" t="s">
        <v>26919</v>
      </c>
      <c r="X465" s="141" t="s">
        <v>26918</v>
      </c>
      <c r="Y465" s="141" t="s">
        <v>320</v>
      </c>
      <c r="Z465" s="141" t="str">
        <f t="shared" si="7"/>
        <v>0101PE</v>
      </c>
      <c r="AA465" s="143">
        <v>0</v>
      </c>
      <c r="AB465" s="143" t="s">
        <v>30</v>
      </c>
      <c r="AC465" s="143" t="s">
        <v>3343</v>
      </c>
      <c r="AD465" s="143"/>
    </row>
    <row r="466" spans="1:30" s="247" customFormat="1" ht="24" customHeight="1">
      <c r="A466" s="139">
        <v>42907</v>
      </c>
      <c r="B466" s="140" t="s">
        <v>26917</v>
      </c>
      <c r="C466" s="141">
        <v>0</v>
      </c>
      <c r="D466" s="141" t="s">
        <v>31</v>
      </c>
      <c r="E466" s="141" t="s">
        <v>26913</v>
      </c>
      <c r="F466" s="151">
        <v>42904</v>
      </c>
      <c r="G466" s="141" t="s">
        <v>122</v>
      </c>
      <c r="H466" s="141" t="s">
        <v>26912</v>
      </c>
      <c r="I466" s="141">
        <v>7</v>
      </c>
      <c r="J466" s="141" t="s">
        <v>32</v>
      </c>
      <c r="K466" s="141" t="s">
        <v>28</v>
      </c>
      <c r="L466" s="141">
        <v>0</v>
      </c>
      <c r="M466" s="141" t="s">
        <v>26911</v>
      </c>
      <c r="N466" s="141">
        <v>0</v>
      </c>
      <c r="O466" s="141" t="s">
        <v>33</v>
      </c>
      <c r="P466" s="141">
        <v>77895.31</v>
      </c>
      <c r="Q466" s="141">
        <v>4309650</v>
      </c>
      <c r="R466" s="141">
        <v>3556264</v>
      </c>
      <c r="S466" s="141">
        <v>82.52</v>
      </c>
      <c r="T466" s="141">
        <v>0</v>
      </c>
      <c r="U466" s="141">
        <v>0</v>
      </c>
      <c r="V466" s="141" t="s">
        <v>26910</v>
      </c>
      <c r="W466" s="141" t="s">
        <v>26916</v>
      </c>
      <c r="X466" s="141" t="s">
        <v>26915</v>
      </c>
      <c r="Y466" s="141" t="s">
        <v>320</v>
      </c>
      <c r="Z466" s="141" t="str">
        <f t="shared" si="7"/>
        <v>0101PE</v>
      </c>
      <c r="AA466" s="143">
        <v>0</v>
      </c>
      <c r="AB466" s="143" t="s">
        <v>30</v>
      </c>
      <c r="AC466" s="143" t="s">
        <v>3343</v>
      </c>
      <c r="AD466" s="143"/>
    </row>
    <row r="467" spans="1:30" s="247" customFormat="1" ht="24" customHeight="1">
      <c r="A467" s="139">
        <v>42907</v>
      </c>
      <c r="B467" s="140" t="s">
        <v>26914</v>
      </c>
      <c r="C467" s="141">
        <v>0</v>
      </c>
      <c r="D467" s="141" t="s">
        <v>31</v>
      </c>
      <c r="E467" s="141" t="s">
        <v>26913</v>
      </c>
      <c r="F467" s="151">
        <v>42904</v>
      </c>
      <c r="G467" s="141" t="s">
        <v>122</v>
      </c>
      <c r="H467" s="141" t="s">
        <v>26912</v>
      </c>
      <c r="I467" s="141">
        <v>8</v>
      </c>
      <c r="J467" s="141" t="s">
        <v>32</v>
      </c>
      <c r="K467" s="141" t="s">
        <v>28</v>
      </c>
      <c r="L467" s="141">
        <v>0</v>
      </c>
      <c r="M467" s="141" t="s">
        <v>26911</v>
      </c>
      <c r="N467" s="141">
        <v>0</v>
      </c>
      <c r="O467" s="141" t="s">
        <v>33</v>
      </c>
      <c r="P467" s="141">
        <v>77016.33</v>
      </c>
      <c r="Q467" s="141">
        <v>4309650</v>
      </c>
      <c r="R467" s="141">
        <v>3532319</v>
      </c>
      <c r="S467" s="141">
        <v>81.96</v>
      </c>
      <c r="T467" s="141">
        <v>0</v>
      </c>
      <c r="U467" s="141">
        <v>0</v>
      </c>
      <c r="V467" s="141" t="s">
        <v>26910</v>
      </c>
      <c r="W467" s="141" t="s">
        <v>26909</v>
      </c>
      <c r="X467" s="141" t="s">
        <v>26908</v>
      </c>
      <c r="Y467" s="141" t="s">
        <v>320</v>
      </c>
      <c r="Z467" s="141" t="str">
        <f t="shared" si="7"/>
        <v>0101PE</v>
      </c>
      <c r="AA467" s="143">
        <v>0</v>
      </c>
      <c r="AB467" s="143" t="s">
        <v>30</v>
      </c>
      <c r="AC467" s="143" t="s">
        <v>3343</v>
      </c>
      <c r="AD467" s="143"/>
    </row>
    <row r="468" spans="1:30" s="247" customFormat="1" ht="24" customHeight="1">
      <c r="A468" s="133">
        <v>42907</v>
      </c>
      <c r="B468" s="134" t="s">
        <v>26907</v>
      </c>
      <c r="C468" s="135">
        <v>0</v>
      </c>
      <c r="D468" s="135" t="s">
        <v>31</v>
      </c>
      <c r="E468" s="135" t="s">
        <v>26906</v>
      </c>
      <c r="F468" s="159">
        <v>42903</v>
      </c>
      <c r="G468" s="135" t="s">
        <v>121</v>
      </c>
      <c r="H468" s="135" t="s">
        <v>26905</v>
      </c>
      <c r="I468" s="135">
        <v>1</v>
      </c>
      <c r="J468" s="135" t="s">
        <v>32</v>
      </c>
      <c r="K468" s="135" t="s">
        <v>28</v>
      </c>
      <c r="L468" s="135">
        <v>0</v>
      </c>
      <c r="M468" s="135" t="s">
        <v>26904</v>
      </c>
      <c r="N468" s="135">
        <v>0</v>
      </c>
      <c r="O468" s="135" t="s">
        <v>41</v>
      </c>
      <c r="P468" s="135">
        <v>115333.3</v>
      </c>
      <c r="Q468" s="135">
        <v>4309650</v>
      </c>
      <c r="R468" s="135">
        <v>3609086</v>
      </c>
      <c r="S468" s="135">
        <v>83.74</v>
      </c>
      <c r="T468" s="135">
        <v>0</v>
      </c>
      <c r="U468" s="135">
        <v>0</v>
      </c>
      <c r="V468" s="135" t="s">
        <v>26903</v>
      </c>
      <c r="W468" s="135" t="s">
        <v>26902</v>
      </c>
      <c r="X468" s="135" t="s">
        <v>26901</v>
      </c>
      <c r="Y468" s="147" t="s">
        <v>140</v>
      </c>
      <c r="Z468" s="147" t="str">
        <f t="shared" si="7"/>
        <v>0151PE</v>
      </c>
      <c r="AA468" s="137">
        <v>0</v>
      </c>
      <c r="AB468" s="294" t="s">
        <v>30</v>
      </c>
      <c r="AC468" s="154" t="s">
        <v>3343</v>
      </c>
      <c r="AD468" s="155"/>
    </row>
    <row r="469" spans="1:30" s="247" customFormat="1" ht="24" customHeight="1">
      <c r="A469" s="139">
        <v>42907</v>
      </c>
      <c r="B469" s="140" t="s">
        <v>26431</v>
      </c>
      <c r="C469" s="141">
        <v>0</v>
      </c>
      <c r="D469" s="141" t="s">
        <v>31</v>
      </c>
      <c r="E469" s="141" t="s">
        <v>26439</v>
      </c>
      <c r="F469" s="151">
        <v>42903</v>
      </c>
      <c r="G469" s="141" t="s">
        <v>121</v>
      </c>
      <c r="H469" s="141" t="s">
        <v>26883</v>
      </c>
      <c r="I469" s="141">
        <v>2</v>
      </c>
      <c r="J469" s="141" t="s">
        <v>32</v>
      </c>
      <c r="K469" s="141" t="s">
        <v>28</v>
      </c>
      <c r="L469" s="141">
        <v>0</v>
      </c>
      <c r="M469" s="141" t="s">
        <v>26882</v>
      </c>
      <c r="N469" s="141">
        <v>0</v>
      </c>
      <c r="O469" s="141" t="s">
        <v>41</v>
      </c>
      <c r="P469" s="141">
        <v>113506.22</v>
      </c>
      <c r="Q469" s="141">
        <v>4309650</v>
      </c>
      <c r="R469" s="141">
        <v>3555870</v>
      </c>
      <c r="S469" s="141">
        <v>82.51</v>
      </c>
      <c r="T469" s="141">
        <v>0</v>
      </c>
      <c r="U469" s="141">
        <v>0</v>
      </c>
      <c r="V469" s="141" t="s">
        <v>26900</v>
      </c>
      <c r="W469" s="141" t="s">
        <v>26899</v>
      </c>
      <c r="X469" s="141" t="s">
        <v>26898</v>
      </c>
      <c r="Y469" s="141" t="s">
        <v>140</v>
      </c>
      <c r="Z469" s="141" t="str">
        <f t="shared" si="7"/>
        <v>0151PE</v>
      </c>
      <c r="AA469" s="143">
        <v>0</v>
      </c>
      <c r="AB469" s="143" t="s">
        <v>30</v>
      </c>
      <c r="AC469" s="143" t="s">
        <v>3343</v>
      </c>
      <c r="AD469" s="143"/>
    </row>
    <row r="470" spans="1:30" s="247" customFormat="1" ht="24" customHeight="1">
      <c r="A470" s="139">
        <v>42907</v>
      </c>
      <c r="B470" s="140" t="s">
        <v>26431</v>
      </c>
      <c r="C470" s="141">
        <v>0</v>
      </c>
      <c r="D470" s="141" t="s">
        <v>31</v>
      </c>
      <c r="E470" s="141" t="s">
        <v>26435</v>
      </c>
      <c r="F470" s="151">
        <v>42903</v>
      </c>
      <c r="G470" s="141" t="s">
        <v>121</v>
      </c>
      <c r="H470" s="141" t="s">
        <v>26883</v>
      </c>
      <c r="I470" s="141">
        <v>3</v>
      </c>
      <c r="J470" s="141" t="s">
        <v>32</v>
      </c>
      <c r="K470" s="141" t="s">
        <v>28</v>
      </c>
      <c r="L470" s="141">
        <v>0</v>
      </c>
      <c r="M470" s="141" t="s">
        <v>26882</v>
      </c>
      <c r="N470" s="141">
        <v>0</v>
      </c>
      <c r="O470" s="141" t="s">
        <v>41</v>
      </c>
      <c r="P470" s="141">
        <v>116008.64</v>
      </c>
      <c r="Q470" s="141">
        <v>4309650</v>
      </c>
      <c r="R470" s="141">
        <v>3570870</v>
      </c>
      <c r="S470" s="141">
        <v>82.86</v>
      </c>
      <c r="T470" s="141">
        <v>0</v>
      </c>
      <c r="U470" s="141">
        <v>0</v>
      </c>
      <c r="V470" s="141" t="s">
        <v>26897</v>
      </c>
      <c r="W470" s="141" t="s">
        <v>26896</v>
      </c>
      <c r="X470" s="141" t="s">
        <v>26895</v>
      </c>
      <c r="Y470" s="141" t="s">
        <v>140</v>
      </c>
      <c r="Z470" s="141" t="str">
        <f t="shared" si="7"/>
        <v>0151PE</v>
      </c>
      <c r="AA470" s="143">
        <v>0</v>
      </c>
      <c r="AB470" s="143" t="s">
        <v>30</v>
      </c>
      <c r="AC470" s="143" t="s">
        <v>3343</v>
      </c>
      <c r="AD470" s="143"/>
    </row>
    <row r="471" spans="1:30" s="247" customFormat="1" ht="24" customHeight="1">
      <c r="A471" s="139">
        <v>42907</v>
      </c>
      <c r="B471" s="140" t="s">
        <v>26448</v>
      </c>
      <c r="C471" s="141">
        <v>0</v>
      </c>
      <c r="D471" s="141" t="s">
        <v>31</v>
      </c>
      <c r="E471" s="141" t="s">
        <v>26435</v>
      </c>
      <c r="F471" s="151">
        <v>42903</v>
      </c>
      <c r="G471" s="141" t="s">
        <v>121</v>
      </c>
      <c r="H471" s="141" t="s">
        <v>26883</v>
      </c>
      <c r="I471" s="141">
        <v>4</v>
      </c>
      <c r="J471" s="141" t="s">
        <v>32</v>
      </c>
      <c r="K471" s="141" t="s">
        <v>28</v>
      </c>
      <c r="L471" s="141">
        <v>0</v>
      </c>
      <c r="M471" s="141" t="s">
        <v>26882</v>
      </c>
      <c r="N471" s="141">
        <v>0</v>
      </c>
      <c r="O471" s="141" t="s">
        <v>41</v>
      </c>
      <c r="P471" s="141">
        <v>118267.83</v>
      </c>
      <c r="Q471" s="141">
        <v>4309650</v>
      </c>
      <c r="R471" s="141">
        <v>3639070</v>
      </c>
      <c r="S471" s="141">
        <v>84.44</v>
      </c>
      <c r="T471" s="141">
        <v>0</v>
      </c>
      <c r="U471" s="141">
        <v>0</v>
      </c>
      <c r="V471" s="141" t="s">
        <v>26894</v>
      </c>
      <c r="W471" s="141" t="s">
        <v>26893</v>
      </c>
      <c r="X471" s="141" t="s">
        <v>26892</v>
      </c>
      <c r="Y471" s="141" t="s">
        <v>140</v>
      </c>
      <c r="Z471" s="141" t="str">
        <f t="shared" si="7"/>
        <v>0151PE</v>
      </c>
      <c r="AA471" s="143">
        <v>0</v>
      </c>
      <c r="AB471" s="143" t="s">
        <v>30</v>
      </c>
      <c r="AC471" s="143" t="s">
        <v>3343</v>
      </c>
      <c r="AD471" s="143"/>
    </row>
    <row r="472" spans="1:30" s="247" customFormat="1" ht="24" customHeight="1">
      <c r="A472" s="139">
        <v>42907</v>
      </c>
      <c r="B472" s="140" t="s">
        <v>26448</v>
      </c>
      <c r="C472" s="141">
        <v>0</v>
      </c>
      <c r="D472" s="141" t="s">
        <v>31</v>
      </c>
      <c r="E472" s="141" t="s">
        <v>26430</v>
      </c>
      <c r="F472" s="151">
        <v>42903</v>
      </c>
      <c r="G472" s="141" t="s">
        <v>121</v>
      </c>
      <c r="H472" s="141" t="s">
        <v>26883</v>
      </c>
      <c r="I472" s="141">
        <v>5</v>
      </c>
      <c r="J472" s="141" t="s">
        <v>32</v>
      </c>
      <c r="K472" s="141" t="s">
        <v>28</v>
      </c>
      <c r="L472" s="141">
        <v>0</v>
      </c>
      <c r="M472" s="141" t="s">
        <v>26882</v>
      </c>
      <c r="N472" s="141">
        <v>0</v>
      </c>
      <c r="O472" s="141" t="s">
        <v>41</v>
      </c>
      <c r="P472" s="141">
        <v>111422.71</v>
      </c>
      <c r="Q472" s="141">
        <v>4309650</v>
      </c>
      <c r="R472" s="141">
        <v>3475474</v>
      </c>
      <c r="S472" s="141">
        <v>80.64</v>
      </c>
      <c r="T472" s="141">
        <v>0</v>
      </c>
      <c r="U472" s="141">
        <v>0</v>
      </c>
      <c r="V472" s="141" t="s">
        <v>26891</v>
      </c>
      <c r="W472" s="141" t="s">
        <v>26890</v>
      </c>
      <c r="X472" s="141" t="s">
        <v>26889</v>
      </c>
      <c r="Y472" s="141" t="s">
        <v>140</v>
      </c>
      <c r="Z472" s="141" t="str">
        <f t="shared" si="7"/>
        <v>0151PE</v>
      </c>
      <c r="AA472" s="143">
        <v>0</v>
      </c>
      <c r="AB472" s="143" t="s">
        <v>30</v>
      </c>
      <c r="AC472" s="143" t="s">
        <v>3343</v>
      </c>
      <c r="AD472" s="143"/>
    </row>
    <row r="473" spans="1:30" s="247" customFormat="1" ht="24" customHeight="1">
      <c r="A473" s="139">
        <v>42907</v>
      </c>
      <c r="B473" s="140" t="s">
        <v>26431</v>
      </c>
      <c r="C473" s="141">
        <v>0</v>
      </c>
      <c r="D473" s="141" t="s">
        <v>31</v>
      </c>
      <c r="E473" s="141" t="s">
        <v>26430</v>
      </c>
      <c r="F473" s="151">
        <v>42903</v>
      </c>
      <c r="G473" s="141" t="s">
        <v>121</v>
      </c>
      <c r="H473" s="141" t="s">
        <v>26883</v>
      </c>
      <c r="I473" s="141">
        <v>6</v>
      </c>
      <c r="J473" s="141" t="s">
        <v>32</v>
      </c>
      <c r="K473" s="141" t="s">
        <v>28</v>
      </c>
      <c r="L473" s="141">
        <v>0</v>
      </c>
      <c r="M473" s="141" t="s">
        <v>26882</v>
      </c>
      <c r="N473" s="141">
        <v>0</v>
      </c>
      <c r="O473" s="141" t="s">
        <v>41</v>
      </c>
      <c r="P473" s="141">
        <v>112324.81</v>
      </c>
      <c r="Q473" s="141">
        <v>4309650</v>
      </c>
      <c r="R473" s="141">
        <v>3503638</v>
      </c>
      <c r="S473" s="141">
        <v>81.3</v>
      </c>
      <c r="T473" s="141">
        <v>0</v>
      </c>
      <c r="U473" s="141">
        <v>0</v>
      </c>
      <c r="V473" s="141" t="s">
        <v>26888</v>
      </c>
      <c r="W473" s="141" t="s">
        <v>26887</v>
      </c>
      <c r="X473" s="141" t="s">
        <v>26886</v>
      </c>
      <c r="Y473" s="141" t="s">
        <v>140</v>
      </c>
      <c r="Z473" s="141" t="str">
        <f t="shared" si="7"/>
        <v>0151PE</v>
      </c>
      <c r="AA473" s="143">
        <v>0</v>
      </c>
      <c r="AB473" s="143" t="s">
        <v>30</v>
      </c>
      <c r="AC473" s="143" t="s">
        <v>3343</v>
      </c>
      <c r="AD473" s="143"/>
    </row>
    <row r="474" spans="1:30" s="247" customFormat="1" ht="24" customHeight="1">
      <c r="A474" s="139">
        <v>42907</v>
      </c>
      <c r="B474" s="140" t="s">
        <v>26448</v>
      </c>
      <c r="C474" s="141">
        <v>0</v>
      </c>
      <c r="D474" s="141" t="s">
        <v>31</v>
      </c>
      <c r="E474" s="141" t="s">
        <v>26447</v>
      </c>
      <c r="F474" s="151">
        <v>42903</v>
      </c>
      <c r="G474" s="141" t="s">
        <v>121</v>
      </c>
      <c r="H474" s="141" t="s">
        <v>26883</v>
      </c>
      <c r="I474" s="141">
        <v>7</v>
      </c>
      <c r="J474" s="141" t="s">
        <v>32</v>
      </c>
      <c r="K474" s="141" t="s">
        <v>28</v>
      </c>
      <c r="L474" s="141">
        <v>0</v>
      </c>
      <c r="M474" s="141" t="s">
        <v>26882</v>
      </c>
      <c r="N474" s="141">
        <v>0</v>
      </c>
      <c r="O474" s="141" t="s">
        <v>41</v>
      </c>
      <c r="P474" s="141">
        <v>110333.44</v>
      </c>
      <c r="Q474" s="141">
        <v>4309650</v>
      </c>
      <c r="R474" s="141">
        <v>3434951</v>
      </c>
      <c r="S474" s="141">
        <v>79.7</v>
      </c>
      <c r="T474" s="141">
        <v>0</v>
      </c>
      <c r="U474" s="141">
        <v>0</v>
      </c>
      <c r="V474" s="141" t="s">
        <v>26885</v>
      </c>
      <c r="W474" s="141" t="s">
        <v>26884</v>
      </c>
      <c r="X474" s="141" t="s">
        <v>17219</v>
      </c>
      <c r="Y474" s="141" t="s">
        <v>140</v>
      </c>
      <c r="Z474" s="141" t="str">
        <f t="shared" si="7"/>
        <v>0151PE</v>
      </c>
      <c r="AA474" s="143">
        <v>0</v>
      </c>
      <c r="AB474" s="143" t="s">
        <v>30</v>
      </c>
      <c r="AC474" s="143" t="s">
        <v>3343</v>
      </c>
      <c r="AD474" s="143"/>
    </row>
    <row r="475" spans="1:30" s="247" customFormat="1" ht="24" customHeight="1">
      <c r="A475" s="139">
        <v>42907</v>
      </c>
      <c r="B475" s="140" t="s">
        <v>26448</v>
      </c>
      <c r="C475" s="141">
        <v>0</v>
      </c>
      <c r="D475" s="141" t="s">
        <v>31</v>
      </c>
      <c r="E475" s="141" t="s">
        <v>26447</v>
      </c>
      <c r="F475" s="151">
        <v>42903</v>
      </c>
      <c r="G475" s="141" t="s">
        <v>121</v>
      </c>
      <c r="H475" s="141" t="s">
        <v>26883</v>
      </c>
      <c r="I475" s="141">
        <v>8</v>
      </c>
      <c r="J475" s="141" t="s">
        <v>32</v>
      </c>
      <c r="K475" s="141" t="s">
        <v>28</v>
      </c>
      <c r="L475" s="141">
        <v>0</v>
      </c>
      <c r="M475" s="141" t="s">
        <v>26882</v>
      </c>
      <c r="N475" s="141">
        <v>0</v>
      </c>
      <c r="O475" s="141" t="s">
        <v>41</v>
      </c>
      <c r="P475" s="141">
        <v>109029.86</v>
      </c>
      <c r="Q475" s="141">
        <v>4309650</v>
      </c>
      <c r="R475" s="141">
        <v>3469486</v>
      </c>
      <c r="S475" s="141">
        <v>80.510000000000005</v>
      </c>
      <c r="T475" s="141">
        <v>0</v>
      </c>
      <c r="U475" s="141">
        <v>0</v>
      </c>
      <c r="V475" s="141" t="s">
        <v>26881</v>
      </c>
      <c r="W475" s="141" t="s">
        <v>26880</v>
      </c>
      <c r="X475" s="141" t="s">
        <v>26879</v>
      </c>
      <c r="Y475" s="141" t="s">
        <v>140</v>
      </c>
      <c r="Z475" s="141" t="str">
        <f t="shared" si="7"/>
        <v>0151PE</v>
      </c>
      <c r="AA475" s="143">
        <v>0</v>
      </c>
      <c r="AB475" s="143" t="s">
        <v>30</v>
      </c>
      <c r="AC475" s="143" t="s">
        <v>3343</v>
      </c>
      <c r="AD475" s="143"/>
    </row>
    <row r="476" spans="1:30" s="247" customFormat="1" ht="24" customHeight="1">
      <c r="A476" s="133">
        <v>42907</v>
      </c>
      <c r="B476" s="134" t="s">
        <v>26878</v>
      </c>
      <c r="C476" s="135">
        <v>0</v>
      </c>
      <c r="D476" s="135" t="s">
        <v>31</v>
      </c>
      <c r="E476" s="135" t="s">
        <v>26877</v>
      </c>
      <c r="F476" s="159">
        <v>42903</v>
      </c>
      <c r="G476" s="135" t="s">
        <v>410</v>
      </c>
      <c r="H476" s="135" t="s">
        <v>26876</v>
      </c>
      <c r="I476" s="135">
        <v>1</v>
      </c>
      <c r="J476" s="135" t="s">
        <v>32</v>
      </c>
      <c r="K476" s="135" t="s">
        <v>28</v>
      </c>
      <c r="L476" s="135">
        <v>0</v>
      </c>
      <c r="M476" s="135" t="s">
        <v>26875</v>
      </c>
      <c r="N476" s="135">
        <v>0</v>
      </c>
      <c r="O476" s="135" t="s">
        <v>41</v>
      </c>
      <c r="P476" s="135">
        <v>104174.76</v>
      </c>
      <c r="Q476" s="135">
        <v>4309650</v>
      </c>
      <c r="R476" s="135">
        <v>3256152</v>
      </c>
      <c r="S476" s="135">
        <v>75.55</v>
      </c>
      <c r="T476" s="135">
        <v>0</v>
      </c>
      <c r="U476" s="135">
        <v>0</v>
      </c>
      <c r="V476" s="135" t="s">
        <v>26874</v>
      </c>
      <c r="W476" s="135" t="s">
        <v>26873</v>
      </c>
      <c r="X476" s="135" t="s">
        <v>26872</v>
      </c>
      <c r="Y476" s="147" t="s">
        <v>140</v>
      </c>
      <c r="Z476" s="147" t="str">
        <f t="shared" si="7"/>
        <v>0151PE</v>
      </c>
      <c r="AA476" s="137">
        <v>0</v>
      </c>
      <c r="AB476" s="294" t="s">
        <v>30</v>
      </c>
      <c r="AC476" s="154" t="s">
        <v>3343</v>
      </c>
      <c r="AD476" s="155"/>
    </row>
    <row r="477" spans="1:30" s="247" customFormat="1" ht="24" customHeight="1">
      <c r="A477" s="139">
        <v>42907</v>
      </c>
      <c r="B477" s="140" t="s">
        <v>26871</v>
      </c>
      <c r="C477" s="141">
        <v>0</v>
      </c>
      <c r="D477" s="141" t="s">
        <v>31</v>
      </c>
      <c r="E477" s="141" t="s">
        <v>26870</v>
      </c>
      <c r="F477" s="151">
        <v>42903</v>
      </c>
      <c r="G477" s="141" t="s">
        <v>410</v>
      </c>
      <c r="H477" s="141" t="s">
        <v>26850</v>
      </c>
      <c r="I477" s="141">
        <v>2</v>
      </c>
      <c r="J477" s="141" t="s">
        <v>32</v>
      </c>
      <c r="K477" s="141" t="s">
        <v>28</v>
      </c>
      <c r="L477" s="141">
        <v>0</v>
      </c>
      <c r="M477" s="141" t="s">
        <v>26849</v>
      </c>
      <c r="N477" s="141">
        <v>0</v>
      </c>
      <c r="O477" s="141" t="s">
        <v>41</v>
      </c>
      <c r="P477" s="141">
        <v>106316.39</v>
      </c>
      <c r="Q477" s="141">
        <v>4309650</v>
      </c>
      <c r="R477" s="141">
        <v>3304631</v>
      </c>
      <c r="S477" s="141">
        <v>76.680000000000007</v>
      </c>
      <c r="T477" s="141">
        <v>0</v>
      </c>
      <c r="U477" s="141">
        <v>0</v>
      </c>
      <c r="V477" s="141" t="s">
        <v>26869</v>
      </c>
      <c r="W477" s="141" t="s">
        <v>26868</v>
      </c>
      <c r="X477" s="141" t="s">
        <v>26867</v>
      </c>
      <c r="Y477" s="141" t="s">
        <v>140</v>
      </c>
      <c r="Z477" s="141" t="str">
        <f t="shared" si="7"/>
        <v>0151PE</v>
      </c>
      <c r="AA477" s="143">
        <v>0</v>
      </c>
      <c r="AB477" s="143" t="s">
        <v>30</v>
      </c>
      <c r="AC477" s="143" t="s">
        <v>3343</v>
      </c>
      <c r="AD477" s="143"/>
    </row>
    <row r="478" spans="1:30" s="247" customFormat="1" ht="24" customHeight="1">
      <c r="A478" s="139">
        <v>42907</v>
      </c>
      <c r="B478" s="140" t="s">
        <v>26838</v>
      </c>
      <c r="C478" s="141">
        <v>0</v>
      </c>
      <c r="D478" s="141" t="s">
        <v>31</v>
      </c>
      <c r="E478" s="141" t="s">
        <v>26837</v>
      </c>
      <c r="F478" s="151">
        <v>42903</v>
      </c>
      <c r="G478" s="141" t="s">
        <v>410</v>
      </c>
      <c r="H478" s="141" t="s">
        <v>26850</v>
      </c>
      <c r="I478" s="141">
        <v>3</v>
      </c>
      <c r="J478" s="141" t="s">
        <v>32</v>
      </c>
      <c r="K478" s="141" t="s">
        <v>28</v>
      </c>
      <c r="L478" s="141">
        <v>0</v>
      </c>
      <c r="M478" s="141" t="s">
        <v>26849</v>
      </c>
      <c r="N478" s="141">
        <v>0</v>
      </c>
      <c r="O478" s="141" t="s">
        <v>41</v>
      </c>
      <c r="P478" s="141">
        <v>105324.18</v>
      </c>
      <c r="Q478" s="141">
        <v>4309650</v>
      </c>
      <c r="R478" s="141">
        <v>3295820</v>
      </c>
      <c r="S478" s="141">
        <v>76.48</v>
      </c>
      <c r="T478" s="141">
        <v>0</v>
      </c>
      <c r="U478" s="141">
        <v>0</v>
      </c>
      <c r="V478" s="141" t="s">
        <v>26866</v>
      </c>
      <c r="W478" s="141" t="s">
        <v>26865</v>
      </c>
      <c r="X478" s="141" t="s">
        <v>26864</v>
      </c>
      <c r="Y478" s="141" t="s">
        <v>140</v>
      </c>
      <c r="Z478" s="141" t="str">
        <f t="shared" si="7"/>
        <v>0151PE</v>
      </c>
      <c r="AA478" s="143">
        <v>0</v>
      </c>
      <c r="AB478" s="143" t="s">
        <v>30</v>
      </c>
      <c r="AC478" s="143" t="s">
        <v>3343</v>
      </c>
      <c r="AD478" s="143"/>
    </row>
    <row r="479" spans="1:30" s="247" customFormat="1" ht="24" customHeight="1">
      <c r="A479" s="139">
        <v>42907</v>
      </c>
      <c r="B479" s="140" t="s">
        <v>26838</v>
      </c>
      <c r="C479" s="141">
        <v>0</v>
      </c>
      <c r="D479" s="141" t="s">
        <v>31</v>
      </c>
      <c r="E479" s="141" t="s">
        <v>26837</v>
      </c>
      <c r="F479" s="151">
        <v>42903</v>
      </c>
      <c r="G479" s="141" t="s">
        <v>410</v>
      </c>
      <c r="H479" s="141" t="s">
        <v>26850</v>
      </c>
      <c r="I479" s="141">
        <v>4</v>
      </c>
      <c r="J479" s="141" t="s">
        <v>32</v>
      </c>
      <c r="K479" s="141" t="s">
        <v>28</v>
      </c>
      <c r="L479" s="141">
        <v>0</v>
      </c>
      <c r="M479" s="141" t="s">
        <v>26849</v>
      </c>
      <c r="N479" s="141">
        <v>0</v>
      </c>
      <c r="O479" s="141" t="s">
        <v>41</v>
      </c>
      <c r="P479" s="141">
        <v>107332.28</v>
      </c>
      <c r="Q479" s="141">
        <v>4309650</v>
      </c>
      <c r="R479" s="141">
        <v>3356878</v>
      </c>
      <c r="S479" s="141">
        <v>77.89</v>
      </c>
      <c r="T479" s="141">
        <v>0</v>
      </c>
      <c r="U479" s="141">
        <v>0</v>
      </c>
      <c r="V479" s="141" t="s">
        <v>26863</v>
      </c>
      <c r="W479" s="141" t="s">
        <v>26862</v>
      </c>
      <c r="X479" s="141" t="s">
        <v>26861</v>
      </c>
      <c r="Y479" s="141" t="s">
        <v>140</v>
      </c>
      <c r="Z479" s="141" t="str">
        <f t="shared" si="7"/>
        <v>0151PE</v>
      </c>
      <c r="AA479" s="143">
        <v>0</v>
      </c>
      <c r="AB479" s="143" t="s">
        <v>30</v>
      </c>
      <c r="AC479" s="143" t="s">
        <v>3343</v>
      </c>
      <c r="AD479" s="143"/>
    </row>
    <row r="480" spans="1:30" s="247" customFormat="1" ht="24" customHeight="1">
      <c r="A480" s="139">
        <v>42907</v>
      </c>
      <c r="B480" s="140" t="s">
        <v>26860</v>
      </c>
      <c r="C480" s="141">
        <v>0</v>
      </c>
      <c r="D480" s="141" t="s">
        <v>31</v>
      </c>
      <c r="E480" s="141" t="s">
        <v>26832</v>
      </c>
      <c r="F480" s="151">
        <v>42903</v>
      </c>
      <c r="G480" s="141" t="s">
        <v>410</v>
      </c>
      <c r="H480" s="141" t="s">
        <v>26850</v>
      </c>
      <c r="I480" s="141">
        <v>5</v>
      </c>
      <c r="J480" s="141" t="s">
        <v>32</v>
      </c>
      <c r="K480" s="141" t="s">
        <v>28</v>
      </c>
      <c r="L480" s="141">
        <v>0</v>
      </c>
      <c r="M480" s="141" t="s">
        <v>26849</v>
      </c>
      <c r="N480" s="141">
        <v>0</v>
      </c>
      <c r="O480" s="141" t="s">
        <v>41</v>
      </c>
      <c r="P480" s="141">
        <v>102747.1</v>
      </c>
      <c r="Q480" s="141">
        <v>4309650</v>
      </c>
      <c r="R480" s="141">
        <v>3174421</v>
      </c>
      <c r="S480" s="141">
        <v>73.66</v>
      </c>
      <c r="T480" s="141">
        <v>0</v>
      </c>
      <c r="U480" s="141">
        <v>0</v>
      </c>
      <c r="V480" s="141" t="s">
        <v>26859</v>
      </c>
      <c r="W480" s="141" t="s">
        <v>26858</v>
      </c>
      <c r="X480" s="141" t="s">
        <v>26857</v>
      </c>
      <c r="Y480" s="141" t="s">
        <v>140</v>
      </c>
      <c r="Z480" s="141" t="str">
        <f t="shared" si="7"/>
        <v>0151PE</v>
      </c>
      <c r="AA480" s="143">
        <v>0</v>
      </c>
      <c r="AB480" s="143" t="s">
        <v>30</v>
      </c>
      <c r="AC480" s="143" t="s">
        <v>3343</v>
      </c>
      <c r="AD480" s="143"/>
    </row>
    <row r="481" spans="1:30" s="247" customFormat="1" ht="24" customHeight="1">
      <c r="A481" s="139">
        <v>42907</v>
      </c>
      <c r="B481" s="140" t="s">
        <v>26833</v>
      </c>
      <c r="C481" s="141">
        <v>0</v>
      </c>
      <c r="D481" s="141" t="s">
        <v>31</v>
      </c>
      <c r="E481" s="141" t="s">
        <v>26832</v>
      </c>
      <c r="F481" s="151">
        <v>42903</v>
      </c>
      <c r="G481" s="141" t="s">
        <v>410</v>
      </c>
      <c r="H481" s="141" t="s">
        <v>26850</v>
      </c>
      <c r="I481" s="141">
        <v>6</v>
      </c>
      <c r="J481" s="141" t="s">
        <v>32</v>
      </c>
      <c r="K481" s="141" t="s">
        <v>28</v>
      </c>
      <c r="L481" s="141">
        <v>0</v>
      </c>
      <c r="M481" s="141" t="s">
        <v>26849</v>
      </c>
      <c r="N481" s="141">
        <v>0</v>
      </c>
      <c r="O481" s="141" t="s">
        <v>41</v>
      </c>
      <c r="P481" s="141">
        <v>101599.55</v>
      </c>
      <c r="Q481" s="141">
        <v>4309650</v>
      </c>
      <c r="R481" s="141">
        <v>3140484</v>
      </c>
      <c r="S481" s="141">
        <v>72.87</v>
      </c>
      <c r="T481" s="141">
        <v>0</v>
      </c>
      <c r="U481" s="141">
        <v>0</v>
      </c>
      <c r="V481" s="141" t="s">
        <v>26856</v>
      </c>
      <c r="W481" s="141" t="s">
        <v>26855</v>
      </c>
      <c r="X481" s="141" t="s">
        <v>26854</v>
      </c>
      <c r="Y481" s="141" t="s">
        <v>140</v>
      </c>
      <c r="Z481" s="141" t="str">
        <f t="shared" si="7"/>
        <v>0151PE</v>
      </c>
      <c r="AA481" s="143">
        <v>0</v>
      </c>
      <c r="AB481" s="143" t="s">
        <v>30</v>
      </c>
      <c r="AC481" s="143" t="s">
        <v>3343</v>
      </c>
      <c r="AD481" s="143"/>
    </row>
    <row r="482" spans="1:30" s="247" customFormat="1" ht="24" customHeight="1">
      <c r="A482" s="139">
        <v>42907</v>
      </c>
      <c r="B482" s="140" t="s">
        <v>26828</v>
      </c>
      <c r="C482" s="141">
        <v>0</v>
      </c>
      <c r="D482" s="141" t="s">
        <v>31</v>
      </c>
      <c r="E482" s="141" t="s">
        <v>26827</v>
      </c>
      <c r="F482" s="151">
        <v>42903</v>
      </c>
      <c r="G482" s="141" t="s">
        <v>410</v>
      </c>
      <c r="H482" s="141" t="s">
        <v>26850</v>
      </c>
      <c r="I482" s="141">
        <v>7</v>
      </c>
      <c r="J482" s="141" t="s">
        <v>32</v>
      </c>
      <c r="K482" s="141" t="s">
        <v>28</v>
      </c>
      <c r="L482" s="141">
        <v>0</v>
      </c>
      <c r="M482" s="141" t="s">
        <v>26849</v>
      </c>
      <c r="N482" s="141">
        <v>0</v>
      </c>
      <c r="O482" s="141" t="s">
        <v>41</v>
      </c>
      <c r="P482" s="141">
        <v>100475.47</v>
      </c>
      <c r="Q482" s="141">
        <v>4309650</v>
      </c>
      <c r="R482" s="141">
        <v>3110830</v>
      </c>
      <c r="S482" s="141">
        <v>72.180000000000007</v>
      </c>
      <c r="T482" s="141">
        <v>0</v>
      </c>
      <c r="U482" s="141">
        <v>0</v>
      </c>
      <c r="V482" s="141" t="s">
        <v>26853</v>
      </c>
      <c r="W482" s="141" t="s">
        <v>26852</v>
      </c>
      <c r="X482" s="141" t="s">
        <v>26851</v>
      </c>
      <c r="Y482" s="141" t="s">
        <v>140</v>
      </c>
      <c r="Z482" s="141" t="str">
        <f t="shared" si="7"/>
        <v>0151PE</v>
      </c>
      <c r="AA482" s="143">
        <v>0</v>
      </c>
      <c r="AB482" s="143" t="s">
        <v>30</v>
      </c>
      <c r="AC482" s="143" t="s">
        <v>3343</v>
      </c>
      <c r="AD482" s="143"/>
    </row>
    <row r="483" spans="1:30" s="247" customFormat="1" ht="24" customHeight="1">
      <c r="A483" s="139">
        <v>42907</v>
      </c>
      <c r="B483" s="140" t="s">
        <v>26828</v>
      </c>
      <c r="C483" s="141">
        <v>0</v>
      </c>
      <c r="D483" s="141" t="s">
        <v>31</v>
      </c>
      <c r="E483" s="141" t="s">
        <v>26827</v>
      </c>
      <c r="F483" s="151">
        <v>42903</v>
      </c>
      <c r="G483" s="141" t="s">
        <v>410</v>
      </c>
      <c r="H483" s="141" t="s">
        <v>26850</v>
      </c>
      <c r="I483" s="141">
        <v>8</v>
      </c>
      <c r="J483" s="141" t="s">
        <v>32</v>
      </c>
      <c r="K483" s="141" t="s">
        <v>28</v>
      </c>
      <c r="L483" s="141">
        <v>0</v>
      </c>
      <c r="M483" s="141" t="s">
        <v>26849</v>
      </c>
      <c r="N483" s="141">
        <v>0</v>
      </c>
      <c r="O483" s="141" t="s">
        <v>41</v>
      </c>
      <c r="P483" s="141">
        <v>99351.81</v>
      </c>
      <c r="Q483" s="141">
        <v>4309650</v>
      </c>
      <c r="R483" s="141">
        <v>3092461</v>
      </c>
      <c r="S483" s="141">
        <v>71.760000000000005</v>
      </c>
      <c r="T483" s="141">
        <v>0</v>
      </c>
      <c r="U483" s="141">
        <v>0</v>
      </c>
      <c r="V483" s="141" t="s">
        <v>26848</v>
      </c>
      <c r="W483" s="141" t="s">
        <v>26847</v>
      </c>
      <c r="X483" s="141" t="s">
        <v>26846</v>
      </c>
      <c r="Y483" s="141" t="s">
        <v>140</v>
      </c>
      <c r="Z483" s="141" t="str">
        <f t="shared" si="7"/>
        <v>0151PE</v>
      </c>
      <c r="AA483" s="143">
        <v>0</v>
      </c>
      <c r="AB483" s="143" t="s">
        <v>30</v>
      </c>
      <c r="AC483" s="143" t="s">
        <v>3343</v>
      </c>
      <c r="AD483" s="143"/>
    </row>
    <row r="484" spans="1:30" s="247" customFormat="1" ht="24" customHeight="1">
      <c r="A484" s="133">
        <v>42907</v>
      </c>
      <c r="B484" s="134" t="s">
        <v>26845</v>
      </c>
      <c r="C484" s="135">
        <v>0</v>
      </c>
      <c r="D484" s="135" t="s">
        <v>31</v>
      </c>
      <c r="E484" s="135" t="s">
        <v>26844</v>
      </c>
      <c r="F484" s="159">
        <v>42903</v>
      </c>
      <c r="G484" s="135" t="s">
        <v>121</v>
      </c>
      <c r="H484" s="135" t="s">
        <v>26843</v>
      </c>
      <c r="I484" s="135">
        <v>1</v>
      </c>
      <c r="J484" s="135" t="s">
        <v>32</v>
      </c>
      <c r="K484" s="135" t="s">
        <v>28</v>
      </c>
      <c r="L484" s="135">
        <v>0</v>
      </c>
      <c r="M484" s="135" t="s">
        <v>26842</v>
      </c>
      <c r="N484" s="135">
        <v>0</v>
      </c>
      <c r="O484" s="135" t="s">
        <v>41</v>
      </c>
      <c r="P484" s="135">
        <v>116190.76</v>
      </c>
      <c r="Q484" s="135">
        <v>4309650</v>
      </c>
      <c r="R484" s="135">
        <v>3615059</v>
      </c>
      <c r="S484" s="135">
        <v>83.88</v>
      </c>
      <c r="T484" s="135">
        <v>0</v>
      </c>
      <c r="U484" s="135">
        <v>0</v>
      </c>
      <c r="V484" s="135" t="s">
        <v>26841</v>
      </c>
      <c r="W484" s="135" t="s">
        <v>26840</v>
      </c>
      <c r="X484" s="135" t="s">
        <v>26839</v>
      </c>
      <c r="Y484" s="147" t="s">
        <v>140</v>
      </c>
      <c r="Z484" s="147" t="str">
        <f t="shared" si="7"/>
        <v>0151PE</v>
      </c>
      <c r="AA484" s="137">
        <v>0</v>
      </c>
      <c r="AB484" s="294" t="s">
        <v>30</v>
      </c>
      <c r="AC484" s="154" t="s">
        <v>3343</v>
      </c>
      <c r="AD484" s="155"/>
    </row>
    <row r="485" spans="1:30" s="247" customFormat="1" ht="24" customHeight="1">
      <c r="A485" s="139">
        <v>42907</v>
      </c>
      <c r="B485" s="140" t="s">
        <v>26838</v>
      </c>
      <c r="C485" s="141">
        <v>0</v>
      </c>
      <c r="D485" s="141" t="s">
        <v>31</v>
      </c>
      <c r="E485" s="141" t="s">
        <v>26837</v>
      </c>
      <c r="F485" s="151">
        <v>42903</v>
      </c>
      <c r="G485" s="141" t="s">
        <v>121</v>
      </c>
      <c r="H485" s="141" t="s">
        <v>26810</v>
      </c>
      <c r="I485" s="141">
        <v>2</v>
      </c>
      <c r="J485" s="141" t="s">
        <v>32</v>
      </c>
      <c r="K485" s="141" t="s">
        <v>28</v>
      </c>
      <c r="L485" s="141">
        <v>0</v>
      </c>
      <c r="M485" s="141" t="s">
        <v>26809</v>
      </c>
      <c r="N485" s="141">
        <v>0</v>
      </c>
      <c r="O485" s="141" t="s">
        <v>41</v>
      </c>
      <c r="P485" s="141">
        <v>115571.48</v>
      </c>
      <c r="Q485" s="141">
        <v>4309650</v>
      </c>
      <c r="R485" s="141">
        <v>3622732</v>
      </c>
      <c r="S485" s="141">
        <v>84.06</v>
      </c>
      <c r="T485" s="141">
        <v>0</v>
      </c>
      <c r="U485" s="141">
        <v>0</v>
      </c>
      <c r="V485" s="141" t="s">
        <v>26836</v>
      </c>
      <c r="W485" s="141" t="s">
        <v>26835</v>
      </c>
      <c r="X485" s="141" t="s">
        <v>26834</v>
      </c>
      <c r="Y485" s="141" t="s">
        <v>140</v>
      </c>
      <c r="Z485" s="141" t="str">
        <f t="shared" si="7"/>
        <v>0151PE</v>
      </c>
      <c r="AA485" s="143">
        <v>0</v>
      </c>
      <c r="AB485" s="143" t="s">
        <v>30</v>
      </c>
      <c r="AC485" s="143" t="s">
        <v>3343</v>
      </c>
      <c r="AD485" s="143"/>
    </row>
    <row r="486" spans="1:30" s="247" customFormat="1" ht="24" customHeight="1">
      <c r="A486" s="139">
        <v>42907</v>
      </c>
      <c r="B486" s="140" t="s">
        <v>26833</v>
      </c>
      <c r="C486" s="141">
        <v>0</v>
      </c>
      <c r="D486" s="141" t="s">
        <v>31</v>
      </c>
      <c r="E486" s="141" t="s">
        <v>26832</v>
      </c>
      <c r="F486" s="151">
        <v>42903</v>
      </c>
      <c r="G486" s="141" t="s">
        <v>121</v>
      </c>
      <c r="H486" s="141" t="s">
        <v>26810</v>
      </c>
      <c r="I486" s="141">
        <v>3</v>
      </c>
      <c r="J486" s="141" t="s">
        <v>32</v>
      </c>
      <c r="K486" s="141" t="s">
        <v>28</v>
      </c>
      <c r="L486" s="141">
        <v>0</v>
      </c>
      <c r="M486" s="141" t="s">
        <v>26809</v>
      </c>
      <c r="N486" s="141">
        <v>0</v>
      </c>
      <c r="O486" s="141" t="s">
        <v>41</v>
      </c>
      <c r="P486" s="141">
        <v>114655.62</v>
      </c>
      <c r="Q486" s="141">
        <v>4309650</v>
      </c>
      <c r="R486" s="141">
        <v>3559581</v>
      </c>
      <c r="S486" s="141">
        <v>82.6</v>
      </c>
      <c r="T486" s="141">
        <v>0</v>
      </c>
      <c r="U486" s="141">
        <v>0</v>
      </c>
      <c r="V486" s="141" t="s">
        <v>26831</v>
      </c>
      <c r="W486" s="141" t="s">
        <v>26830</v>
      </c>
      <c r="X486" s="141" t="s">
        <v>26829</v>
      </c>
      <c r="Y486" s="141" t="s">
        <v>140</v>
      </c>
      <c r="Z486" s="141" t="str">
        <f t="shared" si="7"/>
        <v>0151PE</v>
      </c>
      <c r="AA486" s="143">
        <v>0</v>
      </c>
      <c r="AB486" s="143" t="s">
        <v>30</v>
      </c>
      <c r="AC486" s="143" t="s">
        <v>3343</v>
      </c>
      <c r="AD486" s="143"/>
    </row>
    <row r="487" spans="1:30" s="247" customFormat="1" ht="24" customHeight="1">
      <c r="A487" s="139">
        <v>42907</v>
      </c>
      <c r="B487" s="140" t="s">
        <v>26828</v>
      </c>
      <c r="C487" s="141">
        <v>0</v>
      </c>
      <c r="D487" s="141" t="s">
        <v>31</v>
      </c>
      <c r="E487" s="141" t="s">
        <v>26827</v>
      </c>
      <c r="F487" s="151">
        <v>42903</v>
      </c>
      <c r="G487" s="141" t="s">
        <v>121</v>
      </c>
      <c r="H487" s="141" t="s">
        <v>26810</v>
      </c>
      <c r="I487" s="141">
        <v>4</v>
      </c>
      <c r="J487" s="141" t="s">
        <v>32</v>
      </c>
      <c r="K487" s="141" t="s">
        <v>28</v>
      </c>
      <c r="L487" s="141">
        <v>0</v>
      </c>
      <c r="M487" s="141" t="s">
        <v>26809</v>
      </c>
      <c r="N487" s="141">
        <v>0</v>
      </c>
      <c r="O487" s="141" t="s">
        <v>41</v>
      </c>
      <c r="P487" s="141">
        <v>114191.17</v>
      </c>
      <c r="Q487" s="141">
        <v>4309650</v>
      </c>
      <c r="R487" s="141">
        <v>3539296</v>
      </c>
      <c r="S487" s="141">
        <v>82.12</v>
      </c>
      <c r="T487" s="141">
        <v>0</v>
      </c>
      <c r="U487" s="141">
        <v>0</v>
      </c>
      <c r="V487" s="141" t="s">
        <v>26826</v>
      </c>
      <c r="W487" s="141" t="s">
        <v>26825</v>
      </c>
      <c r="X487" s="141" t="s">
        <v>26824</v>
      </c>
      <c r="Y487" s="141" t="s">
        <v>140</v>
      </c>
      <c r="Z487" s="141" t="str">
        <f t="shared" si="7"/>
        <v>0151PE</v>
      </c>
      <c r="AA487" s="143">
        <v>0</v>
      </c>
      <c r="AB487" s="143" t="s">
        <v>30</v>
      </c>
      <c r="AC487" s="143" t="s">
        <v>3343</v>
      </c>
      <c r="AD487" s="143"/>
    </row>
    <row r="488" spans="1:30" s="247" customFormat="1" ht="24" customHeight="1">
      <c r="A488" s="139">
        <v>42907</v>
      </c>
      <c r="B488" s="140" t="s">
        <v>26823</v>
      </c>
      <c r="C488" s="141">
        <v>0</v>
      </c>
      <c r="D488" s="141" t="s">
        <v>31</v>
      </c>
      <c r="E488" s="141" t="s">
        <v>26822</v>
      </c>
      <c r="F488" s="151">
        <v>42903</v>
      </c>
      <c r="G488" s="141" t="s">
        <v>121</v>
      </c>
      <c r="H488" s="141" t="s">
        <v>26810</v>
      </c>
      <c r="I488" s="141">
        <v>5</v>
      </c>
      <c r="J488" s="141" t="s">
        <v>32</v>
      </c>
      <c r="K488" s="141" t="s">
        <v>28</v>
      </c>
      <c r="L488" s="141">
        <v>0</v>
      </c>
      <c r="M488" s="141" t="s">
        <v>26809</v>
      </c>
      <c r="N488" s="141">
        <v>0</v>
      </c>
      <c r="O488" s="141" t="s">
        <v>41</v>
      </c>
      <c r="P488" s="141">
        <v>104345.84</v>
      </c>
      <c r="Q488" s="141">
        <v>4309650</v>
      </c>
      <c r="R488" s="141">
        <v>3359050</v>
      </c>
      <c r="S488" s="141">
        <v>77.94</v>
      </c>
      <c r="T488" s="141">
        <v>0</v>
      </c>
      <c r="U488" s="141">
        <v>0</v>
      </c>
      <c r="V488" s="141" t="s">
        <v>26821</v>
      </c>
      <c r="W488" s="141" t="s">
        <v>26820</v>
      </c>
      <c r="X488" s="141" t="s">
        <v>26819</v>
      </c>
      <c r="Y488" s="141" t="s">
        <v>140</v>
      </c>
      <c r="Z488" s="141" t="str">
        <f t="shared" si="7"/>
        <v>0151PE</v>
      </c>
      <c r="AA488" s="143">
        <v>0</v>
      </c>
      <c r="AB488" s="143" t="s">
        <v>30</v>
      </c>
      <c r="AC488" s="143" t="s">
        <v>3343</v>
      </c>
      <c r="AD488" s="143"/>
    </row>
    <row r="489" spans="1:30" s="247" customFormat="1" ht="24" customHeight="1">
      <c r="A489" s="139">
        <v>42907</v>
      </c>
      <c r="B489" s="140" t="s">
        <v>26431</v>
      </c>
      <c r="C489" s="141">
        <v>0</v>
      </c>
      <c r="D489" s="141" t="s">
        <v>31</v>
      </c>
      <c r="E489" s="141" t="s">
        <v>26443</v>
      </c>
      <c r="F489" s="151">
        <v>42903</v>
      </c>
      <c r="G489" s="141" t="s">
        <v>121</v>
      </c>
      <c r="H489" s="141" t="s">
        <v>26810</v>
      </c>
      <c r="I489" s="141">
        <v>6</v>
      </c>
      <c r="J489" s="141" t="s">
        <v>32</v>
      </c>
      <c r="K489" s="141" t="s">
        <v>28</v>
      </c>
      <c r="L489" s="141">
        <v>0</v>
      </c>
      <c r="M489" s="141" t="s">
        <v>26809</v>
      </c>
      <c r="N489" s="141">
        <v>0</v>
      </c>
      <c r="O489" s="141" t="s">
        <v>41</v>
      </c>
      <c r="P489" s="141">
        <v>115568.15</v>
      </c>
      <c r="Q489" s="141">
        <v>4309650</v>
      </c>
      <c r="R489" s="141">
        <v>3593362</v>
      </c>
      <c r="S489" s="141">
        <v>83.38</v>
      </c>
      <c r="T489" s="141">
        <v>0</v>
      </c>
      <c r="U489" s="141">
        <v>0</v>
      </c>
      <c r="V489" s="141" t="s">
        <v>26818</v>
      </c>
      <c r="W489" s="141" t="s">
        <v>26817</v>
      </c>
      <c r="X489" s="141" t="s">
        <v>26816</v>
      </c>
      <c r="Y489" s="141" t="s">
        <v>140</v>
      </c>
      <c r="Z489" s="141" t="str">
        <f t="shared" si="7"/>
        <v>0151PE</v>
      </c>
      <c r="AA489" s="143">
        <v>0</v>
      </c>
      <c r="AB489" s="143" t="s">
        <v>30</v>
      </c>
      <c r="AC489" s="143" t="s">
        <v>3343</v>
      </c>
      <c r="AD489" s="143"/>
    </row>
    <row r="490" spans="1:30" s="247" customFormat="1" ht="24" customHeight="1">
      <c r="A490" s="139">
        <v>42907</v>
      </c>
      <c r="B490" s="140" t="s">
        <v>26448</v>
      </c>
      <c r="C490" s="141">
        <v>0</v>
      </c>
      <c r="D490" s="141" t="s">
        <v>31</v>
      </c>
      <c r="E490" s="141" t="s">
        <v>26443</v>
      </c>
      <c r="F490" s="151">
        <v>42903</v>
      </c>
      <c r="G490" s="141" t="s">
        <v>121</v>
      </c>
      <c r="H490" s="141" t="s">
        <v>26810</v>
      </c>
      <c r="I490" s="141">
        <v>7</v>
      </c>
      <c r="J490" s="141" t="s">
        <v>32</v>
      </c>
      <c r="K490" s="141" t="s">
        <v>28</v>
      </c>
      <c r="L490" s="141">
        <v>0</v>
      </c>
      <c r="M490" s="141" t="s">
        <v>26809</v>
      </c>
      <c r="N490" s="141">
        <v>0</v>
      </c>
      <c r="O490" s="141" t="s">
        <v>41</v>
      </c>
      <c r="P490" s="141">
        <v>116116.36</v>
      </c>
      <c r="Q490" s="141">
        <v>4309650</v>
      </c>
      <c r="R490" s="141">
        <v>3604257</v>
      </c>
      <c r="S490" s="141">
        <v>83.63</v>
      </c>
      <c r="T490" s="141">
        <v>0</v>
      </c>
      <c r="U490" s="141">
        <v>0</v>
      </c>
      <c r="V490" s="141" t="s">
        <v>26815</v>
      </c>
      <c r="W490" s="141" t="s">
        <v>26814</v>
      </c>
      <c r="X490" s="141" t="s">
        <v>26813</v>
      </c>
      <c r="Y490" s="141" t="s">
        <v>140</v>
      </c>
      <c r="Z490" s="141" t="str">
        <f t="shared" si="7"/>
        <v>0151PE</v>
      </c>
      <c r="AA490" s="143">
        <v>0</v>
      </c>
      <c r="AB490" s="143" t="s">
        <v>30</v>
      </c>
      <c r="AC490" s="143" t="s">
        <v>3343</v>
      </c>
      <c r="AD490" s="143"/>
    </row>
    <row r="491" spans="1:30" s="247" customFormat="1" ht="24" customHeight="1">
      <c r="A491" s="139">
        <v>42907</v>
      </c>
      <c r="B491" s="140" t="s">
        <v>26812</v>
      </c>
      <c r="C491" s="141" t="s">
        <v>2525</v>
      </c>
      <c r="D491" s="141" t="s">
        <v>31</v>
      </c>
      <c r="E491" s="141" t="s">
        <v>26811</v>
      </c>
      <c r="F491" s="151">
        <v>42903</v>
      </c>
      <c r="G491" s="141" t="s">
        <v>121</v>
      </c>
      <c r="H491" s="141" t="s">
        <v>26810</v>
      </c>
      <c r="I491" s="141">
        <v>8</v>
      </c>
      <c r="J491" s="141" t="s">
        <v>32</v>
      </c>
      <c r="K491" s="141" t="s">
        <v>28</v>
      </c>
      <c r="L491" s="141">
        <v>0</v>
      </c>
      <c r="M491" s="141" t="s">
        <v>26809</v>
      </c>
      <c r="N491" s="141">
        <v>0</v>
      </c>
      <c r="O491" s="141" t="s">
        <v>41</v>
      </c>
      <c r="P491" s="141">
        <v>108841.52</v>
      </c>
      <c r="Q491" s="141">
        <v>4309650</v>
      </c>
      <c r="R491" s="141">
        <v>3239331</v>
      </c>
      <c r="S491" s="141">
        <v>75.16</v>
      </c>
      <c r="T491" s="141">
        <v>0</v>
      </c>
      <c r="U491" s="141">
        <v>0</v>
      </c>
      <c r="V491" s="141" t="s">
        <v>26808</v>
      </c>
      <c r="W491" s="141" t="s">
        <v>26807</v>
      </c>
      <c r="X491" s="141" t="s">
        <v>26806</v>
      </c>
      <c r="Y491" s="141" t="s">
        <v>140</v>
      </c>
      <c r="Z491" s="141" t="str">
        <f t="shared" si="7"/>
        <v>De novo151PE</v>
      </c>
      <c r="AA491" s="143">
        <v>0</v>
      </c>
      <c r="AB491" s="143" t="s">
        <v>30</v>
      </c>
      <c r="AC491" s="143" t="s">
        <v>3343</v>
      </c>
      <c r="AD491" s="143"/>
    </row>
    <row r="492" spans="1:30" s="247" customFormat="1" ht="24" customHeight="1">
      <c r="A492" s="133">
        <v>42907</v>
      </c>
      <c r="B492" s="134" t="s">
        <v>26805</v>
      </c>
      <c r="C492" s="135">
        <v>0</v>
      </c>
      <c r="D492" s="135" t="s">
        <v>31</v>
      </c>
      <c r="E492" s="135" t="s">
        <v>26804</v>
      </c>
      <c r="F492" s="159">
        <v>42903</v>
      </c>
      <c r="G492" s="135" t="s">
        <v>410</v>
      </c>
      <c r="H492" s="135" t="s">
        <v>26803</v>
      </c>
      <c r="I492" s="135">
        <v>1</v>
      </c>
      <c r="J492" s="135" t="s">
        <v>32</v>
      </c>
      <c r="K492" s="135" t="s">
        <v>28</v>
      </c>
      <c r="L492" s="135">
        <v>0</v>
      </c>
      <c r="M492" s="135" t="s">
        <v>26802</v>
      </c>
      <c r="N492" s="135">
        <v>0</v>
      </c>
      <c r="O492" s="135" t="s">
        <v>41</v>
      </c>
      <c r="P492" s="135">
        <v>101263.46</v>
      </c>
      <c r="Q492" s="135">
        <v>4309650</v>
      </c>
      <c r="R492" s="135">
        <v>3174058</v>
      </c>
      <c r="S492" s="135">
        <v>73.650000000000006</v>
      </c>
      <c r="T492" s="135">
        <v>0</v>
      </c>
      <c r="U492" s="135">
        <v>0</v>
      </c>
      <c r="V492" s="135" t="s">
        <v>26801</v>
      </c>
      <c r="W492" s="135" t="s">
        <v>26800</v>
      </c>
      <c r="X492" s="135" t="s">
        <v>26799</v>
      </c>
      <c r="Y492" s="147" t="s">
        <v>140</v>
      </c>
      <c r="Z492" s="147" t="str">
        <f t="shared" si="7"/>
        <v>0151PE</v>
      </c>
      <c r="AA492" s="137">
        <v>0</v>
      </c>
      <c r="AB492" s="294" t="s">
        <v>30</v>
      </c>
      <c r="AC492" s="154" t="s">
        <v>3343</v>
      </c>
      <c r="AD492" s="155"/>
    </row>
    <row r="493" spans="1:30" s="247" customFormat="1" ht="24" customHeight="1">
      <c r="A493" s="139">
        <v>42907</v>
      </c>
      <c r="B493" s="140" t="s">
        <v>26791</v>
      </c>
      <c r="C493" s="141">
        <v>0</v>
      </c>
      <c r="D493" s="141" t="s">
        <v>31</v>
      </c>
      <c r="E493" s="141" t="s">
        <v>26795</v>
      </c>
      <c r="F493" s="151">
        <v>42903</v>
      </c>
      <c r="G493" s="141" t="s">
        <v>410</v>
      </c>
      <c r="H493" s="141" t="s">
        <v>26772</v>
      </c>
      <c r="I493" s="141">
        <v>2</v>
      </c>
      <c r="J493" s="141" t="s">
        <v>32</v>
      </c>
      <c r="K493" s="141" t="s">
        <v>28</v>
      </c>
      <c r="L493" s="141">
        <v>0</v>
      </c>
      <c r="M493" s="141" t="s">
        <v>26771</v>
      </c>
      <c r="N493" s="141">
        <v>0</v>
      </c>
      <c r="O493" s="141" t="s">
        <v>41</v>
      </c>
      <c r="P493" s="141">
        <v>101820.82</v>
      </c>
      <c r="Q493" s="141">
        <v>4309650</v>
      </c>
      <c r="R493" s="141">
        <v>3191473</v>
      </c>
      <c r="S493" s="141">
        <v>74.05</v>
      </c>
      <c r="T493" s="141">
        <v>0</v>
      </c>
      <c r="U493" s="141">
        <v>0</v>
      </c>
      <c r="V493" s="141" t="s">
        <v>26798</v>
      </c>
      <c r="W493" s="141" t="s">
        <v>26797</v>
      </c>
      <c r="X493" s="141" t="s">
        <v>26796</v>
      </c>
      <c r="Y493" s="141" t="s">
        <v>140</v>
      </c>
      <c r="Z493" s="141" t="str">
        <f t="shared" si="7"/>
        <v>0151PE</v>
      </c>
      <c r="AA493" s="143">
        <v>0</v>
      </c>
      <c r="AB493" s="143" t="s">
        <v>30</v>
      </c>
      <c r="AC493" s="143" t="s">
        <v>3343</v>
      </c>
      <c r="AD493" s="143"/>
    </row>
    <row r="494" spans="1:30" s="247" customFormat="1" ht="24" customHeight="1">
      <c r="A494" s="139">
        <v>42907</v>
      </c>
      <c r="B494" s="140" t="s">
        <v>26791</v>
      </c>
      <c r="C494" s="141">
        <v>0</v>
      </c>
      <c r="D494" s="141" t="s">
        <v>31</v>
      </c>
      <c r="E494" s="141" t="s">
        <v>26795</v>
      </c>
      <c r="F494" s="151">
        <v>42903</v>
      </c>
      <c r="G494" s="141" t="s">
        <v>410</v>
      </c>
      <c r="H494" s="141" t="s">
        <v>26772</v>
      </c>
      <c r="I494" s="141">
        <v>3</v>
      </c>
      <c r="J494" s="141" t="s">
        <v>32</v>
      </c>
      <c r="K494" s="141" t="s">
        <v>28</v>
      </c>
      <c r="L494" s="141">
        <v>0</v>
      </c>
      <c r="M494" s="141" t="s">
        <v>26771</v>
      </c>
      <c r="N494" s="141">
        <v>0</v>
      </c>
      <c r="O494" s="141" t="s">
        <v>41</v>
      </c>
      <c r="P494" s="141">
        <v>103082.88</v>
      </c>
      <c r="Q494" s="141">
        <v>4309650</v>
      </c>
      <c r="R494" s="141">
        <v>3226404</v>
      </c>
      <c r="S494" s="141">
        <v>74.86</v>
      </c>
      <c r="T494" s="141">
        <v>0</v>
      </c>
      <c r="U494" s="141">
        <v>0</v>
      </c>
      <c r="V494" s="141" t="s">
        <v>26794</v>
      </c>
      <c r="W494" s="141" t="s">
        <v>26793</v>
      </c>
      <c r="X494" s="141" t="s">
        <v>26792</v>
      </c>
      <c r="Y494" s="141" t="s">
        <v>140</v>
      </c>
      <c r="Z494" s="141" t="str">
        <f t="shared" si="7"/>
        <v>0151PE</v>
      </c>
      <c r="AA494" s="143">
        <v>0</v>
      </c>
      <c r="AB494" s="143" t="s">
        <v>30</v>
      </c>
      <c r="AC494" s="143" t="s">
        <v>3343</v>
      </c>
      <c r="AD494" s="143"/>
    </row>
    <row r="495" spans="1:30" s="247" customFormat="1" ht="24" customHeight="1">
      <c r="A495" s="139">
        <v>42907</v>
      </c>
      <c r="B495" s="140" t="s">
        <v>26791</v>
      </c>
      <c r="C495" s="141">
        <v>0</v>
      </c>
      <c r="D495" s="141" t="s">
        <v>31</v>
      </c>
      <c r="E495" s="141" t="s">
        <v>26783</v>
      </c>
      <c r="F495" s="151">
        <v>42903</v>
      </c>
      <c r="G495" s="141" t="s">
        <v>410</v>
      </c>
      <c r="H495" s="141" t="s">
        <v>26772</v>
      </c>
      <c r="I495" s="141">
        <v>4</v>
      </c>
      <c r="J495" s="141" t="s">
        <v>32</v>
      </c>
      <c r="K495" s="141" t="s">
        <v>28</v>
      </c>
      <c r="L495" s="141">
        <v>0</v>
      </c>
      <c r="M495" s="141" t="s">
        <v>26771</v>
      </c>
      <c r="N495" s="141">
        <v>0</v>
      </c>
      <c r="O495" s="141" t="s">
        <v>41</v>
      </c>
      <c r="P495" s="141">
        <v>104732.03</v>
      </c>
      <c r="Q495" s="141">
        <v>4309650</v>
      </c>
      <c r="R495" s="141">
        <v>3232990</v>
      </c>
      <c r="S495" s="141">
        <v>75.02</v>
      </c>
      <c r="T495" s="141">
        <v>0</v>
      </c>
      <c r="U495" s="141">
        <v>0</v>
      </c>
      <c r="V495" s="141" t="s">
        <v>26790</v>
      </c>
      <c r="W495" s="141" t="s">
        <v>26789</v>
      </c>
      <c r="X495" s="141" t="s">
        <v>26788</v>
      </c>
      <c r="Y495" s="141" t="s">
        <v>140</v>
      </c>
      <c r="Z495" s="141" t="str">
        <f t="shared" si="7"/>
        <v>0151PE</v>
      </c>
      <c r="AA495" s="143">
        <v>0</v>
      </c>
      <c r="AB495" s="143" t="s">
        <v>30</v>
      </c>
      <c r="AC495" s="143" t="s">
        <v>3343</v>
      </c>
      <c r="AD495" s="143"/>
    </row>
    <row r="496" spans="1:30" s="247" customFormat="1" ht="24" customHeight="1">
      <c r="A496" s="139">
        <v>42907</v>
      </c>
      <c r="B496" s="140" t="s">
        <v>26784</v>
      </c>
      <c r="C496" s="141">
        <v>0</v>
      </c>
      <c r="D496" s="141" t="s">
        <v>31</v>
      </c>
      <c r="E496" s="141" t="s">
        <v>26783</v>
      </c>
      <c r="F496" s="151">
        <v>42903</v>
      </c>
      <c r="G496" s="141" t="s">
        <v>410</v>
      </c>
      <c r="H496" s="141" t="s">
        <v>26772</v>
      </c>
      <c r="I496" s="141">
        <v>5</v>
      </c>
      <c r="J496" s="141" t="s">
        <v>32</v>
      </c>
      <c r="K496" s="141" t="s">
        <v>28</v>
      </c>
      <c r="L496" s="141">
        <v>0</v>
      </c>
      <c r="M496" s="141" t="s">
        <v>26771</v>
      </c>
      <c r="N496" s="141">
        <v>0</v>
      </c>
      <c r="O496" s="141" t="s">
        <v>41</v>
      </c>
      <c r="P496" s="141">
        <v>104801.13</v>
      </c>
      <c r="Q496" s="141">
        <v>4309650</v>
      </c>
      <c r="R496" s="141">
        <v>3231930</v>
      </c>
      <c r="S496" s="141">
        <v>74.989999999999995</v>
      </c>
      <c r="T496" s="141">
        <v>0</v>
      </c>
      <c r="U496" s="141">
        <v>0</v>
      </c>
      <c r="V496" s="141" t="s">
        <v>26787</v>
      </c>
      <c r="W496" s="141" t="s">
        <v>26786</v>
      </c>
      <c r="X496" s="141" t="s">
        <v>26785</v>
      </c>
      <c r="Y496" s="141" t="s">
        <v>140</v>
      </c>
      <c r="Z496" s="141" t="str">
        <f t="shared" si="7"/>
        <v>0151PE</v>
      </c>
      <c r="AA496" s="143">
        <v>0</v>
      </c>
      <c r="AB496" s="143" t="s">
        <v>30</v>
      </c>
      <c r="AC496" s="143" t="s">
        <v>3343</v>
      </c>
      <c r="AD496" s="143"/>
    </row>
    <row r="497" spans="1:30" s="247" customFormat="1" ht="24" customHeight="1">
      <c r="A497" s="139">
        <v>42907</v>
      </c>
      <c r="B497" s="140" t="s">
        <v>26784</v>
      </c>
      <c r="C497" s="141">
        <v>0</v>
      </c>
      <c r="D497" s="141" t="s">
        <v>31</v>
      </c>
      <c r="E497" s="141" t="s">
        <v>26783</v>
      </c>
      <c r="F497" s="151">
        <v>42903</v>
      </c>
      <c r="G497" s="141" t="s">
        <v>410</v>
      </c>
      <c r="H497" s="141" t="s">
        <v>26772</v>
      </c>
      <c r="I497" s="141">
        <v>6</v>
      </c>
      <c r="J497" s="141" t="s">
        <v>32</v>
      </c>
      <c r="K497" s="141" t="s">
        <v>28</v>
      </c>
      <c r="L497" s="141">
        <v>0</v>
      </c>
      <c r="M497" s="141" t="s">
        <v>26771</v>
      </c>
      <c r="N497" s="141">
        <v>0</v>
      </c>
      <c r="O497" s="141" t="s">
        <v>41</v>
      </c>
      <c r="P497" s="141">
        <v>103916.32</v>
      </c>
      <c r="Q497" s="141">
        <v>4309650</v>
      </c>
      <c r="R497" s="141">
        <v>3204579</v>
      </c>
      <c r="S497" s="141">
        <v>74.36</v>
      </c>
      <c r="T497" s="141">
        <v>0</v>
      </c>
      <c r="U497" s="141">
        <v>0</v>
      </c>
      <c r="V497" s="141" t="s">
        <v>26782</v>
      </c>
      <c r="W497" s="141" t="s">
        <v>26781</v>
      </c>
      <c r="X497" s="141" t="s">
        <v>26780</v>
      </c>
      <c r="Y497" s="141" t="s">
        <v>140</v>
      </c>
      <c r="Z497" s="141" t="str">
        <f t="shared" si="7"/>
        <v>0151PE</v>
      </c>
      <c r="AA497" s="143">
        <v>0</v>
      </c>
      <c r="AB497" s="143" t="s">
        <v>30</v>
      </c>
      <c r="AC497" s="143" t="s">
        <v>3343</v>
      </c>
      <c r="AD497" s="143"/>
    </row>
    <row r="498" spans="1:30" s="247" customFormat="1" ht="24" customHeight="1">
      <c r="A498" s="139">
        <v>42907</v>
      </c>
      <c r="B498" s="140" t="s">
        <v>26779</v>
      </c>
      <c r="C498" s="141" t="s">
        <v>1370</v>
      </c>
      <c r="D498" s="141" t="s">
        <v>31</v>
      </c>
      <c r="E498" s="141" t="s">
        <v>26778</v>
      </c>
      <c r="F498" s="151">
        <v>42903</v>
      </c>
      <c r="G498" s="141" t="s">
        <v>410</v>
      </c>
      <c r="H498" s="141" t="s">
        <v>26772</v>
      </c>
      <c r="I498" s="141">
        <v>7</v>
      </c>
      <c r="J498" s="141" t="s">
        <v>32</v>
      </c>
      <c r="K498" s="141" t="s">
        <v>28</v>
      </c>
      <c r="L498" s="141">
        <v>0</v>
      </c>
      <c r="M498" s="141" t="s">
        <v>26771</v>
      </c>
      <c r="N498" s="141">
        <v>0</v>
      </c>
      <c r="O498" s="141" t="s">
        <v>41</v>
      </c>
      <c r="P498" s="141">
        <v>95875.6</v>
      </c>
      <c r="Q498" s="141">
        <v>4309650</v>
      </c>
      <c r="R498" s="141">
        <v>2945220</v>
      </c>
      <c r="S498" s="141">
        <v>68.34</v>
      </c>
      <c r="T498" s="141">
        <v>0</v>
      </c>
      <c r="U498" s="141">
        <v>0</v>
      </c>
      <c r="V498" s="141" t="s">
        <v>26777</v>
      </c>
      <c r="W498" s="141" t="s">
        <v>26776</v>
      </c>
      <c r="X498" s="141" t="s">
        <v>26775</v>
      </c>
      <c r="Y498" s="141" t="s">
        <v>140</v>
      </c>
      <c r="Z498" s="141" t="str">
        <f t="shared" si="7"/>
        <v>Exome capture151PE</v>
      </c>
      <c r="AA498" s="143">
        <v>0</v>
      </c>
      <c r="AB498" s="143" t="s">
        <v>30</v>
      </c>
      <c r="AC498" s="143" t="s">
        <v>3343</v>
      </c>
      <c r="AD498" s="143"/>
    </row>
    <row r="499" spans="1:30" s="247" customFormat="1" ht="24" customHeight="1">
      <c r="A499" s="139">
        <v>42907</v>
      </c>
      <c r="B499" s="140" t="s">
        <v>26774</v>
      </c>
      <c r="C499" s="141" t="s">
        <v>1370</v>
      </c>
      <c r="D499" s="141" t="s">
        <v>31</v>
      </c>
      <c r="E499" s="141" t="s">
        <v>26773</v>
      </c>
      <c r="F499" s="151">
        <v>42903</v>
      </c>
      <c r="G499" s="141" t="s">
        <v>410</v>
      </c>
      <c r="H499" s="141" t="s">
        <v>26772</v>
      </c>
      <c r="I499" s="141">
        <v>8</v>
      </c>
      <c r="J499" s="141" t="s">
        <v>32</v>
      </c>
      <c r="K499" s="141" t="s">
        <v>28</v>
      </c>
      <c r="L499" s="141">
        <v>0</v>
      </c>
      <c r="M499" s="141" t="s">
        <v>26771</v>
      </c>
      <c r="N499" s="141">
        <v>0</v>
      </c>
      <c r="O499" s="141" t="s">
        <v>41</v>
      </c>
      <c r="P499" s="141">
        <v>99548.12</v>
      </c>
      <c r="Q499" s="141">
        <v>4309650</v>
      </c>
      <c r="R499" s="141">
        <v>3057496</v>
      </c>
      <c r="S499" s="141">
        <v>70.95</v>
      </c>
      <c r="T499" s="141">
        <v>0</v>
      </c>
      <c r="U499" s="141">
        <v>0</v>
      </c>
      <c r="V499" s="141" t="s">
        <v>26770</v>
      </c>
      <c r="W499" s="141" t="s">
        <v>26769</v>
      </c>
      <c r="X499" s="141" t="s">
        <v>26768</v>
      </c>
      <c r="Y499" s="141" t="s">
        <v>140</v>
      </c>
      <c r="Z499" s="141" t="str">
        <f t="shared" si="7"/>
        <v>Exome capture151PE</v>
      </c>
      <c r="AA499" s="143">
        <v>0</v>
      </c>
      <c r="AB499" s="143" t="s">
        <v>30</v>
      </c>
      <c r="AC499" s="143" t="s">
        <v>3343</v>
      </c>
      <c r="AD499" s="143"/>
    </row>
    <row r="500" spans="1:30" s="247" customFormat="1" ht="24" customHeight="1">
      <c r="A500" s="133">
        <v>42908</v>
      </c>
      <c r="B500" s="134" t="s">
        <v>26767</v>
      </c>
      <c r="C500" s="135">
        <v>0</v>
      </c>
      <c r="D500" s="135" t="s">
        <v>31</v>
      </c>
      <c r="E500" s="135" t="s">
        <v>26766</v>
      </c>
      <c r="F500" s="159">
        <v>42904</v>
      </c>
      <c r="G500" s="135" t="s">
        <v>122</v>
      </c>
      <c r="H500" s="135" t="s">
        <v>26765</v>
      </c>
      <c r="I500" s="135">
        <v>1</v>
      </c>
      <c r="J500" s="135" t="s">
        <v>32</v>
      </c>
      <c r="K500" s="135" t="s">
        <v>28</v>
      </c>
      <c r="L500" s="135">
        <v>0</v>
      </c>
      <c r="M500" s="135" t="s">
        <v>26764</v>
      </c>
      <c r="N500" s="135">
        <v>0</v>
      </c>
      <c r="O500" s="135" t="s">
        <v>41</v>
      </c>
      <c r="P500" s="135">
        <v>111934.08</v>
      </c>
      <c r="Q500" s="135">
        <v>4309650</v>
      </c>
      <c r="R500" s="135">
        <v>3507992</v>
      </c>
      <c r="S500" s="135">
        <v>81.400000000000006</v>
      </c>
      <c r="T500" s="135">
        <v>0</v>
      </c>
      <c r="U500" s="135">
        <v>0</v>
      </c>
      <c r="V500" s="135" t="s">
        <v>26763</v>
      </c>
      <c r="W500" s="135" t="s">
        <v>26762</v>
      </c>
      <c r="X500" s="135" t="s">
        <v>26761</v>
      </c>
      <c r="Y500" s="147" t="s">
        <v>140</v>
      </c>
      <c r="Z500" s="147" t="str">
        <f t="shared" si="7"/>
        <v>0151PE</v>
      </c>
      <c r="AA500" s="137">
        <v>0</v>
      </c>
      <c r="AB500" s="294" t="s">
        <v>30</v>
      </c>
      <c r="AC500" s="154" t="s">
        <v>3343</v>
      </c>
      <c r="AD500" s="155"/>
    </row>
    <row r="501" spans="1:30" s="247" customFormat="1" ht="24" customHeight="1">
      <c r="A501" s="139">
        <v>42908</v>
      </c>
      <c r="B501" s="140" t="s">
        <v>26760</v>
      </c>
      <c r="C501" s="141">
        <v>0</v>
      </c>
      <c r="D501" s="141" t="s">
        <v>31</v>
      </c>
      <c r="E501" s="141" t="s">
        <v>26759</v>
      </c>
      <c r="F501" s="151">
        <v>42904</v>
      </c>
      <c r="G501" s="141" t="s">
        <v>122</v>
      </c>
      <c r="H501" s="141" t="s">
        <v>26730</v>
      </c>
      <c r="I501" s="141">
        <v>2</v>
      </c>
      <c r="J501" s="141" t="s">
        <v>32</v>
      </c>
      <c r="K501" s="141" t="s">
        <v>28</v>
      </c>
      <c r="L501" s="141">
        <v>0</v>
      </c>
      <c r="M501" s="141" t="s">
        <v>26729</v>
      </c>
      <c r="N501" s="141">
        <v>0</v>
      </c>
      <c r="O501" s="141" t="s">
        <v>41</v>
      </c>
      <c r="P501" s="141">
        <v>113113.01</v>
      </c>
      <c r="Q501" s="141">
        <v>4309650</v>
      </c>
      <c r="R501" s="141">
        <v>3496082</v>
      </c>
      <c r="S501" s="141">
        <v>81.12</v>
      </c>
      <c r="T501" s="141">
        <v>0</v>
      </c>
      <c r="U501" s="141">
        <v>0</v>
      </c>
      <c r="V501" s="141" t="s">
        <v>26758</v>
      </c>
      <c r="W501" s="141" t="s">
        <v>26757</v>
      </c>
      <c r="X501" s="141" t="s">
        <v>26756</v>
      </c>
      <c r="Y501" s="141" t="s">
        <v>140</v>
      </c>
      <c r="Z501" s="141" t="str">
        <f t="shared" si="7"/>
        <v>0151PE</v>
      </c>
      <c r="AA501" s="143">
        <v>0</v>
      </c>
      <c r="AB501" s="143" t="s">
        <v>30</v>
      </c>
      <c r="AC501" s="143" t="s">
        <v>3343</v>
      </c>
      <c r="AD501" s="143"/>
    </row>
    <row r="502" spans="1:30" s="247" customFormat="1" ht="24" customHeight="1">
      <c r="A502" s="139">
        <v>42908</v>
      </c>
      <c r="B502" s="140" t="s">
        <v>26755</v>
      </c>
      <c r="C502" s="141">
        <v>0</v>
      </c>
      <c r="D502" s="141" t="s">
        <v>31</v>
      </c>
      <c r="E502" s="141" t="s">
        <v>26750</v>
      </c>
      <c r="F502" s="151">
        <v>42904</v>
      </c>
      <c r="G502" s="141" t="s">
        <v>122</v>
      </c>
      <c r="H502" s="141" t="s">
        <v>26730</v>
      </c>
      <c r="I502" s="141">
        <v>3</v>
      </c>
      <c r="J502" s="141" t="s">
        <v>32</v>
      </c>
      <c r="K502" s="141" t="s">
        <v>28</v>
      </c>
      <c r="L502" s="141">
        <v>0</v>
      </c>
      <c r="M502" s="141" t="s">
        <v>26729</v>
      </c>
      <c r="N502" s="141">
        <v>0</v>
      </c>
      <c r="O502" s="141" t="s">
        <v>41</v>
      </c>
      <c r="P502" s="141">
        <v>106853.68</v>
      </c>
      <c r="Q502" s="141">
        <v>4309650</v>
      </c>
      <c r="R502" s="141">
        <v>3275119</v>
      </c>
      <c r="S502" s="141">
        <v>76</v>
      </c>
      <c r="T502" s="141">
        <v>0</v>
      </c>
      <c r="U502" s="141">
        <v>0</v>
      </c>
      <c r="V502" s="141" t="s">
        <v>26754</v>
      </c>
      <c r="W502" s="141" t="s">
        <v>26753</v>
      </c>
      <c r="X502" s="141" t="s">
        <v>26752</v>
      </c>
      <c r="Y502" s="141" t="s">
        <v>140</v>
      </c>
      <c r="Z502" s="141" t="str">
        <f t="shared" si="7"/>
        <v>0151PE</v>
      </c>
      <c r="AA502" s="143">
        <v>0</v>
      </c>
      <c r="AB502" s="143" t="s">
        <v>30</v>
      </c>
      <c r="AC502" s="143" t="s">
        <v>3343</v>
      </c>
      <c r="AD502" s="143"/>
    </row>
    <row r="503" spans="1:30" s="247" customFormat="1" ht="24" customHeight="1">
      <c r="A503" s="139">
        <v>42908</v>
      </c>
      <c r="B503" s="140" t="s">
        <v>26751</v>
      </c>
      <c r="C503" s="141">
        <v>0</v>
      </c>
      <c r="D503" s="141" t="s">
        <v>31</v>
      </c>
      <c r="E503" s="141" t="s">
        <v>26750</v>
      </c>
      <c r="F503" s="151">
        <v>42904</v>
      </c>
      <c r="G503" s="141" t="s">
        <v>122</v>
      </c>
      <c r="H503" s="141" t="s">
        <v>26730</v>
      </c>
      <c r="I503" s="141">
        <v>4</v>
      </c>
      <c r="J503" s="141" t="s">
        <v>32</v>
      </c>
      <c r="K503" s="141" t="s">
        <v>28</v>
      </c>
      <c r="L503" s="141">
        <v>0</v>
      </c>
      <c r="M503" s="141" t="s">
        <v>26729</v>
      </c>
      <c r="N503" s="141">
        <v>0</v>
      </c>
      <c r="O503" s="141" t="s">
        <v>41</v>
      </c>
      <c r="P503" s="141">
        <v>105738.7</v>
      </c>
      <c r="Q503" s="141">
        <v>4309650</v>
      </c>
      <c r="R503" s="141">
        <v>3242104</v>
      </c>
      <c r="S503" s="141">
        <v>75.23</v>
      </c>
      <c r="T503" s="141">
        <v>0</v>
      </c>
      <c r="U503" s="141">
        <v>0</v>
      </c>
      <c r="V503" s="141" t="s">
        <v>26749</v>
      </c>
      <c r="W503" s="141" t="s">
        <v>26748</v>
      </c>
      <c r="X503" s="141" t="s">
        <v>26747</v>
      </c>
      <c r="Y503" s="141" t="s">
        <v>140</v>
      </c>
      <c r="Z503" s="141" t="str">
        <f t="shared" si="7"/>
        <v>0151PE</v>
      </c>
      <c r="AA503" s="143">
        <v>0</v>
      </c>
      <c r="AB503" s="143" t="s">
        <v>30</v>
      </c>
      <c r="AC503" s="143" t="s">
        <v>3343</v>
      </c>
      <c r="AD503" s="143"/>
    </row>
    <row r="504" spans="1:30" s="247" customFormat="1" ht="24" customHeight="1">
      <c r="A504" s="139">
        <v>42908</v>
      </c>
      <c r="B504" s="140" t="s">
        <v>26746</v>
      </c>
      <c r="C504" s="141">
        <v>0</v>
      </c>
      <c r="D504" s="141" t="s">
        <v>31</v>
      </c>
      <c r="E504" s="141" t="s">
        <v>26745</v>
      </c>
      <c r="F504" s="151">
        <v>42904</v>
      </c>
      <c r="G504" s="141" t="s">
        <v>122</v>
      </c>
      <c r="H504" s="141" t="s">
        <v>26730</v>
      </c>
      <c r="I504" s="141">
        <v>5</v>
      </c>
      <c r="J504" s="141" t="s">
        <v>32</v>
      </c>
      <c r="K504" s="141" t="s">
        <v>28</v>
      </c>
      <c r="L504" s="141">
        <v>0</v>
      </c>
      <c r="M504" s="141" t="s">
        <v>26729</v>
      </c>
      <c r="N504" s="141">
        <v>0</v>
      </c>
      <c r="O504" s="141" t="s">
        <v>41</v>
      </c>
      <c r="P504" s="141">
        <v>103912.1</v>
      </c>
      <c r="Q504" s="141">
        <v>4309650</v>
      </c>
      <c r="R504" s="141">
        <v>3327147</v>
      </c>
      <c r="S504" s="141">
        <v>77.2</v>
      </c>
      <c r="T504" s="141">
        <v>0</v>
      </c>
      <c r="U504" s="141">
        <v>0</v>
      </c>
      <c r="V504" s="141" t="s">
        <v>26744</v>
      </c>
      <c r="W504" s="141" t="s">
        <v>26743</v>
      </c>
      <c r="X504" s="141" t="s">
        <v>26742</v>
      </c>
      <c r="Y504" s="141" t="s">
        <v>140</v>
      </c>
      <c r="Z504" s="141" t="str">
        <f t="shared" si="7"/>
        <v>0151PE</v>
      </c>
      <c r="AA504" s="143">
        <v>0</v>
      </c>
      <c r="AB504" s="143" t="s">
        <v>30</v>
      </c>
      <c r="AC504" s="143" t="s">
        <v>3343</v>
      </c>
      <c r="AD504" s="143"/>
    </row>
    <row r="505" spans="1:30" s="247" customFormat="1" ht="24" customHeight="1">
      <c r="A505" s="139">
        <v>42908</v>
      </c>
      <c r="B505" s="140" t="s">
        <v>26741</v>
      </c>
      <c r="C505" s="141">
        <v>0</v>
      </c>
      <c r="D505" s="141" t="s">
        <v>31</v>
      </c>
      <c r="E505" s="141" t="s">
        <v>26740</v>
      </c>
      <c r="F505" s="151">
        <v>42904</v>
      </c>
      <c r="G505" s="141" t="s">
        <v>122</v>
      </c>
      <c r="H505" s="141" t="s">
        <v>26730</v>
      </c>
      <c r="I505" s="141">
        <v>6</v>
      </c>
      <c r="J505" s="141" t="s">
        <v>32</v>
      </c>
      <c r="K505" s="141" t="s">
        <v>28</v>
      </c>
      <c r="L505" s="141">
        <v>0</v>
      </c>
      <c r="M505" s="141" t="s">
        <v>26729</v>
      </c>
      <c r="N505" s="141">
        <v>0</v>
      </c>
      <c r="O505" s="141" t="s">
        <v>41</v>
      </c>
      <c r="P505" s="141">
        <v>106044.55</v>
      </c>
      <c r="Q505" s="141">
        <v>4309650</v>
      </c>
      <c r="R505" s="141">
        <v>3264995</v>
      </c>
      <c r="S505" s="141">
        <v>75.760000000000005</v>
      </c>
      <c r="T505" s="141">
        <v>0</v>
      </c>
      <c r="U505" s="141">
        <v>0</v>
      </c>
      <c r="V505" s="141" t="s">
        <v>26739</v>
      </c>
      <c r="W505" s="141" t="s">
        <v>26738</v>
      </c>
      <c r="X505" s="141" t="s">
        <v>26737</v>
      </c>
      <c r="Y505" s="141" t="s">
        <v>140</v>
      </c>
      <c r="Z505" s="141" t="str">
        <f t="shared" si="7"/>
        <v>0151PE</v>
      </c>
      <c r="AA505" s="143">
        <v>0</v>
      </c>
      <c r="AB505" s="143" t="s">
        <v>30</v>
      </c>
      <c r="AC505" s="143" t="s">
        <v>3343</v>
      </c>
      <c r="AD505" s="143"/>
    </row>
    <row r="506" spans="1:30" s="247" customFormat="1" ht="24" customHeight="1">
      <c r="A506" s="139">
        <v>42908</v>
      </c>
      <c r="B506" s="140" t="s">
        <v>26736</v>
      </c>
      <c r="C506" s="141">
        <v>0</v>
      </c>
      <c r="D506" s="141" t="s">
        <v>31</v>
      </c>
      <c r="E506" s="141" t="s">
        <v>26731</v>
      </c>
      <c r="F506" s="151">
        <v>42904</v>
      </c>
      <c r="G506" s="141" t="s">
        <v>122</v>
      </c>
      <c r="H506" s="141" t="s">
        <v>26730</v>
      </c>
      <c r="I506" s="141">
        <v>7</v>
      </c>
      <c r="J506" s="141" t="s">
        <v>32</v>
      </c>
      <c r="K506" s="141" t="s">
        <v>28</v>
      </c>
      <c r="L506" s="141">
        <v>0</v>
      </c>
      <c r="M506" s="141" t="s">
        <v>26729</v>
      </c>
      <c r="N506" s="141">
        <v>0</v>
      </c>
      <c r="O506" s="141" t="s">
        <v>41</v>
      </c>
      <c r="P506" s="141">
        <v>110961.54</v>
      </c>
      <c r="Q506" s="141">
        <v>4309650</v>
      </c>
      <c r="R506" s="141">
        <v>3421746</v>
      </c>
      <c r="S506" s="141">
        <v>79.400000000000006</v>
      </c>
      <c r="T506" s="141">
        <v>0</v>
      </c>
      <c r="U506" s="141">
        <v>0</v>
      </c>
      <c r="V506" s="141" t="s">
        <v>26735</v>
      </c>
      <c r="W506" s="141" t="s">
        <v>26734</v>
      </c>
      <c r="X506" s="141" t="s">
        <v>26733</v>
      </c>
      <c r="Y506" s="141" t="s">
        <v>140</v>
      </c>
      <c r="Z506" s="141" t="str">
        <f t="shared" si="7"/>
        <v>0151PE</v>
      </c>
      <c r="AA506" s="143">
        <v>0</v>
      </c>
      <c r="AB506" s="143" t="s">
        <v>30</v>
      </c>
      <c r="AC506" s="143" t="s">
        <v>3343</v>
      </c>
      <c r="AD506" s="143"/>
    </row>
    <row r="507" spans="1:30" s="247" customFormat="1" ht="24" customHeight="1">
      <c r="A507" s="139">
        <v>42908</v>
      </c>
      <c r="B507" s="140" t="s">
        <v>26732</v>
      </c>
      <c r="C507" s="141">
        <v>0</v>
      </c>
      <c r="D507" s="141" t="s">
        <v>31</v>
      </c>
      <c r="E507" s="141" t="s">
        <v>26731</v>
      </c>
      <c r="F507" s="151">
        <v>42904</v>
      </c>
      <c r="G507" s="141" t="s">
        <v>122</v>
      </c>
      <c r="H507" s="141" t="s">
        <v>26730</v>
      </c>
      <c r="I507" s="141">
        <v>8</v>
      </c>
      <c r="J507" s="141" t="s">
        <v>32</v>
      </c>
      <c r="K507" s="141" t="s">
        <v>28</v>
      </c>
      <c r="L507" s="141">
        <v>0</v>
      </c>
      <c r="M507" s="141" t="s">
        <v>26729</v>
      </c>
      <c r="N507" s="141">
        <v>0</v>
      </c>
      <c r="O507" s="141" t="s">
        <v>41</v>
      </c>
      <c r="P507" s="141">
        <v>110471.93</v>
      </c>
      <c r="Q507" s="141">
        <v>4309650</v>
      </c>
      <c r="R507" s="141">
        <v>3437486</v>
      </c>
      <c r="S507" s="141">
        <v>79.760000000000005</v>
      </c>
      <c r="T507" s="141">
        <v>0</v>
      </c>
      <c r="U507" s="141">
        <v>0</v>
      </c>
      <c r="V507" s="141" t="s">
        <v>10393</v>
      </c>
      <c r="W507" s="141" t="s">
        <v>26728</v>
      </c>
      <c r="X507" s="141" t="s">
        <v>26727</v>
      </c>
      <c r="Y507" s="141" t="s">
        <v>140</v>
      </c>
      <c r="Z507" s="141" t="str">
        <f t="shared" si="7"/>
        <v>0151PE</v>
      </c>
      <c r="AA507" s="143">
        <v>0</v>
      </c>
      <c r="AB507" s="143" t="s">
        <v>30</v>
      </c>
      <c r="AC507" s="143" t="s">
        <v>3343</v>
      </c>
      <c r="AD507" s="143"/>
    </row>
    <row r="508" spans="1:30" ht="24" customHeight="1">
      <c r="A508" s="219">
        <v>42908</v>
      </c>
      <c r="B508" s="218" t="s">
        <v>27040</v>
      </c>
      <c r="C508" s="147">
        <v>0</v>
      </c>
      <c r="D508" s="147" t="s">
        <v>309</v>
      </c>
      <c r="E508" s="219" t="s">
        <v>27041</v>
      </c>
      <c r="F508" s="219">
        <v>42906</v>
      </c>
      <c r="G508" s="135" t="s">
        <v>3122</v>
      </c>
      <c r="H508" s="147" t="s">
        <v>27042</v>
      </c>
      <c r="I508" s="147">
        <v>1</v>
      </c>
      <c r="J508" s="215" t="s">
        <v>2392</v>
      </c>
      <c r="K508" s="219" t="s">
        <v>19023</v>
      </c>
      <c r="L508" s="216" t="s">
        <v>350</v>
      </c>
      <c r="M508" s="219"/>
      <c r="N508" s="215">
        <v>0</v>
      </c>
      <c r="O508" s="135" t="s">
        <v>33</v>
      </c>
      <c r="P508" s="215">
        <v>37514.15</v>
      </c>
      <c r="Q508" s="215">
        <v>3229523</v>
      </c>
      <c r="R508" s="135">
        <v>3045653</v>
      </c>
      <c r="S508" s="135">
        <v>94.5</v>
      </c>
      <c r="T508" s="215">
        <v>0</v>
      </c>
      <c r="U508" s="215">
        <v>0</v>
      </c>
      <c r="V508" s="215" t="s">
        <v>27043</v>
      </c>
      <c r="W508" s="135" t="s">
        <v>14994</v>
      </c>
      <c r="X508" s="219" t="s">
        <v>27044</v>
      </c>
      <c r="Y508" s="147" t="s">
        <v>320</v>
      </c>
      <c r="Z508" s="147" t="str">
        <f t="shared" si="7"/>
        <v>0101PE</v>
      </c>
      <c r="AA508" s="261">
        <v>0</v>
      </c>
      <c r="AB508" s="213" t="s">
        <v>2544</v>
      </c>
      <c r="AC508" s="213" t="s">
        <v>16125</v>
      </c>
      <c r="AD508" s="218"/>
    </row>
    <row r="509" spans="1:30" ht="24" customHeight="1">
      <c r="A509" s="211">
        <v>42908</v>
      </c>
      <c r="B509" s="210" t="s">
        <v>27040</v>
      </c>
      <c r="C509" s="141">
        <v>0</v>
      </c>
      <c r="D509" s="141" t="s">
        <v>309</v>
      </c>
      <c r="E509" s="210" t="s">
        <v>27041</v>
      </c>
      <c r="F509" s="151">
        <v>42906</v>
      </c>
      <c r="G509" s="141" t="s">
        <v>3122</v>
      </c>
      <c r="H509" s="208" t="s">
        <v>27042</v>
      </c>
      <c r="I509" s="141">
        <v>2</v>
      </c>
      <c r="J509" s="208" t="s">
        <v>2392</v>
      </c>
      <c r="K509" s="264" t="s">
        <v>19023</v>
      </c>
      <c r="L509" s="208" t="s">
        <v>350</v>
      </c>
      <c r="M509" s="141"/>
      <c r="N509" s="208">
        <v>0</v>
      </c>
      <c r="O509" s="141" t="s">
        <v>33</v>
      </c>
      <c r="P509" s="141">
        <v>38188.03</v>
      </c>
      <c r="Q509" s="141">
        <v>3309739</v>
      </c>
      <c r="R509" s="141">
        <v>3104970</v>
      </c>
      <c r="S509" s="208">
        <v>94</v>
      </c>
      <c r="T509" s="208">
        <v>0</v>
      </c>
      <c r="U509" s="208">
        <v>0</v>
      </c>
      <c r="V509" s="141" t="s">
        <v>27045</v>
      </c>
      <c r="W509" s="141" t="s">
        <v>27046</v>
      </c>
      <c r="X509" s="208" t="s">
        <v>27047</v>
      </c>
      <c r="Y509" s="141" t="s">
        <v>320</v>
      </c>
      <c r="Z509" s="141" t="str">
        <f t="shared" si="7"/>
        <v>0101PE</v>
      </c>
      <c r="AA509" s="260">
        <v>0</v>
      </c>
      <c r="AB509" s="207" t="s">
        <v>27048</v>
      </c>
      <c r="AC509" s="207" t="s">
        <v>27049</v>
      </c>
      <c r="AD509" s="141"/>
    </row>
    <row r="510" spans="1:30" ht="24" customHeight="1">
      <c r="A510" s="219">
        <v>42908</v>
      </c>
      <c r="B510" s="218" t="s">
        <v>27050</v>
      </c>
      <c r="C510" s="147">
        <v>0</v>
      </c>
      <c r="D510" s="147" t="s">
        <v>27051</v>
      </c>
      <c r="E510" s="219" t="s">
        <v>27052</v>
      </c>
      <c r="F510" s="219">
        <v>42906</v>
      </c>
      <c r="G510" s="135" t="s">
        <v>27053</v>
      </c>
      <c r="H510" s="147" t="s">
        <v>27054</v>
      </c>
      <c r="I510" s="147">
        <v>1</v>
      </c>
      <c r="J510" s="215" t="s">
        <v>27055</v>
      </c>
      <c r="K510" s="219" t="s">
        <v>27056</v>
      </c>
      <c r="L510" s="216" t="s">
        <v>350</v>
      </c>
      <c r="M510" s="219"/>
      <c r="N510" s="215">
        <v>0</v>
      </c>
      <c r="O510" s="135" t="s">
        <v>33</v>
      </c>
      <c r="P510" s="215">
        <v>35834.82</v>
      </c>
      <c r="Q510" s="215">
        <v>3146503</v>
      </c>
      <c r="R510" s="135">
        <v>2918660</v>
      </c>
      <c r="S510" s="135">
        <v>92.9</v>
      </c>
      <c r="T510" s="215">
        <v>0</v>
      </c>
      <c r="U510" s="215">
        <v>0</v>
      </c>
      <c r="V510" s="215" t="s">
        <v>27057</v>
      </c>
      <c r="W510" s="135" t="s">
        <v>27058</v>
      </c>
      <c r="X510" s="219" t="s">
        <v>27059</v>
      </c>
      <c r="Y510" s="147" t="s">
        <v>320</v>
      </c>
      <c r="Z510" s="147" t="str">
        <f t="shared" si="7"/>
        <v>0101PE</v>
      </c>
      <c r="AA510" s="261">
        <v>0.44642857142857145</v>
      </c>
      <c r="AB510" s="213" t="s">
        <v>27060</v>
      </c>
      <c r="AC510" s="213" t="s">
        <v>27061</v>
      </c>
      <c r="AD510" s="218"/>
    </row>
    <row r="511" spans="1:30" ht="24" customHeight="1">
      <c r="A511" s="211">
        <v>42908</v>
      </c>
      <c r="B511" s="210" t="s">
        <v>27062</v>
      </c>
      <c r="C511" s="141">
        <v>0</v>
      </c>
      <c r="D511" s="141" t="s">
        <v>27051</v>
      </c>
      <c r="E511" s="210" t="s">
        <v>27052</v>
      </c>
      <c r="F511" s="151">
        <v>42906</v>
      </c>
      <c r="G511" s="141" t="s">
        <v>27053</v>
      </c>
      <c r="H511" s="208" t="s">
        <v>27054</v>
      </c>
      <c r="I511" s="141">
        <v>2</v>
      </c>
      <c r="J511" s="220" t="s">
        <v>27055</v>
      </c>
      <c r="K511" s="267" t="s">
        <v>27056</v>
      </c>
      <c r="L511" s="208" t="s">
        <v>350</v>
      </c>
      <c r="M511" s="141"/>
      <c r="N511" s="208">
        <v>0</v>
      </c>
      <c r="O511" s="141" t="s">
        <v>33</v>
      </c>
      <c r="P511" s="141">
        <v>34710.26</v>
      </c>
      <c r="Q511" s="141">
        <v>3022067</v>
      </c>
      <c r="R511" s="141">
        <v>2824005</v>
      </c>
      <c r="S511" s="208">
        <v>93.6</v>
      </c>
      <c r="T511" s="208">
        <v>0</v>
      </c>
      <c r="U511" s="208">
        <v>0</v>
      </c>
      <c r="V511" s="141" t="s">
        <v>27063</v>
      </c>
      <c r="W511" s="141" t="s">
        <v>25222</v>
      </c>
      <c r="X511" s="208" t="s">
        <v>27064</v>
      </c>
      <c r="Y511" s="141" t="s">
        <v>320</v>
      </c>
      <c r="Z511" s="141" t="str">
        <f t="shared" si="7"/>
        <v>0101PE</v>
      </c>
      <c r="AA511" s="260">
        <v>0.44642857142857145</v>
      </c>
      <c r="AB511" s="207" t="s">
        <v>27065</v>
      </c>
      <c r="AC511" s="207" t="s">
        <v>27066</v>
      </c>
      <c r="AD511" s="141"/>
    </row>
    <row r="512" spans="1:30" ht="24" customHeight="1">
      <c r="A512" s="219">
        <v>42908</v>
      </c>
      <c r="B512" s="218" t="s">
        <v>27067</v>
      </c>
      <c r="C512" s="147">
        <v>0</v>
      </c>
      <c r="D512" s="147" t="s">
        <v>27068</v>
      </c>
      <c r="E512" s="219" t="s">
        <v>27069</v>
      </c>
      <c r="F512" s="219">
        <v>42906</v>
      </c>
      <c r="G512" s="135" t="s">
        <v>27070</v>
      </c>
      <c r="H512" s="147" t="s">
        <v>27071</v>
      </c>
      <c r="I512" s="147">
        <v>1</v>
      </c>
      <c r="J512" s="215" t="s">
        <v>27072</v>
      </c>
      <c r="K512" s="219" t="s">
        <v>27073</v>
      </c>
      <c r="L512" s="216" t="s">
        <v>350</v>
      </c>
      <c r="M512" s="219"/>
      <c r="N512" s="215">
        <v>0</v>
      </c>
      <c r="O512" s="135" t="s">
        <v>33</v>
      </c>
      <c r="P512" s="215">
        <v>38653.64</v>
      </c>
      <c r="Q512" s="215">
        <v>3417693</v>
      </c>
      <c r="R512" s="135">
        <v>3145010</v>
      </c>
      <c r="S512" s="135">
        <v>92.2</v>
      </c>
      <c r="T512" s="215">
        <v>0</v>
      </c>
      <c r="U512" s="215">
        <v>0</v>
      </c>
      <c r="V512" s="215" t="s">
        <v>24822</v>
      </c>
      <c r="W512" s="135" t="s">
        <v>27074</v>
      </c>
      <c r="X512" s="219" t="s">
        <v>27075</v>
      </c>
      <c r="Y512" s="147" t="s">
        <v>320</v>
      </c>
      <c r="Z512" s="147" t="str">
        <f t="shared" si="7"/>
        <v>0101PE</v>
      </c>
      <c r="AA512" s="261">
        <v>0</v>
      </c>
      <c r="AB512" s="213" t="s">
        <v>27065</v>
      </c>
      <c r="AC512" s="213" t="s">
        <v>27066</v>
      </c>
      <c r="AD512" s="218"/>
    </row>
    <row r="513" spans="1:30" ht="24" customHeight="1">
      <c r="A513" s="211">
        <v>42908</v>
      </c>
      <c r="B513" s="210" t="s">
        <v>27076</v>
      </c>
      <c r="C513" s="141">
        <v>0</v>
      </c>
      <c r="D513" s="141" t="s">
        <v>309</v>
      </c>
      <c r="E513" s="210" t="s">
        <v>27077</v>
      </c>
      <c r="F513" s="151">
        <v>42906</v>
      </c>
      <c r="G513" s="141" t="s">
        <v>3104</v>
      </c>
      <c r="H513" s="208" t="s">
        <v>27078</v>
      </c>
      <c r="I513" s="141">
        <v>2</v>
      </c>
      <c r="J513" s="208" t="s">
        <v>2392</v>
      </c>
      <c r="K513" s="264" t="s">
        <v>19023</v>
      </c>
      <c r="L513" s="208" t="s">
        <v>350</v>
      </c>
      <c r="M513" s="141"/>
      <c r="N513" s="208">
        <v>0</v>
      </c>
      <c r="O513" s="141" t="s">
        <v>33</v>
      </c>
      <c r="P513" s="141">
        <v>39224.36</v>
      </c>
      <c r="Q513" s="141">
        <v>3496047</v>
      </c>
      <c r="R513" s="141">
        <v>3192838</v>
      </c>
      <c r="S513" s="208">
        <v>91.5</v>
      </c>
      <c r="T513" s="208">
        <v>0</v>
      </c>
      <c r="U513" s="208">
        <v>0</v>
      </c>
      <c r="V513" s="141" t="s">
        <v>27079</v>
      </c>
      <c r="W513" s="141" t="s">
        <v>27080</v>
      </c>
      <c r="X513" s="208" t="s">
        <v>27081</v>
      </c>
      <c r="Y513" s="141" t="s">
        <v>320</v>
      </c>
      <c r="Z513" s="141" t="str">
        <f t="shared" ref="Z513:Z576" si="8">IF(P513,CONCATENATE(C513,Y513),0)</f>
        <v>0101PE</v>
      </c>
      <c r="AA513" s="260">
        <v>0</v>
      </c>
      <c r="AB513" s="207" t="s">
        <v>27082</v>
      </c>
      <c r="AC513" s="207" t="s">
        <v>27083</v>
      </c>
      <c r="AD513" s="141"/>
    </row>
    <row r="514" spans="1:30" ht="24" customHeight="1">
      <c r="A514" s="219">
        <v>42908</v>
      </c>
      <c r="B514" s="218" t="s">
        <v>27084</v>
      </c>
      <c r="C514" s="147">
        <v>0</v>
      </c>
      <c r="D514" s="147" t="s">
        <v>27085</v>
      </c>
      <c r="E514" s="219" t="s">
        <v>27086</v>
      </c>
      <c r="F514" s="219">
        <v>42906</v>
      </c>
      <c r="G514" s="135" t="s">
        <v>27087</v>
      </c>
      <c r="H514" s="147" t="s">
        <v>27088</v>
      </c>
      <c r="I514" s="147">
        <v>1</v>
      </c>
      <c r="J514" s="215" t="s">
        <v>27089</v>
      </c>
      <c r="K514" s="219" t="s">
        <v>27090</v>
      </c>
      <c r="L514" s="216" t="s">
        <v>350</v>
      </c>
      <c r="M514" s="219"/>
      <c r="N514" s="215">
        <v>0</v>
      </c>
      <c r="O514" s="135" t="s">
        <v>33</v>
      </c>
      <c r="P514" s="215">
        <v>35510.519999999997</v>
      </c>
      <c r="Q514" s="215">
        <v>3039338</v>
      </c>
      <c r="R514" s="135">
        <v>2895761</v>
      </c>
      <c r="S514" s="135">
        <v>95.4</v>
      </c>
      <c r="T514" s="215">
        <v>0</v>
      </c>
      <c r="U514" s="215">
        <v>0</v>
      </c>
      <c r="V514" s="215" t="s">
        <v>3184</v>
      </c>
      <c r="W514" s="135" t="s">
        <v>27091</v>
      </c>
      <c r="X514" s="219" t="s">
        <v>5865</v>
      </c>
      <c r="Y514" s="147" t="s">
        <v>320</v>
      </c>
      <c r="Z514" s="147" t="str">
        <f t="shared" si="8"/>
        <v>0101PE</v>
      </c>
      <c r="AA514" s="261">
        <v>0</v>
      </c>
      <c r="AB514" s="213" t="s">
        <v>27092</v>
      </c>
      <c r="AC514" s="213" t="s">
        <v>27093</v>
      </c>
      <c r="AD514" s="218"/>
    </row>
    <row r="515" spans="1:30" ht="24" customHeight="1">
      <c r="A515" s="211">
        <v>42908</v>
      </c>
      <c r="B515" s="210" t="s">
        <v>21995</v>
      </c>
      <c r="C515" s="141">
        <v>0</v>
      </c>
      <c r="D515" s="141" t="s">
        <v>309</v>
      </c>
      <c r="E515" s="210" t="s">
        <v>27094</v>
      </c>
      <c r="F515" s="151">
        <v>42906</v>
      </c>
      <c r="G515" s="141" t="s">
        <v>3122</v>
      </c>
      <c r="H515" s="208" t="s">
        <v>27095</v>
      </c>
      <c r="I515" s="141">
        <v>2</v>
      </c>
      <c r="J515" s="208" t="s">
        <v>2392</v>
      </c>
      <c r="K515" s="264" t="s">
        <v>19023</v>
      </c>
      <c r="L515" s="208" t="s">
        <v>350</v>
      </c>
      <c r="M515" s="141"/>
      <c r="N515" s="208">
        <v>0</v>
      </c>
      <c r="O515" s="141" t="s">
        <v>33</v>
      </c>
      <c r="P515" s="141">
        <v>35113.25</v>
      </c>
      <c r="Q515" s="141">
        <v>3002486</v>
      </c>
      <c r="R515" s="141">
        <v>2862078</v>
      </c>
      <c r="S515" s="208">
        <v>95.5</v>
      </c>
      <c r="T515" s="208">
        <v>0</v>
      </c>
      <c r="U515" s="208">
        <v>0</v>
      </c>
      <c r="V515" s="141" t="s">
        <v>19429</v>
      </c>
      <c r="W515" s="141" t="s">
        <v>22075</v>
      </c>
      <c r="X515" s="208" t="s">
        <v>27096</v>
      </c>
      <c r="Y515" s="141" t="s">
        <v>320</v>
      </c>
      <c r="Z515" s="141" t="str">
        <f t="shared" si="8"/>
        <v>0101PE</v>
      </c>
      <c r="AA515" s="260">
        <v>0</v>
      </c>
      <c r="AB515" s="207" t="s">
        <v>27092</v>
      </c>
      <c r="AC515" s="207" t="s">
        <v>27093</v>
      </c>
      <c r="AD515" s="141"/>
    </row>
    <row r="516" spans="1:30" s="27" customFormat="1" ht="24" customHeight="1">
      <c r="A516" s="133">
        <v>42908</v>
      </c>
      <c r="B516" s="152" t="s">
        <v>27097</v>
      </c>
      <c r="C516" s="153" t="s">
        <v>27367</v>
      </c>
      <c r="D516" s="153" t="s">
        <v>31</v>
      </c>
      <c r="E516" s="153" t="s">
        <v>27098</v>
      </c>
      <c r="F516" s="133">
        <v>42904</v>
      </c>
      <c r="G516" s="153" t="s">
        <v>135</v>
      </c>
      <c r="H516" s="153" t="s">
        <v>27099</v>
      </c>
      <c r="I516" s="153">
        <v>1</v>
      </c>
      <c r="J516" s="153" t="s">
        <v>9200</v>
      </c>
      <c r="K516" s="153" t="s">
        <v>27100</v>
      </c>
      <c r="L516" s="153" t="s">
        <v>2616</v>
      </c>
      <c r="M516" s="153" t="s">
        <v>19781</v>
      </c>
      <c r="N516" s="153">
        <v>0</v>
      </c>
      <c r="O516" s="153" t="s">
        <v>33</v>
      </c>
      <c r="P516" s="153">
        <v>70135.320000000007</v>
      </c>
      <c r="Q516" s="153">
        <v>4309650</v>
      </c>
      <c r="R516" s="153">
        <v>3226369</v>
      </c>
      <c r="S516" s="153">
        <v>74.86</v>
      </c>
      <c r="T516" s="153">
        <v>0</v>
      </c>
      <c r="U516" s="153">
        <v>0</v>
      </c>
      <c r="V516" s="153" t="s">
        <v>27101</v>
      </c>
      <c r="W516" s="153" t="s">
        <v>27102</v>
      </c>
      <c r="X516" s="153" t="s">
        <v>27103</v>
      </c>
      <c r="Y516" s="147" t="s">
        <v>320</v>
      </c>
      <c r="Z516" s="147" t="str">
        <f t="shared" si="8"/>
        <v>Target Region capture101PE</v>
      </c>
      <c r="AA516" s="154">
        <v>0.125</v>
      </c>
      <c r="AB516" s="155" t="s">
        <v>30</v>
      </c>
      <c r="AC516" s="155" t="s">
        <v>139</v>
      </c>
      <c r="AD516" s="206"/>
    </row>
    <row r="517" spans="1:30" s="27" customFormat="1" ht="24" customHeight="1">
      <c r="A517" s="139">
        <v>42908</v>
      </c>
      <c r="B517" s="140" t="s">
        <v>27104</v>
      </c>
      <c r="C517" s="141" t="s">
        <v>27367</v>
      </c>
      <c r="D517" s="141" t="s">
        <v>31</v>
      </c>
      <c r="E517" s="141" t="s">
        <v>27098</v>
      </c>
      <c r="F517" s="142">
        <v>42904</v>
      </c>
      <c r="G517" s="141" t="s">
        <v>135</v>
      </c>
      <c r="H517" s="141" t="s">
        <v>27099</v>
      </c>
      <c r="I517" s="141">
        <v>2</v>
      </c>
      <c r="J517" s="144" t="s">
        <v>9200</v>
      </c>
      <c r="K517" s="144" t="s">
        <v>27100</v>
      </c>
      <c r="L517" s="141" t="s">
        <v>2616</v>
      </c>
      <c r="M517" s="141" t="s">
        <v>19781</v>
      </c>
      <c r="N517" s="141">
        <v>0</v>
      </c>
      <c r="O517" s="141" t="s">
        <v>33</v>
      </c>
      <c r="P517" s="141">
        <v>70315.460000000006</v>
      </c>
      <c r="Q517" s="141">
        <v>4309650</v>
      </c>
      <c r="R517" s="141">
        <v>3229404</v>
      </c>
      <c r="S517" s="141">
        <v>74.930000000000007</v>
      </c>
      <c r="T517" s="141">
        <v>0</v>
      </c>
      <c r="U517" s="141">
        <v>0</v>
      </c>
      <c r="V517" s="141" t="s">
        <v>12708</v>
      </c>
      <c r="W517" s="141" t="s">
        <v>27105</v>
      </c>
      <c r="X517" s="141" t="s">
        <v>27106</v>
      </c>
      <c r="Y517" s="141" t="s">
        <v>320</v>
      </c>
      <c r="Z517" s="141" t="str">
        <f t="shared" si="8"/>
        <v>Target Region capture101PE</v>
      </c>
      <c r="AA517" s="143">
        <v>0.125</v>
      </c>
      <c r="AB517" s="143" t="s">
        <v>30</v>
      </c>
      <c r="AC517" s="156" t="s">
        <v>139</v>
      </c>
      <c r="AD517" s="205"/>
    </row>
    <row r="518" spans="1:30" s="27" customFormat="1" ht="24" customHeight="1">
      <c r="A518" s="139">
        <v>42908</v>
      </c>
      <c r="B518" s="140" t="s">
        <v>27107</v>
      </c>
      <c r="C518" s="141">
        <v>0</v>
      </c>
      <c r="D518" s="141" t="s">
        <v>31</v>
      </c>
      <c r="E518" s="141" t="s">
        <v>27108</v>
      </c>
      <c r="F518" s="142">
        <v>42904</v>
      </c>
      <c r="G518" s="141" t="s">
        <v>135</v>
      </c>
      <c r="H518" s="141" t="s">
        <v>27099</v>
      </c>
      <c r="I518" s="141">
        <v>3</v>
      </c>
      <c r="J518" s="141" t="s">
        <v>27109</v>
      </c>
      <c r="K518" s="141" t="s">
        <v>28</v>
      </c>
      <c r="L518" s="141" t="s">
        <v>2616</v>
      </c>
      <c r="M518" s="141" t="s">
        <v>19781</v>
      </c>
      <c r="N518" s="141">
        <v>152</v>
      </c>
      <c r="O518" s="141" t="s">
        <v>33</v>
      </c>
      <c r="P518" s="141">
        <v>58374.77</v>
      </c>
      <c r="Q518" s="141">
        <v>4309650</v>
      </c>
      <c r="R518" s="141">
        <v>2716417</v>
      </c>
      <c r="S518" s="141">
        <v>63.03</v>
      </c>
      <c r="T518" s="141" t="s">
        <v>27110</v>
      </c>
      <c r="U518" s="141" t="s">
        <v>27111</v>
      </c>
      <c r="V518" s="141" t="s">
        <v>27112</v>
      </c>
      <c r="W518" s="141" t="s">
        <v>27113</v>
      </c>
      <c r="X518" s="141" t="s">
        <v>27114</v>
      </c>
      <c r="Y518" s="141" t="s">
        <v>320</v>
      </c>
      <c r="Z518" s="141" t="str">
        <f t="shared" si="8"/>
        <v>0101PE</v>
      </c>
      <c r="AA518" s="143">
        <v>0</v>
      </c>
      <c r="AB518" s="143" t="s">
        <v>30</v>
      </c>
      <c r="AC518" s="156" t="s">
        <v>139</v>
      </c>
      <c r="AD518" s="205"/>
    </row>
    <row r="519" spans="1:30" s="27" customFormat="1" ht="24" customHeight="1">
      <c r="A519" s="139">
        <v>42908</v>
      </c>
      <c r="B519" s="140" t="s">
        <v>27107</v>
      </c>
      <c r="C519" s="141">
        <v>0</v>
      </c>
      <c r="D519" s="141" t="s">
        <v>31</v>
      </c>
      <c r="E519" s="141" t="s">
        <v>27108</v>
      </c>
      <c r="F519" s="142">
        <v>42904</v>
      </c>
      <c r="G519" s="141" t="s">
        <v>135</v>
      </c>
      <c r="H519" s="141" t="s">
        <v>27099</v>
      </c>
      <c r="I519" s="141">
        <v>4</v>
      </c>
      <c r="J519" s="141" t="s">
        <v>7715</v>
      </c>
      <c r="K519" s="141" t="s">
        <v>28</v>
      </c>
      <c r="L519" s="141" t="s">
        <v>2616</v>
      </c>
      <c r="M519" s="141" t="s">
        <v>19781</v>
      </c>
      <c r="N519" s="141">
        <v>140</v>
      </c>
      <c r="O519" s="141" t="s">
        <v>33</v>
      </c>
      <c r="P519" s="141">
        <v>60659.94</v>
      </c>
      <c r="Q519" s="141">
        <v>4309650</v>
      </c>
      <c r="R519" s="141">
        <v>2823193</v>
      </c>
      <c r="S519" s="141">
        <v>65.510000000000005</v>
      </c>
      <c r="T519" s="141" t="s">
        <v>27115</v>
      </c>
      <c r="U519" s="141" t="s">
        <v>27116</v>
      </c>
      <c r="V519" s="141" t="s">
        <v>27117</v>
      </c>
      <c r="W519" s="141" t="s">
        <v>27118</v>
      </c>
      <c r="X519" s="141" t="s">
        <v>27119</v>
      </c>
      <c r="Y519" s="141" t="s">
        <v>320</v>
      </c>
      <c r="Z519" s="141" t="str">
        <f t="shared" si="8"/>
        <v>0101PE</v>
      </c>
      <c r="AA519" s="143">
        <v>0</v>
      </c>
      <c r="AB519" s="143" t="s">
        <v>30</v>
      </c>
      <c r="AC519" s="156" t="s">
        <v>139</v>
      </c>
      <c r="AD519" s="205"/>
    </row>
    <row r="520" spans="1:30" s="27" customFormat="1" ht="24" customHeight="1">
      <c r="A520" s="139">
        <v>42908</v>
      </c>
      <c r="B520" s="140" t="s">
        <v>27104</v>
      </c>
      <c r="C520" s="141" t="s">
        <v>27367</v>
      </c>
      <c r="D520" s="141" t="s">
        <v>31</v>
      </c>
      <c r="E520" s="141" t="s">
        <v>27120</v>
      </c>
      <c r="F520" s="142">
        <v>42904</v>
      </c>
      <c r="G520" s="141" t="s">
        <v>135</v>
      </c>
      <c r="H520" s="141" t="s">
        <v>27099</v>
      </c>
      <c r="I520" s="141">
        <v>5</v>
      </c>
      <c r="J520" s="144" t="s">
        <v>9200</v>
      </c>
      <c r="K520" s="144" t="s">
        <v>27121</v>
      </c>
      <c r="L520" s="141" t="s">
        <v>2616</v>
      </c>
      <c r="M520" s="141" t="s">
        <v>19802</v>
      </c>
      <c r="N520" s="141">
        <v>0</v>
      </c>
      <c r="O520" s="141" t="s">
        <v>33</v>
      </c>
      <c r="P520" s="141">
        <v>68051.77</v>
      </c>
      <c r="Q520" s="141">
        <v>4309650</v>
      </c>
      <c r="R520" s="141">
        <v>3154655</v>
      </c>
      <c r="S520" s="141">
        <v>73.2</v>
      </c>
      <c r="T520" s="141">
        <v>0</v>
      </c>
      <c r="U520" s="141">
        <v>0</v>
      </c>
      <c r="V520" s="141" t="s">
        <v>27122</v>
      </c>
      <c r="W520" s="141" t="s">
        <v>27123</v>
      </c>
      <c r="X520" s="141" t="s">
        <v>27124</v>
      </c>
      <c r="Y520" s="141" t="s">
        <v>320</v>
      </c>
      <c r="Z520" s="141" t="str">
        <f t="shared" si="8"/>
        <v>Target Region capture101PE</v>
      </c>
      <c r="AA520" s="143">
        <v>3.125E-2</v>
      </c>
      <c r="AB520" s="143" t="s">
        <v>30</v>
      </c>
      <c r="AC520" s="156" t="s">
        <v>139</v>
      </c>
      <c r="AD520" s="205"/>
    </row>
    <row r="521" spans="1:30" s="27" customFormat="1" ht="24" customHeight="1">
      <c r="A521" s="139">
        <v>42908</v>
      </c>
      <c r="B521" s="140" t="s">
        <v>27104</v>
      </c>
      <c r="C521" s="141" t="s">
        <v>27367</v>
      </c>
      <c r="D521" s="141" t="s">
        <v>31</v>
      </c>
      <c r="E521" s="141" t="s">
        <v>27120</v>
      </c>
      <c r="F521" s="142">
        <v>42904</v>
      </c>
      <c r="G521" s="141" t="s">
        <v>135</v>
      </c>
      <c r="H521" s="141" t="s">
        <v>27099</v>
      </c>
      <c r="I521" s="141">
        <v>6</v>
      </c>
      <c r="J521" s="144" t="s">
        <v>9200</v>
      </c>
      <c r="K521" s="144" t="s">
        <v>27121</v>
      </c>
      <c r="L521" s="141" t="s">
        <v>2616</v>
      </c>
      <c r="M521" s="141" t="s">
        <v>19802</v>
      </c>
      <c r="N521" s="141">
        <v>0</v>
      </c>
      <c r="O521" s="141" t="s">
        <v>33</v>
      </c>
      <c r="P521" s="141">
        <v>68409.25</v>
      </c>
      <c r="Q521" s="141">
        <v>4309650</v>
      </c>
      <c r="R521" s="141">
        <v>3171157</v>
      </c>
      <c r="S521" s="141">
        <v>73.58</v>
      </c>
      <c r="T521" s="141">
        <v>0</v>
      </c>
      <c r="U521" s="141">
        <v>0</v>
      </c>
      <c r="V521" s="141" t="s">
        <v>27125</v>
      </c>
      <c r="W521" s="141" t="s">
        <v>27126</v>
      </c>
      <c r="X521" s="141" t="s">
        <v>27127</v>
      </c>
      <c r="Y521" s="141" t="s">
        <v>320</v>
      </c>
      <c r="Z521" s="141" t="str">
        <f t="shared" si="8"/>
        <v>Target Region capture101PE</v>
      </c>
      <c r="AA521" s="143">
        <v>3.125E-2</v>
      </c>
      <c r="AB521" s="143" t="s">
        <v>30</v>
      </c>
      <c r="AC521" s="156" t="s">
        <v>139</v>
      </c>
      <c r="AD521" s="205"/>
    </row>
    <row r="522" spans="1:30" s="27" customFormat="1" ht="24" customHeight="1">
      <c r="A522" s="139">
        <v>42908</v>
      </c>
      <c r="B522" s="140" t="s">
        <v>27128</v>
      </c>
      <c r="C522" s="141" t="s">
        <v>27129</v>
      </c>
      <c r="D522" s="141" t="s">
        <v>31</v>
      </c>
      <c r="E522" s="141" t="s">
        <v>27130</v>
      </c>
      <c r="F522" s="142">
        <v>42904</v>
      </c>
      <c r="G522" s="141" t="s">
        <v>135</v>
      </c>
      <c r="H522" s="141" t="s">
        <v>27099</v>
      </c>
      <c r="I522" s="141">
        <v>7</v>
      </c>
      <c r="J522" s="141" t="s">
        <v>27131</v>
      </c>
      <c r="K522" s="141" t="s">
        <v>28</v>
      </c>
      <c r="L522" s="141" t="s">
        <v>2616</v>
      </c>
      <c r="M522" s="141" t="s">
        <v>19781</v>
      </c>
      <c r="N522" s="141">
        <v>0</v>
      </c>
      <c r="O522" s="141" t="s">
        <v>33</v>
      </c>
      <c r="P522" s="141">
        <v>64979.22</v>
      </c>
      <c r="Q522" s="141">
        <v>4309650</v>
      </c>
      <c r="R522" s="141">
        <v>2946810</v>
      </c>
      <c r="S522" s="141">
        <v>68.38</v>
      </c>
      <c r="T522" s="141">
        <v>0</v>
      </c>
      <c r="U522" s="141">
        <v>0</v>
      </c>
      <c r="V522" s="141" t="s">
        <v>27132</v>
      </c>
      <c r="W522" s="141" t="s">
        <v>27133</v>
      </c>
      <c r="X522" s="141" t="s">
        <v>27134</v>
      </c>
      <c r="Y522" s="141" t="s">
        <v>320</v>
      </c>
      <c r="Z522" s="141" t="str">
        <f t="shared" si="8"/>
        <v>Transcriptome101PE</v>
      </c>
      <c r="AA522" s="143">
        <v>0</v>
      </c>
      <c r="AB522" s="143" t="s">
        <v>30</v>
      </c>
      <c r="AC522" s="156" t="s">
        <v>139</v>
      </c>
      <c r="AD522" s="205"/>
    </row>
    <row r="523" spans="1:30" s="27" customFormat="1" ht="24" customHeight="1">
      <c r="A523" s="139">
        <v>42908</v>
      </c>
      <c r="B523" s="140" t="s">
        <v>27135</v>
      </c>
      <c r="C523" s="141" t="s">
        <v>27136</v>
      </c>
      <c r="D523" s="141" t="s">
        <v>31</v>
      </c>
      <c r="E523" s="141" t="s">
        <v>27137</v>
      </c>
      <c r="F523" s="142">
        <v>42904</v>
      </c>
      <c r="G523" s="141" t="s">
        <v>135</v>
      </c>
      <c r="H523" s="141" t="s">
        <v>27099</v>
      </c>
      <c r="I523" s="141">
        <v>8</v>
      </c>
      <c r="J523" s="141" t="s">
        <v>27138</v>
      </c>
      <c r="K523" s="141" t="s">
        <v>28</v>
      </c>
      <c r="L523" s="141" t="s">
        <v>2616</v>
      </c>
      <c r="M523" s="141" t="s">
        <v>19781</v>
      </c>
      <c r="N523" s="141">
        <v>0</v>
      </c>
      <c r="O523" s="141" t="s">
        <v>33</v>
      </c>
      <c r="P523" s="141">
        <v>66333.36</v>
      </c>
      <c r="Q523" s="141">
        <v>4309650</v>
      </c>
      <c r="R523" s="141">
        <v>3016992</v>
      </c>
      <c r="S523" s="141">
        <v>70.010000000000005</v>
      </c>
      <c r="T523" s="141">
        <v>0</v>
      </c>
      <c r="U523" s="141">
        <v>0</v>
      </c>
      <c r="V523" s="141" t="s">
        <v>27139</v>
      </c>
      <c r="W523" s="141" t="s">
        <v>27140</v>
      </c>
      <c r="X523" s="141" t="s">
        <v>27141</v>
      </c>
      <c r="Y523" s="141" t="s">
        <v>320</v>
      </c>
      <c r="Z523" s="141" t="str">
        <f t="shared" si="8"/>
        <v>Transcriptome101PE</v>
      </c>
      <c r="AA523" s="143">
        <v>0</v>
      </c>
      <c r="AB523" s="143" t="s">
        <v>30</v>
      </c>
      <c r="AC523" s="156" t="s">
        <v>139</v>
      </c>
      <c r="AD523" s="205"/>
    </row>
    <row r="524" spans="1:30" ht="24" customHeight="1">
      <c r="A524" s="219">
        <v>42909</v>
      </c>
      <c r="B524" s="218" t="s">
        <v>19471</v>
      </c>
      <c r="C524" s="147">
        <v>0</v>
      </c>
      <c r="D524" s="147" t="s">
        <v>3540</v>
      </c>
      <c r="E524" s="219" t="s">
        <v>27438</v>
      </c>
      <c r="F524" s="219">
        <v>42907</v>
      </c>
      <c r="G524" s="135" t="s">
        <v>17555</v>
      </c>
      <c r="H524" s="147" t="s">
        <v>27439</v>
      </c>
      <c r="I524" s="147">
        <v>1</v>
      </c>
      <c r="J524" s="215" t="s">
        <v>27440</v>
      </c>
      <c r="K524" s="219" t="s">
        <v>27441</v>
      </c>
      <c r="L524" s="216" t="s">
        <v>350</v>
      </c>
      <c r="M524" s="219"/>
      <c r="N524" s="215">
        <v>0</v>
      </c>
      <c r="O524" s="135" t="s">
        <v>29</v>
      </c>
      <c r="P524" s="215">
        <v>29729.33</v>
      </c>
      <c r="Q524" s="215">
        <v>2786252</v>
      </c>
      <c r="R524" s="135">
        <v>2631874</v>
      </c>
      <c r="S524" s="135">
        <v>94.7</v>
      </c>
      <c r="T524" s="215">
        <v>0</v>
      </c>
      <c r="U524" s="215">
        <v>0</v>
      </c>
      <c r="V524" s="215" t="s">
        <v>27442</v>
      </c>
      <c r="W524" s="135" t="s">
        <v>27443</v>
      </c>
      <c r="X524" s="219" t="s">
        <v>27444</v>
      </c>
      <c r="Y524" s="147" t="s">
        <v>143</v>
      </c>
      <c r="Z524" s="147" t="str">
        <f t="shared" si="8"/>
        <v>091PE</v>
      </c>
      <c r="AA524" s="261">
        <v>2.5000000000000001E-2</v>
      </c>
      <c r="AB524" s="213" t="s">
        <v>27445</v>
      </c>
      <c r="AC524" s="213" t="s">
        <v>27446</v>
      </c>
      <c r="AD524" s="218"/>
    </row>
    <row r="525" spans="1:30" ht="24" customHeight="1">
      <c r="A525" s="211">
        <v>42909</v>
      </c>
      <c r="B525" s="210" t="s">
        <v>27447</v>
      </c>
      <c r="C525" s="141">
        <v>0</v>
      </c>
      <c r="D525" s="141" t="s">
        <v>27448</v>
      </c>
      <c r="E525" s="210" t="s">
        <v>27449</v>
      </c>
      <c r="F525" s="151">
        <v>42907</v>
      </c>
      <c r="G525" s="141" t="s">
        <v>27450</v>
      </c>
      <c r="H525" s="208" t="s">
        <v>27439</v>
      </c>
      <c r="I525" s="141">
        <v>2</v>
      </c>
      <c r="J525" s="220" t="s">
        <v>27440</v>
      </c>
      <c r="K525" s="267" t="s">
        <v>27441</v>
      </c>
      <c r="L525" s="208" t="s">
        <v>350</v>
      </c>
      <c r="M525" s="141"/>
      <c r="N525" s="208">
        <v>0</v>
      </c>
      <c r="O525" s="141" t="s">
        <v>29</v>
      </c>
      <c r="P525" s="141">
        <v>27868.02</v>
      </c>
      <c r="Q525" s="141">
        <v>2591569</v>
      </c>
      <c r="R525" s="141">
        <v>2465866</v>
      </c>
      <c r="S525" s="208">
        <v>95.4</v>
      </c>
      <c r="T525" s="208">
        <v>0</v>
      </c>
      <c r="U525" s="208">
        <v>0</v>
      </c>
      <c r="V525" s="141" t="s">
        <v>27451</v>
      </c>
      <c r="W525" s="141" t="s">
        <v>27452</v>
      </c>
      <c r="X525" s="208" t="s">
        <v>27453</v>
      </c>
      <c r="Y525" s="141" t="s">
        <v>143</v>
      </c>
      <c r="Z525" s="141" t="str">
        <f t="shared" si="8"/>
        <v>091PE</v>
      </c>
      <c r="AA525" s="260">
        <v>2.5000000000000001E-2</v>
      </c>
      <c r="AB525" s="207" t="s">
        <v>27445</v>
      </c>
      <c r="AC525" s="207" t="s">
        <v>27446</v>
      </c>
      <c r="AD525" s="141"/>
    </row>
    <row r="526" spans="1:30" ht="24" customHeight="1">
      <c r="A526" s="219">
        <v>42909</v>
      </c>
      <c r="B526" s="218" t="s">
        <v>5230</v>
      </c>
      <c r="C526" s="147">
        <v>0</v>
      </c>
      <c r="D526" s="147" t="s">
        <v>3540</v>
      </c>
      <c r="E526" s="219" t="s">
        <v>27454</v>
      </c>
      <c r="F526" s="219">
        <v>42907</v>
      </c>
      <c r="G526" s="135" t="s">
        <v>17555</v>
      </c>
      <c r="H526" s="147" t="s">
        <v>27455</v>
      </c>
      <c r="I526" s="147">
        <v>1</v>
      </c>
      <c r="J526" s="215" t="s">
        <v>134</v>
      </c>
      <c r="K526" s="219" t="s">
        <v>27456</v>
      </c>
      <c r="L526" s="216" t="s">
        <v>350</v>
      </c>
      <c r="M526" s="219"/>
      <c r="N526" s="215">
        <v>0</v>
      </c>
      <c r="O526" s="135" t="s">
        <v>29</v>
      </c>
      <c r="P526" s="215">
        <v>33109.15</v>
      </c>
      <c r="Q526" s="215">
        <v>3210316</v>
      </c>
      <c r="R526" s="135">
        <v>2999616</v>
      </c>
      <c r="S526" s="135">
        <v>93.7</v>
      </c>
      <c r="T526" s="215">
        <v>0</v>
      </c>
      <c r="U526" s="215">
        <v>0</v>
      </c>
      <c r="V526" s="215" t="s">
        <v>27457</v>
      </c>
      <c r="W526" s="135" t="s">
        <v>27458</v>
      </c>
      <c r="X526" s="219" t="s">
        <v>27459</v>
      </c>
      <c r="Y526" s="147" t="s">
        <v>143</v>
      </c>
      <c r="Z526" s="147" t="str">
        <f t="shared" si="8"/>
        <v>091PE</v>
      </c>
      <c r="AA526" s="261">
        <v>9.3023255813953487E-2</v>
      </c>
      <c r="AB526" s="213" t="s">
        <v>4626</v>
      </c>
      <c r="AC526" s="213" t="s">
        <v>16125</v>
      </c>
      <c r="AD526" s="218"/>
    </row>
    <row r="527" spans="1:30" ht="24" customHeight="1">
      <c r="A527" s="211">
        <v>42909</v>
      </c>
      <c r="B527" s="210" t="s">
        <v>5230</v>
      </c>
      <c r="C527" s="141">
        <v>0</v>
      </c>
      <c r="D527" s="141" t="s">
        <v>3540</v>
      </c>
      <c r="E527" s="210" t="s">
        <v>27454</v>
      </c>
      <c r="F527" s="151">
        <v>42907</v>
      </c>
      <c r="G527" s="141" t="s">
        <v>17555</v>
      </c>
      <c r="H527" s="208" t="s">
        <v>27455</v>
      </c>
      <c r="I527" s="141">
        <v>2</v>
      </c>
      <c r="J527" s="220" t="s">
        <v>134</v>
      </c>
      <c r="K527" s="267" t="s">
        <v>27456</v>
      </c>
      <c r="L527" s="208" t="s">
        <v>350</v>
      </c>
      <c r="M527" s="141"/>
      <c r="N527" s="208">
        <v>0</v>
      </c>
      <c r="O527" s="141" t="s">
        <v>29</v>
      </c>
      <c r="P527" s="141">
        <v>33607.65</v>
      </c>
      <c r="Q527" s="141">
        <v>3282409</v>
      </c>
      <c r="R527" s="141">
        <v>3043848</v>
      </c>
      <c r="S527" s="208">
        <v>93</v>
      </c>
      <c r="T527" s="208">
        <v>0</v>
      </c>
      <c r="U527" s="208">
        <v>0</v>
      </c>
      <c r="V527" s="141" t="s">
        <v>16524</v>
      </c>
      <c r="W527" s="141" t="s">
        <v>27460</v>
      </c>
      <c r="X527" s="208" t="s">
        <v>27461</v>
      </c>
      <c r="Y527" s="141" t="s">
        <v>143</v>
      </c>
      <c r="Z527" s="141" t="str">
        <f t="shared" si="8"/>
        <v>091PE</v>
      </c>
      <c r="AA527" s="260">
        <v>9.3023255813953487E-2</v>
      </c>
      <c r="AB527" s="207" t="s">
        <v>27462</v>
      </c>
      <c r="AC527" s="207" t="s">
        <v>27463</v>
      </c>
      <c r="AD527" s="141"/>
    </row>
    <row r="528" spans="1:30" s="247" customFormat="1" ht="21" customHeight="1">
      <c r="A528" s="133">
        <v>42909</v>
      </c>
      <c r="B528" s="134" t="s">
        <v>27468</v>
      </c>
      <c r="C528" s="135" t="s">
        <v>6897</v>
      </c>
      <c r="D528" s="135" t="s">
        <v>31</v>
      </c>
      <c r="E528" s="135" t="s">
        <v>27469</v>
      </c>
      <c r="F528" s="159">
        <v>42907</v>
      </c>
      <c r="G528" s="135" t="s">
        <v>121</v>
      </c>
      <c r="H528" s="135" t="s">
        <v>27470</v>
      </c>
      <c r="I528" s="135">
        <v>1</v>
      </c>
      <c r="J528" s="135" t="s">
        <v>27471</v>
      </c>
      <c r="K528" s="135" t="s">
        <v>28</v>
      </c>
      <c r="L528" s="135">
        <v>0</v>
      </c>
      <c r="M528" s="135" t="s">
        <v>27472</v>
      </c>
      <c r="N528" s="135">
        <v>0</v>
      </c>
      <c r="O528" s="135" t="s">
        <v>42</v>
      </c>
      <c r="P528" s="135">
        <v>36298.550000000003</v>
      </c>
      <c r="Q528" s="135">
        <v>4309650</v>
      </c>
      <c r="R528" s="135">
        <v>3512065</v>
      </c>
      <c r="S528" s="135">
        <v>81.489999999999995</v>
      </c>
      <c r="T528" s="135">
        <v>0</v>
      </c>
      <c r="U528" s="135">
        <v>0</v>
      </c>
      <c r="V528" s="135" t="s">
        <v>27473</v>
      </c>
      <c r="W528" s="135" t="s">
        <v>22909</v>
      </c>
      <c r="X528" s="135" t="s">
        <v>27474</v>
      </c>
      <c r="Y528" s="147" t="s">
        <v>8430</v>
      </c>
      <c r="Z528" s="187" t="str">
        <f t="shared" si="8"/>
        <v>Transcriptome50PE</v>
      </c>
      <c r="AA528" s="137">
        <v>0</v>
      </c>
      <c r="AB528" s="294" t="s">
        <v>30</v>
      </c>
      <c r="AC528" s="154" t="s">
        <v>3343</v>
      </c>
      <c r="AD528" s="155"/>
    </row>
    <row r="529" spans="1:30" s="247" customFormat="1" ht="21.75" customHeight="1">
      <c r="A529" s="139">
        <v>42909</v>
      </c>
      <c r="B529" s="140" t="s">
        <v>26402</v>
      </c>
      <c r="C529" s="141" t="s">
        <v>6897</v>
      </c>
      <c r="D529" s="141" t="s">
        <v>31</v>
      </c>
      <c r="E529" s="141" t="s">
        <v>27469</v>
      </c>
      <c r="F529" s="151">
        <v>42907</v>
      </c>
      <c r="G529" s="141" t="s">
        <v>121</v>
      </c>
      <c r="H529" s="141" t="s">
        <v>27475</v>
      </c>
      <c r="I529" s="141">
        <v>2</v>
      </c>
      <c r="J529" s="141" t="s">
        <v>32</v>
      </c>
      <c r="K529" s="141" t="s">
        <v>28</v>
      </c>
      <c r="L529" s="141">
        <v>0</v>
      </c>
      <c r="M529" s="141" t="s">
        <v>27476</v>
      </c>
      <c r="N529" s="141">
        <v>0</v>
      </c>
      <c r="O529" s="141" t="s">
        <v>42</v>
      </c>
      <c r="P529" s="141">
        <v>35799.5</v>
      </c>
      <c r="Q529" s="141">
        <v>4309650</v>
      </c>
      <c r="R529" s="141">
        <v>3461758</v>
      </c>
      <c r="S529" s="141">
        <v>80.33</v>
      </c>
      <c r="T529" s="141">
        <v>0</v>
      </c>
      <c r="U529" s="141">
        <v>0</v>
      </c>
      <c r="V529" s="141" t="s">
        <v>27477</v>
      </c>
      <c r="W529" s="141" t="s">
        <v>27478</v>
      </c>
      <c r="X529" s="141" t="s">
        <v>27479</v>
      </c>
      <c r="Y529" s="141" t="s">
        <v>8430</v>
      </c>
      <c r="Z529" s="188" t="str">
        <f t="shared" si="8"/>
        <v>Transcriptome50PE</v>
      </c>
      <c r="AA529" s="143">
        <v>0</v>
      </c>
      <c r="AB529" s="143" t="s">
        <v>30</v>
      </c>
      <c r="AC529" s="143" t="s">
        <v>3343</v>
      </c>
      <c r="AD529" s="143"/>
    </row>
    <row r="530" spans="1:30" s="247" customFormat="1" ht="21.75" customHeight="1">
      <c r="A530" s="139">
        <v>42909</v>
      </c>
      <c r="B530" s="140" t="s">
        <v>26402</v>
      </c>
      <c r="C530" s="141" t="s">
        <v>6897</v>
      </c>
      <c r="D530" s="141" t="s">
        <v>31</v>
      </c>
      <c r="E530" s="141" t="s">
        <v>27480</v>
      </c>
      <c r="F530" s="151">
        <v>42907</v>
      </c>
      <c r="G530" s="141" t="s">
        <v>121</v>
      </c>
      <c r="H530" s="141" t="s">
        <v>27475</v>
      </c>
      <c r="I530" s="141">
        <v>3</v>
      </c>
      <c r="J530" s="144" t="s">
        <v>128</v>
      </c>
      <c r="K530" s="144" t="s">
        <v>27481</v>
      </c>
      <c r="L530" s="141">
        <v>0</v>
      </c>
      <c r="M530" s="141" t="s">
        <v>27476</v>
      </c>
      <c r="N530" s="141">
        <v>0</v>
      </c>
      <c r="O530" s="141" t="s">
        <v>42</v>
      </c>
      <c r="P530" s="141">
        <v>36946.800000000003</v>
      </c>
      <c r="Q530" s="141">
        <v>4309650</v>
      </c>
      <c r="R530" s="141">
        <v>3531092</v>
      </c>
      <c r="S530" s="141">
        <v>81.93</v>
      </c>
      <c r="T530" s="141">
        <v>0</v>
      </c>
      <c r="U530" s="141">
        <v>0</v>
      </c>
      <c r="V530" s="141" t="s">
        <v>27482</v>
      </c>
      <c r="W530" s="141" t="s">
        <v>27483</v>
      </c>
      <c r="X530" s="141" t="s">
        <v>27484</v>
      </c>
      <c r="Y530" s="141" t="s">
        <v>8430</v>
      </c>
      <c r="Z530" s="188" t="str">
        <f t="shared" si="8"/>
        <v>Transcriptome50PE</v>
      </c>
      <c r="AA530" s="143">
        <v>7.6923076923076927E-2</v>
      </c>
      <c r="AB530" s="143" t="s">
        <v>30</v>
      </c>
      <c r="AC530" s="143" t="s">
        <v>3343</v>
      </c>
      <c r="AD530" s="143"/>
    </row>
    <row r="531" spans="1:30" s="247" customFormat="1" ht="21.75" customHeight="1">
      <c r="A531" s="139">
        <v>42909</v>
      </c>
      <c r="B531" s="140" t="s">
        <v>26402</v>
      </c>
      <c r="C531" s="141" t="s">
        <v>6897</v>
      </c>
      <c r="D531" s="141" t="s">
        <v>31</v>
      </c>
      <c r="E531" s="141" t="s">
        <v>27480</v>
      </c>
      <c r="F531" s="151">
        <v>42907</v>
      </c>
      <c r="G531" s="141" t="s">
        <v>121</v>
      </c>
      <c r="H531" s="141" t="s">
        <v>27475</v>
      </c>
      <c r="I531" s="141">
        <v>4</v>
      </c>
      <c r="J531" s="144" t="s">
        <v>128</v>
      </c>
      <c r="K531" s="144" t="s">
        <v>27481</v>
      </c>
      <c r="L531" s="141">
        <v>0</v>
      </c>
      <c r="M531" s="141" t="s">
        <v>27476</v>
      </c>
      <c r="N531" s="141">
        <v>0</v>
      </c>
      <c r="O531" s="141" t="s">
        <v>42</v>
      </c>
      <c r="P531" s="141">
        <v>37181.879999999997</v>
      </c>
      <c r="Q531" s="141">
        <v>4309650</v>
      </c>
      <c r="R531" s="141">
        <v>3553505</v>
      </c>
      <c r="S531" s="141">
        <v>82.45</v>
      </c>
      <c r="T531" s="141">
        <v>0</v>
      </c>
      <c r="U531" s="141">
        <v>0</v>
      </c>
      <c r="V531" s="141" t="s">
        <v>27485</v>
      </c>
      <c r="W531" s="141" t="s">
        <v>27486</v>
      </c>
      <c r="X531" s="141" t="s">
        <v>27487</v>
      </c>
      <c r="Y531" s="141" t="s">
        <v>8430</v>
      </c>
      <c r="Z531" s="188" t="str">
        <f t="shared" si="8"/>
        <v>Transcriptome50PE</v>
      </c>
      <c r="AA531" s="143">
        <v>7.6923076923076927E-2</v>
      </c>
      <c r="AB531" s="143" t="s">
        <v>30</v>
      </c>
      <c r="AC531" s="143" t="s">
        <v>3343</v>
      </c>
      <c r="AD531" s="143"/>
    </row>
    <row r="532" spans="1:30" s="247" customFormat="1" ht="21.75" customHeight="1">
      <c r="A532" s="139">
        <v>42909</v>
      </c>
      <c r="B532" s="140" t="s">
        <v>26402</v>
      </c>
      <c r="C532" s="141" t="s">
        <v>6897</v>
      </c>
      <c r="D532" s="141" t="s">
        <v>31</v>
      </c>
      <c r="E532" s="141" t="s">
        <v>27488</v>
      </c>
      <c r="F532" s="151">
        <v>42907</v>
      </c>
      <c r="G532" s="141" t="s">
        <v>121</v>
      </c>
      <c r="H532" s="141" t="s">
        <v>27475</v>
      </c>
      <c r="I532" s="141">
        <v>5</v>
      </c>
      <c r="J532" s="141" t="s">
        <v>32</v>
      </c>
      <c r="K532" s="141" t="s">
        <v>28</v>
      </c>
      <c r="L532" s="141">
        <v>0</v>
      </c>
      <c r="M532" s="141" t="s">
        <v>27476</v>
      </c>
      <c r="N532" s="141">
        <v>0</v>
      </c>
      <c r="O532" s="141" t="s">
        <v>42</v>
      </c>
      <c r="P532" s="141">
        <v>36948.910000000003</v>
      </c>
      <c r="Q532" s="141">
        <v>4309650</v>
      </c>
      <c r="R532" s="141">
        <v>3517571</v>
      </c>
      <c r="S532" s="141">
        <v>81.62</v>
      </c>
      <c r="T532" s="141">
        <v>0</v>
      </c>
      <c r="U532" s="141">
        <v>0</v>
      </c>
      <c r="V532" s="141" t="s">
        <v>27489</v>
      </c>
      <c r="W532" s="141" t="s">
        <v>27490</v>
      </c>
      <c r="X532" s="141" t="s">
        <v>27491</v>
      </c>
      <c r="Y532" s="141" t="s">
        <v>8430</v>
      </c>
      <c r="Z532" s="188" t="str">
        <f t="shared" si="8"/>
        <v>Transcriptome50PE</v>
      </c>
      <c r="AA532" s="143">
        <v>0</v>
      </c>
      <c r="AB532" s="143" t="s">
        <v>30</v>
      </c>
      <c r="AC532" s="143" t="s">
        <v>3343</v>
      </c>
      <c r="AD532" s="143"/>
    </row>
    <row r="533" spans="1:30" s="247" customFormat="1" ht="21.75" customHeight="1">
      <c r="A533" s="139">
        <v>42909</v>
      </c>
      <c r="B533" s="140" t="s">
        <v>26402</v>
      </c>
      <c r="C533" s="141" t="s">
        <v>6897</v>
      </c>
      <c r="D533" s="141" t="s">
        <v>31</v>
      </c>
      <c r="E533" s="141" t="s">
        <v>27488</v>
      </c>
      <c r="F533" s="151">
        <v>42907</v>
      </c>
      <c r="G533" s="141" t="s">
        <v>121</v>
      </c>
      <c r="H533" s="141" t="s">
        <v>27475</v>
      </c>
      <c r="I533" s="141">
        <v>6</v>
      </c>
      <c r="J533" s="141" t="s">
        <v>32</v>
      </c>
      <c r="K533" s="141" t="s">
        <v>28</v>
      </c>
      <c r="L533" s="141">
        <v>0</v>
      </c>
      <c r="M533" s="141" t="s">
        <v>27476</v>
      </c>
      <c r="N533" s="141">
        <v>0</v>
      </c>
      <c r="O533" s="141" t="s">
        <v>42</v>
      </c>
      <c r="P533" s="141">
        <v>37064.730000000003</v>
      </c>
      <c r="Q533" s="141">
        <v>4309650</v>
      </c>
      <c r="R533" s="141">
        <v>3529865</v>
      </c>
      <c r="S533" s="141">
        <v>81.91</v>
      </c>
      <c r="T533" s="141">
        <v>0</v>
      </c>
      <c r="U533" s="141">
        <v>0</v>
      </c>
      <c r="V533" s="141" t="s">
        <v>27492</v>
      </c>
      <c r="W533" s="141" t="s">
        <v>27493</v>
      </c>
      <c r="X533" s="141" t="s">
        <v>27494</v>
      </c>
      <c r="Y533" s="141" t="s">
        <v>8430</v>
      </c>
      <c r="Z533" s="188" t="str">
        <f t="shared" si="8"/>
        <v>Transcriptome50PE</v>
      </c>
      <c r="AA533" s="143">
        <v>0</v>
      </c>
      <c r="AB533" s="143" t="s">
        <v>30</v>
      </c>
      <c r="AC533" s="143" t="s">
        <v>3343</v>
      </c>
      <c r="AD533" s="143"/>
    </row>
    <row r="534" spans="1:30" s="247" customFormat="1" ht="21.75" customHeight="1">
      <c r="A534" s="139">
        <v>42909</v>
      </c>
      <c r="B534" s="140" t="s">
        <v>26402</v>
      </c>
      <c r="C534" s="141" t="s">
        <v>6897</v>
      </c>
      <c r="D534" s="141" t="s">
        <v>31</v>
      </c>
      <c r="E534" s="141" t="s">
        <v>27495</v>
      </c>
      <c r="F534" s="151">
        <v>42907</v>
      </c>
      <c r="G534" s="141" t="s">
        <v>121</v>
      </c>
      <c r="H534" s="141" t="s">
        <v>27475</v>
      </c>
      <c r="I534" s="141">
        <v>7</v>
      </c>
      <c r="J534" s="141" t="s">
        <v>32</v>
      </c>
      <c r="K534" s="141" t="s">
        <v>28</v>
      </c>
      <c r="L534" s="141">
        <v>0</v>
      </c>
      <c r="M534" s="141" t="s">
        <v>27496</v>
      </c>
      <c r="N534" s="141">
        <v>0</v>
      </c>
      <c r="O534" s="141" t="s">
        <v>42</v>
      </c>
      <c r="P534" s="141">
        <v>36907.03</v>
      </c>
      <c r="Q534" s="141">
        <v>4309650</v>
      </c>
      <c r="R534" s="141">
        <v>3542842</v>
      </c>
      <c r="S534" s="141">
        <v>82.21</v>
      </c>
      <c r="T534" s="141">
        <v>0</v>
      </c>
      <c r="U534" s="141">
        <v>0</v>
      </c>
      <c r="V534" s="141" t="s">
        <v>27497</v>
      </c>
      <c r="W534" s="141" t="s">
        <v>27498</v>
      </c>
      <c r="X534" s="141" t="s">
        <v>27499</v>
      </c>
      <c r="Y534" s="141" t="s">
        <v>8430</v>
      </c>
      <c r="Z534" s="188" t="str">
        <f t="shared" si="8"/>
        <v>Transcriptome50PE</v>
      </c>
      <c r="AA534" s="143">
        <v>0</v>
      </c>
      <c r="AB534" s="143" t="s">
        <v>30</v>
      </c>
      <c r="AC534" s="143" t="s">
        <v>3343</v>
      </c>
      <c r="AD534" s="143"/>
    </row>
    <row r="535" spans="1:30" s="247" customFormat="1" ht="21.75" customHeight="1">
      <c r="A535" s="139">
        <v>42909</v>
      </c>
      <c r="B535" s="140" t="s">
        <v>26402</v>
      </c>
      <c r="C535" s="141" t="s">
        <v>6897</v>
      </c>
      <c r="D535" s="141" t="s">
        <v>31</v>
      </c>
      <c r="E535" s="141" t="s">
        <v>27495</v>
      </c>
      <c r="F535" s="151">
        <v>42907</v>
      </c>
      <c r="G535" s="141" t="s">
        <v>121</v>
      </c>
      <c r="H535" s="141" t="s">
        <v>27475</v>
      </c>
      <c r="I535" s="141">
        <v>8</v>
      </c>
      <c r="J535" s="141" t="s">
        <v>32</v>
      </c>
      <c r="K535" s="141" t="s">
        <v>28</v>
      </c>
      <c r="L535" s="141">
        <v>0</v>
      </c>
      <c r="M535" s="141" t="s">
        <v>27500</v>
      </c>
      <c r="N535" s="141">
        <v>0</v>
      </c>
      <c r="O535" s="141" t="s">
        <v>42</v>
      </c>
      <c r="P535" s="141">
        <v>36683.14</v>
      </c>
      <c r="Q535" s="141">
        <v>4309650</v>
      </c>
      <c r="R535" s="141">
        <v>3529669</v>
      </c>
      <c r="S535" s="141">
        <v>81.900000000000006</v>
      </c>
      <c r="T535" s="141">
        <v>0</v>
      </c>
      <c r="U535" s="141">
        <v>0</v>
      </c>
      <c r="V535" s="141" t="s">
        <v>27501</v>
      </c>
      <c r="W535" s="141" t="s">
        <v>27502</v>
      </c>
      <c r="X535" s="141" t="s">
        <v>27503</v>
      </c>
      <c r="Y535" s="141" t="s">
        <v>8430</v>
      </c>
      <c r="Z535" s="188" t="str">
        <f t="shared" si="8"/>
        <v>Transcriptome50PE</v>
      </c>
      <c r="AA535" s="143">
        <v>0</v>
      </c>
      <c r="AB535" s="143" t="s">
        <v>30</v>
      </c>
      <c r="AC535" s="143" t="s">
        <v>3343</v>
      </c>
      <c r="AD535" s="143"/>
    </row>
    <row r="536" spans="1:30" s="247" customFormat="1" ht="21" customHeight="1">
      <c r="A536" s="133">
        <v>42909</v>
      </c>
      <c r="B536" s="134" t="s">
        <v>27504</v>
      </c>
      <c r="C536" s="135" t="s">
        <v>4599</v>
      </c>
      <c r="D536" s="135" t="s">
        <v>31</v>
      </c>
      <c r="E536" s="135" t="s">
        <v>27505</v>
      </c>
      <c r="F536" s="159">
        <v>42908</v>
      </c>
      <c r="G536" s="135" t="s">
        <v>121</v>
      </c>
      <c r="H536" s="135" t="s">
        <v>27506</v>
      </c>
      <c r="I536" s="135">
        <v>1</v>
      </c>
      <c r="J536" s="135" t="s">
        <v>32</v>
      </c>
      <c r="K536" s="135" t="s">
        <v>28</v>
      </c>
      <c r="L536" s="135">
        <v>0</v>
      </c>
      <c r="M536" s="135" t="s">
        <v>27507</v>
      </c>
      <c r="N536" s="135">
        <v>0</v>
      </c>
      <c r="O536" s="135">
        <v>49</v>
      </c>
      <c r="P536" s="135">
        <v>20245.97</v>
      </c>
      <c r="Q536" s="135">
        <v>4309650</v>
      </c>
      <c r="R536" s="135">
        <v>3744153</v>
      </c>
      <c r="S536" s="135">
        <v>86.88</v>
      </c>
      <c r="T536" s="135">
        <v>92.33</v>
      </c>
      <c r="U536" s="135">
        <v>1.27</v>
      </c>
      <c r="V536" s="135">
        <v>51.67</v>
      </c>
      <c r="W536" s="135">
        <v>99.5</v>
      </c>
      <c r="X536" s="135">
        <v>98.25</v>
      </c>
      <c r="Y536" s="147" t="s">
        <v>3772</v>
      </c>
      <c r="Z536" s="147" t="str">
        <f t="shared" si="8"/>
        <v>RNA-Seq50SE</v>
      </c>
      <c r="AA536" s="137">
        <v>0</v>
      </c>
      <c r="AB536" s="294" t="s">
        <v>30</v>
      </c>
      <c r="AC536" s="154" t="s">
        <v>3343</v>
      </c>
      <c r="AD536" s="155"/>
    </row>
    <row r="537" spans="1:30" s="247" customFormat="1" ht="21.75" customHeight="1">
      <c r="A537" s="139">
        <v>42909</v>
      </c>
      <c r="B537" s="140" t="s">
        <v>27508</v>
      </c>
      <c r="C537" s="141" t="s">
        <v>27509</v>
      </c>
      <c r="D537" s="141" t="s">
        <v>31</v>
      </c>
      <c r="E537" s="141" t="s">
        <v>27510</v>
      </c>
      <c r="F537" s="151">
        <v>42908</v>
      </c>
      <c r="G537" s="141" t="s">
        <v>121</v>
      </c>
      <c r="H537" s="141" t="s">
        <v>27511</v>
      </c>
      <c r="I537" s="141">
        <v>2</v>
      </c>
      <c r="J537" s="141" t="s">
        <v>32</v>
      </c>
      <c r="K537" s="141" t="s">
        <v>28</v>
      </c>
      <c r="L537" s="141">
        <v>0</v>
      </c>
      <c r="M537" s="141" t="s">
        <v>27512</v>
      </c>
      <c r="N537" s="141">
        <v>0</v>
      </c>
      <c r="O537" s="141">
        <v>49</v>
      </c>
      <c r="P537" s="141">
        <v>14618.65</v>
      </c>
      <c r="Q537" s="141">
        <v>4309650</v>
      </c>
      <c r="R537" s="141">
        <v>3405491</v>
      </c>
      <c r="S537" s="141">
        <v>79.02</v>
      </c>
      <c r="T537" s="141">
        <v>0</v>
      </c>
      <c r="U537" s="141">
        <v>0</v>
      </c>
      <c r="V537" s="141">
        <v>52.49</v>
      </c>
      <c r="W537" s="141">
        <v>98.74</v>
      </c>
      <c r="X537" s="141">
        <v>96.06</v>
      </c>
      <c r="Y537" s="141" t="s">
        <v>3772</v>
      </c>
      <c r="Z537" s="141" t="str">
        <f t="shared" si="8"/>
        <v>Methylation50SE</v>
      </c>
      <c r="AA537" s="143">
        <v>0</v>
      </c>
      <c r="AB537" s="143" t="s">
        <v>30</v>
      </c>
      <c r="AC537" s="143" t="s">
        <v>3343</v>
      </c>
      <c r="AD537" s="143"/>
    </row>
    <row r="538" spans="1:30" s="296" customFormat="1" ht="21" customHeight="1">
      <c r="A538" s="142">
        <v>42909</v>
      </c>
      <c r="B538" s="140" t="s">
        <v>27513</v>
      </c>
      <c r="C538" s="141" t="s">
        <v>4599</v>
      </c>
      <c r="D538" s="141" t="s">
        <v>31</v>
      </c>
      <c r="E538" s="141" t="s">
        <v>27514</v>
      </c>
      <c r="F538" s="151">
        <v>42908</v>
      </c>
      <c r="G538" s="141" t="s">
        <v>121</v>
      </c>
      <c r="H538" s="141" t="s">
        <v>27506</v>
      </c>
      <c r="I538" s="141">
        <v>3</v>
      </c>
      <c r="J538" s="141" t="s">
        <v>32</v>
      </c>
      <c r="K538" s="141" t="s">
        <v>28</v>
      </c>
      <c r="L538" s="141">
        <v>0</v>
      </c>
      <c r="M538" s="141" t="s">
        <v>27515</v>
      </c>
      <c r="N538" s="141">
        <v>0</v>
      </c>
      <c r="O538" s="141">
        <v>49</v>
      </c>
      <c r="P538" s="141">
        <v>17307.189999999999</v>
      </c>
      <c r="Q538" s="141">
        <v>4309650</v>
      </c>
      <c r="R538" s="141">
        <v>3207934</v>
      </c>
      <c r="S538" s="141">
        <v>74.44</v>
      </c>
      <c r="T538" s="141">
        <v>0</v>
      </c>
      <c r="U538" s="141">
        <v>0</v>
      </c>
      <c r="V538" s="141">
        <v>48.4</v>
      </c>
      <c r="W538" s="141">
        <v>99.44</v>
      </c>
      <c r="X538" s="141">
        <v>98.31</v>
      </c>
      <c r="Y538" s="141" t="s">
        <v>3772</v>
      </c>
      <c r="Z538" s="141" t="str">
        <f t="shared" si="8"/>
        <v>RNA-Seq50SE</v>
      </c>
      <c r="AA538" s="143">
        <v>0</v>
      </c>
      <c r="AB538" s="143" t="s">
        <v>30</v>
      </c>
      <c r="AC538" s="143" t="s">
        <v>3343</v>
      </c>
      <c r="AD538" s="156"/>
    </row>
    <row r="539" spans="1:30" s="247" customFormat="1" ht="21.75" customHeight="1">
      <c r="A539" s="139">
        <v>42909</v>
      </c>
      <c r="B539" s="140" t="s">
        <v>24885</v>
      </c>
      <c r="C539" s="141" t="s">
        <v>170</v>
      </c>
      <c r="D539" s="141" t="s">
        <v>31</v>
      </c>
      <c r="E539" s="141" t="s">
        <v>27516</v>
      </c>
      <c r="F539" s="151">
        <v>42908</v>
      </c>
      <c r="G539" s="141" t="s">
        <v>121</v>
      </c>
      <c r="H539" s="141" t="s">
        <v>27506</v>
      </c>
      <c r="I539" s="141">
        <v>4</v>
      </c>
      <c r="J539" s="144" t="s">
        <v>22363</v>
      </c>
      <c r="K539" s="144" t="s">
        <v>27466</v>
      </c>
      <c r="L539" s="141">
        <v>0</v>
      </c>
      <c r="M539" s="141" t="s">
        <v>27515</v>
      </c>
      <c r="N539" s="141">
        <v>0</v>
      </c>
      <c r="O539" s="141">
        <v>49</v>
      </c>
      <c r="P539" s="141">
        <v>7988.83</v>
      </c>
      <c r="Q539" s="141">
        <v>4309650</v>
      </c>
      <c r="R539" s="141">
        <v>1507998</v>
      </c>
      <c r="S539" s="141">
        <v>34.99</v>
      </c>
      <c r="T539" s="141">
        <v>0</v>
      </c>
      <c r="U539" s="141">
        <v>0</v>
      </c>
      <c r="V539" s="141">
        <v>53.18</v>
      </c>
      <c r="W539" s="141">
        <v>77.64</v>
      </c>
      <c r="X539" s="141">
        <v>54.98</v>
      </c>
      <c r="Y539" s="141" t="s">
        <v>3772</v>
      </c>
      <c r="Z539" s="141" t="str">
        <f t="shared" si="8"/>
        <v>Methylation50SE</v>
      </c>
      <c r="AA539" s="143">
        <v>1</v>
      </c>
      <c r="AB539" s="143" t="s">
        <v>30</v>
      </c>
      <c r="AC539" s="143" t="s">
        <v>3343</v>
      </c>
      <c r="AD539" s="143"/>
    </row>
    <row r="540" spans="1:30" s="247" customFormat="1" ht="21.75" customHeight="1">
      <c r="A540" s="139">
        <v>42909</v>
      </c>
      <c r="B540" s="140" t="s">
        <v>27517</v>
      </c>
      <c r="C540" s="141" t="s">
        <v>170</v>
      </c>
      <c r="D540" s="141" t="s">
        <v>31</v>
      </c>
      <c r="E540" s="141" t="s">
        <v>27518</v>
      </c>
      <c r="F540" s="151">
        <v>42908</v>
      </c>
      <c r="G540" s="141" t="s">
        <v>121</v>
      </c>
      <c r="H540" s="141" t="s">
        <v>27506</v>
      </c>
      <c r="I540" s="141">
        <v>5</v>
      </c>
      <c r="J540" s="141" t="s">
        <v>32</v>
      </c>
      <c r="K540" s="141" t="s">
        <v>28</v>
      </c>
      <c r="L540" s="141">
        <v>0</v>
      </c>
      <c r="M540" s="141" t="s">
        <v>27515</v>
      </c>
      <c r="N540" s="141">
        <v>0</v>
      </c>
      <c r="O540" s="141">
        <v>49</v>
      </c>
      <c r="P540" s="141">
        <v>18628.79</v>
      </c>
      <c r="Q540" s="141">
        <v>4309650</v>
      </c>
      <c r="R540" s="141">
        <v>3446044</v>
      </c>
      <c r="S540" s="141">
        <v>79.959999999999994</v>
      </c>
      <c r="T540" s="141">
        <v>0</v>
      </c>
      <c r="U540" s="141">
        <v>0</v>
      </c>
      <c r="V540" s="141">
        <v>52.64</v>
      </c>
      <c r="W540" s="141">
        <v>97.93</v>
      </c>
      <c r="X540" s="141">
        <v>94.13</v>
      </c>
      <c r="Y540" s="141" t="s">
        <v>3772</v>
      </c>
      <c r="Z540" s="141" t="str">
        <f t="shared" si="8"/>
        <v>Methylation50SE</v>
      </c>
      <c r="AA540" s="143">
        <v>0</v>
      </c>
      <c r="AB540" s="143" t="s">
        <v>30</v>
      </c>
      <c r="AC540" s="143" t="s">
        <v>3343</v>
      </c>
      <c r="AD540" s="143"/>
    </row>
    <row r="541" spans="1:30" s="247" customFormat="1" ht="21.75" customHeight="1">
      <c r="A541" s="139">
        <v>42909</v>
      </c>
      <c r="B541" s="140" t="s">
        <v>27519</v>
      </c>
      <c r="C541" s="141" t="s">
        <v>27520</v>
      </c>
      <c r="D541" s="141" t="s">
        <v>31</v>
      </c>
      <c r="E541" s="141" t="s">
        <v>27521</v>
      </c>
      <c r="F541" s="151">
        <v>42908</v>
      </c>
      <c r="G541" s="141" t="s">
        <v>121</v>
      </c>
      <c r="H541" s="141" t="s">
        <v>27506</v>
      </c>
      <c r="I541" s="141">
        <v>6</v>
      </c>
      <c r="J541" s="141" t="s">
        <v>32</v>
      </c>
      <c r="K541" s="141" t="s">
        <v>28</v>
      </c>
      <c r="L541" s="141">
        <v>0</v>
      </c>
      <c r="M541" s="141" t="s">
        <v>27515</v>
      </c>
      <c r="N541" s="141">
        <v>0</v>
      </c>
      <c r="O541" s="141">
        <v>49</v>
      </c>
      <c r="P541" s="141">
        <v>20191.849999999999</v>
      </c>
      <c r="Q541" s="141">
        <v>4309650</v>
      </c>
      <c r="R541" s="141">
        <v>3715942</v>
      </c>
      <c r="S541" s="141">
        <v>86.22</v>
      </c>
      <c r="T541" s="141">
        <v>0</v>
      </c>
      <c r="U541" s="141">
        <v>0</v>
      </c>
      <c r="V541" s="141">
        <v>49.19</v>
      </c>
      <c r="W541" s="141">
        <v>97.65</v>
      </c>
      <c r="X541" s="141">
        <v>95.02</v>
      </c>
      <c r="Y541" s="141" t="s">
        <v>3772</v>
      </c>
      <c r="Z541" s="141" t="str">
        <f t="shared" si="8"/>
        <v>SmallRNA50SE</v>
      </c>
      <c r="AA541" s="143">
        <v>0</v>
      </c>
      <c r="AB541" s="143" t="s">
        <v>30</v>
      </c>
      <c r="AC541" s="143" t="s">
        <v>3343</v>
      </c>
      <c r="AD541" s="143"/>
    </row>
    <row r="542" spans="1:30" s="247" customFormat="1" ht="21.75" customHeight="1">
      <c r="A542" s="139">
        <v>42909</v>
      </c>
      <c r="B542" s="140" t="s">
        <v>27522</v>
      </c>
      <c r="C542" s="141" t="s">
        <v>179</v>
      </c>
      <c r="D542" s="141" t="s">
        <v>31</v>
      </c>
      <c r="E542" s="141" t="s">
        <v>27523</v>
      </c>
      <c r="F542" s="151">
        <v>42908</v>
      </c>
      <c r="G542" s="141" t="s">
        <v>121</v>
      </c>
      <c r="H542" s="141" t="s">
        <v>27506</v>
      </c>
      <c r="I542" s="141">
        <v>7</v>
      </c>
      <c r="J542" s="141" t="s">
        <v>32</v>
      </c>
      <c r="K542" s="141" t="s">
        <v>28</v>
      </c>
      <c r="L542" s="141">
        <v>0</v>
      </c>
      <c r="M542" s="141" t="s">
        <v>27515</v>
      </c>
      <c r="N542" s="141">
        <v>0</v>
      </c>
      <c r="O542" s="141">
        <v>49</v>
      </c>
      <c r="P542" s="141">
        <v>19315.61</v>
      </c>
      <c r="Q542" s="141">
        <v>4309650</v>
      </c>
      <c r="R542" s="141">
        <v>3541263</v>
      </c>
      <c r="S542" s="141">
        <v>82.17</v>
      </c>
      <c r="T542" s="141">
        <v>0</v>
      </c>
      <c r="U542" s="141">
        <v>0</v>
      </c>
      <c r="V542" s="141">
        <v>48.32</v>
      </c>
      <c r="W542" s="141">
        <v>93.89</v>
      </c>
      <c r="X542" s="141">
        <v>90.26</v>
      </c>
      <c r="Y542" s="141" t="s">
        <v>3772</v>
      </c>
      <c r="Z542" s="141" t="str">
        <f t="shared" si="8"/>
        <v>SmallRNA50SE</v>
      </c>
      <c r="AA542" s="143">
        <v>0</v>
      </c>
      <c r="AB542" s="143" t="s">
        <v>30</v>
      </c>
      <c r="AC542" s="143" t="s">
        <v>3343</v>
      </c>
      <c r="AD542" s="143"/>
    </row>
    <row r="543" spans="1:30" s="247" customFormat="1" ht="21.75" customHeight="1">
      <c r="A543" s="139">
        <v>42909</v>
      </c>
      <c r="B543" s="140" t="s">
        <v>27524</v>
      </c>
      <c r="C543" s="141" t="s">
        <v>27525</v>
      </c>
      <c r="D543" s="141" t="s">
        <v>31</v>
      </c>
      <c r="E543" s="141" t="s">
        <v>27526</v>
      </c>
      <c r="F543" s="151">
        <v>42908</v>
      </c>
      <c r="G543" s="141" t="s">
        <v>121</v>
      </c>
      <c r="H543" s="141" t="s">
        <v>27506</v>
      </c>
      <c r="I543" s="141">
        <v>8</v>
      </c>
      <c r="J543" s="141" t="s">
        <v>32</v>
      </c>
      <c r="K543" s="141" t="s">
        <v>28</v>
      </c>
      <c r="L543" s="141">
        <v>0</v>
      </c>
      <c r="M543" s="141" t="s">
        <v>27515</v>
      </c>
      <c r="N543" s="141">
        <v>0</v>
      </c>
      <c r="O543" s="141">
        <v>49</v>
      </c>
      <c r="P543" s="141">
        <v>18938.38</v>
      </c>
      <c r="Q543" s="141">
        <v>4309650</v>
      </c>
      <c r="R543" s="141">
        <v>3493474</v>
      </c>
      <c r="S543" s="141">
        <v>81.06</v>
      </c>
      <c r="T543" s="141">
        <v>0</v>
      </c>
      <c r="U543" s="141">
        <v>0</v>
      </c>
      <c r="V543" s="141">
        <v>48.43</v>
      </c>
      <c r="W543" s="141">
        <v>94.56</v>
      </c>
      <c r="X543" s="141">
        <v>90.14</v>
      </c>
      <c r="Y543" s="141" t="s">
        <v>3772</v>
      </c>
      <c r="Z543" s="141" t="str">
        <f t="shared" si="8"/>
        <v>SmallRNA50SE</v>
      </c>
      <c r="AA543" s="143">
        <v>0</v>
      </c>
      <c r="AB543" s="143" t="s">
        <v>30</v>
      </c>
      <c r="AC543" s="143" t="s">
        <v>3343</v>
      </c>
      <c r="AD543" s="143"/>
    </row>
    <row r="544" spans="1:30" s="247" customFormat="1" ht="21" customHeight="1">
      <c r="A544" s="133">
        <v>42909</v>
      </c>
      <c r="B544" s="134" t="s">
        <v>27527</v>
      </c>
      <c r="C544" s="135" t="s">
        <v>2525</v>
      </c>
      <c r="D544" s="135" t="s">
        <v>31</v>
      </c>
      <c r="E544" s="135" t="s">
        <v>27528</v>
      </c>
      <c r="F544" s="159">
        <v>42907</v>
      </c>
      <c r="G544" s="135" t="s">
        <v>410</v>
      </c>
      <c r="H544" s="135" t="s">
        <v>27529</v>
      </c>
      <c r="I544" s="135">
        <v>1</v>
      </c>
      <c r="J544" s="135" t="s">
        <v>32</v>
      </c>
      <c r="K544" s="135" t="s">
        <v>28</v>
      </c>
      <c r="L544" s="135">
        <v>0</v>
      </c>
      <c r="M544" s="135" t="s">
        <v>27530</v>
      </c>
      <c r="N544" s="135">
        <v>0</v>
      </c>
      <c r="O544" s="135" t="s">
        <v>42</v>
      </c>
      <c r="P544" s="135">
        <v>35847.199999999997</v>
      </c>
      <c r="Q544" s="135">
        <v>4309650</v>
      </c>
      <c r="R544" s="135">
        <v>3265962</v>
      </c>
      <c r="S544" s="135">
        <v>75.78</v>
      </c>
      <c r="T544" s="135">
        <v>0</v>
      </c>
      <c r="U544" s="135">
        <v>0</v>
      </c>
      <c r="V544" s="135" t="s">
        <v>27531</v>
      </c>
      <c r="W544" s="135" t="s">
        <v>27532</v>
      </c>
      <c r="X544" s="135" t="s">
        <v>27533</v>
      </c>
      <c r="Y544" s="147" t="s">
        <v>8430</v>
      </c>
      <c r="Z544" s="187" t="str">
        <f t="shared" si="8"/>
        <v>De novo50PE</v>
      </c>
      <c r="AA544" s="137">
        <v>0</v>
      </c>
      <c r="AB544" s="294" t="s">
        <v>30</v>
      </c>
      <c r="AC544" s="154" t="s">
        <v>3343</v>
      </c>
      <c r="AD544" s="155"/>
    </row>
    <row r="545" spans="1:30" s="247" customFormat="1" ht="21.75" customHeight="1">
      <c r="A545" s="139">
        <v>42909</v>
      </c>
      <c r="B545" s="140" t="s">
        <v>27534</v>
      </c>
      <c r="C545" s="141" t="s">
        <v>2525</v>
      </c>
      <c r="D545" s="141" t="s">
        <v>31</v>
      </c>
      <c r="E545" s="141" t="s">
        <v>27528</v>
      </c>
      <c r="F545" s="151">
        <v>42907</v>
      </c>
      <c r="G545" s="141" t="s">
        <v>410</v>
      </c>
      <c r="H545" s="141" t="s">
        <v>27529</v>
      </c>
      <c r="I545" s="141">
        <v>2</v>
      </c>
      <c r="J545" s="141" t="s">
        <v>32</v>
      </c>
      <c r="K545" s="141" t="s">
        <v>28</v>
      </c>
      <c r="L545" s="141">
        <v>0</v>
      </c>
      <c r="M545" s="141" t="s">
        <v>27535</v>
      </c>
      <c r="N545" s="141">
        <v>0</v>
      </c>
      <c r="O545" s="141" t="s">
        <v>42</v>
      </c>
      <c r="P545" s="141">
        <v>37231.4</v>
      </c>
      <c r="Q545" s="141">
        <v>4309650</v>
      </c>
      <c r="R545" s="141">
        <v>3392073</v>
      </c>
      <c r="S545" s="141">
        <v>78.709999999999994</v>
      </c>
      <c r="T545" s="141">
        <v>0</v>
      </c>
      <c r="U545" s="141">
        <v>0</v>
      </c>
      <c r="V545" s="141" t="s">
        <v>27536</v>
      </c>
      <c r="W545" s="141" t="s">
        <v>27537</v>
      </c>
      <c r="X545" s="141" t="s">
        <v>27538</v>
      </c>
      <c r="Y545" s="141" t="s">
        <v>8430</v>
      </c>
      <c r="Z545" s="188" t="str">
        <f t="shared" si="8"/>
        <v>De novo50PE</v>
      </c>
      <c r="AA545" s="143">
        <v>0</v>
      </c>
      <c r="AB545" s="143" t="s">
        <v>30</v>
      </c>
      <c r="AC545" s="143" t="s">
        <v>3343</v>
      </c>
      <c r="AD545" s="143"/>
    </row>
    <row r="546" spans="1:30" s="296" customFormat="1" ht="21" customHeight="1">
      <c r="A546" s="142">
        <v>42909</v>
      </c>
      <c r="B546" s="140" t="s">
        <v>27539</v>
      </c>
      <c r="C546" s="141" t="s">
        <v>2525</v>
      </c>
      <c r="D546" s="141" t="s">
        <v>31</v>
      </c>
      <c r="E546" s="141" t="s">
        <v>27540</v>
      </c>
      <c r="F546" s="151">
        <v>42907</v>
      </c>
      <c r="G546" s="141" t="s">
        <v>410</v>
      </c>
      <c r="H546" s="141" t="s">
        <v>27529</v>
      </c>
      <c r="I546" s="141">
        <v>3</v>
      </c>
      <c r="J546" s="141" t="s">
        <v>32</v>
      </c>
      <c r="K546" s="141" t="s">
        <v>28</v>
      </c>
      <c r="L546" s="141">
        <v>0</v>
      </c>
      <c r="M546" s="141" t="s">
        <v>27535</v>
      </c>
      <c r="N546" s="141">
        <v>0</v>
      </c>
      <c r="O546" s="141" t="s">
        <v>42</v>
      </c>
      <c r="P546" s="141">
        <v>34980.730000000003</v>
      </c>
      <c r="Q546" s="141">
        <v>4309650</v>
      </c>
      <c r="R546" s="141">
        <v>3187019</v>
      </c>
      <c r="S546" s="141">
        <v>73.95</v>
      </c>
      <c r="T546" s="141">
        <v>0</v>
      </c>
      <c r="U546" s="141">
        <v>0</v>
      </c>
      <c r="V546" s="141" t="s">
        <v>27541</v>
      </c>
      <c r="W546" s="141" t="s">
        <v>27542</v>
      </c>
      <c r="X546" s="141" t="s">
        <v>27543</v>
      </c>
      <c r="Y546" s="141" t="s">
        <v>8430</v>
      </c>
      <c r="Z546" s="188" t="str">
        <f t="shared" si="8"/>
        <v>De novo50PE</v>
      </c>
      <c r="AA546" s="143">
        <v>0</v>
      </c>
      <c r="AB546" s="143" t="s">
        <v>30</v>
      </c>
      <c r="AC546" s="143" t="s">
        <v>3343</v>
      </c>
      <c r="AD546" s="156"/>
    </row>
    <row r="547" spans="1:30" s="247" customFormat="1" ht="21.75" customHeight="1">
      <c r="A547" s="139">
        <v>42909</v>
      </c>
      <c r="B547" s="140" t="s">
        <v>27544</v>
      </c>
      <c r="C547" s="141" t="s">
        <v>4886</v>
      </c>
      <c r="D547" s="141" t="s">
        <v>31</v>
      </c>
      <c r="E547" s="141" t="s">
        <v>27545</v>
      </c>
      <c r="F547" s="151">
        <v>42907</v>
      </c>
      <c r="G547" s="141" t="s">
        <v>410</v>
      </c>
      <c r="H547" s="141" t="s">
        <v>27529</v>
      </c>
      <c r="I547" s="141">
        <v>4</v>
      </c>
      <c r="J547" s="141" t="s">
        <v>32</v>
      </c>
      <c r="K547" s="141" t="s">
        <v>28</v>
      </c>
      <c r="L547" s="141">
        <v>0</v>
      </c>
      <c r="M547" s="141" t="s">
        <v>27546</v>
      </c>
      <c r="N547" s="141">
        <v>0</v>
      </c>
      <c r="O547" s="141" t="s">
        <v>42</v>
      </c>
      <c r="P547" s="141">
        <v>40116.42</v>
      </c>
      <c r="Q547" s="141">
        <v>4309650</v>
      </c>
      <c r="R547" s="141">
        <v>3697405</v>
      </c>
      <c r="S547" s="141">
        <v>85.79</v>
      </c>
      <c r="T547" s="141">
        <v>0</v>
      </c>
      <c r="U547" s="141">
        <v>0</v>
      </c>
      <c r="V547" s="141" t="s">
        <v>27547</v>
      </c>
      <c r="W547" s="141" t="s">
        <v>27548</v>
      </c>
      <c r="X547" s="141" t="s">
        <v>27549</v>
      </c>
      <c r="Y547" s="141" t="s">
        <v>8430</v>
      </c>
      <c r="Z547" s="188" t="str">
        <f t="shared" si="8"/>
        <v>Chip-seq50PE</v>
      </c>
      <c r="AA547" s="143">
        <v>0</v>
      </c>
      <c r="AB547" s="143" t="s">
        <v>30</v>
      </c>
      <c r="AC547" s="143" t="s">
        <v>3343</v>
      </c>
      <c r="AD547" s="143"/>
    </row>
    <row r="548" spans="1:30" s="247" customFormat="1" ht="21.75" customHeight="1">
      <c r="A548" s="139">
        <v>42909</v>
      </c>
      <c r="B548" s="140" t="s">
        <v>27550</v>
      </c>
      <c r="C548" s="141" t="s">
        <v>6897</v>
      </c>
      <c r="D548" s="141" t="s">
        <v>31</v>
      </c>
      <c r="E548" s="141" t="s">
        <v>27551</v>
      </c>
      <c r="F548" s="151">
        <v>42907</v>
      </c>
      <c r="G548" s="141" t="s">
        <v>410</v>
      </c>
      <c r="H548" s="141" t="s">
        <v>27529</v>
      </c>
      <c r="I548" s="141">
        <v>5</v>
      </c>
      <c r="J548" s="141" t="s">
        <v>32</v>
      </c>
      <c r="K548" s="141" t="s">
        <v>28</v>
      </c>
      <c r="L548" s="141">
        <v>0</v>
      </c>
      <c r="M548" s="141" t="s">
        <v>27535</v>
      </c>
      <c r="N548" s="141">
        <v>0</v>
      </c>
      <c r="O548" s="141" t="s">
        <v>42</v>
      </c>
      <c r="P548" s="141">
        <v>37310.800000000003</v>
      </c>
      <c r="Q548" s="141">
        <v>4309650</v>
      </c>
      <c r="R548" s="141">
        <v>3562150</v>
      </c>
      <c r="S548" s="141">
        <v>82.66</v>
      </c>
      <c r="T548" s="141">
        <v>0</v>
      </c>
      <c r="U548" s="141">
        <v>0</v>
      </c>
      <c r="V548" s="141" t="s">
        <v>27552</v>
      </c>
      <c r="W548" s="141" t="s">
        <v>27553</v>
      </c>
      <c r="X548" s="141" t="s">
        <v>27554</v>
      </c>
      <c r="Y548" s="141" t="s">
        <v>8430</v>
      </c>
      <c r="Z548" s="188" t="str">
        <f t="shared" si="8"/>
        <v>Transcriptome50PE</v>
      </c>
      <c r="AA548" s="143">
        <v>0</v>
      </c>
      <c r="AB548" s="143" t="s">
        <v>30</v>
      </c>
      <c r="AC548" s="143" t="s">
        <v>3343</v>
      </c>
      <c r="AD548" s="143"/>
    </row>
    <row r="549" spans="1:30" s="247" customFormat="1" ht="21.75" customHeight="1">
      <c r="A549" s="139">
        <v>42909</v>
      </c>
      <c r="B549" s="140" t="s">
        <v>27550</v>
      </c>
      <c r="C549" s="141" t="s">
        <v>6897</v>
      </c>
      <c r="D549" s="141" t="s">
        <v>31</v>
      </c>
      <c r="E549" s="141" t="s">
        <v>27551</v>
      </c>
      <c r="F549" s="151">
        <v>42907</v>
      </c>
      <c r="G549" s="141" t="s">
        <v>410</v>
      </c>
      <c r="H549" s="141" t="s">
        <v>27529</v>
      </c>
      <c r="I549" s="141">
        <v>6</v>
      </c>
      <c r="J549" s="141" t="s">
        <v>32</v>
      </c>
      <c r="K549" s="141" t="s">
        <v>28</v>
      </c>
      <c r="L549" s="141">
        <v>0</v>
      </c>
      <c r="M549" s="141" t="s">
        <v>27535</v>
      </c>
      <c r="N549" s="141">
        <v>0</v>
      </c>
      <c r="O549" s="141" t="s">
        <v>42</v>
      </c>
      <c r="P549" s="141">
        <v>37122.31</v>
      </c>
      <c r="Q549" s="141">
        <v>4309650</v>
      </c>
      <c r="R549" s="141">
        <v>3543869</v>
      </c>
      <c r="S549" s="141">
        <v>82.23</v>
      </c>
      <c r="T549" s="141">
        <v>0</v>
      </c>
      <c r="U549" s="141">
        <v>0</v>
      </c>
      <c r="V549" s="141" t="s">
        <v>27555</v>
      </c>
      <c r="W549" s="141" t="s">
        <v>27556</v>
      </c>
      <c r="X549" s="141" t="s">
        <v>27557</v>
      </c>
      <c r="Y549" s="141" t="s">
        <v>8430</v>
      </c>
      <c r="Z549" s="188" t="str">
        <f t="shared" si="8"/>
        <v>Transcriptome50PE</v>
      </c>
      <c r="AA549" s="143">
        <v>0</v>
      </c>
      <c r="AB549" s="143" t="s">
        <v>30</v>
      </c>
      <c r="AC549" s="143" t="s">
        <v>3343</v>
      </c>
      <c r="AD549" s="143"/>
    </row>
    <row r="550" spans="1:30" s="247" customFormat="1" ht="21.75" customHeight="1">
      <c r="A550" s="139">
        <v>42909</v>
      </c>
      <c r="B550" s="140" t="s">
        <v>26402</v>
      </c>
      <c r="C550" s="141" t="s">
        <v>6897</v>
      </c>
      <c r="D550" s="141" t="s">
        <v>31</v>
      </c>
      <c r="E550" s="141" t="s">
        <v>27558</v>
      </c>
      <c r="F550" s="151">
        <v>42907</v>
      </c>
      <c r="G550" s="141" t="s">
        <v>410</v>
      </c>
      <c r="H550" s="141" t="s">
        <v>27529</v>
      </c>
      <c r="I550" s="141">
        <v>7</v>
      </c>
      <c r="J550" s="141" t="s">
        <v>32</v>
      </c>
      <c r="K550" s="141" t="s">
        <v>28</v>
      </c>
      <c r="L550" s="141">
        <v>0</v>
      </c>
      <c r="M550" s="141" t="s">
        <v>27535</v>
      </c>
      <c r="N550" s="141">
        <v>0</v>
      </c>
      <c r="O550" s="141" t="s">
        <v>42</v>
      </c>
      <c r="P550" s="141">
        <v>36200.31</v>
      </c>
      <c r="Q550" s="141">
        <v>4309650</v>
      </c>
      <c r="R550" s="141">
        <v>3551360</v>
      </c>
      <c r="S550" s="141">
        <v>82.4</v>
      </c>
      <c r="T550" s="141">
        <v>0</v>
      </c>
      <c r="U550" s="141">
        <v>0</v>
      </c>
      <c r="V550" s="141" t="s">
        <v>27559</v>
      </c>
      <c r="W550" s="141" t="s">
        <v>27560</v>
      </c>
      <c r="X550" s="141" t="s">
        <v>27561</v>
      </c>
      <c r="Y550" s="141" t="s">
        <v>8430</v>
      </c>
      <c r="Z550" s="188" t="str">
        <f t="shared" si="8"/>
        <v>Transcriptome50PE</v>
      </c>
      <c r="AA550" s="143">
        <v>0</v>
      </c>
      <c r="AB550" s="143" t="s">
        <v>30</v>
      </c>
      <c r="AC550" s="143" t="s">
        <v>3343</v>
      </c>
      <c r="AD550" s="143"/>
    </row>
    <row r="551" spans="1:30" s="247" customFormat="1" ht="21.75" customHeight="1">
      <c r="A551" s="139">
        <v>42909</v>
      </c>
      <c r="B551" s="140" t="s">
        <v>26402</v>
      </c>
      <c r="C551" s="141" t="s">
        <v>6897</v>
      </c>
      <c r="D551" s="141" t="s">
        <v>31</v>
      </c>
      <c r="E551" s="141" t="s">
        <v>27558</v>
      </c>
      <c r="F551" s="151">
        <v>42907</v>
      </c>
      <c r="G551" s="141" t="s">
        <v>410</v>
      </c>
      <c r="H551" s="141" t="s">
        <v>27529</v>
      </c>
      <c r="I551" s="141">
        <v>8</v>
      </c>
      <c r="J551" s="141" t="s">
        <v>32</v>
      </c>
      <c r="K551" s="141" t="s">
        <v>28</v>
      </c>
      <c r="L551" s="141">
        <v>0</v>
      </c>
      <c r="M551" s="141" t="s">
        <v>27535</v>
      </c>
      <c r="N551" s="141">
        <v>0</v>
      </c>
      <c r="O551" s="141" t="s">
        <v>42</v>
      </c>
      <c r="P551" s="141">
        <v>36196.959999999999</v>
      </c>
      <c r="Q551" s="141">
        <v>4309650</v>
      </c>
      <c r="R551" s="141">
        <v>3560294</v>
      </c>
      <c r="S551" s="141">
        <v>82.61</v>
      </c>
      <c r="T551" s="141">
        <v>0</v>
      </c>
      <c r="U551" s="141">
        <v>0</v>
      </c>
      <c r="V551" s="141" t="s">
        <v>27562</v>
      </c>
      <c r="W551" s="141" t="s">
        <v>27563</v>
      </c>
      <c r="X551" s="141" t="s">
        <v>27564</v>
      </c>
      <c r="Y551" s="141" t="s">
        <v>8430</v>
      </c>
      <c r="Z551" s="188" t="str">
        <f t="shared" si="8"/>
        <v>Transcriptome50PE</v>
      </c>
      <c r="AA551" s="143">
        <v>0</v>
      </c>
      <c r="AB551" s="143" t="s">
        <v>30</v>
      </c>
      <c r="AC551" s="143" t="s">
        <v>3343</v>
      </c>
      <c r="AD551" s="143"/>
    </row>
    <row r="552" spans="1:30" s="27" customFormat="1" ht="24" customHeight="1">
      <c r="A552" s="133">
        <v>42909</v>
      </c>
      <c r="B552" s="152" t="s">
        <v>27681</v>
      </c>
      <c r="C552" s="153" t="s">
        <v>27682</v>
      </c>
      <c r="D552" s="153" t="s">
        <v>31</v>
      </c>
      <c r="E552" s="153" t="s">
        <v>27683</v>
      </c>
      <c r="F552" s="133">
        <v>42904</v>
      </c>
      <c r="G552" s="153" t="s">
        <v>120</v>
      </c>
      <c r="H552" s="153" t="s">
        <v>27684</v>
      </c>
      <c r="I552" s="153">
        <v>1</v>
      </c>
      <c r="J552" s="153" t="s">
        <v>27685</v>
      </c>
      <c r="K552" s="153" t="s">
        <v>28</v>
      </c>
      <c r="L552" s="153" t="s">
        <v>2616</v>
      </c>
      <c r="M552" s="153" t="s">
        <v>27686</v>
      </c>
      <c r="N552" s="153">
        <v>194</v>
      </c>
      <c r="O552" s="153" t="s">
        <v>41</v>
      </c>
      <c r="P552" s="153">
        <v>105908.73</v>
      </c>
      <c r="Q552" s="153">
        <v>4309650</v>
      </c>
      <c r="R552" s="153">
        <v>3223177</v>
      </c>
      <c r="S552" s="153">
        <v>74.790000000000006</v>
      </c>
      <c r="T552" s="153" t="s">
        <v>27687</v>
      </c>
      <c r="U552" s="153" t="s">
        <v>27688</v>
      </c>
      <c r="V552" s="153" t="s">
        <v>27689</v>
      </c>
      <c r="W552" s="153" t="s">
        <v>27690</v>
      </c>
      <c r="X552" s="153" t="s">
        <v>27691</v>
      </c>
      <c r="Y552" s="147" t="s">
        <v>140</v>
      </c>
      <c r="Z552" s="147" t="str">
        <f t="shared" si="8"/>
        <v>Exome capture151PE</v>
      </c>
      <c r="AA552" s="154">
        <v>0</v>
      </c>
      <c r="AB552" s="155" t="s">
        <v>30</v>
      </c>
      <c r="AC552" s="155" t="s">
        <v>139</v>
      </c>
      <c r="AD552" s="206"/>
    </row>
    <row r="553" spans="1:30" s="27" customFormat="1" ht="24" customHeight="1">
      <c r="A553" s="139">
        <v>42909</v>
      </c>
      <c r="B553" s="140" t="s">
        <v>27692</v>
      </c>
      <c r="C553" s="141" t="s">
        <v>6915</v>
      </c>
      <c r="D553" s="141" t="s">
        <v>31</v>
      </c>
      <c r="E553" s="141" t="s">
        <v>27693</v>
      </c>
      <c r="F553" s="142">
        <v>42904</v>
      </c>
      <c r="G553" s="141" t="s">
        <v>120</v>
      </c>
      <c r="H553" s="141" t="s">
        <v>27684</v>
      </c>
      <c r="I553" s="141">
        <v>2</v>
      </c>
      <c r="J553" s="141" t="s">
        <v>7715</v>
      </c>
      <c r="K553" s="141" t="s">
        <v>28</v>
      </c>
      <c r="L553" s="141" t="s">
        <v>2616</v>
      </c>
      <c r="M553" s="141" t="s">
        <v>27686</v>
      </c>
      <c r="N553" s="141">
        <v>200</v>
      </c>
      <c r="O553" s="141" t="s">
        <v>41</v>
      </c>
      <c r="P553" s="141">
        <v>105513.81</v>
      </c>
      <c r="Q553" s="141">
        <v>4309650</v>
      </c>
      <c r="R553" s="141">
        <v>3199730</v>
      </c>
      <c r="S553" s="141">
        <v>74.25</v>
      </c>
      <c r="T553" s="141" t="s">
        <v>27694</v>
      </c>
      <c r="U553" s="141" t="s">
        <v>27695</v>
      </c>
      <c r="V553" s="141" t="s">
        <v>27696</v>
      </c>
      <c r="W553" s="141" t="s">
        <v>27697</v>
      </c>
      <c r="X553" s="141" t="s">
        <v>27698</v>
      </c>
      <c r="Y553" s="141" t="s">
        <v>140</v>
      </c>
      <c r="Z553" s="141" t="str">
        <f t="shared" si="8"/>
        <v>Exome capture151PE</v>
      </c>
      <c r="AA553" s="143">
        <v>0</v>
      </c>
      <c r="AB553" s="143" t="s">
        <v>30</v>
      </c>
      <c r="AC553" s="156" t="s">
        <v>139</v>
      </c>
      <c r="AD553" s="205"/>
    </row>
    <row r="554" spans="1:30" s="27" customFormat="1" ht="24" customHeight="1">
      <c r="A554" s="139">
        <v>42909</v>
      </c>
      <c r="B554" s="140" t="s">
        <v>24558</v>
      </c>
      <c r="C554" s="141" t="s">
        <v>6915</v>
      </c>
      <c r="D554" s="141" t="s">
        <v>31</v>
      </c>
      <c r="E554" s="141" t="s">
        <v>27699</v>
      </c>
      <c r="F554" s="142">
        <v>42904</v>
      </c>
      <c r="G554" s="141" t="s">
        <v>120</v>
      </c>
      <c r="H554" s="141" t="s">
        <v>27684</v>
      </c>
      <c r="I554" s="141">
        <v>3</v>
      </c>
      <c r="J554" s="141" t="s">
        <v>7715</v>
      </c>
      <c r="K554" s="141" t="s">
        <v>28</v>
      </c>
      <c r="L554" s="141" t="s">
        <v>2616</v>
      </c>
      <c r="M554" s="141" t="s">
        <v>27686</v>
      </c>
      <c r="N554" s="141">
        <v>198</v>
      </c>
      <c r="O554" s="141" t="s">
        <v>41</v>
      </c>
      <c r="P554" s="141">
        <v>101246.53</v>
      </c>
      <c r="Q554" s="141">
        <v>4309650</v>
      </c>
      <c r="R554" s="141">
        <v>3078399</v>
      </c>
      <c r="S554" s="141">
        <v>71.430000000000007</v>
      </c>
      <c r="T554" s="141" t="s">
        <v>27700</v>
      </c>
      <c r="U554" s="141" t="s">
        <v>27701</v>
      </c>
      <c r="V554" s="141" t="s">
        <v>27702</v>
      </c>
      <c r="W554" s="141" t="s">
        <v>27703</v>
      </c>
      <c r="X554" s="141" t="s">
        <v>27704</v>
      </c>
      <c r="Y554" s="141" t="s">
        <v>140</v>
      </c>
      <c r="Z554" s="141" t="str">
        <f t="shared" si="8"/>
        <v>Exome capture151PE</v>
      </c>
      <c r="AA554" s="143">
        <v>0</v>
      </c>
      <c r="AB554" s="143" t="s">
        <v>30</v>
      </c>
      <c r="AC554" s="156" t="s">
        <v>139</v>
      </c>
      <c r="AD554" s="205"/>
    </row>
    <row r="555" spans="1:30" s="27" customFormat="1" ht="24" customHeight="1">
      <c r="A555" s="139">
        <v>42909</v>
      </c>
      <c r="B555" s="140" t="s">
        <v>27705</v>
      </c>
      <c r="C555" s="141" t="s">
        <v>6915</v>
      </c>
      <c r="D555" s="141" t="s">
        <v>31</v>
      </c>
      <c r="E555" s="141" t="s">
        <v>27706</v>
      </c>
      <c r="F555" s="142">
        <v>42904</v>
      </c>
      <c r="G555" s="141" t="s">
        <v>120</v>
      </c>
      <c r="H555" s="141" t="s">
        <v>27684</v>
      </c>
      <c r="I555" s="141">
        <v>4</v>
      </c>
      <c r="J555" s="141" t="s">
        <v>7715</v>
      </c>
      <c r="K555" s="141" t="s">
        <v>28</v>
      </c>
      <c r="L555" s="141" t="s">
        <v>2616</v>
      </c>
      <c r="M555" s="141" t="s">
        <v>27686</v>
      </c>
      <c r="N555" s="141">
        <v>192</v>
      </c>
      <c r="O555" s="141" t="s">
        <v>41</v>
      </c>
      <c r="P555" s="141">
        <v>103179.2</v>
      </c>
      <c r="Q555" s="141">
        <v>4309650</v>
      </c>
      <c r="R555" s="141">
        <v>3134836</v>
      </c>
      <c r="S555" s="141">
        <v>72.739999999999995</v>
      </c>
      <c r="T555" s="141" t="s">
        <v>27707</v>
      </c>
      <c r="U555" s="141" t="s">
        <v>27708</v>
      </c>
      <c r="V555" s="141" t="s">
        <v>27709</v>
      </c>
      <c r="W555" s="141" t="s">
        <v>27710</v>
      </c>
      <c r="X555" s="141" t="s">
        <v>27711</v>
      </c>
      <c r="Y555" s="141" t="s">
        <v>140</v>
      </c>
      <c r="Z555" s="141" t="str">
        <f t="shared" si="8"/>
        <v>Exome capture151PE</v>
      </c>
      <c r="AA555" s="143">
        <v>0</v>
      </c>
      <c r="AB555" s="143" t="s">
        <v>30</v>
      </c>
      <c r="AC555" s="156" t="s">
        <v>139</v>
      </c>
      <c r="AD555" s="205"/>
    </row>
    <row r="556" spans="1:30" s="27" customFormat="1" ht="24" customHeight="1">
      <c r="A556" s="139">
        <v>42909</v>
      </c>
      <c r="B556" s="140" t="s">
        <v>27712</v>
      </c>
      <c r="C556" s="141" t="s">
        <v>6915</v>
      </c>
      <c r="D556" s="141" t="s">
        <v>31</v>
      </c>
      <c r="E556" s="141" t="s">
        <v>27713</v>
      </c>
      <c r="F556" s="142">
        <v>42904</v>
      </c>
      <c r="G556" s="141" t="s">
        <v>120</v>
      </c>
      <c r="H556" s="141" t="s">
        <v>27684</v>
      </c>
      <c r="I556" s="141">
        <v>5</v>
      </c>
      <c r="J556" s="141" t="s">
        <v>7715</v>
      </c>
      <c r="K556" s="141" t="s">
        <v>28</v>
      </c>
      <c r="L556" s="141" t="s">
        <v>2616</v>
      </c>
      <c r="M556" s="141" t="s">
        <v>27714</v>
      </c>
      <c r="N556" s="141">
        <v>200</v>
      </c>
      <c r="O556" s="141" t="s">
        <v>41</v>
      </c>
      <c r="P556" s="141">
        <v>102998.15</v>
      </c>
      <c r="Q556" s="141">
        <v>4309650</v>
      </c>
      <c r="R556" s="141">
        <v>3140830</v>
      </c>
      <c r="S556" s="141">
        <v>72.88</v>
      </c>
      <c r="T556" s="141" t="s">
        <v>27715</v>
      </c>
      <c r="U556" s="141" t="s">
        <v>27716</v>
      </c>
      <c r="V556" s="141" t="s">
        <v>27717</v>
      </c>
      <c r="W556" s="141" t="s">
        <v>27718</v>
      </c>
      <c r="X556" s="141" t="s">
        <v>27719</v>
      </c>
      <c r="Y556" s="141" t="s">
        <v>140</v>
      </c>
      <c r="Z556" s="141" t="str">
        <f t="shared" si="8"/>
        <v>Exome capture151PE</v>
      </c>
      <c r="AA556" s="143">
        <v>0</v>
      </c>
      <c r="AB556" s="143" t="s">
        <v>30</v>
      </c>
      <c r="AC556" s="156" t="s">
        <v>139</v>
      </c>
      <c r="AD556" s="205"/>
    </row>
    <row r="557" spans="1:30" s="27" customFormat="1" ht="24" customHeight="1">
      <c r="A557" s="139">
        <v>42909</v>
      </c>
      <c r="B557" s="140" t="s">
        <v>24558</v>
      </c>
      <c r="C557" s="141" t="s">
        <v>6915</v>
      </c>
      <c r="D557" s="141" t="s">
        <v>31</v>
      </c>
      <c r="E557" s="141" t="s">
        <v>27720</v>
      </c>
      <c r="F557" s="142">
        <v>42904</v>
      </c>
      <c r="G557" s="141" t="s">
        <v>120</v>
      </c>
      <c r="H557" s="141" t="s">
        <v>27684</v>
      </c>
      <c r="I557" s="141">
        <v>6</v>
      </c>
      <c r="J557" s="141" t="s">
        <v>7715</v>
      </c>
      <c r="K557" s="141" t="s">
        <v>28</v>
      </c>
      <c r="L557" s="141" t="s">
        <v>2616</v>
      </c>
      <c r="M557" s="141" t="s">
        <v>27686</v>
      </c>
      <c r="N557" s="141">
        <v>217</v>
      </c>
      <c r="O557" s="141" t="s">
        <v>41</v>
      </c>
      <c r="P557" s="141">
        <v>102726</v>
      </c>
      <c r="Q557" s="141">
        <v>4309650</v>
      </c>
      <c r="R557" s="141">
        <v>3115243</v>
      </c>
      <c r="S557" s="141">
        <v>72.290000000000006</v>
      </c>
      <c r="T557" s="141" t="s">
        <v>27721</v>
      </c>
      <c r="U557" s="141" t="s">
        <v>27722</v>
      </c>
      <c r="V557" s="141" t="s">
        <v>27723</v>
      </c>
      <c r="W557" s="141" t="s">
        <v>27724</v>
      </c>
      <c r="X557" s="141" t="s">
        <v>27725</v>
      </c>
      <c r="Y557" s="141" t="s">
        <v>140</v>
      </c>
      <c r="Z557" s="141" t="str">
        <f t="shared" si="8"/>
        <v>Exome capture151PE</v>
      </c>
      <c r="AA557" s="143">
        <v>0</v>
      </c>
      <c r="AB557" s="143" t="s">
        <v>30</v>
      </c>
      <c r="AC557" s="156" t="s">
        <v>139</v>
      </c>
      <c r="AD557" s="205"/>
    </row>
    <row r="558" spans="1:30" s="27" customFormat="1" ht="24" customHeight="1">
      <c r="A558" s="139">
        <v>42909</v>
      </c>
      <c r="B558" s="140" t="s">
        <v>27726</v>
      </c>
      <c r="C558" s="141" t="s">
        <v>6915</v>
      </c>
      <c r="D558" s="141" t="s">
        <v>31</v>
      </c>
      <c r="E558" s="141" t="s">
        <v>27727</v>
      </c>
      <c r="F558" s="142">
        <v>42904</v>
      </c>
      <c r="G558" s="141" t="s">
        <v>120</v>
      </c>
      <c r="H558" s="141" t="s">
        <v>27684</v>
      </c>
      <c r="I558" s="141">
        <v>7</v>
      </c>
      <c r="J558" s="141" t="s">
        <v>7715</v>
      </c>
      <c r="K558" s="141" t="s">
        <v>28</v>
      </c>
      <c r="L558" s="141" t="s">
        <v>2616</v>
      </c>
      <c r="M558" s="141" t="s">
        <v>27686</v>
      </c>
      <c r="N558" s="141">
        <v>235</v>
      </c>
      <c r="O558" s="141" t="s">
        <v>41</v>
      </c>
      <c r="P558" s="141">
        <v>98020.89</v>
      </c>
      <c r="Q558" s="141">
        <v>4309650</v>
      </c>
      <c r="R558" s="141">
        <v>3003962</v>
      </c>
      <c r="S558" s="141">
        <v>69.7</v>
      </c>
      <c r="T558" s="141" t="s">
        <v>27728</v>
      </c>
      <c r="U558" s="141" t="s">
        <v>27729</v>
      </c>
      <c r="V558" s="141" t="s">
        <v>2295</v>
      </c>
      <c r="W558" s="141" t="s">
        <v>27730</v>
      </c>
      <c r="X558" s="141" t="s">
        <v>27731</v>
      </c>
      <c r="Y558" s="141" t="s">
        <v>140</v>
      </c>
      <c r="Z558" s="141" t="str">
        <f t="shared" si="8"/>
        <v>Exome capture151PE</v>
      </c>
      <c r="AA558" s="143">
        <v>0</v>
      </c>
      <c r="AB558" s="143" t="s">
        <v>30</v>
      </c>
      <c r="AC558" s="156" t="s">
        <v>139</v>
      </c>
      <c r="AD558" s="205"/>
    </row>
    <row r="559" spans="1:30" s="27" customFormat="1" ht="24" customHeight="1">
      <c r="A559" s="139">
        <v>42909</v>
      </c>
      <c r="B559" s="140" t="s">
        <v>27732</v>
      </c>
      <c r="C559" s="141">
        <v>0</v>
      </c>
      <c r="D559" s="141" t="s">
        <v>31</v>
      </c>
      <c r="E559" s="141" t="s">
        <v>27733</v>
      </c>
      <c r="F559" s="142">
        <v>42904</v>
      </c>
      <c r="G559" s="141" t="s">
        <v>120</v>
      </c>
      <c r="H559" s="141" t="s">
        <v>27684</v>
      </c>
      <c r="I559" s="141">
        <v>8</v>
      </c>
      <c r="J559" s="141" t="s">
        <v>7715</v>
      </c>
      <c r="K559" s="141" t="s">
        <v>28</v>
      </c>
      <c r="L559" s="141" t="s">
        <v>2616</v>
      </c>
      <c r="M559" s="141" t="s">
        <v>27686</v>
      </c>
      <c r="N559" s="141">
        <v>181</v>
      </c>
      <c r="O559" s="141" t="s">
        <v>41</v>
      </c>
      <c r="P559" s="141">
        <v>90516.63</v>
      </c>
      <c r="Q559" s="141">
        <v>4309650</v>
      </c>
      <c r="R559" s="141">
        <v>3028964</v>
      </c>
      <c r="S559" s="141">
        <v>70.28</v>
      </c>
      <c r="T559" s="141" t="s">
        <v>27734</v>
      </c>
      <c r="U559" s="141" t="s">
        <v>27735</v>
      </c>
      <c r="V559" s="141" t="s">
        <v>27736</v>
      </c>
      <c r="W559" s="141" t="s">
        <v>27737</v>
      </c>
      <c r="X559" s="141" t="s">
        <v>27738</v>
      </c>
      <c r="Y559" s="141" t="s">
        <v>140</v>
      </c>
      <c r="Z559" s="141" t="str">
        <f t="shared" si="8"/>
        <v>0151PE</v>
      </c>
      <c r="AA559" s="143">
        <v>0</v>
      </c>
      <c r="AB559" s="143" t="s">
        <v>30</v>
      </c>
      <c r="AC559" s="156" t="s">
        <v>139</v>
      </c>
      <c r="AD559" s="205"/>
    </row>
    <row r="560" spans="1:30" s="27" customFormat="1" ht="24" customHeight="1">
      <c r="A560" s="133">
        <v>42909</v>
      </c>
      <c r="B560" s="152" t="s">
        <v>27739</v>
      </c>
      <c r="C560" s="153" t="s">
        <v>104</v>
      </c>
      <c r="D560" s="153" t="s">
        <v>31</v>
      </c>
      <c r="E560" s="153" t="s">
        <v>27740</v>
      </c>
      <c r="F560" s="133">
        <v>42904</v>
      </c>
      <c r="G560" s="153" t="s">
        <v>120</v>
      </c>
      <c r="H560" s="153" t="s">
        <v>27741</v>
      </c>
      <c r="I560" s="153">
        <v>1</v>
      </c>
      <c r="J560" s="153" t="s">
        <v>7715</v>
      </c>
      <c r="K560" s="153" t="s">
        <v>28</v>
      </c>
      <c r="L560" s="153" t="s">
        <v>2616</v>
      </c>
      <c r="M560" s="153" t="s">
        <v>27686</v>
      </c>
      <c r="N560" s="153">
        <v>0</v>
      </c>
      <c r="O560" s="153" t="s">
        <v>41</v>
      </c>
      <c r="P560" s="153">
        <v>101534.88</v>
      </c>
      <c r="Q560" s="153">
        <v>4309650</v>
      </c>
      <c r="R560" s="153">
        <v>3061297</v>
      </c>
      <c r="S560" s="153">
        <v>71.03</v>
      </c>
      <c r="T560" s="153">
        <v>0</v>
      </c>
      <c r="U560" s="153">
        <v>0</v>
      </c>
      <c r="V560" s="153" t="s">
        <v>27742</v>
      </c>
      <c r="W560" s="153" t="s">
        <v>27743</v>
      </c>
      <c r="X560" s="153" t="s">
        <v>27744</v>
      </c>
      <c r="Y560" s="147" t="s">
        <v>140</v>
      </c>
      <c r="Z560" s="147" t="str">
        <f t="shared" si="8"/>
        <v>Transcriptome151PE</v>
      </c>
      <c r="AA560" s="154">
        <v>0</v>
      </c>
      <c r="AB560" s="155" t="s">
        <v>30</v>
      </c>
      <c r="AC560" s="155" t="s">
        <v>139</v>
      </c>
      <c r="AD560" s="206"/>
    </row>
    <row r="561" spans="1:30" s="27" customFormat="1" ht="24" customHeight="1">
      <c r="A561" s="139">
        <v>42909</v>
      </c>
      <c r="B561" s="140" t="s">
        <v>27745</v>
      </c>
      <c r="C561" s="141" t="s">
        <v>6915</v>
      </c>
      <c r="D561" s="141" t="s">
        <v>31</v>
      </c>
      <c r="E561" s="141" t="s">
        <v>27746</v>
      </c>
      <c r="F561" s="142">
        <v>42904</v>
      </c>
      <c r="G561" s="141" t="s">
        <v>120</v>
      </c>
      <c r="H561" s="141" t="s">
        <v>27741</v>
      </c>
      <c r="I561" s="141">
        <v>2</v>
      </c>
      <c r="J561" s="141" t="s">
        <v>27747</v>
      </c>
      <c r="K561" s="141" t="s">
        <v>27748</v>
      </c>
      <c r="L561" s="141" t="s">
        <v>2616</v>
      </c>
      <c r="M561" s="141" t="s">
        <v>27686</v>
      </c>
      <c r="N561" s="141">
        <v>252</v>
      </c>
      <c r="O561" s="141" t="s">
        <v>41</v>
      </c>
      <c r="P561" s="141">
        <v>103857.03</v>
      </c>
      <c r="Q561" s="141">
        <v>4309650</v>
      </c>
      <c r="R561" s="141">
        <v>3155136</v>
      </c>
      <c r="S561" s="141">
        <v>73.209999999999994</v>
      </c>
      <c r="T561" s="141" t="s">
        <v>27749</v>
      </c>
      <c r="U561" s="141" t="s">
        <v>27750</v>
      </c>
      <c r="V561" s="141" t="s">
        <v>27751</v>
      </c>
      <c r="W561" s="141" t="s">
        <v>27752</v>
      </c>
      <c r="X561" s="141" t="s">
        <v>27753</v>
      </c>
      <c r="Y561" s="141" t="s">
        <v>140</v>
      </c>
      <c r="Z561" s="141" t="str">
        <f t="shared" si="8"/>
        <v>Exome capture151PE</v>
      </c>
      <c r="AA561" s="143">
        <v>0</v>
      </c>
      <c r="AB561" s="143" t="s">
        <v>30</v>
      </c>
      <c r="AC561" s="156" t="s">
        <v>139</v>
      </c>
      <c r="AD561" s="205"/>
    </row>
    <row r="562" spans="1:30" s="27" customFormat="1" ht="24" customHeight="1">
      <c r="A562" s="139">
        <v>42909</v>
      </c>
      <c r="B562" s="140" t="s">
        <v>27754</v>
      </c>
      <c r="C562" s="141" t="s">
        <v>6915</v>
      </c>
      <c r="D562" s="141" t="s">
        <v>31</v>
      </c>
      <c r="E562" s="141" t="s">
        <v>27755</v>
      </c>
      <c r="F562" s="142">
        <v>42904</v>
      </c>
      <c r="G562" s="141" t="s">
        <v>120</v>
      </c>
      <c r="H562" s="141" t="s">
        <v>27741</v>
      </c>
      <c r="I562" s="141">
        <v>3</v>
      </c>
      <c r="J562" s="141" t="s">
        <v>7715</v>
      </c>
      <c r="K562" s="141" t="s">
        <v>28</v>
      </c>
      <c r="L562" s="141" t="s">
        <v>2616</v>
      </c>
      <c r="M562" s="141" t="s">
        <v>27686</v>
      </c>
      <c r="N562" s="141">
        <v>225</v>
      </c>
      <c r="O562" s="141" t="s">
        <v>41</v>
      </c>
      <c r="P562" s="141">
        <v>100727.31</v>
      </c>
      <c r="Q562" s="141">
        <v>4309650</v>
      </c>
      <c r="R562" s="141">
        <v>3127924</v>
      </c>
      <c r="S562" s="141">
        <v>72.58</v>
      </c>
      <c r="T562" s="141" t="s">
        <v>27756</v>
      </c>
      <c r="U562" s="141" t="s">
        <v>27757</v>
      </c>
      <c r="V562" s="141" t="s">
        <v>27758</v>
      </c>
      <c r="W562" s="141" t="s">
        <v>27759</v>
      </c>
      <c r="X562" s="141" t="s">
        <v>27760</v>
      </c>
      <c r="Y562" s="141" t="s">
        <v>140</v>
      </c>
      <c r="Z562" s="141" t="str">
        <f t="shared" si="8"/>
        <v>Exome capture151PE</v>
      </c>
      <c r="AA562" s="143">
        <v>0</v>
      </c>
      <c r="AB562" s="143" t="s">
        <v>30</v>
      </c>
      <c r="AC562" s="156" t="s">
        <v>139</v>
      </c>
      <c r="AD562" s="205"/>
    </row>
    <row r="563" spans="1:30" s="27" customFormat="1" ht="24" customHeight="1">
      <c r="A563" s="139">
        <v>42909</v>
      </c>
      <c r="B563" s="140" t="s">
        <v>27761</v>
      </c>
      <c r="C563" s="141" t="s">
        <v>27762</v>
      </c>
      <c r="D563" s="141" t="s">
        <v>31</v>
      </c>
      <c r="E563" s="141" t="s">
        <v>27763</v>
      </c>
      <c r="F563" s="142">
        <v>42904</v>
      </c>
      <c r="G563" s="141" t="s">
        <v>120</v>
      </c>
      <c r="H563" s="141" t="s">
        <v>27741</v>
      </c>
      <c r="I563" s="141">
        <v>4</v>
      </c>
      <c r="J563" s="141" t="s">
        <v>27764</v>
      </c>
      <c r="K563" s="141" t="s">
        <v>28</v>
      </c>
      <c r="L563" s="141" t="s">
        <v>2616</v>
      </c>
      <c r="M563" s="141" t="s">
        <v>27686</v>
      </c>
      <c r="N563" s="141">
        <v>218</v>
      </c>
      <c r="O563" s="141" t="s">
        <v>41</v>
      </c>
      <c r="P563" s="141">
        <v>100336.91</v>
      </c>
      <c r="Q563" s="141">
        <v>4309650</v>
      </c>
      <c r="R563" s="141">
        <v>3058411</v>
      </c>
      <c r="S563" s="141">
        <v>70.97</v>
      </c>
      <c r="T563" s="141" t="s">
        <v>27765</v>
      </c>
      <c r="U563" s="141" t="s">
        <v>27766</v>
      </c>
      <c r="V563" s="141" t="s">
        <v>27767</v>
      </c>
      <c r="W563" s="141" t="s">
        <v>27768</v>
      </c>
      <c r="X563" s="141" t="s">
        <v>27769</v>
      </c>
      <c r="Y563" s="141" t="s">
        <v>140</v>
      </c>
      <c r="Z563" s="141" t="str">
        <f t="shared" si="8"/>
        <v>Exome capture151PE</v>
      </c>
      <c r="AA563" s="143">
        <v>0</v>
      </c>
      <c r="AB563" s="143" t="s">
        <v>30</v>
      </c>
      <c r="AC563" s="156" t="s">
        <v>139</v>
      </c>
      <c r="AD563" s="205"/>
    </row>
    <row r="564" spans="1:30" s="27" customFormat="1" ht="24" customHeight="1">
      <c r="A564" s="139">
        <v>42909</v>
      </c>
      <c r="B564" s="140" t="s">
        <v>27770</v>
      </c>
      <c r="C564" s="141" t="s">
        <v>27771</v>
      </c>
      <c r="D564" s="141" t="s">
        <v>31</v>
      </c>
      <c r="E564" s="141" t="s">
        <v>27772</v>
      </c>
      <c r="F564" s="142">
        <v>42904</v>
      </c>
      <c r="G564" s="141" t="s">
        <v>120</v>
      </c>
      <c r="H564" s="141" t="s">
        <v>27741</v>
      </c>
      <c r="I564" s="141">
        <v>5</v>
      </c>
      <c r="J564" s="141" t="s">
        <v>27773</v>
      </c>
      <c r="K564" s="141" t="s">
        <v>28</v>
      </c>
      <c r="L564" s="141" t="s">
        <v>2616</v>
      </c>
      <c r="M564" s="141" t="s">
        <v>27714</v>
      </c>
      <c r="N564" s="141">
        <v>188</v>
      </c>
      <c r="O564" s="141" t="s">
        <v>41</v>
      </c>
      <c r="P564" s="141">
        <v>103470.15</v>
      </c>
      <c r="Q564" s="141">
        <v>4309650</v>
      </c>
      <c r="R564" s="141">
        <v>3150300</v>
      </c>
      <c r="S564" s="141">
        <v>73.099999999999994</v>
      </c>
      <c r="T564" s="141" t="s">
        <v>772</v>
      </c>
      <c r="U564" s="141" t="s">
        <v>27774</v>
      </c>
      <c r="V564" s="141" t="s">
        <v>27775</v>
      </c>
      <c r="W564" s="141" t="s">
        <v>27776</v>
      </c>
      <c r="X564" s="141" t="s">
        <v>27777</v>
      </c>
      <c r="Y564" s="141" t="s">
        <v>140</v>
      </c>
      <c r="Z564" s="141" t="str">
        <f t="shared" si="8"/>
        <v>Exome capture151PE</v>
      </c>
      <c r="AA564" s="143">
        <v>0</v>
      </c>
      <c r="AB564" s="143" t="s">
        <v>30</v>
      </c>
      <c r="AC564" s="156" t="s">
        <v>139</v>
      </c>
      <c r="AD564" s="205"/>
    </row>
    <row r="565" spans="1:30" s="27" customFormat="1" ht="24" customHeight="1">
      <c r="A565" s="139">
        <v>42909</v>
      </c>
      <c r="B565" s="140" t="s">
        <v>27778</v>
      </c>
      <c r="C565" s="141" t="s">
        <v>6915</v>
      </c>
      <c r="D565" s="141" t="s">
        <v>31</v>
      </c>
      <c r="E565" s="141" t="s">
        <v>27779</v>
      </c>
      <c r="F565" s="142">
        <v>42904</v>
      </c>
      <c r="G565" s="141" t="s">
        <v>120</v>
      </c>
      <c r="H565" s="141" t="s">
        <v>27741</v>
      </c>
      <c r="I565" s="141">
        <v>6</v>
      </c>
      <c r="J565" s="141" t="s">
        <v>7715</v>
      </c>
      <c r="K565" s="141" t="s">
        <v>28</v>
      </c>
      <c r="L565" s="141" t="s">
        <v>2616</v>
      </c>
      <c r="M565" s="141" t="s">
        <v>27686</v>
      </c>
      <c r="N565" s="141">
        <v>202</v>
      </c>
      <c r="O565" s="141" t="s">
        <v>41</v>
      </c>
      <c r="P565" s="141">
        <v>103139.47</v>
      </c>
      <c r="Q565" s="141">
        <v>4309650</v>
      </c>
      <c r="R565" s="141">
        <v>3141698</v>
      </c>
      <c r="S565" s="141">
        <v>72.900000000000006</v>
      </c>
      <c r="T565" s="141" t="s">
        <v>27780</v>
      </c>
      <c r="U565" s="141" t="s">
        <v>27781</v>
      </c>
      <c r="V565" s="141" t="s">
        <v>27782</v>
      </c>
      <c r="W565" s="141" t="s">
        <v>27783</v>
      </c>
      <c r="X565" s="141" t="s">
        <v>27784</v>
      </c>
      <c r="Y565" s="141" t="s">
        <v>140</v>
      </c>
      <c r="Z565" s="141" t="str">
        <f t="shared" si="8"/>
        <v>Exome capture151PE</v>
      </c>
      <c r="AA565" s="143">
        <v>0</v>
      </c>
      <c r="AB565" s="143" t="s">
        <v>30</v>
      </c>
      <c r="AC565" s="156" t="s">
        <v>139</v>
      </c>
      <c r="AD565" s="205"/>
    </row>
    <row r="566" spans="1:30" s="27" customFormat="1" ht="24" customHeight="1">
      <c r="A566" s="139">
        <v>42909</v>
      </c>
      <c r="B566" s="140" t="s">
        <v>27785</v>
      </c>
      <c r="C566" s="141" t="s">
        <v>6915</v>
      </c>
      <c r="D566" s="141" t="s">
        <v>31</v>
      </c>
      <c r="E566" s="141" t="s">
        <v>27786</v>
      </c>
      <c r="F566" s="142">
        <v>42904</v>
      </c>
      <c r="G566" s="141" t="s">
        <v>120</v>
      </c>
      <c r="H566" s="141" t="s">
        <v>27741</v>
      </c>
      <c r="I566" s="141">
        <v>7</v>
      </c>
      <c r="J566" s="141" t="s">
        <v>7715</v>
      </c>
      <c r="K566" s="141" t="s">
        <v>28</v>
      </c>
      <c r="L566" s="141" t="s">
        <v>2616</v>
      </c>
      <c r="M566" s="141" t="s">
        <v>27686</v>
      </c>
      <c r="N566" s="141">
        <v>185</v>
      </c>
      <c r="O566" s="141" t="s">
        <v>41</v>
      </c>
      <c r="P566" s="141">
        <v>104834.88</v>
      </c>
      <c r="Q566" s="141">
        <v>4309650</v>
      </c>
      <c r="R566" s="141">
        <v>3178527</v>
      </c>
      <c r="S566" s="141">
        <v>73.75</v>
      </c>
      <c r="T566" s="141" t="s">
        <v>27787</v>
      </c>
      <c r="U566" s="141" t="s">
        <v>27788</v>
      </c>
      <c r="V566" s="141" t="s">
        <v>27789</v>
      </c>
      <c r="W566" s="141" t="s">
        <v>27790</v>
      </c>
      <c r="X566" s="141" t="s">
        <v>27791</v>
      </c>
      <c r="Y566" s="141" t="s">
        <v>140</v>
      </c>
      <c r="Z566" s="141" t="str">
        <f t="shared" si="8"/>
        <v>Exome capture151PE</v>
      </c>
      <c r="AA566" s="143">
        <v>0</v>
      </c>
      <c r="AB566" s="143" t="s">
        <v>30</v>
      </c>
      <c r="AC566" s="156" t="s">
        <v>139</v>
      </c>
      <c r="AD566" s="205"/>
    </row>
    <row r="567" spans="1:30" s="27" customFormat="1" ht="24" customHeight="1">
      <c r="A567" s="139">
        <v>42909</v>
      </c>
      <c r="B567" s="140" t="s">
        <v>27792</v>
      </c>
      <c r="C567" s="141" t="s">
        <v>6915</v>
      </c>
      <c r="D567" s="141" t="s">
        <v>31</v>
      </c>
      <c r="E567" s="141" t="s">
        <v>27793</v>
      </c>
      <c r="F567" s="142">
        <v>42904</v>
      </c>
      <c r="G567" s="141" t="s">
        <v>120</v>
      </c>
      <c r="H567" s="141" t="s">
        <v>27741</v>
      </c>
      <c r="I567" s="141">
        <v>8</v>
      </c>
      <c r="J567" s="141" t="s">
        <v>27794</v>
      </c>
      <c r="K567" s="141" t="s">
        <v>28</v>
      </c>
      <c r="L567" s="141" t="s">
        <v>2616</v>
      </c>
      <c r="M567" s="141" t="s">
        <v>27686</v>
      </c>
      <c r="N567" s="141">
        <v>186</v>
      </c>
      <c r="O567" s="141" t="s">
        <v>41</v>
      </c>
      <c r="P567" s="141">
        <v>105144.78</v>
      </c>
      <c r="Q567" s="141">
        <v>4309650</v>
      </c>
      <c r="R567" s="141">
        <v>3200151</v>
      </c>
      <c r="S567" s="141">
        <v>74.260000000000005</v>
      </c>
      <c r="T567" s="141" t="s">
        <v>27795</v>
      </c>
      <c r="U567" s="141" t="s">
        <v>27796</v>
      </c>
      <c r="V567" s="141" t="s">
        <v>13125</v>
      </c>
      <c r="W567" s="141" t="s">
        <v>27797</v>
      </c>
      <c r="X567" s="141" t="s">
        <v>27798</v>
      </c>
      <c r="Y567" s="141" t="s">
        <v>140</v>
      </c>
      <c r="Z567" s="141" t="str">
        <f t="shared" si="8"/>
        <v>Exome capture151PE</v>
      </c>
      <c r="AA567" s="143">
        <v>0</v>
      </c>
      <c r="AB567" s="143" t="s">
        <v>30</v>
      </c>
      <c r="AC567" s="156" t="s">
        <v>139</v>
      </c>
      <c r="AD567" s="205"/>
    </row>
    <row r="568" spans="1:30" s="27" customFormat="1" ht="24" customHeight="1">
      <c r="A568" s="133">
        <v>42910</v>
      </c>
      <c r="B568" s="152" t="s">
        <v>27104</v>
      </c>
      <c r="C568" s="153" t="s">
        <v>28657</v>
      </c>
      <c r="D568" s="153" t="s">
        <v>31</v>
      </c>
      <c r="E568" s="153" t="s">
        <v>27799</v>
      </c>
      <c r="F568" s="133">
        <v>42906</v>
      </c>
      <c r="G568" s="153" t="s">
        <v>135</v>
      </c>
      <c r="H568" s="153" t="s">
        <v>27800</v>
      </c>
      <c r="I568" s="153">
        <v>1</v>
      </c>
      <c r="J568" s="153" t="s">
        <v>11063</v>
      </c>
      <c r="K568" s="153" t="s">
        <v>27801</v>
      </c>
      <c r="L568" s="153" t="s">
        <v>2973</v>
      </c>
      <c r="M568" s="153" t="s">
        <v>27802</v>
      </c>
      <c r="N568" s="153">
        <v>0</v>
      </c>
      <c r="O568" s="153" t="s">
        <v>33</v>
      </c>
      <c r="P568" s="153">
        <v>73537.69</v>
      </c>
      <c r="Q568" s="153">
        <v>4309650</v>
      </c>
      <c r="R568" s="153">
        <v>3375816</v>
      </c>
      <c r="S568" s="153">
        <v>78.33</v>
      </c>
      <c r="T568" s="153">
        <v>0</v>
      </c>
      <c r="U568" s="153">
        <v>0</v>
      </c>
      <c r="V568" s="153" t="s">
        <v>27803</v>
      </c>
      <c r="W568" s="153" t="s">
        <v>27804</v>
      </c>
      <c r="X568" s="153" t="s">
        <v>27805</v>
      </c>
      <c r="Y568" s="147" t="s">
        <v>320</v>
      </c>
      <c r="Z568" s="147" t="str">
        <f t="shared" si="8"/>
        <v>Target Region capture101PE</v>
      </c>
      <c r="AA568" s="154">
        <v>0.125</v>
      </c>
      <c r="AB568" s="155" t="s">
        <v>30</v>
      </c>
      <c r="AC568" s="155" t="s">
        <v>139</v>
      </c>
      <c r="AD568" s="206"/>
    </row>
    <row r="569" spans="1:30" s="27" customFormat="1" ht="24" customHeight="1">
      <c r="A569" s="139">
        <v>42910</v>
      </c>
      <c r="B569" s="140" t="s">
        <v>27104</v>
      </c>
      <c r="C569" s="141" t="s">
        <v>28658</v>
      </c>
      <c r="D569" s="141" t="s">
        <v>31</v>
      </c>
      <c r="E569" s="141" t="s">
        <v>27799</v>
      </c>
      <c r="F569" s="142">
        <v>42906</v>
      </c>
      <c r="G569" s="141" t="s">
        <v>135</v>
      </c>
      <c r="H569" s="141" t="s">
        <v>27800</v>
      </c>
      <c r="I569" s="141">
        <v>2</v>
      </c>
      <c r="J569" s="144" t="s">
        <v>11063</v>
      </c>
      <c r="K569" s="144" t="s">
        <v>27801</v>
      </c>
      <c r="L569" s="141" t="s">
        <v>2973</v>
      </c>
      <c r="M569" s="141" t="s">
        <v>27802</v>
      </c>
      <c r="N569" s="141">
        <v>0</v>
      </c>
      <c r="O569" s="141" t="s">
        <v>33</v>
      </c>
      <c r="P569" s="141">
        <v>72958.039999999994</v>
      </c>
      <c r="Q569" s="141">
        <v>4309650</v>
      </c>
      <c r="R569" s="141">
        <v>3349089</v>
      </c>
      <c r="S569" s="141">
        <v>77.709999999999994</v>
      </c>
      <c r="T569" s="141">
        <v>0</v>
      </c>
      <c r="U569" s="141">
        <v>0</v>
      </c>
      <c r="V569" s="141" t="s">
        <v>27806</v>
      </c>
      <c r="W569" s="141" t="s">
        <v>27807</v>
      </c>
      <c r="X569" s="141" t="s">
        <v>27808</v>
      </c>
      <c r="Y569" s="141" t="s">
        <v>320</v>
      </c>
      <c r="Z569" s="141" t="str">
        <f t="shared" si="8"/>
        <v>Target Region capture101PE</v>
      </c>
      <c r="AA569" s="143">
        <v>0.125</v>
      </c>
      <c r="AB569" s="143" t="s">
        <v>30</v>
      </c>
      <c r="AC569" s="156" t="s">
        <v>139</v>
      </c>
      <c r="AD569" s="205"/>
    </row>
    <row r="570" spans="1:30" s="27" customFormat="1" ht="24" customHeight="1">
      <c r="A570" s="139">
        <v>42910</v>
      </c>
      <c r="B570" s="140" t="s">
        <v>27104</v>
      </c>
      <c r="C570" s="141" t="s">
        <v>28658</v>
      </c>
      <c r="D570" s="141" t="s">
        <v>31</v>
      </c>
      <c r="E570" s="141" t="s">
        <v>27809</v>
      </c>
      <c r="F570" s="142">
        <v>42906</v>
      </c>
      <c r="G570" s="141" t="s">
        <v>135</v>
      </c>
      <c r="H570" s="141" t="s">
        <v>27810</v>
      </c>
      <c r="I570" s="141">
        <v>3</v>
      </c>
      <c r="J570" s="144" t="s">
        <v>11063</v>
      </c>
      <c r="K570" s="144" t="s">
        <v>27811</v>
      </c>
      <c r="L570" s="141" t="s">
        <v>2973</v>
      </c>
      <c r="M570" s="141" t="s">
        <v>27802</v>
      </c>
      <c r="N570" s="141">
        <v>0</v>
      </c>
      <c r="O570" s="141" t="s">
        <v>33</v>
      </c>
      <c r="P570" s="141">
        <v>75720.83</v>
      </c>
      <c r="Q570" s="141">
        <v>4309650</v>
      </c>
      <c r="R570" s="141">
        <v>3497311</v>
      </c>
      <c r="S570" s="141">
        <v>81.150000000000006</v>
      </c>
      <c r="T570" s="141">
        <v>0</v>
      </c>
      <c r="U570" s="141">
        <v>0</v>
      </c>
      <c r="V570" s="141" t="s">
        <v>27812</v>
      </c>
      <c r="W570" s="141" t="s">
        <v>27813</v>
      </c>
      <c r="X570" s="141" t="s">
        <v>27814</v>
      </c>
      <c r="Y570" s="141" t="s">
        <v>320</v>
      </c>
      <c r="Z570" s="141" t="str">
        <f t="shared" si="8"/>
        <v>Target Region capture101PE</v>
      </c>
      <c r="AA570" s="143">
        <v>9.375E-2</v>
      </c>
      <c r="AB570" s="143" t="s">
        <v>30</v>
      </c>
      <c r="AC570" s="156" t="s">
        <v>139</v>
      </c>
      <c r="AD570" s="205"/>
    </row>
    <row r="571" spans="1:30" s="27" customFormat="1" ht="24" customHeight="1">
      <c r="A571" s="139">
        <v>42910</v>
      </c>
      <c r="B571" s="140" t="s">
        <v>27104</v>
      </c>
      <c r="C571" s="141" t="s">
        <v>28658</v>
      </c>
      <c r="D571" s="141" t="s">
        <v>31</v>
      </c>
      <c r="E571" s="141" t="s">
        <v>27809</v>
      </c>
      <c r="F571" s="142">
        <v>42906</v>
      </c>
      <c r="G571" s="141" t="s">
        <v>135</v>
      </c>
      <c r="H571" s="141" t="s">
        <v>27800</v>
      </c>
      <c r="I571" s="141">
        <v>4</v>
      </c>
      <c r="J571" s="144" t="s">
        <v>11063</v>
      </c>
      <c r="K571" s="144" t="s">
        <v>27811</v>
      </c>
      <c r="L571" s="141" t="s">
        <v>2973</v>
      </c>
      <c r="M571" s="141" t="s">
        <v>27802</v>
      </c>
      <c r="N571" s="141">
        <v>0</v>
      </c>
      <c r="O571" s="141" t="s">
        <v>33</v>
      </c>
      <c r="P571" s="141">
        <v>73459.240000000005</v>
      </c>
      <c r="Q571" s="141">
        <v>4309650</v>
      </c>
      <c r="R571" s="141">
        <v>3393313</v>
      </c>
      <c r="S571" s="141">
        <v>78.739999999999995</v>
      </c>
      <c r="T571" s="141">
        <v>0</v>
      </c>
      <c r="U571" s="141">
        <v>0</v>
      </c>
      <c r="V571" s="141" t="s">
        <v>27815</v>
      </c>
      <c r="W571" s="141" t="s">
        <v>27816</v>
      </c>
      <c r="X571" s="141" t="s">
        <v>27817</v>
      </c>
      <c r="Y571" s="141" t="s">
        <v>320</v>
      </c>
      <c r="Z571" s="141" t="str">
        <f t="shared" si="8"/>
        <v>Target Region capture101PE</v>
      </c>
      <c r="AA571" s="143">
        <v>9.375E-2</v>
      </c>
      <c r="AB571" s="143" t="s">
        <v>30</v>
      </c>
      <c r="AC571" s="156" t="s">
        <v>139</v>
      </c>
      <c r="AD571" s="205"/>
    </row>
    <row r="572" spans="1:30" s="27" customFormat="1" ht="24" customHeight="1">
      <c r="A572" s="139">
        <v>42910</v>
      </c>
      <c r="B572" s="140" t="s">
        <v>27104</v>
      </c>
      <c r="C572" s="141" t="s">
        <v>28658</v>
      </c>
      <c r="D572" s="141" t="s">
        <v>31</v>
      </c>
      <c r="E572" s="141" t="s">
        <v>27818</v>
      </c>
      <c r="F572" s="142">
        <v>42906</v>
      </c>
      <c r="G572" s="141" t="s">
        <v>135</v>
      </c>
      <c r="H572" s="141" t="s">
        <v>27800</v>
      </c>
      <c r="I572" s="141">
        <v>5</v>
      </c>
      <c r="J572" s="144" t="s">
        <v>11063</v>
      </c>
      <c r="K572" s="144" t="s">
        <v>27669</v>
      </c>
      <c r="L572" s="141" t="s">
        <v>2973</v>
      </c>
      <c r="M572" s="141" t="s">
        <v>27819</v>
      </c>
      <c r="N572" s="141">
        <v>0</v>
      </c>
      <c r="O572" s="141" t="s">
        <v>33</v>
      </c>
      <c r="P572" s="141">
        <v>71797.14</v>
      </c>
      <c r="Q572" s="141">
        <v>4309650</v>
      </c>
      <c r="R572" s="141">
        <v>3350211</v>
      </c>
      <c r="S572" s="141">
        <v>77.739999999999995</v>
      </c>
      <c r="T572" s="141">
        <v>0</v>
      </c>
      <c r="U572" s="141">
        <v>0</v>
      </c>
      <c r="V572" s="141" t="s">
        <v>27820</v>
      </c>
      <c r="W572" s="141" t="s">
        <v>27821</v>
      </c>
      <c r="X572" s="141" t="s">
        <v>27822</v>
      </c>
      <c r="Y572" s="141" t="s">
        <v>320</v>
      </c>
      <c r="Z572" s="141" t="str">
        <f t="shared" si="8"/>
        <v>Target Region capture101PE</v>
      </c>
      <c r="AA572" s="143">
        <v>0.125</v>
      </c>
      <c r="AB572" s="143" t="s">
        <v>30</v>
      </c>
      <c r="AC572" s="156" t="s">
        <v>139</v>
      </c>
      <c r="AD572" s="205"/>
    </row>
    <row r="573" spans="1:30" s="27" customFormat="1" ht="24" customHeight="1">
      <c r="A573" s="139">
        <v>42910</v>
      </c>
      <c r="B573" s="140" t="s">
        <v>27104</v>
      </c>
      <c r="C573" s="141" t="s">
        <v>28658</v>
      </c>
      <c r="D573" s="141" t="s">
        <v>31</v>
      </c>
      <c r="E573" s="141" t="s">
        <v>27818</v>
      </c>
      <c r="F573" s="142">
        <v>42906</v>
      </c>
      <c r="G573" s="141" t="s">
        <v>135</v>
      </c>
      <c r="H573" s="141" t="s">
        <v>27800</v>
      </c>
      <c r="I573" s="141">
        <v>6</v>
      </c>
      <c r="J573" s="144" t="s">
        <v>11063</v>
      </c>
      <c r="K573" s="144" t="s">
        <v>27669</v>
      </c>
      <c r="L573" s="141" t="s">
        <v>2973</v>
      </c>
      <c r="M573" s="141" t="s">
        <v>27819</v>
      </c>
      <c r="N573" s="141">
        <v>0</v>
      </c>
      <c r="O573" s="141" t="s">
        <v>33</v>
      </c>
      <c r="P573" s="141">
        <v>71376.78</v>
      </c>
      <c r="Q573" s="141">
        <v>4309650</v>
      </c>
      <c r="R573" s="141">
        <v>3328472</v>
      </c>
      <c r="S573" s="141">
        <v>77.23</v>
      </c>
      <c r="T573" s="141">
        <v>0</v>
      </c>
      <c r="U573" s="141">
        <v>0</v>
      </c>
      <c r="V573" s="141" t="s">
        <v>27823</v>
      </c>
      <c r="W573" s="141" t="s">
        <v>27824</v>
      </c>
      <c r="X573" s="141" t="s">
        <v>27825</v>
      </c>
      <c r="Y573" s="141" t="s">
        <v>320</v>
      </c>
      <c r="Z573" s="141" t="str">
        <f t="shared" si="8"/>
        <v>Target Region capture101PE</v>
      </c>
      <c r="AA573" s="143">
        <v>0.125</v>
      </c>
      <c r="AB573" s="143" t="s">
        <v>30</v>
      </c>
      <c r="AC573" s="156" t="s">
        <v>139</v>
      </c>
      <c r="AD573" s="205"/>
    </row>
    <row r="574" spans="1:30" s="27" customFormat="1" ht="24" customHeight="1">
      <c r="A574" s="139">
        <v>42910</v>
      </c>
      <c r="B574" s="140" t="s">
        <v>27826</v>
      </c>
      <c r="C574" s="141" t="s">
        <v>28658</v>
      </c>
      <c r="D574" s="141" t="s">
        <v>31</v>
      </c>
      <c r="E574" s="141" t="s">
        <v>27827</v>
      </c>
      <c r="F574" s="142">
        <v>42906</v>
      </c>
      <c r="G574" s="141" t="s">
        <v>135</v>
      </c>
      <c r="H574" s="141" t="s">
        <v>27800</v>
      </c>
      <c r="I574" s="141">
        <v>7</v>
      </c>
      <c r="J574" s="144" t="s">
        <v>27828</v>
      </c>
      <c r="K574" s="144" t="s">
        <v>27670</v>
      </c>
      <c r="L574" s="141" t="s">
        <v>2973</v>
      </c>
      <c r="M574" s="141" t="s">
        <v>27802</v>
      </c>
      <c r="N574" s="141">
        <v>0</v>
      </c>
      <c r="O574" s="141" t="s">
        <v>33</v>
      </c>
      <c r="P574" s="141">
        <v>69263.22</v>
      </c>
      <c r="Q574" s="141">
        <v>4309650</v>
      </c>
      <c r="R574" s="141">
        <v>3191111</v>
      </c>
      <c r="S574" s="141">
        <v>74.05</v>
      </c>
      <c r="T574" s="141">
        <v>0</v>
      </c>
      <c r="U574" s="141">
        <v>0</v>
      </c>
      <c r="V574" s="141" t="s">
        <v>27829</v>
      </c>
      <c r="W574" s="141" t="s">
        <v>27830</v>
      </c>
      <c r="X574" s="141" t="s">
        <v>27831</v>
      </c>
      <c r="Y574" s="141" t="s">
        <v>320</v>
      </c>
      <c r="Z574" s="141" t="str">
        <f t="shared" si="8"/>
        <v>Target Region capture101PE</v>
      </c>
      <c r="AA574" s="143">
        <v>0.125</v>
      </c>
      <c r="AB574" s="143" t="s">
        <v>30</v>
      </c>
      <c r="AC574" s="156" t="s">
        <v>139</v>
      </c>
      <c r="AD574" s="205"/>
    </row>
    <row r="575" spans="1:30" s="27" customFormat="1" ht="24" customHeight="1">
      <c r="A575" s="139">
        <v>42910</v>
      </c>
      <c r="B575" s="140" t="s">
        <v>27832</v>
      </c>
      <c r="C575" s="141" t="s">
        <v>28658</v>
      </c>
      <c r="D575" s="141" t="s">
        <v>31</v>
      </c>
      <c r="E575" s="141" t="s">
        <v>27827</v>
      </c>
      <c r="F575" s="142">
        <v>42906</v>
      </c>
      <c r="G575" s="141" t="s">
        <v>135</v>
      </c>
      <c r="H575" s="141" t="s">
        <v>27800</v>
      </c>
      <c r="I575" s="141">
        <v>8</v>
      </c>
      <c r="J575" s="144" t="s">
        <v>27833</v>
      </c>
      <c r="K575" s="144" t="s">
        <v>27670</v>
      </c>
      <c r="L575" s="141" t="s">
        <v>2973</v>
      </c>
      <c r="M575" s="141" t="s">
        <v>27802</v>
      </c>
      <c r="N575" s="141">
        <v>0</v>
      </c>
      <c r="O575" s="141" t="s">
        <v>33</v>
      </c>
      <c r="P575" s="141">
        <v>70152.39</v>
      </c>
      <c r="Q575" s="141">
        <v>4309650</v>
      </c>
      <c r="R575" s="141">
        <v>3234874</v>
      </c>
      <c r="S575" s="141">
        <v>75.06</v>
      </c>
      <c r="T575" s="141">
        <v>0</v>
      </c>
      <c r="U575" s="141">
        <v>0</v>
      </c>
      <c r="V575" s="141" t="s">
        <v>27834</v>
      </c>
      <c r="W575" s="141" t="s">
        <v>27835</v>
      </c>
      <c r="X575" s="141" t="s">
        <v>27836</v>
      </c>
      <c r="Y575" s="141" t="s">
        <v>320</v>
      </c>
      <c r="Z575" s="141" t="str">
        <f t="shared" si="8"/>
        <v>Target Region capture101PE</v>
      </c>
      <c r="AA575" s="143">
        <v>0.125</v>
      </c>
      <c r="AB575" s="143" t="s">
        <v>30</v>
      </c>
      <c r="AC575" s="156" t="s">
        <v>139</v>
      </c>
      <c r="AD575" s="205"/>
    </row>
    <row r="576" spans="1:30" s="247" customFormat="1" ht="21" customHeight="1">
      <c r="A576" s="133">
        <v>42910</v>
      </c>
      <c r="B576" s="134" t="s">
        <v>27565</v>
      </c>
      <c r="C576" s="135" t="s">
        <v>27566</v>
      </c>
      <c r="D576" s="135" t="s">
        <v>31</v>
      </c>
      <c r="E576" s="135" t="s">
        <v>27567</v>
      </c>
      <c r="F576" s="159">
        <v>42909</v>
      </c>
      <c r="G576" s="135" t="s">
        <v>40</v>
      </c>
      <c r="H576" s="135" t="s">
        <v>27568</v>
      </c>
      <c r="I576" s="135">
        <v>1</v>
      </c>
      <c r="J576" s="135" t="s">
        <v>27569</v>
      </c>
      <c r="K576" s="135" t="s">
        <v>28</v>
      </c>
      <c r="L576" s="135">
        <v>0</v>
      </c>
      <c r="M576" s="135"/>
      <c r="N576" s="135">
        <v>0</v>
      </c>
      <c r="O576" s="135">
        <v>90</v>
      </c>
      <c r="P576" s="135">
        <v>10811.9</v>
      </c>
      <c r="Q576" s="135">
        <v>2172863</v>
      </c>
      <c r="R576" s="135">
        <v>1984267</v>
      </c>
      <c r="S576" s="135">
        <v>91.3</v>
      </c>
      <c r="T576" s="135">
        <v>7.84</v>
      </c>
      <c r="U576" s="135">
        <v>8.23</v>
      </c>
      <c r="V576" s="135">
        <v>33.03</v>
      </c>
      <c r="W576" s="135">
        <v>96.24</v>
      </c>
      <c r="X576" s="135">
        <v>93.48</v>
      </c>
      <c r="Y576" s="147" t="s">
        <v>14316</v>
      </c>
      <c r="Z576" s="187" t="str">
        <f t="shared" si="8"/>
        <v>Re-sequencing91SE</v>
      </c>
      <c r="AA576" s="137">
        <v>0</v>
      </c>
      <c r="AB576" s="294" t="s">
        <v>13904</v>
      </c>
      <c r="AC576" s="154" t="s">
        <v>3343</v>
      </c>
      <c r="AD576" s="155"/>
    </row>
    <row r="577" spans="1:30" s="247" customFormat="1" ht="21.75" customHeight="1">
      <c r="A577" s="139">
        <v>42910</v>
      </c>
      <c r="B577" s="140" t="s">
        <v>16922</v>
      </c>
      <c r="C577" s="141" t="s">
        <v>27566</v>
      </c>
      <c r="D577" s="141" t="s">
        <v>31</v>
      </c>
      <c r="E577" s="141" t="s">
        <v>27570</v>
      </c>
      <c r="F577" s="151">
        <v>42909</v>
      </c>
      <c r="G577" s="141" t="s">
        <v>40</v>
      </c>
      <c r="H577" s="141" t="s">
        <v>27568</v>
      </c>
      <c r="I577" s="141">
        <v>2</v>
      </c>
      <c r="J577" s="141" t="s">
        <v>32</v>
      </c>
      <c r="K577" s="141" t="s">
        <v>28</v>
      </c>
      <c r="L577" s="141">
        <v>0</v>
      </c>
      <c r="M577" s="141"/>
      <c r="N577" s="141">
        <v>0</v>
      </c>
      <c r="O577" s="141">
        <v>90</v>
      </c>
      <c r="P577" s="141">
        <v>10568.2</v>
      </c>
      <c r="Q577" s="141">
        <v>2117713</v>
      </c>
      <c r="R577" s="141">
        <v>1943974</v>
      </c>
      <c r="S577" s="141">
        <v>91.8</v>
      </c>
      <c r="T577" s="141">
        <v>7.49</v>
      </c>
      <c r="U577" s="141">
        <v>7.94</v>
      </c>
      <c r="V577" s="141">
        <v>33.08</v>
      </c>
      <c r="W577" s="141">
        <v>96.47</v>
      </c>
      <c r="X577" s="141">
        <v>93.94</v>
      </c>
      <c r="Y577" s="141" t="s">
        <v>14316</v>
      </c>
      <c r="Z577" s="188" t="str">
        <f t="shared" ref="Z577:Z640" si="9">IF(P577,CONCATENATE(C577,Y577),0)</f>
        <v>Re-sequencing91SE</v>
      </c>
      <c r="AA577" s="143">
        <v>0</v>
      </c>
      <c r="AB577" s="143" t="s">
        <v>13904</v>
      </c>
      <c r="AC577" s="143" t="s">
        <v>3343</v>
      </c>
      <c r="AD577" s="143"/>
    </row>
    <row r="578" spans="1:30" ht="24" customHeight="1">
      <c r="A578" s="219">
        <v>42910</v>
      </c>
      <c r="B578" s="218" t="s">
        <v>8707</v>
      </c>
      <c r="C578" s="147">
        <v>0</v>
      </c>
      <c r="D578" s="147" t="s">
        <v>309</v>
      </c>
      <c r="E578" s="219" t="s">
        <v>27578</v>
      </c>
      <c r="F578" s="219">
        <v>42908</v>
      </c>
      <c r="G578" s="135" t="s">
        <v>3074</v>
      </c>
      <c r="H578" s="147" t="s">
        <v>27579</v>
      </c>
      <c r="I578" s="147">
        <v>1</v>
      </c>
      <c r="J578" s="215" t="s">
        <v>2392</v>
      </c>
      <c r="K578" s="219" t="s">
        <v>19023</v>
      </c>
      <c r="L578" s="216" t="s">
        <v>350</v>
      </c>
      <c r="M578" s="219"/>
      <c r="N578" s="215">
        <v>0</v>
      </c>
      <c r="O578" s="135" t="s">
        <v>29</v>
      </c>
      <c r="P578" s="215">
        <v>38629.71</v>
      </c>
      <c r="Q578" s="215">
        <v>4034510</v>
      </c>
      <c r="R578" s="135">
        <v>3512807</v>
      </c>
      <c r="S578" s="135">
        <v>87.2</v>
      </c>
      <c r="T578" s="215">
        <v>0</v>
      </c>
      <c r="U578" s="215">
        <v>0</v>
      </c>
      <c r="V578" s="215" t="s">
        <v>27580</v>
      </c>
      <c r="W578" s="135" t="s">
        <v>27581</v>
      </c>
      <c r="X578" s="219" t="s">
        <v>27582</v>
      </c>
      <c r="Y578" s="147" t="s">
        <v>143</v>
      </c>
      <c r="Z578" s="147" t="str">
        <f t="shared" si="9"/>
        <v>091PE</v>
      </c>
      <c r="AA578" s="261">
        <v>0</v>
      </c>
      <c r="AB578" s="213" t="s">
        <v>2544</v>
      </c>
      <c r="AC578" s="213" t="s">
        <v>16125</v>
      </c>
      <c r="AD578" s="218"/>
    </row>
    <row r="579" spans="1:30" ht="24" customHeight="1">
      <c r="A579" s="211">
        <v>42910</v>
      </c>
      <c r="B579" s="210" t="s">
        <v>8707</v>
      </c>
      <c r="C579" s="141">
        <v>0</v>
      </c>
      <c r="D579" s="141" t="s">
        <v>309</v>
      </c>
      <c r="E579" s="210" t="s">
        <v>27578</v>
      </c>
      <c r="F579" s="151">
        <v>42908</v>
      </c>
      <c r="G579" s="141" t="s">
        <v>3074</v>
      </c>
      <c r="H579" s="208" t="s">
        <v>27579</v>
      </c>
      <c r="I579" s="141">
        <v>2</v>
      </c>
      <c r="J579" s="208" t="s">
        <v>2392</v>
      </c>
      <c r="K579" s="264" t="s">
        <v>19023</v>
      </c>
      <c r="L579" s="208" t="s">
        <v>350</v>
      </c>
      <c r="M579" s="141"/>
      <c r="N579" s="208">
        <v>0</v>
      </c>
      <c r="O579" s="141" t="s">
        <v>29</v>
      </c>
      <c r="P579" s="141">
        <v>38629.68</v>
      </c>
      <c r="Q579" s="141">
        <v>4056610</v>
      </c>
      <c r="R579" s="141">
        <v>3520173</v>
      </c>
      <c r="S579" s="208">
        <v>86.9</v>
      </c>
      <c r="T579" s="208">
        <v>0</v>
      </c>
      <c r="U579" s="208">
        <v>0</v>
      </c>
      <c r="V579" s="141" t="s">
        <v>27583</v>
      </c>
      <c r="W579" s="141" t="s">
        <v>27584</v>
      </c>
      <c r="X579" s="208" t="s">
        <v>27585</v>
      </c>
      <c r="Y579" s="141" t="s">
        <v>143</v>
      </c>
      <c r="Z579" s="141" t="str">
        <f t="shared" si="9"/>
        <v>091PE</v>
      </c>
      <c r="AA579" s="260">
        <v>0</v>
      </c>
      <c r="AB579" s="207" t="s">
        <v>2544</v>
      </c>
      <c r="AC579" s="207" t="s">
        <v>16125</v>
      </c>
      <c r="AD579" s="141"/>
    </row>
    <row r="580" spans="1:30" ht="24" customHeight="1">
      <c r="A580" s="219">
        <v>42910</v>
      </c>
      <c r="B580" s="218" t="s">
        <v>27586</v>
      </c>
      <c r="C580" s="147">
        <v>0</v>
      </c>
      <c r="D580" s="147" t="s">
        <v>309</v>
      </c>
      <c r="E580" s="219" t="s">
        <v>27587</v>
      </c>
      <c r="F580" s="219">
        <v>42908</v>
      </c>
      <c r="G580" s="135" t="s">
        <v>3122</v>
      </c>
      <c r="H580" s="147" t="s">
        <v>27588</v>
      </c>
      <c r="I580" s="147">
        <v>1</v>
      </c>
      <c r="J580" s="215" t="s">
        <v>2392</v>
      </c>
      <c r="K580" s="219" t="s">
        <v>19023</v>
      </c>
      <c r="L580" s="216" t="s">
        <v>350</v>
      </c>
      <c r="M580" s="219"/>
      <c r="N580" s="215">
        <v>0</v>
      </c>
      <c r="O580" s="135" t="s">
        <v>33</v>
      </c>
      <c r="P580" s="215">
        <v>33942.25</v>
      </c>
      <c r="Q580" s="215">
        <v>2998217</v>
      </c>
      <c r="R580" s="135">
        <v>2768695</v>
      </c>
      <c r="S580" s="135">
        <v>92.4</v>
      </c>
      <c r="T580" s="215">
        <v>0</v>
      </c>
      <c r="U580" s="215">
        <v>0</v>
      </c>
      <c r="V580" s="215" t="s">
        <v>27589</v>
      </c>
      <c r="W580" s="135" t="s">
        <v>27590</v>
      </c>
      <c r="X580" s="219" t="s">
        <v>27591</v>
      </c>
      <c r="Y580" s="147" t="s">
        <v>320</v>
      </c>
      <c r="Z580" s="147" t="str">
        <f t="shared" si="9"/>
        <v>0101PE</v>
      </c>
      <c r="AA580" s="261">
        <v>0</v>
      </c>
      <c r="AB580" s="213" t="s">
        <v>2544</v>
      </c>
      <c r="AC580" s="213" t="s">
        <v>16125</v>
      </c>
      <c r="AD580" s="218"/>
    </row>
    <row r="581" spans="1:30" ht="24" customHeight="1">
      <c r="A581" s="211">
        <v>42910</v>
      </c>
      <c r="B581" s="210" t="s">
        <v>27592</v>
      </c>
      <c r="C581" s="141">
        <v>0</v>
      </c>
      <c r="D581" s="141" t="s">
        <v>309</v>
      </c>
      <c r="E581" s="210" t="s">
        <v>27587</v>
      </c>
      <c r="F581" s="151">
        <v>42908</v>
      </c>
      <c r="G581" s="141" t="s">
        <v>3122</v>
      </c>
      <c r="H581" s="208" t="s">
        <v>27588</v>
      </c>
      <c r="I581" s="141">
        <v>2</v>
      </c>
      <c r="J581" s="208" t="s">
        <v>2392</v>
      </c>
      <c r="K581" s="264" t="s">
        <v>19023</v>
      </c>
      <c r="L581" s="208" t="s">
        <v>350</v>
      </c>
      <c r="M581" s="141"/>
      <c r="N581" s="208">
        <v>0</v>
      </c>
      <c r="O581" s="141" t="s">
        <v>33</v>
      </c>
      <c r="P581" s="141">
        <v>34352.959999999999</v>
      </c>
      <c r="Q581" s="141">
        <v>3042456</v>
      </c>
      <c r="R581" s="141">
        <v>2806937</v>
      </c>
      <c r="S581" s="208">
        <v>92.3</v>
      </c>
      <c r="T581" s="208">
        <v>0</v>
      </c>
      <c r="U581" s="208">
        <v>0</v>
      </c>
      <c r="V581" s="141" t="s">
        <v>27593</v>
      </c>
      <c r="W581" s="141" t="s">
        <v>27594</v>
      </c>
      <c r="X581" s="208" t="s">
        <v>27595</v>
      </c>
      <c r="Y581" s="141" t="s">
        <v>320</v>
      </c>
      <c r="Z581" s="141" t="str">
        <f t="shared" si="9"/>
        <v>0101PE</v>
      </c>
      <c r="AA581" s="260">
        <v>0</v>
      </c>
      <c r="AB581" s="207" t="s">
        <v>2544</v>
      </c>
      <c r="AC581" s="207" t="s">
        <v>16125</v>
      </c>
      <c r="AD581" s="141"/>
    </row>
    <row r="582" spans="1:30" ht="24" customHeight="1">
      <c r="A582" s="219">
        <v>42910</v>
      </c>
      <c r="B582" s="218" t="s">
        <v>27596</v>
      </c>
      <c r="C582" s="147">
        <v>0</v>
      </c>
      <c r="D582" s="147" t="s">
        <v>309</v>
      </c>
      <c r="E582" s="219" t="s">
        <v>27597</v>
      </c>
      <c r="F582" s="219">
        <v>42908</v>
      </c>
      <c r="G582" s="135" t="s">
        <v>3104</v>
      </c>
      <c r="H582" s="147" t="s">
        <v>27598</v>
      </c>
      <c r="I582" s="147">
        <v>1</v>
      </c>
      <c r="J582" s="215" t="s">
        <v>3576</v>
      </c>
      <c r="K582" s="219" t="s">
        <v>27599</v>
      </c>
      <c r="L582" s="216" t="s">
        <v>350</v>
      </c>
      <c r="M582" s="219"/>
      <c r="N582" s="215">
        <v>0</v>
      </c>
      <c r="O582" s="135" t="s">
        <v>33</v>
      </c>
      <c r="P582" s="215">
        <v>33637.660000000003</v>
      </c>
      <c r="Q582" s="215">
        <v>2954873</v>
      </c>
      <c r="R582" s="135">
        <v>2791594</v>
      </c>
      <c r="S582" s="135">
        <v>94.5</v>
      </c>
      <c r="T582" s="215">
        <v>0</v>
      </c>
      <c r="U582" s="215">
        <v>0</v>
      </c>
      <c r="V582" s="215" t="s">
        <v>27600</v>
      </c>
      <c r="W582" s="135" t="s">
        <v>27601</v>
      </c>
      <c r="X582" s="219" t="s">
        <v>27602</v>
      </c>
      <c r="Y582" s="147" t="s">
        <v>320</v>
      </c>
      <c r="Z582" s="147" t="str">
        <f t="shared" si="9"/>
        <v>0101PE</v>
      </c>
      <c r="AA582" s="261">
        <v>6.6666666666666666E-2</v>
      </c>
      <c r="AB582" s="213" t="s">
        <v>2544</v>
      </c>
      <c r="AC582" s="213" t="s">
        <v>16125</v>
      </c>
      <c r="AD582" s="218"/>
    </row>
    <row r="583" spans="1:30" ht="24" customHeight="1">
      <c r="A583" s="211">
        <v>42910</v>
      </c>
      <c r="B583" s="210" t="s">
        <v>27596</v>
      </c>
      <c r="C583" s="141">
        <v>0</v>
      </c>
      <c r="D583" s="141" t="s">
        <v>309</v>
      </c>
      <c r="E583" s="210" t="s">
        <v>27597</v>
      </c>
      <c r="F583" s="151">
        <v>42908</v>
      </c>
      <c r="G583" s="141" t="s">
        <v>3104</v>
      </c>
      <c r="H583" s="208" t="s">
        <v>27598</v>
      </c>
      <c r="I583" s="141">
        <v>2</v>
      </c>
      <c r="J583" s="220" t="s">
        <v>3576</v>
      </c>
      <c r="K583" s="267" t="s">
        <v>27599</v>
      </c>
      <c r="L583" s="208" t="s">
        <v>350</v>
      </c>
      <c r="M583" s="141"/>
      <c r="N583" s="208">
        <v>0</v>
      </c>
      <c r="O583" s="141" t="s">
        <v>33</v>
      </c>
      <c r="P583" s="141">
        <v>33063.589999999997</v>
      </c>
      <c r="Q583" s="141">
        <v>2892757</v>
      </c>
      <c r="R583" s="141">
        <v>2738957</v>
      </c>
      <c r="S583" s="208">
        <v>94.8</v>
      </c>
      <c r="T583" s="208">
        <v>0</v>
      </c>
      <c r="U583" s="208">
        <v>0</v>
      </c>
      <c r="V583" s="141" t="s">
        <v>27603</v>
      </c>
      <c r="W583" s="141" t="s">
        <v>8669</v>
      </c>
      <c r="X583" s="208" t="s">
        <v>27604</v>
      </c>
      <c r="Y583" s="141" t="s">
        <v>320</v>
      </c>
      <c r="Z583" s="141" t="str">
        <f t="shared" si="9"/>
        <v>0101PE</v>
      </c>
      <c r="AA583" s="260">
        <v>6.6666666666666666E-2</v>
      </c>
      <c r="AB583" s="207" t="s">
        <v>2544</v>
      </c>
      <c r="AC583" s="207" t="s">
        <v>16125</v>
      </c>
      <c r="AD583" s="141"/>
    </row>
    <row r="584" spans="1:30" ht="24" customHeight="1">
      <c r="A584" s="219">
        <v>42910</v>
      </c>
      <c r="B584" s="218" t="s">
        <v>27605</v>
      </c>
      <c r="C584" s="147">
        <v>0</v>
      </c>
      <c r="D584" s="147" t="s">
        <v>309</v>
      </c>
      <c r="E584" s="219" t="s">
        <v>27606</v>
      </c>
      <c r="F584" s="219">
        <v>42909</v>
      </c>
      <c r="G584" s="135" t="s">
        <v>3122</v>
      </c>
      <c r="H584" s="147" t="s">
        <v>27607</v>
      </c>
      <c r="I584" s="147">
        <v>1</v>
      </c>
      <c r="J584" s="215" t="s">
        <v>3576</v>
      </c>
      <c r="K584" s="219" t="s">
        <v>27608</v>
      </c>
      <c r="L584" s="216" t="s">
        <v>350</v>
      </c>
      <c r="M584" s="219"/>
      <c r="N584" s="215">
        <v>0</v>
      </c>
      <c r="O584" s="135" t="s">
        <v>33</v>
      </c>
      <c r="P584" s="215">
        <v>29531.74</v>
      </c>
      <c r="Q584" s="215">
        <v>2502523</v>
      </c>
      <c r="R584" s="135">
        <v>2404122</v>
      </c>
      <c r="S584" s="135">
        <v>96.2</v>
      </c>
      <c r="T584" s="215">
        <v>0</v>
      </c>
      <c r="U584" s="215">
        <v>0</v>
      </c>
      <c r="V584" s="215" t="s">
        <v>27609</v>
      </c>
      <c r="W584" s="135" t="s">
        <v>27610</v>
      </c>
      <c r="X584" s="219" t="s">
        <v>27611</v>
      </c>
      <c r="Y584" s="147" t="s">
        <v>320</v>
      </c>
      <c r="Z584" s="147" t="str">
        <f t="shared" si="9"/>
        <v>0101PE</v>
      </c>
      <c r="AA584" s="261">
        <v>0.7</v>
      </c>
      <c r="AB584" s="213" t="s">
        <v>2544</v>
      </c>
      <c r="AC584" s="213" t="s">
        <v>16125</v>
      </c>
      <c r="AD584" s="218"/>
    </row>
    <row r="585" spans="1:30" ht="24" customHeight="1">
      <c r="A585" s="211">
        <v>42910</v>
      </c>
      <c r="B585" s="210" t="s">
        <v>27612</v>
      </c>
      <c r="C585" s="141">
        <v>0</v>
      </c>
      <c r="D585" s="141" t="s">
        <v>309</v>
      </c>
      <c r="E585" s="210" t="s">
        <v>27606</v>
      </c>
      <c r="F585" s="151">
        <v>42909</v>
      </c>
      <c r="G585" s="141" t="s">
        <v>3122</v>
      </c>
      <c r="H585" s="208" t="s">
        <v>27607</v>
      </c>
      <c r="I585" s="141">
        <v>2</v>
      </c>
      <c r="J585" s="220" t="s">
        <v>3576</v>
      </c>
      <c r="K585" s="267" t="s">
        <v>27608</v>
      </c>
      <c r="L585" s="208" t="s">
        <v>350</v>
      </c>
      <c r="M585" s="141"/>
      <c r="N585" s="208">
        <v>0</v>
      </c>
      <c r="O585" s="141" t="s">
        <v>33</v>
      </c>
      <c r="P585" s="141">
        <v>29035.64</v>
      </c>
      <c r="Q585" s="141">
        <v>2458606</v>
      </c>
      <c r="R585" s="141">
        <v>2367576</v>
      </c>
      <c r="S585" s="208">
        <v>96.4</v>
      </c>
      <c r="T585" s="208">
        <v>0</v>
      </c>
      <c r="U585" s="208">
        <v>0</v>
      </c>
      <c r="V585" s="141" t="s">
        <v>27613</v>
      </c>
      <c r="W585" s="141" t="s">
        <v>27614</v>
      </c>
      <c r="X585" s="208" t="s">
        <v>27615</v>
      </c>
      <c r="Y585" s="141" t="s">
        <v>320</v>
      </c>
      <c r="Z585" s="141" t="str">
        <f t="shared" si="9"/>
        <v>0101PE</v>
      </c>
      <c r="AA585" s="260">
        <v>0.7</v>
      </c>
      <c r="AB585" s="207" t="s">
        <v>2544</v>
      </c>
      <c r="AC585" s="207" t="s">
        <v>16125</v>
      </c>
      <c r="AD585" s="141"/>
    </row>
    <row r="586" spans="1:30" ht="24" customHeight="1">
      <c r="A586" s="219">
        <v>42911</v>
      </c>
      <c r="B586" s="218" t="s">
        <v>27616</v>
      </c>
      <c r="C586" s="147">
        <v>0</v>
      </c>
      <c r="D586" s="147" t="s">
        <v>309</v>
      </c>
      <c r="E586" s="219" t="s">
        <v>27617</v>
      </c>
      <c r="F586" s="219">
        <v>42910</v>
      </c>
      <c r="G586" s="135" t="s">
        <v>3104</v>
      </c>
      <c r="H586" s="147" t="s">
        <v>27618</v>
      </c>
      <c r="I586" s="147">
        <v>1</v>
      </c>
      <c r="J586" s="215" t="s">
        <v>3576</v>
      </c>
      <c r="K586" s="219" t="s">
        <v>27619</v>
      </c>
      <c r="L586" s="216" t="s">
        <v>350</v>
      </c>
      <c r="M586" s="219"/>
      <c r="N586" s="215">
        <v>0</v>
      </c>
      <c r="O586" s="135" t="s">
        <v>33</v>
      </c>
      <c r="P586" s="215">
        <v>34618.800000000003</v>
      </c>
      <c r="Q586" s="215">
        <v>3013020</v>
      </c>
      <c r="R586" s="135">
        <v>2820825</v>
      </c>
      <c r="S586" s="135">
        <v>93.8</v>
      </c>
      <c r="T586" s="215">
        <v>0</v>
      </c>
      <c r="U586" s="215">
        <v>0</v>
      </c>
      <c r="V586" s="215" t="s">
        <v>27620</v>
      </c>
      <c r="W586" s="135" t="s">
        <v>27621</v>
      </c>
      <c r="X586" s="219" t="s">
        <v>27622</v>
      </c>
      <c r="Y586" s="147" t="s">
        <v>320</v>
      </c>
      <c r="Z586" s="147" t="str">
        <f t="shared" si="9"/>
        <v>0101PE</v>
      </c>
      <c r="AA586" s="261">
        <v>4.6511627906976744E-2</v>
      </c>
      <c r="AB586" s="213" t="s">
        <v>27623</v>
      </c>
      <c r="AC586" s="213" t="s">
        <v>27624</v>
      </c>
      <c r="AD586" s="218"/>
    </row>
    <row r="587" spans="1:30" ht="24" customHeight="1">
      <c r="A587" s="211">
        <v>42911</v>
      </c>
      <c r="B587" s="210" t="s">
        <v>27625</v>
      </c>
      <c r="C587" s="141">
        <v>0</v>
      </c>
      <c r="D587" s="141" t="s">
        <v>27626</v>
      </c>
      <c r="E587" s="210" t="s">
        <v>27627</v>
      </c>
      <c r="F587" s="151">
        <v>42910</v>
      </c>
      <c r="G587" s="141" t="s">
        <v>27628</v>
      </c>
      <c r="H587" s="208" t="s">
        <v>27629</v>
      </c>
      <c r="I587" s="141">
        <v>2</v>
      </c>
      <c r="J587" s="220" t="s">
        <v>27630</v>
      </c>
      <c r="K587" s="267" t="s">
        <v>27631</v>
      </c>
      <c r="L587" s="208" t="s">
        <v>350</v>
      </c>
      <c r="M587" s="141"/>
      <c r="N587" s="208">
        <v>0</v>
      </c>
      <c r="O587" s="141" t="s">
        <v>33</v>
      </c>
      <c r="P587" s="141">
        <v>33150.800000000003</v>
      </c>
      <c r="Q587" s="141">
        <v>2870977</v>
      </c>
      <c r="R587" s="141">
        <v>2697139</v>
      </c>
      <c r="S587" s="208">
        <v>94.1</v>
      </c>
      <c r="T587" s="208">
        <v>0</v>
      </c>
      <c r="U587" s="208">
        <v>0</v>
      </c>
      <c r="V587" s="141" t="s">
        <v>24196</v>
      </c>
      <c r="W587" s="141" t="s">
        <v>27632</v>
      </c>
      <c r="X587" s="208" t="s">
        <v>27633</v>
      </c>
      <c r="Y587" s="141" t="s">
        <v>320</v>
      </c>
      <c r="Z587" s="141" t="str">
        <f t="shared" si="9"/>
        <v>0101PE</v>
      </c>
      <c r="AA587" s="260">
        <v>4.6511627906976744E-2</v>
      </c>
      <c r="AB587" s="207" t="s">
        <v>27623</v>
      </c>
      <c r="AC587" s="207" t="s">
        <v>27624</v>
      </c>
      <c r="AD587" s="141"/>
    </row>
    <row r="588" spans="1:30" s="27" customFormat="1" ht="24" customHeight="1">
      <c r="A588" s="133">
        <v>42911</v>
      </c>
      <c r="B588" s="152" t="s">
        <v>27837</v>
      </c>
      <c r="C588" s="153" t="s">
        <v>104</v>
      </c>
      <c r="D588" s="153" t="s">
        <v>31</v>
      </c>
      <c r="E588" s="153" t="s">
        <v>27838</v>
      </c>
      <c r="F588" s="133">
        <v>42906</v>
      </c>
      <c r="G588" s="153" t="s">
        <v>135</v>
      </c>
      <c r="H588" s="153" t="s">
        <v>27839</v>
      </c>
      <c r="I588" s="153">
        <v>1</v>
      </c>
      <c r="J588" s="153" t="s">
        <v>27773</v>
      </c>
      <c r="K588" s="153" t="s">
        <v>28</v>
      </c>
      <c r="L588" s="153" t="s">
        <v>2616</v>
      </c>
      <c r="M588" s="153" t="s">
        <v>20320</v>
      </c>
      <c r="N588" s="153">
        <v>0</v>
      </c>
      <c r="O588" s="153" t="s">
        <v>33</v>
      </c>
      <c r="P588" s="153">
        <v>69707.240000000005</v>
      </c>
      <c r="Q588" s="153">
        <v>4309650</v>
      </c>
      <c r="R588" s="153">
        <v>3184558</v>
      </c>
      <c r="S588" s="153">
        <v>73.89</v>
      </c>
      <c r="T588" s="153">
        <v>0</v>
      </c>
      <c r="U588" s="153">
        <v>0</v>
      </c>
      <c r="V588" s="153" t="s">
        <v>6061</v>
      </c>
      <c r="W588" s="153" t="s">
        <v>27840</v>
      </c>
      <c r="X588" s="153" t="s">
        <v>27841</v>
      </c>
      <c r="Y588" s="147" t="s">
        <v>320</v>
      </c>
      <c r="Z588" s="147" t="str">
        <f t="shared" si="9"/>
        <v>Transcriptome101PE</v>
      </c>
      <c r="AA588" s="154">
        <v>0</v>
      </c>
      <c r="AB588" s="155" t="s">
        <v>30</v>
      </c>
      <c r="AC588" s="155" t="s">
        <v>139</v>
      </c>
      <c r="AD588" s="206"/>
    </row>
    <row r="589" spans="1:30" s="27" customFormat="1" ht="24" customHeight="1">
      <c r="A589" s="139">
        <v>42911</v>
      </c>
      <c r="B589" s="140" t="s">
        <v>27842</v>
      </c>
      <c r="C589" s="141" t="s">
        <v>104</v>
      </c>
      <c r="D589" s="141" t="s">
        <v>31</v>
      </c>
      <c r="E589" s="141" t="s">
        <v>27843</v>
      </c>
      <c r="F589" s="142">
        <v>42906</v>
      </c>
      <c r="G589" s="141" t="s">
        <v>135</v>
      </c>
      <c r="H589" s="141" t="s">
        <v>27839</v>
      </c>
      <c r="I589" s="141">
        <v>2</v>
      </c>
      <c r="J589" s="141" t="s">
        <v>27773</v>
      </c>
      <c r="K589" s="141" t="s">
        <v>28</v>
      </c>
      <c r="L589" s="141" t="s">
        <v>2616</v>
      </c>
      <c r="M589" s="141" t="s">
        <v>20320</v>
      </c>
      <c r="N589" s="141">
        <v>0</v>
      </c>
      <c r="O589" s="141" t="s">
        <v>33</v>
      </c>
      <c r="P589" s="141">
        <v>69540.600000000006</v>
      </c>
      <c r="Q589" s="141">
        <v>4309650</v>
      </c>
      <c r="R589" s="141">
        <v>3138196</v>
      </c>
      <c r="S589" s="141">
        <v>72.819999999999993</v>
      </c>
      <c r="T589" s="141">
        <v>0</v>
      </c>
      <c r="U589" s="141">
        <v>0</v>
      </c>
      <c r="V589" s="141" t="s">
        <v>27844</v>
      </c>
      <c r="W589" s="141" t="s">
        <v>27845</v>
      </c>
      <c r="X589" s="141" t="s">
        <v>27846</v>
      </c>
      <c r="Y589" s="141" t="s">
        <v>320</v>
      </c>
      <c r="Z589" s="141" t="str">
        <f t="shared" si="9"/>
        <v>Transcriptome101PE</v>
      </c>
      <c r="AA589" s="143">
        <v>0</v>
      </c>
      <c r="AB589" s="143" t="s">
        <v>30</v>
      </c>
      <c r="AC589" s="156" t="s">
        <v>139</v>
      </c>
      <c r="AD589" s="205"/>
    </row>
    <row r="590" spans="1:30" s="27" customFormat="1" ht="24" customHeight="1">
      <c r="A590" s="139">
        <v>42911</v>
      </c>
      <c r="B590" s="140" t="s">
        <v>27847</v>
      </c>
      <c r="C590" s="141" t="s">
        <v>104</v>
      </c>
      <c r="D590" s="141" t="s">
        <v>31</v>
      </c>
      <c r="E590" s="141" t="s">
        <v>27848</v>
      </c>
      <c r="F590" s="142">
        <v>42906</v>
      </c>
      <c r="G590" s="141" t="s">
        <v>135</v>
      </c>
      <c r="H590" s="141" t="s">
        <v>27839</v>
      </c>
      <c r="I590" s="141">
        <v>3</v>
      </c>
      <c r="J590" s="141" t="s">
        <v>27773</v>
      </c>
      <c r="K590" s="141" t="s">
        <v>28</v>
      </c>
      <c r="L590" s="141" t="s">
        <v>2616</v>
      </c>
      <c r="M590" s="141" t="s">
        <v>20320</v>
      </c>
      <c r="N590" s="141">
        <v>0</v>
      </c>
      <c r="O590" s="141" t="s">
        <v>33</v>
      </c>
      <c r="P590" s="141">
        <v>70460.81</v>
      </c>
      <c r="Q590" s="141">
        <v>4309650</v>
      </c>
      <c r="R590" s="141">
        <v>3190889</v>
      </c>
      <c r="S590" s="141">
        <v>74.040000000000006</v>
      </c>
      <c r="T590" s="141">
        <v>0</v>
      </c>
      <c r="U590" s="141">
        <v>0</v>
      </c>
      <c r="V590" s="141" t="s">
        <v>27849</v>
      </c>
      <c r="W590" s="141" t="s">
        <v>27850</v>
      </c>
      <c r="X590" s="141" t="s">
        <v>27851</v>
      </c>
      <c r="Y590" s="141" t="s">
        <v>320</v>
      </c>
      <c r="Z590" s="141" t="str">
        <f t="shared" si="9"/>
        <v>Transcriptome101PE</v>
      </c>
      <c r="AA590" s="143">
        <v>0</v>
      </c>
      <c r="AB590" s="143" t="s">
        <v>30</v>
      </c>
      <c r="AC590" s="156" t="s">
        <v>139</v>
      </c>
      <c r="AD590" s="205"/>
    </row>
    <row r="591" spans="1:30" s="27" customFormat="1" ht="24" customHeight="1">
      <c r="A591" s="139">
        <v>42911</v>
      </c>
      <c r="B591" s="140" t="s">
        <v>27847</v>
      </c>
      <c r="C591" s="141" t="s">
        <v>104</v>
      </c>
      <c r="D591" s="141" t="s">
        <v>31</v>
      </c>
      <c r="E591" s="141" t="s">
        <v>27852</v>
      </c>
      <c r="F591" s="142">
        <v>42906</v>
      </c>
      <c r="G591" s="141" t="s">
        <v>135</v>
      </c>
      <c r="H591" s="141" t="s">
        <v>27839</v>
      </c>
      <c r="I591" s="141">
        <v>4</v>
      </c>
      <c r="J591" s="141" t="s">
        <v>27853</v>
      </c>
      <c r="K591" s="141" t="s">
        <v>28</v>
      </c>
      <c r="L591" s="141" t="s">
        <v>2616</v>
      </c>
      <c r="M591" s="141" t="s">
        <v>20320</v>
      </c>
      <c r="N591" s="141">
        <v>0</v>
      </c>
      <c r="O591" s="141" t="s">
        <v>33</v>
      </c>
      <c r="P591" s="141">
        <v>74079.89</v>
      </c>
      <c r="Q591" s="141">
        <v>4309650</v>
      </c>
      <c r="R591" s="141">
        <v>3342425</v>
      </c>
      <c r="S591" s="141">
        <v>77.56</v>
      </c>
      <c r="T591" s="141">
        <v>0</v>
      </c>
      <c r="U591" s="141">
        <v>0</v>
      </c>
      <c r="V591" s="141" t="s">
        <v>27854</v>
      </c>
      <c r="W591" s="141" t="s">
        <v>27855</v>
      </c>
      <c r="X591" s="141" t="s">
        <v>27856</v>
      </c>
      <c r="Y591" s="141" t="s">
        <v>320</v>
      </c>
      <c r="Z591" s="141" t="str">
        <f t="shared" si="9"/>
        <v>Transcriptome101PE</v>
      </c>
      <c r="AA591" s="143">
        <v>0</v>
      </c>
      <c r="AB591" s="143" t="s">
        <v>30</v>
      </c>
      <c r="AC591" s="156" t="s">
        <v>139</v>
      </c>
      <c r="AD591" s="205"/>
    </row>
    <row r="592" spans="1:30" s="27" customFormat="1" ht="24" customHeight="1">
      <c r="A592" s="139">
        <v>42911</v>
      </c>
      <c r="B592" s="140" t="s">
        <v>27857</v>
      </c>
      <c r="C592" s="141" t="s">
        <v>104</v>
      </c>
      <c r="D592" s="141" t="s">
        <v>31</v>
      </c>
      <c r="E592" s="141" t="s">
        <v>27858</v>
      </c>
      <c r="F592" s="142">
        <v>42906</v>
      </c>
      <c r="G592" s="141" t="s">
        <v>135</v>
      </c>
      <c r="H592" s="141" t="s">
        <v>27839</v>
      </c>
      <c r="I592" s="141">
        <v>5</v>
      </c>
      <c r="J592" s="144" t="s">
        <v>27859</v>
      </c>
      <c r="K592" s="144" t="s">
        <v>27860</v>
      </c>
      <c r="L592" s="141" t="s">
        <v>2616</v>
      </c>
      <c r="M592" s="141" t="s">
        <v>20346</v>
      </c>
      <c r="N592" s="141">
        <v>0</v>
      </c>
      <c r="O592" s="141" t="s">
        <v>33</v>
      </c>
      <c r="P592" s="141">
        <v>71039.149999999994</v>
      </c>
      <c r="Q592" s="141">
        <v>4309650</v>
      </c>
      <c r="R592" s="141">
        <v>3312001</v>
      </c>
      <c r="S592" s="141">
        <v>76.849999999999994</v>
      </c>
      <c r="T592" s="141">
        <v>0</v>
      </c>
      <c r="U592" s="141">
        <v>0</v>
      </c>
      <c r="V592" s="141" t="s">
        <v>27861</v>
      </c>
      <c r="W592" s="141" t="s">
        <v>27862</v>
      </c>
      <c r="X592" s="141" t="s">
        <v>27863</v>
      </c>
      <c r="Y592" s="141" t="s">
        <v>320</v>
      </c>
      <c r="Z592" s="141" t="str">
        <f t="shared" si="9"/>
        <v>Transcriptome101PE</v>
      </c>
      <c r="AA592" s="143">
        <v>0.125</v>
      </c>
      <c r="AB592" s="143" t="s">
        <v>30</v>
      </c>
      <c r="AC592" s="156" t="s">
        <v>139</v>
      </c>
      <c r="AD592" s="205"/>
    </row>
    <row r="593" spans="1:30" s="27" customFormat="1" ht="24" customHeight="1">
      <c r="A593" s="139">
        <v>42911</v>
      </c>
      <c r="B593" s="140" t="s">
        <v>27864</v>
      </c>
      <c r="C593" s="141">
        <v>0</v>
      </c>
      <c r="D593" s="141" t="s">
        <v>31</v>
      </c>
      <c r="E593" s="141" t="s">
        <v>27865</v>
      </c>
      <c r="F593" s="142">
        <v>42906</v>
      </c>
      <c r="G593" s="141" t="s">
        <v>135</v>
      </c>
      <c r="H593" s="141" t="s">
        <v>27839</v>
      </c>
      <c r="I593" s="141">
        <v>6</v>
      </c>
      <c r="J593" s="141" t="s">
        <v>27866</v>
      </c>
      <c r="K593" s="141" t="s">
        <v>28</v>
      </c>
      <c r="L593" s="141" t="s">
        <v>2616</v>
      </c>
      <c r="M593" s="141" t="s">
        <v>20327</v>
      </c>
      <c r="N593" s="141">
        <v>0</v>
      </c>
      <c r="O593" s="141" t="s">
        <v>33</v>
      </c>
      <c r="P593" s="141">
        <v>75358.83</v>
      </c>
      <c r="Q593" s="141">
        <v>4309650</v>
      </c>
      <c r="R593" s="141">
        <v>3364233</v>
      </c>
      <c r="S593" s="141">
        <v>78.06</v>
      </c>
      <c r="T593" s="141">
        <v>0</v>
      </c>
      <c r="U593" s="141">
        <v>0</v>
      </c>
      <c r="V593" s="141" t="s">
        <v>27867</v>
      </c>
      <c r="W593" s="141" t="s">
        <v>27868</v>
      </c>
      <c r="X593" s="141" t="s">
        <v>27869</v>
      </c>
      <c r="Y593" s="141" t="s">
        <v>320</v>
      </c>
      <c r="Z593" s="141" t="str">
        <f t="shared" si="9"/>
        <v>0101PE</v>
      </c>
      <c r="AA593" s="143">
        <v>0</v>
      </c>
      <c r="AB593" s="143" t="s">
        <v>30</v>
      </c>
      <c r="AC593" s="156" t="s">
        <v>139</v>
      </c>
      <c r="AD593" s="205"/>
    </row>
    <row r="594" spans="1:30" s="27" customFormat="1" ht="24" customHeight="1">
      <c r="A594" s="139">
        <v>42911</v>
      </c>
      <c r="B594" s="140" t="s">
        <v>27864</v>
      </c>
      <c r="C594" s="141">
        <v>0</v>
      </c>
      <c r="D594" s="141" t="s">
        <v>31</v>
      </c>
      <c r="E594" s="141" t="s">
        <v>27870</v>
      </c>
      <c r="F594" s="142">
        <v>42906</v>
      </c>
      <c r="G594" s="141" t="s">
        <v>135</v>
      </c>
      <c r="H594" s="141" t="s">
        <v>27839</v>
      </c>
      <c r="I594" s="141">
        <v>7</v>
      </c>
      <c r="J594" s="141" t="s">
        <v>27871</v>
      </c>
      <c r="K594" s="141" t="s">
        <v>28</v>
      </c>
      <c r="L594" s="141" t="s">
        <v>2616</v>
      </c>
      <c r="M594" s="141" t="s">
        <v>20327</v>
      </c>
      <c r="N594" s="141">
        <v>0</v>
      </c>
      <c r="O594" s="141" t="s">
        <v>33</v>
      </c>
      <c r="P594" s="141">
        <v>72823.600000000006</v>
      </c>
      <c r="Q594" s="141">
        <v>4309650</v>
      </c>
      <c r="R594" s="141">
        <v>3251053</v>
      </c>
      <c r="S594" s="141">
        <v>75.44</v>
      </c>
      <c r="T594" s="141">
        <v>0</v>
      </c>
      <c r="U594" s="141">
        <v>0</v>
      </c>
      <c r="V594" s="141" t="s">
        <v>27872</v>
      </c>
      <c r="W594" s="141" t="s">
        <v>27873</v>
      </c>
      <c r="X594" s="141" t="s">
        <v>27874</v>
      </c>
      <c r="Y594" s="141" t="s">
        <v>320</v>
      </c>
      <c r="Z594" s="141" t="str">
        <f t="shared" si="9"/>
        <v>0101PE</v>
      </c>
      <c r="AA594" s="143">
        <v>0</v>
      </c>
      <c r="AB594" s="143" t="s">
        <v>30</v>
      </c>
      <c r="AC594" s="156" t="s">
        <v>139</v>
      </c>
      <c r="AD594" s="205"/>
    </row>
    <row r="595" spans="1:30" s="27" customFormat="1" ht="24" customHeight="1">
      <c r="A595" s="139">
        <v>42911</v>
      </c>
      <c r="B595" s="140" t="s">
        <v>27875</v>
      </c>
      <c r="C595" s="141" t="s">
        <v>27</v>
      </c>
      <c r="D595" s="141" t="s">
        <v>27876</v>
      </c>
      <c r="E595" s="141" t="s">
        <v>27877</v>
      </c>
      <c r="F595" s="142">
        <v>42906</v>
      </c>
      <c r="G595" s="141" t="s">
        <v>135</v>
      </c>
      <c r="H595" s="141" t="s">
        <v>27839</v>
      </c>
      <c r="I595" s="141">
        <v>8</v>
      </c>
      <c r="J595" s="141" t="s">
        <v>27878</v>
      </c>
      <c r="K595" s="141" t="s">
        <v>28</v>
      </c>
      <c r="L595" s="141" t="s">
        <v>2616</v>
      </c>
      <c r="M595" s="141" t="s">
        <v>20356</v>
      </c>
      <c r="N595" s="141">
        <v>0</v>
      </c>
      <c r="O595" s="141" t="s">
        <v>33</v>
      </c>
      <c r="P595" s="141">
        <v>76720.55</v>
      </c>
      <c r="Q595" s="141">
        <v>4309650</v>
      </c>
      <c r="R595" s="141">
        <v>3425024</v>
      </c>
      <c r="S595" s="141">
        <v>79.47</v>
      </c>
      <c r="T595" s="141">
        <v>0</v>
      </c>
      <c r="U595" s="141">
        <v>0</v>
      </c>
      <c r="V595" s="141" t="s">
        <v>27879</v>
      </c>
      <c r="W595" s="141" t="s">
        <v>27880</v>
      </c>
      <c r="X595" s="141" t="s">
        <v>27881</v>
      </c>
      <c r="Y595" s="141" t="s">
        <v>320</v>
      </c>
      <c r="Z595" s="141" t="str">
        <f t="shared" si="9"/>
        <v>Re-sequencing101PE</v>
      </c>
      <c r="AA595" s="143">
        <v>0</v>
      </c>
      <c r="AB595" s="143" t="s">
        <v>30</v>
      </c>
      <c r="AC595" s="156" t="s">
        <v>139</v>
      </c>
      <c r="AD595" s="205"/>
    </row>
    <row r="596" spans="1:30" s="247" customFormat="1" ht="24" customHeight="1">
      <c r="A596" s="133">
        <v>42911</v>
      </c>
      <c r="B596" s="134" t="s">
        <v>28457</v>
      </c>
      <c r="C596" s="135">
        <v>0</v>
      </c>
      <c r="D596" s="135" t="s">
        <v>31</v>
      </c>
      <c r="E596" s="135" t="s">
        <v>28456</v>
      </c>
      <c r="F596" s="159">
        <v>42910</v>
      </c>
      <c r="G596" s="135" t="s">
        <v>121</v>
      </c>
      <c r="H596" s="135" t="s">
        <v>28436</v>
      </c>
      <c r="I596" s="135">
        <v>1</v>
      </c>
      <c r="J596" s="144" t="s">
        <v>128</v>
      </c>
      <c r="K596" s="144" t="s">
        <v>28455</v>
      </c>
      <c r="L596" s="135">
        <v>0</v>
      </c>
      <c r="M596" s="135" t="s">
        <v>28452</v>
      </c>
      <c r="N596" s="135">
        <v>0</v>
      </c>
      <c r="O596" s="135">
        <v>49</v>
      </c>
      <c r="P596" s="135">
        <v>18783.8</v>
      </c>
      <c r="Q596" s="135">
        <v>4309650</v>
      </c>
      <c r="R596" s="135">
        <v>3473243</v>
      </c>
      <c r="S596" s="135">
        <v>80.59</v>
      </c>
      <c r="T596" s="135">
        <v>1.75</v>
      </c>
      <c r="U596" s="135">
        <v>26.54</v>
      </c>
      <c r="V596" s="135">
        <v>49.52</v>
      </c>
      <c r="W596" s="135">
        <v>98.14</v>
      </c>
      <c r="X596" s="135">
        <v>94.6</v>
      </c>
      <c r="Y596" s="147" t="s">
        <v>3772</v>
      </c>
      <c r="Z596" s="147" t="str">
        <f t="shared" si="9"/>
        <v>050SE</v>
      </c>
      <c r="AA596" s="137">
        <v>0.15789473684210525</v>
      </c>
      <c r="AB596" s="294" t="s">
        <v>30</v>
      </c>
      <c r="AC596" s="154" t="s">
        <v>3343</v>
      </c>
      <c r="AD596" s="155"/>
    </row>
    <row r="597" spans="1:30" s="247" customFormat="1" ht="24" customHeight="1">
      <c r="A597" s="139">
        <v>42911</v>
      </c>
      <c r="B597" s="140" t="s">
        <v>28454</v>
      </c>
      <c r="C597" s="141" t="s">
        <v>28450</v>
      </c>
      <c r="D597" s="141" t="s">
        <v>31</v>
      </c>
      <c r="E597" s="141" t="s">
        <v>28453</v>
      </c>
      <c r="F597" s="151">
        <v>42910</v>
      </c>
      <c r="G597" s="141" t="s">
        <v>121</v>
      </c>
      <c r="H597" s="141" t="s">
        <v>28436</v>
      </c>
      <c r="I597" s="141">
        <v>2</v>
      </c>
      <c r="J597" s="141" t="s">
        <v>32</v>
      </c>
      <c r="K597" s="141" t="s">
        <v>28</v>
      </c>
      <c r="L597" s="141">
        <v>0</v>
      </c>
      <c r="M597" s="141" t="s">
        <v>28452</v>
      </c>
      <c r="N597" s="141">
        <v>0</v>
      </c>
      <c r="O597" s="141">
        <v>49</v>
      </c>
      <c r="P597" s="141">
        <v>18049.54</v>
      </c>
      <c r="Q597" s="141">
        <v>4309650</v>
      </c>
      <c r="R597" s="141">
        <v>3317870</v>
      </c>
      <c r="S597" s="141">
        <v>76.989999999999995</v>
      </c>
      <c r="T597" s="141">
        <v>0</v>
      </c>
      <c r="U597" s="141">
        <v>0</v>
      </c>
      <c r="V597" s="141">
        <v>48.34</v>
      </c>
      <c r="W597" s="141">
        <v>90.98</v>
      </c>
      <c r="X597" s="141">
        <v>85.27</v>
      </c>
      <c r="Y597" s="141" t="s">
        <v>3772</v>
      </c>
      <c r="Z597" s="141" t="str">
        <f t="shared" si="9"/>
        <v>SmallRNA50SE</v>
      </c>
      <c r="AA597" s="143">
        <v>0</v>
      </c>
      <c r="AB597" s="143" t="s">
        <v>30</v>
      </c>
      <c r="AC597" s="143" t="s">
        <v>3343</v>
      </c>
      <c r="AD597" s="143"/>
    </row>
    <row r="598" spans="1:30" s="247" customFormat="1" ht="24" customHeight="1">
      <c r="A598" s="139">
        <v>42911</v>
      </c>
      <c r="B598" s="140" t="s">
        <v>28451</v>
      </c>
      <c r="C598" s="141" t="s">
        <v>28450</v>
      </c>
      <c r="D598" s="141" t="s">
        <v>31</v>
      </c>
      <c r="E598" s="141" t="s">
        <v>28449</v>
      </c>
      <c r="F598" s="151">
        <v>42910</v>
      </c>
      <c r="G598" s="141" t="s">
        <v>121</v>
      </c>
      <c r="H598" s="141" t="s">
        <v>28436</v>
      </c>
      <c r="I598" s="141">
        <v>3</v>
      </c>
      <c r="J598" s="141" t="s">
        <v>32</v>
      </c>
      <c r="K598" s="141" t="s">
        <v>28</v>
      </c>
      <c r="L598" s="141">
        <v>0</v>
      </c>
      <c r="M598" s="141" t="s">
        <v>28435</v>
      </c>
      <c r="N598" s="141">
        <v>0</v>
      </c>
      <c r="O598" s="141">
        <v>49</v>
      </c>
      <c r="P598" s="141">
        <v>18918.02</v>
      </c>
      <c r="Q598" s="141">
        <v>4309650</v>
      </c>
      <c r="R598" s="141">
        <v>3480394</v>
      </c>
      <c r="S598" s="141">
        <v>80.760000000000005</v>
      </c>
      <c r="T598" s="141">
        <v>0</v>
      </c>
      <c r="U598" s="141">
        <v>0</v>
      </c>
      <c r="V598" s="141">
        <v>48.47</v>
      </c>
      <c r="W598" s="141">
        <v>91.18</v>
      </c>
      <c r="X598" s="141">
        <v>85.3</v>
      </c>
      <c r="Y598" s="141" t="s">
        <v>3772</v>
      </c>
      <c r="Z598" s="141" t="str">
        <f t="shared" si="9"/>
        <v>SmallRNA50SE</v>
      </c>
      <c r="AA598" s="143">
        <v>0</v>
      </c>
      <c r="AB598" s="143" t="s">
        <v>30</v>
      </c>
      <c r="AC598" s="143" t="s">
        <v>3343</v>
      </c>
      <c r="AD598" s="143"/>
    </row>
    <row r="599" spans="1:30" s="247" customFormat="1" ht="24" customHeight="1">
      <c r="A599" s="139">
        <v>42911</v>
      </c>
      <c r="B599" s="140" t="s">
        <v>28448</v>
      </c>
      <c r="C599" s="141" t="s">
        <v>35</v>
      </c>
      <c r="D599" s="141" t="s">
        <v>31</v>
      </c>
      <c r="E599" s="141" t="s">
        <v>28447</v>
      </c>
      <c r="F599" s="151">
        <v>42910</v>
      </c>
      <c r="G599" s="141" t="s">
        <v>121</v>
      </c>
      <c r="H599" s="141" t="s">
        <v>28436</v>
      </c>
      <c r="I599" s="141">
        <v>4</v>
      </c>
      <c r="J599" s="141" t="s">
        <v>32</v>
      </c>
      <c r="K599" s="141" t="s">
        <v>28</v>
      </c>
      <c r="L599" s="141">
        <v>0</v>
      </c>
      <c r="M599" s="141" t="s">
        <v>28444</v>
      </c>
      <c r="N599" s="141">
        <v>0</v>
      </c>
      <c r="O599" s="141">
        <v>49</v>
      </c>
      <c r="P599" s="141">
        <v>13202.55</v>
      </c>
      <c r="Q599" s="141">
        <v>4309650</v>
      </c>
      <c r="R599" s="141">
        <v>3396389</v>
      </c>
      <c r="S599" s="141">
        <v>78.81</v>
      </c>
      <c r="T599" s="141">
        <v>0</v>
      </c>
      <c r="U599" s="141">
        <v>0</v>
      </c>
      <c r="V599" s="141">
        <v>51.27</v>
      </c>
      <c r="W599" s="141">
        <v>99.19</v>
      </c>
      <c r="X599" s="141">
        <v>97.72</v>
      </c>
      <c r="Y599" s="141" t="s">
        <v>3772</v>
      </c>
      <c r="Z599" s="141" t="str">
        <f t="shared" si="9"/>
        <v>Methylation50SE</v>
      </c>
      <c r="AA599" s="143">
        <v>0</v>
      </c>
      <c r="AB599" s="143" t="s">
        <v>30</v>
      </c>
      <c r="AC599" s="143" t="s">
        <v>3343</v>
      </c>
      <c r="AD599" s="143"/>
    </row>
    <row r="600" spans="1:30" s="247" customFormat="1" ht="24" customHeight="1">
      <c r="A600" s="139">
        <v>42911</v>
      </c>
      <c r="B600" s="140" t="s">
        <v>24881</v>
      </c>
      <c r="C600" s="141" t="s">
        <v>28446</v>
      </c>
      <c r="D600" s="141" t="s">
        <v>31</v>
      </c>
      <c r="E600" s="141" t="s">
        <v>28445</v>
      </c>
      <c r="F600" s="151">
        <v>42910</v>
      </c>
      <c r="G600" s="141" t="s">
        <v>121</v>
      </c>
      <c r="H600" s="141" t="s">
        <v>28436</v>
      </c>
      <c r="I600" s="141">
        <v>5</v>
      </c>
      <c r="J600" s="141" t="s">
        <v>32</v>
      </c>
      <c r="K600" s="141" t="s">
        <v>28</v>
      </c>
      <c r="L600" s="141">
        <v>0</v>
      </c>
      <c r="M600" s="141" t="s">
        <v>28444</v>
      </c>
      <c r="N600" s="141">
        <v>0</v>
      </c>
      <c r="O600" s="141">
        <v>49</v>
      </c>
      <c r="P600" s="141">
        <v>12413.53</v>
      </c>
      <c r="Q600" s="141">
        <v>4309650</v>
      </c>
      <c r="R600" s="141">
        <v>3384760</v>
      </c>
      <c r="S600" s="141">
        <v>78.540000000000006</v>
      </c>
      <c r="T600" s="141">
        <v>0</v>
      </c>
      <c r="U600" s="141">
        <v>0</v>
      </c>
      <c r="V600" s="141">
        <v>50.57</v>
      </c>
      <c r="W600" s="141">
        <v>99.21</v>
      </c>
      <c r="X600" s="141">
        <v>97.73</v>
      </c>
      <c r="Y600" s="141" t="s">
        <v>3772</v>
      </c>
      <c r="Z600" s="141" t="str">
        <f t="shared" si="9"/>
        <v>Methylation50SE</v>
      </c>
      <c r="AA600" s="143">
        <v>0</v>
      </c>
      <c r="AB600" s="143" t="s">
        <v>30</v>
      </c>
      <c r="AC600" s="143" t="s">
        <v>3343</v>
      </c>
      <c r="AD600" s="143"/>
    </row>
    <row r="601" spans="1:30" s="247" customFormat="1" ht="24" customHeight="1">
      <c r="A601" s="139">
        <v>42911</v>
      </c>
      <c r="B601" s="140" t="s">
        <v>28443</v>
      </c>
      <c r="C601" s="141" t="s">
        <v>37</v>
      </c>
      <c r="D601" s="141" t="s">
        <v>31</v>
      </c>
      <c r="E601" s="141" t="s">
        <v>28442</v>
      </c>
      <c r="F601" s="151">
        <v>42910</v>
      </c>
      <c r="G601" s="141" t="s">
        <v>121</v>
      </c>
      <c r="H601" s="141" t="s">
        <v>28436</v>
      </c>
      <c r="I601" s="141">
        <v>6</v>
      </c>
      <c r="J601" s="141" t="s">
        <v>32</v>
      </c>
      <c r="K601" s="141" t="s">
        <v>28</v>
      </c>
      <c r="L601" s="141">
        <v>0</v>
      </c>
      <c r="M601" s="141" t="s">
        <v>28441</v>
      </c>
      <c r="N601" s="141">
        <v>0</v>
      </c>
      <c r="O601" s="141">
        <v>49</v>
      </c>
      <c r="P601" s="141">
        <v>17543.740000000002</v>
      </c>
      <c r="Q601" s="141">
        <v>4309650</v>
      </c>
      <c r="R601" s="141">
        <v>3278679</v>
      </c>
      <c r="S601" s="141">
        <v>76.08</v>
      </c>
      <c r="T601" s="141">
        <v>0</v>
      </c>
      <c r="U601" s="141">
        <v>0</v>
      </c>
      <c r="V601" s="141">
        <v>42.28</v>
      </c>
      <c r="W601" s="141">
        <v>98.7</v>
      </c>
      <c r="X601" s="141">
        <v>95.76</v>
      </c>
      <c r="Y601" s="141" t="s">
        <v>3772</v>
      </c>
      <c r="Z601" s="141" t="str">
        <f t="shared" si="9"/>
        <v>RNA-Seq50SE</v>
      </c>
      <c r="AA601" s="143">
        <v>0</v>
      </c>
      <c r="AB601" s="143" t="s">
        <v>30</v>
      </c>
      <c r="AC601" s="143" t="s">
        <v>3343</v>
      </c>
      <c r="AD601" s="143"/>
    </row>
    <row r="602" spans="1:30" s="247" customFormat="1" ht="24" customHeight="1">
      <c r="A602" s="139">
        <v>42911</v>
      </c>
      <c r="B602" s="140" t="s">
        <v>28440</v>
      </c>
      <c r="C602" s="141" t="s">
        <v>39</v>
      </c>
      <c r="D602" s="141" t="s">
        <v>31</v>
      </c>
      <c r="E602" s="141" t="s">
        <v>28439</v>
      </c>
      <c r="F602" s="151">
        <v>42910</v>
      </c>
      <c r="G602" s="141" t="s">
        <v>121</v>
      </c>
      <c r="H602" s="141" t="s">
        <v>28436</v>
      </c>
      <c r="I602" s="141">
        <v>7</v>
      </c>
      <c r="J602" s="141" t="s">
        <v>32</v>
      </c>
      <c r="K602" s="141" t="s">
        <v>28</v>
      </c>
      <c r="L602" s="141">
        <v>0</v>
      </c>
      <c r="M602" s="141" t="s">
        <v>28435</v>
      </c>
      <c r="N602" s="141">
        <v>0</v>
      </c>
      <c r="O602" s="141">
        <v>49</v>
      </c>
      <c r="P602" s="141">
        <v>18530.22</v>
      </c>
      <c r="Q602" s="141">
        <v>4309650</v>
      </c>
      <c r="R602" s="141">
        <v>3484917</v>
      </c>
      <c r="S602" s="141">
        <v>80.86</v>
      </c>
      <c r="T602" s="141">
        <v>1.39</v>
      </c>
      <c r="U602" s="141">
        <v>9.5500000000000007</v>
      </c>
      <c r="V602" s="141">
        <v>44.46</v>
      </c>
      <c r="W602" s="141">
        <v>98.96</v>
      </c>
      <c r="X602" s="141">
        <v>97.56</v>
      </c>
      <c r="Y602" s="141" t="s">
        <v>3772</v>
      </c>
      <c r="Z602" s="141" t="str">
        <f t="shared" si="9"/>
        <v>Chip-seq50SE</v>
      </c>
      <c r="AA602" s="143">
        <v>0</v>
      </c>
      <c r="AB602" s="143" t="s">
        <v>30</v>
      </c>
      <c r="AC602" s="143" t="s">
        <v>3343</v>
      </c>
      <c r="AD602" s="143"/>
    </row>
    <row r="603" spans="1:30" s="247" customFormat="1" ht="24" customHeight="1">
      <c r="A603" s="139">
        <v>42911</v>
      </c>
      <c r="B603" s="140" t="s">
        <v>28438</v>
      </c>
      <c r="C603" s="141" t="s">
        <v>39</v>
      </c>
      <c r="D603" s="141" t="s">
        <v>31</v>
      </c>
      <c r="E603" s="141" t="s">
        <v>28437</v>
      </c>
      <c r="F603" s="151">
        <v>42910</v>
      </c>
      <c r="G603" s="141" t="s">
        <v>121</v>
      </c>
      <c r="H603" s="141" t="s">
        <v>28436</v>
      </c>
      <c r="I603" s="141">
        <v>8</v>
      </c>
      <c r="J603" s="141" t="s">
        <v>32</v>
      </c>
      <c r="K603" s="141" t="s">
        <v>28</v>
      </c>
      <c r="L603" s="141">
        <v>0</v>
      </c>
      <c r="M603" s="141" t="s">
        <v>28435</v>
      </c>
      <c r="N603" s="141">
        <v>0</v>
      </c>
      <c r="O603" s="141">
        <v>49</v>
      </c>
      <c r="P603" s="141">
        <v>18327.09</v>
      </c>
      <c r="Q603" s="141">
        <v>4309650</v>
      </c>
      <c r="R603" s="141">
        <v>3481501</v>
      </c>
      <c r="S603" s="141">
        <v>80.78</v>
      </c>
      <c r="T603" s="141">
        <v>0</v>
      </c>
      <c r="U603" s="141">
        <v>0</v>
      </c>
      <c r="V603" s="141">
        <v>48.54</v>
      </c>
      <c r="W603" s="141">
        <v>99.26</v>
      </c>
      <c r="X603" s="141">
        <v>97.69</v>
      </c>
      <c r="Y603" s="141" t="s">
        <v>3772</v>
      </c>
      <c r="Z603" s="141" t="str">
        <f t="shared" si="9"/>
        <v>Chip-seq50SE</v>
      </c>
      <c r="AA603" s="143">
        <v>0</v>
      </c>
      <c r="AB603" s="143" t="s">
        <v>30</v>
      </c>
      <c r="AC603" s="143" t="s">
        <v>3343</v>
      </c>
      <c r="AD603" s="143"/>
    </row>
    <row r="604" spans="1:30" s="247" customFormat="1" ht="24" customHeight="1">
      <c r="A604" s="133">
        <v>42911</v>
      </c>
      <c r="B604" s="134" t="s">
        <v>28434</v>
      </c>
      <c r="C604" s="135">
        <v>0</v>
      </c>
      <c r="D604" s="135" t="s">
        <v>31</v>
      </c>
      <c r="E604" s="135" t="s">
        <v>28433</v>
      </c>
      <c r="F604" s="159">
        <v>42908</v>
      </c>
      <c r="G604" s="135" t="s">
        <v>122</v>
      </c>
      <c r="H604" s="135" t="s">
        <v>28390</v>
      </c>
      <c r="I604" s="135">
        <v>1</v>
      </c>
      <c r="J604" s="135" t="s">
        <v>32</v>
      </c>
      <c r="K604" s="135" t="s">
        <v>28</v>
      </c>
      <c r="L604" s="135">
        <v>0</v>
      </c>
      <c r="M604" s="135" t="s">
        <v>28432</v>
      </c>
      <c r="N604" s="135">
        <v>0</v>
      </c>
      <c r="O604" s="135" t="s">
        <v>33</v>
      </c>
      <c r="P604" s="135">
        <v>79949.320000000007</v>
      </c>
      <c r="Q604" s="135">
        <v>4309650</v>
      </c>
      <c r="R604" s="135">
        <v>3695130</v>
      </c>
      <c r="S604" s="135">
        <v>85.74</v>
      </c>
      <c r="T604" s="135">
        <v>0</v>
      </c>
      <c r="U604" s="135">
        <v>0</v>
      </c>
      <c r="V604" s="135" t="s">
        <v>28431</v>
      </c>
      <c r="W604" s="135" t="s">
        <v>28430</v>
      </c>
      <c r="X604" s="135" t="s">
        <v>28429</v>
      </c>
      <c r="Y604" s="147" t="s">
        <v>320</v>
      </c>
      <c r="Z604" s="147" t="str">
        <f t="shared" si="9"/>
        <v>0101PE</v>
      </c>
      <c r="AA604" s="137">
        <v>0</v>
      </c>
      <c r="AB604" s="294" t="s">
        <v>30</v>
      </c>
      <c r="AC604" s="154" t="s">
        <v>3343</v>
      </c>
      <c r="AD604" s="155"/>
    </row>
    <row r="605" spans="1:30" s="247" customFormat="1" ht="24" customHeight="1">
      <c r="A605" s="139">
        <v>42911</v>
      </c>
      <c r="B605" s="140" t="s">
        <v>28428</v>
      </c>
      <c r="C605" s="141" t="s">
        <v>6897</v>
      </c>
      <c r="D605" s="141" t="s">
        <v>31</v>
      </c>
      <c r="E605" s="141" t="s">
        <v>28427</v>
      </c>
      <c r="F605" s="151">
        <v>42908</v>
      </c>
      <c r="G605" s="141" t="s">
        <v>122</v>
      </c>
      <c r="H605" s="141" t="s">
        <v>28390</v>
      </c>
      <c r="I605" s="141">
        <v>2</v>
      </c>
      <c r="J605" s="144" t="s">
        <v>28426</v>
      </c>
      <c r="K605" s="144" t="s">
        <v>28425</v>
      </c>
      <c r="L605" s="141">
        <v>0</v>
      </c>
      <c r="M605" s="141" t="s">
        <v>28424</v>
      </c>
      <c r="N605" s="141">
        <v>44</v>
      </c>
      <c r="O605" s="141" t="s">
        <v>33</v>
      </c>
      <c r="P605" s="141">
        <v>43674.52</v>
      </c>
      <c r="Q605" s="141">
        <v>4309650</v>
      </c>
      <c r="R605" s="141">
        <v>2629985</v>
      </c>
      <c r="S605" s="141">
        <v>61.03</v>
      </c>
      <c r="T605" s="141" t="s">
        <v>28423</v>
      </c>
      <c r="U605" s="141" t="s">
        <v>28422</v>
      </c>
      <c r="V605" s="141" t="s">
        <v>28421</v>
      </c>
      <c r="W605" s="141" t="s">
        <v>28420</v>
      </c>
      <c r="X605" s="141" t="s">
        <v>28419</v>
      </c>
      <c r="Y605" s="141" t="s">
        <v>320</v>
      </c>
      <c r="Z605" s="141" t="str">
        <f t="shared" si="9"/>
        <v>Transcriptome101PE</v>
      </c>
      <c r="AA605" s="143">
        <v>1</v>
      </c>
      <c r="AB605" s="143" t="s">
        <v>30</v>
      </c>
      <c r="AC605" s="143" t="s">
        <v>3343</v>
      </c>
      <c r="AD605" s="143"/>
    </row>
    <row r="606" spans="1:30" s="247" customFormat="1" ht="24" customHeight="1">
      <c r="A606" s="139">
        <v>42911</v>
      </c>
      <c r="B606" s="140" t="s">
        <v>28418</v>
      </c>
      <c r="C606" s="141" t="s">
        <v>35</v>
      </c>
      <c r="D606" s="141" t="s">
        <v>31</v>
      </c>
      <c r="E606" s="141" t="s">
        <v>28188</v>
      </c>
      <c r="F606" s="151">
        <v>42908</v>
      </c>
      <c r="G606" s="141" t="s">
        <v>122</v>
      </c>
      <c r="H606" s="141" t="s">
        <v>28390</v>
      </c>
      <c r="I606" s="141">
        <v>3</v>
      </c>
      <c r="J606" s="141" t="s">
        <v>32</v>
      </c>
      <c r="K606" s="141" t="s">
        <v>28</v>
      </c>
      <c r="L606" s="141">
        <v>0</v>
      </c>
      <c r="M606" s="141" t="s">
        <v>28411</v>
      </c>
      <c r="N606" s="141">
        <v>283</v>
      </c>
      <c r="O606" s="141" t="s">
        <v>33</v>
      </c>
      <c r="P606" s="141">
        <v>76165.41</v>
      </c>
      <c r="Q606" s="141">
        <v>4309650</v>
      </c>
      <c r="R606" s="141">
        <v>3484998</v>
      </c>
      <c r="S606" s="141">
        <v>80.86</v>
      </c>
      <c r="T606" s="141" t="s">
        <v>28417</v>
      </c>
      <c r="U606" s="141" t="s">
        <v>28416</v>
      </c>
      <c r="V606" s="141" t="s">
        <v>28415</v>
      </c>
      <c r="W606" s="141" t="s">
        <v>28414</v>
      </c>
      <c r="X606" s="141" t="s">
        <v>28413</v>
      </c>
      <c r="Y606" s="141" t="s">
        <v>320</v>
      </c>
      <c r="Z606" s="141" t="str">
        <f t="shared" si="9"/>
        <v>Methylation101PE</v>
      </c>
      <c r="AA606" s="143">
        <v>0</v>
      </c>
      <c r="AB606" s="143" t="s">
        <v>30</v>
      </c>
      <c r="AC606" s="143" t="s">
        <v>3343</v>
      </c>
      <c r="AD606" s="143"/>
    </row>
    <row r="607" spans="1:30" s="247" customFormat="1" ht="24" customHeight="1">
      <c r="A607" s="139">
        <v>42911</v>
      </c>
      <c r="B607" s="140" t="s">
        <v>28412</v>
      </c>
      <c r="C607" s="141">
        <v>0</v>
      </c>
      <c r="D607" s="141" t="s">
        <v>31</v>
      </c>
      <c r="E607" s="141" t="s">
        <v>28406</v>
      </c>
      <c r="F607" s="151">
        <v>42908</v>
      </c>
      <c r="G607" s="141" t="s">
        <v>122</v>
      </c>
      <c r="H607" s="141" t="s">
        <v>28390</v>
      </c>
      <c r="I607" s="141">
        <v>4</v>
      </c>
      <c r="J607" s="141" t="s">
        <v>32</v>
      </c>
      <c r="K607" s="141" t="s">
        <v>28</v>
      </c>
      <c r="L607" s="141">
        <v>0</v>
      </c>
      <c r="M607" s="141" t="s">
        <v>28411</v>
      </c>
      <c r="N607" s="141">
        <v>0</v>
      </c>
      <c r="O607" s="141" t="s">
        <v>33</v>
      </c>
      <c r="P607" s="141">
        <v>74732.81</v>
      </c>
      <c r="Q607" s="141">
        <v>4309650</v>
      </c>
      <c r="R607" s="141">
        <v>3460665</v>
      </c>
      <c r="S607" s="141">
        <v>80.3</v>
      </c>
      <c r="T607" s="141">
        <v>0</v>
      </c>
      <c r="U607" s="141">
        <v>0</v>
      </c>
      <c r="V607" s="141" t="s">
        <v>28410</v>
      </c>
      <c r="W607" s="141" t="s">
        <v>28409</v>
      </c>
      <c r="X607" s="141" t="s">
        <v>28408</v>
      </c>
      <c r="Y607" s="141" t="s">
        <v>320</v>
      </c>
      <c r="Z607" s="141" t="str">
        <f t="shared" si="9"/>
        <v>0101PE</v>
      </c>
      <c r="AA607" s="143">
        <v>0</v>
      </c>
      <c r="AB607" s="143" t="s">
        <v>30</v>
      </c>
      <c r="AC607" s="143" t="s">
        <v>3343</v>
      </c>
      <c r="AD607" s="143"/>
    </row>
    <row r="608" spans="1:30" s="247" customFormat="1" ht="24" customHeight="1">
      <c r="A608" s="139">
        <v>42911</v>
      </c>
      <c r="B608" s="140" t="s">
        <v>28407</v>
      </c>
      <c r="C608" s="141">
        <v>0</v>
      </c>
      <c r="D608" s="141" t="s">
        <v>31</v>
      </c>
      <c r="E608" s="141" t="s">
        <v>28406</v>
      </c>
      <c r="F608" s="151">
        <v>42908</v>
      </c>
      <c r="G608" s="141" t="s">
        <v>122</v>
      </c>
      <c r="H608" s="141" t="s">
        <v>28390</v>
      </c>
      <c r="I608" s="141">
        <v>5</v>
      </c>
      <c r="J608" s="141" t="s">
        <v>32</v>
      </c>
      <c r="K608" s="141" t="s">
        <v>28</v>
      </c>
      <c r="L608" s="141">
        <v>0</v>
      </c>
      <c r="M608" s="141" t="s">
        <v>28396</v>
      </c>
      <c r="N608" s="141">
        <v>0</v>
      </c>
      <c r="O608" s="141" t="s">
        <v>33</v>
      </c>
      <c r="P608" s="141">
        <v>74662.44</v>
      </c>
      <c r="Q608" s="141">
        <v>4309650</v>
      </c>
      <c r="R608" s="141">
        <v>3457340</v>
      </c>
      <c r="S608" s="141">
        <v>80.22</v>
      </c>
      <c r="T608" s="141">
        <v>0</v>
      </c>
      <c r="U608" s="141">
        <v>0</v>
      </c>
      <c r="V608" s="141" t="s">
        <v>28405</v>
      </c>
      <c r="W608" s="141" t="s">
        <v>28404</v>
      </c>
      <c r="X608" s="141" t="s">
        <v>28403</v>
      </c>
      <c r="Y608" s="141" t="s">
        <v>320</v>
      </c>
      <c r="Z608" s="141" t="str">
        <f t="shared" si="9"/>
        <v>0101PE</v>
      </c>
      <c r="AA608" s="143">
        <v>0</v>
      </c>
      <c r="AB608" s="143" t="s">
        <v>30</v>
      </c>
      <c r="AC608" s="143" t="s">
        <v>3343</v>
      </c>
      <c r="AD608" s="143"/>
    </row>
    <row r="609" spans="1:30" s="247" customFormat="1" ht="24" customHeight="1">
      <c r="A609" s="139">
        <v>42911</v>
      </c>
      <c r="B609" s="140" t="s">
        <v>28402</v>
      </c>
      <c r="C609" s="141">
        <v>0</v>
      </c>
      <c r="D609" s="141" t="s">
        <v>31</v>
      </c>
      <c r="E609" s="141" t="s">
        <v>28397</v>
      </c>
      <c r="F609" s="151">
        <v>42908</v>
      </c>
      <c r="G609" s="141" t="s">
        <v>122</v>
      </c>
      <c r="H609" s="141" t="s">
        <v>28390</v>
      </c>
      <c r="I609" s="141">
        <v>6</v>
      </c>
      <c r="J609" s="141" t="s">
        <v>32</v>
      </c>
      <c r="K609" s="141" t="s">
        <v>28</v>
      </c>
      <c r="L609" s="141">
        <v>0</v>
      </c>
      <c r="M609" s="141" t="s">
        <v>28396</v>
      </c>
      <c r="N609" s="141">
        <v>0</v>
      </c>
      <c r="O609" s="141" t="s">
        <v>33</v>
      </c>
      <c r="P609" s="141">
        <v>75406.289999999994</v>
      </c>
      <c r="Q609" s="141">
        <v>4309650</v>
      </c>
      <c r="R609" s="141">
        <v>3473301</v>
      </c>
      <c r="S609" s="141">
        <v>80.59</v>
      </c>
      <c r="T609" s="141">
        <v>0</v>
      </c>
      <c r="U609" s="141">
        <v>0</v>
      </c>
      <c r="V609" s="141" t="s">
        <v>28401</v>
      </c>
      <c r="W609" s="141" t="s">
        <v>28400</v>
      </c>
      <c r="X609" s="141" t="s">
        <v>28399</v>
      </c>
      <c r="Y609" s="141" t="s">
        <v>320</v>
      </c>
      <c r="Z609" s="141" t="str">
        <f t="shared" si="9"/>
        <v>0101PE</v>
      </c>
      <c r="AA609" s="143">
        <v>0</v>
      </c>
      <c r="AB609" s="143" t="s">
        <v>30</v>
      </c>
      <c r="AC609" s="143" t="s">
        <v>3343</v>
      </c>
      <c r="AD609" s="143"/>
    </row>
    <row r="610" spans="1:30" s="247" customFormat="1" ht="24" customHeight="1">
      <c r="A610" s="139">
        <v>42911</v>
      </c>
      <c r="B610" s="140" t="s">
        <v>28398</v>
      </c>
      <c r="C610" s="141">
        <v>0</v>
      </c>
      <c r="D610" s="141" t="s">
        <v>31</v>
      </c>
      <c r="E610" s="141" t="s">
        <v>28397</v>
      </c>
      <c r="F610" s="151">
        <v>42908</v>
      </c>
      <c r="G610" s="141" t="s">
        <v>122</v>
      </c>
      <c r="H610" s="141" t="s">
        <v>28390</v>
      </c>
      <c r="I610" s="141">
        <v>7</v>
      </c>
      <c r="J610" s="141" t="s">
        <v>32</v>
      </c>
      <c r="K610" s="141" t="s">
        <v>28</v>
      </c>
      <c r="L610" s="141">
        <v>0</v>
      </c>
      <c r="M610" s="141" t="s">
        <v>28396</v>
      </c>
      <c r="N610" s="141">
        <v>0</v>
      </c>
      <c r="O610" s="141" t="s">
        <v>33</v>
      </c>
      <c r="P610" s="141">
        <v>74001.72</v>
      </c>
      <c r="Q610" s="141">
        <v>4309650</v>
      </c>
      <c r="R610" s="141">
        <v>3408919</v>
      </c>
      <c r="S610" s="141">
        <v>79.099999999999994</v>
      </c>
      <c r="T610" s="141">
        <v>0</v>
      </c>
      <c r="U610" s="141">
        <v>0</v>
      </c>
      <c r="V610" s="141" t="s">
        <v>28395</v>
      </c>
      <c r="W610" s="141" t="s">
        <v>28394</v>
      </c>
      <c r="X610" s="141" t="s">
        <v>28393</v>
      </c>
      <c r="Y610" s="141" t="s">
        <v>320</v>
      </c>
      <c r="Z610" s="141" t="str">
        <f t="shared" si="9"/>
        <v>0101PE</v>
      </c>
      <c r="AA610" s="143">
        <v>0</v>
      </c>
      <c r="AB610" s="143" t="s">
        <v>30</v>
      </c>
      <c r="AC610" s="143" t="s">
        <v>3343</v>
      </c>
      <c r="AD610" s="143"/>
    </row>
    <row r="611" spans="1:30" s="247" customFormat="1" ht="24" customHeight="1">
      <c r="A611" s="139">
        <v>42911</v>
      </c>
      <c r="B611" s="140" t="s">
        <v>28392</v>
      </c>
      <c r="C611" s="141" t="s">
        <v>6897</v>
      </c>
      <c r="D611" s="141" t="s">
        <v>31</v>
      </c>
      <c r="E611" s="141" t="s">
        <v>28391</v>
      </c>
      <c r="F611" s="151">
        <v>42908</v>
      </c>
      <c r="G611" s="141" t="s">
        <v>122</v>
      </c>
      <c r="H611" s="141" t="s">
        <v>28390</v>
      </c>
      <c r="I611" s="141">
        <v>8</v>
      </c>
      <c r="J611" s="141" t="s">
        <v>32</v>
      </c>
      <c r="K611" s="141" t="s">
        <v>28</v>
      </c>
      <c r="L611" s="141">
        <v>0</v>
      </c>
      <c r="M611" s="141" t="s">
        <v>28389</v>
      </c>
      <c r="N611" s="141">
        <v>0</v>
      </c>
      <c r="O611" s="141" t="s">
        <v>33</v>
      </c>
      <c r="P611" s="141">
        <v>76121.02</v>
      </c>
      <c r="Q611" s="141">
        <v>4309650</v>
      </c>
      <c r="R611" s="141">
        <v>3568113</v>
      </c>
      <c r="S611" s="141">
        <v>82.79</v>
      </c>
      <c r="T611" s="141">
        <v>0</v>
      </c>
      <c r="U611" s="141">
        <v>0</v>
      </c>
      <c r="V611" s="141" t="s">
        <v>28388</v>
      </c>
      <c r="W611" s="141" t="s">
        <v>28387</v>
      </c>
      <c r="X611" s="141" t="s">
        <v>28386</v>
      </c>
      <c r="Y611" s="141" t="s">
        <v>320</v>
      </c>
      <c r="Z611" s="141" t="str">
        <f t="shared" si="9"/>
        <v>Transcriptome101PE</v>
      </c>
      <c r="AA611" s="143">
        <v>0</v>
      </c>
      <c r="AB611" s="143" t="s">
        <v>30</v>
      </c>
      <c r="AC611" s="143" t="s">
        <v>3343</v>
      </c>
      <c r="AD611" s="143"/>
    </row>
    <row r="612" spans="1:30" s="247" customFormat="1" ht="24" customHeight="1">
      <c r="A612" s="133">
        <v>42912</v>
      </c>
      <c r="B612" s="134" t="s">
        <v>28385</v>
      </c>
      <c r="C612" s="135" t="s">
        <v>2525</v>
      </c>
      <c r="D612" s="135" t="s">
        <v>31</v>
      </c>
      <c r="E612" s="135" t="s">
        <v>28384</v>
      </c>
      <c r="F612" s="159">
        <v>42907</v>
      </c>
      <c r="G612" s="135" t="s">
        <v>36</v>
      </c>
      <c r="H612" s="135" t="s">
        <v>28383</v>
      </c>
      <c r="I612" s="135">
        <v>1</v>
      </c>
      <c r="J612" s="135" t="s">
        <v>32</v>
      </c>
      <c r="K612" s="135" t="s">
        <v>28</v>
      </c>
      <c r="L612" s="135">
        <v>0</v>
      </c>
      <c r="M612" s="135" t="s">
        <v>28382</v>
      </c>
      <c r="N612" s="135">
        <v>0</v>
      </c>
      <c r="O612" s="135" t="s">
        <v>103</v>
      </c>
      <c r="P612" s="135">
        <v>71724.460000000006</v>
      </c>
      <c r="Q612" s="135">
        <v>3556142</v>
      </c>
      <c r="R612" s="135">
        <v>3169614</v>
      </c>
      <c r="S612" s="135">
        <v>89.2</v>
      </c>
      <c r="T612" s="135">
        <v>0</v>
      </c>
      <c r="U612" s="135">
        <v>0</v>
      </c>
      <c r="V612" s="135" t="s">
        <v>28381</v>
      </c>
      <c r="W612" s="135" t="s">
        <v>28380</v>
      </c>
      <c r="X612" s="135" t="s">
        <v>28379</v>
      </c>
      <c r="Y612" s="147" t="s">
        <v>8426</v>
      </c>
      <c r="Z612" s="187" t="str">
        <f t="shared" si="9"/>
        <v>De novo126PE</v>
      </c>
      <c r="AA612" s="137">
        <v>0</v>
      </c>
      <c r="AB612" s="137" t="s">
        <v>30</v>
      </c>
      <c r="AC612" s="137" t="s">
        <v>3343</v>
      </c>
      <c r="AD612" s="155"/>
    </row>
    <row r="613" spans="1:30" s="247" customFormat="1" ht="24" customHeight="1">
      <c r="A613" s="139">
        <v>42912</v>
      </c>
      <c r="B613" s="140" t="s">
        <v>28378</v>
      </c>
      <c r="C613" s="141" t="s">
        <v>2525</v>
      </c>
      <c r="D613" s="141" t="s">
        <v>31</v>
      </c>
      <c r="E613" s="141" t="s">
        <v>28377</v>
      </c>
      <c r="F613" s="151">
        <v>42907</v>
      </c>
      <c r="G613" s="141" t="s">
        <v>36</v>
      </c>
      <c r="H613" s="141" t="s">
        <v>28346</v>
      </c>
      <c r="I613" s="141">
        <v>2</v>
      </c>
      <c r="J613" s="141" t="s">
        <v>32</v>
      </c>
      <c r="K613" s="141" t="s">
        <v>28</v>
      </c>
      <c r="L613" s="141">
        <v>0</v>
      </c>
      <c r="M613" s="141" t="s">
        <v>28376</v>
      </c>
      <c r="N613" s="141">
        <v>0</v>
      </c>
      <c r="O613" s="141" t="s">
        <v>103</v>
      </c>
      <c r="P613" s="141">
        <v>45607.86</v>
      </c>
      <c r="Q613" s="141">
        <v>2088427</v>
      </c>
      <c r="R613" s="141">
        <v>2019744</v>
      </c>
      <c r="S613" s="141">
        <v>96.7</v>
      </c>
      <c r="T613" s="141">
        <v>0</v>
      </c>
      <c r="U613" s="141">
        <v>0</v>
      </c>
      <c r="V613" s="141" t="s">
        <v>28375</v>
      </c>
      <c r="W613" s="141" t="s">
        <v>28374</v>
      </c>
      <c r="X613" s="141" t="s">
        <v>28373</v>
      </c>
      <c r="Y613" s="141" t="s">
        <v>8426</v>
      </c>
      <c r="Z613" s="188" t="str">
        <f t="shared" si="9"/>
        <v>De novo126PE</v>
      </c>
      <c r="AA613" s="143">
        <v>0</v>
      </c>
      <c r="AB613" s="143" t="s">
        <v>30</v>
      </c>
      <c r="AC613" s="143" t="s">
        <v>3343</v>
      </c>
      <c r="AD613" s="143"/>
    </row>
    <row r="614" spans="1:30" s="247" customFormat="1" ht="24" customHeight="1">
      <c r="A614" s="139">
        <v>42912</v>
      </c>
      <c r="B614" s="140" t="s">
        <v>28372</v>
      </c>
      <c r="C614" s="141">
        <v>0</v>
      </c>
      <c r="D614" s="141" t="s">
        <v>31</v>
      </c>
      <c r="E614" s="141" t="s">
        <v>28371</v>
      </c>
      <c r="F614" s="151">
        <v>42907</v>
      </c>
      <c r="G614" s="141" t="s">
        <v>36</v>
      </c>
      <c r="H614" s="141" t="s">
        <v>28346</v>
      </c>
      <c r="I614" s="141">
        <v>3</v>
      </c>
      <c r="J614" s="141" t="s">
        <v>32</v>
      </c>
      <c r="K614" s="141" t="s">
        <v>28</v>
      </c>
      <c r="L614" s="141">
        <v>0</v>
      </c>
      <c r="M614" s="141" t="s">
        <v>28361</v>
      </c>
      <c r="N614" s="141">
        <v>348</v>
      </c>
      <c r="O614" s="141" t="s">
        <v>103</v>
      </c>
      <c r="P614" s="141">
        <v>70725.56</v>
      </c>
      <c r="Q614" s="141">
        <v>3365844</v>
      </c>
      <c r="R614" s="141">
        <v>3094621</v>
      </c>
      <c r="S614" s="141">
        <v>92</v>
      </c>
      <c r="T614" s="141" t="s">
        <v>28370</v>
      </c>
      <c r="U614" s="141" t="s">
        <v>2638</v>
      </c>
      <c r="V614" s="141" t="s">
        <v>28369</v>
      </c>
      <c r="W614" s="141" t="s">
        <v>28368</v>
      </c>
      <c r="X614" s="141" t="s">
        <v>28367</v>
      </c>
      <c r="Y614" s="141" t="s">
        <v>8426</v>
      </c>
      <c r="Z614" s="188" t="str">
        <f t="shared" si="9"/>
        <v>0126PE</v>
      </c>
      <c r="AA614" s="143">
        <v>0</v>
      </c>
      <c r="AB614" s="143" t="s">
        <v>30</v>
      </c>
      <c r="AC614" s="143" t="s">
        <v>3343</v>
      </c>
      <c r="AD614" s="143"/>
    </row>
    <row r="615" spans="1:30" s="247" customFormat="1" ht="24" customHeight="1">
      <c r="A615" s="139">
        <v>42912</v>
      </c>
      <c r="B615" s="140" t="s">
        <v>28366</v>
      </c>
      <c r="C615" s="141" t="s">
        <v>2525</v>
      </c>
      <c r="D615" s="141" t="s">
        <v>31</v>
      </c>
      <c r="E615" s="141" t="s">
        <v>28363</v>
      </c>
      <c r="F615" s="151">
        <v>42907</v>
      </c>
      <c r="G615" s="141" t="s">
        <v>36</v>
      </c>
      <c r="H615" s="141" t="s">
        <v>28346</v>
      </c>
      <c r="I615" s="141">
        <v>4</v>
      </c>
      <c r="J615" s="141" t="s">
        <v>32</v>
      </c>
      <c r="K615" s="141" t="s">
        <v>28</v>
      </c>
      <c r="L615" s="141">
        <v>0</v>
      </c>
      <c r="M615" s="141" t="s">
        <v>28361</v>
      </c>
      <c r="N615" s="141">
        <v>0</v>
      </c>
      <c r="O615" s="141" t="s">
        <v>103</v>
      </c>
      <c r="P615" s="141">
        <v>68708.12</v>
      </c>
      <c r="Q615" s="141">
        <v>3045725</v>
      </c>
      <c r="R615" s="141">
        <v>2862838</v>
      </c>
      <c r="S615" s="141">
        <v>94</v>
      </c>
      <c r="T615" s="141">
        <v>0</v>
      </c>
      <c r="U615" s="141">
        <v>0</v>
      </c>
      <c r="V615" s="141" t="s">
        <v>28360</v>
      </c>
      <c r="W615" s="141" t="s">
        <v>28365</v>
      </c>
      <c r="X615" s="141" t="s">
        <v>28364</v>
      </c>
      <c r="Y615" s="141" t="s">
        <v>8426</v>
      </c>
      <c r="Z615" s="188" t="str">
        <f t="shared" si="9"/>
        <v>De novo126PE</v>
      </c>
      <c r="AA615" s="143">
        <v>0</v>
      </c>
      <c r="AB615" s="143" t="s">
        <v>30</v>
      </c>
      <c r="AC615" s="143" t="s">
        <v>3343</v>
      </c>
      <c r="AD615" s="143"/>
    </row>
    <row r="616" spans="1:30" s="247" customFormat="1" ht="24" customHeight="1">
      <c r="A616" s="139">
        <v>42912</v>
      </c>
      <c r="B616" s="140" t="s">
        <v>24816</v>
      </c>
      <c r="C616" s="141" t="s">
        <v>2525</v>
      </c>
      <c r="D616" s="141" t="s">
        <v>31</v>
      </c>
      <c r="E616" s="141" t="s">
        <v>28363</v>
      </c>
      <c r="F616" s="151">
        <v>42907</v>
      </c>
      <c r="G616" s="141" t="s">
        <v>36</v>
      </c>
      <c r="H616" s="141" t="s">
        <v>28362</v>
      </c>
      <c r="I616" s="141">
        <v>5</v>
      </c>
      <c r="J616" s="141" t="s">
        <v>32</v>
      </c>
      <c r="K616" s="141" t="s">
        <v>28</v>
      </c>
      <c r="L616" s="141">
        <v>0</v>
      </c>
      <c r="M616" s="141" t="s">
        <v>28361</v>
      </c>
      <c r="N616" s="141">
        <v>0</v>
      </c>
      <c r="O616" s="141" t="s">
        <v>103</v>
      </c>
      <c r="P616" s="141">
        <v>68009.08</v>
      </c>
      <c r="Q616" s="141">
        <v>3007418</v>
      </c>
      <c r="R616" s="141">
        <v>2833711</v>
      </c>
      <c r="S616" s="141">
        <v>94.2</v>
      </c>
      <c r="T616" s="141">
        <v>0</v>
      </c>
      <c r="U616" s="141">
        <v>0</v>
      </c>
      <c r="V616" s="141" t="s">
        <v>28360</v>
      </c>
      <c r="W616" s="141" t="s">
        <v>28359</v>
      </c>
      <c r="X616" s="141" t="s">
        <v>28358</v>
      </c>
      <c r="Y616" s="141" t="s">
        <v>8426</v>
      </c>
      <c r="Z616" s="188" t="str">
        <f t="shared" si="9"/>
        <v>De novo126PE</v>
      </c>
      <c r="AA616" s="143">
        <v>0</v>
      </c>
      <c r="AB616" s="143" t="s">
        <v>30</v>
      </c>
      <c r="AC616" s="143" t="s">
        <v>3343</v>
      </c>
      <c r="AD616" s="143"/>
    </row>
    <row r="617" spans="1:30" s="247" customFormat="1" ht="24" customHeight="1">
      <c r="A617" s="139">
        <v>42912</v>
      </c>
      <c r="B617" s="140" t="s">
        <v>24816</v>
      </c>
      <c r="C617" s="141" t="s">
        <v>2525</v>
      </c>
      <c r="D617" s="141" t="s">
        <v>31</v>
      </c>
      <c r="E617" s="141" t="s">
        <v>28354</v>
      </c>
      <c r="F617" s="151">
        <v>42907</v>
      </c>
      <c r="G617" s="141" t="s">
        <v>36</v>
      </c>
      <c r="H617" s="141" t="s">
        <v>28346</v>
      </c>
      <c r="I617" s="141">
        <v>6</v>
      </c>
      <c r="J617" s="141" t="s">
        <v>32</v>
      </c>
      <c r="K617" s="141" t="s">
        <v>28</v>
      </c>
      <c r="L617" s="141">
        <v>0</v>
      </c>
      <c r="M617" s="141" t="s">
        <v>28353</v>
      </c>
      <c r="N617" s="141">
        <v>0</v>
      </c>
      <c r="O617" s="141" t="s">
        <v>103</v>
      </c>
      <c r="P617" s="141">
        <v>56405.46</v>
      </c>
      <c r="Q617" s="141">
        <v>2487449</v>
      </c>
      <c r="R617" s="141">
        <v>2350227</v>
      </c>
      <c r="S617" s="141">
        <v>94.5</v>
      </c>
      <c r="T617" s="141">
        <v>0</v>
      </c>
      <c r="U617" s="141">
        <v>0</v>
      </c>
      <c r="V617" s="141" t="s">
        <v>28357</v>
      </c>
      <c r="W617" s="141" t="s">
        <v>28356</v>
      </c>
      <c r="X617" s="141" t="s">
        <v>28355</v>
      </c>
      <c r="Y617" s="141" t="s">
        <v>8426</v>
      </c>
      <c r="Z617" s="188" t="str">
        <f t="shared" si="9"/>
        <v>De novo126PE</v>
      </c>
      <c r="AA617" s="143">
        <v>0</v>
      </c>
      <c r="AB617" s="143" t="s">
        <v>30</v>
      </c>
      <c r="AC617" s="143" t="s">
        <v>3343</v>
      </c>
      <c r="AD617" s="143"/>
    </row>
    <row r="618" spans="1:30" s="247" customFormat="1" ht="24" customHeight="1">
      <c r="A618" s="139">
        <v>42912</v>
      </c>
      <c r="B618" s="140" t="s">
        <v>24816</v>
      </c>
      <c r="C618" s="141" t="s">
        <v>2525</v>
      </c>
      <c r="D618" s="141" t="s">
        <v>31</v>
      </c>
      <c r="E618" s="141" t="s">
        <v>28354</v>
      </c>
      <c r="F618" s="151">
        <v>42907</v>
      </c>
      <c r="G618" s="141" t="s">
        <v>36</v>
      </c>
      <c r="H618" s="141" t="s">
        <v>28346</v>
      </c>
      <c r="I618" s="141">
        <v>7</v>
      </c>
      <c r="J618" s="141" t="s">
        <v>32</v>
      </c>
      <c r="K618" s="141" t="s">
        <v>28</v>
      </c>
      <c r="L618" s="141">
        <v>0</v>
      </c>
      <c r="M618" s="141" t="s">
        <v>28353</v>
      </c>
      <c r="N618" s="141">
        <v>0</v>
      </c>
      <c r="O618" s="141" t="s">
        <v>103</v>
      </c>
      <c r="P618" s="141">
        <v>56699.87</v>
      </c>
      <c r="Q618" s="141">
        <v>2501078</v>
      </c>
      <c r="R618" s="141">
        <v>2362494</v>
      </c>
      <c r="S618" s="141">
        <v>94.5</v>
      </c>
      <c r="T618" s="141">
        <v>0</v>
      </c>
      <c r="U618" s="141">
        <v>0</v>
      </c>
      <c r="V618" s="141" t="s">
        <v>28352</v>
      </c>
      <c r="W618" s="141" t="s">
        <v>28351</v>
      </c>
      <c r="X618" s="141" t="s">
        <v>28350</v>
      </c>
      <c r="Y618" s="141" t="s">
        <v>8426</v>
      </c>
      <c r="Z618" s="188" t="str">
        <f t="shared" si="9"/>
        <v>De novo126PE</v>
      </c>
      <c r="AA618" s="143">
        <v>0</v>
      </c>
      <c r="AB618" s="143" t="s">
        <v>30</v>
      </c>
      <c r="AC618" s="143" t="s">
        <v>3343</v>
      </c>
      <c r="AD618" s="143"/>
    </row>
    <row r="619" spans="1:30" s="247" customFormat="1" ht="24" customHeight="1">
      <c r="A619" s="139">
        <v>42912</v>
      </c>
      <c r="B619" s="140" t="s">
        <v>28349</v>
      </c>
      <c r="C619" s="141" t="s">
        <v>28348</v>
      </c>
      <c r="D619" s="141" t="s">
        <v>31</v>
      </c>
      <c r="E619" s="141" t="s">
        <v>28347</v>
      </c>
      <c r="F619" s="151">
        <v>42907</v>
      </c>
      <c r="G619" s="141" t="s">
        <v>36</v>
      </c>
      <c r="H619" s="141" t="s">
        <v>28346</v>
      </c>
      <c r="I619" s="141">
        <v>8</v>
      </c>
      <c r="J619" s="141" t="s">
        <v>32</v>
      </c>
      <c r="K619" s="141" t="s">
        <v>28</v>
      </c>
      <c r="L619" s="141">
        <v>0</v>
      </c>
      <c r="M619" s="141" t="s">
        <v>28345</v>
      </c>
      <c r="N619" s="141">
        <v>0</v>
      </c>
      <c r="O619" s="141" t="s">
        <v>103</v>
      </c>
      <c r="P619" s="141">
        <v>52457.81</v>
      </c>
      <c r="Q619" s="141">
        <v>2302376</v>
      </c>
      <c r="R619" s="141">
        <v>2185742</v>
      </c>
      <c r="S619" s="141">
        <v>94.9</v>
      </c>
      <c r="T619" s="141">
        <v>0</v>
      </c>
      <c r="U619" s="141">
        <v>0</v>
      </c>
      <c r="V619" s="141" t="s">
        <v>28344</v>
      </c>
      <c r="W619" s="141" t="s">
        <v>28343</v>
      </c>
      <c r="X619" s="141" t="s">
        <v>28342</v>
      </c>
      <c r="Y619" s="141" t="s">
        <v>8426</v>
      </c>
      <c r="Z619" s="188" t="str">
        <f t="shared" si="9"/>
        <v>Re-sequencing126PE</v>
      </c>
      <c r="AA619" s="143">
        <v>0</v>
      </c>
      <c r="AB619" s="143" t="s">
        <v>30</v>
      </c>
      <c r="AC619" s="143" t="s">
        <v>3343</v>
      </c>
      <c r="AD619" s="143"/>
    </row>
    <row r="620" spans="1:30" s="247" customFormat="1" ht="24" customHeight="1">
      <c r="A620" s="133">
        <v>42912</v>
      </c>
      <c r="B620" s="134" t="s">
        <v>28341</v>
      </c>
      <c r="C620" s="135" t="s">
        <v>28336</v>
      </c>
      <c r="D620" s="135" t="s">
        <v>31</v>
      </c>
      <c r="E620" s="135" t="s">
        <v>28340</v>
      </c>
      <c r="F620" s="159">
        <v>42910</v>
      </c>
      <c r="G620" s="135" t="s">
        <v>121</v>
      </c>
      <c r="H620" s="135" t="s">
        <v>28339</v>
      </c>
      <c r="I620" s="135">
        <v>1</v>
      </c>
      <c r="J620" s="135" t="s">
        <v>32</v>
      </c>
      <c r="K620" s="135" t="s">
        <v>28</v>
      </c>
      <c r="L620" s="135">
        <v>0</v>
      </c>
      <c r="M620" s="135" t="s">
        <v>28338</v>
      </c>
      <c r="N620" s="135">
        <v>0</v>
      </c>
      <c r="O620" s="135">
        <v>49</v>
      </c>
      <c r="P620" s="135">
        <v>18357.68</v>
      </c>
      <c r="Q620" s="135">
        <v>4309650</v>
      </c>
      <c r="R620" s="135">
        <v>3383267</v>
      </c>
      <c r="S620" s="135">
        <v>78.5</v>
      </c>
      <c r="T620" s="135">
        <v>0</v>
      </c>
      <c r="U620" s="135">
        <v>0</v>
      </c>
      <c r="V620" s="135">
        <v>48.64</v>
      </c>
      <c r="W620" s="135">
        <v>95.66</v>
      </c>
      <c r="X620" s="135">
        <v>90.31</v>
      </c>
      <c r="Y620" s="147" t="s">
        <v>3772</v>
      </c>
      <c r="Z620" s="147" t="str">
        <f t="shared" si="9"/>
        <v>SmallRNA50SE</v>
      </c>
      <c r="AA620" s="137">
        <v>0</v>
      </c>
      <c r="AB620" s="137" t="s">
        <v>30</v>
      </c>
      <c r="AC620" s="137" t="s">
        <v>3343</v>
      </c>
      <c r="AD620" s="155"/>
    </row>
    <row r="621" spans="1:30" s="247" customFormat="1" ht="24" customHeight="1">
      <c r="A621" s="139">
        <v>42912</v>
      </c>
      <c r="B621" s="140" t="s">
        <v>28337</v>
      </c>
      <c r="C621" s="141" t="s">
        <v>28336</v>
      </c>
      <c r="D621" s="141" t="s">
        <v>31</v>
      </c>
      <c r="E621" s="141" t="s">
        <v>28335</v>
      </c>
      <c r="F621" s="151">
        <v>42910</v>
      </c>
      <c r="G621" s="141" t="s">
        <v>121</v>
      </c>
      <c r="H621" s="141" t="s">
        <v>28314</v>
      </c>
      <c r="I621" s="141">
        <v>2</v>
      </c>
      <c r="J621" s="141" t="s">
        <v>32</v>
      </c>
      <c r="K621" s="141" t="s">
        <v>28</v>
      </c>
      <c r="L621" s="141">
        <v>0</v>
      </c>
      <c r="M621" s="141" t="s">
        <v>28331</v>
      </c>
      <c r="N621" s="141">
        <v>0</v>
      </c>
      <c r="O621" s="141">
        <v>49</v>
      </c>
      <c r="P621" s="141">
        <v>13182.17</v>
      </c>
      <c r="Q621" s="141">
        <v>4309650</v>
      </c>
      <c r="R621" s="141">
        <v>2425410</v>
      </c>
      <c r="S621" s="141">
        <v>56.28</v>
      </c>
      <c r="T621" s="141">
        <v>0</v>
      </c>
      <c r="U621" s="141">
        <v>0</v>
      </c>
      <c r="V621" s="141">
        <v>51.74</v>
      </c>
      <c r="W621" s="141">
        <v>96.52</v>
      </c>
      <c r="X621" s="141">
        <v>85.68</v>
      </c>
      <c r="Y621" s="141" t="s">
        <v>3772</v>
      </c>
      <c r="Z621" s="141" t="str">
        <f t="shared" si="9"/>
        <v>SmallRNA50SE</v>
      </c>
      <c r="AA621" s="143">
        <v>0</v>
      </c>
      <c r="AB621" s="143" t="s">
        <v>30</v>
      </c>
      <c r="AC621" s="143" t="s">
        <v>3343</v>
      </c>
      <c r="AD621" s="143"/>
    </row>
    <row r="622" spans="1:30" s="247" customFormat="1" ht="24" customHeight="1">
      <c r="A622" s="139">
        <v>42912</v>
      </c>
      <c r="B622" s="140" t="s">
        <v>28334</v>
      </c>
      <c r="C622" s="141" t="s">
        <v>28333</v>
      </c>
      <c r="D622" s="141" t="s">
        <v>31</v>
      </c>
      <c r="E622" s="141" t="s">
        <v>28332</v>
      </c>
      <c r="F622" s="151">
        <v>42910</v>
      </c>
      <c r="G622" s="141" t="s">
        <v>121</v>
      </c>
      <c r="H622" s="141" t="s">
        <v>28314</v>
      </c>
      <c r="I622" s="141">
        <v>3</v>
      </c>
      <c r="J622" s="141" t="s">
        <v>32</v>
      </c>
      <c r="K622" s="141" t="s">
        <v>28</v>
      </c>
      <c r="L622" s="141">
        <v>0</v>
      </c>
      <c r="M622" s="141" t="s">
        <v>28331</v>
      </c>
      <c r="N622" s="141">
        <v>0</v>
      </c>
      <c r="O622" s="141">
        <v>49</v>
      </c>
      <c r="P622" s="141">
        <v>18941.3</v>
      </c>
      <c r="Q622" s="141">
        <v>4309650</v>
      </c>
      <c r="R622" s="141">
        <v>3485771</v>
      </c>
      <c r="S622" s="141">
        <v>80.88</v>
      </c>
      <c r="T622" s="141">
        <v>0</v>
      </c>
      <c r="U622" s="141">
        <v>0</v>
      </c>
      <c r="V622" s="141">
        <v>49.24</v>
      </c>
      <c r="W622" s="141">
        <v>98.15</v>
      </c>
      <c r="X622" s="141">
        <v>95.08</v>
      </c>
      <c r="Y622" s="141" t="s">
        <v>3772</v>
      </c>
      <c r="Z622" s="141" t="str">
        <f t="shared" si="9"/>
        <v>SmallRNA50SE</v>
      </c>
      <c r="AA622" s="143">
        <v>0</v>
      </c>
      <c r="AB622" s="143" t="s">
        <v>30</v>
      </c>
      <c r="AC622" s="143" t="s">
        <v>3343</v>
      </c>
      <c r="AD622" s="143"/>
    </row>
    <row r="623" spans="1:30" s="247" customFormat="1" ht="24" customHeight="1">
      <c r="A623" s="139">
        <v>42912</v>
      </c>
      <c r="B623" s="140" t="s">
        <v>28330</v>
      </c>
      <c r="C623" s="141" t="s">
        <v>28329</v>
      </c>
      <c r="D623" s="141" t="s">
        <v>31</v>
      </c>
      <c r="E623" s="141" t="s">
        <v>28328</v>
      </c>
      <c r="F623" s="151">
        <v>42910</v>
      </c>
      <c r="G623" s="141" t="s">
        <v>121</v>
      </c>
      <c r="H623" s="141" t="s">
        <v>28314</v>
      </c>
      <c r="I623" s="141">
        <v>4</v>
      </c>
      <c r="J623" s="141" t="s">
        <v>32</v>
      </c>
      <c r="K623" s="141" t="s">
        <v>28</v>
      </c>
      <c r="L623" s="141">
        <v>0</v>
      </c>
      <c r="M623" s="141" t="s">
        <v>28325</v>
      </c>
      <c r="N623" s="141">
        <v>0</v>
      </c>
      <c r="O623" s="141">
        <v>49</v>
      </c>
      <c r="P623" s="141">
        <v>20139.23</v>
      </c>
      <c r="Q623" s="141">
        <v>4309650</v>
      </c>
      <c r="R623" s="141">
        <v>3669684</v>
      </c>
      <c r="S623" s="141">
        <v>85.15</v>
      </c>
      <c r="T623" s="141">
        <v>0</v>
      </c>
      <c r="U623" s="141">
        <v>0</v>
      </c>
      <c r="V623" s="141">
        <v>52.97</v>
      </c>
      <c r="W623" s="141">
        <v>99.13</v>
      </c>
      <c r="X623" s="141">
        <v>97.21</v>
      </c>
      <c r="Y623" s="141" t="s">
        <v>3772</v>
      </c>
      <c r="Z623" s="141" t="str">
        <f t="shared" si="9"/>
        <v>RNA-Seq50SE</v>
      </c>
      <c r="AA623" s="143">
        <v>0</v>
      </c>
      <c r="AB623" s="143" t="s">
        <v>30</v>
      </c>
      <c r="AC623" s="143" t="s">
        <v>3343</v>
      </c>
      <c r="AD623" s="143"/>
    </row>
    <row r="624" spans="1:30" s="247" customFormat="1" ht="24" customHeight="1">
      <c r="A624" s="139">
        <v>42912</v>
      </c>
      <c r="B624" s="140" t="s">
        <v>28327</v>
      </c>
      <c r="C624" s="141" t="s">
        <v>28316</v>
      </c>
      <c r="D624" s="141" t="s">
        <v>31</v>
      </c>
      <c r="E624" s="141" t="s">
        <v>28326</v>
      </c>
      <c r="F624" s="151">
        <v>42910</v>
      </c>
      <c r="G624" s="141" t="s">
        <v>121</v>
      </c>
      <c r="H624" s="141" t="s">
        <v>28314</v>
      </c>
      <c r="I624" s="141">
        <v>5</v>
      </c>
      <c r="J624" s="141" t="s">
        <v>32</v>
      </c>
      <c r="K624" s="141" t="s">
        <v>28</v>
      </c>
      <c r="L624" s="141">
        <v>0</v>
      </c>
      <c r="M624" s="141" t="s">
        <v>28325</v>
      </c>
      <c r="N624" s="141">
        <v>0</v>
      </c>
      <c r="O624" s="141">
        <v>49</v>
      </c>
      <c r="P624" s="141">
        <v>19796.36</v>
      </c>
      <c r="Q624" s="141">
        <v>4309650</v>
      </c>
      <c r="R624" s="141">
        <v>3650518</v>
      </c>
      <c r="S624" s="141">
        <v>84.71</v>
      </c>
      <c r="T624" s="141">
        <v>0</v>
      </c>
      <c r="U624" s="141">
        <v>0</v>
      </c>
      <c r="V624" s="141">
        <v>58.11</v>
      </c>
      <c r="W624" s="141">
        <v>99</v>
      </c>
      <c r="X624" s="141">
        <v>96.82</v>
      </c>
      <c r="Y624" s="141" t="s">
        <v>3772</v>
      </c>
      <c r="Z624" s="141" t="str">
        <f t="shared" si="9"/>
        <v>RNA-Seq50SE</v>
      </c>
      <c r="AA624" s="143">
        <v>0</v>
      </c>
      <c r="AB624" s="143" t="s">
        <v>30</v>
      </c>
      <c r="AC624" s="143" t="s">
        <v>3343</v>
      </c>
      <c r="AD624" s="143"/>
    </row>
    <row r="625" spans="1:30" s="247" customFormat="1" ht="24" customHeight="1">
      <c r="A625" s="139">
        <v>42912</v>
      </c>
      <c r="B625" s="140" t="s">
        <v>28324</v>
      </c>
      <c r="C625" s="141" t="s">
        <v>28323</v>
      </c>
      <c r="D625" s="141" t="s">
        <v>31</v>
      </c>
      <c r="E625" s="141" t="s">
        <v>28322</v>
      </c>
      <c r="F625" s="151">
        <v>42910</v>
      </c>
      <c r="G625" s="141" t="s">
        <v>121</v>
      </c>
      <c r="H625" s="141" t="s">
        <v>28314</v>
      </c>
      <c r="I625" s="141">
        <v>6</v>
      </c>
      <c r="J625" s="141" t="s">
        <v>32</v>
      </c>
      <c r="K625" s="141" t="s">
        <v>28</v>
      </c>
      <c r="L625" s="141">
        <v>0</v>
      </c>
      <c r="M625" s="141" t="s">
        <v>28321</v>
      </c>
      <c r="N625" s="141">
        <v>0</v>
      </c>
      <c r="O625" s="141">
        <v>49</v>
      </c>
      <c r="P625" s="141">
        <v>15603.35</v>
      </c>
      <c r="Q625" s="141">
        <v>4309650</v>
      </c>
      <c r="R625" s="141">
        <v>2843175</v>
      </c>
      <c r="S625" s="141">
        <v>65.97</v>
      </c>
      <c r="T625" s="141">
        <v>0</v>
      </c>
      <c r="U625" s="141">
        <v>0</v>
      </c>
      <c r="V625" s="141">
        <v>47.96</v>
      </c>
      <c r="W625" s="141">
        <v>98.11</v>
      </c>
      <c r="X625" s="141">
        <v>95.29</v>
      </c>
      <c r="Y625" s="141" t="s">
        <v>3772</v>
      </c>
      <c r="Z625" s="141" t="str">
        <f t="shared" si="9"/>
        <v>Chip-seq50SE</v>
      </c>
      <c r="AA625" s="143">
        <v>0</v>
      </c>
      <c r="AB625" s="143" t="s">
        <v>30</v>
      </c>
      <c r="AC625" s="143" t="s">
        <v>3343</v>
      </c>
      <c r="AD625" s="143"/>
    </row>
    <row r="626" spans="1:30" s="247" customFormat="1" ht="24" customHeight="1">
      <c r="A626" s="139">
        <v>42912</v>
      </c>
      <c r="B626" s="140" t="s">
        <v>28320</v>
      </c>
      <c r="C626" s="141" t="s">
        <v>28316</v>
      </c>
      <c r="D626" s="141" t="s">
        <v>31</v>
      </c>
      <c r="E626" s="141" t="s">
        <v>28319</v>
      </c>
      <c r="F626" s="151">
        <v>42910</v>
      </c>
      <c r="G626" s="141" t="s">
        <v>121</v>
      </c>
      <c r="H626" s="141" t="s">
        <v>28314</v>
      </c>
      <c r="I626" s="141">
        <v>7</v>
      </c>
      <c r="J626" s="141" t="s">
        <v>32</v>
      </c>
      <c r="K626" s="141" t="s">
        <v>28</v>
      </c>
      <c r="L626" s="141">
        <v>0</v>
      </c>
      <c r="M626" s="141" t="s">
        <v>28318</v>
      </c>
      <c r="N626" s="141">
        <v>0</v>
      </c>
      <c r="O626" s="141">
        <v>49</v>
      </c>
      <c r="P626" s="141">
        <v>14951.6</v>
      </c>
      <c r="Q626" s="141">
        <v>4309650</v>
      </c>
      <c r="R626" s="141">
        <v>3329625</v>
      </c>
      <c r="S626" s="141">
        <v>77.260000000000005</v>
      </c>
      <c r="T626" s="141">
        <v>88.23</v>
      </c>
      <c r="U626" s="141">
        <v>1.9</v>
      </c>
      <c r="V626" s="141">
        <v>49.34</v>
      </c>
      <c r="W626" s="141">
        <v>99.09</v>
      </c>
      <c r="X626" s="141">
        <v>97.08</v>
      </c>
      <c r="Y626" s="141" t="s">
        <v>3772</v>
      </c>
      <c r="Z626" s="141" t="str">
        <f t="shared" si="9"/>
        <v>RNA-Seq50SE</v>
      </c>
      <c r="AA626" s="143">
        <v>0</v>
      </c>
      <c r="AB626" s="143" t="s">
        <v>30</v>
      </c>
      <c r="AC626" s="143" t="s">
        <v>3343</v>
      </c>
      <c r="AD626" s="143"/>
    </row>
    <row r="627" spans="1:30" s="247" customFormat="1" ht="24" customHeight="1">
      <c r="A627" s="139">
        <v>42912</v>
      </c>
      <c r="B627" s="140" t="s">
        <v>28317</v>
      </c>
      <c r="C627" s="141" t="s">
        <v>28316</v>
      </c>
      <c r="D627" s="141" t="s">
        <v>31</v>
      </c>
      <c r="E627" s="141" t="s">
        <v>28315</v>
      </c>
      <c r="F627" s="151">
        <v>42910</v>
      </c>
      <c r="G627" s="141" t="s">
        <v>121</v>
      </c>
      <c r="H627" s="141" t="s">
        <v>28314</v>
      </c>
      <c r="I627" s="141">
        <v>8</v>
      </c>
      <c r="J627" s="141" t="s">
        <v>32</v>
      </c>
      <c r="K627" s="141" t="s">
        <v>28</v>
      </c>
      <c r="L627" s="141">
        <v>0</v>
      </c>
      <c r="M627" s="141" t="s">
        <v>28313</v>
      </c>
      <c r="N627" s="141">
        <v>0</v>
      </c>
      <c r="O627" s="141">
        <v>49</v>
      </c>
      <c r="P627" s="141">
        <v>15404.27</v>
      </c>
      <c r="Q627" s="141">
        <v>4309650</v>
      </c>
      <c r="R627" s="141">
        <v>3399241</v>
      </c>
      <c r="S627" s="141">
        <v>78.88</v>
      </c>
      <c r="T627" s="141">
        <v>90.28</v>
      </c>
      <c r="U627" s="141">
        <v>1.83</v>
      </c>
      <c r="V627" s="141">
        <v>49.21</v>
      </c>
      <c r="W627" s="141">
        <v>99.18</v>
      </c>
      <c r="X627" s="141">
        <v>97.4</v>
      </c>
      <c r="Y627" s="141" t="s">
        <v>3772</v>
      </c>
      <c r="Z627" s="141" t="str">
        <f t="shared" si="9"/>
        <v>RNA-Seq50SE</v>
      </c>
      <c r="AA627" s="143">
        <v>0</v>
      </c>
      <c r="AB627" s="143" t="s">
        <v>30</v>
      </c>
      <c r="AC627" s="143" t="s">
        <v>3343</v>
      </c>
      <c r="AD627" s="143"/>
    </row>
    <row r="628" spans="1:30" s="247" customFormat="1" ht="24" customHeight="1">
      <c r="A628" s="133">
        <v>42912</v>
      </c>
      <c r="B628" s="134" t="s">
        <v>26812</v>
      </c>
      <c r="C628" s="135" t="s">
        <v>2525</v>
      </c>
      <c r="D628" s="135" t="s">
        <v>31</v>
      </c>
      <c r="E628" s="135" t="s">
        <v>28312</v>
      </c>
      <c r="F628" s="159">
        <v>42908</v>
      </c>
      <c r="G628" s="135" t="s">
        <v>122</v>
      </c>
      <c r="H628" s="135" t="s">
        <v>28311</v>
      </c>
      <c r="I628" s="135">
        <v>1</v>
      </c>
      <c r="J628" s="135" t="s">
        <v>32</v>
      </c>
      <c r="K628" s="135" t="s">
        <v>28</v>
      </c>
      <c r="L628" s="135">
        <v>0</v>
      </c>
      <c r="M628" s="135" t="s">
        <v>28310</v>
      </c>
      <c r="N628" s="135">
        <v>0</v>
      </c>
      <c r="O628" s="135" t="s">
        <v>41</v>
      </c>
      <c r="P628" s="135">
        <v>110400.82</v>
      </c>
      <c r="Q628" s="135">
        <v>4309650</v>
      </c>
      <c r="R628" s="135">
        <v>3285738</v>
      </c>
      <c r="S628" s="135">
        <v>76.239999999999995</v>
      </c>
      <c r="T628" s="135">
        <v>0</v>
      </c>
      <c r="U628" s="135">
        <v>0</v>
      </c>
      <c r="V628" s="135" t="s">
        <v>28309</v>
      </c>
      <c r="W628" s="135" t="s">
        <v>28308</v>
      </c>
      <c r="X628" s="135" t="s">
        <v>28307</v>
      </c>
      <c r="Y628" s="147" t="s">
        <v>140</v>
      </c>
      <c r="Z628" s="147" t="str">
        <f t="shared" si="9"/>
        <v>De novo151PE</v>
      </c>
      <c r="AA628" s="137">
        <v>0</v>
      </c>
      <c r="AB628" s="137" t="s">
        <v>30</v>
      </c>
      <c r="AC628" s="137" t="s">
        <v>3343</v>
      </c>
      <c r="AD628" s="155"/>
    </row>
    <row r="629" spans="1:30" s="247" customFormat="1" ht="24" customHeight="1">
      <c r="A629" s="139">
        <v>42912</v>
      </c>
      <c r="B629" s="140" t="s">
        <v>28306</v>
      </c>
      <c r="C629" s="141">
        <v>0</v>
      </c>
      <c r="D629" s="141" t="s">
        <v>31</v>
      </c>
      <c r="E629" s="141" t="s">
        <v>28305</v>
      </c>
      <c r="F629" s="151">
        <v>42908</v>
      </c>
      <c r="G629" s="141" t="s">
        <v>122</v>
      </c>
      <c r="H629" s="141" t="s">
        <v>28271</v>
      </c>
      <c r="I629" s="141">
        <v>2</v>
      </c>
      <c r="J629" s="141" t="s">
        <v>32</v>
      </c>
      <c r="K629" s="141" t="s">
        <v>28</v>
      </c>
      <c r="L629" s="141">
        <v>0</v>
      </c>
      <c r="M629" s="141" t="s">
        <v>28304</v>
      </c>
      <c r="N629" s="141">
        <v>0</v>
      </c>
      <c r="O629" s="141" t="s">
        <v>41</v>
      </c>
      <c r="P629" s="141">
        <v>106431.27</v>
      </c>
      <c r="Q629" s="141">
        <v>4309650</v>
      </c>
      <c r="R629" s="141">
        <v>3347588</v>
      </c>
      <c r="S629" s="141">
        <v>77.680000000000007</v>
      </c>
      <c r="T629" s="141">
        <v>0</v>
      </c>
      <c r="U629" s="141">
        <v>0</v>
      </c>
      <c r="V629" s="141" t="s">
        <v>28303</v>
      </c>
      <c r="W629" s="141" t="s">
        <v>28302</v>
      </c>
      <c r="X629" s="141" t="s">
        <v>28301</v>
      </c>
      <c r="Y629" s="141" t="s">
        <v>140</v>
      </c>
      <c r="Z629" s="141" t="str">
        <f t="shared" si="9"/>
        <v>0151PE</v>
      </c>
      <c r="AA629" s="143">
        <v>0</v>
      </c>
      <c r="AB629" s="143" t="s">
        <v>30</v>
      </c>
      <c r="AC629" s="143" t="s">
        <v>3343</v>
      </c>
      <c r="AD629" s="143"/>
    </row>
    <row r="630" spans="1:30" s="247" customFormat="1" ht="24" customHeight="1">
      <c r="A630" s="139">
        <v>42912</v>
      </c>
      <c r="B630" s="140" t="s">
        <v>28300</v>
      </c>
      <c r="C630" s="141">
        <v>0</v>
      </c>
      <c r="D630" s="141" t="s">
        <v>31</v>
      </c>
      <c r="E630" s="141" t="s">
        <v>28299</v>
      </c>
      <c r="F630" s="151">
        <v>42908</v>
      </c>
      <c r="G630" s="141" t="s">
        <v>122</v>
      </c>
      <c r="H630" s="141" t="s">
        <v>28271</v>
      </c>
      <c r="I630" s="141">
        <v>3</v>
      </c>
      <c r="J630" s="141" t="s">
        <v>32</v>
      </c>
      <c r="K630" s="141" t="s">
        <v>28</v>
      </c>
      <c r="L630" s="141">
        <v>0</v>
      </c>
      <c r="M630" s="141" t="s">
        <v>26729</v>
      </c>
      <c r="N630" s="141">
        <v>0</v>
      </c>
      <c r="O630" s="141" t="s">
        <v>41</v>
      </c>
      <c r="P630" s="141">
        <v>107831.06</v>
      </c>
      <c r="Q630" s="141">
        <v>4309650</v>
      </c>
      <c r="R630" s="141">
        <v>3324746</v>
      </c>
      <c r="S630" s="141">
        <v>77.150000000000006</v>
      </c>
      <c r="T630" s="141">
        <v>0</v>
      </c>
      <c r="U630" s="141">
        <v>0</v>
      </c>
      <c r="V630" s="141" t="s">
        <v>28298</v>
      </c>
      <c r="W630" s="141" t="s">
        <v>28297</v>
      </c>
      <c r="X630" s="141" t="s">
        <v>28296</v>
      </c>
      <c r="Y630" s="141" t="s">
        <v>140</v>
      </c>
      <c r="Z630" s="141" t="str">
        <f t="shared" si="9"/>
        <v>0151PE</v>
      </c>
      <c r="AA630" s="143">
        <v>0</v>
      </c>
      <c r="AB630" s="143" t="s">
        <v>30</v>
      </c>
      <c r="AC630" s="143" t="s">
        <v>3343</v>
      </c>
      <c r="AD630" s="143"/>
    </row>
    <row r="631" spans="1:30" s="247" customFormat="1" ht="24" customHeight="1">
      <c r="A631" s="139">
        <v>42912</v>
      </c>
      <c r="B631" s="140" t="s">
        <v>28295</v>
      </c>
      <c r="C631" s="141" t="s">
        <v>27</v>
      </c>
      <c r="D631" s="141" t="s">
        <v>31</v>
      </c>
      <c r="E631" s="141" t="s">
        <v>28294</v>
      </c>
      <c r="F631" s="151">
        <v>42908</v>
      </c>
      <c r="G631" s="141" t="s">
        <v>122</v>
      </c>
      <c r="H631" s="141" t="s">
        <v>28271</v>
      </c>
      <c r="I631" s="141">
        <v>4</v>
      </c>
      <c r="J631" s="141" t="s">
        <v>32</v>
      </c>
      <c r="K631" s="141" t="s">
        <v>28</v>
      </c>
      <c r="L631" s="141">
        <v>0</v>
      </c>
      <c r="M631" s="141" t="s">
        <v>26729</v>
      </c>
      <c r="N631" s="141">
        <v>247</v>
      </c>
      <c r="O631" s="141" t="s">
        <v>41</v>
      </c>
      <c r="P631" s="141">
        <v>106134.2</v>
      </c>
      <c r="Q631" s="141">
        <v>4309650</v>
      </c>
      <c r="R631" s="141">
        <v>3158756</v>
      </c>
      <c r="S631" s="141">
        <v>73.290000000000006</v>
      </c>
      <c r="T631" s="141" t="s">
        <v>28293</v>
      </c>
      <c r="U631" s="141" t="s">
        <v>28292</v>
      </c>
      <c r="V631" s="141" t="s">
        <v>28291</v>
      </c>
      <c r="W631" s="141" t="s">
        <v>28290</v>
      </c>
      <c r="X631" s="141" t="s">
        <v>28289</v>
      </c>
      <c r="Y631" s="141" t="s">
        <v>140</v>
      </c>
      <c r="Z631" s="141" t="str">
        <f t="shared" si="9"/>
        <v>Re-sequencing151PE</v>
      </c>
      <c r="AA631" s="143">
        <v>0</v>
      </c>
      <c r="AB631" s="143" t="s">
        <v>30</v>
      </c>
      <c r="AC631" s="143" t="s">
        <v>3343</v>
      </c>
      <c r="AD631" s="143"/>
    </row>
    <row r="632" spans="1:30" s="247" customFormat="1" ht="24" customHeight="1">
      <c r="A632" s="139">
        <v>42912</v>
      </c>
      <c r="B632" s="140" t="s">
        <v>28288</v>
      </c>
      <c r="C632" s="141" t="s">
        <v>27</v>
      </c>
      <c r="D632" s="141" t="s">
        <v>31</v>
      </c>
      <c r="E632" s="141" t="s">
        <v>28287</v>
      </c>
      <c r="F632" s="151">
        <v>42908</v>
      </c>
      <c r="G632" s="141" t="s">
        <v>122</v>
      </c>
      <c r="H632" s="141" t="s">
        <v>28271</v>
      </c>
      <c r="I632" s="141">
        <v>5</v>
      </c>
      <c r="J632" s="141" t="s">
        <v>32</v>
      </c>
      <c r="K632" s="141" t="s">
        <v>28</v>
      </c>
      <c r="L632" s="141">
        <v>0</v>
      </c>
      <c r="M632" s="141" t="s">
        <v>26729</v>
      </c>
      <c r="N632" s="141">
        <v>273</v>
      </c>
      <c r="O632" s="141" t="s">
        <v>41</v>
      </c>
      <c r="P632" s="141">
        <v>104117.32</v>
      </c>
      <c r="Q632" s="141">
        <v>4309650</v>
      </c>
      <c r="R632" s="141">
        <v>3098729</v>
      </c>
      <c r="S632" s="141">
        <v>71.900000000000006</v>
      </c>
      <c r="T632" s="141" t="s">
        <v>28286</v>
      </c>
      <c r="U632" s="141" t="s">
        <v>28285</v>
      </c>
      <c r="V632" s="141" t="s">
        <v>28284</v>
      </c>
      <c r="W632" s="141" t="s">
        <v>28283</v>
      </c>
      <c r="X632" s="141" t="s">
        <v>28282</v>
      </c>
      <c r="Y632" s="141" t="s">
        <v>140</v>
      </c>
      <c r="Z632" s="141" t="str">
        <f t="shared" si="9"/>
        <v>Re-sequencing151PE</v>
      </c>
      <c r="AA632" s="143">
        <v>0</v>
      </c>
      <c r="AB632" s="143" t="s">
        <v>30</v>
      </c>
      <c r="AC632" s="143" t="s">
        <v>3343</v>
      </c>
      <c r="AD632" s="143"/>
    </row>
    <row r="633" spans="1:30" s="247" customFormat="1" ht="24" customHeight="1">
      <c r="A633" s="139">
        <v>42912</v>
      </c>
      <c r="B633" s="140" t="s">
        <v>28273</v>
      </c>
      <c r="C633" s="141" t="s">
        <v>27</v>
      </c>
      <c r="D633" s="141" t="s">
        <v>31</v>
      </c>
      <c r="E633" s="141" t="s">
        <v>28281</v>
      </c>
      <c r="F633" s="151">
        <v>42908</v>
      </c>
      <c r="G633" s="141" t="s">
        <v>122</v>
      </c>
      <c r="H633" s="141" t="s">
        <v>28271</v>
      </c>
      <c r="I633" s="141">
        <v>6</v>
      </c>
      <c r="J633" s="141" t="s">
        <v>32</v>
      </c>
      <c r="K633" s="141" t="s">
        <v>28</v>
      </c>
      <c r="L633" s="141">
        <v>0</v>
      </c>
      <c r="M633" s="141" t="s">
        <v>26729</v>
      </c>
      <c r="N633" s="141">
        <v>0</v>
      </c>
      <c r="O633" s="141" t="s">
        <v>41</v>
      </c>
      <c r="P633" s="141">
        <v>107179.4</v>
      </c>
      <c r="Q633" s="141">
        <v>4309650</v>
      </c>
      <c r="R633" s="141">
        <v>3189863</v>
      </c>
      <c r="S633" s="141">
        <v>74.02</v>
      </c>
      <c r="T633" s="141">
        <v>0</v>
      </c>
      <c r="U633" s="141">
        <v>0</v>
      </c>
      <c r="V633" s="141" t="s">
        <v>28280</v>
      </c>
      <c r="W633" s="141" t="s">
        <v>28279</v>
      </c>
      <c r="X633" s="141" t="s">
        <v>28278</v>
      </c>
      <c r="Y633" s="141" t="s">
        <v>140</v>
      </c>
      <c r="Z633" s="141" t="str">
        <f t="shared" si="9"/>
        <v>Re-sequencing151PE</v>
      </c>
      <c r="AA633" s="143">
        <v>0</v>
      </c>
      <c r="AB633" s="143" t="s">
        <v>30</v>
      </c>
      <c r="AC633" s="143" t="s">
        <v>3343</v>
      </c>
      <c r="AD633" s="143"/>
    </row>
    <row r="634" spans="1:30" s="247" customFormat="1" ht="24" customHeight="1">
      <c r="A634" s="139">
        <v>42912</v>
      </c>
      <c r="B634" s="140" t="s">
        <v>28273</v>
      </c>
      <c r="C634" s="141" t="s">
        <v>27</v>
      </c>
      <c r="D634" s="141" t="s">
        <v>31</v>
      </c>
      <c r="E634" s="141" t="s">
        <v>28277</v>
      </c>
      <c r="F634" s="151">
        <v>42908</v>
      </c>
      <c r="G634" s="141" t="s">
        <v>122</v>
      </c>
      <c r="H634" s="141" t="s">
        <v>28271</v>
      </c>
      <c r="I634" s="141">
        <v>7</v>
      </c>
      <c r="J634" s="141" t="s">
        <v>32</v>
      </c>
      <c r="K634" s="141" t="s">
        <v>28</v>
      </c>
      <c r="L634" s="141">
        <v>0</v>
      </c>
      <c r="M634" s="141" t="s">
        <v>26729</v>
      </c>
      <c r="N634" s="141">
        <v>0</v>
      </c>
      <c r="O634" s="141" t="s">
        <v>41</v>
      </c>
      <c r="P634" s="141">
        <v>108024.79</v>
      </c>
      <c r="Q634" s="141">
        <v>4309650</v>
      </c>
      <c r="R634" s="141">
        <v>3215023</v>
      </c>
      <c r="S634" s="141">
        <v>74.599999999999994</v>
      </c>
      <c r="T634" s="141">
        <v>0</v>
      </c>
      <c r="U634" s="141">
        <v>0</v>
      </c>
      <c r="V634" s="141" t="s">
        <v>28276</v>
      </c>
      <c r="W634" s="141" t="s">
        <v>28275</v>
      </c>
      <c r="X634" s="141" t="s">
        <v>28274</v>
      </c>
      <c r="Y634" s="141" t="s">
        <v>140</v>
      </c>
      <c r="Z634" s="141" t="str">
        <f t="shared" si="9"/>
        <v>Re-sequencing151PE</v>
      </c>
      <c r="AA634" s="143">
        <v>0</v>
      </c>
      <c r="AB634" s="143" t="s">
        <v>30</v>
      </c>
      <c r="AC634" s="143" t="s">
        <v>3343</v>
      </c>
      <c r="AD634" s="143"/>
    </row>
    <row r="635" spans="1:30" s="247" customFormat="1" ht="24" customHeight="1">
      <c r="A635" s="139">
        <v>42912</v>
      </c>
      <c r="B635" s="140" t="s">
        <v>28273</v>
      </c>
      <c r="C635" s="141" t="s">
        <v>27</v>
      </c>
      <c r="D635" s="141" t="s">
        <v>31</v>
      </c>
      <c r="E635" s="141" t="s">
        <v>28272</v>
      </c>
      <c r="F635" s="151">
        <v>42908</v>
      </c>
      <c r="G635" s="141" t="s">
        <v>122</v>
      </c>
      <c r="H635" s="141" t="s">
        <v>28271</v>
      </c>
      <c r="I635" s="141">
        <v>8</v>
      </c>
      <c r="J635" s="141" t="s">
        <v>32</v>
      </c>
      <c r="K635" s="141" t="s">
        <v>28</v>
      </c>
      <c r="L635" s="141">
        <v>0</v>
      </c>
      <c r="M635" s="141" t="s">
        <v>26729</v>
      </c>
      <c r="N635" s="141">
        <v>0</v>
      </c>
      <c r="O635" s="141" t="s">
        <v>41</v>
      </c>
      <c r="P635" s="141">
        <v>106424.34</v>
      </c>
      <c r="Q635" s="141">
        <v>4309650</v>
      </c>
      <c r="R635" s="141">
        <v>3167391</v>
      </c>
      <c r="S635" s="141">
        <v>73.5</v>
      </c>
      <c r="T635" s="141">
        <v>0</v>
      </c>
      <c r="U635" s="141">
        <v>0</v>
      </c>
      <c r="V635" s="141" t="s">
        <v>28270</v>
      </c>
      <c r="W635" s="141" t="s">
        <v>28269</v>
      </c>
      <c r="X635" s="141" t="s">
        <v>28268</v>
      </c>
      <c r="Y635" s="141" t="s">
        <v>140</v>
      </c>
      <c r="Z635" s="141" t="str">
        <f t="shared" si="9"/>
        <v>Re-sequencing151PE</v>
      </c>
      <c r="AA635" s="143">
        <v>0</v>
      </c>
      <c r="AB635" s="143" t="s">
        <v>30</v>
      </c>
      <c r="AC635" s="143" t="s">
        <v>3343</v>
      </c>
      <c r="AD635" s="143"/>
    </row>
    <row r="636" spans="1:30" ht="24" customHeight="1">
      <c r="A636" s="219">
        <v>42912</v>
      </c>
      <c r="B636" s="218" t="s">
        <v>27634</v>
      </c>
      <c r="C636" s="147">
        <v>0</v>
      </c>
      <c r="D636" s="147" t="s">
        <v>309</v>
      </c>
      <c r="E636" s="219" t="s">
        <v>27635</v>
      </c>
      <c r="F636" s="219">
        <v>42910</v>
      </c>
      <c r="G636" s="135" t="s">
        <v>27636</v>
      </c>
      <c r="H636" s="147" t="s">
        <v>27637</v>
      </c>
      <c r="I636" s="147">
        <v>1</v>
      </c>
      <c r="J636" s="215" t="s">
        <v>27638</v>
      </c>
      <c r="K636" s="219" t="s">
        <v>27639</v>
      </c>
      <c r="L636" s="216" t="s">
        <v>350</v>
      </c>
      <c r="M636" s="219"/>
      <c r="N636" s="215">
        <v>0</v>
      </c>
      <c r="O636" s="135" t="s">
        <v>33</v>
      </c>
      <c r="P636" s="215">
        <v>37802.67</v>
      </c>
      <c r="Q636" s="215">
        <v>3243291</v>
      </c>
      <c r="R636" s="135">
        <v>3063740</v>
      </c>
      <c r="S636" s="135">
        <v>94.6</v>
      </c>
      <c r="T636" s="215">
        <v>0</v>
      </c>
      <c r="U636" s="215">
        <v>0</v>
      </c>
      <c r="V636" s="215" t="s">
        <v>27640</v>
      </c>
      <c r="W636" s="135" t="s">
        <v>27641</v>
      </c>
      <c r="X636" s="219" t="s">
        <v>27642</v>
      </c>
      <c r="Y636" s="147" t="s">
        <v>320</v>
      </c>
      <c r="Z636" s="147" t="str">
        <f t="shared" si="9"/>
        <v>0101PE</v>
      </c>
      <c r="AA636" s="261">
        <v>0</v>
      </c>
      <c r="AB636" s="213" t="s">
        <v>27643</v>
      </c>
      <c r="AC636" s="213" t="s">
        <v>27644</v>
      </c>
      <c r="AD636" s="218"/>
    </row>
    <row r="637" spans="1:30" ht="24" customHeight="1">
      <c r="A637" s="211">
        <v>42912</v>
      </c>
      <c r="B637" s="210" t="s">
        <v>27645</v>
      </c>
      <c r="C637" s="141">
        <v>0</v>
      </c>
      <c r="D637" s="141" t="s">
        <v>27646</v>
      </c>
      <c r="E637" s="210" t="s">
        <v>27635</v>
      </c>
      <c r="F637" s="151">
        <v>42910</v>
      </c>
      <c r="G637" s="141" t="s">
        <v>27636</v>
      </c>
      <c r="H637" s="208" t="s">
        <v>27637</v>
      </c>
      <c r="I637" s="141">
        <v>2</v>
      </c>
      <c r="J637" s="208" t="s">
        <v>27638</v>
      </c>
      <c r="K637" s="264" t="s">
        <v>27639</v>
      </c>
      <c r="L637" s="208" t="s">
        <v>350</v>
      </c>
      <c r="M637" s="141"/>
      <c r="N637" s="208">
        <v>0</v>
      </c>
      <c r="O637" s="141" t="s">
        <v>33</v>
      </c>
      <c r="P637" s="141">
        <v>37541.4</v>
      </c>
      <c r="Q637" s="141">
        <v>3218647</v>
      </c>
      <c r="R637" s="141">
        <v>3042941</v>
      </c>
      <c r="S637" s="208">
        <v>94.7</v>
      </c>
      <c r="T637" s="208">
        <v>0</v>
      </c>
      <c r="U637" s="208">
        <v>0</v>
      </c>
      <c r="V637" s="141" t="s">
        <v>27045</v>
      </c>
      <c r="W637" s="141" t="s">
        <v>3547</v>
      </c>
      <c r="X637" s="208" t="s">
        <v>27647</v>
      </c>
      <c r="Y637" s="141" t="s">
        <v>320</v>
      </c>
      <c r="Z637" s="141" t="str">
        <f t="shared" si="9"/>
        <v>0101PE</v>
      </c>
      <c r="AA637" s="260">
        <v>0</v>
      </c>
      <c r="AB637" s="207" t="s">
        <v>27643</v>
      </c>
      <c r="AC637" s="207" t="s">
        <v>27644</v>
      </c>
      <c r="AD637" s="141"/>
    </row>
    <row r="638" spans="1:30" ht="24" customHeight="1">
      <c r="A638" s="219">
        <v>42912</v>
      </c>
      <c r="B638" s="218" t="s">
        <v>27648</v>
      </c>
      <c r="C638" s="147">
        <v>0</v>
      </c>
      <c r="D638" s="147" t="s">
        <v>27649</v>
      </c>
      <c r="E638" s="219" t="s">
        <v>27650</v>
      </c>
      <c r="F638" s="219">
        <v>42910</v>
      </c>
      <c r="G638" s="135" t="s">
        <v>27651</v>
      </c>
      <c r="H638" s="147" t="s">
        <v>27652</v>
      </c>
      <c r="I638" s="147">
        <v>1</v>
      </c>
      <c r="J638" s="215" t="s">
        <v>27653</v>
      </c>
      <c r="K638" s="219" t="s">
        <v>27654</v>
      </c>
      <c r="L638" s="216" t="s">
        <v>350</v>
      </c>
      <c r="M638" s="219"/>
      <c r="N638" s="215">
        <v>0</v>
      </c>
      <c r="O638" s="135" t="s">
        <v>33</v>
      </c>
      <c r="P638" s="215">
        <v>37008.379999999997</v>
      </c>
      <c r="Q638" s="215">
        <v>3174234</v>
      </c>
      <c r="R638" s="135">
        <v>2998550</v>
      </c>
      <c r="S638" s="135">
        <v>94.6</v>
      </c>
      <c r="T638" s="215">
        <v>0</v>
      </c>
      <c r="U638" s="215">
        <v>0</v>
      </c>
      <c r="V638" s="215" t="s">
        <v>27655</v>
      </c>
      <c r="W638" s="135" t="s">
        <v>27656</v>
      </c>
      <c r="X638" s="219" t="s">
        <v>27657</v>
      </c>
      <c r="Y638" s="147" t="s">
        <v>320</v>
      </c>
      <c r="Z638" s="147" t="str">
        <f t="shared" si="9"/>
        <v>0101PE</v>
      </c>
      <c r="AA638" s="261">
        <v>0</v>
      </c>
      <c r="AB638" s="213" t="s">
        <v>27658</v>
      </c>
      <c r="AC638" s="213" t="s">
        <v>27659</v>
      </c>
      <c r="AD638" s="218"/>
    </row>
    <row r="639" spans="1:30" ht="24" customHeight="1">
      <c r="A639" s="211">
        <v>42912</v>
      </c>
      <c r="B639" s="210" t="s">
        <v>27660</v>
      </c>
      <c r="C639" s="141">
        <v>0</v>
      </c>
      <c r="D639" s="141" t="s">
        <v>27661</v>
      </c>
      <c r="E639" s="210" t="s">
        <v>27662</v>
      </c>
      <c r="F639" s="151">
        <v>42910</v>
      </c>
      <c r="G639" s="141" t="s">
        <v>27663</v>
      </c>
      <c r="H639" s="208" t="s">
        <v>27664</v>
      </c>
      <c r="I639" s="141">
        <v>2</v>
      </c>
      <c r="J639" s="208" t="s">
        <v>27665</v>
      </c>
      <c r="K639" s="264" t="s">
        <v>27666</v>
      </c>
      <c r="L639" s="208" t="s">
        <v>350</v>
      </c>
      <c r="M639" s="141"/>
      <c r="N639" s="208">
        <v>0</v>
      </c>
      <c r="O639" s="141" t="s">
        <v>33</v>
      </c>
      <c r="P639" s="141">
        <v>37738.660000000003</v>
      </c>
      <c r="Q639" s="141">
        <v>3252563</v>
      </c>
      <c r="R639" s="141">
        <v>3062942</v>
      </c>
      <c r="S639" s="208">
        <v>94.3</v>
      </c>
      <c r="T639" s="208">
        <v>0</v>
      </c>
      <c r="U639" s="208">
        <v>0</v>
      </c>
      <c r="V639" s="141" t="s">
        <v>20554</v>
      </c>
      <c r="W639" s="141" t="s">
        <v>27667</v>
      </c>
      <c r="X639" s="208" t="s">
        <v>27668</v>
      </c>
      <c r="Y639" s="141" t="s">
        <v>320</v>
      </c>
      <c r="Z639" s="141" t="str">
        <f t="shared" si="9"/>
        <v>0101PE</v>
      </c>
      <c r="AA639" s="260">
        <v>0</v>
      </c>
      <c r="AB639" s="207" t="s">
        <v>27658</v>
      </c>
      <c r="AC639" s="207" t="s">
        <v>27659</v>
      </c>
      <c r="AD639" s="141"/>
    </row>
    <row r="640" spans="1:30" s="27" customFormat="1" ht="24" customHeight="1">
      <c r="A640" s="133">
        <v>42912</v>
      </c>
      <c r="B640" s="152" t="s">
        <v>27889</v>
      </c>
      <c r="C640" s="153" t="s">
        <v>104</v>
      </c>
      <c r="D640" s="153" t="s">
        <v>31</v>
      </c>
      <c r="E640" s="153" t="s">
        <v>27890</v>
      </c>
      <c r="F640" s="133">
        <v>42908</v>
      </c>
      <c r="G640" s="153" t="s">
        <v>120</v>
      </c>
      <c r="H640" s="153" t="s">
        <v>27891</v>
      </c>
      <c r="I640" s="153">
        <v>1</v>
      </c>
      <c r="J640" s="153" t="s">
        <v>13429</v>
      </c>
      <c r="K640" s="153"/>
      <c r="L640" s="135" t="s">
        <v>28031</v>
      </c>
      <c r="M640" s="135" t="s">
        <v>27802</v>
      </c>
      <c r="N640" s="153">
        <v>0</v>
      </c>
      <c r="O640" s="153" t="s">
        <v>33</v>
      </c>
      <c r="P640" s="153">
        <v>66108.56</v>
      </c>
      <c r="Q640" s="153">
        <v>4309650</v>
      </c>
      <c r="R640" s="153">
        <v>2990767</v>
      </c>
      <c r="S640" s="153">
        <v>69.400000000000006</v>
      </c>
      <c r="T640" s="153">
        <v>0</v>
      </c>
      <c r="U640" s="153">
        <v>0</v>
      </c>
      <c r="V640" s="153" t="s">
        <v>18472</v>
      </c>
      <c r="W640" s="153" t="s">
        <v>27892</v>
      </c>
      <c r="X640" s="153" t="s">
        <v>27893</v>
      </c>
      <c r="Y640" s="147" t="s">
        <v>320</v>
      </c>
      <c r="Z640" s="147" t="str">
        <f t="shared" si="9"/>
        <v>Transcriptome101PE</v>
      </c>
      <c r="AA640" s="154">
        <v>0</v>
      </c>
      <c r="AB640" s="155" t="s">
        <v>27894</v>
      </c>
      <c r="AC640" s="155" t="s">
        <v>27895</v>
      </c>
      <c r="AD640" s="206"/>
    </row>
    <row r="641" spans="1:30" s="27" customFormat="1" ht="24" customHeight="1">
      <c r="A641" s="139">
        <v>42912</v>
      </c>
      <c r="B641" s="140" t="s">
        <v>27896</v>
      </c>
      <c r="C641" s="141" t="s">
        <v>104</v>
      </c>
      <c r="D641" s="141" t="s">
        <v>31</v>
      </c>
      <c r="E641" s="141" t="s">
        <v>27897</v>
      </c>
      <c r="F641" s="142">
        <v>42908</v>
      </c>
      <c r="G641" s="141" t="s">
        <v>120</v>
      </c>
      <c r="H641" s="141" t="s">
        <v>27898</v>
      </c>
      <c r="I641" s="141">
        <v>2</v>
      </c>
      <c r="J641" s="141" t="s">
        <v>11141</v>
      </c>
      <c r="K641" s="141"/>
      <c r="L641" s="141" t="s">
        <v>28031</v>
      </c>
      <c r="M641" s="141" t="s">
        <v>27802</v>
      </c>
      <c r="N641" s="141">
        <v>0</v>
      </c>
      <c r="O641" s="141" t="s">
        <v>33</v>
      </c>
      <c r="P641" s="141">
        <v>78618.070000000007</v>
      </c>
      <c r="Q641" s="141">
        <v>4309650</v>
      </c>
      <c r="R641" s="141">
        <v>3537592</v>
      </c>
      <c r="S641" s="141">
        <v>82.09</v>
      </c>
      <c r="T641" s="141">
        <v>0</v>
      </c>
      <c r="U641" s="141">
        <v>0</v>
      </c>
      <c r="V641" s="141" t="s">
        <v>27899</v>
      </c>
      <c r="W641" s="141" t="s">
        <v>27900</v>
      </c>
      <c r="X641" s="141" t="s">
        <v>27901</v>
      </c>
      <c r="Y641" s="141" t="s">
        <v>320</v>
      </c>
      <c r="Z641" s="141" t="str">
        <f t="shared" ref="Z641:Z704" si="10">IF(P641,CONCATENATE(C641,Y641),0)</f>
        <v>Transcriptome101PE</v>
      </c>
      <c r="AA641" s="143">
        <v>0</v>
      </c>
      <c r="AB641" s="143" t="s">
        <v>30</v>
      </c>
      <c r="AC641" s="156" t="s">
        <v>139</v>
      </c>
      <c r="AD641" s="205"/>
    </row>
    <row r="642" spans="1:30" s="27" customFormat="1" ht="24" customHeight="1">
      <c r="A642" s="139">
        <v>42912</v>
      </c>
      <c r="B642" s="140" t="s">
        <v>27902</v>
      </c>
      <c r="C642" s="141" t="s">
        <v>104</v>
      </c>
      <c r="D642" s="141" t="s">
        <v>31</v>
      </c>
      <c r="E642" s="141" t="s">
        <v>27903</v>
      </c>
      <c r="F642" s="142">
        <v>42908</v>
      </c>
      <c r="G642" s="141" t="s">
        <v>120</v>
      </c>
      <c r="H642" s="141" t="s">
        <v>27891</v>
      </c>
      <c r="I642" s="141">
        <v>3</v>
      </c>
      <c r="J642" s="141" t="s">
        <v>11141</v>
      </c>
      <c r="K642" s="141"/>
      <c r="L642" s="141" t="s">
        <v>28031</v>
      </c>
      <c r="M642" s="141" t="s">
        <v>27802</v>
      </c>
      <c r="N642" s="141">
        <v>0</v>
      </c>
      <c r="O642" s="141" t="s">
        <v>33</v>
      </c>
      <c r="P642" s="141">
        <v>77473.22</v>
      </c>
      <c r="Q642" s="141">
        <v>4309650</v>
      </c>
      <c r="R642" s="141">
        <v>3488431</v>
      </c>
      <c r="S642" s="141">
        <v>80.94</v>
      </c>
      <c r="T642" s="141">
        <v>0</v>
      </c>
      <c r="U642" s="141">
        <v>0</v>
      </c>
      <c r="V642" s="141" t="s">
        <v>27904</v>
      </c>
      <c r="W642" s="141" t="s">
        <v>27905</v>
      </c>
      <c r="X642" s="141" t="s">
        <v>27906</v>
      </c>
      <c r="Y642" s="141" t="s">
        <v>320</v>
      </c>
      <c r="Z642" s="141" t="str">
        <f t="shared" si="10"/>
        <v>Transcriptome101PE</v>
      </c>
      <c r="AA642" s="143">
        <v>0</v>
      </c>
      <c r="AB642" s="143" t="s">
        <v>30</v>
      </c>
      <c r="AC642" s="156" t="s">
        <v>139</v>
      </c>
      <c r="AD642" s="205"/>
    </row>
    <row r="643" spans="1:30" s="27" customFormat="1" ht="24" customHeight="1">
      <c r="A643" s="139">
        <v>42912</v>
      </c>
      <c r="B643" s="140" t="s">
        <v>27907</v>
      </c>
      <c r="C643" s="141" t="s">
        <v>104</v>
      </c>
      <c r="D643" s="141" t="s">
        <v>31</v>
      </c>
      <c r="E643" s="141" t="s">
        <v>27908</v>
      </c>
      <c r="F643" s="142">
        <v>42908</v>
      </c>
      <c r="G643" s="141" t="s">
        <v>120</v>
      </c>
      <c r="H643" s="141" t="s">
        <v>27891</v>
      </c>
      <c r="I643" s="141">
        <v>4</v>
      </c>
      <c r="J643" s="141" t="s">
        <v>11141</v>
      </c>
      <c r="K643" s="141"/>
      <c r="L643" s="141" t="s">
        <v>28031</v>
      </c>
      <c r="M643" s="141" t="s">
        <v>27802</v>
      </c>
      <c r="N643" s="141">
        <v>0</v>
      </c>
      <c r="O643" s="141" t="s">
        <v>33</v>
      </c>
      <c r="P643" s="141">
        <v>69255.679999999993</v>
      </c>
      <c r="Q643" s="141">
        <v>4309650</v>
      </c>
      <c r="R643" s="141">
        <v>3129087</v>
      </c>
      <c r="S643" s="141">
        <v>72.61</v>
      </c>
      <c r="T643" s="141">
        <v>0</v>
      </c>
      <c r="U643" s="141">
        <v>0</v>
      </c>
      <c r="V643" s="141" t="s">
        <v>27909</v>
      </c>
      <c r="W643" s="141" t="s">
        <v>27910</v>
      </c>
      <c r="X643" s="141" t="s">
        <v>27911</v>
      </c>
      <c r="Y643" s="141" t="s">
        <v>320</v>
      </c>
      <c r="Z643" s="141" t="str">
        <f t="shared" si="10"/>
        <v>Transcriptome101PE</v>
      </c>
      <c r="AA643" s="143">
        <v>0</v>
      </c>
      <c r="AB643" s="143" t="s">
        <v>30</v>
      </c>
      <c r="AC643" s="156" t="s">
        <v>139</v>
      </c>
      <c r="AD643" s="205"/>
    </row>
    <row r="644" spans="1:30" s="27" customFormat="1" ht="24" customHeight="1">
      <c r="A644" s="139">
        <v>42912</v>
      </c>
      <c r="B644" s="140" t="s">
        <v>27912</v>
      </c>
      <c r="C644" s="141" t="s">
        <v>28658</v>
      </c>
      <c r="D644" s="141" t="s">
        <v>31</v>
      </c>
      <c r="E644" s="141" t="s">
        <v>27913</v>
      </c>
      <c r="F644" s="142">
        <v>42908</v>
      </c>
      <c r="G644" s="141" t="s">
        <v>120</v>
      </c>
      <c r="H644" s="141" t="s">
        <v>27891</v>
      </c>
      <c r="I644" s="141">
        <v>5</v>
      </c>
      <c r="J644" s="144" t="s">
        <v>8423</v>
      </c>
      <c r="K644" s="144" t="s">
        <v>27914</v>
      </c>
      <c r="L644" s="141" t="s">
        <v>28031</v>
      </c>
      <c r="M644" s="141" t="s">
        <v>27819</v>
      </c>
      <c r="N644" s="141">
        <v>0</v>
      </c>
      <c r="O644" s="141" t="s">
        <v>33</v>
      </c>
      <c r="P644" s="141">
        <v>65606.34</v>
      </c>
      <c r="Q644" s="141">
        <v>4309650</v>
      </c>
      <c r="R644" s="141">
        <v>3073241</v>
      </c>
      <c r="S644" s="141">
        <v>71.31</v>
      </c>
      <c r="T644" s="141">
        <v>0</v>
      </c>
      <c r="U644" s="141">
        <v>0</v>
      </c>
      <c r="V644" s="141" t="s">
        <v>27915</v>
      </c>
      <c r="W644" s="141" t="s">
        <v>27916</v>
      </c>
      <c r="X644" s="141" t="s">
        <v>27917</v>
      </c>
      <c r="Y644" s="141" t="s">
        <v>320</v>
      </c>
      <c r="Z644" s="141" t="str">
        <f t="shared" si="10"/>
        <v>Target Region capture101PE</v>
      </c>
      <c r="AA644" s="143">
        <v>9.375E-2</v>
      </c>
      <c r="AB644" s="143" t="s">
        <v>30</v>
      </c>
      <c r="AC644" s="156" t="s">
        <v>139</v>
      </c>
      <c r="AD644" s="205"/>
    </row>
    <row r="645" spans="1:30" s="27" customFormat="1" ht="24" customHeight="1">
      <c r="A645" s="139">
        <v>42912</v>
      </c>
      <c r="B645" s="140" t="s">
        <v>27918</v>
      </c>
      <c r="C645" s="141" t="s">
        <v>28658</v>
      </c>
      <c r="D645" s="141" t="s">
        <v>31</v>
      </c>
      <c r="E645" s="141" t="s">
        <v>27913</v>
      </c>
      <c r="F645" s="142">
        <v>42908</v>
      </c>
      <c r="G645" s="141" t="s">
        <v>120</v>
      </c>
      <c r="H645" s="141" t="s">
        <v>27898</v>
      </c>
      <c r="I645" s="141">
        <v>6</v>
      </c>
      <c r="J645" s="144" t="s">
        <v>8423</v>
      </c>
      <c r="K645" s="144" t="s">
        <v>27914</v>
      </c>
      <c r="L645" s="141" t="s">
        <v>28031</v>
      </c>
      <c r="M645" s="141" t="s">
        <v>27819</v>
      </c>
      <c r="N645" s="141">
        <v>0</v>
      </c>
      <c r="O645" s="141" t="s">
        <v>33</v>
      </c>
      <c r="P645" s="141">
        <v>66181.73</v>
      </c>
      <c r="Q645" s="141">
        <v>4309650</v>
      </c>
      <c r="R645" s="141">
        <v>3100574</v>
      </c>
      <c r="S645" s="141">
        <v>71.94</v>
      </c>
      <c r="T645" s="141">
        <v>0</v>
      </c>
      <c r="U645" s="141">
        <v>0</v>
      </c>
      <c r="V645" s="141" t="s">
        <v>27919</v>
      </c>
      <c r="W645" s="141" t="s">
        <v>27920</v>
      </c>
      <c r="X645" s="141" t="s">
        <v>27921</v>
      </c>
      <c r="Y645" s="141" t="s">
        <v>320</v>
      </c>
      <c r="Z645" s="141" t="str">
        <f t="shared" si="10"/>
        <v>Target Region capture101PE</v>
      </c>
      <c r="AA645" s="143">
        <v>9.375E-2</v>
      </c>
      <c r="AB645" s="143" t="s">
        <v>30</v>
      </c>
      <c r="AC645" s="156" t="s">
        <v>139</v>
      </c>
      <c r="AD645" s="205"/>
    </row>
    <row r="646" spans="1:30" s="27" customFormat="1" ht="24" customHeight="1">
      <c r="A646" s="139">
        <v>42912</v>
      </c>
      <c r="B646" s="140" t="s">
        <v>27922</v>
      </c>
      <c r="C646" s="141" t="s">
        <v>6915</v>
      </c>
      <c r="D646" s="141" t="s">
        <v>31</v>
      </c>
      <c r="E646" s="141" t="s">
        <v>27923</v>
      </c>
      <c r="F646" s="142">
        <v>42908</v>
      </c>
      <c r="G646" s="141" t="s">
        <v>120</v>
      </c>
      <c r="H646" s="141" t="s">
        <v>27891</v>
      </c>
      <c r="I646" s="141">
        <v>7</v>
      </c>
      <c r="J646" s="141" t="s">
        <v>11141</v>
      </c>
      <c r="K646" s="141"/>
      <c r="L646" s="141" t="s">
        <v>28031</v>
      </c>
      <c r="M646" s="141" t="s">
        <v>27802</v>
      </c>
      <c r="N646" s="141">
        <v>190</v>
      </c>
      <c r="O646" s="141" t="s">
        <v>33</v>
      </c>
      <c r="P646" s="141">
        <v>67241.39</v>
      </c>
      <c r="Q646" s="141">
        <v>4309650</v>
      </c>
      <c r="R646" s="141">
        <v>3053367</v>
      </c>
      <c r="S646" s="141">
        <v>70.849999999999994</v>
      </c>
      <c r="T646" s="141" t="s">
        <v>27924</v>
      </c>
      <c r="U646" s="141" t="s">
        <v>27925</v>
      </c>
      <c r="V646" s="141" t="s">
        <v>27926</v>
      </c>
      <c r="W646" s="141" t="s">
        <v>27927</v>
      </c>
      <c r="X646" s="141" t="s">
        <v>27928</v>
      </c>
      <c r="Y646" s="141" t="s">
        <v>320</v>
      </c>
      <c r="Z646" s="141" t="str">
        <f t="shared" si="10"/>
        <v>Exome capture101PE</v>
      </c>
      <c r="AA646" s="143">
        <v>0</v>
      </c>
      <c r="AB646" s="143" t="s">
        <v>30</v>
      </c>
      <c r="AC646" s="156" t="s">
        <v>139</v>
      </c>
      <c r="AD646" s="205"/>
    </row>
    <row r="647" spans="1:30" s="27" customFormat="1" ht="24" customHeight="1">
      <c r="A647" s="139">
        <v>42912</v>
      </c>
      <c r="B647" s="140" t="s">
        <v>27929</v>
      </c>
      <c r="C647" s="141" t="s">
        <v>6915</v>
      </c>
      <c r="D647" s="141" t="s">
        <v>31</v>
      </c>
      <c r="E647" s="141" t="s">
        <v>27923</v>
      </c>
      <c r="F647" s="142">
        <v>42908</v>
      </c>
      <c r="G647" s="141" t="s">
        <v>120</v>
      </c>
      <c r="H647" s="141" t="s">
        <v>27891</v>
      </c>
      <c r="I647" s="141">
        <v>8</v>
      </c>
      <c r="J647" s="141" t="s">
        <v>11141</v>
      </c>
      <c r="K647" s="141"/>
      <c r="L647" s="141" t="s">
        <v>28031</v>
      </c>
      <c r="M647" s="141" t="s">
        <v>27802</v>
      </c>
      <c r="N647" s="141">
        <v>192</v>
      </c>
      <c r="O647" s="141" t="s">
        <v>33</v>
      </c>
      <c r="P647" s="141">
        <v>67351.17</v>
      </c>
      <c r="Q647" s="141">
        <v>4309650</v>
      </c>
      <c r="R647" s="141">
        <v>3085219</v>
      </c>
      <c r="S647" s="141">
        <v>71.59</v>
      </c>
      <c r="T647" s="141" t="s">
        <v>27930</v>
      </c>
      <c r="U647" s="141" t="s">
        <v>27931</v>
      </c>
      <c r="V647" s="141" t="s">
        <v>27932</v>
      </c>
      <c r="W647" s="141" t="s">
        <v>27933</v>
      </c>
      <c r="X647" s="141" t="s">
        <v>27934</v>
      </c>
      <c r="Y647" s="141" t="s">
        <v>320</v>
      </c>
      <c r="Z647" s="141" t="str">
        <f t="shared" si="10"/>
        <v>Exome capture101PE</v>
      </c>
      <c r="AA647" s="143">
        <v>0</v>
      </c>
      <c r="AB647" s="143" t="s">
        <v>30</v>
      </c>
      <c r="AC647" s="156" t="s">
        <v>139</v>
      </c>
      <c r="AD647" s="205"/>
    </row>
    <row r="648" spans="1:30" s="27" customFormat="1" ht="24" customHeight="1">
      <c r="A648" s="133">
        <v>42912</v>
      </c>
      <c r="B648" s="152" t="s">
        <v>27952</v>
      </c>
      <c r="C648" s="153" t="s">
        <v>106</v>
      </c>
      <c r="D648" s="153" t="s">
        <v>31</v>
      </c>
      <c r="E648" s="153" t="s">
        <v>27953</v>
      </c>
      <c r="F648" s="133">
        <v>42908</v>
      </c>
      <c r="G648" s="153" t="s">
        <v>120</v>
      </c>
      <c r="H648" s="153" t="s">
        <v>27954</v>
      </c>
      <c r="I648" s="153">
        <v>1</v>
      </c>
      <c r="J648" s="153" t="s">
        <v>13429</v>
      </c>
      <c r="K648" s="153"/>
      <c r="L648" s="135" t="s">
        <v>28032</v>
      </c>
      <c r="M648" s="135" t="s">
        <v>27802</v>
      </c>
      <c r="N648" s="153">
        <v>0</v>
      </c>
      <c r="O648" s="153" t="s">
        <v>33</v>
      </c>
      <c r="P648" s="153">
        <v>73318.86</v>
      </c>
      <c r="Q648" s="153">
        <v>4309650</v>
      </c>
      <c r="R648" s="153">
        <v>3298149</v>
      </c>
      <c r="S648" s="153">
        <v>76.53</v>
      </c>
      <c r="T648" s="153">
        <v>0</v>
      </c>
      <c r="U648" s="153">
        <v>0</v>
      </c>
      <c r="V648" s="153" t="s">
        <v>27955</v>
      </c>
      <c r="W648" s="153" t="s">
        <v>27956</v>
      </c>
      <c r="X648" s="153" t="s">
        <v>27957</v>
      </c>
      <c r="Y648" s="147" t="s">
        <v>320</v>
      </c>
      <c r="Z648" s="147" t="str">
        <f t="shared" si="10"/>
        <v>Non-codingRNA101PE</v>
      </c>
      <c r="AA648" s="154">
        <v>0</v>
      </c>
      <c r="AB648" s="155" t="s">
        <v>30</v>
      </c>
      <c r="AC648" s="155" t="s">
        <v>139</v>
      </c>
      <c r="AD648" s="206"/>
    </row>
    <row r="649" spans="1:30" s="27" customFormat="1" ht="24" customHeight="1">
      <c r="A649" s="139">
        <v>42912</v>
      </c>
      <c r="B649" s="140" t="s">
        <v>27952</v>
      </c>
      <c r="C649" s="141" t="s">
        <v>106</v>
      </c>
      <c r="D649" s="141" t="s">
        <v>31</v>
      </c>
      <c r="E649" s="141" t="s">
        <v>27958</v>
      </c>
      <c r="F649" s="142">
        <v>42908</v>
      </c>
      <c r="G649" s="141" t="s">
        <v>120</v>
      </c>
      <c r="H649" s="141" t="s">
        <v>27959</v>
      </c>
      <c r="I649" s="141">
        <v>2</v>
      </c>
      <c r="J649" s="141" t="s">
        <v>11141</v>
      </c>
      <c r="K649" s="141"/>
      <c r="L649" s="141" t="s">
        <v>28032</v>
      </c>
      <c r="M649" s="141" t="s">
        <v>27802</v>
      </c>
      <c r="N649" s="141">
        <v>0</v>
      </c>
      <c r="O649" s="141" t="s">
        <v>33</v>
      </c>
      <c r="P649" s="141">
        <v>75394.399999999994</v>
      </c>
      <c r="Q649" s="141">
        <v>4309650</v>
      </c>
      <c r="R649" s="141">
        <v>3393188</v>
      </c>
      <c r="S649" s="141">
        <v>78.73</v>
      </c>
      <c r="T649" s="141">
        <v>0</v>
      </c>
      <c r="U649" s="141">
        <v>0</v>
      </c>
      <c r="V649" s="141" t="s">
        <v>27960</v>
      </c>
      <c r="W649" s="141" t="s">
        <v>27961</v>
      </c>
      <c r="X649" s="141" t="s">
        <v>27962</v>
      </c>
      <c r="Y649" s="141" t="s">
        <v>320</v>
      </c>
      <c r="Z649" s="141" t="str">
        <f t="shared" si="10"/>
        <v>Non-codingRNA101PE</v>
      </c>
      <c r="AA649" s="143">
        <v>0</v>
      </c>
      <c r="AB649" s="143" t="s">
        <v>30</v>
      </c>
      <c r="AC649" s="156" t="s">
        <v>139</v>
      </c>
      <c r="AD649" s="205"/>
    </row>
    <row r="650" spans="1:30" s="27" customFormat="1" ht="24" customHeight="1">
      <c r="A650" s="139">
        <v>42912</v>
      </c>
      <c r="B650" s="140" t="s">
        <v>27963</v>
      </c>
      <c r="C650" s="141" t="s">
        <v>104</v>
      </c>
      <c r="D650" s="141" t="s">
        <v>31</v>
      </c>
      <c r="E650" s="141" t="s">
        <v>27964</v>
      </c>
      <c r="F650" s="142">
        <v>42908</v>
      </c>
      <c r="G650" s="141" t="s">
        <v>120</v>
      </c>
      <c r="H650" s="141" t="s">
        <v>27959</v>
      </c>
      <c r="I650" s="141">
        <v>3</v>
      </c>
      <c r="J650" s="141" t="s">
        <v>11141</v>
      </c>
      <c r="K650" s="141"/>
      <c r="L650" s="141" t="s">
        <v>28032</v>
      </c>
      <c r="M650" s="141" t="s">
        <v>27819</v>
      </c>
      <c r="N650" s="141">
        <v>0</v>
      </c>
      <c r="O650" s="141" t="s">
        <v>33</v>
      </c>
      <c r="P650" s="141">
        <v>73053.02</v>
      </c>
      <c r="Q650" s="141">
        <v>4309650</v>
      </c>
      <c r="R650" s="141">
        <v>3352121</v>
      </c>
      <c r="S650" s="141">
        <v>77.78</v>
      </c>
      <c r="T650" s="141">
        <v>0</v>
      </c>
      <c r="U650" s="141">
        <v>0</v>
      </c>
      <c r="V650" s="141" t="s">
        <v>27965</v>
      </c>
      <c r="W650" s="141" t="s">
        <v>3717</v>
      </c>
      <c r="X650" s="141" t="s">
        <v>27966</v>
      </c>
      <c r="Y650" s="141" t="s">
        <v>320</v>
      </c>
      <c r="Z650" s="141" t="str">
        <f t="shared" si="10"/>
        <v>Transcriptome101PE</v>
      </c>
      <c r="AA650" s="143">
        <v>0</v>
      </c>
      <c r="AB650" s="143" t="s">
        <v>30</v>
      </c>
      <c r="AC650" s="156" t="s">
        <v>139</v>
      </c>
      <c r="AD650" s="205"/>
    </row>
    <row r="651" spans="1:30" s="27" customFormat="1" ht="24" customHeight="1">
      <c r="A651" s="139">
        <v>42912</v>
      </c>
      <c r="B651" s="140" t="s">
        <v>27967</v>
      </c>
      <c r="C651" s="141" t="s">
        <v>104</v>
      </c>
      <c r="D651" s="141" t="s">
        <v>31</v>
      </c>
      <c r="E651" s="141" t="s">
        <v>27964</v>
      </c>
      <c r="F651" s="142">
        <v>42908</v>
      </c>
      <c r="G651" s="141" t="s">
        <v>120</v>
      </c>
      <c r="H651" s="141" t="s">
        <v>27959</v>
      </c>
      <c r="I651" s="141">
        <v>4</v>
      </c>
      <c r="J651" s="141" t="s">
        <v>11141</v>
      </c>
      <c r="K651" s="141"/>
      <c r="L651" s="141" t="s">
        <v>28032</v>
      </c>
      <c r="M651" s="141" t="s">
        <v>27819</v>
      </c>
      <c r="N651" s="141">
        <v>0</v>
      </c>
      <c r="O651" s="141" t="s">
        <v>33</v>
      </c>
      <c r="P651" s="141">
        <v>73714.84</v>
      </c>
      <c r="Q651" s="141">
        <v>4309650</v>
      </c>
      <c r="R651" s="141">
        <v>3382567</v>
      </c>
      <c r="S651" s="141">
        <v>78.489999999999995</v>
      </c>
      <c r="T651" s="141">
        <v>0</v>
      </c>
      <c r="U651" s="141">
        <v>0</v>
      </c>
      <c r="V651" s="141" t="s">
        <v>27968</v>
      </c>
      <c r="W651" s="141" t="s">
        <v>27969</v>
      </c>
      <c r="X651" s="141" t="s">
        <v>27970</v>
      </c>
      <c r="Y651" s="141" t="s">
        <v>320</v>
      </c>
      <c r="Z651" s="141" t="str">
        <f t="shared" si="10"/>
        <v>Transcriptome101PE</v>
      </c>
      <c r="AA651" s="143">
        <v>0</v>
      </c>
      <c r="AB651" s="143" t="s">
        <v>30</v>
      </c>
      <c r="AC651" s="156" t="s">
        <v>139</v>
      </c>
      <c r="AD651" s="205"/>
    </row>
    <row r="652" spans="1:30" s="27" customFormat="1" ht="24" customHeight="1">
      <c r="A652" s="139">
        <v>42912</v>
      </c>
      <c r="B652" s="140" t="s">
        <v>27967</v>
      </c>
      <c r="C652" s="141" t="s">
        <v>104</v>
      </c>
      <c r="D652" s="141" t="s">
        <v>31</v>
      </c>
      <c r="E652" s="141" t="s">
        <v>27964</v>
      </c>
      <c r="F652" s="142">
        <v>42908</v>
      </c>
      <c r="G652" s="141" t="s">
        <v>120</v>
      </c>
      <c r="H652" s="141" t="s">
        <v>27959</v>
      </c>
      <c r="I652" s="141">
        <v>5</v>
      </c>
      <c r="J652" s="141" t="s">
        <v>11141</v>
      </c>
      <c r="K652" s="141"/>
      <c r="L652" s="141" t="s">
        <v>28032</v>
      </c>
      <c r="M652" s="141" t="s">
        <v>27819</v>
      </c>
      <c r="N652" s="141">
        <v>0</v>
      </c>
      <c r="O652" s="141" t="s">
        <v>33</v>
      </c>
      <c r="P652" s="141">
        <v>73172.479999999996</v>
      </c>
      <c r="Q652" s="141">
        <v>4309650</v>
      </c>
      <c r="R652" s="141">
        <v>3356873</v>
      </c>
      <c r="S652" s="141">
        <v>77.89</v>
      </c>
      <c r="T652" s="141">
        <v>0</v>
      </c>
      <c r="U652" s="141">
        <v>0</v>
      </c>
      <c r="V652" s="141" t="s">
        <v>27971</v>
      </c>
      <c r="W652" s="141" t="s">
        <v>27972</v>
      </c>
      <c r="X652" s="141" t="s">
        <v>27973</v>
      </c>
      <c r="Y652" s="141" t="s">
        <v>320</v>
      </c>
      <c r="Z652" s="141" t="str">
        <f t="shared" si="10"/>
        <v>Transcriptome101PE</v>
      </c>
      <c r="AA652" s="143">
        <v>0</v>
      </c>
      <c r="AB652" s="143" t="s">
        <v>30</v>
      </c>
      <c r="AC652" s="156" t="s">
        <v>139</v>
      </c>
      <c r="AD652" s="205"/>
    </row>
    <row r="653" spans="1:30" s="27" customFormat="1" ht="24" customHeight="1">
      <c r="A653" s="139">
        <v>42912</v>
      </c>
      <c r="B653" s="140" t="s">
        <v>27967</v>
      </c>
      <c r="C653" s="141" t="s">
        <v>104</v>
      </c>
      <c r="D653" s="141" t="s">
        <v>31</v>
      </c>
      <c r="E653" s="141" t="s">
        <v>27974</v>
      </c>
      <c r="F653" s="142">
        <v>42908</v>
      </c>
      <c r="G653" s="141" t="s">
        <v>120</v>
      </c>
      <c r="H653" s="141" t="s">
        <v>27959</v>
      </c>
      <c r="I653" s="141">
        <v>6</v>
      </c>
      <c r="J653" s="141" t="s">
        <v>11141</v>
      </c>
      <c r="K653" s="141"/>
      <c r="L653" s="141" t="s">
        <v>28032</v>
      </c>
      <c r="M653" s="141" t="s">
        <v>27802</v>
      </c>
      <c r="N653" s="141">
        <v>0</v>
      </c>
      <c r="O653" s="141" t="s">
        <v>33</v>
      </c>
      <c r="P653" s="141">
        <v>76183.78</v>
      </c>
      <c r="Q653" s="141">
        <v>4309650</v>
      </c>
      <c r="R653" s="141">
        <v>3436872</v>
      </c>
      <c r="S653" s="141">
        <v>79.75</v>
      </c>
      <c r="T653" s="141">
        <v>0</v>
      </c>
      <c r="U653" s="141">
        <v>0</v>
      </c>
      <c r="V653" s="141" t="s">
        <v>27975</v>
      </c>
      <c r="W653" s="141" t="s">
        <v>27976</v>
      </c>
      <c r="X653" s="141" t="s">
        <v>27977</v>
      </c>
      <c r="Y653" s="141" t="s">
        <v>320</v>
      </c>
      <c r="Z653" s="141" t="str">
        <f t="shared" si="10"/>
        <v>Transcriptome101PE</v>
      </c>
      <c r="AA653" s="143">
        <v>0</v>
      </c>
      <c r="AB653" s="143" t="s">
        <v>30</v>
      </c>
      <c r="AC653" s="156" t="s">
        <v>139</v>
      </c>
      <c r="AD653" s="205"/>
    </row>
    <row r="654" spans="1:30" s="27" customFormat="1" ht="24" customHeight="1">
      <c r="A654" s="139">
        <v>42912</v>
      </c>
      <c r="B654" s="140" t="s">
        <v>27967</v>
      </c>
      <c r="C654" s="141" t="s">
        <v>104</v>
      </c>
      <c r="D654" s="141" t="s">
        <v>31</v>
      </c>
      <c r="E654" s="141" t="s">
        <v>27974</v>
      </c>
      <c r="F654" s="142">
        <v>42908</v>
      </c>
      <c r="G654" s="141" t="s">
        <v>120</v>
      </c>
      <c r="H654" s="141" t="s">
        <v>27959</v>
      </c>
      <c r="I654" s="141">
        <v>7</v>
      </c>
      <c r="J654" s="141" t="s">
        <v>11141</v>
      </c>
      <c r="K654" s="141"/>
      <c r="L654" s="141" t="s">
        <v>28032</v>
      </c>
      <c r="M654" s="141" t="s">
        <v>27802</v>
      </c>
      <c r="N654" s="141">
        <v>0</v>
      </c>
      <c r="O654" s="141" t="s">
        <v>33</v>
      </c>
      <c r="P654" s="141">
        <v>76466.02</v>
      </c>
      <c r="Q654" s="141">
        <v>4309650</v>
      </c>
      <c r="R654" s="141">
        <v>3450272</v>
      </c>
      <c r="S654" s="141">
        <v>80.06</v>
      </c>
      <c r="T654" s="141">
        <v>0</v>
      </c>
      <c r="U654" s="141">
        <v>0</v>
      </c>
      <c r="V654" s="141" t="s">
        <v>27978</v>
      </c>
      <c r="W654" s="141" t="s">
        <v>27979</v>
      </c>
      <c r="X654" s="141" t="s">
        <v>27980</v>
      </c>
      <c r="Y654" s="141" t="s">
        <v>320</v>
      </c>
      <c r="Z654" s="141" t="str">
        <f t="shared" si="10"/>
        <v>Transcriptome101PE</v>
      </c>
      <c r="AA654" s="143">
        <v>0</v>
      </c>
      <c r="AB654" s="143" t="s">
        <v>30</v>
      </c>
      <c r="AC654" s="156" t="s">
        <v>139</v>
      </c>
      <c r="AD654" s="205"/>
    </row>
    <row r="655" spans="1:30" s="27" customFormat="1" ht="24" customHeight="1">
      <c r="A655" s="139">
        <v>42912</v>
      </c>
      <c r="B655" s="140" t="s">
        <v>27967</v>
      </c>
      <c r="C655" s="141" t="s">
        <v>104</v>
      </c>
      <c r="D655" s="141" t="s">
        <v>31</v>
      </c>
      <c r="E655" s="141" t="s">
        <v>27974</v>
      </c>
      <c r="F655" s="142">
        <v>42908</v>
      </c>
      <c r="G655" s="141" t="s">
        <v>120</v>
      </c>
      <c r="H655" s="141" t="s">
        <v>27959</v>
      </c>
      <c r="I655" s="141">
        <v>8</v>
      </c>
      <c r="J655" s="141" t="s">
        <v>13429</v>
      </c>
      <c r="K655" s="141"/>
      <c r="L655" s="141" t="s">
        <v>28032</v>
      </c>
      <c r="M655" s="141" t="s">
        <v>27802</v>
      </c>
      <c r="N655" s="141">
        <v>0</v>
      </c>
      <c r="O655" s="141" t="s">
        <v>33</v>
      </c>
      <c r="P655" s="141">
        <v>77800.3</v>
      </c>
      <c r="Q655" s="141">
        <v>4309650</v>
      </c>
      <c r="R655" s="141">
        <v>3509607</v>
      </c>
      <c r="S655" s="141">
        <v>81.44</v>
      </c>
      <c r="T655" s="141">
        <v>0</v>
      </c>
      <c r="U655" s="141">
        <v>0</v>
      </c>
      <c r="V655" s="141" t="s">
        <v>27981</v>
      </c>
      <c r="W655" s="141" t="s">
        <v>27982</v>
      </c>
      <c r="X655" s="141" t="s">
        <v>27983</v>
      </c>
      <c r="Y655" s="141" t="s">
        <v>320</v>
      </c>
      <c r="Z655" s="141" t="str">
        <f t="shared" si="10"/>
        <v>Transcriptome101PE</v>
      </c>
      <c r="AA655" s="143">
        <v>0</v>
      </c>
      <c r="AB655" s="143" t="s">
        <v>30</v>
      </c>
      <c r="AC655" s="156" t="s">
        <v>139</v>
      </c>
      <c r="AD655" s="205"/>
    </row>
    <row r="656" spans="1:30" s="27" customFormat="1" ht="24" customHeight="1">
      <c r="A656" s="133">
        <v>42912</v>
      </c>
      <c r="B656" s="152" t="s">
        <v>27935</v>
      </c>
      <c r="C656" s="153" t="s">
        <v>37</v>
      </c>
      <c r="D656" s="153" t="s">
        <v>31</v>
      </c>
      <c r="E656" s="153" t="s">
        <v>27936</v>
      </c>
      <c r="F656" s="133">
        <v>42911</v>
      </c>
      <c r="G656" s="153" t="s">
        <v>120</v>
      </c>
      <c r="H656" s="153" t="s">
        <v>27937</v>
      </c>
      <c r="I656" s="153">
        <v>1</v>
      </c>
      <c r="J656" s="153" t="s">
        <v>27938</v>
      </c>
      <c r="K656" s="153" t="s">
        <v>28</v>
      </c>
      <c r="L656" s="153" t="s">
        <v>27939</v>
      </c>
      <c r="M656" s="153" t="s">
        <v>21160</v>
      </c>
      <c r="N656" s="153">
        <v>0</v>
      </c>
      <c r="O656" s="153">
        <v>49</v>
      </c>
      <c r="P656" s="153">
        <v>17277.13</v>
      </c>
      <c r="Q656" s="153">
        <v>4309650</v>
      </c>
      <c r="R656" s="153">
        <v>3187213</v>
      </c>
      <c r="S656" s="153">
        <v>73.959999999999994</v>
      </c>
      <c r="T656" s="153">
        <v>0</v>
      </c>
      <c r="U656" s="153">
        <v>0</v>
      </c>
      <c r="V656" s="153">
        <v>54.18</v>
      </c>
      <c r="W656" s="153">
        <v>98.77</v>
      </c>
      <c r="X656" s="153">
        <v>96.26</v>
      </c>
      <c r="Y656" s="147" t="s">
        <v>3772</v>
      </c>
      <c r="Z656" s="147" t="str">
        <f t="shared" si="10"/>
        <v>RNA-Seq50SE</v>
      </c>
      <c r="AA656" s="154">
        <v>0</v>
      </c>
      <c r="AB656" s="155" t="s">
        <v>30</v>
      </c>
      <c r="AC656" s="155" t="s">
        <v>139</v>
      </c>
      <c r="AD656" s="206"/>
    </row>
    <row r="657" spans="1:30" s="27" customFormat="1" ht="24" customHeight="1">
      <c r="A657" s="139">
        <v>42912</v>
      </c>
      <c r="B657" s="140" t="s">
        <v>27940</v>
      </c>
      <c r="C657" s="141" t="s">
        <v>37</v>
      </c>
      <c r="D657" s="141" t="s">
        <v>31</v>
      </c>
      <c r="E657" s="141" t="s">
        <v>27941</v>
      </c>
      <c r="F657" s="142">
        <v>42911</v>
      </c>
      <c r="G657" s="141" t="s">
        <v>120</v>
      </c>
      <c r="H657" s="141" t="s">
        <v>27942</v>
      </c>
      <c r="I657" s="141">
        <v>2</v>
      </c>
      <c r="J657" s="141" t="s">
        <v>11141</v>
      </c>
      <c r="K657" s="141" t="s">
        <v>28</v>
      </c>
      <c r="L657" s="141" t="s">
        <v>27939</v>
      </c>
      <c r="M657" s="141" t="s">
        <v>21151</v>
      </c>
      <c r="N657" s="141">
        <v>0</v>
      </c>
      <c r="O657" s="141">
        <v>49</v>
      </c>
      <c r="P657" s="141">
        <v>16541.88</v>
      </c>
      <c r="Q657" s="141">
        <v>4309650</v>
      </c>
      <c r="R657" s="141">
        <v>3037862</v>
      </c>
      <c r="S657" s="141">
        <v>70.489999999999995</v>
      </c>
      <c r="T657" s="141">
        <v>0</v>
      </c>
      <c r="U657" s="141">
        <v>0</v>
      </c>
      <c r="V657" s="141">
        <v>54.59</v>
      </c>
      <c r="W657" s="141">
        <v>98.65</v>
      </c>
      <c r="X657" s="141">
        <v>95.88</v>
      </c>
      <c r="Y657" s="141" t="s">
        <v>3772</v>
      </c>
      <c r="Z657" s="141" t="str">
        <f t="shared" si="10"/>
        <v>RNA-Seq50SE</v>
      </c>
      <c r="AA657" s="143">
        <v>0</v>
      </c>
      <c r="AB657" s="143" t="s">
        <v>30</v>
      </c>
      <c r="AC657" s="156" t="s">
        <v>139</v>
      </c>
      <c r="AD657" s="205"/>
    </row>
    <row r="658" spans="1:30" s="27" customFormat="1" ht="24" customHeight="1">
      <c r="A658" s="139">
        <v>42912</v>
      </c>
      <c r="B658" s="140" t="s">
        <v>27943</v>
      </c>
      <c r="C658" s="141" t="s">
        <v>37</v>
      </c>
      <c r="D658" s="141" t="s">
        <v>31</v>
      </c>
      <c r="E658" s="141" t="s">
        <v>27944</v>
      </c>
      <c r="F658" s="142">
        <v>42911</v>
      </c>
      <c r="G658" s="141" t="s">
        <v>120</v>
      </c>
      <c r="H658" s="141" t="s">
        <v>27942</v>
      </c>
      <c r="I658" s="141">
        <v>3</v>
      </c>
      <c r="J658" s="141" t="s">
        <v>11141</v>
      </c>
      <c r="K658" s="141" t="s">
        <v>28</v>
      </c>
      <c r="L658" s="141" t="s">
        <v>27939</v>
      </c>
      <c r="M658" s="141" t="s">
        <v>21151</v>
      </c>
      <c r="N658" s="141">
        <v>0</v>
      </c>
      <c r="O658" s="141">
        <v>49</v>
      </c>
      <c r="P658" s="141">
        <v>15189.04</v>
      </c>
      <c r="Q658" s="141">
        <v>4309650</v>
      </c>
      <c r="R658" s="141">
        <v>2792590</v>
      </c>
      <c r="S658" s="141">
        <v>64.8</v>
      </c>
      <c r="T658" s="141">
        <v>0</v>
      </c>
      <c r="U658" s="141">
        <v>0</v>
      </c>
      <c r="V658" s="141">
        <v>49.46</v>
      </c>
      <c r="W658" s="141">
        <v>98.55</v>
      </c>
      <c r="X658" s="141">
        <v>95.7</v>
      </c>
      <c r="Y658" s="141" t="s">
        <v>3772</v>
      </c>
      <c r="Z658" s="141" t="str">
        <f t="shared" si="10"/>
        <v>RNA-Seq50SE</v>
      </c>
      <c r="AA658" s="143">
        <v>0</v>
      </c>
      <c r="AB658" s="143" t="s">
        <v>30</v>
      </c>
      <c r="AC658" s="156" t="s">
        <v>139</v>
      </c>
      <c r="AD658" s="205"/>
    </row>
    <row r="659" spans="1:30" s="27" customFormat="1" ht="24" customHeight="1">
      <c r="A659" s="139">
        <v>42912</v>
      </c>
      <c r="B659" s="140" t="s">
        <v>27945</v>
      </c>
      <c r="C659" s="141" t="s">
        <v>37</v>
      </c>
      <c r="D659" s="141" t="s">
        <v>31</v>
      </c>
      <c r="E659" s="141" t="s">
        <v>27946</v>
      </c>
      <c r="F659" s="142">
        <v>42911</v>
      </c>
      <c r="G659" s="141" t="s">
        <v>120</v>
      </c>
      <c r="H659" s="141" t="s">
        <v>27942</v>
      </c>
      <c r="I659" s="141">
        <v>4</v>
      </c>
      <c r="J659" s="141" t="s">
        <v>11141</v>
      </c>
      <c r="K659" s="141" t="s">
        <v>28</v>
      </c>
      <c r="L659" s="141" t="s">
        <v>27939</v>
      </c>
      <c r="M659" s="141" t="s">
        <v>21151</v>
      </c>
      <c r="N659" s="141">
        <v>0</v>
      </c>
      <c r="O659" s="141">
        <v>49</v>
      </c>
      <c r="P659" s="141">
        <v>15590.02</v>
      </c>
      <c r="Q659" s="141">
        <v>4309650</v>
      </c>
      <c r="R659" s="141">
        <v>2873643</v>
      </c>
      <c r="S659" s="141">
        <v>66.680000000000007</v>
      </c>
      <c r="T659" s="141">
        <v>0</v>
      </c>
      <c r="U659" s="141">
        <v>0</v>
      </c>
      <c r="V659" s="141">
        <v>49.42</v>
      </c>
      <c r="W659" s="141">
        <v>98.62</v>
      </c>
      <c r="X659" s="141">
        <v>95.96</v>
      </c>
      <c r="Y659" s="141" t="s">
        <v>3772</v>
      </c>
      <c r="Z659" s="141" t="str">
        <f t="shared" si="10"/>
        <v>RNA-Seq50SE</v>
      </c>
      <c r="AA659" s="143">
        <v>0</v>
      </c>
      <c r="AB659" s="143" t="s">
        <v>30</v>
      </c>
      <c r="AC659" s="156" t="s">
        <v>139</v>
      </c>
      <c r="AD659" s="205"/>
    </row>
    <row r="660" spans="1:30" s="27" customFormat="1" ht="24" customHeight="1">
      <c r="A660" s="139">
        <v>42912</v>
      </c>
      <c r="B660" s="140" t="s">
        <v>27945</v>
      </c>
      <c r="C660" s="141" t="s">
        <v>37</v>
      </c>
      <c r="D660" s="141" t="s">
        <v>31</v>
      </c>
      <c r="E660" s="141" t="s">
        <v>27947</v>
      </c>
      <c r="F660" s="142">
        <v>42911</v>
      </c>
      <c r="G660" s="141" t="s">
        <v>120</v>
      </c>
      <c r="H660" s="141" t="s">
        <v>27942</v>
      </c>
      <c r="I660" s="141">
        <v>5</v>
      </c>
      <c r="J660" s="141" t="s">
        <v>11141</v>
      </c>
      <c r="K660" s="141" t="s">
        <v>28</v>
      </c>
      <c r="L660" s="141" t="s">
        <v>27939</v>
      </c>
      <c r="M660" s="141" t="s">
        <v>21151</v>
      </c>
      <c r="N660" s="141">
        <v>0</v>
      </c>
      <c r="O660" s="141">
        <v>49</v>
      </c>
      <c r="P660" s="141">
        <v>15407.24</v>
      </c>
      <c r="Q660" s="141">
        <v>4309650</v>
      </c>
      <c r="R660" s="141">
        <v>2850978</v>
      </c>
      <c r="S660" s="141">
        <v>66.150000000000006</v>
      </c>
      <c r="T660" s="141">
        <v>0</v>
      </c>
      <c r="U660" s="141">
        <v>0</v>
      </c>
      <c r="V660" s="141">
        <v>49.61</v>
      </c>
      <c r="W660" s="141">
        <v>98.67</v>
      </c>
      <c r="X660" s="141">
        <v>96.03</v>
      </c>
      <c r="Y660" s="141" t="s">
        <v>3772</v>
      </c>
      <c r="Z660" s="141" t="str">
        <f t="shared" si="10"/>
        <v>RNA-Seq50SE</v>
      </c>
      <c r="AA660" s="143">
        <v>0</v>
      </c>
      <c r="AB660" s="143" t="s">
        <v>30</v>
      </c>
      <c r="AC660" s="156" t="s">
        <v>139</v>
      </c>
      <c r="AD660" s="205"/>
    </row>
    <row r="661" spans="1:30" s="27" customFormat="1" ht="24" customHeight="1">
      <c r="A661" s="139">
        <v>42912</v>
      </c>
      <c r="B661" s="140" t="s">
        <v>27945</v>
      </c>
      <c r="C661" s="141" t="s">
        <v>37</v>
      </c>
      <c r="D661" s="141" t="s">
        <v>31</v>
      </c>
      <c r="E661" s="141" t="s">
        <v>27948</v>
      </c>
      <c r="F661" s="142">
        <v>42911</v>
      </c>
      <c r="G661" s="141" t="s">
        <v>120</v>
      </c>
      <c r="H661" s="141" t="s">
        <v>27942</v>
      </c>
      <c r="I661" s="141">
        <v>6</v>
      </c>
      <c r="J661" s="141" t="s">
        <v>11141</v>
      </c>
      <c r="K661" s="141" t="s">
        <v>28</v>
      </c>
      <c r="L661" s="141" t="s">
        <v>27939</v>
      </c>
      <c r="M661" s="141" t="s">
        <v>21151</v>
      </c>
      <c r="N661" s="141">
        <v>0</v>
      </c>
      <c r="O661" s="141">
        <v>49</v>
      </c>
      <c r="P661" s="141">
        <v>15035.43</v>
      </c>
      <c r="Q661" s="141">
        <v>4309650</v>
      </c>
      <c r="R661" s="141">
        <v>2787418</v>
      </c>
      <c r="S661" s="141">
        <v>64.680000000000007</v>
      </c>
      <c r="T661" s="141">
        <v>0</v>
      </c>
      <c r="U661" s="141">
        <v>0</v>
      </c>
      <c r="V661" s="141">
        <v>49.56</v>
      </c>
      <c r="W661" s="141">
        <v>98.64</v>
      </c>
      <c r="X661" s="141">
        <v>96.02</v>
      </c>
      <c r="Y661" s="141" t="s">
        <v>3772</v>
      </c>
      <c r="Z661" s="141" t="str">
        <f t="shared" si="10"/>
        <v>RNA-Seq50SE</v>
      </c>
      <c r="AA661" s="143">
        <v>0</v>
      </c>
      <c r="AB661" s="143" t="s">
        <v>30</v>
      </c>
      <c r="AC661" s="156" t="s">
        <v>139</v>
      </c>
      <c r="AD661" s="205"/>
    </row>
    <row r="662" spans="1:30" s="27" customFormat="1" ht="24" customHeight="1">
      <c r="A662" s="139">
        <v>42912</v>
      </c>
      <c r="B662" s="140" t="s">
        <v>27945</v>
      </c>
      <c r="C662" s="141" t="s">
        <v>37</v>
      </c>
      <c r="D662" s="141" t="s">
        <v>31</v>
      </c>
      <c r="E662" s="141" t="s">
        <v>27949</v>
      </c>
      <c r="F662" s="142">
        <v>42911</v>
      </c>
      <c r="G662" s="141" t="s">
        <v>120</v>
      </c>
      <c r="H662" s="141" t="s">
        <v>27942</v>
      </c>
      <c r="I662" s="141">
        <v>7</v>
      </c>
      <c r="J662" s="141" t="s">
        <v>11141</v>
      </c>
      <c r="K662" s="141" t="s">
        <v>28</v>
      </c>
      <c r="L662" s="141" t="s">
        <v>27939</v>
      </c>
      <c r="M662" s="141" t="s">
        <v>21151</v>
      </c>
      <c r="N662" s="141">
        <v>0</v>
      </c>
      <c r="O662" s="141">
        <v>49</v>
      </c>
      <c r="P662" s="141">
        <v>14672.81</v>
      </c>
      <c r="Q662" s="141">
        <v>4309650</v>
      </c>
      <c r="R662" s="141">
        <v>2724786</v>
      </c>
      <c r="S662" s="141">
        <v>63.23</v>
      </c>
      <c r="T662" s="141">
        <v>0</v>
      </c>
      <c r="U662" s="141">
        <v>0</v>
      </c>
      <c r="V662" s="141">
        <v>49.42</v>
      </c>
      <c r="W662" s="141">
        <v>98.61</v>
      </c>
      <c r="X662" s="141">
        <v>95.85</v>
      </c>
      <c r="Y662" s="141" t="s">
        <v>3772</v>
      </c>
      <c r="Z662" s="141" t="str">
        <f t="shared" si="10"/>
        <v>RNA-Seq50SE</v>
      </c>
      <c r="AA662" s="143">
        <v>0</v>
      </c>
      <c r="AB662" s="143" t="s">
        <v>30</v>
      </c>
      <c r="AC662" s="156" t="s">
        <v>139</v>
      </c>
      <c r="AD662" s="205"/>
    </row>
    <row r="663" spans="1:30" s="27" customFormat="1" ht="24" customHeight="1">
      <c r="A663" s="139">
        <v>42912</v>
      </c>
      <c r="B663" s="140" t="s">
        <v>27950</v>
      </c>
      <c r="C663" s="141" t="s">
        <v>37</v>
      </c>
      <c r="D663" s="141" t="s">
        <v>31</v>
      </c>
      <c r="E663" s="141" t="s">
        <v>27951</v>
      </c>
      <c r="F663" s="142">
        <v>42911</v>
      </c>
      <c r="G663" s="141" t="s">
        <v>120</v>
      </c>
      <c r="H663" s="141" t="s">
        <v>27942</v>
      </c>
      <c r="I663" s="141">
        <v>8</v>
      </c>
      <c r="J663" s="141" t="s">
        <v>11141</v>
      </c>
      <c r="K663" s="141" t="s">
        <v>28</v>
      </c>
      <c r="L663" s="141" t="s">
        <v>27939</v>
      </c>
      <c r="M663" s="141" t="s">
        <v>21151</v>
      </c>
      <c r="N663" s="141">
        <v>0</v>
      </c>
      <c r="O663" s="141">
        <v>49</v>
      </c>
      <c r="P663" s="141">
        <v>14730.93</v>
      </c>
      <c r="Q663" s="141">
        <v>4309650</v>
      </c>
      <c r="R663" s="141">
        <v>2801304</v>
      </c>
      <c r="S663" s="141">
        <v>65</v>
      </c>
      <c r="T663" s="141">
        <v>0</v>
      </c>
      <c r="U663" s="141">
        <v>0</v>
      </c>
      <c r="V663" s="141">
        <v>49.07</v>
      </c>
      <c r="W663" s="141">
        <v>98.52</v>
      </c>
      <c r="X663" s="141">
        <v>95.56</v>
      </c>
      <c r="Y663" s="141" t="s">
        <v>3772</v>
      </c>
      <c r="Z663" s="141" t="str">
        <f t="shared" si="10"/>
        <v>RNA-Seq50SE</v>
      </c>
      <c r="AA663" s="143">
        <v>0</v>
      </c>
      <c r="AB663" s="143" t="s">
        <v>30</v>
      </c>
      <c r="AC663" s="156" t="s">
        <v>139</v>
      </c>
      <c r="AD663" s="205"/>
    </row>
    <row r="664" spans="1:30" s="27" customFormat="1" ht="24" customHeight="1">
      <c r="A664" s="133">
        <v>42913</v>
      </c>
      <c r="B664" s="152" t="s">
        <v>27984</v>
      </c>
      <c r="C664" s="153" t="s">
        <v>39</v>
      </c>
      <c r="D664" s="153" t="s">
        <v>31</v>
      </c>
      <c r="E664" s="153" t="s">
        <v>27985</v>
      </c>
      <c r="F664" s="133">
        <v>42911</v>
      </c>
      <c r="G664" s="153" t="s">
        <v>120</v>
      </c>
      <c r="H664" s="153" t="s">
        <v>27986</v>
      </c>
      <c r="I664" s="153">
        <v>1</v>
      </c>
      <c r="J664" s="153" t="s">
        <v>10784</v>
      </c>
      <c r="K664" s="153" t="s">
        <v>28</v>
      </c>
      <c r="L664" s="153" t="s">
        <v>27939</v>
      </c>
      <c r="M664" s="153" t="s">
        <v>27987</v>
      </c>
      <c r="N664" s="153">
        <v>0</v>
      </c>
      <c r="O664" s="153" t="s">
        <v>42</v>
      </c>
      <c r="P664" s="153">
        <v>34080.22</v>
      </c>
      <c r="Q664" s="153">
        <v>4309650</v>
      </c>
      <c r="R664" s="153">
        <v>3156963</v>
      </c>
      <c r="S664" s="153">
        <v>73.25</v>
      </c>
      <c r="T664" s="153">
        <v>0</v>
      </c>
      <c r="U664" s="153">
        <v>0</v>
      </c>
      <c r="V664" s="153" t="s">
        <v>27988</v>
      </c>
      <c r="W664" s="153" t="s">
        <v>27989</v>
      </c>
      <c r="X664" s="153" t="s">
        <v>27990</v>
      </c>
      <c r="Y664" s="147" t="s">
        <v>8430</v>
      </c>
      <c r="Z664" s="187" t="str">
        <f t="shared" si="10"/>
        <v>Chip-seq50PE</v>
      </c>
      <c r="AA664" s="154">
        <v>0</v>
      </c>
      <c r="AB664" s="155" t="s">
        <v>30</v>
      </c>
      <c r="AC664" s="155" t="s">
        <v>139</v>
      </c>
      <c r="AD664" s="206"/>
    </row>
    <row r="665" spans="1:30" s="27" customFormat="1" ht="24" customHeight="1">
      <c r="A665" s="139">
        <v>42913</v>
      </c>
      <c r="B665" s="140" t="s">
        <v>27991</v>
      </c>
      <c r="C665" s="141" t="s">
        <v>39</v>
      </c>
      <c r="D665" s="141" t="s">
        <v>31</v>
      </c>
      <c r="E665" s="141" t="s">
        <v>27992</v>
      </c>
      <c r="F665" s="142">
        <v>42911</v>
      </c>
      <c r="G665" s="141" t="s">
        <v>120</v>
      </c>
      <c r="H665" s="141" t="s">
        <v>27986</v>
      </c>
      <c r="I665" s="141">
        <v>2</v>
      </c>
      <c r="J665" s="144" t="s">
        <v>27993</v>
      </c>
      <c r="K665" s="144" t="s">
        <v>27994</v>
      </c>
      <c r="L665" s="141" t="s">
        <v>27939</v>
      </c>
      <c r="M665" s="141" t="s">
        <v>27995</v>
      </c>
      <c r="N665" s="141">
        <v>0</v>
      </c>
      <c r="O665" s="141" t="s">
        <v>42</v>
      </c>
      <c r="P665" s="141">
        <v>29686.55</v>
      </c>
      <c r="Q665" s="141">
        <v>4309650</v>
      </c>
      <c r="R665" s="141">
        <v>2999274</v>
      </c>
      <c r="S665" s="141">
        <v>69.59</v>
      </c>
      <c r="T665" s="141">
        <v>0</v>
      </c>
      <c r="U665" s="141">
        <v>0</v>
      </c>
      <c r="V665" s="141" t="s">
        <v>27996</v>
      </c>
      <c r="W665" s="141" t="s">
        <v>27997</v>
      </c>
      <c r="X665" s="141" t="s">
        <v>27998</v>
      </c>
      <c r="Y665" s="141" t="s">
        <v>8430</v>
      </c>
      <c r="Z665" s="188" t="str">
        <f t="shared" si="10"/>
        <v>Chip-seq50PE</v>
      </c>
      <c r="AA665" s="143">
        <v>0.5</v>
      </c>
      <c r="AB665" s="143" t="s">
        <v>30</v>
      </c>
      <c r="AC665" s="156" t="s">
        <v>139</v>
      </c>
      <c r="AD665" s="205"/>
    </row>
    <row r="666" spans="1:30" s="27" customFormat="1" ht="24" customHeight="1">
      <c r="A666" s="139">
        <v>42913</v>
      </c>
      <c r="B666" s="140" t="s">
        <v>27991</v>
      </c>
      <c r="C666" s="141" t="s">
        <v>39</v>
      </c>
      <c r="D666" s="141" t="s">
        <v>31</v>
      </c>
      <c r="E666" s="141" t="s">
        <v>27999</v>
      </c>
      <c r="F666" s="142">
        <v>42911</v>
      </c>
      <c r="G666" s="141" t="s">
        <v>120</v>
      </c>
      <c r="H666" s="141" t="s">
        <v>28656</v>
      </c>
      <c r="I666" s="141">
        <v>3</v>
      </c>
      <c r="J666" s="144" t="s">
        <v>28000</v>
      </c>
      <c r="K666" s="144" t="s">
        <v>28001</v>
      </c>
      <c r="L666" s="141" t="s">
        <v>27939</v>
      </c>
      <c r="M666" s="141" t="s">
        <v>27995</v>
      </c>
      <c r="N666" s="141">
        <v>0</v>
      </c>
      <c r="O666" s="141" t="s">
        <v>42</v>
      </c>
      <c r="P666" s="141">
        <v>30195.19</v>
      </c>
      <c r="Q666" s="141">
        <v>4309650</v>
      </c>
      <c r="R666" s="141">
        <v>3067339</v>
      </c>
      <c r="S666" s="141">
        <v>71.17</v>
      </c>
      <c r="T666" s="141">
        <v>0</v>
      </c>
      <c r="U666" s="141">
        <v>0</v>
      </c>
      <c r="V666" s="141" t="s">
        <v>28002</v>
      </c>
      <c r="W666" s="141" t="s">
        <v>28003</v>
      </c>
      <c r="X666" s="141" t="s">
        <v>28004</v>
      </c>
      <c r="Y666" s="141" t="s">
        <v>8430</v>
      </c>
      <c r="Z666" s="188" t="str">
        <f t="shared" si="10"/>
        <v>Chip-seq50PE</v>
      </c>
      <c r="AA666" s="143">
        <v>0.5</v>
      </c>
      <c r="AB666" s="143" t="s">
        <v>30</v>
      </c>
      <c r="AC666" s="156" t="s">
        <v>139</v>
      </c>
      <c r="AD666" s="205"/>
    </row>
    <row r="667" spans="1:30" s="27" customFormat="1" ht="24" customHeight="1">
      <c r="A667" s="139">
        <v>42913</v>
      </c>
      <c r="B667" s="140" t="s">
        <v>27991</v>
      </c>
      <c r="C667" s="141" t="s">
        <v>39</v>
      </c>
      <c r="D667" s="141" t="s">
        <v>31</v>
      </c>
      <c r="E667" s="141" t="s">
        <v>28005</v>
      </c>
      <c r="F667" s="142">
        <v>42911</v>
      </c>
      <c r="G667" s="141" t="s">
        <v>120</v>
      </c>
      <c r="H667" s="141" t="s">
        <v>27986</v>
      </c>
      <c r="I667" s="141">
        <v>4</v>
      </c>
      <c r="J667" s="141" t="s">
        <v>28006</v>
      </c>
      <c r="K667" s="141" t="s">
        <v>28</v>
      </c>
      <c r="L667" s="141" t="s">
        <v>27939</v>
      </c>
      <c r="M667" s="141" t="s">
        <v>27995</v>
      </c>
      <c r="N667" s="141">
        <v>0</v>
      </c>
      <c r="O667" s="141" t="s">
        <v>42</v>
      </c>
      <c r="P667" s="141">
        <v>29998.89</v>
      </c>
      <c r="Q667" s="141">
        <v>4309650</v>
      </c>
      <c r="R667" s="141">
        <v>3107407</v>
      </c>
      <c r="S667" s="141">
        <v>72.099999999999994</v>
      </c>
      <c r="T667" s="141">
        <v>0</v>
      </c>
      <c r="U667" s="141">
        <v>0</v>
      </c>
      <c r="V667" s="141" t="s">
        <v>28007</v>
      </c>
      <c r="W667" s="141" t="s">
        <v>28008</v>
      </c>
      <c r="X667" s="141" t="s">
        <v>28009</v>
      </c>
      <c r="Y667" s="141" t="s">
        <v>8430</v>
      </c>
      <c r="Z667" s="188" t="str">
        <f t="shared" si="10"/>
        <v>Chip-seq50PE</v>
      </c>
      <c r="AA667" s="143">
        <v>0</v>
      </c>
      <c r="AB667" s="143" t="s">
        <v>30</v>
      </c>
      <c r="AC667" s="156" t="s">
        <v>139</v>
      </c>
      <c r="AD667" s="205"/>
    </row>
    <row r="668" spans="1:30" s="27" customFormat="1" ht="24" customHeight="1">
      <c r="A668" s="139">
        <v>42913</v>
      </c>
      <c r="B668" s="140" t="s">
        <v>28010</v>
      </c>
      <c r="C668" s="141" t="s">
        <v>39</v>
      </c>
      <c r="D668" s="141" t="s">
        <v>31</v>
      </c>
      <c r="E668" s="141" t="s">
        <v>28011</v>
      </c>
      <c r="F668" s="142">
        <v>42911</v>
      </c>
      <c r="G668" s="141" t="s">
        <v>120</v>
      </c>
      <c r="H668" s="141" t="s">
        <v>27986</v>
      </c>
      <c r="I668" s="141">
        <v>5</v>
      </c>
      <c r="J668" s="141" t="s">
        <v>28006</v>
      </c>
      <c r="K668" s="141" t="s">
        <v>28</v>
      </c>
      <c r="L668" s="141" t="s">
        <v>27939</v>
      </c>
      <c r="M668" s="141" t="s">
        <v>27995</v>
      </c>
      <c r="N668" s="141">
        <v>0</v>
      </c>
      <c r="O668" s="141" t="s">
        <v>42</v>
      </c>
      <c r="P668" s="141">
        <v>30787.17</v>
      </c>
      <c r="Q668" s="141">
        <v>4309650</v>
      </c>
      <c r="R668" s="141">
        <v>3178720</v>
      </c>
      <c r="S668" s="141">
        <v>73.760000000000005</v>
      </c>
      <c r="T668" s="141">
        <v>0</v>
      </c>
      <c r="U668" s="141">
        <v>0</v>
      </c>
      <c r="V668" s="141" t="s">
        <v>28012</v>
      </c>
      <c r="W668" s="141" t="s">
        <v>28013</v>
      </c>
      <c r="X668" s="141" t="s">
        <v>28014</v>
      </c>
      <c r="Y668" s="141" t="s">
        <v>8430</v>
      </c>
      <c r="Z668" s="188" t="str">
        <f t="shared" si="10"/>
        <v>Chip-seq50PE</v>
      </c>
      <c r="AA668" s="143">
        <v>0</v>
      </c>
      <c r="AB668" s="143" t="s">
        <v>30</v>
      </c>
      <c r="AC668" s="156" t="s">
        <v>139</v>
      </c>
      <c r="AD668" s="205"/>
    </row>
    <row r="669" spans="1:30" s="27" customFormat="1" ht="24" customHeight="1">
      <c r="A669" s="139">
        <v>42913</v>
      </c>
      <c r="B669" s="140" t="s">
        <v>28015</v>
      </c>
      <c r="C669" s="141" t="s">
        <v>39</v>
      </c>
      <c r="D669" s="141" t="s">
        <v>31</v>
      </c>
      <c r="E669" s="141" t="s">
        <v>28016</v>
      </c>
      <c r="F669" s="142">
        <v>42911</v>
      </c>
      <c r="G669" s="141" t="s">
        <v>120</v>
      </c>
      <c r="H669" s="141" t="s">
        <v>27986</v>
      </c>
      <c r="I669" s="141">
        <v>6</v>
      </c>
      <c r="J669" s="144" t="s">
        <v>8418</v>
      </c>
      <c r="K669" s="144" t="s">
        <v>28017</v>
      </c>
      <c r="L669" s="141" t="s">
        <v>27939</v>
      </c>
      <c r="M669" s="141" t="s">
        <v>27995</v>
      </c>
      <c r="N669" s="141">
        <v>0</v>
      </c>
      <c r="O669" s="141" t="s">
        <v>42</v>
      </c>
      <c r="P669" s="141">
        <v>30845.47</v>
      </c>
      <c r="Q669" s="141">
        <v>4309650</v>
      </c>
      <c r="R669" s="141">
        <v>3191804</v>
      </c>
      <c r="S669" s="141">
        <v>74.06</v>
      </c>
      <c r="T669" s="141">
        <v>0</v>
      </c>
      <c r="U669" s="141">
        <v>0</v>
      </c>
      <c r="V669" s="141" t="s">
        <v>28018</v>
      </c>
      <c r="W669" s="141" t="s">
        <v>28019</v>
      </c>
      <c r="X669" s="141" t="s">
        <v>28020</v>
      </c>
      <c r="Y669" s="141" t="s">
        <v>8430</v>
      </c>
      <c r="Z669" s="188" t="str">
        <f t="shared" si="10"/>
        <v>Chip-seq50PE</v>
      </c>
      <c r="AA669" s="143">
        <v>0.66666666666666663</v>
      </c>
      <c r="AB669" s="143" t="s">
        <v>30</v>
      </c>
      <c r="AC669" s="156" t="s">
        <v>139</v>
      </c>
      <c r="AD669" s="205"/>
    </row>
    <row r="670" spans="1:30" s="27" customFormat="1" ht="24" customHeight="1">
      <c r="A670" s="139">
        <v>42913</v>
      </c>
      <c r="B670" s="140" t="s">
        <v>28021</v>
      </c>
      <c r="C670" s="141" t="s">
        <v>39</v>
      </c>
      <c r="D670" s="141" t="s">
        <v>31</v>
      </c>
      <c r="E670" s="141" t="s">
        <v>28022</v>
      </c>
      <c r="F670" s="142">
        <v>42911</v>
      </c>
      <c r="G670" s="141" t="s">
        <v>120</v>
      </c>
      <c r="H670" s="141" t="s">
        <v>27986</v>
      </c>
      <c r="I670" s="141">
        <v>7</v>
      </c>
      <c r="J670" s="141" t="s">
        <v>28006</v>
      </c>
      <c r="K670" s="141" t="s">
        <v>28</v>
      </c>
      <c r="L670" s="141" t="s">
        <v>27939</v>
      </c>
      <c r="M670" s="141" t="s">
        <v>27987</v>
      </c>
      <c r="N670" s="141">
        <v>0</v>
      </c>
      <c r="O670" s="141" t="s">
        <v>42</v>
      </c>
      <c r="P670" s="141">
        <v>32152.13</v>
      </c>
      <c r="Q670" s="141">
        <v>4309650</v>
      </c>
      <c r="R670" s="141">
        <v>2967577</v>
      </c>
      <c r="S670" s="141">
        <v>68.86</v>
      </c>
      <c r="T670" s="141">
        <v>0</v>
      </c>
      <c r="U670" s="141">
        <v>0</v>
      </c>
      <c r="V670" s="141" t="s">
        <v>28023</v>
      </c>
      <c r="W670" s="141" t="s">
        <v>28024</v>
      </c>
      <c r="X670" s="141" t="s">
        <v>28025</v>
      </c>
      <c r="Y670" s="141" t="s">
        <v>8430</v>
      </c>
      <c r="Z670" s="188" t="str">
        <f t="shared" si="10"/>
        <v>Chip-seq50PE</v>
      </c>
      <c r="AA670" s="143">
        <v>0</v>
      </c>
      <c r="AB670" s="143" t="s">
        <v>30</v>
      </c>
      <c r="AC670" s="156" t="s">
        <v>139</v>
      </c>
      <c r="AD670" s="205"/>
    </row>
    <row r="671" spans="1:30" s="27" customFormat="1" ht="24" customHeight="1">
      <c r="A671" s="139">
        <v>42913</v>
      </c>
      <c r="B671" s="140" t="s">
        <v>28026</v>
      </c>
      <c r="C671" s="141" t="s">
        <v>39</v>
      </c>
      <c r="D671" s="141" t="s">
        <v>31</v>
      </c>
      <c r="E671" s="141" t="s">
        <v>28027</v>
      </c>
      <c r="F671" s="142">
        <v>42911</v>
      </c>
      <c r="G671" s="141" t="s">
        <v>120</v>
      </c>
      <c r="H671" s="141" t="s">
        <v>27986</v>
      </c>
      <c r="I671" s="141">
        <v>8</v>
      </c>
      <c r="J671" s="141" t="s">
        <v>10784</v>
      </c>
      <c r="K671" s="141" t="s">
        <v>28</v>
      </c>
      <c r="L671" s="141" t="s">
        <v>27939</v>
      </c>
      <c r="M671" s="141" t="s">
        <v>27987</v>
      </c>
      <c r="N671" s="141">
        <v>0</v>
      </c>
      <c r="O671" s="141" t="s">
        <v>42</v>
      </c>
      <c r="P671" s="141">
        <v>32816.730000000003</v>
      </c>
      <c r="Q671" s="141">
        <v>4309650</v>
      </c>
      <c r="R671" s="141">
        <v>3038268</v>
      </c>
      <c r="S671" s="141">
        <v>70.5</v>
      </c>
      <c r="T671" s="141">
        <v>0</v>
      </c>
      <c r="U671" s="141">
        <v>0</v>
      </c>
      <c r="V671" s="141" t="s">
        <v>28028</v>
      </c>
      <c r="W671" s="141" t="s">
        <v>28029</v>
      </c>
      <c r="X671" s="141" t="s">
        <v>28030</v>
      </c>
      <c r="Y671" s="141" t="s">
        <v>8430</v>
      </c>
      <c r="Z671" s="188" t="str">
        <f t="shared" si="10"/>
        <v>Chip-seq50PE</v>
      </c>
      <c r="AA671" s="143">
        <v>0</v>
      </c>
      <c r="AB671" s="143" t="s">
        <v>30</v>
      </c>
      <c r="AC671" s="156" t="s">
        <v>139</v>
      </c>
      <c r="AD671" s="205"/>
    </row>
    <row r="672" spans="1:30" ht="24" customHeight="1">
      <c r="A672" s="219">
        <v>42914</v>
      </c>
      <c r="B672" s="218" t="s">
        <v>28103</v>
      </c>
      <c r="C672" s="147">
        <v>0</v>
      </c>
      <c r="D672" s="147" t="s">
        <v>1248</v>
      </c>
      <c r="E672" s="219" t="s">
        <v>28098</v>
      </c>
      <c r="F672" s="219">
        <v>42912</v>
      </c>
      <c r="G672" s="135" t="s">
        <v>3122</v>
      </c>
      <c r="H672" s="147" t="s">
        <v>28097</v>
      </c>
      <c r="I672" s="147">
        <v>1</v>
      </c>
      <c r="J672" s="215" t="s">
        <v>3576</v>
      </c>
      <c r="K672" s="219" t="s">
        <v>28096</v>
      </c>
      <c r="L672" s="216" t="s">
        <v>350</v>
      </c>
      <c r="M672" s="219"/>
      <c r="N672" s="215">
        <v>0</v>
      </c>
      <c r="O672" s="135" t="s">
        <v>33</v>
      </c>
      <c r="P672" s="215">
        <v>32416.67</v>
      </c>
      <c r="Q672" s="215">
        <v>2796277</v>
      </c>
      <c r="R672" s="135">
        <v>2670066</v>
      </c>
      <c r="S672" s="135">
        <v>95.6</v>
      </c>
      <c r="T672" s="215">
        <v>0</v>
      </c>
      <c r="U672" s="215">
        <v>0</v>
      </c>
      <c r="V672" s="215" t="s">
        <v>28102</v>
      </c>
      <c r="W672" s="135" t="s">
        <v>28101</v>
      </c>
      <c r="X672" s="219" t="s">
        <v>28100</v>
      </c>
      <c r="Y672" s="147" t="s">
        <v>320</v>
      </c>
      <c r="Z672" s="147" t="str">
        <f t="shared" si="10"/>
        <v>0101PE</v>
      </c>
      <c r="AA672" s="261">
        <v>0.41509433962264153</v>
      </c>
      <c r="AB672" s="213" t="s">
        <v>2544</v>
      </c>
      <c r="AC672" s="213" t="s">
        <v>16125</v>
      </c>
      <c r="AD672" s="218"/>
    </row>
    <row r="673" spans="1:30" ht="24" customHeight="1">
      <c r="A673" s="211">
        <v>42914</v>
      </c>
      <c r="B673" s="210" t="s">
        <v>28099</v>
      </c>
      <c r="C673" s="141">
        <v>0</v>
      </c>
      <c r="D673" s="141" t="s">
        <v>1248</v>
      </c>
      <c r="E673" s="210" t="s">
        <v>28098</v>
      </c>
      <c r="F673" s="151">
        <v>42912</v>
      </c>
      <c r="G673" s="141" t="s">
        <v>3122</v>
      </c>
      <c r="H673" s="208" t="s">
        <v>28097</v>
      </c>
      <c r="I673" s="141">
        <v>2</v>
      </c>
      <c r="J673" s="220" t="s">
        <v>3576</v>
      </c>
      <c r="K673" s="267" t="s">
        <v>28096</v>
      </c>
      <c r="L673" s="208" t="s">
        <v>350</v>
      </c>
      <c r="M673" s="141"/>
      <c r="N673" s="208">
        <v>0</v>
      </c>
      <c r="O673" s="141" t="s">
        <v>33</v>
      </c>
      <c r="P673" s="141">
        <v>31312.31</v>
      </c>
      <c r="Q673" s="141">
        <v>2698144</v>
      </c>
      <c r="R673" s="141">
        <v>2581424</v>
      </c>
      <c r="S673" s="208">
        <v>95.8</v>
      </c>
      <c r="T673" s="208">
        <v>0</v>
      </c>
      <c r="U673" s="208">
        <v>0</v>
      </c>
      <c r="V673" s="141" t="s">
        <v>28095</v>
      </c>
      <c r="W673" s="141" t="s">
        <v>28094</v>
      </c>
      <c r="X673" s="208" t="s">
        <v>28093</v>
      </c>
      <c r="Y673" s="141" t="s">
        <v>320</v>
      </c>
      <c r="Z673" s="141" t="str">
        <f t="shared" si="10"/>
        <v>0101PE</v>
      </c>
      <c r="AA673" s="260">
        <v>0.41509433962264153</v>
      </c>
      <c r="AB673" s="207" t="s">
        <v>2544</v>
      </c>
      <c r="AC673" s="207" t="s">
        <v>16125</v>
      </c>
      <c r="AD673" s="141"/>
    </row>
    <row r="674" spans="1:30" s="247" customFormat="1" ht="24" customHeight="1">
      <c r="A674" s="133">
        <v>42914</v>
      </c>
      <c r="B674" s="134" t="s">
        <v>28267</v>
      </c>
      <c r="C674" s="135" t="s">
        <v>28258</v>
      </c>
      <c r="D674" s="135" t="s">
        <v>31</v>
      </c>
      <c r="E674" s="135" t="s">
        <v>28266</v>
      </c>
      <c r="F674" s="159">
        <v>42913</v>
      </c>
      <c r="G674" s="135" t="s">
        <v>122</v>
      </c>
      <c r="H674" s="135" t="s">
        <v>28265</v>
      </c>
      <c r="I674" s="135">
        <v>1</v>
      </c>
      <c r="J674" s="135" t="s">
        <v>32</v>
      </c>
      <c r="K674" s="135" t="s">
        <v>28</v>
      </c>
      <c r="L674" s="135">
        <v>0</v>
      </c>
      <c r="M674" s="135" t="s">
        <v>28255</v>
      </c>
      <c r="N674" s="135">
        <v>0</v>
      </c>
      <c r="O674" s="135">
        <v>49</v>
      </c>
      <c r="P674" s="135">
        <v>15470.55</v>
      </c>
      <c r="Q674" s="135">
        <v>4309650</v>
      </c>
      <c r="R674" s="135">
        <v>2896200</v>
      </c>
      <c r="S674" s="135">
        <v>67.2</v>
      </c>
      <c r="T674" s="135">
        <v>0</v>
      </c>
      <c r="U674" s="135">
        <v>0</v>
      </c>
      <c r="V674" s="135">
        <v>50.07</v>
      </c>
      <c r="W674" s="135">
        <v>98.3</v>
      </c>
      <c r="X674" s="135">
        <v>94.41</v>
      </c>
      <c r="Y674" s="147" t="s">
        <v>3772</v>
      </c>
      <c r="Z674" s="147" t="str">
        <f t="shared" si="10"/>
        <v>Methylation50SE</v>
      </c>
      <c r="AA674" s="137">
        <v>0</v>
      </c>
      <c r="AB674" s="137" t="s">
        <v>30</v>
      </c>
      <c r="AC674" s="137" t="s">
        <v>3343</v>
      </c>
      <c r="AD674" s="155"/>
    </row>
    <row r="675" spans="1:30" s="247" customFormat="1" ht="24" customHeight="1">
      <c r="A675" s="139">
        <v>42914</v>
      </c>
      <c r="B675" s="140" t="s">
        <v>24881</v>
      </c>
      <c r="C675" s="141" t="s">
        <v>28258</v>
      </c>
      <c r="D675" s="141" t="s">
        <v>31</v>
      </c>
      <c r="E675" s="141" t="s">
        <v>28264</v>
      </c>
      <c r="F675" s="151">
        <v>42913</v>
      </c>
      <c r="G675" s="141" t="s">
        <v>122</v>
      </c>
      <c r="H675" s="141" t="s">
        <v>28256</v>
      </c>
      <c r="I675" s="141">
        <v>2</v>
      </c>
      <c r="J675" s="141" t="s">
        <v>32</v>
      </c>
      <c r="K675" s="141" t="s">
        <v>28</v>
      </c>
      <c r="L675" s="141">
        <v>0</v>
      </c>
      <c r="M675" s="141" t="s">
        <v>28255</v>
      </c>
      <c r="N675" s="141">
        <v>0</v>
      </c>
      <c r="O675" s="141">
        <v>49</v>
      </c>
      <c r="P675" s="141">
        <v>15620.82</v>
      </c>
      <c r="Q675" s="141">
        <v>4309650</v>
      </c>
      <c r="R675" s="141">
        <v>2925671</v>
      </c>
      <c r="S675" s="141">
        <v>67.89</v>
      </c>
      <c r="T675" s="141">
        <v>0</v>
      </c>
      <c r="U675" s="141">
        <v>0</v>
      </c>
      <c r="V675" s="141">
        <v>49.93</v>
      </c>
      <c r="W675" s="141">
        <v>98.31</v>
      </c>
      <c r="X675" s="141">
        <v>94.39</v>
      </c>
      <c r="Y675" s="141" t="s">
        <v>3772</v>
      </c>
      <c r="Z675" s="141" t="str">
        <f t="shared" si="10"/>
        <v>Methylation50SE</v>
      </c>
      <c r="AA675" s="143">
        <v>0</v>
      </c>
      <c r="AB675" s="143" t="s">
        <v>30</v>
      </c>
      <c r="AC675" s="143" t="s">
        <v>3343</v>
      </c>
      <c r="AD675" s="143"/>
    </row>
    <row r="676" spans="1:30" s="247" customFormat="1" ht="24" customHeight="1">
      <c r="A676" s="139">
        <v>42914</v>
      </c>
      <c r="B676" s="140" t="s">
        <v>24881</v>
      </c>
      <c r="C676" s="141" t="s">
        <v>28258</v>
      </c>
      <c r="D676" s="141" t="s">
        <v>31</v>
      </c>
      <c r="E676" s="141" t="s">
        <v>28263</v>
      </c>
      <c r="F676" s="151">
        <v>42913</v>
      </c>
      <c r="G676" s="141" t="s">
        <v>122</v>
      </c>
      <c r="H676" s="141" t="s">
        <v>28256</v>
      </c>
      <c r="I676" s="141">
        <v>3</v>
      </c>
      <c r="J676" s="141" t="s">
        <v>32</v>
      </c>
      <c r="K676" s="141" t="s">
        <v>28</v>
      </c>
      <c r="L676" s="141">
        <v>0</v>
      </c>
      <c r="M676" s="141" t="s">
        <v>28255</v>
      </c>
      <c r="N676" s="141">
        <v>0</v>
      </c>
      <c r="O676" s="141">
        <v>49</v>
      </c>
      <c r="P676" s="141">
        <v>15288.36</v>
      </c>
      <c r="Q676" s="141">
        <v>4309650</v>
      </c>
      <c r="R676" s="141">
        <v>2854401</v>
      </c>
      <c r="S676" s="141">
        <v>66.23</v>
      </c>
      <c r="T676" s="141">
        <v>0</v>
      </c>
      <c r="U676" s="141">
        <v>0</v>
      </c>
      <c r="V676" s="141">
        <v>50.35</v>
      </c>
      <c r="W676" s="141">
        <v>98.15</v>
      </c>
      <c r="X676" s="141">
        <v>93.61</v>
      </c>
      <c r="Y676" s="141" t="s">
        <v>3772</v>
      </c>
      <c r="Z676" s="141" t="str">
        <f t="shared" si="10"/>
        <v>Methylation50SE</v>
      </c>
      <c r="AA676" s="143">
        <v>0</v>
      </c>
      <c r="AB676" s="143" t="s">
        <v>30</v>
      </c>
      <c r="AC676" s="143" t="s">
        <v>3343</v>
      </c>
      <c r="AD676" s="143"/>
    </row>
    <row r="677" spans="1:30" s="247" customFormat="1" ht="24" customHeight="1">
      <c r="A677" s="139">
        <v>42914</v>
      </c>
      <c r="B677" s="140" t="s">
        <v>24881</v>
      </c>
      <c r="C677" s="141" t="s">
        <v>28258</v>
      </c>
      <c r="D677" s="141" t="s">
        <v>31</v>
      </c>
      <c r="E677" s="141" t="s">
        <v>28262</v>
      </c>
      <c r="F677" s="151">
        <v>42913</v>
      </c>
      <c r="G677" s="141" t="s">
        <v>122</v>
      </c>
      <c r="H677" s="141" t="s">
        <v>28256</v>
      </c>
      <c r="I677" s="141">
        <v>4</v>
      </c>
      <c r="J677" s="141" t="s">
        <v>32</v>
      </c>
      <c r="K677" s="141" t="s">
        <v>28</v>
      </c>
      <c r="L677" s="141">
        <v>0</v>
      </c>
      <c r="M677" s="141" t="s">
        <v>28255</v>
      </c>
      <c r="N677" s="141">
        <v>0</v>
      </c>
      <c r="O677" s="141">
        <v>49</v>
      </c>
      <c r="P677" s="141">
        <v>16199.44</v>
      </c>
      <c r="Q677" s="141">
        <v>4309650</v>
      </c>
      <c r="R677" s="141">
        <v>3017974</v>
      </c>
      <c r="S677" s="141">
        <v>70.03</v>
      </c>
      <c r="T677" s="141">
        <v>0</v>
      </c>
      <c r="U677" s="141">
        <v>0</v>
      </c>
      <c r="V677" s="141">
        <v>50.07</v>
      </c>
      <c r="W677" s="141">
        <v>98.47</v>
      </c>
      <c r="X677" s="141">
        <v>94.91</v>
      </c>
      <c r="Y677" s="141" t="s">
        <v>3772</v>
      </c>
      <c r="Z677" s="141" t="str">
        <f t="shared" si="10"/>
        <v>Methylation50SE</v>
      </c>
      <c r="AA677" s="143">
        <v>0</v>
      </c>
      <c r="AB677" s="143" t="s">
        <v>30</v>
      </c>
      <c r="AC677" s="143" t="s">
        <v>3343</v>
      </c>
      <c r="AD677" s="143"/>
    </row>
    <row r="678" spans="1:30" s="247" customFormat="1" ht="24" customHeight="1">
      <c r="A678" s="139">
        <v>42914</v>
      </c>
      <c r="B678" s="140" t="s">
        <v>24881</v>
      </c>
      <c r="C678" s="141" t="s">
        <v>28258</v>
      </c>
      <c r="D678" s="141" t="s">
        <v>31</v>
      </c>
      <c r="E678" s="141" t="s">
        <v>28261</v>
      </c>
      <c r="F678" s="151">
        <v>42913</v>
      </c>
      <c r="G678" s="141" t="s">
        <v>122</v>
      </c>
      <c r="H678" s="141" t="s">
        <v>28256</v>
      </c>
      <c r="I678" s="141">
        <v>5</v>
      </c>
      <c r="J678" s="141" t="s">
        <v>32</v>
      </c>
      <c r="K678" s="141" t="s">
        <v>28</v>
      </c>
      <c r="L678" s="141">
        <v>0</v>
      </c>
      <c r="M678" s="141" t="s">
        <v>28255</v>
      </c>
      <c r="N678" s="141">
        <v>0</v>
      </c>
      <c r="O678" s="141">
        <v>49</v>
      </c>
      <c r="P678" s="141">
        <v>16246.03</v>
      </c>
      <c r="Q678" s="141">
        <v>4309650</v>
      </c>
      <c r="R678" s="141">
        <v>3028494</v>
      </c>
      <c r="S678" s="141">
        <v>70.27</v>
      </c>
      <c r="T678" s="141">
        <v>0</v>
      </c>
      <c r="U678" s="141">
        <v>0</v>
      </c>
      <c r="V678" s="141">
        <v>49.46</v>
      </c>
      <c r="W678" s="141">
        <v>98.5</v>
      </c>
      <c r="X678" s="141">
        <v>95.06</v>
      </c>
      <c r="Y678" s="141" t="s">
        <v>3772</v>
      </c>
      <c r="Z678" s="141" t="str">
        <f t="shared" si="10"/>
        <v>Methylation50SE</v>
      </c>
      <c r="AA678" s="143">
        <v>0</v>
      </c>
      <c r="AB678" s="143" t="s">
        <v>30</v>
      </c>
      <c r="AC678" s="143" t="s">
        <v>3343</v>
      </c>
      <c r="AD678" s="143"/>
    </row>
    <row r="679" spans="1:30" s="247" customFormat="1" ht="24" customHeight="1">
      <c r="A679" s="139">
        <v>42914</v>
      </c>
      <c r="B679" s="140" t="s">
        <v>24881</v>
      </c>
      <c r="C679" s="141" t="s">
        <v>28258</v>
      </c>
      <c r="D679" s="141" t="s">
        <v>31</v>
      </c>
      <c r="E679" s="141" t="s">
        <v>28260</v>
      </c>
      <c r="F679" s="151">
        <v>42913</v>
      </c>
      <c r="G679" s="141" t="s">
        <v>122</v>
      </c>
      <c r="H679" s="141" t="s">
        <v>28256</v>
      </c>
      <c r="I679" s="141">
        <v>6</v>
      </c>
      <c r="J679" s="141" t="s">
        <v>32</v>
      </c>
      <c r="K679" s="141" t="s">
        <v>28</v>
      </c>
      <c r="L679" s="141">
        <v>0</v>
      </c>
      <c r="M679" s="141" t="s">
        <v>28255</v>
      </c>
      <c r="N679" s="141">
        <v>0</v>
      </c>
      <c r="O679" s="141">
        <v>49</v>
      </c>
      <c r="P679" s="141">
        <v>16149.08</v>
      </c>
      <c r="Q679" s="141">
        <v>4309650</v>
      </c>
      <c r="R679" s="141">
        <v>3004608</v>
      </c>
      <c r="S679" s="141">
        <v>69.72</v>
      </c>
      <c r="T679" s="141">
        <v>0</v>
      </c>
      <c r="U679" s="141">
        <v>0</v>
      </c>
      <c r="V679" s="141">
        <v>49.58</v>
      </c>
      <c r="W679" s="141">
        <v>98.41</v>
      </c>
      <c r="X679" s="141">
        <v>94.9</v>
      </c>
      <c r="Y679" s="141" t="s">
        <v>3772</v>
      </c>
      <c r="Z679" s="141" t="str">
        <f t="shared" si="10"/>
        <v>Methylation50SE</v>
      </c>
      <c r="AA679" s="143">
        <v>0</v>
      </c>
      <c r="AB679" s="143" t="s">
        <v>30</v>
      </c>
      <c r="AC679" s="143" t="s">
        <v>3343</v>
      </c>
      <c r="AD679" s="143"/>
    </row>
    <row r="680" spans="1:30" s="247" customFormat="1" ht="24" customHeight="1">
      <c r="A680" s="139">
        <v>42914</v>
      </c>
      <c r="B680" s="140" t="s">
        <v>24881</v>
      </c>
      <c r="C680" s="141" t="s">
        <v>28258</v>
      </c>
      <c r="D680" s="141" t="s">
        <v>31</v>
      </c>
      <c r="E680" s="141" t="s">
        <v>28259</v>
      </c>
      <c r="F680" s="151">
        <v>42913</v>
      </c>
      <c r="G680" s="141" t="s">
        <v>122</v>
      </c>
      <c r="H680" s="141" t="s">
        <v>28256</v>
      </c>
      <c r="I680" s="141">
        <v>7</v>
      </c>
      <c r="J680" s="141" t="s">
        <v>32</v>
      </c>
      <c r="K680" s="141" t="s">
        <v>28</v>
      </c>
      <c r="L680" s="141">
        <v>0</v>
      </c>
      <c r="M680" s="141" t="s">
        <v>28255</v>
      </c>
      <c r="N680" s="141">
        <v>0</v>
      </c>
      <c r="O680" s="141">
        <v>49</v>
      </c>
      <c r="P680" s="141">
        <v>15811.42</v>
      </c>
      <c r="Q680" s="141">
        <v>4309650</v>
      </c>
      <c r="R680" s="141">
        <v>2945008</v>
      </c>
      <c r="S680" s="141">
        <v>68.34</v>
      </c>
      <c r="T680" s="141">
        <v>0</v>
      </c>
      <c r="U680" s="141">
        <v>0</v>
      </c>
      <c r="V680" s="141">
        <v>49.29</v>
      </c>
      <c r="W680" s="141">
        <v>98.38</v>
      </c>
      <c r="X680" s="141">
        <v>94.78</v>
      </c>
      <c r="Y680" s="141" t="s">
        <v>3772</v>
      </c>
      <c r="Z680" s="141" t="str">
        <f t="shared" si="10"/>
        <v>Methylation50SE</v>
      </c>
      <c r="AA680" s="143">
        <v>0</v>
      </c>
      <c r="AB680" s="143" t="s">
        <v>30</v>
      </c>
      <c r="AC680" s="143" t="s">
        <v>3343</v>
      </c>
      <c r="AD680" s="143"/>
    </row>
    <row r="681" spans="1:30" s="247" customFormat="1" ht="24" customHeight="1">
      <c r="A681" s="139">
        <v>42914</v>
      </c>
      <c r="B681" s="140" t="s">
        <v>24881</v>
      </c>
      <c r="C681" s="141" t="s">
        <v>28258</v>
      </c>
      <c r="D681" s="141" t="s">
        <v>31</v>
      </c>
      <c r="E681" s="141" t="s">
        <v>28257</v>
      </c>
      <c r="F681" s="151">
        <v>42913</v>
      </c>
      <c r="G681" s="141" t="s">
        <v>122</v>
      </c>
      <c r="H681" s="141" t="s">
        <v>28256</v>
      </c>
      <c r="I681" s="141">
        <v>8</v>
      </c>
      <c r="J681" s="141" t="s">
        <v>32</v>
      </c>
      <c r="K681" s="141" t="s">
        <v>28</v>
      </c>
      <c r="L681" s="141">
        <v>0</v>
      </c>
      <c r="M681" s="141" t="s">
        <v>28255</v>
      </c>
      <c r="N681" s="141">
        <v>0</v>
      </c>
      <c r="O681" s="141">
        <v>49</v>
      </c>
      <c r="P681" s="141">
        <v>15882.67</v>
      </c>
      <c r="Q681" s="141">
        <v>4309650</v>
      </c>
      <c r="R681" s="141">
        <v>2958158</v>
      </c>
      <c r="S681" s="141">
        <v>68.64</v>
      </c>
      <c r="T681" s="141">
        <v>0</v>
      </c>
      <c r="U681" s="141">
        <v>0</v>
      </c>
      <c r="V681" s="141">
        <v>48.42</v>
      </c>
      <c r="W681" s="141">
        <v>98.41</v>
      </c>
      <c r="X681" s="141">
        <v>94.96</v>
      </c>
      <c r="Y681" s="141" t="s">
        <v>3772</v>
      </c>
      <c r="Z681" s="141" t="str">
        <f t="shared" si="10"/>
        <v>Methylation50SE</v>
      </c>
      <c r="AA681" s="143">
        <v>0</v>
      </c>
      <c r="AB681" s="143" t="s">
        <v>30</v>
      </c>
      <c r="AC681" s="143" t="s">
        <v>3343</v>
      </c>
      <c r="AD681" s="143"/>
    </row>
    <row r="682" spans="1:30" s="247" customFormat="1" ht="24" customHeight="1">
      <c r="A682" s="133">
        <v>42914</v>
      </c>
      <c r="B682" s="134" t="s">
        <v>28254</v>
      </c>
      <c r="C682" s="135">
        <v>0</v>
      </c>
      <c r="D682" s="135" t="s">
        <v>31</v>
      </c>
      <c r="E682" s="135" t="s">
        <v>28253</v>
      </c>
      <c r="F682" s="159">
        <v>42913</v>
      </c>
      <c r="G682" s="135" t="s">
        <v>122</v>
      </c>
      <c r="H682" s="135" t="s">
        <v>28236</v>
      </c>
      <c r="I682" s="135">
        <v>1</v>
      </c>
      <c r="J682" s="135" t="s">
        <v>32</v>
      </c>
      <c r="K682" s="135" t="s">
        <v>28</v>
      </c>
      <c r="L682" s="135">
        <v>0</v>
      </c>
      <c r="M682" s="135" t="s">
        <v>28252</v>
      </c>
      <c r="N682" s="135">
        <v>0</v>
      </c>
      <c r="O682" s="135">
        <v>49</v>
      </c>
      <c r="P682" s="135">
        <v>20229.47</v>
      </c>
      <c r="Q682" s="135">
        <v>4309650</v>
      </c>
      <c r="R682" s="135">
        <v>3778836</v>
      </c>
      <c r="S682" s="135">
        <v>87.68</v>
      </c>
      <c r="T682" s="135">
        <v>4.0599999999999996</v>
      </c>
      <c r="U682" s="135">
        <v>21.18</v>
      </c>
      <c r="V682" s="135">
        <v>50.3</v>
      </c>
      <c r="W682" s="135">
        <v>98.85</v>
      </c>
      <c r="X682" s="135">
        <v>97.49</v>
      </c>
      <c r="Y682" s="147" t="s">
        <v>3772</v>
      </c>
      <c r="Z682" s="147" t="str">
        <f t="shared" si="10"/>
        <v>050SE</v>
      </c>
      <c r="AA682" s="137">
        <v>0</v>
      </c>
      <c r="AB682" s="137" t="s">
        <v>30</v>
      </c>
      <c r="AC682" s="137" t="s">
        <v>3343</v>
      </c>
      <c r="AD682" s="155"/>
    </row>
    <row r="683" spans="1:30" s="247" customFormat="1" ht="24" customHeight="1">
      <c r="A683" s="139">
        <v>42914</v>
      </c>
      <c r="B683" s="140" t="s">
        <v>28251</v>
      </c>
      <c r="C683" s="141" t="s">
        <v>28246</v>
      </c>
      <c r="D683" s="141" t="s">
        <v>31</v>
      </c>
      <c r="E683" s="141" t="s">
        <v>28250</v>
      </c>
      <c r="F683" s="151">
        <v>42913</v>
      </c>
      <c r="G683" s="141" t="s">
        <v>122</v>
      </c>
      <c r="H683" s="141" t="s">
        <v>28236</v>
      </c>
      <c r="I683" s="141">
        <v>2</v>
      </c>
      <c r="J683" s="141" t="s">
        <v>32</v>
      </c>
      <c r="K683" s="141" t="s">
        <v>28</v>
      </c>
      <c r="L683" s="141">
        <v>0</v>
      </c>
      <c r="M683" s="141" t="s">
        <v>28244</v>
      </c>
      <c r="N683" s="141">
        <v>0</v>
      </c>
      <c r="O683" s="141">
        <v>49</v>
      </c>
      <c r="P683" s="141">
        <v>16759.48</v>
      </c>
      <c r="Q683" s="141">
        <v>4309650</v>
      </c>
      <c r="R683" s="141">
        <v>3149194</v>
      </c>
      <c r="S683" s="141">
        <v>73.069999999999993</v>
      </c>
      <c r="T683" s="141">
        <v>0</v>
      </c>
      <c r="U683" s="141">
        <v>0</v>
      </c>
      <c r="V683" s="141">
        <v>41.84</v>
      </c>
      <c r="W683" s="141">
        <v>98.58</v>
      </c>
      <c r="X683" s="141">
        <v>95.77</v>
      </c>
      <c r="Y683" s="141" t="s">
        <v>3772</v>
      </c>
      <c r="Z683" s="141" t="str">
        <f t="shared" si="10"/>
        <v>RNA-Seq50SE</v>
      </c>
      <c r="AA683" s="143">
        <v>0</v>
      </c>
      <c r="AB683" s="143" t="s">
        <v>30</v>
      </c>
      <c r="AC683" s="143" t="s">
        <v>3343</v>
      </c>
      <c r="AD683" s="143"/>
    </row>
    <row r="684" spans="1:30" s="247" customFormat="1" ht="24" customHeight="1">
      <c r="A684" s="139">
        <v>42914</v>
      </c>
      <c r="B684" s="140" t="s">
        <v>28247</v>
      </c>
      <c r="C684" s="141" t="s">
        <v>28246</v>
      </c>
      <c r="D684" s="141" t="s">
        <v>31</v>
      </c>
      <c r="E684" s="141" t="s">
        <v>28249</v>
      </c>
      <c r="F684" s="151">
        <v>42913</v>
      </c>
      <c r="G684" s="141" t="s">
        <v>122</v>
      </c>
      <c r="H684" s="141" t="s">
        <v>28236</v>
      </c>
      <c r="I684" s="141">
        <v>3</v>
      </c>
      <c r="J684" s="141" t="s">
        <v>32</v>
      </c>
      <c r="K684" s="141" t="s">
        <v>28</v>
      </c>
      <c r="L684" s="141">
        <v>0</v>
      </c>
      <c r="M684" s="141" t="s">
        <v>28244</v>
      </c>
      <c r="N684" s="141">
        <v>0</v>
      </c>
      <c r="O684" s="141">
        <v>49</v>
      </c>
      <c r="P684" s="141">
        <v>19939.5</v>
      </c>
      <c r="Q684" s="141">
        <v>4309650</v>
      </c>
      <c r="R684" s="141">
        <v>3633291</v>
      </c>
      <c r="S684" s="141">
        <v>84.31</v>
      </c>
      <c r="T684" s="141">
        <v>0</v>
      </c>
      <c r="U684" s="141">
        <v>0</v>
      </c>
      <c r="V684" s="141">
        <v>49.09</v>
      </c>
      <c r="W684" s="141">
        <v>99.33</v>
      </c>
      <c r="X684" s="141">
        <v>97.85</v>
      </c>
      <c r="Y684" s="141" t="s">
        <v>3772</v>
      </c>
      <c r="Z684" s="141" t="str">
        <f t="shared" si="10"/>
        <v>RNA-Seq50SE</v>
      </c>
      <c r="AA684" s="143">
        <v>0</v>
      </c>
      <c r="AB684" s="143" t="s">
        <v>30</v>
      </c>
      <c r="AC684" s="143" t="s">
        <v>3343</v>
      </c>
      <c r="AD684" s="143"/>
    </row>
    <row r="685" spans="1:30" s="247" customFormat="1" ht="24" customHeight="1">
      <c r="A685" s="139">
        <v>42914</v>
      </c>
      <c r="B685" s="140" t="s">
        <v>28247</v>
      </c>
      <c r="C685" s="141" t="s">
        <v>28246</v>
      </c>
      <c r="D685" s="141" t="s">
        <v>31</v>
      </c>
      <c r="E685" s="141" t="s">
        <v>28248</v>
      </c>
      <c r="F685" s="151">
        <v>42913</v>
      </c>
      <c r="G685" s="141" t="s">
        <v>122</v>
      </c>
      <c r="H685" s="141" t="s">
        <v>28236</v>
      </c>
      <c r="I685" s="141">
        <v>4</v>
      </c>
      <c r="J685" s="141" t="s">
        <v>32</v>
      </c>
      <c r="K685" s="141" t="s">
        <v>28</v>
      </c>
      <c r="L685" s="141">
        <v>0</v>
      </c>
      <c r="M685" s="141" t="s">
        <v>28244</v>
      </c>
      <c r="N685" s="141">
        <v>0</v>
      </c>
      <c r="O685" s="141">
        <v>49</v>
      </c>
      <c r="P685" s="141">
        <v>19971.27</v>
      </c>
      <c r="Q685" s="141">
        <v>4309650</v>
      </c>
      <c r="R685" s="141">
        <v>3639079</v>
      </c>
      <c r="S685" s="141">
        <v>84.44</v>
      </c>
      <c r="T685" s="141">
        <v>0</v>
      </c>
      <c r="U685" s="141">
        <v>0</v>
      </c>
      <c r="V685" s="141">
        <v>50.07</v>
      </c>
      <c r="W685" s="141">
        <v>99.4</v>
      </c>
      <c r="X685" s="141">
        <v>97.98</v>
      </c>
      <c r="Y685" s="141" t="s">
        <v>3772</v>
      </c>
      <c r="Z685" s="141" t="str">
        <f t="shared" si="10"/>
        <v>RNA-Seq50SE</v>
      </c>
      <c r="AA685" s="143">
        <v>0</v>
      </c>
      <c r="AB685" s="143" t="s">
        <v>30</v>
      </c>
      <c r="AC685" s="143" t="s">
        <v>3343</v>
      </c>
      <c r="AD685" s="143"/>
    </row>
    <row r="686" spans="1:30" s="247" customFormat="1" ht="24" customHeight="1">
      <c r="A686" s="139">
        <v>42914</v>
      </c>
      <c r="B686" s="140" t="s">
        <v>28247</v>
      </c>
      <c r="C686" s="141" t="s">
        <v>28246</v>
      </c>
      <c r="D686" s="141" t="s">
        <v>31</v>
      </c>
      <c r="E686" s="141" t="s">
        <v>28245</v>
      </c>
      <c r="F686" s="151">
        <v>42913</v>
      </c>
      <c r="G686" s="141" t="s">
        <v>122</v>
      </c>
      <c r="H686" s="141" t="s">
        <v>28236</v>
      </c>
      <c r="I686" s="141">
        <v>5</v>
      </c>
      <c r="J686" s="141" t="s">
        <v>32</v>
      </c>
      <c r="K686" s="141" t="s">
        <v>28</v>
      </c>
      <c r="L686" s="141">
        <v>0</v>
      </c>
      <c r="M686" s="141" t="s">
        <v>28244</v>
      </c>
      <c r="N686" s="141">
        <v>0</v>
      </c>
      <c r="O686" s="141">
        <v>49</v>
      </c>
      <c r="P686" s="141">
        <v>19619.71</v>
      </c>
      <c r="Q686" s="141">
        <v>4309650</v>
      </c>
      <c r="R686" s="141">
        <v>3575020</v>
      </c>
      <c r="S686" s="141">
        <v>82.95</v>
      </c>
      <c r="T686" s="141">
        <v>0</v>
      </c>
      <c r="U686" s="141">
        <v>0</v>
      </c>
      <c r="V686" s="141">
        <v>49.03</v>
      </c>
      <c r="W686" s="141">
        <v>99.33</v>
      </c>
      <c r="X686" s="141">
        <v>97.76</v>
      </c>
      <c r="Y686" s="141" t="s">
        <v>3772</v>
      </c>
      <c r="Z686" s="141" t="str">
        <f t="shared" si="10"/>
        <v>RNA-Seq50SE</v>
      </c>
      <c r="AA686" s="143">
        <v>0</v>
      </c>
      <c r="AB686" s="143" t="s">
        <v>30</v>
      </c>
      <c r="AC686" s="143" t="s">
        <v>3343</v>
      </c>
      <c r="AD686" s="143"/>
    </row>
    <row r="687" spans="1:30" s="247" customFormat="1" ht="24" customHeight="1">
      <c r="A687" s="139">
        <v>42914</v>
      </c>
      <c r="B687" s="140" t="s">
        <v>28243</v>
      </c>
      <c r="C687" s="141" t="s">
        <v>28242</v>
      </c>
      <c r="D687" s="141" t="s">
        <v>31</v>
      </c>
      <c r="E687" s="141" t="s">
        <v>28241</v>
      </c>
      <c r="F687" s="151">
        <v>42913</v>
      </c>
      <c r="G687" s="141" t="s">
        <v>122</v>
      </c>
      <c r="H687" s="141" t="s">
        <v>28236</v>
      </c>
      <c r="I687" s="141">
        <v>6</v>
      </c>
      <c r="J687" s="141" t="s">
        <v>32</v>
      </c>
      <c r="K687" s="141" t="s">
        <v>28</v>
      </c>
      <c r="L687" s="141">
        <v>0</v>
      </c>
      <c r="M687" s="141" t="s">
        <v>28240</v>
      </c>
      <c r="N687" s="141">
        <v>0</v>
      </c>
      <c r="O687" s="141">
        <v>49</v>
      </c>
      <c r="P687" s="141">
        <v>13673.58</v>
      </c>
      <c r="Q687" s="141">
        <v>4309650</v>
      </c>
      <c r="R687" s="141">
        <v>3267788</v>
      </c>
      <c r="S687" s="141">
        <v>75.819999999999993</v>
      </c>
      <c r="T687" s="141">
        <v>0</v>
      </c>
      <c r="U687" s="141">
        <v>0</v>
      </c>
      <c r="V687" s="141">
        <v>51.56</v>
      </c>
      <c r="W687" s="141">
        <v>98.96</v>
      </c>
      <c r="X687" s="141">
        <v>97.15</v>
      </c>
      <c r="Y687" s="141" t="s">
        <v>3772</v>
      </c>
      <c r="Z687" s="141" t="str">
        <f t="shared" si="10"/>
        <v>Methylation50SE</v>
      </c>
      <c r="AA687" s="143">
        <v>0</v>
      </c>
      <c r="AB687" s="143" t="s">
        <v>30</v>
      </c>
      <c r="AC687" s="143" t="s">
        <v>3343</v>
      </c>
      <c r="AD687" s="143"/>
    </row>
    <row r="688" spans="1:30" s="247" customFormat="1" ht="24" customHeight="1">
      <c r="A688" s="139">
        <v>42914</v>
      </c>
      <c r="B688" s="140" t="s">
        <v>24881</v>
      </c>
      <c r="C688" s="141" t="s">
        <v>35</v>
      </c>
      <c r="D688" s="141" t="s">
        <v>31</v>
      </c>
      <c r="E688" s="141" t="s">
        <v>28239</v>
      </c>
      <c r="F688" s="151">
        <v>42913</v>
      </c>
      <c r="G688" s="141" t="s">
        <v>122</v>
      </c>
      <c r="H688" s="141" t="s">
        <v>28236</v>
      </c>
      <c r="I688" s="141">
        <v>7</v>
      </c>
      <c r="J688" s="141" t="s">
        <v>32</v>
      </c>
      <c r="K688" s="141" t="s">
        <v>28</v>
      </c>
      <c r="L688" s="141">
        <v>0</v>
      </c>
      <c r="M688" s="141" t="s">
        <v>28238</v>
      </c>
      <c r="N688" s="141">
        <v>0</v>
      </c>
      <c r="O688" s="141">
        <v>49</v>
      </c>
      <c r="P688" s="141">
        <v>13634.79</v>
      </c>
      <c r="Q688" s="141">
        <v>4309650</v>
      </c>
      <c r="R688" s="141">
        <v>3311615</v>
      </c>
      <c r="S688" s="141">
        <v>76.84</v>
      </c>
      <c r="T688" s="141">
        <v>0</v>
      </c>
      <c r="U688" s="141">
        <v>0</v>
      </c>
      <c r="V688" s="141">
        <v>51.24</v>
      </c>
      <c r="W688" s="141">
        <v>99.04</v>
      </c>
      <c r="X688" s="141">
        <v>97.32</v>
      </c>
      <c r="Y688" s="141" t="s">
        <v>3772</v>
      </c>
      <c r="Z688" s="141" t="str">
        <f t="shared" si="10"/>
        <v>Methylation50SE</v>
      </c>
      <c r="AA688" s="143">
        <v>0</v>
      </c>
      <c r="AB688" s="143" t="s">
        <v>30</v>
      </c>
      <c r="AC688" s="143" t="s">
        <v>3343</v>
      </c>
      <c r="AD688" s="143"/>
    </row>
    <row r="689" spans="1:30" s="247" customFormat="1" ht="24" customHeight="1">
      <c r="A689" s="139">
        <v>42914</v>
      </c>
      <c r="B689" s="140" t="s">
        <v>24881</v>
      </c>
      <c r="C689" s="141" t="s">
        <v>35</v>
      </c>
      <c r="D689" s="141" t="s">
        <v>31</v>
      </c>
      <c r="E689" s="141" t="s">
        <v>28237</v>
      </c>
      <c r="F689" s="151">
        <v>42913</v>
      </c>
      <c r="G689" s="141" t="s">
        <v>122</v>
      </c>
      <c r="H689" s="141" t="s">
        <v>28236</v>
      </c>
      <c r="I689" s="141">
        <v>8</v>
      </c>
      <c r="J689" s="141" t="s">
        <v>32</v>
      </c>
      <c r="K689" s="141" t="s">
        <v>28</v>
      </c>
      <c r="L689" s="141">
        <v>0</v>
      </c>
      <c r="M689" s="141" t="s">
        <v>28235</v>
      </c>
      <c r="N689" s="141">
        <v>0</v>
      </c>
      <c r="O689" s="141">
        <v>49</v>
      </c>
      <c r="P689" s="141">
        <v>17620.240000000002</v>
      </c>
      <c r="Q689" s="141">
        <v>4309650</v>
      </c>
      <c r="R689" s="141">
        <v>3286712</v>
      </c>
      <c r="S689" s="141">
        <v>76.260000000000005</v>
      </c>
      <c r="T689" s="141">
        <v>0</v>
      </c>
      <c r="U689" s="141">
        <v>0</v>
      </c>
      <c r="V689" s="141">
        <v>48.27</v>
      </c>
      <c r="W689" s="141">
        <v>98.91</v>
      </c>
      <c r="X689" s="141">
        <v>96.67</v>
      </c>
      <c r="Y689" s="141" t="s">
        <v>3772</v>
      </c>
      <c r="Z689" s="141" t="str">
        <f t="shared" si="10"/>
        <v>Methylation50SE</v>
      </c>
      <c r="AA689" s="143">
        <v>0</v>
      </c>
      <c r="AB689" s="143" t="s">
        <v>30</v>
      </c>
      <c r="AC689" s="143" t="s">
        <v>28234</v>
      </c>
      <c r="AD689" s="143"/>
    </row>
    <row r="690" spans="1:30" s="247" customFormat="1" ht="24" customHeight="1">
      <c r="A690" s="133">
        <v>42915</v>
      </c>
      <c r="B690" s="134" t="s">
        <v>28233</v>
      </c>
      <c r="C690" s="135">
        <v>0</v>
      </c>
      <c r="D690" s="135" t="s">
        <v>31</v>
      </c>
      <c r="E690" s="135" t="s">
        <v>28232</v>
      </c>
      <c r="F690" s="159">
        <v>42912</v>
      </c>
      <c r="G690" s="135" t="s">
        <v>121</v>
      </c>
      <c r="H690" s="135" t="s">
        <v>28197</v>
      </c>
      <c r="I690" s="135">
        <v>1</v>
      </c>
      <c r="J690" s="135" t="s">
        <v>32</v>
      </c>
      <c r="K690" s="135" t="s">
        <v>28</v>
      </c>
      <c r="L690" s="135">
        <v>0</v>
      </c>
      <c r="M690" s="135" t="s">
        <v>28231</v>
      </c>
      <c r="N690" s="135">
        <v>0</v>
      </c>
      <c r="O690" s="135" t="s">
        <v>33</v>
      </c>
      <c r="P690" s="135">
        <v>69469.88</v>
      </c>
      <c r="Q690" s="135">
        <v>4309650</v>
      </c>
      <c r="R690" s="135">
        <v>3241709</v>
      </c>
      <c r="S690" s="135">
        <v>75.22</v>
      </c>
      <c r="T690" s="135">
        <v>0</v>
      </c>
      <c r="U690" s="135">
        <v>0</v>
      </c>
      <c r="V690" s="135" t="s">
        <v>28230</v>
      </c>
      <c r="W690" s="135" t="s">
        <v>28229</v>
      </c>
      <c r="X690" s="135" t="s">
        <v>28228</v>
      </c>
      <c r="Y690" s="147" t="s">
        <v>320</v>
      </c>
      <c r="Z690" s="147" t="str">
        <f t="shared" si="10"/>
        <v>0101PE</v>
      </c>
      <c r="AA690" s="137">
        <v>0</v>
      </c>
      <c r="AB690" s="137" t="s">
        <v>30</v>
      </c>
      <c r="AC690" s="137" t="s">
        <v>3343</v>
      </c>
      <c r="AD690" s="155"/>
    </row>
    <row r="691" spans="1:30" s="247" customFormat="1" ht="24" customHeight="1">
      <c r="A691" s="139">
        <v>42915</v>
      </c>
      <c r="B691" s="140" t="s">
        <v>28218</v>
      </c>
      <c r="C691" s="141">
        <v>0</v>
      </c>
      <c r="D691" s="141" t="s">
        <v>31</v>
      </c>
      <c r="E691" s="141" t="s">
        <v>28227</v>
      </c>
      <c r="F691" s="151">
        <v>42912</v>
      </c>
      <c r="G691" s="141" t="s">
        <v>121</v>
      </c>
      <c r="H691" s="141" t="s">
        <v>28197</v>
      </c>
      <c r="I691" s="141">
        <v>2</v>
      </c>
      <c r="J691" s="141" t="s">
        <v>32</v>
      </c>
      <c r="K691" s="141" t="s">
        <v>28</v>
      </c>
      <c r="L691" s="141">
        <v>0</v>
      </c>
      <c r="M691" s="141" t="s">
        <v>28196</v>
      </c>
      <c r="N691" s="141">
        <v>0</v>
      </c>
      <c r="O691" s="141" t="s">
        <v>33</v>
      </c>
      <c r="P691" s="141">
        <v>66863.58</v>
      </c>
      <c r="Q691" s="141">
        <v>4309650</v>
      </c>
      <c r="R691" s="141">
        <v>3127698</v>
      </c>
      <c r="S691" s="141">
        <v>72.569999999999993</v>
      </c>
      <c r="T691" s="141">
        <v>0</v>
      </c>
      <c r="U691" s="141">
        <v>0</v>
      </c>
      <c r="V691" s="141" t="s">
        <v>28226</v>
      </c>
      <c r="W691" s="141" t="s">
        <v>28225</v>
      </c>
      <c r="X691" s="141" t="s">
        <v>28224</v>
      </c>
      <c r="Y691" s="141" t="s">
        <v>320</v>
      </c>
      <c r="Z691" s="141" t="str">
        <f t="shared" si="10"/>
        <v>0101PE</v>
      </c>
      <c r="AA691" s="143">
        <v>0</v>
      </c>
      <c r="AB691" s="143" t="s">
        <v>30</v>
      </c>
      <c r="AC691" s="143" t="s">
        <v>3343</v>
      </c>
      <c r="AD691" s="143"/>
    </row>
    <row r="692" spans="1:30" s="247" customFormat="1" ht="24" customHeight="1">
      <c r="A692" s="139">
        <v>42915</v>
      </c>
      <c r="B692" s="140" t="s">
        <v>28223</v>
      </c>
      <c r="C692" s="141">
        <v>0</v>
      </c>
      <c r="D692" s="141" t="s">
        <v>31</v>
      </c>
      <c r="E692" s="141" t="s">
        <v>28222</v>
      </c>
      <c r="F692" s="151">
        <v>42912</v>
      </c>
      <c r="G692" s="141" t="s">
        <v>121</v>
      </c>
      <c r="H692" s="141" t="s">
        <v>28197</v>
      </c>
      <c r="I692" s="141">
        <v>3</v>
      </c>
      <c r="J692" s="141" t="s">
        <v>32</v>
      </c>
      <c r="K692" s="141" t="s">
        <v>28</v>
      </c>
      <c r="L692" s="141">
        <v>0</v>
      </c>
      <c r="M692" s="141" t="s">
        <v>28196</v>
      </c>
      <c r="N692" s="141">
        <v>0</v>
      </c>
      <c r="O692" s="141" t="s">
        <v>33</v>
      </c>
      <c r="P692" s="141">
        <v>66604.710000000006</v>
      </c>
      <c r="Q692" s="141">
        <v>4309650</v>
      </c>
      <c r="R692" s="141">
        <v>3131243</v>
      </c>
      <c r="S692" s="141">
        <v>72.66</v>
      </c>
      <c r="T692" s="141">
        <v>0</v>
      </c>
      <c r="U692" s="141">
        <v>0</v>
      </c>
      <c r="V692" s="141" t="s">
        <v>28221</v>
      </c>
      <c r="W692" s="141" t="s">
        <v>28220</v>
      </c>
      <c r="X692" s="141" t="s">
        <v>28219</v>
      </c>
      <c r="Y692" s="141" t="s">
        <v>320</v>
      </c>
      <c r="Z692" s="141" t="str">
        <f t="shared" si="10"/>
        <v>0101PE</v>
      </c>
      <c r="AA692" s="143">
        <v>0</v>
      </c>
      <c r="AB692" s="143" t="s">
        <v>30</v>
      </c>
      <c r="AC692" s="143" t="s">
        <v>3343</v>
      </c>
      <c r="AD692" s="143"/>
    </row>
    <row r="693" spans="1:30" s="247" customFormat="1" ht="24" customHeight="1">
      <c r="A693" s="139">
        <v>42915</v>
      </c>
      <c r="B693" s="140" t="s">
        <v>28218</v>
      </c>
      <c r="C693" s="141">
        <v>0</v>
      </c>
      <c r="D693" s="141" t="s">
        <v>31</v>
      </c>
      <c r="E693" s="141" t="s">
        <v>28217</v>
      </c>
      <c r="F693" s="151">
        <v>42912</v>
      </c>
      <c r="G693" s="141" t="s">
        <v>121</v>
      </c>
      <c r="H693" s="141" t="s">
        <v>28197</v>
      </c>
      <c r="I693" s="141">
        <v>4</v>
      </c>
      <c r="J693" s="141" t="s">
        <v>32</v>
      </c>
      <c r="K693" s="141" t="s">
        <v>28</v>
      </c>
      <c r="L693" s="141">
        <v>0</v>
      </c>
      <c r="M693" s="141" t="s">
        <v>28196</v>
      </c>
      <c r="N693" s="141">
        <v>0</v>
      </c>
      <c r="O693" s="141" t="s">
        <v>33</v>
      </c>
      <c r="P693" s="141">
        <v>66042.740000000005</v>
      </c>
      <c r="Q693" s="141">
        <v>4309650</v>
      </c>
      <c r="R693" s="141">
        <v>3140706</v>
      </c>
      <c r="S693" s="141">
        <v>72.88</v>
      </c>
      <c r="T693" s="141">
        <v>0</v>
      </c>
      <c r="U693" s="141">
        <v>0</v>
      </c>
      <c r="V693" s="141" t="s">
        <v>28216</v>
      </c>
      <c r="W693" s="141" t="s">
        <v>28215</v>
      </c>
      <c r="X693" s="141" t="s">
        <v>28214</v>
      </c>
      <c r="Y693" s="141" t="s">
        <v>320</v>
      </c>
      <c r="Z693" s="141" t="str">
        <f t="shared" si="10"/>
        <v>0101PE</v>
      </c>
      <c r="AA693" s="143">
        <v>0</v>
      </c>
      <c r="AB693" s="143" t="s">
        <v>30</v>
      </c>
      <c r="AC693" s="143" t="s">
        <v>3343</v>
      </c>
      <c r="AD693" s="143"/>
    </row>
    <row r="694" spans="1:30" s="247" customFormat="1" ht="24" customHeight="1">
      <c r="A694" s="139">
        <v>42915</v>
      </c>
      <c r="B694" s="140" t="s">
        <v>28213</v>
      </c>
      <c r="C694" s="141">
        <v>0</v>
      </c>
      <c r="D694" s="141" t="s">
        <v>31</v>
      </c>
      <c r="E694" s="141" t="s">
        <v>28212</v>
      </c>
      <c r="F694" s="151">
        <v>42912</v>
      </c>
      <c r="G694" s="141" t="s">
        <v>121</v>
      </c>
      <c r="H694" s="141" t="s">
        <v>28197</v>
      </c>
      <c r="I694" s="141">
        <v>5</v>
      </c>
      <c r="J694" s="144" t="s">
        <v>28208</v>
      </c>
      <c r="K694" s="144" t="s">
        <v>28105</v>
      </c>
      <c r="L694" s="141">
        <v>0</v>
      </c>
      <c r="M694" s="141" t="s">
        <v>28196</v>
      </c>
      <c r="N694" s="141">
        <v>0</v>
      </c>
      <c r="O694" s="141" t="s">
        <v>33</v>
      </c>
      <c r="P694" s="141">
        <v>62687</v>
      </c>
      <c r="Q694" s="141">
        <v>4309650</v>
      </c>
      <c r="R694" s="141">
        <v>2985920</v>
      </c>
      <c r="S694" s="141">
        <v>69.28</v>
      </c>
      <c r="T694" s="141">
        <v>0</v>
      </c>
      <c r="U694" s="141">
        <v>0</v>
      </c>
      <c r="V694" s="141" t="s">
        <v>28211</v>
      </c>
      <c r="W694" s="141" t="s">
        <v>28210</v>
      </c>
      <c r="X694" s="141" t="s">
        <v>28209</v>
      </c>
      <c r="Y694" s="141" t="s">
        <v>320</v>
      </c>
      <c r="Z694" s="141" t="str">
        <f t="shared" si="10"/>
        <v>0101PE</v>
      </c>
      <c r="AA694" s="143">
        <v>0.25</v>
      </c>
      <c r="AB694" s="143" t="s">
        <v>30</v>
      </c>
      <c r="AC694" s="143" t="s">
        <v>3343</v>
      </c>
      <c r="AD694" s="143"/>
    </row>
    <row r="695" spans="1:30" s="247" customFormat="1" ht="24" customHeight="1">
      <c r="A695" s="139">
        <v>42915</v>
      </c>
      <c r="B695" s="140" t="s">
        <v>28204</v>
      </c>
      <c r="C695" s="141">
        <v>0</v>
      </c>
      <c r="D695" s="141" t="s">
        <v>31</v>
      </c>
      <c r="E695" s="141" t="s">
        <v>28203</v>
      </c>
      <c r="F695" s="151">
        <v>42912</v>
      </c>
      <c r="G695" s="141" t="s">
        <v>121</v>
      </c>
      <c r="H695" s="141" t="s">
        <v>28197</v>
      </c>
      <c r="I695" s="141">
        <v>6</v>
      </c>
      <c r="J695" s="144" t="s">
        <v>28208</v>
      </c>
      <c r="K695" s="144" t="s">
        <v>28107</v>
      </c>
      <c r="L695" s="141">
        <v>0</v>
      </c>
      <c r="M695" s="141" t="s">
        <v>28196</v>
      </c>
      <c r="N695" s="141">
        <v>0</v>
      </c>
      <c r="O695" s="141" t="s">
        <v>33</v>
      </c>
      <c r="P695" s="141">
        <v>62485.85</v>
      </c>
      <c r="Q695" s="141">
        <v>4309650</v>
      </c>
      <c r="R695" s="141">
        <v>2967455</v>
      </c>
      <c r="S695" s="141">
        <v>68.86</v>
      </c>
      <c r="T695" s="141">
        <v>0</v>
      </c>
      <c r="U695" s="141">
        <v>0</v>
      </c>
      <c r="V695" s="141" t="s">
        <v>28207</v>
      </c>
      <c r="W695" s="141" t="s">
        <v>28206</v>
      </c>
      <c r="X695" s="141" t="s">
        <v>28205</v>
      </c>
      <c r="Y695" s="141" t="s">
        <v>320</v>
      </c>
      <c r="Z695" s="141" t="str">
        <f t="shared" si="10"/>
        <v>0101PE</v>
      </c>
      <c r="AA695" s="143">
        <v>5.5555555555555552E-2</v>
      </c>
      <c r="AB695" s="143" t="s">
        <v>30</v>
      </c>
      <c r="AC695" s="143" t="s">
        <v>3343</v>
      </c>
      <c r="AD695" s="143"/>
    </row>
    <row r="696" spans="1:30" s="247" customFormat="1" ht="24" customHeight="1">
      <c r="A696" s="139">
        <v>42915</v>
      </c>
      <c r="B696" s="140" t="s">
        <v>28204</v>
      </c>
      <c r="C696" s="141">
        <v>0</v>
      </c>
      <c r="D696" s="141" t="s">
        <v>31</v>
      </c>
      <c r="E696" s="141" t="s">
        <v>28203</v>
      </c>
      <c r="F696" s="151">
        <v>42912</v>
      </c>
      <c r="G696" s="141" t="s">
        <v>121</v>
      </c>
      <c r="H696" s="141" t="s">
        <v>28197</v>
      </c>
      <c r="I696" s="141">
        <v>7</v>
      </c>
      <c r="J696" s="144" t="s">
        <v>28202</v>
      </c>
      <c r="K696" s="144" t="s">
        <v>28107</v>
      </c>
      <c r="L696" s="141">
        <v>0</v>
      </c>
      <c r="M696" s="141" t="s">
        <v>28196</v>
      </c>
      <c r="N696" s="141">
        <v>0</v>
      </c>
      <c r="O696" s="141" t="s">
        <v>33</v>
      </c>
      <c r="P696" s="141">
        <v>61295.89</v>
      </c>
      <c r="Q696" s="141">
        <v>4309650</v>
      </c>
      <c r="R696" s="141">
        <v>2910586</v>
      </c>
      <c r="S696" s="141">
        <v>67.540000000000006</v>
      </c>
      <c r="T696" s="141">
        <v>0</v>
      </c>
      <c r="U696" s="141">
        <v>0</v>
      </c>
      <c r="V696" s="141" t="s">
        <v>28201</v>
      </c>
      <c r="W696" s="141" t="s">
        <v>14237</v>
      </c>
      <c r="X696" s="141" t="s">
        <v>28200</v>
      </c>
      <c r="Y696" s="141" t="s">
        <v>320</v>
      </c>
      <c r="Z696" s="141" t="str">
        <f t="shared" si="10"/>
        <v>0101PE</v>
      </c>
      <c r="AA696" s="143">
        <v>5.5555555555555552E-2</v>
      </c>
      <c r="AB696" s="143" t="s">
        <v>30</v>
      </c>
      <c r="AC696" s="143" t="s">
        <v>3343</v>
      </c>
      <c r="AD696" s="143"/>
    </row>
    <row r="697" spans="1:30" s="247" customFormat="1" ht="24" customHeight="1">
      <c r="A697" s="139">
        <v>42915</v>
      </c>
      <c r="B697" s="140" t="s">
        <v>28199</v>
      </c>
      <c r="C697" s="141">
        <v>0</v>
      </c>
      <c r="D697" s="141" t="s">
        <v>31</v>
      </c>
      <c r="E697" s="141" t="s">
        <v>28198</v>
      </c>
      <c r="F697" s="151">
        <v>42912</v>
      </c>
      <c r="G697" s="141" t="s">
        <v>121</v>
      </c>
      <c r="H697" s="141" t="s">
        <v>28197</v>
      </c>
      <c r="I697" s="141">
        <v>8</v>
      </c>
      <c r="J697" s="141" t="s">
        <v>32</v>
      </c>
      <c r="K697" s="141" t="s">
        <v>28</v>
      </c>
      <c r="L697" s="141">
        <v>0</v>
      </c>
      <c r="M697" s="141" t="s">
        <v>28196</v>
      </c>
      <c r="N697" s="141">
        <v>66628</v>
      </c>
      <c r="O697" s="141" t="s">
        <v>33</v>
      </c>
      <c r="P697" s="141">
        <v>70650.490000000005</v>
      </c>
      <c r="Q697" s="141">
        <v>4309650</v>
      </c>
      <c r="R697" s="141">
        <v>3301942</v>
      </c>
      <c r="S697" s="141">
        <v>76.62</v>
      </c>
      <c r="T697" s="141" t="s">
        <v>28195</v>
      </c>
      <c r="U697" s="141" t="s">
        <v>28194</v>
      </c>
      <c r="V697" s="141" t="s">
        <v>28193</v>
      </c>
      <c r="W697" s="141" t="s">
        <v>28192</v>
      </c>
      <c r="X697" s="141" t="s">
        <v>28191</v>
      </c>
      <c r="Y697" s="141" t="s">
        <v>320</v>
      </c>
      <c r="Z697" s="141" t="str">
        <f t="shared" si="10"/>
        <v>0101PE</v>
      </c>
      <c r="AA697" s="143">
        <v>0</v>
      </c>
      <c r="AB697" s="143" t="s">
        <v>30</v>
      </c>
      <c r="AC697" s="143" t="s">
        <v>3343</v>
      </c>
      <c r="AD697" s="143"/>
    </row>
    <row r="698" spans="1:30" s="247" customFormat="1" ht="24" customHeight="1">
      <c r="A698" s="133">
        <v>42915</v>
      </c>
      <c r="B698" s="134" t="s">
        <v>28190</v>
      </c>
      <c r="C698" s="135" t="s">
        <v>28189</v>
      </c>
      <c r="D698" s="135" t="s">
        <v>31</v>
      </c>
      <c r="E698" s="135" t="s">
        <v>28188</v>
      </c>
      <c r="F698" s="159">
        <v>42912</v>
      </c>
      <c r="G698" s="135" t="s">
        <v>121</v>
      </c>
      <c r="H698" s="135" t="s">
        <v>28145</v>
      </c>
      <c r="I698" s="135">
        <v>1</v>
      </c>
      <c r="J698" s="135" t="s">
        <v>32</v>
      </c>
      <c r="K698" s="135" t="s">
        <v>28</v>
      </c>
      <c r="L698" s="135">
        <v>0</v>
      </c>
      <c r="M698" s="135" t="s">
        <v>28187</v>
      </c>
      <c r="N698" s="135">
        <v>273</v>
      </c>
      <c r="O698" s="135" t="s">
        <v>33</v>
      </c>
      <c r="P698" s="135">
        <v>75830.710000000006</v>
      </c>
      <c r="Q698" s="135">
        <v>4309650</v>
      </c>
      <c r="R698" s="135">
        <v>3475976</v>
      </c>
      <c r="S698" s="135">
        <v>80.66</v>
      </c>
      <c r="T698" s="135" t="s">
        <v>28186</v>
      </c>
      <c r="U698" s="135" t="s">
        <v>28185</v>
      </c>
      <c r="V698" s="135" t="s">
        <v>28184</v>
      </c>
      <c r="W698" s="135" t="s">
        <v>28183</v>
      </c>
      <c r="X698" s="135" t="s">
        <v>28182</v>
      </c>
      <c r="Y698" s="147" t="s">
        <v>320</v>
      </c>
      <c r="Z698" s="147" t="str">
        <f t="shared" si="10"/>
        <v>Methylation101PE</v>
      </c>
      <c r="AA698" s="137">
        <v>0</v>
      </c>
      <c r="AB698" s="137" t="s">
        <v>30</v>
      </c>
      <c r="AC698" s="137" t="s">
        <v>3343</v>
      </c>
      <c r="AD698" s="155"/>
    </row>
    <row r="699" spans="1:30" s="247" customFormat="1" ht="24" customHeight="1">
      <c r="A699" s="139">
        <v>42915</v>
      </c>
      <c r="B699" s="140" t="s">
        <v>28181</v>
      </c>
      <c r="C699" s="141">
        <v>0</v>
      </c>
      <c r="D699" s="141" t="s">
        <v>31</v>
      </c>
      <c r="E699" s="141" t="s">
        <v>28175</v>
      </c>
      <c r="F699" s="151">
        <v>42912</v>
      </c>
      <c r="G699" s="141" t="s">
        <v>121</v>
      </c>
      <c r="H699" s="141" t="s">
        <v>28145</v>
      </c>
      <c r="I699" s="141">
        <v>2</v>
      </c>
      <c r="J699" s="141" t="s">
        <v>32</v>
      </c>
      <c r="K699" s="141" t="s">
        <v>28</v>
      </c>
      <c r="L699" s="141">
        <v>0</v>
      </c>
      <c r="M699" s="141" t="s">
        <v>28180</v>
      </c>
      <c r="N699" s="141">
        <v>0</v>
      </c>
      <c r="O699" s="141" t="s">
        <v>33</v>
      </c>
      <c r="P699" s="141">
        <v>75808.19</v>
      </c>
      <c r="Q699" s="141">
        <v>4309650</v>
      </c>
      <c r="R699" s="141">
        <v>3485253</v>
      </c>
      <c r="S699" s="141">
        <v>80.87</v>
      </c>
      <c r="T699" s="141">
        <v>0</v>
      </c>
      <c r="U699" s="141">
        <v>0</v>
      </c>
      <c r="V699" s="141" t="s">
        <v>28179</v>
      </c>
      <c r="W699" s="141" t="s">
        <v>28178</v>
      </c>
      <c r="X699" s="141" t="s">
        <v>28177</v>
      </c>
      <c r="Y699" s="141" t="s">
        <v>320</v>
      </c>
      <c r="Z699" s="141" t="str">
        <f t="shared" si="10"/>
        <v>0101PE</v>
      </c>
      <c r="AA699" s="143">
        <v>0</v>
      </c>
      <c r="AB699" s="143" t="s">
        <v>30</v>
      </c>
      <c r="AC699" s="143" t="s">
        <v>3343</v>
      </c>
      <c r="AD699" s="143"/>
    </row>
    <row r="700" spans="1:30" s="247" customFormat="1" ht="24" customHeight="1">
      <c r="A700" s="139">
        <v>42915</v>
      </c>
      <c r="B700" s="140" t="s">
        <v>28176</v>
      </c>
      <c r="C700" s="141">
        <v>0</v>
      </c>
      <c r="D700" s="141" t="s">
        <v>31</v>
      </c>
      <c r="E700" s="141" t="s">
        <v>28175</v>
      </c>
      <c r="F700" s="151">
        <v>42912</v>
      </c>
      <c r="G700" s="141" t="s">
        <v>121</v>
      </c>
      <c r="H700" s="141" t="s">
        <v>28145</v>
      </c>
      <c r="I700" s="141">
        <v>3</v>
      </c>
      <c r="J700" s="141" t="s">
        <v>32</v>
      </c>
      <c r="K700" s="141" t="s">
        <v>28</v>
      </c>
      <c r="L700" s="141">
        <v>0</v>
      </c>
      <c r="M700" s="141" t="s">
        <v>28174</v>
      </c>
      <c r="N700" s="141">
        <v>0</v>
      </c>
      <c r="O700" s="141" t="s">
        <v>33</v>
      </c>
      <c r="P700" s="141">
        <v>75133.570000000007</v>
      </c>
      <c r="Q700" s="141">
        <v>4309650</v>
      </c>
      <c r="R700" s="141">
        <v>3454622</v>
      </c>
      <c r="S700" s="141">
        <v>80.16</v>
      </c>
      <c r="T700" s="141">
        <v>0</v>
      </c>
      <c r="U700" s="141">
        <v>0</v>
      </c>
      <c r="V700" s="141" t="s">
        <v>28173</v>
      </c>
      <c r="W700" s="141" t="s">
        <v>28172</v>
      </c>
      <c r="X700" s="141" t="s">
        <v>28171</v>
      </c>
      <c r="Y700" s="141" t="s">
        <v>320</v>
      </c>
      <c r="Z700" s="141" t="str">
        <f t="shared" si="10"/>
        <v>0101PE</v>
      </c>
      <c r="AA700" s="143">
        <v>0</v>
      </c>
      <c r="AB700" s="143" t="s">
        <v>30</v>
      </c>
      <c r="AC700" s="143" t="s">
        <v>3343</v>
      </c>
      <c r="AD700" s="143"/>
    </row>
    <row r="701" spans="1:30" s="247" customFormat="1" ht="24" customHeight="1">
      <c r="A701" s="139">
        <v>42915</v>
      </c>
      <c r="B701" s="140" t="s">
        <v>28170</v>
      </c>
      <c r="C701" s="141" t="s">
        <v>6897</v>
      </c>
      <c r="D701" s="141" t="s">
        <v>31</v>
      </c>
      <c r="E701" s="141" t="s">
        <v>28169</v>
      </c>
      <c r="F701" s="151">
        <v>42912</v>
      </c>
      <c r="G701" s="141" t="s">
        <v>121</v>
      </c>
      <c r="H701" s="141" t="s">
        <v>28145</v>
      </c>
      <c r="I701" s="141">
        <v>4</v>
      </c>
      <c r="J701" s="141" t="s">
        <v>32</v>
      </c>
      <c r="K701" s="141" t="s">
        <v>28</v>
      </c>
      <c r="L701" s="141">
        <v>0</v>
      </c>
      <c r="M701" s="141" t="s">
        <v>28168</v>
      </c>
      <c r="N701" s="141">
        <v>0</v>
      </c>
      <c r="O701" s="141" t="s">
        <v>33</v>
      </c>
      <c r="P701" s="141">
        <v>61783.11</v>
      </c>
      <c r="Q701" s="141">
        <v>4309650</v>
      </c>
      <c r="R701" s="141">
        <v>2758174</v>
      </c>
      <c r="S701" s="141">
        <v>64</v>
      </c>
      <c r="T701" s="141">
        <v>0</v>
      </c>
      <c r="U701" s="141">
        <v>0</v>
      </c>
      <c r="V701" s="141" t="s">
        <v>28167</v>
      </c>
      <c r="W701" s="141" t="s">
        <v>28166</v>
      </c>
      <c r="X701" s="141" t="s">
        <v>28165</v>
      </c>
      <c r="Y701" s="141" t="s">
        <v>320</v>
      </c>
      <c r="Z701" s="141" t="str">
        <f t="shared" si="10"/>
        <v>Transcriptome101PE</v>
      </c>
      <c r="AA701" s="143">
        <v>0</v>
      </c>
      <c r="AB701" s="143" t="s">
        <v>30</v>
      </c>
      <c r="AC701" s="143" t="s">
        <v>3343</v>
      </c>
      <c r="AD701" s="143"/>
    </row>
    <row r="702" spans="1:30" s="247" customFormat="1" ht="24" customHeight="1">
      <c r="A702" s="139">
        <v>42915</v>
      </c>
      <c r="B702" s="140" t="s">
        <v>28164</v>
      </c>
      <c r="C702" s="141" t="s">
        <v>6897</v>
      </c>
      <c r="D702" s="141" t="s">
        <v>31</v>
      </c>
      <c r="E702" s="141" t="s">
        <v>28157</v>
      </c>
      <c r="F702" s="151">
        <v>42912</v>
      </c>
      <c r="G702" s="141" t="s">
        <v>121</v>
      </c>
      <c r="H702" s="141" t="s">
        <v>28145</v>
      </c>
      <c r="I702" s="141">
        <v>5</v>
      </c>
      <c r="J702" s="141" t="s">
        <v>32</v>
      </c>
      <c r="K702" s="141" t="s">
        <v>28</v>
      </c>
      <c r="L702" s="141">
        <v>0</v>
      </c>
      <c r="M702" s="141" t="s">
        <v>28151</v>
      </c>
      <c r="N702" s="141">
        <v>171</v>
      </c>
      <c r="O702" s="141" t="s">
        <v>33</v>
      </c>
      <c r="P702" s="141">
        <v>59803.23</v>
      </c>
      <c r="Q702" s="141">
        <v>4309650</v>
      </c>
      <c r="R702" s="141">
        <v>3158462</v>
      </c>
      <c r="S702" s="141">
        <v>73.290000000000006</v>
      </c>
      <c r="T702" s="141" t="s">
        <v>28163</v>
      </c>
      <c r="U702" s="141" t="s">
        <v>28162</v>
      </c>
      <c r="V702" s="141" t="s">
        <v>28161</v>
      </c>
      <c r="W702" s="141" t="s">
        <v>28160</v>
      </c>
      <c r="X702" s="141" t="s">
        <v>28159</v>
      </c>
      <c r="Y702" s="141" t="s">
        <v>320</v>
      </c>
      <c r="Z702" s="141" t="str">
        <f t="shared" si="10"/>
        <v>Transcriptome101PE</v>
      </c>
      <c r="AA702" s="143">
        <v>0</v>
      </c>
      <c r="AB702" s="143" t="s">
        <v>30</v>
      </c>
      <c r="AC702" s="143" t="s">
        <v>3343</v>
      </c>
      <c r="AD702" s="143"/>
    </row>
    <row r="703" spans="1:30" s="247" customFormat="1" ht="24" customHeight="1">
      <c r="A703" s="139">
        <v>42915</v>
      </c>
      <c r="B703" s="140" t="s">
        <v>28158</v>
      </c>
      <c r="C703" s="141" t="s">
        <v>6897</v>
      </c>
      <c r="D703" s="141" t="s">
        <v>31</v>
      </c>
      <c r="E703" s="141" t="s">
        <v>28157</v>
      </c>
      <c r="F703" s="151">
        <v>42912</v>
      </c>
      <c r="G703" s="141" t="s">
        <v>121</v>
      </c>
      <c r="H703" s="141" t="s">
        <v>28145</v>
      </c>
      <c r="I703" s="141">
        <v>6</v>
      </c>
      <c r="J703" s="141" t="s">
        <v>32</v>
      </c>
      <c r="K703" s="141" t="s">
        <v>28</v>
      </c>
      <c r="L703" s="141">
        <v>0</v>
      </c>
      <c r="M703" s="141" t="s">
        <v>28151</v>
      </c>
      <c r="N703" s="141">
        <v>180</v>
      </c>
      <c r="O703" s="141" t="s">
        <v>33</v>
      </c>
      <c r="P703" s="141">
        <v>60052.42</v>
      </c>
      <c r="Q703" s="141">
        <v>4309650</v>
      </c>
      <c r="R703" s="141">
        <v>3189208</v>
      </c>
      <c r="S703" s="141">
        <v>74</v>
      </c>
      <c r="T703" s="141" t="s">
        <v>28156</v>
      </c>
      <c r="U703" s="141" t="s">
        <v>28155</v>
      </c>
      <c r="V703" s="141" t="s">
        <v>28154</v>
      </c>
      <c r="W703" s="141" t="s">
        <v>28153</v>
      </c>
      <c r="X703" s="141" t="s">
        <v>28152</v>
      </c>
      <c r="Y703" s="141" t="s">
        <v>320</v>
      </c>
      <c r="Z703" s="141" t="str">
        <f t="shared" si="10"/>
        <v>Transcriptome101PE</v>
      </c>
      <c r="AA703" s="143">
        <v>0</v>
      </c>
      <c r="AB703" s="143" t="s">
        <v>30</v>
      </c>
      <c r="AC703" s="143" t="s">
        <v>3343</v>
      </c>
      <c r="AD703" s="143"/>
    </row>
    <row r="704" spans="1:30" s="247" customFormat="1" ht="24" customHeight="1">
      <c r="A704" s="139">
        <v>42915</v>
      </c>
      <c r="B704" s="140" t="s">
        <v>28147</v>
      </c>
      <c r="C704" s="141">
        <v>0</v>
      </c>
      <c r="D704" s="141" t="s">
        <v>31</v>
      </c>
      <c r="E704" s="141" t="s">
        <v>28146</v>
      </c>
      <c r="F704" s="151">
        <v>42912</v>
      </c>
      <c r="G704" s="141" t="s">
        <v>121</v>
      </c>
      <c r="H704" s="141" t="s">
        <v>28145</v>
      </c>
      <c r="I704" s="141">
        <v>7</v>
      </c>
      <c r="J704" s="144" t="s">
        <v>4698</v>
      </c>
      <c r="K704" s="144" t="s">
        <v>28105</v>
      </c>
      <c r="L704" s="141">
        <v>0</v>
      </c>
      <c r="M704" s="141" t="s">
        <v>28151</v>
      </c>
      <c r="N704" s="141">
        <v>0</v>
      </c>
      <c r="O704" s="141" t="s">
        <v>33</v>
      </c>
      <c r="P704" s="141">
        <v>77375.199999999997</v>
      </c>
      <c r="Q704" s="141">
        <v>4309650</v>
      </c>
      <c r="R704" s="141">
        <v>3536250</v>
      </c>
      <c r="S704" s="141">
        <v>82.05</v>
      </c>
      <c r="T704" s="141">
        <v>0</v>
      </c>
      <c r="U704" s="141">
        <v>0</v>
      </c>
      <c r="V704" s="141" t="s">
        <v>28150</v>
      </c>
      <c r="W704" s="141" t="s">
        <v>28149</v>
      </c>
      <c r="X704" s="141" t="s">
        <v>28148</v>
      </c>
      <c r="Y704" s="141" t="s">
        <v>320</v>
      </c>
      <c r="Z704" s="141" t="str">
        <f t="shared" si="10"/>
        <v>0101PE</v>
      </c>
      <c r="AA704" s="143">
        <v>0.375</v>
      </c>
      <c r="AB704" s="143" t="s">
        <v>30</v>
      </c>
      <c r="AC704" s="143" t="s">
        <v>3343</v>
      </c>
      <c r="AD704" s="143"/>
    </row>
    <row r="705" spans="1:30" s="247" customFormat="1" ht="24" customHeight="1">
      <c r="A705" s="139">
        <v>42915</v>
      </c>
      <c r="B705" s="140" t="s">
        <v>28147</v>
      </c>
      <c r="C705" s="141">
        <v>0</v>
      </c>
      <c r="D705" s="141" t="s">
        <v>31</v>
      </c>
      <c r="E705" s="141" t="s">
        <v>28146</v>
      </c>
      <c r="F705" s="151">
        <v>42912</v>
      </c>
      <c r="G705" s="141" t="s">
        <v>121</v>
      </c>
      <c r="H705" s="141" t="s">
        <v>28145</v>
      </c>
      <c r="I705" s="141">
        <v>8</v>
      </c>
      <c r="J705" s="144" t="s">
        <v>28144</v>
      </c>
      <c r="K705" s="144" t="s">
        <v>28105</v>
      </c>
      <c r="L705" s="141">
        <v>0</v>
      </c>
      <c r="M705" s="141" t="s">
        <v>28143</v>
      </c>
      <c r="N705" s="141">
        <v>0</v>
      </c>
      <c r="O705" s="141" t="s">
        <v>33</v>
      </c>
      <c r="P705" s="141">
        <v>73084.62</v>
      </c>
      <c r="Q705" s="141">
        <v>4309650</v>
      </c>
      <c r="R705" s="141">
        <v>3344339</v>
      </c>
      <c r="S705" s="141">
        <v>77.599999999999994</v>
      </c>
      <c r="T705" s="141">
        <v>0</v>
      </c>
      <c r="U705" s="141">
        <v>0</v>
      </c>
      <c r="V705" s="141" t="s">
        <v>28142</v>
      </c>
      <c r="W705" s="141" t="s">
        <v>28141</v>
      </c>
      <c r="X705" s="141" t="s">
        <v>28140</v>
      </c>
      <c r="Y705" s="141" t="s">
        <v>320</v>
      </c>
      <c r="Z705" s="141" t="str">
        <f t="shared" ref="Z705:Z759" si="11">IF(P705,CONCATENATE(C705,Y705),0)</f>
        <v>0101PE</v>
      </c>
      <c r="AA705" s="143">
        <v>0.375</v>
      </c>
      <c r="AB705" s="143" t="s">
        <v>30</v>
      </c>
      <c r="AC705" s="143" t="s">
        <v>3343</v>
      </c>
      <c r="AD705" s="143"/>
    </row>
    <row r="706" spans="1:30" s="247" customFormat="1" ht="24" customHeight="1">
      <c r="A706" s="133">
        <v>42915</v>
      </c>
      <c r="B706" s="134" t="s">
        <v>28139</v>
      </c>
      <c r="C706" s="135" t="s">
        <v>3329</v>
      </c>
      <c r="D706" s="135" t="s">
        <v>31</v>
      </c>
      <c r="E706" s="135" t="s">
        <v>28138</v>
      </c>
      <c r="F706" s="159">
        <v>42911</v>
      </c>
      <c r="G706" s="135" t="s">
        <v>40</v>
      </c>
      <c r="H706" s="135" t="s">
        <v>28129</v>
      </c>
      <c r="I706" s="135">
        <v>1</v>
      </c>
      <c r="J706" s="135" t="s">
        <v>32</v>
      </c>
      <c r="K706" s="135" t="s">
        <v>28</v>
      </c>
      <c r="L706" s="135">
        <v>0</v>
      </c>
      <c r="M706" s="135" t="s">
        <v>28137</v>
      </c>
      <c r="N706" s="135">
        <v>290</v>
      </c>
      <c r="O706" s="135" t="s">
        <v>399</v>
      </c>
      <c r="P706" s="135">
        <v>44539.26</v>
      </c>
      <c r="Q706" s="135">
        <v>1613971</v>
      </c>
      <c r="R706" s="135">
        <v>1512514</v>
      </c>
      <c r="S706" s="135">
        <v>93.8</v>
      </c>
      <c r="T706" s="135" t="s">
        <v>28136</v>
      </c>
      <c r="U706" s="135" t="s">
        <v>28135</v>
      </c>
      <c r="V706" s="135" t="s">
        <v>28134</v>
      </c>
      <c r="W706" s="135" t="s">
        <v>28133</v>
      </c>
      <c r="X706" s="135" t="s">
        <v>28132</v>
      </c>
      <c r="Y706" s="147" t="s">
        <v>8428</v>
      </c>
      <c r="Z706" s="187" t="str">
        <f t="shared" si="11"/>
        <v>Meta251PE</v>
      </c>
      <c r="AA706" s="137">
        <v>0</v>
      </c>
      <c r="AB706" s="137" t="s">
        <v>30</v>
      </c>
      <c r="AC706" s="137" t="s">
        <v>3343</v>
      </c>
      <c r="AD706" s="155"/>
    </row>
    <row r="707" spans="1:30" s="247" customFormat="1" ht="24" customHeight="1">
      <c r="A707" s="139">
        <v>42915</v>
      </c>
      <c r="B707" s="140" t="s">
        <v>28131</v>
      </c>
      <c r="C707" s="141" t="s">
        <v>2525</v>
      </c>
      <c r="D707" s="141" t="s">
        <v>31</v>
      </c>
      <c r="E707" s="141" t="s">
        <v>28130</v>
      </c>
      <c r="F707" s="151">
        <v>42911</v>
      </c>
      <c r="G707" s="141" t="s">
        <v>40</v>
      </c>
      <c r="H707" s="141" t="s">
        <v>28129</v>
      </c>
      <c r="I707" s="141">
        <v>2</v>
      </c>
      <c r="J707" s="141" t="s">
        <v>32</v>
      </c>
      <c r="K707" s="141" t="s">
        <v>28</v>
      </c>
      <c r="L707" s="141">
        <v>0</v>
      </c>
      <c r="M707" s="141" t="s">
        <v>28128</v>
      </c>
      <c r="N707" s="141">
        <v>0</v>
      </c>
      <c r="O707" s="141" t="s">
        <v>399</v>
      </c>
      <c r="P707" s="141">
        <v>83321.509999999995</v>
      </c>
      <c r="Q707" s="141">
        <v>2869494</v>
      </c>
      <c r="R707" s="141">
        <v>2701956</v>
      </c>
      <c r="S707" s="141">
        <v>94.2</v>
      </c>
      <c r="T707" s="141">
        <v>0</v>
      </c>
      <c r="U707" s="141">
        <v>0</v>
      </c>
      <c r="V707" s="141" t="s">
        <v>28127</v>
      </c>
      <c r="W707" s="141" t="s">
        <v>28126</v>
      </c>
      <c r="X707" s="141" t="s">
        <v>28125</v>
      </c>
      <c r="Y707" s="141" t="s">
        <v>8428</v>
      </c>
      <c r="Z707" s="188" t="str">
        <f t="shared" si="11"/>
        <v>De novo251PE</v>
      </c>
      <c r="AA707" s="143">
        <v>0</v>
      </c>
      <c r="AB707" s="143" t="s">
        <v>30</v>
      </c>
      <c r="AC707" s="143" t="s">
        <v>3343</v>
      </c>
      <c r="AD707" s="143"/>
    </row>
    <row r="708" spans="1:30" s="247" customFormat="1" ht="24" customHeight="1">
      <c r="A708" s="133">
        <v>42915</v>
      </c>
      <c r="B708" s="134" t="s">
        <v>28124</v>
      </c>
      <c r="C708" s="135" t="s">
        <v>4732</v>
      </c>
      <c r="D708" s="135" t="s">
        <v>31</v>
      </c>
      <c r="E708" s="135" t="s">
        <v>28123</v>
      </c>
      <c r="F708" s="159">
        <v>42914</v>
      </c>
      <c r="G708" s="135" t="s">
        <v>40</v>
      </c>
      <c r="H708" s="135" t="s">
        <v>28116</v>
      </c>
      <c r="I708" s="135">
        <v>1</v>
      </c>
      <c r="J708" s="135" t="s">
        <v>32</v>
      </c>
      <c r="K708" s="135" t="s">
        <v>28</v>
      </c>
      <c r="L708" s="135">
        <v>0</v>
      </c>
      <c r="M708" s="135"/>
      <c r="N708" s="135">
        <v>86</v>
      </c>
      <c r="O708" s="135" t="s">
        <v>29</v>
      </c>
      <c r="P708" s="135">
        <v>18271.55</v>
      </c>
      <c r="Q708" s="135">
        <v>1842786</v>
      </c>
      <c r="R708" s="135">
        <v>1687504</v>
      </c>
      <c r="S708" s="135">
        <v>91.5</v>
      </c>
      <c r="T708" s="135" t="s">
        <v>28122</v>
      </c>
      <c r="U708" s="135" t="s">
        <v>28121</v>
      </c>
      <c r="V708" s="135" t="s">
        <v>28120</v>
      </c>
      <c r="W708" s="135" t="s">
        <v>28119</v>
      </c>
      <c r="X708" s="135" t="s">
        <v>28118</v>
      </c>
      <c r="Y708" s="147" t="s">
        <v>143</v>
      </c>
      <c r="Z708" s="147" t="str">
        <f t="shared" si="11"/>
        <v>Re-sequencing91PE</v>
      </c>
      <c r="AA708" s="137">
        <v>0</v>
      </c>
      <c r="AB708" s="294" t="s">
        <v>13904</v>
      </c>
      <c r="AC708" s="137" t="s">
        <v>3343</v>
      </c>
      <c r="AD708" s="155"/>
    </row>
    <row r="709" spans="1:30" s="247" customFormat="1" ht="24" customHeight="1">
      <c r="A709" s="139">
        <v>42915</v>
      </c>
      <c r="B709" s="140" t="s">
        <v>19538</v>
      </c>
      <c r="C709" s="141" t="s">
        <v>1370</v>
      </c>
      <c r="D709" s="141" t="s">
        <v>31</v>
      </c>
      <c r="E709" s="141" t="s">
        <v>28117</v>
      </c>
      <c r="F709" s="151">
        <v>42914</v>
      </c>
      <c r="G709" s="141" t="s">
        <v>40</v>
      </c>
      <c r="H709" s="141" t="s">
        <v>28116</v>
      </c>
      <c r="I709" s="141">
        <v>2</v>
      </c>
      <c r="J709" s="141" t="s">
        <v>32</v>
      </c>
      <c r="K709" s="141" t="s">
        <v>28</v>
      </c>
      <c r="L709" s="141">
        <v>0</v>
      </c>
      <c r="M709" s="141"/>
      <c r="N709" s="141">
        <v>175</v>
      </c>
      <c r="O709" s="141" t="s">
        <v>29</v>
      </c>
      <c r="P709" s="141">
        <v>31254.41</v>
      </c>
      <c r="Q709" s="141">
        <v>2952566</v>
      </c>
      <c r="R709" s="141">
        <v>2811729</v>
      </c>
      <c r="S709" s="141">
        <v>95.3</v>
      </c>
      <c r="T709" s="141" t="s">
        <v>28115</v>
      </c>
      <c r="U709" s="141" t="s">
        <v>28114</v>
      </c>
      <c r="V709" s="141" t="s">
        <v>28113</v>
      </c>
      <c r="W709" s="141" t="s">
        <v>28112</v>
      </c>
      <c r="X709" s="141" t="s">
        <v>28111</v>
      </c>
      <c r="Y709" s="141" t="s">
        <v>143</v>
      </c>
      <c r="Z709" s="141" t="str">
        <f t="shared" si="11"/>
        <v>Exome capture91PE</v>
      </c>
      <c r="AA709" s="143">
        <v>0</v>
      </c>
      <c r="AB709" s="143" t="s">
        <v>13904</v>
      </c>
      <c r="AC709" s="143" t="s">
        <v>3343</v>
      </c>
      <c r="AD709" s="143"/>
    </row>
    <row r="710" spans="1:30" ht="24" customHeight="1">
      <c r="A710" s="219">
        <v>42915</v>
      </c>
      <c r="B710" s="218" t="s">
        <v>28090</v>
      </c>
      <c r="C710" s="147">
        <v>0</v>
      </c>
      <c r="D710" s="147" t="s">
        <v>1248</v>
      </c>
      <c r="E710" s="219" t="s">
        <v>28089</v>
      </c>
      <c r="F710" s="219">
        <v>42913</v>
      </c>
      <c r="G710" s="135" t="s">
        <v>3104</v>
      </c>
      <c r="H710" s="147" t="s">
        <v>28088</v>
      </c>
      <c r="I710" s="147">
        <v>1</v>
      </c>
      <c r="J710" s="215" t="s">
        <v>2392</v>
      </c>
      <c r="K710" s="219" t="s">
        <v>19023</v>
      </c>
      <c r="L710" s="216" t="s">
        <v>350</v>
      </c>
      <c r="M710" s="219"/>
      <c r="N710" s="215">
        <v>0</v>
      </c>
      <c r="O710" s="135" t="s">
        <v>33</v>
      </c>
      <c r="P710" s="215">
        <v>35534.379999999997</v>
      </c>
      <c r="Q710" s="215">
        <v>3059280</v>
      </c>
      <c r="R710" s="135">
        <v>2885851</v>
      </c>
      <c r="S710" s="135">
        <v>94.4</v>
      </c>
      <c r="T710" s="215">
        <v>0</v>
      </c>
      <c r="U710" s="215">
        <v>0</v>
      </c>
      <c r="V710" s="215" t="s">
        <v>5243</v>
      </c>
      <c r="W710" s="135" t="s">
        <v>28092</v>
      </c>
      <c r="X710" s="219" t="s">
        <v>28091</v>
      </c>
      <c r="Y710" s="147" t="s">
        <v>320</v>
      </c>
      <c r="Z710" s="147" t="str">
        <f t="shared" si="11"/>
        <v>0101PE</v>
      </c>
      <c r="AA710" s="261">
        <v>0</v>
      </c>
      <c r="AB710" s="213" t="s">
        <v>2544</v>
      </c>
      <c r="AC710" s="213" t="s">
        <v>16125</v>
      </c>
      <c r="AD710" s="218"/>
    </row>
    <row r="711" spans="1:30" ht="24" customHeight="1">
      <c r="A711" s="211">
        <v>42915</v>
      </c>
      <c r="B711" s="210" t="s">
        <v>28090</v>
      </c>
      <c r="C711" s="141">
        <v>0</v>
      </c>
      <c r="D711" s="141" t="s">
        <v>1248</v>
      </c>
      <c r="E711" s="210" t="s">
        <v>28089</v>
      </c>
      <c r="F711" s="151">
        <v>42913</v>
      </c>
      <c r="G711" s="141" t="s">
        <v>3104</v>
      </c>
      <c r="H711" s="208" t="s">
        <v>28088</v>
      </c>
      <c r="I711" s="141">
        <v>2</v>
      </c>
      <c r="J711" s="208" t="s">
        <v>2392</v>
      </c>
      <c r="K711" s="264" t="s">
        <v>19023</v>
      </c>
      <c r="L711" s="208" t="s">
        <v>350</v>
      </c>
      <c r="M711" s="141"/>
      <c r="N711" s="208">
        <v>0</v>
      </c>
      <c r="O711" s="141" t="s">
        <v>33</v>
      </c>
      <c r="P711" s="141">
        <v>34020.71</v>
      </c>
      <c r="Q711" s="141">
        <v>2903578</v>
      </c>
      <c r="R711" s="141">
        <v>2762460</v>
      </c>
      <c r="S711" s="208">
        <v>95.2</v>
      </c>
      <c r="T711" s="208">
        <v>0</v>
      </c>
      <c r="U711" s="208">
        <v>0</v>
      </c>
      <c r="V711" s="141" t="s">
        <v>28087</v>
      </c>
      <c r="W711" s="141" t="s">
        <v>28086</v>
      </c>
      <c r="X711" s="208" t="s">
        <v>28085</v>
      </c>
      <c r="Y711" s="141" t="s">
        <v>320</v>
      </c>
      <c r="Z711" s="141" t="str">
        <f t="shared" si="11"/>
        <v>0101PE</v>
      </c>
      <c r="AA711" s="260">
        <v>0</v>
      </c>
      <c r="AB711" s="207" t="s">
        <v>28084</v>
      </c>
      <c r="AC711" s="207" t="s">
        <v>28083</v>
      </c>
      <c r="AD711" s="141"/>
    </row>
    <row r="712" spans="1:30" s="27" customFormat="1" ht="24" customHeight="1">
      <c r="A712" s="133">
        <v>42915</v>
      </c>
      <c r="B712" s="152" t="s">
        <v>28034</v>
      </c>
      <c r="C712" s="153">
        <v>0</v>
      </c>
      <c r="D712" s="153" t="s">
        <v>31</v>
      </c>
      <c r="E712" s="153" t="s">
        <v>28035</v>
      </c>
      <c r="F712" s="133">
        <v>42910</v>
      </c>
      <c r="G712" s="153" t="s">
        <v>135</v>
      </c>
      <c r="H712" s="153" t="s">
        <v>28036</v>
      </c>
      <c r="I712" s="153">
        <v>1</v>
      </c>
      <c r="J712" s="153" t="s">
        <v>7715</v>
      </c>
      <c r="K712" s="153" t="s">
        <v>28</v>
      </c>
      <c r="L712" s="153" t="s">
        <v>28037</v>
      </c>
      <c r="M712" s="153" t="s">
        <v>21017</v>
      </c>
      <c r="N712" s="153">
        <v>0</v>
      </c>
      <c r="O712" s="153" t="s">
        <v>41</v>
      </c>
      <c r="P712" s="153">
        <v>94619.29</v>
      </c>
      <c r="Q712" s="153">
        <v>4309650</v>
      </c>
      <c r="R712" s="153">
        <v>2904075</v>
      </c>
      <c r="S712" s="153">
        <v>67.39</v>
      </c>
      <c r="T712" s="153">
        <v>0</v>
      </c>
      <c r="U712" s="153">
        <v>0</v>
      </c>
      <c r="V712" s="153" t="s">
        <v>28038</v>
      </c>
      <c r="W712" s="153" t="s">
        <v>28039</v>
      </c>
      <c r="X712" s="153" t="s">
        <v>28040</v>
      </c>
      <c r="Y712" s="147" t="s">
        <v>140</v>
      </c>
      <c r="Z712" s="147" t="str">
        <f t="shared" si="11"/>
        <v>0151PE</v>
      </c>
      <c r="AA712" s="154">
        <v>0</v>
      </c>
      <c r="AB712" s="155" t="s">
        <v>30</v>
      </c>
      <c r="AC712" s="155" t="s">
        <v>139</v>
      </c>
      <c r="AD712" s="206"/>
    </row>
    <row r="713" spans="1:30" s="27" customFormat="1" ht="24" customHeight="1">
      <c r="A713" s="139">
        <v>42915</v>
      </c>
      <c r="B713" s="140" t="s">
        <v>28041</v>
      </c>
      <c r="C713" s="141">
        <v>0</v>
      </c>
      <c r="D713" s="141" t="s">
        <v>31</v>
      </c>
      <c r="E713" s="141" t="s">
        <v>28042</v>
      </c>
      <c r="F713" s="142">
        <v>42910</v>
      </c>
      <c r="G713" s="141" t="s">
        <v>135</v>
      </c>
      <c r="H713" s="141" t="s">
        <v>28036</v>
      </c>
      <c r="I713" s="141">
        <v>2</v>
      </c>
      <c r="J713" s="141" t="s">
        <v>28043</v>
      </c>
      <c r="K713" s="141" t="s">
        <v>28</v>
      </c>
      <c r="L713" s="141" t="s">
        <v>28037</v>
      </c>
      <c r="M713" s="141" t="s">
        <v>21017</v>
      </c>
      <c r="N713" s="141">
        <v>0</v>
      </c>
      <c r="O713" s="141" t="s">
        <v>41</v>
      </c>
      <c r="P713" s="141">
        <v>92604.160000000003</v>
      </c>
      <c r="Q713" s="141">
        <v>4309650</v>
      </c>
      <c r="R713" s="141">
        <v>2824253</v>
      </c>
      <c r="S713" s="141">
        <v>65.53</v>
      </c>
      <c r="T713" s="141">
        <v>0</v>
      </c>
      <c r="U713" s="141">
        <v>0</v>
      </c>
      <c r="V713" s="141" t="s">
        <v>28044</v>
      </c>
      <c r="W713" s="141" t="s">
        <v>28045</v>
      </c>
      <c r="X713" s="141" t="s">
        <v>28046</v>
      </c>
      <c r="Y713" s="141" t="s">
        <v>140</v>
      </c>
      <c r="Z713" s="141" t="str">
        <f t="shared" si="11"/>
        <v>0151PE</v>
      </c>
      <c r="AA713" s="143">
        <v>0</v>
      </c>
      <c r="AB713" s="143" t="s">
        <v>30</v>
      </c>
      <c r="AC713" s="156" t="s">
        <v>139</v>
      </c>
      <c r="AD713" s="205"/>
    </row>
    <row r="714" spans="1:30" s="27" customFormat="1" ht="24" customHeight="1">
      <c r="A714" s="139">
        <v>42915</v>
      </c>
      <c r="B714" s="140" t="s">
        <v>28047</v>
      </c>
      <c r="C714" s="141">
        <v>0</v>
      </c>
      <c r="D714" s="141" t="s">
        <v>31</v>
      </c>
      <c r="E714" s="141" t="s">
        <v>28048</v>
      </c>
      <c r="F714" s="142">
        <v>42910</v>
      </c>
      <c r="G714" s="141" t="s">
        <v>135</v>
      </c>
      <c r="H714" s="141" t="s">
        <v>28036</v>
      </c>
      <c r="I714" s="141">
        <v>3</v>
      </c>
      <c r="J714" s="141" t="s">
        <v>28043</v>
      </c>
      <c r="K714" s="141" t="s">
        <v>28</v>
      </c>
      <c r="L714" s="141" t="s">
        <v>28037</v>
      </c>
      <c r="M714" s="141" t="s">
        <v>21017</v>
      </c>
      <c r="N714" s="141">
        <v>0</v>
      </c>
      <c r="O714" s="141" t="s">
        <v>41</v>
      </c>
      <c r="P714" s="141">
        <v>96922.18</v>
      </c>
      <c r="Q714" s="141">
        <v>4309650</v>
      </c>
      <c r="R714" s="141">
        <v>2958609</v>
      </c>
      <c r="S714" s="141">
        <v>68.650000000000006</v>
      </c>
      <c r="T714" s="141">
        <v>0</v>
      </c>
      <c r="U714" s="141">
        <v>0</v>
      </c>
      <c r="V714" s="141" t="s">
        <v>28049</v>
      </c>
      <c r="W714" s="141" t="s">
        <v>28050</v>
      </c>
      <c r="X714" s="141" t="s">
        <v>28051</v>
      </c>
      <c r="Y714" s="141" t="s">
        <v>140</v>
      </c>
      <c r="Z714" s="141" t="str">
        <f t="shared" si="11"/>
        <v>0151PE</v>
      </c>
      <c r="AA714" s="143">
        <v>0</v>
      </c>
      <c r="AB714" s="143" t="s">
        <v>30</v>
      </c>
      <c r="AC714" s="156" t="s">
        <v>139</v>
      </c>
      <c r="AD714" s="205"/>
    </row>
    <row r="715" spans="1:30" s="27" customFormat="1" ht="24" customHeight="1">
      <c r="A715" s="139">
        <v>42915</v>
      </c>
      <c r="B715" s="140" t="s">
        <v>28052</v>
      </c>
      <c r="C715" s="141">
        <v>0</v>
      </c>
      <c r="D715" s="141" t="s">
        <v>31</v>
      </c>
      <c r="E715" s="141" t="s">
        <v>28053</v>
      </c>
      <c r="F715" s="142">
        <v>42910</v>
      </c>
      <c r="G715" s="141" t="s">
        <v>135</v>
      </c>
      <c r="H715" s="141" t="s">
        <v>28036</v>
      </c>
      <c r="I715" s="141">
        <v>4</v>
      </c>
      <c r="J715" s="141" t="s">
        <v>28043</v>
      </c>
      <c r="K715" s="141" t="s">
        <v>28</v>
      </c>
      <c r="L715" s="141" t="s">
        <v>28037</v>
      </c>
      <c r="M715" s="141" t="s">
        <v>21017</v>
      </c>
      <c r="N715" s="141">
        <v>0</v>
      </c>
      <c r="O715" s="141" t="s">
        <v>41</v>
      </c>
      <c r="P715" s="141">
        <v>99962.15</v>
      </c>
      <c r="Q715" s="141">
        <v>4309650</v>
      </c>
      <c r="R715" s="141">
        <v>3053889</v>
      </c>
      <c r="S715" s="141">
        <v>70.86</v>
      </c>
      <c r="T715" s="141">
        <v>0</v>
      </c>
      <c r="U715" s="141">
        <v>0</v>
      </c>
      <c r="V715" s="141" t="s">
        <v>28054</v>
      </c>
      <c r="W715" s="141" t="s">
        <v>28055</v>
      </c>
      <c r="X715" s="141" t="s">
        <v>28056</v>
      </c>
      <c r="Y715" s="141" t="s">
        <v>140</v>
      </c>
      <c r="Z715" s="141" t="str">
        <f t="shared" si="11"/>
        <v>0151PE</v>
      </c>
      <c r="AA715" s="143">
        <v>0</v>
      </c>
      <c r="AB715" s="143" t="s">
        <v>30</v>
      </c>
      <c r="AC715" s="156" t="s">
        <v>139</v>
      </c>
      <c r="AD715" s="205"/>
    </row>
    <row r="716" spans="1:30" s="27" customFormat="1" ht="24" customHeight="1">
      <c r="A716" s="139">
        <v>42915</v>
      </c>
      <c r="B716" s="140" t="s">
        <v>28057</v>
      </c>
      <c r="C716" s="141">
        <v>0</v>
      </c>
      <c r="D716" s="141" t="s">
        <v>31</v>
      </c>
      <c r="E716" s="141" t="s">
        <v>28058</v>
      </c>
      <c r="F716" s="142">
        <v>42910</v>
      </c>
      <c r="G716" s="141" t="s">
        <v>135</v>
      </c>
      <c r="H716" s="141" t="s">
        <v>28036</v>
      </c>
      <c r="I716" s="141">
        <v>5</v>
      </c>
      <c r="J716" s="141" t="s">
        <v>28043</v>
      </c>
      <c r="K716" s="141" t="s">
        <v>28</v>
      </c>
      <c r="L716" s="141" t="s">
        <v>28037</v>
      </c>
      <c r="M716" s="141" t="s">
        <v>21009</v>
      </c>
      <c r="N716" s="141">
        <v>187</v>
      </c>
      <c r="O716" s="141" t="s">
        <v>41</v>
      </c>
      <c r="P716" s="141">
        <v>100948.3</v>
      </c>
      <c r="Q716" s="141">
        <v>4309650</v>
      </c>
      <c r="R716" s="141">
        <v>3074819</v>
      </c>
      <c r="S716" s="141">
        <v>71.349999999999994</v>
      </c>
      <c r="T716" s="141" t="s">
        <v>28059</v>
      </c>
      <c r="U716" s="141" t="s">
        <v>28060</v>
      </c>
      <c r="V716" s="141" t="s">
        <v>28061</v>
      </c>
      <c r="W716" s="141" t="s">
        <v>28062</v>
      </c>
      <c r="X716" s="141" t="s">
        <v>28063</v>
      </c>
      <c r="Y716" s="141" t="s">
        <v>140</v>
      </c>
      <c r="Z716" s="141" t="str">
        <f t="shared" si="11"/>
        <v>0151PE</v>
      </c>
      <c r="AA716" s="143">
        <v>0</v>
      </c>
      <c r="AB716" s="143" t="s">
        <v>30</v>
      </c>
      <c r="AC716" s="156" t="s">
        <v>139</v>
      </c>
      <c r="AD716" s="205"/>
    </row>
    <row r="717" spans="1:30" s="27" customFormat="1" ht="24" customHeight="1">
      <c r="A717" s="139">
        <v>42915</v>
      </c>
      <c r="B717" s="140" t="s">
        <v>28064</v>
      </c>
      <c r="C717" s="141">
        <v>0</v>
      </c>
      <c r="D717" s="141" t="s">
        <v>31</v>
      </c>
      <c r="E717" s="141" t="s">
        <v>28065</v>
      </c>
      <c r="F717" s="142">
        <v>42910</v>
      </c>
      <c r="G717" s="141" t="s">
        <v>135</v>
      </c>
      <c r="H717" s="141" t="s">
        <v>28036</v>
      </c>
      <c r="I717" s="141">
        <v>6</v>
      </c>
      <c r="J717" s="144" t="s">
        <v>28066</v>
      </c>
      <c r="K717" s="144" t="s">
        <v>28067</v>
      </c>
      <c r="L717" s="141" t="s">
        <v>28037</v>
      </c>
      <c r="M717" s="141" t="s">
        <v>21017</v>
      </c>
      <c r="N717" s="141">
        <v>0</v>
      </c>
      <c r="O717" s="141" t="s">
        <v>41</v>
      </c>
      <c r="P717" s="141">
        <v>94563.4</v>
      </c>
      <c r="Q717" s="141">
        <v>4309650</v>
      </c>
      <c r="R717" s="141">
        <v>2884929</v>
      </c>
      <c r="S717" s="141">
        <v>66.94</v>
      </c>
      <c r="T717" s="141">
        <v>0</v>
      </c>
      <c r="U717" s="141">
        <v>0</v>
      </c>
      <c r="V717" s="141" t="s">
        <v>28068</v>
      </c>
      <c r="W717" s="141" t="s">
        <v>28069</v>
      </c>
      <c r="X717" s="141" t="s">
        <v>28070</v>
      </c>
      <c r="Y717" s="141" t="s">
        <v>140</v>
      </c>
      <c r="Z717" s="141" t="str">
        <f t="shared" si="11"/>
        <v>0151PE</v>
      </c>
      <c r="AA717" s="143">
        <v>4.1666666666666664E-2</v>
      </c>
      <c r="AB717" s="143" t="s">
        <v>30</v>
      </c>
      <c r="AC717" s="156" t="s">
        <v>139</v>
      </c>
      <c r="AD717" s="205"/>
    </row>
    <row r="718" spans="1:30" s="27" customFormat="1" ht="24" customHeight="1">
      <c r="A718" s="139">
        <v>42915</v>
      </c>
      <c r="B718" s="140" t="s">
        <v>28071</v>
      </c>
      <c r="C718" s="141">
        <v>0</v>
      </c>
      <c r="D718" s="141" t="s">
        <v>31</v>
      </c>
      <c r="E718" s="141" t="s">
        <v>28072</v>
      </c>
      <c r="F718" s="142">
        <v>42910</v>
      </c>
      <c r="G718" s="141" t="s">
        <v>135</v>
      </c>
      <c r="H718" s="141" t="s">
        <v>28036</v>
      </c>
      <c r="I718" s="141">
        <v>7</v>
      </c>
      <c r="J718" s="141" t="s">
        <v>7715</v>
      </c>
      <c r="K718" s="141" t="s">
        <v>28</v>
      </c>
      <c r="L718" s="141" t="s">
        <v>28037</v>
      </c>
      <c r="M718" s="141" t="s">
        <v>21017</v>
      </c>
      <c r="N718" s="141">
        <v>0</v>
      </c>
      <c r="O718" s="141" t="s">
        <v>41</v>
      </c>
      <c r="P718" s="141">
        <v>86977.33</v>
      </c>
      <c r="Q718" s="141">
        <v>4309650</v>
      </c>
      <c r="R718" s="141">
        <v>2679147</v>
      </c>
      <c r="S718" s="141">
        <v>62.17</v>
      </c>
      <c r="T718" s="141">
        <v>0</v>
      </c>
      <c r="U718" s="141">
        <v>0</v>
      </c>
      <c r="V718" s="141" t="s">
        <v>28073</v>
      </c>
      <c r="W718" s="141" t="s">
        <v>28074</v>
      </c>
      <c r="X718" s="141" t="s">
        <v>28075</v>
      </c>
      <c r="Y718" s="141" t="s">
        <v>140</v>
      </c>
      <c r="Z718" s="141" t="str">
        <f t="shared" si="11"/>
        <v>0151PE</v>
      </c>
      <c r="AA718" s="143">
        <v>0</v>
      </c>
      <c r="AB718" s="143" t="s">
        <v>30</v>
      </c>
      <c r="AC718" s="156" t="s">
        <v>139</v>
      </c>
      <c r="AD718" s="205"/>
    </row>
    <row r="719" spans="1:30" s="27" customFormat="1" ht="24" customHeight="1">
      <c r="A719" s="139">
        <v>42915</v>
      </c>
      <c r="B719" s="140" t="s">
        <v>28076</v>
      </c>
      <c r="C719" s="141">
        <v>0</v>
      </c>
      <c r="D719" s="141" t="s">
        <v>31</v>
      </c>
      <c r="E719" s="141" t="s">
        <v>28077</v>
      </c>
      <c r="F719" s="142">
        <v>42910</v>
      </c>
      <c r="G719" s="141" t="s">
        <v>135</v>
      </c>
      <c r="H719" s="141" t="s">
        <v>28036</v>
      </c>
      <c r="I719" s="141">
        <v>8</v>
      </c>
      <c r="J719" s="141" t="s">
        <v>28043</v>
      </c>
      <c r="K719" s="141" t="s">
        <v>28</v>
      </c>
      <c r="L719" s="141" t="s">
        <v>28037</v>
      </c>
      <c r="M719" s="141" t="s">
        <v>21017</v>
      </c>
      <c r="N719" s="141">
        <v>0</v>
      </c>
      <c r="O719" s="141" t="s">
        <v>41</v>
      </c>
      <c r="P719" s="141">
        <v>90472.46</v>
      </c>
      <c r="Q719" s="141">
        <v>4309650</v>
      </c>
      <c r="R719" s="141">
        <v>2783648</v>
      </c>
      <c r="S719" s="141">
        <v>64.59</v>
      </c>
      <c r="T719" s="141">
        <v>0</v>
      </c>
      <c r="U719" s="141">
        <v>0</v>
      </c>
      <c r="V719" s="141" t="s">
        <v>28078</v>
      </c>
      <c r="W719" s="141" t="s">
        <v>28079</v>
      </c>
      <c r="X719" s="141" t="s">
        <v>28080</v>
      </c>
      <c r="Y719" s="141" t="s">
        <v>140</v>
      </c>
      <c r="Z719" s="141" t="str">
        <f t="shared" si="11"/>
        <v>0151PE</v>
      </c>
      <c r="AA719" s="143">
        <v>0</v>
      </c>
      <c r="AB719" s="143" t="s">
        <v>30</v>
      </c>
      <c r="AC719" s="156" t="s">
        <v>139</v>
      </c>
      <c r="AD719" s="205"/>
    </row>
    <row r="720" spans="1:30" s="27" customFormat="1" ht="24" customHeight="1">
      <c r="A720" s="133">
        <v>42916</v>
      </c>
      <c r="B720" s="152" t="s">
        <v>28758</v>
      </c>
      <c r="C720" s="153" t="s">
        <v>104</v>
      </c>
      <c r="D720" s="153" t="s">
        <v>31</v>
      </c>
      <c r="E720" s="153" t="s">
        <v>28759</v>
      </c>
      <c r="F720" s="133">
        <v>42912</v>
      </c>
      <c r="G720" s="153" t="s">
        <v>120</v>
      </c>
      <c r="H720" s="153" t="s">
        <v>28760</v>
      </c>
      <c r="I720" s="153">
        <v>1</v>
      </c>
      <c r="J720" s="153" t="s">
        <v>10784</v>
      </c>
      <c r="K720" s="153" t="s">
        <v>28</v>
      </c>
      <c r="L720" s="153" t="s">
        <v>2973</v>
      </c>
      <c r="M720" s="153" t="s">
        <v>19781</v>
      </c>
      <c r="N720" s="153">
        <v>0</v>
      </c>
      <c r="O720" s="153" t="s">
        <v>33</v>
      </c>
      <c r="P720" s="153">
        <v>71648.61</v>
      </c>
      <c r="Q720" s="153">
        <v>4309650</v>
      </c>
      <c r="R720" s="153">
        <v>3231040</v>
      </c>
      <c r="S720" s="153">
        <v>74.97</v>
      </c>
      <c r="T720" s="153">
        <v>0</v>
      </c>
      <c r="U720" s="153">
        <v>0</v>
      </c>
      <c r="V720" s="153" t="s">
        <v>28761</v>
      </c>
      <c r="W720" s="153" t="s">
        <v>28762</v>
      </c>
      <c r="X720" s="153" t="s">
        <v>28763</v>
      </c>
      <c r="Y720" s="147" t="s">
        <v>320</v>
      </c>
      <c r="Z720" s="147" t="str">
        <f t="shared" si="11"/>
        <v>Transcriptome101PE</v>
      </c>
      <c r="AA720" s="154">
        <v>0</v>
      </c>
      <c r="AB720" s="155" t="s">
        <v>30</v>
      </c>
      <c r="AC720" s="155" t="s">
        <v>139</v>
      </c>
      <c r="AD720" s="206"/>
    </row>
    <row r="721" spans="1:30" s="27" customFormat="1" ht="24" customHeight="1">
      <c r="A721" s="139">
        <v>42916</v>
      </c>
      <c r="B721" s="140" t="s">
        <v>28758</v>
      </c>
      <c r="C721" s="141" t="s">
        <v>104</v>
      </c>
      <c r="D721" s="141" t="s">
        <v>31</v>
      </c>
      <c r="E721" s="141" t="s">
        <v>28759</v>
      </c>
      <c r="F721" s="142">
        <v>42912</v>
      </c>
      <c r="G721" s="141" t="s">
        <v>120</v>
      </c>
      <c r="H721" s="141" t="s">
        <v>28760</v>
      </c>
      <c r="I721" s="141">
        <v>2</v>
      </c>
      <c r="J721" s="141" t="s">
        <v>11141</v>
      </c>
      <c r="K721" s="141" t="s">
        <v>28</v>
      </c>
      <c r="L721" s="141" t="s">
        <v>2973</v>
      </c>
      <c r="M721" s="141" t="s">
        <v>19781</v>
      </c>
      <c r="N721" s="141">
        <v>0</v>
      </c>
      <c r="O721" s="141" t="s">
        <v>33</v>
      </c>
      <c r="P721" s="141">
        <v>71756.81</v>
      </c>
      <c r="Q721" s="141">
        <v>4309650</v>
      </c>
      <c r="R721" s="141">
        <v>3231326</v>
      </c>
      <c r="S721" s="141">
        <v>74.98</v>
      </c>
      <c r="T721" s="141">
        <v>0</v>
      </c>
      <c r="U721" s="141">
        <v>0</v>
      </c>
      <c r="V721" s="141" t="s">
        <v>28764</v>
      </c>
      <c r="W721" s="141" t="s">
        <v>28765</v>
      </c>
      <c r="X721" s="141" t="s">
        <v>28766</v>
      </c>
      <c r="Y721" s="141" t="s">
        <v>320</v>
      </c>
      <c r="Z721" s="141" t="str">
        <f t="shared" si="11"/>
        <v>Transcriptome101PE</v>
      </c>
      <c r="AA721" s="143">
        <v>0</v>
      </c>
      <c r="AB721" s="143" t="s">
        <v>30</v>
      </c>
      <c r="AC721" s="156" t="s">
        <v>139</v>
      </c>
      <c r="AD721" s="205"/>
    </row>
    <row r="722" spans="1:30" s="27" customFormat="1" ht="24" customHeight="1">
      <c r="A722" s="139">
        <v>42916</v>
      </c>
      <c r="B722" s="140" t="s">
        <v>28758</v>
      </c>
      <c r="C722" s="141" t="s">
        <v>104</v>
      </c>
      <c r="D722" s="141" t="s">
        <v>31</v>
      </c>
      <c r="E722" s="141" t="s">
        <v>28759</v>
      </c>
      <c r="F722" s="142">
        <v>42912</v>
      </c>
      <c r="G722" s="141" t="s">
        <v>120</v>
      </c>
      <c r="H722" s="141" t="s">
        <v>28760</v>
      </c>
      <c r="I722" s="141">
        <v>3</v>
      </c>
      <c r="J722" s="141" t="s">
        <v>11141</v>
      </c>
      <c r="K722" s="141" t="s">
        <v>28</v>
      </c>
      <c r="L722" s="141" t="s">
        <v>2973</v>
      </c>
      <c r="M722" s="141" t="s">
        <v>19781</v>
      </c>
      <c r="N722" s="141">
        <v>0</v>
      </c>
      <c r="O722" s="141" t="s">
        <v>33</v>
      </c>
      <c r="P722" s="141">
        <v>72241.429999999993</v>
      </c>
      <c r="Q722" s="141">
        <v>4309650</v>
      </c>
      <c r="R722" s="141">
        <v>3256762</v>
      </c>
      <c r="S722" s="141">
        <v>75.569999999999993</v>
      </c>
      <c r="T722" s="141">
        <v>0</v>
      </c>
      <c r="U722" s="141">
        <v>0</v>
      </c>
      <c r="V722" s="141" t="s">
        <v>28767</v>
      </c>
      <c r="W722" s="141" t="s">
        <v>28768</v>
      </c>
      <c r="X722" s="141" t="s">
        <v>28769</v>
      </c>
      <c r="Y722" s="141" t="s">
        <v>320</v>
      </c>
      <c r="Z722" s="141" t="str">
        <f t="shared" si="11"/>
        <v>Transcriptome101PE</v>
      </c>
      <c r="AA722" s="143">
        <v>0</v>
      </c>
      <c r="AB722" s="143" t="s">
        <v>30</v>
      </c>
      <c r="AC722" s="156" t="s">
        <v>139</v>
      </c>
      <c r="AD722" s="205"/>
    </row>
    <row r="723" spans="1:30" s="27" customFormat="1" ht="24" customHeight="1">
      <c r="A723" s="139">
        <v>42916</v>
      </c>
      <c r="B723" s="140" t="s">
        <v>28770</v>
      </c>
      <c r="C723" s="141" t="s">
        <v>104</v>
      </c>
      <c r="D723" s="141" t="s">
        <v>31</v>
      </c>
      <c r="E723" s="141" t="s">
        <v>28759</v>
      </c>
      <c r="F723" s="142">
        <v>42912</v>
      </c>
      <c r="G723" s="141" t="s">
        <v>120</v>
      </c>
      <c r="H723" s="141" t="s">
        <v>28760</v>
      </c>
      <c r="I723" s="141">
        <v>4</v>
      </c>
      <c r="J723" s="141" t="s">
        <v>11141</v>
      </c>
      <c r="K723" s="141" t="s">
        <v>28</v>
      </c>
      <c r="L723" s="141" t="s">
        <v>2973</v>
      </c>
      <c r="M723" s="141" t="s">
        <v>19781</v>
      </c>
      <c r="N723" s="141">
        <v>0</v>
      </c>
      <c r="O723" s="141" t="s">
        <v>33</v>
      </c>
      <c r="P723" s="141">
        <v>72879.06</v>
      </c>
      <c r="Q723" s="141">
        <v>4309650</v>
      </c>
      <c r="R723" s="141">
        <v>3283872</v>
      </c>
      <c r="S723" s="141">
        <v>76.2</v>
      </c>
      <c r="T723" s="141">
        <v>0</v>
      </c>
      <c r="U723" s="141">
        <v>0</v>
      </c>
      <c r="V723" s="141" t="s">
        <v>28771</v>
      </c>
      <c r="W723" s="141" t="s">
        <v>28772</v>
      </c>
      <c r="X723" s="141" t="s">
        <v>28773</v>
      </c>
      <c r="Y723" s="141" t="s">
        <v>320</v>
      </c>
      <c r="Z723" s="141" t="str">
        <f t="shared" si="11"/>
        <v>Transcriptome101PE</v>
      </c>
      <c r="AA723" s="143">
        <v>0</v>
      </c>
      <c r="AB723" s="143" t="s">
        <v>30</v>
      </c>
      <c r="AC723" s="156" t="s">
        <v>139</v>
      </c>
      <c r="AD723" s="205"/>
    </row>
    <row r="724" spans="1:30" s="27" customFormat="1" ht="24" customHeight="1">
      <c r="A724" s="139">
        <v>42916</v>
      </c>
      <c r="B724" s="140" t="s">
        <v>28774</v>
      </c>
      <c r="C724" s="141" t="s">
        <v>6915</v>
      </c>
      <c r="D724" s="141" t="s">
        <v>31</v>
      </c>
      <c r="E724" s="141" t="s">
        <v>28775</v>
      </c>
      <c r="F724" s="142">
        <v>42912</v>
      </c>
      <c r="G724" s="141" t="s">
        <v>120</v>
      </c>
      <c r="H724" s="141" t="s">
        <v>28760</v>
      </c>
      <c r="I724" s="141">
        <v>5</v>
      </c>
      <c r="J724" s="141" t="s">
        <v>11141</v>
      </c>
      <c r="K724" s="141" t="s">
        <v>28</v>
      </c>
      <c r="L724" s="141" t="s">
        <v>2973</v>
      </c>
      <c r="M724" s="141" t="s">
        <v>19802</v>
      </c>
      <c r="N724" s="141">
        <v>189</v>
      </c>
      <c r="O724" s="141" t="s">
        <v>33</v>
      </c>
      <c r="P724" s="141">
        <v>68452.77</v>
      </c>
      <c r="Q724" s="141">
        <v>4309650</v>
      </c>
      <c r="R724" s="141">
        <v>3134842</v>
      </c>
      <c r="S724" s="141">
        <v>72.739999999999995</v>
      </c>
      <c r="T724" s="141" t="s">
        <v>28776</v>
      </c>
      <c r="U724" s="141" t="s">
        <v>28777</v>
      </c>
      <c r="V724" s="141" t="s">
        <v>28778</v>
      </c>
      <c r="W724" s="141" t="s">
        <v>20295</v>
      </c>
      <c r="X724" s="141" t="s">
        <v>28779</v>
      </c>
      <c r="Y724" s="141" t="s">
        <v>320</v>
      </c>
      <c r="Z724" s="141" t="str">
        <f t="shared" si="11"/>
        <v>Exome capture101PE</v>
      </c>
      <c r="AA724" s="143">
        <v>0</v>
      </c>
      <c r="AB724" s="143" t="s">
        <v>30</v>
      </c>
      <c r="AC724" s="156" t="s">
        <v>139</v>
      </c>
      <c r="AD724" s="205"/>
    </row>
    <row r="725" spans="1:30" s="27" customFormat="1" ht="24" customHeight="1">
      <c r="A725" s="139">
        <v>42916</v>
      </c>
      <c r="B725" s="140" t="s">
        <v>28780</v>
      </c>
      <c r="C725" s="141" t="s">
        <v>6915</v>
      </c>
      <c r="D725" s="141" t="s">
        <v>31</v>
      </c>
      <c r="E725" s="141" t="s">
        <v>28775</v>
      </c>
      <c r="F725" s="142">
        <v>42912</v>
      </c>
      <c r="G725" s="141" t="s">
        <v>120</v>
      </c>
      <c r="H725" s="141" t="s">
        <v>28760</v>
      </c>
      <c r="I725" s="141">
        <v>6</v>
      </c>
      <c r="J725" s="141" t="s">
        <v>11141</v>
      </c>
      <c r="K725" s="141" t="s">
        <v>28</v>
      </c>
      <c r="L725" s="141" t="s">
        <v>2973</v>
      </c>
      <c r="M725" s="141" t="s">
        <v>19802</v>
      </c>
      <c r="N725" s="141">
        <v>218</v>
      </c>
      <c r="O725" s="141" t="s">
        <v>33</v>
      </c>
      <c r="P725" s="141">
        <v>68136.78</v>
      </c>
      <c r="Q725" s="141">
        <v>4309650</v>
      </c>
      <c r="R725" s="141">
        <v>3118129</v>
      </c>
      <c r="S725" s="141">
        <v>72.349999999999994</v>
      </c>
      <c r="T725" s="141" t="s">
        <v>28781</v>
      </c>
      <c r="U725" s="141" t="s">
        <v>28782</v>
      </c>
      <c r="V725" s="141" t="s">
        <v>28783</v>
      </c>
      <c r="W725" s="141" t="s">
        <v>28784</v>
      </c>
      <c r="X725" s="141" t="s">
        <v>28785</v>
      </c>
      <c r="Y725" s="141" t="s">
        <v>320</v>
      </c>
      <c r="Z725" s="141" t="str">
        <f t="shared" si="11"/>
        <v>Exome capture101PE</v>
      </c>
      <c r="AA725" s="143">
        <v>0</v>
      </c>
      <c r="AB725" s="143" t="s">
        <v>30</v>
      </c>
      <c r="AC725" s="156" t="s">
        <v>139</v>
      </c>
      <c r="AD725" s="205"/>
    </row>
    <row r="726" spans="1:30" s="27" customFormat="1" ht="24" customHeight="1">
      <c r="A726" s="139">
        <v>42916</v>
      </c>
      <c r="B726" s="140" t="s">
        <v>28786</v>
      </c>
      <c r="C726" s="141" t="s">
        <v>6915</v>
      </c>
      <c r="D726" s="141" t="s">
        <v>31</v>
      </c>
      <c r="E726" s="141" t="s">
        <v>28787</v>
      </c>
      <c r="F726" s="142">
        <v>42912</v>
      </c>
      <c r="G726" s="141" t="s">
        <v>120</v>
      </c>
      <c r="H726" s="141" t="s">
        <v>28760</v>
      </c>
      <c r="I726" s="141">
        <v>7</v>
      </c>
      <c r="J726" s="141" t="s">
        <v>11141</v>
      </c>
      <c r="K726" s="141" t="s">
        <v>28</v>
      </c>
      <c r="L726" s="141" t="s">
        <v>2973</v>
      </c>
      <c r="M726" s="141" t="s">
        <v>19781</v>
      </c>
      <c r="N726" s="141">
        <v>193</v>
      </c>
      <c r="O726" s="141" t="s">
        <v>33</v>
      </c>
      <c r="P726" s="141">
        <v>68213.55</v>
      </c>
      <c r="Q726" s="141">
        <v>4309650</v>
      </c>
      <c r="R726" s="141">
        <v>3103649</v>
      </c>
      <c r="S726" s="141">
        <v>72.02</v>
      </c>
      <c r="T726" s="141" t="s">
        <v>28788</v>
      </c>
      <c r="U726" s="141" t="s">
        <v>28789</v>
      </c>
      <c r="V726" s="141" t="s">
        <v>28790</v>
      </c>
      <c r="W726" s="141" t="s">
        <v>28791</v>
      </c>
      <c r="X726" s="141" t="s">
        <v>28792</v>
      </c>
      <c r="Y726" s="141" t="s">
        <v>320</v>
      </c>
      <c r="Z726" s="141" t="str">
        <f t="shared" si="11"/>
        <v>Exome capture101PE</v>
      </c>
      <c r="AA726" s="143">
        <v>0</v>
      </c>
      <c r="AB726" s="143" t="s">
        <v>30</v>
      </c>
      <c r="AC726" s="156" t="s">
        <v>139</v>
      </c>
      <c r="AD726" s="205"/>
    </row>
    <row r="727" spans="1:30" s="27" customFormat="1" ht="24" customHeight="1">
      <c r="A727" s="139">
        <v>42916</v>
      </c>
      <c r="B727" s="140" t="s">
        <v>28793</v>
      </c>
      <c r="C727" s="141" t="s">
        <v>106</v>
      </c>
      <c r="D727" s="141" t="s">
        <v>31</v>
      </c>
      <c r="E727" s="141" t="s">
        <v>28794</v>
      </c>
      <c r="F727" s="142">
        <v>42912</v>
      </c>
      <c r="G727" s="141" t="s">
        <v>120</v>
      </c>
      <c r="H727" s="141" t="s">
        <v>28760</v>
      </c>
      <c r="I727" s="141">
        <v>8</v>
      </c>
      <c r="J727" s="141" t="s">
        <v>10784</v>
      </c>
      <c r="K727" s="141" t="s">
        <v>28</v>
      </c>
      <c r="L727" s="141" t="s">
        <v>2973</v>
      </c>
      <c r="M727" s="141" t="s">
        <v>19781</v>
      </c>
      <c r="N727" s="141">
        <v>0</v>
      </c>
      <c r="O727" s="141" t="s">
        <v>33</v>
      </c>
      <c r="P727" s="141">
        <v>73621.789999999994</v>
      </c>
      <c r="Q727" s="141">
        <v>4309650</v>
      </c>
      <c r="R727" s="141">
        <v>3346749</v>
      </c>
      <c r="S727" s="141">
        <v>77.66</v>
      </c>
      <c r="T727" s="141">
        <v>0</v>
      </c>
      <c r="U727" s="141">
        <v>0</v>
      </c>
      <c r="V727" s="141" t="s">
        <v>28795</v>
      </c>
      <c r="W727" s="141" t="s">
        <v>28796</v>
      </c>
      <c r="X727" s="141" t="s">
        <v>28797</v>
      </c>
      <c r="Y727" s="141" t="s">
        <v>320</v>
      </c>
      <c r="Z727" s="141" t="str">
        <f t="shared" si="11"/>
        <v>Non-codingRNA101PE</v>
      </c>
      <c r="AA727" s="143">
        <v>0</v>
      </c>
      <c r="AB727" s="143" t="s">
        <v>30</v>
      </c>
      <c r="AC727" s="156" t="s">
        <v>139</v>
      </c>
      <c r="AD727" s="205"/>
    </row>
    <row r="728" spans="1:30" s="27" customFormat="1" ht="24" customHeight="1">
      <c r="A728" s="133">
        <v>42916</v>
      </c>
      <c r="B728" s="152" t="s">
        <v>28798</v>
      </c>
      <c r="C728" s="153" t="s">
        <v>6897</v>
      </c>
      <c r="D728" s="153" t="s">
        <v>31</v>
      </c>
      <c r="E728" s="153" t="s">
        <v>28799</v>
      </c>
      <c r="F728" s="133">
        <v>42912</v>
      </c>
      <c r="G728" s="153" t="s">
        <v>120</v>
      </c>
      <c r="H728" s="153" t="s">
        <v>28800</v>
      </c>
      <c r="I728" s="153">
        <v>1</v>
      </c>
      <c r="J728" s="153" t="s">
        <v>10784</v>
      </c>
      <c r="K728" s="153" t="s">
        <v>28</v>
      </c>
      <c r="L728" s="153" t="s">
        <v>2973</v>
      </c>
      <c r="M728" s="153" t="s">
        <v>27802</v>
      </c>
      <c r="N728" s="153">
        <v>0</v>
      </c>
      <c r="O728" s="153" t="s">
        <v>33</v>
      </c>
      <c r="P728" s="153">
        <v>76256.19</v>
      </c>
      <c r="Q728" s="153">
        <v>4309650</v>
      </c>
      <c r="R728" s="153">
        <v>3445454</v>
      </c>
      <c r="S728" s="153">
        <v>79.95</v>
      </c>
      <c r="T728" s="153">
        <v>0</v>
      </c>
      <c r="U728" s="153">
        <v>0</v>
      </c>
      <c r="V728" s="153" t="s">
        <v>28801</v>
      </c>
      <c r="W728" s="153" t="s">
        <v>28802</v>
      </c>
      <c r="X728" s="153" t="s">
        <v>28803</v>
      </c>
      <c r="Y728" s="147" t="s">
        <v>320</v>
      </c>
      <c r="Z728" s="147" t="str">
        <f t="shared" si="11"/>
        <v>Transcriptome101PE</v>
      </c>
      <c r="AA728" s="154">
        <v>0</v>
      </c>
      <c r="AB728" s="155" t="s">
        <v>30</v>
      </c>
      <c r="AC728" s="155" t="s">
        <v>139</v>
      </c>
      <c r="AD728" s="206"/>
    </row>
    <row r="729" spans="1:30" s="27" customFormat="1" ht="24" customHeight="1">
      <c r="A729" s="139">
        <v>42916</v>
      </c>
      <c r="B729" s="140" t="s">
        <v>28804</v>
      </c>
      <c r="C729" s="141" t="s">
        <v>104</v>
      </c>
      <c r="D729" s="141" t="s">
        <v>31</v>
      </c>
      <c r="E729" s="141" t="s">
        <v>28799</v>
      </c>
      <c r="F729" s="142">
        <v>42912</v>
      </c>
      <c r="G729" s="141" t="s">
        <v>120</v>
      </c>
      <c r="H729" s="141" t="s">
        <v>28805</v>
      </c>
      <c r="I729" s="141">
        <v>2</v>
      </c>
      <c r="J729" s="141" t="s">
        <v>11141</v>
      </c>
      <c r="K729" s="141" t="s">
        <v>28</v>
      </c>
      <c r="L729" s="141" t="s">
        <v>2973</v>
      </c>
      <c r="M729" s="141" t="s">
        <v>27802</v>
      </c>
      <c r="N729" s="141">
        <v>0</v>
      </c>
      <c r="O729" s="141" t="s">
        <v>33</v>
      </c>
      <c r="P729" s="141">
        <v>77743.13</v>
      </c>
      <c r="Q729" s="141">
        <v>4309650</v>
      </c>
      <c r="R729" s="141">
        <v>3506718</v>
      </c>
      <c r="S729" s="141">
        <v>81.37</v>
      </c>
      <c r="T729" s="141">
        <v>0</v>
      </c>
      <c r="U729" s="141">
        <v>0</v>
      </c>
      <c r="V729" s="141" t="s">
        <v>28806</v>
      </c>
      <c r="W729" s="141" t="s">
        <v>28807</v>
      </c>
      <c r="X729" s="141" t="s">
        <v>28808</v>
      </c>
      <c r="Y729" s="141" t="s">
        <v>320</v>
      </c>
      <c r="Z729" s="141" t="str">
        <f t="shared" si="11"/>
        <v>Transcriptome101PE</v>
      </c>
      <c r="AA729" s="143">
        <v>0</v>
      </c>
      <c r="AB729" s="143" t="s">
        <v>30</v>
      </c>
      <c r="AC729" s="156" t="s">
        <v>139</v>
      </c>
      <c r="AD729" s="205"/>
    </row>
    <row r="730" spans="1:30" s="27" customFormat="1" ht="24" customHeight="1">
      <c r="A730" s="139">
        <v>42916</v>
      </c>
      <c r="B730" s="140" t="s">
        <v>28809</v>
      </c>
      <c r="C730" s="141" t="s">
        <v>104</v>
      </c>
      <c r="D730" s="141" t="s">
        <v>31</v>
      </c>
      <c r="E730" s="141" t="s">
        <v>28799</v>
      </c>
      <c r="F730" s="142">
        <v>42912</v>
      </c>
      <c r="G730" s="141" t="s">
        <v>120</v>
      </c>
      <c r="H730" s="141" t="s">
        <v>28805</v>
      </c>
      <c r="I730" s="141">
        <v>3</v>
      </c>
      <c r="J730" s="141" t="s">
        <v>11141</v>
      </c>
      <c r="K730" s="141" t="s">
        <v>28</v>
      </c>
      <c r="L730" s="141" t="s">
        <v>2973</v>
      </c>
      <c r="M730" s="141" t="s">
        <v>27802</v>
      </c>
      <c r="N730" s="141">
        <v>0</v>
      </c>
      <c r="O730" s="141" t="s">
        <v>33</v>
      </c>
      <c r="P730" s="141">
        <v>77450.87</v>
      </c>
      <c r="Q730" s="141">
        <v>4309650</v>
      </c>
      <c r="R730" s="141">
        <v>3493149</v>
      </c>
      <c r="S730" s="141">
        <v>81.05</v>
      </c>
      <c r="T730" s="141">
        <v>0</v>
      </c>
      <c r="U730" s="141">
        <v>0</v>
      </c>
      <c r="V730" s="141" t="s">
        <v>28810</v>
      </c>
      <c r="W730" s="141" t="s">
        <v>28811</v>
      </c>
      <c r="X730" s="141" t="s">
        <v>28812</v>
      </c>
      <c r="Y730" s="141" t="s">
        <v>320</v>
      </c>
      <c r="Z730" s="141" t="str">
        <f t="shared" si="11"/>
        <v>Transcriptome101PE</v>
      </c>
      <c r="AA730" s="143">
        <v>0</v>
      </c>
      <c r="AB730" s="143" t="s">
        <v>30</v>
      </c>
      <c r="AC730" s="156" t="s">
        <v>139</v>
      </c>
      <c r="AD730" s="205"/>
    </row>
    <row r="731" spans="1:30" s="27" customFormat="1" ht="24" customHeight="1">
      <c r="A731" s="139">
        <v>42916</v>
      </c>
      <c r="B731" s="140" t="s">
        <v>28813</v>
      </c>
      <c r="C731" s="141">
        <v>0</v>
      </c>
      <c r="D731" s="141" t="s">
        <v>31</v>
      </c>
      <c r="E731" s="141" t="s">
        <v>28814</v>
      </c>
      <c r="F731" s="142">
        <v>42912</v>
      </c>
      <c r="G731" s="141" t="s">
        <v>120</v>
      </c>
      <c r="H731" s="141" t="s">
        <v>28805</v>
      </c>
      <c r="I731" s="141">
        <v>4</v>
      </c>
      <c r="J731" s="141" t="s">
        <v>11141</v>
      </c>
      <c r="K731" s="141" t="s">
        <v>28</v>
      </c>
      <c r="L731" s="141" t="s">
        <v>2973</v>
      </c>
      <c r="M731" s="141" t="s">
        <v>27819</v>
      </c>
      <c r="N731" s="141">
        <v>0</v>
      </c>
      <c r="O731" s="141" t="s">
        <v>33</v>
      </c>
      <c r="P731" s="141">
        <v>75096.070000000007</v>
      </c>
      <c r="Q731" s="141">
        <v>4309650</v>
      </c>
      <c r="R731" s="141">
        <v>3439787</v>
      </c>
      <c r="S731" s="141">
        <v>79.819999999999993</v>
      </c>
      <c r="T731" s="141">
        <v>0</v>
      </c>
      <c r="U731" s="141">
        <v>0</v>
      </c>
      <c r="V731" s="141" t="s">
        <v>28815</v>
      </c>
      <c r="W731" s="141" t="s">
        <v>28816</v>
      </c>
      <c r="X731" s="141" t="s">
        <v>28817</v>
      </c>
      <c r="Y731" s="141" t="s">
        <v>320</v>
      </c>
      <c r="Z731" s="141" t="str">
        <f t="shared" si="11"/>
        <v>0101PE</v>
      </c>
      <c r="AA731" s="143">
        <v>0</v>
      </c>
      <c r="AB731" s="143" t="s">
        <v>30</v>
      </c>
      <c r="AC731" s="156" t="s">
        <v>139</v>
      </c>
      <c r="AD731" s="205"/>
    </row>
    <row r="732" spans="1:30" s="27" customFormat="1" ht="24" customHeight="1">
      <c r="A732" s="139">
        <v>42916</v>
      </c>
      <c r="B732" s="140" t="s">
        <v>28818</v>
      </c>
      <c r="C732" s="141">
        <v>0</v>
      </c>
      <c r="D732" s="141" t="s">
        <v>31</v>
      </c>
      <c r="E732" s="141" t="s">
        <v>28814</v>
      </c>
      <c r="F732" s="142">
        <v>42912</v>
      </c>
      <c r="G732" s="141" t="s">
        <v>120</v>
      </c>
      <c r="H732" s="141" t="s">
        <v>28805</v>
      </c>
      <c r="I732" s="141">
        <v>5</v>
      </c>
      <c r="J732" s="141" t="s">
        <v>11141</v>
      </c>
      <c r="K732" s="141" t="s">
        <v>28</v>
      </c>
      <c r="L732" s="141" t="s">
        <v>2973</v>
      </c>
      <c r="M732" s="141" t="s">
        <v>27819</v>
      </c>
      <c r="N732" s="141">
        <v>0</v>
      </c>
      <c r="O732" s="141" t="s">
        <v>33</v>
      </c>
      <c r="P732" s="141">
        <v>75744.17</v>
      </c>
      <c r="Q732" s="141">
        <v>4309650</v>
      </c>
      <c r="R732" s="141">
        <v>3470554</v>
      </c>
      <c r="S732" s="141">
        <v>80.53</v>
      </c>
      <c r="T732" s="141">
        <v>0</v>
      </c>
      <c r="U732" s="141">
        <v>0</v>
      </c>
      <c r="V732" s="141" t="s">
        <v>28819</v>
      </c>
      <c r="W732" s="141" t="s">
        <v>28820</v>
      </c>
      <c r="X732" s="141" t="s">
        <v>28821</v>
      </c>
      <c r="Y732" s="141" t="s">
        <v>320</v>
      </c>
      <c r="Z732" s="141" t="str">
        <f t="shared" si="11"/>
        <v>0101PE</v>
      </c>
      <c r="AA732" s="143">
        <v>0</v>
      </c>
      <c r="AB732" s="143" t="s">
        <v>30</v>
      </c>
      <c r="AC732" s="156" t="s">
        <v>139</v>
      </c>
      <c r="AD732" s="205"/>
    </row>
    <row r="733" spans="1:30" s="27" customFormat="1" ht="24" customHeight="1">
      <c r="A733" s="139">
        <v>42916</v>
      </c>
      <c r="B733" s="140" t="s">
        <v>28822</v>
      </c>
      <c r="C733" s="141" t="s">
        <v>104</v>
      </c>
      <c r="D733" s="141" t="s">
        <v>31</v>
      </c>
      <c r="E733" s="141" t="s">
        <v>28823</v>
      </c>
      <c r="F733" s="142">
        <v>42912</v>
      </c>
      <c r="G733" s="141" t="s">
        <v>120</v>
      </c>
      <c r="H733" s="141" t="s">
        <v>28805</v>
      </c>
      <c r="I733" s="141">
        <v>6</v>
      </c>
      <c r="J733" s="141" t="s">
        <v>11141</v>
      </c>
      <c r="K733" s="141" t="s">
        <v>28</v>
      </c>
      <c r="L733" s="141" t="s">
        <v>2973</v>
      </c>
      <c r="M733" s="141" t="s">
        <v>27802</v>
      </c>
      <c r="N733" s="141">
        <v>0</v>
      </c>
      <c r="O733" s="141" t="s">
        <v>33</v>
      </c>
      <c r="P733" s="141">
        <v>76000.78</v>
      </c>
      <c r="Q733" s="141">
        <v>4309650</v>
      </c>
      <c r="R733" s="141">
        <v>3427635</v>
      </c>
      <c r="S733" s="141">
        <v>79.53</v>
      </c>
      <c r="T733" s="141">
        <v>0</v>
      </c>
      <c r="U733" s="141">
        <v>0</v>
      </c>
      <c r="V733" s="141" t="s">
        <v>28824</v>
      </c>
      <c r="W733" s="141" t="s">
        <v>28825</v>
      </c>
      <c r="X733" s="141" t="s">
        <v>28826</v>
      </c>
      <c r="Y733" s="141" t="s">
        <v>320</v>
      </c>
      <c r="Z733" s="141" t="str">
        <f t="shared" si="11"/>
        <v>Transcriptome101PE</v>
      </c>
      <c r="AA733" s="143">
        <v>0</v>
      </c>
      <c r="AB733" s="143" t="s">
        <v>30</v>
      </c>
      <c r="AC733" s="156" t="s">
        <v>139</v>
      </c>
      <c r="AD733" s="205"/>
    </row>
    <row r="734" spans="1:30" s="27" customFormat="1" ht="24" customHeight="1">
      <c r="A734" s="139">
        <v>42916</v>
      </c>
      <c r="B734" s="140" t="s">
        <v>28822</v>
      </c>
      <c r="C734" s="141" t="s">
        <v>104</v>
      </c>
      <c r="D734" s="141" t="s">
        <v>31</v>
      </c>
      <c r="E734" s="141" t="s">
        <v>28823</v>
      </c>
      <c r="F734" s="142">
        <v>42912</v>
      </c>
      <c r="G734" s="141" t="s">
        <v>120</v>
      </c>
      <c r="H734" s="141" t="s">
        <v>28805</v>
      </c>
      <c r="I734" s="141">
        <v>7</v>
      </c>
      <c r="J734" s="141" t="s">
        <v>11141</v>
      </c>
      <c r="K734" s="141" t="s">
        <v>28</v>
      </c>
      <c r="L734" s="141" t="s">
        <v>2973</v>
      </c>
      <c r="M734" s="141" t="s">
        <v>27802</v>
      </c>
      <c r="N734" s="141">
        <v>0</v>
      </c>
      <c r="O734" s="141" t="s">
        <v>33</v>
      </c>
      <c r="P734" s="141">
        <v>75648.27</v>
      </c>
      <c r="Q734" s="141">
        <v>4309650</v>
      </c>
      <c r="R734" s="141">
        <v>3412425</v>
      </c>
      <c r="S734" s="141">
        <v>79.180000000000007</v>
      </c>
      <c r="T734" s="141">
        <v>0</v>
      </c>
      <c r="U734" s="141">
        <v>0</v>
      </c>
      <c r="V734" s="141" t="s">
        <v>28827</v>
      </c>
      <c r="W734" s="141" t="s">
        <v>28828</v>
      </c>
      <c r="X734" s="141" t="s">
        <v>28829</v>
      </c>
      <c r="Y734" s="141" t="s">
        <v>320</v>
      </c>
      <c r="Z734" s="141" t="str">
        <f t="shared" si="11"/>
        <v>Transcriptome101PE</v>
      </c>
      <c r="AA734" s="143">
        <v>0</v>
      </c>
      <c r="AB734" s="143" t="s">
        <v>30</v>
      </c>
      <c r="AC734" s="156" t="s">
        <v>139</v>
      </c>
      <c r="AD734" s="205"/>
    </row>
    <row r="735" spans="1:30" s="27" customFormat="1" ht="24" customHeight="1">
      <c r="A735" s="139">
        <v>42916</v>
      </c>
      <c r="B735" s="140" t="s">
        <v>28793</v>
      </c>
      <c r="C735" s="141" t="s">
        <v>106</v>
      </c>
      <c r="D735" s="141" t="s">
        <v>31</v>
      </c>
      <c r="E735" s="141" t="s">
        <v>28830</v>
      </c>
      <c r="F735" s="142">
        <v>42912</v>
      </c>
      <c r="G735" s="141" t="s">
        <v>120</v>
      </c>
      <c r="H735" s="141" t="s">
        <v>28805</v>
      </c>
      <c r="I735" s="141">
        <v>8</v>
      </c>
      <c r="J735" s="141" t="s">
        <v>10784</v>
      </c>
      <c r="K735" s="141" t="s">
        <v>28</v>
      </c>
      <c r="L735" s="141" t="s">
        <v>2973</v>
      </c>
      <c r="M735" s="141" t="s">
        <v>27802</v>
      </c>
      <c r="N735" s="141">
        <v>0</v>
      </c>
      <c r="O735" s="141" t="s">
        <v>33</v>
      </c>
      <c r="P735" s="141">
        <v>79109.02</v>
      </c>
      <c r="Q735" s="141">
        <v>4309650</v>
      </c>
      <c r="R735" s="141">
        <v>3561885</v>
      </c>
      <c r="S735" s="141">
        <v>82.65</v>
      </c>
      <c r="T735" s="141">
        <v>0</v>
      </c>
      <c r="U735" s="141">
        <v>0</v>
      </c>
      <c r="V735" s="141" t="s">
        <v>28831</v>
      </c>
      <c r="W735" s="141" t="s">
        <v>28832</v>
      </c>
      <c r="X735" s="141" t="s">
        <v>28833</v>
      </c>
      <c r="Y735" s="141" t="s">
        <v>320</v>
      </c>
      <c r="Z735" s="141" t="str">
        <f t="shared" si="11"/>
        <v>Non-codingRNA101PE</v>
      </c>
      <c r="AA735" s="143">
        <v>0</v>
      </c>
      <c r="AB735" s="143" t="s">
        <v>30</v>
      </c>
      <c r="AC735" s="156" t="s">
        <v>139</v>
      </c>
      <c r="AD735" s="205"/>
    </row>
    <row r="736" spans="1:30" s="247" customFormat="1" ht="24" customHeight="1">
      <c r="A736" s="133">
        <v>42916</v>
      </c>
      <c r="B736" s="134" t="s">
        <v>29092</v>
      </c>
      <c r="C736" s="135">
        <v>0</v>
      </c>
      <c r="D736" s="135" t="s">
        <v>31</v>
      </c>
      <c r="E736" s="135" t="s">
        <v>28305</v>
      </c>
      <c r="F736" s="159">
        <v>42912</v>
      </c>
      <c r="G736" s="135" t="s">
        <v>410</v>
      </c>
      <c r="H736" s="135" t="s">
        <v>29091</v>
      </c>
      <c r="I736" s="135">
        <v>1</v>
      </c>
      <c r="J736" s="135" t="s">
        <v>32</v>
      </c>
      <c r="K736" s="135" t="s">
        <v>28</v>
      </c>
      <c r="L736" s="135">
        <v>0</v>
      </c>
      <c r="M736" s="135" t="s">
        <v>29086</v>
      </c>
      <c r="N736" s="135">
        <v>0</v>
      </c>
      <c r="O736" s="135" t="s">
        <v>41</v>
      </c>
      <c r="P736" s="135">
        <v>104709.6</v>
      </c>
      <c r="Q736" s="135">
        <v>4309650</v>
      </c>
      <c r="R736" s="135">
        <v>3295957</v>
      </c>
      <c r="S736" s="135">
        <v>76.48</v>
      </c>
      <c r="T736" s="135">
        <v>0</v>
      </c>
      <c r="U736" s="135">
        <v>0</v>
      </c>
      <c r="V736" s="135" t="s">
        <v>29090</v>
      </c>
      <c r="W736" s="135" t="s">
        <v>29089</v>
      </c>
      <c r="X736" s="135" t="s">
        <v>29088</v>
      </c>
      <c r="Y736" s="147" t="s">
        <v>140</v>
      </c>
      <c r="Z736" s="147" t="str">
        <f t="shared" si="11"/>
        <v>0151PE</v>
      </c>
      <c r="AA736" s="137">
        <v>0</v>
      </c>
      <c r="AB736" s="294" t="s">
        <v>30</v>
      </c>
      <c r="AC736" s="137" t="s">
        <v>3343</v>
      </c>
      <c r="AD736" s="155"/>
    </row>
    <row r="737" spans="1:30" s="247" customFormat="1" ht="24" customHeight="1">
      <c r="A737" s="139">
        <v>42916</v>
      </c>
      <c r="B737" s="140" t="s">
        <v>29087</v>
      </c>
      <c r="C737" s="141">
        <v>0</v>
      </c>
      <c r="D737" s="141" t="s">
        <v>31</v>
      </c>
      <c r="E737" s="141" t="s">
        <v>28299</v>
      </c>
      <c r="F737" s="151">
        <v>42912</v>
      </c>
      <c r="G737" s="141" t="s">
        <v>410</v>
      </c>
      <c r="H737" s="141" t="s">
        <v>29059</v>
      </c>
      <c r="I737" s="141">
        <v>2</v>
      </c>
      <c r="J737" s="141" t="s">
        <v>32</v>
      </c>
      <c r="K737" s="141" t="s">
        <v>28</v>
      </c>
      <c r="L737" s="141">
        <v>0</v>
      </c>
      <c r="M737" s="141" t="s">
        <v>29086</v>
      </c>
      <c r="N737" s="141">
        <v>0</v>
      </c>
      <c r="O737" s="141" t="s">
        <v>41</v>
      </c>
      <c r="P737" s="141">
        <v>104358.8</v>
      </c>
      <c r="Q737" s="141">
        <v>4309650</v>
      </c>
      <c r="R737" s="141">
        <v>3218664</v>
      </c>
      <c r="S737" s="141">
        <v>74.69</v>
      </c>
      <c r="T737" s="141">
        <v>0</v>
      </c>
      <c r="U737" s="141">
        <v>0</v>
      </c>
      <c r="V737" s="141" t="s">
        <v>29085</v>
      </c>
      <c r="W737" s="141" t="s">
        <v>29084</v>
      </c>
      <c r="X737" s="141" t="s">
        <v>29083</v>
      </c>
      <c r="Y737" s="141" t="s">
        <v>140</v>
      </c>
      <c r="Z737" s="141" t="str">
        <f t="shared" si="11"/>
        <v>0151PE</v>
      </c>
      <c r="AA737" s="143">
        <v>0</v>
      </c>
      <c r="AB737" s="143" t="s">
        <v>30</v>
      </c>
      <c r="AC737" s="143" t="s">
        <v>3343</v>
      </c>
      <c r="AD737" s="143"/>
    </row>
    <row r="738" spans="1:30" s="247" customFormat="1" ht="24" customHeight="1">
      <c r="A738" s="139">
        <v>42916</v>
      </c>
      <c r="B738" s="140" t="s">
        <v>29079</v>
      </c>
      <c r="C738" s="141">
        <v>0</v>
      </c>
      <c r="D738" s="141" t="s">
        <v>31</v>
      </c>
      <c r="E738" s="141" t="s">
        <v>29078</v>
      </c>
      <c r="F738" s="151">
        <v>42912</v>
      </c>
      <c r="G738" s="141" t="s">
        <v>410</v>
      </c>
      <c r="H738" s="141" t="s">
        <v>29059</v>
      </c>
      <c r="I738" s="141">
        <v>3</v>
      </c>
      <c r="J738" s="141" t="s">
        <v>32</v>
      </c>
      <c r="K738" s="141" t="s">
        <v>28</v>
      </c>
      <c r="L738" s="141">
        <v>0</v>
      </c>
      <c r="M738" s="141" t="s">
        <v>29022</v>
      </c>
      <c r="N738" s="141">
        <v>0</v>
      </c>
      <c r="O738" s="141" t="s">
        <v>41</v>
      </c>
      <c r="P738" s="141">
        <v>104549.15</v>
      </c>
      <c r="Q738" s="141">
        <v>4309650</v>
      </c>
      <c r="R738" s="141">
        <v>3218661</v>
      </c>
      <c r="S738" s="141">
        <v>74.680000000000007</v>
      </c>
      <c r="T738" s="141">
        <v>0</v>
      </c>
      <c r="U738" s="141">
        <v>0</v>
      </c>
      <c r="V738" s="141" t="s">
        <v>29082</v>
      </c>
      <c r="W738" s="141" t="s">
        <v>29081</v>
      </c>
      <c r="X738" s="141" t="s">
        <v>29080</v>
      </c>
      <c r="Y738" s="141" t="s">
        <v>140</v>
      </c>
      <c r="Z738" s="141" t="str">
        <f t="shared" si="11"/>
        <v>0151PE</v>
      </c>
      <c r="AA738" s="143">
        <v>0</v>
      </c>
      <c r="AB738" s="143" t="s">
        <v>30</v>
      </c>
      <c r="AC738" s="143" t="s">
        <v>3343</v>
      </c>
      <c r="AD738" s="143"/>
    </row>
    <row r="739" spans="1:30" s="247" customFormat="1" ht="24" customHeight="1">
      <c r="A739" s="139">
        <v>42916</v>
      </c>
      <c r="B739" s="140" t="s">
        <v>29079</v>
      </c>
      <c r="C739" s="141">
        <v>0</v>
      </c>
      <c r="D739" s="141" t="s">
        <v>31</v>
      </c>
      <c r="E739" s="141" t="s">
        <v>29078</v>
      </c>
      <c r="F739" s="151">
        <v>42912</v>
      </c>
      <c r="G739" s="141" t="s">
        <v>410</v>
      </c>
      <c r="H739" s="141" t="s">
        <v>29059</v>
      </c>
      <c r="I739" s="141">
        <v>4</v>
      </c>
      <c r="J739" s="141" t="s">
        <v>32</v>
      </c>
      <c r="K739" s="141" t="s">
        <v>28</v>
      </c>
      <c r="L739" s="141">
        <v>0</v>
      </c>
      <c r="M739" s="141" t="s">
        <v>29022</v>
      </c>
      <c r="N739" s="141">
        <v>0</v>
      </c>
      <c r="O739" s="141" t="s">
        <v>41</v>
      </c>
      <c r="P739" s="141">
        <v>104994.01</v>
      </c>
      <c r="Q739" s="141">
        <v>4309650</v>
      </c>
      <c r="R739" s="141">
        <v>3232496</v>
      </c>
      <c r="S739" s="141">
        <v>75.010000000000005</v>
      </c>
      <c r="T739" s="141">
        <v>0</v>
      </c>
      <c r="U739" s="141">
        <v>0</v>
      </c>
      <c r="V739" s="141" t="s">
        <v>29077</v>
      </c>
      <c r="W739" s="141" t="s">
        <v>29076</v>
      </c>
      <c r="X739" s="141" t="s">
        <v>29075</v>
      </c>
      <c r="Y739" s="141" t="s">
        <v>140</v>
      </c>
      <c r="Z739" s="141" t="str">
        <f t="shared" si="11"/>
        <v>0151PE</v>
      </c>
      <c r="AA739" s="143">
        <v>0</v>
      </c>
      <c r="AB739" s="143" t="s">
        <v>30</v>
      </c>
      <c r="AC739" s="143" t="s">
        <v>3343</v>
      </c>
      <c r="AD739" s="143"/>
    </row>
    <row r="740" spans="1:30" s="247" customFormat="1" ht="24" customHeight="1">
      <c r="A740" s="139">
        <v>42916</v>
      </c>
      <c r="B740" s="140" t="s">
        <v>29029</v>
      </c>
      <c r="C740" s="141">
        <v>0</v>
      </c>
      <c r="D740" s="141" t="s">
        <v>31</v>
      </c>
      <c r="E740" s="141" t="s">
        <v>29074</v>
      </c>
      <c r="F740" s="151">
        <v>42912</v>
      </c>
      <c r="G740" s="141" t="s">
        <v>410</v>
      </c>
      <c r="H740" s="141" t="s">
        <v>29059</v>
      </c>
      <c r="I740" s="141">
        <v>5</v>
      </c>
      <c r="J740" s="141" t="s">
        <v>32</v>
      </c>
      <c r="K740" s="141" t="s">
        <v>28</v>
      </c>
      <c r="L740" s="141">
        <v>0</v>
      </c>
      <c r="M740" s="141" t="s">
        <v>29022</v>
      </c>
      <c r="N740" s="141">
        <v>0</v>
      </c>
      <c r="O740" s="141" t="s">
        <v>41</v>
      </c>
      <c r="P740" s="141">
        <v>107252.33</v>
      </c>
      <c r="Q740" s="141">
        <v>4309650</v>
      </c>
      <c r="R740" s="141">
        <v>3330445</v>
      </c>
      <c r="S740" s="141">
        <v>77.28</v>
      </c>
      <c r="T740" s="141">
        <v>0</v>
      </c>
      <c r="U740" s="141">
        <v>0</v>
      </c>
      <c r="V740" s="141" t="s">
        <v>29073</v>
      </c>
      <c r="W740" s="141" t="s">
        <v>29072</v>
      </c>
      <c r="X740" s="141" t="s">
        <v>29071</v>
      </c>
      <c r="Y740" s="141" t="s">
        <v>140</v>
      </c>
      <c r="Z740" s="141" t="str">
        <f t="shared" si="11"/>
        <v>0151PE</v>
      </c>
      <c r="AA740" s="143">
        <v>0</v>
      </c>
      <c r="AB740" s="143" t="s">
        <v>30</v>
      </c>
      <c r="AC740" s="143" t="s">
        <v>3343</v>
      </c>
      <c r="AD740" s="143"/>
    </row>
    <row r="741" spans="1:30" s="247" customFormat="1" ht="24" customHeight="1">
      <c r="A741" s="139">
        <v>42916</v>
      </c>
      <c r="B741" s="140" t="s">
        <v>29070</v>
      </c>
      <c r="C741" s="141" t="s">
        <v>2525</v>
      </c>
      <c r="D741" s="141" t="s">
        <v>31</v>
      </c>
      <c r="E741" s="141" t="s">
        <v>29069</v>
      </c>
      <c r="F741" s="151">
        <v>42912</v>
      </c>
      <c r="G741" s="141" t="s">
        <v>410</v>
      </c>
      <c r="H741" s="141" t="s">
        <v>29059</v>
      </c>
      <c r="I741" s="141">
        <v>6</v>
      </c>
      <c r="J741" s="141" t="s">
        <v>32</v>
      </c>
      <c r="K741" s="141" t="s">
        <v>28</v>
      </c>
      <c r="L741" s="141">
        <v>0</v>
      </c>
      <c r="M741" s="141" t="s">
        <v>29022</v>
      </c>
      <c r="N741" s="141">
        <v>0</v>
      </c>
      <c r="O741" s="141" t="s">
        <v>41</v>
      </c>
      <c r="P741" s="141">
        <v>107832.48</v>
      </c>
      <c r="Q741" s="141">
        <v>4309650</v>
      </c>
      <c r="R741" s="141">
        <v>3327567</v>
      </c>
      <c r="S741" s="141">
        <v>77.209999999999994</v>
      </c>
      <c r="T741" s="141">
        <v>0</v>
      </c>
      <c r="U741" s="141">
        <v>0</v>
      </c>
      <c r="V741" s="141" t="s">
        <v>29068</v>
      </c>
      <c r="W741" s="141" t="s">
        <v>29067</v>
      </c>
      <c r="X741" s="141" t="s">
        <v>29066</v>
      </c>
      <c r="Y741" s="141" t="s">
        <v>140</v>
      </c>
      <c r="Z741" s="141" t="str">
        <f t="shared" si="11"/>
        <v>De novo151PE</v>
      </c>
      <c r="AA741" s="143">
        <v>0</v>
      </c>
      <c r="AB741" s="143" t="s">
        <v>30</v>
      </c>
      <c r="AC741" s="143" t="s">
        <v>3343</v>
      </c>
      <c r="AD741" s="143"/>
    </row>
    <row r="742" spans="1:30" s="247" customFormat="1" ht="24" customHeight="1">
      <c r="A742" s="139">
        <v>42916</v>
      </c>
      <c r="B742" s="140" t="s">
        <v>29061</v>
      </c>
      <c r="C742" s="141" t="s">
        <v>2525</v>
      </c>
      <c r="D742" s="141" t="s">
        <v>31</v>
      </c>
      <c r="E742" s="141" t="s">
        <v>29065</v>
      </c>
      <c r="F742" s="151">
        <v>42912</v>
      </c>
      <c r="G742" s="141" t="s">
        <v>410</v>
      </c>
      <c r="H742" s="141" t="s">
        <v>29059</v>
      </c>
      <c r="I742" s="141">
        <v>7</v>
      </c>
      <c r="J742" s="141" t="s">
        <v>32</v>
      </c>
      <c r="K742" s="141" t="s">
        <v>28</v>
      </c>
      <c r="L742" s="141">
        <v>0</v>
      </c>
      <c r="M742" s="141" t="s">
        <v>29022</v>
      </c>
      <c r="N742" s="141">
        <v>0</v>
      </c>
      <c r="O742" s="141" t="s">
        <v>41</v>
      </c>
      <c r="P742" s="141">
        <v>105296.87</v>
      </c>
      <c r="Q742" s="141">
        <v>4309650</v>
      </c>
      <c r="R742" s="141">
        <v>3252478</v>
      </c>
      <c r="S742" s="141">
        <v>75.47</v>
      </c>
      <c r="T742" s="141">
        <v>0</v>
      </c>
      <c r="U742" s="141">
        <v>0</v>
      </c>
      <c r="V742" s="141" t="s">
        <v>29064</v>
      </c>
      <c r="W742" s="141" t="s">
        <v>29063</v>
      </c>
      <c r="X742" s="141" t="s">
        <v>29062</v>
      </c>
      <c r="Y742" s="141" t="s">
        <v>140</v>
      </c>
      <c r="Z742" s="141" t="str">
        <f t="shared" si="11"/>
        <v>De novo151PE</v>
      </c>
      <c r="AA742" s="143">
        <v>0</v>
      </c>
      <c r="AB742" s="143" t="s">
        <v>30</v>
      </c>
      <c r="AC742" s="143" t="s">
        <v>3343</v>
      </c>
      <c r="AD742" s="143"/>
    </row>
    <row r="743" spans="1:30" s="247" customFormat="1" ht="24" customHeight="1">
      <c r="A743" s="139">
        <v>42916</v>
      </c>
      <c r="B743" s="140" t="s">
        <v>29061</v>
      </c>
      <c r="C743" s="141" t="s">
        <v>2525</v>
      </c>
      <c r="D743" s="141" t="s">
        <v>31</v>
      </c>
      <c r="E743" s="141" t="s">
        <v>29060</v>
      </c>
      <c r="F743" s="151">
        <v>42912</v>
      </c>
      <c r="G743" s="141" t="s">
        <v>410</v>
      </c>
      <c r="H743" s="141" t="s">
        <v>29059</v>
      </c>
      <c r="I743" s="141">
        <v>8</v>
      </c>
      <c r="J743" s="141" t="s">
        <v>32</v>
      </c>
      <c r="K743" s="141" t="s">
        <v>28</v>
      </c>
      <c r="L743" s="141">
        <v>0</v>
      </c>
      <c r="M743" s="141" t="s">
        <v>29022</v>
      </c>
      <c r="N743" s="141">
        <v>0</v>
      </c>
      <c r="O743" s="141" t="s">
        <v>41</v>
      </c>
      <c r="P743" s="141">
        <v>104690.51</v>
      </c>
      <c r="Q743" s="141">
        <v>4309650</v>
      </c>
      <c r="R743" s="141">
        <v>3226149</v>
      </c>
      <c r="S743" s="141">
        <v>74.86</v>
      </c>
      <c r="T743" s="141">
        <v>0</v>
      </c>
      <c r="U743" s="141">
        <v>0</v>
      </c>
      <c r="V743" s="141" t="s">
        <v>29058</v>
      </c>
      <c r="W743" s="141" t="s">
        <v>29057</v>
      </c>
      <c r="X743" s="141" t="s">
        <v>29056</v>
      </c>
      <c r="Y743" s="141" t="s">
        <v>140</v>
      </c>
      <c r="Z743" s="141" t="str">
        <f t="shared" si="11"/>
        <v>De novo151PE</v>
      </c>
      <c r="AA743" s="143">
        <v>0</v>
      </c>
      <c r="AB743" s="143" t="s">
        <v>30</v>
      </c>
      <c r="AC743" s="143" t="s">
        <v>3343</v>
      </c>
      <c r="AD743" s="143"/>
    </row>
    <row r="744" spans="1:30" s="247" customFormat="1" ht="24" customHeight="1">
      <c r="A744" s="133">
        <v>42916</v>
      </c>
      <c r="B744" s="134" t="s">
        <v>29055</v>
      </c>
      <c r="C744" s="135">
        <v>0</v>
      </c>
      <c r="D744" s="135" t="s">
        <v>31</v>
      </c>
      <c r="E744" s="135" t="s">
        <v>29051</v>
      </c>
      <c r="F744" s="159">
        <v>42912</v>
      </c>
      <c r="G744" s="135" t="s">
        <v>410</v>
      </c>
      <c r="H744" s="135" t="s">
        <v>29023</v>
      </c>
      <c r="I744" s="135">
        <v>1</v>
      </c>
      <c r="J744" s="135" t="s">
        <v>32</v>
      </c>
      <c r="K744" s="135" t="s">
        <v>28</v>
      </c>
      <c r="L744" s="135">
        <v>0</v>
      </c>
      <c r="M744" s="135" t="s">
        <v>29022</v>
      </c>
      <c r="N744" s="135">
        <v>0</v>
      </c>
      <c r="O744" s="135" t="s">
        <v>41</v>
      </c>
      <c r="P744" s="135">
        <v>110565.73</v>
      </c>
      <c r="Q744" s="135">
        <v>4309650</v>
      </c>
      <c r="R744" s="135">
        <v>3433953</v>
      </c>
      <c r="S744" s="135">
        <v>79.680000000000007</v>
      </c>
      <c r="T744" s="135">
        <v>0</v>
      </c>
      <c r="U744" s="135">
        <v>0</v>
      </c>
      <c r="V744" s="135" t="s">
        <v>29054</v>
      </c>
      <c r="W744" s="135" t="s">
        <v>11960</v>
      </c>
      <c r="X744" s="135" t="s">
        <v>29053</v>
      </c>
      <c r="Y744" s="147" t="s">
        <v>140</v>
      </c>
      <c r="Z744" s="147" t="str">
        <f t="shared" si="11"/>
        <v>0151PE</v>
      </c>
      <c r="AA744" s="137">
        <v>0</v>
      </c>
      <c r="AB744" s="294" t="s">
        <v>30</v>
      </c>
      <c r="AC744" s="137" t="s">
        <v>3343</v>
      </c>
      <c r="AD744" s="155"/>
    </row>
    <row r="745" spans="1:30" s="247" customFormat="1" ht="24" customHeight="1">
      <c r="A745" s="139">
        <v>42916</v>
      </c>
      <c r="B745" s="140" t="s">
        <v>29052</v>
      </c>
      <c r="C745" s="141">
        <v>0</v>
      </c>
      <c r="D745" s="141" t="s">
        <v>31</v>
      </c>
      <c r="E745" s="141" t="s">
        <v>29051</v>
      </c>
      <c r="F745" s="151">
        <v>42912</v>
      </c>
      <c r="G745" s="141" t="s">
        <v>410</v>
      </c>
      <c r="H745" s="141" t="s">
        <v>29023</v>
      </c>
      <c r="I745" s="141">
        <v>2</v>
      </c>
      <c r="J745" s="141" t="s">
        <v>32</v>
      </c>
      <c r="K745" s="141" t="s">
        <v>28</v>
      </c>
      <c r="L745" s="141">
        <v>0</v>
      </c>
      <c r="M745" s="141" t="s">
        <v>29022</v>
      </c>
      <c r="N745" s="141">
        <v>0</v>
      </c>
      <c r="O745" s="141" t="s">
        <v>41</v>
      </c>
      <c r="P745" s="141">
        <v>110081.14</v>
      </c>
      <c r="Q745" s="141">
        <v>4309650</v>
      </c>
      <c r="R745" s="141">
        <v>3413160</v>
      </c>
      <c r="S745" s="141">
        <v>79.2</v>
      </c>
      <c r="T745" s="141">
        <v>0</v>
      </c>
      <c r="U745" s="141">
        <v>0</v>
      </c>
      <c r="V745" s="141" t="s">
        <v>29050</v>
      </c>
      <c r="W745" s="141" t="s">
        <v>29049</v>
      </c>
      <c r="X745" s="141" t="s">
        <v>29048</v>
      </c>
      <c r="Y745" s="141" t="s">
        <v>140</v>
      </c>
      <c r="Z745" s="141" t="str">
        <f t="shared" si="11"/>
        <v>0151PE</v>
      </c>
      <c r="AA745" s="143">
        <v>0</v>
      </c>
      <c r="AB745" s="143" t="s">
        <v>30</v>
      </c>
      <c r="AC745" s="143" t="s">
        <v>3343</v>
      </c>
      <c r="AD745" s="143"/>
    </row>
    <row r="746" spans="1:30" s="247" customFormat="1" ht="24" customHeight="1">
      <c r="A746" s="139">
        <v>42916</v>
      </c>
      <c r="B746" s="140" t="s">
        <v>29047</v>
      </c>
      <c r="C746" s="141">
        <v>0</v>
      </c>
      <c r="D746" s="141" t="s">
        <v>31</v>
      </c>
      <c r="E746" s="141" t="s">
        <v>29042</v>
      </c>
      <c r="F746" s="151">
        <v>42912</v>
      </c>
      <c r="G746" s="141" t="s">
        <v>410</v>
      </c>
      <c r="H746" s="141" t="s">
        <v>29023</v>
      </c>
      <c r="I746" s="141">
        <v>3</v>
      </c>
      <c r="J746" s="141" t="s">
        <v>32</v>
      </c>
      <c r="K746" s="141" t="s">
        <v>28</v>
      </c>
      <c r="L746" s="141">
        <v>0</v>
      </c>
      <c r="M746" s="141" t="s">
        <v>29022</v>
      </c>
      <c r="N746" s="141">
        <v>0</v>
      </c>
      <c r="O746" s="141" t="s">
        <v>41</v>
      </c>
      <c r="P746" s="141">
        <v>107449.74</v>
      </c>
      <c r="Q746" s="141">
        <v>4309650</v>
      </c>
      <c r="R746" s="141">
        <v>3305266</v>
      </c>
      <c r="S746" s="141">
        <v>76.69</v>
      </c>
      <c r="T746" s="141">
        <v>0</v>
      </c>
      <c r="U746" s="141">
        <v>0</v>
      </c>
      <c r="V746" s="141" t="s">
        <v>29046</v>
      </c>
      <c r="W746" s="141" t="s">
        <v>29045</v>
      </c>
      <c r="X746" s="141" t="s">
        <v>29044</v>
      </c>
      <c r="Y746" s="141" t="s">
        <v>140</v>
      </c>
      <c r="Z746" s="141" t="str">
        <f t="shared" si="11"/>
        <v>0151PE</v>
      </c>
      <c r="AA746" s="143">
        <v>0</v>
      </c>
      <c r="AB746" s="143" t="s">
        <v>30</v>
      </c>
      <c r="AC746" s="143" t="s">
        <v>3343</v>
      </c>
      <c r="AD746" s="143"/>
    </row>
    <row r="747" spans="1:30" s="247" customFormat="1" ht="24" customHeight="1">
      <c r="A747" s="139">
        <v>42916</v>
      </c>
      <c r="B747" s="140" t="s">
        <v>29043</v>
      </c>
      <c r="C747" s="141">
        <v>0</v>
      </c>
      <c r="D747" s="141" t="s">
        <v>31</v>
      </c>
      <c r="E747" s="141" t="s">
        <v>29042</v>
      </c>
      <c r="F747" s="151">
        <v>42912</v>
      </c>
      <c r="G747" s="141" t="s">
        <v>410</v>
      </c>
      <c r="H747" s="141" t="s">
        <v>29023</v>
      </c>
      <c r="I747" s="141">
        <v>4</v>
      </c>
      <c r="J747" s="141" t="s">
        <v>32</v>
      </c>
      <c r="K747" s="141" t="s">
        <v>28</v>
      </c>
      <c r="L747" s="141">
        <v>0</v>
      </c>
      <c r="M747" s="141" t="s">
        <v>29022</v>
      </c>
      <c r="N747" s="141">
        <v>0</v>
      </c>
      <c r="O747" s="141" t="s">
        <v>41</v>
      </c>
      <c r="P747" s="141">
        <v>106072.32000000001</v>
      </c>
      <c r="Q747" s="141">
        <v>4309650</v>
      </c>
      <c r="R747" s="141">
        <v>3266839</v>
      </c>
      <c r="S747" s="141">
        <v>75.8</v>
      </c>
      <c r="T747" s="141">
        <v>0</v>
      </c>
      <c r="U747" s="141">
        <v>0</v>
      </c>
      <c r="V747" s="141" t="s">
        <v>29041</v>
      </c>
      <c r="W747" s="141" t="s">
        <v>29040</v>
      </c>
      <c r="X747" s="141" t="s">
        <v>29039</v>
      </c>
      <c r="Y747" s="141" t="s">
        <v>140</v>
      </c>
      <c r="Z747" s="141" t="str">
        <f t="shared" si="11"/>
        <v>0151PE</v>
      </c>
      <c r="AA747" s="143">
        <v>0</v>
      </c>
      <c r="AB747" s="143" t="s">
        <v>30</v>
      </c>
      <c r="AC747" s="143" t="s">
        <v>3343</v>
      </c>
      <c r="AD747" s="143"/>
    </row>
    <row r="748" spans="1:30" s="247" customFormat="1" ht="24" customHeight="1">
      <c r="A748" s="139">
        <v>42916</v>
      </c>
      <c r="B748" s="140" t="s">
        <v>29038</v>
      </c>
      <c r="C748" s="141">
        <v>0</v>
      </c>
      <c r="D748" s="141" t="s">
        <v>31</v>
      </c>
      <c r="E748" s="141" t="s">
        <v>29033</v>
      </c>
      <c r="F748" s="151">
        <v>42912</v>
      </c>
      <c r="G748" s="141" t="s">
        <v>410</v>
      </c>
      <c r="H748" s="141" t="s">
        <v>29023</v>
      </c>
      <c r="I748" s="141">
        <v>5</v>
      </c>
      <c r="J748" s="141" t="s">
        <v>32</v>
      </c>
      <c r="K748" s="141" t="s">
        <v>28</v>
      </c>
      <c r="L748" s="141">
        <v>0</v>
      </c>
      <c r="M748" s="141" t="s">
        <v>29022</v>
      </c>
      <c r="N748" s="141">
        <v>0</v>
      </c>
      <c r="O748" s="141" t="s">
        <v>41</v>
      </c>
      <c r="P748" s="141">
        <v>108440.46</v>
      </c>
      <c r="Q748" s="141">
        <v>4309650</v>
      </c>
      <c r="R748" s="141">
        <v>3370473</v>
      </c>
      <c r="S748" s="141">
        <v>78.209999999999994</v>
      </c>
      <c r="T748" s="141">
        <v>0</v>
      </c>
      <c r="U748" s="141">
        <v>0</v>
      </c>
      <c r="V748" s="141" t="s">
        <v>29037</v>
      </c>
      <c r="W748" s="141" t="s">
        <v>29036</v>
      </c>
      <c r="X748" s="141" t="s">
        <v>29035</v>
      </c>
      <c r="Y748" s="141" t="s">
        <v>140</v>
      </c>
      <c r="Z748" s="141" t="str">
        <f t="shared" si="11"/>
        <v>0151PE</v>
      </c>
      <c r="AA748" s="143">
        <v>0</v>
      </c>
      <c r="AB748" s="143" t="s">
        <v>30</v>
      </c>
      <c r="AC748" s="143" t="s">
        <v>3343</v>
      </c>
      <c r="AD748" s="143"/>
    </row>
    <row r="749" spans="1:30" s="247" customFormat="1" ht="24" customHeight="1">
      <c r="A749" s="139">
        <v>42916</v>
      </c>
      <c r="B749" s="140" t="s">
        <v>29034</v>
      </c>
      <c r="C749" s="141">
        <v>0</v>
      </c>
      <c r="D749" s="141" t="s">
        <v>31</v>
      </c>
      <c r="E749" s="141" t="s">
        <v>29033</v>
      </c>
      <c r="F749" s="151">
        <v>42912</v>
      </c>
      <c r="G749" s="141" t="s">
        <v>410</v>
      </c>
      <c r="H749" s="141" t="s">
        <v>29023</v>
      </c>
      <c r="I749" s="141">
        <v>6</v>
      </c>
      <c r="J749" s="141" t="s">
        <v>32</v>
      </c>
      <c r="K749" s="141" t="s">
        <v>28</v>
      </c>
      <c r="L749" s="141">
        <v>0</v>
      </c>
      <c r="M749" s="141" t="s">
        <v>29022</v>
      </c>
      <c r="N749" s="141">
        <v>0</v>
      </c>
      <c r="O749" s="141" t="s">
        <v>41</v>
      </c>
      <c r="P749" s="141">
        <v>102940.13</v>
      </c>
      <c r="Q749" s="141">
        <v>4309650</v>
      </c>
      <c r="R749" s="141">
        <v>3211106</v>
      </c>
      <c r="S749" s="141">
        <v>74.510000000000005</v>
      </c>
      <c r="T749" s="141">
        <v>0</v>
      </c>
      <c r="U749" s="141">
        <v>0</v>
      </c>
      <c r="V749" s="141" t="s">
        <v>29032</v>
      </c>
      <c r="W749" s="141" t="s">
        <v>29031</v>
      </c>
      <c r="X749" s="141" t="s">
        <v>29030</v>
      </c>
      <c r="Y749" s="141" t="s">
        <v>140</v>
      </c>
      <c r="Z749" s="141" t="str">
        <f t="shared" si="11"/>
        <v>0151PE</v>
      </c>
      <c r="AA749" s="143">
        <v>0</v>
      </c>
      <c r="AB749" s="143" t="s">
        <v>30</v>
      </c>
      <c r="AC749" s="143" t="s">
        <v>3343</v>
      </c>
      <c r="AD749" s="143"/>
    </row>
    <row r="750" spans="1:30" s="247" customFormat="1" ht="24" customHeight="1">
      <c r="A750" s="139">
        <v>42916</v>
      </c>
      <c r="B750" s="140" t="s">
        <v>29029</v>
      </c>
      <c r="C750" s="141">
        <v>0</v>
      </c>
      <c r="D750" s="141" t="s">
        <v>31</v>
      </c>
      <c r="E750" s="141" t="s">
        <v>29024</v>
      </c>
      <c r="F750" s="151">
        <v>42912</v>
      </c>
      <c r="G750" s="141" t="s">
        <v>410</v>
      </c>
      <c r="H750" s="141" t="s">
        <v>29023</v>
      </c>
      <c r="I750" s="141">
        <v>7</v>
      </c>
      <c r="J750" s="141" t="s">
        <v>32</v>
      </c>
      <c r="K750" s="141" t="s">
        <v>28</v>
      </c>
      <c r="L750" s="141">
        <v>0</v>
      </c>
      <c r="M750" s="141" t="s">
        <v>29022</v>
      </c>
      <c r="N750" s="141">
        <v>0</v>
      </c>
      <c r="O750" s="141" t="s">
        <v>41</v>
      </c>
      <c r="P750" s="141">
        <v>106362.34</v>
      </c>
      <c r="Q750" s="141">
        <v>4309650</v>
      </c>
      <c r="R750" s="141">
        <v>3309750</v>
      </c>
      <c r="S750" s="141">
        <v>76.8</v>
      </c>
      <c r="T750" s="141">
        <v>0</v>
      </c>
      <c r="U750" s="141">
        <v>0</v>
      </c>
      <c r="V750" s="141" t="s">
        <v>29028</v>
      </c>
      <c r="W750" s="141" t="s">
        <v>29027</v>
      </c>
      <c r="X750" s="141" t="s">
        <v>29026</v>
      </c>
      <c r="Y750" s="141" t="s">
        <v>140</v>
      </c>
      <c r="Z750" s="141" t="str">
        <f t="shared" si="11"/>
        <v>0151PE</v>
      </c>
      <c r="AA750" s="143">
        <v>0</v>
      </c>
      <c r="AB750" s="143" t="s">
        <v>30</v>
      </c>
      <c r="AC750" s="143" t="s">
        <v>3343</v>
      </c>
      <c r="AD750" s="143"/>
    </row>
    <row r="751" spans="1:30" s="247" customFormat="1" ht="24" customHeight="1">
      <c r="A751" s="139">
        <v>42916</v>
      </c>
      <c r="B751" s="140" t="s">
        <v>29025</v>
      </c>
      <c r="C751" s="141">
        <v>0</v>
      </c>
      <c r="D751" s="141" t="s">
        <v>31</v>
      </c>
      <c r="E751" s="141" t="s">
        <v>29024</v>
      </c>
      <c r="F751" s="151">
        <v>42912</v>
      </c>
      <c r="G751" s="141" t="s">
        <v>410</v>
      </c>
      <c r="H751" s="141" t="s">
        <v>29023</v>
      </c>
      <c r="I751" s="141">
        <v>8</v>
      </c>
      <c r="J751" s="141" t="s">
        <v>32</v>
      </c>
      <c r="K751" s="141" t="s">
        <v>28</v>
      </c>
      <c r="L751" s="141">
        <v>0</v>
      </c>
      <c r="M751" s="141" t="s">
        <v>29022</v>
      </c>
      <c r="N751" s="141">
        <v>0</v>
      </c>
      <c r="O751" s="141" t="s">
        <v>41</v>
      </c>
      <c r="P751" s="141">
        <v>104482.22</v>
      </c>
      <c r="Q751" s="141">
        <v>4309650</v>
      </c>
      <c r="R751" s="141">
        <v>3251476</v>
      </c>
      <c r="S751" s="141">
        <v>75.45</v>
      </c>
      <c r="T751" s="141">
        <v>0</v>
      </c>
      <c r="U751" s="141">
        <v>0</v>
      </c>
      <c r="V751" s="141" t="s">
        <v>29021</v>
      </c>
      <c r="W751" s="141" t="s">
        <v>29020</v>
      </c>
      <c r="X751" s="141" t="s">
        <v>29019</v>
      </c>
      <c r="Y751" s="141" t="s">
        <v>140</v>
      </c>
      <c r="Z751" s="141" t="str">
        <f t="shared" si="11"/>
        <v>0151PE</v>
      </c>
      <c r="AA751" s="143">
        <v>0</v>
      </c>
      <c r="AB751" s="143" t="s">
        <v>30</v>
      </c>
      <c r="AC751" s="143" t="s">
        <v>3343</v>
      </c>
      <c r="AD751" s="143"/>
    </row>
    <row r="752" spans="1:30" ht="24" customHeight="1">
      <c r="A752" s="219">
        <v>42916</v>
      </c>
      <c r="B752" s="218" t="s">
        <v>29182</v>
      </c>
      <c r="C752" s="147">
        <v>0</v>
      </c>
      <c r="D752" s="147" t="s">
        <v>1248</v>
      </c>
      <c r="E752" s="219" t="s">
        <v>29177</v>
      </c>
      <c r="F752" s="219">
        <v>42914</v>
      </c>
      <c r="G752" s="135" t="s">
        <v>3104</v>
      </c>
      <c r="H752" s="147" t="s">
        <v>29176</v>
      </c>
      <c r="I752" s="147">
        <v>1</v>
      </c>
      <c r="J752" s="215" t="s">
        <v>3576</v>
      </c>
      <c r="K752" s="219" t="s">
        <v>29175</v>
      </c>
      <c r="L752" s="216" t="s">
        <v>350</v>
      </c>
      <c r="M752" s="219"/>
      <c r="N752" s="215">
        <v>0</v>
      </c>
      <c r="O752" s="135" t="s">
        <v>33</v>
      </c>
      <c r="P752" s="215">
        <v>33515.64</v>
      </c>
      <c r="Q752" s="215">
        <v>2880208</v>
      </c>
      <c r="R752" s="135">
        <v>2729111</v>
      </c>
      <c r="S752" s="135">
        <v>94.8</v>
      </c>
      <c r="T752" s="215">
        <v>0</v>
      </c>
      <c r="U752" s="215">
        <v>0</v>
      </c>
      <c r="V752" s="215" t="s">
        <v>29181</v>
      </c>
      <c r="W752" s="135" t="s">
        <v>29180</v>
      </c>
      <c r="X752" s="219" t="s">
        <v>29179</v>
      </c>
      <c r="Y752" s="147" t="s">
        <v>320</v>
      </c>
      <c r="Z752" s="147" t="str">
        <f t="shared" si="11"/>
        <v>0101PE</v>
      </c>
      <c r="AA752" s="261">
        <v>6.6666666666666666E-2</v>
      </c>
      <c r="AB752" s="213" t="s">
        <v>2544</v>
      </c>
      <c r="AC752" s="213" t="s">
        <v>16125</v>
      </c>
      <c r="AD752" s="218"/>
    </row>
    <row r="753" spans="1:30" ht="24" customHeight="1">
      <c r="A753" s="211">
        <v>42916</v>
      </c>
      <c r="B753" s="210" t="s">
        <v>29178</v>
      </c>
      <c r="C753" s="141">
        <v>0</v>
      </c>
      <c r="D753" s="141" t="s">
        <v>1248</v>
      </c>
      <c r="E753" s="210" t="s">
        <v>29177</v>
      </c>
      <c r="F753" s="151">
        <v>42914</v>
      </c>
      <c r="G753" s="141" t="s">
        <v>3104</v>
      </c>
      <c r="H753" s="208" t="s">
        <v>29176</v>
      </c>
      <c r="I753" s="141">
        <v>2</v>
      </c>
      <c r="J753" s="220" t="s">
        <v>3576</v>
      </c>
      <c r="K753" s="267" t="s">
        <v>29175</v>
      </c>
      <c r="L753" s="208" t="s">
        <v>350</v>
      </c>
      <c r="M753" s="141"/>
      <c r="N753" s="208">
        <v>0</v>
      </c>
      <c r="O753" s="141" t="s">
        <v>33</v>
      </c>
      <c r="P753" s="141">
        <v>34167.089999999997</v>
      </c>
      <c r="Q753" s="141">
        <v>2946887</v>
      </c>
      <c r="R753" s="141">
        <v>2782749</v>
      </c>
      <c r="S753" s="208">
        <v>94.5</v>
      </c>
      <c r="T753" s="208">
        <v>0</v>
      </c>
      <c r="U753" s="208">
        <v>0</v>
      </c>
      <c r="V753" s="141" t="s">
        <v>26269</v>
      </c>
      <c r="W753" s="141" t="s">
        <v>29174</v>
      </c>
      <c r="X753" s="208" t="s">
        <v>29173</v>
      </c>
      <c r="Y753" s="141" t="s">
        <v>320</v>
      </c>
      <c r="Z753" s="141" t="str">
        <f t="shared" si="11"/>
        <v>0101PE</v>
      </c>
      <c r="AA753" s="260">
        <v>6.6666666666666666E-2</v>
      </c>
      <c r="AB753" s="207" t="s">
        <v>2544</v>
      </c>
      <c r="AC753" s="207" t="s">
        <v>16125</v>
      </c>
      <c r="AD753" s="141"/>
    </row>
    <row r="754" spans="1:30" ht="24" customHeight="1">
      <c r="A754" s="219">
        <v>42916</v>
      </c>
      <c r="B754" s="218" t="s">
        <v>4873</v>
      </c>
      <c r="C754" s="147">
        <v>0</v>
      </c>
      <c r="D754" s="147" t="s">
        <v>1248</v>
      </c>
      <c r="E754" s="219" t="s">
        <v>29169</v>
      </c>
      <c r="F754" s="219">
        <v>42914</v>
      </c>
      <c r="G754" s="135" t="s">
        <v>3122</v>
      </c>
      <c r="H754" s="147" t="s">
        <v>29168</v>
      </c>
      <c r="I754" s="147">
        <v>1</v>
      </c>
      <c r="J754" s="215" t="s">
        <v>2392</v>
      </c>
      <c r="K754" s="219" t="s">
        <v>19023</v>
      </c>
      <c r="L754" s="216" t="s">
        <v>350</v>
      </c>
      <c r="M754" s="219"/>
      <c r="N754" s="215">
        <v>0</v>
      </c>
      <c r="O754" s="135" t="s">
        <v>33</v>
      </c>
      <c r="P754" s="215">
        <v>37794.6</v>
      </c>
      <c r="Q754" s="215">
        <v>3256854</v>
      </c>
      <c r="R754" s="135">
        <v>3062440</v>
      </c>
      <c r="S754" s="135">
        <v>94.2</v>
      </c>
      <c r="T754" s="215">
        <v>0</v>
      </c>
      <c r="U754" s="215">
        <v>0</v>
      </c>
      <c r="V754" s="215" t="s">
        <v>29172</v>
      </c>
      <c r="W754" s="135" t="s">
        <v>29171</v>
      </c>
      <c r="X754" s="219" t="s">
        <v>29170</v>
      </c>
      <c r="Y754" s="147" t="s">
        <v>320</v>
      </c>
      <c r="Z754" s="147" t="str">
        <f t="shared" si="11"/>
        <v>0101PE</v>
      </c>
      <c r="AA754" s="261">
        <v>0</v>
      </c>
      <c r="AB754" s="213" t="s">
        <v>2544</v>
      </c>
      <c r="AC754" s="213" t="s">
        <v>16125</v>
      </c>
      <c r="AD754" s="218"/>
    </row>
    <row r="755" spans="1:30" ht="24" customHeight="1">
      <c r="A755" s="211">
        <v>42916</v>
      </c>
      <c r="B755" s="210" t="s">
        <v>4873</v>
      </c>
      <c r="C755" s="141">
        <v>0</v>
      </c>
      <c r="D755" s="141" t="s">
        <v>1248</v>
      </c>
      <c r="E755" s="210" t="s">
        <v>29169</v>
      </c>
      <c r="F755" s="151">
        <v>42914</v>
      </c>
      <c r="G755" s="141" t="s">
        <v>3122</v>
      </c>
      <c r="H755" s="208" t="s">
        <v>29168</v>
      </c>
      <c r="I755" s="141">
        <v>2</v>
      </c>
      <c r="J755" s="208" t="s">
        <v>2392</v>
      </c>
      <c r="K755" s="264" t="s">
        <v>19023</v>
      </c>
      <c r="L755" s="208" t="s">
        <v>350</v>
      </c>
      <c r="M755" s="141"/>
      <c r="N755" s="208">
        <v>0</v>
      </c>
      <c r="O755" s="141" t="s">
        <v>33</v>
      </c>
      <c r="P755" s="141">
        <v>38494.6</v>
      </c>
      <c r="Q755" s="141">
        <v>3328512</v>
      </c>
      <c r="R755" s="141">
        <v>3119896</v>
      </c>
      <c r="S755" s="208">
        <v>93.9</v>
      </c>
      <c r="T755" s="208">
        <v>0</v>
      </c>
      <c r="U755" s="208">
        <v>0</v>
      </c>
      <c r="V755" s="141" t="s">
        <v>29167</v>
      </c>
      <c r="W755" s="141" t="s">
        <v>29166</v>
      </c>
      <c r="X755" s="208" t="s">
        <v>29165</v>
      </c>
      <c r="Y755" s="141" t="s">
        <v>320</v>
      </c>
      <c r="Z755" s="141" t="str">
        <f t="shared" si="11"/>
        <v>0101PE</v>
      </c>
      <c r="AA755" s="260">
        <v>0</v>
      </c>
      <c r="AB755" s="207" t="s">
        <v>2544</v>
      </c>
      <c r="AC755" s="207" t="s">
        <v>16125</v>
      </c>
      <c r="AD755" s="141"/>
    </row>
    <row r="756" spans="1:30" ht="24" customHeight="1">
      <c r="A756" s="219">
        <v>42916</v>
      </c>
      <c r="B756" s="218" t="s">
        <v>29164</v>
      </c>
      <c r="C756" s="147">
        <v>0</v>
      </c>
      <c r="D756" s="147" t="s">
        <v>1248</v>
      </c>
      <c r="E756" s="219" t="s">
        <v>29159</v>
      </c>
      <c r="F756" s="219">
        <v>42914</v>
      </c>
      <c r="G756" s="135" t="s">
        <v>3122</v>
      </c>
      <c r="H756" s="147" t="s">
        <v>29158</v>
      </c>
      <c r="I756" s="147">
        <v>1</v>
      </c>
      <c r="J756" s="215" t="s">
        <v>3576</v>
      </c>
      <c r="K756" s="219" t="s">
        <v>29157</v>
      </c>
      <c r="L756" s="216" t="s">
        <v>350</v>
      </c>
      <c r="M756" s="219"/>
      <c r="N756" s="215">
        <v>0</v>
      </c>
      <c r="O756" s="135" t="s">
        <v>33</v>
      </c>
      <c r="P756" s="215">
        <v>34233.5</v>
      </c>
      <c r="Q756" s="215">
        <v>2936009</v>
      </c>
      <c r="R756" s="135">
        <v>2790846</v>
      </c>
      <c r="S756" s="135">
        <v>95.2</v>
      </c>
      <c r="T756" s="215">
        <v>0</v>
      </c>
      <c r="U756" s="215">
        <v>0</v>
      </c>
      <c r="V756" s="215" t="s">
        <v>29163</v>
      </c>
      <c r="W756" s="135" t="s">
        <v>29162</v>
      </c>
      <c r="X756" s="219" t="s">
        <v>29161</v>
      </c>
      <c r="Y756" s="147" t="s">
        <v>320</v>
      </c>
      <c r="Z756" s="147" t="str">
        <f t="shared" si="11"/>
        <v>0101PE</v>
      </c>
      <c r="AA756" s="261">
        <v>0.61224489795918369</v>
      </c>
      <c r="AB756" s="213" t="s">
        <v>2544</v>
      </c>
      <c r="AC756" s="213" t="s">
        <v>16125</v>
      </c>
      <c r="AD756" s="218"/>
    </row>
    <row r="757" spans="1:30" ht="24" customHeight="1">
      <c r="A757" s="211">
        <v>42916</v>
      </c>
      <c r="B757" s="210" t="s">
        <v>29160</v>
      </c>
      <c r="C757" s="141">
        <v>0</v>
      </c>
      <c r="D757" s="141" t="s">
        <v>1248</v>
      </c>
      <c r="E757" s="210" t="s">
        <v>29159</v>
      </c>
      <c r="F757" s="151">
        <v>42914</v>
      </c>
      <c r="G757" s="141" t="s">
        <v>3122</v>
      </c>
      <c r="H757" s="208" t="s">
        <v>29158</v>
      </c>
      <c r="I757" s="141">
        <v>2</v>
      </c>
      <c r="J757" s="220" t="s">
        <v>3576</v>
      </c>
      <c r="K757" s="267" t="s">
        <v>29157</v>
      </c>
      <c r="L757" s="208" t="s">
        <v>350</v>
      </c>
      <c r="M757" s="141"/>
      <c r="N757" s="208">
        <v>0</v>
      </c>
      <c r="O757" s="141" t="s">
        <v>33</v>
      </c>
      <c r="P757" s="141">
        <v>33268.410000000003</v>
      </c>
      <c r="Q757" s="141">
        <v>2847110</v>
      </c>
      <c r="R757" s="141">
        <v>2714368</v>
      </c>
      <c r="S757" s="208">
        <v>95.4</v>
      </c>
      <c r="T757" s="208">
        <v>0</v>
      </c>
      <c r="U757" s="208">
        <v>0</v>
      </c>
      <c r="V757" s="141" t="s">
        <v>29156</v>
      </c>
      <c r="W757" s="141" t="s">
        <v>29155</v>
      </c>
      <c r="X757" s="208" t="s">
        <v>29154</v>
      </c>
      <c r="Y757" s="141" t="s">
        <v>320</v>
      </c>
      <c r="Z757" s="141" t="str">
        <f t="shared" si="11"/>
        <v>0101PE</v>
      </c>
      <c r="AA757" s="260">
        <v>0.61224489795918369</v>
      </c>
      <c r="AB757" s="207" t="s">
        <v>2544</v>
      </c>
      <c r="AC757" s="207" t="s">
        <v>16125</v>
      </c>
      <c r="AD757" s="141"/>
    </row>
    <row r="758" spans="1:30" ht="24" customHeight="1">
      <c r="A758" s="219">
        <v>42916</v>
      </c>
      <c r="B758" s="218" t="s">
        <v>29150</v>
      </c>
      <c r="C758" s="147">
        <v>0</v>
      </c>
      <c r="D758" s="147" t="s">
        <v>1248</v>
      </c>
      <c r="E758" s="219" t="s">
        <v>29149</v>
      </c>
      <c r="F758" s="219">
        <v>42914</v>
      </c>
      <c r="G758" s="135" t="s">
        <v>3074</v>
      </c>
      <c r="H758" s="147" t="s">
        <v>29148</v>
      </c>
      <c r="I758" s="147">
        <v>1</v>
      </c>
      <c r="J758" s="215" t="s">
        <v>3576</v>
      </c>
      <c r="K758" s="219" t="s">
        <v>29147</v>
      </c>
      <c r="L758" s="216" t="s">
        <v>350</v>
      </c>
      <c r="M758" s="219"/>
      <c r="N758" s="215">
        <v>0</v>
      </c>
      <c r="O758" s="135" t="s">
        <v>29</v>
      </c>
      <c r="P758" s="215">
        <v>36194.71</v>
      </c>
      <c r="Q758" s="215">
        <v>3541467</v>
      </c>
      <c r="R758" s="135">
        <v>3296402</v>
      </c>
      <c r="S758" s="135">
        <v>93.3</v>
      </c>
      <c r="T758" s="215">
        <v>0</v>
      </c>
      <c r="U758" s="215">
        <v>0</v>
      </c>
      <c r="V758" s="215" t="s">
        <v>29153</v>
      </c>
      <c r="W758" s="135" t="s">
        <v>29152</v>
      </c>
      <c r="X758" s="219" t="s">
        <v>29151</v>
      </c>
      <c r="Y758" s="147" t="s">
        <v>143</v>
      </c>
      <c r="Z758" s="147" t="str">
        <f t="shared" si="11"/>
        <v>091PE</v>
      </c>
      <c r="AA758" s="261">
        <v>0.11666666666666667</v>
      </c>
      <c r="AB758" s="213" t="s">
        <v>2544</v>
      </c>
      <c r="AC758" s="213" t="s">
        <v>16125</v>
      </c>
      <c r="AD758" s="218"/>
    </row>
    <row r="759" spans="1:30" ht="24" customHeight="1">
      <c r="A759" s="211">
        <v>42916</v>
      </c>
      <c r="B759" s="210" t="s">
        <v>29150</v>
      </c>
      <c r="C759" s="141">
        <v>0</v>
      </c>
      <c r="D759" s="141" t="s">
        <v>1248</v>
      </c>
      <c r="E759" s="210" t="s">
        <v>29149</v>
      </c>
      <c r="F759" s="151">
        <v>42914</v>
      </c>
      <c r="G759" s="141" t="s">
        <v>3074</v>
      </c>
      <c r="H759" s="208" t="s">
        <v>29148</v>
      </c>
      <c r="I759" s="141">
        <v>2</v>
      </c>
      <c r="J759" s="220" t="s">
        <v>3576</v>
      </c>
      <c r="K759" s="267" t="s">
        <v>29147</v>
      </c>
      <c r="L759" s="208" t="s">
        <v>350</v>
      </c>
      <c r="M759" s="141"/>
      <c r="N759" s="208">
        <v>0</v>
      </c>
      <c r="O759" s="141" t="s">
        <v>29</v>
      </c>
      <c r="P759" s="141">
        <v>36681.230000000003</v>
      </c>
      <c r="Q759" s="141">
        <v>3601291</v>
      </c>
      <c r="R759" s="141">
        <v>3342826</v>
      </c>
      <c r="S759" s="208">
        <v>93</v>
      </c>
      <c r="T759" s="208">
        <v>0</v>
      </c>
      <c r="U759" s="208">
        <v>0</v>
      </c>
      <c r="V759" s="141" t="s">
        <v>29146</v>
      </c>
      <c r="W759" s="141" t="s">
        <v>29145</v>
      </c>
      <c r="X759" s="208" t="s">
        <v>29144</v>
      </c>
      <c r="Y759" s="141" t="s">
        <v>143</v>
      </c>
      <c r="Z759" s="141" t="str">
        <f t="shared" si="11"/>
        <v>091PE</v>
      </c>
      <c r="AA759" s="260">
        <v>0.11666666666666667</v>
      </c>
      <c r="AB759" s="207" t="s">
        <v>2544</v>
      </c>
      <c r="AC759" s="207" t="s">
        <v>16125</v>
      </c>
      <c r="AD759" s="141"/>
    </row>
  </sheetData>
  <autoFilter ref="A1:AF801"/>
  <phoneticPr fontId="51" type="noConversion"/>
  <pageMargins left="0.7" right="0.7" top="0.75" bottom="0.75" header="0.3" footer="0.3"/>
  <pageSetup paperSize="9" orientation="portrait" horizontalDpi="100" verticalDpi="1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777"/>
  <sheetViews>
    <sheetView topLeftCell="A293" workbookViewId="0">
      <selection activeCell="H297" sqref="H297"/>
    </sheetView>
  </sheetViews>
  <sheetFormatPr defaultRowHeight="24" customHeight="1"/>
  <cols>
    <col min="1" max="7" width="8.796875" style="39"/>
    <col min="8" max="24" width="8.796875" style="39" customWidth="1"/>
    <col min="25" max="16384" width="8.796875" style="39"/>
  </cols>
  <sheetData>
    <row r="1" spans="1:30" ht="24" customHeight="1">
      <c r="A1" s="136" t="s">
        <v>434</v>
      </c>
      <c r="B1" s="134" t="s">
        <v>322</v>
      </c>
      <c r="C1" s="135" t="s">
        <v>323</v>
      </c>
      <c r="D1" s="135" t="s">
        <v>324</v>
      </c>
      <c r="E1" s="135" t="s">
        <v>325</v>
      </c>
      <c r="F1" s="136" t="s">
        <v>326</v>
      </c>
      <c r="G1" s="135" t="s">
        <v>327</v>
      </c>
      <c r="H1" s="135" t="s">
        <v>328</v>
      </c>
      <c r="I1" s="135" t="s">
        <v>329</v>
      </c>
      <c r="J1" s="134" t="s">
        <v>330</v>
      </c>
      <c r="K1" s="134" t="s">
        <v>331</v>
      </c>
      <c r="L1" s="135" t="s">
        <v>332</v>
      </c>
      <c r="M1" s="135" t="s">
        <v>333</v>
      </c>
      <c r="N1" s="135" t="s">
        <v>13</v>
      </c>
      <c r="O1" s="135" t="s">
        <v>334</v>
      </c>
      <c r="P1" s="135" t="s">
        <v>335</v>
      </c>
      <c r="Q1" s="135" t="s">
        <v>16</v>
      </c>
      <c r="R1" s="135" t="s">
        <v>17</v>
      </c>
      <c r="S1" s="135" t="s">
        <v>18</v>
      </c>
      <c r="T1" s="135" t="s">
        <v>19</v>
      </c>
      <c r="U1" s="135" t="s">
        <v>336</v>
      </c>
      <c r="V1" s="135" t="s">
        <v>21</v>
      </c>
      <c r="W1" s="135" t="s">
        <v>22</v>
      </c>
      <c r="X1" s="135" t="s">
        <v>23</v>
      </c>
      <c r="Y1" s="135" t="s">
        <v>337</v>
      </c>
      <c r="Z1" s="126" t="e">
        <f t="shared" ref="Z1:Z64" si="0">IF(P1,CONCATENATE(C1,Y1),0)</f>
        <v>#VALUE!</v>
      </c>
      <c r="AA1" s="127" t="s">
        <v>338</v>
      </c>
      <c r="AB1" s="138" t="s">
        <v>339</v>
      </c>
      <c r="AC1" s="128" t="s">
        <v>136</v>
      </c>
      <c r="AD1" s="138" t="s">
        <v>137</v>
      </c>
    </row>
    <row r="2" spans="1:30" ht="24" customHeight="1">
      <c r="A2" s="219">
        <v>42917</v>
      </c>
      <c r="B2" s="218" t="s">
        <v>29126</v>
      </c>
      <c r="C2" s="147">
        <v>0</v>
      </c>
      <c r="D2" s="147" t="s">
        <v>1248</v>
      </c>
      <c r="E2" s="219" t="s">
        <v>29121</v>
      </c>
      <c r="F2" s="219">
        <v>42916</v>
      </c>
      <c r="G2" s="135" t="s">
        <v>3104</v>
      </c>
      <c r="H2" s="147" t="s">
        <v>29120</v>
      </c>
      <c r="I2" s="147">
        <v>1</v>
      </c>
      <c r="J2" s="215" t="s">
        <v>2392</v>
      </c>
      <c r="K2" s="219" t="s">
        <v>19023</v>
      </c>
      <c r="L2" s="216" t="s">
        <v>350</v>
      </c>
      <c r="M2" s="219"/>
      <c r="N2" s="215">
        <v>0</v>
      </c>
      <c r="O2" s="135" t="s">
        <v>33</v>
      </c>
      <c r="P2" s="215">
        <v>34617.08</v>
      </c>
      <c r="Q2" s="215">
        <v>2986571</v>
      </c>
      <c r="R2" s="135">
        <v>2825486</v>
      </c>
      <c r="S2" s="135">
        <v>94.7</v>
      </c>
      <c r="T2" s="215">
        <v>0</v>
      </c>
      <c r="U2" s="215">
        <v>0</v>
      </c>
      <c r="V2" s="215" t="s">
        <v>29125</v>
      </c>
      <c r="W2" s="135" t="s">
        <v>29124</v>
      </c>
      <c r="X2" s="219" t="s">
        <v>29123</v>
      </c>
      <c r="Y2" s="147" t="s">
        <v>320</v>
      </c>
      <c r="Z2" s="147" t="str">
        <f t="shared" si="0"/>
        <v>0101PE</v>
      </c>
      <c r="AA2" s="261">
        <v>0</v>
      </c>
      <c r="AB2" s="213" t="s">
        <v>2544</v>
      </c>
      <c r="AC2" s="213" t="s">
        <v>16125</v>
      </c>
      <c r="AD2" s="218"/>
    </row>
    <row r="3" spans="1:30" ht="24" customHeight="1">
      <c r="A3" s="211">
        <v>42917</v>
      </c>
      <c r="B3" s="210" t="s">
        <v>29122</v>
      </c>
      <c r="C3" s="141">
        <v>0</v>
      </c>
      <c r="D3" s="141" t="s">
        <v>1248</v>
      </c>
      <c r="E3" s="210" t="s">
        <v>29121</v>
      </c>
      <c r="F3" s="151">
        <v>42916</v>
      </c>
      <c r="G3" s="141" t="s">
        <v>3104</v>
      </c>
      <c r="H3" s="208" t="s">
        <v>29120</v>
      </c>
      <c r="I3" s="141">
        <v>2</v>
      </c>
      <c r="J3" s="208" t="s">
        <v>2392</v>
      </c>
      <c r="K3" s="264" t="s">
        <v>19023</v>
      </c>
      <c r="L3" s="208" t="s">
        <v>350</v>
      </c>
      <c r="M3" s="141"/>
      <c r="N3" s="208">
        <v>0</v>
      </c>
      <c r="O3" s="141" t="s">
        <v>33</v>
      </c>
      <c r="P3" s="141">
        <v>35616.81</v>
      </c>
      <c r="Q3" s="141">
        <v>3077292</v>
      </c>
      <c r="R3" s="141">
        <v>2905210</v>
      </c>
      <c r="S3" s="208">
        <v>94.5</v>
      </c>
      <c r="T3" s="208">
        <v>0</v>
      </c>
      <c r="U3" s="208">
        <v>0</v>
      </c>
      <c r="V3" s="141" t="s">
        <v>2706</v>
      </c>
      <c r="W3" s="141" t="s">
        <v>29119</v>
      </c>
      <c r="X3" s="208" t="s">
        <v>29118</v>
      </c>
      <c r="Y3" s="141" t="s">
        <v>320</v>
      </c>
      <c r="Z3" s="141" t="str">
        <f t="shared" si="0"/>
        <v>0101PE</v>
      </c>
      <c r="AA3" s="260">
        <v>0</v>
      </c>
      <c r="AB3" s="207" t="s">
        <v>2544</v>
      </c>
      <c r="AC3" s="207" t="s">
        <v>16125</v>
      </c>
      <c r="AD3" s="141"/>
    </row>
    <row r="4" spans="1:30" ht="24" customHeight="1">
      <c r="A4" s="219">
        <v>42917</v>
      </c>
      <c r="B4" s="218" t="s">
        <v>29117</v>
      </c>
      <c r="C4" s="147">
        <v>0</v>
      </c>
      <c r="D4" s="147" t="s">
        <v>1248</v>
      </c>
      <c r="E4" s="219" t="s">
        <v>29113</v>
      </c>
      <c r="F4" s="219">
        <v>42916</v>
      </c>
      <c r="G4" s="135" t="s">
        <v>3122</v>
      </c>
      <c r="H4" s="147" t="s">
        <v>29112</v>
      </c>
      <c r="I4" s="147">
        <v>1</v>
      </c>
      <c r="J4" s="215" t="s">
        <v>2392</v>
      </c>
      <c r="K4" s="219" t="s">
        <v>19023</v>
      </c>
      <c r="L4" s="216" t="s">
        <v>350</v>
      </c>
      <c r="M4" s="219"/>
      <c r="N4" s="215">
        <v>0</v>
      </c>
      <c r="O4" s="135" t="s">
        <v>33</v>
      </c>
      <c r="P4" s="215">
        <v>34034.44</v>
      </c>
      <c r="Q4" s="215">
        <v>2886197</v>
      </c>
      <c r="R4" s="135">
        <v>2769913</v>
      </c>
      <c r="S4" s="135">
        <v>96</v>
      </c>
      <c r="T4" s="215">
        <v>0</v>
      </c>
      <c r="U4" s="215">
        <v>0</v>
      </c>
      <c r="V4" s="215" t="s">
        <v>23165</v>
      </c>
      <c r="W4" s="135" t="s">
        <v>29116</v>
      </c>
      <c r="X4" s="219" t="s">
        <v>29115</v>
      </c>
      <c r="Y4" s="147" t="s">
        <v>320</v>
      </c>
      <c r="Z4" s="147" t="str">
        <f t="shared" si="0"/>
        <v>0101PE</v>
      </c>
      <c r="AA4" s="261">
        <v>0</v>
      </c>
      <c r="AB4" s="213" t="s">
        <v>2544</v>
      </c>
      <c r="AC4" s="213" t="s">
        <v>16125</v>
      </c>
      <c r="AD4" s="218"/>
    </row>
    <row r="5" spans="1:30" ht="24" customHeight="1">
      <c r="A5" s="211">
        <v>42917</v>
      </c>
      <c r="B5" s="210" t="s">
        <v>29114</v>
      </c>
      <c r="C5" s="141">
        <v>0</v>
      </c>
      <c r="D5" s="141" t="s">
        <v>1248</v>
      </c>
      <c r="E5" s="210" t="s">
        <v>29113</v>
      </c>
      <c r="F5" s="151">
        <v>42916</v>
      </c>
      <c r="G5" s="141" t="s">
        <v>3122</v>
      </c>
      <c r="H5" s="208" t="s">
        <v>29112</v>
      </c>
      <c r="I5" s="141">
        <v>2</v>
      </c>
      <c r="J5" s="208" t="s">
        <v>2392</v>
      </c>
      <c r="K5" s="264" t="s">
        <v>19023</v>
      </c>
      <c r="L5" s="208" t="s">
        <v>350</v>
      </c>
      <c r="M5" s="141"/>
      <c r="N5" s="208">
        <v>0</v>
      </c>
      <c r="O5" s="141" t="s">
        <v>33</v>
      </c>
      <c r="P5" s="141">
        <v>33494.449999999997</v>
      </c>
      <c r="Q5" s="141">
        <v>2835742</v>
      </c>
      <c r="R5" s="141">
        <v>2727332</v>
      </c>
      <c r="S5" s="208">
        <v>96.3</v>
      </c>
      <c r="T5" s="208">
        <v>0</v>
      </c>
      <c r="U5" s="208">
        <v>0</v>
      </c>
      <c r="V5" s="141" t="s">
        <v>26615</v>
      </c>
      <c r="W5" s="141" t="s">
        <v>29111</v>
      </c>
      <c r="X5" s="208" t="s">
        <v>29110</v>
      </c>
      <c r="Y5" s="141" t="s">
        <v>320</v>
      </c>
      <c r="Z5" s="141" t="str">
        <f t="shared" si="0"/>
        <v>0101PE</v>
      </c>
      <c r="AA5" s="260">
        <v>0</v>
      </c>
      <c r="AB5" s="207" t="s">
        <v>2544</v>
      </c>
      <c r="AC5" s="207" t="s">
        <v>16125</v>
      </c>
      <c r="AD5" s="141"/>
    </row>
    <row r="6" spans="1:30" ht="24" customHeight="1">
      <c r="A6" s="219">
        <v>42917</v>
      </c>
      <c r="B6" s="218" t="s">
        <v>29109</v>
      </c>
      <c r="C6" s="147">
        <v>0</v>
      </c>
      <c r="D6" s="147" t="s">
        <v>1248</v>
      </c>
      <c r="E6" s="219" t="s">
        <v>29108</v>
      </c>
      <c r="F6" s="219">
        <v>42916</v>
      </c>
      <c r="G6" s="135" t="s">
        <v>3122</v>
      </c>
      <c r="H6" s="147" t="s">
        <v>29102</v>
      </c>
      <c r="I6" s="147">
        <v>1</v>
      </c>
      <c r="J6" s="215" t="s">
        <v>3576</v>
      </c>
      <c r="K6" s="219" t="s">
        <v>29101</v>
      </c>
      <c r="L6" s="216" t="s">
        <v>350</v>
      </c>
      <c r="M6" s="219"/>
      <c r="N6" s="215">
        <v>0</v>
      </c>
      <c r="O6" s="135" t="s">
        <v>33</v>
      </c>
      <c r="P6" s="215">
        <v>34930.480000000003</v>
      </c>
      <c r="Q6" s="215">
        <v>2991392</v>
      </c>
      <c r="R6" s="135">
        <v>2829387</v>
      </c>
      <c r="S6" s="135">
        <v>94.7</v>
      </c>
      <c r="T6" s="215">
        <v>0</v>
      </c>
      <c r="U6" s="215">
        <v>0</v>
      </c>
      <c r="V6" s="215" t="s">
        <v>29107</v>
      </c>
      <c r="W6" s="135" t="s">
        <v>29106</v>
      </c>
      <c r="X6" s="219" t="s">
        <v>29105</v>
      </c>
      <c r="Y6" s="147" t="s">
        <v>320</v>
      </c>
      <c r="Z6" s="147" t="str">
        <f t="shared" si="0"/>
        <v>0101PE</v>
      </c>
      <c r="AA6" s="261">
        <v>0.11320754716981132</v>
      </c>
      <c r="AB6" s="213" t="s">
        <v>29097</v>
      </c>
      <c r="AC6" s="213" t="s">
        <v>29096</v>
      </c>
      <c r="AD6" s="218"/>
    </row>
    <row r="7" spans="1:30" ht="24" customHeight="1">
      <c r="A7" s="211">
        <v>42917</v>
      </c>
      <c r="B7" s="210" t="s">
        <v>29104</v>
      </c>
      <c r="C7" s="141">
        <v>0</v>
      </c>
      <c r="D7" s="141" t="s">
        <v>1248</v>
      </c>
      <c r="E7" s="210" t="s">
        <v>29103</v>
      </c>
      <c r="F7" s="151">
        <v>42916</v>
      </c>
      <c r="G7" s="141" t="s">
        <v>3122</v>
      </c>
      <c r="H7" s="208" t="s">
        <v>29102</v>
      </c>
      <c r="I7" s="141">
        <v>2</v>
      </c>
      <c r="J7" s="220" t="s">
        <v>3576</v>
      </c>
      <c r="K7" s="267" t="s">
        <v>29101</v>
      </c>
      <c r="L7" s="208" t="s">
        <v>350</v>
      </c>
      <c r="M7" s="141"/>
      <c r="N7" s="208">
        <v>0</v>
      </c>
      <c r="O7" s="141" t="s">
        <v>33</v>
      </c>
      <c r="P7" s="141">
        <v>35780.99</v>
      </c>
      <c r="Q7" s="141">
        <v>3081079</v>
      </c>
      <c r="R7" s="141">
        <v>2899245</v>
      </c>
      <c r="S7" s="208">
        <v>94.2</v>
      </c>
      <c r="T7" s="208">
        <v>0</v>
      </c>
      <c r="U7" s="208">
        <v>0</v>
      </c>
      <c r="V7" s="141" t="s">
        <v>29100</v>
      </c>
      <c r="W7" s="141" t="s">
        <v>29099</v>
      </c>
      <c r="X7" s="208" t="s">
        <v>29098</v>
      </c>
      <c r="Y7" s="141" t="s">
        <v>320</v>
      </c>
      <c r="Z7" s="141" t="str">
        <f t="shared" si="0"/>
        <v>0101PE</v>
      </c>
      <c r="AA7" s="260">
        <v>0.11320754716981132</v>
      </c>
      <c r="AB7" s="207" t="s">
        <v>29097</v>
      </c>
      <c r="AC7" s="207" t="s">
        <v>29096</v>
      </c>
      <c r="AD7" s="141"/>
    </row>
    <row r="8" spans="1:30" s="247" customFormat="1" ht="24" customHeight="1">
      <c r="A8" s="133">
        <v>42918</v>
      </c>
      <c r="B8" s="134" t="s">
        <v>28954</v>
      </c>
      <c r="C8" s="135" t="s">
        <v>8331</v>
      </c>
      <c r="D8" s="135" t="s">
        <v>31</v>
      </c>
      <c r="E8" s="135" t="s">
        <v>29018</v>
      </c>
      <c r="F8" s="159">
        <v>42915</v>
      </c>
      <c r="G8" s="135" t="s">
        <v>121</v>
      </c>
      <c r="H8" s="135" t="s">
        <v>28984</v>
      </c>
      <c r="I8" s="135">
        <v>1</v>
      </c>
      <c r="J8" s="135" t="s">
        <v>32</v>
      </c>
      <c r="K8" s="135" t="s">
        <v>28</v>
      </c>
      <c r="L8" s="135">
        <v>0</v>
      </c>
      <c r="M8" s="135" t="s">
        <v>28983</v>
      </c>
      <c r="N8" s="135">
        <v>0</v>
      </c>
      <c r="O8" s="135" t="s">
        <v>33</v>
      </c>
      <c r="P8" s="135">
        <v>79528.320000000007</v>
      </c>
      <c r="Q8" s="135">
        <v>4309650</v>
      </c>
      <c r="R8" s="135">
        <v>3620040</v>
      </c>
      <c r="S8" s="135">
        <v>84</v>
      </c>
      <c r="T8" s="135">
        <v>0</v>
      </c>
      <c r="U8" s="135">
        <v>0</v>
      </c>
      <c r="V8" s="135" t="s">
        <v>29017</v>
      </c>
      <c r="W8" s="135" t="s">
        <v>29016</v>
      </c>
      <c r="X8" s="135" t="s">
        <v>29015</v>
      </c>
      <c r="Y8" s="147" t="s">
        <v>320</v>
      </c>
      <c r="Z8" s="147" t="str">
        <f t="shared" si="0"/>
        <v>Non-codingRNA101PE</v>
      </c>
      <c r="AA8" s="137">
        <v>0</v>
      </c>
      <c r="AB8" s="294" t="s">
        <v>30</v>
      </c>
      <c r="AC8" s="137" t="s">
        <v>3343</v>
      </c>
      <c r="AD8" s="155"/>
    </row>
    <row r="9" spans="1:30" s="247" customFormat="1" ht="24" customHeight="1">
      <c r="A9" s="139">
        <v>42918</v>
      </c>
      <c r="B9" s="140" t="s">
        <v>28949</v>
      </c>
      <c r="C9" s="141" t="s">
        <v>8331</v>
      </c>
      <c r="D9" s="141" t="s">
        <v>31</v>
      </c>
      <c r="E9" s="141" t="s">
        <v>29014</v>
      </c>
      <c r="F9" s="151">
        <v>42915</v>
      </c>
      <c r="G9" s="141" t="s">
        <v>121</v>
      </c>
      <c r="H9" s="141" t="s">
        <v>28984</v>
      </c>
      <c r="I9" s="141">
        <v>2</v>
      </c>
      <c r="J9" s="141" t="s">
        <v>32</v>
      </c>
      <c r="K9" s="141" t="s">
        <v>28</v>
      </c>
      <c r="L9" s="141">
        <v>0</v>
      </c>
      <c r="M9" s="141" t="s">
        <v>28983</v>
      </c>
      <c r="N9" s="141">
        <v>0</v>
      </c>
      <c r="O9" s="141" t="s">
        <v>33</v>
      </c>
      <c r="P9" s="141">
        <v>79362.25</v>
      </c>
      <c r="Q9" s="141">
        <v>4309650</v>
      </c>
      <c r="R9" s="141">
        <v>3593462</v>
      </c>
      <c r="S9" s="141">
        <v>83.38</v>
      </c>
      <c r="T9" s="141">
        <v>0</v>
      </c>
      <c r="U9" s="141">
        <v>0</v>
      </c>
      <c r="V9" s="141" t="s">
        <v>29013</v>
      </c>
      <c r="W9" s="141" t="s">
        <v>29012</v>
      </c>
      <c r="X9" s="141" t="s">
        <v>29011</v>
      </c>
      <c r="Y9" s="141" t="s">
        <v>320</v>
      </c>
      <c r="Z9" s="141" t="str">
        <f t="shared" si="0"/>
        <v>Non-codingRNA101PE</v>
      </c>
      <c r="AA9" s="143">
        <v>0</v>
      </c>
      <c r="AB9" s="143" t="s">
        <v>30</v>
      </c>
      <c r="AC9" s="143" t="s">
        <v>3343</v>
      </c>
      <c r="AD9" s="143"/>
    </row>
    <row r="10" spans="1:30" s="247" customFormat="1" ht="24" customHeight="1">
      <c r="A10" s="139">
        <v>42918</v>
      </c>
      <c r="B10" s="140" t="s">
        <v>28949</v>
      </c>
      <c r="C10" s="141" t="s">
        <v>8331</v>
      </c>
      <c r="D10" s="141" t="s">
        <v>31</v>
      </c>
      <c r="E10" s="141" t="s">
        <v>29010</v>
      </c>
      <c r="F10" s="151">
        <v>42915</v>
      </c>
      <c r="G10" s="141" t="s">
        <v>121</v>
      </c>
      <c r="H10" s="141" t="s">
        <v>28984</v>
      </c>
      <c r="I10" s="141">
        <v>3</v>
      </c>
      <c r="J10" s="141" t="s">
        <v>32</v>
      </c>
      <c r="K10" s="141" t="s">
        <v>28</v>
      </c>
      <c r="L10" s="141">
        <v>0</v>
      </c>
      <c r="M10" s="141" t="s">
        <v>28983</v>
      </c>
      <c r="N10" s="141">
        <v>0</v>
      </c>
      <c r="O10" s="141" t="s">
        <v>33</v>
      </c>
      <c r="P10" s="141">
        <v>79891.149999999994</v>
      </c>
      <c r="Q10" s="141">
        <v>4309650</v>
      </c>
      <c r="R10" s="141">
        <v>3670471</v>
      </c>
      <c r="S10" s="141">
        <v>85.17</v>
      </c>
      <c r="T10" s="141">
        <v>0</v>
      </c>
      <c r="U10" s="141">
        <v>0</v>
      </c>
      <c r="V10" s="141" t="s">
        <v>29009</v>
      </c>
      <c r="W10" s="141" t="s">
        <v>20800</v>
      </c>
      <c r="X10" s="141" t="s">
        <v>29008</v>
      </c>
      <c r="Y10" s="141" t="s">
        <v>320</v>
      </c>
      <c r="Z10" s="141" t="str">
        <f t="shared" si="0"/>
        <v>Non-codingRNA101PE</v>
      </c>
      <c r="AA10" s="143">
        <v>0</v>
      </c>
      <c r="AB10" s="143" t="s">
        <v>30</v>
      </c>
      <c r="AC10" s="143" t="s">
        <v>3343</v>
      </c>
      <c r="AD10" s="143"/>
    </row>
    <row r="11" spans="1:30" s="247" customFormat="1" ht="24" customHeight="1">
      <c r="A11" s="139">
        <v>42918</v>
      </c>
      <c r="B11" s="140" t="s">
        <v>29007</v>
      </c>
      <c r="C11" s="141" t="s">
        <v>275</v>
      </c>
      <c r="D11" s="141" t="s">
        <v>31</v>
      </c>
      <c r="E11" s="141" t="s">
        <v>29006</v>
      </c>
      <c r="F11" s="151">
        <v>42915</v>
      </c>
      <c r="G11" s="141" t="s">
        <v>121</v>
      </c>
      <c r="H11" s="141" t="s">
        <v>28984</v>
      </c>
      <c r="I11" s="141">
        <v>4</v>
      </c>
      <c r="J11" s="144" t="s">
        <v>4698</v>
      </c>
      <c r="K11" s="144" t="s">
        <v>28834</v>
      </c>
      <c r="L11" s="141">
        <v>0</v>
      </c>
      <c r="M11" s="141" t="s">
        <v>28983</v>
      </c>
      <c r="N11" s="141">
        <v>0</v>
      </c>
      <c r="O11" s="141" t="s">
        <v>33</v>
      </c>
      <c r="P11" s="141">
        <v>64004.56</v>
      </c>
      <c r="Q11" s="141">
        <v>4309650</v>
      </c>
      <c r="R11" s="141">
        <v>3043456</v>
      </c>
      <c r="S11" s="141">
        <v>70.62</v>
      </c>
      <c r="T11" s="141">
        <v>0</v>
      </c>
      <c r="U11" s="141">
        <v>0</v>
      </c>
      <c r="V11" s="141" t="s">
        <v>29005</v>
      </c>
      <c r="W11" s="141" t="s">
        <v>29004</v>
      </c>
      <c r="X11" s="141" t="s">
        <v>29003</v>
      </c>
      <c r="Y11" s="141" t="s">
        <v>320</v>
      </c>
      <c r="Z11" s="141" t="str">
        <f t="shared" si="0"/>
        <v>Transcriptome101PE</v>
      </c>
      <c r="AA11" s="143">
        <v>0.1111111111111111</v>
      </c>
      <c r="AB11" s="143" t="s">
        <v>30</v>
      </c>
      <c r="AC11" s="143" t="s">
        <v>3343</v>
      </c>
      <c r="AD11" s="143"/>
    </row>
    <row r="12" spans="1:30" s="247" customFormat="1" ht="24" customHeight="1">
      <c r="A12" s="139">
        <v>42918</v>
      </c>
      <c r="B12" s="140" t="s">
        <v>29002</v>
      </c>
      <c r="C12" s="141">
        <v>0</v>
      </c>
      <c r="D12" s="141" t="s">
        <v>31</v>
      </c>
      <c r="E12" s="141" t="s">
        <v>28997</v>
      </c>
      <c r="F12" s="151">
        <v>42915</v>
      </c>
      <c r="G12" s="141" t="s">
        <v>121</v>
      </c>
      <c r="H12" s="141" t="s">
        <v>28984</v>
      </c>
      <c r="I12" s="141">
        <v>5</v>
      </c>
      <c r="J12" s="141" t="s">
        <v>32</v>
      </c>
      <c r="K12" s="141" t="s">
        <v>28</v>
      </c>
      <c r="L12" s="141">
        <v>0</v>
      </c>
      <c r="M12" s="141" t="s">
        <v>28983</v>
      </c>
      <c r="N12" s="141">
        <v>0</v>
      </c>
      <c r="O12" s="141" t="s">
        <v>33</v>
      </c>
      <c r="P12" s="141">
        <v>67658.570000000007</v>
      </c>
      <c r="Q12" s="141">
        <v>4309650</v>
      </c>
      <c r="R12" s="141">
        <v>3141670</v>
      </c>
      <c r="S12" s="141">
        <v>72.900000000000006</v>
      </c>
      <c r="T12" s="141">
        <v>0</v>
      </c>
      <c r="U12" s="141">
        <v>0</v>
      </c>
      <c r="V12" s="141" t="s">
        <v>29001</v>
      </c>
      <c r="W12" s="141" t="s">
        <v>29000</v>
      </c>
      <c r="X12" s="141" t="s">
        <v>28999</v>
      </c>
      <c r="Y12" s="141" t="s">
        <v>320</v>
      </c>
      <c r="Z12" s="141" t="str">
        <f t="shared" si="0"/>
        <v>0101PE</v>
      </c>
      <c r="AA12" s="143">
        <v>0</v>
      </c>
      <c r="AB12" s="143" t="s">
        <v>30</v>
      </c>
      <c r="AC12" s="143" t="s">
        <v>3343</v>
      </c>
      <c r="AD12" s="143"/>
    </row>
    <row r="13" spans="1:30" s="247" customFormat="1" ht="24" customHeight="1">
      <c r="A13" s="139">
        <v>42918</v>
      </c>
      <c r="B13" s="140" t="s">
        <v>28998</v>
      </c>
      <c r="C13" s="141">
        <v>0</v>
      </c>
      <c r="D13" s="141" t="s">
        <v>31</v>
      </c>
      <c r="E13" s="141" t="s">
        <v>28997</v>
      </c>
      <c r="F13" s="151">
        <v>42915</v>
      </c>
      <c r="G13" s="141" t="s">
        <v>121</v>
      </c>
      <c r="H13" s="141" t="s">
        <v>28984</v>
      </c>
      <c r="I13" s="141">
        <v>6</v>
      </c>
      <c r="J13" s="141" t="s">
        <v>32</v>
      </c>
      <c r="K13" s="141" t="s">
        <v>28</v>
      </c>
      <c r="L13" s="141">
        <v>0</v>
      </c>
      <c r="M13" s="141" t="s">
        <v>28983</v>
      </c>
      <c r="N13" s="141">
        <v>0</v>
      </c>
      <c r="O13" s="141" t="s">
        <v>33</v>
      </c>
      <c r="P13" s="141">
        <v>66346.12</v>
      </c>
      <c r="Q13" s="141">
        <v>4309650</v>
      </c>
      <c r="R13" s="141">
        <v>3080708</v>
      </c>
      <c r="S13" s="141">
        <v>71.48</v>
      </c>
      <c r="T13" s="141">
        <v>0</v>
      </c>
      <c r="U13" s="141">
        <v>0</v>
      </c>
      <c r="V13" s="141" t="s">
        <v>28996</v>
      </c>
      <c r="W13" s="141" t="s">
        <v>28995</v>
      </c>
      <c r="X13" s="141" t="s">
        <v>28994</v>
      </c>
      <c r="Y13" s="141" t="s">
        <v>320</v>
      </c>
      <c r="Z13" s="141" t="str">
        <f t="shared" si="0"/>
        <v>0101PE</v>
      </c>
      <c r="AA13" s="143">
        <v>0</v>
      </c>
      <c r="AB13" s="143" t="s">
        <v>30</v>
      </c>
      <c r="AC13" s="143" t="s">
        <v>3343</v>
      </c>
      <c r="AD13" s="143"/>
    </row>
    <row r="14" spans="1:30" s="247" customFormat="1" ht="24" customHeight="1">
      <c r="A14" s="139">
        <v>42918</v>
      </c>
      <c r="B14" s="140" t="s">
        <v>28993</v>
      </c>
      <c r="C14" s="141">
        <v>0</v>
      </c>
      <c r="D14" s="141" t="s">
        <v>31</v>
      </c>
      <c r="E14" s="141" t="s">
        <v>28992</v>
      </c>
      <c r="F14" s="151">
        <v>42915</v>
      </c>
      <c r="G14" s="141" t="s">
        <v>121</v>
      </c>
      <c r="H14" s="141" t="s">
        <v>28984</v>
      </c>
      <c r="I14" s="141">
        <v>7</v>
      </c>
      <c r="J14" s="141" t="s">
        <v>32</v>
      </c>
      <c r="K14" s="141" t="s">
        <v>28</v>
      </c>
      <c r="L14" s="141">
        <v>0</v>
      </c>
      <c r="M14" s="141" t="s">
        <v>28983</v>
      </c>
      <c r="N14" s="141">
        <v>58</v>
      </c>
      <c r="O14" s="141" t="s">
        <v>33</v>
      </c>
      <c r="P14" s="141">
        <v>71331.64</v>
      </c>
      <c r="Q14" s="141">
        <v>4309650</v>
      </c>
      <c r="R14" s="141">
        <v>3247117</v>
      </c>
      <c r="S14" s="141">
        <v>75.349999999999994</v>
      </c>
      <c r="T14" s="141" t="s">
        <v>28991</v>
      </c>
      <c r="U14" s="141" t="s">
        <v>28990</v>
      </c>
      <c r="V14" s="141" t="s">
        <v>28989</v>
      </c>
      <c r="W14" s="141" t="s">
        <v>28988</v>
      </c>
      <c r="X14" s="141" t="s">
        <v>28987</v>
      </c>
      <c r="Y14" s="141" t="s">
        <v>320</v>
      </c>
      <c r="Z14" s="141" t="str">
        <f t="shared" si="0"/>
        <v>0101PE</v>
      </c>
      <c r="AA14" s="143">
        <v>0</v>
      </c>
      <c r="AB14" s="143" t="s">
        <v>30</v>
      </c>
      <c r="AC14" s="143" t="s">
        <v>3343</v>
      </c>
      <c r="AD14" s="143"/>
    </row>
    <row r="15" spans="1:30" s="247" customFormat="1" ht="24" customHeight="1">
      <c r="A15" s="139">
        <v>42918</v>
      </c>
      <c r="B15" s="140" t="s">
        <v>28986</v>
      </c>
      <c r="C15" s="141">
        <v>0</v>
      </c>
      <c r="D15" s="141" t="s">
        <v>31</v>
      </c>
      <c r="E15" s="141" t="s">
        <v>28985</v>
      </c>
      <c r="F15" s="151">
        <v>42915</v>
      </c>
      <c r="G15" s="141" t="s">
        <v>121</v>
      </c>
      <c r="H15" s="141" t="s">
        <v>28984</v>
      </c>
      <c r="I15" s="141">
        <v>8</v>
      </c>
      <c r="J15" s="144" t="s">
        <v>12247</v>
      </c>
      <c r="K15" s="144" t="s">
        <v>29188</v>
      </c>
      <c r="L15" s="141">
        <v>0</v>
      </c>
      <c r="M15" s="141" t="s">
        <v>28983</v>
      </c>
      <c r="N15" s="141">
        <v>96810</v>
      </c>
      <c r="O15" s="141" t="s">
        <v>33</v>
      </c>
      <c r="P15" s="141">
        <v>72815.12</v>
      </c>
      <c r="Q15" s="141">
        <v>4309650</v>
      </c>
      <c r="R15" s="141">
        <v>3344785</v>
      </c>
      <c r="S15" s="141">
        <v>77.61</v>
      </c>
      <c r="T15" s="141" t="s">
        <v>28982</v>
      </c>
      <c r="U15" s="141" t="s">
        <v>28981</v>
      </c>
      <c r="V15" s="141" t="s">
        <v>28980</v>
      </c>
      <c r="W15" s="141" t="s">
        <v>28979</v>
      </c>
      <c r="X15" s="141" t="s">
        <v>28978</v>
      </c>
      <c r="Y15" s="141" t="s">
        <v>320</v>
      </c>
      <c r="Z15" s="141" t="str">
        <f t="shared" si="0"/>
        <v>0101PE</v>
      </c>
      <c r="AA15" s="143">
        <v>0.22222222222222221</v>
      </c>
      <c r="AB15" s="143" t="s">
        <v>30</v>
      </c>
      <c r="AC15" s="143" t="s">
        <v>3343</v>
      </c>
      <c r="AD15" s="143"/>
    </row>
    <row r="16" spans="1:30" s="247" customFormat="1" ht="24" customHeight="1">
      <c r="A16" s="133">
        <v>42918</v>
      </c>
      <c r="B16" s="134" t="s">
        <v>28954</v>
      </c>
      <c r="C16" s="135" t="s">
        <v>8331</v>
      </c>
      <c r="D16" s="135" t="s">
        <v>31</v>
      </c>
      <c r="E16" s="135" t="s">
        <v>28977</v>
      </c>
      <c r="F16" s="159">
        <v>42915</v>
      </c>
      <c r="G16" s="135" t="s">
        <v>121</v>
      </c>
      <c r="H16" s="135" t="s">
        <v>28947</v>
      </c>
      <c r="I16" s="135">
        <v>1</v>
      </c>
      <c r="J16" s="135" t="s">
        <v>32</v>
      </c>
      <c r="K16" s="135" t="s">
        <v>28</v>
      </c>
      <c r="L16" s="135">
        <v>0</v>
      </c>
      <c r="M16" s="135" t="s">
        <v>28231</v>
      </c>
      <c r="N16" s="135">
        <v>0</v>
      </c>
      <c r="O16" s="135" t="s">
        <v>33</v>
      </c>
      <c r="P16" s="135">
        <v>80676.33</v>
      </c>
      <c r="Q16" s="135">
        <v>4309650</v>
      </c>
      <c r="R16" s="135">
        <v>3633068</v>
      </c>
      <c r="S16" s="135">
        <v>84.3</v>
      </c>
      <c r="T16" s="135">
        <v>0</v>
      </c>
      <c r="U16" s="135">
        <v>0</v>
      </c>
      <c r="V16" s="135" t="s">
        <v>28976</v>
      </c>
      <c r="W16" s="135" t="s">
        <v>28975</v>
      </c>
      <c r="X16" s="135" t="s">
        <v>12432</v>
      </c>
      <c r="Y16" s="147" t="s">
        <v>320</v>
      </c>
      <c r="Z16" s="147" t="str">
        <f t="shared" si="0"/>
        <v>Non-codingRNA101PE</v>
      </c>
      <c r="AA16" s="137">
        <v>0</v>
      </c>
      <c r="AB16" s="294" t="s">
        <v>30</v>
      </c>
      <c r="AC16" s="137" t="s">
        <v>3343</v>
      </c>
      <c r="AD16" s="155"/>
    </row>
    <row r="17" spans="1:30" s="247" customFormat="1" ht="24" customHeight="1">
      <c r="A17" s="139">
        <v>42918</v>
      </c>
      <c r="B17" s="140" t="s">
        <v>28949</v>
      </c>
      <c r="C17" s="141" t="s">
        <v>8331</v>
      </c>
      <c r="D17" s="141" t="s">
        <v>31</v>
      </c>
      <c r="E17" s="141" t="s">
        <v>28974</v>
      </c>
      <c r="F17" s="151">
        <v>42915</v>
      </c>
      <c r="G17" s="141" t="s">
        <v>121</v>
      </c>
      <c r="H17" s="141" t="s">
        <v>28947</v>
      </c>
      <c r="I17" s="141">
        <v>2</v>
      </c>
      <c r="J17" s="141" t="s">
        <v>32</v>
      </c>
      <c r="K17" s="141" t="s">
        <v>28</v>
      </c>
      <c r="L17" s="141">
        <v>0</v>
      </c>
      <c r="M17" s="141" t="s">
        <v>28196</v>
      </c>
      <c r="N17" s="141">
        <v>0</v>
      </c>
      <c r="O17" s="141" t="s">
        <v>33</v>
      </c>
      <c r="P17" s="141">
        <v>79885.02</v>
      </c>
      <c r="Q17" s="141">
        <v>4309650</v>
      </c>
      <c r="R17" s="141">
        <v>3673963</v>
      </c>
      <c r="S17" s="141">
        <v>85.25</v>
      </c>
      <c r="T17" s="141">
        <v>0</v>
      </c>
      <c r="U17" s="141">
        <v>0</v>
      </c>
      <c r="V17" s="141" t="s">
        <v>28973</v>
      </c>
      <c r="W17" s="141" t="s">
        <v>28972</v>
      </c>
      <c r="X17" s="141" t="s">
        <v>28971</v>
      </c>
      <c r="Y17" s="141" t="s">
        <v>320</v>
      </c>
      <c r="Z17" s="141" t="str">
        <f t="shared" si="0"/>
        <v>Non-codingRNA101PE</v>
      </c>
      <c r="AA17" s="143">
        <v>0</v>
      </c>
      <c r="AB17" s="143" t="s">
        <v>30</v>
      </c>
      <c r="AC17" s="143" t="s">
        <v>3343</v>
      </c>
      <c r="AD17" s="143"/>
    </row>
    <row r="18" spans="1:30" s="247" customFormat="1" ht="24" customHeight="1">
      <c r="A18" s="139">
        <v>42918</v>
      </c>
      <c r="B18" s="140" t="s">
        <v>28970</v>
      </c>
      <c r="C18" s="141" t="s">
        <v>7479</v>
      </c>
      <c r="D18" s="141" t="s">
        <v>31</v>
      </c>
      <c r="E18" s="141" t="s">
        <v>28966</v>
      </c>
      <c r="F18" s="151">
        <v>42915</v>
      </c>
      <c r="G18" s="141" t="s">
        <v>121</v>
      </c>
      <c r="H18" s="141" t="s">
        <v>28947</v>
      </c>
      <c r="I18" s="141">
        <v>3</v>
      </c>
      <c r="J18" s="141" t="s">
        <v>32</v>
      </c>
      <c r="K18" s="141" t="s">
        <v>28</v>
      </c>
      <c r="L18" s="141">
        <v>0</v>
      </c>
      <c r="M18" s="141" t="s">
        <v>28196</v>
      </c>
      <c r="N18" s="141">
        <v>0</v>
      </c>
      <c r="O18" s="141" t="s">
        <v>33</v>
      </c>
      <c r="P18" s="141">
        <v>75420.75</v>
      </c>
      <c r="Q18" s="141">
        <v>4309650</v>
      </c>
      <c r="R18" s="141">
        <v>3448328</v>
      </c>
      <c r="S18" s="141">
        <v>80.010000000000005</v>
      </c>
      <c r="T18" s="141">
        <v>0</v>
      </c>
      <c r="U18" s="141">
        <v>0</v>
      </c>
      <c r="V18" s="141" t="s">
        <v>28969</v>
      </c>
      <c r="W18" s="141" t="s">
        <v>28968</v>
      </c>
      <c r="X18" s="141" t="s">
        <v>28967</v>
      </c>
      <c r="Y18" s="141" t="s">
        <v>320</v>
      </c>
      <c r="Z18" s="141" t="str">
        <f t="shared" si="0"/>
        <v>Methylation101PE</v>
      </c>
      <c r="AA18" s="143">
        <v>0</v>
      </c>
      <c r="AB18" s="143" t="s">
        <v>30</v>
      </c>
      <c r="AC18" s="143" t="s">
        <v>3343</v>
      </c>
      <c r="AD18" s="143"/>
    </row>
    <row r="19" spans="1:30" s="247" customFormat="1" ht="24" customHeight="1">
      <c r="A19" s="139">
        <v>42918</v>
      </c>
      <c r="B19" s="140" t="s">
        <v>28959</v>
      </c>
      <c r="C19" s="141" t="s">
        <v>7479</v>
      </c>
      <c r="D19" s="141" t="s">
        <v>31</v>
      </c>
      <c r="E19" s="141" t="s">
        <v>28966</v>
      </c>
      <c r="F19" s="151">
        <v>42915</v>
      </c>
      <c r="G19" s="141" t="s">
        <v>121</v>
      </c>
      <c r="H19" s="141" t="s">
        <v>28947</v>
      </c>
      <c r="I19" s="141">
        <v>4</v>
      </c>
      <c r="J19" s="141" t="s">
        <v>32</v>
      </c>
      <c r="K19" s="141" t="s">
        <v>28</v>
      </c>
      <c r="L19" s="141">
        <v>0</v>
      </c>
      <c r="M19" s="141" t="s">
        <v>28196</v>
      </c>
      <c r="N19" s="141">
        <v>0</v>
      </c>
      <c r="O19" s="141" t="s">
        <v>33</v>
      </c>
      <c r="P19" s="141">
        <v>75774.2</v>
      </c>
      <c r="Q19" s="141">
        <v>4309650</v>
      </c>
      <c r="R19" s="141">
        <v>3463260</v>
      </c>
      <c r="S19" s="141">
        <v>80.36</v>
      </c>
      <c r="T19" s="141">
        <v>0</v>
      </c>
      <c r="U19" s="141">
        <v>0</v>
      </c>
      <c r="V19" s="141" t="s">
        <v>28965</v>
      </c>
      <c r="W19" s="141" t="s">
        <v>28964</v>
      </c>
      <c r="X19" s="141" t="s">
        <v>28963</v>
      </c>
      <c r="Y19" s="141" t="s">
        <v>320</v>
      </c>
      <c r="Z19" s="141" t="str">
        <f t="shared" si="0"/>
        <v>Methylation101PE</v>
      </c>
      <c r="AA19" s="143">
        <v>0</v>
      </c>
      <c r="AB19" s="143" t="s">
        <v>30</v>
      </c>
      <c r="AC19" s="143" t="s">
        <v>3343</v>
      </c>
      <c r="AD19" s="143"/>
    </row>
    <row r="20" spans="1:30" s="247" customFormat="1" ht="24" customHeight="1">
      <c r="A20" s="139">
        <v>42918</v>
      </c>
      <c r="B20" s="140" t="s">
        <v>28959</v>
      </c>
      <c r="C20" s="141" t="s">
        <v>7479</v>
      </c>
      <c r="D20" s="141" t="s">
        <v>31</v>
      </c>
      <c r="E20" s="141" t="s">
        <v>28958</v>
      </c>
      <c r="F20" s="151">
        <v>42915</v>
      </c>
      <c r="G20" s="141" t="s">
        <v>121</v>
      </c>
      <c r="H20" s="141" t="s">
        <v>28947</v>
      </c>
      <c r="I20" s="141">
        <v>5</v>
      </c>
      <c r="J20" s="141" t="s">
        <v>32</v>
      </c>
      <c r="K20" s="141" t="s">
        <v>28</v>
      </c>
      <c r="L20" s="141">
        <v>0</v>
      </c>
      <c r="M20" s="141" t="s">
        <v>28196</v>
      </c>
      <c r="N20" s="141">
        <v>0</v>
      </c>
      <c r="O20" s="141" t="s">
        <v>33</v>
      </c>
      <c r="P20" s="141">
        <v>75732.91</v>
      </c>
      <c r="Q20" s="141">
        <v>4309650</v>
      </c>
      <c r="R20" s="141">
        <v>3479723</v>
      </c>
      <c r="S20" s="141">
        <v>80.739999999999995</v>
      </c>
      <c r="T20" s="141">
        <v>0</v>
      </c>
      <c r="U20" s="141">
        <v>0</v>
      </c>
      <c r="V20" s="141" t="s">
        <v>28962</v>
      </c>
      <c r="W20" s="141" t="s">
        <v>28961</v>
      </c>
      <c r="X20" s="141" t="s">
        <v>28960</v>
      </c>
      <c r="Y20" s="141" t="s">
        <v>320</v>
      </c>
      <c r="Z20" s="141" t="str">
        <f t="shared" si="0"/>
        <v>Methylation101PE</v>
      </c>
      <c r="AA20" s="143">
        <v>0</v>
      </c>
      <c r="AB20" s="143" t="s">
        <v>30</v>
      </c>
      <c r="AC20" s="143" t="s">
        <v>3343</v>
      </c>
      <c r="AD20" s="143"/>
    </row>
    <row r="21" spans="1:30" s="247" customFormat="1" ht="24" customHeight="1">
      <c r="A21" s="139">
        <v>42918</v>
      </c>
      <c r="B21" s="140" t="s">
        <v>28959</v>
      </c>
      <c r="C21" s="141" t="s">
        <v>7479</v>
      </c>
      <c r="D21" s="141" t="s">
        <v>31</v>
      </c>
      <c r="E21" s="141" t="s">
        <v>28958</v>
      </c>
      <c r="F21" s="151">
        <v>42915</v>
      </c>
      <c r="G21" s="141" t="s">
        <v>121</v>
      </c>
      <c r="H21" s="141" t="s">
        <v>28947</v>
      </c>
      <c r="I21" s="141">
        <v>6</v>
      </c>
      <c r="J21" s="141" t="s">
        <v>32</v>
      </c>
      <c r="K21" s="141" t="s">
        <v>28</v>
      </c>
      <c r="L21" s="141">
        <v>0</v>
      </c>
      <c r="M21" s="141" t="s">
        <v>28196</v>
      </c>
      <c r="N21" s="141">
        <v>0</v>
      </c>
      <c r="O21" s="141" t="s">
        <v>33</v>
      </c>
      <c r="P21" s="141">
        <v>75020.98</v>
      </c>
      <c r="Q21" s="141">
        <v>4309650</v>
      </c>
      <c r="R21" s="141">
        <v>3449700</v>
      </c>
      <c r="S21" s="141">
        <v>80.05</v>
      </c>
      <c r="T21" s="141">
        <v>0</v>
      </c>
      <c r="U21" s="141">
        <v>0</v>
      </c>
      <c r="V21" s="141" t="s">
        <v>28957</v>
      </c>
      <c r="W21" s="141" t="s">
        <v>28956</v>
      </c>
      <c r="X21" s="141" t="s">
        <v>28955</v>
      </c>
      <c r="Y21" s="141" t="s">
        <v>320</v>
      </c>
      <c r="Z21" s="141" t="str">
        <f t="shared" si="0"/>
        <v>Methylation101PE</v>
      </c>
      <c r="AA21" s="143">
        <v>0</v>
      </c>
      <c r="AB21" s="143" t="s">
        <v>30</v>
      </c>
      <c r="AC21" s="143" t="s">
        <v>3343</v>
      </c>
      <c r="AD21" s="143"/>
    </row>
    <row r="22" spans="1:30" s="247" customFormat="1" ht="24" customHeight="1">
      <c r="A22" s="139">
        <v>42918</v>
      </c>
      <c r="B22" s="140" t="s">
        <v>28954</v>
      </c>
      <c r="C22" s="141" t="s">
        <v>8331</v>
      </c>
      <c r="D22" s="141" t="s">
        <v>31</v>
      </c>
      <c r="E22" s="141" t="s">
        <v>28953</v>
      </c>
      <c r="F22" s="151">
        <v>42915</v>
      </c>
      <c r="G22" s="141" t="s">
        <v>121</v>
      </c>
      <c r="H22" s="141" t="s">
        <v>28947</v>
      </c>
      <c r="I22" s="141">
        <v>7</v>
      </c>
      <c r="J22" s="141" t="s">
        <v>32</v>
      </c>
      <c r="K22" s="141" t="s">
        <v>28</v>
      </c>
      <c r="L22" s="141">
        <v>0</v>
      </c>
      <c r="M22" s="141" t="s">
        <v>28196</v>
      </c>
      <c r="N22" s="141">
        <v>0</v>
      </c>
      <c r="O22" s="141" t="s">
        <v>33</v>
      </c>
      <c r="P22" s="141">
        <v>80997.36</v>
      </c>
      <c r="Q22" s="141">
        <v>4309650</v>
      </c>
      <c r="R22" s="141">
        <v>3724367</v>
      </c>
      <c r="S22" s="141">
        <v>86.42</v>
      </c>
      <c r="T22" s="141">
        <v>0</v>
      </c>
      <c r="U22" s="141">
        <v>0</v>
      </c>
      <c r="V22" s="141" t="s">
        <v>28952</v>
      </c>
      <c r="W22" s="141" t="s">
        <v>28951</v>
      </c>
      <c r="X22" s="141" t="s">
        <v>28950</v>
      </c>
      <c r="Y22" s="141" t="s">
        <v>320</v>
      </c>
      <c r="Z22" s="141" t="str">
        <f t="shared" si="0"/>
        <v>Non-codingRNA101PE</v>
      </c>
      <c r="AA22" s="143">
        <v>0</v>
      </c>
      <c r="AB22" s="143" t="s">
        <v>30</v>
      </c>
      <c r="AC22" s="143" t="s">
        <v>3343</v>
      </c>
      <c r="AD22" s="143"/>
    </row>
    <row r="23" spans="1:30" s="247" customFormat="1" ht="24" customHeight="1">
      <c r="A23" s="139">
        <v>42918</v>
      </c>
      <c r="B23" s="140" t="s">
        <v>28949</v>
      </c>
      <c r="C23" s="141" t="s">
        <v>8331</v>
      </c>
      <c r="D23" s="141" t="s">
        <v>31</v>
      </c>
      <c r="E23" s="141" t="s">
        <v>28948</v>
      </c>
      <c r="F23" s="151">
        <v>42915</v>
      </c>
      <c r="G23" s="141" t="s">
        <v>121</v>
      </c>
      <c r="H23" s="141" t="s">
        <v>28947</v>
      </c>
      <c r="I23" s="141">
        <v>8</v>
      </c>
      <c r="J23" s="141" t="s">
        <v>32</v>
      </c>
      <c r="K23" s="141" t="s">
        <v>28</v>
      </c>
      <c r="L23" s="141">
        <v>0</v>
      </c>
      <c r="M23" s="141" t="s">
        <v>28196</v>
      </c>
      <c r="N23" s="141">
        <v>0</v>
      </c>
      <c r="O23" s="141" t="s">
        <v>33</v>
      </c>
      <c r="P23" s="141">
        <v>82126.41</v>
      </c>
      <c r="Q23" s="141">
        <v>4309650</v>
      </c>
      <c r="R23" s="141">
        <v>3763924</v>
      </c>
      <c r="S23" s="141">
        <v>87.34</v>
      </c>
      <c r="T23" s="141">
        <v>0</v>
      </c>
      <c r="U23" s="141">
        <v>0</v>
      </c>
      <c r="V23" s="141" t="s">
        <v>28946</v>
      </c>
      <c r="W23" s="141" t="s">
        <v>28945</v>
      </c>
      <c r="X23" s="141" t="s">
        <v>28944</v>
      </c>
      <c r="Y23" s="141" t="s">
        <v>320</v>
      </c>
      <c r="Z23" s="141" t="str">
        <f t="shared" si="0"/>
        <v>Non-codingRNA101PE</v>
      </c>
      <c r="AA23" s="143">
        <v>0</v>
      </c>
      <c r="AB23" s="143" t="s">
        <v>30</v>
      </c>
      <c r="AC23" s="143" t="s">
        <v>3343</v>
      </c>
      <c r="AD23" s="143"/>
    </row>
    <row r="24" spans="1:30" s="247" customFormat="1" ht="24" customHeight="1">
      <c r="A24" s="133">
        <v>42918</v>
      </c>
      <c r="B24" s="134" t="s">
        <v>28943</v>
      </c>
      <c r="C24" s="135" t="s">
        <v>3064</v>
      </c>
      <c r="D24" s="135" t="s">
        <v>31</v>
      </c>
      <c r="E24" s="135" t="s">
        <v>28942</v>
      </c>
      <c r="F24" s="159">
        <v>42912</v>
      </c>
      <c r="G24" s="135" t="s">
        <v>36</v>
      </c>
      <c r="H24" s="135" t="s">
        <v>28909</v>
      </c>
      <c r="I24" s="135">
        <v>1</v>
      </c>
      <c r="J24" s="135" t="s">
        <v>32</v>
      </c>
      <c r="K24" s="135" t="s">
        <v>28</v>
      </c>
      <c r="L24" s="135">
        <v>0</v>
      </c>
      <c r="M24" s="135" t="s">
        <v>28941</v>
      </c>
      <c r="N24" s="135">
        <v>0</v>
      </c>
      <c r="O24" s="135" t="s">
        <v>103</v>
      </c>
      <c r="P24" s="135">
        <v>65177.66</v>
      </c>
      <c r="Q24" s="135">
        <v>3173232</v>
      </c>
      <c r="R24" s="135">
        <v>2865444</v>
      </c>
      <c r="S24" s="135">
        <v>90.3</v>
      </c>
      <c r="T24" s="135">
        <v>0</v>
      </c>
      <c r="U24" s="135">
        <v>0</v>
      </c>
      <c r="V24" s="135" t="s">
        <v>28940</v>
      </c>
      <c r="W24" s="135" t="s">
        <v>28939</v>
      </c>
      <c r="X24" s="135" t="s">
        <v>28938</v>
      </c>
      <c r="Y24" s="147" t="s">
        <v>8426</v>
      </c>
      <c r="Z24" s="187" t="str">
        <f t="shared" si="0"/>
        <v>Target Region capture126PE</v>
      </c>
      <c r="AA24" s="137">
        <v>0</v>
      </c>
      <c r="AB24" s="294" t="s">
        <v>30</v>
      </c>
      <c r="AC24" s="137" t="s">
        <v>3343</v>
      </c>
      <c r="AD24" s="155"/>
    </row>
    <row r="25" spans="1:30" s="247" customFormat="1" ht="24" customHeight="1">
      <c r="A25" s="139">
        <v>42918</v>
      </c>
      <c r="B25" s="140" t="s">
        <v>28925</v>
      </c>
      <c r="C25" s="141" t="s">
        <v>3064</v>
      </c>
      <c r="D25" s="141" t="s">
        <v>31</v>
      </c>
      <c r="E25" s="141" t="s">
        <v>28937</v>
      </c>
      <c r="F25" s="151">
        <v>42912</v>
      </c>
      <c r="G25" s="141" t="s">
        <v>36</v>
      </c>
      <c r="H25" s="141" t="s">
        <v>28909</v>
      </c>
      <c r="I25" s="141">
        <v>2</v>
      </c>
      <c r="J25" s="144" t="s">
        <v>128</v>
      </c>
      <c r="K25" s="144" t="s">
        <v>28835</v>
      </c>
      <c r="L25" s="141">
        <v>0</v>
      </c>
      <c r="M25" s="141" t="s">
        <v>28908</v>
      </c>
      <c r="N25" s="141">
        <v>0</v>
      </c>
      <c r="O25" s="141" t="s">
        <v>103</v>
      </c>
      <c r="P25" s="141">
        <v>63607.85</v>
      </c>
      <c r="Q25" s="141">
        <v>3071343</v>
      </c>
      <c r="R25" s="141">
        <v>2798577</v>
      </c>
      <c r="S25" s="141">
        <v>91.1</v>
      </c>
      <c r="T25" s="141">
        <v>0</v>
      </c>
      <c r="U25" s="141">
        <v>0</v>
      </c>
      <c r="V25" s="141" t="s">
        <v>28936</v>
      </c>
      <c r="W25" s="141" t="s">
        <v>28935</v>
      </c>
      <c r="X25" s="141" t="s">
        <v>28934</v>
      </c>
      <c r="Y25" s="141" t="s">
        <v>8426</v>
      </c>
      <c r="Z25" s="188" t="str">
        <f t="shared" si="0"/>
        <v>Target Region capture126PE</v>
      </c>
      <c r="AA25" s="143">
        <v>2.7777777777777776E-2</v>
      </c>
      <c r="AB25" s="143" t="s">
        <v>30</v>
      </c>
      <c r="AC25" s="143" t="s">
        <v>3343</v>
      </c>
      <c r="AD25" s="143"/>
    </row>
    <row r="26" spans="1:30" s="247" customFormat="1" ht="24" customHeight="1">
      <c r="A26" s="139">
        <v>42918</v>
      </c>
      <c r="B26" s="140" t="s">
        <v>28925</v>
      </c>
      <c r="C26" s="141" t="s">
        <v>3064</v>
      </c>
      <c r="D26" s="141" t="s">
        <v>31</v>
      </c>
      <c r="E26" s="141" t="s">
        <v>28933</v>
      </c>
      <c r="F26" s="151">
        <v>42912</v>
      </c>
      <c r="G26" s="141" t="s">
        <v>36</v>
      </c>
      <c r="H26" s="141" t="s">
        <v>28909</v>
      </c>
      <c r="I26" s="141">
        <v>3</v>
      </c>
      <c r="J26" s="141" t="s">
        <v>32</v>
      </c>
      <c r="K26" s="141" t="s">
        <v>28</v>
      </c>
      <c r="L26" s="141">
        <v>0</v>
      </c>
      <c r="M26" s="141" t="s">
        <v>28908</v>
      </c>
      <c r="N26" s="141">
        <v>0</v>
      </c>
      <c r="O26" s="141" t="s">
        <v>103</v>
      </c>
      <c r="P26" s="141">
        <v>62609.77</v>
      </c>
      <c r="Q26" s="141">
        <v>2998633</v>
      </c>
      <c r="R26" s="141">
        <v>2746163</v>
      </c>
      <c r="S26" s="141">
        <v>91.6</v>
      </c>
      <c r="T26" s="141">
        <v>0</v>
      </c>
      <c r="U26" s="141">
        <v>0</v>
      </c>
      <c r="V26" s="141" t="s">
        <v>28932</v>
      </c>
      <c r="W26" s="141" t="s">
        <v>28931</v>
      </c>
      <c r="X26" s="141" t="s">
        <v>28930</v>
      </c>
      <c r="Y26" s="141" t="s">
        <v>8426</v>
      </c>
      <c r="Z26" s="188" t="str">
        <f t="shared" si="0"/>
        <v>Target Region capture126PE</v>
      </c>
      <c r="AA26" s="143">
        <v>0</v>
      </c>
      <c r="AB26" s="143" t="s">
        <v>30</v>
      </c>
      <c r="AC26" s="143" t="s">
        <v>3343</v>
      </c>
      <c r="AD26" s="143"/>
    </row>
    <row r="27" spans="1:30" s="247" customFormat="1" ht="24" customHeight="1">
      <c r="A27" s="139">
        <v>42918</v>
      </c>
      <c r="B27" s="140" t="s">
        <v>28925</v>
      </c>
      <c r="C27" s="141" t="s">
        <v>3064</v>
      </c>
      <c r="D27" s="141" t="s">
        <v>31</v>
      </c>
      <c r="E27" s="141" t="s">
        <v>28929</v>
      </c>
      <c r="F27" s="151">
        <v>42912</v>
      </c>
      <c r="G27" s="141" t="s">
        <v>36</v>
      </c>
      <c r="H27" s="141" t="s">
        <v>28909</v>
      </c>
      <c r="I27" s="141">
        <v>4</v>
      </c>
      <c r="J27" s="141" t="s">
        <v>32</v>
      </c>
      <c r="K27" s="141" t="s">
        <v>28</v>
      </c>
      <c r="L27" s="141">
        <v>0</v>
      </c>
      <c r="M27" s="141" t="s">
        <v>28908</v>
      </c>
      <c r="N27" s="141">
        <v>0</v>
      </c>
      <c r="O27" s="141" t="s">
        <v>103</v>
      </c>
      <c r="P27" s="141">
        <v>65991.78</v>
      </c>
      <c r="Q27" s="141">
        <v>3183917</v>
      </c>
      <c r="R27" s="141">
        <v>2897069</v>
      </c>
      <c r="S27" s="141">
        <v>91</v>
      </c>
      <c r="T27" s="141">
        <v>0</v>
      </c>
      <c r="U27" s="141">
        <v>0</v>
      </c>
      <c r="V27" s="141" t="s">
        <v>28928</v>
      </c>
      <c r="W27" s="141" t="s">
        <v>28927</v>
      </c>
      <c r="X27" s="141" t="s">
        <v>28926</v>
      </c>
      <c r="Y27" s="141" t="s">
        <v>8426</v>
      </c>
      <c r="Z27" s="188" t="str">
        <f t="shared" si="0"/>
        <v>Target Region capture126PE</v>
      </c>
      <c r="AA27" s="143">
        <v>0</v>
      </c>
      <c r="AB27" s="143" t="s">
        <v>30</v>
      </c>
      <c r="AC27" s="143" t="s">
        <v>3343</v>
      </c>
      <c r="AD27" s="143"/>
    </row>
    <row r="28" spans="1:30" s="247" customFormat="1" ht="24" customHeight="1">
      <c r="A28" s="139">
        <v>42918</v>
      </c>
      <c r="B28" s="140" t="s">
        <v>28925</v>
      </c>
      <c r="C28" s="141" t="s">
        <v>3064</v>
      </c>
      <c r="D28" s="141" t="s">
        <v>31</v>
      </c>
      <c r="E28" s="141" t="s">
        <v>28924</v>
      </c>
      <c r="F28" s="151">
        <v>42912</v>
      </c>
      <c r="G28" s="141" t="s">
        <v>36</v>
      </c>
      <c r="H28" s="141" t="s">
        <v>28909</v>
      </c>
      <c r="I28" s="141">
        <v>5</v>
      </c>
      <c r="J28" s="141" t="s">
        <v>32</v>
      </c>
      <c r="K28" s="141" t="s">
        <v>28</v>
      </c>
      <c r="L28" s="141">
        <v>0</v>
      </c>
      <c r="M28" s="141" t="s">
        <v>28908</v>
      </c>
      <c r="N28" s="141">
        <v>0</v>
      </c>
      <c r="O28" s="141" t="s">
        <v>103</v>
      </c>
      <c r="P28" s="141">
        <v>65660.94</v>
      </c>
      <c r="Q28" s="141">
        <v>3159575</v>
      </c>
      <c r="R28" s="141">
        <v>2883374</v>
      </c>
      <c r="S28" s="141">
        <v>91.3</v>
      </c>
      <c r="T28" s="141">
        <v>0</v>
      </c>
      <c r="U28" s="141">
        <v>0</v>
      </c>
      <c r="V28" s="141" t="s">
        <v>28923</v>
      </c>
      <c r="W28" s="141" t="s">
        <v>28922</v>
      </c>
      <c r="X28" s="141" t="s">
        <v>28921</v>
      </c>
      <c r="Y28" s="141" t="s">
        <v>8426</v>
      </c>
      <c r="Z28" s="188" t="str">
        <f t="shared" si="0"/>
        <v>Target Region capture126PE</v>
      </c>
      <c r="AA28" s="143">
        <v>0</v>
      </c>
      <c r="AB28" s="143" t="s">
        <v>30</v>
      </c>
      <c r="AC28" s="143" t="s">
        <v>3343</v>
      </c>
      <c r="AD28" s="143"/>
    </row>
    <row r="29" spans="1:30" s="247" customFormat="1" ht="24" customHeight="1">
      <c r="A29" s="139">
        <v>42918</v>
      </c>
      <c r="B29" s="140" t="s">
        <v>28920</v>
      </c>
      <c r="C29" s="141" t="s">
        <v>4732</v>
      </c>
      <c r="D29" s="141" t="s">
        <v>31</v>
      </c>
      <c r="E29" s="141" t="s">
        <v>28919</v>
      </c>
      <c r="F29" s="151">
        <v>42912</v>
      </c>
      <c r="G29" s="141" t="s">
        <v>36</v>
      </c>
      <c r="H29" s="141" t="s">
        <v>28909</v>
      </c>
      <c r="I29" s="141">
        <v>6</v>
      </c>
      <c r="J29" s="141" t="s">
        <v>32</v>
      </c>
      <c r="K29" s="141" t="s">
        <v>28</v>
      </c>
      <c r="L29" s="141">
        <v>0</v>
      </c>
      <c r="M29" s="141" t="s">
        <v>28908</v>
      </c>
      <c r="N29" s="141">
        <v>0</v>
      </c>
      <c r="O29" s="141" t="s">
        <v>103</v>
      </c>
      <c r="P29" s="141">
        <v>49475.38</v>
      </c>
      <c r="Q29" s="141">
        <v>2171465</v>
      </c>
      <c r="R29" s="141">
        <v>2061474</v>
      </c>
      <c r="S29" s="141">
        <v>94.9</v>
      </c>
      <c r="T29" s="141">
        <v>0</v>
      </c>
      <c r="U29" s="141">
        <v>0</v>
      </c>
      <c r="V29" s="141" t="s">
        <v>28918</v>
      </c>
      <c r="W29" s="141" t="s">
        <v>28917</v>
      </c>
      <c r="X29" s="141" t="s">
        <v>28916</v>
      </c>
      <c r="Y29" s="141" t="s">
        <v>8426</v>
      </c>
      <c r="Z29" s="188" t="str">
        <f t="shared" si="0"/>
        <v>Re-sequencing126PE</v>
      </c>
      <c r="AA29" s="143">
        <v>0</v>
      </c>
      <c r="AB29" s="143" t="s">
        <v>30</v>
      </c>
      <c r="AC29" s="143" t="s">
        <v>3343</v>
      </c>
      <c r="AD29" s="143"/>
    </row>
    <row r="30" spans="1:30" s="247" customFormat="1" ht="24" customHeight="1">
      <c r="A30" s="139">
        <v>42918</v>
      </c>
      <c r="B30" s="140" t="s">
        <v>28349</v>
      </c>
      <c r="C30" s="141" t="s">
        <v>4732</v>
      </c>
      <c r="D30" s="141" t="s">
        <v>31</v>
      </c>
      <c r="E30" s="141" t="s">
        <v>28915</v>
      </c>
      <c r="F30" s="151">
        <v>42912</v>
      </c>
      <c r="G30" s="141" t="s">
        <v>36</v>
      </c>
      <c r="H30" s="141" t="s">
        <v>28909</v>
      </c>
      <c r="I30" s="141">
        <v>7</v>
      </c>
      <c r="J30" s="141" t="s">
        <v>32</v>
      </c>
      <c r="K30" s="141" t="s">
        <v>28</v>
      </c>
      <c r="L30" s="141">
        <v>0</v>
      </c>
      <c r="M30" s="141" t="s">
        <v>28908</v>
      </c>
      <c r="N30" s="141">
        <v>0</v>
      </c>
      <c r="O30" s="141" t="s">
        <v>103</v>
      </c>
      <c r="P30" s="141">
        <v>49655.03</v>
      </c>
      <c r="Q30" s="141">
        <v>2175860</v>
      </c>
      <c r="R30" s="141">
        <v>2068959</v>
      </c>
      <c r="S30" s="141">
        <v>95.1</v>
      </c>
      <c r="T30" s="141">
        <v>0</v>
      </c>
      <c r="U30" s="141">
        <v>0</v>
      </c>
      <c r="V30" s="141" t="s">
        <v>28914</v>
      </c>
      <c r="W30" s="141" t="s">
        <v>28913</v>
      </c>
      <c r="X30" s="141" t="s">
        <v>28912</v>
      </c>
      <c r="Y30" s="141" t="s">
        <v>8426</v>
      </c>
      <c r="Z30" s="188" t="str">
        <f t="shared" si="0"/>
        <v>Re-sequencing126PE</v>
      </c>
      <c r="AA30" s="143">
        <v>0</v>
      </c>
      <c r="AB30" s="143" t="s">
        <v>30</v>
      </c>
      <c r="AC30" s="143" t="s">
        <v>3343</v>
      </c>
      <c r="AD30" s="143"/>
    </row>
    <row r="31" spans="1:30" s="247" customFormat="1" ht="24" customHeight="1">
      <c r="A31" s="139">
        <v>42918</v>
      </c>
      <c r="B31" s="140" t="s">
        <v>28911</v>
      </c>
      <c r="C31" s="141" t="s">
        <v>3064</v>
      </c>
      <c r="D31" s="141" t="s">
        <v>31</v>
      </c>
      <c r="E31" s="141" t="s">
        <v>28910</v>
      </c>
      <c r="F31" s="151">
        <v>42912</v>
      </c>
      <c r="G31" s="141" t="s">
        <v>36</v>
      </c>
      <c r="H31" s="141" t="s">
        <v>28909</v>
      </c>
      <c r="I31" s="141">
        <v>8</v>
      </c>
      <c r="J31" s="144" t="s">
        <v>128</v>
      </c>
      <c r="K31" s="144" t="s">
        <v>28836</v>
      </c>
      <c r="L31" s="141">
        <v>0</v>
      </c>
      <c r="M31" s="141" t="s">
        <v>28908</v>
      </c>
      <c r="N31" s="141">
        <v>0</v>
      </c>
      <c r="O31" s="141" t="s">
        <v>103</v>
      </c>
      <c r="P31" s="141">
        <v>61089.93</v>
      </c>
      <c r="Q31" s="141">
        <v>2915674</v>
      </c>
      <c r="R31" s="141">
        <v>2687813</v>
      </c>
      <c r="S31" s="141">
        <v>92.2</v>
      </c>
      <c r="T31" s="141">
        <v>0</v>
      </c>
      <c r="U31" s="141">
        <v>0</v>
      </c>
      <c r="V31" s="141" t="s">
        <v>28907</v>
      </c>
      <c r="W31" s="141" t="s">
        <v>28906</v>
      </c>
      <c r="X31" s="141" t="s">
        <v>28905</v>
      </c>
      <c r="Y31" s="141" t="s">
        <v>8426</v>
      </c>
      <c r="Z31" s="188" t="str">
        <f t="shared" si="0"/>
        <v>Target Region capture126PE</v>
      </c>
      <c r="AA31" s="143">
        <v>5.5555555555555552E-2</v>
      </c>
      <c r="AB31" s="143" t="s">
        <v>30</v>
      </c>
      <c r="AC31" s="143" t="s">
        <v>3343</v>
      </c>
      <c r="AD31" s="143"/>
    </row>
    <row r="32" spans="1:30" s="247" customFormat="1" ht="24" customHeight="1">
      <c r="A32" s="133">
        <v>42918</v>
      </c>
      <c r="B32" s="134" t="s">
        <v>28904</v>
      </c>
      <c r="C32" s="135" t="s">
        <v>3064</v>
      </c>
      <c r="D32" s="135" t="s">
        <v>31</v>
      </c>
      <c r="E32" s="135" t="s">
        <v>28903</v>
      </c>
      <c r="F32" s="159">
        <v>42912</v>
      </c>
      <c r="G32" s="135" t="s">
        <v>36</v>
      </c>
      <c r="H32" s="135" t="s">
        <v>28865</v>
      </c>
      <c r="I32" s="135">
        <v>1</v>
      </c>
      <c r="J32" s="135" t="s">
        <v>32</v>
      </c>
      <c r="K32" s="135" t="s">
        <v>28</v>
      </c>
      <c r="L32" s="135">
        <v>0</v>
      </c>
      <c r="M32" s="135" t="s">
        <v>28878</v>
      </c>
      <c r="N32" s="135">
        <v>0</v>
      </c>
      <c r="O32" s="135" t="s">
        <v>103</v>
      </c>
      <c r="P32" s="135">
        <v>65355.93</v>
      </c>
      <c r="Q32" s="135">
        <v>3179382</v>
      </c>
      <c r="R32" s="135">
        <v>2890086</v>
      </c>
      <c r="S32" s="135">
        <v>90.9</v>
      </c>
      <c r="T32" s="135">
        <v>0</v>
      </c>
      <c r="U32" s="135">
        <v>0</v>
      </c>
      <c r="V32" s="135" t="s">
        <v>28902</v>
      </c>
      <c r="W32" s="135" t="s">
        <v>28901</v>
      </c>
      <c r="X32" s="135" t="s">
        <v>28900</v>
      </c>
      <c r="Y32" s="147" t="s">
        <v>8426</v>
      </c>
      <c r="Z32" s="187" t="str">
        <f t="shared" si="0"/>
        <v>Target Region capture126PE</v>
      </c>
      <c r="AA32" s="137">
        <v>0</v>
      </c>
      <c r="AB32" s="294" t="s">
        <v>30</v>
      </c>
      <c r="AC32" s="137" t="s">
        <v>3343</v>
      </c>
      <c r="AD32" s="155"/>
    </row>
    <row r="33" spans="1:30" s="247" customFormat="1" ht="24" customHeight="1">
      <c r="A33" s="139">
        <v>42918</v>
      </c>
      <c r="B33" s="140" t="s">
        <v>28899</v>
      </c>
      <c r="C33" s="141">
        <v>0</v>
      </c>
      <c r="D33" s="141" t="s">
        <v>31</v>
      </c>
      <c r="E33" s="141" t="s">
        <v>28898</v>
      </c>
      <c r="F33" s="151">
        <v>42912</v>
      </c>
      <c r="G33" s="141" t="s">
        <v>36</v>
      </c>
      <c r="H33" s="141" t="s">
        <v>28865</v>
      </c>
      <c r="I33" s="141">
        <v>2</v>
      </c>
      <c r="J33" s="141" t="s">
        <v>32</v>
      </c>
      <c r="K33" s="141" t="s">
        <v>28</v>
      </c>
      <c r="L33" s="141">
        <v>0</v>
      </c>
      <c r="M33" s="141" t="s">
        <v>28878</v>
      </c>
      <c r="N33" s="141">
        <v>0</v>
      </c>
      <c r="O33" s="141" t="s">
        <v>103</v>
      </c>
      <c r="P33" s="141">
        <v>61861.54</v>
      </c>
      <c r="Q33" s="141">
        <v>2911363</v>
      </c>
      <c r="R33" s="141">
        <v>2720576</v>
      </c>
      <c r="S33" s="141">
        <v>93.5</v>
      </c>
      <c r="T33" s="141">
        <v>0</v>
      </c>
      <c r="U33" s="141">
        <v>0</v>
      </c>
      <c r="V33" s="141" t="s">
        <v>28897</v>
      </c>
      <c r="W33" s="141" t="s">
        <v>28896</v>
      </c>
      <c r="X33" s="141" t="s">
        <v>28895</v>
      </c>
      <c r="Y33" s="141" t="s">
        <v>8426</v>
      </c>
      <c r="Z33" s="188" t="str">
        <f t="shared" si="0"/>
        <v>0126PE</v>
      </c>
      <c r="AA33" s="143">
        <v>0</v>
      </c>
      <c r="AB33" s="143" t="s">
        <v>30</v>
      </c>
      <c r="AC33" s="143" t="s">
        <v>3343</v>
      </c>
      <c r="AD33" s="143"/>
    </row>
    <row r="34" spans="1:30" s="247" customFormat="1" ht="24" customHeight="1">
      <c r="A34" s="139">
        <v>42918</v>
      </c>
      <c r="B34" s="140" t="s">
        <v>28894</v>
      </c>
      <c r="C34" s="141" t="s">
        <v>3064</v>
      </c>
      <c r="D34" s="141" t="s">
        <v>31</v>
      </c>
      <c r="E34" s="141" t="s">
        <v>28893</v>
      </c>
      <c r="F34" s="151">
        <v>42912</v>
      </c>
      <c r="G34" s="141" t="s">
        <v>36</v>
      </c>
      <c r="H34" s="141" t="s">
        <v>28865</v>
      </c>
      <c r="I34" s="141">
        <v>3</v>
      </c>
      <c r="J34" s="141" t="s">
        <v>32</v>
      </c>
      <c r="K34" s="141" t="s">
        <v>28</v>
      </c>
      <c r="L34" s="141">
        <v>0</v>
      </c>
      <c r="M34" s="141" t="s">
        <v>28878</v>
      </c>
      <c r="N34" s="141">
        <v>0</v>
      </c>
      <c r="O34" s="141" t="s">
        <v>103</v>
      </c>
      <c r="P34" s="141">
        <v>66011.97</v>
      </c>
      <c r="Q34" s="141">
        <v>3217147</v>
      </c>
      <c r="R34" s="141">
        <v>2921677</v>
      </c>
      <c r="S34" s="141">
        <v>90.8</v>
      </c>
      <c r="T34" s="141">
        <v>0</v>
      </c>
      <c r="U34" s="141">
        <v>0</v>
      </c>
      <c r="V34" s="141" t="s">
        <v>28892</v>
      </c>
      <c r="W34" s="141" t="s">
        <v>28891</v>
      </c>
      <c r="X34" s="141" t="s">
        <v>28890</v>
      </c>
      <c r="Y34" s="141" t="s">
        <v>8426</v>
      </c>
      <c r="Z34" s="188" t="str">
        <f t="shared" si="0"/>
        <v>Target Region capture126PE</v>
      </c>
      <c r="AA34" s="143">
        <v>0</v>
      </c>
      <c r="AB34" s="143" t="s">
        <v>30</v>
      </c>
      <c r="AC34" s="143" t="s">
        <v>3343</v>
      </c>
      <c r="AD34" s="143"/>
    </row>
    <row r="35" spans="1:30" s="247" customFormat="1" ht="24" customHeight="1">
      <c r="A35" s="139">
        <v>42918</v>
      </c>
      <c r="B35" s="140" t="s">
        <v>28885</v>
      </c>
      <c r="C35" s="141" t="s">
        <v>3064</v>
      </c>
      <c r="D35" s="141" t="s">
        <v>31</v>
      </c>
      <c r="E35" s="141" t="s">
        <v>28889</v>
      </c>
      <c r="F35" s="151">
        <v>42912</v>
      </c>
      <c r="G35" s="141" t="s">
        <v>36</v>
      </c>
      <c r="H35" s="141" t="s">
        <v>28865</v>
      </c>
      <c r="I35" s="141">
        <v>4</v>
      </c>
      <c r="J35" s="141" t="s">
        <v>32</v>
      </c>
      <c r="K35" s="141" t="s">
        <v>28</v>
      </c>
      <c r="L35" s="141">
        <v>0</v>
      </c>
      <c r="M35" s="141" t="s">
        <v>28878</v>
      </c>
      <c r="N35" s="141">
        <v>0</v>
      </c>
      <c r="O35" s="141" t="s">
        <v>103</v>
      </c>
      <c r="P35" s="141">
        <v>62186.97</v>
      </c>
      <c r="Q35" s="141">
        <v>2986175</v>
      </c>
      <c r="R35" s="141">
        <v>2757272</v>
      </c>
      <c r="S35" s="141">
        <v>92.3</v>
      </c>
      <c r="T35" s="141">
        <v>0</v>
      </c>
      <c r="U35" s="141">
        <v>0</v>
      </c>
      <c r="V35" s="141" t="s">
        <v>28888</v>
      </c>
      <c r="W35" s="141" t="s">
        <v>28887</v>
      </c>
      <c r="X35" s="141" t="s">
        <v>28886</v>
      </c>
      <c r="Y35" s="141" t="s">
        <v>8426</v>
      </c>
      <c r="Z35" s="188" t="str">
        <f t="shared" si="0"/>
        <v>Target Region capture126PE</v>
      </c>
      <c r="AA35" s="143">
        <v>0</v>
      </c>
      <c r="AB35" s="143" t="s">
        <v>30</v>
      </c>
      <c r="AC35" s="143" t="s">
        <v>3343</v>
      </c>
      <c r="AD35" s="143"/>
    </row>
    <row r="36" spans="1:30" s="247" customFormat="1" ht="24" customHeight="1">
      <c r="A36" s="139">
        <v>42918</v>
      </c>
      <c r="B36" s="140" t="s">
        <v>28885</v>
      </c>
      <c r="C36" s="141" t="s">
        <v>3064</v>
      </c>
      <c r="D36" s="141" t="s">
        <v>31</v>
      </c>
      <c r="E36" s="141" t="s">
        <v>28884</v>
      </c>
      <c r="F36" s="151">
        <v>42912</v>
      </c>
      <c r="G36" s="141" t="s">
        <v>36</v>
      </c>
      <c r="H36" s="141" t="s">
        <v>28865</v>
      </c>
      <c r="I36" s="141">
        <v>5</v>
      </c>
      <c r="J36" s="141" t="s">
        <v>32</v>
      </c>
      <c r="K36" s="141" t="s">
        <v>28</v>
      </c>
      <c r="L36" s="141">
        <v>0</v>
      </c>
      <c r="M36" s="141" t="s">
        <v>28878</v>
      </c>
      <c r="N36" s="141">
        <v>0</v>
      </c>
      <c r="O36" s="141" t="s">
        <v>103</v>
      </c>
      <c r="P36" s="141">
        <v>69269.14</v>
      </c>
      <c r="Q36" s="141">
        <v>3436288</v>
      </c>
      <c r="R36" s="141">
        <v>3068419</v>
      </c>
      <c r="S36" s="141">
        <v>89.3</v>
      </c>
      <c r="T36" s="141">
        <v>0</v>
      </c>
      <c r="U36" s="141">
        <v>0</v>
      </c>
      <c r="V36" s="141" t="s">
        <v>28883</v>
      </c>
      <c r="W36" s="141" t="s">
        <v>28882</v>
      </c>
      <c r="X36" s="141" t="s">
        <v>28881</v>
      </c>
      <c r="Y36" s="141" t="s">
        <v>8426</v>
      </c>
      <c r="Z36" s="188" t="str">
        <f t="shared" si="0"/>
        <v>Target Region capture126PE</v>
      </c>
      <c r="AA36" s="143">
        <v>0</v>
      </c>
      <c r="AB36" s="143" t="s">
        <v>30</v>
      </c>
      <c r="AC36" s="143" t="s">
        <v>3343</v>
      </c>
      <c r="AD36" s="143"/>
    </row>
    <row r="37" spans="1:30" s="247" customFormat="1" ht="24" customHeight="1">
      <c r="A37" s="139">
        <v>42918</v>
      </c>
      <c r="B37" s="140" t="s">
        <v>28880</v>
      </c>
      <c r="C37" s="141" t="s">
        <v>3064</v>
      </c>
      <c r="D37" s="141" t="s">
        <v>31</v>
      </c>
      <c r="E37" s="141" t="s">
        <v>28879</v>
      </c>
      <c r="F37" s="151">
        <v>42912</v>
      </c>
      <c r="G37" s="141" t="s">
        <v>36</v>
      </c>
      <c r="H37" s="141" t="s">
        <v>28865</v>
      </c>
      <c r="I37" s="141">
        <v>6</v>
      </c>
      <c r="J37" s="144" t="s">
        <v>128</v>
      </c>
      <c r="K37" s="144" t="s">
        <v>28837</v>
      </c>
      <c r="L37" s="141">
        <v>0</v>
      </c>
      <c r="M37" s="141" t="s">
        <v>28878</v>
      </c>
      <c r="N37" s="141">
        <v>0</v>
      </c>
      <c r="O37" s="141" t="s">
        <v>103</v>
      </c>
      <c r="P37" s="141">
        <v>68123.740000000005</v>
      </c>
      <c r="Q37" s="141">
        <v>3346945</v>
      </c>
      <c r="R37" s="141">
        <v>3023216</v>
      </c>
      <c r="S37" s="141">
        <v>90.3</v>
      </c>
      <c r="T37" s="141">
        <v>0</v>
      </c>
      <c r="U37" s="141">
        <v>0</v>
      </c>
      <c r="V37" s="141" t="s">
        <v>28877</v>
      </c>
      <c r="W37" s="141" t="s">
        <v>28876</v>
      </c>
      <c r="X37" s="141" t="s">
        <v>28875</v>
      </c>
      <c r="Y37" s="141" t="s">
        <v>8426</v>
      </c>
      <c r="Z37" s="188" t="str">
        <f t="shared" si="0"/>
        <v>Target Region capture126PE</v>
      </c>
      <c r="AA37" s="143">
        <v>2.7777777777777776E-2</v>
      </c>
      <c r="AB37" s="143" t="s">
        <v>30</v>
      </c>
      <c r="AC37" s="143" t="s">
        <v>3343</v>
      </c>
      <c r="AD37" s="143"/>
    </row>
    <row r="38" spans="1:30" s="247" customFormat="1" ht="24" customHeight="1">
      <c r="A38" s="139">
        <v>42918</v>
      </c>
      <c r="B38" s="140" t="s">
        <v>28874</v>
      </c>
      <c r="C38" s="141" t="s">
        <v>4599</v>
      </c>
      <c r="D38" s="141" t="s">
        <v>31</v>
      </c>
      <c r="E38" s="141" t="s">
        <v>28873</v>
      </c>
      <c r="F38" s="151">
        <v>42912</v>
      </c>
      <c r="G38" s="141" t="s">
        <v>36</v>
      </c>
      <c r="H38" s="141" t="s">
        <v>28865</v>
      </c>
      <c r="I38" s="141">
        <v>7</v>
      </c>
      <c r="J38" s="141" t="s">
        <v>32</v>
      </c>
      <c r="K38" s="141" t="s">
        <v>28</v>
      </c>
      <c r="L38" s="141">
        <v>0</v>
      </c>
      <c r="M38" s="141" t="s">
        <v>28864</v>
      </c>
      <c r="N38" s="141">
        <v>173</v>
      </c>
      <c r="O38" s="141" t="s">
        <v>103</v>
      </c>
      <c r="P38" s="141">
        <v>77701.460000000006</v>
      </c>
      <c r="Q38" s="141">
        <v>3523339</v>
      </c>
      <c r="R38" s="141">
        <v>3281321</v>
      </c>
      <c r="S38" s="141">
        <v>93.1</v>
      </c>
      <c r="T38" s="141" t="s">
        <v>28872</v>
      </c>
      <c r="U38" s="141" t="s">
        <v>28871</v>
      </c>
      <c r="V38" s="141" t="s">
        <v>28870</v>
      </c>
      <c r="W38" s="141" t="s">
        <v>28869</v>
      </c>
      <c r="X38" s="141" t="s">
        <v>28868</v>
      </c>
      <c r="Y38" s="141" t="s">
        <v>8426</v>
      </c>
      <c r="Z38" s="188" t="str">
        <f t="shared" si="0"/>
        <v>RNA-Seq126PE</v>
      </c>
      <c r="AA38" s="143">
        <v>0</v>
      </c>
      <c r="AB38" s="143" t="s">
        <v>30</v>
      </c>
      <c r="AC38" s="143" t="s">
        <v>3343</v>
      </c>
      <c r="AD38" s="143"/>
    </row>
    <row r="39" spans="1:30" s="247" customFormat="1" ht="24" customHeight="1">
      <c r="A39" s="139">
        <v>42918</v>
      </c>
      <c r="B39" s="140" t="s">
        <v>28867</v>
      </c>
      <c r="C39" s="141" t="s">
        <v>4599</v>
      </c>
      <c r="D39" s="141" t="s">
        <v>31</v>
      </c>
      <c r="E39" s="141" t="s">
        <v>28866</v>
      </c>
      <c r="F39" s="151">
        <v>42912</v>
      </c>
      <c r="G39" s="141" t="s">
        <v>36</v>
      </c>
      <c r="H39" s="141" t="s">
        <v>28865</v>
      </c>
      <c r="I39" s="141">
        <v>8</v>
      </c>
      <c r="J39" s="141" t="s">
        <v>32</v>
      </c>
      <c r="K39" s="141" t="s">
        <v>28</v>
      </c>
      <c r="L39" s="141">
        <v>0</v>
      </c>
      <c r="M39" s="141" t="s">
        <v>28864</v>
      </c>
      <c r="N39" s="141">
        <v>121</v>
      </c>
      <c r="O39" s="141" t="s">
        <v>103</v>
      </c>
      <c r="P39" s="141">
        <v>72561.740000000005</v>
      </c>
      <c r="Q39" s="141">
        <v>3245401</v>
      </c>
      <c r="R39" s="141">
        <v>3071391</v>
      </c>
      <c r="S39" s="141">
        <v>94.7</v>
      </c>
      <c r="T39" s="141" t="s">
        <v>28863</v>
      </c>
      <c r="U39" s="141" t="s">
        <v>28862</v>
      </c>
      <c r="V39" s="141" t="s">
        <v>28861</v>
      </c>
      <c r="W39" s="141" t="s">
        <v>28860</v>
      </c>
      <c r="X39" s="141" t="s">
        <v>28859</v>
      </c>
      <c r="Y39" s="141" t="s">
        <v>8426</v>
      </c>
      <c r="Z39" s="188" t="str">
        <f t="shared" si="0"/>
        <v>RNA-Seq126PE</v>
      </c>
      <c r="AA39" s="143">
        <v>0</v>
      </c>
      <c r="AB39" s="143" t="s">
        <v>30</v>
      </c>
      <c r="AC39" s="143" t="s">
        <v>3343</v>
      </c>
      <c r="AD39" s="143"/>
    </row>
    <row r="40" spans="1:30" s="27" customFormat="1" ht="24" customHeight="1">
      <c r="A40" s="133">
        <v>42918</v>
      </c>
      <c r="B40" s="152" t="s">
        <v>28707</v>
      </c>
      <c r="C40" s="153" t="s">
        <v>27</v>
      </c>
      <c r="D40" s="153" t="s">
        <v>28708</v>
      </c>
      <c r="E40" s="153" t="s">
        <v>28709</v>
      </c>
      <c r="F40" s="133">
        <v>42915</v>
      </c>
      <c r="G40" s="153" t="s">
        <v>135</v>
      </c>
      <c r="H40" s="153" t="s">
        <v>28710</v>
      </c>
      <c r="I40" s="153">
        <v>1</v>
      </c>
      <c r="J40" s="153" t="s">
        <v>28711</v>
      </c>
      <c r="K40" s="153" t="s">
        <v>28</v>
      </c>
      <c r="L40" s="153" t="s">
        <v>397</v>
      </c>
      <c r="M40" s="153" t="s">
        <v>28712</v>
      </c>
      <c r="N40" s="153">
        <v>0</v>
      </c>
      <c r="O40" s="153">
        <v>100</v>
      </c>
      <c r="P40" s="153">
        <v>38765.65</v>
      </c>
      <c r="Q40" s="153">
        <v>4309650</v>
      </c>
      <c r="R40" s="153">
        <v>3461218</v>
      </c>
      <c r="S40" s="153">
        <v>80.31</v>
      </c>
      <c r="T40" s="153">
        <v>0</v>
      </c>
      <c r="U40" s="153">
        <v>0</v>
      </c>
      <c r="V40" s="153">
        <v>53.31</v>
      </c>
      <c r="W40" s="153">
        <v>98.71</v>
      </c>
      <c r="X40" s="153">
        <v>96.09</v>
      </c>
      <c r="Y40" s="153" t="s">
        <v>6458</v>
      </c>
      <c r="Z40" s="187" t="str">
        <f t="shared" si="0"/>
        <v>Re-sequencing101SE</v>
      </c>
      <c r="AA40" s="154">
        <v>0</v>
      </c>
      <c r="AB40" s="155" t="s">
        <v>30</v>
      </c>
      <c r="AC40" s="155" t="s">
        <v>139</v>
      </c>
      <c r="AD40" s="206"/>
    </row>
    <row r="41" spans="1:30" s="27" customFormat="1" ht="24" customHeight="1">
      <c r="A41" s="139">
        <v>42918</v>
      </c>
      <c r="B41" s="140" t="s">
        <v>28707</v>
      </c>
      <c r="C41" s="141" t="s">
        <v>27</v>
      </c>
      <c r="D41" s="141" t="s">
        <v>28708</v>
      </c>
      <c r="E41" s="141" t="s">
        <v>28709</v>
      </c>
      <c r="F41" s="142">
        <v>42915</v>
      </c>
      <c r="G41" s="141" t="s">
        <v>135</v>
      </c>
      <c r="H41" s="141" t="s">
        <v>28710</v>
      </c>
      <c r="I41" s="141">
        <v>2</v>
      </c>
      <c r="J41" s="141" t="s">
        <v>28711</v>
      </c>
      <c r="K41" s="141" t="s">
        <v>28</v>
      </c>
      <c r="L41" s="141" t="s">
        <v>397</v>
      </c>
      <c r="M41" s="141" t="s">
        <v>28712</v>
      </c>
      <c r="N41" s="141">
        <v>0</v>
      </c>
      <c r="O41" s="141">
        <v>100</v>
      </c>
      <c r="P41" s="141">
        <v>38577.089999999997</v>
      </c>
      <c r="Q41" s="141">
        <v>4309650</v>
      </c>
      <c r="R41" s="141">
        <v>3444383</v>
      </c>
      <c r="S41" s="141">
        <v>79.92</v>
      </c>
      <c r="T41" s="141">
        <v>0</v>
      </c>
      <c r="U41" s="141">
        <v>0</v>
      </c>
      <c r="V41" s="141">
        <v>53.18</v>
      </c>
      <c r="W41" s="141">
        <v>98.51</v>
      </c>
      <c r="X41" s="141">
        <v>95.64</v>
      </c>
      <c r="Y41" s="141" t="s">
        <v>6458</v>
      </c>
      <c r="Z41" s="188" t="str">
        <f t="shared" si="0"/>
        <v>Re-sequencing101SE</v>
      </c>
      <c r="AA41" s="143">
        <v>0</v>
      </c>
      <c r="AB41" s="143" t="s">
        <v>30</v>
      </c>
      <c r="AC41" s="156" t="s">
        <v>139</v>
      </c>
      <c r="AD41" s="205"/>
    </row>
    <row r="42" spans="1:30" s="27" customFormat="1" ht="24" customHeight="1">
      <c r="A42" s="139">
        <v>42918</v>
      </c>
      <c r="B42" s="140" t="s">
        <v>28707</v>
      </c>
      <c r="C42" s="141" t="s">
        <v>27</v>
      </c>
      <c r="D42" s="141" t="s">
        <v>28708</v>
      </c>
      <c r="E42" s="141" t="s">
        <v>28709</v>
      </c>
      <c r="F42" s="142">
        <v>42915</v>
      </c>
      <c r="G42" s="141" t="s">
        <v>135</v>
      </c>
      <c r="H42" s="141" t="s">
        <v>28710</v>
      </c>
      <c r="I42" s="141">
        <v>3</v>
      </c>
      <c r="J42" s="141" t="s">
        <v>28711</v>
      </c>
      <c r="K42" s="141" t="s">
        <v>28</v>
      </c>
      <c r="L42" s="141" t="s">
        <v>397</v>
      </c>
      <c r="M42" s="141" t="s">
        <v>28712</v>
      </c>
      <c r="N42" s="141">
        <v>0</v>
      </c>
      <c r="O42" s="141">
        <v>100</v>
      </c>
      <c r="P42" s="141">
        <v>39842.1</v>
      </c>
      <c r="Q42" s="141">
        <v>4309650</v>
      </c>
      <c r="R42" s="141">
        <v>3557330</v>
      </c>
      <c r="S42" s="141">
        <v>82.54</v>
      </c>
      <c r="T42" s="141">
        <v>0</v>
      </c>
      <c r="U42" s="141">
        <v>0</v>
      </c>
      <c r="V42" s="141">
        <v>53.07</v>
      </c>
      <c r="W42" s="141">
        <v>98.3</v>
      </c>
      <c r="X42" s="141">
        <v>95.09</v>
      </c>
      <c r="Y42" s="141" t="s">
        <v>6458</v>
      </c>
      <c r="Z42" s="188" t="str">
        <f t="shared" si="0"/>
        <v>Re-sequencing101SE</v>
      </c>
      <c r="AA42" s="143">
        <v>0</v>
      </c>
      <c r="AB42" s="143" t="s">
        <v>30</v>
      </c>
      <c r="AC42" s="156" t="s">
        <v>139</v>
      </c>
      <c r="AD42" s="205"/>
    </row>
    <row r="43" spans="1:30" s="27" customFormat="1" ht="24" customHeight="1">
      <c r="A43" s="139">
        <v>42918</v>
      </c>
      <c r="B43" s="140" t="s">
        <v>28707</v>
      </c>
      <c r="C43" s="141" t="s">
        <v>27</v>
      </c>
      <c r="D43" s="141" t="s">
        <v>28708</v>
      </c>
      <c r="E43" s="141" t="s">
        <v>28709</v>
      </c>
      <c r="F43" s="142">
        <v>42915</v>
      </c>
      <c r="G43" s="141" t="s">
        <v>135</v>
      </c>
      <c r="H43" s="141" t="s">
        <v>28710</v>
      </c>
      <c r="I43" s="141">
        <v>4</v>
      </c>
      <c r="J43" s="141" t="s">
        <v>28711</v>
      </c>
      <c r="K43" s="141" t="s">
        <v>28</v>
      </c>
      <c r="L43" s="141" t="s">
        <v>397</v>
      </c>
      <c r="M43" s="141" t="s">
        <v>28712</v>
      </c>
      <c r="N43" s="141">
        <v>0</v>
      </c>
      <c r="O43" s="141">
        <v>100</v>
      </c>
      <c r="P43" s="141">
        <v>39516.379999999997</v>
      </c>
      <c r="Q43" s="141">
        <v>4309650</v>
      </c>
      <c r="R43" s="141">
        <v>3528247</v>
      </c>
      <c r="S43" s="141">
        <v>81.87</v>
      </c>
      <c r="T43" s="141">
        <v>0</v>
      </c>
      <c r="U43" s="141">
        <v>0</v>
      </c>
      <c r="V43" s="141">
        <v>53.11</v>
      </c>
      <c r="W43" s="141">
        <v>98.52</v>
      </c>
      <c r="X43" s="141">
        <v>95.61</v>
      </c>
      <c r="Y43" s="141" t="s">
        <v>6458</v>
      </c>
      <c r="Z43" s="188" t="str">
        <f t="shared" si="0"/>
        <v>Re-sequencing101SE</v>
      </c>
      <c r="AA43" s="143">
        <v>0</v>
      </c>
      <c r="AB43" s="143" t="s">
        <v>30</v>
      </c>
      <c r="AC43" s="156" t="s">
        <v>139</v>
      </c>
      <c r="AD43" s="205"/>
    </row>
    <row r="44" spans="1:30" s="27" customFormat="1" ht="24" customHeight="1">
      <c r="A44" s="139">
        <v>42918</v>
      </c>
      <c r="B44" s="140" t="s">
        <v>28707</v>
      </c>
      <c r="C44" s="141" t="s">
        <v>27</v>
      </c>
      <c r="D44" s="141" t="s">
        <v>28713</v>
      </c>
      <c r="E44" s="141" t="s">
        <v>28714</v>
      </c>
      <c r="F44" s="142">
        <v>42915</v>
      </c>
      <c r="G44" s="141" t="s">
        <v>135</v>
      </c>
      <c r="H44" s="141" t="s">
        <v>28710</v>
      </c>
      <c r="I44" s="141">
        <v>5</v>
      </c>
      <c r="J44" s="141" t="s">
        <v>28711</v>
      </c>
      <c r="K44" s="141" t="s">
        <v>28</v>
      </c>
      <c r="L44" s="141" t="s">
        <v>397</v>
      </c>
      <c r="M44" s="141" t="s">
        <v>28712</v>
      </c>
      <c r="N44" s="141">
        <v>0</v>
      </c>
      <c r="O44" s="141">
        <v>100</v>
      </c>
      <c r="P44" s="141">
        <v>39434.79</v>
      </c>
      <c r="Q44" s="141">
        <v>4309650</v>
      </c>
      <c r="R44" s="141">
        <v>3520963</v>
      </c>
      <c r="S44" s="141">
        <v>81.7</v>
      </c>
      <c r="T44" s="141">
        <v>0</v>
      </c>
      <c r="U44" s="141">
        <v>0</v>
      </c>
      <c r="V44" s="141">
        <v>53.16</v>
      </c>
      <c r="W44" s="141">
        <v>98.53</v>
      </c>
      <c r="X44" s="141">
        <v>95.67</v>
      </c>
      <c r="Y44" s="141" t="s">
        <v>6458</v>
      </c>
      <c r="Z44" s="188" t="str">
        <f t="shared" si="0"/>
        <v>Re-sequencing101SE</v>
      </c>
      <c r="AA44" s="143">
        <v>0</v>
      </c>
      <c r="AB44" s="143" t="s">
        <v>30</v>
      </c>
      <c r="AC44" s="156" t="s">
        <v>139</v>
      </c>
      <c r="AD44" s="205"/>
    </row>
    <row r="45" spans="1:30" s="27" customFormat="1" ht="24" customHeight="1">
      <c r="A45" s="139">
        <v>42918</v>
      </c>
      <c r="B45" s="140" t="s">
        <v>28707</v>
      </c>
      <c r="C45" s="141" t="s">
        <v>27</v>
      </c>
      <c r="D45" s="141" t="s">
        <v>28713</v>
      </c>
      <c r="E45" s="141" t="s">
        <v>28714</v>
      </c>
      <c r="F45" s="142">
        <v>42915</v>
      </c>
      <c r="G45" s="141" t="s">
        <v>135</v>
      </c>
      <c r="H45" s="141" t="s">
        <v>28710</v>
      </c>
      <c r="I45" s="141">
        <v>6</v>
      </c>
      <c r="J45" s="141" t="s">
        <v>28711</v>
      </c>
      <c r="K45" s="141" t="s">
        <v>28</v>
      </c>
      <c r="L45" s="141" t="s">
        <v>397</v>
      </c>
      <c r="M45" s="141" t="s">
        <v>28712</v>
      </c>
      <c r="N45" s="141">
        <v>0</v>
      </c>
      <c r="O45" s="141">
        <v>100</v>
      </c>
      <c r="P45" s="141">
        <v>39801.949999999997</v>
      </c>
      <c r="Q45" s="141">
        <v>4309650</v>
      </c>
      <c r="R45" s="141">
        <v>3553745</v>
      </c>
      <c r="S45" s="141">
        <v>82.46</v>
      </c>
      <c r="T45" s="141">
        <v>0</v>
      </c>
      <c r="U45" s="141">
        <v>0</v>
      </c>
      <c r="V45" s="141">
        <v>53.21</v>
      </c>
      <c r="W45" s="141">
        <v>98.72</v>
      </c>
      <c r="X45" s="141">
        <v>96.16</v>
      </c>
      <c r="Y45" s="141" t="s">
        <v>6458</v>
      </c>
      <c r="Z45" s="188" t="str">
        <f t="shared" si="0"/>
        <v>Re-sequencing101SE</v>
      </c>
      <c r="AA45" s="143">
        <v>0</v>
      </c>
      <c r="AB45" s="143" t="s">
        <v>30</v>
      </c>
      <c r="AC45" s="156" t="s">
        <v>139</v>
      </c>
      <c r="AD45" s="205"/>
    </row>
    <row r="46" spans="1:30" s="27" customFormat="1" ht="24" customHeight="1">
      <c r="A46" s="139">
        <v>42918</v>
      </c>
      <c r="B46" s="140" t="s">
        <v>28707</v>
      </c>
      <c r="C46" s="141" t="s">
        <v>27</v>
      </c>
      <c r="D46" s="141" t="s">
        <v>28713</v>
      </c>
      <c r="E46" s="141" t="s">
        <v>28714</v>
      </c>
      <c r="F46" s="142">
        <v>42915</v>
      </c>
      <c r="G46" s="141" t="s">
        <v>135</v>
      </c>
      <c r="H46" s="141" t="s">
        <v>28710</v>
      </c>
      <c r="I46" s="141">
        <v>7</v>
      </c>
      <c r="J46" s="141" t="s">
        <v>28711</v>
      </c>
      <c r="K46" s="141" t="s">
        <v>28</v>
      </c>
      <c r="L46" s="141" t="s">
        <v>397</v>
      </c>
      <c r="M46" s="141" t="s">
        <v>28712</v>
      </c>
      <c r="N46" s="141">
        <v>0</v>
      </c>
      <c r="O46" s="141">
        <v>100</v>
      </c>
      <c r="P46" s="141">
        <v>40052.550000000003</v>
      </c>
      <c r="Q46" s="141">
        <v>4309650</v>
      </c>
      <c r="R46" s="141">
        <v>3576120</v>
      </c>
      <c r="S46" s="141">
        <v>82.98</v>
      </c>
      <c r="T46" s="141">
        <v>0</v>
      </c>
      <c r="U46" s="141">
        <v>0</v>
      </c>
      <c r="V46" s="141">
        <v>53.15</v>
      </c>
      <c r="W46" s="141">
        <v>98.8</v>
      </c>
      <c r="X46" s="141">
        <v>96.36</v>
      </c>
      <c r="Y46" s="141" t="s">
        <v>6458</v>
      </c>
      <c r="Z46" s="188" t="str">
        <f t="shared" si="0"/>
        <v>Re-sequencing101SE</v>
      </c>
      <c r="AA46" s="143">
        <v>0</v>
      </c>
      <c r="AB46" s="143" t="s">
        <v>30</v>
      </c>
      <c r="AC46" s="156" t="s">
        <v>139</v>
      </c>
      <c r="AD46" s="205"/>
    </row>
    <row r="47" spans="1:30" s="27" customFormat="1" ht="24" customHeight="1">
      <c r="A47" s="139">
        <v>42918</v>
      </c>
      <c r="B47" s="140" t="s">
        <v>28707</v>
      </c>
      <c r="C47" s="141" t="s">
        <v>27</v>
      </c>
      <c r="D47" s="141" t="s">
        <v>28713</v>
      </c>
      <c r="E47" s="141" t="s">
        <v>28714</v>
      </c>
      <c r="F47" s="142">
        <v>42915</v>
      </c>
      <c r="G47" s="141" t="s">
        <v>135</v>
      </c>
      <c r="H47" s="141" t="s">
        <v>28710</v>
      </c>
      <c r="I47" s="141">
        <v>8</v>
      </c>
      <c r="J47" s="141" t="s">
        <v>28711</v>
      </c>
      <c r="K47" s="141" t="s">
        <v>28</v>
      </c>
      <c r="L47" s="141" t="s">
        <v>397</v>
      </c>
      <c r="M47" s="141" t="s">
        <v>28712</v>
      </c>
      <c r="N47" s="141">
        <v>0</v>
      </c>
      <c r="O47" s="141">
        <v>100</v>
      </c>
      <c r="P47" s="141">
        <v>40493.65</v>
      </c>
      <c r="Q47" s="141">
        <v>4309650</v>
      </c>
      <c r="R47" s="141">
        <v>3615504</v>
      </c>
      <c r="S47" s="141">
        <v>83.89</v>
      </c>
      <c r="T47" s="141">
        <v>0</v>
      </c>
      <c r="U47" s="141">
        <v>0</v>
      </c>
      <c r="V47" s="141">
        <v>53.22</v>
      </c>
      <c r="W47" s="141">
        <v>98.88</v>
      </c>
      <c r="X47" s="141">
        <v>96.56</v>
      </c>
      <c r="Y47" s="141" t="s">
        <v>6458</v>
      </c>
      <c r="Z47" s="188" t="str">
        <f t="shared" si="0"/>
        <v>Re-sequencing101SE</v>
      </c>
      <c r="AA47" s="143">
        <v>0</v>
      </c>
      <c r="AB47" s="143" t="s">
        <v>30</v>
      </c>
      <c r="AC47" s="156" t="s">
        <v>139</v>
      </c>
      <c r="AD47" s="205"/>
    </row>
    <row r="48" spans="1:30" ht="24" customHeight="1">
      <c r="A48" s="219">
        <v>42918</v>
      </c>
      <c r="B48" s="218" t="s">
        <v>7573</v>
      </c>
      <c r="C48" s="147">
        <v>0</v>
      </c>
      <c r="D48" s="147" t="s">
        <v>1248</v>
      </c>
      <c r="E48" s="219" t="s">
        <v>29140</v>
      </c>
      <c r="F48" s="219">
        <v>42915</v>
      </c>
      <c r="G48" s="135" t="s">
        <v>3074</v>
      </c>
      <c r="H48" s="147" t="s">
        <v>29139</v>
      </c>
      <c r="I48" s="147">
        <v>1</v>
      </c>
      <c r="J48" s="215" t="s">
        <v>3576</v>
      </c>
      <c r="K48" s="219" t="s">
        <v>29138</v>
      </c>
      <c r="L48" s="216" t="s">
        <v>350</v>
      </c>
      <c r="M48" s="219"/>
      <c r="N48" s="215">
        <v>0</v>
      </c>
      <c r="O48" s="135" t="s">
        <v>29</v>
      </c>
      <c r="P48" s="215">
        <v>29994.38</v>
      </c>
      <c r="Q48" s="215">
        <v>2787724</v>
      </c>
      <c r="R48" s="135">
        <v>2650780</v>
      </c>
      <c r="S48" s="135">
        <v>95</v>
      </c>
      <c r="T48" s="215">
        <v>0</v>
      </c>
      <c r="U48" s="215">
        <v>0</v>
      </c>
      <c r="V48" s="215" t="s">
        <v>29143</v>
      </c>
      <c r="W48" s="135" t="s">
        <v>29142</v>
      </c>
      <c r="X48" s="219" t="s">
        <v>29141</v>
      </c>
      <c r="Y48" s="147" t="s">
        <v>143</v>
      </c>
      <c r="Z48" s="147" t="str">
        <f t="shared" si="0"/>
        <v>091PE</v>
      </c>
      <c r="AA48" s="261">
        <v>9.0909090909090912E-2</v>
      </c>
      <c r="AB48" s="213" t="s">
        <v>2544</v>
      </c>
      <c r="AC48" s="213" t="s">
        <v>16125</v>
      </c>
      <c r="AD48" s="218"/>
    </row>
    <row r="49" spans="1:30" ht="24" customHeight="1">
      <c r="A49" s="211">
        <v>42918</v>
      </c>
      <c r="B49" s="210" t="s">
        <v>7573</v>
      </c>
      <c r="C49" s="141">
        <v>0</v>
      </c>
      <c r="D49" s="141" t="s">
        <v>1248</v>
      </c>
      <c r="E49" s="210" t="s">
        <v>29140</v>
      </c>
      <c r="F49" s="151">
        <v>42915</v>
      </c>
      <c r="G49" s="141" t="s">
        <v>3074</v>
      </c>
      <c r="H49" s="208" t="s">
        <v>29139</v>
      </c>
      <c r="I49" s="141">
        <v>2</v>
      </c>
      <c r="J49" s="220" t="s">
        <v>3576</v>
      </c>
      <c r="K49" s="267" t="s">
        <v>29138</v>
      </c>
      <c r="L49" s="208" t="s">
        <v>350</v>
      </c>
      <c r="M49" s="141"/>
      <c r="N49" s="208">
        <v>0</v>
      </c>
      <c r="O49" s="141" t="s">
        <v>29</v>
      </c>
      <c r="P49" s="141">
        <v>27627.200000000001</v>
      </c>
      <c r="Q49" s="141">
        <v>2539849</v>
      </c>
      <c r="R49" s="141">
        <v>2440921</v>
      </c>
      <c r="S49" s="208">
        <v>96.2</v>
      </c>
      <c r="T49" s="208">
        <v>0</v>
      </c>
      <c r="U49" s="208">
        <v>0</v>
      </c>
      <c r="V49" s="141" t="s">
        <v>29137</v>
      </c>
      <c r="W49" s="141" t="s">
        <v>29136</v>
      </c>
      <c r="X49" s="208" t="s">
        <v>29135</v>
      </c>
      <c r="Y49" s="141" t="s">
        <v>143</v>
      </c>
      <c r="Z49" s="141" t="str">
        <f t="shared" si="0"/>
        <v>091PE</v>
      </c>
      <c r="AA49" s="260">
        <v>9.0909090909090912E-2</v>
      </c>
      <c r="AB49" s="207" t="s">
        <v>2544</v>
      </c>
      <c r="AC49" s="207" t="s">
        <v>16125</v>
      </c>
      <c r="AD49" s="141"/>
    </row>
    <row r="50" spans="1:30" ht="24" customHeight="1">
      <c r="A50" s="219">
        <v>42919</v>
      </c>
      <c r="B50" s="218" t="s">
        <v>19471</v>
      </c>
      <c r="C50" s="147">
        <v>0</v>
      </c>
      <c r="D50" s="147" t="s">
        <v>1248</v>
      </c>
      <c r="E50" s="219" t="s">
        <v>29131</v>
      </c>
      <c r="F50" s="219">
        <v>42915</v>
      </c>
      <c r="G50" s="135" t="s">
        <v>3074</v>
      </c>
      <c r="H50" s="147" t="s">
        <v>29130</v>
      </c>
      <c r="I50" s="147">
        <v>1</v>
      </c>
      <c r="J50" s="215" t="s">
        <v>2392</v>
      </c>
      <c r="K50" s="219" t="s">
        <v>19023</v>
      </c>
      <c r="L50" s="216" t="s">
        <v>350</v>
      </c>
      <c r="M50" s="219"/>
      <c r="N50" s="215">
        <v>0</v>
      </c>
      <c r="O50" s="135" t="s">
        <v>29</v>
      </c>
      <c r="P50" s="215">
        <v>35739.800000000003</v>
      </c>
      <c r="Q50" s="215">
        <v>3450948</v>
      </c>
      <c r="R50" s="135">
        <v>3196703</v>
      </c>
      <c r="S50" s="135">
        <v>92.8</v>
      </c>
      <c r="T50" s="215">
        <v>0</v>
      </c>
      <c r="U50" s="215">
        <v>0</v>
      </c>
      <c r="V50" s="215" t="s">
        <v>29134</v>
      </c>
      <c r="W50" s="135" t="s">
        <v>29133</v>
      </c>
      <c r="X50" s="219" t="s">
        <v>29132</v>
      </c>
      <c r="Y50" s="147" t="s">
        <v>143</v>
      </c>
      <c r="Z50" s="147" t="str">
        <f t="shared" si="0"/>
        <v>091PE</v>
      </c>
      <c r="AA50" s="261">
        <v>0</v>
      </c>
      <c r="AB50" s="213" t="s">
        <v>2544</v>
      </c>
      <c r="AC50" s="213" t="s">
        <v>16125</v>
      </c>
      <c r="AD50" s="218"/>
    </row>
    <row r="51" spans="1:30" ht="24" customHeight="1">
      <c r="A51" s="211">
        <v>42919</v>
      </c>
      <c r="B51" s="210" t="s">
        <v>19471</v>
      </c>
      <c r="C51" s="141">
        <v>0</v>
      </c>
      <c r="D51" s="141" t="s">
        <v>1248</v>
      </c>
      <c r="E51" s="210" t="s">
        <v>29131</v>
      </c>
      <c r="F51" s="151">
        <v>42915</v>
      </c>
      <c r="G51" s="141" t="s">
        <v>3074</v>
      </c>
      <c r="H51" s="208" t="s">
        <v>29130</v>
      </c>
      <c r="I51" s="141">
        <v>2</v>
      </c>
      <c r="J51" s="208" t="s">
        <v>2392</v>
      </c>
      <c r="K51" s="264" t="s">
        <v>19023</v>
      </c>
      <c r="L51" s="208" t="s">
        <v>350</v>
      </c>
      <c r="M51" s="141"/>
      <c r="N51" s="208">
        <v>0</v>
      </c>
      <c r="O51" s="141" t="s">
        <v>29</v>
      </c>
      <c r="P51" s="141">
        <v>36146.410000000003</v>
      </c>
      <c r="Q51" s="141">
        <v>3520749</v>
      </c>
      <c r="R51" s="141">
        <v>3235636</v>
      </c>
      <c r="S51" s="208">
        <v>92.1</v>
      </c>
      <c r="T51" s="208">
        <v>0</v>
      </c>
      <c r="U51" s="208">
        <v>0</v>
      </c>
      <c r="V51" s="141" t="s">
        <v>29129</v>
      </c>
      <c r="W51" s="141" t="s">
        <v>29128</v>
      </c>
      <c r="X51" s="208" t="s">
        <v>29127</v>
      </c>
      <c r="Y51" s="141" t="s">
        <v>143</v>
      </c>
      <c r="Z51" s="141" t="str">
        <f t="shared" si="0"/>
        <v>091PE</v>
      </c>
      <c r="AA51" s="260">
        <v>0</v>
      </c>
      <c r="AB51" s="207" t="s">
        <v>2544</v>
      </c>
      <c r="AC51" s="207" t="s">
        <v>16125</v>
      </c>
      <c r="AD51" s="141"/>
    </row>
    <row r="52" spans="1:30" s="27" customFormat="1" ht="24" customHeight="1">
      <c r="A52" s="133">
        <v>42919</v>
      </c>
      <c r="B52" s="152" t="s">
        <v>28715</v>
      </c>
      <c r="C52" s="153" t="s">
        <v>106</v>
      </c>
      <c r="D52" s="153" t="s">
        <v>31</v>
      </c>
      <c r="E52" s="153" t="s">
        <v>28716</v>
      </c>
      <c r="F52" s="133">
        <v>42915</v>
      </c>
      <c r="G52" s="153" t="s">
        <v>135</v>
      </c>
      <c r="H52" s="153" t="s">
        <v>28717</v>
      </c>
      <c r="I52" s="153">
        <v>1</v>
      </c>
      <c r="J52" s="153" t="s">
        <v>28711</v>
      </c>
      <c r="K52" s="153" t="s">
        <v>28</v>
      </c>
      <c r="L52" s="153" t="s">
        <v>2973</v>
      </c>
      <c r="M52" s="153" t="s">
        <v>27802</v>
      </c>
      <c r="N52" s="153">
        <v>0</v>
      </c>
      <c r="O52" s="153" t="s">
        <v>33</v>
      </c>
      <c r="P52" s="153">
        <v>75467.28</v>
      </c>
      <c r="Q52" s="153">
        <v>4309650</v>
      </c>
      <c r="R52" s="153">
        <v>3394960</v>
      </c>
      <c r="S52" s="153">
        <v>78.78</v>
      </c>
      <c r="T52" s="153">
        <v>0</v>
      </c>
      <c r="U52" s="153">
        <v>0</v>
      </c>
      <c r="V52" s="153" t="s">
        <v>28718</v>
      </c>
      <c r="W52" s="153" t="s">
        <v>13504</v>
      </c>
      <c r="X52" s="153" t="s">
        <v>16445</v>
      </c>
      <c r="Y52" s="147" t="s">
        <v>320</v>
      </c>
      <c r="Z52" s="147" t="str">
        <f t="shared" si="0"/>
        <v>Non-codingRNA101PE</v>
      </c>
      <c r="AA52" s="154">
        <v>0</v>
      </c>
      <c r="AB52" s="155" t="s">
        <v>30</v>
      </c>
      <c r="AC52" s="155" t="s">
        <v>139</v>
      </c>
      <c r="AD52" s="206"/>
    </row>
    <row r="53" spans="1:30" s="27" customFormat="1" ht="24" customHeight="1">
      <c r="A53" s="139">
        <v>42919</v>
      </c>
      <c r="B53" s="140" t="s">
        <v>28719</v>
      </c>
      <c r="C53" s="141" t="s">
        <v>104</v>
      </c>
      <c r="D53" s="141" t="s">
        <v>31</v>
      </c>
      <c r="E53" s="141" t="s">
        <v>28720</v>
      </c>
      <c r="F53" s="142">
        <v>42915</v>
      </c>
      <c r="G53" s="141" t="s">
        <v>135</v>
      </c>
      <c r="H53" s="141" t="s">
        <v>28717</v>
      </c>
      <c r="I53" s="141">
        <v>2</v>
      </c>
      <c r="J53" s="144" t="s">
        <v>28721</v>
      </c>
      <c r="K53" s="144" t="s">
        <v>28722</v>
      </c>
      <c r="L53" s="141" t="s">
        <v>2973</v>
      </c>
      <c r="M53" s="141" t="s">
        <v>27802</v>
      </c>
      <c r="N53" s="141">
        <v>0</v>
      </c>
      <c r="O53" s="141" t="s">
        <v>33</v>
      </c>
      <c r="P53" s="141">
        <v>70142.84</v>
      </c>
      <c r="Q53" s="141">
        <v>4309650</v>
      </c>
      <c r="R53" s="141">
        <v>3185240</v>
      </c>
      <c r="S53" s="141">
        <v>73.91</v>
      </c>
      <c r="T53" s="141">
        <v>0</v>
      </c>
      <c r="U53" s="141">
        <v>0</v>
      </c>
      <c r="V53" s="141" t="s">
        <v>28723</v>
      </c>
      <c r="W53" s="141" t="s">
        <v>28724</v>
      </c>
      <c r="X53" s="141" t="s">
        <v>28725</v>
      </c>
      <c r="Y53" s="141" t="s">
        <v>320</v>
      </c>
      <c r="Z53" s="141" t="str">
        <f t="shared" si="0"/>
        <v>Transcriptome101PE</v>
      </c>
      <c r="AA53" s="143">
        <v>0.1</v>
      </c>
      <c r="AB53" s="143" t="s">
        <v>30</v>
      </c>
      <c r="AC53" s="156" t="s">
        <v>139</v>
      </c>
      <c r="AD53" s="205"/>
    </row>
    <row r="54" spans="1:30" s="27" customFormat="1" ht="24" customHeight="1">
      <c r="A54" s="139">
        <v>42919</v>
      </c>
      <c r="B54" s="140" t="s">
        <v>28726</v>
      </c>
      <c r="C54" s="141" t="s">
        <v>6915</v>
      </c>
      <c r="D54" s="141" t="s">
        <v>31</v>
      </c>
      <c r="E54" s="141" t="s">
        <v>28727</v>
      </c>
      <c r="F54" s="142">
        <v>42915</v>
      </c>
      <c r="G54" s="141" t="s">
        <v>135</v>
      </c>
      <c r="H54" s="141" t="s">
        <v>28717</v>
      </c>
      <c r="I54" s="141">
        <v>3</v>
      </c>
      <c r="J54" s="141" t="s">
        <v>28711</v>
      </c>
      <c r="K54" s="141" t="s">
        <v>28</v>
      </c>
      <c r="L54" s="141" t="s">
        <v>2973</v>
      </c>
      <c r="M54" s="141" t="s">
        <v>27802</v>
      </c>
      <c r="N54" s="141">
        <v>0</v>
      </c>
      <c r="O54" s="141" t="s">
        <v>33</v>
      </c>
      <c r="P54" s="141">
        <v>75399.25</v>
      </c>
      <c r="Q54" s="141">
        <v>4309650</v>
      </c>
      <c r="R54" s="141">
        <v>3423660</v>
      </c>
      <c r="S54" s="141">
        <v>79.44</v>
      </c>
      <c r="T54" s="141">
        <v>0</v>
      </c>
      <c r="U54" s="141">
        <v>0</v>
      </c>
      <c r="V54" s="141" t="s">
        <v>28728</v>
      </c>
      <c r="W54" s="141" t="s">
        <v>28729</v>
      </c>
      <c r="X54" s="141" t="s">
        <v>28730</v>
      </c>
      <c r="Y54" s="141" t="s">
        <v>320</v>
      </c>
      <c r="Z54" s="141" t="str">
        <f t="shared" si="0"/>
        <v>Exome capture101PE</v>
      </c>
      <c r="AA54" s="143">
        <v>0</v>
      </c>
      <c r="AB54" s="143" t="s">
        <v>30</v>
      </c>
      <c r="AC54" s="156" t="s">
        <v>139</v>
      </c>
      <c r="AD54" s="205"/>
    </row>
    <row r="55" spans="1:30" s="27" customFormat="1" ht="24" customHeight="1">
      <c r="A55" s="139">
        <v>42919</v>
      </c>
      <c r="B55" s="140" t="s">
        <v>28731</v>
      </c>
      <c r="C55" s="141" t="s">
        <v>6915</v>
      </c>
      <c r="D55" s="141" t="s">
        <v>31</v>
      </c>
      <c r="E55" s="141" t="s">
        <v>28727</v>
      </c>
      <c r="F55" s="142">
        <v>42915</v>
      </c>
      <c r="G55" s="141" t="s">
        <v>135</v>
      </c>
      <c r="H55" s="141" t="s">
        <v>28717</v>
      </c>
      <c r="I55" s="141">
        <v>4</v>
      </c>
      <c r="J55" s="141" t="s">
        <v>28711</v>
      </c>
      <c r="K55" s="141" t="s">
        <v>28</v>
      </c>
      <c r="L55" s="141" t="s">
        <v>2973</v>
      </c>
      <c r="M55" s="141" t="s">
        <v>27802</v>
      </c>
      <c r="N55" s="141">
        <v>0</v>
      </c>
      <c r="O55" s="141" t="s">
        <v>33</v>
      </c>
      <c r="P55" s="141">
        <v>75736.39</v>
      </c>
      <c r="Q55" s="141">
        <v>4309650</v>
      </c>
      <c r="R55" s="141">
        <v>3437341</v>
      </c>
      <c r="S55" s="141">
        <v>79.760000000000005</v>
      </c>
      <c r="T55" s="141">
        <v>0</v>
      </c>
      <c r="U55" s="141">
        <v>0</v>
      </c>
      <c r="V55" s="141" t="s">
        <v>28732</v>
      </c>
      <c r="W55" s="141" t="s">
        <v>28733</v>
      </c>
      <c r="X55" s="141" t="s">
        <v>28734</v>
      </c>
      <c r="Y55" s="141" t="s">
        <v>320</v>
      </c>
      <c r="Z55" s="141" t="str">
        <f t="shared" si="0"/>
        <v>Exome capture101PE</v>
      </c>
      <c r="AA55" s="143">
        <v>0</v>
      </c>
      <c r="AB55" s="143" t="s">
        <v>30</v>
      </c>
      <c r="AC55" s="156" t="s">
        <v>139</v>
      </c>
      <c r="AD55" s="205"/>
    </row>
    <row r="56" spans="1:30" s="27" customFormat="1" ht="24" customHeight="1">
      <c r="A56" s="139">
        <v>42919</v>
      </c>
      <c r="B56" s="140" t="s">
        <v>28735</v>
      </c>
      <c r="C56" s="141" t="s">
        <v>6915</v>
      </c>
      <c r="D56" s="141" t="s">
        <v>31</v>
      </c>
      <c r="E56" s="141" t="s">
        <v>28736</v>
      </c>
      <c r="F56" s="142">
        <v>42915</v>
      </c>
      <c r="G56" s="141" t="s">
        <v>135</v>
      </c>
      <c r="H56" s="141" t="s">
        <v>28717</v>
      </c>
      <c r="I56" s="141">
        <v>5</v>
      </c>
      <c r="J56" s="141" t="s">
        <v>28711</v>
      </c>
      <c r="K56" s="141" t="s">
        <v>28</v>
      </c>
      <c r="L56" s="141" t="s">
        <v>2973</v>
      </c>
      <c r="M56" s="141" t="s">
        <v>27819</v>
      </c>
      <c r="N56" s="141">
        <v>0</v>
      </c>
      <c r="O56" s="141" t="s">
        <v>33</v>
      </c>
      <c r="P56" s="141">
        <v>72206.2</v>
      </c>
      <c r="Q56" s="141">
        <v>4309650</v>
      </c>
      <c r="R56" s="141">
        <v>3339002</v>
      </c>
      <c r="S56" s="141">
        <v>77.48</v>
      </c>
      <c r="T56" s="141">
        <v>0</v>
      </c>
      <c r="U56" s="141">
        <v>0</v>
      </c>
      <c r="V56" s="141" t="s">
        <v>28737</v>
      </c>
      <c r="W56" s="141" t="s">
        <v>28738</v>
      </c>
      <c r="X56" s="141" t="s">
        <v>28739</v>
      </c>
      <c r="Y56" s="141" t="s">
        <v>320</v>
      </c>
      <c r="Z56" s="141" t="str">
        <f t="shared" si="0"/>
        <v>Exome capture101PE</v>
      </c>
      <c r="AA56" s="143">
        <v>0</v>
      </c>
      <c r="AB56" s="143" t="s">
        <v>30</v>
      </c>
      <c r="AC56" s="156" t="s">
        <v>139</v>
      </c>
      <c r="AD56" s="205"/>
    </row>
    <row r="57" spans="1:30" s="27" customFormat="1" ht="24" customHeight="1">
      <c r="A57" s="139">
        <v>42919</v>
      </c>
      <c r="B57" s="140" t="s">
        <v>28740</v>
      </c>
      <c r="C57" s="141" t="s">
        <v>293</v>
      </c>
      <c r="D57" s="141" t="s">
        <v>28741</v>
      </c>
      <c r="E57" s="141" t="s">
        <v>28742</v>
      </c>
      <c r="F57" s="142">
        <v>42915</v>
      </c>
      <c r="G57" s="141" t="s">
        <v>135</v>
      </c>
      <c r="H57" s="141" t="s">
        <v>28717</v>
      </c>
      <c r="I57" s="141">
        <v>6</v>
      </c>
      <c r="J57" s="144" t="s">
        <v>11056</v>
      </c>
      <c r="K57" s="144" t="s">
        <v>28743</v>
      </c>
      <c r="L57" s="141" t="s">
        <v>2973</v>
      </c>
      <c r="M57" s="141" t="s">
        <v>28744</v>
      </c>
      <c r="N57" s="141">
        <v>0</v>
      </c>
      <c r="O57" s="141" t="s">
        <v>33</v>
      </c>
      <c r="P57" s="141">
        <v>30401.93</v>
      </c>
      <c r="Q57" s="141">
        <v>4309650</v>
      </c>
      <c r="R57" s="141">
        <v>1357228</v>
      </c>
      <c r="S57" s="141">
        <v>31.49</v>
      </c>
      <c r="T57" s="141">
        <v>0</v>
      </c>
      <c r="U57" s="141">
        <v>0</v>
      </c>
      <c r="V57" s="141" t="s">
        <v>28745</v>
      </c>
      <c r="W57" s="141" t="s">
        <v>28746</v>
      </c>
      <c r="X57" s="141" t="s">
        <v>28747</v>
      </c>
      <c r="Y57" s="141" t="s">
        <v>320</v>
      </c>
      <c r="Z57" s="141" t="str">
        <f t="shared" si="0"/>
        <v>RAD-Seq101PE</v>
      </c>
      <c r="AA57" s="143">
        <v>1</v>
      </c>
      <c r="AB57" s="143" t="s">
        <v>30</v>
      </c>
      <c r="AC57" s="156" t="s">
        <v>139</v>
      </c>
      <c r="AD57" s="205"/>
    </row>
    <row r="58" spans="1:30" s="27" customFormat="1" ht="24" customHeight="1">
      <c r="A58" s="139">
        <v>42919</v>
      </c>
      <c r="B58" s="140" t="s">
        <v>28740</v>
      </c>
      <c r="C58" s="141" t="s">
        <v>293</v>
      </c>
      <c r="D58" s="141" t="s">
        <v>28748</v>
      </c>
      <c r="E58" s="141" t="s">
        <v>28749</v>
      </c>
      <c r="F58" s="142">
        <v>42915</v>
      </c>
      <c r="G58" s="141" t="s">
        <v>135</v>
      </c>
      <c r="H58" s="141" t="s">
        <v>28717</v>
      </c>
      <c r="I58" s="141">
        <v>7</v>
      </c>
      <c r="J58" s="144" t="s">
        <v>11056</v>
      </c>
      <c r="K58" s="144" t="s">
        <v>28743</v>
      </c>
      <c r="L58" s="141" t="s">
        <v>2973</v>
      </c>
      <c r="M58" s="141" t="s">
        <v>28744</v>
      </c>
      <c r="N58" s="141">
        <v>0</v>
      </c>
      <c r="O58" s="141" t="s">
        <v>33</v>
      </c>
      <c r="P58" s="141">
        <v>28918.240000000002</v>
      </c>
      <c r="Q58" s="141">
        <v>4309650</v>
      </c>
      <c r="R58" s="141">
        <v>1290992</v>
      </c>
      <c r="S58" s="141">
        <v>29.96</v>
      </c>
      <c r="T58" s="141">
        <v>0</v>
      </c>
      <c r="U58" s="141">
        <v>0</v>
      </c>
      <c r="V58" s="141" t="s">
        <v>28750</v>
      </c>
      <c r="W58" s="141" t="s">
        <v>28751</v>
      </c>
      <c r="X58" s="141" t="s">
        <v>28752</v>
      </c>
      <c r="Y58" s="141" t="s">
        <v>320</v>
      </c>
      <c r="Z58" s="141" t="str">
        <f t="shared" si="0"/>
        <v>RAD-Seq101PE</v>
      </c>
      <c r="AA58" s="143">
        <v>1</v>
      </c>
      <c r="AB58" s="143" t="s">
        <v>30</v>
      </c>
      <c r="AC58" s="156" t="s">
        <v>139</v>
      </c>
      <c r="AD58" s="205"/>
    </row>
    <row r="59" spans="1:30" s="27" customFormat="1" ht="24" customHeight="1">
      <c r="A59" s="139">
        <v>42919</v>
      </c>
      <c r="B59" s="140" t="s">
        <v>28740</v>
      </c>
      <c r="C59" s="141" t="s">
        <v>293</v>
      </c>
      <c r="D59" s="141" t="s">
        <v>28753</v>
      </c>
      <c r="E59" s="141" t="s">
        <v>28754</v>
      </c>
      <c r="F59" s="142">
        <v>42915</v>
      </c>
      <c r="G59" s="141" t="s">
        <v>135</v>
      </c>
      <c r="H59" s="141" t="s">
        <v>28717</v>
      </c>
      <c r="I59" s="141">
        <v>8</v>
      </c>
      <c r="J59" s="144" t="s">
        <v>11056</v>
      </c>
      <c r="K59" s="144" t="s">
        <v>28743</v>
      </c>
      <c r="L59" s="141" t="s">
        <v>2973</v>
      </c>
      <c r="M59" s="141" t="s">
        <v>28744</v>
      </c>
      <c r="N59" s="141">
        <v>0</v>
      </c>
      <c r="O59" s="141" t="s">
        <v>33</v>
      </c>
      <c r="P59" s="141">
        <v>26964.73</v>
      </c>
      <c r="Q59" s="141">
        <v>4309650</v>
      </c>
      <c r="R59" s="141">
        <v>1203782</v>
      </c>
      <c r="S59" s="141">
        <v>27.93</v>
      </c>
      <c r="T59" s="141">
        <v>0</v>
      </c>
      <c r="U59" s="141">
        <v>0</v>
      </c>
      <c r="V59" s="141" t="s">
        <v>28755</v>
      </c>
      <c r="W59" s="141" t="s">
        <v>28756</v>
      </c>
      <c r="X59" s="141" t="s">
        <v>28757</v>
      </c>
      <c r="Y59" s="141" t="s">
        <v>320</v>
      </c>
      <c r="Z59" s="141" t="str">
        <f t="shared" si="0"/>
        <v>RAD-Seq101PE</v>
      </c>
      <c r="AA59" s="143">
        <v>1</v>
      </c>
      <c r="AB59" s="143" t="s">
        <v>30</v>
      </c>
      <c r="AC59" s="156" t="s">
        <v>139</v>
      </c>
      <c r="AD59" s="205"/>
    </row>
    <row r="60" spans="1:30" s="247" customFormat="1" ht="24" customHeight="1">
      <c r="A60" s="133">
        <v>42919</v>
      </c>
      <c r="B60" s="134" t="s">
        <v>25506</v>
      </c>
      <c r="C60" s="135" t="s">
        <v>7479</v>
      </c>
      <c r="D60" s="135" t="s">
        <v>31</v>
      </c>
      <c r="E60" s="135" t="s">
        <v>28858</v>
      </c>
      <c r="F60" s="159">
        <v>42918</v>
      </c>
      <c r="G60" s="135" t="s">
        <v>121</v>
      </c>
      <c r="H60" s="135" t="s">
        <v>28847</v>
      </c>
      <c r="I60" s="135">
        <v>1</v>
      </c>
      <c r="J60" s="135" t="s">
        <v>32</v>
      </c>
      <c r="K60" s="135" t="s">
        <v>28</v>
      </c>
      <c r="L60" s="135">
        <v>0</v>
      </c>
      <c r="M60" s="135" t="s">
        <v>28857</v>
      </c>
      <c r="N60" s="135">
        <v>0</v>
      </c>
      <c r="O60" s="135">
        <v>49</v>
      </c>
      <c r="P60" s="135">
        <v>10864.33</v>
      </c>
      <c r="Q60" s="135">
        <v>4309650</v>
      </c>
      <c r="R60" s="135">
        <v>3282293</v>
      </c>
      <c r="S60" s="135">
        <v>76.16</v>
      </c>
      <c r="T60" s="135">
        <v>0</v>
      </c>
      <c r="U60" s="135">
        <v>0</v>
      </c>
      <c r="V60" s="135">
        <v>52.86</v>
      </c>
      <c r="W60" s="135">
        <v>99.04</v>
      </c>
      <c r="X60" s="135">
        <v>96.97</v>
      </c>
      <c r="Y60" s="147" t="s">
        <v>3772</v>
      </c>
      <c r="Z60" s="147" t="str">
        <f t="shared" si="0"/>
        <v>Methylation50SE</v>
      </c>
      <c r="AA60" s="137">
        <v>0</v>
      </c>
      <c r="AB60" s="294" t="s">
        <v>30</v>
      </c>
      <c r="AC60" s="137" t="s">
        <v>3343</v>
      </c>
      <c r="AD60" s="155"/>
    </row>
    <row r="61" spans="1:30" s="247" customFormat="1" ht="24" customHeight="1">
      <c r="A61" s="139">
        <v>42919</v>
      </c>
      <c r="B61" s="140" t="s">
        <v>24881</v>
      </c>
      <c r="C61" s="141" t="s">
        <v>7479</v>
      </c>
      <c r="D61" s="141" t="s">
        <v>31</v>
      </c>
      <c r="E61" s="141" t="s">
        <v>28856</v>
      </c>
      <c r="F61" s="151">
        <v>42918</v>
      </c>
      <c r="G61" s="141" t="s">
        <v>121</v>
      </c>
      <c r="H61" s="141" t="s">
        <v>28847</v>
      </c>
      <c r="I61" s="141">
        <v>2</v>
      </c>
      <c r="J61" s="141" t="s">
        <v>32</v>
      </c>
      <c r="K61" s="141" t="s">
        <v>28</v>
      </c>
      <c r="L61" s="141">
        <v>0</v>
      </c>
      <c r="M61" s="141" t="s">
        <v>28850</v>
      </c>
      <c r="N61" s="141">
        <v>0</v>
      </c>
      <c r="O61" s="141">
        <v>49</v>
      </c>
      <c r="P61" s="141">
        <v>11751.25</v>
      </c>
      <c r="Q61" s="141">
        <v>4309650</v>
      </c>
      <c r="R61" s="141">
        <v>3290189</v>
      </c>
      <c r="S61" s="141">
        <v>76.34</v>
      </c>
      <c r="T61" s="141">
        <v>0</v>
      </c>
      <c r="U61" s="141">
        <v>0</v>
      </c>
      <c r="V61" s="141">
        <v>52.89</v>
      </c>
      <c r="W61" s="141">
        <v>99</v>
      </c>
      <c r="X61" s="141">
        <v>96.85</v>
      </c>
      <c r="Y61" s="141" t="s">
        <v>3772</v>
      </c>
      <c r="Z61" s="141" t="str">
        <f t="shared" si="0"/>
        <v>Methylation50SE</v>
      </c>
      <c r="AA61" s="143">
        <v>0</v>
      </c>
      <c r="AB61" s="143" t="s">
        <v>30</v>
      </c>
      <c r="AC61" s="143" t="s">
        <v>3343</v>
      </c>
      <c r="AD61" s="143"/>
    </row>
    <row r="62" spans="1:30" s="247" customFormat="1" ht="24" customHeight="1">
      <c r="A62" s="139">
        <v>42919</v>
      </c>
      <c r="B62" s="140" t="s">
        <v>24881</v>
      </c>
      <c r="C62" s="141" t="s">
        <v>7479</v>
      </c>
      <c r="D62" s="141" t="s">
        <v>31</v>
      </c>
      <c r="E62" s="141" t="s">
        <v>28855</v>
      </c>
      <c r="F62" s="151">
        <v>42918</v>
      </c>
      <c r="G62" s="141" t="s">
        <v>121</v>
      </c>
      <c r="H62" s="141" t="s">
        <v>28847</v>
      </c>
      <c r="I62" s="141">
        <v>3</v>
      </c>
      <c r="J62" s="141" t="s">
        <v>32</v>
      </c>
      <c r="K62" s="141" t="s">
        <v>28</v>
      </c>
      <c r="L62" s="141">
        <v>0</v>
      </c>
      <c r="M62" s="141" t="s">
        <v>28850</v>
      </c>
      <c r="N62" s="141">
        <v>0</v>
      </c>
      <c r="O62" s="141">
        <v>49</v>
      </c>
      <c r="P62" s="141">
        <v>11206.85</v>
      </c>
      <c r="Q62" s="141">
        <v>4309650</v>
      </c>
      <c r="R62" s="141">
        <v>3311604</v>
      </c>
      <c r="S62" s="141">
        <v>76.84</v>
      </c>
      <c r="T62" s="141">
        <v>0</v>
      </c>
      <c r="U62" s="141">
        <v>0</v>
      </c>
      <c r="V62" s="141">
        <v>53.05</v>
      </c>
      <c r="W62" s="141">
        <v>99.06</v>
      </c>
      <c r="X62" s="141">
        <v>97.04</v>
      </c>
      <c r="Y62" s="141" t="s">
        <v>3772</v>
      </c>
      <c r="Z62" s="141" t="str">
        <f t="shared" si="0"/>
        <v>Methylation50SE</v>
      </c>
      <c r="AA62" s="143">
        <v>0</v>
      </c>
      <c r="AB62" s="143" t="s">
        <v>30</v>
      </c>
      <c r="AC62" s="143" t="s">
        <v>3343</v>
      </c>
      <c r="AD62" s="143"/>
    </row>
    <row r="63" spans="1:30" s="247" customFormat="1" ht="24" customHeight="1">
      <c r="A63" s="139">
        <v>42919</v>
      </c>
      <c r="B63" s="140" t="s">
        <v>24881</v>
      </c>
      <c r="C63" s="141" t="s">
        <v>7479</v>
      </c>
      <c r="D63" s="141" t="s">
        <v>31</v>
      </c>
      <c r="E63" s="141" t="s">
        <v>28854</v>
      </c>
      <c r="F63" s="151">
        <v>42918</v>
      </c>
      <c r="G63" s="141" t="s">
        <v>121</v>
      </c>
      <c r="H63" s="141" t="s">
        <v>28847</v>
      </c>
      <c r="I63" s="141">
        <v>4</v>
      </c>
      <c r="J63" s="141" t="s">
        <v>32</v>
      </c>
      <c r="K63" s="141" t="s">
        <v>28</v>
      </c>
      <c r="L63" s="141">
        <v>0</v>
      </c>
      <c r="M63" s="141" t="s">
        <v>28850</v>
      </c>
      <c r="N63" s="141">
        <v>0</v>
      </c>
      <c r="O63" s="141">
        <v>49</v>
      </c>
      <c r="P63" s="141">
        <v>11635.69</v>
      </c>
      <c r="Q63" s="141">
        <v>4309650</v>
      </c>
      <c r="R63" s="141">
        <v>3271593</v>
      </c>
      <c r="S63" s="141">
        <v>75.91</v>
      </c>
      <c r="T63" s="141">
        <v>0</v>
      </c>
      <c r="U63" s="141">
        <v>0</v>
      </c>
      <c r="V63" s="141">
        <v>53</v>
      </c>
      <c r="W63" s="141">
        <v>99.02</v>
      </c>
      <c r="X63" s="141">
        <v>96.92</v>
      </c>
      <c r="Y63" s="141" t="s">
        <v>3772</v>
      </c>
      <c r="Z63" s="141" t="str">
        <f t="shared" si="0"/>
        <v>Methylation50SE</v>
      </c>
      <c r="AA63" s="143">
        <v>0</v>
      </c>
      <c r="AB63" s="143" t="s">
        <v>30</v>
      </c>
      <c r="AC63" s="143" t="s">
        <v>3343</v>
      </c>
      <c r="AD63" s="143"/>
    </row>
    <row r="64" spans="1:30" s="247" customFormat="1" ht="24" customHeight="1">
      <c r="A64" s="139">
        <v>42919</v>
      </c>
      <c r="B64" s="140" t="s">
        <v>24881</v>
      </c>
      <c r="C64" s="141" t="s">
        <v>7479</v>
      </c>
      <c r="D64" s="141" t="s">
        <v>31</v>
      </c>
      <c r="E64" s="141" t="s">
        <v>28853</v>
      </c>
      <c r="F64" s="151">
        <v>42918</v>
      </c>
      <c r="G64" s="141" t="s">
        <v>121</v>
      </c>
      <c r="H64" s="141" t="s">
        <v>28847</v>
      </c>
      <c r="I64" s="141">
        <v>5</v>
      </c>
      <c r="J64" s="141" t="s">
        <v>32</v>
      </c>
      <c r="K64" s="141" t="s">
        <v>28</v>
      </c>
      <c r="L64" s="141">
        <v>0</v>
      </c>
      <c r="M64" s="141" t="s">
        <v>28850</v>
      </c>
      <c r="N64" s="141">
        <v>0</v>
      </c>
      <c r="O64" s="141">
        <v>49</v>
      </c>
      <c r="P64" s="141">
        <v>11907.92</v>
      </c>
      <c r="Q64" s="141">
        <v>4309650</v>
      </c>
      <c r="R64" s="141">
        <v>3300333</v>
      </c>
      <c r="S64" s="141">
        <v>76.58</v>
      </c>
      <c r="T64" s="141">
        <v>0</v>
      </c>
      <c r="U64" s="141">
        <v>0</v>
      </c>
      <c r="V64" s="141">
        <v>53.02</v>
      </c>
      <c r="W64" s="141">
        <v>99.08</v>
      </c>
      <c r="X64" s="141">
        <v>97.08</v>
      </c>
      <c r="Y64" s="141" t="s">
        <v>3772</v>
      </c>
      <c r="Z64" s="141" t="str">
        <f t="shared" si="0"/>
        <v>Methylation50SE</v>
      </c>
      <c r="AA64" s="143">
        <v>0</v>
      </c>
      <c r="AB64" s="143" t="s">
        <v>30</v>
      </c>
      <c r="AC64" s="143" t="s">
        <v>3343</v>
      </c>
      <c r="AD64" s="143"/>
    </row>
    <row r="65" spans="1:30" s="247" customFormat="1" ht="24" customHeight="1">
      <c r="A65" s="139">
        <v>42919</v>
      </c>
      <c r="B65" s="140" t="s">
        <v>24881</v>
      </c>
      <c r="C65" s="141" t="s">
        <v>7479</v>
      </c>
      <c r="D65" s="141" t="s">
        <v>31</v>
      </c>
      <c r="E65" s="141" t="s">
        <v>28852</v>
      </c>
      <c r="F65" s="151">
        <v>42918</v>
      </c>
      <c r="G65" s="141" t="s">
        <v>121</v>
      </c>
      <c r="H65" s="141" t="s">
        <v>28847</v>
      </c>
      <c r="I65" s="141">
        <v>6</v>
      </c>
      <c r="J65" s="141" t="s">
        <v>32</v>
      </c>
      <c r="K65" s="141" t="s">
        <v>28</v>
      </c>
      <c r="L65" s="141">
        <v>0</v>
      </c>
      <c r="M65" s="141" t="s">
        <v>28850</v>
      </c>
      <c r="N65" s="141">
        <v>0</v>
      </c>
      <c r="O65" s="141">
        <v>49</v>
      </c>
      <c r="P65" s="141">
        <v>10786.08</v>
      </c>
      <c r="Q65" s="141">
        <v>4309650</v>
      </c>
      <c r="R65" s="141">
        <v>3309440</v>
      </c>
      <c r="S65" s="141">
        <v>76.790000000000006</v>
      </c>
      <c r="T65" s="141">
        <v>0</v>
      </c>
      <c r="U65" s="141">
        <v>0</v>
      </c>
      <c r="V65" s="141">
        <v>53</v>
      </c>
      <c r="W65" s="141">
        <v>99.1</v>
      </c>
      <c r="X65" s="141">
        <v>97.16</v>
      </c>
      <c r="Y65" s="141" t="s">
        <v>3772</v>
      </c>
      <c r="Z65" s="141" t="str">
        <f t="shared" ref="Z65:Z128" si="1">IF(P65,CONCATENATE(C65,Y65),0)</f>
        <v>Methylation50SE</v>
      </c>
      <c r="AA65" s="143">
        <v>0</v>
      </c>
      <c r="AB65" s="143" t="s">
        <v>30</v>
      </c>
      <c r="AC65" s="143" t="s">
        <v>3343</v>
      </c>
      <c r="AD65" s="143"/>
    </row>
    <row r="66" spans="1:30" s="247" customFormat="1" ht="24" customHeight="1">
      <c r="A66" s="139">
        <v>42919</v>
      </c>
      <c r="B66" s="140" t="s">
        <v>24881</v>
      </c>
      <c r="C66" s="141" t="s">
        <v>7479</v>
      </c>
      <c r="D66" s="141" t="s">
        <v>31</v>
      </c>
      <c r="E66" s="141" t="s">
        <v>28851</v>
      </c>
      <c r="F66" s="151">
        <v>42918</v>
      </c>
      <c r="G66" s="141" t="s">
        <v>121</v>
      </c>
      <c r="H66" s="141" t="s">
        <v>28847</v>
      </c>
      <c r="I66" s="141">
        <v>7</v>
      </c>
      <c r="J66" s="141" t="s">
        <v>32</v>
      </c>
      <c r="K66" s="141" t="s">
        <v>28</v>
      </c>
      <c r="L66" s="141">
        <v>0</v>
      </c>
      <c r="M66" s="141" t="s">
        <v>28850</v>
      </c>
      <c r="N66" s="141">
        <v>0</v>
      </c>
      <c r="O66" s="141">
        <v>49</v>
      </c>
      <c r="P66" s="141">
        <v>11052.37</v>
      </c>
      <c r="Q66" s="141">
        <v>4309650</v>
      </c>
      <c r="R66" s="141">
        <v>3304859</v>
      </c>
      <c r="S66" s="141">
        <v>76.69</v>
      </c>
      <c r="T66" s="141">
        <v>0</v>
      </c>
      <c r="U66" s="141">
        <v>0</v>
      </c>
      <c r="V66" s="141">
        <v>52.68</v>
      </c>
      <c r="W66" s="141">
        <v>99.09</v>
      </c>
      <c r="X66" s="141">
        <v>97.11</v>
      </c>
      <c r="Y66" s="141" t="s">
        <v>3772</v>
      </c>
      <c r="Z66" s="141" t="str">
        <f t="shared" si="1"/>
        <v>Methylation50SE</v>
      </c>
      <c r="AA66" s="143">
        <v>0</v>
      </c>
      <c r="AB66" s="143" t="s">
        <v>30</v>
      </c>
      <c r="AC66" s="143" t="s">
        <v>3343</v>
      </c>
      <c r="AD66" s="143"/>
    </row>
    <row r="67" spans="1:30" s="247" customFormat="1" ht="24" customHeight="1">
      <c r="A67" s="139">
        <v>42919</v>
      </c>
      <c r="B67" s="140" t="s">
        <v>28849</v>
      </c>
      <c r="C67" s="141" t="s">
        <v>13150</v>
      </c>
      <c r="D67" s="141" t="s">
        <v>31</v>
      </c>
      <c r="E67" s="141" t="s">
        <v>28848</v>
      </c>
      <c r="F67" s="151">
        <v>42918</v>
      </c>
      <c r="G67" s="141" t="s">
        <v>121</v>
      </c>
      <c r="H67" s="141" t="s">
        <v>28847</v>
      </c>
      <c r="I67" s="141">
        <v>8</v>
      </c>
      <c r="J67" s="141" t="s">
        <v>32</v>
      </c>
      <c r="K67" s="141" t="s">
        <v>28</v>
      </c>
      <c r="L67" s="141">
        <v>0</v>
      </c>
      <c r="M67" s="141" t="s">
        <v>28846</v>
      </c>
      <c r="N67" s="141">
        <v>0</v>
      </c>
      <c r="O67" s="141">
        <v>49</v>
      </c>
      <c r="P67" s="141">
        <v>18573.84</v>
      </c>
      <c r="Q67" s="141">
        <v>4309650</v>
      </c>
      <c r="R67" s="141">
        <v>3445777</v>
      </c>
      <c r="S67" s="141">
        <v>79.95</v>
      </c>
      <c r="T67" s="141">
        <v>0</v>
      </c>
      <c r="U67" s="141">
        <v>0</v>
      </c>
      <c r="V67" s="141">
        <v>49</v>
      </c>
      <c r="W67" s="141">
        <v>97.99</v>
      </c>
      <c r="X67" s="141">
        <v>94.3</v>
      </c>
      <c r="Y67" s="141" t="s">
        <v>3772</v>
      </c>
      <c r="Z67" s="141" t="str">
        <f t="shared" si="1"/>
        <v>SmallRNA50SE</v>
      </c>
      <c r="AA67" s="143">
        <v>0</v>
      </c>
      <c r="AB67" s="143" t="s">
        <v>30</v>
      </c>
      <c r="AC67" s="143" t="s">
        <v>3343</v>
      </c>
      <c r="AD67" s="143"/>
    </row>
    <row r="68" spans="1:30" s="247" customFormat="1" ht="24" customHeight="1">
      <c r="A68" s="133">
        <v>42919</v>
      </c>
      <c r="B68" s="134" t="s">
        <v>28845</v>
      </c>
      <c r="C68" s="135" t="s">
        <v>4732</v>
      </c>
      <c r="D68" s="135" t="s">
        <v>31</v>
      </c>
      <c r="E68" s="135" t="s">
        <v>28844</v>
      </c>
      <c r="F68" s="159">
        <v>42918</v>
      </c>
      <c r="G68" s="135" t="s">
        <v>36</v>
      </c>
      <c r="H68" s="135" t="s">
        <v>28841</v>
      </c>
      <c r="I68" s="135">
        <v>1</v>
      </c>
      <c r="J68" s="135" t="s">
        <v>32</v>
      </c>
      <c r="K68" s="135" t="s">
        <v>28</v>
      </c>
      <c r="L68" s="135">
        <v>0</v>
      </c>
      <c r="M68" s="135"/>
      <c r="N68" s="135">
        <v>0</v>
      </c>
      <c r="O68" s="135">
        <v>90</v>
      </c>
      <c r="P68" s="135">
        <v>8032.01</v>
      </c>
      <c r="Q68" s="135">
        <v>1587210</v>
      </c>
      <c r="R68" s="135">
        <v>1468538</v>
      </c>
      <c r="S68" s="135">
        <v>92.5</v>
      </c>
      <c r="T68" s="135">
        <v>9.18</v>
      </c>
      <c r="U68" s="135">
        <v>10.86</v>
      </c>
      <c r="V68" s="135">
        <v>32.96</v>
      </c>
      <c r="W68" s="135">
        <v>97.7</v>
      </c>
      <c r="X68" s="135">
        <v>95.78</v>
      </c>
      <c r="Y68" s="147" t="s">
        <v>14316</v>
      </c>
      <c r="Z68" s="187" t="str">
        <f t="shared" si="1"/>
        <v>Re-sequencing91SE</v>
      </c>
      <c r="AA68" s="137">
        <v>0</v>
      </c>
      <c r="AB68" s="294" t="s">
        <v>13904</v>
      </c>
      <c r="AC68" s="137" t="s">
        <v>3343</v>
      </c>
      <c r="AD68" s="155"/>
    </row>
    <row r="69" spans="1:30" s="247" customFormat="1" ht="24" customHeight="1">
      <c r="A69" s="139">
        <v>42919</v>
      </c>
      <c r="B69" s="140" t="s">
        <v>28843</v>
      </c>
      <c r="C69" s="141" t="s">
        <v>4732</v>
      </c>
      <c r="D69" s="141" t="s">
        <v>31</v>
      </c>
      <c r="E69" s="141" t="s">
        <v>28842</v>
      </c>
      <c r="F69" s="151">
        <v>42918</v>
      </c>
      <c r="G69" s="141" t="s">
        <v>36</v>
      </c>
      <c r="H69" s="141" t="s">
        <v>28841</v>
      </c>
      <c r="I69" s="141">
        <v>2</v>
      </c>
      <c r="J69" s="141" t="s">
        <v>32</v>
      </c>
      <c r="K69" s="141" t="s">
        <v>28</v>
      </c>
      <c r="L69" s="141">
        <v>0</v>
      </c>
      <c r="M69" s="141"/>
      <c r="N69" s="141">
        <v>0</v>
      </c>
      <c r="O69" s="141">
        <v>90</v>
      </c>
      <c r="P69" s="141">
        <v>8189.63</v>
      </c>
      <c r="Q69" s="141">
        <v>1625610</v>
      </c>
      <c r="R69" s="141">
        <v>1498163</v>
      </c>
      <c r="S69" s="141">
        <v>92.2</v>
      </c>
      <c r="T69" s="141">
        <v>7.54</v>
      </c>
      <c r="U69" s="141">
        <v>9.4600000000000009</v>
      </c>
      <c r="V69" s="141">
        <v>33.19</v>
      </c>
      <c r="W69" s="141">
        <v>97.53</v>
      </c>
      <c r="X69" s="141">
        <v>95.49</v>
      </c>
      <c r="Y69" s="141" t="s">
        <v>14316</v>
      </c>
      <c r="Z69" s="188" t="str">
        <f t="shared" si="1"/>
        <v>Re-sequencing91SE</v>
      </c>
      <c r="AA69" s="143">
        <v>0</v>
      </c>
      <c r="AB69" s="143" t="s">
        <v>13904</v>
      </c>
      <c r="AC69" s="143" t="s">
        <v>3343</v>
      </c>
      <c r="AD69" s="143"/>
    </row>
    <row r="70" spans="1:30" ht="24" customHeight="1">
      <c r="A70" s="219">
        <v>42919</v>
      </c>
      <c r="B70" s="218" t="s">
        <v>29260</v>
      </c>
      <c r="C70" s="147">
        <v>0</v>
      </c>
      <c r="D70" s="147" t="s">
        <v>1248</v>
      </c>
      <c r="E70" s="219" t="s">
        <v>29255</v>
      </c>
      <c r="F70" s="219">
        <v>42918</v>
      </c>
      <c r="G70" s="135" t="s">
        <v>3104</v>
      </c>
      <c r="H70" s="147" t="s">
        <v>29254</v>
      </c>
      <c r="I70" s="147">
        <v>1</v>
      </c>
      <c r="J70" s="215" t="s">
        <v>3576</v>
      </c>
      <c r="K70" s="219" t="s">
        <v>29253</v>
      </c>
      <c r="L70" s="216" t="s">
        <v>350</v>
      </c>
      <c r="M70" s="219"/>
      <c r="N70" s="215">
        <v>0</v>
      </c>
      <c r="O70" s="135" t="s">
        <v>33</v>
      </c>
      <c r="P70" s="215">
        <v>34004.550000000003</v>
      </c>
      <c r="Q70" s="215">
        <v>2966251</v>
      </c>
      <c r="R70" s="135">
        <v>2766734</v>
      </c>
      <c r="S70" s="135">
        <v>93.4</v>
      </c>
      <c r="T70" s="215">
        <v>0</v>
      </c>
      <c r="U70" s="215">
        <v>0</v>
      </c>
      <c r="V70" s="215" t="s">
        <v>29259</v>
      </c>
      <c r="W70" s="135" t="s">
        <v>29258</v>
      </c>
      <c r="X70" s="219" t="s">
        <v>29257</v>
      </c>
      <c r="Y70" s="147" t="s">
        <v>320</v>
      </c>
      <c r="Z70" s="147" t="str">
        <f t="shared" si="1"/>
        <v>0101PE</v>
      </c>
      <c r="AA70" s="261">
        <v>0.36734693877551022</v>
      </c>
      <c r="AB70" s="213" t="s">
        <v>2544</v>
      </c>
      <c r="AC70" s="213" t="s">
        <v>16125</v>
      </c>
      <c r="AD70" s="218"/>
    </row>
    <row r="71" spans="1:30" ht="24" customHeight="1">
      <c r="A71" s="211">
        <v>42919</v>
      </c>
      <c r="B71" s="210" t="s">
        <v>29256</v>
      </c>
      <c r="C71" s="141">
        <v>0</v>
      </c>
      <c r="D71" s="141" t="s">
        <v>1248</v>
      </c>
      <c r="E71" s="210" t="s">
        <v>29255</v>
      </c>
      <c r="F71" s="151">
        <v>42918</v>
      </c>
      <c r="G71" s="141" t="s">
        <v>3104</v>
      </c>
      <c r="H71" s="208" t="s">
        <v>29254</v>
      </c>
      <c r="I71" s="141">
        <v>2</v>
      </c>
      <c r="J71" s="220" t="s">
        <v>3576</v>
      </c>
      <c r="K71" s="267" t="s">
        <v>29253</v>
      </c>
      <c r="L71" s="208" t="s">
        <v>350</v>
      </c>
      <c r="M71" s="141"/>
      <c r="N71" s="208">
        <v>0</v>
      </c>
      <c r="O71" s="141" t="s">
        <v>33</v>
      </c>
      <c r="P71" s="141">
        <v>34250.92</v>
      </c>
      <c r="Q71" s="141">
        <v>2991257</v>
      </c>
      <c r="R71" s="141">
        <v>2788738</v>
      </c>
      <c r="S71" s="208">
        <v>93.3</v>
      </c>
      <c r="T71" s="208">
        <v>0</v>
      </c>
      <c r="U71" s="208">
        <v>0</v>
      </c>
      <c r="V71" s="141" t="s">
        <v>29252</v>
      </c>
      <c r="W71" s="141" t="s">
        <v>29251</v>
      </c>
      <c r="X71" s="208" t="s">
        <v>29250</v>
      </c>
      <c r="Y71" s="141" t="s">
        <v>320</v>
      </c>
      <c r="Z71" s="141" t="str">
        <f t="shared" si="1"/>
        <v>0101PE</v>
      </c>
      <c r="AA71" s="260">
        <v>0.36734693877551022</v>
      </c>
      <c r="AB71" s="207" t="s">
        <v>2544</v>
      </c>
      <c r="AC71" s="207" t="s">
        <v>16125</v>
      </c>
      <c r="AD71" s="141"/>
    </row>
    <row r="72" spans="1:30" ht="24" customHeight="1">
      <c r="A72" s="219">
        <v>42919</v>
      </c>
      <c r="B72" s="218" t="s">
        <v>20437</v>
      </c>
      <c r="C72" s="147">
        <v>0</v>
      </c>
      <c r="D72" s="147" t="s">
        <v>1248</v>
      </c>
      <c r="E72" s="219" t="s">
        <v>29246</v>
      </c>
      <c r="F72" s="219">
        <v>42918</v>
      </c>
      <c r="G72" s="135" t="s">
        <v>3122</v>
      </c>
      <c r="H72" s="147" t="s">
        <v>29245</v>
      </c>
      <c r="I72" s="147">
        <v>1</v>
      </c>
      <c r="J72" s="215" t="s">
        <v>2392</v>
      </c>
      <c r="K72" s="219" t="s">
        <v>19023</v>
      </c>
      <c r="L72" s="216" t="s">
        <v>350</v>
      </c>
      <c r="M72" s="219"/>
      <c r="N72" s="215">
        <v>0</v>
      </c>
      <c r="O72" s="135" t="s">
        <v>33</v>
      </c>
      <c r="P72" s="215">
        <v>36456.17</v>
      </c>
      <c r="Q72" s="215">
        <v>3123177</v>
      </c>
      <c r="R72" s="135">
        <v>2954514</v>
      </c>
      <c r="S72" s="135">
        <v>94.7</v>
      </c>
      <c r="T72" s="215">
        <v>0</v>
      </c>
      <c r="U72" s="215">
        <v>0</v>
      </c>
      <c r="V72" s="215" t="s">
        <v>29249</v>
      </c>
      <c r="W72" s="135" t="s">
        <v>29248</v>
      </c>
      <c r="X72" s="219" t="s">
        <v>29247</v>
      </c>
      <c r="Y72" s="147" t="s">
        <v>320</v>
      </c>
      <c r="Z72" s="147" t="str">
        <f t="shared" si="1"/>
        <v>0101PE</v>
      </c>
      <c r="AA72" s="261">
        <v>0</v>
      </c>
      <c r="AB72" s="213" t="s">
        <v>2544</v>
      </c>
      <c r="AC72" s="213" t="s">
        <v>16125</v>
      </c>
      <c r="AD72" s="218"/>
    </row>
    <row r="73" spans="1:30" ht="24" customHeight="1">
      <c r="A73" s="211">
        <v>42919</v>
      </c>
      <c r="B73" s="210" t="s">
        <v>20437</v>
      </c>
      <c r="C73" s="141">
        <v>0</v>
      </c>
      <c r="D73" s="141" t="s">
        <v>1248</v>
      </c>
      <c r="E73" s="210" t="s">
        <v>29246</v>
      </c>
      <c r="F73" s="151">
        <v>42918</v>
      </c>
      <c r="G73" s="141" t="s">
        <v>3122</v>
      </c>
      <c r="H73" s="208" t="s">
        <v>29245</v>
      </c>
      <c r="I73" s="141">
        <v>2</v>
      </c>
      <c r="J73" s="208" t="s">
        <v>2392</v>
      </c>
      <c r="K73" s="264" t="s">
        <v>19023</v>
      </c>
      <c r="L73" s="208" t="s">
        <v>350</v>
      </c>
      <c r="M73" s="141"/>
      <c r="N73" s="208">
        <v>0</v>
      </c>
      <c r="O73" s="141" t="s">
        <v>33</v>
      </c>
      <c r="P73" s="141">
        <v>36480.74</v>
      </c>
      <c r="Q73" s="141">
        <v>3123988</v>
      </c>
      <c r="R73" s="141">
        <v>2955981</v>
      </c>
      <c r="S73" s="208">
        <v>94.7</v>
      </c>
      <c r="T73" s="208">
        <v>0</v>
      </c>
      <c r="U73" s="208">
        <v>0</v>
      </c>
      <c r="V73" s="141" t="s">
        <v>29244</v>
      </c>
      <c r="W73" s="141" t="s">
        <v>29243</v>
      </c>
      <c r="X73" s="208" t="s">
        <v>29242</v>
      </c>
      <c r="Y73" s="141" t="s">
        <v>320</v>
      </c>
      <c r="Z73" s="141" t="str">
        <f t="shared" si="1"/>
        <v>0101PE</v>
      </c>
      <c r="AA73" s="260">
        <v>0</v>
      </c>
      <c r="AB73" s="207" t="s">
        <v>2544</v>
      </c>
      <c r="AC73" s="207" t="s">
        <v>16125</v>
      </c>
      <c r="AD73" s="141"/>
    </row>
    <row r="74" spans="1:30" ht="24" customHeight="1">
      <c r="A74" s="219">
        <v>42919</v>
      </c>
      <c r="B74" s="218" t="s">
        <v>29238</v>
      </c>
      <c r="C74" s="147">
        <v>0</v>
      </c>
      <c r="D74" s="147" t="s">
        <v>1248</v>
      </c>
      <c r="E74" s="219" t="s">
        <v>29237</v>
      </c>
      <c r="F74" s="219">
        <v>42918</v>
      </c>
      <c r="G74" s="135" t="s">
        <v>3122</v>
      </c>
      <c r="H74" s="147" t="s">
        <v>29236</v>
      </c>
      <c r="I74" s="147">
        <v>1</v>
      </c>
      <c r="J74" s="215" t="s">
        <v>2392</v>
      </c>
      <c r="K74" s="219" t="s">
        <v>19023</v>
      </c>
      <c r="L74" s="216" t="s">
        <v>350</v>
      </c>
      <c r="M74" s="219"/>
      <c r="N74" s="215">
        <v>0</v>
      </c>
      <c r="O74" s="135" t="s">
        <v>33</v>
      </c>
      <c r="P74" s="215">
        <v>36440.74</v>
      </c>
      <c r="Q74" s="215">
        <v>3121856</v>
      </c>
      <c r="R74" s="135">
        <v>2966859</v>
      </c>
      <c r="S74" s="135">
        <v>95.1</v>
      </c>
      <c r="T74" s="215">
        <v>0</v>
      </c>
      <c r="U74" s="215">
        <v>0</v>
      </c>
      <c r="V74" s="215" t="s">
        <v>29241</v>
      </c>
      <c r="W74" s="135" t="s">
        <v>29240</v>
      </c>
      <c r="X74" s="219" t="s">
        <v>29239</v>
      </c>
      <c r="Y74" s="147" t="s">
        <v>320</v>
      </c>
      <c r="Z74" s="147" t="str">
        <f t="shared" si="1"/>
        <v>0101PE</v>
      </c>
      <c r="AA74" s="261">
        <v>0</v>
      </c>
      <c r="AB74" s="213" t="s">
        <v>2544</v>
      </c>
      <c r="AC74" s="213" t="s">
        <v>16125</v>
      </c>
      <c r="AD74" s="218"/>
    </row>
    <row r="75" spans="1:30" ht="24" customHeight="1">
      <c r="A75" s="211">
        <v>42919</v>
      </c>
      <c r="B75" s="210" t="s">
        <v>29238</v>
      </c>
      <c r="C75" s="141">
        <v>0</v>
      </c>
      <c r="D75" s="141" t="s">
        <v>1248</v>
      </c>
      <c r="E75" s="210" t="s">
        <v>29237</v>
      </c>
      <c r="F75" s="151">
        <v>42918</v>
      </c>
      <c r="G75" s="141" t="s">
        <v>3122</v>
      </c>
      <c r="H75" s="208" t="s">
        <v>29236</v>
      </c>
      <c r="I75" s="141">
        <v>2</v>
      </c>
      <c r="J75" s="208" t="s">
        <v>2392</v>
      </c>
      <c r="K75" s="264" t="s">
        <v>19023</v>
      </c>
      <c r="L75" s="208" t="s">
        <v>350</v>
      </c>
      <c r="M75" s="141"/>
      <c r="N75" s="208">
        <v>0</v>
      </c>
      <c r="O75" s="141" t="s">
        <v>33</v>
      </c>
      <c r="P75" s="141">
        <v>35755.83</v>
      </c>
      <c r="Q75" s="141">
        <v>3053976</v>
      </c>
      <c r="R75" s="141">
        <v>2911210</v>
      </c>
      <c r="S75" s="208">
        <v>95.4</v>
      </c>
      <c r="T75" s="208">
        <v>0</v>
      </c>
      <c r="U75" s="208">
        <v>0</v>
      </c>
      <c r="V75" s="141" t="s">
        <v>29235</v>
      </c>
      <c r="W75" s="141" t="s">
        <v>29234</v>
      </c>
      <c r="X75" s="208" t="s">
        <v>29233</v>
      </c>
      <c r="Y75" s="141" t="s">
        <v>320</v>
      </c>
      <c r="Z75" s="141" t="str">
        <f t="shared" si="1"/>
        <v>0101PE</v>
      </c>
      <c r="AA75" s="260">
        <v>0</v>
      </c>
      <c r="AB75" s="207" t="s">
        <v>2544</v>
      </c>
      <c r="AC75" s="207" t="s">
        <v>16125</v>
      </c>
      <c r="AD75" s="141"/>
    </row>
    <row r="76" spans="1:30" s="27" customFormat="1" ht="24" customHeight="1">
      <c r="A76" s="133">
        <v>42919</v>
      </c>
      <c r="B76" s="152" t="s">
        <v>27832</v>
      </c>
      <c r="C76" s="135" t="s">
        <v>3064</v>
      </c>
      <c r="D76" s="153" t="s">
        <v>31</v>
      </c>
      <c r="E76" s="153" t="s">
        <v>29278</v>
      </c>
      <c r="F76" s="133">
        <v>42916</v>
      </c>
      <c r="G76" s="153" t="s">
        <v>120</v>
      </c>
      <c r="H76" s="153" t="s">
        <v>29279</v>
      </c>
      <c r="I76" s="153">
        <v>1</v>
      </c>
      <c r="J76" s="153" t="s">
        <v>8423</v>
      </c>
      <c r="K76" s="153" t="s">
        <v>29280</v>
      </c>
      <c r="L76" s="153" t="s">
        <v>397</v>
      </c>
      <c r="M76" s="153" t="s">
        <v>27802</v>
      </c>
      <c r="N76" s="153">
        <v>0</v>
      </c>
      <c r="O76" s="153" t="s">
        <v>33</v>
      </c>
      <c r="P76" s="153">
        <v>56042.29</v>
      </c>
      <c r="Q76" s="153">
        <v>4309650</v>
      </c>
      <c r="R76" s="153">
        <v>2578387</v>
      </c>
      <c r="S76" s="153">
        <v>59.83</v>
      </c>
      <c r="T76" s="153">
        <v>0</v>
      </c>
      <c r="U76" s="153">
        <v>0</v>
      </c>
      <c r="V76" s="153" t="s">
        <v>29281</v>
      </c>
      <c r="W76" s="153" t="s">
        <v>29282</v>
      </c>
      <c r="X76" s="153" t="s">
        <v>29283</v>
      </c>
      <c r="Y76" s="147" t="s">
        <v>320</v>
      </c>
      <c r="Z76" s="147" t="str">
        <f t="shared" si="1"/>
        <v>Target Region capture101PE</v>
      </c>
      <c r="AA76" s="154">
        <v>0.40625</v>
      </c>
      <c r="AB76" s="155" t="s">
        <v>30</v>
      </c>
      <c r="AC76" s="155" t="s">
        <v>139</v>
      </c>
      <c r="AD76" s="206"/>
    </row>
    <row r="77" spans="1:30" s="27" customFormat="1" ht="24" customHeight="1">
      <c r="A77" s="139">
        <v>42919</v>
      </c>
      <c r="B77" s="140" t="s">
        <v>27826</v>
      </c>
      <c r="C77" s="141" t="s">
        <v>3064</v>
      </c>
      <c r="D77" s="141" t="s">
        <v>31</v>
      </c>
      <c r="E77" s="141" t="s">
        <v>29278</v>
      </c>
      <c r="F77" s="142">
        <v>42916</v>
      </c>
      <c r="G77" s="141" t="s">
        <v>120</v>
      </c>
      <c r="H77" s="141" t="s">
        <v>29284</v>
      </c>
      <c r="I77" s="141">
        <v>2</v>
      </c>
      <c r="J77" s="144" t="s">
        <v>8423</v>
      </c>
      <c r="K77" s="144" t="s">
        <v>29280</v>
      </c>
      <c r="L77" s="141" t="s">
        <v>397</v>
      </c>
      <c r="M77" s="141" t="s">
        <v>27802</v>
      </c>
      <c r="N77" s="141">
        <v>0</v>
      </c>
      <c r="O77" s="141" t="s">
        <v>33</v>
      </c>
      <c r="P77" s="141">
        <v>56373.760000000002</v>
      </c>
      <c r="Q77" s="141">
        <v>4309650</v>
      </c>
      <c r="R77" s="141">
        <v>2593180</v>
      </c>
      <c r="S77" s="141">
        <v>60.17</v>
      </c>
      <c r="T77" s="141">
        <v>0</v>
      </c>
      <c r="U77" s="141">
        <v>0</v>
      </c>
      <c r="V77" s="141" t="s">
        <v>29285</v>
      </c>
      <c r="W77" s="141" t="s">
        <v>29286</v>
      </c>
      <c r="X77" s="141" t="s">
        <v>29287</v>
      </c>
      <c r="Y77" s="141" t="s">
        <v>320</v>
      </c>
      <c r="Z77" s="141" t="str">
        <f t="shared" si="1"/>
        <v>Target Region capture101PE</v>
      </c>
      <c r="AA77" s="143">
        <v>0.40625</v>
      </c>
      <c r="AB77" s="143" t="s">
        <v>30</v>
      </c>
      <c r="AC77" s="156" t="s">
        <v>139</v>
      </c>
      <c r="AD77" s="205"/>
    </row>
    <row r="78" spans="1:30" s="27" customFormat="1" ht="24" customHeight="1">
      <c r="A78" s="139">
        <v>42919</v>
      </c>
      <c r="B78" s="140" t="s">
        <v>27826</v>
      </c>
      <c r="C78" s="141" t="s">
        <v>3064</v>
      </c>
      <c r="D78" s="141" t="s">
        <v>31</v>
      </c>
      <c r="E78" s="141" t="s">
        <v>29288</v>
      </c>
      <c r="F78" s="142">
        <v>42916</v>
      </c>
      <c r="G78" s="141" t="s">
        <v>120</v>
      </c>
      <c r="H78" s="141" t="s">
        <v>29284</v>
      </c>
      <c r="I78" s="141">
        <v>3</v>
      </c>
      <c r="J78" s="144" t="s">
        <v>8423</v>
      </c>
      <c r="K78" s="144" t="s">
        <v>29289</v>
      </c>
      <c r="L78" s="141" t="s">
        <v>397</v>
      </c>
      <c r="M78" s="141" t="s">
        <v>27802</v>
      </c>
      <c r="N78" s="141">
        <v>0</v>
      </c>
      <c r="O78" s="141" t="s">
        <v>33</v>
      </c>
      <c r="P78" s="141">
        <v>69854.720000000001</v>
      </c>
      <c r="Q78" s="141">
        <v>4309650</v>
      </c>
      <c r="R78" s="141">
        <v>3231971</v>
      </c>
      <c r="S78" s="141">
        <v>74.989999999999995</v>
      </c>
      <c r="T78" s="141">
        <v>0</v>
      </c>
      <c r="U78" s="141">
        <v>0</v>
      </c>
      <c r="V78" s="141" t="s">
        <v>29290</v>
      </c>
      <c r="W78" s="141" t="s">
        <v>29291</v>
      </c>
      <c r="X78" s="141" t="s">
        <v>29292</v>
      </c>
      <c r="Y78" s="141" t="s">
        <v>320</v>
      </c>
      <c r="Z78" s="141" t="str">
        <f t="shared" si="1"/>
        <v>Target Region capture101PE</v>
      </c>
      <c r="AA78" s="143">
        <v>9.375E-2</v>
      </c>
      <c r="AB78" s="143" t="s">
        <v>30</v>
      </c>
      <c r="AC78" s="156" t="s">
        <v>139</v>
      </c>
      <c r="AD78" s="205"/>
    </row>
    <row r="79" spans="1:30" s="27" customFormat="1" ht="24" customHeight="1">
      <c r="A79" s="139">
        <v>42919</v>
      </c>
      <c r="B79" s="140" t="s">
        <v>27826</v>
      </c>
      <c r="C79" s="141" t="s">
        <v>3064</v>
      </c>
      <c r="D79" s="141" t="s">
        <v>31</v>
      </c>
      <c r="E79" s="141" t="s">
        <v>29288</v>
      </c>
      <c r="F79" s="142">
        <v>42916</v>
      </c>
      <c r="G79" s="141" t="s">
        <v>120</v>
      </c>
      <c r="H79" s="141" t="s">
        <v>29284</v>
      </c>
      <c r="I79" s="141">
        <v>4</v>
      </c>
      <c r="J79" s="144" t="s">
        <v>8423</v>
      </c>
      <c r="K79" s="144" t="s">
        <v>29289</v>
      </c>
      <c r="L79" s="141" t="s">
        <v>397</v>
      </c>
      <c r="M79" s="141" t="s">
        <v>27802</v>
      </c>
      <c r="N79" s="141">
        <v>0</v>
      </c>
      <c r="O79" s="141" t="s">
        <v>33</v>
      </c>
      <c r="P79" s="141">
        <v>69895.7</v>
      </c>
      <c r="Q79" s="141">
        <v>4309650</v>
      </c>
      <c r="R79" s="141">
        <v>3233065</v>
      </c>
      <c r="S79" s="141">
        <v>75.02</v>
      </c>
      <c r="T79" s="141">
        <v>0</v>
      </c>
      <c r="U79" s="141">
        <v>0</v>
      </c>
      <c r="V79" s="141" t="s">
        <v>29293</v>
      </c>
      <c r="W79" s="141" t="s">
        <v>29294</v>
      </c>
      <c r="X79" s="141" t="s">
        <v>29295</v>
      </c>
      <c r="Y79" s="141" t="s">
        <v>320</v>
      </c>
      <c r="Z79" s="141" t="str">
        <f t="shared" si="1"/>
        <v>Target Region capture101PE</v>
      </c>
      <c r="AA79" s="143">
        <v>9.375E-2</v>
      </c>
      <c r="AB79" s="143" t="s">
        <v>30</v>
      </c>
      <c r="AC79" s="156" t="s">
        <v>139</v>
      </c>
      <c r="AD79" s="205"/>
    </row>
    <row r="80" spans="1:30" s="27" customFormat="1" ht="24" customHeight="1">
      <c r="A80" s="139">
        <v>42919</v>
      </c>
      <c r="B80" s="140" t="s">
        <v>29296</v>
      </c>
      <c r="C80" s="141" t="s">
        <v>3064</v>
      </c>
      <c r="D80" s="141" t="s">
        <v>31</v>
      </c>
      <c r="E80" s="141" t="s">
        <v>29297</v>
      </c>
      <c r="F80" s="142">
        <v>42916</v>
      </c>
      <c r="G80" s="141" t="s">
        <v>120</v>
      </c>
      <c r="H80" s="141" t="s">
        <v>29284</v>
      </c>
      <c r="I80" s="141">
        <v>5</v>
      </c>
      <c r="J80" s="144" t="s">
        <v>8423</v>
      </c>
      <c r="K80" s="144" t="s">
        <v>29298</v>
      </c>
      <c r="L80" s="141" t="s">
        <v>397</v>
      </c>
      <c r="M80" s="141" t="s">
        <v>27819</v>
      </c>
      <c r="N80" s="141">
        <v>356</v>
      </c>
      <c r="O80" s="141" t="s">
        <v>33</v>
      </c>
      <c r="P80" s="141">
        <v>75684.69</v>
      </c>
      <c r="Q80" s="141">
        <v>4309650</v>
      </c>
      <c r="R80" s="141">
        <v>3515737</v>
      </c>
      <c r="S80" s="141">
        <v>81.58</v>
      </c>
      <c r="T80" s="141" t="s">
        <v>29299</v>
      </c>
      <c r="U80" s="141" t="s">
        <v>29300</v>
      </c>
      <c r="V80" s="141" t="s">
        <v>29301</v>
      </c>
      <c r="W80" s="141" t="s">
        <v>1572</v>
      </c>
      <c r="X80" s="141" t="s">
        <v>29302</v>
      </c>
      <c r="Y80" s="141" t="s">
        <v>320</v>
      </c>
      <c r="Z80" s="141" t="str">
        <f t="shared" si="1"/>
        <v>Target Region capture101PE</v>
      </c>
      <c r="AA80" s="143">
        <v>6.25E-2</v>
      </c>
      <c r="AB80" s="143" t="s">
        <v>30</v>
      </c>
      <c r="AC80" s="156" t="s">
        <v>139</v>
      </c>
      <c r="AD80" s="205"/>
    </row>
    <row r="81" spans="1:30" s="27" customFormat="1" ht="24" customHeight="1">
      <c r="A81" s="139">
        <v>42919</v>
      </c>
      <c r="B81" s="140" t="s">
        <v>29303</v>
      </c>
      <c r="C81" s="141" t="s">
        <v>3064</v>
      </c>
      <c r="D81" s="141" t="s">
        <v>31</v>
      </c>
      <c r="E81" s="141" t="s">
        <v>29304</v>
      </c>
      <c r="F81" s="142">
        <v>42916</v>
      </c>
      <c r="G81" s="141" t="s">
        <v>120</v>
      </c>
      <c r="H81" s="141" t="s">
        <v>29284</v>
      </c>
      <c r="I81" s="141">
        <v>6</v>
      </c>
      <c r="J81" s="144" t="s">
        <v>8418</v>
      </c>
      <c r="K81" s="144" t="s">
        <v>29305</v>
      </c>
      <c r="L81" s="141" t="s">
        <v>397</v>
      </c>
      <c r="M81" s="141" t="s">
        <v>29306</v>
      </c>
      <c r="N81" s="141">
        <v>357</v>
      </c>
      <c r="O81" s="141" t="s">
        <v>33</v>
      </c>
      <c r="P81" s="141">
        <v>63476.29</v>
      </c>
      <c r="Q81" s="141">
        <v>4309650</v>
      </c>
      <c r="R81" s="141">
        <v>2926676</v>
      </c>
      <c r="S81" s="141">
        <v>67.91</v>
      </c>
      <c r="T81" s="141" t="s">
        <v>29307</v>
      </c>
      <c r="U81" s="141" t="s">
        <v>29308</v>
      </c>
      <c r="V81" s="141" t="s">
        <v>29309</v>
      </c>
      <c r="W81" s="141" t="s">
        <v>29310</v>
      </c>
      <c r="X81" s="141" t="s">
        <v>29311</v>
      </c>
      <c r="Y81" s="141" t="s">
        <v>320</v>
      </c>
      <c r="Z81" s="141" t="str">
        <f t="shared" si="1"/>
        <v>Target Region capture101PE</v>
      </c>
      <c r="AA81" s="143">
        <v>1</v>
      </c>
      <c r="AB81" s="143" t="s">
        <v>30</v>
      </c>
      <c r="AC81" s="156" t="s">
        <v>139</v>
      </c>
      <c r="AD81" s="205"/>
    </row>
    <row r="82" spans="1:30" s="27" customFormat="1" ht="24" customHeight="1">
      <c r="A82" s="139">
        <v>42919</v>
      </c>
      <c r="B82" s="140" t="s">
        <v>29312</v>
      </c>
      <c r="C82" s="141" t="s">
        <v>3064</v>
      </c>
      <c r="D82" s="141" t="s">
        <v>31</v>
      </c>
      <c r="E82" s="141" t="s">
        <v>29313</v>
      </c>
      <c r="F82" s="142">
        <v>42916</v>
      </c>
      <c r="G82" s="141" t="s">
        <v>120</v>
      </c>
      <c r="H82" s="141" t="s">
        <v>29284</v>
      </c>
      <c r="I82" s="141">
        <v>7</v>
      </c>
      <c r="J82" s="141" t="s">
        <v>11141</v>
      </c>
      <c r="K82" s="141" t="s">
        <v>28</v>
      </c>
      <c r="L82" s="141" t="s">
        <v>397</v>
      </c>
      <c r="M82" s="141" t="s">
        <v>27802</v>
      </c>
      <c r="N82" s="141">
        <v>0</v>
      </c>
      <c r="O82" s="141" t="s">
        <v>33</v>
      </c>
      <c r="P82" s="141">
        <v>70799.31</v>
      </c>
      <c r="Q82" s="141">
        <v>4309650</v>
      </c>
      <c r="R82" s="141">
        <v>3192163</v>
      </c>
      <c r="S82" s="141">
        <v>74.069999999999993</v>
      </c>
      <c r="T82" s="141">
        <v>0</v>
      </c>
      <c r="U82" s="141">
        <v>0</v>
      </c>
      <c r="V82" s="141" t="s">
        <v>29314</v>
      </c>
      <c r="W82" s="141" t="s">
        <v>29315</v>
      </c>
      <c r="X82" s="141" t="s">
        <v>29316</v>
      </c>
      <c r="Y82" s="141" t="s">
        <v>320</v>
      </c>
      <c r="Z82" s="141" t="str">
        <f t="shared" si="1"/>
        <v>Target Region capture101PE</v>
      </c>
      <c r="AA82" s="143">
        <v>0</v>
      </c>
      <c r="AB82" s="143" t="s">
        <v>30</v>
      </c>
      <c r="AC82" s="156" t="s">
        <v>139</v>
      </c>
      <c r="AD82" s="205"/>
    </row>
    <row r="83" spans="1:30" s="27" customFormat="1" ht="24" customHeight="1">
      <c r="A83" s="139">
        <v>42919</v>
      </c>
      <c r="B83" s="140" t="s">
        <v>29312</v>
      </c>
      <c r="C83" s="141" t="s">
        <v>3064</v>
      </c>
      <c r="D83" s="141" t="s">
        <v>31</v>
      </c>
      <c r="E83" s="141" t="s">
        <v>29317</v>
      </c>
      <c r="F83" s="142">
        <v>42916</v>
      </c>
      <c r="G83" s="141" t="s">
        <v>120</v>
      </c>
      <c r="H83" s="141" t="s">
        <v>29284</v>
      </c>
      <c r="I83" s="141">
        <v>8</v>
      </c>
      <c r="J83" s="141" t="s">
        <v>11141</v>
      </c>
      <c r="K83" s="141" t="s">
        <v>28</v>
      </c>
      <c r="L83" s="141" t="s">
        <v>397</v>
      </c>
      <c r="M83" s="141" t="s">
        <v>27802</v>
      </c>
      <c r="N83" s="141">
        <v>0</v>
      </c>
      <c r="O83" s="141" t="s">
        <v>33</v>
      </c>
      <c r="P83" s="141">
        <v>72234.67</v>
      </c>
      <c r="Q83" s="141">
        <v>4309650</v>
      </c>
      <c r="R83" s="141">
        <v>3301985</v>
      </c>
      <c r="S83" s="141">
        <v>76.62</v>
      </c>
      <c r="T83" s="141">
        <v>0</v>
      </c>
      <c r="U83" s="141">
        <v>0</v>
      </c>
      <c r="V83" s="141" t="s">
        <v>29318</v>
      </c>
      <c r="W83" s="141" t="s">
        <v>29319</v>
      </c>
      <c r="X83" s="141" t="s">
        <v>29320</v>
      </c>
      <c r="Y83" s="141" t="s">
        <v>320</v>
      </c>
      <c r="Z83" s="141" t="str">
        <f t="shared" si="1"/>
        <v>Target Region capture101PE</v>
      </c>
      <c r="AA83" s="143">
        <v>0</v>
      </c>
      <c r="AB83" s="143" t="s">
        <v>30</v>
      </c>
      <c r="AC83" s="156" t="s">
        <v>139</v>
      </c>
      <c r="AD83" s="205"/>
    </row>
    <row r="84" spans="1:30" s="247" customFormat="1" ht="24" customHeight="1">
      <c r="A84" s="133">
        <v>42919</v>
      </c>
      <c r="B84" s="134" t="s">
        <v>29639</v>
      </c>
      <c r="C84" s="135">
        <v>0</v>
      </c>
      <c r="D84" s="135" t="s">
        <v>31</v>
      </c>
      <c r="E84" s="135" t="s">
        <v>29638</v>
      </c>
      <c r="F84" s="159">
        <v>42915</v>
      </c>
      <c r="G84" s="135" t="s">
        <v>122</v>
      </c>
      <c r="H84" s="135" t="s">
        <v>29602</v>
      </c>
      <c r="I84" s="135">
        <v>1</v>
      </c>
      <c r="J84" s="135" t="s">
        <v>32</v>
      </c>
      <c r="K84" s="135" t="s">
        <v>28</v>
      </c>
      <c r="L84" s="135">
        <v>0</v>
      </c>
      <c r="M84" s="135" t="s">
        <v>29022</v>
      </c>
      <c r="N84" s="135">
        <v>0</v>
      </c>
      <c r="O84" s="135" t="s">
        <v>41</v>
      </c>
      <c r="P84" s="135">
        <v>96524.22</v>
      </c>
      <c r="Q84" s="135">
        <v>4309650</v>
      </c>
      <c r="R84" s="135">
        <v>3004063</v>
      </c>
      <c r="S84" s="135">
        <v>69.709999999999994</v>
      </c>
      <c r="T84" s="135">
        <v>0</v>
      </c>
      <c r="U84" s="135">
        <v>0</v>
      </c>
      <c r="V84" s="135" t="s">
        <v>29637</v>
      </c>
      <c r="W84" s="135" t="s">
        <v>29636</v>
      </c>
      <c r="X84" s="135" t="s">
        <v>29635</v>
      </c>
      <c r="Y84" s="147" t="s">
        <v>140</v>
      </c>
      <c r="Z84" s="147" t="str">
        <f t="shared" si="1"/>
        <v>0151PE</v>
      </c>
      <c r="AA84" s="137">
        <v>0</v>
      </c>
      <c r="AB84" s="294" t="s">
        <v>30</v>
      </c>
      <c r="AC84" s="137" t="s">
        <v>3343</v>
      </c>
      <c r="AD84" s="155"/>
    </row>
    <row r="85" spans="1:30" s="247" customFormat="1" ht="24" customHeight="1">
      <c r="A85" s="139">
        <v>42919</v>
      </c>
      <c r="B85" s="140" t="s">
        <v>29634</v>
      </c>
      <c r="C85" s="141">
        <v>0</v>
      </c>
      <c r="D85" s="141" t="s">
        <v>31</v>
      </c>
      <c r="E85" s="141" t="s">
        <v>29633</v>
      </c>
      <c r="F85" s="151">
        <v>42915</v>
      </c>
      <c r="G85" s="141" t="s">
        <v>122</v>
      </c>
      <c r="H85" s="141" t="s">
        <v>29602</v>
      </c>
      <c r="I85" s="141">
        <v>2</v>
      </c>
      <c r="J85" s="141" t="s">
        <v>32</v>
      </c>
      <c r="K85" s="141" t="s">
        <v>28</v>
      </c>
      <c r="L85" s="141">
        <v>0</v>
      </c>
      <c r="M85" s="141" t="s">
        <v>29022</v>
      </c>
      <c r="N85" s="141">
        <v>0</v>
      </c>
      <c r="O85" s="141" t="s">
        <v>41</v>
      </c>
      <c r="P85" s="141">
        <v>103854.6</v>
      </c>
      <c r="Q85" s="141">
        <v>4309650</v>
      </c>
      <c r="R85" s="141">
        <v>3224935</v>
      </c>
      <c r="S85" s="141">
        <v>74.83</v>
      </c>
      <c r="T85" s="141">
        <v>0</v>
      </c>
      <c r="U85" s="141">
        <v>0</v>
      </c>
      <c r="V85" s="141" t="s">
        <v>29632</v>
      </c>
      <c r="W85" s="141" t="s">
        <v>29631</v>
      </c>
      <c r="X85" s="141" t="s">
        <v>29630</v>
      </c>
      <c r="Y85" s="141" t="s">
        <v>140</v>
      </c>
      <c r="Z85" s="141" t="str">
        <f t="shared" si="1"/>
        <v>0151PE</v>
      </c>
      <c r="AA85" s="143">
        <v>0</v>
      </c>
      <c r="AB85" s="143" t="s">
        <v>30</v>
      </c>
      <c r="AC85" s="143" t="s">
        <v>3343</v>
      </c>
      <c r="AD85" s="143"/>
    </row>
    <row r="86" spans="1:30" s="247" customFormat="1" ht="24" customHeight="1">
      <c r="A86" s="139">
        <v>42919</v>
      </c>
      <c r="B86" s="140" t="s">
        <v>29629</v>
      </c>
      <c r="C86" s="141">
        <v>0</v>
      </c>
      <c r="D86" s="141" t="s">
        <v>31</v>
      </c>
      <c r="E86" s="141" t="s">
        <v>29628</v>
      </c>
      <c r="F86" s="151">
        <v>42915</v>
      </c>
      <c r="G86" s="141" t="s">
        <v>122</v>
      </c>
      <c r="H86" s="141" t="s">
        <v>29602</v>
      </c>
      <c r="I86" s="141">
        <v>3</v>
      </c>
      <c r="J86" s="141" t="s">
        <v>32</v>
      </c>
      <c r="K86" s="141" t="s">
        <v>28</v>
      </c>
      <c r="L86" s="141">
        <v>0</v>
      </c>
      <c r="M86" s="141" t="s">
        <v>29022</v>
      </c>
      <c r="N86" s="141">
        <v>0</v>
      </c>
      <c r="O86" s="141" t="s">
        <v>41</v>
      </c>
      <c r="P86" s="141">
        <v>102801.78</v>
      </c>
      <c r="Q86" s="141">
        <v>4309650</v>
      </c>
      <c r="R86" s="141">
        <v>3224441</v>
      </c>
      <c r="S86" s="141">
        <v>74.819999999999993</v>
      </c>
      <c r="T86" s="141">
        <v>0</v>
      </c>
      <c r="U86" s="141">
        <v>0</v>
      </c>
      <c r="V86" s="141" t="s">
        <v>29627</v>
      </c>
      <c r="W86" s="141" t="s">
        <v>29626</v>
      </c>
      <c r="X86" s="141" t="s">
        <v>29625</v>
      </c>
      <c r="Y86" s="141" t="s">
        <v>140</v>
      </c>
      <c r="Z86" s="141" t="str">
        <f t="shared" si="1"/>
        <v>0151PE</v>
      </c>
      <c r="AA86" s="143">
        <v>0</v>
      </c>
      <c r="AB86" s="143" t="s">
        <v>30</v>
      </c>
      <c r="AC86" s="143" t="s">
        <v>3343</v>
      </c>
      <c r="AD86" s="143"/>
    </row>
    <row r="87" spans="1:30" s="247" customFormat="1" ht="24" customHeight="1">
      <c r="A87" s="139">
        <v>42919</v>
      </c>
      <c r="B87" s="140" t="s">
        <v>29624</v>
      </c>
      <c r="C87" s="141">
        <v>0</v>
      </c>
      <c r="D87" s="141" t="s">
        <v>31</v>
      </c>
      <c r="E87" s="141" t="s">
        <v>29623</v>
      </c>
      <c r="F87" s="151">
        <v>42915</v>
      </c>
      <c r="G87" s="141" t="s">
        <v>122</v>
      </c>
      <c r="H87" s="141" t="s">
        <v>29602</v>
      </c>
      <c r="I87" s="141">
        <v>4</v>
      </c>
      <c r="J87" s="141" t="s">
        <v>32</v>
      </c>
      <c r="K87" s="141" t="s">
        <v>28</v>
      </c>
      <c r="L87" s="141">
        <v>0</v>
      </c>
      <c r="M87" s="141" t="s">
        <v>29022</v>
      </c>
      <c r="N87" s="141">
        <v>0</v>
      </c>
      <c r="O87" s="141" t="s">
        <v>41</v>
      </c>
      <c r="P87" s="141">
        <v>103052.36</v>
      </c>
      <c r="Q87" s="141">
        <v>4309650</v>
      </c>
      <c r="R87" s="141">
        <v>3242888</v>
      </c>
      <c r="S87" s="141">
        <v>75.25</v>
      </c>
      <c r="T87" s="141">
        <v>0</v>
      </c>
      <c r="U87" s="141">
        <v>0</v>
      </c>
      <c r="V87" s="141" t="s">
        <v>29622</v>
      </c>
      <c r="W87" s="141" t="s">
        <v>29621</v>
      </c>
      <c r="X87" s="141" t="s">
        <v>29620</v>
      </c>
      <c r="Y87" s="141" t="s">
        <v>140</v>
      </c>
      <c r="Z87" s="141" t="str">
        <f t="shared" si="1"/>
        <v>0151PE</v>
      </c>
      <c r="AA87" s="143">
        <v>0</v>
      </c>
      <c r="AB87" s="143" t="s">
        <v>30</v>
      </c>
      <c r="AC87" s="143" t="s">
        <v>3343</v>
      </c>
      <c r="AD87" s="143"/>
    </row>
    <row r="88" spans="1:30" s="247" customFormat="1" ht="24" customHeight="1">
      <c r="A88" s="139">
        <v>42919</v>
      </c>
      <c r="B88" s="140" t="s">
        <v>29619</v>
      </c>
      <c r="C88" s="141">
        <v>0</v>
      </c>
      <c r="D88" s="141" t="s">
        <v>31</v>
      </c>
      <c r="E88" s="141" t="s">
        <v>29618</v>
      </c>
      <c r="F88" s="151">
        <v>42915</v>
      </c>
      <c r="G88" s="141" t="s">
        <v>122</v>
      </c>
      <c r="H88" s="141" t="s">
        <v>29602</v>
      </c>
      <c r="I88" s="141">
        <v>5</v>
      </c>
      <c r="J88" s="141" t="s">
        <v>32</v>
      </c>
      <c r="K88" s="141" t="s">
        <v>28</v>
      </c>
      <c r="L88" s="141">
        <v>0</v>
      </c>
      <c r="M88" s="141" t="s">
        <v>29022</v>
      </c>
      <c r="N88" s="141">
        <v>0</v>
      </c>
      <c r="O88" s="141" t="s">
        <v>41</v>
      </c>
      <c r="P88" s="141">
        <v>105794.08</v>
      </c>
      <c r="Q88" s="141">
        <v>4309650</v>
      </c>
      <c r="R88" s="141">
        <v>3273283</v>
      </c>
      <c r="S88" s="141">
        <v>75.95</v>
      </c>
      <c r="T88" s="141">
        <v>0</v>
      </c>
      <c r="U88" s="141">
        <v>0</v>
      </c>
      <c r="V88" s="141" t="s">
        <v>29617</v>
      </c>
      <c r="W88" s="141" t="s">
        <v>29616</v>
      </c>
      <c r="X88" s="141" t="s">
        <v>29615</v>
      </c>
      <c r="Y88" s="141" t="s">
        <v>140</v>
      </c>
      <c r="Z88" s="141" t="str">
        <f t="shared" si="1"/>
        <v>0151PE</v>
      </c>
      <c r="AA88" s="143">
        <v>0</v>
      </c>
      <c r="AB88" s="143" t="s">
        <v>30</v>
      </c>
      <c r="AC88" s="143" t="s">
        <v>3343</v>
      </c>
      <c r="AD88" s="143"/>
    </row>
    <row r="89" spans="1:30" s="247" customFormat="1" ht="24" customHeight="1">
      <c r="A89" s="139">
        <v>42919</v>
      </c>
      <c r="B89" s="140" t="s">
        <v>29614</v>
      </c>
      <c r="C89" s="141">
        <v>0</v>
      </c>
      <c r="D89" s="141" t="s">
        <v>31</v>
      </c>
      <c r="E89" s="141" t="s">
        <v>29613</v>
      </c>
      <c r="F89" s="151">
        <v>42915</v>
      </c>
      <c r="G89" s="141" t="s">
        <v>122</v>
      </c>
      <c r="H89" s="141" t="s">
        <v>29602</v>
      </c>
      <c r="I89" s="141">
        <v>6</v>
      </c>
      <c r="J89" s="141" t="s">
        <v>32</v>
      </c>
      <c r="K89" s="141" t="s">
        <v>28</v>
      </c>
      <c r="L89" s="141">
        <v>0</v>
      </c>
      <c r="M89" s="141" t="s">
        <v>29022</v>
      </c>
      <c r="N89" s="141">
        <v>0</v>
      </c>
      <c r="O89" s="141" t="s">
        <v>41</v>
      </c>
      <c r="P89" s="141">
        <v>100110.42</v>
      </c>
      <c r="Q89" s="141">
        <v>4309650</v>
      </c>
      <c r="R89" s="141">
        <v>3136439</v>
      </c>
      <c r="S89" s="141">
        <v>72.78</v>
      </c>
      <c r="T89" s="141">
        <v>0</v>
      </c>
      <c r="U89" s="141">
        <v>0</v>
      </c>
      <c r="V89" s="141" t="s">
        <v>29612</v>
      </c>
      <c r="W89" s="141" t="s">
        <v>29611</v>
      </c>
      <c r="X89" s="141" t="s">
        <v>29610</v>
      </c>
      <c r="Y89" s="141" t="s">
        <v>140</v>
      </c>
      <c r="Z89" s="141" t="str">
        <f t="shared" si="1"/>
        <v>0151PE</v>
      </c>
      <c r="AA89" s="143">
        <v>0</v>
      </c>
      <c r="AB89" s="143" t="s">
        <v>30</v>
      </c>
      <c r="AC89" s="143" t="s">
        <v>3343</v>
      </c>
      <c r="AD89" s="143"/>
    </row>
    <row r="90" spans="1:30" s="247" customFormat="1" ht="24" customHeight="1">
      <c r="A90" s="139">
        <v>42919</v>
      </c>
      <c r="B90" s="140" t="s">
        <v>29609</v>
      </c>
      <c r="C90" s="141">
        <v>0</v>
      </c>
      <c r="D90" s="141" t="s">
        <v>31</v>
      </c>
      <c r="E90" s="141" t="s">
        <v>29608</v>
      </c>
      <c r="F90" s="151">
        <v>42915</v>
      </c>
      <c r="G90" s="141" t="s">
        <v>122</v>
      </c>
      <c r="H90" s="141" t="s">
        <v>29602</v>
      </c>
      <c r="I90" s="141">
        <v>7</v>
      </c>
      <c r="J90" s="141" t="s">
        <v>32</v>
      </c>
      <c r="K90" s="141" t="s">
        <v>28</v>
      </c>
      <c r="L90" s="141">
        <v>0</v>
      </c>
      <c r="M90" s="141" t="s">
        <v>29022</v>
      </c>
      <c r="N90" s="141">
        <v>0</v>
      </c>
      <c r="O90" s="141" t="s">
        <v>41</v>
      </c>
      <c r="P90" s="141">
        <v>93527.84</v>
      </c>
      <c r="Q90" s="141">
        <v>4309650</v>
      </c>
      <c r="R90" s="141">
        <v>2965993</v>
      </c>
      <c r="S90" s="141">
        <v>68.819999999999993</v>
      </c>
      <c r="T90" s="141">
        <v>0</v>
      </c>
      <c r="U90" s="141">
        <v>0</v>
      </c>
      <c r="V90" s="141" t="s">
        <v>29607</v>
      </c>
      <c r="W90" s="141" t="s">
        <v>29606</v>
      </c>
      <c r="X90" s="141" t="s">
        <v>29605</v>
      </c>
      <c r="Y90" s="141" t="s">
        <v>140</v>
      </c>
      <c r="Z90" s="141" t="str">
        <f t="shared" si="1"/>
        <v>0151PE</v>
      </c>
      <c r="AA90" s="143">
        <v>0</v>
      </c>
      <c r="AB90" s="143" t="s">
        <v>30</v>
      </c>
      <c r="AC90" s="143" t="s">
        <v>3343</v>
      </c>
      <c r="AD90" s="143"/>
    </row>
    <row r="91" spans="1:30" s="247" customFormat="1" ht="24" customHeight="1">
      <c r="A91" s="139">
        <v>42919</v>
      </c>
      <c r="B91" s="140" t="s">
        <v>29604</v>
      </c>
      <c r="C91" s="141">
        <v>0</v>
      </c>
      <c r="D91" s="141" t="s">
        <v>31</v>
      </c>
      <c r="E91" s="141" t="s">
        <v>29603</v>
      </c>
      <c r="F91" s="151">
        <v>42915</v>
      </c>
      <c r="G91" s="141" t="s">
        <v>122</v>
      </c>
      <c r="H91" s="141" t="s">
        <v>29602</v>
      </c>
      <c r="I91" s="141">
        <v>8</v>
      </c>
      <c r="J91" s="144" t="s">
        <v>128</v>
      </c>
      <c r="K91" s="144" t="s">
        <v>29446</v>
      </c>
      <c r="L91" s="141">
        <v>0</v>
      </c>
      <c r="M91" s="141" t="s">
        <v>29022</v>
      </c>
      <c r="N91" s="141">
        <v>0</v>
      </c>
      <c r="O91" s="141" t="s">
        <v>41</v>
      </c>
      <c r="P91" s="141">
        <v>102241.75</v>
      </c>
      <c r="Q91" s="141">
        <v>4309650</v>
      </c>
      <c r="R91" s="141">
        <v>3195729</v>
      </c>
      <c r="S91" s="141">
        <v>74.150000000000006</v>
      </c>
      <c r="T91" s="141">
        <v>0</v>
      </c>
      <c r="U91" s="141">
        <v>0</v>
      </c>
      <c r="V91" s="141" t="s">
        <v>29601</v>
      </c>
      <c r="W91" s="141" t="s">
        <v>29600</v>
      </c>
      <c r="X91" s="141" t="s">
        <v>29599</v>
      </c>
      <c r="Y91" s="141" t="s">
        <v>140</v>
      </c>
      <c r="Z91" s="141" t="str">
        <f t="shared" si="1"/>
        <v>0151PE</v>
      </c>
      <c r="AA91" s="143">
        <v>6.25E-2</v>
      </c>
      <c r="AB91" s="143" t="s">
        <v>30</v>
      </c>
      <c r="AC91" s="143" t="s">
        <v>3343</v>
      </c>
      <c r="AD91" s="143"/>
    </row>
    <row r="92" spans="1:30" s="247" customFormat="1" ht="24" customHeight="1">
      <c r="A92" s="133">
        <v>42920</v>
      </c>
      <c r="B92" s="134" t="s">
        <v>29598</v>
      </c>
      <c r="C92" s="135" t="s">
        <v>4886</v>
      </c>
      <c r="D92" s="135" t="s">
        <v>31</v>
      </c>
      <c r="E92" s="135" t="s">
        <v>29597</v>
      </c>
      <c r="F92" s="159">
        <v>42918</v>
      </c>
      <c r="G92" s="135" t="s">
        <v>121</v>
      </c>
      <c r="H92" s="135" t="s">
        <v>29565</v>
      </c>
      <c r="I92" s="135">
        <v>1</v>
      </c>
      <c r="J92" s="135" t="s">
        <v>32</v>
      </c>
      <c r="K92" s="135" t="s">
        <v>28</v>
      </c>
      <c r="L92" s="135">
        <v>0</v>
      </c>
      <c r="M92" s="135" t="s">
        <v>29564</v>
      </c>
      <c r="N92" s="135">
        <v>0</v>
      </c>
      <c r="O92" s="135" t="s">
        <v>42</v>
      </c>
      <c r="P92" s="135">
        <v>33861.61</v>
      </c>
      <c r="Q92" s="135">
        <v>4309650</v>
      </c>
      <c r="R92" s="135">
        <v>3236779</v>
      </c>
      <c r="S92" s="135">
        <v>75.11</v>
      </c>
      <c r="T92" s="135">
        <v>0</v>
      </c>
      <c r="U92" s="135">
        <v>0</v>
      </c>
      <c r="V92" s="135" t="s">
        <v>29596</v>
      </c>
      <c r="W92" s="135" t="s">
        <v>29595</v>
      </c>
      <c r="X92" s="135" t="s">
        <v>29594</v>
      </c>
      <c r="Y92" s="147" t="s">
        <v>8430</v>
      </c>
      <c r="Z92" s="187" t="str">
        <f t="shared" si="1"/>
        <v>Chip-seq50PE</v>
      </c>
      <c r="AA92" s="137">
        <v>0</v>
      </c>
      <c r="AB92" s="294" t="s">
        <v>30</v>
      </c>
      <c r="AC92" s="137" t="s">
        <v>3343</v>
      </c>
      <c r="AD92" s="155"/>
    </row>
    <row r="93" spans="1:30" s="247" customFormat="1" ht="24" customHeight="1">
      <c r="A93" s="139">
        <v>42920</v>
      </c>
      <c r="B93" s="140" t="s">
        <v>29593</v>
      </c>
      <c r="C93" s="141" t="s">
        <v>2525</v>
      </c>
      <c r="D93" s="141" t="s">
        <v>31</v>
      </c>
      <c r="E93" s="141" t="s">
        <v>29592</v>
      </c>
      <c r="F93" s="151">
        <v>42918</v>
      </c>
      <c r="G93" s="141" t="s">
        <v>121</v>
      </c>
      <c r="H93" s="141" t="s">
        <v>29565</v>
      </c>
      <c r="I93" s="141">
        <v>2</v>
      </c>
      <c r="J93" s="141" t="s">
        <v>32</v>
      </c>
      <c r="K93" s="141" t="s">
        <v>28</v>
      </c>
      <c r="L93" s="141">
        <v>0</v>
      </c>
      <c r="M93" s="141" t="s">
        <v>29564</v>
      </c>
      <c r="N93" s="141">
        <v>0</v>
      </c>
      <c r="O93" s="141" t="s">
        <v>42</v>
      </c>
      <c r="P93" s="141">
        <v>35447.660000000003</v>
      </c>
      <c r="Q93" s="141">
        <v>4309650</v>
      </c>
      <c r="R93" s="141">
        <v>3229560</v>
      </c>
      <c r="S93" s="141">
        <v>74.94</v>
      </c>
      <c r="T93" s="141">
        <v>0</v>
      </c>
      <c r="U93" s="141">
        <v>0</v>
      </c>
      <c r="V93" s="141" t="s">
        <v>29591</v>
      </c>
      <c r="W93" s="141" t="s">
        <v>17910</v>
      </c>
      <c r="X93" s="141" t="s">
        <v>29590</v>
      </c>
      <c r="Y93" s="141" t="s">
        <v>8430</v>
      </c>
      <c r="Z93" s="188" t="str">
        <f t="shared" si="1"/>
        <v>De novo50PE</v>
      </c>
      <c r="AA93" s="143">
        <v>0</v>
      </c>
      <c r="AB93" s="143" t="s">
        <v>30</v>
      </c>
      <c r="AC93" s="143" t="s">
        <v>3343</v>
      </c>
      <c r="AD93" s="143"/>
    </row>
    <row r="94" spans="1:30" s="247" customFormat="1" ht="24" customHeight="1">
      <c r="A94" s="139">
        <v>42920</v>
      </c>
      <c r="B94" s="140" t="s">
        <v>29589</v>
      </c>
      <c r="C94" s="141">
        <v>0</v>
      </c>
      <c r="D94" s="141" t="s">
        <v>31</v>
      </c>
      <c r="E94" s="141" t="s">
        <v>29588</v>
      </c>
      <c r="F94" s="151">
        <v>42918</v>
      </c>
      <c r="G94" s="141" t="s">
        <v>121</v>
      </c>
      <c r="H94" s="141" t="s">
        <v>29804</v>
      </c>
      <c r="I94" s="141">
        <v>3</v>
      </c>
      <c r="J94" s="144" t="s">
        <v>128</v>
      </c>
      <c r="K94" s="144" t="s">
        <v>29445</v>
      </c>
      <c r="L94" s="141">
        <v>0</v>
      </c>
      <c r="M94" s="141" t="s">
        <v>29564</v>
      </c>
      <c r="N94" s="141">
        <v>0</v>
      </c>
      <c r="O94" s="141" t="s">
        <v>42</v>
      </c>
      <c r="P94" s="141">
        <v>35285.4</v>
      </c>
      <c r="Q94" s="141">
        <v>4309650</v>
      </c>
      <c r="R94" s="141">
        <v>3397608</v>
      </c>
      <c r="S94" s="141">
        <v>78.84</v>
      </c>
      <c r="T94" s="141">
        <v>0</v>
      </c>
      <c r="U94" s="141">
        <v>0</v>
      </c>
      <c r="V94" s="141" t="s">
        <v>29587</v>
      </c>
      <c r="W94" s="141" t="s">
        <v>29586</v>
      </c>
      <c r="X94" s="141" t="s">
        <v>29585</v>
      </c>
      <c r="Y94" s="141" t="s">
        <v>8430</v>
      </c>
      <c r="Z94" s="188" t="str">
        <f t="shared" si="1"/>
        <v>050PE</v>
      </c>
      <c r="AA94" s="143">
        <v>0.14285714285714285</v>
      </c>
      <c r="AB94" s="143" t="s">
        <v>30</v>
      </c>
      <c r="AC94" s="143" t="s">
        <v>3343</v>
      </c>
      <c r="AD94" s="143"/>
    </row>
    <row r="95" spans="1:30" s="247" customFormat="1" ht="24" customHeight="1">
      <c r="A95" s="139">
        <v>42920</v>
      </c>
      <c r="B95" s="140" t="s">
        <v>29584</v>
      </c>
      <c r="C95" s="141">
        <v>0</v>
      </c>
      <c r="D95" s="141" t="s">
        <v>31</v>
      </c>
      <c r="E95" s="141" t="s">
        <v>29583</v>
      </c>
      <c r="F95" s="151">
        <v>42918</v>
      </c>
      <c r="G95" s="141" t="s">
        <v>121</v>
      </c>
      <c r="H95" s="141" t="s">
        <v>29565</v>
      </c>
      <c r="I95" s="141">
        <v>4</v>
      </c>
      <c r="J95" s="144" t="s">
        <v>128</v>
      </c>
      <c r="K95" s="144" t="s">
        <v>27481</v>
      </c>
      <c r="L95" s="141">
        <v>0</v>
      </c>
      <c r="M95" s="141" t="s">
        <v>29564</v>
      </c>
      <c r="N95" s="141">
        <v>0</v>
      </c>
      <c r="O95" s="141" t="s">
        <v>42</v>
      </c>
      <c r="P95" s="141">
        <v>34691.29</v>
      </c>
      <c r="Q95" s="141">
        <v>4309650</v>
      </c>
      <c r="R95" s="141">
        <v>3284909</v>
      </c>
      <c r="S95" s="141">
        <v>76.22</v>
      </c>
      <c r="T95" s="141">
        <v>0</v>
      </c>
      <c r="U95" s="141">
        <v>0</v>
      </c>
      <c r="V95" s="141" t="s">
        <v>29582</v>
      </c>
      <c r="W95" s="141" t="s">
        <v>29581</v>
      </c>
      <c r="X95" s="141" t="s">
        <v>29580</v>
      </c>
      <c r="Y95" s="141" t="s">
        <v>8430</v>
      </c>
      <c r="Z95" s="188" t="str">
        <f t="shared" si="1"/>
        <v>050PE</v>
      </c>
      <c r="AA95" s="143">
        <v>0.2</v>
      </c>
      <c r="AB95" s="143" t="s">
        <v>30</v>
      </c>
      <c r="AC95" s="143" t="s">
        <v>3343</v>
      </c>
      <c r="AD95" s="143"/>
    </row>
    <row r="96" spans="1:30" s="247" customFormat="1" ht="24" customHeight="1">
      <c r="A96" s="139">
        <v>42920</v>
      </c>
      <c r="B96" s="140" t="s">
        <v>26424</v>
      </c>
      <c r="C96" s="141" t="s">
        <v>4686</v>
      </c>
      <c r="D96" s="141" t="s">
        <v>31</v>
      </c>
      <c r="E96" s="141" t="s">
        <v>29576</v>
      </c>
      <c r="F96" s="151">
        <v>42918</v>
      </c>
      <c r="G96" s="141" t="s">
        <v>121</v>
      </c>
      <c r="H96" s="141" t="s">
        <v>29565</v>
      </c>
      <c r="I96" s="141">
        <v>5</v>
      </c>
      <c r="J96" s="141" t="s">
        <v>32</v>
      </c>
      <c r="K96" s="141" t="s">
        <v>28</v>
      </c>
      <c r="L96" s="141">
        <v>0</v>
      </c>
      <c r="M96" s="141" t="s">
        <v>29564</v>
      </c>
      <c r="N96" s="141">
        <v>0</v>
      </c>
      <c r="O96" s="141" t="s">
        <v>42</v>
      </c>
      <c r="P96" s="141">
        <v>33619.15</v>
      </c>
      <c r="Q96" s="141">
        <v>4309650</v>
      </c>
      <c r="R96" s="141">
        <v>3280640</v>
      </c>
      <c r="S96" s="141">
        <v>76.12</v>
      </c>
      <c r="T96" s="141">
        <v>0</v>
      </c>
      <c r="U96" s="141">
        <v>0</v>
      </c>
      <c r="V96" s="141" t="s">
        <v>29579</v>
      </c>
      <c r="W96" s="141" t="s">
        <v>29578</v>
      </c>
      <c r="X96" s="141" t="s">
        <v>29577</v>
      </c>
      <c r="Y96" s="141" t="s">
        <v>8430</v>
      </c>
      <c r="Z96" s="188" t="str">
        <f t="shared" si="1"/>
        <v>Transcriptome50PE</v>
      </c>
      <c r="AA96" s="143">
        <v>0</v>
      </c>
      <c r="AB96" s="143" t="s">
        <v>30</v>
      </c>
      <c r="AC96" s="143" t="s">
        <v>3343</v>
      </c>
      <c r="AD96" s="143"/>
    </row>
    <row r="97" spans="1:30" s="247" customFormat="1" ht="24" customHeight="1">
      <c r="A97" s="139">
        <v>42920</v>
      </c>
      <c r="B97" s="140" t="s">
        <v>26402</v>
      </c>
      <c r="C97" s="141" t="s">
        <v>4686</v>
      </c>
      <c r="D97" s="141" t="s">
        <v>31</v>
      </c>
      <c r="E97" s="141" t="s">
        <v>29576</v>
      </c>
      <c r="F97" s="151">
        <v>42918</v>
      </c>
      <c r="G97" s="141" t="s">
        <v>121</v>
      </c>
      <c r="H97" s="141" t="s">
        <v>29565</v>
      </c>
      <c r="I97" s="141">
        <v>6</v>
      </c>
      <c r="J97" s="141" t="s">
        <v>32</v>
      </c>
      <c r="K97" s="141" t="s">
        <v>28</v>
      </c>
      <c r="L97" s="141">
        <v>0</v>
      </c>
      <c r="M97" s="141" t="s">
        <v>29564</v>
      </c>
      <c r="N97" s="141">
        <v>0</v>
      </c>
      <c r="O97" s="141" t="s">
        <v>42</v>
      </c>
      <c r="P97" s="141">
        <v>33323.71</v>
      </c>
      <c r="Q97" s="141">
        <v>4309650</v>
      </c>
      <c r="R97" s="141">
        <v>3253078</v>
      </c>
      <c r="S97" s="141">
        <v>75.48</v>
      </c>
      <c r="T97" s="141">
        <v>0</v>
      </c>
      <c r="U97" s="141">
        <v>0</v>
      </c>
      <c r="V97" s="141" t="s">
        <v>29575</v>
      </c>
      <c r="W97" s="141" t="s">
        <v>29574</v>
      </c>
      <c r="X97" s="141" t="s">
        <v>29573</v>
      </c>
      <c r="Y97" s="141" t="s">
        <v>8430</v>
      </c>
      <c r="Z97" s="188" t="str">
        <f t="shared" si="1"/>
        <v>Transcriptome50PE</v>
      </c>
      <c r="AA97" s="143">
        <v>0</v>
      </c>
      <c r="AB97" s="143" t="s">
        <v>30</v>
      </c>
      <c r="AC97" s="143" t="s">
        <v>3343</v>
      </c>
      <c r="AD97" s="143"/>
    </row>
    <row r="98" spans="1:30" s="247" customFormat="1" ht="24" customHeight="1">
      <c r="A98" s="139">
        <v>42920</v>
      </c>
      <c r="B98" s="140" t="s">
        <v>29572</v>
      </c>
      <c r="C98" s="141" t="s">
        <v>2525</v>
      </c>
      <c r="D98" s="141" t="s">
        <v>31</v>
      </c>
      <c r="E98" s="141" t="s">
        <v>29571</v>
      </c>
      <c r="F98" s="151">
        <v>42918</v>
      </c>
      <c r="G98" s="141" t="s">
        <v>121</v>
      </c>
      <c r="H98" s="141" t="s">
        <v>29565</v>
      </c>
      <c r="I98" s="141">
        <v>7</v>
      </c>
      <c r="J98" s="141" t="s">
        <v>32</v>
      </c>
      <c r="K98" s="141" t="s">
        <v>28</v>
      </c>
      <c r="L98" s="141">
        <v>0</v>
      </c>
      <c r="M98" s="141" t="s">
        <v>29564</v>
      </c>
      <c r="N98" s="141">
        <v>0</v>
      </c>
      <c r="O98" s="141" t="s">
        <v>42</v>
      </c>
      <c r="P98" s="141">
        <v>35108.04</v>
      </c>
      <c r="Q98" s="141">
        <v>4309650</v>
      </c>
      <c r="R98" s="141">
        <v>3198618</v>
      </c>
      <c r="S98" s="141">
        <v>74.22</v>
      </c>
      <c r="T98" s="141">
        <v>0</v>
      </c>
      <c r="U98" s="141">
        <v>0</v>
      </c>
      <c r="V98" s="141" t="s">
        <v>29570</v>
      </c>
      <c r="W98" s="141" t="s">
        <v>29569</v>
      </c>
      <c r="X98" s="141" t="s">
        <v>29568</v>
      </c>
      <c r="Y98" s="141" t="s">
        <v>8430</v>
      </c>
      <c r="Z98" s="188" t="str">
        <f t="shared" si="1"/>
        <v>De novo50PE</v>
      </c>
      <c r="AA98" s="143">
        <v>0</v>
      </c>
      <c r="AB98" s="143" t="s">
        <v>30</v>
      </c>
      <c r="AC98" s="143" t="s">
        <v>3343</v>
      </c>
      <c r="AD98" s="143"/>
    </row>
    <row r="99" spans="1:30" s="247" customFormat="1" ht="24" customHeight="1">
      <c r="A99" s="139">
        <v>42920</v>
      </c>
      <c r="B99" s="140" t="s">
        <v>29567</v>
      </c>
      <c r="C99" s="141" t="s">
        <v>2525</v>
      </c>
      <c r="D99" s="141" t="s">
        <v>31</v>
      </c>
      <c r="E99" s="141" t="s">
        <v>29566</v>
      </c>
      <c r="F99" s="151">
        <v>42918</v>
      </c>
      <c r="G99" s="141" t="s">
        <v>121</v>
      </c>
      <c r="H99" s="141" t="s">
        <v>29565</v>
      </c>
      <c r="I99" s="141">
        <v>8</v>
      </c>
      <c r="J99" s="141" t="s">
        <v>32</v>
      </c>
      <c r="K99" s="141" t="s">
        <v>28</v>
      </c>
      <c r="L99" s="141">
        <v>0</v>
      </c>
      <c r="M99" s="141" t="s">
        <v>29564</v>
      </c>
      <c r="N99" s="141">
        <v>0</v>
      </c>
      <c r="O99" s="141" t="s">
        <v>42</v>
      </c>
      <c r="P99" s="141">
        <v>36196.44</v>
      </c>
      <c r="Q99" s="141">
        <v>4309650</v>
      </c>
      <c r="R99" s="141">
        <v>3297780</v>
      </c>
      <c r="S99" s="141">
        <v>76.52</v>
      </c>
      <c r="T99" s="141">
        <v>0</v>
      </c>
      <c r="U99" s="141">
        <v>0</v>
      </c>
      <c r="V99" s="141" t="s">
        <v>29563</v>
      </c>
      <c r="W99" s="141" t="s">
        <v>29562</v>
      </c>
      <c r="X99" s="141" t="s">
        <v>29561</v>
      </c>
      <c r="Y99" s="141" t="s">
        <v>8430</v>
      </c>
      <c r="Z99" s="188" t="str">
        <f t="shared" si="1"/>
        <v>De novo50PE</v>
      </c>
      <c r="AA99" s="143">
        <v>0</v>
      </c>
      <c r="AB99" s="143" t="s">
        <v>30</v>
      </c>
      <c r="AC99" s="143" t="s">
        <v>3343</v>
      </c>
      <c r="AD99" s="143"/>
    </row>
    <row r="100" spans="1:30" s="247" customFormat="1" ht="24" customHeight="1">
      <c r="A100" s="133">
        <v>42920</v>
      </c>
      <c r="B100" s="134" t="s">
        <v>28295</v>
      </c>
      <c r="C100" s="135" t="s">
        <v>4732</v>
      </c>
      <c r="D100" s="135" t="s">
        <v>31</v>
      </c>
      <c r="E100" s="135" t="s">
        <v>28294</v>
      </c>
      <c r="F100" s="159">
        <v>42915</v>
      </c>
      <c r="G100" s="135" t="s">
        <v>122</v>
      </c>
      <c r="H100" s="135" t="s">
        <v>29525</v>
      </c>
      <c r="I100" s="135">
        <v>1</v>
      </c>
      <c r="J100" s="135" t="s">
        <v>32</v>
      </c>
      <c r="K100" s="135" t="s">
        <v>28</v>
      </c>
      <c r="L100" s="135">
        <v>0</v>
      </c>
      <c r="M100" s="135" t="s">
        <v>29086</v>
      </c>
      <c r="N100" s="135">
        <v>251</v>
      </c>
      <c r="O100" s="135" t="s">
        <v>41</v>
      </c>
      <c r="P100" s="135">
        <v>103713.98</v>
      </c>
      <c r="Q100" s="135">
        <v>4309650</v>
      </c>
      <c r="R100" s="135">
        <v>3086725</v>
      </c>
      <c r="S100" s="135">
        <v>71.62</v>
      </c>
      <c r="T100" s="135" t="s">
        <v>29560</v>
      </c>
      <c r="U100" s="135" t="s">
        <v>29559</v>
      </c>
      <c r="V100" s="135" t="s">
        <v>29558</v>
      </c>
      <c r="W100" s="135" t="s">
        <v>29557</v>
      </c>
      <c r="X100" s="135" t="s">
        <v>29556</v>
      </c>
      <c r="Y100" s="147" t="s">
        <v>140</v>
      </c>
      <c r="Z100" s="147" t="str">
        <f t="shared" si="1"/>
        <v>Re-sequencing151PE</v>
      </c>
      <c r="AA100" s="137">
        <v>0</v>
      </c>
      <c r="AB100" s="294" t="s">
        <v>30</v>
      </c>
      <c r="AC100" s="137" t="s">
        <v>3343</v>
      </c>
      <c r="AD100" s="155"/>
    </row>
    <row r="101" spans="1:30" s="247" customFormat="1" ht="24" customHeight="1">
      <c r="A101" s="139">
        <v>42920</v>
      </c>
      <c r="B101" s="140" t="s">
        <v>28288</v>
      </c>
      <c r="C101" s="141" t="s">
        <v>4732</v>
      </c>
      <c r="D101" s="141" t="s">
        <v>31</v>
      </c>
      <c r="E101" s="141" t="s">
        <v>28287</v>
      </c>
      <c r="F101" s="151">
        <v>42915</v>
      </c>
      <c r="G101" s="141" t="s">
        <v>122</v>
      </c>
      <c r="H101" s="141" t="s">
        <v>29525</v>
      </c>
      <c r="I101" s="141">
        <v>2</v>
      </c>
      <c r="J101" s="141" t="s">
        <v>32</v>
      </c>
      <c r="K101" s="141" t="s">
        <v>28</v>
      </c>
      <c r="L101" s="141">
        <v>0</v>
      </c>
      <c r="M101" s="141" t="s">
        <v>29550</v>
      </c>
      <c r="N101" s="141">
        <v>272</v>
      </c>
      <c r="O101" s="141" t="s">
        <v>41</v>
      </c>
      <c r="P101" s="141">
        <v>102271.7</v>
      </c>
      <c r="Q101" s="141">
        <v>4309650</v>
      </c>
      <c r="R101" s="141">
        <v>3043800</v>
      </c>
      <c r="S101" s="141">
        <v>70.63</v>
      </c>
      <c r="T101" s="141" t="s">
        <v>29555</v>
      </c>
      <c r="U101" s="141" t="s">
        <v>29554</v>
      </c>
      <c r="V101" s="141" t="s">
        <v>29553</v>
      </c>
      <c r="W101" s="141" t="s">
        <v>29552</v>
      </c>
      <c r="X101" s="141" t="s">
        <v>29551</v>
      </c>
      <c r="Y101" s="141" t="s">
        <v>140</v>
      </c>
      <c r="Z101" s="141" t="str">
        <f t="shared" si="1"/>
        <v>Re-sequencing151PE</v>
      </c>
      <c r="AA101" s="143">
        <v>0</v>
      </c>
      <c r="AB101" s="143" t="s">
        <v>30</v>
      </c>
      <c r="AC101" s="143" t="s">
        <v>3343</v>
      </c>
      <c r="AD101" s="143"/>
    </row>
    <row r="102" spans="1:30" s="247" customFormat="1" ht="24" customHeight="1">
      <c r="A102" s="139">
        <v>42920</v>
      </c>
      <c r="B102" s="140" t="s">
        <v>29025</v>
      </c>
      <c r="C102" s="141">
        <v>0</v>
      </c>
      <c r="D102" s="141" t="s">
        <v>31</v>
      </c>
      <c r="E102" s="141" t="s">
        <v>29074</v>
      </c>
      <c r="F102" s="151">
        <v>42915</v>
      </c>
      <c r="G102" s="141" t="s">
        <v>122</v>
      </c>
      <c r="H102" s="141" t="s">
        <v>29525</v>
      </c>
      <c r="I102" s="141">
        <v>3</v>
      </c>
      <c r="J102" s="141" t="s">
        <v>32</v>
      </c>
      <c r="K102" s="141" t="s">
        <v>28</v>
      </c>
      <c r="L102" s="141">
        <v>0</v>
      </c>
      <c r="M102" s="141" t="s">
        <v>29550</v>
      </c>
      <c r="N102" s="141">
        <v>0</v>
      </c>
      <c r="O102" s="141" t="s">
        <v>41</v>
      </c>
      <c r="P102" s="141">
        <v>112370.62</v>
      </c>
      <c r="Q102" s="141">
        <v>4309650</v>
      </c>
      <c r="R102" s="141">
        <v>3492180</v>
      </c>
      <c r="S102" s="141">
        <v>81.03</v>
      </c>
      <c r="T102" s="141">
        <v>0</v>
      </c>
      <c r="U102" s="141">
        <v>0</v>
      </c>
      <c r="V102" s="141" t="s">
        <v>29549</v>
      </c>
      <c r="W102" s="141" t="s">
        <v>29548</v>
      </c>
      <c r="X102" s="141" t="s">
        <v>29547</v>
      </c>
      <c r="Y102" s="141" t="s">
        <v>140</v>
      </c>
      <c r="Z102" s="141" t="str">
        <f t="shared" si="1"/>
        <v>0151PE</v>
      </c>
      <c r="AA102" s="143">
        <v>0</v>
      </c>
      <c r="AB102" s="143" t="s">
        <v>30</v>
      </c>
      <c r="AC102" s="143" t="s">
        <v>3343</v>
      </c>
      <c r="AD102" s="143"/>
    </row>
    <row r="103" spans="1:30" s="247" customFormat="1" ht="24" customHeight="1">
      <c r="A103" s="139">
        <v>42920</v>
      </c>
      <c r="B103" s="140" t="s">
        <v>29546</v>
      </c>
      <c r="C103" s="141" t="s">
        <v>4732</v>
      </c>
      <c r="D103" s="141" t="s">
        <v>31</v>
      </c>
      <c r="E103" s="141" t="s">
        <v>29545</v>
      </c>
      <c r="F103" s="151">
        <v>42915</v>
      </c>
      <c r="G103" s="141" t="s">
        <v>122</v>
      </c>
      <c r="H103" s="141" t="s">
        <v>29525</v>
      </c>
      <c r="I103" s="141">
        <v>4</v>
      </c>
      <c r="J103" s="141" t="s">
        <v>32</v>
      </c>
      <c r="K103" s="141" t="s">
        <v>28</v>
      </c>
      <c r="L103" s="141">
        <v>0</v>
      </c>
      <c r="M103" s="141" t="s">
        <v>29544</v>
      </c>
      <c r="N103" s="141">
        <v>196</v>
      </c>
      <c r="O103" s="141" t="s">
        <v>41</v>
      </c>
      <c r="P103" s="141">
        <v>122208.71</v>
      </c>
      <c r="Q103" s="141">
        <v>4309650</v>
      </c>
      <c r="R103" s="141">
        <v>3675467</v>
      </c>
      <c r="S103" s="141">
        <v>85.28</v>
      </c>
      <c r="T103" s="141" t="s">
        <v>29543</v>
      </c>
      <c r="U103" s="141" t="s">
        <v>29542</v>
      </c>
      <c r="V103" s="141" t="s">
        <v>29541</v>
      </c>
      <c r="W103" s="141" t="s">
        <v>29540</v>
      </c>
      <c r="X103" s="141" t="s">
        <v>29539</v>
      </c>
      <c r="Y103" s="141" t="s">
        <v>140</v>
      </c>
      <c r="Z103" s="141" t="str">
        <f t="shared" si="1"/>
        <v>Re-sequencing151PE</v>
      </c>
      <c r="AA103" s="143">
        <v>0</v>
      </c>
      <c r="AB103" s="143" t="s">
        <v>30</v>
      </c>
      <c r="AC103" s="143" t="s">
        <v>3343</v>
      </c>
      <c r="AD103" s="143"/>
    </row>
    <row r="104" spans="1:30" s="247" customFormat="1" ht="24" customHeight="1">
      <c r="A104" s="139">
        <v>42920</v>
      </c>
      <c r="B104" s="140" t="s">
        <v>29025</v>
      </c>
      <c r="C104" s="141">
        <v>0</v>
      </c>
      <c r="D104" s="141" t="s">
        <v>31</v>
      </c>
      <c r="E104" s="141" t="s">
        <v>29535</v>
      </c>
      <c r="F104" s="151">
        <v>42915</v>
      </c>
      <c r="G104" s="141" t="s">
        <v>122</v>
      </c>
      <c r="H104" s="141" t="s">
        <v>29525</v>
      </c>
      <c r="I104" s="141">
        <v>5</v>
      </c>
      <c r="J104" s="141" t="s">
        <v>32</v>
      </c>
      <c r="K104" s="141" t="s">
        <v>28</v>
      </c>
      <c r="L104" s="141">
        <v>0</v>
      </c>
      <c r="M104" s="141" t="s">
        <v>29022</v>
      </c>
      <c r="N104" s="141">
        <v>0</v>
      </c>
      <c r="O104" s="141" t="s">
        <v>41</v>
      </c>
      <c r="P104" s="141">
        <v>108811.11</v>
      </c>
      <c r="Q104" s="141">
        <v>4309650</v>
      </c>
      <c r="R104" s="141">
        <v>3394839</v>
      </c>
      <c r="S104" s="141">
        <v>78.77</v>
      </c>
      <c r="T104" s="141">
        <v>0</v>
      </c>
      <c r="U104" s="141">
        <v>0</v>
      </c>
      <c r="V104" s="141" t="s">
        <v>29538</v>
      </c>
      <c r="W104" s="141" t="s">
        <v>29537</v>
      </c>
      <c r="X104" s="141" t="s">
        <v>29536</v>
      </c>
      <c r="Y104" s="141" t="s">
        <v>140</v>
      </c>
      <c r="Z104" s="141" t="str">
        <f t="shared" si="1"/>
        <v>0151PE</v>
      </c>
      <c r="AA104" s="143">
        <v>0</v>
      </c>
      <c r="AB104" s="143" t="s">
        <v>30</v>
      </c>
      <c r="AC104" s="143" t="s">
        <v>3343</v>
      </c>
      <c r="AD104" s="143"/>
    </row>
    <row r="105" spans="1:30" s="247" customFormat="1" ht="24" customHeight="1">
      <c r="A105" s="139">
        <v>42920</v>
      </c>
      <c r="B105" s="140" t="s">
        <v>29029</v>
      </c>
      <c r="C105" s="141">
        <v>0</v>
      </c>
      <c r="D105" s="141" t="s">
        <v>31</v>
      </c>
      <c r="E105" s="141" t="s">
        <v>29535</v>
      </c>
      <c r="F105" s="151">
        <v>42915</v>
      </c>
      <c r="G105" s="141" t="s">
        <v>122</v>
      </c>
      <c r="H105" s="141" t="s">
        <v>29525</v>
      </c>
      <c r="I105" s="141">
        <v>6</v>
      </c>
      <c r="J105" s="141" t="s">
        <v>32</v>
      </c>
      <c r="K105" s="141" t="s">
        <v>28</v>
      </c>
      <c r="L105" s="141">
        <v>0</v>
      </c>
      <c r="M105" s="141" t="s">
        <v>29022</v>
      </c>
      <c r="N105" s="141">
        <v>0</v>
      </c>
      <c r="O105" s="141" t="s">
        <v>41</v>
      </c>
      <c r="P105" s="141">
        <v>108477.2</v>
      </c>
      <c r="Q105" s="141">
        <v>4309650</v>
      </c>
      <c r="R105" s="141">
        <v>3384354</v>
      </c>
      <c r="S105" s="141">
        <v>78.53</v>
      </c>
      <c r="T105" s="141">
        <v>0</v>
      </c>
      <c r="U105" s="141">
        <v>0</v>
      </c>
      <c r="V105" s="141" t="s">
        <v>29534</v>
      </c>
      <c r="W105" s="141" t="s">
        <v>29533</v>
      </c>
      <c r="X105" s="141" t="s">
        <v>29532</v>
      </c>
      <c r="Y105" s="141" t="s">
        <v>140</v>
      </c>
      <c r="Z105" s="141" t="str">
        <f t="shared" si="1"/>
        <v>0151PE</v>
      </c>
      <c r="AA105" s="143">
        <v>0</v>
      </c>
      <c r="AB105" s="143" t="s">
        <v>30</v>
      </c>
      <c r="AC105" s="143" t="s">
        <v>3343</v>
      </c>
      <c r="AD105" s="143"/>
    </row>
    <row r="106" spans="1:30" s="247" customFormat="1" ht="24" customHeight="1">
      <c r="A106" s="139">
        <v>42920</v>
      </c>
      <c r="B106" s="140" t="s">
        <v>29531</v>
      </c>
      <c r="C106" s="141">
        <v>0</v>
      </c>
      <c r="D106" s="141" t="s">
        <v>31</v>
      </c>
      <c r="E106" s="141" t="s">
        <v>29526</v>
      </c>
      <c r="F106" s="151">
        <v>42915</v>
      </c>
      <c r="G106" s="141" t="s">
        <v>122</v>
      </c>
      <c r="H106" s="141" t="s">
        <v>29525</v>
      </c>
      <c r="I106" s="141">
        <v>7</v>
      </c>
      <c r="J106" s="141" t="s">
        <v>32</v>
      </c>
      <c r="K106" s="141" t="s">
        <v>28</v>
      </c>
      <c r="L106" s="141">
        <v>0</v>
      </c>
      <c r="M106" s="141" t="s">
        <v>29022</v>
      </c>
      <c r="N106" s="141">
        <v>0</v>
      </c>
      <c r="O106" s="141" t="s">
        <v>41</v>
      </c>
      <c r="P106" s="141">
        <v>107965.44</v>
      </c>
      <c r="Q106" s="141">
        <v>4309650</v>
      </c>
      <c r="R106" s="141">
        <v>3347622</v>
      </c>
      <c r="S106" s="141">
        <v>77.680000000000007</v>
      </c>
      <c r="T106" s="141">
        <v>0</v>
      </c>
      <c r="U106" s="141">
        <v>0</v>
      </c>
      <c r="V106" s="141" t="s">
        <v>29530</v>
      </c>
      <c r="W106" s="141" t="s">
        <v>29529</v>
      </c>
      <c r="X106" s="141" t="s">
        <v>29528</v>
      </c>
      <c r="Y106" s="141" t="s">
        <v>140</v>
      </c>
      <c r="Z106" s="141" t="str">
        <f t="shared" si="1"/>
        <v>0151PE</v>
      </c>
      <c r="AA106" s="143">
        <v>0</v>
      </c>
      <c r="AB106" s="143" t="s">
        <v>30</v>
      </c>
      <c r="AC106" s="143" t="s">
        <v>3343</v>
      </c>
      <c r="AD106" s="143"/>
    </row>
    <row r="107" spans="1:30" s="247" customFormat="1" ht="24" customHeight="1">
      <c r="A107" s="139">
        <v>42920</v>
      </c>
      <c r="B107" s="140" t="s">
        <v>29527</v>
      </c>
      <c r="C107" s="141">
        <v>0</v>
      </c>
      <c r="D107" s="141" t="s">
        <v>31</v>
      </c>
      <c r="E107" s="141" t="s">
        <v>29526</v>
      </c>
      <c r="F107" s="151">
        <v>42915</v>
      </c>
      <c r="G107" s="141" t="s">
        <v>122</v>
      </c>
      <c r="H107" s="141" t="s">
        <v>29525</v>
      </c>
      <c r="I107" s="141">
        <v>8</v>
      </c>
      <c r="J107" s="141" t="s">
        <v>32</v>
      </c>
      <c r="K107" s="141" t="s">
        <v>28</v>
      </c>
      <c r="L107" s="141">
        <v>0</v>
      </c>
      <c r="M107" s="141" t="s">
        <v>29022</v>
      </c>
      <c r="N107" s="141">
        <v>0</v>
      </c>
      <c r="O107" s="141" t="s">
        <v>41</v>
      </c>
      <c r="P107" s="141">
        <v>107376.02</v>
      </c>
      <c r="Q107" s="141">
        <v>4309650</v>
      </c>
      <c r="R107" s="141">
        <v>3322087</v>
      </c>
      <c r="S107" s="141">
        <v>77.08</v>
      </c>
      <c r="T107" s="141">
        <v>0</v>
      </c>
      <c r="U107" s="141">
        <v>0</v>
      </c>
      <c r="V107" s="141" t="s">
        <v>29524</v>
      </c>
      <c r="W107" s="141" t="s">
        <v>29523</v>
      </c>
      <c r="X107" s="141" t="s">
        <v>29522</v>
      </c>
      <c r="Y107" s="141" t="s">
        <v>140</v>
      </c>
      <c r="Z107" s="141" t="str">
        <f t="shared" si="1"/>
        <v>0151PE</v>
      </c>
      <c r="AA107" s="143">
        <v>0</v>
      </c>
      <c r="AB107" s="143" t="s">
        <v>30</v>
      </c>
      <c r="AC107" s="143" t="s">
        <v>3343</v>
      </c>
      <c r="AD107" s="143"/>
    </row>
    <row r="108" spans="1:30" s="247" customFormat="1" ht="24" customHeight="1">
      <c r="A108" s="133">
        <v>42920</v>
      </c>
      <c r="B108" s="134" t="s">
        <v>29521</v>
      </c>
      <c r="C108" s="135" t="s">
        <v>4732</v>
      </c>
      <c r="D108" s="135" t="s">
        <v>31</v>
      </c>
      <c r="E108" s="135" t="s">
        <v>29520</v>
      </c>
      <c r="F108" s="159">
        <v>42916</v>
      </c>
      <c r="G108" s="135" t="s">
        <v>410</v>
      </c>
      <c r="H108" s="135" t="s">
        <v>29484</v>
      </c>
      <c r="I108" s="135">
        <v>1</v>
      </c>
      <c r="J108" s="135" t="s">
        <v>32</v>
      </c>
      <c r="K108" s="135" t="s">
        <v>28</v>
      </c>
      <c r="L108" s="135">
        <v>0</v>
      </c>
      <c r="M108" s="135" t="s">
        <v>29022</v>
      </c>
      <c r="N108" s="135">
        <v>0</v>
      </c>
      <c r="O108" s="135" t="s">
        <v>41</v>
      </c>
      <c r="P108" s="135">
        <v>102672.28</v>
      </c>
      <c r="Q108" s="135">
        <v>4309650</v>
      </c>
      <c r="R108" s="135">
        <v>3160483</v>
      </c>
      <c r="S108" s="135">
        <v>73.34</v>
      </c>
      <c r="T108" s="135">
        <v>0</v>
      </c>
      <c r="U108" s="135">
        <v>0</v>
      </c>
      <c r="V108" s="135" t="s">
        <v>29519</v>
      </c>
      <c r="W108" s="135" t="s">
        <v>29518</v>
      </c>
      <c r="X108" s="135" t="s">
        <v>29517</v>
      </c>
      <c r="Y108" s="147" t="s">
        <v>140</v>
      </c>
      <c r="Z108" s="147" t="str">
        <f t="shared" si="1"/>
        <v>Re-sequencing151PE</v>
      </c>
      <c r="AA108" s="137">
        <v>0</v>
      </c>
      <c r="AB108" s="294" t="s">
        <v>30</v>
      </c>
      <c r="AC108" s="137" t="s">
        <v>3343</v>
      </c>
      <c r="AD108" s="155"/>
    </row>
    <row r="109" spans="1:30" s="247" customFormat="1" ht="24" customHeight="1">
      <c r="A109" s="139">
        <v>42920</v>
      </c>
      <c r="B109" s="140" t="s">
        <v>29516</v>
      </c>
      <c r="C109" s="141" t="s">
        <v>4732</v>
      </c>
      <c r="D109" s="141" t="s">
        <v>31</v>
      </c>
      <c r="E109" s="141" t="s">
        <v>29515</v>
      </c>
      <c r="F109" s="151">
        <v>42916</v>
      </c>
      <c r="G109" s="141" t="s">
        <v>410</v>
      </c>
      <c r="H109" s="141" t="s">
        <v>29484</v>
      </c>
      <c r="I109" s="141">
        <v>2</v>
      </c>
      <c r="J109" s="144" t="s">
        <v>128</v>
      </c>
      <c r="K109" s="144" t="s">
        <v>29444</v>
      </c>
      <c r="L109" s="141">
        <v>0</v>
      </c>
      <c r="M109" s="141" t="s">
        <v>29022</v>
      </c>
      <c r="N109" s="141">
        <v>0</v>
      </c>
      <c r="O109" s="141" t="s">
        <v>41</v>
      </c>
      <c r="P109" s="141">
        <v>100696</v>
      </c>
      <c r="Q109" s="141">
        <v>4309650</v>
      </c>
      <c r="R109" s="141">
        <v>3128375</v>
      </c>
      <c r="S109" s="141">
        <v>72.59</v>
      </c>
      <c r="T109" s="141">
        <v>0</v>
      </c>
      <c r="U109" s="141">
        <v>0</v>
      </c>
      <c r="V109" s="141" t="s">
        <v>29514</v>
      </c>
      <c r="W109" s="141" t="s">
        <v>29513</v>
      </c>
      <c r="X109" s="141" t="s">
        <v>29512</v>
      </c>
      <c r="Y109" s="141" t="s">
        <v>140</v>
      </c>
      <c r="Z109" s="141" t="str">
        <f t="shared" si="1"/>
        <v>Re-sequencing151PE</v>
      </c>
      <c r="AA109" s="143">
        <v>0.16666666666666666</v>
      </c>
      <c r="AB109" s="143" t="s">
        <v>30</v>
      </c>
      <c r="AC109" s="143" t="s">
        <v>3343</v>
      </c>
      <c r="AD109" s="143"/>
    </row>
    <row r="110" spans="1:30" s="247" customFormat="1" ht="24" customHeight="1">
      <c r="A110" s="139">
        <v>42920</v>
      </c>
      <c r="B110" s="140" t="s">
        <v>29511</v>
      </c>
      <c r="C110" s="141" t="s">
        <v>4732</v>
      </c>
      <c r="D110" s="141" t="s">
        <v>31</v>
      </c>
      <c r="E110" s="141" t="s">
        <v>29510</v>
      </c>
      <c r="F110" s="151">
        <v>42916</v>
      </c>
      <c r="G110" s="141" t="s">
        <v>410</v>
      </c>
      <c r="H110" s="141" t="s">
        <v>29484</v>
      </c>
      <c r="I110" s="141">
        <v>3</v>
      </c>
      <c r="J110" s="144" t="s">
        <v>128</v>
      </c>
      <c r="K110" s="144" t="s">
        <v>29443</v>
      </c>
      <c r="L110" s="141">
        <v>0</v>
      </c>
      <c r="M110" s="141" t="s">
        <v>29022</v>
      </c>
      <c r="N110" s="141">
        <v>0</v>
      </c>
      <c r="O110" s="141" t="s">
        <v>41</v>
      </c>
      <c r="P110" s="141">
        <v>104081.55</v>
      </c>
      <c r="Q110" s="141">
        <v>4309650</v>
      </c>
      <c r="R110" s="141">
        <v>3222331</v>
      </c>
      <c r="S110" s="141">
        <v>74.77</v>
      </c>
      <c r="T110" s="141">
        <v>0</v>
      </c>
      <c r="U110" s="141">
        <v>0</v>
      </c>
      <c r="V110" s="141" t="s">
        <v>29509</v>
      </c>
      <c r="W110" s="141" t="s">
        <v>29508</v>
      </c>
      <c r="X110" s="141" t="s">
        <v>29507</v>
      </c>
      <c r="Y110" s="141" t="s">
        <v>140</v>
      </c>
      <c r="Z110" s="141" t="str">
        <f t="shared" si="1"/>
        <v>Re-sequencing151PE</v>
      </c>
      <c r="AA110" s="143">
        <v>0.125</v>
      </c>
      <c r="AB110" s="143" t="s">
        <v>30</v>
      </c>
      <c r="AC110" s="143" t="s">
        <v>3343</v>
      </c>
      <c r="AD110" s="143"/>
    </row>
    <row r="111" spans="1:30" s="247" customFormat="1" ht="24" customHeight="1">
      <c r="A111" s="139">
        <v>42920</v>
      </c>
      <c r="B111" s="140" t="s">
        <v>29506</v>
      </c>
      <c r="C111" s="141" t="s">
        <v>4686</v>
      </c>
      <c r="D111" s="141" t="s">
        <v>31</v>
      </c>
      <c r="E111" s="141" t="s">
        <v>29505</v>
      </c>
      <c r="F111" s="151">
        <v>42916</v>
      </c>
      <c r="G111" s="141" t="s">
        <v>410</v>
      </c>
      <c r="H111" s="141" t="s">
        <v>29484</v>
      </c>
      <c r="I111" s="141">
        <v>4</v>
      </c>
      <c r="J111" s="141" t="s">
        <v>32</v>
      </c>
      <c r="K111" s="141" t="s">
        <v>28</v>
      </c>
      <c r="L111" s="141">
        <v>0</v>
      </c>
      <c r="M111" s="141" t="s">
        <v>29022</v>
      </c>
      <c r="N111" s="141">
        <v>0</v>
      </c>
      <c r="O111" s="141" t="s">
        <v>41</v>
      </c>
      <c r="P111" s="141">
        <v>109248.61</v>
      </c>
      <c r="Q111" s="141">
        <v>4309650</v>
      </c>
      <c r="R111" s="141">
        <v>3394183</v>
      </c>
      <c r="S111" s="141">
        <v>78.760000000000005</v>
      </c>
      <c r="T111" s="141">
        <v>0</v>
      </c>
      <c r="U111" s="141">
        <v>0</v>
      </c>
      <c r="V111" s="141" t="s">
        <v>29504</v>
      </c>
      <c r="W111" s="141" t="s">
        <v>29503</v>
      </c>
      <c r="X111" s="141" t="s">
        <v>29502</v>
      </c>
      <c r="Y111" s="141" t="s">
        <v>140</v>
      </c>
      <c r="Z111" s="141" t="str">
        <f t="shared" si="1"/>
        <v>Transcriptome151PE</v>
      </c>
      <c r="AA111" s="143">
        <v>0</v>
      </c>
      <c r="AB111" s="143" t="s">
        <v>30</v>
      </c>
      <c r="AC111" s="143" t="s">
        <v>3343</v>
      </c>
      <c r="AD111" s="143"/>
    </row>
    <row r="112" spans="1:30" s="247" customFormat="1" ht="24" customHeight="1">
      <c r="A112" s="139">
        <v>42920</v>
      </c>
      <c r="B112" s="140" t="s">
        <v>29501</v>
      </c>
      <c r="C112" s="141">
        <v>0</v>
      </c>
      <c r="D112" s="141" t="s">
        <v>31</v>
      </c>
      <c r="E112" s="141" t="s">
        <v>29500</v>
      </c>
      <c r="F112" s="151">
        <v>42916</v>
      </c>
      <c r="G112" s="141" t="s">
        <v>410</v>
      </c>
      <c r="H112" s="141" t="s">
        <v>29484</v>
      </c>
      <c r="I112" s="141">
        <v>5</v>
      </c>
      <c r="J112" s="144" t="s">
        <v>128</v>
      </c>
      <c r="K112" s="144" t="s">
        <v>29442</v>
      </c>
      <c r="L112" s="141">
        <v>0</v>
      </c>
      <c r="M112" s="141" t="s">
        <v>29022</v>
      </c>
      <c r="N112" s="141">
        <v>0</v>
      </c>
      <c r="O112" s="141" t="s">
        <v>41</v>
      </c>
      <c r="P112" s="141">
        <v>109437.34</v>
      </c>
      <c r="Q112" s="141">
        <v>4309650</v>
      </c>
      <c r="R112" s="141">
        <v>3417748</v>
      </c>
      <c r="S112" s="141">
        <v>79.3</v>
      </c>
      <c r="T112" s="141">
        <v>0</v>
      </c>
      <c r="U112" s="141">
        <v>0</v>
      </c>
      <c r="V112" s="141" t="s">
        <v>29499</v>
      </c>
      <c r="W112" s="141" t="s">
        <v>29498</v>
      </c>
      <c r="X112" s="141" t="s">
        <v>29497</v>
      </c>
      <c r="Y112" s="141" t="s">
        <v>140</v>
      </c>
      <c r="Z112" s="141" t="str">
        <f t="shared" si="1"/>
        <v>0151PE</v>
      </c>
      <c r="AA112" s="143">
        <v>0.1</v>
      </c>
      <c r="AB112" s="143" t="s">
        <v>30</v>
      </c>
      <c r="AC112" s="143" t="s">
        <v>3343</v>
      </c>
      <c r="AD112" s="143"/>
    </row>
    <row r="113" spans="1:30" s="247" customFormat="1" ht="24" customHeight="1">
      <c r="A113" s="139">
        <v>42920</v>
      </c>
      <c r="B113" s="140" t="s">
        <v>29496</v>
      </c>
      <c r="C113" s="141">
        <v>0</v>
      </c>
      <c r="D113" s="141" t="s">
        <v>31</v>
      </c>
      <c r="E113" s="141" t="s">
        <v>29495</v>
      </c>
      <c r="F113" s="151">
        <v>42916</v>
      </c>
      <c r="G113" s="141" t="s">
        <v>410</v>
      </c>
      <c r="H113" s="141" t="s">
        <v>29484</v>
      </c>
      <c r="I113" s="141">
        <v>6</v>
      </c>
      <c r="J113" s="141" t="s">
        <v>32</v>
      </c>
      <c r="K113" s="141" t="s">
        <v>28</v>
      </c>
      <c r="L113" s="141">
        <v>0</v>
      </c>
      <c r="M113" s="141" t="s">
        <v>29022</v>
      </c>
      <c r="N113" s="141">
        <v>0</v>
      </c>
      <c r="O113" s="141" t="s">
        <v>41</v>
      </c>
      <c r="P113" s="141">
        <v>107227.93</v>
      </c>
      <c r="Q113" s="141">
        <v>4309650</v>
      </c>
      <c r="R113" s="141">
        <v>3284953</v>
      </c>
      <c r="S113" s="141">
        <v>76.22</v>
      </c>
      <c r="T113" s="141">
        <v>0</v>
      </c>
      <c r="U113" s="141">
        <v>0</v>
      </c>
      <c r="V113" s="141" t="s">
        <v>29494</v>
      </c>
      <c r="W113" s="141" t="s">
        <v>29493</v>
      </c>
      <c r="X113" s="141" t="s">
        <v>29492</v>
      </c>
      <c r="Y113" s="141" t="s">
        <v>140</v>
      </c>
      <c r="Z113" s="141" t="str">
        <f t="shared" si="1"/>
        <v>0151PE</v>
      </c>
      <c r="AA113" s="143">
        <v>0</v>
      </c>
      <c r="AB113" s="143" t="s">
        <v>30</v>
      </c>
      <c r="AC113" s="143" t="s">
        <v>3343</v>
      </c>
      <c r="AD113" s="143"/>
    </row>
    <row r="114" spans="1:30" s="247" customFormat="1" ht="24" customHeight="1">
      <c r="A114" s="139">
        <v>42920</v>
      </c>
      <c r="B114" s="140" t="s">
        <v>29491</v>
      </c>
      <c r="C114" s="141">
        <v>0</v>
      </c>
      <c r="D114" s="141" t="s">
        <v>31</v>
      </c>
      <c r="E114" s="141" t="s">
        <v>29490</v>
      </c>
      <c r="F114" s="151">
        <v>42916</v>
      </c>
      <c r="G114" s="141" t="s">
        <v>410</v>
      </c>
      <c r="H114" s="141" t="s">
        <v>29484</v>
      </c>
      <c r="I114" s="141">
        <v>7</v>
      </c>
      <c r="J114" s="141" t="s">
        <v>32</v>
      </c>
      <c r="K114" s="141" t="s">
        <v>28</v>
      </c>
      <c r="L114" s="141">
        <v>0</v>
      </c>
      <c r="M114" s="141" t="s">
        <v>29022</v>
      </c>
      <c r="N114" s="141">
        <v>0</v>
      </c>
      <c r="O114" s="141" t="s">
        <v>41</v>
      </c>
      <c r="P114" s="141">
        <v>106857.17</v>
      </c>
      <c r="Q114" s="141">
        <v>4309650</v>
      </c>
      <c r="R114" s="141">
        <v>3313501</v>
      </c>
      <c r="S114" s="141">
        <v>76.89</v>
      </c>
      <c r="T114" s="141">
        <v>0</v>
      </c>
      <c r="U114" s="141">
        <v>0</v>
      </c>
      <c r="V114" s="141" t="s">
        <v>29489</v>
      </c>
      <c r="W114" s="141" t="s">
        <v>29488</v>
      </c>
      <c r="X114" s="141" t="s">
        <v>29487</v>
      </c>
      <c r="Y114" s="141" t="s">
        <v>140</v>
      </c>
      <c r="Z114" s="141" t="str">
        <f t="shared" si="1"/>
        <v>0151PE</v>
      </c>
      <c r="AA114" s="143">
        <v>0</v>
      </c>
      <c r="AB114" s="143" t="s">
        <v>30</v>
      </c>
      <c r="AC114" s="143" t="s">
        <v>3343</v>
      </c>
      <c r="AD114" s="143"/>
    </row>
    <row r="115" spans="1:30" s="247" customFormat="1" ht="24" customHeight="1">
      <c r="A115" s="139">
        <v>42920</v>
      </c>
      <c r="B115" s="140" t="s">
        <v>29486</v>
      </c>
      <c r="C115" s="141">
        <v>0</v>
      </c>
      <c r="D115" s="141" t="s">
        <v>31</v>
      </c>
      <c r="E115" s="141" t="s">
        <v>29485</v>
      </c>
      <c r="F115" s="151">
        <v>42916</v>
      </c>
      <c r="G115" s="141" t="s">
        <v>410</v>
      </c>
      <c r="H115" s="141" t="s">
        <v>29484</v>
      </c>
      <c r="I115" s="141">
        <v>8</v>
      </c>
      <c r="J115" s="144" t="s">
        <v>128</v>
      </c>
      <c r="K115" s="144" t="s">
        <v>29441</v>
      </c>
      <c r="L115" s="141">
        <v>0</v>
      </c>
      <c r="M115" s="141" t="s">
        <v>29022</v>
      </c>
      <c r="N115" s="141">
        <v>0</v>
      </c>
      <c r="O115" s="141" t="s">
        <v>41</v>
      </c>
      <c r="P115" s="141">
        <v>98330.82</v>
      </c>
      <c r="Q115" s="141">
        <v>4309650</v>
      </c>
      <c r="R115" s="141">
        <v>3144806</v>
      </c>
      <c r="S115" s="141">
        <v>72.97</v>
      </c>
      <c r="T115" s="141">
        <v>0</v>
      </c>
      <c r="U115" s="141">
        <v>0</v>
      </c>
      <c r="V115" s="141" t="s">
        <v>29483</v>
      </c>
      <c r="W115" s="141" t="s">
        <v>29482</v>
      </c>
      <c r="X115" s="141" t="s">
        <v>29481</v>
      </c>
      <c r="Y115" s="141" t="s">
        <v>140</v>
      </c>
      <c r="Z115" s="141" t="str">
        <f t="shared" si="1"/>
        <v>0151PE</v>
      </c>
      <c r="AA115" s="143">
        <v>7.6923076923076927E-2</v>
      </c>
      <c r="AB115" s="143" t="s">
        <v>30</v>
      </c>
      <c r="AC115" s="143" t="s">
        <v>3343</v>
      </c>
      <c r="AD115" s="143"/>
    </row>
    <row r="116" spans="1:30" s="27" customFormat="1" ht="24" customHeight="1">
      <c r="A116" s="133">
        <v>42920</v>
      </c>
      <c r="B116" s="152" t="s">
        <v>22385</v>
      </c>
      <c r="C116" s="153" t="s">
        <v>6915</v>
      </c>
      <c r="D116" s="153" t="s">
        <v>31</v>
      </c>
      <c r="E116" s="153" t="s">
        <v>29321</v>
      </c>
      <c r="F116" s="133">
        <v>42877</v>
      </c>
      <c r="G116" s="153" t="s">
        <v>120</v>
      </c>
      <c r="H116" s="153" t="s">
        <v>29322</v>
      </c>
      <c r="I116" s="153">
        <v>1</v>
      </c>
      <c r="J116" s="153" t="s">
        <v>10784</v>
      </c>
      <c r="K116" s="153" t="s">
        <v>28</v>
      </c>
      <c r="L116" s="153">
        <v>0</v>
      </c>
      <c r="M116" s="153" t="s">
        <v>22421</v>
      </c>
      <c r="N116" s="153">
        <v>171</v>
      </c>
      <c r="O116" s="153" t="s">
        <v>33</v>
      </c>
      <c r="P116" s="153">
        <v>65721.649999999994</v>
      </c>
      <c r="Q116" s="153">
        <v>4309650</v>
      </c>
      <c r="R116" s="153">
        <v>3007060</v>
      </c>
      <c r="S116" s="153">
        <v>69.78</v>
      </c>
      <c r="T116" s="153" t="s">
        <v>29323</v>
      </c>
      <c r="U116" s="153" t="s">
        <v>29324</v>
      </c>
      <c r="V116" s="153" t="s">
        <v>29325</v>
      </c>
      <c r="W116" s="153" t="s">
        <v>29326</v>
      </c>
      <c r="X116" s="153" t="s">
        <v>29327</v>
      </c>
      <c r="Y116" s="147" t="s">
        <v>320</v>
      </c>
      <c r="Z116" s="147" t="str">
        <f t="shared" si="1"/>
        <v>Exome capture101PE</v>
      </c>
      <c r="AA116" s="154">
        <v>0</v>
      </c>
      <c r="AB116" s="155" t="s">
        <v>30</v>
      </c>
      <c r="AC116" s="155" t="s">
        <v>139</v>
      </c>
      <c r="AD116" s="206"/>
    </row>
    <row r="117" spans="1:30" s="27" customFormat="1" ht="24" customHeight="1">
      <c r="A117" s="139">
        <v>42920</v>
      </c>
      <c r="B117" s="140" t="s">
        <v>22385</v>
      </c>
      <c r="C117" s="141" t="s">
        <v>6915</v>
      </c>
      <c r="D117" s="141" t="s">
        <v>31</v>
      </c>
      <c r="E117" s="141" t="s">
        <v>29321</v>
      </c>
      <c r="F117" s="142">
        <v>42877</v>
      </c>
      <c r="G117" s="141" t="s">
        <v>120</v>
      </c>
      <c r="H117" s="141" t="s">
        <v>29328</v>
      </c>
      <c r="I117" s="141">
        <v>2</v>
      </c>
      <c r="J117" s="141" t="s">
        <v>11141</v>
      </c>
      <c r="K117" s="141" t="s">
        <v>28</v>
      </c>
      <c r="L117" s="141">
        <v>0</v>
      </c>
      <c r="M117" s="141" t="s">
        <v>22421</v>
      </c>
      <c r="N117" s="141">
        <v>169</v>
      </c>
      <c r="O117" s="141" t="s">
        <v>33</v>
      </c>
      <c r="P117" s="141">
        <v>63965.05</v>
      </c>
      <c r="Q117" s="141">
        <v>4309650</v>
      </c>
      <c r="R117" s="141">
        <v>2928832</v>
      </c>
      <c r="S117" s="141">
        <v>67.959999999999994</v>
      </c>
      <c r="T117" s="141" t="s">
        <v>29329</v>
      </c>
      <c r="U117" s="141" t="s">
        <v>29330</v>
      </c>
      <c r="V117" s="141" t="s">
        <v>29331</v>
      </c>
      <c r="W117" s="141" t="s">
        <v>29332</v>
      </c>
      <c r="X117" s="141" t="s">
        <v>29333</v>
      </c>
      <c r="Y117" s="141" t="s">
        <v>320</v>
      </c>
      <c r="Z117" s="141" t="str">
        <f t="shared" si="1"/>
        <v>Exome capture101PE</v>
      </c>
      <c r="AA117" s="143">
        <v>0</v>
      </c>
      <c r="AB117" s="143" t="s">
        <v>30</v>
      </c>
      <c r="AC117" s="156" t="s">
        <v>139</v>
      </c>
      <c r="AD117" s="205"/>
    </row>
    <row r="118" spans="1:30" s="27" customFormat="1" ht="24" customHeight="1">
      <c r="A118" s="139">
        <v>42920</v>
      </c>
      <c r="B118" s="140" t="s">
        <v>22385</v>
      </c>
      <c r="C118" s="141" t="s">
        <v>6915</v>
      </c>
      <c r="D118" s="141" t="s">
        <v>31</v>
      </c>
      <c r="E118" s="141" t="s">
        <v>29334</v>
      </c>
      <c r="F118" s="142">
        <v>42877</v>
      </c>
      <c r="G118" s="141" t="s">
        <v>120</v>
      </c>
      <c r="H118" s="141" t="s">
        <v>29328</v>
      </c>
      <c r="I118" s="141">
        <v>3</v>
      </c>
      <c r="J118" s="141" t="s">
        <v>11141</v>
      </c>
      <c r="K118" s="141" t="s">
        <v>28</v>
      </c>
      <c r="L118" s="141">
        <v>0</v>
      </c>
      <c r="M118" s="141" t="s">
        <v>22421</v>
      </c>
      <c r="N118" s="141">
        <v>171</v>
      </c>
      <c r="O118" s="141" t="s">
        <v>33</v>
      </c>
      <c r="P118" s="141">
        <v>62993.53</v>
      </c>
      <c r="Q118" s="141">
        <v>4309650</v>
      </c>
      <c r="R118" s="141">
        <v>2898350</v>
      </c>
      <c r="S118" s="141">
        <v>67.25</v>
      </c>
      <c r="T118" s="141" t="s">
        <v>29335</v>
      </c>
      <c r="U118" s="141" t="s">
        <v>29336</v>
      </c>
      <c r="V118" s="141" t="s">
        <v>29337</v>
      </c>
      <c r="W118" s="141" t="s">
        <v>29338</v>
      </c>
      <c r="X118" s="141" t="s">
        <v>29339</v>
      </c>
      <c r="Y118" s="141" t="s">
        <v>320</v>
      </c>
      <c r="Z118" s="141" t="str">
        <f t="shared" si="1"/>
        <v>Exome capture101PE</v>
      </c>
      <c r="AA118" s="143">
        <v>0</v>
      </c>
      <c r="AB118" s="143" t="s">
        <v>30</v>
      </c>
      <c r="AC118" s="156" t="s">
        <v>139</v>
      </c>
      <c r="AD118" s="205"/>
    </row>
    <row r="119" spans="1:30" s="27" customFormat="1" ht="24" customHeight="1">
      <c r="A119" s="139">
        <v>42920</v>
      </c>
      <c r="B119" s="140" t="s">
        <v>22385</v>
      </c>
      <c r="C119" s="141" t="s">
        <v>6915</v>
      </c>
      <c r="D119" s="141" t="s">
        <v>31</v>
      </c>
      <c r="E119" s="141" t="s">
        <v>29334</v>
      </c>
      <c r="F119" s="142">
        <v>42877</v>
      </c>
      <c r="G119" s="141" t="s">
        <v>120</v>
      </c>
      <c r="H119" s="141" t="s">
        <v>29328</v>
      </c>
      <c r="I119" s="141">
        <v>4</v>
      </c>
      <c r="J119" s="141" t="s">
        <v>11141</v>
      </c>
      <c r="K119" s="141" t="s">
        <v>28</v>
      </c>
      <c r="L119" s="141">
        <v>0</v>
      </c>
      <c r="M119" s="141" t="s">
        <v>22421</v>
      </c>
      <c r="N119" s="141">
        <v>174</v>
      </c>
      <c r="O119" s="141" t="s">
        <v>33</v>
      </c>
      <c r="P119" s="141">
        <v>64416.75</v>
      </c>
      <c r="Q119" s="141">
        <v>4309650</v>
      </c>
      <c r="R119" s="141">
        <v>2960141</v>
      </c>
      <c r="S119" s="141">
        <v>68.69</v>
      </c>
      <c r="T119" s="141" t="s">
        <v>29340</v>
      </c>
      <c r="U119" s="141" t="s">
        <v>29341</v>
      </c>
      <c r="V119" s="141" t="s">
        <v>29342</v>
      </c>
      <c r="W119" s="141" t="s">
        <v>29343</v>
      </c>
      <c r="X119" s="141" t="s">
        <v>29344</v>
      </c>
      <c r="Y119" s="141" t="s">
        <v>320</v>
      </c>
      <c r="Z119" s="141" t="str">
        <f t="shared" si="1"/>
        <v>Exome capture101PE</v>
      </c>
      <c r="AA119" s="143">
        <v>0</v>
      </c>
      <c r="AB119" s="143" t="s">
        <v>30</v>
      </c>
      <c r="AC119" s="156" t="s">
        <v>139</v>
      </c>
      <c r="AD119" s="205"/>
    </row>
    <row r="120" spans="1:30" s="27" customFormat="1" ht="24" customHeight="1">
      <c r="A120" s="139">
        <v>42920</v>
      </c>
      <c r="B120" s="140" t="s">
        <v>22385</v>
      </c>
      <c r="C120" s="141" t="s">
        <v>6915</v>
      </c>
      <c r="D120" s="141" t="s">
        <v>31</v>
      </c>
      <c r="E120" s="141" t="s">
        <v>29345</v>
      </c>
      <c r="F120" s="142">
        <v>42877</v>
      </c>
      <c r="G120" s="141" t="s">
        <v>120</v>
      </c>
      <c r="H120" s="141" t="s">
        <v>29328</v>
      </c>
      <c r="I120" s="141">
        <v>5</v>
      </c>
      <c r="J120" s="141" t="s">
        <v>11141</v>
      </c>
      <c r="K120" s="141" t="s">
        <v>28</v>
      </c>
      <c r="L120" s="141">
        <v>0</v>
      </c>
      <c r="M120" s="141" t="s">
        <v>22421</v>
      </c>
      <c r="N120" s="141">
        <v>176</v>
      </c>
      <c r="O120" s="141" t="s">
        <v>33</v>
      </c>
      <c r="P120" s="141">
        <v>64404.23</v>
      </c>
      <c r="Q120" s="141">
        <v>4309650</v>
      </c>
      <c r="R120" s="141">
        <v>2942813</v>
      </c>
      <c r="S120" s="141">
        <v>68.28</v>
      </c>
      <c r="T120" s="141" t="s">
        <v>29346</v>
      </c>
      <c r="U120" s="141" t="s">
        <v>29347</v>
      </c>
      <c r="V120" s="141" t="s">
        <v>29348</v>
      </c>
      <c r="W120" s="141" t="s">
        <v>11436</v>
      </c>
      <c r="X120" s="141" t="s">
        <v>29349</v>
      </c>
      <c r="Y120" s="141" t="s">
        <v>320</v>
      </c>
      <c r="Z120" s="141" t="str">
        <f t="shared" si="1"/>
        <v>Exome capture101PE</v>
      </c>
      <c r="AA120" s="143">
        <v>0</v>
      </c>
      <c r="AB120" s="143" t="s">
        <v>30</v>
      </c>
      <c r="AC120" s="156" t="s">
        <v>139</v>
      </c>
      <c r="AD120" s="205"/>
    </row>
    <row r="121" spans="1:30" s="27" customFormat="1" ht="24" customHeight="1">
      <c r="A121" s="139">
        <v>42920</v>
      </c>
      <c r="B121" s="140" t="s">
        <v>22385</v>
      </c>
      <c r="C121" s="141" t="s">
        <v>6915</v>
      </c>
      <c r="D121" s="141" t="s">
        <v>31</v>
      </c>
      <c r="E121" s="141" t="s">
        <v>29345</v>
      </c>
      <c r="F121" s="142">
        <v>42877</v>
      </c>
      <c r="G121" s="141" t="s">
        <v>120</v>
      </c>
      <c r="H121" s="141" t="s">
        <v>29328</v>
      </c>
      <c r="I121" s="141">
        <v>6</v>
      </c>
      <c r="J121" s="141" t="s">
        <v>11141</v>
      </c>
      <c r="K121" s="141" t="s">
        <v>28</v>
      </c>
      <c r="L121" s="141">
        <v>0</v>
      </c>
      <c r="M121" s="141" t="s">
        <v>22421</v>
      </c>
      <c r="N121" s="141">
        <v>179</v>
      </c>
      <c r="O121" s="141" t="s">
        <v>33</v>
      </c>
      <c r="P121" s="141">
        <v>66922.460000000006</v>
      </c>
      <c r="Q121" s="141">
        <v>4309650</v>
      </c>
      <c r="R121" s="141">
        <v>3056215</v>
      </c>
      <c r="S121" s="141">
        <v>70.92</v>
      </c>
      <c r="T121" s="141" t="s">
        <v>29350</v>
      </c>
      <c r="U121" s="141" t="s">
        <v>29351</v>
      </c>
      <c r="V121" s="141" t="s">
        <v>29352</v>
      </c>
      <c r="W121" s="141" t="s">
        <v>29353</v>
      </c>
      <c r="X121" s="141" t="s">
        <v>29354</v>
      </c>
      <c r="Y121" s="141" t="s">
        <v>320</v>
      </c>
      <c r="Z121" s="141" t="str">
        <f t="shared" si="1"/>
        <v>Exome capture101PE</v>
      </c>
      <c r="AA121" s="143">
        <v>0</v>
      </c>
      <c r="AB121" s="143" t="s">
        <v>30</v>
      </c>
      <c r="AC121" s="156" t="s">
        <v>139</v>
      </c>
      <c r="AD121" s="205"/>
    </row>
    <row r="122" spans="1:30" s="27" customFormat="1" ht="24" customHeight="1">
      <c r="A122" s="139">
        <v>42920</v>
      </c>
      <c r="B122" s="140" t="s">
        <v>22385</v>
      </c>
      <c r="C122" s="141" t="s">
        <v>6915</v>
      </c>
      <c r="D122" s="141" t="s">
        <v>31</v>
      </c>
      <c r="E122" s="141" t="s">
        <v>29355</v>
      </c>
      <c r="F122" s="142">
        <v>42877</v>
      </c>
      <c r="G122" s="141" t="s">
        <v>120</v>
      </c>
      <c r="H122" s="141" t="s">
        <v>29328</v>
      </c>
      <c r="I122" s="141">
        <v>7</v>
      </c>
      <c r="J122" s="141" t="s">
        <v>11141</v>
      </c>
      <c r="K122" s="141" t="s">
        <v>28</v>
      </c>
      <c r="L122" s="141">
        <v>0</v>
      </c>
      <c r="M122" s="141" t="s">
        <v>22421</v>
      </c>
      <c r="N122" s="141">
        <v>161</v>
      </c>
      <c r="O122" s="141" t="s">
        <v>33</v>
      </c>
      <c r="P122" s="141">
        <v>61469.4</v>
      </c>
      <c r="Q122" s="141">
        <v>4309650</v>
      </c>
      <c r="R122" s="141">
        <v>2835572</v>
      </c>
      <c r="S122" s="141">
        <v>65.8</v>
      </c>
      <c r="T122" s="141" t="s">
        <v>29356</v>
      </c>
      <c r="U122" s="141" t="s">
        <v>4186</v>
      </c>
      <c r="V122" s="141" t="s">
        <v>29357</v>
      </c>
      <c r="W122" s="141" t="s">
        <v>29358</v>
      </c>
      <c r="X122" s="141" t="s">
        <v>29359</v>
      </c>
      <c r="Y122" s="141" t="s">
        <v>320</v>
      </c>
      <c r="Z122" s="141" t="str">
        <f t="shared" si="1"/>
        <v>Exome capture101PE</v>
      </c>
      <c r="AA122" s="143">
        <v>0</v>
      </c>
      <c r="AB122" s="143" t="s">
        <v>30</v>
      </c>
      <c r="AC122" s="156" t="s">
        <v>139</v>
      </c>
      <c r="AD122" s="205"/>
    </row>
    <row r="123" spans="1:30" s="27" customFormat="1" ht="24" customHeight="1">
      <c r="A123" s="139">
        <v>42920</v>
      </c>
      <c r="B123" s="140" t="s">
        <v>22385</v>
      </c>
      <c r="C123" s="141" t="s">
        <v>6915</v>
      </c>
      <c r="D123" s="141" t="s">
        <v>31</v>
      </c>
      <c r="E123" s="141" t="s">
        <v>29355</v>
      </c>
      <c r="F123" s="142">
        <v>42877</v>
      </c>
      <c r="G123" s="141" t="s">
        <v>120</v>
      </c>
      <c r="H123" s="141" t="s">
        <v>29328</v>
      </c>
      <c r="I123" s="141">
        <v>8</v>
      </c>
      <c r="J123" s="141" t="s">
        <v>11141</v>
      </c>
      <c r="K123" s="141" t="s">
        <v>28</v>
      </c>
      <c r="L123" s="141">
        <v>0</v>
      </c>
      <c r="M123" s="141" t="s">
        <v>22421</v>
      </c>
      <c r="N123" s="141">
        <v>159</v>
      </c>
      <c r="O123" s="141" t="s">
        <v>33</v>
      </c>
      <c r="P123" s="141">
        <v>64287.43</v>
      </c>
      <c r="Q123" s="141">
        <v>4309650</v>
      </c>
      <c r="R123" s="141">
        <v>2943801</v>
      </c>
      <c r="S123" s="141">
        <v>68.31</v>
      </c>
      <c r="T123" s="141" t="s">
        <v>2807</v>
      </c>
      <c r="U123" s="141" t="s">
        <v>29360</v>
      </c>
      <c r="V123" s="141" t="s">
        <v>29361</v>
      </c>
      <c r="W123" s="141" t="s">
        <v>18640</v>
      </c>
      <c r="X123" s="141" t="s">
        <v>29362</v>
      </c>
      <c r="Y123" s="141" t="s">
        <v>320</v>
      </c>
      <c r="Z123" s="141" t="str">
        <f t="shared" si="1"/>
        <v>Exome capture101PE</v>
      </c>
      <c r="AA123" s="143">
        <v>0</v>
      </c>
      <c r="AB123" s="143" t="s">
        <v>30</v>
      </c>
      <c r="AC123" s="156" t="s">
        <v>139</v>
      </c>
      <c r="AD123" s="205"/>
    </row>
    <row r="124" spans="1:30" s="27" customFormat="1" ht="24" customHeight="1">
      <c r="A124" s="133">
        <v>42920</v>
      </c>
      <c r="B124" s="152" t="s">
        <v>29363</v>
      </c>
      <c r="C124" s="153" t="s">
        <v>7880</v>
      </c>
      <c r="D124" s="153" t="s">
        <v>31</v>
      </c>
      <c r="E124" s="153" t="s">
        <v>29364</v>
      </c>
      <c r="F124" s="133">
        <v>42918</v>
      </c>
      <c r="G124" s="153" t="s">
        <v>135</v>
      </c>
      <c r="H124" s="153" t="s">
        <v>29365</v>
      </c>
      <c r="I124" s="153">
        <v>1</v>
      </c>
      <c r="J124" s="153" t="s">
        <v>7715</v>
      </c>
      <c r="K124" s="153" t="s">
        <v>28</v>
      </c>
      <c r="L124" s="153" t="s">
        <v>2616</v>
      </c>
      <c r="M124" s="153" t="s">
        <v>29366</v>
      </c>
      <c r="N124" s="153">
        <v>0</v>
      </c>
      <c r="O124" s="153" t="s">
        <v>42</v>
      </c>
      <c r="P124" s="153">
        <v>30466.97</v>
      </c>
      <c r="Q124" s="153">
        <v>4309650</v>
      </c>
      <c r="R124" s="153">
        <v>2849059</v>
      </c>
      <c r="S124" s="153">
        <v>66.11</v>
      </c>
      <c r="T124" s="153">
        <v>0</v>
      </c>
      <c r="U124" s="153">
        <v>0</v>
      </c>
      <c r="V124" s="153" t="s">
        <v>29367</v>
      </c>
      <c r="W124" s="153" t="s">
        <v>29368</v>
      </c>
      <c r="X124" s="153" t="s">
        <v>29369</v>
      </c>
      <c r="Y124" s="147" t="s">
        <v>8430</v>
      </c>
      <c r="Z124" s="187" t="str">
        <f t="shared" si="1"/>
        <v>RNA-Seq50PE</v>
      </c>
      <c r="AA124" s="154">
        <v>0</v>
      </c>
      <c r="AB124" s="155" t="s">
        <v>30</v>
      </c>
      <c r="AC124" s="155" t="s">
        <v>139</v>
      </c>
      <c r="AD124" s="206"/>
    </row>
    <row r="125" spans="1:30" s="27" customFormat="1" ht="24" customHeight="1">
      <c r="A125" s="139">
        <v>42920</v>
      </c>
      <c r="B125" s="140" t="s">
        <v>29370</v>
      </c>
      <c r="C125" s="141" t="s">
        <v>6897</v>
      </c>
      <c r="D125" s="141" t="s">
        <v>31</v>
      </c>
      <c r="E125" s="141" t="s">
        <v>29371</v>
      </c>
      <c r="F125" s="142">
        <v>42918</v>
      </c>
      <c r="G125" s="141" t="s">
        <v>135</v>
      </c>
      <c r="H125" s="141" t="s">
        <v>29365</v>
      </c>
      <c r="I125" s="141">
        <v>2</v>
      </c>
      <c r="J125" s="141" t="s">
        <v>7715</v>
      </c>
      <c r="K125" s="141" t="s">
        <v>28</v>
      </c>
      <c r="L125" s="141" t="s">
        <v>2616</v>
      </c>
      <c r="M125" s="141" t="s">
        <v>29366</v>
      </c>
      <c r="N125" s="141">
        <v>0</v>
      </c>
      <c r="O125" s="141" t="s">
        <v>42</v>
      </c>
      <c r="P125" s="141">
        <v>40743.879999999997</v>
      </c>
      <c r="Q125" s="141">
        <v>4309650</v>
      </c>
      <c r="R125" s="141">
        <v>3739702</v>
      </c>
      <c r="S125" s="141">
        <v>86.78</v>
      </c>
      <c r="T125" s="141">
        <v>0</v>
      </c>
      <c r="U125" s="141">
        <v>0</v>
      </c>
      <c r="V125" s="141" t="s">
        <v>29372</v>
      </c>
      <c r="W125" s="141" t="s">
        <v>29373</v>
      </c>
      <c r="X125" s="141" t="s">
        <v>29374</v>
      </c>
      <c r="Y125" s="141" t="s">
        <v>8430</v>
      </c>
      <c r="Z125" s="188" t="str">
        <f t="shared" si="1"/>
        <v>Transcriptome50PE</v>
      </c>
      <c r="AA125" s="143">
        <v>0</v>
      </c>
      <c r="AB125" s="143" t="s">
        <v>30</v>
      </c>
      <c r="AC125" s="156" t="s">
        <v>139</v>
      </c>
      <c r="AD125" s="205"/>
    </row>
    <row r="126" spans="1:30" s="27" customFormat="1" ht="24" customHeight="1">
      <c r="A126" s="139">
        <v>42920</v>
      </c>
      <c r="B126" s="140" t="s">
        <v>29375</v>
      </c>
      <c r="C126" s="141" t="s">
        <v>104</v>
      </c>
      <c r="D126" s="141" t="s">
        <v>31</v>
      </c>
      <c r="E126" s="141" t="s">
        <v>29376</v>
      </c>
      <c r="F126" s="142">
        <v>42918</v>
      </c>
      <c r="G126" s="141" t="s">
        <v>135</v>
      </c>
      <c r="H126" s="141" t="s">
        <v>29365</v>
      </c>
      <c r="I126" s="141">
        <v>3</v>
      </c>
      <c r="J126" s="141" t="s">
        <v>7715</v>
      </c>
      <c r="K126" s="141" t="s">
        <v>28</v>
      </c>
      <c r="L126" s="141" t="s">
        <v>2616</v>
      </c>
      <c r="M126" s="141" t="s">
        <v>29366</v>
      </c>
      <c r="N126" s="141">
        <v>0</v>
      </c>
      <c r="O126" s="141" t="s">
        <v>42</v>
      </c>
      <c r="P126" s="141">
        <v>41331.32</v>
      </c>
      <c r="Q126" s="141">
        <v>4309650</v>
      </c>
      <c r="R126" s="141">
        <v>3789803</v>
      </c>
      <c r="S126" s="141">
        <v>87.94</v>
      </c>
      <c r="T126" s="141">
        <v>0</v>
      </c>
      <c r="U126" s="141">
        <v>0</v>
      </c>
      <c r="V126" s="141" t="s">
        <v>29377</v>
      </c>
      <c r="W126" s="141" t="s">
        <v>29378</v>
      </c>
      <c r="X126" s="141" t="s">
        <v>29379</v>
      </c>
      <c r="Y126" s="141" t="s">
        <v>8430</v>
      </c>
      <c r="Z126" s="188" t="str">
        <f t="shared" si="1"/>
        <v>Transcriptome50PE</v>
      </c>
      <c r="AA126" s="143">
        <v>0</v>
      </c>
      <c r="AB126" s="143" t="s">
        <v>30</v>
      </c>
      <c r="AC126" s="156" t="s">
        <v>139</v>
      </c>
      <c r="AD126" s="205"/>
    </row>
    <row r="127" spans="1:30" s="27" customFormat="1" ht="24" customHeight="1">
      <c r="A127" s="139">
        <v>42920</v>
      </c>
      <c r="B127" s="140" t="s">
        <v>29380</v>
      </c>
      <c r="C127" s="141" t="s">
        <v>104</v>
      </c>
      <c r="D127" s="141" t="s">
        <v>31</v>
      </c>
      <c r="E127" s="141" t="s">
        <v>29381</v>
      </c>
      <c r="F127" s="142">
        <v>42918</v>
      </c>
      <c r="G127" s="141" t="s">
        <v>135</v>
      </c>
      <c r="H127" s="141" t="s">
        <v>29365</v>
      </c>
      <c r="I127" s="141">
        <v>4</v>
      </c>
      <c r="J127" s="141" t="s">
        <v>7715</v>
      </c>
      <c r="K127" s="141" t="s">
        <v>28</v>
      </c>
      <c r="L127" s="141" t="s">
        <v>2616</v>
      </c>
      <c r="M127" s="141" t="s">
        <v>29366</v>
      </c>
      <c r="N127" s="141">
        <v>0</v>
      </c>
      <c r="O127" s="141" t="s">
        <v>42</v>
      </c>
      <c r="P127" s="141">
        <v>40871.050000000003</v>
      </c>
      <c r="Q127" s="141">
        <v>4309650</v>
      </c>
      <c r="R127" s="141">
        <v>3745498</v>
      </c>
      <c r="S127" s="141">
        <v>86.91</v>
      </c>
      <c r="T127" s="141">
        <v>0</v>
      </c>
      <c r="U127" s="141">
        <v>0</v>
      </c>
      <c r="V127" s="141" t="s">
        <v>29382</v>
      </c>
      <c r="W127" s="141" t="s">
        <v>29383</v>
      </c>
      <c r="X127" s="141" t="s">
        <v>29384</v>
      </c>
      <c r="Y127" s="141" t="s">
        <v>8430</v>
      </c>
      <c r="Z127" s="188" t="str">
        <f t="shared" si="1"/>
        <v>Transcriptome50PE</v>
      </c>
      <c r="AA127" s="143">
        <v>0</v>
      </c>
      <c r="AB127" s="143" t="s">
        <v>30</v>
      </c>
      <c r="AC127" s="156" t="s">
        <v>139</v>
      </c>
      <c r="AD127" s="205"/>
    </row>
    <row r="128" spans="1:30" s="27" customFormat="1" ht="24" customHeight="1">
      <c r="A128" s="139">
        <v>42920</v>
      </c>
      <c r="B128" s="140" t="s">
        <v>29375</v>
      </c>
      <c r="C128" s="141" t="s">
        <v>104</v>
      </c>
      <c r="D128" s="141" t="s">
        <v>31</v>
      </c>
      <c r="E128" s="141" t="s">
        <v>29385</v>
      </c>
      <c r="F128" s="142">
        <v>42918</v>
      </c>
      <c r="G128" s="141" t="s">
        <v>135</v>
      </c>
      <c r="H128" s="141" t="s">
        <v>29365</v>
      </c>
      <c r="I128" s="141">
        <v>5</v>
      </c>
      <c r="J128" s="141" t="s">
        <v>7715</v>
      </c>
      <c r="K128" s="141" t="s">
        <v>28</v>
      </c>
      <c r="L128" s="141" t="s">
        <v>2616</v>
      </c>
      <c r="M128" s="141" t="s">
        <v>29386</v>
      </c>
      <c r="N128" s="141">
        <v>0</v>
      </c>
      <c r="O128" s="141" t="s">
        <v>42</v>
      </c>
      <c r="P128" s="141">
        <v>40137.49</v>
      </c>
      <c r="Q128" s="141">
        <v>4309650</v>
      </c>
      <c r="R128" s="141">
        <v>3774519</v>
      </c>
      <c r="S128" s="141">
        <v>87.58</v>
      </c>
      <c r="T128" s="141">
        <v>0</v>
      </c>
      <c r="U128" s="141">
        <v>0</v>
      </c>
      <c r="V128" s="141" t="s">
        <v>29387</v>
      </c>
      <c r="W128" s="141" t="s">
        <v>29388</v>
      </c>
      <c r="X128" s="141" t="s">
        <v>29389</v>
      </c>
      <c r="Y128" s="141" t="s">
        <v>8430</v>
      </c>
      <c r="Z128" s="188" t="str">
        <f t="shared" si="1"/>
        <v>Transcriptome50PE</v>
      </c>
      <c r="AA128" s="143">
        <v>0</v>
      </c>
      <c r="AB128" s="143" t="s">
        <v>30</v>
      </c>
      <c r="AC128" s="156" t="s">
        <v>139</v>
      </c>
      <c r="AD128" s="205"/>
    </row>
    <row r="129" spans="1:30" s="27" customFormat="1" ht="24" customHeight="1">
      <c r="A129" s="139">
        <v>42920</v>
      </c>
      <c r="B129" s="140" t="s">
        <v>29390</v>
      </c>
      <c r="C129" s="141" t="s">
        <v>37</v>
      </c>
      <c r="D129" s="141" t="s">
        <v>31</v>
      </c>
      <c r="E129" s="141" t="s">
        <v>29391</v>
      </c>
      <c r="F129" s="142">
        <v>42918</v>
      </c>
      <c r="G129" s="141" t="s">
        <v>135</v>
      </c>
      <c r="H129" s="141" t="s">
        <v>29365</v>
      </c>
      <c r="I129" s="141">
        <v>6</v>
      </c>
      <c r="J129" s="141" t="s">
        <v>7715</v>
      </c>
      <c r="K129" s="141" t="s">
        <v>28</v>
      </c>
      <c r="L129" s="141" t="s">
        <v>2616</v>
      </c>
      <c r="M129" s="141" t="s">
        <v>29366</v>
      </c>
      <c r="N129" s="141">
        <v>0</v>
      </c>
      <c r="O129" s="141" t="s">
        <v>42</v>
      </c>
      <c r="P129" s="141">
        <v>33821.65</v>
      </c>
      <c r="Q129" s="141">
        <v>4309650</v>
      </c>
      <c r="R129" s="141">
        <v>3143355</v>
      </c>
      <c r="S129" s="141">
        <v>72.94</v>
      </c>
      <c r="T129" s="141">
        <v>0</v>
      </c>
      <c r="U129" s="141">
        <v>0</v>
      </c>
      <c r="V129" s="141" t="s">
        <v>29392</v>
      </c>
      <c r="W129" s="141" t="s">
        <v>29393</v>
      </c>
      <c r="X129" s="141" t="s">
        <v>20710</v>
      </c>
      <c r="Y129" s="141" t="s">
        <v>8430</v>
      </c>
      <c r="Z129" s="188" t="str">
        <f t="shared" ref="Z129:Z192" si="2">IF(P129,CONCATENATE(C129,Y129),0)</f>
        <v>RNA-Seq50PE</v>
      </c>
      <c r="AA129" s="143">
        <v>0</v>
      </c>
      <c r="AB129" s="143" t="s">
        <v>30</v>
      </c>
      <c r="AC129" s="156" t="s">
        <v>139</v>
      </c>
      <c r="AD129" s="205"/>
    </row>
    <row r="130" spans="1:30" s="27" customFormat="1" ht="24" customHeight="1">
      <c r="A130" s="139">
        <v>42920</v>
      </c>
      <c r="B130" s="140" t="s">
        <v>29390</v>
      </c>
      <c r="C130" s="141" t="s">
        <v>37</v>
      </c>
      <c r="D130" s="141" t="s">
        <v>31</v>
      </c>
      <c r="E130" s="141" t="s">
        <v>29394</v>
      </c>
      <c r="F130" s="142">
        <v>42918</v>
      </c>
      <c r="G130" s="141" t="s">
        <v>135</v>
      </c>
      <c r="H130" s="141" t="s">
        <v>29365</v>
      </c>
      <c r="I130" s="141">
        <v>7</v>
      </c>
      <c r="J130" s="141" t="s">
        <v>7715</v>
      </c>
      <c r="K130" s="141" t="s">
        <v>28</v>
      </c>
      <c r="L130" s="141" t="s">
        <v>2616</v>
      </c>
      <c r="M130" s="141" t="s">
        <v>29366</v>
      </c>
      <c r="N130" s="141">
        <v>0</v>
      </c>
      <c r="O130" s="141" t="s">
        <v>42</v>
      </c>
      <c r="P130" s="141">
        <v>35972.6</v>
      </c>
      <c r="Q130" s="141">
        <v>4309650</v>
      </c>
      <c r="R130" s="141">
        <v>3309386</v>
      </c>
      <c r="S130" s="141">
        <v>76.790000000000006</v>
      </c>
      <c r="T130" s="141">
        <v>0</v>
      </c>
      <c r="U130" s="141">
        <v>0</v>
      </c>
      <c r="V130" s="141" t="s">
        <v>29395</v>
      </c>
      <c r="W130" s="141" t="s">
        <v>29396</v>
      </c>
      <c r="X130" s="141" t="s">
        <v>29397</v>
      </c>
      <c r="Y130" s="141" t="s">
        <v>8430</v>
      </c>
      <c r="Z130" s="188" t="str">
        <f t="shared" si="2"/>
        <v>RNA-Seq50PE</v>
      </c>
      <c r="AA130" s="143">
        <v>0</v>
      </c>
      <c r="AB130" s="143" t="s">
        <v>30</v>
      </c>
      <c r="AC130" s="156" t="s">
        <v>139</v>
      </c>
      <c r="AD130" s="205"/>
    </row>
    <row r="131" spans="1:30" s="27" customFormat="1" ht="24" customHeight="1">
      <c r="A131" s="139">
        <v>42920</v>
      </c>
      <c r="B131" s="140" t="s">
        <v>29380</v>
      </c>
      <c r="C131" s="141" t="s">
        <v>104</v>
      </c>
      <c r="D131" s="141" t="s">
        <v>31</v>
      </c>
      <c r="E131" s="141" t="s">
        <v>29398</v>
      </c>
      <c r="F131" s="142">
        <v>42918</v>
      </c>
      <c r="G131" s="141" t="s">
        <v>135</v>
      </c>
      <c r="H131" s="141" t="s">
        <v>29365</v>
      </c>
      <c r="I131" s="141">
        <v>8</v>
      </c>
      <c r="J131" s="141" t="s">
        <v>7715</v>
      </c>
      <c r="K131" s="141" t="s">
        <v>28</v>
      </c>
      <c r="L131" s="141" t="s">
        <v>2616</v>
      </c>
      <c r="M131" s="141" t="s">
        <v>29366</v>
      </c>
      <c r="N131" s="141">
        <v>0</v>
      </c>
      <c r="O131" s="141" t="s">
        <v>42</v>
      </c>
      <c r="P131" s="141">
        <v>40336.07</v>
      </c>
      <c r="Q131" s="141">
        <v>4309650</v>
      </c>
      <c r="R131" s="141">
        <v>3707820</v>
      </c>
      <c r="S131" s="141">
        <v>86.04</v>
      </c>
      <c r="T131" s="141">
        <v>0</v>
      </c>
      <c r="U131" s="141">
        <v>0</v>
      </c>
      <c r="V131" s="141" t="s">
        <v>29399</v>
      </c>
      <c r="W131" s="141" t="s">
        <v>29400</v>
      </c>
      <c r="X131" s="141" t="s">
        <v>29401</v>
      </c>
      <c r="Y131" s="141" t="s">
        <v>8430</v>
      </c>
      <c r="Z131" s="188" t="str">
        <f t="shared" si="2"/>
        <v>Transcriptome50PE</v>
      </c>
      <c r="AA131" s="143">
        <v>0</v>
      </c>
      <c r="AB131" s="143" t="s">
        <v>30</v>
      </c>
      <c r="AC131" s="156" t="s">
        <v>139</v>
      </c>
      <c r="AD131" s="205"/>
    </row>
    <row r="132" spans="1:30" s="27" customFormat="1" ht="24" customHeight="1">
      <c r="A132" s="133">
        <v>42921</v>
      </c>
      <c r="B132" s="152" t="s">
        <v>27826</v>
      </c>
      <c r="C132" s="135" t="s">
        <v>3064</v>
      </c>
      <c r="D132" s="153" t="s">
        <v>31</v>
      </c>
      <c r="E132" s="153" t="s">
        <v>29402</v>
      </c>
      <c r="F132" s="133">
        <v>42916</v>
      </c>
      <c r="G132" s="153" t="s">
        <v>120</v>
      </c>
      <c r="H132" s="153" t="s">
        <v>29403</v>
      </c>
      <c r="I132" s="153">
        <v>1</v>
      </c>
      <c r="J132" s="153" t="s">
        <v>29805</v>
      </c>
      <c r="K132" s="153" t="s">
        <v>29261</v>
      </c>
      <c r="L132" s="153" t="s">
        <v>15416</v>
      </c>
      <c r="M132" s="153" t="s">
        <v>29404</v>
      </c>
      <c r="N132" s="153">
        <v>0</v>
      </c>
      <c r="O132" s="153" t="s">
        <v>33</v>
      </c>
      <c r="P132" s="153">
        <v>71085.52</v>
      </c>
      <c r="Q132" s="153">
        <v>4309650</v>
      </c>
      <c r="R132" s="153">
        <v>3290432</v>
      </c>
      <c r="S132" s="153">
        <v>76.349999999999994</v>
      </c>
      <c r="T132" s="153">
        <v>0</v>
      </c>
      <c r="U132" s="153">
        <v>0</v>
      </c>
      <c r="V132" s="153" t="s">
        <v>29405</v>
      </c>
      <c r="W132" s="153" t="s">
        <v>29406</v>
      </c>
      <c r="X132" s="153" t="s">
        <v>29407</v>
      </c>
      <c r="Y132" s="147" t="s">
        <v>320</v>
      </c>
      <c r="Z132" s="147" t="str">
        <f t="shared" si="2"/>
        <v>Target Region capture101PE</v>
      </c>
      <c r="AA132" s="154">
        <v>3.125E-2</v>
      </c>
      <c r="AB132" s="155" t="s">
        <v>30</v>
      </c>
      <c r="AC132" s="155" t="s">
        <v>139</v>
      </c>
      <c r="AD132" s="206"/>
    </row>
    <row r="133" spans="1:30" s="27" customFormat="1" ht="24" customHeight="1">
      <c r="A133" s="139">
        <v>42921</v>
      </c>
      <c r="B133" s="140" t="s">
        <v>27826</v>
      </c>
      <c r="C133" s="141" t="s">
        <v>3064</v>
      </c>
      <c r="D133" s="141" t="s">
        <v>31</v>
      </c>
      <c r="E133" s="141" t="s">
        <v>29402</v>
      </c>
      <c r="F133" s="142">
        <v>42916</v>
      </c>
      <c r="G133" s="141" t="s">
        <v>120</v>
      </c>
      <c r="H133" s="141" t="s">
        <v>29403</v>
      </c>
      <c r="I133" s="141">
        <v>2</v>
      </c>
      <c r="J133" s="144" t="s">
        <v>29805</v>
      </c>
      <c r="K133" s="144" t="s">
        <v>29261</v>
      </c>
      <c r="L133" s="141" t="s">
        <v>15416</v>
      </c>
      <c r="M133" s="141" t="s">
        <v>29404</v>
      </c>
      <c r="N133" s="141">
        <v>0</v>
      </c>
      <c r="O133" s="141" t="s">
        <v>33</v>
      </c>
      <c r="P133" s="141">
        <v>70245.41</v>
      </c>
      <c r="Q133" s="141">
        <v>4309650</v>
      </c>
      <c r="R133" s="141">
        <v>3252034</v>
      </c>
      <c r="S133" s="141">
        <v>75.459999999999994</v>
      </c>
      <c r="T133" s="141">
        <v>0</v>
      </c>
      <c r="U133" s="141">
        <v>0</v>
      </c>
      <c r="V133" s="141" t="s">
        <v>29408</v>
      </c>
      <c r="W133" s="141" t="s">
        <v>29409</v>
      </c>
      <c r="X133" s="141" t="s">
        <v>29410</v>
      </c>
      <c r="Y133" s="141" t="s">
        <v>320</v>
      </c>
      <c r="Z133" s="141" t="str">
        <f t="shared" si="2"/>
        <v>Target Region capture101PE</v>
      </c>
      <c r="AA133" s="143">
        <v>3.125E-2</v>
      </c>
      <c r="AB133" s="143" t="s">
        <v>30</v>
      </c>
      <c r="AC133" s="156" t="s">
        <v>139</v>
      </c>
      <c r="AD133" s="205"/>
    </row>
    <row r="134" spans="1:30" s="27" customFormat="1" ht="24" customHeight="1">
      <c r="A134" s="139">
        <v>42921</v>
      </c>
      <c r="B134" s="140" t="s">
        <v>27826</v>
      </c>
      <c r="C134" s="141" t="s">
        <v>3064</v>
      </c>
      <c r="D134" s="141" t="s">
        <v>31</v>
      </c>
      <c r="E134" s="141" t="s">
        <v>29411</v>
      </c>
      <c r="F134" s="142">
        <v>42916</v>
      </c>
      <c r="G134" s="141" t="s">
        <v>120</v>
      </c>
      <c r="H134" s="141" t="s">
        <v>29403</v>
      </c>
      <c r="I134" s="141">
        <v>3</v>
      </c>
      <c r="J134" s="144" t="s">
        <v>29805</v>
      </c>
      <c r="K134" s="144" t="s">
        <v>29262</v>
      </c>
      <c r="L134" s="141" t="s">
        <v>29412</v>
      </c>
      <c r="M134" s="141" t="s">
        <v>29413</v>
      </c>
      <c r="N134" s="141" t="s">
        <v>29414</v>
      </c>
      <c r="O134" s="141" t="s">
        <v>33</v>
      </c>
      <c r="P134" s="141">
        <v>69477.81</v>
      </c>
      <c r="Q134" s="141">
        <v>4309650</v>
      </c>
      <c r="R134" s="141">
        <v>3201120</v>
      </c>
      <c r="S134" s="141">
        <v>74.28</v>
      </c>
      <c r="T134" s="141">
        <v>0</v>
      </c>
      <c r="U134" s="141">
        <v>0</v>
      </c>
      <c r="V134" s="141" t="s">
        <v>29415</v>
      </c>
      <c r="W134" s="141" t="s">
        <v>29416</v>
      </c>
      <c r="X134" s="141" t="s">
        <v>29417</v>
      </c>
      <c r="Y134" s="141" t="s">
        <v>320</v>
      </c>
      <c r="Z134" s="141" t="str">
        <f t="shared" si="2"/>
        <v>Target Region capture101PE</v>
      </c>
      <c r="AA134" s="143">
        <v>0.125</v>
      </c>
      <c r="AB134" s="143" t="s">
        <v>30</v>
      </c>
      <c r="AC134" s="156" t="s">
        <v>139</v>
      </c>
      <c r="AD134" s="205"/>
    </row>
    <row r="135" spans="1:30" s="27" customFormat="1" ht="24" customHeight="1">
      <c r="A135" s="139">
        <v>42921</v>
      </c>
      <c r="B135" s="140" t="s">
        <v>27826</v>
      </c>
      <c r="C135" s="141" t="s">
        <v>3064</v>
      </c>
      <c r="D135" s="141" t="s">
        <v>31</v>
      </c>
      <c r="E135" s="141" t="s">
        <v>29411</v>
      </c>
      <c r="F135" s="142">
        <v>42916</v>
      </c>
      <c r="G135" s="141" t="s">
        <v>120</v>
      </c>
      <c r="H135" s="141" t="s">
        <v>29403</v>
      </c>
      <c r="I135" s="141">
        <v>4</v>
      </c>
      <c r="J135" s="144" t="s">
        <v>29805</v>
      </c>
      <c r="K135" s="144" t="s">
        <v>29262</v>
      </c>
      <c r="L135" s="141" t="s">
        <v>29412</v>
      </c>
      <c r="M135" s="141" t="s">
        <v>29413</v>
      </c>
      <c r="N135" s="141" t="s">
        <v>29414</v>
      </c>
      <c r="O135" s="141" t="s">
        <v>33</v>
      </c>
      <c r="P135" s="141">
        <v>69636.02</v>
      </c>
      <c r="Q135" s="141">
        <v>4309650</v>
      </c>
      <c r="R135" s="141">
        <v>3208397</v>
      </c>
      <c r="S135" s="141">
        <v>74.45</v>
      </c>
      <c r="T135" s="141">
        <v>0</v>
      </c>
      <c r="U135" s="141">
        <v>0</v>
      </c>
      <c r="V135" s="141" t="s">
        <v>29418</v>
      </c>
      <c r="W135" s="141" t="s">
        <v>29419</v>
      </c>
      <c r="X135" s="141" t="s">
        <v>29420</v>
      </c>
      <c r="Y135" s="141" t="s">
        <v>320</v>
      </c>
      <c r="Z135" s="141" t="str">
        <f t="shared" si="2"/>
        <v>Target Region capture101PE</v>
      </c>
      <c r="AA135" s="143">
        <v>0.125</v>
      </c>
      <c r="AB135" s="143" t="s">
        <v>30</v>
      </c>
      <c r="AC135" s="156" t="s">
        <v>139</v>
      </c>
      <c r="AD135" s="205"/>
    </row>
    <row r="136" spans="1:30" s="27" customFormat="1" ht="24" customHeight="1">
      <c r="A136" s="139">
        <v>42921</v>
      </c>
      <c r="B136" s="140" t="s">
        <v>27826</v>
      </c>
      <c r="C136" s="141" t="s">
        <v>3064</v>
      </c>
      <c r="D136" s="141" t="s">
        <v>31</v>
      </c>
      <c r="E136" s="141" t="s">
        <v>29421</v>
      </c>
      <c r="F136" s="142">
        <v>42916</v>
      </c>
      <c r="G136" s="141" t="s">
        <v>120</v>
      </c>
      <c r="H136" s="141" t="s">
        <v>29403</v>
      </c>
      <c r="I136" s="141">
        <v>5</v>
      </c>
      <c r="J136" s="144" t="s">
        <v>29805</v>
      </c>
      <c r="K136" s="144" t="s">
        <v>29263</v>
      </c>
      <c r="L136" s="141" t="s">
        <v>29422</v>
      </c>
      <c r="M136" s="141" t="s">
        <v>29423</v>
      </c>
      <c r="N136" s="141">
        <v>0</v>
      </c>
      <c r="O136" s="141" t="s">
        <v>33</v>
      </c>
      <c r="P136" s="141">
        <v>72637.899999999994</v>
      </c>
      <c r="Q136" s="141">
        <v>4309650</v>
      </c>
      <c r="R136" s="141">
        <v>3430561</v>
      </c>
      <c r="S136" s="141">
        <v>79.599999999999994</v>
      </c>
      <c r="T136" s="141">
        <v>0</v>
      </c>
      <c r="U136" s="141">
        <v>0</v>
      </c>
      <c r="V136" s="141" t="s">
        <v>29424</v>
      </c>
      <c r="W136" s="141" t="s">
        <v>29425</v>
      </c>
      <c r="X136" s="141" t="s">
        <v>29426</v>
      </c>
      <c r="Y136" s="141" t="s">
        <v>320</v>
      </c>
      <c r="Z136" s="141" t="str">
        <f t="shared" si="2"/>
        <v>Target Region capture101PE</v>
      </c>
      <c r="AA136" s="143">
        <v>6.25E-2</v>
      </c>
      <c r="AB136" s="143" t="s">
        <v>30</v>
      </c>
      <c r="AC136" s="156" t="s">
        <v>139</v>
      </c>
      <c r="AD136" s="205"/>
    </row>
    <row r="137" spans="1:30" s="27" customFormat="1" ht="24" customHeight="1">
      <c r="A137" s="139">
        <v>42921</v>
      </c>
      <c r="B137" s="140" t="s">
        <v>27826</v>
      </c>
      <c r="C137" s="141" t="s">
        <v>3064</v>
      </c>
      <c r="D137" s="141" t="s">
        <v>31</v>
      </c>
      <c r="E137" s="141" t="s">
        <v>29421</v>
      </c>
      <c r="F137" s="142">
        <v>42916</v>
      </c>
      <c r="G137" s="141" t="s">
        <v>120</v>
      </c>
      <c r="H137" s="141" t="s">
        <v>29403</v>
      </c>
      <c r="I137" s="141">
        <v>6</v>
      </c>
      <c r="J137" s="144" t="s">
        <v>29805</v>
      </c>
      <c r="K137" s="144" t="s">
        <v>29263</v>
      </c>
      <c r="L137" s="141" t="s">
        <v>29422</v>
      </c>
      <c r="M137" s="141" t="s">
        <v>29423</v>
      </c>
      <c r="N137" s="141">
        <v>0</v>
      </c>
      <c r="O137" s="141" t="s">
        <v>33</v>
      </c>
      <c r="P137" s="141">
        <v>72954.740000000005</v>
      </c>
      <c r="Q137" s="141">
        <v>4309650</v>
      </c>
      <c r="R137" s="141">
        <v>3454320</v>
      </c>
      <c r="S137" s="141">
        <v>80.150000000000006</v>
      </c>
      <c r="T137" s="141">
        <v>0</v>
      </c>
      <c r="U137" s="141">
        <v>0</v>
      </c>
      <c r="V137" s="141" t="s">
        <v>29427</v>
      </c>
      <c r="W137" s="141" t="s">
        <v>29428</v>
      </c>
      <c r="X137" s="141" t="s">
        <v>29429</v>
      </c>
      <c r="Y137" s="141" t="s">
        <v>320</v>
      </c>
      <c r="Z137" s="141" t="str">
        <f t="shared" si="2"/>
        <v>Target Region capture101PE</v>
      </c>
      <c r="AA137" s="143">
        <v>6.25E-2</v>
      </c>
      <c r="AB137" s="143" t="s">
        <v>30</v>
      </c>
      <c r="AC137" s="156" t="s">
        <v>139</v>
      </c>
      <c r="AD137" s="205"/>
    </row>
    <row r="138" spans="1:30" s="27" customFormat="1" ht="24" customHeight="1">
      <c r="A138" s="139">
        <v>42921</v>
      </c>
      <c r="B138" s="140" t="s">
        <v>29430</v>
      </c>
      <c r="C138" s="141" t="s">
        <v>104</v>
      </c>
      <c r="D138" s="141" t="s">
        <v>29431</v>
      </c>
      <c r="E138" s="141" t="s">
        <v>29432</v>
      </c>
      <c r="F138" s="142">
        <v>42916</v>
      </c>
      <c r="G138" s="141" t="s">
        <v>120</v>
      </c>
      <c r="H138" s="141" t="s">
        <v>29403</v>
      </c>
      <c r="I138" s="141">
        <v>7</v>
      </c>
      <c r="J138" s="141" t="s">
        <v>11141</v>
      </c>
      <c r="K138" s="141" t="s">
        <v>28</v>
      </c>
      <c r="L138" s="141" t="s">
        <v>15416</v>
      </c>
      <c r="M138" s="141" t="s">
        <v>29433</v>
      </c>
      <c r="N138" s="141">
        <v>0</v>
      </c>
      <c r="O138" s="141" t="s">
        <v>33</v>
      </c>
      <c r="P138" s="141">
        <v>71828.899999999994</v>
      </c>
      <c r="Q138" s="141">
        <v>4309650</v>
      </c>
      <c r="R138" s="141">
        <v>3206647</v>
      </c>
      <c r="S138" s="141">
        <v>74.41</v>
      </c>
      <c r="T138" s="141">
        <v>0</v>
      </c>
      <c r="U138" s="141">
        <v>0</v>
      </c>
      <c r="V138" s="141" t="s">
        <v>29434</v>
      </c>
      <c r="W138" s="141" t="s">
        <v>29435</v>
      </c>
      <c r="X138" s="141" t="s">
        <v>29436</v>
      </c>
      <c r="Y138" s="141" t="s">
        <v>320</v>
      </c>
      <c r="Z138" s="141" t="str">
        <f t="shared" si="2"/>
        <v>Transcriptome101PE</v>
      </c>
      <c r="AA138" s="143">
        <v>0</v>
      </c>
      <c r="AB138" s="143" t="s">
        <v>30</v>
      </c>
      <c r="AC138" s="156" t="s">
        <v>139</v>
      </c>
      <c r="AD138" s="205"/>
    </row>
    <row r="139" spans="1:30" s="27" customFormat="1" ht="24" customHeight="1">
      <c r="A139" s="139">
        <v>42921</v>
      </c>
      <c r="B139" s="140" t="s">
        <v>29806</v>
      </c>
      <c r="C139" s="141" t="s">
        <v>104</v>
      </c>
      <c r="D139" s="141" t="s">
        <v>31</v>
      </c>
      <c r="E139" s="141" t="s">
        <v>29437</v>
      </c>
      <c r="F139" s="142">
        <v>42916</v>
      </c>
      <c r="G139" s="141" t="s">
        <v>120</v>
      </c>
      <c r="H139" s="141" t="s">
        <v>29403</v>
      </c>
      <c r="I139" s="141">
        <v>8</v>
      </c>
      <c r="J139" s="141" t="s">
        <v>11141</v>
      </c>
      <c r="K139" s="141" t="s">
        <v>28</v>
      </c>
      <c r="L139" s="141" t="s">
        <v>15416</v>
      </c>
      <c r="M139" s="141" t="s">
        <v>29404</v>
      </c>
      <c r="N139" s="141">
        <v>0</v>
      </c>
      <c r="O139" s="141" t="s">
        <v>33</v>
      </c>
      <c r="P139" s="141">
        <v>78182.73</v>
      </c>
      <c r="Q139" s="141">
        <v>4309650</v>
      </c>
      <c r="R139" s="141">
        <v>3517902</v>
      </c>
      <c r="S139" s="141">
        <v>81.63</v>
      </c>
      <c r="T139" s="141">
        <v>0</v>
      </c>
      <c r="U139" s="141">
        <v>0</v>
      </c>
      <c r="V139" s="141" t="s">
        <v>29438</v>
      </c>
      <c r="W139" s="141" t="s">
        <v>29439</v>
      </c>
      <c r="X139" s="141" t="s">
        <v>29440</v>
      </c>
      <c r="Y139" s="141" t="s">
        <v>320</v>
      </c>
      <c r="Z139" s="141" t="str">
        <f t="shared" si="2"/>
        <v>Transcriptome101PE</v>
      </c>
      <c r="AA139" s="143">
        <v>0</v>
      </c>
      <c r="AB139" s="143" t="s">
        <v>30</v>
      </c>
      <c r="AC139" s="156" t="s">
        <v>139</v>
      </c>
      <c r="AD139" s="205"/>
    </row>
    <row r="140" spans="1:30" ht="24" customHeight="1">
      <c r="A140" s="219">
        <v>42921</v>
      </c>
      <c r="B140" s="218" t="s">
        <v>29229</v>
      </c>
      <c r="C140" s="147">
        <v>0</v>
      </c>
      <c r="D140" s="147" t="s">
        <v>1248</v>
      </c>
      <c r="E140" s="219" t="s">
        <v>29228</v>
      </c>
      <c r="F140" s="219">
        <v>42920</v>
      </c>
      <c r="G140" s="135" t="s">
        <v>3104</v>
      </c>
      <c r="H140" s="147" t="s">
        <v>29227</v>
      </c>
      <c r="I140" s="147">
        <v>1</v>
      </c>
      <c r="J140" s="215" t="s">
        <v>2392</v>
      </c>
      <c r="K140" s="219" t="s">
        <v>19023</v>
      </c>
      <c r="L140" s="216" t="s">
        <v>350</v>
      </c>
      <c r="M140" s="219"/>
      <c r="N140" s="215">
        <v>0</v>
      </c>
      <c r="O140" s="135" t="s">
        <v>33</v>
      </c>
      <c r="P140" s="215">
        <v>35566.94</v>
      </c>
      <c r="Q140" s="215">
        <v>3089370</v>
      </c>
      <c r="R140" s="135">
        <v>2898420</v>
      </c>
      <c r="S140" s="135">
        <v>93.9</v>
      </c>
      <c r="T140" s="215">
        <v>0</v>
      </c>
      <c r="U140" s="215">
        <v>0</v>
      </c>
      <c r="V140" s="215" t="s">
        <v>29232</v>
      </c>
      <c r="W140" s="135" t="s">
        <v>29231</v>
      </c>
      <c r="X140" s="219" t="s">
        <v>29230</v>
      </c>
      <c r="Y140" s="147" t="s">
        <v>320</v>
      </c>
      <c r="Z140" s="147" t="str">
        <f t="shared" si="2"/>
        <v>0101PE</v>
      </c>
      <c r="AA140" s="261">
        <v>0</v>
      </c>
      <c r="AB140" s="213" t="s">
        <v>2544</v>
      </c>
      <c r="AC140" s="213" t="s">
        <v>16125</v>
      </c>
      <c r="AD140" s="218"/>
    </row>
    <row r="141" spans="1:30" ht="24" customHeight="1">
      <c r="A141" s="211">
        <v>42921</v>
      </c>
      <c r="B141" s="210" t="s">
        <v>29229</v>
      </c>
      <c r="C141" s="141">
        <v>0</v>
      </c>
      <c r="D141" s="141" t="s">
        <v>1248</v>
      </c>
      <c r="E141" s="210" t="s">
        <v>29228</v>
      </c>
      <c r="F141" s="151">
        <v>42920</v>
      </c>
      <c r="G141" s="141" t="s">
        <v>3104</v>
      </c>
      <c r="H141" s="208" t="s">
        <v>29227</v>
      </c>
      <c r="I141" s="141">
        <v>2</v>
      </c>
      <c r="J141" s="208" t="s">
        <v>2392</v>
      </c>
      <c r="K141" s="264" t="s">
        <v>19023</v>
      </c>
      <c r="L141" s="208" t="s">
        <v>350</v>
      </c>
      <c r="M141" s="141"/>
      <c r="N141" s="208">
        <v>0</v>
      </c>
      <c r="O141" s="141" t="s">
        <v>33</v>
      </c>
      <c r="P141" s="141">
        <v>36650.300000000003</v>
      </c>
      <c r="Q141" s="141">
        <v>3185893</v>
      </c>
      <c r="R141" s="141">
        <v>2986275</v>
      </c>
      <c r="S141" s="208">
        <v>93.8</v>
      </c>
      <c r="T141" s="208">
        <v>0</v>
      </c>
      <c r="U141" s="208">
        <v>0</v>
      </c>
      <c r="V141" s="141" t="s">
        <v>29226</v>
      </c>
      <c r="W141" s="141" t="s">
        <v>29225</v>
      </c>
      <c r="X141" s="208" t="s">
        <v>29224</v>
      </c>
      <c r="Y141" s="141" t="s">
        <v>320</v>
      </c>
      <c r="Z141" s="141" t="str">
        <f t="shared" si="2"/>
        <v>0101PE</v>
      </c>
      <c r="AA141" s="260">
        <v>0</v>
      </c>
      <c r="AB141" s="207" t="s">
        <v>2544</v>
      </c>
      <c r="AC141" s="207" t="s">
        <v>16125</v>
      </c>
      <c r="AD141" s="141"/>
    </row>
    <row r="142" spans="1:30" ht="24" customHeight="1">
      <c r="A142" s="219">
        <v>42921</v>
      </c>
      <c r="B142" s="218" t="s">
        <v>29223</v>
      </c>
      <c r="C142" s="147">
        <v>0</v>
      </c>
      <c r="D142" s="147" t="s">
        <v>1248</v>
      </c>
      <c r="E142" s="219" t="s">
        <v>29218</v>
      </c>
      <c r="F142" s="219">
        <v>42920</v>
      </c>
      <c r="G142" s="135" t="s">
        <v>3122</v>
      </c>
      <c r="H142" s="147" t="s">
        <v>29217</v>
      </c>
      <c r="I142" s="147">
        <v>1</v>
      </c>
      <c r="J142" s="215" t="s">
        <v>2392</v>
      </c>
      <c r="K142" s="219" t="s">
        <v>19023</v>
      </c>
      <c r="L142" s="216" t="s">
        <v>350</v>
      </c>
      <c r="M142" s="219"/>
      <c r="N142" s="215">
        <v>0</v>
      </c>
      <c r="O142" s="135" t="s">
        <v>33</v>
      </c>
      <c r="P142" s="215">
        <v>37394.99</v>
      </c>
      <c r="Q142" s="215">
        <v>3203525</v>
      </c>
      <c r="R142" s="135">
        <v>3035187</v>
      </c>
      <c r="S142" s="135">
        <v>94.9</v>
      </c>
      <c r="T142" s="215">
        <v>0</v>
      </c>
      <c r="U142" s="215">
        <v>0</v>
      </c>
      <c r="V142" s="215" t="s">
        <v>29222</v>
      </c>
      <c r="W142" s="135" t="s">
        <v>29221</v>
      </c>
      <c r="X142" s="219" t="s">
        <v>29220</v>
      </c>
      <c r="Y142" s="147" t="s">
        <v>320</v>
      </c>
      <c r="Z142" s="147" t="str">
        <f t="shared" si="2"/>
        <v>0101PE</v>
      </c>
      <c r="AA142" s="261">
        <v>0</v>
      </c>
      <c r="AB142" s="213" t="s">
        <v>2544</v>
      </c>
      <c r="AC142" s="213" t="s">
        <v>16125</v>
      </c>
      <c r="AD142" s="218"/>
    </row>
    <row r="143" spans="1:30" ht="24" customHeight="1">
      <c r="A143" s="211">
        <v>42921</v>
      </c>
      <c r="B143" s="210" t="s">
        <v>29219</v>
      </c>
      <c r="C143" s="141">
        <v>0</v>
      </c>
      <c r="D143" s="141" t="s">
        <v>1248</v>
      </c>
      <c r="E143" s="210" t="s">
        <v>29218</v>
      </c>
      <c r="F143" s="151">
        <v>42920</v>
      </c>
      <c r="G143" s="141" t="s">
        <v>3122</v>
      </c>
      <c r="H143" s="208" t="s">
        <v>29217</v>
      </c>
      <c r="I143" s="141">
        <v>2</v>
      </c>
      <c r="J143" s="208" t="s">
        <v>2392</v>
      </c>
      <c r="K143" s="264" t="s">
        <v>19023</v>
      </c>
      <c r="L143" s="208" t="s">
        <v>350</v>
      </c>
      <c r="M143" s="141"/>
      <c r="N143" s="208">
        <v>0</v>
      </c>
      <c r="O143" s="141" t="s">
        <v>33</v>
      </c>
      <c r="P143" s="141">
        <v>36790.879999999997</v>
      </c>
      <c r="Q143" s="141">
        <v>3147778</v>
      </c>
      <c r="R143" s="141">
        <v>2987256</v>
      </c>
      <c r="S143" s="208">
        <v>95</v>
      </c>
      <c r="T143" s="208">
        <v>0</v>
      </c>
      <c r="U143" s="208">
        <v>0</v>
      </c>
      <c r="V143" s="141" t="s">
        <v>29216</v>
      </c>
      <c r="W143" s="141" t="s">
        <v>29215</v>
      </c>
      <c r="X143" s="208" t="s">
        <v>29214</v>
      </c>
      <c r="Y143" s="141" t="s">
        <v>320</v>
      </c>
      <c r="Z143" s="141" t="str">
        <f t="shared" si="2"/>
        <v>0101PE</v>
      </c>
      <c r="AA143" s="260">
        <v>0</v>
      </c>
      <c r="AB143" s="207" t="s">
        <v>2544</v>
      </c>
      <c r="AC143" s="207" t="s">
        <v>16125</v>
      </c>
      <c r="AD143" s="141"/>
    </row>
    <row r="144" spans="1:30" ht="24" customHeight="1">
      <c r="A144" s="219">
        <v>42921</v>
      </c>
      <c r="B144" s="218" t="s">
        <v>29210</v>
      </c>
      <c r="C144" s="147">
        <v>0</v>
      </c>
      <c r="D144" s="147" t="s">
        <v>1248</v>
      </c>
      <c r="E144" s="219" t="s">
        <v>29209</v>
      </c>
      <c r="F144" s="219">
        <v>42920</v>
      </c>
      <c r="G144" s="135" t="s">
        <v>3122</v>
      </c>
      <c r="H144" s="147" t="s">
        <v>29208</v>
      </c>
      <c r="I144" s="147">
        <v>1</v>
      </c>
      <c r="J144" s="215" t="s">
        <v>134</v>
      </c>
      <c r="K144" s="219" t="s">
        <v>29207</v>
      </c>
      <c r="L144" s="216" t="s">
        <v>350</v>
      </c>
      <c r="M144" s="219"/>
      <c r="N144" s="215">
        <v>0</v>
      </c>
      <c r="O144" s="135" t="s">
        <v>33</v>
      </c>
      <c r="P144" s="215">
        <v>36645.86</v>
      </c>
      <c r="Q144" s="215">
        <v>3166754</v>
      </c>
      <c r="R144" s="135">
        <v>2974214</v>
      </c>
      <c r="S144" s="135">
        <v>94</v>
      </c>
      <c r="T144" s="215">
        <v>0</v>
      </c>
      <c r="U144" s="215">
        <v>0</v>
      </c>
      <c r="V144" s="215" t="s">
        <v>29213</v>
      </c>
      <c r="W144" s="135" t="s">
        <v>29212</v>
      </c>
      <c r="X144" s="219" t="s">
        <v>29211</v>
      </c>
      <c r="Y144" s="147" t="s">
        <v>320</v>
      </c>
      <c r="Z144" s="147" t="str">
        <f t="shared" si="2"/>
        <v>0101PE</v>
      </c>
      <c r="AA144" s="261">
        <v>0.76744186046511631</v>
      </c>
      <c r="AB144" s="213" t="s">
        <v>2544</v>
      </c>
      <c r="AC144" s="213" t="s">
        <v>16125</v>
      </c>
      <c r="AD144" s="218"/>
    </row>
    <row r="145" spans="1:30" ht="24" customHeight="1">
      <c r="A145" s="211">
        <v>42921</v>
      </c>
      <c r="B145" s="210" t="s">
        <v>29210</v>
      </c>
      <c r="C145" s="141">
        <v>0</v>
      </c>
      <c r="D145" s="141" t="s">
        <v>1248</v>
      </c>
      <c r="E145" s="210" t="s">
        <v>29209</v>
      </c>
      <c r="F145" s="151">
        <v>42920</v>
      </c>
      <c r="G145" s="141" t="s">
        <v>3122</v>
      </c>
      <c r="H145" s="208" t="s">
        <v>29208</v>
      </c>
      <c r="I145" s="141">
        <v>2</v>
      </c>
      <c r="J145" s="220" t="s">
        <v>134</v>
      </c>
      <c r="K145" s="267" t="s">
        <v>29207</v>
      </c>
      <c r="L145" s="208" t="s">
        <v>350</v>
      </c>
      <c r="M145" s="141"/>
      <c r="N145" s="208">
        <v>0</v>
      </c>
      <c r="O145" s="141" t="s">
        <v>33</v>
      </c>
      <c r="P145" s="141">
        <v>36756.32</v>
      </c>
      <c r="Q145" s="141">
        <v>3183918</v>
      </c>
      <c r="R145" s="141">
        <v>2984596</v>
      </c>
      <c r="S145" s="208">
        <v>93.8</v>
      </c>
      <c r="T145" s="208">
        <v>0</v>
      </c>
      <c r="U145" s="208">
        <v>0</v>
      </c>
      <c r="V145" s="141" t="s">
        <v>29206</v>
      </c>
      <c r="W145" s="141" t="s">
        <v>29205</v>
      </c>
      <c r="X145" s="208" t="s">
        <v>29204</v>
      </c>
      <c r="Y145" s="141" t="s">
        <v>320</v>
      </c>
      <c r="Z145" s="141" t="str">
        <f t="shared" si="2"/>
        <v>0101PE</v>
      </c>
      <c r="AA145" s="260">
        <v>0.76744186046511631</v>
      </c>
      <c r="AB145" s="207" t="s">
        <v>2544</v>
      </c>
      <c r="AC145" s="207" t="s">
        <v>16125</v>
      </c>
      <c r="AD145" s="141"/>
    </row>
    <row r="146" spans="1:30" s="247" customFormat="1" ht="24" customHeight="1">
      <c r="A146" s="133">
        <v>42921</v>
      </c>
      <c r="B146" s="134" t="s">
        <v>29480</v>
      </c>
      <c r="C146" s="135" t="s">
        <v>1370</v>
      </c>
      <c r="D146" s="135" t="s">
        <v>31</v>
      </c>
      <c r="E146" s="135" t="s">
        <v>29479</v>
      </c>
      <c r="F146" s="159">
        <v>42916</v>
      </c>
      <c r="G146" s="135" t="s">
        <v>410</v>
      </c>
      <c r="H146" s="135" t="s">
        <v>29450</v>
      </c>
      <c r="I146" s="135">
        <v>1</v>
      </c>
      <c r="J146" s="135" t="s">
        <v>32</v>
      </c>
      <c r="K146" s="135" t="s">
        <v>28</v>
      </c>
      <c r="L146" s="135">
        <v>0</v>
      </c>
      <c r="M146" s="135" t="s">
        <v>29022</v>
      </c>
      <c r="N146" s="135">
        <v>0</v>
      </c>
      <c r="O146" s="135" t="s">
        <v>41</v>
      </c>
      <c r="P146" s="135">
        <v>103820.25</v>
      </c>
      <c r="Q146" s="135">
        <v>4309650</v>
      </c>
      <c r="R146" s="135">
        <v>3295602</v>
      </c>
      <c r="S146" s="135">
        <v>76.47</v>
      </c>
      <c r="T146" s="135">
        <v>0</v>
      </c>
      <c r="U146" s="135">
        <v>0</v>
      </c>
      <c r="V146" s="135" t="s">
        <v>29478</v>
      </c>
      <c r="W146" s="135" t="s">
        <v>29477</v>
      </c>
      <c r="X146" s="135" t="s">
        <v>29476</v>
      </c>
      <c r="Y146" s="147" t="s">
        <v>140</v>
      </c>
      <c r="Z146" s="147" t="str">
        <f t="shared" si="2"/>
        <v>Exome capture151PE</v>
      </c>
      <c r="AA146" s="137">
        <v>0</v>
      </c>
      <c r="AB146" s="294" t="s">
        <v>30</v>
      </c>
      <c r="AC146" s="137" t="s">
        <v>3343</v>
      </c>
      <c r="AD146" s="155"/>
    </row>
    <row r="147" spans="1:30" s="247" customFormat="1" ht="24" customHeight="1">
      <c r="A147" s="139">
        <v>42921</v>
      </c>
      <c r="B147" s="140" t="s">
        <v>29475</v>
      </c>
      <c r="C147" s="141">
        <v>0</v>
      </c>
      <c r="D147" s="141" t="s">
        <v>31</v>
      </c>
      <c r="E147" s="141" t="s">
        <v>29474</v>
      </c>
      <c r="F147" s="151">
        <v>42916</v>
      </c>
      <c r="G147" s="141" t="s">
        <v>410</v>
      </c>
      <c r="H147" s="141" t="s">
        <v>29450</v>
      </c>
      <c r="I147" s="141">
        <v>2</v>
      </c>
      <c r="J147" s="141" t="s">
        <v>32</v>
      </c>
      <c r="K147" s="141" t="s">
        <v>28</v>
      </c>
      <c r="L147" s="141">
        <v>0</v>
      </c>
      <c r="M147" s="141" t="s">
        <v>29022</v>
      </c>
      <c r="N147" s="141">
        <v>0</v>
      </c>
      <c r="O147" s="141" t="s">
        <v>41</v>
      </c>
      <c r="P147" s="141">
        <v>107146.17</v>
      </c>
      <c r="Q147" s="141">
        <v>4309650</v>
      </c>
      <c r="R147" s="141">
        <v>3366897</v>
      </c>
      <c r="S147" s="141">
        <v>78.12</v>
      </c>
      <c r="T147" s="141">
        <v>0</v>
      </c>
      <c r="U147" s="141">
        <v>0</v>
      </c>
      <c r="V147" s="141" t="s">
        <v>3071</v>
      </c>
      <c r="W147" s="141" t="s">
        <v>29473</v>
      </c>
      <c r="X147" s="141" t="s">
        <v>29472</v>
      </c>
      <c r="Y147" s="141" t="s">
        <v>140</v>
      </c>
      <c r="Z147" s="141" t="str">
        <f t="shared" si="2"/>
        <v>0151PE</v>
      </c>
      <c r="AA147" s="143">
        <v>0</v>
      </c>
      <c r="AB147" s="143" t="s">
        <v>30</v>
      </c>
      <c r="AC147" s="143" t="s">
        <v>3343</v>
      </c>
      <c r="AD147" s="143"/>
    </row>
    <row r="148" spans="1:30" s="247" customFormat="1" ht="24" customHeight="1">
      <c r="A148" s="139">
        <v>42921</v>
      </c>
      <c r="B148" s="140" t="s">
        <v>29452</v>
      </c>
      <c r="C148" s="141" t="s">
        <v>16002</v>
      </c>
      <c r="D148" s="141" t="s">
        <v>31</v>
      </c>
      <c r="E148" s="141" t="s">
        <v>29471</v>
      </c>
      <c r="F148" s="151">
        <v>42916</v>
      </c>
      <c r="G148" s="141" t="s">
        <v>410</v>
      </c>
      <c r="H148" s="141" t="s">
        <v>29450</v>
      </c>
      <c r="I148" s="141">
        <v>3</v>
      </c>
      <c r="J148" s="141" t="s">
        <v>32</v>
      </c>
      <c r="K148" s="141" t="s">
        <v>28</v>
      </c>
      <c r="L148" s="141">
        <v>0</v>
      </c>
      <c r="M148" s="141" t="s">
        <v>29022</v>
      </c>
      <c r="N148" s="141">
        <v>0</v>
      </c>
      <c r="O148" s="141" t="s">
        <v>41</v>
      </c>
      <c r="P148" s="141">
        <v>106651.55</v>
      </c>
      <c r="Q148" s="141">
        <v>4309650</v>
      </c>
      <c r="R148" s="141">
        <v>3174153</v>
      </c>
      <c r="S148" s="141">
        <v>73.650000000000006</v>
      </c>
      <c r="T148" s="141">
        <v>0</v>
      </c>
      <c r="U148" s="141">
        <v>0</v>
      </c>
      <c r="V148" s="141" t="s">
        <v>29470</v>
      </c>
      <c r="W148" s="141" t="s">
        <v>10635</v>
      </c>
      <c r="X148" s="141" t="s">
        <v>29469</v>
      </c>
      <c r="Y148" s="141" t="s">
        <v>140</v>
      </c>
      <c r="Z148" s="141" t="str">
        <f t="shared" si="2"/>
        <v>Re-sequencing 151PE</v>
      </c>
      <c r="AA148" s="143">
        <v>0</v>
      </c>
      <c r="AB148" s="143" t="s">
        <v>30</v>
      </c>
      <c r="AC148" s="143" t="s">
        <v>3343</v>
      </c>
      <c r="AD148" s="143"/>
    </row>
    <row r="149" spans="1:30" s="247" customFormat="1" ht="24" customHeight="1">
      <c r="A149" s="139">
        <v>42921</v>
      </c>
      <c r="B149" s="140" t="s">
        <v>29452</v>
      </c>
      <c r="C149" s="141" t="s">
        <v>16002</v>
      </c>
      <c r="D149" s="141" t="s">
        <v>31</v>
      </c>
      <c r="E149" s="141" t="s">
        <v>29468</v>
      </c>
      <c r="F149" s="151">
        <v>42916</v>
      </c>
      <c r="G149" s="141" t="s">
        <v>410</v>
      </c>
      <c r="H149" s="141" t="s">
        <v>29450</v>
      </c>
      <c r="I149" s="141">
        <v>4</v>
      </c>
      <c r="J149" s="141" t="s">
        <v>32</v>
      </c>
      <c r="K149" s="141" t="s">
        <v>28</v>
      </c>
      <c r="L149" s="141">
        <v>0</v>
      </c>
      <c r="M149" s="141" t="s">
        <v>29022</v>
      </c>
      <c r="N149" s="141">
        <v>0</v>
      </c>
      <c r="O149" s="141" t="s">
        <v>41</v>
      </c>
      <c r="P149" s="141">
        <v>106428.47</v>
      </c>
      <c r="Q149" s="141">
        <v>4309650</v>
      </c>
      <c r="R149" s="141">
        <v>3167513</v>
      </c>
      <c r="S149" s="141">
        <v>73.5</v>
      </c>
      <c r="T149" s="141">
        <v>0</v>
      </c>
      <c r="U149" s="141">
        <v>0</v>
      </c>
      <c r="V149" s="141" t="s">
        <v>29467</v>
      </c>
      <c r="W149" s="141" t="s">
        <v>29466</v>
      </c>
      <c r="X149" s="141" t="s">
        <v>29465</v>
      </c>
      <c r="Y149" s="141" t="s">
        <v>140</v>
      </c>
      <c r="Z149" s="141" t="str">
        <f t="shared" si="2"/>
        <v>Re-sequencing 151PE</v>
      </c>
      <c r="AA149" s="143">
        <v>0</v>
      </c>
      <c r="AB149" s="143" t="s">
        <v>30</v>
      </c>
      <c r="AC149" s="143" t="s">
        <v>3343</v>
      </c>
      <c r="AD149" s="143"/>
    </row>
    <row r="150" spans="1:30" s="247" customFormat="1" ht="24" customHeight="1">
      <c r="A150" s="139">
        <v>42921</v>
      </c>
      <c r="B150" s="140" t="s">
        <v>29452</v>
      </c>
      <c r="C150" s="141" t="s">
        <v>16002</v>
      </c>
      <c r="D150" s="141" t="s">
        <v>31</v>
      </c>
      <c r="E150" s="141" t="s">
        <v>29464</v>
      </c>
      <c r="F150" s="151">
        <v>42916</v>
      </c>
      <c r="G150" s="141" t="s">
        <v>410</v>
      </c>
      <c r="H150" s="141" t="s">
        <v>29450</v>
      </c>
      <c r="I150" s="141">
        <v>5</v>
      </c>
      <c r="J150" s="141" t="s">
        <v>32</v>
      </c>
      <c r="K150" s="141" t="s">
        <v>28</v>
      </c>
      <c r="L150" s="141">
        <v>0</v>
      </c>
      <c r="M150" s="141" t="s">
        <v>29022</v>
      </c>
      <c r="N150" s="141">
        <v>0</v>
      </c>
      <c r="O150" s="141" t="s">
        <v>41</v>
      </c>
      <c r="P150" s="141">
        <v>104891.08</v>
      </c>
      <c r="Q150" s="141">
        <v>4309650</v>
      </c>
      <c r="R150" s="141">
        <v>3121758</v>
      </c>
      <c r="S150" s="141">
        <v>72.44</v>
      </c>
      <c r="T150" s="141">
        <v>0</v>
      </c>
      <c r="U150" s="141">
        <v>0</v>
      </c>
      <c r="V150" s="141" t="s">
        <v>29463</v>
      </c>
      <c r="W150" s="141" t="s">
        <v>10632</v>
      </c>
      <c r="X150" s="141" t="s">
        <v>29462</v>
      </c>
      <c r="Y150" s="141" t="s">
        <v>140</v>
      </c>
      <c r="Z150" s="141" t="str">
        <f t="shared" si="2"/>
        <v>Re-sequencing 151PE</v>
      </c>
      <c r="AA150" s="143">
        <v>0</v>
      </c>
      <c r="AB150" s="143" t="s">
        <v>30</v>
      </c>
      <c r="AC150" s="143" t="s">
        <v>3343</v>
      </c>
      <c r="AD150" s="143"/>
    </row>
    <row r="151" spans="1:30" s="247" customFormat="1" ht="24" customHeight="1">
      <c r="A151" s="139">
        <v>42921</v>
      </c>
      <c r="B151" s="140" t="s">
        <v>29461</v>
      </c>
      <c r="C151" s="141" t="s">
        <v>16002</v>
      </c>
      <c r="D151" s="141" t="s">
        <v>31</v>
      </c>
      <c r="E151" s="141" t="s">
        <v>29460</v>
      </c>
      <c r="F151" s="151">
        <v>42916</v>
      </c>
      <c r="G151" s="141" t="s">
        <v>410</v>
      </c>
      <c r="H151" s="141" t="s">
        <v>29450</v>
      </c>
      <c r="I151" s="141">
        <v>6</v>
      </c>
      <c r="J151" s="141" t="s">
        <v>32</v>
      </c>
      <c r="K151" s="141" t="s">
        <v>28</v>
      </c>
      <c r="L151" s="141">
        <v>0</v>
      </c>
      <c r="M151" s="141" t="s">
        <v>29022</v>
      </c>
      <c r="N151" s="141">
        <v>0</v>
      </c>
      <c r="O151" s="141" t="s">
        <v>41</v>
      </c>
      <c r="P151" s="141">
        <v>101355.67</v>
      </c>
      <c r="Q151" s="141">
        <v>4309650</v>
      </c>
      <c r="R151" s="141">
        <v>3016537</v>
      </c>
      <c r="S151" s="141">
        <v>69.989999999999995</v>
      </c>
      <c r="T151" s="141">
        <v>0</v>
      </c>
      <c r="U151" s="141">
        <v>0</v>
      </c>
      <c r="V151" s="141" t="s">
        <v>29459</v>
      </c>
      <c r="W151" s="141" t="s">
        <v>29458</v>
      </c>
      <c r="X151" s="141" t="s">
        <v>29457</v>
      </c>
      <c r="Y151" s="141" t="s">
        <v>140</v>
      </c>
      <c r="Z151" s="141" t="str">
        <f t="shared" si="2"/>
        <v>Re-sequencing 151PE</v>
      </c>
      <c r="AA151" s="143">
        <v>0</v>
      </c>
      <c r="AB151" s="143" t="s">
        <v>30</v>
      </c>
      <c r="AC151" s="143" t="s">
        <v>3343</v>
      </c>
      <c r="AD151" s="143"/>
    </row>
    <row r="152" spans="1:30" s="247" customFormat="1" ht="24" customHeight="1">
      <c r="A152" s="139">
        <v>42921</v>
      </c>
      <c r="B152" s="140" t="s">
        <v>29452</v>
      </c>
      <c r="C152" s="141" t="s">
        <v>16002</v>
      </c>
      <c r="D152" s="141" t="s">
        <v>31</v>
      </c>
      <c r="E152" s="141" t="s">
        <v>29456</v>
      </c>
      <c r="F152" s="151">
        <v>42916</v>
      </c>
      <c r="G152" s="141" t="s">
        <v>410</v>
      </c>
      <c r="H152" s="141" t="s">
        <v>29450</v>
      </c>
      <c r="I152" s="141">
        <v>7</v>
      </c>
      <c r="J152" s="141" t="s">
        <v>32</v>
      </c>
      <c r="K152" s="141" t="s">
        <v>28</v>
      </c>
      <c r="L152" s="141">
        <v>0</v>
      </c>
      <c r="M152" s="141" t="s">
        <v>29022</v>
      </c>
      <c r="N152" s="141">
        <v>0</v>
      </c>
      <c r="O152" s="141" t="s">
        <v>41</v>
      </c>
      <c r="P152" s="141">
        <v>101685.86</v>
      </c>
      <c r="Q152" s="141">
        <v>4309650</v>
      </c>
      <c r="R152" s="141">
        <v>3026364</v>
      </c>
      <c r="S152" s="141">
        <v>70.22</v>
      </c>
      <c r="T152" s="141">
        <v>0</v>
      </c>
      <c r="U152" s="141">
        <v>0</v>
      </c>
      <c r="V152" s="141" t="s">
        <v>29455</v>
      </c>
      <c r="W152" s="141" t="s">
        <v>29454</v>
      </c>
      <c r="X152" s="141" t="s">
        <v>29453</v>
      </c>
      <c r="Y152" s="141" t="s">
        <v>140</v>
      </c>
      <c r="Z152" s="141" t="str">
        <f t="shared" si="2"/>
        <v>Re-sequencing 151PE</v>
      </c>
      <c r="AA152" s="143">
        <v>0</v>
      </c>
      <c r="AB152" s="143" t="s">
        <v>30</v>
      </c>
      <c r="AC152" s="143" t="s">
        <v>3343</v>
      </c>
      <c r="AD152" s="143"/>
    </row>
    <row r="153" spans="1:30" s="247" customFormat="1" ht="24" customHeight="1">
      <c r="A153" s="139">
        <v>42921</v>
      </c>
      <c r="B153" s="140" t="s">
        <v>29452</v>
      </c>
      <c r="C153" s="141" t="s">
        <v>16002</v>
      </c>
      <c r="D153" s="141" t="s">
        <v>31</v>
      </c>
      <c r="E153" s="141" t="s">
        <v>29451</v>
      </c>
      <c r="F153" s="151">
        <v>42916</v>
      </c>
      <c r="G153" s="141" t="s">
        <v>410</v>
      </c>
      <c r="H153" s="141" t="s">
        <v>29450</v>
      </c>
      <c r="I153" s="141">
        <v>8</v>
      </c>
      <c r="J153" s="141" t="s">
        <v>32</v>
      </c>
      <c r="K153" s="141" t="s">
        <v>28</v>
      </c>
      <c r="L153" s="141">
        <v>0</v>
      </c>
      <c r="M153" s="141" t="s">
        <v>29022</v>
      </c>
      <c r="N153" s="141">
        <v>0</v>
      </c>
      <c r="O153" s="141" t="s">
        <v>41</v>
      </c>
      <c r="P153" s="141">
        <v>98175.95</v>
      </c>
      <c r="Q153" s="141">
        <v>4309650</v>
      </c>
      <c r="R153" s="141">
        <v>2921903</v>
      </c>
      <c r="S153" s="141">
        <v>67.8</v>
      </c>
      <c r="T153" s="141">
        <v>0</v>
      </c>
      <c r="U153" s="141">
        <v>0</v>
      </c>
      <c r="V153" s="141" t="s">
        <v>29449</v>
      </c>
      <c r="W153" s="141" t="s">
        <v>29448</v>
      </c>
      <c r="X153" s="141" t="s">
        <v>29447</v>
      </c>
      <c r="Y153" s="141" t="s">
        <v>140</v>
      </c>
      <c r="Z153" s="141" t="str">
        <f t="shared" si="2"/>
        <v>Re-sequencing 151PE</v>
      </c>
      <c r="AA153" s="143">
        <v>0</v>
      </c>
      <c r="AB153" s="143" t="s">
        <v>30</v>
      </c>
      <c r="AC153" s="143" t="s">
        <v>3343</v>
      </c>
      <c r="AD153" s="143"/>
    </row>
    <row r="154" spans="1:30" ht="24" customHeight="1">
      <c r="A154" s="219">
        <v>42922</v>
      </c>
      <c r="B154" s="218" t="s">
        <v>29200</v>
      </c>
      <c r="C154" s="147">
        <v>0</v>
      </c>
      <c r="D154" s="147" t="s">
        <v>1248</v>
      </c>
      <c r="E154" s="219" t="s">
        <v>29199</v>
      </c>
      <c r="F154" s="219">
        <v>42921</v>
      </c>
      <c r="G154" s="135" t="s">
        <v>3074</v>
      </c>
      <c r="H154" s="147" t="s">
        <v>29198</v>
      </c>
      <c r="I154" s="147">
        <v>1</v>
      </c>
      <c r="J154" s="215" t="s">
        <v>2392</v>
      </c>
      <c r="K154" s="219" t="s">
        <v>19023</v>
      </c>
      <c r="L154" s="216" t="s">
        <v>350</v>
      </c>
      <c r="M154" s="219"/>
      <c r="N154" s="215">
        <v>0</v>
      </c>
      <c r="O154" s="135" t="s">
        <v>29</v>
      </c>
      <c r="P154" s="215">
        <v>40717.919999999998</v>
      </c>
      <c r="Q154" s="215">
        <v>4214892</v>
      </c>
      <c r="R154" s="135">
        <v>3654287</v>
      </c>
      <c r="S154" s="135">
        <v>86.9</v>
      </c>
      <c r="T154" s="215">
        <v>0</v>
      </c>
      <c r="U154" s="215">
        <v>0</v>
      </c>
      <c r="V154" s="215" t="s">
        <v>29203</v>
      </c>
      <c r="W154" s="135" t="s">
        <v>29202</v>
      </c>
      <c r="X154" s="219" t="s">
        <v>29201</v>
      </c>
      <c r="Y154" s="147" t="s">
        <v>143</v>
      </c>
      <c r="Z154" s="147" t="str">
        <f t="shared" si="2"/>
        <v>091PE</v>
      </c>
      <c r="AA154" s="261">
        <v>0</v>
      </c>
      <c r="AB154" s="213" t="s">
        <v>2544</v>
      </c>
      <c r="AC154" s="213" t="s">
        <v>16125</v>
      </c>
      <c r="AD154" s="218"/>
    </row>
    <row r="155" spans="1:30" ht="24" customHeight="1">
      <c r="A155" s="211">
        <v>42922</v>
      </c>
      <c r="B155" s="210" t="s">
        <v>29200</v>
      </c>
      <c r="C155" s="141">
        <v>0</v>
      </c>
      <c r="D155" s="141" t="s">
        <v>1248</v>
      </c>
      <c r="E155" s="210" t="s">
        <v>29199</v>
      </c>
      <c r="F155" s="151">
        <v>42921</v>
      </c>
      <c r="G155" s="141" t="s">
        <v>3074</v>
      </c>
      <c r="H155" s="208" t="s">
        <v>29198</v>
      </c>
      <c r="I155" s="141">
        <v>2</v>
      </c>
      <c r="J155" s="208" t="s">
        <v>2392</v>
      </c>
      <c r="K155" s="264" t="s">
        <v>19023</v>
      </c>
      <c r="L155" s="208" t="s">
        <v>350</v>
      </c>
      <c r="M155" s="141"/>
      <c r="N155" s="208">
        <v>0</v>
      </c>
      <c r="O155" s="141" t="s">
        <v>29</v>
      </c>
      <c r="P155" s="141">
        <v>38968.28</v>
      </c>
      <c r="Q155" s="141">
        <v>4237528</v>
      </c>
      <c r="R155" s="141">
        <v>3553397</v>
      </c>
      <c r="S155" s="208">
        <v>84.1</v>
      </c>
      <c r="T155" s="208">
        <v>0</v>
      </c>
      <c r="U155" s="208">
        <v>0</v>
      </c>
      <c r="V155" s="141" t="s">
        <v>29197</v>
      </c>
      <c r="W155" s="141" t="s">
        <v>29196</v>
      </c>
      <c r="X155" s="208" t="s">
        <v>29195</v>
      </c>
      <c r="Y155" s="141" t="s">
        <v>143</v>
      </c>
      <c r="Z155" s="141" t="str">
        <f t="shared" si="2"/>
        <v>091PE</v>
      </c>
      <c r="AA155" s="260">
        <v>0</v>
      </c>
      <c r="AB155" s="207" t="s">
        <v>2544</v>
      </c>
      <c r="AC155" s="207" t="s">
        <v>16125</v>
      </c>
      <c r="AD155" s="141"/>
    </row>
    <row r="156" spans="1:30" s="27" customFormat="1" ht="24" customHeight="1">
      <c r="A156" s="133">
        <v>42923</v>
      </c>
      <c r="B156" s="152" t="s">
        <v>29866</v>
      </c>
      <c r="C156" s="153" t="s">
        <v>106</v>
      </c>
      <c r="D156" s="153" t="s">
        <v>31</v>
      </c>
      <c r="E156" s="153" t="s">
        <v>29867</v>
      </c>
      <c r="F156" s="133">
        <v>42910</v>
      </c>
      <c r="G156" s="153" t="s">
        <v>135</v>
      </c>
      <c r="H156" s="153" t="s">
        <v>29868</v>
      </c>
      <c r="I156" s="153">
        <v>1</v>
      </c>
      <c r="J156" s="153" t="s">
        <v>7715</v>
      </c>
      <c r="K156" s="153" t="s">
        <v>28</v>
      </c>
      <c r="L156" s="153" t="s">
        <v>2973</v>
      </c>
      <c r="M156" s="153" t="s">
        <v>27802</v>
      </c>
      <c r="N156" s="153">
        <v>0</v>
      </c>
      <c r="O156" s="153" t="s">
        <v>33</v>
      </c>
      <c r="P156" s="153">
        <v>79469.009999999995</v>
      </c>
      <c r="Q156" s="153">
        <v>4309650</v>
      </c>
      <c r="R156" s="153">
        <v>3575206</v>
      </c>
      <c r="S156" s="153">
        <v>82.96</v>
      </c>
      <c r="T156" s="153">
        <v>0</v>
      </c>
      <c r="U156" s="153">
        <v>0</v>
      </c>
      <c r="V156" s="153" t="s">
        <v>29869</v>
      </c>
      <c r="W156" s="153" t="s">
        <v>29870</v>
      </c>
      <c r="X156" s="153" t="s">
        <v>29871</v>
      </c>
      <c r="Y156" s="147" t="s">
        <v>320</v>
      </c>
      <c r="Z156" s="147" t="str">
        <f t="shared" si="2"/>
        <v>Non-codingRNA101PE</v>
      </c>
      <c r="AA156" s="154">
        <v>0</v>
      </c>
      <c r="AB156" s="155" t="s">
        <v>30</v>
      </c>
      <c r="AC156" s="155" t="s">
        <v>139</v>
      </c>
      <c r="AD156" s="206"/>
    </row>
    <row r="157" spans="1:30" s="27" customFormat="1" ht="24" customHeight="1">
      <c r="A157" s="139">
        <v>42923</v>
      </c>
      <c r="B157" s="140" t="s">
        <v>29872</v>
      </c>
      <c r="C157" s="141" t="s">
        <v>106</v>
      </c>
      <c r="D157" s="141" t="s">
        <v>31</v>
      </c>
      <c r="E157" s="141" t="s">
        <v>29873</v>
      </c>
      <c r="F157" s="142">
        <v>42910</v>
      </c>
      <c r="G157" s="141" t="s">
        <v>135</v>
      </c>
      <c r="H157" s="141" t="s">
        <v>29874</v>
      </c>
      <c r="I157" s="141">
        <v>2</v>
      </c>
      <c r="J157" s="141" t="s">
        <v>29875</v>
      </c>
      <c r="K157" s="141" t="s">
        <v>28</v>
      </c>
      <c r="L157" s="141" t="s">
        <v>2973</v>
      </c>
      <c r="M157" s="141" t="s">
        <v>27802</v>
      </c>
      <c r="N157" s="141">
        <v>0</v>
      </c>
      <c r="O157" s="141" t="s">
        <v>33</v>
      </c>
      <c r="P157" s="141">
        <v>79312.22</v>
      </c>
      <c r="Q157" s="141">
        <v>4309650</v>
      </c>
      <c r="R157" s="141">
        <v>3562930</v>
      </c>
      <c r="S157" s="141">
        <v>82.67</v>
      </c>
      <c r="T157" s="141">
        <v>0</v>
      </c>
      <c r="U157" s="141">
        <v>0</v>
      </c>
      <c r="V157" s="141" t="s">
        <v>29876</v>
      </c>
      <c r="W157" s="141" t="s">
        <v>29877</v>
      </c>
      <c r="X157" s="141" t="s">
        <v>29878</v>
      </c>
      <c r="Y157" s="141" t="s">
        <v>320</v>
      </c>
      <c r="Z157" s="141" t="str">
        <f t="shared" si="2"/>
        <v>Non-codingRNA101PE</v>
      </c>
      <c r="AA157" s="143">
        <v>0</v>
      </c>
      <c r="AB157" s="143" t="s">
        <v>30</v>
      </c>
      <c r="AC157" s="156" t="s">
        <v>139</v>
      </c>
      <c r="AD157" s="205"/>
    </row>
    <row r="158" spans="1:30" s="27" customFormat="1" ht="24" customHeight="1">
      <c r="A158" s="139">
        <v>42923</v>
      </c>
      <c r="B158" s="140" t="s">
        <v>29879</v>
      </c>
      <c r="C158" s="141" t="s">
        <v>104</v>
      </c>
      <c r="D158" s="141" t="s">
        <v>31</v>
      </c>
      <c r="E158" s="141" t="s">
        <v>29880</v>
      </c>
      <c r="F158" s="142">
        <v>42910</v>
      </c>
      <c r="G158" s="141" t="s">
        <v>135</v>
      </c>
      <c r="H158" s="141" t="s">
        <v>29874</v>
      </c>
      <c r="I158" s="141">
        <v>3</v>
      </c>
      <c r="J158" s="141" t="s">
        <v>29875</v>
      </c>
      <c r="K158" s="141" t="s">
        <v>28</v>
      </c>
      <c r="L158" s="141" t="s">
        <v>2973</v>
      </c>
      <c r="M158" s="141" t="s">
        <v>27819</v>
      </c>
      <c r="N158" s="141">
        <v>0</v>
      </c>
      <c r="O158" s="141" t="s">
        <v>33</v>
      </c>
      <c r="P158" s="141">
        <v>78120.02</v>
      </c>
      <c r="Q158" s="141">
        <v>4309650</v>
      </c>
      <c r="R158" s="141">
        <v>3578787</v>
      </c>
      <c r="S158" s="141">
        <v>83.04</v>
      </c>
      <c r="T158" s="141">
        <v>0</v>
      </c>
      <c r="U158" s="141">
        <v>0</v>
      </c>
      <c r="V158" s="141" t="s">
        <v>29881</v>
      </c>
      <c r="W158" s="141" t="s">
        <v>29882</v>
      </c>
      <c r="X158" s="141" t="s">
        <v>29883</v>
      </c>
      <c r="Y158" s="141" t="s">
        <v>320</v>
      </c>
      <c r="Z158" s="141" t="str">
        <f t="shared" si="2"/>
        <v>Transcriptome101PE</v>
      </c>
      <c r="AA158" s="143">
        <v>0</v>
      </c>
      <c r="AB158" s="143" t="s">
        <v>30</v>
      </c>
      <c r="AC158" s="156" t="s">
        <v>139</v>
      </c>
      <c r="AD158" s="205"/>
    </row>
    <row r="159" spans="1:30" s="27" customFormat="1" ht="24" customHeight="1">
      <c r="A159" s="139">
        <v>42923</v>
      </c>
      <c r="B159" s="140" t="s">
        <v>29884</v>
      </c>
      <c r="C159" s="141" t="s">
        <v>104</v>
      </c>
      <c r="D159" s="141" t="s">
        <v>31</v>
      </c>
      <c r="E159" s="141" t="s">
        <v>29880</v>
      </c>
      <c r="F159" s="142">
        <v>42910</v>
      </c>
      <c r="G159" s="141" t="s">
        <v>135</v>
      </c>
      <c r="H159" s="141" t="s">
        <v>29874</v>
      </c>
      <c r="I159" s="141">
        <v>4</v>
      </c>
      <c r="J159" s="141" t="s">
        <v>7715</v>
      </c>
      <c r="K159" s="141" t="s">
        <v>28</v>
      </c>
      <c r="L159" s="141" t="s">
        <v>2973</v>
      </c>
      <c r="M159" s="141" t="s">
        <v>27819</v>
      </c>
      <c r="N159" s="141">
        <v>0</v>
      </c>
      <c r="O159" s="141" t="s">
        <v>33</v>
      </c>
      <c r="P159" s="141">
        <v>77474.63</v>
      </c>
      <c r="Q159" s="141">
        <v>4309650</v>
      </c>
      <c r="R159" s="141">
        <v>3553128</v>
      </c>
      <c r="S159" s="141">
        <v>82.45</v>
      </c>
      <c r="T159" s="141">
        <v>0</v>
      </c>
      <c r="U159" s="141">
        <v>0</v>
      </c>
      <c r="V159" s="141" t="s">
        <v>29885</v>
      </c>
      <c r="W159" s="141" t="s">
        <v>29886</v>
      </c>
      <c r="X159" s="141" t="s">
        <v>29887</v>
      </c>
      <c r="Y159" s="141" t="s">
        <v>320</v>
      </c>
      <c r="Z159" s="141" t="str">
        <f t="shared" si="2"/>
        <v>Transcriptome101PE</v>
      </c>
      <c r="AA159" s="143">
        <v>0</v>
      </c>
      <c r="AB159" s="143" t="s">
        <v>30</v>
      </c>
      <c r="AC159" s="156" t="s">
        <v>139</v>
      </c>
      <c r="AD159" s="205"/>
    </row>
    <row r="160" spans="1:30" s="27" customFormat="1" ht="24" customHeight="1">
      <c r="A160" s="139">
        <v>42923</v>
      </c>
      <c r="B160" s="140" t="s">
        <v>29884</v>
      </c>
      <c r="C160" s="141" t="s">
        <v>104</v>
      </c>
      <c r="D160" s="141" t="s">
        <v>31</v>
      </c>
      <c r="E160" s="141" t="s">
        <v>29880</v>
      </c>
      <c r="F160" s="142">
        <v>42910</v>
      </c>
      <c r="G160" s="141" t="s">
        <v>135</v>
      </c>
      <c r="H160" s="141" t="s">
        <v>29874</v>
      </c>
      <c r="I160" s="141">
        <v>5</v>
      </c>
      <c r="J160" s="141" t="s">
        <v>7715</v>
      </c>
      <c r="K160" s="141" t="s">
        <v>28</v>
      </c>
      <c r="L160" s="141" t="s">
        <v>2973</v>
      </c>
      <c r="M160" s="141" t="s">
        <v>27819</v>
      </c>
      <c r="N160" s="141">
        <v>0</v>
      </c>
      <c r="O160" s="141" t="s">
        <v>33</v>
      </c>
      <c r="P160" s="141">
        <v>76409.55</v>
      </c>
      <c r="Q160" s="141">
        <v>4309650</v>
      </c>
      <c r="R160" s="141">
        <v>3503849</v>
      </c>
      <c r="S160" s="141">
        <v>81.3</v>
      </c>
      <c r="T160" s="141">
        <v>0</v>
      </c>
      <c r="U160" s="141">
        <v>0</v>
      </c>
      <c r="V160" s="141" t="s">
        <v>29888</v>
      </c>
      <c r="W160" s="141" t="s">
        <v>29889</v>
      </c>
      <c r="X160" s="141" t="s">
        <v>29890</v>
      </c>
      <c r="Y160" s="141" t="s">
        <v>320</v>
      </c>
      <c r="Z160" s="141" t="str">
        <f t="shared" si="2"/>
        <v>Transcriptome101PE</v>
      </c>
      <c r="AA160" s="143">
        <v>0</v>
      </c>
      <c r="AB160" s="143" t="s">
        <v>30</v>
      </c>
      <c r="AC160" s="156" t="s">
        <v>139</v>
      </c>
      <c r="AD160" s="205"/>
    </row>
    <row r="161" spans="1:30" s="27" customFormat="1" ht="24" customHeight="1">
      <c r="A161" s="139">
        <v>42923</v>
      </c>
      <c r="B161" s="140" t="s">
        <v>29884</v>
      </c>
      <c r="C161" s="141" t="s">
        <v>104</v>
      </c>
      <c r="D161" s="141" t="s">
        <v>31</v>
      </c>
      <c r="E161" s="141" t="s">
        <v>29891</v>
      </c>
      <c r="F161" s="142">
        <v>42910</v>
      </c>
      <c r="G161" s="141" t="s">
        <v>135</v>
      </c>
      <c r="H161" s="141" t="s">
        <v>29874</v>
      </c>
      <c r="I161" s="141">
        <v>6</v>
      </c>
      <c r="J161" s="141" t="s">
        <v>29892</v>
      </c>
      <c r="K161" s="141" t="s">
        <v>28</v>
      </c>
      <c r="L161" s="141" t="s">
        <v>2973</v>
      </c>
      <c r="M161" s="141" t="s">
        <v>27802</v>
      </c>
      <c r="N161" s="141">
        <v>0</v>
      </c>
      <c r="O161" s="141" t="s">
        <v>33</v>
      </c>
      <c r="P161" s="141">
        <v>79234.100000000006</v>
      </c>
      <c r="Q161" s="141">
        <v>4309650</v>
      </c>
      <c r="R161" s="141">
        <v>3563057</v>
      </c>
      <c r="S161" s="141">
        <v>82.68</v>
      </c>
      <c r="T161" s="141">
        <v>0</v>
      </c>
      <c r="U161" s="141">
        <v>0</v>
      </c>
      <c r="V161" s="141" t="s">
        <v>29893</v>
      </c>
      <c r="W161" s="141" t="s">
        <v>29894</v>
      </c>
      <c r="X161" s="141" t="s">
        <v>29895</v>
      </c>
      <c r="Y161" s="141" t="s">
        <v>320</v>
      </c>
      <c r="Z161" s="141" t="str">
        <f t="shared" si="2"/>
        <v>Transcriptome101PE</v>
      </c>
      <c r="AA161" s="143">
        <v>0</v>
      </c>
      <c r="AB161" s="143" t="s">
        <v>30</v>
      </c>
      <c r="AC161" s="156" t="s">
        <v>139</v>
      </c>
      <c r="AD161" s="205"/>
    </row>
    <row r="162" spans="1:30" s="27" customFormat="1" ht="24" customHeight="1">
      <c r="A162" s="139">
        <v>42923</v>
      </c>
      <c r="B162" s="140" t="s">
        <v>29884</v>
      </c>
      <c r="C162" s="141" t="s">
        <v>104</v>
      </c>
      <c r="D162" s="141" t="s">
        <v>31</v>
      </c>
      <c r="E162" s="141" t="s">
        <v>29891</v>
      </c>
      <c r="F162" s="142">
        <v>42910</v>
      </c>
      <c r="G162" s="141" t="s">
        <v>135</v>
      </c>
      <c r="H162" s="141" t="s">
        <v>29874</v>
      </c>
      <c r="I162" s="141">
        <v>7</v>
      </c>
      <c r="J162" s="141" t="s">
        <v>29892</v>
      </c>
      <c r="K162" s="141" t="s">
        <v>28</v>
      </c>
      <c r="L162" s="141" t="s">
        <v>2973</v>
      </c>
      <c r="M162" s="141" t="s">
        <v>27802</v>
      </c>
      <c r="N162" s="141">
        <v>0</v>
      </c>
      <c r="O162" s="141" t="s">
        <v>33</v>
      </c>
      <c r="P162" s="141">
        <v>79603.53</v>
      </c>
      <c r="Q162" s="141">
        <v>4309650</v>
      </c>
      <c r="R162" s="141">
        <v>3579914</v>
      </c>
      <c r="S162" s="141">
        <v>83.07</v>
      </c>
      <c r="T162" s="141">
        <v>0</v>
      </c>
      <c r="U162" s="141">
        <v>0</v>
      </c>
      <c r="V162" s="141" t="s">
        <v>29896</v>
      </c>
      <c r="W162" s="141" t="s">
        <v>595</v>
      </c>
      <c r="X162" s="141" t="s">
        <v>29897</v>
      </c>
      <c r="Y162" s="141" t="s">
        <v>320</v>
      </c>
      <c r="Z162" s="141" t="str">
        <f t="shared" si="2"/>
        <v>Transcriptome101PE</v>
      </c>
      <c r="AA162" s="143">
        <v>0</v>
      </c>
      <c r="AB162" s="143" t="s">
        <v>30</v>
      </c>
      <c r="AC162" s="156" t="s">
        <v>139</v>
      </c>
      <c r="AD162" s="205"/>
    </row>
    <row r="163" spans="1:30" s="27" customFormat="1" ht="24" customHeight="1">
      <c r="A163" s="139">
        <v>42923</v>
      </c>
      <c r="B163" s="140" t="s">
        <v>29884</v>
      </c>
      <c r="C163" s="141" t="s">
        <v>104</v>
      </c>
      <c r="D163" s="141" t="s">
        <v>31</v>
      </c>
      <c r="E163" s="141" t="s">
        <v>29891</v>
      </c>
      <c r="F163" s="142">
        <v>42910</v>
      </c>
      <c r="G163" s="141" t="s">
        <v>135</v>
      </c>
      <c r="H163" s="141" t="s">
        <v>29874</v>
      </c>
      <c r="I163" s="141">
        <v>8</v>
      </c>
      <c r="J163" s="141" t="s">
        <v>29892</v>
      </c>
      <c r="K163" s="141" t="s">
        <v>28</v>
      </c>
      <c r="L163" s="141" t="s">
        <v>2973</v>
      </c>
      <c r="M163" s="141" t="s">
        <v>27802</v>
      </c>
      <c r="N163" s="141">
        <v>0</v>
      </c>
      <c r="O163" s="141" t="s">
        <v>33</v>
      </c>
      <c r="P163" s="141">
        <v>79068.34</v>
      </c>
      <c r="Q163" s="141">
        <v>4309650</v>
      </c>
      <c r="R163" s="141">
        <v>3564899</v>
      </c>
      <c r="S163" s="141">
        <v>82.72</v>
      </c>
      <c r="T163" s="141">
        <v>0</v>
      </c>
      <c r="U163" s="141">
        <v>0</v>
      </c>
      <c r="V163" s="141" t="s">
        <v>29898</v>
      </c>
      <c r="W163" s="141" t="s">
        <v>29899</v>
      </c>
      <c r="X163" s="141" t="s">
        <v>29900</v>
      </c>
      <c r="Y163" s="141" t="s">
        <v>320</v>
      </c>
      <c r="Z163" s="141" t="str">
        <f t="shared" si="2"/>
        <v>Transcriptome101PE</v>
      </c>
      <c r="AA163" s="143">
        <v>0</v>
      </c>
      <c r="AB163" s="143" t="s">
        <v>30</v>
      </c>
      <c r="AC163" s="156" t="s">
        <v>139</v>
      </c>
      <c r="AD163" s="205"/>
    </row>
    <row r="164" spans="1:30" s="27" customFormat="1" ht="24" customHeight="1">
      <c r="A164" s="133">
        <v>42923</v>
      </c>
      <c r="B164" s="152" t="s">
        <v>29901</v>
      </c>
      <c r="C164" s="153" t="s">
        <v>6897</v>
      </c>
      <c r="D164" s="153" t="s">
        <v>29902</v>
      </c>
      <c r="E164" s="153" t="s">
        <v>29903</v>
      </c>
      <c r="F164" s="133">
        <v>42916</v>
      </c>
      <c r="G164" s="153" t="s">
        <v>120</v>
      </c>
      <c r="H164" s="153" t="s">
        <v>29904</v>
      </c>
      <c r="I164" s="153">
        <v>1</v>
      </c>
      <c r="J164" s="153" t="s">
        <v>10784</v>
      </c>
      <c r="K164" s="153" t="s">
        <v>29905</v>
      </c>
      <c r="L164" s="153" t="s">
        <v>2616</v>
      </c>
      <c r="M164" s="153" t="s">
        <v>29906</v>
      </c>
      <c r="N164" s="153">
        <v>0</v>
      </c>
      <c r="O164" s="153" t="s">
        <v>33</v>
      </c>
      <c r="P164" s="153">
        <v>75971.05</v>
      </c>
      <c r="Q164" s="153">
        <v>4309650</v>
      </c>
      <c r="R164" s="153">
        <v>3391564</v>
      </c>
      <c r="S164" s="153">
        <v>78.7</v>
      </c>
      <c r="T164" s="153">
        <v>0</v>
      </c>
      <c r="U164" s="153">
        <v>0</v>
      </c>
      <c r="V164" s="153" t="s">
        <v>29907</v>
      </c>
      <c r="W164" s="153" t="s">
        <v>29908</v>
      </c>
      <c r="X164" s="153" t="s">
        <v>29909</v>
      </c>
      <c r="Y164" s="147" t="s">
        <v>320</v>
      </c>
      <c r="Z164" s="147" t="str">
        <f t="shared" si="2"/>
        <v>Transcriptome101PE</v>
      </c>
      <c r="AA164" s="154">
        <v>0</v>
      </c>
      <c r="AB164" s="155" t="s">
        <v>30</v>
      </c>
      <c r="AC164" s="155" t="s">
        <v>139</v>
      </c>
      <c r="AD164" s="206"/>
    </row>
    <row r="165" spans="1:30" s="27" customFormat="1" ht="24" customHeight="1">
      <c r="A165" s="139">
        <v>42923</v>
      </c>
      <c r="B165" s="140" t="s">
        <v>29901</v>
      </c>
      <c r="C165" s="141" t="s">
        <v>104</v>
      </c>
      <c r="D165" s="141" t="s">
        <v>29902</v>
      </c>
      <c r="E165" s="141" t="s">
        <v>29903</v>
      </c>
      <c r="F165" s="142">
        <v>42916</v>
      </c>
      <c r="G165" s="141" t="s">
        <v>120</v>
      </c>
      <c r="H165" s="141" t="s">
        <v>29904</v>
      </c>
      <c r="I165" s="141">
        <v>2</v>
      </c>
      <c r="J165" s="141" t="s">
        <v>29910</v>
      </c>
      <c r="K165" s="141" t="s">
        <v>28</v>
      </c>
      <c r="L165" s="141" t="s">
        <v>2616</v>
      </c>
      <c r="M165" s="141" t="s">
        <v>29906</v>
      </c>
      <c r="N165" s="141">
        <v>0</v>
      </c>
      <c r="O165" s="141" t="s">
        <v>33</v>
      </c>
      <c r="P165" s="141">
        <v>75113.929999999993</v>
      </c>
      <c r="Q165" s="141">
        <v>4309650</v>
      </c>
      <c r="R165" s="141">
        <v>3353300</v>
      </c>
      <c r="S165" s="141">
        <v>77.81</v>
      </c>
      <c r="T165" s="141">
        <v>0</v>
      </c>
      <c r="U165" s="141">
        <v>0</v>
      </c>
      <c r="V165" s="141" t="s">
        <v>29911</v>
      </c>
      <c r="W165" s="141" t="s">
        <v>29912</v>
      </c>
      <c r="X165" s="141" t="s">
        <v>29913</v>
      </c>
      <c r="Y165" s="141" t="s">
        <v>320</v>
      </c>
      <c r="Z165" s="141" t="str">
        <f t="shared" si="2"/>
        <v>Transcriptome101PE</v>
      </c>
      <c r="AA165" s="143">
        <v>0</v>
      </c>
      <c r="AB165" s="143" t="s">
        <v>30</v>
      </c>
      <c r="AC165" s="156" t="s">
        <v>139</v>
      </c>
      <c r="AD165" s="205"/>
    </row>
    <row r="166" spans="1:30" s="27" customFormat="1" ht="24" customHeight="1">
      <c r="A166" s="139">
        <v>42923</v>
      </c>
      <c r="B166" s="140" t="s">
        <v>29914</v>
      </c>
      <c r="C166" s="141" t="s">
        <v>104</v>
      </c>
      <c r="D166" s="141" t="s">
        <v>29915</v>
      </c>
      <c r="E166" s="141" t="s">
        <v>29916</v>
      </c>
      <c r="F166" s="142">
        <v>42916</v>
      </c>
      <c r="G166" s="141" t="s">
        <v>120</v>
      </c>
      <c r="H166" s="141" t="s">
        <v>29904</v>
      </c>
      <c r="I166" s="141">
        <v>3</v>
      </c>
      <c r="J166" s="141" t="s">
        <v>29917</v>
      </c>
      <c r="K166" s="141" t="s">
        <v>28</v>
      </c>
      <c r="L166" s="141" t="s">
        <v>2616</v>
      </c>
      <c r="M166" s="141" t="s">
        <v>29906</v>
      </c>
      <c r="N166" s="141">
        <v>0</v>
      </c>
      <c r="O166" s="141" t="s">
        <v>33</v>
      </c>
      <c r="P166" s="141">
        <v>74328.78</v>
      </c>
      <c r="Q166" s="141">
        <v>4309650</v>
      </c>
      <c r="R166" s="141">
        <v>3318248</v>
      </c>
      <c r="S166" s="141">
        <v>77</v>
      </c>
      <c r="T166" s="141">
        <v>0</v>
      </c>
      <c r="U166" s="141">
        <v>0</v>
      </c>
      <c r="V166" s="141" t="s">
        <v>29918</v>
      </c>
      <c r="W166" s="141" t="s">
        <v>29919</v>
      </c>
      <c r="X166" s="141" t="s">
        <v>29920</v>
      </c>
      <c r="Y166" s="141" t="s">
        <v>320</v>
      </c>
      <c r="Z166" s="141" t="str">
        <f t="shared" si="2"/>
        <v>Transcriptome101PE</v>
      </c>
      <c r="AA166" s="143">
        <v>0</v>
      </c>
      <c r="AB166" s="143" t="s">
        <v>30</v>
      </c>
      <c r="AC166" s="156" t="s">
        <v>139</v>
      </c>
      <c r="AD166" s="205"/>
    </row>
    <row r="167" spans="1:30" s="27" customFormat="1" ht="24" customHeight="1">
      <c r="A167" s="139">
        <v>42923</v>
      </c>
      <c r="B167" s="140" t="s">
        <v>29921</v>
      </c>
      <c r="C167" s="141" t="s">
        <v>104</v>
      </c>
      <c r="D167" s="141" t="s">
        <v>29915</v>
      </c>
      <c r="E167" s="141" t="s">
        <v>29916</v>
      </c>
      <c r="F167" s="142">
        <v>42916</v>
      </c>
      <c r="G167" s="141" t="s">
        <v>120</v>
      </c>
      <c r="H167" s="141" t="s">
        <v>29904</v>
      </c>
      <c r="I167" s="141">
        <v>4</v>
      </c>
      <c r="J167" s="141" t="s">
        <v>29922</v>
      </c>
      <c r="K167" s="141" t="s">
        <v>28</v>
      </c>
      <c r="L167" s="141" t="s">
        <v>2616</v>
      </c>
      <c r="M167" s="141" t="s">
        <v>29906</v>
      </c>
      <c r="N167" s="141">
        <v>0</v>
      </c>
      <c r="O167" s="141" t="s">
        <v>33</v>
      </c>
      <c r="P167" s="141">
        <v>74353.100000000006</v>
      </c>
      <c r="Q167" s="141">
        <v>4309650</v>
      </c>
      <c r="R167" s="141">
        <v>3319335</v>
      </c>
      <c r="S167" s="141">
        <v>77.02</v>
      </c>
      <c r="T167" s="141">
        <v>0</v>
      </c>
      <c r="U167" s="141">
        <v>0</v>
      </c>
      <c r="V167" s="141" t="s">
        <v>29923</v>
      </c>
      <c r="W167" s="141" t="s">
        <v>29924</v>
      </c>
      <c r="X167" s="141" t="s">
        <v>29925</v>
      </c>
      <c r="Y167" s="141" t="s">
        <v>320</v>
      </c>
      <c r="Z167" s="141" t="str">
        <f t="shared" si="2"/>
        <v>Transcriptome101PE</v>
      </c>
      <c r="AA167" s="143">
        <v>0</v>
      </c>
      <c r="AB167" s="143" t="s">
        <v>30</v>
      </c>
      <c r="AC167" s="156" t="s">
        <v>139</v>
      </c>
      <c r="AD167" s="205"/>
    </row>
    <row r="168" spans="1:30" s="27" customFormat="1" ht="24" customHeight="1">
      <c r="A168" s="139">
        <v>42923</v>
      </c>
      <c r="B168" s="140" t="s">
        <v>29926</v>
      </c>
      <c r="C168" s="141" t="s">
        <v>31071</v>
      </c>
      <c r="D168" s="141" t="s">
        <v>31</v>
      </c>
      <c r="E168" s="141" t="s">
        <v>29927</v>
      </c>
      <c r="F168" s="142">
        <v>42916</v>
      </c>
      <c r="G168" s="141" t="s">
        <v>120</v>
      </c>
      <c r="H168" s="141" t="s">
        <v>29904</v>
      </c>
      <c r="I168" s="141">
        <v>5</v>
      </c>
      <c r="J168" s="144" t="s">
        <v>29928</v>
      </c>
      <c r="K168" s="144" t="s">
        <v>29929</v>
      </c>
      <c r="L168" s="141" t="s">
        <v>2616</v>
      </c>
      <c r="M168" s="141" t="s">
        <v>29423</v>
      </c>
      <c r="N168" s="141">
        <v>0</v>
      </c>
      <c r="O168" s="141" t="s">
        <v>33</v>
      </c>
      <c r="P168" s="141">
        <v>67288.460000000006</v>
      </c>
      <c r="Q168" s="141">
        <v>4309650</v>
      </c>
      <c r="R168" s="141">
        <v>3138402</v>
      </c>
      <c r="S168" s="141">
        <v>72.819999999999993</v>
      </c>
      <c r="T168" s="141">
        <v>0</v>
      </c>
      <c r="U168" s="141">
        <v>0</v>
      </c>
      <c r="V168" s="141" t="s">
        <v>29930</v>
      </c>
      <c r="W168" s="141" t="s">
        <v>18012</v>
      </c>
      <c r="X168" s="141" t="s">
        <v>29931</v>
      </c>
      <c r="Y168" s="141" t="s">
        <v>320</v>
      </c>
      <c r="Z168" s="141" t="str">
        <f t="shared" si="2"/>
        <v>Target Region capture101PE</v>
      </c>
      <c r="AA168" s="143">
        <v>0.15625</v>
      </c>
      <c r="AB168" s="143" t="s">
        <v>30</v>
      </c>
      <c r="AC168" s="156" t="s">
        <v>139</v>
      </c>
      <c r="AD168" s="205"/>
    </row>
    <row r="169" spans="1:30" s="27" customFormat="1" ht="24" customHeight="1">
      <c r="A169" s="139">
        <v>42923</v>
      </c>
      <c r="B169" s="140" t="s">
        <v>29932</v>
      </c>
      <c r="C169" s="141" t="s">
        <v>27</v>
      </c>
      <c r="D169" s="141" t="s">
        <v>31</v>
      </c>
      <c r="E169" s="141" t="s">
        <v>29933</v>
      </c>
      <c r="F169" s="142">
        <v>42916</v>
      </c>
      <c r="G169" s="141" t="s">
        <v>120</v>
      </c>
      <c r="H169" s="141" t="s">
        <v>29904</v>
      </c>
      <c r="I169" s="141">
        <v>6</v>
      </c>
      <c r="J169" s="141" t="s">
        <v>11141</v>
      </c>
      <c r="K169" s="141" t="s">
        <v>28</v>
      </c>
      <c r="L169" s="141" t="s">
        <v>2616</v>
      </c>
      <c r="M169" s="141" t="s">
        <v>29906</v>
      </c>
      <c r="N169" s="141">
        <v>0</v>
      </c>
      <c r="O169" s="141" t="s">
        <v>33</v>
      </c>
      <c r="P169" s="141">
        <v>75450.67</v>
      </c>
      <c r="Q169" s="141">
        <v>4309650</v>
      </c>
      <c r="R169" s="141">
        <v>3368333</v>
      </c>
      <c r="S169" s="141">
        <v>78.16</v>
      </c>
      <c r="T169" s="141">
        <v>0</v>
      </c>
      <c r="U169" s="141">
        <v>0</v>
      </c>
      <c r="V169" s="141" t="s">
        <v>29934</v>
      </c>
      <c r="W169" s="141" t="s">
        <v>21991</v>
      </c>
      <c r="X169" s="141" t="s">
        <v>29935</v>
      </c>
      <c r="Y169" s="141" t="s">
        <v>320</v>
      </c>
      <c r="Z169" s="141" t="str">
        <f t="shared" si="2"/>
        <v>Re-sequencing101PE</v>
      </c>
      <c r="AA169" s="143">
        <v>0</v>
      </c>
      <c r="AB169" s="143" t="s">
        <v>30</v>
      </c>
      <c r="AC169" s="156" t="s">
        <v>139</v>
      </c>
      <c r="AD169" s="205"/>
    </row>
    <row r="170" spans="1:30" s="27" customFormat="1" ht="24" customHeight="1">
      <c r="A170" s="139">
        <v>42923</v>
      </c>
      <c r="B170" s="140" t="s">
        <v>29936</v>
      </c>
      <c r="C170" s="141" t="s">
        <v>104</v>
      </c>
      <c r="D170" s="141" t="s">
        <v>29937</v>
      </c>
      <c r="E170" s="141" t="s">
        <v>29938</v>
      </c>
      <c r="F170" s="142">
        <v>42916</v>
      </c>
      <c r="G170" s="141" t="s">
        <v>120</v>
      </c>
      <c r="H170" s="141" t="s">
        <v>29904</v>
      </c>
      <c r="I170" s="141">
        <v>7</v>
      </c>
      <c r="J170" s="141" t="s">
        <v>11141</v>
      </c>
      <c r="K170" s="141" t="s">
        <v>28</v>
      </c>
      <c r="L170" s="141" t="s">
        <v>2616</v>
      </c>
      <c r="M170" s="141" t="s">
        <v>29906</v>
      </c>
      <c r="N170" s="141">
        <v>0</v>
      </c>
      <c r="O170" s="141" t="s">
        <v>33</v>
      </c>
      <c r="P170" s="141">
        <v>72330.460000000006</v>
      </c>
      <c r="Q170" s="141">
        <v>4309650</v>
      </c>
      <c r="R170" s="141">
        <v>3229038</v>
      </c>
      <c r="S170" s="141">
        <v>74.930000000000007</v>
      </c>
      <c r="T170" s="141">
        <v>0</v>
      </c>
      <c r="U170" s="141">
        <v>0</v>
      </c>
      <c r="V170" s="141" t="s">
        <v>29939</v>
      </c>
      <c r="W170" s="141" t="s">
        <v>29940</v>
      </c>
      <c r="X170" s="141" t="s">
        <v>29941</v>
      </c>
      <c r="Y170" s="141" t="s">
        <v>320</v>
      </c>
      <c r="Z170" s="141" t="str">
        <f t="shared" si="2"/>
        <v>Transcriptome101PE</v>
      </c>
      <c r="AA170" s="143">
        <v>0</v>
      </c>
      <c r="AB170" s="143" t="s">
        <v>30</v>
      </c>
      <c r="AC170" s="156" t="s">
        <v>139</v>
      </c>
      <c r="AD170" s="205"/>
    </row>
    <row r="171" spans="1:30" s="27" customFormat="1" ht="24" customHeight="1">
      <c r="A171" s="139">
        <v>42923</v>
      </c>
      <c r="B171" s="140" t="s">
        <v>29936</v>
      </c>
      <c r="C171" s="141" t="s">
        <v>104</v>
      </c>
      <c r="D171" s="141" t="s">
        <v>29942</v>
      </c>
      <c r="E171" s="141" t="s">
        <v>29943</v>
      </c>
      <c r="F171" s="142">
        <v>42916</v>
      </c>
      <c r="G171" s="141" t="s">
        <v>120</v>
      </c>
      <c r="H171" s="141" t="s">
        <v>29904</v>
      </c>
      <c r="I171" s="141">
        <v>8</v>
      </c>
      <c r="J171" s="141" t="s">
        <v>11141</v>
      </c>
      <c r="K171" s="141" t="s">
        <v>28</v>
      </c>
      <c r="L171" s="141" t="s">
        <v>2616</v>
      </c>
      <c r="M171" s="141" t="s">
        <v>29906</v>
      </c>
      <c r="N171" s="141">
        <v>0</v>
      </c>
      <c r="O171" s="141" t="s">
        <v>33</v>
      </c>
      <c r="P171" s="141">
        <v>72583.17</v>
      </c>
      <c r="Q171" s="141">
        <v>4309650</v>
      </c>
      <c r="R171" s="141">
        <v>3240319</v>
      </c>
      <c r="S171" s="141">
        <v>75.19</v>
      </c>
      <c r="T171" s="141">
        <v>0</v>
      </c>
      <c r="U171" s="141">
        <v>0</v>
      </c>
      <c r="V171" s="141" t="s">
        <v>29944</v>
      </c>
      <c r="W171" s="141" t="s">
        <v>29945</v>
      </c>
      <c r="X171" s="141" t="s">
        <v>29946</v>
      </c>
      <c r="Y171" s="141" t="s">
        <v>320</v>
      </c>
      <c r="Z171" s="141" t="str">
        <f t="shared" si="2"/>
        <v>Transcriptome101PE</v>
      </c>
      <c r="AA171" s="143">
        <v>0</v>
      </c>
      <c r="AB171" s="143" t="s">
        <v>30</v>
      </c>
      <c r="AC171" s="156" t="s">
        <v>139</v>
      </c>
      <c r="AD171" s="205"/>
    </row>
    <row r="172" spans="1:30" s="247" customFormat="1" ht="24" customHeight="1">
      <c r="A172" s="133">
        <v>42923</v>
      </c>
      <c r="B172" s="134" t="s">
        <v>30180</v>
      </c>
      <c r="C172" s="135" t="s">
        <v>30179</v>
      </c>
      <c r="D172" s="135" t="s">
        <v>31</v>
      </c>
      <c r="E172" s="135" t="s">
        <v>30178</v>
      </c>
      <c r="F172" s="159">
        <v>42921</v>
      </c>
      <c r="G172" s="135" t="s">
        <v>410</v>
      </c>
      <c r="H172" s="135" t="s">
        <v>30161</v>
      </c>
      <c r="I172" s="135">
        <v>1</v>
      </c>
      <c r="J172" s="144" t="s">
        <v>31068</v>
      </c>
      <c r="K172" s="144" t="s">
        <v>30177</v>
      </c>
      <c r="L172" s="135">
        <v>0</v>
      </c>
      <c r="M172" s="135" t="s">
        <v>30173</v>
      </c>
      <c r="N172" s="135">
        <v>0</v>
      </c>
      <c r="O172" s="135">
        <v>49</v>
      </c>
      <c r="P172" s="135">
        <v>11039.37</v>
      </c>
      <c r="Q172" s="135">
        <v>4309650</v>
      </c>
      <c r="R172" s="135">
        <v>2174537</v>
      </c>
      <c r="S172" s="135">
        <v>50.46</v>
      </c>
      <c r="T172" s="135">
        <v>0</v>
      </c>
      <c r="U172" s="135">
        <v>0</v>
      </c>
      <c r="V172" s="135">
        <v>46.1</v>
      </c>
      <c r="W172" s="135">
        <v>94.36</v>
      </c>
      <c r="X172" s="135">
        <v>85.63</v>
      </c>
      <c r="Y172" s="147" t="s">
        <v>3772</v>
      </c>
      <c r="Z172" s="147" t="str">
        <f t="shared" si="2"/>
        <v>Chip-seq50SE</v>
      </c>
      <c r="AA172" s="137">
        <v>1</v>
      </c>
      <c r="AB172" s="294" t="s">
        <v>30</v>
      </c>
      <c r="AC172" s="137" t="s">
        <v>3343</v>
      </c>
      <c r="AD172" s="155"/>
    </row>
    <row r="173" spans="1:30" s="247" customFormat="1" ht="24" customHeight="1">
      <c r="A173" s="139">
        <v>42923</v>
      </c>
      <c r="B173" s="140" t="s">
        <v>30176</v>
      </c>
      <c r="C173" s="141" t="s">
        <v>30175</v>
      </c>
      <c r="D173" s="141" t="s">
        <v>31</v>
      </c>
      <c r="E173" s="141" t="s">
        <v>30174</v>
      </c>
      <c r="F173" s="151">
        <v>42921</v>
      </c>
      <c r="G173" s="141" t="s">
        <v>410</v>
      </c>
      <c r="H173" s="141" t="s">
        <v>30161</v>
      </c>
      <c r="I173" s="141">
        <v>2</v>
      </c>
      <c r="J173" s="141" t="s">
        <v>32</v>
      </c>
      <c r="K173" s="141" t="s">
        <v>28</v>
      </c>
      <c r="L173" s="141">
        <v>0</v>
      </c>
      <c r="M173" s="141" t="s">
        <v>30173</v>
      </c>
      <c r="N173" s="141">
        <v>0</v>
      </c>
      <c r="O173" s="141">
        <v>49</v>
      </c>
      <c r="P173" s="141">
        <v>17188.91</v>
      </c>
      <c r="Q173" s="141">
        <v>4309650</v>
      </c>
      <c r="R173" s="141">
        <v>3176746</v>
      </c>
      <c r="S173" s="141">
        <v>73.709999999999994</v>
      </c>
      <c r="T173" s="141">
        <v>93</v>
      </c>
      <c r="U173" s="141">
        <v>1.53</v>
      </c>
      <c r="V173" s="141">
        <v>50.74</v>
      </c>
      <c r="W173" s="141">
        <v>98.83</v>
      </c>
      <c r="X173" s="141">
        <v>95.73</v>
      </c>
      <c r="Y173" s="141" t="s">
        <v>3772</v>
      </c>
      <c r="Z173" s="141" t="str">
        <f t="shared" si="2"/>
        <v>RNA-Seq50SE</v>
      </c>
      <c r="AA173" s="143">
        <v>0</v>
      </c>
      <c r="AB173" s="143" t="s">
        <v>30</v>
      </c>
      <c r="AC173" s="143" t="s">
        <v>3343</v>
      </c>
      <c r="AD173" s="143"/>
    </row>
    <row r="174" spans="1:30" s="247" customFormat="1" ht="24" customHeight="1">
      <c r="A174" s="139">
        <v>42923</v>
      </c>
      <c r="B174" s="140" t="s">
        <v>30172</v>
      </c>
      <c r="C174" s="141" t="s">
        <v>30167</v>
      </c>
      <c r="D174" s="141" t="s">
        <v>31</v>
      </c>
      <c r="E174" s="141" t="s">
        <v>30171</v>
      </c>
      <c r="F174" s="151">
        <v>42921</v>
      </c>
      <c r="G174" s="141" t="s">
        <v>410</v>
      </c>
      <c r="H174" s="141" t="s">
        <v>30161</v>
      </c>
      <c r="I174" s="141">
        <v>3</v>
      </c>
      <c r="J174" s="141" t="s">
        <v>32</v>
      </c>
      <c r="K174" s="141" t="s">
        <v>28</v>
      </c>
      <c r="L174" s="141">
        <v>0</v>
      </c>
      <c r="M174" s="141" t="s">
        <v>30165</v>
      </c>
      <c r="N174" s="141">
        <v>0</v>
      </c>
      <c r="O174" s="141">
        <v>49</v>
      </c>
      <c r="P174" s="141">
        <v>17157.73</v>
      </c>
      <c r="Q174" s="141">
        <v>4309650</v>
      </c>
      <c r="R174" s="141">
        <v>3180684</v>
      </c>
      <c r="S174" s="141">
        <v>73.8</v>
      </c>
      <c r="T174" s="141">
        <v>97.36</v>
      </c>
      <c r="U174" s="141">
        <v>0.38</v>
      </c>
      <c r="V174" s="141">
        <v>48.87</v>
      </c>
      <c r="W174" s="141">
        <v>98.63</v>
      </c>
      <c r="X174" s="141">
        <v>95.41</v>
      </c>
      <c r="Y174" s="141" t="s">
        <v>3772</v>
      </c>
      <c r="Z174" s="141" t="str">
        <f t="shared" si="2"/>
        <v>Methylation50SE</v>
      </c>
      <c r="AA174" s="143">
        <v>0</v>
      </c>
      <c r="AB174" s="143" t="s">
        <v>30</v>
      </c>
      <c r="AC174" s="143" t="s">
        <v>3343</v>
      </c>
      <c r="AD174" s="143"/>
    </row>
    <row r="175" spans="1:30" s="247" customFormat="1" ht="24" customHeight="1">
      <c r="A175" s="139">
        <v>42923</v>
      </c>
      <c r="B175" s="140" t="s">
        <v>24881</v>
      </c>
      <c r="C175" s="141" t="s">
        <v>30167</v>
      </c>
      <c r="D175" s="141" t="s">
        <v>31</v>
      </c>
      <c r="E175" s="141" t="s">
        <v>30170</v>
      </c>
      <c r="F175" s="151">
        <v>42921</v>
      </c>
      <c r="G175" s="141" t="s">
        <v>410</v>
      </c>
      <c r="H175" s="141" t="s">
        <v>30161</v>
      </c>
      <c r="I175" s="141">
        <v>4</v>
      </c>
      <c r="J175" s="141" t="s">
        <v>32</v>
      </c>
      <c r="K175" s="141" t="s">
        <v>28</v>
      </c>
      <c r="L175" s="141">
        <v>0</v>
      </c>
      <c r="M175" s="141" t="s">
        <v>30165</v>
      </c>
      <c r="N175" s="141">
        <v>0</v>
      </c>
      <c r="O175" s="141">
        <v>49</v>
      </c>
      <c r="P175" s="141">
        <v>17266.75</v>
      </c>
      <c r="Q175" s="141">
        <v>4309650</v>
      </c>
      <c r="R175" s="141">
        <v>3200144</v>
      </c>
      <c r="S175" s="141">
        <v>74.260000000000005</v>
      </c>
      <c r="T175" s="141">
        <v>97.6</v>
      </c>
      <c r="U175" s="141">
        <v>0.34</v>
      </c>
      <c r="V175" s="141">
        <v>47.46</v>
      </c>
      <c r="W175" s="141">
        <v>98.77</v>
      </c>
      <c r="X175" s="141">
        <v>95.95</v>
      </c>
      <c r="Y175" s="141" t="s">
        <v>3772</v>
      </c>
      <c r="Z175" s="141" t="str">
        <f t="shared" si="2"/>
        <v>Methylation50SE</v>
      </c>
      <c r="AA175" s="143">
        <v>0</v>
      </c>
      <c r="AB175" s="143" t="s">
        <v>30</v>
      </c>
      <c r="AC175" s="143" t="s">
        <v>3343</v>
      </c>
      <c r="AD175" s="143"/>
    </row>
    <row r="176" spans="1:30" s="247" customFormat="1" ht="24" customHeight="1">
      <c r="A176" s="139">
        <v>42923</v>
      </c>
      <c r="B176" s="140" t="s">
        <v>24881</v>
      </c>
      <c r="C176" s="141" t="s">
        <v>30167</v>
      </c>
      <c r="D176" s="141" t="s">
        <v>31</v>
      </c>
      <c r="E176" s="141" t="s">
        <v>30169</v>
      </c>
      <c r="F176" s="151">
        <v>42921</v>
      </c>
      <c r="G176" s="141" t="s">
        <v>410</v>
      </c>
      <c r="H176" s="141" t="s">
        <v>30161</v>
      </c>
      <c r="I176" s="141">
        <v>5</v>
      </c>
      <c r="J176" s="141" t="s">
        <v>32</v>
      </c>
      <c r="K176" s="141" t="s">
        <v>28</v>
      </c>
      <c r="L176" s="141">
        <v>0</v>
      </c>
      <c r="M176" s="141" t="s">
        <v>30165</v>
      </c>
      <c r="N176" s="141">
        <v>0</v>
      </c>
      <c r="O176" s="141">
        <v>49</v>
      </c>
      <c r="P176" s="141">
        <v>17443.580000000002</v>
      </c>
      <c r="Q176" s="141">
        <v>4309650</v>
      </c>
      <c r="R176" s="141">
        <v>3225508</v>
      </c>
      <c r="S176" s="141">
        <v>74.84</v>
      </c>
      <c r="T176" s="141">
        <v>97.74</v>
      </c>
      <c r="U176" s="141">
        <v>0.33</v>
      </c>
      <c r="V176" s="141">
        <v>47.41</v>
      </c>
      <c r="W176" s="141">
        <v>98.77</v>
      </c>
      <c r="X176" s="141">
        <v>95.95</v>
      </c>
      <c r="Y176" s="141" t="s">
        <v>3772</v>
      </c>
      <c r="Z176" s="141" t="str">
        <f t="shared" si="2"/>
        <v>Methylation50SE</v>
      </c>
      <c r="AA176" s="143">
        <v>0</v>
      </c>
      <c r="AB176" s="143" t="s">
        <v>30</v>
      </c>
      <c r="AC176" s="143" t="s">
        <v>3343</v>
      </c>
      <c r="AD176" s="143"/>
    </row>
    <row r="177" spans="1:30" s="247" customFormat="1" ht="24" customHeight="1">
      <c r="A177" s="139">
        <v>42923</v>
      </c>
      <c r="B177" s="140" t="s">
        <v>24881</v>
      </c>
      <c r="C177" s="141" t="s">
        <v>30167</v>
      </c>
      <c r="D177" s="141" t="s">
        <v>31</v>
      </c>
      <c r="E177" s="141" t="s">
        <v>30168</v>
      </c>
      <c r="F177" s="151">
        <v>42921</v>
      </c>
      <c r="G177" s="141" t="s">
        <v>410</v>
      </c>
      <c r="H177" s="141" t="s">
        <v>30161</v>
      </c>
      <c r="I177" s="141">
        <v>6</v>
      </c>
      <c r="J177" s="141" t="s">
        <v>32</v>
      </c>
      <c r="K177" s="141" t="s">
        <v>28</v>
      </c>
      <c r="L177" s="141">
        <v>0</v>
      </c>
      <c r="M177" s="141" t="s">
        <v>30165</v>
      </c>
      <c r="N177" s="141">
        <v>0</v>
      </c>
      <c r="O177" s="141">
        <v>49</v>
      </c>
      <c r="P177" s="141">
        <v>17295.16</v>
      </c>
      <c r="Q177" s="141">
        <v>4309650</v>
      </c>
      <c r="R177" s="141">
        <v>3206806</v>
      </c>
      <c r="S177" s="141">
        <v>74.41</v>
      </c>
      <c r="T177" s="141">
        <v>97.4</v>
      </c>
      <c r="U177" s="141">
        <v>0.37</v>
      </c>
      <c r="V177" s="141">
        <v>47.45</v>
      </c>
      <c r="W177" s="141">
        <v>98.71</v>
      </c>
      <c r="X177" s="141">
        <v>95.8</v>
      </c>
      <c r="Y177" s="141" t="s">
        <v>3772</v>
      </c>
      <c r="Z177" s="141" t="str">
        <f t="shared" si="2"/>
        <v>Methylation50SE</v>
      </c>
      <c r="AA177" s="143">
        <v>0</v>
      </c>
      <c r="AB177" s="143" t="s">
        <v>30</v>
      </c>
      <c r="AC177" s="143" t="s">
        <v>3343</v>
      </c>
      <c r="AD177" s="143"/>
    </row>
    <row r="178" spans="1:30" s="247" customFormat="1" ht="24" customHeight="1">
      <c r="A178" s="139">
        <v>42923</v>
      </c>
      <c r="B178" s="140" t="s">
        <v>24881</v>
      </c>
      <c r="C178" s="141" t="s">
        <v>30167</v>
      </c>
      <c r="D178" s="141" t="s">
        <v>31</v>
      </c>
      <c r="E178" s="141" t="s">
        <v>30166</v>
      </c>
      <c r="F178" s="151">
        <v>42921</v>
      </c>
      <c r="G178" s="141" t="s">
        <v>410</v>
      </c>
      <c r="H178" s="141" t="s">
        <v>30161</v>
      </c>
      <c r="I178" s="141">
        <v>7</v>
      </c>
      <c r="J178" s="141" t="s">
        <v>32</v>
      </c>
      <c r="K178" s="141" t="s">
        <v>28</v>
      </c>
      <c r="L178" s="141">
        <v>0</v>
      </c>
      <c r="M178" s="141" t="s">
        <v>30165</v>
      </c>
      <c r="N178" s="141">
        <v>0</v>
      </c>
      <c r="O178" s="141">
        <v>49</v>
      </c>
      <c r="P178" s="141">
        <v>17232.439999999999</v>
      </c>
      <c r="Q178" s="141">
        <v>4309650</v>
      </c>
      <c r="R178" s="141">
        <v>3186695</v>
      </c>
      <c r="S178" s="141">
        <v>73.94</v>
      </c>
      <c r="T178" s="141">
        <v>97.68</v>
      </c>
      <c r="U178" s="141">
        <v>0.37</v>
      </c>
      <c r="V178" s="141">
        <v>47.41</v>
      </c>
      <c r="W178" s="141">
        <v>98.67</v>
      </c>
      <c r="X178" s="141">
        <v>95.69</v>
      </c>
      <c r="Y178" s="141" t="s">
        <v>3772</v>
      </c>
      <c r="Z178" s="141" t="str">
        <f t="shared" si="2"/>
        <v>Methylation50SE</v>
      </c>
      <c r="AA178" s="143">
        <v>0</v>
      </c>
      <c r="AB178" s="143" t="s">
        <v>30</v>
      </c>
      <c r="AC178" s="143" t="s">
        <v>3343</v>
      </c>
      <c r="AD178" s="143"/>
    </row>
    <row r="179" spans="1:30" s="247" customFormat="1" ht="24" customHeight="1">
      <c r="A179" s="139">
        <v>42923</v>
      </c>
      <c r="B179" s="140" t="s">
        <v>30164</v>
      </c>
      <c r="C179" s="141" t="s">
        <v>30163</v>
      </c>
      <c r="D179" s="141" t="s">
        <v>31</v>
      </c>
      <c r="E179" s="141" t="s">
        <v>30162</v>
      </c>
      <c r="F179" s="151">
        <v>42921</v>
      </c>
      <c r="G179" s="141" t="s">
        <v>410</v>
      </c>
      <c r="H179" s="141" t="s">
        <v>30161</v>
      </c>
      <c r="I179" s="141">
        <v>8</v>
      </c>
      <c r="J179" s="141" t="s">
        <v>32</v>
      </c>
      <c r="K179" s="141" t="s">
        <v>28</v>
      </c>
      <c r="L179" s="141">
        <v>0</v>
      </c>
      <c r="M179" s="141" t="s">
        <v>30160</v>
      </c>
      <c r="N179" s="141">
        <v>0</v>
      </c>
      <c r="O179" s="141">
        <v>49</v>
      </c>
      <c r="P179" s="141">
        <v>19859.099999999999</v>
      </c>
      <c r="Q179" s="141">
        <v>4309650</v>
      </c>
      <c r="R179" s="141">
        <v>3658332</v>
      </c>
      <c r="S179" s="141">
        <v>84.89</v>
      </c>
      <c r="T179" s="141">
        <v>0</v>
      </c>
      <c r="U179" s="141">
        <v>0</v>
      </c>
      <c r="V179" s="141">
        <v>51.89</v>
      </c>
      <c r="W179" s="141">
        <v>99.55</v>
      </c>
      <c r="X179" s="141">
        <v>98.48</v>
      </c>
      <c r="Y179" s="141" t="s">
        <v>3772</v>
      </c>
      <c r="Z179" s="141" t="str">
        <f t="shared" si="2"/>
        <v>SmallRNA50SE</v>
      </c>
      <c r="AA179" s="143">
        <v>0</v>
      </c>
      <c r="AB179" s="143" t="s">
        <v>30</v>
      </c>
      <c r="AC179" s="143" t="s">
        <v>3343</v>
      </c>
      <c r="AD179" s="143"/>
    </row>
    <row r="180" spans="1:30" s="247" customFormat="1" ht="24" customHeight="1">
      <c r="A180" s="133">
        <v>42923</v>
      </c>
      <c r="B180" s="134" t="s">
        <v>30159</v>
      </c>
      <c r="C180" s="135" t="s">
        <v>3064</v>
      </c>
      <c r="D180" s="135" t="s">
        <v>31</v>
      </c>
      <c r="E180" s="135" t="s">
        <v>30158</v>
      </c>
      <c r="F180" s="159">
        <v>42915</v>
      </c>
      <c r="G180" s="135" t="s">
        <v>40</v>
      </c>
      <c r="H180" s="135" t="s">
        <v>30125</v>
      </c>
      <c r="I180" s="135">
        <v>1</v>
      </c>
      <c r="J180" s="135" t="s">
        <v>32</v>
      </c>
      <c r="K180" s="135" t="s">
        <v>28</v>
      </c>
      <c r="L180" s="135">
        <v>0</v>
      </c>
      <c r="M180" s="135" t="s">
        <v>30148</v>
      </c>
      <c r="N180" s="135">
        <v>0</v>
      </c>
      <c r="O180" s="135" t="s">
        <v>103</v>
      </c>
      <c r="P180" s="135">
        <v>62601.68</v>
      </c>
      <c r="Q180" s="135">
        <v>3053839</v>
      </c>
      <c r="R180" s="135">
        <v>2745072</v>
      </c>
      <c r="S180" s="135">
        <v>89.9</v>
      </c>
      <c r="T180" s="135">
        <v>0</v>
      </c>
      <c r="U180" s="135">
        <v>0</v>
      </c>
      <c r="V180" s="135" t="s">
        <v>30157</v>
      </c>
      <c r="W180" s="135" t="s">
        <v>30156</v>
      </c>
      <c r="X180" s="135" t="s">
        <v>30155</v>
      </c>
      <c r="Y180" s="147" t="s">
        <v>8426</v>
      </c>
      <c r="Z180" s="187" t="str">
        <f t="shared" si="2"/>
        <v>Target Region capture126PE</v>
      </c>
      <c r="AA180" s="137">
        <v>0</v>
      </c>
      <c r="AB180" s="294" t="s">
        <v>30</v>
      </c>
      <c r="AC180" s="137" t="s">
        <v>3343</v>
      </c>
      <c r="AD180" s="155"/>
    </row>
    <row r="181" spans="1:30" s="247" customFormat="1" ht="24" customHeight="1">
      <c r="A181" s="139">
        <v>42923</v>
      </c>
      <c r="B181" s="140" t="s">
        <v>30127</v>
      </c>
      <c r="C181" s="141" t="s">
        <v>31071</v>
      </c>
      <c r="D181" s="141" t="s">
        <v>31</v>
      </c>
      <c r="E181" s="141" t="s">
        <v>30154</v>
      </c>
      <c r="F181" s="151">
        <v>42915</v>
      </c>
      <c r="G181" s="141" t="s">
        <v>40</v>
      </c>
      <c r="H181" s="141" t="s">
        <v>30125</v>
      </c>
      <c r="I181" s="141">
        <v>2</v>
      </c>
      <c r="J181" s="141" t="s">
        <v>32</v>
      </c>
      <c r="K181" s="141" t="s">
        <v>28</v>
      </c>
      <c r="L181" s="141">
        <v>0</v>
      </c>
      <c r="M181" s="141" t="s">
        <v>30148</v>
      </c>
      <c r="N181" s="141">
        <v>0</v>
      </c>
      <c r="O181" s="141" t="s">
        <v>103</v>
      </c>
      <c r="P181" s="141">
        <v>64256.1</v>
      </c>
      <c r="Q181" s="141">
        <v>3128377</v>
      </c>
      <c r="R181" s="141">
        <v>2818497</v>
      </c>
      <c r="S181" s="141">
        <v>90.1</v>
      </c>
      <c r="T181" s="141">
        <v>0</v>
      </c>
      <c r="U181" s="141">
        <v>0</v>
      </c>
      <c r="V181" s="141" t="s">
        <v>30153</v>
      </c>
      <c r="W181" s="141" t="s">
        <v>30152</v>
      </c>
      <c r="X181" s="141" t="s">
        <v>30151</v>
      </c>
      <c r="Y181" s="141" t="s">
        <v>8426</v>
      </c>
      <c r="Z181" s="188" t="str">
        <f t="shared" si="2"/>
        <v>Target Region capture126PE</v>
      </c>
      <c r="AA181" s="143">
        <v>0</v>
      </c>
      <c r="AB181" s="143" t="s">
        <v>30</v>
      </c>
      <c r="AC181" s="143" t="s">
        <v>3343</v>
      </c>
      <c r="AD181" s="143"/>
    </row>
    <row r="182" spans="1:30" s="247" customFormat="1" ht="24" customHeight="1">
      <c r="A182" s="139">
        <v>42923</v>
      </c>
      <c r="B182" s="140" t="s">
        <v>30150</v>
      </c>
      <c r="C182" s="141" t="s">
        <v>2525</v>
      </c>
      <c r="D182" s="141" t="s">
        <v>31</v>
      </c>
      <c r="E182" s="141" t="s">
        <v>30149</v>
      </c>
      <c r="F182" s="151">
        <v>42915</v>
      </c>
      <c r="G182" s="141" t="s">
        <v>40</v>
      </c>
      <c r="H182" s="141" t="s">
        <v>30125</v>
      </c>
      <c r="I182" s="141">
        <v>3</v>
      </c>
      <c r="J182" s="141" t="s">
        <v>32</v>
      </c>
      <c r="K182" s="141" t="s">
        <v>28</v>
      </c>
      <c r="L182" s="141">
        <v>0</v>
      </c>
      <c r="M182" s="141" t="s">
        <v>30148</v>
      </c>
      <c r="N182" s="141">
        <v>0</v>
      </c>
      <c r="O182" s="141" t="s">
        <v>103</v>
      </c>
      <c r="P182" s="141">
        <v>46788.12</v>
      </c>
      <c r="Q182" s="141">
        <v>2162631</v>
      </c>
      <c r="R182" s="141">
        <v>2048246</v>
      </c>
      <c r="S182" s="141">
        <v>94.7</v>
      </c>
      <c r="T182" s="141">
        <v>0</v>
      </c>
      <c r="U182" s="141">
        <v>0</v>
      </c>
      <c r="V182" s="141" t="s">
        <v>30147</v>
      </c>
      <c r="W182" s="141" t="s">
        <v>30146</v>
      </c>
      <c r="X182" s="141" t="s">
        <v>30145</v>
      </c>
      <c r="Y182" s="141" t="s">
        <v>8426</v>
      </c>
      <c r="Z182" s="188" t="str">
        <f t="shared" si="2"/>
        <v>De novo126PE</v>
      </c>
      <c r="AA182" s="143">
        <v>0</v>
      </c>
      <c r="AB182" s="143" t="s">
        <v>30</v>
      </c>
      <c r="AC182" s="143" t="s">
        <v>3343</v>
      </c>
      <c r="AD182" s="143"/>
    </row>
    <row r="183" spans="1:30" s="247" customFormat="1" ht="24" customHeight="1">
      <c r="A183" s="139">
        <v>42923</v>
      </c>
      <c r="B183" s="140" t="s">
        <v>30139</v>
      </c>
      <c r="C183" s="141" t="s">
        <v>2525</v>
      </c>
      <c r="D183" s="141" t="s">
        <v>31</v>
      </c>
      <c r="E183" s="141" t="s">
        <v>30144</v>
      </c>
      <c r="F183" s="151">
        <v>42915</v>
      </c>
      <c r="G183" s="141" t="s">
        <v>40</v>
      </c>
      <c r="H183" s="141" t="s">
        <v>30125</v>
      </c>
      <c r="I183" s="141">
        <v>4</v>
      </c>
      <c r="J183" s="141" t="s">
        <v>32</v>
      </c>
      <c r="K183" s="141" t="s">
        <v>28</v>
      </c>
      <c r="L183" s="141">
        <v>0</v>
      </c>
      <c r="M183" s="141" t="s">
        <v>30143</v>
      </c>
      <c r="N183" s="141">
        <v>0</v>
      </c>
      <c r="O183" s="141" t="s">
        <v>103</v>
      </c>
      <c r="P183" s="141">
        <v>50623.839999999997</v>
      </c>
      <c r="Q183" s="141">
        <v>2311004</v>
      </c>
      <c r="R183" s="141">
        <v>2181067</v>
      </c>
      <c r="S183" s="141">
        <v>94.4</v>
      </c>
      <c r="T183" s="141">
        <v>0</v>
      </c>
      <c r="U183" s="141">
        <v>0</v>
      </c>
      <c r="V183" s="141" t="s">
        <v>30142</v>
      </c>
      <c r="W183" s="141" t="s">
        <v>30141</v>
      </c>
      <c r="X183" s="141" t="s">
        <v>30140</v>
      </c>
      <c r="Y183" s="141" t="s">
        <v>8426</v>
      </c>
      <c r="Z183" s="188" t="str">
        <f t="shared" si="2"/>
        <v>De novo126PE</v>
      </c>
      <c r="AA183" s="143">
        <v>0</v>
      </c>
      <c r="AB183" s="143" t="s">
        <v>30</v>
      </c>
      <c r="AC183" s="143" t="s">
        <v>3343</v>
      </c>
      <c r="AD183" s="143"/>
    </row>
    <row r="184" spans="1:30" s="247" customFormat="1" ht="24" customHeight="1">
      <c r="A184" s="139">
        <v>42923</v>
      </c>
      <c r="B184" s="140" t="s">
        <v>30139</v>
      </c>
      <c r="C184" s="141" t="s">
        <v>2525</v>
      </c>
      <c r="D184" s="141" t="s">
        <v>31</v>
      </c>
      <c r="E184" s="141" t="s">
        <v>30138</v>
      </c>
      <c r="F184" s="151">
        <v>42915</v>
      </c>
      <c r="G184" s="141" t="s">
        <v>40</v>
      </c>
      <c r="H184" s="141" t="s">
        <v>30125</v>
      </c>
      <c r="I184" s="141">
        <v>5</v>
      </c>
      <c r="J184" s="141" t="s">
        <v>32</v>
      </c>
      <c r="K184" s="141" t="s">
        <v>28</v>
      </c>
      <c r="L184" s="141">
        <v>0</v>
      </c>
      <c r="M184" s="141" t="s">
        <v>30124</v>
      </c>
      <c r="N184" s="141">
        <v>0</v>
      </c>
      <c r="O184" s="141" t="s">
        <v>103</v>
      </c>
      <c r="P184" s="141">
        <v>52028.73</v>
      </c>
      <c r="Q184" s="141">
        <v>2368323</v>
      </c>
      <c r="R184" s="141">
        <v>2238690</v>
      </c>
      <c r="S184" s="141">
        <v>94.5</v>
      </c>
      <c r="T184" s="141">
        <v>0</v>
      </c>
      <c r="U184" s="141">
        <v>0</v>
      </c>
      <c r="V184" s="141" t="s">
        <v>30137</v>
      </c>
      <c r="W184" s="141" t="s">
        <v>30136</v>
      </c>
      <c r="X184" s="141" t="s">
        <v>30135</v>
      </c>
      <c r="Y184" s="141" t="s">
        <v>8426</v>
      </c>
      <c r="Z184" s="188" t="str">
        <f t="shared" si="2"/>
        <v>De novo126PE</v>
      </c>
      <c r="AA184" s="143">
        <v>0</v>
      </c>
      <c r="AB184" s="143" t="s">
        <v>30</v>
      </c>
      <c r="AC184" s="143" t="s">
        <v>3343</v>
      </c>
      <c r="AD184" s="143"/>
    </row>
    <row r="185" spans="1:30" s="247" customFormat="1" ht="24" customHeight="1">
      <c r="A185" s="139">
        <v>42923</v>
      </c>
      <c r="B185" s="140" t="s">
        <v>30127</v>
      </c>
      <c r="C185" s="141" t="s">
        <v>31071</v>
      </c>
      <c r="D185" s="141" t="s">
        <v>31</v>
      </c>
      <c r="E185" s="141" t="s">
        <v>30134</v>
      </c>
      <c r="F185" s="151">
        <v>42915</v>
      </c>
      <c r="G185" s="141" t="s">
        <v>40</v>
      </c>
      <c r="H185" s="141" t="s">
        <v>30125</v>
      </c>
      <c r="I185" s="141">
        <v>6</v>
      </c>
      <c r="J185" s="141" t="s">
        <v>32</v>
      </c>
      <c r="K185" s="141" t="s">
        <v>28</v>
      </c>
      <c r="L185" s="141">
        <v>0</v>
      </c>
      <c r="M185" s="141" t="s">
        <v>30124</v>
      </c>
      <c r="N185" s="141">
        <v>0</v>
      </c>
      <c r="O185" s="141" t="s">
        <v>103</v>
      </c>
      <c r="P185" s="141">
        <v>58725.53</v>
      </c>
      <c r="Q185" s="141">
        <v>2808619</v>
      </c>
      <c r="R185" s="141">
        <v>2583670</v>
      </c>
      <c r="S185" s="141">
        <v>92</v>
      </c>
      <c r="T185" s="141">
        <v>0</v>
      </c>
      <c r="U185" s="141">
        <v>0</v>
      </c>
      <c r="V185" s="141" t="s">
        <v>5423</v>
      </c>
      <c r="W185" s="141" t="s">
        <v>30133</v>
      </c>
      <c r="X185" s="141" t="s">
        <v>30132</v>
      </c>
      <c r="Y185" s="141" t="s">
        <v>8426</v>
      </c>
      <c r="Z185" s="188" t="str">
        <f t="shared" si="2"/>
        <v>Target Region capture126PE</v>
      </c>
      <c r="AA185" s="143">
        <v>0</v>
      </c>
      <c r="AB185" s="143" t="s">
        <v>30</v>
      </c>
      <c r="AC185" s="143" t="s">
        <v>3343</v>
      </c>
      <c r="AD185" s="143"/>
    </row>
    <row r="186" spans="1:30" s="247" customFormat="1" ht="24" customHeight="1">
      <c r="A186" s="139">
        <v>42923</v>
      </c>
      <c r="B186" s="140" t="s">
        <v>30127</v>
      </c>
      <c r="C186" s="141" t="s">
        <v>31071</v>
      </c>
      <c r="D186" s="141" t="s">
        <v>31</v>
      </c>
      <c r="E186" s="141" t="s">
        <v>30131</v>
      </c>
      <c r="F186" s="151">
        <v>42915</v>
      </c>
      <c r="G186" s="141" t="s">
        <v>40</v>
      </c>
      <c r="H186" s="141" t="s">
        <v>30125</v>
      </c>
      <c r="I186" s="141">
        <v>7</v>
      </c>
      <c r="J186" s="141" t="s">
        <v>32</v>
      </c>
      <c r="K186" s="141" t="s">
        <v>28</v>
      </c>
      <c r="L186" s="141">
        <v>0</v>
      </c>
      <c r="M186" s="141" t="s">
        <v>30124</v>
      </c>
      <c r="N186" s="141">
        <v>0</v>
      </c>
      <c r="O186" s="141" t="s">
        <v>103</v>
      </c>
      <c r="P186" s="141">
        <v>63531.13</v>
      </c>
      <c r="Q186" s="141">
        <v>3116389</v>
      </c>
      <c r="R186" s="141">
        <v>2787367</v>
      </c>
      <c r="S186" s="141">
        <v>89.5</v>
      </c>
      <c r="T186" s="141">
        <v>0</v>
      </c>
      <c r="U186" s="141">
        <v>0</v>
      </c>
      <c r="V186" s="141" t="s">
        <v>30130</v>
      </c>
      <c r="W186" s="141" t="s">
        <v>30129</v>
      </c>
      <c r="X186" s="141" t="s">
        <v>30128</v>
      </c>
      <c r="Y186" s="141" t="s">
        <v>8426</v>
      </c>
      <c r="Z186" s="188" t="str">
        <f t="shared" si="2"/>
        <v>Target Region capture126PE</v>
      </c>
      <c r="AA186" s="143">
        <v>0</v>
      </c>
      <c r="AB186" s="143" t="s">
        <v>30</v>
      </c>
      <c r="AC186" s="143" t="s">
        <v>3343</v>
      </c>
      <c r="AD186" s="143"/>
    </row>
    <row r="187" spans="1:30" s="247" customFormat="1" ht="24" customHeight="1">
      <c r="A187" s="139">
        <v>42923</v>
      </c>
      <c r="B187" s="140" t="s">
        <v>30127</v>
      </c>
      <c r="C187" s="141" t="s">
        <v>31071</v>
      </c>
      <c r="D187" s="141" t="s">
        <v>31</v>
      </c>
      <c r="E187" s="141" t="s">
        <v>30126</v>
      </c>
      <c r="F187" s="151">
        <v>42915</v>
      </c>
      <c r="G187" s="141" t="s">
        <v>40</v>
      </c>
      <c r="H187" s="141" t="s">
        <v>30125</v>
      </c>
      <c r="I187" s="141">
        <v>8</v>
      </c>
      <c r="J187" s="141" t="s">
        <v>32</v>
      </c>
      <c r="K187" s="141" t="s">
        <v>28</v>
      </c>
      <c r="L187" s="141">
        <v>0</v>
      </c>
      <c r="M187" s="141" t="s">
        <v>30124</v>
      </c>
      <c r="N187" s="141">
        <v>0</v>
      </c>
      <c r="O187" s="141" t="s">
        <v>103</v>
      </c>
      <c r="P187" s="141">
        <v>64076.41</v>
      </c>
      <c r="Q187" s="141">
        <v>3140056</v>
      </c>
      <c r="R187" s="141">
        <v>2815028</v>
      </c>
      <c r="S187" s="141">
        <v>89.7</v>
      </c>
      <c r="T187" s="141">
        <v>0</v>
      </c>
      <c r="U187" s="141">
        <v>0</v>
      </c>
      <c r="V187" s="141" t="s">
        <v>30123</v>
      </c>
      <c r="W187" s="141" t="s">
        <v>30122</v>
      </c>
      <c r="X187" s="141" t="s">
        <v>30121</v>
      </c>
      <c r="Y187" s="141" t="s">
        <v>8426</v>
      </c>
      <c r="Z187" s="188" t="str">
        <f t="shared" si="2"/>
        <v>Target Region capture126PE</v>
      </c>
      <c r="AA187" s="143">
        <v>0</v>
      </c>
      <c r="AB187" s="143" t="s">
        <v>30</v>
      </c>
      <c r="AC187" s="143" t="s">
        <v>3343</v>
      </c>
      <c r="AD187" s="143"/>
    </row>
    <row r="188" spans="1:30" s="247" customFormat="1" ht="24" customHeight="1">
      <c r="A188" s="133">
        <v>42923</v>
      </c>
      <c r="B188" s="134" t="s">
        <v>30120</v>
      </c>
      <c r="C188" s="135" t="s">
        <v>30115</v>
      </c>
      <c r="D188" s="135" t="s">
        <v>31</v>
      </c>
      <c r="E188" s="135" t="s">
        <v>30119</v>
      </c>
      <c r="F188" s="159">
        <v>42920</v>
      </c>
      <c r="G188" s="135" t="s">
        <v>122</v>
      </c>
      <c r="H188" s="135" t="s">
        <v>30074</v>
      </c>
      <c r="I188" s="135">
        <v>1</v>
      </c>
      <c r="J188" s="135" t="s">
        <v>32</v>
      </c>
      <c r="K188" s="135" t="s">
        <v>28</v>
      </c>
      <c r="L188" s="135">
        <v>0</v>
      </c>
      <c r="M188" s="135" t="s">
        <v>30113</v>
      </c>
      <c r="N188" s="135">
        <v>0</v>
      </c>
      <c r="O188" s="135" t="s">
        <v>33</v>
      </c>
      <c r="P188" s="135">
        <v>73978.880000000005</v>
      </c>
      <c r="Q188" s="135">
        <v>4309650</v>
      </c>
      <c r="R188" s="135">
        <v>3438672</v>
      </c>
      <c r="S188" s="135">
        <v>79.790000000000006</v>
      </c>
      <c r="T188" s="135">
        <v>0</v>
      </c>
      <c r="U188" s="135">
        <v>0</v>
      </c>
      <c r="V188" s="135" t="s">
        <v>30118</v>
      </c>
      <c r="W188" s="135" t="s">
        <v>30117</v>
      </c>
      <c r="X188" s="135" t="s">
        <v>30116</v>
      </c>
      <c r="Y188" s="147" t="s">
        <v>320</v>
      </c>
      <c r="Z188" s="147" t="str">
        <f t="shared" si="2"/>
        <v>Non-codingRNA101PE</v>
      </c>
      <c r="AA188" s="137">
        <v>0</v>
      </c>
      <c r="AB188" s="294" t="s">
        <v>30</v>
      </c>
      <c r="AC188" s="137" t="s">
        <v>3343</v>
      </c>
      <c r="AD188" s="155"/>
    </row>
    <row r="189" spans="1:30" s="247" customFormat="1" ht="24" customHeight="1">
      <c r="A189" s="139">
        <v>42923</v>
      </c>
      <c r="B189" s="140" t="s">
        <v>28949</v>
      </c>
      <c r="C189" s="141" t="s">
        <v>30115</v>
      </c>
      <c r="D189" s="141" t="s">
        <v>31</v>
      </c>
      <c r="E189" s="141" t="s">
        <v>30114</v>
      </c>
      <c r="F189" s="151">
        <v>42920</v>
      </c>
      <c r="G189" s="141" t="s">
        <v>122</v>
      </c>
      <c r="H189" s="141" t="s">
        <v>30074</v>
      </c>
      <c r="I189" s="141">
        <v>2</v>
      </c>
      <c r="J189" s="141" t="s">
        <v>32</v>
      </c>
      <c r="K189" s="141" t="s">
        <v>28</v>
      </c>
      <c r="L189" s="141">
        <v>0</v>
      </c>
      <c r="M189" s="141" t="s">
        <v>30113</v>
      </c>
      <c r="N189" s="141">
        <v>0</v>
      </c>
      <c r="O189" s="141" t="s">
        <v>33</v>
      </c>
      <c r="P189" s="141">
        <v>74137.039999999994</v>
      </c>
      <c r="Q189" s="141">
        <v>4309650</v>
      </c>
      <c r="R189" s="141">
        <v>3455760</v>
      </c>
      <c r="S189" s="141">
        <v>80.19</v>
      </c>
      <c r="T189" s="141">
        <v>0</v>
      </c>
      <c r="U189" s="141">
        <v>0</v>
      </c>
      <c r="V189" s="141" t="s">
        <v>30112</v>
      </c>
      <c r="W189" s="141" t="s">
        <v>30111</v>
      </c>
      <c r="X189" s="141" t="s">
        <v>30110</v>
      </c>
      <c r="Y189" s="141" t="s">
        <v>320</v>
      </c>
      <c r="Z189" s="141" t="str">
        <f t="shared" si="2"/>
        <v>Non-codingRNA101PE</v>
      </c>
      <c r="AA189" s="143">
        <v>0</v>
      </c>
      <c r="AB189" s="143" t="s">
        <v>30</v>
      </c>
      <c r="AC189" s="143" t="s">
        <v>3343</v>
      </c>
      <c r="AD189" s="143"/>
    </row>
    <row r="190" spans="1:30" s="247" customFormat="1" ht="24" customHeight="1">
      <c r="A190" s="139">
        <v>42923</v>
      </c>
      <c r="B190" s="140" t="s">
        <v>28949</v>
      </c>
      <c r="C190" s="141">
        <v>0</v>
      </c>
      <c r="D190" s="141" t="s">
        <v>31</v>
      </c>
      <c r="E190" s="141" t="s">
        <v>30109</v>
      </c>
      <c r="F190" s="151">
        <v>42920</v>
      </c>
      <c r="G190" s="141" t="s">
        <v>122</v>
      </c>
      <c r="H190" s="141" t="s">
        <v>30074</v>
      </c>
      <c r="I190" s="141">
        <v>3</v>
      </c>
      <c r="J190" s="141" t="s">
        <v>32</v>
      </c>
      <c r="K190" s="141" t="s">
        <v>28</v>
      </c>
      <c r="L190" s="141">
        <v>0</v>
      </c>
      <c r="M190" s="141" t="s">
        <v>30108</v>
      </c>
      <c r="N190" s="141">
        <v>0</v>
      </c>
      <c r="O190" s="141" t="s">
        <v>33</v>
      </c>
      <c r="P190" s="141">
        <v>77678.539999999994</v>
      </c>
      <c r="Q190" s="141">
        <v>4309650</v>
      </c>
      <c r="R190" s="141">
        <v>3519387</v>
      </c>
      <c r="S190" s="141">
        <v>81.66</v>
      </c>
      <c r="T190" s="141">
        <v>0</v>
      </c>
      <c r="U190" s="141">
        <v>0</v>
      </c>
      <c r="V190" s="141" t="s">
        <v>30107</v>
      </c>
      <c r="W190" s="141" t="s">
        <v>30106</v>
      </c>
      <c r="X190" s="141" t="s">
        <v>30105</v>
      </c>
      <c r="Y190" s="141" t="s">
        <v>320</v>
      </c>
      <c r="Z190" s="141" t="str">
        <f t="shared" si="2"/>
        <v>0101PE</v>
      </c>
      <c r="AA190" s="143">
        <v>0</v>
      </c>
      <c r="AB190" s="143" t="s">
        <v>30</v>
      </c>
      <c r="AC190" s="143" t="s">
        <v>3343</v>
      </c>
      <c r="AD190" s="143"/>
    </row>
    <row r="191" spans="1:30" s="247" customFormat="1" ht="24" customHeight="1">
      <c r="A191" s="139">
        <v>42923</v>
      </c>
      <c r="B191" s="140" t="s">
        <v>28949</v>
      </c>
      <c r="C191" s="141" t="s">
        <v>30104</v>
      </c>
      <c r="D191" s="141" t="s">
        <v>31</v>
      </c>
      <c r="E191" s="141" t="s">
        <v>30103</v>
      </c>
      <c r="F191" s="151">
        <v>42920</v>
      </c>
      <c r="G191" s="141" t="s">
        <v>122</v>
      </c>
      <c r="H191" s="141" t="s">
        <v>30074</v>
      </c>
      <c r="I191" s="141">
        <v>4</v>
      </c>
      <c r="J191" s="141" t="s">
        <v>32</v>
      </c>
      <c r="K191" s="141" t="s">
        <v>28</v>
      </c>
      <c r="L191" s="141">
        <v>0</v>
      </c>
      <c r="M191" s="141" t="s">
        <v>30102</v>
      </c>
      <c r="N191" s="141">
        <v>0</v>
      </c>
      <c r="O191" s="141" t="s">
        <v>33</v>
      </c>
      <c r="P191" s="141">
        <v>75822.87</v>
      </c>
      <c r="Q191" s="141">
        <v>4309650</v>
      </c>
      <c r="R191" s="141">
        <v>3442323</v>
      </c>
      <c r="S191" s="141">
        <v>79.87</v>
      </c>
      <c r="T191" s="141">
        <v>0</v>
      </c>
      <c r="U191" s="141">
        <v>0</v>
      </c>
      <c r="V191" s="141" t="s">
        <v>30101</v>
      </c>
      <c r="W191" s="141" t="s">
        <v>30100</v>
      </c>
      <c r="X191" s="141" t="s">
        <v>30099</v>
      </c>
      <c r="Y191" s="141" t="s">
        <v>320</v>
      </c>
      <c r="Z191" s="141" t="str">
        <f t="shared" si="2"/>
        <v>Non-codingRNA101PE</v>
      </c>
      <c r="AA191" s="143">
        <v>0</v>
      </c>
      <c r="AB191" s="143" t="s">
        <v>30</v>
      </c>
      <c r="AC191" s="143" t="s">
        <v>3343</v>
      </c>
      <c r="AD191" s="143"/>
    </row>
    <row r="192" spans="1:30" s="247" customFormat="1" ht="24" customHeight="1">
      <c r="A192" s="139">
        <v>42923</v>
      </c>
      <c r="B192" s="140" t="s">
        <v>30098</v>
      </c>
      <c r="C192" s="141">
        <v>0</v>
      </c>
      <c r="D192" s="141" t="s">
        <v>31</v>
      </c>
      <c r="E192" s="141" t="s">
        <v>30097</v>
      </c>
      <c r="F192" s="151">
        <v>42920</v>
      </c>
      <c r="G192" s="141" t="s">
        <v>122</v>
      </c>
      <c r="H192" s="141" t="s">
        <v>30074</v>
      </c>
      <c r="I192" s="141">
        <v>5</v>
      </c>
      <c r="J192" s="144" t="s">
        <v>128</v>
      </c>
      <c r="K192" s="144" t="s">
        <v>29947</v>
      </c>
      <c r="L192" s="141">
        <v>0</v>
      </c>
      <c r="M192" s="141" t="s">
        <v>30096</v>
      </c>
      <c r="N192" s="141">
        <v>93154</v>
      </c>
      <c r="O192" s="141" t="s">
        <v>33</v>
      </c>
      <c r="P192" s="141">
        <v>61959.98</v>
      </c>
      <c r="Q192" s="141">
        <v>4309650</v>
      </c>
      <c r="R192" s="141">
        <v>2905023</v>
      </c>
      <c r="S192" s="141">
        <v>67.41</v>
      </c>
      <c r="T192" s="141" t="s">
        <v>30095</v>
      </c>
      <c r="U192" s="141" t="s">
        <v>30094</v>
      </c>
      <c r="V192" s="141" t="s">
        <v>30093</v>
      </c>
      <c r="W192" s="141" t="s">
        <v>30092</v>
      </c>
      <c r="X192" s="141" t="s">
        <v>30091</v>
      </c>
      <c r="Y192" s="141" t="s">
        <v>320</v>
      </c>
      <c r="Z192" s="141" t="str">
        <f t="shared" si="2"/>
        <v>0101PE</v>
      </c>
      <c r="AA192" s="143">
        <v>5.5555555555555552E-2</v>
      </c>
      <c r="AB192" s="143" t="s">
        <v>30</v>
      </c>
      <c r="AC192" s="143" t="s">
        <v>3343</v>
      </c>
      <c r="AD192" s="143"/>
    </row>
    <row r="193" spans="1:30" s="247" customFormat="1" ht="24" customHeight="1">
      <c r="A193" s="139">
        <v>42923</v>
      </c>
      <c r="B193" s="140" t="s">
        <v>30090</v>
      </c>
      <c r="C193" s="141" t="s">
        <v>275</v>
      </c>
      <c r="D193" s="141" t="s">
        <v>31</v>
      </c>
      <c r="E193" s="141" t="s">
        <v>30089</v>
      </c>
      <c r="F193" s="151">
        <v>42920</v>
      </c>
      <c r="G193" s="141" t="s">
        <v>122</v>
      </c>
      <c r="H193" s="141" t="s">
        <v>30074</v>
      </c>
      <c r="I193" s="141">
        <v>6</v>
      </c>
      <c r="J193" s="141" t="s">
        <v>32</v>
      </c>
      <c r="K193" s="141" t="s">
        <v>28</v>
      </c>
      <c r="L193" s="141">
        <v>0</v>
      </c>
      <c r="M193" s="141" t="s">
        <v>30088</v>
      </c>
      <c r="N193" s="141">
        <v>0</v>
      </c>
      <c r="O193" s="141" t="s">
        <v>33</v>
      </c>
      <c r="P193" s="141">
        <v>41209.74</v>
      </c>
      <c r="Q193" s="141">
        <v>4309650</v>
      </c>
      <c r="R193" s="141">
        <v>1924519</v>
      </c>
      <c r="S193" s="141">
        <v>44.66</v>
      </c>
      <c r="T193" s="141">
        <v>0</v>
      </c>
      <c r="U193" s="141">
        <v>0</v>
      </c>
      <c r="V193" s="141" t="s">
        <v>30087</v>
      </c>
      <c r="W193" s="141" t="s">
        <v>30086</v>
      </c>
      <c r="X193" s="141" t="s">
        <v>30085</v>
      </c>
      <c r="Y193" s="141" t="s">
        <v>320</v>
      </c>
      <c r="Z193" s="141" t="str">
        <f t="shared" ref="Z193:Z256" si="3">IF(P193,CONCATENATE(C193,Y193),0)</f>
        <v>Transcriptome101PE</v>
      </c>
      <c r="AA193" s="143">
        <v>0</v>
      </c>
      <c r="AB193" s="143" t="s">
        <v>30</v>
      </c>
      <c r="AC193" s="143" t="s">
        <v>3343</v>
      </c>
      <c r="AD193" s="143"/>
    </row>
    <row r="194" spans="1:30" s="247" customFormat="1" ht="24" customHeight="1">
      <c r="A194" s="139">
        <v>42923</v>
      </c>
      <c r="B194" s="140" t="s">
        <v>30084</v>
      </c>
      <c r="C194" s="141">
        <v>0</v>
      </c>
      <c r="D194" s="141" t="s">
        <v>31</v>
      </c>
      <c r="E194" s="141" t="s">
        <v>30083</v>
      </c>
      <c r="F194" s="151">
        <v>42920</v>
      </c>
      <c r="G194" s="141" t="s">
        <v>122</v>
      </c>
      <c r="H194" s="141" t="s">
        <v>30074</v>
      </c>
      <c r="I194" s="141">
        <v>7</v>
      </c>
      <c r="J194" s="144" t="s">
        <v>30082</v>
      </c>
      <c r="K194" s="144" t="s">
        <v>30081</v>
      </c>
      <c r="L194" s="141">
        <v>0</v>
      </c>
      <c r="M194" s="141" t="s">
        <v>30080</v>
      </c>
      <c r="N194" s="141">
        <v>0</v>
      </c>
      <c r="O194" s="141" t="s">
        <v>33</v>
      </c>
      <c r="P194" s="141">
        <v>64485.38</v>
      </c>
      <c r="Q194" s="141">
        <v>4309650</v>
      </c>
      <c r="R194" s="141">
        <v>3004199</v>
      </c>
      <c r="S194" s="141">
        <v>69.709999999999994</v>
      </c>
      <c r="T194" s="141">
        <v>0</v>
      </c>
      <c r="U194" s="141">
        <v>0</v>
      </c>
      <c r="V194" s="141" t="s">
        <v>30079</v>
      </c>
      <c r="W194" s="141" t="s">
        <v>30078</v>
      </c>
      <c r="X194" s="141" t="s">
        <v>30077</v>
      </c>
      <c r="Y194" s="141" t="s">
        <v>320</v>
      </c>
      <c r="Z194" s="141" t="str">
        <f t="shared" si="3"/>
        <v>0101PE</v>
      </c>
      <c r="AA194" s="143">
        <v>0.1111111111111111</v>
      </c>
      <c r="AB194" s="143" t="s">
        <v>30</v>
      </c>
      <c r="AC194" s="143" t="s">
        <v>3343</v>
      </c>
      <c r="AD194" s="143"/>
    </row>
    <row r="195" spans="1:30" s="247" customFormat="1" ht="24" customHeight="1">
      <c r="A195" s="139">
        <v>42923</v>
      </c>
      <c r="B195" s="140" t="s">
        <v>30076</v>
      </c>
      <c r="C195" s="141" t="s">
        <v>275</v>
      </c>
      <c r="D195" s="141" t="s">
        <v>31</v>
      </c>
      <c r="E195" s="141" t="s">
        <v>30075</v>
      </c>
      <c r="F195" s="151">
        <v>42920</v>
      </c>
      <c r="G195" s="141" t="s">
        <v>122</v>
      </c>
      <c r="H195" s="141" t="s">
        <v>30074</v>
      </c>
      <c r="I195" s="141">
        <v>8</v>
      </c>
      <c r="J195" s="141" t="s">
        <v>32</v>
      </c>
      <c r="K195" s="141" t="s">
        <v>28</v>
      </c>
      <c r="L195" s="141">
        <v>0</v>
      </c>
      <c r="M195" s="141" t="s">
        <v>30073</v>
      </c>
      <c r="N195" s="141">
        <v>0</v>
      </c>
      <c r="O195" s="141" t="s">
        <v>33</v>
      </c>
      <c r="P195" s="141">
        <v>69988.87</v>
      </c>
      <c r="Q195" s="141">
        <v>4309650</v>
      </c>
      <c r="R195" s="141">
        <v>3226286</v>
      </c>
      <c r="S195" s="141">
        <v>74.86</v>
      </c>
      <c r="T195" s="141">
        <v>0</v>
      </c>
      <c r="U195" s="141">
        <v>0</v>
      </c>
      <c r="V195" s="141" t="s">
        <v>30072</v>
      </c>
      <c r="W195" s="141" t="s">
        <v>30071</v>
      </c>
      <c r="X195" s="141" t="s">
        <v>30070</v>
      </c>
      <c r="Y195" s="141" t="s">
        <v>320</v>
      </c>
      <c r="Z195" s="141" t="str">
        <f t="shared" si="3"/>
        <v>Transcriptome101PE</v>
      </c>
      <c r="AA195" s="143">
        <v>0</v>
      </c>
      <c r="AB195" s="143" t="s">
        <v>30</v>
      </c>
      <c r="AC195" s="143" t="s">
        <v>3343</v>
      </c>
      <c r="AD195" s="143"/>
    </row>
    <row r="196" spans="1:30" s="247" customFormat="1" ht="24" customHeight="1">
      <c r="A196" s="133">
        <v>42923</v>
      </c>
      <c r="B196" s="134" t="s">
        <v>30069</v>
      </c>
      <c r="C196" s="135" t="s">
        <v>3064</v>
      </c>
      <c r="D196" s="135" t="s">
        <v>31</v>
      </c>
      <c r="E196" s="135" t="s">
        <v>30068</v>
      </c>
      <c r="F196" s="159">
        <v>42915</v>
      </c>
      <c r="G196" s="135" t="s">
        <v>40</v>
      </c>
      <c r="H196" s="135" t="s">
        <v>30034</v>
      </c>
      <c r="I196" s="135">
        <v>1</v>
      </c>
      <c r="J196" s="135" t="s">
        <v>32</v>
      </c>
      <c r="K196" s="135" t="s">
        <v>28</v>
      </c>
      <c r="L196" s="135">
        <v>0</v>
      </c>
      <c r="M196" s="135" t="s">
        <v>30063</v>
      </c>
      <c r="N196" s="135">
        <v>0</v>
      </c>
      <c r="O196" s="135" t="s">
        <v>103</v>
      </c>
      <c r="P196" s="135">
        <v>66084.070000000007</v>
      </c>
      <c r="Q196" s="135">
        <v>3281888</v>
      </c>
      <c r="R196" s="135">
        <v>2916841</v>
      </c>
      <c r="S196" s="135">
        <v>88.9</v>
      </c>
      <c r="T196" s="135">
        <v>0</v>
      </c>
      <c r="U196" s="135">
        <v>0</v>
      </c>
      <c r="V196" s="135" t="s">
        <v>30067</v>
      </c>
      <c r="W196" s="135" t="s">
        <v>30066</v>
      </c>
      <c r="X196" s="135" t="s">
        <v>30065</v>
      </c>
      <c r="Y196" s="147" t="s">
        <v>8426</v>
      </c>
      <c r="Z196" s="187" t="str">
        <f t="shared" si="3"/>
        <v>Target Region capture126PE</v>
      </c>
      <c r="AA196" s="137">
        <v>0</v>
      </c>
      <c r="AB196" s="294" t="s">
        <v>30</v>
      </c>
      <c r="AC196" s="137" t="s">
        <v>3343</v>
      </c>
      <c r="AD196" s="155"/>
    </row>
    <row r="197" spans="1:30" s="247" customFormat="1" ht="24" customHeight="1">
      <c r="A197" s="139">
        <v>42923</v>
      </c>
      <c r="B197" s="140" t="s">
        <v>30050</v>
      </c>
      <c r="C197" s="141" t="s">
        <v>31071</v>
      </c>
      <c r="D197" s="141" t="s">
        <v>31</v>
      </c>
      <c r="E197" s="141" t="s">
        <v>30064</v>
      </c>
      <c r="F197" s="151">
        <v>42915</v>
      </c>
      <c r="G197" s="141" t="s">
        <v>40</v>
      </c>
      <c r="H197" s="141" t="s">
        <v>30034</v>
      </c>
      <c r="I197" s="141">
        <v>2</v>
      </c>
      <c r="J197" s="141" t="s">
        <v>32</v>
      </c>
      <c r="K197" s="141" t="s">
        <v>28</v>
      </c>
      <c r="L197" s="141">
        <v>0</v>
      </c>
      <c r="M197" s="141" t="s">
        <v>30063</v>
      </c>
      <c r="N197" s="141">
        <v>0</v>
      </c>
      <c r="O197" s="141" t="s">
        <v>103</v>
      </c>
      <c r="P197" s="141">
        <v>62871.59</v>
      </c>
      <c r="Q197" s="141">
        <v>3073265</v>
      </c>
      <c r="R197" s="141">
        <v>2767079</v>
      </c>
      <c r="S197" s="141">
        <v>90</v>
      </c>
      <c r="T197" s="141">
        <v>0</v>
      </c>
      <c r="U197" s="141">
        <v>0</v>
      </c>
      <c r="V197" s="141" t="s">
        <v>30062</v>
      </c>
      <c r="W197" s="141" t="s">
        <v>30061</v>
      </c>
      <c r="X197" s="141" t="s">
        <v>30060</v>
      </c>
      <c r="Y197" s="141" t="s">
        <v>8426</v>
      </c>
      <c r="Z197" s="188" t="str">
        <f t="shared" si="3"/>
        <v>Target Region capture126PE</v>
      </c>
      <c r="AA197" s="143">
        <v>0</v>
      </c>
      <c r="AB197" s="143" t="s">
        <v>30</v>
      </c>
      <c r="AC197" s="143" t="s">
        <v>3343</v>
      </c>
      <c r="AD197" s="143"/>
    </row>
    <row r="198" spans="1:30" s="247" customFormat="1" ht="24" customHeight="1">
      <c r="A198" s="139">
        <v>42923</v>
      </c>
      <c r="B198" s="140" t="s">
        <v>30050</v>
      </c>
      <c r="C198" s="141" t="s">
        <v>31071</v>
      </c>
      <c r="D198" s="141" t="s">
        <v>31</v>
      </c>
      <c r="E198" s="141" t="s">
        <v>30059</v>
      </c>
      <c r="F198" s="151">
        <v>42915</v>
      </c>
      <c r="G198" s="141" t="s">
        <v>40</v>
      </c>
      <c r="H198" s="141" t="s">
        <v>30034</v>
      </c>
      <c r="I198" s="141">
        <v>3</v>
      </c>
      <c r="J198" s="141" t="s">
        <v>32</v>
      </c>
      <c r="K198" s="141" t="s">
        <v>28</v>
      </c>
      <c r="L198" s="141">
        <v>0</v>
      </c>
      <c r="M198" s="141" t="s">
        <v>30058</v>
      </c>
      <c r="N198" s="141">
        <v>0</v>
      </c>
      <c r="O198" s="141" t="s">
        <v>103</v>
      </c>
      <c r="P198" s="141">
        <v>64987.4</v>
      </c>
      <c r="Q198" s="141">
        <v>3231032</v>
      </c>
      <c r="R198" s="141">
        <v>2867727</v>
      </c>
      <c r="S198" s="141">
        <v>88.8</v>
      </c>
      <c r="T198" s="141">
        <v>0</v>
      </c>
      <c r="U198" s="141">
        <v>0</v>
      </c>
      <c r="V198" s="141" t="s">
        <v>30057</v>
      </c>
      <c r="W198" s="141" t="s">
        <v>30056</v>
      </c>
      <c r="X198" s="141" t="s">
        <v>30055</v>
      </c>
      <c r="Y198" s="141" t="s">
        <v>8426</v>
      </c>
      <c r="Z198" s="188" t="str">
        <f t="shared" si="3"/>
        <v>Target Region capture126PE</v>
      </c>
      <c r="AA198" s="143">
        <v>0</v>
      </c>
      <c r="AB198" s="143" t="s">
        <v>30</v>
      </c>
      <c r="AC198" s="143" t="s">
        <v>3343</v>
      </c>
      <c r="AD198" s="143"/>
    </row>
    <row r="199" spans="1:30" s="247" customFormat="1" ht="24" customHeight="1">
      <c r="A199" s="139">
        <v>42923</v>
      </c>
      <c r="B199" s="140" t="s">
        <v>30050</v>
      </c>
      <c r="C199" s="141" t="s">
        <v>31071</v>
      </c>
      <c r="D199" s="141" t="s">
        <v>31</v>
      </c>
      <c r="E199" s="141" t="s">
        <v>30054</v>
      </c>
      <c r="F199" s="151">
        <v>42915</v>
      </c>
      <c r="G199" s="141" t="s">
        <v>40</v>
      </c>
      <c r="H199" s="141" t="s">
        <v>30034</v>
      </c>
      <c r="I199" s="141">
        <v>4</v>
      </c>
      <c r="J199" s="141" t="s">
        <v>32</v>
      </c>
      <c r="K199" s="141" t="s">
        <v>28</v>
      </c>
      <c r="L199" s="141">
        <v>0</v>
      </c>
      <c r="M199" s="141" t="s">
        <v>30033</v>
      </c>
      <c r="N199" s="141">
        <v>0</v>
      </c>
      <c r="O199" s="141" t="s">
        <v>103</v>
      </c>
      <c r="P199" s="141">
        <v>65233.94</v>
      </c>
      <c r="Q199" s="141">
        <v>3328857</v>
      </c>
      <c r="R199" s="141">
        <v>2881948</v>
      </c>
      <c r="S199" s="141">
        <v>86.6</v>
      </c>
      <c r="T199" s="141">
        <v>0</v>
      </c>
      <c r="U199" s="141">
        <v>0</v>
      </c>
      <c r="V199" s="141" t="s">
        <v>30053</v>
      </c>
      <c r="W199" s="141" t="s">
        <v>30052</v>
      </c>
      <c r="X199" s="141" t="s">
        <v>30051</v>
      </c>
      <c r="Y199" s="141" t="s">
        <v>8426</v>
      </c>
      <c r="Z199" s="188" t="str">
        <f t="shared" si="3"/>
        <v>Target Region capture126PE</v>
      </c>
      <c r="AA199" s="143">
        <v>0</v>
      </c>
      <c r="AB199" s="143" t="s">
        <v>30</v>
      </c>
      <c r="AC199" s="143" t="s">
        <v>3343</v>
      </c>
      <c r="AD199" s="143"/>
    </row>
    <row r="200" spans="1:30" s="247" customFormat="1" ht="24" customHeight="1">
      <c r="A200" s="139">
        <v>42923</v>
      </c>
      <c r="B200" s="140" t="s">
        <v>30050</v>
      </c>
      <c r="C200" s="141" t="s">
        <v>31071</v>
      </c>
      <c r="D200" s="141" t="s">
        <v>31</v>
      </c>
      <c r="E200" s="141" t="s">
        <v>30049</v>
      </c>
      <c r="F200" s="151">
        <v>42915</v>
      </c>
      <c r="G200" s="141" t="s">
        <v>40</v>
      </c>
      <c r="H200" s="141" t="s">
        <v>30034</v>
      </c>
      <c r="I200" s="141">
        <v>5</v>
      </c>
      <c r="J200" s="141" t="s">
        <v>32</v>
      </c>
      <c r="K200" s="141" t="s">
        <v>28</v>
      </c>
      <c r="L200" s="141">
        <v>0</v>
      </c>
      <c r="M200" s="141" t="s">
        <v>30048</v>
      </c>
      <c r="N200" s="141">
        <v>0</v>
      </c>
      <c r="O200" s="141" t="s">
        <v>103</v>
      </c>
      <c r="P200" s="141">
        <v>64700.01</v>
      </c>
      <c r="Q200" s="141">
        <v>3302315</v>
      </c>
      <c r="R200" s="141">
        <v>2867250</v>
      </c>
      <c r="S200" s="141">
        <v>86.8</v>
      </c>
      <c r="T200" s="141">
        <v>0</v>
      </c>
      <c r="U200" s="141">
        <v>0</v>
      </c>
      <c r="V200" s="141" t="s">
        <v>30047</v>
      </c>
      <c r="W200" s="141" t="s">
        <v>30046</v>
      </c>
      <c r="X200" s="141" t="s">
        <v>30045</v>
      </c>
      <c r="Y200" s="141" t="s">
        <v>8426</v>
      </c>
      <c r="Z200" s="188" t="str">
        <f t="shared" si="3"/>
        <v>Target Region capture126PE</v>
      </c>
      <c r="AA200" s="143">
        <v>0</v>
      </c>
      <c r="AB200" s="143" t="s">
        <v>30</v>
      </c>
      <c r="AC200" s="143" t="s">
        <v>3343</v>
      </c>
      <c r="AD200" s="143"/>
    </row>
    <row r="201" spans="1:30" s="247" customFormat="1" ht="24" customHeight="1">
      <c r="A201" s="139">
        <v>42923</v>
      </c>
      <c r="B201" s="140" t="s">
        <v>30041</v>
      </c>
      <c r="C201" s="141">
        <v>0</v>
      </c>
      <c r="D201" s="141" t="s">
        <v>31</v>
      </c>
      <c r="E201" s="141" t="s">
        <v>30040</v>
      </c>
      <c r="F201" s="151">
        <v>42915</v>
      </c>
      <c r="G201" s="141" t="s">
        <v>40</v>
      </c>
      <c r="H201" s="141" t="s">
        <v>30034</v>
      </c>
      <c r="I201" s="141">
        <v>6</v>
      </c>
      <c r="J201" s="141" t="s">
        <v>32</v>
      </c>
      <c r="K201" s="141" t="s">
        <v>28</v>
      </c>
      <c r="L201" s="141">
        <v>0</v>
      </c>
      <c r="M201" s="141" t="s">
        <v>30033</v>
      </c>
      <c r="N201" s="141">
        <v>0</v>
      </c>
      <c r="O201" s="141" t="s">
        <v>103</v>
      </c>
      <c r="P201" s="141">
        <v>52599.03</v>
      </c>
      <c r="Q201" s="141">
        <v>2497851</v>
      </c>
      <c r="R201" s="141">
        <v>2295734</v>
      </c>
      <c r="S201" s="141">
        <v>91.9</v>
      </c>
      <c r="T201" s="141">
        <v>0</v>
      </c>
      <c r="U201" s="141">
        <v>0</v>
      </c>
      <c r="V201" s="141" t="s">
        <v>30044</v>
      </c>
      <c r="W201" s="141" t="s">
        <v>30043</v>
      </c>
      <c r="X201" s="141" t="s">
        <v>30042</v>
      </c>
      <c r="Y201" s="141" t="s">
        <v>8426</v>
      </c>
      <c r="Z201" s="188" t="str">
        <f t="shared" si="3"/>
        <v>0126PE</v>
      </c>
      <c r="AA201" s="143">
        <v>0</v>
      </c>
      <c r="AB201" s="143" t="s">
        <v>30</v>
      </c>
      <c r="AC201" s="143" t="s">
        <v>3343</v>
      </c>
      <c r="AD201" s="143"/>
    </row>
    <row r="202" spans="1:30" s="247" customFormat="1" ht="24" customHeight="1">
      <c r="A202" s="139">
        <v>42923</v>
      </c>
      <c r="B202" s="140" t="s">
        <v>30041</v>
      </c>
      <c r="C202" s="141">
        <v>0</v>
      </c>
      <c r="D202" s="141" t="s">
        <v>31</v>
      </c>
      <c r="E202" s="141" t="s">
        <v>30040</v>
      </c>
      <c r="F202" s="151">
        <v>42915</v>
      </c>
      <c r="G202" s="141" t="s">
        <v>40</v>
      </c>
      <c r="H202" s="141" t="s">
        <v>30034</v>
      </c>
      <c r="I202" s="141">
        <v>7</v>
      </c>
      <c r="J202" s="141" t="s">
        <v>32</v>
      </c>
      <c r="K202" s="141" t="s">
        <v>28</v>
      </c>
      <c r="L202" s="141">
        <v>0</v>
      </c>
      <c r="M202" s="141" t="s">
        <v>30033</v>
      </c>
      <c r="N202" s="141">
        <v>0</v>
      </c>
      <c r="O202" s="141" t="s">
        <v>103</v>
      </c>
      <c r="P202" s="141">
        <v>52500.1</v>
      </c>
      <c r="Q202" s="141">
        <v>2490533</v>
      </c>
      <c r="R202" s="141">
        <v>2292073</v>
      </c>
      <c r="S202" s="141">
        <v>92</v>
      </c>
      <c r="T202" s="141">
        <v>0</v>
      </c>
      <c r="U202" s="141">
        <v>0</v>
      </c>
      <c r="V202" s="141" t="s">
        <v>30039</v>
      </c>
      <c r="W202" s="141" t="s">
        <v>30038</v>
      </c>
      <c r="X202" s="141" t="s">
        <v>30037</v>
      </c>
      <c r="Y202" s="141" t="s">
        <v>8426</v>
      </c>
      <c r="Z202" s="188" t="str">
        <f t="shared" si="3"/>
        <v>0126PE</v>
      </c>
      <c r="AA202" s="143">
        <v>0</v>
      </c>
      <c r="AB202" s="143" t="s">
        <v>30</v>
      </c>
      <c r="AC202" s="143" t="s">
        <v>3343</v>
      </c>
      <c r="AD202" s="143"/>
    </row>
    <row r="203" spans="1:30" s="247" customFormat="1" ht="24" customHeight="1">
      <c r="A203" s="139">
        <v>42923</v>
      </c>
      <c r="B203" s="140" t="s">
        <v>30036</v>
      </c>
      <c r="C203" s="141">
        <v>0</v>
      </c>
      <c r="D203" s="141" t="s">
        <v>31</v>
      </c>
      <c r="E203" s="141" t="s">
        <v>30035</v>
      </c>
      <c r="F203" s="151">
        <v>42915</v>
      </c>
      <c r="G203" s="141" t="s">
        <v>40</v>
      </c>
      <c r="H203" s="141" t="s">
        <v>30034</v>
      </c>
      <c r="I203" s="141">
        <v>8</v>
      </c>
      <c r="J203" s="144" t="s">
        <v>128</v>
      </c>
      <c r="K203" s="144" t="s">
        <v>29948</v>
      </c>
      <c r="L203" s="141">
        <v>0</v>
      </c>
      <c r="M203" s="141" t="s">
        <v>30033</v>
      </c>
      <c r="N203" s="141">
        <v>0</v>
      </c>
      <c r="O203" s="141" t="s">
        <v>103</v>
      </c>
      <c r="P203" s="141">
        <v>67355.62</v>
      </c>
      <c r="Q203" s="141">
        <v>3282340</v>
      </c>
      <c r="R203" s="141">
        <v>2971878</v>
      </c>
      <c r="S203" s="141">
        <v>90.6</v>
      </c>
      <c r="T203" s="141">
        <v>0</v>
      </c>
      <c r="U203" s="141">
        <v>0</v>
      </c>
      <c r="V203" s="141" t="s">
        <v>30032</v>
      </c>
      <c r="W203" s="141" t="s">
        <v>30031</v>
      </c>
      <c r="X203" s="141" t="s">
        <v>30030</v>
      </c>
      <c r="Y203" s="141" t="s">
        <v>8426</v>
      </c>
      <c r="Z203" s="188" t="str">
        <f t="shared" si="3"/>
        <v>0126PE</v>
      </c>
      <c r="AA203" s="143">
        <v>3.3333333333333333E-2</v>
      </c>
      <c r="AB203" s="143" t="s">
        <v>30</v>
      </c>
      <c r="AC203" s="143" t="s">
        <v>3343</v>
      </c>
      <c r="AD203" s="143"/>
    </row>
    <row r="204" spans="1:30" ht="24" customHeight="1">
      <c r="A204" s="219">
        <v>42923</v>
      </c>
      <c r="B204" s="218" t="s">
        <v>30409</v>
      </c>
      <c r="C204" s="147">
        <v>0</v>
      </c>
      <c r="D204" s="147" t="s">
        <v>1248</v>
      </c>
      <c r="E204" s="219" t="s">
        <v>30405</v>
      </c>
      <c r="F204" s="219">
        <v>42922</v>
      </c>
      <c r="G204" s="135" t="s">
        <v>3104</v>
      </c>
      <c r="H204" s="147" t="s">
        <v>30404</v>
      </c>
      <c r="I204" s="147">
        <v>1</v>
      </c>
      <c r="J204" s="215" t="s">
        <v>2392</v>
      </c>
      <c r="K204" s="219" t="s">
        <v>19023</v>
      </c>
      <c r="L204" s="216" t="s">
        <v>350</v>
      </c>
      <c r="M204" s="219"/>
      <c r="N204" s="215">
        <v>0</v>
      </c>
      <c r="O204" s="135" t="s">
        <v>33</v>
      </c>
      <c r="P204" s="215">
        <v>34737.269999999997</v>
      </c>
      <c r="Q204" s="215">
        <v>3059653</v>
      </c>
      <c r="R204" s="135">
        <v>2877864</v>
      </c>
      <c r="S204" s="135">
        <v>94.2</v>
      </c>
      <c r="T204" s="215">
        <v>0</v>
      </c>
      <c r="U204" s="215">
        <v>0</v>
      </c>
      <c r="V204" s="215" t="s">
        <v>30408</v>
      </c>
      <c r="W204" s="135" t="s">
        <v>30407</v>
      </c>
      <c r="X204" s="219" t="s">
        <v>18502</v>
      </c>
      <c r="Y204" s="147" t="s">
        <v>320</v>
      </c>
      <c r="Z204" s="147" t="str">
        <f t="shared" si="3"/>
        <v>0101PE</v>
      </c>
      <c r="AA204" s="261">
        <v>0</v>
      </c>
      <c r="AB204" s="213" t="s">
        <v>2544</v>
      </c>
      <c r="AC204" s="213" t="s">
        <v>16125</v>
      </c>
      <c r="AD204" s="218"/>
    </row>
    <row r="205" spans="1:30" ht="24" customHeight="1">
      <c r="A205" s="211">
        <v>42923</v>
      </c>
      <c r="B205" s="210" t="s">
        <v>30406</v>
      </c>
      <c r="C205" s="141">
        <v>0</v>
      </c>
      <c r="D205" s="141" t="s">
        <v>1248</v>
      </c>
      <c r="E205" s="210" t="s">
        <v>30405</v>
      </c>
      <c r="F205" s="151">
        <v>42922</v>
      </c>
      <c r="G205" s="141" t="s">
        <v>3104</v>
      </c>
      <c r="H205" s="208" t="s">
        <v>30404</v>
      </c>
      <c r="I205" s="141">
        <v>2</v>
      </c>
      <c r="J205" s="208" t="s">
        <v>30403</v>
      </c>
      <c r="K205" s="264" t="s">
        <v>30402</v>
      </c>
      <c r="L205" s="208" t="s">
        <v>350</v>
      </c>
      <c r="M205" s="141"/>
      <c r="N205" s="208">
        <v>0</v>
      </c>
      <c r="O205" s="141" t="s">
        <v>33</v>
      </c>
      <c r="P205" s="141">
        <v>35572.199999999997</v>
      </c>
      <c r="Q205" s="141">
        <v>3087471</v>
      </c>
      <c r="R205" s="141">
        <v>2902644</v>
      </c>
      <c r="S205" s="208">
        <v>94.2</v>
      </c>
      <c r="T205" s="208">
        <v>0</v>
      </c>
      <c r="U205" s="208">
        <v>0</v>
      </c>
      <c r="V205" s="141" t="s">
        <v>30401</v>
      </c>
      <c r="W205" s="141" t="s">
        <v>30400</v>
      </c>
      <c r="X205" s="208" t="s">
        <v>30399</v>
      </c>
      <c r="Y205" s="141" t="s">
        <v>320</v>
      </c>
      <c r="Z205" s="141" t="str">
        <f t="shared" si="3"/>
        <v>0101PE</v>
      </c>
      <c r="AA205" s="260">
        <v>0</v>
      </c>
      <c r="AB205" s="207" t="s">
        <v>2544</v>
      </c>
      <c r="AC205" s="207" t="s">
        <v>16125</v>
      </c>
      <c r="AD205" s="141"/>
    </row>
    <row r="206" spans="1:30" ht="24" customHeight="1">
      <c r="A206" s="219">
        <v>42923</v>
      </c>
      <c r="B206" s="218" t="s">
        <v>30398</v>
      </c>
      <c r="C206" s="147">
        <v>0</v>
      </c>
      <c r="D206" s="147" t="s">
        <v>1248</v>
      </c>
      <c r="E206" s="219" t="s">
        <v>30397</v>
      </c>
      <c r="F206" s="219">
        <v>42922</v>
      </c>
      <c r="G206" s="135" t="s">
        <v>3122</v>
      </c>
      <c r="H206" s="147" t="s">
        <v>30396</v>
      </c>
      <c r="I206" s="147">
        <v>1</v>
      </c>
      <c r="J206" s="215" t="s">
        <v>2392</v>
      </c>
      <c r="K206" s="219" t="s">
        <v>19023</v>
      </c>
      <c r="L206" s="216" t="s">
        <v>350</v>
      </c>
      <c r="M206" s="219"/>
      <c r="N206" s="215">
        <v>0</v>
      </c>
      <c r="O206" s="135" t="s">
        <v>33</v>
      </c>
      <c r="P206" s="215">
        <v>36596.93</v>
      </c>
      <c r="Q206" s="215">
        <v>3125892</v>
      </c>
      <c r="R206" s="135">
        <v>2967168</v>
      </c>
      <c r="S206" s="135">
        <v>95.1</v>
      </c>
      <c r="T206" s="215">
        <v>0</v>
      </c>
      <c r="U206" s="215">
        <v>0</v>
      </c>
      <c r="V206" s="215" t="s">
        <v>18415</v>
      </c>
      <c r="W206" s="135" t="s">
        <v>30395</v>
      </c>
      <c r="X206" s="219" t="s">
        <v>30394</v>
      </c>
      <c r="Y206" s="147" t="s">
        <v>320</v>
      </c>
      <c r="Z206" s="147" t="str">
        <f t="shared" si="3"/>
        <v>0101PE</v>
      </c>
      <c r="AA206" s="261">
        <v>0</v>
      </c>
      <c r="AB206" s="213" t="s">
        <v>30393</v>
      </c>
      <c r="AC206" s="213" t="s">
        <v>30392</v>
      </c>
      <c r="AD206" s="218"/>
    </row>
    <row r="207" spans="1:30" ht="24" customHeight="1">
      <c r="A207" s="211">
        <v>42923</v>
      </c>
      <c r="B207" s="210" t="s">
        <v>30391</v>
      </c>
      <c r="C207" s="141">
        <v>0</v>
      </c>
      <c r="D207" s="141" t="s">
        <v>30390</v>
      </c>
      <c r="E207" s="210" t="s">
        <v>30389</v>
      </c>
      <c r="F207" s="151">
        <v>42922</v>
      </c>
      <c r="G207" s="141" t="s">
        <v>30388</v>
      </c>
      <c r="H207" s="208" t="s">
        <v>30387</v>
      </c>
      <c r="I207" s="141">
        <v>2</v>
      </c>
      <c r="J207" s="208" t="s">
        <v>30386</v>
      </c>
      <c r="K207" s="264" t="s">
        <v>30385</v>
      </c>
      <c r="L207" s="208" t="s">
        <v>350</v>
      </c>
      <c r="M207" s="141"/>
      <c r="N207" s="208">
        <v>0</v>
      </c>
      <c r="O207" s="141" t="s">
        <v>33</v>
      </c>
      <c r="P207" s="141">
        <v>35498.769999999997</v>
      </c>
      <c r="Q207" s="141">
        <v>3019706</v>
      </c>
      <c r="R207" s="141">
        <v>2880156</v>
      </c>
      <c r="S207" s="208">
        <v>95.5</v>
      </c>
      <c r="T207" s="208">
        <v>0</v>
      </c>
      <c r="U207" s="208">
        <v>0</v>
      </c>
      <c r="V207" s="141" t="s">
        <v>30384</v>
      </c>
      <c r="W207" s="141" t="s">
        <v>30383</v>
      </c>
      <c r="X207" s="208" t="s">
        <v>30382</v>
      </c>
      <c r="Y207" s="141" t="s">
        <v>320</v>
      </c>
      <c r="Z207" s="141" t="str">
        <f t="shared" si="3"/>
        <v>0101PE</v>
      </c>
      <c r="AA207" s="260">
        <v>0</v>
      </c>
      <c r="AB207" s="207" t="s">
        <v>2544</v>
      </c>
      <c r="AC207" s="207" t="s">
        <v>16125</v>
      </c>
      <c r="AD207" s="141"/>
    </row>
    <row r="208" spans="1:30" ht="24" customHeight="1">
      <c r="A208" s="219">
        <v>42923</v>
      </c>
      <c r="B208" s="218" t="s">
        <v>30381</v>
      </c>
      <c r="C208" s="147">
        <v>0</v>
      </c>
      <c r="D208" s="147" t="s">
        <v>1248</v>
      </c>
      <c r="E208" s="219" t="s">
        <v>30376</v>
      </c>
      <c r="F208" s="219">
        <v>42922</v>
      </c>
      <c r="G208" s="135" t="s">
        <v>3122</v>
      </c>
      <c r="H208" s="147" t="s">
        <v>30375</v>
      </c>
      <c r="I208" s="147">
        <v>1</v>
      </c>
      <c r="J208" s="215" t="s">
        <v>134</v>
      </c>
      <c r="K208" s="219" t="s">
        <v>30374</v>
      </c>
      <c r="L208" s="216" t="s">
        <v>350</v>
      </c>
      <c r="M208" s="219"/>
      <c r="N208" s="215">
        <v>0</v>
      </c>
      <c r="O208" s="135" t="s">
        <v>33</v>
      </c>
      <c r="P208" s="215">
        <v>34813.980000000003</v>
      </c>
      <c r="Q208" s="215">
        <v>2989776</v>
      </c>
      <c r="R208" s="135">
        <v>2821634</v>
      </c>
      <c r="S208" s="135">
        <v>94.5</v>
      </c>
      <c r="T208" s="215">
        <v>0</v>
      </c>
      <c r="U208" s="215">
        <v>0</v>
      </c>
      <c r="V208" s="215" t="s">
        <v>30380</v>
      </c>
      <c r="W208" s="135" t="s">
        <v>30379</v>
      </c>
      <c r="X208" s="219" t="s">
        <v>30378</v>
      </c>
      <c r="Y208" s="147" t="s">
        <v>320</v>
      </c>
      <c r="Z208" s="147" t="str">
        <f t="shared" si="3"/>
        <v>0101PE</v>
      </c>
      <c r="AA208" s="261">
        <v>0.65151515151515149</v>
      </c>
      <c r="AB208" s="213" t="s">
        <v>2544</v>
      </c>
      <c r="AC208" s="213" t="s">
        <v>16125</v>
      </c>
      <c r="AD208" s="218"/>
    </row>
    <row r="209" spans="1:30" ht="24" customHeight="1">
      <c r="A209" s="211">
        <v>42923</v>
      </c>
      <c r="B209" s="210" t="s">
        <v>30377</v>
      </c>
      <c r="C209" s="141">
        <v>0</v>
      </c>
      <c r="D209" s="141" t="s">
        <v>1248</v>
      </c>
      <c r="E209" s="210" t="s">
        <v>30376</v>
      </c>
      <c r="F209" s="151">
        <v>42922</v>
      </c>
      <c r="G209" s="141" t="s">
        <v>3122</v>
      </c>
      <c r="H209" s="208" t="s">
        <v>30375</v>
      </c>
      <c r="I209" s="141">
        <v>2</v>
      </c>
      <c r="J209" s="220" t="s">
        <v>134</v>
      </c>
      <c r="K209" s="267" t="s">
        <v>30374</v>
      </c>
      <c r="L209" s="208" t="s">
        <v>350</v>
      </c>
      <c r="M209" s="141"/>
      <c r="N209" s="208">
        <v>0</v>
      </c>
      <c r="O209" s="141" t="s">
        <v>33</v>
      </c>
      <c r="P209" s="141">
        <v>35334.28</v>
      </c>
      <c r="Q209" s="141">
        <v>3044633</v>
      </c>
      <c r="R209" s="141">
        <v>2864676</v>
      </c>
      <c r="S209" s="208">
        <v>94.2</v>
      </c>
      <c r="T209" s="208">
        <v>0</v>
      </c>
      <c r="U209" s="208">
        <v>0</v>
      </c>
      <c r="V209" s="141" t="s">
        <v>30373</v>
      </c>
      <c r="W209" s="141" t="s">
        <v>30372</v>
      </c>
      <c r="X209" s="208" t="s">
        <v>30371</v>
      </c>
      <c r="Y209" s="141" t="s">
        <v>320</v>
      </c>
      <c r="Z209" s="141" t="str">
        <f t="shared" si="3"/>
        <v>0101PE</v>
      </c>
      <c r="AA209" s="260">
        <v>0.65151515151515149</v>
      </c>
      <c r="AB209" s="207" t="s">
        <v>2544</v>
      </c>
      <c r="AC209" s="207" t="s">
        <v>16125</v>
      </c>
      <c r="AD209" s="141"/>
    </row>
    <row r="210" spans="1:30" ht="24" customHeight="1">
      <c r="A210" s="219">
        <v>42923</v>
      </c>
      <c r="B210" s="218" t="s">
        <v>5240</v>
      </c>
      <c r="C210" s="147">
        <v>0</v>
      </c>
      <c r="D210" s="147" t="s">
        <v>1248</v>
      </c>
      <c r="E210" s="219" t="s">
        <v>30415</v>
      </c>
      <c r="F210" s="219">
        <v>42922</v>
      </c>
      <c r="G210" s="135" t="s">
        <v>3074</v>
      </c>
      <c r="H210" s="147" t="s">
        <v>30414</v>
      </c>
      <c r="I210" s="147">
        <v>1</v>
      </c>
      <c r="J210" s="215" t="s">
        <v>134</v>
      </c>
      <c r="K210" s="219" t="s">
        <v>30413</v>
      </c>
      <c r="L210" s="216" t="s">
        <v>350</v>
      </c>
      <c r="M210" s="219"/>
      <c r="N210" s="215">
        <v>0</v>
      </c>
      <c r="O210" s="135" t="s">
        <v>29</v>
      </c>
      <c r="P210" s="215">
        <v>38567.800000000003</v>
      </c>
      <c r="Q210" s="215">
        <v>3898864</v>
      </c>
      <c r="R210" s="135">
        <v>3521110</v>
      </c>
      <c r="S210" s="135">
        <v>90.5</v>
      </c>
      <c r="T210" s="215">
        <v>0</v>
      </c>
      <c r="U210" s="215">
        <v>0</v>
      </c>
      <c r="V210" s="215" t="s">
        <v>30418</v>
      </c>
      <c r="W210" s="135" t="s">
        <v>30417</v>
      </c>
      <c r="X210" s="219" t="s">
        <v>30416</v>
      </c>
      <c r="Y210" s="147" t="s">
        <v>143</v>
      </c>
      <c r="Z210" s="147" t="str">
        <f t="shared" si="3"/>
        <v>091PE</v>
      </c>
      <c r="AA210" s="261">
        <v>0.58695652173913049</v>
      </c>
      <c r="AB210" s="213" t="s">
        <v>2544</v>
      </c>
      <c r="AC210" s="213" t="s">
        <v>16125</v>
      </c>
      <c r="AD210" s="218"/>
    </row>
    <row r="211" spans="1:30" ht="24" customHeight="1">
      <c r="A211" s="211">
        <v>42923</v>
      </c>
      <c r="B211" s="210" t="s">
        <v>5240</v>
      </c>
      <c r="C211" s="141">
        <v>0</v>
      </c>
      <c r="D211" s="141" t="s">
        <v>1248</v>
      </c>
      <c r="E211" s="210" t="s">
        <v>30415</v>
      </c>
      <c r="F211" s="151">
        <v>42922</v>
      </c>
      <c r="G211" s="141" t="s">
        <v>3074</v>
      </c>
      <c r="H211" s="208" t="s">
        <v>30414</v>
      </c>
      <c r="I211" s="141">
        <v>2</v>
      </c>
      <c r="J211" s="220" t="s">
        <v>134</v>
      </c>
      <c r="K211" s="267" t="s">
        <v>30413</v>
      </c>
      <c r="L211" s="208" t="s">
        <v>350</v>
      </c>
      <c r="M211" s="141"/>
      <c r="N211" s="208">
        <v>0</v>
      </c>
      <c r="O211" s="141" t="s">
        <v>29</v>
      </c>
      <c r="P211" s="141">
        <v>37599.800000000003</v>
      </c>
      <c r="Q211" s="141">
        <v>3747209</v>
      </c>
      <c r="R211" s="141">
        <v>3430694</v>
      </c>
      <c r="S211" s="208">
        <v>91.7</v>
      </c>
      <c r="T211" s="208">
        <v>0</v>
      </c>
      <c r="U211" s="208">
        <v>0</v>
      </c>
      <c r="V211" s="141" t="s">
        <v>30412</v>
      </c>
      <c r="W211" s="141" t="s">
        <v>30411</v>
      </c>
      <c r="X211" s="208" t="s">
        <v>30410</v>
      </c>
      <c r="Y211" s="141" t="s">
        <v>143</v>
      </c>
      <c r="Z211" s="141" t="str">
        <f t="shared" si="3"/>
        <v>091PE</v>
      </c>
      <c r="AA211" s="260">
        <v>0.58695652173913049</v>
      </c>
      <c r="AB211" s="207" t="s">
        <v>2544</v>
      </c>
      <c r="AC211" s="207" t="s">
        <v>16125</v>
      </c>
      <c r="AD211" s="141"/>
    </row>
    <row r="212" spans="1:30" s="247" customFormat="1" ht="24" customHeight="1">
      <c r="A212" s="133">
        <v>42924</v>
      </c>
      <c r="B212" s="134" t="s">
        <v>30029</v>
      </c>
      <c r="C212" s="135" t="s">
        <v>4599</v>
      </c>
      <c r="D212" s="135" t="s">
        <v>31</v>
      </c>
      <c r="E212" s="135" t="s">
        <v>30028</v>
      </c>
      <c r="F212" s="159">
        <v>42923</v>
      </c>
      <c r="G212" s="135" t="s">
        <v>121</v>
      </c>
      <c r="H212" s="135" t="s">
        <v>30013</v>
      </c>
      <c r="I212" s="135">
        <v>1</v>
      </c>
      <c r="J212" s="135" t="s">
        <v>32</v>
      </c>
      <c r="K212" s="135" t="s">
        <v>28</v>
      </c>
      <c r="L212" s="135">
        <v>0</v>
      </c>
      <c r="M212" s="135" t="s">
        <v>30012</v>
      </c>
      <c r="N212" s="135">
        <v>0</v>
      </c>
      <c r="O212" s="135">
        <v>49</v>
      </c>
      <c r="P212" s="135">
        <v>18694.03</v>
      </c>
      <c r="Q212" s="135">
        <v>4309650</v>
      </c>
      <c r="R212" s="135">
        <v>3468791</v>
      </c>
      <c r="S212" s="135">
        <v>80.489999999999995</v>
      </c>
      <c r="T212" s="135">
        <v>93.74</v>
      </c>
      <c r="U212" s="135">
        <v>1.4</v>
      </c>
      <c r="V212" s="135">
        <v>51.16</v>
      </c>
      <c r="W212" s="135">
        <v>99.14</v>
      </c>
      <c r="X212" s="135">
        <v>97.23</v>
      </c>
      <c r="Y212" s="147" t="s">
        <v>3772</v>
      </c>
      <c r="Z212" s="147" t="str">
        <f t="shared" si="3"/>
        <v>RNA-Seq50SE</v>
      </c>
      <c r="AA212" s="137">
        <v>0</v>
      </c>
      <c r="AB212" s="294" t="s">
        <v>30</v>
      </c>
      <c r="AC212" s="137" t="s">
        <v>3343</v>
      </c>
      <c r="AD212" s="155"/>
    </row>
    <row r="213" spans="1:30" s="247" customFormat="1" ht="24" customHeight="1">
      <c r="A213" s="139">
        <v>42924</v>
      </c>
      <c r="B213" s="140" t="s">
        <v>30027</v>
      </c>
      <c r="C213" s="141" t="s">
        <v>4886</v>
      </c>
      <c r="D213" s="141" t="s">
        <v>31</v>
      </c>
      <c r="E213" s="141" t="s">
        <v>30026</v>
      </c>
      <c r="F213" s="151">
        <v>42923</v>
      </c>
      <c r="G213" s="141" t="s">
        <v>121</v>
      </c>
      <c r="H213" s="141" t="s">
        <v>30013</v>
      </c>
      <c r="I213" s="141">
        <v>2</v>
      </c>
      <c r="J213" s="144" t="s">
        <v>128</v>
      </c>
      <c r="K213" s="144" t="s">
        <v>29949</v>
      </c>
      <c r="L213" s="141">
        <v>0</v>
      </c>
      <c r="M213" s="141" t="s">
        <v>30012</v>
      </c>
      <c r="N213" s="141">
        <v>0</v>
      </c>
      <c r="O213" s="141">
        <v>49</v>
      </c>
      <c r="P213" s="141">
        <v>15683.43</v>
      </c>
      <c r="Q213" s="141">
        <v>4309650</v>
      </c>
      <c r="R213" s="141">
        <v>3069202</v>
      </c>
      <c r="S213" s="141">
        <v>71.22</v>
      </c>
      <c r="T213" s="141">
        <v>0</v>
      </c>
      <c r="U213" s="141">
        <v>0</v>
      </c>
      <c r="V213" s="141">
        <v>42.16</v>
      </c>
      <c r="W213" s="141">
        <v>98.4</v>
      </c>
      <c r="X213" s="141">
        <v>95.44</v>
      </c>
      <c r="Y213" s="141" t="s">
        <v>3772</v>
      </c>
      <c r="Z213" s="141" t="str">
        <f t="shared" si="3"/>
        <v>Chip-seq50SE</v>
      </c>
      <c r="AA213" s="143">
        <v>0.33333333333333331</v>
      </c>
      <c r="AB213" s="143" t="s">
        <v>30</v>
      </c>
      <c r="AC213" s="143" t="s">
        <v>3343</v>
      </c>
      <c r="AD213" s="143"/>
    </row>
    <row r="214" spans="1:30" s="247" customFormat="1" ht="24" customHeight="1">
      <c r="A214" s="139">
        <v>42924</v>
      </c>
      <c r="B214" s="140" t="s">
        <v>30025</v>
      </c>
      <c r="C214" s="141" t="s">
        <v>4886</v>
      </c>
      <c r="D214" s="141" t="s">
        <v>31</v>
      </c>
      <c r="E214" s="141" t="s">
        <v>30024</v>
      </c>
      <c r="F214" s="151">
        <v>42923</v>
      </c>
      <c r="G214" s="141" t="s">
        <v>121</v>
      </c>
      <c r="H214" s="141" t="s">
        <v>30013</v>
      </c>
      <c r="I214" s="141">
        <v>3</v>
      </c>
      <c r="J214" s="144" t="s">
        <v>128</v>
      </c>
      <c r="K214" s="144" t="s">
        <v>29950</v>
      </c>
      <c r="L214" s="141">
        <v>0</v>
      </c>
      <c r="M214" s="141" t="s">
        <v>30012</v>
      </c>
      <c r="N214" s="141">
        <v>0</v>
      </c>
      <c r="O214" s="141">
        <v>49</v>
      </c>
      <c r="P214" s="141">
        <v>14357.79</v>
      </c>
      <c r="Q214" s="141">
        <v>4309650</v>
      </c>
      <c r="R214" s="141">
        <v>2789347</v>
      </c>
      <c r="S214" s="141">
        <v>64.72</v>
      </c>
      <c r="T214" s="141">
        <v>0</v>
      </c>
      <c r="U214" s="141">
        <v>0</v>
      </c>
      <c r="V214" s="141">
        <v>46.62</v>
      </c>
      <c r="W214" s="141">
        <v>97.24</v>
      </c>
      <c r="X214" s="141">
        <v>92.76</v>
      </c>
      <c r="Y214" s="141" t="s">
        <v>3772</v>
      </c>
      <c r="Z214" s="141" t="str">
        <f t="shared" si="3"/>
        <v>Chip-seq50SE</v>
      </c>
      <c r="AA214" s="143">
        <v>0.33333333333333331</v>
      </c>
      <c r="AB214" s="143" t="s">
        <v>30</v>
      </c>
      <c r="AC214" s="143" t="s">
        <v>3343</v>
      </c>
      <c r="AD214" s="143"/>
    </row>
    <row r="215" spans="1:30" s="247" customFormat="1" ht="24" customHeight="1">
      <c r="A215" s="139">
        <v>42924</v>
      </c>
      <c r="B215" s="140" t="s">
        <v>30023</v>
      </c>
      <c r="C215" s="141" t="s">
        <v>4886</v>
      </c>
      <c r="D215" s="141" t="s">
        <v>31</v>
      </c>
      <c r="E215" s="141" t="s">
        <v>30022</v>
      </c>
      <c r="F215" s="151">
        <v>42923</v>
      </c>
      <c r="G215" s="141" t="s">
        <v>121</v>
      </c>
      <c r="H215" s="141" t="s">
        <v>30013</v>
      </c>
      <c r="I215" s="141">
        <v>4</v>
      </c>
      <c r="J215" s="141" t="s">
        <v>32</v>
      </c>
      <c r="K215" s="141" t="s">
        <v>28</v>
      </c>
      <c r="L215" s="141">
        <v>0</v>
      </c>
      <c r="M215" s="141" t="s">
        <v>30012</v>
      </c>
      <c r="N215" s="141">
        <v>0</v>
      </c>
      <c r="O215" s="141">
        <v>49</v>
      </c>
      <c r="P215" s="141">
        <v>17869.099999999999</v>
      </c>
      <c r="Q215" s="141">
        <v>4309650</v>
      </c>
      <c r="R215" s="141">
        <v>3376583</v>
      </c>
      <c r="S215" s="141">
        <v>78.349999999999994</v>
      </c>
      <c r="T215" s="141">
        <v>0</v>
      </c>
      <c r="U215" s="141">
        <v>0</v>
      </c>
      <c r="V215" s="141">
        <v>45.85</v>
      </c>
      <c r="W215" s="141">
        <v>99.01</v>
      </c>
      <c r="X215" s="141">
        <v>96.86</v>
      </c>
      <c r="Y215" s="141" t="s">
        <v>3772</v>
      </c>
      <c r="Z215" s="141" t="str">
        <f t="shared" si="3"/>
        <v>Chip-seq50SE</v>
      </c>
      <c r="AA215" s="143">
        <v>0</v>
      </c>
      <c r="AB215" s="143" t="s">
        <v>30</v>
      </c>
      <c r="AC215" s="143" t="s">
        <v>3343</v>
      </c>
      <c r="AD215" s="143"/>
    </row>
    <row r="216" spans="1:30" s="247" customFormat="1" ht="24" customHeight="1">
      <c r="A216" s="139">
        <v>42924</v>
      </c>
      <c r="B216" s="140" t="s">
        <v>30021</v>
      </c>
      <c r="C216" s="141" t="s">
        <v>4886</v>
      </c>
      <c r="D216" s="141" t="s">
        <v>31</v>
      </c>
      <c r="E216" s="141" t="s">
        <v>30020</v>
      </c>
      <c r="F216" s="151">
        <v>42923</v>
      </c>
      <c r="G216" s="141" t="s">
        <v>121</v>
      </c>
      <c r="H216" s="141" t="s">
        <v>30013</v>
      </c>
      <c r="I216" s="141">
        <v>5</v>
      </c>
      <c r="J216" s="141" t="s">
        <v>32</v>
      </c>
      <c r="K216" s="141" t="s">
        <v>28</v>
      </c>
      <c r="L216" s="141">
        <v>0</v>
      </c>
      <c r="M216" s="141" t="s">
        <v>30012</v>
      </c>
      <c r="N216" s="141">
        <v>0</v>
      </c>
      <c r="O216" s="141">
        <v>49</v>
      </c>
      <c r="P216" s="141">
        <v>16914.34</v>
      </c>
      <c r="Q216" s="141">
        <v>4309650</v>
      </c>
      <c r="R216" s="141">
        <v>3200521</v>
      </c>
      <c r="S216" s="141">
        <v>74.260000000000005</v>
      </c>
      <c r="T216" s="141">
        <v>0</v>
      </c>
      <c r="U216" s="141">
        <v>0</v>
      </c>
      <c r="V216" s="141">
        <v>49.73</v>
      </c>
      <c r="W216" s="141">
        <v>98.79</v>
      </c>
      <c r="X216" s="141">
        <v>96.03</v>
      </c>
      <c r="Y216" s="141" t="s">
        <v>3772</v>
      </c>
      <c r="Z216" s="141" t="str">
        <f t="shared" si="3"/>
        <v>Chip-seq50SE</v>
      </c>
      <c r="AA216" s="143">
        <v>0</v>
      </c>
      <c r="AB216" s="143" t="s">
        <v>30</v>
      </c>
      <c r="AC216" s="143" t="s">
        <v>3343</v>
      </c>
      <c r="AD216" s="143"/>
    </row>
    <row r="217" spans="1:30" s="247" customFormat="1" ht="24" customHeight="1">
      <c r="A217" s="139">
        <v>42924</v>
      </c>
      <c r="B217" s="140" t="s">
        <v>30019</v>
      </c>
      <c r="C217" s="141" t="s">
        <v>13150</v>
      </c>
      <c r="D217" s="141" t="s">
        <v>31</v>
      </c>
      <c r="E217" s="141" t="s">
        <v>30018</v>
      </c>
      <c r="F217" s="151">
        <v>42923</v>
      </c>
      <c r="G217" s="141" t="s">
        <v>121</v>
      </c>
      <c r="H217" s="141" t="s">
        <v>30013</v>
      </c>
      <c r="I217" s="141">
        <v>6</v>
      </c>
      <c r="J217" s="141" t="s">
        <v>32</v>
      </c>
      <c r="K217" s="141" t="s">
        <v>28</v>
      </c>
      <c r="L217" s="141">
        <v>0</v>
      </c>
      <c r="M217" s="141" t="s">
        <v>30012</v>
      </c>
      <c r="N217" s="141">
        <v>0</v>
      </c>
      <c r="O217" s="141">
        <v>49</v>
      </c>
      <c r="P217" s="141">
        <v>19803.91</v>
      </c>
      <c r="Q217" s="141">
        <v>4309650</v>
      </c>
      <c r="R217" s="141">
        <v>3631780</v>
      </c>
      <c r="S217" s="141">
        <v>84.27</v>
      </c>
      <c r="T217" s="141">
        <v>0</v>
      </c>
      <c r="U217" s="141">
        <v>0</v>
      </c>
      <c r="V217" s="141">
        <v>51.5</v>
      </c>
      <c r="W217" s="141">
        <v>99.64</v>
      </c>
      <c r="X217" s="141">
        <v>98.8</v>
      </c>
      <c r="Y217" s="141" t="s">
        <v>3772</v>
      </c>
      <c r="Z217" s="141" t="str">
        <f t="shared" si="3"/>
        <v>SmallRNA50SE</v>
      </c>
      <c r="AA217" s="143">
        <v>0</v>
      </c>
      <c r="AB217" s="143" t="s">
        <v>30</v>
      </c>
      <c r="AC217" s="143" t="s">
        <v>3343</v>
      </c>
      <c r="AD217" s="143"/>
    </row>
    <row r="218" spans="1:30" s="247" customFormat="1" ht="24" customHeight="1">
      <c r="A218" s="139">
        <v>42924</v>
      </c>
      <c r="B218" s="140" t="s">
        <v>30017</v>
      </c>
      <c r="C218" s="141" t="s">
        <v>13150</v>
      </c>
      <c r="D218" s="141" t="s">
        <v>31</v>
      </c>
      <c r="E218" s="141" t="s">
        <v>30016</v>
      </c>
      <c r="F218" s="151">
        <v>42923</v>
      </c>
      <c r="G218" s="141" t="s">
        <v>121</v>
      </c>
      <c r="H218" s="141" t="s">
        <v>30013</v>
      </c>
      <c r="I218" s="141">
        <v>7</v>
      </c>
      <c r="J218" s="141" t="s">
        <v>32</v>
      </c>
      <c r="K218" s="141" t="s">
        <v>28</v>
      </c>
      <c r="L218" s="141">
        <v>0</v>
      </c>
      <c r="M218" s="141" t="s">
        <v>30012</v>
      </c>
      <c r="N218" s="141">
        <v>0</v>
      </c>
      <c r="O218" s="141">
        <v>49</v>
      </c>
      <c r="P218" s="141">
        <v>20021.490000000002</v>
      </c>
      <c r="Q218" s="141">
        <v>4309650</v>
      </c>
      <c r="R218" s="141">
        <v>3682903</v>
      </c>
      <c r="S218" s="141">
        <v>85.46</v>
      </c>
      <c r="T218" s="141">
        <v>0</v>
      </c>
      <c r="U218" s="141">
        <v>0</v>
      </c>
      <c r="V218" s="141">
        <v>52.66</v>
      </c>
      <c r="W218" s="141">
        <v>99.64</v>
      </c>
      <c r="X218" s="141">
        <v>98.72</v>
      </c>
      <c r="Y218" s="141" t="s">
        <v>3772</v>
      </c>
      <c r="Z218" s="141" t="str">
        <f t="shared" si="3"/>
        <v>SmallRNA50SE</v>
      </c>
      <c r="AA218" s="143">
        <v>0</v>
      </c>
      <c r="AB218" s="143" t="s">
        <v>30</v>
      </c>
      <c r="AC218" s="143" t="s">
        <v>3343</v>
      </c>
      <c r="AD218" s="143"/>
    </row>
    <row r="219" spans="1:30" s="247" customFormat="1" ht="24" customHeight="1">
      <c r="A219" s="139">
        <v>42924</v>
      </c>
      <c r="B219" s="140" t="s">
        <v>30015</v>
      </c>
      <c r="C219" s="141" t="s">
        <v>13150</v>
      </c>
      <c r="D219" s="141" t="s">
        <v>31</v>
      </c>
      <c r="E219" s="141" t="s">
        <v>30014</v>
      </c>
      <c r="F219" s="151">
        <v>42923</v>
      </c>
      <c r="G219" s="141" t="s">
        <v>121</v>
      </c>
      <c r="H219" s="141" t="s">
        <v>30013</v>
      </c>
      <c r="I219" s="141">
        <v>8</v>
      </c>
      <c r="J219" s="141" t="s">
        <v>32</v>
      </c>
      <c r="K219" s="141" t="s">
        <v>28</v>
      </c>
      <c r="L219" s="141">
        <v>0</v>
      </c>
      <c r="M219" s="141" t="s">
        <v>30012</v>
      </c>
      <c r="N219" s="141">
        <v>0</v>
      </c>
      <c r="O219" s="141">
        <v>49</v>
      </c>
      <c r="P219" s="141">
        <v>19790.62</v>
      </c>
      <c r="Q219" s="141">
        <v>4309650</v>
      </c>
      <c r="R219" s="141">
        <v>3646271</v>
      </c>
      <c r="S219" s="141">
        <v>84.61</v>
      </c>
      <c r="T219" s="141">
        <v>0</v>
      </c>
      <c r="U219" s="141">
        <v>0</v>
      </c>
      <c r="V219" s="141">
        <v>52.85</v>
      </c>
      <c r="W219" s="141">
        <v>99.53</v>
      </c>
      <c r="X219" s="141">
        <v>98.45</v>
      </c>
      <c r="Y219" s="141" t="s">
        <v>3772</v>
      </c>
      <c r="Z219" s="141" t="str">
        <f t="shared" si="3"/>
        <v>SmallRNA50SE</v>
      </c>
      <c r="AA219" s="143">
        <v>0</v>
      </c>
      <c r="AB219" s="143" t="s">
        <v>30</v>
      </c>
      <c r="AC219" s="143" t="s">
        <v>3343</v>
      </c>
      <c r="AD219" s="143"/>
    </row>
    <row r="220" spans="1:30" s="247" customFormat="1" ht="24" customHeight="1">
      <c r="A220" s="133">
        <v>42924</v>
      </c>
      <c r="B220" s="134" t="s">
        <v>16925</v>
      </c>
      <c r="C220" s="135" t="s">
        <v>4732</v>
      </c>
      <c r="D220" s="135" t="s">
        <v>31</v>
      </c>
      <c r="E220" s="135" t="s">
        <v>30011</v>
      </c>
      <c r="F220" s="159">
        <v>42923</v>
      </c>
      <c r="G220" s="135" t="s">
        <v>36</v>
      </c>
      <c r="H220" s="135" t="s">
        <v>30009</v>
      </c>
      <c r="I220" s="135">
        <v>1</v>
      </c>
      <c r="J220" s="135" t="s">
        <v>32</v>
      </c>
      <c r="K220" s="135" t="s">
        <v>28</v>
      </c>
      <c r="L220" s="135">
        <v>0</v>
      </c>
      <c r="M220" s="135"/>
      <c r="N220" s="135">
        <v>0</v>
      </c>
      <c r="O220" s="135">
        <v>90</v>
      </c>
      <c r="P220" s="135">
        <v>8756.0300000000007</v>
      </c>
      <c r="Q220" s="135">
        <v>1758078</v>
      </c>
      <c r="R220" s="135">
        <v>1611219</v>
      </c>
      <c r="S220" s="135">
        <v>91.6</v>
      </c>
      <c r="T220" s="135">
        <v>6.83</v>
      </c>
      <c r="U220" s="135">
        <v>6.69</v>
      </c>
      <c r="V220" s="135">
        <v>33.6</v>
      </c>
      <c r="W220" s="135">
        <v>96.85</v>
      </c>
      <c r="X220" s="135">
        <v>94.57</v>
      </c>
      <c r="Y220" s="147" t="s">
        <v>14316</v>
      </c>
      <c r="Z220" s="187" t="str">
        <f t="shared" si="3"/>
        <v>Re-sequencing91SE</v>
      </c>
      <c r="AA220" s="137">
        <v>0</v>
      </c>
      <c r="AB220" s="294" t="s">
        <v>2544</v>
      </c>
      <c r="AC220" s="137" t="s">
        <v>3343</v>
      </c>
      <c r="AD220" s="155"/>
    </row>
    <row r="221" spans="1:30" s="247" customFormat="1" ht="24" customHeight="1">
      <c r="A221" s="139">
        <v>42924</v>
      </c>
      <c r="B221" s="140" t="s">
        <v>16922</v>
      </c>
      <c r="C221" s="141" t="s">
        <v>4732</v>
      </c>
      <c r="D221" s="141" t="s">
        <v>31</v>
      </c>
      <c r="E221" s="141" t="s">
        <v>30010</v>
      </c>
      <c r="F221" s="151">
        <v>42923</v>
      </c>
      <c r="G221" s="141" t="s">
        <v>36</v>
      </c>
      <c r="H221" s="141" t="s">
        <v>30009</v>
      </c>
      <c r="I221" s="141">
        <v>2</v>
      </c>
      <c r="J221" s="141" t="s">
        <v>32</v>
      </c>
      <c r="K221" s="141" t="s">
        <v>28</v>
      </c>
      <c r="L221" s="141">
        <v>0</v>
      </c>
      <c r="M221" s="141"/>
      <c r="N221" s="141">
        <v>0</v>
      </c>
      <c r="O221" s="141">
        <v>90</v>
      </c>
      <c r="P221" s="141">
        <v>7734.93</v>
      </c>
      <c r="Q221" s="141">
        <v>1544716</v>
      </c>
      <c r="R221" s="141">
        <v>1425459</v>
      </c>
      <c r="S221" s="141">
        <v>92.3</v>
      </c>
      <c r="T221" s="141">
        <v>7.05</v>
      </c>
      <c r="U221" s="141">
        <v>8.93</v>
      </c>
      <c r="V221" s="141">
        <v>32.47</v>
      </c>
      <c r="W221" s="141">
        <v>97.29</v>
      </c>
      <c r="X221" s="141">
        <v>95.35</v>
      </c>
      <c r="Y221" s="141" t="s">
        <v>14316</v>
      </c>
      <c r="Z221" s="188" t="str">
        <f t="shared" si="3"/>
        <v>Re-sequencing91SE</v>
      </c>
      <c r="AA221" s="143">
        <v>0</v>
      </c>
      <c r="AB221" s="143" t="s">
        <v>13904</v>
      </c>
      <c r="AC221" s="143" t="s">
        <v>3343</v>
      </c>
      <c r="AD221" s="143"/>
    </row>
    <row r="222" spans="1:30" ht="24" customHeight="1">
      <c r="A222" s="219">
        <v>42925</v>
      </c>
      <c r="B222" s="218" t="s">
        <v>30367</v>
      </c>
      <c r="C222" s="147">
        <v>0</v>
      </c>
      <c r="D222" s="147" t="s">
        <v>1248</v>
      </c>
      <c r="E222" s="219" t="s">
        <v>30366</v>
      </c>
      <c r="F222" s="219">
        <v>42924</v>
      </c>
      <c r="G222" s="135" t="s">
        <v>3104</v>
      </c>
      <c r="H222" s="147" t="s">
        <v>30365</v>
      </c>
      <c r="I222" s="147">
        <v>1</v>
      </c>
      <c r="J222" s="215" t="s">
        <v>2392</v>
      </c>
      <c r="K222" s="219" t="s">
        <v>19023</v>
      </c>
      <c r="L222" s="216" t="s">
        <v>350</v>
      </c>
      <c r="M222" s="219"/>
      <c r="N222" s="215">
        <v>0</v>
      </c>
      <c r="O222" s="135" t="s">
        <v>33</v>
      </c>
      <c r="P222" s="215">
        <v>31811.77</v>
      </c>
      <c r="Q222" s="215">
        <v>2808704</v>
      </c>
      <c r="R222" s="135">
        <v>2621988</v>
      </c>
      <c r="S222" s="135">
        <v>93.4</v>
      </c>
      <c r="T222" s="215">
        <v>0</v>
      </c>
      <c r="U222" s="215">
        <v>0</v>
      </c>
      <c r="V222" s="215" t="s">
        <v>30370</v>
      </c>
      <c r="W222" s="135" t="s">
        <v>30369</v>
      </c>
      <c r="X222" s="219" t="s">
        <v>30368</v>
      </c>
      <c r="Y222" s="147" t="s">
        <v>320</v>
      </c>
      <c r="Z222" s="147" t="str">
        <f t="shared" si="3"/>
        <v>0101PE</v>
      </c>
      <c r="AA222" s="261">
        <v>0</v>
      </c>
      <c r="AB222" s="213" t="s">
        <v>2544</v>
      </c>
      <c r="AC222" s="213" t="s">
        <v>16125</v>
      </c>
      <c r="AD222" s="218"/>
    </row>
    <row r="223" spans="1:30" ht="24" customHeight="1">
      <c r="A223" s="211">
        <v>42925</v>
      </c>
      <c r="B223" s="210" t="s">
        <v>30367</v>
      </c>
      <c r="C223" s="141">
        <v>0</v>
      </c>
      <c r="D223" s="141" t="s">
        <v>1248</v>
      </c>
      <c r="E223" s="210" t="s">
        <v>30366</v>
      </c>
      <c r="F223" s="151">
        <v>42924</v>
      </c>
      <c r="G223" s="141" t="s">
        <v>3104</v>
      </c>
      <c r="H223" s="208" t="s">
        <v>30365</v>
      </c>
      <c r="I223" s="141">
        <v>2</v>
      </c>
      <c r="J223" s="208" t="s">
        <v>2392</v>
      </c>
      <c r="K223" s="264" t="s">
        <v>19023</v>
      </c>
      <c r="L223" s="208" t="s">
        <v>350</v>
      </c>
      <c r="M223" s="141"/>
      <c r="N223" s="208">
        <v>0</v>
      </c>
      <c r="O223" s="141" t="s">
        <v>33</v>
      </c>
      <c r="P223" s="141">
        <v>32683.759999999998</v>
      </c>
      <c r="Q223" s="141">
        <v>2901629</v>
      </c>
      <c r="R223" s="141">
        <v>2696146</v>
      </c>
      <c r="S223" s="208">
        <v>93</v>
      </c>
      <c r="T223" s="208">
        <v>0</v>
      </c>
      <c r="U223" s="208">
        <v>0</v>
      </c>
      <c r="V223" s="141" t="s">
        <v>30364</v>
      </c>
      <c r="W223" s="141" t="s">
        <v>30363</v>
      </c>
      <c r="X223" s="208" t="s">
        <v>30362</v>
      </c>
      <c r="Y223" s="141" t="s">
        <v>320</v>
      </c>
      <c r="Z223" s="141" t="str">
        <f t="shared" si="3"/>
        <v>0101PE</v>
      </c>
      <c r="AA223" s="260">
        <v>0</v>
      </c>
      <c r="AB223" s="207" t="s">
        <v>2544</v>
      </c>
      <c r="AC223" s="207" t="s">
        <v>16125</v>
      </c>
      <c r="AD223" s="141"/>
    </row>
    <row r="224" spans="1:30" ht="24" customHeight="1">
      <c r="A224" s="219">
        <v>42925</v>
      </c>
      <c r="B224" s="218" t="s">
        <v>30361</v>
      </c>
      <c r="C224" s="147">
        <v>0</v>
      </c>
      <c r="D224" s="147" t="s">
        <v>1248</v>
      </c>
      <c r="E224" s="219" t="s">
        <v>30356</v>
      </c>
      <c r="F224" s="219">
        <v>42924</v>
      </c>
      <c r="G224" s="135" t="s">
        <v>3122</v>
      </c>
      <c r="H224" s="147" t="s">
        <v>30355</v>
      </c>
      <c r="I224" s="147">
        <v>1</v>
      </c>
      <c r="J224" s="215" t="s">
        <v>2392</v>
      </c>
      <c r="K224" s="219" t="s">
        <v>19023</v>
      </c>
      <c r="L224" s="216" t="s">
        <v>350</v>
      </c>
      <c r="M224" s="219"/>
      <c r="N224" s="215">
        <v>0</v>
      </c>
      <c r="O224" s="135" t="s">
        <v>33</v>
      </c>
      <c r="P224" s="215">
        <v>33359.97</v>
      </c>
      <c r="Q224" s="215">
        <v>2821181</v>
      </c>
      <c r="R224" s="135">
        <v>2707211</v>
      </c>
      <c r="S224" s="135">
        <v>96.1</v>
      </c>
      <c r="T224" s="215">
        <v>0</v>
      </c>
      <c r="U224" s="215">
        <v>0</v>
      </c>
      <c r="V224" s="215" t="s">
        <v>30360</v>
      </c>
      <c r="W224" s="135" t="s">
        <v>30359</v>
      </c>
      <c r="X224" s="219" t="s">
        <v>30358</v>
      </c>
      <c r="Y224" s="147" t="s">
        <v>320</v>
      </c>
      <c r="Z224" s="147" t="str">
        <f t="shared" si="3"/>
        <v>0101PE</v>
      </c>
      <c r="AA224" s="261">
        <v>0</v>
      </c>
      <c r="AB224" s="213" t="s">
        <v>2544</v>
      </c>
      <c r="AC224" s="213" t="s">
        <v>16125</v>
      </c>
      <c r="AD224" s="218"/>
    </row>
    <row r="225" spans="1:30" ht="24" customHeight="1">
      <c r="A225" s="211">
        <v>42925</v>
      </c>
      <c r="B225" s="210" t="s">
        <v>30357</v>
      </c>
      <c r="C225" s="141">
        <v>0</v>
      </c>
      <c r="D225" s="141" t="s">
        <v>1248</v>
      </c>
      <c r="E225" s="210" t="s">
        <v>30356</v>
      </c>
      <c r="F225" s="151">
        <v>42924</v>
      </c>
      <c r="G225" s="141" t="s">
        <v>3122</v>
      </c>
      <c r="H225" s="208" t="s">
        <v>30355</v>
      </c>
      <c r="I225" s="141">
        <v>2</v>
      </c>
      <c r="J225" s="208" t="s">
        <v>2392</v>
      </c>
      <c r="K225" s="264" t="s">
        <v>19023</v>
      </c>
      <c r="L225" s="208" t="s">
        <v>350</v>
      </c>
      <c r="M225" s="141"/>
      <c r="N225" s="208">
        <v>0</v>
      </c>
      <c r="O225" s="141" t="s">
        <v>33</v>
      </c>
      <c r="P225" s="141">
        <v>32360.68</v>
      </c>
      <c r="Q225" s="141">
        <v>2723037</v>
      </c>
      <c r="R225" s="141">
        <v>2623471</v>
      </c>
      <c r="S225" s="208">
        <v>96.4</v>
      </c>
      <c r="T225" s="208">
        <v>0</v>
      </c>
      <c r="U225" s="208">
        <v>0</v>
      </c>
      <c r="V225" s="141" t="s">
        <v>30354</v>
      </c>
      <c r="W225" s="141" t="s">
        <v>30353</v>
      </c>
      <c r="X225" s="208" t="s">
        <v>30352</v>
      </c>
      <c r="Y225" s="141" t="s">
        <v>320</v>
      </c>
      <c r="Z225" s="141" t="str">
        <f t="shared" si="3"/>
        <v>0101PE</v>
      </c>
      <c r="AA225" s="260">
        <v>0</v>
      </c>
      <c r="AB225" s="207" t="s">
        <v>2544</v>
      </c>
      <c r="AC225" s="207" t="s">
        <v>16125</v>
      </c>
      <c r="AD225" s="141"/>
    </row>
    <row r="226" spans="1:30" ht="24" customHeight="1">
      <c r="A226" s="219">
        <v>42925</v>
      </c>
      <c r="B226" s="218" t="s">
        <v>30351</v>
      </c>
      <c r="C226" s="147">
        <v>0</v>
      </c>
      <c r="D226" s="147" t="s">
        <v>1248</v>
      </c>
      <c r="E226" s="219" t="s">
        <v>30346</v>
      </c>
      <c r="F226" s="219">
        <v>42924</v>
      </c>
      <c r="G226" s="135" t="s">
        <v>3122</v>
      </c>
      <c r="H226" s="147" t="s">
        <v>30345</v>
      </c>
      <c r="I226" s="147">
        <v>1</v>
      </c>
      <c r="J226" s="215" t="s">
        <v>134</v>
      </c>
      <c r="K226" s="219" t="s">
        <v>30344</v>
      </c>
      <c r="L226" s="216" t="s">
        <v>350</v>
      </c>
      <c r="M226" s="219"/>
      <c r="N226" s="215">
        <v>0</v>
      </c>
      <c r="O226" s="135" t="s">
        <v>33</v>
      </c>
      <c r="P226" s="215">
        <v>29766.22</v>
      </c>
      <c r="Q226" s="215">
        <v>2522901</v>
      </c>
      <c r="R226" s="135">
        <v>2419201</v>
      </c>
      <c r="S226" s="135">
        <v>95.9</v>
      </c>
      <c r="T226" s="215">
        <v>0</v>
      </c>
      <c r="U226" s="215">
        <v>0</v>
      </c>
      <c r="V226" s="215" t="s">
        <v>30350</v>
      </c>
      <c r="W226" s="135" t="s">
        <v>30349</v>
      </c>
      <c r="X226" s="219" t="s">
        <v>30348</v>
      </c>
      <c r="Y226" s="147" t="s">
        <v>320</v>
      </c>
      <c r="Z226" s="147" t="str">
        <f t="shared" si="3"/>
        <v>0101PE</v>
      </c>
      <c r="AA226" s="261">
        <v>0.91891891891891897</v>
      </c>
      <c r="AB226" s="213" t="s">
        <v>2544</v>
      </c>
      <c r="AC226" s="213" t="s">
        <v>16125</v>
      </c>
      <c r="AD226" s="218"/>
    </row>
    <row r="227" spans="1:30" ht="24" customHeight="1">
      <c r="A227" s="211">
        <v>42925</v>
      </c>
      <c r="B227" s="210" t="s">
        <v>30347</v>
      </c>
      <c r="C227" s="141">
        <v>0</v>
      </c>
      <c r="D227" s="141" t="s">
        <v>1248</v>
      </c>
      <c r="E227" s="210" t="s">
        <v>30346</v>
      </c>
      <c r="F227" s="151">
        <v>42924</v>
      </c>
      <c r="G227" s="141" t="s">
        <v>3122</v>
      </c>
      <c r="H227" s="208" t="s">
        <v>30345</v>
      </c>
      <c r="I227" s="141">
        <v>2</v>
      </c>
      <c r="J227" s="220" t="s">
        <v>134</v>
      </c>
      <c r="K227" s="267" t="s">
        <v>30344</v>
      </c>
      <c r="L227" s="208" t="s">
        <v>350</v>
      </c>
      <c r="M227" s="141"/>
      <c r="N227" s="208">
        <v>0</v>
      </c>
      <c r="O227" s="141" t="s">
        <v>33</v>
      </c>
      <c r="P227" s="141">
        <v>29946.36</v>
      </c>
      <c r="Q227" s="141">
        <v>2545619</v>
      </c>
      <c r="R227" s="141">
        <v>2434528</v>
      </c>
      <c r="S227" s="208">
        <v>95.7</v>
      </c>
      <c r="T227" s="208">
        <v>0</v>
      </c>
      <c r="U227" s="208">
        <v>0</v>
      </c>
      <c r="V227" s="141" t="s">
        <v>7535</v>
      </c>
      <c r="W227" s="141" t="s">
        <v>30343</v>
      </c>
      <c r="X227" s="208" t="s">
        <v>30342</v>
      </c>
      <c r="Y227" s="141" t="s">
        <v>320</v>
      </c>
      <c r="Z227" s="141" t="str">
        <f t="shared" si="3"/>
        <v>0101PE</v>
      </c>
      <c r="AA227" s="260">
        <v>0.91891891891891897</v>
      </c>
      <c r="AB227" s="207" t="s">
        <v>30341</v>
      </c>
      <c r="AC227" s="207" t="s">
        <v>30340</v>
      </c>
      <c r="AD227" s="141"/>
    </row>
    <row r="228" spans="1:30" s="247" customFormat="1" ht="24" customHeight="1">
      <c r="A228" s="133">
        <v>42925</v>
      </c>
      <c r="B228" s="134" t="s">
        <v>29572</v>
      </c>
      <c r="C228" s="135" t="s">
        <v>2525</v>
      </c>
      <c r="D228" s="135" t="s">
        <v>31</v>
      </c>
      <c r="E228" s="135" t="s">
        <v>30008</v>
      </c>
      <c r="F228" s="159">
        <v>42923</v>
      </c>
      <c r="G228" s="135" t="s">
        <v>121</v>
      </c>
      <c r="H228" s="135" t="s">
        <v>29969</v>
      </c>
      <c r="I228" s="135">
        <v>1</v>
      </c>
      <c r="J228" s="135" t="s">
        <v>32</v>
      </c>
      <c r="K228" s="135" t="s">
        <v>28</v>
      </c>
      <c r="L228" s="135">
        <v>0</v>
      </c>
      <c r="M228" s="135" t="s">
        <v>30007</v>
      </c>
      <c r="N228" s="135">
        <v>0</v>
      </c>
      <c r="O228" s="135" t="s">
        <v>42</v>
      </c>
      <c r="P228" s="135">
        <v>34885.050000000003</v>
      </c>
      <c r="Q228" s="135">
        <v>4309650</v>
      </c>
      <c r="R228" s="135">
        <v>3178302</v>
      </c>
      <c r="S228" s="135">
        <v>73.75</v>
      </c>
      <c r="T228" s="135">
        <v>0</v>
      </c>
      <c r="U228" s="135">
        <v>0</v>
      </c>
      <c r="V228" s="135" t="s">
        <v>30006</v>
      </c>
      <c r="W228" s="135" t="s">
        <v>30005</v>
      </c>
      <c r="X228" s="135" t="s">
        <v>30004</v>
      </c>
      <c r="Y228" s="147" t="s">
        <v>8430</v>
      </c>
      <c r="Z228" s="187" t="str">
        <f t="shared" si="3"/>
        <v>De novo50PE</v>
      </c>
      <c r="AA228" s="137">
        <v>0</v>
      </c>
      <c r="AB228" s="294" t="s">
        <v>30</v>
      </c>
      <c r="AC228" s="137" t="s">
        <v>3343</v>
      </c>
      <c r="AD228" s="155"/>
    </row>
    <row r="229" spans="1:30" s="247" customFormat="1" ht="24" customHeight="1">
      <c r="A229" s="139">
        <v>42925</v>
      </c>
      <c r="B229" s="140" t="s">
        <v>29567</v>
      </c>
      <c r="C229" s="141" t="s">
        <v>2525</v>
      </c>
      <c r="D229" s="141" t="s">
        <v>31</v>
      </c>
      <c r="E229" s="141" t="s">
        <v>30003</v>
      </c>
      <c r="F229" s="151">
        <v>42923</v>
      </c>
      <c r="G229" s="141" t="s">
        <v>121</v>
      </c>
      <c r="H229" s="141" t="s">
        <v>29969</v>
      </c>
      <c r="I229" s="141">
        <v>2</v>
      </c>
      <c r="J229" s="141" t="s">
        <v>32</v>
      </c>
      <c r="K229" s="141" t="s">
        <v>28</v>
      </c>
      <c r="L229" s="141">
        <v>0</v>
      </c>
      <c r="M229" s="141" t="s">
        <v>30002</v>
      </c>
      <c r="N229" s="141">
        <v>0</v>
      </c>
      <c r="O229" s="141" t="s">
        <v>42</v>
      </c>
      <c r="P229" s="141">
        <v>34489.61</v>
      </c>
      <c r="Q229" s="141">
        <v>4309650</v>
      </c>
      <c r="R229" s="141">
        <v>3142274</v>
      </c>
      <c r="S229" s="141">
        <v>72.91</v>
      </c>
      <c r="T229" s="141">
        <v>0</v>
      </c>
      <c r="U229" s="141">
        <v>0</v>
      </c>
      <c r="V229" s="141" t="s">
        <v>30001</v>
      </c>
      <c r="W229" s="141" t="s">
        <v>30000</v>
      </c>
      <c r="X229" s="141" t="s">
        <v>29999</v>
      </c>
      <c r="Y229" s="141" t="s">
        <v>8430</v>
      </c>
      <c r="Z229" s="188" t="str">
        <f t="shared" si="3"/>
        <v>De novo50PE</v>
      </c>
      <c r="AA229" s="143">
        <v>0</v>
      </c>
      <c r="AB229" s="143" t="s">
        <v>30</v>
      </c>
      <c r="AC229" s="143" t="s">
        <v>3343</v>
      </c>
      <c r="AD229" s="143"/>
    </row>
    <row r="230" spans="1:30" s="247" customFormat="1" ht="24" customHeight="1">
      <c r="A230" s="139">
        <v>42925</v>
      </c>
      <c r="B230" s="140" t="s">
        <v>29567</v>
      </c>
      <c r="C230" s="141" t="s">
        <v>2525</v>
      </c>
      <c r="D230" s="141" t="s">
        <v>31</v>
      </c>
      <c r="E230" s="141" t="s">
        <v>29998</v>
      </c>
      <c r="F230" s="151">
        <v>42923</v>
      </c>
      <c r="G230" s="141" t="s">
        <v>121</v>
      </c>
      <c r="H230" s="141" t="s">
        <v>29969</v>
      </c>
      <c r="I230" s="141">
        <v>3</v>
      </c>
      <c r="J230" s="141" t="s">
        <v>32</v>
      </c>
      <c r="K230" s="141" t="s">
        <v>28</v>
      </c>
      <c r="L230" s="141">
        <v>0</v>
      </c>
      <c r="M230" s="141" t="s">
        <v>29997</v>
      </c>
      <c r="N230" s="141">
        <v>0</v>
      </c>
      <c r="O230" s="141" t="s">
        <v>42</v>
      </c>
      <c r="P230" s="141">
        <v>34666.83</v>
      </c>
      <c r="Q230" s="141">
        <v>4309650</v>
      </c>
      <c r="R230" s="141">
        <v>3158421</v>
      </c>
      <c r="S230" s="141">
        <v>73.290000000000006</v>
      </c>
      <c r="T230" s="141">
        <v>0</v>
      </c>
      <c r="U230" s="141">
        <v>0</v>
      </c>
      <c r="V230" s="141" t="s">
        <v>29996</v>
      </c>
      <c r="W230" s="141" t="s">
        <v>29995</v>
      </c>
      <c r="X230" s="141" t="s">
        <v>29994</v>
      </c>
      <c r="Y230" s="141" t="s">
        <v>8430</v>
      </c>
      <c r="Z230" s="188" t="str">
        <f t="shared" si="3"/>
        <v>De novo50PE</v>
      </c>
      <c r="AA230" s="143">
        <v>0</v>
      </c>
      <c r="AB230" s="143" t="s">
        <v>30</v>
      </c>
      <c r="AC230" s="143" t="s">
        <v>3343</v>
      </c>
      <c r="AD230" s="143"/>
    </row>
    <row r="231" spans="1:30" s="247" customFormat="1" ht="24" customHeight="1">
      <c r="A231" s="139">
        <v>42925</v>
      </c>
      <c r="B231" s="140" t="s">
        <v>29567</v>
      </c>
      <c r="C231" s="141" t="s">
        <v>2525</v>
      </c>
      <c r="D231" s="141" t="s">
        <v>31</v>
      </c>
      <c r="E231" s="141" t="s">
        <v>29993</v>
      </c>
      <c r="F231" s="151">
        <v>42923</v>
      </c>
      <c r="G231" s="141" t="s">
        <v>121</v>
      </c>
      <c r="H231" s="141" t="s">
        <v>29969</v>
      </c>
      <c r="I231" s="141">
        <v>4</v>
      </c>
      <c r="J231" s="141" t="s">
        <v>32</v>
      </c>
      <c r="K231" s="141" t="s">
        <v>28</v>
      </c>
      <c r="L231" s="141">
        <v>0</v>
      </c>
      <c r="M231" s="141" t="s">
        <v>29968</v>
      </c>
      <c r="N231" s="141">
        <v>0</v>
      </c>
      <c r="O231" s="141" t="s">
        <v>42</v>
      </c>
      <c r="P231" s="141">
        <v>34142.19</v>
      </c>
      <c r="Q231" s="141">
        <v>4309650</v>
      </c>
      <c r="R231" s="141">
        <v>3110622</v>
      </c>
      <c r="S231" s="141">
        <v>72.180000000000007</v>
      </c>
      <c r="T231" s="141">
        <v>0</v>
      </c>
      <c r="U231" s="141">
        <v>0</v>
      </c>
      <c r="V231" s="141" t="s">
        <v>29992</v>
      </c>
      <c r="W231" s="141" t="s">
        <v>29991</v>
      </c>
      <c r="X231" s="141" t="s">
        <v>29990</v>
      </c>
      <c r="Y231" s="141" t="s">
        <v>8430</v>
      </c>
      <c r="Z231" s="188" t="str">
        <f t="shared" si="3"/>
        <v>De novo50PE</v>
      </c>
      <c r="AA231" s="143">
        <v>0</v>
      </c>
      <c r="AB231" s="143" t="s">
        <v>30</v>
      </c>
      <c r="AC231" s="143" t="s">
        <v>3343</v>
      </c>
      <c r="AD231" s="143"/>
    </row>
    <row r="232" spans="1:30" s="247" customFormat="1" ht="24" customHeight="1">
      <c r="A232" s="139">
        <v>42925</v>
      </c>
      <c r="B232" s="140" t="s">
        <v>29989</v>
      </c>
      <c r="C232" s="141">
        <v>0</v>
      </c>
      <c r="D232" s="141" t="s">
        <v>31</v>
      </c>
      <c r="E232" s="141" t="s">
        <v>29982</v>
      </c>
      <c r="F232" s="151">
        <v>42923</v>
      </c>
      <c r="G232" s="141" t="s">
        <v>121</v>
      </c>
      <c r="H232" s="141" t="s">
        <v>29969</v>
      </c>
      <c r="I232" s="141">
        <v>5</v>
      </c>
      <c r="J232" s="144" t="s">
        <v>128</v>
      </c>
      <c r="K232" s="144" t="s">
        <v>29952</v>
      </c>
      <c r="L232" s="141">
        <v>0</v>
      </c>
      <c r="M232" s="141" t="s">
        <v>29968</v>
      </c>
      <c r="N232" s="141">
        <v>44</v>
      </c>
      <c r="O232" s="141" t="s">
        <v>42</v>
      </c>
      <c r="P232" s="141">
        <v>32257.95</v>
      </c>
      <c r="Q232" s="141">
        <v>4309650</v>
      </c>
      <c r="R232" s="141">
        <v>3077301</v>
      </c>
      <c r="S232" s="141">
        <v>71.400000000000006</v>
      </c>
      <c r="T232" s="141" t="s">
        <v>29988</v>
      </c>
      <c r="U232" s="141" t="s">
        <v>29987</v>
      </c>
      <c r="V232" s="141" t="s">
        <v>29986</v>
      </c>
      <c r="W232" s="141" t="s">
        <v>29985</v>
      </c>
      <c r="X232" s="141" t="s">
        <v>29984</v>
      </c>
      <c r="Y232" s="141" t="s">
        <v>8430</v>
      </c>
      <c r="Z232" s="188" t="str">
        <f t="shared" si="3"/>
        <v>050PE</v>
      </c>
      <c r="AA232" s="143">
        <v>8.3333333333333329E-2</v>
      </c>
      <c r="AB232" s="143" t="s">
        <v>30</v>
      </c>
      <c r="AC232" s="143" t="s">
        <v>3343</v>
      </c>
      <c r="AD232" s="143"/>
    </row>
    <row r="233" spans="1:30" s="247" customFormat="1" ht="24" customHeight="1">
      <c r="A233" s="139">
        <v>42925</v>
      </c>
      <c r="B233" s="140" t="s">
        <v>29983</v>
      </c>
      <c r="C233" s="141">
        <v>0</v>
      </c>
      <c r="D233" s="141" t="s">
        <v>31</v>
      </c>
      <c r="E233" s="141" t="s">
        <v>29982</v>
      </c>
      <c r="F233" s="151">
        <v>42923</v>
      </c>
      <c r="G233" s="141" t="s">
        <v>121</v>
      </c>
      <c r="H233" s="141" t="s">
        <v>29969</v>
      </c>
      <c r="I233" s="141">
        <v>6</v>
      </c>
      <c r="J233" s="144" t="s">
        <v>128</v>
      </c>
      <c r="K233" s="144" t="s">
        <v>29981</v>
      </c>
      <c r="L233" s="141">
        <v>0</v>
      </c>
      <c r="M233" s="141" t="s">
        <v>29980</v>
      </c>
      <c r="N233" s="141">
        <v>41</v>
      </c>
      <c r="O233" s="141" t="s">
        <v>42</v>
      </c>
      <c r="P233" s="141">
        <v>32129.74</v>
      </c>
      <c r="Q233" s="141">
        <v>4309650</v>
      </c>
      <c r="R233" s="141">
        <v>3065920</v>
      </c>
      <c r="S233" s="141">
        <v>71.14</v>
      </c>
      <c r="T233" s="141" t="s">
        <v>29979</v>
      </c>
      <c r="U233" s="141" t="s">
        <v>29978</v>
      </c>
      <c r="V233" s="141" t="s">
        <v>29977</v>
      </c>
      <c r="W233" s="141" t="s">
        <v>29976</v>
      </c>
      <c r="X233" s="141" t="s">
        <v>29975</v>
      </c>
      <c r="Y233" s="141" t="s">
        <v>8430</v>
      </c>
      <c r="Z233" s="188" t="str">
        <f t="shared" si="3"/>
        <v>050PE</v>
      </c>
      <c r="AA233" s="143">
        <v>8.3333333333333329E-2</v>
      </c>
      <c r="AB233" s="143" t="s">
        <v>30</v>
      </c>
      <c r="AC233" s="143" t="s">
        <v>3343</v>
      </c>
      <c r="AD233" s="143"/>
    </row>
    <row r="234" spans="1:30" s="247" customFormat="1" ht="24" customHeight="1">
      <c r="A234" s="139">
        <v>42925</v>
      </c>
      <c r="B234" s="140" t="s">
        <v>29971</v>
      </c>
      <c r="C234" s="141">
        <v>0</v>
      </c>
      <c r="D234" s="141" t="s">
        <v>31</v>
      </c>
      <c r="E234" s="141" t="s">
        <v>29970</v>
      </c>
      <c r="F234" s="151">
        <v>42923</v>
      </c>
      <c r="G234" s="141" t="s">
        <v>121</v>
      </c>
      <c r="H234" s="141" t="s">
        <v>29969</v>
      </c>
      <c r="I234" s="141">
        <v>7</v>
      </c>
      <c r="J234" s="144" t="s">
        <v>128</v>
      </c>
      <c r="K234" s="144" t="s">
        <v>29954</v>
      </c>
      <c r="L234" s="141">
        <v>0</v>
      </c>
      <c r="M234" s="141" t="s">
        <v>29968</v>
      </c>
      <c r="N234" s="141">
        <v>0</v>
      </c>
      <c r="O234" s="141" t="s">
        <v>42</v>
      </c>
      <c r="P234" s="141">
        <v>33413.07</v>
      </c>
      <c r="Q234" s="141">
        <v>4309650</v>
      </c>
      <c r="R234" s="141">
        <v>3176381</v>
      </c>
      <c r="S234" s="141">
        <v>73.7</v>
      </c>
      <c r="T234" s="141">
        <v>0</v>
      </c>
      <c r="U234" s="141">
        <v>0</v>
      </c>
      <c r="V234" s="141" t="s">
        <v>29974</v>
      </c>
      <c r="W234" s="141" t="s">
        <v>29973</v>
      </c>
      <c r="X234" s="141" t="s">
        <v>29972</v>
      </c>
      <c r="Y234" s="141" t="s">
        <v>8430</v>
      </c>
      <c r="Z234" s="188" t="str">
        <f t="shared" si="3"/>
        <v>050PE</v>
      </c>
      <c r="AA234" s="143">
        <v>0.2</v>
      </c>
      <c r="AB234" s="143" t="s">
        <v>30</v>
      </c>
      <c r="AC234" s="143" t="s">
        <v>3343</v>
      </c>
      <c r="AD234" s="143"/>
    </row>
    <row r="235" spans="1:30" s="247" customFormat="1" ht="24" customHeight="1">
      <c r="A235" s="139">
        <v>42925</v>
      </c>
      <c r="B235" s="140" t="s">
        <v>29971</v>
      </c>
      <c r="C235" s="141">
        <v>0</v>
      </c>
      <c r="D235" s="141" t="s">
        <v>31</v>
      </c>
      <c r="E235" s="141" t="s">
        <v>29970</v>
      </c>
      <c r="F235" s="151">
        <v>42923</v>
      </c>
      <c r="G235" s="141" t="s">
        <v>121</v>
      </c>
      <c r="H235" s="141" t="s">
        <v>29969</v>
      </c>
      <c r="I235" s="141">
        <v>8</v>
      </c>
      <c r="J235" s="144" t="s">
        <v>128</v>
      </c>
      <c r="K235" s="144" t="s">
        <v>29954</v>
      </c>
      <c r="L235" s="141">
        <v>0</v>
      </c>
      <c r="M235" s="141" t="s">
        <v>29968</v>
      </c>
      <c r="N235" s="141">
        <v>0</v>
      </c>
      <c r="O235" s="141" t="s">
        <v>42</v>
      </c>
      <c r="P235" s="141">
        <v>32955.910000000003</v>
      </c>
      <c r="Q235" s="141">
        <v>4309650</v>
      </c>
      <c r="R235" s="141">
        <v>3134496</v>
      </c>
      <c r="S235" s="141">
        <v>72.73</v>
      </c>
      <c r="T235" s="141">
        <v>0</v>
      </c>
      <c r="U235" s="141">
        <v>0</v>
      </c>
      <c r="V235" s="141" t="s">
        <v>29967</v>
      </c>
      <c r="W235" s="141" t="s">
        <v>29966</v>
      </c>
      <c r="X235" s="141" t="s">
        <v>29965</v>
      </c>
      <c r="Y235" s="141" t="s">
        <v>8430</v>
      </c>
      <c r="Z235" s="188" t="str">
        <f t="shared" si="3"/>
        <v>050PE</v>
      </c>
      <c r="AA235" s="143">
        <v>0.2</v>
      </c>
      <c r="AB235" s="143" t="s">
        <v>30</v>
      </c>
      <c r="AC235" s="143" t="s">
        <v>3343</v>
      </c>
      <c r="AD235" s="143"/>
    </row>
    <row r="236" spans="1:30" s="27" customFormat="1" ht="24" customHeight="1">
      <c r="A236" s="133">
        <v>42926</v>
      </c>
      <c r="B236" s="152" t="s">
        <v>30201</v>
      </c>
      <c r="C236" s="135" t="s">
        <v>3064</v>
      </c>
      <c r="D236" s="153" t="s">
        <v>31</v>
      </c>
      <c r="E236" s="153" t="s">
        <v>29927</v>
      </c>
      <c r="F236" s="133">
        <v>42919</v>
      </c>
      <c r="G236" s="153" t="s">
        <v>120</v>
      </c>
      <c r="H236" s="153" t="s">
        <v>30202</v>
      </c>
      <c r="I236" s="153">
        <v>1</v>
      </c>
      <c r="J236" s="153" t="s">
        <v>30203</v>
      </c>
      <c r="K236" s="153" t="s">
        <v>30204</v>
      </c>
      <c r="L236" s="153" t="s">
        <v>30205</v>
      </c>
      <c r="M236" s="153" t="s">
        <v>27802</v>
      </c>
      <c r="N236" s="153">
        <v>0</v>
      </c>
      <c r="O236" s="153" t="s">
        <v>33</v>
      </c>
      <c r="P236" s="153">
        <v>72445.789999999994</v>
      </c>
      <c r="Q236" s="153">
        <v>4309650</v>
      </c>
      <c r="R236" s="153">
        <v>3335261</v>
      </c>
      <c r="S236" s="153">
        <v>77.39</v>
      </c>
      <c r="T236" s="153">
        <v>0</v>
      </c>
      <c r="U236" s="153">
        <v>0</v>
      </c>
      <c r="V236" s="153" t="s">
        <v>30206</v>
      </c>
      <c r="W236" s="153" t="s">
        <v>30207</v>
      </c>
      <c r="X236" s="153" t="s">
        <v>30208</v>
      </c>
      <c r="Y236" s="147" t="s">
        <v>320</v>
      </c>
      <c r="Z236" s="147" t="str">
        <f t="shared" si="3"/>
        <v>Target Region capture101PE</v>
      </c>
      <c r="AA236" s="154">
        <v>0.15625</v>
      </c>
      <c r="AB236" s="155" t="s">
        <v>30</v>
      </c>
      <c r="AC236" s="155" t="s">
        <v>139</v>
      </c>
      <c r="AD236" s="206"/>
    </row>
    <row r="237" spans="1:30" s="27" customFormat="1" ht="24" customHeight="1">
      <c r="A237" s="139">
        <v>42926</v>
      </c>
      <c r="B237" s="140" t="s">
        <v>27826</v>
      </c>
      <c r="C237" s="141" t="s">
        <v>31071</v>
      </c>
      <c r="D237" s="141" t="s">
        <v>31</v>
      </c>
      <c r="E237" s="141" t="s">
        <v>30209</v>
      </c>
      <c r="F237" s="142">
        <v>42919</v>
      </c>
      <c r="G237" s="141" t="s">
        <v>120</v>
      </c>
      <c r="H237" s="141" t="s">
        <v>30202</v>
      </c>
      <c r="I237" s="141">
        <v>2</v>
      </c>
      <c r="J237" s="144" t="s">
        <v>30203</v>
      </c>
      <c r="K237" s="144" t="s">
        <v>30204</v>
      </c>
      <c r="L237" s="141" t="s">
        <v>30205</v>
      </c>
      <c r="M237" s="141" t="s">
        <v>27802</v>
      </c>
      <c r="N237" s="141">
        <v>0</v>
      </c>
      <c r="O237" s="141" t="s">
        <v>33</v>
      </c>
      <c r="P237" s="141">
        <v>74761.36</v>
      </c>
      <c r="Q237" s="141">
        <v>4309650</v>
      </c>
      <c r="R237" s="141">
        <v>3457967</v>
      </c>
      <c r="S237" s="141">
        <v>80.239999999999995</v>
      </c>
      <c r="T237" s="141">
        <v>0</v>
      </c>
      <c r="U237" s="141">
        <v>0</v>
      </c>
      <c r="V237" s="141" t="s">
        <v>30210</v>
      </c>
      <c r="W237" s="141" t="s">
        <v>30211</v>
      </c>
      <c r="X237" s="141" t="s">
        <v>30212</v>
      </c>
      <c r="Y237" s="141" t="s">
        <v>320</v>
      </c>
      <c r="Z237" s="141" t="str">
        <f t="shared" si="3"/>
        <v>Target Region capture101PE</v>
      </c>
      <c r="AA237" s="143">
        <v>0.15625</v>
      </c>
      <c r="AB237" s="143" t="s">
        <v>30</v>
      </c>
      <c r="AC237" s="156" t="s">
        <v>139</v>
      </c>
      <c r="AD237" s="205"/>
    </row>
    <row r="238" spans="1:30" s="27" customFormat="1" ht="24" customHeight="1">
      <c r="A238" s="139">
        <v>42926</v>
      </c>
      <c r="B238" s="140" t="s">
        <v>27826</v>
      </c>
      <c r="C238" s="141" t="s">
        <v>31071</v>
      </c>
      <c r="D238" s="141" t="s">
        <v>31</v>
      </c>
      <c r="E238" s="141" t="s">
        <v>30209</v>
      </c>
      <c r="F238" s="142">
        <v>42919</v>
      </c>
      <c r="G238" s="141" t="s">
        <v>120</v>
      </c>
      <c r="H238" s="141" t="s">
        <v>30202</v>
      </c>
      <c r="I238" s="141">
        <v>3</v>
      </c>
      <c r="J238" s="144" t="s">
        <v>30203</v>
      </c>
      <c r="K238" s="144" t="s">
        <v>30213</v>
      </c>
      <c r="L238" s="141" t="s">
        <v>30205</v>
      </c>
      <c r="M238" s="141" t="s">
        <v>27802</v>
      </c>
      <c r="N238" s="141">
        <v>0</v>
      </c>
      <c r="O238" s="141" t="s">
        <v>33</v>
      </c>
      <c r="P238" s="141">
        <v>75575.72</v>
      </c>
      <c r="Q238" s="141">
        <v>4309650</v>
      </c>
      <c r="R238" s="141">
        <v>3495647</v>
      </c>
      <c r="S238" s="141">
        <v>81.11</v>
      </c>
      <c r="T238" s="141">
        <v>0</v>
      </c>
      <c r="U238" s="141">
        <v>0</v>
      </c>
      <c r="V238" s="141" t="s">
        <v>30214</v>
      </c>
      <c r="W238" s="141" t="s">
        <v>30215</v>
      </c>
      <c r="X238" s="141" t="s">
        <v>30216</v>
      </c>
      <c r="Y238" s="141" t="s">
        <v>320</v>
      </c>
      <c r="Z238" s="141" t="str">
        <f t="shared" si="3"/>
        <v>Target Region capture101PE</v>
      </c>
      <c r="AA238" s="143">
        <v>0.15625</v>
      </c>
      <c r="AB238" s="143" t="s">
        <v>30</v>
      </c>
      <c r="AC238" s="156" t="s">
        <v>139</v>
      </c>
      <c r="AD238" s="205"/>
    </row>
    <row r="239" spans="1:30" s="27" customFormat="1" ht="24" customHeight="1">
      <c r="A239" s="139">
        <v>42926</v>
      </c>
      <c r="B239" s="140" t="s">
        <v>30217</v>
      </c>
      <c r="C239" s="141" t="s">
        <v>31071</v>
      </c>
      <c r="D239" s="141" t="s">
        <v>31</v>
      </c>
      <c r="E239" s="141" t="s">
        <v>30218</v>
      </c>
      <c r="F239" s="142">
        <v>42919</v>
      </c>
      <c r="G239" s="141" t="s">
        <v>120</v>
      </c>
      <c r="H239" s="141" t="s">
        <v>30202</v>
      </c>
      <c r="I239" s="141">
        <v>4</v>
      </c>
      <c r="J239" s="144" t="s">
        <v>30203</v>
      </c>
      <c r="K239" s="144" t="s">
        <v>30188</v>
      </c>
      <c r="L239" s="141" t="s">
        <v>30205</v>
      </c>
      <c r="M239" s="141" t="s">
        <v>27819</v>
      </c>
      <c r="N239" s="141">
        <v>0</v>
      </c>
      <c r="O239" s="141" t="s">
        <v>33</v>
      </c>
      <c r="P239" s="141">
        <v>69444.100000000006</v>
      </c>
      <c r="Q239" s="141">
        <v>4309650</v>
      </c>
      <c r="R239" s="141">
        <v>3222165</v>
      </c>
      <c r="S239" s="141">
        <v>74.77</v>
      </c>
      <c r="T239" s="141">
        <v>0</v>
      </c>
      <c r="U239" s="141">
        <v>0</v>
      </c>
      <c r="V239" s="141" t="s">
        <v>30219</v>
      </c>
      <c r="W239" s="141" t="s">
        <v>25691</v>
      </c>
      <c r="X239" s="141" t="s">
        <v>30220</v>
      </c>
      <c r="Y239" s="141" t="s">
        <v>320</v>
      </c>
      <c r="Z239" s="141" t="str">
        <f t="shared" si="3"/>
        <v>Target Region capture101PE</v>
      </c>
      <c r="AA239" s="143">
        <v>0.125</v>
      </c>
      <c r="AB239" s="143" t="s">
        <v>30</v>
      </c>
      <c r="AC239" s="156" t="s">
        <v>139</v>
      </c>
      <c r="AD239" s="205"/>
    </row>
    <row r="240" spans="1:30" s="27" customFormat="1" ht="24" customHeight="1">
      <c r="A240" s="139">
        <v>42926</v>
      </c>
      <c r="B240" s="140" t="s">
        <v>30217</v>
      </c>
      <c r="C240" s="141" t="s">
        <v>31071</v>
      </c>
      <c r="D240" s="141" t="s">
        <v>31</v>
      </c>
      <c r="E240" s="141" t="s">
        <v>30218</v>
      </c>
      <c r="F240" s="142">
        <v>42919</v>
      </c>
      <c r="G240" s="141" t="s">
        <v>120</v>
      </c>
      <c r="H240" s="141" t="s">
        <v>30202</v>
      </c>
      <c r="I240" s="141">
        <v>5</v>
      </c>
      <c r="J240" s="144" t="s">
        <v>30203</v>
      </c>
      <c r="K240" s="144" t="s">
        <v>30188</v>
      </c>
      <c r="L240" s="141" t="s">
        <v>30205</v>
      </c>
      <c r="M240" s="141" t="s">
        <v>27819</v>
      </c>
      <c r="N240" s="141">
        <v>0</v>
      </c>
      <c r="O240" s="141" t="s">
        <v>33</v>
      </c>
      <c r="P240" s="141">
        <v>68720.56</v>
      </c>
      <c r="Q240" s="141">
        <v>4309650</v>
      </c>
      <c r="R240" s="141">
        <v>3189640</v>
      </c>
      <c r="S240" s="141">
        <v>74.010000000000005</v>
      </c>
      <c r="T240" s="141">
        <v>0</v>
      </c>
      <c r="U240" s="141">
        <v>0</v>
      </c>
      <c r="V240" s="141" t="s">
        <v>30221</v>
      </c>
      <c r="W240" s="141" t="s">
        <v>30222</v>
      </c>
      <c r="X240" s="141" t="s">
        <v>30223</v>
      </c>
      <c r="Y240" s="141" t="s">
        <v>320</v>
      </c>
      <c r="Z240" s="141" t="str">
        <f t="shared" si="3"/>
        <v>Target Region capture101PE</v>
      </c>
      <c r="AA240" s="143">
        <v>0.125</v>
      </c>
      <c r="AB240" s="143" t="s">
        <v>30</v>
      </c>
      <c r="AC240" s="156" t="s">
        <v>139</v>
      </c>
      <c r="AD240" s="205"/>
    </row>
    <row r="241" spans="1:30" s="27" customFormat="1" ht="24" customHeight="1">
      <c r="A241" s="139">
        <v>42926</v>
      </c>
      <c r="B241" s="140" t="s">
        <v>30224</v>
      </c>
      <c r="C241" s="141" t="s">
        <v>31071</v>
      </c>
      <c r="D241" s="141" t="s">
        <v>31</v>
      </c>
      <c r="E241" s="141" t="s">
        <v>30225</v>
      </c>
      <c r="F241" s="142">
        <v>42919</v>
      </c>
      <c r="G241" s="141" t="s">
        <v>120</v>
      </c>
      <c r="H241" s="141" t="s">
        <v>30202</v>
      </c>
      <c r="I241" s="141">
        <v>6</v>
      </c>
      <c r="J241" s="144" t="s">
        <v>30203</v>
      </c>
      <c r="K241" s="144" t="s">
        <v>30226</v>
      </c>
      <c r="L241" s="141" t="s">
        <v>30205</v>
      </c>
      <c r="M241" s="141" t="s">
        <v>27802</v>
      </c>
      <c r="N241" s="141">
        <v>0</v>
      </c>
      <c r="O241" s="141" t="s">
        <v>33</v>
      </c>
      <c r="P241" s="141">
        <v>69810.210000000006</v>
      </c>
      <c r="Q241" s="141">
        <v>4309650</v>
      </c>
      <c r="R241" s="141">
        <v>3240881</v>
      </c>
      <c r="S241" s="141">
        <v>75.2</v>
      </c>
      <c r="T241" s="141">
        <v>0</v>
      </c>
      <c r="U241" s="141">
        <v>0</v>
      </c>
      <c r="V241" s="141" t="s">
        <v>30227</v>
      </c>
      <c r="W241" s="141" t="s">
        <v>30228</v>
      </c>
      <c r="X241" s="141" t="s">
        <v>30229</v>
      </c>
      <c r="Y241" s="141" t="s">
        <v>320</v>
      </c>
      <c r="Z241" s="141" t="str">
        <f t="shared" si="3"/>
        <v>Target Region capture101PE</v>
      </c>
      <c r="AA241" s="143">
        <v>0.25</v>
      </c>
      <c r="AB241" s="143" t="s">
        <v>30</v>
      </c>
      <c r="AC241" s="156" t="s">
        <v>139</v>
      </c>
      <c r="AD241" s="205"/>
    </row>
    <row r="242" spans="1:30" s="27" customFormat="1" ht="24" customHeight="1">
      <c r="A242" s="139">
        <v>42926</v>
      </c>
      <c r="B242" s="140" t="s">
        <v>30224</v>
      </c>
      <c r="C242" s="141" t="s">
        <v>31071</v>
      </c>
      <c r="D242" s="141" t="s">
        <v>31</v>
      </c>
      <c r="E242" s="141" t="s">
        <v>30230</v>
      </c>
      <c r="F242" s="142">
        <v>42919</v>
      </c>
      <c r="G242" s="141" t="s">
        <v>120</v>
      </c>
      <c r="H242" s="141" t="s">
        <v>30202</v>
      </c>
      <c r="I242" s="141">
        <v>7</v>
      </c>
      <c r="J242" s="144" t="s">
        <v>30203</v>
      </c>
      <c r="K242" s="144" t="s">
        <v>30231</v>
      </c>
      <c r="L242" s="141" t="s">
        <v>30205</v>
      </c>
      <c r="M242" s="141" t="s">
        <v>27802</v>
      </c>
      <c r="N242" s="141">
        <v>0</v>
      </c>
      <c r="O242" s="141" t="s">
        <v>33</v>
      </c>
      <c r="P242" s="141">
        <v>69118.97</v>
      </c>
      <c r="Q242" s="141">
        <v>4309650</v>
      </c>
      <c r="R242" s="141">
        <v>3188874</v>
      </c>
      <c r="S242" s="141">
        <v>73.989999999999995</v>
      </c>
      <c r="T242" s="141">
        <v>0</v>
      </c>
      <c r="U242" s="141">
        <v>0</v>
      </c>
      <c r="V242" s="141" t="s">
        <v>30232</v>
      </c>
      <c r="W242" s="141" t="s">
        <v>30233</v>
      </c>
      <c r="X242" s="141" t="s">
        <v>30234</v>
      </c>
      <c r="Y242" s="141" t="s">
        <v>320</v>
      </c>
      <c r="Z242" s="141" t="str">
        <f t="shared" si="3"/>
        <v>Target Region capture101PE</v>
      </c>
      <c r="AA242" s="143">
        <v>0.1875</v>
      </c>
      <c r="AB242" s="143" t="s">
        <v>30</v>
      </c>
      <c r="AC242" s="156" t="s">
        <v>139</v>
      </c>
      <c r="AD242" s="205"/>
    </row>
    <row r="243" spans="1:30" s="27" customFormat="1" ht="24" customHeight="1">
      <c r="A243" s="139">
        <v>42926</v>
      </c>
      <c r="B243" s="140" t="s">
        <v>30235</v>
      </c>
      <c r="C243" s="141" t="s">
        <v>31071</v>
      </c>
      <c r="D243" s="141" t="s">
        <v>31</v>
      </c>
      <c r="E243" s="141" t="s">
        <v>30236</v>
      </c>
      <c r="F243" s="142">
        <v>42919</v>
      </c>
      <c r="G243" s="141" t="s">
        <v>120</v>
      </c>
      <c r="H243" s="141" t="s">
        <v>30202</v>
      </c>
      <c r="I243" s="141">
        <v>8</v>
      </c>
      <c r="J243" s="144" t="s">
        <v>30203</v>
      </c>
      <c r="K243" s="144" t="s">
        <v>30237</v>
      </c>
      <c r="L243" s="141" t="s">
        <v>30205</v>
      </c>
      <c r="M243" s="141" t="s">
        <v>27802</v>
      </c>
      <c r="N243" s="141">
        <v>0</v>
      </c>
      <c r="O243" s="141" t="s">
        <v>33</v>
      </c>
      <c r="P243" s="141">
        <v>70621.47</v>
      </c>
      <c r="Q243" s="141">
        <v>4309650</v>
      </c>
      <c r="R243" s="141">
        <v>3268958</v>
      </c>
      <c r="S243" s="141">
        <v>75.849999999999994</v>
      </c>
      <c r="T243" s="141">
        <v>0</v>
      </c>
      <c r="U243" s="141">
        <v>0</v>
      </c>
      <c r="V243" s="141" t="s">
        <v>30238</v>
      </c>
      <c r="W243" s="141" t="s">
        <v>444</v>
      </c>
      <c r="X243" s="141" t="s">
        <v>30239</v>
      </c>
      <c r="Y243" s="141" t="s">
        <v>320</v>
      </c>
      <c r="Z243" s="141" t="str">
        <f t="shared" si="3"/>
        <v>Target Region capture101PE</v>
      </c>
      <c r="AA243" s="143">
        <v>6.6666666666666666E-2</v>
      </c>
      <c r="AB243" s="143" t="s">
        <v>30</v>
      </c>
      <c r="AC243" s="156" t="s">
        <v>139</v>
      </c>
      <c r="AD243" s="205"/>
    </row>
    <row r="244" spans="1:30" s="27" customFormat="1" ht="24" customHeight="1">
      <c r="A244" s="133">
        <v>42926</v>
      </c>
      <c r="B244" s="152" t="s">
        <v>30240</v>
      </c>
      <c r="C244" s="153" t="s">
        <v>104</v>
      </c>
      <c r="D244" s="153" t="s">
        <v>31</v>
      </c>
      <c r="E244" s="153" t="s">
        <v>30241</v>
      </c>
      <c r="F244" s="133">
        <v>42923</v>
      </c>
      <c r="G244" s="153" t="s">
        <v>135</v>
      </c>
      <c r="H244" s="153" t="s">
        <v>30242</v>
      </c>
      <c r="I244" s="153">
        <v>1</v>
      </c>
      <c r="J244" s="153" t="s">
        <v>30243</v>
      </c>
      <c r="K244" s="153" t="s">
        <v>28</v>
      </c>
      <c r="L244" s="153" t="s">
        <v>2973</v>
      </c>
      <c r="M244" s="153" t="s">
        <v>30244</v>
      </c>
      <c r="N244" s="153">
        <v>0</v>
      </c>
      <c r="O244" s="153" t="s">
        <v>33</v>
      </c>
      <c r="P244" s="153">
        <v>75274.5</v>
      </c>
      <c r="Q244" s="153">
        <v>4309650</v>
      </c>
      <c r="R244" s="153">
        <v>3403201</v>
      </c>
      <c r="S244" s="153">
        <v>78.97</v>
      </c>
      <c r="T244" s="153">
        <v>0</v>
      </c>
      <c r="U244" s="153">
        <v>0</v>
      </c>
      <c r="V244" s="153" t="s">
        <v>30245</v>
      </c>
      <c r="W244" s="153" t="s">
        <v>30246</v>
      </c>
      <c r="X244" s="153" t="s">
        <v>30247</v>
      </c>
      <c r="Y244" s="147" t="s">
        <v>320</v>
      </c>
      <c r="Z244" s="147" t="str">
        <f t="shared" si="3"/>
        <v>Transcriptome101PE</v>
      </c>
      <c r="AA244" s="154">
        <v>0</v>
      </c>
      <c r="AB244" s="155" t="s">
        <v>30</v>
      </c>
      <c r="AC244" s="155" t="s">
        <v>139</v>
      </c>
      <c r="AD244" s="206"/>
    </row>
    <row r="245" spans="1:30" s="27" customFormat="1" ht="24" customHeight="1">
      <c r="A245" s="139">
        <v>42926</v>
      </c>
      <c r="B245" s="140" t="s">
        <v>30248</v>
      </c>
      <c r="C245" s="141" t="s">
        <v>106</v>
      </c>
      <c r="D245" s="141" t="s">
        <v>31</v>
      </c>
      <c r="E245" s="141" t="s">
        <v>30249</v>
      </c>
      <c r="F245" s="142">
        <v>42923</v>
      </c>
      <c r="G245" s="141" t="s">
        <v>135</v>
      </c>
      <c r="H245" s="141" t="s">
        <v>30250</v>
      </c>
      <c r="I245" s="141">
        <v>2</v>
      </c>
      <c r="J245" s="141" t="s">
        <v>30243</v>
      </c>
      <c r="K245" s="141" t="s">
        <v>28</v>
      </c>
      <c r="L245" s="141" t="s">
        <v>2973</v>
      </c>
      <c r="M245" s="141" t="s">
        <v>30251</v>
      </c>
      <c r="N245" s="141">
        <v>0</v>
      </c>
      <c r="O245" s="141" t="s">
        <v>33</v>
      </c>
      <c r="P245" s="141">
        <v>82710.31</v>
      </c>
      <c r="Q245" s="141">
        <v>4309650</v>
      </c>
      <c r="R245" s="141">
        <v>3731160</v>
      </c>
      <c r="S245" s="141">
        <v>86.58</v>
      </c>
      <c r="T245" s="141">
        <v>0</v>
      </c>
      <c r="U245" s="141">
        <v>0</v>
      </c>
      <c r="V245" s="141" t="s">
        <v>30252</v>
      </c>
      <c r="W245" s="141" t="s">
        <v>30253</v>
      </c>
      <c r="X245" s="141" t="s">
        <v>30254</v>
      </c>
      <c r="Y245" s="141" t="s">
        <v>320</v>
      </c>
      <c r="Z245" s="141" t="str">
        <f t="shared" si="3"/>
        <v>Non-codingRNA101PE</v>
      </c>
      <c r="AA245" s="143">
        <v>0</v>
      </c>
      <c r="AB245" s="143" t="s">
        <v>30</v>
      </c>
      <c r="AC245" s="156" t="s">
        <v>139</v>
      </c>
      <c r="AD245" s="205"/>
    </row>
    <row r="246" spans="1:30" s="27" customFormat="1" ht="24" customHeight="1">
      <c r="A246" s="139">
        <v>42926</v>
      </c>
      <c r="B246" s="140" t="s">
        <v>30255</v>
      </c>
      <c r="C246" s="141" t="s">
        <v>104</v>
      </c>
      <c r="D246" s="141" t="s">
        <v>31</v>
      </c>
      <c r="E246" s="141" t="s">
        <v>30256</v>
      </c>
      <c r="F246" s="142">
        <v>42923</v>
      </c>
      <c r="G246" s="141" t="s">
        <v>135</v>
      </c>
      <c r="H246" s="141" t="s">
        <v>30250</v>
      </c>
      <c r="I246" s="141">
        <v>3</v>
      </c>
      <c r="J246" s="141" t="s">
        <v>30243</v>
      </c>
      <c r="K246" s="141" t="s">
        <v>28</v>
      </c>
      <c r="L246" s="141" t="s">
        <v>2973</v>
      </c>
      <c r="M246" s="141" t="s">
        <v>30244</v>
      </c>
      <c r="N246" s="141">
        <v>0</v>
      </c>
      <c r="O246" s="141" t="s">
        <v>33</v>
      </c>
      <c r="P246" s="141">
        <v>75663.789999999994</v>
      </c>
      <c r="Q246" s="141">
        <v>4309650</v>
      </c>
      <c r="R246" s="141">
        <v>3429044</v>
      </c>
      <c r="S246" s="141">
        <v>79.569999999999993</v>
      </c>
      <c r="T246" s="141">
        <v>0</v>
      </c>
      <c r="U246" s="141">
        <v>0</v>
      </c>
      <c r="V246" s="141" t="s">
        <v>20341</v>
      </c>
      <c r="W246" s="141" t="s">
        <v>30257</v>
      </c>
      <c r="X246" s="141" t="s">
        <v>30258</v>
      </c>
      <c r="Y246" s="141" t="s">
        <v>320</v>
      </c>
      <c r="Z246" s="141" t="str">
        <f t="shared" si="3"/>
        <v>Transcriptome101PE</v>
      </c>
      <c r="AA246" s="143">
        <v>0</v>
      </c>
      <c r="AB246" s="143" t="s">
        <v>30</v>
      </c>
      <c r="AC246" s="156" t="s">
        <v>139</v>
      </c>
      <c r="AD246" s="205"/>
    </row>
    <row r="247" spans="1:30" s="27" customFormat="1" ht="24" customHeight="1">
      <c r="A247" s="139">
        <v>42926</v>
      </c>
      <c r="B247" s="140" t="s">
        <v>30259</v>
      </c>
      <c r="C247" s="141" t="s">
        <v>104</v>
      </c>
      <c r="D247" s="141" t="s">
        <v>31</v>
      </c>
      <c r="E247" s="141" t="s">
        <v>30260</v>
      </c>
      <c r="F247" s="142">
        <v>42923</v>
      </c>
      <c r="G247" s="141" t="s">
        <v>135</v>
      </c>
      <c r="H247" s="141" t="s">
        <v>30250</v>
      </c>
      <c r="I247" s="141">
        <v>4</v>
      </c>
      <c r="J247" s="141" t="s">
        <v>30243</v>
      </c>
      <c r="K247" s="141" t="s">
        <v>28</v>
      </c>
      <c r="L247" s="141" t="s">
        <v>2973</v>
      </c>
      <c r="M247" s="141" t="s">
        <v>30244</v>
      </c>
      <c r="N247" s="141">
        <v>0</v>
      </c>
      <c r="O247" s="141" t="s">
        <v>33</v>
      </c>
      <c r="P247" s="141">
        <v>74515.600000000006</v>
      </c>
      <c r="Q247" s="141">
        <v>4309650</v>
      </c>
      <c r="R247" s="141">
        <v>3368667</v>
      </c>
      <c r="S247" s="141">
        <v>78.17</v>
      </c>
      <c r="T247" s="141">
        <v>0</v>
      </c>
      <c r="U247" s="141">
        <v>0</v>
      </c>
      <c r="V247" s="141" t="s">
        <v>18058</v>
      </c>
      <c r="W247" s="141" t="s">
        <v>30261</v>
      </c>
      <c r="X247" s="141" t="s">
        <v>30262</v>
      </c>
      <c r="Y247" s="141" t="s">
        <v>320</v>
      </c>
      <c r="Z247" s="141" t="str">
        <f t="shared" si="3"/>
        <v>Transcriptome101PE</v>
      </c>
      <c r="AA247" s="143">
        <v>0</v>
      </c>
      <c r="AB247" s="143" t="s">
        <v>30</v>
      </c>
      <c r="AC247" s="156" t="s">
        <v>139</v>
      </c>
      <c r="AD247" s="205"/>
    </row>
    <row r="248" spans="1:30" s="27" customFormat="1" ht="24" customHeight="1">
      <c r="A248" s="139">
        <v>42926</v>
      </c>
      <c r="B248" s="140" t="s">
        <v>30263</v>
      </c>
      <c r="C248" s="141" t="s">
        <v>104</v>
      </c>
      <c r="D248" s="141" t="s">
        <v>31</v>
      </c>
      <c r="E248" s="141" t="s">
        <v>30264</v>
      </c>
      <c r="F248" s="142">
        <v>42923</v>
      </c>
      <c r="G248" s="141" t="s">
        <v>135</v>
      </c>
      <c r="H248" s="141" t="s">
        <v>30250</v>
      </c>
      <c r="I248" s="141">
        <v>5</v>
      </c>
      <c r="J248" s="144" t="s">
        <v>30265</v>
      </c>
      <c r="K248" s="144" t="s">
        <v>30266</v>
      </c>
      <c r="L248" s="141" t="s">
        <v>2973</v>
      </c>
      <c r="M248" s="141" t="s">
        <v>30267</v>
      </c>
      <c r="N248" s="141">
        <v>0</v>
      </c>
      <c r="O248" s="141" t="s">
        <v>33</v>
      </c>
      <c r="P248" s="141">
        <v>73156.509999999995</v>
      </c>
      <c r="Q248" s="141">
        <v>4309650</v>
      </c>
      <c r="R248" s="141">
        <v>3343300</v>
      </c>
      <c r="S248" s="141">
        <v>77.58</v>
      </c>
      <c r="T248" s="141">
        <v>0</v>
      </c>
      <c r="U248" s="141">
        <v>0</v>
      </c>
      <c r="V248" s="141" t="s">
        <v>30268</v>
      </c>
      <c r="W248" s="141" t="s">
        <v>30269</v>
      </c>
      <c r="X248" s="141" t="s">
        <v>30270</v>
      </c>
      <c r="Y248" s="141" t="s">
        <v>320</v>
      </c>
      <c r="Z248" s="141" t="str">
        <f t="shared" si="3"/>
        <v>Transcriptome101PE</v>
      </c>
      <c r="AA248" s="143">
        <v>0.3</v>
      </c>
      <c r="AB248" s="143" t="s">
        <v>30</v>
      </c>
      <c r="AC248" s="156" t="s">
        <v>139</v>
      </c>
      <c r="AD248" s="205"/>
    </row>
    <row r="249" spans="1:30" s="27" customFormat="1" ht="24" customHeight="1">
      <c r="A249" s="139">
        <v>42926</v>
      </c>
      <c r="B249" s="140" t="s">
        <v>30271</v>
      </c>
      <c r="C249" s="141" t="s">
        <v>30272</v>
      </c>
      <c r="D249" s="141" t="s">
        <v>31</v>
      </c>
      <c r="E249" s="141" t="s">
        <v>30273</v>
      </c>
      <c r="F249" s="142">
        <v>42923</v>
      </c>
      <c r="G249" s="141" t="s">
        <v>135</v>
      </c>
      <c r="H249" s="141" t="s">
        <v>30250</v>
      </c>
      <c r="I249" s="141">
        <v>6</v>
      </c>
      <c r="J249" s="141" t="s">
        <v>30243</v>
      </c>
      <c r="K249" s="141" t="s">
        <v>28</v>
      </c>
      <c r="L249" s="141" t="s">
        <v>2973</v>
      </c>
      <c r="M249" s="141" t="s">
        <v>30244</v>
      </c>
      <c r="N249" s="141">
        <v>231</v>
      </c>
      <c r="O249" s="141" t="s">
        <v>33</v>
      </c>
      <c r="P249" s="141">
        <v>74963.06</v>
      </c>
      <c r="Q249" s="141">
        <v>4309650</v>
      </c>
      <c r="R249" s="141">
        <v>3408625</v>
      </c>
      <c r="S249" s="141">
        <v>79.09</v>
      </c>
      <c r="T249" s="141" t="s">
        <v>30274</v>
      </c>
      <c r="U249" s="141" t="s">
        <v>30275</v>
      </c>
      <c r="V249" s="141" t="s">
        <v>30276</v>
      </c>
      <c r="W249" s="141" t="s">
        <v>5914</v>
      </c>
      <c r="X249" s="141" t="s">
        <v>30277</v>
      </c>
      <c r="Y249" s="141" t="s">
        <v>320</v>
      </c>
      <c r="Z249" s="141" t="str">
        <f t="shared" si="3"/>
        <v>Exome capture101PE</v>
      </c>
      <c r="AA249" s="143">
        <v>0</v>
      </c>
      <c r="AB249" s="143" t="s">
        <v>30</v>
      </c>
      <c r="AC249" s="156" t="s">
        <v>139</v>
      </c>
      <c r="AD249" s="205"/>
    </row>
    <row r="250" spans="1:30" s="27" customFormat="1" ht="24" customHeight="1">
      <c r="A250" s="139">
        <v>42926</v>
      </c>
      <c r="B250" s="140" t="s">
        <v>30278</v>
      </c>
      <c r="C250" s="141" t="s">
        <v>30272</v>
      </c>
      <c r="D250" s="141" t="s">
        <v>31</v>
      </c>
      <c r="E250" s="141" t="s">
        <v>30273</v>
      </c>
      <c r="F250" s="142">
        <v>42923</v>
      </c>
      <c r="G250" s="141" t="s">
        <v>135</v>
      </c>
      <c r="H250" s="141" t="s">
        <v>30250</v>
      </c>
      <c r="I250" s="141">
        <v>7</v>
      </c>
      <c r="J250" s="141" t="s">
        <v>30243</v>
      </c>
      <c r="K250" s="141" t="s">
        <v>28</v>
      </c>
      <c r="L250" s="141" t="s">
        <v>2973</v>
      </c>
      <c r="M250" s="141" t="s">
        <v>30244</v>
      </c>
      <c r="N250" s="141">
        <v>241</v>
      </c>
      <c r="O250" s="141" t="s">
        <v>33</v>
      </c>
      <c r="P250" s="141">
        <v>74546.37</v>
      </c>
      <c r="Q250" s="141">
        <v>4309650</v>
      </c>
      <c r="R250" s="141">
        <v>3391482</v>
      </c>
      <c r="S250" s="141">
        <v>78.7</v>
      </c>
      <c r="T250" s="141" t="s">
        <v>30279</v>
      </c>
      <c r="U250" s="141" t="s">
        <v>30280</v>
      </c>
      <c r="V250" s="141" t="s">
        <v>30281</v>
      </c>
      <c r="W250" s="141" t="s">
        <v>30282</v>
      </c>
      <c r="X250" s="141" t="s">
        <v>30283</v>
      </c>
      <c r="Y250" s="141" t="s">
        <v>320</v>
      </c>
      <c r="Z250" s="141" t="str">
        <f t="shared" si="3"/>
        <v>Exome capture101PE</v>
      </c>
      <c r="AA250" s="143">
        <v>0</v>
      </c>
      <c r="AB250" s="143" t="s">
        <v>30</v>
      </c>
      <c r="AC250" s="156" t="s">
        <v>139</v>
      </c>
      <c r="AD250" s="205"/>
    </row>
    <row r="251" spans="1:30" s="27" customFormat="1" ht="24" customHeight="1">
      <c r="A251" s="139">
        <v>42926</v>
      </c>
      <c r="B251" s="140" t="s">
        <v>30278</v>
      </c>
      <c r="C251" s="141" t="s">
        <v>30272</v>
      </c>
      <c r="D251" s="141" t="s">
        <v>31</v>
      </c>
      <c r="E251" s="141" t="s">
        <v>30273</v>
      </c>
      <c r="F251" s="142">
        <v>42923</v>
      </c>
      <c r="G251" s="141" t="s">
        <v>135</v>
      </c>
      <c r="H251" s="141" t="s">
        <v>30250</v>
      </c>
      <c r="I251" s="141">
        <v>8</v>
      </c>
      <c r="J251" s="141" t="s">
        <v>30243</v>
      </c>
      <c r="K251" s="141" t="s">
        <v>28</v>
      </c>
      <c r="L251" s="141" t="s">
        <v>2973</v>
      </c>
      <c r="M251" s="141" t="s">
        <v>30244</v>
      </c>
      <c r="N251" s="141">
        <v>249</v>
      </c>
      <c r="O251" s="141" t="s">
        <v>33</v>
      </c>
      <c r="P251" s="141">
        <v>74861.14</v>
      </c>
      <c r="Q251" s="141">
        <v>4309650</v>
      </c>
      <c r="R251" s="141">
        <v>3403975</v>
      </c>
      <c r="S251" s="141">
        <v>78.98</v>
      </c>
      <c r="T251" s="141" t="s">
        <v>30284</v>
      </c>
      <c r="U251" s="141" t="s">
        <v>30285</v>
      </c>
      <c r="V251" s="141" t="s">
        <v>30286</v>
      </c>
      <c r="W251" s="141" t="s">
        <v>30287</v>
      </c>
      <c r="X251" s="141" t="s">
        <v>30288</v>
      </c>
      <c r="Y251" s="141" t="s">
        <v>320</v>
      </c>
      <c r="Z251" s="141" t="str">
        <f t="shared" si="3"/>
        <v>Exome capture101PE</v>
      </c>
      <c r="AA251" s="143">
        <v>0</v>
      </c>
      <c r="AB251" s="143" t="s">
        <v>30</v>
      </c>
      <c r="AC251" s="156" t="s">
        <v>139</v>
      </c>
      <c r="AD251" s="205"/>
    </row>
    <row r="252" spans="1:30" ht="24" customHeight="1">
      <c r="A252" s="219">
        <v>42926</v>
      </c>
      <c r="B252" s="218" t="s">
        <v>30779</v>
      </c>
      <c r="C252" s="147">
        <v>0</v>
      </c>
      <c r="D252" s="147" t="s">
        <v>30723</v>
      </c>
      <c r="E252" s="219" t="s">
        <v>30778</v>
      </c>
      <c r="F252" s="219">
        <v>42924</v>
      </c>
      <c r="G252" s="135" t="s">
        <v>30777</v>
      </c>
      <c r="H252" s="147" t="s">
        <v>30776</v>
      </c>
      <c r="I252" s="147">
        <v>1</v>
      </c>
      <c r="J252" s="215" t="s">
        <v>30775</v>
      </c>
      <c r="K252" s="219" t="s">
        <v>30774</v>
      </c>
      <c r="L252" s="216" t="s">
        <v>350</v>
      </c>
      <c r="M252" s="219"/>
      <c r="N252" s="215">
        <v>0</v>
      </c>
      <c r="O252" s="135" t="s">
        <v>41</v>
      </c>
      <c r="P252" s="215">
        <v>48385.19</v>
      </c>
      <c r="Q252" s="215">
        <v>2885964</v>
      </c>
      <c r="R252" s="135">
        <v>2720293</v>
      </c>
      <c r="S252" s="135">
        <v>94.4</v>
      </c>
      <c r="T252" s="215">
        <v>0</v>
      </c>
      <c r="U252" s="215">
        <v>0</v>
      </c>
      <c r="V252" s="215" t="s">
        <v>30773</v>
      </c>
      <c r="W252" s="135" t="s">
        <v>30772</v>
      </c>
      <c r="X252" s="219" t="s">
        <v>30771</v>
      </c>
      <c r="Y252" s="147" t="s">
        <v>140</v>
      </c>
      <c r="Z252" s="147" t="str">
        <f t="shared" si="3"/>
        <v>0151PE</v>
      </c>
      <c r="AA252" s="261">
        <v>0</v>
      </c>
      <c r="AB252" s="213" t="s">
        <v>30770</v>
      </c>
      <c r="AC252" s="213" t="s">
        <v>30769</v>
      </c>
      <c r="AD252" s="218"/>
    </row>
    <row r="253" spans="1:30" ht="24" customHeight="1">
      <c r="A253" s="211">
        <v>42926</v>
      </c>
      <c r="B253" s="210" t="s">
        <v>30768</v>
      </c>
      <c r="C253" s="141">
        <v>0</v>
      </c>
      <c r="D253" s="141" t="s">
        <v>30767</v>
      </c>
      <c r="E253" s="210" t="s">
        <v>30766</v>
      </c>
      <c r="F253" s="151">
        <v>42924</v>
      </c>
      <c r="G253" s="141" t="s">
        <v>30765</v>
      </c>
      <c r="H253" s="208" t="s">
        <v>30764</v>
      </c>
      <c r="I253" s="141">
        <v>2</v>
      </c>
      <c r="J253" s="208" t="s">
        <v>30763</v>
      </c>
      <c r="K253" s="264" t="s">
        <v>30762</v>
      </c>
      <c r="L253" s="208" t="s">
        <v>350</v>
      </c>
      <c r="M253" s="141"/>
      <c r="N253" s="208">
        <v>0</v>
      </c>
      <c r="O253" s="141" t="s">
        <v>41</v>
      </c>
      <c r="P253" s="141">
        <v>46065.35</v>
      </c>
      <c r="Q253" s="141">
        <v>2727940</v>
      </c>
      <c r="R253" s="141">
        <v>2585812</v>
      </c>
      <c r="S253" s="208">
        <v>94.9</v>
      </c>
      <c r="T253" s="208">
        <v>0</v>
      </c>
      <c r="U253" s="208">
        <v>0</v>
      </c>
      <c r="V253" s="141" t="s">
        <v>30761</v>
      </c>
      <c r="W253" s="141" t="s">
        <v>30760</v>
      </c>
      <c r="X253" s="208" t="s">
        <v>30759</v>
      </c>
      <c r="Y253" s="141" t="s">
        <v>140</v>
      </c>
      <c r="Z253" s="141" t="str">
        <f t="shared" si="3"/>
        <v>0151PE</v>
      </c>
      <c r="AA253" s="260">
        <v>0</v>
      </c>
      <c r="AB253" s="207" t="s">
        <v>30748</v>
      </c>
      <c r="AC253" s="207" t="s">
        <v>30747</v>
      </c>
      <c r="AD253" s="141"/>
    </row>
    <row r="254" spans="1:30" s="27" customFormat="1" ht="24" customHeight="1">
      <c r="A254" s="133">
        <v>42926</v>
      </c>
      <c r="B254" s="152" t="s">
        <v>30956</v>
      </c>
      <c r="C254" s="135" t="s">
        <v>3064</v>
      </c>
      <c r="D254" s="153" t="s">
        <v>31</v>
      </c>
      <c r="E254" s="153" t="s">
        <v>30957</v>
      </c>
      <c r="F254" s="133">
        <v>42922</v>
      </c>
      <c r="G254" s="153" t="s">
        <v>120</v>
      </c>
      <c r="H254" s="153" t="s">
        <v>30958</v>
      </c>
      <c r="I254" s="153">
        <v>1</v>
      </c>
      <c r="J254" s="153" t="s">
        <v>8423</v>
      </c>
      <c r="K254" s="153" t="s">
        <v>30959</v>
      </c>
      <c r="L254" s="153" t="s">
        <v>2973</v>
      </c>
      <c r="M254" s="153" t="s">
        <v>27802</v>
      </c>
      <c r="N254" s="153">
        <v>0</v>
      </c>
      <c r="O254" s="153" t="s">
        <v>33</v>
      </c>
      <c r="P254" s="153">
        <v>74251.210000000006</v>
      </c>
      <c r="Q254" s="153">
        <v>4309650</v>
      </c>
      <c r="R254" s="153">
        <v>3454129</v>
      </c>
      <c r="S254" s="153">
        <v>80.150000000000006</v>
      </c>
      <c r="T254" s="153">
        <v>0</v>
      </c>
      <c r="U254" s="153">
        <v>0</v>
      </c>
      <c r="V254" s="153" t="s">
        <v>30960</v>
      </c>
      <c r="W254" s="153" t="s">
        <v>30961</v>
      </c>
      <c r="X254" s="153" t="s">
        <v>30962</v>
      </c>
      <c r="Y254" s="147" t="s">
        <v>320</v>
      </c>
      <c r="Z254" s="147" t="str">
        <f t="shared" si="3"/>
        <v>Target Region capture101PE</v>
      </c>
      <c r="AA254" s="154">
        <v>5.8823529411764705E-2</v>
      </c>
      <c r="AB254" s="155" t="s">
        <v>30</v>
      </c>
      <c r="AC254" s="155" t="s">
        <v>139</v>
      </c>
      <c r="AD254" s="206"/>
    </row>
    <row r="255" spans="1:30" s="27" customFormat="1" ht="24" customHeight="1">
      <c r="A255" s="139">
        <v>42926</v>
      </c>
      <c r="B255" s="140" t="s">
        <v>30963</v>
      </c>
      <c r="C255" s="141" t="s">
        <v>104</v>
      </c>
      <c r="D255" s="141" t="s">
        <v>31</v>
      </c>
      <c r="E255" s="141" t="s">
        <v>30964</v>
      </c>
      <c r="F255" s="142">
        <v>42922</v>
      </c>
      <c r="G255" s="141" t="s">
        <v>120</v>
      </c>
      <c r="H255" s="141" t="s">
        <v>30958</v>
      </c>
      <c r="I255" s="141">
        <v>2</v>
      </c>
      <c r="J255" s="141" t="s">
        <v>30965</v>
      </c>
      <c r="K255" s="141" t="s">
        <v>28</v>
      </c>
      <c r="L255" s="141" t="s">
        <v>2973</v>
      </c>
      <c r="M255" s="141" t="s">
        <v>27802</v>
      </c>
      <c r="N255" s="141">
        <v>0</v>
      </c>
      <c r="O255" s="141" t="s">
        <v>33</v>
      </c>
      <c r="P255" s="141">
        <v>76629.55</v>
      </c>
      <c r="Q255" s="141">
        <v>4309650</v>
      </c>
      <c r="R255" s="141">
        <v>3459553</v>
      </c>
      <c r="S255" s="141">
        <v>80.27</v>
      </c>
      <c r="T255" s="141">
        <v>0</v>
      </c>
      <c r="U255" s="141">
        <v>0</v>
      </c>
      <c r="V255" s="141" t="s">
        <v>20901</v>
      </c>
      <c r="W255" s="141" t="s">
        <v>30966</v>
      </c>
      <c r="X255" s="141" t="s">
        <v>30967</v>
      </c>
      <c r="Y255" s="141" t="s">
        <v>320</v>
      </c>
      <c r="Z255" s="141" t="str">
        <f t="shared" si="3"/>
        <v>Transcriptome101PE</v>
      </c>
      <c r="AA255" s="143">
        <v>0</v>
      </c>
      <c r="AB255" s="143" t="s">
        <v>30</v>
      </c>
      <c r="AC255" s="156" t="s">
        <v>139</v>
      </c>
      <c r="AD255" s="205"/>
    </row>
    <row r="256" spans="1:30" s="27" customFormat="1" ht="24" customHeight="1">
      <c r="A256" s="139">
        <v>42926</v>
      </c>
      <c r="B256" s="140" t="s">
        <v>30968</v>
      </c>
      <c r="C256" s="141" t="s">
        <v>104</v>
      </c>
      <c r="D256" s="141" t="s">
        <v>31</v>
      </c>
      <c r="E256" s="141" t="s">
        <v>30969</v>
      </c>
      <c r="F256" s="142">
        <v>42922</v>
      </c>
      <c r="G256" s="141" t="s">
        <v>120</v>
      </c>
      <c r="H256" s="141" t="s">
        <v>30958</v>
      </c>
      <c r="I256" s="141">
        <v>3</v>
      </c>
      <c r="J256" s="141" t="s">
        <v>10784</v>
      </c>
      <c r="K256" s="141" t="s">
        <v>28</v>
      </c>
      <c r="L256" s="141" t="s">
        <v>2973</v>
      </c>
      <c r="M256" s="141" t="s">
        <v>27802</v>
      </c>
      <c r="N256" s="141">
        <v>0</v>
      </c>
      <c r="O256" s="141" t="s">
        <v>33</v>
      </c>
      <c r="P256" s="141">
        <v>72690.12</v>
      </c>
      <c r="Q256" s="141">
        <v>4309650</v>
      </c>
      <c r="R256" s="141">
        <v>3283409</v>
      </c>
      <c r="S256" s="141">
        <v>76.19</v>
      </c>
      <c r="T256" s="141">
        <v>0</v>
      </c>
      <c r="U256" s="141">
        <v>0</v>
      </c>
      <c r="V256" s="141" t="s">
        <v>30970</v>
      </c>
      <c r="W256" s="141" t="s">
        <v>30971</v>
      </c>
      <c r="X256" s="141" t="s">
        <v>30972</v>
      </c>
      <c r="Y256" s="141" t="s">
        <v>320</v>
      </c>
      <c r="Z256" s="141" t="str">
        <f t="shared" si="3"/>
        <v>Transcriptome101PE</v>
      </c>
      <c r="AA256" s="143">
        <v>0</v>
      </c>
      <c r="AB256" s="143" t="s">
        <v>30</v>
      </c>
      <c r="AC256" s="156" t="s">
        <v>139</v>
      </c>
      <c r="AD256" s="205"/>
    </row>
    <row r="257" spans="1:30" s="27" customFormat="1" ht="24" customHeight="1">
      <c r="A257" s="139">
        <v>42926</v>
      </c>
      <c r="B257" s="140" t="s">
        <v>30973</v>
      </c>
      <c r="C257" s="141" t="s">
        <v>104</v>
      </c>
      <c r="D257" s="141" t="s">
        <v>31</v>
      </c>
      <c r="E257" s="141" t="s">
        <v>30974</v>
      </c>
      <c r="F257" s="142">
        <v>42922</v>
      </c>
      <c r="G257" s="141" t="s">
        <v>120</v>
      </c>
      <c r="H257" s="141" t="s">
        <v>30958</v>
      </c>
      <c r="I257" s="141">
        <v>4</v>
      </c>
      <c r="J257" s="144" t="s">
        <v>8423</v>
      </c>
      <c r="K257" s="144" t="s">
        <v>30975</v>
      </c>
      <c r="L257" s="141" t="s">
        <v>2973</v>
      </c>
      <c r="M257" s="141" t="s">
        <v>27802</v>
      </c>
      <c r="N257" s="141">
        <v>0</v>
      </c>
      <c r="O257" s="141" t="s">
        <v>33</v>
      </c>
      <c r="P257" s="141">
        <v>75256.070000000007</v>
      </c>
      <c r="Q257" s="141">
        <v>4309650</v>
      </c>
      <c r="R257" s="141">
        <v>3390865</v>
      </c>
      <c r="S257" s="141">
        <v>78.680000000000007</v>
      </c>
      <c r="T257" s="141">
        <v>0</v>
      </c>
      <c r="U257" s="141">
        <v>0</v>
      </c>
      <c r="V257" s="141" t="s">
        <v>30976</v>
      </c>
      <c r="W257" s="141" t="s">
        <v>6259</v>
      </c>
      <c r="X257" s="141" t="s">
        <v>30977</v>
      </c>
      <c r="Y257" s="141" t="s">
        <v>320</v>
      </c>
      <c r="Z257" s="141" t="str">
        <f t="shared" ref="Z257:Z320" si="4">IF(P257,CONCATENATE(C257,Y257),0)</f>
        <v>Transcriptome101PE</v>
      </c>
      <c r="AA257" s="143">
        <v>0.1111111111111111</v>
      </c>
      <c r="AB257" s="143" t="s">
        <v>30</v>
      </c>
      <c r="AC257" s="156" t="s">
        <v>139</v>
      </c>
      <c r="AD257" s="205"/>
    </row>
    <row r="258" spans="1:30" s="27" customFormat="1" ht="24" customHeight="1">
      <c r="A258" s="139">
        <v>42926</v>
      </c>
      <c r="B258" s="140" t="s">
        <v>30973</v>
      </c>
      <c r="C258" s="141" t="s">
        <v>104</v>
      </c>
      <c r="D258" s="141" t="s">
        <v>31</v>
      </c>
      <c r="E258" s="141" t="s">
        <v>30978</v>
      </c>
      <c r="F258" s="142">
        <v>42922</v>
      </c>
      <c r="G258" s="141" t="s">
        <v>120</v>
      </c>
      <c r="H258" s="141" t="s">
        <v>30958</v>
      </c>
      <c r="I258" s="141">
        <v>5</v>
      </c>
      <c r="J258" s="144" t="s">
        <v>8423</v>
      </c>
      <c r="K258" s="144" t="s">
        <v>30948</v>
      </c>
      <c r="L258" s="141" t="s">
        <v>2973</v>
      </c>
      <c r="M258" s="141" t="s">
        <v>27819</v>
      </c>
      <c r="N258" s="141">
        <v>0</v>
      </c>
      <c r="O258" s="141" t="s">
        <v>33</v>
      </c>
      <c r="P258" s="141">
        <v>72851.92</v>
      </c>
      <c r="Q258" s="141">
        <v>4309650</v>
      </c>
      <c r="R258" s="141">
        <v>3378990</v>
      </c>
      <c r="S258" s="141">
        <v>78.41</v>
      </c>
      <c r="T258" s="141">
        <v>0</v>
      </c>
      <c r="U258" s="141">
        <v>0</v>
      </c>
      <c r="V258" s="141" t="s">
        <v>30979</v>
      </c>
      <c r="W258" s="141" t="s">
        <v>30980</v>
      </c>
      <c r="X258" s="141" t="s">
        <v>30981</v>
      </c>
      <c r="Y258" s="141" t="s">
        <v>320</v>
      </c>
      <c r="Z258" s="141" t="str">
        <f t="shared" si="4"/>
        <v>Transcriptome101PE</v>
      </c>
      <c r="AA258" s="143">
        <v>0.22222222222222221</v>
      </c>
      <c r="AB258" s="143" t="s">
        <v>30</v>
      </c>
      <c r="AC258" s="156" t="s">
        <v>139</v>
      </c>
      <c r="AD258" s="205"/>
    </row>
    <row r="259" spans="1:30" s="27" customFormat="1" ht="24" customHeight="1">
      <c r="A259" s="139">
        <v>42926</v>
      </c>
      <c r="B259" s="140" t="s">
        <v>30982</v>
      </c>
      <c r="C259" s="141" t="s">
        <v>104</v>
      </c>
      <c r="D259" s="141" t="s">
        <v>31</v>
      </c>
      <c r="E259" s="141" t="s">
        <v>30983</v>
      </c>
      <c r="F259" s="142">
        <v>42922</v>
      </c>
      <c r="G259" s="141" t="s">
        <v>120</v>
      </c>
      <c r="H259" s="141" t="s">
        <v>30958</v>
      </c>
      <c r="I259" s="141">
        <v>6</v>
      </c>
      <c r="J259" s="141" t="s">
        <v>10784</v>
      </c>
      <c r="K259" s="141" t="s">
        <v>28</v>
      </c>
      <c r="L259" s="141" t="s">
        <v>2973</v>
      </c>
      <c r="M259" s="141" t="s">
        <v>27802</v>
      </c>
      <c r="N259" s="141">
        <v>0</v>
      </c>
      <c r="O259" s="141" t="s">
        <v>33</v>
      </c>
      <c r="P259" s="141">
        <v>74285.119999999995</v>
      </c>
      <c r="Q259" s="141">
        <v>4309650</v>
      </c>
      <c r="R259" s="141">
        <v>3352704</v>
      </c>
      <c r="S259" s="141">
        <v>77.8</v>
      </c>
      <c r="T259" s="141">
        <v>0</v>
      </c>
      <c r="U259" s="141">
        <v>0</v>
      </c>
      <c r="V259" s="141" t="s">
        <v>30984</v>
      </c>
      <c r="W259" s="141" t="s">
        <v>16252</v>
      </c>
      <c r="X259" s="141" t="s">
        <v>30985</v>
      </c>
      <c r="Y259" s="141" t="s">
        <v>320</v>
      </c>
      <c r="Z259" s="141" t="str">
        <f t="shared" si="4"/>
        <v>Transcriptome101PE</v>
      </c>
      <c r="AA259" s="143">
        <v>0</v>
      </c>
      <c r="AB259" s="143" t="s">
        <v>30</v>
      </c>
      <c r="AC259" s="156" t="s">
        <v>139</v>
      </c>
      <c r="AD259" s="205"/>
    </row>
    <row r="260" spans="1:30" s="27" customFormat="1" ht="24" customHeight="1">
      <c r="A260" s="139">
        <v>42926</v>
      </c>
      <c r="B260" s="140" t="s">
        <v>30986</v>
      </c>
      <c r="C260" s="141" t="s">
        <v>104</v>
      </c>
      <c r="D260" s="141" t="s">
        <v>31</v>
      </c>
      <c r="E260" s="141" t="s">
        <v>30987</v>
      </c>
      <c r="F260" s="142">
        <v>42922</v>
      </c>
      <c r="G260" s="141" t="s">
        <v>120</v>
      </c>
      <c r="H260" s="141" t="s">
        <v>30958</v>
      </c>
      <c r="I260" s="141">
        <v>7</v>
      </c>
      <c r="J260" s="141" t="s">
        <v>10784</v>
      </c>
      <c r="K260" s="141" t="s">
        <v>28</v>
      </c>
      <c r="L260" s="141" t="s">
        <v>2973</v>
      </c>
      <c r="M260" s="141" t="s">
        <v>27802</v>
      </c>
      <c r="N260" s="141">
        <v>0</v>
      </c>
      <c r="O260" s="141" t="s">
        <v>33</v>
      </c>
      <c r="P260" s="141">
        <v>79587.649999999994</v>
      </c>
      <c r="Q260" s="141">
        <v>4309650</v>
      </c>
      <c r="R260" s="141">
        <v>3583495</v>
      </c>
      <c r="S260" s="141">
        <v>83.15</v>
      </c>
      <c r="T260" s="141">
        <v>0</v>
      </c>
      <c r="U260" s="141">
        <v>0</v>
      </c>
      <c r="V260" s="141" t="s">
        <v>30988</v>
      </c>
      <c r="W260" s="141" t="s">
        <v>30989</v>
      </c>
      <c r="X260" s="141" t="s">
        <v>30990</v>
      </c>
      <c r="Y260" s="141" t="s">
        <v>320</v>
      </c>
      <c r="Z260" s="141" t="str">
        <f t="shared" si="4"/>
        <v>Transcriptome101PE</v>
      </c>
      <c r="AA260" s="143">
        <v>0</v>
      </c>
      <c r="AB260" s="143" t="s">
        <v>30</v>
      </c>
      <c r="AC260" s="156" t="s">
        <v>139</v>
      </c>
      <c r="AD260" s="205"/>
    </row>
    <row r="261" spans="1:30" s="27" customFormat="1" ht="24" customHeight="1">
      <c r="A261" s="139">
        <v>42926</v>
      </c>
      <c r="B261" s="140" t="s">
        <v>30991</v>
      </c>
      <c r="C261" s="141">
        <v>0</v>
      </c>
      <c r="D261" s="141" t="s">
        <v>31</v>
      </c>
      <c r="E261" s="141" t="s">
        <v>30992</v>
      </c>
      <c r="F261" s="142">
        <v>42922</v>
      </c>
      <c r="G261" s="141" t="s">
        <v>120</v>
      </c>
      <c r="H261" s="141" t="s">
        <v>30958</v>
      </c>
      <c r="I261" s="141">
        <v>8</v>
      </c>
      <c r="J261" s="141" t="s">
        <v>10784</v>
      </c>
      <c r="K261" s="141" t="s">
        <v>28</v>
      </c>
      <c r="L261" s="141" t="s">
        <v>2973</v>
      </c>
      <c r="M261" s="141" t="s">
        <v>27802</v>
      </c>
      <c r="N261" s="141">
        <v>0</v>
      </c>
      <c r="O261" s="141" t="s">
        <v>33</v>
      </c>
      <c r="P261" s="141">
        <v>74611.45</v>
      </c>
      <c r="Q261" s="141">
        <v>4309650</v>
      </c>
      <c r="R261" s="141">
        <v>3388136</v>
      </c>
      <c r="S261" s="141">
        <v>78.62</v>
      </c>
      <c r="T261" s="141">
        <v>0</v>
      </c>
      <c r="U261" s="141">
        <v>0</v>
      </c>
      <c r="V261" s="141" t="s">
        <v>5018</v>
      </c>
      <c r="W261" s="141" t="s">
        <v>30993</v>
      </c>
      <c r="X261" s="141" t="s">
        <v>30994</v>
      </c>
      <c r="Y261" s="141" t="s">
        <v>320</v>
      </c>
      <c r="Z261" s="141" t="str">
        <f t="shared" si="4"/>
        <v>0101PE</v>
      </c>
      <c r="AA261" s="143">
        <v>0</v>
      </c>
      <c r="AB261" s="143" t="s">
        <v>30</v>
      </c>
      <c r="AC261" s="156" t="s">
        <v>139</v>
      </c>
      <c r="AD261" s="205"/>
    </row>
    <row r="262" spans="1:30" ht="24" customHeight="1">
      <c r="A262" s="219">
        <v>42927</v>
      </c>
      <c r="B262" s="218" t="s">
        <v>30757</v>
      </c>
      <c r="C262" s="147">
        <v>0</v>
      </c>
      <c r="D262" s="147" t="s">
        <v>30756</v>
      </c>
      <c r="E262" s="219" t="s">
        <v>30755</v>
      </c>
      <c r="F262" s="219">
        <v>42926</v>
      </c>
      <c r="G262" s="135" t="s">
        <v>30754</v>
      </c>
      <c r="H262" s="147" t="s">
        <v>30753</v>
      </c>
      <c r="I262" s="147">
        <v>1</v>
      </c>
      <c r="J262" s="215" t="s">
        <v>30752</v>
      </c>
      <c r="K262" s="219" t="s">
        <v>30751</v>
      </c>
      <c r="L262" s="216" t="s">
        <v>350</v>
      </c>
      <c r="M262" s="219"/>
      <c r="N262" s="215">
        <v>0</v>
      </c>
      <c r="O262" s="135" t="s">
        <v>33</v>
      </c>
      <c r="P262" s="215">
        <v>31171.81</v>
      </c>
      <c r="Q262" s="215">
        <v>2679754</v>
      </c>
      <c r="R262" s="135">
        <v>2539670</v>
      </c>
      <c r="S262" s="135">
        <v>94.8</v>
      </c>
      <c r="T262" s="215">
        <v>0</v>
      </c>
      <c r="U262" s="215">
        <v>0</v>
      </c>
      <c r="V262" s="215" t="s">
        <v>15722</v>
      </c>
      <c r="W262" s="135" t="s">
        <v>30758</v>
      </c>
      <c r="X262" s="219" t="s">
        <v>25664</v>
      </c>
      <c r="Y262" s="147" t="s">
        <v>320</v>
      </c>
      <c r="Z262" s="147" t="str">
        <f t="shared" si="4"/>
        <v>0101PE</v>
      </c>
      <c r="AA262" s="261">
        <v>0</v>
      </c>
      <c r="AB262" s="213" t="s">
        <v>30748</v>
      </c>
      <c r="AC262" s="213" t="s">
        <v>30747</v>
      </c>
      <c r="AD262" s="218"/>
    </row>
    <row r="263" spans="1:30" ht="24" customHeight="1">
      <c r="A263" s="211">
        <v>42927</v>
      </c>
      <c r="B263" s="210" t="s">
        <v>30757</v>
      </c>
      <c r="C263" s="141">
        <v>0</v>
      </c>
      <c r="D263" s="141" t="s">
        <v>30756</v>
      </c>
      <c r="E263" s="210" t="s">
        <v>30755</v>
      </c>
      <c r="F263" s="151">
        <v>42926</v>
      </c>
      <c r="G263" s="141" t="s">
        <v>30754</v>
      </c>
      <c r="H263" s="208" t="s">
        <v>30753</v>
      </c>
      <c r="I263" s="141">
        <v>2</v>
      </c>
      <c r="J263" s="208" t="s">
        <v>30752</v>
      </c>
      <c r="K263" s="264" t="s">
        <v>30751</v>
      </c>
      <c r="L263" s="208" t="s">
        <v>350</v>
      </c>
      <c r="M263" s="141"/>
      <c r="N263" s="208">
        <v>0</v>
      </c>
      <c r="O263" s="141" t="s">
        <v>33</v>
      </c>
      <c r="P263" s="141">
        <v>31410.74</v>
      </c>
      <c r="Q263" s="141">
        <v>2702998</v>
      </c>
      <c r="R263" s="141">
        <v>2557979</v>
      </c>
      <c r="S263" s="208">
        <v>94.6</v>
      </c>
      <c r="T263" s="208">
        <v>0</v>
      </c>
      <c r="U263" s="208">
        <v>0</v>
      </c>
      <c r="V263" s="141" t="s">
        <v>19429</v>
      </c>
      <c r="W263" s="141" t="s">
        <v>30750</v>
      </c>
      <c r="X263" s="208" t="s">
        <v>30749</v>
      </c>
      <c r="Y263" s="141" t="s">
        <v>320</v>
      </c>
      <c r="Z263" s="141" t="str">
        <f t="shared" si="4"/>
        <v>0101PE</v>
      </c>
      <c r="AA263" s="260">
        <v>0</v>
      </c>
      <c r="AB263" s="207" t="s">
        <v>30748</v>
      </c>
      <c r="AC263" s="207" t="s">
        <v>30747</v>
      </c>
      <c r="AD263" s="141"/>
    </row>
    <row r="264" spans="1:30" s="27" customFormat="1" ht="24" customHeight="1">
      <c r="A264" s="133">
        <v>42927</v>
      </c>
      <c r="B264" s="152" t="s">
        <v>30289</v>
      </c>
      <c r="C264" s="153">
        <v>0</v>
      </c>
      <c r="D264" s="153" t="s">
        <v>31</v>
      </c>
      <c r="E264" s="153" t="s">
        <v>30290</v>
      </c>
      <c r="F264" s="133">
        <v>42917</v>
      </c>
      <c r="G264" s="153" t="s">
        <v>135</v>
      </c>
      <c r="H264" s="153" t="s">
        <v>30291</v>
      </c>
      <c r="I264" s="153">
        <v>1</v>
      </c>
      <c r="J264" s="153" t="s">
        <v>30243</v>
      </c>
      <c r="K264" s="153" t="s">
        <v>28</v>
      </c>
      <c r="L264" s="153" t="s">
        <v>2973</v>
      </c>
      <c r="M264" s="153" t="s">
        <v>30292</v>
      </c>
      <c r="N264" s="153">
        <v>0</v>
      </c>
      <c r="O264" s="153" t="s">
        <v>41</v>
      </c>
      <c r="P264" s="153">
        <v>104020.73</v>
      </c>
      <c r="Q264" s="153">
        <v>4309650</v>
      </c>
      <c r="R264" s="153">
        <v>3180968</v>
      </c>
      <c r="S264" s="153">
        <v>73.81</v>
      </c>
      <c r="T264" s="153">
        <v>0</v>
      </c>
      <c r="U264" s="153">
        <v>0</v>
      </c>
      <c r="V264" s="153" t="s">
        <v>30293</v>
      </c>
      <c r="W264" s="153" t="s">
        <v>30294</v>
      </c>
      <c r="X264" s="153" t="s">
        <v>30295</v>
      </c>
      <c r="Y264" s="147" t="s">
        <v>140</v>
      </c>
      <c r="Z264" s="147" t="str">
        <f t="shared" si="4"/>
        <v>0151PE</v>
      </c>
      <c r="AA264" s="154">
        <v>0</v>
      </c>
      <c r="AB264" s="155" t="s">
        <v>30</v>
      </c>
      <c r="AC264" s="155" t="s">
        <v>139</v>
      </c>
      <c r="AD264" s="206"/>
    </row>
    <row r="265" spans="1:30" s="27" customFormat="1" ht="24" customHeight="1">
      <c r="A265" s="139">
        <v>42927</v>
      </c>
      <c r="B265" s="140" t="s">
        <v>30296</v>
      </c>
      <c r="C265" s="141">
        <v>0</v>
      </c>
      <c r="D265" s="141" t="s">
        <v>31</v>
      </c>
      <c r="E265" s="141" t="s">
        <v>30297</v>
      </c>
      <c r="F265" s="142">
        <v>42917</v>
      </c>
      <c r="G265" s="141" t="s">
        <v>135</v>
      </c>
      <c r="H265" s="141" t="s">
        <v>30291</v>
      </c>
      <c r="I265" s="141">
        <v>2</v>
      </c>
      <c r="J265" s="141" t="s">
        <v>30243</v>
      </c>
      <c r="K265" s="141" t="s">
        <v>28</v>
      </c>
      <c r="L265" s="141" t="s">
        <v>2973</v>
      </c>
      <c r="M265" s="141" t="s">
        <v>30292</v>
      </c>
      <c r="N265" s="141">
        <v>0</v>
      </c>
      <c r="O265" s="141" t="s">
        <v>41</v>
      </c>
      <c r="P265" s="141">
        <v>102652.64</v>
      </c>
      <c r="Q265" s="141">
        <v>4309650</v>
      </c>
      <c r="R265" s="141">
        <v>3121484</v>
      </c>
      <c r="S265" s="141">
        <v>72.430000000000007</v>
      </c>
      <c r="T265" s="141">
        <v>0</v>
      </c>
      <c r="U265" s="141">
        <v>0</v>
      </c>
      <c r="V265" s="141" t="s">
        <v>30298</v>
      </c>
      <c r="W265" s="141" t="s">
        <v>30299</v>
      </c>
      <c r="X265" s="141" t="s">
        <v>30300</v>
      </c>
      <c r="Y265" s="141" t="s">
        <v>140</v>
      </c>
      <c r="Z265" s="141" t="str">
        <f t="shared" si="4"/>
        <v>0151PE</v>
      </c>
      <c r="AA265" s="143">
        <v>0</v>
      </c>
      <c r="AB265" s="143" t="s">
        <v>30</v>
      </c>
      <c r="AC265" s="156" t="s">
        <v>139</v>
      </c>
      <c r="AD265" s="205"/>
    </row>
    <row r="266" spans="1:30" s="27" customFormat="1" ht="24" customHeight="1">
      <c r="A266" s="139">
        <v>42927</v>
      </c>
      <c r="B266" s="140" t="s">
        <v>30301</v>
      </c>
      <c r="C266" s="141">
        <v>0</v>
      </c>
      <c r="D266" s="141" t="s">
        <v>31</v>
      </c>
      <c r="E266" s="141" t="s">
        <v>30302</v>
      </c>
      <c r="F266" s="142">
        <v>42917</v>
      </c>
      <c r="G266" s="141" t="s">
        <v>135</v>
      </c>
      <c r="H266" s="141" t="s">
        <v>30291</v>
      </c>
      <c r="I266" s="141">
        <v>3</v>
      </c>
      <c r="J266" s="141" t="s">
        <v>30243</v>
      </c>
      <c r="K266" s="141" t="s">
        <v>28</v>
      </c>
      <c r="L266" s="141" t="s">
        <v>2973</v>
      </c>
      <c r="M266" s="141" t="s">
        <v>30292</v>
      </c>
      <c r="N266" s="141">
        <v>0</v>
      </c>
      <c r="O266" s="141" t="s">
        <v>41</v>
      </c>
      <c r="P266" s="141">
        <v>107405.16</v>
      </c>
      <c r="Q266" s="141">
        <v>4309650</v>
      </c>
      <c r="R266" s="141">
        <v>3277577</v>
      </c>
      <c r="S266" s="141">
        <v>76.05</v>
      </c>
      <c r="T266" s="141">
        <v>0</v>
      </c>
      <c r="U266" s="141">
        <v>0</v>
      </c>
      <c r="V266" s="141" t="s">
        <v>30303</v>
      </c>
      <c r="W266" s="141" t="s">
        <v>30304</v>
      </c>
      <c r="X266" s="141" t="s">
        <v>30305</v>
      </c>
      <c r="Y266" s="141" t="s">
        <v>140</v>
      </c>
      <c r="Z266" s="141" t="str">
        <f t="shared" si="4"/>
        <v>0151PE</v>
      </c>
      <c r="AA266" s="143">
        <v>0</v>
      </c>
      <c r="AB266" s="143" t="s">
        <v>30</v>
      </c>
      <c r="AC266" s="156" t="s">
        <v>139</v>
      </c>
      <c r="AD266" s="205"/>
    </row>
    <row r="267" spans="1:30" s="27" customFormat="1" ht="24" customHeight="1">
      <c r="A267" s="139">
        <v>42927</v>
      </c>
      <c r="B267" s="140" t="s">
        <v>30306</v>
      </c>
      <c r="C267" s="141">
        <v>0</v>
      </c>
      <c r="D267" s="141" t="s">
        <v>31</v>
      </c>
      <c r="E267" s="141" t="s">
        <v>30307</v>
      </c>
      <c r="F267" s="142">
        <v>42917</v>
      </c>
      <c r="G267" s="141" t="s">
        <v>135</v>
      </c>
      <c r="H267" s="141" t="s">
        <v>30291</v>
      </c>
      <c r="I267" s="141">
        <v>4</v>
      </c>
      <c r="J267" s="141" t="s">
        <v>30243</v>
      </c>
      <c r="K267" s="141" t="s">
        <v>28</v>
      </c>
      <c r="L267" s="141" t="s">
        <v>2973</v>
      </c>
      <c r="M267" s="141" t="s">
        <v>30292</v>
      </c>
      <c r="N267" s="141">
        <v>0</v>
      </c>
      <c r="O267" s="141" t="s">
        <v>41</v>
      </c>
      <c r="P267" s="141">
        <v>98855</v>
      </c>
      <c r="Q267" s="141">
        <v>4309650</v>
      </c>
      <c r="R267" s="141">
        <v>3043206</v>
      </c>
      <c r="S267" s="141">
        <v>70.61</v>
      </c>
      <c r="T267" s="141">
        <v>0</v>
      </c>
      <c r="U267" s="141">
        <v>0</v>
      </c>
      <c r="V267" s="141" t="s">
        <v>30308</v>
      </c>
      <c r="W267" s="141" t="s">
        <v>30309</v>
      </c>
      <c r="X267" s="141" t="s">
        <v>30310</v>
      </c>
      <c r="Y267" s="141" t="s">
        <v>140</v>
      </c>
      <c r="Z267" s="141" t="str">
        <f t="shared" si="4"/>
        <v>0151PE</v>
      </c>
      <c r="AA267" s="143">
        <v>0</v>
      </c>
      <c r="AB267" s="143" t="s">
        <v>30</v>
      </c>
      <c r="AC267" s="156" t="s">
        <v>139</v>
      </c>
      <c r="AD267" s="205"/>
    </row>
    <row r="268" spans="1:30" s="27" customFormat="1" ht="24" customHeight="1">
      <c r="A268" s="139">
        <v>42927</v>
      </c>
      <c r="B268" s="140" t="s">
        <v>30311</v>
      </c>
      <c r="C268" s="141" t="s">
        <v>6915</v>
      </c>
      <c r="D268" s="141" t="s">
        <v>31</v>
      </c>
      <c r="E268" s="141" t="s">
        <v>30312</v>
      </c>
      <c r="F268" s="142">
        <v>42917</v>
      </c>
      <c r="G268" s="141" t="s">
        <v>135</v>
      </c>
      <c r="H268" s="141" t="s">
        <v>30291</v>
      </c>
      <c r="I268" s="141">
        <v>5</v>
      </c>
      <c r="J268" s="141" t="s">
        <v>7715</v>
      </c>
      <c r="K268" s="141" t="s">
        <v>28</v>
      </c>
      <c r="L268" s="141" t="s">
        <v>2973</v>
      </c>
      <c r="M268" s="141" t="s">
        <v>30313</v>
      </c>
      <c r="N268" s="141">
        <v>219</v>
      </c>
      <c r="O268" s="141" t="s">
        <v>41</v>
      </c>
      <c r="P268" s="141">
        <v>114999.45</v>
      </c>
      <c r="Q268" s="141">
        <v>4309650</v>
      </c>
      <c r="R268" s="141">
        <v>3557409</v>
      </c>
      <c r="S268" s="141">
        <v>82.55</v>
      </c>
      <c r="T268" s="141" t="s">
        <v>30314</v>
      </c>
      <c r="U268" s="141" t="s">
        <v>30315</v>
      </c>
      <c r="V268" s="141" t="s">
        <v>30316</v>
      </c>
      <c r="W268" s="141" t="s">
        <v>30317</v>
      </c>
      <c r="X268" s="141" t="s">
        <v>30318</v>
      </c>
      <c r="Y268" s="141" t="s">
        <v>140</v>
      </c>
      <c r="Z268" s="141" t="str">
        <f t="shared" si="4"/>
        <v>Exome capture151PE</v>
      </c>
      <c r="AA268" s="143">
        <v>0</v>
      </c>
      <c r="AB268" s="143" t="s">
        <v>30</v>
      </c>
      <c r="AC268" s="156" t="s">
        <v>139</v>
      </c>
      <c r="AD268" s="205"/>
    </row>
    <row r="269" spans="1:30" s="27" customFormat="1" ht="24" customHeight="1">
      <c r="A269" s="139">
        <v>42927</v>
      </c>
      <c r="B269" s="140" t="s">
        <v>30319</v>
      </c>
      <c r="C269" s="141">
        <v>0</v>
      </c>
      <c r="D269" s="141" t="s">
        <v>31</v>
      </c>
      <c r="E269" s="141" t="s">
        <v>30320</v>
      </c>
      <c r="F269" s="142">
        <v>42917</v>
      </c>
      <c r="G269" s="141" t="s">
        <v>135</v>
      </c>
      <c r="H269" s="141" t="s">
        <v>30291</v>
      </c>
      <c r="I269" s="141">
        <v>6</v>
      </c>
      <c r="J269" s="141" t="s">
        <v>12392</v>
      </c>
      <c r="K269" s="141" t="s">
        <v>30321</v>
      </c>
      <c r="L269" s="141" t="s">
        <v>2973</v>
      </c>
      <c r="M269" s="141" t="s">
        <v>30292</v>
      </c>
      <c r="N269" s="141">
        <v>0</v>
      </c>
      <c r="O269" s="141" t="s">
        <v>41</v>
      </c>
      <c r="P269" s="141">
        <v>100264.51</v>
      </c>
      <c r="Q269" s="141">
        <v>4309650</v>
      </c>
      <c r="R269" s="141">
        <v>3068329</v>
      </c>
      <c r="S269" s="141">
        <v>71.2</v>
      </c>
      <c r="T269" s="141">
        <v>0</v>
      </c>
      <c r="U269" s="141">
        <v>0</v>
      </c>
      <c r="V269" s="141" t="s">
        <v>30322</v>
      </c>
      <c r="W269" s="141" t="s">
        <v>30323</v>
      </c>
      <c r="X269" s="141" t="s">
        <v>30324</v>
      </c>
      <c r="Y269" s="141" t="s">
        <v>140</v>
      </c>
      <c r="Z269" s="141" t="str">
        <f t="shared" si="4"/>
        <v>0151PE</v>
      </c>
      <c r="AA269" s="143">
        <v>0</v>
      </c>
      <c r="AB269" s="143" t="s">
        <v>30</v>
      </c>
      <c r="AC269" s="156" t="s">
        <v>139</v>
      </c>
      <c r="AD269" s="205"/>
    </row>
    <row r="270" spans="1:30" s="27" customFormat="1" ht="24" customHeight="1">
      <c r="A270" s="139">
        <v>42927</v>
      </c>
      <c r="B270" s="140" t="s">
        <v>30325</v>
      </c>
      <c r="C270" s="141">
        <v>0</v>
      </c>
      <c r="D270" s="141" t="s">
        <v>31</v>
      </c>
      <c r="E270" s="141" t="s">
        <v>30326</v>
      </c>
      <c r="F270" s="142">
        <v>42917</v>
      </c>
      <c r="G270" s="141" t="s">
        <v>135</v>
      </c>
      <c r="H270" s="141" t="s">
        <v>30291</v>
      </c>
      <c r="I270" s="141">
        <v>7</v>
      </c>
      <c r="J270" s="144" t="s">
        <v>11063</v>
      </c>
      <c r="K270" s="144" t="s">
        <v>30327</v>
      </c>
      <c r="L270" s="141" t="s">
        <v>2973</v>
      </c>
      <c r="M270" s="141" t="s">
        <v>30292</v>
      </c>
      <c r="N270" s="141">
        <v>0</v>
      </c>
      <c r="O270" s="141" t="s">
        <v>41</v>
      </c>
      <c r="P270" s="141">
        <v>106835.92</v>
      </c>
      <c r="Q270" s="141">
        <v>4309650</v>
      </c>
      <c r="R270" s="141">
        <v>3245358</v>
      </c>
      <c r="S270" s="141">
        <v>75.3</v>
      </c>
      <c r="T270" s="141">
        <v>0</v>
      </c>
      <c r="U270" s="141">
        <v>0</v>
      </c>
      <c r="V270" s="141" t="s">
        <v>30328</v>
      </c>
      <c r="W270" s="141" t="s">
        <v>30329</v>
      </c>
      <c r="X270" s="141" t="s">
        <v>30330</v>
      </c>
      <c r="Y270" s="141" t="s">
        <v>140</v>
      </c>
      <c r="Z270" s="141" t="str">
        <f t="shared" si="4"/>
        <v>0151PE</v>
      </c>
      <c r="AA270" s="143">
        <v>0.1</v>
      </c>
      <c r="AB270" s="143" t="s">
        <v>30</v>
      </c>
      <c r="AC270" s="156" t="s">
        <v>139</v>
      </c>
      <c r="AD270" s="205"/>
    </row>
    <row r="271" spans="1:30" s="27" customFormat="1" ht="24" customHeight="1">
      <c r="A271" s="139">
        <v>42927</v>
      </c>
      <c r="B271" s="140" t="s">
        <v>30331</v>
      </c>
      <c r="C271" s="141">
        <v>0</v>
      </c>
      <c r="D271" s="141" t="s">
        <v>31</v>
      </c>
      <c r="E271" s="141" t="s">
        <v>30332</v>
      </c>
      <c r="F271" s="142">
        <v>42917</v>
      </c>
      <c r="G271" s="141" t="s">
        <v>135</v>
      </c>
      <c r="H271" s="141" t="s">
        <v>30291</v>
      </c>
      <c r="I271" s="141">
        <v>8</v>
      </c>
      <c r="J271" s="141" t="s">
        <v>7715</v>
      </c>
      <c r="K271" s="141" t="s">
        <v>28</v>
      </c>
      <c r="L271" s="141" t="s">
        <v>2973</v>
      </c>
      <c r="M271" s="141" t="s">
        <v>30292</v>
      </c>
      <c r="N271" s="141">
        <v>0</v>
      </c>
      <c r="O271" s="141" t="s">
        <v>41</v>
      </c>
      <c r="P271" s="141">
        <v>111968.19</v>
      </c>
      <c r="Q271" s="141">
        <v>4309650</v>
      </c>
      <c r="R271" s="141">
        <v>3355534</v>
      </c>
      <c r="S271" s="141">
        <v>77.86</v>
      </c>
      <c r="T271" s="141">
        <v>0</v>
      </c>
      <c r="U271" s="141">
        <v>0</v>
      </c>
      <c r="V271" s="141" t="s">
        <v>30333</v>
      </c>
      <c r="W271" s="141" t="s">
        <v>30334</v>
      </c>
      <c r="X271" s="141" t="s">
        <v>30335</v>
      </c>
      <c r="Y271" s="141" t="s">
        <v>140</v>
      </c>
      <c r="Z271" s="141" t="str">
        <f t="shared" si="4"/>
        <v>0151PE</v>
      </c>
      <c r="AA271" s="143">
        <v>0</v>
      </c>
      <c r="AB271" s="143" t="s">
        <v>30</v>
      </c>
      <c r="AC271" s="156" t="s">
        <v>139</v>
      </c>
      <c r="AD271" s="205"/>
    </row>
    <row r="272" spans="1:30" s="247" customFormat="1" ht="24" customHeight="1">
      <c r="A272" s="133">
        <v>42927</v>
      </c>
      <c r="B272" s="134" t="s">
        <v>30676</v>
      </c>
      <c r="C272" s="135" t="s">
        <v>2525</v>
      </c>
      <c r="D272" s="135" t="s">
        <v>31</v>
      </c>
      <c r="E272" s="135" t="s">
        <v>30675</v>
      </c>
      <c r="F272" s="159">
        <v>42922</v>
      </c>
      <c r="G272" s="135" t="s">
        <v>40</v>
      </c>
      <c r="H272" s="135" t="s">
        <v>30633</v>
      </c>
      <c r="I272" s="135">
        <v>1</v>
      </c>
      <c r="J272" s="135" t="s">
        <v>32</v>
      </c>
      <c r="K272" s="135" t="s">
        <v>28</v>
      </c>
      <c r="L272" s="135">
        <v>0</v>
      </c>
      <c r="M272" s="135" t="s">
        <v>30674</v>
      </c>
      <c r="N272" s="135">
        <v>0</v>
      </c>
      <c r="O272" s="135" t="s">
        <v>103</v>
      </c>
      <c r="P272" s="135">
        <v>64978.04</v>
      </c>
      <c r="Q272" s="135">
        <v>3021165</v>
      </c>
      <c r="R272" s="135">
        <v>2797151</v>
      </c>
      <c r="S272" s="135">
        <v>92.6</v>
      </c>
      <c r="T272" s="135">
        <v>0</v>
      </c>
      <c r="U272" s="135">
        <v>0</v>
      </c>
      <c r="V272" s="135" t="s">
        <v>30673</v>
      </c>
      <c r="W272" s="135" t="s">
        <v>30672</v>
      </c>
      <c r="X272" s="135" t="s">
        <v>30671</v>
      </c>
      <c r="Y272" s="147" t="s">
        <v>8426</v>
      </c>
      <c r="Z272" s="187" t="str">
        <f t="shared" si="4"/>
        <v>De novo126PE</v>
      </c>
      <c r="AA272" s="137">
        <v>0</v>
      </c>
      <c r="AB272" s="294" t="s">
        <v>30</v>
      </c>
      <c r="AC272" s="137" t="s">
        <v>3343</v>
      </c>
      <c r="AD272" s="155"/>
    </row>
    <row r="273" spans="1:30" s="247" customFormat="1" ht="24" customHeight="1">
      <c r="A273" s="139">
        <v>42927</v>
      </c>
      <c r="B273" s="140" t="s">
        <v>30139</v>
      </c>
      <c r="C273" s="141" t="s">
        <v>2525</v>
      </c>
      <c r="D273" s="141" t="s">
        <v>31</v>
      </c>
      <c r="E273" s="141" t="s">
        <v>30670</v>
      </c>
      <c r="F273" s="151">
        <v>42922</v>
      </c>
      <c r="G273" s="141" t="s">
        <v>40</v>
      </c>
      <c r="H273" s="141" t="s">
        <v>30633</v>
      </c>
      <c r="I273" s="141">
        <v>2</v>
      </c>
      <c r="J273" s="141" t="s">
        <v>32</v>
      </c>
      <c r="K273" s="141" t="s">
        <v>28</v>
      </c>
      <c r="L273" s="141">
        <v>0</v>
      </c>
      <c r="M273" s="141" t="s">
        <v>30669</v>
      </c>
      <c r="N273" s="141">
        <v>0</v>
      </c>
      <c r="O273" s="141" t="s">
        <v>103</v>
      </c>
      <c r="P273" s="141">
        <v>65992.160000000003</v>
      </c>
      <c r="Q273" s="141">
        <v>3103969</v>
      </c>
      <c r="R273" s="141">
        <v>2845323</v>
      </c>
      <c r="S273" s="141">
        <v>91.7</v>
      </c>
      <c r="T273" s="141">
        <v>0</v>
      </c>
      <c r="U273" s="141">
        <v>0</v>
      </c>
      <c r="V273" s="141" t="s">
        <v>30668</v>
      </c>
      <c r="W273" s="141" t="s">
        <v>30667</v>
      </c>
      <c r="X273" s="141" t="s">
        <v>30666</v>
      </c>
      <c r="Y273" s="141" t="s">
        <v>8426</v>
      </c>
      <c r="Z273" s="188" t="str">
        <f t="shared" si="4"/>
        <v>De novo126PE</v>
      </c>
      <c r="AA273" s="143">
        <v>0</v>
      </c>
      <c r="AB273" s="143" t="s">
        <v>30</v>
      </c>
      <c r="AC273" s="143" t="s">
        <v>3343</v>
      </c>
      <c r="AD273" s="143"/>
    </row>
    <row r="274" spans="1:30" s="247" customFormat="1" ht="24" customHeight="1">
      <c r="A274" s="139">
        <v>42927</v>
      </c>
      <c r="B274" s="140" t="s">
        <v>30665</v>
      </c>
      <c r="C274" s="141" t="s">
        <v>2525</v>
      </c>
      <c r="D274" s="141" t="s">
        <v>31</v>
      </c>
      <c r="E274" s="141" t="s">
        <v>30664</v>
      </c>
      <c r="F274" s="151">
        <v>42922</v>
      </c>
      <c r="G274" s="141" t="s">
        <v>40</v>
      </c>
      <c r="H274" s="141" t="s">
        <v>30633</v>
      </c>
      <c r="I274" s="141">
        <v>3</v>
      </c>
      <c r="J274" s="141" t="s">
        <v>32</v>
      </c>
      <c r="K274" s="141" t="s">
        <v>28</v>
      </c>
      <c r="L274" s="141">
        <v>0</v>
      </c>
      <c r="M274" s="141" t="s">
        <v>30658</v>
      </c>
      <c r="N274" s="141">
        <v>0</v>
      </c>
      <c r="O274" s="141" t="s">
        <v>103</v>
      </c>
      <c r="P274" s="141">
        <v>51924.59</v>
      </c>
      <c r="Q274" s="141">
        <v>2343237</v>
      </c>
      <c r="R274" s="141">
        <v>2163524</v>
      </c>
      <c r="S274" s="141">
        <v>92.4</v>
      </c>
      <c r="T274" s="141">
        <v>0</v>
      </c>
      <c r="U274" s="141">
        <v>0</v>
      </c>
      <c r="V274" s="141" t="s">
        <v>30663</v>
      </c>
      <c r="W274" s="141" t="s">
        <v>30662</v>
      </c>
      <c r="X274" s="141" t="s">
        <v>30661</v>
      </c>
      <c r="Y274" s="141" t="s">
        <v>8426</v>
      </c>
      <c r="Z274" s="188" t="str">
        <f t="shared" si="4"/>
        <v>De novo126PE</v>
      </c>
      <c r="AA274" s="143">
        <v>0</v>
      </c>
      <c r="AB274" s="143" t="s">
        <v>30</v>
      </c>
      <c r="AC274" s="143" t="s">
        <v>3343</v>
      </c>
      <c r="AD274" s="143"/>
    </row>
    <row r="275" spans="1:30" s="247" customFormat="1" ht="24" customHeight="1">
      <c r="A275" s="139">
        <v>42927</v>
      </c>
      <c r="B275" s="140" t="s">
        <v>30660</v>
      </c>
      <c r="C275" s="141" t="s">
        <v>2525</v>
      </c>
      <c r="D275" s="141" t="s">
        <v>31</v>
      </c>
      <c r="E275" s="141" t="s">
        <v>30659</v>
      </c>
      <c r="F275" s="151">
        <v>42922</v>
      </c>
      <c r="G275" s="141" t="s">
        <v>40</v>
      </c>
      <c r="H275" s="141" t="s">
        <v>30633</v>
      </c>
      <c r="I275" s="141">
        <v>4</v>
      </c>
      <c r="J275" s="141" t="s">
        <v>32</v>
      </c>
      <c r="K275" s="141" t="s">
        <v>28</v>
      </c>
      <c r="L275" s="141">
        <v>0</v>
      </c>
      <c r="M275" s="141" t="s">
        <v>30658</v>
      </c>
      <c r="N275" s="141">
        <v>0</v>
      </c>
      <c r="O275" s="141" t="s">
        <v>103</v>
      </c>
      <c r="P275" s="141">
        <v>64651.74</v>
      </c>
      <c r="Q275" s="141">
        <v>3064758</v>
      </c>
      <c r="R275" s="141">
        <v>2811599</v>
      </c>
      <c r="S275" s="141">
        <v>91.8</v>
      </c>
      <c r="T275" s="141">
        <v>0</v>
      </c>
      <c r="U275" s="141">
        <v>0</v>
      </c>
      <c r="V275" s="141" t="s">
        <v>8004</v>
      </c>
      <c r="W275" s="141" t="s">
        <v>30657</v>
      </c>
      <c r="X275" s="141" t="s">
        <v>30656</v>
      </c>
      <c r="Y275" s="141" t="s">
        <v>8426</v>
      </c>
      <c r="Z275" s="188" t="str">
        <f t="shared" si="4"/>
        <v>De novo126PE</v>
      </c>
      <c r="AA275" s="143">
        <v>0</v>
      </c>
      <c r="AB275" s="143" t="s">
        <v>30</v>
      </c>
      <c r="AC275" s="143" t="s">
        <v>3343</v>
      </c>
      <c r="AD275" s="143"/>
    </row>
    <row r="276" spans="1:30" s="247" customFormat="1" ht="24" customHeight="1">
      <c r="A276" s="139">
        <v>42927</v>
      </c>
      <c r="B276" s="140" t="s">
        <v>30655</v>
      </c>
      <c r="C276" s="141" t="s">
        <v>2525</v>
      </c>
      <c r="D276" s="141" t="s">
        <v>31</v>
      </c>
      <c r="E276" s="141" t="s">
        <v>30654</v>
      </c>
      <c r="F276" s="151">
        <v>42922</v>
      </c>
      <c r="G276" s="141" t="s">
        <v>40</v>
      </c>
      <c r="H276" s="141" t="s">
        <v>30633</v>
      </c>
      <c r="I276" s="141">
        <v>5</v>
      </c>
      <c r="J276" s="141" t="s">
        <v>32</v>
      </c>
      <c r="K276" s="141" t="s">
        <v>28</v>
      </c>
      <c r="L276" s="141">
        <v>0</v>
      </c>
      <c r="M276" s="141" t="s">
        <v>30653</v>
      </c>
      <c r="N276" s="141">
        <v>0</v>
      </c>
      <c r="O276" s="141" t="s">
        <v>103</v>
      </c>
      <c r="P276" s="141">
        <v>68196.570000000007</v>
      </c>
      <c r="Q276" s="141">
        <v>3247048</v>
      </c>
      <c r="R276" s="141">
        <v>2969208</v>
      </c>
      <c r="S276" s="141">
        <v>91.5</v>
      </c>
      <c r="T276" s="141">
        <v>0</v>
      </c>
      <c r="U276" s="141">
        <v>0</v>
      </c>
      <c r="V276" s="141" t="s">
        <v>30652</v>
      </c>
      <c r="W276" s="141" t="s">
        <v>30651</v>
      </c>
      <c r="X276" s="141" t="s">
        <v>30650</v>
      </c>
      <c r="Y276" s="141" t="s">
        <v>8426</v>
      </c>
      <c r="Z276" s="188" t="str">
        <f t="shared" si="4"/>
        <v>De novo126PE</v>
      </c>
      <c r="AA276" s="143">
        <v>0</v>
      </c>
      <c r="AB276" s="143" t="s">
        <v>30</v>
      </c>
      <c r="AC276" s="143" t="s">
        <v>3343</v>
      </c>
      <c r="AD276" s="143"/>
    </row>
    <row r="277" spans="1:30" s="247" customFormat="1" ht="24" customHeight="1">
      <c r="A277" s="139">
        <v>42927</v>
      </c>
      <c r="B277" s="140" t="s">
        <v>30649</v>
      </c>
      <c r="C277" s="141" t="s">
        <v>2525</v>
      </c>
      <c r="D277" s="141" t="s">
        <v>31</v>
      </c>
      <c r="E277" s="141" t="s">
        <v>30648</v>
      </c>
      <c r="F277" s="151">
        <v>42922</v>
      </c>
      <c r="G277" s="141" t="s">
        <v>40</v>
      </c>
      <c r="H277" s="141" t="s">
        <v>30633</v>
      </c>
      <c r="I277" s="141">
        <v>6</v>
      </c>
      <c r="J277" s="141" t="s">
        <v>32</v>
      </c>
      <c r="K277" s="141" t="s">
        <v>28</v>
      </c>
      <c r="L277" s="141">
        <v>0</v>
      </c>
      <c r="M277" s="141" t="s">
        <v>30647</v>
      </c>
      <c r="N277" s="141">
        <v>0</v>
      </c>
      <c r="O277" s="141" t="s">
        <v>103</v>
      </c>
      <c r="P277" s="141">
        <v>39843.25</v>
      </c>
      <c r="Q277" s="141">
        <v>1735404</v>
      </c>
      <c r="R277" s="141">
        <v>1660135</v>
      </c>
      <c r="S277" s="141">
        <v>95.7</v>
      </c>
      <c r="T277" s="141">
        <v>0</v>
      </c>
      <c r="U277" s="141">
        <v>0</v>
      </c>
      <c r="V277" s="141" t="s">
        <v>30646</v>
      </c>
      <c r="W277" s="141" t="s">
        <v>30645</v>
      </c>
      <c r="X277" s="141" t="s">
        <v>30644</v>
      </c>
      <c r="Y277" s="141" t="s">
        <v>8426</v>
      </c>
      <c r="Z277" s="188" t="str">
        <f t="shared" si="4"/>
        <v>De novo126PE</v>
      </c>
      <c r="AA277" s="143">
        <v>0</v>
      </c>
      <c r="AB277" s="143" t="s">
        <v>30</v>
      </c>
      <c r="AC277" s="143" t="s">
        <v>3343</v>
      </c>
      <c r="AD277" s="143"/>
    </row>
    <row r="278" spans="1:30" s="247" customFormat="1" ht="24" customHeight="1">
      <c r="A278" s="139">
        <v>42927</v>
      </c>
      <c r="B278" s="140" t="s">
        <v>30643</v>
      </c>
      <c r="C278" s="141" t="s">
        <v>31071</v>
      </c>
      <c r="D278" s="141" t="s">
        <v>31</v>
      </c>
      <c r="E278" s="141" t="s">
        <v>25575</v>
      </c>
      <c r="F278" s="151">
        <v>42922</v>
      </c>
      <c r="G278" s="141" t="s">
        <v>40</v>
      </c>
      <c r="H278" s="141" t="s">
        <v>30633</v>
      </c>
      <c r="I278" s="141">
        <v>7</v>
      </c>
      <c r="J278" s="144" t="s">
        <v>128</v>
      </c>
      <c r="K278" s="144" t="s">
        <v>30642</v>
      </c>
      <c r="L278" s="141">
        <v>0</v>
      </c>
      <c r="M278" s="141" t="s">
        <v>30641</v>
      </c>
      <c r="N278" s="141">
        <v>330</v>
      </c>
      <c r="O278" s="141" t="s">
        <v>103</v>
      </c>
      <c r="P278" s="141">
        <v>65342.43</v>
      </c>
      <c r="Q278" s="141">
        <v>3234888</v>
      </c>
      <c r="R278" s="141">
        <v>2861620</v>
      </c>
      <c r="S278" s="141">
        <v>88.5</v>
      </c>
      <c r="T278" s="141" t="s">
        <v>30640</v>
      </c>
      <c r="U278" s="141" t="s">
        <v>30639</v>
      </c>
      <c r="V278" s="141" t="s">
        <v>30638</v>
      </c>
      <c r="W278" s="141" t="s">
        <v>30637</v>
      </c>
      <c r="X278" s="141" t="s">
        <v>30636</v>
      </c>
      <c r="Y278" s="141" t="s">
        <v>8426</v>
      </c>
      <c r="Z278" s="188" t="str">
        <f t="shared" si="4"/>
        <v>Target Region capture126PE</v>
      </c>
      <c r="AA278" s="143">
        <v>2.7777777777777776E-2</v>
      </c>
      <c r="AB278" s="143" t="s">
        <v>30</v>
      </c>
      <c r="AC278" s="143" t="s">
        <v>3343</v>
      </c>
      <c r="AD278" s="143"/>
    </row>
    <row r="279" spans="1:30" s="247" customFormat="1" ht="24" customHeight="1">
      <c r="A279" s="139">
        <v>42927</v>
      </c>
      <c r="B279" s="140" t="s">
        <v>30635</v>
      </c>
      <c r="C279" s="141" t="s">
        <v>2525</v>
      </c>
      <c r="D279" s="141" t="s">
        <v>31</v>
      </c>
      <c r="E279" s="141" t="s">
        <v>30634</v>
      </c>
      <c r="F279" s="151">
        <v>42922</v>
      </c>
      <c r="G279" s="141" t="s">
        <v>40</v>
      </c>
      <c r="H279" s="141" t="s">
        <v>30633</v>
      </c>
      <c r="I279" s="141">
        <v>8</v>
      </c>
      <c r="J279" s="141" t="s">
        <v>32</v>
      </c>
      <c r="K279" s="141" t="s">
        <v>28</v>
      </c>
      <c r="L279" s="141">
        <v>0</v>
      </c>
      <c r="M279" s="141" t="s">
        <v>30632</v>
      </c>
      <c r="N279" s="141">
        <v>0</v>
      </c>
      <c r="O279" s="141" t="s">
        <v>103</v>
      </c>
      <c r="P279" s="141">
        <v>64033.61</v>
      </c>
      <c r="Q279" s="141">
        <v>3128129</v>
      </c>
      <c r="R279" s="141">
        <v>2784417</v>
      </c>
      <c r="S279" s="141">
        <v>89</v>
      </c>
      <c r="T279" s="141">
        <v>0</v>
      </c>
      <c r="U279" s="141">
        <v>0</v>
      </c>
      <c r="V279" s="141" t="s">
        <v>30631</v>
      </c>
      <c r="W279" s="141" t="s">
        <v>30630</v>
      </c>
      <c r="X279" s="141" t="s">
        <v>30629</v>
      </c>
      <c r="Y279" s="141" t="s">
        <v>8426</v>
      </c>
      <c r="Z279" s="188" t="str">
        <f t="shared" si="4"/>
        <v>De novo126PE</v>
      </c>
      <c r="AA279" s="143">
        <v>0</v>
      </c>
      <c r="AB279" s="143" t="s">
        <v>30</v>
      </c>
      <c r="AC279" s="143" t="s">
        <v>3343</v>
      </c>
      <c r="AD279" s="143"/>
    </row>
    <row r="280" spans="1:30" s="247" customFormat="1" ht="24" customHeight="1">
      <c r="A280" s="133">
        <v>42927</v>
      </c>
      <c r="B280" s="134" t="s">
        <v>30628</v>
      </c>
      <c r="C280" s="135" t="s">
        <v>1370</v>
      </c>
      <c r="D280" s="135" t="s">
        <v>31</v>
      </c>
      <c r="E280" s="135" t="s">
        <v>30627</v>
      </c>
      <c r="F280" s="159">
        <v>42923</v>
      </c>
      <c r="G280" s="135" t="s">
        <v>410</v>
      </c>
      <c r="H280" s="135" t="s">
        <v>30585</v>
      </c>
      <c r="I280" s="135">
        <v>1</v>
      </c>
      <c r="J280" s="135" t="s">
        <v>32</v>
      </c>
      <c r="K280" s="135" t="s">
        <v>28</v>
      </c>
      <c r="L280" s="135">
        <v>0</v>
      </c>
      <c r="M280" s="135" t="s">
        <v>30598</v>
      </c>
      <c r="N280" s="135">
        <v>0</v>
      </c>
      <c r="O280" s="135" t="s">
        <v>41</v>
      </c>
      <c r="P280" s="135">
        <v>105679.78</v>
      </c>
      <c r="Q280" s="135">
        <v>4309650</v>
      </c>
      <c r="R280" s="135">
        <v>3351229</v>
      </c>
      <c r="S280" s="135">
        <v>77.760000000000005</v>
      </c>
      <c r="T280" s="135">
        <v>0</v>
      </c>
      <c r="U280" s="135">
        <v>0</v>
      </c>
      <c r="V280" s="135" t="s">
        <v>30626</v>
      </c>
      <c r="W280" s="135" t="s">
        <v>30625</v>
      </c>
      <c r="X280" s="135" t="s">
        <v>30624</v>
      </c>
      <c r="Y280" s="147" t="s">
        <v>140</v>
      </c>
      <c r="Z280" s="147" t="str">
        <f t="shared" si="4"/>
        <v>Exome capture151PE</v>
      </c>
      <c r="AA280" s="137">
        <v>0</v>
      </c>
      <c r="AB280" s="294" t="s">
        <v>30</v>
      </c>
      <c r="AC280" s="137" t="s">
        <v>3343</v>
      </c>
      <c r="AD280" s="155"/>
    </row>
    <row r="281" spans="1:30" s="247" customFormat="1" ht="24" customHeight="1">
      <c r="A281" s="139">
        <v>42927</v>
      </c>
      <c r="B281" s="140" t="s">
        <v>30623</v>
      </c>
      <c r="C281" s="141" t="s">
        <v>30622</v>
      </c>
      <c r="D281" s="141" t="s">
        <v>31</v>
      </c>
      <c r="E281" s="141" t="s">
        <v>30621</v>
      </c>
      <c r="F281" s="151">
        <v>42923</v>
      </c>
      <c r="G281" s="141" t="s">
        <v>410</v>
      </c>
      <c r="H281" s="141" t="s">
        <v>30585</v>
      </c>
      <c r="I281" s="141">
        <v>2</v>
      </c>
      <c r="J281" s="141" t="s">
        <v>32</v>
      </c>
      <c r="K281" s="141" t="s">
        <v>28</v>
      </c>
      <c r="L281" s="141">
        <v>0</v>
      </c>
      <c r="M281" s="141" t="s">
        <v>30598</v>
      </c>
      <c r="N281" s="141">
        <v>0</v>
      </c>
      <c r="O281" s="141" t="s">
        <v>41</v>
      </c>
      <c r="P281" s="141">
        <v>107896.59</v>
      </c>
      <c r="Q281" s="141">
        <v>4309650</v>
      </c>
      <c r="R281" s="141">
        <v>3211208</v>
      </c>
      <c r="S281" s="141">
        <v>74.510000000000005</v>
      </c>
      <c r="T281" s="141">
        <v>0</v>
      </c>
      <c r="U281" s="141">
        <v>0</v>
      </c>
      <c r="V281" s="141" t="s">
        <v>30620</v>
      </c>
      <c r="W281" s="141" t="s">
        <v>30619</v>
      </c>
      <c r="X281" s="141" t="s">
        <v>30618</v>
      </c>
      <c r="Y281" s="141" t="s">
        <v>140</v>
      </c>
      <c r="Z281" s="141" t="str">
        <f t="shared" si="4"/>
        <v>Re-sequencing 151PE</v>
      </c>
      <c r="AA281" s="143">
        <v>0</v>
      </c>
      <c r="AB281" s="143" t="s">
        <v>30</v>
      </c>
      <c r="AC281" s="143" t="s">
        <v>3343</v>
      </c>
      <c r="AD281" s="143"/>
    </row>
    <row r="282" spans="1:30" s="247" customFormat="1" ht="24" customHeight="1">
      <c r="A282" s="139">
        <v>42927</v>
      </c>
      <c r="B282" s="140" t="s">
        <v>30617</v>
      </c>
      <c r="C282" s="141" t="s">
        <v>30616</v>
      </c>
      <c r="D282" s="141" t="s">
        <v>31</v>
      </c>
      <c r="E282" s="141" t="s">
        <v>30615</v>
      </c>
      <c r="F282" s="151">
        <v>42923</v>
      </c>
      <c r="G282" s="141" t="s">
        <v>410</v>
      </c>
      <c r="H282" s="141" t="s">
        <v>30585</v>
      </c>
      <c r="I282" s="141">
        <v>3</v>
      </c>
      <c r="J282" s="141" t="s">
        <v>32</v>
      </c>
      <c r="K282" s="141" t="s">
        <v>28</v>
      </c>
      <c r="L282" s="141">
        <v>0</v>
      </c>
      <c r="M282" s="141" t="s">
        <v>30598</v>
      </c>
      <c r="N282" s="141">
        <v>0</v>
      </c>
      <c r="O282" s="141" t="s">
        <v>41</v>
      </c>
      <c r="P282" s="141">
        <v>105549.61</v>
      </c>
      <c r="Q282" s="141">
        <v>4309650</v>
      </c>
      <c r="R282" s="141">
        <v>3327586</v>
      </c>
      <c r="S282" s="141">
        <v>77.209999999999994</v>
      </c>
      <c r="T282" s="141">
        <v>0</v>
      </c>
      <c r="U282" s="141">
        <v>0</v>
      </c>
      <c r="V282" s="141" t="s">
        <v>30614</v>
      </c>
      <c r="W282" s="141" t="s">
        <v>30613</v>
      </c>
      <c r="X282" s="141" t="s">
        <v>30612</v>
      </c>
      <c r="Y282" s="141" t="s">
        <v>140</v>
      </c>
      <c r="Z282" s="141" t="str">
        <f t="shared" si="4"/>
        <v>Methylation151PE</v>
      </c>
      <c r="AA282" s="143">
        <v>0</v>
      </c>
      <c r="AB282" s="143" t="s">
        <v>30</v>
      </c>
      <c r="AC282" s="143" t="s">
        <v>3343</v>
      </c>
      <c r="AD282" s="143"/>
    </row>
    <row r="283" spans="1:30" s="247" customFormat="1" ht="24" customHeight="1">
      <c r="A283" s="139">
        <v>42927</v>
      </c>
      <c r="B283" s="140" t="s">
        <v>30611</v>
      </c>
      <c r="C283" s="141">
        <v>0</v>
      </c>
      <c r="D283" s="141" t="s">
        <v>31</v>
      </c>
      <c r="E283" s="141" t="s">
        <v>30610</v>
      </c>
      <c r="F283" s="151">
        <v>42923</v>
      </c>
      <c r="G283" s="141" t="s">
        <v>410</v>
      </c>
      <c r="H283" s="141" t="s">
        <v>30585</v>
      </c>
      <c r="I283" s="141">
        <v>4</v>
      </c>
      <c r="J283" s="141" t="s">
        <v>32</v>
      </c>
      <c r="K283" s="141" t="s">
        <v>28</v>
      </c>
      <c r="L283" s="141">
        <v>0</v>
      </c>
      <c r="M283" s="141" t="s">
        <v>30598</v>
      </c>
      <c r="N283" s="141">
        <v>0</v>
      </c>
      <c r="O283" s="141" t="s">
        <v>41</v>
      </c>
      <c r="P283" s="141">
        <v>106563.69</v>
      </c>
      <c r="Q283" s="141">
        <v>4309650</v>
      </c>
      <c r="R283" s="141">
        <v>3313574</v>
      </c>
      <c r="S283" s="141">
        <v>76.89</v>
      </c>
      <c r="T283" s="141">
        <v>0</v>
      </c>
      <c r="U283" s="141">
        <v>0</v>
      </c>
      <c r="V283" s="141" t="s">
        <v>30609</v>
      </c>
      <c r="W283" s="141" t="s">
        <v>30608</v>
      </c>
      <c r="X283" s="141" t="s">
        <v>30607</v>
      </c>
      <c r="Y283" s="141" t="s">
        <v>140</v>
      </c>
      <c r="Z283" s="141" t="str">
        <f t="shared" si="4"/>
        <v>0151PE</v>
      </c>
      <c r="AA283" s="143">
        <v>0</v>
      </c>
      <c r="AB283" s="143" t="s">
        <v>30</v>
      </c>
      <c r="AC283" s="143" t="s">
        <v>3343</v>
      </c>
      <c r="AD283" s="143"/>
    </row>
    <row r="284" spans="1:30" s="247" customFormat="1" ht="24" customHeight="1">
      <c r="A284" s="139">
        <v>42927</v>
      </c>
      <c r="B284" s="140" t="s">
        <v>30606</v>
      </c>
      <c r="C284" s="141">
        <v>0</v>
      </c>
      <c r="D284" s="141" t="s">
        <v>31</v>
      </c>
      <c r="E284" s="141" t="s">
        <v>30605</v>
      </c>
      <c r="F284" s="151">
        <v>42923</v>
      </c>
      <c r="G284" s="141" t="s">
        <v>410</v>
      </c>
      <c r="H284" s="141" t="s">
        <v>30585</v>
      </c>
      <c r="I284" s="141">
        <v>5</v>
      </c>
      <c r="J284" s="144" t="s">
        <v>128</v>
      </c>
      <c r="K284" s="144" t="s">
        <v>30424</v>
      </c>
      <c r="L284" s="141">
        <v>0</v>
      </c>
      <c r="M284" s="141" t="s">
        <v>30598</v>
      </c>
      <c r="N284" s="141">
        <v>142</v>
      </c>
      <c r="O284" s="141" t="s">
        <v>41</v>
      </c>
      <c r="P284" s="141">
        <v>102839.85</v>
      </c>
      <c r="Q284" s="141">
        <v>4309650</v>
      </c>
      <c r="R284" s="141">
        <v>3211099</v>
      </c>
      <c r="S284" s="141">
        <v>74.510000000000005</v>
      </c>
      <c r="T284" s="141" t="s">
        <v>30604</v>
      </c>
      <c r="U284" s="141" t="s">
        <v>30603</v>
      </c>
      <c r="V284" s="141" t="s">
        <v>30602</v>
      </c>
      <c r="W284" s="141" t="s">
        <v>30601</v>
      </c>
      <c r="X284" s="141" t="s">
        <v>30600</v>
      </c>
      <c r="Y284" s="141" t="s">
        <v>140</v>
      </c>
      <c r="Z284" s="141" t="str">
        <f t="shared" si="4"/>
        <v>0151PE</v>
      </c>
      <c r="AA284" s="143">
        <v>0.2</v>
      </c>
      <c r="AB284" s="143" t="s">
        <v>30</v>
      </c>
      <c r="AC284" s="143" t="s">
        <v>3343</v>
      </c>
      <c r="AD284" s="143"/>
    </row>
    <row r="285" spans="1:30" s="247" customFormat="1" ht="24" customHeight="1">
      <c r="A285" s="139">
        <v>42927</v>
      </c>
      <c r="B285" s="140" t="s">
        <v>30599</v>
      </c>
      <c r="C285" s="141">
        <v>0</v>
      </c>
      <c r="D285" s="141" t="s">
        <v>31</v>
      </c>
      <c r="E285" s="141" t="s">
        <v>30505</v>
      </c>
      <c r="F285" s="151">
        <v>42923</v>
      </c>
      <c r="G285" s="141" t="s">
        <v>410</v>
      </c>
      <c r="H285" s="141" t="s">
        <v>30585</v>
      </c>
      <c r="I285" s="141">
        <v>6</v>
      </c>
      <c r="J285" s="141" t="s">
        <v>32</v>
      </c>
      <c r="K285" s="141" t="s">
        <v>28</v>
      </c>
      <c r="L285" s="141">
        <v>0</v>
      </c>
      <c r="M285" s="141" t="s">
        <v>30598</v>
      </c>
      <c r="N285" s="141">
        <v>0</v>
      </c>
      <c r="O285" s="141" t="s">
        <v>41</v>
      </c>
      <c r="P285" s="141">
        <v>105498.91</v>
      </c>
      <c r="Q285" s="141">
        <v>4309650</v>
      </c>
      <c r="R285" s="141">
        <v>3270527</v>
      </c>
      <c r="S285" s="141">
        <v>75.89</v>
      </c>
      <c r="T285" s="141">
        <v>0</v>
      </c>
      <c r="U285" s="141">
        <v>0</v>
      </c>
      <c r="V285" s="141" t="s">
        <v>30597</v>
      </c>
      <c r="W285" s="141" t="s">
        <v>30596</v>
      </c>
      <c r="X285" s="141" t="s">
        <v>30595</v>
      </c>
      <c r="Y285" s="141" t="s">
        <v>140</v>
      </c>
      <c r="Z285" s="141" t="str">
        <f t="shared" si="4"/>
        <v>0151PE</v>
      </c>
      <c r="AA285" s="143">
        <v>0</v>
      </c>
      <c r="AB285" s="143" t="s">
        <v>30</v>
      </c>
      <c r="AC285" s="143" t="s">
        <v>3343</v>
      </c>
      <c r="AD285" s="143"/>
    </row>
    <row r="286" spans="1:30" s="247" customFormat="1" ht="24" customHeight="1">
      <c r="A286" s="139">
        <v>42927</v>
      </c>
      <c r="B286" s="140" t="s">
        <v>30594</v>
      </c>
      <c r="C286" s="141" t="s">
        <v>30587</v>
      </c>
      <c r="D286" s="141" t="s">
        <v>31</v>
      </c>
      <c r="E286" s="141" t="s">
        <v>30593</v>
      </c>
      <c r="F286" s="151">
        <v>42923</v>
      </c>
      <c r="G286" s="141" t="s">
        <v>410</v>
      </c>
      <c r="H286" s="141" t="s">
        <v>30585</v>
      </c>
      <c r="I286" s="141">
        <v>7</v>
      </c>
      <c r="J286" s="141" t="s">
        <v>32</v>
      </c>
      <c r="K286" s="141" t="s">
        <v>28</v>
      </c>
      <c r="L286" s="141">
        <v>0</v>
      </c>
      <c r="M286" s="141" t="s">
        <v>30592</v>
      </c>
      <c r="N286" s="141">
        <v>0</v>
      </c>
      <c r="O286" s="141" t="s">
        <v>41</v>
      </c>
      <c r="P286" s="141">
        <v>116121.2</v>
      </c>
      <c r="Q286" s="141">
        <v>4309650</v>
      </c>
      <c r="R286" s="141">
        <v>3455988</v>
      </c>
      <c r="S286" s="141">
        <v>80.19</v>
      </c>
      <c r="T286" s="141">
        <v>0</v>
      </c>
      <c r="U286" s="141">
        <v>0</v>
      </c>
      <c r="V286" s="141" t="s">
        <v>30591</v>
      </c>
      <c r="W286" s="141" t="s">
        <v>30590</v>
      </c>
      <c r="X286" s="141" t="s">
        <v>30589</v>
      </c>
      <c r="Y286" s="141" t="s">
        <v>140</v>
      </c>
      <c r="Z286" s="141" t="str">
        <f t="shared" si="4"/>
        <v>Re-sequencing 151PE</v>
      </c>
      <c r="AA286" s="143">
        <v>0</v>
      </c>
      <c r="AB286" s="143" t="s">
        <v>30</v>
      </c>
      <c r="AC286" s="143" t="s">
        <v>3343</v>
      </c>
      <c r="AD286" s="143"/>
    </row>
    <row r="287" spans="1:30" s="247" customFormat="1" ht="24" customHeight="1">
      <c r="A287" s="139">
        <v>42927</v>
      </c>
      <c r="B287" s="140" t="s">
        <v>30588</v>
      </c>
      <c r="C287" s="141" t="s">
        <v>30587</v>
      </c>
      <c r="D287" s="141" t="s">
        <v>31</v>
      </c>
      <c r="E287" s="141" t="s">
        <v>30586</v>
      </c>
      <c r="F287" s="151">
        <v>42923</v>
      </c>
      <c r="G287" s="141" t="s">
        <v>410</v>
      </c>
      <c r="H287" s="141" t="s">
        <v>30585</v>
      </c>
      <c r="I287" s="141">
        <v>8</v>
      </c>
      <c r="J287" s="144" t="s">
        <v>128</v>
      </c>
      <c r="K287" s="144" t="s">
        <v>30584</v>
      </c>
      <c r="L287" s="141">
        <v>0</v>
      </c>
      <c r="M287" s="141" t="s">
        <v>30583</v>
      </c>
      <c r="N287" s="141">
        <v>0</v>
      </c>
      <c r="O287" s="141" t="s">
        <v>41</v>
      </c>
      <c r="P287" s="141">
        <v>101577.32</v>
      </c>
      <c r="Q287" s="141">
        <v>4309650</v>
      </c>
      <c r="R287" s="141">
        <v>3104812</v>
      </c>
      <c r="S287" s="141">
        <v>72.040000000000006</v>
      </c>
      <c r="T287" s="141">
        <v>0</v>
      </c>
      <c r="U287" s="141">
        <v>0</v>
      </c>
      <c r="V287" s="141" t="s">
        <v>30582</v>
      </c>
      <c r="W287" s="141" t="s">
        <v>30581</v>
      </c>
      <c r="X287" s="141" t="s">
        <v>30580</v>
      </c>
      <c r="Y287" s="141" t="s">
        <v>140</v>
      </c>
      <c r="Z287" s="141" t="str">
        <f t="shared" si="4"/>
        <v>Re-sequencing 151PE</v>
      </c>
      <c r="AA287" s="143">
        <v>0.4</v>
      </c>
      <c r="AB287" s="143" t="s">
        <v>30</v>
      </c>
      <c r="AC287" s="143" t="s">
        <v>3343</v>
      </c>
      <c r="AD287" s="143"/>
    </row>
    <row r="288" spans="1:30" s="247" customFormat="1" ht="24" customHeight="1">
      <c r="A288" s="133">
        <v>42927</v>
      </c>
      <c r="B288" s="134" t="s">
        <v>30579</v>
      </c>
      <c r="C288" s="135">
        <v>0</v>
      </c>
      <c r="D288" s="135" t="s">
        <v>31</v>
      </c>
      <c r="E288" s="135" t="s">
        <v>30578</v>
      </c>
      <c r="F288" s="159">
        <v>42925</v>
      </c>
      <c r="G288" s="135" t="s">
        <v>122</v>
      </c>
      <c r="H288" s="135" t="s">
        <v>30577</v>
      </c>
      <c r="I288" s="135">
        <v>1</v>
      </c>
      <c r="J288" s="144" t="s">
        <v>128</v>
      </c>
      <c r="K288" s="144" t="s">
        <v>30576</v>
      </c>
      <c r="L288" s="135">
        <v>0</v>
      </c>
      <c r="M288" s="135" t="s">
        <v>30575</v>
      </c>
      <c r="N288" s="135">
        <v>0</v>
      </c>
      <c r="O288" s="135" t="s">
        <v>33</v>
      </c>
      <c r="P288" s="135">
        <v>73228.47</v>
      </c>
      <c r="Q288" s="135">
        <v>4309650</v>
      </c>
      <c r="R288" s="135">
        <v>3364610</v>
      </c>
      <c r="S288" s="135">
        <v>78.069999999999993</v>
      </c>
      <c r="T288" s="135">
        <v>0</v>
      </c>
      <c r="U288" s="135">
        <v>0</v>
      </c>
      <c r="V288" s="135" t="s">
        <v>30574</v>
      </c>
      <c r="W288" s="135" t="s">
        <v>30573</v>
      </c>
      <c r="X288" s="135" t="s">
        <v>30572</v>
      </c>
      <c r="Y288" s="147" t="s">
        <v>320</v>
      </c>
      <c r="Z288" s="147" t="str">
        <f t="shared" si="4"/>
        <v>0101PE</v>
      </c>
      <c r="AA288" s="137">
        <v>0.5</v>
      </c>
      <c r="AB288" s="294" t="s">
        <v>30</v>
      </c>
      <c r="AC288" s="137" t="s">
        <v>3343</v>
      </c>
      <c r="AD288" s="155"/>
    </row>
    <row r="289" spans="1:30" s="247" customFormat="1" ht="24" customHeight="1">
      <c r="A289" s="139">
        <v>42927</v>
      </c>
      <c r="B289" s="140" t="s">
        <v>30571</v>
      </c>
      <c r="C289" s="141" t="s">
        <v>275</v>
      </c>
      <c r="D289" s="141" t="s">
        <v>31</v>
      </c>
      <c r="E289" s="141" t="s">
        <v>30570</v>
      </c>
      <c r="F289" s="151">
        <v>42925</v>
      </c>
      <c r="G289" s="141" t="s">
        <v>122</v>
      </c>
      <c r="H289" s="141" t="s">
        <v>30531</v>
      </c>
      <c r="I289" s="141">
        <v>2</v>
      </c>
      <c r="J289" s="141" t="s">
        <v>32</v>
      </c>
      <c r="K289" s="141" t="s">
        <v>28</v>
      </c>
      <c r="L289" s="141">
        <v>0</v>
      </c>
      <c r="M289" s="141" t="s">
        <v>30569</v>
      </c>
      <c r="N289" s="141">
        <v>44</v>
      </c>
      <c r="O289" s="141" t="s">
        <v>33</v>
      </c>
      <c r="P289" s="141">
        <v>64247.18</v>
      </c>
      <c r="Q289" s="141">
        <v>4309650</v>
      </c>
      <c r="R289" s="141">
        <v>3145657</v>
      </c>
      <c r="S289" s="141">
        <v>72.989999999999995</v>
      </c>
      <c r="T289" s="141" t="s">
        <v>30568</v>
      </c>
      <c r="U289" s="141" t="s">
        <v>30567</v>
      </c>
      <c r="V289" s="141" t="s">
        <v>30566</v>
      </c>
      <c r="W289" s="141" t="s">
        <v>30565</v>
      </c>
      <c r="X289" s="141" t="s">
        <v>30564</v>
      </c>
      <c r="Y289" s="141" t="s">
        <v>320</v>
      </c>
      <c r="Z289" s="141" t="str">
        <f t="shared" si="4"/>
        <v>Transcriptome101PE</v>
      </c>
      <c r="AA289" s="143">
        <v>0</v>
      </c>
      <c r="AB289" s="143" t="s">
        <v>30</v>
      </c>
      <c r="AC289" s="143" t="s">
        <v>3343</v>
      </c>
      <c r="AD289" s="143"/>
    </row>
    <row r="290" spans="1:30" s="247" customFormat="1" ht="24" customHeight="1">
      <c r="A290" s="139">
        <v>42927</v>
      </c>
      <c r="B290" s="140" t="s">
        <v>30563</v>
      </c>
      <c r="C290" s="141">
        <v>0</v>
      </c>
      <c r="D290" s="141" t="s">
        <v>31</v>
      </c>
      <c r="E290" s="141" t="s">
        <v>30562</v>
      </c>
      <c r="F290" s="151">
        <v>42925</v>
      </c>
      <c r="G290" s="141" t="s">
        <v>122</v>
      </c>
      <c r="H290" s="141" t="s">
        <v>30531</v>
      </c>
      <c r="I290" s="141">
        <v>3</v>
      </c>
      <c r="J290" s="144" t="s">
        <v>128</v>
      </c>
      <c r="K290" s="144" t="s">
        <v>30561</v>
      </c>
      <c r="L290" s="141">
        <v>0</v>
      </c>
      <c r="M290" s="141" t="s">
        <v>30560</v>
      </c>
      <c r="N290" s="141">
        <v>0</v>
      </c>
      <c r="O290" s="141" t="s">
        <v>33</v>
      </c>
      <c r="P290" s="141">
        <v>75496.509999999995</v>
      </c>
      <c r="Q290" s="141">
        <v>4309650</v>
      </c>
      <c r="R290" s="141">
        <v>3421965</v>
      </c>
      <c r="S290" s="141">
        <v>79.400000000000006</v>
      </c>
      <c r="T290" s="141">
        <v>0</v>
      </c>
      <c r="U290" s="141">
        <v>0</v>
      </c>
      <c r="V290" s="141" t="s">
        <v>30559</v>
      </c>
      <c r="W290" s="141" t="s">
        <v>30558</v>
      </c>
      <c r="X290" s="141" t="s">
        <v>30557</v>
      </c>
      <c r="Y290" s="141" t="s">
        <v>320</v>
      </c>
      <c r="Z290" s="141" t="str">
        <f t="shared" si="4"/>
        <v>0101PE</v>
      </c>
      <c r="AA290" s="143">
        <v>0.2857142857142857</v>
      </c>
      <c r="AB290" s="143" t="s">
        <v>30</v>
      </c>
      <c r="AC290" s="143" t="s">
        <v>3343</v>
      </c>
      <c r="AD290" s="143"/>
    </row>
    <row r="291" spans="1:30" s="247" customFormat="1" ht="24" customHeight="1">
      <c r="A291" s="139">
        <v>42927</v>
      </c>
      <c r="B291" s="140" t="s">
        <v>30556</v>
      </c>
      <c r="C291" s="141">
        <v>0</v>
      </c>
      <c r="D291" s="141" t="s">
        <v>31</v>
      </c>
      <c r="E291" s="141" t="s">
        <v>30555</v>
      </c>
      <c r="F291" s="151">
        <v>42925</v>
      </c>
      <c r="G291" s="141" t="s">
        <v>122</v>
      </c>
      <c r="H291" s="141" t="s">
        <v>30531</v>
      </c>
      <c r="I291" s="141">
        <v>4</v>
      </c>
      <c r="J291" s="144" t="s">
        <v>128</v>
      </c>
      <c r="K291" s="144" t="s">
        <v>30423</v>
      </c>
      <c r="L291" s="141">
        <v>0</v>
      </c>
      <c r="M291" s="141" t="s">
        <v>30537</v>
      </c>
      <c r="N291" s="141">
        <v>76725</v>
      </c>
      <c r="O291" s="141" t="s">
        <v>33</v>
      </c>
      <c r="P291" s="141">
        <v>74363.98</v>
      </c>
      <c r="Q291" s="141">
        <v>4309650</v>
      </c>
      <c r="R291" s="141">
        <v>3366347</v>
      </c>
      <c r="S291" s="141">
        <v>78.11</v>
      </c>
      <c r="T291" s="141" t="s">
        <v>30554</v>
      </c>
      <c r="U291" s="141" t="s">
        <v>30553</v>
      </c>
      <c r="V291" s="141" t="s">
        <v>30552</v>
      </c>
      <c r="W291" s="141" t="s">
        <v>30551</v>
      </c>
      <c r="X291" s="141" t="s">
        <v>30550</v>
      </c>
      <c r="Y291" s="141" t="s">
        <v>320</v>
      </c>
      <c r="Z291" s="141" t="str">
        <f t="shared" si="4"/>
        <v>0101PE</v>
      </c>
      <c r="AA291" s="143">
        <v>0.125</v>
      </c>
      <c r="AB291" s="143" t="s">
        <v>30</v>
      </c>
      <c r="AC291" s="143" t="s">
        <v>3343</v>
      </c>
      <c r="AD291" s="143"/>
    </row>
    <row r="292" spans="1:30" s="247" customFormat="1" ht="24" customHeight="1">
      <c r="A292" s="139">
        <v>42927</v>
      </c>
      <c r="B292" s="140" t="s">
        <v>30549</v>
      </c>
      <c r="C292" s="141">
        <v>0</v>
      </c>
      <c r="D292" s="141" t="s">
        <v>31</v>
      </c>
      <c r="E292" s="141" t="s">
        <v>30548</v>
      </c>
      <c r="F292" s="151">
        <v>42925</v>
      </c>
      <c r="G292" s="141" t="s">
        <v>122</v>
      </c>
      <c r="H292" s="141" t="s">
        <v>30531</v>
      </c>
      <c r="I292" s="141">
        <v>5</v>
      </c>
      <c r="J292" s="141" t="s">
        <v>32</v>
      </c>
      <c r="K292" s="141" t="s">
        <v>28</v>
      </c>
      <c r="L292" s="141">
        <v>0</v>
      </c>
      <c r="M292" s="141" t="s">
        <v>30543</v>
      </c>
      <c r="N292" s="141">
        <v>0</v>
      </c>
      <c r="O292" s="141" t="s">
        <v>33</v>
      </c>
      <c r="P292" s="141">
        <v>70748.17</v>
      </c>
      <c r="Q292" s="141">
        <v>4309650</v>
      </c>
      <c r="R292" s="141">
        <v>3260114</v>
      </c>
      <c r="S292" s="141">
        <v>75.650000000000006</v>
      </c>
      <c r="T292" s="141">
        <v>0</v>
      </c>
      <c r="U292" s="141">
        <v>0</v>
      </c>
      <c r="V292" s="141" t="s">
        <v>30547</v>
      </c>
      <c r="W292" s="141" t="s">
        <v>30546</v>
      </c>
      <c r="X292" s="141" t="s">
        <v>30545</v>
      </c>
      <c r="Y292" s="141" t="s">
        <v>320</v>
      </c>
      <c r="Z292" s="141" t="str">
        <f t="shared" si="4"/>
        <v>0101PE</v>
      </c>
      <c r="AA292" s="143">
        <v>0</v>
      </c>
      <c r="AB292" s="143" t="s">
        <v>30</v>
      </c>
      <c r="AC292" s="143" t="s">
        <v>3343</v>
      </c>
      <c r="AD292" s="143"/>
    </row>
    <row r="293" spans="1:30" s="247" customFormat="1" ht="24" customHeight="1">
      <c r="A293" s="139">
        <v>42927</v>
      </c>
      <c r="B293" s="140" t="s">
        <v>30544</v>
      </c>
      <c r="C293" s="141">
        <v>0</v>
      </c>
      <c r="D293" s="141" t="s">
        <v>31</v>
      </c>
      <c r="E293" s="141" t="s">
        <v>30538</v>
      </c>
      <c r="F293" s="151">
        <v>42925</v>
      </c>
      <c r="G293" s="141" t="s">
        <v>122</v>
      </c>
      <c r="H293" s="141" t="s">
        <v>30531</v>
      </c>
      <c r="I293" s="141">
        <v>6</v>
      </c>
      <c r="J293" s="144" t="s">
        <v>128</v>
      </c>
      <c r="K293" s="144" t="s">
        <v>30422</v>
      </c>
      <c r="L293" s="141">
        <v>0</v>
      </c>
      <c r="M293" s="141" t="s">
        <v>30543</v>
      </c>
      <c r="N293" s="141">
        <v>0</v>
      </c>
      <c r="O293" s="141" t="s">
        <v>33</v>
      </c>
      <c r="P293" s="141">
        <v>74378.399999999994</v>
      </c>
      <c r="Q293" s="141">
        <v>4309650</v>
      </c>
      <c r="R293" s="141">
        <v>3404923</v>
      </c>
      <c r="S293" s="141">
        <v>79.010000000000005</v>
      </c>
      <c r="T293" s="141">
        <v>0</v>
      </c>
      <c r="U293" s="141">
        <v>0</v>
      </c>
      <c r="V293" s="141" t="s">
        <v>30542</v>
      </c>
      <c r="W293" s="141" t="s">
        <v>30541</v>
      </c>
      <c r="X293" s="141" t="s">
        <v>30540</v>
      </c>
      <c r="Y293" s="141" t="s">
        <v>320</v>
      </c>
      <c r="Z293" s="141" t="str">
        <f t="shared" si="4"/>
        <v>0101PE</v>
      </c>
      <c r="AA293" s="143">
        <v>1</v>
      </c>
      <c r="AB293" s="143" t="s">
        <v>30</v>
      </c>
      <c r="AC293" s="143" t="s">
        <v>3343</v>
      </c>
      <c r="AD293" s="143"/>
    </row>
    <row r="294" spans="1:30" s="247" customFormat="1" ht="24" customHeight="1">
      <c r="A294" s="139">
        <v>42927</v>
      </c>
      <c r="B294" s="140" t="s">
        <v>30539</v>
      </c>
      <c r="C294" s="141">
        <v>0</v>
      </c>
      <c r="D294" s="141" t="s">
        <v>31</v>
      </c>
      <c r="E294" s="141" t="s">
        <v>30538</v>
      </c>
      <c r="F294" s="151">
        <v>42925</v>
      </c>
      <c r="G294" s="141" t="s">
        <v>122</v>
      </c>
      <c r="H294" s="141" t="s">
        <v>30531</v>
      </c>
      <c r="I294" s="141">
        <v>7</v>
      </c>
      <c r="J294" s="144" t="s">
        <v>128</v>
      </c>
      <c r="K294" s="144" t="s">
        <v>30422</v>
      </c>
      <c r="L294" s="141">
        <v>0</v>
      </c>
      <c r="M294" s="141" t="s">
        <v>30537</v>
      </c>
      <c r="N294" s="141">
        <v>0</v>
      </c>
      <c r="O294" s="141" t="s">
        <v>33</v>
      </c>
      <c r="P294" s="141">
        <v>74057.25</v>
      </c>
      <c r="Q294" s="141">
        <v>4309650</v>
      </c>
      <c r="R294" s="141">
        <v>3391449</v>
      </c>
      <c r="S294" s="141">
        <v>78.69</v>
      </c>
      <c r="T294" s="141">
        <v>0</v>
      </c>
      <c r="U294" s="141">
        <v>0</v>
      </c>
      <c r="V294" s="141" t="s">
        <v>30536</v>
      </c>
      <c r="W294" s="141" t="s">
        <v>30535</v>
      </c>
      <c r="X294" s="141" t="s">
        <v>30534</v>
      </c>
      <c r="Y294" s="141" t="s">
        <v>320</v>
      </c>
      <c r="Z294" s="141" t="str">
        <f t="shared" si="4"/>
        <v>0101PE</v>
      </c>
      <c r="AA294" s="143">
        <v>0.25</v>
      </c>
      <c r="AB294" s="143" t="s">
        <v>30</v>
      </c>
      <c r="AC294" s="143" t="s">
        <v>3343</v>
      </c>
      <c r="AD294" s="143"/>
    </row>
    <row r="295" spans="1:30" s="247" customFormat="1" ht="24" customHeight="1">
      <c r="A295" s="139">
        <v>42927</v>
      </c>
      <c r="B295" s="140" t="s">
        <v>30533</v>
      </c>
      <c r="C295" s="141">
        <v>0</v>
      </c>
      <c r="D295" s="141" t="s">
        <v>31</v>
      </c>
      <c r="E295" s="141" t="s">
        <v>30532</v>
      </c>
      <c r="F295" s="151">
        <v>42925</v>
      </c>
      <c r="G295" s="141" t="s">
        <v>122</v>
      </c>
      <c r="H295" s="141" t="s">
        <v>30531</v>
      </c>
      <c r="I295" s="141">
        <v>8</v>
      </c>
      <c r="J295" s="144" t="s">
        <v>128</v>
      </c>
      <c r="K295" s="144" t="s">
        <v>30421</v>
      </c>
      <c r="L295" s="141">
        <v>0</v>
      </c>
      <c r="M295" s="141" t="s">
        <v>30530</v>
      </c>
      <c r="N295" s="141">
        <v>0</v>
      </c>
      <c r="O295" s="141" t="s">
        <v>33</v>
      </c>
      <c r="P295" s="141">
        <v>71825.279999999999</v>
      </c>
      <c r="Q295" s="141">
        <v>4309650</v>
      </c>
      <c r="R295" s="141">
        <v>3325777</v>
      </c>
      <c r="S295" s="141">
        <v>77.17</v>
      </c>
      <c r="T295" s="141">
        <v>0</v>
      </c>
      <c r="U295" s="141">
        <v>0</v>
      </c>
      <c r="V295" s="141" t="s">
        <v>30529</v>
      </c>
      <c r="W295" s="141" t="s">
        <v>30528</v>
      </c>
      <c r="X295" s="141" t="s">
        <v>30527</v>
      </c>
      <c r="Y295" s="141" t="s">
        <v>320</v>
      </c>
      <c r="Z295" s="141" t="str">
        <f t="shared" si="4"/>
        <v>0101PE</v>
      </c>
      <c r="AA295" s="143">
        <v>0.16666666666666666</v>
      </c>
      <c r="AB295" s="143" t="s">
        <v>30</v>
      </c>
      <c r="AC295" s="143" t="s">
        <v>3343</v>
      </c>
      <c r="AD295" s="143"/>
    </row>
    <row r="296" spans="1:30" s="247" customFormat="1" ht="24" customHeight="1">
      <c r="A296" s="133">
        <v>42927</v>
      </c>
      <c r="B296" s="134" t="s">
        <v>30526</v>
      </c>
      <c r="C296" s="135" t="s">
        <v>31070</v>
      </c>
      <c r="D296" s="135" t="s">
        <v>31</v>
      </c>
      <c r="E296" s="135" t="s">
        <v>30525</v>
      </c>
      <c r="F296" s="159">
        <v>42925</v>
      </c>
      <c r="G296" s="135" t="s">
        <v>36</v>
      </c>
      <c r="H296" s="135" t="s">
        <v>30524</v>
      </c>
      <c r="I296" s="135">
        <v>1</v>
      </c>
      <c r="J296" s="144" t="s">
        <v>19253</v>
      </c>
      <c r="K296" s="144" t="s">
        <v>30420</v>
      </c>
      <c r="L296" s="135">
        <v>0</v>
      </c>
      <c r="M296" s="135" t="s">
        <v>30523</v>
      </c>
      <c r="N296" s="135">
        <v>286</v>
      </c>
      <c r="O296" s="135" t="s">
        <v>399</v>
      </c>
      <c r="P296" s="135">
        <v>45213.75</v>
      </c>
      <c r="Q296" s="135">
        <v>1702861</v>
      </c>
      <c r="R296" s="135">
        <v>1558088</v>
      </c>
      <c r="S296" s="135">
        <v>91.6</v>
      </c>
      <c r="T296" s="135" t="s">
        <v>30522</v>
      </c>
      <c r="U296" s="135" t="s">
        <v>30521</v>
      </c>
      <c r="V296" s="135" t="s">
        <v>30520</v>
      </c>
      <c r="W296" s="135" t="s">
        <v>30519</v>
      </c>
      <c r="X296" s="135" t="s">
        <v>30518</v>
      </c>
      <c r="Y296" s="147" t="s">
        <v>8428</v>
      </c>
      <c r="Z296" s="187" t="str">
        <f t="shared" si="4"/>
        <v>Meta251PE</v>
      </c>
      <c r="AA296" s="137">
        <v>9.6899224806201549E-3</v>
      </c>
      <c r="AB296" s="294" t="s">
        <v>30</v>
      </c>
      <c r="AC296" s="137" t="s">
        <v>3343</v>
      </c>
      <c r="AD296" s="155"/>
    </row>
    <row r="297" spans="1:30" s="247" customFormat="1" ht="24" customHeight="1">
      <c r="A297" s="139">
        <v>42927</v>
      </c>
      <c r="B297" s="140" t="s">
        <v>30517</v>
      </c>
      <c r="C297" s="141" t="s">
        <v>31070</v>
      </c>
      <c r="D297" s="141" t="s">
        <v>31</v>
      </c>
      <c r="E297" s="141" t="s">
        <v>30516</v>
      </c>
      <c r="F297" s="151">
        <v>42925</v>
      </c>
      <c r="G297" s="141" t="s">
        <v>36</v>
      </c>
      <c r="H297" s="141" t="s">
        <v>30515</v>
      </c>
      <c r="I297" s="141">
        <v>2</v>
      </c>
      <c r="J297" s="144" t="s">
        <v>4698</v>
      </c>
      <c r="K297" s="144" t="s">
        <v>30514</v>
      </c>
      <c r="L297" s="141">
        <v>0</v>
      </c>
      <c r="M297" s="141" t="s">
        <v>30513</v>
      </c>
      <c r="N297" s="141">
        <v>0</v>
      </c>
      <c r="O297" s="141" t="s">
        <v>399</v>
      </c>
      <c r="P297" s="141">
        <v>17931</v>
      </c>
      <c r="Q297" s="141">
        <v>796763</v>
      </c>
      <c r="R297" s="141">
        <v>720656</v>
      </c>
      <c r="S297" s="141">
        <v>90.6</v>
      </c>
      <c r="T297" s="141">
        <v>0</v>
      </c>
      <c r="U297" s="141">
        <v>0</v>
      </c>
      <c r="V297" s="141" t="s">
        <v>30512</v>
      </c>
      <c r="W297" s="141" t="s">
        <v>30511</v>
      </c>
      <c r="X297" s="141" t="s">
        <v>30510</v>
      </c>
      <c r="Y297" s="141" t="s">
        <v>8428</v>
      </c>
      <c r="Z297" s="126" t="str">
        <f t="shared" si="4"/>
        <v>Meta251PE</v>
      </c>
      <c r="AA297" s="143">
        <v>6.6666666666666666E-2</v>
      </c>
      <c r="AB297" s="143" t="s">
        <v>30</v>
      </c>
      <c r="AC297" s="143" t="s">
        <v>3343</v>
      </c>
      <c r="AD297" s="143"/>
    </row>
    <row r="298" spans="1:30" s="27" customFormat="1" ht="24" customHeight="1">
      <c r="A298" s="133">
        <v>42927</v>
      </c>
      <c r="B298" s="152" t="s">
        <v>30956</v>
      </c>
      <c r="C298" s="135" t="s">
        <v>3064</v>
      </c>
      <c r="D298" s="153" t="s">
        <v>31</v>
      </c>
      <c r="E298" s="153" t="s">
        <v>30995</v>
      </c>
      <c r="F298" s="133">
        <v>42923</v>
      </c>
      <c r="G298" s="153" t="s">
        <v>135</v>
      </c>
      <c r="H298" s="153" t="s">
        <v>30996</v>
      </c>
      <c r="I298" s="153">
        <v>1</v>
      </c>
      <c r="J298" s="153" t="s">
        <v>7715</v>
      </c>
      <c r="K298" s="153" t="s">
        <v>28</v>
      </c>
      <c r="L298" s="153">
        <v>0</v>
      </c>
      <c r="M298" s="153" t="s">
        <v>30244</v>
      </c>
      <c r="N298" s="153">
        <v>0</v>
      </c>
      <c r="O298" s="153" t="s">
        <v>33</v>
      </c>
      <c r="P298" s="153">
        <v>73360.259999999995</v>
      </c>
      <c r="Q298" s="153">
        <v>4309650</v>
      </c>
      <c r="R298" s="153">
        <v>3323608</v>
      </c>
      <c r="S298" s="153">
        <v>77.12</v>
      </c>
      <c r="T298" s="153">
        <v>0</v>
      </c>
      <c r="U298" s="153">
        <v>0</v>
      </c>
      <c r="V298" s="153" t="s">
        <v>30997</v>
      </c>
      <c r="W298" s="153" t="s">
        <v>30998</v>
      </c>
      <c r="X298" s="153" t="s">
        <v>30999</v>
      </c>
      <c r="Y298" s="147" t="s">
        <v>320</v>
      </c>
      <c r="Z298" s="147" t="str">
        <f t="shared" si="4"/>
        <v>Target Region capture101PE</v>
      </c>
      <c r="AA298" s="154">
        <v>0</v>
      </c>
      <c r="AB298" s="155" t="s">
        <v>30</v>
      </c>
      <c r="AC298" s="155" t="s">
        <v>139</v>
      </c>
      <c r="AD298" s="206"/>
    </row>
    <row r="299" spans="1:30" s="27" customFormat="1" ht="24" customHeight="1">
      <c r="A299" s="139">
        <v>42927</v>
      </c>
      <c r="B299" s="140" t="s">
        <v>31000</v>
      </c>
      <c r="C299" s="141" t="s">
        <v>104</v>
      </c>
      <c r="D299" s="141" t="s">
        <v>31</v>
      </c>
      <c r="E299" s="141" t="s">
        <v>31001</v>
      </c>
      <c r="F299" s="142">
        <v>42923</v>
      </c>
      <c r="G299" s="141" t="s">
        <v>135</v>
      </c>
      <c r="H299" s="141" t="s">
        <v>30996</v>
      </c>
      <c r="I299" s="141">
        <v>2</v>
      </c>
      <c r="J299" s="141" t="s">
        <v>7715</v>
      </c>
      <c r="K299" s="141" t="s">
        <v>28</v>
      </c>
      <c r="L299" s="141">
        <v>0</v>
      </c>
      <c r="M299" s="141" t="s">
        <v>30244</v>
      </c>
      <c r="N299" s="141">
        <v>0</v>
      </c>
      <c r="O299" s="141" t="s">
        <v>33</v>
      </c>
      <c r="P299" s="141">
        <v>75499.570000000007</v>
      </c>
      <c r="Q299" s="141">
        <v>4309650</v>
      </c>
      <c r="R299" s="141">
        <v>3403317</v>
      </c>
      <c r="S299" s="141">
        <v>78.97</v>
      </c>
      <c r="T299" s="141">
        <v>0</v>
      </c>
      <c r="U299" s="141">
        <v>0</v>
      </c>
      <c r="V299" s="141" t="s">
        <v>31002</v>
      </c>
      <c r="W299" s="141" t="s">
        <v>31003</v>
      </c>
      <c r="X299" s="141" t="s">
        <v>31004</v>
      </c>
      <c r="Y299" s="141" t="s">
        <v>320</v>
      </c>
      <c r="Z299" s="141" t="str">
        <f t="shared" si="4"/>
        <v>Transcriptome101PE</v>
      </c>
      <c r="AA299" s="143">
        <v>0</v>
      </c>
      <c r="AB299" s="143" t="s">
        <v>30</v>
      </c>
      <c r="AC299" s="156" t="s">
        <v>139</v>
      </c>
      <c r="AD299" s="205"/>
    </row>
    <row r="300" spans="1:30" s="27" customFormat="1" ht="24" customHeight="1">
      <c r="A300" s="139">
        <v>42927</v>
      </c>
      <c r="B300" s="140" t="s">
        <v>30968</v>
      </c>
      <c r="C300" s="141" t="s">
        <v>104</v>
      </c>
      <c r="D300" s="141" t="s">
        <v>31</v>
      </c>
      <c r="E300" s="141" t="s">
        <v>31005</v>
      </c>
      <c r="F300" s="142">
        <v>42923</v>
      </c>
      <c r="G300" s="141" t="s">
        <v>135</v>
      </c>
      <c r="H300" s="141" t="s">
        <v>30996</v>
      </c>
      <c r="I300" s="141">
        <v>3</v>
      </c>
      <c r="J300" s="141" t="s">
        <v>7715</v>
      </c>
      <c r="K300" s="141" t="s">
        <v>28</v>
      </c>
      <c r="L300" s="141">
        <v>0</v>
      </c>
      <c r="M300" s="141" t="s">
        <v>30244</v>
      </c>
      <c r="N300" s="141">
        <v>0</v>
      </c>
      <c r="O300" s="141" t="s">
        <v>33</v>
      </c>
      <c r="P300" s="141">
        <v>83784.460000000006</v>
      </c>
      <c r="Q300" s="141">
        <v>4309650</v>
      </c>
      <c r="R300" s="141">
        <v>3774091</v>
      </c>
      <c r="S300" s="141">
        <v>87.57</v>
      </c>
      <c r="T300" s="141">
        <v>0</v>
      </c>
      <c r="U300" s="141">
        <v>0</v>
      </c>
      <c r="V300" s="141" t="s">
        <v>31006</v>
      </c>
      <c r="W300" s="141" t="s">
        <v>31007</v>
      </c>
      <c r="X300" s="141" t="s">
        <v>31008</v>
      </c>
      <c r="Y300" s="141" t="s">
        <v>320</v>
      </c>
      <c r="Z300" s="141" t="str">
        <f t="shared" si="4"/>
        <v>Transcriptome101PE</v>
      </c>
      <c r="AA300" s="143">
        <v>0</v>
      </c>
      <c r="AB300" s="143" t="s">
        <v>30</v>
      </c>
      <c r="AC300" s="156" t="s">
        <v>139</v>
      </c>
      <c r="AD300" s="205"/>
    </row>
    <row r="301" spans="1:30" s="27" customFormat="1" ht="24" customHeight="1">
      <c r="A301" s="139">
        <v>42927</v>
      </c>
      <c r="B301" s="140" t="s">
        <v>30973</v>
      </c>
      <c r="C301" s="141" t="s">
        <v>104</v>
      </c>
      <c r="D301" s="141" t="s">
        <v>31</v>
      </c>
      <c r="E301" s="141" t="s">
        <v>31009</v>
      </c>
      <c r="F301" s="142">
        <v>42923</v>
      </c>
      <c r="G301" s="141" t="s">
        <v>135</v>
      </c>
      <c r="H301" s="141" t="s">
        <v>30996</v>
      </c>
      <c r="I301" s="141">
        <v>4</v>
      </c>
      <c r="J301" s="141" t="s">
        <v>7715</v>
      </c>
      <c r="K301" s="141" t="s">
        <v>28</v>
      </c>
      <c r="L301" s="141">
        <v>0</v>
      </c>
      <c r="M301" s="141" t="s">
        <v>30244</v>
      </c>
      <c r="N301" s="141">
        <v>0</v>
      </c>
      <c r="O301" s="141" t="s">
        <v>33</v>
      </c>
      <c r="P301" s="141">
        <v>81772.75</v>
      </c>
      <c r="Q301" s="141">
        <v>4309650</v>
      </c>
      <c r="R301" s="141">
        <v>3707068</v>
      </c>
      <c r="S301" s="141">
        <v>86.02</v>
      </c>
      <c r="T301" s="141">
        <v>0</v>
      </c>
      <c r="U301" s="141">
        <v>0</v>
      </c>
      <c r="V301" s="141" t="s">
        <v>31010</v>
      </c>
      <c r="W301" s="141" t="s">
        <v>31011</v>
      </c>
      <c r="X301" s="141" t="s">
        <v>31012</v>
      </c>
      <c r="Y301" s="141" t="s">
        <v>320</v>
      </c>
      <c r="Z301" s="141" t="str">
        <f t="shared" si="4"/>
        <v>Transcriptome101PE</v>
      </c>
      <c r="AA301" s="143">
        <v>0</v>
      </c>
      <c r="AB301" s="143" t="s">
        <v>30</v>
      </c>
      <c r="AC301" s="156" t="s">
        <v>139</v>
      </c>
      <c r="AD301" s="205"/>
    </row>
    <row r="302" spans="1:30" s="27" customFormat="1" ht="24" customHeight="1">
      <c r="A302" s="139">
        <v>42927</v>
      </c>
      <c r="B302" s="140" t="s">
        <v>30973</v>
      </c>
      <c r="C302" s="141" t="s">
        <v>104</v>
      </c>
      <c r="D302" s="141" t="s">
        <v>31</v>
      </c>
      <c r="E302" s="141" t="s">
        <v>31013</v>
      </c>
      <c r="F302" s="142">
        <v>42923</v>
      </c>
      <c r="G302" s="141" t="s">
        <v>135</v>
      </c>
      <c r="H302" s="141" t="s">
        <v>30996</v>
      </c>
      <c r="I302" s="141">
        <v>5</v>
      </c>
      <c r="J302" s="144" t="s">
        <v>11063</v>
      </c>
      <c r="K302" s="144" t="s">
        <v>31014</v>
      </c>
      <c r="L302" s="141">
        <v>0</v>
      </c>
      <c r="M302" s="141" t="s">
        <v>30267</v>
      </c>
      <c r="N302" s="141">
        <v>0</v>
      </c>
      <c r="O302" s="141" t="s">
        <v>33</v>
      </c>
      <c r="P302" s="141">
        <v>73754.84</v>
      </c>
      <c r="Q302" s="141">
        <v>4309650</v>
      </c>
      <c r="R302" s="141">
        <v>3347565</v>
      </c>
      <c r="S302" s="141">
        <v>77.680000000000007</v>
      </c>
      <c r="T302" s="141">
        <v>0</v>
      </c>
      <c r="U302" s="141">
        <v>0</v>
      </c>
      <c r="V302" s="141" t="s">
        <v>31015</v>
      </c>
      <c r="W302" s="141" t="s">
        <v>31016</v>
      </c>
      <c r="X302" s="141" t="s">
        <v>31017</v>
      </c>
      <c r="Y302" s="141" t="s">
        <v>320</v>
      </c>
      <c r="Z302" s="141" t="str">
        <f t="shared" si="4"/>
        <v>Transcriptome101PE</v>
      </c>
      <c r="AA302" s="143">
        <v>0.33333333333333331</v>
      </c>
      <c r="AB302" s="143" t="s">
        <v>30</v>
      </c>
      <c r="AC302" s="156" t="s">
        <v>139</v>
      </c>
      <c r="AD302" s="205"/>
    </row>
    <row r="303" spans="1:30" s="27" customFormat="1" ht="24" customHeight="1">
      <c r="A303" s="139">
        <v>42927</v>
      </c>
      <c r="B303" s="140" t="s">
        <v>30982</v>
      </c>
      <c r="C303" s="141" t="s">
        <v>104</v>
      </c>
      <c r="D303" s="141" t="s">
        <v>31</v>
      </c>
      <c r="E303" s="141" t="s">
        <v>31018</v>
      </c>
      <c r="F303" s="142">
        <v>42923</v>
      </c>
      <c r="G303" s="141" t="s">
        <v>135</v>
      </c>
      <c r="H303" s="141" t="s">
        <v>30996</v>
      </c>
      <c r="I303" s="141">
        <v>6</v>
      </c>
      <c r="J303" s="141" t="s">
        <v>7715</v>
      </c>
      <c r="K303" s="141" t="s">
        <v>28</v>
      </c>
      <c r="L303" s="141">
        <v>0</v>
      </c>
      <c r="M303" s="141" t="s">
        <v>30244</v>
      </c>
      <c r="N303" s="141">
        <v>0</v>
      </c>
      <c r="O303" s="141" t="s">
        <v>33</v>
      </c>
      <c r="P303" s="141">
        <v>73381.179999999993</v>
      </c>
      <c r="Q303" s="141">
        <v>4309650</v>
      </c>
      <c r="R303" s="141">
        <v>3324491</v>
      </c>
      <c r="S303" s="141">
        <v>77.14</v>
      </c>
      <c r="T303" s="141">
        <v>0</v>
      </c>
      <c r="U303" s="141">
        <v>0</v>
      </c>
      <c r="V303" s="141" t="s">
        <v>31019</v>
      </c>
      <c r="W303" s="141" t="s">
        <v>31020</v>
      </c>
      <c r="X303" s="141" t="s">
        <v>24105</v>
      </c>
      <c r="Y303" s="141" t="s">
        <v>320</v>
      </c>
      <c r="Z303" s="141" t="str">
        <f t="shared" si="4"/>
        <v>Transcriptome101PE</v>
      </c>
      <c r="AA303" s="143">
        <v>0</v>
      </c>
      <c r="AB303" s="143" t="s">
        <v>30</v>
      </c>
      <c r="AC303" s="156" t="s">
        <v>139</v>
      </c>
      <c r="AD303" s="205"/>
    </row>
    <row r="304" spans="1:30" s="27" customFormat="1" ht="24" customHeight="1">
      <c r="A304" s="139">
        <v>42927</v>
      </c>
      <c r="B304" s="140" t="s">
        <v>30986</v>
      </c>
      <c r="C304" s="141" t="s">
        <v>104</v>
      </c>
      <c r="D304" s="141" t="s">
        <v>31021</v>
      </c>
      <c r="E304" s="141" t="s">
        <v>31022</v>
      </c>
      <c r="F304" s="142">
        <v>42923</v>
      </c>
      <c r="G304" s="141" t="s">
        <v>135</v>
      </c>
      <c r="H304" s="141" t="s">
        <v>30996</v>
      </c>
      <c r="I304" s="141">
        <v>7</v>
      </c>
      <c r="J304" s="141" t="s">
        <v>7715</v>
      </c>
      <c r="K304" s="141" t="s">
        <v>28</v>
      </c>
      <c r="L304" s="141">
        <v>0</v>
      </c>
      <c r="M304" s="141" t="s">
        <v>31023</v>
      </c>
      <c r="N304" s="141">
        <v>0</v>
      </c>
      <c r="O304" s="141" t="s">
        <v>33</v>
      </c>
      <c r="P304" s="141">
        <v>78709.740000000005</v>
      </c>
      <c r="Q304" s="141">
        <v>4309650</v>
      </c>
      <c r="R304" s="141">
        <v>3513827</v>
      </c>
      <c r="S304" s="141">
        <v>81.53</v>
      </c>
      <c r="T304" s="141">
        <v>0</v>
      </c>
      <c r="U304" s="141">
        <v>0</v>
      </c>
      <c r="V304" s="141" t="s">
        <v>31024</v>
      </c>
      <c r="W304" s="141" t="s">
        <v>31025</v>
      </c>
      <c r="X304" s="141" t="s">
        <v>31026</v>
      </c>
      <c r="Y304" s="141" t="s">
        <v>320</v>
      </c>
      <c r="Z304" s="141" t="str">
        <f t="shared" si="4"/>
        <v>Transcriptome101PE</v>
      </c>
      <c r="AA304" s="143">
        <v>0</v>
      </c>
      <c r="AB304" s="143" t="s">
        <v>30</v>
      </c>
      <c r="AC304" s="156" t="s">
        <v>139</v>
      </c>
      <c r="AD304" s="205"/>
    </row>
    <row r="305" spans="1:30" s="27" customFormat="1" ht="24" customHeight="1">
      <c r="A305" s="139">
        <v>42927</v>
      </c>
      <c r="B305" s="140" t="s">
        <v>30991</v>
      </c>
      <c r="C305" s="141">
        <v>0</v>
      </c>
      <c r="D305" s="141" t="s">
        <v>31</v>
      </c>
      <c r="E305" s="141" t="s">
        <v>31027</v>
      </c>
      <c r="F305" s="142">
        <v>42923</v>
      </c>
      <c r="G305" s="141" t="s">
        <v>135</v>
      </c>
      <c r="H305" s="141" t="s">
        <v>30996</v>
      </c>
      <c r="I305" s="141">
        <v>8</v>
      </c>
      <c r="J305" s="141" t="s">
        <v>7715</v>
      </c>
      <c r="K305" s="141" t="s">
        <v>28</v>
      </c>
      <c r="L305" s="141">
        <v>0</v>
      </c>
      <c r="M305" s="141" t="s">
        <v>30244</v>
      </c>
      <c r="N305" s="141">
        <v>0</v>
      </c>
      <c r="O305" s="141" t="s">
        <v>33</v>
      </c>
      <c r="P305" s="141">
        <v>81809.87</v>
      </c>
      <c r="Q305" s="141">
        <v>4309650</v>
      </c>
      <c r="R305" s="141">
        <v>3683848</v>
      </c>
      <c r="S305" s="141">
        <v>85.48</v>
      </c>
      <c r="T305" s="141">
        <v>0</v>
      </c>
      <c r="U305" s="141">
        <v>0</v>
      </c>
      <c r="V305" s="141" t="s">
        <v>31028</v>
      </c>
      <c r="W305" s="141" t="s">
        <v>31029</v>
      </c>
      <c r="X305" s="141" t="s">
        <v>31030</v>
      </c>
      <c r="Y305" s="141" t="s">
        <v>320</v>
      </c>
      <c r="Z305" s="141" t="str">
        <f t="shared" si="4"/>
        <v>0101PE</v>
      </c>
      <c r="AA305" s="143">
        <v>0</v>
      </c>
      <c r="AB305" s="143" t="s">
        <v>30</v>
      </c>
      <c r="AC305" s="156" t="s">
        <v>139</v>
      </c>
      <c r="AD305" s="205"/>
    </row>
    <row r="306" spans="1:30" s="27" customFormat="1" ht="24" customHeight="1">
      <c r="A306" s="133">
        <v>42928</v>
      </c>
      <c r="B306" s="152" t="s">
        <v>31031</v>
      </c>
      <c r="C306" s="153" t="s">
        <v>104</v>
      </c>
      <c r="D306" s="153" t="s">
        <v>31</v>
      </c>
      <c r="E306" s="153" t="s">
        <v>31032</v>
      </c>
      <c r="F306" s="133">
        <v>42926</v>
      </c>
      <c r="G306" s="153" t="s">
        <v>135</v>
      </c>
      <c r="H306" s="153" t="s">
        <v>31033</v>
      </c>
      <c r="I306" s="153">
        <v>1</v>
      </c>
      <c r="J306" s="153" t="s">
        <v>7715</v>
      </c>
      <c r="K306" s="153" t="s">
        <v>28</v>
      </c>
      <c r="L306" s="153" t="s">
        <v>2973</v>
      </c>
      <c r="M306" s="153" t="s">
        <v>31034</v>
      </c>
      <c r="N306" s="153">
        <v>0</v>
      </c>
      <c r="O306" s="153" t="s">
        <v>42</v>
      </c>
      <c r="P306" s="153">
        <v>40258.26</v>
      </c>
      <c r="Q306" s="153">
        <v>4309650</v>
      </c>
      <c r="R306" s="153">
        <v>3711204</v>
      </c>
      <c r="S306" s="153">
        <v>86.11</v>
      </c>
      <c r="T306" s="153">
        <v>0</v>
      </c>
      <c r="U306" s="153">
        <v>0</v>
      </c>
      <c r="V306" s="153" t="s">
        <v>31035</v>
      </c>
      <c r="W306" s="153" t="s">
        <v>31036</v>
      </c>
      <c r="X306" s="153" t="s">
        <v>31037</v>
      </c>
      <c r="Y306" s="147" t="s">
        <v>8430</v>
      </c>
      <c r="Z306" s="187" t="str">
        <f t="shared" si="4"/>
        <v>Transcriptome50PE</v>
      </c>
      <c r="AA306" s="154">
        <v>0</v>
      </c>
      <c r="AB306" s="155" t="s">
        <v>30</v>
      </c>
      <c r="AC306" s="155" t="s">
        <v>139</v>
      </c>
      <c r="AD306" s="206"/>
    </row>
    <row r="307" spans="1:30" s="27" customFormat="1" ht="24" customHeight="1">
      <c r="A307" s="139">
        <v>42928</v>
      </c>
      <c r="B307" s="140" t="s">
        <v>31038</v>
      </c>
      <c r="C307" s="141" t="s">
        <v>104</v>
      </c>
      <c r="D307" s="141" t="s">
        <v>31</v>
      </c>
      <c r="E307" s="141" t="s">
        <v>31039</v>
      </c>
      <c r="F307" s="142">
        <v>42926</v>
      </c>
      <c r="G307" s="141" t="s">
        <v>135</v>
      </c>
      <c r="H307" s="141" t="s">
        <v>31040</v>
      </c>
      <c r="I307" s="141">
        <v>2</v>
      </c>
      <c r="J307" s="141" t="s">
        <v>7715</v>
      </c>
      <c r="K307" s="141" t="s">
        <v>28</v>
      </c>
      <c r="L307" s="141" t="s">
        <v>2973</v>
      </c>
      <c r="M307" s="141" t="s">
        <v>31034</v>
      </c>
      <c r="N307" s="141">
        <v>0</v>
      </c>
      <c r="O307" s="141" t="s">
        <v>42</v>
      </c>
      <c r="P307" s="141">
        <v>40147.339999999997</v>
      </c>
      <c r="Q307" s="141">
        <v>4309650</v>
      </c>
      <c r="R307" s="141">
        <v>3680646</v>
      </c>
      <c r="S307" s="141">
        <v>85.4</v>
      </c>
      <c r="T307" s="141">
        <v>0</v>
      </c>
      <c r="U307" s="141">
        <v>0</v>
      </c>
      <c r="V307" s="141" t="s">
        <v>31041</v>
      </c>
      <c r="W307" s="141" t="s">
        <v>31042</v>
      </c>
      <c r="X307" s="141" t="s">
        <v>31043</v>
      </c>
      <c r="Y307" s="141" t="s">
        <v>8430</v>
      </c>
      <c r="Z307" s="188" t="str">
        <f t="shared" si="4"/>
        <v>Transcriptome50PE</v>
      </c>
      <c r="AA307" s="143">
        <v>0</v>
      </c>
      <c r="AB307" s="143" t="s">
        <v>30</v>
      </c>
      <c r="AC307" s="156" t="s">
        <v>139</v>
      </c>
      <c r="AD307" s="205"/>
    </row>
    <row r="308" spans="1:30" s="27" customFormat="1" ht="24" customHeight="1">
      <c r="A308" s="139">
        <v>42928</v>
      </c>
      <c r="B308" s="140" t="s">
        <v>31038</v>
      </c>
      <c r="C308" s="141" t="s">
        <v>104</v>
      </c>
      <c r="D308" s="141" t="s">
        <v>31</v>
      </c>
      <c r="E308" s="141" t="s">
        <v>31044</v>
      </c>
      <c r="F308" s="142">
        <v>42926</v>
      </c>
      <c r="G308" s="141" t="s">
        <v>135</v>
      </c>
      <c r="H308" s="141" t="s">
        <v>31040</v>
      </c>
      <c r="I308" s="141">
        <v>3</v>
      </c>
      <c r="J308" s="141" t="s">
        <v>7715</v>
      </c>
      <c r="K308" s="141" t="s">
        <v>28</v>
      </c>
      <c r="L308" s="141" t="s">
        <v>2973</v>
      </c>
      <c r="M308" s="141" t="s">
        <v>31034</v>
      </c>
      <c r="N308" s="141">
        <v>0</v>
      </c>
      <c r="O308" s="141" t="s">
        <v>42</v>
      </c>
      <c r="P308" s="141">
        <v>40007.480000000003</v>
      </c>
      <c r="Q308" s="141">
        <v>4309650</v>
      </c>
      <c r="R308" s="141">
        <v>3669390</v>
      </c>
      <c r="S308" s="141">
        <v>85.14</v>
      </c>
      <c r="T308" s="141">
        <v>0</v>
      </c>
      <c r="U308" s="141">
        <v>0</v>
      </c>
      <c r="V308" s="141" t="s">
        <v>1256</v>
      </c>
      <c r="W308" s="141" t="s">
        <v>31045</v>
      </c>
      <c r="X308" s="141" t="s">
        <v>31046</v>
      </c>
      <c r="Y308" s="141" t="s">
        <v>8430</v>
      </c>
      <c r="Z308" s="188" t="str">
        <f t="shared" si="4"/>
        <v>Transcriptome50PE</v>
      </c>
      <c r="AA308" s="143">
        <v>0</v>
      </c>
      <c r="AB308" s="143" t="s">
        <v>30</v>
      </c>
      <c r="AC308" s="156" t="s">
        <v>139</v>
      </c>
      <c r="AD308" s="205"/>
    </row>
    <row r="309" spans="1:30" s="27" customFormat="1" ht="24" customHeight="1">
      <c r="A309" s="139">
        <v>42928</v>
      </c>
      <c r="B309" s="140" t="s">
        <v>31038</v>
      </c>
      <c r="C309" s="141" t="s">
        <v>104</v>
      </c>
      <c r="D309" s="141" t="s">
        <v>31</v>
      </c>
      <c r="E309" s="141" t="s">
        <v>31047</v>
      </c>
      <c r="F309" s="142">
        <v>42926</v>
      </c>
      <c r="G309" s="141" t="s">
        <v>135</v>
      </c>
      <c r="H309" s="141" t="s">
        <v>31040</v>
      </c>
      <c r="I309" s="141">
        <v>4</v>
      </c>
      <c r="J309" s="141" t="s">
        <v>7715</v>
      </c>
      <c r="K309" s="141" t="s">
        <v>28</v>
      </c>
      <c r="L309" s="141" t="s">
        <v>2973</v>
      </c>
      <c r="M309" s="141" t="s">
        <v>31034</v>
      </c>
      <c r="N309" s="141">
        <v>0</v>
      </c>
      <c r="O309" s="141" t="s">
        <v>42</v>
      </c>
      <c r="P309" s="141">
        <v>40285.910000000003</v>
      </c>
      <c r="Q309" s="141">
        <v>4309650</v>
      </c>
      <c r="R309" s="141">
        <v>3694715</v>
      </c>
      <c r="S309" s="141">
        <v>85.73</v>
      </c>
      <c r="T309" s="141">
        <v>0</v>
      </c>
      <c r="U309" s="141">
        <v>0</v>
      </c>
      <c r="V309" s="141" t="s">
        <v>31048</v>
      </c>
      <c r="W309" s="141" t="s">
        <v>31049</v>
      </c>
      <c r="X309" s="141" t="s">
        <v>31050</v>
      </c>
      <c r="Y309" s="141" t="s">
        <v>8430</v>
      </c>
      <c r="Z309" s="188" t="str">
        <f t="shared" si="4"/>
        <v>Transcriptome50PE</v>
      </c>
      <c r="AA309" s="143">
        <v>0</v>
      </c>
      <c r="AB309" s="143" t="s">
        <v>30</v>
      </c>
      <c r="AC309" s="156" t="s">
        <v>139</v>
      </c>
      <c r="AD309" s="205"/>
    </row>
    <row r="310" spans="1:30" s="27" customFormat="1" ht="24" customHeight="1">
      <c r="A310" s="139">
        <v>42928</v>
      </c>
      <c r="B310" s="140" t="s">
        <v>31038</v>
      </c>
      <c r="C310" s="141" t="s">
        <v>104</v>
      </c>
      <c r="D310" s="141" t="s">
        <v>31</v>
      </c>
      <c r="E310" s="141" t="s">
        <v>31051</v>
      </c>
      <c r="F310" s="142">
        <v>42926</v>
      </c>
      <c r="G310" s="141" t="s">
        <v>135</v>
      </c>
      <c r="H310" s="141" t="s">
        <v>31040</v>
      </c>
      <c r="I310" s="141">
        <v>5</v>
      </c>
      <c r="J310" s="141" t="s">
        <v>7715</v>
      </c>
      <c r="K310" s="141" t="s">
        <v>28</v>
      </c>
      <c r="L310" s="141" t="s">
        <v>2973</v>
      </c>
      <c r="M310" s="141" t="s">
        <v>31052</v>
      </c>
      <c r="N310" s="141">
        <v>0</v>
      </c>
      <c r="O310" s="141" t="s">
        <v>42</v>
      </c>
      <c r="P310" s="141">
        <v>39612.959999999999</v>
      </c>
      <c r="Q310" s="141">
        <v>4309650</v>
      </c>
      <c r="R310" s="141">
        <v>3697518</v>
      </c>
      <c r="S310" s="141">
        <v>85.8</v>
      </c>
      <c r="T310" s="141">
        <v>0</v>
      </c>
      <c r="U310" s="141">
        <v>0</v>
      </c>
      <c r="V310" s="141" t="s">
        <v>31053</v>
      </c>
      <c r="W310" s="141" t="s">
        <v>31054</v>
      </c>
      <c r="X310" s="141" t="s">
        <v>31055</v>
      </c>
      <c r="Y310" s="141" t="s">
        <v>8430</v>
      </c>
      <c r="Z310" s="188" t="str">
        <f t="shared" si="4"/>
        <v>Transcriptome50PE</v>
      </c>
      <c r="AA310" s="143">
        <v>0</v>
      </c>
      <c r="AB310" s="143" t="s">
        <v>30</v>
      </c>
      <c r="AC310" s="156" t="s">
        <v>139</v>
      </c>
      <c r="AD310" s="205"/>
    </row>
    <row r="311" spans="1:30" s="27" customFormat="1" ht="24" customHeight="1">
      <c r="A311" s="139">
        <v>42928</v>
      </c>
      <c r="B311" s="140" t="s">
        <v>31038</v>
      </c>
      <c r="C311" s="141" t="s">
        <v>104</v>
      </c>
      <c r="D311" s="141" t="s">
        <v>31</v>
      </c>
      <c r="E311" s="141" t="s">
        <v>31056</v>
      </c>
      <c r="F311" s="142">
        <v>42926</v>
      </c>
      <c r="G311" s="141" t="s">
        <v>135</v>
      </c>
      <c r="H311" s="141" t="s">
        <v>31040</v>
      </c>
      <c r="I311" s="141">
        <v>6</v>
      </c>
      <c r="J311" s="141" t="s">
        <v>7715</v>
      </c>
      <c r="K311" s="141" t="s">
        <v>28</v>
      </c>
      <c r="L311" s="141" t="s">
        <v>2973</v>
      </c>
      <c r="M311" s="141" t="s">
        <v>31034</v>
      </c>
      <c r="N311" s="141">
        <v>0</v>
      </c>
      <c r="O311" s="141" t="s">
        <v>42</v>
      </c>
      <c r="P311" s="141">
        <v>40327.4</v>
      </c>
      <c r="Q311" s="141">
        <v>4309650</v>
      </c>
      <c r="R311" s="141">
        <v>3694111</v>
      </c>
      <c r="S311" s="141">
        <v>85.72</v>
      </c>
      <c r="T311" s="141">
        <v>0</v>
      </c>
      <c r="U311" s="141">
        <v>0</v>
      </c>
      <c r="V311" s="141" t="s">
        <v>31057</v>
      </c>
      <c r="W311" s="141" t="s">
        <v>31058</v>
      </c>
      <c r="X311" s="141" t="s">
        <v>31059</v>
      </c>
      <c r="Y311" s="141" t="s">
        <v>8430</v>
      </c>
      <c r="Z311" s="188" t="str">
        <f t="shared" si="4"/>
        <v>Transcriptome50PE</v>
      </c>
      <c r="AA311" s="143">
        <v>0</v>
      </c>
      <c r="AB311" s="143" t="s">
        <v>30</v>
      </c>
      <c r="AC311" s="156" t="s">
        <v>139</v>
      </c>
      <c r="AD311" s="205"/>
    </row>
    <row r="312" spans="1:30" s="27" customFormat="1" ht="24" customHeight="1">
      <c r="A312" s="139">
        <v>42928</v>
      </c>
      <c r="B312" s="140" t="s">
        <v>31038</v>
      </c>
      <c r="C312" s="141" t="s">
        <v>104</v>
      </c>
      <c r="D312" s="141" t="s">
        <v>31</v>
      </c>
      <c r="E312" s="141" t="s">
        <v>31060</v>
      </c>
      <c r="F312" s="142">
        <v>42926</v>
      </c>
      <c r="G312" s="141" t="s">
        <v>135</v>
      </c>
      <c r="H312" s="141" t="s">
        <v>31040</v>
      </c>
      <c r="I312" s="141">
        <v>7</v>
      </c>
      <c r="J312" s="141" t="s">
        <v>7715</v>
      </c>
      <c r="K312" s="141" t="s">
        <v>28</v>
      </c>
      <c r="L312" s="141" t="s">
        <v>2973</v>
      </c>
      <c r="M312" s="141" t="s">
        <v>31034</v>
      </c>
      <c r="N312" s="141">
        <v>0</v>
      </c>
      <c r="O312" s="141" t="s">
        <v>42</v>
      </c>
      <c r="P312" s="141">
        <v>39763.5</v>
      </c>
      <c r="Q312" s="141">
        <v>4309650</v>
      </c>
      <c r="R312" s="141">
        <v>3645893</v>
      </c>
      <c r="S312" s="141">
        <v>84.6</v>
      </c>
      <c r="T312" s="141">
        <v>0</v>
      </c>
      <c r="U312" s="141">
        <v>0</v>
      </c>
      <c r="V312" s="141" t="s">
        <v>31061</v>
      </c>
      <c r="W312" s="141" t="s">
        <v>31062</v>
      </c>
      <c r="X312" s="141" t="s">
        <v>31063</v>
      </c>
      <c r="Y312" s="141" t="s">
        <v>8430</v>
      </c>
      <c r="Z312" s="188" t="str">
        <f t="shared" si="4"/>
        <v>Transcriptome50PE</v>
      </c>
      <c r="AA312" s="143">
        <v>0</v>
      </c>
      <c r="AB312" s="143" t="s">
        <v>30</v>
      </c>
      <c r="AC312" s="156" t="s">
        <v>139</v>
      </c>
      <c r="AD312" s="205"/>
    </row>
    <row r="313" spans="1:30" s="27" customFormat="1" ht="24" customHeight="1">
      <c r="A313" s="139">
        <v>42928</v>
      </c>
      <c r="B313" s="140" t="s">
        <v>31038</v>
      </c>
      <c r="C313" s="141" t="s">
        <v>104</v>
      </c>
      <c r="D313" s="141" t="s">
        <v>31</v>
      </c>
      <c r="E313" s="141" t="s">
        <v>31064</v>
      </c>
      <c r="F313" s="142">
        <v>42926</v>
      </c>
      <c r="G313" s="141" t="s">
        <v>135</v>
      </c>
      <c r="H313" s="141" t="s">
        <v>31040</v>
      </c>
      <c r="I313" s="141">
        <v>8</v>
      </c>
      <c r="J313" s="141" t="s">
        <v>7715</v>
      </c>
      <c r="K313" s="141" t="s">
        <v>28</v>
      </c>
      <c r="L313" s="141" t="s">
        <v>2973</v>
      </c>
      <c r="M313" s="141" t="s">
        <v>31034</v>
      </c>
      <c r="N313" s="141">
        <v>0</v>
      </c>
      <c r="O313" s="141" t="s">
        <v>42</v>
      </c>
      <c r="P313" s="141">
        <v>39126.57</v>
      </c>
      <c r="Q313" s="141">
        <v>4309650</v>
      </c>
      <c r="R313" s="141">
        <v>3609150</v>
      </c>
      <c r="S313" s="141">
        <v>83.75</v>
      </c>
      <c r="T313" s="141">
        <v>0</v>
      </c>
      <c r="U313" s="141">
        <v>0</v>
      </c>
      <c r="V313" s="141" t="s">
        <v>31065</v>
      </c>
      <c r="W313" s="141" t="s">
        <v>31066</v>
      </c>
      <c r="X313" s="141" t="s">
        <v>31067</v>
      </c>
      <c r="Y313" s="141" t="s">
        <v>8430</v>
      </c>
      <c r="Z313" s="188" t="str">
        <f t="shared" si="4"/>
        <v>Transcriptome50PE</v>
      </c>
      <c r="AA313" s="143">
        <v>0</v>
      </c>
      <c r="AB313" s="143" t="s">
        <v>30</v>
      </c>
      <c r="AC313" s="156" t="s">
        <v>139</v>
      </c>
      <c r="AD313" s="205"/>
    </row>
    <row r="314" spans="1:30" s="247" customFormat="1" ht="24" customHeight="1">
      <c r="A314" s="133">
        <v>42928</v>
      </c>
      <c r="B314" s="134" t="s">
        <v>16925</v>
      </c>
      <c r="C314" s="135" t="s">
        <v>27</v>
      </c>
      <c r="D314" s="135" t="s">
        <v>31</v>
      </c>
      <c r="E314" s="135" t="s">
        <v>30509</v>
      </c>
      <c r="F314" s="159">
        <v>42927</v>
      </c>
      <c r="G314" s="135" t="s">
        <v>36</v>
      </c>
      <c r="H314" s="135" t="s">
        <v>30507</v>
      </c>
      <c r="I314" s="135">
        <v>1</v>
      </c>
      <c r="J314" s="135" t="s">
        <v>32</v>
      </c>
      <c r="K314" s="135" t="s">
        <v>28</v>
      </c>
      <c r="L314" s="135">
        <v>0</v>
      </c>
      <c r="M314" s="135"/>
      <c r="N314" s="135">
        <v>0</v>
      </c>
      <c r="O314" s="135">
        <v>90</v>
      </c>
      <c r="P314" s="135">
        <v>8817.11</v>
      </c>
      <c r="Q314" s="135">
        <v>1731131</v>
      </c>
      <c r="R314" s="135">
        <v>1610867</v>
      </c>
      <c r="S314" s="135">
        <v>93.1</v>
      </c>
      <c r="T314" s="135">
        <v>7.25</v>
      </c>
      <c r="U314" s="135">
        <v>6.01</v>
      </c>
      <c r="V314" s="135">
        <v>32.479999999999997</v>
      </c>
      <c r="W314" s="135">
        <v>97.66</v>
      </c>
      <c r="X314" s="135">
        <v>95.9</v>
      </c>
      <c r="Y314" s="147" t="s">
        <v>14316</v>
      </c>
      <c r="Z314" s="187" t="str">
        <f t="shared" si="4"/>
        <v>Re-sequencing91SE</v>
      </c>
      <c r="AA314" s="137">
        <v>0</v>
      </c>
      <c r="AB314" s="294" t="s">
        <v>2544</v>
      </c>
      <c r="AC314" s="137" t="s">
        <v>3343</v>
      </c>
      <c r="AD314" s="155"/>
    </row>
    <row r="315" spans="1:30" s="247" customFormat="1" ht="24" customHeight="1">
      <c r="A315" s="139">
        <v>42928</v>
      </c>
      <c r="B315" s="140" t="s">
        <v>16922</v>
      </c>
      <c r="C315" s="141" t="s">
        <v>27</v>
      </c>
      <c r="D315" s="141" t="s">
        <v>31</v>
      </c>
      <c r="E315" s="141" t="s">
        <v>30508</v>
      </c>
      <c r="F315" s="151">
        <v>42927</v>
      </c>
      <c r="G315" s="141" t="s">
        <v>36</v>
      </c>
      <c r="H315" s="141" t="s">
        <v>30507</v>
      </c>
      <c r="I315" s="141">
        <v>2</v>
      </c>
      <c r="J315" s="141" t="s">
        <v>32</v>
      </c>
      <c r="K315" s="141" t="s">
        <v>28</v>
      </c>
      <c r="L315" s="141">
        <v>0</v>
      </c>
      <c r="M315" s="141"/>
      <c r="N315" s="141">
        <v>0</v>
      </c>
      <c r="O315" s="141">
        <v>90</v>
      </c>
      <c r="P315" s="141">
        <v>7823.24</v>
      </c>
      <c r="Q315" s="141">
        <v>1542713</v>
      </c>
      <c r="R315" s="141">
        <v>1428406</v>
      </c>
      <c r="S315" s="141">
        <v>92.6</v>
      </c>
      <c r="T315" s="141">
        <v>7.43</v>
      </c>
      <c r="U315" s="141">
        <v>6.02</v>
      </c>
      <c r="V315" s="141">
        <v>32.979999999999997</v>
      </c>
      <c r="W315" s="141">
        <v>97.73</v>
      </c>
      <c r="X315" s="141">
        <v>95.92</v>
      </c>
      <c r="Y315" s="141" t="s">
        <v>14316</v>
      </c>
      <c r="Z315" s="188" t="str">
        <f t="shared" si="4"/>
        <v>Re-sequencing91SE</v>
      </c>
      <c r="AA315" s="143">
        <v>0</v>
      </c>
      <c r="AB315" s="143" t="s">
        <v>13904</v>
      </c>
      <c r="AC315" s="143" t="s">
        <v>3343</v>
      </c>
      <c r="AD315" s="143"/>
    </row>
    <row r="316" spans="1:30" ht="24" customHeight="1">
      <c r="A316" s="219">
        <v>42928</v>
      </c>
      <c r="B316" s="218" t="s">
        <v>30746</v>
      </c>
      <c r="C316" s="147">
        <v>0</v>
      </c>
      <c r="D316" s="147" t="s">
        <v>309</v>
      </c>
      <c r="E316" s="219" t="s">
        <v>30742</v>
      </c>
      <c r="F316" s="219">
        <v>42926</v>
      </c>
      <c r="G316" s="135" t="s">
        <v>3122</v>
      </c>
      <c r="H316" s="147" t="s">
        <v>30741</v>
      </c>
      <c r="I316" s="147">
        <v>1</v>
      </c>
      <c r="J316" s="215" t="s">
        <v>2392</v>
      </c>
      <c r="K316" s="219" t="s">
        <v>19023</v>
      </c>
      <c r="L316" s="216" t="s">
        <v>350</v>
      </c>
      <c r="M316" s="219"/>
      <c r="N316" s="215">
        <v>0</v>
      </c>
      <c r="O316" s="135" t="s">
        <v>33</v>
      </c>
      <c r="P316" s="215">
        <v>33180.660000000003</v>
      </c>
      <c r="Q316" s="215">
        <v>2809797</v>
      </c>
      <c r="R316" s="135">
        <v>2696037</v>
      </c>
      <c r="S316" s="135">
        <v>96</v>
      </c>
      <c r="T316" s="215">
        <v>0</v>
      </c>
      <c r="U316" s="215">
        <v>0</v>
      </c>
      <c r="V316" s="215" t="s">
        <v>30745</v>
      </c>
      <c r="W316" s="135" t="s">
        <v>7516</v>
      </c>
      <c r="X316" s="219" t="s">
        <v>30744</v>
      </c>
      <c r="Y316" s="147" t="s">
        <v>320</v>
      </c>
      <c r="Z316" s="147" t="str">
        <f t="shared" si="4"/>
        <v>0101PE</v>
      </c>
      <c r="AA316" s="261">
        <v>0</v>
      </c>
      <c r="AB316" s="213" t="s">
        <v>2544</v>
      </c>
      <c r="AC316" s="213" t="s">
        <v>16125</v>
      </c>
      <c r="AD316" s="218"/>
    </row>
    <row r="317" spans="1:30" ht="24" customHeight="1">
      <c r="A317" s="211">
        <v>42928</v>
      </c>
      <c r="B317" s="210" t="s">
        <v>30743</v>
      </c>
      <c r="C317" s="141">
        <v>0</v>
      </c>
      <c r="D317" s="141" t="s">
        <v>309</v>
      </c>
      <c r="E317" s="210" t="s">
        <v>30742</v>
      </c>
      <c r="F317" s="151">
        <v>42926</v>
      </c>
      <c r="G317" s="141" t="s">
        <v>3122</v>
      </c>
      <c r="H317" s="208" t="s">
        <v>30741</v>
      </c>
      <c r="I317" s="141">
        <v>2</v>
      </c>
      <c r="J317" s="208" t="s">
        <v>30740</v>
      </c>
      <c r="K317" s="264" t="s">
        <v>30739</v>
      </c>
      <c r="L317" s="208" t="s">
        <v>350</v>
      </c>
      <c r="M317" s="141"/>
      <c r="N317" s="208">
        <v>0</v>
      </c>
      <c r="O317" s="141" t="s">
        <v>33</v>
      </c>
      <c r="P317" s="141">
        <v>32513.88</v>
      </c>
      <c r="Q317" s="141">
        <v>2748431</v>
      </c>
      <c r="R317" s="141">
        <v>2641672</v>
      </c>
      <c r="S317" s="208">
        <v>96.2</v>
      </c>
      <c r="T317" s="208">
        <v>0</v>
      </c>
      <c r="U317" s="208">
        <v>0</v>
      </c>
      <c r="V317" s="141" t="s">
        <v>25697</v>
      </c>
      <c r="W317" s="141" t="s">
        <v>30738</v>
      </c>
      <c r="X317" s="208" t="s">
        <v>30737</v>
      </c>
      <c r="Y317" s="141" t="s">
        <v>320</v>
      </c>
      <c r="Z317" s="141" t="str">
        <f t="shared" si="4"/>
        <v>0101PE</v>
      </c>
      <c r="AA317" s="260">
        <v>0</v>
      </c>
      <c r="AB317" s="207" t="s">
        <v>30726</v>
      </c>
      <c r="AC317" s="207" t="s">
        <v>30725</v>
      </c>
      <c r="AD317" s="141"/>
    </row>
    <row r="318" spans="1:30" ht="24" customHeight="1">
      <c r="A318" s="219">
        <v>42928</v>
      </c>
      <c r="B318" s="218" t="s">
        <v>30736</v>
      </c>
      <c r="C318" s="147">
        <v>0</v>
      </c>
      <c r="D318" s="147" t="s">
        <v>30735</v>
      </c>
      <c r="E318" s="219" t="s">
        <v>30734</v>
      </c>
      <c r="F318" s="219">
        <v>42926</v>
      </c>
      <c r="G318" s="135" t="s">
        <v>30733</v>
      </c>
      <c r="H318" s="147" t="s">
        <v>30732</v>
      </c>
      <c r="I318" s="147">
        <v>1</v>
      </c>
      <c r="J318" s="215" t="s">
        <v>30731</v>
      </c>
      <c r="K318" s="219" t="s">
        <v>30730</v>
      </c>
      <c r="L318" s="216" t="s">
        <v>350</v>
      </c>
      <c r="M318" s="219"/>
      <c r="N318" s="215">
        <v>0</v>
      </c>
      <c r="O318" s="135" t="s">
        <v>33</v>
      </c>
      <c r="P318" s="215">
        <v>31851.97</v>
      </c>
      <c r="Q318" s="215">
        <v>2713632</v>
      </c>
      <c r="R318" s="135">
        <v>2583040</v>
      </c>
      <c r="S318" s="135">
        <v>95.3</v>
      </c>
      <c r="T318" s="215">
        <v>0</v>
      </c>
      <c r="U318" s="215">
        <v>0</v>
      </c>
      <c r="V318" s="215" t="s">
        <v>30729</v>
      </c>
      <c r="W318" s="135" t="s">
        <v>30728</v>
      </c>
      <c r="X318" s="219" t="s">
        <v>30727</v>
      </c>
      <c r="Y318" s="147" t="s">
        <v>320</v>
      </c>
      <c r="Z318" s="147" t="str">
        <f t="shared" si="4"/>
        <v>0101PE</v>
      </c>
      <c r="AA318" s="261">
        <v>0.15094339622641509</v>
      </c>
      <c r="AB318" s="213" t="s">
        <v>30726</v>
      </c>
      <c r="AC318" s="213" t="s">
        <v>30725</v>
      </c>
      <c r="AD318" s="218"/>
    </row>
    <row r="319" spans="1:30" ht="24" customHeight="1">
      <c r="A319" s="211">
        <v>42928</v>
      </c>
      <c r="B319" s="210" t="s">
        <v>30724</v>
      </c>
      <c r="C319" s="141">
        <v>0</v>
      </c>
      <c r="D319" s="141" t="s">
        <v>30723</v>
      </c>
      <c r="E319" s="210" t="s">
        <v>30722</v>
      </c>
      <c r="F319" s="151">
        <v>42926</v>
      </c>
      <c r="G319" s="141" t="s">
        <v>30721</v>
      </c>
      <c r="H319" s="208" t="s">
        <v>30720</v>
      </c>
      <c r="I319" s="141">
        <v>2</v>
      </c>
      <c r="J319" s="220" t="s">
        <v>30719</v>
      </c>
      <c r="K319" s="267" t="s">
        <v>30718</v>
      </c>
      <c r="L319" s="208" t="s">
        <v>350</v>
      </c>
      <c r="M319" s="141"/>
      <c r="N319" s="208">
        <v>0</v>
      </c>
      <c r="O319" s="141" t="s">
        <v>33</v>
      </c>
      <c r="P319" s="141">
        <v>32467.22</v>
      </c>
      <c r="Q319" s="141">
        <v>2771774</v>
      </c>
      <c r="R319" s="141">
        <v>2636392</v>
      </c>
      <c r="S319" s="208">
        <v>95.2</v>
      </c>
      <c r="T319" s="208">
        <v>0</v>
      </c>
      <c r="U319" s="208">
        <v>0</v>
      </c>
      <c r="V319" s="141" t="s">
        <v>18162</v>
      </c>
      <c r="W319" s="141" t="s">
        <v>30717</v>
      </c>
      <c r="X319" s="208" t="s">
        <v>30716</v>
      </c>
      <c r="Y319" s="141" t="s">
        <v>320</v>
      </c>
      <c r="Z319" s="141" t="str">
        <f t="shared" si="4"/>
        <v>0101PE</v>
      </c>
      <c r="AA319" s="260">
        <v>0.15094339622641509</v>
      </c>
      <c r="AB319" s="207" t="s">
        <v>30715</v>
      </c>
      <c r="AC319" s="207" t="s">
        <v>30714</v>
      </c>
      <c r="AD319" s="141"/>
    </row>
    <row r="320" spans="1:30" ht="24" customHeight="1">
      <c r="A320" s="219">
        <v>42929</v>
      </c>
      <c r="B320" s="218" t="s">
        <v>30713</v>
      </c>
      <c r="C320" s="147">
        <v>0</v>
      </c>
      <c r="D320" s="147" t="s">
        <v>30712</v>
      </c>
      <c r="E320" s="219" t="s">
        <v>30711</v>
      </c>
      <c r="F320" s="219">
        <v>42928</v>
      </c>
      <c r="G320" s="135" t="s">
        <v>30710</v>
      </c>
      <c r="H320" s="147" t="s">
        <v>30709</v>
      </c>
      <c r="I320" s="147">
        <v>1</v>
      </c>
      <c r="J320" s="215" t="s">
        <v>30708</v>
      </c>
      <c r="K320" s="219" t="s">
        <v>30707</v>
      </c>
      <c r="L320" s="216" t="s">
        <v>350</v>
      </c>
      <c r="M320" s="219"/>
      <c r="N320" s="215">
        <v>0</v>
      </c>
      <c r="O320" s="135" t="s">
        <v>29</v>
      </c>
      <c r="P320" s="215">
        <v>37690.43</v>
      </c>
      <c r="Q320" s="215">
        <v>3635458</v>
      </c>
      <c r="R320" s="135">
        <v>3393789</v>
      </c>
      <c r="S320" s="135">
        <v>93.5</v>
      </c>
      <c r="T320" s="215">
        <v>0</v>
      </c>
      <c r="U320" s="215">
        <v>0</v>
      </c>
      <c r="V320" s="215" t="s">
        <v>30706</v>
      </c>
      <c r="W320" s="135" t="s">
        <v>30705</v>
      </c>
      <c r="X320" s="219" t="s">
        <v>30704</v>
      </c>
      <c r="Y320" s="147" t="s">
        <v>143</v>
      </c>
      <c r="Z320" s="147" t="str">
        <f t="shared" si="4"/>
        <v>091PE</v>
      </c>
      <c r="AA320" s="261">
        <v>0.10714285714285714</v>
      </c>
      <c r="AB320" s="213" t="s">
        <v>30703</v>
      </c>
      <c r="AC320" s="213" t="s">
        <v>30702</v>
      </c>
      <c r="AD320" s="218"/>
    </row>
    <row r="321" spans="1:30" ht="24" customHeight="1">
      <c r="A321" s="211">
        <v>42929</v>
      </c>
      <c r="B321" s="210" t="s">
        <v>30701</v>
      </c>
      <c r="C321" s="141">
        <v>0</v>
      </c>
      <c r="D321" s="141" t="s">
        <v>30700</v>
      </c>
      <c r="E321" s="210" t="s">
        <v>30699</v>
      </c>
      <c r="F321" s="151">
        <v>42928</v>
      </c>
      <c r="G321" s="141" t="s">
        <v>3074</v>
      </c>
      <c r="H321" s="208" t="s">
        <v>30698</v>
      </c>
      <c r="I321" s="141">
        <v>2</v>
      </c>
      <c r="J321" s="220" t="s">
        <v>134</v>
      </c>
      <c r="K321" s="267" t="s">
        <v>30697</v>
      </c>
      <c r="L321" s="208" t="s">
        <v>350</v>
      </c>
      <c r="M321" s="141"/>
      <c r="N321" s="208">
        <v>0</v>
      </c>
      <c r="O321" s="141" t="s">
        <v>29</v>
      </c>
      <c r="P321" s="141">
        <v>37928.129999999997</v>
      </c>
      <c r="Q321" s="141">
        <v>3684247</v>
      </c>
      <c r="R321" s="141">
        <v>3417988</v>
      </c>
      <c r="S321" s="208">
        <v>92.9</v>
      </c>
      <c r="T321" s="208">
        <v>0</v>
      </c>
      <c r="U321" s="208">
        <v>0</v>
      </c>
      <c r="V321" s="141" t="s">
        <v>30696</v>
      </c>
      <c r="W321" s="141" t="s">
        <v>30695</v>
      </c>
      <c r="X321" s="208" t="s">
        <v>30694</v>
      </c>
      <c r="Y321" s="141" t="s">
        <v>143</v>
      </c>
      <c r="Z321" s="141" t="str">
        <f t="shared" ref="Z321:Z384" si="5">IF(P321,CONCATENATE(C321,Y321),0)</f>
        <v>091PE</v>
      </c>
      <c r="AA321" s="260">
        <v>0.10714285714285714</v>
      </c>
      <c r="AB321" s="207" t="s">
        <v>2544</v>
      </c>
      <c r="AC321" s="207" t="s">
        <v>16125</v>
      </c>
      <c r="AD321" s="141"/>
    </row>
    <row r="322" spans="1:30" ht="24" customHeight="1">
      <c r="A322" s="219">
        <v>42929</v>
      </c>
      <c r="B322" s="218" t="s">
        <v>5240</v>
      </c>
      <c r="C322" s="147">
        <v>0</v>
      </c>
      <c r="D322" s="147" t="s">
        <v>309</v>
      </c>
      <c r="E322" s="219" t="s">
        <v>30693</v>
      </c>
      <c r="F322" s="219">
        <v>42928</v>
      </c>
      <c r="G322" s="135" t="s">
        <v>3074</v>
      </c>
      <c r="H322" s="147" t="s">
        <v>30687</v>
      </c>
      <c r="I322" s="147">
        <v>1</v>
      </c>
      <c r="J322" s="215" t="s">
        <v>134</v>
      </c>
      <c r="K322" s="219" t="s">
        <v>30686</v>
      </c>
      <c r="L322" s="216" t="s">
        <v>350</v>
      </c>
      <c r="M322" s="219"/>
      <c r="N322" s="215">
        <v>0</v>
      </c>
      <c r="O322" s="135" t="s">
        <v>29</v>
      </c>
      <c r="P322" s="215">
        <v>40159.230000000003</v>
      </c>
      <c r="Q322" s="215">
        <v>4119517</v>
      </c>
      <c r="R322" s="135">
        <v>3638131</v>
      </c>
      <c r="S322" s="135">
        <v>88.5</v>
      </c>
      <c r="T322" s="215">
        <v>0</v>
      </c>
      <c r="U322" s="215">
        <v>0</v>
      </c>
      <c r="V322" s="215" t="s">
        <v>30692</v>
      </c>
      <c r="W322" s="135" t="s">
        <v>30691</v>
      </c>
      <c r="X322" s="219" t="s">
        <v>30690</v>
      </c>
      <c r="Y322" s="147" t="s">
        <v>143</v>
      </c>
      <c r="Z322" s="147" t="str">
        <f t="shared" si="5"/>
        <v>091PE</v>
      </c>
      <c r="AA322" s="261">
        <v>8.6956521739130432E-2</v>
      </c>
      <c r="AB322" s="213" t="s">
        <v>2544</v>
      </c>
      <c r="AC322" s="213" t="s">
        <v>16125</v>
      </c>
      <c r="AD322" s="218"/>
    </row>
    <row r="323" spans="1:30" ht="24" customHeight="1">
      <c r="A323" s="211">
        <v>42929</v>
      </c>
      <c r="B323" s="210" t="s">
        <v>5240</v>
      </c>
      <c r="C323" s="141">
        <v>0</v>
      </c>
      <c r="D323" s="141" t="s">
        <v>30689</v>
      </c>
      <c r="E323" s="210" t="s">
        <v>30688</v>
      </c>
      <c r="F323" s="151">
        <v>42928</v>
      </c>
      <c r="G323" s="141" t="s">
        <v>3074</v>
      </c>
      <c r="H323" s="208" t="s">
        <v>30687</v>
      </c>
      <c r="I323" s="141">
        <v>2</v>
      </c>
      <c r="J323" s="220" t="s">
        <v>134</v>
      </c>
      <c r="K323" s="267" t="s">
        <v>30686</v>
      </c>
      <c r="L323" s="208" t="s">
        <v>350</v>
      </c>
      <c r="M323" s="141"/>
      <c r="N323" s="208">
        <v>0</v>
      </c>
      <c r="O323" s="141" t="s">
        <v>29</v>
      </c>
      <c r="P323" s="141">
        <v>40386.17</v>
      </c>
      <c r="Q323" s="141">
        <v>4066773</v>
      </c>
      <c r="R323" s="141">
        <v>3655339</v>
      </c>
      <c r="S323" s="208">
        <v>90.1</v>
      </c>
      <c r="T323" s="208">
        <v>0</v>
      </c>
      <c r="U323" s="208">
        <v>0</v>
      </c>
      <c r="V323" s="141" t="s">
        <v>4474</v>
      </c>
      <c r="W323" s="141" t="s">
        <v>30685</v>
      </c>
      <c r="X323" s="208" t="s">
        <v>30684</v>
      </c>
      <c r="Y323" s="141" t="s">
        <v>143</v>
      </c>
      <c r="Z323" s="141" t="str">
        <f t="shared" si="5"/>
        <v>091PE</v>
      </c>
      <c r="AA323" s="260">
        <v>8.6956521739130432E-2</v>
      </c>
      <c r="AB323" s="207" t="s">
        <v>30683</v>
      </c>
      <c r="AC323" s="207" t="s">
        <v>30682</v>
      </c>
      <c r="AD323" s="141"/>
    </row>
    <row r="324" spans="1:30" s="247" customFormat="1" ht="24" customHeight="1">
      <c r="A324" s="133">
        <v>42929</v>
      </c>
      <c r="B324" s="134" t="s">
        <v>30506</v>
      </c>
      <c r="C324" s="135">
        <v>0</v>
      </c>
      <c r="D324" s="135" t="s">
        <v>31</v>
      </c>
      <c r="E324" s="135" t="s">
        <v>30505</v>
      </c>
      <c r="F324" s="159">
        <v>42925</v>
      </c>
      <c r="G324" s="135" t="s">
        <v>121</v>
      </c>
      <c r="H324" s="135" t="s">
        <v>30463</v>
      </c>
      <c r="I324" s="135">
        <v>1</v>
      </c>
      <c r="J324" s="135" t="s">
        <v>32</v>
      </c>
      <c r="K324" s="135" t="s">
        <v>28</v>
      </c>
      <c r="L324" s="135">
        <v>0</v>
      </c>
      <c r="M324" s="135" t="s">
        <v>30504</v>
      </c>
      <c r="N324" s="135">
        <v>0</v>
      </c>
      <c r="O324" s="135" t="s">
        <v>41</v>
      </c>
      <c r="P324" s="135">
        <v>110157.6</v>
      </c>
      <c r="Q324" s="135">
        <v>4309650</v>
      </c>
      <c r="R324" s="135">
        <v>3408235</v>
      </c>
      <c r="S324" s="135">
        <v>79.08</v>
      </c>
      <c r="T324" s="135">
        <v>0</v>
      </c>
      <c r="U324" s="135">
        <v>0</v>
      </c>
      <c r="V324" s="135" t="s">
        <v>30503</v>
      </c>
      <c r="W324" s="135" t="s">
        <v>30502</v>
      </c>
      <c r="X324" s="135" t="s">
        <v>30501</v>
      </c>
      <c r="Y324" s="147" t="s">
        <v>140</v>
      </c>
      <c r="Z324" s="147" t="str">
        <f t="shared" si="5"/>
        <v>0151PE</v>
      </c>
      <c r="AA324" s="137">
        <v>0</v>
      </c>
      <c r="AB324" s="294" t="s">
        <v>30</v>
      </c>
      <c r="AC324" s="137" t="s">
        <v>3343</v>
      </c>
      <c r="AD324" s="155"/>
    </row>
    <row r="325" spans="1:30" s="247" customFormat="1" ht="24" customHeight="1">
      <c r="A325" s="139">
        <v>42929</v>
      </c>
      <c r="B325" s="140" t="s">
        <v>30500</v>
      </c>
      <c r="C325" s="141" t="s">
        <v>31069</v>
      </c>
      <c r="D325" s="141" t="s">
        <v>31</v>
      </c>
      <c r="E325" s="141" t="s">
        <v>30499</v>
      </c>
      <c r="F325" s="151">
        <v>42925</v>
      </c>
      <c r="G325" s="141" t="s">
        <v>121</v>
      </c>
      <c r="H325" s="141" t="s">
        <v>30463</v>
      </c>
      <c r="I325" s="141">
        <v>2</v>
      </c>
      <c r="J325" s="141" t="s">
        <v>32</v>
      </c>
      <c r="K325" s="141" t="s">
        <v>28</v>
      </c>
      <c r="L325" s="141">
        <v>0</v>
      </c>
      <c r="M325" s="141" t="s">
        <v>30498</v>
      </c>
      <c r="N325" s="141">
        <v>214</v>
      </c>
      <c r="O325" s="141" t="s">
        <v>41</v>
      </c>
      <c r="P325" s="141">
        <v>100017.36</v>
      </c>
      <c r="Q325" s="141">
        <v>4309650</v>
      </c>
      <c r="R325" s="141">
        <v>3157724</v>
      </c>
      <c r="S325" s="141">
        <v>73.27</v>
      </c>
      <c r="T325" s="141" t="s">
        <v>30497</v>
      </c>
      <c r="U325" s="141" t="s">
        <v>30496</v>
      </c>
      <c r="V325" s="141" t="s">
        <v>30495</v>
      </c>
      <c r="W325" s="141" t="s">
        <v>30494</v>
      </c>
      <c r="X325" s="141" t="s">
        <v>30493</v>
      </c>
      <c r="Y325" s="141" t="s">
        <v>140</v>
      </c>
      <c r="Z325" s="141" t="str">
        <f t="shared" si="5"/>
        <v>Exome capture151PE</v>
      </c>
      <c r="AA325" s="143">
        <v>0</v>
      </c>
      <c r="AB325" s="143" t="s">
        <v>30</v>
      </c>
      <c r="AC325" s="143" t="s">
        <v>3343</v>
      </c>
      <c r="AD325" s="143"/>
    </row>
    <row r="326" spans="1:30" s="247" customFormat="1" ht="24" customHeight="1">
      <c r="A326" s="139">
        <v>42929</v>
      </c>
      <c r="B326" s="140" t="s">
        <v>30492</v>
      </c>
      <c r="C326" s="141">
        <v>0</v>
      </c>
      <c r="D326" s="141" t="s">
        <v>31</v>
      </c>
      <c r="E326" s="141" t="s">
        <v>30491</v>
      </c>
      <c r="F326" s="151">
        <v>42925</v>
      </c>
      <c r="G326" s="141" t="s">
        <v>121</v>
      </c>
      <c r="H326" s="141" t="s">
        <v>30463</v>
      </c>
      <c r="I326" s="141">
        <v>3</v>
      </c>
      <c r="J326" s="141" t="s">
        <v>32</v>
      </c>
      <c r="K326" s="141" t="s">
        <v>28</v>
      </c>
      <c r="L326" s="141">
        <v>0</v>
      </c>
      <c r="M326" s="141" t="s">
        <v>30490</v>
      </c>
      <c r="N326" s="141">
        <v>0</v>
      </c>
      <c r="O326" s="141" t="s">
        <v>41</v>
      </c>
      <c r="P326" s="141">
        <v>109670.27</v>
      </c>
      <c r="Q326" s="141">
        <v>4309650</v>
      </c>
      <c r="R326" s="141">
        <v>3473561</v>
      </c>
      <c r="S326" s="141">
        <v>80.599999999999994</v>
      </c>
      <c r="T326" s="141">
        <v>0</v>
      </c>
      <c r="U326" s="141">
        <v>0</v>
      </c>
      <c r="V326" s="141" t="s">
        <v>30489</v>
      </c>
      <c r="W326" s="141" t="s">
        <v>30488</v>
      </c>
      <c r="X326" s="141" t="s">
        <v>30487</v>
      </c>
      <c r="Y326" s="141" t="s">
        <v>140</v>
      </c>
      <c r="Z326" s="141" t="str">
        <f t="shared" si="5"/>
        <v>0151PE</v>
      </c>
      <c r="AA326" s="143">
        <v>0</v>
      </c>
      <c r="AB326" s="143" t="s">
        <v>30</v>
      </c>
      <c r="AC326" s="143" t="s">
        <v>3343</v>
      </c>
      <c r="AD326" s="143"/>
    </row>
    <row r="327" spans="1:30" s="247" customFormat="1" ht="24" customHeight="1">
      <c r="A327" s="139">
        <v>42929</v>
      </c>
      <c r="B327" s="140" t="s">
        <v>30486</v>
      </c>
      <c r="C327" s="141" t="s">
        <v>31069</v>
      </c>
      <c r="D327" s="141" t="s">
        <v>31</v>
      </c>
      <c r="E327" s="141" t="s">
        <v>30485</v>
      </c>
      <c r="F327" s="151">
        <v>42925</v>
      </c>
      <c r="G327" s="141" t="s">
        <v>121</v>
      </c>
      <c r="H327" s="141" t="s">
        <v>30463</v>
      </c>
      <c r="I327" s="141">
        <v>4</v>
      </c>
      <c r="J327" s="141" t="s">
        <v>32</v>
      </c>
      <c r="K327" s="141" t="s">
        <v>28</v>
      </c>
      <c r="L327" s="141">
        <v>0</v>
      </c>
      <c r="M327" s="141" t="s">
        <v>30484</v>
      </c>
      <c r="N327" s="141">
        <v>0</v>
      </c>
      <c r="O327" s="141" t="s">
        <v>41</v>
      </c>
      <c r="P327" s="141">
        <v>107945.94</v>
      </c>
      <c r="Q327" s="141">
        <v>4309650</v>
      </c>
      <c r="R327" s="141">
        <v>3429868</v>
      </c>
      <c r="S327" s="141">
        <v>79.59</v>
      </c>
      <c r="T327" s="141">
        <v>0</v>
      </c>
      <c r="U327" s="141">
        <v>0</v>
      </c>
      <c r="V327" s="141" t="s">
        <v>18412</v>
      </c>
      <c r="W327" s="141" t="s">
        <v>30483</v>
      </c>
      <c r="X327" s="141" t="s">
        <v>30482</v>
      </c>
      <c r="Y327" s="141" t="s">
        <v>140</v>
      </c>
      <c r="Z327" s="141" t="str">
        <f t="shared" si="5"/>
        <v>Exome capture151PE</v>
      </c>
      <c r="AA327" s="143">
        <v>0</v>
      </c>
      <c r="AB327" s="143" t="s">
        <v>30</v>
      </c>
      <c r="AC327" s="143" t="s">
        <v>3343</v>
      </c>
      <c r="AD327" s="143"/>
    </row>
    <row r="328" spans="1:30" s="247" customFormat="1" ht="24" customHeight="1">
      <c r="A328" s="139">
        <v>42929</v>
      </c>
      <c r="B328" s="140" t="s">
        <v>30481</v>
      </c>
      <c r="C328" s="141">
        <v>0</v>
      </c>
      <c r="D328" s="141" t="s">
        <v>31</v>
      </c>
      <c r="E328" s="141" t="s">
        <v>30480</v>
      </c>
      <c r="F328" s="151">
        <v>42925</v>
      </c>
      <c r="G328" s="141" t="s">
        <v>121</v>
      </c>
      <c r="H328" s="141" t="s">
        <v>30463</v>
      </c>
      <c r="I328" s="141">
        <v>5</v>
      </c>
      <c r="J328" s="141" t="s">
        <v>32</v>
      </c>
      <c r="K328" s="141" t="s">
        <v>28</v>
      </c>
      <c r="L328" s="141">
        <v>0</v>
      </c>
      <c r="M328" s="141" t="s">
        <v>30462</v>
      </c>
      <c r="N328" s="141">
        <v>0</v>
      </c>
      <c r="O328" s="141" t="s">
        <v>41</v>
      </c>
      <c r="P328" s="141">
        <v>107817.75</v>
      </c>
      <c r="Q328" s="141">
        <v>4309650</v>
      </c>
      <c r="R328" s="141">
        <v>3336713</v>
      </c>
      <c r="S328" s="141">
        <v>77.42</v>
      </c>
      <c r="T328" s="141">
        <v>0</v>
      </c>
      <c r="U328" s="141">
        <v>0</v>
      </c>
      <c r="V328" s="141" t="s">
        <v>30479</v>
      </c>
      <c r="W328" s="141" t="s">
        <v>30478</v>
      </c>
      <c r="X328" s="141" t="s">
        <v>30477</v>
      </c>
      <c r="Y328" s="141" t="s">
        <v>140</v>
      </c>
      <c r="Z328" s="141" t="str">
        <f t="shared" si="5"/>
        <v>0151PE</v>
      </c>
      <c r="AA328" s="143">
        <v>0</v>
      </c>
      <c r="AB328" s="143" t="s">
        <v>30</v>
      </c>
      <c r="AC328" s="143" t="s">
        <v>3343</v>
      </c>
      <c r="AD328" s="143"/>
    </row>
    <row r="329" spans="1:30" s="247" customFormat="1" ht="24" customHeight="1">
      <c r="A329" s="139">
        <v>42929</v>
      </c>
      <c r="B329" s="140" t="s">
        <v>30476</v>
      </c>
      <c r="C329" s="141" t="s">
        <v>27</v>
      </c>
      <c r="D329" s="141" t="s">
        <v>31</v>
      </c>
      <c r="E329" s="141" t="s">
        <v>30475</v>
      </c>
      <c r="F329" s="151">
        <v>42925</v>
      </c>
      <c r="G329" s="141" t="s">
        <v>121</v>
      </c>
      <c r="H329" s="141" t="s">
        <v>30463</v>
      </c>
      <c r="I329" s="141">
        <v>6</v>
      </c>
      <c r="J329" s="141" t="s">
        <v>32</v>
      </c>
      <c r="K329" s="141" t="s">
        <v>28</v>
      </c>
      <c r="L329" s="141">
        <v>0</v>
      </c>
      <c r="M329" s="141" t="s">
        <v>30474</v>
      </c>
      <c r="N329" s="141">
        <v>0</v>
      </c>
      <c r="O329" s="141" t="s">
        <v>41</v>
      </c>
      <c r="P329" s="141">
        <v>99978.98</v>
      </c>
      <c r="Q329" s="141">
        <v>4309650</v>
      </c>
      <c r="R329" s="141">
        <v>3137060</v>
      </c>
      <c r="S329" s="141">
        <v>72.790000000000006</v>
      </c>
      <c r="T329" s="141">
        <v>0</v>
      </c>
      <c r="U329" s="141">
        <v>0</v>
      </c>
      <c r="V329" s="141" t="s">
        <v>30473</v>
      </c>
      <c r="W329" s="141" t="s">
        <v>30472</v>
      </c>
      <c r="X329" s="141" t="s">
        <v>30471</v>
      </c>
      <c r="Y329" s="141" t="s">
        <v>140</v>
      </c>
      <c r="Z329" s="141" t="str">
        <f t="shared" si="5"/>
        <v>Re-sequencing151PE</v>
      </c>
      <c r="AA329" s="143">
        <v>0</v>
      </c>
      <c r="AB329" s="143" t="s">
        <v>30</v>
      </c>
      <c r="AC329" s="143" t="s">
        <v>3343</v>
      </c>
      <c r="AD329" s="143"/>
    </row>
    <row r="330" spans="1:30" s="247" customFormat="1" ht="24" customHeight="1">
      <c r="A330" s="139">
        <v>42929</v>
      </c>
      <c r="B330" s="140" t="s">
        <v>30470</v>
      </c>
      <c r="C330" s="141" t="s">
        <v>27</v>
      </c>
      <c r="D330" s="141" t="s">
        <v>31</v>
      </c>
      <c r="E330" s="141" t="s">
        <v>30469</v>
      </c>
      <c r="F330" s="151">
        <v>42925</v>
      </c>
      <c r="G330" s="141" t="s">
        <v>121</v>
      </c>
      <c r="H330" s="141" t="s">
        <v>30463</v>
      </c>
      <c r="I330" s="141">
        <v>7</v>
      </c>
      <c r="J330" s="141" t="s">
        <v>32</v>
      </c>
      <c r="K330" s="141" t="s">
        <v>28</v>
      </c>
      <c r="L330" s="141">
        <v>0</v>
      </c>
      <c r="M330" s="141" t="s">
        <v>30462</v>
      </c>
      <c r="N330" s="141">
        <v>0</v>
      </c>
      <c r="O330" s="141" t="s">
        <v>41</v>
      </c>
      <c r="P330" s="141">
        <v>97843.8</v>
      </c>
      <c r="Q330" s="141">
        <v>4309650</v>
      </c>
      <c r="R330" s="141">
        <v>3065926</v>
      </c>
      <c r="S330" s="141">
        <v>71.14</v>
      </c>
      <c r="T330" s="141">
        <v>0</v>
      </c>
      <c r="U330" s="141">
        <v>0</v>
      </c>
      <c r="V330" s="141" t="s">
        <v>30468</v>
      </c>
      <c r="W330" s="141" t="s">
        <v>30467</v>
      </c>
      <c r="X330" s="141" t="s">
        <v>30466</v>
      </c>
      <c r="Y330" s="141" t="s">
        <v>140</v>
      </c>
      <c r="Z330" s="141" t="str">
        <f t="shared" si="5"/>
        <v>Re-sequencing151PE</v>
      </c>
      <c r="AA330" s="143">
        <v>0</v>
      </c>
      <c r="AB330" s="143" t="s">
        <v>30</v>
      </c>
      <c r="AC330" s="143" t="s">
        <v>3343</v>
      </c>
      <c r="AD330" s="143"/>
    </row>
    <row r="331" spans="1:30" s="247" customFormat="1" ht="24" customHeight="1">
      <c r="A331" s="139">
        <v>42929</v>
      </c>
      <c r="B331" s="140" t="s">
        <v>30465</v>
      </c>
      <c r="C331" s="141">
        <v>0</v>
      </c>
      <c r="D331" s="141" t="s">
        <v>31</v>
      </c>
      <c r="E331" s="141" t="s">
        <v>30464</v>
      </c>
      <c r="F331" s="151">
        <v>42925</v>
      </c>
      <c r="G331" s="141" t="s">
        <v>121</v>
      </c>
      <c r="H331" s="141" t="s">
        <v>30463</v>
      </c>
      <c r="I331" s="141">
        <v>8</v>
      </c>
      <c r="J331" s="141" t="s">
        <v>32</v>
      </c>
      <c r="K331" s="141" t="s">
        <v>28</v>
      </c>
      <c r="L331" s="141">
        <v>0</v>
      </c>
      <c r="M331" s="141" t="s">
        <v>30462</v>
      </c>
      <c r="N331" s="141">
        <v>0</v>
      </c>
      <c r="O331" s="141" t="s">
        <v>41</v>
      </c>
      <c r="P331" s="141">
        <v>109731.48</v>
      </c>
      <c r="Q331" s="141">
        <v>4309650</v>
      </c>
      <c r="R331" s="141">
        <v>3433862</v>
      </c>
      <c r="S331" s="141">
        <v>79.680000000000007</v>
      </c>
      <c r="T331" s="141">
        <v>0</v>
      </c>
      <c r="U331" s="141">
        <v>0</v>
      </c>
      <c r="V331" s="141" t="s">
        <v>30461</v>
      </c>
      <c r="W331" s="141" t="s">
        <v>30460</v>
      </c>
      <c r="X331" s="141" t="s">
        <v>30459</v>
      </c>
      <c r="Y331" s="141" t="s">
        <v>140</v>
      </c>
      <c r="Z331" s="141" t="str">
        <f t="shared" si="5"/>
        <v>0151PE</v>
      </c>
      <c r="AA331" s="143">
        <v>0</v>
      </c>
      <c r="AB331" s="143" t="s">
        <v>30</v>
      </c>
      <c r="AC331" s="143" t="s">
        <v>3343</v>
      </c>
      <c r="AD331" s="143"/>
    </row>
    <row r="332" spans="1:30" s="247" customFormat="1" ht="24" customHeight="1">
      <c r="A332" s="133">
        <v>42929</v>
      </c>
      <c r="B332" s="134" t="s">
        <v>30458</v>
      </c>
      <c r="C332" s="135" t="s">
        <v>13150</v>
      </c>
      <c r="D332" s="135" t="s">
        <v>31</v>
      </c>
      <c r="E332" s="135" t="s">
        <v>30457</v>
      </c>
      <c r="F332" s="159">
        <v>42928</v>
      </c>
      <c r="G332" s="135" t="s">
        <v>121</v>
      </c>
      <c r="H332" s="135" t="s">
        <v>30442</v>
      </c>
      <c r="I332" s="135">
        <v>1</v>
      </c>
      <c r="J332" s="135" t="s">
        <v>32</v>
      </c>
      <c r="K332" s="135" t="s">
        <v>28</v>
      </c>
      <c r="L332" s="135">
        <v>0</v>
      </c>
      <c r="M332" s="135" t="s">
        <v>30441</v>
      </c>
      <c r="N332" s="135">
        <v>0</v>
      </c>
      <c r="O332" s="135">
        <v>49</v>
      </c>
      <c r="P332" s="135">
        <v>20612.66</v>
      </c>
      <c r="Q332" s="135">
        <v>4309650</v>
      </c>
      <c r="R332" s="135">
        <v>3799294</v>
      </c>
      <c r="S332" s="135">
        <v>88.16</v>
      </c>
      <c r="T332" s="135">
        <v>0</v>
      </c>
      <c r="U332" s="135">
        <v>0</v>
      </c>
      <c r="V332" s="135">
        <v>52.52</v>
      </c>
      <c r="W332" s="135">
        <v>99.65</v>
      </c>
      <c r="X332" s="135">
        <v>98.78</v>
      </c>
      <c r="Y332" s="147" t="s">
        <v>3772</v>
      </c>
      <c r="Z332" s="147" t="str">
        <f t="shared" si="5"/>
        <v>SmallRNA50SE</v>
      </c>
      <c r="AA332" s="137">
        <v>0</v>
      </c>
      <c r="AB332" s="294" t="s">
        <v>30</v>
      </c>
      <c r="AC332" s="137" t="s">
        <v>3343</v>
      </c>
      <c r="AD332" s="155"/>
    </row>
    <row r="333" spans="1:30" s="247" customFormat="1" ht="24" customHeight="1">
      <c r="A333" s="139">
        <v>42929</v>
      </c>
      <c r="B333" s="140" t="s">
        <v>30456</v>
      </c>
      <c r="C333" s="141" t="s">
        <v>38</v>
      </c>
      <c r="D333" s="141" t="s">
        <v>31</v>
      </c>
      <c r="E333" s="141" t="s">
        <v>30455</v>
      </c>
      <c r="F333" s="151">
        <v>42928</v>
      </c>
      <c r="G333" s="141" t="s">
        <v>121</v>
      </c>
      <c r="H333" s="141" t="s">
        <v>30442</v>
      </c>
      <c r="I333" s="141">
        <v>2</v>
      </c>
      <c r="J333" s="141" t="s">
        <v>32</v>
      </c>
      <c r="K333" s="141" t="s">
        <v>28</v>
      </c>
      <c r="L333" s="141">
        <v>0</v>
      </c>
      <c r="M333" s="141" t="s">
        <v>30441</v>
      </c>
      <c r="N333" s="141">
        <v>0</v>
      </c>
      <c r="O333" s="141">
        <v>49</v>
      </c>
      <c r="P333" s="141">
        <v>20671.560000000001</v>
      </c>
      <c r="Q333" s="141">
        <v>4309650</v>
      </c>
      <c r="R333" s="141">
        <v>3791972</v>
      </c>
      <c r="S333" s="141">
        <v>87.99</v>
      </c>
      <c r="T333" s="141">
        <v>0</v>
      </c>
      <c r="U333" s="141">
        <v>0</v>
      </c>
      <c r="V333" s="141">
        <v>51.46</v>
      </c>
      <c r="W333" s="141">
        <v>99.46</v>
      </c>
      <c r="X333" s="141">
        <v>98.17</v>
      </c>
      <c r="Y333" s="141" t="s">
        <v>3772</v>
      </c>
      <c r="Z333" s="141" t="str">
        <f t="shared" si="5"/>
        <v>SmallRNA50SE</v>
      </c>
      <c r="AA333" s="143">
        <v>0</v>
      </c>
      <c r="AB333" s="143" t="s">
        <v>30</v>
      </c>
      <c r="AC333" s="143" t="s">
        <v>3343</v>
      </c>
      <c r="AD333" s="143"/>
    </row>
    <row r="334" spans="1:30" s="247" customFormat="1" ht="24" customHeight="1">
      <c r="A334" s="139">
        <v>42929</v>
      </c>
      <c r="B334" s="140" t="s">
        <v>30454</v>
      </c>
      <c r="C334" s="141" t="s">
        <v>38</v>
      </c>
      <c r="D334" s="141" t="s">
        <v>31</v>
      </c>
      <c r="E334" s="141" t="s">
        <v>30453</v>
      </c>
      <c r="F334" s="151">
        <v>42928</v>
      </c>
      <c r="G334" s="141" t="s">
        <v>121</v>
      </c>
      <c r="H334" s="141" t="s">
        <v>30442</v>
      </c>
      <c r="I334" s="141">
        <v>3</v>
      </c>
      <c r="J334" s="141" t="s">
        <v>32</v>
      </c>
      <c r="K334" s="141" t="s">
        <v>28</v>
      </c>
      <c r="L334" s="141">
        <v>0</v>
      </c>
      <c r="M334" s="141" t="s">
        <v>30441</v>
      </c>
      <c r="N334" s="141">
        <v>0</v>
      </c>
      <c r="O334" s="141">
        <v>49</v>
      </c>
      <c r="P334" s="141">
        <v>18387.62</v>
      </c>
      <c r="Q334" s="141">
        <v>4309650</v>
      </c>
      <c r="R334" s="141">
        <v>3564298</v>
      </c>
      <c r="S334" s="141">
        <v>82.71</v>
      </c>
      <c r="T334" s="141">
        <v>0</v>
      </c>
      <c r="U334" s="141">
        <v>0</v>
      </c>
      <c r="V334" s="141">
        <v>52.36</v>
      </c>
      <c r="W334" s="141">
        <v>91.28</v>
      </c>
      <c r="X334" s="141">
        <v>75.66</v>
      </c>
      <c r="Y334" s="141" t="s">
        <v>3772</v>
      </c>
      <c r="Z334" s="141" t="str">
        <f t="shared" si="5"/>
        <v>SmallRNA50SE</v>
      </c>
      <c r="AA334" s="143">
        <v>0</v>
      </c>
      <c r="AB334" s="143" t="s">
        <v>30</v>
      </c>
      <c r="AC334" s="143" t="s">
        <v>3343</v>
      </c>
      <c r="AD334" s="143"/>
    </row>
    <row r="335" spans="1:30" s="247" customFormat="1" ht="24" customHeight="1">
      <c r="A335" s="139">
        <v>42929</v>
      </c>
      <c r="B335" s="140" t="s">
        <v>30452</v>
      </c>
      <c r="C335" s="141" t="s">
        <v>38</v>
      </c>
      <c r="D335" s="141" t="s">
        <v>31</v>
      </c>
      <c r="E335" s="141" t="s">
        <v>30451</v>
      </c>
      <c r="F335" s="151">
        <v>42928</v>
      </c>
      <c r="G335" s="141" t="s">
        <v>121</v>
      </c>
      <c r="H335" s="141" t="s">
        <v>30442</v>
      </c>
      <c r="I335" s="141">
        <v>4</v>
      </c>
      <c r="J335" s="141" t="s">
        <v>32</v>
      </c>
      <c r="K335" s="141" t="s">
        <v>28</v>
      </c>
      <c r="L335" s="141">
        <v>0</v>
      </c>
      <c r="M335" s="141" t="s">
        <v>30441</v>
      </c>
      <c r="N335" s="141">
        <v>0</v>
      </c>
      <c r="O335" s="141">
        <v>49</v>
      </c>
      <c r="P335" s="141">
        <v>19546.2</v>
      </c>
      <c r="Q335" s="141">
        <v>4309650</v>
      </c>
      <c r="R335" s="141">
        <v>3601255</v>
      </c>
      <c r="S335" s="141">
        <v>83.56</v>
      </c>
      <c r="T335" s="141">
        <v>0</v>
      </c>
      <c r="U335" s="141">
        <v>0</v>
      </c>
      <c r="V335" s="141">
        <v>49.46</v>
      </c>
      <c r="W335" s="141">
        <v>99.17</v>
      </c>
      <c r="X335" s="141">
        <v>96.82</v>
      </c>
      <c r="Y335" s="141" t="s">
        <v>3772</v>
      </c>
      <c r="Z335" s="141" t="str">
        <f t="shared" si="5"/>
        <v>SmallRNA50SE</v>
      </c>
      <c r="AA335" s="143">
        <v>0</v>
      </c>
      <c r="AB335" s="143" t="s">
        <v>30</v>
      </c>
      <c r="AC335" s="143" t="s">
        <v>3343</v>
      </c>
      <c r="AD335" s="143"/>
    </row>
    <row r="336" spans="1:30" s="247" customFormat="1" ht="24" customHeight="1">
      <c r="A336" s="139">
        <v>42929</v>
      </c>
      <c r="B336" s="140" t="s">
        <v>30450</v>
      </c>
      <c r="C336" s="141" t="s">
        <v>38</v>
      </c>
      <c r="D336" s="141" t="s">
        <v>31</v>
      </c>
      <c r="E336" s="141" t="s">
        <v>30449</v>
      </c>
      <c r="F336" s="151">
        <v>42928</v>
      </c>
      <c r="G336" s="141" t="s">
        <v>121</v>
      </c>
      <c r="H336" s="141" t="s">
        <v>30442</v>
      </c>
      <c r="I336" s="141">
        <v>5</v>
      </c>
      <c r="J336" s="141" t="s">
        <v>32</v>
      </c>
      <c r="K336" s="141" t="s">
        <v>28</v>
      </c>
      <c r="L336" s="141">
        <v>0</v>
      </c>
      <c r="M336" s="141" t="s">
        <v>30441</v>
      </c>
      <c r="N336" s="141">
        <v>0</v>
      </c>
      <c r="O336" s="141">
        <v>49</v>
      </c>
      <c r="P336" s="141">
        <v>18549.16</v>
      </c>
      <c r="Q336" s="141">
        <v>4309650</v>
      </c>
      <c r="R336" s="141">
        <v>3405421</v>
      </c>
      <c r="S336" s="141">
        <v>79.02</v>
      </c>
      <c r="T336" s="141">
        <v>0</v>
      </c>
      <c r="U336" s="141">
        <v>0</v>
      </c>
      <c r="V336" s="141">
        <v>54.28</v>
      </c>
      <c r="W336" s="141">
        <v>99.21</v>
      </c>
      <c r="X336" s="141">
        <v>96.63</v>
      </c>
      <c r="Y336" s="141" t="s">
        <v>3772</v>
      </c>
      <c r="Z336" s="141" t="str">
        <f t="shared" si="5"/>
        <v>SmallRNA50SE</v>
      </c>
      <c r="AA336" s="143">
        <v>0</v>
      </c>
      <c r="AB336" s="143" t="s">
        <v>30</v>
      </c>
      <c r="AC336" s="143" t="s">
        <v>3343</v>
      </c>
      <c r="AD336" s="143"/>
    </row>
    <row r="337" spans="1:30" s="247" customFormat="1" ht="24" customHeight="1">
      <c r="A337" s="139">
        <v>42929</v>
      </c>
      <c r="B337" s="140" t="s">
        <v>30448</v>
      </c>
      <c r="C337" s="141">
        <v>0</v>
      </c>
      <c r="D337" s="141" t="s">
        <v>31</v>
      </c>
      <c r="E337" s="141" t="s">
        <v>30447</v>
      </c>
      <c r="F337" s="151">
        <v>42928</v>
      </c>
      <c r="G337" s="141" t="s">
        <v>121</v>
      </c>
      <c r="H337" s="141" t="s">
        <v>30442</v>
      </c>
      <c r="I337" s="141">
        <v>6</v>
      </c>
      <c r="J337" s="141" t="s">
        <v>32</v>
      </c>
      <c r="K337" s="141" t="s">
        <v>28</v>
      </c>
      <c r="L337" s="141">
        <v>0</v>
      </c>
      <c r="M337" s="141" t="s">
        <v>30441</v>
      </c>
      <c r="N337" s="141">
        <v>0</v>
      </c>
      <c r="O337" s="141">
        <v>49</v>
      </c>
      <c r="P337" s="141">
        <v>18311.14</v>
      </c>
      <c r="Q337" s="141">
        <v>4309650</v>
      </c>
      <c r="R337" s="141">
        <v>3373750</v>
      </c>
      <c r="S337" s="141">
        <v>78.28</v>
      </c>
      <c r="T337" s="141">
        <v>89.27</v>
      </c>
      <c r="U337" s="141">
        <v>1.7</v>
      </c>
      <c r="V337" s="141">
        <v>49.97</v>
      </c>
      <c r="W337" s="141">
        <v>99.11</v>
      </c>
      <c r="X337" s="141">
        <v>96.96</v>
      </c>
      <c r="Y337" s="141" t="s">
        <v>3772</v>
      </c>
      <c r="Z337" s="141" t="str">
        <f t="shared" si="5"/>
        <v>050SE</v>
      </c>
      <c r="AA337" s="143">
        <v>0</v>
      </c>
      <c r="AB337" s="143" t="s">
        <v>30</v>
      </c>
      <c r="AC337" s="143" t="s">
        <v>3343</v>
      </c>
      <c r="AD337" s="143"/>
    </row>
    <row r="338" spans="1:30" s="247" customFormat="1" ht="24" customHeight="1">
      <c r="A338" s="139">
        <v>42929</v>
      </c>
      <c r="B338" s="140" t="s">
        <v>30446</v>
      </c>
      <c r="C338" s="141" t="s">
        <v>37</v>
      </c>
      <c r="D338" s="141" t="s">
        <v>31</v>
      </c>
      <c r="E338" s="141" t="s">
        <v>30445</v>
      </c>
      <c r="F338" s="151">
        <v>42928</v>
      </c>
      <c r="G338" s="141" t="s">
        <v>121</v>
      </c>
      <c r="H338" s="141" t="s">
        <v>30442</v>
      </c>
      <c r="I338" s="141">
        <v>7</v>
      </c>
      <c r="J338" s="141" t="s">
        <v>32</v>
      </c>
      <c r="K338" s="141" t="s">
        <v>28</v>
      </c>
      <c r="L338" s="141">
        <v>0</v>
      </c>
      <c r="M338" s="141" t="s">
        <v>30441</v>
      </c>
      <c r="N338" s="141">
        <v>0</v>
      </c>
      <c r="O338" s="141">
        <v>49</v>
      </c>
      <c r="P338" s="141">
        <v>17756.27</v>
      </c>
      <c r="Q338" s="141">
        <v>4309650</v>
      </c>
      <c r="R338" s="141">
        <v>3276350</v>
      </c>
      <c r="S338" s="141">
        <v>76.02</v>
      </c>
      <c r="T338" s="141">
        <v>0</v>
      </c>
      <c r="U338" s="141">
        <v>0</v>
      </c>
      <c r="V338" s="141">
        <v>46.53</v>
      </c>
      <c r="W338" s="141">
        <v>99.04</v>
      </c>
      <c r="X338" s="141">
        <v>96.87</v>
      </c>
      <c r="Y338" s="141" t="s">
        <v>3772</v>
      </c>
      <c r="Z338" s="141" t="str">
        <f t="shared" si="5"/>
        <v>RNA-Seq50SE</v>
      </c>
      <c r="AA338" s="143">
        <v>0</v>
      </c>
      <c r="AB338" s="143" t="s">
        <v>30</v>
      </c>
      <c r="AC338" s="143" t="s">
        <v>3343</v>
      </c>
      <c r="AD338" s="143"/>
    </row>
    <row r="339" spans="1:30" s="247" customFormat="1" ht="24" customHeight="1">
      <c r="A339" s="139">
        <v>42929</v>
      </c>
      <c r="B339" s="140" t="s">
        <v>30444</v>
      </c>
      <c r="C339" s="141" t="s">
        <v>4886</v>
      </c>
      <c r="D339" s="141" t="s">
        <v>31</v>
      </c>
      <c r="E339" s="141" t="s">
        <v>30443</v>
      </c>
      <c r="F339" s="151">
        <v>42928</v>
      </c>
      <c r="G339" s="141" t="s">
        <v>121</v>
      </c>
      <c r="H339" s="141" t="s">
        <v>30442</v>
      </c>
      <c r="I339" s="141">
        <v>8</v>
      </c>
      <c r="J339" s="144" t="s">
        <v>128</v>
      </c>
      <c r="K339" s="144" t="s">
        <v>30419</v>
      </c>
      <c r="L339" s="141">
        <v>0</v>
      </c>
      <c r="M339" s="141" t="s">
        <v>30441</v>
      </c>
      <c r="N339" s="141">
        <v>0</v>
      </c>
      <c r="O339" s="141">
        <v>49</v>
      </c>
      <c r="P339" s="141">
        <v>16422.47</v>
      </c>
      <c r="Q339" s="141">
        <v>4309650</v>
      </c>
      <c r="R339" s="141">
        <v>3111901</v>
      </c>
      <c r="S339" s="141">
        <v>72.209999999999994</v>
      </c>
      <c r="T339" s="141">
        <v>0</v>
      </c>
      <c r="U339" s="141">
        <v>0</v>
      </c>
      <c r="V339" s="141">
        <v>45.2</v>
      </c>
      <c r="W339" s="141">
        <v>98.62</v>
      </c>
      <c r="X339" s="141">
        <v>95.82</v>
      </c>
      <c r="Y339" s="141" t="s">
        <v>3772</v>
      </c>
      <c r="Z339" s="141" t="str">
        <f t="shared" si="5"/>
        <v>Chip-seq50SE</v>
      </c>
      <c r="AA339" s="143">
        <v>0.2</v>
      </c>
      <c r="AB339" s="143" t="s">
        <v>30</v>
      </c>
      <c r="AC339" s="143" t="s">
        <v>3343</v>
      </c>
      <c r="AD339" s="143"/>
    </row>
    <row r="340" spans="1:30" s="27" customFormat="1" ht="24" customHeight="1">
      <c r="A340" s="133">
        <v>42930</v>
      </c>
      <c r="B340" s="152" t="s">
        <v>31114</v>
      </c>
      <c r="C340" s="153" t="s">
        <v>6915</v>
      </c>
      <c r="D340" s="153" t="s">
        <v>31</v>
      </c>
      <c r="E340" s="153" t="s">
        <v>31115</v>
      </c>
      <c r="F340" s="133">
        <v>42928</v>
      </c>
      <c r="G340" s="153" t="s">
        <v>135</v>
      </c>
      <c r="H340" s="153" t="s">
        <v>31116</v>
      </c>
      <c r="I340" s="153">
        <v>1</v>
      </c>
      <c r="J340" s="153" t="s">
        <v>6893</v>
      </c>
      <c r="K340" s="153" t="s">
        <v>31117</v>
      </c>
      <c r="L340" s="153">
        <v>0</v>
      </c>
      <c r="M340" s="153" t="s">
        <v>31118</v>
      </c>
      <c r="N340" s="153">
        <v>0</v>
      </c>
      <c r="O340" s="153"/>
      <c r="P340" s="153">
        <v>0</v>
      </c>
      <c r="Q340" s="153"/>
      <c r="R340" s="153"/>
      <c r="S340" s="153"/>
      <c r="T340" s="153"/>
      <c r="U340" s="153"/>
      <c r="V340" s="153"/>
      <c r="W340" s="153"/>
      <c r="X340" s="153"/>
      <c r="Y340" s="153" t="s">
        <v>32226</v>
      </c>
      <c r="Z340" s="126">
        <f t="shared" si="5"/>
        <v>0</v>
      </c>
      <c r="AA340" s="154">
        <v>1</v>
      </c>
      <c r="AB340" s="155" t="s">
        <v>30</v>
      </c>
      <c r="AC340" s="155" t="s">
        <v>139</v>
      </c>
      <c r="AD340" s="206"/>
    </row>
    <row r="341" spans="1:30" s="27" customFormat="1" ht="24" customHeight="1">
      <c r="A341" s="139">
        <v>42930</v>
      </c>
      <c r="B341" s="140" t="s">
        <v>31119</v>
      </c>
      <c r="C341" s="141" t="s">
        <v>34</v>
      </c>
      <c r="D341" s="141" t="s">
        <v>31</v>
      </c>
      <c r="E341" s="141" t="s">
        <v>31120</v>
      </c>
      <c r="F341" s="142">
        <v>42928</v>
      </c>
      <c r="G341" s="141" t="s">
        <v>135</v>
      </c>
      <c r="H341" s="141" t="s">
        <v>31121</v>
      </c>
      <c r="I341" s="141">
        <v>2</v>
      </c>
      <c r="J341" s="144" t="s">
        <v>6893</v>
      </c>
      <c r="K341" s="144" t="s">
        <v>31113</v>
      </c>
      <c r="L341" s="141">
        <v>0</v>
      </c>
      <c r="M341" s="141" t="s">
        <v>31118</v>
      </c>
      <c r="N341" s="141">
        <v>0</v>
      </c>
      <c r="O341" s="141"/>
      <c r="P341" s="141">
        <v>0</v>
      </c>
      <c r="Q341" s="141"/>
      <c r="R341" s="141"/>
      <c r="S341" s="141"/>
      <c r="T341" s="141"/>
      <c r="U341" s="141"/>
      <c r="V341" s="141"/>
      <c r="W341" s="141"/>
      <c r="X341" s="141"/>
      <c r="Y341" s="141" t="s">
        <v>32226</v>
      </c>
      <c r="Z341" s="188">
        <f t="shared" si="5"/>
        <v>0</v>
      </c>
      <c r="AA341" s="143">
        <v>1</v>
      </c>
      <c r="AB341" s="143" t="s">
        <v>30</v>
      </c>
      <c r="AC341" s="156" t="s">
        <v>139</v>
      </c>
      <c r="AD341" s="205"/>
    </row>
    <row r="342" spans="1:30" s="27" customFormat="1" ht="24" customHeight="1">
      <c r="A342" s="139">
        <v>42930</v>
      </c>
      <c r="B342" s="140" t="s">
        <v>31122</v>
      </c>
      <c r="C342" s="141" t="s">
        <v>104</v>
      </c>
      <c r="D342" s="141" t="s">
        <v>31</v>
      </c>
      <c r="E342" s="141" t="s">
        <v>31123</v>
      </c>
      <c r="F342" s="142">
        <v>42928</v>
      </c>
      <c r="G342" s="141" t="s">
        <v>135</v>
      </c>
      <c r="H342" s="141" t="s">
        <v>31121</v>
      </c>
      <c r="I342" s="141">
        <v>3</v>
      </c>
      <c r="J342" s="144" t="s">
        <v>6893</v>
      </c>
      <c r="K342" s="144" t="s">
        <v>31113</v>
      </c>
      <c r="L342" s="141">
        <v>0</v>
      </c>
      <c r="M342" s="141" t="s">
        <v>31118</v>
      </c>
      <c r="N342" s="141">
        <v>0</v>
      </c>
      <c r="O342" s="141"/>
      <c r="P342" s="141">
        <v>0</v>
      </c>
      <c r="Q342" s="141"/>
      <c r="R342" s="141"/>
      <c r="S342" s="141"/>
      <c r="T342" s="141"/>
      <c r="U342" s="141"/>
      <c r="V342" s="141"/>
      <c r="W342" s="141"/>
      <c r="X342" s="141"/>
      <c r="Y342" s="141" t="s">
        <v>32226</v>
      </c>
      <c r="Z342" s="188">
        <f t="shared" si="5"/>
        <v>0</v>
      </c>
      <c r="AA342" s="143">
        <v>1</v>
      </c>
      <c r="AB342" s="143" t="s">
        <v>30</v>
      </c>
      <c r="AC342" s="156" t="s">
        <v>139</v>
      </c>
      <c r="AD342" s="205"/>
    </row>
    <row r="343" spans="1:30" s="27" customFormat="1" ht="24" customHeight="1">
      <c r="A343" s="139">
        <v>42930</v>
      </c>
      <c r="B343" s="140" t="s">
        <v>31124</v>
      </c>
      <c r="C343" s="141" t="s">
        <v>104</v>
      </c>
      <c r="D343" s="141" t="s">
        <v>31</v>
      </c>
      <c r="E343" s="141" t="s">
        <v>31123</v>
      </c>
      <c r="F343" s="142">
        <v>42928</v>
      </c>
      <c r="G343" s="141" t="s">
        <v>135</v>
      </c>
      <c r="H343" s="141" t="s">
        <v>31121</v>
      </c>
      <c r="I343" s="141">
        <v>4</v>
      </c>
      <c r="J343" s="144" t="s">
        <v>6893</v>
      </c>
      <c r="K343" s="144" t="s">
        <v>31113</v>
      </c>
      <c r="L343" s="141">
        <v>0</v>
      </c>
      <c r="M343" s="141" t="s">
        <v>31118</v>
      </c>
      <c r="N343" s="141">
        <v>0</v>
      </c>
      <c r="O343" s="141"/>
      <c r="P343" s="141">
        <v>0</v>
      </c>
      <c r="Q343" s="141"/>
      <c r="R343" s="141"/>
      <c r="S343" s="141"/>
      <c r="T343" s="141"/>
      <c r="U343" s="141"/>
      <c r="V343" s="141"/>
      <c r="W343" s="141"/>
      <c r="X343" s="141"/>
      <c r="Y343" s="141" t="s">
        <v>32226</v>
      </c>
      <c r="Z343" s="188">
        <f t="shared" si="5"/>
        <v>0</v>
      </c>
      <c r="AA343" s="143">
        <v>1</v>
      </c>
      <c r="AB343" s="143" t="s">
        <v>30</v>
      </c>
      <c r="AC343" s="156" t="s">
        <v>139</v>
      </c>
      <c r="AD343" s="205"/>
    </row>
    <row r="344" spans="1:30" s="27" customFormat="1" ht="24" customHeight="1">
      <c r="A344" s="139">
        <v>42930</v>
      </c>
      <c r="B344" s="140" t="s">
        <v>31125</v>
      </c>
      <c r="C344" s="141" t="s">
        <v>104</v>
      </c>
      <c r="D344" s="141" t="s">
        <v>31</v>
      </c>
      <c r="E344" s="141" t="s">
        <v>31126</v>
      </c>
      <c r="F344" s="142">
        <v>42928</v>
      </c>
      <c r="G344" s="141" t="s">
        <v>135</v>
      </c>
      <c r="H344" s="141" t="s">
        <v>31121</v>
      </c>
      <c r="I344" s="141">
        <v>5</v>
      </c>
      <c r="J344" s="144" t="s">
        <v>6893</v>
      </c>
      <c r="K344" s="144" t="s">
        <v>31113</v>
      </c>
      <c r="L344" s="141">
        <v>0</v>
      </c>
      <c r="M344" s="141" t="s">
        <v>31127</v>
      </c>
      <c r="N344" s="141">
        <v>0</v>
      </c>
      <c r="O344" s="141"/>
      <c r="P344" s="141">
        <v>0</v>
      </c>
      <c r="Q344" s="141"/>
      <c r="R344" s="141"/>
      <c r="S344" s="141"/>
      <c r="T344" s="141"/>
      <c r="U344" s="141"/>
      <c r="V344" s="141"/>
      <c r="W344" s="141"/>
      <c r="X344" s="141"/>
      <c r="Y344" s="141" t="s">
        <v>32226</v>
      </c>
      <c r="Z344" s="188">
        <f t="shared" si="5"/>
        <v>0</v>
      </c>
      <c r="AA344" s="143">
        <v>1</v>
      </c>
      <c r="AB344" s="143" t="s">
        <v>30</v>
      </c>
      <c r="AC344" s="156" t="s">
        <v>139</v>
      </c>
      <c r="AD344" s="205"/>
    </row>
    <row r="345" spans="1:30" s="27" customFormat="1" ht="24" customHeight="1">
      <c r="A345" s="139">
        <v>42930</v>
      </c>
      <c r="B345" s="140" t="s">
        <v>31128</v>
      </c>
      <c r="C345" s="141" t="s">
        <v>104</v>
      </c>
      <c r="D345" s="141" t="s">
        <v>31</v>
      </c>
      <c r="E345" s="141" t="s">
        <v>31129</v>
      </c>
      <c r="F345" s="142">
        <v>42928</v>
      </c>
      <c r="G345" s="141" t="s">
        <v>135</v>
      </c>
      <c r="H345" s="141" t="s">
        <v>31121</v>
      </c>
      <c r="I345" s="141">
        <v>6</v>
      </c>
      <c r="J345" s="144" t="s">
        <v>6893</v>
      </c>
      <c r="K345" s="144" t="s">
        <v>31113</v>
      </c>
      <c r="L345" s="141">
        <v>0</v>
      </c>
      <c r="M345" s="141" t="s">
        <v>31130</v>
      </c>
      <c r="N345" s="141">
        <v>0</v>
      </c>
      <c r="O345" s="141"/>
      <c r="P345" s="141">
        <v>0</v>
      </c>
      <c r="Q345" s="141"/>
      <c r="R345" s="141"/>
      <c r="S345" s="141"/>
      <c r="T345" s="141"/>
      <c r="U345" s="141"/>
      <c r="V345" s="141"/>
      <c r="W345" s="141"/>
      <c r="X345" s="141"/>
      <c r="Y345" s="141" t="s">
        <v>32226</v>
      </c>
      <c r="Z345" s="188">
        <f t="shared" si="5"/>
        <v>0</v>
      </c>
      <c r="AA345" s="143">
        <v>1</v>
      </c>
      <c r="AB345" s="143" t="s">
        <v>30</v>
      </c>
      <c r="AC345" s="156" t="s">
        <v>139</v>
      </c>
      <c r="AD345" s="205"/>
    </row>
    <row r="346" spans="1:30" s="27" customFormat="1" ht="24" customHeight="1">
      <c r="A346" s="139">
        <v>42930</v>
      </c>
      <c r="B346" s="140" t="s">
        <v>31119</v>
      </c>
      <c r="C346" s="141" t="s">
        <v>34</v>
      </c>
      <c r="D346" s="141" t="s">
        <v>31</v>
      </c>
      <c r="E346" s="141" t="s">
        <v>31131</v>
      </c>
      <c r="F346" s="142">
        <v>42928</v>
      </c>
      <c r="G346" s="141" t="s">
        <v>135</v>
      </c>
      <c r="H346" s="141" t="s">
        <v>31121</v>
      </c>
      <c r="I346" s="141">
        <v>7</v>
      </c>
      <c r="J346" s="144" t="s">
        <v>6893</v>
      </c>
      <c r="K346" s="144" t="s">
        <v>31113</v>
      </c>
      <c r="L346" s="141">
        <v>0</v>
      </c>
      <c r="M346" s="141" t="s">
        <v>31118</v>
      </c>
      <c r="N346" s="141">
        <v>0</v>
      </c>
      <c r="O346" s="141"/>
      <c r="P346" s="141">
        <v>0</v>
      </c>
      <c r="Q346" s="141"/>
      <c r="R346" s="141"/>
      <c r="S346" s="141"/>
      <c r="T346" s="141"/>
      <c r="U346" s="141"/>
      <c r="V346" s="141"/>
      <c r="W346" s="141"/>
      <c r="X346" s="141"/>
      <c r="Y346" s="141" t="s">
        <v>32226</v>
      </c>
      <c r="Z346" s="188">
        <f t="shared" si="5"/>
        <v>0</v>
      </c>
      <c r="AA346" s="143">
        <v>1</v>
      </c>
      <c r="AB346" s="143" t="s">
        <v>30</v>
      </c>
      <c r="AC346" s="156" t="s">
        <v>139</v>
      </c>
      <c r="AD346" s="205"/>
    </row>
    <row r="347" spans="1:30" s="27" customFormat="1" ht="24" customHeight="1">
      <c r="A347" s="139">
        <v>42930</v>
      </c>
      <c r="B347" s="140" t="s">
        <v>31119</v>
      </c>
      <c r="C347" s="141" t="s">
        <v>34</v>
      </c>
      <c r="D347" s="141" t="s">
        <v>31</v>
      </c>
      <c r="E347" s="141" t="s">
        <v>31132</v>
      </c>
      <c r="F347" s="142">
        <v>42928</v>
      </c>
      <c r="G347" s="141" t="s">
        <v>135</v>
      </c>
      <c r="H347" s="141" t="s">
        <v>31121</v>
      </c>
      <c r="I347" s="141">
        <v>8</v>
      </c>
      <c r="J347" s="144" t="s">
        <v>6893</v>
      </c>
      <c r="K347" s="144" t="s">
        <v>31113</v>
      </c>
      <c r="L347" s="141">
        <v>0</v>
      </c>
      <c r="M347" s="141" t="s">
        <v>31118</v>
      </c>
      <c r="N347" s="141">
        <v>0</v>
      </c>
      <c r="O347" s="141"/>
      <c r="P347" s="141">
        <v>0</v>
      </c>
      <c r="Q347" s="141"/>
      <c r="R347" s="141"/>
      <c r="S347" s="141"/>
      <c r="T347" s="141"/>
      <c r="U347" s="141"/>
      <c r="V347" s="141"/>
      <c r="W347" s="141"/>
      <c r="X347" s="141"/>
      <c r="Y347" s="141" t="s">
        <v>32226</v>
      </c>
      <c r="Z347" s="188">
        <f t="shared" si="5"/>
        <v>0</v>
      </c>
      <c r="AA347" s="143">
        <v>1</v>
      </c>
      <c r="AB347" s="143" t="s">
        <v>30</v>
      </c>
      <c r="AC347" s="156" t="s">
        <v>139</v>
      </c>
      <c r="AD347" s="205"/>
    </row>
    <row r="348" spans="1:30" ht="24" customHeight="1">
      <c r="A348" s="219">
        <v>42930</v>
      </c>
      <c r="B348" s="218" t="s">
        <v>31313</v>
      </c>
      <c r="C348" s="147">
        <v>0</v>
      </c>
      <c r="D348" s="147" t="s">
        <v>31312</v>
      </c>
      <c r="E348" s="219" t="s">
        <v>31311</v>
      </c>
      <c r="F348" s="219">
        <v>42928</v>
      </c>
      <c r="G348" s="135" t="s">
        <v>31310</v>
      </c>
      <c r="H348" s="147" t="s">
        <v>31309</v>
      </c>
      <c r="I348" s="147">
        <v>1</v>
      </c>
      <c r="J348" s="215" t="s">
        <v>31308</v>
      </c>
      <c r="K348" s="219" t="s">
        <v>31307</v>
      </c>
      <c r="L348" s="216" t="s">
        <v>350</v>
      </c>
      <c r="M348" s="219"/>
      <c r="N348" s="215">
        <v>0</v>
      </c>
      <c r="O348" s="135" t="s">
        <v>33</v>
      </c>
      <c r="P348" s="215">
        <v>35539.019999999997</v>
      </c>
      <c r="Q348" s="215">
        <v>3049281</v>
      </c>
      <c r="R348" s="135">
        <v>2891693</v>
      </c>
      <c r="S348" s="135">
        <v>95</v>
      </c>
      <c r="T348" s="215">
        <v>0</v>
      </c>
      <c r="U348" s="215">
        <v>0</v>
      </c>
      <c r="V348" s="215" t="s">
        <v>31306</v>
      </c>
      <c r="W348" s="135" t="s">
        <v>31305</v>
      </c>
      <c r="X348" s="219" t="s">
        <v>31304</v>
      </c>
      <c r="Y348" s="147" t="s">
        <v>320</v>
      </c>
      <c r="Z348" s="147" t="str">
        <f t="shared" si="5"/>
        <v>0101PE</v>
      </c>
      <c r="AA348" s="261">
        <v>0</v>
      </c>
      <c r="AB348" s="213" t="s">
        <v>31303</v>
      </c>
      <c r="AC348" s="213" t="s">
        <v>31302</v>
      </c>
      <c r="AD348" s="218"/>
    </row>
    <row r="349" spans="1:30" ht="24" customHeight="1">
      <c r="A349" s="211">
        <v>42930</v>
      </c>
      <c r="B349" s="210" t="s">
        <v>31301</v>
      </c>
      <c r="C349" s="141">
        <v>0</v>
      </c>
      <c r="D349" s="141" t="s">
        <v>31300</v>
      </c>
      <c r="E349" s="210" t="s">
        <v>31299</v>
      </c>
      <c r="F349" s="151">
        <v>42928</v>
      </c>
      <c r="G349" s="141" t="s">
        <v>31298</v>
      </c>
      <c r="H349" s="208" t="s">
        <v>31297</v>
      </c>
      <c r="I349" s="141">
        <v>2</v>
      </c>
      <c r="J349" s="208" t="s">
        <v>31296</v>
      </c>
      <c r="K349" s="264" t="s">
        <v>31295</v>
      </c>
      <c r="L349" s="208" t="s">
        <v>350</v>
      </c>
      <c r="M349" s="141"/>
      <c r="N349" s="208">
        <v>0</v>
      </c>
      <c r="O349" s="141" t="s">
        <v>33</v>
      </c>
      <c r="P349" s="141">
        <v>34503.129999999997</v>
      </c>
      <c r="Q349" s="141">
        <v>2945284</v>
      </c>
      <c r="R349" s="141">
        <v>2807770</v>
      </c>
      <c r="S349" s="208">
        <v>95.5</v>
      </c>
      <c r="T349" s="208">
        <v>0</v>
      </c>
      <c r="U349" s="208">
        <v>0</v>
      </c>
      <c r="V349" s="141" t="s">
        <v>18658</v>
      </c>
      <c r="W349" s="141" t="s">
        <v>14713</v>
      </c>
      <c r="X349" s="208" t="s">
        <v>8135</v>
      </c>
      <c r="Y349" s="141" t="s">
        <v>320</v>
      </c>
      <c r="Z349" s="141" t="str">
        <f t="shared" si="5"/>
        <v>0101PE</v>
      </c>
      <c r="AA349" s="260">
        <v>0</v>
      </c>
      <c r="AB349" s="207" t="s">
        <v>31294</v>
      </c>
      <c r="AC349" s="207" t="s">
        <v>31293</v>
      </c>
      <c r="AD349" s="141"/>
    </row>
    <row r="350" spans="1:30" ht="24" customHeight="1">
      <c r="A350" s="219">
        <v>42930</v>
      </c>
      <c r="B350" s="218" t="s">
        <v>31292</v>
      </c>
      <c r="C350" s="147">
        <v>0</v>
      </c>
      <c r="D350" s="147" t="s">
        <v>31213</v>
      </c>
      <c r="E350" s="219" t="s">
        <v>31291</v>
      </c>
      <c r="F350" s="219">
        <v>42928</v>
      </c>
      <c r="G350" s="135" t="s">
        <v>31211</v>
      </c>
      <c r="H350" s="147" t="s">
        <v>31290</v>
      </c>
      <c r="I350" s="147">
        <v>1</v>
      </c>
      <c r="J350" s="215" t="s">
        <v>31289</v>
      </c>
      <c r="K350" s="219" t="s">
        <v>31288</v>
      </c>
      <c r="L350" s="216" t="s">
        <v>350</v>
      </c>
      <c r="M350" s="219"/>
      <c r="N350" s="215">
        <v>0</v>
      </c>
      <c r="O350" s="135" t="s">
        <v>33</v>
      </c>
      <c r="P350" s="215">
        <v>34382.68</v>
      </c>
      <c r="Q350" s="215">
        <v>2940484</v>
      </c>
      <c r="R350" s="135">
        <v>2784617</v>
      </c>
      <c r="S350" s="135">
        <v>94.8</v>
      </c>
      <c r="T350" s="215">
        <v>0</v>
      </c>
      <c r="U350" s="215">
        <v>0</v>
      </c>
      <c r="V350" s="215" t="s">
        <v>31287</v>
      </c>
      <c r="W350" s="135" t="s">
        <v>31286</v>
      </c>
      <c r="X350" s="219" t="s">
        <v>31285</v>
      </c>
      <c r="Y350" s="147" t="s">
        <v>320</v>
      </c>
      <c r="Z350" s="147" t="str">
        <f t="shared" si="5"/>
        <v>0101PE</v>
      </c>
      <c r="AA350" s="261">
        <v>0.47916666666666669</v>
      </c>
      <c r="AB350" s="213" t="s">
        <v>31284</v>
      </c>
      <c r="AC350" s="213" t="s">
        <v>31283</v>
      </c>
      <c r="AD350" s="218"/>
    </row>
    <row r="351" spans="1:30" ht="24" customHeight="1">
      <c r="A351" s="211">
        <v>42930</v>
      </c>
      <c r="B351" s="210" t="s">
        <v>31282</v>
      </c>
      <c r="C351" s="141">
        <v>0</v>
      </c>
      <c r="D351" s="141" t="s">
        <v>31281</v>
      </c>
      <c r="E351" s="210" t="s">
        <v>31280</v>
      </c>
      <c r="F351" s="151">
        <v>42928</v>
      </c>
      <c r="G351" s="141" t="s">
        <v>31279</v>
      </c>
      <c r="H351" s="208" t="s">
        <v>31278</v>
      </c>
      <c r="I351" s="141">
        <v>2</v>
      </c>
      <c r="J351" s="220" t="s">
        <v>31277</v>
      </c>
      <c r="K351" s="267" t="s">
        <v>31276</v>
      </c>
      <c r="L351" s="208" t="s">
        <v>350</v>
      </c>
      <c r="M351" s="141"/>
      <c r="N351" s="208">
        <v>0</v>
      </c>
      <c r="O351" s="141" t="s">
        <v>33</v>
      </c>
      <c r="P351" s="141">
        <v>34937.230000000003</v>
      </c>
      <c r="Q351" s="141">
        <v>2999697</v>
      </c>
      <c r="R351" s="141">
        <v>2833305</v>
      </c>
      <c r="S351" s="208">
        <v>94.6</v>
      </c>
      <c r="T351" s="208">
        <v>0</v>
      </c>
      <c r="U351" s="208">
        <v>0</v>
      </c>
      <c r="V351" s="141" t="s">
        <v>31275</v>
      </c>
      <c r="W351" s="141" t="s">
        <v>31274</v>
      </c>
      <c r="X351" s="208" t="s">
        <v>31273</v>
      </c>
      <c r="Y351" s="141" t="s">
        <v>320</v>
      </c>
      <c r="Z351" s="141" t="str">
        <f t="shared" si="5"/>
        <v>0101PE</v>
      </c>
      <c r="AA351" s="260">
        <v>0.47916666666666669</v>
      </c>
      <c r="AB351" s="207" t="s">
        <v>31259</v>
      </c>
      <c r="AC351" s="207" t="s">
        <v>31258</v>
      </c>
      <c r="AD351" s="141"/>
    </row>
    <row r="352" spans="1:30" ht="24" customHeight="1">
      <c r="A352" s="219">
        <v>42930</v>
      </c>
      <c r="B352" s="218" t="s">
        <v>31269</v>
      </c>
      <c r="C352" s="147">
        <v>0</v>
      </c>
      <c r="D352" s="147" t="s">
        <v>31268</v>
      </c>
      <c r="E352" s="219" t="s">
        <v>31267</v>
      </c>
      <c r="F352" s="219">
        <v>42928</v>
      </c>
      <c r="G352" s="135" t="s">
        <v>31266</v>
      </c>
      <c r="H352" s="147" t="s">
        <v>31265</v>
      </c>
      <c r="I352" s="147">
        <v>1</v>
      </c>
      <c r="J352" s="215" t="s">
        <v>31264</v>
      </c>
      <c r="K352" s="219" t="s">
        <v>31263</v>
      </c>
      <c r="L352" s="216" t="s">
        <v>350</v>
      </c>
      <c r="M352" s="219"/>
      <c r="N352" s="215">
        <v>0</v>
      </c>
      <c r="O352" s="135" t="s">
        <v>33</v>
      </c>
      <c r="P352" s="215">
        <v>35306.1</v>
      </c>
      <c r="Q352" s="215">
        <v>3009946</v>
      </c>
      <c r="R352" s="135">
        <v>2864139</v>
      </c>
      <c r="S352" s="135">
        <v>95.3</v>
      </c>
      <c r="T352" s="215">
        <v>0</v>
      </c>
      <c r="U352" s="215">
        <v>0</v>
      </c>
      <c r="V352" s="215" t="s">
        <v>31272</v>
      </c>
      <c r="W352" s="135" t="s">
        <v>31271</v>
      </c>
      <c r="X352" s="219" t="s">
        <v>31270</v>
      </c>
      <c r="Y352" s="147" t="s">
        <v>320</v>
      </c>
      <c r="Z352" s="147" t="str">
        <f t="shared" si="5"/>
        <v>0101PE</v>
      </c>
      <c r="AA352" s="261">
        <v>0</v>
      </c>
      <c r="AB352" s="213" t="s">
        <v>31259</v>
      </c>
      <c r="AC352" s="213" t="s">
        <v>31258</v>
      </c>
      <c r="AD352" s="218"/>
    </row>
    <row r="353" spans="1:30" ht="24" customHeight="1">
      <c r="A353" s="211">
        <v>42930</v>
      </c>
      <c r="B353" s="210" t="s">
        <v>31269</v>
      </c>
      <c r="C353" s="141">
        <v>0</v>
      </c>
      <c r="D353" s="141" t="s">
        <v>31268</v>
      </c>
      <c r="E353" s="210" t="s">
        <v>31267</v>
      </c>
      <c r="F353" s="151">
        <v>42928</v>
      </c>
      <c r="G353" s="141" t="s">
        <v>31266</v>
      </c>
      <c r="H353" s="208" t="s">
        <v>31265</v>
      </c>
      <c r="I353" s="141">
        <v>2</v>
      </c>
      <c r="J353" s="208" t="s">
        <v>31264</v>
      </c>
      <c r="K353" s="264" t="s">
        <v>31263</v>
      </c>
      <c r="L353" s="208" t="s">
        <v>350</v>
      </c>
      <c r="M353" s="141"/>
      <c r="N353" s="208">
        <v>0</v>
      </c>
      <c r="O353" s="141" t="s">
        <v>33</v>
      </c>
      <c r="P353" s="141">
        <v>35361.54</v>
      </c>
      <c r="Q353" s="141">
        <v>3014579</v>
      </c>
      <c r="R353" s="141">
        <v>2869893</v>
      </c>
      <c r="S353" s="208">
        <v>95.4</v>
      </c>
      <c r="T353" s="208">
        <v>0</v>
      </c>
      <c r="U353" s="208">
        <v>0</v>
      </c>
      <c r="V353" s="141" t="s">
        <v>31262</v>
      </c>
      <c r="W353" s="141" t="s">
        <v>31261</v>
      </c>
      <c r="X353" s="208" t="s">
        <v>31260</v>
      </c>
      <c r="Y353" s="141" t="s">
        <v>320</v>
      </c>
      <c r="Z353" s="141" t="str">
        <f t="shared" si="5"/>
        <v>0101PE</v>
      </c>
      <c r="AA353" s="260">
        <v>0</v>
      </c>
      <c r="AB353" s="207" t="s">
        <v>31259</v>
      </c>
      <c r="AC353" s="207" t="s">
        <v>31258</v>
      </c>
      <c r="AD353" s="141"/>
    </row>
    <row r="354" spans="1:30" ht="24" customHeight="1">
      <c r="A354" s="219">
        <v>42930</v>
      </c>
      <c r="B354" s="218" t="s">
        <v>31257</v>
      </c>
      <c r="C354" s="147">
        <v>0</v>
      </c>
      <c r="D354" s="147" t="s">
        <v>31248</v>
      </c>
      <c r="E354" s="219" t="s">
        <v>31256</v>
      </c>
      <c r="F354" s="219">
        <v>42929</v>
      </c>
      <c r="G354" s="135" t="s">
        <v>31255</v>
      </c>
      <c r="H354" s="147" t="s">
        <v>31254</v>
      </c>
      <c r="I354" s="147">
        <v>1</v>
      </c>
      <c r="J354" s="215" t="s">
        <v>31245</v>
      </c>
      <c r="K354" s="219" t="s">
        <v>31244</v>
      </c>
      <c r="L354" s="216" t="s">
        <v>350</v>
      </c>
      <c r="M354" s="219"/>
      <c r="N354" s="215">
        <v>0</v>
      </c>
      <c r="O354" s="135" t="s">
        <v>29</v>
      </c>
      <c r="P354" s="215">
        <v>40033.269999999997</v>
      </c>
      <c r="Q354" s="215">
        <v>3954472</v>
      </c>
      <c r="R354" s="135">
        <v>3589859</v>
      </c>
      <c r="S354" s="135">
        <v>90.9</v>
      </c>
      <c r="T354" s="215">
        <v>0</v>
      </c>
      <c r="U354" s="215">
        <v>0</v>
      </c>
      <c r="V354" s="215" t="s">
        <v>31253</v>
      </c>
      <c r="W354" s="135" t="s">
        <v>31252</v>
      </c>
      <c r="X354" s="219" t="s">
        <v>31251</v>
      </c>
      <c r="Y354" s="147" t="s">
        <v>143</v>
      </c>
      <c r="Z354" s="147" t="str">
        <f t="shared" si="5"/>
        <v>091PE</v>
      </c>
      <c r="AA354" s="261">
        <v>0.12</v>
      </c>
      <c r="AB354" s="213" t="s">
        <v>31250</v>
      </c>
      <c r="AC354" s="213" t="s">
        <v>31249</v>
      </c>
      <c r="AD354" s="218"/>
    </row>
    <row r="355" spans="1:30" ht="24" customHeight="1">
      <c r="A355" s="211">
        <v>42930</v>
      </c>
      <c r="B355" s="210" t="s">
        <v>12183</v>
      </c>
      <c r="C355" s="141">
        <v>0</v>
      </c>
      <c r="D355" s="141" t="s">
        <v>31248</v>
      </c>
      <c r="E355" s="210" t="s">
        <v>31247</v>
      </c>
      <c r="F355" s="151">
        <v>42929</v>
      </c>
      <c r="G355" s="141" t="s">
        <v>6986</v>
      </c>
      <c r="H355" s="208" t="s">
        <v>31246</v>
      </c>
      <c r="I355" s="141">
        <v>2</v>
      </c>
      <c r="J355" s="220" t="s">
        <v>31245</v>
      </c>
      <c r="K355" s="267" t="s">
        <v>31244</v>
      </c>
      <c r="L355" s="208" t="s">
        <v>350</v>
      </c>
      <c r="M355" s="141"/>
      <c r="N355" s="208">
        <v>0</v>
      </c>
      <c r="O355" s="141" t="s">
        <v>29</v>
      </c>
      <c r="P355" s="141">
        <v>40256.14</v>
      </c>
      <c r="Q355" s="141">
        <v>4008860</v>
      </c>
      <c r="R355" s="141">
        <v>3610271</v>
      </c>
      <c r="S355" s="208">
        <v>90.2</v>
      </c>
      <c r="T355" s="208">
        <v>0</v>
      </c>
      <c r="U355" s="208">
        <v>0</v>
      </c>
      <c r="V355" s="141" t="s">
        <v>31243</v>
      </c>
      <c r="W355" s="141" t="s">
        <v>31242</v>
      </c>
      <c r="X355" s="208" t="s">
        <v>31241</v>
      </c>
      <c r="Y355" s="141" t="s">
        <v>143</v>
      </c>
      <c r="Z355" s="141" t="str">
        <f t="shared" si="5"/>
        <v>091PE</v>
      </c>
      <c r="AA355" s="260">
        <v>0.12</v>
      </c>
      <c r="AB355" s="207" t="s">
        <v>31237</v>
      </c>
      <c r="AC355" s="207" t="s">
        <v>31236</v>
      </c>
      <c r="AD355" s="141"/>
    </row>
    <row r="356" spans="1:30" s="247" customFormat="1" ht="24" customHeight="1">
      <c r="A356" s="133">
        <v>42930</v>
      </c>
      <c r="B356" s="134" t="s">
        <v>31943</v>
      </c>
      <c r="C356" s="135" t="s">
        <v>4686</v>
      </c>
      <c r="D356" s="135" t="s">
        <v>31</v>
      </c>
      <c r="E356" s="135" t="s">
        <v>31942</v>
      </c>
      <c r="F356" s="159">
        <v>42927</v>
      </c>
      <c r="G356" s="135" t="s">
        <v>410</v>
      </c>
      <c r="H356" s="135" t="s">
        <v>31892</v>
      </c>
      <c r="I356" s="135">
        <v>1</v>
      </c>
      <c r="J356" s="135" t="s">
        <v>32</v>
      </c>
      <c r="K356" s="135" t="s">
        <v>28</v>
      </c>
      <c r="L356" s="135">
        <v>0</v>
      </c>
      <c r="M356" s="135" t="s">
        <v>31941</v>
      </c>
      <c r="N356" s="135">
        <v>0</v>
      </c>
      <c r="O356" s="135" t="s">
        <v>33</v>
      </c>
      <c r="P356" s="135">
        <v>58190.86</v>
      </c>
      <c r="Q356" s="135">
        <v>4309650</v>
      </c>
      <c r="R356" s="135">
        <v>2712721</v>
      </c>
      <c r="S356" s="135">
        <v>62.95</v>
      </c>
      <c r="T356" s="135">
        <v>0</v>
      </c>
      <c r="U356" s="135">
        <v>0</v>
      </c>
      <c r="V356" s="135" t="s">
        <v>31940</v>
      </c>
      <c r="W356" s="135" t="s">
        <v>31939</v>
      </c>
      <c r="X356" s="135" t="s">
        <v>31938</v>
      </c>
      <c r="Y356" s="147" t="s">
        <v>320</v>
      </c>
      <c r="Z356" s="147" t="str">
        <f t="shared" si="5"/>
        <v>Transcriptome101PE</v>
      </c>
      <c r="AA356" s="137">
        <v>0</v>
      </c>
      <c r="AB356" s="294" t="s">
        <v>30</v>
      </c>
      <c r="AC356" s="137" t="s">
        <v>3343</v>
      </c>
      <c r="AD356" s="155"/>
    </row>
    <row r="357" spans="1:30" s="247" customFormat="1" ht="24" customHeight="1">
      <c r="A357" s="139">
        <v>42930</v>
      </c>
      <c r="B357" s="140" t="s">
        <v>31937</v>
      </c>
      <c r="C357" s="141" t="s">
        <v>4686</v>
      </c>
      <c r="D357" s="141" t="s">
        <v>31</v>
      </c>
      <c r="E357" s="141" t="s">
        <v>31936</v>
      </c>
      <c r="F357" s="151">
        <v>42927</v>
      </c>
      <c r="G357" s="141" t="s">
        <v>410</v>
      </c>
      <c r="H357" s="141" t="s">
        <v>31892</v>
      </c>
      <c r="I357" s="141">
        <v>2</v>
      </c>
      <c r="J357" s="144" t="s">
        <v>128</v>
      </c>
      <c r="K357" s="144" t="s">
        <v>31935</v>
      </c>
      <c r="L357" s="141">
        <v>0</v>
      </c>
      <c r="M357" s="141" t="s">
        <v>31934</v>
      </c>
      <c r="N357" s="141">
        <v>0</v>
      </c>
      <c r="O357" s="141" t="s">
        <v>33</v>
      </c>
      <c r="P357" s="141">
        <v>69678.16</v>
      </c>
      <c r="Q357" s="141">
        <v>4309650</v>
      </c>
      <c r="R357" s="141">
        <v>3208576</v>
      </c>
      <c r="S357" s="141">
        <v>74.45</v>
      </c>
      <c r="T357" s="141">
        <v>0</v>
      </c>
      <c r="U357" s="141">
        <v>0</v>
      </c>
      <c r="V357" s="141" t="s">
        <v>31933</v>
      </c>
      <c r="W357" s="141" t="s">
        <v>31932</v>
      </c>
      <c r="X357" s="141" t="s">
        <v>31931</v>
      </c>
      <c r="Y357" s="141" t="s">
        <v>320</v>
      </c>
      <c r="Z357" s="141" t="str">
        <f t="shared" si="5"/>
        <v>Transcriptome101PE</v>
      </c>
      <c r="AA357" s="143">
        <v>0.14285714285714285</v>
      </c>
      <c r="AB357" s="143" t="s">
        <v>30</v>
      </c>
      <c r="AC357" s="143" t="s">
        <v>3343</v>
      </c>
      <c r="AD357" s="143"/>
    </row>
    <row r="358" spans="1:30" s="247" customFormat="1" ht="24" customHeight="1">
      <c r="A358" s="139">
        <v>42930</v>
      </c>
      <c r="B358" s="140" t="s">
        <v>31930</v>
      </c>
      <c r="C358" s="141">
        <v>0</v>
      </c>
      <c r="D358" s="141" t="s">
        <v>31</v>
      </c>
      <c r="E358" s="141" t="s">
        <v>31929</v>
      </c>
      <c r="F358" s="151">
        <v>42927</v>
      </c>
      <c r="G358" s="141" t="s">
        <v>410</v>
      </c>
      <c r="H358" s="141" t="s">
        <v>31892</v>
      </c>
      <c r="I358" s="141">
        <v>3</v>
      </c>
      <c r="J358" s="144" t="s">
        <v>128</v>
      </c>
      <c r="K358" s="144" t="s">
        <v>31928</v>
      </c>
      <c r="L358" s="141">
        <v>0</v>
      </c>
      <c r="M358" s="141" t="s">
        <v>31927</v>
      </c>
      <c r="N358" s="141">
        <v>0</v>
      </c>
      <c r="O358" s="141" t="s">
        <v>33</v>
      </c>
      <c r="P358" s="141">
        <v>71694.87</v>
      </c>
      <c r="Q358" s="141">
        <v>4309650</v>
      </c>
      <c r="R358" s="141">
        <v>3265261</v>
      </c>
      <c r="S358" s="141">
        <v>75.77</v>
      </c>
      <c r="T358" s="141">
        <v>0</v>
      </c>
      <c r="U358" s="141">
        <v>0</v>
      </c>
      <c r="V358" s="141" t="s">
        <v>31926</v>
      </c>
      <c r="W358" s="141" t="s">
        <v>31925</v>
      </c>
      <c r="X358" s="141" t="s">
        <v>31924</v>
      </c>
      <c r="Y358" s="141" t="s">
        <v>320</v>
      </c>
      <c r="Z358" s="141" t="str">
        <f t="shared" si="5"/>
        <v>0101PE</v>
      </c>
      <c r="AA358" s="143">
        <v>0.5</v>
      </c>
      <c r="AB358" s="143" t="s">
        <v>30</v>
      </c>
      <c r="AC358" s="143" t="s">
        <v>3343</v>
      </c>
      <c r="AD358" s="143"/>
    </row>
    <row r="359" spans="1:30" s="247" customFormat="1" ht="24" customHeight="1">
      <c r="A359" s="139">
        <v>42930</v>
      </c>
      <c r="B359" s="140" t="s">
        <v>31923</v>
      </c>
      <c r="C359" s="141" t="s">
        <v>4686</v>
      </c>
      <c r="D359" s="141" t="s">
        <v>31</v>
      </c>
      <c r="E359" s="141" t="s">
        <v>31922</v>
      </c>
      <c r="F359" s="151">
        <v>42927</v>
      </c>
      <c r="G359" s="141" t="s">
        <v>410</v>
      </c>
      <c r="H359" s="141" t="s">
        <v>31892</v>
      </c>
      <c r="I359" s="141">
        <v>4</v>
      </c>
      <c r="J359" s="144" t="s">
        <v>31921</v>
      </c>
      <c r="K359" s="144" t="s">
        <v>31920</v>
      </c>
      <c r="L359" s="141">
        <v>0</v>
      </c>
      <c r="M359" s="141" t="s">
        <v>31919</v>
      </c>
      <c r="N359" s="141">
        <v>35</v>
      </c>
      <c r="O359" s="141" t="s">
        <v>33</v>
      </c>
      <c r="P359" s="141">
        <v>65077.56</v>
      </c>
      <c r="Q359" s="141">
        <v>4309650</v>
      </c>
      <c r="R359" s="141">
        <v>3222211</v>
      </c>
      <c r="S359" s="141">
        <v>74.77</v>
      </c>
      <c r="T359" s="141" t="s">
        <v>31918</v>
      </c>
      <c r="U359" s="141" t="s">
        <v>31917</v>
      </c>
      <c r="V359" s="141" t="s">
        <v>31916</v>
      </c>
      <c r="W359" s="141" t="s">
        <v>31915</v>
      </c>
      <c r="X359" s="141" t="s">
        <v>31914</v>
      </c>
      <c r="Y359" s="141" t="s">
        <v>320</v>
      </c>
      <c r="Z359" s="141" t="str">
        <f t="shared" si="5"/>
        <v>Transcriptome101PE</v>
      </c>
      <c r="AA359" s="143">
        <v>0.05</v>
      </c>
      <c r="AB359" s="143" t="s">
        <v>30</v>
      </c>
      <c r="AC359" s="143" t="s">
        <v>3343</v>
      </c>
      <c r="AD359" s="143"/>
    </row>
    <row r="360" spans="1:30" s="247" customFormat="1" ht="24" customHeight="1">
      <c r="A360" s="139">
        <v>42930</v>
      </c>
      <c r="B360" s="140" t="s">
        <v>31913</v>
      </c>
      <c r="C360" s="141" t="s">
        <v>4686</v>
      </c>
      <c r="D360" s="141" t="s">
        <v>31</v>
      </c>
      <c r="E360" s="141" t="s">
        <v>31912</v>
      </c>
      <c r="F360" s="151">
        <v>42927</v>
      </c>
      <c r="G360" s="141" t="s">
        <v>410</v>
      </c>
      <c r="H360" s="141" t="s">
        <v>31892</v>
      </c>
      <c r="I360" s="141">
        <v>5</v>
      </c>
      <c r="J360" s="141" t="s">
        <v>32</v>
      </c>
      <c r="K360" s="141" t="s">
        <v>28</v>
      </c>
      <c r="L360" s="141">
        <v>0</v>
      </c>
      <c r="M360" s="141" t="s">
        <v>31905</v>
      </c>
      <c r="N360" s="141">
        <v>0</v>
      </c>
      <c r="O360" s="141" t="s">
        <v>33</v>
      </c>
      <c r="P360" s="141">
        <v>71365.679999999993</v>
      </c>
      <c r="Q360" s="141">
        <v>4309650</v>
      </c>
      <c r="R360" s="141">
        <v>3238657</v>
      </c>
      <c r="S360" s="141">
        <v>75.150000000000006</v>
      </c>
      <c r="T360" s="141">
        <v>0</v>
      </c>
      <c r="U360" s="141">
        <v>0</v>
      </c>
      <c r="V360" s="141" t="s">
        <v>31911</v>
      </c>
      <c r="W360" s="141" t="s">
        <v>31910</v>
      </c>
      <c r="X360" s="141" t="s">
        <v>31909</v>
      </c>
      <c r="Y360" s="141" t="s">
        <v>320</v>
      </c>
      <c r="Z360" s="141" t="str">
        <f t="shared" si="5"/>
        <v>Transcriptome101PE</v>
      </c>
      <c r="AA360" s="143">
        <v>0</v>
      </c>
      <c r="AB360" s="143" t="s">
        <v>30</v>
      </c>
      <c r="AC360" s="143" t="s">
        <v>3343</v>
      </c>
      <c r="AD360" s="143"/>
    </row>
    <row r="361" spans="1:30" s="247" customFormat="1" ht="24" customHeight="1">
      <c r="A361" s="139">
        <v>42930</v>
      </c>
      <c r="B361" s="140" t="s">
        <v>31908</v>
      </c>
      <c r="C361" s="141">
        <v>0</v>
      </c>
      <c r="D361" s="141" t="s">
        <v>31</v>
      </c>
      <c r="E361" s="141" t="s">
        <v>31907</v>
      </c>
      <c r="F361" s="151">
        <v>42927</v>
      </c>
      <c r="G361" s="141" t="s">
        <v>410</v>
      </c>
      <c r="H361" s="141" t="s">
        <v>31892</v>
      </c>
      <c r="I361" s="141">
        <v>6</v>
      </c>
      <c r="J361" s="144" t="s">
        <v>128</v>
      </c>
      <c r="K361" s="144" t="s">
        <v>31906</v>
      </c>
      <c r="L361" s="141">
        <v>0</v>
      </c>
      <c r="M361" s="141" t="s">
        <v>31905</v>
      </c>
      <c r="N361" s="141">
        <v>0</v>
      </c>
      <c r="O361" s="141" t="s">
        <v>33</v>
      </c>
      <c r="P361" s="141">
        <v>72140.89</v>
      </c>
      <c r="Q361" s="141">
        <v>4309650</v>
      </c>
      <c r="R361" s="141">
        <v>3266741</v>
      </c>
      <c r="S361" s="141">
        <v>75.8</v>
      </c>
      <c r="T361" s="141">
        <v>0</v>
      </c>
      <c r="U361" s="141">
        <v>0</v>
      </c>
      <c r="V361" s="141" t="s">
        <v>31904</v>
      </c>
      <c r="W361" s="141" t="s">
        <v>31903</v>
      </c>
      <c r="X361" s="141" t="s">
        <v>31902</v>
      </c>
      <c r="Y361" s="141" t="s">
        <v>320</v>
      </c>
      <c r="Z361" s="141" t="str">
        <f t="shared" si="5"/>
        <v>0101PE</v>
      </c>
      <c r="AA361" s="143">
        <v>0.6</v>
      </c>
      <c r="AB361" s="143" t="s">
        <v>30</v>
      </c>
      <c r="AC361" s="143" t="s">
        <v>3343</v>
      </c>
      <c r="AD361" s="143"/>
    </row>
    <row r="362" spans="1:30" s="247" customFormat="1" ht="24" customHeight="1">
      <c r="A362" s="139">
        <v>42930</v>
      </c>
      <c r="B362" s="140" t="s">
        <v>31901</v>
      </c>
      <c r="C362" s="141">
        <v>0</v>
      </c>
      <c r="D362" s="141" t="s">
        <v>31</v>
      </c>
      <c r="E362" s="141" t="s">
        <v>31900</v>
      </c>
      <c r="F362" s="151">
        <v>42927</v>
      </c>
      <c r="G362" s="141" t="s">
        <v>410</v>
      </c>
      <c r="H362" s="141" t="s">
        <v>31892</v>
      </c>
      <c r="I362" s="141">
        <v>7</v>
      </c>
      <c r="J362" s="144" t="s">
        <v>128</v>
      </c>
      <c r="K362" s="144" t="s">
        <v>31899</v>
      </c>
      <c r="L362" s="141">
        <v>0</v>
      </c>
      <c r="M362" s="141" t="s">
        <v>31898</v>
      </c>
      <c r="N362" s="141">
        <v>0</v>
      </c>
      <c r="O362" s="141" t="s">
        <v>33</v>
      </c>
      <c r="P362" s="141">
        <v>73753.3</v>
      </c>
      <c r="Q362" s="141">
        <v>4309650</v>
      </c>
      <c r="R362" s="141">
        <v>3340041</v>
      </c>
      <c r="S362" s="141">
        <v>77.5</v>
      </c>
      <c r="T362" s="141">
        <v>0</v>
      </c>
      <c r="U362" s="141">
        <v>0</v>
      </c>
      <c r="V362" s="141" t="s">
        <v>31897</v>
      </c>
      <c r="W362" s="141" t="s">
        <v>31896</v>
      </c>
      <c r="X362" s="141" t="s">
        <v>31895</v>
      </c>
      <c r="Y362" s="141" t="s">
        <v>320</v>
      </c>
      <c r="Z362" s="141" t="str">
        <f t="shared" si="5"/>
        <v>0101PE</v>
      </c>
      <c r="AA362" s="143">
        <v>0.625</v>
      </c>
      <c r="AB362" s="143" t="s">
        <v>30</v>
      </c>
      <c r="AC362" s="143" t="s">
        <v>3343</v>
      </c>
      <c r="AD362" s="143"/>
    </row>
    <row r="363" spans="1:30" s="247" customFormat="1" ht="24" customHeight="1">
      <c r="A363" s="139">
        <v>42930</v>
      </c>
      <c r="B363" s="140" t="s">
        <v>31894</v>
      </c>
      <c r="C363" s="141" t="s">
        <v>4686</v>
      </c>
      <c r="D363" s="141" t="s">
        <v>31</v>
      </c>
      <c r="E363" s="141" t="s">
        <v>31893</v>
      </c>
      <c r="F363" s="151">
        <v>42927</v>
      </c>
      <c r="G363" s="141" t="s">
        <v>410</v>
      </c>
      <c r="H363" s="141" t="s">
        <v>31892</v>
      </c>
      <c r="I363" s="141">
        <v>8</v>
      </c>
      <c r="J363" s="141" t="s">
        <v>32</v>
      </c>
      <c r="K363" s="141" t="s">
        <v>28</v>
      </c>
      <c r="L363" s="141">
        <v>0</v>
      </c>
      <c r="M363" s="141" t="s">
        <v>31891</v>
      </c>
      <c r="N363" s="141">
        <v>0</v>
      </c>
      <c r="O363" s="141" t="s">
        <v>33</v>
      </c>
      <c r="P363" s="141">
        <v>72762.5</v>
      </c>
      <c r="Q363" s="141">
        <v>4309650</v>
      </c>
      <c r="R363" s="141">
        <v>3337742</v>
      </c>
      <c r="S363" s="141">
        <v>77.45</v>
      </c>
      <c r="T363" s="141">
        <v>0</v>
      </c>
      <c r="U363" s="141">
        <v>0</v>
      </c>
      <c r="V363" s="141" t="s">
        <v>31890</v>
      </c>
      <c r="W363" s="141" t="s">
        <v>31889</v>
      </c>
      <c r="X363" s="141" t="s">
        <v>31888</v>
      </c>
      <c r="Y363" s="141" t="s">
        <v>320</v>
      </c>
      <c r="Z363" s="141" t="str">
        <f t="shared" si="5"/>
        <v>Transcriptome101PE</v>
      </c>
      <c r="AA363" s="143">
        <v>0</v>
      </c>
      <c r="AB363" s="143" t="s">
        <v>30</v>
      </c>
      <c r="AC363" s="143" t="s">
        <v>3343</v>
      </c>
      <c r="AD363" s="143"/>
    </row>
    <row r="364" spans="1:30" s="247" customFormat="1" ht="24" customHeight="1">
      <c r="A364" s="133">
        <v>42930</v>
      </c>
      <c r="B364" s="134" t="s">
        <v>31885</v>
      </c>
      <c r="C364" s="135" t="s">
        <v>31884</v>
      </c>
      <c r="D364" s="135" t="s">
        <v>31</v>
      </c>
      <c r="E364" s="135" t="s">
        <v>31887</v>
      </c>
      <c r="F364" s="159">
        <v>42929</v>
      </c>
      <c r="G364" s="135" t="s">
        <v>36</v>
      </c>
      <c r="H364" s="135" t="s">
        <v>31882</v>
      </c>
      <c r="I364" s="135">
        <v>1</v>
      </c>
      <c r="J364" s="135" t="s">
        <v>32</v>
      </c>
      <c r="K364" s="135" t="s">
        <v>28</v>
      </c>
      <c r="L364" s="135">
        <v>0</v>
      </c>
      <c r="M364" s="135"/>
      <c r="N364" s="135">
        <v>0</v>
      </c>
      <c r="O364" s="135">
        <v>90</v>
      </c>
      <c r="P364" s="135">
        <v>6805.75</v>
      </c>
      <c r="Q364" s="135">
        <v>1357428</v>
      </c>
      <c r="R364" s="135">
        <v>1247816</v>
      </c>
      <c r="S364" s="135">
        <v>91.9</v>
      </c>
      <c r="T364" s="135">
        <v>9.67</v>
      </c>
      <c r="U364" s="135">
        <v>8.41</v>
      </c>
      <c r="V364" s="135">
        <v>33.28</v>
      </c>
      <c r="W364" s="135">
        <v>97.22</v>
      </c>
      <c r="X364" s="135">
        <v>95.09</v>
      </c>
      <c r="Y364" s="147" t="s">
        <v>14316</v>
      </c>
      <c r="Z364" s="187" t="str">
        <f t="shared" si="5"/>
        <v>Re-sequencing91SE</v>
      </c>
      <c r="AA364" s="137">
        <v>0</v>
      </c>
      <c r="AB364" s="294" t="s">
        <v>31886</v>
      </c>
      <c r="AC364" s="137" t="s">
        <v>3343</v>
      </c>
      <c r="AD364" s="155"/>
    </row>
    <row r="365" spans="1:30" s="247" customFormat="1" ht="24" customHeight="1">
      <c r="A365" s="139">
        <v>42930</v>
      </c>
      <c r="B365" s="140" t="s">
        <v>31885</v>
      </c>
      <c r="C365" s="141" t="s">
        <v>31884</v>
      </c>
      <c r="D365" s="141" t="s">
        <v>31</v>
      </c>
      <c r="E365" s="141" t="s">
        <v>31883</v>
      </c>
      <c r="F365" s="151">
        <v>42929</v>
      </c>
      <c r="G365" s="141" t="s">
        <v>36</v>
      </c>
      <c r="H365" s="141" t="s">
        <v>31882</v>
      </c>
      <c r="I365" s="141">
        <v>2</v>
      </c>
      <c r="J365" s="141" t="s">
        <v>32</v>
      </c>
      <c r="K365" s="141" t="s">
        <v>28</v>
      </c>
      <c r="L365" s="141">
        <v>0</v>
      </c>
      <c r="M365" s="141"/>
      <c r="N365" s="141">
        <v>0</v>
      </c>
      <c r="O365" s="141">
        <v>90</v>
      </c>
      <c r="P365" s="141">
        <v>6102.04</v>
      </c>
      <c r="Q365" s="141">
        <v>1255078</v>
      </c>
      <c r="R365" s="141">
        <v>1157718</v>
      </c>
      <c r="S365" s="141">
        <v>92.2</v>
      </c>
      <c r="T365" s="141">
        <v>12.83</v>
      </c>
      <c r="U365" s="141">
        <v>9.23</v>
      </c>
      <c r="V365" s="141">
        <v>32.72</v>
      </c>
      <c r="W365" s="141">
        <v>97.38</v>
      </c>
      <c r="X365" s="141">
        <v>95.43</v>
      </c>
      <c r="Y365" s="141" t="s">
        <v>14316</v>
      </c>
      <c r="Z365" s="188" t="str">
        <f t="shared" si="5"/>
        <v>Re-sequencing91SE</v>
      </c>
      <c r="AA365" s="143">
        <v>0</v>
      </c>
      <c r="AB365" s="143" t="s">
        <v>13904</v>
      </c>
      <c r="AC365" s="143" t="s">
        <v>3343</v>
      </c>
      <c r="AD365" s="143"/>
    </row>
    <row r="366" spans="1:30" s="27" customFormat="1" ht="24" customHeight="1">
      <c r="A366" s="133">
        <v>42930</v>
      </c>
      <c r="B366" s="152" t="s">
        <v>32169</v>
      </c>
      <c r="C366" s="153">
        <v>0</v>
      </c>
      <c r="D366" s="153" t="s">
        <v>31</v>
      </c>
      <c r="E366" s="153" t="s">
        <v>32170</v>
      </c>
      <c r="F366" s="133">
        <v>42926</v>
      </c>
      <c r="G366" s="153" t="s">
        <v>120</v>
      </c>
      <c r="H366" s="153" t="s">
        <v>32171</v>
      </c>
      <c r="I366" s="153">
        <v>1</v>
      </c>
      <c r="J366" s="153" t="s">
        <v>10784</v>
      </c>
      <c r="K366" s="153" t="s">
        <v>28</v>
      </c>
      <c r="L366" s="153" t="s">
        <v>2973</v>
      </c>
      <c r="M366" s="153" t="s">
        <v>32172</v>
      </c>
      <c r="N366" s="153">
        <v>181</v>
      </c>
      <c r="O366" s="153" t="s">
        <v>41</v>
      </c>
      <c r="P366" s="153">
        <v>103577.58</v>
      </c>
      <c r="Q366" s="153">
        <v>4309650</v>
      </c>
      <c r="R366" s="153">
        <v>3164538</v>
      </c>
      <c r="S366" s="153">
        <v>73.430000000000007</v>
      </c>
      <c r="T366" s="153" t="s">
        <v>32173</v>
      </c>
      <c r="U366" s="153" t="s">
        <v>32174</v>
      </c>
      <c r="V366" s="153" t="s">
        <v>32175</v>
      </c>
      <c r="W366" s="153" t="s">
        <v>32176</v>
      </c>
      <c r="X366" s="153" t="s">
        <v>32177</v>
      </c>
      <c r="Y366" s="147" t="s">
        <v>140</v>
      </c>
      <c r="Z366" s="147" t="str">
        <f t="shared" si="5"/>
        <v>0151PE</v>
      </c>
      <c r="AA366" s="154">
        <v>0</v>
      </c>
      <c r="AB366" s="155" t="s">
        <v>30</v>
      </c>
      <c r="AC366" s="155" t="s">
        <v>139</v>
      </c>
      <c r="AD366" s="206"/>
    </row>
    <row r="367" spans="1:30" s="27" customFormat="1" ht="24" customHeight="1">
      <c r="A367" s="139">
        <v>42930</v>
      </c>
      <c r="B367" s="140" t="s">
        <v>32178</v>
      </c>
      <c r="C367" s="141">
        <v>0</v>
      </c>
      <c r="D367" s="141" t="s">
        <v>31</v>
      </c>
      <c r="E367" s="141" t="s">
        <v>32179</v>
      </c>
      <c r="F367" s="142">
        <v>42926</v>
      </c>
      <c r="G367" s="141" t="s">
        <v>120</v>
      </c>
      <c r="H367" s="141" t="s">
        <v>32180</v>
      </c>
      <c r="I367" s="141">
        <v>2</v>
      </c>
      <c r="J367" s="141" t="s">
        <v>10784</v>
      </c>
      <c r="K367" s="141" t="s">
        <v>28</v>
      </c>
      <c r="L367" s="141" t="s">
        <v>2973</v>
      </c>
      <c r="M367" s="141" t="s">
        <v>32172</v>
      </c>
      <c r="N367" s="141">
        <v>0</v>
      </c>
      <c r="O367" s="141" t="s">
        <v>41</v>
      </c>
      <c r="P367" s="141">
        <v>114277.49</v>
      </c>
      <c r="Q367" s="141">
        <v>4309650</v>
      </c>
      <c r="R367" s="141">
        <v>3423728</v>
      </c>
      <c r="S367" s="141">
        <v>79.44</v>
      </c>
      <c r="T367" s="141">
        <v>0</v>
      </c>
      <c r="U367" s="141">
        <v>0</v>
      </c>
      <c r="V367" s="141" t="s">
        <v>32181</v>
      </c>
      <c r="W367" s="141" t="s">
        <v>32182</v>
      </c>
      <c r="X367" s="141" t="s">
        <v>32183</v>
      </c>
      <c r="Y367" s="141" t="s">
        <v>140</v>
      </c>
      <c r="Z367" s="141" t="str">
        <f t="shared" si="5"/>
        <v>0151PE</v>
      </c>
      <c r="AA367" s="143">
        <v>0</v>
      </c>
      <c r="AB367" s="143" t="s">
        <v>30</v>
      </c>
      <c r="AC367" s="156" t="s">
        <v>139</v>
      </c>
      <c r="AD367" s="205"/>
    </row>
    <row r="368" spans="1:30" s="27" customFormat="1" ht="24" customHeight="1">
      <c r="A368" s="139">
        <v>42930</v>
      </c>
      <c r="B368" s="140" t="s">
        <v>32184</v>
      </c>
      <c r="C368" s="141" t="s">
        <v>6915</v>
      </c>
      <c r="D368" s="141" t="s">
        <v>31</v>
      </c>
      <c r="E368" s="141" t="s">
        <v>32185</v>
      </c>
      <c r="F368" s="142">
        <v>42926</v>
      </c>
      <c r="G368" s="141" t="s">
        <v>120</v>
      </c>
      <c r="H368" s="141" t="s">
        <v>32180</v>
      </c>
      <c r="I368" s="141">
        <v>3</v>
      </c>
      <c r="J368" s="141" t="s">
        <v>10784</v>
      </c>
      <c r="K368" s="141" t="s">
        <v>28</v>
      </c>
      <c r="L368" s="141" t="s">
        <v>2973</v>
      </c>
      <c r="M368" s="141" t="s">
        <v>32172</v>
      </c>
      <c r="N368" s="141">
        <v>177</v>
      </c>
      <c r="O368" s="141" t="s">
        <v>41</v>
      </c>
      <c r="P368" s="141">
        <v>110453.71</v>
      </c>
      <c r="Q368" s="141">
        <v>4309650</v>
      </c>
      <c r="R368" s="141">
        <v>3354747</v>
      </c>
      <c r="S368" s="141">
        <v>77.84</v>
      </c>
      <c r="T368" s="141" t="s">
        <v>32186</v>
      </c>
      <c r="U368" s="141" t="s">
        <v>32187</v>
      </c>
      <c r="V368" s="141" t="s">
        <v>32188</v>
      </c>
      <c r="W368" s="141" t="s">
        <v>32189</v>
      </c>
      <c r="X368" s="141" t="s">
        <v>32190</v>
      </c>
      <c r="Y368" s="141" t="s">
        <v>140</v>
      </c>
      <c r="Z368" s="141" t="str">
        <f t="shared" si="5"/>
        <v>Exome capture151PE</v>
      </c>
      <c r="AA368" s="143">
        <v>0</v>
      </c>
      <c r="AB368" s="143" t="s">
        <v>30</v>
      </c>
      <c r="AC368" s="156" t="s">
        <v>139</v>
      </c>
      <c r="AD368" s="205"/>
    </row>
    <row r="369" spans="1:30" s="27" customFormat="1" ht="24" customHeight="1">
      <c r="A369" s="139">
        <v>42930</v>
      </c>
      <c r="B369" s="140" t="s">
        <v>32191</v>
      </c>
      <c r="C369" s="141" t="s">
        <v>6915</v>
      </c>
      <c r="D369" s="141" t="s">
        <v>31</v>
      </c>
      <c r="E369" s="141" t="s">
        <v>32192</v>
      </c>
      <c r="F369" s="142">
        <v>42926</v>
      </c>
      <c r="G369" s="141" t="s">
        <v>120</v>
      </c>
      <c r="H369" s="141" t="s">
        <v>32180</v>
      </c>
      <c r="I369" s="141">
        <v>4</v>
      </c>
      <c r="J369" s="141" t="s">
        <v>10784</v>
      </c>
      <c r="K369" s="141" t="s">
        <v>28</v>
      </c>
      <c r="L369" s="141" t="s">
        <v>2973</v>
      </c>
      <c r="M369" s="141" t="s">
        <v>32172</v>
      </c>
      <c r="N369" s="141">
        <v>176</v>
      </c>
      <c r="O369" s="141" t="s">
        <v>41</v>
      </c>
      <c r="P369" s="141">
        <v>99090.37</v>
      </c>
      <c r="Q369" s="141">
        <v>4309650</v>
      </c>
      <c r="R369" s="141">
        <v>2995219</v>
      </c>
      <c r="S369" s="141">
        <v>69.5</v>
      </c>
      <c r="T369" s="141" t="s">
        <v>32193</v>
      </c>
      <c r="U369" s="141" t="s">
        <v>32194</v>
      </c>
      <c r="V369" s="141" t="s">
        <v>32195</v>
      </c>
      <c r="W369" s="141" t="s">
        <v>32196</v>
      </c>
      <c r="X369" s="141" t="s">
        <v>32197</v>
      </c>
      <c r="Y369" s="141" t="s">
        <v>140</v>
      </c>
      <c r="Z369" s="141" t="str">
        <f t="shared" si="5"/>
        <v>Exome capture151PE</v>
      </c>
      <c r="AA369" s="143">
        <v>0</v>
      </c>
      <c r="AB369" s="143" t="s">
        <v>30</v>
      </c>
      <c r="AC369" s="156" t="s">
        <v>139</v>
      </c>
      <c r="AD369" s="205"/>
    </row>
    <row r="370" spans="1:30" s="27" customFormat="1" ht="24" customHeight="1">
      <c r="A370" s="139">
        <v>42930</v>
      </c>
      <c r="B370" s="140" t="s">
        <v>32198</v>
      </c>
      <c r="C370" s="141" t="s">
        <v>6915</v>
      </c>
      <c r="D370" s="141" t="s">
        <v>31</v>
      </c>
      <c r="E370" s="141" t="s">
        <v>32199</v>
      </c>
      <c r="F370" s="142">
        <v>42926</v>
      </c>
      <c r="G370" s="141" t="s">
        <v>120</v>
      </c>
      <c r="H370" s="141" t="s">
        <v>32180</v>
      </c>
      <c r="I370" s="141">
        <v>5</v>
      </c>
      <c r="J370" s="141" t="s">
        <v>32200</v>
      </c>
      <c r="K370" s="141" t="s">
        <v>28</v>
      </c>
      <c r="L370" s="141" t="s">
        <v>2973</v>
      </c>
      <c r="M370" s="141" t="s">
        <v>32201</v>
      </c>
      <c r="N370" s="141">
        <v>179</v>
      </c>
      <c r="O370" s="141" t="s">
        <v>41</v>
      </c>
      <c r="P370" s="141">
        <v>105629.35</v>
      </c>
      <c r="Q370" s="141">
        <v>4309650</v>
      </c>
      <c r="R370" s="141">
        <v>3205697</v>
      </c>
      <c r="S370" s="141">
        <v>74.38</v>
      </c>
      <c r="T370" s="141" t="s">
        <v>32202</v>
      </c>
      <c r="U370" s="141" t="s">
        <v>1485</v>
      </c>
      <c r="V370" s="141" t="s">
        <v>32203</v>
      </c>
      <c r="W370" s="141" t="s">
        <v>32204</v>
      </c>
      <c r="X370" s="141" t="s">
        <v>32205</v>
      </c>
      <c r="Y370" s="141" t="s">
        <v>140</v>
      </c>
      <c r="Z370" s="141" t="str">
        <f t="shared" si="5"/>
        <v>Exome capture151PE</v>
      </c>
      <c r="AA370" s="143">
        <v>0</v>
      </c>
      <c r="AB370" s="143" t="s">
        <v>30</v>
      </c>
      <c r="AC370" s="156" t="s">
        <v>139</v>
      </c>
      <c r="AD370" s="205"/>
    </row>
    <row r="371" spans="1:30" s="27" customFormat="1" ht="24" customHeight="1">
      <c r="A371" s="139">
        <v>42930</v>
      </c>
      <c r="B371" s="140" t="s">
        <v>32198</v>
      </c>
      <c r="C371" s="141" t="s">
        <v>6915</v>
      </c>
      <c r="D371" s="141" t="s">
        <v>31</v>
      </c>
      <c r="E371" s="141" t="s">
        <v>32206</v>
      </c>
      <c r="F371" s="142">
        <v>42926</v>
      </c>
      <c r="G371" s="141" t="s">
        <v>120</v>
      </c>
      <c r="H371" s="141" t="s">
        <v>32180</v>
      </c>
      <c r="I371" s="141">
        <v>6</v>
      </c>
      <c r="J371" s="141" t="s">
        <v>10784</v>
      </c>
      <c r="K371" s="141" t="s">
        <v>28</v>
      </c>
      <c r="L371" s="141" t="s">
        <v>2973</v>
      </c>
      <c r="M371" s="141" t="s">
        <v>32172</v>
      </c>
      <c r="N371" s="141">
        <v>184</v>
      </c>
      <c r="O371" s="141" t="s">
        <v>41</v>
      </c>
      <c r="P371" s="141">
        <v>105851.44</v>
      </c>
      <c r="Q371" s="141">
        <v>4309650</v>
      </c>
      <c r="R371" s="141">
        <v>3212166</v>
      </c>
      <c r="S371" s="141">
        <v>74.53</v>
      </c>
      <c r="T371" s="141" t="s">
        <v>32207</v>
      </c>
      <c r="U371" s="141" t="s">
        <v>32208</v>
      </c>
      <c r="V371" s="141" t="s">
        <v>20006</v>
      </c>
      <c r="W371" s="141" t="s">
        <v>32209</v>
      </c>
      <c r="X371" s="141" t="s">
        <v>32210</v>
      </c>
      <c r="Y371" s="141" t="s">
        <v>140</v>
      </c>
      <c r="Z371" s="141" t="str">
        <f t="shared" si="5"/>
        <v>Exome capture151PE</v>
      </c>
      <c r="AA371" s="143">
        <v>0</v>
      </c>
      <c r="AB371" s="143" t="s">
        <v>30</v>
      </c>
      <c r="AC371" s="156" t="s">
        <v>139</v>
      </c>
      <c r="AD371" s="205"/>
    </row>
    <row r="372" spans="1:30" s="27" customFormat="1" ht="24" customHeight="1">
      <c r="A372" s="139">
        <v>42930</v>
      </c>
      <c r="B372" s="140" t="s">
        <v>32198</v>
      </c>
      <c r="C372" s="141" t="s">
        <v>6915</v>
      </c>
      <c r="D372" s="141" t="s">
        <v>31</v>
      </c>
      <c r="E372" s="141" t="s">
        <v>32211</v>
      </c>
      <c r="F372" s="142">
        <v>42926</v>
      </c>
      <c r="G372" s="141" t="s">
        <v>120</v>
      </c>
      <c r="H372" s="141" t="s">
        <v>32180</v>
      </c>
      <c r="I372" s="141">
        <v>7</v>
      </c>
      <c r="J372" s="141" t="s">
        <v>10784</v>
      </c>
      <c r="K372" s="141" t="s">
        <v>28</v>
      </c>
      <c r="L372" s="141" t="s">
        <v>2973</v>
      </c>
      <c r="M372" s="141" t="s">
        <v>32172</v>
      </c>
      <c r="N372" s="141">
        <v>188</v>
      </c>
      <c r="O372" s="141" t="s">
        <v>41</v>
      </c>
      <c r="P372" s="141">
        <v>106900</v>
      </c>
      <c r="Q372" s="141">
        <v>4309650</v>
      </c>
      <c r="R372" s="141">
        <v>3225707</v>
      </c>
      <c r="S372" s="141">
        <v>74.849999999999994</v>
      </c>
      <c r="T372" s="141" t="s">
        <v>32212</v>
      </c>
      <c r="U372" s="141" t="s">
        <v>32213</v>
      </c>
      <c r="V372" s="141" t="s">
        <v>32214</v>
      </c>
      <c r="W372" s="141" t="s">
        <v>32215</v>
      </c>
      <c r="X372" s="141" t="s">
        <v>32216</v>
      </c>
      <c r="Y372" s="141" t="s">
        <v>140</v>
      </c>
      <c r="Z372" s="141" t="str">
        <f t="shared" si="5"/>
        <v>Exome capture151PE</v>
      </c>
      <c r="AA372" s="143">
        <v>0</v>
      </c>
      <c r="AB372" s="143" t="s">
        <v>30</v>
      </c>
      <c r="AC372" s="156" t="s">
        <v>139</v>
      </c>
      <c r="AD372" s="205"/>
    </row>
    <row r="373" spans="1:30" s="27" customFormat="1" ht="24" customHeight="1">
      <c r="A373" s="139">
        <v>42930</v>
      </c>
      <c r="B373" s="140" t="s">
        <v>32198</v>
      </c>
      <c r="C373" s="141" t="s">
        <v>6915</v>
      </c>
      <c r="D373" s="141" t="s">
        <v>31</v>
      </c>
      <c r="E373" s="141" t="s">
        <v>32217</v>
      </c>
      <c r="F373" s="142">
        <v>42926</v>
      </c>
      <c r="G373" s="141" t="s">
        <v>120</v>
      </c>
      <c r="H373" s="141" t="s">
        <v>32180</v>
      </c>
      <c r="I373" s="141">
        <v>8</v>
      </c>
      <c r="J373" s="141" t="s">
        <v>10784</v>
      </c>
      <c r="K373" s="141" t="s">
        <v>28</v>
      </c>
      <c r="L373" s="141" t="s">
        <v>2973</v>
      </c>
      <c r="M373" s="141" t="s">
        <v>32172</v>
      </c>
      <c r="N373" s="141">
        <v>174</v>
      </c>
      <c r="O373" s="141" t="s">
        <v>41</v>
      </c>
      <c r="P373" s="141">
        <v>110240.43</v>
      </c>
      <c r="Q373" s="141">
        <v>4309650</v>
      </c>
      <c r="R373" s="141">
        <v>3346217</v>
      </c>
      <c r="S373" s="141">
        <v>77.64</v>
      </c>
      <c r="T373" s="141" t="s">
        <v>32218</v>
      </c>
      <c r="U373" s="141" t="s">
        <v>32219</v>
      </c>
      <c r="V373" s="141" t="s">
        <v>32220</v>
      </c>
      <c r="W373" s="141" t="s">
        <v>32221</v>
      </c>
      <c r="X373" s="141" t="s">
        <v>32222</v>
      </c>
      <c r="Y373" s="141" t="s">
        <v>140</v>
      </c>
      <c r="Z373" s="141" t="str">
        <f t="shared" si="5"/>
        <v>Exome capture151PE</v>
      </c>
      <c r="AA373" s="143">
        <v>0</v>
      </c>
      <c r="AB373" s="143" t="s">
        <v>30</v>
      </c>
      <c r="AC373" s="156" t="s">
        <v>139</v>
      </c>
      <c r="AD373" s="205"/>
    </row>
    <row r="374" spans="1:30" s="247" customFormat="1" ht="24" customHeight="1">
      <c r="A374" s="133">
        <v>42931</v>
      </c>
      <c r="B374" s="134" t="s">
        <v>31879</v>
      </c>
      <c r="C374" s="135" t="s">
        <v>39</v>
      </c>
      <c r="D374" s="135" t="s">
        <v>31</v>
      </c>
      <c r="E374" s="135" t="s">
        <v>31881</v>
      </c>
      <c r="F374" s="159">
        <v>42930</v>
      </c>
      <c r="G374" s="135" t="s">
        <v>121</v>
      </c>
      <c r="H374" s="135" t="s">
        <v>31880</v>
      </c>
      <c r="I374" s="135">
        <v>1</v>
      </c>
      <c r="J374" s="135" t="s">
        <v>32</v>
      </c>
      <c r="K374" s="135" t="s">
        <v>28</v>
      </c>
      <c r="L374" s="135">
        <v>0</v>
      </c>
      <c r="M374" s="135" t="s">
        <v>31876</v>
      </c>
      <c r="N374" s="135">
        <v>0</v>
      </c>
      <c r="O374" s="135">
        <v>49</v>
      </c>
      <c r="P374" s="135">
        <v>15977.11</v>
      </c>
      <c r="Q374" s="135">
        <v>4309650</v>
      </c>
      <c r="R374" s="135">
        <v>3026704</v>
      </c>
      <c r="S374" s="135">
        <v>70.23</v>
      </c>
      <c r="T374" s="135">
        <v>0</v>
      </c>
      <c r="U374" s="135">
        <v>0</v>
      </c>
      <c r="V374" s="135">
        <v>46</v>
      </c>
      <c r="W374" s="135">
        <v>98.35</v>
      </c>
      <c r="X374" s="135">
        <v>94.58</v>
      </c>
      <c r="Y374" s="147" t="s">
        <v>3772</v>
      </c>
      <c r="Z374" s="147" t="str">
        <f t="shared" si="5"/>
        <v>Chip-seq50SE</v>
      </c>
      <c r="AA374" s="137">
        <v>0</v>
      </c>
      <c r="AB374" s="294" t="s">
        <v>30</v>
      </c>
      <c r="AC374" s="137" t="s">
        <v>3343</v>
      </c>
      <c r="AD374" s="155"/>
    </row>
    <row r="375" spans="1:30" s="247" customFormat="1" ht="24" customHeight="1">
      <c r="A375" s="139">
        <v>42931</v>
      </c>
      <c r="B375" s="140" t="s">
        <v>31879</v>
      </c>
      <c r="C375" s="141" t="s">
        <v>39</v>
      </c>
      <c r="D375" s="141" t="s">
        <v>31</v>
      </c>
      <c r="E375" s="141" t="s">
        <v>31878</v>
      </c>
      <c r="F375" s="151">
        <v>42930</v>
      </c>
      <c r="G375" s="141" t="s">
        <v>121</v>
      </c>
      <c r="H375" s="141" t="s">
        <v>31858</v>
      </c>
      <c r="I375" s="141">
        <v>2</v>
      </c>
      <c r="J375" s="144" t="s">
        <v>128</v>
      </c>
      <c r="K375" s="144" t="s">
        <v>31877</v>
      </c>
      <c r="L375" s="141">
        <v>0</v>
      </c>
      <c r="M375" s="141" t="s">
        <v>31876</v>
      </c>
      <c r="N375" s="141">
        <v>0</v>
      </c>
      <c r="O375" s="141">
        <v>49</v>
      </c>
      <c r="P375" s="141">
        <v>15606.05</v>
      </c>
      <c r="Q375" s="141">
        <v>4309650</v>
      </c>
      <c r="R375" s="141">
        <v>2965982</v>
      </c>
      <c r="S375" s="141">
        <v>68.819999999999993</v>
      </c>
      <c r="T375" s="141">
        <v>0</v>
      </c>
      <c r="U375" s="141">
        <v>0</v>
      </c>
      <c r="V375" s="141">
        <v>45.75</v>
      </c>
      <c r="W375" s="141">
        <v>98.3</v>
      </c>
      <c r="X375" s="141">
        <v>94.41</v>
      </c>
      <c r="Y375" s="141" t="s">
        <v>3772</v>
      </c>
      <c r="Z375" s="141" t="str">
        <f t="shared" si="5"/>
        <v>Chip-seq50SE</v>
      </c>
      <c r="AA375" s="143">
        <v>0.1</v>
      </c>
      <c r="AB375" s="143" t="s">
        <v>30</v>
      </c>
      <c r="AC375" s="143" t="s">
        <v>3343</v>
      </c>
      <c r="AD375" s="143"/>
    </row>
    <row r="376" spans="1:30" s="247" customFormat="1" ht="24" customHeight="1">
      <c r="A376" s="139">
        <v>42931</v>
      </c>
      <c r="B376" s="140" t="s">
        <v>31875</v>
      </c>
      <c r="C376" s="141" t="s">
        <v>35</v>
      </c>
      <c r="D376" s="141" t="s">
        <v>31</v>
      </c>
      <c r="E376" s="141" t="s">
        <v>31874</v>
      </c>
      <c r="F376" s="151">
        <v>42930</v>
      </c>
      <c r="G376" s="141" t="s">
        <v>121</v>
      </c>
      <c r="H376" s="141" t="s">
        <v>31858</v>
      </c>
      <c r="I376" s="141">
        <v>3</v>
      </c>
      <c r="J376" s="141" t="s">
        <v>32</v>
      </c>
      <c r="K376" s="141" t="s">
        <v>28</v>
      </c>
      <c r="L376" s="141">
        <v>0</v>
      </c>
      <c r="M376" s="141" t="s">
        <v>31871</v>
      </c>
      <c r="N376" s="141">
        <v>0</v>
      </c>
      <c r="O376" s="141">
        <v>49</v>
      </c>
      <c r="P376" s="141">
        <v>18536.63</v>
      </c>
      <c r="Q376" s="141">
        <v>4309650</v>
      </c>
      <c r="R376" s="141">
        <v>3445921</v>
      </c>
      <c r="S376" s="141">
        <v>79.959999999999994</v>
      </c>
      <c r="T376" s="141">
        <v>0</v>
      </c>
      <c r="U376" s="141">
        <v>0</v>
      </c>
      <c r="V376" s="141">
        <v>51.8</v>
      </c>
      <c r="W376" s="141">
        <v>98.64</v>
      </c>
      <c r="X376" s="141">
        <v>94.94</v>
      </c>
      <c r="Y376" s="141" t="s">
        <v>3772</v>
      </c>
      <c r="Z376" s="141" t="str">
        <f t="shared" si="5"/>
        <v>Methylation50SE</v>
      </c>
      <c r="AA376" s="143">
        <v>0</v>
      </c>
      <c r="AB376" s="143" t="s">
        <v>30</v>
      </c>
      <c r="AC376" s="143" t="s">
        <v>3343</v>
      </c>
      <c r="AD376" s="143"/>
    </row>
    <row r="377" spans="1:30" s="247" customFormat="1" ht="24" customHeight="1">
      <c r="A377" s="139">
        <v>42931</v>
      </c>
      <c r="B377" s="140" t="s">
        <v>31494</v>
      </c>
      <c r="C377" s="141" t="s">
        <v>35</v>
      </c>
      <c r="D377" s="141" t="s">
        <v>31</v>
      </c>
      <c r="E377" s="141" t="s">
        <v>31873</v>
      </c>
      <c r="F377" s="151">
        <v>42930</v>
      </c>
      <c r="G377" s="141" t="s">
        <v>121</v>
      </c>
      <c r="H377" s="141" t="s">
        <v>31858</v>
      </c>
      <c r="I377" s="141">
        <v>4</v>
      </c>
      <c r="J377" s="144" t="s">
        <v>22365</v>
      </c>
      <c r="K377" s="144" t="s">
        <v>31872</v>
      </c>
      <c r="L377" s="141">
        <v>0</v>
      </c>
      <c r="M377" s="141" t="s">
        <v>31871</v>
      </c>
      <c r="N377" s="141">
        <v>0</v>
      </c>
      <c r="O377" s="141">
        <v>49</v>
      </c>
      <c r="P377" s="141">
        <v>8935.76</v>
      </c>
      <c r="Q377" s="141">
        <v>4309650</v>
      </c>
      <c r="R377" s="141">
        <v>1712245</v>
      </c>
      <c r="S377" s="141">
        <v>39.729999999999997</v>
      </c>
      <c r="T377" s="141">
        <v>0</v>
      </c>
      <c r="U377" s="141">
        <v>0</v>
      </c>
      <c r="V377" s="141">
        <v>53.52</v>
      </c>
      <c r="W377" s="141">
        <v>87.99</v>
      </c>
      <c r="X377" s="141">
        <v>67.38</v>
      </c>
      <c r="Y377" s="141" t="s">
        <v>3772</v>
      </c>
      <c r="Z377" s="141" t="str">
        <f t="shared" si="5"/>
        <v>Methylation50SE</v>
      </c>
      <c r="AA377" s="143">
        <v>1</v>
      </c>
      <c r="AB377" s="143" t="s">
        <v>30</v>
      </c>
      <c r="AC377" s="143" t="s">
        <v>3343</v>
      </c>
      <c r="AD377" s="143"/>
    </row>
    <row r="378" spans="1:30" s="247" customFormat="1" ht="24" customHeight="1">
      <c r="A378" s="139">
        <v>42931</v>
      </c>
      <c r="B378" s="140" t="s">
        <v>31870</v>
      </c>
      <c r="C378" s="141" t="s">
        <v>35</v>
      </c>
      <c r="D378" s="141" t="s">
        <v>31</v>
      </c>
      <c r="E378" s="141" t="s">
        <v>31869</v>
      </c>
      <c r="F378" s="151">
        <v>42930</v>
      </c>
      <c r="G378" s="141" t="s">
        <v>121</v>
      </c>
      <c r="H378" s="141" t="s">
        <v>31858</v>
      </c>
      <c r="I378" s="141">
        <v>5</v>
      </c>
      <c r="J378" s="141" t="s">
        <v>32</v>
      </c>
      <c r="K378" s="141" t="s">
        <v>28</v>
      </c>
      <c r="L378" s="141">
        <v>0</v>
      </c>
      <c r="M378" s="141" t="s">
        <v>31864</v>
      </c>
      <c r="N378" s="141">
        <v>0</v>
      </c>
      <c r="O378" s="141">
        <v>49</v>
      </c>
      <c r="P378" s="141">
        <v>17044.2</v>
      </c>
      <c r="Q378" s="141">
        <v>4309650</v>
      </c>
      <c r="R378" s="141">
        <v>3173886</v>
      </c>
      <c r="S378" s="141">
        <v>73.650000000000006</v>
      </c>
      <c r="T378" s="141">
        <v>0</v>
      </c>
      <c r="U378" s="141">
        <v>0</v>
      </c>
      <c r="V378" s="141">
        <v>50.11</v>
      </c>
      <c r="W378" s="141">
        <v>98.17</v>
      </c>
      <c r="X378" s="141">
        <v>93.44</v>
      </c>
      <c r="Y378" s="141" t="s">
        <v>3772</v>
      </c>
      <c r="Z378" s="141" t="str">
        <f t="shared" si="5"/>
        <v>Methylation50SE</v>
      </c>
      <c r="AA378" s="143">
        <v>0</v>
      </c>
      <c r="AB378" s="143" t="s">
        <v>30</v>
      </c>
      <c r="AC378" s="143" t="s">
        <v>3343</v>
      </c>
      <c r="AD378" s="143"/>
    </row>
    <row r="379" spans="1:30" s="247" customFormat="1" ht="24" customHeight="1">
      <c r="A379" s="139">
        <v>42931</v>
      </c>
      <c r="B379" s="140" t="s">
        <v>31868</v>
      </c>
      <c r="C379" s="141" t="s">
        <v>35</v>
      </c>
      <c r="D379" s="141" t="s">
        <v>31</v>
      </c>
      <c r="E379" s="141" t="s">
        <v>31867</v>
      </c>
      <c r="F379" s="151">
        <v>42930</v>
      </c>
      <c r="G379" s="141" t="s">
        <v>121</v>
      </c>
      <c r="H379" s="141" t="s">
        <v>31858</v>
      </c>
      <c r="I379" s="141">
        <v>6</v>
      </c>
      <c r="J379" s="144" t="s">
        <v>31866</v>
      </c>
      <c r="K379" s="144" t="s">
        <v>31865</v>
      </c>
      <c r="L379" s="141">
        <v>0</v>
      </c>
      <c r="M379" s="141" t="s">
        <v>31864</v>
      </c>
      <c r="N379" s="141">
        <v>0</v>
      </c>
      <c r="O379" s="141">
        <v>49</v>
      </c>
      <c r="P379" s="141">
        <v>16764.86</v>
      </c>
      <c r="Q379" s="141">
        <v>4309650</v>
      </c>
      <c r="R379" s="141">
        <v>3111823</v>
      </c>
      <c r="S379" s="141">
        <v>72.209999999999994</v>
      </c>
      <c r="T379" s="141">
        <v>0</v>
      </c>
      <c r="U379" s="141">
        <v>0</v>
      </c>
      <c r="V379" s="141">
        <v>50.06</v>
      </c>
      <c r="W379" s="141">
        <v>98.17</v>
      </c>
      <c r="X379" s="141">
        <v>93.63</v>
      </c>
      <c r="Y379" s="141" t="s">
        <v>3772</v>
      </c>
      <c r="Z379" s="141" t="str">
        <f t="shared" si="5"/>
        <v>Methylation50SE</v>
      </c>
      <c r="AA379" s="143">
        <v>0.125</v>
      </c>
      <c r="AB379" s="143" t="s">
        <v>30</v>
      </c>
      <c r="AC379" s="143" t="s">
        <v>3343</v>
      </c>
      <c r="AD379" s="143"/>
    </row>
    <row r="380" spans="1:30" s="247" customFormat="1" ht="24" customHeight="1">
      <c r="A380" s="139">
        <v>42931</v>
      </c>
      <c r="B380" s="140" t="s">
        <v>31863</v>
      </c>
      <c r="C380" s="141" t="s">
        <v>39</v>
      </c>
      <c r="D380" s="141" t="s">
        <v>31</v>
      </c>
      <c r="E380" s="141" t="s">
        <v>31862</v>
      </c>
      <c r="F380" s="151">
        <v>42930</v>
      </c>
      <c r="G380" s="141" t="s">
        <v>121</v>
      </c>
      <c r="H380" s="141" t="s">
        <v>31858</v>
      </c>
      <c r="I380" s="141">
        <v>7</v>
      </c>
      <c r="J380" s="141" t="s">
        <v>32</v>
      </c>
      <c r="K380" s="141" t="s">
        <v>28</v>
      </c>
      <c r="L380" s="141">
        <v>0</v>
      </c>
      <c r="M380" s="141" t="s">
        <v>31861</v>
      </c>
      <c r="N380" s="141">
        <v>0</v>
      </c>
      <c r="O380" s="141">
        <v>49</v>
      </c>
      <c r="P380" s="141">
        <v>16485.23</v>
      </c>
      <c r="Q380" s="141">
        <v>4309650</v>
      </c>
      <c r="R380" s="141">
        <v>3122809</v>
      </c>
      <c r="S380" s="141">
        <v>72.459999999999994</v>
      </c>
      <c r="T380" s="141">
        <v>0</v>
      </c>
      <c r="U380" s="141">
        <v>0</v>
      </c>
      <c r="V380" s="141">
        <v>42.1</v>
      </c>
      <c r="W380" s="141">
        <v>98.67</v>
      </c>
      <c r="X380" s="141">
        <v>95.38</v>
      </c>
      <c r="Y380" s="141" t="s">
        <v>3772</v>
      </c>
      <c r="Z380" s="141" t="str">
        <f t="shared" si="5"/>
        <v>Chip-seq50SE</v>
      </c>
      <c r="AA380" s="143">
        <v>0</v>
      </c>
      <c r="AB380" s="143" t="s">
        <v>30</v>
      </c>
      <c r="AC380" s="143" t="s">
        <v>3343</v>
      </c>
      <c r="AD380" s="143"/>
    </row>
    <row r="381" spans="1:30" s="247" customFormat="1" ht="24" customHeight="1">
      <c r="A381" s="139">
        <v>42931</v>
      </c>
      <c r="B381" s="140" t="s">
        <v>31860</v>
      </c>
      <c r="C381" s="141" t="s">
        <v>39</v>
      </c>
      <c r="D381" s="141" t="s">
        <v>31</v>
      </c>
      <c r="E381" s="141" t="s">
        <v>31859</v>
      </c>
      <c r="F381" s="151">
        <v>42930</v>
      </c>
      <c r="G381" s="141" t="s">
        <v>121</v>
      </c>
      <c r="H381" s="141" t="s">
        <v>31858</v>
      </c>
      <c r="I381" s="141">
        <v>8</v>
      </c>
      <c r="J381" s="141" t="s">
        <v>32</v>
      </c>
      <c r="K381" s="141" t="s">
        <v>28</v>
      </c>
      <c r="L381" s="141">
        <v>0</v>
      </c>
      <c r="M381" s="141" t="s">
        <v>31857</v>
      </c>
      <c r="N381" s="141">
        <v>0</v>
      </c>
      <c r="O381" s="141">
        <v>49</v>
      </c>
      <c r="P381" s="141">
        <v>15820.01</v>
      </c>
      <c r="Q381" s="141">
        <v>4309650</v>
      </c>
      <c r="R381" s="141">
        <v>3004303</v>
      </c>
      <c r="S381" s="141">
        <v>69.709999999999994</v>
      </c>
      <c r="T381" s="141">
        <v>0</v>
      </c>
      <c r="U381" s="141">
        <v>0</v>
      </c>
      <c r="V381" s="141">
        <v>42.08</v>
      </c>
      <c r="W381" s="141">
        <v>98.49</v>
      </c>
      <c r="X381" s="141">
        <v>94.86</v>
      </c>
      <c r="Y381" s="141" t="s">
        <v>3772</v>
      </c>
      <c r="Z381" s="141" t="str">
        <f t="shared" si="5"/>
        <v>Chip-seq50SE</v>
      </c>
      <c r="AA381" s="143">
        <v>0</v>
      </c>
      <c r="AB381" s="143" t="s">
        <v>30</v>
      </c>
      <c r="AC381" s="143" t="s">
        <v>3343</v>
      </c>
      <c r="AD381" s="143"/>
    </row>
    <row r="382" spans="1:30" ht="24" customHeight="1">
      <c r="A382" s="219">
        <v>42931</v>
      </c>
      <c r="B382" s="218" t="s">
        <v>31240</v>
      </c>
      <c r="C382" s="147">
        <v>0</v>
      </c>
      <c r="D382" s="147" t="s">
        <v>31234</v>
      </c>
      <c r="E382" s="219" t="s">
        <v>31233</v>
      </c>
      <c r="F382" s="219">
        <v>42930</v>
      </c>
      <c r="G382" s="135" t="s">
        <v>31232</v>
      </c>
      <c r="H382" s="147" t="s">
        <v>31231</v>
      </c>
      <c r="I382" s="147">
        <v>1</v>
      </c>
      <c r="J382" s="215" t="s">
        <v>31230</v>
      </c>
      <c r="K382" s="219" t="s">
        <v>31229</v>
      </c>
      <c r="L382" s="216" t="s">
        <v>350</v>
      </c>
      <c r="M382" s="219"/>
      <c r="N382" s="215">
        <v>0</v>
      </c>
      <c r="O382" s="135" t="s">
        <v>33</v>
      </c>
      <c r="P382" s="215">
        <v>31743.49</v>
      </c>
      <c r="Q382" s="215">
        <v>2819035</v>
      </c>
      <c r="R382" s="135">
        <v>2649155</v>
      </c>
      <c r="S382" s="135">
        <v>94</v>
      </c>
      <c r="T382" s="215">
        <v>0</v>
      </c>
      <c r="U382" s="215">
        <v>0</v>
      </c>
      <c r="V382" s="215" t="s">
        <v>31239</v>
      </c>
      <c r="W382" s="135" t="s">
        <v>31238</v>
      </c>
      <c r="X382" s="219" t="s">
        <v>9560</v>
      </c>
      <c r="Y382" s="147" t="s">
        <v>320</v>
      </c>
      <c r="Z382" s="147" t="str">
        <f t="shared" si="5"/>
        <v>0101PE</v>
      </c>
      <c r="AA382" s="261">
        <v>0</v>
      </c>
      <c r="AB382" s="213" t="s">
        <v>31237</v>
      </c>
      <c r="AC382" s="213" t="s">
        <v>31236</v>
      </c>
      <c r="AD382" s="218"/>
    </row>
    <row r="383" spans="1:30" ht="24" customHeight="1">
      <c r="A383" s="211">
        <v>42931</v>
      </c>
      <c r="B383" s="210" t="s">
        <v>31235</v>
      </c>
      <c r="C383" s="141">
        <v>0</v>
      </c>
      <c r="D383" s="141" t="s">
        <v>31234</v>
      </c>
      <c r="E383" s="210" t="s">
        <v>31233</v>
      </c>
      <c r="F383" s="151">
        <v>42930</v>
      </c>
      <c r="G383" s="141" t="s">
        <v>31232</v>
      </c>
      <c r="H383" s="208" t="s">
        <v>31231</v>
      </c>
      <c r="I383" s="141">
        <v>2</v>
      </c>
      <c r="J383" s="208" t="s">
        <v>31230</v>
      </c>
      <c r="K383" s="264" t="s">
        <v>31229</v>
      </c>
      <c r="L383" s="208" t="s">
        <v>350</v>
      </c>
      <c r="M383" s="141"/>
      <c r="N383" s="208">
        <v>0</v>
      </c>
      <c r="O383" s="141" t="s">
        <v>33</v>
      </c>
      <c r="P383" s="141">
        <v>32815.54</v>
      </c>
      <c r="Q383" s="141">
        <v>2928018</v>
      </c>
      <c r="R383" s="141">
        <v>2738267</v>
      </c>
      <c r="S383" s="208">
        <v>93.6</v>
      </c>
      <c r="T383" s="208">
        <v>0</v>
      </c>
      <c r="U383" s="208">
        <v>0</v>
      </c>
      <c r="V383" s="141" t="s">
        <v>27063</v>
      </c>
      <c r="W383" s="141" t="s">
        <v>31228</v>
      </c>
      <c r="X383" s="208" t="s">
        <v>31227</v>
      </c>
      <c r="Y383" s="141" t="s">
        <v>320</v>
      </c>
      <c r="Z383" s="141" t="str">
        <f t="shared" si="5"/>
        <v>0101PE</v>
      </c>
      <c r="AA383" s="260">
        <v>0</v>
      </c>
      <c r="AB383" s="207" t="s">
        <v>31226</v>
      </c>
      <c r="AC383" s="207" t="s">
        <v>31225</v>
      </c>
      <c r="AD383" s="141"/>
    </row>
    <row r="384" spans="1:30" ht="24" customHeight="1">
      <c r="A384" s="219">
        <v>42932</v>
      </c>
      <c r="B384" s="218" t="s">
        <v>31224</v>
      </c>
      <c r="C384" s="147">
        <v>0</v>
      </c>
      <c r="D384" s="147" t="s">
        <v>31223</v>
      </c>
      <c r="E384" s="219" t="s">
        <v>31222</v>
      </c>
      <c r="F384" s="219">
        <v>42930</v>
      </c>
      <c r="G384" s="135" t="s">
        <v>31221</v>
      </c>
      <c r="H384" s="147" t="s">
        <v>31220</v>
      </c>
      <c r="I384" s="147">
        <v>1</v>
      </c>
      <c r="J384" s="215" t="s">
        <v>31219</v>
      </c>
      <c r="K384" s="219" t="s">
        <v>31218</v>
      </c>
      <c r="L384" s="216" t="s">
        <v>350</v>
      </c>
      <c r="M384" s="219"/>
      <c r="N384" s="215">
        <v>0</v>
      </c>
      <c r="O384" s="135" t="s">
        <v>33</v>
      </c>
      <c r="P384" s="215">
        <v>34717.06</v>
      </c>
      <c r="Q384" s="215">
        <v>2970204</v>
      </c>
      <c r="R384" s="135">
        <v>2811722</v>
      </c>
      <c r="S384" s="135">
        <v>94.8</v>
      </c>
      <c r="T384" s="215">
        <v>0</v>
      </c>
      <c r="U384" s="215">
        <v>0</v>
      </c>
      <c r="V384" s="215" t="s">
        <v>31217</v>
      </c>
      <c r="W384" s="135" t="s">
        <v>31216</v>
      </c>
      <c r="X384" s="219" t="s">
        <v>31215</v>
      </c>
      <c r="Y384" s="147" t="s">
        <v>320</v>
      </c>
      <c r="Z384" s="147" t="str">
        <f t="shared" si="5"/>
        <v>0101PE</v>
      </c>
      <c r="AA384" s="261">
        <v>0.32786885245901637</v>
      </c>
      <c r="AB384" s="213" t="s">
        <v>2544</v>
      </c>
      <c r="AC384" s="213" t="s">
        <v>16125</v>
      </c>
      <c r="AD384" s="218"/>
    </row>
    <row r="385" spans="1:30" ht="24" customHeight="1">
      <c r="A385" s="211">
        <v>42932</v>
      </c>
      <c r="B385" s="210" t="s">
        <v>31214</v>
      </c>
      <c r="C385" s="141">
        <v>0</v>
      </c>
      <c r="D385" s="141" t="s">
        <v>31213</v>
      </c>
      <c r="E385" s="210" t="s">
        <v>31212</v>
      </c>
      <c r="F385" s="151">
        <v>42930</v>
      </c>
      <c r="G385" s="141" t="s">
        <v>31211</v>
      </c>
      <c r="H385" s="208" t="s">
        <v>31210</v>
      </c>
      <c r="I385" s="141">
        <v>2</v>
      </c>
      <c r="J385" s="220" t="s">
        <v>31209</v>
      </c>
      <c r="K385" s="267" t="s">
        <v>31208</v>
      </c>
      <c r="L385" s="208" t="s">
        <v>350</v>
      </c>
      <c r="M385" s="141"/>
      <c r="N385" s="208">
        <v>0</v>
      </c>
      <c r="O385" s="141" t="s">
        <v>33</v>
      </c>
      <c r="P385" s="141">
        <v>35284.42</v>
      </c>
      <c r="Q385" s="141">
        <v>3039806</v>
      </c>
      <c r="R385" s="141">
        <v>2858230</v>
      </c>
      <c r="S385" s="208">
        <v>94.1</v>
      </c>
      <c r="T385" s="208">
        <v>0</v>
      </c>
      <c r="U385" s="208">
        <v>0</v>
      </c>
      <c r="V385" s="141" t="s">
        <v>31207</v>
      </c>
      <c r="W385" s="141" t="s">
        <v>10896</v>
      </c>
      <c r="X385" s="208" t="s">
        <v>31206</v>
      </c>
      <c r="Y385" s="141" t="s">
        <v>320</v>
      </c>
      <c r="Z385" s="141" t="str">
        <f t="shared" ref="Z385:Z448" si="6">IF(P385,CONCATENATE(C385,Y385),0)</f>
        <v>0101PE</v>
      </c>
      <c r="AA385" s="260">
        <v>0.32786885245901637</v>
      </c>
      <c r="AB385" s="207" t="s">
        <v>31201</v>
      </c>
      <c r="AC385" s="207" t="s">
        <v>31200</v>
      </c>
      <c r="AD385" s="141"/>
    </row>
    <row r="386" spans="1:30" ht="24" customHeight="1">
      <c r="A386" s="219">
        <v>42932</v>
      </c>
      <c r="B386" s="218" t="s">
        <v>31205</v>
      </c>
      <c r="C386" s="147">
        <v>0</v>
      </c>
      <c r="D386" s="147" t="s">
        <v>31198</v>
      </c>
      <c r="E386" s="219" t="s">
        <v>31197</v>
      </c>
      <c r="F386" s="219">
        <v>42930</v>
      </c>
      <c r="G386" s="135" t="s">
        <v>31196</v>
      </c>
      <c r="H386" s="147" t="s">
        <v>31195</v>
      </c>
      <c r="I386" s="147">
        <v>1</v>
      </c>
      <c r="J386" s="215" t="s">
        <v>31204</v>
      </c>
      <c r="K386" s="219" t="s">
        <v>31203</v>
      </c>
      <c r="L386" s="216" t="s">
        <v>350</v>
      </c>
      <c r="M386" s="219"/>
      <c r="N386" s="215">
        <v>0</v>
      </c>
      <c r="O386" s="135" t="s">
        <v>33</v>
      </c>
      <c r="P386" s="215">
        <v>33496.89</v>
      </c>
      <c r="Q386" s="215">
        <v>2841928</v>
      </c>
      <c r="R386" s="135">
        <v>2724646</v>
      </c>
      <c r="S386" s="135">
        <v>95.9</v>
      </c>
      <c r="T386" s="215">
        <v>0</v>
      </c>
      <c r="U386" s="215">
        <v>0</v>
      </c>
      <c r="V386" s="215" t="s">
        <v>21196</v>
      </c>
      <c r="W386" s="135" t="s">
        <v>7564</v>
      </c>
      <c r="X386" s="219" t="s">
        <v>31202</v>
      </c>
      <c r="Y386" s="147" t="s">
        <v>320</v>
      </c>
      <c r="Z386" s="147" t="str">
        <f t="shared" si="6"/>
        <v>0101PE</v>
      </c>
      <c r="AA386" s="261">
        <v>0</v>
      </c>
      <c r="AB386" s="213" t="s">
        <v>31201</v>
      </c>
      <c r="AC386" s="213" t="s">
        <v>31200</v>
      </c>
      <c r="AD386" s="218"/>
    </row>
    <row r="387" spans="1:30" ht="24" customHeight="1">
      <c r="A387" s="211">
        <v>42932</v>
      </c>
      <c r="B387" s="210" t="s">
        <v>31199</v>
      </c>
      <c r="C387" s="141">
        <v>0</v>
      </c>
      <c r="D387" s="141" t="s">
        <v>31198</v>
      </c>
      <c r="E387" s="210" t="s">
        <v>31197</v>
      </c>
      <c r="F387" s="151">
        <v>42930</v>
      </c>
      <c r="G387" s="141" t="s">
        <v>31196</v>
      </c>
      <c r="H387" s="208" t="s">
        <v>31195</v>
      </c>
      <c r="I387" s="141">
        <v>2</v>
      </c>
      <c r="J387" s="208" t="s">
        <v>2392</v>
      </c>
      <c r="K387" s="264" t="s">
        <v>19023</v>
      </c>
      <c r="L387" s="208" t="s">
        <v>350</v>
      </c>
      <c r="M387" s="141"/>
      <c r="N387" s="208">
        <v>0</v>
      </c>
      <c r="O387" s="141" t="s">
        <v>33</v>
      </c>
      <c r="P387" s="141">
        <v>32290.39</v>
      </c>
      <c r="Q387" s="141">
        <v>2730369</v>
      </c>
      <c r="R387" s="141">
        <v>2626820</v>
      </c>
      <c r="S387" s="208">
        <v>96.3</v>
      </c>
      <c r="T387" s="208">
        <v>0</v>
      </c>
      <c r="U387" s="208">
        <v>0</v>
      </c>
      <c r="V387" s="141" t="s">
        <v>31194</v>
      </c>
      <c r="W387" s="141" t="s">
        <v>31193</v>
      </c>
      <c r="X387" s="208" t="s">
        <v>31192</v>
      </c>
      <c r="Y387" s="141" t="s">
        <v>320</v>
      </c>
      <c r="Z387" s="141" t="str">
        <f t="shared" si="6"/>
        <v>0101PE</v>
      </c>
      <c r="AA387" s="260">
        <v>0</v>
      </c>
      <c r="AB387" s="207" t="s">
        <v>2544</v>
      </c>
      <c r="AC387" s="207" t="s">
        <v>16125</v>
      </c>
      <c r="AD387" s="141"/>
    </row>
    <row r="388" spans="1:30" s="247" customFormat="1" ht="24" customHeight="1">
      <c r="A388" s="133">
        <v>42932</v>
      </c>
      <c r="B388" s="134" t="s">
        <v>31856</v>
      </c>
      <c r="C388" s="135" t="s">
        <v>32225</v>
      </c>
      <c r="D388" s="135" t="s">
        <v>31</v>
      </c>
      <c r="E388" s="135" t="s">
        <v>31855</v>
      </c>
      <c r="F388" s="159">
        <v>42929</v>
      </c>
      <c r="G388" s="135" t="s">
        <v>122</v>
      </c>
      <c r="H388" s="135" t="s">
        <v>31811</v>
      </c>
      <c r="I388" s="135">
        <v>1</v>
      </c>
      <c r="J388" s="144" t="s">
        <v>128</v>
      </c>
      <c r="K388" s="144" t="s">
        <v>31854</v>
      </c>
      <c r="L388" s="135">
        <v>0</v>
      </c>
      <c r="M388" s="135" t="s">
        <v>31853</v>
      </c>
      <c r="N388" s="135">
        <v>0</v>
      </c>
      <c r="O388" s="135" t="s">
        <v>33</v>
      </c>
      <c r="P388" s="135">
        <v>66274.600000000006</v>
      </c>
      <c r="Q388" s="135">
        <v>4309650</v>
      </c>
      <c r="R388" s="135">
        <v>3171025</v>
      </c>
      <c r="S388" s="135">
        <v>73.58</v>
      </c>
      <c r="T388" s="135">
        <v>0</v>
      </c>
      <c r="U388" s="135">
        <v>0</v>
      </c>
      <c r="V388" s="135" t="s">
        <v>31852</v>
      </c>
      <c r="W388" s="135" t="s">
        <v>31851</v>
      </c>
      <c r="X388" s="135" t="s">
        <v>31850</v>
      </c>
      <c r="Y388" s="147" t="s">
        <v>320</v>
      </c>
      <c r="Z388" s="147" t="str">
        <f t="shared" si="6"/>
        <v>Target Region capture101PE</v>
      </c>
      <c r="AA388" s="137">
        <v>0.5</v>
      </c>
      <c r="AB388" s="294" t="s">
        <v>30</v>
      </c>
      <c r="AC388" s="137" t="s">
        <v>3343</v>
      </c>
      <c r="AD388" s="155"/>
    </row>
    <row r="389" spans="1:30" s="247" customFormat="1" ht="24" customHeight="1">
      <c r="A389" s="139">
        <v>42932</v>
      </c>
      <c r="B389" s="140" t="s">
        <v>31849</v>
      </c>
      <c r="C389" s="141" t="s">
        <v>32225</v>
      </c>
      <c r="D389" s="141" t="s">
        <v>31</v>
      </c>
      <c r="E389" s="141" t="s">
        <v>31848</v>
      </c>
      <c r="F389" s="151">
        <v>42929</v>
      </c>
      <c r="G389" s="141" t="s">
        <v>122</v>
      </c>
      <c r="H389" s="141" t="s">
        <v>31811</v>
      </c>
      <c r="I389" s="141">
        <v>2</v>
      </c>
      <c r="J389" s="141" t="s">
        <v>32</v>
      </c>
      <c r="K389" s="141" t="s">
        <v>28</v>
      </c>
      <c r="L389" s="141">
        <v>0</v>
      </c>
      <c r="M389" s="141" t="s">
        <v>31842</v>
      </c>
      <c r="N389" s="141">
        <v>0</v>
      </c>
      <c r="O389" s="141" t="s">
        <v>33</v>
      </c>
      <c r="P389" s="141">
        <v>67670.77</v>
      </c>
      <c r="Q389" s="141">
        <v>4309650</v>
      </c>
      <c r="R389" s="141">
        <v>3204209</v>
      </c>
      <c r="S389" s="141">
        <v>74.349999999999994</v>
      </c>
      <c r="T389" s="141">
        <v>0</v>
      </c>
      <c r="U389" s="141">
        <v>0</v>
      </c>
      <c r="V389" s="141" t="s">
        <v>31847</v>
      </c>
      <c r="W389" s="141" t="s">
        <v>31846</v>
      </c>
      <c r="X389" s="141" t="s">
        <v>31845</v>
      </c>
      <c r="Y389" s="141" t="s">
        <v>320</v>
      </c>
      <c r="Z389" s="141" t="str">
        <f t="shared" si="6"/>
        <v>Target Region capture101PE</v>
      </c>
      <c r="AA389" s="143">
        <v>0</v>
      </c>
      <c r="AB389" s="143" t="s">
        <v>30</v>
      </c>
      <c r="AC389" s="143" t="s">
        <v>3343</v>
      </c>
      <c r="AD389" s="143"/>
    </row>
    <row r="390" spans="1:30" s="247" customFormat="1" ht="24" customHeight="1">
      <c r="A390" s="139">
        <v>42932</v>
      </c>
      <c r="B390" s="140" t="s">
        <v>31844</v>
      </c>
      <c r="C390" s="141" t="s">
        <v>32225</v>
      </c>
      <c r="D390" s="141" t="s">
        <v>31</v>
      </c>
      <c r="E390" s="141" t="s">
        <v>31837</v>
      </c>
      <c r="F390" s="151">
        <v>42929</v>
      </c>
      <c r="G390" s="141" t="s">
        <v>122</v>
      </c>
      <c r="H390" s="141" t="s">
        <v>31811</v>
      </c>
      <c r="I390" s="141">
        <v>3</v>
      </c>
      <c r="J390" s="144" t="s">
        <v>128</v>
      </c>
      <c r="K390" s="144" t="s">
        <v>31843</v>
      </c>
      <c r="L390" s="141">
        <v>0</v>
      </c>
      <c r="M390" s="141" t="s">
        <v>31842</v>
      </c>
      <c r="N390" s="141">
        <v>0</v>
      </c>
      <c r="O390" s="141" t="s">
        <v>33</v>
      </c>
      <c r="P390" s="141">
        <v>66204.05</v>
      </c>
      <c r="Q390" s="141">
        <v>4309650</v>
      </c>
      <c r="R390" s="141">
        <v>3112639</v>
      </c>
      <c r="S390" s="141">
        <v>72.22</v>
      </c>
      <c r="T390" s="141">
        <v>0</v>
      </c>
      <c r="U390" s="141">
        <v>0</v>
      </c>
      <c r="V390" s="141" t="s">
        <v>31841</v>
      </c>
      <c r="W390" s="141" t="s">
        <v>31840</v>
      </c>
      <c r="X390" s="141" t="s">
        <v>31839</v>
      </c>
      <c r="Y390" s="141" t="s">
        <v>320</v>
      </c>
      <c r="Z390" s="141" t="str">
        <f t="shared" si="6"/>
        <v>Target Region capture101PE</v>
      </c>
      <c r="AA390" s="143">
        <v>0.2857142857142857</v>
      </c>
      <c r="AB390" s="143" t="s">
        <v>30</v>
      </c>
      <c r="AC390" s="143" t="s">
        <v>3343</v>
      </c>
      <c r="AD390" s="143"/>
    </row>
    <row r="391" spans="1:30" s="247" customFormat="1" ht="24" customHeight="1">
      <c r="A391" s="139">
        <v>42932</v>
      </c>
      <c r="B391" s="140" t="s">
        <v>31838</v>
      </c>
      <c r="C391" s="141">
        <v>0</v>
      </c>
      <c r="D391" s="141" t="s">
        <v>31</v>
      </c>
      <c r="E391" s="141" t="s">
        <v>31837</v>
      </c>
      <c r="F391" s="151">
        <v>42929</v>
      </c>
      <c r="G391" s="141" t="s">
        <v>122</v>
      </c>
      <c r="H391" s="141" t="s">
        <v>31811</v>
      </c>
      <c r="I391" s="141">
        <v>4</v>
      </c>
      <c r="J391" s="144" t="s">
        <v>128</v>
      </c>
      <c r="K391" s="144" t="s">
        <v>31836</v>
      </c>
      <c r="L391" s="141">
        <v>0</v>
      </c>
      <c r="M391" s="141" t="s">
        <v>31835</v>
      </c>
      <c r="N391" s="141">
        <v>0</v>
      </c>
      <c r="O391" s="141" t="s">
        <v>33</v>
      </c>
      <c r="P391" s="141">
        <v>67377.34</v>
      </c>
      <c r="Q391" s="141">
        <v>4309650</v>
      </c>
      <c r="R391" s="141">
        <v>3167365</v>
      </c>
      <c r="S391" s="141">
        <v>73.489999999999995</v>
      </c>
      <c r="T391" s="141">
        <v>0</v>
      </c>
      <c r="U391" s="141">
        <v>0</v>
      </c>
      <c r="V391" s="141" t="s">
        <v>31834</v>
      </c>
      <c r="W391" s="141" t="s">
        <v>31833</v>
      </c>
      <c r="X391" s="141" t="s">
        <v>31832</v>
      </c>
      <c r="Y391" s="141" t="s">
        <v>320</v>
      </c>
      <c r="Z391" s="141" t="str">
        <f t="shared" si="6"/>
        <v>0101PE</v>
      </c>
      <c r="AA391" s="143">
        <v>0.2857142857142857</v>
      </c>
      <c r="AB391" s="143" t="s">
        <v>30</v>
      </c>
      <c r="AC391" s="143" t="s">
        <v>3343</v>
      </c>
      <c r="AD391" s="143"/>
    </row>
    <row r="392" spans="1:30" s="247" customFormat="1" ht="24" customHeight="1">
      <c r="A392" s="139">
        <v>42932</v>
      </c>
      <c r="B392" s="140" t="s">
        <v>31831</v>
      </c>
      <c r="C392" s="141">
        <v>0</v>
      </c>
      <c r="D392" s="141" t="s">
        <v>31</v>
      </c>
      <c r="E392" s="141" t="s">
        <v>31824</v>
      </c>
      <c r="F392" s="151">
        <v>42929</v>
      </c>
      <c r="G392" s="141" t="s">
        <v>122</v>
      </c>
      <c r="H392" s="141" t="s">
        <v>31811</v>
      </c>
      <c r="I392" s="141">
        <v>5</v>
      </c>
      <c r="J392" s="144" t="s">
        <v>128</v>
      </c>
      <c r="K392" s="144" t="s">
        <v>31830</v>
      </c>
      <c r="L392" s="141">
        <v>0</v>
      </c>
      <c r="M392" s="141" t="s">
        <v>31829</v>
      </c>
      <c r="N392" s="141">
        <v>0</v>
      </c>
      <c r="O392" s="141" t="s">
        <v>33</v>
      </c>
      <c r="P392" s="141">
        <v>64391.37</v>
      </c>
      <c r="Q392" s="141">
        <v>4309650</v>
      </c>
      <c r="R392" s="141">
        <v>3075768</v>
      </c>
      <c r="S392" s="141">
        <v>71.37</v>
      </c>
      <c r="T392" s="141">
        <v>0</v>
      </c>
      <c r="U392" s="141">
        <v>0</v>
      </c>
      <c r="V392" s="141" t="s">
        <v>31828</v>
      </c>
      <c r="W392" s="141" t="s">
        <v>31827</v>
      </c>
      <c r="X392" s="141" t="s">
        <v>31826</v>
      </c>
      <c r="Y392" s="141" t="s">
        <v>320</v>
      </c>
      <c r="Z392" s="141" t="str">
        <f t="shared" si="6"/>
        <v>0101PE</v>
      </c>
      <c r="AA392" s="143">
        <v>0.2857142857142857</v>
      </c>
      <c r="AB392" s="143" t="s">
        <v>30</v>
      </c>
      <c r="AC392" s="143" t="s">
        <v>3343</v>
      </c>
      <c r="AD392" s="143"/>
    </row>
    <row r="393" spans="1:30" s="247" customFormat="1" ht="24" customHeight="1">
      <c r="A393" s="139">
        <v>42932</v>
      </c>
      <c r="B393" s="140" t="s">
        <v>31825</v>
      </c>
      <c r="C393" s="141" t="s">
        <v>32225</v>
      </c>
      <c r="D393" s="141" t="s">
        <v>31</v>
      </c>
      <c r="E393" s="141" t="s">
        <v>31824</v>
      </c>
      <c r="F393" s="151">
        <v>42929</v>
      </c>
      <c r="G393" s="141" t="s">
        <v>122</v>
      </c>
      <c r="H393" s="141" t="s">
        <v>31811</v>
      </c>
      <c r="I393" s="141">
        <v>6</v>
      </c>
      <c r="J393" s="144" t="s">
        <v>128</v>
      </c>
      <c r="K393" s="144" t="s">
        <v>31823</v>
      </c>
      <c r="L393" s="141">
        <v>0</v>
      </c>
      <c r="M393" s="141" t="s">
        <v>31817</v>
      </c>
      <c r="N393" s="141">
        <v>0</v>
      </c>
      <c r="O393" s="141" t="s">
        <v>33</v>
      </c>
      <c r="P393" s="141">
        <v>64364.95</v>
      </c>
      <c r="Q393" s="141">
        <v>4309650</v>
      </c>
      <c r="R393" s="141">
        <v>3073534</v>
      </c>
      <c r="S393" s="141">
        <v>71.319999999999993</v>
      </c>
      <c r="T393" s="141">
        <v>0</v>
      </c>
      <c r="U393" s="141">
        <v>0</v>
      </c>
      <c r="V393" s="141" t="s">
        <v>31822</v>
      </c>
      <c r="W393" s="141" t="s">
        <v>31821</v>
      </c>
      <c r="X393" s="141" t="s">
        <v>31820</v>
      </c>
      <c r="Y393" s="141" t="s">
        <v>320</v>
      </c>
      <c r="Z393" s="141" t="str">
        <f t="shared" si="6"/>
        <v>Target Region capture101PE</v>
      </c>
      <c r="AA393" s="143">
        <v>0.2857142857142857</v>
      </c>
      <c r="AB393" s="143" t="s">
        <v>30</v>
      </c>
      <c r="AC393" s="143" t="s">
        <v>3343</v>
      </c>
      <c r="AD393" s="143"/>
    </row>
    <row r="394" spans="1:30" s="247" customFormat="1" ht="24" customHeight="1">
      <c r="A394" s="139">
        <v>42932</v>
      </c>
      <c r="B394" s="140" t="s">
        <v>31813</v>
      </c>
      <c r="C394" s="141" t="s">
        <v>32225</v>
      </c>
      <c r="D394" s="141" t="s">
        <v>31</v>
      </c>
      <c r="E394" s="141" t="s">
        <v>31819</v>
      </c>
      <c r="F394" s="151">
        <v>42929</v>
      </c>
      <c r="G394" s="141" t="s">
        <v>122</v>
      </c>
      <c r="H394" s="141" t="s">
        <v>31811</v>
      </c>
      <c r="I394" s="141">
        <v>7</v>
      </c>
      <c r="J394" s="144" t="s">
        <v>128</v>
      </c>
      <c r="K394" s="144" t="s">
        <v>31818</v>
      </c>
      <c r="L394" s="141">
        <v>0</v>
      </c>
      <c r="M394" s="141" t="s">
        <v>31817</v>
      </c>
      <c r="N394" s="141">
        <v>0</v>
      </c>
      <c r="O394" s="141" t="s">
        <v>33</v>
      </c>
      <c r="P394" s="141">
        <v>64840.43</v>
      </c>
      <c r="Q394" s="141">
        <v>4309650</v>
      </c>
      <c r="R394" s="141">
        <v>3092036</v>
      </c>
      <c r="S394" s="141">
        <v>71.75</v>
      </c>
      <c r="T394" s="141">
        <v>0</v>
      </c>
      <c r="U394" s="141">
        <v>0</v>
      </c>
      <c r="V394" s="141" t="s">
        <v>31816</v>
      </c>
      <c r="W394" s="141" t="s">
        <v>31815</v>
      </c>
      <c r="X394" s="141" t="s">
        <v>31814</v>
      </c>
      <c r="Y394" s="141" t="s">
        <v>320</v>
      </c>
      <c r="Z394" s="141" t="str">
        <f t="shared" si="6"/>
        <v>Target Region capture101PE</v>
      </c>
      <c r="AA394" s="143">
        <v>0.25</v>
      </c>
      <c r="AB394" s="143" t="s">
        <v>30</v>
      </c>
      <c r="AC394" s="143" t="s">
        <v>3343</v>
      </c>
      <c r="AD394" s="143"/>
    </row>
    <row r="395" spans="1:30" s="247" customFormat="1" ht="24" customHeight="1">
      <c r="A395" s="139">
        <v>42932</v>
      </c>
      <c r="B395" s="140" t="s">
        <v>31813</v>
      </c>
      <c r="C395" s="141" t="s">
        <v>32225</v>
      </c>
      <c r="D395" s="141" t="s">
        <v>31</v>
      </c>
      <c r="E395" s="141" t="s">
        <v>31812</v>
      </c>
      <c r="F395" s="151">
        <v>42929</v>
      </c>
      <c r="G395" s="141" t="s">
        <v>122</v>
      </c>
      <c r="H395" s="141" t="s">
        <v>31811</v>
      </c>
      <c r="I395" s="141">
        <v>8</v>
      </c>
      <c r="J395" s="144" t="s">
        <v>128</v>
      </c>
      <c r="K395" s="144" t="s">
        <v>31810</v>
      </c>
      <c r="L395" s="141">
        <v>0</v>
      </c>
      <c r="M395" s="141" t="s">
        <v>31806</v>
      </c>
      <c r="N395" s="141">
        <v>0</v>
      </c>
      <c r="O395" s="141" t="s">
        <v>33</v>
      </c>
      <c r="P395" s="141">
        <v>62300.18</v>
      </c>
      <c r="Q395" s="141">
        <v>4309650</v>
      </c>
      <c r="R395" s="141">
        <v>2967993</v>
      </c>
      <c r="S395" s="141">
        <v>68.87</v>
      </c>
      <c r="T395" s="141">
        <v>0</v>
      </c>
      <c r="U395" s="141">
        <v>0</v>
      </c>
      <c r="V395" s="141" t="s">
        <v>29181</v>
      </c>
      <c r="W395" s="141" t="s">
        <v>31809</v>
      </c>
      <c r="X395" s="141" t="s">
        <v>31808</v>
      </c>
      <c r="Y395" s="141" t="s">
        <v>320</v>
      </c>
      <c r="Z395" s="141" t="str">
        <f t="shared" si="6"/>
        <v>Target Region capture101PE</v>
      </c>
      <c r="AA395" s="143">
        <v>0.25</v>
      </c>
      <c r="AB395" s="143" t="s">
        <v>30</v>
      </c>
      <c r="AC395" s="143" t="s">
        <v>3343</v>
      </c>
      <c r="AD395" s="143"/>
    </row>
    <row r="396" spans="1:30" s="247" customFormat="1" ht="24" customHeight="1">
      <c r="A396" s="133">
        <v>42932</v>
      </c>
      <c r="B396" s="134" t="s">
        <v>31802</v>
      </c>
      <c r="C396" s="135" t="s">
        <v>27</v>
      </c>
      <c r="D396" s="135" t="s">
        <v>31</v>
      </c>
      <c r="E396" s="135" t="s">
        <v>31807</v>
      </c>
      <c r="F396" s="159">
        <v>42929</v>
      </c>
      <c r="G396" s="135" t="s">
        <v>122</v>
      </c>
      <c r="H396" s="135" t="s">
        <v>31761</v>
      </c>
      <c r="I396" s="135">
        <v>1</v>
      </c>
      <c r="J396" s="135" t="s">
        <v>32</v>
      </c>
      <c r="K396" s="135" t="s">
        <v>28</v>
      </c>
      <c r="L396" s="135">
        <v>0</v>
      </c>
      <c r="M396" s="135" t="s">
        <v>31806</v>
      </c>
      <c r="N396" s="135">
        <v>0</v>
      </c>
      <c r="O396" s="135" t="s">
        <v>33</v>
      </c>
      <c r="P396" s="135">
        <v>69104.259999999995</v>
      </c>
      <c r="Q396" s="135">
        <v>4309650</v>
      </c>
      <c r="R396" s="135">
        <v>3220133</v>
      </c>
      <c r="S396" s="135">
        <v>74.72</v>
      </c>
      <c r="T396" s="135">
        <v>0</v>
      </c>
      <c r="U396" s="135">
        <v>0</v>
      </c>
      <c r="V396" s="135" t="s">
        <v>31805</v>
      </c>
      <c r="W396" s="135" t="s">
        <v>31804</v>
      </c>
      <c r="X396" s="135" t="s">
        <v>31803</v>
      </c>
      <c r="Y396" s="147" t="s">
        <v>320</v>
      </c>
      <c r="Z396" s="147" t="str">
        <f t="shared" si="6"/>
        <v>Re-sequencing101PE</v>
      </c>
      <c r="AA396" s="137">
        <v>0</v>
      </c>
      <c r="AB396" s="294" t="s">
        <v>30</v>
      </c>
      <c r="AC396" s="137" t="s">
        <v>3343</v>
      </c>
      <c r="AD396" s="155"/>
    </row>
    <row r="397" spans="1:30" s="247" customFormat="1" ht="24" customHeight="1">
      <c r="A397" s="139">
        <v>42932</v>
      </c>
      <c r="B397" s="140" t="s">
        <v>31802</v>
      </c>
      <c r="C397" s="141" t="s">
        <v>27</v>
      </c>
      <c r="D397" s="141" t="s">
        <v>31</v>
      </c>
      <c r="E397" s="141" t="s">
        <v>31801</v>
      </c>
      <c r="F397" s="151">
        <v>42929</v>
      </c>
      <c r="G397" s="141" t="s">
        <v>122</v>
      </c>
      <c r="H397" s="141" t="s">
        <v>31761</v>
      </c>
      <c r="I397" s="141">
        <v>2</v>
      </c>
      <c r="J397" s="141" t="s">
        <v>32</v>
      </c>
      <c r="K397" s="141" t="s">
        <v>28</v>
      </c>
      <c r="L397" s="141">
        <v>0</v>
      </c>
      <c r="M397" s="141" t="s">
        <v>31800</v>
      </c>
      <c r="N397" s="141">
        <v>0</v>
      </c>
      <c r="O397" s="141" t="s">
        <v>33</v>
      </c>
      <c r="P397" s="141">
        <v>69216.820000000007</v>
      </c>
      <c r="Q397" s="141">
        <v>4309650</v>
      </c>
      <c r="R397" s="141">
        <v>3190294</v>
      </c>
      <c r="S397" s="141">
        <v>74.03</v>
      </c>
      <c r="T397" s="141">
        <v>0</v>
      </c>
      <c r="U397" s="141">
        <v>0</v>
      </c>
      <c r="V397" s="141" t="s">
        <v>31799</v>
      </c>
      <c r="W397" s="141" t="s">
        <v>31798</v>
      </c>
      <c r="X397" s="141" t="s">
        <v>31797</v>
      </c>
      <c r="Y397" s="141" t="s">
        <v>320</v>
      </c>
      <c r="Z397" s="141" t="str">
        <f t="shared" si="6"/>
        <v>Re-sequencing101PE</v>
      </c>
      <c r="AA397" s="143">
        <v>0</v>
      </c>
      <c r="AB397" s="143" t="s">
        <v>30</v>
      </c>
      <c r="AC397" s="143" t="s">
        <v>3343</v>
      </c>
      <c r="AD397" s="143"/>
    </row>
    <row r="398" spans="1:30" s="247" customFormat="1" ht="24" customHeight="1">
      <c r="A398" s="139">
        <v>42932</v>
      </c>
      <c r="B398" s="140" t="s">
        <v>31796</v>
      </c>
      <c r="C398" s="141" t="s">
        <v>27</v>
      </c>
      <c r="D398" s="141" t="s">
        <v>31</v>
      </c>
      <c r="E398" s="141" t="s">
        <v>31795</v>
      </c>
      <c r="F398" s="151">
        <v>42929</v>
      </c>
      <c r="G398" s="141" t="s">
        <v>122</v>
      </c>
      <c r="H398" s="141" t="s">
        <v>31761</v>
      </c>
      <c r="I398" s="141">
        <v>3</v>
      </c>
      <c r="J398" s="141" t="s">
        <v>32</v>
      </c>
      <c r="K398" s="141" t="s">
        <v>28</v>
      </c>
      <c r="L398" s="141">
        <v>0</v>
      </c>
      <c r="M398" s="141" t="s">
        <v>31794</v>
      </c>
      <c r="N398" s="141">
        <v>0</v>
      </c>
      <c r="O398" s="141" t="s">
        <v>33</v>
      </c>
      <c r="P398" s="141">
        <v>69819.47</v>
      </c>
      <c r="Q398" s="141">
        <v>4309650</v>
      </c>
      <c r="R398" s="141">
        <v>3219180</v>
      </c>
      <c r="S398" s="141">
        <v>74.7</v>
      </c>
      <c r="T398" s="141">
        <v>0</v>
      </c>
      <c r="U398" s="141">
        <v>0</v>
      </c>
      <c r="V398" s="141" t="s">
        <v>31793</v>
      </c>
      <c r="W398" s="141" t="s">
        <v>31792</v>
      </c>
      <c r="X398" s="141" t="s">
        <v>31791</v>
      </c>
      <c r="Y398" s="141" t="s">
        <v>320</v>
      </c>
      <c r="Z398" s="141" t="str">
        <f t="shared" si="6"/>
        <v>Re-sequencing101PE</v>
      </c>
      <c r="AA398" s="143">
        <v>0</v>
      </c>
      <c r="AB398" s="143" t="s">
        <v>30</v>
      </c>
      <c r="AC398" s="143" t="s">
        <v>3343</v>
      </c>
      <c r="AD398" s="143"/>
    </row>
    <row r="399" spans="1:30" s="247" customFormat="1" ht="24" customHeight="1">
      <c r="A399" s="139">
        <v>42932</v>
      </c>
      <c r="B399" s="140" t="s">
        <v>31790</v>
      </c>
      <c r="C399" s="141">
        <v>0</v>
      </c>
      <c r="D399" s="141" t="s">
        <v>31</v>
      </c>
      <c r="E399" s="141" t="s">
        <v>31789</v>
      </c>
      <c r="F399" s="151">
        <v>42929</v>
      </c>
      <c r="G399" s="141" t="s">
        <v>122</v>
      </c>
      <c r="H399" s="141" t="s">
        <v>31761</v>
      </c>
      <c r="I399" s="141">
        <v>4</v>
      </c>
      <c r="J399" s="141" t="s">
        <v>32</v>
      </c>
      <c r="K399" s="141" t="s">
        <v>28</v>
      </c>
      <c r="L399" s="141">
        <v>0</v>
      </c>
      <c r="M399" s="141" t="s">
        <v>31788</v>
      </c>
      <c r="N399" s="141">
        <v>96474</v>
      </c>
      <c r="O399" s="141" t="s">
        <v>33</v>
      </c>
      <c r="P399" s="141">
        <v>70330.22</v>
      </c>
      <c r="Q399" s="141">
        <v>4309650</v>
      </c>
      <c r="R399" s="141">
        <v>3187318</v>
      </c>
      <c r="S399" s="141">
        <v>73.959999999999994</v>
      </c>
      <c r="T399" s="141" t="s">
        <v>31787</v>
      </c>
      <c r="U399" s="141" t="s">
        <v>31786</v>
      </c>
      <c r="V399" s="141" t="s">
        <v>31785</v>
      </c>
      <c r="W399" s="141" t="s">
        <v>31784</v>
      </c>
      <c r="X399" s="141" t="s">
        <v>31783</v>
      </c>
      <c r="Y399" s="141" t="s">
        <v>320</v>
      </c>
      <c r="Z399" s="141" t="str">
        <f t="shared" si="6"/>
        <v>0101PE</v>
      </c>
      <c r="AA399" s="143">
        <v>0</v>
      </c>
      <c r="AB399" s="143" t="s">
        <v>30</v>
      </c>
      <c r="AC399" s="143" t="s">
        <v>3343</v>
      </c>
      <c r="AD399" s="143"/>
    </row>
    <row r="400" spans="1:30" s="247" customFormat="1" ht="24" customHeight="1">
      <c r="A400" s="139">
        <v>42932</v>
      </c>
      <c r="B400" s="140" t="s">
        <v>31782</v>
      </c>
      <c r="C400" s="141">
        <v>0</v>
      </c>
      <c r="D400" s="141" t="s">
        <v>31</v>
      </c>
      <c r="E400" s="141" t="s">
        <v>31781</v>
      </c>
      <c r="F400" s="151">
        <v>42929</v>
      </c>
      <c r="G400" s="141" t="s">
        <v>122</v>
      </c>
      <c r="H400" s="141" t="s">
        <v>31761</v>
      </c>
      <c r="I400" s="141">
        <v>5</v>
      </c>
      <c r="J400" s="144" t="s">
        <v>31780</v>
      </c>
      <c r="K400" s="144" t="s">
        <v>31779</v>
      </c>
      <c r="L400" s="141">
        <v>0</v>
      </c>
      <c r="M400" s="141" t="s">
        <v>31778</v>
      </c>
      <c r="N400" s="141">
        <v>96810</v>
      </c>
      <c r="O400" s="141" t="s">
        <v>33</v>
      </c>
      <c r="P400" s="141">
        <v>70223.600000000006</v>
      </c>
      <c r="Q400" s="141">
        <v>4309650</v>
      </c>
      <c r="R400" s="141">
        <v>3336774</v>
      </c>
      <c r="S400" s="141">
        <v>77.430000000000007</v>
      </c>
      <c r="T400" s="141" t="s">
        <v>31777</v>
      </c>
      <c r="U400" s="141" t="s">
        <v>31776</v>
      </c>
      <c r="V400" s="141" t="s">
        <v>31775</v>
      </c>
      <c r="W400" s="141" t="s">
        <v>31774</v>
      </c>
      <c r="X400" s="141" t="s">
        <v>31486</v>
      </c>
      <c r="Y400" s="141" t="s">
        <v>320</v>
      </c>
      <c r="Z400" s="141" t="str">
        <f t="shared" si="6"/>
        <v>0101PE</v>
      </c>
      <c r="AA400" s="143">
        <v>5.2631578947368418E-2</v>
      </c>
      <c r="AB400" s="143" t="s">
        <v>30</v>
      </c>
      <c r="AC400" s="143" t="s">
        <v>3343</v>
      </c>
      <c r="AD400" s="143"/>
    </row>
    <row r="401" spans="1:30" s="247" customFormat="1" ht="24" customHeight="1">
      <c r="A401" s="139">
        <v>42932</v>
      </c>
      <c r="B401" s="140" t="s">
        <v>31773</v>
      </c>
      <c r="C401" s="141">
        <v>0</v>
      </c>
      <c r="D401" s="141" t="s">
        <v>31</v>
      </c>
      <c r="E401" s="141" t="s">
        <v>31772</v>
      </c>
      <c r="F401" s="151">
        <v>42929</v>
      </c>
      <c r="G401" s="141" t="s">
        <v>122</v>
      </c>
      <c r="H401" s="141" t="s">
        <v>31761</v>
      </c>
      <c r="I401" s="141">
        <v>6</v>
      </c>
      <c r="J401" s="141" t="s">
        <v>32</v>
      </c>
      <c r="K401" s="141" t="s">
        <v>28</v>
      </c>
      <c r="L401" s="141">
        <v>0</v>
      </c>
      <c r="M401" s="141" t="s">
        <v>31766</v>
      </c>
      <c r="N401" s="141">
        <v>52</v>
      </c>
      <c r="O401" s="141" t="s">
        <v>33</v>
      </c>
      <c r="P401" s="141">
        <v>62873.9</v>
      </c>
      <c r="Q401" s="141">
        <v>4309650</v>
      </c>
      <c r="R401" s="141">
        <v>2925540</v>
      </c>
      <c r="S401" s="141">
        <v>67.88</v>
      </c>
      <c r="T401" s="141" t="s">
        <v>31771</v>
      </c>
      <c r="U401" s="141" t="s">
        <v>31770</v>
      </c>
      <c r="V401" s="141" t="s">
        <v>31769</v>
      </c>
      <c r="W401" s="141" t="s">
        <v>31768</v>
      </c>
      <c r="X401" s="141" t="s">
        <v>31767</v>
      </c>
      <c r="Y401" s="141" t="s">
        <v>320</v>
      </c>
      <c r="Z401" s="141" t="str">
        <f t="shared" si="6"/>
        <v>0101PE</v>
      </c>
      <c r="AA401" s="143">
        <v>0</v>
      </c>
      <c r="AB401" s="143" t="s">
        <v>30</v>
      </c>
      <c r="AC401" s="143" t="s">
        <v>3343</v>
      </c>
      <c r="AD401" s="143"/>
    </row>
    <row r="402" spans="1:30" s="247" customFormat="1" ht="24" customHeight="1">
      <c r="A402" s="139">
        <v>42932</v>
      </c>
      <c r="B402" s="140" t="s">
        <v>31540</v>
      </c>
      <c r="C402" s="141">
        <v>0</v>
      </c>
      <c r="D402" s="141" t="s">
        <v>31</v>
      </c>
      <c r="E402" s="141" t="s">
        <v>31534</v>
      </c>
      <c r="F402" s="151">
        <v>42929</v>
      </c>
      <c r="G402" s="141" t="s">
        <v>122</v>
      </c>
      <c r="H402" s="141" t="s">
        <v>31761</v>
      </c>
      <c r="I402" s="141">
        <v>7</v>
      </c>
      <c r="J402" s="141" t="s">
        <v>32</v>
      </c>
      <c r="K402" s="141" t="s">
        <v>28</v>
      </c>
      <c r="L402" s="141">
        <v>0</v>
      </c>
      <c r="M402" s="141" t="s">
        <v>31766</v>
      </c>
      <c r="N402" s="141">
        <v>0</v>
      </c>
      <c r="O402" s="141" t="s">
        <v>33</v>
      </c>
      <c r="P402" s="141">
        <v>68644.36</v>
      </c>
      <c r="Q402" s="141">
        <v>4309650</v>
      </c>
      <c r="R402" s="141">
        <v>3221457</v>
      </c>
      <c r="S402" s="141">
        <v>74.75</v>
      </c>
      <c r="T402" s="141">
        <v>0</v>
      </c>
      <c r="U402" s="141">
        <v>0</v>
      </c>
      <c r="V402" s="141" t="s">
        <v>31765</v>
      </c>
      <c r="W402" s="141" t="s">
        <v>29425</v>
      </c>
      <c r="X402" s="141" t="s">
        <v>31764</v>
      </c>
      <c r="Y402" s="141" t="s">
        <v>320</v>
      </c>
      <c r="Z402" s="141" t="str">
        <f t="shared" si="6"/>
        <v>0101PE</v>
      </c>
      <c r="AA402" s="143">
        <v>0</v>
      </c>
      <c r="AB402" s="143" t="s">
        <v>30</v>
      </c>
      <c r="AC402" s="143" t="s">
        <v>3343</v>
      </c>
      <c r="AD402" s="143"/>
    </row>
    <row r="403" spans="1:30" s="247" customFormat="1" ht="24" customHeight="1">
      <c r="A403" s="139">
        <v>42932</v>
      </c>
      <c r="B403" s="140" t="s">
        <v>31763</v>
      </c>
      <c r="C403" s="141">
        <v>0</v>
      </c>
      <c r="D403" s="141" t="s">
        <v>31</v>
      </c>
      <c r="E403" s="141" t="s">
        <v>31762</v>
      </c>
      <c r="F403" s="151">
        <v>42929</v>
      </c>
      <c r="G403" s="141" t="s">
        <v>122</v>
      </c>
      <c r="H403" s="141" t="s">
        <v>31761</v>
      </c>
      <c r="I403" s="141">
        <v>8</v>
      </c>
      <c r="J403" s="141" t="s">
        <v>32</v>
      </c>
      <c r="K403" s="141" t="s">
        <v>28</v>
      </c>
      <c r="L403" s="141">
        <v>0</v>
      </c>
      <c r="M403" s="141" t="s">
        <v>31760</v>
      </c>
      <c r="N403" s="141">
        <v>93154</v>
      </c>
      <c r="O403" s="141" t="s">
        <v>33</v>
      </c>
      <c r="P403" s="141">
        <v>64610.3</v>
      </c>
      <c r="Q403" s="141">
        <v>4309650</v>
      </c>
      <c r="R403" s="141">
        <v>3041986</v>
      </c>
      <c r="S403" s="141">
        <v>70.59</v>
      </c>
      <c r="T403" s="141" t="s">
        <v>31759</v>
      </c>
      <c r="U403" s="141" t="s">
        <v>31758</v>
      </c>
      <c r="V403" s="141" t="s">
        <v>31757</v>
      </c>
      <c r="W403" s="141" t="s">
        <v>31756</v>
      </c>
      <c r="X403" s="141" t="s">
        <v>31755</v>
      </c>
      <c r="Y403" s="141" t="s">
        <v>320</v>
      </c>
      <c r="Z403" s="141" t="str">
        <f t="shared" si="6"/>
        <v>0101PE</v>
      </c>
      <c r="AA403" s="143">
        <v>0</v>
      </c>
      <c r="AB403" s="143" t="s">
        <v>30</v>
      </c>
      <c r="AC403" s="143" t="s">
        <v>3343</v>
      </c>
      <c r="AD403" s="143"/>
    </row>
    <row r="404" spans="1:30" s="247" customFormat="1" ht="24" customHeight="1">
      <c r="A404" s="133">
        <v>42933</v>
      </c>
      <c r="B404" s="134" t="s">
        <v>31753</v>
      </c>
      <c r="C404" s="135" t="s">
        <v>35</v>
      </c>
      <c r="D404" s="135" t="s">
        <v>31</v>
      </c>
      <c r="E404" s="135" t="s">
        <v>31754</v>
      </c>
      <c r="F404" s="159">
        <v>42932</v>
      </c>
      <c r="G404" s="135" t="s">
        <v>122</v>
      </c>
      <c r="H404" s="135" t="s">
        <v>31740</v>
      </c>
      <c r="I404" s="135">
        <v>1</v>
      </c>
      <c r="J404" s="144" t="s">
        <v>31748</v>
      </c>
      <c r="K404" s="144" t="s">
        <v>31747</v>
      </c>
      <c r="L404" s="135">
        <v>0</v>
      </c>
      <c r="M404" s="135" t="s">
        <v>31739</v>
      </c>
      <c r="N404" s="135">
        <v>0</v>
      </c>
      <c r="O404" s="135">
        <v>49</v>
      </c>
      <c r="P404" s="135">
        <v>6753.65</v>
      </c>
      <c r="Q404" s="135">
        <v>4309650</v>
      </c>
      <c r="R404" s="135">
        <v>1323332</v>
      </c>
      <c r="S404" s="135">
        <v>30.71</v>
      </c>
      <c r="T404" s="135">
        <v>0</v>
      </c>
      <c r="U404" s="135">
        <v>0</v>
      </c>
      <c r="V404" s="135">
        <v>53.85</v>
      </c>
      <c r="W404" s="135">
        <v>86.43</v>
      </c>
      <c r="X404" s="135">
        <v>71.709999999999994</v>
      </c>
      <c r="Y404" s="147" t="s">
        <v>3772</v>
      </c>
      <c r="Z404" s="147" t="str">
        <f t="shared" si="6"/>
        <v>Methylation50SE</v>
      </c>
      <c r="AA404" s="137">
        <v>1</v>
      </c>
      <c r="AB404" s="294" t="s">
        <v>30</v>
      </c>
      <c r="AC404" s="137" t="s">
        <v>3343</v>
      </c>
      <c r="AD404" s="155"/>
    </row>
    <row r="405" spans="1:30" s="247" customFormat="1" ht="24" customHeight="1">
      <c r="A405" s="139">
        <v>42933</v>
      </c>
      <c r="B405" s="140" t="s">
        <v>31753</v>
      </c>
      <c r="C405" s="141" t="s">
        <v>35</v>
      </c>
      <c r="D405" s="141" t="s">
        <v>31</v>
      </c>
      <c r="E405" s="141" t="s">
        <v>31752</v>
      </c>
      <c r="F405" s="151">
        <v>42932</v>
      </c>
      <c r="G405" s="141" t="s">
        <v>122</v>
      </c>
      <c r="H405" s="141" t="s">
        <v>31740</v>
      </c>
      <c r="I405" s="141">
        <v>2</v>
      </c>
      <c r="J405" s="144" t="s">
        <v>31748</v>
      </c>
      <c r="K405" s="144" t="s">
        <v>31747</v>
      </c>
      <c r="L405" s="141">
        <v>0</v>
      </c>
      <c r="M405" s="141" t="s">
        <v>31739</v>
      </c>
      <c r="N405" s="141">
        <v>0</v>
      </c>
      <c r="O405" s="141">
        <v>49</v>
      </c>
      <c r="P405" s="141">
        <v>501.84</v>
      </c>
      <c r="Q405" s="141">
        <v>4309650</v>
      </c>
      <c r="R405" s="141">
        <v>96915</v>
      </c>
      <c r="S405" s="141">
        <v>2.25</v>
      </c>
      <c r="T405" s="141">
        <v>0</v>
      </c>
      <c r="U405" s="141">
        <v>0</v>
      </c>
      <c r="V405" s="141">
        <v>51.96</v>
      </c>
      <c r="W405" s="141">
        <v>63.54</v>
      </c>
      <c r="X405" s="141">
        <v>40.840000000000003</v>
      </c>
      <c r="Y405" s="141" t="s">
        <v>3772</v>
      </c>
      <c r="Z405" s="141" t="str">
        <f t="shared" si="6"/>
        <v>Methylation50SE</v>
      </c>
      <c r="AA405" s="143">
        <v>1</v>
      </c>
      <c r="AB405" s="143" t="s">
        <v>30</v>
      </c>
      <c r="AC405" s="143" t="s">
        <v>3343</v>
      </c>
      <c r="AD405" s="143"/>
    </row>
    <row r="406" spans="1:30" s="247" customFormat="1" ht="24" customHeight="1">
      <c r="A406" s="139">
        <v>42933</v>
      </c>
      <c r="B406" s="140" t="s">
        <v>31494</v>
      </c>
      <c r="C406" s="141" t="s">
        <v>35</v>
      </c>
      <c r="D406" s="141" t="s">
        <v>31</v>
      </c>
      <c r="E406" s="141" t="s">
        <v>31751</v>
      </c>
      <c r="F406" s="151">
        <v>42932</v>
      </c>
      <c r="G406" s="141" t="s">
        <v>122</v>
      </c>
      <c r="H406" s="141" t="s">
        <v>31740</v>
      </c>
      <c r="I406" s="141">
        <v>3</v>
      </c>
      <c r="J406" s="144" t="s">
        <v>31748</v>
      </c>
      <c r="K406" s="144" t="s">
        <v>31747</v>
      </c>
      <c r="L406" s="141">
        <v>0</v>
      </c>
      <c r="M406" s="141" t="s">
        <v>31739</v>
      </c>
      <c r="N406" s="141">
        <v>0</v>
      </c>
      <c r="O406" s="141">
        <v>49</v>
      </c>
      <c r="P406" s="141">
        <v>9456.6</v>
      </c>
      <c r="Q406" s="141">
        <v>4309650</v>
      </c>
      <c r="R406" s="141">
        <v>1845919</v>
      </c>
      <c r="S406" s="141">
        <v>42.83</v>
      </c>
      <c r="T406" s="141">
        <v>0</v>
      </c>
      <c r="U406" s="141">
        <v>0</v>
      </c>
      <c r="V406" s="141">
        <v>53.62</v>
      </c>
      <c r="W406" s="141">
        <v>82.59</v>
      </c>
      <c r="X406" s="141">
        <v>64.81</v>
      </c>
      <c r="Y406" s="141" t="s">
        <v>3772</v>
      </c>
      <c r="Z406" s="141" t="str">
        <f t="shared" si="6"/>
        <v>Methylation50SE</v>
      </c>
      <c r="AA406" s="143">
        <v>1</v>
      </c>
      <c r="AB406" s="143" t="s">
        <v>30</v>
      </c>
      <c r="AC406" s="143" t="s">
        <v>3343</v>
      </c>
      <c r="AD406" s="143"/>
    </row>
    <row r="407" spans="1:30" s="247" customFormat="1" ht="24" customHeight="1">
      <c r="A407" s="139">
        <v>42933</v>
      </c>
      <c r="B407" s="140" t="s">
        <v>31494</v>
      </c>
      <c r="C407" s="141" t="s">
        <v>35</v>
      </c>
      <c r="D407" s="141" t="s">
        <v>31</v>
      </c>
      <c r="E407" s="141" t="s">
        <v>31750</v>
      </c>
      <c r="F407" s="151">
        <v>42932</v>
      </c>
      <c r="G407" s="141" t="s">
        <v>122</v>
      </c>
      <c r="H407" s="141" t="s">
        <v>31740</v>
      </c>
      <c r="I407" s="141">
        <v>4</v>
      </c>
      <c r="J407" s="144" t="s">
        <v>31748</v>
      </c>
      <c r="K407" s="144" t="s">
        <v>31747</v>
      </c>
      <c r="L407" s="141">
        <v>0</v>
      </c>
      <c r="M407" s="141" t="s">
        <v>31739</v>
      </c>
      <c r="N407" s="141">
        <v>0</v>
      </c>
      <c r="O407" s="141">
        <v>49</v>
      </c>
      <c r="P407" s="141">
        <v>3099.47</v>
      </c>
      <c r="Q407" s="141">
        <v>4309650</v>
      </c>
      <c r="R407" s="141">
        <v>637774</v>
      </c>
      <c r="S407" s="141">
        <v>14.8</v>
      </c>
      <c r="T407" s="141">
        <v>0</v>
      </c>
      <c r="U407" s="141">
        <v>0</v>
      </c>
      <c r="V407" s="141">
        <v>53.63</v>
      </c>
      <c r="W407" s="141">
        <v>85.25</v>
      </c>
      <c r="X407" s="141">
        <v>71.36</v>
      </c>
      <c r="Y407" s="141" t="s">
        <v>3772</v>
      </c>
      <c r="Z407" s="141" t="str">
        <f t="shared" si="6"/>
        <v>Methylation50SE</v>
      </c>
      <c r="AA407" s="143">
        <v>1</v>
      </c>
      <c r="AB407" s="143" t="s">
        <v>30</v>
      </c>
      <c r="AC407" s="143" t="s">
        <v>3343</v>
      </c>
      <c r="AD407" s="143"/>
    </row>
    <row r="408" spans="1:30" s="247" customFormat="1" ht="24" customHeight="1">
      <c r="A408" s="139">
        <v>42933</v>
      </c>
      <c r="B408" s="140" t="s">
        <v>31494</v>
      </c>
      <c r="C408" s="141" t="s">
        <v>35</v>
      </c>
      <c r="D408" s="141" t="s">
        <v>31</v>
      </c>
      <c r="E408" s="141" t="s">
        <v>31749</v>
      </c>
      <c r="F408" s="151">
        <v>42932</v>
      </c>
      <c r="G408" s="141" t="s">
        <v>122</v>
      </c>
      <c r="H408" s="141" t="s">
        <v>31740</v>
      </c>
      <c r="I408" s="141">
        <v>5</v>
      </c>
      <c r="J408" s="144" t="s">
        <v>31748</v>
      </c>
      <c r="K408" s="144" t="s">
        <v>31747</v>
      </c>
      <c r="L408" s="141">
        <v>0</v>
      </c>
      <c r="M408" s="141" t="s">
        <v>31739</v>
      </c>
      <c r="N408" s="141">
        <v>0</v>
      </c>
      <c r="O408" s="141">
        <v>49</v>
      </c>
      <c r="P408" s="141">
        <v>6866.25</v>
      </c>
      <c r="Q408" s="141">
        <v>4309650</v>
      </c>
      <c r="R408" s="141">
        <v>1391471</v>
      </c>
      <c r="S408" s="141">
        <v>32.29</v>
      </c>
      <c r="T408" s="141">
        <v>0</v>
      </c>
      <c r="U408" s="141">
        <v>0</v>
      </c>
      <c r="V408" s="141">
        <v>53.73</v>
      </c>
      <c r="W408" s="141">
        <v>81.239999999999995</v>
      </c>
      <c r="X408" s="141">
        <v>64.180000000000007</v>
      </c>
      <c r="Y408" s="141" t="s">
        <v>3772</v>
      </c>
      <c r="Z408" s="141" t="str">
        <f t="shared" si="6"/>
        <v>Methylation50SE</v>
      </c>
      <c r="AA408" s="143">
        <v>1</v>
      </c>
      <c r="AB408" s="143" t="s">
        <v>30</v>
      </c>
      <c r="AC408" s="143" t="s">
        <v>3343</v>
      </c>
      <c r="AD408" s="143"/>
    </row>
    <row r="409" spans="1:30" s="247" customFormat="1" ht="24" customHeight="1">
      <c r="A409" s="139">
        <v>42933</v>
      </c>
      <c r="B409" s="140" t="s">
        <v>31746</v>
      </c>
      <c r="C409" s="141" t="s">
        <v>38</v>
      </c>
      <c r="D409" s="141" t="s">
        <v>31</v>
      </c>
      <c r="E409" s="141" t="s">
        <v>31745</v>
      </c>
      <c r="F409" s="151">
        <v>42932</v>
      </c>
      <c r="G409" s="141" t="s">
        <v>122</v>
      </c>
      <c r="H409" s="141" t="s">
        <v>31740</v>
      </c>
      <c r="I409" s="141">
        <v>6</v>
      </c>
      <c r="J409" s="141" t="s">
        <v>32</v>
      </c>
      <c r="K409" s="141" t="s">
        <v>28</v>
      </c>
      <c r="L409" s="141">
        <v>0</v>
      </c>
      <c r="M409" s="141" t="s">
        <v>31739</v>
      </c>
      <c r="N409" s="141">
        <v>0</v>
      </c>
      <c r="O409" s="141">
        <v>49</v>
      </c>
      <c r="P409" s="141">
        <v>19129.240000000002</v>
      </c>
      <c r="Q409" s="141">
        <v>4309650</v>
      </c>
      <c r="R409" s="141">
        <v>3513632</v>
      </c>
      <c r="S409" s="141">
        <v>81.53</v>
      </c>
      <c r="T409" s="141">
        <v>0</v>
      </c>
      <c r="U409" s="141">
        <v>0</v>
      </c>
      <c r="V409" s="141">
        <v>50.21</v>
      </c>
      <c r="W409" s="141">
        <v>98.6</v>
      </c>
      <c r="X409" s="141">
        <v>96.98</v>
      </c>
      <c r="Y409" s="141" t="s">
        <v>3772</v>
      </c>
      <c r="Z409" s="141" t="str">
        <f t="shared" si="6"/>
        <v>SmallRNA50SE</v>
      </c>
      <c r="AA409" s="143">
        <v>0</v>
      </c>
      <c r="AB409" s="143" t="s">
        <v>30</v>
      </c>
      <c r="AC409" s="143" t="s">
        <v>3343</v>
      </c>
      <c r="AD409" s="143"/>
    </row>
    <row r="410" spans="1:30" s="247" customFormat="1" ht="24" customHeight="1">
      <c r="A410" s="139">
        <v>42933</v>
      </c>
      <c r="B410" s="140" t="s">
        <v>31744</v>
      </c>
      <c r="C410" s="141" t="s">
        <v>38</v>
      </c>
      <c r="D410" s="141" t="s">
        <v>31</v>
      </c>
      <c r="E410" s="141" t="s">
        <v>31743</v>
      </c>
      <c r="F410" s="151">
        <v>42932</v>
      </c>
      <c r="G410" s="141" t="s">
        <v>122</v>
      </c>
      <c r="H410" s="141" t="s">
        <v>31740</v>
      </c>
      <c r="I410" s="141">
        <v>7</v>
      </c>
      <c r="J410" s="141" t="s">
        <v>32</v>
      </c>
      <c r="K410" s="141" t="s">
        <v>28</v>
      </c>
      <c r="L410" s="141">
        <v>0</v>
      </c>
      <c r="M410" s="141" t="s">
        <v>31739</v>
      </c>
      <c r="N410" s="141">
        <v>0</v>
      </c>
      <c r="O410" s="141">
        <v>49</v>
      </c>
      <c r="P410" s="141">
        <v>17329.38</v>
      </c>
      <c r="Q410" s="141">
        <v>4309650</v>
      </c>
      <c r="R410" s="141">
        <v>3187360</v>
      </c>
      <c r="S410" s="141">
        <v>73.959999999999994</v>
      </c>
      <c r="T410" s="141">
        <v>0</v>
      </c>
      <c r="U410" s="141">
        <v>0</v>
      </c>
      <c r="V410" s="141">
        <v>52.02</v>
      </c>
      <c r="W410" s="141">
        <v>99.08</v>
      </c>
      <c r="X410" s="141">
        <v>96.94</v>
      </c>
      <c r="Y410" s="141" t="s">
        <v>3772</v>
      </c>
      <c r="Z410" s="141" t="str">
        <f t="shared" si="6"/>
        <v>SmallRNA50SE</v>
      </c>
      <c r="AA410" s="143">
        <v>0</v>
      </c>
      <c r="AB410" s="143" t="s">
        <v>30</v>
      </c>
      <c r="AC410" s="143" t="s">
        <v>3343</v>
      </c>
      <c r="AD410" s="143"/>
    </row>
    <row r="411" spans="1:30" s="247" customFormat="1" ht="24" customHeight="1">
      <c r="A411" s="139">
        <v>42933</v>
      </c>
      <c r="B411" s="140" t="s">
        <v>31742</v>
      </c>
      <c r="C411" s="141" t="s">
        <v>37</v>
      </c>
      <c r="D411" s="141" t="s">
        <v>31</v>
      </c>
      <c r="E411" s="141" t="s">
        <v>31741</v>
      </c>
      <c r="F411" s="151">
        <v>42932</v>
      </c>
      <c r="G411" s="141" t="s">
        <v>122</v>
      </c>
      <c r="H411" s="141" t="s">
        <v>31740</v>
      </c>
      <c r="I411" s="141">
        <v>8</v>
      </c>
      <c r="J411" s="141" t="s">
        <v>32</v>
      </c>
      <c r="K411" s="141" t="s">
        <v>28</v>
      </c>
      <c r="L411" s="141">
        <v>0</v>
      </c>
      <c r="M411" s="141" t="s">
        <v>31739</v>
      </c>
      <c r="N411" s="141">
        <v>0</v>
      </c>
      <c r="O411" s="141">
        <v>49</v>
      </c>
      <c r="P411" s="141">
        <v>17357.23</v>
      </c>
      <c r="Q411" s="141">
        <v>4309650</v>
      </c>
      <c r="R411" s="141">
        <v>3351016</v>
      </c>
      <c r="S411" s="141">
        <v>77.760000000000005</v>
      </c>
      <c r="T411" s="141">
        <v>0</v>
      </c>
      <c r="U411" s="141">
        <v>0</v>
      </c>
      <c r="V411" s="141">
        <v>51.18</v>
      </c>
      <c r="W411" s="141">
        <v>99.01</v>
      </c>
      <c r="X411" s="141">
        <v>96.96</v>
      </c>
      <c r="Y411" s="141" t="s">
        <v>3772</v>
      </c>
      <c r="Z411" s="141" t="str">
        <f t="shared" si="6"/>
        <v>RNA-Seq50SE</v>
      </c>
      <c r="AA411" s="143">
        <v>0</v>
      </c>
      <c r="AB411" s="143" t="s">
        <v>30</v>
      </c>
      <c r="AC411" s="143" t="s">
        <v>3343</v>
      </c>
      <c r="AD411" s="143"/>
    </row>
    <row r="412" spans="1:30" s="27" customFormat="1" ht="24" customHeight="1">
      <c r="A412" s="133">
        <v>42933</v>
      </c>
      <c r="B412" s="152" t="s">
        <v>31133</v>
      </c>
      <c r="C412" s="153" t="s">
        <v>104</v>
      </c>
      <c r="D412" s="153" t="s">
        <v>31</v>
      </c>
      <c r="E412" s="153" t="s">
        <v>31134</v>
      </c>
      <c r="F412" s="133">
        <v>42922</v>
      </c>
      <c r="G412" s="153" t="s">
        <v>120</v>
      </c>
      <c r="H412" s="153" t="s">
        <v>31135</v>
      </c>
      <c r="I412" s="153">
        <v>1</v>
      </c>
      <c r="J412" s="153" t="s">
        <v>31136</v>
      </c>
      <c r="K412" s="153" t="s">
        <v>31137</v>
      </c>
      <c r="L412" s="153" t="s">
        <v>31138</v>
      </c>
      <c r="M412" s="153" t="s">
        <v>31139</v>
      </c>
      <c r="N412" s="153">
        <v>0</v>
      </c>
      <c r="O412" s="153" t="s">
        <v>41</v>
      </c>
      <c r="P412" s="153">
        <v>106179.16</v>
      </c>
      <c r="Q412" s="153">
        <v>4309650</v>
      </c>
      <c r="R412" s="153">
        <v>3193330</v>
      </c>
      <c r="S412" s="153">
        <v>74.099999999999994</v>
      </c>
      <c r="T412" s="153">
        <v>0</v>
      </c>
      <c r="U412" s="153">
        <v>0</v>
      </c>
      <c r="V412" s="153" t="s">
        <v>31140</v>
      </c>
      <c r="W412" s="153" t="s">
        <v>31141</v>
      </c>
      <c r="X412" s="153" t="s">
        <v>31142</v>
      </c>
      <c r="Y412" s="147" t="s">
        <v>140</v>
      </c>
      <c r="Z412" s="147" t="str">
        <f t="shared" si="6"/>
        <v>Transcriptome151PE</v>
      </c>
      <c r="AA412" s="154">
        <v>0.1</v>
      </c>
      <c r="AB412" s="155" t="s">
        <v>30</v>
      </c>
      <c r="AC412" s="155" t="s">
        <v>139</v>
      </c>
      <c r="AD412" s="206"/>
    </row>
    <row r="413" spans="1:30" s="27" customFormat="1" ht="24" customHeight="1">
      <c r="A413" s="139">
        <v>42933</v>
      </c>
      <c r="B413" s="140" t="s">
        <v>31143</v>
      </c>
      <c r="C413" s="141" t="s">
        <v>104</v>
      </c>
      <c r="D413" s="141" t="s">
        <v>31</v>
      </c>
      <c r="E413" s="141" t="s">
        <v>31144</v>
      </c>
      <c r="F413" s="142">
        <v>42922</v>
      </c>
      <c r="G413" s="141" t="s">
        <v>120</v>
      </c>
      <c r="H413" s="141" t="s">
        <v>31135</v>
      </c>
      <c r="I413" s="141">
        <v>2</v>
      </c>
      <c r="J413" s="141" t="s">
        <v>11178</v>
      </c>
      <c r="K413" s="141" t="s">
        <v>28</v>
      </c>
      <c r="L413" s="141" t="s">
        <v>31138</v>
      </c>
      <c r="M413" s="141" t="s">
        <v>31139</v>
      </c>
      <c r="N413" s="141">
        <v>0</v>
      </c>
      <c r="O413" s="141" t="s">
        <v>41</v>
      </c>
      <c r="P413" s="141">
        <v>108446.57</v>
      </c>
      <c r="Q413" s="141">
        <v>4309650</v>
      </c>
      <c r="R413" s="141">
        <v>3246975</v>
      </c>
      <c r="S413" s="141">
        <v>75.34</v>
      </c>
      <c r="T413" s="141">
        <v>0</v>
      </c>
      <c r="U413" s="141">
        <v>0</v>
      </c>
      <c r="V413" s="141" t="s">
        <v>31145</v>
      </c>
      <c r="W413" s="141" t="s">
        <v>31146</v>
      </c>
      <c r="X413" s="141" t="s">
        <v>31147</v>
      </c>
      <c r="Y413" s="141" t="s">
        <v>140</v>
      </c>
      <c r="Z413" s="141" t="str">
        <f t="shared" si="6"/>
        <v>Transcriptome151PE</v>
      </c>
      <c r="AA413" s="143">
        <v>0</v>
      </c>
      <c r="AB413" s="143" t="s">
        <v>30</v>
      </c>
      <c r="AC413" s="156" t="s">
        <v>139</v>
      </c>
      <c r="AD413" s="205"/>
    </row>
    <row r="414" spans="1:30" s="27" customFormat="1" ht="24" customHeight="1">
      <c r="A414" s="139">
        <v>42933</v>
      </c>
      <c r="B414" s="140" t="s">
        <v>31143</v>
      </c>
      <c r="C414" s="141" t="s">
        <v>104</v>
      </c>
      <c r="D414" s="141" t="s">
        <v>31</v>
      </c>
      <c r="E414" s="141" t="s">
        <v>31148</v>
      </c>
      <c r="F414" s="142">
        <v>42922</v>
      </c>
      <c r="G414" s="141" t="s">
        <v>120</v>
      </c>
      <c r="H414" s="141" t="s">
        <v>31135</v>
      </c>
      <c r="I414" s="141">
        <v>3</v>
      </c>
      <c r="J414" s="144" t="s">
        <v>8423</v>
      </c>
      <c r="K414" s="144" t="s">
        <v>31149</v>
      </c>
      <c r="L414" s="141" t="s">
        <v>31138</v>
      </c>
      <c r="M414" s="141" t="s">
        <v>31139</v>
      </c>
      <c r="N414" s="141">
        <v>0</v>
      </c>
      <c r="O414" s="141" t="s">
        <v>41</v>
      </c>
      <c r="P414" s="141">
        <v>107074.24000000001</v>
      </c>
      <c r="Q414" s="141">
        <v>4309650</v>
      </c>
      <c r="R414" s="141">
        <v>3221966</v>
      </c>
      <c r="S414" s="141">
        <v>74.760000000000005</v>
      </c>
      <c r="T414" s="141">
        <v>0</v>
      </c>
      <c r="U414" s="141">
        <v>0</v>
      </c>
      <c r="V414" s="141" t="s">
        <v>31150</v>
      </c>
      <c r="W414" s="141" t="s">
        <v>31151</v>
      </c>
      <c r="X414" s="141" t="s">
        <v>31152</v>
      </c>
      <c r="Y414" s="141" t="s">
        <v>140</v>
      </c>
      <c r="Z414" s="141" t="str">
        <f t="shared" si="6"/>
        <v>Transcriptome151PE</v>
      </c>
      <c r="AA414" s="143">
        <v>9.0909090909090912E-2</v>
      </c>
      <c r="AB414" s="143" t="s">
        <v>30</v>
      </c>
      <c r="AC414" s="156" t="s">
        <v>139</v>
      </c>
      <c r="AD414" s="205"/>
    </row>
    <row r="415" spans="1:30" s="27" customFormat="1" ht="24" customHeight="1">
      <c r="A415" s="139">
        <v>42933</v>
      </c>
      <c r="B415" s="140" t="s">
        <v>31153</v>
      </c>
      <c r="C415" s="141" t="s">
        <v>27</v>
      </c>
      <c r="D415" s="141" t="s">
        <v>31154</v>
      </c>
      <c r="E415" s="141" t="s">
        <v>31155</v>
      </c>
      <c r="F415" s="142">
        <v>42922</v>
      </c>
      <c r="G415" s="141" t="s">
        <v>120</v>
      </c>
      <c r="H415" s="141" t="s">
        <v>31135</v>
      </c>
      <c r="I415" s="141">
        <v>4</v>
      </c>
      <c r="J415" s="144" t="s">
        <v>31156</v>
      </c>
      <c r="K415" s="144" t="s">
        <v>31157</v>
      </c>
      <c r="L415" s="141" t="s">
        <v>31138</v>
      </c>
      <c r="M415" s="141" t="s">
        <v>31158</v>
      </c>
      <c r="N415" s="141">
        <v>35</v>
      </c>
      <c r="O415" s="141" t="s">
        <v>41</v>
      </c>
      <c r="P415" s="141">
        <v>39786.67</v>
      </c>
      <c r="Q415" s="141">
        <v>4309650</v>
      </c>
      <c r="R415" s="141">
        <v>1184127</v>
      </c>
      <c r="S415" s="141">
        <v>27.48</v>
      </c>
      <c r="T415" s="141" t="s">
        <v>31159</v>
      </c>
      <c r="U415" s="141" t="s">
        <v>31160</v>
      </c>
      <c r="V415" s="141" t="s">
        <v>31161</v>
      </c>
      <c r="W415" s="141" t="s">
        <v>31162</v>
      </c>
      <c r="X415" s="141" t="s">
        <v>31163</v>
      </c>
      <c r="Y415" s="141" t="s">
        <v>140</v>
      </c>
      <c r="Z415" s="141" t="str">
        <f t="shared" si="6"/>
        <v>Re-sequencing151PE</v>
      </c>
      <c r="AA415" s="143">
        <v>1</v>
      </c>
      <c r="AB415" s="143" t="s">
        <v>30</v>
      </c>
      <c r="AC415" s="156" t="s">
        <v>139</v>
      </c>
      <c r="AD415" s="205"/>
    </row>
    <row r="416" spans="1:30" s="27" customFormat="1" ht="24" customHeight="1">
      <c r="A416" s="139">
        <v>42933</v>
      </c>
      <c r="B416" s="140" t="s">
        <v>31164</v>
      </c>
      <c r="C416" s="141" t="s">
        <v>34</v>
      </c>
      <c r="D416" s="141" t="s">
        <v>31</v>
      </c>
      <c r="E416" s="141" t="s">
        <v>31165</v>
      </c>
      <c r="F416" s="142">
        <v>42922</v>
      </c>
      <c r="G416" s="141" t="s">
        <v>120</v>
      </c>
      <c r="H416" s="141" t="s">
        <v>31135</v>
      </c>
      <c r="I416" s="141">
        <v>5</v>
      </c>
      <c r="J416" s="141" t="s">
        <v>31166</v>
      </c>
      <c r="K416" s="141" t="s">
        <v>28</v>
      </c>
      <c r="L416" s="141" t="s">
        <v>31138</v>
      </c>
      <c r="M416" s="141" t="s">
        <v>31167</v>
      </c>
      <c r="N416" s="141">
        <v>195</v>
      </c>
      <c r="O416" s="141" t="s">
        <v>41</v>
      </c>
      <c r="P416" s="141">
        <v>112455.6</v>
      </c>
      <c r="Q416" s="141">
        <v>4309650</v>
      </c>
      <c r="R416" s="141">
        <v>3483118</v>
      </c>
      <c r="S416" s="141">
        <v>80.819999999999993</v>
      </c>
      <c r="T416" s="141" t="s">
        <v>738</v>
      </c>
      <c r="U416" s="141" t="s">
        <v>31168</v>
      </c>
      <c r="V416" s="141" t="s">
        <v>31169</v>
      </c>
      <c r="W416" s="141" t="s">
        <v>31170</v>
      </c>
      <c r="X416" s="141" t="s">
        <v>31171</v>
      </c>
      <c r="Y416" s="141" t="s">
        <v>140</v>
      </c>
      <c r="Z416" s="141" t="str">
        <f t="shared" si="6"/>
        <v>Exome capture151PE</v>
      </c>
      <c r="AA416" s="143">
        <v>0</v>
      </c>
      <c r="AB416" s="143" t="s">
        <v>30</v>
      </c>
      <c r="AC416" s="156" t="s">
        <v>139</v>
      </c>
      <c r="AD416" s="205"/>
    </row>
    <row r="417" spans="1:30" s="27" customFormat="1" ht="24" customHeight="1">
      <c r="A417" s="139">
        <v>42933</v>
      </c>
      <c r="B417" s="140" t="s">
        <v>31172</v>
      </c>
      <c r="C417" s="141">
        <v>0</v>
      </c>
      <c r="D417" s="141" t="s">
        <v>31</v>
      </c>
      <c r="E417" s="141" t="s">
        <v>31173</v>
      </c>
      <c r="F417" s="142">
        <v>42922</v>
      </c>
      <c r="G417" s="141" t="s">
        <v>120</v>
      </c>
      <c r="H417" s="141" t="s">
        <v>31135</v>
      </c>
      <c r="I417" s="141">
        <v>6</v>
      </c>
      <c r="J417" s="141" t="s">
        <v>31166</v>
      </c>
      <c r="K417" s="141" t="s">
        <v>28</v>
      </c>
      <c r="L417" s="141" t="s">
        <v>31138</v>
      </c>
      <c r="M417" s="141" t="s">
        <v>31139</v>
      </c>
      <c r="N417" s="141">
        <v>196</v>
      </c>
      <c r="O417" s="141" t="s">
        <v>41</v>
      </c>
      <c r="P417" s="141">
        <v>104625.88</v>
      </c>
      <c r="Q417" s="141">
        <v>4309650</v>
      </c>
      <c r="R417" s="141">
        <v>3181812</v>
      </c>
      <c r="S417" s="141">
        <v>73.83</v>
      </c>
      <c r="T417" s="141" t="s">
        <v>31174</v>
      </c>
      <c r="U417" s="141" t="s">
        <v>31175</v>
      </c>
      <c r="V417" s="141" t="s">
        <v>31176</v>
      </c>
      <c r="W417" s="141" t="s">
        <v>31177</v>
      </c>
      <c r="X417" s="141" t="s">
        <v>31178</v>
      </c>
      <c r="Y417" s="141" t="s">
        <v>140</v>
      </c>
      <c r="Z417" s="141" t="str">
        <f t="shared" si="6"/>
        <v>0151PE</v>
      </c>
      <c r="AA417" s="143">
        <v>0</v>
      </c>
      <c r="AB417" s="143" t="s">
        <v>30</v>
      </c>
      <c r="AC417" s="156" t="s">
        <v>139</v>
      </c>
      <c r="AD417" s="205"/>
    </row>
    <row r="418" spans="1:30" s="27" customFormat="1" ht="24" customHeight="1">
      <c r="A418" s="139">
        <v>42933</v>
      </c>
      <c r="B418" s="140" t="s">
        <v>31179</v>
      </c>
      <c r="C418" s="141">
        <v>0</v>
      </c>
      <c r="D418" s="141" t="s">
        <v>31</v>
      </c>
      <c r="E418" s="141" t="s">
        <v>31180</v>
      </c>
      <c r="F418" s="142">
        <v>42922</v>
      </c>
      <c r="G418" s="141" t="s">
        <v>120</v>
      </c>
      <c r="H418" s="141" t="s">
        <v>31135</v>
      </c>
      <c r="I418" s="141">
        <v>7</v>
      </c>
      <c r="J418" s="141" t="s">
        <v>31181</v>
      </c>
      <c r="K418" s="141" t="s">
        <v>28</v>
      </c>
      <c r="L418" s="141" t="s">
        <v>31138</v>
      </c>
      <c r="M418" s="141" t="s">
        <v>31139</v>
      </c>
      <c r="N418" s="141">
        <v>186</v>
      </c>
      <c r="O418" s="141" t="s">
        <v>41</v>
      </c>
      <c r="P418" s="141">
        <v>103928.33</v>
      </c>
      <c r="Q418" s="141">
        <v>4309650</v>
      </c>
      <c r="R418" s="141">
        <v>3149575</v>
      </c>
      <c r="S418" s="141">
        <v>73.08</v>
      </c>
      <c r="T418" s="141" t="s">
        <v>21508</v>
      </c>
      <c r="U418" s="141" t="s">
        <v>31182</v>
      </c>
      <c r="V418" s="141" t="s">
        <v>31183</v>
      </c>
      <c r="W418" s="141" t="s">
        <v>31184</v>
      </c>
      <c r="X418" s="141" t="s">
        <v>31185</v>
      </c>
      <c r="Y418" s="141" t="s">
        <v>140</v>
      </c>
      <c r="Z418" s="141" t="str">
        <f t="shared" si="6"/>
        <v>0151PE</v>
      </c>
      <c r="AA418" s="143">
        <v>0</v>
      </c>
      <c r="AB418" s="143" t="s">
        <v>30</v>
      </c>
      <c r="AC418" s="156" t="s">
        <v>139</v>
      </c>
      <c r="AD418" s="205"/>
    </row>
    <row r="419" spans="1:30" s="27" customFormat="1" ht="24" customHeight="1">
      <c r="A419" s="139">
        <v>42933</v>
      </c>
      <c r="B419" s="140" t="s">
        <v>31186</v>
      </c>
      <c r="C419" s="141" t="s">
        <v>104</v>
      </c>
      <c r="D419" s="141" t="s">
        <v>31</v>
      </c>
      <c r="E419" s="141" t="s">
        <v>31187</v>
      </c>
      <c r="F419" s="142">
        <v>42922</v>
      </c>
      <c r="G419" s="141" t="s">
        <v>120</v>
      </c>
      <c r="H419" s="141" t="s">
        <v>31135</v>
      </c>
      <c r="I419" s="141">
        <v>8</v>
      </c>
      <c r="J419" s="141" t="s">
        <v>31188</v>
      </c>
      <c r="K419" s="141" t="s">
        <v>28</v>
      </c>
      <c r="L419" s="141" t="s">
        <v>31138</v>
      </c>
      <c r="M419" s="141" t="s">
        <v>31139</v>
      </c>
      <c r="N419" s="141">
        <v>0</v>
      </c>
      <c r="O419" s="141" t="s">
        <v>41</v>
      </c>
      <c r="P419" s="141">
        <v>106589.32</v>
      </c>
      <c r="Q419" s="141">
        <v>4309650</v>
      </c>
      <c r="R419" s="141">
        <v>3209543</v>
      </c>
      <c r="S419" s="141">
        <v>74.47</v>
      </c>
      <c r="T419" s="141">
        <v>0</v>
      </c>
      <c r="U419" s="141">
        <v>0</v>
      </c>
      <c r="V419" s="141" t="s">
        <v>31189</v>
      </c>
      <c r="W419" s="141" t="s">
        <v>31190</v>
      </c>
      <c r="X419" s="141" t="s">
        <v>31191</v>
      </c>
      <c r="Y419" s="141" t="s">
        <v>140</v>
      </c>
      <c r="Z419" s="141" t="str">
        <f t="shared" si="6"/>
        <v>Transcriptome151PE</v>
      </c>
      <c r="AA419" s="143">
        <v>0</v>
      </c>
      <c r="AB419" s="143" t="s">
        <v>30</v>
      </c>
      <c r="AC419" s="156" t="s">
        <v>139</v>
      </c>
      <c r="AD419" s="205"/>
    </row>
    <row r="420" spans="1:30" ht="24" customHeight="1">
      <c r="A420" s="219">
        <v>42933</v>
      </c>
      <c r="B420" s="218" t="s">
        <v>31366</v>
      </c>
      <c r="C420" s="147">
        <v>0</v>
      </c>
      <c r="D420" s="147" t="s">
        <v>31365</v>
      </c>
      <c r="E420" s="219" t="s">
        <v>31364</v>
      </c>
      <c r="F420" s="219">
        <v>42932</v>
      </c>
      <c r="G420" s="135" t="s">
        <v>31363</v>
      </c>
      <c r="H420" s="147" t="s">
        <v>31362</v>
      </c>
      <c r="I420" s="147">
        <v>1</v>
      </c>
      <c r="J420" s="215" t="s">
        <v>31361</v>
      </c>
      <c r="K420" s="219" t="s">
        <v>31360</v>
      </c>
      <c r="L420" s="216" t="s">
        <v>350</v>
      </c>
      <c r="M420" s="219"/>
      <c r="N420" s="215">
        <v>0</v>
      </c>
      <c r="O420" s="135" t="s">
        <v>33</v>
      </c>
      <c r="P420" s="215">
        <v>33902.480000000003</v>
      </c>
      <c r="Q420" s="215">
        <v>2936215</v>
      </c>
      <c r="R420" s="135">
        <v>2763236</v>
      </c>
      <c r="S420" s="135">
        <v>94.2</v>
      </c>
      <c r="T420" s="215">
        <v>0</v>
      </c>
      <c r="U420" s="215">
        <v>0</v>
      </c>
      <c r="V420" s="215" t="s">
        <v>29226</v>
      </c>
      <c r="W420" s="135" t="s">
        <v>31359</v>
      </c>
      <c r="X420" s="219" t="s">
        <v>31358</v>
      </c>
      <c r="Y420" s="147" t="s">
        <v>320</v>
      </c>
      <c r="Z420" s="147" t="str">
        <f t="shared" si="6"/>
        <v>0101PE</v>
      </c>
      <c r="AA420" s="261">
        <v>0</v>
      </c>
      <c r="AB420" s="213" t="s">
        <v>31341</v>
      </c>
      <c r="AC420" s="213" t="s">
        <v>31340</v>
      </c>
      <c r="AD420" s="218"/>
    </row>
    <row r="421" spans="1:30" ht="24" customHeight="1">
      <c r="A421" s="211">
        <v>42933</v>
      </c>
      <c r="B421" s="210" t="s">
        <v>31357</v>
      </c>
      <c r="C421" s="141">
        <v>0</v>
      </c>
      <c r="D421" s="141" t="s">
        <v>31356</v>
      </c>
      <c r="E421" s="210" t="s">
        <v>31355</v>
      </c>
      <c r="F421" s="151">
        <v>42932</v>
      </c>
      <c r="G421" s="141" t="s">
        <v>31354</v>
      </c>
      <c r="H421" s="208" t="s">
        <v>31353</v>
      </c>
      <c r="I421" s="141">
        <v>2</v>
      </c>
      <c r="J421" s="208" t="s">
        <v>2392</v>
      </c>
      <c r="K421" s="264" t="s">
        <v>19023</v>
      </c>
      <c r="L421" s="208" t="s">
        <v>350</v>
      </c>
      <c r="M421" s="141"/>
      <c r="N421" s="208">
        <v>0</v>
      </c>
      <c r="O421" s="141" t="s">
        <v>33</v>
      </c>
      <c r="P421" s="141">
        <v>34435.599999999999</v>
      </c>
      <c r="Q421" s="141">
        <v>2984609</v>
      </c>
      <c r="R421" s="141">
        <v>2806303</v>
      </c>
      <c r="S421" s="208">
        <v>94.1</v>
      </c>
      <c r="T421" s="208">
        <v>0</v>
      </c>
      <c r="U421" s="208">
        <v>0</v>
      </c>
      <c r="V421" s="141" t="s">
        <v>22510</v>
      </c>
      <c r="W421" s="141" t="s">
        <v>31352</v>
      </c>
      <c r="X421" s="208" t="s">
        <v>31351</v>
      </c>
      <c r="Y421" s="141" t="s">
        <v>320</v>
      </c>
      <c r="Z421" s="141" t="str">
        <f t="shared" si="6"/>
        <v>0101PE</v>
      </c>
      <c r="AA421" s="260">
        <v>0</v>
      </c>
      <c r="AB421" s="207" t="s">
        <v>2544</v>
      </c>
      <c r="AC421" s="207" t="s">
        <v>16125</v>
      </c>
      <c r="AD421" s="141"/>
    </row>
    <row r="422" spans="1:30" ht="24" customHeight="1">
      <c r="A422" s="219">
        <v>42933</v>
      </c>
      <c r="B422" s="218" t="s">
        <v>31350</v>
      </c>
      <c r="C422" s="147">
        <v>0</v>
      </c>
      <c r="D422" s="147" t="s">
        <v>3063</v>
      </c>
      <c r="E422" s="219" t="s">
        <v>31346</v>
      </c>
      <c r="F422" s="219">
        <v>42932</v>
      </c>
      <c r="G422" s="135" t="s">
        <v>3122</v>
      </c>
      <c r="H422" s="147" t="s">
        <v>31345</v>
      </c>
      <c r="I422" s="147">
        <v>1</v>
      </c>
      <c r="J422" s="215" t="s">
        <v>2392</v>
      </c>
      <c r="K422" s="219" t="s">
        <v>19023</v>
      </c>
      <c r="L422" s="216" t="s">
        <v>350</v>
      </c>
      <c r="M422" s="219"/>
      <c r="N422" s="215">
        <v>0</v>
      </c>
      <c r="O422" s="135" t="s">
        <v>33</v>
      </c>
      <c r="P422" s="215">
        <v>37696.92</v>
      </c>
      <c r="Q422" s="215">
        <v>3228071</v>
      </c>
      <c r="R422" s="135">
        <v>3050047</v>
      </c>
      <c r="S422" s="135">
        <v>94.6</v>
      </c>
      <c r="T422" s="215">
        <v>0</v>
      </c>
      <c r="U422" s="215">
        <v>0</v>
      </c>
      <c r="V422" s="215" t="s">
        <v>15969</v>
      </c>
      <c r="W422" s="135" t="s">
        <v>31349</v>
      </c>
      <c r="X422" s="219" t="s">
        <v>31348</v>
      </c>
      <c r="Y422" s="147" t="s">
        <v>320</v>
      </c>
      <c r="Z422" s="147" t="str">
        <f t="shared" si="6"/>
        <v>0101PE</v>
      </c>
      <c r="AA422" s="261">
        <v>0</v>
      </c>
      <c r="AB422" s="213" t="s">
        <v>2544</v>
      </c>
      <c r="AC422" s="213" t="s">
        <v>16125</v>
      </c>
      <c r="AD422" s="218"/>
    </row>
    <row r="423" spans="1:30" ht="24" customHeight="1">
      <c r="A423" s="211">
        <v>42933</v>
      </c>
      <c r="B423" s="210" t="s">
        <v>31347</v>
      </c>
      <c r="C423" s="141">
        <v>0</v>
      </c>
      <c r="D423" s="141" t="s">
        <v>3063</v>
      </c>
      <c r="E423" s="210" t="s">
        <v>31346</v>
      </c>
      <c r="F423" s="151">
        <v>42932</v>
      </c>
      <c r="G423" s="141" t="s">
        <v>3122</v>
      </c>
      <c r="H423" s="208" t="s">
        <v>31345</v>
      </c>
      <c r="I423" s="141">
        <v>2</v>
      </c>
      <c r="J423" s="208" t="s">
        <v>2392</v>
      </c>
      <c r="K423" s="264" t="s">
        <v>19023</v>
      </c>
      <c r="L423" s="208" t="s">
        <v>350</v>
      </c>
      <c r="M423" s="141"/>
      <c r="N423" s="208">
        <v>0</v>
      </c>
      <c r="O423" s="141" t="s">
        <v>33</v>
      </c>
      <c r="P423" s="141">
        <v>36975.33</v>
      </c>
      <c r="Q423" s="141">
        <v>3152615</v>
      </c>
      <c r="R423" s="141">
        <v>2992830</v>
      </c>
      <c r="S423" s="208">
        <v>95.1</v>
      </c>
      <c r="T423" s="208">
        <v>0</v>
      </c>
      <c r="U423" s="208">
        <v>0</v>
      </c>
      <c r="V423" s="141" t="s">
        <v>31344</v>
      </c>
      <c r="W423" s="141" t="s">
        <v>31343</v>
      </c>
      <c r="X423" s="208" t="s">
        <v>31342</v>
      </c>
      <c r="Y423" s="141" t="s">
        <v>320</v>
      </c>
      <c r="Z423" s="141" t="str">
        <f t="shared" si="6"/>
        <v>0101PE</v>
      </c>
      <c r="AA423" s="260">
        <v>0</v>
      </c>
      <c r="AB423" s="207" t="s">
        <v>31341</v>
      </c>
      <c r="AC423" s="207" t="s">
        <v>31340</v>
      </c>
      <c r="AD423" s="141"/>
    </row>
    <row r="424" spans="1:30" ht="24" customHeight="1">
      <c r="A424" s="219">
        <v>42934</v>
      </c>
      <c r="B424" s="218" t="s">
        <v>31339</v>
      </c>
      <c r="C424" s="147">
        <v>0</v>
      </c>
      <c r="D424" s="147" t="s">
        <v>31338</v>
      </c>
      <c r="E424" s="219" t="s">
        <v>31337</v>
      </c>
      <c r="F424" s="219">
        <v>42932</v>
      </c>
      <c r="G424" s="135" t="s">
        <v>31336</v>
      </c>
      <c r="H424" s="147" t="s">
        <v>31335</v>
      </c>
      <c r="I424" s="147">
        <v>1</v>
      </c>
      <c r="J424" s="215" t="s">
        <v>31334</v>
      </c>
      <c r="K424" s="219" t="s">
        <v>31333</v>
      </c>
      <c r="L424" s="216" t="s">
        <v>350</v>
      </c>
      <c r="M424" s="219"/>
      <c r="N424" s="215">
        <v>0</v>
      </c>
      <c r="O424" s="135" t="s">
        <v>33</v>
      </c>
      <c r="P424" s="215">
        <v>37436.5</v>
      </c>
      <c r="Q424" s="215">
        <v>3258468</v>
      </c>
      <c r="R424" s="135">
        <v>3039926</v>
      </c>
      <c r="S424" s="135">
        <v>93.4</v>
      </c>
      <c r="T424" s="215">
        <v>0</v>
      </c>
      <c r="U424" s="215">
        <v>0</v>
      </c>
      <c r="V424" s="215" t="s">
        <v>31332</v>
      </c>
      <c r="W424" s="135" t="s">
        <v>31331</v>
      </c>
      <c r="X424" s="219" t="s">
        <v>31330</v>
      </c>
      <c r="Y424" s="147" t="s">
        <v>320</v>
      </c>
      <c r="Z424" s="147" t="str">
        <f t="shared" si="6"/>
        <v>0101PE</v>
      </c>
      <c r="AA424" s="261">
        <v>0.35294117647058826</v>
      </c>
      <c r="AB424" s="213" t="s">
        <v>2544</v>
      </c>
      <c r="AC424" s="213" t="s">
        <v>16125</v>
      </c>
      <c r="AD424" s="218"/>
    </row>
    <row r="425" spans="1:30" ht="24" customHeight="1">
      <c r="A425" s="211">
        <v>42934</v>
      </c>
      <c r="B425" s="210" t="s">
        <v>31329</v>
      </c>
      <c r="C425" s="141">
        <v>0</v>
      </c>
      <c r="D425" s="141" t="s">
        <v>3063</v>
      </c>
      <c r="E425" s="210" t="s">
        <v>31328</v>
      </c>
      <c r="F425" s="151">
        <v>42932</v>
      </c>
      <c r="G425" s="141" t="s">
        <v>3122</v>
      </c>
      <c r="H425" s="208" t="s">
        <v>31327</v>
      </c>
      <c r="I425" s="141">
        <v>2</v>
      </c>
      <c r="J425" s="220" t="s">
        <v>3576</v>
      </c>
      <c r="K425" s="267" t="s">
        <v>31326</v>
      </c>
      <c r="L425" s="208" t="s">
        <v>350</v>
      </c>
      <c r="M425" s="141"/>
      <c r="N425" s="208">
        <v>0</v>
      </c>
      <c r="O425" s="141" t="s">
        <v>33</v>
      </c>
      <c r="P425" s="141">
        <v>38340.03</v>
      </c>
      <c r="Q425" s="141">
        <v>3351697</v>
      </c>
      <c r="R425" s="141">
        <v>3116050</v>
      </c>
      <c r="S425" s="208">
        <v>93.1</v>
      </c>
      <c r="T425" s="208">
        <v>0</v>
      </c>
      <c r="U425" s="208">
        <v>0</v>
      </c>
      <c r="V425" s="141" t="s">
        <v>27278</v>
      </c>
      <c r="W425" s="141" t="s">
        <v>22897</v>
      </c>
      <c r="X425" s="208" t="s">
        <v>31325</v>
      </c>
      <c r="Y425" s="141" t="s">
        <v>320</v>
      </c>
      <c r="Z425" s="141" t="str">
        <f t="shared" si="6"/>
        <v>0101PE</v>
      </c>
      <c r="AA425" s="260">
        <v>0.35294117647058826</v>
      </c>
      <c r="AB425" s="207" t="s">
        <v>2544</v>
      </c>
      <c r="AC425" s="207" t="s">
        <v>16125</v>
      </c>
      <c r="AD425" s="141"/>
    </row>
    <row r="426" spans="1:30" s="27" customFormat="1" ht="24" customHeight="1">
      <c r="A426" s="133">
        <v>42934</v>
      </c>
      <c r="B426" s="152" t="s">
        <v>31031</v>
      </c>
      <c r="C426" s="153" t="s">
        <v>104</v>
      </c>
      <c r="D426" s="153" t="s">
        <v>31</v>
      </c>
      <c r="E426" s="153" t="s">
        <v>31367</v>
      </c>
      <c r="F426" s="133">
        <v>42932</v>
      </c>
      <c r="G426" s="153" t="s">
        <v>120</v>
      </c>
      <c r="H426" s="153" t="s">
        <v>31368</v>
      </c>
      <c r="I426" s="153">
        <v>1</v>
      </c>
      <c r="J426" s="153" t="s">
        <v>10784</v>
      </c>
      <c r="K426" s="153" t="s">
        <v>28</v>
      </c>
      <c r="L426" s="153" t="s">
        <v>2973</v>
      </c>
      <c r="M426" s="153" t="s">
        <v>31369</v>
      </c>
      <c r="N426" s="153">
        <v>0</v>
      </c>
      <c r="O426" s="153" t="s">
        <v>42</v>
      </c>
      <c r="P426" s="153">
        <v>38549.19</v>
      </c>
      <c r="Q426" s="153">
        <v>4309650</v>
      </c>
      <c r="R426" s="153">
        <v>3545177</v>
      </c>
      <c r="S426" s="153">
        <v>82.26</v>
      </c>
      <c r="T426" s="153">
        <v>0</v>
      </c>
      <c r="U426" s="153">
        <v>0</v>
      </c>
      <c r="V426" s="153" t="s">
        <v>31370</v>
      </c>
      <c r="W426" s="153" t="s">
        <v>31371</v>
      </c>
      <c r="X426" s="153" t="s">
        <v>31372</v>
      </c>
      <c r="Y426" s="147" t="s">
        <v>8430</v>
      </c>
      <c r="Z426" s="187" t="str">
        <f t="shared" si="6"/>
        <v>Transcriptome50PE</v>
      </c>
      <c r="AA426" s="154">
        <v>0</v>
      </c>
      <c r="AB426" s="155" t="s">
        <v>30</v>
      </c>
      <c r="AC426" s="155" t="s">
        <v>139</v>
      </c>
      <c r="AD426" s="206"/>
    </row>
    <row r="427" spans="1:30" s="27" customFormat="1" ht="24" customHeight="1">
      <c r="A427" s="139">
        <v>42934</v>
      </c>
      <c r="B427" s="140" t="s">
        <v>31038</v>
      </c>
      <c r="C427" s="141" t="s">
        <v>104</v>
      </c>
      <c r="D427" s="141" t="s">
        <v>31</v>
      </c>
      <c r="E427" s="141" t="s">
        <v>31373</v>
      </c>
      <c r="F427" s="142">
        <v>42932</v>
      </c>
      <c r="G427" s="141" t="s">
        <v>120</v>
      </c>
      <c r="H427" s="141" t="s">
        <v>31368</v>
      </c>
      <c r="I427" s="141">
        <v>2</v>
      </c>
      <c r="J427" s="141" t="s">
        <v>31374</v>
      </c>
      <c r="K427" s="141" t="s">
        <v>28</v>
      </c>
      <c r="L427" s="141" t="s">
        <v>2973</v>
      </c>
      <c r="M427" s="141" t="s">
        <v>31369</v>
      </c>
      <c r="N427" s="141">
        <v>0</v>
      </c>
      <c r="O427" s="141" t="s">
        <v>42</v>
      </c>
      <c r="P427" s="141">
        <v>37866.300000000003</v>
      </c>
      <c r="Q427" s="141">
        <v>4309650</v>
      </c>
      <c r="R427" s="141">
        <v>3468574</v>
      </c>
      <c r="S427" s="141">
        <v>80.48</v>
      </c>
      <c r="T427" s="141">
        <v>0</v>
      </c>
      <c r="U427" s="141">
        <v>0</v>
      </c>
      <c r="V427" s="141" t="s">
        <v>31375</v>
      </c>
      <c r="W427" s="141" t="s">
        <v>31376</v>
      </c>
      <c r="X427" s="141" t="s">
        <v>31377</v>
      </c>
      <c r="Y427" s="141" t="s">
        <v>8430</v>
      </c>
      <c r="Z427" s="188" t="str">
        <f t="shared" si="6"/>
        <v>Transcriptome50PE</v>
      </c>
      <c r="AA427" s="143">
        <v>0</v>
      </c>
      <c r="AB427" s="143" t="s">
        <v>30</v>
      </c>
      <c r="AC427" s="156" t="s">
        <v>139</v>
      </c>
      <c r="AD427" s="205"/>
    </row>
    <row r="428" spans="1:30" s="27" customFormat="1" ht="24" customHeight="1">
      <c r="A428" s="139">
        <v>42934</v>
      </c>
      <c r="B428" s="140" t="s">
        <v>31378</v>
      </c>
      <c r="C428" s="141" t="s">
        <v>39</v>
      </c>
      <c r="D428" s="141" t="s">
        <v>31</v>
      </c>
      <c r="E428" s="141" t="s">
        <v>31379</v>
      </c>
      <c r="F428" s="142">
        <v>42932</v>
      </c>
      <c r="G428" s="141" t="s">
        <v>120</v>
      </c>
      <c r="H428" s="141" t="s">
        <v>31368</v>
      </c>
      <c r="I428" s="141">
        <v>3</v>
      </c>
      <c r="J428" s="141" t="s">
        <v>31380</v>
      </c>
      <c r="K428" s="141" t="s">
        <v>28</v>
      </c>
      <c r="L428" s="141" t="s">
        <v>2973</v>
      </c>
      <c r="M428" s="141" t="s">
        <v>31381</v>
      </c>
      <c r="N428" s="141">
        <v>0</v>
      </c>
      <c r="O428" s="141" t="s">
        <v>42</v>
      </c>
      <c r="P428" s="141">
        <v>33734.35</v>
      </c>
      <c r="Q428" s="141">
        <v>4309650</v>
      </c>
      <c r="R428" s="141">
        <v>3092924</v>
      </c>
      <c r="S428" s="141">
        <v>71.77</v>
      </c>
      <c r="T428" s="141">
        <v>0</v>
      </c>
      <c r="U428" s="141">
        <v>0</v>
      </c>
      <c r="V428" s="141" t="s">
        <v>31382</v>
      </c>
      <c r="W428" s="141" t="s">
        <v>31383</v>
      </c>
      <c r="X428" s="141" t="s">
        <v>31384</v>
      </c>
      <c r="Y428" s="141" t="s">
        <v>8430</v>
      </c>
      <c r="Z428" s="188" t="str">
        <f t="shared" si="6"/>
        <v>Chip-seq50PE</v>
      </c>
      <c r="AA428" s="143">
        <v>0</v>
      </c>
      <c r="AB428" s="143" t="s">
        <v>30</v>
      </c>
      <c r="AC428" s="156" t="s">
        <v>139</v>
      </c>
      <c r="AD428" s="205"/>
    </row>
    <row r="429" spans="1:30" s="27" customFormat="1" ht="24" customHeight="1">
      <c r="A429" s="139">
        <v>42934</v>
      </c>
      <c r="B429" s="140" t="s">
        <v>31385</v>
      </c>
      <c r="C429" s="141" t="s">
        <v>39</v>
      </c>
      <c r="D429" s="141" t="s">
        <v>31</v>
      </c>
      <c r="E429" s="141" t="s">
        <v>31386</v>
      </c>
      <c r="F429" s="142">
        <v>42932</v>
      </c>
      <c r="G429" s="141" t="s">
        <v>120</v>
      </c>
      <c r="H429" s="141" t="s">
        <v>31368</v>
      </c>
      <c r="I429" s="141">
        <v>4</v>
      </c>
      <c r="J429" s="141" t="s">
        <v>31387</v>
      </c>
      <c r="K429" s="141" t="s">
        <v>28</v>
      </c>
      <c r="L429" s="141" t="s">
        <v>2973</v>
      </c>
      <c r="M429" s="141" t="s">
        <v>31381</v>
      </c>
      <c r="N429" s="141">
        <v>0</v>
      </c>
      <c r="O429" s="141" t="s">
        <v>42</v>
      </c>
      <c r="P429" s="141">
        <v>33331.79</v>
      </c>
      <c r="Q429" s="141">
        <v>4309650</v>
      </c>
      <c r="R429" s="141">
        <v>3062358</v>
      </c>
      <c r="S429" s="141">
        <v>71.06</v>
      </c>
      <c r="T429" s="141">
        <v>0</v>
      </c>
      <c r="U429" s="141">
        <v>0</v>
      </c>
      <c r="V429" s="141" t="s">
        <v>31388</v>
      </c>
      <c r="W429" s="141" t="s">
        <v>31389</v>
      </c>
      <c r="X429" s="141" t="s">
        <v>31390</v>
      </c>
      <c r="Y429" s="141" t="s">
        <v>8430</v>
      </c>
      <c r="Z429" s="188" t="str">
        <f t="shared" si="6"/>
        <v>Chip-seq50PE</v>
      </c>
      <c r="AA429" s="143">
        <v>0</v>
      </c>
      <c r="AB429" s="143" t="s">
        <v>30</v>
      </c>
      <c r="AC429" s="156" t="s">
        <v>139</v>
      </c>
      <c r="AD429" s="205"/>
    </row>
    <row r="430" spans="1:30" s="27" customFormat="1" ht="24" customHeight="1">
      <c r="A430" s="139">
        <v>42934</v>
      </c>
      <c r="B430" s="140" t="s">
        <v>31038</v>
      </c>
      <c r="C430" s="141" t="s">
        <v>104</v>
      </c>
      <c r="D430" s="141" t="s">
        <v>31</v>
      </c>
      <c r="E430" s="141" t="s">
        <v>31391</v>
      </c>
      <c r="F430" s="142">
        <v>42932</v>
      </c>
      <c r="G430" s="141" t="s">
        <v>120</v>
      </c>
      <c r="H430" s="141" t="s">
        <v>31368</v>
      </c>
      <c r="I430" s="141">
        <v>5</v>
      </c>
      <c r="J430" s="141" t="s">
        <v>10784</v>
      </c>
      <c r="K430" s="141" t="s">
        <v>28</v>
      </c>
      <c r="L430" s="141" t="s">
        <v>2973</v>
      </c>
      <c r="M430" s="141" t="s">
        <v>31392</v>
      </c>
      <c r="N430" s="141">
        <v>0</v>
      </c>
      <c r="O430" s="141" t="s">
        <v>42</v>
      </c>
      <c r="P430" s="141">
        <v>37861.089999999997</v>
      </c>
      <c r="Q430" s="141">
        <v>4309650</v>
      </c>
      <c r="R430" s="141">
        <v>3513183</v>
      </c>
      <c r="S430" s="141">
        <v>81.52</v>
      </c>
      <c r="T430" s="141">
        <v>0</v>
      </c>
      <c r="U430" s="141">
        <v>0</v>
      </c>
      <c r="V430" s="141" t="s">
        <v>31393</v>
      </c>
      <c r="W430" s="141" t="s">
        <v>5531</v>
      </c>
      <c r="X430" s="141" t="s">
        <v>31394</v>
      </c>
      <c r="Y430" s="141" t="s">
        <v>8430</v>
      </c>
      <c r="Z430" s="188" t="str">
        <f t="shared" si="6"/>
        <v>Transcriptome50PE</v>
      </c>
      <c r="AA430" s="143">
        <v>0</v>
      </c>
      <c r="AB430" s="143" t="s">
        <v>30</v>
      </c>
      <c r="AC430" s="156" t="s">
        <v>139</v>
      </c>
      <c r="AD430" s="205"/>
    </row>
    <row r="431" spans="1:30" s="27" customFormat="1" ht="24" customHeight="1">
      <c r="A431" s="139">
        <v>42934</v>
      </c>
      <c r="B431" s="140" t="s">
        <v>31038</v>
      </c>
      <c r="C431" s="141" t="s">
        <v>104</v>
      </c>
      <c r="D431" s="141" t="s">
        <v>31</v>
      </c>
      <c r="E431" s="141" t="s">
        <v>31395</v>
      </c>
      <c r="F431" s="142">
        <v>42932</v>
      </c>
      <c r="G431" s="141" t="s">
        <v>120</v>
      </c>
      <c r="H431" s="141" t="s">
        <v>31368</v>
      </c>
      <c r="I431" s="141">
        <v>6</v>
      </c>
      <c r="J431" s="141" t="s">
        <v>10784</v>
      </c>
      <c r="K431" s="141" t="s">
        <v>28</v>
      </c>
      <c r="L431" s="141" t="s">
        <v>2973</v>
      </c>
      <c r="M431" s="141" t="s">
        <v>31369</v>
      </c>
      <c r="N431" s="141">
        <v>0</v>
      </c>
      <c r="O431" s="141" t="s">
        <v>42</v>
      </c>
      <c r="P431" s="141">
        <v>38484.31</v>
      </c>
      <c r="Q431" s="141">
        <v>4309650</v>
      </c>
      <c r="R431" s="141">
        <v>3530513</v>
      </c>
      <c r="S431" s="141">
        <v>81.92</v>
      </c>
      <c r="T431" s="141">
        <v>0</v>
      </c>
      <c r="U431" s="141">
        <v>0</v>
      </c>
      <c r="V431" s="141" t="s">
        <v>31396</v>
      </c>
      <c r="W431" s="141" t="s">
        <v>31397</v>
      </c>
      <c r="X431" s="141" t="s">
        <v>31398</v>
      </c>
      <c r="Y431" s="141" t="s">
        <v>8430</v>
      </c>
      <c r="Z431" s="188" t="str">
        <f t="shared" si="6"/>
        <v>Transcriptome50PE</v>
      </c>
      <c r="AA431" s="143">
        <v>0</v>
      </c>
      <c r="AB431" s="143" t="s">
        <v>30</v>
      </c>
      <c r="AC431" s="156" t="s">
        <v>139</v>
      </c>
      <c r="AD431" s="205"/>
    </row>
    <row r="432" spans="1:30" s="27" customFormat="1" ht="24" customHeight="1">
      <c r="A432" s="139">
        <v>42934</v>
      </c>
      <c r="B432" s="140" t="s">
        <v>31399</v>
      </c>
      <c r="C432" s="141" t="s">
        <v>104</v>
      </c>
      <c r="D432" s="141" t="s">
        <v>31</v>
      </c>
      <c r="E432" s="141" t="s">
        <v>31400</v>
      </c>
      <c r="F432" s="142">
        <v>42932</v>
      </c>
      <c r="G432" s="141" t="s">
        <v>120</v>
      </c>
      <c r="H432" s="141" t="s">
        <v>31368</v>
      </c>
      <c r="I432" s="141">
        <v>7</v>
      </c>
      <c r="J432" s="141" t="s">
        <v>31380</v>
      </c>
      <c r="K432" s="141" t="s">
        <v>28</v>
      </c>
      <c r="L432" s="141" t="s">
        <v>2973</v>
      </c>
      <c r="M432" s="141" t="s">
        <v>31369</v>
      </c>
      <c r="N432" s="141">
        <v>0</v>
      </c>
      <c r="O432" s="141" t="s">
        <v>42</v>
      </c>
      <c r="P432" s="141">
        <v>36844.660000000003</v>
      </c>
      <c r="Q432" s="141">
        <v>4309650</v>
      </c>
      <c r="R432" s="141">
        <v>3384419</v>
      </c>
      <c r="S432" s="141">
        <v>78.53</v>
      </c>
      <c r="T432" s="141">
        <v>0</v>
      </c>
      <c r="U432" s="141">
        <v>0</v>
      </c>
      <c r="V432" s="141" t="s">
        <v>31401</v>
      </c>
      <c r="W432" s="141" t="s">
        <v>31402</v>
      </c>
      <c r="X432" s="141" t="s">
        <v>31403</v>
      </c>
      <c r="Y432" s="141" t="s">
        <v>8430</v>
      </c>
      <c r="Z432" s="188" t="str">
        <f t="shared" si="6"/>
        <v>Transcriptome50PE</v>
      </c>
      <c r="AA432" s="143">
        <v>0</v>
      </c>
      <c r="AB432" s="143" t="s">
        <v>30</v>
      </c>
      <c r="AC432" s="156" t="s">
        <v>139</v>
      </c>
      <c r="AD432" s="205"/>
    </row>
    <row r="433" spans="1:30" s="27" customFormat="1" ht="24" customHeight="1">
      <c r="A433" s="139">
        <v>42934</v>
      </c>
      <c r="B433" s="140" t="s">
        <v>31399</v>
      </c>
      <c r="C433" s="141" t="s">
        <v>104</v>
      </c>
      <c r="D433" s="141" t="s">
        <v>31</v>
      </c>
      <c r="E433" s="141" t="s">
        <v>31404</v>
      </c>
      <c r="F433" s="142">
        <v>42932</v>
      </c>
      <c r="G433" s="141" t="s">
        <v>120</v>
      </c>
      <c r="H433" s="141" t="s">
        <v>31368</v>
      </c>
      <c r="I433" s="141">
        <v>8</v>
      </c>
      <c r="J433" s="141" t="s">
        <v>31405</v>
      </c>
      <c r="K433" s="141" t="s">
        <v>28</v>
      </c>
      <c r="L433" s="141" t="s">
        <v>2973</v>
      </c>
      <c r="M433" s="141" t="s">
        <v>31369</v>
      </c>
      <c r="N433" s="141">
        <v>0</v>
      </c>
      <c r="O433" s="141" t="s">
        <v>42</v>
      </c>
      <c r="P433" s="141">
        <v>37992.47</v>
      </c>
      <c r="Q433" s="141">
        <v>4309650</v>
      </c>
      <c r="R433" s="141">
        <v>3513747</v>
      </c>
      <c r="S433" s="141">
        <v>81.53</v>
      </c>
      <c r="T433" s="141">
        <v>0</v>
      </c>
      <c r="U433" s="141">
        <v>0</v>
      </c>
      <c r="V433" s="141" t="s">
        <v>31406</v>
      </c>
      <c r="W433" s="141" t="s">
        <v>31407</v>
      </c>
      <c r="X433" s="141" t="s">
        <v>31408</v>
      </c>
      <c r="Y433" s="141" t="s">
        <v>8430</v>
      </c>
      <c r="Z433" s="188" t="str">
        <f t="shared" si="6"/>
        <v>Transcriptome50PE</v>
      </c>
      <c r="AA433" s="143">
        <v>0</v>
      </c>
      <c r="AB433" s="143" t="s">
        <v>30</v>
      </c>
      <c r="AC433" s="156" t="s">
        <v>139</v>
      </c>
      <c r="AD433" s="205"/>
    </row>
    <row r="434" spans="1:30" s="27" customFormat="1" ht="24" customHeight="1">
      <c r="A434" s="133">
        <v>42934</v>
      </c>
      <c r="B434" s="152" t="s">
        <v>31409</v>
      </c>
      <c r="C434" s="153" t="s">
        <v>104</v>
      </c>
      <c r="D434" s="153" t="s">
        <v>31</v>
      </c>
      <c r="E434" s="153" t="s">
        <v>31410</v>
      </c>
      <c r="F434" s="133">
        <v>42931</v>
      </c>
      <c r="G434" s="153" t="s">
        <v>135</v>
      </c>
      <c r="H434" s="153" t="s">
        <v>31411</v>
      </c>
      <c r="I434" s="153">
        <v>1</v>
      </c>
      <c r="J434" s="153" t="s">
        <v>31412</v>
      </c>
      <c r="K434" s="153" t="s">
        <v>28</v>
      </c>
      <c r="L434" s="153" t="s">
        <v>2973</v>
      </c>
      <c r="M434" s="153" t="s">
        <v>31118</v>
      </c>
      <c r="N434" s="153">
        <v>0</v>
      </c>
      <c r="O434" s="153" t="s">
        <v>33</v>
      </c>
      <c r="P434" s="153">
        <v>75441.33</v>
      </c>
      <c r="Q434" s="153">
        <v>4309650</v>
      </c>
      <c r="R434" s="153">
        <v>3393841</v>
      </c>
      <c r="S434" s="153">
        <v>78.75</v>
      </c>
      <c r="T434" s="153">
        <v>0</v>
      </c>
      <c r="U434" s="153">
        <v>0</v>
      </c>
      <c r="V434" s="153" t="s">
        <v>31413</v>
      </c>
      <c r="W434" s="153" t="s">
        <v>31414</v>
      </c>
      <c r="X434" s="153" t="s">
        <v>31415</v>
      </c>
      <c r="Y434" s="147" t="s">
        <v>320</v>
      </c>
      <c r="Z434" s="147" t="str">
        <f t="shared" si="6"/>
        <v>Transcriptome101PE</v>
      </c>
      <c r="AA434" s="154">
        <v>0</v>
      </c>
      <c r="AB434" s="155" t="s">
        <v>30</v>
      </c>
      <c r="AC434" s="155" t="s">
        <v>139</v>
      </c>
      <c r="AD434" s="206"/>
    </row>
    <row r="435" spans="1:30" s="27" customFormat="1" ht="24" customHeight="1">
      <c r="A435" s="139">
        <v>42934</v>
      </c>
      <c r="B435" s="140" t="s">
        <v>31409</v>
      </c>
      <c r="C435" s="141" t="s">
        <v>104</v>
      </c>
      <c r="D435" s="141" t="s">
        <v>31</v>
      </c>
      <c r="E435" s="141" t="s">
        <v>31410</v>
      </c>
      <c r="F435" s="142">
        <v>42931</v>
      </c>
      <c r="G435" s="141" t="s">
        <v>135</v>
      </c>
      <c r="H435" s="141" t="s">
        <v>31411</v>
      </c>
      <c r="I435" s="141">
        <v>2</v>
      </c>
      <c r="J435" s="141" t="s">
        <v>31412</v>
      </c>
      <c r="K435" s="141" t="s">
        <v>28</v>
      </c>
      <c r="L435" s="141" t="s">
        <v>2973</v>
      </c>
      <c r="M435" s="141" t="s">
        <v>31118</v>
      </c>
      <c r="N435" s="141">
        <v>0</v>
      </c>
      <c r="O435" s="141" t="s">
        <v>33</v>
      </c>
      <c r="P435" s="141">
        <v>77403.179999999993</v>
      </c>
      <c r="Q435" s="141">
        <v>4309650</v>
      </c>
      <c r="R435" s="141">
        <v>3480059</v>
      </c>
      <c r="S435" s="141">
        <v>80.75</v>
      </c>
      <c r="T435" s="141">
        <v>0</v>
      </c>
      <c r="U435" s="141">
        <v>0</v>
      </c>
      <c r="V435" s="141" t="s">
        <v>31416</v>
      </c>
      <c r="W435" s="141" t="s">
        <v>31417</v>
      </c>
      <c r="X435" s="141" t="s">
        <v>31418</v>
      </c>
      <c r="Y435" s="141" t="s">
        <v>320</v>
      </c>
      <c r="Z435" s="141" t="str">
        <f t="shared" si="6"/>
        <v>Transcriptome101PE</v>
      </c>
      <c r="AA435" s="143">
        <v>0</v>
      </c>
      <c r="AB435" s="143" t="s">
        <v>30</v>
      </c>
      <c r="AC435" s="156" t="s">
        <v>139</v>
      </c>
      <c r="AD435" s="205"/>
    </row>
    <row r="436" spans="1:30" s="27" customFormat="1" ht="24" customHeight="1">
      <c r="A436" s="139">
        <v>42934</v>
      </c>
      <c r="B436" s="140" t="s">
        <v>31419</v>
      </c>
      <c r="C436" s="141" t="s">
        <v>104</v>
      </c>
      <c r="D436" s="141" t="s">
        <v>31</v>
      </c>
      <c r="E436" s="141" t="s">
        <v>31420</v>
      </c>
      <c r="F436" s="142">
        <v>42931</v>
      </c>
      <c r="G436" s="141" t="s">
        <v>135</v>
      </c>
      <c r="H436" s="141" t="s">
        <v>31411</v>
      </c>
      <c r="I436" s="141">
        <v>3</v>
      </c>
      <c r="J436" s="141" t="s">
        <v>7715</v>
      </c>
      <c r="K436" s="141" t="s">
        <v>28</v>
      </c>
      <c r="L436" s="141" t="s">
        <v>2973</v>
      </c>
      <c r="M436" s="141" t="s">
        <v>31118</v>
      </c>
      <c r="N436" s="141">
        <v>0</v>
      </c>
      <c r="O436" s="141" t="s">
        <v>33</v>
      </c>
      <c r="P436" s="141">
        <v>80257.89</v>
      </c>
      <c r="Q436" s="141">
        <v>4309650</v>
      </c>
      <c r="R436" s="141">
        <v>3603878</v>
      </c>
      <c r="S436" s="141">
        <v>83.62</v>
      </c>
      <c r="T436" s="141">
        <v>0</v>
      </c>
      <c r="U436" s="141">
        <v>0</v>
      </c>
      <c r="V436" s="141" t="s">
        <v>31421</v>
      </c>
      <c r="W436" s="141" t="s">
        <v>31422</v>
      </c>
      <c r="X436" s="141" t="s">
        <v>31423</v>
      </c>
      <c r="Y436" s="141" t="s">
        <v>320</v>
      </c>
      <c r="Z436" s="141" t="str">
        <f t="shared" si="6"/>
        <v>Transcriptome101PE</v>
      </c>
      <c r="AA436" s="143">
        <v>0</v>
      </c>
      <c r="AB436" s="143" t="s">
        <v>30</v>
      </c>
      <c r="AC436" s="156" t="s">
        <v>139</v>
      </c>
      <c r="AD436" s="205"/>
    </row>
    <row r="437" spans="1:30" s="27" customFormat="1" ht="24" customHeight="1">
      <c r="A437" s="139">
        <v>42934</v>
      </c>
      <c r="B437" s="140" t="s">
        <v>31419</v>
      </c>
      <c r="C437" s="141" t="s">
        <v>104</v>
      </c>
      <c r="D437" s="141" t="s">
        <v>31</v>
      </c>
      <c r="E437" s="141" t="s">
        <v>31420</v>
      </c>
      <c r="F437" s="142">
        <v>42931</v>
      </c>
      <c r="G437" s="141" t="s">
        <v>135</v>
      </c>
      <c r="H437" s="141" t="s">
        <v>31411</v>
      </c>
      <c r="I437" s="141">
        <v>4</v>
      </c>
      <c r="J437" s="141" t="s">
        <v>7715</v>
      </c>
      <c r="K437" s="141" t="s">
        <v>28</v>
      </c>
      <c r="L437" s="141" t="s">
        <v>2973</v>
      </c>
      <c r="M437" s="141" t="s">
        <v>31118</v>
      </c>
      <c r="N437" s="141">
        <v>0</v>
      </c>
      <c r="O437" s="141" t="s">
        <v>33</v>
      </c>
      <c r="P437" s="141">
        <v>79721.13</v>
      </c>
      <c r="Q437" s="141">
        <v>4309650</v>
      </c>
      <c r="R437" s="141">
        <v>3580012</v>
      </c>
      <c r="S437" s="141">
        <v>83.07</v>
      </c>
      <c r="T437" s="141">
        <v>0</v>
      </c>
      <c r="U437" s="141">
        <v>0</v>
      </c>
      <c r="V437" s="141" t="s">
        <v>31424</v>
      </c>
      <c r="W437" s="141" t="s">
        <v>31425</v>
      </c>
      <c r="X437" s="141" t="s">
        <v>31426</v>
      </c>
      <c r="Y437" s="141" t="s">
        <v>320</v>
      </c>
      <c r="Z437" s="141" t="str">
        <f t="shared" si="6"/>
        <v>Transcriptome101PE</v>
      </c>
      <c r="AA437" s="143">
        <v>0</v>
      </c>
      <c r="AB437" s="143" t="s">
        <v>30</v>
      </c>
      <c r="AC437" s="156" t="s">
        <v>139</v>
      </c>
      <c r="AD437" s="205"/>
    </row>
    <row r="438" spans="1:30" s="27" customFormat="1" ht="24" customHeight="1">
      <c r="A438" s="139">
        <v>42934</v>
      </c>
      <c r="B438" s="140" t="s">
        <v>31427</v>
      </c>
      <c r="C438" s="141" t="s">
        <v>104</v>
      </c>
      <c r="D438" s="141" t="s">
        <v>31</v>
      </c>
      <c r="E438" s="141" t="s">
        <v>31428</v>
      </c>
      <c r="F438" s="142">
        <v>42931</v>
      </c>
      <c r="G438" s="141" t="s">
        <v>135</v>
      </c>
      <c r="H438" s="141" t="s">
        <v>31411</v>
      </c>
      <c r="I438" s="141">
        <v>5</v>
      </c>
      <c r="J438" s="141" t="s">
        <v>7715</v>
      </c>
      <c r="K438" s="141" t="s">
        <v>28</v>
      </c>
      <c r="L438" s="141" t="s">
        <v>2973</v>
      </c>
      <c r="M438" s="141" t="s">
        <v>31127</v>
      </c>
      <c r="N438" s="141">
        <v>0</v>
      </c>
      <c r="O438" s="141" t="s">
        <v>33</v>
      </c>
      <c r="P438" s="141">
        <v>72066.16</v>
      </c>
      <c r="Q438" s="141">
        <v>4309650</v>
      </c>
      <c r="R438" s="141">
        <v>3267438</v>
      </c>
      <c r="S438" s="141">
        <v>75.819999999999993</v>
      </c>
      <c r="T438" s="141">
        <v>0</v>
      </c>
      <c r="U438" s="141">
        <v>0</v>
      </c>
      <c r="V438" s="141" t="s">
        <v>31429</v>
      </c>
      <c r="W438" s="141" t="s">
        <v>31430</v>
      </c>
      <c r="X438" s="141" t="s">
        <v>31431</v>
      </c>
      <c r="Y438" s="141" t="s">
        <v>320</v>
      </c>
      <c r="Z438" s="141" t="str">
        <f t="shared" si="6"/>
        <v>Transcriptome101PE</v>
      </c>
      <c r="AA438" s="143">
        <v>0</v>
      </c>
      <c r="AB438" s="143" t="s">
        <v>30</v>
      </c>
      <c r="AC438" s="156" t="s">
        <v>139</v>
      </c>
      <c r="AD438" s="205"/>
    </row>
    <row r="439" spans="1:30" s="27" customFormat="1" ht="24" customHeight="1">
      <c r="A439" s="139">
        <v>42934</v>
      </c>
      <c r="B439" s="140" t="s">
        <v>31432</v>
      </c>
      <c r="C439" s="141" t="s">
        <v>104</v>
      </c>
      <c r="D439" s="141" t="s">
        <v>31</v>
      </c>
      <c r="E439" s="141" t="s">
        <v>31433</v>
      </c>
      <c r="F439" s="142">
        <v>42931</v>
      </c>
      <c r="G439" s="141" t="s">
        <v>135</v>
      </c>
      <c r="H439" s="141" t="s">
        <v>31411</v>
      </c>
      <c r="I439" s="141">
        <v>6</v>
      </c>
      <c r="J439" s="141" t="s">
        <v>31434</v>
      </c>
      <c r="K439" s="141" t="s">
        <v>28</v>
      </c>
      <c r="L439" s="141" t="s">
        <v>2973</v>
      </c>
      <c r="M439" s="141" t="s">
        <v>31118</v>
      </c>
      <c r="N439" s="141">
        <v>0</v>
      </c>
      <c r="O439" s="141" t="s">
        <v>33</v>
      </c>
      <c r="P439" s="141">
        <v>75620.13</v>
      </c>
      <c r="Q439" s="141">
        <v>4309650</v>
      </c>
      <c r="R439" s="141">
        <v>3408295</v>
      </c>
      <c r="S439" s="141">
        <v>79.09</v>
      </c>
      <c r="T439" s="141">
        <v>0</v>
      </c>
      <c r="U439" s="141">
        <v>0</v>
      </c>
      <c r="V439" s="141" t="s">
        <v>31435</v>
      </c>
      <c r="W439" s="141" t="s">
        <v>31436</v>
      </c>
      <c r="X439" s="141" t="s">
        <v>31437</v>
      </c>
      <c r="Y439" s="141" t="s">
        <v>320</v>
      </c>
      <c r="Z439" s="141" t="str">
        <f t="shared" si="6"/>
        <v>Transcriptome101PE</v>
      </c>
      <c r="AA439" s="143">
        <v>0</v>
      </c>
      <c r="AB439" s="143" t="s">
        <v>30</v>
      </c>
      <c r="AC439" s="156" t="s">
        <v>139</v>
      </c>
      <c r="AD439" s="205"/>
    </row>
    <row r="440" spans="1:30" s="27" customFormat="1" ht="24" customHeight="1">
      <c r="A440" s="139">
        <v>42934</v>
      </c>
      <c r="B440" s="140" t="s">
        <v>31419</v>
      </c>
      <c r="C440" s="141" t="s">
        <v>104</v>
      </c>
      <c r="D440" s="141" t="s">
        <v>31</v>
      </c>
      <c r="E440" s="141" t="s">
        <v>31438</v>
      </c>
      <c r="F440" s="142">
        <v>42931</v>
      </c>
      <c r="G440" s="141" t="s">
        <v>135</v>
      </c>
      <c r="H440" s="141" t="s">
        <v>31411</v>
      </c>
      <c r="I440" s="141">
        <v>7</v>
      </c>
      <c r="J440" s="141" t="s">
        <v>31439</v>
      </c>
      <c r="K440" s="141" t="s">
        <v>28</v>
      </c>
      <c r="L440" s="141" t="s">
        <v>2973</v>
      </c>
      <c r="M440" s="141" t="s">
        <v>31118</v>
      </c>
      <c r="N440" s="141">
        <v>0</v>
      </c>
      <c r="O440" s="141" t="s">
        <v>33</v>
      </c>
      <c r="P440" s="141">
        <v>77370.960000000006</v>
      </c>
      <c r="Q440" s="141">
        <v>4309650</v>
      </c>
      <c r="R440" s="141">
        <v>3502076</v>
      </c>
      <c r="S440" s="141">
        <v>81.260000000000005</v>
      </c>
      <c r="T440" s="141">
        <v>0</v>
      </c>
      <c r="U440" s="141">
        <v>0</v>
      </c>
      <c r="V440" s="141" t="s">
        <v>31440</v>
      </c>
      <c r="W440" s="141" t="s">
        <v>31441</v>
      </c>
      <c r="X440" s="141" t="s">
        <v>31442</v>
      </c>
      <c r="Y440" s="141" t="s">
        <v>320</v>
      </c>
      <c r="Z440" s="141" t="str">
        <f t="shared" si="6"/>
        <v>Transcriptome101PE</v>
      </c>
      <c r="AA440" s="143">
        <v>0</v>
      </c>
      <c r="AB440" s="143" t="s">
        <v>30</v>
      </c>
      <c r="AC440" s="156" t="s">
        <v>139</v>
      </c>
      <c r="AD440" s="205"/>
    </row>
    <row r="441" spans="1:30" s="27" customFormat="1" ht="24" customHeight="1">
      <c r="A441" s="139">
        <v>42934</v>
      </c>
      <c r="B441" s="140" t="s">
        <v>31419</v>
      </c>
      <c r="C441" s="141" t="s">
        <v>104</v>
      </c>
      <c r="D441" s="141" t="s">
        <v>31</v>
      </c>
      <c r="E441" s="141" t="s">
        <v>31438</v>
      </c>
      <c r="F441" s="142">
        <v>42931</v>
      </c>
      <c r="G441" s="141" t="s">
        <v>135</v>
      </c>
      <c r="H441" s="141" t="s">
        <v>31411</v>
      </c>
      <c r="I441" s="141">
        <v>8</v>
      </c>
      <c r="J441" s="141" t="s">
        <v>7715</v>
      </c>
      <c r="K441" s="141" t="s">
        <v>28</v>
      </c>
      <c r="L441" s="141" t="s">
        <v>2973</v>
      </c>
      <c r="M441" s="141" t="s">
        <v>31118</v>
      </c>
      <c r="N441" s="141">
        <v>0</v>
      </c>
      <c r="O441" s="141" t="s">
        <v>33</v>
      </c>
      <c r="P441" s="141">
        <v>75068.91</v>
      </c>
      <c r="Q441" s="141">
        <v>4309650</v>
      </c>
      <c r="R441" s="141">
        <v>3414721</v>
      </c>
      <c r="S441" s="141">
        <v>79.23</v>
      </c>
      <c r="T441" s="141">
        <v>0</v>
      </c>
      <c r="U441" s="141">
        <v>0</v>
      </c>
      <c r="V441" s="141" t="s">
        <v>31443</v>
      </c>
      <c r="W441" s="141" t="s">
        <v>31444</v>
      </c>
      <c r="X441" s="141" t="s">
        <v>31445</v>
      </c>
      <c r="Y441" s="141" t="s">
        <v>320</v>
      </c>
      <c r="Z441" s="141" t="str">
        <f t="shared" si="6"/>
        <v>Transcriptome101PE</v>
      </c>
      <c r="AA441" s="143">
        <v>0</v>
      </c>
      <c r="AB441" s="143" t="s">
        <v>30</v>
      </c>
      <c r="AC441" s="156" t="s">
        <v>139</v>
      </c>
      <c r="AD441" s="205"/>
    </row>
    <row r="442" spans="1:30" s="27" customFormat="1" ht="24" customHeight="1">
      <c r="A442" s="133">
        <v>42934</v>
      </c>
      <c r="B442" s="152" t="s">
        <v>31446</v>
      </c>
      <c r="C442" s="153" t="s">
        <v>104</v>
      </c>
      <c r="D442" s="153" t="s">
        <v>31</v>
      </c>
      <c r="E442" s="153" t="s">
        <v>31447</v>
      </c>
      <c r="F442" s="133">
        <v>42931</v>
      </c>
      <c r="G442" s="153" t="s">
        <v>135</v>
      </c>
      <c r="H442" s="153" t="s">
        <v>31448</v>
      </c>
      <c r="I442" s="153">
        <v>1</v>
      </c>
      <c r="J442" s="153" t="s">
        <v>7715</v>
      </c>
      <c r="K442" s="153" t="s">
        <v>28</v>
      </c>
      <c r="L442" s="153" t="s">
        <v>2973</v>
      </c>
      <c r="M442" s="153" t="s">
        <v>31118</v>
      </c>
      <c r="N442" s="153">
        <v>0</v>
      </c>
      <c r="O442" s="153" t="s">
        <v>33</v>
      </c>
      <c r="P442" s="153">
        <v>71736.75</v>
      </c>
      <c r="Q442" s="153">
        <v>4309650</v>
      </c>
      <c r="R442" s="153">
        <v>3238555</v>
      </c>
      <c r="S442" s="153">
        <v>75.150000000000006</v>
      </c>
      <c r="T442" s="153">
        <v>0</v>
      </c>
      <c r="U442" s="153">
        <v>0</v>
      </c>
      <c r="V442" s="153" t="s">
        <v>31449</v>
      </c>
      <c r="W442" s="153" t="s">
        <v>31450</v>
      </c>
      <c r="X442" s="153" t="s">
        <v>31451</v>
      </c>
      <c r="Y442" s="147" t="s">
        <v>320</v>
      </c>
      <c r="Z442" s="147" t="str">
        <f t="shared" si="6"/>
        <v>Transcriptome101PE</v>
      </c>
      <c r="AA442" s="154">
        <v>0</v>
      </c>
      <c r="AB442" s="155" t="s">
        <v>30</v>
      </c>
      <c r="AC442" s="155" t="s">
        <v>139</v>
      </c>
      <c r="AD442" s="206"/>
    </row>
    <row r="443" spans="1:30" s="27" customFormat="1" ht="24" customHeight="1">
      <c r="A443" s="139">
        <v>42934</v>
      </c>
      <c r="B443" s="140" t="s">
        <v>31452</v>
      </c>
      <c r="C443" s="141" t="s">
        <v>104</v>
      </c>
      <c r="D443" s="141" t="s">
        <v>31</v>
      </c>
      <c r="E443" s="141" t="s">
        <v>31453</v>
      </c>
      <c r="F443" s="142">
        <v>42931</v>
      </c>
      <c r="G443" s="141" t="s">
        <v>135</v>
      </c>
      <c r="H443" s="141" t="s">
        <v>31448</v>
      </c>
      <c r="I443" s="141">
        <v>2</v>
      </c>
      <c r="J443" s="141" t="s">
        <v>7715</v>
      </c>
      <c r="K443" s="141" t="s">
        <v>28</v>
      </c>
      <c r="L443" s="141" t="s">
        <v>2973</v>
      </c>
      <c r="M443" s="141" t="s">
        <v>31118</v>
      </c>
      <c r="N443" s="141">
        <v>0</v>
      </c>
      <c r="O443" s="141" t="s">
        <v>33</v>
      </c>
      <c r="P443" s="141">
        <v>71814.539999999994</v>
      </c>
      <c r="Q443" s="141">
        <v>4309650</v>
      </c>
      <c r="R443" s="141">
        <v>3243432</v>
      </c>
      <c r="S443" s="141">
        <v>75.260000000000005</v>
      </c>
      <c r="T443" s="141">
        <v>0</v>
      </c>
      <c r="U443" s="141">
        <v>0</v>
      </c>
      <c r="V443" s="141" t="s">
        <v>7449</v>
      </c>
      <c r="W443" s="141" t="s">
        <v>31454</v>
      </c>
      <c r="X443" s="141" t="s">
        <v>31455</v>
      </c>
      <c r="Y443" s="141" t="s">
        <v>320</v>
      </c>
      <c r="Z443" s="141" t="str">
        <f t="shared" si="6"/>
        <v>Transcriptome101PE</v>
      </c>
      <c r="AA443" s="143">
        <v>0</v>
      </c>
      <c r="AB443" s="143" t="s">
        <v>30</v>
      </c>
      <c r="AC443" s="156" t="s">
        <v>139</v>
      </c>
      <c r="AD443" s="205"/>
    </row>
    <row r="444" spans="1:30" s="27" customFormat="1" ht="24" customHeight="1">
      <c r="A444" s="139">
        <v>42934</v>
      </c>
      <c r="B444" s="140" t="s">
        <v>31456</v>
      </c>
      <c r="C444" s="141" t="s">
        <v>104</v>
      </c>
      <c r="D444" s="141" t="s">
        <v>31</v>
      </c>
      <c r="E444" s="141" t="s">
        <v>31457</v>
      </c>
      <c r="F444" s="142">
        <v>42931</v>
      </c>
      <c r="G444" s="141" t="s">
        <v>135</v>
      </c>
      <c r="H444" s="141" t="s">
        <v>31448</v>
      </c>
      <c r="I444" s="141">
        <v>3</v>
      </c>
      <c r="J444" s="141" t="s">
        <v>31439</v>
      </c>
      <c r="K444" s="141" t="s">
        <v>28</v>
      </c>
      <c r="L444" s="141" t="s">
        <v>2973</v>
      </c>
      <c r="M444" s="141" t="s">
        <v>31118</v>
      </c>
      <c r="N444" s="141">
        <v>0</v>
      </c>
      <c r="O444" s="141" t="s">
        <v>33</v>
      </c>
      <c r="P444" s="141">
        <v>71636.02</v>
      </c>
      <c r="Q444" s="141">
        <v>4309650</v>
      </c>
      <c r="R444" s="141">
        <v>3230200</v>
      </c>
      <c r="S444" s="141">
        <v>74.95</v>
      </c>
      <c r="T444" s="141">
        <v>0</v>
      </c>
      <c r="U444" s="141">
        <v>0</v>
      </c>
      <c r="V444" s="141" t="s">
        <v>10858</v>
      </c>
      <c r="W444" s="141" t="s">
        <v>31458</v>
      </c>
      <c r="X444" s="141" t="s">
        <v>31459</v>
      </c>
      <c r="Y444" s="141" t="s">
        <v>320</v>
      </c>
      <c r="Z444" s="141" t="str">
        <f t="shared" si="6"/>
        <v>Transcriptome101PE</v>
      </c>
      <c r="AA444" s="143">
        <v>0</v>
      </c>
      <c r="AB444" s="143" t="s">
        <v>30</v>
      </c>
      <c r="AC444" s="156" t="s">
        <v>139</v>
      </c>
      <c r="AD444" s="205"/>
    </row>
    <row r="445" spans="1:30" s="27" customFormat="1" ht="24" customHeight="1">
      <c r="A445" s="139">
        <v>42934</v>
      </c>
      <c r="B445" s="140" t="s">
        <v>31460</v>
      </c>
      <c r="C445" s="141" t="s">
        <v>104</v>
      </c>
      <c r="D445" s="141" t="s">
        <v>31</v>
      </c>
      <c r="E445" s="141" t="s">
        <v>31461</v>
      </c>
      <c r="F445" s="142">
        <v>42931</v>
      </c>
      <c r="G445" s="141" t="s">
        <v>135</v>
      </c>
      <c r="H445" s="141" t="s">
        <v>31448</v>
      </c>
      <c r="I445" s="141">
        <v>4</v>
      </c>
      <c r="J445" s="141" t="s">
        <v>31439</v>
      </c>
      <c r="K445" s="141" t="s">
        <v>28</v>
      </c>
      <c r="L445" s="141" t="s">
        <v>2973</v>
      </c>
      <c r="M445" s="141" t="s">
        <v>31118</v>
      </c>
      <c r="N445" s="141">
        <v>0</v>
      </c>
      <c r="O445" s="141" t="s">
        <v>33</v>
      </c>
      <c r="P445" s="141">
        <v>68820.09</v>
      </c>
      <c r="Q445" s="141">
        <v>4309650</v>
      </c>
      <c r="R445" s="141">
        <v>3116247</v>
      </c>
      <c r="S445" s="141">
        <v>72.31</v>
      </c>
      <c r="T445" s="141">
        <v>0</v>
      </c>
      <c r="U445" s="141">
        <v>0</v>
      </c>
      <c r="V445" s="141" t="s">
        <v>31462</v>
      </c>
      <c r="W445" s="141" t="s">
        <v>31463</v>
      </c>
      <c r="X445" s="141" t="s">
        <v>31464</v>
      </c>
      <c r="Y445" s="141" t="s">
        <v>320</v>
      </c>
      <c r="Z445" s="141" t="str">
        <f t="shared" si="6"/>
        <v>Transcriptome101PE</v>
      </c>
      <c r="AA445" s="143">
        <v>0</v>
      </c>
      <c r="AB445" s="143" t="s">
        <v>30</v>
      </c>
      <c r="AC445" s="156" t="s">
        <v>139</v>
      </c>
      <c r="AD445" s="205"/>
    </row>
    <row r="446" spans="1:30" s="27" customFormat="1" ht="24" customHeight="1">
      <c r="A446" s="139">
        <v>42934</v>
      </c>
      <c r="B446" s="140" t="s">
        <v>31465</v>
      </c>
      <c r="C446" s="141" t="s">
        <v>104</v>
      </c>
      <c r="D446" s="141" t="s">
        <v>31</v>
      </c>
      <c r="E446" s="141" t="s">
        <v>31466</v>
      </c>
      <c r="F446" s="142">
        <v>42931</v>
      </c>
      <c r="G446" s="141" t="s">
        <v>135</v>
      </c>
      <c r="H446" s="141" t="s">
        <v>31448</v>
      </c>
      <c r="I446" s="141">
        <v>5</v>
      </c>
      <c r="J446" s="141" t="s">
        <v>31467</v>
      </c>
      <c r="K446" s="141" t="s">
        <v>28</v>
      </c>
      <c r="L446" s="141" t="s">
        <v>2973</v>
      </c>
      <c r="M446" s="141" t="s">
        <v>31127</v>
      </c>
      <c r="N446" s="141">
        <v>0</v>
      </c>
      <c r="O446" s="141" t="s">
        <v>33</v>
      </c>
      <c r="P446" s="141">
        <v>66949.86</v>
      </c>
      <c r="Q446" s="141">
        <v>4309650</v>
      </c>
      <c r="R446" s="141">
        <v>3030499</v>
      </c>
      <c r="S446" s="141">
        <v>70.319999999999993</v>
      </c>
      <c r="T446" s="141">
        <v>0</v>
      </c>
      <c r="U446" s="141">
        <v>0</v>
      </c>
      <c r="V446" s="141" t="s">
        <v>31468</v>
      </c>
      <c r="W446" s="141" t="s">
        <v>31469</v>
      </c>
      <c r="X446" s="141" t="s">
        <v>11279</v>
      </c>
      <c r="Y446" s="141" t="s">
        <v>320</v>
      </c>
      <c r="Z446" s="141" t="str">
        <f t="shared" si="6"/>
        <v>Transcriptome101PE</v>
      </c>
      <c r="AA446" s="143">
        <v>0</v>
      </c>
      <c r="AB446" s="143" t="s">
        <v>30</v>
      </c>
      <c r="AC446" s="156" t="s">
        <v>139</v>
      </c>
      <c r="AD446" s="205"/>
    </row>
    <row r="447" spans="1:30" s="27" customFormat="1" ht="24" customHeight="1">
      <c r="A447" s="139">
        <v>42934</v>
      </c>
      <c r="B447" s="140" t="s">
        <v>31470</v>
      </c>
      <c r="C447" s="141" t="s">
        <v>104</v>
      </c>
      <c r="D447" s="141" t="s">
        <v>31</v>
      </c>
      <c r="E447" s="141" t="s">
        <v>31471</v>
      </c>
      <c r="F447" s="142">
        <v>42931</v>
      </c>
      <c r="G447" s="141" t="s">
        <v>135</v>
      </c>
      <c r="H447" s="141" t="s">
        <v>31448</v>
      </c>
      <c r="I447" s="141">
        <v>6</v>
      </c>
      <c r="J447" s="141" t="s">
        <v>31472</v>
      </c>
      <c r="K447" s="141" t="s">
        <v>28</v>
      </c>
      <c r="L447" s="141" t="s">
        <v>2973</v>
      </c>
      <c r="M447" s="141" t="s">
        <v>31118</v>
      </c>
      <c r="N447" s="141">
        <v>0</v>
      </c>
      <c r="O447" s="141" t="s">
        <v>33</v>
      </c>
      <c r="P447" s="141">
        <v>70922.16</v>
      </c>
      <c r="Q447" s="141">
        <v>4309650</v>
      </c>
      <c r="R447" s="141">
        <v>3197403</v>
      </c>
      <c r="S447" s="141">
        <v>74.19</v>
      </c>
      <c r="T447" s="141">
        <v>0</v>
      </c>
      <c r="U447" s="141">
        <v>0</v>
      </c>
      <c r="V447" s="141" t="s">
        <v>31473</v>
      </c>
      <c r="W447" s="141" t="s">
        <v>31474</v>
      </c>
      <c r="X447" s="141" t="s">
        <v>31475</v>
      </c>
      <c r="Y447" s="141" t="s">
        <v>320</v>
      </c>
      <c r="Z447" s="141" t="str">
        <f t="shared" si="6"/>
        <v>Transcriptome101PE</v>
      </c>
      <c r="AA447" s="143">
        <v>0</v>
      </c>
      <c r="AB447" s="143" t="s">
        <v>30</v>
      </c>
      <c r="AC447" s="156" t="s">
        <v>139</v>
      </c>
      <c r="AD447" s="205"/>
    </row>
    <row r="448" spans="1:30" s="27" customFormat="1" ht="24" customHeight="1">
      <c r="A448" s="139">
        <v>42934</v>
      </c>
      <c r="B448" s="140" t="s">
        <v>31476</v>
      </c>
      <c r="C448" s="141" t="s">
        <v>104</v>
      </c>
      <c r="D448" s="141" t="s">
        <v>31</v>
      </c>
      <c r="E448" s="141" t="s">
        <v>31477</v>
      </c>
      <c r="F448" s="142">
        <v>42931</v>
      </c>
      <c r="G448" s="141" t="s">
        <v>135</v>
      </c>
      <c r="H448" s="141" t="s">
        <v>31448</v>
      </c>
      <c r="I448" s="141">
        <v>7</v>
      </c>
      <c r="J448" s="141" t="s">
        <v>31472</v>
      </c>
      <c r="K448" s="141" t="s">
        <v>28</v>
      </c>
      <c r="L448" s="141" t="s">
        <v>2973</v>
      </c>
      <c r="M448" s="141" t="s">
        <v>31118</v>
      </c>
      <c r="N448" s="141">
        <v>0</v>
      </c>
      <c r="O448" s="141" t="s">
        <v>33</v>
      </c>
      <c r="P448" s="141">
        <v>71348.98</v>
      </c>
      <c r="Q448" s="141">
        <v>4309650</v>
      </c>
      <c r="R448" s="141">
        <v>3216271</v>
      </c>
      <c r="S448" s="141">
        <v>74.63</v>
      </c>
      <c r="T448" s="141">
        <v>0</v>
      </c>
      <c r="U448" s="141">
        <v>0</v>
      </c>
      <c r="V448" s="141" t="s">
        <v>31478</v>
      </c>
      <c r="W448" s="141" t="s">
        <v>31479</v>
      </c>
      <c r="X448" s="141" t="s">
        <v>31480</v>
      </c>
      <c r="Y448" s="141" t="s">
        <v>320</v>
      </c>
      <c r="Z448" s="141" t="str">
        <f t="shared" si="6"/>
        <v>Transcriptome101PE</v>
      </c>
      <c r="AA448" s="143">
        <v>0</v>
      </c>
      <c r="AB448" s="143" t="s">
        <v>30</v>
      </c>
      <c r="AC448" s="156" t="s">
        <v>139</v>
      </c>
      <c r="AD448" s="205"/>
    </row>
    <row r="449" spans="1:30" s="27" customFormat="1" ht="24" customHeight="1">
      <c r="A449" s="139">
        <v>42934</v>
      </c>
      <c r="B449" s="140" t="s">
        <v>31481</v>
      </c>
      <c r="C449" s="141" t="s">
        <v>104</v>
      </c>
      <c r="D449" s="141" t="s">
        <v>31</v>
      </c>
      <c r="E449" s="141" t="s">
        <v>31482</v>
      </c>
      <c r="F449" s="142">
        <v>42931</v>
      </c>
      <c r="G449" s="141" t="s">
        <v>135</v>
      </c>
      <c r="H449" s="141" t="s">
        <v>31448</v>
      </c>
      <c r="I449" s="141">
        <v>8</v>
      </c>
      <c r="J449" s="141" t="s">
        <v>31483</v>
      </c>
      <c r="K449" s="141" t="s">
        <v>28</v>
      </c>
      <c r="L449" s="141" t="s">
        <v>2973</v>
      </c>
      <c r="M449" s="141" t="s">
        <v>31118</v>
      </c>
      <c r="N449" s="141">
        <v>0</v>
      </c>
      <c r="O449" s="141" t="s">
        <v>33</v>
      </c>
      <c r="P449" s="141">
        <v>69217.850000000006</v>
      </c>
      <c r="Q449" s="141">
        <v>4309650</v>
      </c>
      <c r="R449" s="141">
        <v>3180521</v>
      </c>
      <c r="S449" s="141">
        <v>73.8</v>
      </c>
      <c r="T449" s="141">
        <v>0</v>
      </c>
      <c r="U449" s="141">
        <v>0</v>
      </c>
      <c r="V449" s="141" t="s">
        <v>31484</v>
      </c>
      <c r="W449" s="141" t="s">
        <v>31485</v>
      </c>
      <c r="X449" s="141" t="s">
        <v>31486</v>
      </c>
      <c r="Y449" s="141" t="s">
        <v>320</v>
      </c>
      <c r="Z449" s="141" t="str">
        <f t="shared" ref="Z449:Z512" si="7">IF(P449,CONCATENATE(C449,Y449),0)</f>
        <v>Transcriptome101PE</v>
      </c>
      <c r="AA449" s="143">
        <v>0</v>
      </c>
      <c r="AB449" s="143" t="s">
        <v>30</v>
      </c>
      <c r="AC449" s="156" t="s">
        <v>139</v>
      </c>
      <c r="AD449" s="205"/>
    </row>
    <row r="450" spans="1:30" s="247" customFormat="1" ht="24" customHeight="1">
      <c r="A450" s="133">
        <v>42934</v>
      </c>
      <c r="B450" s="134" t="s">
        <v>31738</v>
      </c>
      <c r="C450" s="135" t="s">
        <v>32224</v>
      </c>
      <c r="D450" s="135" t="s">
        <v>31</v>
      </c>
      <c r="E450" s="135" t="s">
        <v>31737</v>
      </c>
      <c r="F450" s="159">
        <v>42930</v>
      </c>
      <c r="G450" s="135" t="s">
        <v>121</v>
      </c>
      <c r="H450" s="135" t="s">
        <v>31694</v>
      </c>
      <c r="I450" s="135">
        <v>1</v>
      </c>
      <c r="J450" s="135" t="s">
        <v>32</v>
      </c>
      <c r="K450" s="135" t="s">
        <v>28</v>
      </c>
      <c r="L450" s="135">
        <v>0</v>
      </c>
      <c r="M450" s="135" t="s">
        <v>31736</v>
      </c>
      <c r="N450" s="135">
        <v>0</v>
      </c>
      <c r="O450" s="135" t="s">
        <v>41</v>
      </c>
      <c r="P450" s="135">
        <v>108412.03</v>
      </c>
      <c r="Q450" s="135">
        <v>4309650</v>
      </c>
      <c r="R450" s="135">
        <v>3371416</v>
      </c>
      <c r="S450" s="135">
        <v>78.23</v>
      </c>
      <c r="T450" s="135">
        <v>0</v>
      </c>
      <c r="U450" s="135">
        <v>0</v>
      </c>
      <c r="V450" s="135" t="s">
        <v>31735</v>
      </c>
      <c r="W450" s="135" t="s">
        <v>31734</v>
      </c>
      <c r="X450" s="135" t="s">
        <v>31733</v>
      </c>
      <c r="Y450" s="147" t="s">
        <v>140</v>
      </c>
      <c r="Z450" s="147" t="str">
        <f t="shared" si="7"/>
        <v>Transcriptome151PE</v>
      </c>
      <c r="AA450" s="137">
        <v>0</v>
      </c>
      <c r="AB450" s="294" t="s">
        <v>30</v>
      </c>
      <c r="AC450" s="137" t="s">
        <v>3343</v>
      </c>
      <c r="AD450" s="155"/>
    </row>
    <row r="451" spans="1:30" s="247" customFormat="1" ht="24" customHeight="1">
      <c r="A451" s="139">
        <v>42934</v>
      </c>
      <c r="B451" s="140" t="s">
        <v>31732</v>
      </c>
      <c r="C451" s="141" t="s">
        <v>27</v>
      </c>
      <c r="D451" s="141" t="s">
        <v>31</v>
      </c>
      <c r="E451" s="141" t="s">
        <v>31731</v>
      </c>
      <c r="F451" s="151">
        <v>42930</v>
      </c>
      <c r="G451" s="141" t="s">
        <v>121</v>
      </c>
      <c r="H451" s="141" t="s">
        <v>31694</v>
      </c>
      <c r="I451" s="141">
        <v>2</v>
      </c>
      <c r="J451" s="144" t="s">
        <v>128</v>
      </c>
      <c r="K451" s="144" t="s">
        <v>31730</v>
      </c>
      <c r="L451" s="141">
        <v>0</v>
      </c>
      <c r="M451" s="141" t="s">
        <v>31708</v>
      </c>
      <c r="N451" s="141">
        <v>0</v>
      </c>
      <c r="O451" s="141" t="s">
        <v>41</v>
      </c>
      <c r="P451" s="141">
        <v>99427.79</v>
      </c>
      <c r="Q451" s="141">
        <v>4309650</v>
      </c>
      <c r="R451" s="141">
        <v>3114044</v>
      </c>
      <c r="S451" s="141">
        <v>72.260000000000005</v>
      </c>
      <c r="T451" s="141">
        <v>0</v>
      </c>
      <c r="U451" s="141">
        <v>0</v>
      </c>
      <c r="V451" s="141" t="s">
        <v>31729</v>
      </c>
      <c r="W451" s="141" t="s">
        <v>31728</v>
      </c>
      <c r="X451" s="141" t="s">
        <v>31727</v>
      </c>
      <c r="Y451" s="141" t="s">
        <v>140</v>
      </c>
      <c r="Z451" s="141" t="str">
        <f t="shared" si="7"/>
        <v>Re-sequencing151PE</v>
      </c>
      <c r="AA451" s="143">
        <v>0.4</v>
      </c>
      <c r="AB451" s="143" t="s">
        <v>30</v>
      </c>
      <c r="AC451" s="143" t="s">
        <v>3343</v>
      </c>
      <c r="AD451" s="143"/>
    </row>
    <row r="452" spans="1:30" s="247" customFormat="1" ht="24" customHeight="1">
      <c r="A452" s="139">
        <v>42934</v>
      </c>
      <c r="B452" s="140" t="s">
        <v>31726</v>
      </c>
      <c r="C452" s="141" t="s">
        <v>27</v>
      </c>
      <c r="D452" s="141" t="s">
        <v>31</v>
      </c>
      <c r="E452" s="141" t="s">
        <v>31725</v>
      </c>
      <c r="F452" s="151">
        <v>42930</v>
      </c>
      <c r="G452" s="141" t="s">
        <v>121</v>
      </c>
      <c r="H452" s="141" t="s">
        <v>31694</v>
      </c>
      <c r="I452" s="141">
        <v>3</v>
      </c>
      <c r="J452" s="144" t="s">
        <v>128</v>
      </c>
      <c r="K452" s="144" t="s">
        <v>31724</v>
      </c>
      <c r="L452" s="141">
        <v>0</v>
      </c>
      <c r="M452" s="141" t="s">
        <v>31708</v>
      </c>
      <c r="N452" s="141">
        <v>0</v>
      </c>
      <c r="O452" s="141" t="s">
        <v>41</v>
      </c>
      <c r="P452" s="141">
        <v>96328.22</v>
      </c>
      <c r="Q452" s="141">
        <v>4309650</v>
      </c>
      <c r="R452" s="141">
        <v>3040743</v>
      </c>
      <c r="S452" s="141">
        <v>70.56</v>
      </c>
      <c r="T452" s="141">
        <v>0</v>
      </c>
      <c r="U452" s="141">
        <v>0</v>
      </c>
      <c r="V452" s="141" t="s">
        <v>31723</v>
      </c>
      <c r="W452" s="141" t="s">
        <v>31722</v>
      </c>
      <c r="X452" s="141" t="s">
        <v>31721</v>
      </c>
      <c r="Y452" s="141" t="s">
        <v>140</v>
      </c>
      <c r="Z452" s="141" t="str">
        <f t="shared" si="7"/>
        <v>Re-sequencing151PE</v>
      </c>
      <c r="AA452" s="143">
        <v>0.33333333333333331</v>
      </c>
      <c r="AB452" s="143" t="s">
        <v>30</v>
      </c>
      <c r="AC452" s="143" t="s">
        <v>3343</v>
      </c>
      <c r="AD452" s="143"/>
    </row>
    <row r="453" spans="1:30" s="247" customFormat="1" ht="24" customHeight="1">
      <c r="A453" s="139">
        <v>42934</v>
      </c>
      <c r="B453" s="140" t="s">
        <v>31720</v>
      </c>
      <c r="C453" s="141" t="s">
        <v>4686</v>
      </c>
      <c r="D453" s="141" t="s">
        <v>31</v>
      </c>
      <c r="E453" s="141" t="s">
        <v>31719</v>
      </c>
      <c r="F453" s="151">
        <v>42930</v>
      </c>
      <c r="G453" s="141" t="s">
        <v>121</v>
      </c>
      <c r="H453" s="141" t="s">
        <v>31694</v>
      </c>
      <c r="I453" s="141">
        <v>4</v>
      </c>
      <c r="J453" s="141" t="s">
        <v>32</v>
      </c>
      <c r="K453" s="141" t="s">
        <v>28</v>
      </c>
      <c r="L453" s="141">
        <v>0</v>
      </c>
      <c r="M453" s="141" t="s">
        <v>31708</v>
      </c>
      <c r="N453" s="141">
        <v>0</v>
      </c>
      <c r="O453" s="141" t="s">
        <v>41</v>
      </c>
      <c r="P453" s="141">
        <v>103358.11</v>
      </c>
      <c r="Q453" s="141">
        <v>4309650</v>
      </c>
      <c r="R453" s="141">
        <v>3266178</v>
      </c>
      <c r="S453" s="141">
        <v>75.790000000000006</v>
      </c>
      <c r="T453" s="141">
        <v>0</v>
      </c>
      <c r="U453" s="141">
        <v>0</v>
      </c>
      <c r="V453" s="141" t="s">
        <v>31718</v>
      </c>
      <c r="W453" s="141" t="s">
        <v>31717</v>
      </c>
      <c r="X453" s="141" t="s">
        <v>31716</v>
      </c>
      <c r="Y453" s="141" t="s">
        <v>140</v>
      </c>
      <c r="Z453" s="141" t="str">
        <f t="shared" si="7"/>
        <v>Transcriptome151PE</v>
      </c>
      <c r="AA453" s="143">
        <v>0</v>
      </c>
      <c r="AB453" s="143" t="s">
        <v>30</v>
      </c>
      <c r="AC453" s="143" t="s">
        <v>3343</v>
      </c>
      <c r="AD453" s="143"/>
    </row>
    <row r="454" spans="1:30" s="247" customFormat="1" ht="24" customHeight="1">
      <c r="A454" s="139">
        <v>42934</v>
      </c>
      <c r="B454" s="140" t="s">
        <v>31715</v>
      </c>
      <c r="C454" s="141" t="s">
        <v>4686</v>
      </c>
      <c r="D454" s="141" t="s">
        <v>31</v>
      </c>
      <c r="E454" s="141" t="s">
        <v>31714</v>
      </c>
      <c r="F454" s="151">
        <v>42930</v>
      </c>
      <c r="G454" s="141" t="s">
        <v>121</v>
      </c>
      <c r="H454" s="141" t="s">
        <v>31694</v>
      </c>
      <c r="I454" s="141">
        <v>5</v>
      </c>
      <c r="J454" s="141" t="s">
        <v>32</v>
      </c>
      <c r="K454" s="141" t="s">
        <v>28</v>
      </c>
      <c r="L454" s="141">
        <v>0</v>
      </c>
      <c r="M454" s="141" t="s">
        <v>31708</v>
      </c>
      <c r="N454" s="141">
        <v>0</v>
      </c>
      <c r="O454" s="141" t="s">
        <v>41</v>
      </c>
      <c r="P454" s="141">
        <v>105771.68</v>
      </c>
      <c r="Q454" s="141">
        <v>4309650</v>
      </c>
      <c r="R454" s="141">
        <v>3372012</v>
      </c>
      <c r="S454" s="141">
        <v>78.239999999999995</v>
      </c>
      <c r="T454" s="141">
        <v>0</v>
      </c>
      <c r="U454" s="141">
        <v>0</v>
      </c>
      <c r="V454" s="141" t="s">
        <v>17333</v>
      </c>
      <c r="W454" s="141" t="s">
        <v>31713</v>
      </c>
      <c r="X454" s="141" t="s">
        <v>31712</v>
      </c>
      <c r="Y454" s="141" t="s">
        <v>140</v>
      </c>
      <c r="Z454" s="141" t="str">
        <f t="shared" si="7"/>
        <v>Transcriptome151PE</v>
      </c>
      <c r="AA454" s="143">
        <v>0</v>
      </c>
      <c r="AB454" s="143" t="s">
        <v>30</v>
      </c>
      <c r="AC454" s="143" t="s">
        <v>3343</v>
      </c>
      <c r="AD454" s="143"/>
    </row>
    <row r="455" spans="1:30" s="247" customFormat="1" ht="24" customHeight="1">
      <c r="A455" s="139">
        <v>42934</v>
      </c>
      <c r="B455" s="140" t="s">
        <v>31711</v>
      </c>
      <c r="C455" s="141">
        <v>0</v>
      </c>
      <c r="D455" s="141" t="s">
        <v>31</v>
      </c>
      <c r="E455" s="141" t="s">
        <v>31710</v>
      </c>
      <c r="F455" s="151">
        <v>42930</v>
      </c>
      <c r="G455" s="141" t="s">
        <v>121</v>
      </c>
      <c r="H455" s="141" t="s">
        <v>31694</v>
      </c>
      <c r="I455" s="141">
        <v>6</v>
      </c>
      <c r="J455" s="144" t="s">
        <v>128</v>
      </c>
      <c r="K455" s="144" t="s">
        <v>31709</v>
      </c>
      <c r="L455" s="141">
        <v>0</v>
      </c>
      <c r="M455" s="141" t="s">
        <v>31708</v>
      </c>
      <c r="N455" s="141">
        <v>76302</v>
      </c>
      <c r="O455" s="141" t="s">
        <v>41</v>
      </c>
      <c r="P455" s="141">
        <v>103885.59</v>
      </c>
      <c r="Q455" s="141">
        <v>4309650</v>
      </c>
      <c r="R455" s="141">
        <v>3277332</v>
      </c>
      <c r="S455" s="141">
        <v>76.05</v>
      </c>
      <c r="T455" s="141" t="s">
        <v>31707</v>
      </c>
      <c r="U455" s="141" t="s">
        <v>31706</v>
      </c>
      <c r="V455" s="141" t="s">
        <v>31705</v>
      </c>
      <c r="W455" s="141" t="s">
        <v>31704</v>
      </c>
      <c r="X455" s="141" t="s">
        <v>31703</v>
      </c>
      <c r="Y455" s="141" t="s">
        <v>140</v>
      </c>
      <c r="Z455" s="141" t="str">
        <f t="shared" si="7"/>
        <v>0151PE</v>
      </c>
      <c r="AA455" s="143">
        <v>6.6666666666666666E-2</v>
      </c>
      <c r="AB455" s="143" t="s">
        <v>30</v>
      </c>
      <c r="AC455" s="143" t="s">
        <v>3343</v>
      </c>
      <c r="AD455" s="143"/>
    </row>
    <row r="456" spans="1:30" s="247" customFormat="1" ht="24" customHeight="1">
      <c r="A456" s="139">
        <v>42934</v>
      </c>
      <c r="B456" s="140" t="s">
        <v>31702</v>
      </c>
      <c r="C456" s="141">
        <v>0</v>
      </c>
      <c r="D456" s="141" t="s">
        <v>31</v>
      </c>
      <c r="E456" s="141" t="s">
        <v>31701</v>
      </c>
      <c r="F456" s="151">
        <v>42930</v>
      </c>
      <c r="G456" s="141" t="s">
        <v>121</v>
      </c>
      <c r="H456" s="141" t="s">
        <v>31694</v>
      </c>
      <c r="I456" s="141">
        <v>7</v>
      </c>
      <c r="J456" s="144" t="s">
        <v>128</v>
      </c>
      <c r="K456" s="144" t="s">
        <v>31700</v>
      </c>
      <c r="L456" s="141">
        <v>0</v>
      </c>
      <c r="M456" s="141" t="s">
        <v>31693</v>
      </c>
      <c r="N456" s="141">
        <v>0</v>
      </c>
      <c r="O456" s="141" t="s">
        <v>41</v>
      </c>
      <c r="P456" s="141">
        <v>103759.93</v>
      </c>
      <c r="Q456" s="141">
        <v>4309650</v>
      </c>
      <c r="R456" s="141">
        <v>3250758</v>
      </c>
      <c r="S456" s="141">
        <v>75.430000000000007</v>
      </c>
      <c r="T456" s="141">
        <v>0</v>
      </c>
      <c r="U456" s="141">
        <v>0</v>
      </c>
      <c r="V456" s="141" t="s">
        <v>31699</v>
      </c>
      <c r="W456" s="141" t="s">
        <v>31698</v>
      </c>
      <c r="X456" s="141" t="s">
        <v>31697</v>
      </c>
      <c r="Y456" s="141" t="s">
        <v>140</v>
      </c>
      <c r="Z456" s="141" t="str">
        <f t="shared" si="7"/>
        <v>0151PE</v>
      </c>
      <c r="AA456" s="143">
        <v>0.1111111111111111</v>
      </c>
      <c r="AB456" s="143" t="s">
        <v>30</v>
      </c>
      <c r="AC456" s="143" t="s">
        <v>3343</v>
      </c>
      <c r="AD456" s="143"/>
    </row>
    <row r="457" spans="1:30" s="247" customFormat="1" ht="24" customHeight="1">
      <c r="A457" s="139">
        <v>42934</v>
      </c>
      <c r="B457" s="140" t="s">
        <v>31696</v>
      </c>
      <c r="C457" s="141">
        <v>0</v>
      </c>
      <c r="D457" s="141" t="s">
        <v>31</v>
      </c>
      <c r="E457" s="141" t="s">
        <v>31695</v>
      </c>
      <c r="F457" s="151">
        <v>42930</v>
      </c>
      <c r="G457" s="141" t="s">
        <v>121</v>
      </c>
      <c r="H457" s="141" t="s">
        <v>31694</v>
      </c>
      <c r="I457" s="141">
        <v>8</v>
      </c>
      <c r="J457" s="141" t="s">
        <v>32</v>
      </c>
      <c r="K457" s="141" t="s">
        <v>28</v>
      </c>
      <c r="L457" s="141">
        <v>0</v>
      </c>
      <c r="M457" s="141" t="s">
        <v>31693</v>
      </c>
      <c r="N457" s="141">
        <v>0</v>
      </c>
      <c r="O457" s="141" t="s">
        <v>41</v>
      </c>
      <c r="P457" s="141">
        <v>105444.84</v>
      </c>
      <c r="Q457" s="141">
        <v>4309650</v>
      </c>
      <c r="R457" s="141">
        <v>3383941</v>
      </c>
      <c r="S457" s="141">
        <v>78.52</v>
      </c>
      <c r="T457" s="141">
        <v>0</v>
      </c>
      <c r="U457" s="141">
        <v>0</v>
      </c>
      <c r="V457" s="141" t="s">
        <v>31692</v>
      </c>
      <c r="W457" s="141" t="s">
        <v>31691</v>
      </c>
      <c r="X457" s="141" t="s">
        <v>31690</v>
      </c>
      <c r="Y457" s="141" t="s">
        <v>140</v>
      </c>
      <c r="Z457" s="141" t="str">
        <f t="shared" si="7"/>
        <v>0151PE</v>
      </c>
      <c r="AA457" s="143">
        <v>0</v>
      </c>
      <c r="AB457" s="143" t="s">
        <v>30</v>
      </c>
      <c r="AC457" s="143" t="s">
        <v>3343</v>
      </c>
      <c r="AD457" s="143"/>
    </row>
    <row r="458" spans="1:30" s="247" customFormat="1" ht="24" customHeight="1">
      <c r="A458" s="133">
        <v>42934</v>
      </c>
      <c r="B458" s="134" t="s">
        <v>31684</v>
      </c>
      <c r="C458" s="135" t="s">
        <v>32223</v>
      </c>
      <c r="D458" s="135" t="s">
        <v>31</v>
      </c>
      <c r="E458" s="135" t="s">
        <v>31689</v>
      </c>
      <c r="F458" s="159">
        <v>42927</v>
      </c>
      <c r="G458" s="135" t="s">
        <v>40</v>
      </c>
      <c r="H458" s="135" t="s">
        <v>31650</v>
      </c>
      <c r="I458" s="135">
        <v>1</v>
      </c>
      <c r="J458" s="135" t="s">
        <v>32</v>
      </c>
      <c r="K458" s="135" t="s">
        <v>28</v>
      </c>
      <c r="L458" s="135">
        <v>0</v>
      </c>
      <c r="M458" s="135" t="s">
        <v>31688</v>
      </c>
      <c r="N458" s="135">
        <v>0</v>
      </c>
      <c r="O458" s="135" t="s">
        <v>103</v>
      </c>
      <c r="P458" s="135">
        <v>47816.11</v>
      </c>
      <c r="Q458" s="135">
        <v>3058647</v>
      </c>
      <c r="R458" s="135">
        <v>2440211</v>
      </c>
      <c r="S458" s="135">
        <v>80.900000000000006</v>
      </c>
      <c r="T458" s="135">
        <v>0</v>
      </c>
      <c r="U458" s="135">
        <v>0</v>
      </c>
      <c r="V458" s="135" t="s">
        <v>31687</v>
      </c>
      <c r="W458" s="135" t="s">
        <v>31686</v>
      </c>
      <c r="X458" s="135" t="s">
        <v>31685</v>
      </c>
      <c r="Y458" s="147" t="s">
        <v>8426</v>
      </c>
      <c r="Z458" s="187" t="str">
        <f t="shared" si="7"/>
        <v>De novo126PE</v>
      </c>
      <c r="AA458" s="137">
        <v>0</v>
      </c>
      <c r="AB458" s="294" t="s">
        <v>30</v>
      </c>
      <c r="AC458" s="137" t="s">
        <v>3343</v>
      </c>
      <c r="AD458" s="155"/>
    </row>
    <row r="459" spans="1:30" s="247" customFormat="1" ht="24" customHeight="1">
      <c r="A459" s="139">
        <v>42934</v>
      </c>
      <c r="B459" s="140" t="s">
        <v>31684</v>
      </c>
      <c r="C459" s="141" t="s">
        <v>32223</v>
      </c>
      <c r="D459" s="141" t="s">
        <v>31</v>
      </c>
      <c r="E459" s="141" t="s">
        <v>31683</v>
      </c>
      <c r="F459" s="151">
        <v>42927</v>
      </c>
      <c r="G459" s="141" t="s">
        <v>40</v>
      </c>
      <c r="H459" s="141" t="s">
        <v>31650</v>
      </c>
      <c r="I459" s="141">
        <v>2</v>
      </c>
      <c r="J459" s="141" t="s">
        <v>32</v>
      </c>
      <c r="K459" s="141" t="s">
        <v>28</v>
      </c>
      <c r="L459" s="141">
        <v>0</v>
      </c>
      <c r="M459" s="141" t="s">
        <v>31682</v>
      </c>
      <c r="N459" s="141">
        <v>0</v>
      </c>
      <c r="O459" s="141" t="s">
        <v>103</v>
      </c>
      <c r="P459" s="141">
        <v>49441</v>
      </c>
      <c r="Q459" s="141">
        <v>2902305</v>
      </c>
      <c r="R459" s="141">
        <v>2408782</v>
      </c>
      <c r="S459" s="141">
        <v>83.8</v>
      </c>
      <c r="T459" s="141">
        <v>0</v>
      </c>
      <c r="U459" s="141">
        <v>0</v>
      </c>
      <c r="V459" s="141" t="s">
        <v>31681</v>
      </c>
      <c r="W459" s="141" t="s">
        <v>31680</v>
      </c>
      <c r="X459" s="141" t="s">
        <v>31679</v>
      </c>
      <c r="Y459" s="141" t="s">
        <v>8426</v>
      </c>
      <c r="Z459" s="188" t="str">
        <f t="shared" si="7"/>
        <v>De novo126PE</v>
      </c>
      <c r="AA459" s="143">
        <v>0</v>
      </c>
      <c r="AB459" s="143" t="s">
        <v>30</v>
      </c>
      <c r="AC459" s="143" t="s">
        <v>3343</v>
      </c>
      <c r="AD459" s="143"/>
    </row>
    <row r="460" spans="1:30" s="247" customFormat="1" ht="24" customHeight="1">
      <c r="A460" s="139">
        <v>42934</v>
      </c>
      <c r="B460" s="140" t="s">
        <v>31678</v>
      </c>
      <c r="C460" s="141" t="s">
        <v>32223</v>
      </c>
      <c r="D460" s="141" t="s">
        <v>31</v>
      </c>
      <c r="E460" s="141" t="s">
        <v>31677</v>
      </c>
      <c r="F460" s="151">
        <v>42927</v>
      </c>
      <c r="G460" s="141" t="s">
        <v>40</v>
      </c>
      <c r="H460" s="141" t="s">
        <v>31650</v>
      </c>
      <c r="I460" s="141">
        <v>3</v>
      </c>
      <c r="J460" s="141" t="s">
        <v>32</v>
      </c>
      <c r="K460" s="141" t="s">
        <v>28</v>
      </c>
      <c r="L460" s="141">
        <v>0</v>
      </c>
      <c r="M460" s="141" t="s">
        <v>31676</v>
      </c>
      <c r="N460" s="141">
        <v>0</v>
      </c>
      <c r="O460" s="141" t="s">
        <v>103</v>
      </c>
      <c r="P460" s="141">
        <v>48305.2</v>
      </c>
      <c r="Q460" s="141">
        <v>2325144</v>
      </c>
      <c r="R460" s="141">
        <v>2012716</v>
      </c>
      <c r="S460" s="141">
        <v>87.4</v>
      </c>
      <c r="T460" s="141">
        <v>0</v>
      </c>
      <c r="U460" s="141">
        <v>0</v>
      </c>
      <c r="V460" s="141" t="s">
        <v>31675</v>
      </c>
      <c r="W460" s="141" t="s">
        <v>31674</v>
      </c>
      <c r="X460" s="141" t="s">
        <v>31673</v>
      </c>
      <c r="Y460" s="141" t="s">
        <v>8426</v>
      </c>
      <c r="Z460" s="188" t="str">
        <f t="shared" si="7"/>
        <v>De novo126PE</v>
      </c>
      <c r="AA460" s="143">
        <v>0</v>
      </c>
      <c r="AB460" s="143" t="s">
        <v>30</v>
      </c>
      <c r="AC460" s="143" t="s">
        <v>3343</v>
      </c>
      <c r="AD460" s="143"/>
    </row>
    <row r="461" spans="1:30" s="247" customFormat="1" ht="24" customHeight="1">
      <c r="A461" s="139">
        <v>42934</v>
      </c>
      <c r="B461" s="140" t="s">
        <v>31672</v>
      </c>
      <c r="C461" s="141">
        <v>0</v>
      </c>
      <c r="D461" s="141" t="s">
        <v>31</v>
      </c>
      <c r="E461" s="141" t="s">
        <v>31671</v>
      </c>
      <c r="F461" s="151">
        <v>42927</v>
      </c>
      <c r="G461" s="141" t="s">
        <v>40</v>
      </c>
      <c r="H461" s="141" t="s">
        <v>31650</v>
      </c>
      <c r="I461" s="141">
        <v>4</v>
      </c>
      <c r="J461" s="144" t="s">
        <v>128</v>
      </c>
      <c r="K461" s="144" t="s">
        <v>31670</v>
      </c>
      <c r="L461" s="141">
        <v>0</v>
      </c>
      <c r="M461" s="141" t="s">
        <v>31666</v>
      </c>
      <c r="N461" s="141">
        <v>0</v>
      </c>
      <c r="O461" s="141" t="s">
        <v>103</v>
      </c>
      <c r="P461" s="141">
        <v>56992.160000000003</v>
      </c>
      <c r="Q461" s="141">
        <v>2849573</v>
      </c>
      <c r="R461" s="141">
        <v>2476435</v>
      </c>
      <c r="S461" s="141">
        <v>87.7</v>
      </c>
      <c r="T461" s="141">
        <v>0</v>
      </c>
      <c r="U461" s="141">
        <v>0</v>
      </c>
      <c r="V461" s="141" t="s">
        <v>31669</v>
      </c>
      <c r="W461" s="141" t="s">
        <v>31668</v>
      </c>
      <c r="X461" s="141" t="s">
        <v>31667</v>
      </c>
      <c r="Y461" s="141" t="s">
        <v>8426</v>
      </c>
      <c r="Z461" s="188" t="str">
        <f t="shared" si="7"/>
        <v>0126PE</v>
      </c>
      <c r="AA461" s="143">
        <v>7.1428571428571425E-2</v>
      </c>
      <c r="AB461" s="143" t="s">
        <v>30</v>
      </c>
      <c r="AC461" s="143" t="s">
        <v>3343</v>
      </c>
      <c r="AD461" s="143"/>
    </row>
    <row r="462" spans="1:30" s="247" customFormat="1" ht="24" customHeight="1">
      <c r="A462" s="139">
        <v>42934</v>
      </c>
      <c r="B462" s="140" t="s">
        <v>31656</v>
      </c>
      <c r="C462" s="141" t="s">
        <v>27</v>
      </c>
      <c r="D462" s="141" t="s">
        <v>31</v>
      </c>
      <c r="E462" s="141" t="s">
        <v>31661</v>
      </c>
      <c r="F462" s="151">
        <v>42927</v>
      </c>
      <c r="G462" s="141" t="s">
        <v>40</v>
      </c>
      <c r="H462" s="141" t="s">
        <v>31650</v>
      </c>
      <c r="I462" s="141">
        <v>5</v>
      </c>
      <c r="J462" s="141" t="s">
        <v>32</v>
      </c>
      <c r="K462" s="141" t="s">
        <v>28</v>
      </c>
      <c r="L462" s="141">
        <v>0</v>
      </c>
      <c r="M462" s="141" t="s">
        <v>31666</v>
      </c>
      <c r="N462" s="141">
        <v>0</v>
      </c>
      <c r="O462" s="141" t="s">
        <v>103</v>
      </c>
      <c r="P462" s="141">
        <v>59186.61</v>
      </c>
      <c r="Q462" s="141">
        <v>2933374</v>
      </c>
      <c r="R462" s="141">
        <v>2568386</v>
      </c>
      <c r="S462" s="141">
        <v>88.3</v>
      </c>
      <c r="T462" s="141">
        <v>0</v>
      </c>
      <c r="U462" s="141">
        <v>0</v>
      </c>
      <c r="V462" s="141" t="s">
        <v>31665</v>
      </c>
      <c r="W462" s="141" t="s">
        <v>31664</v>
      </c>
      <c r="X462" s="141" t="s">
        <v>31663</v>
      </c>
      <c r="Y462" s="141" t="s">
        <v>8426</v>
      </c>
      <c r="Z462" s="188" t="str">
        <f t="shared" si="7"/>
        <v>Re-sequencing126PE</v>
      </c>
      <c r="AA462" s="143">
        <v>0</v>
      </c>
      <c r="AB462" s="143" t="s">
        <v>30</v>
      </c>
      <c r="AC462" s="143" t="s">
        <v>3343</v>
      </c>
      <c r="AD462" s="143"/>
    </row>
    <row r="463" spans="1:30" s="247" customFormat="1" ht="24" customHeight="1">
      <c r="A463" s="139">
        <v>42934</v>
      </c>
      <c r="B463" s="140" t="s">
        <v>31662</v>
      </c>
      <c r="C463" s="141" t="s">
        <v>27</v>
      </c>
      <c r="D463" s="141" t="s">
        <v>31</v>
      </c>
      <c r="E463" s="141" t="s">
        <v>31661</v>
      </c>
      <c r="F463" s="151">
        <v>42927</v>
      </c>
      <c r="G463" s="141" t="s">
        <v>40</v>
      </c>
      <c r="H463" s="141" t="s">
        <v>31650</v>
      </c>
      <c r="I463" s="141">
        <v>6</v>
      </c>
      <c r="J463" s="141" t="s">
        <v>32</v>
      </c>
      <c r="K463" s="141" t="s">
        <v>28</v>
      </c>
      <c r="L463" s="141">
        <v>0</v>
      </c>
      <c r="M463" s="141" t="s">
        <v>31660</v>
      </c>
      <c r="N463" s="141">
        <v>0</v>
      </c>
      <c r="O463" s="141" t="s">
        <v>103</v>
      </c>
      <c r="P463" s="141">
        <v>58026.92</v>
      </c>
      <c r="Q463" s="141">
        <v>2952181</v>
      </c>
      <c r="R463" s="141">
        <v>2523893</v>
      </c>
      <c r="S463" s="141">
        <v>86.4</v>
      </c>
      <c r="T463" s="141">
        <v>0</v>
      </c>
      <c r="U463" s="141">
        <v>0</v>
      </c>
      <c r="V463" s="141" t="s">
        <v>31659</v>
      </c>
      <c r="W463" s="141" t="s">
        <v>31658</v>
      </c>
      <c r="X463" s="141" t="s">
        <v>31657</v>
      </c>
      <c r="Y463" s="141" t="s">
        <v>8426</v>
      </c>
      <c r="Z463" s="188" t="str">
        <f t="shared" si="7"/>
        <v>Re-sequencing126PE</v>
      </c>
      <c r="AA463" s="143">
        <v>0</v>
      </c>
      <c r="AB463" s="143" t="s">
        <v>30</v>
      </c>
      <c r="AC463" s="143" t="s">
        <v>3343</v>
      </c>
      <c r="AD463" s="143"/>
    </row>
    <row r="464" spans="1:30" s="247" customFormat="1" ht="24" customHeight="1">
      <c r="A464" s="139">
        <v>42934</v>
      </c>
      <c r="B464" s="140" t="s">
        <v>31656</v>
      </c>
      <c r="C464" s="141" t="s">
        <v>27</v>
      </c>
      <c r="D464" s="141" t="s">
        <v>31</v>
      </c>
      <c r="E464" s="141" t="s">
        <v>31651</v>
      </c>
      <c r="F464" s="151">
        <v>42927</v>
      </c>
      <c r="G464" s="141" t="s">
        <v>40</v>
      </c>
      <c r="H464" s="141" t="s">
        <v>31650</v>
      </c>
      <c r="I464" s="141">
        <v>7</v>
      </c>
      <c r="J464" s="141" t="s">
        <v>32</v>
      </c>
      <c r="K464" s="141" t="s">
        <v>28</v>
      </c>
      <c r="L464" s="141">
        <v>0</v>
      </c>
      <c r="M464" s="141" t="s">
        <v>31655</v>
      </c>
      <c r="N464" s="141">
        <v>0</v>
      </c>
      <c r="O464" s="141" t="s">
        <v>103</v>
      </c>
      <c r="P464" s="141">
        <v>51431.21</v>
      </c>
      <c r="Q464" s="141">
        <v>3052719</v>
      </c>
      <c r="R464" s="141">
        <v>2539821</v>
      </c>
      <c r="S464" s="141">
        <v>84.3</v>
      </c>
      <c r="T464" s="141">
        <v>0</v>
      </c>
      <c r="U464" s="141">
        <v>0</v>
      </c>
      <c r="V464" s="141" t="s">
        <v>31654</v>
      </c>
      <c r="W464" s="141" t="s">
        <v>31653</v>
      </c>
      <c r="X464" s="141" t="s">
        <v>31652</v>
      </c>
      <c r="Y464" s="141" t="s">
        <v>8426</v>
      </c>
      <c r="Z464" s="188" t="str">
        <f t="shared" si="7"/>
        <v>Re-sequencing126PE</v>
      </c>
      <c r="AA464" s="143">
        <v>0</v>
      </c>
      <c r="AB464" s="143" t="s">
        <v>30</v>
      </c>
      <c r="AC464" s="143" t="s">
        <v>3343</v>
      </c>
      <c r="AD464" s="143"/>
    </row>
    <row r="465" spans="1:30" s="247" customFormat="1" ht="24" customHeight="1">
      <c r="A465" s="139">
        <v>42934</v>
      </c>
      <c r="B465" s="140" t="s">
        <v>31646</v>
      </c>
      <c r="C465" s="141" t="s">
        <v>27</v>
      </c>
      <c r="D465" s="141" t="s">
        <v>31</v>
      </c>
      <c r="E465" s="141" t="s">
        <v>31651</v>
      </c>
      <c r="F465" s="151">
        <v>42927</v>
      </c>
      <c r="G465" s="141" t="s">
        <v>40</v>
      </c>
      <c r="H465" s="141" t="s">
        <v>31650</v>
      </c>
      <c r="I465" s="141">
        <v>8</v>
      </c>
      <c r="J465" s="141" t="s">
        <v>32</v>
      </c>
      <c r="K465" s="141" t="s">
        <v>28</v>
      </c>
      <c r="L465" s="141">
        <v>0</v>
      </c>
      <c r="M465" s="141" t="s">
        <v>31645</v>
      </c>
      <c r="N465" s="141">
        <v>0</v>
      </c>
      <c r="O465" s="141" t="s">
        <v>103</v>
      </c>
      <c r="P465" s="141">
        <v>47537.07</v>
      </c>
      <c r="Q465" s="141">
        <v>2949549</v>
      </c>
      <c r="R465" s="141">
        <v>2389994</v>
      </c>
      <c r="S465" s="141">
        <v>82.6</v>
      </c>
      <c r="T465" s="141">
        <v>0</v>
      </c>
      <c r="U465" s="141">
        <v>0</v>
      </c>
      <c r="V465" s="141" t="s">
        <v>31649</v>
      </c>
      <c r="W465" s="141" t="s">
        <v>31648</v>
      </c>
      <c r="X465" s="141" t="s">
        <v>31647</v>
      </c>
      <c r="Y465" s="141" t="s">
        <v>8426</v>
      </c>
      <c r="Z465" s="188" t="str">
        <f t="shared" si="7"/>
        <v>Re-sequencing126PE</v>
      </c>
      <c r="AA465" s="143">
        <v>0</v>
      </c>
      <c r="AB465" s="143" t="s">
        <v>30</v>
      </c>
      <c r="AC465" s="143" t="s">
        <v>3343</v>
      </c>
      <c r="AD465" s="143"/>
    </row>
    <row r="466" spans="1:30" s="247" customFormat="1" ht="24" customHeight="1">
      <c r="A466" s="133">
        <v>42934</v>
      </c>
      <c r="B466" s="134" t="s">
        <v>31646</v>
      </c>
      <c r="C466" s="135" t="s">
        <v>27</v>
      </c>
      <c r="D466" s="135" t="s">
        <v>31</v>
      </c>
      <c r="E466" s="135" t="s">
        <v>31640</v>
      </c>
      <c r="F466" s="159">
        <v>42927</v>
      </c>
      <c r="G466" s="135" t="s">
        <v>40</v>
      </c>
      <c r="H466" s="135" t="s">
        <v>31610</v>
      </c>
      <c r="I466" s="135">
        <v>1</v>
      </c>
      <c r="J466" s="135" t="s">
        <v>32</v>
      </c>
      <c r="K466" s="135" t="s">
        <v>28</v>
      </c>
      <c r="L466" s="135">
        <v>0</v>
      </c>
      <c r="M466" s="135" t="s">
        <v>31645</v>
      </c>
      <c r="N466" s="135">
        <v>0</v>
      </c>
      <c r="O466" s="135" t="s">
        <v>103</v>
      </c>
      <c r="P466" s="135">
        <v>61348.29</v>
      </c>
      <c r="Q466" s="135">
        <v>2910246</v>
      </c>
      <c r="R466" s="135">
        <v>2685307</v>
      </c>
      <c r="S466" s="135">
        <v>92.3</v>
      </c>
      <c r="T466" s="135">
        <v>0</v>
      </c>
      <c r="U466" s="135">
        <v>0</v>
      </c>
      <c r="V466" s="135" t="s">
        <v>31644</v>
      </c>
      <c r="W466" s="135" t="s">
        <v>31643</v>
      </c>
      <c r="X466" s="135" t="s">
        <v>31642</v>
      </c>
      <c r="Y466" s="147" t="s">
        <v>8426</v>
      </c>
      <c r="Z466" s="187" t="str">
        <f t="shared" si="7"/>
        <v>Re-sequencing126PE</v>
      </c>
      <c r="AA466" s="137">
        <v>0</v>
      </c>
      <c r="AB466" s="294" t="s">
        <v>30</v>
      </c>
      <c r="AC466" s="137" t="s">
        <v>3343</v>
      </c>
      <c r="AD466" s="155"/>
    </row>
    <row r="467" spans="1:30" s="247" customFormat="1" ht="24" customHeight="1">
      <c r="A467" s="139">
        <v>42934</v>
      </c>
      <c r="B467" s="140" t="s">
        <v>31641</v>
      </c>
      <c r="C467" s="141" t="s">
        <v>27</v>
      </c>
      <c r="D467" s="141" t="s">
        <v>31</v>
      </c>
      <c r="E467" s="141" t="s">
        <v>31640</v>
      </c>
      <c r="F467" s="151">
        <v>42927</v>
      </c>
      <c r="G467" s="141" t="s">
        <v>40</v>
      </c>
      <c r="H467" s="141" t="s">
        <v>31610</v>
      </c>
      <c r="I467" s="141">
        <v>2</v>
      </c>
      <c r="J467" s="141" t="s">
        <v>32</v>
      </c>
      <c r="K467" s="141" t="s">
        <v>28</v>
      </c>
      <c r="L467" s="141">
        <v>0</v>
      </c>
      <c r="M467" s="141" t="s">
        <v>31609</v>
      </c>
      <c r="N467" s="141">
        <v>0</v>
      </c>
      <c r="O467" s="141" t="s">
        <v>103</v>
      </c>
      <c r="P467" s="141">
        <v>61028.63</v>
      </c>
      <c r="Q467" s="141">
        <v>2899792</v>
      </c>
      <c r="R467" s="141">
        <v>2674056</v>
      </c>
      <c r="S467" s="141">
        <v>92.2</v>
      </c>
      <c r="T467" s="141">
        <v>0</v>
      </c>
      <c r="U467" s="141">
        <v>0</v>
      </c>
      <c r="V467" s="141" t="s">
        <v>31639</v>
      </c>
      <c r="W467" s="141" t="s">
        <v>31638</v>
      </c>
      <c r="X467" s="141" t="s">
        <v>31637</v>
      </c>
      <c r="Y467" s="141" t="s">
        <v>8426</v>
      </c>
      <c r="Z467" s="188" t="str">
        <f t="shared" si="7"/>
        <v>Re-sequencing126PE</v>
      </c>
      <c r="AA467" s="143">
        <v>0</v>
      </c>
      <c r="AB467" s="143" t="s">
        <v>30</v>
      </c>
      <c r="AC467" s="143" t="s">
        <v>3343</v>
      </c>
      <c r="AD467" s="143"/>
    </row>
    <row r="468" spans="1:30" s="247" customFormat="1" ht="24" customHeight="1">
      <c r="A468" s="139">
        <v>42934</v>
      </c>
      <c r="B468" s="140" t="s">
        <v>31636</v>
      </c>
      <c r="C468" s="141" t="s">
        <v>35</v>
      </c>
      <c r="D468" s="141" t="s">
        <v>31</v>
      </c>
      <c r="E468" s="141" t="s">
        <v>31631</v>
      </c>
      <c r="F468" s="151">
        <v>42927</v>
      </c>
      <c r="G468" s="141" t="s">
        <v>40</v>
      </c>
      <c r="H468" s="141" t="s">
        <v>31610</v>
      </c>
      <c r="I468" s="141">
        <v>3</v>
      </c>
      <c r="J468" s="141" t="s">
        <v>32</v>
      </c>
      <c r="K468" s="141" t="s">
        <v>28</v>
      </c>
      <c r="L468" s="141">
        <v>0</v>
      </c>
      <c r="M468" s="141" t="s">
        <v>31609</v>
      </c>
      <c r="N468" s="141">
        <v>0</v>
      </c>
      <c r="O468" s="141" t="s">
        <v>103</v>
      </c>
      <c r="P468" s="141">
        <v>75284.429999999993</v>
      </c>
      <c r="Q468" s="141">
        <v>3514539</v>
      </c>
      <c r="R468" s="141">
        <v>3136851</v>
      </c>
      <c r="S468" s="141">
        <v>89.3</v>
      </c>
      <c r="T468" s="141">
        <v>0</v>
      </c>
      <c r="U468" s="141">
        <v>0</v>
      </c>
      <c r="V468" s="141" t="s">
        <v>31635</v>
      </c>
      <c r="W468" s="141" t="s">
        <v>31634</v>
      </c>
      <c r="X468" s="141" t="s">
        <v>31633</v>
      </c>
      <c r="Y468" s="141" t="s">
        <v>8426</v>
      </c>
      <c r="Z468" s="188" t="str">
        <f t="shared" si="7"/>
        <v>Methylation126PE</v>
      </c>
      <c r="AA468" s="143">
        <v>0</v>
      </c>
      <c r="AB468" s="143" t="s">
        <v>30</v>
      </c>
      <c r="AC468" s="143" t="s">
        <v>3343</v>
      </c>
      <c r="AD468" s="143"/>
    </row>
    <row r="469" spans="1:30" s="247" customFormat="1" ht="24" customHeight="1">
      <c r="A469" s="139">
        <v>42934</v>
      </c>
      <c r="B469" s="140" t="s">
        <v>31632</v>
      </c>
      <c r="C469" s="141" t="s">
        <v>35</v>
      </c>
      <c r="D469" s="141" t="s">
        <v>31</v>
      </c>
      <c r="E469" s="141" t="s">
        <v>31631</v>
      </c>
      <c r="F469" s="151">
        <v>42927</v>
      </c>
      <c r="G469" s="141" t="s">
        <v>40</v>
      </c>
      <c r="H469" s="141" t="s">
        <v>31610</v>
      </c>
      <c r="I469" s="141">
        <v>4</v>
      </c>
      <c r="J469" s="141" t="s">
        <v>32</v>
      </c>
      <c r="K469" s="141" t="s">
        <v>28</v>
      </c>
      <c r="L469" s="141">
        <v>0</v>
      </c>
      <c r="M469" s="141" t="s">
        <v>31609</v>
      </c>
      <c r="N469" s="141">
        <v>0</v>
      </c>
      <c r="O469" s="141" t="s">
        <v>103</v>
      </c>
      <c r="P469" s="141">
        <v>75509.09</v>
      </c>
      <c r="Q469" s="141">
        <v>3529046</v>
      </c>
      <c r="R469" s="141">
        <v>3146212</v>
      </c>
      <c r="S469" s="141">
        <v>89.2</v>
      </c>
      <c r="T469" s="141">
        <v>0</v>
      </c>
      <c r="U469" s="141">
        <v>0</v>
      </c>
      <c r="V469" s="141" t="s">
        <v>31630</v>
      </c>
      <c r="W469" s="141" t="s">
        <v>31629</v>
      </c>
      <c r="X469" s="141" t="s">
        <v>31628</v>
      </c>
      <c r="Y469" s="141" t="s">
        <v>8426</v>
      </c>
      <c r="Z469" s="188" t="str">
        <f t="shared" si="7"/>
        <v>Methylation126PE</v>
      </c>
      <c r="AA469" s="143">
        <v>0</v>
      </c>
      <c r="AB469" s="143" t="s">
        <v>30</v>
      </c>
      <c r="AC469" s="143" t="s">
        <v>3343</v>
      </c>
      <c r="AD469" s="143"/>
    </row>
    <row r="470" spans="1:30" s="247" customFormat="1" ht="24" customHeight="1">
      <c r="A470" s="139">
        <v>42934</v>
      </c>
      <c r="B470" s="140" t="s">
        <v>31627</v>
      </c>
      <c r="C470" s="141">
        <v>0</v>
      </c>
      <c r="D470" s="141" t="s">
        <v>31</v>
      </c>
      <c r="E470" s="141" t="s">
        <v>31626</v>
      </c>
      <c r="F470" s="151">
        <v>42927</v>
      </c>
      <c r="G470" s="141" t="s">
        <v>40</v>
      </c>
      <c r="H470" s="141" t="s">
        <v>31610</v>
      </c>
      <c r="I470" s="141">
        <v>5</v>
      </c>
      <c r="J470" s="141" t="s">
        <v>32</v>
      </c>
      <c r="K470" s="141" t="s">
        <v>28</v>
      </c>
      <c r="L470" s="141">
        <v>0</v>
      </c>
      <c r="M470" s="141" t="s">
        <v>31609</v>
      </c>
      <c r="N470" s="141">
        <v>0</v>
      </c>
      <c r="O470" s="141" t="s">
        <v>103</v>
      </c>
      <c r="P470" s="141">
        <v>62677.48</v>
      </c>
      <c r="Q470" s="141">
        <v>3016813</v>
      </c>
      <c r="R470" s="141">
        <v>2778593</v>
      </c>
      <c r="S470" s="141">
        <v>92.1</v>
      </c>
      <c r="T470" s="141">
        <v>0</v>
      </c>
      <c r="U470" s="141">
        <v>0</v>
      </c>
      <c r="V470" s="141" t="s">
        <v>31625</v>
      </c>
      <c r="W470" s="141" t="s">
        <v>31624</v>
      </c>
      <c r="X470" s="141" t="s">
        <v>31623</v>
      </c>
      <c r="Y470" s="141" t="s">
        <v>8426</v>
      </c>
      <c r="Z470" s="188" t="str">
        <f t="shared" si="7"/>
        <v>0126PE</v>
      </c>
      <c r="AA470" s="143">
        <v>0</v>
      </c>
      <c r="AB470" s="143" t="s">
        <v>30</v>
      </c>
      <c r="AC470" s="143" t="s">
        <v>3343</v>
      </c>
      <c r="AD470" s="143"/>
    </row>
    <row r="471" spans="1:30" s="247" customFormat="1" ht="24" customHeight="1">
      <c r="A471" s="139">
        <v>42934</v>
      </c>
      <c r="B471" s="140" t="s">
        <v>31622</v>
      </c>
      <c r="C471" s="141">
        <v>0</v>
      </c>
      <c r="D471" s="141" t="s">
        <v>31</v>
      </c>
      <c r="E471" s="141" t="s">
        <v>31621</v>
      </c>
      <c r="F471" s="151">
        <v>42927</v>
      </c>
      <c r="G471" s="141" t="s">
        <v>40</v>
      </c>
      <c r="H471" s="141" t="s">
        <v>31610</v>
      </c>
      <c r="I471" s="141">
        <v>6</v>
      </c>
      <c r="J471" s="141" t="s">
        <v>32</v>
      </c>
      <c r="K471" s="141" t="s">
        <v>28</v>
      </c>
      <c r="L471" s="141">
        <v>0</v>
      </c>
      <c r="M471" s="141" t="s">
        <v>31609</v>
      </c>
      <c r="N471" s="141">
        <v>0</v>
      </c>
      <c r="O471" s="141" t="s">
        <v>103</v>
      </c>
      <c r="P471" s="141">
        <v>62873.53</v>
      </c>
      <c r="Q471" s="141">
        <v>2987083</v>
      </c>
      <c r="R471" s="141">
        <v>2731784</v>
      </c>
      <c r="S471" s="141">
        <v>91.5</v>
      </c>
      <c r="T471" s="141">
        <v>0</v>
      </c>
      <c r="U471" s="141">
        <v>0</v>
      </c>
      <c r="V471" s="141" t="s">
        <v>31620</v>
      </c>
      <c r="W471" s="141" t="s">
        <v>31619</v>
      </c>
      <c r="X471" s="141" t="s">
        <v>31618</v>
      </c>
      <c r="Y471" s="141" t="s">
        <v>8426</v>
      </c>
      <c r="Z471" s="188" t="str">
        <f t="shared" si="7"/>
        <v>0126PE</v>
      </c>
      <c r="AA471" s="143">
        <v>0</v>
      </c>
      <c r="AB471" s="143" t="s">
        <v>30</v>
      </c>
      <c r="AC471" s="143" t="s">
        <v>3343</v>
      </c>
      <c r="AD471" s="143"/>
    </row>
    <row r="472" spans="1:30" s="247" customFormat="1" ht="24" customHeight="1">
      <c r="A472" s="139">
        <v>42934</v>
      </c>
      <c r="B472" s="140" t="s">
        <v>31617</v>
      </c>
      <c r="C472" s="141" t="s">
        <v>32223</v>
      </c>
      <c r="D472" s="141" t="s">
        <v>31</v>
      </c>
      <c r="E472" s="141" t="s">
        <v>31616</v>
      </c>
      <c r="F472" s="151">
        <v>42927</v>
      </c>
      <c r="G472" s="141" t="s">
        <v>40</v>
      </c>
      <c r="H472" s="141" t="s">
        <v>31610</v>
      </c>
      <c r="I472" s="141">
        <v>7</v>
      </c>
      <c r="J472" s="141" t="s">
        <v>32</v>
      </c>
      <c r="K472" s="141" t="s">
        <v>28</v>
      </c>
      <c r="L472" s="141">
        <v>0</v>
      </c>
      <c r="M472" s="141" t="s">
        <v>31609</v>
      </c>
      <c r="N472" s="141">
        <v>0</v>
      </c>
      <c r="O472" s="141" t="s">
        <v>103</v>
      </c>
      <c r="P472" s="141">
        <v>63301.599999999999</v>
      </c>
      <c r="Q472" s="141">
        <v>2985913</v>
      </c>
      <c r="R472" s="141">
        <v>2775337</v>
      </c>
      <c r="S472" s="141">
        <v>93</v>
      </c>
      <c r="T472" s="141">
        <v>0</v>
      </c>
      <c r="U472" s="141">
        <v>0</v>
      </c>
      <c r="V472" s="141" t="s">
        <v>31615</v>
      </c>
      <c r="W472" s="141" t="s">
        <v>31614</v>
      </c>
      <c r="X472" s="141" t="s">
        <v>31613</v>
      </c>
      <c r="Y472" s="141" t="s">
        <v>8426</v>
      </c>
      <c r="Z472" s="188" t="str">
        <f t="shared" si="7"/>
        <v>De novo126PE</v>
      </c>
      <c r="AA472" s="143">
        <v>0</v>
      </c>
      <c r="AB472" s="143" t="s">
        <v>30</v>
      </c>
      <c r="AC472" s="143" t="s">
        <v>3343</v>
      </c>
      <c r="AD472" s="143"/>
    </row>
    <row r="473" spans="1:30" s="247" customFormat="1" ht="24" customHeight="1">
      <c r="A473" s="139">
        <v>42934</v>
      </c>
      <c r="B473" s="140" t="s">
        <v>31612</v>
      </c>
      <c r="C473" s="141" t="s">
        <v>32223</v>
      </c>
      <c r="D473" s="141" t="s">
        <v>31</v>
      </c>
      <c r="E473" s="141" t="s">
        <v>31611</v>
      </c>
      <c r="F473" s="151">
        <v>42927</v>
      </c>
      <c r="G473" s="141" t="s">
        <v>40</v>
      </c>
      <c r="H473" s="141" t="s">
        <v>31610</v>
      </c>
      <c r="I473" s="141">
        <v>8</v>
      </c>
      <c r="J473" s="141" t="s">
        <v>32</v>
      </c>
      <c r="K473" s="141" t="s">
        <v>28</v>
      </c>
      <c r="L473" s="141">
        <v>0</v>
      </c>
      <c r="M473" s="141" t="s">
        <v>31609</v>
      </c>
      <c r="N473" s="141">
        <v>0</v>
      </c>
      <c r="O473" s="141" t="s">
        <v>103</v>
      </c>
      <c r="P473" s="141">
        <v>63352.959999999999</v>
      </c>
      <c r="Q473" s="141">
        <v>2953437</v>
      </c>
      <c r="R473" s="141">
        <v>2750154</v>
      </c>
      <c r="S473" s="141">
        <v>93.1</v>
      </c>
      <c r="T473" s="141">
        <v>0</v>
      </c>
      <c r="U473" s="141">
        <v>0</v>
      </c>
      <c r="V473" s="141" t="s">
        <v>31608</v>
      </c>
      <c r="W473" s="141" t="s">
        <v>31607</v>
      </c>
      <c r="X473" s="141" t="s">
        <v>31606</v>
      </c>
      <c r="Y473" s="141" t="s">
        <v>8426</v>
      </c>
      <c r="Z473" s="188" t="str">
        <f t="shared" si="7"/>
        <v>De novo126PE</v>
      </c>
      <c r="AA473" s="143">
        <v>0</v>
      </c>
      <c r="AB473" s="143" t="s">
        <v>30</v>
      </c>
      <c r="AC473" s="143" t="s">
        <v>3343</v>
      </c>
      <c r="AD473" s="143"/>
    </row>
    <row r="474" spans="1:30" s="247" customFormat="1" ht="24" customHeight="1">
      <c r="A474" s="133">
        <v>42935</v>
      </c>
      <c r="B474" s="134" t="s">
        <v>31605</v>
      </c>
      <c r="C474" s="135">
        <v>0</v>
      </c>
      <c r="D474" s="135" t="s">
        <v>31</v>
      </c>
      <c r="E474" s="135" t="s">
        <v>31597</v>
      </c>
      <c r="F474" s="159">
        <v>42932</v>
      </c>
      <c r="G474" s="135" t="s">
        <v>410</v>
      </c>
      <c r="H474" s="135" t="s">
        <v>31561</v>
      </c>
      <c r="I474" s="135">
        <v>1</v>
      </c>
      <c r="J474" s="135" t="s">
        <v>32</v>
      </c>
      <c r="K474" s="135" t="s">
        <v>28</v>
      </c>
      <c r="L474" s="135">
        <v>0</v>
      </c>
      <c r="M474" s="135" t="s">
        <v>31596</v>
      </c>
      <c r="N474" s="135">
        <v>0</v>
      </c>
      <c r="O474" s="135" t="s">
        <v>33</v>
      </c>
      <c r="P474" s="135">
        <v>68373.97</v>
      </c>
      <c r="Q474" s="135">
        <v>4309650</v>
      </c>
      <c r="R474" s="135">
        <v>3239733</v>
      </c>
      <c r="S474" s="135">
        <v>75.17</v>
      </c>
      <c r="T474" s="135">
        <v>0</v>
      </c>
      <c r="U474" s="135">
        <v>0</v>
      </c>
      <c r="V474" s="135" t="s">
        <v>31604</v>
      </c>
      <c r="W474" s="135" t="s">
        <v>31603</v>
      </c>
      <c r="X474" s="135" t="s">
        <v>31602</v>
      </c>
      <c r="Y474" s="147" t="s">
        <v>320</v>
      </c>
      <c r="Z474" s="147" t="str">
        <f t="shared" si="7"/>
        <v>0101PE</v>
      </c>
      <c r="AA474" s="137">
        <v>0</v>
      </c>
      <c r="AB474" s="294" t="s">
        <v>30</v>
      </c>
      <c r="AC474" s="137" t="s">
        <v>3343</v>
      </c>
      <c r="AD474" s="155"/>
    </row>
    <row r="475" spans="1:30" s="247" customFormat="1" ht="24" customHeight="1">
      <c r="A475" s="139">
        <v>42935</v>
      </c>
      <c r="B475" s="140" t="s">
        <v>31601</v>
      </c>
      <c r="C475" s="141">
        <v>0</v>
      </c>
      <c r="D475" s="141" t="s">
        <v>31</v>
      </c>
      <c r="E475" s="141" t="s">
        <v>31597</v>
      </c>
      <c r="F475" s="151">
        <v>42932</v>
      </c>
      <c r="G475" s="141" t="s">
        <v>410</v>
      </c>
      <c r="H475" s="141" t="s">
        <v>31561</v>
      </c>
      <c r="I475" s="141">
        <v>2</v>
      </c>
      <c r="J475" s="141" t="s">
        <v>32</v>
      </c>
      <c r="K475" s="141" t="s">
        <v>28</v>
      </c>
      <c r="L475" s="141">
        <v>0</v>
      </c>
      <c r="M475" s="141" t="s">
        <v>31596</v>
      </c>
      <c r="N475" s="141">
        <v>0</v>
      </c>
      <c r="O475" s="141" t="s">
        <v>33</v>
      </c>
      <c r="P475" s="141">
        <v>68986.81</v>
      </c>
      <c r="Q475" s="141">
        <v>4309650</v>
      </c>
      <c r="R475" s="141">
        <v>3265997</v>
      </c>
      <c r="S475" s="141">
        <v>75.78</v>
      </c>
      <c r="T475" s="141">
        <v>0</v>
      </c>
      <c r="U475" s="141">
        <v>0</v>
      </c>
      <c r="V475" s="141" t="s">
        <v>31600</v>
      </c>
      <c r="W475" s="141" t="s">
        <v>31599</v>
      </c>
      <c r="X475" s="141" t="s">
        <v>31598</v>
      </c>
      <c r="Y475" s="141" t="s">
        <v>320</v>
      </c>
      <c r="Z475" s="141" t="str">
        <f t="shared" si="7"/>
        <v>0101PE</v>
      </c>
      <c r="AA475" s="143">
        <v>0</v>
      </c>
      <c r="AB475" s="143" t="s">
        <v>30</v>
      </c>
      <c r="AC475" s="143" t="s">
        <v>3343</v>
      </c>
      <c r="AD475" s="143"/>
    </row>
    <row r="476" spans="1:30" s="247" customFormat="1" ht="24" customHeight="1">
      <c r="A476" s="139">
        <v>42935</v>
      </c>
      <c r="B476" s="140" t="s">
        <v>31540</v>
      </c>
      <c r="C476" s="141">
        <v>0</v>
      </c>
      <c r="D476" s="141" t="s">
        <v>31</v>
      </c>
      <c r="E476" s="141" t="s">
        <v>31597</v>
      </c>
      <c r="F476" s="151">
        <v>42932</v>
      </c>
      <c r="G476" s="141" t="s">
        <v>410</v>
      </c>
      <c r="H476" s="141" t="s">
        <v>31561</v>
      </c>
      <c r="I476" s="141">
        <v>3</v>
      </c>
      <c r="J476" s="141" t="s">
        <v>32</v>
      </c>
      <c r="K476" s="141" t="s">
        <v>28</v>
      </c>
      <c r="L476" s="141">
        <v>0</v>
      </c>
      <c r="M476" s="141" t="s">
        <v>31596</v>
      </c>
      <c r="N476" s="141">
        <v>0</v>
      </c>
      <c r="O476" s="141" t="s">
        <v>33</v>
      </c>
      <c r="P476" s="141">
        <v>69549.89</v>
      </c>
      <c r="Q476" s="141">
        <v>4309650</v>
      </c>
      <c r="R476" s="141">
        <v>3295364</v>
      </c>
      <c r="S476" s="141">
        <v>76.459999999999994</v>
      </c>
      <c r="T476" s="141">
        <v>0</v>
      </c>
      <c r="U476" s="141">
        <v>0</v>
      </c>
      <c r="V476" s="141" t="s">
        <v>31595</v>
      </c>
      <c r="W476" s="141" t="s">
        <v>31594</v>
      </c>
      <c r="X476" s="141" t="s">
        <v>31593</v>
      </c>
      <c r="Y476" s="141" t="s">
        <v>320</v>
      </c>
      <c r="Z476" s="141" t="str">
        <f t="shared" si="7"/>
        <v>0101PE</v>
      </c>
      <c r="AA476" s="143">
        <v>0</v>
      </c>
      <c r="AB476" s="143" t="s">
        <v>30</v>
      </c>
      <c r="AC476" s="143" t="s">
        <v>3343</v>
      </c>
      <c r="AD476" s="143"/>
    </row>
    <row r="477" spans="1:30" s="247" customFormat="1" ht="24" customHeight="1">
      <c r="A477" s="139">
        <v>42935</v>
      </c>
      <c r="B477" s="140" t="s">
        <v>31592</v>
      </c>
      <c r="C477" s="141">
        <v>0</v>
      </c>
      <c r="D477" s="141" t="s">
        <v>31</v>
      </c>
      <c r="E477" s="141" t="s">
        <v>31591</v>
      </c>
      <c r="F477" s="151">
        <v>42932</v>
      </c>
      <c r="G477" s="141" t="s">
        <v>410</v>
      </c>
      <c r="H477" s="141" t="s">
        <v>31561</v>
      </c>
      <c r="I477" s="141">
        <v>4</v>
      </c>
      <c r="J477" s="141" t="s">
        <v>32</v>
      </c>
      <c r="K477" s="141" t="s">
        <v>28</v>
      </c>
      <c r="L477" s="141">
        <v>0</v>
      </c>
      <c r="M477" s="141" t="s">
        <v>31590</v>
      </c>
      <c r="N477" s="141">
        <v>128</v>
      </c>
      <c r="O477" s="141" t="s">
        <v>33</v>
      </c>
      <c r="P477" s="141">
        <v>72272.259999999995</v>
      </c>
      <c r="Q477" s="141">
        <v>4309650</v>
      </c>
      <c r="R477" s="141">
        <v>3395411</v>
      </c>
      <c r="S477" s="141">
        <v>78.790000000000006</v>
      </c>
      <c r="T477" s="141" t="s">
        <v>31589</v>
      </c>
      <c r="U477" s="141" t="s">
        <v>31588</v>
      </c>
      <c r="V477" s="141" t="s">
        <v>31587</v>
      </c>
      <c r="W477" s="141" t="s">
        <v>31586</v>
      </c>
      <c r="X477" s="141" t="s">
        <v>31585</v>
      </c>
      <c r="Y477" s="141" t="s">
        <v>320</v>
      </c>
      <c r="Z477" s="141" t="str">
        <f t="shared" si="7"/>
        <v>0101PE</v>
      </c>
      <c r="AA477" s="143">
        <v>0</v>
      </c>
      <c r="AB477" s="143" t="s">
        <v>30</v>
      </c>
      <c r="AC477" s="143" t="s">
        <v>3343</v>
      </c>
      <c r="AD477" s="143"/>
    </row>
    <row r="478" spans="1:30" s="247" customFormat="1" ht="24" customHeight="1">
      <c r="A478" s="139">
        <v>42935</v>
      </c>
      <c r="B478" s="140" t="s">
        <v>31584</v>
      </c>
      <c r="C478" s="141">
        <v>0</v>
      </c>
      <c r="D478" s="141" t="s">
        <v>31</v>
      </c>
      <c r="E478" s="141" t="s">
        <v>31583</v>
      </c>
      <c r="F478" s="151">
        <v>42932</v>
      </c>
      <c r="G478" s="141" t="s">
        <v>410</v>
      </c>
      <c r="H478" s="141" t="s">
        <v>31561</v>
      </c>
      <c r="I478" s="141">
        <v>5</v>
      </c>
      <c r="J478" s="141" t="s">
        <v>32</v>
      </c>
      <c r="K478" s="141" t="s">
        <v>28</v>
      </c>
      <c r="L478" s="141">
        <v>0</v>
      </c>
      <c r="M478" s="141" t="s">
        <v>31582</v>
      </c>
      <c r="N478" s="141">
        <v>127</v>
      </c>
      <c r="O478" s="141" t="s">
        <v>33</v>
      </c>
      <c r="P478" s="141">
        <v>78478.17</v>
      </c>
      <c r="Q478" s="141">
        <v>4309650</v>
      </c>
      <c r="R478" s="141">
        <v>3546885</v>
      </c>
      <c r="S478" s="141">
        <v>82.3</v>
      </c>
      <c r="T478" s="141" t="s">
        <v>31581</v>
      </c>
      <c r="U478" s="141" t="s">
        <v>31580</v>
      </c>
      <c r="V478" s="141" t="s">
        <v>31579</v>
      </c>
      <c r="W478" s="141" t="s">
        <v>31578</v>
      </c>
      <c r="X478" s="141" t="s">
        <v>31577</v>
      </c>
      <c r="Y478" s="141" t="s">
        <v>320</v>
      </c>
      <c r="Z478" s="141" t="str">
        <f t="shared" si="7"/>
        <v>0101PE</v>
      </c>
      <c r="AA478" s="143">
        <v>0</v>
      </c>
      <c r="AB478" s="143" t="s">
        <v>30</v>
      </c>
      <c r="AC478" s="143" t="s">
        <v>3343</v>
      </c>
      <c r="AD478" s="143"/>
    </row>
    <row r="479" spans="1:30" s="247" customFormat="1" ht="24" customHeight="1">
      <c r="A479" s="139">
        <v>42935</v>
      </c>
      <c r="B479" s="140" t="s">
        <v>31576</v>
      </c>
      <c r="C479" s="141">
        <v>0</v>
      </c>
      <c r="D479" s="141" t="s">
        <v>31</v>
      </c>
      <c r="E479" s="141" t="s">
        <v>31569</v>
      </c>
      <c r="F479" s="151">
        <v>42932</v>
      </c>
      <c r="G479" s="141" t="s">
        <v>410</v>
      </c>
      <c r="H479" s="141" t="s">
        <v>31561</v>
      </c>
      <c r="I479" s="141">
        <v>6</v>
      </c>
      <c r="J479" s="141" t="s">
        <v>32</v>
      </c>
      <c r="K479" s="141" t="s">
        <v>28</v>
      </c>
      <c r="L479" s="141">
        <v>0</v>
      </c>
      <c r="M479" s="141" t="s">
        <v>31560</v>
      </c>
      <c r="N479" s="141">
        <v>250</v>
      </c>
      <c r="O479" s="141" t="s">
        <v>33</v>
      </c>
      <c r="P479" s="141">
        <v>76072.429999999993</v>
      </c>
      <c r="Q479" s="141">
        <v>4309650</v>
      </c>
      <c r="R479" s="141">
        <v>3468399</v>
      </c>
      <c r="S479" s="141">
        <v>80.48</v>
      </c>
      <c r="T479" s="141" t="s">
        <v>31575</v>
      </c>
      <c r="U479" s="141" t="s">
        <v>31574</v>
      </c>
      <c r="V479" s="141" t="s">
        <v>31573</v>
      </c>
      <c r="W479" s="141" t="s">
        <v>31572</v>
      </c>
      <c r="X479" s="141" t="s">
        <v>31571</v>
      </c>
      <c r="Y479" s="141" t="s">
        <v>320</v>
      </c>
      <c r="Z479" s="141" t="str">
        <f t="shared" si="7"/>
        <v>0101PE</v>
      </c>
      <c r="AA479" s="143">
        <v>0</v>
      </c>
      <c r="AB479" s="143" t="s">
        <v>30</v>
      </c>
      <c r="AC479" s="143" t="s">
        <v>3343</v>
      </c>
      <c r="AD479" s="143"/>
    </row>
    <row r="480" spans="1:30" s="247" customFormat="1" ht="24" customHeight="1">
      <c r="A480" s="139">
        <v>42935</v>
      </c>
      <c r="B480" s="140" t="s">
        <v>31570</v>
      </c>
      <c r="C480" s="141">
        <v>0</v>
      </c>
      <c r="D480" s="141" t="s">
        <v>31</v>
      </c>
      <c r="E480" s="141" t="s">
        <v>31569</v>
      </c>
      <c r="F480" s="151">
        <v>42932</v>
      </c>
      <c r="G480" s="141" t="s">
        <v>410</v>
      </c>
      <c r="H480" s="141" t="s">
        <v>31561</v>
      </c>
      <c r="I480" s="141">
        <v>7</v>
      </c>
      <c r="J480" s="141" t="s">
        <v>32</v>
      </c>
      <c r="K480" s="141" t="s">
        <v>28</v>
      </c>
      <c r="L480" s="141">
        <v>0</v>
      </c>
      <c r="M480" s="141" t="s">
        <v>31568</v>
      </c>
      <c r="N480" s="141">
        <v>258</v>
      </c>
      <c r="O480" s="141" t="s">
        <v>33</v>
      </c>
      <c r="P480" s="141">
        <v>77209.899999999994</v>
      </c>
      <c r="Q480" s="141">
        <v>4309650</v>
      </c>
      <c r="R480" s="141">
        <v>3519717</v>
      </c>
      <c r="S480" s="141">
        <v>81.67</v>
      </c>
      <c r="T480" s="141" t="s">
        <v>31567</v>
      </c>
      <c r="U480" s="141" t="s">
        <v>31566</v>
      </c>
      <c r="V480" s="141" t="s">
        <v>31565</v>
      </c>
      <c r="W480" s="141" t="s">
        <v>9204</v>
      </c>
      <c r="X480" s="141" t="s">
        <v>31564</v>
      </c>
      <c r="Y480" s="141" t="s">
        <v>320</v>
      </c>
      <c r="Z480" s="141" t="str">
        <f t="shared" si="7"/>
        <v>0101PE</v>
      </c>
      <c r="AA480" s="143">
        <v>0</v>
      </c>
      <c r="AB480" s="143" t="s">
        <v>30</v>
      </c>
      <c r="AC480" s="143" t="s">
        <v>3343</v>
      </c>
      <c r="AD480" s="143"/>
    </row>
    <row r="481" spans="1:30" s="247" customFormat="1" ht="24" customHeight="1">
      <c r="A481" s="139">
        <v>42935</v>
      </c>
      <c r="B481" s="140" t="s">
        <v>31563</v>
      </c>
      <c r="C481" s="141">
        <v>0</v>
      </c>
      <c r="D481" s="141" t="s">
        <v>31</v>
      </c>
      <c r="E481" s="141" t="s">
        <v>31562</v>
      </c>
      <c r="F481" s="151">
        <v>42932</v>
      </c>
      <c r="G481" s="141" t="s">
        <v>410</v>
      </c>
      <c r="H481" s="141" t="s">
        <v>31561</v>
      </c>
      <c r="I481" s="141">
        <v>8</v>
      </c>
      <c r="J481" s="141" t="s">
        <v>32</v>
      </c>
      <c r="K481" s="141" t="s">
        <v>28</v>
      </c>
      <c r="L481" s="141">
        <v>0</v>
      </c>
      <c r="M481" s="141" t="s">
        <v>31560</v>
      </c>
      <c r="N481" s="141">
        <v>0</v>
      </c>
      <c r="O481" s="141" t="s">
        <v>33</v>
      </c>
      <c r="P481" s="141">
        <v>74908.100000000006</v>
      </c>
      <c r="Q481" s="141">
        <v>4309650</v>
      </c>
      <c r="R481" s="141">
        <v>3491369</v>
      </c>
      <c r="S481" s="141">
        <v>81.010000000000005</v>
      </c>
      <c r="T481" s="141">
        <v>0</v>
      </c>
      <c r="U481" s="141">
        <v>0</v>
      </c>
      <c r="V481" s="141" t="s">
        <v>31559</v>
      </c>
      <c r="W481" s="141" t="s">
        <v>31558</v>
      </c>
      <c r="X481" s="141" t="s">
        <v>31557</v>
      </c>
      <c r="Y481" s="141" t="s">
        <v>320</v>
      </c>
      <c r="Z481" s="141" t="str">
        <f t="shared" si="7"/>
        <v>0101PE</v>
      </c>
      <c r="AA481" s="143">
        <v>0</v>
      </c>
      <c r="AB481" s="143" t="s">
        <v>30</v>
      </c>
      <c r="AC481" s="143" t="s">
        <v>3343</v>
      </c>
      <c r="AD481" s="143"/>
    </row>
    <row r="482" spans="1:30" s="247" customFormat="1" ht="24" customHeight="1">
      <c r="A482" s="133">
        <v>42935</v>
      </c>
      <c r="B482" s="134" t="s">
        <v>31551</v>
      </c>
      <c r="C482" s="135">
        <v>0</v>
      </c>
      <c r="D482" s="135" t="s">
        <v>31</v>
      </c>
      <c r="E482" s="135" t="s">
        <v>31550</v>
      </c>
      <c r="F482" s="159">
        <v>42932</v>
      </c>
      <c r="G482" s="135" t="s">
        <v>410</v>
      </c>
      <c r="H482" s="135" t="s">
        <v>31511</v>
      </c>
      <c r="I482" s="135">
        <v>1</v>
      </c>
      <c r="J482" s="144" t="s">
        <v>128</v>
      </c>
      <c r="K482" s="144" t="s">
        <v>31556</v>
      </c>
      <c r="L482" s="135">
        <v>0</v>
      </c>
      <c r="M482" s="135" t="s">
        <v>31555</v>
      </c>
      <c r="N482" s="135">
        <v>0</v>
      </c>
      <c r="O482" s="135" t="s">
        <v>33</v>
      </c>
      <c r="P482" s="135">
        <v>70067.73</v>
      </c>
      <c r="Q482" s="135">
        <v>4309650</v>
      </c>
      <c r="R482" s="135">
        <v>3343173</v>
      </c>
      <c r="S482" s="135">
        <v>77.569999999999993</v>
      </c>
      <c r="T482" s="135">
        <v>0</v>
      </c>
      <c r="U482" s="135">
        <v>0</v>
      </c>
      <c r="V482" s="135" t="s">
        <v>31554</v>
      </c>
      <c r="W482" s="135" t="s">
        <v>31553</v>
      </c>
      <c r="X482" s="135" t="s">
        <v>31552</v>
      </c>
      <c r="Y482" s="147" t="s">
        <v>320</v>
      </c>
      <c r="Z482" s="147" t="str">
        <f t="shared" si="7"/>
        <v>0101PE</v>
      </c>
      <c r="AA482" s="137">
        <v>0.2857142857142857</v>
      </c>
      <c r="AB482" s="294" t="s">
        <v>30</v>
      </c>
      <c r="AC482" s="137" t="s">
        <v>3343</v>
      </c>
      <c r="AD482" s="155"/>
    </row>
    <row r="483" spans="1:30" s="247" customFormat="1" ht="24" customHeight="1">
      <c r="A483" s="139">
        <v>42935</v>
      </c>
      <c r="B483" s="140" t="s">
        <v>31551</v>
      </c>
      <c r="C483" s="141">
        <v>0</v>
      </c>
      <c r="D483" s="141" t="s">
        <v>31</v>
      </c>
      <c r="E483" s="141" t="s">
        <v>31550</v>
      </c>
      <c r="F483" s="151">
        <v>42932</v>
      </c>
      <c r="G483" s="141" t="s">
        <v>410</v>
      </c>
      <c r="H483" s="141" t="s">
        <v>31511</v>
      </c>
      <c r="I483" s="141">
        <v>2</v>
      </c>
      <c r="J483" s="144" t="s">
        <v>128</v>
      </c>
      <c r="K483" s="144" t="s">
        <v>31549</v>
      </c>
      <c r="L483" s="141">
        <v>0</v>
      </c>
      <c r="M483" s="141" t="s">
        <v>31548</v>
      </c>
      <c r="N483" s="141">
        <v>0</v>
      </c>
      <c r="O483" s="141" t="s">
        <v>33</v>
      </c>
      <c r="P483" s="141">
        <v>70572.639999999999</v>
      </c>
      <c r="Q483" s="141">
        <v>4309650</v>
      </c>
      <c r="R483" s="141">
        <v>3359992</v>
      </c>
      <c r="S483" s="141">
        <v>77.959999999999994</v>
      </c>
      <c r="T483" s="141">
        <v>0</v>
      </c>
      <c r="U483" s="141">
        <v>0</v>
      </c>
      <c r="V483" s="141" t="s">
        <v>31547</v>
      </c>
      <c r="W483" s="141" t="s">
        <v>31546</v>
      </c>
      <c r="X483" s="141" t="s">
        <v>31545</v>
      </c>
      <c r="Y483" s="141" t="s">
        <v>320</v>
      </c>
      <c r="Z483" s="141" t="str">
        <f t="shared" si="7"/>
        <v>0101PE</v>
      </c>
      <c r="AA483" s="143">
        <v>0.2857142857142857</v>
      </c>
      <c r="AB483" s="143" t="s">
        <v>30</v>
      </c>
      <c r="AC483" s="143" t="s">
        <v>3343</v>
      </c>
      <c r="AD483" s="143"/>
    </row>
    <row r="484" spans="1:30" s="247" customFormat="1" ht="24" customHeight="1">
      <c r="A484" s="139">
        <v>42935</v>
      </c>
      <c r="B484" s="140" t="s">
        <v>31535</v>
      </c>
      <c r="C484" s="141">
        <v>0</v>
      </c>
      <c r="D484" s="141" t="s">
        <v>31</v>
      </c>
      <c r="E484" s="141" t="s">
        <v>31534</v>
      </c>
      <c r="F484" s="151">
        <v>42932</v>
      </c>
      <c r="G484" s="141" t="s">
        <v>410</v>
      </c>
      <c r="H484" s="141" t="s">
        <v>31511</v>
      </c>
      <c r="I484" s="141">
        <v>3</v>
      </c>
      <c r="J484" s="141" t="s">
        <v>32</v>
      </c>
      <c r="K484" s="141" t="s">
        <v>28</v>
      </c>
      <c r="L484" s="141">
        <v>0</v>
      </c>
      <c r="M484" s="141" t="s">
        <v>31544</v>
      </c>
      <c r="N484" s="141">
        <v>0</v>
      </c>
      <c r="O484" s="141" t="s">
        <v>33</v>
      </c>
      <c r="P484" s="141">
        <v>72510.37</v>
      </c>
      <c r="Q484" s="141">
        <v>4309650</v>
      </c>
      <c r="R484" s="141">
        <v>3409019</v>
      </c>
      <c r="S484" s="141">
        <v>79.099999999999994</v>
      </c>
      <c r="T484" s="141">
        <v>0</v>
      </c>
      <c r="U484" s="141">
        <v>0</v>
      </c>
      <c r="V484" s="141" t="s">
        <v>31543</v>
      </c>
      <c r="W484" s="141" t="s">
        <v>31542</v>
      </c>
      <c r="X484" s="141" t="s">
        <v>31541</v>
      </c>
      <c r="Y484" s="141" t="s">
        <v>320</v>
      </c>
      <c r="Z484" s="141" t="str">
        <f t="shared" si="7"/>
        <v>0101PE</v>
      </c>
      <c r="AA484" s="143">
        <v>0</v>
      </c>
      <c r="AB484" s="143" t="s">
        <v>30</v>
      </c>
      <c r="AC484" s="143" t="s">
        <v>3343</v>
      </c>
      <c r="AD484" s="143"/>
    </row>
    <row r="485" spans="1:30" s="247" customFormat="1" ht="24" customHeight="1">
      <c r="A485" s="139">
        <v>42935</v>
      </c>
      <c r="B485" s="140" t="s">
        <v>31540</v>
      </c>
      <c r="C485" s="141">
        <v>0</v>
      </c>
      <c r="D485" s="141" t="s">
        <v>31</v>
      </c>
      <c r="E485" s="141" t="s">
        <v>31534</v>
      </c>
      <c r="F485" s="151">
        <v>42932</v>
      </c>
      <c r="G485" s="141" t="s">
        <v>410</v>
      </c>
      <c r="H485" s="141" t="s">
        <v>31511</v>
      </c>
      <c r="I485" s="141">
        <v>4</v>
      </c>
      <c r="J485" s="141" t="s">
        <v>32</v>
      </c>
      <c r="K485" s="141" t="s">
        <v>28</v>
      </c>
      <c r="L485" s="141">
        <v>0</v>
      </c>
      <c r="M485" s="141" t="s">
        <v>31539</v>
      </c>
      <c r="N485" s="141">
        <v>0</v>
      </c>
      <c r="O485" s="141" t="s">
        <v>33</v>
      </c>
      <c r="P485" s="141">
        <v>73794.05</v>
      </c>
      <c r="Q485" s="141">
        <v>4309650</v>
      </c>
      <c r="R485" s="141">
        <v>3470080</v>
      </c>
      <c r="S485" s="141">
        <v>80.52</v>
      </c>
      <c r="T485" s="141">
        <v>0</v>
      </c>
      <c r="U485" s="141">
        <v>0</v>
      </c>
      <c r="V485" s="141" t="s">
        <v>31538</v>
      </c>
      <c r="W485" s="141" t="s">
        <v>31537</v>
      </c>
      <c r="X485" s="141" t="s">
        <v>31536</v>
      </c>
      <c r="Y485" s="141" t="s">
        <v>320</v>
      </c>
      <c r="Z485" s="141" t="str">
        <f t="shared" si="7"/>
        <v>0101PE</v>
      </c>
      <c r="AA485" s="143">
        <v>0</v>
      </c>
      <c r="AB485" s="143" t="s">
        <v>30</v>
      </c>
      <c r="AC485" s="143" t="s">
        <v>3343</v>
      </c>
      <c r="AD485" s="143"/>
    </row>
    <row r="486" spans="1:30" s="247" customFormat="1" ht="24" customHeight="1">
      <c r="A486" s="139">
        <v>42935</v>
      </c>
      <c r="B486" s="140" t="s">
        <v>31535</v>
      </c>
      <c r="C486" s="141">
        <v>0</v>
      </c>
      <c r="D486" s="141" t="s">
        <v>31</v>
      </c>
      <c r="E486" s="141" t="s">
        <v>31534</v>
      </c>
      <c r="F486" s="151">
        <v>42932</v>
      </c>
      <c r="G486" s="141" t="s">
        <v>410</v>
      </c>
      <c r="H486" s="141" t="s">
        <v>31511</v>
      </c>
      <c r="I486" s="141">
        <v>5</v>
      </c>
      <c r="J486" s="141" t="s">
        <v>32</v>
      </c>
      <c r="K486" s="141" t="s">
        <v>28</v>
      </c>
      <c r="L486" s="141">
        <v>0</v>
      </c>
      <c r="M486" s="141" t="s">
        <v>31533</v>
      </c>
      <c r="N486" s="141">
        <v>0</v>
      </c>
      <c r="O486" s="141" t="s">
        <v>33</v>
      </c>
      <c r="P486" s="141">
        <v>72872.89</v>
      </c>
      <c r="Q486" s="141">
        <v>4309650</v>
      </c>
      <c r="R486" s="141">
        <v>3426428</v>
      </c>
      <c r="S486" s="141">
        <v>79.510000000000005</v>
      </c>
      <c r="T486" s="141">
        <v>0</v>
      </c>
      <c r="U486" s="141">
        <v>0</v>
      </c>
      <c r="V486" s="141" t="s">
        <v>31532</v>
      </c>
      <c r="W486" s="141" t="s">
        <v>31531</v>
      </c>
      <c r="X486" s="141" t="s">
        <v>31530</v>
      </c>
      <c r="Y486" s="141" t="s">
        <v>320</v>
      </c>
      <c r="Z486" s="141" t="str">
        <f t="shared" si="7"/>
        <v>0101PE</v>
      </c>
      <c r="AA486" s="143">
        <v>0</v>
      </c>
      <c r="AB486" s="143" t="s">
        <v>30</v>
      </c>
      <c r="AC486" s="143" t="s">
        <v>3343</v>
      </c>
      <c r="AD486" s="143"/>
    </row>
    <row r="487" spans="1:30" s="247" customFormat="1" ht="24" customHeight="1">
      <c r="A487" s="139">
        <v>42935</v>
      </c>
      <c r="B487" s="140" t="s">
        <v>31529</v>
      </c>
      <c r="C487" s="141" t="s">
        <v>31528</v>
      </c>
      <c r="D487" s="141" t="s">
        <v>31</v>
      </c>
      <c r="E487" s="141" t="s">
        <v>31527</v>
      </c>
      <c r="F487" s="151">
        <v>42932</v>
      </c>
      <c r="G487" s="141" t="s">
        <v>410</v>
      </c>
      <c r="H487" s="141" t="s">
        <v>31511</v>
      </c>
      <c r="I487" s="141">
        <v>6</v>
      </c>
      <c r="J487" s="144" t="s">
        <v>31526</v>
      </c>
      <c r="K487" s="144" t="s">
        <v>31525</v>
      </c>
      <c r="L487" s="141">
        <v>0</v>
      </c>
      <c r="M487" s="141" t="s">
        <v>31524</v>
      </c>
      <c r="N487" s="141">
        <v>293</v>
      </c>
      <c r="O487" s="141" t="s">
        <v>33</v>
      </c>
      <c r="P487" s="141">
        <v>78008.69</v>
      </c>
      <c r="Q487" s="141">
        <v>4309650</v>
      </c>
      <c r="R487" s="141">
        <v>3482530</v>
      </c>
      <c r="S487" s="141">
        <v>80.81</v>
      </c>
      <c r="T487" s="141" t="s">
        <v>31523</v>
      </c>
      <c r="U487" s="141" t="s">
        <v>31522</v>
      </c>
      <c r="V487" s="141" t="s">
        <v>31521</v>
      </c>
      <c r="W487" s="141" t="s">
        <v>31520</v>
      </c>
      <c r="X487" s="141" t="s">
        <v>31519</v>
      </c>
      <c r="Y487" s="141" t="s">
        <v>320</v>
      </c>
      <c r="Z487" s="141" t="str">
        <f t="shared" si="7"/>
        <v>RNA-Seq101PE</v>
      </c>
      <c r="AA487" s="143">
        <v>1</v>
      </c>
      <c r="AB487" s="143" t="s">
        <v>30</v>
      </c>
      <c r="AC487" s="143" t="s">
        <v>3343</v>
      </c>
      <c r="AD487" s="143"/>
    </row>
    <row r="488" spans="1:30" s="247" customFormat="1" ht="24" customHeight="1">
      <c r="A488" s="139">
        <v>42935</v>
      </c>
      <c r="B488" s="140" t="s">
        <v>31513</v>
      </c>
      <c r="C488" s="141">
        <v>0</v>
      </c>
      <c r="D488" s="141" t="s">
        <v>31</v>
      </c>
      <c r="E488" s="141" t="s">
        <v>31512</v>
      </c>
      <c r="F488" s="151">
        <v>42932</v>
      </c>
      <c r="G488" s="141" t="s">
        <v>410</v>
      </c>
      <c r="H488" s="141" t="s">
        <v>31511</v>
      </c>
      <c r="I488" s="141">
        <v>7</v>
      </c>
      <c r="J488" s="141" t="s">
        <v>32</v>
      </c>
      <c r="K488" s="141" t="s">
        <v>28</v>
      </c>
      <c r="L488" s="141">
        <v>0</v>
      </c>
      <c r="M488" s="141" t="s">
        <v>31510</v>
      </c>
      <c r="N488" s="141">
        <v>119</v>
      </c>
      <c r="O488" s="141" t="s">
        <v>33</v>
      </c>
      <c r="P488" s="141">
        <v>51680.38</v>
      </c>
      <c r="Q488" s="141">
        <v>4309650</v>
      </c>
      <c r="R488" s="141">
        <v>2434115</v>
      </c>
      <c r="S488" s="141">
        <v>56.48</v>
      </c>
      <c r="T488" s="141" t="s">
        <v>31518</v>
      </c>
      <c r="U488" s="141" t="s">
        <v>31517</v>
      </c>
      <c r="V488" s="141" t="s">
        <v>31516</v>
      </c>
      <c r="W488" s="141" t="s">
        <v>31515</v>
      </c>
      <c r="X488" s="141" t="s">
        <v>31514</v>
      </c>
      <c r="Y488" s="141" t="s">
        <v>320</v>
      </c>
      <c r="Z488" s="141" t="str">
        <f t="shared" si="7"/>
        <v>0101PE</v>
      </c>
      <c r="AA488" s="143">
        <v>0</v>
      </c>
      <c r="AB488" s="143" t="s">
        <v>30</v>
      </c>
      <c r="AC488" s="143" t="s">
        <v>3343</v>
      </c>
      <c r="AD488" s="143"/>
    </row>
    <row r="489" spans="1:30" s="247" customFormat="1" ht="24" customHeight="1">
      <c r="A489" s="139">
        <v>42935</v>
      </c>
      <c r="B489" s="140" t="s">
        <v>31513</v>
      </c>
      <c r="C489" s="141">
        <v>0</v>
      </c>
      <c r="D489" s="141" t="s">
        <v>31</v>
      </c>
      <c r="E489" s="141" t="s">
        <v>31512</v>
      </c>
      <c r="F489" s="151">
        <v>42932</v>
      </c>
      <c r="G489" s="141" t="s">
        <v>410</v>
      </c>
      <c r="H489" s="141" t="s">
        <v>31511</v>
      </c>
      <c r="I489" s="141">
        <v>8</v>
      </c>
      <c r="J489" s="141" t="s">
        <v>32</v>
      </c>
      <c r="K489" s="141" t="s">
        <v>28</v>
      </c>
      <c r="L489" s="141">
        <v>0</v>
      </c>
      <c r="M489" s="141" t="s">
        <v>31510</v>
      </c>
      <c r="N489" s="141">
        <v>124</v>
      </c>
      <c r="O489" s="141" t="s">
        <v>33</v>
      </c>
      <c r="P489" s="141">
        <v>53407.58</v>
      </c>
      <c r="Q489" s="141">
        <v>4309650</v>
      </c>
      <c r="R489" s="141">
        <v>2527335</v>
      </c>
      <c r="S489" s="141">
        <v>58.64</v>
      </c>
      <c r="T489" s="141" t="s">
        <v>31509</v>
      </c>
      <c r="U489" s="141" t="s">
        <v>31508</v>
      </c>
      <c r="V489" s="141" t="s">
        <v>31507</v>
      </c>
      <c r="W489" s="141" t="s">
        <v>31506</v>
      </c>
      <c r="X489" s="141" t="s">
        <v>31505</v>
      </c>
      <c r="Y489" s="141" t="s">
        <v>320</v>
      </c>
      <c r="Z489" s="141" t="str">
        <f t="shared" si="7"/>
        <v>0101PE</v>
      </c>
      <c r="AA489" s="143">
        <v>0</v>
      </c>
      <c r="AB489" s="143" t="s">
        <v>30</v>
      </c>
      <c r="AC489" s="143" t="s">
        <v>3343</v>
      </c>
      <c r="AD489" s="143"/>
    </row>
    <row r="490" spans="1:30" s="247" customFormat="1" ht="24" customHeight="1">
      <c r="A490" s="133">
        <v>42935</v>
      </c>
      <c r="B490" s="134" t="s">
        <v>31499</v>
      </c>
      <c r="C490" s="135" t="s">
        <v>31504</v>
      </c>
      <c r="D490" s="135" t="s">
        <v>31</v>
      </c>
      <c r="E490" s="135" t="s">
        <v>31503</v>
      </c>
      <c r="F490" s="159">
        <v>42934</v>
      </c>
      <c r="G490" s="135" t="s">
        <v>121</v>
      </c>
      <c r="H490" s="135" t="s">
        <v>31492</v>
      </c>
      <c r="I490" s="135">
        <v>1</v>
      </c>
      <c r="J490" s="135" t="s">
        <v>32</v>
      </c>
      <c r="K490" s="135" t="s">
        <v>28</v>
      </c>
      <c r="L490" s="135">
        <v>0</v>
      </c>
      <c r="M490" s="135" t="s">
        <v>31502</v>
      </c>
      <c r="N490" s="135">
        <v>0</v>
      </c>
      <c r="O490" s="135">
        <v>49</v>
      </c>
      <c r="P490" s="135">
        <v>16548.57</v>
      </c>
      <c r="Q490" s="135">
        <v>4309650</v>
      </c>
      <c r="R490" s="135">
        <v>3379188</v>
      </c>
      <c r="S490" s="135">
        <v>78.41</v>
      </c>
      <c r="T490" s="135">
        <v>0.02</v>
      </c>
      <c r="U490" s="135">
        <v>5.33</v>
      </c>
      <c r="V490" s="135">
        <v>44.58</v>
      </c>
      <c r="W490" s="135">
        <v>96.43</v>
      </c>
      <c r="X490" s="135">
        <v>87.27</v>
      </c>
      <c r="Y490" s="147" t="s">
        <v>3772</v>
      </c>
      <c r="Z490" s="147" t="str">
        <f t="shared" si="7"/>
        <v>Re-sequencing50SE</v>
      </c>
      <c r="AA490" s="137">
        <v>0</v>
      </c>
      <c r="AB490" s="294" t="s">
        <v>30</v>
      </c>
      <c r="AC490" s="137" t="s">
        <v>3343</v>
      </c>
      <c r="AD490" s="155"/>
    </row>
    <row r="491" spans="1:30" s="247" customFormat="1" ht="24" customHeight="1">
      <c r="A491" s="139">
        <v>42935</v>
      </c>
      <c r="B491" s="140" t="s">
        <v>31499</v>
      </c>
      <c r="C491" s="141" t="s">
        <v>27</v>
      </c>
      <c r="D491" s="141" t="s">
        <v>31</v>
      </c>
      <c r="E491" s="141" t="s">
        <v>31501</v>
      </c>
      <c r="F491" s="151">
        <v>42934</v>
      </c>
      <c r="G491" s="141" t="s">
        <v>121</v>
      </c>
      <c r="H491" s="141" t="s">
        <v>31492</v>
      </c>
      <c r="I491" s="141">
        <v>2</v>
      </c>
      <c r="J491" s="141" t="s">
        <v>32</v>
      </c>
      <c r="K491" s="141" t="s">
        <v>28</v>
      </c>
      <c r="L491" s="141">
        <v>0</v>
      </c>
      <c r="M491" s="141" t="s">
        <v>31491</v>
      </c>
      <c r="N491" s="141">
        <v>0</v>
      </c>
      <c r="O491" s="141">
        <v>49</v>
      </c>
      <c r="P491" s="141">
        <v>14127.91</v>
      </c>
      <c r="Q491" s="141">
        <v>4309650</v>
      </c>
      <c r="R491" s="141">
        <v>3086184</v>
      </c>
      <c r="S491" s="141">
        <v>71.61</v>
      </c>
      <c r="T491" s="141">
        <v>0</v>
      </c>
      <c r="U491" s="141">
        <v>0</v>
      </c>
      <c r="V491" s="141">
        <v>45.07</v>
      </c>
      <c r="W491" s="141">
        <v>94.3</v>
      </c>
      <c r="X491" s="141">
        <v>81.650000000000006</v>
      </c>
      <c r="Y491" s="141" t="s">
        <v>3772</v>
      </c>
      <c r="Z491" s="141" t="str">
        <f t="shared" si="7"/>
        <v>Re-sequencing50SE</v>
      </c>
      <c r="AA491" s="143">
        <v>0</v>
      </c>
      <c r="AB491" s="143" t="s">
        <v>30</v>
      </c>
      <c r="AC491" s="143" t="s">
        <v>3343</v>
      </c>
      <c r="AD491" s="143"/>
    </row>
    <row r="492" spans="1:30" s="247" customFormat="1" ht="24" customHeight="1">
      <c r="A492" s="139">
        <v>42935</v>
      </c>
      <c r="B492" s="140" t="s">
        <v>31499</v>
      </c>
      <c r="C492" s="141" t="s">
        <v>27</v>
      </c>
      <c r="D492" s="141" t="s">
        <v>31</v>
      </c>
      <c r="E492" s="141" t="s">
        <v>31500</v>
      </c>
      <c r="F492" s="151">
        <v>42934</v>
      </c>
      <c r="G492" s="141" t="s">
        <v>121</v>
      </c>
      <c r="H492" s="141" t="s">
        <v>31492</v>
      </c>
      <c r="I492" s="141">
        <v>3</v>
      </c>
      <c r="J492" s="141" t="s">
        <v>32</v>
      </c>
      <c r="K492" s="141" t="s">
        <v>28</v>
      </c>
      <c r="L492" s="141">
        <v>0</v>
      </c>
      <c r="M492" s="141" t="s">
        <v>31491</v>
      </c>
      <c r="N492" s="141">
        <v>0</v>
      </c>
      <c r="O492" s="141">
        <v>49</v>
      </c>
      <c r="P492" s="141">
        <v>13572.05</v>
      </c>
      <c r="Q492" s="141">
        <v>4309650</v>
      </c>
      <c r="R492" s="141">
        <v>3043807</v>
      </c>
      <c r="S492" s="141">
        <v>70.63</v>
      </c>
      <c r="T492" s="141">
        <v>0</v>
      </c>
      <c r="U492" s="141">
        <v>0</v>
      </c>
      <c r="V492" s="141">
        <v>44.91</v>
      </c>
      <c r="W492" s="141">
        <v>94.8</v>
      </c>
      <c r="X492" s="141">
        <v>83.24</v>
      </c>
      <c r="Y492" s="141" t="s">
        <v>3772</v>
      </c>
      <c r="Z492" s="141" t="str">
        <f t="shared" si="7"/>
        <v>Re-sequencing50SE</v>
      </c>
      <c r="AA492" s="143">
        <v>0</v>
      </c>
      <c r="AB492" s="143" t="s">
        <v>30</v>
      </c>
      <c r="AC492" s="143" t="s">
        <v>3343</v>
      </c>
      <c r="AD492" s="143"/>
    </row>
    <row r="493" spans="1:30" s="247" customFormat="1" ht="24" customHeight="1">
      <c r="A493" s="139">
        <v>42935</v>
      </c>
      <c r="B493" s="140" t="s">
        <v>31499</v>
      </c>
      <c r="C493" s="141" t="s">
        <v>27</v>
      </c>
      <c r="D493" s="141" t="s">
        <v>31</v>
      </c>
      <c r="E493" s="141" t="s">
        <v>31498</v>
      </c>
      <c r="F493" s="151">
        <v>42934</v>
      </c>
      <c r="G493" s="141" t="s">
        <v>121</v>
      </c>
      <c r="H493" s="141" t="s">
        <v>31492</v>
      </c>
      <c r="I493" s="141">
        <v>4</v>
      </c>
      <c r="J493" s="141" t="s">
        <v>32</v>
      </c>
      <c r="K493" s="141" t="s">
        <v>28</v>
      </c>
      <c r="L493" s="141">
        <v>0</v>
      </c>
      <c r="M493" s="141" t="s">
        <v>31491</v>
      </c>
      <c r="N493" s="141">
        <v>0</v>
      </c>
      <c r="O493" s="141">
        <v>49</v>
      </c>
      <c r="P493" s="141">
        <v>11706.99</v>
      </c>
      <c r="Q493" s="141">
        <v>4309650</v>
      </c>
      <c r="R493" s="141">
        <v>2722827</v>
      </c>
      <c r="S493" s="141">
        <v>63.18</v>
      </c>
      <c r="T493" s="141">
        <v>96.73</v>
      </c>
      <c r="U493" s="141">
        <v>2.2000000000000002</v>
      </c>
      <c r="V493" s="141">
        <v>45.22</v>
      </c>
      <c r="W493" s="141">
        <v>93.22</v>
      </c>
      <c r="X493" s="141">
        <v>79.3</v>
      </c>
      <c r="Y493" s="141" t="s">
        <v>3772</v>
      </c>
      <c r="Z493" s="141" t="str">
        <f t="shared" si="7"/>
        <v>Re-sequencing50SE</v>
      </c>
      <c r="AA493" s="143">
        <v>0</v>
      </c>
      <c r="AB493" s="143" t="s">
        <v>30</v>
      </c>
      <c r="AC493" s="143" t="s">
        <v>3343</v>
      </c>
      <c r="AD493" s="143"/>
    </row>
    <row r="494" spans="1:30" s="247" customFormat="1" ht="24" customHeight="1">
      <c r="A494" s="139">
        <v>42935</v>
      </c>
      <c r="B494" s="140" t="s">
        <v>31494</v>
      </c>
      <c r="C494" s="141" t="s">
        <v>170</v>
      </c>
      <c r="D494" s="141" t="s">
        <v>31</v>
      </c>
      <c r="E494" s="141" t="s">
        <v>31497</v>
      </c>
      <c r="F494" s="151">
        <v>42934</v>
      </c>
      <c r="G494" s="141" t="s">
        <v>121</v>
      </c>
      <c r="H494" s="141" t="s">
        <v>31492</v>
      </c>
      <c r="I494" s="141">
        <v>5</v>
      </c>
      <c r="J494" s="144" t="s">
        <v>22363</v>
      </c>
      <c r="K494" s="144" t="s">
        <v>10833</v>
      </c>
      <c r="L494" s="141">
        <v>0</v>
      </c>
      <c r="M494" s="141" t="s">
        <v>31491</v>
      </c>
      <c r="N494" s="141">
        <v>0</v>
      </c>
      <c r="O494" s="141">
        <v>49</v>
      </c>
      <c r="P494" s="141">
        <v>4318.0200000000004</v>
      </c>
      <c r="Q494" s="141">
        <v>4309650</v>
      </c>
      <c r="R494" s="141">
        <v>836059</v>
      </c>
      <c r="S494" s="141">
        <v>19.399999999999999</v>
      </c>
      <c r="T494" s="141">
        <v>0</v>
      </c>
      <c r="U494" s="141">
        <v>0</v>
      </c>
      <c r="V494" s="141">
        <v>53.53</v>
      </c>
      <c r="W494" s="141">
        <v>90.61</v>
      </c>
      <c r="X494" s="141">
        <v>77.319999999999993</v>
      </c>
      <c r="Y494" s="141" t="s">
        <v>3772</v>
      </c>
      <c r="Z494" s="141" t="str">
        <f t="shared" si="7"/>
        <v>Methylation50SE</v>
      </c>
      <c r="AA494" s="143">
        <v>1</v>
      </c>
      <c r="AB494" s="143" t="s">
        <v>30</v>
      </c>
      <c r="AC494" s="143" t="s">
        <v>3343</v>
      </c>
      <c r="AD494" s="143"/>
    </row>
    <row r="495" spans="1:30" s="247" customFormat="1" ht="24" customHeight="1">
      <c r="A495" s="139">
        <v>42935</v>
      </c>
      <c r="B495" s="140" t="s">
        <v>31494</v>
      </c>
      <c r="C495" s="141" t="s">
        <v>170</v>
      </c>
      <c r="D495" s="141" t="s">
        <v>31</v>
      </c>
      <c r="E495" s="141" t="s">
        <v>31496</v>
      </c>
      <c r="F495" s="151">
        <v>42934</v>
      </c>
      <c r="G495" s="141" t="s">
        <v>121</v>
      </c>
      <c r="H495" s="141" t="s">
        <v>31492</v>
      </c>
      <c r="I495" s="141">
        <v>6</v>
      </c>
      <c r="J495" s="144" t="s">
        <v>22363</v>
      </c>
      <c r="K495" s="144" t="s">
        <v>10833</v>
      </c>
      <c r="L495" s="141">
        <v>0</v>
      </c>
      <c r="M495" s="141" t="s">
        <v>31491</v>
      </c>
      <c r="N495" s="141">
        <v>0</v>
      </c>
      <c r="O495" s="141">
        <v>49</v>
      </c>
      <c r="P495" s="141">
        <v>4152.3999999999996</v>
      </c>
      <c r="Q495" s="141">
        <v>4309650</v>
      </c>
      <c r="R495" s="141">
        <v>789972</v>
      </c>
      <c r="S495" s="141">
        <v>18.329999999999998</v>
      </c>
      <c r="T495" s="141">
        <v>0</v>
      </c>
      <c r="U495" s="141">
        <v>0</v>
      </c>
      <c r="V495" s="141">
        <v>52.97</v>
      </c>
      <c r="W495" s="141">
        <v>92.21</v>
      </c>
      <c r="X495" s="141">
        <v>82.07</v>
      </c>
      <c r="Y495" s="141" t="s">
        <v>3772</v>
      </c>
      <c r="Z495" s="141" t="str">
        <f t="shared" si="7"/>
        <v>Methylation50SE</v>
      </c>
      <c r="AA495" s="143">
        <v>1</v>
      </c>
      <c r="AB495" s="143" t="s">
        <v>30</v>
      </c>
      <c r="AC495" s="143" t="s">
        <v>3343</v>
      </c>
      <c r="AD495" s="143"/>
    </row>
    <row r="496" spans="1:30" s="247" customFormat="1" ht="24" customHeight="1">
      <c r="A496" s="139">
        <v>42935</v>
      </c>
      <c r="B496" s="140" t="s">
        <v>31494</v>
      </c>
      <c r="C496" s="141" t="s">
        <v>170</v>
      </c>
      <c r="D496" s="141" t="s">
        <v>31</v>
      </c>
      <c r="E496" s="141" t="s">
        <v>31495</v>
      </c>
      <c r="F496" s="151">
        <v>42934</v>
      </c>
      <c r="G496" s="141" t="s">
        <v>121</v>
      </c>
      <c r="H496" s="141" t="s">
        <v>31492</v>
      </c>
      <c r="I496" s="141">
        <v>7</v>
      </c>
      <c r="J496" s="144" t="s">
        <v>22363</v>
      </c>
      <c r="K496" s="144" t="s">
        <v>10833</v>
      </c>
      <c r="L496" s="141">
        <v>0</v>
      </c>
      <c r="M496" s="141" t="s">
        <v>31491</v>
      </c>
      <c r="N496" s="141">
        <v>0</v>
      </c>
      <c r="O496" s="141">
        <v>49</v>
      </c>
      <c r="P496" s="141">
        <v>2536.65</v>
      </c>
      <c r="Q496" s="141">
        <v>4309650</v>
      </c>
      <c r="R496" s="141">
        <v>489355</v>
      </c>
      <c r="S496" s="141">
        <v>11.35</v>
      </c>
      <c r="T496" s="141">
        <v>0</v>
      </c>
      <c r="U496" s="141">
        <v>0</v>
      </c>
      <c r="V496" s="141">
        <v>52.94</v>
      </c>
      <c r="W496" s="141">
        <v>90.05</v>
      </c>
      <c r="X496" s="141">
        <v>80.45</v>
      </c>
      <c r="Y496" s="141" t="s">
        <v>3772</v>
      </c>
      <c r="Z496" s="141" t="str">
        <f t="shared" si="7"/>
        <v>Methylation50SE</v>
      </c>
      <c r="AA496" s="143">
        <v>1</v>
      </c>
      <c r="AB496" s="143" t="s">
        <v>30</v>
      </c>
      <c r="AC496" s="143" t="s">
        <v>3343</v>
      </c>
      <c r="AD496" s="143"/>
    </row>
    <row r="497" spans="1:30" s="247" customFormat="1" ht="24" customHeight="1">
      <c r="A497" s="139">
        <v>42935</v>
      </c>
      <c r="B497" s="140" t="s">
        <v>31494</v>
      </c>
      <c r="C497" s="141" t="s">
        <v>170</v>
      </c>
      <c r="D497" s="141" t="s">
        <v>31</v>
      </c>
      <c r="E497" s="141" t="s">
        <v>31493</v>
      </c>
      <c r="F497" s="151">
        <v>42934</v>
      </c>
      <c r="G497" s="141" t="s">
        <v>121</v>
      </c>
      <c r="H497" s="141" t="s">
        <v>31492</v>
      </c>
      <c r="I497" s="141">
        <v>8</v>
      </c>
      <c r="J497" s="144" t="s">
        <v>22363</v>
      </c>
      <c r="K497" s="144" t="s">
        <v>10833</v>
      </c>
      <c r="L497" s="141">
        <v>0</v>
      </c>
      <c r="M497" s="141" t="s">
        <v>31491</v>
      </c>
      <c r="N497" s="141">
        <v>0</v>
      </c>
      <c r="O497" s="141">
        <v>49</v>
      </c>
      <c r="P497" s="141">
        <v>1529.16</v>
      </c>
      <c r="Q497" s="141">
        <v>4309650</v>
      </c>
      <c r="R497" s="141">
        <v>295698</v>
      </c>
      <c r="S497" s="141">
        <v>6.86</v>
      </c>
      <c r="T497" s="141">
        <v>0</v>
      </c>
      <c r="U497" s="141">
        <v>0</v>
      </c>
      <c r="V497" s="141">
        <v>52.79</v>
      </c>
      <c r="W497" s="141">
        <v>86.06</v>
      </c>
      <c r="X497" s="141">
        <v>68.53</v>
      </c>
      <c r="Y497" s="141" t="s">
        <v>3772</v>
      </c>
      <c r="Z497" s="141" t="str">
        <f t="shared" si="7"/>
        <v>Methylation50SE</v>
      </c>
      <c r="AA497" s="143">
        <v>1</v>
      </c>
      <c r="AB497" s="143" t="s">
        <v>30</v>
      </c>
      <c r="AC497" s="143" t="s">
        <v>3343</v>
      </c>
      <c r="AD497" s="143"/>
    </row>
    <row r="498" spans="1:30" s="27" customFormat="1" ht="24" customHeight="1">
      <c r="A498" s="133">
        <v>42935</v>
      </c>
      <c r="B498" s="152" t="s">
        <v>32127</v>
      </c>
      <c r="C498" s="153" t="s">
        <v>104</v>
      </c>
      <c r="D498" s="153" t="s">
        <v>31</v>
      </c>
      <c r="E498" s="153" t="s">
        <v>32128</v>
      </c>
      <c r="F498" s="133">
        <v>42932</v>
      </c>
      <c r="G498" s="153" t="s">
        <v>120</v>
      </c>
      <c r="H498" s="153" t="s">
        <v>32129</v>
      </c>
      <c r="I498" s="153">
        <v>1</v>
      </c>
      <c r="J498" s="153" t="s">
        <v>32130</v>
      </c>
      <c r="K498" s="153" t="s">
        <v>28</v>
      </c>
      <c r="L498" s="153" t="s">
        <v>2973</v>
      </c>
      <c r="M498" s="153" t="s">
        <v>22421</v>
      </c>
      <c r="N498" s="153">
        <v>0</v>
      </c>
      <c r="O498" s="153" t="s">
        <v>33</v>
      </c>
      <c r="P498" s="153">
        <v>76941.710000000006</v>
      </c>
      <c r="Q498" s="153">
        <v>4309650</v>
      </c>
      <c r="R498" s="153">
        <v>3472499</v>
      </c>
      <c r="S498" s="153">
        <v>80.569999999999993</v>
      </c>
      <c r="T498" s="153">
        <v>0</v>
      </c>
      <c r="U498" s="153">
        <v>0</v>
      </c>
      <c r="V498" s="153" t="s">
        <v>32131</v>
      </c>
      <c r="W498" s="153" t="s">
        <v>28603</v>
      </c>
      <c r="X498" s="153" t="s">
        <v>32132</v>
      </c>
      <c r="Y498" s="147" t="s">
        <v>320</v>
      </c>
      <c r="Z498" s="147" t="str">
        <f t="shared" si="7"/>
        <v>Transcriptome101PE</v>
      </c>
      <c r="AA498" s="154">
        <v>0</v>
      </c>
      <c r="AB498" s="155" t="s">
        <v>30</v>
      </c>
      <c r="AC498" s="155" t="s">
        <v>139</v>
      </c>
      <c r="AD498" s="206"/>
    </row>
    <row r="499" spans="1:30" s="27" customFormat="1" ht="24" customHeight="1">
      <c r="A499" s="139">
        <v>42935</v>
      </c>
      <c r="B499" s="140" t="s">
        <v>32133</v>
      </c>
      <c r="C499" s="141" t="s">
        <v>104</v>
      </c>
      <c r="D499" s="141" t="s">
        <v>31</v>
      </c>
      <c r="E499" s="141" t="s">
        <v>32128</v>
      </c>
      <c r="F499" s="142">
        <v>42932</v>
      </c>
      <c r="G499" s="141" t="s">
        <v>120</v>
      </c>
      <c r="H499" s="141" t="s">
        <v>32129</v>
      </c>
      <c r="I499" s="141">
        <v>2</v>
      </c>
      <c r="J499" s="141" t="s">
        <v>32130</v>
      </c>
      <c r="K499" s="141" t="s">
        <v>28</v>
      </c>
      <c r="L499" s="141" t="s">
        <v>2973</v>
      </c>
      <c r="M499" s="141" t="s">
        <v>22421</v>
      </c>
      <c r="N499" s="141">
        <v>0</v>
      </c>
      <c r="O499" s="141" t="s">
        <v>33</v>
      </c>
      <c r="P499" s="141">
        <v>76432.91</v>
      </c>
      <c r="Q499" s="141">
        <v>4309650</v>
      </c>
      <c r="R499" s="141">
        <v>3445768</v>
      </c>
      <c r="S499" s="141">
        <v>79.95</v>
      </c>
      <c r="T499" s="141">
        <v>0</v>
      </c>
      <c r="U499" s="141">
        <v>0</v>
      </c>
      <c r="V499" s="141" t="s">
        <v>32134</v>
      </c>
      <c r="W499" s="141" t="s">
        <v>13924</v>
      </c>
      <c r="X499" s="141" t="s">
        <v>32135</v>
      </c>
      <c r="Y499" s="141" t="s">
        <v>320</v>
      </c>
      <c r="Z499" s="141" t="str">
        <f t="shared" si="7"/>
        <v>Transcriptome101PE</v>
      </c>
      <c r="AA499" s="143">
        <v>0</v>
      </c>
      <c r="AB499" s="143" t="s">
        <v>30</v>
      </c>
      <c r="AC499" s="156" t="s">
        <v>139</v>
      </c>
      <c r="AD499" s="205"/>
    </row>
    <row r="500" spans="1:30" s="27" customFormat="1" ht="24" customHeight="1">
      <c r="A500" s="139">
        <v>42935</v>
      </c>
      <c r="B500" s="140" t="s">
        <v>31124</v>
      </c>
      <c r="C500" s="141" t="s">
        <v>104</v>
      </c>
      <c r="D500" s="141" t="s">
        <v>31</v>
      </c>
      <c r="E500" s="141" t="s">
        <v>31123</v>
      </c>
      <c r="F500" s="142">
        <v>42932</v>
      </c>
      <c r="G500" s="141" t="s">
        <v>120</v>
      </c>
      <c r="H500" s="141" t="s">
        <v>32129</v>
      </c>
      <c r="I500" s="141">
        <v>3</v>
      </c>
      <c r="J500" s="141" t="s">
        <v>32130</v>
      </c>
      <c r="K500" s="141" t="s">
        <v>28</v>
      </c>
      <c r="L500" s="141" t="s">
        <v>2973</v>
      </c>
      <c r="M500" s="141" t="s">
        <v>32136</v>
      </c>
      <c r="N500" s="141">
        <v>0</v>
      </c>
      <c r="O500" s="141" t="s">
        <v>33</v>
      </c>
      <c r="P500" s="141">
        <v>78852.28</v>
      </c>
      <c r="Q500" s="141">
        <v>4309650</v>
      </c>
      <c r="R500" s="141">
        <v>3561460</v>
      </c>
      <c r="S500" s="141">
        <v>82.64</v>
      </c>
      <c r="T500" s="141">
        <v>0</v>
      </c>
      <c r="U500" s="141">
        <v>0</v>
      </c>
      <c r="V500" s="141" t="s">
        <v>32137</v>
      </c>
      <c r="W500" s="141" t="s">
        <v>32138</v>
      </c>
      <c r="X500" s="141" t="s">
        <v>32139</v>
      </c>
      <c r="Y500" s="141" t="s">
        <v>320</v>
      </c>
      <c r="Z500" s="141" t="str">
        <f t="shared" si="7"/>
        <v>Transcriptome101PE</v>
      </c>
      <c r="AA500" s="143">
        <v>0</v>
      </c>
      <c r="AB500" s="143" t="s">
        <v>30</v>
      </c>
      <c r="AC500" s="156" t="s">
        <v>139</v>
      </c>
      <c r="AD500" s="205"/>
    </row>
    <row r="501" spans="1:30" s="27" customFormat="1" ht="24" customHeight="1">
      <c r="A501" s="139">
        <v>42935</v>
      </c>
      <c r="B501" s="140" t="s">
        <v>32140</v>
      </c>
      <c r="C501" s="141" t="s">
        <v>104</v>
      </c>
      <c r="D501" s="141" t="s">
        <v>31</v>
      </c>
      <c r="E501" s="141" t="s">
        <v>31123</v>
      </c>
      <c r="F501" s="142">
        <v>42932</v>
      </c>
      <c r="G501" s="141" t="s">
        <v>120</v>
      </c>
      <c r="H501" s="141" t="s">
        <v>32129</v>
      </c>
      <c r="I501" s="141">
        <v>4</v>
      </c>
      <c r="J501" s="141" t="s">
        <v>32130</v>
      </c>
      <c r="K501" s="141" t="s">
        <v>28</v>
      </c>
      <c r="L501" s="141" t="s">
        <v>2973</v>
      </c>
      <c r="M501" s="141" t="s">
        <v>32136</v>
      </c>
      <c r="N501" s="141">
        <v>0</v>
      </c>
      <c r="O501" s="141" t="s">
        <v>33</v>
      </c>
      <c r="P501" s="141">
        <v>78407.740000000005</v>
      </c>
      <c r="Q501" s="141">
        <v>4309650</v>
      </c>
      <c r="R501" s="141">
        <v>3531678</v>
      </c>
      <c r="S501" s="141">
        <v>81.95</v>
      </c>
      <c r="T501" s="141">
        <v>0</v>
      </c>
      <c r="U501" s="141">
        <v>0</v>
      </c>
      <c r="V501" s="141" t="s">
        <v>32141</v>
      </c>
      <c r="W501" s="141" t="s">
        <v>32142</v>
      </c>
      <c r="X501" s="141" t="s">
        <v>32143</v>
      </c>
      <c r="Y501" s="141" t="s">
        <v>320</v>
      </c>
      <c r="Z501" s="141" t="str">
        <f t="shared" si="7"/>
        <v>Transcriptome101PE</v>
      </c>
      <c r="AA501" s="143">
        <v>0</v>
      </c>
      <c r="AB501" s="143" t="s">
        <v>30</v>
      </c>
      <c r="AC501" s="156" t="s">
        <v>139</v>
      </c>
      <c r="AD501" s="205"/>
    </row>
    <row r="502" spans="1:30" s="27" customFormat="1" ht="24" customHeight="1">
      <c r="A502" s="139">
        <v>42935</v>
      </c>
      <c r="B502" s="140" t="s">
        <v>32144</v>
      </c>
      <c r="C502" s="141" t="s">
        <v>104</v>
      </c>
      <c r="D502" s="141" t="s">
        <v>31</v>
      </c>
      <c r="E502" s="141" t="s">
        <v>31126</v>
      </c>
      <c r="F502" s="142">
        <v>42932</v>
      </c>
      <c r="G502" s="141" t="s">
        <v>120</v>
      </c>
      <c r="H502" s="141" t="s">
        <v>32129</v>
      </c>
      <c r="I502" s="141">
        <v>5</v>
      </c>
      <c r="J502" s="141" t="s">
        <v>10784</v>
      </c>
      <c r="K502" s="141" t="s">
        <v>28</v>
      </c>
      <c r="L502" s="141" t="s">
        <v>2973</v>
      </c>
      <c r="M502" s="141" t="s">
        <v>32145</v>
      </c>
      <c r="N502" s="141">
        <v>0</v>
      </c>
      <c r="O502" s="141" t="s">
        <v>33</v>
      </c>
      <c r="P502" s="141">
        <v>72372.88</v>
      </c>
      <c r="Q502" s="141">
        <v>4309650</v>
      </c>
      <c r="R502" s="141">
        <v>3281878</v>
      </c>
      <c r="S502" s="141">
        <v>76.150000000000006</v>
      </c>
      <c r="T502" s="141">
        <v>0</v>
      </c>
      <c r="U502" s="141">
        <v>0</v>
      </c>
      <c r="V502" s="141" t="s">
        <v>32146</v>
      </c>
      <c r="W502" s="141" t="s">
        <v>22794</v>
      </c>
      <c r="X502" s="141" t="s">
        <v>32147</v>
      </c>
      <c r="Y502" s="141" t="s">
        <v>320</v>
      </c>
      <c r="Z502" s="141" t="str">
        <f t="shared" si="7"/>
        <v>Transcriptome101PE</v>
      </c>
      <c r="AA502" s="143">
        <v>0</v>
      </c>
      <c r="AB502" s="143" t="s">
        <v>30</v>
      </c>
      <c r="AC502" s="156" t="s">
        <v>139</v>
      </c>
      <c r="AD502" s="205"/>
    </row>
    <row r="503" spans="1:30" s="27" customFormat="1" ht="24" customHeight="1">
      <c r="A503" s="139">
        <v>42935</v>
      </c>
      <c r="B503" s="140" t="s">
        <v>31128</v>
      </c>
      <c r="C503" s="141" t="s">
        <v>104</v>
      </c>
      <c r="D503" s="141" t="s">
        <v>31</v>
      </c>
      <c r="E503" s="141" t="s">
        <v>31129</v>
      </c>
      <c r="F503" s="142">
        <v>42932</v>
      </c>
      <c r="G503" s="141" t="s">
        <v>120</v>
      </c>
      <c r="H503" s="141" t="s">
        <v>32129</v>
      </c>
      <c r="I503" s="141">
        <v>6</v>
      </c>
      <c r="J503" s="141" t="s">
        <v>10784</v>
      </c>
      <c r="K503" s="141" t="s">
        <v>28</v>
      </c>
      <c r="L503" s="141" t="s">
        <v>2973</v>
      </c>
      <c r="M503" s="141" t="s">
        <v>32148</v>
      </c>
      <c r="N503" s="141">
        <v>0</v>
      </c>
      <c r="O503" s="141" t="s">
        <v>33</v>
      </c>
      <c r="P503" s="141">
        <v>80417.59</v>
      </c>
      <c r="Q503" s="141">
        <v>4309650</v>
      </c>
      <c r="R503" s="141">
        <v>3618050</v>
      </c>
      <c r="S503" s="141">
        <v>83.95</v>
      </c>
      <c r="T503" s="141">
        <v>0</v>
      </c>
      <c r="U503" s="141">
        <v>0</v>
      </c>
      <c r="V503" s="141" t="s">
        <v>32149</v>
      </c>
      <c r="W503" s="141" t="s">
        <v>32150</v>
      </c>
      <c r="X503" s="141" t="s">
        <v>32151</v>
      </c>
      <c r="Y503" s="141" t="s">
        <v>320</v>
      </c>
      <c r="Z503" s="141" t="str">
        <f t="shared" si="7"/>
        <v>Transcriptome101PE</v>
      </c>
      <c r="AA503" s="143">
        <v>0</v>
      </c>
      <c r="AB503" s="143" t="s">
        <v>30</v>
      </c>
      <c r="AC503" s="156" t="s">
        <v>139</v>
      </c>
      <c r="AD503" s="205"/>
    </row>
    <row r="504" spans="1:30" s="27" customFormat="1" ht="24" customHeight="1">
      <c r="A504" s="139">
        <v>42935</v>
      </c>
      <c r="B504" s="140" t="s">
        <v>32152</v>
      </c>
      <c r="C504" s="141" t="s">
        <v>32153</v>
      </c>
      <c r="D504" s="141" t="s">
        <v>31</v>
      </c>
      <c r="E504" s="141" t="s">
        <v>32154</v>
      </c>
      <c r="F504" s="142">
        <v>42932</v>
      </c>
      <c r="G504" s="141" t="s">
        <v>120</v>
      </c>
      <c r="H504" s="141" t="s">
        <v>32129</v>
      </c>
      <c r="I504" s="141">
        <v>7</v>
      </c>
      <c r="J504" s="141" t="s">
        <v>32155</v>
      </c>
      <c r="K504" s="141" t="s">
        <v>28</v>
      </c>
      <c r="L504" s="141" t="s">
        <v>2973</v>
      </c>
      <c r="M504" s="141" t="s">
        <v>22421</v>
      </c>
      <c r="N504" s="141">
        <v>181</v>
      </c>
      <c r="O504" s="141" t="s">
        <v>33</v>
      </c>
      <c r="P504" s="141">
        <v>67682.73</v>
      </c>
      <c r="Q504" s="141">
        <v>4309650</v>
      </c>
      <c r="R504" s="141">
        <v>3085816</v>
      </c>
      <c r="S504" s="141">
        <v>71.599999999999994</v>
      </c>
      <c r="T504" s="141" t="s">
        <v>32156</v>
      </c>
      <c r="U504" s="141" t="s">
        <v>32157</v>
      </c>
      <c r="V504" s="141" t="s">
        <v>32158</v>
      </c>
      <c r="W504" s="141" t="s">
        <v>32159</v>
      </c>
      <c r="X504" s="141" t="s">
        <v>32160</v>
      </c>
      <c r="Y504" s="141" t="s">
        <v>320</v>
      </c>
      <c r="Z504" s="141" t="str">
        <f t="shared" si="7"/>
        <v>Exome capture101PE</v>
      </c>
      <c r="AA504" s="143">
        <v>0</v>
      </c>
      <c r="AB504" s="143" t="s">
        <v>30</v>
      </c>
      <c r="AC504" s="156" t="s">
        <v>139</v>
      </c>
      <c r="AD504" s="205"/>
    </row>
    <row r="505" spans="1:30" s="27" customFormat="1" ht="24" customHeight="1">
      <c r="A505" s="139">
        <v>42935</v>
      </c>
      <c r="B505" s="140" t="s">
        <v>32161</v>
      </c>
      <c r="C505" s="141" t="s">
        <v>32162</v>
      </c>
      <c r="D505" s="141" t="s">
        <v>31</v>
      </c>
      <c r="E505" s="141" t="s">
        <v>32154</v>
      </c>
      <c r="F505" s="142">
        <v>42932</v>
      </c>
      <c r="G505" s="141" t="s">
        <v>120</v>
      </c>
      <c r="H505" s="141" t="s">
        <v>32129</v>
      </c>
      <c r="I505" s="141">
        <v>8</v>
      </c>
      <c r="J505" s="141" t="s">
        <v>32163</v>
      </c>
      <c r="K505" s="141" t="s">
        <v>28</v>
      </c>
      <c r="L505" s="141" t="s">
        <v>2973</v>
      </c>
      <c r="M505" s="141" t="s">
        <v>22421</v>
      </c>
      <c r="N505" s="141">
        <v>175</v>
      </c>
      <c r="O505" s="141" t="s">
        <v>33</v>
      </c>
      <c r="P505" s="141">
        <v>67477.22</v>
      </c>
      <c r="Q505" s="141">
        <v>4309650</v>
      </c>
      <c r="R505" s="141">
        <v>3081976</v>
      </c>
      <c r="S505" s="141">
        <v>71.510000000000005</v>
      </c>
      <c r="T505" s="141" t="s">
        <v>32164</v>
      </c>
      <c r="U505" s="141" t="s">
        <v>32165</v>
      </c>
      <c r="V505" s="141" t="s">
        <v>32166</v>
      </c>
      <c r="W505" s="141" t="s">
        <v>32167</v>
      </c>
      <c r="X505" s="141" t="s">
        <v>32168</v>
      </c>
      <c r="Y505" s="141" t="s">
        <v>320</v>
      </c>
      <c r="Z505" s="141" t="str">
        <f t="shared" si="7"/>
        <v>Exome capture101PE</v>
      </c>
      <c r="AA505" s="143">
        <v>0</v>
      </c>
      <c r="AB505" s="143" t="s">
        <v>30</v>
      </c>
      <c r="AC505" s="156" t="s">
        <v>139</v>
      </c>
      <c r="AD505" s="205"/>
    </row>
    <row r="506" spans="1:30" ht="24" customHeight="1">
      <c r="A506" s="219">
        <v>42936</v>
      </c>
      <c r="B506" s="218" t="s">
        <v>32126</v>
      </c>
      <c r="C506" s="147">
        <v>0</v>
      </c>
      <c r="D506" s="147" t="s">
        <v>32125</v>
      </c>
      <c r="E506" s="219" t="s">
        <v>32124</v>
      </c>
      <c r="F506" s="219">
        <v>42934</v>
      </c>
      <c r="G506" s="135" t="s">
        <v>31354</v>
      </c>
      <c r="H506" s="147" t="s">
        <v>32123</v>
      </c>
      <c r="I506" s="147">
        <v>1</v>
      </c>
      <c r="J506" s="215" t="s">
        <v>32122</v>
      </c>
      <c r="K506" s="219" t="s">
        <v>32121</v>
      </c>
      <c r="L506" s="216" t="s">
        <v>350</v>
      </c>
      <c r="M506" s="219"/>
      <c r="N506" s="215">
        <v>0</v>
      </c>
      <c r="O506" s="135" t="s">
        <v>33</v>
      </c>
      <c r="P506" s="215">
        <v>35089.730000000003</v>
      </c>
      <c r="Q506" s="215">
        <v>3090434</v>
      </c>
      <c r="R506" s="135">
        <v>2890474</v>
      </c>
      <c r="S506" s="135">
        <v>93.6</v>
      </c>
      <c r="T506" s="215">
        <v>0</v>
      </c>
      <c r="U506" s="215">
        <v>0</v>
      </c>
      <c r="V506" s="215" t="s">
        <v>27640</v>
      </c>
      <c r="W506" s="135" t="s">
        <v>32120</v>
      </c>
      <c r="X506" s="219" t="s">
        <v>32119</v>
      </c>
      <c r="Y506" s="147" t="s">
        <v>320</v>
      </c>
      <c r="Z506" s="147" t="str">
        <f t="shared" si="7"/>
        <v>0101PE</v>
      </c>
      <c r="AA506" s="261">
        <v>0</v>
      </c>
      <c r="AB506" s="213" t="s">
        <v>4761</v>
      </c>
      <c r="AC506" s="213" t="s">
        <v>16125</v>
      </c>
      <c r="AD506" s="218"/>
    </row>
    <row r="507" spans="1:30" ht="24" customHeight="1">
      <c r="A507" s="211">
        <v>42936</v>
      </c>
      <c r="B507" s="210" t="s">
        <v>32118</v>
      </c>
      <c r="C507" s="141">
        <v>0</v>
      </c>
      <c r="D507" s="141" t="s">
        <v>309</v>
      </c>
      <c r="E507" s="210" t="s">
        <v>32117</v>
      </c>
      <c r="F507" s="151">
        <v>42934</v>
      </c>
      <c r="G507" s="141" t="s">
        <v>3104</v>
      </c>
      <c r="H507" s="208" t="s">
        <v>32116</v>
      </c>
      <c r="I507" s="141">
        <v>2</v>
      </c>
      <c r="J507" s="208" t="s">
        <v>4792</v>
      </c>
      <c r="K507" s="264" t="s">
        <v>19023</v>
      </c>
      <c r="L507" s="208" t="s">
        <v>350</v>
      </c>
      <c r="M507" s="141"/>
      <c r="N507" s="208">
        <v>0</v>
      </c>
      <c r="O507" s="141" t="s">
        <v>33</v>
      </c>
      <c r="P507" s="141">
        <v>35708.080000000002</v>
      </c>
      <c r="Q507" s="141">
        <v>3161752</v>
      </c>
      <c r="R507" s="141">
        <v>2948112</v>
      </c>
      <c r="S507" s="208">
        <v>93.4</v>
      </c>
      <c r="T507" s="208">
        <v>0</v>
      </c>
      <c r="U507" s="208">
        <v>0</v>
      </c>
      <c r="V507" s="141" t="s">
        <v>32115</v>
      </c>
      <c r="W507" s="141" t="s">
        <v>31228</v>
      </c>
      <c r="X507" s="208" t="s">
        <v>32114</v>
      </c>
      <c r="Y507" s="141" t="s">
        <v>320</v>
      </c>
      <c r="Z507" s="141" t="str">
        <f t="shared" si="7"/>
        <v>0101PE</v>
      </c>
      <c r="AA507" s="260">
        <v>0</v>
      </c>
      <c r="AB507" s="207" t="s">
        <v>4761</v>
      </c>
      <c r="AC507" s="207" t="s">
        <v>16125</v>
      </c>
      <c r="AD507" s="141"/>
    </row>
    <row r="508" spans="1:30" ht="24" customHeight="1">
      <c r="A508" s="219">
        <v>42936</v>
      </c>
      <c r="B508" s="218" t="s">
        <v>32113</v>
      </c>
      <c r="C508" s="147">
        <v>0</v>
      </c>
      <c r="D508" s="147" t="s">
        <v>309</v>
      </c>
      <c r="E508" s="219" t="s">
        <v>32108</v>
      </c>
      <c r="F508" s="219">
        <v>42934</v>
      </c>
      <c r="G508" s="135" t="s">
        <v>17457</v>
      </c>
      <c r="H508" s="147" t="s">
        <v>32107</v>
      </c>
      <c r="I508" s="147">
        <v>1</v>
      </c>
      <c r="J508" s="215" t="s">
        <v>4792</v>
      </c>
      <c r="K508" s="219" t="s">
        <v>19023</v>
      </c>
      <c r="L508" s="216" t="s">
        <v>350</v>
      </c>
      <c r="M508" s="219"/>
      <c r="N508" s="215">
        <v>0</v>
      </c>
      <c r="O508" s="135" t="s">
        <v>33</v>
      </c>
      <c r="P508" s="215">
        <v>36743.67</v>
      </c>
      <c r="Q508" s="215">
        <v>3129064</v>
      </c>
      <c r="R508" s="135">
        <v>2977328</v>
      </c>
      <c r="S508" s="135">
        <v>95.2</v>
      </c>
      <c r="T508" s="215">
        <v>0</v>
      </c>
      <c r="U508" s="215">
        <v>0</v>
      </c>
      <c r="V508" s="215" t="s">
        <v>32112</v>
      </c>
      <c r="W508" s="135" t="s">
        <v>32111</v>
      </c>
      <c r="X508" s="219" t="s">
        <v>32110</v>
      </c>
      <c r="Y508" s="147" t="s">
        <v>320</v>
      </c>
      <c r="Z508" s="147" t="str">
        <f t="shared" si="7"/>
        <v>0101PE</v>
      </c>
      <c r="AA508" s="261">
        <v>0</v>
      </c>
      <c r="AB508" s="213" t="s">
        <v>4761</v>
      </c>
      <c r="AC508" s="213" t="s">
        <v>16125</v>
      </c>
      <c r="AD508" s="218"/>
    </row>
    <row r="509" spans="1:30" ht="24" customHeight="1">
      <c r="A509" s="211">
        <v>42936</v>
      </c>
      <c r="B509" s="210" t="s">
        <v>32109</v>
      </c>
      <c r="C509" s="141">
        <v>0</v>
      </c>
      <c r="D509" s="141" t="s">
        <v>309</v>
      </c>
      <c r="E509" s="210" t="s">
        <v>32108</v>
      </c>
      <c r="F509" s="151">
        <v>42934</v>
      </c>
      <c r="G509" s="141" t="s">
        <v>17457</v>
      </c>
      <c r="H509" s="208" t="s">
        <v>32107</v>
      </c>
      <c r="I509" s="141">
        <v>2</v>
      </c>
      <c r="J509" s="208" t="s">
        <v>4792</v>
      </c>
      <c r="K509" s="264" t="s">
        <v>19023</v>
      </c>
      <c r="L509" s="208" t="s">
        <v>350</v>
      </c>
      <c r="M509" s="141"/>
      <c r="N509" s="208">
        <v>0</v>
      </c>
      <c r="O509" s="141" t="s">
        <v>33</v>
      </c>
      <c r="P509" s="141">
        <v>35749.629999999997</v>
      </c>
      <c r="Q509" s="141">
        <v>3036268</v>
      </c>
      <c r="R509" s="141">
        <v>2899280</v>
      </c>
      <c r="S509" s="208">
        <v>95.6</v>
      </c>
      <c r="T509" s="208">
        <v>0</v>
      </c>
      <c r="U509" s="208">
        <v>0</v>
      </c>
      <c r="V509" s="141" t="s">
        <v>32106</v>
      </c>
      <c r="W509" s="141" t="s">
        <v>20867</v>
      </c>
      <c r="X509" s="208" t="s">
        <v>32105</v>
      </c>
      <c r="Y509" s="141" t="s">
        <v>320</v>
      </c>
      <c r="Z509" s="141" t="str">
        <f t="shared" si="7"/>
        <v>0101PE</v>
      </c>
      <c r="AA509" s="260">
        <v>0</v>
      </c>
      <c r="AB509" s="207" t="s">
        <v>4761</v>
      </c>
      <c r="AC509" s="207" t="s">
        <v>16125</v>
      </c>
      <c r="AD509" s="141"/>
    </row>
    <row r="510" spans="1:30" ht="24" customHeight="1">
      <c r="A510" s="219">
        <v>42936</v>
      </c>
      <c r="B510" s="218" t="s">
        <v>32104</v>
      </c>
      <c r="C510" s="147">
        <v>0</v>
      </c>
      <c r="D510" s="147" t="s">
        <v>309</v>
      </c>
      <c r="E510" s="219" t="s">
        <v>32100</v>
      </c>
      <c r="F510" s="219">
        <v>42934</v>
      </c>
      <c r="G510" s="135" t="s">
        <v>17457</v>
      </c>
      <c r="H510" s="147" t="s">
        <v>32099</v>
      </c>
      <c r="I510" s="147">
        <v>1</v>
      </c>
      <c r="J510" s="215" t="s">
        <v>134</v>
      </c>
      <c r="K510" s="219" t="s">
        <v>32098</v>
      </c>
      <c r="L510" s="216" t="s">
        <v>350</v>
      </c>
      <c r="M510" s="219"/>
      <c r="N510" s="215">
        <v>0</v>
      </c>
      <c r="O510" s="135" t="s">
        <v>33</v>
      </c>
      <c r="P510" s="215">
        <v>34976.800000000003</v>
      </c>
      <c r="Q510" s="215">
        <v>2999260</v>
      </c>
      <c r="R510" s="135">
        <v>2838764</v>
      </c>
      <c r="S510" s="135">
        <v>94.7</v>
      </c>
      <c r="T510" s="215">
        <v>0</v>
      </c>
      <c r="U510" s="215">
        <v>0</v>
      </c>
      <c r="V510" s="215" t="s">
        <v>32103</v>
      </c>
      <c r="W510" s="135" t="s">
        <v>32102</v>
      </c>
      <c r="X510" s="219" t="s">
        <v>20155</v>
      </c>
      <c r="Y510" s="147" t="s">
        <v>320</v>
      </c>
      <c r="Z510" s="147" t="str">
        <f t="shared" si="7"/>
        <v>0101PE</v>
      </c>
      <c r="AA510" s="261">
        <v>0.5714285714285714</v>
      </c>
      <c r="AB510" s="213" t="s">
        <v>4761</v>
      </c>
      <c r="AC510" s="213" t="s">
        <v>16125</v>
      </c>
      <c r="AD510" s="218"/>
    </row>
    <row r="511" spans="1:30" ht="24" customHeight="1">
      <c r="A511" s="211">
        <v>42936</v>
      </c>
      <c r="B511" s="210" t="s">
        <v>32101</v>
      </c>
      <c r="C511" s="141">
        <v>0</v>
      </c>
      <c r="D511" s="141" t="s">
        <v>309</v>
      </c>
      <c r="E511" s="210" t="s">
        <v>32100</v>
      </c>
      <c r="F511" s="151">
        <v>42934</v>
      </c>
      <c r="G511" s="141" t="s">
        <v>17457</v>
      </c>
      <c r="H511" s="208" t="s">
        <v>32099</v>
      </c>
      <c r="I511" s="141">
        <v>2</v>
      </c>
      <c r="J511" s="220" t="s">
        <v>134</v>
      </c>
      <c r="K511" s="267" t="s">
        <v>32098</v>
      </c>
      <c r="L511" s="208" t="s">
        <v>350</v>
      </c>
      <c r="M511" s="141"/>
      <c r="N511" s="208">
        <v>0</v>
      </c>
      <c r="O511" s="141" t="s">
        <v>33</v>
      </c>
      <c r="P511" s="141">
        <v>35724.410000000003</v>
      </c>
      <c r="Q511" s="141">
        <v>3077890</v>
      </c>
      <c r="R511" s="141">
        <v>2901913</v>
      </c>
      <c r="S511" s="208">
        <v>94.4</v>
      </c>
      <c r="T511" s="208">
        <v>0</v>
      </c>
      <c r="U511" s="208">
        <v>0</v>
      </c>
      <c r="V511" s="141" t="s">
        <v>32097</v>
      </c>
      <c r="W511" s="141" t="s">
        <v>32096</v>
      </c>
      <c r="X511" s="208" t="s">
        <v>32095</v>
      </c>
      <c r="Y511" s="141" t="s">
        <v>320</v>
      </c>
      <c r="Z511" s="141" t="str">
        <f t="shared" si="7"/>
        <v>0101PE</v>
      </c>
      <c r="AA511" s="260">
        <v>0.5714285714285714</v>
      </c>
      <c r="AB511" s="207" t="s">
        <v>32094</v>
      </c>
      <c r="AC511" s="207" t="s">
        <v>32093</v>
      </c>
      <c r="AD511" s="141"/>
    </row>
    <row r="512" spans="1:30" ht="24" customHeight="1">
      <c r="A512" s="219">
        <v>42937</v>
      </c>
      <c r="B512" s="218" t="s">
        <v>32493</v>
      </c>
      <c r="C512" s="147">
        <v>0</v>
      </c>
      <c r="D512" s="147" t="s">
        <v>32485</v>
      </c>
      <c r="E512" s="219" t="s">
        <v>32484</v>
      </c>
      <c r="F512" s="219">
        <v>42936</v>
      </c>
      <c r="G512" s="135" t="s">
        <v>32483</v>
      </c>
      <c r="H512" s="147" t="s">
        <v>32482</v>
      </c>
      <c r="I512" s="147">
        <v>1</v>
      </c>
      <c r="J512" s="215" t="s">
        <v>32492</v>
      </c>
      <c r="K512" s="219" t="s">
        <v>32491</v>
      </c>
      <c r="L512" s="216" t="s">
        <v>350</v>
      </c>
      <c r="M512" s="219"/>
      <c r="N512" s="215">
        <v>0</v>
      </c>
      <c r="O512" s="135" t="s">
        <v>33</v>
      </c>
      <c r="P512" s="215">
        <v>26559.53</v>
      </c>
      <c r="Q512" s="215">
        <v>2256153</v>
      </c>
      <c r="R512" s="135">
        <v>2152692</v>
      </c>
      <c r="S512" s="135">
        <v>95.5</v>
      </c>
      <c r="T512" s="215">
        <v>0</v>
      </c>
      <c r="U512" s="215">
        <v>0</v>
      </c>
      <c r="V512" s="215" t="s">
        <v>32490</v>
      </c>
      <c r="W512" s="135" t="s">
        <v>32489</v>
      </c>
      <c r="X512" s="219" t="s">
        <v>31202</v>
      </c>
      <c r="Y512" s="147" t="s">
        <v>320</v>
      </c>
      <c r="Z512" s="147" t="str">
        <f t="shared" si="7"/>
        <v>0101PE</v>
      </c>
      <c r="AA512" s="261">
        <v>0.58571428571428574</v>
      </c>
      <c r="AB512" s="213" t="s">
        <v>32488</v>
      </c>
      <c r="AC512" s="213" t="s">
        <v>32487</v>
      </c>
      <c r="AD512" s="218"/>
    </row>
    <row r="513" spans="1:30" ht="24" customHeight="1">
      <c r="A513" s="211">
        <v>42937</v>
      </c>
      <c r="B513" s="210" t="s">
        <v>32486</v>
      </c>
      <c r="C513" s="141">
        <v>0</v>
      </c>
      <c r="D513" s="141" t="s">
        <v>32485</v>
      </c>
      <c r="E513" s="210" t="s">
        <v>32484</v>
      </c>
      <c r="F513" s="151">
        <v>42936</v>
      </c>
      <c r="G513" s="141" t="s">
        <v>32483</v>
      </c>
      <c r="H513" s="208" t="s">
        <v>32482</v>
      </c>
      <c r="I513" s="141">
        <v>2</v>
      </c>
      <c r="J513" s="220" t="s">
        <v>32481</v>
      </c>
      <c r="K513" s="267" t="s">
        <v>32480</v>
      </c>
      <c r="L513" s="208" t="s">
        <v>350</v>
      </c>
      <c r="M513" s="141"/>
      <c r="N513" s="208">
        <v>0</v>
      </c>
      <c r="O513" s="141" t="s">
        <v>33</v>
      </c>
      <c r="P513" s="141">
        <v>27338.15</v>
      </c>
      <c r="Q513" s="141">
        <v>2325039</v>
      </c>
      <c r="R513" s="141">
        <v>2215918</v>
      </c>
      <c r="S513" s="208">
        <v>95.3</v>
      </c>
      <c r="T513" s="208">
        <v>0</v>
      </c>
      <c r="U513" s="208">
        <v>0</v>
      </c>
      <c r="V513" s="141" t="s">
        <v>32479</v>
      </c>
      <c r="W513" s="141" t="s">
        <v>32478</v>
      </c>
      <c r="X513" s="208" t="s">
        <v>32477</v>
      </c>
      <c r="Y513" s="141" t="s">
        <v>320</v>
      </c>
      <c r="Z513" s="141" t="str">
        <f t="shared" ref="Z513:Z576" si="8">IF(P513,CONCATENATE(C513,Y513),0)</f>
        <v>0101PE</v>
      </c>
      <c r="AA513" s="260">
        <v>0.58571428571428574</v>
      </c>
      <c r="AB513" s="207" t="s">
        <v>32476</v>
      </c>
      <c r="AC513" s="207" t="s">
        <v>32475</v>
      </c>
      <c r="AD513" s="141"/>
    </row>
    <row r="514" spans="1:30" ht="24" customHeight="1">
      <c r="A514" s="219">
        <v>42937</v>
      </c>
      <c r="B514" s="218" t="s">
        <v>32474</v>
      </c>
      <c r="C514" s="147">
        <v>0</v>
      </c>
      <c r="D514" s="147" t="s">
        <v>32473</v>
      </c>
      <c r="E514" s="219" t="s">
        <v>32472</v>
      </c>
      <c r="F514" s="219">
        <v>42936</v>
      </c>
      <c r="G514" s="135" t="s">
        <v>32471</v>
      </c>
      <c r="H514" s="147" t="s">
        <v>32470</v>
      </c>
      <c r="I514" s="147">
        <v>1</v>
      </c>
      <c r="J514" s="215" t="s">
        <v>32469</v>
      </c>
      <c r="K514" s="219" t="s">
        <v>32468</v>
      </c>
      <c r="L514" s="216" t="s">
        <v>350</v>
      </c>
      <c r="M514" s="219"/>
      <c r="N514" s="215">
        <v>0</v>
      </c>
      <c r="O514" s="135" t="s">
        <v>33</v>
      </c>
      <c r="P514" s="215">
        <v>28681.71</v>
      </c>
      <c r="Q514" s="215">
        <v>2394495</v>
      </c>
      <c r="R514" s="135">
        <v>2322047</v>
      </c>
      <c r="S514" s="135">
        <v>97</v>
      </c>
      <c r="T514" s="215">
        <v>0</v>
      </c>
      <c r="U514" s="215">
        <v>0</v>
      </c>
      <c r="V514" s="215" t="s">
        <v>32467</v>
      </c>
      <c r="W514" s="135" t="s">
        <v>32466</v>
      </c>
      <c r="X514" s="219" t="s">
        <v>32465</v>
      </c>
      <c r="Y514" s="147" t="s">
        <v>320</v>
      </c>
      <c r="Z514" s="147" t="str">
        <f t="shared" si="8"/>
        <v>0101PE</v>
      </c>
      <c r="AA514" s="261">
        <v>0</v>
      </c>
      <c r="AB514" s="213" t="s">
        <v>27445</v>
      </c>
      <c r="AC514" s="213" t="s">
        <v>32464</v>
      </c>
      <c r="AD514" s="218"/>
    </row>
    <row r="515" spans="1:30" ht="24" customHeight="1">
      <c r="A515" s="211">
        <v>42937</v>
      </c>
      <c r="B515" s="210" t="s">
        <v>32463</v>
      </c>
      <c r="C515" s="141">
        <v>0</v>
      </c>
      <c r="D515" s="141" t="s">
        <v>32462</v>
      </c>
      <c r="E515" s="210" t="s">
        <v>32461</v>
      </c>
      <c r="F515" s="151">
        <v>42936</v>
      </c>
      <c r="G515" s="141" t="s">
        <v>3122</v>
      </c>
      <c r="H515" s="208" t="s">
        <v>32460</v>
      </c>
      <c r="I515" s="141">
        <v>2</v>
      </c>
      <c r="J515" s="208" t="s">
        <v>2392</v>
      </c>
      <c r="K515" s="264" t="s">
        <v>19023</v>
      </c>
      <c r="L515" s="208" t="s">
        <v>350</v>
      </c>
      <c r="M515" s="141"/>
      <c r="N515" s="208">
        <v>0</v>
      </c>
      <c r="O515" s="141" t="s">
        <v>33</v>
      </c>
      <c r="P515" s="141">
        <v>28156.12</v>
      </c>
      <c r="Q515" s="141">
        <v>2344115</v>
      </c>
      <c r="R515" s="141">
        <v>2278284</v>
      </c>
      <c r="S515" s="208">
        <v>97.2</v>
      </c>
      <c r="T515" s="208">
        <v>0</v>
      </c>
      <c r="U515" s="208">
        <v>0</v>
      </c>
      <c r="V515" s="141" t="s">
        <v>32459</v>
      </c>
      <c r="W515" s="141" t="s">
        <v>32458</v>
      </c>
      <c r="X515" s="208" t="s">
        <v>24286</v>
      </c>
      <c r="Y515" s="141" t="s">
        <v>320</v>
      </c>
      <c r="Z515" s="141" t="str">
        <f t="shared" si="8"/>
        <v>0101PE</v>
      </c>
      <c r="AA515" s="260">
        <v>0</v>
      </c>
      <c r="AB515" s="207" t="s">
        <v>2544</v>
      </c>
      <c r="AC515" s="207" t="s">
        <v>16125</v>
      </c>
      <c r="AD515" s="141"/>
    </row>
    <row r="516" spans="1:30" ht="24" customHeight="1">
      <c r="A516" s="219">
        <v>42937</v>
      </c>
      <c r="B516" s="218" t="s">
        <v>32457</v>
      </c>
      <c r="C516" s="147">
        <v>0</v>
      </c>
      <c r="D516" s="147" t="s">
        <v>309</v>
      </c>
      <c r="E516" s="219" t="s">
        <v>32456</v>
      </c>
      <c r="F516" s="219">
        <v>42936</v>
      </c>
      <c r="G516" s="135" t="s">
        <v>3122</v>
      </c>
      <c r="H516" s="147" t="s">
        <v>32455</v>
      </c>
      <c r="I516" s="147">
        <v>1</v>
      </c>
      <c r="J516" s="215" t="s">
        <v>2392</v>
      </c>
      <c r="K516" s="219" t="s">
        <v>19023</v>
      </c>
      <c r="L516" s="216" t="s">
        <v>350</v>
      </c>
      <c r="M516" s="219"/>
      <c r="N516" s="215">
        <v>0</v>
      </c>
      <c r="O516" s="135" t="s">
        <v>33</v>
      </c>
      <c r="P516" s="215">
        <v>32874.879999999997</v>
      </c>
      <c r="Q516" s="215">
        <v>2798908</v>
      </c>
      <c r="R516" s="135">
        <v>2674579</v>
      </c>
      <c r="S516" s="135">
        <v>95.7</v>
      </c>
      <c r="T516" s="215">
        <v>0</v>
      </c>
      <c r="U516" s="215">
        <v>0</v>
      </c>
      <c r="V516" s="215" t="s">
        <v>32454</v>
      </c>
      <c r="W516" s="135" t="s">
        <v>32453</v>
      </c>
      <c r="X516" s="219" t="s">
        <v>32452</v>
      </c>
      <c r="Y516" s="147" t="s">
        <v>320</v>
      </c>
      <c r="Z516" s="147" t="str">
        <f t="shared" si="8"/>
        <v>0101PE</v>
      </c>
      <c r="AA516" s="261">
        <v>0</v>
      </c>
      <c r="AB516" s="213" t="s">
        <v>32451</v>
      </c>
      <c r="AC516" s="213" t="s">
        <v>32450</v>
      </c>
      <c r="AD516" s="218"/>
    </row>
    <row r="517" spans="1:30" ht="24" customHeight="1">
      <c r="A517" s="211">
        <v>42937</v>
      </c>
      <c r="B517" s="210" t="s">
        <v>32449</v>
      </c>
      <c r="C517" s="141">
        <v>0</v>
      </c>
      <c r="D517" s="141" t="s">
        <v>32448</v>
      </c>
      <c r="E517" s="210" t="s">
        <v>32447</v>
      </c>
      <c r="F517" s="151">
        <v>42936</v>
      </c>
      <c r="G517" s="141" t="s">
        <v>32446</v>
      </c>
      <c r="H517" s="208" t="s">
        <v>32445</v>
      </c>
      <c r="I517" s="141">
        <v>2</v>
      </c>
      <c r="J517" s="208" t="s">
        <v>32434</v>
      </c>
      <c r="K517" s="264" t="s">
        <v>32433</v>
      </c>
      <c r="L517" s="208" t="s">
        <v>350</v>
      </c>
      <c r="M517" s="141"/>
      <c r="N517" s="208">
        <v>0</v>
      </c>
      <c r="O517" s="141" t="s">
        <v>33</v>
      </c>
      <c r="P517" s="141">
        <v>33531.370000000003</v>
      </c>
      <c r="Q517" s="141">
        <v>2866759</v>
      </c>
      <c r="R517" s="141">
        <v>2728746</v>
      </c>
      <c r="S517" s="208">
        <v>95.3</v>
      </c>
      <c r="T517" s="208">
        <v>0</v>
      </c>
      <c r="U517" s="208">
        <v>0</v>
      </c>
      <c r="V517" s="141" t="s">
        <v>32444</v>
      </c>
      <c r="W517" s="141" t="s">
        <v>32443</v>
      </c>
      <c r="X517" s="208" t="s">
        <v>32442</v>
      </c>
      <c r="Y517" s="141" t="s">
        <v>320</v>
      </c>
      <c r="Z517" s="141" t="str">
        <f t="shared" si="8"/>
        <v>0101PE</v>
      </c>
      <c r="AA517" s="260">
        <v>0</v>
      </c>
      <c r="AB517" s="207" t="s">
        <v>32441</v>
      </c>
      <c r="AC517" s="207" t="s">
        <v>32440</v>
      </c>
      <c r="AD517" s="141"/>
    </row>
    <row r="518" spans="1:30" s="247" customFormat="1" ht="24" customHeight="1">
      <c r="A518" s="133">
        <v>42937</v>
      </c>
      <c r="B518" s="134" t="s">
        <v>32809</v>
      </c>
      <c r="C518" s="135" t="s">
        <v>32808</v>
      </c>
      <c r="D518" s="135" t="s">
        <v>31</v>
      </c>
      <c r="E518" s="135" t="s">
        <v>32807</v>
      </c>
      <c r="F518" s="159">
        <v>42936</v>
      </c>
      <c r="G518" s="135" t="s">
        <v>36</v>
      </c>
      <c r="H518" s="135" t="s">
        <v>32804</v>
      </c>
      <c r="I518" s="135">
        <v>1</v>
      </c>
      <c r="J518" s="135" t="s">
        <v>32</v>
      </c>
      <c r="K518" s="135" t="s">
        <v>28</v>
      </c>
      <c r="L518" s="135">
        <v>0</v>
      </c>
      <c r="M518" s="135"/>
      <c r="N518" s="135">
        <v>0</v>
      </c>
      <c r="O518" s="135">
        <v>90</v>
      </c>
      <c r="P518" s="135">
        <v>11247.66</v>
      </c>
      <c r="Q518" s="135">
        <v>2316010</v>
      </c>
      <c r="R518" s="135">
        <v>2129742</v>
      </c>
      <c r="S518" s="135">
        <v>92</v>
      </c>
      <c r="T518" s="135">
        <v>8.43</v>
      </c>
      <c r="U518" s="135">
        <v>8.68</v>
      </c>
      <c r="V518" s="135">
        <v>32.659999999999997</v>
      </c>
      <c r="W518" s="135">
        <v>96.59</v>
      </c>
      <c r="X518" s="135">
        <v>94.24</v>
      </c>
      <c r="Y518" s="147" t="s">
        <v>14316</v>
      </c>
      <c r="Z518" s="187" t="str">
        <f t="shared" si="8"/>
        <v>Re-sequencing91SE</v>
      </c>
      <c r="AA518" s="137">
        <v>0</v>
      </c>
      <c r="AB518" s="294" t="s">
        <v>13904</v>
      </c>
      <c r="AC518" s="137" t="s">
        <v>3343</v>
      </c>
      <c r="AD518" s="155"/>
    </row>
    <row r="519" spans="1:30" s="247" customFormat="1" ht="24" customHeight="1">
      <c r="A519" s="139">
        <v>42937</v>
      </c>
      <c r="B519" s="140" t="s">
        <v>16922</v>
      </c>
      <c r="C519" s="141" t="s">
        <v>32806</v>
      </c>
      <c r="D519" s="141" t="s">
        <v>31</v>
      </c>
      <c r="E519" s="141" t="s">
        <v>32805</v>
      </c>
      <c r="F519" s="151">
        <v>42936</v>
      </c>
      <c r="G519" s="141" t="s">
        <v>36</v>
      </c>
      <c r="H519" s="141" t="s">
        <v>32804</v>
      </c>
      <c r="I519" s="141">
        <v>2</v>
      </c>
      <c r="J519" s="141" t="s">
        <v>32</v>
      </c>
      <c r="K519" s="141" t="s">
        <v>28</v>
      </c>
      <c r="L519" s="141">
        <v>0</v>
      </c>
      <c r="M519" s="141"/>
      <c r="N519" s="141">
        <v>0</v>
      </c>
      <c r="O519" s="141">
        <v>90</v>
      </c>
      <c r="P519" s="141">
        <v>10669.35</v>
      </c>
      <c r="Q519" s="141">
        <v>2184126</v>
      </c>
      <c r="R519" s="141">
        <v>2018890</v>
      </c>
      <c r="S519" s="141">
        <v>92.5</v>
      </c>
      <c r="T519" s="141">
        <v>12.23</v>
      </c>
      <c r="U519" s="141">
        <v>11.14</v>
      </c>
      <c r="V519" s="141">
        <v>32.17</v>
      </c>
      <c r="W519" s="141">
        <v>96.95</v>
      </c>
      <c r="X519" s="141">
        <v>94.86</v>
      </c>
      <c r="Y519" s="141" t="s">
        <v>14316</v>
      </c>
      <c r="Z519" s="188" t="str">
        <f t="shared" si="8"/>
        <v>Re-sequencing91SE</v>
      </c>
      <c r="AA519" s="143">
        <v>0</v>
      </c>
      <c r="AB519" s="143" t="s">
        <v>13904</v>
      </c>
      <c r="AC519" s="143" t="s">
        <v>3343</v>
      </c>
      <c r="AD519" s="143"/>
    </row>
    <row r="520" spans="1:30" s="27" customFormat="1" ht="24" customHeight="1">
      <c r="A520" s="133">
        <v>42937</v>
      </c>
      <c r="B520" s="152" t="s">
        <v>32824</v>
      </c>
      <c r="C520" s="153" t="s">
        <v>6915</v>
      </c>
      <c r="D520" s="153" t="s">
        <v>31</v>
      </c>
      <c r="E520" s="153" t="s">
        <v>31115</v>
      </c>
      <c r="F520" s="133">
        <v>42934</v>
      </c>
      <c r="G520" s="153" t="s">
        <v>135</v>
      </c>
      <c r="H520" s="153" t="s">
        <v>32825</v>
      </c>
      <c r="I520" s="153">
        <v>1</v>
      </c>
      <c r="J520" s="153" t="s">
        <v>9226</v>
      </c>
      <c r="K520" s="153" t="s">
        <v>28</v>
      </c>
      <c r="L520" s="153" t="s">
        <v>2973</v>
      </c>
      <c r="M520" s="153" t="s">
        <v>32136</v>
      </c>
      <c r="N520" s="153">
        <v>177</v>
      </c>
      <c r="O520" s="153" t="s">
        <v>33</v>
      </c>
      <c r="P520" s="153">
        <v>75263.33</v>
      </c>
      <c r="Q520" s="153">
        <v>4309650</v>
      </c>
      <c r="R520" s="153">
        <v>3425740</v>
      </c>
      <c r="S520" s="153">
        <v>79.489999999999995</v>
      </c>
      <c r="T520" s="153" t="s">
        <v>24560</v>
      </c>
      <c r="U520" s="153" t="s">
        <v>32826</v>
      </c>
      <c r="V520" s="153" t="s">
        <v>32827</v>
      </c>
      <c r="W520" s="153" t="s">
        <v>32828</v>
      </c>
      <c r="X520" s="153" t="s">
        <v>32829</v>
      </c>
      <c r="Y520" s="147" t="s">
        <v>320</v>
      </c>
      <c r="Z520" s="147" t="str">
        <f t="shared" si="8"/>
        <v>Exome capture101PE</v>
      </c>
      <c r="AA520" s="154">
        <v>0</v>
      </c>
      <c r="AB520" s="155" t="s">
        <v>30</v>
      </c>
      <c r="AC520" s="155" t="s">
        <v>139</v>
      </c>
      <c r="AD520" s="206"/>
    </row>
    <row r="521" spans="1:30" s="27" customFormat="1" ht="24" customHeight="1">
      <c r="A521" s="139">
        <v>42937</v>
      </c>
      <c r="B521" s="140" t="s">
        <v>31119</v>
      </c>
      <c r="C521" s="141" t="s">
        <v>6915</v>
      </c>
      <c r="D521" s="141" t="s">
        <v>31</v>
      </c>
      <c r="E521" s="141" t="s">
        <v>31120</v>
      </c>
      <c r="F521" s="142">
        <v>42934</v>
      </c>
      <c r="G521" s="141" t="s">
        <v>135</v>
      </c>
      <c r="H521" s="141" t="s">
        <v>32830</v>
      </c>
      <c r="I521" s="141">
        <v>2</v>
      </c>
      <c r="J521" s="141" t="s">
        <v>9226</v>
      </c>
      <c r="K521" s="141" t="s">
        <v>28</v>
      </c>
      <c r="L521" s="141" t="s">
        <v>2973</v>
      </c>
      <c r="M521" s="141" t="s">
        <v>32136</v>
      </c>
      <c r="N521" s="141">
        <v>175</v>
      </c>
      <c r="O521" s="141" t="s">
        <v>33</v>
      </c>
      <c r="P521" s="141">
        <v>76812.38</v>
      </c>
      <c r="Q521" s="141">
        <v>4309650</v>
      </c>
      <c r="R521" s="141">
        <v>3491445</v>
      </c>
      <c r="S521" s="141">
        <v>81.010000000000005</v>
      </c>
      <c r="T521" s="141" t="s">
        <v>32831</v>
      </c>
      <c r="U521" s="141" t="s">
        <v>32832</v>
      </c>
      <c r="V521" s="141" t="s">
        <v>32833</v>
      </c>
      <c r="W521" s="141" t="s">
        <v>32834</v>
      </c>
      <c r="X521" s="141" t="s">
        <v>32835</v>
      </c>
      <c r="Y521" s="141" t="s">
        <v>320</v>
      </c>
      <c r="Z521" s="141" t="str">
        <f t="shared" si="8"/>
        <v>Exome capture101PE</v>
      </c>
      <c r="AA521" s="143">
        <v>0</v>
      </c>
      <c r="AB521" s="143" t="s">
        <v>30</v>
      </c>
      <c r="AC521" s="156" t="s">
        <v>139</v>
      </c>
      <c r="AD521" s="205"/>
    </row>
    <row r="522" spans="1:30" s="27" customFormat="1" ht="24" customHeight="1">
      <c r="A522" s="139">
        <v>42937</v>
      </c>
      <c r="B522" s="140" t="s">
        <v>32836</v>
      </c>
      <c r="C522" s="141">
        <v>0</v>
      </c>
      <c r="D522" s="141" t="s">
        <v>31</v>
      </c>
      <c r="E522" s="141" t="s">
        <v>32837</v>
      </c>
      <c r="F522" s="142">
        <v>42934</v>
      </c>
      <c r="G522" s="141" t="s">
        <v>135</v>
      </c>
      <c r="H522" s="141" t="s">
        <v>32830</v>
      </c>
      <c r="I522" s="141">
        <v>3</v>
      </c>
      <c r="J522" s="141" t="s">
        <v>9226</v>
      </c>
      <c r="K522" s="141" t="s">
        <v>28</v>
      </c>
      <c r="L522" s="141" t="s">
        <v>2973</v>
      </c>
      <c r="M522" s="141" t="s">
        <v>22421</v>
      </c>
      <c r="N522" s="141">
        <v>0</v>
      </c>
      <c r="O522" s="141" t="s">
        <v>33</v>
      </c>
      <c r="P522" s="141">
        <v>69952.850000000006</v>
      </c>
      <c r="Q522" s="141">
        <v>4309650</v>
      </c>
      <c r="R522" s="141">
        <v>3153446</v>
      </c>
      <c r="S522" s="141">
        <v>73.17</v>
      </c>
      <c r="T522" s="141">
        <v>0</v>
      </c>
      <c r="U522" s="141">
        <v>0</v>
      </c>
      <c r="V522" s="141" t="s">
        <v>32838</v>
      </c>
      <c r="W522" s="141" t="s">
        <v>32839</v>
      </c>
      <c r="X522" s="141" t="s">
        <v>32840</v>
      </c>
      <c r="Y522" s="141" t="s">
        <v>320</v>
      </c>
      <c r="Z522" s="141" t="str">
        <f t="shared" si="8"/>
        <v>0101PE</v>
      </c>
      <c r="AA522" s="143">
        <v>0</v>
      </c>
      <c r="AB522" s="143" t="s">
        <v>30</v>
      </c>
      <c r="AC522" s="156" t="s">
        <v>139</v>
      </c>
      <c r="AD522" s="205"/>
    </row>
    <row r="523" spans="1:30" s="27" customFormat="1" ht="24" customHeight="1">
      <c r="A523" s="139">
        <v>42937</v>
      </c>
      <c r="B523" s="140" t="s">
        <v>32841</v>
      </c>
      <c r="C523" s="141">
        <v>0</v>
      </c>
      <c r="D523" s="141" t="s">
        <v>31</v>
      </c>
      <c r="E523" s="141" t="s">
        <v>32842</v>
      </c>
      <c r="F523" s="142">
        <v>42934</v>
      </c>
      <c r="G523" s="141" t="s">
        <v>135</v>
      </c>
      <c r="H523" s="141" t="s">
        <v>32830</v>
      </c>
      <c r="I523" s="141">
        <v>4</v>
      </c>
      <c r="J523" s="141" t="s">
        <v>9226</v>
      </c>
      <c r="K523" s="141" t="s">
        <v>28</v>
      </c>
      <c r="L523" s="141" t="s">
        <v>2973</v>
      </c>
      <c r="M523" s="141" t="s">
        <v>22421</v>
      </c>
      <c r="N523" s="141">
        <v>201</v>
      </c>
      <c r="O523" s="141" t="s">
        <v>33</v>
      </c>
      <c r="P523" s="141">
        <v>72710.67</v>
      </c>
      <c r="Q523" s="141">
        <v>4309650</v>
      </c>
      <c r="R523" s="141">
        <v>3309679</v>
      </c>
      <c r="S523" s="141">
        <v>76.8</v>
      </c>
      <c r="T523" s="141" t="s">
        <v>32843</v>
      </c>
      <c r="U523" s="141" t="s">
        <v>32844</v>
      </c>
      <c r="V523" s="141" t="s">
        <v>32845</v>
      </c>
      <c r="W523" s="141" t="s">
        <v>32846</v>
      </c>
      <c r="X523" s="141" t="s">
        <v>32847</v>
      </c>
      <c r="Y523" s="141" t="s">
        <v>320</v>
      </c>
      <c r="Z523" s="141" t="str">
        <f t="shared" si="8"/>
        <v>0101PE</v>
      </c>
      <c r="AA523" s="143">
        <v>0</v>
      </c>
      <c r="AB523" s="143" t="s">
        <v>30</v>
      </c>
      <c r="AC523" s="156" t="s">
        <v>139</v>
      </c>
      <c r="AD523" s="205"/>
    </row>
    <row r="524" spans="1:30" s="27" customFormat="1" ht="24" customHeight="1">
      <c r="A524" s="139">
        <v>42937</v>
      </c>
      <c r="B524" s="140" t="s">
        <v>32848</v>
      </c>
      <c r="C524" s="141" t="s">
        <v>6915</v>
      </c>
      <c r="D524" s="141" t="s">
        <v>31</v>
      </c>
      <c r="E524" s="141" t="s">
        <v>32849</v>
      </c>
      <c r="F524" s="142">
        <v>42934</v>
      </c>
      <c r="G524" s="141" t="s">
        <v>135</v>
      </c>
      <c r="H524" s="141" t="s">
        <v>32830</v>
      </c>
      <c r="I524" s="141">
        <v>5</v>
      </c>
      <c r="J524" s="141" t="s">
        <v>9226</v>
      </c>
      <c r="K524" s="141" t="s">
        <v>28</v>
      </c>
      <c r="L524" s="141" t="s">
        <v>2973</v>
      </c>
      <c r="M524" s="141" t="s">
        <v>22443</v>
      </c>
      <c r="N524" s="141">
        <v>183</v>
      </c>
      <c r="O524" s="141" t="s">
        <v>33</v>
      </c>
      <c r="P524" s="141">
        <v>74560.47</v>
      </c>
      <c r="Q524" s="141">
        <v>4309650</v>
      </c>
      <c r="R524" s="141">
        <v>3421459</v>
      </c>
      <c r="S524" s="141">
        <v>79.39</v>
      </c>
      <c r="T524" s="141" t="s">
        <v>32850</v>
      </c>
      <c r="U524" s="141" t="s">
        <v>5929</v>
      </c>
      <c r="V524" s="141" t="s">
        <v>32851</v>
      </c>
      <c r="W524" s="141" t="s">
        <v>32852</v>
      </c>
      <c r="X524" s="141" t="s">
        <v>32853</v>
      </c>
      <c r="Y524" s="141" t="s">
        <v>320</v>
      </c>
      <c r="Z524" s="141" t="str">
        <f t="shared" si="8"/>
        <v>Exome capture101PE</v>
      </c>
      <c r="AA524" s="143">
        <v>0</v>
      </c>
      <c r="AB524" s="143" t="s">
        <v>30</v>
      </c>
      <c r="AC524" s="156" t="s">
        <v>139</v>
      </c>
      <c r="AD524" s="205"/>
    </row>
    <row r="525" spans="1:30" s="27" customFormat="1" ht="24" customHeight="1">
      <c r="A525" s="139">
        <v>42937</v>
      </c>
      <c r="B525" s="140" t="s">
        <v>32854</v>
      </c>
      <c r="C525" s="141" t="s">
        <v>104</v>
      </c>
      <c r="D525" s="141" t="s">
        <v>31</v>
      </c>
      <c r="E525" s="141" t="s">
        <v>32855</v>
      </c>
      <c r="F525" s="142">
        <v>42934</v>
      </c>
      <c r="G525" s="141" t="s">
        <v>135</v>
      </c>
      <c r="H525" s="141" t="s">
        <v>32830</v>
      </c>
      <c r="I525" s="141">
        <v>6</v>
      </c>
      <c r="J525" s="141" t="s">
        <v>9226</v>
      </c>
      <c r="K525" s="141" t="s">
        <v>28</v>
      </c>
      <c r="L525" s="141" t="s">
        <v>2973</v>
      </c>
      <c r="M525" s="141" t="s">
        <v>22421</v>
      </c>
      <c r="N525" s="141">
        <v>0</v>
      </c>
      <c r="O525" s="141" t="s">
        <v>33</v>
      </c>
      <c r="P525" s="141">
        <v>82275.02</v>
      </c>
      <c r="Q525" s="141">
        <v>4309650</v>
      </c>
      <c r="R525" s="141">
        <v>3697552</v>
      </c>
      <c r="S525" s="141">
        <v>85.8</v>
      </c>
      <c r="T525" s="141">
        <v>0</v>
      </c>
      <c r="U525" s="141">
        <v>0</v>
      </c>
      <c r="V525" s="141" t="s">
        <v>32856</v>
      </c>
      <c r="W525" s="141" t="s">
        <v>32857</v>
      </c>
      <c r="X525" s="141" t="s">
        <v>32858</v>
      </c>
      <c r="Y525" s="141" t="s">
        <v>320</v>
      </c>
      <c r="Z525" s="141" t="str">
        <f t="shared" si="8"/>
        <v>Transcriptome101PE</v>
      </c>
      <c r="AA525" s="143">
        <v>0</v>
      </c>
      <c r="AB525" s="143" t="s">
        <v>30</v>
      </c>
      <c r="AC525" s="156" t="s">
        <v>139</v>
      </c>
      <c r="AD525" s="205"/>
    </row>
    <row r="526" spans="1:30" s="27" customFormat="1" ht="24" customHeight="1">
      <c r="A526" s="139">
        <v>42937</v>
      </c>
      <c r="B526" s="140" t="s">
        <v>31119</v>
      </c>
      <c r="C526" s="141" t="s">
        <v>6915</v>
      </c>
      <c r="D526" s="141" t="s">
        <v>31</v>
      </c>
      <c r="E526" s="141" t="s">
        <v>31131</v>
      </c>
      <c r="F526" s="142">
        <v>42934</v>
      </c>
      <c r="G526" s="141" t="s">
        <v>135</v>
      </c>
      <c r="H526" s="141" t="s">
        <v>32830</v>
      </c>
      <c r="I526" s="141">
        <v>7</v>
      </c>
      <c r="J526" s="141" t="s">
        <v>9226</v>
      </c>
      <c r="K526" s="141" t="s">
        <v>28</v>
      </c>
      <c r="L526" s="141" t="s">
        <v>2973</v>
      </c>
      <c r="M526" s="141" t="s">
        <v>32136</v>
      </c>
      <c r="N526" s="141">
        <v>185</v>
      </c>
      <c r="O526" s="141" t="s">
        <v>33</v>
      </c>
      <c r="P526" s="141">
        <v>79622.87</v>
      </c>
      <c r="Q526" s="141">
        <v>4309650</v>
      </c>
      <c r="R526" s="141">
        <v>3628531</v>
      </c>
      <c r="S526" s="141">
        <v>84.2</v>
      </c>
      <c r="T526" s="141" t="s">
        <v>32859</v>
      </c>
      <c r="U526" s="141" t="s">
        <v>32860</v>
      </c>
      <c r="V526" s="141" t="s">
        <v>32861</v>
      </c>
      <c r="W526" s="141" t="s">
        <v>32862</v>
      </c>
      <c r="X526" s="141" t="s">
        <v>32863</v>
      </c>
      <c r="Y526" s="141" t="s">
        <v>320</v>
      </c>
      <c r="Z526" s="141" t="str">
        <f t="shared" si="8"/>
        <v>Exome capture101PE</v>
      </c>
      <c r="AA526" s="143">
        <v>0</v>
      </c>
      <c r="AB526" s="143" t="s">
        <v>30</v>
      </c>
      <c r="AC526" s="156" t="s">
        <v>139</v>
      </c>
      <c r="AD526" s="205"/>
    </row>
    <row r="527" spans="1:30" s="27" customFormat="1" ht="24" customHeight="1">
      <c r="A527" s="139">
        <v>42937</v>
      </c>
      <c r="B527" s="140" t="s">
        <v>31119</v>
      </c>
      <c r="C527" s="141" t="s">
        <v>32864</v>
      </c>
      <c r="D527" s="141" t="s">
        <v>31</v>
      </c>
      <c r="E527" s="141" t="s">
        <v>31132</v>
      </c>
      <c r="F527" s="142">
        <v>42934</v>
      </c>
      <c r="G527" s="141" t="s">
        <v>135</v>
      </c>
      <c r="H527" s="141" t="s">
        <v>32830</v>
      </c>
      <c r="I527" s="141">
        <v>8</v>
      </c>
      <c r="J527" s="141" t="s">
        <v>32865</v>
      </c>
      <c r="K527" s="141" t="s">
        <v>28</v>
      </c>
      <c r="L527" s="141" t="s">
        <v>2973</v>
      </c>
      <c r="M527" s="141" t="s">
        <v>32136</v>
      </c>
      <c r="N527" s="141">
        <v>187</v>
      </c>
      <c r="O527" s="141" t="s">
        <v>33</v>
      </c>
      <c r="P527" s="141">
        <v>78768.210000000006</v>
      </c>
      <c r="Q527" s="141">
        <v>4309650</v>
      </c>
      <c r="R527" s="141">
        <v>3629430</v>
      </c>
      <c r="S527" s="141">
        <v>84.22</v>
      </c>
      <c r="T527" s="141" t="s">
        <v>32866</v>
      </c>
      <c r="U527" s="141" t="s">
        <v>32867</v>
      </c>
      <c r="V527" s="141" t="s">
        <v>32868</v>
      </c>
      <c r="W527" s="141" t="s">
        <v>32869</v>
      </c>
      <c r="X527" s="141" t="s">
        <v>32870</v>
      </c>
      <c r="Y527" s="141" t="s">
        <v>320</v>
      </c>
      <c r="Z527" s="141" t="str">
        <f t="shared" si="8"/>
        <v>Exome capture101PE</v>
      </c>
      <c r="AA527" s="143">
        <v>0</v>
      </c>
      <c r="AB527" s="143" t="s">
        <v>30</v>
      </c>
      <c r="AC527" s="156" t="s">
        <v>139</v>
      </c>
      <c r="AD527" s="205"/>
    </row>
    <row r="528" spans="1:30" s="27" customFormat="1" ht="24" customHeight="1">
      <c r="A528" s="133">
        <v>42937</v>
      </c>
      <c r="B528" s="152" t="s">
        <v>32871</v>
      </c>
      <c r="C528" s="153" t="s">
        <v>104</v>
      </c>
      <c r="D528" s="153" t="s">
        <v>31</v>
      </c>
      <c r="E528" s="153" t="s">
        <v>32872</v>
      </c>
      <c r="F528" s="133">
        <v>42934</v>
      </c>
      <c r="G528" s="153" t="s">
        <v>135</v>
      </c>
      <c r="H528" s="153" t="s">
        <v>32873</v>
      </c>
      <c r="I528" s="153">
        <v>1</v>
      </c>
      <c r="J528" s="153" t="s">
        <v>32874</v>
      </c>
      <c r="K528" s="153" t="s">
        <v>28</v>
      </c>
      <c r="L528" s="153" t="s">
        <v>32875</v>
      </c>
      <c r="M528" s="153" t="s">
        <v>22421</v>
      </c>
      <c r="N528" s="153">
        <v>0</v>
      </c>
      <c r="O528" s="153" t="s">
        <v>33</v>
      </c>
      <c r="P528" s="153">
        <v>82698.240000000005</v>
      </c>
      <c r="Q528" s="153">
        <v>4309650</v>
      </c>
      <c r="R528" s="153">
        <v>3722849</v>
      </c>
      <c r="S528" s="153">
        <v>86.38</v>
      </c>
      <c r="T528" s="153">
        <v>0</v>
      </c>
      <c r="U528" s="153">
        <v>0</v>
      </c>
      <c r="V528" s="153" t="s">
        <v>32876</v>
      </c>
      <c r="W528" s="153" t="s">
        <v>32877</v>
      </c>
      <c r="X528" s="153" t="s">
        <v>32878</v>
      </c>
      <c r="Y528" s="147" t="s">
        <v>320</v>
      </c>
      <c r="Z528" s="147" t="str">
        <f t="shared" si="8"/>
        <v>Transcriptome101PE</v>
      </c>
      <c r="AA528" s="154">
        <v>0</v>
      </c>
      <c r="AB528" s="155" t="s">
        <v>30</v>
      </c>
      <c r="AC528" s="155" t="s">
        <v>139</v>
      </c>
      <c r="AD528" s="206"/>
    </row>
    <row r="529" spans="1:30" s="27" customFormat="1" ht="24" customHeight="1">
      <c r="A529" s="139">
        <v>42937</v>
      </c>
      <c r="B529" s="140" t="s">
        <v>32879</v>
      </c>
      <c r="C529" s="141" t="s">
        <v>104</v>
      </c>
      <c r="D529" s="141" t="s">
        <v>32880</v>
      </c>
      <c r="E529" s="141" t="s">
        <v>32881</v>
      </c>
      <c r="F529" s="142">
        <v>42934</v>
      </c>
      <c r="G529" s="141" t="s">
        <v>135</v>
      </c>
      <c r="H529" s="141" t="s">
        <v>32873</v>
      </c>
      <c r="I529" s="141">
        <v>2</v>
      </c>
      <c r="J529" s="144" t="s">
        <v>32882</v>
      </c>
      <c r="K529" s="144" t="s">
        <v>32883</v>
      </c>
      <c r="L529" s="141" t="s">
        <v>32875</v>
      </c>
      <c r="M529" s="141" t="s">
        <v>32884</v>
      </c>
      <c r="N529" s="141">
        <v>0</v>
      </c>
      <c r="O529" s="141" t="s">
        <v>33</v>
      </c>
      <c r="P529" s="141">
        <v>77177.16</v>
      </c>
      <c r="Q529" s="141">
        <v>4309650</v>
      </c>
      <c r="R529" s="141">
        <v>3445409</v>
      </c>
      <c r="S529" s="141">
        <v>79.95</v>
      </c>
      <c r="T529" s="141">
        <v>0</v>
      </c>
      <c r="U529" s="141">
        <v>0</v>
      </c>
      <c r="V529" s="141" t="s">
        <v>32885</v>
      </c>
      <c r="W529" s="141" t="s">
        <v>32886</v>
      </c>
      <c r="X529" s="141" t="s">
        <v>32887</v>
      </c>
      <c r="Y529" s="141" t="s">
        <v>320</v>
      </c>
      <c r="Z529" s="141" t="str">
        <f t="shared" si="8"/>
        <v>Transcriptome101PE</v>
      </c>
      <c r="AA529" s="143">
        <v>1</v>
      </c>
      <c r="AB529" s="143" t="s">
        <v>30</v>
      </c>
      <c r="AC529" s="156" t="s">
        <v>139</v>
      </c>
      <c r="AD529" s="205"/>
    </row>
    <row r="530" spans="1:30" s="27" customFormat="1" ht="24" customHeight="1">
      <c r="A530" s="139">
        <v>42937</v>
      </c>
      <c r="B530" s="140" t="s">
        <v>32879</v>
      </c>
      <c r="C530" s="141" t="s">
        <v>104</v>
      </c>
      <c r="D530" s="141" t="s">
        <v>32888</v>
      </c>
      <c r="E530" s="141" t="s">
        <v>32889</v>
      </c>
      <c r="F530" s="142">
        <v>42934</v>
      </c>
      <c r="G530" s="141" t="s">
        <v>135</v>
      </c>
      <c r="H530" s="141" t="s">
        <v>32873</v>
      </c>
      <c r="I530" s="141">
        <v>3</v>
      </c>
      <c r="J530" s="144" t="s">
        <v>32890</v>
      </c>
      <c r="K530" s="144" t="s">
        <v>32810</v>
      </c>
      <c r="L530" s="141" t="s">
        <v>32875</v>
      </c>
      <c r="M530" s="141" t="s">
        <v>32884</v>
      </c>
      <c r="N530" s="141">
        <v>0</v>
      </c>
      <c r="O530" s="141" t="s">
        <v>33</v>
      </c>
      <c r="P530" s="141">
        <v>76599.48</v>
      </c>
      <c r="Q530" s="141">
        <v>4309650</v>
      </c>
      <c r="R530" s="141">
        <v>3419619</v>
      </c>
      <c r="S530" s="141">
        <v>79.349999999999994</v>
      </c>
      <c r="T530" s="141">
        <v>0</v>
      </c>
      <c r="U530" s="141">
        <v>0</v>
      </c>
      <c r="V530" s="141" t="s">
        <v>32891</v>
      </c>
      <c r="W530" s="141" t="s">
        <v>32892</v>
      </c>
      <c r="X530" s="141" t="s">
        <v>32893</v>
      </c>
      <c r="Y530" s="141" t="s">
        <v>320</v>
      </c>
      <c r="Z530" s="141" t="str">
        <f t="shared" si="8"/>
        <v>Transcriptome101PE</v>
      </c>
      <c r="AA530" s="143">
        <v>1</v>
      </c>
      <c r="AB530" s="143" t="s">
        <v>30</v>
      </c>
      <c r="AC530" s="156" t="s">
        <v>139</v>
      </c>
      <c r="AD530" s="205"/>
    </row>
    <row r="531" spans="1:30" s="27" customFormat="1" ht="24" customHeight="1">
      <c r="A531" s="139">
        <v>42937</v>
      </c>
      <c r="B531" s="140" t="s">
        <v>32879</v>
      </c>
      <c r="C531" s="141" t="s">
        <v>104</v>
      </c>
      <c r="D531" s="141" t="s">
        <v>32894</v>
      </c>
      <c r="E531" s="141" t="s">
        <v>32895</v>
      </c>
      <c r="F531" s="142">
        <v>42934</v>
      </c>
      <c r="G531" s="141" t="s">
        <v>135</v>
      </c>
      <c r="H531" s="141" t="s">
        <v>32873</v>
      </c>
      <c r="I531" s="141">
        <v>4</v>
      </c>
      <c r="J531" s="144" t="s">
        <v>32882</v>
      </c>
      <c r="K531" s="144" t="s">
        <v>32810</v>
      </c>
      <c r="L531" s="141" t="s">
        <v>32875</v>
      </c>
      <c r="M531" s="141" t="s">
        <v>32884</v>
      </c>
      <c r="N531" s="141">
        <v>0</v>
      </c>
      <c r="O531" s="141" t="s">
        <v>33</v>
      </c>
      <c r="P531" s="141">
        <v>76801.679999999993</v>
      </c>
      <c r="Q531" s="141">
        <v>4309650</v>
      </c>
      <c r="R531" s="141">
        <v>3428646</v>
      </c>
      <c r="S531" s="141">
        <v>79.56</v>
      </c>
      <c r="T531" s="141">
        <v>0</v>
      </c>
      <c r="U531" s="141">
        <v>0</v>
      </c>
      <c r="V531" s="141" t="s">
        <v>32896</v>
      </c>
      <c r="W531" s="141" t="s">
        <v>32897</v>
      </c>
      <c r="X531" s="141" t="s">
        <v>32898</v>
      </c>
      <c r="Y531" s="141" t="s">
        <v>320</v>
      </c>
      <c r="Z531" s="141" t="str">
        <f t="shared" si="8"/>
        <v>Transcriptome101PE</v>
      </c>
      <c r="AA531" s="143">
        <v>1</v>
      </c>
      <c r="AB531" s="143" t="s">
        <v>30</v>
      </c>
      <c r="AC531" s="156" t="s">
        <v>139</v>
      </c>
      <c r="AD531" s="205"/>
    </row>
    <row r="532" spans="1:30" s="27" customFormat="1" ht="24" customHeight="1">
      <c r="A532" s="139">
        <v>42937</v>
      </c>
      <c r="B532" s="140" t="s">
        <v>32899</v>
      </c>
      <c r="C532" s="141" t="s">
        <v>6915</v>
      </c>
      <c r="D532" s="141" t="s">
        <v>31</v>
      </c>
      <c r="E532" s="141" t="s">
        <v>32900</v>
      </c>
      <c r="F532" s="142">
        <v>42934</v>
      </c>
      <c r="G532" s="141" t="s">
        <v>135</v>
      </c>
      <c r="H532" s="141" t="s">
        <v>32873</v>
      </c>
      <c r="I532" s="141">
        <v>5</v>
      </c>
      <c r="J532" s="141" t="s">
        <v>9226</v>
      </c>
      <c r="K532" s="141" t="s">
        <v>28</v>
      </c>
      <c r="L532" s="141" t="s">
        <v>32875</v>
      </c>
      <c r="M532" s="141" t="s">
        <v>22443</v>
      </c>
      <c r="N532" s="141">
        <v>221</v>
      </c>
      <c r="O532" s="141" t="s">
        <v>33</v>
      </c>
      <c r="P532" s="141">
        <v>78023.64</v>
      </c>
      <c r="Q532" s="141">
        <v>4309650</v>
      </c>
      <c r="R532" s="141">
        <v>3575236</v>
      </c>
      <c r="S532" s="141">
        <v>82.96</v>
      </c>
      <c r="T532" s="141" t="s">
        <v>32901</v>
      </c>
      <c r="U532" s="141" t="s">
        <v>22427</v>
      </c>
      <c r="V532" s="141" t="s">
        <v>32902</v>
      </c>
      <c r="W532" s="141" t="s">
        <v>13202</v>
      </c>
      <c r="X532" s="141" t="s">
        <v>32903</v>
      </c>
      <c r="Y532" s="141" t="s">
        <v>320</v>
      </c>
      <c r="Z532" s="141" t="str">
        <f t="shared" si="8"/>
        <v>Exome capture101PE</v>
      </c>
      <c r="AA532" s="143">
        <v>0</v>
      </c>
      <c r="AB532" s="143" t="s">
        <v>30</v>
      </c>
      <c r="AC532" s="156" t="s">
        <v>139</v>
      </c>
      <c r="AD532" s="205"/>
    </row>
    <row r="533" spans="1:30" s="27" customFormat="1" ht="24" customHeight="1">
      <c r="A533" s="139">
        <v>42937</v>
      </c>
      <c r="B533" s="140" t="s">
        <v>32899</v>
      </c>
      <c r="C533" s="141" t="s">
        <v>32904</v>
      </c>
      <c r="D533" s="141" t="s">
        <v>31</v>
      </c>
      <c r="E533" s="141" t="s">
        <v>32900</v>
      </c>
      <c r="F533" s="142">
        <v>42934</v>
      </c>
      <c r="G533" s="141" t="s">
        <v>135</v>
      </c>
      <c r="H533" s="141" t="s">
        <v>32873</v>
      </c>
      <c r="I533" s="141">
        <v>6</v>
      </c>
      <c r="J533" s="141" t="s">
        <v>32905</v>
      </c>
      <c r="K533" s="141" t="s">
        <v>28</v>
      </c>
      <c r="L533" s="141" t="s">
        <v>32875</v>
      </c>
      <c r="M533" s="141" t="s">
        <v>22443</v>
      </c>
      <c r="N533" s="141">
        <v>215</v>
      </c>
      <c r="O533" s="141" t="s">
        <v>33</v>
      </c>
      <c r="P533" s="141">
        <v>77423</v>
      </c>
      <c r="Q533" s="141">
        <v>4309650</v>
      </c>
      <c r="R533" s="141">
        <v>3548605</v>
      </c>
      <c r="S533" s="141">
        <v>82.34</v>
      </c>
      <c r="T533" s="141" t="s">
        <v>32906</v>
      </c>
      <c r="U533" s="141" t="s">
        <v>23379</v>
      </c>
      <c r="V533" s="141" t="s">
        <v>32907</v>
      </c>
      <c r="W533" s="141" t="s">
        <v>32908</v>
      </c>
      <c r="X533" s="141" t="s">
        <v>32909</v>
      </c>
      <c r="Y533" s="141" t="s">
        <v>320</v>
      </c>
      <c r="Z533" s="141" t="str">
        <f t="shared" si="8"/>
        <v>Exome capture101PE</v>
      </c>
      <c r="AA533" s="143">
        <v>0</v>
      </c>
      <c r="AB533" s="143" t="s">
        <v>30</v>
      </c>
      <c r="AC533" s="156" t="s">
        <v>139</v>
      </c>
      <c r="AD533" s="205"/>
    </row>
    <row r="534" spans="1:30" s="27" customFormat="1" ht="24" customHeight="1">
      <c r="A534" s="139">
        <v>42937</v>
      </c>
      <c r="B534" s="140" t="s">
        <v>31419</v>
      </c>
      <c r="C534" s="141" t="s">
        <v>104</v>
      </c>
      <c r="D534" s="141" t="s">
        <v>31</v>
      </c>
      <c r="E534" s="141" t="s">
        <v>32910</v>
      </c>
      <c r="F534" s="142">
        <v>42934</v>
      </c>
      <c r="G534" s="141" t="s">
        <v>135</v>
      </c>
      <c r="H534" s="141" t="s">
        <v>32873</v>
      </c>
      <c r="I534" s="141">
        <v>7</v>
      </c>
      <c r="J534" s="141" t="s">
        <v>32905</v>
      </c>
      <c r="K534" s="141" t="s">
        <v>28</v>
      </c>
      <c r="L534" s="141" t="s">
        <v>32875</v>
      </c>
      <c r="M534" s="141" t="s">
        <v>22421</v>
      </c>
      <c r="N534" s="141">
        <v>0</v>
      </c>
      <c r="O534" s="141" t="s">
        <v>33</v>
      </c>
      <c r="P534" s="141">
        <v>80438</v>
      </c>
      <c r="Q534" s="141">
        <v>4309650</v>
      </c>
      <c r="R534" s="141">
        <v>3642679</v>
      </c>
      <c r="S534" s="141">
        <v>84.52</v>
      </c>
      <c r="T534" s="141">
        <v>0</v>
      </c>
      <c r="U534" s="141">
        <v>0</v>
      </c>
      <c r="V534" s="141" t="s">
        <v>32911</v>
      </c>
      <c r="W534" s="141" t="s">
        <v>32912</v>
      </c>
      <c r="X534" s="141" t="s">
        <v>32913</v>
      </c>
      <c r="Y534" s="141" t="s">
        <v>320</v>
      </c>
      <c r="Z534" s="141" t="str">
        <f t="shared" si="8"/>
        <v>Transcriptome101PE</v>
      </c>
      <c r="AA534" s="143">
        <v>0</v>
      </c>
      <c r="AB534" s="143" t="s">
        <v>30</v>
      </c>
      <c r="AC534" s="156" t="s">
        <v>139</v>
      </c>
      <c r="AD534" s="205"/>
    </row>
    <row r="535" spans="1:30" s="27" customFormat="1" ht="24" customHeight="1">
      <c r="A535" s="139">
        <v>42937</v>
      </c>
      <c r="B535" s="140" t="s">
        <v>31419</v>
      </c>
      <c r="C535" s="141" t="s">
        <v>104</v>
      </c>
      <c r="D535" s="141" t="s">
        <v>31</v>
      </c>
      <c r="E535" s="141" t="s">
        <v>32910</v>
      </c>
      <c r="F535" s="142">
        <v>42934</v>
      </c>
      <c r="G535" s="141" t="s">
        <v>135</v>
      </c>
      <c r="H535" s="141" t="s">
        <v>32873</v>
      </c>
      <c r="I535" s="141">
        <v>8</v>
      </c>
      <c r="J535" s="141" t="s">
        <v>32914</v>
      </c>
      <c r="K535" s="141" t="s">
        <v>28</v>
      </c>
      <c r="L535" s="141" t="s">
        <v>32875</v>
      </c>
      <c r="M535" s="141" t="s">
        <v>22421</v>
      </c>
      <c r="N535" s="141">
        <v>0</v>
      </c>
      <c r="O535" s="141" t="s">
        <v>33</v>
      </c>
      <c r="P535" s="141">
        <v>79250.22</v>
      </c>
      <c r="Q535" s="141">
        <v>4309650</v>
      </c>
      <c r="R535" s="141">
        <v>3601872</v>
      </c>
      <c r="S535" s="141">
        <v>83.58</v>
      </c>
      <c r="T535" s="141">
        <v>0</v>
      </c>
      <c r="U535" s="141">
        <v>0</v>
      </c>
      <c r="V535" s="141" t="s">
        <v>32915</v>
      </c>
      <c r="W535" s="141" t="s">
        <v>32916</v>
      </c>
      <c r="X535" s="141" t="s">
        <v>32917</v>
      </c>
      <c r="Y535" s="141" t="s">
        <v>320</v>
      </c>
      <c r="Z535" s="141" t="str">
        <f t="shared" si="8"/>
        <v>Transcriptome101PE</v>
      </c>
      <c r="AA535" s="143">
        <v>0</v>
      </c>
      <c r="AB535" s="143" t="s">
        <v>30</v>
      </c>
      <c r="AC535" s="156" t="s">
        <v>139</v>
      </c>
      <c r="AD535" s="205"/>
    </row>
    <row r="536" spans="1:30" s="27" customFormat="1" ht="24" customHeight="1">
      <c r="A536" s="133">
        <v>42938</v>
      </c>
      <c r="B536" s="152" t="s">
        <v>32918</v>
      </c>
      <c r="C536" s="153" t="s">
        <v>104</v>
      </c>
      <c r="D536" s="153" t="s">
        <v>31</v>
      </c>
      <c r="E536" s="153" t="s">
        <v>32919</v>
      </c>
      <c r="F536" s="133">
        <v>42935</v>
      </c>
      <c r="G536" s="153" t="s">
        <v>120</v>
      </c>
      <c r="H536" s="153" t="s">
        <v>32920</v>
      </c>
      <c r="I536" s="153">
        <v>1</v>
      </c>
      <c r="J536" s="153" t="s">
        <v>14656</v>
      </c>
      <c r="K536" s="153" t="s">
        <v>28</v>
      </c>
      <c r="L536" s="153">
        <v>0</v>
      </c>
      <c r="M536" s="153" t="s">
        <v>22421</v>
      </c>
      <c r="N536" s="153">
        <v>0</v>
      </c>
      <c r="O536" s="153" t="s">
        <v>33</v>
      </c>
      <c r="P536" s="153">
        <v>67954.5</v>
      </c>
      <c r="Q536" s="153">
        <v>4309650</v>
      </c>
      <c r="R536" s="153">
        <v>3066993</v>
      </c>
      <c r="S536" s="153">
        <v>71.17</v>
      </c>
      <c r="T536" s="153">
        <v>0</v>
      </c>
      <c r="U536" s="153">
        <v>0</v>
      </c>
      <c r="V536" s="153" t="s">
        <v>32921</v>
      </c>
      <c r="W536" s="153" t="s">
        <v>32922</v>
      </c>
      <c r="X536" s="153" t="s">
        <v>32923</v>
      </c>
      <c r="Y536" s="147" t="s">
        <v>320</v>
      </c>
      <c r="Z536" s="147" t="str">
        <f t="shared" si="8"/>
        <v>Transcriptome101PE</v>
      </c>
      <c r="AA536" s="154">
        <v>0</v>
      </c>
      <c r="AB536" s="155" t="s">
        <v>30</v>
      </c>
      <c r="AC536" s="155" t="s">
        <v>139</v>
      </c>
      <c r="AD536" s="206"/>
    </row>
    <row r="537" spans="1:30" s="27" customFormat="1" ht="24" customHeight="1">
      <c r="A537" s="139">
        <v>42938</v>
      </c>
      <c r="B537" s="140" t="s">
        <v>32918</v>
      </c>
      <c r="C537" s="141" t="s">
        <v>104</v>
      </c>
      <c r="D537" s="141" t="s">
        <v>31</v>
      </c>
      <c r="E537" s="141" t="s">
        <v>32924</v>
      </c>
      <c r="F537" s="142">
        <v>42935</v>
      </c>
      <c r="G537" s="141" t="s">
        <v>120</v>
      </c>
      <c r="H537" s="141" t="s">
        <v>32925</v>
      </c>
      <c r="I537" s="141">
        <v>2</v>
      </c>
      <c r="J537" s="141" t="s">
        <v>32926</v>
      </c>
      <c r="K537" s="141" t="s">
        <v>28</v>
      </c>
      <c r="L537" s="141">
        <v>0</v>
      </c>
      <c r="M537" s="141" t="s">
        <v>22421</v>
      </c>
      <c r="N537" s="141">
        <v>0</v>
      </c>
      <c r="O537" s="141" t="s">
        <v>33</v>
      </c>
      <c r="P537" s="141">
        <v>68642.05</v>
      </c>
      <c r="Q537" s="141">
        <v>4309650</v>
      </c>
      <c r="R537" s="141">
        <v>3091858</v>
      </c>
      <c r="S537" s="141">
        <v>71.739999999999995</v>
      </c>
      <c r="T537" s="141">
        <v>0</v>
      </c>
      <c r="U537" s="141">
        <v>0</v>
      </c>
      <c r="V537" s="141" t="s">
        <v>6304</v>
      </c>
      <c r="W537" s="141" t="s">
        <v>32927</v>
      </c>
      <c r="X537" s="141" t="s">
        <v>32928</v>
      </c>
      <c r="Y537" s="141" t="s">
        <v>320</v>
      </c>
      <c r="Z537" s="141" t="str">
        <f t="shared" si="8"/>
        <v>Transcriptome101PE</v>
      </c>
      <c r="AA537" s="143">
        <v>0</v>
      </c>
      <c r="AB537" s="143" t="s">
        <v>30</v>
      </c>
      <c r="AC537" s="156" t="s">
        <v>139</v>
      </c>
      <c r="AD537" s="205"/>
    </row>
    <row r="538" spans="1:30" s="27" customFormat="1" ht="24" customHeight="1">
      <c r="A538" s="139">
        <v>42938</v>
      </c>
      <c r="B538" s="140" t="s">
        <v>32929</v>
      </c>
      <c r="C538" s="141" t="s">
        <v>104</v>
      </c>
      <c r="D538" s="141" t="s">
        <v>31</v>
      </c>
      <c r="E538" s="141" t="s">
        <v>32930</v>
      </c>
      <c r="F538" s="142">
        <v>42935</v>
      </c>
      <c r="G538" s="141" t="s">
        <v>120</v>
      </c>
      <c r="H538" s="141" t="s">
        <v>32925</v>
      </c>
      <c r="I538" s="141">
        <v>3</v>
      </c>
      <c r="J538" s="144" t="s">
        <v>8423</v>
      </c>
      <c r="K538" s="144" t="s">
        <v>32931</v>
      </c>
      <c r="L538" s="141">
        <v>0</v>
      </c>
      <c r="M538" s="141" t="s">
        <v>22421</v>
      </c>
      <c r="N538" s="141">
        <v>0</v>
      </c>
      <c r="O538" s="141" t="s">
        <v>33</v>
      </c>
      <c r="P538" s="141">
        <v>71517.710000000006</v>
      </c>
      <c r="Q538" s="141">
        <v>4309650</v>
      </c>
      <c r="R538" s="141">
        <v>3239269</v>
      </c>
      <c r="S538" s="141">
        <v>75.16</v>
      </c>
      <c r="T538" s="141">
        <v>0</v>
      </c>
      <c r="U538" s="141">
        <v>0</v>
      </c>
      <c r="V538" s="141" t="s">
        <v>32932</v>
      </c>
      <c r="W538" s="141" t="s">
        <v>3658</v>
      </c>
      <c r="X538" s="141" t="s">
        <v>32933</v>
      </c>
      <c r="Y538" s="141" t="s">
        <v>320</v>
      </c>
      <c r="Z538" s="141" t="str">
        <f t="shared" si="8"/>
        <v>Transcriptome101PE</v>
      </c>
      <c r="AA538" s="143">
        <v>0.15789473684210525</v>
      </c>
      <c r="AB538" s="143" t="s">
        <v>30</v>
      </c>
      <c r="AC538" s="156" t="s">
        <v>139</v>
      </c>
      <c r="AD538" s="205"/>
    </row>
    <row r="539" spans="1:30" s="27" customFormat="1" ht="24" customHeight="1">
      <c r="A539" s="139">
        <v>42938</v>
      </c>
      <c r="B539" s="140" t="s">
        <v>32934</v>
      </c>
      <c r="C539" s="141" t="s">
        <v>104</v>
      </c>
      <c r="D539" s="141" t="s">
        <v>31</v>
      </c>
      <c r="E539" s="141" t="s">
        <v>32935</v>
      </c>
      <c r="F539" s="142">
        <v>42935</v>
      </c>
      <c r="G539" s="141" t="s">
        <v>120</v>
      </c>
      <c r="H539" s="141" t="s">
        <v>32925</v>
      </c>
      <c r="I539" s="141">
        <v>4</v>
      </c>
      <c r="J539" s="141" t="s">
        <v>32926</v>
      </c>
      <c r="K539" s="141" t="s">
        <v>28</v>
      </c>
      <c r="L539" s="141">
        <v>0</v>
      </c>
      <c r="M539" s="141" t="s">
        <v>22421</v>
      </c>
      <c r="N539" s="141">
        <v>0</v>
      </c>
      <c r="O539" s="141" t="s">
        <v>33</v>
      </c>
      <c r="P539" s="141">
        <v>76630.16</v>
      </c>
      <c r="Q539" s="141">
        <v>4309650</v>
      </c>
      <c r="R539" s="141">
        <v>3473202</v>
      </c>
      <c r="S539" s="141">
        <v>80.59</v>
      </c>
      <c r="T539" s="141">
        <v>0</v>
      </c>
      <c r="U539" s="141">
        <v>0</v>
      </c>
      <c r="V539" s="141" t="s">
        <v>32936</v>
      </c>
      <c r="W539" s="141" t="s">
        <v>32937</v>
      </c>
      <c r="X539" s="141" t="s">
        <v>32938</v>
      </c>
      <c r="Y539" s="141" t="s">
        <v>320</v>
      </c>
      <c r="Z539" s="141" t="str">
        <f t="shared" si="8"/>
        <v>Transcriptome101PE</v>
      </c>
      <c r="AA539" s="143">
        <v>0</v>
      </c>
      <c r="AB539" s="143" t="s">
        <v>30</v>
      </c>
      <c r="AC539" s="156" t="s">
        <v>139</v>
      </c>
      <c r="AD539" s="205"/>
    </row>
    <row r="540" spans="1:30" s="27" customFormat="1" ht="24" customHeight="1">
      <c r="A540" s="139">
        <v>42938</v>
      </c>
      <c r="B540" s="140" t="s">
        <v>32939</v>
      </c>
      <c r="C540" s="141" t="s">
        <v>104</v>
      </c>
      <c r="D540" s="141" t="s">
        <v>31</v>
      </c>
      <c r="E540" s="141" t="s">
        <v>32940</v>
      </c>
      <c r="F540" s="142">
        <v>42935</v>
      </c>
      <c r="G540" s="141" t="s">
        <v>120</v>
      </c>
      <c r="H540" s="141" t="s">
        <v>32925</v>
      </c>
      <c r="I540" s="141">
        <v>5</v>
      </c>
      <c r="J540" s="141" t="s">
        <v>32941</v>
      </c>
      <c r="K540" s="141" t="s">
        <v>28</v>
      </c>
      <c r="L540" s="141">
        <v>0</v>
      </c>
      <c r="M540" s="141" t="s">
        <v>22443</v>
      </c>
      <c r="N540" s="141">
        <v>0</v>
      </c>
      <c r="O540" s="141" t="s">
        <v>33</v>
      </c>
      <c r="P540" s="141">
        <v>66896.11</v>
      </c>
      <c r="Q540" s="141">
        <v>4309650</v>
      </c>
      <c r="R540" s="141">
        <v>3052565</v>
      </c>
      <c r="S540" s="141">
        <v>70.83</v>
      </c>
      <c r="T540" s="141">
        <v>0</v>
      </c>
      <c r="U540" s="141">
        <v>0</v>
      </c>
      <c r="V540" s="141" t="s">
        <v>32942</v>
      </c>
      <c r="W540" s="141" t="s">
        <v>32943</v>
      </c>
      <c r="X540" s="141" t="s">
        <v>32944</v>
      </c>
      <c r="Y540" s="141" t="s">
        <v>320</v>
      </c>
      <c r="Z540" s="141" t="str">
        <f t="shared" si="8"/>
        <v>Transcriptome101PE</v>
      </c>
      <c r="AA540" s="143">
        <v>0</v>
      </c>
      <c r="AB540" s="143" t="s">
        <v>30</v>
      </c>
      <c r="AC540" s="156" t="s">
        <v>139</v>
      </c>
      <c r="AD540" s="205"/>
    </row>
    <row r="541" spans="1:30" s="27" customFormat="1" ht="24" customHeight="1">
      <c r="A541" s="139">
        <v>42938</v>
      </c>
      <c r="B541" s="140" t="s">
        <v>31419</v>
      </c>
      <c r="C541" s="141" t="s">
        <v>104</v>
      </c>
      <c r="D541" s="141" t="s">
        <v>31</v>
      </c>
      <c r="E541" s="141" t="s">
        <v>32872</v>
      </c>
      <c r="F541" s="142">
        <v>42935</v>
      </c>
      <c r="G541" s="141" t="s">
        <v>120</v>
      </c>
      <c r="H541" s="141" t="s">
        <v>32925</v>
      </c>
      <c r="I541" s="141">
        <v>6</v>
      </c>
      <c r="J541" s="141" t="s">
        <v>32941</v>
      </c>
      <c r="K541" s="141" t="s">
        <v>28</v>
      </c>
      <c r="L541" s="141">
        <v>0</v>
      </c>
      <c r="M541" s="141" t="s">
        <v>24451</v>
      </c>
      <c r="N541" s="141">
        <v>0</v>
      </c>
      <c r="O541" s="141" t="s">
        <v>33</v>
      </c>
      <c r="P541" s="141">
        <v>74661.11</v>
      </c>
      <c r="Q541" s="141">
        <v>4309650</v>
      </c>
      <c r="R541" s="141">
        <v>3364138</v>
      </c>
      <c r="S541" s="141">
        <v>78.06</v>
      </c>
      <c r="T541" s="141">
        <v>0</v>
      </c>
      <c r="U541" s="141">
        <v>0</v>
      </c>
      <c r="V541" s="141" t="s">
        <v>32945</v>
      </c>
      <c r="W541" s="141" t="s">
        <v>32946</v>
      </c>
      <c r="X541" s="141" t="s">
        <v>32947</v>
      </c>
      <c r="Y541" s="141" t="s">
        <v>320</v>
      </c>
      <c r="Z541" s="141" t="str">
        <f t="shared" si="8"/>
        <v>Transcriptome101PE</v>
      </c>
      <c r="AA541" s="143">
        <v>0</v>
      </c>
      <c r="AB541" s="143" t="s">
        <v>30</v>
      </c>
      <c r="AC541" s="156" t="s">
        <v>139</v>
      </c>
      <c r="AD541" s="205"/>
    </row>
    <row r="542" spans="1:30" s="27" customFormat="1" ht="24" customHeight="1">
      <c r="A542" s="139">
        <v>42938</v>
      </c>
      <c r="B542" s="140" t="s">
        <v>31419</v>
      </c>
      <c r="C542" s="141" t="s">
        <v>104</v>
      </c>
      <c r="D542" s="141" t="s">
        <v>31</v>
      </c>
      <c r="E542" s="141" t="s">
        <v>32948</v>
      </c>
      <c r="F542" s="142">
        <v>42935</v>
      </c>
      <c r="G542" s="141" t="s">
        <v>120</v>
      </c>
      <c r="H542" s="141" t="s">
        <v>32925</v>
      </c>
      <c r="I542" s="141">
        <v>7</v>
      </c>
      <c r="J542" s="141" t="s">
        <v>32949</v>
      </c>
      <c r="K542" s="141" t="s">
        <v>28</v>
      </c>
      <c r="L542" s="141">
        <v>0</v>
      </c>
      <c r="M542" s="141" t="s">
        <v>22421</v>
      </c>
      <c r="N542" s="141">
        <v>0</v>
      </c>
      <c r="O542" s="141" t="s">
        <v>33</v>
      </c>
      <c r="P542" s="141">
        <v>73606.289999999994</v>
      </c>
      <c r="Q542" s="141">
        <v>4309650</v>
      </c>
      <c r="R542" s="141">
        <v>3316931</v>
      </c>
      <c r="S542" s="141">
        <v>76.97</v>
      </c>
      <c r="T542" s="141">
        <v>0</v>
      </c>
      <c r="U542" s="141">
        <v>0</v>
      </c>
      <c r="V542" s="141" t="s">
        <v>32950</v>
      </c>
      <c r="W542" s="141" t="s">
        <v>32951</v>
      </c>
      <c r="X542" s="141" t="s">
        <v>32952</v>
      </c>
      <c r="Y542" s="141" t="s">
        <v>320</v>
      </c>
      <c r="Z542" s="141" t="str">
        <f t="shared" si="8"/>
        <v>Transcriptome101PE</v>
      </c>
      <c r="AA542" s="143">
        <v>0</v>
      </c>
      <c r="AB542" s="143" t="s">
        <v>30</v>
      </c>
      <c r="AC542" s="156" t="s">
        <v>139</v>
      </c>
      <c r="AD542" s="205"/>
    </row>
    <row r="543" spans="1:30" s="27" customFormat="1" ht="24" customHeight="1">
      <c r="A543" s="139">
        <v>42938</v>
      </c>
      <c r="B543" s="140" t="s">
        <v>32953</v>
      </c>
      <c r="C543" s="141" t="s">
        <v>104</v>
      </c>
      <c r="D543" s="141" t="s">
        <v>31</v>
      </c>
      <c r="E543" s="141" t="s">
        <v>32948</v>
      </c>
      <c r="F543" s="142">
        <v>42935</v>
      </c>
      <c r="G543" s="141" t="s">
        <v>120</v>
      </c>
      <c r="H543" s="141" t="s">
        <v>32925</v>
      </c>
      <c r="I543" s="141">
        <v>8</v>
      </c>
      <c r="J543" s="141" t="s">
        <v>32949</v>
      </c>
      <c r="K543" s="141" t="s">
        <v>28</v>
      </c>
      <c r="L543" s="141">
        <v>0</v>
      </c>
      <c r="M543" s="141" t="s">
        <v>22421</v>
      </c>
      <c r="N543" s="141">
        <v>0</v>
      </c>
      <c r="O543" s="141" t="s">
        <v>33</v>
      </c>
      <c r="P543" s="141">
        <v>73813.25</v>
      </c>
      <c r="Q543" s="141">
        <v>4309650</v>
      </c>
      <c r="R543" s="141">
        <v>3320646</v>
      </c>
      <c r="S543" s="141">
        <v>77.05</v>
      </c>
      <c r="T543" s="141">
        <v>0</v>
      </c>
      <c r="U543" s="141">
        <v>0</v>
      </c>
      <c r="V543" s="141" t="s">
        <v>32954</v>
      </c>
      <c r="W543" s="141" t="s">
        <v>32955</v>
      </c>
      <c r="X543" s="141" t="s">
        <v>32956</v>
      </c>
      <c r="Y543" s="141" t="s">
        <v>320</v>
      </c>
      <c r="Z543" s="141" t="str">
        <f t="shared" si="8"/>
        <v>Transcriptome101PE</v>
      </c>
      <c r="AA543" s="143">
        <v>0</v>
      </c>
      <c r="AB543" s="143" t="s">
        <v>30</v>
      </c>
      <c r="AC543" s="156" t="s">
        <v>139</v>
      </c>
      <c r="AD543" s="205"/>
    </row>
    <row r="544" spans="1:30" s="247" customFormat="1" ht="24" customHeight="1">
      <c r="A544" s="133">
        <v>42938</v>
      </c>
      <c r="B544" s="134" t="s">
        <v>32802</v>
      </c>
      <c r="C544" s="135" t="s">
        <v>32801</v>
      </c>
      <c r="D544" s="135" t="s">
        <v>31</v>
      </c>
      <c r="E544" s="135" t="s">
        <v>32803</v>
      </c>
      <c r="F544" s="159">
        <v>42937</v>
      </c>
      <c r="G544" s="135" t="s">
        <v>410</v>
      </c>
      <c r="H544" s="135" t="s">
        <v>32782</v>
      </c>
      <c r="I544" s="135">
        <v>1</v>
      </c>
      <c r="J544" s="144" t="s">
        <v>32799</v>
      </c>
      <c r="K544" s="144" t="s">
        <v>32798</v>
      </c>
      <c r="L544" s="135">
        <v>0</v>
      </c>
      <c r="M544" s="135" t="s">
        <v>32797</v>
      </c>
      <c r="N544" s="135">
        <v>0</v>
      </c>
      <c r="O544" s="135">
        <v>49</v>
      </c>
      <c r="P544" s="135">
        <v>8027.9</v>
      </c>
      <c r="Q544" s="135">
        <v>4309650</v>
      </c>
      <c r="R544" s="135">
        <v>1759534</v>
      </c>
      <c r="S544" s="135">
        <v>40.83</v>
      </c>
      <c r="T544" s="135">
        <v>0</v>
      </c>
      <c r="U544" s="135">
        <v>0</v>
      </c>
      <c r="V544" s="135">
        <v>54.96</v>
      </c>
      <c r="W544" s="135">
        <v>81.430000000000007</v>
      </c>
      <c r="X544" s="135">
        <v>60.07</v>
      </c>
      <c r="Y544" s="147" t="s">
        <v>3772</v>
      </c>
      <c r="Z544" s="147" t="str">
        <f t="shared" si="8"/>
        <v>Methylation50SE</v>
      </c>
      <c r="AA544" s="137">
        <v>1</v>
      </c>
      <c r="AB544" s="294" t="s">
        <v>30</v>
      </c>
      <c r="AC544" s="137" t="s">
        <v>3343</v>
      </c>
      <c r="AD544" s="155"/>
    </row>
    <row r="545" spans="1:30" s="247" customFormat="1" ht="24" customHeight="1">
      <c r="A545" s="139">
        <v>42938</v>
      </c>
      <c r="B545" s="140" t="s">
        <v>32802</v>
      </c>
      <c r="C545" s="141" t="s">
        <v>32801</v>
      </c>
      <c r="D545" s="141" t="s">
        <v>31</v>
      </c>
      <c r="E545" s="141" t="s">
        <v>32800</v>
      </c>
      <c r="F545" s="151">
        <v>42937</v>
      </c>
      <c r="G545" s="141" t="s">
        <v>410</v>
      </c>
      <c r="H545" s="141" t="s">
        <v>32782</v>
      </c>
      <c r="I545" s="141">
        <v>2</v>
      </c>
      <c r="J545" s="144" t="s">
        <v>32799</v>
      </c>
      <c r="K545" s="144" t="s">
        <v>32798</v>
      </c>
      <c r="L545" s="141">
        <v>0</v>
      </c>
      <c r="M545" s="141" t="s">
        <v>32797</v>
      </c>
      <c r="N545" s="141">
        <v>0</v>
      </c>
      <c r="O545" s="141">
        <v>49</v>
      </c>
      <c r="P545" s="141">
        <v>6629.51</v>
      </c>
      <c r="Q545" s="141">
        <v>4309650</v>
      </c>
      <c r="R545" s="141">
        <v>1476543</v>
      </c>
      <c r="S545" s="141">
        <v>34.26</v>
      </c>
      <c r="T545" s="141">
        <v>0</v>
      </c>
      <c r="U545" s="141">
        <v>0</v>
      </c>
      <c r="V545" s="141">
        <v>54.94</v>
      </c>
      <c r="W545" s="141">
        <v>88.63</v>
      </c>
      <c r="X545" s="141">
        <v>72.790000000000006</v>
      </c>
      <c r="Y545" s="141" t="s">
        <v>3772</v>
      </c>
      <c r="Z545" s="141" t="str">
        <f t="shared" si="8"/>
        <v>Methylation50SE</v>
      </c>
      <c r="AA545" s="143">
        <v>1</v>
      </c>
      <c r="AB545" s="143" t="s">
        <v>30</v>
      </c>
      <c r="AC545" s="143" t="s">
        <v>3343</v>
      </c>
      <c r="AD545" s="143"/>
    </row>
    <row r="546" spans="1:30" s="247" customFormat="1" ht="24" customHeight="1">
      <c r="A546" s="139">
        <v>42938</v>
      </c>
      <c r="B546" s="140" t="s">
        <v>32796</v>
      </c>
      <c r="C546" s="141">
        <v>0</v>
      </c>
      <c r="D546" s="141" t="s">
        <v>31</v>
      </c>
      <c r="E546" s="141" t="s">
        <v>32795</v>
      </c>
      <c r="F546" s="151">
        <v>42937</v>
      </c>
      <c r="G546" s="141" t="s">
        <v>410</v>
      </c>
      <c r="H546" s="141" t="s">
        <v>32782</v>
      </c>
      <c r="I546" s="141">
        <v>3</v>
      </c>
      <c r="J546" s="141" t="s">
        <v>32</v>
      </c>
      <c r="K546" s="141" t="s">
        <v>28</v>
      </c>
      <c r="L546" s="141">
        <v>0</v>
      </c>
      <c r="M546" s="141" t="s">
        <v>32786</v>
      </c>
      <c r="N546" s="141">
        <v>0</v>
      </c>
      <c r="O546" s="141">
        <v>49</v>
      </c>
      <c r="P546" s="141">
        <v>18728.22</v>
      </c>
      <c r="Q546" s="141">
        <v>4309650</v>
      </c>
      <c r="R546" s="141">
        <v>3536946</v>
      </c>
      <c r="S546" s="141">
        <v>82.07</v>
      </c>
      <c r="T546" s="141">
        <v>0</v>
      </c>
      <c r="U546" s="141">
        <v>0</v>
      </c>
      <c r="V546" s="141">
        <v>53.9</v>
      </c>
      <c r="W546" s="141">
        <v>99.29</v>
      </c>
      <c r="X546" s="141">
        <v>97.49</v>
      </c>
      <c r="Y546" s="141" t="s">
        <v>3772</v>
      </c>
      <c r="Z546" s="141" t="str">
        <f t="shared" si="8"/>
        <v>050SE</v>
      </c>
      <c r="AA546" s="143">
        <v>0</v>
      </c>
      <c r="AB546" s="143" t="s">
        <v>30</v>
      </c>
      <c r="AC546" s="143" t="s">
        <v>3343</v>
      </c>
      <c r="AD546" s="143"/>
    </row>
    <row r="547" spans="1:30" s="247" customFormat="1" ht="24" customHeight="1">
      <c r="A547" s="139">
        <v>42938</v>
      </c>
      <c r="B547" s="140" t="s">
        <v>32791</v>
      </c>
      <c r="C547" s="141" t="s">
        <v>32790</v>
      </c>
      <c r="D547" s="141" t="s">
        <v>31</v>
      </c>
      <c r="E547" s="141" t="s">
        <v>32794</v>
      </c>
      <c r="F547" s="151">
        <v>42937</v>
      </c>
      <c r="G547" s="141" t="s">
        <v>410</v>
      </c>
      <c r="H547" s="141" t="s">
        <v>32782</v>
      </c>
      <c r="I547" s="141">
        <v>4</v>
      </c>
      <c r="J547" s="141" t="s">
        <v>32</v>
      </c>
      <c r="K547" s="141" t="s">
        <v>28</v>
      </c>
      <c r="L547" s="141">
        <v>0</v>
      </c>
      <c r="M547" s="141" t="s">
        <v>32786</v>
      </c>
      <c r="N547" s="141">
        <v>0</v>
      </c>
      <c r="O547" s="141">
        <v>49</v>
      </c>
      <c r="P547" s="141">
        <v>18436.849999999999</v>
      </c>
      <c r="Q547" s="141">
        <v>4309650</v>
      </c>
      <c r="R547" s="141">
        <v>3551445</v>
      </c>
      <c r="S547" s="141">
        <v>82.41</v>
      </c>
      <c r="T547" s="141">
        <v>0</v>
      </c>
      <c r="U547" s="141">
        <v>0</v>
      </c>
      <c r="V547" s="141">
        <v>47.82</v>
      </c>
      <c r="W547" s="141">
        <v>99.37</v>
      </c>
      <c r="X547" s="141">
        <v>97.84</v>
      </c>
      <c r="Y547" s="141" t="s">
        <v>3772</v>
      </c>
      <c r="Z547" s="141" t="str">
        <f t="shared" si="8"/>
        <v>RNA-Seq50SE</v>
      </c>
      <c r="AA547" s="143">
        <v>0</v>
      </c>
      <c r="AB547" s="143" t="s">
        <v>30</v>
      </c>
      <c r="AC547" s="143" t="s">
        <v>3343</v>
      </c>
      <c r="AD547" s="143"/>
    </row>
    <row r="548" spans="1:30" s="247" customFormat="1" ht="24" customHeight="1">
      <c r="A548" s="139">
        <v>42938</v>
      </c>
      <c r="B548" s="140" t="s">
        <v>32793</v>
      </c>
      <c r="C548" s="141" t="s">
        <v>32790</v>
      </c>
      <c r="D548" s="141" t="s">
        <v>31</v>
      </c>
      <c r="E548" s="141" t="s">
        <v>32792</v>
      </c>
      <c r="F548" s="151">
        <v>42937</v>
      </c>
      <c r="G548" s="141" t="s">
        <v>410</v>
      </c>
      <c r="H548" s="141" t="s">
        <v>32782</v>
      </c>
      <c r="I548" s="141">
        <v>5</v>
      </c>
      <c r="J548" s="141" t="s">
        <v>32</v>
      </c>
      <c r="K548" s="141" t="s">
        <v>28</v>
      </c>
      <c r="L548" s="141">
        <v>0</v>
      </c>
      <c r="M548" s="141" t="s">
        <v>32786</v>
      </c>
      <c r="N548" s="141">
        <v>0</v>
      </c>
      <c r="O548" s="141">
        <v>49</v>
      </c>
      <c r="P548" s="141">
        <v>18339.48</v>
      </c>
      <c r="Q548" s="141">
        <v>4309650</v>
      </c>
      <c r="R548" s="141">
        <v>3522336</v>
      </c>
      <c r="S548" s="141">
        <v>81.73</v>
      </c>
      <c r="T548" s="141">
        <v>0</v>
      </c>
      <c r="U548" s="141">
        <v>0</v>
      </c>
      <c r="V548" s="141">
        <v>48.11</v>
      </c>
      <c r="W548" s="141">
        <v>99.25</v>
      </c>
      <c r="X548" s="141">
        <v>97.45</v>
      </c>
      <c r="Y548" s="141" t="s">
        <v>3772</v>
      </c>
      <c r="Z548" s="141" t="str">
        <f t="shared" si="8"/>
        <v>RNA-Seq50SE</v>
      </c>
      <c r="AA548" s="143">
        <v>0</v>
      </c>
      <c r="AB548" s="143" t="s">
        <v>30</v>
      </c>
      <c r="AC548" s="143" t="s">
        <v>3343</v>
      </c>
      <c r="AD548" s="143"/>
    </row>
    <row r="549" spans="1:30" s="247" customFormat="1" ht="24" customHeight="1">
      <c r="A549" s="139">
        <v>42938</v>
      </c>
      <c r="B549" s="140" t="s">
        <v>32791</v>
      </c>
      <c r="C549" s="141" t="s">
        <v>32790</v>
      </c>
      <c r="D549" s="141" t="s">
        <v>31</v>
      </c>
      <c r="E549" s="141" t="s">
        <v>32789</v>
      </c>
      <c r="F549" s="151">
        <v>42937</v>
      </c>
      <c r="G549" s="141" t="s">
        <v>410</v>
      </c>
      <c r="H549" s="141" t="s">
        <v>32782</v>
      </c>
      <c r="I549" s="141">
        <v>6</v>
      </c>
      <c r="J549" s="141" t="s">
        <v>32</v>
      </c>
      <c r="K549" s="141" t="s">
        <v>28</v>
      </c>
      <c r="L549" s="141">
        <v>0</v>
      </c>
      <c r="M549" s="141" t="s">
        <v>32786</v>
      </c>
      <c r="N549" s="141">
        <v>0</v>
      </c>
      <c r="O549" s="141">
        <v>49</v>
      </c>
      <c r="P549" s="141">
        <v>18571.38</v>
      </c>
      <c r="Q549" s="141">
        <v>4309650</v>
      </c>
      <c r="R549" s="141">
        <v>3523821</v>
      </c>
      <c r="S549" s="141">
        <v>81.77</v>
      </c>
      <c r="T549" s="141">
        <v>0</v>
      </c>
      <c r="U549" s="141">
        <v>0</v>
      </c>
      <c r="V549" s="141">
        <v>47.71</v>
      </c>
      <c r="W549" s="141">
        <v>99.32</v>
      </c>
      <c r="X549" s="141">
        <v>97.74</v>
      </c>
      <c r="Y549" s="141" t="s">
        <v>3772</v>
      </c>
      <c r="Z549" s="141" t="str">
        <f t="shared" si="8"/>
        <v>RNA-Seq50SE</v>
      </c>
      <c r="AA549" s="143">
        <v>0</v>
      </c>
      <c r="AB549" s="143" t="s">
        <v>30</v>
      </c>
      <c r="AC549" s="143" t="s">
        <v>3343</v>
      </c>
      <c r="AD549" s="143"/>
    </row>
    <row r="550" spans="1:30" s="247" customFormat="1" ht="24" customHeight="1">
      <c r="A550" s="139">
        <v>42938</v>
      </c>
      <c r="B550" s="140" t="s">
        <v>32788</v>
      </c>
      <c r="C550" s="141">
        <v>0</v>
      </c>
      <c r="D550" s="141" t="s">
        <v>31</v>
      </c>
      <c r="E550" s="141" t="s">
        <v>32787</v>
      </c>
      <c r="F550" s="151">
        <v>42937</v>
      </c>
      <c r="G550" s="141" t="s">
        <v>410</v>
      </c>
      <c r="H550" s="141" t="s">
        <v>32782</v>
      </c>
      <c r="I550" s="141">
        <v>7</v>
      </c>
      <c r="J550" s="141" t="s">
        <v>32</v>
      </c>
      <c r="K550" s="141" t="s">
        <v>28</v>
      </c>
      <c r="L550" s="141">
        <v>0</v>
      </c>
      <c r="M550" s="141" t="s">
        <v>32786</v>
      </c>
      <c r="N550" s="141">
        <v>0</v>
      </c>
      <c r="O550" s="141">
        <v>49</v>
      </c>
      <c r="P550" s="141">
        <v>18795.03</v>
      </c>
      <c r="Q550" s="141">
        <v>4309650</v>
      </c>
      <c r="R550" s="141">
        <v>3551075</v>
      </c>
      <c r="S550" s="141">
        <v>82.4</v>
      </c>
      <c r="T550" s="141">
        <v>0</v>
      </c>
      <c r="U550" s="141">
        <v>0</v>
      </c>
      <c r="V550" s="141">
        <v>49.56</v>
      </c>
      <c r="W550" s="141">
        <v>99.35</v>
      </c>
      <c r="X550" s="141">
        <v>97.73</v>
      </c>
      <c r="Y550" s="141" t="s">
        <v>3772</v>
      </c>
      <c r="Z550" s="141" t="str">
        <f t="shared" si="8"/>
        <v>050SE</v>
      </c>
      <c r="AA550" s="143">
        <v>0</v>
      </c>
      <c r="AB550" s="143" t="s">
        <v>30</v>
      </c>
      <c r="AC550" s="143" t="s">
        <v>3343</v>
      </c>
      <c r="AD550" s="143"/>
    </row>
    <row r="551" spans="1:30" s="247" customFormat="1" ht="24" customHeight="1">
      <c r="A551" s="139">
        <v>42938</v>
      </c>
      <c r="B551" s="140" t="s">
        <v>32785</v>
      </c>
      <c r="C551" s="141" t="s">
        <v>32784</v>
      </c>
      <c r="D551" s="141" t="s">
        <v>31</v>
      </c>
      <c r="E551" s="141" t="s">
        <v>32783</v>
      </c>
      <c r="F551" s="151">
        <v>42937</v>
      </c>
      <c r="G551" s="141" t="s">
        <v>410</v>
      </c>
      <c r="H551" s="141" t="s">
        <v>32782</v>
      </c>
      <c r="I551" s="141">
        <v>8</v>
      </c>
      <c r="J551" s="141" t="s">
        <v>32</v>
      </c>
      <c r="K551" s="141" t="s">
        <v>28</v>
      </c>
      <c r="L551" s="141">
        <v>0</v>
      </c>
      <c r="M551" s="141" t="s">
        <v>32781</v>
      </c>
      <c r="N551" s="141">
        <v>0</v>
      </c>
      <c r="O551" s="141">
        <v>49</v>
      </c>
      <c r="P551" s="141">
        <v>14700.7</v>
      </c>
      <c r="Q551" s="141">
        <v>4309650</v>
      </c>
      <c r="R551" s="141">
        <v>2678698</v>
      </c>
      <c r="S551" s="141">
        <v>62.16</v>
      </c>
      <c r="T551" s="141">
        <v>0</v>
      </c>
      <c r="U551" s="141">
        <v>0</v>
      </c>
      <c r="V551" s="141">
        <v>41.83</v>
      </c>
      <c r="W551" s="141">
        <v>95.48</v>
      </c>
      <c r="X551" s="141">
        <v>85.13</v>
      </c>
      <c r="Y551" s="141" t="s">
        <v>3772</v>
      </c>
      <c r="Z551" s="141" t="str">
        <f t="shared" si="8"/>
        <v>Re-sequencing 50SE</v>
      </c>
      <c r="AA551" s="143">
        <v>0</v>
      </c>
      <c r="AB551" s="143" t="s">
        <v>30</v>
      </c>
      <c r="AC551" s="143" t="s">
        <v>3343</v>
      </c>
      <c r="AD551" s="143"/>
    </row>
    <row r="552" spans="1:30" s="247" customFormat="1" ht="24" customHeight="1">
      <c r="A552" s="133">
        <v>42938</v>
      </c>
      <c r="B552" s="134" t="s">
        <v>32780</v>
      </c>
      <c r="C552" s="135" t="s">
        <v>32779</v>
      </c>
      <c r="D552" s="135" t="s">
        <v>31</v>
      </c>
      <c r="E552" s="135" t="s">
        <v>32778</v>
      </c>
      <c r="F552" s="159">
        <v>42937</v>
      </c>
      <c r="G552" s="135" t="s">
        <v>410</v>
      </c>
      <c r="H552" s="135" t="s">
        <v>32754</v>
      </c>
      <c r="I552" s="135">
        <v>1</v>
      </c>
      <c r="J552" s="135" t="s">
        <v>32</v>
      </c>
      <c r="K552" s="135" t="s">
        <v>28</v>
      </c>
      <c r="L552" s="135">
        <v>0</v>
      </c>
      <c r="M552" s="135" t="s">
        <v>32772</v>
      </c>
      <c r="N552" s="135">
        <v>0</v>
      </c>
      <c r="O552" s="135">
        <v>49</v>
      </c>
      <c r="P552" s="135">
        <v>13719.58</v>
      </c>
      <c r="Q552" s="135">
        <v>4309650</v>
      </c>
      <c r="R552" s="135">
        <v>2522977</v>
      </c>
      <c r="S552" s="135">
        <v>58.54</v>
      </c>
      <c r="T552" s="135">
        <v>0</v>
      </c>
      <c r="U552" s="135">
        <v>0</v>
      </c>
      <c r="V552" s="135">
        <v>49.94</v>
      </c>
      <c r="W552" s="135">
        <v>97.3</v>
      </c>
      <c r="X552" s="135">
        <v>91.59</v>
      </c>
      <c r="Y552" s="147" t="s">
        <v>3772</v>
      </c>
      <c r="Z552" s="147" t="str">
        <f t="shared" si="8"/>
        <v>SmallRNA50SE</v>
      </c>
      <c r="AA552" s="137">
        <v>0</v>
      </c>
      <c r="AB552" s="294" t="s">
        <v>30</v>
      </c>
      <c r="AC552" s="137" t="s">
        <v>3343</v>
      </c>
      <c r="AD552" s="155"/>
    </row>
    <row r="553" spans="1:30" s="247" customFormat="1" ht="24" customHeight="1">
      <c r="A553" s="139">
        <v>42938</v>
      </c>
      <c r="B553" s="140" t="s">
        <v>32777</v>
      </c>
      <c r="C553" s="141" t="s">
        <v>32776</v>
      </c>
      <c r="D553" s="141" t="s">
        <v>31</v>
      </c>
      <c r="E553" s="141" t="s">
        <v>32775</v>
      </c>
      <c r="F553" s="151">
        <v>42937</v>
      </c>
      <c r="G553" s="141" t="s">
        <v>410</v>
      </c>
      <c r="H553" s="141" t="s">
        <v>32754</v>
      </c>
      <c r="I553" s="141">
        <v>2</v>
      </c>
      <c r="J553" s="141" t="s">
        <v>32</v>
      </c>
      <c r="K553" s="141" t="s">
        <v>28</v>
      </c>
      <c r="L553" s="141">
        <v>0</v>
      </c>
      <c r="M553" s="141" t="s">
        <v>32772</v>
      </c>
      <c r="N553" s="141">
        <v>0</v>
      </c>
      <c r="O553" s="141">
        <v>49</v>
      </c>
      <c r="P553" s="141">
        <v>14364.31</v>
      </c>
      <c r="Q553" s="141">
        <v>4309650</v>
      </c>
      <c r="R553" s="141">
        <v>2636885</v>
      </c>
      <c r="S553" s="141">
        <v>61.19</v>
      </c>
      <c r="T553" s="141">
        <v>0</v>
      </c>
      <c r="U553" s="141">
        <v>0</v>
      </c>
      <c r="V553" s="141">
        <v>49.47</v>
      </c>
      <c r="W553" s="141">
        <v>96.75</v>
      </c>
      <c r="X553" s="141">
        <v>90.24</v>
      </c>
      <c r="Y553" s="141" t="s">
        <v>3772</v>
      </c>
      <c r="Z553" s="141" t="str">
        <f t="shared" si="8"/>
        <v>SmallRNA50SE</v>
      </c>
      <c r="AA553" s="143">
        <v>0</v>
      </c>
      <c r="AB553" s="143" t="s">
        <v>30</v>
      </c>
      <c r="AC553" s="143" t="s">
        <v>3343</v>
      </c>
      <c r="AD553" s="143"/>
    </row>
    <row r="554" spans="1:30" s="247" customFormat="1" ht="24" customHeight="1">
      <c r="A554" s="139">
        <v>42938</v>
      </c>
      <c r="B554" s="140" t="s">
        <v>32774</v>
      </c>
      <c r="C554" s="141" t="s">
        <v>32770</v>
      </c>
      <c r="D554" s="141" t="s">
        <v>31</v>
      </c>
      <c r="E554" s="141" t="s">
        <v>32773</v>
      </c>
      <c r="F554" s="151">
        <v>42937</v>
      </c>
      <c r="G554" s="141" t="s">
        <v>410</v>
      </c>
      <c r="H554" s="141" t="s">
        <v>32754</v>
      </c>
      <c r="I554" s="141">
        <v>3</v>
      </c>
      <c r="J554" s="141" t="s">
        <v>32</v>
      </c>
      <c r="K554" s="141" t="s">
        <v>28</v>
      </c>
      <c r="L554" s="141">
        <v>0</v>
      </c>
      <c r="M554" s="141" t="s">
        <v>32772</v>
      </c>
      <c r="N554" s="141">
        <v>0</v>
      </c>
      <c r="O554" s="141">
        <v>49</v>
      </c>
      <c r="P554" s="141">
        <v>14530.47</v>
      </c>
      <c r="Q554" s="141">
        <v>4309650</v>
      </c>
      <c r="R554" s="141">
        <v>2716574</v>
      </c>
      <c r="S554" s="141">
        <v>63.03</v>
      </c>
      <c r="T554" s="141">
        <v>0</v>
      </c>
      <c r="U554" s="141">
        <v>0</v>
      </c>
      <c r="V554" s="141">
        <v>50.84</v>
      </c>
      <c r="W554" s="141">
        <v>97.55</v>
      </c>
      <c r="X554" s="141">
        <v>92.25</v>
      </c>
      <c r="Y554" s="141" t="s">
        <v>3772</v>
      </c>
      <c r="Z554" s="141" t="str">
        <f t="shared" si="8"/>
        <v>Methylation50SE</v>
      </c>
      <c r="AA554" s="143">
        <v>0</v>
      </c>
      <c r="AB554" s="143" t="s">
        <v>30</v>
      </c>
      <c r="AC554" s="143" t="s">
        <v>3343</v>
      </c>
      <c r="AD554" s="143"/>
    </row>
    <row r="555" spans="1:30" s="247" customFormat="1" ht="24" customHeight="1">
      <c r="A555" s="139">
        <v>42938</v>
      </c>
      <c r="B555" s="140" t="s">
        <v>32771</v>
      </c>
      <c r="C555" s="141" t="s">
        <v>32770</v>
      </c>
      <c r="D555" s="141" t="s">
        <v>31</v>
      </c>
      <c r="E555" s="141" t="s">
        <v>32769</v>
      </c>
      <c r="F555" s="151">
        <v>42937</v>
      </c>
      <c r="G555" s="141" t="s">
        <v>410</v>
      </c>
      <c r="H555" s="141" t="s">
        <v>32754</v>
      </c>
      <c r="I555" s="141">
        <v>4</v>
      </c>
      <c r="J555" s="141" t="s">
        <v>32</v>
      </c>
      <c r="K555" s="141" t="s">
        <v>28</v>
      </c>
      <c r="L555" s="141">
        <v>0</v>
      </c>
      <c r="M555" s="141" t="s">
        <v>32768</v>
      </c>
      <c r="N555" s="141">
        <v>0</v>
      </c>
      <c r="O555" s="141">
        <v>49</v>
      </c>
      <c r="P555" s="141">
        <v>12235.26</v>
      </c>
      <c r="Q555" s="141">
        <v>4309650</v>
      </c>
      <c r="R555" s="141">
        <v>2308307</v>
      </c>
      <c r="S555" s="141">
        <v>53.56</v>
      </c>
      <c r="T555" s="141">
        <v>0</v>
      </c>
      <c r="U555" s="141">
        <v>0</v>
      </c>
      <c r="V555" s="141">
        <v>51.93</v>
      </c>
      <c r="W555" s="141">
        <v>90.55</v>
      </c>
      <c r="X555" s="141">
        <v>75.89</v>
      </c>
      <c r="Y555" s="141" t="s">
        <v>3772</v>
      </c>
      <c r="Z555" s="141" t="str">
        <f t="shared" si="8"/>
        <v>Methylation50SE</v>
      </c>
      <c r="AA555" s="143">
        <v>0</v>
      </c>
      <c r="AB555" s="143" t="s">
        <v>30</v>
      </c>
      <c r="AC555" s="143" t="s">
        <v>3343</v>
      </c>
      <c r="AD555" s="143"/>
    </row>
    <row r="556" spans="1:30" s="247" customFormat="1" ht="24" customHeight="1">
      <c r="A556" s="139">
        <v>42938</v>
      </c>
      <c r="B556" s="140" t="s">
        <v>32767</v>
      </c>
      <c r="C556" s="141" t="s">
        <v>32762</v>
      </c>
      <c r="D556" s="141" t="s">
        <v>31</v>
      </c>
      <c r="E556" s="141" t="s">
        <v>32766</v>
      </c>
      <c r="F556" s="151">
        <v>42937</v>
      </c>
      <c r="G556" s="141" t="s">
        <v>410</v>
      </c>
      <c r="H556" s="141" t="s">
        <v>32754</v>
      </c>
      <c r="I556" s="141">
        <v>5</v>
      </c>
      <c r="J556" s="141" t="s">
        <v>32</v>
      </c>
      <c r="K556" s="141" t="s">
        <v>28</v>
      </c>
      <c r="L556" s="141">
        <v>0</v>
      </c>
      <c r="M556" s="141" t="s">
        <v>32758</v>
      </c>
      <c r="N556" s="141">
        <v>0</v>
      </c>
      <c r="O556" s="141">
        <v>49</v>
      </c>
      <c r="P556" s="141">
        <v>15620.4</v>
      </c>
      <c r="Q556" s="141">
        <v>4309650</v>
      </c>
      <c r="R556" s="141">
        <v>2925131</v>
      </c>
      <c r="S556" s="141">
        <v>67.87</v>
      </c>
      <c r="T556" s="141">
        <v>0</v>
      </c>
      <c r="U556" s="141">
        <v>0</v>
      </c>
      <c r="V556" s="141">
        <v>51.48</v>
      </c>
      <c r="W556" s="141">
        <v>95.04</v>
      </c>
      <c r="X556" s="141">
        <v>85.63</v>
      </c>
      <c r="Y556" s="141" t="s">
        <v>3772</v>
      </c>
      <c r="Z556" s="141" t="str">
        <f t="shared" si="8"/>
        <v>Methylation50SE</v>
      </c>
      <c r="AA556" s="143">
        <v>0</v>
      </c>
      <c r="AB556" s="143" t="s">
        <v>30</v>
      </c>
      <c r="AC556" s="143" t="s">
        <v>3343</v>
      </c>
      <c r="AD556" s="143"/>
    </row>
    <row r="557" spans="1:30" s="247" customFormat="1" ht="24" customHeight="1">
      <c r="A557" s="139">
        <v>42938</v>
      </c>
      <c r="B557" s="140" t="s">
        <v>32765</v>
      </c>
      <c r="C557" s="141" t="s">
        <v>32762</v>
      </c>
      <c r="D557" s="141" t="s">
        <v>31</v>
      </c>
      <c r="E557" s="141" t="s">
        <v>32764</v>
      </c>
      <c r="F557" s="151">
        <v>42937</v>
      </c>
      <c r="G557" s="141" t="s">
        <v>410</v>
      </c>
      <c r="H557" s="141" t="s">
        <v>32754</v>
      </c>
      <c r="I557" s="141">
        <v>6</v>
      </c>
      <c r="J557" s="141" t="s">
        <v>32</v>
      </c>
      <c r="K557" s="141" t="s">
        <v>28</v>
      </c>
      <c r="L557" s="141">
        <v>0</v>
      </c>
      <c r="M557" s="141" t="s">
        <v>32758</v>
      </c>
      <c r="N557" s="141">
        <v>0</v>
      </c>
      <c r="O557" s="141">
        <v>49</v>
      </c>
      <c r="P557" s="141">
        <v>14239.7</v>
      </c>
      <c r="Q557" s="141">
        <v>4309650</v>
      </c>
      <c r="R557" s="141">
        <v>2652055</v>
      </c>
      <c r="S557" s="141">
        <v>61.54</v>
      </c>
      <c r="T557" s="141">
        <v>0</v>
      </c>
      <c r="U557" s="141">
        <v>0</v>
      </c>
      <c r="V557" s="141">
        <v>51.13</v>
      </c>
      <c r="W557" s="141">
        <v>95.44</v>
      </c>
      <c r="X557" s="141">
        <v>86.34</v>
      </c>
      <c r="Y557" s="141" t="s">
        <v>3772</v>
      </c>
      <c r="Z557" s="141" t="str">
        <f t="shared" si="8"/>
        <v>Methylation50SE</v>
      </c>
      <c r="AA557" s="143">
        <v>0</v>
      </c>
      <c r="AB557" s="143" t="s">
        <v>30</v>
      </c>
      <c r="AC557" s="143" t="s">
        <v>3343</v>
      </c>
      <c r="AD557" s="143"/>
    </row>
    <row r="558" spans="1:30" s="247" customFormat="1" ht="24" customHeight="1">
      <c r="A558" s="139">
        <v>42938</v>
      </c>
      <c r="B558" s="140" t="s">
        <v>32763</v>
      </c>
      <c r="C558" s="141" t="s">
        <v>32762</v>
      </c>
      <c r="D558" s="141" t="s">
        <v>31</v>
      </c>
      <c r="E558" s="141" t="s">
        <v>32761</v>
      </c>
      <c r="F558" s="151">
        <v>42937</v>
      </c>
      <c r="G558" s="141" t="s">
        <v>410</v>
      </c>
      <c r="H558" s="141" t="s">
        <v>32754</v>
      </c>
      <c r="I558" s="141">
        <v>7</v>
      </c>
      <c r="J558" s="144" t="s">
        <v>32760</v>
      </c>
      <c r="K558" s="144" t="s">
        <v>32759</v>
      </c>
      <c r="L558" s="141">
        <v>0</v>
      </c>
      <c r="M558" s="141" t="s">
        <v>32758</v>
      </c>
      <c r="N558" s="141">
        <v>0</v>
      </c>
      <c r="O558" s="141">
        <v>49</v>
      </c>
      <c r="P558" s="141">
        <v>15266.03</v>
      </c>
      <c r="Q558" s="141">
        <v>4309650</v>
      </c>
      <c r="R558" s="141">
        <v>2927347</v>
      </c>
      <c r="S558" s="141">
        <v>67.930000000000007</v>
      </c>
      <c r="T558" s="141">
        <v>0</v>
      </c>
      <c r="U558" s="141">
        <v>0</v>
      </c>
      <c r="V558" s="141">
        <v>51.41</v>
      </c>
      <c r="W558" s="141">
        <v>93.81</v>
      </c>
      <c r="X558" s="141">
        <v>81.69</v>
      </c>
      <c r="Y558" s="141" t="s">
        <v>3772</v>
      </c>
      <c r="Z558" s="141" t="str">
        <f t="shared" si="8"/>
        <v>Methylation50SE</v>
      </c>
      <c r="AA558" s="143">
        <v>0.16666666666666666</v>
      </c>
      <c r="AB558" s="143" t="s">
        <v>30</v>
      </c>
      <c r="AC558" s="143" t="s">
        <v>3343</v>
      </c>
      <c r="AD558" s="143"/>
    </row>
    <row r="559" spans="1:30" s="247" customFormat="1" ht="24" customHeight="1">
      <c r="A559" s="139">
        <v>42938</v>
      </c>
      <c r="B559" s="140" t="s">
        <v>32757</v>
      </c>
      <c r="C559" s="141" t="s">
        <v>32756</v>
      </c>
      <c r="D559" s="141" t="s">
        <v>31</v>
      </c>
      <c r="E559" s="141" t="s">
        <v>32755</v>
      </c>
      <c r="F559" s="151">
        <v>42937</v>
      </c>
      <c r="G559" s="141" t="s">
        <v>410</v>
      </c>
      <c r="H559" s="141" t="s">
        <v>32754</v>
      </c>
      <c r="I559" s="141">
        <v>8</v>
      </c>
      <c r="J559" s="144" t="s">
        <v>32753</v>
      </c>
      <c r="K559" s="144" t="s">
        <v>32752</v>
      </c>
      <c r="L559" s="141">
        <v>0</v>
      </c>
      <c r="M559" s="141" t="s">
        <v>32751</v>
      </c>
      <c r="N559" s="141">
        <v>0</v>
      </c>
      <c r="O559" s="141">
        <v>49</v>
      </c>
      <c r="P559" s="141">
        <v>11488.52</v>
      </c>
      <c r="Q559" s="141">
        <v>4309650</v>
      </c>
      <c r="R559" s="141">
        <v>2158690</v>
      </c>
      <c r="S559" s="141">
        <v>50.09</v>
      </c>
      <c r="T559" s="141">
        <v>0</v>
      </c>
      <c r="U559" s="141">
        <v>0</v>
      </c>
      <c r="V559" s="141">
        <v>52.21</v>
      </c>
      <c r="W559" s="141">
        <v>87.88</v>
      </c>
      <c r="X559" s="141">
        <v>70.38</v>
      </c>
      <c r="Y559" s="141" t="s">
        <v>3772</v>
      </c>
      <c r="Z559" s="141" t="str">
        <f t="shared" si="8"/>
        <v>Methylation50SE</v>
      </c>
      <c r="AA559" s="143">
        <v>1</v>
      </c>
      <c r="AB559" s="143" t="s">
        <v>30</v>
      </c>
      <c r="AC559" s="143" t="s">
        <v>3343</v>
      </c>
      <c r="AD559" s="143"/>
    </row>
    <row r="560" spans="1:30" s="247" customFormat="1" ht="24" customHeight="1">
      <c r="A560" s="133">
        <v>42938</v>
      </c>
      <c r="B560" s="134" t="s">
        <v>32750</v>
      </c>
      <c r="C560" s="135" t="s">
        <v>2525</v>
      </c>
      <c r="D560" s="135" t="s">
        <v>31</v>
      </c>
      <c r="E560" s="135" t="s">
        <v>32749</v>
      </c>
      <c r="F560" s="159">
        <v>42937</v>
      </c>
      <c r="G560" s="135" t="s">
        <v>121</v>
      </c>
      <c r="H560" s="135" t="s">
        <v>32707</v>
      </c>
      <c r="I560" s="135">
        <v>1</v>
      </c>
      <c r="J560" s="135" t="s">
        <v>32</v>
      </c>
      <c r="K560" s="135" t="s">
        <v>28</v>
      </c>
      <c r="L560" s="135">
        <v>0</v>
      </c>
      <c r="M560" s="135" t="s">
        <v>32748</v>
      </c>
      <c r="N560" s="135">
        <v>0</v>
      </c>
      <c r="O560" s="135" t="s">
        <v>42</v>
      </c>
      <c r="P560" s="135">
        <v>36339.199999999997</v>
      </c>
      <c r="Q560" s="135">
        <v>4309650</v>
      </c>
      <c r="R560" s="135">
        <v>3450958</v>
      </c>
      <c r="S560" s="135">
        <v>80.08</v>
      </c>
      <c r="T560" s="135">
        <v>0</v>
      </c>
      <c r="U560" s="135">
        <v>0</v>
      </c>
      <c r="V560" s="135" t="s">
        <v>32747</v>
      </c>
      <c r="W560" s="135" t="s">
        <v>32746</v>
      </c>
      <c r="X560" s="135" t="s">
        <v>32745</v>
      </c>
      <c r="Y560" s="147" t="s">
        <v>8430</v>
      </c>
      <c r="Z560" s="187" t="str">
        <f t="shared" si="8"/>
        <v>De novo50PE</v>
      </c>
      <c r="AA560" s="137">
        <v>0</v>
      </c>
      <c r="AB560" s="294" t="s">
        <v>30</v>
      </c>
      <c r="AC560" s="137" t="s">
        <v>3343</v>
      </c>
      <c r="AD560" s="155"/>
    </row>
    <row r="561" spans="1:30" s="247" customFormat="1" ht="24" customHeight="1">
      <c r="A561" s="139">
        <v>42938</v>
      </c>
      <c r="B561" s="140" t="s">
        <v>32744</v>
      </c>
      <c r="C561" s="141" t="s">
        <v>2525</v>
      </c>
      <c r="D561" s="141" t="s">
        <v>31</v>
      </c>
      <c r="E561" s="141" t="s">
        <v>32743</v>
      </c>
      <c r="F561" s="151">
        <v>42937</v>
      </c>
      <c r="G561" s="141" t="s">
        <v>121</v>
      </c>
      <c r="H561" s="141" t="s">
        <v>32707</v>
      </c>
      <c r="I561" s="141">
        <v>2</v>
      </c>
      <c r="J561" s="141" t="s">
        <v>32</v>
      </c>
      <c r="K561" s="141" t="s">
        <v>28</v>
      </c>
      <c r="L561" s="141">
        <v>0</v>
      </c>
      <c r="M561" s="141" t="s">
        <v>32742</v>
      </c>
      <c r="N561" s="141">
        <v>0</v>
      </c>
      <c r="O561" s="141" t="s">
        <v>42</v>
      </c>
      <c r="P561" s="141">
        <v>36459.65</v>
      </c>
      <c r="Q561" s="141">
        <v>4309650</v>
      </c>
      <c r="R561" s="141">
        <v>3432410</v>
      </c>
      <c r="S561" s="141">
        <v>79.64</v>
      </c>
      <c r="T561" s="141">
        <v>0</v>
      </c>
      <c r="U561" s="141">
        <v>0</v>
      </c>
      <c r="V561" s="141" t="s">
        <v>32741</v>
      </c>
      <c r="W561" s="141" t="s">
        <v>32740</v>
      </c>
      <c r="X561" s="141" t="s">
        <v>32739</v>
      </c>
      <c r="Y561" s="141" t="s">
        <v>8430</v>
      </c>
      <c r="Z561" s="188" t="str">
        <f t="shared" si="8"/>
        <v>De novo50PE</v>
      </c>
      <c r="AA561" s="143">
        <v>0</v>
      </c>
      <c r="AB561" s="143" t="s">
        <v>30</v>
      </c>
      <c r="AC561" s="143" t="s">
        <v>3343</v>
      </c>
      <c r="AD561" s="143"/>
    </row>
    <row r="562" spans="1:30" s="247" customFormat="1" ht="24" customHeight="1">
      <c r="A562" s="139">
        <v>42938</v>
      </c>
      <c r="B562" s="140" t="s">
        <v>32738</v>
      </c>
      <c r="C562" s="141" t="s">
        <v>32737</v>
      </c>
      <c r="D562" s="141" t="s">
        <v>31</v>
      </c>
      <c r="E562" s="141" t="s">
        <v>32736</v>
      </c>
      <c r="F562" s="151">
        <v>42937</v>
      </c>
      <c r="G562" s="141" t="s">
        <v>121</v>
      </c>
      <c r="H562" s="141" t="s">
        <v>32707</v>
      </c>
      <c r="I562" s="141">
        <v>3</v>
      </c>
      <c r="J562" s="144" t="s">
        <v>32735</v>
      </c>
      <c r="K562" s="144" t="s">
        <v>32734</v>
      </c>
      <c r="L562" s="141">
        <v>0</v>
      </c>
      <c r="M562" s="141" t="s">
        <v>32733</v>
      </c>
      <c r="N562" s="141">
        <v>0</v>
      </c>
      <c r="O562" s="141" t="s">
        <v>42</v>
      </c>
      <c r="P562" s="141">
        <v>6974.15</v>
      </c>
      <c r="Q562" s="141">
        <v>4309650</v>
      </c>
      <c r="R562" s="141">
        <v>635399</v>
      </c>
      <c r="S562" s="141">
        <v>14.74</v>
      </c>
      <c r="T562" s="141">
        <v>0</v>
      </c>
      <c r="U562" s="141">
        <v>0</v>
      </c>
      <c r="V562" s="141" t="s">
        <v>32732</v>
      </c>
      <c r="W562" s="141" t="s">
        <v>32731</v>
      </c>
      <c r="X562" s="141" t="s">
        <v>32730</v>
      </c>
      <c r="Y562" s="141" t="s">
        <v>8430</v>
      </c>
      <c r="Z562" s="188" t="str">
        <f t="shared" si="8"/>
        <v>Re-sequencing 50PE</v>
      </c>
      <c r="AA562" s="143">
        <v>1</v>
      </c>
      <c r="AB562" s="143" t="s">
        <v>30</v>
      </c>
      <c r="AC562" s="143" t="s">
        <v>3343</v>
      </c>
      <c r="AD562" s="143"/>
    </row>
    <row r="563" spans="1:30" s="247" customFormat="1" ht="24" customHeight="1">
      <c r="A563" s="139">
        <v>42938</v>
      </c>
      <c r="B563" s="140" t="s">
        <v>32729</v>
      </c>
      <c r="C563" s="141" t="s">
        <v>2525</v>
      </c>
      <c r="D563" s="141" t="s">
        <v>31</v>
      </c>
      <c r="E563" s="141" t="s">
        <v>32714</v>
      </c>
      <c r="F563" s="151">
        <v>42937</v>
      </c>
      <c r="G563" s="141" t="s">
        <v>121</v>
      </c>
      <c r="H563" s="141" t="s">
        <v>32707</v>
      </c>
      <c r="I563" s="141">
        <v>4</v>
      </c>
      <c r="J563" s="141" t="s">
        <v>32</v>
      </c>
      <c r="K563" s="141" t="s">
        <v>28</v>
      </c>
      <c r="L563" s="141">
        <v>0</v>
      </c>
      <c r="M563" s="141" t="s">
        <v>32728</v>
      </c>
      <c r="N563" s="141">
        <v>0</v>
      </c>
      <c r="O563" s="141" t="s">
        <v>42</v>
      </c>
      <c r="P563" s="141">
        <v>36050.47</v>
      </c>
      <c r="Q563" s="141">
        <v>4309650</v>
      </c>
      <c r="R563" s="141">
        <v>3411992</v>
      </c>
      <c r="S563" s="141">
        <v>79.17</v>
      </c>
      <c r="T563" s="141">
        <v>0</v>
      </c>
      <c r="U563" s="141">
        <v>0</v>
      </c>
      <c r="V563" s="141" t="s">
        <v>32727</v>
      </c>
      <c r="W563" s="141" t="s">
        <v>32726</v>
      </c>
      <c r="X563" s="141" t="s">
        <v>32725</v>
      </c>
      <c r="Y563" s="141" t="s">
        <v>8430</v>
      </c>
      <c r="Z563" s="188" t="str">
        <f t="shared" si="8"/>
        <v>De novo50PE</v>
      </c>
      <c r="AA563" s="143">
        <v>0</v>
      </c>
      <c r="AB563" s="143" t="s">
        <v>30</v>
      </c>
      <c r="AC563" s="143" t="s">
        <v>3343</v>
      </c>
      <c r="AD563" s="143"/>
    </row>
    <row r="564" spans="1:30" s="247" customFormat="1" ht="24" customHeight="1">
      <c r="A564" s="139">
        <v>42938</v>
      </c>
      <c r="B564" s="140" t="s">
        <v>32715</v>
      </c>
      <c r="C564" s="141" t="s">
        <v>2525</v>
      </c>
      <c r="D564" s="141" t="s">
        <v>31</v>
      </c>
      <c r="E564" s="141" t="s">
        <v>32714</v>
      </c>
      <c r="F564" s="151">
        <v>42937</v>
      </c>
      <c r="G564" s="141" t="s">
        <v>121</v>
      </c>
      <c r="H564" s="141" t="s">
        <v>32707</v>
      </c>
      <c r="I564" s="141">
        <v>5</v>
      </c>
      <c r="J564" s="141" t="s">
        <v>32</v>
      </c>
      <c r="K564" s="141" t="s">
        <v>28</v>
      </c>
      <c r="L564" s="141">
        <v>0</v>
      </c>
      <c r="M564" s="141" t="s">
        <v>32724</v>
      </c>
      <c r="N564" s="141">
        <v>0</v>
      </c>
      <c r="O564" s="141" t="s">
        <v>42</v>
      </c>
      <c r="P564" s="141">
        <v>35907.33</v>
      </c>
      <c r="Q564" s="141">
        <v>4309650</v>
      </c>
      <c r="R564" s="141">
        <v>3398812</v>
      </c>
      <c r="S564" s="141">
        <v>78.87</v>
      </c>
      <c r="T564" s="141">
        <v>0</v>
      </c>
      <c r="U564" s="141">
        <v>0</v>
      </c>
      <c r="V564" s="141" t="s">
        <v>32723</v>
      </c>
      <c r="W564" s="141" t="s">
        <v>32722</v>
      </c>
      <c r="X564" s="141" t="s">
        <v>32721</v>
      </c>
      <c r="Y564" s="141" t="s">
        <v>8430</v>
      </c>
      <c r="Z564" s="188" t="str">
        <f t="shared" si="8"/>
        <v>De novo50PE</v>
      </c>
      <c r="AA564" s="143">
        <v>0</v>
      </c>
      <c r="AB564" s="143" t="s">
        <v>30</v>
      </c>
      <c r="AC564" s="143" t="s">
        <v>3343</v>
      </c>
      <c r="AD564" s="143"/>
    </row>
    <row r="565" spans="1:30" s="247" customFormat="1" ht="24" customHeight="1">
      <c r="A565" s="139">
        <v>42938</v>
      </c>
      <c r="B565" s="140" t="s">
        <v>32720</v>
      </c>
      <c r="C565" s="141" t="s">
        <v>2525</v>
      </c>
      <c r="D565" s="141" t="s">
        <v>31</v>
      </c>
      <c r="E565" s="141" t="s">
        <v>32714</v>
      </c>
      <c r="F565" s="151">
        <v>42937</v>
      </c>
      <c r="G565" s="141" t="s">
        <v>121</v>
      </c>
      <c r="H565" s="141" t="s">
        <v>32707</v>
      </c>
      <c r="I565" s="141">
        <v>6</v>
      </c>
      <c r="J565" s="141" t="s">
        <v>32</v>
      </c>
      <c r="K565" s="141" t="s">
        <v>28</v>
      </c>
      <c r="L565" s="141">
        <v>0</v>
      </c>
      <c r="M565" s="141" t="s">
        <v>32719</v>
      </c>
      <c r="N565" s="141">
        <v>0</v>
      </c>
      <c r="O565" s="141" t="s">
        <v>42</v>
      </c>
      <c r="P565" s="141">
        <v>35507.14</v>
      </c>
      <c r="Q565" s="141">
        <v>4309650</v>
      </c>
      <c r="R565" s="141">
        <v>3357782</v>
      </c>
      <c r="S565" s="141">
        <v>77.91</v>
      </c>
      <c r="T565" s="141">
        <v>0</v>
      </c>
      <c r="U565" s="141">
        <v>0</v>
      </c>
      <c r="V565" s="141" t="s">
        <v>32718</v>
      </c>
      <c r="W565" s="141" t="s">
        <v>32717</v>
      </c>
      <c r="X565" s="141" t="s">
        <v>32716</v>
      </c>
      <c r="Y565" s="141" t="s">
        <v>8430</v>
      </c>
      <c r="Z565" s="188" t="str">
        <f t="shared" si="8"/>
        <v>De novo50PE</v>
      </c>
      <c r="AA565" s="143">
        <v>0</v>
      </c>
      <c r="AB565" s="143" t="s">
        <v>30</v>
      </c>
      <c r="AC565" s="143" t="s">
        <v>3343</v>
      </c>
      <c r="AD565" s="143"/>
    </row>
    <row r="566" spans="1:30" s="247" customFormat="1" ht="24" customHeight="1">
      <c r="A566" s="139">
        <v>42938</v>
      </c>
      <c r="B566" s="140" t="s">
        <v>32715</v>
      </c>
      <c r="C566" s="141" t="s">
        <v>2525</v>
      </c>
      <c r="D566" s="141" t="s">
        <v>31</v>
      </c>
      <c r="E566" s="141" t="s">
        <v>32714</v>
      </c>
      <c r="F566" s="151">
        <v>42937</v>
      </c>
      <c r="G566" s="141" t="s">
        <v>121</v>
      </c>
      <c r="H566" s="141" t="s">
        <v>32707</v>
      </c>
      <c r="I566" s="141">
        <v>7</v>
      </c>
      <c r="J566" s="141" t="s">
        <v>32</v>
      </c>
      <c r="K566" s="141" t="s">
        <v>28</v>
      </c>
      <c r="L566" s="141">
        <v>0</v>
      </c>
      <c r="M566" s="141" t="s">
        <v>32713</v>
      </c>
      <c r="N566" s="141">
        <v>0</v>
      </c>
      <c r="O566" s="141" t="s">
        <v>42</v>
      </c>
      <c r="P566" s="141">
        <v>35774.339999999997</v>
      </c>
      <c r="Q566" s="141">
        <v>4309650</v>
      </c>
      <c r="R566" s="141">
        <v>3380984</v>
      </c>
      <c r="S566" s="141">
        <v>78.45</v>
      </c>
      <c r="T566" s="141">
        <v>0</v>
      </c>
      <c r="U566" s="141">
        <v>0</v>
      </c>
      <c r="V566" s="141" t="s">
        <v>32712</v>
      </c>
      <c r="W566" s="141" t="s">
        <v>32711</v>
      </c>
      <c r="X566" s="141" t="s">
        <v>32710</v>
      </c>
      <c r="Y566" s="141" t="s">
        <v>8430</v>
      </c>
      <c r="Z566" s="188" t="str">
        <f t="shared" si="8"/>
        <v>De novo50PE</v>
      </c>
      <c r="AA566" s="143">
        <v>0</v>
      </c>
      <c r="AB566" s="143" t="s">
        <v>30</v>
      </c>
      <c r="AC566" s="143" t="s">
        <v>3343</v>
      </c>
      <c r="AD566" s="143"/>
    </row>
    <row r="567" spans="1:30" s="247" customFormat="1" ht="24" customHeight="1">
      <c r="A567" s="139">
        <v>42938</v>
      </c>
      <c r="B567" s="140" t="s">
        <v>32709</v>
      </c>
      <c r="C567" s="141" t="s">
        <v>2525</v>
      </c>
      <c r="D567" s="141" t="s">
        <v>31</v>
      </c>
      <c r="E567" s="141" t="s">
        <v>32708</v>
      </c>
      <c r="F567" s="151">
        <v>42937</v>
      </c>
      <c r="G567" s="141" t="s">
        <v>121</v>
      </c>
      <c r="H567" s="141" t="s">
        <v>32707</v>
      </c>
      <c r="I567" s="141">
        <v>8</v>
      </c>
      <c r="J567" s="141" t="s">
        <v>32</v>
      </c>
      <c r="K567" s="141" t="s">
        <v>28</v>
      </c>
      <c r="L567" s="141">
        <v>0</v>
      </c>
      <c r="M567" s="141" t="s">
        <v>32706</v>
      </c>
      <c r="N567" s="141">
        <v>0</v>
      </c>
      <c r="O567" s="141" t="s">
        <v>42</v>
      </c>
      <c r="P567" s="141">
        <v>35918.300000000003</v>
      </c>
      <c r="Q567" s="141">
        <v>4309650</v>
      </c>
      <c r="R567" s="141">
        <v>3272439</v>
      </c>
      <c r="S567" s="141">
        <v>75.930000000000007</v>
      </c>
      <c r="T567" s="141">
        <v>0</v>
      </c>
      <c r="U567" s="141">
        <v>0</v>
      </c>
      <c r="V567" s="141" t="s">
        <v>32705</v>
      </c>
      <c r="W567" s="141" t="s">
        <v>32704</v>
      </c>
      <c r="X567" s="141" t="s">
        <v>32703</v>
      </c>
      <c r="Y567" s="141" t="s">
        <v>8430</v>
      </c>
      <c r="Z567" s="188" t="str">
        <f t="shared" si="8"/>
        <v>De novo50PE</v>
      </c>
      <c r="AA567" s="143">
        <v>0</v>
      </c>
      <c r="AB567" s="143" t="s">
        <v>30</v>
      </c>
      <c r="AC567" s="143" t="s">
        <v>3343</v>
      </c>
      <c r="AD567" s="143"/>
    </row>
    <row r="568" spans="1:30" ht="24" customHeight="1">
      <c r="A568" s="219">
        <v>42939</v>
      </c>
      <c r="B568" s="218" t="s">
        <v>32439</v>
      </c>
      <c r="C568" s="147">
        <v>0</v>
      </c>
      <c r="D568" s="147" t="s">
        <v>32438</v>
      </c>
      <c r="E568" s="219" t="s">
        <v>32437</v>
      </c>
      <c r="F568" s="219">
        <v>42938</v>
      </c>
      <c r="G568" s="135" t="s">
        <v>32436</v>
      </c>
      <c r="H568" s="147" t="s">
        <v>32435</v>
      </c>
      <c r="I568" s="147">
        <v>1</v>
      </c>
      <c r="J568" s="215" t="s">
        <v>32434</v>
      </c>
      <c r="K568" s="219" t="s">
        <v>32433</v>
      </c>
      <c r="L568" s="216" t="s">
        <v>350</v>
      </c>
      <c r="M568" s="219"/>
      <c r="N568" s="215">
        <v>0</v>
      </c>
      <c r="O568" s="135" t="s">
        <v>33</v>
      </c>
      <c r="P568" s="215">
        <v>34807.769999999997</v>
      </c>
      <c r="Q568" s="215">
        <v>2969155</v>
      </c>
      <c r="R568" s="135">
        <v>2832320</v>
      </c>
      <c r="S568" s="135">
        <v>95.5</v>
      </c>
      <c r="T568" s="215">
        <v>0</v>
      </c>
      <c r="U568" s="215">
        <v>0</v>
      </c>
      <c r="V568" s="215" t="s">
        <v>26615</v>
      </c>
      <c r="W568" s="135" t="s">
        <v>32432</v>
      </c>
      <c r="X568" s="219" t="s">
        <v>32431</v>
      </c>
      <c r="Y568" s="147" t="s">
        <v>320</v>
      </c>
      <c r="Z568" s="147" t="str">
        <f t="shared" si="8"/>
        <v>0101PE</v>
      </c>
      <c r="AA568" s="261">
        <v>0</v>
      </c>
      <c r="AB568" s="213" t="s">
        <v>32430</v>
      </c>
      <c r="AC568" s="213" t="s">
        <v>32429</v>
      </c>
      <c r="AD568" s="218"/>
    </row>
    <row r="569" spans="1:30" ht="24" customHeight="1">
      <c r="A569" s="211">
        <v>42939</v>
      </c>
      <c r="B569" s="210" t="s">
        <v>32428</v>
      </c>
      <c r="C569" s="141">
        <v>0</v>
      </c>
      <c r="D569" s="141" t="s">
        <v>32427</v>
      </c>
      <c r="E569" s="210" t="s">
        <v>32426</v>
      </c>
      <c r="F569" s="151">
        <v>42938</v>
      </c>
      <c r="G569" s="141" t="s">
        <v>32425</v>
      </c>
      <c r="H569" s="208" t="s">
        <v>32424</v>
      </c>
      <c r="I569" s="141">
        <v>2</v>
      </c>
      <c r="J569" s="208" t="s">
        <v>32423</v>
      </c>
      <c r="K569" s="264" t="s">
        <v>32422</v>
      </c>
      <c r="L569" s="208" t="s">
        <v>350</v>
      </c>
      <c r="M569" s="141"/>
      <c r="N569" s="208">
        <v>0</v>
      </c>
      <c r="O569" s="141" t="s">
        <v>33</v>
      </c>
      <c r="P569" s="141">
        <v>34131.71</v>
      </c>
      <c r="Q569" s="141">
        <v>2900692</v>
      </c>
      <c r="R569" s="141">
        <v>2775752</v>
      </c>
      <c r="S569" s="208">
        <v>95.8</v>
      </c>
      <c r="T569" s="208">
        <v>0</v>
      </c>
      <c r="U569" s="208">
        <v>0</v>
      </c>
      <c r="V569" s="141" t="s">
        <v>32421</v>
      </c>
      <c r="W569" s="141" t="s">
        <v>32420</v>
      </c>
      <c r="X569" s="208" t="s">
        <v>32419</v>
      </c>
      <c r="Y569" s="141" t="s">
        <v>320</v>
      </c>
      <c r="Z569" s="141" t="str">
        <f t="shared" si="8"/>
        <v>0101PE</v>
      </c>
      <c r="AA569" s="260">
        <v>0</v>
      </c>
      <c r="AB569" s="207" t="s">
        <v>32409</v>
      </c>
      <c r="AC569" s="207" t="s">
        <v>32408</v>
      </c>
      <c r="AD569" s="141"/>
    </row>
    <row r="570" spans="1:30" ht="24" customHeight="1">
      <c r="A570" s="219">
        <v>42939</v>
      </c>
      <c r="B570" s="218" t="s">
        <v>32416</v>
      </c>
      <c r="C570" s="147">
        <v>0</v>
      </c>
      <c r="D570" s="147" t="s">
        <v>32406</v>
      </c>
      <c r="E570" s="219" t="s">
        <v>32415</v>
      </c>
      <c r="F570" s="219">
        <v>42938</v>
      </c>
      <c r="G570" s="135" t="s">
        <v>32414</v>
      </c>
      <c r="H570" s="147" t="s">
        <v>32413</v>
      </c>
      <c r="I570" s="147">
        <v>1</v>
      </c>
      <c r="J570" s="215" t="s">
        <v>32412</v>
      </c>
      <c r="K570" s="219" t="s">
        <v>32411</v>
      </c>
      <c r="L570" s="216" t="s">
        <v>350</v>
      </c>
      <c r="M570" s="219"/>
      <c r="N570" s="215">
        <v>0</v>
      </c>
      <c r="O570" s="135" t="s">
        <v>33</v>
      </c>
      <c r="P570" s="215">
        <v>33268.75</v>
      </c>
      <c r="Q570" s="215">
        <v>2890639</v>
      </c>
      <c r="R570" s="135">
        <v>2714179</v>
      </c>
      <c r="S570" s="135">
        <v>94</v>
      </c>
      <c r="T570" s="215">
        <v>0</v>
      </c>
      <c r="U570" s="215">
        <v>0</v>
      </c>
      <c r="V570" s="215" t="s">
        <v>15795</v>
      </c>
      <c r="W570" s="135" t="s">
        <v>32418</v>
      </c>
      <c r="X570" s="219" t="s">
        <v>32417</v>
      </c>
      <c r="Y570" s="147" t="s">
        <v>320</v>
      </c>
      <c r="Z570" s="147" t="str">
        <f t="shared" si="8"/>
        <v>0101PE</v>
      </c>
      <c r="AA570" s="261">
        <v>0</v>
      </c>
      <c r="AB570" s="213" t="s">
        <v>32409</v>
      </c>
      <c r="AC570" s="213" t="s">
        <v>32408</v>
      </c>
      <c r="AD570" s="218"/>
    </row>
    <row r="571" spans="1:30" ht="24" customHeight="1">
      <c r="A571" s="211">
        <v>42939</v>
      </c>
      <c r="B571" s="210" t="s">
        <v>32416</v>
      </c>
      <c r="C571" s="141">
        <v>0</v>
      </c>
      <c r="D571" s="141" t="s">
        <v>32406</v>
      </c>
      <c r="E571" s="210" t="s">
        <v>32415</v>
      </c>
      <c r="F571" s="151">
        <v>42938</v>
      </c>
      <c r="G571" s="141" t="s">
        <v>32414</v>
      </c>
      <c r="H571" s="208" t="s">
        <v>32413</v>
      </c>
      <c r="I571" s="141">
        <v>2</v>
      </c>
      <c r="J571" s="208" t="s">
        <v>32412</v>
      </c>
      <c r="K571" s="264" t="s">
        <v>32411</v>
      </c>
      <c r="L571" s="208" t="s">
        <v>350</v>
      </c>
      <c r="M571" s="141"/>
      <c r="N571" s="208">
        <v>0</v>
      </c>
      <c r="O571" s="141" t="s">
        <v>33</v>
      </c>
      <c r="P571" s="141">
        <v>34046.15</v>
      </c>
      <c r="Q571" s="141">
        <v>2977918</v>
      </c>
      <c r="R571" s="141">
        <v>2780524</v>
      </c>
      <c r="S571" s="208">
        <v>93.4</v>
      </c>
      <c r="T571" s="208">
        <v>0</v>
      </c>
      <c r="U571" s="208">
        <v>0</v>
      </c>
      <c r="V571" s="141" t="s">
        <v>8689</v>
      </c>
      <c r="W571" s="141" t="s">
        <v>32410</v>
      </c>
      <c r="X571" s="208" t="s">
        <v>22877</v>
      </c>
      <c r="Y571" s="141" t="s">
        <v>320</v>
      </c>
      <c r="Z571" s="141" t="str">
        <f t="shared" si="8"/>
        <v>0101PE</v>
      </c>
      <c r="AA571" s="260">
        <v>0</v>
      </c>
      <c r="AB571" s="207" t="s">
        <v>32409</v>
      </c>
      <c r="AC571" s="207" t="s">
        <v>32408</v>
      </c>
      <c r="AD571" s="141"/>
    </row>
    <row r="572" spans="1:30" ht="24" customHeight="1">
      <c r="A572" s="219">
        <v>42939</v>
      </c>
      <c r="B572" s="218" t="s">
        <v>32407</v>
      </c>
      <c r="C572" s="147">
        <v>0</v>
      </c>
      <c r="D572" s="147" t="s">
        <v>32406</v>
      </c>
      <c r="E572" s="219" t="s">
        <v>32405</v>
      </c>
      <c r="F572" s="219">
        <v>42938</v>
      </c>
      <c r="G572" s="135" t="s">
        <v>32404</v>
      </c>
      <c r="H572" s="147" t="s">
        <v>32403</v>
      </c>
      <c r="I572" s="147">
        <v>1</v>
      </c>
      <c r="J572" s="215" t="s">
        <v>32402</v>
      </c>
      <c r="K572" s="219" t="s">
        <v>32401</v>
      </c>
      <c r="L572" s="216" t="s">
        <v>350</v>
      </c>
      <c r="M572" s="219"/>
      <c r="N572" s="215">
        <v>0</v>
      </c>
      <c r="O572" s="135" t="s">
        <v>33</v>
      </c>
      <c r="P572" s="215">
        <v>33103.660000000003</v>
      </c>
      <c r="Q572" s="215">
        <v>2817845</v>
      </c>
      <c r="R572" s="135">
        <v>2674254</v>
      </c>
      <c r="S572" s="135">
        <v>94.9</v>
      </c>
      <c r="T572" s="215">
        <v>0</v>
      </c>
      <c r="U572" s="215">
        <v>0</v>
      </c>
      <c r="V572" s="215" t="s">
        <v>32400</v>
      </c>
      <c r="W572" s="135" t="s">
        <v>32399</v>
      </c>
      <c r="X572" s="219" t="s">
        <v>32398</v>
      </c>
      <c r="Y572" s="147" t="s">
        <v>320</v>
      </c>
      <c r="Z572" s="147" t="str">
        <f t="shared" si="8"/>
        <v>0101PE</v>
      </c>
      <c r="AA572" s="261">
        <v>0.13559322033898305</v>
      </c>
      <c r="AB572" s="213" t="s">
        <v>32397</v>
      </c>
      <c r="AC572" s="213" t="s">
        <v>32396</v>
      </c>
      <c r="AD572" s="218"/>
    </row>
    <row r="573" spans="1:30" ht="24" customHeight="1">
      <c r="A573" s="211">
        <v>42939</v>
      </c>
      <c r="B573" s="210" t="s">
        <v>32395</v>
      </c>
      <c r="C573" s="141">
        <v>0</v>
      </c>
      <c r="D573" s="141" t="s">
        <v>32394</v>
      </c>
      <c r="E573" s="210" t="s">
        <v>32393</v>
      </c>
      <c r="F573" s="151">
        <v>42938</v>
      </c>
      <c r="G573" s="141" t="s">
        <v>32392</v>
      </c>
      <c r="H573" s="208" t="s">
        <v>32391</v>
      </c>
      <c r="I573" s="141">
        <v>2</v>
      </c>
      <c r="J573" s="220" t="s">
        <v>32390</v>
      </c>
      <c r="K573" s="267" t="s">
        <v>32389</v>
      </c>
      <c r="L573" s="208" t="s">
        <v>350</v>
      </c>
      <c r="M573" s="141"/>
      <c r="N573" s="208">
        <v>0</v>
      </c>
      <c r="O573" s="141" t="s">
        <v>33</v>
      </c>
      <c r="P573" s="141">
        <v>33727.449999999997</v>
      </c>
      <c r="Q573" s="141">
        <v>2883868</v>
      </c>
      <c r="R573" s="141">
        <v>2724601</v>
      </c>
      <c r="S573" s="208">
        <v>94.5</v>
      </c>
      <c r="T573" s="208">
        <v>0</v>
      </c>
      <c r="U573" s="208">
        <v>0</v>
      </c>
      <c r="V573" s="141" t="s">
        <v>32388</v>
      </c>
      <c r="W573" s="141" t="s">
        <v>32387</v>
      </c>
      <c r="X573" s="208" t="s">
        <v>32386</v>
      </c>
      <c r="Y573" s="141" t="s">
        <v>320</v>
      </c>
      <c r="Z573" s="141" t="str">
        <f t="shared" si="8"/>
        <v>0101PE</v>
      </c>
      <c r="AA573" s="260">
        <v>0.13559322033898305</v>
      </c>
      <c r="AB573" s="207" t="s">
        <v>2544</v>
      </c>
      <c r="AC573" s="207" t="s">
        <v>16125</v>
      </c>
      <c r="AD573" s="141"/>
    </row>
    <row r="574" spans="1:30" ht="24" customHeight="1">
      <c r="A574" s="219">
        <v>42939</v>
      </c>
      <c r="B574" s="218" t="s">
        <v>20669</v>
      </c>
      <c r="C574" s="147">
        <v>0</v>
      </c>
      <c r="D574" s="147" t="s">
        <v>309</v>
      </c>
      <c r="E574" s="219" t="s">
        <v>32382</v>
      </c>
      <c r="F574" s="219">
        <v>42938</v>
      </c>
      <c r="G574" s="135" t="s">
        <v>3104</v>
      </c>
      <c r="H574" s="147" t="s">
        <v>32381</v>
      </c>
      <c r="I574" s="147">
        <v>1</v>
      </c>
      <c r="J574" s="215" t="s">
        <v>2392</v>
      </c>
      <c r="K574" s="219" t="s">
        <v>19023</v>
      </c>
      <c r="L574" s="216" t="s">
        <v>350</v>
      </c>
      <c r="M574" s="219"/>
      <c r="N574" s="215">
        <v>0</v>
      </c>
      <c r="O574" s="135" t="s">
        <v>33</v>
      </c>
      <c r="P574" s="215">
        <v>35048.92</v>
      </c>
      <c r="Q574" s="215">
        <v>3008929</v>
      </c>
      <c r="R574" s="135">
        <v>2843730</v>
      </c>
      <c r="S574" s="135">
        <v>94.6</v>
      </c>
      <c r="T574" s="215">
        <v>0</v>
      </c>
      <c r="U574" s="215">
        <v>0</v>
      </c>
      <c r="V574" s="215" t="s">
        <v>32385</v>
      </c>
      <c r="W574" s="135" t="s">
        <v>32384</v>
      </c>
      <c r="X574" s="219" t="s">
        <v>32383</v>
      </c>
      <c r="Y574" s="147" t="s">
        <v>320</v>
      </c>
      <c r="Z574" s="147" t="str">
        <f t="shared" si="8"/>
        <v>0101PE</v>
      </c>
      <c r="AA574" s="261">
        <v>0</v>
      </c>
      <c r="AB574" s="213" t="s">
        <v>2544</v>
      </c>
      <c r="AC574" s="213" t="s">
        <v>16125</v>
      </c>
      <c r="AD574" s="218"/>
    </row>
    <row r="575" spans="1:30" ht="24" customHeight="1">
      <c r="A575" s="211">
        <v>42939</v>
      </c>
      <c r="B575" s="210" t="s">
        <v>20669</v>
      </c>
      <c r="C575" s="141">
        <v>0</v>
      </c>
      <c r="D575" s="141" t="s">
        <v>309</v>
      </c>
      <c r="E575" s="210" t="s">
        <v>32382</v>
      </c>
      <c r="F575" s="151">
        <v>42938</v>
      </c>
      <c r="G575" s="141" t="s">
        <v>3104</v>
      </c>
      <c r="H575" s="208" t="s">
        <v>32381</v>
      </c>
      <c r="I575" s="141">
        <v>2</v>
      </c>
      <c r="J575" s="208" t="s">
        <v>2392</v>
      </c>
      <c r="K575" s="264" t="s">
        <v>19023</v>
      </c>
      <c r="L575" s="208" t="s">
        <v>350</v>
      </c>
      <c r="M575" s="141"/>
      <c r="N575" s="208">
        <v>0</v>
      </c>
      <c r="O575" s="141" t="s">
        <v>33</v>
      </c>
      <c r="P575" s="141">
        <v>33533.39</v>
      </c>
      <c r="Q575" s="141">
        <v>2857296</v>
      </c>
      <c r="R575" s="141">
        <v>2719264</v>
      </c>
      <c r="S575" s="208">
        <v>95.2</v>
      </c>
      <c r="T575" s="208">
        <v>0</v>
      </c>
      <c r="U575" s="208">
        <v>0</v>
      </c>
      <c r="V575" s="141" t="s">
        <v>20110</v>
      </c>
      <c r="W575" s="141" t="s">
        <v>32380</v>
      </c>
      <c r="X575" s="208" t="s">
        <v>32379</v>
      </c>
      <c r="Y575" s="141" t="s">
        <v>320</v>
      </c>
      <c r="Z575" s="141" t="str">
        <f t="shared" si="8"/>
        <v>0101PE</v>
      </c>
      <c r="AA575" s="260">
        <v>0</v>
      </c>
      <c r="AB575" s="207" t="s">
        <v>32378</v>
      </c>
      <c r="AC575" s="207" t="s">
        <v>32377</v>
      </c>
      <c r="AD575" s="141"/>
    </row>
    <row r="576" spans="1:30" s="247" customFormat="1" ht="24" customHeight="1">
      <c r="A576" s="133">
        <v>42939</v>
      </c>
      <c r="B576" s="134" t="s">
        <v>32702</v>
      </c>
      <c r="C576" s="135" t="s">
        <v>33496</v>
      </c>
      <c r="D576" s="135" t="s">
        <v>31</v>
      </c>
      <c r="E576" s="135" t="s">
        <v>32701</v>
      </c>
      <c r="F576" s="159">
        <v>42934</v>
      </c>
      <c r="G576" s="135" t="s">
        <v>40</v>
      </c>
      <c r="H576" s="135" t="s">
        <v>32658</v>
      </c>
      <c r="I576" s="135">
        <v>1</v>
      </c>
      <c r="J576" s="135" t="s">
        <v>32</v>
      </c>
      <c r="K576" s="135" t="s">
        <v>28</v>
      </c>
      <c r="L576" s="135">
        <v>0</v>
      </c>
      <c r="M576" s="135" t="s">
        <v>32700</v>
      </c>
      <c r="N576" s="135">
        <v>0</v>
      </c>
      <c r="O576" s="135" t="s">
        <v>103</v>
      </c>
      <c r="P576" s="135">
        <v>69225.38</v>
      </c>
      <c r="Q576" s="135">
        <v>3416488</v>
      </c>
      <c r="R576" s="135">
        <v>3110697</v>
      </c>
      <c r="S576" s="135">
        <v>91.1</v>
      </c>
      <c r="T576" s="135">
        <v>0</v>
      </c>
      <c r="U576" s="135">
        <v>0</v>
      </c>
      <c r="V576" s="135" t="s">
        <v>32699</v>
      </c>
      <c r="W576" s="135" t="s">
        <v>32698</v>
      </c>
      <c r="X576" s="135" t="s">
        <v>32697</v>
      </c>
      <c r="Y576" s="147" t="s">
        <v>8426</v>
      </c>
      <c r="Z576" s="187" t="str">
        <f t="shared" si="8"/>
        <v>Transcriptome126PE</v>
      </c>
      <c r="AA576" s="137">
        <v>0</v>
      </c>
      <c r="AB576" s="294" t="s">
        <v>30</v>
      </c>
      <c r="AC576" s="137" t="s">
        <v>3343</v>
      </c>
      <c r="AD576" s="155"/>
    </row>
    <row r="577" spans="1:30" s="247" customFormat="1" ht="24" customHeight="1">
      <c r="A577" s="139">
        <v>42939</v>
      </c>
      <c r="B577" s="140" t="s">
        <v>32696</v>
      </c>
      <c r="C577" s="141" t="s">
        <v>2525</v>
      </c>
      <c r="D577" s="141" t="s">
        <v>31</v>
      </c>
      <c r="E577" s="141" t="s">
        <v>32695</v>
      </c>
      <c r="F577" s="151">
        <v>42934</v>
      </c>
      <c r="G577" s="141" t="s">
        <v>40</v>
      </c>
      <c r="H577" s="141" t="s">
        <v>32658</v>
      </c>
      <c r="I577" s="141">
        <v>2</v>
      </c>
      <c r="J577" s="141" t="s">
        <v>32</v>
      </c>
      <c r="K577" s="141" t="s">
        <v>28</v>
      </c>
      <c r="L577" s="141">
        <v>0</v>
      </c>
      <c r="M577" s="141" t="s">
        <v>32672</v>
      </c>
      <c r="N577" s="141">
        <v>0</v>
      </c>
      <c r="O577" s="141" t="s">
        <v>103</v>
      </c>
      <c r="P577" s="141">
        <v>51603.96</v>
      </c>
      <c r="Q577" s="141">
        <v>2397101</v>
      </c>
      <c r="R577" s="141">
        <v>2278419</v>
      </c>
      <c r="S577" s="141">
        <v>95.1</v>
      </c>
      <c r="T577" s="141">
        <v>0</v>
      </c>
      <c r="U577" s="141">
        <v>0</v>
      </c>
      <c r="V577" s="141" t="s">
        <v>32694</v>
      </c>
      <c r="W577" s="141" t="s">
        <v>32693</v>
      </c>
      <c r="X577" s="141" t="s">
        <v>32692</v>
      </c>
      <c r="Y577" s="141" t="s">
        <v>8426</v>
      </c>
      <c r="Z577" s="188" t="str">
        <f t="shared" ref="Z577:Z640" si="9">IF(P577,CONCATENATE(C577,Y577),0)</f>
        <v>De novo126PE</v>
      </c>
      <c r="AA577" s="143">
        <v>0</v>
      </c>
      <c r="AB577" s="143" t="s">
        <v>30</v>
      </c>
      <c r="AC577" s="143" t="s">
        <v>3343</v>
      </c>
      <c r="AD577" s="143"/>
    </row>
    <row r="578" spans="1:30" s="247" customFormat="1" ht="24" customHeight="1">
      <c r="A578" s="139">
        <v>42939</v>
      </c>
      <c r="B578" s="140" t="s">
        <v>32691</v>
      </c>
      <c r="C578" s="141" t="s">
        <v>2525</v>
      </c>
      <c r="D578" s="141" t="s">
        <v>31</v>
      </c>
      <c r="E578" s="141" t="s">
        <v>32690</v>
      </c>
      <c r="F578" s="151">
        <v>42934</v>
      </c>
      <c r="G578" s="141" t="s">
        <v>40</v>
      </c>
      <c r="H578" s="141" t="s">
        <v>32658</v>
      </c>
      <c r="I578" s="141">
        <v>3</v>
      </c>
      <c r="J578" s="141" t="s">
        <v>32</v>
      </c>
      <c r="K578" s="141" t="s">
        <v>28</v>
      </c>
      <c r="L578" s="141">
        <v>0</v>
      </c>
      <c r="M578" s="141" t="s">
        <v>32689</v>
      </c>
      <c r="N578" s="141">
        <v>0</v>
      </c>
      <c r="O578" s="141" t="s">
        <v>103</v>
      </c>
      <c r="P578" s="141">
        <v>56773.89</v>
      </c>
      <c r="Q578" s="141">
        <v>2663832</v>
      </c>
      <c r="R578" s="141">
        <v>2506466</v>
      </c>
      <c r="S578" s="141">
        <v>94.1</v>
      </c>
      <c r="T578" s="141">
        <v>0</v>
      </c>
      <c r="U578" s="141">
        <v>0</v>
      </c>
      <c r="V578" s="141" t="s">
        <v>32688</v>
      </c>
      <c r="W578" s="141" t="s">
        <v>32687</v>
      </c>
      <c r="X578" s="141" t="s">
        <v>32686</v>
      </c>
      <c r="Y578" s="141" t="s">
        <v>8426</v>
      </c>
      <c r="Z578" s="188" t="str">
        <f t="shared" si="9"/>
        <v>De novo126PE</v>
      </c>
      <c r="AA578" s="143">
        <v>0</v>
      </c>
      <c r="AB578" s="143" t="s">
        <v>30</v>
      </c>
      <c r="AC578" s="143" t="s">
        <v>3343</v>
      </c>
      <c r="AD578" s="143"/>
    </row>
    <row r="579" spans="1:30" s="247" customFormat="1" ht="24" customHeight="1">
      <c r="A579" s="139">
        <v>42939</v>
      </c>
      <c r="B579" s="140" t="s">
        <v>32685</v>
      </c>
      <c r="C579" s="141" t="s">
        <v>2525</v>
      </c>
      <c r="D579" s="141" t="s">
        <v>31</v>
      </c>
      <c r="E579" s="141" t="s">
        <v>32684</v>
      </c>
      <c r="F579" s="151">
        <v>42934</v>
      </c>
      <c r="G579" s="141" t="s">
        <v>40</v>
      </c>
      <c r="H579" s="141" t="s">
        <v>32658</v>
      </c>
      <c r="I579" s="141">
        <v>4</v>
      </c>
      <c r="J579" s="141" t="s">
        <v>32</v>
      </c>
      <c r="K579" s="141" t="s">
        <v>28</v>
      </c>
      <c r="L579" s="141">
        <v>0</v>
      </c>
      <c r="M579" s="141" t="s">
        <v>32672</v>
      </c>
      <c r="N579" s="141">
        <v>0</v>
      </c>
      <c r="O579" s="141" t="s">
        <v>103</v>
      </c>
      <c r="P579" s="141">
        <v>48989.91</v>
      </c>
      <c r="Q579" s="141">
        <v>2261085</v>
      </c>
      <c r="R579" s="141">
        <v>2129129</v>
      </c>
      <c r="S579" s="141">
        <v>94.2</v>
      </c>
      <c r="T579" s="141">
        <v>0</v>
      </c>
      <c r="U579" s="141">
        <v>0</v>
      </c>
      <c r="V579" s="141" t="s">
        <v>32683</v>
      </c>
      <c r="W579" s="141" t="s">
        <v>32682</v>
      </c>
      <c r="X579" s="141" t="s">
        <v>32681</v>
      </c>
      <c r="Y579" s="141" t="s">
        <v>8426</v>
      </c>
      <c r="Z579" s="188" t="str">
        <f t="shared" si="9"/>
        <v>De novo126PE</v>
      </c>
      <c r="AA579" s="143">
        <v>0</v>
      </c>
      <c r="AB579" s="143" t="s">
        <v>30</v>
      </c>
      <c r="AC579" s="143" t="s">
        <v>3343</v>
      </c>
      <c r="AD579" s="143"/>
    </row>
    <row r="580" spans="1:30" s="247" customFormat="1" ht="24" customHeight="1">
      <c r="A580" s="139">
        <v>42939</v>
      </c>
      <c r="B580" s="140" t="s">
        <v>32680</v>
      </c>
      <c r="C580" s="141" t="s">
        <v>2525</v>
      </c>
      <c r="D580" s="141" t="s">
        <v>31</v>
      </c>
      <c r="E580" s="141" t="s">
        <v>32679</v>
      </c>
      <c r="F580" s="151">
        <v>42934</v>
      </c>
      <c r="G580" s="141" t="s">
        <v>40</v>
      </c>
      <c r="H580" s="141" t="s">
        <v>32658</v>
      </c>
      <c r="I580" s="141">
        <v>5</v>
      </c>
      <c r="J580" s="141" t="s">
        <v>32</v>
      </c>
      <c r="K580" s="141" t="s">
        <v>28</v>
      </c>
      <c r="L580" s="141">
        <v>0</v>
      </c>
      <c r="M580" s="141" t="s">
        <v>32672</v>
      </c>
      <c r="N580" s="141">
        <v>0</v>
      </c>
      <c r="O580" s="141" t="s">
        <v>103</v>
      </c>
      <c r="P580" s="141">
        <v>50513.17</v>
      </c>
      <c r="Q580" s="141">
        <v>2364654</v>
      </c>
      <c r="R580" s="141">
        <v>2249299</v>
      </c>
      <c r="S580" s="141">
        <v>95.1</v>
      </c>
      <c r="T580" s="141">
        <v>0</v>
      </c>
      <c r="U580" s="141">
        <v>0</v>
      </c>
      <c r="V580" s="141" t="s">
        <v>32678</v>
      </c>
      <c r="W580" s="141" t="s">
        <v>32677</v>
      </c>
      <c r="X580" s="141" t="s">
        <v>32676</v>
      </c>
      <c r="Y580" s="141" t="s">
        <v>8426</v>
      </c>
      <c r="Z580" s="188" t="str">
        <f t="shared" si="9"/>
        <v>De novo126PE</v>
      </c>
      <c r="AA580" s="143">
        <v>0</v>
      </c>
      <c r="AB580" s="143" t="s">
        <v>30</v>
      </c>
      <c r="AC580" s="143" t="s">
        <v>3343</v>
      </c>
      <c r="AD580" s="143"/>
    </row>
    <row r="581" spans="1:30" s="247" customFormat="1" ht="24" customHeight="1">
      <c r="A581" s="139">
        <v>42939</v>
      </c>
      <c r="B581" s="140" t="s">
        <v>32675</v>
      </c>
      <c r="C581" s="141" t="s">
        <v>32674</v>
      </c>
      <c r="D581" s="141" t="s">
        <v>31</v>
      </c>
      <c r="E581" s="141" t="s">
        <v>32673</v>
      </c>
      <c r="F581" s="151">
        <v>42934</v>
      </c>
      <c r="G581" s="141" t="s">
        <v>40</v>
      </c>
      <c r="H581" s="141" t="s">
        <v>32658</v>
      </c>
      <c r="I581" s="141">
        <v>6</v>
      </c>
      <c r="J581" s="141" t="s">
        <v>32</v>
      </c>
      <c r="K581" s="141" t="s">
        <v>28</v>
      </c>
      <c r="L581" s="141">
        <v>0</v>
      </c>
      <c r="M581" s="141" t="s">
        <v>32672</v>
      </c>
      <c r="N581" s="141">
        <v>0</v>
      </c>
      <c r="O581" s="141" t="s">
        <v>103</v>
      </c>
      <c r="P581" s="141">
        <v>61646.82</v>
      </c>
      <c r="Q581" s="141">
        <v>2881092</v>
      </c>
      <c r="R581" s="141">
        <v>2641067</v>
      </c>
      <c r="S581" s="141">
        <v>91.7</v>
      </c>
      <c r="T581" s="141">
        <v>0</v>
      </c>
      <c r="U581" s="141">
        <v>0</v>
      </c>
      <c r="V581" s="141" t="s">
        <v>32671</v>
      </c>
      <c r="W581" s="141" t="s">
        <v>32670</v>
      </c>
      <c r="X581" s="141" t="s">
        <v>32669</v>
      </c>
      <c r="Y581" s="141" t="s">
        <v>8426</v>
      </c>
      <c r="Z581" s="188" t="str">
        <f t="shared" si="9"/>
        <v>Methylation126PE</v>
      </c>
      <c r="AA581" s="143">
        <v>0</v>
      </c>
      <c r="AB581" s="143" t="s">
        <v>30</v>
      </c>
      <c r="AC581" s="143" t="s">
        <v>3343</v>
      </c>
      <c r="AD581" s="143"/>
    </row>
    <row r="582" spans="1:30" s="247" customFormat="1" ht="24" customHeight="1">
      <c r="A582" s="139">
        <v>42939</v>
      </c>
      <c r="B582" s="140" t="s">
        <v>32668</v>
      </c>
      <c r="C582" s="141">
        <v>0</v>
      </c>
      <c r="D582" s="141" t="s">
        <v>31</v>
      </c>
      <c r="E582" s="141" t="s">
        <v>32667</v>
      </c>
      <c r="F582" s="151">
        <v>42934</v>
      </c>
      <c r="G582" s="141" t="s">
        <v>40</v>
      </c>
      <c r="H582" s="141" t="s">
        <v>32658</v>
      </c>
      <c r="I582" s="141">
        <v>7</v>
      </c>
      <c r="J582" s="141" t="s">
        <v>32</v>
      </c>
      <c r="K582" s="141" t="s">
        <v>28</v>
      </c>
      <c r="L582" s="141">
        <v>0</v>
      </c>
      <c r="M582" s="141" t="s">
        <v>32666</v>
      </c>
      <c r="N582" s="141">
        <v>509</v>
      </c>
      <c r="O582" s="141" t="s">
        <v>103</v>
      </c>
      <c r="P582" s="141">
        <v>57362.94</v>
      </c>
      <c r="Q582" s="141">
        <v>2666859</v>
      </c>
      <c r="R582" s="141">
        <v>2498453</v>
      </c>
      <c r="S582" s="141">
        <v>93.7</v>
      </c>
      <c r="T582" s="141" t="s">
        <v>32665</v>
      </c>
      <c r="U582" s="141" t="s">
        <v>32664</v>
      </c>
      <c r="V582" s="141" t="s">
        <v>32663</v>
      </c>
      <c r="W582" s="141" t="s">
        <v>32662</v>
      </c>
      <c r="X582" s="141" t="s">
        <v>32661</v>
      </c>
      <c r="Y582" s="141" t="s">
        <v>8426</v>
      </c>
      <c r="Z582" s="188" t="str">
        <f t="shared" si="9"/>
        <v>0126PE</v>
      </c>
      <c r="AA582" s="143">
        <v>0</v>
      </c>
      <c r="AB582" s="143" t="s">
        <v>30</v>
      </c>
      <c r="AC582" s="143" t="s">
        <v>3343</v>
      </c>
      <c r="AD582" s="143"/>
    </row>
    <row r="583" spans="1:30" s="247" customFormat="1" ht="24" customHeight="1">
      <c r="A583" s="139">
        <v>42939</v>
      </c>
      <c r="B583" s="140" t="s">
        <v>32660</v>
      </c>
      <c r="C583" s="141">
        <v>0</v>
      </c>
      <c r="D583" s="141" t="s">
        <v>31</v>
      </c>
      <c r="E583" s="141" t="s">
        <v>32659</v>
      </c>
      <c r="F583" s="151">
        <v>42934</v>
      </c>
      <c r="G583" s="141" t="s">
        <v>40</v>
      </c>
      <c r="H583" s="141" t="s">
        <v>32658</v>
      </c>
      <c r="I583" s="141">
        <v>8</v>
      </c>
      <c r="J583" s="141" t="s">
        <v>32</v>
      </c>
      <c r="K583" s="141" t="s">
        <v>28</v>
      </c>
      <c r="L583" s="141">
        <v>0</v>
      </c>
      <c r="M583" s="141" t="s">
        <v>32657</v>
      </c>
      <c r="N583" s="141">
        <v>0</v>
      </c>
      <c r="O583" s="141" t="s">
        <v>103</v>
      </c>
      <c r="P583" s="141">
        <v>64459.71</v>
      </c>
      <c r="Q583" s="141">
        <v>3043797</v>
      </c>
      <c r="R583" s="141">
        <v>2786158</v>
      </c>
      <c r="S583" s="141">
        <v>91.6</v>
      </c>
      <c r="T583" s="141">
        <v>0</v>
      </c>
      <c r="U583" s="141">
        <v>0</v>
      </c>
      <c r="V583" s="141" t="s">
        <v>32656</v>
      </c>
      <c r="W583" s="141" t="s">
        <v>32655</v>
      </c>
      <c r="X583" s="141" t="s">
        <v>32654</v>
      </c>
      <c r="Y583" s="141" t="s">
        <v>8426</v>
      </c>
      <c r="Z583" s="188" t="str">
        <f t="shared" si="9"/>
        <v>0126PE</v>
      </c>
      <c r="AA583" s="143">
        <v>0</v>
      </c>
      <c r="AB583" s="143" t="s">
        <v>30</v>
      </c>
      <c r="AC583" s="143" t="s">
        <v>3343</v>
      </c>
      <c r="AD583" s="143"/>
    </row>
    <row r="584" spans="1:30" s="247" customFormat="1" ht="24" customHeight="1">
      <c r="A584" s="133">
        <v>42939</v>
      </c>
      <c r="B584" s="134" t="s">
        <v>32653</v>
      </c>
      <c r="C584" s="135" t="s">
        <v>32652</v>
      </c>
      <c r="D584" s="135" t="s">
        <v>31</v>
      </c>
      <c r="E584" s="135" t="s">
        <v>32651</v>
      </c>
      <c r="F584" s="159">
        <v>42935</v>
      </c>
      <c r="G584" s="135" t="s">
        <v>122</v>
      </c>
      <c r="H584" s="135" t="s">
        <v>32605</v>
      </c>
      <c r="I584" s="135">
        <v>1</v>
      </c>
      <c r="J584" s="135" t="s">
        <v>32</v>
      </c>
      <c r="K584" s="135" t="s">
        <v>28</v>
      </c>
      <c r="L584" s="135">
        <v>0</v>
      </c>
      <c r="M584" s="135" t="s">
        <v>32650</v>
      </c>
      <c r="N584" s="135">
        <v>0</v>
      </c>
      <c r="O584" s="135" t="s">
        <v>33</v>
      </c>
      <c r="P584" s="135">
        <v>70705.710000000006</v>
      </c>
      <c r="Q584" s="135">
        <v>4309650</v>
      </c>
      <c r="R584" s="135">
        <v>3342401</v>
      </c>
      <c r="S584" s="135">
        <v>77.56</v>
      </c>
      <c r="T584" s="135">
        <v>0</v>
      </c>
      <c r="U584" s="135">
        <v>0</v>
      </c>
      <c r="V584" s="135" t="s">
        <v>32649</v>
      </c>
      <c r="W584" s="135" t="s">
        <v>32648</v>
      </c>
      <c r="X584" s="135" t="s">
        <v>32647</v>
      </c>
      <c r="Y584" s="147" t="s">
        <v>320</v>
      </c>
      <c r="Z584" s="147" t="str">
        <f t="shared" si="9"/>
        <v>RNA-Seq 101PE</v>
      </c>
      <c r="AA584" s="137">
        <v>0</v>
      </c>
      <c r="AB584" s="294" t="s">
        <v>30</v>
      </c>
      <c r="AC584" s="137" t="s">
        <v>3343</v>
      </c>
      <c r="AD584" s="155"/>
    </row>
    <row r="585" spans="1:30" s="247" customFormat="1" ht="24" customHeight="1">
      <c r="A585" s="139">
        <v>42939</v>
      </c>
      <c r="B585" s="140" t="s">
        <v>32646</v>
      </c>
      <c r="C585" s="141" t="s">
        <v>32645</v>
      </c>
      <c r="D585" s="141" t="s">
        <v>31</v>
      </c>
      <c r="E585" s="141" t="s">
        <v>32644</v>
      </c>
      <c r="F585" s="151">
        <v>42935</v>
      </c>
      <c r="G585" s="141" t="s">
        <v>122</v>
      </c>
      <c r="H585" s="141" t="s">
        <v>32605</v>
      </c>
      <c r="I585" s="141">
        <v>2</v>
      </c>
      <c r="J585" s="141" t="s">
        <v>32</v>
      </c>
      <c r="K585" s="141" t="s">
        <v>28</v>
      </c>
      <c r="L585" s="141">
        <v>0</v>
      </c>
      <c r="M585" s="141" t="s">
        <v>32643</v>
      </c>
      <c r="N585" s="141">
        <v>0</v>
      </c>
      <c r="O585" s="141" t="s">
        <v>33</v>
      </c>
      <c r="P585" s="141">
        <v>72352.09</v>
      </c>
      <c r="Q585" s="141">
        <v>4309650</v>
      </c>
      <c r="R585" s="141">
        <v>3358372</v>
      </c>
      <c r="S585" s="141">
        <v>77.930000000000007</v>
      </c>
      <c r="T585" s="141">
        <v>0</v>
      </c>
      <c r="U585" s="141">
        <v>0</v>
      </c>
      <c r="V585" s="141" t="s">
        <v>32642</v>
      </c>
      <c r="W585" s="141" t="s">
        <v>32641</v>
      </c>
      <c r="X585" s="141" t="s">
        <v>32640</v>
      </c>
      <c r="Y585" s="141" t="s">
        <v>320</v>
      </c>
      <c r="Z585" s="141" t="str">
        <f t="shared" si="9"/>
        <v>RNA-Seq 101PE</v>
      </c>
      <c r="AA585" s="143">
        <v>0</v>
      </c>
      <c r="AB585" s="143" t="s">
        <v>30</v>
      </c>
      <c r="AC585" s="143" t="s">
        <v>3343</v>
      </c>
      <c r="AD585" s="143"/>
    </row>
    <row r="586" spans="1:30" s="247" customFormat="1" ht="24" customHeight="1">
      <c r="A586" s="139">
        <v>42939</v>
      </c>
      <c r="B586" s="140" t="s">
        <v>32639</v>
      </c>
      <c r="C586" s="141" t="s">
        <v>32638</v>
      </c>
      <c r="D586" s="141" t="s">
        <v>31</v>
      </c>
      <c r="E586" s="141" t="s">
        <v>32637</v>
      </c>
      <c r="F586" s="151">
        <v>42935</v>
      </c>
      <c r="G586" s="141" t="s">
        <v>122</v>
      </c>
      <c r="H586" s="141" t="s">
        <v>32605</v>
      </c>
      <c r="I586" s="141">
        <v>3</v>
      </c>
      <c r="J586" s="141" t="s">
        <v>32</v>
      </c>
      <c r="K586" s="141" t="s">
        <v>28</v>
      </c>
      <c r="L586" s="141">
        <v>0</v>
      </c>
      <c r="M586" s="141" t="s">
        <v>32636</v>
      </c>
      <c r="N586" s="141">
        <v>0</v>
      </c>
      <c r="O586" s="141" t="s">
        <v>33</v>
      </c>
      <c r="P586" s="141">
        <v>73088.73</v>
      </c>
      <c r="Q586" s="141">
        <v>4309650</v>
      </c>
      <c r="R586" s="141">
        <v>3382633</v>
      </c>
      <c r="S586" s="141">
        <v>78.489999999999995</v>
      </c>
      <c r="T586" s="141">
        <v>0</v>
      </c>
      <c r="U586" s="141">
        <v>0</v>
      </c>
      <c r="V586" s="141" t="s">
        <v>32635</v>
      </c>
      <c r="W586" s="141" t="s">
        <v>32634</v>
      </c>
      <c r="X586" s="141" t="s">
        <v>32633</v>
      </c>
      <c r="Y586" s="141" t="s">
        <v>320</v>
      </c>
      <c r="Z586" s="141" t="str">
        <f t="shared" si="9"/>
        <v>RNA-Seq 101PE</v>
      </c>
      <c r="AA586" s="143">
        <v>0</v>
      </c>
      <c r="AB586" s="143" t="s">
        <v>30</v>
      </c>
      <c r="AC586" s="143" t="s">
        <v>3343</v>
      </c>
      <c r="AD586" s="143"/>
    </row>
    <row r="587" spans="1:30" s="247" customFormat="1" ht="24" customHeight="1">
      <c r="A587" s="139">
        <v>42939</v>
      </c>
      <c r="B587" s="140" t="s">
        <v>32632</v>
      </c>
      <c r="C587" s="141" t="s">
        <v>39</v>
      </c>
      <c r="D587" s="141" t="s">
        <v>31</v>
      </c>
      <c r="E587" s="141" t="s">
        <v>32631</v>
      </c>
      <c r="F587" s="151">
        <v>42935</v>
      </c>
      <c r="G587" s="141" t="s">
        <v>122</v>
      </c>
      <c r="H587" s="141" t="s">
        <v>32605</v>
      </c>
      <c r="I587" s="141">
        <v>4</v>
      </c>
      <c r="J587" s="141" t="s">
        <v>32</v>
      </c>
      <c r="K587" s="141" t="s">
        <v>28</v>
      </c>
      <c r="L587" s="141">
        <v>0</v>
      </c>
      <c r="M587" s="141" t="s">
        <v>32630</v>
      </c>
      <c r="N587" s="141">
        <v>0</v>
      </c>
      <c r="O587" s="141" t="s">
        <v>33</v>
      </c>
      <c r="P587" s="141">
        <v>77715.509999999995</v>
      </c>
      <c r="Q587" s="141">
        <v>4309650</v>
      </c>
      <c r="R587" s="141">
        <v>3469442</v>
      </c>
      <c r="S587" s="141">
        <v>80.5</v>
      </c>
      <c r="T587" s="141">
        <v>0</v>
      </c>
      <c r="U587" s="141">
        <v>0</v>
      </c>
      <c r="V587" s="141" t="s">
        <v>32629</v>
      </c>
      <c r="W587" s="141" t="s">
        <v>32628</v>
      </c>
      <c r="X587" s="141" t="s">
        <v>32627</v>
      </c>
      <c r="Y587" s="141" t="s">
        <v>320</v>
      </c>
      <c r="Z587" s="141" t="str">
        <f t="shared" si="9"/>
        <v>Chip-seq101PE</v>
      </c>
      <c r="AA587" s="143">
        <v>0</v>
      </c>
      <c r="AB587" s="143" t="s">
        <v>30</v>
      </c>
      <c r="AC587" s="143" t="s">
        <v>3343</v>
      </c>
      <c r="AD587" s="143"/>
    </row>
    <row r="588" spans="1:30" s="247" customFormat="1" ht="24" customHeight="1">
      <c r="A588" s="139">
        <v>42939</v>
      </c>
      <c r="B588" s="140" t="s">
        <v>31513</v>
      </c>
      <c r="C588" s="141">
        <v>0</v>
      </c>
      <c r="D588" s="141" t="s">
        <v>31</v>
      </c>
      <c r="E588" s="141" t="s">
        <v>31512</v>
      </c>
      <c r="F588" s="151">
        <v>42935</v>
      </c>
      <c r="G588" s="141" t="s">
        <v>122</v>
      </c>
      <c r="H588" s="141" t="s">
        <v>32605</v>
      </c>
      <c r="I588" s="141">
        <v>5</v>
      </c>
      <c r="J588" s="141" t="s">
        <v>32</v>
      </c>
      <c r="K588" s="141" t="s">
        <v>28</v>
      </c>
      <c r="L588" s="141">
        <v>0</v>
      </c>
      <c r="M588" s="141" t="s">
        <v>32626</v>
      </c>
      <c r="N588" s="141">
        <v>120</v>
      </c>
      <c r="O588" s="141" t="s">
        <v>33</v>
      </c>
      <c r="P588" s="141">
        <v>53301.58</v>
      </c>
      <c r="Q588" s="141">
        <v>4309650</v>
      </c>
      <c r="R588" s="141">
        <v>2498091</v>
      </c>
      <c r="S588" s="141">
        <v>57.97</v>
      </c>
      <c r="T588" s="141" t="s">
        <v>32625</v>
      </c>
      <c r="U588" s="141" t="s">
        <v>32624</v>
      </c>
      <c r="V588" s="141" t="s">
        <v>32623</v>
      </c>
      <c r="W588" s="141" t="s">
        <v>32622</v>
      </c>
      <c r="X588" s="141" t="s">
        <v>32621</v>
      </c>
      <c r="Y588" s="141" t="s">
        <v>320</v>
      </c>
      <c r="Z588" s="141" t="str">
        <f t="shared" si="9"/>
        <v>0101PE</v>
      </c>
      <c r="AA588" s="143">
        <v>0</v>
      </c>
      <c r="AB588" s="143" t="s">
        <v>30</v>
      </c>
      <c r="AC588" s="143" t="s">
        <v>3343</v>
      </c>
      <c r="AD588" s="143"/>
    </row>
    <row r="589" spans="1:30" s="247" customFormat="1" ht="24" customHeight="1">
      <c r="A589" s="139">
        <v>42939</v>
      </c>
      <c r="B589" s="140" t="s">
        <v>32620</v>
      </c>
      <c r="C589" s="141">
        <v>0</v>
      </c>
      <c r="D589" s="141" t="s">
        <v>31</v>
      </c>
      <c r="E589" s="141" t="s">
        <v>31583</v>
      </c>
      <c r="F589" s="151">
        <v>42935</v>
      </c>
      <c r="G589" s="141" t="s">
        <v>122</v>
      </c>
      <c r="H589" s="141" t="s">
        <v>32605</v>
      </c>
      <c r="I589" s="141">
        <v>6</v>
      </c>
      <c r="J589" s="141" t="s">
        <v>32</v>
      </c>
      <c r="K589" s="141" t="s">
        <v>28</v>
      </c>
      <c r="L589" s="141">
        <v>0</v>
      </c>
      <c r="M589" s="141" t="s">
        <v>32619</v>
      </c>
      <c r="N589" s="141">
        <v>127</v>
      </c>
      <c r="O589" s="141" t="s">
        <v>33</v>
      </c>
      <c r="P589" s="141">
        <v>77796.990000000005</v>
      </c>
      <c r="Q589" s="141">
        <v>4309650</v>
      </c>
      <c r="R589" s="141">
        <v>3524761</v>
      </c>
      <c r="S589" s="141">
        <v>81.790000000000006</v>
      </c>
      <c r="T589" s="141" t="s">
        <v>32618</v>
      </c>
      <c r="U589" s="141" t="s">
        <v>32617</v>
      </c>
      <c r="V589" s="141" t="s">
        <v>32610</v>
      </c>
      <c r="W589" s="141" t="s">
        <v>32616</v>
      </c>
      <c r="X589" s="141" t="s">
        <v>32615</v>
      </c>
      <c r="Y589" s="141" t="s">
        <v>320</v>
      </c>
      <c r="Z589" s="141" t="str">
        <f t="shared" si="9"/>
        <v>0101PE</v>
      </c>
      <c r="AA589" s="143">
        <v>0</v>
      </c>
      <c r="AB589" s="143" t="s">
        <v>30</v>
      </c>
      <c r="AC589" s="143" t="s">
        <v>3343</v>
      </c>
      <c r="AD589" s="143"/>
    </row>
    <row r="590" spans="1:30" s="247" customFormat="1" ht="24" customHeight="1">
      <c r="A590" s="139">
        <v>42939</v>
      </c>
      <c r="B590" s="140" t="s">
        <v>32614</v>
      </c>
      <c r="C590" s="141">
        <v>0</v>
      </c>
      <c r="D590" s="141" t="s">
        <v>31</v>
      </c>
      <c r="E590" s="141" t="s">
        <v>31583</v>
      </c>
      <c r="F590" s="151">
        <v>42935</v>
      </c>
      <c r="G590" s="141" t="s">
        <v>122</v>
      </c>
      <c r="H590" s="141" t="s">
        <v>32605</v>
      </c>
      <c r="I590" s="141">
        <v>7</v>
      </c>
      <c r="J590" s="141" t="s">
        <v>32</v>
      </c>
      <c r="K590" s="141" t="s">
        <v>28</v>
      </c>
      <c r="L590" s="141">
        <v>0</v>
      </c>
      <c r="M590" s="141" t="s">
        <v>32613</v>
      </c>
      <c r="N590" s="141">
        <v>127</v>
      </c>
      <c r="O590" s="141" t="s">
        <v>33</v>
      </c>
      <c r="P590" s="141">
        <v>77195.259999999995</v>
      </c>
      <c r="Q590" s="141">
        <v>4309650</v>
      </c>
      <c r="R590" s="141">
        <v>3493598</v>
      </c>
      <c r="S590" s="141">
        <v>81.06</v>
      </c>
      <c r="T590" s="141" t="s">
        <v>32612</v>
      </c>
      <c r="U590" s="141" t="s">
        <v>32611</v>
      </c>
      <c r="V590" s="141" t="s">
        <v>32610</v>
      </c>
      <c r="W590" s="141" t="s">
        <v>32609</v>
      </c>
      <c r="X590" s="141" t="s">
        <v>32608</v>
      </c>
      <c r="Y590" s="141" t="s">
        <v>320</v>
      </c>
      <c r="Z590" s="141" t="str">
        <f t="shared" si="9"/>
        <v>0101PE</v>
      </c>
      <c r="AA590" s="143">
        <v>0</v>
      </c>
      <c r="AB590" s="143" t="s">
        <v>30</v>
      </c>
      <c r="AC590" s="143" t="s">
        <v>3343</v>
      </c>
      <c r="AD590" s="143"/>
    </row>
    <row r="591" spans="1:30" s="247" customFormat="1" ht="24" customHeight="1">
      <c r="A591" s="139">
        <v>42939</v>
      </c>
      <c r="B591" s="140" t="s">
        <v>32607</v>
      </c>
      <c r="C591" s="141">
        <v>0</v>
      </c>
      <c r="D591" s="141" t="s">
        <v>31</v>
      </c>
      <c r="E591" s="141" t="s">
        <v>32606</v>
      </c>
      <c r="F591" s="151">
        <v>42935</v>
      </c>
      <c r="G591" s="141" t="s">
        <v>122</v>
      </c>
      <c r="H591" s="141" t="s">
        <v>32605</v>
      </c>
      <c r="I591" s="141">
        <v>8</v>
      </c>
      <c r="J591" s="141" t="s">
        <v>32</v>
      </c>
      <c r="K591" s="141" t="s">
        <v>28</v>
      </c>
      <c r="L591" s="141">
        <v>0</v>
      </c>
      <c r="M591" s="141" t="s">
        <v>32604</v>
      </c>
      <c r="N591" s="141">
        <v>353</v>
      </c>
      <c r="O591" s="141" t="s">
        <v>33</v>
      </c>
      <c r="P591" s="141">
        <v>76420.58</v>
      </c>
      <c r="Q591" s="141">
        <v>4309650</v>
      </c>
      <c r="R591" s="141">
        <v>3508933</v>
      </c>
      <c r="S591" s="141">
        <v>81.42</v>
      </c>
      <c r="T591" s="141" t="s">
        <v>32603</v>
      </c>
      <c r="U591" s="141" t="s">
        <v>32602</v>
      </c>
      <c r="V591" s="141" t="s">
        <v>32601</v>
      </c>
      <c r="W591" s="141" t="s">
        <v>32600</v>
      </c>
      <c r="X591" s="141" t="s">
        <v>32599</v>
      </c>
      <c r="Y591" s="141" t="s">
        <v>320</v>
      </c>
      <c r="Z591" s="141" t="str">
        <f t="shared" si="9"/>
        <v>0101PE</v>
      </c>
      <c r="AA591" s="143">
        <v>0</v>
      </c>
      <c r="AB591" s="143" t="s">
        <v>30</v>
      </c>
      <c r="AC591" s="143" t="s">
        <v>3343</v>
      </c>
      <c r="AD591" s="143"/>
    </row>
    <row r="592" spans="1:30" s="27" customFormat="1" ht="24" customHeight="1">
      <c r="A592" s="133">
        <v>42939</v>
      </c>
      <c r="B592" s="152" t="s">
        <v>32957</v>
      </c>
      <c r="C592" s="153" t="s">
        <v>37</v>
      </c>
      <c r="D592" s="153" t="s">
        <v>31</v>
      </c>
      <c r="E592" s="153" t="s">
        <v>32958</v>
      </c>
      <c r="F592" s="133">
        <v>42937</v>
      </c>
      <c r="G592" s="153" t="s">
        <v>135</v>
      </c>
      <c r="H592" s="153" t="s">
        <v>32959</v>
      </c>
      <c r="I592" s="153">
        <v>1</v>
      </c>
      <c r="J592" s="153" t="s">
        <v>32960</v>
      </c>
      <c r="K592" s="153" t="s">
        <v>28</v>
      </c>
      <c r="L592" s="153" t="s">
        <v>32961</v>
      </c>
      <c r="M592" s="153" t="s">
        <v>32962</v>
      </c>
      <c r="N592" s="153">
        <v>0</v>
      </c>
      <c r="O592" s="153">
        <v>49</v>
      </c>
      <c r="P592" s="153">
        <v>19225.150000000001</v>
      </c>
      <c r="Q592" s="153">
        <v>4309650</v>
      </c>
      <c r="R592" s="153">
        <v>3530692</v>
      </c>
      <c r="S592" s="153">
        <v>81.93</v>
      </c>
      <c r="T592" s="153">
        <v>0</v>
      </c>
      <c r="U592" s="153">
        <v>0</v>
      </c>
      <c r="V592" s="153">
        <v>53.05</v>
      </c>
      <c r="W592" s="153">
        <v>99.26</v>
      </c>
      <c r="X592" s="153">
        <v>97.44</v>
      </c>
      <c r="Y592" s="147" t="s">
        <v>3772</v>
      </c>
      <c r="Z592" s="147" t="str">
        <f t="shared" si="9"/>
        <v>RNA-Seq50SE</v>
      </c>
      <c r="AA592" s="154">
        <v>0</v>
      </c>
      <c r="AB592" s="155" t="s">
        <v>30</v>
      </c>
      <c r="AC592" s="155" t="s">
        <v>139</v>
      </c>
      <c r="AD592" s="206"/>
    </row>
    <row r="593" spans="1:32" s="27" customFormat="1" ht="24" customHeight="1">
      <c r="A593" s="139">
        <v>42939</v>
      </c>
      <c r="B593" s="140" t="s">
        <v>32963</v>
      </c>
      <c r="C593" s="141" t="s">
        <v>37</v>
      </c>
      <c r="D593" s="141" t="s">
        <v>31</v>
      </c>
      <c r="E593" s="141" t="s">
        <v>32964</v>
      </c>
      <c r="F593" s="142">
        <v>42937</v>
      </c>
      <c r="G593" s="141" t="s">
        <v>135</v>
      </c>
      <c r="H593" s="141" t="s">
        <v>32959</v>
      </c>
      <c r="I593" s="141">
        <v>2</v>
      </c>
      <c r="J593" s="141" t="s">
        <v>32960</v>
      </c>
      <c r="K593" s="141" t="s">
        <v>28</v>
      </c>
      <c r="L593" s="141" t="s">
        <v>32961</v>
      </c>
      <c r="M593" s="141" t="s">
        <v>32962</v>
      </c>
      <c r="N593" s="141">
        <v>0</v>
      </c>
      <c r="O593" s="141">
        <v>49</v>
      </c>
      <c r="P593" s="141">
        <v>17246.599999999999</v>
      </c>
      <c r="Q593" s="141">
        <v>4309650</v>
      </c>
      <c r="R593" s="141">
        <v>3183881</v>
      </c>
      <c r="S593" s="141">
        <v>73.88</v>
      </c>
      <c r="T593" s="141">
        <v>0</v>
      </c>
      <c r="U593" s="141">
        <v>0</v>
      </c>
      <c r="V593" s="141">
        <v>49.92</v>
      </c>
      <c r="W593" s="141">
        <v>98.95</v>
      </c>
      <c r="X593" s="141">
        <v>96.57</v>
      </c>
      <c r="Y593" s="141" t="s">
        <v>3772</v>
      </c>
      <c r="Z593" s="141" t="str">
        <f t="shared" si="9"/>
        <v>RNA-Seq50SE</v>
      </c>
      <c r="AA593" s="143">
        <v>0</v>
      </c>
      <c r="AB593" s="143" t="s">
        <v>30</v>
      </c>
      <c r="AC593" s="156" t="s">
        <v>139</v>
      </c>
      <c r="AD593" s="205"/>
    </row>
    <row r="594" spans="1:32" s="27" customFormat="1" ht="24" customHeight="1">
      <c r="A594" s="139">
        <v>42939</v>
      </c>
      <c r="B594" s="140" t="s">
        <v>32963</v>
      </c>
      <c r="C594" s="141" t="s">
        <v>37</v>
      </c>
      <c r="D594" s="141" t="s">
        <v>31</v>
      </c>
      <c r="E594" s="141" t="s">
        <v>32965</v>
      </c>
      <c r="F594" s="142">
        <v>42937</v>
      </c>
      <c r="G594" s="141" t="s">
        <v>135</v>
      </c>
      <c r="H594" s="141" t="s">
        <v>32959</v>
      </c>
      <c r="I594" s="141">
        <v>3</v>
      </c>
      <c r="J594" s="141" t="s">
        <v>32960</v>
      </c>
      <c r="K594" s="141" t="s">
        <v>28</v>
      </c>
      <c r="L594" s="141" t="s">
        <v>32961</v>
      </c>
      <c r="M594" s="141" t="s">
        <v>32962</v>
      </c>
      <c r="N594" s="141">
        <v>0</v>
      </c>
      <c r="O594" s="141">
        <v>49</v>
      </c>
      <c r="P594" s="141">
        <v>17557.13</v>
      </c>
      <c r="Q594" s="141">
        <v>4309650</v>
      </c>
      <c r="R594" s="141">
        <v>3234888</v>
      </c>
      <c r="S594" s="141">
        <v>75.06</v>
      </c>
      <c r="T594" s="141">
        <v>0</v>
      </c>
      <c r="U594" s="141">
        <v>0</v>
      </c>
      <c r="V594" s="141">
        <v>50.27</v>
      </c>
      <c r="W594" s="141">
        <v>99.03</v>
      </c>
      <c r="X594" s="141">
        <v>96.82</v>
      </c>
      <c r="Y594" s="141" t="s">
        <v>3772</v>
      </c>
      <c r="Z594" s="141" t="str">
        <f t="shared" si="9"/>
        <v>RNA-Seq50SE</v>
      </c>
      <c r="AA594" s="143">
        <v>0</v>
      </c>
      <c r="AB594" s="143" t="s">
        <v>30</v>
      </c>
      <c r="AC594" s="156" t="s">
        <v>139</v>
      </c>
      <c r="AD594" s="205"/>
    </row>
    <row r="595" spans="1:32" s="27" customFormat="1" ht="24" customHeight="1">
      <c r="A595" s="139">
        <v>42939</v>
      </c>
      <c r="B595" s="140" t="s">
        <v>32966</v>
      </c>
      <c r="C595" s="141" t="s">
        <v>37</v>
      </c>
      <c r="D595" s="141" t="s">
        <v>32967</v>
      </c>
      <c r="E595" s="141" t="s">
        <v>32968</v>
      </c>
      <c r="F595" s="142">
        <v>42937</v>
      </c>
      <c r="G595" s="141" t="s">
        <v>135</v>
      </c>
      <c r="H595" s="141" t="s">
        <v>32959</v>
      </c>
      <c r="I595" s="141">
        <v>4</v>
      </c>
      <c r="J595" s="141" t="s">
        <v>32960</v>
      </c>
      <c r="K595" s="141" t="s">
        <v>28</v>
      </c>
      <c r="L595" s="141" t="s">
        <v>32961</v>
      </c>
      <c r="M595" s="141" t="s">
        <v>32969</v>
      </c>
      <c r="N595" s="141">
        <v>0</v>
      </c>
      <c r="O595" s="141">
        <v>49</v>
      </c>
      <c r="P595" s="141">
        <v>15549.3</v>
      </c>
      <c r="Q595" s="141">
        <v>4309650</v>
      </c>
      <c r="R595" s="141">
        <v>2833327</v>
      </c>
      <c r="S595" s="141">
        <v>65.739999999999995</v>
      </c>
      <c r="T595" s="141">
        <v>0</v>
      </c>
      <c r="U595" s="141">
        <v>0</v>
      </c>
      <c r="V595" s="141">
        <v>48.45</v>
      </c>
      <c r="W595" s="141">
        <v>97.05</v>
      </c>
      <c r="X595" s="141">
        <v>89.87</v>
      </c>
      <c r="Y595" s="141" t="s">
        <v>3772</v>
      </c>
      <c r="Z595" s="141" t="str">
        <f t="shared" si="9"/>
        <v>RNA-Seq50SE</v>
      </c>
      <c r="AA595" s="143">
        <v>0</v>
      </c>
      <c r="AB595" s="143" t="s">
        <v>30</v>
      </c>
      <c r="AC595" s="156" t="s">
        <v>139</v>
      </c>
      <c r="AD595" s="205"/>
    </row>
    <row r="596" spans="1:32" s="27" customFormat="1" ht="24" customHeight="1">
      <c r="A596" s="139">
        <v>42939</v>
      </c>
      <c r="B596" s="140" t="s">
        <v>32970</v>
      </c>
      <c r="C596" s="141" t="s">
        <v>38</v>
      </c>
      <c r="D596" s="141" t="s">
        <v>31</v>
      </c>
      <c r="E596" s="141" t="s">
        <v>32971</v>
      </c>
      <c r="F596" s="142">
        <v>42937</v>
      </c>
      <c r="G596" s="141" t="s">
        <v>135</v>
      </c>
      <c r="H596" s="141" t="s">
        <v>32959</v>
      </c>
      <c r="I596" s="141">
        <v>5</v>
      </c>
      <c r="J596" s="141" t="s">
        <v>32960</v>
      </c>
      <c r="K596" s="141" t="s">
        <v>28</v>
      </c>
      <c r="L596" s="141" t="s">
        <v>32961</v>
      </c>
      <c r="M596" s="141" t="s">
        <v>32972</v>
      </c>
      <c r="N596" s="141">
        <v>0</v>
      </c>
      <c r="O596" s="141">
        <v>49</v>
      </c>
      <c r="P596" s="141">
        <v>15448.08</v>
      </c>
      <c r="Q596" s="141">
        <v>4309650</v>
      </c>
      <c r="R596" s="141">
        <v>2940402</v>
      </c>
      <c r="S596" s="141">
        <v>68.23</v>
      </c>
      <c r="T596" s="141">
        <v>0</v>
      </c>
      <c r="U596" s="141">
        <v>0</v>
      </c>
      <c r="V596" s="141">
        <v>50.24</v>
      </c>
      <c r="W596" s="141">
        <v>98.79</v>
      </c>
      <c r="X596" s="141">
        <v>96.18</v>
      </c>
      <c r="Y596" s="141" t="s">
        <v>3772</v>
      </c>
      <c r="Z596" s="141" t="str">
        <f t="shared" si="9"/>
        <v>SmallRNA50SE</v>
      </c>
      <c r="AA596" s="143">
        <v>0</v>
      </c>
      <c r="AB596" s="143" t="s">
        <v>30</v>
      </c>
      <c r="AC596" s="156" t="s">
        <v>139</v>
      </c>
      <c r="AD596" s="205"/>
    </row>
    <row r="597" spans="1:32" s="27" customFormat="1" ht="24" customHeight="1">
      <c r="A597" s="139">
        <v>42939</v>
      </c>
      <c r="B597" s="140" t="s">
        <v>32973</v>
      </c>
      <c r="C597" s="141" t="s">
        <v>37</v>
      </c>
      <c r="D597" s="141" t="s">
        <v>31</v>
      </c>
      <c r="E597" s="141" t="s">
        <v>32974</v>
      </c>
      <c r="F597" s="142">
        <v>42937</v>
      </c>
      <c r="G597" s="141" t="s">
        <v>135</v>
      </c>
      <c r="H597" s="141" t="s">
        <v>32959</v>
      </c>
      <c r="I597" s="141">
        <v>6</v>
      </c>
      <c r="J597" s="141" t="s">
        <v>32975</v>
      </c>
      <c r="K597" s="141" t="s">
        <v>28</v>
      </c>
      <c r="L597" s="141" t="s">
        <v>32961</v>
      </c>
      <c r="M597" s="141" t="s">
        <v>32962</v>
      </c>
      <c r="N597" s="141">
        <v>0</v>
      </c>
      <c r="O597" s="141">
        <v>49</v>
      </c>
      <c r="P597" s="141">
        <v>17599.349999999999</v>
      </c>
      <c r="Q597" s="141">
        <v>4309650</v>
      </c>
      <c r="R597" s="141">
        <v>3241661</v>
      </c>
      <c r="S597" s="141">
        <v>75.22</v>
      </c>
      <c r="T597" s="141">
        <v>0</v>
      </c>
      <c r="U597" s="141">
        <v>0</v>
      </c>
      <c r="V597" s="141">
        <v>49.78</v>
      </c>
      <c r="W597" s="141">
        <v>99.03</v>
      </c>
      <c r="X597" s="141">
        <v>96.81</v>
      </c>
      <c r="Y597" s="141" t="s">
        <v>3772</v>
      </c>
      <c r="Z597" s="141" t="str">
        <f t="shared" si="9"/>
        <v>RNA-Seq50SE</v>
      </c>
      <c r="AA597" s="143">
        <v>0</v>
      </c>
      <c r="AB597" s="143" t="s">
        <v>30</v>
      </c>
      <c r="AC597" s="156" t="s">
        <v>139</v>
      </c>
      <c r="AD597" s="205"/>
    </row>
    <row r="598" spans="1:32" s="27" customFormat="1" ht="24" customHeight="1">
      <c r="A598" s="139">
        <v>42939</v>
      </c>
      <c r="B598" s="140" t="s">
        <v>32973</v>
      </c>
      <c r="C598" s="141" t="s">
        <v>37</v>
      </c>
      <c r="D598" s="141" t="s">
        <v>31</v>
      </c>
      <c r="E598" s="141" t="s">
        <v>32976</v>
      </c>
      <c r="F598" s="142">
        <v>42937</v>
      </c>
      <c r="G598" s="141" t="s">
        <v>135</v>
      </c>
      <c r="H598" s="141" t="s">
        <v>32959</v>
      </c>
      <c r="I598" s="141">
        <v>7</v>
      </c>
      <c r="J598" s="141" t="s">
        <v>32975</v>
      </c>
      <c r="K598" s="141" t="s">
        <v>28</v>
      </c>
      <c r="L598" s="141" t="s">
        <v>32961</v>
      </c>
      <c r="M598" s="141" t="s">
        <v>32962</v>
      </c>
      <c r="N598" s="141">
        <v>0</v>
      </c>
      <c r="O598" s="141">
        <v>49</v>
      </c>
      <c r="P598" s="141">
        <v>17231.25</v>
      </c>
      <c r="Q598" s="141">
        <v>4309650</v>
      </c>
      <c r="R598" s="141">
        <v>3173174</v>
      </c>
      <c r="S598" s="141">
        <v>73.63</v>
      </c>
      <c r="T598" s="141">
        <v>0</v>
      </c>
      <c r="U598" s="141">
        <v>0</v>
      </c>
      <c r="V598" s="141">
        <v>49.82</v>
      </c>
      <c r="W598" s="141">
        <v>98.99</v>
      </c>
      <c r="X598" s="141">
        <v>96.65</v>
      </c>
      <c r="Y598" s="141" t="s">
        <v>3772</v>
      </c>
      <c r="Z598" s="141" t="str">
        <f t="shared" si="9"/>
        <v>RNA-Seq50SE</v>
      </c>
      <c r="AA598" s="143">
        <v>0</v>
      </c>
      <c r="AB598" s="143" t="s">
        <v>30</v>
      </c>
      <c r="AC598" s="156" t="s">
        <v>139</v>
      </c>
      <c r="AD598" s="205"/>
    </row>
    <row r="599" spans="1:32" s="27" customFormat="1" ht="24" customHeight="1">
      <c r="A599" s="139">
        <v>42939</v>
      </c>
      <c r="B599" s="140" t="s">
        <v>32973</v>
      </c>
      <c r="C599" s="141" t="s">
        <v>37</v>
      </c>
      <c r="D599" s="141" t="s">
        <v>31</v>
      </c>
      <c r="E599" s="141" t="s">
        <v>32977</v>
      </c>
      <c r="F599" s="142">
        <v>42937</v>
      </c>
      <c r="G599" s="141" t="s">
        <v>135</v>
      </c>
      <c r="H599" s="141" t="s">
        <v>32959</v>
      </c>
      <c r="I599" s="141">
        <v>8</v>
      </c>
      <c r="J599" s="141" t="s">
        <v>32975</v>
      </c>
      <c r="K599" s="141" t="s">
        <v>28</v>
      </c>
      <c r="L599" s="141" t="s">
        <v>32961</v>
      </c>
      <c r="M599" s="141" t="s">
        <v>32962</v>
      </c>
      <c r="N599" s="141">
        <v>0</v>
      </c>
      <c r="O599" s="141">
        <v>49</v>
      </c>
      <c r="P599" s="141">
        <v>17691.23</v>
      </c>
      <c r="Q599" s="141">
        <v>4309650</v>
      </c>
      <c r="R599" s="141">
        <v>3290956</v>
      </c>
      <c r="S599" s="141">
        <v>76.36</v>
      </c>
      <c r="T599" s="141">
        <v>0</v>
      </c>
      <c r="U599" s="141">
        <v>0</v>
      </c>
      <c r="V599" s="141">
        <v>50.1</v>
      </c>
      <c r="W599" s="141">
        <v>99.06</v>
      </c>
      <c r="X599" s="141">
        <v>97.08</v>
      </c>
      <c r="Y599" s="141" t="s">
        <v>3772</v>
      </c>
      <c r="Z599" s="141" t="str">
        <f t="shared" si="9"/>
        <v>RNA-Seq50SE</v>
      </c>
      <c r="AA599" s="143">
        <v>0</v>
      </c>
      <c r="AB599" s="143" t="s">
        <v>30</v>
      </c>
      <c r="AC599" s="156" t="s">
        <v>139</v>
      </c>
      <c r="AD599" s="205"/>
    </row>
    <row r="600" spans="1:32" s="27" customFormat="1" ht="24" customHeight="1">
      <c r="A600" s="133">
        <v>42939</v>
      </c>
      <c r="B600" s="152" t="s">
        <v>32978</v>
      </c>
      <c r="C600" s="153" t="s">
        <v>32979</v>
      </c>
      <c r="D600" s="153" t="s">
        <v>31</v>
      </c>
      <c r="E600" s="153" t="s">
        <v>32980</v>
      </c>
      <c r="F600" s="133">
        <v>42935</v>
      </c>
      <c r="G600" s="153" t="s">
        <v>120</v>
      </c>
      <c r="H600" s="153" t="s">
        <v>32981</v>
      </c>
      <c r="I600" s="153">
        <v>1</v>
      </c>
      <c r="J600" s="153" t="s">
        <v>32982</v>
      </c>
      <c r="K600" s="153" t="s">
        <v>28</v>
      </c>
      <c r="L600" s="153">
        <v>0</v>
      </c>
      <c r="M600" s="153" t="s">
        <v>32983</v>
      </c>
      <c r="N600" s="153">
        <v>170</v>
      </c>
      <c r="O600" s="153" t="s">
        <v>41</v>
      </c>
      <c r="P600" s="153">
        <v>108214.37</v>
      </c>
      <c r="Q600" s="153">
        <v>4309650</v>
      </c>
      <c r="R600" s="153">
        <v>3274875</v>
      </c>
      <c r="S600" s="153">
        <v>75.989999999999995</v>
      </c>
      <c r="T600" s="153" t="s">
        <v>32984</v>
      </c>
      <c r="U600" s="153" t="s">
        <v>32985</v>
      </c>
      <c r="V600" s="153" t="s">
        <v>32986</v>
      </c>
      <c r="W600" s="153" t="s">
        <v>32987</v>
      </c>
      <c r="X600" s="153" t="s">
        <v>32988</v>
      </c>
      <c r="Y600" s="147" t="s">
        <v>140</v>
      </c>
      <c r="Z600" s="147" t="str">
        <f t="shared" si="9"/>
        <v>Exome capture151PE</v>
      </c>
      <c r="AA600" s="154">
        <v>0</v>
      </c>
      <c r="AB600" s="155" t="s">
        <v>30</v>
      </c>
      <c r="AC600" s="155" t="s">
        <v>139</v>
      </c>
      <c r="AD600" s="206"/>
    </row>
    <row r="601" spans="1:32" s="27" customFormat="1" ht="24" customHeight="1">
      <c r="A601" s="139">
        <v>42939</v>
      </c>
      <c r="B601" s="140" t="s">
        <v>32989</v>
      </c>
      <c r="C601" s="141" t="s">
        <v>27</v>
      </c>
      <c r="D601" s="141" t="s">
        <v>32990</v>
      </c>
      <c r="E601" s="141" t="s">
        <v>32991</v>
      </c>
      <c r="F601" s="142">
        <v>42935</v>
      </c>
      <c r="G601" s="141" t="s">
        <v>120</v>
      </c>
      <c r="H601" s="141" t="s">
        <v>32981</v>
      </c>
      <c r="I601" s="141">
        <v>2</v>
      </c>
      <c r="J601" s="144" t="s">
        <v>32992</v>
      </c>
      <c r="K601" s="144" t="s">
        <v>32993</v>
      </c>
      <c r="L601" s="141">
        <v>0</v>
      </c>
      <c r="M601" s="141" t="s">
        <v>32994</v>
      </c>
      <c r="N601" s="141">
        <v>0</v>
      </c>
      <c r="O601" s="141" t="s">
        <v>41</v>
      </c>
      <c r="P601" s="141">
        <v>76249.66</v>
      </c>
      <c r="Q601" s="141">
        <v>4309650</v>
      </c>
      <c r="R601" s="141">
        <v>2269335</v>
      </c>
      <c r="S601" s="141">
        <v>52.66</v>
      </c>
      <c r="T601" s="141">
        <v>0</v>
      </c>
      <c r="U601" s="141">
        <v>0</v>
      </c>
      <c r="V601" s="141" t="s">
        <v>32995</v>
      </c>
      <c r="W601" s="141" t="s">
        <v>32996</v>
      </c>
      <c r="X601" s="141" t="s">
        <v>32997</v>
      </c>
      <c r="Y601" s="141" t="s">
        <v>140</v>
      </c>
      <c r="Z601" s="141" t="str">
        <f t="shared" si="9"/>
        <v>Re-sequencing151PE</v>
      </c>
      <c r="AA601" s="143">
        <v>1</v>
      </c>
      <c r="AB601" s="143" t="s">
        <v>30</v>
      </c>
      <c r="AC601" s="156" t="s">
        <v>139</v>
      </c>
      <c r="AD601" s="205"/>
    </row>
    <row r="602" spans="1:32" s="27" customFormat="1" ht="24" customHeight="1">
      <c r="A602" s="139">
        <v>42939</v>
      </c>
      <c r="B602" s="140" t="s">
        <v>32989</v>
      </c>
      <c r="C602" s="141" t="s">
        <v>27</v>
      </c>
      <c r="D602" s="141" t="s">
        <v>32998</v>
      </c>
      <c r="E602" s="141" t="s">
        <v>32999</v>
      </c>
      <c r="F602" s="142">
        <v>42935</v>
      </c>
      <c r="G602" s="141" t="s">
        <v>120</v>
      </c>
      <c r="H602" s="141" t="s">
        <v>32981</v>
      </c>
      <c r="I602" s="141">
        <v>3</v>
      </c>
      <c r="J602" s="144" t="s">
        <v>33000</v>
      </c>
      <c r="K602" s="144" t="s">
        <v>33001</v>
      </c>
      <c r="L602" s="141">
        <v>0</v>
      </c>
      <c r="M602" s="141" t="s">
        <v>32994</v>
      </c>
      <c r="N602" s="141">
        <v>0</v>
      </c>
      <c r="O602" s="141" t="s">
        <v>41</v>
      </c>
      <c r="P602" s="141">
        <v>79329.31</v>
      </c>
      <c r="Q602" s="141">
        <v>4309650</v>
      </c>
      <c r="R602" s="141">
        <v>2360991</v>
      </c>
      <c r="S602" s="141">
        <v>54.78</v>
      </c>
      <c r="T602" s="141">
        <v>0</v>
      </c>
      <c r="U602" s="141">
        <v>0</v>
      </c>
      <c r="V602" s="141" t="s">
        <v>33002</v>
      </c>
      <c r="W602" s="141" t="s">
        <v>33003</v>
      </c>
      <c r="X602" s="141" t="s">
        <v>33004</v>
      </c>
      <c r="Y602" s="141" t="s">
        <v>140</v>
      </c>
      <c r="Z602" s="141" t="str">
        <f t="shared" si="9"/>
        <v>Re-sequencing151PE</v>
      </c>
      <c r="AA602" s="143">
        <v>1</v>
      </c>
      <c r="AB602" s="143" t="s">
        <v>30</v>
      </c>
      <c r="AC602" s="156" t="s">
        <v>139</v>
      </c>
      <c r="AD602" s="205"/>
    </row>
    <row r="603" spans="1:32" s="27" customFormat="1" ht="24" customHeight="1">
      <c r="A603" s="139">
        <v>42939</v>
      </c>
      <c r="B603" s="140" t="s">
        <v>32989</v>
      </c>
      <c r="C603" s="141" t="s">
        <v>27</v>
      </c>
      <c r="D603" s="141" t="s">
        <v>33005</v>
      </c>
      <c r="E603" s="141" t="s">
        <v>33006</v>
      </c>
      <c r="F603" s="142">
        <v>42935</v>
      </c>
      <c r="G603" s="141" t="s">
        <v>120</v>
      </c>
      <c r="H603" s="141" t="s">
        <v>32981</v>
      </c>
      <c r="I603" s="141">
        <v>4</v>
      </c>
      <c r="J603" s="144" t="s">
        <v>33007</v>
      </c>
      <c r="K603" s="144" t="s">
        <v>33008</v>
      </c>
      <c r="L603" s="141">
        <v>0</v>
      </c>
      <c r="M603" s="141" t="s">
        <v>32994</v>
      </c>
      <c r="N603" s="141">
        <v>0</v>
      </c>
      <c r="O603" s="141" t="s">
        <v>41</v>
      </c>
      <c r="P603" s="141">
        <v>76672.89</v>
      </c>
      <c r="Q603" s="141">
        <v>4309650</v>
      </c>
      <c r="R603" s="141">
        <v>2281931</v>
      </c>
      <c r="S603" s="141">
        <v>52.95</v>
      </c>
      <c r="T603" s="141">
        <v>0</v>
      </c>
      <c r="U603" s="141">
        <v>0</v>
      </c>
      <c r="V603" s="141" t="s">
        <v>33009</v>
      </c>
      <c r="W603" s="141" t="s">
        <v>33010</v>
      </c>
      <c r="X603" s="141" t="s">
        <v>33011</v>
      </c>
      <c r="Y603" s="141" t="s">
        <v>140</v>
      </c>
      <c r="Z603" s="141" t="str">
        <f t="shared" si="9"/>
        <v>Re-sequencing151PE</v>
      </c>
      <c r="AA603" s="143">
        <v>1</v>
      </c>
      <c r="AB603" s="143" t="s">
        <v>30</v>
      </c>
      <c r="AC603" s="156" t="s">
        <v>139</v>
      </c>
      <c r="AD603" s="205"/>
    </row>
    <row r="604" spans="1:32" s="27" customFormat="1" ht="24" customHeight="1">
      <c r="A604" s="139">
        <v>42939</v>
      </c>
      <c r="B604" s="140" t="s">
        <v>33012</v>
      </c>
      <c r="C604" s="141">
        <v>0</v>
      </c>
      <c r="D604" s="141" t="s">
        <v>31</v>
      </c>
      <c r="E604" s="141" t="s">
        <v>33013</v>
      </c>
      <c r="F604" s="142">
        <v>42935</v>
      </c>
      <c r="G604" s="141" t="s">
        <v>120</v>
      </c>
      <c r="H604" s="141" t="s">
        <v>32981</v>
      </c>
      <c r="I604" s="141">
        <v>5</v>
      </c>
      <c r="J604" s="141" t="s">
        <v>33014</v>
      </c>
      <c r="K604" s="141" t="s">
        <v>28</v>
      </c>
      <c r="L604" s="141">
        <v>0</v>
      </c>
      <c r="M604" s="141" t="s">
        <v>33015</v>
      </c>
      <c r="N604" s="141">
        <v>202</v>
      </c>
      <c r="O604" s="141" t="s">
        <v>41</v>
      </c>
      <c r="P604" s="141">
        <v>99928.59</v>
      </c>
      <c r="Q604" s="141">
        <v>4309650</v>
      </c>
      <c r="R604" s="141">
        <v>3060724</v>
      </c>
      <c r="S604" s="141">
        <v>71.02</v>
      </c>
      <c r="T604" s="141" t="s">
        <v>33016</v>
      </c>
      <c r="U604" s="141" t="s">
        <v>33017</v>
      </c>
      <c r="V604" s="141" t="s">
        <v>33018</v>
      </c>
      <c r="W604" s="141" t="s">
        <v>33019</v>
      </c>
      <c r="X604" s="141" t="s">
        <v>33020</v>
      </c>
      <c r="Y604" s="141" t="s">
        <v>140</v>
      </c>
      <c r="Z604" s="141" t="str">
        <f t="shared" si="9"/>
        <v>0151PE</v>
      </c>
      <c r="AA604" s="143">
        <v>0</v>
      </c>
      <c r="AB604" s="143" t="s">
        <v>30</v>
      </c>
      <c r="AC604" s="156" t="s">
        <v>139</v>
      </c>
      <c r="AD604" s="205"/>
    </row>
    <row r="605" spans="1:32" s="27" customFormat="1" ht="24" customHeight="1">
      <c r="A605" s="139">
        <v>42939</v>
      </c>
      <c r="B605" s="140" t="s">
        <v>33021</v>
      </c>
      <c r="C605" s="141" t="s">
        <v>33022</v>
      </c>
      <c r="D605" s="141" t="s">
        <v>31</v>
      </c>
      <c r="E605" s="141" t="s">
        <v>33023</v>
      </c>
      <c r="F605" s="142">
        <v>42935</v>
      </c>
      <c r="G605" s="141" t="s">
        <v>120</v>
      </c>
      <c r="H605" s="141" t="s">
        <v>32981</v>
      </c>
      <c r="I605" s="141">
        <v>6</v>
      </c>
      <c r="J605" s="141" t="s">
        <v>33024</v>
      </c>
      <c r="K605" s="141" t="s">
        <v>28</v>
      </c>
      <c r="L605" s="141">
        <v>0</v>
      </c>
      <c r="M605" s="141" t="s">
        <v>32983</v>
      </c>
      <c r="N605" s="141">
        <v>203</v>
      </c>
      <c r="O605" s="141" t="s">
        <v>41</v>
      </c>
      <c r="P605" s="141">
        <v>107113.1</v>
      </c>
      <c r="Q605" s="141">
        <v>4309650</v>
      </c>
      <c r="R605" s="141">
        <v>3245468</v>
      </c>
      <c r="S605" s="141">
        <v>75.31</v>
      </c>
      <c r="T605" s="141" t="s">
        <v>33025</v>
      </c>
      <c r="U605" s="141" t="s">
        <v>33026</v>
      </c>
      <c r="V605" s="141" t="s">
        <v>33027</v>
      </c>
      <c r="W605" s="141" t="s">
        <v>33028</v>
      </c>
      <c r="X605" s="141" t="s">
        <v>33029</v>
      </c>
      <c r="Y605" s="141" t="s">
        <v>140</v>
      </c>
      <c r="Z605" s="141" t="str">
        <f t="shared" si="9"/>
        <v>Exome capture151PE</v>
      </c>
      <c r="AA605" s="143">
        <v>0</v>
      </c>
      <c r="AB605" s="143" t="s">
        <v>30</v>
      </c>
      <c r="AC605" s="156" t="s">
        <v>139</v>
      </c>
      <c r="AD605" s="205"/>
    </row>
    <row r="606" spans="1:32" s="27" customFormat="1" ht="24" customHeight="1">
      <c r="A606" s="139">
        <v>42939</v>
      </c>
      <c r="B606" s="140" t="s">
        <v>33030</v>
      </c>
      <c r="C606" s="141">
        <v>0</v>
      </c>
      <c r="D606" s="141" t="s">
        <v>31</v>
      </c>
      <c r="E606" s="141" t="s">
        <v>33031</v>
      </c>
      <c r="F606" s="142">
        <v>42935</v>
      </c>
      <c r="G606" s="141" t="s">
        <v>120</v>
      </c>
      <c r="H606" s="141" t="s">
        <v>32981</v>
      </c>
      <c r="I606" s="141">
        <v>7</v>
      </c>
      <c r="J606" s="141" t="s">
        <v>33032</v>
      </c>
      <c r="K606" s="141" t="s">
        <v>28</v>
      </c>
      <c r="L606" s="141">
        <v>0</v>
      </c>
      <c r="M606" s="141" t="s">
        <v>32983</v>
      </c>
      <c r="N606" s="141">
        <v>176</v>
      </c>
      <c r="O606" s="141" t="s">
        <v>41</v>
      </c>
      <c r="P606" s="141">
        <v>100902.63</v>
      </c>
      <c r="Q606" s="141">
        <v>4309650</v>
      </c>
      <c r="R606" s="141">
        <v>3066458</v>
      </c>
      <c r="S606" s="141">
        <v>71.150000000000006</v>
      </c>
      <c r="T606" s="141" t="s">
        <v>33033</v>
      </c>
      <c r="U606" s="141" t="s">
        <v>33034</v>
      </c>
      <c r="V606" s="141" t="s">
        <v>33035</v>
      </c>
      <c r="W606" s="141" t="s">
        <v>33036</v>
      </c>
      <c r="X606" s="141" t="s">
        <v>33037</v>
      </c>
      <c r="Y606" s="141" t="s">
        <v>140</v>
      </c>
      <c r="Z606" s="141" t="str">
        <f t="shared" si="9"/>
        <v>0151PE</v>
      </c>
      <c r="AA606" s="143">
        <v>0</v>
      </c>
      <c r="AB606" s="143" t="s">
        <v>30</v>
      </c>
      <c r="AC606" s="156" t="s">
        <v>139</v>
      </c>
      <c r="AD606" s="205"/>
    </row>
    <row r="607" spans="1:32" s="27" customFormat="1" ht="24" customHeight="1">
      <c r="A607" s="139">
        <v>42939</v>
      </c>
      <c r="B607" s="140" t="s">
        <v>33038</v>
      </c>
      <c r="C607" s="141">
        <v>0</v>
      </c>
      <c r="D607" s="141" t="s">
        <v>31</v>
      </c>
      <c r="E607" s="141" t="s">
        <v>33039</v>
      </c>
      <c r="F607" s="142">
        <v>42935</v>
      </c>
      <c r="G607" s="141" t="s">
        <v>120</v>
      </c>
      <c r="H607" s="141" t="s">
        <v>32981</v>
      </c>
      <c r="I607" s="141">
        <v>8</v>
      </c>
      <c r="J607" s="144" t="s">
        <v>33040</v>
      </c>
      <c r="K607" s="144" t="s">
        <v>33041</v>
      </c>
      <c r="L607" s="141">
        <v>0</v>
      </c>
      <c r="M607" s="141" t="s">
        <v>32983</v>
      </c>
      <c r="N607" s="141">
        <v>184</v>
      </c>
      <c r="O607" s="141" t="s">
        <v>41</v>
      </c>
      <c r="P607" s="141">
        <v>107353.4</v>
      </c>
      <c r="Q607" s="141">
        <v>4309650</v>
      </c>
      <c r="R607" s="141">
        <v>3282864</v>
      </c>
      <c r="S607" s="141">
        <v>76.17</v>
      </c>
      <c r="T607" s="141" t="s">
        <v>33042</v>
      </c>
      <c r="U607" s="141" t="s">
        <v>33043</v>
      </c>
      <c r="V607" s="141" t="s">
        <v>33044</v>
      </c>
      <c r="W607" s="141" t="s">
        <v>33045</v>
      </c>
      <c r="X607" s="141" t="s">
        <v>33046</v>
      </c>
      <c r="Y607" s="141" t="s">
        <v>140</v>
      </c>
      <c r="Z607" s="141" t="str">
        <f t="shared" si="9"/>
        <v>0151PE</v>
      </c>
      <c r="AA607" s="143">
        <v>0.30769230769230771</v>
      </c>
      <c r="AB607" s="143" t="s">
        <v>30</v>
      </c>
      <c r="AC607" s="156" t="s">
        <v>139</v>
      </c>
      <c r="AD607" s="205"/>
    </row>
    <row r="608" spans="1:32" s="247" customFormat="1" ht="24" customHeight="1">
      <c r="A608" s="133">
        <v>42940</v>
      </c>
      <c r="B608" s="152" t="s">
        <v>33047</v>
      </c>
      <c r="C608" s="153" t="s">
        <v>104</v>
      </c>
      <c r="D608" s="153" t="s">
        <v>31</v>
      </c>
      <c r="E608" s="153" t="s">
        <v>33048</v>
      </c>
      <c r="F608" s="133">
        <v>42937</v>
      </c>
      <c r="G608" s="153" t="s">
        <v>135</v>
      </c>
      <c r="H608" s="153" t="s">
        <v>33049</v>
      </c>
      <c r="I608" s="153">
        <v>1</v>
      </c>
      <c r="J608" s="153" t="s">
        <v>6893</v>
      </c>
      <c r="K608" s="153" t="s">
        <v>33050</v>
      </c>
      <c r="L608" s="153" t="s">
        <v>33051</v>
      </c>
      <c r="M608" s="153" t="s">
        <v>33052</v>
      </c>
      <c r="N608" s="153" t="s">
        <v>33053</v>
      </c>
      <c r="O608" s="153" t="s">
        <v>33054</v>
      </c>
      <c r="P608" s="153" t="s">
        <v>33055</v>
      </c>
      <c r="Q608" s="153" t="s">
        <v>33056</v>
      </c>
      <c r="R608" s="153" t="s">
        <v>33057</v>
      </c>
      <c r="S608" s="153" t="s">
        <v>33058</v>
      </c>
      <c r="T608" s="153">
        <v>0</v>
      </c>
      <c r="U608" s="153">
        <v>0</v>
      </c>
      <c r="V608" s="153">
        <v>0</v>
      </c>
      <c r="W608" s="153">
        <v>0</v>
      </c>
      <c r="X608" s="153">
        <v>0</v>
      </c>
      <c r="Y608" s="153" t="s">
        <v>33498</v>
      </c>
      <c r="Z608" s="187" t="e">
        <f t="shared" si="9"/>
        <v>#VALUE!</v>
      </c>
      <c r="AA608" s="154">
        <v>1</v>
      </c>
      <c r="AB608" s="155" t="s">
        <v>30</v>
      </c>
      <c r="AC608" s="155" t="s">
        <v>139</v>
      </c>
      <c r="AD608" s="206"/>
      <c r="AE608" s="27"/>
      <c r="AF608" s="27"/>
    </row>
    <row r="609" spans="1:32" s="247" customFormat="1" ht="24" customHeight="1">
      <c r="A609" s="139">
        <v>42940</v>
      </c>
      <c r="B609" s="140" t="s">
        <v>31399</v>
      </c>
      <c r="C609" s="141" t="s">
        <v>104</v>
      </c>
      <c r="D609" s="141" t="s">
        <v>31</v>
      </c>
      <c r="E609" s="141" t="s">
        <v>33059</v>
      </c>
      <c r="F609" s="142">
        <v>42937</v>
      </c>
      <c r="G609" s="141" t="s">
        <v>135</v>
      </c>
      <c r="H609" s="141" t="s">
        <v>33060</v>
      </c>
      <c r="I609" s="141">
        <v>2</v>
      </c>
      <c r="J609" s="144" t="s">
        <v>6893</v>
      </c>
      <c r="K609" s="144" t="s">
        <v>33061</v>
      </c>
      <c r="L609" s="141" t="s">
        <v>33051</v>
      </c>
      <c r="M609" s="141" t="s">
        <v>33052</v>
      </c>
      <c r="N609" s="141" t="s">
        <v>33053</v>
      </c>
      <c r="O609" s="141" t="s">
        <v>33054</v>
      </c>
      <c r="P609" s="141" t="s">
        <v>33055</v>
      </c>
      <c r="Q609" s="141" t="s">
        <v>33056</v>
      </c>
      <c r="R609" s="141" t="s">
        <v>33057</v>
      </c>
      <c r="S609" s="141" t="s">
        <v>33058</v>
      </c>
      <c r="T609" s="141">
        <v>0</v>
      </c>
      <c r="U609" s="141">
        <v>0</v>
      </c>
      <c r="V609" s="141">
        <v>0</v>
      </c>
      <c r="W609" s="141">
        <v>0</v>
      </c>
      <c r="X609" s="141">
        <v>0</v>
      </c>
      <c r="Y609" s="141" t="s">
        <v>33498</v>
      </c>
      <c r="Z609" s="188" t="e">
        <f t="shared" si="9"/>
        <v>#VALUE!</v>
      </c>
      <c r="AA609" s="143">
        <v>1</v>
      </c>
      <c r="AB609" s="143" t="s">
        <v>30</v>
      </c>
      <c r="AC609" s="156" t="s">
        <v>139</v>
      </c>
      <c r="AD609" s="205"/>
      <c r="AE609" s="27"/>
      <c r="AF609" s="27"/>
    </row>
    <row r="610" spans="1:32" s="247" customFormat="1" ht="24" customHeight="1">
      <c r="A610" s="139">
        <v>42940</v>
      </c>
      <c r="B610" s="140" t="s">
        <v>33062</v>
      </c>
      <c r="C610" s="141" t="s">
        <v>39</v>
      </c>
      <c r="D610" s="141" t="s">
        <v>31</v>
      </c>
      <c r="E610" s="141" t="s">
        <v>33063</v>
      </c>
      <c r="F610" s="142">
        <v>42937</v>
      </c>
      <c r="G610" s="141" t="s">
        <v>135</v>
      </c>
      <c r="H610" s="141" t="s">
        <v>33060</v>
      </c>
      <c r="I610" s="141">
        <v>3</v>
      </c>
      <c r="J610" s="144" t="s">
        <v>6893</v>
      </c>
      <c r="K610" s="144" t="s">
        <v>33061</v>
      </c>
      <c r="L610" s="141" t="s">
        <v>33064</v>
      </c>
      <c r="M610" s="141" t="s">
        <v>33065</v>
      </c>
      <c r="N610" s="141">
        <v>0</v>
      </c>
      <c r="O610" s="141">
        <v>0</v>
      </c>
      <c r="P610" s="141">
        <v>0</v>
      </c>
      <c r="Q610" s="141">
        <v>0</v>
      </c>
      <c r="R610" s="141">
        <v>0</v>
      </c>
      <c r="S610" s="141">
        <v>0</v>
      </c>
      <c r="T610" s="141">
        <v>0</v>
      </c>
      <c r="U610" s="141">
        <v>0</v>
      </c>
      <c r="V610" s="141">
        <v>0</v>
      </c>
      <c r="W610" s="141">
        <v>0</v>
      </c>
      <c r="X610" s="141">
        <v>0</v>
      </c>
      <c r="Y610" s="141" t="s">
        <v>33497</v>
      </c>
      <c r="Z610" s="188">
        <f t="shared" si="9"/>
        <v>0</v>
      </c>
      <c r="AA610" s="143">
        <v>1</v>
      </c>
      <c r="AB610" s="143" t="s">
        <v>30</v>
      </c>
      <c r="AC610" s="156" t="s">
        <v>139</v>
      </c>
      <c r="AD610" s="205"/>
      <c r="AE610" s="27"/>
      <c r="AF610" s="27"/>
    </row>
    <row r="611" spans="1:32" s="247" customFormat="1" ht="24" customHeight="1">
      <c r="A611" s="139">
        <v>42940</v>
      </c>
      <c r="B611" s="140" t="s">
        <v>33066</v>
      </c>
      <c r="C611" s="141" t="s">
        <v>39</v>
      </c>
      <c r="D611" s="141" t="s">
        <v>31</v>
      </c>
      <c r="E611" s="141" t="s">
        <v>33067</v>
      </c>
      <c r="F611" s="142">
        <v>42937</v>
      </c>
      <c r="G611" s="141" t="s">
        <v>135</v>
      </c>
      <c r="H611" s="141" t="s">
        <v>33060</v>
      </c>
      <c r="I611" s="141">
        <v>4</v>
      </c>
      <c r="J611" s="144" t="s">
        <v>6893</v>
      </c>
      <c r="K611" s="144" t="s">
        <v>33061</v>
      </c>
      <c r="L611" s="141" t="s">
        <v>33064</v>
      </c>
      <c r="M611" s="141" t="s">
        <v>33065</v>
      </c>
      <c r="N611" s="141">
        <v>0</v>
      </c>
      <c r="O611" s="141">
        <v>0</v>
      </c>
      <c r="P611" s="141">
        <v>0</v>
      </c>
      <c r="Q611" s="141">
        <v>0</v>
      </c>
      <c r="R611" s="141">
        <v>0</v>
      </c>
      <c r="S611" s="141">
        <v>0</v>
      </c>
      <c r="T611" s="141">
        <v>0</v>
      </c>
      <c r="U611" s="141">
        <v>0</v>
      </c>
      <c r="V611" s="141">
        <v>0</v>
      </c>
      <c r="W611" s="141">
        <v>0</v>
      </c>
      <c r="X611" s="141">
        <v>0</v>
      </c>
      <c r="Y611" s="141" t="s">
        <v>33497</v>
      </c>
      <c r="Z611" s="188">
        <f t="shared" si="9"/>
        <v>0</v>
      </c>
      <c r="AA611" s="143">
        <v>1</v>
      </c>
      <c r="AB611" s="143" t="s">
        <v>30</v>
      </c>
      <c r="AC611" s="156" t="s">
        <v>139</v>
      </c>
      <c r="AD611" s="205"/>
      <c r="AE611" s="27"/>
      <c r="AF611" s="27"/>
    </row>
    <row r="612" spans="1:32" s="247" customFormat="1" ht="24" customHeight="1">
      <c r="A612" s="139">
        <v>42940</v>
      </c>
      <c r="B612" s="140" t="s">
        <v>31399</v>
      </c>
      <c r="C612" s="141" t="s">
        <v>104</v>
      </c>
      <c r="D612" s="141" t="s">
        <v>31</v>
      </c>
      <c r="E612" s="141" t="s">
        <v>33068</v>
      </c>
      <c r="F612" s="142">
        <v>42937</v>
      </c>
      <c r="G612" s="141" t="s">
        <v>135</v>
      </c>
      <c r="H612" s="141" t="s">
        <v>33060</v>
      </c>
      <c r="I612" s="141">
        <v>5</v>
      </c>
      <c r="J612" s="144" t="s">
        <v>6893</v>
      </c>
      <c r="K612" s="144" t="s">
        <v>33069</v>
      </c>
      <c r="L612" s="141" t="s">
        <v>33064</v>
      </c>
      <c r="M612" s="141" t="s">
        <v>33070</v>
      </c>
      <c r="N612" s="141">
        <v>0</v>
      </c>
      <c r="O612" s="141">
        <v>0</v>
      </c>
      <c r="P612" s="141">
        <v>0</v>
      </c>
      <c r="Q612" s="141">
        <v>0</v>
      </c>
      <c r="R612" s="141">
        <v>0</v>
      </c>
      <c r="S612" s="141">
        <v>0</v>
      </c>
      <c r="T612" s="141">
        <v>0</v>
      </c>
      <c r="U612" s="141">
        <v>0</v>
      </c>
      <c r="V612" s="141">
        <v>0</v>
      </c>
      <c r="W612" s="141">
        <v>0</v>
      </c>
      <c r="X612" s="141">
        <v>0</v>
      </c>
      <c r="Y612" s="141" t="s">
        <v>33497</v>
      </c>
      <c r="Z612" s="188">
        <f t="shared" si="9"/>
        <v>0</v>
      </c>
      <c r="AA612" s="143">
        <v>1</v>
      </c>
      <c r="AB612" s="143" t="s">
        <v>30</v>
      </c>
      <c r="AC612" s="156" t="s">
        <v>139</v>
      </c>
      <c r="AD612" s="205"/>
      <c r="AE612" s="27"/>
      <c r="AF612" s="27"/>
    </row>
    <row r="613" spans="1:32" s="247" customFormat="1" ht="24" customHeight="1">
      <c r="A613" s="139">
        <v>42940</v>
      </c>
      <c r="B613" s="140" t="s">
        <v>31399</v>
      </c>
      <c r="C613" s="141" t="s">
        <v>104</v>
      </c>
      <c r="D613" s="141" t="s">
        <v>31</v>
      </c>
      <c r="E613" s="141" t="s">
        <v>33071</v>
      </c>
      <c r="F613" s="142">
        <v>42937</v>
      </c>
      <c r="G613" s="141" t="s">
        <v>135</v>
      </c>
      <c r="H613" s="141" t="s">
        <v>33060</v>
      </c>
      <c r="I613" s="141">
        <v>6</v>
      </c>
      <c r="J613" s="144" t="s">
        <v>6893</v>
      </c>
      <c r="K613" s="144" t="s">
        <v>33072</v>
      </c>
      <c r="L613" s="141" t="s">
        <v>33064</v>
      </c>
      <c r="M613" s="141" t="s">
        <v>33073</v>
      </c>
      <c r="N613" s="141">
        <v>0</v>
      </c>
      <c r="O613" s="141">
        <v>0</v>
      </c>
      <c r="P613" s="141">
        <v>0</v>
      </c>
      <c r="Q613" s="141">
        <v>0</v>
      </c>
      <c r="R613" s="141">
        <v>0</v>
      </c>
      <c r="S613" s="141">
        <v>0</v>
      </c>
      <c r="T613" s="141">
        <v>0</v>
      </c>
      <c r="U613" s="141">
        <v>0</v>
      </c>
      <c r="V613" s="141">
        <v>0</v>
      </c>
      <c r="W613" s="141">
        <v>0</v>
      </c>
      <c r="X613" s="141">
        <v>0</v>
      </c>
      <c r="Y613" s="141" t="s">
        <v>33497</v>
      </c>
      <c r="Z613" s="188">
        <f t="shared" si="9"/>
        <v>0</v>
      </c>
      <c r="AA613" s="143">
        <v>1</v>
      </c>
      <c r="AB613" s="143" t="s">
        <v>30</v>
      </c>
      <c r="AC613" s="156" t="s">
        <v>139</v>
      </c>
      <c r="AD613" s="205"/>
      <c r="AE613" s="27"/>
      <c r="AF613" s="27"/>
    </row>
    <row r="614" spans="1:32" s="247" customFormat="1" ht="24" customHeight="1">
      <c r="A614" s="139">
        <v>42940</v>
      </c>
      <c r="B614" s="140" t="s">
        <v>31399</v>
      </c>
      <c r="C614" s="141" t="s">
        <v>104</v>
      </c>
      <c r="D614" s="141" t="s">
        <v>31</v>
      </c>
      <c r="E614" s="141" t="s">
        <v>33074</v>
      </c>
      <c r="F614" s="142">
        <v>42937</v>
      </c>
      <c r="G614" s="141" t="s">
        <v>135</v>
      </c>
      <c r="H614" s="141" t="s">
        <v>33060</v>
      </c>
      <c r="I614" s="141">
        <v>7</v>
      </c>
      <c r="J614" s="144" t="s">
        <v>6893</v>
      </c>
      <c r="K614" s="144" t="s">
        <v>33075</v>
      </c>
      <c r="L614" s="141" t="s">
        <v>33064</v>
      </c>
      <c r="M614" s="141" t="s">
        <v>33073</v>
      </c>
      <c r="N614" s="141">
        <v>0</v>
      </c>
      <c r="O614" s="141">
        <v>0</v>
      </c>
      <c r="P614" s="141">
        <v>0</v>
      </c>
      <c r="Q614" s="141">
        <v>0</v>
      </c>
      <c r="R614" s="141">
        <v>0</v>
      </c>
      <c r="S614" s="141">
        <v>0</v>
      </c>
      <c r="T614" s="141">
        <v>0</v>
      </c>
      <c r="U614" s="141">
        <v>0</v>
      </c>
      <c r="V614" s="141">
        <v>0</v>
      </c>
      <c r="W614" s="141">
        <v>0</v>
      </c>
      <c r="X614" s="141">
        <v>0</v>
      </c>
      <c r="Y614" s="141" t="s">
        <v>33497</v>
      </c>
      <c r="Z614" s="188">
        <f t="shared" si="9"/>
        <v>0</v>
      </c>
      <c r="AA614" s="143">
        <v>1</v>
      </c>
      <c r="AB614" s="143" t="s">
        <v>30</v>
      </c>
      <c r="AC614" s="156" t="s">
        <v>139</v>
      </c>
      <c r="AD614" s="205"/>
      <c r="AE614" s="27"/>
      <c r="AF614" s="27"/>
    </row>
    <row r="615" spans="1:32" s="247" customFormat="1" ht="24" customHeight="1">
      <c r="A615" s="139">
        <v>42940</v>
      </c>
      <c r="B615" s="140" t="s">
        <v>31399</v>
      </c>
      <c r="C615" s="141" t="s">
        <v>104</v>
      </c>
      <c r="D615" s="141" t="s">
        <v>31</v>
      </c>
      <c r="E615" s="141" t="s">
        <v>33076</v>
      </c>
      <c r="F615" s="142">
        <v>42937</v>
      </c>
      <c r="G615" s="141" t="s">
        <v>135</v>
      </c>
      <c r="H615" s="141" t="s">
        <v>33060</v>
      </c>
      <c r="I615" s="141">
        <v>8</v>
      </c>
      <c r="J615" s="144" t="s">
        <v>6893</v>
      </c>
      <c r="K615" s="144" t="s">
        <v>33077</v>
      </c>
      <c r="L615" s="141" t="s">
        <v>33064</v>
      </c>
      <c r="M615" s="141" t="s">
        <v>33073</v>
      </c>
      <c r="N615" s="141">
        <v>0</v>
      </c>
      <c r="O615" s="141">
        <v>0</v>
      </c>
      <c r="P615" s="141">
        <v>0</v>
      </c>
      <c r="Q615" s="141">
        <v>0</v>
      </c>
      <c r="R615" s="141">
        <v>0</v>
      </c>
      <c r="S615" s="141">
        <v>0</v>
      </c>
      <c r="T615" s="141">
        <v>0</v>
      </c>
      <c r="U615" s="141">
        <v>0</v>
      </c>
      <c r="V615" s="141">
        <v>0</v>
      </c>
      <c r="W615" s="141">
        <v>0</v>
      </c>
      <c r="X615" s="141">
        <v>0</v>
      </c>
      <c r="Y615" s="141" t="s">
        <v>33497</v>
      </c>
      <c r="Z615" s="188">
        <f t="shared" si="9"/>
        <v>0</v>
      </c>
      <c r="AA615" s="143">
        <v>1</v>
      </c>
      <c r="AB615" s="143" t="s">
        <v>30</v>
      </c>
      <c r="AC615" s="156" t="s">
        <v>139</v>
      </c>
      <c r="AD615" s="205"/>
      <c r="AE615" s="27"/>
      <c r="AF615" s="27"/>
    </row>
    <row r="616" spans="1:32" s="247" customFormat="1" ht="24" customHeight="1">
      <c r="A616" s="133">
        <v>42940</v>
      </c>
      <c r="B616" s="134" t="s">
        <v>32598</v>
      </c>
      <c r="C616" s="135" t="s">
        <v>32597</v>
      </c>
      <c r="D616" s="135" t="s">
        <v>31</v>
      </c>
      <c r="E616" s="135" t="s">
        <v>32596</v>
      </c>
      <c r="F616" s="159">
        <v>42935</v>
      </c>
      <c r="G616" s="135" t="s">
        <v>122</v>
      </c>
      <c r="H616" s="135" t="s">
        <v>32551</v>
      </c>
      <c r="I616" s="135">
        <v>1</v>
      </c>
      <c r="J616" s="135" t="s">
        <v>32</v>
      </c>
      <c r="K616" s="135" t="s">
        <v>28</v>
      </c>
      <c r="L616" s="135">
        <v>0</v>
      </c>
      <c r="M616" s="135" t="s">
        <v>32595</v>
      </c>
      <c r="N616" s="135">
        <v>0</v>
      </c>
      <c r="O616" s="135" t="s">
        <v>41</v>
      </c>
      <c r="P616" s="135">
        <v>103758.98</v>
      </c>
      <c r="Q616" s="135">
        <v>4309650</v>
      </c>
      <c r="R616" s="135">
        <v>3248917</v>
      </c>
      <c r="S616" s="135">
        <v>75.39</v>
      </c>
      <c r="T616" s="135">
        <v>0</v>
      </c>
      <c r="U616" s="135">
        <v>0</v>
      </c>
      <c r="V616" s="135" t="s">
        <v>32594</v>
      </c>
      <c r="W616" s="135" t="s">
        <v>32593</v>
      </c>
      <c r="X616" s="135" t="s">
        <v>32592</v>
      </c>
      <c r="Y616" s="147" t="s">
        <v>140</v>
      </c>
      <c r="Z616" s="147" t="str">
        <f t="shared" si="9"/>
        <v>Re-sequencing151PE</v>
      </c>
      <c r="AA616" s="137">
        <v>0</v>
      </c>
      <c r="AB616" s="294" t="s">
        <v>30</v>
      </c>
      <c r="AC616" s="137" t="s">
        <v>3343</v>
      </c>
      <c r="AD616" s="155"/>
    </row>
    <row r="617" spans="1:32" s="247" customFormat="1" ht="24" customHeight="1">
      <c r="A617" s="139">
        <v>42940</v>
      </c>
      <c r="B617" s="140" t="s">
        <v>32591</v>
      </c>
      <c r="C617" s="141">
        <v>0</v>
      </c>
      <c r="D617" s="141" t="s">
        <v>31</v>
      </c>
      <c r="E617" s="141" t="s">
        <v>32590</v>
      </c>
      <c r="F617" s="151">
        <v>42935</v>
      </c>
      <c r="G617" s="141" t="s">
        <v>122</v>
      </c>
      <c r="H617" s="141" t="s">
        <v>32551</v>
      </c>
      <c r="I617" s="141">
        <v>2</v>
      </c>
      <c r="J617" s="141" t="s">
        <v>32</v>
      </c>
      <c r="K617" s="141" t="s">
        <v>28</v>
      </c>
      <c r="L617" s="141">
        <v>0</v>
      </c>
      <c r="M617" s="141" t="s">
        <v>32589</v>
      </c>
      <c r="N617" s="141">
        <v>0</v>
      </c>
      <c r="O617" s="141" t="s">
        <v>41</v>
      </c>
      <c r="P617" s="141">
        <v>112635</v>
      </c>
      <c r="Q617" s="141">
        <v>4309650</v>
      </c>
      <c r="R617" s="141">
        <v>3352232</v>
      </c>
      <c r="S617" s="141">
        <v>77.78</v>
      </c>
      <c r="T617" s="141">
        <v>0</v>
      </c>
      <c r="U617" s="141">
        <v>0</v>
      </c>
      <c r="V617" s="141" t="s">
        <v>32588</v>
      </c>
      <c r="W617" s="141" t="s">
        <v>32587</v>
      </c>
      <c r="X617" s="141" t="s">
        <v>32586</v>
      </c>
      <c r="Y617" s="141" t="s">
        <v>140</v>
      </c>
      <c r="Z617" s="141" t="str">
        <f t="shared" si="9"/>
        <v>0151PE</v>
      </c>
      <c r="AA617" s="143">
        <v>0</v>
      </c>
      <c r="AB617" s="143" t="s">
        <v>30</v>
      </c>
      <c r="AC617" s="143" t="s">
        <v>3343</v>
      </c>
      <c r="AD617" s="143"/>
    </row>
    <row r="618" spans="1:32" s="247" customFormat="1" ht="24" customHeight="1">
      <c r="A618" s="139">
        <v>42940</v>
      </c>
      <c r="B618" s="140" t="s">
        <v>32585</v>
      </c>
      <c r="C618" s="141" t="s">
        <v>32584</v>
      </c>
      <c r="D618" s="141" t="s">
        <v>31</v>
      </c>
      <c r="E618" s="141" t="s">
        <v>32583</v>
      </c>
      <c r="F618" s="151">
        <v>42935</v>
      </c>
      <c r="G618" s="141" t="s">
        <v>122</v>
      </c>
      <c r="H618" s="141" t="s">
        <v>32582</v>
      </c>
      <c r="I618" s="141">
        <v>3</v>
      </c>
      <c r="J618" s="141" t="s">
        <v>32</v>
      </c>
      <c r="K618" s="141" t="s">
        <v>28</v>
      </c>
      <c r="L618" s="141">
        <v>0</v>
      </c>
      <c r="M618" s="141" t="s">
        <v>32581</v>
      </c>
      <c r="N618" s="141">
        <v>0</v>
      </c>
      <c r="O618" s="141" t="s">
        <v>41</v>
      </c>
      <c r="P618" s="141">
        <v>102222.45</v>
      </c>
      <c r="Q618" s="141">
        <v>4309650</v>
      </c>
      <c r="R618" s="141">
        <v>3210297</v>
      </c>
      <c r="S618" s="141">
        <v>74.489999999999995</v>
      </c>
      <c r="T618" s="141">
        <v>0</v>
      </c>
      <c r="U618" s="141">
        <v>0</v>
      </c>
      <c r="V618" s="141" t="s">
        <v>32580</v>
      </c>
      <c r="W618" s="141" t="s">
        <v>32579</v>
      </c>
      <c r="X618" s="141" t="s">
        <v>32578</v>
      </c>
      <c r="Y618" s="141" t="s">
        <v>140</v>
      </c>
      <c r="Z618" s="141" t="str">
        <f t="shared" si="9"/>
        <v>Re-sequencing151PE</v>
      </c>
      <c r="AA618" s="143">
        <v>0</v>
      </c>
      <c r="AB618" s="143" t="s">
        <v>30</v>
      </c>
      <c r="AC618" s="143" t="s">
        <v>3343</v>
      </c>
      <c r="AD618" s="143"/>
    </row>
    <row r="619" spans="1:32" s="247" customFormat="1" ht="24" customHeight="1">
      <c r="A619" s="139">
        <v>42940</v>
      </c>
      <c r="B619" s="140" t="s">
        <v>32577</v>
      </c>
      <c r="C619" s="141">
        <v>0</v>
      </c>
      <c r="D619" s="141" t="s">
        <v>31</v>
      </c>
      <c r="E619" s="141" t="s">
        <v>32576</v>
      </c>
      <c r="F619" s="151">
        <v>42935</v>
      </c>
      <c r="G619" s="141" t="s">
        <v>122</v>
      </c>
      <c r="H619" s="141" t="s">
        <v>32551</v>
      </c>
      <c r="I619" s="141">
        <v>4</v>
      </c>
      <c r="J619" s="141" t="s">
        <v>32</v>
      </c>
      <c r="K619" s="141" t="s">
        <v>28</v>
      </c>
      <c r="L619" s="141">
        <v>0</v>
      </c>
      <c r="M619" s="141" t="s">
        <v>32575</v>
      </c>
      <c r="N619" s="141">
        <v>0</v>
      </c>
      <c r="O619" s="141" t="s">
        <v>41</v>
      </c>
      <c r="P619" s="141">
        <v>105827.97</v>
      </c>
      <c r="Q619" s="141">
        <v>4309650</v>
      </c>
      <c r="R619" s="141">
        <v>3212506</v>
      </c>
      <c r="S619" s="141">
        <v>74.540000000000006</v>
      </c>
      <c r="T619" s="141">
        <v>0</v>
      </c>
      <c r="U619" s="141">
        <v>0</v>
      </c>
      <c r="V619" s="141" t="s">
        <v>32574</v>
      </c>
      <c r="W619" s="141" t="s">
        <v>32573</v>
      </c>
      <c r="X619" s="141" t="s">
        <v>32572</v>
      </c>
      <c r="Y619" s="141" t="s">
        <v>140</v>
      </c>
      <c r="Z619" s="141" t="str">
        <f t="shared" si="9"/>
        <v>0151PE</v>
      </c>
      <c r="AA619" s="143">
        <v>0</v>
      </c>
      <c r="AB619" s="143" t="s">
        <v>30</v>
      </c>
      <c r="AC619" s="143" t="s">
        <v>3343</v>
      </c>
      <c r="AD619" s="143"/>
    </row>
    <row r="620" spans="1:32" s="247" customFormat="1" ht="24" customHeight="1">
      <c r="A620" s="139">
        <v>42940</v>
      </c>
      <c r="B620" s="140" t="s">
        <v>32571</v>
      </c>
      <c r="C620" s="141">
        <v>0</v>
      </c>
      <c r="D620" s="141" t="s">
        <v>31</v>
      </c>
      <c r="E620" s="141" t="s">
        <v>32570</v>
      </c>
      <c r="F620" s="151">
        <v>42935</v>
      </c>
      <c r="G620" s="141" t="s">
        <v>122</v>
      </c>
      <c r="H620" s="141" t="s">
        <v>32551</v>
      </c>
      <c r="I620" s="141">
        <v>5</v>
      </c>
      <c r="J620" s="141" t="s">
        <v>32</v>
      </c>
      <c r="K620" s="141" t="s">
        <v>28</v>
      </c>
      <c r="L620" s="141">
        <v>0</v>
      </c>
      <c r="M620" s="141" t="s">
        <v>32550</v>
      </c>
      <c r="N620" s="141">
        <v>0</v>
      </c>
      <c r="O620" s="141" t="s">
        <v>41</v>
      </c>
      <c r="P620" s="141">
        <v>103818.3</v>
      </c>
      <c r="Q620" s="141">
        <v>4309650</v>
      </c>
      <c r="R620" s="141">
        <v>3211562</v>
      </c>
      <c r="S620" s="141">
        <v>74.52</v>
      </c>
      <c r="T620" s="141">
        <v>0</v>
      </c>
      <c r="U620" s="141">
        <v>0</v>
      </c>
      <c r="V620" s="141" t="s">
        <v>32569</v>
      </c>
      <c r="W620" s="141" t="s">
        <v>32568</v>
      </c>
      <c r="X620" s="141" t="s">
        <v>32567</v>
      </c>
      <c r="Y620" s="141" t="s">
        <v>140</v>
      </c>
      <c r="Z620" s="141" t="str">
        <f t="shared" si="9"/>
        <v>0151PE</v>
      </c>
      <c r="AA620" s="143">
        <v>0</v>
      </c>
      <c r="AB620" s="143" t="s">
        <v>30</v>
      </c>
      <c r="AC620" s="143" t="s">
        <v>3343</v>
      </c>
      <c r="AD620" s="143"/>
    </row>
    <row r="621" spans="1:32" s="247" customFormat="1" ht="24" customHeight="1">
      <c r="A621" s="139">
        <v>42940</v>
      </c>
      <c r="B621" s="140" t="s">
        <v>32566</v>
      </c>
      <c r="C621" s="141" t="s">
        <v>32565</v>
      </c>
      <c r="D621" s="141" t="s">
        <v>31</v>
      </c>
      <c r="E621" s="141" t="s">
        <v>32564</v>
      </c>
      <c r="F621" s="151">
        <v>42935</v>
      </c>
      <c r="G621" s="141" t="s">
        <v>122</v>
      </c>
      <c r="H621" s="141" t="s">
        <v>32551</v>
      </c>
      <c r="I621" s="141">
        <v>6</v>
      </c>
      <c r="J621" s="141" t="s">
        <v>32</v>
      </c>
      <c r="K621" s="141" t="s">
        <v>28</v>
      </c>
      <c r="L621" s="141">
        <v>0</v>
      </c>
      <c r="M621" s="141" t="s">
        <v>32563</v>
      </c>
      <c r="N621" s="141">
        <v>0</v>
      </c>
      <c r="O621" s="141" t="s">
        <v>41</v>
      </c>
      <c r="P621" s="141">
        <v>100996.36</v>
      </c>
      <c r="Q621" s="141">
        <v>4309650</v>
      </c>
      <c r="R621" s="141">
        <v>3175755</v>
      </c>
      <c r="S621" s="141">
        <v>73.69</v>
      </c>
      <c r="T621" s="141">
        <v>0</v>
      </c>
      <c r="U621" s="141">
        <v>0</v>
      </c>
      <c r="V621" s="141" t="s">
        <v>32562</v>
      </c>
      <c r="W621" s="141" t="s">
        <v>32561</v>
      </c>
      <c r="X621" s="141" t="s">
        <v>32560</v>
      </c>
      <c r="Y621" s="141" t="s">
        <v>140</v>
      </c>
      <c r="Z621" s="141" t="str">
        <f t="shared" si="9"/>
        <v>Re-sequencing151PE</v>
      </c>
      <c r="AA621" s="143">
        <v>0</v>
      </c>
      <c r="AB621" s="143" t="s">
        <v>30</v>
      </c>
      <c r="AC621" s="143" t="s">
        <v>3343</v>
      </c>
      <c r="AD621" s="143"/>
    </row>
    <row r="622" spans="1:32" s="247" customFormat="1" ht="24" customHeight="1">
      <c r="A622" s="139">
        <v>42940</v>
      </c>
      <c r="B622" s="140" t="s">
        <v>32559</v>
      </c>
      <c r="C622" s="141" t="s">
        <v>27</v>
      </c>
      <c r="D622" s="141" t="s">
        <v>31</v>
      </c>
      <c r="E622" s="141" t="s">
        <v>32558</v>
      </c>
      <c r="F622" s="151">
        <v>42935</v>
      </c>
      <c r="G622" s="141" t="s">
        <v>122</v>
      </c>
      <c r="H622" s="141" t="s">
        <v>32551</v>
      </c>
      <c r="I622" s="141">
        <v>7</v>
      </c>
      <c r="J622" s="141" t="s">
        <v>32</v>
      </c>
      <c r="K622" s="141" t="s">
        <v>28</v>
      </c>
      <c r="L622" s="141">
        <v>0</v>
      </c>
      <c r="M622" s="141" t="s">
        <v>32557</v>
      </c>
      <c r="N622" s="141">
        <v>0</v>
      </c>
      <c r="O622" s="141" t="s">
        <v>41</v>
      </c>
      <c r="P622" s="141">
        <v>100303.08</v>
      </c>
      <c r="Q622" s="141">
        <v>4309650</v>
      </c>
      <c r="R622" s="141">
        <v>3211850</v>
      </c>
      <c r="S622" s="141">
        <v>74.53</v>
      </c>
      <c r="T622" s="141">
        <v>0</v>
      </c>
      <c r="U622" s="141">
        <v>0</v>
      </c>
      <c r="V622" s="141" t="s">
        <v>32556</v>
      </c>
      <c r="W622" s="141" t="s">
        <v>32555</v>
      </c>
      <c r="X622" s="141" t="s">
        <v>32554</v>
      </c>
      <c r="Y622" s="141" t="s">
        <v>140</v>
      </c>
      <c r="Z622" s="141" t="str">
        <f t="shared" si="9"/>
        <v>Re-sequencing151PE</v>
      </c>
      <c r="AA622" s="143">
        <v>0</v>
      </c>
      <c r="AB622" s="143" t="s">
        <v>30</v>
      </c>
      <c r="AC622" s="143" t="s">
        <v>3343</v>
      </c>
      <c r="AD622" s="143"/>
    </row>
    <row r="623" spans="1:32" s="247" customFormat="1" ht="24" customHeight="1">
      <c r="A623" s="139">
        <v>42940</v>
      </c>
      <c r="B623" s="140" t="s">
        <v>32553</v>
      </c>
      <c r="C623" s="141">
        <v>0</v>
      </c>
      <c r="D623" s="141" t="s">
        <v>31</v>
      </c>
      <c r="E623" s="141" t="s">
        <v>32552</v>
      </c>
      <c r="F623" s="151">
        <v>42935</v>
      </c>
      <c r="G623" s="141" t="s">
        <v>122</v>
      </c>
      <c r="H623" s="141" t="s">
        <v>32551</v>
      </c>
      <c r="I623" s="141">
        <v>8</v>
      </c>
      <c r="J623" s="141" t="s">
        <v>32</v>
      </c>
      <c r="K623" s="141" t="s">
        <v>28</v>
      </c>
      <c r="L623" s="141">
        <v>0</v>
      </c>
      <c r="M623" s="141" t="s">
        <v>32550</v>
      </c>
      <c r="N623" s="141">
        <v>324</v>
      </c>
      <c r="O623" s="141" t="s">
        <v>41</v>
      </c>
      <c r="P623" s="141">
        <v>106223.44</v>
      </c>
      <c r="Q623" s="141">
        <v>4309650</v>
      </c>
      <c r="R623" s="141">
        <v>3301942</v>
      </c>
      <c r="S623" s="141">
        <v>76.62</v>
      </c>
      <c r="T623" s="141" t="s">
        <v>32549</v>
      </c>
      <c r="U623" s="141" t="s">
        <v>32548</v>
      </c>
      <c r="V623" s="141" t="s">
        <v>32547</v>
      </c>
      <c r="W623" s="141" t="s">
        <v>32546</v>
      </c>
      <c r="X623" s="141" t="s">
        <v>32545</v>
      </c>
      <c r="Y623" s="141" t="s">
        <v>140</v>
      </c>
      <c r="Z623" s="141" t="str">
        <f t="shared" si="9"/>
        <v>0151PE</v>
      </c>
      <c r="AA623" s="143">
        <v>0</v>
      </c>
      <c r="AB623" s="143" t="s">
        <v>30</v>
      </c>
      <c r="AC623" s="143" t="s">
        <v>3343</v>
      </c>
      <c r="AD623" s="143"/>
    </row>
    <row r="624" spans="1:32" s="27" customFormat="1" ht="24" customHeight="1">
      <c r="A624" s="133">
        <v>42941</v>
      </c>
      <c r="B624" s="134" t="s">
        <v>32544</v>
      </c>
      <c r="C624" s="135">
        <v>0</v>
      </c>
      <c r="D624" s="135" t="s">
        <v>31</v>
      </c>
      <c r="E624" s="135" t="s">
        <v>32529</v>
      </c>
      <c r="F624" s="159">
        <v>42938</v>
      </c>
      <c r="G624" s="135" t="s">
        <v>410</v>
      </c>
      <c r="H624" s="135" t="s">
        <v>32504</v>
      </c>
      <c r="I624" s="135">
        <v>1</v>
      </c>
      <c r="J624" s="135" t="s">
        <v>32</v>
      </c>
      <c r="K624" s="135" t="s">
        <v>28</v>
      </c>
      <c r="L624" s="135">
        <v>0</v>
      </c>
      <c r="M624" s="135" t="s">
        <v>32534</v>
      </c>
      <c r="N624" s="135">
        <v>0</v>
      </c>
      <c r="O624" s="135" t="s">
        <v>33</v>
      </c>
      <c r="P624" s="135">
        <v>76649.16</v>
      </c>
      <c r="Q624" s="135">
        <v>4309650</v>
      </c>
      <c r="R624" s="135">
        <v>3488516</v>
      </c>
      <c r="S624" s="135">
        <v>80.95</v>
      </c>
      <c r="T624" s="135">
        <v>0</v>
      </c>
      <c r="U624" s="135">
        <v>0</v>
      </c>
      <c r="V624" s="135" t="s">
        <v>32543</v>
      </c>
      <c r="W624" s="135" t="s">
        <v>32542</v>
      </c>
      <c r="X624" s="135" t="s">
        <v>32541</v>
      </c>
      <c r="Y624" s="147" t="s">
        <v>320</v>
      </c>
      <c r="Z624" s="147" t="str">
        <f t="shared" si="9"/>
        <v>0101PE</v>
      </c>
      <c r="AA624" s="137">
        <v>0</v>
      </c>
      <c r="AB624" s="294" t="s">
        <v>30</v>
      </c>
      <c r="AC624" s="137" t="s">
        <v>3343</v>
      </c>
      <c r="AD624" s="155"/>
      <c r="AE624" s="247"/>
      <c r="AF624" s="247"/>
    </row>
    <row r="625" spans="1:32" s="27" customFormat="1" ht="24" customHeight="1">
      <c r="A625" s="139">
        <v>42941</v>
      </c>
      <c r="B625" s="140" t="s">
        <v>32540</v>
      </c>
      <c r="C625" s="141">
        <v>0</v>
      </c>
      <c r="D625" s="141" t="s">
        <v>31</v>
      </c>
      <c r="E625" s="141" t="s">
        <v>32529</v>
      </c>
      <c r="F625" s="151">
        <v>42938</v>
      </c>
      <c r="G625" s="141" t="s">
        <v>410</v>
      </c>
      <c r="H625" s="141" t="s">
        <v>32504</v>
      </c>
      <c r="I625" s="141">
        <v>2</v>
      </c>
      <c r="J625" s="141" t="s">
        <v>32</v>
      </c>
      <c r="K625" s="141" t="s">
        <v>28</v>
      </c>
      <c r="L625" s="141">
        <v>0</v>
      </c>
      <c r="M625" s="141" t="s">
        <v>32539</v>
      </c>
      <c r="N625" s="141">
        <v>0</v>
      </c>
      <c r="O625" s="141" t="s">
        <v>33</v>
      </c>
      <c r="P625" s="141">
        <v>74708.2</v>
      </c>
      <c r="Q625" s="141">
        <v>4309650</v>
      </c>
      <c r="R625" s="141">
        <v>3400495</v>
      </c>
      <c r="S625" s="141">
        <v>78.900000000000006</v>
      </c>
      <c r="T625" s="141">
        <v>0</v>
      </c>
      <c r="U625" s="141">
        <v>0</v>
      </c>
      <c r="V625" s="141" t="s">
        <v>32538</v>
      </c>
      <c r="W625" s="141" t="s">
        <v>32537</v>
      </c>
      <c r="X625" s="141" t="s">
        <v>32536</v>
      </c>
      <c r="Y625" s="141" t="s">
        <v>320</v>
      </c>
      <c r="Z625" s="141" t="str">
        <f t="shared" si="9"/>
        <v>0101PE</v>
      </c>
      <c r="AA625" s="143">
        <v>0</v>
      </c>
      <c r="AB625" s="143" t="s">
        <v>30</v>
      </c>
      <c r="AC625" s="143" t="s">
        <v>3343</v>
      </c>
      <c r="AD625" s="143"/>
      <c r="AE625" s="247"/>
      <c r="AF625" s="247"/>
    </row>
    <row r="626" spans="1:32" s="27" customFormat="1" ht="24" customHeight="1">
      <c r="A626" s="139">
        <v>42941</v>
      </c>
      <c r="B626" s="140" t="s">
        <v>32535</v>
      </c>
      <c r="C626" s="141">
        <v>0</v>
      </c>
      <c r="D626" s="141" t="s">
        <v>31</v>
      </c>
      <c r="E626" s="141" t="s">
        <v>32529</v>
      </c>
      <c r="F626" s="151">
        <v>42938</v>
      </c>
      <c r="G626" s="141" t="s">
        <v>410</v>
      </c>
      <c r="H626" s="141" t="s">
        <v>32504</v>
      </c>
      <c r="I626" s="141">
        <v>3</v>
      </c>
      <c r="J626" s="141" t="s">
        <v>32</v>
      </c>
      <c r="K626" s="141" t="s">
        <v>28</v>
      </c>
      <c r="L626" s="141">
        <v>0</v>
      </c>
      <c r="M626" s="141" t="s">
        <v>32534</v>
      </c>
      <c r="N626" s="141">
        <v>0</v>
      </c>
      <c r="O626" s="141" t="s">
        <v>33</v>
      </c>
      <c r="P626" s="141">
        <v>72641.31</v>
      </c>
      <c r="Q626" s="141">
        <v>4309650</v>
      </c>
      <c r="R626" s="141">
        <v>3308060</v>
      </c>
      <c r="S626" s="141">
        <v>76.760000000000005</v>
      </c>
      <c r="T626" s="141">
        <v>0</v>
      </c>
      <c r="U626" s="141">
        <v>0</v>
      </c>
      <c r="V626" s="141" t="s">
        <v>32533</v>
      </c>
      <c r="W626" s="141" t="s">
        <v>32532</v>
      </c>
      <c r="X626" s="141" t="s">
        <v>32531</v>
      </c>
      <c r="Y626" s="141" t="s">
        <v>320</v>
      </c>
      <c r="Z626" s="141" t="str">
        <f t="shared" si="9"/>
        <v>0101PE</v>
      </c>
      <c r="AA626" s="143">
        <v>0</v>
      </c>
      <c r="AB626" s="143" t="s">
        <v>30</v>
      </c>
      <c r="AC626" s="143" t="s">
        <v>3343</v>
      </c>
      <c r="AD626" s="143"/>
      <c r="AE626" s="247"/>
      <c r="AF626" s="247"/>
    </row>
    <row r="627" spans="1:32" s="27" customFormat="1" ht="24" customHeight="1">
      <c r="A627" s="139">
        <v>42941</v>
      </c>
      <c r="B627" s="140" t="s">
        <v>32530</v>
      </c>
      <c r="C627" s="141">
        <v>0</v>
      </c>
      <c r="D627" s="141" t="s">
        <v>31</v>
      </c>
      <c r="E627" s="141" t="s">
        <v>32529</v>
      </c>
      <c r="F627" s="151">
        <v>42938</v>
      </c>
      <c r="G627" s="141" t="s">
        <v>410</v>
      </c>
      <c r="H627" s="141" t="s">
        <v>32504</v>
      </c>
      <c r="I627" s="141">
        <v>4</v>
      </c>
      <c r="J627" s="141" t="s">
        <v>32</v>
      </c>
      <c r="K627" s="141" t="s">
        <v>28</v>
      </c>
      <c r="L627" s="141">
        <v>0</v>
      </c>
      <c r="M627" s="141" t="s">
        <v>32521</v>
      </c>
      <c r="N627" s="141">
        <v>0</v>
      </c>
      <c r="O627" s="141" t="s">
        <v>33</v>
      </c>
      <c r="P627" s="141">
        <v>68465.570000000007</v>
      </c>
      <c r="Q627" s="141">
        <v>4309650</v>
      </c>
      <c r="R627" s="141">
        <v>3115464</v>
      </c>
      <c r="S627" s="141">
        <v>72.290000000000006</v>
      </c>
      <c r="T627" s="141">
        <v>0</v>
      </c>
      <c r="U627" s="141">
        <v>0</v>
      </c>
      <c r="V627" s="141" t="s">
        <v>32528</v>
      </c>
      <c r="W627" s="141" t="s">
        <v>32527</v>
      </c>
      <c r="X627" s="141" t="s">
        <v>32526</v>
      </c>
      <c r="Y627" s="141" t="s">
        <v>320</v>
      </c>
      <c r="Z627" s="141" t="str">
        <f t="shared" si="9"/>
        <v>0101PE</v>
      </c>
      <c r="AA627" s="143">
        <v>0</v>
      </c>
      <c r="AB627" s="143" t="s">
        <v>30</v>
      </c>
      <c r="AC627" s="143" t="s">
        <v>3343</v>
      </c>
      <c r="AD627" s="143"/>
      <c r="AE627" s="247"/>
      <c r="AF627" s="247"/>
    </row>
    <row r="628" spans="1:32" s="27" customFormat="1" ht="24" customHeight="1">
      <c r="A628" s="139">
        <v>42941</v>
      </c>
      <c r="B628" s="140" t="s">
        <v>32525</v>
      </c>
      <c r="C628" s="141">
        <v>0</v>
      </c>
      <c r="D628" s="141" t="s">
        <v>31</v>
      </c>
      <c r="E628" s="141" t="s">
        <v>32524</v>
      </c>
      <c r="F628" s="151">
        <v>42938</v>
      </c>
      <c r="G628" s="141" t="s">
        <v>410</v>
      </c>
      <c r="H628" s="141" t="s">
        <v>32504</v>
      </c>
      <c r="I628" s="141">
        <v>5</v>
      </c>
      <c r="J628" s="144" t="s">
        <v>32523</v>
      </c>
      <c r="K628" s="144" t="s">
        <v>32522</v>
      </c>
      <c r="L628" s="141">
        <v>0</v>
      </c>
      <c r="M628" s="141" t="s">
        <v>32521</v>
      </c>
      <c r="N628" s="141">
        <v>96810</v>
      </c>
      <c r="O628" s="141" t="s">
        <v>33</v>
      </c>
      <c r="P628" s="141">
        <v>74874.850000000006</v>
      </c>
      <c r="Q628" s="141">
        <v>4309650</v>
      </c>
      <c r="R628" s="141">
        <v>3499821</v>
      </c>
      <c r="S628" s="141">
        <v>81.209999999999994</v>
      </c>
      <c r="T628" s="141" t="s">
        <v>32520</v>
      </c>
      <c r="U628" s="141" t="s">
        <v>32519</v>
      </c>
      <c r="V628" s="141" t="s">
        <v>32518</v>
      </c>
      <c r="W628" s="141" t="s">
        <v>32517</v>
      </c>
      <c r="X628" s="141" t="s">
        <v>32516</v>
      </c>
      <c r="Y628" s="141" t="s">
        <v>320</v>
      </c>
      <c r="Z628" s="141" t="str">
        <f t="shared" si="9"/>
        <v>0101PE</v>
      </c>
      <c r="AA628" s="143">
        <v>3.8461538461538464E-2</v>
      </c>
      <c r="AB628" s="143" t="s">
        <v>30</v>
      </c>
      <c r="AC628" s="143" t="s">
        <v>3343</v>
      </c>
      <c r="AD628" s="143"/>
      <c r="AE628" s="247"/>
      <c r="AF628" s="247"/>
    </row>
    <row r="629" spans="1:32" s="27" customFormat="1" ht="24" customHeight="1">
      <c r="A629" s="139">
        <v>42941</v>
      </c>
      <c r="B629" s="140" t="s">
        <v>32515</v>
      </c>
      <c r="C629" s="141">
        <v>0</v>
      </c>
      <c r="D629" s="141" t="s">
        <v>31</v>
      </c>
      <c r="E629" s="141" t="s">
        <v>32514</v>
      </c>
      <c r="F629" s="151">
        <v>42938</v>
      </c>
      <c r="G629" s="141" t="s">
        <v>410</v>
      </c>
      <c r="H629" s="141" t="s">
        <v>32504</v>
      </c>
      <c r="I629" s="141">
        <v>6</v>
      </c>
      <c r="J629" s="144" t="s">
        <v>4698</v>
      </c>
      <c r="K629" s="144" t="s">
        <v>31779</v>
      </c>
      <c r="L629" s="141">
        <v>0</v>
      </c>
      <c r="M629" s="141" t="s">
        <v>32503</v>
      </c>
      <c r="N629" s="141">
        <v>49</v>
      </c>
      <c r="O629" s="141" t="s">
        <v>33</v>
      </c>
      <c r="P629" s="141">
        <v>60741.440000000002</v>
      </c>
      <c r="Q629" s="141">
        <v>4309650</v>
      </c>
      <c r="R629" s="141">
        <v>2757389</v>
      </c>
      <c r="S629" s="141">
        <v>63.98</v>
      </c>
      <c r="T629" s="141" t="s">
        <v>32513</v>
      </c>
      <c r="U629" s="141" t="s">
        <v>32512</v>
      </c>
      <c r="V629" s="141" t="s">
        <v>32511</v>
      </c>
      <c r="W629" s="141" t="s">
        <v>16186</v>
      </c>
      <c r="X629" s="141" t="s">
        <v>32510</v>
      </c>
      <c r="Y629" s="141" t="s">
        <v>320</v>
      </c>
      <c r="Z629" s="141" t="str">
        <f t="shared" si="9"/>
        <v>0101PE</v>
      </c>
      <c r="AA629" s="143">
        <v>5.5555555555555552E-2</v>
      </c>
      <c r="AB629" s="143" t="s">
        <v>30</v>
      </c>
      <c r="AC629" s="143" t="s">
        <v>3343</v>
      </c>
      <c r="AD629" s="143"/>
      <c r="AE629" s="247"/>
      <c r="AF629" s="247"/>
    </row>
    <row r="630" spans="1:32" s="27" customFormat="1" ht="24" customHeight="1">
      <c r="A630" s="139">
        <v>42941</v>
      </c>
      <c r="B630" s="140" t="s">
        <v>32506</v>
      </c>
      <c r="C630" s="141">
        <v>0</v>
      </c>
      <c r="D630" s="141" t="s">
        <v>31</v>
      </c>
      <c r="E630" s="141" t="s">
        <v>32505</v>
      </c>
      <c r="F630" s="151">
        <v>42938</v>
      </c>
      <c r="G630" s="141" t="s">
        <v>410</v>
      </c>
      <c r="H630" s="141" t="s">
        <v>32504</v>
      </c>
      <c r="I630" s="141">
        <v>7</v>
      </c>
      <c r="J630" s="141" t="s">
        <v>32</v>
      </c>
      <c r="K630" s="141" t="s">
        <v>28</v>
      </c>
      <c r="L630" s="141">
        <v>0</v>
      </c>
      <c r="M630" s="141" t="s">
        <v>32503</v>
      </c>
      <c r="N630" s="141">
        <v>0</v>
      </c>
      <c r="O630" s="141" t="s">
        <v>33</v>
      </c>
      <c r="P630" s="141">
        <v>70085.31</v>
      </c>
      <c r="Q630" s="141">
        <v>4309650</v>
      </c>
      <c r="R630" s="141">
        <v>3209216</v>
      </c>
      <c r="S630" s="141">
        <v>74.47</v>
      </c>
      <c r="T630" s="141">
        <v>0</v>
      </c>
      <c r="U630" s="141">
        <v>0</v>
      </c>
      <c r="V630" s="141" t="s">
        <v>32509</v>
      </c>
      <c r="W630" s="141" t="s">
        <v>32508</v>
      </c>
      <c r="X630" s="141" t="s">
        <v>32507</v>
      </c>
      <c r="Y630" s="141" t="s">
        <v>320</v>
      </c>
      <c r="Z630" s="141" t="str">
        <f t="shared" si="9"/>
        <v>0101PE</v>
      </c>
      <c r="AA630" s="143">
        <v>0</v>
      </c>
      <c r="AB630" s="143" t="s">
        <v>30</v>
      </c>
      <c r="AC630" s="143" t="s">
        <v>3343</v>
      </c>
      <c r="AD630" s="143"/>
      <c r="AE630" s="247"/>
      <c r="AF630" s="247"/>
    </row>
    <row r="631" spans="1:32" s="27" customFormat="1" ht="24" customHeight="1">
      <c r="A631" s="139">
        <v>42941</v>
      </c>
      <c r="B631" s="140" t="s">
        <v>32506</v>
      </c>
      <c r="C631" s="141">
        <v>0</v>
      </c>
      <c r="D631" s="141" t="s">
        <v>31</v>
      </c>
      <c r="E631" s="141" t="s">
        <v>32505</v>
      </c>
      <c r="F631" s="151">
        <v>42938</v>
      </c>
      <c r="G631" s="141" t="s">
        <v>410</v>
      </c>
      <c r="H631" s="141" t="s">
        <v>32504</v>
      </c>
      <c r="I631" s="141">
        <v>8</v>
      </c>
      <c r="J631" s="141" t="s">
        <v>32</v>
      </c>
      <c r="K631" s="141" t="s">
        <v>28</v>
      </c>
      <c r="L631" s="141">
        <v>0</v>
      </c>
      <c r="M631" s="141" t="s">
        <v>32503</v>
      </c>
      <c r="N631" s="141">
        <v>0</v>
      </c>
      <c r="O631" s="141" t="s">
        <v>33</v>
      </c>
      <c r="P631" s="141">
        <v>66420.350000000006</v>
      </c>
      <c r="Q631" s="141">
        <v>4309650</v>
      </c>
      <c r="R631" s="141">
        <v>3051568</v>
      </c>
      <c r="S631" s="141">
        <v>70.81</v>
      </c>
      <c r="T631" s="141">
        <v>0</v>
      </c>
      <c r="U631" s="141">
        <v>0</v>
      </c>
      <c r="V631" s="141" t="s">
        <v>32502</v>
      </c>
      <c r="W631" s="141" t="s">
        <v>32501</v>
      </c>
      <c r="X631" s="141" t="s">
        <v>32500</v>
      </c>
      <c r="Y631" s="141" t="s">
        <v>320</v>
      </c>
      <c r="Z631" s="141" t="str">
        <f t="shared" si="9"/>
        <v>0101PE</v>
      </c>
      <c r="AA631" s="143">
        <v>0</v>
      </c>
      <c r="AB631" s="143" t="s">
        <v>30</v>
      </c>
      <c r="AC631" s="143" t="s">
        <v>3343</v>
      </c>
      <c r="AD631" s="143"/>
      <c r="AE631" s="247"/>
      <c r="AF631" s="247"/>
    </row>
    <row r="632" spans="1:32" s="27" customFormat="1" ht="24" customHeight="1">
      <c r="A632" s="133">
        <v>42941</v>
      </c>
      <c r="B632" s="152" t="s">
        <v>33078</v>
      </c>
      <c r="C632" s="153" t="s">
        <v>104</v>
      </c>
      <c r="D632" s="153" t="s">
        <v>31</v>
      </c>
      <c r="E632" s="153" t="s">
        <v>33048</v>
      </c>
      <c r="F632" s="133">
        <v>42939</v>
      </c>
      <c r="G632" s="153" t="s">
        <v>135</v>
      </c>
      <c r="H632" s="153" t="s">
        <v>33079</v>
      </c>
      <c r="I632" s="153">
        <v>1</v>
      </c>
      <c r="J632" s="153" t="s">
        <v>33080</v>
      </c>
      <c r="K632" s="153" t="s">
        <v>28</v>
      </c>
      <c r="L632" s="153" t="s">
        <v>2973</v>
      </c>
      <c r="M632" s="153" t="s">
        <v>33081</v>
      </c>
      <c r="N632" s="153">
        <v>0</v>
      </c>
      <c r="O632" s="153" t="s">
        <v>42</v>
      </c>
      <c r="P632" s="153">
        <v>39443.730000000003</v>
      </c>
      <c r="Q632" s="153">
        <v>4309650</v>
      </c>
      <c r="R632" s="153">
        <v>3643250</v>
      </c>
      <c r="S632" s="153">
        <v>84.54</v>
      </c>
      <c r="T632" s="153">
        <v>0</v>
      </c>
      <c r="U632" s="153">
        <v>0</v>
      </c>
      <c r="V632" s="153" t="s">
        <v>33082</v>
      </c>
      <c r="W632" s="153" t="s">
        <v>33083</v>
      </c>
      <c r="X632" s="153" t="s">
        <v>33084</v>
      </c>
      <c r="Y632" s="147" t="s">
        <v>8430</v>
      </c>
      <c r="Z632" s="187" t="str">
        <f t="shared" si="9"/>
        <v>Transcriptome50PE</v>
      </c>
      <c r="AA632" s="154">
        <v>0</v>
      </c>
      <c r="AB632" s="155" t="s">
        <v>30</v>
      </c>
      <c r="AC632" s="155" t="s">
        <v>139</v>
      </c>
      <c r="AD632" s="206"/>
    </row>
    <row r="633" spans="1:32" s="27" customFormat="1" ht="24" customHeight="1">
      <c r="A633" s="139">
        <v>42941</v>
      </c>
      <c r="B633" s="140" t="s">
        <v>31399</v>
      </c>
      <c r="C633" s="141" t="s">
        <v>104</v>
      </c>
      <c r="D633" s="141" t="s">
        <v>31</v>
      </c>
      <c r="E633" s="141" t="s">
        <v>33059</v>
      </c>
      <c r="F633" s="142">
        <v>42939</v>
      </c>
      <c r="G633" s="141" t="s">
        <v>135</v>
      </c>
      <c r="H633" s="141" t="s">
        <v>33085</v>
      </c>
      <c r="I633" s="141">
        <v>2</v>
      </c>
      <c r="J633" s="141" t="s">
        <v>33086</v>
      </c>
      <c r="K633" s="141" t="s">
        <v>28</v>
      </c>
      <c r="L633" s="141" t="s">
        <v>2973</v>
      </c>
      <c r="M633" s="141" t="s">
        <v>33081</v>
      </c>
      <c r="N633" s="141">
        <v>0</v>
      </c>
      <c r="O633" s="141" t="s">
        <v>42</v>
      </c>
      <c r="P633" s="141">
        <v>39418.18</v>
      </c>
      <c r="Q633" s="141">
        <v>4309650</v>
      </c>
      <c r="R633" s="141">
        <v>3623862</v>
      </c>
      <c r="S633" s="141">
        <v>84.09</v>
      </c>
      <c r="T633" s="141">
        <v>0</v>
      </c>
      <c r="U633" s="141">
        <v>0</v>
      </c>
      <c r="V633" s="141" t="s">
        <v>33087</v>
      </c>
      <c r="W633" s="141" t="s">
        <v>33088</v>
      </c>
      <c r="X633" s="141" t="s">
        <v>33089</v>
      </c>
      <c r="Y633" s="141" t="s">
        <v>8430</v>
      </c>
      <c r="Z633" s="188" t="str">
        <f t="shared" si="9"/>
        <v>Transcriptome50PE</v>
      </c>
      <c r="AA633" s="143">
        <v>0</v>
      </c>
      <c r="AB633" s="143" t="s">
        <v>30</v>
      </c>
      <c r="AC633" s="156" t="s">
        <v>139</v>
      </c>
      <c r="AD633" s="205"/>
    </row>
    <row r="634" spans="1:32" s="27" customFormat="1" ht="24" customHeight="1">
      <c r="A634" s="139">
        <v>42941</v>
      </c>
      <c r="B634" s="140" t="s">
        <v>33090</v>
      </c>
      <c r="C634" s="141" t="s">
        <v>39</v>
      </c>
      <c r="D634" s="141" t="s">
        <v>31</v>
      </c>
      <c r="E634" s="141" t="s">
        <v>33063</v>
      </c>
      <c r="F634" s="142">
        <v>42939</v>
      </c>
      <c r="G634" s="141" t="s">
        <v>135</v>
      </c>
      <c r="H634" s="141" t="s">
        <v>33085</v>
      </c>
      <c r="I634" s="141">
        <v>3</v>
      </c>
      <c r="J634" s="141" t="s">
        <v>33086</v>
      </c>
      <c r="K634" s="141" t="s">
        <v>28</v>
      </c>
      <c r="L634" s="141" t="s">
        <v>2973</v>
      </c>
      <c r="M634" s="141" t="s">
        <v>33091</v>
      </c>
      <c r="N634" s="141">
        <v>0</v>
      </c>
      <c r="O634" s="141" t="s">
        <v>42</v>
      </c>
      <c r="P634" s="141">
        <v>34495.410000000003</v>
      </c>
      <c r="Q634" s="141">
        <v>4309650</v>
      </c>
      <c r="R634" s="141">
        <v>3374790</v>
      </c>
      <c r="S634" s="141">
        <v>78.31</v>
      </c>
      <c r="T634" s="141">
        <v>0</v>
      </c>
      <c r="U634" s="141">
        <v>0</v>
      </c>
      <c r="V634" s="141" t="s">
        <v>33092</v>
      </c>
      <c r="W634" s="141" t="s">
        <v>33093</v>
      </c>
      <c r="X634" s="141" t="s">
        <v>33094</v>
      </c>
      <c r="Y634" s="141" t="s">
        <v>8430</v>
      </c>
      <c r="Z634" s="188" t="str">
        <f t="shared" si="9"/>
        <v>Chip-seq50PE</v>
      </c>
      <c r="AA634" s="143">
        <v>0</v>
      </c>
      <c r="AB634" s="143" t="s">
        <v>30</v>
      </c>
      <c r="AC634" s="156" t="s">
        <v>139</v>
      </c>
      <c r="AD634" s="205"/>
    </row>
    <row r="635" spans="1:32" s="27" customFormat="1" ht="24" customHeight="1">
      <c r="A635" s="139">
        <v>42941</v>
      </c>
      <c r="B635" s="140" t="s">
        <v>33066</v>
      </c>
      <c r="C635" s="141" t="s">
        <v>39</v>
      </c>
      <c r="D635" s="141" t="s">
        <v>31</v>
      </c>
      <c r="E635" s="141" t="s">
        <v>33067</v>
      </c>
      <c r="F635" s="142">
        <v>42939</v>
      </c>
      <c r="G635" s="141" t="s">
        <v>135</v>
      </c>
      <c r="H635" s="141" t="s">
        <v>33085</v>
      </c>
      <c r="I635" s="141">
        <v>4</v>
      </c>
      <c r="J635" s="141" t="s">
        <v>33095</v>
      </c>
      <c r="K635" s="141" t="s">
        <v>28</v>
      </c>
      <c r="L635" s="141" t="s">
        <v>2973</v>
      </c>
      <c r="M635" s="141" t="s">
        <v>33091</v>
      </c>
      <c r="N635" s="141">
        <v>0</v>
      </c>
      <c r="O635" s="141" t="s">
        <v>42</v>
      </c>
      <c r="P635" s="141">
        <v>34786.120000000003</v>
      </c>
      <c r="Q635" s="141">
        <v>4309650</v>
      </c>
      <c r="R635" s="141">
        <v>3477493</v>
      </c>
      <c r="S635" s="141">
        <v>80.69</v>
      </c>
      <c r="T635" s="141">
        <v>0</v>
      </c>
      <c r="U635" s="141">
        <v>0</v>
      </c>
      <c r="V635" s="141" t="s">
        <v>33096</v>
      </c>
      <c r="W635" s="141" t="s">
        <v>33097</v>
      </c>
      <c r="X635" s="141" t="s">
        <v>506</v>
      </c>
      <c r="Y635" s="141" t="s">
        <v>8430</v>
      </c>
      <c r="Z635" s="188" t="str">
        <f t="shared" si="9"/>
        <v>Chip-seq50PE</v>
      </c>
      <c r="AA635" s="143">
        <v>0</v>
      </c>
      <c r="AB635" s="143" t="s">
        <v>30</v>
      </c>
      <c r="AC635" s="156" t="s">
        <v>139</v>
      </c>
      <c r="AD635" s="205"/>
    </row>
    <row r="636" spans="1:32" s="27" customFormat="1" ht="24" customHeight="1">
      <c r="A636" s="139">
        <v>42941</v>
      </c>
      <c r="B636" s="140" t="s">
        <v>31399</v>
      </c>
      <c r="C636" s="141" t="s">
        <v>104</v>
      </c>
      <c r="D636" s="141" t="s">
        <v>31</v>
      </c>
      <c r="E636" s="141" t="s">
        <v>33068</v>
      </c>
      <c r="F636" s="142">
        <v>42939</v>
      </c>
      <c r="G636" s="141" t="s">
        <v>135</v>
      </c>
      <c r="H636" s="141" t="s">
        <v>33085</v>
      </c>
      <c r="I636" s="141">
        <v>5</v>
      </c>
      <c r="J636" s="141" t="s">
        <v>33095</v>
      </c>
      <c r="K636" s="141" t="s">
        <v>28</v>
      </c>
      <c r="L636" s="141" t="s">
        <v>2973</v>
      </c>
      <c r="M636" s="141" t="s">
        <v>33098</v>
      </c>
      <c r="N636" s="141">
        <v>0</v>
      </c>
      <c r="O636" s="141" t="s">
        <v>42</v>
      </c>
      <c r="P636" s="141">
        <v>39188.25</v>
      </c>
      <c r="Q636" s="141">
        <v>4309650</v>
      </c>
      <c r="R636" s="141">
        <v>3683681</v>
      </c>
      <c r="S636" s="141">
        <v>85.48</v>
      </c>
      <c r="T636" s="141">
        <v>0</v>
      </c>
      <c r="U636" s="141">
        <v>0</v>
      </c>
      <c r="V636" s="141" t="s">
        <v>33099</v>
      </c>
      <c r="W636" s="141" t="s">
        <v>33100</v>
      </c>
      <c r="X636" s="141" t="s">
        <v>33101</v>
      </c>
      <c r="Y636" s="141" t="s">
        <v>8430</v>
      </c>
      <c r="Z636" s="188" t="str">
        <f t="shared" si="9"/>
        <v>Transcriptome50PE</v>
      </c>
      <c r="AA636" s="143">
        <v>0</v>
      </c>
      <c r="AB636" s="143" t="s">
        <v>30</v>
      </c>
      <c r="AC636" s="156" t="s">
        <v>139</v>
      </c>
      <c r="AD636" s="205"/>
    </row>
    <row r="637" spans="1:32" s="27" customFormat="1" ht="24" customHeight="1">
      <c r="A637" s="139">
        <v>42941</v>
      </c>
      <c r="B637" s="140" t="s">
        <v>31399</v>
      </c>
      <c r="C637" s="141" t="s">
        <v>104</v>
      </c>
      <c r="D637" s="141" t="s">
        <v>31</v>
      </c>
      <c r="E637" s="141" t="s">
        <v>33071</v>
      </c>
      <c r="F637" s="142">
        <v>42939</v>
      </c>
      <c r="G637" s="141" t="s">
        <v>135</v>
      </c>
      <c r="H637" s="141" t="s">
        <v>33085</v>
      </c>
      <c r="I637" s="141">
        <v>6</v>
      </c>
      <c r="J637" s="141" t="s">
        <v>33102</v>
      </c>
      <c r="K637" s="141" t="s">
        <v>28</v>
      </c>
      <c r="L637" s="141" t="s">
        <v>2973</v>
      </c>
      <c r="M637" s="141" t="s">
        <v>33081</v>
      </c>
      <c r="N637" s="141">
        <v>0</v>
      </c>
      <c r="O637" s="141" t="s">
        <v>42</v>
      </c>
      <c r="P637" s="141">
        <v>39827.32</v>
      </c>
      <c r="Q637" s="141">
        <v>4309650</v>
      </c>
      <c r="R637" s="141">
        <v>3662813</v>
      </c>
      <c r="S637" s="141">
        <v>84.99</v>
      </c>
      <c r="T637" s="141">
        <v>0</v>
      </c>
      <c r="U637" s="141">
        <v>0</v>
      </c>
      <c r="V637" s="141" t="s">
        <v>33103</v>
      </c>
      <c r="W637" s="141" t="s">
        <v>33104</v>
      </c>
      <c r="X637" s="141" t="s">
        <v>33105</v>
      </c>
      <c r="Y637" s="141" t="s">
        <v>8430</v>
      </c>
      <c r="Z637" s="188" t="str">
        <f t="shared" si="9"/>
        <v>Transcriptome50PE</v>
      </c>
      <c r="AA637" s="143">
        <v>0</v>
      </c>
      <c r="AB637" s="143" t="s">
        <v>30</v>
      </c>
      <c r="AC637" s="156" t="s">
        <v>139</v>
      </c>
      <c r="AD637" s="205"/>
    </row>
    <row r="638" spans="1:32" s="27" customFormat="1" ht="24" customHeight="1">
      <c r="A638" s="139">
        <v>42941</v>
      </c>
      <c r="B638" s="140" t="s">
        <v>31399</v>
      </c>
      <c r="C638" s="141" t="s">
        <v>104</v>
      </c>
      <c r="D638" s="141" t="s">
        <v>31</v>
      </c>
      <c r="E638" s="141" t="s">
        <v>33074</v>
      </c>
      <c r="F638" s="142">
        <v>42939</v>
      </c>
      <c r="G638" s="141" t="s">
        <v>135</v>
      </c>
      <c r="H638" s="141" t="s">
        <v>33085</v>
      </c>
      <c r="I638" s="141">
        <v>7</v>
      </c>
      <c r="J638" s="141" t="s">
        <v>33106</v>
      </c>
      <c r="K638" s="141" t="s">
        <v>28</v>
      </c>
      <c r="L638" s="141" t="s">
        <v>2973</v>
      </c>
      <c r="M638" s="141" t="s">
        <v>33081</v>
      </c>
      <c r="N638" s="141">
        <v>0</v>
      </c>
      <c r="O638" s="141" t="s">
        <v>42</v>
      </c>
      <c r="P638" s="141">
        <v>39961.85</v>
      </c>
      <c r="Q638" s="141">
        <v>4309650</v>
      </c>
      <c r="R638" s="141">
        <v>3684406</v>
      </c>
      <c r="S638" s="141">
        <v>85.49</v>
      </c>
      <c r="T638" s="141">
        <v>0</v>
      </c>
      <c r="U638" s="141">
        <v>0</v>
      </c>
      <c r="V638" s="141" t="s">
        <v>33107</v>
      </c>
      <c r="W638" s="141" t="s">
        <v>33108</v>
      </c>
      <c r="X638" s="141" t="s">
        <v>33109</v>
      </c>
      <c r="Y638" s="141" t="s">
        <v>8430</v>
      </c>
      <c r="Z638" s="188" t="str">
        <f t="shared" si="9"/>
        <v>Transcriptome50PE</v>
      </c>
      <c r="AA638" s="143">
        <v>0</v>
      </c>
      <c r="AB638" s="143" t="s">
        <v>30</v>
      </c>
      <c r="AC638" s="156" t="s">
        <v>139</v>
      </c>
      <c r="AD638" s="205"/>
    </row>
    <row r="639" spans="1:32" s="27" customFormat="1" ht="24" customHeight="1">
      <c r="A639" s="139">
        <v>42941</v>
      </c>
      <c r="B639" s="140" t="s">
        <v>31399</v>
      </c>
      <c r="C639" s="141" t="s">
        <v>104</v>
      </c>
      <c r="D639" s="141" t="s">
        <v>31</v>
      </c>
      <c r="E639" s="141" t="s">
        <v>33076</v>
      </c>
      <c r="F639" s="142">
        <v>42939</v>
      </c>
      <c r="G639" s="141" t="s">
        <v>135</v>
      </c>
      <c r="H639" s="141" t="s">
        <v>33085</v>
      </c>
      <c r="I639" s="141">
        <v>8</v>
      </c>
      <c r="J639" s="141" t="s">
        <v>33110</v>
      </c>
      <c r="K639" s="141" t="s">
        <v>28</v>
      </c>
      <c r="L639" s="141" t="s">
        <v>2973</v>
      </c>
      <c r="M639" s="141" t="s">
        <v>33081</v>
      </c>
      <c r="N639" s="141">
        <v>0</v>
      </c>
      <c r="O639" s="141" t="s">
        <v>42</v>
      </c>
      <c r="P639" s="141">
        <v>40145.019999999997</v>
      </c>
      <c r="Q639" s="141">
        <v>4309650</v>
      </c>
      <c r="R639" s="141">
        <v>3695980</v>
      </c>
      <c r="S639" s="141">
        <v>85.76</v>
      </c>
      <c r="T639" s="141">
        <v>0</v>
      </c>
      <c r="U639" s="141">
        <v>0</v>
      </c>
      <c r="V639" s="141" t="s">
        <v>33111</v>
      </c>
      <c r="W639" s="141" t="s">
        <v>33112</v>
      </c>
      <c r="X639" s="141" t="s">
        <v>33113</v>
      </c>
      <c r="Y639" s="141" t="s">
        <v>8430</v>
      </c>
      <c r="Z639" s="188" t="str">
        <f t="shared" si="9"/>
        <v>Transcriptome50PE</v>
      </c>
      <c r="AA639" s="143">
        <v>0</v>
      </c>
      <c r="AB639" s="143" t="s">
        <v>30</v>
      </c>
      <c r="AC639" s="156" t="s">
        <v>139</v>
      </c>
      <c r="AD639" s="205"/>
    </row>
    <row r="640" spans="1:32" ht="24" customHeight="1">
      <c r="A640" s="133">
        <v>42942</v>
      </c>
      <c r="B640" s="134" t="s">
        <v>33160</v>
      </c>
      <c r="C640" s="135">
        <v>0</v>
      </c>
      <c r="D640" s="135" t="s">
        <v>31</v>
      </c>
      <c r="E640" s="135" t="s">
        <v>33159</v>
      </c>
      <c r="F640" s="159">
        <v>42938</v>
      </c>
      <c r="G640" s="135" t="s">
        <v>410</v>
      </c>
      <c r="H640" s="135" t="s">
        <v>33119</v>
      </c>
      <c r="I640" s="135">
        <v>1</v>
      </c>
      <c r="J640" s="135" t="s">
        <v>32</v>
      </c>
      <c r="K640" s="135" t="s">
        <v>28</v>
      </c>
      <c r="L640" s="135">
        <v>0</v>
      </c>
      <c r="M640" s="135" t="s">
        <v>33153</v>
      </c>
      <c r="N640" s="135">
        <v>0</v>
      </c>
      <c r="O640" s="135" t="s">
        <v>41</v>
      </c>
      <c r="P640" s="135">
        <v>100416.78</v>
      </c>
      <c r="Q640" s="135">
        <v>4309650</v>
      </c>
      <c r="R640" s="135">
        <v>3121764</v>
      </c>
      <c r="S640" s="135">
        <v>72.44</v>
      </c>
      <c r="T640" s="135">
        <v>0</v>
      </c>
      <c r="U640" s="135">
        <v>0</v>
      </c>
      <c r="V640" s="135" t="s">
        <v>33158</v>
      </c>
      <c r="W640" s="135" t="s">
        <v>33157</v>
      </c>
      <c r="X640" s="135" t="s">
        <v>33156</v>
      </c>
      <c r="Y640" s="147" t="s">
        <v>140</v>
      </c>
      <c r="Z640" s="147" t="str">
        <f t="shared" si="9"/>
        <v>0151PE</v>
      </c>
      <c r="AA640" s="137">
        <v>0</v>
      </c>
      <c r="AB640" s="294" t="s">
        <v>30</v>
      </c>
      <c r="AC640" s="137" t="s">
        <v>3343</v>
      </c>
      <c r="AD640" s="155"/>
      <c r="AE640" s="247"/>
      <c r="AF640" s="247"/>
    </row>
    <row r="641" spans="1:32" ht="24" customHeight="1">
      <c r="A641" s="139">
        <v>42942</v>
      </c>
      <c r="B641" s="140" t="s">
        <v>33155</v>
      </c>
      <c r="C641" s="141">
        <v>0</v>
      </c>
      <c r="D641" s="141" t="s">
        <v>31</v>
      </c>
      <c r="E641" s="141" t="s">
        <v>33154</v>
      </c>
      <c r="F641" s="151">
        <v>42938</v>
      </c>
      <c r="G641" s="141" t="s">
        <v>410</v>
      </c>
      <c r="H641" s="141" t="s">
        <v>33119</v>
      </c>
      <c r="I641" s="141">
        <v>2</v>
      </c>
      <c r="J641" s="141" t="s">
        <v>32</v>
      </c>
      <c r="K641" s="141" t="s">
        <v>28</v>
      </c>
      <c r="L641" s="141">
        <v>0</v>
      </c>
      <c r="M641" s="141" t="s">
        <v>33153</v>
      </c>
      <c r="N641" s="141">
        <v>0</v>
      </c>
      <c r="O641" s="141" t="s">
        <v>41</v>
      </c>
      <c r="P641" s="141">
        <v>109046.17</v>
      </c>
      <c r="Q641" s="141">
        <v>4309650</v>
      </c>
      <c r="R641" s="141">
        <v>3406986</v>
      </c>
      <c r="S641" s="141">
        <v>79.05</v>
      </c>
      <c r="T641" s="141">
        <v>0</v>
      </c>
      <c r="U641" s="141">
        <v>0</v>
      </c>
      <c r="V641" s="141" t="s">
        <v>33152</v>
      </c>
      <c r="W641" s="141" t="s">
        <v>33151</v>
      </c>
      <c r="X641" s="141" t="s">
        <v>33150</v>
      </c>
      <c r="Y641" s="141" t="s">
        <v>140</v>
      </c>
      <c r="Z641" s="141" t="str">
        <f t="shared" ref="Z641:Z704" si="10">IF(P641,CONCATENATE(C641,Y641),0)</f>
        <v>0151PE</v>
      </c>
      <c r="AA641" s="143">
        <v>0</v>
      </c>
      <c r="AB641" s="143" t="s">
        <v>30</v>
      </c>
      <c r="AC641" s="143" t="s">
        <v>3343</v>
      </c>
      <c r="AD641" s="143"/>
      <c r="AE641" s="247"/>
      <c r="AF641" s="247"/>
    </row>
    <row r="642" spans="1:32" ht="24" customHeight="1">
      <c r="A642" s="139">
        <v>42942</v>
      </c>
      <c r="B642" s="140" t="s">
        <v>33149</v>
      </c>
      <c r="C642" s="141">
        <v>0</v>
      </c>
      <c r="D642" s="141" t="s">
        <v>31</v>
      </c>
      <c r="E642" s="141" t="s">
        <v>33148</v>
      </c>
      <c r="F642" s="151">
        <v>42938</v>
      </c>
      <c r="G642" s="141" t="s">
        <v>410</v>
      </c>
      <c r="H642" s="141" t="s">
        <v>33147</v>
      </c>
      <c r="I642" s="141">
        <v>3</v>
      </c>
      <c r="J642" s="141" t="s">
        <v>32</v>
      </c>
      <c r="K642" s="141" t="s">
        <v>28</v>
      </c>
      <c r="L642" s="141">
        <v>0</v>
      </c>
      <c r="M642" s="141" t="s">
        <v>24693</v>
      </c>
      <c r="N642" s="141">
        <v>0</v>
      </c>
      <c r="O642" s="141" t="s">
        <v>41</v>
      </c>
      <c r="P642" s="141">
        <v>110567.11</v>
      </c>
      <c r="Q642" s="141">
        <v>4309650</v>
      </c>
      <c r="R642" s="141">
        <v>3417408</v>
      </c>
      <c r="S642" s="141">
        <v>79.3</v>
      </c>
      <c r="T642" s="141">
        <v>0</v>
      </c>
      <c r="U642" s="141">
        <v>0</v>
      </c>
      <c r="V642" s="141" t="s">
        <v>33146</v>
      </c>
      <c r="W642" s="141" t="s">
        <v>33145</v>
      </c>
      <c r="X642" s="141" t="s">
        <v>33144</v>
      </c>
      <c r="Y642" s="141" t="s">
        <v>140</v>
      </c>
      <c r="Z642" s="141" t="str">
        <f t="shared" si="10"/>
        <v>0151PE</v>
      </c>
      <c r="AA642" s="143">
        <v>0</v>
      </c>
      <c r="AB642" s="143" t="s">
        <v>30</v>
      </c>
      <c r="AC642" s="143" t="s">
        <v>3343</v>
      </c>
      <c r="AD642" s="143"/>
      <c r="AE642" s="247"/>
      <c r="AF642" s="247"/>
    </row>
    <row r="643" spans="1:32" ht="24" customHeight="1">
      <c r="A643" s="139">
        <v>42942</v>
      </c>
      <c r="B643" s="140" t="s">
        <v>33143</v>
      </c>
      <c r="C643" s="141">
        <v>0</v>
      </c>
      <c r="D643" s="141" t="s">
        <v>31</v>
      </c>
      <c r="E643" s="141" t="s">
        <v>33142</v>
      </c>
      <c r="F643" s="151">
        <v>42938</v>
      </c>
      <c r="G643" s="141" t="s">
        <v>410</v>
      </c>
      <c r="H643" s="141" t="s">
        <v>33119</v>
      </c>
      <c r="I643" s="141">
        <v>4</v>
      </c>
      <c r="J643" s="141" t="s">
        <v>32</v>
      </c>
      <c r="K643" s="141" t="s">
        <v>28</v>
      </c>
      <c r="L643" s="141">
        <v>0</v>
      </c>
      <c r="M643" s="141" t="s">
        <v>24693</v>
      </c>
      <c r="N643" s="141">
        <v>87168</v>
      </c>
      <c r="O643" s="141" t="s">
        <v>41</v>
      </c>
      <c r="P643" s="141">
        <v>104277.81</v>
      </c>
      <c r="Q643" s="141">
        <v>4309650</v>
      </c>
      <c r="R643" s="141">
        <v>3253681</v>
      </c>
      <c r="S643" s="141">
        <v>75.5</v>
      </c>
      <c r="T643" s="141" t="s">
        <v>33141</v>
      </c>
      <c r="U643" s="141" t="s">
        <v>33140</v>
      </c>
      <c r="V643" s="141" t="s">
        <v>33139</v>
      </c>
      <c r="W643" s="141" t="s">
        <v>33138</v>
      </c>
      <c r="X643" s="141" t="s">
        <v>33137</v>
      </c>
      <c r="Y643" s="141" t="s">
        <v>140</v>
      </c>
      <c r="Z643" s="141" t="str">
        <f t="shared" si="10"/>
        <v>0151PE</v>
      </c>
      <c r="AA643" s="143">
        <v>0</v>
      </c>
      <c r="AB643" s="143" t="s">
        <v>30</v>
      </c>
      <c r="AC643" s="143" t="s">
        <v>3343</v>
      </c>
      <c r="AD643" s="143"/>
      <c r="AE643" s="247"/>
      <c r="AF643" s="247"/>
    </row>
    <row r="644" spans="1:32" ht="24" customHeight="1">
      <c r="A644" s="139">
        <v>42942</v>
      </c>
      <c r="B644" s="140" t="s">
        <v>33136</v>
      </c>
      <c r="C644" s="141">
        <v>0</v>
      </c>
      <c r="D644" s="141" t="s">
        <v>31</v>
      </c>
      <c r="E644" s="141" t="s">
        <v>33135</v>
      </c>
      <c r="F644" s="151">
        <v>42938</v>
      </c>
      <c r="G644" s="141" t="s">
        <v>410</v>
      </c>
      <c r="H644" s="141" t="s">
        <v>33119</v>
      </c>
      <c r="I644" s="141">
        <v>5</v>
      </c>
      <c r="J644" s="141" t="s">
        <v>32</v>
      </c>
      <c r="K644" s="141" t="s">
        <v>28</v>
      </c>
      <c r="L644" s="141">
        <v>0</v>
      </c>
      <c r="M644" s="141" t="s">
        <v>24693</v>
      </c>
      <c r="N644" s="141">
        <v>0</v>
      </c>
      <c r="O644" s="141" t="s">
        <v>41</v>
      </c>
      <c r="P644" s="141">
        <v>106102.39999999999</v>
      </c>
      <c r="Q644" s="141">
        <v>4309650</v>
      </c>
      <c r="R644" s="141">
        <v>3330957</v>
      </c>
      <c r="S644" s="141">
        <v>77.290000000000006</v>
      </c>
      <c r="T644" s="141">
        <v>0</v>
      </c>
      <c r="U644" s="141">
        <v>0</v>
      </c>
      <c r="V644" s="141" t="s">
        <v>33134</v>
      </c>
      <c r="W644" s="141" t="s">
        <v>33133</v>
      </c>
      <c r="X644" s="141" t="s">
        <v>33132</v>
      </c>
      <c r="Y644" s="141" t="s">
        <v>140</v>
      </c>
      <c r="Z644" s="141" t="str">
        <f t="shared" si="10"/>
        <v>0151PE</v>
      </c>
      <c r="AA644" s="143">
        <v>0</v>
      </c>
      <c r="AB644" s="143" t="s">
        <v>30</v>
      </c>
      <c r="AC644" s="143" t="s">
        <v>3343</v>
      </c>
      <c r="AD644" s="143"/>
      <c r="AE644" s="247"/>
      <c r="AF644" s="247"/>
    </row>
    <row r="645" spans="1:32" ht="24" customHeight="1">
      <c r="A645" s="139">
        <v>42942</v>
      </c>
      <c r="B645" s="140" t="s">
        <v>33131</v>
      </c>
      <c r="C645" s="141">
        <v>0</v>
      </c>
      <c r="D645" s="141" t="s">
        <v>31</v>
      </c>
      <c r="E645" s="141" t="s">
        <v>33130</v>
      </c>
      <c r="F645" s="151">
        <v>42938</v>
      </c>
      <c r="G645" s="141" t="s">
        <v>410</v>
      </c>
      <c r="H645" s="141" t="s">
        <v>33119</v>
      </c>
      <c r="I645" s="141">
        <v>6</v>
      </c>
      <c r="J645" s="141" t="s">
        <v>32</v>
      </c>
      <c r="K645" s="141" t="s">
        <v>28</v>
      </c>
      <c r="L645" s="141">
        <v>0</v>
      </c>
      <c r="M645" s="141" t="s">
        <v>24693</v>
      </c>
      <c r="N645" s="141">
        <v>0</v>
      </c>
      <c r="O645" s="141" t="s">
        <v>41</v>
      </c>
      <c r="P645" s="141">
        <v>102775.37</v>
      </c>
      <c r="Q645" s="141">
        <v>4309650</v>
      </c>
      <c r="R645" s="141">
        <v>3207155</v>
      </c>
      <c r="S645" s="141">
        <v>74.42</v>
      </c>
      <c r="T645" s="141">
        <v>0</v>
      </c>
      <c r="U645" s="141">
        <v>0</v>
      </c>
      <c r="V645" s="141" t="s">
        <v>33129</v>
      </c>
      <c r="W645" s="141" t="s">
        <v>33128</v>
      </c>
      <c r="X645" s="141" t="s">
        <v>33127</v>
      </c>
      <c r="Y645" s="141" t="s">
        <v>140</v>
      </c>
      <c r="Z645" s="141" t="str">
        <f t="shared" si="10"/>
        <v>0151PE</v>
      </c>
      <c r="AA645" s="143">
        <v>0</v>
      </c>
      <c r="AB645" s="143" t="s">
        <v>30</v>
      </c>
      <c r="AC645" s="143" t="s">
        <v>3343</v>
      </c>
      <c r="AD645" s="143"/>
      <c r="AE645" s="247"/>
      <c r="AF645" s="247"/>
    </row>
    <row r="646" spans="1:32" ht="24" customHeight="1">
      <c r="A646" s="139">
        <v>42942</v>
      </c>
      <c r="B646" s="140" t="s">
        <v>33126</v>
      </c>
      <c r="C646" s="141">
        <v>0</v>
      </c>
      <c r="D646" s="141" t="s">
        <v>31</v>
      </c>
      <c r="E646" s="141" t="s">
        <v>33125</v>
      </c>
      <c r="F646" s="151">
        <v>42938</v>
      </c>
      <c r="G646" s="141" t="s">
        <v>410</v>
      </c>
      <c r="H646" s="141" t="s">
        <v>33119</v>
      </c>
      <c r="I646" s="141">
        <v>7</v>
      </c>
      <c r="J646" s="141" t="s">
        <v>32</v>
      </c>
      <c r="K646" s="141" t="s">
        <v>28</v>
      </c>
      <c r="L646" s="141">
        <v>0</v>
      </c>
      <c r="M646" s="141" t="s">
        <v>24693</v>
      </c>
      <c r="N646" s="141">
        <v>0</v>
      </c>
      <c r="O646" s="141" t="s">
        <v>41</v>
      </c>
      <c r="P646" s="141">
        <v>99070.399999999994</v>
      </c>
      <c r="Q646" s="141">
        <v>4309650</v>
      </c>
      <c r="R646" s="141">
        <v>3099414</v>
      </c>
      <c r="S646" s="141">
        <v>71.92</v>
      </c>
      <c r="T646" s="141">
        <v>0</v>
      </c>
      <c r="U646" s="141">
        <v>0</v>
      </c>
      <c r="V646" s="141" t="s">
        <v>33124</v>
      </c>
      <c r="W646" s="141" t="s">
        <v>33123</v>
      </c>
      <c r="X646" s="141" t="s">
        <v>33122</v>
      </c>
      <c r="Y646" s="141" t="s">
        <v>140</v>
      </c>
      <c r="Z646" s="141" t="str">
        <f t="shared" si="10"/>
        <v>0151PE</v>
      </c>
      <c r="AA646" s="143">
        <v>0</v>
      </c>
      <c r="AB646" s="143" t="s">
        <v>30</v>
      </c>
      <c r="AC646" s="143" t="s">
        <v>3343</v>
      </c>
      <c r="AD646" s="143"/>
      <c r="AE646" s="247"/>
      <c r="AF646" s="247"/>
    </row>
    <row r="647" spans="1:32" ht="24" customHeight="1">
      <c r="A647" s="139">
        <v>42942</v>
      </c>
      <c r="B647" s="140" t="s">
        <v>33121</v>
      </c>
      <c r="C647" s="141">
        <v>0</v>
      </c>
      <c r="D647" s="141" t="s">
        <v>31</v>
      </c>
      <c r="E647" s="141" t="s">
        <v>33120</v>
      </c>
      <c r="F647" s="151">
        <v>42938</v>
      </c>
      <c r="G647" s="141" t="s">
        <v>410</v>
      </c>
      <c r="H647" s="141" t="s">
        <v>33119</v>
      </c>
      <c r="I647" s="141">
        <v>8</v>
      </c>
      <c r="J647" s="141" t="s">
        <v>32</v>
      </c>
      <c r="K647" s="141" t="s">
        <v>28</v>
      </c>
      <c r="L647" s="141">
        <v>0</v>
      </c>
      <c r="M647" s="141" t="s">
        <v>24693</v>
      </c>
      <c r="N647" s="141">
        <v>296</v>
      </c>
      <c r="O647" s="141" t="s">
        <v>41</v>
      </c>
      <c r="P647" s="141">
        <v>93922.61</v>
      </c>
      <c r="Q647" s="141">
        <v>4309650</v>
      </c>
      <c r="R647" s="141">
        <v>2937257</v>
      </c>
      <c r="S647" s="141">
        <v>68.16</v>
      </c>
      <c r="T647" s="141" t="s">
        <v>33118</v>
      </c>
      <c r="U647" s="141" t="s">
        <v>33117</v>
      </c>
      <c r="V647" s="141" t="s">
        <v>33116</v>
      </c>
      <c r="W647" s="141" t="s">
        <v>33115</v>
      </c>
      <c r="X647" s="141" t="s">
        <v>33114</v>
      </c>
      <c r="Y647" s="141" t="s">
        <v>140</v>
      </c>
      <c r="Z647" s="141" t="str">
        <f t="shared" si="10"/>
        <v>0151PE</v>
      </c>
      <c r="AA647" s="143">
        <v>0</v>
      </c>
      <c r="AB647" s="143" t="s">
        <v>30</v>
      </c>
      <c r="AC647" s="143" t="s">
        <v>3343</v>
      </c>
      <c r="AD647" s="143"/>
      <c r="AE647" s="247"/>
      <c r="AF647" s="247"/>
    </row>
    <row r="648" spans="1:32" s="27" customFormat="1" ht="24" customHeight="1">
      <c r="A648" s="133">
        <v>42942</v>
      </c>
      <c r="B648" s="152" t="s">
        <v>31409</v>
      </c>
      <c r="C648" s="153" t="s">
        <v>104</v>
      </c>
      <c r="D648" s="153" t="s">
        <v>31</v>
      </c>
      <c r="E648" s="153" t="s">
        <v>33173</v>
      </c>
      <c r="F648" s="133">
        <v>42939</v>
      </c>
      <c r="G648" s="153" t="s">
        <v>120</v>
      </c>
      <c r="H648" s="153" t="s">
        <v>33174</v>
      </c>
      <c r="I648" s="153">
        <v>1</v>
      </c>
      <c r="J648" s="153" t="s">
        <v>10784</v>
      </c>
      <c r="K648" s="153" t="s">
        <v>28</v>
      </c>
      <c r="L648" s="153" t="s">
        <v>2973</v>
      </c>
      <c r="M648" s="153" t="s">
        <v>22421</v>
      </c>
      <c r="N648" s="153">
        <v>0</v>
      </c>
      <c r="O648" s="153" t="s">
        <v>33</v>
      </c>
      <c r="P648" s="153">
        <v>76364.87</v>
      </c>
      <c r="Q648" s="153">
        <v>4309650</v>
      </c>
      <c r="R648" s="153">
        <v>3488005</v>
      </c>
      <c r="S648" s="153">
        <v>80.930000000000007</v>
      </c>
      <c r="T648" s="153">
        <v>0</v>
      </c>
      <c r="U648" s="153">
        <v>0</v>
      </c>
      <c r="V648" s="153" t="s">
        <v>33175</v>
      </c>
      <c r="W648" s="153" t="s">
        <v>33176</v>
      </c>
      <c r="X648" s="153" t="s">
        <v>33177</v>
      </c>
      <c r="Y648" s="147" t="s">
        <v>320</v>
      </c>
      <c r="Z648" s="147" t="str">
        <f t="shared" si="10"/>
        <v>Transcriptome101PE</v>
      </c>
      <c r="AA648" s="154">
        <v>0</v>
      </c>
      <c r="AB648" s="155" t="s">
        <v>30</v>
      </c>
      <c r="AC648" s="155" t="s">
        <v>139</v>
      </c>
      <c r="AD648" s="206"/>
    </row>
    <row r="649" spans="1:32" s="27" customFormat="1" ht="24" customHeight="1">
      <c r="A649" s="139">
        <v>42942</v>
      </c>
      <c r="B649" s="140" t="s">
        <v>31419</v>
      </c>
      <c r="C649" s="141" t="s">
        <v>104</v>
      </c>
      <c r="D649" s="141" t="s">
        <v>31</v>
      </c>
      <c r="E649" s="141" t="s">
        <v>33173</v>
      </c>
      <c r="F649" s="142">
        <v>42939</v>
      </c>
      <c r="G649" s="141" t="s">
        <v>120</v>
      </c>
      <c r="H649" s="141" t="s">
        <v>33174</v>
      </c>
      <c r="I649" s="141">
        <v>2</v>
      </c>
      <c r="J649" s="141" t="s">
        <v>10784</v>
      </c>
      <c r="K649" s="141" t="s">
        <v>28</v>
      </c>
      <c r="L649" s="141" t="s">
        <v>2973</v>
      </c>
      <c r="M649" s="141" t="s">
        <v>22421</v>
      </c>
      <c r="N649" s="141">
        <v>0</v>
      </c>
      <c r="O649" s="141" t="s">
        <v>33</v>
      </c>
      <c r="P649" s="141">
        <v>75794.33</v>
      </c>
      <c r="Q649" s="141">
        <v>4309650</v>
      </c>
      <c r="R649" s="141">
        <v>3458111</v>
      </c>
      <c r="S649" s="141">
        <v>80.239999999999995</v>
      </c>
      <c r="T649" s="141">
        <v>0</v>
      </c>
      <c r="U649" s="141">
        <v>0</v>
      </c>
      <c r="V649" s="141" t="s">
        <v>33178</v>
      </c>
      <c r="W649" s="141" t="s">
        <v>33179</v>
      </c>
      <c r="X649" s="141" t="s">
        <v>33180</v>
      </c>
      <c r="Y649" s="141" t="s">
        <v>320</v>
      </c>
      <c r="Z649" s="141" t="str">
        <f t="shared" si="10"/>
        <v>Transcriptome101PE</v>
      </c>
      <c r="AA649" s="143">
        <v>0</v>
      </c>
      <c r="AB649" s="143" t="s">
        <v>30</v>
      </c>
      <c r="AC649" s="156" t="s">
        <v>139</v>
      </c>
      <c r="AD649" s="205"/>
    </row>
    <row r="650" spans="1:32" s="27" customFormat="1" ht="24" customHeight="1">
      <c r="A650" s="139">
        <v>42942</v>
      </c>
      <c r="B650" s="140" t="s">
        <v>31419</v>
      </c>
      <c r="C650" s="141" t="s">
        <v>104</v>
      </c>
      <c r="D650" s="141" t="s">
        <v>31</v>
      </c>
      <c r="E650" s="141" t="s">
        <v>33181</v>
      </c>
      <c r="F650" s="142">
        <v>42939</v>
      </c>
      <c r="G650" s="141" t="s">
        <v>120</v>
      </c>
      <c r="H650" s="141" t="s">
        <v>33174</v>
      </c>
      <c r="I650" s="141">
        <v>3</v>
      </c>
      <c r="J650" s="141" t="s">
        <v>10784</v>
      </c>
      <c r="K650" s="141" t="s">
        <v>28</v>
      </c>
      <c r="L650" s="141" t="s">
        <v>2973</v>
      </c>
      <c r="M650" s="141" t="s">
        <v>22421</v>
      </c>
      <c r="N650" s="141">
        <v>0</v>
      </c>
      <c r="O650" s="141" t="s">
        <v>33</v>
      </c>
      <c r="P650" s="141">
        <v>78674.490000000005</v>
      </c>
      <c r="Q650" s="141">
        <v>4309650</v>
      </c>
      <c r="R650" s="141">
        <v>3537081</v>
      </c>
      <c r="S650" s="141">
        <v>82.07</v>
      </c>
      <c r="T650" s="141">
        <v>0</v>
      </c>
      <c r="U650" s="141">
        <v>0</v>
      </c>
      <c r="V650" s="141" t="s">
        <v>33182</v>
      </c>
      <c r="W650" s="141" t="s">
        <v>33183</v>
      </c>
      <c r="X650" s="141" t="s">
        <v>33184</v>
      </c>
      <c r="Y650" s="141" t="s">
        <v>320</v>
      </c>
      <c r="Z650" s="141" t="str">
        <f t="shared" si="10"/>
        <v>Transcriptome101PE</v>
      </c>
      <c r="AA650" s="143">
        <v>0</v>
      </c>
      <c r="AB650" s="143" t="s">
        <v>30</v>
      </c>
      <c r="AC650" s="156" t="s">
        <v>139</v>
      </c>
      <c r="AD650" s="205"/>
    </row>
    <row r="651" spans="1:32" s="27" customFormat="1" ht="24" customHeight="1">
      <c r="A651" s="139">
        <v>42942</v>
      </c>
      <c r="B651" s="140" t="s">
        <v>31419</v>
      </c>
      <c r="C651" s="141" t="s">
        <v>104</v>
      </c>
      <c r="D651" s="141" t="s">
        <v>31</v>
      </c>
      <c r="E651" s="141" t="s">
        <v>33181</v>
      </c>
      <c r="F651" s="142">
        <v>42939</v>
      </c>
      <c r="G651" s="141" t="s">
        <v>120</v>
      </c>
      <c r="H651" s="141" t="s">
        <v>33174</v>
      </c>
      <c r="I651" s="141">
        <v>4</v>
      </c>
      <c r="J651" s="141" t="s">
        <v>10784</v>
      </c>
      <c r="K651" s="141" t="s">
        <v>28</v>
      </c>
      <c r="L651" s="141" t="s">
        <v>2973</v>
      </c>
      <c r="M651" s="141" t="s">
        <v>22421</v>
      </c>
      <c r="N651" s="141">
        <v>0</v>
      </c>
      <c r="O651" s="141" t="s">
        <v>33</v>
      </c>
      <c r="P651" s="141">
        <v>76718.45</v>
      </c>
      <c r="Q651" s="141">
        <v>4309650</v>
      </c>
      <c r="R651" s="141">
        <v>3447479</v>
      </c>
      <c r="S651" s="141">
        <v>79.989999999999995</v>
      </c>
      <c r="T651" s="141">
        <v>0</v>
      </c>
      <c r="U651" s="141">
        <v>0</v>
      </c>
      <c r="V651" s="141" t="s">
        <v>33185</v>
      </c>
      <c r="W651" s="141" t="s">
        <v>33186</v>
      </c>
      <c r="X651" s="141" t="s">
        <v>33187</v>
      </c>
      <c r="Y651" s="141" t="s">
        <v>320</v>
      </c>
      <c r="Z651" s="141" t="str">
        <f t="shared" si="10"/>
        <v>Transcriptome101PE</v>
      </c>
      <c r="AA651" s="143">
        <v>0</v>
      </c>
      <c r="AB651" s="143" t="s">
        <v>30</v>
      </c>
      <c r="AC651" s="156" t="s">
        <v>139</v>
      </c>
      <c r="AD651" s="205"/>
    </row>
    <row r="652" spans="1:32" s="27" customFormat="1" ht="24" customHeight="1">
      <c r="A652" s="139">
        <v>42942</v>
      </c>
      <c r="B652" s="140" t="s">
        <v>33188</v>
      </c>
      <c r="C652" s="141" t="s">
        <v>104</v>
      </c>
      <c r="D652" s="141" t="s">
        <v>31</v>
      </c>
      <c r="E652" s="141" t="s">
        <v>33189</v>
      </c>
      <c r="F652" s="142">
        <v>42939</v>
      </c>
      <c r="G652" s="141" t="s">
        <v>120</v>
      </c>
      <c r="H652" s="141" t="s">
        <v>33174</v>
      </c>
      <c r="I652" s="141">
        <v>5</v>
      </c>
      <c r="J652" s="141" t="s">
        <v>10784</v>
      </c>
      <c r="K652" s="141" t="s">
        <v>28</v>
      </c>
      <c r="L652" s="141" t="s">
        <v>2973</v>
      </c>
      <c r="M652" s="141" t="s">
        <v>22443</v>
      </c>
      <c r="N652" s="141">
        <v>0</v>
      </c>
      <c r="O652" s="141" t="s">
        <v>33</v>
      </c>
      <c r="P652" s="141">
        <v>76106.66</v>
      </c>
      <c r="Q652" s="141">
        <v>4309650</v>
      </c>
      <c r="R652" s="141">
        <v>3472577</v>
      </c>
      <c r="S652" s="141">
        <v>80.58</v>
      </c>
      <c r="T652" s="141">
        <v>0</v>
      </c>
      <c r="U652" s="141">
        <v>0</v>
      </c>
      <c r="V652" s="141" t="s">
        <v>33190</v>
      </c>
      <c r="W652" s="141" t="s">
        <v>33191</v>
      </c>
      <c r="X652" s="141" t="s">
        <v>33192</v>
      </c>
      <c r="Y652" s="141" t="s">
        <v>320</v>
      </c>
      <c r="Z652" s="141" t="str">
        <f t="shared" si="10"/>
        <v>Transcriptome101PE</v>
      </c>
      <c r="AA652" s="143">
        <v>0</v>
      </c>
      <c r="AB652" s="143" t="s">
        <v>30</v>
      </c>
      <c r="AC652" s="156" t="s">
        <v>139</v>
      </c>
      <c r="AD652" s="205"/>
    </row>
    <row r="653" spans="1:32" s="27" customFormat="1" ht="24" customHeight="1">
      <c r="A653" s="139">
        <v>42942</v>
      </c>
      <c r="B653" s="140" t="s">
        <v>33188</v>
      </c>
      <c r="C653" s="141" t="s">
        <v>104</v>
      </c>
      <c r="D653" s="141" t="s">
        <v>31</v>
      </c>
      <c r="E653" s="141" t="s">
        <v>33189</v>
      </c>
      <c r="F653" s="142">
        <v>42939</v>
      </c>
      <c r="G653" s="141" t="s">
        <v>120</v>
      </c>
      <c r="H653" s="141" t="s">
        <v>33174</v>
      </c>
      <c r="I653" s="141">
        <v>6</v>
      </c>
      <c r="J653" s="141" t="s">
        <v>10784</v>
      </c>
      <c r="K653" s="141" t="s">
        <v>28</v>
      </c>
      <c r="L653" s="141" t="s">
        <v>2973</v>
      </c>
      <c r="M653" s="141" t="s">
        <v>22443</v>
      </c>
      <c r="N653" s="141">
        <v>0</v>
      </c>
      <c r="O653" s="141" t="s">
        <v>33</v>
      </c>
      <c r="P653" s="141">
        <v>73166.509999999995</v>
      </c>
      <c r="Q653" s="141">
        <v>4309650</v>
      </c>
      <c r="R653" s="141">
        <v>3335593</v>
      </c>
      <c r="S653" s="141">
        <v>77.400000000000006</v>
      </c>
      <c r="T653" s="141">
        <v>0</v>
      </c>
      <c r="U653" s="141">
        <v>0</v>
      </c>
      <c r="V653" s="141" t="s">
        <v>33193</v>
      </c>
      <c r="W653" s="141" t="s">
        <v>33194</v>
      </c>
      <c r="X653" s="141" t="s">
        <v>33195</v>
      </c>
      <c r="Y653" s="141" t="s">
        <v>320</v>
      </c>
      <c r="Z653" s="141" t="str">
        <f t="shared" si="10"/>
        <v>Transcriptome101PE</v>
      </c>
      <c r="AA653" s="143">
        <v>0</v>
      </c>
      <c r="AB653" s="143" t="s">
        <v>30</v>
      </c>
      <c r="AC653" s="156" t="s">
        <v>139</v>
      </c>
      <c r="AD653" s="205"/>
    </row>
    <row r="654" spans="1:32" s="27" customFormat="1" ht="24" customHeight="1">
      <c r="A654" s="139">
        <v>42942</v>
      </c>
      <c r="B654" s="140" t="s">
        <v>33196</v>
      </c>
      <c r="C654" s="141" t="s">
        <v>104</v>
      </c>
      <c r="D654" s="141" t="s">
        <v>31</v>
      </c>
      <c r="E654" s="141" t="s">
        <v>33197</v>
      </c>
      <c r="F654" s="142">
        <v>42939</v>
      </c>
      <c r="G654" s="141" t="s">
        <v>120</v>
      </c>
      <c r="H654" s="141" t="s">
        <v>33174</v>
      </c>
      <c r="I654" s="141">
        <v>7</v>
      </c>
      <c r="J654" s="141" t="s">
        <v>10784</v>
      </c>
      <c r="K654" s="141" t="s">
        <v>28</v>
      </c>
      <c r="L654" s="141" t="s">
        <v>2973</v>
      </c>
      <c r="M654" s="141" t="s">
        <v>22421</v>
      </c>
      <c r="N654" s="141">
        <v>0</v>
      </c>
      <c r="O654" s="141" t="s">
        <v>33</v>
      </c>
      <c r="P654" s="141">
        <v>69723.12</v>
      </c>
      <c r="Q654" s="141">
        <v>4309650</v>
      </c>
      <c r="R654" s="141">
        <v>3173498</v>
      </c>
      <c r="S654" s="141">
        <v>73.64</v>
      </c>
      <c r="T654" s="141">
        <v>0</v>
      </c>
      <c r="U654" s="141">
        <v>0</v>
      </c>
      <c r="V654" s="141" t="s">
        <v>33198</v>
      </c>
      <c r="W654" s="141" t="s">
        <v>33199</v>
      </c>
      <c r="X654" s="141" t="s">
        <v>33200</v>
      </c>
      <c r="Y654" s="141" t="s">
        <v>320</v>
      </c>
      <c r="Z654" s="141" t="str">
        <f t="shared" si="10"/>
        <v>Transcriptome101PE</v>
      </c>
      <c r="AA654" s="143">
        <v>0</v>
      </c>
      <c r="AB654" s="143" t="s">
        <v>30</v>
      </c>
      <c r="AC654" s="156" t="s">
        <v>139</v>
      </c>
      <c r="AD654" s="205"/>
    </row>
    <row r="655" spans="1:32" s="27" customFormat="1" ht="24" customHeight="1">
      <c r="A655" s="139">
        <v>42942</v>
      </c>
      <c r="B655" s="140" t="s">
        <v>33201</v>
      </c>
      <c r="C655" s="141" t="s">
        <v>104</v>
      </c>
      <c r="D655" s="141" t="s">
        <v>31</v>
      </c>
      <c r="E655" s="141" t="s">
        <v>33202</v>
      </c>
      <c r="F655" s="142">
        <v>42939</v>
      </c>
      <c r="G655" s="141" t="s">
        <v>120</v>
      </c>
      <c r="H655" s="141" t="s">
        <v>33174</v>
      </c>
      <c r="I655" s="141">
        <v>8</v>
      </c>
      <c r="J655" s="141" t="s">
        <v>10784</v>
      </c>
      <c r="K655" s="141" t="s">
        <v>28</v>
      </c>
      <c r="L655" s="141" t="s">
        <v>2973</v>
      </c>
      <c r="M655" s="141" t="s">
        <v>22421</v>
      </c>
      <c r="N655" s="141">
        <v>0</v>
      </c>
      <c r="O655" s="141" t="s">
        <v>33</v>
      </c>
      <c r="P655" s="141">
        <v>69996.240000000005</v>
      </c>
      <c r="Q655" s="141">
        <v>4309650</v>
      </c>
      <c r="R655" s="141">
        <v>3176591</v>
      </c>
      <c r="S655" s="141">
        <v>73.709999999999994</v>
      </c>
      <c r="T655" s="141">
        <v>0</v>
      </c>
      <c r="U655" s="141">
        <v>0</v>
      </c>
      <c r="V655" s="141" t="s">
        <v>8141</v>
      </c>
      <c r="W655" s="141" t="s">
        <v>33203</v>
      </c>
      <c r="X655" s="141" t="s">
        <v>33204</v>
      </c>
      <c r="Y655" s="141" t="s">
        <v>320</v>
      </c>
      <c r="Z655" s="141" t="str">
        <f t="shared" si="10"/>
        <v>Transcriptome101PE</v>
      </c>
      <c r="AA655" s="143">
        <v>0</v>
      </c>
      <c r="AB655" s="143" t="s">
        <v>30</v>
      </c>
      <c r="AC655" s="156" t="s">
        <v>139</v>
      </c>
      <c r="AD655" s="205"/>
    </row>
    <row r="656" spans="1:32" s="247" customFormat="1" ht="21" customHeight="1">
      <c r="A656" s="133">
        <v>42942</v>
      </c>
      <c r="B656" s="152" t="s">
        <v>33205</v>
      </c>
      <c r="C656" s="153" t="s">
        <v>104</v>
      </c>
      <c r="D656" s="153" t="s">
        <v>31</v>
      </c>
      <c r="E656" s="153" t="s">
        <v>33206</v>
      </c>
      <c r="F656" s="133">
        <v>42939</v>
      </c>
      <c r="G656" s="153" t="s">
        <v>120</v>
      </c>
      <c r="H656" s="153" t="s">
        <v>33207</v>
      </c>
      <c r="I656" s="153">
        <v>1</v>
      </c>
      <c r="J656" s="153" t="s">
        <v>33208</v>
      </c>
      <c r="K656" s="153" t="s">
        <v>28</v>
      </c>
      <c r="L656" s="153" t="s">
        <v>2973</v>
      </c>
      <c r="M656" s="153" t="s">
        <v>33209</v>
      </c>
      <c r="N656" s="153">
        <v>0</v>
      </c>
      <c r="O656" s="153" t="s">
        <v>33</v>
      </c>
      <c r="P656" s="153">
        <v>79054.23</v>
      </c>
      <c r="Q656" s="153">
        <v>4309650</v>
      </c>
      <c r="R656" s="153">
        <v>3564801</v>
      </c>
      <c r="S656" s="153">
        <v>82.72</v>
      </c>
      <c r="T656" s="153">
        <v>0</v>
      </c>
      <c r="U656" s="153">
        <v>0</v>
      </c>
      <c r="V656" s="153" t="s">
        <v>33210</v>
      </c>
      <c r="W656" s="153" t="s">
        <v>33211</v>
      </c>
      <c r="X656" s="153" t="s">
        <v>33212</v>
      </c>
      <c r="Y656" s="147" t="s">
        <v>320</v>
      </c>
      <c r="Z656" s="147" t="str">
        <f t="shared" si="10"/>
        <v>Transcriptome101PE</v>
      </c>
      <c r="AA656" s="154">
        <v>0</v>
      </c>
      <c r="AB656" s="155" t="s">
        <v>30</v>
      </c>
      <c r="AC656" s="155" t="s">
        <v>139</v>
      </c>
      <c r="AD656" s="206"/>
      <c r="AE656" s="27"/>
      <c r="AF656" s="27"/>
    </row>
    <row r="657" spans="1:32" s="247" customFormat="1" ht="21.75" customHeight="1">
      <c r="A657" s="139">
        <v>42942</v>
      </c>
      <c r="B657" s="140" t="s">
        <v>33213</v>
      </c>
      <c r="C657" s="141" t="s">
        <v>104</v>
      </c>
      <c r="D657" s="141" t="s">
        <v>31</v>
      </c>
      <c r="E657" s="141" t="s">
        <v>33214</v>
      </c>
      <c r="F657" s="142">
        <v>42939</v>
      </c>
      <c r="G657" s="141" t="s">
        <v>120</v>
      </c>
      <c r="H657" s="141" t="s">
        <v>33215</v>
      </c>
      <c r="I657" s="141">
        <v>2</v>
      </c>
      <c r="J657" s="141" t="s">
        <v>10784</v>
      </c>
      <c r="K657" s="141" t="s">
        <v>28</v>
      </c>
      <c r="L657" s="141" t="s">
        <v>2973</v>
      </c>
      <c r="M657" s="141" t="s">
        <v>33209</v>
      </c>
      <c r="N657" s="141">
        <v>0</v>
      </c>
      <c r="O657" s="141" t="s">
        <v>33</v>
      </c>
      <c r="P657" s="141">
        <v>77067.75</v>
      </c>
      <c r="Q657" s="141">
        <v>4309650</v>
      </c>
      <c r="R657" s="141">
        <v>3483193</v>
      </c>
      <c r="S657" s="141">
        <v>80.819999999999993</v>
      </c>
      <c r="T657" s="141">
        <v>0</v>
      </c>
      <c r="U657" s="141">
        <v>0</v>
      </c>
      <c r="V657" s="141" t="s">
        <v>33216</v>
      </c>
      <c r="W657" s="141" t="s">
        <v>33217</v>
      </c>
      <c r="X657" s="141" t="s">
        <v>23978</v>
      </c>
      <c r="Y657" s="141" t="s">
        <v>320</v>
      </c>
      <c r="Z657" s="141" t="str">
        <f t="shared" si="10"/>
        <v>Transcriptome101PE</v>
      </c>
      <c r="AA657" s="143">
        <v>0</v>
      </c>
      <c r="AB657" s="143" t="s">
        <v>30</v>
      </c>
      <c r="AC657" s="156" t="s">
        <v>139</v>
      </c>
      <c r="AD657" s="205"/>
      <c r="AE657" s="27"/>
      <c r="AF657" s="27"/>
    </row>
    <row r="658" spans="1:32" s="247" customFormat="1" ht="21.75" customHeight="1">
      <c r="A658" s="139">
        <v>42942</v>
      </c>
      <c r="B658" s="140" t="s">
        <v>33218</v>
      </c>
      <c r="C658" s="141">
        <v>0</v>
      </c>
      <c r="D658" s="141" t="s">
        <v>31</v>
      </c>
      <c r="E658" s="141" t="s">
        <v>33219</v>
      </c>
      <c r="F658" s="142">
        <v>42939</v>
      </c>
      <c r="G658" s="141" t="s">
        <v>120</v>
      </c>
      <c r="H658" s="141" t="s">
        <v>33215</v>
      </c>
      <c r="I658" s="141">
        <v>3</v>
      </c>
      <c r="J658" s="141" t="s">
        <v>33220</v>
      </c>
      <c r="K658" s="141" t="s">
        <v>28</v>
      </c>
      <c r="L658" s="141" t="s">
        <v>2973</v>
      </c>
      <c r="M658" s="141" t="s">
        <v>33209</v>
      </c>
      <c r="N658" s="141">
        <v>0</v>
      </c>
      <c r="O658" s="141" t="s">
        <v>33</v>
      </c>
      <c r="P658" s="141">
        <v>64598.69</v>
      </c>
      <c r="Q658" s="141">
        <v>4309650</v>
      </c>
      <c r="R658" s="141">
        <v>2947540</v>
      </c>
      <c r="S658" s="141">
        <v>68.39</v>
      </c>
      <c r="T658" s="141">
        <v>0</v>
      </c>
      <c r="U658" s="141">
        <v>0</v>
      </c>
      <c r="V658" s="141" t="s">
        <v>33221</v>
      </c>
      <c r="W658" s="141" t="s">
        <v>20833</v>
      </c>
      <c r="X658" s="141" t="s">
        <v>33222</v>
      </c>
      <c r="Y658" s="141" t="s">
        <v>320</v>
      </c>
      <c r="Z658" s="141" t="str">
        <f t="shared" si="10"/>
        <v>0101PE</v>
      </c>
      <c r="AA658" s="143">
        <v>0</v>
      </c>
      <c r="AB658" s="143" t="s">
        <v>30</v>
      </c>
      <c r="AC658" s="156" t="s">
        <v>139</v>
      </c>
      <c r="AD658" s="205"/>
      <c r="AE658" s="27"/>
      <c r="AF658" s="27"/>
    </row>
    <row r="659" spans="1:32" s="247" customFormat="1" ht="21.75" customHeight="1">
      <c r="A659" s="139">
        <v>42942</v>
      </c>
      <c r="B659" s="140" t="s">
        <v>33218</v>
      </c>
      <c r="C659" s="141">
        <v>0</v>
      </c>
      <c r="D659" s="141" t="s">
        <v>31</v>
      </c>
      <c r="E659" s="141" t="s">
        <v>33219</v>
      </c>
      <c r="F659" s="142">
        <v>42939</v>
      </c>
      <c r="G659" s="141" t="s">
        <v>120</v>
      </c>
      <c r="H659" s="141" t="s">
        <v>33215</v>
      </c>
      <c r="I659" s="141">
        <v>4</v>
      </c>
      <c r="J659" s="141" t="s">
        <v>10784</v>
      </c>
      <c r="K659" s="141" t="s">
        <v>28</v>
      </c>
      <c r="L659" s="141" t="s">
        <v>2973</v>
      </c>
      <c r="M659" s="141" t="s">
        <v>33209</v>
      </c>
      <c r="N659" s="141">
        <v>0</v>
      </c>
      <c r="O659" s="141" t="s">
        <v>33</v>
      </c>
      <c r="P659" s="141">
        <v>62521.42</v>
      </c>
      <c r="Q659" s="141">
        <v>4309650</v>
      </c>
      <c r="R659" s="141">
        <v>2855393</v>
      </c>
      <c r="S659" s="141">
        <v>66.260000000000005</v>
      </c>
      <c r="T659" s="141">
        <v>0</v>
      </c>
      <c r="U659" s="141">
        <v>0</v>
      </c>
      <c r="V659" s="141" t="s">
        <v>33223</v>
      </c>
      <c r="W659" s="141" t="s">
        <v>33224</v>
      </c>
      <c r="X659" s="141" t="s">
        <v>33225</v>
      </c>
      <c r="Y659" s="141" t="s">
        <v>320</v>
      </c>
      <c r="Z659" s="141" t="str">
        <f t="shared" si="10"/>
        <v>0101PE</v>
      </c>
      <c r="AA659" s="143">
        <v>0</v>
      </c>
      <c r="AB659" s="143" t="s">
        <v>30</v>
      </c>
      <c r="AC659" s="156" t="s">
        <v>139</v>
      </c>
      <c r="AD659" s="205"/>
      <c r="AE659" s="27"/>
      <c r="AF659" s="27"/>
    </row>
    <row r="660" spans="1:32" s="247" customFormat="1" ht="21.75" customHeight="1">
      <c r="A660" s="139">
        <v>42942</v>
      </c>
      <c r="B660" s="140" t="s">
        <v>31419</v>
      </c>
      <c r="C660" s="141" t="s">
        <v>104</v>
      </c>
      <c r="D660" s="141" t="s">
        <v>31</v>
      </c>
      <c r="E660" s="141" t="s">
        <v>33226</v>
      </c>
      <c r="F660" s="142">
        <v>42939</v>
      </c>
      <c r="G660" s="141" t="s">
        <v>120</v>
      </c>
      <c r="H660" s="141" t="s">
        <v>33215</v>
      </c>
      <c r="I660" s="141">
        <v>5</v>
      </c>
      <c r="J660" s="141" t="s">
        <v>33227</v>
      </c>
      <c r="K660" s="141" t="s">
        <v>28</v>
      </c>
      <c r="L660" s="141" t="s">
        <v>2973</v>
      </c>
      <c r="M660" s="141" t="s">
        <v>33228</v>
      </c>
      <c r="N660" s="141">
        <v>0</v>
      </c>
      <c r="O660" s="141" t="s">
        <v>33</v>
      </c>
      <c r="P660" s="141">
        <v>73408.56</v>
      </c>
      <c r="Q660" s="141">
        <v>4309650</v>
      </c>
      <c r="R660" s="141">
        <v>3434550</v>
      </c>
      <c r="S660" s="141">
        <v>79.69</v>
      </c>
      <c r="T660" s="141">
        <v>0</v>
      </c>
      <c r="U660" s="141">
        <v>0</v>
      </c>
      <c r="V660" s="141" t="s">
        <v>33229</v>
      </c>
      <c r="W660" s="141" t="s">
        <v>33230</v>
      </c>
      <c r="X660" s="141" t="s">
        <v>33231</v>
      </c>
      <c r="Y660" s="141" t="s">
        <v>320</v>
      </c>
      <c r="Z660" s="141" t="str">
        <f t="shared" si="10"/>
        <v>Transcriptome101PE</v>
      </c>
      <c r="AA660" s="143">
        <v>0</v>
      </c>
      <c r="AB660" s="143" t="s">
        <v>30</v>
      </c>
      <c r="AC660" s="156" t="s">
        <v>139</v>
      </c>
      <c r="AD660" s="205"/>
      <c r="AE660" s="27"/>
      <c r="AF660" s="27"/>
    </row>
    <row r="661" spans="1:32" s="247" customFormat="1" ht="21.75" customHeight="1">
      <c r="A661" s="139">
        <v>42942</v>
      </c>
      <c r="B661" s="140" t="s">
        <v>31419</v>
      </c>
      <c r="C661" s="141" t="s">
        <v>104</v>
      </c>
      <c r="D661" s="141" t="s">
        <v>31</v>
      </c>
      <c r="E661" s="141" t="s">
        <v>33226</v>
      </c>
      <c r="F661" s="142">
        <v>42939</v>
      </c>
      <c r="G661" s="141" t="s">
        <v>120</v>
      </c>
      <c r="H661" s="141" t="s">
        <v>33215</v>
      </c>
      <c r="I661" s="141">
        <v>6</v>
      </c>
      <c r="J661" s="141" t="s">
        <v>33227</v>
      </c>
      <c r="K661" s="141" t="s">
        <v>28</v>
      </c>
      <c r="L661" s="141" t="s">
        <v>2973</v>
      </c>
      <c r="M661" s="141" t="s">
        <v>33228</v>
      </c>
      <c r="N661" s="141">
        <v>0</v>
      </c>
      <c r="O661" s="141" t="s">
        <v>33</v>
      </c>
      <c r="P661" s="141">
        <v>74011.95</v>
      </c>
      <c r="Q661" s="141">
        <v>4309650</v>
      </c>
      <c r="R661" s="141">
        <v>3454683</v>
      </c>
      <c r="S661" s="141">
        <v>80.16</v>
      </c>
      <c r="T661" s="141">
        <v>0</v>
      </c>
      <c r="U661" s="141">
        <v>0</v>
      </c>
      <c r="V661" s="141" t="s">
        <v>33232</v>
      </c>
      <c r="W661" s="141" t="s">
        <v>33233</v>
      </c>
      <c r="X661" s="141" t="s">
        <v>33234</v>
      </c>
      <c r="Y661" s="141" t="s">
        <v>320</v>
      </c>
      <c r="Z661" s="141" t="str">
        <f t="shared" si="10"/>
        <v>Transcriptome101PE</v>
      </c>
      <c r="AA661" s="143">
        <v>0</v>
      </c>
      <c r="AB661" s="143" t="s">
        <v>30</v>
      </c>
      <c r="AC661" s="156" t="s">
        <v>139</v>
      </c>
      <c r="AD661" s="205"/>
      <c r="AE661" s="27"/>
      <c r="AF661" s="27"/>
    </row>
    <row r="662" spans="1:32" s="247" customFormat="1" ht="21.75" customHeight="1">
      <c r="A662" s="139">
        <v>42942</v>
      </c>
      <c r="B662" s="140" t="s">
        <v>31419</v>
      </c>
      <c r="C662" s="141" t="s">
        <v>104</v>
      </c>
      <c r="D662" s="141" t="s">
        <v>31</v>
      </c>
      <c r="E662" s="141" t="s">
        <v>33235</v>
      </c>
      <c r="F662" s="142">
        <v>42939</v>
      </c>
      <c r="G662" s="141" t="s">
        <v>120</v>
      </c>
      <c r="H662" s="141" t="s">
        <v>33215</v>
      </c>
      <c r="I662" s="141">
        <v>7</v>
      </c>
      <c r="J662" s="141" t="s">
        <v>33236</v>
      </c>
      <c r="K662" s="141" t="s">
        <v>28</v>
      </c>
      <c r="L662" s="141" t="s">
        <v>2973</v>
      </c>
      <c r="M662" s="141" t="s">
        <v>33209</v>
      </c>
      <c r="N662" s="141">
        <v>0</v>
      </c>
      <c r="O662" s="141" t="s">
        <v>33</v>
      </c>
      <c r="P662" s="141">
        <v>77220.42</v>
      </c>
      <c r="Q662" s="141">
        <v>4309650</v>
      </c>
      <c r="R662" s="141">
        <v>3512908</v>
      </c>
      <c r="S662" s="141">
        <v>81.510000000000005</v>
      </c>
      <c r="T662" s="141">
        <v>0</v>
      </c>
      <c r="U662" s="141">
        <v>0</v>
      </c>
      <c r="V662" s="141" t="s">
        <v>33237</v>
      </c>
      <c r="W662" s="141" t="s">
        <v>33238</v>
      </c>
      <c r="X662" s="141" t="s">
        <v>33239</v>
      </c>
      <c r="Y662" s="141" t="s">
        <v>320</v>
      </c>
      <c r="Z662" s="141" t="str">
        <f t="shared" si="10"/>
        <v>Transcriptome101PE</v>
      </c>
      <c r="AA662" s="143">
        <v>0</v>
      </c>
      <c r="AB662" s="143" t="s">
        <v>30</v>
      </c>
      <c r="AC662" s="156" t="s">
        <v>139</v>
      </c>
      <c r="AD662" s="205"/>
      <c r="AE662" s="27"/>
      <c r="AF662" s="27"/>
    </row>
    <row r="663" spans="1:32" s="247" customFormat="1" ht="21.75" customHeight="1">
      <c r="A663" s="139">
        <v>42942</v>
      </c>
      <c r="B663" s="140" t="s">
        <v>31419</v>
      </c>
      <c r="C663" s="141" t="s">
        <v>104</v>
      </c>
      <c r="D663" s="141" t="s">
        <v>31</v>
      </c>
      <c r="E663" s="141" t="s">
        <v>33235</v>
      </c>
      <c r="F663" s="142">
        <v>42939</v>
      </c>
      <c r="G663" s="141" t="s">
        <v>120</v>
      </c>
      <c r="H663" s="141" t="s">
        <v>33215</v>
      </c>
      <c r="I663" s="141">
        <v>8</v>
      </c>
      <c r="J663" s="141" t="s">
        <v>33240</v>
      </c>
      <c r="K663" s="141" t="s">
        <v>28</v>
      </c>
      <c r="L663" s="141" t="s">
        <v>2973</v>
      </c>
      <c r="M663" s="141" t="s">
        <v>33209</v>
      </c>
      <c r="N663" s="141">
        <v>0</v>
      </c>
      <c r="O663" s="141" t="s">
        <v>33</v>
      </c>
      <c r="P663" s="141">
        <v>77373.97</v>
      </c>
      <c r="Q663" s="141">
        <v>4309650</v>
      </c>
      <c r="R663" s="141">
        <v>3514091</v>
      </c>
      <c r="S663" s="141">
        <v>81.540000000000006</v>
      </c>
      <c r="T663" s="141">
        <v>0</v>
      </c>
      <c r="U663" s="141">
        <v>0</v>
      </c>
      <c r="V663" s="141" t="s">
        <v>33241</v>
      </c>
      <c r="W663" s="141" t="s">
        <v>33242</v>
      </c>
      <c r="X663" s="141" t="s">
        <v>33243</v>
      </c>
      <c r="Y663" s="141" t="s">
        <v>320</v>
      </c>
      <c r="Z663" s="141" t="str">
        <f t="shared" si="10"/>
        <v>Transcriptome101PE</v>
      </c>
      <c r="AA663" s="143">
        <v>0</v>
      </c>
      <c r="AB663" s="143" t="s">
        <v>30</v>
      </c>
      <c r="AC663" s="156" t="s">
        <v>139</v>
      </c>
      <c r="AD663" s="205"/>
      <c r="AE663" s="27"/>
      <c r="AF663" s="27"/>
    </row>
    <row r="664" spans="1:32" s="222" customFormat="1" ht="24" customHeight="1">
      <c r="A664" s="219">
        <v>42942</v>
      </c>
      <c r="B664" s="218" t="s">
        <v>33492</v>
      </c>
      <c r="C664" s="147">
        <v>0</v>
      </c>
      <c r="D664" s="147" t="s">
        <v>309</v>
      </c>
      <c r="E664" s="219" t="s">
        <v>33491</v>
      </c>
      <c r="F664" s="219">
        <v>42940</v>
      </c>
      <c r="G664" s="135" t="s">
        <v>3104</v>
      </c>
      <c r="H664" s="147" t="s">
        <v>33490</v>
      </c>
      <c r="I664" s="147">
        <v>1</v>
      </c>
      <c r="J664" s="215" t="s">
        <v>134</v>
      </c>
      <c r="K664" s="219" t="s">
        <v>33489</v>
      </c>
      <c r="L664" s="216" t="s">
        <v>350</v>
      </c>
      <c r="M664" s="219"/>
      <c r="N664" s="215">
        <v>0</v>
      </c>
      <c r="O664" s="135" t="s">
        <v>33</v>
      </c>
      <c r="P664" s="215">
        <v>34486.68</v>
      </c>
      <c r="Q664" s="215">
        <v>2948835</v>
      </c>
      <c r="R664" s="135">
        <v>2775892</v>
      </c>
      <c r="S664" s="135">
        <v>94.3</v>
      </c>
      <c r="T664" s="215">
        <v>0</v>
      </c>
      <c r="U664" s="215">
        <v>0</v>
      </c>
      <c r="V664" s="215" t="s">
        <v>33495</v>
      </c>
      <c r="W664" s="135" t="s">
        <v>33494</v>
      </c>
      <c r="X664" s="219" t="s">
        <v>33493</v>
      </c>
      <c r="Y664" s="147" t="s">
        <v>320</v>
      </c>
      <c r="Z664" s="147" t="str">
        <f t="shared" si="10"/>
        <v>0101PE</v>
      </c>
      <c r="AA664" s="261">
        <v>6.6666666666666666E-2</v>
      </c>
      <c r="AB664" s="213" t="s">
        <v>2544</v>
      </c>
      <c r="AC664" s="213" t="s">
        <v>16125</v>
      </c>
      <c r="AD664" s="218"/>
      <c r="AE664" s="39"/>
      <c r="AF664" s="39"/>
    </row>
    <row r="665" spans="1:32" s="222" customFormat="1" ht="24" customHeight="1">
      <c r="A665" s="211">
        <v>42942</v>
      </c>
      <c r="B665" s="210" t="s">
        <v>33492</v>
      </c>
      <c r="C665" s="141">
        <v>0</v>
      </c>
      <c r="D665" s="141" t="s">
        <v>309</v>
      </c>
      <c r="E665" s="210" t="s">
        <v>33491</v>
      </c>
      <c r="F665" s="151">
        <v>42940</v>
      </c>
      <c r="G665" s="141" t="s">
        <v>3104</v>
      </c>
      <c r="H665" s="208" t="s">
        <v>33490</v>
      </c>
      <c r="I665" s="141">
        <v>2</v>
      </c>
      <c r="J665" s="220" t="s">
        <v>134</v>
      </c>
      <c r="K665" s="267" t="s">
        <v>33489</v>
      </c>
      <c r="L665" s="208" t="s">
        <v>350</v>
      </c>
      <c r="M665" s="141"/>
      <c r="N665" s="208">
        <v>0</v>
      </c>
      <c r="O665" s="141" t="s">
        <v>33</v>
      </c>
      <c r="P665" s="141">
        <v>32949.440000000002</v>
      </c>
      <c r="Q665" s="141">
        <v>2799923</v>
      </c>
      <c r="R665" s="141">
        <v>2650572</v>
      </c>
      <c r="S665" s="208">
        <v>94.8</v>
      </c>
      <c r="T665" s="208">
        <v>0</v>
      </c>
      <c r="U665" s="208">
        <v>0</v>
      </c>
      <c r="V665" s="141" t="s">
        <v>33488</v>
      </c>
      <c r="W665" s="141" t="s">
        <v>33487</v>
      </c>
      <c r="X665" s="208" t="s">
        <v>33486</v>
      </c>
      <c r="Y665" s="141" t="s">
        <v>320</v>
      </c>
      <c r="Z665" s="141" t="str">
        <f t="shared" si="10"/>
        <v>0101PE</v>
      </c>
      <c r="AA665" s="260">
        <v>6.6666666666666666E-2</v>
      </c>
      <c r="AB665" s="207" t="s">
        <v>2544</v>
      </c>
      <c r="AC665" s="207" t="s">
        <v>16125</v>
      </c>
      <c r="AD665" s="141"/>
      <c r="AE665" s="39"/>
      <c r="AF665" s="39"/>
    </row>
    <row r="666" spans="1:32" s="222" customFormat="1" ht="24" customHeight="1">
      <c r="A666" s="219">
        <v>42942</v>
      </c>
      <c r="B666" s="218" t="s">
        <v>33483</v>
      </c>
      <c r="C666" s="147">
        <v>0</v>
      </c>
      <c r="D666" s="147" t="s">
        <v>309</v>
      </c>
      <c r="E666" s="219" t="s">
        <v>33482</v>
      </c>
      <c r="F666" s="219">
        <v>42940</v>
      </c>
      <c r="G666" s="135" t="s">
        <v>3104</v>
      </c>
      <c r="H666" s="147" t="s">
        <v>33481</v>
      </c>
      <c r="I666" s="147">
        <v>1</v>
      </c>
      <c r="J666" s="215" t="s">
        <v>2392</v>
      </c>
      <c r="K666" s="219" t="s">
        <v>19023</v>
      </c>
      <c r="L666" s="216" t="s">
        <v>350</v>
      </c>
      <c r="M666" s="219"/>
      <c r="N666" s="215">
        <v>0</v>
      </c>
      <c r="O666" s="135" t="s">
        <v>33</v>
      </c>
      <c r="P666" s="215">
        <v>33115.33</v>
      </c>
      <c r="Q666" s="215">
        <v>2877100</v>
      </c>
      <c r="R666" s="135">
        <v>2688649</v>
      </c>
      <c r="S666" s="135">
        <v>93.6</v>
      </c>
      <c r="T666" s="215">
        <v>0</v>
      </c>
      <c r="U666" s="215">
        <v>0</v>
      </c>
      <c r="V666" s="215" t="s">
        <v>24172</v>
      </c>
      <c r="W666" s="135" t="s">
        <v>33485</v>
      </c>
      <c r="X666" s="219" t="s">
        <v>33484</v>
      </c>
      <c r="Y666" s="147" t="s">
        <v>320</v>
      </c>
      <c r="Z666" s="147" t="str">
        <f t="shared" si="10"/>
        <v>0101PE</v>
      </c>
      <c r="AA666" s="261">
        <v>0</v>
      </c>
      <c r="AB666" s="213" t="s">
        <v>2544</v>
      </c>
      <c r="AC666" s="213" t="s">
        <v>16125</v>
      </c>
      <c r="AD666" s="218"/>
      <c r="AE666" s="39"/>
      <c r="AF666" s="39"/>
    </row>
    <row r="667" spans="1:32" s="222" customFormat="1" ht="24" customHeight="1">
      <c r="A667" s="211">
        <v>42942</v>
      </c>
      <c r="B667" s="210" t="s">
        <v>33483</v>
      </c>
      <c r="C667" s="141">
        <v>0</v>
      </c>
      <c r="D667" s="141" t="s">
        <v>309</v>
      </c>
      <c r="E667" s="210" t="s">
        <v>33482</v>
      </c>
      <c r="F667" s="151">
        <v>42940</v>
      </c>
      <c r="G667" s="141" t="s">
        <v>3104</v>
      </c>
      <c r="H667" s="208" t="s">
        <v>33481</v>
      </c>
      <c r="I667" s="141">
        <v>2</v>
      </c>
      <c r="J667" s="208" t="s">
        <v>2392</v>
      </c>
      <c r="K667" s="264" t="s">
        <v>19023</v>
      </c>
      <c r="L667" s="208" t="s">
        <v>350</v>
      </c>
      <c r="M667" s="141"/>
      <c r="N667" s="208">
        <v>0</v>
      </c>
      <c r="O667" s="141" t="s">
        <v>33</v>
      </c>
      <c r="P667" s="141">
        <v>33964.03</v>
      </c>
      <c r="Q667" s="141">
        <v>2963366</v>
      </c>
      <c r="R667" s="141">
        <v>2753714</v>
      </c>
      <c r="S667" s="208">
        <v>93.1</v>
      </c>
      <c r="T667" s="208">
        <v>0</v>
      </c>
      <c r="U667" s="208">
        <v>0</v>
      </c>
      <c r="V667" s="141" t="s">
        <v>33480</v>
      </c>
      <c r="W667" s="141" t="s">
        <v>33479</v>
      </c>
      <c r="X667" s="208" t="s">
        <v>33478</v>
      </c>
      <c r="Y667" s="141" t="s">
        <v>320</v>
      </c>
      <c r="Z667" s="141" t="str">
        <f t="shared" si="10"/>
        <v>0101PE</v>
      </c>
      <c r="AA667" s="260">
        <v>0</v>
      </c>
      <c r="AB667" s="207" t="s">
        <v>2544</v>
      </c>
      <c r="AC667" s="207" t="s">
        <v>16125</v>
      </c>
      <c r="AD667" s="141"/>
      <c r="AE667" s="39"/>
      <c r="AF667" s="39"/>
    </row>
    <row r="668" spans="1:32" s="222" customFormat="1" ht="24" customHeight="1">
      <c r="A668" s="219">
        <v>42942</v>
      </c>
      <c r="B668" s="218" t="s">
        <v>33474</v>
      </c>
      <c r="C668" s="147">
        <v>0</v>
      </c>
      <c r="D668" s="147" t="s">
        <v>309</v>
      </c>
      <c r="E668" s="219" t="s">
        <v>33473</v>
      </c>
      <c r="F668" s="219">
        <v>42940</v>
      </c>
      <c r="G668" s="135" t="s">
        <v>3122</v>
      </c>
      <c r="H668" s="147" t="s">
        <v>33472</v>
      </c>
      <c r="I668" s="147">
        <v>1</v>
      </c>
      <c r="J668" s="215" t="s">
        <v>2392</v>
      </c>
      <c r="K668" s="219" t="s">
        <v>19023</v>
      </c>
      <c r="L668" s="216" t="s">
        <v>350</v>
      </c>
      <c r="M668" s="219"/>
      <c r="N668" s="215">
        <v>0</v>
      </c>
      <c r="O668" s="135" t="s">
        <v>33</v>
      </c>
      <c r="P668" s="215">
        <v>31653.58</v>
      </c>
      <c r="Q668" s="215">
        <v>2658290</v>
      </c>
      <c r="R668" s="135">
        <v>2559940</v>
      </c>
      <c r="S668" s="135">
        <v>96.4</v>
      </c>
      <c r="T668" s="215">
        <v>0</v>
      </c>
      <c r="U668" s="215">
        <v>0</v>
      </c>
      <c r="V668" s="215" t="s">
        <v>33477</v>
      </c>
      <c r="W668" s="135" t="s">
        <v>33476</v>
      </c>
      <c r="X668" s="219" t="s">
        <v>33475</v>
      </c>
      <c r="Y668" s="147" t="s">
        <v>320</v>
      </c>
      <c r="Z668" s="147" t="str">
        <f t="shared" si="10"/>
        <v>0101PE</v>
      </c>
      <c r="AA668" s="261">
        <v>0</v>
      </c>
      <c r="AB668" s="213" t="s">
        <v>2544</v>
      </c>
      <c r="AC668" s="213" t="s">
        <v>16125</v>
      </c>
      <c r="AD668" s="218"/>
      <c r="AE668" s="39"/>
      <c r="AF668" s="39"/>
    </row>
    <row r="669" spans="1:32" s="222" customFormat="1" ht="24" customHeight="1">
      <c r="A669" s="211">
        <v>42942</v>
      </c>
      <c r="B669" s="210" t="s">
        <v>33474</v>
      </c>
      <c r="C669" s="141">
        <v>0</v>
      </c>
      <c r="D669" s="141" t="s">
        <v>309</v>
      </c>
      <c r="E669" s="210" t="s">
        <v>33473</v>
      </c>
      <c r="F669" s="151">
        <v>42940</v>
      </c>
      <c r="G669" s="141" t="s">
        <v>3122</v>
      </c>
      <c r="H669" s="208" t="s">
        <v>33472</v>
      </c>
      <c r="I669" s="141">
        <v>2</v>
      </c>
      <c r="J669" s="208" t="s">
        <v>2392</v>
      </c>
      <c r="K669" s="264" t="s">
        <v>19023</v>
      </c>
      <c r="L669" s="208" t="s">
        <v>350</v>
      </c>
      <c r="M669" s="141"/>
      <c r="N669" s="208">
        <v>0</v>
      </c>
      <c r="O669" s="141" t="s">
        <v>33</v>
      </c>
      <c r="P669" s="141">
        <v>30308.78</v>
      </c>
      <c r="Q669" s="141">
        <v>2541039</v>
      </c>
      <c r="R669" s="141">
        <v>2454754</v>
      </c>
      <c r="S669" s="208">
        <v>96.7</v>
      </c>
      <c r="T669" s="208">
        <v>0</v>
      </c>
      <c r="U669" s="208">
        <v>0</v>
      </c>
      <c r="V669" s="141" t="s">
        <v>22485</v>
      </c>
      <c r="W669" s="141" t="s">
        <v>33471</v>
      </c>
      <c r="X669" s="208" t="s">
        <v>33470</v>
      </c>
      <c r="Y669" s="141" t="s">
        <v>320</v>
      </c>
      <c r="Z669" s="141" t="str">
        <f t="shared" si="10"/>
        <v>0101PE</v>
      </c>
      <c r="AA669" s="260">
        <v>0</v>
      </c>
      <c r="AB669" s="207" t="s">
        <v>2544</v>
      </c>
      <c r="AC669" s="207" t="s">
        <v>16125</v>
      </c>
      <c r="AD669" s="141"/>
      <c r="AE669" s="39"/>
      <c r="AF669" s="39"/>
    </row>
    <row r="670" spans="1:32" s="222" customFormat="1" ht="24" customHeight="1">
      <c r="A670" s="219">
        <v>42942</v>
      </c>
      <c r="B670" s="218" t="s">
        <v>33469</v>
      </c>
      <c r="C670" s="147">
        <v>0</v>
      </c>
      <c r="D670" s="147" t="s">
        <v>309</v>
      </c>
      <c r="E670" s="219" t="s">
        <v>33465</v>
      </c>
      <c r="F670" s="219">
        <v>42940</v>
      </c>
      <c r="G670" s="135" t="s">
        <v>3122</v>
      </c>
      <c r="H670" s="147" t="s">
        <v>33464</v>
      </c>
      <c r="I670" s="147">
        <v>1</v>
      </c>
      <c r="J670" s="215" t="s">
        <v>134</v>
      </c>
      <c r="K670" s="219" t="s">
        <v>33463</v>
      </c>
      <c r="L670" s="216" t="s">
        <v>350</v>
      </c>
      <c r="M670" s="219"/>
      <c r="N670" s="215">
        <v>0</v>
      </c>
      <c r="O670" s="135" t="s">
        <v>33</v>
      </c>
      <c r="P670" s="215">
        <v>32490.13</v>
      </c>
      <c r="Q670" s="215">
        <v>2780908</v>
      </c>
      <c r="R670" s="135">
        <v>2634832</v>
      </c>
      <c r="S670" s="135">
        <v>94.9</v>
      </c>
      <c r="T670" s="215">
        <v>0</v>
      </c>
      <c r="U670" s="215">
        <v>0</v>
      </c>
      <c r="V670" s="215" t="s">
        <v>9231</v>
      </c>
      <c r="W670" s="135" t="s">
        <v>33468</v>
      </c>
      <c r="X670" s="219" t="s">
        <v>33467</v>
      </c>
      <c r="Y670" s="147" t="s">
        <v>320</v>
      </c>
      <c r="Z670" s="147" t="str">
        <f t="shared" si="10"/>
        <v>0101PE</v>
      </c>
      <c r="AA670" s="261">
        <v>0.32692307692307693</v>
      </c>
      <c r="AB670" s="213" t="s">
        <v>2544</v>
      </c>
      <c r="AC670" s="213" t="s">
        <v>16125</v>
      </c>
      <c r="AD670" s="218"/>
      <c r="AE670" s="39"/>
      <c r="AF670" s="39"/>
    </row>
    <row r="671" spans="1:32" s="222" customFormat="1" ht="24" customHeight="1">
      <c r="A671" s="211">
        <v>42942</v>
      </c>
      <c r="B671" s="210" t="s">
        <v>33466</v>
      </c>
      <c r="C671" s="141">
        <v>0</v>
      </c>
      <c r="D671" s="141" t="s">
        <v>309</v>
      </c>
      <c r="E671" s="210" t="s">
        <v>33465</v>
      </c>
      <c r="F671" s="151">
        <v>42940</v>
      </c>
      <c r="G671" s="141" t="s">
        <v>3122</v>
      </c>
      <c r="H671" s="208" t="s">
        <v>33464</v>
      </c>
      <c r="I671" s="141">
        <v>2</v>
      </c>
      <c r="J671" s="220" t="s">
        <v>134</v>
      </c>
      <c r="K671" s="267" t="s">
        <v>33463</v>
      </c>
      <c r="L671" s="208" t="s">
        <v>350</v>
      </c>
      <c r="M671" s="141"/>
      <c r="N671" s="208">
        <v>0</v>
      </c>
      <c r="O671" s="141" t="s">
        <v>33</v>
      </c>
      <c r="P671" s="141">
        <v>33100.81</v>
      </c>
      <c r="Q671" s="141">
        <v>2845791</v>
      </c>
      <c r="R671" s="141">
        <v>2687286</v>
      </c>
      <c r="S671" s="208">
        <v>94.5</v>
      </c>
      <c r="T671" s="208">
        <v>0</v>
      </c>
      <c r="U671" s="208">
        <v>0</v>
      </c>
      <c r="V671" s="141" t="s">
        <v>33462</v>
      </c>
      <c r="W671" s="141" t="s">
        <v>29215</v>
      </c>
      <c r="X671" s="208" t="s">
        <v>33461</v>
      </c>
      <c r="Y671" s="141" t="s">
        <v>320</v>
      </c>
      <c r="Z671" s="141" t="str">
        <f t="shared" si="10"/>
        <v>0101PE</v>
      </c>
      <c r="AA671" s="260">
        <v>0.32692307692307693</v>
      </c>
      <c r="AB671" s="207" t="s">
        <v>2544</v>
      </c>
      <c r="AC671" s="207" t="s">
        <v>16125</v>
      </c>
      <c r="AD671" s="141"/>
      <c r="AE671" s="39"/>
      <c r="AF671" s="39"/>
    </row>
    <row r="672" spans="1:32" s="222" customFormat="1" ht="24" customHeight="1">
      <c r="A672" s="219">
        <v>42942</v>
      </c>
      <c r="B672" s="218" t="s">
        <v>4849</v>
      </c>
      <c r="C672" s="147">
        <v>0</v>
      </c>
      <c r="D672" s="147" t="s">
        <v>309</v>
      </c>
      <c r="E672" s="219" t="s">
        <v>33424</v>
      </c>
      <c r="F672" s="159">
        <v>42936</v>
      </c>
      <c r="G672" s="135" t="s">
        <v>3074</v>
      </c>
      <c r="H672" s="147" t="s">
        <v>33423</v>
      </c>
      <c r="I672" s="147">
        <v>1</v>
      </c>
      <c r="J672" s="215" t="s">
        <v>2392</v>
      </c>
      <c r="K672" s="219" t="s">
        <v>19023</v>
      </c>
      <c r="L672" s="216" t="s">
        <v>350</v>
      </c>
      <c r="M672" s="219"/>
      <c r="N672" s="215">
        <v>0</v>
      </c>
      <c r="O672" s="135" t="s">
        <v>29</v>
      </c>
      <c r="P672" s="215">
        <v>39461.269999999997</v>
      </c>
      <c r="Q672" s="215">
        <v>3899642</v>
      </c>
      <c r="R672" s="135">
        <v>3530708</v>
      </c>
      <c r="S672" s="135">
        <v>90.8</v>
      </c>
      <c r="T672" s="215">
        <v>0</v>
      </c>
      <c r="U672" s="215">
        <v>0</v>
      </c>
      <c r="V672" s="215" t="s">
        <v>33427</v>
      </c>
      <c r="W672" s="135" t="s">
        <v>33426</v>
      </c>
      <c r="X672" s="219" t="s">
        <v>33425</v>
      </c>
      <c r="Y672" s="147" t="s">
        <v>143</v>
      </c>
      <c r="Z672" s="147" t="str">
        <f t="shared" si="10"/>
        <v>091PE</v>
      </c>
      <c r="AA672" s="261">
        <v>0</v>
      </c>
      <c r="AB672" s="213" t="s">
        <v>2544</v>
      </c>
      <c r="AC672" s="213" t="s">
        <v>16125</v>
      </c>
      <c r="AD672" s="218"/>
      <c r="AE672" s="39"/>
      <c r="AF672" s="39"/>
    </row>
    <row r="673" spans="1:32" s="222" customFormat="1" ht="24" customHeight="1">
      <c r="A673" s="211">
        <v>42942</v>
      </c>
      <c r="B673" s="210" t="s">
        <v>4849</v>
      </c>
      <c r="C673" s="141">
        <v>0</v>
      </c>
      <c r="D673" s="141" t="s">
        <v>309</v>
      </c>
      <c r="E673" s="210" t="s">
        <v>33424</v>
      </c>
      <c r="F673" s="151">
        <v>42936</v>
      </c>
      <c r="G673" s="141" t="s">
        <v>3074</v>
      </c>
      <c r="H673" s="208" t="s">
        <v>33423</v>
      </c>
      <c r="I673" s="141">
        <v>2</v>
      </c>
      <c r="J673" s="208" t="s">
        <v>2392</v>
      </c>
      <c r="K673" s="264" t="s">
        <v>19023</v>
      </c>
      <c r="L673" s="208" t="s">
        <v>350</v>
      </c>
      <c r="M673" s="141"/>
      <c r="N673" s="208">
        <v>0</v>
      </c>
      <c r="O673" s="141" t="s">
        <v>29</v>
      </c>
      <c r="P673" s="141">
        <v>39405.83</v>
      </c>
      <c r="Q673" s="141">
        <v>3884083</v>
      </c>
      <c r="R673" s="141">
        <v>3525009</v>
      </c>
      <c r="S673" s="208">
        <v>91</v>
      </c>
      <c r="T673" s="208">
        <v>0</v>
      </c>
      <c r="U673" s="208">
        <v>0</v>
      </c>
      <c r="V673" s="141" t="s">
        <v>33422</v>
      </c>
      <c r="W673" s="141" t="s">
        <v>33421</v>
      </c>
      <c r="X673" s="208" t="s">
        <v>33420</v>
      </c>
      <c r="Y673" s="141" t="s">
        <v>143</v>
      </c>
      <c r="Z673" s="141" t="str">
        <f t="shared" si="10"/>
        <v>091PE</v>
      </c>
      <c r="AA673" s="260">
        <v>0</v>
      </c>
      <c r="AB673" s="207" t="s">
        <v>2544</v>
      </c>
      <c r="AC673" s="207" t="s">
        <v>16125</v>
      </c>
      <c r="AD673" s="141"/>
      <c r="AE673" s="39"/>
      <c r="AF673" s="39"/>
    </row>
    <row r="674" spans="1:32" s="222" customFormat="1" ht="24" customHeight="1">
      <c r="A674" s="219">
        <v>42943</v>
      </c>
      <c r="B674" s="218" t="s">
        <v>9448</v>
      </c>
      <c r="C674" s="147">
        <v>0</v>
      </c>
      <c r="D674" s="147" t="s">
        <v>309</v>
      </c>
      <c r="E674" s="219" t="s">
        <v>33416</v>
      </c>
      <c r="F674" s="219">
        <v>42936</v>
      </c>
      <c r="G674" s="135" t="s">
        <v>3074</v>
      </c>
      <c r="H674" s="147" t="s">
        <v>33415</v>
      </c>
      <c r="I674" s="147">
        <v>1</v>
      </c>
      <c r="J674" s="215" t="s">
        <v>2392</v>
      </c>
      <c r="K674" s="219" t="s">
        <v>19023</v>
      </c>
      <c r="L674" s="216" t="s">
        <v>350</v>
      </c>
      <c r="M674" s="219"/>
      <c r="N674" s="215">
        <v>0</v>
      </c>
      <c r="O674" s="135" t="s">
        <v>29</v>
      </c>
      <c r="P674" s="215">
        <v>36561.769999999997</v>
      </c>
      <c r="Q674" s="215">
        <v>3726754</v>
      </c>
      <c r="R674" s="135">
        <v>3404981</v>
      </c>
      <c r="S674" s="135">
        <v>91.6</v>
      </c>
      <c r="T674" s="215">
        <v>0</v>
      </c>
      <c r="U674" s="215">
        <v>0</v>
      </c>
      <c r="V674" s="215" t="s">
        <v>33419</v>
      </c>
      <c r="W674" s="135" t="s">
        <v>33418</v>
      </c>
      <c r="X674" s="219" t="s">
        <v>33417</v>
      </c>
      <c r="Y674" s="147" t="s">
        <v>143</v>
      </c>
      <c r="Z674" s="147" t="str">
        <f t="shared" si="10"/>
        <v>091PE</v>
      </c>
      <c r="AA674" s="261">
        <v>0</v>
      </c>
      <c r="AB674" s="213" t="s">
        <v>2544</v>
      </c>
      <c r="AC674" s="213" t="s">
        <v>16125</v>
      </c>
      <c r="AD674" s="218"/>
      <c r="AE674" s="39"/>
      <c r="AF674" s="39"/>
    </row>
    <row r="675" spans="1:32" s="222" customFormat="1" ht="24" customHeight="1">
      <c r="A675" s="211">
        <v>42943</v>
      </c>
      <c r="B675" s="210" t="s">
        <v>9448</v>
      </c>
      <c r="C675" s="141">
        <v>0</v>
      </c>
      <c r="D675" s="141" t="s">
        <v>309</v>
      </c>
      <c r="E675" s="210" t="s">
        <v>33416</v>
      </c>
      <c r="F675" s="151">
        <v>42936</v>
      </c>
      <c r="G675" s="141" t="s">
        <v>3074</v>
      </c>
      <c r="H675" s="208" t="s">
        <v>33415</v>
      </c>
      <c r="I675" s="141">
        <v>2</v>
      </c>
      <c r="J675" s="208" t="s">
        <v>2392</v>
      </c>
      <c r="K675" s="264" t="s">
        <v>19023</v>
      </c>
      <c r="L675" s="208" t="s">
        <v>350</v>
      </c>
      <c r="M675" s="141"/>
      <c r="N675" s="208">
        <v>0</v>
      </c>
      <c r="O675" s="141" t="s">
        <v>29</v>
      </c>
      <c r="P675" s="141">
        <v>36713.35</v>
      </c>
      <c r="Q675" s="141">
        <v>3773118</v>
      </c>
      <c r="R675" s="141">
        <v>3420420</v>
      </c>
      <c r="S675" s="208">
        <v>90.9</v>
      </c>
      <c r="T675" s="208">
        <v>0</v>
      </c>
      <c r="U675" s="208">
        <v>0</v>
      </c>
      <c r="V675" s="141" t="s">
        <v>33414</v>
      </c>
      <c r="W675" s="141" t="s">
        <v>33413</v>
      </c>
      <c r="X675" s="208" t="s">
        <v>33412</v>
      </c>
      <c r="Y675" s="141" t="s">
        <v>143</v>
      </c>
      <c r="Z675" s="141" t="str">
        <f t="shared" si="10"/>
        <v>091PE</v>
      </c>
      <c r="AA675" s="260">
        <v>0</v>
      </c>
      <c r="AB675" s="207" t="s">
        <v>2544</v>
      </c>
      <c r="AC675" s="207" t="s">
        <v>16125</v>
      </c>
      <c r="AD675" s="141"/>
      <c r="AE675" s="39"/>
      <c r="AF675" s="39"/>
    </row>
    <row r="676" spans="1:32" s="222" customFormat="1" ht="24" customHeight="1">
      <c r="A676" s="219">
        <v>42943</v>
      </c>
      <c r="B676" s="218" t="s">
        <v>21225</v>
      </c>
      <c r="C676" s="147">
        <v>0</v>
      </c>
      <c r="D676" s="147" t="s">
        <v>309</v>
      </c>
      <c r="E676" s="219" t="s">
        <v>33408</v>
      </c>
      <c r="F676" s="219">
        <v>42942</v>
      </c>
      <c r="G676" s="135" t="s">
        <v>3074</v>
      </c>
      <c r="H676" s="147" t="s">
        <v>33407</v>
      </c>
      <c r="I676" s="147">
        <v>1</v>
      </c>
      <c r="J676" s="215" t="s">
        <v>134</v>
      </c>
      <c r="K676" s="219" t="s">
        <v>33406</v>
      </c>
      <c r="L676" s="216" t="s">
        <v>350</v>
      </c>
      <c r="M676" s="219"/>
      <c r="N676" s="215">
        <v>0</v>
      </c>
      <c r="O676" s="135" t="s">
        <v>29</v>
      </c>
      <c r="P676" s="215">
        <v>26750.22</v>
      </c>
      <c r="Q676" s="215">
        <v>4220995</v>
      </c>
      <c r="R676" s="135">
        <v>3258525</v>
      </c>
      <c r="S676" s="135">
        <v>77.400000000000006</v>
      </c>
      <c r="T676" s="215">
        <v>0</v>
      </c>
      <c r="U676" s="215">
        <v>0</v>
      </c>
      <c r="V676" s="215" t="s">
        <v>33411</v>
      </c>
      <c r="W676" s="135" t="s">
        <v>33410</v>
      </c>
      <c r="X676" s="219" t="s">
        <v>33409</v>
      </c>
      <c r="Y676" s="147" t="s">
        <v>143</v>
      </c>
      <c r="Z676" s="147" t="str">
        <f t="shared" si="10"/>
        <v>091PE</v>
      </c>
      <c r="AA676" s="261">
        <v>2.564102564102564E-2</v>
      </c>
      <c r="AB676" s="213" t="s">
        <v>2544</v>
      </c>
      <c r="AC676" s="213" t="s">
        <v>16125</v>
      </c>
      <c r="AD676" s="218"/>
      <c r="AE676" s="39"/>
      <c r="AF676" s="39"/>
    </row>
    <row r="677" spans="1:32" s="222" customFormat="1" ht="24" customHeight="1">
      <c r="A677" s="211">
        <v>42943</v>
      </c>
      <c r="B677" s="210" t="s">
        <v>21225</v>
      </c>
      <c r="C677" s="141">
        <v>0</v>
      </c>
      <c r="D677" s="141" t="s">
        <v>309</v>
      </c>
      <c r="E677" s="210" t="s">
        <v>33408</v>
      </c>
      <c r="F677" s="151">
        <v>42942</v>
      </c>
      <c r="G677" s="141" t="s">
        <v>3074</v>
      </c>
      <c r="H677" s="208" t="s">
        <v>33407</v>
      </c>
      <c r="I677" s="141">
        <v>2</v>
      </c>
      <c r="J677" s="220" t="s">
        <v>134</v>
      </c>
      <c r="K677" s="267" t="s">
        <v>33406</v>
      </c>
      <c r="L677" s="208" t="s">
        <v>350</v>
      </c>
      <c r="M677" s="141"/>
      <c r="N677" s="208">
        <v>0</v>
      </c>
      <c r="O677" s="141" t="s">
        <v>29</v>
      </c>
      <c r="P677" s="141">
        <v>28192.32</v>
      </c>
      <c r="Q677" s="141">
        <v>4207007</v>
      </c>
      <c r="R677" s="141">
        <v>3462771</v>
      </c>
      <c r="S677" s="208">
        <v>82.4</v>
      </c>
      <c r="T677" s="208">
        <v>0</v>
      </c>
      <c r="U677" s="208">
        <v>0</v>
      </c>
      <c r="V677" s="141" t="s">
        <v>33405</v>
      </c>
      <c r="W677" s="141" t="s">
        <v>33404</v>
      </c>
      <c r="X677" s="208" t="s">
        <v>33403</v>
      </c>
      <c r="Y677" s="141" t="s">
        <v>143</v>
      </c>
      <c r="Z677" s="141" t="str">
        <f t="shared" si="10"/>
        <v>091PE</v>
      </c>
      <c r="AA677" s="260">
        <v>2.564102564102564E-2</v>
      </c>
      <c r="AB677" s="207" t="s">
        <v>2544</v>
      </c>
      <c r="AC677" s="207" t="s">
        <v>16125</v>
      </c>
      <c r="AD677" s="141"/>
      <c r="AE677" s="39"/>
      <c r="AF677" s="39"/>
    </row>
    <row r="678" spans="1:32" s="222" customFormat="1" ht="24" customHeight="1">
      <c r="A678" s="219">
        <v>42943</v>
      </c>
      <c r="B678" s="218" t="s">
        <v>33399</v>
      </c>
      <c r="C678" s="147">
        <v>0</v>
      </c>
      <c r="D678" s="147" t="s">
        <v>309</v>
      </c>
      <c r="E678" s="219" t="s">
        <v>33398</v>
      </c>
      <c r="F678" s="219">
        <v>42942</v>
      </c>
      <c r="G678" s="135" t="s">
        <v>3074</v>
      </c>
      <c r="H678" s="147" t="s">
        <v>33397</v>
      </c>
      <c r="I678" s="147">
        <v>1</v>
      </c>
      <c r="J678" s="215" t="s">
        <v>134</v>
      </c>
      <c r="K678" s="219" t="s">
        <v>33396</v>
      </c>
      <c r="L678" s="216" t="s">
        <v>350</v>
      </c>
      <c r="M678" s="219"/>
      <c r="N678" s="215">
        <v>0</v>
      </c>
      <c r="O678" s="135" t="s">
        <v>29</v>
      </c>
      <c r="P678" s="215">
        <v>36871.96</v>
      </c>
      <c r="Q678" s="215">
        <v>3927124</v>
      </c>
      <c r="R678" s="135">
        <v>3354595</v>
      </c>
      <c r="S678" s="135">
        <v>85.8</v>
      </c>
      <c r="T678" s="215">
        <v>0</v>
      </c>
      <c r="U678" s="215">
        <v>0</v>
      </c>
      <c r="V678" s="215" t="s">
        <v>33402</v>
      </c>
      <c r="W678" s="135" t="s">
        <v>33401</v>
      </c>
      <c r="X678" s="219" t="s">
        <v>33400</v>
      </c>
      <c r="Y678" s="147" t="s">
        <v>143</v>
      </c>
      <c r="Z678" s="147" t="str">
        <f t="shared" si="10"/>
        <v>091PE</v>
      </c>
      <c r="AA678" s="261">
        <v>4.4444444444444446E-2</v>
      </c>
      <c r="AB678" s="213" t="s">
        <v>2544</v>
      </c>
      <c r="AC678" s="213" t="s">
        <v>16125</v>
      </c>
      <c r="AD678" s="218"/>
      <c r="AE678" s="39"/>
      <c r="AF678" s="39"/>
    </row>
    <row r="679" spans="1:32" s="222" customFormat="1" ht="24" customHeight="1">
      <c r="A679" s="211">
        <v>42943</v>
      </c>
      <c r="B679" s="210" t="s">
        <v>33399</v>
      </c>
      <c r="C679" s="141">
        <v>0</v>
      </c>
      <c r="D679" s="141" t="s">
        <v>309</v>
      </c>
      <c r="E679" s="210" t="s">
        <v>33398</v>
      </c>
      <c r="F679" s="151">
        <v>42942</v>
      </c>
      <c r="G679" s="141" t="s">
        <v>3074</v>
      </c>
      <c r="H679" s="208" t="s">
        <v>33397</v>
      </c>
      <c r="I679" s="141">
        <v>2</v>
      </c>
      <c r="J679" s="220" t="s">
        <v>134</v>
      </c>
      <c r="K679" s="267" t="s">
        <v>33396</v>
      </c>
      <c r="L679" s="208" t="s">
        <v>350</v>
      </c>
      <c r="M679" s="141"/>
      <c r="N679" s="208">
        <v>0</v>
      </c>
      <c r="O679" s="141" t="s">
        <v>29</v>
      </c>
      <c r="P679" s="141">
        <v>37203.480000000003</v>
      </c>
      <c r="Q679" s="141">
        <v>3989057</v>
      </c>
      <c r="R679" s="141">
        <v>3391823</v>
      </c>
      <c r="S679" s="208">
        <v>85.3</v>
      </c>
      <c r="T679" s="208">
        <v>0</v>
      </c>
      <c r="U679" s="208">
        <v>0</v>
      </c>
      <c r="V679" s="141" t="s">
        <v>33395</v>
      </c>
      <c r="W679" s="141" t="s">
        <v>33394</v>
      </c>
      <c r="X679" s="208" t="s">
        <v>33393</v>
      </c>
      <c r="Y679" s="141" t="s">
        <v>143</v>
      </c>
      <c r="Z679" s="141" t="str">
        <f t="shared" si="10"/>
        <v>091PE</v>
      </c>
      <c r="AA679" s="260">
        <v>4.4444444444444446E-2</v>
      </c>
      <c r="AB679" s="207" t="s">
        <v>2544</v>
      </c>
      <c r="AC679" s="207" t="s">
        <v>16125</v>
      </c>
      <c r="AD679" s="141"/>
      <c r="AE679" s="39"/>
      <c r="AF679" s="39"/>
    </row>
    <row r="680" spans="1:32" s="222" customFormat="1" ht="24" customHeight="1">
      <c r="A680" s="133">
        <v>42943</v>
      </c>
      <c r="B680" s="152" t="s">
        <v>33244</v>
      </c>
      <c r="C680" s="153" t="s">
        <v>27</v>
      </c>
      <c r="D680" s="153" t="s">
        <v>9749</v>
      </c>
      <c r="E680" s="153" t="s">
        <v>9748</v>
      </c>
      <c r="F680" s="133">
        <v>42941</v>
      </c>
      <c r="G680" s="153" t="s">
        <v>135</v>
      </c>
      <c r="H680" s="153" t="s">
        <v>33245</v>
      </c>
      <c r="I680" s="153">
        <v>1</v>
      </c>
      <c r="J680" s="153" t="s">
        <v>11057</v>
      </c>
      <c r="K680" s="153" t="s">
        <v>33246</v>
      </c>
      <c r="L680" s="153" t="s">
        <v>2973</v>
      </c>
      <c r="M680" s="153" t="s">
        <v>33247</v>
      </c>
      <c r="N680" s="153">
        <v>0</v>
      </c>
      <c r="O680" s="153">
        <v>0</v>
      </c>
      <c r="P680" s="153">
        <v>0</v>
      </c>
      <c r="Q680" s="153">
        <v>0</v>
      </c>
      <c r="R680" s="153">
        <v>0</v>
      </c>
      <c r="S680" s="153">
        <v>0</v>
      </c>
      <c r="T680" s="153">
        <v>0</v>
      </c>
      <c r="U680" s="153">
        <v>0</v>
      </c>
      <c r="V680" s="153">
        <v>0</v>
      </c>
      <c r="W680" s="153">
        <v>0</v>
      </c>
      <c r="X680" s="153">
        <v>0</v>
      </c>
      <c r="Y680" s="147" t="s">
        <v>33497</v>
      </c>
      <c r="Z680" s="187">
        <f t="shared" si="10"/>
        <v>0</v>
      </c>
      <c r="AA680" s="154">
        <v>1</v>
      </c>
      <c r="AB680" s="155" t="s">
        <v>30</v>
      </c>
      <c r="AC680" s="155" t="s">
        <v>139</v>
      </c>
      <c r="AD680" s="206"/>
      <c r="AE680" s="27"/>
      <c r="AF680" s="27"/>
    </row>
    <row r="681" spans="1:32" s="222" customFormat="1" ht="24" customHeight="1">
      <c r="A681" s="139">
        <v>42943</v>
      </c>
      <c r="B681" s="140" t="s">
        <v>33244</v>
      </c>
      <c r="C681" s="141" t="s">
        <v>27</v>
      </c>
      <c r="D681" s="141" t="s">
        <v>9749</v>
      </c>
      <c r="E681" s="141" t="s">
        <v>9748</v>
      </c>
      <c r="F681" s="142">
        <v>42941</v>
      </c>
      <c r="G681" s="141" t="s">
        <v>135</v>
      </c>
      <c r="H681" s="141" t="s">
        <v>33245</v>
      </c>
      <c r="I681" s="141">
        <v>2</v>
      </c>
      <c r="J681" s="144" t="s">
        <v>11057</v>
      </c>
      <c r="K681" s="141" t="s">
        <v>33248</v>
      </c>
      <c r="L681" s="141" t="s">
        <v>2973</v>
      </c>
      <c r="M681" s="141" t="s">
        <v>33247</v>
      </c>
      <c r="N681" s="141">
        <v>0</v>
      </c>
      <c r="O681" s="141">
        <v>0</v>
      </c>
      <c r="P681" s="141">
        <v>0</v>
      </c>
      <c r="Q681" s="141">
        <v>0</v>
      </c>
      <c r="R681" s="141">
        <v>0</v>
      </c>
      <c r="S681" s="141">
        <v>0</v>
      </c>
      <c r="T681" s="141">
        <v>0</v>
      </c>
      <c r="U681" s="141">
        <v>0</v>
      </c>
      <c r="V681" s="141">
        <v>0</v>
      </c>
      <c r="W681" s="141">
        <v>0</v>
      </c>
      <c r="X681" s="141">
        <v>0</v>
      </c>
      <c r="Y681" s="141" t="s">
        <v>33497</v>
      </c>
      <c r="Z681" s="188">
        <f t="shared" si="10"/>
        <v>0</v>
      </c>
      <c r="AA681" s="143">
        <v>1</v>
      </c>
      <c r="AB681" s="143" t="s">
        <v>30</v>
      </c>
      <c r="AC681" s="156" t="s">
        <v>139</v>
      </c>
      <c r="AD681" s="205"/>
      <c r="AE681" s="27"/>
      <c r="AF681" s="27"/>
    </row>
    <row r="682" spans="1:32" s="222" customFormat="1" ht="24" customHeight="1">
      <c r="A682" s="139">
        <v>42943</v>
      </c>
      <c r="B682" s="140" t="s">
        <v>33244</v>
      </c>
      <c r="C682" s="141" t="s">
        <v>27</v>
      </c>
      <c r="D682" s="141" t="s">
        <v>9749</v>
      </c>
      <c r="E682" s="141" t="s">
        <v>9748</v>
      </c>
      <c r="F682" s="142">
        <v>42941</v>
      </c>
      <c r="G682" s="141" t="s">
        <v>135</v>
      </c>
      <c r="H682" s="141" t="s">
        <v>33245</v>
      </c>
      <c r="I682" s="141">
        <v>3</v>
      </c>
      <c r="J682" s="144" t="s">
        <v>11057</v>
      </c>
      <c r="K682" s="141" t="s">
        <v>33249</v>
      </c>
      <c r="L682" s="141" t="s">
        <v>2973</v>
      </c>
      <c r="M682" s="141" t="s">
        <v>33247</v>
      </c>
      <c r="N682" s="141">
        <v>0</v>
      </c>
      <c r="O682" s="141">
        <v>0</v>
      </c>
      <c r="P682" s="141">
        <v>0</v>
      </c>
      <c r="Q682" s="141">
        <v>0</v>
      </c>
      <c r="R682" s="141">
        <v>0</v>
      </c>
      <c r="S682" s="141">
        <v>0</v>
      </c>
      <c r="T682" s="141">
        <v>0</v>
      </c>
      <c r="U682" s="141">
        <v>0</v>
      </c>
      <c r="V682" s="141">
        <v>0</v>
      </c>
      <c r="W682" s="141">
        <v>0</v>
      </c>
      <c r="X682" s="141">
        <v>0</v>
      </c>
      <c r="Y682" s="141" t="s">
        <v>33497</v>
      </c>
      <c r="Z682" s="188">
        <f t="shared" si="10"/>
        <v>0</v>
      </c>
      <c r="AA682" s="143">
        <v>1</v>
      </c>
      <c r="AB682" s="143" t="s">
        <v>30</v>
      </c>
      <c r="AC682" s="156" t="s">
        <v>139</v>
      </c>
      <c r="AD682" s="205"/>
      <c r="AE682" s="27"/>
      <c r="AF682" s="27"/>
    </row>
    <row r="683" spans="1:32" s="222" customFormat="1" ht="24" customHeight="1">
      <c r="A683" s="139">
        <v>42943</v>
      </c>
      <c r="B683" s="140" t="s">
        <v>33244</v>
      </c>
      <c r="C683" s="141" t="s">
        <v>27</v>
      </c>
      <c r="D683" s="141" t="s">
        <v>9749</v>
      </c>
      <c r="E683" s="141" t="s">
        <v>9748</v>
      </c>
      <c r="F683" s="142">
        <v>42941</v>
      </c>
      <c r="G683" s="141" t="s">
        <v>135</v>
      </c>
      <c r="H683" s="141" t="s">
        <v>33250</v>
      </c>
      <c r="I683" s="141">
        <v>4</v>
      </c>
      <c r="J683" s="144" t="s">
        <v>11057</v>
      </c>
      <c r="K683" s="141" t="s">
        <v>33249</v>
      </c>
      <c r="L683" s="141" t="s">
        <v>2973</v>
      </c>
      <c r="M683" s="141" t="s">
        <v>33247</v>
      </c>
      <c r="N683" s="141">
        <v>0</v>
      </c>
      <c r="O683" s="141">
        <v>0</v>
      </c>
      <c r="P683" s="141">
        <v>0</v>
      </c>
      <c r="Q683" s="141">
        <v>0</v>
      </c>
      <c r="R683" s="141">
        <v>0</v>
      </c>
      <c r="S683" s="141">
        <v>0</v>
      </c>
      <c r="T683" s="141">
        <v>0</v>
      </c>
      <c r="U683" s="141">
        <v>0</v>
      </c>
      <c r="V683" s="141">
        <v>0</v>
      </c>
      <c r="W683" s="141">
        <v>0</v>
      </c>
      <c r="X683" s="141">
        <v>0</v>
      </c>
      <c r="Y683" s="141" t="s">
        <v>33497</v>
      </c>
      <c r="Z683" s="188">
        <f t="shared" si="10"/>
        <v>0</v>
      </c>
      <c r="AA683" s="143">
        <v>1</v>
      </c>
      <c r="AB683" s="143" t="s">
        <v>30</v>
      </c>
      <c r="AC683" s="156" t="s">
        <v>139</v>
      </c>
      <c r="AD683" s="205"/>
      <c r="AE683" s="27"/>
      <c r="AF683" s="27"/>
    </row>
    <row r="684" spans="1:32" s="222" customFormat="1" ht="24" customHeight="1">
      <c r="A684" s="139">
        <v>42943</v>
      </c>
      <c r="B684" s="140" t="s">
        <v>33244</v>
      </c>
      <c r="C684" s="141" t="s">
        <v>27</v>
      </c>
      <c r="D684" s="141" t="s">
        <v>9734</v>
      </c>
      <c r="E684" s="141" t="s">
        <v>9733</v>
      </c>
      <c r="F684" s="142">
        <v>42941</v>
      </c>
      <c r="G684" s="141" t="s">
        <v>135</v>
      </c>
      <c r="H684" s="141" t="s">
        <v>33245</v>
      </c>
      <c r="I684" s="141">
        <v>5</v>
      </c>
      <c r="J684" s="144" t="s">
        <v>11057</v>
      </c>
      <c r="K684" s="141" t="s">
        <v>33249</v>
      </c>
      <c r="L684" s="141" t="s">
        <v>2973</v>
      </c>
      <c r="M684" s="141" t="s">
        <v>33247</v>
      </c>
      <c r="N684" s="141">
        <v>0</v>
      </c>
      <c r="O684" s="141">
        <v>0</v>
      </c>
      <c r="P684" s="141">
        <v>0</v>
      </c>
      <c r="Q684" s="141">
        <v>0</v>
      </c>
      <c r="R684" s="141">
        <v>0</v>
      </c>
      <c r="S684" s="141">
        <v>0</v>
      </c>
      <c r="T684" s="141">
        <v>0</v>
      </c>
      <c r="U684" s="141">
        <v>0</v>
      </c>
      <c r="V684" s="141">
        <v>0</v>
      </c>
      <c r="W684" s="141">
        <v>0</v>
      </c>
      <c r="X684" s="141">
        <v>0</v>
      </c>
      <c r="Y684" s="141" t="s">
        <v>33497</v>
      </c>
      <c r="Z684" s="188">
        <f t="shared" si="10"/>
        <v>0</v>
      </c>
      <c r="AA684" s="143">
        <v>1</v>
      </c>
      <c r="AB684" s="143" t="s">
        <v>30</v>
      </c>
      <c r="AC684" s="156" t="s">
        <v>139</v>
      </c>
      <c r="AD684" s="205"/>
      <c r="AE684" s="27"/>
      <c r="AF684" s="27"/>
    </row>
    <row r="685" spans="1:32" s="222" customFormat="1" ht="24" customHeight="1">
      <c r="A685" s="139">
        <v>42943</v>
      </c>
      <c r="B685" s="140" t="s">
        <v>33244</v>
      </c>
      <c r="C685" s="141" t="s">
        <v>27</v>
      </c>
      <c r="D685" s="141" t="s">
        <v>9734</v>
      </c>
      <c r="E685" s="141" t="s">
        <v>9733</v>
      </c>
      <c r="F685" s="142">
        <v>42941</v>
      </c>
      <c r="G685" s="141" t="s">
        <v>135</v>
      </c>
      <c r="H685" s="141" t="s">
        <v>33245</v>
      </c>
      <c r="I685" s="141">
        <v>6</v>
      </c>
      <c r="J685" s="144" t="s">
        <v>11057</v>
      </c>
      <c r="K685" s="141" t="s">
        <v>33249</v>
      </c>
      <c r="L685" s="141" t="s">
        <v>2973</v>
      </c>
      <c r="M685" s="141" t="s">
        <v>33247</v>
      </c>
      <c r="N685" s="141">
        <v>0</v>
      </c>
      <c r="O685" s="141">
        <v>0</v>
      </c>
      <c r="P685" s="141">
        <v>0</v>
      </c>
      <c r="Q685" s="141">
        <v>0</v>
      </c>
      <c r="R685" s="141">
        <v>0</v>
      </c>
      <c r="S685" s="141">
        <v>0</v>
      </c>
      <c r="T685" s="141">
        <v>0</v>
      </c>
      <c r="U685" s="141">
        <v>0</v>
      </c>
      <c r="V685" s="141">
        <v>0</v>
      </c>
      <c r="W685" s="141">
        <v>0</v>
      </c>
      <c r="X685" s="141">
        <v>0</v>
      </c>
      <c r="Y685" s="141" t="s">
        <v>33497</v>
      </c>
      <c r="Z685" s="188">
        <f t="shared" si="10"/>
        <v>0</v>
      </c>
      <c r="AA685" s="143">
        <v>1</v>
      </c>
      <c r="AB685" s="143" t="s">
        <v>30</v>
      </c>
      <c r="AC685" s="156" t="s">
        <v>139</v>
      </c>
      <c r="AD685" s="205"/>
      <c r="AE685" s="27"/>
      <c r="AF685" s="27"/>
    </row>
    <row r="686" spans="1:32" s="222" customFormat="1" ht="24" customHeight="1">
      <c r="A686" s="139">
        <v>42943</v>
      </c>
      <c r="B686" s="140" t="s">
        <v>33244</v>
      </c>
      <c r="C686" s="141" t="s">
        <v>27</v>
      </c>
      <c r="D686" s="141" t="s">
        <v>9734</v>
      </c>
      <c r="E686" s="141" t="s">
        <v>9733</v>
      </c>
      <c r="F686" s="142">
        <v>42941</v>
      </c>
      <c r="G686" s="141" t="s">
        <v>135</v>
      </c>
      <c r="H686" s="141" t="s">
        <v>33245</v>
      </c>
      <c r="I686" s="141">
        <v>7</v>
      </c>
      <c r="J686" s="144" t="s">
        <v>11057</v>
      </c>
      <c r="K686" s="141" t="s">
        <v>33249</v>
      </c>
      <c r="L686" s="141" t="s">
        <v>2973</v>
      </c>
      <c r="M686" s="141" t="s">
        <v>33247</v>
      </c>
      <c r="N686" s="141">
        <v>0</v>
      </c>
      <c r="O686" s="141">
        <v>0</v>
      </c>
      <c r="P686" s="141">
        <v>0</v>
      </c>
      <c r="Q686" s="141">
        <v>0</v>
      </c>
      <c r="R686" s="141">
        <v>0</v>
      </c>
      <c r="S686" s="141">
        <v>0</v>
      </c>
      <c r="T686" s="141">
        <v>0</v>
      </c>
      <c r="U686" s="141">
        <v>0</v>
      </c>
      <c r="V686" s="141">
        <v>0</v>
      </c>
      <c r="W686" s="141">
        <v>0</v>
      </c>
      <c r="X686" s="141">
        <v>0</v>
      </c>
      <c r="Y686" s="141" t="s">
        <v>33497</v>
      </c>
      <c r="Z686" s="188">
        <f t="shared" si="10"/>
        <v>0</v>
      </c>
      <c r="AA686" s="143">
        <v>1</v>
      </c>
      <c r="AB686" s="143" t="s">
        <v>30</v>
      </c>
      <c r="AC686" s="156" t="s">
        <v>139</v>
      </c>
      <c r="AD686" s="205"/>
      <c r="AE686" s="27"/>
      <c r="AF686" s="27"/>
    </row>
    <row r="687" spans="1:32" s="222" customFormat="1" ht="24" customHeight="1">
      <c r="A687" s="139">
        <v>42943</v>
      </c>
      <c r="B687" s="140" t="s">
        <v>33244</v>
      </c>
      <c r="C687" s="141" t="s">
        <v>27</v>
      </c>
      <c r="D687" s="141" t="s">
        <v>9734</v>
      </c>
      <c r="E687" s="141" t="s">
        <v>9733</v>
      </c>
      <c r="F687" s="142">
        <v>42941</v>
      </c>
      <c r="G687" s="141" t="s">
        <v>135</v>
      </c>
      <c r="H687" s="141" t="s">
        <v>33245</v>
      </c>
      <c r="I687" s="141">
        <v>8</v>
      </c>
      <c r="J687" s="144" t="s">
        <v>11057</v>
      </c>
      <c r="K687" s="141" t="s">
        <v>33249</v>
      </c>
      <c r="L687" s="141" t="s">
        <v>2973</v>
      </c>
      <c r="M687" s="141" t="s">
        <v>33247</v>
      </c>
      <c r="N687" s="141">
        <v>0</v>
      </c>
      <c r="O687" s="141">
        <v>0</v>
      </c>
      <c r="P687" s="141">
        <v>0</v>
      </c>
      <c r="Q687" s="141">
        <v>0</v>
      </c>
      <c r="R687" s="141">
        <v>0</v>
      </c>
      <c r="S687" s="141">
        <v>0</v>
      </c>
      <c r="T687" s="141">
        <v>0</v>
      </c>
      <c r="U687" s="141">
        <v>0</v>
      </c>
      <c r="V687" s="141">
        <v>0</v>
      </c>
      <c r="W687" s="141">
        <v>0</v>
      </c>
      <c r="X687" s="141">
        <v>0</v>
      </c>
      <c r="Y687" s="141" t="s">
        <v>33497</v>
      </c>
      <c r="Z687" s="188">
        <f t="shared" si="10"/>
        <v>0</v>
      </c>
      <c r="AA687" s="143">
        <v>1</v>
      </c>
      <c r="AB687" s="143" t="s">
        <v>30</v>
      </c>
      <c r="AC687" s="156" t="s">
        <v>139</v>
      </c>
      <c r="AD687" s="205"/>
      <c r="AE687" s="27"/>
      <c r="AF687" s="27"/>
    </row>
    <row r="688" spans="1:32" ht="24" customHeight="1">
      <c r="A688" s="219">
        <v>42944</v>
      </c>
      <c r="B688" s="218" t="s">
        <v>20669</v>
      </c>
      <c r="C688" s="147">
        <v>0</v>
      </c>
      <c r="D688" s="147" t="s">
        <v>309</v>
      </c>
      <c r="E688" s="219" t="s">
        <v>33457</v>
      </c>
      <c r="F688" s="219">
        <v>42942</v>
      </c>
      <c r="G688" s="135" t="s">
        <v>3104</v>
      </c>
      <c r="H688" s="147" t="s">
        <v>33456</v>
      </c>
      <c r="I688" s="147">
        <v>1</v>
      </c>
      <c r="J688" s="215" t="s">
        <v>2392</v>
      </c>
      <c r="K688" s="219" t="s">
        <v>19023</v>
      </c>
      <c r="L688" s="216" t="s">
        <v>350</v>
      </c>
      <c r="M688" s="219"/>
      <c r="N688" s="215">
        <v>0</v>
      </c>
      <c r="O688" s="135" t="s">
        <v>33</v>
      </c>
      <c r="P688" s="215">
        <v>31644.81</v>
      </c>
      <c r="Q688" s="215">
        <v>2680022</v>
      </c>
      <c r="R688" s="135">
        <v>2572216</v>
      </c>
      <c r="S688" s="135">
        <v>96</v>
      </c>
      <c r="T688" s="215">
        <v>0</v>
      </c>
      <c r="U688" s="215">
        <v>0</v>
      </c>
      <c r="V688" s="215" t="s">
        <v>33460</v>
      </c>
      <c r="W688" s="135" t="s">
        <v>33459</v>
      </c>
      <c r="X688" s="219" t="s">
        <v>33458</v>
      </c>
      <c r="Y688" s="147" t="s">
        <v>320</v>
      </c>
      <c r="Z688" s="147" t="str">
        <f t="shared" si="10"/>
        <v>0101PE</v>
      </c>
      <c r="AA688" s="261">
        <v>0</v>
      </c>
      <c r="AB688" s="213" t="s">
        <v>2544</v>
      </c>
      <c r="AC688" s="213" t="s">
        <v>16125</v>
      </c>
      <c r="AD688" s="218"/>
    </row>
    <row r="689" spans="1:30" ht="24" customHeight="1">
      <c r="A689" s="211">
        <v>42944</v>
      </c>
      <c r="B689" s="210" t="s">
        <v>20669</v>
      </c>
      <c r="C689" s="141">
        <v>0</v>
      </c>
      <c r="D689" s="141" t="s">
        <v>309</v>
      </c>
      <c r="E689" s="210" t="s">
        <v>33457</v>
      </c>
      <c r="F689" s="151">
        <v>42942</v>
      </c>
      <c r="G689" s="141" t="s">
        <v>3104</v>
      </c>
      <c r="H689" s="208" t="s">
        <v>33456</v>
      </c>
      <c r="I689" s="141">
        <v>2</v>
      </c>
      <c r="J689" s="208" t="s">
        <v>2392</v>
      </c>
      <c r="K689" s="264" t="s">
        <v>19023</v>
      </c>
      <c r="L689" s="208" t="s">
        <v>350</v>
      </c>
      <c r="M689" s="141"/>
      <c r="N689" s="208">
        <v>0</v>
      </c>
      <c r="O689" s="141" t="s">
        <v>33</v>
      </c>
      <c r="P689" s="141">
        <v>30024.720000000001</v>
      </c>
      <c r="Q689" s="141">
        <v>2529950</v>
      </c>
      <c r="R689" s="141">
        <v>2438338</v>
      </c>
      <c r="S689" s="208">
        <v>96.4</v>
      </c>
      <c r="T689" s="208">
        <v>0</v>
      </c>
      <c r="U689" s="208">
        <v>0</v>
      </c>
      <c r="V689" s="141" t="s">
        <v>33455</v>
      </c>
      <c r="W689" s="141" t="s">
        <v>33454</v>
      </c>
      <c r="X689" s="208" t="s">
        <v>33453</v>
      </c>
      <c r="Y689" s="141" t="s">
        <v>320</v>
      </c>
      <c r="Z689" s="141" t="str">
        <f t="shared" si="10"/>
        <v>0101PE</v>
      </c>
      <c r="AA689" s="260">
        <v>0</v>
      </c>
      <c r="AB689" s="207" t="s">
        <v>2544</v>
      </c>
      <c r="AC689" s="207" t="s">
        <v>16125</v>
      </c>
      <c r="AD689" s="141"/>
    </row>
    <row r="690" spans="1:30" ht="24" customHeight="1">
      <c r="A690" s="219">
        <v>42944</v>
      </c>
      <c r="B690" s="218" t="s">
        <v>33452</v>
      </c>
      <c r="C690" s="147">
        <v>0</v>
      </c>
      <c r="D690" s="147" t="s">
        <v>309</v>
      </c>
      <c r="E690" s="219" t="s">
        <v>33448</v>
      </c>
      <c r="F690" s="219">
        <v>42942</v>
      </c>
      <c r="G690" s="135" t="s">
        <v>3122</v>
      </c>
      <c r="H690" s="147" t="s">
        <v>33447</v>
      </c>
      <c r="I690" s="147">
        <v>1</v>
      </c>
      <c r="J690" s="215" t="s">
        <v>2392</v>
      </c>
      <c r="K690" s="219" t="s">
        <v>19023</v>
      </c>
      <c r="L690" s="216" t="s">
        <v>350</v>
      </c>
      <c r="M690" s="219"/>
      <c r="N690" s="215">
        <v>0</v>
      </c>
      <c r="O690" s="135" t="s">
        <v>33</v>
      </c>
      <c r="P690" s="215">
        <v>33224.720000000001</v>
      </c>
      <c r="Q690" s="215">
        <v>2799185</v>
      </c>
      <c r="R690" s="135">
        <v>2685697</v>
      </c>
      <c r="S690" s="135">
        <v>96.1</v>
      </c>
      <c r="T690" s="215">
        <v>0</v>
      </c>
      <c r="U690" s="215">
        <v>0</v>
      </c>
      <c r="V690" s="215" t="s">
        <v>19741</v>
      </c>
      <c r="W690" s="135" t="s">
        <v>33451</v>
      </c>
      <c r="X690" s="219" t="s">
        <v>33450</v>
      </c>
      <c r="Y690" s="147" t="s">
        <v>320</v>
      </c>
      <c r="Z690" s="147" t="str">
        <f t="shared" si="10"/>
        <v>0101PE</v>
      </c>
      <c r="AA690" s="261">
        <v>0</v>
      </c>
      <c r="AB690" s="213" t="s">
        <v>2544</v>
      </c>
      <c r="AC690" s="213" t="s">
        <v>16125</v>
      </c>
      <c r="AD690" s="218"/>
    </row>
    <row r="691" spans="1:30" ht="24" customHeight="1">
      <c r="A691" s="211">
        <v>42944</v>
      </c>
      <c r="B691" s="210" t="s">
        <v>33449</v>
      </c>
      <c r="C691" s="141">
        <v>0</v>
      </c>
      <c r="D691" s="141" t="s">
        <v>309</v>
      </c>
      <c r="E691" s="210" t="s">
        <v>33448</v>
      </c>
      <c r="F691" s="151">
        <v>42942</v>
      </c>
      <c r="G691" s="141" t="s">
        <v>3122</v>
      </c>
      <c r="H691" s="208" t="s">
        <v>33447</v>
      </c>
      <c r="I691" s="141">
        <v>2</v>
      </c>
      <c r="J691" s="208" t="s">
        <v>2392</v>
      </c>
      <c r="K691" s="264" t="s">
        <v>19023</v>
      </c>
      <c r="L691" s="208" t="s">
        <v>350</v>
      </c>
      <c r="M691" s="141"/>
      <c r="N691" s="208">
        <v>0</v>
      </c>
      <c r="O691" s="141" t="s">
        <v>33</v>
      </c>
      <c r="P691" s="141">
        <v>32327.279999999999</v>
      </c>
      <c r="Q691" s="141">
        <v>2717725</v>
      </c>
      <c r="R691" s="141">
        <v>2615152</v>
      </c>
      <c r="S691" s="208">
        <v>96.3</v>
      </c>
      <c r="T691" s="208">
        <v>0</v>
      </c>
      <c r="U691" s="208">
        <v>0</v>
      </c>
      <c r="V691" s="141" t="s">
        <v>31272</v>
      </c>
      <c r="W691" s="141" t="s">
        <v>3527</v>
      </c>
      <c r="X691" s="208" t="s">
        <v>33446</v>
      </c>
      <c r="Y691" s="141" t="s">
        <v>320</v>
      </c>
      <c r="Z691" s="141" t="str">
        <f t="shared" si="10"/>
        <v>0101PE</v>
      </c>
      <c r="AA691" s="260">
        <v>0</v>
      </c>
      <c r="AB691" s="207" t="s">
        <v>2544</v>
      </c>
      <c r="AC691" s="207" t="s">
        <v>16125</v>
      </c>
      <c r="AD691" s="141"/>
    </row>
    <row r="692" spans="1:30" ht="24" customHeight="1">
      <c r="A692" s="219">
        <v>42944</v>
      </c>
      <c r="B692" s="218" t="s">
        <v>33445</v>
      </c>
      <c r="C692" s="147">
        <v>0</v>
      </c>
      <c r="D692" s="147" t="s">
        <v>309</v>
      </c>
      <c r="E692" s="219" t="s">
        <v>33440</v>
      </c>
      <c r="F692" s="219">
        <v>42942</v>
      </c>
      <c r="G692" s="135" t="s">
        <v>3122</v>
      </c>
      <c r="H692" s="147" t="s">
        <v>33439</v>
      </c>
      <c r="I692" s="147">
        <v>1</v>
      </c>
      <c r="J692" s="215" t="s">
        <v>134</v>
      </c>
      <c r="K692" s="219" t="s">
        <v>33438</v>
      </c>
      <c r="L692" s="216" t="s">
        <v>350</v>
      </c>
      <c r="M692" s="219"/>
      <c r="N692" s="215">
        <v>0</v>
      </c>
      <c r="O692" s="135" t="s">
        <v>33</v>
      </c>
      <c r="P692" s="215">
        <v>30202.9</v>
      </c>
      <c r="Q692" s="215">
        <v>2556793</v>
      </c>
      <c r="R692" s="135">
        <v>2444439</v>
      </c>
      <c r="S692" s="135">
        <v>95.7</v>
      </c>
      <c r="T692" s="215">
        <v>0</v>
      </c>
      <c r="U692" s="215">
        <v>0</v>
      </c>
      <c r="V692" s="215" t="s">
        <v>33444</v>
      </c>
      <c r="W692" s="135" t="s">
        <v>33443</v>
      </c>
      <c r="X692" s="219" t="s">
        <v>33442</v>
      </c>
      <c r="Y692" s="147" t="s">
        <v>320</v>
      </c>
      <c r="Z692" s="147" t="str">
        <f t="shared" si="10"/>
        <v>0101PE</v>
      </c>
      <c r="AA692" s="261">
        <v>0.3728813559322034</v>
      </c>
      <c r="AB692" s="213" t="s">
        <v>2544</v>
      </c>
      <c r="AC692" s="213" t="s">
        <v>16125</v>
      </c>
      <c r="AD692" s="218"/>
    </row>
    <row r="693" spans="1:30" ht="24" customHeight="1">
      <c r="A693" s="211">
        <v>42944</v>
      </c>
      <c r="B693" s="210" t="s">
        <v>33441</v>
      </c>
      <c r="C693" s="141">
        <v>0</v>
      </c>
      <c r="D693" s="141" t="s">
        <v>309</v>
      </c>
      <c r="E693" s="210" t="s">
        <v>33440</v>
      </c>
      <c r="F693" s="151">
        <v>42942</v>
      </c>
      <c r="G693" s="141" t="s">
        <v>3122</v>
      </c>
      <c r="H693" s="208" t="s">
        <v>33439</v>
      </c>
      <c r="I693" s="141">
        <v>2</v>
      </c>
      <c r="J693" s="220" t="s">
        <v>134</v>
      </c>
      <c r="K693" s="267" t="s">
        <v>33438</v>
      </c>
      <c r="L693" s="208" t="s">
        <v>350</v>
      </c>
      <c r="M693" s="141"/>
      <c r="N693" s="208">
        <v>0</v>
      </c>
      <c r="O693" s="141" t="s">
        <v>33</v>
      </c>
      <c r="P693" s="141">
        <v>30604.66</v>
      </c>
      <c r="Q693" s="141">
        <v>2603140</v>
      </c>
      <c r="R693" s="141">
        <v>2478910</v>
      </c>
      <c r="S693" s="208">
        <v>95.3</v>
      </c>
      <c r="T693" s="208">
        <v>0</v>
      </c>
      <c r="U693" s="208">
        <v>0</v>
      </c>
      <c r="V693" s="141" t="s">
        <v>33437</v>
      </c>
      <c r="W693" s="141" t="s">
        <v>33436</v>
      </c>
      <c r="X693" s="208" t="s">
        <v>33435</v>
      </c>
      <c r="Y693" s="141" t="s">
        <v>320</v>
      </c>
      <c r="Z693" s="141" t="str">
        <f t="shared" si="10"/>
        <v>0101PE</v>
      </c>
      <c r="AA693" s="260">
        <v>0.3728813559322034</v>
      </c>
      <c r="AB693" s="207" t="s">
        <v>2544</v>
      </c>
      <c r="AC693" s="207" t="s">
        <v>16125</v>
      </c>
      <c r="AD693" s="141"/>
    </row>
    <row r="694" spans="1:30" ht="24" customHeight="1">
      <c r="A694" s="219">
        <v>42944</v>
      </c>
      <c r="B694" s="218" t="s">
        <v>33434</v>
      </c>
      <c r="C694" s="147">
        <v>0</v>
      </c>
      <c r="D694" s="147" t="s">
        <v>309</v>
      </c>
      <c r="E694" s="219" t="s">
        <v>33430</v>
      </c>
      <c r="F694" s="219">
        <v>42942</v>
      </c>
      <c r="G694" s="135" t="s">
        <v>3104</v>
      </c>
      <c r="H694" s="147" t="s">
        <v>33429</v>
      </c>
      <c r="I694" s="147">
        <v>1</v>
      </c>
      <c r="J694" s="215" t="s">
        <v>2392</v>
      </c>
      <c r="K694" s="219" t="s">
        <v>19023</v>
      </c>
      <c r="L694" s="216" t="s">
        <v>350</v>
      </c>
      <c r="M694" s="219"/>
      <c r="N694" s="215">
        <v>0</v>
      </c>
      <c r="O694" s="135" t="s">
        <v>33</v>
      </c>
      <c r="P694" s="215">
        <v>32375.57</v>
      </c>
      <c r="Q694" s="215">
        <v>2792353</v>
      </c>
      <c r="R694" s="135">
        <v>2640774</v>
      </c>
      <c r="S694" s="135">
        <v>94.6</v>
      </c>
      <c r="T694" s="215">
        <v>0</v>
      </c>
      <c r="U694" s="215">
        <v>0</v>
      </c>
      <c r="V694" s="215" t="s">
        <v>3516</v>
      </c>
      <c r="W694" s="135" t="s">
        <v>33433</v>
      </c>
      <c r="X694" s="219" t="s">
        <v>33432</v>
      </c>
      <c r="Y694" s="147" t="s">
        <v>320</v>
      </c>
      <c r="Z694" s="147" t="str">
        <f t="shared" si="10"/>
        <v>0101PE</v>
      </c>
      <c r="AA694" s="261">
        <v>0</v>
      </c>
      <c r="AB694" s="213" t="s">
        <v>2544</v>
      </c>
      <c r="AC694" s="213" t="s">
        <v>16125</v>
      </c>
      <c r="AD694" s="218"/>
    </row>
    <row r="695" spans="1:30" ht="24" customHeight="1">
      <c r="A695" s="211">
        <v>42944</v>
      </c>
      <c r="B695" s="210" t="s">
        <v>33431</v>
      </c>
      <c r="C695" s="141">
        <v>0</v>
      </c>
      <c r="D695" s="141" t="s">
        <v>309</v>
      </c>
      <c r="E695" s="210" t="s">
        <v>33430</v>
      </c>
      <c r="F695" s="151">
        <v>42942</v>
      </c>
      <c r="G695" s="141" t="s">
        <v>3104</v>
      </c>
      <c r="H695" s="208" t="s">
        <v>33429</v>
      </c>
      <c r="I695" s="141">
        <v>2</v>
      </c>
      <c r="J695" s="208" t="s">
        <v>2392</v>
      </c>
      <c r="K695" s="264" t="s">
        <v>19023</v>
      </c>
      <c r="L695" s="208" t="s">
        <v>350</v>
      </c>
      <c r="M695" s="141"/>
      <c r="N695" s="208">
        <v>0</v>
      </c>
      <c r="O695" s="141" t="s">
        <v>33</v>
      </c>
      <c r="P695" s="141">
        <v>33064.11</v>
      </c>
      <c r="Q695" s="141">
        <v>2870747</v>
      </c>
      <c r="R695" s="141">
        <v>2698008</v>
      </c>
      <c r="S695" s="208">
        <v>94</v>
      </c>
      <c r="T695" s="208">
        <v>0</v>
      </c>
      <c r="U695" s="208">
        <v>0</v>
      </c>
      <c r="V695" s="141" t="s">
        <v>416</v>
      </c>
      <c r="W695" s="141" t="s">
        <v>10048</v>
      </c>
      <c r="X695" s="208" t="s">
        <v>33428</v>
      </c>
      <c r="Y695" s="141" t="s">
        <v>320</v>
      </c>
      <c r="Z695" s="141" t="str">
        <f t="shared" si="10"/>
        <v>0101PE</v>
      </c>
      <c r="AA695" s="260">
        <v>0</v>
      </c>
      <c r="AB695" s="207" t="s">
        <v>2544</v>
      </c>
      <c r="AC695" s="207" t="s">
        <v>16125</v>
      </c>
      <c r="AD695" s="141"/>
    </row>
    <row r="696" spans="1:30" s="24" customFormat="1" ht="24" customHeight="1">
      <c r="A696" s="133">
        <v>42944</v>
      </c>
      <c r="B696" s="134" t="s">
        <v>33772</v>
      </c>
      <c r="C696" s="135" t="s">
        <v>27</v>
      </c>
      <c r="D696" s="135" t="s">
        <v>31</v>
      </c>
      <c r="E696" s="135" t="s">
        <v>33771</v>
      </c>
      <c r="F696" s="159">
        <v>42941</v>
      </c>
      <c r="G696" s="135" t="s">
        <v>121</v>
      </c>
      <c r="H696" s="135" t="s">
        <v>33737</v>
      </c>
      <c r="I696" s="135">
        <v>1</v>
      </c>
      <c r="J696" s="135" t="s">
        <v>32</v>
      </c>
      <c r="K696" s="135" t="s">
        <v>28</v>
      </c>
      <c r="L696" s="135">
        <v>0</v>
      </c>
      <c r="M696" s="135" t="s">
        <v>23563</v>
      </c>
      <c r="N696" s="135">
        <v>0</v>
      </c>
      <c r="O696" s="135" t="s">
        <v>33</v>
      </c>
      <c r="P696" s="135">
        <v>70272.36</v>
      </c>
      <c r="Q696" s="135">
        <v>4309650</v>
      </c>
      <c r="R696" s="135">
        <v>3244884</v>
      </c>
      <c r="S696" s="135">
        <v>75.290000000000006</v>
      </c>
      <c r="T696" s="135">
        <v>0</v>
      </c>
      <c r="U696" s="135">
        <v>0</v>
      </c>
      <c r="V696" s="135" t="s">
        <v>33770</v>
      </c>
      <c r="W696" s="135" t="s">
        <v>33769</v>
      </c>
      <c r="X696" s="135" t="s">
        <v>33768</v>
      </c>
      <c r="Y696" s="147" t="s">
        <v>320</v>
      </c>
      <c r="Z696" s="147" t="str">
        <f t="shared" si="10"/>
        <v>Re-sequencing101PE</v>
      </c>
      <c r="AA696" s="137">
        <v>0</v>
      </c>
      <c r="AB696" s="294" t="s">
        <v>30</v>
      </c>
      <c r="AC696" s="137" t="s">
        <v>3343</v>
      </c>
      <c r="AD696" s="155"/>
    </row>
    <row r="697" spans="1:30" s="24" customFormat="1" ht="24" customHeight="1">
      <c r="A697" s="139">
        <v>42944</v>
      </c>
      <c r="B697" s="140" t="s">
        <v>33767</v>
      </c>
      <c r="C697" s="141" t="s">
        <v>27</v>
      </c>
      <c r="D697" s="141" t="s">
        <v>31</v>
      </c>
      <c r="E697" s="141" t="s">
        <v>33766</v>
      </c>
      <c r="F697" s="151">
        <v>42941</v>
      </c>
      <c r="G697" s="141" t="s">
        <v>121</v>
      </c>
      <c r="H697" s="141" t="s">
        <v>33737</v>
      </c>
      <c r="I697" s="141">
        <v>2</v>
      </c>
      <c r="J697" s="144" t="s">
        <v>33765</v>
      </c>
      <c r="K697" s="144" t="s">
        <v>33538</v>
      </c>
      <c r="L697" s="141">
        <v>0</v>
      </c>
      <c r="M697" s="141" t="s">
        <v>33764</v>
      </c>
      <c r="N697" s="141">
        <v>0</v>
      </c>
      <c r="O697" s="141" t="s">
        <v>33</v>
      </c>
      <c r="P697" s="141">
        <v>44503.11</v>
      </c>
      <c r="Q697" s="141">
        <v>4309650</v>
      </c>
      <c r="R697" s="141">
        <v>2021770</v>
      </c>
      <c r="S697" s="141">
        <v>46.91</v>
      </c>
      <c r="T697" s="141">
        <v>0</v>
      </c>
      <c r="U697" s="141">
        <v>0</v>
      </c>
      <c r="V697" s="141" t="s">
        <v>33763</v>
      </c>
      <c r="W697" s="141" t="s">
        <v>33762</v>
      </c>
      <c r="X697" s="141" t="s">
        <v>33761</v>
      </c>
      <c r="Y697" s="141" t="s">
        <v>320</v>
      </c>
      <c r="Z697" s="141" t="str">
        <f t="shared" si="10"/>
        <v>Re-sequencing101PE</v>
      </c>
      <c r="AA697" s="143">
        <v>1</v>
      </c>
      <c r="AB697" s="143" t="s">
        <v>30</v>
      </c>
      <c r="AC697" s="143" t="s">
        <v>3343</v>
      </c>
      <c r="AD697" s="143"/>
    </row>
    <row r="698" spans="1:30" s="24" customFormat="1" ht="24" customHeight="1">
      <c r="A698" s="139">
        <v>42944</v>
      </c>
      <c r="B698" s="140" t="s">
        <v>33760</v>
      </c>
      <c r="C698" s="141">
        <v>0</v>
      </c>
      <c r="D698" s="141" t="s">
        <v>31</v>
      </c>
      <c r="E698" s="141" t="s">
        <v>33755</v>
      </c>
      <c r="F698" s="151">
        <v>42941</v>
      </c>
      <c r="G698" s="141" t="s">
        <v>121</v>
      </c>
      <c r="H698" s="141" t="s">
        <v>33737</v>
      </c>
      <c r="I698" s="141">
        <v>3</v>
      </c>
      <c r="J698" s="141" t="s">
        <v>32</v>
      </c>
      <c r="K698" s="141" t="s">
        <v>28</v>
      </c>
      <c r="L698" s="141">
        <v>0</v>
      </c>
      <c r="M698" s="141" t="s">
        <v>23563</v>
      </c>
      <c r="N698" s="141">
        <v>0</v>
      </c>
      <c r="O698" s="141" t="s">
        <v>33</v>
      </c>
      <c r="P698" s="141">
        <v>79677.960000000006</v>
      </c>
      <c r="Q698" s="141">
        <v>4309650</v>
      </c>
      <c r="R698" s="141">
        <v>3619923</v>
      </c>
      <c r="S698" s="141">
        <v>84</v>
      </c>
      <c r="T698" s="141">
        <v>0</v>
      </c>
      <c r="U698" s="141">
        <v>0</v>
      </c>
      <c r="V698" s="141" t="s">
        <v>33759</v>
      </c>
      <c r="W698" s="141" t="s">
        <v>33758</v>
      </c>
      <c r="X698" s="141" t="s">
        <v>33757</v>
      </c>
      <c r="Y698" s="141" t="s">
        <v>320</v>
      </c>
      <c r="Z698" s="141" t="str">
        <f t="shared" si="10"/>
        <v>0101PE</v>
      </c>
      <c r="AA698" s="143">
        <v>0</v>
      </c>
      <c r="AB698" s="143" t="s">
        <v>30</v>
      </c>
      <c r="AC698" s="143" t="s">
        <v>3343</v>
      </c>
      <c r="AD698" s="143"/>
    </row>
    <row r="699" spans="1:30" s="24" customFormat="1" ht="24" customHeight="1">
      <c r="A699" s="139">
        <v>42944</v>
      </c>
      <c r="B699" s="140" t="s">
        <v>33756</v>
      </c>
      <c r="C699" s="141">
        <v>0</v>
      </c>
      <c r="D699" s="141" t="s">
        <v>31</v>
      </c>
      <c r="E699" s="141" t="s">
        <v>33755</v>
      </c>
      <c r="F699" s="151">
        <v>42941</v>
      </c>
      <c r="G699" s="141" t="s">
        <v>121</v>
      </c>
      <c r="H699" s="141" t="s">
        <v>33737</v>
      </c>
      <c r="I699" s="141">
        <v>4</v>
      </c>
      <c r="J699" s="141" t="s">
        <v>32</v>
      </c>
      <c r="K699" s="141" t="s">
        <v>28</v>
      </c>
      <c r="L699" s="141">
        <v>0</v>
      </c>
      <c r="M699" s="141" t="s">
        <v>23563</v>
      </c>
      <c r="N699" s="141">
        <v>0</v>
      </c>
      <c r="O699" s="141" t="s">
        <v>33</v>
      </c>
      <c r="P699" s="141">
        <v>78258.460000000006</v>
      </c>
      <c r="Q699" s="141">
        <v>4309650</v>
      </c>
      <c r="R699" s="141">
        <v>3554900</v>
      </c>
      <c r="S699" s="141">
        <v>82.49</v>
      </c>
      <c r="T699" s="141">
        <v>0</v>
      </c>
      <c r="U699" s="141">
        <v>0</v>
      </c>
      <c r="V699" s="141" t="s">
        <v>33754</v>
      </c>
      <c r="W699" s="141" t="s">
        <v>33753</v>
      </c>
      <c r="X699" s="141" t="s">
        <v>33752</v>
      </c>
      <c r="Y699" s="141" t="s">
        <v>320</v>
      </c>
      <c r="Z699" s="141" t="str">
        <f t="shared" si="10"/>
        <v>0101PE</v>
      </c>
      <c r="AA699" s="143">
        <v>0</v>
      </c>
      <c r="AB699" s="143" t="s">
        <v>30</v>
      </c>
      <c r="AC699" s="143" t="s">
        <v>3343</v>
      </c>
      <c r="AD699" s="143"/>
    </row>
    <row r="700" spans="1:30" s="24" customFormat="1" ht="24" customHeight="1">
      <c r="A700" s="139">
        <v>42944</v>
      </c>
      <c r="B700" s="140" t="s">
        <v>33748</v>
      </c>
      <c r="C700" s="141">
        <v>0</v>
      </c>
      <c r="D700" s="141" t="s">
        <v>31</v>
      </c>
      <c r="E700" s="141" t="s">
        <v>33747</v>
      </c>
      <c r="F700" s="151">
        <v>42941</v>
      </c>
      <c r="G700" s="141" t="s">
        <v>121</v>
      </c>
      <c r="H700" s="141" t="s">
        <v>33737</v>
      </c>
      <c r="I700" s="141">
        <v>5</v>
      </c>
      <c r="J700" s="141" t="s">
        <v>32</v>
      </c>
      <c r="K700" s="141" t="s">
        <v>28</v>
      </c>
      <c r="L700" s="141">
        <v>0</v>
      </c>
      <c r="M700" s="141" t="s">
        <v>23563</v>
      </c>
      <c r="N700" s="141">
        <v>0</v>
      </c>
      <c r="O700" s="141" t="s">
        <v>33</v>
      </c>
      <c r="P700" s="141">
        <v>75198.7</v>
      </c>
      <c r="Q700" s="141">
        <v>4309650</v>
      </c>
      <c r="R700" s="141">
        <v>3530408</v>
      </c>
      <c r="S700" s="141">
        <v>81.92</v>
      </c>
      <c r="T700" s="141">
        <v>0</v>
      </c>
      <c r="U700" s="141">
        <v>0</v>
      </c>
      <c r="V700" s="141" t="s">
        <v>33751</v>
      </c>
      <c r="W700" s="141" t="s">
        <v>33750</v>
      </c>
      <c r="X700" s="141" t="s">
        <v>33749</v>
      </c>
      <c r="Y700" s="141" t="s">
        <v>320</v>
      </c>
      <c r="Z700" s="141" t="str">
        <f t="shared" si="10"/>
        <v>0101PE</v>
      </c>
      <c r="AA700" s="143">
        <v>0</v>
      </c>
      <c r="AB700" s="143" t="s">
        <v>30</v>
      </c>
      <c r="AC700" s="143" t="s">
        <v>3343</v>
      </c>
      <c r="AD700" s="143"/>
    </row>
    <row r="701" spans="1:30" s="24" customFormat="1" ht="24" customHeight="1">
      <c r="A701" s="139">
        <v>42944</v>
      </c>
      <c r="B701" s="140" t="s">
        <v>33748</v>
      </c>
      <c r="C701" s="141">
        <v>0</v>
      </c>
      <c r="D701" s="141" t="s">
        <v>31</v>
      </c>
      <c r="E701" s="141" t="s">
        <v>33747</v>
      </c>
      <c r="F701" s="151">
        <v>42941</v>
      </c>
      <c r="G701" s="141" t="s">
        <v>121</v>
      </c>
      <c r="H701" s="141" t="s">
        <v>33737</v>
      </c>
      <c r="I701" s="141">
        <v>6</v>
      </c>
      <c r="J701" s="141" t="s">
        <v>32</v>
      </c>
      <c r="K701" s="141" t="s">
        <v>28</v>
      </c>
      <c r="L701" s="141">
        <v>0</v>
      </c>
      <c r="M701" s="141" t="s">
        <v>23563</v>
      </c>
      <c r="N701" s="141">
        <v>0</v>
      </c>
      <c r="O701" s="141" t="s">
        <v>33</v>
      </c>
      <c r="P701" s="141">
        <v>74627.14</v>
      </c>
      <c r="Q701" s="141">
        <v>4309650</v>
      </c>
      <c r="R701" s="141">
        <v>3503421</v>
      </c>
      <c r="S701" s="141">
        <v>81.290000000000006</v>
      </c>
      <c r="T701" s="141">
        <v>0</v>
      </c>
      <c r="U701" s="141">
        <v>0</v>
      </c>
      <c r="V701" s="141" t="s">
        <v>33746</v>
      </c>
      <c r="W701" s="141" t="s">
        <v>33745</v>
      </c>
      <c r="X701" s="141" t="s">
        <v>33744</v>
      </c>
      <c r="Y701" s="141" t="s">
        <v>320</v>
      </c>
      <c r="Z701" s="141" t="str">
        <f t="shared" si="10"/>
        <v>0101PE</v>
      </c>
      <c r="AA701" s="143">
        <v>0</v>
      </c>
      <c r="AB701" s="143" t="s">
        <v>30</v>
      </c>
      <c r="AC701" s="143" t="s">
        <v>3343</v>
      </c>
      <c r="AD701" s="143"/>
    </row>
    <row r="702" spans="1:30" s="24" customFormat="1" ht="24" customHeight="1">
      <c r="A702" s="139">
        <v>42944</v>
      </c>
      <c r="B702" s="140" t="s">
        <v>33743</v>
      </c>
      <c r="C702" s="141">
        <v>0</v>
      </c>
      <c r="D702" s="141" t="s">
        <v>31</v>
      </c>
      <c r="E702" s="141" t="s">
        <v>33738</v>
      </c>
      <c r="F702" s="151">
        <v>42941</v>
      </c>
      <c r="G702" s="141" t="s">
        <v>121</v>
      </c>
      <c r="H702" s="141" t="s">
        <v>33737</v>
      </c>
      <c r="I702" s="141">
        <v>7</v>
      </c>
      <c r="J702" s="141" t="s">
        <v>32</v>
      </c>
      <c r="K702" s="141" t="s">
        <v>28</v>
      </c>
      <c r="L702" s="141">
        <v>0</v>
      </c>
      <c r="M702" s="141" t="s">
        <v>23563</v>
      </c>
      <c r="N702" s="141">
        <v>0</v>
      </c>
      <c r="O702" s="141" t="s">
        <v>33</v>
      </c>
      <c r="P702" s="141">
        <v>74570.22</v>
      </c>
      <c r="Q702" s="141">
        <v>4309650</v>
      </c>
      <c r="R702" s="141">
        <v>3485438</v>
      </c>
      <c r="S702" s="141">
        <v>80.88</v>
      </c>
      <c r="T702" s="141">
        <v>0</v>
      </c>
      <c r="U702" s="141">
        <v>0</v>
      </c>
      <c r="V702" s="141" t="s">
        <v>33742</v>
      </c>
      <c r="W702" s="141" t="s">
        <v>33741</v>
      </c>
      <c r="X702" s="141" t="s">
        <v>33740</v>
      </c>
      <c r="Y702" s="141" t="s">
        <v>320</v>
      </c>
      <c r="Z702" s="141" t="str">
        <f t="shared" si="10"/>
        <v>0101PE</v>
      </c>
      <c r="AA702" s="143">
        <v>0</v>
      </c>
      <c r="AB702" s="143" t="s">
        <v>30</v>
      </c>
      <c r="AC702" s="143" t="s">
        <v>3343</v>
      </c>
      <c r="AD702" s="143"/>
    </row>
    <row r="703" spans="1:30" s="24" customFormat="1" ht="24" customHeight="1">
      <c r="A703" s="139">
        <v>42944</v>
      </c>
      <c r="B703" s="140" t="s">
        <v>33739</v>
      </c>
      <c r="C703" s="141">
        <v>0</v>
      </c>
      <c r="D703" s="141" t="s">
        <v>31</v>
      </c>
      <c r="E703" s="141" t="s">
        <v>33738</v>
      </c>
      <c r="F703" s="151">
        <v>42941</v>
      </c>
      <c r="G703" s="141" t="s">
        <v>121</v>
      </c>
      <c r="H703" s="141" t="s">
        <v>33737</v>
      </c>
      <c r="I703" s="141">
        <v>8</v>
      </c>
      <c r="J703" s="141" t="s">
        <v>32</v>
      </c>
      <c r="K703" s="141" t="s">
        <v>28</v>
      </c>
      <c r="L703" s="141">
        <v>0</v>
      </c>
      <c r="M703" s="141" t="s">
        <v>23563</v>
      </c>
      <c r="N703" s="141">
        <v>0</v>
      </c>
      <c r="O703" s="141" t="s">
        <v>33</v>
      </c>
      <c r="P703" s="141">
        <v>75606.39</v>
      </c>
      <c r="Q703" s="141">
        <v>4309650</v>
      </c>
      <c r="R703" s="141">
        <v>3562603</v>
      </c>
      <c r="S703" s="141">
        <v>82.67</v>
      </c>
      <c r="T703" s="141">
        <v>0</v>
      </c>
      <c r="U703" s="141">
        <v>0</v>
      </c>
      <c r="V703" s="141" t="s">
        <v>33736</v>
      </c>
      <c r="W703" s="141" t="s">
        <v>33735</v>
      </c>
      <c r="X703" s="141" t="s">
        <v>33734</v>
      </c>
      <c r="Y703" s="141" t="s">
        <v>320</v>
      </c>
      <c r="Z703" s="141" t="str">
        <f t="shared" si="10"/>
        <v>0101PE</v>
      </c>
      <c r="AA703" s="143">
        <v>0</v>
      </c>
      <c r="AB703" s="143" t="s">
        <v>30</v>
      </c>
      <c r="AC703" s="143" t="s">
        <v>3343</v>
      </c>
      <c r="AD703" s="143"/>
    </row>
    <row r="704" spans="1:30" s="24" customFormat="1" ht="24" customHeight="1">
      <c r="A704" s="133">
        <v>42944</v>
      </c>
      <c r="B704" s="134" t="s">
        <v>16922</v>
      </c>
      <c r="C704" s="135" t="s">
        <v>27</v>
      </c>
      <c r="D704" s="135" t="s">
        <v>31</v>
      </c>
      <c r="E704" s="135" t="s">
        <v>33733</v>
      </c>
      <c r="F704" s="159">
        <v>42943</v>
      </c>
      <c r="G704" s="135" t="s">
        <v>36</v>
      </c>
      <c r="H704" s="135" t="s">
        <v>33731</v>
      </c>
      <c r="I704" s="135">
        <v>1</v>
      </c>
      <c r="J704" s="135" t="s">
        <v>32</v>
      </c>
      <c r="K704" s="135" t="s">
        <v>28</v>
      </c>
      <c r="L704" s="135">
        <v>0</v>
      </c>
      <c r="M704" s="135"/>
      <c r="N704" s="135">
        <v>0</v>
      </c>
      <c r="O704" s="135">
        <v>90</v>
      </c>
      <c r="P704" s="135">
        <v>13748.69</v>
      </c>
      <c r="Q704" s="135">
        <v>2740008</v>
      </c>
      <c r="R704" s="135">
        <v>2530250</v>
      </c>
      <c r="S704" s="135">
        <v>92.4</v>
      </c>
      <c r="T704" s="135">
        <v>14.07</v>
      </c>
      <c r="U704" s="135">
        <v>13.74</v>
      </c>
      <c r="V704" s="135">
        <v>32.08</v>
      </c>
      <c r="W704" s="135">
        <v>96.21</v>
      </c>
      <c r="X704" s="135">
        <v>93.82</v>
      </c>
      <c r="Y704" s="147" t="s">
        <v>14316</v>
      </c>
      <c r="Z704" s="187" t="str">
        <f t="shared" si="10"/>
        <v>Re-sequencing91SE</v>
      </c>
      <c r="AA704" s="137">
        <v>0</v>
      </c>
      <c r="AB704" s="294" t="s">
        <v>13904</v>
      </c>
      <c r="AC704" s="137" t="s">
        <v>3343</v>
      </c>
      <c r="AD704" s="155"/>
    </row>
    <row r="705" spans="1:30" s="24" customFormat="1" ht="24" customHeight="1">
      <c r="A705" s="139">
        <v>42944</v>
      </c>
      <c r="B705" s="140" t="s">
        <v>16922</v>
      </c>
      <c r="C705" s="141" t="s">
        <v>27</v>
      </c>
      <c r="D705" s="141" t="s">
        <v>31</v>
      </c>
      <c r="E705" s="141" t="s">
        <v>33732</v>
      </c>
      <c r="F705" s="151">
        <v>42943</v>
      </c>
      <c r="G705" s="141" t="s">
        <v>36</v>
      </c>
      <c r="H705" s="141" t="s">
        <v>33731</v>
      </c>
      <c r="I705" s="141">
        <v>2</v>
      </c>
      <c r="J705" s="141" t="s">
        <v>32</v>
      </c>
      <c r="K705" s="141" t="s">
        <v>28</v>
      </c>
      <c r="L705" s="141">
        <v>0</v>
      </c>
      <c r="M705" s="141"/>
      <c r="N705" s="141">
        <v>0</v>
      </c>
      <c r="O705" s="141">
        <v>90</v>
      </c>
      <c r="P705" s="141">
        <v>13257.6</v>
      </c>
      <c r="Q705" s="141">
        <v>2650421</v>
      </c>
      <c r="R705" s="141">
        <v>2442878</v>
      </c>
      <c r="S705" s="141">
        <v>92.2</v>
      </c>
      <c r="T705" s="141">
        <v>8.3800000000000008</v>
      </c>
      <c r="U705" s="141">
        <v>9.0500000000000007</v>
      </c>
      <c r="V705" s="141">
        <v>32.090000000000003</v>
      </c>
      <c r="W705" s="141">
        <v>96.17</v>
      </c>
      <c r="X705" s="141">
        <v>93.75</v>
      </c>
      <c r="Y705" s="141" t="s">
        <v>14316</v>
      </c>
      <c r="Z705" s="188" t="str">
        <f t="shared" ref="Z705:Z768" si="11">IF(P705,CONCATENATE(C705,Y705),0)</f>
        <v>Re-sequencing91SE</v>
      </c>
      <c r="AA705" s="143">
        <v>0</v>
      </c>
      <c r="AB705" s="143" t="s">
        <v>13904</v>
      </c>
      <c r="AC705" s="143" t="s">
        <v>3343</v>
      </c>
      <c r="AD705" s="143"/>
    </row>
    <row r="706" spans="1:30" ht="24" customHeight="1">
      <c r="A706" s="219">
        <v>42944</v>
      </c>
      <c r="B706" s="218" t="s">
        <v>33929</v>
      </c>
      <c r="C706" s="147">
        <v>0</v>
      </c>
      <c r="D706" s="147" t="s">
        <v>1248</v>
      </c>
      <c r="E706" s="219" t="s">
        <v>33928</v>
      </c>
      <c r="F706" s="219">
        <v>42943</v>
      </c>
      <c r="G706" s="135" t="s">
        <v>3074</v>
      </c>
      <c r="H706" s="147" t="s">
        <v>33927</v>
      </c>
      <c r="I706" s="147">
        <v>1</v>
      </c>
      <c r="J706" s="215" t="s">
        <v>2392</v>
      </c>
      <c r="K706" s="219" t="s">
        <v>19023</v>
      </c>
      <c r="L706" s="216" t="s">
        <v>350</v>
      </c>
      <c r="M706" s="219"/>
      <c r="N706" s="215">
        <v>0</v>
      </c>
      <c r="O706" s="135" t="s">
        <v>29</v>
      </c>
      <c r="P706" s="215">
        <v>34304.15</v>
      </c>
      <c r="Q706" s="215">
        <v>3316477</v>
      </c>
      <c r="R706" s="135">
        <v>3112065</v>
      </c>
      <c r="S706" s="135">
        <v>93.9</v>
      </c>
      <c r="T706" s="215">
        <v>0</v>
      </c>
      <c r="U706" s="215">
        <v>0</v>
      </c>
      <c r="V706" s="215" t="s">
        <v>33932</v>
      </c>
      <c r="W706" s="135" t="s">
        <v>33931</v>
      </c>
      <c r="X706" s="219" t="s">
        <v>33930</v>
      </c>
      <c r="Y706" s="147" t="s">
        <v>143</v>
      </c>
      <c r="Z706" s="147" t="str">
        <f t="shared" si="11"/>
        <v>091PE</v>
      </c>
      <c r="AA706" s="261">
        <v>0</v>
      </c>
      <c r="AB706" s="213" t="s">
        <v>2544</v>
      </c>
      <c r="AC706" s="213" t="s">
        <v>16125</v>
      </c>
      <c r="AD706" s="218"/>
    </row>
    <row r="707" spans="1:30" ht="24" customHeight="1">
      <c r="A707" s="211">
        <v>42944</v>
      </c>
      <c r="B707" s="210" t="s">
        <v>33929</v>
      </c>
      <c r="C707" s="141">
        <v>0</v>
      </c>
      <c r="D707" s="141" t="s">
        <v>1248</v>
      </c>
      <c r="E707" s="210" t="s">
        <v>33928</v>
      </c>
      <c r="F707" s="151">
        <v>42943</v>
      </c>
      <c r="G707" s="141" t="s">
        <v>3074</v>
      </c>
      <c r="H707" s="208" t="s">
        <v>33927</v>
      </c>
      <c r="I707" s="141">
        <v>2</v>
      </c>
      <c r="J707" s="208" t="s">
        <v>2392</v>
      </c>
      <c r="K707" s="264" t="s">
        <v>19023</v>
      </c>
      <c r="L707" s="208" t="s">
        <v>350</v>
      </c>
      <c r="M707" s="141"/>
      <c r="N707" s="208">
        <v>0</v>
      </c>
      <c r="O707" s="141" t="s">
        <v>29</v>
      </c>
      <c r="P707" s="141">
        <v>34130.17</v>
      </c>
      <c r="Q707" s="141">
        <v>3309076</v>
      </c>
      <c r="R707" s="141">
        <v>3096856</v>
      </c>
      <c r="S707" s="208">
        <v>93.6</v>
      </c>
      <c r="T707" s="208">
        <v>0</v>
      </c>
      <c r="U707" s="208">
        <v>0</v>
      </c>
      <c r="V707" s="141" t="s">
        <v>18415</v>
      </c>
      <c r="W707" s="141" t="s">
        <v>33926</v>
      </c>
      <c r="X707" s="208" t="s">
        <v>33925</v>
      </c>
      <c r="Y707" s="141" t="s">
        <v>143</v>
      </c>
      <c r="Z707" s="141" t="str">
        <f t="shared" si="11"/>
        <v>091PE</v>
      </c>
      <c r="AA707" s="260">
        <v>0</v>
      </c>
      <c r="AB707" s="207" t="s">
        <v>2544</v>
      </c>
      <c r="AC707" s="207" t="s">
        <v>16125</v>
      </c>
      <c r="AD707" s="141"/>
    </row>
    <row r="708" spans="1:30" s="27" customFormat="1" ht="24" customHeight="1">
      <c r="A708" s="133">
        <v>42945</v>
      </c>
      <c r="B708" s="152" t="s">
        <v>33773</v>
      </c>
      <c r="C708" s="153" t="s">
        <v>104</v>
      </c>
      <c r="D708" s="153" t="s">
        <v>31</v>
      </c>
      <c r="E708" s="153" t="s">
        <v>33774</v>
      </c>
      <c r="F708" s="133">
        <v>42941</v>
      </c>
      <c r="G708" s="153" t="s">
        <v>135</v>
      </c>
      <c r="H708" s="153" t="s">
        <v>33775</v>
      </c>
      <c r="I708" s="153">
        <v>1</v>
      </c>
      <c r="J708" s="153" t="s">
        <v>7715</v>
      </c>
      <c r="K708" s="153" t="s">
        <v>28</v>
      </c>
      <c r="L708" s="153" t="s">
        <v>2973</v>
      </c>
      <c r="M708" s="153" t="s">
        <v>32983</v>
      </c>
      <c r="N708" s="153">
        <v>0</v>
      </c>
      <c r="O708" s="153" t="s">
        <v>41</v>
      </c>
      <c r="P708" s="153">
        <v>109207.12</v>
      </c>
      <c r="Q708" s="153">
        <v>4309650</v>
      </c>
      <c r="R708" s="153">
        <v>3275239</v>
      </c>
      <c r="S708" s="153">
        <v>76</v>
      </c>
      <c r="T708" s="153">
        <v>0</v>
      </c>
      <c r="U708" s="153">
        <v>0</v>
      </c>
      <c r="V708" s="153" t="s">
        <v>33776</v>
      </c>
      <c r="W708" s="153" t="s">
        <v>33777</v>
      </c>
      <c r="X708" s="153" t="s">
        <v>33778</v>
      </c>
      <c r="Y708" s="147" t="s">
        <v>140</v>
      </c>
      <c r="Z708" s="147" t="str">
        <f t="shared" si="11"/>
        <v>Transcriptome151PE</v>
      </c>
      <c r="AA708" s="154">
        <v>0</v>
      </c>
      <c r="AB708" s="155" t="s">
        <v>30</v>
      </c>
      <c r="AC708" s="155" t="s">
        <v>139</v>
      </c>
      <c r="AD708" s="206"/>
    </row>
    <row r="709" spans="1:30" s="27" customFormat="1" ht="24" customHeight="1">
      <c r="A709" s="139">
        <v>42945</v>
      </c>
      <c r="B709" s="140" t="s">
        <v>33779</v>
      </c>
      <c r="C709" s="141" t="s">
        <v>104</v>
      </c>
      <c r="D709" s="141" t="s">
        <v>31</v>
      </c>
      <c r="E709" s="141" t="s">
        <v>33780</v>
      </c>
      <c r="F709" s="142">
        <v>42941</v>
      </c>
      <c r="G709" s="141" t="s">
        <v>135</v>
      </c>
      <c r="H709" s="141" t="s">
        <v>33775</v>
      </c>
      <c r="I709" s="141">
        <v>2</v>
      </c>
      <c r="J709" s="141" t="s">
        <v>33781</v>
      </c>
      <c r="K709" s="141" t="s">
        <v>28</v>
      </c>
      <c r="L709" s="141" t="s">
        <v>2973</v>
      </c>
      <c r="M709" s="141" t="s">
        <v>32983</v>
      </c>
      <c r="N709" s="141">
        <v>0</v>
      </c>
      <c r="O709" s="141" t="s">
        <v>41</v>
      </c>
      <c r="P709" s="141">
        <v>106203.3</v>
      </c>
      <c r="Q709" s="141">
        <v>4309650</v>
      </c>
      <c r="R709" s="141">
        <v>3196209</v>
      </c>
      <c r="S709" s="141">
        <v>74.16</v>
      </c>
      <c r="T709" s="141">
        <v>0</v>
      </c>
      <c r="U709" s="141">
        <v>0</v>
      </c>
      <c r="V709" s="141" t="s">
        <v>33782</v>
      </c>
      <c r="W709" s="141" t="s">
        <v>33783</v>
      </c>
      <c r="X709" s="141" t="s">
        <v>33784</v>
      </c>
      <c r="Y709" s="141" t="s">
        <v>140</v>
      </c>
      <c r="Z709" s="141" t="str">
        <f t="shared" si="11"/>
        <v>Transcriptome151PE</v>
      </c>
      <c r="AA709" s="143">
        <v>0</v>
      </c>
      <c r="AB709" s="143" t="s">
        <v>30</v>
      </c>
      <c r="AC709" s="156" t="s">
        <v>139</v>
      </c>
      <c r="AD709" s="205"/>
    </row>
    <row r="710" spans="1:30" s="27" customFormat="1" ht="24" customHeight="1">
      <c r="A710" s="139">
        <v>42945</v>
      </c>
      <c r="B710" s="140" t="s">
        <v>33785</v>
      </c>
      <c r="C710" s="141" t="s">
        <v>104</v>
      </c>
      <c r="D710" s="141" t="s">
        <v>31</v>
      </c>
      <c r="E710" s="141" t="s">
        <v>33786</v>
      </c>
      <c r="F710" s="142">
        <v>42941</v>
      </c>
      <c r="G710" s="141" t="s">
        <v>135</v>
      </c>
      <c r="H710" s="141" t="s">
        <v>33775</v>
      </c>
      <c r="I710" s="141">
        <v>3</v>
      </c>
      <c r="J710" s="141" t="s">
        <v>33787</v>
      </c>
      <c r="K710" s="141" t="s">
        <v>28</v>
      </c>
      <c r="L710" s="141" t="s">
        <v>2973</v>
      </c>
      <c r="M710" s="141" t="s">
        <v>32983</v>
      </c>
      <c r="N710" s="141">
        <v>0</v>
      </c>
      <c r="O710" s="141" t="s">
        <v>41</v>
      </c>
      <c r="P710" s="141">
        <v>112190.54</v>
      </c>
      <c r="Q710" s="141">
        <v>4309650</v>
      </c>
      <c r="R710" s="141">
        <v>3359724</v>
      </c>
      <c r="S710" s="141">
        <v>77.959999999999994</v>
      </c>
      <c r="T710" s="141">
        <v>0</v>
      </c>
      <c r="U710" s="141">
        <v>0</v>
      </c>
      <c r="V710" s="141" t="s">
        <v>33788</v>
      </c>
      <c r="W710" s="141" t="s">
        <v>33789</v>
      </c>
      <c r="X710" s="141" t="s">
        <v>33790</v>
      </c>
      <c r="Y710" s="141" t="s">
        <v>140</v>
      </c>
      <c r="Z710" s="141" t="str">
        <f t="shared" si="11"/>
        <v>Transcriptome151PE</v>
      </c>
      <c r="AA710" s="143">
        <v>0</v>
      </c>
      <c r="AB710" s="143" t="s">
        <v>30</v>
      </c>
      <c r="AC710" s="156" t="s">
        <v>139</v>
      </c>
      <c r="AD710" s="205"/>
    </row>
    <row r="711" spans="1:30" s="27" customFormat="1" ht="24" customHeight="1">
      <c r="A711" s="139">
        <v>42945</v>
      </c>
      <c r="B711" s="140" t="s">
        <v>33791</v>
      </c>
      <c r="C711" s="141" t="s">
        <v>104</v>
      </c>
      <c r="D711" s="141" t="s">
        <v>33792</v>
      </c>
      <c r="E711" s="141" t="s">
        <v>33793</v>
      </c>
      <c r="F711" s="142">
        <v>42941</v>
      </c>
      <c r="G711" s="141" t="s">
        <v>135</v>
      </c>
      <c r="H711" s="141" t="s">
        <v>33775</v>
      </c>
      <c r="I711" s="141">
        <v>4</v>
      </c>
      <c r="J711" s="141" t="s">
        <v>33787</v>
      </c>
      <c r="K711" s="141" t="s">
        <v>28</v>
      </c>
      <c r="L711" s="141" t="s">
        <v>2973</v>
      </c>
      <c r="M711" s="141" t="s">
        <v>32994</v>
      </c>
      <c r="N711" s="141">
        <v>0</v>
      </c>
      <c r="O711" s="141" t="s">
        <v>41</v>
      </c>
      <c r="P711" s="141">
        <v>107821.05</v>
      </c>
      <c r="Q711" s="141">
        <v>4309650</v>
      </c>
      <c r="R711" s="141">
        <v>3208959</v>
      </c>
      <c r="S711" s="141">
        <v>74.459999999999994</v>
      </c>
      <c r="T711" s="141">
        <v>0</v>
      </c>
      <c r="U711" s="141">
        <v>0</v>
      </c>
      <c r="V711" s="141" t="s">
        <v>33794</v>
      </c>
      <c r="W711" s="141" t="s">
        <v>33795</v>
      </c>
      <c r="X711" s="141" t="s">
        <v>33796</v>
      </c>
      <c r="Y711" s="141" t="s">
        <v>140</v>
      </c>
      <c r="Z711" s="141" t="str">
        <f t="shared" si="11"/>
        <v>Transcriptome151PE</v>
      </c>
      <c r="AA711" s="143">
        <v>0</v>
      </c>
      <c r="AB711" s="143" t="s">
        <v>30</v>
      </c>
      <c r="AC711" s="156" t="s">
        <v>139</v>
      </c>
      <c r="AD711" s="205"/>
    </row>
    <row r="712" spans="1:30" s="27" customFormat="1" ht="24" customHeight="1">
      <c r="A712" s="139">
        <v>42945</v>
      </c>
      <c r="B712" s="140" t="s">
        <v>33797</v>
      </c>
      <c r="C712" s="141" t="s">
        <v>104</v>
      </c>
      <c r="D712" s="141" t="s">
        <v>31</v>
      </c>
      <c r="E712" s="141" t="s">
        <v>33798</v>
      </c>
      <c r="F712" s="142">
        <v>42941</v>
      </c>
      <c r="G712" s="141" t="s">
        <v>135</v>
      </c>
      <c r="H712" s="141" t="s">
        <v>33775</v>
      </c>
      <c r="I712" s="141">
        <v>5</v>
      </c>
      <c r="J712" s="141" t="s">
        <v>7715</v>
      </c>
      <c r="K712" s="141" t="s">
        <v>28</v>
      </c>
      <c r="L712" s="141" t="s">
        <v>2973</v>
      </c>
      <c r="M712" s="141" t="s">
        <v>33015</v>
      </c>
      <c r="N712" s="141">
        <v>0</v>
      </c>
      <c r="O712" s="141" t="s">
        <v>41</v>
      </c>
      <c r="P712" s="141">
        <v>105098.99</v>
      </c>
      <c r="Q712" s="141">
        <v>4309650</v>
      </c>
      <c r="R712" s="141">
        <v>3192374</v>
      </c>
      <c r="S712" s="141">
        <v>74.08</v>
      </c>
      <c r="T712" s="141">
        <v>0</v>
      </c>
      <c r="U712" s="141">
        <v>0</v>
      </c>
      <c r="V712" s="141" t="s">
        <v>33799</v>
      </c>
      <c r="W712" s="141" t="s">
        <v>33800</v>
      </c>
      <c r="X712" s="141" t="s">
        <v>33801</v>
      </c>
      <c r="Y712" s="141" t="s">
        <v>140</v>
      </c>
      <c r="Z712" s="141" t="str">
        <f t="shared" si="11"/>
        <v>Transcriptome151PE</v>
      </c>
      <c r="AA712" s="143">
        <v>0</v>
      </c>
      <c r="AB712" s="143" t="s">
        <v>30</v>
      </c>
      <c r="AC712" s="156" t="s">
        <v>139</v>
      </c>
      <c r="AD712" s="205"/>
    </row>
    <row r="713" spans="1:30" s="27" customFormat="1" ht="24" customHeight="1">
      <c r="A713" s="139">
        <v>42945</v>
      </c>
      <c r="B713" s="140" t="s">
        <v>33802</v>
      </c>
      <c r="C713" s="141" t="s">
        <v>33803</v>
      </c>
      <c r="D713" s="141" t="s">
        <v>31</v>
      </c>
      <c r="E713" s="141" t="s">
        <v>33804</v>
      </c>
      <c r="F713" s="142">
        <v>42941</v>
      </c>
      <c r="G713" s="141" t="s">
        <v>135</v>
      </c>
      <c r="H713" s="141" t="s">
        <v>33775</v>
      </c>
      <c r="I713" s="141">
        <v>6</v>
      </c>
      <c r="J713" s="141" t="s">
        <v>33805</v>
      </c>
      <c r="K713" s="141" t="s">
        <v>28</v>
      </c>
      <c r="L713" s="141" t="s">
        <v>2973</v>
      </c>
      <c r="M713" s="141" t="s">
        <v>32983</v>
      </c>
      <c r="N713" s="141">
        <v>201</v>
      </c>
      <c r="O713" s="141" t="s">
        <v>41</v>
      </c>
      <c r="P713" s="141">
        <v>108456.27</v>
      </c>
      <c r="Q713" s="141">
        <v>4309650</v>
      </c>
      <c r="R713" s="141">
        <v>3284940</v>
      </c>
      <c r="S713" s="141">
        <v>76.22</v>
      </c>
      <c r="T713" s="141" t="s">
        <v>33806</v>
      </c>
      <c r="U713" s="141" t="s">
        <v>33807</v>
      </c>
      <c r="V713" s="141" t="s">
        <v>33808</v>
      </c>
      <c r="W713" s="141" t="s">
        <v>33809</v>
      </c>
      <c r="X713" s="141" t="s">
        <v>33810</v>
      </c>
      <c r="Y713" s="141" t="s">
        <v>140</v>
      </c>
      <c r="Z713" s="141" t="str">
        <f t="shared" si="11"/>
        <v>Exome capture151PE</v>
      </c>
      <c r="AA713" s="143">
        <v>0</v>
      </c>
      <c r="AB713" s="143" t="s">
        <v>30</v>
      </c>
      <c r="AC713" s="156" t="s">
        <v>139</v>
      </c>
      <c r="AD713" s="205"/>
    </row>
    <row r="714" spans="1:30" s="27" customFormat="1" ht="24" customHeight="1">
      <c r="A714" s="139">
        <v>42945</v>
      </c>
      <c r="B714" s="140" t="s">
        <v>33811</v>
      </c>
      <c r="C714" s="141" t="s">
        <v>33812</v>
      </c>
      <c r="D714" s="141" t="s">
        <v>31</v>
      </c>
      <c r="E714" s="141" t="s">
        <v>33804</v>
      </c>
      <c r="F714" s="142">
        <v>42941</v>
      </c>
      <c r="G714" s="141" t="s">
        <v>135</v>
      </c>
      <c r="H714" s="141" t="s">
        <v>33775</v>
      </c>
      <c r="I714" s="141">
        <v>7</v>
      </c>
      <c r="J714" s="141" t="s">
        <v>33813</v>
      </c>
      <c r="K714" s="141" t="s">
        <v>28</v>
      </c>
      <c r="L714" s="141" t="s">
        <v>2973</v>
      </c>
      <c r="M714" s="141" t="s">
        <v>32983</v>
      </c>
      <c r="N714" s="141">
        <v>188</v>
      </c>
      <c r="O714" s="141" t="s">
        <v>41</v>
      </c>
      <c r="P714" s="141">
        <v>109048.17</v>
      </c>
      <c r="Q714" s="141">
        <v>4309650</v>
      </c>
      <c r="R714" s="141">
        <v>3303529</v>
      </c>
      <c r="S714" s="141">
        <v>76.650000000000006</v>
      </c>
      <c r="T714" s="141" t="s">
        <v>33814</v>
      </c>
      <c r="U714" s="141" t="s">
        <v>33815</v>
      </c>
      <c r="V714" s="141" t="s">
        <v>33816</v>
      </c>
      <c r="W714" s="141" t="s">
        <v>33817</v>
      </c>
      <c r="X714" s="141" t="s">
        <v>33818</v>
      </c>
      <c r="Y714" s="141" t="s">
        <v>140</v>
      </c>
      <c r="Z714" s="141" t="str">
        <f t="shared" si="11"/>
        <v>Exome capture151PE</v>
      </c>
      <c r="AA714" s="143">
        <v>0</v>
      </c>
      <c r="AB714" s="143" t="s">
        <v>30</v>
      </c>
      <c r="AC714" s="156" t="s">
        <v>139</v>
      </c>
      <c r="AD714" s="205"/>
    </row>
    <row r="715" spans="1:30" s="27" customFormat="1" ht="24" customHeight="1">
      <c r="A715" s="139">
        <v>42945</v>
      </c>
      <c r="B715" s="140" t="s">
        <v>33811</v>
      </c>
      <c r="C715" s="141" t="s">
        <v>6915</v>
      </c>
      <c r="D715" s="141" t="s">
        <v>31</v>
      </c>
      <c r="E715" s="141" t="s">
        <v>33804</v>
      </c>
      <c r="F715" s="142">
        <v>42941</v>
      </c>
      <c r="G715" s="141" t="s">
        <v>135</v>
      </c>
      <c r="H715" s="141" t="s">
        <v>33775</v>
      </c>
      <c r="I715" s="141">
        <v>8</v>
      </c>
      <c r="J715" s="141" t="s">
        <v>7715</v>
      </c>
      <c r="K715" s="141" t="s">
        <v>28</v>
      </c>
      <c r="L715" s="141" t="s">
        <v>2973</v>
      </c>
      <c r="M715" s="141" t="s">
        <v>32983</v>
      </c>
      <c r="N715" s="141">
        <v>188</v>
      </c>
      <c r="O715" s="141" t="s">
        <v>41</v>
      </c>
      <c r="P715" s="141">
        <v>106679.41</v>
      </c>
      <c r="Q715" s="141">
        <v>4309650</v>
      </c>
      <c r="R715" s="141">
        <v>3278605</v>
      </c>
      <c r="S715" s="141">
        <v>76.08</v>
      </c>
      <c r="T715" s="141" t="s">
        <v>23887</v>
      </c>
      <c r="U715" s="141" t="s">
        <v>33819</v>
      </c>
      <c r="V715" s="141" t="s">
        <v>33820</v>
      </c>
      <c r="W715" s="141" t="s">
        <v>33821</v>
      </c>
      <c r="X715" s="141" t="s">
        <v>33822</v>
      </c>
      <c r="Y715" s="141" t="s">
        <v>140</v>
      </c>
      <c r="Z715" s="141" t="str">
        <f t="shared" si="11"/>
        <v>Exome capture151PE</v>
      </c>
      <c r="AA715" s="143">
        <v>0</v>
      </c>
      <c r="AB715" s="143" t="s">
        <v>30</v>
      </c>
      <c r="AC715" s="156" t="s">
        <v>139</v>
      </c>
      <c r="AD715" s="205"/>
    </row>
    <row r="716" spans="1:30" ht="24" customHeight="1">
      <c r="A716" s="219">
        <v>42946</v>
      </c>
      <c r="B716" s="218" t="s">
        <v>33924</v>
      </c>
      <c r="C716" s="147">
        <v>0</v>
      </c>
      <c r="D716" s="147" t="s">
        <v>1248</v>
      </c>
      <c r="E716" s="219" t="s">
        <v>33919</v>
      </c>
      <c r="F716" s="219">
        <v>42944</v>
      </c>
      <c r="G716" s="135" t="s">
        <v>3122</v>
      </c>
      <c r="H716" s="147" t="s">
        <v>33918</v>
      </c>
      <c r="I716" s="147">
        <v>1</v>
      </c>
      <c r="J716" s="215" t="s">
        <v>3576</v>
      </c>
      <c r="K716" s="219" t="s">
        <v>33917</v>
      </c>
      <c r="L716" s="216" t="s">
        <v>350</v>
      </c>
      <c r="M716" s="219"/>
      <c r="N716" s="215">
        <v>0</v>
      </c>
      <c r="O716" s="135" t="s">
        <v>33</v>
      </c>
      <c r="P716" s="215">
        <v>27813.93</v>
      </c>
      <c r="Q716" s="215">
        <v>2366322</v>
      </c>
      <c r="R716" s="135">
        <v>2244639</v>
      </c>
      <c r="S716" s="135">
        <v>94.9</v>
      </c>
      <c r="T716" s="215">
        <v>0</v>
      </c>
      <c r="U716" s="215">
        <v>0</v>
      </c>
      <c r="V716" s="215" t="s">
        <v>33923</v>
      </c>
      <c r="W716" s="135" t="s">
        <v>33922</v>
      </c>
      <c r="X716" s="219" t="s">
        <v>33921</v>
      </c>
      <c r="Y716" s="147" t="s">
        <v>320</v>
      </c>
      <c r="Z716" s="147" t="str">
        <f t="shared" si="11"/>
        <v>0101PE</v>
      </c>
      <c r="AA716" s="261">
        <v>0.61290322580645162</v>
      </c>
      <c r="AB716" s="213" t="s">
        <v>2544</v>
      </c>
      <c r="AC716" s="213" t="s">
        <v>16125</v>
      </c>
      <c r="AD716" s="218"/>
    </row>
    <row r="717" spans="1:30" ht="24" customHeight="1">
      <c r="A717" s="211">
        <v>42946</v>
      </c>
      <c r="B717" s="210" t="s">
        <v>33920</v>
      </c>
      <c r="C717" s="141">
        <v>0</v>
      </c>
      <c r="D717" s="141" t="s">
        <v>1248</v>
      </c>
      <c r="E717" s="210" t="s">
        <v>33919</v>
      </c>
      <c r="F717" s="151">
        <v>42944</v>
      </c>
      <c r="G717" s="141" t="s">
        <v>3122</v>
      </c>
      <c r="H717" s="208" t="s">
        <v>33918</v>
      </c>
      <c r="I717" s="141">
        <v>2</v>
      </c>
      <c r="J717" s="220" t="s">
        <v>3576</v>
      </c>
      <c r="K717" s="267" t="s">
        <v>33917</v>
      </c>
      <c r="L717" s="208" t="s">
        <v>350</v>
      </c>
      <c r="M717" s="141"/>
      <c r="N717" s="208">
        <v>0</v>
      </c>
      <c r="O717" s="141" t="s">
        <v>33</v>
      </c>
      <c r="P717" s="141">
        <v>27758.19</v>
      </c>
      <c r="Q717" s="141">
        <v>2376074</v>
      </c>
      <c r="R717" s="141">
        <v>2239475</v>
      </c>
      <c r="S717" s="208">
        <v>94.3</v>
      </c>
      <c r="T717" s="208">
        <v>0</v>
      </c>
      <c r="U717" s="208">
        <v>0</v>
      </c>
      <c r="V717" s="141" t="s">
        <v>33916</v>
      </c>
      <c r="W717" s="141" t="s">
        <v>33915</v>
      </c>
      <c r="X717" s="208" t="s">
        <v>33914</v>
      </c>
      <c r="Y717" s="141" t="s">
        <v>320</v>
      </c>
      <c r="Z717" s="141" t="str">
        <f t="shared" si="11"/>
        <v>0101PE</v>
      </c>
      <c r="AA717" s="260">
        <v>0.61290322580645162</v>
      </c>
      <c r="AB717" s="207" t="s">
        <v>2544</v>
      </c>
      <c r="AC717" s="207" t="s">
        <v>16125</v>
      </c>
      <c r="AD717" s="141"/>
    </row>
    <row r="718" spans="1:30" ht="24" customHeight="1">
      <c r="A718" s="219">
        <v>42946</v>
      </c>
      <c r="B718" s="218" t="s">
        <v>33913</v>
      </c>
      <c r="C718" s="147">
        <v>0</v>
      </c>
      <c r="D718" s="147" t="s">
        <v>1248</v>
      </c>
      <c r="E718" s="219" t="s">
        <v>33910</v>
      </c>
      <c r="F718" s="219">
        <v>42944</v>
      </c>
      <c r="G718" s="135" t="s">
        <v>3122</v>
      </c>
      <c r="H718" s="147" t="s">
        <v>33909</v>
      </c>
      <c r="I718" s="147">
        <v>1</v>
      </c>
      <c r="J718" s="215" t="s">
        <v>3576</v>
      </c>
      <c r="K718" s="219" t="s">
        <v>33908</v>
      </c>
      <c r="L718" s="216" t="s">
        <v>350</v>
      </c>
      <c r="M718" s="219"/>
      <c r="N718" s="215">
        <v>0</v>
      </c>
      <c r="O718" s="135" t="s">
        <v>33</v>
      </c>
      <c r="P718" s="215">
        <v>35441.5</v>
      </c>
      <c r="Q718" s="215">
        <v>3019168</v>
      </c>
      <c r="R718" s="135">
        <v>2862668</v>
      </c>
      <c r="S718" s="135">
        <v>95</v>
      </c>
      <c r="T718" s="215">
        <v>0</v>
      </c>
      <c r="U718" s="215">
        <v>0</v>
      </c>
      <c r="V718" s="215" t="s">
        <v>31306</v>
      </c>
      <c r="W718" s="135" t="s">
        <v>33912</v>
      </c>
      <c r="X718" s="219" t="s">
        <v>33911</v>
      </c>
      <c r="Y718" s="147" t="s">
        <v>320</v>
      </c>
      <c r="Z718" s="147" t="str">
        <f t="shared" si="11"/>
        <v>0101PE</v>
      </c>
      <c r="AA718" s="261">
        <v>6.6666666666666666E-2</v>
      </c>
      <c r="AB718" s="213" t="s">
        <v>2544</v>
      </c>
      <c r="AC718" s="213" t="s">
        <v>16125</v>
      </c>
      <c r="AD718" s="218"/>
    </row>
    <row r="719" spans="1:30" ht="24" customHeight="1">
      <c r="A719" s="211">
        <v>42946</v>
      </c>
      <c r="B719" s="210" t="s">
        <v>21184</v>
      </c>
      <c r="C719" s="141">
        <v>0</v>
      </c>
      <c r="D719" s="141" t="s">
        <v>1248</v>
      </c>
      <c r="E719" s="210" t="s">
        <v>33910</v>
      </c>
      <c r="F719" s="151">
        <v>42944</v>
      </c>
      <c r="G719" s="141" t="s">
        <v>3122</v>
      </c>
      <c r="H719" s="208" t="s">
        <v>33909</v>
      </c>
      <c r="I719" s="141">
        <v>2</v>
      </c>
      <c r="J719" s="220" t="s">
        <v>3576</v>
      </c>
      <c r="K719" s="267" t="s">
        <v>33908</v>
      </c>
      <c r="L719" s="208" t="s">
        <v>350</v>
      </c>
      <c r="M719" s="141"/>
      <c r="N719" s="208">
        <v>0</v>
      </c>
      <c r="O719" s="141" t="s">
        <v>33</v>
      </c>
      <c r="P719" s="141">
        <v>34472.06</v>
      </c>
      <c r="Q719" s="141">
        <v>2924935</v>
      </c>
      <c r="R719" s="141">
        <v>2784490</v>
      </c>
      <c r="S719" s="208">
        <v>95.3</v>
      </c>
      <c r="T719" s="208">
        <v>0</v>
      </c>
      <c r="U719" s="208">
        <v>0</v>
      </c>
      <c r="V719" s="141" t="s">
        <v>19429</v>
      </c>
      <c r="W719" s="141" t="s">
        <v>33907</v>
      </c>
      <c r="X719" s="208" t="s">
        <v>33906</v>
      </c>
      <c r="Y719" s="141" t="s">
        <v>320</v>
      </c>
      <c r="Z719" s="141" t="str">
        <f t="shared" si="11"/>
        <v>0101PE</v>
      </c>
      <c r="AA719" s="260">
        <v>6.6666666666666666E-2</v>
      </c>
      <c r="AB719" s="207" t="s">
        <v>2544</v>
      </c>
      <c r="AC719" s="207" t="s">
        <v>16125</v>
      </c>
      <c r="AD719" s="141"/>
    </row>
    <row r="720" spans="1:30" s="24" customFormat="1" ht="24" customHeight="1">
      <c r="A720" s="133">
        <v>42946</v>
      </c>
      <c r="B720" s="134" t="s">
        <v>33730</v>
      </c>
      <c r="C720" s="135">
        <v>0</v>
      </c>
      <c r="D720" s="135" t="s">
        <v>31</v>
      </c>
      <c r="E720" s="135" t="s">
        <v>33729</v>
      </c>
      <c r="F720" s="159">
        <v>42941</v>
      </c>
      <c r="G720" s="135" t="s">
        <v>40</v>
      </c>
      <c r="H720" s="135" t="s">
        <v>33695</v>
      </c>
      <c r="I720" s="135">
        <v>1</v>
      </c>
      <c r="J720" s="135" t="s">
        <v>32</v>
      </c>
      <c r="K720" s="135" t="s">
        <v>28</v>
      </c>
      <c r="L720" s="135">
        <v>0</v>
      </c>
      <c r="M720" s="135" t="s">
        <v>31609</v>
      </c>
      <c r="N720" s="135">
        <v>252</v>
      </c>
      <c r="O720" s="135" t="s">
        <v>103</v>
      </c>
      <c r="P720" s="135">
        <v>63040.93</v>
      </c>
      <c r="Q720" s="135">
        <v>3018646</v>
      </c>
      <c r="R720" s="135">
        <v>2761695</v>
      </c>
      <c r="S720" s="135">
        <v>91.5</v>
      </c>
      <c r="T720" s="135" t="s">
        <v>33728</v>
      </c>
      <c r="U720" s="135" t="s">
        <v>33727</v>
      </c>
      <c r="V720" s="135" t="s">
        <v>33726</v>
      </c>
      <c r="W720" s="135" t="s">
        <v>33725</v>
      </c>
      <c r="X720" s="135" t="s">
        <v>33724</v>
      </c>
      <c r="Y720" s="147" t="s">
        <v>8426</v>
      </c>
      <c r="Z720" s="187" t="str">
        <f t="shared" si="11"/>
        <v>0126PE</v>
      </c>
      <c r="AA720" s="137">
        <v>0</v>
      </c>
      <c r="AB720" s="294" t="s">
        <v>30</v>
      </c>
      <c r="AC720" s="137" t="s">
        <v>3343</v>
      </c>
      <c r="AD720" s="155"/>
    </row>
    <row r="721" spans="1:30" s="24" customFormat="1" ht="24" customHeight="1">
      <c r="A721" s="139">
        <v>42946</v>
      </c>
      <c r="B721" s="140" t="s">
        <v>33723</v>
      </c>
      <c r="C721" s="141" t="s">
        <v>27</v>
      </c>
      <c r="D721" s="141" t="s">
        <v>31</v>
      </c>
      <c r="E721" s="141" t="s">
        <v>33722</v>
      </c>
      <c r="F721" s="151">
        <v>42941</v>
      </c>
      <c r="G721" s="141" t="s">
        <v>40</v>
      </c>
      <c r="H721" s="141" t="s">
        <v>33695</v>
      </c>
      <c r="I721" s="141">
        <v>2</v>
      </c>
      <c r="J721" s="141" t="s">
        <v>32</v>
      </c>
      <c r="K721" s="141" t="s">
        <v>28</v>
      </c>
      <c r="L721" s="141">
        <v>0</v>
      </c>
      <c r="M721" s="141" t="s">
        <v>31609</v>
      </c>
      <c r="N721" s="141">
        <v>0</v>
      </c>
      <c r="O721" s="141" t="s">
        <v>103</v>
      </c>
      <c r="P721" s="141">
        <v>57664.81</v>
      </c>
      <c r="Q721" s="141">
        <v>2704410</v>
      </c>
      <c r="R721" s="141">
        <v>2517736</v>
      </c>
      <c r="S721" s="141">
        <v>93.1</v>
      </c>
      <c r="T721" s="141">
        <v>0</v>
      </c>
      <c r="U721" s="141">
        <v>0</v>
      </c>
      <c r="V721" s="141" t="s">
        <v>33721</v>
      </c>
      <c r="W721" s="141" t="s">
        <v>33720</v>
      </c>
      <c r="X721" s="141" t="s">
        <v>33719</v>
      </c>
      <c r="Y721" s="141" t="s">
        <v>8426</v>
      </c>
      <c r="Z721" s="188" t="str">
        <f t="shared" si="11"/>
        <v>Re-sequencing126PE</v>
      </c>
      <c r="AA721" s="143">
        <v>0</v>
      </c>
      <c r="AB721" s="143" t="s">
        <v>30</v>
      </c>
      <c r="AC721" s="143" t="s">
        <v>3343</v>
      </c>
      <c r="AD721" s="143"/>
    </row>
    <row r="722" spans="1:30" s="24" customFormat="1" ht="24" customHeight="1">
      <c r="A722" s="139">
        <v>42946</v>
      </c>
      <c r="B722" s="140" t="s">
        <v>33714</v>
      </c>
      <c r="C722" s="141" t="s">
        <v>27</v>
      </c>
      <c r="D722" s="141" t="s">
        <v>31</v>
      </c>
      <c r="E722" s="141" t="s">
        <v>33713</v>
      </c>
      <c r="F722" s="151">
        <v>42941</v>
      </c>
      <c r="G722" s="141" t="s">
        <v>40</v>
      </c>
      <c r="H722" s="141" t="s">
        <v>33695</v>
      </c>
      <c r="I722" s="141">
        <v>3</v>
      </c>
      <c r="J722" s="141" t="s">
        <v>32</v>
      </c>
      <c r="K722" s="141" t="s">
        <v>28</v>
      </c>
      <c r="L722" s="141">
        <v>0</v>
      </c>
      <c r="M722" s="141" t="s">
        <v>33718</v>
      </c>
      <c r="N722" s="141">
        <v>0</v>
      </c>
      <c r="O722" s="141" t="s">
        <v>103</v>
      </c>
      <c r="P722" s="141">
        <v>51216.03</v>
      </c>
      <c r="Q722" s="141">
        <v>2364628</v>
      </c>
      <c r="R722" s="141">
        <v>2235226</v>
      </c>
      <c r="S722" s="141">
        <v>94.5</v>
      </c>
      <c r="T722" s="141">
        <v>0</v>
      </c>
      <c r="U722" s="141">
        <v>0</v>
      </c>
      <c r="V722" s="141" t="s">
        <v>33717</v>
      </c>
      <c r="W722" s="141" t="s">
        <v>33716</v>
      </c>
      <c r="X722" s="141" t="s">
        <v>33715</v>
      </c>
      <c r="Y722" s="141" t="s">
        <v>8426</v>
      </c>
      <c r="Z722" s="188" t="str">
        <f t="shared" si="11"/>
        <v>Re-sequencing126PE</v>
      </c>
      <c r="AA722" s="143">
        <v>0</v>
      </c>
      <c r="AB722" s="143" t="s">
        <v>30</v>
      </c>
      <c r="AC722" s="143" t="s">
        <v>3343</v>
      </c>
      <c r="AD722" s="143"/>
    </row>
    <row r="723" spans="1:30" s="24" customFormat="1" ht="24" customHeight="1">
      <c r="A723" s="139">
        <v>42946</v>
      </c>
      <c r="B723" s="140" t="s">
        <v>33714</v>
      </c>
      <c r="C723" s="141" t="s">
        <v>27</v>
      </c>
      <c r="D723" s="141" t="s">
        <v>31</v>
      </c>
      <c r="E723" s="141" t="s">
        <v>33713</v>
      </c>
      <c r="F723" s="151">
        <v>42941</v>
      </c>
      <c r="G723" s="141" t="s">
        <v>40</v>
      </c>
      <c r="H723" s="141" t="s">
        <v>33695</v>
      </c>
      <c r="I723" s="141">
        <v>4</v>
      </c>
      <c r="J723" s="141" t="s">
        <v>32</v>
      </c>
      <c r="K723" s="141" t="s">
        <v>28</v>
      </c>
      <c r="L723" s="141">
        <v>0</v>
      </c>
      <c r="M723" s="141" t="s">
        <v>31609</v>
      </c>
      <c r="N723" s="141">
        <v>0</v>
      </c>
      <c r="O723" s="141" t="s">
        <v>103</v>
      </c>
      <c r="P723" s="141">
        <v>51316.08</v>
      </c>
      <c r="Q723" s="141">
        <v>2355070</v>
      </c>
      <c r="R723" s="141">
        <v>2227234</v>
      </c>
      <c r="S723" s="141">
        <v>94.6</v>
      </c>
      <c r="T723" s="141">
        <v>0</v>
      </c>
      <c r="U723" s="141">
        <v>0</v>
      </c>
      <c r="V723" s="141" t="s">
        <v>33712</v>
      </c>
      <c r="W723" s="141" t="s">
        <v>33711</v>
      </c>
      <c r="X723" s="141" t="s">
        <v>33710</v>
      </c>
      <c r="Y723" s="141" t="s">
        <v>8426</v>
      </c>
      <c r="Z723" s="188" t="str">
        <f t="shared" si="11"/>
        <v>Re-sequencing126PE</v>
      </c>
      <c r="AA723" s="143">
        <v>0</v>
      </c>
      <c r="AB723" s="143" t="s">
        <v>30</v>
      </c>
      <c r="AC723" s="143" t="s">
        <v>3343</v>
      </c>
      <c r="AD723" s="143"/>
    </row>
    <row r="724" spans="1:30" s="24" customFormat="1" ht="24" customHeight="1">
      <c r="A724" s="139">
        <v>42946</v>
      </c>
      <c r="B724" s="140" t="s">
        <v>33706</v>
      </c>
      <c r="C724" s="141" t="s">
        <v>35</v>
      </c>
      <c r="D724" s="141" t="s">
        <v>31</v>
      </c>
      <c r="E724" s="141" t="s">
        <v>32673</v>
      </c>
      <c r="F724" s="151">
        <v>42941</v>
      </c>
      <c r="G724" s="141" t="s">
        <v>40</v>
      </c>
      <c r="H724" s="141" t="s">
        <v>33695</v>
      </c>
      <c r="I724" s="141">
        <v>5</v>
      </c>
      <c r="J724" s="141" t="s">
        <v>32</v>
      </c>
      <c r="K724" s="141" t="s">
        <v>28</v>
      </c>
      <c r="L724" s="141">
        <v>0</v>
      </c>
      <c r="M724" s="141" t="s">
        <v>33705</v>
      </c>
      <c r="N724" s="141">
        <v>0</v>
      </c>
      <c r="O724" s="141" t="s">
        <v>103</v>
      </c>
      <c r="P724" s="141">
        <v>61173.760000000002</v>
      </c>
      <c r="Q724" s="141">
        <v>2863399</v>
      </c>
      <c r="R724" s="141">
        <v>2623069</v>
      </c>
      <c r="S724" s="141">
        <v>91.7</v>
      </c>
      <c r="T724" s="141">
        <v>0</v>
      </c>
      <c r="U724" s="141">
        <v>0</v>
      </c>
      <c r="V724" s="141" t="s">
        <v>33709</v>
      </c>
      <c r="W724" s="141" t="s">
        <v>33708</v>
      </c>
      <c r="X724" s="141" t="s">
        <v>33707</v>
      </c>
      <c r="Y724" s="141" t="s">
        <v>8426</v>
      </c>
      <c r="Z724" s="188" t="str">
        <f t="shared" si="11"/>
        <v>Methylation126PE</v>
      </c>
      <c r="AA724" s="143">
        <v>0</v>
      </c>
      <c r="AB724" s="143" t="s">
        <v>30</v>
      </c>
      <c r="AC724" s="143" t="s">
        <v>3343</v>
      </c>
      <c r="AD724" s="143"/>
    </row>
    <row r="725" spans="1:30" s="24" customFormat="1" ht="24" customHeight="1">
      <c r="A725" s="139">
        <v>42946</v>
      </c>
      <c r="B725" s="140" t="s">
        <v>33706</v>
      </c>
      <c r="C725" s="141" t="s">
        <v>35</v>
      </c>
      <c r="D725" s="141" t="s">
        <v>31</v>
      </c>
      <c r="E725" s="141" t="s">
        <v>32673</v>
      </c>
      <c r="F725" s="151">
        <v>42941</v>
      </c>
      <c r="G725" s="141" t="s">
        <v>40</v>
      </c>
      <c r="H725" s="141" t="s">
        <v>33695</v>
      </c>
      <c r="I725" s="141">
        <v>6</v>
      </c>
      <c r="J725" s="141" t="s">
        <v>32</v>
      </c>
      <c r="K725" s="141" t="s">
        <v>28</v>
      </c>
      <c r="L725" s="141">
        <v>0</v>
      </c>
      <c r="M725" s="141" t="s">
        <v>33705</v>
      </c>
      <c r="N725" s="141">
        <v>0</v>
      </c>
      <c r="O725" s="141" t="s">
        <v>103</v>
      </c>
      <c r="P725" s="141">
        <v>61516.83</v>
      </c>
      <c r="Q725" s="141">
        <v>2874272</v>
      </c>
      <c r="R725" s="141">
        <v>2635710</v>
      </c>
      <c r="S725" s="141">
        <v>91.8</v>
      </c>
      <c r="T725" s="141">
        <v>0</v>
      </c>
      <c r="U725" s="141">
        <v>0</v>
      </c>
      <c r="V725" s="141" t="s">
        <v>33704</v>
      </c>
      <c r="W725" s="141" t="s">
        <v>33703</v>
      </c>
      <c r="X725" s="141" t="s">
        <v>33702</v>
      </c>
      <c r="Y725" s="141" t="s">
        <v>8426</v>
      </c>
      <c r="Z725" s="188" t="str">
        <f t="shared" si="11"/>
        <v>Methylation126PE</v>
      </c>
      <c r="AA725" s="143">
        <v>0</v>
      </c>
      <c r="AB725" s="143" t="s">
        <v>30</v>
      </c>
      <c r="AC725" s="143" t="s">
        <v>3343</v>
      </c>
      <c r="AD725" s="143"/>
    </row>
    <row r="726" spans="1:30" s="24" customFormat="1" ht="24" customHeight="1">
      <c r="A726" s="139">
        <v>42946</v>
      </c>
      <c r="B726" s="140" t="s">
        <v>31612</v>
      </c>
      <c r="C726" s="141" t="s">
        <v>34395</v>
      </c>
      <c r="D726" s="141" t="s">
        <v>31</v>
      </c>
      <c r="E726" s="141" t="s">
        <v>33701</v>
      </c>
      <c r="F726" s="151">
        <v>42941</v>
      </c>
      <c r="G726" s="141" t="s">
        <v>40</v>
      </c>
      <c r="H726" s="141" t="s">
        <v>33695</v>
      </c>
      <c r="I726" s="141">
        <v>7</v>
      </c>
      <c r="J726" s="141" t="s">
        <v>32</v>
      </c>
      <c r="K726" s="141" t="s">
        <v>28</v>
      </c>
      <c r="L726" s="141">
        <v>0</v>
      </c>
      <c r="M726" s="141" t="s">
        <v>31609</v>
      </c>
      <c r="N726" s="141">
        <v>0</v>
      </c>
      <c r="O726" s="141" t="s">
        <v>103</v>
      </c>
      <c r="P726" s="141">
        <v>62266.51</v>
      </c>
      <c r="Q726" s="141">
        <v>2892079</v>
      </c>
      <c r="R726" s="141">
        <v>2693895</v>
      </c>
      <c r="S726" s="141">
        <v>93.2</v>
      </c>
      <c r="T726" s="141">
        <v>0</v>
      </c>
      <c r="U726" s="141">
        <v>0</v>
      </c>
      <c r="V726" s="141" t="s">
        <v>33700</v>
      </c>
      <c r="W726" s="141" t="s">
        <v>33699</v>
      </c>
      <c r="X726" s="141" t="s">
        <v>33698</v>
      </c>
      <c r="Y726" s="141" t="s">
        <v>8426</v>
      </c>
      <c r="Z726" s="188" t="str">
        <f t="shared" si="11"/>
        <v>De novo126PE</v>
      </c>
      <c r="AA726" s="143">
        <v>0</v>
      </c>
      <c r="AB726" s="143" t="s">
        <v>30</v>
      </c>
      <c r="AC726" s="143" t="s">
        <v>3343</v>
      </c>
      <c r="AD726" s="143"/>
    </row>
    <row r="727" spans="1:30" s="24" customFormat="1" ht="24" customHeight="1">
      <c r="A727" s="139">
        <v>42946</v>
      </c>
      <c r="B727" s="140" t="s">
        <v>33697</v>
      </c>
      <c r="C727" s="141" t="s">
        <v>34396</v>
      </c>
      <c r="D727" s="141" t="s">
        <v>31</v>
      </c>
      <c r="E727" s="141" t="s">
        <v>33696</v>
      </c>
      <c r="F727" s="151">
        <v>42941</v>
      </c>
      <c r="G727" s="141" t="s">
        <v>40</v>
      </c>
      <c r="H727" s="141" t="s">
        <v>33695</v>
      </c>
      <c r="I727" s="141">
        <v>8</v>
      </c>
      <c r="J727" s="141" t="s">
        <v>32</v>
      </c>
      <c r="K727" s="141" t="s">
        <v>28</v>
      </c>
      <c r="L727" s="141">
        <v>0</v>
      </c>
      <c r="M727" s="141" t="s">
        <v>31609</v>
      </c>
      <c r="N727" s="141">
        <v>0</v>
      </c>
      <c r="O727" s="141" t="s">
        <v>103</v>
      </c>
      <c r="P727" s="141">
        <v>70025.63</v>
      </c>
      <c r="Q727" s="141">
        <v>3318804</v>
      </c>
      <c r="R727" s="141">
        <v>3066814</v>
      </c>
      <c r="S727" s="141">
        <v>92.4</v>
      </c>
      <c r="T727" s="141">
        <v>0</v>
      </c>
      <c r="U727" s="141">
        <v>0</v>
      </c>
      <c r="V727" s="141" t="s">
        <v>33694</v>
      </c>
      <c r="W727" s="141" t="s">
        <v>3090</v>
      </c>
      <c r="X727" s="141" t="s">
        <v>33693</v>
      </c>
      <c r="Y727" s="141" t="s">
        <v>8426</v>
      </c>
      <c r="Z727" s="188" t="str">
        <f t="shared" si="11"/>
        <v>Transcriptome126PE</v>
      </c>
      <c r="AA727" s="143">
        <v>0</v>
      </c>
      <c r="AB727" s="143" t="s">
        <v>30</v>
      </c>
      <c r="AC727" s="143" t="s">
        <v>3343</v>
      </c>
      <c r="AD727" s="143"/>
    </row>
    <row r="728" spans="1:30" s="24" customFormat="1" ht="24" customHeight="1">
      <c r="A728" s="133">
        <v>42947</v>
      </c>
      <c r="B728" s="134" t="s">
        <v>33692</v>
      </c>
      <c r="C728" s="135" t="s">
        <v>34398</v>
      </c>
      <c r="D728" s="135" t="s">
        <v>31</v>
      </c>
      <c r="E728" s="135" t="s">
        <v>33691</v>
      </c>
      <c r="F728" s="159">
        <v>42944</v>
      </c>
      <c r="G728" s="135" t="s">
        <v>36</v>
      </c>
      <c r="H728" s="135" t="s">
        <v>33682</v>
      </c>
      <c r="I728" s="135">
        <v>1</v>
      </c>
      <c r="J728" s="135" t="s">
        <v>34394</v>
      </c>
      <c r="K728" s="135" t="s">
        <v>33539</v>
      </c>
      <c r="L728" s="135">
        <v>0</v>
      </c>
      <c r="M728" s="135" t="s">
        <v>33690</v>
      </c>
      <c r="N728" s="135">
        <v>285</v>
      </c>
      <c r="O728" s="135" t="s">
        <v>399</v>
      </c>
      <c r="P728" s="135">
        <v>47117.83</v>
      </c>
      <c r="Q728" s="135">
        <v>1721581</v>
      </c>
      <c r="R728" s="135">
        <v>1611405</v>
      </c>
      <c r="S728" s="135">
        <v>93.6</v>
      </c>
      <c r="T728" s="135" t="s">
        <v>33689</v>
      </c>
      <c r="U728" s="135" t="s">
        <v>33688</v>
      </c>
      <c r="V728" s="135" t="s">
        <v>33687</v>
      </c>
      <c r="W728" s="135" t="s">
        <v>33686</v>
      </c>
      <c r="X728" s="135" t="s">
        <v>33685</v>
      </c>
      <c r="Y728" s="147" t="s">
        <v>8428</v>
      </c>
      <c r="Z728" s="187" t="str">
        <f t="shared" si="11"/>
        <v>Meta251PE</v>
      </c>
      <c r="AA728" s="137">
        <v>4.2483660130718956E-2</v>
      </c>
      <c r="AB728" s="294" t="s">
        <v>30</v>
      </c>
      <c r="AC728" s="137" t="s">
        <v>3343</v>
      </c>
      <c r="AD728" s="155"/>
    </row>
    <row r="729" spans="1:30" s="24" customFormat="1" ht="24" customHeight="1">
      <c r="A729" s="139">
        <v>42947</v>
      </c>
      <c r="B729" s="140" t="s">
        <v>33684</v>
      </c>
      <c r="C729" s="141" t="s">
        <v>27</v>
      </c>
      <c r="D729" s="141" t="s">
        <v>31</v>
      </c>
      <c r="E729" s="141" t="s">
        <v>33683</v>
      </c>
      <c r="F729" s="151">
        <v>42944</v>
      </c>
      <c r="G729" s="141" t="s">
        <v>36</v>
      </c>
      <c r="H729" s="141" t="s">
        <v>33682</v>
      </c>
      <c r="I729" s="141">
        <v>2</v>
      </c>
      <c r="J729" s="141" t="s">
        <v>32</v>
      </c>
      <c r="K729" s="141" t="s">
        <v>28</v>
      </c>
      <c r="L729" s="141">
        <v>0</v>
      </c>
      <c r="M729" s="141" t="s">
        <v>33681</v>
      </c>
      <c r="N729" s="141">
        <v>0</v>
      </c>
      <c r="O729" s="141" t="s">
        <v>399</v>
      </c>
      <c r="P729" s="141">
        <v>90200.39</v>
      </c>
      <c r="Q729" s="141">
        <v>2934730</v>
      </c>
      <c r="R729" s="141">
        <v>2818762</v>
      </c>
      <c r="S729" s="141">
        <v>96.1</v>
      </c>
      <c r="T729" s="141">
        <v>0</v>
      </c>
      <c r="U729" s="141">
        <v>0</v>
      </c>
      <c r="V729" s="141" t="s">
        <v>33680</v>
      </c>
      <c r="W729" s="141" t="s">
        <v>33679</v>
      </c>
      <c r="X729" s="141" t="s">
        <v>33678</v>
      </c>
      <c r="Y729" s="141" t="s">
        <v>8428</v>
      </c>
      <c r="Z729" s="188" t="str">
        <f t="shared" si="11"/>
        <v>Re-sequencing251PE</v>
      </c>
      <c r="AA729" s="143">
        <v>0</v>
      </c>
      <c r="AB729" s="143" t="s">
        <v>30</v>
      </c>
      <c r="AC729" s="143" t="s">
        <v>3343</v>
      </c>
      <c r="AD729" s="143"/>
    </row>
    <row r="730" spans="1:30" s="24" customFormat="1" ht="24" customHeight="1">
      <c r="A730" s="133">
        <v>42947</v>
      </c>
      <c r="B730" s="134" t="s">
        <v>32559</v>
      </c>
      <c r="C730" s="135" t="s">
        <v>27</v>
      </c>
      <c r="D730" s="135" t="s">
        <v>31</v>
      </c>
      <c r="E730" s="135" t="s">
        <v>33677</v>
      </c>
      <c r="F730" s="159">
        <v>42942</v>
      </c>
      <c r="G730" s="135" t="s">
        <v>410</v>
      </c>
      <c r="H730" s="135" t="s">
        <v>33639</v>
      </c>
      <c r="I730" s="135">
        <v>1</v>
      </c>
      <c r="J730" s="135" t="s">
        <v>32</v>
      </c>
      <c r="K730" s="135" t="s">
        <v>28</v>
      </c>
      <c r="L730" s="135">
        <v>0</v>
      </c>
      <c r="M730" s="135" t="s">
        <v>32595</v>
      </c>
      <c r="N730" s="135">
        <v>0</v>
      </c>
      <c r="O730" s="135" t="s">
        <v>41</v>
      </c>
      <c r="P730" s="135">
        <v>102135.62</v>
      </c>
      <c r="Q730" s="135">
        <v>4309650</v>
      </c>
      <c r="R730" s="135">
        <v>3172088</v>
      </c>
      <c r="S730" s="135">
        <v>73.599999999999994</v>
      </c>
      <c r="T730" s="135">
        <v>0</v>
      </c>
      <c r="U730" s="135">
        <v>0</v>
      </c>
      <c r="V730" s="135" t="s">
        <v>33676</v>
      </c>
      <c r="W730" s="135" t="s">
        <v>33675</v>
      </c>
      <c r="X730" s="135" t="s">
        <v>33674</v>
      </c>
      <c r="Y730" s="147" t="s">
        <v>140</v>
      </c>
      <c r="Z730" s="147" t="str">
        <f t="shared" si="11"/>
        <v>Re-sequencing151PE</v>
      </c>
      <c r="AA730" s="137">
        <v>0</v>
      </c>
      <c r="AB730" s="294" t="s">
        <v>30</v>
      </c>
      <c r="AC730" s="137" t="s">
        <v>3343</v>
      </c>
      <c r="AD730" s="155"/>
    </row>
    <row r="731" spans="1:30" s="24" customFormat="1" ht="24" customHeight="1">
      <c r="A731" s="139">
        <v>42947</v>
      </c>
      <c r="B731" s="140" t="s">
        <v>32559</v>
      </c>
      <c r="C731" s="141" t="s">
        <v>27</v>
      </c>
      <c r="D731" s="141" t="s">
        <v>31</v>
      </c>
      <c r="E731" s="141" t="s">
        <v>33673</v>
      </c>
      <c r="F731" s="151">
        <v>42942</v>
      </c>
      <c r="G731" s="141" t="s">
        <v>410</v>
      </c>
      <c r="H731" s="141" t="s">
        <v>33639</v>
      </c>
      <c r="I731" s="141">
        <v>2</v>
      </c>
      <c r="J731" s="141" t="s">
        <v>32</v>
      </c>
      <c r="K731" s="141" t="s">
        <v>28</v>
      </c>
      <c r="L731" s="141">
        <v>0</v>
      </c>
      <c r="M731" s="141" t="s">
        <v>32595</v>
      </c>
      <c r="N731" s="141">
        <v>0</v>
      </c>
      <c r="O731" s="141" t="s">
        <v>41</v>
      </c>
      <c r="P731" s="141">
        <v>100276.69</v>
      </c>
      <c r="Q731" s="141">
        <v>4309650</v>
      </c>
      <c r="R731" s="141">
        <v>3181046</v>
      </c>
      <c r="S731" s="141">
        <v>73.81</v>
      </c>
      <c r="T731" s="141">
        <v>0</v>
      </c>
      <c r="U731" s="141">
        <v>0</v>
      </c>
      <c r="V731" s="141" t="s">
        <v>33672</v>
      </c>
      <c r="W731" s="141" t="s">
        <v>33671</v>
      </c>
      <c r="X731" s="141" t="s">
        <v>33670</v>
      </c>
      <c r="Y731" s="141" t="s">
        <v>140</v>
      </c>
      <c r="Z731" s="141" t="str">
        <f t="shared" si="11"/>
        <v>Re-sequencing151PE</v>
      </c>
      <c r="AA731" s="143">
        <v>0</v>
      </c>
      <c r="AB731" s="143" t="s">
        <v>30</v>
      </c>
      <c r="AC731" s="143" t="s">
        <v>3343</v>
      </c>
      <c r="AD731" s="143"/>
    </row>
    <row r="732" spans="1:30" s="24" customFormat="1" ht="24" customHeight="1">
      <c r="A732" s="139">
        <v>42947</v>
      </c>
      <c r="B732" s="140" t="s">
        <v>33669</v>
      </c>
      <c r="C732" s="141" t="s">
        <v>27</v>
      </c>
      <c r="D732" s="141" t="s">
        <v>31</v>
      </c>
      <c r="E732" s="141" t="s">
        <v>33668</v>
      </c>
      <c r="F732" s="151">
        <v>42942</v>
      </c>
      <c r="G732" s="141" t="s">
        <v>410</v>
      </c>
      <c r="H732" s="141" t="s">
        <v>33639</v>
      </c>
      <c r="I732" s="141">
        <v>3</v>
      </c>
      <c r="J732" s="141" t="s">
        <v>32</v>
      </c>
      <c r="K732" s="141" t="s">
        <v>28</v>
      </c>
      <c r="L732" s="141">
        <v>0</v>
      </c>
      <c r="M732" s="141" t="s">
        <v>32595</v>
      </c>
      <c r="N732" s="141">
        <v>0</v>
      </c>
      <c r="O732" s="141" t="s">
        <v>41</v>
      </c>
      <c r="P732" s="141">
        <v>100780.66</v>
      </c>
      <c r="Q732" s="141">
        <v>4309650</v>
      </c>
      <c r="R732" s="141">
        <v>3162101</v>
      </c>
      <c r="S732" s="141">
        <v>73.37</v>
      </c>
      <c r="T732" s="141">
        <v>0</v>
      </c>
      <c r="U732" s="141">
        <v>0</v>
      </c>
      <c r="V732" s="141" t="s">
        <v>33667</v>
      </c>
      <c r="W732" s="141" t="s">
        <v>33666</v>
      </c>
      <c r="X732" s="141" t="s">
        <v>33665</v>
      </c>
      <c r="Y732" s="141" t="s">
        <v>140</v>
      </c>
      <c r="Z732" s="141" t="str">
        <f t="shared" si="11"/>
        <v>Re-sequencing151PE</v>
      </c>
      <c r="AA732" s="143">
        <v>0</v>
      </c>
      <c r="AB732" s="143" t="s">
        <v>30</v>
      </c>
      <c r="AC732" s="143" t="s">
        <v>3343</v>
      </c>
      <c r="AD732" s="143"/>
    </row>
    <row r="733" spans="1:30" s="24" customFormat="1" ht="24" customHeight="1">
      <c r="A733" s="139">
        <v>42947</v>
      </c>
      <c r="B733" s="140" t="s">
        <v>33664</v>
      </c>
      <c r="C733" s="141">
        <v>0</v>
      </c>
      <c r="D733" s="141" t="s">
        <v>31</v>
      </c>
      <c r="E733" s="141" t="s">
        <v>33663</v>
      </c>
      <c r="F733" s="151">
        <v>42942</v>
      </c>
      <c r="G733" s="141" t="s">
        <v>410</v>
      </c>
      <c r="H733" s="141" t="s">
        <v>33639</v>
      </c>
      <c r="I733" s="141">
        <v>4</v>
      </c>
      <c r="J733" s="141" t="s">
        <v>32</v>
      </c>
      <c r="K733" s="141" t="s">
        <v>28</v>
      </c>
      <c r="L733" s="141">
        <v>0</v>
      </c>
      <c r="M733" s="141" t="s">
        <v>32595</v>
      </c>
      <c r="N733" s="141">
        <v>264</v>
      </c>
      <c r="O733" s="141" t="s">
        <v>41</v>
      </c>
      <c r="P733" s="141">
        <v>104793.88</v>
      </c>
      <c r="Q733" s="141">
        <v>4309650</v>
      </c>
      <c r="R733" s="141">
        <v>3280014</v>
      </c>
      <c r="S733" s="141">
        <v>76.11</v>
      </c>
      <c r="T733" s="141" t="s">
        <v>33662</v>
      </c>
      <c r="U733" s="141" t="s">
        <v>33661</v>
      </c>
      <c r="V733" s="141" t="s">
        <v>33660</v>
      </c>
      <c r="W733" s="141" t="s">
        <v>33659</v>
      </c>
      <c r="X733" s="141" t="s">
        <v>33658</v>
      </c>
      <c r="Y733" s="141" t="s">
        <v>140</v>
      </c>
      <c r="Z733" s="141" t="str">
        <f t="shared" si="11"/>
        <v>0151PE</v>
      </c>
      <c r="AA733" s="143">
        <v>0</v>
      </c>
      <c r="AB733" s="143" t="s">
        <v>30</v>
      </c>
      <c r="AC733" s="143" t="s">
        <v>3343</v>
      </c>
      <c r="AD733" s="143"/>
    </row>
    <row r="734" spans="1:30" s="24" customFormat="1" ht="24" customHeight="1">
      <c r="A734" s="139">
        <v>42947</v>
      </c>
      <c r="B734" s="140" t="s">
        <v>33657</v>
      </c>
      <c r="C734" s="141">
        <v>0</v>
      </c>
      <c r="D734" s="141" t="s">
        <v>31</v>
      </c>
      <c r="E734" s="141" t="s">
        <v>33656</v>
      </c>
      <c r="F734" s="151">
        <v>42942</v>
      </c>
      <c r="G734" s="141" t="s">
        <v>410</v>
      </c>
      <c r="H734" s="141" t="s">
        <v>33639</v>
      </c>
      <c r="I734" s="141">
        <v>5</v>
      </c>
      <c r="J734" s="141" t="s">
        <v>32</v>
      </c>
      <c r="K734" s="141" t="s">
        <v>28</v>
      </c>
      <c r="L734" s="141">
        <v>0</v>
      </c>
      <c r="M734" s="141" t="s">
        <v>32595</v>
      </c>
      <c r="N734" s="141">
        <v>260</v>
      </c>
      <c r="O734" s="141" t="s">
        <v>41</v>
      </c>
      <c r="P734" s="141">
        <v>85875.71</v>
      </c>
      <c r="Q734" s="141">
        <v>4309650</v>
      </c>
      <c r="R734" s="141">
        <v>2933008</v>
      </c>
      <c r="S734" s="141">
        <v>68.06</v>
      </c>
      <c r="T734" s="141" t="s">
        <v>33655</v>
      </c>
      <c r="U734" s="141" t="s">
        <v>33654</v>
      </c>
      <c r="V734" s="141" t="s">
        <v>33653</v>
      </c>
      <c r="W734" s="141" t="s">
        <v>33652</v>
      </c>
      <c r="X734" s="141" t="s">
        <v>33651</v>
      </c>
      <c r="Y734" s="141" t="s">
        <v>140</v>
      </c>
      <c r="Z734" s="141" t="str">
        <f t="shared" si="11"/>
        <v>0151PE</v>
      </c>
      <c r="AA734" s="143">
        <v>0</v>
      </c>
      <c r="AB734" s="143" t="s">
        <v>30</v>
      </c>
      <c r="AC734" s="143" t="s">
        <v>3343</v>
      </c>
      <c r="AD734" s="143"/>
    </row>
    <row r="735" spans="1:30" s="24" customFormat="1" ht="24" customHeight="1">
      <c r="A735" s="139">
        <v>42947</v>
      </c>
      <c r="B735" s="140" t="s">
        <v>33641</v>
      </c>
      <c r="C735" s="141" t="s">
        <v>27</v>
      </c>
      <c r="D735" s="141" t="s">
        <v>31</v>
      </c>
      <c r="E735" s="141" t="s">
        <v>33650</v>
      </c>
      <c r="F735" s="151">
        <v>42942</v>
      </c>
      <c r="G735" s="141" t="s">
        <v>410</v>
      </c>
      <c r="H735" s="141" t="s">
        <v>33639</v>
      </c>
      <c r="I735" s="141">
        <v>6</v>
      </c>
      <c r="J735" s="141" t="s">
        <v>32</v>
      </c>
      <c r="K735" s="141" t="s">
        <v>28</v>
      </c>
      <c r="L735" s="141">
        <v>0</v>
      </c>
      <c r="M735" s="141" t="s">
        <v>32595</v>
      </c>
      <c r="N735" s="141">
        <v>0</v>
      </c>
      <c r="O735" s="141" t="s">
        <v>41</v>
      </c>
      <c r="P735" s="141">
        <v>100240.78</v>
      </c>
      <c r="Q735" s="141">
        <v>4309650</v>
      </c>
      <c r="R735" s="141">
        <v>3151862</v>
      </c>
      <c r="S735" s="141">
        <v>73.13</v>
      </c>
      <c r="T735" s="141">
        <v>0</v>
      </c>
      <c r="U735" s="141">
        <v>0</v>
      </c>
      <c r="V735" s="141" t="s">
        <v>33649</v>
      </c>
      <c r="W735" s="141" t="s">
        <v>33648</v>
      </c>
      <c r="X735" s="141" t="s">
        <v>33647</v>
      </c>
      <c r="Y735" s="141" t="s">
        <v>140</v>
      </c>
      <c r="Z735" s="141" t="str">
        <f t="shared" si="11"/>
        <v>Re-sequencing151PE</v>
      </c>
      <c r="AA735" s="143">
        <v>0</v>
      </c>
      <c r="AB735" s="143" t="s">
        <v>30</v>
      </c>
      <c r="AC735" s="143" t="s">
        <v>3343</v>
      </c>
      <c r="AD735" s="143"/>
    </row>
    <row r="736" spans="1:30" s="24" customFormat="1" ht="24" customHeight="1">
      <c r="A736" s="139">
        <v>42947</v>
      </c>
      <c r="B736" s="140" t="s">
        <v>33646</v>
      </c>
      <c r="C736" s="141" t="s">
        <v>27</v>
      </c>
      <c r="D736" s="141" t="s">
        <v>31</v>
      </c>
      <c r="E736" s="141" t="s">
        <v>33645</v>
      </c>
      <c r="F736" s="151">
        <v>42942</v>
      </c>
      <c r="G736" s="141" t="s">
        <v>410</v>
      </c>
      <c r="H736" s="141" t="s">
        <v>33639</v>
      </c>
      <c r="I736" s="141">
        <v>7</v>
      </c>
      <c r="J736" s="141" t="s">
        <v>32</v>
      </c>
      <c r="K736" s="141" t="s">
        <v>28</v>
      </c>
      <c r="L736" s="141">
        <v>0</v>
      </c>
      <c r="M736" s="141" t="s">
        <v>32595</v>
      </c>
      <c r="N736" s="141">
        <v>0</v>
      </c>
      <c r="O736" s="141" t="s">
        <v>41</v>
      </c>
      <c r="P736" s="141">
        <v>98343.66</v>
      </c>
      <c r="Q736" s="141">
        <v>4309650</v>
      </c>
      <c r="R736" s="141">
        <v>3111933</v>
      </c>
      <c r="S736" s="141">
        <v>72.209999999999994</v>
      </c>
      <c r="T736" s="141">
        <v>0</v>
      </c>
      <c r="U736" s="141">
        <v>0</v>
      </c>
      <c r="V736" s="141" t="s">
        <v>33644</v>
      </c>
      <c r="W736" s="141" t="s">
        <v>33643</v>
      </c>
      <c r="X736" s="141" t="s">
        <v>33642</v>
      </c>
      <c r="Y736" s="141" t="s">
        <v>140</v>
      </c>
      <c r="Z736" s="141" t="str">
        <f t="shared" si="11"/>
        <v>Re-sequencing151PE</v>
      </c>
      <c r="AA736" s="143">
        <v>0</v>
      </c>
      <c r="AB736" s="143" t="s">
        <v>30</v>
      </c>
      <c r="AC736" s="143" t="s">
        <v>3343</v>
      </c>
      <c r="AD736" s="143"/>
    </row>
    <row r="737" spans="1:30" s="24" customFormat="1" ht="24" customHeight="1">
      <c r="A737" s="139">
        <v>42947</v>
      </c>
      <c r="B737" s="140" t="s">
        <v>33641</v>
      </c>
      <c r="C737" s="141" t="s">
        <v>27</v>
      </c>
      <c r="D737" s="141" t="s">
        <v>31</v>
      </c>
      <c r="E737" s="141" t="s">
        <v>33640</v>
      </c>
      <c r="F737" s="151">
        <v>42942</v>
      </c>
      <c r="G737" s="141" t="s">
        <v>410</v>
      </c>
      <c r="H737" s="141" t="s">
        <v>33639</v>
      </c>
      <c r="I737" s="141">
        <v>8</v>
      </c>
      <c r="J737" s="141" t="s">
        <v>32</v>
      </c>
      <c r="K737" s="141" t="s">
        <v>28</v>
      </c>
      <c r="L737" s="141">
        <v>0</v>
      </c>
      <c r="M737" s="141" t="s">
        <v>32595</v>
      </c>
      <c r="N737" s="141">
        <v>0</v>
      </c>
      <c r="O737" s="141" t="s">
        <v>41</v>
      </c>
      <c r="P737" s="141">
        <v>99128.84</v>
      </c>
      <c r="Q737" s="141">
        <v>4309650</v>
      </c>
      <c r="R737" s="141">
        <v>3199305</v>
      </c>
      <c r="S737" s="141">
        <v>74.239999999999995</v>
      </c>
      <c r="T737" s="141">
        <v>0</v>
      </c>
      <c r="U737" s="141">
        <v>0</v>
      </c>
      <c r="V737" s="141" t="s">
        <v>33638</v>
      </c>
      <c r="W737" s="141" t="s">
        <v>33637</v>
      </c>
      <c r="X737" s="141" t="s">
        <v>33636</v>
      </c>
      <c r="Y737" s="141" t="s">
        <v>140</v>
      </c>
      <c r="Z737" s="141" t="str">
        <f t="shared" si="11"/>
        <v>Re-sequencing151PE</v>
      </c>
      <c r="AA737" s="143">
        <v>0</v>
      </c>
      <c r="AB737" s="143" t="s">
        <v>30</v>
      </c>
      <c r="AC737" s="143" t="s">
        <v>3343</v>
      </c>
      <c r="AD737" s="143"/>
    </row>
    <row r="738" spans="1:30" s="24" customFormat="1" ht="24" customHeight="1">
      <c r="A738" s="133">
        <v>42947</v>
      </c>
      <c r="B738" s="134" t="s">
        <v>24881</v>
      </c>
      <c r="C738" s="135" t="s">
        <v>35</v>
      </c>
      <c r="D738" s="135" t="s">
        <v>31</v>
      </c>
      <c r="E738" s="135" t="s">
        <v>33635</v>
      </c>
      <c r="F738" s="159">
        <v>42946</v>
      </c>
      <c r="G738" s="135" t="s">
        <v>410</v>
      </c>
      <c r="H738" s="135" t="s">
        <v>33622</v>
      </c>
      <c r="I738" s="135">
        <v>1</v>
      </c>
      <c r="J738" s="135" t="s">
        <v>32</v>
      </c>
      <c r="K738" s="135" t="s">
        <v>28</v>
      </c>
      <c r="L738" s="135">
        <v>0</v>
      </c>
      <c r="M738" s="135" t="s">
        <v>33632</v>
      </c>
      <c r="N738" s="135">
        <v>0</v>
      </c>
      <c r="O738" s="135">
        <v>49</v>
      </c>
      <c r="P738" s="135">
        <v>16270.75</v>
      </c>
      <c r="Q738" s="135">
        <v>4309650</v>
      </c>
      <c r="R738" s="135">
        <v>3064580</v>
      </c>
      <c r="S738" s="135">
        <v>71.11</v>
      </c>
      <c r="T738" s="135">
        <v>0</v>
      </c>
      <c r="U738" s="135">
        <v>0</v>
      </c>
      <c r="V738" s="135">
        <v>51.92</v>
      </c>
      <c r="W738" s="135">
        <v>93.41</v>
      </c>
      <c r="X738" s="135">
        <v>81.13</v>
      </c>
      <c r="Y738" s="147" t="s">
        <v>3772</v>
      </c>
      <c r="Z738" s="147" t="str">
        <f t="shared" si="11"/>
        <v>Methylation50SE</v>
      </c>
      <c r="AA738" s="137">
        <v>0</v>
      </c>
      <c r="AB738" s="294" t="s">
        <v>30</v>
      </c>
      <c r="AC738" s="137" t="s">
        <v>3343</v>
      </c>
      <c r="AD738" s="155"/>
    </row>
    <row r="739" spans="1:30" s="24" customFormat="1" ht="24" customHeight="1">
      <c r="A739" s="139">
        <v>42947</v>
      </c>
      <c r="B739" s="140" t="s">
        <v>32763</v>
      </c>
      <c r="C739" s="141" t="s">
        <v>35</v>
      </c>
      <c r="D739" s="141" t="s">
        <v>31</v>
      </c>
      <c r="E739" s="141" t="s">
        <v>33634</v>
      </c>
      <c r="F739" s="151">
        <v>42946</v>
      </c>
      <c r="G739" s="141" t="s">
        <v>410</v>
      </c>
      <c r="H739" s="141" t="s">
        <v>33622</v>
      </c>
      <c r="I739" s="141">
        <v>2</v>
      </c>
      <c r="J739" s="141" t="s">
        <v>32</v>
      </c>
      <c r="K739" s="141" t="s">
        <v>28</v>
      </c>
      <c r="L739" s="141">
        <v>0</v>
      </c>
      <c r="M739" s="141" t="s">
        <v>33632</v>
      </c>
      <c r="N739" s="141">
        <v>0</v>
      </c>
      <c r="O739" s="141">
        <v>49</v>
      </c>
      <c r="P739" s="141">
        <v>17834.650000000001</v>
      </c>
      <c r="Q739" s="141">
        <v>4309650</v>
      </c>
      <c r="R739" s="141">
        <v>3310510</v>
      </c>
      <c r="S739" s="141">
        <v>76.819999999999993</v>
      </c>
      <c r="T739" s="141">
        <v>0</v>
      </c>
      <c r="U739" s="141">
        <v>0</v>
      </c>
      <c r="V739" s="141">
        <v>49.7</v>
      </c>
      <c r="W739" s="141">
        <v>98.76</v>
      </c>
      <c r="X739" s="141">
        <v>94.9</v>
      </c>
      <c r="Y739" s="141" t="s">
        <v>3772</v>
      </c>
      <c r="Z739" s="141" t="str">
        <f t="shared" si="11"/>
        <v>Methylation50SE</v>
      </c>
      <c r="AA739" s="143">
        <v>0</v>
      </c>
      <c r="AB739" s="143" t="s">
        <v>30</v>
      </c>
      <c r="AC739" s="143" t="s">
        <v>3343</v>
      </c>
      <c r="AD739" s="143"/>
    </row>
    <row r="740" spans="1:30" s="24" customFormat="1" ht="24" customHeight="1">
      <c r="A740" s="139">
        <v>42947</v>
      </c>
      <c r="B740" s="140" t="s">
        <v>32757</v>
      </c>
      <c r="C740" s="141" t="s">
        <v>35</v>
      </c>
      <c r="D740" s="141" t="s">
        <v>31</v>
      </c>
      <c r="E740" s="141" t="s">
        <v>33633</v>
      </c>
      <c r="F740" s="151">
        <v>42946</v>
      </c>
      <c r="G740" s="141" t="s">
        <v>410</v>
      </c>
      <c r="H740" s="141" t="s">
        <v>34391</v>
      </c>
      <c r="I740" s="141">
        <v>3</v>
      </c>
      <c r="J740" s="141" t="s">
        <v>34393</v>
      </c>
      <c r="K740" s="141" t="s">
        <v>34392</v>
      </c>
      <c r="L740" s="141">
        <v>0</v>
      </c>
      <c r="M740" s="141" t="s">
        <v>33632</v>
      </c>
      <c r="N740" s="141">
        <v>0</v>
      </c>
      <c r="O740" s="141">
        <v>49</v>
      </c>
      <c r="P740" s="141">
        <v>17675.78</v>
      </c>
      <c r="Q740" s="141">
        <v>4309650</v>
      </c>
      <c r="R740" s="141">
        <v>3407572</v>
      </c>
      <c r="S740" s="141">
        <v>79.069999999999993</v>
      </c>
      <c r="T740" s="141">
        <v>0</v>
      </c>
      <c r="U740" s="141">
        <v>0</v>
      </c>
      <c r="V740" s="141">
        <v>50.83</v>
      </c>
      <c r="W740" s="141">
        <v>98.37</v>
      </c>
      <c r="X740" s="141">
        <v>93.61</v>
      </c>
      <c r="Y740" s="141" t="s">
        <v>3772</v>
      </c>
      <c r="Z740" s="141" t="str">
        <f t="shared" si="11"/>
        <v>Methylation50SE</v>
      </c>
      <c r="AA740" s="143">
        <v>0</v>
      </c>
      <c r="AB740" s="143" t="s">
        <v>30</v>
      </c>
      <c r="AC740" s="143" t="s">
        <v>3343</v>
      </c>
      <c r="AD740" s="143"/>
    </row>
    <row r="741" spans="1:30" s="24" customFormat="1" ht="24" customHeight="1">
      <c r="A741" s="139">
        <v>42947</v>
      </c>
      <c r="B741" s="140" t="s">
        <v>33630</v>
      </c>
      <c r="C741" s="141" t="s">
        <v>35</v>
      </c>
      <c r="D741" s="141" t="s">
        <v>31</v>
      </c>
      <c r="E741" s="141" t="s">
        <v>33631</v>
      </c>
      <c r="F741" s="151">
        <v>42946</v>
      </c>
      <c r="G741" s="141" t="s">
        <v>410</v>
      </c>
      <c r="H741" s="141" t="s">
        <v>33622</v>
      </c>
      <c r="I741" s="141">
        <v>4</v>
      </c>
      <c r="J741" s="141" t="s">
        <v>32</v>
      </c>
      <c r="K741" s="141" t="s">
        <v>28</v>
      </c>
      <c r="L741" s="141">
        <v>0</v>
      </c>
      <c r="M741" s="141" t="s">
        <v>31491</v>
      </c>
      <c r="N741" s="141">
        <v>0</v>
      </c>
      <c r="O741" s="141">
        <v>49</v>
      </c>
      <c r="P741" s="141">
        <v>16523.2</v>
      </c>
      <c r="Q741" s="141">
        <v>4309650</v>
      </c>
      <c r="R741" s="141">
        <v>3090366</v>
      </c>
      <c r="S741" s="141">
        <v>71.709999999999994</v>
      </c>
      <c r="T741" s="141">
        <v>0</v>
      </c>
      <c r="U741" s="141">
        <v>0</v>
      </c>
      <c r="V741" s="141">
        <v>51.87</v>
      </c>
      <c r="W741" s="141">
        <v>94.11</v>
      </c>
      <c r="X741" s="141">
        <v>81.38</v>
      </c>
      <c r="Y741" s="141" t="s">
        <v>3772</v>
      </c>
      <c r="Z741" s="141" t="str">
        <f t="shared" si="11"/>
        <v>Methylation50SE</v>
      </c>
      <c r="AA741" s="143">
        <v>0</v>
      </c>
      <c r="AB741" s="143" t="s">
        <v>30</v>
      </c>
      <c r="AC741" s="143" t="s">
        <v>3343</v>
      </c>
      <c r="AD741" s="143"/>
    </row>
    <row r="742" spans="1:30" s="24" customFormat="1" ht="24" customHeight="1">
      <c r="A742" s="139">
        <v>42947</v>
      </c>
      <c r="B742" s="140" t="s">
        <v>33630</v>
      </c>
      <c r="C742" s="141" t="s">
        <v>35</v>
      </c>
      <c r="D742" s="141" t="s">
        <v>31</v>
      </c>
      <c r="E742" s="141" t="s">
        <v>33629</v>
      </c>
      <c r="F742" s="151">
        <v>42946</v>
      </c>
      <c r="G742" s="141" t="s">
        <v>410</v>
      </c>
      <c r="H742" s="141" t="s">
        <v>33622</v>
      </c>
      <c r="I742" s="141">
        <v>5</v>
      </c>
      <c r="J742" s="141" t="s">
        <v>32</v>
      </c>
      <c r="K742" s="141" t="s">
        <v>28</v>
      </c>
      <c r="L742" s="141">
        <v>0</v>
      </c>
      <c r="M742" s="141" t="s">
        <v>31491</v>
      </c>
      <c r="N742" s="141">
        <v>0</v>
      </c>
      <c r="O742" s="141">
        <v>49</v>
      </c>
      <c r="P742" s="141">
        <v>16863.55</v>
      </c>
      <c r="Q742" s="141">
        <v>4309650</v>
      </c>
      <c r="R742" s="141">
        <v>3148045</v>
      </c>
      <c r="S742" s="141">
        <v>73.05</v>
      </c>
      <c r="T742" s="141">
        <v>0</v>
      </c>
      <c r="U742" s="141">
        <v>0</v>
      </c>
      <c r="V742" s="141">
        <v>52.31</v>
      </c>
      <c r="W742" s="141">
        <v>94.89</v>
      </c>
      <c r="X742" s="141">
        <v>83.33</v>
      </c>
      <c r="Y742" s="141" t="s">
        <v>3772</v>
      </c>
      <c r="Z742" s="141" t="str">
        <f t="shared" si="11"/>
        <v>Methylation50SE</v>
      </c>
      <c r="AA742" s="143">
        <v>0</v>
      </c>
      <c r="AB742" s="143" t="s">
        <v>30</v>
      </c>
      <c r="AC742" s="143" t="s">
        <v>3343</v>
      </c>
      <c r="AD742" s="143"/>
    </row>
    <row r="743" spans="1:30" s="24" customFormat="1" ht="24" customHeight="1">
      <c r="A743" s="139">
        <v>42947</v>
      </c>
      <c r="B743" s="140" t="s">
        <v>33628</v>
      </c>
      <c r="C743" s="141">
        <v>0</v>
      </c>
      <c r="D743" s="141" t="s">
        <v>31</v>
      </c>
      <c r="E743" s="141" t="s">
        <v>33627</v>
      </c>
      <c r="F743" s="151">
        <v>42946</v>
      </c>
      <c r="G743" s="141" t="s">
        <v>410</v>
      </c>
      <c r="H743" s="141" t="s">
        <v>33622</v>
      </c>
      <c r="I743" s="141">
        <v>6</v>
      </c>
      <c r="J743" s="141" t="s">
        <v>32</v>
      </c>
      <c r="K743" s="141" t="s">
        <v>28</v>
      </c>
      <c r="L743" s="141">
        <v>0</v>
      </c>
      <c r="M743" s="141" t="s">
        <v>31491</v>
      </c>
      <c r="N743" s="141">
        <v>0</v>
      </c>
      <c r="O743" s="141">
        <v>49</v>
      </c>
      <c r="P743" s="141">
        <v>19241.439999999999</v>
      </c>
      <c r="Q743" s="141">
        <v>4309650</v>
      </c>
      <c r="R743" s="141">
        <v>3581739</v>
      </c>
      <c r="S743" s="141">
        <v>83.11</v>
      </c>
      <c r="T743" s="141">
        <v>92.34</v>
      </c>
      <c r="U743" s="141">
        <v>1.71</v>
      </c>
      <c r="V743" s="141">
        <v>54.14</v>
      </c>
      <c r="W743" s="141">
        <v>99.28</v>
      </c>
      <c r="X743" s="141">
        <v>97.82</v>
      </c>
      <c r="Y743" s="141" t="s">
        <v>3772</v>
      </c>
      <c r="Z743" s="141" t="str">
        <f t="shared" si="11"/>
        <v>050SE</v>
      </c>
      <c r="AA743" s="143">
        <v>0</v>
      </c>
      <c r="AB743" s="143" t="s">
        <v>30</v>
      </c>
      <c r="AC743" s="143" t="s">
        <v>3343</v>
      </c>
      <c r="AD743" s="143"/>
    </row>
    <row r="744" spans="1:30" s="24" customFormat="1" ht="24" customHeight="1">
      <c r="A744" s="139">
        <v>42947</v>
      </c>
      <c r="B744" s="140" t="s">
        <v>33626</v>
      </c>
      <c r="C744" s="141" t="s">
        <v>37</v>
      </c>
      <c r="D744" s="141" t="s">
        <v>31</v>
      </c>
      <c r="E744" s="141" t="s">
        <v>33625</v>
      </c>
      <c r="F744" s="151">
        <v>42946</v>
      </c>
      <c r="G744" s="141" t="s">
        <v>410</v>
      </c>
      <c r="H744" s="141" t="s">
        <v>33622</v>
      </c>
      <c r="I744" s="141">
        <v>7</v>
      </c>
      <c r="J744" s="141" t="s">
        <v>32</v>
      </c>
      <c r="K744" s="141" t="s">
        <v>28</v>
      </c>
      <c r="L744" s="141">
        <v>0</v>
      </c>
      <c r="M744" s="141" t="s">
        <v>31491</v>
      </c>
      <c r="N744" s="141">
        <v>0</v>
      </c>
      <c r="O744" s="141">
        <v>49</v>
      </c>
      <c r="P744" s="141">
        <v>19226.21</v>
      </c>
      <c r="Q744" s="141">
        <v>4309650</v>
      </c>
      <c r="R744" s="141">
        <v>3594905</v>
      </c>
      <c r="S744" s="141">
        <v>83.42</v>
      </c>
      <c r="T744" s="141">
        <v>90.53</v>
      </c>
      <c r="U744" s="141">
        <v>1.72</v>
      </c>
      <c r="V744" s="141">
        <v>51.02</v>
      </c>
      <c r="W744" s="141">
        <v>99.32</v>
      </c>
      <c r="X744" s="141">
        <v>97.8</v>
      </c>
      <c r="Y744" s="141" t="s">
        <v>3772</v>
      </c>
      <c r="Z744" s="141" t="str">
        <f t="shared" si="11"/>
        <v>RNA-Seq50SE</v>
      </c>
      <c r="AA744" s="143">
        <v>0</v>
      </c>
      <c r="AB744" s="143" t="s">
        <v>30</v>
      </c>
      <c r="AC744" s="143" t="s">
        <v>3343</v>
      </c>
      <c r="AD744" s="143"/>
    </row>
    <row r="745" spans="1:30" s="24" customFormat="1" ht="24" customHeight="1">
      <c r="A745" s="139">
        <v>42947</v>
      </c>
      <c r="B745" s="140" t="s">
        <v>33624</v>
      </c>
      <c r="C745" s="141" t="s">
        <v>39</v>
      </c>
      <c r="D745" s="141" t="s">
        <v>31</v>
      </c>
      <c r="E745" s="141" t="s">
        <v>33623</v>
      </c>
      <c r="F745" s="151">
        <v>42946</v>
      </c>
      <c r="G745" s="141" t="s">
        <v>410</v>
      </c>
      <c r="H745" s="141" t="s">
        <v>33622</v>
      </c>
      <c r="I745" s="141">
        <v>8</v>
      </c>
      <c r="J745" s="141" t="s">
        <v>32</v>
      </c>
      <c r="K745" s="141" t="s">
        <v>28</v>
      </c>
      <c r="L745" s="141">
        <v>0</v>
      </c>
      <c r="M745" s="141" t="s">
        <v>31491</v>
      </c>
      <c r="N745" s="141">
        <v>0</v>
      </c>
      <c r="O745" s="141">
        <v>49</v>
      </c>
      <c r="P745" s="141">
        <v>17090.240000000002</v>
      </c>
      <c r="Q745" s="141">
        <v>4309650</v>
      </c>
      <c r="R745" s="141">
        <v>3241721</v>
      </c>
      <c r="S745" s="141">
        <v>75.22</v>
      </c>
      <c r="T745" s="141">
        <v>0</v>
      </c>
      <c r="U745" s="141">
        <v>0</v>
      </c>
      <c r="V745" s="141">
        <v>44.67</v>
      </c>
      <c r="W745" s="141">
        <v>99.05</v>
      </c>
      <c r="X745" s="141">
        <v>97.21</v>
      </c>
      <c r="Y745" s="141" t="s">
        <v>3772</v>
      </c>
      <c r="Z745" s="141" t="str">
        <f t="shared" si="11"/>
        <v>Chip-seq50SE</v>
      </c>
      <c r="AA745" s="143">
        <v>0</v>
      </c>
      <c r="AB745" s="143" t="s">
        <v>30</v>
      </c>
      <c r="AC745" s="143" t="s">
        <v>3343</v>
      </c>
      <c r="AD745" s="143"/>
    </row>
    <row r="746" spans="1:30" ht="24" customHeight="1">
      <c r="A746" s="219">
        <v>42947</v>
      </c>
      <c r="B746" s="218" t="s">
        <v>33905</v>
      </c>
      <c r="C746" s="147">
        <v>0</v>
      </c>
      <c r="D746" s="147" t="s">
        <v>1248</v>
      </c>
      <c r="E746" s="219" t="s">
        <v>33902</v>
      </c>
      <c r="F746" s="219">
        <v>42946</v>
      </c>
      <c r="G746" s="135" t="s">
        <v>3104</v>
      </c>
      <c r="H746" s="147" t="s">
        <v>33901</v>
      </c>
      <c r="I746" s="147">
        <v>1</v>
      </c>
      <c r="J746" s="215" t="s">
        <v>2392</v>
      </c>
      <c r="K746" s="219" t="s">
        <v>19023</v>
      </c>
      <c r="L746" s="216" t="s">
        <v>350</v>
      </c>
      <c r="M746" s="219"/>
      <c r="N746" s="215">
        <v>0</v>
      </c>
      <c r="O746" s="135" t="s">
        <v>33</v>
      </c>
      <c r="P746" s="215">
        <v>26603.05</v>
      </c>
      <c r="Q746" s="215">
        <v>2244967</v>
      </c>
      <c r="R746" s="135">
        <v>2156946</v>
      </c>
      <c r="S746" s="135">
        <v>96.1</v>
      </c>
      <c r="T746" s="215">
        <v>0</v>
      </c>
      <c r="U746" s="215">
        <v>0</v>
      </c>
      <c r="V746" s="215" t="s">
        <v>21190</v>
      </c>
      <c r="W746" s="135" t="s">
        <v>33904</v>
      </c>
      <c r="X746" s="219" t="s">
        <v>7579</v>
      </c>
      <c r="Y746" s="147" t="s">
        <v>320</v>
      </c>
      <c r="Z746" s="147" t="str">
        <f t="shared" si="11"/>
        <v>0101PE</v>
      </c>
      <c r="AA746" s="261">
        <v>0</v>
      </c>
      <c r="AB746" s="213" t="s">
        <v>2544</v>
      </c>
      <c r="AC746" s="213" t="s">
        <v>16125</v>
      </c>
      <c r="AD746" s="218"/>
    </row>
    <row r="747" spans="1:30" ht="24" customHeight="1">
      <c r="A747" s="211">
        <v>42947</v>
      </c>
      <c r="B747" s="210" t="s">
        <v>33903</v>
      </c>
      <c r="C747" s="141">
        <v>0</v>
      </c>
      <c r="D747" s="141" t="s">
        <v>1248</v>
      </c>
      <c r="E747" s="210" t="s">
        <v>33902</v>
      </c>
      <c r="F747" s="151">
        <v>42946</v>
      </c>
      <c r="G747" s="141" t="s">
        <v>3104</v>
      </c>
      <c r="H747" s="208" t="s">
        <v>33901</v>
      </c>
      <c r="I747" s="141">
        <v>2</v>
      </c>
      <c r="J747" s="208" t="s">
        <v>2392</v>
      </c>
      <c r="K747" s="264" t="s">
        <v>19023</v>
      </c>
      <c r="L747" s="208" t="s">
        <v>350</v>
      </c>
      <c r="M747" s="141"/>
      <c r="N747" s="208">
        <v>0</v>
      </c>
      <c r="O747" s="141" t="s">
        <v>33</v>
      </c>
      <c r="P747" s="141">
        <v>27518.34</v>
      </c>
      <c r="Q747" s="141">
        <v>2335370</v>
      </c>
      <c r="R747" s="141">
        <v>2229162</v>
      </c>
      <c r="S747" s="208">
        <v>95.5</v>
      </c>
      <c r="T747" s="208">
        <v>0</v>
      </c>
      <c r="U747" s="208">
        <v>0</v>
      </c>
      <c r="V747" s="141" t="s">
        <v>17531</v>
      </c>
      <c r="W747" s="141" t="s">
        <v>33900</v>
      </c>
      <c r="X747" s="208" t="s">
        <v>33899</v>
      </c>
      <c r="Y747" s="141" t="s">
        <v>320</v>
      </c>
      <c r="Z747" s="141" t="str">
        <f t="shared" si="11"/>
        <v>0101PE</v>
      </c>
      <c r="AA747" s="260">
        <v>0</v>
      </c>
      <c r="AB747" s="207" t="s">
        <v>2544</v>
      </c>
      <c r="AC747" s="207" t="s">
        <v>16125</v>
      </c>
      <c r="AD747" s="141"/>
    </row>
    <row r="748" spans="1:30" ht="24" customHeight="1">
      <c r="A748" s="219">
        <v>42947</v>
      </c>
      <c r="B748" s="218" t="s">
        <v>33898</v>
      </c>
      <c r="C748" s="147">
        <v>0</v>
      </c>
      <c r="D748" s="147" t="s">
        <v>1248</v>
      </c>
      <c r="E748" s="219" t="s">
        <v>33893</v>
      </c>
      <c r="F748" s="219">
        <v>42946</v>
      </c>
      <c r="G748" s="135" t="s">
        <v>3122</v>
      </c>
      <c r="H748" s="147" t="s">
        <v>33892</v>
      </c>
      <c r="I748" s="147">
        <v>1</v>
      </c>
      <c r="J748" s="215" t="s">
        <v>3576</v>
      </c>
      <c r="K748" s="219" t="s">
        <v>33897</v>
      </c>
      <c r="L748" s="216" t="s">
        <v>350</v>
      </c>
      <c r="M748" s="219"/>
      <c r="N748" s="215">
        <v>0</v>
      </c>
      <c r="O748" s="135" t="s">
        <v>33</v>
      </c>
      <c r="P748" s="215">
        <v>28509.200000000001</v>
      </c>
      <c r="Q748" s="215">
        <v>2382427</v>
      </c>
      <c r="R748" s="135">
        <v>2307569</v>
      </c>
      <c r="S748" s="135">
        <v>96.9</v>
      </c>
      <c r="T748" s="215">
        <v>0</v>
      </c>
      <c r="U748" s="215">
        <v>0</v>
      </c>
      <c r="V748" s="215" t="s">
        <v>11349</v>
      </c>
      <c r="W748" s="135" t="s">
        <v>33896</v>
      </c>
      <c r="X748" s="219" t="s">
        <v>33895</v>
      </c>
      <c r="Y748" s="147" t="s">
        <v>320</v>
      </c>
      <c r="Z748" s="147" t="str">
        <f t="shared" si="11"/>
        <v>0101PE</v>
      </c>
      <c r="AA748" s="261">
        <v>7.1428571428571425E-2</v>
      </c>
      <c r="AB748" s="213" t="s">
        <v>2544</v>
      </c>
      <c r="AC748" s="213" t="s">
        <v>16125</v>
      </c>
      <c r="AD748" s="218"/>
    </row>
    <row r="749" spans="1:30" ht="24" customHeight="1">
      <c r="A749" s="211">
        <v>42947</v>
      </c>
      <c r="B749" s="210" t="s">
        <v>33894</v>
      </c>
      <c r="C749" s="141">
        <v>0</v>
      </c>
      <c r="D749" s="141" t="s">
        <v>1248</v>
      </c>
      <c r="E749" s="210" t="s">
        <v>33893</v>
      </c>
      <c r="F749" s="151">
        <v>42946</v>
      </c>
      <c r="G749" s="141" t="s">
        <v>3122</v>
      </c>
      <c r="H749" s="208" t="s">
        <v>33892</v>
      </c>
      <c r="I749" s="141">
        <v>2</v>
      </c>
      <c r="J749" s="220" t="s">
        <v>33891</v>
      </c>
      <c r="K749" s="267" t="s">
        <v>33890</v>
      </c>
      <c r="L749" s="208" t="s">
        <v>350</v>
      </c>
      <c r="M749" s="141"/>
      <c r="N749" s="208">
        <v>0</v>
      </c>
      <c r="O749" s="141" t="s">
        <v>33</v>
      </c>
      <c r="P749" s="141">
        <v>21099.74</v>
      </c>
      <c r="Q749" s="141">
        <v>2351012</v>
      </c>
      <c r="R749" s="141">
        <v>1734749</v>
      </c>
      <c r="S749" s="208">
        <v>74.599999999999994</v>
      </c>
      <c r="T749" s="208">
        <v>0</v>
      </c>
      <c r="U749" s="208">
        <v>0</v>
      </c>
      <c r="V749" s="141" t="s">
        <v>33889</v>
      </c>
      <c r="W749" s="141" t="s">
        <v>33888</v>
      </c>
      <c r="X749" s="208" t="s">
        <v>33887</v>
      </c>
      <c r="Y749" s="141" t="s">
        <v>320</v>
      </c>
      <c r="Z749" s="141" t="str">
        <f t="shared" si="11"/>
        <v>0101PE</v>
      </c>
      <c r="AA749" s="260">
        <v>1</v>
      </c>
      <c r="AB749" s="207" t="s">
        <v>2544</v>
      </c>
      <c r="AC749" s="207" t="s">
        <v>16125</v>
      </c>
      <c r="AD749" s="141"/>
    </row>
    <row r="750" spans="1:30" ht="24" customHeight="1">
      <c r="A750" s="219">
        <v>42947</v>
      </c>
      <c r="B750" s="218" t="s">
        <v>33883</v>
      </c>
      <c r="C750" s="147">
        <v>0</v>
      </c>
      <c r="D750" s="147" t="s">
        <v>1248</v>
      </c>
      <c r="E750" s="219" t="s">
        <v>33882</v>
      </c>
      <c r="F750" s="219">
        <v>42946</v>
      </c>
      <c r="G750" s="135" t="s">
        <v>3104</v>
      </c>
      <c r="H750" s="147" t="s">
        <v>33881</v>
      </c>
      <c r="I750" s="147">
        <v>1</v>
      </c>
      <c r="J750" s="215" t="s">
        <v>2392</v>
      </c>
      <c r="K750" s="219" t="s">
        <v>19023</v>
      </c>
      <c r="L750" s="216" t="s">
        <v>350</v>
      </c>
      <c r="M750" s="219"/>
      <c r="N750" s="215">
        <v>0</v>
      </c>
      <c r="O750" s="135" t="s">
        <v>33</v>
      </c>
      <c r="P750" s="215">
        <v>33613.480000000003</v>
      </c>
      <c r="Q750" s="215">
        <v>2882801</v>
      </c>
      <c r="R750" s="135">
        <v>2727599</v>
      </c>
      <c r="S750" s="135">
        <v>94.7</v>
      </c>
      <c r="T750" s="215">
        <v>0</v>
      </c>
      <c r="U750" s="215">
        <v>0</v>
      </c>
      <c r="V750" s="215" t="s">
        <v>33886</v>
      </c>
      <c r="W750" s="135" t="s">
        <v>33885</v>
      </c>
      <c r="X750" s="219" t="s">
        <v>33884</v>
      </c>
      <c r="Y750" s="147" t="s">
        <v>320</v>
      </c>
      <c r="Z750" s="147" t="str">
        <f t="shared" si="11"/>
        <v>0101PE</v>
      </c>
      <c r="AA750" s="261">
        <v>0</v>
      </c>
      <c r="AB750" s="213" t="s">
        <v>2544</v>
      </c>
      <c r="AC750" s="213" t="s">
        <v>16125</v>
      </c>
      <c r="AD750" s="218"/>
    </row>
    <row r="751" spans="1:30" ht="24" customHeight="1">
      <c r="A751" s="211">
        <v>42947</v>
      </c>
      <c r="B751" s="210" t="s">
        <v>33883</v>
      </c>
      <c r="C751" s="141">
        <v>0</v>
      </c>
      <c r="D751" s="141" t="s">
        <v>1248</v>
      </c>
      <c r="E751" s="210" t="s">
        <v>33882</v>
      </c>
      <c r="F751" s="151">
        <v>42946</v>
      </c>
      <c r="G751" s="141" t="s">
        <v>3104</v>
      </c>
      <c r="H751" s="208" t="s">
        <v>33881</v>
      </c>
      <c r="I751" s="141">
        <v>2</v>
      </c>
      <c r="J751" s="208" t="s">
        <v>2392</v>
      </c>
      <c r="K751" s="264" t="s">
        <v>19023</v>
      </c>
      <c r="L751" s="208" t="s">
        <v>350</v>
      </c>
      <c r="M751" s="141"/>
      <c r="N751" s="208">
        <v>0</v>
      </c>
      <c r="O751" s="141" t="s">
        <v>33</v>
      </c>
      <c r="P751" s="141">
        <v>32142.73</v>
      </c>
      <c r="Q751" s="141">
        <v>2736644</v>
      </c>
      <c r="R751" s="141">
        <v>2606524</v>
      </c>
      <c r="S751" s="208">
        <v>95.3</v>
      </c>
      <c r="T751" s="208">
        <v>0</v>
      </c>
      <c r="U751" s="208">
        <v>0</v>
      </c>
      <c r="V751" s="141" t="s">
        <v>33880</v>
      </c>
      <c r="W751" s="141" t="s">
        <v>33879</v>
      </c>
      <c r="X751" s="208" t="s">
        <v>33878</v>
      </c>
      <c r="Y751" s="141" t="s">
        <v>320</v>
      </c>
      <c r="Z751" s="141" t="str">
        <f t="shared" si="11"/>
        <v>0101PE</v>
      </c>
      <c r="AA751" s="260">
        <v>0</v>
      </c>
      <c r="AB751" s="207" t="s">
        <v>2544</v>
      </c>
      <c r="AC751" s="207" t="s">
        <v>16125</v>
      </c>
      <c r="AD751" s="141"/>
    </row>
    <row r="752" spans="1:30" ht="24" customHeight="1">
      <c r="A752" s="219">
        <v>42947</v>
      </c>
      <c r="B752" s="218" t="s">
        <v>20669</v>
      </c>
      <c r="C752" s="147">
        <v>0</v>
      </c>
      <c r="D752" s="147" t="s">
        <v>1248</v>
      </c>
      <c r="E752" s="219" t="s">
        <v>33877</v>
      </c>
      <c r="F752" s="219">
        <v>42943</v>
      </c>
      <c r="G752" s="135" t="s">
        <v>5162</v>
      </c>
      <c r="H752" s="147" t="s">
        <v>33851</v>
      </c>
      <c r="I752" s="147">
        <v>1</v>
      </c>
      <c r="J752" s="215" t="s">
        <v>2392</v>
      </c>
      <c r="K752" s="219" t="s">
        <v>19023</v>
      </c>
      <c r="L752" s="216" t="s">
        <v>350</v>
      </c>
      <c r="M752" s="219"/>
      <c r="N752" s="215">
        <v>0</v>
      </c>
      <c r="O752" s="135" t="s">
        <v>33</v>
      </c>
      <c r="P752" s="215">
        <v>76183.61</v>
      </c>
      <c r="Q752" s="215">
        <v>4309650</v>
      </c>
      <c r="R752" s="135">
        <v>3575202</v>
      </c>
      <c r="S752" s="135">
        <v>82.96</v>
      </c>
      <c r="T752" s="215">
        <v>0</v>
      </c>
      <c r="U752" s="215">
        <v>0</v>
      </c>
      <c r="V752" s="215" t="s">
        <v>33876</v>
      </c>
      <c r="W752" s="135" t="s">
        <v>25541</v>
      </c>
      <c r="X752" s="219" t="s">
        <v>33875</v>
      </c>
      <c r="Y752" s="147" t="s">
        <v>320</v>
      </c>
      <c r="Z752" s="147" t="str">
        <f t="shared" si="11"/>
        <v>0101PE</v>
      </c>
      <c r="AA752" s="261">
        <v>0</v>
      </c>
      <c r="AB752" s="213" t="s">
        <v>2544</v>
      </c>
      <c r="AC752" s="213" t="s">
        <v>16125</v>
      </c>
      <c r="AD752" s="218"/>
    </row>
    <row r="753" spans="1:30" ht="24" customHeight="1">
      <c r="A753" s="211">
        <v>42947</v>
      </c>
      <c r="B753" s="210" t="s">
        <v>20669</v>
      </c>
      <c r="C753" s="141">
        <v>0</v>
      </c>
      <c r="D753" s="141" t="s">
        <v>1248</v>
      </c>
      <c r="E753" s="210" t="s">
        <v>33874</v>
      </c>
      <c r="F753" s="151">
        <v>42943</v>
      </c>
      <c r="G753" s="141" t="s">
        <v>5162</v>
      </c>
      <c r="H753" s="208" t="s">
        <v>33851</v>
      </c>
      <c r="I753" s="141">
        <v>2</v>
      </c>
      <c r="J753" s="208" t="s">
        <v>2392</v>
      </c>
      <c r="K753" s="264" t="s">
        <v>19023</v>
      </c>
      <c r="L753" s="208" t="s">
        <v>350</v>
      </c>
      <c r="M753" s="141"/>
      <c r="N753" s="208">
        <v>0</v>
      </c>
      <c r="O753" s="141" t="s">
        <v>33</v>
      </c>
      <c r="P753" s="141">
        <v>79146.12</v>
      </c>
      <c r="Q753" s="141">
        <v>4309650</v>
      </c>
      <c r="R753" s="141">
        <v>3654271</v>
      </c>
      <c r="S753" s="208">
        <v>84.79</v>
      </c>
      <c r="T753" s="208">
        <v>0</v>
      </c>
      <c r="U753" s="208">
        <v>0</v>
      </c>
      <c r="V753" s="141" t="s">
        <v>33873</v>
      </c>
      <c r="W753" s="141" t="s">
        <v>33872</v>
      </c>
      <c r="X753" s="208" t="s">
        <v>33871</v>
      </c>
      <c r="Y753" s="141" t="s">
        <v>320</v>
      </c>
      <c r="Z753" s="141" t="str">
        <f t="shared" si="11"/>
        <v>0101PE</v>
      </c>
      <c r="AA753" s="260">
        <v>0</v>
      </c>
      <c r="AB753" s="207" t="s">
        <v>2544</v>
      </c>
      <c r="AC753" s="207" t="s">
        <v>16125</v>
      </c>
      <c r="AD753" s="141"/>
    </row>
    <row r="754" spans="1:30" ht="24" customHeight="1">
      <c r="A754" s="211">
        <v>42947</v>
      </c>
      <c r="B754" s="210" t="s">
        <v>20669</v>
      </c>
      <c r="C754" s="141">
        <v>0</v>
      </c>
      <c r="D754" s="141" t="s">
        <v>1248</v>
      </c>
      <c r="E754" s="210" t="s">
        <v>33870</v>
      </c>
      <c r="F754" s="151">
        <v>42943</v>
      </c>
      <c r="G754" s="141" t="s">
        <v>5162</v>
      </c>
      <c r="H754" s="208" t="s">
        <v>33851</v>
      </c>
      <c r="I754" s="141">
        <v>3</v>
      </c>
      <c r="J754" s="208" t="s">
        <v>2392</v>
      </c>
      <c r="K754" s="264" t="s">
        <v>19023</v>
      </c>
      <c r="L754" s="208" t="s">
        <v>350</v>
      </c>
      <c r="M754" s="141"/>
      <c r="N754" s="208">
        <v>0</v>
      </c>
      <c r="O754" s="141" t="s">
        <v>33</v>
      </c>
      <c r="P754" s="141">
        <v>78317.960000000006</v>
      </c>
      <c r="Q754" s="141">
        <v>4309650</v>
      </c>
      <c r="R754" s="141">
        <v>3613440</v>
      </c>
      <c r="S754" s="208">
        <v>83.85</v>
      </c>
      <c r="T754" s="208">
        <v>0</v>
      </c>
      <c r="U754" s="208">
        <v>0</v>
      </c>
      <c r="V754" s="141" t="s">
        <v>33460</v>
      </c>
      <c r="W754" s="141" t="s">
        <v>33869</v>
      </c>
      <c r="X754" s="208" t="s">
        <v>33868</v>
      </c>
      <c r="Y754" s="141" t="s">
        <v>320</v>
      </c>
      <c r="Z754" s="141" t="str">
        <f t="shared" si="11"/>
        <v>0101PE</v>
      </c>
      <c r="AA754" s="260">
        <v>0</v>
      </c>
      <c r="AB754" s="207" t="s">
        <v>2544</v>
      </c>
      <c r="AC754" s="207" t="s">
        <v>16125</v>
      </c>
      <c r="AD754" s="141"/>
    </row>
    <row r="755" spans="1:30" ht="24" customHeight="1">
      <c r="A755" s="211">
        <v>42947</v>
      </c>
      <c r="B755" s="210" t="s">
        <v>20669</v>
      </c>
      <c r="C755" s="141">
        <v>0</v>
      </c>
      <c r="D755" s="141" t="s">
        <v>1248</v>
      </c>
      <c r="E755" s="210" t="s">
        <v>33867</v>
      </c>
      <c r="F755" s="151">
        <v>42943</v>
      </c>
      <c r="G755" s="141" t="s">
        <v>5162</v>
      </c>
      <c r="H755" s="208" t="s">
        <v>33851</v>
      </c>
      <c r="I755" s="141">
        <v>4</v>
      </c>
      <c r="J755" s="208" t="s">
        <v>2392</v>
      </c>
      <c r="K755" s="264" t="s">
        <v>19023</v>
      </c>
      <c r="L755" s="208" t="s">
        <v>350</v>
      </c>
      <c r="M755" s="141"/>
      <c r="N755" s="208">
        <v>0</v>
      </c>
      <c r="O755" s="141" t="s">
        <v>33</v>
      </c>
      <c r="P755" s="141">
        <v>78686.06</v>
      </c>
      <c r="Q755" s="141">
        <v>4309650</v>
      </c>
      <c r="R755" s="141">
        <v>3623269</v>
      </c>
      <c r="S755" s="208">
        <v>84.07</v>
      </c>
      <c r="T755" s="208">
        <v>0</v>
      </c>
      <c r="U755" s="208">
        <v>0</v>
      </c>
      <c r="V755" s="141" t="s">
        <v>33866</v>
      </c>
      <c r="W755" s="141" t="s">
        <v>33865</v>
      </c>
      <c r="X755" s="208" t="s">
        <v>33864</v>
      </c>
      <c r="Y755" s="141" t="s">
        <v>320</v>
      </c>
      <c r="Z755" s="141" t="str">
        <f t="shared" si="11"/>
        <v>0101PE</v>
      </c>
      <c r="AA755" s="260">
        <v>0</v>
      </c>
      <c r="AB755" s="207" t="s">
        <v>2544</v>
      </c>
      <c r="AC755" s="207" t="s">
        <v>16125</v>
      </c>
      <c r="AD755" s="141"/>
    </row>
    <row r="756" spans="1:30" ht="24" customHeight="1">
      <c r="A756" s="211">
        <v>42947</v>
      </c>
      <c r="B756" s="210" t="s">
        <v>20669</v>
      </c>
      <c r="C756" s="141">
        <v>0</v>
      </c>
      <c r="D756" s="141" t="s">
        <v>1248</v>
      </c>
      <c r="E756" s="210" t="s">
        <v>33863</v>
      </c>
      <c r="F756" s="151">
        <v>42943</v>
      </c>
      <c r="G756" s="141" t="s">
        <v>5162</v>
      </c>
      <c r="H756" s="208" t="s">
        <v>33851</v>
      </c>
      <c r="I756" s="141">
        <v>5</v>
      </c>
      <c r="J756" s="208" t="s">
        <v>2392</v>
      </c>
      <c r="K756" s="264" t="s">
        <v>19023</v>
      </c>
      <c r="L756" s="208" t="s">
        <v>350</v>
      </c>
      <c r="M756" s="141"/>
      <c r="N756" s="208">
        <v>0</v>
      </c>
      <c r="O756" s="141" t="s">
        <v>33</v>
      </c>
      <c r="P756" s="141">
        <v>76489.5</v>
      </c>
      <c r="Q756" s="141">
        <v>4309650</v>
      </c>
      <c r="R756" s="141">
        <v>3524871</v>
      </c>
      <c r="S756" s="208">
        <v>81.790000000000006</v>
      </c>
      <c r="T756" s="208">
        <v>0</v>
      </c>
      <c r="U756" s="208">
        <v>0</v>
      </c>
      <c r="V756" s="141" t="s">
        <v>33862</v>
      </c>
      <c r="W756" s="141" t="s">
        <v>33861</v>
      </c>
      <c r="X756" s="208" t="s">
        <v>33860</v>
      </c>
      <c r="Y756" s="141" t="s">
        <v>320</v>
      </c>
      <c r="Z756" s="141" t="str">
        <f t="shared" si="11"/>
        <v>0101PE</v>
      </c>
      <c r="AA756" s="260">
        <v>0</v>
      </c>
      <c r="AB756" s="207" t="s">
        <v>2544</v>
      </c>
      <c r="AC756" s="207" t="s">
        <v>16125</v>
      </c>
      <c r="AD756" s="141"/>
    </row>
    <row r="757" spans="1:30" ht="24" customHeight="1">
      <c r="A757" s="211">
        <v>42947</v>
      </c>
      <c r="B757" s="210" t="s">
        <v>20669</v>
      </c>
      <c r="C757" s="141">
        <v>0</v>
      </c>
      <c r="D757" s="141" t="s">
        <v>1248</v>
      </c>
      <c r="E757" s="210" t="s">
        <v>33859</v>
      </c>
      <c r="F757" s="151">
        <v>42943</v>
      </c>
      <c r="G757" s="141" t="s">
        <v>5162</v>
      </c>
      <c r="H757" s="208" t="s">
        <v>33851</v>
      </c>
      <c r="I757" s="141">
        <v>6</v>
      </c>
      <c r="J757" s="208" t="s">
        <v>2392</v>
      </c>
      <c r="K757" s="264" t="s">
        <v>19023</v>
      </c>
      <c r="L757" s="208" t="s">
        <v>350</v>
      </c>
      <c r="M757" s="141"/>
      <c r="N757" s="208">
        <v>0</v>
      </c>
      <c r="O757" s="141" t="s">
        <v>33</v>
      </c>
      <c r="P757" s="141">
        <v>76361.86</v>
      </c>
      <c r="Q757" s="141">
        <v>4309650</v>
      </c>
      <c r="R757" s="141">
        <v>3549809</v>
      </c>
      <c r="S757" s="208">
        <v>82.37</v>
      </c>
      <c r="T757" s="208">
        <v>0</v>
      </c>
      <c r="U757" s="208">
        <v>0</v>
      </c>
      <c r="V757" s="141" t="s">
        <v>33858</v>
      </c>
      <c r="W757" s="141" t="s">
        <v>33857</v>
      </c>
      <c r="X757" s="208" t="s">
        <v>33856</v>
      </c>
      <c r="Y757" s="141" t="s">
        <v>320</v>
      </c>
      <c r="Z757" s="141" t="str">
        <f t="shared" si="11"/>
        <v>0101PE</v>
      </c>
      <c r="AA757" s="260">
        <v>0</v>
      </c>
      <c r="AB757" s="207" t="s">
        <v>2544</v>
      </c>
      <c r="AC757" s="207" t="s">
        <v>16125</v>
      </c>
      <c r="AD757" s="141"/>
    </row>
    <row r="758" spans="1:30" ht="24" customHeight="1">
      <c r="A758" s="211">
        <v>42947</v>
      </c>
      <c r="B758" s="210" t="s">
        <v>20669</v>
      </c>
      <c r="C758" s="141">
        <v>0</v>
      </c>
      <c r="D758" s="141" t="s">
        <v>1248</v>
      </c>
      <c r="E758" s="210" t="s">
        <v>33855</v>
      </c>
      <c r="F758" s="151">
        <v>42943</v>
      </c>
      <c r="G758" s="141" t="s">
        <v>5162</v>
      </c>
      <c r="H758" s="208" t="s">
        <v>33851</v>
      </c>
      <c r="I758" s="141">
        <v>7</v>
      </c>
      <c r="J758" s="208" t="s">
        <v>2392</v>
      </c>
      <c r="K758" s="264" t="s">
        <v>19023</v>
      </c>
      <c r="L758" s="208" t="s">
        <v>350</v>
      </c>
      <c r="M758" s="141"/>
      <c r="N758" s="208">
        <v>0</v>
      </c>
      <c r="O758" s="141" t="s">
        <v>33</v>
      </c>
      <c r="P758" s="141">
        <v>78736.31</v>
      </c>
      <c r="Q758" s="141">
        <v>4309650</v>
      </c>
      <c r="R758" s="141">
        <v>3637887</v>
      </c>
      <c r="S758" s="208">
        <v>84.41</v>
      </c>
      <c r="T758" s="208">
        <v>0</v>
      </c>
      <c r="U758" s="208">
        <v>0</v>
      </c>
      <c r="V758" s="141" t="s">
        <v>20107</v>
      </c>
      <c r="W758" s="141" t="s">
        <v>33854</v>
      </c>
      <c r="X758" s="208" t="s">
        <v>33853</v>
      </c>
      <c r="Y758" s="141" t="s">
        <v>320</v>
      </c>
      <c r="Z758" s="141" t="str">
        <f t="shared" si="11"/>
        <v>0101PE</v>
      </c>
      <c r="AA758" s="260">
        <v>0</v>
      </c>
      <c r="AB758" s="207" t="s">
        <v>2544</v>
      </c>
      <c r="AC758" s="207" t="s">
        <v>16125</v>
      </c>
      <c r="AD758" s="141"/>
    </row>
    <row r="759" spans="1:30" ht="24" customHeight="1">
      <c r="A759" s="211">
        <v>42947</v>
      </c>
      <c r="B759" s="210" t="s">
        <v>20669</v>
      </c>
      <c r="C759" s="141">
        <v>0</v>
      </c>
      <c r="D759" s="141" t="s">
        <v>1248</v>
      </c>
      <c r="E759" s="210" t="s">
        <v>33852</v>
      </c>
      <c r="F759" s="151">
        <v>42943</v>
      </c>
      <c r="G759" s="141" t="s">
        <v>5162</v>
      </c>
      <c r="H759" s="208" t="s">
        <v>33851</v>
      </c>
      <c r="I759" s="141">
        <v>8</v>
      </c>
      <c r="J759" s="208" t="s">
        <v>2392</v>
      </c>
      <c r="K759" s="264" t="s">
        <v>19023</v>
      </c>
      <c r="L759" s="208" t="s">
        <v>350</v>
      </c>
      <c r="M759" s="141"/>
      <c r="N759" s="208">
        <v>0</v>
      </c>
      <c r="O759" s="141" t="s">
        <v>33</v>
      </c>
      <c r="P759" s="141">
        <v>77663.75</v>
      </c>
      <c r="Q759" s="141">
        <v>4309650</v>
      </c>
      <c r="R759" s="141">
        <v>3605663</v>
      </c>
      <c r="S759" s="208">
        <v>83.66</v>
      </c>
      <c r="T759" s="208">
        <v>0</v>
      </c>
      <c r="U759" s="208">
        <v>0</v>
      </c>
      <c r="V759" s="141" t="s">
        <v>28529</v>
      </c>
      <c r="W759" s="141" t="s">
        <v>33850</v>
      </c>
      <c r="X759" s="208" t="s">
        <v>33849</v>
      </c>
      <c r="Y759" s="141" t="s">
        <v>320</v>
      </c>
      <c r="Z759" s="141" t="str">
        <f t="shared" si="11"/>
        <v>0101PE</v>
      </c>
      <c r="AA759" s="260">
        <v>0</v>
      </c>
      <c r="AB759" s="207" t="s">
        <v>2544</v>
      </c>
      <c r="AC759" s="207" t="s">
        <v>16125</v>
      </c>
      <c r="AD759" s="141"/>
    </row>
    <row r="760" spans="1:30" ht="24" customHeight="1">
      <c r="A760" s="219">
        <v>42947</v>
      </c>
      <c r="B760" s="147" t="s">
        <v>33845</v>
      </c>
      <c r="C760" s="147">
        <v>0</v>
      </c>
      <c r="D760" s="147" t="s">
        <v>1248</v>
      </c>
      <c r="E760" s="219" t="s">
        <v>33844</v>
      </c>
      <c r="F760" s="219">
        <v>42946</v>
      </c>
      <c r="G760" s="135" t="s">
        <v>3074</v>
      </c>
      <c r="H760" s="147" t="s">
        <v>33843</v>
      </c>
      <c r="I760" s="147">
        <v>1</v>
      </c>
      <c r="J760" s="215" t="s">
        <v>3576</v>
      </c>
      <c r="K760" s="219" t="s">
        <v>33842</v>
      </c>
      <c r="L760" s="216" t="s">
        <v>350</v>
      </c>
      <c r="M760" s="219"/>
      <c r="N760" s="215">
        <v>0</v>
      </c>
      <c r="O760" s="135" t="s">
        <v>29</v>
      </c>
      <c r="P760" s="215">
        <v>32565.24</v>
      </c>
      <c r="Q760" s="215">
        <v>3177660</v>
      </c>
      <c r="R760" s="135">
        <v>3003198</v>
      </c>
      <c r="S760" s="135">
        <v>94.7</v>
      </c>
      <c r="T760" s="215">
        <v>0</v>
      </c>
      <c r="U760" s="215">
        <v>0</v>
      </c>
      <c r="V760" s="215" t="s">
        <v>33848</v>
      </c>
      <c r="W760" s="135" t="s">
        <v>33847</v>
      </c>
      <c r="X760" s="219" t="s">
        <v>33846</v>
      </c>
      <c r="Y760" s="147" t="s">
        <v>143</v>
      </c>
      <c r="Z760" s="147" t="str">
        <f t="shared" si="11"/>
        <v>091PE</v>
      </c>
      <c r="AA760" s="261">
        <v>2.1739130434782608E-2</v>
      </c>
      <c r="AB760" s="213" t="s">
        <v>2544</v>
      </c>
      <c r="AC760" s="213" t="s">
        <v>16125</v>
      </c>
      <c r="AD760" s="218"/>
    </row>
    <row r="761" spans="1:30" ht="24" customHeight="1">
      <c r="A761" s="211">
        <v>42947</v>
      </c>
      <c r="B761" s="210" t="s">
        <v>33845</v>
      </c>
      <c r="C761" s="141">
        <v>0</v>
      </c>
      <c r="D761" s="141" t="s">
        <v>1248</v>
      </c>
      <c r="E761" s="210" t="s">
        <v>33844</v>
      </c>
      <c r="F761" s="151">
        <v>42946</v>
      </c>
      <c r="G761" s="141" t="s">
        <v>3074</v>
      </c>
      <c r="H761" s="208" t="s">
        <v>33843</v>
      </c>
      <c r="I761" s="141">
        <v>2</v>
      </c>
      <c r="J761" s="220" t="s">
        <v>3576</v>
      </c>
      <c r="K761" s="267" t="s">
        <v>33842</v>
      </c>
      <c r="L761" s="208" t="s">
        <v>350</v>
      </c>
      <c r="M761" s="141"/>
      <c r="N761" s="208">
        <v>0</v>
      </c>
      <c r="O761" s="141" t="s">
        <v>29</v>
      </c>
      <c r="P761" s="141">
        <v>32914.15</v>
      </c>
      <c r="Q761" s="141">
        <v>3215901</v>
      </c>
      <c r="R761" s="141">
        <v>3037244</v>
      </c>
      <c r="S761" s="208">
        <v>94.6</v>
      </c>
      <c r="T761" s="208">
        <v>0</v>
      </c>
      <c r="U761" s="208">
        <v>0</v>
      </c>
      <c r="V761" s="141" t="s">
        <v>33841</v>
      </c>
      <c r="W761" s="141" t="s">
        <v>33840</v>
      </c>
      <c r="X761" s="208" t="s">
        <v>33839</v>
      </c>
      <c r="Y761" s="141" t="s">
        <v>143</v>
      </c>
      <c r="Z761" s="141" t="str">
        <f t="shared" si="11"/>
        <v>091PE</v>
      </c>
      <c r="AA761" s="260">
        <v>2.1739130434782608E-2</v>
      </c>
      <c r="AB761" s="207" t="s">
        <v>2544</v>
      </c>
      <c r="AC761" s="207" t="s">
        <v>16125</v>
      </c>
      <c r="AD761" s="141"/>
    </row>
    <row r="762" spans="1:30" s="27" customFormat="1" ht="24" customHeight="1">
      <c r="A762" s="133">
        <v>42947</v>
      </c>
      <c r="B762" s="152" t="s">
        <v>33936</v>
      </c>
      <c r="C762" s="153" t="s">
        <v>104</v>
      </c>
      <c r="D762" s="153" t="s">
        <v>31</v>
      </c>
      <c r="E762" s="153" t="s">
        <v>33937</v>
      </c>
      <c r="F762" s="133">
        <v>42944</v>
      </c>
      <c r="G762" s="153" t="s">
        <v>120</v>
      </c>
      <c r="H762" s="153" t="s">
        <v>33938</v>
      </c>
      <c r="I762" s="153">
        <v>1</v>
      </c>
      <c r="J762" s="153" t="s">
        <v>33939</v>
      </c>
      <c r="K762" s="153" t="s">
        <v>28</v>
      </c>
      <c r="L762" s="153" t="s">
        <v>2973</v>
      </c>
      <c r="M762" s="153" t="s">
        <v>22421</v>
      </c>
      <c r="N762" s="153">
        <v>0</v>
      </c>
      <c r="O762" s="153" t="s">
        <v>33</v>
      </c>
      <c r="P762" s="153">
        <v>67476.95</v>
      </c>
      <c r="Q762" s="153">
        <v>4309650</v>
      </c>
      <c r="R762" s="153">
        <v>3072369</v>
      </c>
      <c r="S762" s="153">
        <v>71.290000000000006</v>
      </c>
      <c r="T762" s="153">
        <v>0</v>
      </c>
      <c r="U762" s="153">
        <v>0</v>
      </c>
      <c r="V762" s="153" t="s">
        <v>33940</v>
      </c>
      <c r="W762" s="153" t="s">
        <v>33941</v>
      </c>
      <c r="X762" s="153" t="s">
        <v>33942</v>
      </c>
      <c r="Y762" s="147" t="s">
        <v>320</v>
      </c>
      <c r="Z762" s="147" t="str">
        <f t="shared" si="11"/>
        <v>Transcriptome101PE</v>
      </c>
      <c r="AA762" s="154">
        <v>0</v>
      </c>
      <c r="AB762" s="155" t="s">
        <v>30</v>
      </c>
      <c r="AC762" s="155" t="s">
        <v>139</v>
      </c>
      <c r="AD762" s="206"/>
    </row>
    <row r="763" spans="1:30" s="27" customFormat="1" ht="24" customHeight="1">
      <c r="A763" s="139">
        <v>42947</v>
      </c>
      <c r="B763" s="140" t="s">
        <v>33943</v>
      </c>
      <c r="C763" s="141" t="s">
        <v>104</v>
      </c>
      <c r="D763" s="141" t="s">
        <v>31</v>
      </c>
      <c r="E763" s="141" t="s">
        <v>33944</v>
      </c>
      <c r="F763" s="142">
        <v>42944</v>
      </c>
      <c r="G763" s="141" t="s">
        <v>120</v>
      </c>
      <c r="H763" s="141" t="s">
        <v>33938</v>
      </c>
      <c r="I763" s="141">
        <v>2</v>
      </c>
      <c r="J763" s="141" t="s">
        <v>33939</v>
      </c>
      <c r="K763" s="141" t="s">
        <v>28</v>
      </c>
      <c r="L763" s="141" t="s">
        <v>2973</v>
      </c>
      <c r="M763" s="141" t="s">
        <v>22421</v>
      </c>
      <c r="N763" s="141">
        <v>0</v>
      </c>
      <c r="O763" s="141" t="s">
        <v>33</v>
      </c>
      <c r="P763" s="141">
        <v>78436.240000000005</v>
      </c>
      <c r="Q763" s="141">
        <v>4309650</v>
      </c>
      <c r="R763" s="141">
        <v>3557414</v>
      </c>
      <c r="S763" s="141">
        <v>82.55</v>
      </c>
      <c r="T763" s="141">
        <v>0</v>
      </c>
      <c r="U763" s="141">
        <v>0</v>
      </c>
      <c r="V763" s="141" t="s">
        <v>33945</v>
      </c>
      <c r="W763" s="141" t="s">
        <v>33946</v>
      </c>
      <c r="X763" s="141" t="s">
        <v>33947</v>
      </c>
      <c r="Y763" s="141" t="s">
        <v>320</v>
      </c>
      <c r="Z763" s="141" t="str">
        <f t="shared" si="11"/>
        <v>Transcriptome101PE</v>
      </c>
      <c r="AA763" s="143">
        <v>0</v>
      </c>
      <c r="AB763" s="143" t="s">
        <v>30</v>
      </c>
      <c r="AC763" s="156" t="s">
        <v>139</v>
      </c>
      <c r="AD763" s="205"/>
    </row>
    <row r="764" spans="1:30" s="27" customFormat="1" ht="24" customHeight="1">
      <c r="A764" s="139">
        <v>42947</v>
      </c>
      <c r="B764" s="140" t="s">
        <v>33948</v>
      </c>
      <c r="C764" s="141" t="s">
        <v>104</v>
      </c>
      <c r="D764" s="141" t="s">
        <v>31</v>
      </c>
      <c r="E764" s="141" t="s">
        <v>33949</v>
      </c>
      <c r="F764" s="142">
        <v>42944</v>
      </c>
      <c r="G764" s="141" t="s">
        <v>120</v>
      </c>
      <c r="H764" s="141" t="s">
        <v>33938</v>
      </c>
      <c r="I764" s="141">
        <v>3</v>
      </c>
      <c r="J764" s="141" t="s">
        <v>33939</v>
      </c>
      <c r="K764" s="141" t="s">
        <v>28</v>
      </c>
      <c r="L764" s="141" t="s">
        <v>2973</v>
      </c>
      <c r="M764" s="141" t="s">
        <v>22421</v>
      </c>
      <c r="N764" s="141">
        <v>0</v>
      </c>
      <c r="O764" s="141" t="s">
        <v>33</v>
      </c>
      <c r="P764" s="141">
        <v>79967.19</v>
      </c>
      <c r="Q764" s="141">
        <v>4309650</v>
      </c>
      <c r="R764" s="141">
        <v>3631593</v>
      </c>
      <c r="S764" s="141">
        <v>84.27</v>
      </c>
      <c r="T764" s="141">
        <v>0</v>
      </c>
      <c r="U764" s="141">
        <v>0</v>
      </c>
      <c r="V764" s="141" t="s">
        <v>33950</v>
      </c>
      <c r="W764" s="141" t="s">
        <v>33951</v>
      </c>
      <c r="X764" s="141" t="s">
        <v>33952</v>
      </c>
      <c r="Y764" s="141" t="s">
        <v>320</v>
      </c>
      <c r="Z764" s="141" t="str">
        <f t="shared" si="11"/>
        <v>Transcriptome101PE</v>
      </c>
      <c r="AA764" s="143">
        <v>0</v>
      </c>
      <c r="AB764" s="143" t="s">
        <v>30</v>
      </c>
      <c r="AC764" s="156" t="s">
        <v>139</v>
      </c>
      <c r="AD764" s="205"/>
    </row>
    <row r="765" spans="1:30" s="27" customFormat="1" ht="24" customHeight="1">
      <c r="A765" s="139">
        <v>42947</v>
      </c>
      <c r="B765" s="140" t="s">
        <v>33953</v>
      </c>
      <c r="C765" s="141" t="s">
        <v>104</v>
      </c>
      <c r="D765" s="141" t="s">
        <v>31</v>
      </c>
      <c r="E765" s="141" t="s">
        <v>33954</v>
      </c>
      <c r="F765" s="142">
        <v>42944</v>
      </c>
      <c r="G765" s="141" t="s">
        <v>120</v>
      </c>
      <c r="H765" s="141" t="s">
        <v>33938</v>
      </c>
      <c r="I765" s="141">
        <v>4</v>
      </c>
      <c r="J765" s="141" t="s">
        <v>33939</v>
      </c>
      <c r="K765" s="141" t="s">
        <v>28</v>
      </c>
      <c r="L765" s="141" t="s">
        <v>2973</v>
      </c>
      <c r="M765" s="141" t="s">
        <v>22421</v>
      </c>
      <c r="N765" s="141">
        <v>0</v>
      </c>
      <c r="O765" s="141" t="s">
        <v>33</v>
      </c>
      <c r="P765" s="141">
        <v>71000.59</v>
      </c>
      <c r="Q765" s="141">
        <v>4309650</v>
      </c>
      <c r="R765" s="141">
        <v>3215055</v>
      </c>
      <c r="S765" s="141">
        <v>74.599999999999994</v>
      </c>
      <c r="T765" s="141">
        <v>0</v>
      </c>
      <c r="U765" s="141">
        <v>0</v>
      </c>
      <c r="V765" s="141" t="s">
        <v>33955</v>
      </c>
      <c r="W765" s="141" t="s">
        <v>33956</v>
      </c>
      <c r="X765" s="141" t="s">
        <v>33957</v>
      </c>
      <c r="Y765" s="141" t="s">
        <v>320</v>
      </c>
      <c r="Z765" s="141" t="str">
        <f t="shared" si="11"/>
        <v>Transcriptome101PE</v>
      </c>
      <c r="AA765" s="143">
        <v>0</v>
      </c>
      <c r="AB765" s="143" t="s">
        <v>30</v>
      </c>
      <c r="AC765" s="156" t="s">
        <v>139</v>
      </c>
      <c r="AD765" s="205"/>
    </row>
    <row r="766" spans="1:30" s="27" customFormat="1" ht="24" customHeight="1">
      <c r="A766" s="139">
        <v>42947</v>
      </c>
      <c r="B766" s="140" t="s">
        <v>33958</v>
      </c>
      <c r="C766" s="141" t="s">
        <v>104</v>
      </c>
      <c r="D766" s="141" t="s">
        <v>31</v>
      </c>
      <c r="E766" s="141" t="s">
        <v>33959</v>
      </c>
      <c r="F766" s="142">
        <v>42944</v>
      </c>
      <c r="G766" s="141" t="s">
        <v>120</v>
      </c>
      <c r="H766" s="141" t="s">
        <v>33938</v>
      </c>
      <c r="I766" s="141">
        <v>5</v>
      </c>
      <c r="J766" s="141" t="s">
        <v>33939</v>
      </c>
      <c r="K766" s="141" t="s">
        <v>28</v>
      </c>
      <c r="L766" s="141" t="s">
        <v>2973</v>
      </c>
      <c r="M766" s="141" t="s">
        <v>22443</v>
      </c>
      <c r="N766" s="141">
        <v>0</v>
      </c>
      <c r="O766" s="141" t="s">
        <v>33</v>
      </c>
      <c r="P766" s="141">
        <v>67169.53</v>
      </c>
      <c r="Q766" s="141">
        <v>4309650</v>
      </c>
      <c r="R766" s="141">
        <v>3081042</v>
      </c>
      <c r="S766" s="141">
        <v>71.489999999999995</v>
      </c>
      <c r="T766" s="141">
        <v>0</v>
      </c>
      <c r="U766" s="141">
        <v>0</v>
      </c>
      <c r="V766" s="141" t="s">
        <v>33960</v>
      </c>
      <c r="W766" s="141" t="s">
        <v>33961</v>
      </c>
      <c r="X766" s="141" t="s">
        <v>33962</v>
      </c>
      <c r="Y766" s="141" t="s">
        <v>320</v>
      </c>
      <c r="Z766" s="141" t="str">
        <f t="shared" si="11"/>
        <v>Transcriptome101PE</v>
      </c>
      <c r="AA766" s="143">
        <v>0</v>
      </c>
      <c r="AB766" s="143" t="s">
        <v>30</v>
      </c>
      <c r="AC766" s="156" t="s">
        <v>139</v>
      </c>
      <c r="AD766" s="205"/>
    </row>
    <row r="767" spans="1:30" s="27" customFormat="1" ht="24" customHeight="1">
      <c r="A767" s="139">
        <v>42947</v>
      </c>
      <c r="B767" s="140" t="s">
        <v>33963</v>
      </c>
      <c r="C767" s="141" t="s">
        <v>104</v>
      </c>
      <c r="D767" s="141" t="s">
        <v>31</v>
      </c>
      <c r="E767" s="141" t="s">
        <v>33964</v>
      </c>
      <c r="F767" s="142">
        <v>42944</v>
      </c>
      <c r="G767" s="141" t="s">
        <v>120</v>
      </c>
      <c r="H767" s="141" t="s">
        <v>33938</v>
      </c>
      <c r="I767" s="141">
        <v>6</v>
      </c>
      <c r="J767" s="144" t="s">
        <v>33965</v>
      </c>
      <c r="K767" s="144" t="s">
        <v>33933</v>
      </c>
      <c r="L767" s="141" t="s">
        <v>2973</v>
      </c>
      <c r="M767" s="141" t="s">
        <v>22421</v>
      </c>
      <c r="N767" s="141">
        <v>0</v>
      </c>
      <c r="O767" s="141" t="s">
        <v>33</v>
      </c>
      <c r="P767" s="141">
        <v>67814.23</v>
      </c>
      <c r="Q767" s="141">
        <v>4309650</v>
      </c>
      <c r="R767" s="141">
        <v>3068949</v>
      </c>
      <c r="S767" s="141">
        <v>71.209999999999994</v>
      </c>
      <c r="T767" s="141">
        <v>0</v>
      </c>
      <c r="U767" s="141">
        <v>0</v>
      </c>
      <c r="V767" s="141" t="s">
        <v>33966</v>
      </c>
      <c r="W767" s="141" t="s">
        <v>33967</v>
      </c>
      <c r="X767" s="141" t="s">
        <v>33968</v>
      </c>
      <c r="Y767" s="141" t="s">
        <v>320</v>
      </c>
      <c r="Z767" s="141" t="str">
        <f t="shared" si="11"/>
        <v>Transcriptome101PE</v>
      </c>
      <c r="AA767" s="143">
        <v>0.1111111111111111</v>
      </c>
      <c r="AB767" s="143" t="s">
        <v>30</v>
      </c>
      <c r="AC767" s="156" t="s">
        <v>139</v>
      </c>
      <c r="AD767" s="205"/>
    </row>
    <row r="768" spans="1:30" s="27" customFormat="1" ht="24" customHeight="1">
      <c r="A768" s="139">
        <v>42947</v>
      </c>
      <c r="B768" s="140" t="s">
        <v>33963</v>
      </c>
      <c r="C768" s="141" t="s">
        <v>104</v>
      </c>
      <c r="D768" s="141" t="s">
        <v>31</v>
      </c>
      <c r="E768" s="141" t="s">
        <v>33964</v>
      </c>
      <c r="F768" s="142">
        <v>42944</v>
      </c>
      <c r="G768" s="141" t="s">
        <v>120</v>
      </c>
      <c r="H768" s="141" t="s">
        <v>33938</v>
      </c>
      <c r="I768" s="141">
        <v>7</v>
      </c>
      <c r="J768" s="144" t="s">
        <v>33965</v>
      </c>
      <c r="K768" s="144" t="s">
        <v>33933</v>
      </c>
      <c r="L768" s="141" t="s">
        <v>2973</v>
      </c>
      <c r="M768" s="141" t="s">
        <v>22421</v>
      </c>
      <c r="N768" s="141">
        <v>0</v>
      </c>
      <c r="O768" s="141" t="s">
        <v>33</v>
      </c>
      <c r="P768" s="141">
        <v>66179.350000000006</v>
      </c>
      <c r="Q768" s="141">
        <v>4309650</v>
      </c>
      <c r="R768" s="141">
        <v>2994933</v>
      </c>
      <c r="S768" s="141">
        <v>69.489999999999995</v>
      </c>
      <c r="T768" s="141">
        <v>0</v>
      </c>
      <c r="U768" s="141">
        <v>0</v>
      </c>
      <c r="V768" s="141" t="s">
        <v>33969</v>
      </c>
      <c r="W768" s="141" t="s">
        <v>33970</v>
      </c>
      <c r="X768" s="141" t="s">
        <v>33971</v>
      </c>
      <c r="Y768" s="141" t="s">
        <v>320</v>
      </c>
      <c r="Z768" s="141" t="str">
        <f t="shared" si="11"/>
        <v>Transcriptome101PE</v>
      </c>
      <c r="AA768" s="143">
        <v>0.1111111111111111</v>
      </c>
      <c r="AB768" s="143" t="s">
        <v>30</v>
      </c>
      <c r="AC768" s="156" t="s">
        <v>139</v>
      </c>
      <c r="AD768" s="205"/>
    </row>
    <row r="769" spans="1:30" s="27" customFormat="1" ht="24" customHeight="1">
      <c r="A769" s="139">
        <v>42947</v>
      </c>
      <c r="B769" s="140" t="s">
        <v>33953</v>
      </c>
      <c r="C769" s="141" t="s">
        <v>104</v>
      </c>
      <c r="D769" s="141" t="s">
        <v>31</v>
      </c>
      <c r="E769" s="141" t="s">
        <v>33972</v>
      </c>
      <c r="F769" s="142">
        <v>42944</v>
      </c>
      <c r="G769" s="141" t="s">
        <v>120</v>
      </c>
      <c r="H769" s="141" t="s">
        <v>33938</v>
      </c>
      <c r="I769" s="141">
        <v>8</v>
      </c>
      <c r="J769" s="141" t="s">
        <v>10784</v>
      </c>
      <c r="K769" s="141" t="s">
        <v>28</v>
      </c>
      <c r="L769" s="141" t="s">
        <v>2973</v>
      </c>
      <c r="M769" s="141" t="s">
        <v>22421</v>
      </c>
      <c r="N769" s="141">
        <v>0</v>
      </c>
      <c r="O769" s="141" t="s">
        <v>33</v>
      </c>
      <c r="P769" s="141">
        <v>66735.070000000007</v>
      </c>
      <c r="Q769" s="141">
        <v>4309650</v>
      </c>
      <c r="R769" s="141">
        <v>3024309</v>
      </c>
      <c r="S769" s="141">
        <v>70.180000000000007</v>
      </c>
      <c r="T769" s="141">
        <v>0</v>
      </c>
      <c r="U769" s="141">
        <v>0</v>
      </c>
      <c r="V769" s="141" t="s">
        <v>33973</v>
      </c>
      <c r="W769" s="141" t="s">
        <v>33974</v>
      </c>
      <c r="X769" s="141" t="s">
        <v>33975</v>
      </c>
      <c r="Y769" s="141" t="s">
        <v>320</v>
      </c>
      <c r="Z769" s="141" t="str">
        <f t="shared" ref="Z769:Z777" si="12">IF(P769,CONCATENATE(C769,Y769),0)</f>
        <v>Transcriptome101PE</v>
      </c>
      <c r="AA769" s="143">
        <v>0</v>
      </c>
      <c r="AB769" s="143" t="s">
        <v>30</v>
      </c>
      <c r="AC769" s="156" t="s">
        <v>139</v>
      </c>
      <c r="AD769" s="205"/>
    </row>
    <row r="770" spans="1:30" s="27" customFormat="1" ht="24" customHeight="1">
      <c r="A770" s="133">
        <v>42947</v>
      </c>
      <c r="B770" s="152" t="s">
        <v>33976</v>
      </c>
      <c r="C770" s="153" t="s">
        <v>104</v>
      </c>
      <c r="D770" s="153" t="s">
        <v>31</v>
      </c>
      <c r="E770" s="153" t="s">
        <v>33977</v>
      </c>
      <c r="F770" s="133">
        <v>42944</v>
      </c>
      <c r="G770" s="153" t="s">
        <v>120</v>
      </c>
      <c r="H770" s="153" t="s">
        <v>33978</v>
      </c>
      <c r="I770" s="153">
        <v>1</v>
      </c>
      <c r="J770" s="153" t="s">
        <v>10784</v>
      </c>
      <c r="K770" s="153" t="s">
        <v>28</v>
      </c>
      <c r="L770" s="153" t="s">
        <v>2973</v>
      </c>
      <c r="M770" s="153" t="s">
        <v>22421</v>
      </c>
      <c r="N770" s="153">
        <v>0</v>
      </c>
      <c r="O770" s="153" t="s">
        <v>33</v>
      </c>
      <c r="P770" s="153">
        <v>76719.789999999994</v>
      </c>
      <c r="Q770" s="153">
        <v>4309650</v>
      </c>
      <c r="R770" s="153">
        <v>3471291</v>
      </c>
      <c r="S770" s="153">
        <v>80.55</v>
      </c>
      <c r="T770" s="153">
        <v>0</v>
      </c>
      <c r="U770" s="153">
        <v>0</v>
      </c>
      <c r="V770" s="153" t="s">
        <v>33979</v>
      </c>
      <c r="W770" s="153" t="s">
        <v>33980</v>
      </c>
      <c r="X770" s="153" t="s">
        <v>18829</v>
      </c>
      <c r="Y770" s="147" t="s">
        <v>320</v>
      </c>
      <c r="Z770" s="147" t="str">
        <f t="shared" si="12"/>
        <v>Transcriptome101PE</v>
      </c>
      <c r="AA770" s="154">
        <v>0</v>
      </c>
      <c r="AB770" s="155" t="s">
        <v>30</v>
      </c>
      <c r="AC770" s="155" t="s">
        <v>139</v>
      </c>
      <c r="AD770" s="206"/>
    </row>
    <row r="771" spans="1:30" s="27" customFormat="1" ht="24" customHeight="1">
      <c r="A771" s="139">
        <v>42947</v>
      </c>
      <c r="B771" s="140" t="s">
        <v>33981</v>
      </c>
      <c r="C771" s="141" t="s">
        <v>104</v>
      </c>
      <c r="D771" s="141" t="s">
        <v>31</v>
      </c>
      <c r="E771" s="141" t="s">
        <v>33982</v>
      </c>
      <c r="F771" s="142">
        <v>42944</v>
      </c>
      <c r="G771" s="141" t="s">
        <v>120</v>
      </c>
      <c r="H771" s="141" t="s">
        <v>33978</v>
      </c>
      <c r="I771" s="141">
        <v>2</v>
      </c>
      <c r="J771" s="141" t="s">
        <v>10784</v>
      </c>
      <c r="K771" s="141" t="s">
        <v>28</v>
      </c>
      <c r="L771" s="141" t="s">
        <v>2973</v>
      </c>
      <c r="M771" s="141" t="s">
        <v>33983</v>
      </c>
      <c r="N771" s="141">
        <v>0</v>
      </c>
      <c r="O771" s="141" t="s">
        <v>33</v>
      </c>
      <c r="P771" s="141">
        <v>78601.5</v>
      </c>
      <c r="Q771" s="141">
        <v>4309650</v>
      </c>
      <c r="R771" s="141">
        <v>3542340</v>
      </c>
      <c r="S771" s="141">
        <v>82.2</v>
      </c>
      <c r="T771" s="141">
        <v>0</v>
      </c>
      <c r="U771" s="141">
        <v>0</v>
      </c>
      <c r="V771" s="141" t="s">
        <v>33984</v>
      </c>
      <c r="W771" s="141" t="s">
        <v>33985</v>
      </c>
      <c r="X771" s="141" t="s">
        <v>33986</v>
      </c>
      <c r="Y771" s="141" t="s">
        <v>320</v>
      </c>
      <c r="Z771" s="141" t="str">
        <f t="shared" si="12"/>
        <v>Transcriptome101PE</v>
      </c>
      <c r="AA771" s="143">
        <v>0</v>
      </c>
      <c r="AB771" s="143" t="s">
        <v>30</v>
      </c>
      <c r="AC771" s="156" t="s">
        <v>139</v>
      </c>
      <c r="AD771" s="205"/>
    </row>
    <row r="772" spans="1:30" s="27" customFormat="1" ht="24" customHeight="1">
      <c r="A772" s="139">
        <v>42947</v>
      </c>
      <c r="B772" s="140" t="s">
        <v>33981</v>
      </c>
      <c r="C772" s="141" t="s">
        <v>104</v>
      </c>
      <c r="D772" s="141" t="s">
        <v>31</v>
      </c>
      <c r="E772" s="141" t="s">
        <v>33987</v>
      </c>
      <c r="F772" s="142">
        <v>42944</v>
      </c>
      <c r="G772" s="141" t="s">
        <v>120</v>
      </c>
      <c r="H772" s="141" t="s">
        <v>33978</v>
      </c>
      <c r="I772" s="141">
        <v>3</v>
      </c>
      <c r="J772" s="141" t="s">
        <v>10784</v>
      </c>
      <c r="K772" s="141" t="s">
        <v>28</v>
      </c>
      <c r="L772" s="141" t="s">
        <v>2973</v>
      </c>
      <c r="M772" s="141" t="s">
        <v>33983</v>
      </c>
      <c r="N772" s="141">
        <v>0</v>
      </c>
      <c r="O772" s="141" t="s">
        <v>33</v>
      </c>
      <c r="P772" s="141">
        <v>78925.19</v>
      </c>
      <c r="Q772" s="141">
        <v>4309650</v>
      </c>
      <c r="R772" s="141">
        <v>3555542</v>
      </c>
      <c r="S772" s="141">
        <v>82.5</v>
      </c>
      <c r="T772" s="141">
        <v>0</v>
      </c>
      <c r="U772" s="141">
        <v>0</v>
      </c>
      <c r="V772" s="141" t="s">
        <v>33988</v>
      </c>
      <c r="W772" s="141" t="s">
        <v>33989</v>
      </c>
      <c r="X772" s="141" t="s">
        <v>33990</v>
      </c>
      <c r="Y772" s="141" t="s">
        <v>320</v>
      </c>
      <c r="Z772" s="141" t="str">
        <f t="shared" si="12"/>
        <v>Transcriptome101PE</v>
      </c>
      <c r="AA772" s="143">
        <v>0</v>
      </c>
      <c r="AB772" s="143" t="s">
        <v>30</v>
      </c>
      <c r="AC772" s="156" t="s">
        <v>139</v>
      </c>
      <c r="AD772" s="205"/>
    </row>
    <row r="773" spans="1:30" s="27" customFormat="1" ht="24" customHeight="1">
      <c r="A773" s="139">
        <v>42947</v>
      </c>
      <c r="B773" s="140" t="s">
        <v>33981</v>
      </c>
      <c r="C773" s="141" t="s">
        <v>104</v>
      </c>
      <c r="D773" s="141" t="s">
        <v>31</v>
      </c>
      <c r="E773" s="141" t="s">
        <v>33991</v>
      </c>
      <c r="F773" s="142">
        <v>42944</v>
      </c>
      <c r="G773" s="141" t="s">
        <v>120</v>
      </c>
      <c r="H773" s="141" t="s">
        <v>33978</v>
      </c>
      <c r="I773" s="141">
        <v>4</v>
      </c>
      <c r="J773" s="141" t="s">
        <v>10784</v>
      </c>
      <c r="K773" s="141" t="s">
        <v>28</v>
      </c>
      <c r="L773" s="141" t="s">
        <v>2973</v>
      </c>
      <c r="M773" s="141" t="s">
        <v>33983</v>
      </c>
      <c r="N773" s="141">
        <v>0</v>
      </c>
      <c r="O773" s="141" t="s">
        <v>33</v>
      </c>
      <c r="P773" s="141">
        <v>77510.600000000006</v>
      </c>
      <c r="Q773" s="141">
        <v>4309650</v>
      </c>
      <c r="R773" s="141">
        <v>3496918</v>
      </c>
      <c r="S773" s="141">
        <v>81.14</v>
      </c>
      <c r="T773" s="141">
        <v>0</v>
      </c>
      <c r="U773" s="141">
        <v>0</v>
      </c>
      <c r="V773" s="141" t="s">
        <v>33992</v>
      </c>
      <c r="W773" s="141" t="s">
        <v>33993</v>
      </c>
      <c r="X773" s="141" t="s">
        <v>33994</v>
      </c>
      <c r="Y773" s="141" t="s">
        <v>320</v>
      </c>
      <c r="Z773" s="141" t="str">
        <f t="shared" si="12"/>
        <v>Transcriptome101PE</v>
      </c>
      <c r="AA773" s="143">
        <v>0</v>
      </c>
      <c r="AB773" s="143" t="s">
        <v>30</v>
      </c>
      <c r="AC773" s="156" t="s">
        <v>139</v>
      </c>
      <c r="AD773" s="205"/>
    </row>
    <row r="774" spans="1:30" s="27" customFormat="1" ht="24" customHeight="1">
      <c r="A774" s="139">
        <v>42947</v>
      </c>
      <c r="B774" s="140" t="s">
        <v>33958</v>
      </c>
      <c r="C774" s="141" t="s">
        <v>104</v>
      </c>
      <c r="D774" s="141" t="s">
        <v>31</v>
      </c>
      <c r="E774" s="141" t="s">
        <v>33995</v>
      </c>
      <c r="F774" s="142">
        <v>42944</v>
      </c>
      <c r="G774" s="141" t="s">
        <v>120</v>
      </c>
      <c r="H774" s="141" t="s">
        <v>33978</v>
      </c>
      <c r="I774" s="141">
        <v>5</v>
      </c>
      <c r="J774" s="141" t="s">
        <v>10784</v>
      </c>
      <c r="K774" s="141" t="s">
        <v>28</v>
      </c>
      <c r="L774" s="141" t="s">
        <v>2973</v>
      </c>
      <c r="M774" s="141" t="s">
        <v>22443</v>
      </c>
      <c r="N774" s="141">
        <v>0</v>
      </c>
      <c r="O774" s="141" t="s">
        <v>33</v>
      </c>
      <c r="P774" s="141">
        <v>70147.11</v>
      </c>
      <c r="Q774" s="141">
        <v>4309650</v>
      </c>
      <c r="R774" s="141">
        <v>3208976</v>
      </c>
      <c r="S774" s="141">
        <v>74.459999999999994</v>
      </c>
      <c r="T774" s="141">
        <v>0</v>
      </c>
      <c r="U774" s="141">
        <v>0</v>
      </c>
      <c r="V774" s="141" t="s">
        <v>33996</v>
      </c>
      <c r="W774" s="141" t="s">
        <v>33997</v>
      </c>
      <c r="X774" s="141" t="s">
        <v>33998</v>
      </c>
      <c r="Y774" s="141" t="s">
        <v>320</v>
      </c>
      <c r="Z774" s="141" t="str">
        <f t="shared" si="12"/>
        <v>Transcriptome101PE</v>
      </c>
      <c r="AA774" s="143">
        <v>0</v>
      </c>
      <c r="AB774" s="143" t="s">
        <v>30</v>
      </c>
      <c r="AC774" s="156" t="s">
        <v>139</v>
      </c>
      <c r="AD774" s="205"/>
    </row>
    <row r="775" spans="1:30" s="27" customFormat="1" ht="24" customHeight="1">
      <c r="A775" s="139">
        <v>42947</v>
      </c>
      <c r="B775" s="140" t="s">
        <v>33999</v>
      </c>
      <c r="C775" s="141" t="s">
        <v>6915</v>
      </c>
      <c r="D775" s="141" t="s">
        <v>31</v>
      </c>
      <c r="E775" s="141" t="s">
        <v>34000</v>
      </c>
      <c r="F775" s="142">
        <v>42944</v>
      </c>
      <c r="G775" s="141" t="s">
        <v>120</v>
      </c>
      <c r="H775" s="141" t="s">
        <v>33978</v>
      </c>
      <c r="I775" s="141">
        <v>6</v>
      </c>
      <c r="J775" s="141" t="s">
        <v>10784</v>
      </c>
      <c r="K775" s="141" t="s">
        <v>28</v>
      </c>
      <c r="L775" s="141" t="s">
        <v>2973</v>
      </c>
      <c r="M775" s="141" t="s">
        <v>22421</v>
      </c>
      <c r="N775" s="141">
        <v>350</v>
      </c>
      <c r="O775" s="141" t="s">
        <v>33</v>
      </c>
      <c r="P775" s="141">
        <v>71497.97</v>
      </c>
      <c r="Q775" s="141">
        <v>4309650</v>
      </c>
      <c r="R775" s="141">
        <v>3261427</v>
      </c>
      <c r="S775" s="141">
        <v>75.680000000000007</v>
      </c>
      <c r="T775" s="141" t="s">
        <v>34001</v>
      </c>
      <c r="U775" s="141" t="s">
        <v>34002</v>
      </c>
      <c r="V775" s="141" t="s">
        <v>34003</v>
      </c>
      <c r="W775" s="141" t="s">
        <v>34004</v>
      </c>
      <c r="X775" s="141" t="s">
        <v>34005</v>
      </c>
      <c r="Y775" s="141" t="s">
        <v>320</v>
      </c>
      <c r="Z775" s="141" t="str">
        <f t="shared" si="12"/>
        <v>Exome capture101PE</v>
      </c>
      <c r="AA775" s="143">
        <v>0</v>
      </c>
      <c r="AB775" s="143" t="s">
        <v>30</v>
      </c>
      <c r="AC775" s="156" t="s">
        <v>139</v>
      </c>
      <c r="AD775" s="205"/>
    </row>
    <row r="776" spans="1:30" s="27" customFormat="1" ht="24" customHeight="1">
      <c r="A776" s="139">
        <v>42947</v>
      </c>
      <c r="B776" s="140" t="s">
        <v>34006</v>
      </c>
      <c r="C776" s="141" t="s">
        <v>6915</v>
      </c>
      <c r="D776" s="141" t="s">
        <v>31</v>
      </c>
      <c r="E776" s="141" t="s">
        <v>34000</v>
      </c>
      <c r="F776" s="142">
        <v>42944</v>
      </c>
      <c r="G776" s="141" t="s">
        <v>120</v>
      </c>
      <c r="H776" s="141" t="s">
        <v>33978</v>
      </c>
      <c r="I776" s="141">
        <v>7</v>
      </c>
      <c r="J776" s="141" t="s">
        <v>10784</v>
      </c>
      <c r="K776" s="141" t="s">
        <v>28</v>
      </c>
      <c r="L776" s="141" t="s">
        <v>2973</v>
      </c>
      <c r="M776" s="141" t="s">
        <v>22421</v>
      </c>
      <c r="N776" s="141">
        <v>358</v>
      </c>
      <c r="O776" s="141" t="s">
        <v>33</v>
      </c>
      <c r="P776" s="141">
        <v>71370.899999999994</v>
      </c>
      <c r="Q776" s="141">
        <v>4309650</v>
      </c>
      <c r="R776" s="141">
        <v>3254322</v>
      </c>
      <c r="S776" s="141">
        <v>75.510000000000005</v>
      </c>
      <c r="T776" s="141" t="s">
        <v>34007</v>
      </c>
      <c r="U776" s="141" t="s">
        <v>34008</v>
      </c>
      <c r="V776" s="141" t="s">
        <v>34009</v>
      </c>
      <c r="W776" s="141" t="s">
        <v>34010</v>
      </c>
      <c r="X776" s="141" t="s">
        <v>34011</v>
      </c>
      <c r="Y776" s="141" t="s">
        <v>320</v>
      </c>
      <c r="Z776" s="141" t="str">
        <f t="shared" si="12"/>
        <v>Exome capture101PE</v>
      </c>
      <c r="AA776" s="143">
        <v>0</v>
      </c>
      <c r="AB776" s="143" t="s">
        <v>30</v>
      </c>
      <c r="AC776" s="156" t="s">
        <v>139</v>
      </c>
      <c r="AD776" s="205"/>
    </row>
    <row r="777" spans="1:30" s="27" customFormat="1" ht="24" customHeight="1">
      <c r="A777" s="139">
        <v>42947</v>
      </c>
      <c r="B777" s="140" t="s">
        <v>33958</v>
      </c>
      <c r="C777" s="141" t="s">
        <v>104</v>
      </c>
      <c r="D777" s="141" t="s">
        <v>31</v>
      </c>
      <c r="E777" s="141" t="s">
        <v>34012</v>
      </c>
      <c r="F777" s="142">
        <v>42944</v>
      </c>
      <c r="G777" s="141" t="s">
        <v>120</v>
      </c>
      <c r="H777" s="141" t="s">
        <v>33978</v>
      </c>
      <c r="I777" s="141">
        <v>8</v>
      </c>
      <c r="J777" s="141" t="s">
        <v>10784</v>
      </c>
      <c r="K777" s="141" t="s">
        <v>28</v>
      </c>
      <c r="L777" s="141" t="s">
        <v>2973</v>
      </c>
      <c r="M777" s="141" t="s">
        <v>22421</v>
      </c>
      <c r="N777" s="141">
        <v>0</v>
      </c>
      <c r="O777" s="141" t="s">
        <v>33</v>
      </c>
      <c r="P777" s="141">
        <v>72793.960000000006</v>
      </c>
      <c r="Q777" s="141">
        <v>4309650</v>
      </c>
      <c r="R777" s="141">
        <v>3299402</v>
      </c>
      <c r="S777" s="141">
        <v>76.56</v>
      </c>
      <c r="T777" s="141">
        <v>0</v>
      </c>
      <c r="U777" s="141">
        <v>0</v>
      </c>
      <c r="V777" s="141" t="s">
        <v>34013</v>
      </c>
      <c r="W777" s="141" t="s">
        <v>34014</v>
      </c>
      <c r="X777" s="141" t="s">
        <v>34015</v>
      </c>
      <c r="Y777" s="141" t="s">
        <v>320</v>
      </c>
      <c r="Z777" s="141" t="str">
        <f t="shared" si="12"/>
        <v>Transcriptome101PE</v>
      </c>
      <c r="AA777" s="143">
        <v>0</v>
      </c>
      <c r="AB777" s="143" t="s">
        <v>30</v>
      </c>
      <c r="AC777" s="156" t="s">
        <v>139</v>
      </c>
      <c r="AD777" s="205"/>
    </row>
  </sheetData>
  <autoFilter ref="A1:AF777">
    <sortState ref="A512:AF723">
      <sortCondition ref="A1:A731"/>
    </sortState>
  </autoFilter>
  <phoneticPr fontId="51" type="noConversion"/>
  <pageMargins left="0.7" right="0.7" top="0.75" bottom="0.75" header="0.3" footer="0.3"/>
  <pageSetup paperSize="9" orientation="portrait" horizontalDpi="100" verticalDpi="1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825"/>
  <sheetViews>
    <sheetView tabSelected="1" workbookViewId="0">
      <selection activeCell="H4" sqref="H4"/>
    </sheetView>
  </sheetViews>
  <sheetFormatPr defaultRowHeight="24" customHeight="1"/>
  <cols>
    <col min="9" max="24" width="8.796875" customWidth="1"/>
    <col min="26" max="27" width="8.796875" customWidth="1"/>
  </cols>
  <sheetData>
    <row r="1" spans="1:30" ht="24" customHeight="1">
      <c r="A1" s="136" t="s">
        <v>434</v>
      </c>
      <c r="B1" s="134" t="s">
        <v>322</v>
      </c>
      <c r="C1" s="135" t="s">
        <v>323</v>
      </c>
      <c r="D1" s="135" t="s">
        <v>324</v>
      </c>
      <c r="E1" s="135" t="s">
        <v>325</v>
      </c>
      <c r="F1" s="136" t="s">
        <v>326</v>
      </c>
      <c r="G1" s="135" t="s">
        <v>327</v>
      </c>
      <c r="H1" s="135" t="s">
        <v>328</v>
      </c>
      <c r="I1" s="135" t="s">
        <v>329</v>
      </c>
      <c r="J1" s="134" t="s">
        <v>330</v>
      </c>
      <c r="K1" s="134" t="s">
        <v>331</v>
      </c>
      <c r="L1" s="135" t="s">
        <v>332</v>
      </c>
      <c r="M1" s="135" t="s">
        <v>333</v>
      </c>
      <c r="N1" s="135" t="s">
        <v>13</v>
      </c>
      <c r="O1" s="135" t="s">
        <v>334</v>
      </c>
      <c r="P1" s="135" t="s">
        <v>335</v>
      </c>
      <c r="Q1" s="135" t="s">
        <v>16</v>
      </c>
      <c r="R1" s="135" t="s">
        <v>17</v>
      </c>
      <c r="S1" s="135" t="s">
        <v>18</v>
      </c>
      <c r="T1" s="135" t="s">
        <v>19</v>
      </c>
      <c r="U1" s="135" t="s">
        <v>336</v>
      </c>
      <c r="V1" s="135" t="s">
        <v>21</v>
      </c>
      <c r="W1" s="135" t="s">
        <v>22</v>
      </c>
      <c r="X1" s="135" t="s">
        <v>23</v>
      </c>
      <c r="Y1" s="135" t="s">
        <v>337</v>
      </c>
      <c r="Z1" s="126" t="e">
        <f t="shared" ref="Z1:Z64" si="0">IF(P1,CONCATENATE(C1,Y1),0)</f>
        <v>#VALUE!</v>
      </c>
      <c r="AA1" s="127" t="s">
        <v>338</v>
      </c>
      <c r="AB1" s="138" t="s">
        <v>339</v>
      </c>
      <c r="AC1" s="128" t="s">
        <v>136</v>
      </c>
      <c r="AD1" s="138" t="s">
        <v>137</v>
      </c>
    </row>
    <row r="2" spans="1:30" ht="24" customHeight="1">
      <c r="A2" s="219">
        <v>42948</v>
      </c>
      <c r="B2" s="218" t="s">
        <v>33838</v>
      </c>
      <c r="C2" s="147">
        <v>0</v>
      </c>
      <c r="D2" s="147" t="s">
        <v>1248</v>
      </c>
      <c r="E2" s="219" t="s">
        <v>33833</v>
      </c>
      <c r="F2" s="219">
        <v>42946</v>
      </c>
      <c r="G2" s="135" t="s">
        <v>3122</v>
      </c>
      <c r="H2" s="147" t="s">
        <v>33832</v>
      </c>
      <c r="I2" s="147">
        <v>1</v>
      </c>
      <c r="J2" s="215" t="s">
        <v>134</v>
      </c>
      <c r="K2" s="219" t="s">
        <v>33831</v>
      </c>
      <c r="L2" s="216" t="s">
        <v>350</v>
      </c>
      <c r="M2" s="219"/>
      <c r="N2" s="215">
        <v>0</v>
      </c>
      <c r="O2" s="135" t="s">
        <v>33</v>
      </c>
      <c r="P2" s="215">
        <v>28937.119999999999</v>
      </c>
      <c r="Q2" s="215">
        <v>2457063</v>
      </c>
      <c r="R2" s="135">
        <v>2345024</v>
      </c>
      <c r="S2" s="135">
        <v>95.5</v>
      </c>
      <c r="T2" s="215">
        <v>0</v>
      </c>
      <c r="U2" s="215">
        <v>0</v>
      </c>
      <c r="V2" s="215" t="s">
        <v>33837</v>
      </c>
      <c r="W2" s="135" t="s">
        <v>33836</v>
      </c>
      <c r="X2" s="219" t="s">
        <v>33835</v>
      </c>
      <c r="Y2" s="147" t="s">
        <v>320</v>
      </c>
      <c r="Z2" s="147" t="str">
        <f t="shared" si="0"/>
        <v>0101PE</v>
      </c>
      <c r="AA2" s="261">
        <v>0.4</v>
      </c>
      <c r="AB2" s="213" t="s">
        <v>2544</v>
      </c>
      <c r="AC2" s="213" t="s">
        <v>16125</v>
      </c>
      <c r="AD2" s="218"/>
    </row>
    <row r="3" spans="1:30" ht="24" customHeight="1">
      <c r="A3" s="211">
        <v>42948</v>
      </c>
      <c r="B3" s="210" t="s">
        <v>33834</v>
      </c>
      <c r="C3" s="141">
        <v>0</v>
      </c>
      <c r="D3" s="141" t="s">
        <v>1248</v>
      </c>
      <c r="E3" s="210" t="s">
        <v>33833</v>
      </c>
      <c r="F3" s="151">
        <v>42946</v>
      </c>
      <c r="G3" s="141" t="s">
        <v>3122</v>
      </c>
      <c r="H3" s="208" t="s">
        <v>33832</v>
      </c>
      <c r="I3" s="141">
        <v>2</v>
      </c>
      <c r="J3" s="220" t="s">
        <v>134</v>
      </c>
      <c r="K3" s="267" t="s">
        <v>33831</v>
      </c>
      <c r="L3" s="208" t="s">
        <v>350</v>
      </c>
      <c r="M3" s="141"/>
      <c r="N3" s="208">
        <v>0</v>
      </c>
      <c r="O3" s="141" t="s">
        <v>33</v>
      </c>
      <c r="P3" s="141">
        <v>29783.3</v>
      </c>
      <c r="Q3" s="141">
        <v>2535316</v>
      </c>
      <c r="R3" s="141">
        <v>2413992</v>
      </c>
      <c r="S3" s="208">
        <v>95.3</v>
      </c>
      <c r="T3" s="208">
        <v>0</v>
      </c>
      <c r="U3" s="208">
        <v>0</v>
      </c>
      <c r="V3" s="141" t="s">
        <v>33830</v>
      </c>
      <c r="W3" s="141" t="s">
        <v>10912</v>
      </c>
      <c r="X3" s="208" t="s">
        <v>33829</v>
      </c>
      <c r="Y3" s="141" t="s">
        <v>320</v>
      </c>
      <c r="Z3" s="141" t="str">
        <f t="shared" si="0"/>
        <v>0101PE</v>
      </c>
      <c r="AA3" s="260">
        <v>0.4</v>
      </c>
      <c r="AB3" s="207" t="s">
        <v>2544</v>
      </c>
      <c r="AC3" s="207" t="s">
        <v>16125</v>
      </c>
      <c r="AD3" s="141"/>
    </row>
    <row r="4" spans="1:30" ht="24" customHeight="1">
      <c r="A4" s="133">
        <v>42948</v>
      </c>
      <c r="B4" s="134" t="s">
        <v>33621</v>
      </c>
      <c r="C4" s="135" t="s">
        <v>27</v>
      </c>
      <c r="D4" s="135" t="s">
        <v>31</v>
      </c>
      <c r="E4" s="135" t="s">
        <v>33620</v>
      </c>
      <c r="F4" s="159">
        <v>42945</v>
      </c>
      <c r="G4" s="135" t="s">
        <v>121</v>
      </c>
      <c r="H4" s="135" t="s">
        <v>33591</v>
      </c>
      <c r="I4" s="135">
        <v>1</v>
      </c>
      <c r="J4" s="135" t="s">
        <v>32</v>
      </c>
      <c r="K4" s="135" t="s">
        <v>28</v>
      </c>
      <c r="L4" s="135">
        <v>0</v>
      </c>
      <c r="M4" s="135" t="s">
        <v>23563</v>
      </c>
      <c r="N4" s="135">
        <v>0</v>
      </c>
      <c r="O4" s="135" t="s">
        <v>33</v>
      </c>
      <c r="P4" s="135">
        <v>71968.210000000006</v>
      </c>
      <c r="Q4" s="135">
        <v>4309650</v>
      </c>
      <c r="R4" s="135">
        <v>3212866</v>
      </c>
      <c r="S4" s="135">
        <v>74.55</v>
      </c>
      <c r="T4" s="135">
        <v>0</v>
      </c>
      <c r="U4" s="135">
        <v>0</v>
      </c>
      <c r="V4" s="135" t="s">
        <v>33619</v>
      </c>
      <c r="W4" s="135" t="s">
        <v>33618</v>
      </c>
      <c r="X4" s="135" t="s">
        <v>33617</v>
      </c>
      <c r="Y4" s="147" t="s">
        <v>320</v>
      </c>
      <c r="Z4" s="147" t="str">
        <f t="shared" si="0"/>
        <v>Re-sequencing101PE</v>
      </c>
      <c r="AA4" s="137">
        <v>0</v>
      </c>
      <c r="AB4" s="294" t="s">
        <v>30</v>
      </c>
      <c r="AC4" s="137" t="s">
        <v>3343</v>
      </c>
      <c r="AD4" s="155"/>
    </row>
    <row r="5" spans="1:30" ht="24" customHeight="1">
      <c r="A5" s="139">
        <v>42948</v>
      </c>
      <c r="B5" s="140" t="s">
        <v>33616</v>
      </c>
      <c r="C5" s="141">
        <v>0</v>
      </c>
      <c r="D5" s="141" t="s">
        <v>31</v>
      </c>
      <c r="E5" s="141" t="s">
        <v>33615</v>
      </c>
      <c r="F5" s="151">
        <v>42945</v>
      </c>
      <c r="G5" s="141" t="s">
        <v>121</v>
      </c>
      <c r="H5" s="141" t="s">
        <v>33591</v>
      </c>
      <c r="I5" s="141">
        <v>2</v>
      </c>
      <c r="J5" s="141" t="s">
        <v>32</v>
      </c>
      <c r="K5" s="141" t="s">
        <v>28</v>
      </c>
      <c r="L5" s="141">
        <v>0</v>
      </c>
      <c r="M5" s="141" t="s">
        <v>23563</v>
      </c>
      <c r="N5" s="141">
        <v>0</v>
      </c>
      <c r="O5" s="141" t="s">
        <v>33</v>
      </c>
      <c r="P5" s="141">
        <v>75317.179999999993</v>
      </c>
      <c r="Q5" s="141">
        <v>4309650</v>
      </c>
      <c r="R5" s="141">
        <v>3542960</v>
      </c>
      <c r="S5" s="141">
        <v>82.21</v>
      </c>
      <c r="T5" s="141">
        <v>0</v>
      </c>
      <c r="U5" s="141">
        <v>0</v>
      </c>
      <c r="V5" s="141" t="s">
        <v>33614</v>
      </c>
      <c r="W5" s="141" t="s">
        <v>33613</v>
      </c>
      <c r="X5" s="141" t="s">
        <v>33612</v>
      </c>
      <c r="Y5" s="141" t="s">
        <v>320</v>
      </c>
      <c r="Z5" s="141" t="str">
        <f t="shared" si="0"/>
        <v>0101PE</v>
      </c>
      <c r="AA5" s="143">
        <v>0</v>
      </c>
      <c r="AB5" s="143" t="s">
        <v>30</v>
      </c>
      <c r="AC5" s="143" t="s">
        <v>3343</v>
      </c>
      <c r="AD5" s="143"/>
    </row>
    <row r="6" spans="1:30" ht="24" customHeight="1">
      <c r="A6" s="139">
        <v>42948</v>
      </c>
      <c r="B6" s="140" t="s">
        <v>33601</v>
      </c>
      <c r="C6" s="141">
        <v>0</v>
      </c>
      <c r="D6" s="141" t="s">
        <v>31</v>
      </c>
      <c r="E6" s="141" t="s">
        <v>33608</v>
      </c>
      <c r="F6" s="151">
        <v>42945</v>
      </c>
      <c r="G6" s="141" t="s">
        <v>121</v>
      </c>
      <c r="H6" s="141" t="s">
        <v>33591</v>
      </c>
      <c r="I6" s="141">
        <v>3</v>
      </c>
      <c r="J6" s="141" t="s">
        <v>32</v>
      </c>
      <c r="K6" s="141" t="s">
        <v>28</v>
      </c>
      <c r="L6" s="141">
        <v>0</v>
      </c>
      <c r="M6" s="141" t="s">
        <v>23563</v>
      </c>
      <c r="N6" s="141">
        <v>0</v>
      </c>
      <c r="O6" s="141" t="s">
        <v>33</v>
      </c>
      <c r="P6" s="141">
        <v>77701.899999999994</v>
      </c>
      <c r="Q6" s="141">
        <v>4309650</v>
      </c>
      <c r="R6" s="141">
        <v>3567690</v>
      </c>
      <c r="S6" s="141">
        <v>82.78</v>
      </c>
      <c r="T6" s="141">
        <v>0</v>
      </c>
      <c r="U6" s="141">
        <v>0</v>
      </c>
      <c r="V6" s="141" t="s">
        <v>33611</v>
      </c>
      <c r="W6" s="141" t="s">
        <v>33610</v>
      </c>
      <c r="X6" s="141" t="s">
        <v>33609</v>
      </c>
      <c r="Y6" s="141" t="s">
        <v>320</v>
      </c>
      <c r="Z6" s="141" t="str">
        <f t="shared" si="0"/>
        <v>0101PE</v>
      </c>
      <c r="AA6" s="143">
        <v>0</v>
      </c>
      <c r="AB6" s="143" t="s">
        <v>30</v>
      </c>
      <c r="AC6" s="143" t="s">
        <v>3343</v>
      </c>
      <c r="AD6" s="143"/>
    </row>
    <row r="7" spans="1:30" ht="24" customHeight="1">
      <c r="A7" s="139">
        <v>42948</v>
      </c>
      <c r="B7" s="140" t="s">
        <v>33601</v>
      </c>
      <c r="C7" s="141">
        <v>0</v>
      </c>
      <c r="D7" s="141" t="s">
        <v>31</v>
      </c>
      <c r="E7" s="141" t="s">
        <v>33608</v>
      </c>
      <c r="F7" s="151">
        <v>42945</v>
      </c>
      <c r="G7" s="141" t="s">
        <v>121</v>
      </c>
      <c r="H7" s="141" t="s">
        <v>33591</v>
      </c>
      <c r="I7" s="141">
        <v>4</v>
      </c>
      <c r="J7" s="141" t="s">
        <v>32</v>
      </c>
      <c r="K7" s="141" t="s">
        <v>28</v>
      </c>
      <c r="L7" s="141">
        <v>0</v>
      </c>
      <c r="M7" s="141" t="s">
        <v>23563</v>
      </c>
      <c r="N7" s="141">
        <v>0</v>
      </c>
      <c r="O7" s="141" t="s">
        <v>33</v>
      </c>
      <c r="P7" s="141">
        <v>73087.13</v>
      </c>
      <c r="Q7" s="141">
        <v>4309650</v>
      </c>
      <c r="R7" s="141">
        <v>3353328</v>
      </c>
      <c r="S7" s="141">
        <v>77.81</v>
      </c>
      <c r="T7" s="141">
        <v>0</v>
      </c>
      <c r="U7" s="141">
        <v>0</v>
      </c>
      <c r="V7" s="141" t="s">
        <v>33607</v>
      </c>
      <c r="W7" s="141" t="s">
        <v>33606</v>
      </c>
      <c r="X7" s="141" t="s">
        <v>33605</v>
      </c>
      <c r="Y7" s="141" t="s">
        <v>320</v>
      </c>
      <c r="Z7" s="141" t="str">
        <f t="shared" si="0"/>
        <v>0101PE</v>
      </c>
      <c r="AA7" s="143">
        <v>0</v>
      </c>
      <c r="AB7" s="143" t="s">
        <v>30</v>
      </c>
      <c r="AC7" s="143" t="s">
        <v>3343</v>
      </c>
      <c r="AD7" s="143"/>
    </row>
    <row r="8" spans="1:30" ht="24" customHeight="1">
      <c r="A8" s="139">
        <v>42948</v>
      </c>
      <c r="B8" s="140" t="s">
        <v>33601</v>
      </c>
      <c r="C8" s="141">
        <v>0</v>
      </c>
      <c r="D8" s="141" t="s">
        <v>31</v>
      </c>
      <c r="E8" s="141" t="s">
        <v>33600</v>
      </c>
      <c r="F8" s="151">
        <v>42945</v>
      </c>
      <c r="G8" s="141" t="s">
        <v>121</v>
      </c>
      <c r="H8" s="141" t="s">
        <v>33591</v>
      </c>
      <c r="I8" s="141">
        <v>5</v>
      </c>
      <c r="J8" s="141" t="s">
        <v>32</v>
      </c>
      <c r="K8" s="141" t="s">
        <v>28</v>
      </c>
      <c r="L8" s="141">
        <v>0</v>
      </c>
      <c r="M8" s="141" t="s">
        <v>23563</v>
      </c>
      <c r="N8" s="141">
        <v>0</v>
      </c>
      <c r="O8" s="141" t="s">
        <v>33</v>
      </c>
      <c r="P8" s="141">
        <v>76384.25</v>
      </c>
      <c r="Q8" s="141">
        <v>4309650</v>
      </c>
      <c r="R8" s="141">
        <v>3497607</v>
      </c>
      <c r="S8" s="141">
        <v>81.16</v>
      </c>
      <c r="T8" s="141">
        <v>0</v>
      </c>
      <c r="U8" s="141">
        <v>0</v>
      </c>
      <c r="V8" s="141" t="s">
        <v>33604</v>
      </c>
      <c r="W8" s="141" t="s">
        <v>33603</v>
      </c>
      <c r="X8" s="141" t="s">
        <v>33602</v>
      </c>
      <c r="Y8" s="141" t="s">
        <v>320</v>
      </c>
      <c r="Z8" s="141" t="str">
        <f t="shared" si="0"/>
        <v>0101PE</v>
      </c>
      <c r="AA8" s="143">
        <v>0</v>
      </c>
      <c r="AB8" s="143" t="s">
        <v>30</v>
      </c>
      <c r="AC8" s="143" t="s">
        <v>3343</v>
      </c>
      <c r="AD8" s="143"/>
    </row>
    <row r="9" spans="1:30" ht="24" customHeight="1">
      <c r="A9" s="139">
        <v>42948</v>
      </c>
      <c r="B9" s="140" t="s">
        <v>33601</v>
      </c>
      <c r="C9" s="141">
        <v>0</v>
      </c>
      <c r="D9" s="141" t="s">
        <v>31</v>
      </c>
      <c r="E9" s="141" t="s">
        <v>33600</v>
      </c>
      <c r="F9" s="151">
        <v>42945</v>
      </c>
      <c r="G9" s="141" t="s">
        <v>121</v>
      </c>
      <c r="H9" s="141" t="s">
        <v>33591</v>
      </c>
      <c r="I9" s="141">
        <v>6</v>
      </c>
      <c r="J9" s="141" t="s">
        <v>32</v>
      </c>
      <c r="K9" s="141" t="s">
        <v>28</v>
      </c>
      <c r="L9" s="141">
        <v>0</v>
      </c>
      <c r="M9" s="141" t="s">
        <v>23563</v>
      </c>
      <c r="N9" s="141">
        <v>0</v>
      </c>
      <c r="O9" s="141" t="s">
        <v>33</v>
      </c>
      <c r="P9" s="141">
        <v>76739.63</v>
      </c>
      <c r="Q9" s="141">
        <v>4309650</v>
      </c>
      <c r="R9" s="141">
        <v>3515263</v>
      </c>
      <c r="S9" s="141">
        <v>81.569999999999993</v>
      </c>
      <c r="T9" s="141">
        <v>0</v>
      </c>
      <c r="U9" s="141">
        <v>0</v>
      </c>
      <c r="V9" s="141" t="s">
        <v>33599</v>
      </c>
      <c r="W9" s="141" t="s">
        <v>33598</v>
      </c>
      <c r="X9" s="141" t="s">
        <v>33597</v>
      </c>
      <c r="Y9" s="141" t="s">
        <v>320</v>
      </c>
      <c r="Z9" s="141" t="str">
        <f t="shared" si="0"/>
        <v>0101PE</v>
      </c>
      <c r="AA9" s="143">
        <v>0</v>
      </c>
      <c r="AB9" s="143" t="s">
        <v>30</v>
      </c>
      <c r="AC9" s="143" t="s">
        <v>3343</v>
      </c>
      <c r="AD9" s="143"/>
    </row>
    <row r="10" spans="1:30" ht="24" customHeight="1">
      <c r="A10" s="139">
        <v>42948</v>
      </c>
      <c r="B10" s="140" t="s">
        <v>33593</v>
      </c>
      <c r="C10" s="141">
        <v>0</v>
      </c>
      <c r="D10" s="141" t="s">
        <v>31</v>
      </c>
      <c r="E10" s="141" t="s">
        <v>33592</v>
      </c>
      <c r="F10" s="151">
        <v>42945</v>
      </c>
      <c r="G10" s="141" t="s">
        <v>121</v>
      </c>
      <c r="H10" s="141" t="s">
        <v>33591</v>
      </c>
      <c r="I10" s="141">
        <v>7</v>
      </c>
      <c r="J10" s="141" t="s">
        <v>32</v>
      </c>
      <c r="K10" s="141" t="s">
        <v>28</v>
      </c>
      <c r="L10" s="141">
        <v>0</v>
      </c>
      <c r="M10" s="141" t="s">
        <v>23563</v>
      </c>
      <c r="N10" s="141">
        <v>0</v>
      </c>
      <c r="O10" s="141" t="s">
        <v>33</v>
      </c>
      <c r="P10" s="141">
        <v>69718.81</v>
      </c>
      <c r="Q10" s="141">
        <v>4309650</v>
      </c>
      <c r="R10" s="141">
        <v>3204144</v>
      </c>
      <c r="S10" s="141">
        <v>74.349999999999994</v>
      </c>
      <c r="T10" s="141">
        <v>0</v>
      </c>
      <c r="U10" s="141">
        <v>0</v>
      </c>
      <c r="V10" s="141" t="s">
        <v>33596</v>
      </c>
      <c r="W10" s="141" t="s">
        <v>33595</v>
      </c>
      <c r="X10" s="141" t="s">
        <v>33594</v>
      </c>
      <c r="Y10" s="141" t="s">
        <v>320</v>
      </c>
      <c r="Z10" s="141" t="str">
        <f t="shared" si="0"/>
        <v>0101PE</v>
      </c>
      <c r="AA10" s="143">
        <v>0</v>
      </c>
      <c r="AB10" s="143" t="s">
        <v>30</v>
      </c>
      <c r="AC10" s="143" t="s">
        <v>3343</v>
      </c>
      <c r="AD10" s="143"/>
    </row>
    <row r="11" spans="1:30" ht="24" customHeight="1">
      <c r="A11" s="139">
        <v>42948</v>
      </c>
      <c r="B11" s="140" t="s">
        <v>33593</v>
      </c>
      <c r="C11" s="141">
        <v>0</v>
      </c>
      <c r="D11" s="141" t="s">
        <v>31</v>
      </c>
      <c r="E11" s="141" t="s">
        <v>33592</v>
      </c>
      <c r="F11" s="151">
        <v>42945</v>
      </c>
      <c r="G11" s="141" t="s">
        <v>121</v>
      </c>
      <c r="H11" s="141" t="s">
        <v>33591</v>
      </c>
      <c r="I11" s="141">
        <v>8</v>
      </c>
      <c r="J11" s="141" t="s">
        <v>32</v>
      </c>
      <c r="K11" s="141" t="s">
        <v>28</v>
      </c>
      <c r="L11" s="141">
        <v>0</v>
      </c>
      <c r="M11" s="141" t="s">
        <v>23563</v>
      </c>
      <c r="N11" s="141">
        <v>0</v>
      </c>
      <c r="O11" s="141" t="s">
        <v>33</v>
      </c>
      <c r="P11" s="141">
        <v>66202.42</v>
      </c>
      <c r="Q11" s="141">
        <v>4309650</v>
      </c>
      <c r="R11" s="141">
        <v>3061201</v>
      </c>
      <c r="S11" s="141">
        <v>71.03</v>
      </c>
      <c r="T11" s="141">
        <v>0</v>
      </c>
      <c r="U11" s="141">
        <v>0</v>
      </c>
      <c r="V11" s="141" t="s">
        <v>33590</v>
      </c>
      <c r="W11" s="141" t="s">
        <v>33589</v>
      </c>
      <c r="X11" s="141" t="s">
        <v>33588</v>
      </c>
      <c r="Y11" s="141" t="s">
        <v>320</v>
      </c>
      <c r="Z11" s="141" t="str">
        <f t="shared" si="0"/>
        <v>0101PE</v>
      </c>
      <c r="AA11" s="143">
        <v>0</v>
      </c>
      <c r="AB11" s="143" t="s">
        <v>30</v>
      </c>
      <c r="AC11" s="143" t="s">
        <v>3343</v>
      </c>
      <c r="AD11" s="143"/>
    </row>
    <row r="12" spans="1:30" ht="24" customHeight="1">
      <c r="A12" s="133">
        <v>42948</v>
      </c>
      <c r="B12" s="134" t="s">
        <v>33587</v>
      </c>
      <c r="C12" s="135" t="s">
        <v>27</v>
      </c>
      <c r="D12" s="135" t="s">
        <v>31</v>
      </c>
      <c r="E12" s="135" t="s">
        <v>33586</v>
      </c>
      <c r="F12" s="159">
        <v>42944</v>
      </c>
      <c r="G12" s="135" t="s">
        <v>122</v>
      </c>
      <c r="H12" s="135" t="s">
        <v>33546</v>
      </c>
      <c r="I12" s="135">
        <v>1</v>
      </c>
      <c r="J12" s="135" t="s">
        <v>32</v>
      </c>
      <c r="K12" s="135" t="s">
        <v>28</v>
      </c>
      <c r="L12" s="135">
        <v>0</v>
      </c>
      <c r="M12" s="135" t="s">
        <v>33545</v>
      </c>
      <c r="N12" s="135">
        <v>0</v>
      </c>
      <c r="O12" s="135" t="s">
        <v>41</v>
      </c>
      <c r="P12" s="135">
        <v>104908.14</v>
      </c>
      <c r="Q12" s="135">
        <v>4309650</v>
      </c>
      <c r="R12" s="135">
        <v>3197649</v>
      </c>
      <c r="S12" s="135">
        <v>74.2</v>
      </c>
      <c r="T12" s="135">
        <v>0</v>
      </c>
      <c r="U12" s="135">
        <v>0</v>
      </c>
      <c r="V12" s="135" t="s">
        <v>33585</v>
      </c>
      <c r="W12" s="135" t="s">
        <v>33584</v>
      </c>
      <c r="X12" s="135" t="s">
        <v>33583</v>
      </c>
      <c r="Y12" s="147" t="s">
        <v>140</v>
      </c>
      <c r="Z12" s="147" t="str">
        <f t="shared" si="0"/>
        <v>Re-sequencing151PE</v>
      </c>
      <c r="AA12" s="137">
        <v>0</v>
      </c>
      <c r="AB12" s="294" t="s">
        <v>30</v>
      </c>
      <c r="AC12" s="137" t="s">
        <v>3343</v>
      </c>
      <c r="AD12" s="155"/>
    </row>
    <row r="13" spans="1:30" ht="24" customHeight="1">
      <c r="A13" s="139">
        <v>42948</v>
      </c>
      <c r="B13" s="140" t="s">
        <v>33582</v>
      </c>
      <c r="C13" s="141">
        <v>0</v>
      </c>
      <c r="D13" s="141" t="s">
        <v>31</v>
      </c>
      <c r="E13" s="141" t="s">
        <v>33581</v>
      </c>
      <c r="F13" s="151">
        <v>42944</v>
      </c>
      <c r="G13" s="141" t="s">
        <v>122</v>
      </c>
      <c r="H13" s="141" t="s">
        <v>33546</v>
      </c>
      <c r="I13" s="141">
        <v>2</v>
      </c>
      <c r="J13" s="141" t="s">
        <v>32</v>
      </c>
      <c r="K13" s="141" t="s">
        <v>28</v>
      </c>
      <c r="L13" s="141">
        <v>0</v>
      </c>
      <c r="M13" s="141" t="s">
        <v>33545</v>
      </c>
      <c r="N13" s="141">
        <v>277</v>
      </c>
      <c r="O13" s="141" t="s">
        <v>41</v>
      </c>
      <c r="P13" s="141">
        <v>93148.62</v>
      </c>
      <c r="Q13" s="141">
        <v>4309650</v>
      </c>
      <c r="R13" s="141">
        <v>2903261</v>
      </c>
      <c r="S13" s="141">
        <v>67.37</v>
      </c>
      <c r="T13" s="141" t="s">
        <v>33580</v>
      </c>
      <c r="U13" s="141" t="s">
        <v>33579</v>
      </c>
      <c r="V13" s="141" t="s">
        <v>33578</v>
      </c>
      <c r="W13" s="141" t="s">
        <v>33577</v>
      </c>
      <c r="X13" s="141" t="s">
        <v>33576</v>
      </c>
      <c r="Y13" s="141" t="s">
        <v>140</v>
      </c>
      <c r="Z13" s="141" t="str">
        <f t="shared" si="0"/>
        <v>0151PE</v>
      </c>
      <c r="AA13" s="143">
        <v>0</v>
      </c>
      <c r="AB13" s="143" t="s">
        <v>30</v>
      </c>
      <c r="AC13" s="143" t="s">
        <v>3343</v>
      </c>
      <c r="AD13" s="143"/>
    </row>
    <row r="14" spans="1:30" ht="24" customHeight="1">
      <c r="A14" s="139">
        <v>42948</v>
      </c>
      <c r="B14" s="140" t="s">
        <v>33575</v>
      </c>
      <c r="C14" s="141">
        <v>0</v>
      </c>
      <c r="D14" s="141" t="s">
        <v>31</v>
      </c>
      <c r="E14" s="141" t="s">
        <v>33574</v>
      </c>
      <c r="F14" s="151">
        <v>42944</v>
      </c>
      <c r="G14" s="141" t="s">
        <v>122</v>
      </c>
      <c r="H14" s="141" t="s">
        <v>33546</v>
      </c>
      <c r="I14" s="141">
        <v>3</v>
      </c>
      <c r="J14" s="141" t="s">
        <v>32</v>
      </c>
      <c r="K14" s="141" t="s">
        <v>28</v>
      </c>
      <c r="L14" s="141">
        <v>0</v>
      </c>
      <c r="M14" s="141" t="s">
        <v>33545</v>
      </c>
      <c r="N14" s="141">
        <v>0</v>
      </c>
      <c r="O14" s="141" t="s">
        <v>41</v>
      </c>
      <c r="P14" s="141">
        <v>104847.55</v>
      </c>
      <c r="Q14" s="141">
        <v>4309650</v>
      </c>
      <c r="R14" s="141">
        <v>3226828</v>
      </c>
      <c r="S14" s="141">
        <v>74.87</v>
      </c>
      <c r="T14" s="141">
        <v>0</v>
      </c>
      <c r="U14" s="141">
        <v>0</v>
      </c>
      <c r="V14" s="141" t="s">
        <v>33573</v>
      </c>
      <c r="W14" s="141" t="s">
        <v>33572</v>
      </c>
      <c r="X14" s="141" t="s">
        <v>33571</v>
      </c>
      <c r="Y14" s="141" t="s">
        <v>140</v>
      </c>
      <c r="Z14" s="141" t="str">
        <f t="shared" si="0"/>
        <v>0151PE</v>
      </c>
      <c r="AA14" s="143">
        <v>0</v>
      </c>
      <c r="AB14" s="143" t="s">
        <v>30</v>
      </c>
      <c r="AC14" s="143" t="s">
        <v>3343</v>
      </c>
      <c r="AD14" s="143"/>
    </row>
    <row r="15" spans="1:30" ht="24" customHeight="1">
      <c r="A15" s="139">
        <v>42948</v>
      </c>
      <c r="B15" s="140" t="s">
        <v>33570</v>
      </c>
      <c r="C15" s="141">
        <v>0</v>
      </c>
      <c r="D15" s="141" t="s">
        <v>31</v>
      </c>
      <c r="E15" s="141" t="s">
        <v>33569</v>
      </c>
      <c r="F15" s="151">
        <v>42944</v>
      </c>
      <c r="G15" s="141" t="s">
        <v>122</v>
      </c>
      <c r="H15" s="141" t="s">
        <v>33546</v>
      </c>
      <c r="I15" s="141">
        <v>4</v>
      </c>
      <c r="J15" s="141" t="s">
        <v>32</v>
      </c>
      <c r="K15" s="141" t="s">
        <v>28</v>
      </c>
      <c r="L15" s="141">
        <v>0</v>
      </c>
      <c r="M15" s="141" t="s">
        <v>33545</v>
      </c>
      <c r="N15" s="141">
        <v>0</v>
      </c>
      <c r="O15" s="141" t="s">
        <v>41</v>
      </c>
      <c r="P15" s="141">
        <v>101516.72</v>
      </c>
      <c r="Q15" s="141">
        <v>4309650</v>
      </c>
      <c r="R15" s="141">
        <v>3175202</v>
      </c>
      <c r="S15" s="141">
        <v>73.680000000000007</v>
      </c>
      <c r="T15" s="141">
        <v>0</v>
      </c>
      <c r="U15" s="141">
        <v>0</v>
      </c>
      <c r="V15" s="141" t="s">
        <v>33568</v>
      </c>
      <c r="W15" s="141" t="s">
        <v>33567</v>
      </c>
      <c r="X15" s="141" t="s">
        <v>33566</v>
      </c>
      <c r="Y15" s="141" t="s">
        <v>140</v>
      </c>
      <c r="Z15" s="141" t="str">
        <f t="shared" si="0"/>
        <v>0151PE</v>
      </c>
      <c r="AA15" s="143">
        <v>0</v>
      </c>
      <c r="AB15" s="143" t="s">
        <v>30</v>
      </c>
      <c r="AC15" s="143" t="s">
        <v>3343</v>
      </c>
      <c r="AD15" s="143"/>
    </row>
    <row r="16" spans="1:30" ht="24" customHeight="1">
      <c r="A16" s="139">
        <v>42948</v>
      </c>
      <c r="B16" s="140" t="s">
        <v>33565</v>
      </c>
      <c r="C16" s="141">
        <v>0</v>
      </c>
      <c r="D16" s="141" t="s">
        <v>31</v>
      </c>
      <c r="E16" s="141" t="s">
        <v>33564</v>
      </c>
      <c r="F16" s="151">
        <v>42944</v>
      </c>
      <c r="G16" s="141" t="s">
        <v>122</v>
      </c>
      <c r="H16" s="141" t="s">
        <v>33546</v>
      </c>
      <c r="I16" s="141">
        <v>5</v>
      </c>
      <c r="J16" s="141" t="s">
        <v>32</v>
      </c>
      <c r="K16" s="141" t="s">
        <v>28</v>
      </c>
      <c r="L16" s="141">
        <v>0</v>
      </c>
      <c r="M16" s="141" t="s">
        <v>33545</v>
      </c>
      <c r="N16" s="141">
        <v>0</v>
      </c>
      <c r="O16" s="141" t="s">
        <v>41</v>
      </c>
      <c r="P16" s="141">
        <v>100860.01</v>
      </c>
      <c r="Q16" s="141">
        <v>4309650</v>
      </c>
      <c r="R16" s="141">
        <v>3157979</v>
      </c>
      <c r="S16" s="141">
        <v>73.28</v>
      </c>
      <c r="T16" s="141">
        <v>0</v>
      </c>
      <c r="U16" s="141">
        <v>0</v>
      </c>
      <c r="V16" s="141" t="s">
        <v>33563</v>
      </c>
      <c r="W16" s="141" t="s">
        <v>33562</v>
      </c>
      <c r="X16" s="141" t="s">
        <v>33561</v>
      </c>
      <c r="Y16" s="141" t="s">
        <v>140</v>
      </c>
      <c r="Z16" s="141" t="str">
        <f t="shared" si="0"/>
        <v>0151PE</v>
      </c>
      <c r="AA16" s="143">
        <v>0</v>
      </c>
      <c r="AB16" s="143" t="s">
        <v>30</v>
      </c>
      <c r="AC16" s="143" t="s">
        <v>3343</v>
      </c>
      <c r="AD16" s="143"/>
    </row>
    <row r="17" spans="1:30" ht="24" customHeight="1">
      <c r="A17" s="139">
        <v>42948</v>
      </c>
      <c r="B17" s="140" t="s">
        <v>33560</v>
      </c>
      <c r="C17" s="141">
        <v>0</v>
      </c>
      <c r="D17" s="141" t="s">
        <v>31</v>
      </c>
      <c r="E17" s="141" t="s">
        <v>33559</v>
      </c>
      <c r="F17" s="151">
        <v>42944</v>
      </c>
      <c r="G17" s="141" t="s">
        <v>122</v>
      </c>
      <c r="H17" s="141" t="s">
        <v>33546</v>
      </c>
      <c r="I17" s="141">
        <v>6</v>
      </c>
      <c r="J17" s="141" t="s">
        <v>32</v>
      </c>
      <c r="K17" s="141" t="s">
        <v>28</v>
      </c>
      <c r="L17" s="141">
        <v>0</v>
      </c>
      <c r="M17" s="141" t="s">
        <v>33545</v>
      </c>
      <c r="N17" s="141">
        <v>0</v>
      </c>
      <c r="O17" s="141" t="s">
        <v>41</v>
      </c>
      <c r="P17" s="141">
        <v>104410.99</v>
      </c>
      <c r="Q17" s="141">
        <v>4309650</v>
      </c>
      <c r="R17" s="141">
        <v>3309881</v>
      </c>
      <c r="S17" s="141">
        <v>76.8</v>
      </c>
      <c r="T17" s="141">
        <v>0</v>
      </c>
      <c r="U17" s="141">
        <v>0</v>
      </c>
      <c r="V17" s="141" t="s">
        <v>33558</v>
      </c>
      <c r="W17" s="141" t="s">
        <v>33557</v>
      </c>
      <c r="X17" s="141" t="s">
        <v>33556</v>
      </c>
      <c r="Y17" s="141" t="s">
        <v>140</v>
      </c>
      <c r="Z17" s="141" t="str">
        <f t="shared" si="0"/>
        <v>0151PE</v>
      </c>
      <c r="AA17" s="143">
        <v>0</v>
      </c>
      <c r="AB17" s="143" t="s">
        <v>30</v>
      </c>
      <c r="AC17" s="143" t="s">
        <v>3343</v>
      </c>
      <c r="AD17" s="143"/>
    </row>
    <row r="18" spans="1:30" ht="24" customHeight="1">
      <c r="A18" s="139">
        <v>42948</v>
      </c>
      <c r="B18" s="140" t="s">
        <v>33555</v>
      </c>
      <c r="C18" s="141">
        <v>0</v>
      </c>
      <c r="D18" s="141" t="s">
        <v>31</v>
      </c>
      <c r="E18" s="141" t="s">
        <v>33554</v>
      </c>
      <c r="F18" s="151">
        <v>42944</v>
      </c>
      <c r="G18" s="141" t="s">
        <v>122</v>
      </c>
      <c r="H18" s="141" t="s">
        <v>33546</v>
      </c>
      <c r="I18" s="141">
        <v>7</v>
      </c>
      <c r="J18" s="141" t="s">
        <v>32</v>
      </c>
      <c r="K18" s="141" t="s">
        <v>28</v>
      </c>
      <c r="L18" s="141">
        <v>0</v>
      </c>
      <c r="M18" s="141" t="s">
        <v>33545</v>
      </c>
      <c r="N18" s="141">
        <v>265</v>
      </c>
      <c r="O18" s="141" t="s">
        <v>41</v>
      </c>
      <c r="P18" s="141">
        <v>107155.61</v>
      </c>
      <c r="Q18" s="141">
        <v>4309650</v>
      </c>
      <c r="R18" s="141">
        <v>3253437</v>
      </c>
      <c r="S18" s="141">
        <v>75.489999999999995</v>
      </c>
      <c r="T18" s="141" t="s">
        <v>33553</v>
      </c>
      <c r="U18" s="141" t="s">
        <v>33552</v>
      </c>
      <c r="V18" s="141" t="s">
        <v>33551</v>
      </c>
      <c r="W18" s="141" t="s">
        <v>33550</v>
      </c>
      <c r="X18" s="141" t="s">
        <v>33549</v>
      </c>
      <c r="Y18" s="141" t="s">
        <v>140</v>
      </c>
      <c r="Z18" s="141" t="str">
        <f t="shared" si="0"/>
        <v>0151PE</v>
      </c>
      <c r="AA18" s="143">
        <v>0</v>
      </c>
      <c r="AB18" s="143" t="s">
        <v>30</v>
      </c>
      <c r="AC18" s="143" t="s">
        <v>3343</v>
      </c>
      <c r="AD18" s="143"/>
    </row>
    <row r="19" spans="1:30" ht="24" customHeight="1">
      <c r="A19" s="139">
        <v>42948</v>
      </c>
      <c r="B19" s="140" t="s">
        <v>33548</v>
      </c>
      <c r="C19" s="141">
        <v>0</v>
      </c>
      <c r="D19" s="141" t="s">
        <v>31</v>
      </c>
      <c r="E19" s="141" t="s">
        <v>33547</v>
      </c>
      <c r="F19" s="151">
        <v>42944</v>
      </c>
      <c r="G19" s="141" t="s">
        <v>122</v>
      </c>
      <c r="H19" s="141" t="s">
        <v>33546</v>
      </c>
      <c r="I19" s="141">
        <v>8</v>
      </c>
      <c r="J19" s="141" t="s">
        <v>32</v>
      </c>
      <c r="K19" s="141" t="s">
        <v>28</v>
      </c>
      <c r="L19" s="141">
        <v>0</v>
      </c>
      <c r="M19" s="141" t="s">
        <v>33545</v>
      </c>
      <c r="N19" s="141">
        <v>234</v>
      </c>
      <c r="O19" s="141" t="s">
        <v>41</v>
      </c>
      <c r="P19" s="141">
        <v>101090.68</v>
      </c>
      <c r="Q19" s="141">
        <v>4309650</v>
      </c>
      <c r="R19" s="141">
        <v>3085789</v>
      </c>
      <c r="S19" s="141">
        <v>71.599999999999994</v>
      </c>
      <c r="T19" s="141" t="s">
        <v>33544</v>
      </c>
      <c r="U19" s="141" t="s">
        <v>33543</v>
      </c>
      <c r="V19" s="141" t="s">
        <v>33542</v>
      </c>
      <c r="W19" s="141" t="s">
        <v>33541</v>
      </c>
      <c r="X19" s="141" t="s">
        <v>33540</v>
      </c>
      <c r="Y19" s="141" t="s">
        <v>140</v>
      </c>
      <c r="Z19" s="141" t="str">
        <f t="shared" si="0"/>
        <v>0151PE</v>
      </c>
      <c r="AA19" s="143">
        <v>0</v>
      </c>
      <c r="AB19" s="143" t="s">
        <v>30</v>
      </c>
      <c r="AC19" s="143" t="s">
        <v>3343</v>
      </c>
      <c r="AD19" s="143"/>
    </row>
    <row r="20" spans="1:30" ht="24" customHeight="1">
      <c r="A20" s="133">
        <v>42949</v>
      </c>
      <c r="B20" s="134" t="s">
        <v>33621</v>
      </c>
      <c r="C20" s="135"/>
      <c r="D20" s="135" t="s">
        <v>31</v>
      </c>
      <c r="E20" s="135" t="s">
        <v>34119</v>
      </c>
      <c r="F20" s="159">
        <v>42946</v>
      </c>
      <c r="G20" s="135" t="s">
        <v>410</v>
      </c>
      <c r="H20" s="135" t="s">
        <v>34087</v>
      </c>
      <c r="I20" s="135">
        <v>1</v>
      </c>
      <c r="J20" s="135" t="s">
        <v>32</v>
      </c>
      <c r="K20" s="135" t="s">
        <v>28</v>
      </c>
      <c r="L20" s="135">
        <v>0</v>
      </c>
      <c r="M20" s="135" t="s">
        <v>32503</v>
      </c>
      <c r="N20" s="135">
        <v>0</v>
      </c>
      <c r="O20" s="135" t="s">
        <v>33</v>
      </c>
      <c r="P20" s="135">
        <v>73260.5</v>
      </c>
      <c r="Q20" s="135">
        <v>4309650</v>
      </c>
      <c r="R20" s="135">
        <v>3270557</v>
      </c>
      <c r="S20" s="135">
        <v>75.89</v>
      </c>
      <c r="T20" s="135">
        <v>0</v>
      </c>
      <c r="U20" s="135">
        <v>0</v>
      </c>
      <c r="V20" s="135" t="s">
        <v>34118</v>
      </c>
      <c r="W20" s="135" t="s">
        <v>34117</v>
      </c>
      <c r="X20" s="135" t="s">
        <v>34116</v>
      </c>
      <c r="Y20" s="147" t="s">
        <v>320</v>
      </c>
      <c r="Z20" s="147" t="str">
        <f t="shared" si="0"/>
        <v>101PE</v>
      </c>
      <c r="AA20" s="137">
        <v>0</v>
      </c>
      <c r="AB20" s="294" t="s">
        <v>30</v>
      </c>
      <c r="AC20" s="137" t="s">
        <v>3343</v>
      </c>
      <c r="AD20" s="155"/>
    </row>
    <row r="21" spans="1:30" ht="24" customHeight="1">
      <c r="A21" s="139">
        <v>42949</v>
      </c>
      <c r="B21" s="140" t="s">
        <v>33621</v>
      </c>
      <c r="C21" s="141"/>
      <c r="D21" s="141" t="s">
        <v>31</v>
      </c>
      <c r="E21" s="141" t="s">
        <v>34115</v>
      </c>
      <c r="F21" s="151">
        <v>42946</v>
      </c>
      <c r="G21" s="141" t="s">
        <v>410</v>
      </c>
      <c r="H21" s="141" t="s">
        <v>34087</v>
      </c>
      <c r="I21" s="141">
        <v>2</v>
      </c>
      <c r="J21" s="141" t="s">
        <v>32</v>
      </c>
      <c r="K21" s="141" t="s">
        <v>28</v>
      </c>
      <c r="L21" s="141">
        <v>0</v>
      </c>
      <c r="M21" s="141" t="s">
        <v>32503</v>
      </c>
      <c r="N21" s="141">
        <v>0</v>
      </c>
      <c r="O21" s="141" t="s">
        <v>33</v>
      </c>
      <c r="P21" s="141">
        <v>77246.83</v>
      </c>
      <c r="Q21" s="141">
        <v>4309650</v>
      </c>
      <c r="R21" s="141">
        <v>3448519</v>
      </c>
      <c r="S21" s="141">
        <v>80.02</v>
      </c>
      <c r="T21" s="141">
        <v>0</v>
      </c>
      <c r="U21" s="141">
        <v>0</v>
      </c>
      <c r="V21" s="141" t="s">
        <v>34114</v>
      </c>
      <c r="W21" s="141" t="s">
        <v>34113</v>
      </c>
      <c r="X21" s="141" t="s">
        <v>34112</v>
      </c>
      <c r="Y21" s="141" t="s">
        <v>320</v>
      </c>
      <c r="Z21" s="141" t="str">
        <f t="shared" si="0"/>
        <v>101PE</v>
      </c>
      <c r="AA21" s="143">
        <v>0</v>
      </c>
      <c r="AB21" s="143" t="s">
        <v>30</v>
      </c>
      <c r="AC21" s="143" t="s">
        <v>3343</v>
      </c>
      <c r="AD21" s="143"/>
    </row>
    <row r="22" spans="1:30" ht="24" customHeight="1">
      <c r="A22" s="139">
        <v>42949</v>
      </c>
      <c r="B22" s="140" t="s">
        <v>34099</v>
      </c>
      <c r="C22" s="141"/>
      <c r="D22" s="141" t="s">
        <v>31</v>
      </c>
      <c r="E22" s="141" t="s">
        <v>34111</v>
      </c>
      <c r="F22" s="151">
        <v>42946</v>
      </c>
      <c r="G22" s="141" t="s">
        <v>410</v>
      </c>
      <c r="H22" s="141" t="s">
        <v>34087</v>
      </c>
      <c r="I22" s="141">
        <v>3</v>
      </c>
      <c r="J22" s="144" t="s">
        <v>4698</v>
      </c>
      <c r="K22" s="144" t="s">
        <v>30424</v>
      </c>
      <c r="L22" s="141">
        <v>0</v>
      </c>
      <c r="M22" s="141" t="s">
        <v>32503</v>
      </c>
      <c r="N22" s="141">
        <v>0</v>
      </c>
      <c r="O22" s="141" t="s">
        <v>33</v>
      </c>
      <c r="P22" s="141">
        <v>66212.25</v>
      </c>
      <c r="Q22" s="141">
        <v>4309650</v>
      </c>
      <c r="R22" s="141">
        <v>3425630</v>
      </c>
      <c r="S22" s="141">
        <v>79.489999999999995</v>
      </c>
      <c r="T22" s="141">
        <v>0</v>
      </c>
      <c r="U22" s="141">
        <v>0</v>
      </c>
      <c r="V22" s="141" t="s">
        <v>34110</v>
      </c>
      <c r="W22" s="141" t="s">
        <v>34109</v>
      </c>
      <c r="X22" s="141" t="s">
        <v>34108</v>
      </c>
      <c r="Y22" s="141" t="s">
        <v>320</v>
      </c>
      <c r="Z22" s="141" t="str">
        <f t="shared" si="0"/>
        <v>101PE</v>
      </c>
      <c r="AA22" s="143">
        <v>0.2</v>
      </c>
      <c r="AB22" s="143" t="s">
        <v>30</v>
      </c>
      <c r="AC22" s="143" t="s">
        <v>3343</v>
      </c>
      <c r="AD22" s="143"/>
    </row>
    <row r="23" spans="1:30" ht="24" customHeight="1">
      <c r="A23" s="139">
        <v>42949</v>
      </c>
      <c r="B23" s="140" t="s">
        <v>34099</v>
      </c>
      <c r="C23" s="141"/>
      <c r="D23" s="141" t="s">
        <v>31</v>
      </c>
      <c r="E23" s="141" t="s">
        <v>34107</v>
      </c>
      <c r="F23" s="151">
        <v>42946</v>
      </c>
      <c r="G23" s="141" t="s">
        <v>410</v>
      </c>
      <c r="H23" s="141" t="s">
        <v>34087</v>
      </c>
      <c r="I23" s="141">
        <v>4</v>
      </c>
      <c r="J23" s="144" t="s">
        <v>4698</v>
      </c>
      <c r="K23" s="144" t="s">
        <v>30424</v>
      </c>
      <c r="L23" s="141">
        <v>0</v>
      </c>
      <c r="M23" s="141" t="s">
        <v>32503</v>
      </c>
      <c r="N23" s="141">
        <v>0</v>
      </c>
      <c r="O23" s="141" t="s">
        <v>33</v>
      </c>
      <c r="P23" s="141">
        <v>67666.78</v>
      </c>
      <c r="Q23" s="141">
        <v>4309650</v>
      </c>
      <c r="R23" s="141">
        <v>3446942</v>
      </c>
      <c r="S23" s="141">
        <v>79.98</v>
      </c>
      <c r="T23" s="141">
        <v>0</v>
      </c>
      <c r="U23" s="141">
        <v>0</v>
      </c>
      <c r="V23" s="141" t="s">
        <v>8050</v>
      </c>
      <c r="W23" s="141" t="s">
        <v>34106</v>
      </c>
      <c r="X23" s="141" t="s">
        <v>34105</v>
      </c>
      <c r="Y23" s="141" t="s">
        <v>320</v>
      </c>
      <c r="Z23" s="141" t="str">
        <f t="shared" si="0"/>
        <v>101PE</v>
      </c>
      <c r="AA23" s="143">
        <v>0.2</v>
      </c>
      <c r="AB23" s="143" t="s">
        <v>30</v>
      </c>
      <c r="AC23" s="143" t="s">
        <v>3343</v>
      </c>
      <c r="AD23" s="143"/>
    </row>
    <row r="24" spans="1:30" ht="24" customHeight="1">
      <c r="A24" s="139">
        <v>42949</v>
      </c>
      <c r="B24" s="140" t="s">
        <v>34099</v>
      </c>
      <c r="C24" s="141"/>
      <c r="D24" s="141" t="s">
        <v>31</v>
      </c>
      <c r="E24" s="141" t="s">
        <v>34104</v>
      </c>
      <c r="F24" s="151">
        <v>42946</v>
      </c>
      <c r="G24" s="141" t="s">
        <v>410</v>
      </c>
      <c r="H24" s="141" t="s">
        <v>34087</v>
      </c>
      <c r="I24" s="141">
        <v>5</v>
      </c>
      <c r="J24" s="144" t="s">
        <v>4698</v>
      </c>
      <c r="K24" s="144" t="s">
        <v>34103</v>
      </c>
      <c r="L24" s="141">
        <v>0</v>
      </c>
      <c r="M24" s="141" t="s">
        <v>32503</v>
      </c>
      <c r="N24" s="141">
        <v>0</v>
      </c>
      <c r="O24" s="141" t="s">
        <v>33</v>
      </c>
      <c r="P24" s="141">
        <v>64814.94</v>
      </c>
      <c r="Q24" s="141">
        <v>4309650</v>
      </c>
      <c r="R24" s="141">
        <v>3388290</v>
      </c>
      <c r="S24" s="141">
        <v>78.62</v>
      </c>
      <c r="T24" s="141">
        <v>0</v>
      </c>
      <c r="U24" s="141">
        <v>0</v>
      </c>
      <c r="V24" s="141" t="s">
        <v>34102</v>
      </c>
      <c r="W24" s="141" t="s">
        <v>34101</v>
      </c>
      <c r="X24" s="141" t="s">
        <v>34100</v>
      </c>
      <c r="Y24" s="141" t="s">
        <v>320</v>
      </c>
      <c r="Z24" s="141" t="str">
        <f t="shared" si="0"/>
        <v>101PE</v>
      </c>
      <c r="AA24" s="143">
        <v>0.32</v>
      </c>
      <c r="AB24" s="143" t="s">
        <v>30</v>
      </c>
      <c r="AC24" s="143" t="s">
        <v>3343</v>
      </c>
      <c r="AD24" s="143"/>
    </row>
    <row r="25" spans="1:30" ht="24" customHeight="1">
      <c r="A25" s="139">
        <v>42949</v>
      </c>
      <c r="B25" s="140" t="s">
        <v>34099</v>
      </c>
      <c r="C25" s="141"/>
      <c r="D25" s="141" t="s">
        <v>31</v>
      </c>
      <c r="E25" s="141" t="s">
        <v>34098</v>
      </c>
      <c r="F25" s="151">
        <v>42946</v>
      </c>
      <c r="G25" s="141" t="s">
        <v>410</v>
      </c>
      <c r="H25" s="141" t="s">
        <v>34087</v>
      </c>
      <c r="I25" s="141">
        <v>6</v>
      </c>
      <c r="J25" s="144" t="s">
        <v>4698</v>
      </c>
      <c r="K25" s="144" t="s">
        <v>34097</v>
      </c>
      <c r="L25" s="141">
        <v>0</v>
      </c>
      <c r="M25" s="141" t="s">
        <v>32503</v>
      </c>
      <c r="N25" s="141">
        <v>0</v>
      </c>
      <c r="O25" s="141" t="s">
        <v>33</v>
      </c>
      <c r="P25" s="141">
        <v>69066.45</v>
      </c>
      <c r="Q25" s="141">
        <v>4309650</v>
      </c>
      <c r="R25" s="141">
        <v>3471426</v>
      </c>
      <c r="S25" s="141">
        <v>80.55</v>
      </c>
      <c r="T25" s="141">
        <v>0</v>
      </c>
      <c r="U25" s="141">
        <v>0</v>
      </c>
      <c r="V25" s="141" t="s">
        <v>24290</v>
      </c>
      <c r="W25" s="141" t="s">
        <v>34096</v>
      </c>
      <c r="X25" s="141" t="s">
        <v>34095</v>
      </c>
      <c r="Y25" s="141" t="s">
        <v>320</v>
      </c>
      <c r="Z25" s="141" t="str">
        <f t="shared" si="0"/>
        <v>101PE</v>
      </c>
      <c r="AA25" s="143">
        <v>0.24</v>
      </c>
      <c r="AB25" s="143" t="s">
        <v>30</v>
      </c>
      <c r="AC25" s="143" t="s">
        <v>3343</v>
      </c>
      <c r="AD25" s="143"/>
    </row>
    <row r="26" spans="1:30" ht="24" customHeight="1">
      <c r="A26" s="139">
        <v>42949</v>
      </c>
      <c r="B26" s="140" t="s">
        <v>34094</v>
      </c>
      <c r="C26" s="141"/>
      <c r="D26" s="141" t="s">
        <v>31</v>
      </c>
      <c r="E26" s="141" t="s">
        <v>34093</v>
      </c>
      <c r="F26" s="151">
        <v>42946</v>
      </c>
      <c r="G26" s="141" t="s">
        <v>410</v>
      </c>
      <c r="H26" s="141" t="s">
        <v>34087</v>
      </c>
      <c r="I26" s="141">
        <v>7</v>
      </c>
      <c r="J26" s="141" t="s">
        <v>32</v>
      </c>
      <c r="K26" s="141" t="s">
        <v>28</v>
      </c>
      <c r="L26" s="141">
        <v>0</v>
      </c>
      <c r="M26" s="141" t="s">
        <v>32503</v>
      </c>
      <c r="N26" s="141">
        <v>0</v>
      </c>
      <c r="O26" s="141" t="s">
        <v>33</v>
      </c>
      <c r="P26" s="141">
        <v>73047.350000000006</v>
      </c>
      <c r="Q26" s="141">
        <v>4309650</v>
      </c>
      <c r="R26" s="141">
        <v>3481003</v>
      </c>
      <c r="S26" s="141">
        <v>80.77</v>
      </c>
      <c r="T26" s="141">
        <v>0</v>
      </c>
      <c r="U26" s="141">
        <v>0</v>
      </c>
      <c r="V26" s="141" t="s">
        <v>34092</v>
      </c>
      <c r="W26" s="141" t="s">
        <v>34091</v>
      </c>
      <c r="X26" s="141" t="s">
        <v>34090</v>
      </c>
      <c r="Y26" s="141" t="s">
        <v>320</v>
      </c>
      <c r="Z26" s="141" t="str">
        <f t="shared" si="0"/>
        <v>101PE</v>
      </c>
      <c r="AA26" s="143">
        <v>0</v>
      </c>
      <c r="AB26" s="143" t="s">
        <v>30</v>
      </c>
      <c r="AC26" s="143" t="s">
        <v>3343</v>
      </c>
      <c r="AD26" s="143"/>
    </row>
    <row r="27" spans="1:30" ht="24" customHeight="1">
      <c r="A27" s="139">
        <v>42949</v>
      </c>
      <c r="B27" s="140" t="s">
        <v>34089</v>
      </c>
      <c r="C27" s="141"/>
      <c r="D27" s="141" t="s">
        <v>31</v>
      </c>
      <c r="E27" s="141" t="s">
        <v>34088</v>
      </c>
      <c r="F27" s="151">
        <v>42946</v>
      </c>
      <c r="G27" s="141" t="s">
        <v>410</v>
      </c>
      <c r="H27" s="141" t="s">
        <v>34087</v>
      </c>
      <c r="I27" s="141">
        <v>8</v>
      </c>
      <c r="J27" s="141" t="s">
        <v>32</v>
      </c>
      <c r="K27" s="141" t="s">
        <v>28</v>
      </c>
      <c r="L27" s="141">
        <v>0</v>
      </c>
      <c r="M27" s="141" t="s">
        <v>32503</v>
      </c>
      <c r="N27" s="141">
        <v>0</v>
      </c>
      <c r="O27" s="141" t="s">
        <v>33</v>
      </c>
      <c r="P27" s="141">
        <v>67678.37</v>
      </c>
      <c r="Q27" s="141">
        <v>4309650</v>
      </c>
      <c r="R27" s="141">
        <v>3313059</v>
      </c>
      <c r="S27" s="141">
        <v>76.88</v>
      </c>
      <c r="T27" s="141">
        <v>0</v>
      </c>
      <c r="U27" s="141">
        <v>0</v>
      </c>
      <c r="V27" s="141" t="s">
        <v>34086</v>
      </c>
      <c r="W27" s="141" t="s">
        <v>34085</v>
      </c>
      <c r="X27" s="141" t="s">
        <v>34084</v>
      </c>
      <c r="Y27" s="141" t="s">
        <v>320</v>
      </c>
      <c r="Z27" s="141" t="str">
        <f t="shared" si="0"/>
        <v>101PE</v>
      </c>
      <c r="AA27" s="143">
        <v>0</v>
      </c>
      <c r="AB27" s="143" t="s">
        <v>30</v>
      </c>
      <c r="AC27" s="143" t="s">
        <v>3343</v>
      </c>
      <c r="AD27" s="143"/>
    </row>
    <row r="28" spans="1:30" ht="24" customHeight="1">
      <c r="A28" s="219">
        <v>42950</v>
      </c>
      <c r="B28" s="218" t="s">
        <v>34077</v>
      </c>
      <c r="C28" s="147">
        <v>0</v>
      </c>
      <c r="D28" s="147" t="s">
        <v>309</v>
      </c>
      <c r="E28" s="219" t="s">
        <v>34073</v>
      </c>
      <c r="F28" s="219">
        <v>42948</v>
      </c>
      <c r="G28" s="135" t="s">
        <v>3122</v>
      </c>
      <c r="H28" s="147" t="s">
        <v>34072</v>
      </c>
      <c r="I28" s="147">
        <v>1</v>
      </c>
      <c r="J28" s="215" t="s">
        <v>2392</v>
      </c>
      <c r="K28" s="219" t="s">
        <v>19023</v>
      </c>
      <c r="L28" s="216" t="s">
        <v>350</v>
      </c>
      <c r="M28" s="219"/>
      <c r="N28" s="215">
        <v>0</v>
      </c>
      <c r="O28" s="135" t="s">
        <v>33</v>
      </c>
      <c r="P28" s="215">
        <v>30668.799999999999</v>
      </c>
      <c r="Q28" s="215">
        <v>2561849</v>
      </c>
      <c r="R28" s="135">
        <v>2473655</v>
      </c>
      <c r="S28" s="135">
        <v>96.6</v>
      </c>
      <c r="T28" s="215">
        <v>0</v>
      </c>
      <c r="U28" s="215">
        <v>0</v>
      </c>
      <c r="V28" s="215" t="s">
        <v>27304</v>
      </c>
      <c r="W28" s="135" t="s">
        <v>34076</v>
      </c>
      <c r="X28" s="219" t="s">
        <v>34075</v>
      </c>
      <c r="Y28" s="147" t="s">
        <v>320</v>
      </c>
      <c r="Z28" s="147" t="str">
        <f t="shared" si="0"/>
        <v>0101PE</v>
      </c>
      <c r="AA28" s="261">
        <v>0</v>
      </c>
      <c r="AB28" s="213" t="s">
        <v>2544</v>
      </c>
      <c r="AC28" s="213" t="s">
        <v>16125</v>
      </c>
      <c r="AD28" s="218"/>
    </row>
    <row r="29" spans="1:30" ht="24" customHeight="1">
      <c r="A29" s="211">
        <v>42950</v>
      </c>
      <c r="B29" s="210" t="s">
        <v>34074</v>
      </c>
      <c r="C29" s="141">
        <v>0</v>
      </c>
      <c r="D29" s="141" t="s">
        <v>1248</v>
      </c>
      <c r="E29" s="210" t="s">
        <v>34073</v>
      </c>
      <c r="F29" s="151">
        <v>42948</v>
      </c>
      <c r="G29" s="141" t="s">
        <v>3122</v>
      </c>
      <c r="H29" s="208" t="s">
        <v>34072</v>
      </c>
      <c r="I29" s="141">
        <v>2</v>
      </c>
      <c r="J29" s="208" t="s">
        <v>2392</v>
      </c>
      <c r="K29" s="264" t="s">
        <v>19023</v>
      </c>
      <c r="L29" s="208" t="s">
        <v>350</v>
      </c>
      <c r="M29" s="141"/>
      <c r="N29" s="208">
        <v>0</v>
      </c>
      <c r="O29" s="141" t="s">
        <v>33</v>
      </c>
      <c r="P29" s="141">
        <v>29343.55</v>
      </c>
      <c r="Q29" s="141">
        <v>2443158</v>
      </c>
      <c r="R29" s="141">
        <v>2366617</v>
      </c>
      <c r="S29" s="208">
        <v>96.9</v>
      </c>
      <c r="T29" s="208">
        <v>0</v>
      </c>
      <c r="U29" s="208">
        <v>0</v>
      </c>
      <c r="V29" s="141" t="s">
        <v>34071</v>
      </c>
      <c r="W29" s="141" t="s">
        <v>19165</v>
      </c>
      <c r="X29" s="208" t="s">
        <v>34070</v>
      </c>
      <c r="Y29" s="141" t="s">
        <v>320</v>
      </c>
      <c r="Z29" s="141" t="str">
        <f t="shared" si="0"/>
        <v>0101PE</v>
      </c>
      <c r="AA29" s="260">
        <v>0</v>
      </c>
      <c r="AB29" s="207" t="s">
        <v>2544</v>
      </c>
      <c r="AC29" s="207" t="s">
        <v>16125</v>
      </c>
      <c r="AD29" s="141"/>
    </row>
    <row r="30" spans="1:30" ht="24" customHeight="1">
      <c r="A30" s="219">
        <v>42950</v>
      </c>
      <c r="B30" s="218" t="s">
        <v>34069</v>
      </c>
      <c r="C30" s="147">
        <v>0</v>
      </c>
      <c r="D30" s="147" t="s">
        <v>1248</v>
      </c>
      <c r="E30" s="219" t="s">
        <v>34064</v>
      </c>
      <c r="F30" s="219">
        <v>42948</v>
      </c>
      <c r="G30" s="135" t="s">
        <v>3122</v>
      </c>
      <c r="H30" s="147" t="s">
        <v>34063</v>
      </c>
      <c r="I30" s="147">
        <v>1</v>
      </c>
      <c r="J30" s="215" t="s">
        <v>134</v>
      </c>
      <c r="K30" s="219" t="s">
        <v>34062</v>
      </c>
      <c r="L30" s="216" t="s">
        <v>350</v>
      </c>
      <c r="M30" s="219"/>
      <c r="N30" s="215">
        <v>0</v>
      </c>
      <c r="O30" s="135" t="s">
        <v>33</v>
      </c>
      <c r="P30" s="215">
        <v>30295.9</v>
      </c>
      <c r="Q30" s="215">
        <v>2570904</v>
      </c>
      <c r="R30" s="135">
        <v>2449672</v>
      </c>
      <c r="S30" s="135">
        <v>95.4</v>
      </c>
      <c r="T30" s="215">
        <v>0</v>
      </c>
      <c r="U30" s="215">
        <v>0</v>
      </c>
      <c r="V30" s="215" t="s">
        <v>34068</v>
      </c>
      <c r="W30" s="135" t="s">
        <v>34067</v>
      </c>
      <c r="X30" s="219" t="s">
        <v>34066</v>
      </c>
      <c r="Y30" s="147" t="s">
        <v>320</v>
      </c>
      <c r="Z30" s="147" t="str">
        <f t="shared" si="0"/>
        <v>0101PE</v>
      </c>
      <c r="AA30" s="261">
        <v>0.35714285714285715</v>
      </c>
      <c r="AB30" s="213" t="s">
        <v>2544</v>
      </c>
      <c r="AC30" s="213" t="s">
        <v>16125</v>
      </c>
      <c r="AD30" s="218"/>
    </row>
    <row r="31" spans="1:30" ht="24" customHeight="1">
      <c r="A31" s="211">
        <v>42950</v>
      </c>
      <c r="B31" s="210" t="s">
        <v>34065</v>
      </c>
      <c r="C31" s="141">
        <v>0</v>
      </c>
      <c r="D31" s="141" t="s">
        <v>1248</v>
      </c>
      <c r="E31" s="210" t="s">
        <v>34064</v>
      </c>
      <c r="F31" s="151">
        <v>42948</v>
      </c>
      <c r="G31" s="141" t="s">
        <v>3122</v>
      </c>
      <c r="H31" s="208" t="s">
        <v>34063</v>
      </c>
      <c r="I31" s="141">
        <v>2</v>
      </c>
      <c r="J31" s="220" t="s">
        <v>134</v>
      </c>
      <c r="K31" s="267" t="s">
        <v>34062</v>
      </c>
      <c r="L31" s="208" t="s">
        <v>350</v>
      </c>
      <c r="M31" s="141"/>
      <c r="N31" s="208">
        <v>0</v>
      </c>
      <c r="O31" s="141" t="s">
        <v>33</v>
      </c>
      <c r="P31" s="141">
        <v>31168.16</v>
      </c>
      <c r="Q31" s="141">
        <v>2656458</v>
      </c>
      <c r="R31" s="141">
        <v>2519548</v>
      </c>
      <c r="S31" s="208">
        <v>94.9</v>
      </c>
      <c r="T31" s="208">
        <v>0</v>
      </c>
      <c r="U31" s="208">
        <v>0</v>
      </c>
      <c r="V31" s="141" t="s">
        <v>34061</v>
      </c>
      <c r="W31" s="141" t="s">
        <v>34060</v>
      </c>
      <c r="X31" s="208" t="s">
        <v>34059</v>
      </c>
      <c r="Y31" s="141" t="s">
        <v>320</v>
      </c>
      <c r="Z31" s="141" t="str">
        <f t="shared" si="0"/>
        <v>0101PE</v>
      </c>
      <c r="AA31" s="260">
        <v>0.35714285714285715</v>
      </c>
      <c r="AB31" s="207" t="s">
        <v>2544</v>
      </c>
      <c r="AC31" s="207" t="s">
        <v>16125</v>
      </c>
      <c r="AD31" s="141"/>
    </row>
    <row r="32" spans="1:30" ht="24" customHeight="1">
      <c r="A32" s="219">
        <v>42950</v>
      </c>
      <c r="B32" s="218" t="s">
        <v>34058</v>
      </c>
      <c r="C32" s="147">
        <v>0</v>
      </c>
      <c r="D32" s="147" t="s">
        <v>309</v>
      </c>
      <c r="E32" s="219" t="s">
        <v>34053</v>
      </c>
      <c r="F32" s="219">
        <v>42948</v>
      </c>
      <c r="G32" s="135" t="s">
        <v>3104</v>
      </c>
      <c r="H32" s="147" t="s">
        <v>34052</v>
      </c>
      <c r="I32" s="147">
        <v>1</v>
      </c>
      <c r="J32" s="215" t="s">
        <v>2392</v>
      </c>
      <c r="K32" s="219" t="s">
        <v>19023</v>
      </c>
      <c r="L32" s="216" t="s">
        <v>350</v>
      </c>
      <c r="M32" s="219"/>
      <c r="N32" s="215">
        <v>0</v>
      </c>
      <c r="O32" s="135" t="s">
        <v>33</v>
      </c>
      <c r="P32" s="215">
        <v>31743.62</v>
      </c>
      <c r="Q32" s="215">
        <v>2731006</v>
      </c>
      <c r="R32" s="135">
        <v>2581498</v>
      </c>
      <c r="S32" s="135">
        <v>94.6</v>
      </c>
      <c r="T32" s="215">
        <v>0</v>
      </c>
      <c r="U32" s="215">
        <v>0</v>
      </c>
      <c r="V32" s="215" t="s">
        <v>34057</v>
      </c>
      <c r="W32" s="135" t="s">
        <v>34056</v>
      </c>
      <c r="X32" s="219" t="s">
        <v>34055</v>
      </c>
      <c r="Y32" s="147" t="s">
        <v>320</v>
      </c>
      <c r="Z32" s="147" t="str">
        <f t="shared" si="0"/>
        <v>0101PE</v>
      </c>
      <c r="AA32" s="261">
        <v>0</v>
      </c>
      <c r="AB32" s="213" t="s">
        <v>2544</v>
      </c>
      <c r="AC32" s="213" t="s">
        <v>16125</v>
      </c>
      <c r="AD32" s="218"/>
    </row>
    <row r="33" spans="1:30" ht="24" customHeight="1">
      <c r="A33" s="211">
        <v>42950</v>
      </c>
      <c r="B33" s="210" t="s">
        <v>34054</v>
      </c>
      <c r="C33" s="141">
        <v>0</v>
      </c>
      <c r="D33" s="141" t="s">
        <v>1248</v>
      </c>
      <c r="E33" s="210" t="s">
        <v>34053</v>
      </c>
      <c r="F33" s="151">
        <v>42948</v>
      </c>
      <c r="G33" s="141" t="s">
        <v>3104</v>
      </c>
      <c r="H33" s="208" t="s">
        <v>34052</v>
      </c>
      <c r="I33" s="141">
        <v>2</v>
      </c>
      <c r="J33" s="208" t="s">
        <v>2392</v>
      </c>
      <c r="K33" s="264" t="s">
        <v>19023</v>
      </c>
      <c r="L33" s="208" t="s">
        <v>350</v>
      </c>
      <c r="M33" s="141"/>
      <c r="N33" s="208">
        <v>0</v>
      </c>
      <c r="O33" s="141" t="s">
        <v>33</v>
      </c>
      <c r="P33" s="141">
        <v>32600.44</v>
      </c>
      <c r="Q33" s="141">
        <v>2815349</v>
      </c>
      <c r="R33" s="141">
        <v>2651181</v>
      </c>
      <c r="S33" s="208">
        <v>94.2</v>
      </c>
      <c r="T33" s="208">
        <v>0</v>
      </c>
      <c r="U33" s="208">
        <v>0</v>
      </c>
      <c r="V33" s="141" t="s">
        <v>34051</v>
      </c>
      <c r="W33" s="141" t="s">
        <v>4163</v>
      </c>
      <c r="X33" s="208" t="s">
        <v>27096</v>
      </c>
      <c r="Y33" s="141" t="s">
        <v>320</v>
      </c>
      <c r="Z33" s="141" t="str">
        <f t="shared" si="0"/>
        <v>0101PE</v>
      </c>
      <c r="AA33" s="260">
        <v>0</v>
      </c>
      <c r="AB33" s="207" t="s">
        <v>2544</v>
      </c>
      <c r="AC33" s="207" t="s">
        <v>16125</v>
      </c>
      <c r="AD33" s="141"/>
    </row>
    <row r="34" spans="1:30" ht="24" customHeight="1">
      <c r="A34" s="219">
        <v>42950</v>
      </c>
      <c r="B34" s="218" t="s">
        <v>34050</v>
      </c>
      <c r="C34" s="147">
        <v>0</v>
      </c>
      <c r="D34" s="147" t="s">
        <v>309</v>
      </c>
      <c r="E34" s="219" t="s">
        <v>34045</v>
      </c>
      <c r="F34" s="219">
        <v>42948</v>
      </c>
      <c r="G34" s="135" t="s">
        <v>3104</v>
      </c>
      <c r="H34" s="147" t="s">
        <v>34044</v>
      </c>
      <c r="I34" s="147">
        <v>1</v>
      </c>
      <c r="J34" s="215" t="s">
        <v>134</v>
      </c>
      <c r="K34" s="219" t="s">
        <v>34043</v>
      </c>
      <c r="L34" s="216" t="s">
        <v>350</v>
      </c>
      <c r="M34" s="219"/>
      <c r="N34" s="215">
        <v>0</v>
      </c>
      <c r="O34" s="135" t="s">
        <v>33</v>
      </c>
      <c r="P34" s="215">
        <v>30153.43</v>
      </c>
      <c r="Q34" s="215">
        <v>2562899</v>
      </c>
      <c r="R34" s="135">
        <v>2449154</v>
      </c>
      <c r="S34" s="135">
        <v>95.6</v>
      </c>
      <c r="T34" s="215">
        <v>0</v>
      </c>
      <c r="U34" s="215">
        <v>0</v>
      </c>
      <c r="V34" s="215" t="s">
        <v>34049</v>
      </c>
      <c r="W34" s="135" t="s">
        <v>34048</v>
      </c>
      <c r="X34" s="219" t="s">
        <v>34047</v>
      </c>
      <c r="Y34" s="147" t="s">
        <v>320</v>
      </c>
      <c r="Z34" s="147" t="str">
        <f t="shared" si="0"/>
        <v>0101PE</v>
      </c>
      <c r="AA34" s="261">
        <v>0.56000000000000005</v>
      </c>
      <c r="AB34" s="213" t="s">
        <v>2544</v>
      </c>
      <c r="AC34" s="213" t="s">
        <v>16125</v>
      </c>
      <c r="AD34" s="218"/>
    </row>
    <row r="35" spans="1:30" ht="24" customHeight="1">
      <c r="A35" s="211">
        <v>42950</v>
      </c>
      <c r="B35" s="210" t="s">
        <v>34046</v>
      </c>
      <c r="C35" s="141">
        <v>0</v>
      </c>
      <c r="D35" s="141" t="s">
        <v>309</v>
      </c>
      <c r="E35" s="210" t="s">
        <v>34045</v>
      </c>
      <c r="F35" s="151">
        <v>42948</v>
      </c>
      <c r="G35" s="141" t="s">
        <v>3104</v>
      </c>
      <c r="H35" s="208" t="s">
        <v>34044</v>
      </c>
      <c r="I35" s="141">
        <v>2</v>
      </c>
      <c r="J35" s="220" t="s">
        <v>134</v>
      </c>
      <c r="K35" s="267" t="s">
        <v>34043</v>
      </c>
      <c r="L35" s="208" t="s">
        <v>350</v>
      </c>
      <c r="M35" s="141"/>
      <c r="N35" s="208">
        <v>0</v>
      </c>
      <c r="O35" s="141" t="s">
        <v>33</v>
      </c>
      <c r="P35" s="141">
        <v>28761.49</v>
      </c>
      <c r="Q35" s="141">
        <v>2437033</v>
      </c>
      <c r="R35" s="141">
        <v>2335190</v>
      </c>
      <c r="S35" s="208">
        <v>95.9</v>
      </c>
      <c r="T35" s="208">
        <v>0</v>
      </c>
      <c r="U35" s="208">
        <v>0</v>
      </c>
      <c r="V35" s="141" t="s">
        <v>34042</v>
      </c>
      <c r="W35" s="141" t="s">
        <v>34041</v>
      </c>
      <c r="X35" s="208" t="s">
        <v>34040</v>
      </c>
      <c r="Y35" s="141" t="s">
        <v>320</v>
      </c>
      <c r="Z35" s="141" t="str">
        <f t="shared" si="0"/>
        <v>0101PE</v>
      </c>
      <c r="AA35" s="260">
        <v>0.56000000000000005</v>
      </c>
      <c r="AB35" s="207" t="s">
        <v>2544</v>
      </c>
      <c r="AC35" s="207" t="s">
        <v>16125</v>
      </c>
      <c r="AD35" s="141"/>
    </row>
    <row r="36" spans="1:30" ht="24" customHeight="1">
      <c r="A36" s="219">
        <v>42950</v>
      </c>
      <c r="B36" s="218" t="s">
        <v>34036</v>
      </c>
      <c r="C36" s="147">
        <v>0</v>
      </c>
      <c r="D36" s="147" t="s">
        <v>1248</v>
      </c>
      <c r="E36" s="219" t="s">
        <v>34035</v>
      </c>
      <c r="F36" s="219">
        <v>42949</v>
      </c>
      <c r="G36" s="135" t="s">
        <v>3074</v>
      </c>
      <c r="H36" s="147" t="s">
        <v>34034</v>
      </c>
      <c r="I36" s="147">
        <v>1</v>
      </c>
      <c r="J36" s="215" t="s">
        <v>134</v>
      </c>
      <c r="K36" s="219" t="s">
        <v>34033</v>
      </c>
      <c r="L36" s="216" t="s">
        <v>350</v>
      </c>
      <c r="M36" s="219"/>
      <c r="N36" s="215">
        <v>0</v>
      </c>
      <c r="O36" s="135" t="s">
        <v>29</v>
      </c>
      <c r="P36" s="215">
        <v>30158.45</v>
      </c>
      <c r="Q36" s="215">
        <v>2786979</v>
      </c>
      <c r="R36" s="135">
        <v>2685072</v>
      </c>
      <c r="S36" s="135">
        <v>96.5</v>
      </c>
      <c r="T36" s="215">
        <v>0</v>
      </c>
      <c r="U36" s="215">
        <v>0</v>
      </c>
      <c r="V36" s="215" t="s">
        <v>34039</v>
      </c>
      <c r="W36" s="135" t="s">
        <v>34038</v>
      </c>
      <c r="X36" s="219" t="s">
        <v>34037</v>
      </c>
      <c r="Y36" s="147" t="s">
        <v>143</v>
      </c>
      <c r="Z36" s="147" t="str">
        <f t="shared" si="0"/>
        <v>091PE</v>
      </c>
      <c r="AA36" s="261">
        <v>0.49019607843137253</v>
      </c>
      <c r="AB36" s="213" t="s">
        <v>2544</v>
      </c>
      <c r="AC36" s="213" t="s">
        <v>16125</v>
      </c>
      <c r="AD36" s="218"/>
    </row>
    <row r="37" spans="1:30" ht="24" customHeight="1">
      <c r="A37" s="211">
        <v>42950</v>
      </c>
      <c r="B37" s="210" t="s">
        <v>34036</v>
      </c>
      <c r="C37" s="141">
        <v>0</v>
      </c>
      <c r="D37" s="141" t="s">
        <v>1248</v>
      </c>
      <c r="E37" s="210" t="s">
        <v>34035</v>
      </c>
      <c r="F37" s="151">
        <v>42949</v>
      </c>
      <c r="G37" s="141" t="s">
        <v>3074</v>
      </c>
      <c r="H37" s="208" t="s">
        <v>34034</v>
      </c>
      <c r="I37" s="141">
        <v>2</v>
      </c>
      <c r="J37" s="220" t="s">
        <v>134</v>
      </c>
      <c r="K37" s="267" t="s">
        <v>34033</v>
      </c>
      <c r="L37" s="208" t="s">
        <v>350</v>
      </c>
      <c r="M37" s="141"/>
      <c r="N37" s="208">
        <v>0</v>
      </c>
      <c r="O37" s="141" t="s">
        <v>29</v>
      </c>
      <c r="P37" s="141">
        <v>29244.35</v>
      </c>
      <c r="Q37" s="141">
        <v>2693261</v>
      </c>
      <c r="R37" s="141">
        <v>2603540</v>
      </c>
      <c r="S37" s="208">
        <v>96.8</v>
      </c>
      <c r="T37" s="208">
        <v>0</v>
      </c>
      <c r="U37" s="208">
        <v>0</v>
      </c>
      <c r="V37" s="141" t="s">
        <v>34032</v>
      </c>
      <c r="W37" s="141" t="s">
        <v>34031</v>
      </c>
      <c r="X37" s="208" t="s">
        <v>34030</v>
      </c>
      <c r="Y37" s="141" t="s">
        <v>143</v>
      </c>
      <c r="Z37" s="141" t="str">
        <f t="shared" si="0"/>
        <v>091PE</v>
      </c>
      <c r="AA37" s="260">
        <v>0.49019607843137253</v>
      </c>
      <c r="AB37" s="207" t="s">
        <v>2544</v>
      </c>
      <c r="AC37" s="207" t="s">
        <v>16125</v>
      </c>
      <c r="AD37" s="141"/>
    </row>
    <row r="38" spans="1:30" ht="24" customHeight="1">
      <c r="A38" s="219">
        <v>42950</v>
      </c>
      <c r="B38" s="218" t="s">
        <v>34026</v>
      </c>
      <c r="C38" s="147">
        <v>0</v>
      </c>
      <c r="D38" s="147" t="s">
        <v>1248</v>
      </c>
      <c r="E38" s="219" t="s">
        <v>34025</v>
      </c>
      <c r="F38" s="219">
        <v>42949</v>
      </c>
      <c r="G38" s="135" t="s">
        <v>3074</v>
      </c>
      <c r="H38" s="147" t="s">
        <v>34024</v>
      </c>
      <c r="I38" s="147">
        <v>1</v>
      </c>
      <c r="J38" s="215" t="s">
        <v>2392</v>
      </c>
      <c r="K38" s="219" t="s">
        <v>19023</v>
      </c>
      <c r="L38" s="216" t="s">
        <v>350</v>
      </c>
      <c r="M38" s="219"/>
      <c r="N38" s="215">
        <v>0</v>
      </c>
      <c r="O38" s="135" t="s">
        <v>33</v>
      </c>
      <c r="P38" s="215">
        <v>33864.11</v>
      </c>
      <c r="Q38" s="215">
        <v>3272289</v>
      </c>
      <c r="R38" s="135">
        <v>3027736</v>
      </c>
      <c r="S38" s="135">
        <v>92.9</v>
      </c>
      <c r="T38" s="215">
        <v>0</v>
      </c>
      <c r="U38" s="215">
        <v>0</v>
      </c>
      <c r="V38" s="215" t="s">
        <v>34029</v>
      </c>
      <c r="W38" s="135" t="s">
        <v>34028</v>
      </c>
      <c r="X38" s="219" t="s">
        <v>34027</v>
      </c>
      <c r="Y38" s="147" t="s">
        <v>320</v>
      </c>
      <c r="Z38" s="147" t="str">
        <f t="shared" si="0"/>
        <v>0101PE</v>
      </c>
      <c r="AA38" s="261">
        <v>0</v>
      </c>
      <c r="AB38" s="213" t="s">
        <v>2544</v>
      </c>
      <c r="AC38" s="213" t="s">
        <v>16125</v>
      </c>
      <c r="AD38" s="218"/>
    </row>
    <row r="39" spans="1:30" ht="24" customHeight="1">
      <c r="A39" s="211">
        <v>42950</v>
      </c>
      <c r="B39" s="210" t="s">
        <v>34026</v>
      </c>
      <c r="C39" s="141">
        <v>0</v>
      </c>
      <c r="D39" s="141" t="s">
        <v>309</v>
      </c>
      <c r="E39" s="210" t="s">
        <v>34025</v>
      </c>
      <c r="F39" s="151">
        <v>42949</v>
      </c>
      <c r="G39" s="141" t="s">
        <v>3074</v>
      </c>
      <c r="H39" s="208" t="s">
        <v>34024</v>
      </c>
      <c r="I39" s="141">
        <v>2</v>
      </c>
      <c r="J39" s="208" t="s">
        <v>2392</v>
      </c>
      <c r="K39" s="264" t="s">
        <v>19023</v>
      </c>
      <c r="L39" s="208" t="s">
        <v>350</v>
      </c>
      <c r="M39" s="141"/>
      <c r="N39" s="208">
        <v>0</v>
      </c>
      <c r="O39" s="141" t="s">
        <v>33</v>
      </c>
      <c r="P39" s="141">
        <v>33497.22</v>
      </c>
      <c r="Q39" s="141">
        <v>3253622</v>
      </c>
      <c r="R39" s="141">
        <v>3000003</v>
      </c>
      <c r="S39" s="208">
        <v>92.6</v>
      </c>
      <c r="T39" s="208">
        <v>0</v>
      </c>
      <c r="U39" s="208">
        <v>0</v>
      </c>
      <c r="V39" s="141" t="s">
        <v>34023</v>
      </c>
      <c r="W39" s="141" t="s">
        <v>32622</v>
      </c>
      <c r="X39" s="208" t="s">
        <v>34022</v>
      </c>
      <c r="Y39" s="141" t="s">
        <v>320</v>
      </c>
      <c r="Z39" s="141" t="str">
        <f t="shared" si="0"/>
        <v>0101PE</v>
      </c>
      <c r="AA39" s="260">
        <v>0</v>
      </c>
      <c r="AB39" s="207" t="s">
        <v>2544</v>
      </c>
      <c r="AC39" s="207" t="s">
        <v>16125</v>
      </c>
      <c r="AD39" s="141"/>
    </row>
    <row r="40" spans="1:30" ht="24" customHeight="1">
      <c r="A40" s="219">
        <v>42951</v>
      </c>
      <c r="B40" s="218" t="s">
        <v>34634</v>
      </c>
      <c r="C40" s="147">
        <v>0</v>
      </c>
      <c r="D40" s="147" t="s">
        <v>309</v>
      </c>
      <c r="E40" s="219" t="s">
        <v>34629</v>
      </c>
      <c r="F40" s="219">
        <v>42950</v>
      </c>
      <c r="G40" s="135" t="s">
        <v>3104</v>
      </c>
      <c r="H40" s="147" t="s">
        <v>34628</v>
      </c>
      <c r="I40" s="147">
        <v>1</v>
      </c>
      <c r="J40" s="215" t="s">
        <v>2392</v>
      </c>
      <c r="K40" s="219" t="s">
        <v>19023</v>
      </c>
      <c r="L40" s="216" t="s">
        <v>350</v>
      </c>
      <c r="M40" s="219"/>
      <c r="N40" s="215">
        <v>0</v>
      </c>
      <c r="O40" s="135" t="s">
        <v>33</v>
      </c>
      <c r="P40" s="215">
        <v>37785.11</v>
      </c>
      <c r="Q40" s="215">
        <v>3275079</v>
      </c>
      <c r="R40" s="135">
        <v>3063252</v>
      </c>
      <c r="S40" s="135">
        <v>93.6</v>
      </c>
      <c r="T40" s="215">
        <v>0</v>
      </c>
      <c r="U40" s="215">
        <v>0</v>
      </c>
      <c r="V40" s="215" t="s">
        <v>34633</v>
      </c>
      <c r="W40" s="135" t="s">
        <v>34632</v>
      </c>
      <c r="X40" s="219" t="s">
        <v>34631</v>
      </c>
      <c r="Y40" s="147" t="s">
        <v>320</v>
      </c>
      <c r="Z40" s="147" t="str">
        <f t="shared" si="0"/>
        <v>0101PE</v>
      </c>
      <c r="AA40" s="261">
        <v>0</v>
      </c>
      <c r="AB40" s="213" t="s">
        <v>2544</v>
      </c>
      <c r="AC40" s="213" t="s">
        <v>16125</v>
      </c>
      <c r="AD40" s="218"/>
    </row>
    <row r="41" spans="1:30" ht="24" customHeight="1">
      <c r="A41" s="211">
        <v>42951</v>
      </c>
      <c r="B41" s="210" t="s">
        <v>34630</v>
      </c>
      <c r="C41" s="141">
        <v>0</v>
      </c>
      <c r="D41" s="141" t="s">
        <v>309</v>
      </c>
      <c r="E41" s="210" t="s">
        <v>34629</v>
      </c>
      <c r="F41" s="151">
        <v>42950</v>
      </c>
      <c r="G41" s="141" t="s">
        <v>3104</v>
      </c>
      <c r="H41" s="208" t="s">
        <v>34628</v>
      </c>
      <c r="I41" s="141">
        <v>2</v>
      </c>
      <c r="J41" s="208" t="s">
        <v>2392</v>
      </c>
      <c r="K41" s="264" t="s">
        <v>19023</v>
      </c>
      <c r="L41" s="208" t="s">
        <v>350</v>
      </c>
      <c r="M41" s="141"/>
      <c r="N41" s="208">
        <v>0</v>
      </c>
      <c r="O41" s="141" t="s">
        <v>33</v>
      </c>
      <c r="P41" s="141">
        <v>38691.47</v>
      </c>
      <c r="Q41" s="141">
        <v>3368966</v>
      </c>
      <c r="R41" s="141">
        <v>3137563</v>
      </c>
      <c r="S41" s="208">
        <v>93.2</v>
      </c>
      <c r="T41" s="208">
        <v>0</v>
      </c>
      <c r="U41" s="208">
        <v>0</v>
      </c>
      <c r="V41" s="141" t="s">
        <v>24317</v>
      </c>
      <c r="W41" s="141" t="s">
        <v>34627</v>
      </c>
      <c r="X41" s="208" t="s">
        <v>34626</v>
      </c>
      <c r="Y41" s="141" t="s">
        <v>320</v>
      </c>
      <c r="Z41" s="141" t="str">
        <f t="shared" si="0"/>
        <v>0101PE</v>
      </c>
      <c r="AA41" s="260">
        <v>0</v>
      </c>
      <c r="AB41" s="207" t="s">
        <v>2544</v>
      </c>
      <c r="AC41" s="207" t="s">
        <v>16125</v>
      </c>
      <c r="AD41" s="141"/>
    </row>
    <row r="42" spans="1:30" ht="24" customHeight="1">
      <c r="A42" s="133">
        <v>42951</v>
      </c>
      <c r="B42" s="134" t="s">
        <v>16925</v>
      </c>
      <c r="C42" s="135" t="s">
        <v>4732</v>
      </c>
      <c r="D42" s="135" t="s">
        <v>31</v>
      </c>
      <c r="E42" s="135" t="s">
        <v>34811</v>
      </c>
      <c r="F42" s="159">
        <v>42950</v>
      </c>
      <c r="G42" s="135" t="s">
        <v>36</v>
      </c>
      <c r="H42" s="135" t="s">
        <v>34809</v>
      </c>
      <c r="I42" s="135">
        <v>1</v>
      </c>
      <c r="J42" s="135" t="s">
        <v>32</v>
      </c>
      <c r="K42" s="135" t="s">
        <v>28</v>
      </c>
      <c r="L42" s="135">
        <v>0</v>
      </c>
      <c r="M42" s="135"/>
      <c r="N42" s="135">
        <v>0</v>
      </c>
      <c r="O42" s="135">
        <v>90</v>
      </c>
      <c r="P42" s="135">
        <v>13501.82</v>
      </c>
      <c r="Q42" s="135">
        <v>2684365</v>
      </c>
      <c r="R42" s="135">
        <v>2495956</v>
      </c>
      <c r="S42" s="135">
        <v>93</v>
      </c>
      <c r="T42" s="135">
        <v>6.74</v>
      </c>
      <c r="U42" s="135">
        <v>8.9499999999999993</v>
      </c>
      <c r="V42" s="135">
        <v>32.450000000000003</v>
      </c>
      <c r="W42" s="135">
        <v>96.64</v>
      </c>
      <c r="X42" s="135">
        <v>94.41</v>
      </c>
      <c r="Y42" s="147" t="s">
        <v>14316</v>
      </c>
      <c r="Z42" s="187" t="str">
        <f t="shared" si="0"/>
        <v>Re-sequencing91SE</v>
      </c>
      <c r="AA42" s="137">
        <v>0</v>
      </c>
      <c r="AB42" s="294" t="s">
        <v>13904</v>
      </c>
      <c r="AC42" s="137" t="s">
        <v>3343</v>
      </c>
      <c r="AD42" s="155"/>
    </row>
    <row r="43" spans="1:30" ht="24" customHeight="1">
      <c r="A43" s="139">
        <v>42951</v>
      </c>
      <c r="B43" s="140" t="s">
        <v>16922</v>
      </c>
      <c r="C43" s="141" t="s">
        <v>4732</v>
      </c>
      <c r="D43" s="141" t="s">
        <v>31</v>
      </c>
      <c r="E43" s="141" t="s">
        <v>34810</v>
      </c>
      <c r="F43" s="151">
        <v>42950</v>
      </c>
      <c r="G43" s="141" t="s">
        <v>36</v>
      </c>
      <c r="H43" s="141" t="s">
        <v>34809</v>
      </c>
      <c r="I43" s="141">
        <v>2</v>
      </c>
      <c r="J43" s="141" t="s">
        <v>32</v>
      </c>
      <c r="K43" s="141" t="s">
        <v>28</v>
      </c>
      <c r="L43" s="141">
        <v>0</v>
      </c>
      <c r="M43" s="141"/>
      <c r="N43" s="141">
        <v>0</v>
      </c>
      <c r="O43" s="141">
        <v>90</v>
      </c>
      <c r="P43" s="141">
        <v>12483.28</v>
      </c>
      <c r="Q43" s="141">
        <v>2462420</v>
      </c>
      <c r="R43" s="141">
        <v>2304491</v>
      </c>
      <c r="S43" s="141">
        <v>93.6</v>
      </c>
      <c r="T43" s="141">
        <v>8.43</v>
      </c>
      <c r="U43" s="141">
        <v>9.83</v>
      </c>
      <c r="V43" s="141">
        <v>32.520000000000003</v>
      </c>
      <c r="W43" s="141">
        <v>97.02</v>
      </c>
      <c r="X43" s="141">
        <v>95.04</v>
      </c>
      <c r="Y43" s="141" t="s">
        <v>14316</v>
      </c>
      <c r="Z43" s="188" t="str">
        <f t="shared" si="0"/>
        <v>Re-sequencing91SE</v>
      </c>
      <c r="AA43" s="143">
        <v>0</v>
      </c>
      <c r="AB43" s="143" t="s">
        <v>13904</v>
      </c>
      <c r="AC43" s="143" t="s">
        <v>3343</v>
      </c>
      <c r="AD43" s="143"/>
    </row>
    <row r="44" spans="1:30" ht="24" customHeight="1">
      <c r="A44" s="133">
        <v>42951</v>
      </c>
      <c r="B44" s="134" t="s">
        <v>34805</v>
      </c>
      <c r="C44" s="135" t="s">
        <v>4686</v>
      </c>
      <c r="D44" s="135" t="s">
        <v>31</v>
      </c>
      <c r="E44" s="135" t="s">
        <v>34804</v>
      </c>
      <c r="F44" s="159">
        <v>42949</v>
      </c>
      <c r="G44" s="135" t="s">
        <v>121</v>
      </c>
      <c r="H44" s="135" t="s">
        <v>34780</v>
      </c>
      <c r="I44" s="135">
        <v>1</v>
      </c>
      <c r="J44" s="135" t="s">
        <v>32</v>
      </c>
      <c r="K44" s="135" t="s">
        <v>28</v>
      </c>
      <c r="L44" s="135">
        <v>0</v>
      </c>
      <c r="M44" s="135" t="s">
        <v>34779</v>
      </c>
      <c r="N44" s="135">
        <v>0</v>
      </c>
      <c r="O44" s="135" t="s">
        <v>42</v>
      </c>
      <c r="P44" s="135">
        <v>36864.129999999997</v>
      </c>
      <c r="Q44" s="135">
        <v>4309650</v>
      </c>
      <c r="R44" s="135">
        <v>3528779</v>
      </c>
      <c r="S44" s="135">
        <v>81.88</v>
      </c>
      <c r="T44" s="135">
        <v>0</v>
      </c>
      <c r="U44" s="135">
        <v>0</v>
      </c>
      <c r="V44" s="135" t="s">
        <v>34808</v>
      </c>
      <c r="W44" s="135" t="s">
        <v>34807</v>
      </c>
      <c r="X44" s="135" t="s">
        <v>34806</v>
      </c>
      <c r="Y44" s="147" t="s">
        <v>8430</v>
      </c>
      <c r="Z44" s="187" t="str">
        <f t="shared" si="0"/>
        <v>Transcriptome50PE</v>
      </c>
      <c r="AA44" s="137">
        <v>0</v>
      </c>
      <c r="AB44" s="294" t="s">
        <v>30</v>
      </c>
      <c r="AC44" s="137" t="s">
        <v>3343</v>
      </c>
      <c r="AD44" s="155"/>
    </row>
    <row r="45" spans="1:30" ht="24" customHeight="1">
      <c r="A45" s="139">
        <v>42951</v>
      </c>
      <c r="B45" s="140" t="s">
        <v>34805</v>
      </c>
      <c r="C45" s="141" t="s">
        <v>4686</v>
      </c>
      <c r="D45" s="141" t="s">
        <v>31</v>
      </c>
      <c r="E45" s="141" t="s">
        <v>34804</v>
      </c>
      <c r="F45" s="151">
        <v>42949</v>
      </c>
      <c r="G45" s="141" t="s">
        <v>121</v>
      </c>
      <c r="H45" s="141" t="s">
        <v>34780</v>
      </c>
      <c r="I45" s="141">
        <v>2</v>
      </c>
      <c r="J45" s="141" t="s">
        <v>32</v>
      </c>
      <c r="K45" s="141" t="s">
        <v>28</v>
      </c>
      <c r="L45" s="141">
        <v>0</v>
      </c>
      <c r="M45" s="141" t="s">
        <v>34779</v>
      </c>
      <c r="N45" s="141">
        <v>0</v>
      </c>
      <c r="O45" s="141" t="s">
        <v>42</v>
      </c>
      <c r="P45" s="141">
        <v>36602.089999999997</v>
      </c>
      <c r="Q45" s="141">
        <v>4309650</v>
      </c>
      <c r="R45" s="141">
        <v>3495140</v>
      </c>
      <c r="S45" s="141">
        <v>81.099999999999994</v>
      </c>
      <c r="T45" s="141">
        <v>0</v>
      </c>
      <c r="U45" s="141">
        <v>0</v>
      </c>
      <c r="V45" s="141" t="s">
        <v>34803</v>
      </c>
      <c r="W45" s="141" t="s">
        <v>34802</v>
      </c>
      <c r="X45" s="141" t="s">
        <v>34801</v>
      </c>
      <c r="Y45" s="141" t="s">
        <v>8430</v>
      </c>
      <c r="Z45" s="188" t="str">
        <f t="shared" si="0"/>
        <v>Transcriptome50PE</v>
      </c>
      <c r="AA45" s="143">
        <v>0</v>
      </c>
      <c r="AB45" s="143" t="s">
        <v>30</v>
      </c>
      <c r="AC45" s="143" t="s">
        <v>3343</v>
      </c>
      <c r="AD45" s="143"/>
    </row>
    <row r="46" spans="1:30" ht="24" customHeight="1">
      <c r="A46" s="139">
        <v>42951</v>
      </c>
      <c r="B46" s="140" t="s">
        <v>34786</v>
      </c>
      <c r="C46" s="141" t="s">
        <v>4686</v>
      </c>
      <c r="D46" s="141" t="s">
        <v>31</v>
      </c>
      <c r="E46" s="141" t="s">
        <v>34797</v>
      </c>
      <c r="F46" s="151">
        <v>42949</v>
      </c>
      <c r="G46" s="141" t="s">
        <v>121</v>
      </c>
      <c r="H46" s="141" t="s">
        <v>34780</v>
      </c>
      <c r="I46" s="141">
        <v>3</v>
      </c>
      <c r="J46" s="141" t="s">
        <v>32</v>
      </c>
      <c r="K46" s="141" t="s">
        <v>28</v>
      </c>
      <c r="L46" s="141">
        <v>0</v>
      </c>
      <c r="M46" s="141" t="s">
        <v>34779</v>
      </c>
      <c r="N46" s="141">
        <v>0</v>
      </c>
      <c r="O46" s="141" t="s">
        <v>42</v>
      </c>
      <c r="P46" s="141">
        <v>36440.49</v>
      </c>
      <c r="Q46" s="141">
        <v>4309650</v>
      </c>
      <c r="R46" s="141">
        <v>3486513</v>
      </c>
      <c r="S46" s="141">
        <v>80.900000000000006</v>
      </c>
      <c r="T46" s="141">
        <v>0</v>
      </c>
      <c r="U46" s="141">
        <v>0</v>
      </c>
      <c r="V46" s="141" t="s">
        <v>34800</v>
      </c>
      <c r="W46" s="141" t="s">
        <v>34799</v>
      </c>
      <c r="X46" s="141" t="s">
        <v>34798</v>
      </c>
      <c r="Y46" s="141" t="s">
        <v>8430</v>
      </c>
      <c r="Z46" s="188" t="str">
        <f t="shared" si="0"/>
        <v>Transcriptome50PE</v>
      </c>
      <c r="AA46" s="143">
        <v>0</v>
      </c>
      <c r="AB46" s="143" t="s">
        <v>30</v>
      </c>
      <c r="AC46" s="143" t="s">
        <v>3343</v>
      </c>
      <c r="AD46" s="143"/>
    </row>
    <row r="47" spans="1:30" ht="24" customHeight="1">
      <c r="A47" s="139">
        <v>42951</v>
      </c>
      <c r="B47" s="140" t="s">
        <v>34786</v>
      </c>
      <c r="C47" s="141" t="s">
        <v>4686</v>
      </c>
      <c r="D47" s="141" t="s">
        <v>31</v>
      </c>
      <c r="E47" s="141" t="s">
        <v>34797</v>
      </c>
      <c r="F47" s="151">
        <v>42949</v>
      </c>
      <c r="G47" s="141" t="s">
        <v>121</v>
      </c>
      <c r="H47" s="141" t="s">
        <v>34780</v>
      </c>
      <c r="I47" s="141">
        <v>4</v>
      </c>
      <c r="J47" s="141" t="s">
        <v>32</v>
      </c>
      <c r="K47" s="141" t="s">
        <v>28</v>
      </c>
      <c r="L47" s="141">
        <v>0</v>
      </c>
      <c r="M47" s="141" t="s">
        <v>34779</v>
      </c>
      <c r="N47" s="141">
        <v>0</v>
      </c>
      <c r="O47" s="141" t="s">
        <v>42</v>
      </c>
      <c r="P47" s="141">
        <v>36175.040000000001</v>
      </c>
      <c r="Q47" s="141">
        <v>4309650</v>
      </c>
      <c r="R47" s="141">
        <v>3460359</v>
      </c>
      <c r="S47" s="141">
        <v>80.290000000000006</v>
      </c>
      <c r="T47" s="141">
        <v>0</v>
      </c>
      <c r="U47" s="141">
        <v>0</v>
      </c>
      <c r="V47" s="141" t="s">
        <v>34796</v>
      </c>
      <c r="W47" s="141" t="s">
        <v>34795</v>
      </c>
      <c r="X47" s="141" t="s">
        <v>34794</v>
      </c>
      <c r="Y47" s="141" t="s">
        <v>8430</v>
      </c>
      <c r="Z47" s="188" t="str">
        <f t="shared" si="0"/>
        <v>Transcriptome50PE</v>
      </c>
      <c r="AA47" s="143">
        <v>0</v>
      </c>
      <c r="AB47" s="143" t="s">
        <v>30</v>
      </c>
      <c r="AC47" s="143" t="s">
        <v>3343</v>
      </c>
      <c r="AD47" s="143"/>
    </row>
    <row r="48" spans="1:30" ht="24" customHeight="1">
      <c r="A48" s="139">
        <v>42951</v>
      </c>
      <c r="B48" s="140" t="s">
        <v>34786</v>
      </c>
      <c r="C48" s="141" t="s">
        <v>4686</v>
      </c>
      <c r="D48" s="141" t="s">
        <v>31</v>
      </c>
      <c r="E48" s="141" t="s">
        <v>34790</v>
      </c>
      <c r="F48" s="151">
        <v>42949</v>
      </c>
      <c r="G48" s="141" t="s">
        <v>121</v>
      </c>
      <c r="H48" s="141" t="s">
        <v>34780</v>
      </c>
      <c r="I48" s="141">
        <v>5</v>
      </c>
      <c r="J48" s="141" t="s">
        <v>32</v>
      </c>
      <c r="K48" s="141" t="s">
        <v>28</v>
      </c>
      <c r="L48" s="141">
        <v>0</v>
      </c>
      <c r="M48" s="141" t="s">
        <v>34779</v>
      </c>
      <c r="N48" s="141">
        <v>0</v>
      </c>
      <c r="O48" s="141" t="s">
        <v>42</v>
      </c>
      <c r="P48" s="141">
        <v>36924.050000000003</v>
      </c>
      <c r="Q48" s="141">
        <v>4309650</v>
      </c>
      <c r="R48" s="141">
        <v>3551943</v>
      </c>
      <c r="S48" s="141">
        <v>82.42</v>
      </c>
      <c r="T48" s="141">
        <v>0</v>
      </c>
      <c r="U48" s="141">
        <v>0</v>
      </c>
      <c r="V48" s="141" t="s">
        <v>34793</v>
      </c>
      <c r="W48" s="141" t="s">
        <v>34792</v>
      </c>
      <c r="X48" s="141" t="s">
        <v>34791</v>
      </c>
      <c r="Y48" s="141" t="s">
        <v>8430</v>
      </c>
      <c r="Z48" s="188" t="str">
        <f t="shared" si="0"/>
        <v>Transcriptome50PE</v>
      </c>
      <c r="AA48" s="143">
        <v>0</v>
      </c>
      <c r="AB48" s="143" t="s">
        <v>30</v>
      </c>
      <c r="AC48" s="143" t="s">
        <v>3343</v>
      </c>
      <c r="AD48" s="143"/>
    </row>
    <row r="49" spans="1:30" ht="24" customHeight="1">
      <c r="A49" s="139">
        <v>42951</v>
      </c>
      <c r="B49" s="140" t="s">
        <v>34786</v>
      </c>
      <c r="C49" s="141" t="s">
        <v>4686</v>
      </c>
      <c r="D49" s="141" t="s">
        <v>31</v>
      </c>
      <c r="E49" s="141" t="s">
        <v>34790</v>
      </c>
      <c r="F49" s="151">
        <v>42949</v>
      </c>
      <c r="G49" s="141" t="s">
        <v>121</v>
      </c>
      <c r="H49" s="141" t="s">
        <v>34780</v>
      </c>
      <c r="I49" s="141">
        <v>6</v>
      </c>
      <c r="J49" s="141" t="s">
        <v>32</v>
      </c>
      <c r="K49" s="141" t="s">
        <v>28</v>
      </c>
      <c r="L49" s="141">
        <v>0</v>
      </c>
      <c r="M49" s="141" t="s">
        <v>34779</v>
      </c>
      <c r="N49" s="141">
        <v>0</v>
      </c>
      <c r="O49" s="141" t="s">
        <v>42</v>
      </c>
      <c r="P49" s="141">
        <v>36979.22</v>
      </c>
      <c r="Q49" s="141">
        <v>4309650</v>
      </c>
      <c r="R49" s="141">
        <v>3557882</v>
      </c>
      <c r="S49" s="141">
        <v>82.56</v>
      </c>
      <c r="T49" s="141">
        <v>0</v>
      </c>
      <c r="U49" s="141">
        <v>0</v>
      </c>
      <c r="V49" s="141" t="s">
        <v>34789</v>
      </c>
      <c r="W49" s="141" t="s">
        <v>34788</v>
      </c>
      <c r="X49" s="141" t="s">
        <v>34787</v>
      </c>
      <c r="Y49" s="141" t="s">
        <v>8430</v>
      </c>
      <c r="Z49" s="188" t="str">
        <f t="shared" si="0"/>
        <v>Transcriptome50PE</v>
      </c>
      <c r="AA49" s="143">
        <v>0</v>
      </c>
      <c r="AB49" s="143" t="s">
        <v>30</v>
      </c>
      <c r="AC49" s="143" t="s">
        <v>3343</v>
      </c>
      <c r="AD49" s="143"/>
    </row>
    <row r="50" spans="1:30" ht="24" customHeight="1">
      <c r="A50" s="139">
        <v>42951</v>
      </c>
      <c r="B50" s="140" t="s">
        <v>34786</v>
      </c>
      <c r="C50" s="141" t="s">
        <v>4686</v>
      </c>
      <c r="D50" s="141" t="s">
        <v>31</v>
      </c>
      <c r="E50" s="141" t="s">
        <v>34781</v>
      </c>
      <c r="F50" s="151">
        <v>42949</v>
      </c>
      <c r="G50" s="141" t="s">
        <v>121</v>
      </c>
      <c r="H50" s="141" t="s">
        <v>34780</v>
      </c>
      <c r="I50" s="141">
        <v>7</v>
      </c>
      <c r="J50" s="141" t="s">
        <v>32</v>
      </c>
      <c r="K50" s="141" t="s">
        <v>28</v>
      </c>
      <c r="L50" s="141">
        <v>0</v>
      </c>
      <c r="M50" s="141" t="s">
        <v>34779</v>
      </c>
      <c r="N50" s="141">
        <v>0</v>
      </c>
      <c r="O50" s="141" t="s">
        <v>42</v>
      </c>
      <c r="P50" s="141">
        <v>33520.93</v>
      </c>
      <c r="Q50" s="141">
        <v>4309650</v>
      </c>
      <c r="R50" s="141">
        <v>3303822</v>
      </c>
      <c r="S50" s="141">
        <v>76.66</v>
      </c>
      <c r="T50" s="141">
        <v>0</v>
      </c>
      <c r="U50" s="141">
        <v>0</v>
      </c>
      <c r="V50" s="141" t="s">
        <v>34785</v>
      </c>
      <c r="W50" s="141" t="s">
        <v>34784</v>
      </c>
      <c r="X50" s="141" t="s">
        <v>34783</v>
      </c>
      <c r="Y50" s="141" t="s">
        <v>8430</v>
      </c>
      <c r="Z50" s="188" t="str">
        <f t="shared" si="0"/>
        <v>Transcriptome50PE</v>
      </c>
      <c r="AA50" s="143">
        <v>0</v>
      </c>
      <c r="AB50" s="143" t="s">
        <v>30</v>
      </c>
      <c r="AC50" s="143" t="s">
        <v>3343</v>
      </c>
      <c r="AD50" s="143"/>
    </row>
    <row r="51" spans="1:30" ht="24" customHeight="1">
      <c r="A51" s="139">
        <v>42951</v>
      </c>
      <c r="B51" s="140" t="s">
        <v>34782</v>
      </c>
      <c r="C51" s="141" t="s">
        <v>4686</v>
      </c>
      <c r="D51" s="141" t="s">
        <v>31</v>
      </c>
      <c r="E51" s="141" t="s">
        <v>34781</v>
      </c>
      <c r="F51" s="151">
        <v>42949</v>
      </c>
      <c r="G51" s="141" t="s">
        <v>121</v>
      </c>
      <c r="H51" s="141" t="s">
        <v>34780</v>
      </c>
      <c r="I51" s="141">
        <v>8</v>
      </c>
      <c r="J51" s="141" t="s">
        <v>32</v>
      </c>
      <c r="K51" s="141" t="s">
        <v>28</v>
      </c>
      <c r="L51" s="141">
        <v>0</v>
      </c>
      <c r="M51" s="141" t="s">
        <v>34779</v>
      </c>
      <c r="N51" s="141">
        <v>0</v>
      </c>
      <c r="O51" s="141" t="s">
        <v>42</v>
      </c>
      <c r="P51" s="141">
        <v>33736.089999999997</v>
      </c>
      <c r="Q51" s="141">
        <v>4309650</v>
      </c>
      <c r="R51" s="141">
        <v>3329951</v>
      </c>
      <c r="S51" s="141">
        <v>77.27</v>
      </c>
      <c r="T51" s="141">
        <v>0</v>
      </c>
      <c r="U51" s="141">
        <v>0</v>
      </c>
      <c r="V51" s="141" t="s">
        <v>34778</v>
      </c>
      <c r="W51" s="141" t="s">
        <v>34777</v>
      </c>
      <c r="X51" s="141" t="s">
        <v>34776</v>
      </c>
      <c r="Y51" s="141" t="s">
        <v>8430</v>
      </c>
      <c r="Z51" s="188" t="str">
        <f t="shared" si="0"/>
        <v>Transcriptome50PE</v>
      </c>
      <c r="AA51" s="143">
        <v>0</v>
      </c>
      <c r="AB51" s="143" t="s">
        <v>30</v>
      </c>
      <c r="AC51" s="143" t="s">
        <v>3343</v>
      </c>
      <c r="AD51" s="143"/>
    </row>
    <row r="52" spans="1:30" ht="24" customHeight="1">
      <c r="A52" s="133">
        <v>42951</v>
      </c>
      <c r="B52" s="134" t="s">
        <v>34775</v>
      </c>
      <c r="C52" s="135" t="s">
        <v>4886</v>
      </c>
      <c r="D52" s="135" t="s">
        <v>31</v>
      </c>
      <c r="E52" s="135" t="s">
        <v>34774</v>
      </c>
      <c r="F52" s="159">
        <v>42950</v>
      </c>
      <c r="G52" s="135" t="s">
        <v>122</v>
      </c>
      <c r="H52" s="135" t="s">
        <v>34761</v>
      </c>
      <c r="I52" s="135">
        <v>1</v>
      </c>
      <c r="J52" s="135" t="s">
        <v>32</v>
      </c>
      <c r="K52" s="135" t="s">
        <v>28</v>
      </c>
      <c r="L52" s="135">
        <v>0</v>
      </c>
      <c r="M52" s="135" t="s">
        <v>23689</v>
      </c>
      <c r="N52" s="135">
        <v>0</v>
      </c>
      <c r="O52" s="135">
        <v>49</v>
      </c>
      <c r="P52" s="135">
        <v>17224.759999999998</v>
      </c>
      <c r="Q52" s="135">
        <v>4309650</v>
      </c>
      <c r="R52" s="135">
        <v>3271910</v>
      </c>
      <c r="S52" s="135">
        <v>75.92</v>
      </c>
      <c r="T52" s="135">
        <v>0</v>
      </c>
      <c r="U52" s="135">
        <v>0</v>
      </c>
      <c r="V52" s="135">
        <v>43.18</v>
      </c>
      <c r="W52" s="135">
        <v>98.29</v>
      </c>
      <c r="X52" s="135">
        <v>94.44</v>
      </c>
      <c r="Y52" s="147" t="s">
        <v>3772</v>
      </c>
      <c r="Z52" s="187" t="str">
        <f t="shared" si="0"/>
        <v>Chip-seq50SE</v>
      </c>
      <c r="AA52" s="137">
        <v>0</v>
      </c>
      <c r="AB52" s="294" t="s">
        <v>30</v>
      </c>
      <c r="AC52" s="137" t="s">
        <v>3343</v>
      </c>
      <c r="AD52" s="155"/>
    </row>
    <row r="53" spans="1:30" ht="24" customHeight="1">
      <c r="A53" s="139">
        <v>42951</v>
      </c>
      <c r="B53" s="140" t="s">
        <v>32765</v>
      </c>
      <c r="C53" s="141" t="s">
        <v>170</v>
      </c>
      <c r="D53" s="141" t="s">
        <v>31</v>
      </c>
      <c r="E53" s="141" t="s">
        <v>34773</v>
      </c>
      <c r="F53" s="151">
        <v>42950</v>
      </c>
      <c r="G53" s="141" t="s">
        <v>122</v>
      </c>
      <c r="H53" s="141" t="s">
        <v>34761</v>
      </c>
      <c r="I53" s="141">
        <v>2</v>
      </c>
      <c r="J53" s="141" t="s">
        <v>32</v>
      </c>
      <c r="K53" s="141" t="s">
        <v>28</v>
      </c>
      <c r="L53" s="141">
        <v>0</v>
      </c>
      <c r="M53" s="141" t="s">
        <v>34769</v>
      </c>
      <c r="N53" s="141">
        <v>0</v>
      </c>
      <c r="O53" s="141">
        <v>49</v>
      </c>
      <c r="P53" s="141">
        <v>16987.240000000002</v>
      </c>
      <c r="Q53" s="141">
        <v>4309650</v>
      </c>
      <c r="R53" s="141">
        <v>3166247</v>
      </c>
      <c r="S53" s="141">
        <v>73.47</v>
      </c>
      <c r="T53" s="141">
        <v>0</v>
      </c>
      <c r="U53" s="141">
        <v>0</v>
      </c>
      <c r="V53" s="141">
        <v>49.81</v>
      </c>
      <c r="W53" s="141">
        <v>97.3</v>
      </c>
      <c r="X53" s="141">
        <v>91.02</v>
      </c>
      <c r="Y53" s="141" t="s">
        <v>3772</v>
      </c>
      <c r="Z53" s="188" t="str">
        <f t="shared" si="0"/>
        <v>Methylation50SE</v>
      </c>
      <c r="AA53" s="143">
        <v>0</v>
      </c>
      <c r="AB53" s="143" t="s">
        <v>30</v>
      </c>
      <c r="AC53" s="143" t="s">
        <v>3343</v>
      </c>
      <c r="AD53" s="143"/>
    </row>
    <row r="54" spans="1:30" ht="24" customHeight="1">
      <c r="A54" s="139">
        <v>42951</v>
      </c>
      <c r="B54" s="140" t="s">
        <v>34772</v>
      </c>
      <c r="C54" s="141" t="s">
        <v>170</v>
      </c>
      <c r="D54" s="141" t="s">
        <v>31</v>
      </c>
      <c r="E54" s="141" t="s">
        <v>34771</v>
      </c>
      <c r="F54" s="151">
        <v>42950</v>
      </c>
      <c r="G54" s="141" t="s">
        <v>122</v>
      </c>
      <c r="H54" s="141" t="s">
        <v>34761</v>
      </c>
      <c r="I54" s="141">
        <v>3</v>
      </c>
      <c r="J54" s="141" t="s">
        <v>32</v>
      </c>
      <c r="K54" s="141" t="s">
        <v>28</v>
      </c>
      <c r="L54" s="141">
        <v>0</v>
      </c>
      <c r="M54" s="141" t="s">
        <v>34769</v>
      </c>
      <c r="N54" s="141">
        <v>0</v>
      </c>
      <c r="O54" s="141">
        <v>49</v>
      </c>
      <c r="P54" s="141">
        <v>17019.54</v>
      </c>
      <c r="Q54" s="141">
        <v>4309650</v>
      </c>
      <c r="R54" s="141">
        <v>3178718</v>
      </c>
      <c r="S54" s="141">
        <v>73.760000000000005</v>
      </c>
      <c r="T54" s="141">
        <v>0</v>
      </c>
      <c r="U54" s="141">
        <v>0</v>
      </c>
      <c r="V54" s="141">
        <v>50.34</v>
      </c>
      <c r="W54" s="141">
        <v>96.85</v>
      </c>
      <c r="X54" s="141">
        <v>89.08</v>
      </c>
      <c r="Y54" s="141" t="s">
        <v>3772</v>
      </c>
      <c r="Z54" s="188" t="str">
        <f t="shared" si="0"/>
        <v>Methylation50SE</v>
      </c>
      <c r="AA54" s="143">
        <v>0</v>
      </c>
      <c r="AB54" s="143" t="s">
        <v>30</v>
      </c>
      <c r="AC54" s="143" t="s">
        <v>3343</v>
      </c>
      <c r="AD54" s="143"/>
    </row>
    <row r="55" spans="1:30" ht="24" customHeight="1">
      <c r="A55" s="139">
        <v>42951</v>
      </c>
      <c r="B55" s="140" t="s">
        <v>32757</v>
      </c>
      <c r="C55" s="141" t="s">
        <v>170</v>
      </c>
      <c r="D55" s="141" t="s">
        <v>31</v>
      </c>
      <c r="E55" s="141" t="s">
        <v>34770</v>
      </c>
      <c r="F55" s="151">
        <v>42950</v>
      </c>
      <c r="G55" s="141" t="s">
        <v>122</v>
      </c>
      <c r="H55" s="141" t="s">
        <v>34761</v>
      </c>
      <c r="I55" s="141">
        <v>4</v>
      </c>
      <c r="J55" s="141" t="s">
        <v>32</v>
      </c>
      <c r="K55" s="141" t="s">
        <v>28</v>
      </c>
      <c r="L55" s="141">
        <v>0</v>
      </c>
      <c r="M55" s="141" t="s">
        <v>34769</v>
      </c>
      <c r="N55" s="141">
        <v>0</v>
      </c>
      <c r="O55" s="141">
        <v>49</v>
      </c>
      <c r="P55" s="141">
        <v>17100.349999999999</v>
      </c>
      <c r="Q55" s="141">
        <v>4309650</v>
      </c>
      <c r="R55" s="141">
        <v>3178387</v>
      </c>
      <c r="S55" s="141">
        <v>73.75</v>
      </c>
      <c r="T55" s="141">
        <v>0</v>
      </c>
      <c r="U55" s="141">
        <v>0</v>
      </c>
      <c r="V55" s="141">
        <v>51.11</v>
      </c>
      <c r="W55" s="141">
        <v>95.65</v>
      </c>
      <c r="X55" s="141">
        <v>84.96</v>
      </c>
      <c r="Y55" s="141" t="s">
        <v>3772</v>
      </c>
      <c r="Z55" s="188" t="str">
        <f t="shared" si="0"/>
        <v>Methylation50SE</v>
      </c>
      <c r="AA55" s="143">
        <v>0</v>
      </c>
      <c r="AB55" s="143" t="s">
        <v>30</v>
      </c>
      <c r="AC55" s="143" t="s">
        <v>3343</v>
      </c>
      <c r="AD55" s="143"/>
    </row>
    <row r="56" spans="1:30" ht="24" customHeight="1">
      <c r="A56" s="139">
        <v>42951</v>
      </c>
      <c r="B56" s="140" t="s">
        <v>34768</v>
      </c>
      <c r="C56" s="141" t="s">
        <v>179</v>
      </c>
      <c r="D56" s="141" t="s">
        <v>31</v>
      </c>
      <c r="E56" s="141" t="s">
        <v>34767</v>
      </c>
      <c r="F56" s="151">
        <v>42950</v>
      </c>
      <c r="G56" s="141" t="s">
        <v>122</v>
      </c>
      <c r="H56" s="141" t="s">
        <v>34761</v>
      </c>
      <c r="I56" s="141">
        <v>5</v>
      </c>
      <c r="J56" s="141" t="s">
        <v>32</v>
      </c>
      <c r="K56" s="141" t="s">
        <v>28</v>
      </c>
      <c r="L56" s="141">
        <v>0</v>
      </c>
      <c r="M56" s="141" t="s">
        <v>32781</v>
      </c>
      <c r="N56" s="141">
        <v>0</v>
      </c>
      <c r="O56" s="141">
        <v>49</v>
      </c>
      <c r="P56" s="141">
        <v>19073.43</v>
      </c>
      <c r="Q56" s="141">
        <v>4309650</v>
      </c>
      <c r="R56" s="141">
        <v>3502089</v>
      </c>
      <c r="S56" s="141">
        <v>81.260000000000005</v>
      </c>
      <c r="T56" s="141">
        <v>0</v>
      </c>
      <c r="U56" s="141">
        <v>0</v>
      </c>
      <c r="V56" s="141">
        <v>49.45</v>
      </c>
      <c r="W56" s="141">
        <v>98.62</v>
      </c>
      <c r="X56" s="141">
        <v>94.06</v>
      </c>
      <c r="Y56" s="141" t="s">
        <v>3772</v>
      </c>
      <c r="Z56" s="188" t="str">
        <f t="shared" si="0"/>
        <v>SmallRNA50SE</v>
      </c>
      <c r="AA56" s="143">
        <v>0</v>
      </c>
      <c r="AB56" s="143" t="s">
        <v>30</v>
      </c>
      <c r="AC56" s="143" t="s">
        <v>3343</v>
      </c>
      <c r="AD56" s="143"/>
    </row>
    <row r="57" spans="1:30" ht="24" customHeight="1">
      <c r="A57" s="139">
        <v>42951</v>
      </c>
      <c r="B57" s="140" t="s">
        <v>34766</v>
      </c>
      <c r="C57" s="141" t="s">
        <v>4886</v>
      </c>
      <c r="D57" s="141" t="s">
        <v>31</v>
      </c>
      <c r="E57" s="141" t="s">
        <v>34765</v>
      </c>
      <c r="F57" s="151">
        <v>42950</v>
      </c>
      <c r="G57" s="141" t="s">
        <v>122</v>
      </c>
      <c r="H57" s="141" t="s">
        <v>34761</v>
      </c>
      <c r="I57" s="141">
        <v>6</v>
      </c>
      <c r="J57" s="141" t="s">
        <v>32</v>
      </c>
      <c r="K57" s="141" t="s">
        <v>28</v>
      </c>
      <c r="L57" s="141">
        <v>0</v>
      </c>
      <c r="M57" s="141" t="s">
        <v>23689</v>
      </c>
      <c r="N57" s="141">
        <v>0</v>
      </c>
      <c r="O57" s="141">
        <v>49</v>
      </c>
      <c r="P57" s="141">
        <v>16021.22</v>
      </c>
      <c r="Q57" s="141">
        <v>4309650</v>
      </c>
      <c r="R57" s="141">
        <v>3074697</v>
      </c>
      <c r="S57" s="141">
        <v>71.34</v>
      </c>
      <c r="T57" s="141">
        <v>0</v>
      </c>
      <c r="U57" s="141">
        <v>0</v>
      </c>
      <c r="V57" s="141">
        <v>47.45</v>
      </c>
      <c r="W57" s="141">
        <v>97.69</v>
      </c>
      <c r="X57" s="141">
        <v>93.06</v>
      </c>
      <c r="Y57" s="141" t="s">
        <v>3772</v>
      </c>
      <c r="Z57" s="188" t="str">
        <f t="shared" si="0"/>
        <v>Chip-seq50SE</v>
      </c>
      <c r="AA57" s="143">
        <v>0</v>
      </c>
      <c r="AB57" s="143" t="s">
        <v>30</v>
      </c>
      <c r="AC57" s="143" t="s">
        <v>3343</v>
      </c>
      <c r="AD57" s="143"/>
    </row>
    <row r="58" spans="1:30" ht="24" customHeight="1">
      <c r="A58" s="139">
        <v>42951</v>
      </c>
      <c r="B58" s="140" t="s">
        <v>33630</v>
      </c>
      <c r="C58" s="141" t="s">
        <v>170</v>
      </c>
      <c r="D58" s="141" t="s">
        <v>31</v>
      </c>
      <c r="E58" s="141" t="s">
        <v>34764</v>
      </c>
      <c r="F58" s="151">
        <v>42950</v>
      </c>
      <c r="G58" s="141" t="s">
        <v>122</v>
      </c>
      <c r="H58" s="141" t="s">
        <v>34761</v>
      </c>
      <c r="I58" s="141">
        <v>7</v>
      </c>
      <c r="J58" s="144" t="s">
        <v>4698</v>
      </c>
      <c r="K58" s="144" t="s">
        <v>34763</v>
      </c>
      <c r="L58" s="141">
        <v>0</v>
      </c>
      <c r="M58" s="141" t="s">
        <v>23689</v>
      </c>
      <c r="N58" s="141">
        <v>0</v>
      </c>
      <c r="O58" s="141">
        <v>49</v>
      </c>
      <c r="P58" s="141">
        <v>17267.64</v>
      </c>
      <c r="Q58" s="141">
        <v>4309650</v>
      </c>
      <c r="R58" s="141">
        <v>3207519</v>
      </c>
      <c r="S58" s="141">
        <v>74.430000000000007</v>
      </c>
      <c r="T58" s="141">
        <v>0</v>
      </c>
      <c r="U58" s="141">
        <v>0</v>
      </c>
      <c r="V58" s="141">
        <v>49.71</v>
      </c>
      <c r="W58" s="141">
        <v>97.63</v>
      </c>
      <c r="X58" s="141">
        <v>92.11</v>
      </c>
      <c r="Y58" s="141" t="s">
        <v>3772</v>
      </c>
      <c r="Z58" s="188" t="str">
        <f t="shared" si="0"/>
        <v>Methylation50SE</v>
      </c>
      <c r="AA58" s="143">
        <v>0.25</v>
      </c>
      <c r="AB58" s="143" t="s">
        <v>30</v>
      </c>
      <c r="AC58" s="143" t="s">
        <v>3343</v>
      </c>
      <c r="AD58" s="143"/>
    </row>
    <row r="59" spans="1:30" ht="24" customHeight="1">
      <c r="A59" s="139">
        <v>42951</v>
      </c>
      <c r="B59" s="140" t="s">
        <v>33630</v>
      </c>
      <c r="C59" s="141" t="s">
        <v>170</v>
      </c>
      <c r="D59" s="141" t="s">
        <v>31</v>
      </c>
      <c r="E59" s="141" t="s">
        <v>34762</v>
      </c>
      <c r="F59" s="151">
        <v>42950</v>
      </c>
      <c r="G59" s="141" t="s">
        <v>122</v>
      </c>
      <c r="H59" s="141" t="s">
        <v>34761</v>
      </c>
      <c r="I59" s="141">
        <v>8</v>
      </c>
      <c r="J59" s="141" t="s">
        <v>32</v>
      </c>
      <c r="K59" s="141" t="s">
        <v>28</v>
      </c>
      <c r="L59" s="141">
        <v>0</v>
      </c>
      <c r="M59" s="141" t="s">
        <v>23689</v>
      </c>
      <c r="N59" s="141">
        <v>0</v>
      </c>
      <c r="O59" s="141">
        <v>49</v>
      </c>
      <c r="P59" s="141">
        <v>17014.669999999998</v>
      </c>
      <c r="Q59" s="141">
        <v>4309650</v>
      </c>
      <c r="R59" s="141">
        <v>3198169</v>
      </c>
      <c r="S59" s="141">
        <v>74.209999999999994</v>
      </c>
      <c r="T59" s="141">
        <v>0</v>
      </c>
      <c r="U59" s="141">
        <v>0</v>
      </c>
      <c r="V59" s="141">
        <v>50.25</v>
      </c>
      <c r="W59" s="141">
        <v>97.23</v>
      </c>
      <c r="X59" s="141">
        <v>90.7</v>
      </c>
      <c r="Y59" s="141" t="s">
        <v>3772</v>
      </c>
      <c r="Z59" s="188" t="str">
        <f t="shared" si="0"/>
        <v>Methylation50SE</v>
      </c>
      <c r="AA59" s="143">
        <v>0</v>
      </c>
      <c r="AB59" s="143" t="s">
        <v>30</v>
      </c>
      <c r="AC59" s="143" t="s">
        <v>3343</v>
      </c>
      <c r="AD59" s="143"/>
    </row>
    <row r="60" spans="1:30" ht="24" customHeight="1">
      <c r="A60" s="133">
        <v>42951</v>
      </c>
      <c r="B60" s="134" t="s">
        <v>32709</v>
      </c>
      <c r="C60" s="135" t="s">
        <v>2525</v>
      </c>
      <c r="D60" s="135" t="s">
        <v>31</v>
      </c>
      <c r="E60" s="135" t="s">
        <v>34760</v>
      </c>
      <c r="F60" s="159">
        <v>42949</v>
      </c>
      <c r="G60" s="135" t="s">
        <v>121</v>
      </c>
      <c r="H60" s="135" t="s">
        <v>34729</v>
      </c>
      <c r="I60" s="135">
        <v>1</v>
      </c>
      <c r="J60" s="135" t="s">
        <v>32</v>
      </c>
      <c r="K60" s="135" t="s">
        <v>28</v>
      </c>
      <c r="L60" s="135">
        <v>0</v>
      </c>
      <c r="M60" s="135" t="s">
        <v>32713</v>
      </c>
      <c r="N60" s="135">
        <v>0</v>
      </c>
      <c r="O60" s="135" t="s">
        <v>42</v>
      </c>
      <c r="P60" s="135">
        <v>38022.42</v>
      </c>
      <c r="Q60" s="135">
        <v>4309650</v>
      </c>
      <c r="R60" s="135">
        <v>3464142</v>
      </c>
      <c r="S60" s="135">
        <v>80.38</v>
      </c>
      <c r="T60" s="135">
        <v>0</v>
      </c>
      <c r="U60" s="135">
        <v>0</v>
      </c>
      <c r="V60" s="135" t="s">
        <v>34759</v>
      </c>
      <c r="W60" s="135" t="s">
        <v>34758</v>
      </c>
      <c r="X60" s="135" t="s">
        <v>34757</v>
      </c>
      <c r="Y60" s="147" t="s">
        <v>8430</v>
      </c>
      <c r="Z60" s="187" t="str">
        <f t="shared" si="0"/>
        <v>De novo50PE</v>
      </c>
      <c r="AA60" s="137">
        <v>0</v>
      </c>
      <c r="AB60" s="294" t="s">
        <v>30</v>
      </c>
      <c r="AC60" s="137" t="s">
        <v>3343</v>
      </c>
      <c r="AD60" s="155"/>
    </row>
    <row r="61" spans="1:30" ht="24" customHeight="1">
      <c r="A61" s="139">
        <v>42951</v>
      </c>
      <c r="B61" s="140" t="s">
        <v>34756</v>
      </c>
      <c r="C61" s="141" t="s">
        <v>4886</v>
      </c>
      <c r="D61" s="141" t="s">
        <v>31</v>
      </c>
      <c r="E61" s="141" t="s">
        <v>34755</v>
      </c>
      <c r="F61" s="151">
        <v>42949</v>
      </c>
      <c r="G61" s="141" t="s">
        <v>121</v>
      </c>
      <c r="H61" s="141" t="s">
        <v>34729</v>
      </c>
      <c r="I61" s="141">
        <v>2</v>
      </c>
      <c r="J61" s="141" t="s">
        <v>32</v>
      </c>
      <c r="K61" s="141" t="s">
        <v>28</v>
      </c>
      <c r="L61" s="141">
        <v>0</v>
      </c>
      <c r="M61" s="141" t="s">
        <v>32733</v>
      </c>
      <c r="N61" s="141">
        <v>0</v>
      </c>
      <c r="O61" s="141" t="s">
        <v>42</v>
      </c>
      <c r="P61" s="141">
        <v>38879.25</v>
      </c>
      <c r="Q61" s="141">
        <v>4309650</v>
      </c>
      <c r="R61" s="141">
        <v>3542205</v>
      </c>
      <c r="S61" s="141">
        <v>82.19</v>
      </c>
      <c r="T61" s="141">
        <v>0</v>
      </c>
      <c r="U61" s="141">
        <v>0</v>
      </c>
      <c r="V61" s="141" t="s">
        <v>34754</v>
      </c>
      <c r="W61" s="141" t="s">
        <v>34753</v>
      </c>
      <c r="X61" s="141" t="s">
        <v>34752</v>
      </c>
      <c r="Y61" s="141" t="s">
        <v>8430</v>
      </c>
      <c r="Z61" s="188" t="str">
        <f t="shared" si="0"/>
        <v>Chip-seq50PE</v>
      </c>
      <c r="AA61" s="143">
        <v>0</v>
      </c>
      <c r="AB61" s="143" t="s">
        <v>30</v>
      </c>
      <c r="AC61" s="143" t="s">
        <v>3343</v>
      </c>
      <c r="AD61" s="143"/>
    </row>
    <row r="62" spans="1:30" ht="24" customHeight="1">
      <c r="A62" s="139">
        <v>42951</v>
      </c>
      <c r="B62" s="140" t="s">
        <v>34748</v>
      </c>
      <c r="C62" s="141">
        <v>0</v>
      </c>
      <c r="D62" s="141" t="s">
        <v>31</v>
      </c>
      <c r="E62" s="141" t="s">
        <v>34743</v>
      </c>
      <c r="F62" s="151">
        <v>42949</v>
      </c>
      <c r="G62" s="141" t="s">
        <v>121</v>
      </c>
      <c r="H62" s="141" t="s">
        <v>34729</v>
      </c>
      <c r="I62" s="141">
        <v>3</v>
      </c>
      <c r="J62" s="141" t="s">
        <v>32</v>
      </c>
      <c r="K62" s="141" t="s">
        <v>28</v>
      </c>
      <c r="L62" s="141">
        <v>0</v>
      </c>
      <c r="M62" s="141" t="s">
        <v>32713</v>
      </c>
      <c r="N62" s="141">
        <v>0</v>
      </c>
      <c r="O62" s="141" t="s">
        <v>42</v>
      </c>
      <c r="P62" s="141">
        <v>36233.019999999997</v>
      </c>
      <c r="Q62" s="141">
        <v>4309650</v>
      </c>
      <c r="R62" s="141">
        <v>3431315</v>
      </c>
      <c r="S62" s="141">
        <v>79.62</v>
      </c>
      <c r="T62" s="141">
        <v>0</v>
      </c>
      <c r="U62" s="141">
        <v>0</v>
      </c>
      <c r="V62" s="141" t="s">
        <v>34751</v>
      </c>
      <c r="W62" s="141" t="s">
        <v>34750</v>
      </c>
      <c r="X62" s="141" t="s">
        <v>34749</v>
      </c>
      <c r="Y62" s="141" t="s">
        <v>8430</v>
      </c>
      <c r="Z62" s="188" t="str">
        <f t="shared" si="0"/>
        <v>050PE</v>
      </c>
      <c r="AA62" s="143">
        <v>0</v>
      </c>
      <c r="AB62" s="143" t="s">
        <v>30</v>
      </c>
      <c r="AC62" s="143" t="s">
        <v>3343</v>
      </c>
      <c r="AD62" s="143"/>
    </row>
    <row r="63" spans="1:30" ht="24" customHeight="1">
      <c r="A63" s="139">
        <v>42951</v>
      </c>
      <c r="B63" s="140" t="s">
        <v>34748</v>
      </c>
      <c r="C63" s="141">
        <v>0</v>
      </c>
      <c r="D63" s="141" t="s">
        <v>31</v>
      </c>
      <c r="E63" s="141" t="s">
        <v>34743</v>
      </c>
      <c r="F63" s="151">
        <v>42949</v>
      </c>
      <c r="G63" s="141" t="s">
        <v>121</v>
      </c>
      <c r="H63" s="141" t="s">
        <v>34729</v>
      </c>
      <c r="I63" s="141">
        <v>4</v>
      </c>
      <c r="J63" s="141" t="s">
        <v>32</v>
      </c>
      <c r="K63" s="141" t="s">
        <v>28</v>
      </c>
      <c r="L63" s="141">
        <v>0</v>
      </c>
      <c r="M63" s="141" t="s">
        <v>32713</v>
      </c>
      <c r="N63" s="141">
        <v>0</v>
      </c>
      <c r="O63" s="141" t="s">
        <v>42</v>
      </c>
      <c r="P63" s="141">
        <v>36065.760000000002</v>
      </c>
      <c r="Q63" s="141">
        <v>4309650</v>
      </c>
      <c r="R63" s="141">
        <v>3413782</v>
      </c>
      <c r="S63" s="141">
        <v>79.209999999999994</v>
      </c>
      <c r="T63" s="141">
        <v>0</v>
      </c>
      <c r="U63" s="141">
        <v>0</v>
      </c>
      <c r="V63" s="141" t="s">
        <v>34747</v>
      </c>
      <c r="W63" s="141" t="s">
        <v>34746</v>
      </c>
      <c r="X63" s="141" t="s">
        <v>34745</v>
      </c>
      <c r="Y63" s="141" t="s">
        <v>8430</v>
      </c>
      <c r="Z63" s="188" t="str">
        <f t="shared" si="0"/>
        <v>050PE</v>
      </c>
      <c r="AA63" s="143">
        <v>0</v>
      </c>
      <c r="AB63" s="143" t="s">
        <v>30</v>
      </c>
      <c r="AC63" s="143" t="s">
        <v>3343</v>
      </c>
      <c r="AD63" s="143"/>
    </row>
    <row r="64" spans="1:30" ht="24" customHeight="1">
      <c r="A64" s="139">
        <v>42951</v>
      </c>
      <c r="B64" s="140" t="s">
        <v>34744</v>
      </c>
      <c r="C64" s="141">
        <v>0</v>
      </c>
      <c r="D64" s="141" t="s">
        <v>31</v>
      </c>
      <c r="E64" s="141" t="s">
        <v>34743</v>
      </c>
      <c r="F64" s="151">
        <v>42949</v>
      </c>
      <c r="G64" s="141" t="s">
        <v>121</v>
      </c>
      <c r="H64" s="141" t="s">
        <v>34729</v>
      </c>
      <c r="I64" s="141">
        <v>5</v>
      </c>
      <c r="J64" s="141" t="s">
        <v>32</v>
      </c>
      <c r="K64" s="141" t="s">
        <v>28</v>
      </c>
      <c r="L64" s="141">
        <v>0</v>
      </c>
      <c r="M64" s="141" t="s">
        <v>32713</v>
      </c>
      <c r="N64" s="141">
        <v>0</v>
      </c>
      <c r="O64" s="141" t="s">
        <v>42</v>
      </c>
      <c r="P64" s="141">
        <v>29585.27</v>
      </c>
      <c r="Q64" s="141">
        <v>4309650</v>
      </c>
      <c r="R64" s="141">
        <v>2802856</v>
      </c>
      <c r="S64" s="141">
        <v>65.040000000000006</v>
      </c>
      <c r="T64" s="141">
        <v>0</v>
      </c>
      <c r="U64" s="141">
        <v>0</v>
      </c>
      <c r="V64" s="141" t="s">
        <v>34742</v>
      </c>
      <c r="W64" s="141" t="s">
        <v>34741</v>
      </c>
      <c r="X64" s="141" t="s">
        <v>34740</v>
      </c>
      <c r="Y64" s="141" t="s">
        <v>8430</v>
      </c>
      <c r="Z64" s="188" t="str">
        <f t="shared" si="0"/>
        <v>050PE</v>
      </c>
      <c r="AA64" s="143">
        <v>0</v>
      </c>
      <c r="AB64" s="143" t="s">
        <v>30</v>
      </c>
      <c r="AC64" s="143" t="s">
        <v>3343</v>
      </c>
      <c r="AD64" s="143"/>
    </row>
    <row r="65" spans="1:30" ht="24" customHeight="1">
      <c r="A65" s="139">
        <v>42951</v>
      </c>
      <c r="B65" s="140" t="s">
        <v>34736</v>
      </c>
      <c r="C65" s="141" t="s">
        <v>4686</v>
      </c>
      <c r="D65" s="141" t="s">
        <v>31</v>
      </c>
      <c r="E65" s="141" t="s">
        <v>34735</v>
      </c>
      <c r="F65" s="151">
        <v>42949</v>
      </c>
      <c r="G65" s="141" t="s">
        <v>121</v>
      </c>
      <c r="H65" s="141" t="s">
        <v>34729</v>
      </c>
      <c r="I65" s="141">
        <v>6</v>
      </c>
      <c r="J65" s="141" t="s">
        <v>32</v>
      </c>
      <c r="K65" s="141" t="s">
        <v>28</v>
      </c>
      <c r="L65" s="141">
        <v>0</v>
      </c>
      <c r="M65" s="141" t="s">
        <v>32713</v>
      </c>
      <c r="N65" s="141">
        <v>0</v>
      </c>
      <c r="O65" s="141" t="s">
        <v>42</v>
      </c>
      <c r="P65" s="141">
        <v>34947.629999999997</v>
      </c>
      <c r="Q65" s="141">
        <v>4309650</v>
      </c>
      <c r="R65" s="141">
        <v>3412298</v>
      </c>
      <c r="S65" s="141">
        <v>79.180000000000007</v>
      </c>
      <c r="T65" s="141">
        <v>0</v>
      </c>
      <c r="U65" s="141">
        <v>0</v>
      </c>
      <c r="V65" s="141" t="s">
        <v>34739</v>
      </c>
      <c r="W65" s="141" t="s">
        <v>34738</v>
      </c>
      <c r="X65" s="141" t="s">
        <v>34737</v>
      </c>
      <c r="Y65" s="141" t="s">
        <v>8430</v>
      </c>
      <c r="Z65" s="188" t="str">
        <f t="shared" ref="Z65:Z128" si="1">IF(P65,CONCATENATE(C65,Y65),0)</f>
        <v>Transcriptome50PE</v>
      </c>
      <c r="AA65" s="143">
        <v>0</v>
      </c>
      <c r="AB65" s="143" t="s">
        <v>30</v>
      </c>
      <c r="AC65" s="143" t="s">
        <v>3343</v>
      </c>
      <c r="AD65" s="143"/>
    </row>
    <row r="66" spans="1:30" ht="24" customHeight="1">
      <c r="A66" s="139">
        <v>42951</v>
      </c>
      <c r="B66" s="140" t="s">
        <v>34736</v>
      </c>
      <c r="C66" s="141" t="s">
        <v>4686</v>
      </c>
      <c r="D66" s="141" t="s">
        <v>31</v>
      </c>
      <c r="E66" s="141" t="s">
        <v>34735</v>
      </c>
      <c r="F66" s="151">
        <v>42949</v>
      </c>
      <c r="G66" s="141" t="s">
        <v>121</v>
      </c>
      <c r="H66" s="141" t="s">
        <v>34729</v>
      </c>
      <c r="I66" s="141">
        <v>7</v>
      </c>
      <c r="J66" s="141" t="s">
        <v>32</v>
      </c>
      <c r="K66" s="141" t="s">
        <v>28</v>
      </c>
      <c r="L66" s="141">
        <v>0</v>
      </c>
      <c r="M66" s="141" t="s">
        <v>32713</v>
      </c>
      <c r="N66" s="141">
        <v>0</v>
      </c>
      <c r="O66" s="141" t="s">
        <v>42</v>
      </c>
      <c r="P66" s="141">
        <v>34773.85</v>
      </c>
      <c r="Q66" s="141">
        <v>4309650</v>
      </c>
      <c r="R66" s="141">
        <v>3395409</v>
      </c>
      <c r="S66" s="141">
        <v>78.790000000000006</v>
      </c>
      <c r="T66" s="141">
        <v>0</v>
      </c>
      <c r="U66" s="141">
        <v>0</v>
      </c>
      <c r="V66" s="141" t="s">
        <v>34734</v>
      </c>
      <c r="W66" s="141" t="s">
        <v>34733</v>
      </c>
      <c r="X66" s="141" t="s">
        <v>34732</v>
      </c>
      <c r="Y66" s="141" t="s">
        <v>8430</v>
      </c>
      <c r="Z66" s="188" t="str">
        <f t="shared" si="1"/>
        <v>Transcriptome50PE</v>
      </c>
      <c r="AA66" s="143">
        <v>0</v>
      </c>
      <c r="AB66" s="143" t="s">
        <v>30</v>
      </c>
      <c r="AC66" s="143" t="s">
        <v>3343</v>
      </c>
      <c r="AD66" s="143"/>
    </row>
    <row r="67" spans="1:30" ht="24" customHeight="1">
      <c r="A67" s="139">
        <v>42951</v>
      </c>
      <c r="B67" s="140" t="s">
        <v>34731</v>
      </c>
      <c r="C67" s="141" t="s">
        <v>4686</v>
      </c>
      <c r="D67" s="141" t="s">
        <v>31</v>
      </c>
      <c r="E67" s="141" t="s">
        <v>34730</v>
      </c>
      <c r="F67" s="151">
        <v>42949</v>
      </c>
      <c r="G67" s="141" t="s">
        <v>121</v>
      </c>
      <c r="H67" s="141" t="s">
        <v>34729</v>
      </c>
      <c r="I67" s="141">
        <v>8</v>
      </c>
      <c r="J67" s="141" t="s">
        <v>32</v>
      </c>
      <c r="K67" s="141" t="s">
        <v>28</v>
      </c>
      <c r="L67" s="141">
        <v>0</v>
      </c>
      <c r="M67" s="141" t="s">
        <v>32713</v>
      </c>
      <c r="N67" s="141">
        <v>0</v>
      </c>
      <c r="O67" s="141" t="s">
        <v>42</v>
      </c>
      <c r="P67" s="141">
        <v>36385.300000000003</v>
      </c>
      <c r="Q67" s="141">
        <v>4309650</v>
      </c>
      <c r="R67" s="141">
        <v>3494526</v>
      </c>
      <c r="S67" s="141">
        <v>81.09</v>
      </c>
      <c r="T67" s="141">
        <v>0</v>
      </c>
      <c r="U67" s="141">
        <v>0</v>
      </c>
      <c r="V67" s="141" t="s">
        <v>34728</v>
      </c>
      <c r="W67" s="141" t="s">
        <v>34727</v>
      </c>
      <c r="X67" s="141" t="s">
        <v>34726</v>
      </c>
      <c r="Y67" s="141" t="s">
        <v>8430</v>
      </c>
      <c r="Z67" s="188" t="str">
        <f t="shared" si="1"/>
        <v>Transcriptome50PE</v>
      </c>
      <c r="AA67" s="143">
        <v>0</v>
      </c>
      <c r="AB67" s="143" t="s">
        <v>30</v>
      </c>
      <c r="AC67" s="143" t="s">
        <v>3343</v>
      </c>
      <c r="AD67" s="143"/>
    </row>
    <row r="68" spans="1:30" ht="24" customHeight="1">
      <c r="A68" s="219">
        <v>42952</v>
      </c>
      <c r="B68" s="218" t="s">
        <v>23130</v>
      </c>
      <c r="C68" s="147">
        <v>0</v>
      </c>
      <c r="D68" s="147" t="s">
        <v>309</v>
      </c>
      <c r="E68" s="219" t="s">
        <v>34622</v>
      </c>
      <c r="F68" s="219">
        <v>42950</v>
      </c>
      <c r="G68" s="135" t="s">
        <v>3122</v>
      </c>
      <c r="H68" s="147" t="s">
        <v>34621</v>
      </c>
      <c r="I68" s="147">
        <v>1</v>
      </c>
      <c r="J68" s="215" t="s">
        <v>2392</v>
      </c>
      <c r="K68" s="219" t="s">
        <v>19023</v>
      </c>
      <c r="L68" s="216" t="s">
        <v>350</v>
      </c>
      <c r="M68" s="219"/>
      <c r="N68" s="215">
        <v>0</v>
      </c>
      <c r="O68" s="135" t="s">
        <v>33</v>
      </c>
      <c r="P68" s="215">
        <v>39613.629999999997</v>
      </c>
      <c r="Q68" s="215">
        <v>3429532</v>
      </c>
      <c r="R68" s="135">
        <v>3211950</v>
      </c>
      <c r="S68" s="135">
        <v>93.8</v>
      </c>
      <c r="T68" s="215">
        <v>0</v>
      </c>
      <c r="U68" s="215">
        <v>0</v>
      </c>
      <c r="V68" s="215" t="s">
        <v>34625</v>
      </c>
      <c r="W68" s="135" t="s">
        <v>34624</v>
      </c>
      <c r="X68" s="219" t="s">
        <v>34623</v>
      </c>
      <c r="Y68" s="147" t="s">
        <v>320</v>
      </c>
      <c r="Z68" s="147" t="str">
        <f t="shared" si="1"/>
        <v>0101PE</v>
      </c>
      <c r="AA68" s="261">
        <v>0</v>
      </c>
      <c r="AB68" s="213" t="s">
        <v>2544</v>
      </c>
      <c r="AC68" s="213" t="s">
        <v>16125</v>
      </c>
      <c r="AD68" s="218"/>
    </row>
    <row r="69" spans="1:30" ht="24" customHeight="1">
      <c r="A69" s="211">
        <v>42952</v>
      </c>
      <c r="B69" s="210" t="s">
        <v>23131</v>
      </c>
      <c r="C69" s="141">
        <v>0</v>
      </c>
      <c r="D69" s="141" t="s">
        <v>309</v>
      </c>
      <c r="E69" s="210" t="s">
        <v>34622</v>
      </c>
      <c r="F69" s="151">
        <v>42950</v>
      </c>
      <c r="G69" s="141" t="s">
        <v>3122</v>
      </c>
      <c r="H69" s="208" t="s">
        <v>34621</v>
      </c>
      <c r="I69" s="141">
        <v>2</v>
      </c>
      <c r="J69" s="208" t="s">
        <v>2392</v>
      </c>
      <c r="K69" s="264" t="s">
        <v>19023</v>
      </c>
      <c r="L69" s="208" t="s">
        <v>350</v>
      </c>
      <c r="M69" s="141"/>
      <c r="N69" s="208">
        <v>0</v>
      </c>
      <c r="O69" s="141" t="s">
        <v>33</v>
      </c>
      <c r="P69" s="141">
        <v>38337.919999999998</v>
      </c>
      <c r="Q69" s="141">
        <v>3306563</v>
      </c>
      <c r="R69" s="141">
        <v>3109488</v>
      </c>
      <c r="S69" s="208">
        <v>94.2</v>
      </c>
      <c r="T69" s="208">
        <v>0</v>
      </c>
      <c r="U69" s="208">
        <v>0</v>
      </c>
      <c r="V69" s="141" t="s">
        <v>17960</v>
      </c>
      <c r="W69" s="141" t="s">
        <v>34620</v>
      </c>
      <c r="X69" s="208" t="s">
        <v>26622</v>
      </c>
      <c r="Y69" s="141" t="s">
        <v>320</v>
      </c>
      <c r="Z69" s="141" t="str">
        <f t="shared" si="1"/>
        <v>0101PE</v>
      </c>
      <c r="AA69" s="260">
        <v>0</v>
      </c>
      <c r="AB69" s="207" t="s">
        <v>2544</v>
      </c>
      <c r="AC69" s="207" t="s">
        <v>16125</v>
      </c>
      <c r="AD69" s="141"/>
    </row>
    <row r="70" spans="1:30" ht="24" customHeight="1">
      <c r="A70" s="219">
        <v>42952</v>
      </c>
      <c r="B70" s="218" t="s">
        <v>34619</v>
      </c>
      <c r="C70" s="147">
        <v>0</v>
      </c>
      <c r="D70" s="147" t="s">
        <v>309</v>
      </c>
      <c r="E70" s="219" t="s">
        <v>34615</v>
      </c>
      <c r="F70" s="219">
        <v>42950</v>
      </c>
      <c r="G70" s="135" t="s">
        <v>3122</v>
      </c>
      <c r="H70" s="147" t="s">
        <v>34614</v>
      </c>
      <c r="I70" s="147">
        <v>1</v>
      </c>
      <c r="J70" s="215" t="s">
        <v>134</v>
      </c>
      <c r="K70" s="219" t="s">
        <v>34613</v>
      </c>
      <c r="L70" s="216" t="s">
        <v>350</v>
      </c>
      <c r="M70" s="219"/>
      <c r="N70" s="215">
        <v>0</v>
      </c>
      <c r="O70" s="135" t="s">
        <v>33</v>
      </c>
      <c r="P70" s="215">
        <v>38670.629999999997</v>
      </c>
      <c r="Q70" s="215">
        <v>3376710</v>
      </c>
      <c r="R70" s="135">
        <v>3132096</v>
      </c>
      <c r="S70" s="135">
        <v>92.9</v>
      </c>
      <c r="T70" s="215">
        <v>0</v>
      </c>
      <c r="U70" s="215">
        <v>0</v>
      </c>
      <c r="V70" s="215" t="s">
        <v>29163</v>
      </c>
      <c r="W70" s="135" t="s">
        <v>34618</v>
      </c>
      <c r="X70" s="219" t="s">
        <v>34617</v>
      </c>
      <c r="Y70" s="147" t="s">
        <v>320</v>
      </c>
      <c r="Z70" s="147" t="str">
        <f t="shared" si="1"/>
        <v>0101PE</v>
      </c>
      <c r="AA70" s="261">
        <v>0.17307692307692307</v>
      </c>
      <c r="AB70" s="213" t="s">
        <v>2544</v>
      </c>
      <c r="AC70" s="213" t="s">
        <v>16125</v>
      </c>
      <c r="AD70" s="218"/>
    </row>
    <row r="71" spans="1:30" ht="24" customHeight="1">
      <c r="A71" s="211">
        <v>42952</v>
      </c>
      <c r="B71" s="210" t="s">
        <v>34616</v>
      </c>
      <c r="C71" s="141">
        <v>0</v>
      </c>
      <c r="D71" s="141" t="s">
        <v>309</v>
      </c>
      <c r="E71" s="210" t="s">
        <v>34615</v>
      </c>
      <c r="F71" s="151">
        <v>42950</v>
      </c>
      <c r="G71" s="141" t="s">
        <v>3122</v>
      </c>
      <c r="H71" s="208" t="s">
        <v>34614</v>
      </c>
      <c r="I71" s="141">
        <v>2</v>
      </c>
      <c r="J71" s="220" t="s">
        <v>134</v>
      </c>
      <c r="K71" s="267" t="s">
        <v>34613</v>
      </c>
      <c r="L71" s="208" t="s">
        <v>350</v>
      </c>
      <c r="M71" s="141"/>
      <c r="N71" s="208">
        <v>0</v>
      </c>
      <c r="O71" s="141" t="s">
        <v>33</v>
      </c>
      <c r="P71" s="141">
        <v>39407.74</v>
      </c>
      <c r="Q71" s="141">
        <v>3467452</v>
      </c>
      <c r="R71" s="141">
        <v>3194017</v>
      </c>
      <c r="S71" s="208">
        <v>92.3</v>
      </c>
      <c r="T71" s="208">
        <v>0</v>
      </c>
      <c r="U71" s="208">
        <v>0</v>
      </c>
      <c r="V71" s="141" t="s">
        <v>27613</v>
      </c>
      <c r="W71" s="141" t="s">
        <v>34612</v>
      </c>
      <c r="X71" s="208" t="s">
        <v>34611</v>
      </c>
      <c r="Y71" s="141" t="s">
        <v>320</v>
      </c>
      <c r="Z71" s="141" t="str">
        <f t="shared" si="1"/>
        <v>0101PE</v>
      </c>
      <c r="AA71" s="260">
        <v>0.17307692307692307</v>
      </c>
      <c r="AB71" s="207" t="s">
        <v>2544</v>
      </c>
      <c r="AC71" s="207" t="s">
        <v>16125</v>
      </c>
      <c r="AD71" s="141"/>
    </row>
    <row r="72" spans="1:30" ht="24" customHeight="1">
      <c r="A72" s="133">
        <v>42952</v>
      </c>
      <c r="B72" s="152" t="s">
        <v>34465</v>
      </c>
      <c r="C72" s="153" t="s">
        <v>104</v>
      </c>
      <c r="D72" s="153" t="s">
        <v>31</v>
      </c>
      <c r="E72" s="153" t="s">
        <v>34466</v>
      </c>
      <c r="F72" s="133">
        <v>42948</v>
      </c>
      <c r="G72" s="153" t="s">
        <v>135</v>
      </c>
      <c r="H72" s="153" t="s">
        <v>34467</v>
      </c>
      <c r="I72" s="153">
        <v>1</v>
      </c>
      <c r="J72" s="153" t="s">
        <v>10784</v>
      </c>
      <c r="K72" s="153" t="s">
        <v>28</v>
      </c>
      <c r="L72" s="153" t="s">
        <v>2616</v>
      </c>
      <c r="M72" s="153" t="s">
        <v>24552</v>
      </c>
      <c r="N72" s="153">
        <v>0</v>
      </c>
      <c r="O72" s="153" t="s">
        <v>41</v>
      </c>
      <c r="P72" s="153">
        <v>106560.61</v>
      </c>
      <c r="Q72" s="153">
        <v>4309650</v>
      </c>
      <c r="R72" s="153">
        <v>3236585</v>
      </c>
      <c r="S72" s="153">
        <v>75.099999999999994</v>
      </c>
      <c r="T72" s="153">
        <v>0</v>
      </c>
      <c r="U72" s="153">
        <v>0</v>
      </c>
      <c r="V72" s="153" t="s">
        <v>34468</v>
      </c>
      <c r="W72" s="153" t="s">
        <v>34469</v>
      </c>
      <c r="X72" s="153" t="s">
        <v>34470</v>
      </c>
      <c r="Y72" s="147" t="s">
        <v>140</v>
      </c>
      <c r="Z72" s="147" t="str">
        <f t="shared" si="1"/>
        <v>Transcriptome151PE</v>
      </c>
      <c r="AA72" s="154">
        <v>0</v>
      </c>
      <c r="AB72" s="155" t="s">
        <v>30</v>
      </c>
      <c r="AC72" s="155" t="s">
        <v>139</v>
      </c>
      <c r="AD72" s="206"/>
    </row>
    <row r="73" spans="1:30" ht="24" customHeight="1">
      <c r="A73" s="139">
        <v>42952</v>
      </c>
      <c r="B73" s="140" t="s">
        <v>34471</v>
      </c>
      <c r="C73" s="141" t="s">
        <v>104</v>
      </c>
      <c r="D73" s="141" t="s">
        <v>31</v>
      </c>
      <c r="E73" s="141" t="s">
        <v>34466</v>
      </c>
      <c r="F73" s="142">
        <v>42948</v>
      </c>
      <c r="G73" s="141" t="s">
        <v>135</v>
      </c>
      <c r="H73" s="141" t="s">
        <v>34467</v>
      </c>
      <c r="I73" s="141">
        <v>2</v>
      </c>
      <c r="J73" s="141" t="s">
        <v>10784</v>
      </c>
      <c r="K73" s="141" t="s">
        <v>28</v>
      </c>
      <c r="L73" s="141" t="s">
        <v>2616</v>
      </c>
      <c r="M73" s="141" t="s">
        <v>24552</v>
      </c>
      <c r="N73" s="141">
        <v>0</v>
      </c>
      <c r="O73" s="141" t="s">
        <v>41</v>
      </c>
      <c r="P73" s="141">
        <v>106149.08</v>
      </c>
      <c r="Q73" s="141">
        <v>4309650</v>
      </c>
      <c r="R73" s="141">
        <v>3205808</v>
      </c>
      <c r="S73" s="141">
        <v>74.39</v>
      </c>
      <c r="T73" s="141">
        <v>0</v>
      </c>
      <c r="U73" s="141">
        <v>0</v>
      </c>
      <c r="V73" s="141" t="s">
        <v>34472</v>
      </c>
      <c r="W73" s="141" t="s">
        <v>34473</v>
      </c>
      <c r="X73" s="141" t="s">
        <v>34474</v>
      </c>
      <c r="Y73" s="141" t="s">
        <v>140</v>
      </c>
      <c r="Z73" s="141" t="str">
        <f t="shared" si="1"/>
        <v>Transcriptome151PE</v>
      </c>
      <c r="AA73" s="143">
        <v>0</v>
      </c>
      <c r="AB73" s="143" t="s">
        <v>30</v>
      </c>
      <c r="AC73" s="156" t="s">
        <v>139</v>
      </c>
      <c r="AD73" s="205"/>
    </row>
    <row r="74" spans="1:30" ht="24" customHeight="1">
      <c r="A74" s="139">
        <v>42952</v>
      </c>
      <c r="B74" s="140" t="s">
        <v>34475</v>
      </c>
      <c r="C74" s="141">
        <v>0</v>
      </c>
      <c r="D74" s="141" t="s">
        <v>31</v>
      </c>
      <c r="E74" s="141" t="s">
        <v>34476</v>
      </c>
      <c r="F74" s="142">
        <v>42948</v>
      </c>
      <c r="G74" s="141" t="s">
        <v>135</v>
      </c>
      <c r="H74" s="141" t="s">
        <v>34467</v>
      </c>
      <c r="I74" s="141">
        <v>3</v>
      </c>
      <c r="J74" s="144" t="s">
        <v>8423</v>
      </c>
      <c r="K74" s="144" t="s">
        <v>34477</v>
      </c>
      <c r="L74" s="141" t="s">
        <v>2616</v>
      </c>
      <c r="M74" s="141" t="s">
        <v>24552</v>
      </c>
      <c r="N74" s="141">
        <v>0</v>
      </c>
      <c r="O74" s="141" t="s">
        <v>41</v>
      </c>
      <c r="P74" s="141">
        <v>115379.79</v>
      </c>
      <c r="Q74" s="141">
        <v>4309650</v>
      </c>
      <c r="R74" s="141">
        <v>3465159</v>
      </c>
      <c r="S74" s="141">
        <v>80.400000000000006</v>
      </c>
      <c r="T74" s="141">
        <v>0</v>
      </c>
      <c r="U74" s="141">
        <v>0</v>
      </c>
      <c r="V74" s="141" t="s">
        <v>34478</v>
      </c>
      <c r="W74" s="141" t="s">
        <v>34479</v>
      </c>
      <c r="X74" s="141" t="s">
        <v>34480</v>
      </c>
      <c r="Y74" s="141" t="s">
        <v>140</v>
      </c>
      <c r="Z74" s="141" t="str">
        <f t="shared" si="1"/>
        <v>0151PE</v>
      </c>
      <c r="AA74" s="143">
        <v>0.125</v>
      </c>
      <c r="AB74" s="143" t="s">
        <v>30</v>
      </c>
      <c r="AC74" s="156" t="s">
        <v>139</v>
      </c>
      <c r="AD74" s="205"/>
    </row>
    <row r="75" spans="1:30" ht="24" customHeight="1">
      <c r="A75" s="139">
        <v>42952</v>
      </c>
      <c r="B75" s="140" t="s">
        <v>34481</v>
      </c>
      <c r="C75" s="141">
        <v>0</v>
      </c>
      <c r="D75" s="141" t="s">
        <v>31</v>
      </c>
      <c r="E75" s="141" t="s">
        <v>34482</v>
      </c>
      <c r="F75" s="142">
        <v>42948</v>
      </c>
      <c r="G75" s="141" t="s">
        <v>135</v>
      </c>
      <c r="H75" s="141" t="s">
        <v>34467</v>
      </c>
      <c r="I75" s="141">
        <v>4</v>
      </c>
      <c r="J75" s="144" t="s">
        <v>8423</v>
      </c>
      <c r="K75" s="144" t="s">
        <v>34483</v>
      </c>
      <c r="L75" s="141" t="s">
        <v>2616</v>
      </c>
      <c r="M75" s="141" t="s">
        <v>24552</v>
      </c>
      <c r="N75" s="141">
        <v>0</v>
      </c>
      <c r="O75" s="141" t="s">
        <v>41</v>
      </c>
      <c r="P75" s="141">
        <v>115073.38</v>
      </c>
      <c r="Q75" s="141">
        <v>4309650</v>
      </c>
      <c r="R75" s="141">
        <v>3464773</v>
      </c>
      <c r="S75" s="141">
        <v>80.400000000000006</v>
      </c>
      <c r="T75" s="141">
        <v>0</v>
      </c>
      <c r="U75" s="141">
        <v>0</v>
      </c>
      <c r="V75" s="141" t="s">
        <v>34484</v>
      </c>
      <c r="W75" s="141" t="s">
        <v>34485</v>
      </c>
      <c r="X75" s="141" t="s">
        <v>34486</v>
      </c>
      <c r="Y75" s="141" t="s">
        <v>140</v>
      </c>
      <c r="Z75" s="141" t="str">
        <f t="shared" si="1"/>
        <v>0151PE</v>
      </c>
      <c r="AA75" s="143">
        <v>0.14285714285714285</v>
      </c>
      <c r="AB75" s="143" t="s">
        <v>30</v>
      </c>
      <c r="AC75" s="156" t="s">
        <v>139</v>
      </c>
      <c r="AD75" s="205"/>
    </row>
    <row r="76" spans="1:30" ht="24" customHeight="1">
      <c r="A76" s="139">
        <v>42952</v>
      </c>
      <c r="B76" s="140" t="s">
        <v>34487</v>
      </c>
      <c r="C76" s="141" t="s">
        <v>6915</v>
      </c>
      <c r="D76" s="141" t="s">
        <v>31</v>
      </c>
      <c r="E76" s="141" t="s">
        <v>34488</v>
      </c>
      <c r="F76" s="142">
        <v>42948</v>
      </c>
      <c r="G76" s="141" t="s">
        <v>135</v>
      </c>
      <c r="H76" s="141" t="s">
        <v>34467</v>
      </c>
      <c r="I76" s="141">
        <v>5</v>
      </c>
      <c r="J76" s="141" t="s">
        <v>10784</v>
      </c>
      <c r="K76" s="141" t="s">
        <v>28</v>
      </c>
      <c r="L76" s="141" t="s">
        <v>2616</v>
      </c>
      <c r="M76" s="141" t="s">
        <v>24579</v>
      </c>
      <c r="N76" s="141">
        <v>175</v>
      </c>
      <c r="O76" s="141" t="s">
        <v>41</v>
      </c>
      <c r="P76" s="141">
        <v>109977.58</v>
      </c>
      <c r="Q76" s="141">
        <v>4309650</v>
      </c>
      <c r="R76" s="141">
        <v>3364402</v>
      </c>
      <c r="S76" s="141">
        <v>78.069999999999993</v>
      </c>
      <c r="T76" s="141" t="s">
        <v>670</v>
      </c>
      <c r="U76" s="141" t="s">
        <v>34489</v>
      </c>
      <c r="V76" s="141" t="s">
        <v>34490</v>
      </c>
      <c r="W76" s="141" t="s">
        <v>34491</v>
      </c>
      <c r="X76" s="141" t="s">
        <v>34492</v>
      </c>
      <c r="Y76" s="141" t="s">
        <v>140</v>
      </c>
      <c r="Z76" s="141" t="str">
        <f t="shared" si="1"/>
        <v>Exome capture151PE</v>
      </c>
      <c r="AA76" s="143">
        <v>0</v>
      </c>
      <c r="AB76" s="143" t="s">
        <v>30</v>
      </c>
      <c r="AC76" s="156" t="s">
        <v>139</v>
      </c>
      <c r="AD76" s="205"/>
    </row>
    <row r="77" spans="1:30" ht="24" customHeight="1">
      <c r="A77" s="139">
        <v>42952</v>
      </c>
      <c r="B77" s="140" t="s">
        <v>34493</v>
      </c>
      <c r="C77" s="141" t="s">
        <v>6915</v>
      </c>
      <c r="D77" s="141" t="s">
        <v>31</v>
      </c>
      <c r="E77" s="141" t="s">
        <v>34494</v>
      </c>
      <c r="F77" s="142">
        <v>42948</v>
      </c>
      <c r="G77" s="141" t="s">
        <v>135</v>
      </c>
      <c r="H77" s="141" t="s">
        <v>34467</v>
      </c>
      <c r="I77" s="141">
        <v>6</v>
      </c>
      <c r="J77" s="141" t="s">
        <v>10784</v>
      </c>
      <c r="K77" s="141" t="s">
        <v>28</v>
      </c>
      <c r="L77" s="141" t="s">
        <v>2616</v>
      </c>
      <c r="M77" s="141" t="s">
        <v>24552</v>
      </c>
      <c r="N77" s="141">
        <v>176</v>
      </c>
      <c r="O77" s="141" t="s">
        <v>41</v>
      </c>
      <c r="P77" s="141">
        <v>113171.88</v>
      </c>
      <c r="Q77" s="141">
        <v>4309650</v>
      </c>
      <c r="R77" s="141">
        <v>3420968</v>
      </c>
      <c r="S77" s="141">
        <v>79.38</v>
      </c>
      <c r="T77" s="141" t="s">
        <v>34495</v>
      </c>
      <c r="U77" s="141" t="s">
        <v>34496</v>
      </c>
      <c r="V77" s="141" t="s">
        <v>34497</v>
      </c>
      <c r="W77" s="141" t="s">
        <v>34498</v>
      </c>
      <c r="X77" s="141" t="s">
        <v>34499</v>
      </c>
      <c r="Y77" s="141" t="s">
        <v>140</v>
      </c>
      <c r="Z77" s="141" t="str">
        <f t="shared" si="1"/>
        <v>Exome capture151PE</v>
      </c>
      <c r="AA77" s="143">
        <v>0</v>
      </c>
      <c r="AB77" s="143" t="s">
        <v>30</v>
      </c>
      <c r="AC77" s="156" t="s">
        <v>139</v>
      </c>
      <c r="AD77" s="205"/>
    </row>
    <row r="78" spans="1:30" ht="24" customHeight="1">
      <c r="A78" s="139">
        <v>42952</v>
      </c>
      <c r="B78" s="140" t="s">
        <v>34493</v>
      </c>
      <c r="C78" s="141" t="s">
        <v>6915</v>
      </c>
      <c r="D78" s="141" t="s">
        <v>31</v>
      </c>
      <c r="E78" s="141" t="s">
        <v>34494</v>
      </c>
      <c r="F78" s="142">
        <v>42948</v>
      </c>
      <c r="G78" s="141" t="s">
        <v>135</v>
      </c>
      <c r="H78" s="141" t="s">
        <v>34467</v>
      </c>
      <c r="I78" s="141">
        <v>7</v>
      </c>
      <c r="J78" s="141" t="s">
        <v>10784</v>
      </c>
      <c r="K78" s="141" t="s">
        <v>28</v>
      </c>
      <c r="L78" s="141" t="s">
        <v>2616</v>
      </c>
      <c r="M78" s="141" t="s">
        <v>24552</v>
      </c>
      <c r="N78" s="141">
        <v>178</v>
      </c>
      <c r="O78" s="141" t="s">
        <v>41</v>
      </c>
      <c r="P78" s="141">
        <v>112379.69</v>
      </c>
      <c r="Q78" s="141">
        <v>4309650</v>
      </c>
      <c r="R78" s="141">
        <v>3396977</v>
      </c>
      <c r="S78" s="141">
        <v>78.819999999999993</v>
      </c>
      <c r="T78" s="141" t="s">
        <v>34500</v>
      </c>
      <c r="U78" s="141" t="s">
        <v>1623</v>
      </c>
      <c r="V78" s="141" t="s">
        <v>34501</v>
      </c>
      <c r="W78" s="141" t="s">
        <v>34502</v>
      </c>
      <c r="X78" s="141" t="s">
        <v>34503</v>
      </c>
      <c r="Y78" s="141" t="s">
        <v>140</v>
      </c>
      <c r="Z78" s="141" t="str">
        <f t="shared" si="1"/>
        <v>Exome capture151PE</v>
      </c>
      <c r="AA78" s="143">
        <v>0</v>
      </c>
      <c r="AB78" s="143" t="s">
        <v>30</v>
      </c>
      <c r="AC78" s="156" t="s">
        <v>139</v>
      </c>
      <c r="AD78" s="205"/>
    </row>
    <row r="79" spans="1:30" ht="24" customHeight="1">
      <c r="A79" s="139">
        <v>42952</v>
      </c>
      <c r="B79" s="140" t="s">
        <v>34504</v>
      </c>
      <c r="C79" s="141" t="s">
        <v>6915</v>
      </c>
      <c r="D79" s="141" t="s">
        <v>31</v>
      </c>
      <c r="E79" s="141" t="s">
        <v>34494</v>
      </c>
      <c r="F79" s="142">
        <v>42948</v>
      </c>
      <c r="G79" s="141" t="s">
        <v>135</v>
      </c>
      <c r="H79" s="141" t="s">
        <v>34467</v>
      </c>
      <c r="I79" s="141">
        <v>8</v>
      </c>
      <c r="J79" s="141" t="s">
        <v>10784</v>
      </c>
      <c r="K79" s="141" t="s">
        <v>28</v>
      </c>
      <c r="L79" s="141" t="s">
        <v>2616</v>
      </c>
      <c r="M79" s="141" t="s">
        <v>24552</v>
      </c>
      <c r="N79" s="141">
        <v>183</v>
      </c>
      <c r="O79" s="141" t="s">
        <v>41</v>
      </c>
      <c r="P79" s="141">
        <v>111941.95</v>
      </c>
      <c r="Q79" s="141">
        <v>4309650</v>
      </c>
      <c r="R79" s="141">
        <v>3408089</v>
      </c>
      <c r="S79" s="141">
        <v>79.08</v>
      </c>
      <c r="T79" s="141" t="s">
        <v>34505</v>
      </c>
      <c r="U79" s="141" t="s">
        <v>34506</v>
      </c>
      <c r="V79" s="141" t="s">
        <v>34507</v>
      </c>
      <c r="W79" s="141" t="s">
        <v>34508</v>
      </c>
      <c r="X79" s="141" t="s">
        <v>34509</v>
      </c>
      <c r="Y79" s="141" t="s">
        <v>140</v>
      </c>
      <c r="Z79" s="141" t="str">
        <f t="shared" si="1"/>
        <v>Exome capture151PE</v>
      </c>
      <c r="AA79" s="143">
        <v>0</v>
      </c>
      <c r="AB79" s="143" t="s">
        <v>30</v>
      </c>
      <c r="AC79" s="156" t="s">
        <v>139</v>
      </c>
      <c r="AD79" s="205"/>
    </row>
    <row r="80" spans="1:30" ht="24" customHeight="1">
      <c r="A80" s="133">
        <v>42952</v>
      </c>
      <c r="B80" s="152" t="s">
        <v>34510</v>
      </c>
      <c r="C80" s="153" t="s">
        <v>6915</v>
      </c>
      <c r="D80" s="153" t="s">
        <v>31</v>
      </c>
      <c r="E80" s="153" t="s">
        <v>34511</v>
      </c>
      <c r="F80" s="133">
        <v>42949</v>
      </c>
      <c r="G80" s="153" t="s">
        <v>120</v>
      </c>
      <c r="H80" s="153" t="s">
        <v>34512</v>
      </c>
      <c r="I80" s="153">
        <v>1</v>
      </c>
      <c r="J80" s="153" t="s">
        <v>10784</v>
      </c>
      <c r="K80" s="153" t="s">
        <v>28</v>
      </c>
      <c r="L80" s="153" t="s">
        <v>30205</v>
      </c>
      <c r="M80" s="153" t="s">
        <v>22421</v>
      </c>
      <c r="N80" s="153">
        <v>179</v>
      </c>
      <c r="O80" s="153" t="s">
        <v>33</v>
      </c>
      <c r="P80" s="153">
        <v>72950.490000000005</v>
      </c>
      <c r="Q80" s="153">
        <v>4309650</v>
      </c>
      <c r="R80" s="153">
        <v>3331270</v>
      </c>
      <c r="S80" s="153">
        <v>77.3</v>
      </c>
      <c r="T80" s="153" t="s">
        <v>34513</v>
      </c>
      <c r="U80" s="153" t="s">
        <v>5924</v>
      </c>
      <c r="V80" s="153" t="s">
        <v>34514</v>
      </c>
      <c r="W80" s="153" t="s">
        <v>34515</v>
      </c>
      <c r="X80" s="153" t="s">
        <v>34516</v>
      </c>
      <c r="Y80" s="147" t="s">
        <v>320</v>
      </c>
      <c r="Z80" s="147" t="str">
        <f t="shared" si="1"/>
        <v>Exome capture101PE</v>
      </c>
      <c r="AA80" s="154">
        <v>0</v>
      </c>
      <c r="AB80" s="155" t="s">
        <v>30</v>
      </c>
      <c r="AC80" s="155" t="s">
        <v>139</v>
      </c>
      <c r="AD80" s="206"/>
    </row>
    <row r="81" spans="1:30" ht="24" customHeight="1">
      <c r="A81" s="139">
        <v>42952</v>
      </c>
      <c r="B81" s="140" t="s">
        <v>34517</v>
      </c>
      <c r="C81" s="141" t="s">
        <v>123</v>
      </c>
      <c r="D81" s="141" t="s">
        <v>31</v>
      </c>
      <c r="E81" s="141" t="s">
        <v>34511</v>
      </c>
      <c r="F81" s="142">
        <v>42949</v>
      </c>
      <c r="G81" s="141" t="s">
        <v>120</v>
      </c>
      <c r="H81" s="141" t="s">
        <v>34512</v>
      </c>
      <c r="I81" s="141">
        <v>2</v>
      </c>
      <c r="J81" s="141" t="s">
        <v>10784</v>
      </c>
      <c r="K81" s="141" t="s">
        <v>28</v>
      </c>
      <c r="L81" s="141" t="s">
        <v>30205</v>
      </c>
      <c r="M81" s="141" t="s">
        <v>22421</v>
      </c>
      <c r="N81" s="141">
        <v>179</v>
      </c>
      <c r="O81" s="141" t="s">
        <v>33</v>
      </c>
      <c r="P81" s="141">
        <v>72729.11</v>
      </c>
      <c r="Q81" s="141">
        <v>4309650</v>
      </c>
      <c r="R81" s="141">
        <v>3312223</v>
      </c>
      <c r="S81" s="141">
        <v>76.86</v>
      </c>
      <c r="T81" s="141" t="s">
        <v>34518</v>
      </c>
      <c r="U81" s="141" t="s">
        <v>22437</v>
      </c>
      <c r="V81" s="141" t="s">
        <v>34519</v>
      </c>
      <c r="W81" s="141" t="s">
        <v>34520</v>
      </c>
      <c r="X81" s="141" t="s">
        <v>34521</v>
      </c>
      <c r="Y81" s="141" t="s">
        <v>320</v>
      </c>
      <c r="Z81" s="141" t="str">
        <f t="shared" si="1"/>
        <v>Exome capture101PE</v>
      </c>
      <c r="AA81" s="143">
        <v>0</v>
      </c>
      <c r="AB81" s="143" t="s">
        <v>30</v>
      </c>
      <c r="AC81" s="156" t="s">
        <v>139</v>
      </c>
      <c r="AD81" s="205"/>
    </row>
    <row r="82" spans="1:30" ht="24" customHeight="1">
      <c r="A82" s="139">
        <v>42952</v>
      </c>
      <c r="B82" s="140" t="s">
        <v>34522</v>
      </c>
      <c r="C82" s="141" t="s">
        <v>293</v>
      </c>
      <c r="D82" s="141" t="s">
        <v>34523</v>
      </c>
      <c r="E82" s="141" t="s">
        <v>34524</v>
      </c>
      <c r="F82" s="142">
        <v>42949</v>
      </c>
      <c r="G82" s="141" t="s">
        <v>120</v>
      </c>
      <c r="H82" s="141" t="s">
        <v>34512</v>
      </c>
      <c r="I82" s="141">
        <v>3</v>
      </c>
      <c r="J82" s="141" t="s">
        <v>10784</v>
      </c>
      <c r="K82" s="141" t="s">
        <v>28</v>
      </c>
      <c r="L82" s="141" t="s">
        <v>30205</v>
      </c>
      <c r="M82" s="141" t="s">
        <v>34525</v>
      </c>
      <c r="N82" s="141">
        <v>0</v>
      </c>
      <c r="O82" s="141" t="s">
        <v>33</v>
      </c>
      <c r="P82" s="141">
        <v>70964.03</v>
      </c>
      <c r="Q82" s="141">
        <v>4309650</v>
      </c>
      <c r="R82" s="141">
        <v>3168037</v>
      </c>
      <c r="S82" s="141">
        <v>73.510000000000005</v>
      </c>
      <c r="T82" s="141">
        <v>0</v>
      </c>
      <c r="U82" s="141">
        <v>0</v>
      </c>
      <c r="V82" s="141" t="s">
        <v>34526</v>
      </c>
      <c r="W82" s="141" t="s">
        <v>34527</v>
      </c>
      <c r="X82" s="141" t="s">
        <v>34528</v>
      </c>
      <c r="Y82" s="141" t="s">
        <v>320</v>
      </c>
      <c r="Z82" s="141" t="str">
        <f t="shared" si="1"/>
        <v>RAD-Seq101PE</v>
      </c>
      <c r="AA82" s="143">
        <v>0</v>
      </c>
      <c r="AB82" s="143" t="s">
        <v>30</v>
      </c>
      <c r="AC82" s="156" t="s">
        <v>139</v>
      </c>
      <c r="AD82" s="205"/>
    </row>
    <row r="83" spans="1:30" ht="24" customHeight="1">
      <c r="A83" s="139">
        <v>42952</v>
      </c>
      <c r="B83" s="140" t="s">
        <v>34522</v>
      </c>
      <c r="C83" s="141" t="s">
        <v>293</v>
      </c>
      <c r="D83" s="141" t="s">
        <v>34529</v>
      </c>
      <c r="E83" s="141" t="s">
        <v>34530</v>
      </c>
      <c r="F83" s="142">
        <v>42949</v>
      </c>
      <c r="G83" s="141" t="s">
        <v>120</v>
      </c>
      <c r="H83" s="141" t="s">
        <v>34512</v>
      </c>
      <c r="I83" s="141">
        <v>4</v>
      </c>
      <c r="J83" s="141" t="s">
        <v>10784</v>
      </c>
      <c r="K83" s="141" t="s">
        <v>28</v>
      </c>
      <c r="L83" s="141" t="s">
        <v>30205</v>
      </c>
      <c r="M83" s="141" t="s">
        <v>34525</v>
      </c>
      <c r="N83" s="141">
        <v>0</v>
      </c>
      <c r="O83" s="141" t="s">
        <v>33</v>
      </c>
      <c r="P83" s="141">
        <v>70211.81</v>
      </c>
      <c r="Q83" s="141">
        <v>4309650</v>
      </c>
      <c r="R83" s="141">
        <v>3134455</v>
      </c>
      <c r="S83" s="141">
        <v>72.73</v>
      </c>
      <c r="T83" s="141">
        <v>0</v>
      </c>
      <c r="U83" s="141">
        <v>0</v>
      </c>
      <c r="V83" s="141" t="s">
        <v>34531</v>
      </c>
      <c r="W83" s="141" t="s">
        <v>34532</v>
      </c>
      <c r="X83" s="141" t="s">
        <v>34533</v>
      </c>
      <c r="Y83" s="141" t="s">
        <v>320</v>
      </c>
      <c r="Z83" s="141" t="str">
        <f t="shared" si="1"/>
        <v>RAD-Seq101PE</v>
      </c>
      <c r="AA83" s="143">
        <v>0</v>
      </c>
      <c r="AB83" s="143" t="s">
        <v>30</v>
      </c>
      <c r="AC83" s="156" t="s">
        <v>139</v>
      </c>
      <c r="AD83" s="205"/>
    </row>
    <row r="84" spans="1:30" ht="24" customHeight="1">
      <c r="A84" s="139">
        <v>42952</v>
      </c>
      <c r="B84" s="140" t="s">
        <v>34534</v>
      </c>
      <c r="C84" s="141">
        <v>0</v>
      </c>
      <c r="D84" s="141" t="s">
        <v>31</v>
      </c>
      <c r="E84" s="141" t="s">
        <v>34535</v>
      </c>
      <c r="F84" s="142">
        <v>42949</v>
      </c>
      <c r="G84" s="141" t="s">
        <v>120</v>
      </c>
      <c r="H84" s="141" t="s">
        <v>34512</v>
      </c>
      <c r="I84" s="141">
        <v>5</v>
      </c>
      <c r="J84" s="141" t="s">
        <v>10784</v>
      </c>
      <c r="K84" s="141" t="s">
        <v>28</v>
      </c>
      <c r="L84" s="141" t="s">
        <v>30205</v>
      </c>
      <c r="M84" s="141" t="s">
        <v>22443</v>
      </c>
      <c r="N84" s="141">
        <v>184</v>
      </c>
      <c r="O84" s="141" t="s">
        <v>33</v>
      </c>
      <c r="P84" s="141">
        <v>72378.47</v>
      </c>
      <c r="Q84" s="141">
        <v>4309650</v>
      </c>
      <c r="R84" s="141">
        <v>3327174</v>
      </c>
      <c r="S84" s="141">
        <v>77.2</v>
      </c>
      <c r="T84" s="141" t="s">
        <v>34536</v>
      </c>
      <c r="U84" s="141" t="s">
        <v>34537</v>
      </c>
      <c r="V84" s="141" t="s">
        <v>34538</v>
      </c>
      <c r="W84" s="141" t="s">
        <v>34539</v>
      </c>
      <c r="X84" s="141" t="s">
        <v>27305</v>
      </c>
      <c r="Y84" s="141" t="s">
        <v>320</v>
      </c>
      <c r="Z84" s="141" t="str">
        <f t="shared" si="1"/>
        <v>0101PE</v>
      </c>
      <c r="AA84" s="143">
        <v>0</v>
      </c>
      <c r="AB84" s="143" t="s">
        <v>30</v>
      </c>
      <c r="AC84" s="156" t="s">
        <v>139</v>
      </c>
      <c r="AD84" s="205"/>
    </row>
    <row r="85" spans="1:30" ht="24" customHeight="1">
      <c r="A85" s="139">
        <v>42952</v>
      </c>
      <c r="B85" s="140" t="s">
        <v>34522</v>
      </c>
      <c r="C85" s="141" t="s">
        <v>293</v>
      </c>
      <c r="D85" s="141" t="s">
        <v>34540</v>
      </c>
      <c r="E85" s="141" t="s">
        <v>34541</v>
      </c>
      <c r="F85" s="142">
        <v>42949</v>
      </c>
      <c r="G85" s="141" t="s">
        <v>120</v>
      </c>
      <c r="H85" s="141" t="s">
        <v>34512</v>
      </c>
      <c r="I85" s="141">
        <v>6</v>
      </c>
      <c r="J85" s="141" t="s">
        <v>10784</v>
      </c>
      <c r="K85" s="141" t="s">
        <v>28</v>
      </c>
      <c r="L85" s="141" t="s">
        <v>30205</v>
      </c>
      <c r="M85" s="141" t="s">
        <v>34525</v>
      </c>
      <c r="N85" s="141">
        <v>0</v>
      </c>
      <c r="O85" s="141" t="s">
        <v>33</v>
      </c>
      <c r="P85" s="141">
        <v>70445.490000000005</v>
      </c>
      <c r="Q85" s="141">
        <v>4309650</v>
      </c>
      <c r="R85" s="141">
        <v>3144888</v>
      </c>
      <c r="S85" s="141">
        <v>72.97</v>
      </c>
      <c r="T85" s="141">
        <v>0</v>
      </c>
      <c r="U85" s="141">
        <v>0</v>
      </c>
      <c r="V85" s="141" t="s">
        <v>34542</v>
      </c>
      <c r="W85" s="141" t="s">
        <v>15720</v>
      </c>
      <c r="X85" s="141" t="s">
        <v>34543</v>
      </c>
      <c r="Y85" s="141" t="s">
        <v>320</v>
      </c>
      <c r="Z85" s="141" t="str">
        <f t="shared" si="1"/>
        <v>RAD-Seq101PE</v>
      </c>
      <c r="AA85" s="143">
        <v>0</v>
      </c>
      <c r="AB85" s="143" t="s">
        <v>30</v>
      </c>
      <c r="AC85" s="156" t="s">
        <v>139</v>
      </c>
      <c r="AD85" s="205"/>
    </row>
    <row r="86" spans="1:30" ht="24" customHeight="1">
      <c r="A86" s="139">
        <v>42952</v>
      </c>
      <c r="B86" s="140" t="s">
        <v>34544</v>
      </c>
      <c r="C86" s="141">
        <v>0</v>
      </c>
      <c r="D86" s="141" t="s">
        <v>31</v>
      </c>
      <c r="E86" s="141" t="s">
        <v>34545</v>
      </c>
      <c r="F86" s="142">
        <v>42949</v>
      </c>
      <c r="G86" s="141" t="s">
        <v>120</v>
      </c>
      <c r="H86" s="141" t="s">
        <v>34512</v>
      </c>
      <c r="I86" s="141">
        <v>7</v>
      </c>
      <c r="J86" s="144" t="s">
        <v>8423</v>
      </c>
      <c r="K86" s="144" t="s">
        <v>34546</v>
      </c>
      <c r="L86" s="141" t="s">
        <v>30205</v>
      </c>
      <c r="M86" s="141" t="s">
        <v>22421</v>
      </c>
      <c r="N86" s="141">
        <v>203</v>
      </c>
      <c r="O86" s="141" t="s">
        <v>33</v>
      </c>
      <c r="P86" s="141">
        <v>61028.37</v>
      </c>
      <c r="Q86" s="141">
        <v>4309650</v>
      </c>
      <c r="R86" s="141">
        <v>2853622</v>
      </c>
      <c r="S86" s="141">
        <v>66.209999999999994</v>
      </c>
      <c r="T86" s="141" t="s">
        <v>34547</v>
      </c>
      <c r="U86" s="141" t="s">
        <v>34548</v>
      </c>
      <c r="V86" s="141" t="s">
        <v>28102</v>
      </c>
      <c r="W86" s="141" t="s">
        <v>34549</v>
      </c>
      <c r="X86" s="141" t="s">
        <v>34550</v>
      </c>
      <c r="Y86" s="141" t="s">
        <v>320</v>
      </c>
      <c r="Z86" s="141" t="str">
        <f t="shared" si="1"/>
        <v>0101PE</v>
      </c>
      <c r="AA86" s="143">
        <v>0.3</v>
      </c>
      <c r="AB86" s="143" t="s">
        <v>30</v>
      </c>
      <c r="AC86" s="156" t="s">
        <v>139</v>
      </c>
      <c r="AD86" s="205"/>
    </row>
    <row r="87" spans="1:30" ht="24" customHeight="1">
      <c r="A87" s="139">
        <v>42952</v>
      </c>
      <c r="B87" s="140" t="s">
        <v>34544</v>
      </c>
      <c r="C87" s="141">
        <v>0</v>
      </c>
      <c r="D87" s="141" t="s">
        <v>31</v>
      </c>
      <c r="E87" s="141" t="s">
        <v>34545</v>
      </c>
      <c r="F87" s="142">
        <v>42949</v>
      </c>
      <c r="G87" s="141" t="s">
        <v>120</v>
      </c>
      <c r="H87" s="141" t="s">
        <v>34512</v>
      </c>
      <c r="I87" s="141">
        <v>8</v>
      </c>
      <c r="J87" s="144" t="s">
        <v>8423</v>
      </c>
      <c r="K87" s="144" t="s">
        <v>34546</v>
      </c>
      <c r="L87" s="141" t="s">
        <v>30205</v>
      </c>
      <c r="M87" s="141" t="s">
        <v>22421</v>
      </c>
      <c r="N87" s="141">
        <v>187</v>
      </c>
      <c r="O87" s="141" t="s">
        <v>33</v>
      </c>
      <c r="P87" s="141">
        <v>62144.28</v>
      </c>
      <c r="Q87" s="141">
        <v>4309650</v>
      </c>
      <c r="R87" s="141">
        <v>2922730</v>
      </c>
      <c r="S87" s="141">
        <v>67.819999999999993</v>
      </c>
      <c r="T87" s="141" t="s">
        <v>34551</v>
      </c>
      <c r="U87" s="141" t="s">
        <v>34552</v>
      </c>
      <c r="V87" s="141" t="s">
        <v>34553</v>
      </c>
      <c r="W87" s="141" t="s">
        <v>34554</v>
      </c>
      <c r="X87" s="141" t="s">
        <v>34555</v>
      </c>
      <c r="Y87" s="141" t="s">
        <v>320</v>
      </c>
      <c r="Z87" s="141" t="str">
        <f t="shared" si="1"/>
        <v>0101PE</v>
      </c>
      <c r="AA87" s="143">
        <v>0.3</v>
      </c>
      <c r="AB87" s="143" t="s">
        <v>30</v>
      </c>
      <c r="AC87" s="156" t="s">
        <v>139</v>
      </c>
      <c r="AD87" s="205"/>
    </row>
    <row r="88" spans="1:30" ht="24" customHeight="1">
      <c r="A88" s="133">
        <v>42953</v>
      </c>
      <c r="B88" s="134" t="s">
        <v>34725</v>
      </c>
      <c r="C88" s="135" t="s">
        <v>179</v>
      </c>
      <c r="D88" s="135" t="s">
        <v>31</v>
      </c>
      <c r="E88" s="135" t="s">
        <v>34724</v>
      </c>
      <c r="F88" s="159">
        <v>42952</v>
      </c>
      <c r="G88" s="135" t="s">
        <v>121</v>
      </c>
      <c r="H88" s="135" t="s">
        <v>34711</v>
      </c>
      <c r="I88" s="135">
        <v>1</v>
      </c>
      <c r="J88" s="135" t="s">
        <v>32</v>
      </c>
      <c r="K88" s="135" t="s">
        <v>28</v>
      </c>
      <c r="L88" s="135">
        <v>0</v>
      </c>
      <c r="M88" s="135" t="s">
        <v>23689</v>
      </c>
      <c r="N88" s="135">
        <v>0</v>
      </c>
      <c r="O88" s="135">
        <v>49</v>
      </c>
      <c r="P88" s="135">
        <v>18545.82</v>
      </c>
      <c r="Q88" s="135">
        <v>4309650</v>
      </c>
      <c r="R88" s="135">
        <v>3416618</v>
      </c>
      <c r="S88" s="135">
        <v>79.28</v>
      </c>
      <c r="T88" s="135">
        <v>0</v>
      </c>
      <c r="U88" s="135">
        <v>0</v>
      </c>
      <c r="V88" s="135">
        <v>51.65</v>
      </c>
      <c r="W88" s="135">
        <v>99.67</v>
      </c>
      <c r="X88" s="135">
        <v>99.08</v>
      </c>
      <c r="Y88" s="147" t="s">
        <v>3772</v>
      </c>
      <c r="Z88" s="187" t="str">
        <f t="shared" si="1"/>
        <v>SmallRNA50SE</v>
      </c>
      <c r="AA88" s="137">
        <v>0</v>
      </c>
      <c r="AB88" s="294" t="s">
        <v>30</v>
      </c>
      <c r="AC88" s="137" t="s">
        <v>3343</v>
      </c>
      <c r="AD88" s="155"/>
    </row>
    <row r="89" spans="1:30" ht="24" customHeight="1">
      <c r="A89" s="139">
        <v>42953</v>
      </c>
      <c r="B89" s="140" t="s">
        <v>34723</v>
      </c>
      <c r="C89" s="141" t="s">
        <v>38</v>
      </c>
      <c r="D89" s="141" t="s">
        <v>31</v>
      </c>
      <c r="E89" s="141" t="s">
        <v>34722</v>
      </c>
      <c r="F89" s="151">
        <v>42952</v>
      </c>
      <c r="G89" s="141" t="s">
        <v>121</v>
      </c>
      <c r="H89" s="141" t="s">
        <v>34711</v>
      </c>
      <c r="I89" s="141">
        <v>2</v>
      </c>
      <c r="J89" s="141" t="s">
        <v>32</v>
      </c>
      <c r="K89" s="141" t="s">
        <v>28</v>
      </c>
      <c r="L89" s="141">
        <v>0</v>
      </c>
      <c r="M89" s="141" t="s">
        <v>23689</v>
      </c>
      <c r="N89" s="141">
        <v>0</v>
      </c>
      <c r="O89" s="141">
        <v>49</v>
      </c>
      <c r="P89" s="141">
        <v>17324.650000000001</v>
      </c>
      <c r="Q89" s="141">
        <v>4309650</v>
      </c>
      <c r="R89" s="141">
        <v>3468122</v>
      </c>
      <c r="S89" s="141">
        <v>80.47</v>
      </c>
      <c r="T89" s="141">
        <v>0</v>
      </c>
      <c r="U89" s="141">
        <v>0</v>
      </c>
      <c r="V89" s="141">
        <v>52.63</v>
      </c>
      <c r="W89" s="141">
        <v>99.65</v>
      </c>
      <c r="X89" s="141">
        <v>99.02</v>
      </c>
      <c r="Y89" s="141" t="s">
        <v>3772</v>
      </c>
      <c r="Z89" s="188" t="str">
        <f t="shared" si="1"/>
        <v>SmallRNA50SE</v>
      </c>
      <c r="AA89" s="143">
        <v>0</v>
      </c>
      <c r="AB89" s="143" t="s">
        <v>30</v>
      </c>
      <c r="AC89" s="143" t="s">
        <v>3343</v>
      </c>
      <c r="AD89" s="143"/>
    </row>
    <row r="90" spans="1:30" ht="24" customHeight="1">
      <c r="A90" s="139">
        <v>42953</v>
      </c>
      <c r="B90" s="140" t="s">
        <v>34721</v>
      </c>
      <c r="C90" s="141" t="s">
        <v>38</v>
      </c>
      <c r="D90" s="141" t="s">
        <v>31</v>
      </c>
      <c r="E90" s="141" t="s">
        <v>34720</v>
      </c>
      <c r="F90" s="151">
        <v>42952</v>
      </c>
      <c r="G90" s="141" t="s">
        <v>121</v>
      </c>
      <c r="H90" s="141" t="s">
        <v>34711</v>
      </c>
      <c r="I90" s="141">
        <v>3</v>
      </c>
      <c r="J90" s="141" t="s">
        <v>32</v>
      </c>
      <c r="K90" s="141" t="s">
        <v>28</v>
      </c>
      <c r="L90" s="141">
        <v>0</v>
      </c>
      <c r="M90" s="141" t="s">
        <v>23689</v>
      </c>
      <c r="N90" s="141">
        <v>0</v>
      </c>
      <c r="O90" s="141">
        <v>49</v>
      </c>
      <c r="P90" s="141">
        <v>19182.13</v>
      </c>
      <c r="Q90" s="141">
        <v>4309650</v>
      </c>
      <c r="R90" s="141">
        <v>3527853</v>
      </c>
      <c r="S90" s="141">
        <v>81.86</v>
      </c>
      <c r="T90" s="141">
        <v>0</v>
      </c>
      <c r="U90" s="141">
        <v>0</v>
      </c>
      <c r="V90" s="141">
        <v>52.92</v>
      </c>
      <c r="W90" s="141">
        <v>99.44</v>
      </c>
      <c r="X90" s="141">
        <v>98.21</v>
      </c>
      <c r="Y90" s="141" t="s">
        <v>3772</v>
      </c>
      <c r="Z90" s="188" t="str">
        <f t="shared" si="1"/>
        <v>SmallRNA50SE</v>
      </c>
      <c r="AA90" s="143">
        <v>0</v>
      </c>
      <c r="AB90" s="143" t="s">
        <v>30</v>
      </c>
      <c r="AC90" s="143" t="s">
        <v>3343</v>
      </c>
      <c r="AD90" s="143"/>
    </row>
    <row r="91" spans="1:30" ht="24" customHeight="1">
      <c r="A91" s="139">
        <v>42953</v>
      </c>
      <c r="B91" s="140" t="s">
        <v>34719</v>
      </c>
      <c r="C91" s="141">
        <v>0</v>
      </c>
      <c r="D91" s="141" t="s">
        <v>31</v>
      </c>
      <c r="E91" s="141" t="s">
        <v>34718</v>
      </c>
      <c r="F91" s="151">
        <v>42952</v>
      </c>
      <c r="G91" s="141" t="s">
        <v>121</v>
      </c>
      <c r="H91" s="141" t="s">
        <v>34711</v>
      </c>
      <c r="I91" s="141">
        <v>4</v>
      </c>
      <c r="J91" s="141" t="s">
        <v>32</v>
      </c>
      <c r="K91" s="141" t="s">
        <v>28</v>
      </c>
      <c r="L91" s="141">
        <v>0</v>
      </c>
      <c r="M91" s="141" t="s">
        <v>23689</v>
      </c>
      <c r="N91" s="141">
        <v>0</v>
      </c>
      <c r="O91" s="141">
        <v>49</v>
      </c>
      <c r="P91" s="141">
        <v>17916.95</v>
      </c>
      <c r="Q91" s="141">
        <v>4309650</v>
      </c>
      <c r="R91" s="141">
        <v>3290382</v>
      </c>
      <c r="S91" s="141">
        <v>76.349999999999994</v>
      </c>
      <c r="T91" s="141">
        <v>8.83</v>
      </c>
      <c r="U91" s="141">
        <v>22.59</v>
      </c>
      <c r="V91" s="141">
        <v>53.36</v>
      </c>
      <c r="W91" s="141">
        <v>99.69</v>
      </c>
      <c r="X91" s="141">
        <v>99.09</v>
      </c>
      <c r="Y91" s="141" t="s">
        <v>3772</v>
      </c>
      <c r="Z91" s="188" t="str">
        <f t="shared" si="1"/>
        <v>050SE</v>
      </c>
      <c r="AA91" s="143">
        <v>0</v>
      </c>
      <c r="AB91" s="143" t="s">
        <v>30</v>
      </c>
      <c r="AC91" s="143" t="s">
        <v>3343</v>
      </c>
      <c r="AD91" s="143"/>
    </row>
    <row r="92" spans="1:30" ht="24" customHeight="1">
      <c r="A92" s="139">
        <v>42953</v>
      </c>
      <c r="B92" s="140" t="s">
        <v>34717</v>
      </c>
      <c r="C92" s="141" t="s">
        <v>4886</v>
      </c>
      <c r="D92" s="141" t="s">
        <v>31</v>
      </c>
      <c r="E92" s="141" t="s">
        <v>34716</v>
      </c>
      <c r="F92" s="151">
        <v>42952</v>
      </c>
      <c r="G92" s="141" t="s">
        <v>121</v>
      </c>
      <c r="H92" s="141" t="s">
        <v>34711</v>
      </c>
      <c r="I92" s="141">
        <v>5</v>
      </c>
      <c r="J92" s="141" t="s">
        <v>32</v>
      </c>
      <c r="K92" s="141" t="s">
        <v>28</v>
      </c>
      <c r="L92" s="141">
        <v>0</v>
      </c>
      <c r="M92" s="141" t="s">
        <v>23689</v>
      </c>
      <c r="N92" s="141">
        <v>0</v>
      </c>
      <c r="O92" s="141">
        <v>49</v>
      </c>
      <c r="P92" s="141">
        <v>12829.26</v>
      </c>
      <c r="Q92" s="141">
        <v>4309650</v>
      </c>
      <c r="R92" s="141">
        <v>2455486</v>
      </c>
      <c r="S92" s="141">
        <v>56.98</v>
      </c>
      <c r="T92" s="141">
        <v>0</v>
      </c>
      <c r="U92" s="141">
        <v>0</v>
      </c>
      <c r="V92" s="141">
        <v>47.66</v>
      </c>
      <c r="W92" s="141">
        <v>98</v>
      </c>
      <c r="X92" s="141">
        <v>94.99</v>
      </c>
      <c r="Y92" s="141" t="s">
        <v>3772</v>
      </c>
      <c r="Z92" s="188" t="str">
        <f t="shared" si="1"/>
        <v>Chip-seq50SE</v>
      </c>
      <c r="AA92" s="143">
        <v>0</v>
      </c>
      <c r="AB92" s="143" t="s">
        <v>30</v>
      </c>
      <c r="AC92" s="143" t="s">
        <v>3343</v>
      </c>
      <c r="AD92" s="143"/>
    </row>
    <row r="93" spans="1:30" ht="24" customHeight="1">
      <c r="A93" s="139">
        <v>42953</v>
      </c>
      <c r="B93" s="140" t="s">
        <v>34715</v>
      </c>
      <c r="C93" s="141" t="s">
        <v>4886</v>
      </c>
      <c r="D93" s="141" t="s">
        <v>31</v>
      </c>
      <c r="E93" s="141" t="s">
        <v>34716</v>
      </c>
      <c r="F93" s="151">
        <v>42952</v>
      </c>
      <c r="G93" s="141" t="s">
        <v>121</v>
      </c>
      <c r="H93" s="141" t="s">
        <v>34711</v>
      </c>
      <c r="I93" s="141">
        <v>6</v>
      </c>
      <c r="J93" s="141" t="s">
        <v>32</v>
      </c>
      <c r="K93" s="141" t="s">
        <v>28</v>
      </c>
      <c r="L93" s="141">
        <v>0</v>
      </c>
      <c r="M93" s="141" t="s">
        <v>23689</v>
      </c>
      <c r="N93" s="141">
        <v>0</v>
      </c>
      <c r="O93" s="141">
        <v>49</v>
      </c>
      <c r="P93" s="141">
        <v>12908.64</v>
      </c>
      <c r="Q93" s="141">
        <v>4309650</v>
      </c>
      <c r="R93" s="141">
        <v>2468774</v>
      </c>
      <c r="S93" s="141">
        <v>57.28</v>
      </c>
      <c r="T93" s="141">
        <v>0</v>
      </c>
      <c r="U93" s="141">
        <v>0</v>
      </c>
      <c r="V93" s="141">
        <v>47.47</v>
      </c>
      <c r="W93" s="141">
        <v>97.96</v>
      </c>
      <c r="X93" s="141">
        <v>94.92</v>
      </c>
      <c r="Y93" s="141" t="s">
        <v>3772</v>
      </c>
      <c r="Z93" s="188" t="str">
        <f t="shared" si="1"/>
        <v>Chip-seq50SE</v>
      </c>
      <c r="AA93" s="143">
        <v>0</v>
      </c>
      <c r="AB93" s="143" t="s">
        <v>30</v>
      </c>
      <c r="AC93" s="143" t="s">
        <v>3343</v>
      </c>
      <c r="AD93" s="143"/>
    </row>
    <row r="94" spans="1:30" ht="24" customHeight="1">
      <c r="A94" s="139">
        <v>42953</v>
      </c>
      <c r="B94" s="140" t="s">
        <v>34715</v>
      </c>
      <c r="C94" s="141" t="s">
        <v>4886</v>
      </c>
      <c r="D94" s="141" t="s">
        <v>31</v>
      </c>
      <c r="E94" s="141" t="s">
        <v>34714</v>
      </c>
      <c r="F94" s="151">
        <v>42952</v>
      </c>
      <c r="G94" s="141" t="s">
        <v>121</v>
      </c>
      <c r="H94" s="141" t="s">
        <v>34711</v>
      </c>
      <c r="I94" s="141">
        <v>7</v>
      </c>
      <c r="J94" s="141" t="s">
        <v>32</v>
      </c>
      <c r="K94" s="141" t="s">
        <v>28</v>
      </c>
      <c r="L94" s="141">
        <v>0</v>
      </c>
      <c r="M94" s="141" t="s">
        <v>23689</v>
      </c>
      <c r="N94" s="141">
        <v>0</v>
      </c>
      <c r="O94" s="141">
        <v>49</v>
      </c>
      <c r="P94" s="141">
        <v>14036.88</v>
      </c>
      <c r="Q94" s="141">
        <v>4309650</v>
      </c>
      <c r="R94" s="141">
        <v>2686935</v>
      </c>
      <c r="S94" s="141">
        <v>62.35</v>
      </c>
      <c r="T94" s="141">
        <v>0</v>
      </c>
      <c r="U94" s="141">
        <v>0</v>
      </c>
      <c r="V94" s="141">
        <v>47.11</v>
      </c>
      <c r="W94" s="141">
        <v>98.22</v>
      </c>
      <c r="X94" s="141">
        <v>95.59</v>
      </c>
      <c r="Y94" s="141" t="s">
        <v>3772</v>
      </c>
      <c r="Z94" s="188" t="str">
        <f t="shared" si="1"/>
        <v>Chip-seq50SE</v>
      </c>
      <c r="AA94" s="143">
        <v>0</v>
      </c>
      <c r="AB94" s="143" t="s">
        <v>30</v>
      </c>
      <c r="AC94" s="143" t="s">
        <v>3343</v>
      </c>
      <c r="AD94" s="143"/>
    </row>
    <row r="95" spans="1:30" ht="24" customHeight="1">
      <c r="A95" s="139">
        <v>42953</v>
      </c>
      <c r="B95" s="140" t="s">
        <v>34713</v>
      </c>
      <c r="C95" s="141" t="s">
        <v>4886</v>
      </c>
      <c r="D95" s="141" t="s">
        <v>31</v>
      </c>
      <c r="E95" s="141" t="s">
        <v>34712</v>
      </c>
      <c r="F95" s="151">
        <v>42952</v>
      </c>
      <c r="G95" s="141" t="s">
        <v>121</v>
      </c>
      <c r="H95" s="141" t="s">
        <v>34711</v>
      </c>
      <c r="I95" s="141">
        <v>8</v>
      </c>
      <c r="J95" s="144" t="s">
        <v>128</v>
      </c>
      <c r="K95" s="144" t="s">
        <v>34635</v>
      </c>
      <c r="L95" s="141">
        <v>0</v>
      </c>
      <c r="M95" s="141" t="s">
        <v>23689</v>
      </c>
      <c r="N95" s="141">
        <v>0</v>
      </c>
      <c r="O95" s="141">
        <v>49</v>
      </c>
      <c r="P95" s="141">
        <v>12267.96</v>
      </c>
      <c r="Q95" s="141">
        <v>4309650</v>
      </c>
      <c r="R95" s="141">
        <v>2365449</v>
      </c>
      <c r="S95" s="141">
        <v>54.89</v>
      </c>
      <c r="T95" s="141">
        <v>0</v>
      </c>
      <c r="U95" s="141">
        <v>0</v>
      </c>
      <c r="V95" s="141">
        <v>55.51</v>
      </c>
      <c r="W95" s="141">
        <v>97.59</v>
      </c>
      <c r="X95" s="141">
        <v>93.63</v>
      </c>
      <c r="Y95" s="141" t="s">
        <v>3772</v>
      </c>
      <c r="Z95" s="188" t="str">
        <f t="shared" si="1"/>
        <v>Chip-seq50SE</v>
      </c>
      <c r="AA95" s="143">
        <v>0.1111111111111111</v>
      </c>
      <c r="AB95" s="143" t="s">
        <v>30</v>
      </c>
      <c r="AC95" s="143" t="s">
        <v>3343</v>
      </c>
      <c r="AD95" s="143"/>
    </row>
    <row r="96" spans="1:30" ht="24" customHeight="1">
      <c r="A96" s="133">
        <v>42953</v>
      </c>
      <c r="B96" s="134" t="s">
        <v>34710</v>
      </c>
      <c r="C96" s="135" t="s">
        <v>3329</v>
      </c>
      <c r="D96" s="135" t="s">
        <v>31</v>
      </c>
      <c r="E96" s="135" t="s">
        <v>34709</v>
      </c>
      <c r="F96" s="159">
        <v>42950</v>
      </c>
      <c r="G96" s="135" t="s">
        <v>40</v>
      </c>
      <c r="H96" s="135" t="s">
        <v>34708</v>
      </c>
      <c r="I96" s="135">
        <v>1</v>
      </c>
      <c r="J96" s="144" t="s">
        <v>128</v>
      </c>
      <c r="K96" s="144" t="s">
        <v>34636</v>
      </c>
      <c r="L96" s="135">
        <v>0</v>
      </c>
      <c r="M96" s="135" t="s">
        <v>34707</v>
      </c>
      <c r="N96" s="135">
        <v>285</v>
      </c>
      <c r="O96" s="135" t="s">
        <v>399</v>
      </c>
      <c r="P96" s="135">
        <v>47675.5</v>
      </c>
      <c r="Q96" s="135">
        <v>1817079</v>
      </c>
      <c r="R96" s="135">
        <v>1659443</v>
      </c>
      <c r="S96" s="135">
        <v>91.4</v>
      </c>
      <c r="T96" s="135" t="s">
        <v>34706</v>
      </c>
      <c r="U96" s="135" t="s">
        <v>34705</v>
      </c>
      <c r="V96" s="135" t="s">
        <v>34704</v>
      </c>
      <c r="W96" s="135" t="s">
        <v>34703</v>
      </c>
      <c r="X96" s="135" t="s">
        <v>34702</v>
      </c>
      <c r="Y96" s="147" t="s">
        <v>8428</v>
      </c>
      <c r="Z96" s="187" t="str">
        <f t="shared" si="1"/>
        <v>Meta251PE</v>
      </c>
      <c r="AA96" s="137">
        <v>3.5842293906810036E-3</v>
      </c>
      <c r="AB96" s="294" t="s">
        <v>30</v>
      </c>
      <c r="AC96" s="137" t="s">
        <v>3343</v>
      </c>
      <c r="AD96" s="155"/>
    </row>
    <row r="97" spans="1:30" ht="24" customHeight="1">
      <c r="A97" s="139">
        <v>42953</v>
      </c>
      <c r="B97" s="140" t="s">
        <v>34701</v>
      </c>
      <c r="C97" s="141" t="s">
        <v>4732</v>
      </c>
      <c r="D97" s="141" t="s">
        <v>31</v>
      </c>
      <c r="E97" s="141" t="s">
        <v>34700</v>
      </c>
      <c r="F97" s="151">
        <v>42950</v>
      </c>
      <c r="G97" s="141" t="s">
        <v>40</v>
      </c>
      <c r="H97" s="141" t="s">
        <v>34699</v>
      </c>
      <c r="I97" s="141">
        <v>2</v>
      </c>
      <c r="J97" s="141" t="s">
        <v>32</v>
      </c>
      <c r="K97" s="141" t="s">
        <v>28</v>
      </c>
      <c r="L97" s="141">
        <v>0</v>
      </c>
      <c r="M97" s="141" t="s">
        <v>30513</v>
      </c>
      <c r="N97" s="141">
        <v>0</v>
      </c>
      <c r="O97" s="141" t="s">
        <v>399</v>
      </c>
      <c r="P97" s="141">
        <v>89442.06</v>
      </c>
      <c r="Q97" s="141">
        <v>2976978</v>
      </c>
      <c r="R97" s="141">
        <v>2841664</v>
      </c>
      <c r="S97" s="141">
        <v>95.5</v>
      </c>
      <c r="T97" s="141">
        <v>0</v>
      </c>
      <c r="U97" s="141">
        <v>0</v>
      </c>
      <c r="V97" s="141" t="s">
        <v>34698</v>
      </c>
      <c r="W97" s="141" t="s">
        <v>34697</v>
      </c>
      <c r="X97" s="141" t="s">
        <v>34696</v>
      </c>
      <c r="Y97" s="141" t="s">
        <v>8428</v>
      </c>
      <c r="Z97" s="188" t="str">
        <f t="shared" si="1"/>
        <v>Re-sequencing251PE</v>
      </c>
      <c r="AA97" s="143">
        <v>0</v>
      </c>
      <c r="AB97" s="143" t="s">
        <v>30</v>
      </c>
      <c r="AC97" s="143" t="s">
        <v>3343</v>
      </c>
      <c r="AD97" s="143"/>
    </row>
    <row r="98" spans="1:30" ht="24" customHeight="1">
      <c r="A98" s="133">
        <v>42954</v>
      </c>
      <c r="B98" s="134" t="s">
        <v>34695</v>
      </c>
      <c r="C98" s="135" t="s">
        <v>27</v>
      </c>
      <c r="D98" s="135" t="s">
        <v>31</v>
      </c>
      <c r="E98" s="135" t="s">
        <v>34694</v>
      </c>
      <c r="F98" s="159">
        <v>42951</v>
      </c>
      <c r="G98" s="135" t="s">
        <v>410</v>
      </c>
      <c r="H98" s="135" t="s">
        <v>34660</v>
      </c>
      <c r="I98" s="135">
        <v>1</v>
      </c>
      <c r="J98" s="135" t="s">
        <v>32</v>
      </c>
      <c r="K98" s="135" t="s">
        <v>28</v>
      </c>
      <c r="L98" s="135">
        <v>0</v>
      </c>
      <c r="M98" s="135" t="s">
        <v>32503</v>
      </c>
      <c r="N98" s="135">
        <v>0</v>
      </c>
      <c r="O98" s="135" t="s">
        <v>33</v>
      </c>
      <c r="P98" s="135">
        <v>76758.460000000006</v>
      </c>
      <c r="Q98" s="135">
        <v>4309650</v>
      </c>
      <c r="R98" s="135">
        <v>3426717</v>
      </c>
      <c r="S98" s="135">
        <v>79.510000000000005</v>
      </c>
      <c r="T98" s="135">
        <v>0</v>
      </c>
      <c r="U98" s="135">
        <v>0</v>
      </c>
      <c r="V98" s="135" t="s">
        <v>34693</v>
      </c>
      <c r="W98" s="135" t="s">
        <v>34692</v>
      </c>
      <c r="X98" s="135" t="s">
        <v>34691</v>
      </c>
      <c r="Y98" s="147" t="s">
        <v>320</v>
      </c>
      <c r="Z98" s="147" t="str">
        <f t="shared" si="1"/>
        <v>Re-sequencing101PE</v>
      </c>
      <c r="AA98" s="137">
        <v>0</v>
      </c>
      <c r="AB98" s="294" t="s">
        <v>30</v>
      </c>
      <c r="AC98" s="137" t="s">
        <v>3343</v>
      </c>
      <c r="AD98" s="155"/>
    </row>
    <row r="99" spans="1:30" ht="24" customHeight="1">
      <c r="A99" s="139">
        <v>42954</v>
      </c>
      <c r="B99" s="140" t="s">
        <v>33621</v>
      </c>
      <c r="C99" s="141" t="s">
        <v>4732</v>
      </c>
      <c r="D99" s="141" t="s">
        <v>31</v>
      </c>
      <c r="E99" s="141" t="s">
        <v>34690</v>
      </c>
      <c r="F99" s="151">
        <v>42951</v>
      </c>
      <c r="G99" s="141" t="s">
        <v>410</v>
      </c>
      <c r="H99" s="141" t="s">
        <v>34660</v>
      </c>
      <c r="I99" s="141">
        <v>2</v>
      </c>
      <c r="J99" s="141" t="s">
        <v>32</v>
      </c>
      <c r="K99" s="141" t="s">
        <v>28</v>
      </c>
      <c r="L99" s="141">
        <v>0</v>
      </c>
      <c r="M99" s="141" t="s">
        <v>32503</v>
      </c>
      <c r="N99" s="141">
        <v>0</v>
      </c>
      <c r="O99" s="141" t="s">
        <v>33</v>
      </c>
      <c r="P99" s="141">
        <v>76175.789999999994</v>
      </c>
      <c r="Q99" s="141">
        <v>4309650</v>
      </c>
      <c r="R99" s="141">
        <v>3400704</v>
      </c>
      <c r="S99" s="141">
        <v>78.91</v>
      </c>
      <c r="T99" s="141">
        <v>0</v>
      </c>
      <c r="U99" s="141">
        <v>0</v>
      </c>
      <c r="V99" s="141" t="s">
        <v>34689</v>
      </c>
      <c r="W99" s="141" t="s">
        <v>34688</v>
      </c>
      <c r="X99" s="141" t="s">
        <v>34687</v>
      </c>
      <c r="Y99" s="141" t="s">
        <v>320</v>
      </c>
      <c r="Z99" s="141" t="str">
        <f t="shared" si="1"/>
        <v>Re-sequencing101PE</v>
      </c>
      <c r="AA99" s="143">
        <v>0</v>
      </c>
      <c r="AB99" s="143" t="s">
        <v>30</v>
      </c>
      <c r="AC99" s="143" t="s">
        <v>3343</v>
      </c>
      <c r="AD99" s="143"/>
    </row>
    <row r="100" spans="1:30" ht="24" customHeight="1">
      <c r="A100" s="139">
        <v>42954</v>
      </c>
      <c r="B100" s="140" t="s">
        <v>33621</v>
      </c>
      <c r="C100" s="141" t="s">
        <v>4732</v>
      </c>
      <c r="D100" s="141" t="s">
        <v>31</v>
      </c>
      <c r="E100" s="141" t="s">
        <v>34686</v>
      </c>
      <c r="F100" s="151">
        <v>42951</v>
      </c>
      <c r="G100" s="141" t="s">
        <v>410</v>
      </c>
      <c r="H100" s="141" t="s">
        <v>34660</v>
      </c>
      <c r="I100" s="141">
        <v>3</v>
      </c>
      <c r="J100" s="141" t="s">
        <v>32</v>
      </c>
      <c r="K100" s="141" t="s">
        <v>28</v>
      </c>
      <c r="L100" s="141">
        <v>0</v>
      </c>
      <c r="M100" s="141" t="s">
        <v>32503</v>
      </c>
      <c r="N100" s="141">
        <v>0</v>
      </c>
      <c r="O100" s="141" t="s">
        <v>33</v>
      </c>
      <c r="P100" s="141">
        <v>75516.639999999999</v>
      </c>
      <c r="Q100" s="141">
        <v>4309650</v>
      </c>
      <c r="R100" s="141">
        <v>3371278</v>
      </c>
      <c r="S100" s="141">
        <v>78.23</v>
      </c>
      <c r="T100" s="141">
        <v>0</v>
      </c>
      <c r="U100" s="141">
        <v>0</v>
      </c>
      <c r="V100" s="141" t="s">
        <v>34685</v>
      </c>
      <c r="W100" s="141" t="s">
        <v>34684</v>
      </c>
      <c r="X100" s="141" t="s">
        <v>34683</v>
      </c>
      <c r="Y100" s="141" t="s">
        <v>320</v>
      </c>
      <c r="Z100" s="141" t="str">
        <f t="shared" si="1"/>
        <v>Re-sequencing101PE</v>
      </c>
      <c r="AA100" s="143">
        <v>0</v>
      </c>
      <c r="AB100" s="143" t="s">
        <v>30</v>
      </c>
      <c r="AC100" s="143" t="s">
        <v>3343</v>
      </c>
      <c r="AD100" s="143"/>
    </row>
    <row r="101" spans="1:30" ht="24" customHeight="1">
      <c r="A101" s="139">
        <v>42954</v>
      </c>
      <c r="B101" s="140" t="s">
        <v>34682</v>
      </c>
      <c r="C101" s="141" t="s">
        <v>4686</v>
      </c>
      <c r="D101" s="141" t="s">
        <v>31</v>
      </c>
      <c r="E101" s="141" t="s">
        <v>34681</v>
      </c>
      <c r="F101" s="151">
        <v>42951</v>
      </c>
      <c r="G101" s="141" t="s">
        <v>410</v>
      </c>
      <c r="H101" s="141" t="s">
        <v>34660</v>
      </c>
      <c r="I101" s="141">
        <v>4</v>
      </c>
      <c r="J101" s="141" t="s">
        <v>32</v>
      </c>
      <c r="K101" s="141" t="s">
        <v>28</v>
      </c>
      <c r="L101" s="141">
        <v>0</v>
      </c>
      <c r="M101" s="141" t="s">
        <v>32503</v>
      </c>
      <c r="N101" s="141">
        <v>0</v>
      </c>
      <c r="O101" s="141" t="s">
        <v>33</v>
      </c>
      <c r="P101" s="141">
        <v>56467.4</v>
      </c>
      <c r="Q101" s="141">
        <v>4309650</v>
      </c>
      <c r="R101" s="141">
        <v>3240822</v>
      </c>
      <c r="S101" s="141">
        <v>75.2</v>
      </c>
      <c r="T101" s="141">
        <v>0</v>
      </c>
      <c r="U101" s="141">
        <v>0</v>
      </c>
      <c r="V101" s="141" t="s">
        <v>34680</v>
      </c>
      <c r="W101" s="141" t="s">
        <v>34679</v>
      </c>
      <c r="X101" s="141" t="s">
        <v>34678</v>
      </c>
      <c r="Y101" s="141" t="s">
        <v>320</v>
      </c>
      <c r="Z101" s="141" t="str">
        <f t="shared" si="1"/>
        <v>Transcriptome101PE</v>
      </c>
      <c r="AA101" s="143">
        <v>0</v>
      </c>
      <c r="AB101" s="143" t="s">
        <v>30</v>
      </c>
      <c r="AC101" s="143" t="s">
        <v>3343</v>
      </c>
      <c r="AD101" s="143"/>
    </row>
    <row r="102" spans="1:30" ht="24" customHeight="1">
      <c r="A102" s="139">
        <v>42954</v>
      </c>
      <c r="B102" s="140" t="s">
        <v>34677</v>
      </c>
      <c r="C102" s="141" t="s">
        <v>4686</v>
      </c>
      <c r="D102" s="141" t="s">
        <v>31</v>
      </c>
      <c r="E102" s="141" t="s">
        <v>34676</v>
      </c>
      <c r="F102" s="151">
        <v>42951</v>
      </c>
      <c r="G102" s="141" t="s">
        <v>410</v>
      </c>
      <c r="H102" s="141" t="s">
        <v>34660</v>
      </c>
      <c r="I102" s="141">
        <v>5</v>
      </c>
      <c r="J102" s="141" t="s">
        <v>32</v>
      </c>
      <c r="K102" s="141" t="s">
        <v>28</v>
      </c>
      <c r="L102" s="141">
        <v>0</v>
      </c>
      <c r="M102" s="141" t="s">
        <v>32503</v>
      </c>
      <c r="N102" s="141">
        <v>0</v>
      </c>
      <c r="O102" s="141" t="s">
        <v>33</v>
      </c>
      <c r="P102" s="141">
        <v>71830.649999999994</v>
      </c>
      <c r="Q102" s="141">
        <v>4309650</v>
      </c>
      <c r="R102" s="141">
        <v>3346281</v>
      </c>
      <c r="S102" s="141">
        <v>77.650000000000006</v>
      </c>
      <c r="T102" s="141">
        <v>0</v>
      </c>
      <c r="U102" s="141">
        <v>0</v>
      </c>
      <c r="V102" s="141" t="s">
        <v>34675</v>
      </c>
      <c r="W102" s="141" t="s">
        <v>34674</v>
      </c>
      <c r="X102" s="141" t="s">
        <v>34673</v>
      </c>
      <c r="Y102" s="141" t="s">
        <v>320</v>
      </c>
      <c r="Z102" s="141" t="str">
        <f t="shared" si="1"/>
        <v>Transcriptome101PE</v>
      </c>
      <c r="AA102" s="143">
        <v>0</v>
      </c>
      <c r="AB102" s="143" t="s">
        <v>30</v>
      </c>
      <c r="AC102" s="143" t="s">
        <v>3343</v>
      </c>
      <c r="AD102" s="143"/>
    </row>
    <row r="103" spans="1:30" ht="24" customHeight="1">
      <c r="A103" s="139">
        <v>42954</v>
      </c>
      <c r="B103" s="140" t="s">
        <v>34672</v>
      </c>
      <c r="C103" s="141">
        <v>0</v>
      </c>
      <c r="D103" s="141" t="s">
        <v>31</v>
      </c>
      <c r="E103" s="141" t="s">
        <v>34671</v>
      </c>
      <c r="F103" s="151">
        <v>42951</v>
      </c>
      <c r="G103" s="141" t="s">
        <v>410</v>
      </c>
      <c r="H103" s="141" t="s">
        <v>34660</v>
      </c>
      <c r="I103" s="141">
        <v>6</v>
      </c>
      <c r="J103" s="144" t="s">
        <v>128</v>
      </c>
      <c r="K103" s="144" t="s">
        <v>34637</v>
      </c>
      <c r="L103" s="141">
        <v>0</v>
      </c>
      <c r="M103" s="141" t="s">
        <v>32503</v>
      </c>
      <c r="N103" s="141">
        <v>0</v>
      </c>
      <c r="O103" s="141" t="s">
        <v>33</v>
      </c>
      <c r="P103" s="141">
        <v>75441.679999999993</v>
      </c>
      <c r="Q103" s="141">
        <v>4309650</v>
      </c>
      <c r="R103" s="141">
        <v>3566107</v>
      </c>
      <c r="S103" s="141">
        <v>82.75</v>
      </c>
      <c r="T103" s="141">
        <v>0</v>
      </c>
      <c r="U103" s="141">
        <v>0</v>
      </c>
      <c r="V103" s="141" t="s">
        <v>34670</v>
      </c>
      <c r="W103" s="141" t="s">
        <v>34669</v>
      </c>
      <c r="X103" s="141" t="s">
        <v>34668</v>
      </c>
      <c r="Y103" s="141" t="s">
        <v>320</v>
      </c>
      <c r="Z103" s="141" t="str">
        <f t="shared" si="1"/>
        <v>0101PE</v>
      </c>
      <c r="AA103" s="143">
        <v>9.0909090909090912E-2</v>
      </c>
      <c r="AB103" s="143" t="s">
        <v>30</v>
      </c>
      <c r="AC103" s="143" t="s">
        <v>3343</v>
      </c>
      <c r="AD103" s="143"/>
    </row>
    <row r="104" spans="1:30" ht="24" customHeight="1">
      <c r="A104" s="139">
        <v>42954</v>
      </c>
      <c r="B104" s="140" t="s">
        <v>34667</v>
      </c>
      <c r="C104" s="141">
        <v>0</v>
      </c>
      <c r="D104" s="141" t="s">
        <v>31</v>
      </c>
      <c r="E104" s="141" t="s">
        <v>34666</v>
      </c>
      <c r="F104" s="151">
        <v>42951</v>
      </c>
      <c r="G104" s="141" t="s">
        <v>410</v>
      </c>
      <c r="H104" s="141" t="s">
        <v>34660</v>
      </c>
      <c r="I104" s="141">
        <v>7</v>
      </c>
      <c r="J104" s="141" t="s">
        <v>32</v>
      </c>
      <c r="K104" s="141" t="s">
        <v>28</v>
      </c>
      <c r="L104" s="141">
        <v>0</v>
      </c>
      <c r="M104" s="141" t="s">
        <v>32503</v>
      </c>
      <c r="N104" s="141">
        <v>0</v>
      </c>
      <c r="O104" s="141" t="s">
        <v>33</v>
      </c>
      <c r="P104" s="141">
        <v>74783.31</v>
      </c>
      <c r="Q104" s="141">
        <v>4309650</v>
      </c>
      <c r="R104" s="141">
        <v>3550643</v>
      </c>
      <c r="S104" s="141">
        <v>82.39</v>
      </c>
      <c r="T104" s="141">
        <v>0</v>
      </c>
      <c r="U104" s="141">
        <v>0</v>
      </c>
      <c r="V104" s="141" t="s">
        <v>34665</v>
      </c>
      <c r="W104" s="141" t="s">
        <v>34664</v>
      </c>
      <c r="X104" s="141" t="s">
        <v>34663</v>
      </c>
      <c r="Y104" s="141" t="s">
        <v>320</v>
      </c>
      <c r="Z104" s="141" t="str">
        <f t="shared" si="1"/>
        <v>0101PE</v>
      </c>
      <c r="AA104" s="143">
        <v>0</v>
      </c>
      <c r="AB104" s="143" t="s">
        <v>30</v>
      </c>
      <c r="AC104" s="143" t="s">
        <v>3343</v>
      </c>
      <c r="AD104" s="143"/>
    </row>
    <row r="105" spans="1:30" ht="24" customHeight="1">
      <c r="A105" s="139">
        <v>42954</v>
      </c>
      <c r="B105" s="140" t="s">
        <v>34662</v>
      </c>
      <c r="C105" s="141">
        <v>0</v>
      </c>
      <c r="D105" s="141" t="s">
        <v>31</v>
      </c>
      <c r="E105" s="141" t="s">
        <v>34661</v>
      </c>
      <c r="F105" s="151">
        <v>42951</v>
      </c>
      <c r="G105" s="141" t="s">
        <v>410</v>
      </c>
      <c r="H105" s="141" t="s">
        <v>34660</v>
      </c>
      <c r="I105" s="141">
        <v>8</v>
      </c>
      <c r="J105" s="141" t="s">
        <v>32</v>
      </c>
      <c r="K105" s="141" t="s">
        <v>28</v>
      </c>
      <c r="L105" s="141">
        <v>0</v>
      </c>
      <c r="M105" s="141" t="s">
        <v>32503</v>
      </c>
      <c r="N105" s="141">
        <v>0</v>
      </c>
      <c r="O105" s="141" t="s">
        <v>33</v>
      </c>
      <c r="P105" s="141">
        <v>75235.86</v>
      </c>
      <c r="Q105" s="141">
        <v>4309650</v>
      </c>
      <c r="R105" s="141">
        <v>3545649</v>
      </c>
      <c r="S105" s="141">
        <v>82.27</v>
      </c>
      <c r="T105" s="141">
        <v>0</v>
      </c>
      <c r="U105" s="141">
        <v>0</v>
      </c>
      <c r="V105" s="141" t="s">
        <v>34659</v>
      </c>
      <c r="W105" s="141" t="s">
        <v>34658</v>
      </c>
      <c r="X105" s="141" t="s">
        <v>34657</v>
      </c>
      <c r="Y105" s="141" t="s">
        <v>320</v>
      </c>
      <c r="Z105" s="141" t="str">
        <f t="shared" si="1"/>
        <v>0101PE</v>
      </c>
      <c r="AA105" s="143">
        <v>0</v>
      </c>
      <c r="AB105" s="143" t="s">
        <v>30</v>
      </c>
      <c r="AC105" s="143" t="s">
        <v>3343</v>
      </c>
      <c r="AD105" s="143"/>
    </row>
    <row r="106" spans="1:30" ht="24" customHeight="1">
      <c r="A106" s="133">
        <v>42954</v>
      </c>
      <c r="B106" s="134" t="s">
        <v>34656</v>
      </c>
      <c r="C106" s="135" t="s">
        <v>3329</v>
      </c>
      <c r="D106" s="135" t="s">
        <v>31</v>
      </c>
      <c r="E106" s="135" t="s">
        <v>34655</v>
      </c>
      <c r="F106" s="159">
        <v>42952</v>
      </c>
      <c r="G106" s="135" t="s">
        <v>36</v>
      </c>
      <c r="H106" s="135" t="s">
        <v>34654</v>
      </c>
      <c r="I106" s="135">
        <v>1</v>
      </c>
      <c r="J106" s="135" t="s">
        <v>32</v>
      </c>
      <c r="K106" s="135" t="s">
        <v>28</v>
      </c>
      <c r="L106" s="135">
        <v>0</v>
      </c>
      <c r="M106" s="135" t="s">
        <v>34645</v>
      </c>
      <c r="N106" s="135">
        <v>284</v>
      </c>
      <c r="O106" s="135" t="s">
        <v>399</v>
      </c>
      <c r="P106" s="135">
        <v>41536.04</v>
      </c>
      <c r="Q106" s="135">
        <v>1447373</v>
      </c>
      <c r="R106" s="135">
        <v>1400463</v>
      </c>
      <c r="S106" s="135">
        <v>96.8</v>
      </c>
      <c r="T106" s="135" t="s">
        <v>34653</v>
      </c>
      <c r="U106" s="135" t="s">
        <v>34652</v>
      </c>
      <c r="V106" s="135" t="s">
        <v>34651</v>
      </c>
      <c r="W106" s="135" t="s">
        <v>34650</v>
      </c>
      <c r="X106" s="135" t="s">
        <v>34649</v>
      </c>
      <c r="Y106" s="147" t="s">
        <v>8428</v>
      </c>
      <c r="Z106" s="187" t="str">
        <f t="shared" si="1"/>
        <v>Meta251PE</v>
      </c>
      <c r="AA106" s="137">
        <v>0</v>
      </c>
      <c r="AB106" s="294" t="s">
        <v>30</v>
      </c>
      <c r="AC106" s="137" t="s">
        <v>3343</v>
      </c>
      <c r="AD106" s="155"/>
    </row>
    <row r="107" spans="1:30" ht="24" customHeight="1">
      <c r="A107" s="139">
        <v>42954</v>
      </c>
      <c r="B107" s="140" t="s">
        <v>34648</v>
      </c>
      <c r="C107" s="141" t="s">
        <v>3329</v>
      </c>
      <c r="D107" s="141" t="s">
        <v>31</v>
      </c>
      <c r="E107" s="141" t="s">
        <v>34647</v>
      </c>
      <c r="F107" s="151">
        <v>42952</v>
      </c>
      <c r="G107" s="141" t="s">
        <v>36</v>
      </c>
      <c r="H107" s="141" t="s">
        <v>34646</v>
      </c>
      <c r="I107" s="141">
        <v>2</v>
      </c>
      <c r="J107" s="141" t="s">
        <v>32</v>
      </c>
      <c r="K107" s="141" t="s">
        <v>28</v>
      </c>
      <c r="L107" s="141">
        <v>0</v>
      </c>
      <c r="M107" s="141" t="s">
        <v>34645</v>
      </c>
      <c r="N107" s="141">
        <v>282</v>
      </c>
      <c r="O107" s="141" t="s">
        <v>399</v>
      </c>
      <c r="P107" s="141">
        <v>46156.17</v>
      </c>
      <c r="Q107" s="141">
        <v>1669095</v>
      </c>
      <c r="R107" s="141">
        <v>1585486</v>
      </c>
      <c r="S107" s="141">
        <v>95.2</v>
      </c>
      <c r="T107" s="141" t="s">
        <v>34644</v>
      </c>
      <c r="U107" s="141" t="s">
        <v>34643</v>
      </c>
      <c r="V107" s="141" t="s">
        <v>34642</v>
      </c>
      <c r="W107" s="141" t="s">
        <v>34641</v>
      </c>
      <c r="X107" s="141" t="s">
        <v>34640</v>
      </c>
      <c r="Y107" s="141" t="s">
        <v>8428</v>
      </c>
      <c r="Z107" s="188" t="str">
        <f t="shared" si="1"/>
        <v>Meta251PE</v>
      </c>
      <c r="AA107" s="143">
        <v>0</v>
      </c>
      <c r="AB107" s="143" t="s">
        <v>30</v>
      </c>
      <c r="AC107" s="143" t="s">
        <v>3343</v>
      </c>
      <c r="AD107" s="143"/>
    </row>
    <row r="108" spans="1:30" ht="24" customHeight="1">
      <c r="A108" s="133">
        <v>42954</v>
      </c>
      <c r="B108" s="152" t="s">
        <v>34556</v>
      </c>
      <c r="C108" s="153" t="s">
        <v>37</v>
      </c>
      <c r="D108" s="153" t="s">
        <v>31</v>
      </c>
      <c r="E108" s="153" t="s">
        <v>34557</v>
      </c>
      <c r="F108" s="133">
        <v>42952</v>
      </c>
      <c r="G108" s="153" t="s">
        <v>135</v>
      </c>
      <c r="H108" s="153" t="s">
        <v>34558</v>
      </c>
      <c r="I108" s="153">
        <v>1</v>
      </c>
      <c r="J108" s="153" t="s">
        <v>9828</v>
      </c>
      <c r="K108" s="153" t="s">
        <v>34559</v>
      </c>
      <c r="L108" s="153" t="s">
        <v>2973</v>
      </c>
      <c r="M108" s="153" t="s">
        <v>34560</v>
      </c>
      <c r="N108" s="153">
        <v>0</v>
      </c>
      <c r="O108" s="153">
        <v>49</v>
      </c>
      <c r="P108" s="153">
        <v>12270.84</v>
      </c>
      <c r="Q108" s="153">
        <v>4309650</v>
      </c>
      <c r="R108" s="153">
        <v>2344046</v>
      </c>
      <c r="S108" s="153">
        <v>54.39</v>
      </c>
      <c r="T108" s="153">
        <v>0</v>
      </c>
      <c r="U108" s="153">
        <v>0</v>
      </c>
      <c r="V108" s="153">
        <v>49.48</v>
      </c>
      <c r="W108" s="153">
        <v>99.14</v>
      </c>
      <c r="X108" s="153">
        <v>97.55</v>
      </c>
      <c r="Y108" s="147" t="s">
        <v>3772</v>
      </c>
      <c r="Z108" s="187" t="str">
        <f t="shared" si="1"/>
        <v>RNA-Seq50SE</v>
      </c>
      <c r="AA108" s="154">
        <v>0.27272727272727271</v>
      </c>
      <c r="AB108" s="155" t="s">
        <v>30</v>
      </c>
      <c r="AC108" s="155" t="s">
        <v>139</v>
      </c>
      <c r="AD108" s="206"/>
    </row>
    <row r="109" spans="1:30" ht="24" customHeight="1">
      <c r="A109" s="139">
        <v>42954</v>
      </c>
      <c r="B109" s="140" t="s">
        <v>34561</v>
      </c>
      <c r="C109" s="141" t="s">
        <v>37</v>
      </c>
      <c r="D109" s="141" t="s">
        <v>31</v>
      </c>
      <c r="E109" s="141" t="s">
        <v>34562</v>
      </c>
      <c r="F109" s="142">
        <v>42952</v>
      </c>
      <c r="G109" s="141" t="s">
        <v>135</v>
      </c>
      <c r="H109" s="141" t="s">
        <v>34558</v>
      </c>
      <c r="I109" s="141">
        <v>2</v>
      </c>
      <c r="J109" s="141" t="s">
        <v>10784</v>
      </c>
      <c r="K109" s="141" t="s">
        <v>28</v>
      </c>
      <c r="L109" s="141" t="s">
        <v>2973</v>
      </c>
      <c r="M109" s="141" t="s">
        <v>32972</v>
      </c>
      <c r="N109" s="141">
        <v>0</v>
      </c>
      <c r="O109" s="141">
        <v>49</v>
      </c>
      <c r="P109" s="141">
        <v>17631.25</v>
      </c>
      <c r="Q109" s="141">
        <v>4309650</v>
      </c>
      <c r="R109" s="141">
        <v>3413325</v>
      </c>
      <c r="S109" s="141">
        <v>79.2</v>
      </c>
      <c r="T109" s="141">
        <v>0</v>
      </c>
      <c r="U109" s="141">
        <v>0</v>
      </c>
      <c r="V109" s="141">
        <v>52.92</v>
      </c>
      <c r="W109" s="141">
        <v>99.32</v>
      </c>
      <c r="X109" s="141">
        <v>97.84</v>
      </c>
      <c r="Y109" s="141" t="s">
        <v>3772</v>
      </c>
      <c r="Z109" s="188" t="str">
        <f t="shared" si="1"/>
        <v>RNA-Seq50SE</v>
      </c>
      <c r="AA109" s="143">
        <v>0</v>
      </c>
      <c r="AB109" s="143" t="s">
        <v>30</v>
      </c>
      <c r="AC109" s="156" t="s">
        <v>139</v>
      </c>
      <c r="AD109" s="205"/>
    </row>
    <row r="110" spans="1:30" ht="24" customHeight="1">
      <c r="A110" s="139">
        <v>42954</v>
      </c>
      <c r="B110" s="140" t="s">
        <v>34561</v>
      </c>
      <c r="C110" s="141" t="s">
        <v>37</v>
      </c>
      <c r="D110" s="141" t="s">
        <v>31</v>
      </c>
      <c r="E110" s="141" t="s">
        <v>34563</v>
      </c>
      <c r="F110" s="142">
        <v>42952</v>
      </c>
      <c r="G110" s="141" t="s">
        <v>135</v>
      </c>
      <c r="H110" s="141" t="s">
        <v>34558</v>
      </c>
      <c r="I110" s="141">
        <v>3</v>
      </c>
      <c r="J110" s="141" t="s">
        <v>10784</v>
      </c>
      <c r="K110" s="141" t="s">
        <v>28</v>
      </c>
      <c r="L110" s="141" t="s">
        <v>2973</v>
      </c>
      <c r="M110" s="141" t="s">
        <v>32972</v>
      </c>
      <c r="N110" s="141">
        <v>0</v>
      </c>
      <c r="O110" s="141">
        <v>49</v>
      </c>
      <c r="P110" s="141">
        <v>17210.07</v>
      </c>
      <c r="Q110" s="141">
        <v>4309650</v>
      </c>
      <c r="R110" s="141">
        <v>3373146</v>
      </c>
      <c r="S110" s="141">
        <v>78.27</v>
      </c>
      <c r="T110" s="141">
        <v>0</v>
      </c>
      <c r="U110" s="141">
        <v>0</v>
      </c>
      <c r="V110" s="141">
        <v>53.53</v>
      </c>
      <c r="W110" s="141">
        <v>99.17</v>
      </c>
      <c r="X110" s="141">
        <v>97.42</v>
      </c>
      <c r="Y110" s="141" t="s">
        <v>3772</v>
      </c>
      <c r="Z110" s="188" t="str">
        <f t="shared" si="1"/>
        <v>RNA-Seq50SE</v>
      </c>
      <c r="AA110" s="143">
        <v>0</v>
      </c>
      <c r="AB110" s="143" t="s">
        <v>30</v>
      </c>
      <c r="AC110" s="156" t="s">
        <v>139</v>
      </c>
      <c r="AD110" s="205"/>
    </row>
    <row r="111" spans="1:30" ht="24" customHeight="1">
      <c r="A111" s="139">
        <v>42954</v>
      </c>
      <c r="B111" s="140" t="s">
        <v>34561</v>
      </c>
      <c r="C111" s="141" t="s">
        <v>37</v>
      </c>
      <c r="D111" s="141" t="s">
        <v>31</v>
      </c>
      <c r="E111" s="141" t="s">
        <v>34564</v>
      </c>
      <c r="F111" s="142">
        <v>42952</v>
      </c>
      <c r="G111" s="141" t="s">
        <v>135</v>
      </c>
      <c r="H111" s="141" t="s">
        <v>34558</v>
      </c>
      <c r="I111" s="141">
        <v>4</v>
      </c>
      <c r="J111" s="141" t="s">
        <v>10784</v>
      </c>
      <c r="K111" s="141" t="s">
        <v>28</v>
      </c>
      <c r="L111" s="141" t="s">
        <v>2973</v>
      </c>
      <c r="M111" s="141" t="s">
        <v>32972</v>
      </c>
      <c r="N111" s="141">
        <v>0</v>
      </c>
      <c r="O111" s="141">
        <v>49</v>
      </c>
      <c r="P111" s="141">
        <v>16459.8</v>
      </c>
      <c r="Q111" s="141">
        <v>4309650</v>
      </c>
      <c r="R111" s="141">
        <v>3140464</v>
      </c>
      <c r="S111" s="141">
        <v>72.87</v>
      </c>
      <c r="T111" s="141">
        <v>0</v>
      </c>
      <c r="U111" s="141">
        <v>0</v>
      </c>
      <c r="V111" s="141">
        <v>53.21</v>
      </c>
      <c r="W111" s="141">
        <v>99.09</v>
      </c>
      <c r="X111" s="141">
        <v>97.08</v>
      </c>
      <c r="Y111" s="141" t="s">
        <v>3772</v>
      </c>
      <c r="Z111" s="188" t="str">
        <f t="shared" si="1"/>
        <v>RNA-Seq50SE</v>
      </c>
      <c r="AA111" s="143">
        <v>0</v>
      </c>
      <c r="AB111" s="143" t="s">
        <v>30</v>
      </c>
      <c r="AC111" s="156" t="s">
        <v>139</v>
      </c>
      <c r="AD111" s="205"/>
    </row>
    <row r="112" spans="1:30" ht="24" customHeight="1">
      <c r="A112" s="139">
        <v>42954</v>
      </c>
      <c r="B112" s="140" t="s">
        <v>34565</v>
      </c>
      <c r="C112" s="141" t="s">
        <v>39</v>
      </c>
      <c r="D112" s="141" t="s">
        <v>31</v>
      </c>
      <c r="E112" s="141" t="s">
        <v>34566</v>
      </c>
      <c r="F112" s="142">
        <v>42952</v>
      </c>
      <c r="G112" s="141" t="s">
        <v>135</v>
      </c>
      <c r="H112" s="141" t="s">
        <v>34558</v>
      </c>
      <c r="I112" s="141">
        <v>5</v>
      </c>
      <c r="J112" s="141" t="s">
        <v>10784</v>
      </c>
      <c r="K112" s="141" t="s">
        <v>28</v>
      </c>
      <c r="L112" s="141" t="s">
        <v>2973</v>
      </c>
      <c r="M112" s="141" t="s">
        <v>32969</v>
      </c>
      <c r="N112" s="141">
        <v>0</v>
      </c>
      <c r="O112" s="141">
        <v>49</v>
      </c>
      <c r="P112" s="141">
        <v>18179.55</v>
      </c>
      <c r="Q112" s="141">
        <v>4309650</v>
      </c>
      <c r="R112" s="141">
        <v>3373192</v>
      </c>
      <c r="S112" s="141">
        <v>78.27</v>
      </c>
      <c r="T112" s="141">
        <v>0</v>
      </c>
      <c r="U112" s="141">
        <v>0</v>
      </c>
      <c r="V112" s="141">
        <v>49.2</v>
      </c>
      <c r="W112" s="141">
        <v>99.02</v>
      </c>
      <c r="X112" s="141">
        <v>97.02</v>
      </c>
      <c r="Y112" s="141" t="s">
        <v>3772</v>
      </c>
      <c r="Z112" s="188" t="str">
        <f t="shared" si="1"/>
        <v>Chip-seq50SE</v>
      </c>
      <c r="AA112" s="143">
        <v>0</v>
      </c>
      <c r="AB112" s="143" t="s">
        <v>30</v>
      </c>
      <c r="AC112" s="156" t="s">
        <v>139</v>
      </c>
      <c r="AD112" s="205"/>
    </row>
    <row r="113" spans="1:30" ht="24" customHeight="1">
      <c r="A113" s="139">
        <v>42954</v>
      </c>
      <c r="B113" s="140" t="s">
        <v>34567</v>
      </c>
      <c r="C113" s="141" t="s">
        <v>37</v>
      </c>
      <c r="D113" s="141" t="s">
        <v>31</v>
      </c>
      <c r="E113" s="141" t="s">
        <v>34568</v>
      </c>
      <c r="F113" s="142">
        <v>42952</v>
      </c>
      <c r="G113" s="141" t="s">
        <v>135</v>
      </c>
      <c r="H113" s="141" t="s">
        <v>34558</v>
      </c>
      <c r="I113" s="141">
        <v>6</v>
      </c>
      <c r="J113" s="141" t="s">
        <v>10784</v>
      </c>
      <c r="K113" s="141" t="s">
        <v>28</v>
      </c>
      <c r="L113" s="141" t="s">
        <v>2973</v>
      </c>
      <c r="M113" s="141" t="s">
        <v>32962</v>
      </c>
      <c r="N113" s="141">
        <v>0</v>
      </c>
      <c r="O113" s="141">
        <v>49</v>
      </c>
      <c r="P113" s="141">
        <v>18250.48</v>
      </c>
      <c r="Q113" s="141">
        <v>4309650</v>
      </c>
      <c r="R113" s="141">
        <v>3374656</v>
      </c>
      <c r="S113" s="141">
        <v>78.3</v>
      </c>
      <c r="T113" s="141">
        <v>0</v>
      </c>
      <c r="U113" s="141">
        <v>0</v>
      </c>
      <c r="V113" s="141">
        <v>50.37</v>
      </c>
      <c r="W113" s="141">
        <v>98.92</v>
      </c>
      <c r="X113" s="141">
        <v>96.91</v>
      </c>
      <c r="Y113" s="141" t="s">
        <v>3772</v>
      </c>
      <c r="Z113" s="188" t="str">
        <f t="shared" si="1"/>
        <v>RNA-Seq50SE</v>
      </c>
      <c r="AA113" s="143">
        <v>0</v>
      </c>
      <c r="AB113" s="143" t="s">
        <v>30</v>
      </c>
      <c r="AC113" s="156" t="s">
        <v>139</v>
      </c>
      <c r="AD113" s="205"/>
    </row>
    <row r="114" spans="1:30" ht="24" customHeight="1">
      <c r="A114" s="139">
        <v>42954</v>
      </c>
      <c r="B114" s="140" t="s">
        <v>34569</v>
      </c>
      <c r="C114" s="141" t="s">
        <v>37</v>
      </c>
      <c r="D114" s="141" t="s">
        <v>31</v>
      </c>
      <c r="E114" s="141" t="s">
        <v>34570</v>
      </c>
      <c r="F114" s="142">
        <v>42952</v>
      </c>
      <c r="G114" s="141" t="s">
        <v>135</v>
      </c>
      <c r="H114" s="141" t="s">
        <v>34558</v>
      </c>
      <c r="I114" s="141">
        <v>7</v>
      </c>
      <c r="J114" s="141" t="s">
        <v>10784</v>
      </c>
      <c r="K114" s="141" t="s">
        <v>28</v>
      </c>
      <c r="L114" s="141" t="s">
        <v>2973</v>
      </c>
      <c r="M114" s="141" t="s">
        <v>32962</v>
      </c>
      <c r="N114" s="141">
        <v>0</v>
      </c>
      <c r="O114" s="141">
        <v>49</v>
      </c>
      <c r="P114" s="141">
        <v>19609.23</v>
      </c>
      <c r="Q114" s="141">
        <v>4309650</v>
      </c>
      <c r="R114" s="141">
        <v>3602012</v>
      </c>
      <c r="S114" s="141">
        <v>83.58</v>
      </c>
      <c r="T114" s="141">
        <v>0</v>
      </c>
      <c r="U114" s="141">
        <v>0</v>
      </c>
      <c r="V114" s="141">
        <v>49.89</v>
      </c>
      <c r="W114" s="141">
        <v>99.28</v>
      </c>
      <c r="X114" s="141">
        <v>97.78</v>
      </c>
      <c r="Y114" s="141" t="s">
        <v>3772</v>
      </c>
      <c r="Z114" s="188" t="str">
        <f t="shared" si="1"/>
        <v>RNA-Seq50SE</v>
      </c>
      <c r="AA114" s="143">
        <v>0</v>
      </c>
      <c r="AB114" s="143" t="s">
        <v>30</v>
      </c>
      <c r="AC114" s="156" t="s">
        <v>139</v>
      </c>
      <c r="AD114" s="205"/>
    </row>
    <row r="115" spans="1:30" ht="24" customHeight="1">
      <c r="A115" s="139">
        <v>42954</v>
      </c>
      <c r="B115" s="140" t="s">
        <v>34571</v>
      </c>
      <c r="C115" s="141" t="s">
        <v>37</v>
      </c>
      <c r="D115" s="141" t="s">
        <v>31</v>
      </c>
      <c r="E115" s="141" t="s">
        <v>34572</v>
      </c>
      <c r="F115" s="142">
        <v>42952</v>
      </c>
      <c r="G115" s="141" t="s">
        <v>135</v>
      </c>
      <c r="H115" s="141" t="s">
        <v>35467</v>
      </c>
      <c r="I115" s="141">
        <v>8</v>
      </c>
      <c r="J115" s="144" t="s">
        <v>13594</v>
      </c>
      <c r="K115" s="144" t="s">
        <v>34573</v>
      </c>
      <c r="L115" s="141" t="s">
        <v>2973</v>
      </c>
      <c r="M115" s="141" t="s">
        <v>32962</v>
      </c>
      <c r="N115" s="141">
        <v>0</v>
      </c>
      <c r="O115" s="141">
        <v>49</v>
      </c>
      <c r="P115" s="141">
        <v>13901.65</v>
      </c>
      <c r="Q115" s="141">
        <v>4309650</v>
      </c>
      <c r="R115" s="141">
        <v>2586251</v>
      </c>
      <c r="S115" s="141">
        <v>60.01</v>
      </c>
      <c r="T115" s="141">
        <v>0</v>
      </c>
      <c r="U115" s="141">
        <v>0</v>
      </c>
      <c r="V115" s="141">
        <v>49.59</v>
      </c>
      <c r="W115" s="141">
        <v>99.06</v>
      </c>
      <c r="X115" s="141">
        <v>97.23</v>
      </c>
      <c r="Y115" s="141" t="s">
        <v>3772</v>
      </c>
      <c r="Z115" s="188" t="str">
        <f t="shared" si="1"/>
        <v>RNA-Seq50SE</v>
      </c>
      <c r="AA115" s="143">
        <v>0.25</v>
      </c>
      <c r="AB115" s="143" t="s">
        <v>30</v>
      </c>
      <c r="AC115" s="156" t="s">
        <v>139</v>
      </c>
      <c r="AD115" s="205"/>
    </row>
    <row r="116" spans="1:30" ht="24" customHeight="1">
      <c r="A116" s="219">
        <v>42954</v>
      </c>
      <c r="B116" s="218" t="s">
        <v>34610</v>
      </c>
      <c r="C116" s="147">
        <v>0</v>
      </c>
      <c r="D116" s="147" t="s">
        <v>309</v>
      </c>
      <c r="E116" s="219" t="s">
        <v>34605</v>
      </c>
      <c r="F116" s="219">
        <v>42952</v>
      </c>
      <c r="G116" s="135" t="s">
        <v>3122</v>
      </c>
      <c r="H116" s="147" t="s">
        <v>34604</v>
      </c>
      <c r="I116" s="147">
        <v>1</v>
      </c>
      <c r="J116" s="215" t="s">
        <v>2392</v>
      </c>
      <c r="K116" s="219" t="s">
        <v>19023</v>
      </c>
      <c r="L116" s="216" t="s">
        <v>350</v>
      </c>
      <c r="M116" s="219"/>
      <c r="N116" s="215">
        <v>0</v>
      </c>
      <c r="O116" s="135" t="s">
        <v>33</v>
      </c>
      <c r="P116" s="215">
        <v>36539.78</v>
      </c>
      <c r="Q116" s="215">
        <v>3106360</v>
      </c>
      <c r="R116" s="135">
        <v>2945543</v>
      </c>
      <c r="S116" s="135">
        <v>94.9</v>
      </c>
      <c r="T116" s="215">
        <v>0</v>
      </c>
      <c r="U116" s="215">
        <v>0</v>
      </c>
      <c r="V116" s="215" t="s">
        <v>34609</v>
      </c>
      <c r="W116" s="135" t="s">
        <v>34608</v>
      </c>
      <c r="X116" s="219" t="s">
        <v>34607</v>
      </c>
      <c r="Y116" s="147" t="s">
        <v>320</v>
      </c>
      <c r="Z116" s="147" t="str">
        <f t="shared" si="1"/>
        <v>0101PE</v>
      </c>
      <c r="AA116" s="261">
        <v>0</v>
      </c>
      <c r="AB116" s="213" t="s">
        <v>2544</v>
      </c>
      <c r="AC116" s="213" t="s">
        <v>16125</v>
      </c>
      <c r="AD116" s="218"/>
    </row>
    <row r="117" spans="1:30" ht="24" customHeight="1">
      <c r="A117" s="211">
        <v>42954</v>
      </c>
      <c r="B117" s="210" t="s">
        <v>34606</v>
      </c>
      <c r="C117" s="141">
        <v>0</v>
      </c>
      <c r="D117" s="141" t="s">
        <v>309</v>
      </c>
      <c r="E117" s="210" t="s">
        <v>34605</v>
      </c>
      <c r="F117" s="151">
        <v>42952</v>
      </c>
      <c r="G117" s="141" t="s">
        <v>3122</v>
      </c>
      <c r="H117" s="208" t="s">
        <v>34604</v>
      </c>
      <c r="I117" s="141">
        <v>2</v>
      </c>
      <c r="J117" s="208" t="s">
        <v>2392</v>
      </c>
      <c r="K117" s="264" t="s">
        <v>19023</v>
      </c>
      <c r="L117" s="208" t="s">
        <v>350</v>
      </c>
      <c r="M117" s="141"/>
      <c r="N117" s="208">
        <v>0</v>
      </c>
      <c r="O117" s="141" t="s">
        <v>33</v>
      </c>
      <c r="P117" s="141">
        <v>35625.699999999997</v>
      </c>
      <c r="Q117" s="141">
        <v>3019103</v>
      </c>
      <c r="R117" s="141">
        <v>2874591</v>
      </c>
      <c r="S117" s="208">
        <v>95.3</v>
      </c>
      <c r="T117" s="208">
        <v>0</v>
      </c>
      <c r="U117" s="208">
        <v>0</v>
      </c>
      <c r="V117" s="141" t="s">
        <v>20811</v>
      </c>
      <c r="W117" s="141" t="s">
        <v>34603</v>
      </c>
      <c r="X117" s="208" t="s">
        <v>6009</v>
      </c>
      <c r="Y117" s="141" t="s">
        <v>320</v>
      </c>
      <c r="Z117" s="141" t="str">
        <f t="shared" si="1"/>
        <v>0101PE</v>
      </c>
      <c r="AA117" s="260">
        <v>0</v>
      </c>
      <c r="AB117" s="207" t="s">
        <v>2544</v>
      </c>
      <c r="AC117" s="207" t="s">
        <v>16125</v>
      </c>
      <c r="AD117" s="141"/>
    </row>
    <row r="118" spans="1:30" ht="24" customHeight="1">
      <c r="A118" s="219">
        <v>42954</v>
      </c>
      <c r="B118" s="218" t="s">
        <v>25648</v>
      </c>
      <c r="C118" s="147">
        <v>0</v>
      </c>
      <c r="D118" s="147" t="s">
        <v>309</v>
      </c>
      <c r="E118" s="219" t="s">
        <v>34599</v>
      </c>
      <c r="F118" s="219">
        <v>42952</v>
      </c>
      <c r="G118" s="135" t="s">
        <v>3122</v>
      </c>
      <c r="H118" s="147" t="s">
        <v>34598</v>
      </c>
      <c r="I118" s="147">
        <v>1</v>
      </c>
      <c r="J118" s="215" t="s">
        <v>2392</v>
      </c>
      <c r="K118" s="219" t="s">
        <v>19023</v>
      </c>
      <c r="L118" s="216" t="s">
        <v>350</v>
      </c>
      <c r="M118" s="219"/>
      <c r="N118" s="215">
        <v>0</v>
      </c>
      <c r="O118" s="135" t="s">
        <v>33</v>
      </c>
      <c r="P118" s="215">
        <v>38480.71</v>
      </c>
      <c r="Q118" s="215">
        <v>3339741</v>
      </c>
      <c r="R118" s="135">
        <v>3115050</v>
      </c>
      <c r="S118" s="135">
        <v>93.4</v>
      </c>
      <c r="T118" s="215">
        <v>0</v>
      </c>
      <c r="U118" s="215">
        <v>0</v>
      </c>
      <c r="V118" s="215" t="s">
        <v>34602</v>
      </c>
      <c r="W118" s="135" t="s">
        <v>34601</v>
      </c>
      <c r="X118" s="219" t="s">
        <v>34600</v>
      </c>
      <c r="Y118" s="147" t="s">
        <v>320</v>
      </c>
      <c r="Z118" s="147" t="str">
        <f t="shared" si="1"/>
        <v>0101PE</v>
      </c>
      <c r="AA118" s="261">
        <v>0</v>
      </c>
      <c r="AB118" s="213" t="s">
        <v>2544</v>
      </c>
      <c r="AC118" s="213" t="s">
        <v>16125</v>
      </c>
      <c r="AD118" s="218"/>
    </row>
    <row r="119" spans="1:30" ht="24" customHeight="1">
      <c r="A119" s="211">
        <v>42954</v>
      </c>
      <c r="B119" s="210" t="s">
        <v>22015</v>
      </c>
      <c r="C119" s="141">
        <v>0</v>
      </c>
      <c r="D119" s="141" t="s">
        <v>309</v>
      </c>
      <c r="E119" s="210" t="s">
        <v>34599</v>
      </c>
      <c r="F119" s="151">
        <v>42952</v>
      </c>
      <c r="G119" s="141" t="s">
        <v>3122</v>
      </c>
      <c r="H119" s="208" t="s">
        <v>34598</v>
      </c>
      <c r="I119" s="141">
        <v>2</v>
      </c>
      <c r="J119" s="208" t="s">
        <v>2392</v>
      </c>
      <c r="K119" s="264" t="s">
        <v>19023</v>
      </c>
      <c r="L119" s="208" t="s">
        <v>350</v>
      </c>
      <c r="M119" s="141"/>
      <c r="N119" s="208">
        <v>0</v>
      </c>
      <c r="O119" s="141" t="s">
        <v>33</v>
      </c>
      <c r="P119" s="141">
        <v>39333.14</v>
      </c>
      <c r="Q119" s="141">
        <v>3444752</v>
      </c>
      <c r="R119" s="141">
        <v>3187074</v>
      </c>
      <c r="S119" s="208">
        <v>92.7</v>
      </c>
      <c r="T119" s="208">
        <v>0</v>
      </c>
      <c r="U119" s="208">
        <v>0</v>
      </c>
      <c r="V119" s="141" t="s">
        <v>3130</v>
      </c>
      <c r="W119" s="141" t="s">
        <v>34597</v>
      </c>
      <c r="X119" s="208" t="s">
        <v>34596</v>
      </c>
      <c r="Y119" s="141" t="s">
        <v>320</v>
      </c>
      <c r="Z119" s="141" t="str">
        <f t="shared" si="1"/>
        <v>0101PE</v>
      </c>
      <c r="AA119" s="260">
        <v>0</v>
      </c>
      <c r="AB119" s="207" t="s">
        <v>2544</v>
      </c>
      <c r="AC119" s="207" t="s">
        <v>16125</v>
      </c>
      <c r="AD119" s="141"/>
    </row>
    <row r="120" spans="1:30" ht="24" customHeight="1">
      <c r="A120" s="219">
        <v>42954</v>
      </c>
      <c r="B120" s="218" t="s">
        <v>34595</v>
      </c>
      <c r="C120" s="147">
        <v>0</v>
      </c>
      <c r="D120" s="147" t="s">
        <v>309</v>
      </c>
      <c r="E120" s="219" t="s">
        <v>34590</v>
      </c>
      <c r="F120" s="219">
        <v>42952</v>
      </c>
      <c r="G120" s="135" t="s">
        <v>3104</v>
      </c>
      <c r="H120" s="147" t="s">
        <v>34589</v>
      </c>
      <c r="I120" s="147">
        <v>1</v>
      </c>
      <c r="J120" s="215" t="s">
        <v>134</v>
      </c>
      <c r="K120" s="219" t="s">
        <v>34588</v>
      </c>
      <c r="L120" s="216" t="s">
        <v>350</v>
      </c>
      <c r="M120" s="219"/>
      <c r="N120" s="215">
        <v>0</v>
      </c>
      <c r="O120" s="135" t="s">
        <v>33</v>
      </c>
      <c r="P120" s="215">
        <v>34376.019999999997</v>
      </c>
      <c r="Q120" s="215">
        <v>2978663</v>
      </c>
      <c r="R120" s="135">
        <v>2790199</v>
      </c>
      <c r="S120" s="135">
        <v>93.7</v>
      </c>
      <c r="T120" s="215">
        <v>0</v>
      </c>
      <c r="U120" s="215">
        <v>0</v>
      </c>
      <c r="V120" s="215" t="s">
        <v>34594</v>
      </c>
      <c r="W120" s="135" t="s">
        <v>34593</v>
      </c>
      <c r="X120" s="219" t="s">
        <v>34592</v>
      </c>
      <c r="Y120" s="147" t="s">
        <v>320</v>
      </c>
      <c r="Z120" s="147" t="str">
        <f t="shared" si="1"/>
        <v>0101PE</v>
      </c>
      <c r="AA120" s="261">
        <v>0.27586206896551724</v>
      </c>
      <c r="AB120" s="213" t="s">
        <v>2544</v>
      </c>
      <c r="AC120" s="213" t="s">
        <v>16125</v>
      </c>
      <c r="AD120" s="218"/>
    </row>
    <row r="121" spans="1:30" ht="24" customHeight="1">
      <c r="A121" s="211">
        <v>42954</v>
      </c>
      <c r="B121" s="210" t="s">
        <v>34591</v>
      </c>
      <c r="C121" s="141">
        <v>0</v>
      </c>
      <c r="D121" s="141" t="s">
        <v>309</v>
      </c>
      <c r="E121" s="210" t="s">
        <v>34590</v>
      </c>
      <c r="F121" s="151">
        <v>42952</v>
      </c>
      <c r="G121" s="141" t="s">
        <v>3104</v>
      </c>
      <c r="H121" s="208" t="s">
        <v>34589</v>
      </c>
      <c r="I121" s="141">
        <v>2</v>
      </c>
      <c r="J121" s="220" t="s">
        <v>134</v>
      </c>
      <c r="K121" s="267" t="s">
        <v>34588</v>
      </c>
      <c r="L121" s="208" t="s">
        <v>350</v>
      </c>
      <c r="M121" s="141"/>
      <c r="N121" s="208">
        <v>0</v>
      </c>
      <c r="O121" s="141" t="s">
        <v>33</v>
      </c>
      <c r="P121" s="141">
        <v>35617.839999999997</v>
      </c>
      <c r="Q121" s="141">
        <v>3104945</v>
      </c>
      <c r="R121" s="141">
        <v>2893283</v>
      </c>
      <c r="S121" s="208">
        <v>93.2</v>
      </c>
      <c r="T121" s="208">
        <v>0</v>
      </c>
      <c r="U121" s="208">
        <v>0</v>
      </c>
      <c r="V121" s="141" t="s">
        <v>34587</v>
      </c>
      <c r="W121" s="141" t="s">
        <v>34586</v>
      </c>
      <c r="X121" s="208" t="s">
        <v>34585</v>
      </c>
      <c r="Y121" s="141" t="s">
        <v>320</v>
      </c>
      <c r="Z121" s="141" t="str">
        <f t="shared" si="1"/>
        <v>0101PE</v>
      </c>
      <c r="AA121" s="260">
        <v>0.27586206896551724</v>
      </c>
      <c r="AB121" s="207" t="s">
        <v>2544</v>
      </c>
      <c r="AC121" s="207" t="s">
        <v>16125</v>
      </c>
      <c r="AD121" s="141"/>
    </row>
    <row r="122" spans="1:30" ht="24" customHeight="1">
      <c r="A122" s="219">
        <v>42954</v>
      </c>
      <c r="B122" s="218" t="s">
        <v>34584</v>
      </c>
      <c r="C122" s="147">
        <v>0</v>
      </c>
      <c r="D122" s="147" t="s">
        <v>309</v>
      </c>
      <c r="E122" s="219" t="s">
        <v>34579</v>
      </c>
      <c r="F122" s="219">
        <v>42952</v>
      </c>
      <c r="G122" s="135" t="s">
        <v>3104</v>
      </c>
      <c r="H122" s="147" t="s">
        <v>34578</v>
      </c>
      <c r="I122" s="147">
        <v>1</v>
      </c>
      <c r="J122" s="215" t="s">
        <v>134</v>
      </c>
      <c r="K122" s="219" t="s">
        <v>34577</v>
      </c>
      <c r="L122" s="216" t="s">
        <v>350</v>
      </c>
      <c r="M122" s="219"/>
      <c r="N122" s="215">
        <v>0</v>
      </c>
      <c r="O122" s="135" t="s">
        <v>33</v>
      </c>
      <c r="P122" s="215">
        <v>38344.71</v>
      </c>
      <c r="Q122" s="215">
        <v>3372992</v>
      </c>
      <c r="R122" s="135">
        <v>3133165</v>
      </c>
      <c r="S122" s="135">
        <v>93</v>
      </c>
      <c r="T122" s="215">
        <v>0</v>
      </c>
      <c r="U122" s="215">
        <v>0</v>
      </c>
      <c r="V122" s="215" t="s">
        <v>34583</v>
      </c>
      <c r="W122" s="135" t="s">
        <v>34582</v>
      </c>
      <c r="X122" s="219" t="s">
        <v>34581</v>
      </c>
      <c r="Y122" s="147" t="s">
        <v>320</v>
      </c>
      <c r="Z122" s="147" t="str">
        <f t="shared" si="1"/>
        <v>0101PE</v>
      </c>
      <c r="AA122" s="261">
        <v>0.15384615384615385</v>
      </c>
      <c r="AB122" s="213" t="s">
        <v>2544</v>
      </c>
      <c r="AC122" s="213" t="s">
        <v>16125</v>
      </c>
      <c r="AD122" s="218"/>
    </row>
    <row r="123" spans="1:30" ht="24" customHeight="1">
      <c r="A123" s="211">
        <v>42954</v>
      </c>
      <c r="B123" s="210" t="s">
        <v>34580</v>
      </c>
      <c r="C123" s="141">
        <v>0</v>
      </c>
      <c r="D123" s="141" t="s">
        <v>309</v>
      </c>
      <c r="E123" s="210" t="s">
        <v>34579</v>
      </c>
      <c r="F123" s="151">
        <v>42952</v>
      </c>
      <c r="G123" s="141" t="s">
        <v>3104</v>
      </c>
      <c r="H123" s="208" t="s">
        <v>34578</v>
      </c>
      <c r="I123" s="141">
        <v>2</v>
      </c>
      <c r="J123" s="220" t="s">
        <v>134</v>
      </c>
      <c r="K123" s="267" t="s">
        <v>34577</v>
      </c>
      <c r="L123" s="208" t="s">
        <v>350</v>
      </c>
      <c r="M123" s="141"/>
      <c r="N123" s="208">
        <v>0</v>
      </c>
      <c r="O123" s="141" t="s">
        <v>33</v>
      </c>
      <c r="P123" s="141">
        <v>36752.410000000003</v>
      </c>
      <c r="Q123" s="141">
        <v>3202462</v>
      </c>
      <c r="R123" s="141">
        <v>2999479</v>
      </c>
      <c r="S123" s="208">
        <v>93.8</v>
      </c>
      <c r="T123" s="208">
        <v>0</v>
      </c>
      <c r="U123" s="208">
        <v>0</v>
      </c>
      <c r="V123" s="141" t="s">
        <v>34576</v>
      </c>
      <c r="W123" s="141" t="s">
        <v>34575</v>
      </c>
      <c r="X123" s="208" t="s">
        <v>34574</v>
      </c>
      <c r="Y123" s="141" t="s">
        <v>320</v>
      </c>
      <c r="Z123" s="141" t="str">
        <f t="shared" si="1"/>
        <v>0101PE</v>
      </c>
      <c r="AA123" s="260">
        <v>0.15384615384615385</v>
      </c>
      <c r="AB123" s="207" t="s">
        <v>2544</v>
      </c>
      <c r="AC123" s="207" t="s">
        <v>16125</v>
      </c>
      <c r="AD123" s="141"/>
    </row>
    <row r="124" spans="1:30" ht="24" customHeight="1">
      <c r="A124" s="219">
        <v>42954</v>
      </c>
      <c r="B124" s="218" t="s">
        <v>35317</v>
      </c>
      <c r="C124" s="147">
        <v>0</v>
      </c>
      <c r="D124" s="147" t="s">
        <v>1248</v>
      </c>
      <c r="E124" s="219" t="s">
        <v>35316</v>
      </c>
      <c r="F124" s="219">
        <v>42951</v>
      </c>
      <c r="G124" s="135" t="s">
        <v>3074</v>
      </c>
      <c r="H124" s="147" t="s">
        <v>35315</v>
      </c>
      <c r="I124" s="147">
        <v>1</v>
      </c>
      <c r="J124" s="215" t="s">
        <v>2392</v>
      </c>
      <c r="K124" s="219" t="s">
        <v>19023</v>
      </c>
      <c r="L124" s="216" t="s">
        <v>350</v>
      </c>
      <c r="M124" s="219"/>
      <c r="N124" s="215">
        <v>0</v>
      </c>
      <c r="O124" s="135" t="s">
        <v>33</v>
      </c>
      <c r="P124" s="215">
        <v>30442.21</v>
      </c>
      <c r="Q124" s="215">
        <v>2438733</v>
      </c>
      <c r="R124" s="135">
        <v>2378297</v>
      </c>
      <c r="S124" s="135">
        <v>97.5</v>
      </c>
      <c r="T124" s="215">
        <v>0</v>
      </c>
      <c r="U124" s="215">
        <v>0</v>
      </c>
      <c r="V124" s="215" t="s">
        <v>15852</v>
      </c>
      <c r="W124" s="135" t="s">
        <v>35319</v>
      </c>
      <c r="X124" s="219" t="s">
        <v>35318</v>
      </c>
      <c r="Y124" s="147" t="s">
        <v>320</v>
      </c>
      <c r="Z124" s="147" t="str">
        <f t="shared" si="1"/>
        <v>0101PE</v>
      </c>
      <c r="AA124" s="261">
        <v>0</v>
      </c>
      <c r="AB124" s="213" t="s">
        <v>2544</v>
      </c>
      <c r="AC124" s="213" t="s">
        <v>16125</v>
      </c>
      <c r="AD124" s="218"/>
    </row>
    <row r="125" spans="1:30" ht="24" customHeight="1">
      <c r="A125" s="211">
        <v>42954</v>
      </c>
      <c r="B125" s="210" t="s">
        <v>35317</v>
      </c>
      <c r="C125" s="141">
        <v>0</v>
      </c>
      <c r="D125" s="141" t="s">
        <v>1248</v>
      </c>
      <c r="E125" s="210" t="s">
        <v>35316</v>
      </c>
      <c r="F125" s="151">
        <v>42951</v>
      </c>
      <c r="G125" s="141" t="s">
        <v>3074</v>
      </c>
      <c r="H125" s="208" t="s">
        <v>35315</v>
      </c>
      <c r="I125" s="141">
        <v>2</v>
      </c>
      <c r="J125" s="208" t="s">
        <v>35314</v>
      </c>
      <c r="K125" s="264" t="s">
        <v>35313</v>
      </c>
      <c r="L125" s="208" t="s">
        <v>350</v>
      </c>
      <c r="M125" s="141"/>
      <c r="N125" s="208">
        <v>0</v>
      </c>
      <c r="O125" s="141" t="s">
        <v>33</v>
      </c>
      <c r="P125" s="141">
        <v>31101.48</v>
      </c>
      <c r="Q125" s="141">
        <v>2499273</v>
      </c>
      <c r="R125" s="141">
        <v>2429803</v>
      </c>
      <c r="S125" s="208">
        <v>97.2</v>
      </c>
      <c r="T125" s="208">
        <v>0</v>
      </c>
      <c r="U125" s="208">
        <v>0</v>
      </c>
      <c r="V125" s="141" t="s">
        <v>35312</v>
      </c>
      <c r="W125" s="141" t="s">
        <v>35311</v>
      </c>
      <c r="X125" s="208" t="s">
        <v>35310</v>
      </c>
      <c r="Y125" s="141" t="s">
        <v>320</v>
      </c>
      <c r="Z125" s="141" t="str">
        <f t="shared" si="1"/>
        <v>0101PE</v>
      </c>
      <c r="AA125" s="260">
        <v>0</v>
      </c>
      <c r="AB125" s="207" t="s">
        <v>35131</v>
      </c>
      <c r="AC125" s="207" t="s">
        <v>35130</v>
      </c>
      <c r="AD125" s="141"/>
    </row>
    <row r="126" spans="1:30" ht="24" customHeight="1">
      <c r="A126" s="219">
        <v>42954</v>
      </c>
      <c r="B126" s="218" t="s">
        <v>35309</v>
      </c>
      <c r="C126" s="147">
        <v>0</v>
      </c>
      <c r="D126" s="147" t="s">
        <v>35139</v>
      </c>
      <c r="E126" s="219" t="s">
        <v>35308</v>
      </c>
      <c r="F126" s="219">
        <v>42951</v>
      </c>
      <c r="G126" s="135" t="s">
        <v>35307</v>
      </c>
      <c r="H126" s="147" t="s">
        <v>35306</v>
      </c>
      <c r="I126" s="147">
        <v>1</v>
      </c>
      <c r="J126" s="215" t="s">
        <v>35135</v>
      </c>
      <c r="K126" s="219" t="s">
        <v>35134</v>
      </c>
      <c r="L126" s="216" t="s">
        <v>350</v>
      </c>
      <c r="M126" s="219"/>
      <c r="N126" s="215">
        <v>0</v>
      </c>
      <c r="O126" s="135" t="s">
        <v>33</v>
      </c>
      <c r="P126" s="215">
        <v>29728.69</v>
      </c>
      <c r="Q126" s="215">
        <v>2377779</v>
      </c>
      <c r="R126" s="135">
        <v>2322553</v>
      </c>
      <c r="S126" s="135">
        <v>97.7</v>
      </c>
      <c r="T126" s="215">
        <v>0</v>
      </c>
      <c r="U126" s="215">
        <v>0</v>
      </c>
      <c r="V126" s="215" t="s">
        <v>35305</v>
      </c>
      <c r="W126" s="135" t="s">
        <v>35304</v>
      </c>
      <c r="X126" s="219" t="s">
        <v>35303</v>
      </c>
      <c r="Y126" s="147" t="s">
        <v>320</v>
      </c>
      <c r="Z126" s="147" t="str">
        <f t="shared" si="1"/>
        <v>0101PE</v>
      </c>
      <c r="AA126" s="261">
        <v>0</v>
      </c>
      <c r="AB126" s="213" t="s">
        <v>35302</v>
      </c>
      <c r="AC126" s="213" t="s">
        <v>35301</v>
      </c>
      <c r="AD126" s="218"/>
    </row>
    <row r="127" spans="1:30" ht="24" customHeight="1">
      <c r="A127" s="211">
        <v>42954</v>
      </c>
      <c r="B127" s="210" t="s">
        <v>35300</v>
      </c>
      <c r="C127" s="141">
        <v>0</v>
      </c>
      <c r="D127" s="141" t="s">
        <v>35299</v>
      </c>
      <c r="E127" s="210" t="s">
        <v>35298</v>
      </c>
      <c r="F127" s="151">
        <v>42951</v>
      </c>
      <c r="G127" s="141" t="s">
        <v>35297</v>
      </c>
      <c r="H127" s="208" t="s">
        <v>35296</v>
      </c>
      <c r="I127" s="141">
        <v>2</v>
      </c>
      <c r="J127" s="208" t="s">
        <v>35295</v>
      </c>
      <c r="K127" s="264" t="s">
        <v>35294</v>
      </c>
      <c r="L127" s="208" t="s">
        <v>350</v>
      </c>
      <c r="M127" s="141"/>
      <c r="N127" s="208">
        <v>0</v>
      </c>
      <c r="O127" s="141" t="s">
        <v>33</v>
      </c>
      <c r="P127" s="141">
        <v>28563.62</v>
      </c>
      <c r="Q127" s="141">
        <v>2281456</v>
      </c>
      <c r="R127" s="141">
        <v>2231533</v>
      </c>
      <c r="S127" s="208">
        <v>97.8</v>
      </c>
      <c r="T127" s="208">
        <v>0</v>
      </c>
      <c r="U127" s="208">
        <v>0</v>
      </c>
      <c r="V127" s="141" t="s">
        <v>35293</v>
      </c>
      <c r="W127" s="141" t="s">
        <v>35292</v>
      </c>
      <c r="X127" s="208" t="s">
        <v>35291</v>
      </c>
      <c r="Y127" s="141" t="s">
        <v>320</v>
      </c>
      <c r="Z127" s="141" t="str">
        <f t="shared" si="1"/>
        <v>0101PE</v>
      </c>
      <c r="AA127" s="260">
        <v>0</v>
      </c>
      <c r="AB127" s="207" t="s">
        <v>35273</v>
      </c>
      <c r="AC127" s="207" t="s">
        <v>35272</v>
      </c>
      <c r="AD127" s="141"/>
    </row>
    <row r="128" spans="1:30" ht="24" customHeight="1">
      <c r="A128" s="219">
        <v>42955</v>
      </c>
      <c r="B128" s="218" t="s">
        <v>35290</v>
      </c>
      <c r="C128" s="147">
        <v>0</v>
      </c>
      <c r="D128" s="147" t="s">
        <v>35270</v>
      </c>
      <c r="E128" s="219" t="s">
        <v>35289</v>
      </c>
      <c r="F128" s="219">
        <v>42954</v>
      </c>
      <c r="G128" s="135" t="s">
        <v>35288</v>
      </c>
      <c r="H128" s="147" t="s">
        <v>35287</v>
      </c>
      <c r="I128" s="147">
        <v>1</v>
      </c>
      <c r="J128" s="215" t="s">
        <v>35266</v>
      </c>
      <c r="K128" s="219" t="s">
        <v>35265</v>
      </c>
      <c r="L128" s="216" t="s">
        <v>350</v>
      </c>
      <c r="M128" s="219"/>
      <c r="N128" s="215">
        <v>0</v>
      </c>
      <c r="O128" s="135" t="s">
        <v>33</v>
      </c>
      <c r="P128" s="215">
        <v>40762.25</v>
      </c>
      <c r="Q128" s="215">
        <v>3373419</v>
      </c>
      <c r="R128" s="135">
        <v>3184550</v>
      </c>
      <c r="S128" s="135">
        <v>94.6</v>
      </c>
      <c r="T128" s="215">
        <v>0</v>
      </c>
      <c r="U128" s="215">
        <v>0</v>
      </c>
      <c r="V128" s="215" t="s">
        <v>35286</v>
      </c>
      <c r="W128" s="135" t="s">
        <v>35285</v>
      </c>
      <c r="X128" s="219" t="s">
        <v>35284</v>
      </c>
      <c r="Y128" s="147" t="s">
        <v>320</v>
      </c>
      <c r="Z128" s="147" t="str">
        <f t="shared" si="1"/>
        <v>0101PE</v>
      </c>
      <c r="AA128" s="261">
        <v>0</v>
      </c>
      <c r="AB128" s="213" t="s">
        <v>35283</v>
      </c>
      <c r="AC128" s="213" t="s">
        <v>35282</v>
      </c>
      <c r="AD128" s="218"/>
    </row>
    <row r="129" spans="1:30" ht="24" customHeight="1">
      <c r="A129" s="211">
        <v>42955</v>
      </c>
      <c r="B129" s="210" t="s">
        <v>35281</v>
      </c>
      <c r="C129" s="141">
        <v>0</v>
      </c>
      <c r="D129" s="141" t="s">
        <v>35182</v>
      </c>
      <c r="E129" s="210" t="s">
        <v>35181</v>
      </c>
      <c r="F129" s="151">
        <v>42954</v>
      </c>
      <c r="G129" s="141" t="s">
        <v>35280</v>
      </c>
      <c r="H129" s="208" t="s">
        <v>35279</v>
      </c>
      <c r="I129" s="141">
        <v>2</v>
      </c>
      <c r="J129" s="208" t="s">
        <v>35278</v>
      </c>
      <c r="K129" s="264" t="s">
        <v>35277</v>
      </c>
      <c r="L129" s="208" t="s">
        <v>350</v>
      </c>
      <c r="M129" s="141"/>
      <c r="N129" s="208">
        <v>0</v>
      </c>
      <c r="O129" s="141" t="s">
        <v>33</v>
      </c>
      <c r="P129" s="141">
        <v>41503.1</v>
      </c>
      <c r="Q129" s="141">
        <v>3435754</v>
      </c>
      <c r="R129" s="141">
        <v>3242429</v>
      </c>
      <c r="S129" s="208">
        <v>94.6</v>
      </c>
      <c r="T129" s="208">
        <v>0</v>
      </c>
      <c r="U129" s="208">
        <v>0</v>
      </c>
      <c r="V129" s="141" t="s">
        <v>35276</v>
      </c>
      <c r="W129" s="141" t="s">
        <v>35275</v>
      </c>
      <c r="X129" s="208" t="s">
        <v>35274</v>
      </c>
      <c r="Y129" s="141" t="s">
        <v>320</v>
      </c>
      <c r="Z129" s="141" t="str">
        <f t="shared" ref="Z129:Z192" si="2">IF(P129,CONCATENATE(C129,Y129),0)</f>
        <v>0101PE</v>
      </c>
      <c r="AA129" s="260">
        <v>0</v>
      </c>
      <c r="AB129" s="207" t="s">
        <v>35273</v>
      </c>
      <c r="AC129" s="207" t="s">
        <v>35272</v>
      </c>
      <c r="AD129" s="141"/>
    </row>
    <row r="130" spans="1:30" ht="24" customHeight="1">
      <c r="A130" s="219">
        <v>42955</v>
      </c>
      <c r="B130" s="218" t="s">
        <v>35271</v>
      </c>
      <c r="C130" s="147">
        <v>0</v>
      </c>
      <c r="D130" s="147" t="s">
        <v>35270</v>
      </c>
      <c r="E130" s="219" t="s">
        <v>35269</v>
      </c>
      <c r="F130" s="219">
        <v>42954</v>
      </c>
      <c r="G130" s="135" t="s">
        <v>35268</v>
      </c>
      <c r="H130" s="147" t="s">
        <v>35267</v>
      </c>
      <c r="I130" s="147">
        <v>1</v>
      </c>
      <c r="J130" s="215" t="s">
        <v>35266</v>
      </c>
      <c r="K130" s="219" t="s">
        <v>35265</v>
      </c>
      <c r="L130" s="216" t="s">
        <v>350</v>
      </c>
      <c r="M130" s="219"/>
      <c r="N130" s="215">
        <v>0</v>
      </c>
      <c r="O130" s="135" t="s">
        <v>33</v>
      </c>
      <c r="P130" s="215">
        <v>32860.28</v>
      </c>
      <c r="Q130" s="215">
        <v>2792386</v>
      </c>
      <c r="R130" s="135">
        <v>2671159</v>
      </c>
      <c r="S130" s="135">
        <v>95.7</v>
      </c>
      <c r="T130" s="215">
        <v>0</v>
      </c>
      <c r="U130" s="215">
        <v>0</v>
      </c>
      <c r="V130" s="215" t="s">
        <v>25640</v>
      </c>
      <c r="W130" s="135" t="s">
        <v>35264</v>
      </c>
      <c r="X130" s="219" t="s">
        <v>35263</v>
      </c>
      <c r="Y130" s="147" t="s">
        <v>320</v>
      </c>
      <c r="Z130" s="147" t="str">
        <f t="shared" si="2"/>
        <v>0101PE</v>
      </c>
      <c r="AA130" s="261">
        <v>0</v>
      </c>
      <c r="AB130" s="213" t="s">
        <v>35262</v>
      </c>
      <c r="AC130" s="213" t="s">
        <v>35261</v>
      </c>
      <c r="AD130" s="218"/>
    </row>
    <row r="131" spans="1:30" ht="24" customHeight="1">
      <c r="A131" s="211">
        <v>42955</v>
      </c>
      <c r="B131" s="210" t="s">
        <v>35260</v>
      </c>
      <c r="C131" s="141">
        <v>0</v>
      </c>
      <c r="D131" s="141" t="s">
        <v>35259</v>
      </c>
      <c r="E131" s="210" t="s">
        <v>35258</v>
      </c>
      <c r="F131" s="151">
        <v>42954</v>
      </c>
      <c r="G131" s="141" t="s">
        <v>35257</v>
      </c>
      <c r="H131" s="208" t="s">
        <v>35256</v>
      </c>
      <c r="I131" s="141">
        <v>2</v>
      </c>
      <c r="J131" s="208" t="s">
        <v>35246</v>
      </c>
      <c r="K131" s="264" t="s">
        <v>35245</v>
      </c>
      <c r="L131" s="208" t="s">
        <v>350</v>
      </c>
      <c r="M131" s="141"/>
      <c r="N131" s="208">
        <v>0</v>
      </c>
      <c r="O131" s="141" t="s">
        <v>33</v>
      </c>
      <c r="P131" s="141">
        <v>31205.64</v>
      </c>
      <c r="Q131" s="141">
        <v>2638148</v>
      </c>
      <c r="R131" s="141">
        <v>2535310</v>
      </c>
      <c r="S131" s="208">
        <v>96.1</v>
      </c>
      <c r="T131" s="208">
        <v>0</v>
      </c>
      <c r="U131" s="208">
        <v>0</v>
      </c>
      <c r="V131" s="141" t="s">
        <v>30408</v>
      </c>
      <c r="W131" s="141" t="s">
        <v>35255</v>
      </c>
      <c r="X131" s="208" t="s">
        <v>35254</v>
      </c>
      <c r="Y131" s="141" t="s">
        <v>320</v>
      </c>
      <c r="Z131" s="141" t="str">
        <f t="shared" si="2"/>
        <v>0101PE</v>
      </c>
      <c r="AA131" s="260">
        <v>0</v>
      </c>
      <c r="AB131" s="207" t="s">
        <v>35253</v>
      </c>
      <c r="AC131" s="207" t="s">
        <v>35252</v>
      </c>
      <c r="AD131" s="141"/>
    </row>
    <row r="132" spans="1:30" ht="24" customHeight="1">
      <c r="A132" s="219">
        <v>42955</v>
      </c>
      <c r="B132" s="218" t="s">
        <v>35251</v>
      </c>
      <c r="C132" s="147">
        <v>0</v>
      </c>
      <c r="D132" s="147" t="s">
        <v>35250</v>
      </c>
      <c r="E132" s="219" t="s">
        <v>35249</v>
      </c>
      <c r="F132" s="219">
        <v>42954</v>
      </c>
      <c r="G132" s="135" t="s">
        <v>35248</v>
      </c>
      <c r="H132" s="147" t="s">
        <v>35247</v>
      </c>
      <c r="I132" s="147">
        <v>1</v>
      </c>
      <c r="J132" s="215" t="s">
        <v>35246</v>
      </c>
      <c r="K132" s="219" t="s">
        <v>35245</v>
      </c>
      <c r="L132" s="216" t="s">
        <v>350</v>
      </c>
      <c r="M132" s="219"/>
      <c r="N132" s="215">
        <v>0</v>
      </c>
      <c r="O132" s="135" t="s">
        <v>33</v>
      </c>
      <c r="P132" s="215">
        <v>35604.57</v>
      </c>
      <c r="Q132" s="215">
        <v>3024276</v>
      </c>
      <c r="R132" s="135">
        <v>2886717</v>
      </c>
      <c r="S132" s="135">
        <v>95.5</v>
      </c>
      <c r="T132" s="215">
        <v>0</v>
      </c>
      <c r="U132" s="215">
        <v>0</v>
      </c>
      <c r="V132" s="215" t="s">
        <v>35244</v>
      </c>
      <c r="W132" s="135" t="s">
        <v>35243</v>
      </c>
      <c r="X132" s="219" t="s">
        <v>3518</v>
      </c>
      <c r="Y132" s="147" t="s">
        <v>320</v>
      </c>
      <c r="Z132" s="147" t="str">
        <f t="shared" si="2"/>
        <v>0101PE</v>
      </c>
      <c r="AA132" s="261">
        <v>0</v>
      </c>
      <c r="AB132" s="213" t="s">
        <v>35142</v>
      </c>
      <c r="AC132" s="213" t="s">
        <v>35141</v>
      </c>
      <c r="AD132" s="218"/>
    </row>
    <row r="133" spans="1:30" ht="24" customHeight="1">
      <c r="A133" s="211">
        <v>42955</v>
      </c>
      <c r="B133" s="210" t="s">
        <v>35242</v>
      </c>
      <c r="C133" s="141">
        <v>0</v>
      </c>
      <c r="D133" s="141" t="s">
        <v>35150</v>
      </c>
      <c r="E133" s="210" t="s">
        <v>35241</v>
      </c>
      <c r="F133" s="151">
        <v>42954</v>
      </c>
      <c r="G133" s="141" t="s">
        <v>35148</v>
      </c>
      <c r="H133" s="208" t="s">
        <v>35240</v>
      </c>
      <c r="I133" s="141">
        <v>2</v>
      </c>
      <c r="J133" s="208" t="s">
        <v>35146</v>
      </c>
      <c r="K133" s="264" t="s">
        <v>35145</v>
      </c>
      <c r="L133" s="208" t="s">
        <v>350</v>
      </c>
      <c r="M133" s="141"/>
      <c r="N133" s="208">
        <v>0</v>
      </c>
      <c r="O133" s="141" t="s">
        <v>33</v>
      </c>
      <c r="P133" s="141">
        <v>34726.239999999998</v>
      </c>
      <c r="Q133" s="141">
        <v>2943821</v>
      </c>
      <c r="R133" s="141">
        <v>2818118</v>
      </c>
      <c r="S133" s="208">
        <v>95.8</v>
      </c>
      <c r="T133" s="208">
        <v>0</v>
      </c>
      <c r="U133" s="208">
        <v>0</v>
      </c>
      <c r="V133" s="141" t="s">
        <v>25713</v>
      </c>
      <c r="W133" s="141" t="s">
        <v>35239</v>
      </c>
      <c r="X133" s="208" t="s">
        <v>35238</v>
      </c>
      <c r="Y133" s="141" t="s">
        <v>320</v>
      </c>
      <c r="Z133" s="141" t="str">
        <f t="shared" si="2"/>
        <v>0101PE</v>
      </c>
      <c r="AA133" s="260">
        <v>0</v>
      </c>
      <c r="AB133" s="207" t="s">
        <v>35142</v>
      </c>
      <c r="AC133" s="207" t="s">
        <v>35141</v>
      </c>
      <c r="AD133" s="141"/>
    </row>
    <row r="134" spans="1:30" ht="24" customHeight="1">
      <c r="A134" s="133">
        <v>42955</v>
      </c>
      <c r="B134" s="152" t="s">
        <v>34812</v>
      </c>
      <c r="C134" s="153" t="s">
        <v>104</v>
      </c>
      <c r="D134" s="153" t="s">
        <v>31</v>
      </c>
      <c r="E134" s="153" t="s">
        <v>34813</v>
      </c>
      <c r="F134" s="133">
        <v>42952</v>
      </c>
      <c r="G134" s="153" t="s">
        <v>120</v>
      </c>
      <c r="H134" s="153" t="s">
        <v>34814</v>
      </c>
      <c r="I134" s="153">
        <v>1</v>
      </c>
      <c r="J134" s="153" t="s">
        <v>10784</v>
      </c>
      <c r="K134" s="153" t="s">
        <v>28</v>
      </c>
      <c r="L134" s="153" t="s">
        <v>2973</v>
      </c>
      <c r="M134" s="153" t="s">
        <v>22421</v>
      </c>
      <c r="N134" s="153">
        <v>0</v>
      </c>
      <c r="O134" s="153" t="s">
        <v>33</v>
      </c>
      <c r="P134" s="153">
        <v>69455.41</v>
      </c>
      <c r="Q134" s="153">
        <v>4309650</v>
      </c>
      <c r="R134" s="153">
        <v>3136749</v>
      </c>
      <c r="S134" s="153">
        <v>72.78</v>
      </c>
      <c r="T134" s="153">
        <v>0</v>
      </c>
      <c r="U134" s="153">
        <v>0</v>
      </c>
      <c r="V134" s="153" t="s">
        <v>34815</v>
      </c>
      <c r="W134" s="153" t="s">
        <v>34816</v>
      </c>
      <c r="X134" s="153" t="s">
        <v>34817</v>
      </c>
      <c r="Y134" s="147" t="s">
        <v>320</v>
      </c>
      <c r="Z134" s="147" t="str">
        <f t="shared" si="2"/>
        <v>Transcriptome101PE</v>
      </c>
      <c r="AA134" s="154">
        <v>0</v>
      </c>
      <c r="AB134" s="155" t="s">
        <v>30</v>
      </c>
      <c r="AC134" s="155" t="s">
        <v>139</v>
      </c>
      <c r="AD134" s="206"/>
    </row>
    <row r="135" spans="1:30" ht="24" customHeight="1">
      <c r="A135" s="139">
        <v>42955</v>
      </c>
      <c r="B135" s="140" t="s">
        <v>34818</v>
      </c>
      <c r="C135" s="141" t="s">
        <v>104</v>
      </c>
      <c r="D135" s="141" t="s">
        <v>31</v>
      </c>
      <c r="E135" s="141" t="s">
        <v>34813</v>
      </c>
      <c r="F135" s="142">
        <v>42952</v>
      </c>
      <c r="G135" s="141" t="s">
        <v>120</v>
      </c>
      <c r="H135" s="141" t="s">
        <v>34819</v>
      </c>
      <c r="I135" s="141">
        <v>2</v>
      </c>
      <c r="J135" s="141" t="s">
        <v>10784</v>
      </c>
      <c r="K135" s="141" t="s">
        <v>28</v>
      </c>
      <c r="L135" s="141" t="s">
        <v>2973</v>
      </c>
      <c r="M135" s="141" t="s">
        <v>22421</v>
      </c>
      <c r="N135" s="141">
        <v>0</v>
      </c>
      <c r="O135" s="141" t="s">
        <v>33</v>
      </c>
      <c r="P135" s="141">
        <v>68802.259999999995</v>
      </c>
      <c r="Q135" s="141">
        <v>4309650</v>
      </c>
      <c r="R135" s="141">
        <v>3106630</v>
      </c>
      <c r="S135" s="141">
        <v>72.09</v>
      </c>
      <c r="T135" s="141">
        <v>0</v>
      </c>
      <c r="U135" s="141">
        <v>0</v>
      </c>
      <c r="V135" s="141" t="s">
        <v>34820</v>
      </c>
      <c r="W135" s="141" t="s">
        <v>34821</v>
      </c>
      <c r="X135" s="141" t="s">
        <v>34822</v>
      </c>
      <c r="Y135" s="141" t="s">
        <v>320</v>
      </c>
      <c r="Z135" s="141" t="str">
        <f t="shared" si="2"/>
        <v>Transcriptome101PE</v>
      </c>
      <c r="AA135" s="143">
        <v>0</v>
      </c>
      <c r="AB135" s="143" t="s">
        <v>30</v>
      </c>
      <c r="AC135" s="156" t="s">
        <v>139</v>
      </c>
      <c r="AD135" s="205"/>
    </row>
    <row r="136" spans="1:30" ht="24" customHeight="1">
      <c r="A136" s="139">
        <v>42955</v>
      </c>
      <c r="B136" s="140" t="s">
        <v>34818</v>
      </c>
      <c r="C136" s="141" t="s">
        <v>104</v>
      </c>
      <c r="D136" s="141" t="s">
        <v>31</v>
      </c>
      <c r="E136" s="141" t="s">
        <v>34813</v>
      </c>
      <c r="F136" s="142">
        <v>42952</v>
      </c>
      <c r="G136" s="141" t="s">
        <v>120</v>
      </c>
      <c r="H136" s="141" t="s">
        <v>34819</v>
      </c>
      <c r="I136" s="141">
        <v>3</v>
      </c>
      <c r="J136" s="141" t="s">
        <v>10784</v>
      </c>
      <c r="K136" s="141" t="s">
        <v>28</v>
      </c>
      <c r="L136" s="141" t="s">
        <v>2973</v>
      </c>
      <c r="M136" s="141" t="s">
        <v>22421</v>
      </c>
      <c r="N136" s="141">
        <v>0</v>
      </c>
      <c r="O136" s="141" t="s">
        <v>33</v>
      </c>
      <c r="P136" s="141">
        <v>69384.87</v>
      </c>
      <c r="Q136" s="141">
        <v>4309650</v>
      </c>
      <c r="R136" s="141">
        <v>3129277</v>
      </c>
      <c r="S136" s="141">
        <v>72.61</v>
      </c>
      <c r="T136" s="141">
        <v>0</v>
      </c>
      <c r="U136" s="141">
        <v>0</v>
      </c>
      <c r="V136" s="141" t="s">
        <v>34823</v>
      </c>
      <c r="W136" s="141" t="s">
        <v>34824</v>
      </c>
      <c r="X136" s="141" t="s">
        <v>34825</v>
      </c>
      <c r="Y136" s="141" t="s">
        <v>320</v>
      </c>
      <c r="Z136" s="141" t="str">
        <f t="shared" si="2"/>
        <v>Transcriptome101PE</v>
      </c>
      <c r="AA136" s="143">
        <v>0</v>
      </c>
      <c r="AB136" s="143" t="s">
        <v>30</v>
      </c>
      <c r="AC136" s="156" t="s">
        <v>139</v>
      </c>
      <c r="AD136" s="205"/>
    </row>
    <row r="137" spans="1:30" ht="24" customHeight="1">
      <c r="A137" s="139">
        <v>42955</v>
      </c>
      <c r="B137" s="140" t="s">
        <v>34818</v>
      </c>
      <c r="C137" s="141" t="s">
        <v>104</v>
      </c>
      <c r="D137" s="141" t="s">
        <v>31</v>
      </c>
      <c r="E137" s="141" t="s">
        <v>34813</v>
      </c>
      <c r="F137" s="142">
        <v>42952</v>
      </c>
      <c r="G137" s="141" t="s">
        <v>120</v>
      </c>
      <c r="H137" s="141" t="s">
        <v>34819</v>
      </c>
      <c r="I137" s="141">
        <v>4</v>
      </c>
      <c r="J137" s="141" t="s">
        <v>10784</v>
      </c>
      <c r="K137" s="141" t="s">
        <v>28</v>
      </c>
      <c r="L137" s="141" t="s">
        <v>2973</v>
      </c>
      <c r="M137" s="141" t="s">
        <v>22421</v>
      </c>
      <c r="N137" s="141">
        <v>0</v>
      </c>
      <c r="O137" s="141" t="s">
        <v>33</v>
      </c>
      <c r="P137" s="141">
        <v>70314.740000000005</v>
      </c>
      <c r="Q137" s="141">
        <v>4309650</v>
      </c>
      <c r="R137" s="141">
        <v>3171719</v>
      </c>
      <c r="S137" s="141">
        <v>73.599999999999994</v>
      </c>
      <c r="T137" s="141">
        <v>0</v>
      </c>
      <c r="U137" s="141">
        <v>0</v>
      </c>
      <c r="V137" s="141" t="s">
        <v>34826</v>
      </c>
      <c r="W137" s="141" t="s">
        <v>34827</v>
      </c>
      <c r="X137" s="141" t="s">
        <v>34828</v>
      </c>
      <c r="Y137" s="141" t="s">
        <v>320</v>
      </c>
      <c r="Z137" s="141" t="str">
        <f t="shared" si="2"/>
        <v>Transcriptome101PE</v>
      </c>
      <c r="AA137" s="143">
        <v>0</v>
      </c>
      <c r="AB137" s="143" t="s">
        <v>30</v>
      </c>
      <c r="AC137" s="156" t="s">
        <v>139</v>
      </c>
      <c r="AD137" s="205"/>
    </row>
    <row r="138" spans="1:30" ht="24" customHeight="1">
      <c r="A138" s="139">
        <v>42955</v>
      </c>
      <c r="B138" s="140" t="s">
        <v>34829</v>
      </c>
      <c r="C138" s="141" t="s">
        <v>104</v>
      </c>
      <c r="D138" s="141" t="s">
        <v>31</v>
      </c>
      <c r="E138" s="141" t="s">
        <v>34830</v>
      </c>
      <c r="F138" s="142">
        <v>42952</v>
      </c>
      <c r="G138" s="141" t="s">
        <v>120</v>
      </c>
      <c r="H138" s="141" t="s">
        <v>34819</v>
      </c>
      <c r="I138" s="141">
        <v>5</v>
      </c>
      <c r="J138" s="141" t="s">
        <v>10784</v>
      </c>
      <c r="K138" s="141" t="s">
        <v>28</v>
      </c>
      <c r="L138" s="141" t="s">
        <v>2973</v>
      </c>
      <c r="M138" s="141" t="s">
        <v>22443</v>
      </c>
      <c r="N138" s="141">
        <v>0</v>
      </c>
      <c r="O138" s="141" t="s">
        <v>33</v>
      </c>
      <c r="P138" s="141">
        <v>71488.39</v>
      </c>
      <c r="Q138" s="141">
        <v>4309650</v>
      </c>
      <c r="R138" s="141">
        <v>3250419</v>
      </c>
      <c r="S138" s="141">
        <v>75.42</v>
      </c>
      <c r="T138" s="141">
        <v>0</v>
      </c>
      <c r="U138" s="141">
        <v>0</v>
      </c>
      <c r="V138" s="141" t="s">
        <v>34831</v>
      </c>
      <c r="W138" s="141" t="s">
        <v>34832</v>
      </c>
      <c r="X138" s="141" t="s">
        <v>34833</v>
      </c>
      <c r="Y138" s="141" t="s">
        <v>320</v>
      </c>
      <c r="Z138" s="141" t="str">
        <f t="shared" si="2"/>
        <v>Transcriptome101PE</v>
      </c>
      <c r="AA138" s="143">
        <v>0</v>
      </c>
      <c r="AB138" s="143" t="s">
        <v>30</v>
      </c>
      <c r="AC138" s="156" t="s">
        <v>139</v>
      </c>
      <c r="AD138" s="205"/>
    </row>
    <row r="139" spans="1:30" ht="24" customHeight="1">
      <c r="A139" s="139">
        <v>42955</v>
      </c>
      <c r="B139" s="140" t="s">
        <v>34834</v>
      </c>
      <c r="C139" s="141" t="s">
        <v>104</v>
      </c>
      <c r="D139" s="141" t="s">
        <v>31</v>
      </c>
      <c r="E139" s="141" t="s">
        <v>34835</v>
      </c>
      <c r="F139" s="142">
        <v>42952</v>
      </c>
      <c r="G139" s="141" t="s">
        <v>120</v>
      </c>
      <c r="H139" s="141" t="s">
        <v>34819</v>
      </c>
      <c r="I139" s="141">
        <v>6</v>
      </c>
      <c r="J139" s="141" t="s">
        <v>10784</v>
      </c>
      <c r="K139" s="141" t="s">
        <v>28</v>
      </c>
      <c r="L139" s="141" t="s">
        <v>2973</v>
      </c>
      <c r="M139" s="141" t="s">
        <v>33983</v>
      </c>
      <c r="N139" s="141">
        <v>0</v>
      </c>
      <c r="O139" s="141" t="s">
        <v>33</v>
      </c>
      <c r="P139" s="141">
        <v>72721.61</v>
      </c>
      <c r="Q139" s="141">
        <v>4309650</v>
      </c>
      <c r="R139" s="141">
        <v>3246500</v>
      </c>
      <c r="S139" s="141">
        <v>75.33</v>
      </c>
      <c r="T139" s="141">
        <v>0</v>
      </c>
      <c r="U139" s="141">
        <v>0</v>
      </c>
      <c r="V139" s="141" t="s">
        <v>34836</v>
      </c>
      <c r="W139" s="141" t="s">
        <v>34837</v>
      </c>
      <c r="X139" s="141" t="s">
        <v>34838</v>
      </c>
      <c r="Y139" s="141" t="s">
        <v>320</v>
      </c>
      <c r="Z139" s="141" t="str">
        <f t="shared" si="2"/>
        <v>Transcriptome101PE</v>
      </c>
      <c r="AA139" s="143">
        <v>0</v>
      </c>
      <c r="AB139" s="143" t="s">
        <v>30</v>
      </c>
      <c r="AC139" s="156" t="s">
        <v>139</v>
      </c>
      <c r="AD139" s="205"/>
    </row>
    <row r="140" spans="1:30" ht="24" customHeight="1">
      <c r="A140" s="139">
        <v>42955</v>
      </c>
      <c r="B140" s="140" t="s">
        <v>34834</v>
      </c>
      <c r="C140" s="141" t="s">
        <v>104</v>
      </c>
      <c r="D140" s="141" t="s">
        <v>31</v>
      </c>
      <c r="E140" s="141" t="s">
        <v>34839</v>
      </c>
      <c r="F140" s="142">
        <v>42952</v>
      </c>
      <c r="G140" s="141" t="s">
        <v>120</v>
      </c>
      <c r="H140" s="141" t="s">
        <v>34819</v>
      </c>
      <c r="I140" s="141">
        <v>7</v>
      </c>
      <c r="J140" s="141" t="s">
        <v>10784</v>
      </c>
      <c r="K140" s="141" t="s">
        <v>28</v>
      </c>
      <c r="L140" s="141" t="s">
        <v>2973</v>
      </c>
      <c r="M140" s="141" t="s">
        <v>33983</v>
      </c>
      <c r="N140" s="141">
        <v>0</v>
      </c>
      <c r="O140" s="141" t="s">
        <v>33</v>
      </c>
      <c r="P140" s="141">
        <v>78018.28</v>
      </c>
      <c r="Q140" s="141">
        <v>4309650</v>
      </c>
      <c r="R140" s="141">
        <v>3482958</v>
      </c>
      <c r="S140" s="141">
        <v>80.819999999999993</v>
      </c>
      <c r="T140" s="141">
        <v>0</v>
      </c>
      <c r="U140" s="141">
        <v>0</v>
      </c>
      <c r="V140" s="141" t="s">
        <v>34840</v>
      </c>
      <c r="W140" s="141" t="s">
        <v>34841</v>
      </c>
      <c r="X140" s="141" t="s">
        <v>34842</v>
      </c>
      <c r="Y140" s="141" t="s">
        <v>320</v>
      </c>
      <c r="Z140" s="141" t="str">
        <f t="shared" si="2"/>
        <v>Transcriptome101PE</v>
      </c>
      <c r="AA140" s="143">
        <v>0</v>
      </c>
      <c r="AB140" s="143" t="s">
        <v>30</v>
      </c>
      <c r="AC140" s="156" t="s">
        <v>139</v>
      </c>
      <c r="AD140" s="205"/>
    </row>
    <row r="141" spans="1:30" ht="24" customHeight="1">
      <c r="A141" s="139">
        <v>42955</v>
      </c>
      <c r="B141" s="140" t="s">
        <v>34843</v>
      </c>
      <c r="C141" s="141">
        <v>0</v>
      </c>
      <c r="D141" s="141" t="s">
        <v>31</v>
      </c>
      <c r="E141" s="141" t="s">
        <v>34844</v>
      </c>
      <c r="F141" s="142">
        <v>42952</v>
      </c>
      <c r="G141" s="141" t="s">
        <v>120</v>
      </c>
      <c r="H141" s="141" t="s">
        <v>34819</v>
      </c>
      <c r="I141" s="141">
        <v>8</v>
      </c>
      <c r="J141" s="141" t="s">
        <v>34845</v>
      </c>
      <c r="K141" s="141" t="s">
        <v>28</v>
      </c>
      <c r="L141" s="141" t="s">
        <v>2973</v>
      </c>
      <c r="M141" s="141" t="s">
        <v>22421</v>
      </c>
      <c r="N141" s="141">
        <v>0</v>
      </c>
      <c r="O141" s="141" t="s">
        <v>33</v>
      </c>
      <c r="P141" s="141">
        <v>65887.199999999997</v>
      </c>
      <c r="Q141" s="141">
        <v>4309650</v>
      </c>
      <c r="R141" s="141">
        <v>3070407</v>
      </c>
      <c r="S141" s="141">
        <v>71.239999999999995</v>
      </c>
      <c r="T141" s="141">
        <v>0</v>
      </c>
      <c r="U141" s="141">
        <v>0</v>
      </c>
      <c r="V141" s="141" t="s">
        <v>34846</v>
      </c>
      <c r="W141" s="141" t="s">
        <v>34847</v>
      </c>
      <c r="X141" s="141" t="s">
        <v>34848</v>
      </c>
      <c r="Y141" s="141" t="s">
        <v>320</v>
      </c>
      <c r="Z141" s="141" t="str">
        <f t="shared" si="2"/>
        <v>0101PE</v>
      </c>
      <c r="AA141" s="143">
        <v>0</v>
      </c>
      <c r="AB141" s="143" t="s">
        <v>30</v>
      </c>
      <c r="AC141" s="156" t="s">
        <v>139</v>
      </c>
      <c r="AD141" s="205"/>
    </row>
    <row r="142" spans="1:30" ht="24" customHeight="1">
      <c r="A142" s="133">
        <v>42955</v>
      </c>
      <c r="B142" s="152" t="s">
        <v>34880</v>
      </c>
      <c r="C142" s="153" t="s">
        <v>104</v>
      </c>
      <c r="D142" s="153" t="s">
        <v>31</v>
      </c>
      <c r="E142" s="153" t="s">
        <v>34881</v>
      </c>
      <c r="F142" s="133">
        <v>42954</v>
      </c>
      <c r="G142" s="153" t="s">
        <v>120</v>
      </c>
      <c r="H142" s="153" t="s">
        <v>34882</v>
      </c>
      <c r="I142" s="153">
        <v>1</v>
      </c>
      <c r="J142" s="153" t="s">
        <v>34883</v>
      </c>
      <c r="K142" s="153" t="s">
        <v>28</v>
      </c>
      <c r="L142" s="153" t="s">
        <v>34884</v>
      </c>
      <c r="M142" s="153" t="s">
        <v>34885</v>
      </c>
      <c r="N142" s="153">
        <v>0</v>
      </c>
      <c r="O142" s="153" t="s">
        <v>42</v>
      </c>
      <c r="P142" s="153">
        <v>40937.81</v>
      </c>
      <c r="Q142" s="153">
        <v>4309650</v>
      </c>
      <c r="R142" s="153">
        <v>3760017</v>
      </c>
      <c r="S142" s="153">
        <v>87.25</v>
      </c>
      <c r="T142" s="153">
        <v>0</v>
      </c>
      <c r="U142" s="153">
        <v>0</v>
      </c>
      <c r="V142" s="153" t="s">
        <v>34886</v>
      </c>
      <c r="W142" s="153" t="s">
        <v>34887</v>
      </c>
      <c r="X142" s="153" t="s">
        <v>34888</v>
      </c>
      <c r="Y142" s="147" t="s">
        <v>8430</v>
      </c>
      <c r="Z142" s="187" t="str">
        <f t="shared" si="2"/>
        <v>Transcriptome50PE</v>
      </c>
      <c r="AA142" s="154">
        <v>0</v>
      </c>
      <c r="AB142" s="155" t="s">
        <v>30</v>
      </c>
      <c r="AC142" s="155" t="s">
        <v>139</v>
      </c>
      <c r="AD142" s="206"/>
    </row>
    <row r="143" spans="1:30" ht="24" customHeight="1">
      <c r="A143" s="139">
        <v>42955</v>
      </c>
      <c r="B143" s="140" t="s">
        <v>34880</v>
      </c>
      <c r="C143" s="141" t="s">
        <v>104</v>
      </c>
      <c r="D143" s="141" t="s">
        <v>31</v>
      </c>
      <c r="E143" s="141" t="s">
        <v>34889</v>
      </c>
      <c r="F143" s="142">
        <v>42954</v>
      </c>
      <c r="G143" s="141" t="s">
        <v>120</v>
      </c>
      <c r="H143" s="141" t="s">
        <v>34882</v>
      </c>
      <c r="I143" s="141">
        <v>2</v>
      </c>
      <c r="J143" s="141" t="s">
        <v>34890</v>
      </c>
      <c r="K143" s="141" t="s">
        <v>28</v>
      </c>
      <c r="L143" s="141" t="s">
        <v>34884</v>
      </c>
      <c r="M143" s="141" t="s">
        <v>34885</v>
      </c>
      <c r="N143" s="141">
        <v>0</v>
      </c>
      <c r="O143" s="141" t="s">
        <v>42</v>
      </c>
      <c r="P143" s="141">
        <v>40448.82</v>
      </c>
      <c r="Q143" s="141">
        <v>4309650</v>
      </c>
      <c r="R143" s="141">
        <v>3710987</v>
      </c>
      <c r="S143" s="141">
        <v>86.11</v>
      </c>
      <c r="T143" s="141">
        <v>0</v>
      </c>
      <c r="U143" s="141">
        <v>0</v>
      </c>
      <c r="V143" s="141" t="s">
        <v>34891</v>
      </c>
      <c r="W143" s="141" t="s">
        <v>34892</v>
      </c>
      <c r="X143" s="141" t="s">
        <v>34893</v>
      </c>
      <c r="Y143" s="141" t="s">
        <v>8430</v>
      </c>
      <c r="Z143" s="188" t="str">
        <f t="shared" si="2"/>
        <v>Transcriptome50PE</v>
      </c>
      <c r="AA143" s="143">
        <v>0</v>
      </c>
      <c r="AB143" s="143" t="s">
        <v>30</v>
      </c>
      <c r="AC143" s="156" t="s">
        <v>139</v>
      </c>
      <c r="AD143" s="205"/>
    </row>
    <row r="144" spans="1:30" ht="24" customHeight="1">
      <c r="A144" s="139">
        <v>42955</v>
      </c>
      <c r="B144" s="140" t="s">
        <v>34880</v>
      </c>
      <c r="C144" s="141" t="s">
        <v>104</v>
      </c>
      <c r="D144" s="141" t="s">
        <v>31</v>
      </c>
      <c r="E144" s="141" t="s">
        <v>34894</v>
      </c>
      <c r="F144" s="142">
        <v>42954</v>
      </c>
      <c r="G144" s="141" t="s">
        <v>120</v>
      </c>
      <c r="H144" s="141" t="s">
        <v>34882</v>
      </c>
      <c r="I144" s="141">
        <v>3</v>
      </c>
      <c r="J144" s="141" t="s">
        <v>34890</v>
      </c>
      <c r="K144" s="141" t="s">
        <v>28</v>
      </c>
      <c r="L144" s="141" t="s">
        <v>34884</v>
      </c>
      <c r="M144" s="141" t="s">
        <v>34885</v>
      </c>
      <c r="N144" s="141">
        <v>0</v>
      </c>
      <c r="O144" s="141" t="s">
        <v>42</v>
      </c>
      <c r="P144" s="141">
        <v>40220.660000000003</v>
      </c>
      <c r="Q144" s="141">
        <v>4309650</v>
      </c>
      <c r="R144" s="141">
        <v>3694273</v>
      </c>
      <c r="S144" s="141">
        <v>85.72</v>
      </c>
      <c r="T144" s="141">
        <v>0</v>
      </c>
      <c r="U144" s="141">
        <v>0</v>
      </c>
      <c r="V144" s="141" t="s">
        <v>34895</v>
      </c>
      <c r="W144" s="141" t="s">
        <v>34896</v>
      </c>
      <c r="X144" s="141" t="s">
        <v>34897</v>
      </c>
      <c r="Y144" s="141" t="s">
        <v>8430</v>
      </c>
      <c r="Z144" s="188" t="str">
        <f t="shared" si="2"/>
        <v>Transcriptome50PE</v>
      </c>
      <c r="AA144" s="143">
        <v>0</v>
      </c>
      <c r="AB144" s="143" t="s">
        <v>30</v>
      </c>
      <c r="AC144" s="156" t="s">
        <v>139</v>
      </c>
      <c r="AD144" s="205"/>
    </row>
    <row r="145" spans="1:30" ht="24" customHeight="1">
      <c r="A145" s="139">
        <v>42955</v>
      </c>
      <c r="B145" s="140" t="s">
        <v>34898</v>
      </c>
      <c r="C145" s="141" t="s">
        <v>104</v>
      </c>
      <c r="D145" s="141" t="s">
        <v>31</v>
      </c>
      <c r="E145" s="141" t="s">
        <v>34899</v>
      </c>
      <c r="F145" s="142">
        <v>42954</v>
      </c>
      <c r="G145" s="141" t="s">
        <v>120</v>
      </c>
      <c r="H145" s="141" t="s">
        <v>34882</v>
      </c>
      <c r="I145" s="141">
        <v>4</v>
      </c>
      <c r="J145" s="141" t="s">
        <v>34890</v>
      </c>
      <c r="K145" s="141" t="s">
        <v>28</v>
      </c>
      <c r="L145" s="141" t="s">
        <v>34884</v>
      </c>
      <c r="M145" s="141" t="s">
        <v>34885</v>
      </c>
      <c r="N145" s="141">
        <v>0</v>
      </c>
      <c r="O145" s="141" t="s">
        <v>42</v>
      </c>
      <c r="P145" s="141">
        <v>40228.129999999997</v>
      </c>
      <c r="Q145" s="141">
        <v>4309650</v>
      </c>
      <c r="R145" s="141">
        <v>3693637</v>
      </c>
      <c r="S145" s="141">
        <v>85.71</v>
      </c>
      <c r="T145" s="141">
        <v>0</v>
      </c>
      <c r="U145" s="141">
        <v>0</v>
      </c>
      <c r="V145" s="141" t="s">
        <v>34900</v>
      </c>
      <c r="W145" s="141" t="s">
        <v>34901</v>
      </c>
      <c r="X145" s="141" t="s">
        <v>34902</v>
      </c>
      <c r="Y145" s="141" t="s">
        <v>8430</v>
      </c>
      <c r="Z145" s="188" t="str">
        <f t="shared" si="2"/>
        <v>Transcriptome50PE</v>
      </c>
      <c r="AA145" s="143">
        <v>0</v>
      </c>
      <c r="AB145" s="143" t="s">
        <v>30</v>
      </c>
      <c r="AC145" s="156" t="s">
        <v>139</v>
      </c>
      <c r="AD145" s="205"/>
    </row>
    <row r="146" spans="1:30" ht="24" customHeight="1">
      <c r="A146" s="139">
        <v>42955</v>
      </c>
      <c r="B146" s="140" t="s">
        <v>34898</v>
      </c>
      <c r="C146" s="141" t="s">
        <v>104</v>
      </c>
      <c r="D146" s="141" t="s">
        <v>31</v>
      </c>
      <c r="E146" s="141" t="s">
        <v>34903</v>
      </c>
      <c r="F146" s="142">
        <v>42954</v>
      </c>
      <c r="G146" s="141" t="s">
        <v>120</v>
      </c>
      <c r="H146" s="141" t="s">
        <v>34882</v>
      </c>
      <c r="I146" s="141">
        <v>5</v>
      </c>
      <c r="J146" s="141" t="s">
        <v>34890</v>
      </c>
      <c r="K146" s="141" t="s">
        <v>28</v>
      </c>
      <c r="L146" s="141" t="s">
        <v>34884</v>
      </c>
      <c r="M146" s="141" t="s">
        <v>34904</v>
      </c>
      <c r="N146" s="141">
        <v>0</v>
      </c>
      <c r="O146" s="141" t="s">
        <v>42</v>
      </c>
      <c r="P146" s="141">
        <v>39684.69</v>
      </c>
      <c r="Q146" s="141">
        <v>4309650</v>
      </c>
      <c r="R146" s="141">
        <v>3712828</v>
      </c>
      <c r="S146" s="141">
        <v>86.15</v>
      </c>
      <c r="T146" s="141">
        <v>0</v>
      </c>
      <c r="U146" s="141">
        <v>0</v>
      </c>
      <c r="V146" s="141" t="s">
        <v>5981</v>
      </c>
      <c r="W146" s="141" t="s">
        <v>34905</v>
      </c>
      <c r="X146" s="141" t="s">
        <v>34906</v>
      </c>
      <c r="Y146" s="141" t="s">
        <v>8430</v>
      </c>
      <c r="Z146" s="188" t="str">
        <f t="shared" si="2"/>
        <v>Transcriptome50PE</v>
      </c>
      <c r="AA146" s="143">
        <v>0</v>
      </c>
      <c r="AB146" s="143" t="s">
        <v>30</v>
      </c>
      <c r="AC146" s="156" t="s">
        <v>139</v>
      </c>
      <c r="AD146" s="205"/>
    </row>
    <row r="147" spans="1:30" ht="24" customHeight="1">
      <c r="A147" s="139">
        <v>42955</v>
      </c>
      <c r="B147" s="140" t="s">
        <v>34898</v>
      </c>
      <c r="C147" s="141" t="s">
        <v>104</v>
      </c>
      <c r="D147" s="141" t="s">
        <v>31</v>
      </c>
      <c r="E147" s="141" t="s">
        <v>34907</v>
      </c>
      <c r="F147" s="142">
        <v>42954</v>
      </c>
      <c r="G147" s="141" t="s">
        <v>120</v>
      </c>
      <c r="H147" s="141" t="s">
        <v>34908</v>
      </c>
      <c r="I147" s="141">
        <v>6</v>
      </c>
      <c r="J147" s="141" t="s">
        <v>34890</v>
      </c>
      <c r="K147" s="141" t="s">
        <v>28</v>
      </c>
      <c r="L147" s="141" t="s">
        <v>34884</v>
      </c>
      <c r="M147" s="141" t="s">
        <v>34885</v>
      </c>
      <c r="N147" s="141">
        <v>0</v>
      </c>
      <c r="O147" s="141" t="s">
        <v>42</v>
      </c>
      <c r="P147" s="141">
        <v>39960.620000000003</v>
      </c>
      <c r="Q147" s="141">
        <v>4309650</v>
      </c>
      <c r="R147" s="141">
        <v>3671804</v>
      </c>
      <c r="S147" s="141">
        <v>85.2</v>
      </c>
      <c r="T147" s="141">
        <v>0</v>
      </c>
      <c r="U147" s="141">
        <v>0</v>
      </c>
      <c r="V147" s="141" t="s">
        <v>34909</v>
      </c>
      <c r="W147" s="141" t="s">
        <v>34910</v>
      </c>
      <c r="X147" s="141" t="s">
        <v>34911</v>
      </c>
      <c r="Y147" s="141" t="s">
        <v>8430</v>
      </c>
      <c r="Z147" s="188" t="str">
        <f t="shared" si="2"/>
        <v>Transcriptome50PE</v>
      </c>
      <c r="AA147" s="143">
        <v>0</v>
      </c>
      <c r="AB147" s="143" t="s">
        <v>30</v>
      </c>
      <c r="AC147" s="156" t="s">
        <v>139</v>
      </c>
      <c r="AD147" s="205"/>
    </row>
    <row r="148" spans="1:30" ht="24" customHeight="1">
      <c r="A148" s="139">
        <v>42955</v>
      </c>
      <c r="B148" s="140" t="s">
        <v>34898</v>
      </c>
      <c r="C148" s="141" t="s">
        <v>104</v>
      </c>
      <c r="D148" s="141" t="s">
        <v>31</v>
      </c>
      <c r="E148" s="141" t="s">
        <v>34912</v>
      </c>
      <c r="F148" s="142">
        <v>42954</v>
      </c>
      <c r="G148" s="141" t="s">
        <v>120</v>
      </c>
      <c r="H148" s="141" t="s">
        <v>34882</v>
      </c>
      <c r="I148" s="141">
        <v>7</v>
      </c>
      <c r="J148" s="141" t="s">
        <v>34913</v>
      </c>
      <c r="K148" s="141" t="s">
        <v>28</v>
      </c>
      <c r="L148" s="141" t="s">
        <v>34884</v>
      </c>
      <c r="M148" s="141" t="s">
        <v>34885</v>
      </c>
      <c r="N148" s="141">
        <v>0</v>
      </c>
      <c r="O148" s="141" t="s">
        <v>42</v>
      </c>
      <c r="P148" s="141">
        <v>40426.15</v>
      </c>
      <c r="Q148" s="141">
        <v>4309650</v>
      </c>
      <c r="R148" s="141">
        <v>3712129</v>
      </c>
      <c r="S148" s="141">
        <v>86.14</v>
      </c>
      <c r="T148" s="141">
        <v>0</v>
      </c>
      <c r="U148" s="141">
        <v>0</v>
      </c>
      <c r="V148" s="141" t="s">
        <v>34914</v>
      </c>
      <c r="W148" s="141" t="s">
        <v>34915</v>
      </c>
      <c r="X148" s="141" t="s">
        <v>34916</v>
      </c>
      <c r="Y148" s="141" t="s">
        <v>8430</v>
      </c>
      <c r="Z148" s="188" t="str">
        <f t="shared" si="2"/>
        <v>Transcriptome50PE</v>
      </c>
      <c r="AA148" s="143">
        <v>0</v>
      </c>
      <c r="AB148" s="143" t="s">
        <v>30</v>
      </c>
      <c r="AC148" s="156" t="s">
        <v>139</v>
      </c>
      <c r="AD148" s="205"/>
    </row>
    <row r="149" spans="1:30" ht="24" customHeight="1">
      <c r="A149" s="139">
        <v>42955</v>
      </c>
      <c r="B149" s="140" t="s">
        <v>34898</v>
      </c>
      <c r="C149" s="141" t="s">
        <v>104</v>
      </c>
      <c r="D149" s="141" t="s">
        <v>31</v>
      </c>
      <c r="E149" s="141" t="s">
        <v>34917</v>
      </c>
      <c r="F149" s="142">
        <v>42954</v>
      </c>
      <c r="G149" s="141" t="s">
        <v>120</v>
      </c>
      <c r="H149" s="141" t="s">
        <v>34882</v>
      </c>
      <c r="I149" s="141">
        <v>8</v>
      </c>
      <c r="J149" s="141" t="s">
        <v>34918</v>
      </c>
      <c r="K149" s="141" t="s">
        <v>28</v>
      </c>
      <c r="L149" s="141" t="s">
        <v>34884</v>
      </c>
      <c r="M149" s="141" t="s">
        <v>34885</v>
      </c>
      <c r="N149" s="141">
        <v>0</v>
      </c>
      <c r="O149" s="141" t="s">
        <v>42</v>
      </c>
      <c r="P149" s="141">
        <v>39650.949999999997</v>
      </c>
      <c r="Q149" s="141">
        <v>4309650</v>
      </c>
      <c r="R149" s="141">
        <v>3673409</v>
      </c>
      <c r="S149" s="141">
        <v>85.24</v>
      </c>
      <c r="T149" s="141">
        <v>0</v>
      </c>
      <c r="U149" s="141">
        <v>0</v>
      </c>
      <c r="V149" s="141" t="s">
        <v>34919</v>
      </c>
      <c r="W149" s="141" t="s">
        <v>34920</v>
      </c>
      <c r="X149" s="141" t="s">
        <v>34921</v>
      </c>
      <c r="Y149" s="141" t="s">
        <v>8430</v>
      </c>
      <c r="Z149" s="188" t="str">
        <f t="shared" si="2"/>
        <v>Transcriptome50PE</v>
      </c>
      <c r="AA149" s="143">
        <v>0</v>
      </c>
      <c r="AB149" s="143" t="s">
        <v>30</v>
      </c>
      <c r="AC149" s="156" t="s">
        <v>139</v>
      </c>
      <c r="AD149" s="205"/>
    </row>
    <row r="150" spans="1:30" ht="24" customHeight="1">
      <c r="A150" s="133">
        <v>42955</v>
      </c>
      <c r="B150" s="134" t="s">
        <v>34672</v>
      </c>
      <c r="C150" s="135">
        <v>0</v>
      </c>
      <c r="D150" s="135" t="s">
        <v>31</v>
      </c>
      <c r="E150" s="135" t="s">
        <v>34671</v>
      </c>
      <c r="F150" s="159">
        <v>42952</v>
      </c>
      <c r="G150" s="135" t="s">
        <v>122</v>
      </c>
      <c r="H150" s="135" t="s">
        <v>35049</v>
      </c>
      <c r="I150" s="135">
        <v>1</v>
      </c>
      <c r="J150" s="135" t="s">
        <v>32</v>
      </c>
      <c r="K150" s="135" t="s">
        <v>28</v>
      </c>
      <c r="L150" s="135">
        <v>0</v>
      </c>
      <c r="M150" s="135" t="s">
        <v>35048</v>
      </c>
      <c r="N150" s="135">
        <v>0</v>
      </c>
      <c r="O150" s="135" t="s">
        <v>33</v>
      </c>
      <c r="P150" s="135">
        <v>68616.41</v>
      </c>
      <c r="Q150" s="135">
        <v>4309650</v>
      </c>
      <c r="R150" s="135">
        <v>3256463</v>
      </c>
      <c r="S150" s="135">
        <v>75.56</v>
      </c>
      <c r="T150" s="135">
        <v>0</v>
      </c>
      <c r="U150" s="135">
        <v>0</v>
      </c>
      <c r="V150" s="135" t="s">
        <v>11386</v>
      </c>
      <c r="W150" s="135" t="s">
        <v>35047</v>
      </c>
      <c r="X150" s="135" t="s">
        <v>35046</v>
      </c>
      <c r="Y150" s="147" t="s">
        <v>320</v>
      </c>
      <c r="Z150" s="147" t="str">
        <f t="shared" si="2"/>
        <v>0101PE</v>
      </c>
      <c r="AA150" s="137">
        <v>0</v>
      </c>
      <c r="AB150" s="294" t="s">
        <v>30</v>
      </c>
      <c r="AC150" s="137" t="s">
        <v>3343</v>
      </c>
      <c r="AD150" s="155"/>
    </row>
    <row r="151" spans="1:30" ht="24" customHeight="1">
      <c r="A151" s="139">
        <v>42955</v>
      </c>
      <c r="B151" s="140" t="s">
        <v>35045</v>
      </c>
      <c r="C151" s="141">
        <v>0</v>
      </c>
      <c r="D151" s="141" t="s">
        <v>31</v>
      </c>
      <c r="E151" s="141" t="s">
        <v>35041</v>
      </c>
      <c r="F151" s="151">
        <v>42952</v>
      </c>
      <c r="G151" s="141" t="s">
        <v>122</v>
      </c>
      <c r="H151" s="141" t="s">
        <v>35014</v>
      </c>
      <c r="I151" s="141">
        <v>2</v>
      </c>
      <c r="J151" s="141" t="s">
        <v>32</v>
      </c>
      <c r="K151" s="141" t="s">
        <v>28</v>
      </c>
      <c r="L151" s="141">
        <v>0</v>
      </c>
      <c r="M151" s="141" t="s">
        <v>23599</v>
      </c>
      <c r="N151" s="141">
        <v>0</v>
      </c>
      <c r="O151" s="141" t="s">
        <v>33</v>
      </c>
      <c r="P151" s="141">
        <v>75640.070000000007</v>
      </c>
      <c r="Q151" s="141">
        <v>4309650</v>
      </c>
      <c r="R151" s="141">
        <v>3544321</v>
      </c>
      <c r="S151" s="141">
        <v>82.24</v>
      </c>
      <c r="T151" s="141">
        <v>0</v>
      </c>
      <c r="U151" s="141">
        <v>0</v>
      </c>
      <c r="V151" s="141" t="s">
        <v>35044</v>
      </c>
      <c r="W151" s="141" t="s">
        <v>35043</v>
      </c>
      <c r="X151" s="141" t="s">
        <v>35042</v>
      </c>
      <c r="Y151" s="141" t="s">
        <v>320</v>
      </c>
      <c r="Z151" s="141" t="str">
        <f t="shared" si="2"/>
        <v>0101PE</v>
      </c>
      <c r="AA151" s="143">
        <v>0</v>
      </c>
      <c r="AB151" s="143" t="s">
        <v>30</v>
      </c>
      <c r="AC151" s="143" t="s">
        <v>3343</v>
      </c>
      <c r="AD151" s="143"/>
    </row>
    <row r="152" spans="1:30" ht="24" customHeight="1">
      <c r="A152" s="139">
        <v>42955</v>
      </c>
      <c r="B152" s="140" t="s">
        <v>34672</v>
      </c>
      <c r="C152" s="141">
        <v>0</v>
      </c>
      <c r="D152" s="141" t="s">
        <v>31</v>
      </c>
      <c r="E152" s="141" t="s">
        <v>35041</v>
      </c>
      <c r="F152" s="151">
        <v>42952</v>
      </c>
      <c r="G152" s="141" t="s">
        <v>122</v>
      </c>
      <c r="H152" s="141" t="s">
        <v>35014</v>
      </c>
      <c r="I152" s="141">
        <v>3</v>
      </c>
      <c r="J152" s="141" t="s">
        <v>32</v>
      </c>
      <c r="K152" s="141" t="s">
        <v>28</v>
      </c>
      <c r="L152" s="141">
        <v>0</v>
      </c>
      <c r="M152" s="141" t="s">
        <v>35030</v>
      </c>
      <c r="N152" s="141">
        <v>0</v>
      </c>
      <c r="O152" s="141" t="s">
        <v>33</v>
      </c>
      <c r="P152" s="141">
        <v>75446.61</v>
      </c>
      <c r="Q152" s="141">
        <v>4309650</v>
      </c>
      <c r="R152" s="141">
        <v>3532755</v>
      </c>
      <c r="S152" s="141">
        <v>81.97</v>
      </c>
      <c r="T152" s="141">
        <v>0</v>
      </c>
      <c r="U152" s="141">
        <v>0</v>
      </c>
      <c r="V152" s="141" t="s">
        <v>35040</v>
      </c>
      <c r="W152" s="141" t="s">
        <v>35039</v>
      </c>
      <c r="X152" s="141" t="s">
        <v>35038</v>
      </c>
      <c r="Y152" s="141" t="s">
        <v>320</v>
      </c>
      <c r="Z152" s="141" t="str">
        <f t="shared" si="2"/>
        <v>0101PE</v>
      </c>
      <c r="AA152" s="143">
        <v>0</v>
      </c>
      <c r="AB152" s="143" t="s">
        <v>30</v>
      </c>
      <c r="AC152" s="143" t="s">
        <v>3343</v>
      </c>
      <c r="AD152" s="143"/>
    </row>
    <row r="153" spans="1:30" ht="24" customHeight="1">
      <c r="A153" s="139">
        <v>42955</v>
      </c>
      <c r="B153" s="140" t="s">
        <v>35037</v>
      </c>
      <c r="C153" s="141">
        <v>0</v>
      </c>
      <c r="D153" s="141" t="s">
        <v>31</v>
      </c>
      <c r="E153" s="141" t="s">
        <v>35036</v>
      </c>
      <c r="F153" s="151">
        <v>42952</v>
      </c>
      <c r="G153" s="141" t="s">
        <v>122</v>
      </c>
      <c r="H153" s="141" t="s">
        <v>35014</v>
      </c>
      <c r="I153" s="141">
        <v>4</v>
      </c>
      <c r="J153" s="141" t="s">
        <v>32</v>
      </c>
      <c r="K153" s="141" t="s">
        <v>28</v>
      </c>
      <c r="L153" s="141">
        <v>0</v>
      </c>
      <c r="M153" s="141" t="s">
        <v>35030</v>
      </c>
      <c r="N153" s="141">
        <v>0</v>
      </c>
      <c r="O153" s="141" t="s">
        <v>33</v>
      </c>
      <c r="P153" s="141">
        <v>70245.23</v>
      </c>
      <c r="Q153" s="141">
        <v>4309650</v>
      </c>
      <c r="R153" s="141">
        <v>3303500</v>
      </c>
      <c r="S153" s="141">
        <v>76.650000000000006</v>
      </c>
      <c r="T153" s="141">
        <v>0</v>
      </c>
      <c r="U153" s="141">
        <v>0</v>
      </c>
      <c r="V153" s="141" t="s">
        <v>35035</v>
      </c>
      <c r="W153" s="141" t="s">
        <v>35034</v>
      </c>
      <c r="X153" s="141" t="s">
        <v>35033</v>
      </c>
      <c r="Y153" s="141" t="s">
        <v>320</v>
      </c>
      <c r="Z153" s="141" t="str">
        <f t="shared" si="2"/>
        <v>0101PE</v>
      </c>
      <c r="AA153" s="143">
        <v>0</v>
      </c>
      <c r="AB153" s="143" t="s">
        <v>30</v>
      </c>
      <c r="AC153" s="143" t="s">
        <v>3343</v>
      </c>
      <c r="AD153" s="143"/>
    </row>
    <row r="154" spans="1:30" ht="24" customHeight="1">
      <c r="A154" s="139">
        <v>42955</v>
      </c>
      <c r="B154" s="140" t="s">
        <v>35032</v>
      </c>
      <c r="C154" s="141">
        <v>0</v>
      </c>
      <c r="D154" s="141" t="s">
        <v>31</v>
      </c>
      <c r="E154" s="141" t="s">
        <v>35031</v>
      </c>
      <c r="F154" s="151">
        <v>42952</v>
      </c>
      <c r="G154" s="141" t="s">
        <v>122</v>
      </c>
      <c r="H154" s="141" t="s">
        <v>35014</v>
      </c>
      <c r="I154" s="141">
        <v>5</v>
      </c>
      <c r="J154" s="141" t="s">
        <v>32</v>
      </c>
      <c r="K154" s="141" t="s">
        <v>28</v>
      </c>
      <c r="L154" s="141">
        <v>0</v>
      </c>
      <c r="M154" s="141" t="s">
        <v>35030</v>
      </c>
      <c r="N154" s="141">
        <v>0</v>
      </c>
      <c r="O154" s="141" t="s">
        <v>33</v>
      </c>
      <c r="P154" s="141">
        <v>71390.09</v>
      </c>
      <c r="Q154" s="141">
        <v>4309650</v>
      </c>
      <c r="R154" s="141">
        <v>3371790</v>
      </c>
      <c r="S154" s="141">
        <v>78.239999999999995</v>
      </c>
      <c r="T154" s="141">
        <v>0</v>
      </c>
      <c r="U154" s="141">
        <v>0</v>
      </c>
      <c r="V154" s="141" t="s">
        <v>35029</v>
      </c>
      <c r="W154" s="141" t="s">
        <v>35028</v>
      </c>
      <c r="X154" s="141" t="s">
        <v>35027</v>
      </c>
      <c r="Y154" s="141" t="s">
        <v>320</v>
      </c>
      <c r="Z154" s="141" t="str">
        <f t="shared" si="2"/>
        <v>0101PE</v>
      </c>
      <c r="AA154" s="143">
        <v>0</v>
      </c>
      <c r="AB154" s="143" t="s">
        <v>30</v>
      </c>
      <c r="AC154" s="143" t="s">
        <v>3343</v>
      </c>
      <c r="AD154" s="143"/>
    </row>
    <row r="155" spans="1:30" ht="24" customHeight="1">
      <c r="A155" s="139">
        <v>42955</v>
      </c>
      <c r="B155" s="140" t="s">
        <v>35026</v>
      </c>
      <c r="C155" s="141">
        <v>0</v>
      </c>
      <c r="D155" s="141" t="s">
        <v>31</v>
      </c>
      <c r="E155" s="141" t="s">
        <v>35025</v>
      </c>
      <c r="F155" s="151">
        <v>42952</v>
      </c>
      <c r="G155" s="141" t="s">
        <v>122</v>
      </c>
      <c r="H155" s="141" t="s">
        <v>35014</v>
      </c>
      <c r="I155" s="141">
        <v>6</v>
      </c>
      <c r="J155" s="141" t="s">
        <v>32</v>
      </c>
      <c r="K155" s="141" t="s">
        <v>28</v>
      </c>
      <c r="L155" s="141">
        <v>0</v>
      </c>
      <c r="M155" s="141" t="s">
        <v>35024</v>
      </c>
      <c r="N155" s="141">
        <v>0</v>
      </c>
      <c r="O155" s="141" t="s">
        <v>33</v>
      </c>
      <c r="P155" s="141">
        <v>68931.45</v>
      </c>
      <c r="Q155" s="141">
        <v>4309650</v>
      </c>
      <c r="R155" s="141">
        <v>3280420</v>
      </c>
      <c r="S155" s="141">
        <v>76.12</v>
      </c>
      <c r="T155" s="141">
        <v>0</v>
      </c>
      <c r="U155" s="141">
        <v>0</v>
      </c>
      <c r="V155" s="141" t="s">
        <v>35023</v>
      </c>
      <c r="W155" s="141" t="s">
        <v>35022</v>
      </c>
      <c r="X155" s="141" t="s">
        <v>35021</v>
      </c>
      <c r="Y155" s="141" t="s">
        <v>320</v>
      </c>
      <c r="Z155" s="141" t="str">
        <f t="shared" si="2"/>
        <v>0101PE</v>
      </c>
      <c r="AA155" s="143">
        <v>0</v>
      </c>
      <c r="AB155" s="143" t="s">
        <v>30</v>
      </c>
      <c r="AC155" s="143" t="s">
        <v>3343</v>
      </c>
      <c r="AD155" s="143"/>
    </row>
    <row r="156" spans="1:30" ht="24" customHeight="1">
      <c r="A156" s="139">
        <v>42955</v>
      </c>
      <c r="B156" s="140" t="s">
        <v>35020</v>
      </c>
      <c r="C156" s="141">
        <v>0</v>
      </c>
      <c r="D156" s="141" t="s">
        <v>31</v>
      </c>
      <c r="E156" s="141" t="s">
        <v>35019</v>
      </c>
      <c r="F156" s="151">
        <v>42952</v>
      </c>
      <c r="G156" s="141" t="s">
        <v>122</v>
      </c>
      <c r="H156" s="141" t="s">
        <v>35014</v>
      </c>
      <c r="I156" s="141">
        <v>7</v>
      </c>
      <c r="J156" s="141" t="s">
        <v>32</v>
      </c>
      <c r="K156" s="141" t="s">
        <v>28</v>
      </c>
      <c r="L156" s="141">
        <v>0</v>
      </c>
      <c r="M156" s="141" t="s">
        <v>35013</v>
      </c>
      <c r="N156" s="141">
        <v>0</v>
      </c>
      <c r="O156" s="141" t="s">
        <v>33</v>
      </c>
      <c r="P156" s="141">
        <v>71073.850000000006</v>
      </c>
      <c r="Q156" s="141">
        <v>4309650</v>
      </c>
      <c r="R156" s="141">
        <v>3364084</v>
      </c>
      <c r="S156" s="141">
        <v>78.06</v>
      </c>
      <c r="T156" s="141">
        <v>0</v>
      </c>
      <c r="U156" s="141">
        <v>0</v>
      </c>
      <c r="V156" s="141" t="s">
        <v>824</v>
      </c>
      <c r="W156" s="141" t="s">
        <v>35018</v>
      </c>
      <c r="X156" s="141" t="s">
        <v>35017</v>
      </c>
      <c r="Y156" s="141" t="s">
        <v>320</v>
      </c>
      <c r="Z156" s="141" t="str">
        <f t="shared" si="2"/>
        <v>0101PE</v>
      </c>
      <c r="AA156" s="143">
        <v>0</v>
      </c>
      <c r="AB156" s="143" t="s">
        <v>30</v>
      </c>
      <c r="AC156" s="143" t="s">
        <v>3343</v>
      </c>
      <c r="AD156" s="143"/>
    </row>
    <row r="157" spans="1:30" ht="24" customHeight="1">
      <c r="A157" s="139">
        <v>42955</v>
      </c>
      <c r="B157" s="140" t="s">
        <v>35016</v>
      </c>
      <c r="C157" s="141">
        <v>0</v>
      </c>
      <c r="D157" s="141" t="s">
        <v>31</v>
      </c>
      <c r="E157" s="141" t="s">
        <v>35015</v>
      </c>
      <c r="F157" s="151">
        <v>42952</v>
      </c>
      <c r="G157" s="141" t="s">
        <v>122</v>
      </c>
      <c r="H157" s="141" t="s">
        <v>35014</v>
      </c>
      <c r="I157" s="141">
        <v>8</v>
      </c>
      <c r="J157" s="141" t="s">
        <v>32</v>
      </c>
      <c r="K157" s="141" t="s">
        <v>28</v>
      </c>
      <c r="L157" s="141">
        <v>0</v>
      </c>
      <c r="M157" s="141" t="s">
        <v>35013</v>
      </c>
      <c r="N157" s="141">
        <v>0</v>
      </c>
      <c r="O157" s="141" t="s">
        <v>33</v>
      </c>
      <c r="P157" s="141">
        <v>71885.59</v>
      </c>
      <c r="Q157" s="141">
        <v>4309650</v>
      </c>
      <c r="R157" s="141">
        <v>3373066</v>
      </c>
      <c r="S157" s="141">
        <v>78.27</v>
      </c>
      <c r="T157" s="141">
        <v>0</v>
      </c>
      <c r="U157" s="141">
        <v>0</v>
      </c>
      <c r="V157" s="141" t="s">
        <v>35012</v>
      </c>
      <c r="W157" s="141" t="s">
        <v>35011</v>
      </c>
      <c r="X157" s="141" t="s">
        <v>35010</v>
      </c>
      <c r="Y157" s="141" t="s">
        <v>320</v>
      </c>
      <c r="Z157" s="141" t="str">
        <f t="shared" si="2"/>
        <v>0101PE</v>
      </c>
      <c r="AA157" s="143">
        <v>0</v>
      </c>
      <c r="AB157" s="143" t="s">
        <v>30</v>
      </c>
      <c r="AC157" s="143" t="s">
        <v>3343</v>
      </c>
      <c r="AD157" s="143"/>
    </row>
    <row r="158" spans="1:30" ht="24" customHeight="1">
      <c r="A158" s="133">
        <v>42956</v>
      </c>
      <c r="B158" s="134" t="s">
        <v>35009</v>
      </c>
      <c r="C158" s="135" t="s">
        <v>35008</v>
      </c>
      <c r="D158" s="135" t="s">
        <v>31</v>
      </c>
      <c r="E158" s="135" t="s">
        <v>35007</v>
      </c>
      <c r="F158" s="159">
        <v>42952</v>
      </c>
      <c r="G158" s="135" t="s">
        <v>122</v>
      </c>
      <c r="H158" s="135" t="s">
        <v>34966</v>
      </c>
      <c r="I158" s="135">
        <v>1</v>
      </c>
      <c r="J158" s="135" t="s">
        <v>32</v>
      </c>
      <c r="K158" s="135" t="s">
        <v>28</v>
      </c>
      <c r="L158" s="135">
        <v>0</v>
      </c>
      <c r="M158" s="135" t="s">
        <v>35002</v>
      </c>
      <c r="N158" s="135">
        <v>0</v>
      </c>
      <c r="O158" s="135" t="s">
        <v>41</v>
      </c>
      <c r="P158" s="135">
        <v>104937.45</v>
      </c>
      <c r="Q158" s="135">
        <v>4309650</v>
      </c>
      <c r="R158" s="135">
        <v>3247014</v>
      </c>
      <c r="S158" s="135">
        <v>75.34</v>
      </c>
      <c r="T158" s="135">
        <v>0</v>
      </c>
      <c r="U158" s="135">
        <v>0</v>
      </c>
      <c r="V158" s="135" t="s">
        <v>35006</v>
      </c>
      <c r="W158" s="135" t="s">
        <v>35005</v>
      </c>
      <c r="X158" s="135" t="s">
        <v>35004</v>
      </c>
      <c r="Y158" s="147" t="s">
        <v>140</v>
      </c>
      <c r="Z158" s="147" t="str">
        <f t="shared" si="2"/>
        <v>Re-sequencing151PE</v>
      </c>
      <c r="AA158" s="137">
        <v>0</v>
      </c>
      <c r="AB158" s="294" t="s">
        <v>30</v>
      </c>
      <c r="AC158" s="137" t="s">
        <v>3343</v>
      </c>
      <c r="AD158" s="155"/>
    </row>
    <row r="159" spans="1:30" ht="24" customHeight="1">
      <c r="A159" s="139">
        <v>42956</v>
      </c>
      <c r="B159" s="140" t="s">
        <v>34980</v>
      </c>
      <c r="C159" s="141" t="s">
        <v>27</v>
      </c>
      <c r="D159" s="141" t="s">
        <v>31</v>
      </c>
      <c r="E159" s="141" t="s">
        <v>35003</v>
      </c>
      <c r="F159" s="151">
        <v>42952</v>
      </c>
      <c r="G159" s="141" t="s">
        <v>122</v>
      </c>
      <c r="H159" s="141" t="s">
        <v>34966</v>
      </c>
      <c r="I159" s="141">
        <v>2</v>
      </c>
      <c r="J159" s="141" t="s">
        <v>32</v>
      </c>
      <c r="K159" s="141" t="s">
        <v>28</v>
      </c>
      <c r="L159" s="141">
        <v>0</v>
      </c>
      <c r="M159" s="141" t="s">
        <v>35002</v>
      </c>
      <c r="N159" s="141">
        <v>0</v>
      </c>
      <c r="O159" s="141" t="s">
        <v>41</v>
      </c>
      <c r="P159" s="141">
        <v>104033.43</v>
      </c>
      <c r="Q159" s="141">
        <v>4309650</v>
      </c>
      <c r="R159" s="141">
        <v>3258803</v>
      </c>
      <c r="S159" s="141">
        <v>75.62</v>
      </c>
      <c r="T159" s="141">
        <v>0</v>
      </c>
      <c r="U159" s="141">
        <v>0</v>
      </c>
      <c r="V159" s="141" t="s">
        <v>35001</v>
      </c>
      <c r="W159" s="141" t="s">
        <v>35000</v>
      </c>
      <c r="X159" s="141" t="s">
        <v>34999</v>
      </c>
      <c r="Y159" s="141" t="s">
        <v>140</v>
      </c>
      <c r="Z159" s="141" t="str">
        <f t="shared" si="2"/>
        <v>Re-sequencing151PE</v>
      </c>
      <c r="AA159" s="143">
        <v>0</v>
      </c>
      <c r="AB159" s="143" t="s">
        <v>30</v>
      </c>
      <c r="AC159" s="143" t="s">
        <v>3343</v>
      </c>
      <c r="AD159" s="143"/>
    </row>
    <row r="160" spans="1:30" ht="24" customHeight="1">
      <c r="A160" s="139">
        <v>42956</v>
      </c>
      <c r="B160" s="140" t="s">
        <v>34980</v>
      </c>
      <c r="C160" s="141" t="s">
        <v>27</v>
      </c>
      <c r="D160" s="141" t="s">
        <v>31</v>
      </c>
      <c r="E160" s="141" t="s">
        <v>34998</v>
      </c>
      <c r="F160" s="151">
        <v>42952</v>
      </c>
      <c r="G160" s="141" t="s">
        <v>122</v>
      </c>
      <c r="H160" s="141" t="s">
        <v>34966</v>
      </c>
      <c r="I160" s="141">
        <v>3</v>
      </c>
      <c r="J160" s="141" t="s">
        <v>32</v>
      </c>
      <c r="K160" s="141" t="s">
        <v>28</v>
      </c>
      <c r="L160" s="141">
        <v>0</v>
      </c>
      <c r="M160" s="141" t="s">
        <v>24693</v>
      </c>
      <c r="N160" s="141">
        <v>0</v>
      </c>
      <c r="O160" s="141" t="s">
        <v>41</v>
      </c>
      <c r="P160" s="141">
        <v>105809.84</v>
      </c>
      <c r="Q160" s="141">
        <v>4309650</v>
      </c>
      <c r="R160" s="141">
        <v>3268167</v>
      </c>
      <c r="S160" s="141">
        <v>75.83</v>
      </c>
      <c r="T160" s="141">
        <v>0</v>
      </c>
      <c r="U160" s="141">
        <v>0</v>
      </c>
      <c r="V160" s="141" t="s">
        <v>34997</v>
      </c>
      <c r="W160" s="141" t="s">
        <v>34996</v>
      </c>
      <c r="X160" s="141" t="s">
        <v>34995</v>
      </c>
      <c r="Y160" s="141" t="s">
        <v>140</v>
      </c>
      <c r="Z160" s="141" t="str">
        <f t="shared" si="2"/>
        <v>Re-sequencing151PE</v>
      </c>
      <c r="AA160" s="143">
        <v>0</v>
      </c>
      <c r="AB160" s="143" t="s">
        <v>30</v>
      </c>
      <c r="AC160" s="143" t="s">
        <v>3343</v>
      </c>
      <c r="AD160" s="143"/>
    </row>
    <row r="161" spans="1:30" ht="24" customHeight="1">
      <c r="A161" s="139">
        <v>42956</v>
      </c>
      <c r="B161" s="140" t="s">
        <v>34994</v>
      </c>
      <c r="C161" s="141" t="s">
        <v>27</v>
      </c>
      <c r="D161" s="141" t="s">
        <v>31</v>
      </c>
      <c r="E161" s="141" t="s">
        <v>34993</v>
      </c>
      <c r="F161" s="151">
        <v>42952</v>
      </c>
      <c r="G161" s="141" t="s">
        <v>122</v>
      </c>
      <c r="H161" s="141" t="s">
        <v>34966</v>
      </c>
      <c r="I161" s="141">
        <v>4</v>
      </c>
      <c r="J161" s="141" t="s">
        <v>32</v>
      </c>
      <c r="K161" s="141" t="s">
        <v>28</v>
      </c>
      <c r="L161" s="141">
        <v>0</v>
      </c>
      <c r="M161" s="141" t="s">
        <v>34992</v>
      </c>
      <c r="N161" s="141">
        <v>0</v>
      </c>
      <c r="O161" s="141" t="s">
        <v>41</v>
      </c>
      <c r="P161" s="141">
        <v>105836.75</v>
      </c>
      <c r="Q161" s="141">
        <v>4309650</v>
      </c>
      <c r="R161" s="141">
        <v>3149903</v>
      </c>
      <c r="S161" s="141">
        <v>73.09</v>
      </c>
      <c r="T161" s="141">
        <v>0</v>
      </c>
      <c r="U161" s="141">
        <v>0</v>
      </c>
      <c r="V161" s="141" t="s">
        <v>34991</v>
      </c>
      <c r="W161" s="141" t="s">
        <v>34990</v>
      </c>
      <c r="X161" s="141" t="s">
        <v>34989</v>
      </c>
      <c r="Y161" s="141" t="s">
        <v>140</v>
      </c>
      <c r="Z161" s="141" t="str">
        <f t="shared" si="2"/>
        <v>Re-sequencing151PE</v>
      </c>
      <c r="AA161" s="143">
        <v>0</v>
      </c>
      <c r="AB161" s="143" t="s">
        <v>30</v>
      </c>
      <c r="AC161" s="143" t="s">
        <v>3343</v>
      </c>
      <c r="AD161" s="143"/>
    </row>
    <row r="162" spans="1:30" ht="24" customHeight="1">
      <c r="A162" s="139">
        <v>42956</v>
      </c>
      <c r="B162" s="140" t="s">
        <v>34988</v>
      </c>
      <c r="C162" s="141">
        <v>0</v>
      </c>
      <c r="D162" s="141" t="s">
        <v>31</v>
      </c>
      <c r="E162" s="141" t="s">
        <v>34987</v>
      </c>
      <c r="F162" s="151">
        <v>42952</v>
      </c>
      <c r="G162" s="141" t="s">
        <v>122</v>
      </c>
      <c r="H162" s="141" t="s">
        <v>34966</v>
      </c>
      <c r="I162" s="141">
        <v>5</v>
      </c>
      <c r="J162" s="141" t="s">
        <v>32</v>
      </c>
      <c r="K162" s="141" t="s">
        <v>28</v>
      </c>
      <c r="L162" s="141">
        <v>0</v>
      </c>
      <c r="M162" s="141" t="s">
        <v>34986</v>
      </c>
      <c r="N162" s="141">
        <v>329</v>
      </c>
      <c r="O162" s="141" t="s">
        <v>41</v>
      </c>
      <c r="P162" s="141">
        <v>103666.54</v>
      </c>
      <c r="Q162" s="141">
        <v>4309650</v>
      </c>
      <c r="R162" s="141">
        <v>3242145</v>
      </c>
      <c r="S162" s="141">
        <v>75.23</v>
      </c>
      <c r="T162" s="141" t="s">
        <v>34985</v>
      </c>
      <c r="U162" s="141" t="s">
        <v>34984</v>
      </c>
      <c r="V162" s="141" t="s">
        <v>34983</v>
      </c>
      <c r="W162" s="141" t="s">
        <v>34982</v>
      </c>
      <c r="X162" s="141" t="s">
        <v>34981</v>
      </c>
      <c r="Y162" s="141" t="s">
        <v>140</v>
      </c>
      <c r="Z162" s="141" t="str">
        <f t="shared" si="2"/>
        <v>0151PE</v>
      </c>
      <c r="AA162" s="143">
        <v>0</v>
      </c>
      <c r="AB162" s="143" t="s">
        <v>30</v>
      </c>
      <c r="AC162" s="143" t="s">
        <v>3343</v>
      </c>
      <c r="AD162" s="143"/>
    </row>
    <row r="163" spans="1:30" ht="24" customHeight="1">
      <c r="A163" s="139">
        <v>42956</v>
      </c>
      <c r="B163" s="140" t="s">
        <v>34980</v>
      </c>
      <c r="C163" s="141" t="s">
        <v>27</v>
      </c>
      <c r="D163" s="141" t="s">
        <v>31</v>
      </c>
      <c r="E163" s="141" t="s">
        <v>34979</v>
      </c>
      <c r="F163" s="151">
        <v>42952</v>
      </c>
      <c r="G163" s="141" t="s">
        <v>122</v>
      </c>
      <c r="H163" s="141" t="s">
        <v>34966</v>
      </c>
      <c r="I163" s="141">
        <v>6</v>
      </c>
      <c r="J163" s="141" t="s">
        <v>32</v>
      </c>
      <c r="K163" s="141" t="s">
        <v>28</v>
      </c>
      <c r="L163" s="141">
        <v>0</v>
      </c>
      <c r="M163" s="141" t="s">
        <v>34978</v>
      </c>
      <c r="N163" s="141">
        <v>0</v>
      </c>
      <c r="O163" s="141" t="s">
        <v>41</v>
      </c>
      <c r="P163" s="141">
        <v>103411.08</v>
      </c>
      <c r="Q163" s="141">
        <v>4309650</v>
      </c>
      <c r="R163" s="141">
        <v>3236349</v>
      </c>
      <c r="S163" s="141">
        <v>75.099999999999994</v>
      </c>
      <c r="T163" s="141">
        <v>0</v>
      </c>
      <c r="U163" s="141">
        <v>0</v>
      </c>
      <c r="V163" s="141" t="s">
        <v>34977</v>
      </c>
      <c r="W163" s="141" t="s">
        <v>34976</v>
      </c>
      <c r="X163" s="141" t="s">
        <v>34975</v>
      </c>
      <c r="Y163" s="141" t="s">
        <v>140</v>
      </c>
      <c r="Z163" s="141" t="str">
        <f t="shared" si="2"/>
        <v>Re-sequencing151PE</v>
      </c>
      <c r="AA163" s="143">
        <v>0</v>
      </c>
      <c r="AB163" s="143" t="s">
        <v>30</v>
      </c>
      <c r="AC163" s="143" t="s">
        <v>3343</v>
      </c>
      <c r="AD163" s="143"/>
    </row>
    <row r="164" spans="1:30" ht="24" customHeight="1">
      <c r="A164" s="139">
        <v>42956</v>
      </c>
      <c r="B164" s="140" t="s">
        <v>34974</v>
      </c>
      <c r="C164" s="141">
        <v>0</v>
      </c>
      <c r="D164" s="141" t="s">
        <v>31</v>
      </c>
      <c r="E164" s="141" t="s">
        <v>34973</v>
      </c>
      <c r="F164" s="151">
        <v>42952</v>
      </c>
      <c r="G164" s="141" t="s">
        <v>122</v>
      </c>
      <c r="H164" s="141" t="s">
        <v>34966</v>
      </c>
      <c r="I164" s="141">
        <v>7</v>
      </c>
      <c r="J164" s="141" t="s">
        <v>32</v>
      </c>
      <c r="K164" s="141" t="s">
        <v>28</v>
      </c>
      <c r="L164" s="141">
        <v>0</v>
      </c>
      <c r="M164" s="141" t="s">
        <v>34972</v>
      </c>
      <c r="N164" s="141">
        <v>0</v>
      </c>
      <c r="O164" s="141" t="s">
        <v>41</v>
      </c>
      <c r="P164" s="141">
        <v>105868.09</v>
      </c>
      <c r="Q164" s="141">
        <v>4309650</v>
      </c>
      <c r="R164" s="141">
        <v>3264621</v>
      </c>
      <c r="S164" s="141">
        <v>75.75</v>
      </c>
      <c r="T164" s="141">
        <v>0</v>
      </c>
      <c r="U164" s="141">
        <v>0</v>
      </c>
      <c r="V164" s="141" t="s">
        <v>34971</v>
      </c>
      <c r="W164" s="141" t="s">
        <v>34970</v>
      </c>
      <c r="X164" s="141" t="s">
        <v>34969</v>
      </c>
      <c r="Y164" s="141" t="s">
        <v>140</v>
      </c>
      <c r="Z164" s="141" t="str">
        <f t="shared" si="2"/>
        <v>0151PE</v>
      </c>
      <c r="AA164" s="143">
        <v>0</v>
      </c>
      <c r="AB164" s="143" t="s">
        <v>30</v>
      </c>
      <c r="AC164" s="143" t="s">
        <v>3343</v>
      </c>
      <c r="AD164" s="143"/>
    </row>
    <row r="165" spans="1:30" ht="24" customHeight="1">
      <c r="A165" s="139">
        <v>42956</v>
      </c>
      <c r="B165" s="140" t="s">
        <v>34968</v>
      </c>
      <c r="C165" s="141">
        <v>0</v>
      </c>
      <c r="D165" s="141" t="s">
        <v>31</v>
      </c>
      <c r="E165" s="141" t="s">
        <v>34967</v>
      </c>
      <c r="F165" s="151">
        <v>42952</v>
      </c>
      <c r="G165" s="141" t="s">
        <v>122</v>
      </c>
      <c r="H165" s="141" t="s">
        <v>34966</v>
      </c>
      <c r="I165" s="141">
        <v>8</v>
      </c>
      <c r="J165" s="141" t="s">
        <v>32</v>
      </c>
      <c r="K165" s="141" t="s">
        <v>28</v>
      </c>
      <c r="L165" s="141">
        <v>0</v>
      </c>
      <c r="M165" s="141" t="s">
        <v>24693</v>
      </c>
      <c r="N165" s="141">
        <v>0</v>
      </c>
      <c r="O165" s="141" t="s">
        <v>41</v>
      </c>
      <c r="P165" s="141">
        <v>110970.29</v>
      </c>
      <c r="Q165" s="141">
        <v>4309650</v>
      </c>
      <c r="R165" s="141">
        <v>3468068</v>
      </c>
      <c r="S165" s="141">
        <v>80.47</v>
      </c>
      <c r="T165" s="141">
        <v>0</v>
      </c>
      <c r="U165" s="141">
        <v>0</v>
      </c>
      <c r="V165" s="141" t="s">
        <v>34965</v>
      </c>
      <c r="W165" s="141" t="s">
        <v>34964</v>
      </c>
      <c r="X165" s="141" t="s">
        <v>34963</v>
      </c>
      <c r="Y165" s="141" t="s">
        <v>140</v>
      </c>
      <c r="Z165" s="141" t="str">
        <f t="shared" si="2"/>
        <v>0151PE</v>
      </c>
      <c r="AA165" s="143">
        <v>0</v>
      </c>
      <c r="AB165" s="143" t="s">
        <v>30</v>
      </c>
      <c r="AC165" s="143" t="s">
        <v>3343</v>
      </c>
      <c r="AD165" s="143"/>
    </row>
    <row r="166" spans="1:30" ht="24" customHeight="1">
      <c r="A166" s="133">
        <v>42956</v>
      </c>
      <c r="B166" s="152" t="s">
        <v>34922</v>
      </c>
      <c r="C166" s="153" t="s">
        <v>104</v>
      </c>
      <c r="D166" s="153" t="s">
        <v>31</v>
      </c>
      <c r="E166" s="153" t="s">
        <v>34923</v>
      </c>
      <c r="F166" s="133">
        <v>42953</v>
      </c>
      <c r="G166" s="153" t="s">
        <v>135</v>
      </c>
      <c r="H166" s="153" t="s">
        <v>34924</v>
      </c>
      <c r="I166" s="153">
        <v>1</v>
      </c>
      <c r="J166" s="153" t="s">
        <v>34925</v>
      </c>
      <c r="K166" s="153" t="s">
        <v>28</v>
      </c>
      <c r="L166" s="153" t="s">
        <v>2616</v>
      </c>
      <c r="M166" s="153" t="s">
        <v>22421</v>
      </c>
      <c r="N166" s="153">
        <v>0</v>
      </c>
      <c r="O166" s="153" t="s">
        <v>33</v>
      </c>
      <c r="P166" s="153">
        <v>74591.490000000005</v>
      </c>
      <c r="Q166" s="153">
        <v>4309650</v>
      </c>
      <c r="R166" s="153">
        <v>3358743</v>
      </c>
      <c r="S166" s="153">
        <v>77.94</v>
      </c>
      <c r="T166" s="153">
        <v>0</v>
      </c>
      <c r="U166" s="153">
        <v>0</v>
      </c>
      <c r="V166" s="153" t="s">
        <v>34926</v>
      </c>
      <c r="W166" s="153" t="s">
        <v>34927</v>
      </c>
      <c r="X166" s="153" t="s">
        <v>34928</v>
      </c>
      <c r="Y166" s="147" t="s">
        <v>320</v>
      </c>
      <c r="Z166" s="147" t="str">
        <f t="shared" si="2"/>
        <v>Transcriptome101PE</v>
      </c>
      <c r="AA166" s="154">
        <v>0</v>
      </c>
      <c r="AB166" s="155" t="s">
        <v>30</v>
      </c>
      <c r="AC166" s="155" t="s">
        <v>139</v>
      </c>
      <c r="AD166" s="206"/>
    </row>
    <row r="167" spans="1:30" ht="24" customHeight="1">
      <c r="A167" s="139">
        <v>42956</v>
      </c>
      <c r="B167" s="140" t="s">
        <v>34849</v>
      </c>
      <c r="C167" s="141" t="s">
        <v>104</v>
      </c>
      <c r="D167" s="141" t="s">
        <v>31</v>
      </c>
      <c r="E167" s="141" t="s">
        <v>34923</v>
      </c>
      <c r="F167" s="142">
        <v>42953</v>
      </c>
      <c r="G167" s="141" t="s">
        <v>135</v>
      </c>
      <c r="H167" s="141" t="s">
        <v>34929</v>
      </c>
      <c r="I167" s="141">
        <v>2</v>
      </c>
      <c r="J167" s="141" t="s">
        <v>34930</v>
      </c>
      <c r="K167" s="141" t="s">
        <v>28</v>
      </c>
      <c r="L167" s="141" t="s">
        <v>2616</v>
      </c>
      <c r="M167" s="141" t="s">
        <v>22421</v>
      </c>
      <c r="N167" s="141">
        <v>0</v>
      </c>
      <c r="O167" s="141" t="s">
        <v>33</v>
      </c>
      <c r="P167" s="141">
        <v>74336.39</v>
      </c>
      <c r="Q167" s="141">
        <v>4309650</v>
      </c>
      <c r="R167" s="141">
        <v>3344052</v>
      </c>
      <c r="S167" s="141">
        <v>77.59</v>
      </c>
      <c r="T167" s="141">
        <v>0</v>
      </c>
      <c r="U167" s="141">
        <v>0</v>
      </c>
      <c r="V167" s="141" t="s">
        <v>34931</v>
      </c>
      <c r="W167" s="141" t="s">
        <v>34932</v>
      </c>
      <c r="X167" s="141" t="s">
        <v>34933</v>
      </c>
      <c r="Y167" s="141" t="s">
        <v>320</v>
      </c>
      <c r="Z167" s="141" t="str">
        <f t="shared" si="2"/>
        <v>Transcriptome101PE</v>
      </c>
      <c r="AA167" s="143">
        <v>0</v>
      </c>
      <c r="AB167" s="143" t="s">
        <v>30</v>
      </c>
      <c r="AC167" s="156" t="s">
        <v>139</v>
      </c>
      <c r="AD167" s="205"/>
    </row>
    <row r="168" spans="1:30" ht="24" customHeight="1">
      <c r="A168" s="139">
        <v>42956</v>
      </c>
      <c r="B168" s="140" t="s">
        <v>34849</v>
      </c>
      <c r="C168" s="141" t="s">
        <v>104</v>
      </c>
      <c r="D168" s="141" t="s">
        <v>31</v>
      </c>
      <c r="E168" s="141" t="s">
        <v>34923</v>
      </c>
      <c r="F168" s="142">
        <v>42953</v>
      </c>
      <c r="G168" s="141" t="s">
        <v>135</v>
      </c>
      <c r="H168" s="141" t="s">
        <v>34929</v>
      </c>
      <c r="I168" s="141">
        <v>3</v>
      </c>
      <c r="J168" s="141" t="s">
        <v>34930</v>
      </c>
      <c r="K168" s="141" t="s">
        <v>28</v>
      </c>
      <c r="L168" s="141" t="s">
        <v>2616</v>
      </c>
      <c r="M168" s="141" t="s">
        <v>22421</v>
      </c>
      <c r="N168" s="141">
        <v>0</v>
      </c>
      <c r="O168" s="141" t="s">
        <v>33</v>
      </c>
      <c r="P168" s="141">
        <v>75227.75</v>
      </c>
      <c r="Q168" s="141">
        <v>4309650</v>
      </c>
      <c r="R168" s="141">
        <v>3385811</v>
      </c>
      <c r="S168" s="141">
        <v>78.56</v>
      </c>
      <c r="T168" s="141">
        <v>0</v>
      </c>
      <c r="U168" s="141">
        <v>0</v>
      </c>
      <c r="V168" s="141" t="s">
        <v>34934</v>
      </c>
      <c r="W168" s="141" t="s">
        <v>34935</v>
      </c>
      <c r="X168" s="141" t="s">
        <v>34936</v>
      </c>
      <c r="Y168" s="141" t="s">
        <v>320</v>
      </c>
      <c r="Z168" s="141" t="str">
        <f t="shared" si="2"/>
        <v>Transcriptome101PE</v>
      </c>
      <c r="AA168" s="143">
        <v>0</v>
      </c>
      <c r="AB168" s="143" t="s">
        <v>30</v>
      </c>
      <c r="AC168" s="156" t="s">
        <v>139</v>
      </c>
      <c r="AD168" s="205"/>
    </row>
    <row r="169" spans="1:30" ht="24" customHeight="1">
      <c r="A169" s="139">
        <v>42956</v>
      </c>
      <c r="B169" s="140" t="s">
        <v>34937</v>
      </c>
      <c r="C169" s="141" t="s">
        <v>34938</v>
      </c>
      <c r="D169" s="141" t="s">
        <v>31</v>
      </c>
      <c r="E169" s="141" t="s">
        <v>34939</v>
      </c>
      <c r="F169" s="142">
        <v>42953</v>
      </c>
      <c r="G169" s="141" t="s">
        <v>135</v>
      </c>
      <c r="H169" s="141" t="s">
        <v>35468</v>
      </c>
      <c r="I169" s="141">
        <v>4</v>
      </c>
      <c r="J169" s="144" t="s">
        <v>34940</v>
      </c>
      <c r="K169" s="144" t="s">
        <v>34879</v>
      </c>
      <c r="L169" s="141" t="s">
        <v>2616</v>
      </c>
      <c r="M169" s="141" t="s">
        <v>22443</v>
      </c>
      <c r="N169" s="141">
        <v>0</v>
      </c>
      <c r="O169" s="141" t="s">
        <v>33</v>
      </c>
      <c r="P169" s="141">
        <v>73051.81</v>
      </c>
      <c r="Q169" s="141">
        <v>4309650</v>
      </c>
      <c r="R169" s="141">
        <v>3395490</v>
      </c>
      <c r="S169" s="141">
        <v>78.790000000000006</v>
      </c>
      <c r="T169" s="141">
        <v>0</v>
      </c>
      <c r="U169" s="141">
        <v>0</v>
      </c>
      <c r="V169" s="141" t="s">
        <v>34941</v>
      </c>
      <c r="W169" s="141" t="s">
        <v>34942</v>
      </c>
      <c r="X169" s="141" t="s">
        <v>34943</v>
      </c>
      <c r="Y169" s="141" t="s">
        <v>320</v>
      </c>
      <c r="Z169" s="141" t="str">
        <f t="shared" si="2"/>
        <v>TargetRegioncapture101PE</v>
      </c>
      <c r="AA169" s="143">
        <v>0.125</v>
      </c>
      <c r="AB169" s="143" t="s">
        <v>30</v>
      </c>
      <c r="AC169" s="156" t="s">
        <v>139</v>
      </c>
      <c r="AD169" s="205"/>
    </row>
    <row r="170" spans="1:30" ht="24" customHeight="1">
      <c r="A170" s="139">
        <v>42956</v>
      </c>
      <c r="B170" s="140" t="s">
        <v>34944</v>
      </c>
      <c r="C170" s="141" t="s">
        <v>34938</v>
      </c>
      <c r="D170" s="141" t="s">
        <v>31</v>
      </c>
      <c r="E170" s="141" t="s">
        <v>34939</v>
      </c>
      <c r="F170" s="142">
        <v>42953</v>
      </c>
      <c r="G170" s="141" t="s">
        <v>135</v>
      </c>
      <c r="H170" s="141" t="s">
        <v>34929</v>
      </c>
      <c r="I170" s="141">
        <v>5</v>
      </c>
      <c r="J170" s="144" t="s">
        <v>34945</v>
      </c>
      <c r="K170" s="144" t="s">
        <v>34946</v>
      </c>
      <c r="L170" s="141" t="s">
        <v>2616</v>
      </c>
      <c r="M170" s="141" t="s">
        <v>22443</v>
      </c>
      <c r="N170" s="141">
        <v>0</v>
      </c>
      <c r="O170" s="141" t="s">
        <v>33</v>
      </c>
      <c r="P170" s="141">
        <v>73069.8</v>
      </c>
      <c r="Q170" s="141">
        <v>4309650</v>
      </c>
      <c r="R170" s="141">
        <v>3396112</v>
      </c>
      <c r="S170" s="141">
        <v>78.8</v>
      </c>
      <c r="T170" s="141">
        <v>0</v>
      </c>
      <c r="U170" s="141">
        <v>0</v>
      </c>
      <c r="V170" s="141" t="s">
        <v>34941</v>
      </c>
      <c r="W170" s="141" t="s">
        <v>34947</v>
      </c>
      <c r="X170" s="141" t="s">
        <v>34948</v>
      </c>
      <c r="Y170" s="141" t="s">
        <v>320</v>
      </c>
      <c r="Z170" s="141" t="str">
        <f t="shared" si="2"/>
        <v>TargetRegioncapture101PE</v>
      </c>
      <c r="AA170" s="143">
        <v>0.125</v>
      </c>
      <c r="AB170" s="143" t="s">
        <v>30</v>
      </c>
      <c r="AC170" s="156" t="s">
        <v>139</v>
      </c>
      <c r="AD170" s="205"/>
    </row>
    <row r="171" spans="1:30" ht="24" customHeight="1">
      <c r="A171" s="139">
        <v>42956</v>
      </c>
      <c r="B171" s="140" t="s">
        <v>34849</v>
      </c>
      <c r="C171" s="141" t="s">
        <v>104</v>
      </c>
      <c r="D171" s="141" t="s">
        <v>31</v>
      </c>
      <c r="E171" s="141" t="s">
        <v>34949</v>
      </c>
      <c r="F171" s="142">
        <v>42953</v>
      </c>
      <c r="G171" s="141" t="s">
        <v>135</v>
      </c>
      <c r="H171" s="141" t="s">
        <v>34929</v>
      </c>
      <c r="I171" s="141">
        <v>6</v>
      </c>
      <c r="J171" s="141" t="s">
        <v>34950</v>
      </c>
      <c r="K171" s="141" t="s">
        <v>28</v>
      </c>
      <c r="L171" s="141" t="s">
        <v>2616</v>
      </c>
      <c r="M171" s="141" t="s">
        <v>22421</v>
      </c>
      <c r="N171" s="141">
        <v>0</v>
      </c>
      <c r="O171" s="141" t="s">
        <v>33</v>
      </c>
      <c r="P171" s="141">
        <v>79138.89</v>
      </c>
      <c r="Q171" s="141">
        <v>4309650</v>
      </c>
      <c r="R171" s="141">
        <v>3562673</v>
      </c>
      <c r="S171" s="141">
        <v>82.67</v>
      </c>
      <c r="T171" s="141">
        <v>0</v>
      </c>
      <c r="U171" s="141">
        <v>0</v>
      </c>
      <c r="V171" s="141" t="s">
        <v>34951</v>
      </c>
      <c r="W171" s="141" t="s">
        <v>34952</v>
      </c>
      <c r="X171" s="141" t="s">
        <v>34953</v>
      </c>
      <c r="Y171" s="141" t="s">
        <v>320</v>
      </c>
      <c r="Z171" s="141" t="str">
        <f t="shared" si="2"/>
        <v>Transcriptome101PE</v>
      </c>
      <c r="AA171" s="143">
        <v>0</v>
      </c>
      <c r="AB171" s="143" t="s">
        <v>30</v>
      </c>
      <c r="AC171" s="156" t="s">
        <v>139</v>
      </c>
      <c r="AD171" s="205"/>
    </row>
    <row r="172" spans="1:30" ht="24" customHeight="1">
      <c r="A172" s="139">
        <v>42956</v>
      </c>
      <c r="B172" s="140" t="s">
        <v>34849</v>
      </c>
      <c r="C172" s="141" t="s">
        <v>104</v>
      </c>
      <c r="D172" s="141" t="s">
        <v>31</v>
      </c>
      <c r="E172" s="141" t="s">
        <v>34949</v>
      </c>
      <c r="F172" s="142">
        <v>42953</v>
      </c>
      <c r="G172" s="141" t="s">
        <v>135</v>
      </c>
      <c r="H172" s="141" t="s">
        <v>34929</v>
      </c>
      <c r="I172" s="141">
        <v>7</v>
      </c>
      <c r="J172" s="141" t="s">
        <v>34950</v>
      </c>
      <c r="K172" s="141" t="s">
        <v>28</v>
      </c>
      <c r="L172" s="141" t="s">
        <v>2616</v>
      </c>
      <c r="M172" s="141" t="s">
        <v>22421</v>
      </c>
      <c r="N172" s="141">
        <v>0</v>
      </c>
      <c r="O172" s="141" t="s">
        <v>33</v>
      </c>
      <c r="P172" s="141">
        <v>78727.600000000006</v>
      </c>
      <c r="Q172" s="141">
        <v>4309650</v>
      </c>
      <c r="R172" s="141">
        <v>3542589</v>
      </c>
      <c r="S172" s="141">
        <v>82.2</v>
      </c>
      <c r="T172" s="141">
        <v>0</v>
      </c>
      <c r="U172" s="141">
        <v>0</v>
      </c>
      <c r="V172" s="141" t="s">
        <v>34951</v>
      </c>
      <c r="W172" s="141" t="s">
        <v>34954</v>
      </c>
      <c r="X172" s="141" t="s">
        <v>34955</v>
      </c>
      <c r="Y172" s="141" t="s">
        <v>320</v>
      </c>
      <c r="Z172" s="141" t="str">
        <f t="shared" si="2"/>
        <v>Transcriptome101PE</v>
      </c>
      <c r="AA172" s="143">
        <v>0</v>
      </c>
      <c r="AB172" s="143" t="s">
        <v>30</v>
      </c>
      <c r="AC172" s="156" t="s">
        <v>139</v>
      </c>
      <c r="AD172" s="205"/>
    </row>
    <row r="173" spans="1:30" ht="24" customHeight="1">
      <c r="A173" s="139">
        <v>42956</v>
      </c>
      <c r="B173" s="140" t="s">
        <v>34849</v>
      </c>
      <c r="C173" s="141" t="s">
        <v>104</v>
      </c>
      <c r="D173" s="141" t="s">
        <v>31</v>
      </c>
      <c r="E173" s="141" t="s">
        <v>34949</v>
      </c>
      <c r="F173" s="142">
        <v>42953</v>
      </c>
      <c r="G173" s="141" t="s">
        <v>135</v>
      </c>
      <c r="H173" s="141" t="s">
        <v>34929</v>
      </c>
      <c r="I173" s="141">
        <v>8</v>
      </c>
      <c r="J173" s="141" t="s">
        <v>34956</v>
      </c>
      <c r="K173" s="141" t="s">
        <v>28</v>
      </c>
      <c r="L173" s="141" t="s">
        <v>2616</v>
      </c>
      <c r="M173" s="141" t="s">
        <v>22421</v>
      </c>
      <c r="N173" s="141">
        <v>0</v>
      </c>
      <c r="O173" s="141" t="s">
        <v>33</v>
      </c>
      <c r="P173" s="141">
        <v>77883.86</v>
      </c>
      <c r="Q173" s="141">
        <v>4309650</v>
      </c>
      <c r="R173" s="141">
        <v>3509964</v>
      </c>
      <c r="S173" s="141">
        <v>81.44</v>
      </c>
      <c r="T173" s="141">
        <v>0</v>
      </c>
      <c r="U173" s="141">
        <v>0</v>
      </c>
      <c r="V173" s="141" t="s">
        <v>34957</v>
      </c>
      <c r="W173" s="141" t="s">
        <v>34958</v>
      </c>
      <c r="X173" s="141" t="s">
        <v>34959</v>
      </c>
      <c r="Y173" s="141" t="s">
        <v>320</v>
      </c>
      <c r="Z173" s="141" t="str">
        <f t="shared" si="2"/>
        <v>Transcriptome101PE</v>
      </c>
      <c r="AA173" s="143">
        <v>0</v>
      </c>
      <c r="AB173" s="143" t="s">
        <v>30</v>
      </c>
      <c r="AC173" s="156" t="s">
        <v>139</v>
      </c>
      <c r="AD173" s="205"/>
    </row>
    <row r="174" spans="1:30" ht="24" customHeight="1">
      <c r="A174" s="133">
        <v>42956</v>
      </c>
      <c r="B174" s="152" t="s">
        <v>34849</v>
      </c>
      <c r="C174" s="153" t="s">
        <v>104</v>
      </c>
      <c r="D174" s="153" t="s">
        <v>31</v>
      </c>
      <c r="E174" s="153" t="s">
        <v>34850</v>
      </c>
      <c r="F174" s="133">
        <v>42953</v>
      </c>
      <c r="G174" s="153" t="s">
        <v>135</v>
      </c>
      <c r="H174" s="153" t="s">
        <v>34960</v>
      </c>
      <c r="I174" s="153">
        <v>1</v>
      </c>
      <c r="J174" s="153" t="s">
        <v>34961</v>
      </c>
      <c r="K174" s="153" t="s">
        <v>28</v>
      </c>
      <c r="L174" s="153" t="s">
        <v>2973</v>
      </c>
      <c r="M174" s="153" t="s">
        <v>22421</v>
      </c>
      <c r="N174" s="153">
        <v>0</v>
      </c>
      <c r="O174" s="153" t="s">
        <v>33</v>
      </c>
      <c r="P174" s="153">
        <v>79270.240000000005</v>
      </c>
      <c r="Q174" s="153">
        <v>4309650</v>
      </c>
      <c r="R174" s="153">
        <v>3574802</v>
      </c>
      <c r="S174" s="153">
        <v>82.95</v>
      </c>
      <c r="T174" s="153">
        <v>0</v>
      </c>
      <c r="U174" s="153">
        <v>0</v>
      </c>
      <c r="V174" s="153" t="s">
        <v>34852</v>
      </c>
      <c r="W174" s="153" t="s">
        <v>34853</v>
      </c>
      <c r="X174" s="153" t="s">
        <v>34854</v>
      </c>
      <c r="Y174" s="147" t="s">
        <v>320</v>
      </c>
      <c r="Z174" s="147" t="str">
        <f t="shared" si="2"/>
        <v>Transcriptome101PE</v>
      </c>
      <c r="AA174" s="154">
        <v>0</v>
      </c>
      <c r="AB174" s="155" t="s">
        <v>30</v>
      </c>
      <c r="AC174" s="155" t="s">
        <v>139</v>
      </c>
      <c r="AD174" s="206"/>
    </row>
    <row r="175" spans="1:30" ht="24" customHeight="1">
      <c r="A175" s="139">
        <v>42956</v>
      </c>
      <c r="B175" s="140" t="s">
        <v>34849</v>
      </c>
      <c r="C175" s="141" t="s">
        <v>104</v>
      </c>
      <c r="D175" s="141" t="s">
        <v>31</v>
      </c>
      <c r="E175" s="141" t="s">
        <v>34850</v>
      </c>
      <c r="F175" s="142">
        <v>42953</v>
      </c>
      <c r="G175" s="141" t="s">
        <v>135</v>
      </c>
      <c r="H175" s="141" t="s">
        <v>34851</v>
      </c>
      <c r="I175" s="141">
        <v>2</v>
      </c>
      <c r="J175" s="141" t="s">
        <v>34961</v>
      </c>
      <c r="K175" s="141" t="s">
        <v>28</v>
      </c>
      <c r="L175" s="141" t="s">
        <v>2973</v>
      </c>
      <c r="M175" s="141" t="s">
        <v>22421</v>
      </c>
      <c r="N175" s="141">
        <v>0</v>
      </c>
      <c r="O175" s="141" t="s">
        <v>33</v>
      </c>
      <c r="P175" s="141">
        <v>77904.399999999994</v>
      </c>
      <c r="Q175" s="141">
        <v>4309650</v>
      </c>
      <c r="R175" s="141">
        <v>3505773</v>
      </c>
      <c r="S175" s="141">
        <v>81.349999999999994</v>
      </c>
      <c r="T175" s="141">
        <v>0</v>
      </c>
      <c r="U175" s="141">
        <v>0</v>
      </c>
      <c r="V175" s="141" t="s">
        <v>34855</v>
      </c>
      <c r="W175" s="141" t="s">
        <v>34856</v>
      </c>
      <c r="X175" s="141" t="s">
        <v>34857</v>
      </c>
      <c r="Y175" s="141" t="s">
        <v>320</v>
      </c>
      <c r="Z175" s="141" t="str">
        <f t="shared" si="2"/>
        <v>Transcriptome101PE</v>
      </c>
      <c r="AA175" s="143">
        <v>0</v>
      </c>
      <c r="AB175" s="143" t="s">
        <v>30</v>
      </c>
      <c r="AC175" s="156" t="s">
        <v>139</v>
      </c>
      <c r="AD175" s="205"/>
    </row>
    <row r="176" spans="1:30" ht="24" customHeight="1">
      <c r="A176" s="139">
        <v>42956</v>
      </c>
      <c r="B176" s="140" t="s">
        <v>34849</v>
      </c>
      <c r="C176" s="141" t="s">
        <v>104</v>
      </c>
      <c r="D176" s="141" t="s">
        <v>31</v>
      </c>
      <c r="E176" s="141" t="s">
        <v>34850</v>
      </c>
      <c r="F176" s="142">
        <v>42953</v>
      </c>
      <c r="G176" s="141" t="s">
        <v>135</v>
      </c>
      <c r="H176" s="141" t="s">
        <v>34851</v>
      </c>
      <c r="I176" s="141">
        <v>3</v>
      </c>
      <c r="J176" s="141" t="s">
        <v>34961</v>
      </c>
      <c r="K176" s="141" t="s">
        <v>28</v>
      </c>
      <c r="L176" s="141" t="s">
        <v>2973</v>
      </c>
      <c r="M176" s="141" t="s">
        <v>22421</v>
      </c>
      <c r="N176" s="141">
        <v>0</v>
      </c>
      <c r="O176" s="141" t="s">
        <v>33</v>
      </c>
      <c r="P176" s="141">
        <v>78255.56</v>
      </c>
      <c r="Q176" s="141">
        <v>4309650</v>
      </c>
      <c r="R176" s="141">
        <v>3520990</v>
      </c>
      <c r="S176" s="141">
        <v>81.7</v>
      </c>
      <c r="T176" s="141">
        <v>0</v>
      </c>
      <c r="U176" s="141">
        <v>0</v>
      </c>
      <c r="V176" s="141" t="s">
        <v>34858</v>
      </c>
      <c r="W176" s="141" t="s">
        <v>34859</v>
      </c>
      <c r="X176" s="141" t="s">
        <v>34860</v>
      </c>
      <c r="Y176" s="141" t="s">
        <v>320</v>
      </c>
      <c r="Z176" s="141" t="str">
        <f t="shared" si="2"/>
        <v>Transcriptome101PE</v>
      </c>
      <c r="AA176" s="143">
        <v>0</v>
      </c>
      <c r="AB176" s="143" t="s">
        <v>30</v>
      </c>
      <c r="AC176" s="156" t="s">
        <v>139</v>
      </c>
      <c r="AD176" s="205"/>
    </row>
    <row r="177" spans="1:30" ht="24" customHeight="1">
      <c r="A177" s="139">
        <v>42956</v>
      </c>
      <c r="B177" s="140" t="s">
        <v>34829</v>
      </c>
      <c r="C177" s="141" t="s">
        <v>104</v>
      </c>
      <c r="D177" s="141" t="s">
        <v>31</v>
      </c>
      <c r="E177" s="141" t="s">
        <v>34830</v>
      </c>
      <c r="F177" s="142">
        <v>42953</v>
      </c>
      <c r="G177" s="141" t="s">
        <v>135</v>
      </c>
      <c r="H177" s="141" t="s">
        <v>34851</v>
      </c>
      <c r="I177" s="141">
        <v>4</v>
      </c>
      <c r="J177" s="141" t="s">
        <v>34961</v>
      </c>
      <c r="K177" s="141" t="s">
        <v>28</v>
      </c>
      <c r="L177" s="141" t="s">
        <v>2973</v>
      </c>
      <c r="M177" s="141" t="s">
        <v>24451</v>
      </c>
      <c r="N177" s="141">
        <v>0</v>
      </c>
      <c r="O177" s="141" t="s">
        <v>33</v>
      </c>
      <c r="P177" s="141">
        <v>74343.87</v>
      </c>
      <c r="Q177" s="141">
        <v>4309650</v>
      </c>
      <c r="R177" s="141">
        <v>3348095</v>
      </c>
      <c r="S177" s="141">
        <v>77.69</v>
      </c>
      <c r="T177" s="141">
        <v>0</v>
      </c>
      <c r="U177" s="141">
        <v>0</v>
      </c>
      <c r="V177" s="141" t="s">
        <v>27978</v>
      </c>
      <c r="W177" s="141" t="s">
        <v>34861</v>
      </c>
      <c r="X177" s="141" t="s">
        <v>34862</v>
      </c>
      <c r="Y177" s="141" t="s">
        <v>320</v>
      </c>
      <c r="Z177" s="141" t="str">
        <f t="shared" si="2"/>
        <v>Transcriptome101PE</v>
      </c>
      <c r="AA177" s="143">
        <v>0</v>
      </c>
      <c r="AB177" s="143" t="s">
        <v>30</v>
      </c>
      <c r="AC177" s="156" t="s">
        <v>139</v>
      </c>
      <c r="AD177" s="205"/>
    </row>
    <row r="178" spans="1:30" ht="24" customHeight="1">
      <c r="A178" s="139">
        <v>42956</v>
      </c>
      <c r="B178" s="140" t="s">
        <v>34863</v>
      </c>
      <c r="C178" s="141">
        <v>0</v>
      </c>
      <c r="D178" s="141" t="s">
        <v>31</v>
      </c>
      <c r="E178" s="141" t="s">
        <v>34864</v>
      </c>
      <c r="F178" s="142">
        <v>42953</v>
      </c>
      <c r="G178" s="141" t="s">
        <v>135</v>
      </c>
      <c r="H178" s="141" t="s">
        <v>34851</v>
      </c>
      <c r="I178" s="141">
        <v>5</v>
      </c>
      <c r="J178" s="141" t="s">
        <v>34961</v>
      </c>
      <c r="K178" s="141" t="s">
        <v>28</v>
      </c>
      <c r="L178" s="141" t="s">
        <v>2973</v>
      </c>
      <c r="M178" s="141" t="s">
        <v>22443</v>
      </c>
      <c r="N178" s="141">
        <v>196</v>
      </c>
      <c r="O178" s="141" t="s">
        <v>33</v>
      </c>
      <c r="P178" s="141">
        <v>75904.820000000007</v>
      </c>
      <c r="Q178" s="141">
        <v>4309650</v>
      </c>
      <c r="R178" s="141">
        <v>3459683</v>
      </c>
      <c r="S178" s="141">
        <v>80.28</v>
      </c>
      <c r="T178" s="141" t="s">
        <v>34865</v>
      </c>
      <c r="U178" s="141" t="s">
        <v>23249</v>
      </c>
      <c r="V178" s="141" t="s">
        <v>34866</v>
      </c>
      <c r="W178" s="141" t="s">
        <v>34867</v>
      </c>
      <c r="X178" s="141" t="s">
        <v>34868</v>
      </c>
      <c r="Y178" s="141" t="s">
        <v>320</v>
      </c>
      <c r="Z178" s="141" t="str">
        <f t="shared" si="2"/>
        <v>0101PE</v>
      </c>
      <c r="AA178" s="143">
        <v>0</v>
      </c>
      <c r="AB178" s="143" t="s">
        <v>30</v>
      </c>
      <c r="AC178" s="156" t="s">
        <v>139</v>
      </c>
      <c r="AD178" s="205"/>
    </row>
    <row r="179" spans="1:30" ht="24" customHeight="1">
      <c r="A179" s="139">
        <v>42956</v>
      </c>
      <c r="B179" s="140" t="s">
        <v>34849</v>
      </c>
      <c r="C179" s="141" t="s">
        <v>104</v>
      </c>
      <c r="D179" s="141" t="s">
        <v>31</v>
      </c>
      <c r="E179" s="141" t="s">
        <v>34869</v>
      </c>
      <c r="F179" s="142">
        <v>42953</v>
      </c>
      <c r="G179" s="141" t="s">
        <v>135</v>
      </c>
      <c r="H179" s="141" t="s">
        <v>34851</v>
      </c>
      <c r="I179" s="141">
        <v>6</v>
      </c>
      <c r="J179" s="141" t="s">
        <v>34961</v>
      </c>
      <c r="K179" s="141" t="s">
        <v>28</v>
      </c>
      <c r="L179" s="141" t="s">
        <v>2973</v>
      </c>
      <c r="M179" s="141" t="s">
        <v>22421</v>
      </c>
      <c r="N179" s="141">
        <v>0</v>
      </c>
      <c r="O179" s="141" t="s">
        <v>33</v>
      </c>
      <c r="P179" s="141">
        <v>78107.13</v>
      </c>
      <c r="Q179" s="141">
        <v>4309650</v>
      </c>
      <c r="R179" s="141">
        <v>3520449</v>
      </c>
      <c r="S179" s="141">
        <v>81.69</v>
      </c>
      <c r="T179" s="141">
        <v>0</v>
      </c>
      <c r="U179" s="141">
        <v>0</v>
      </c>
      <c r="V179" s="141" t="s">
        <v>34870</v>
      </c>
      <c r="W179" s="141" t="s">
        <v>34871</v>
      </c>
      <c r="X179" s="141" t="s">
        <v>34872</v>
      </c>
      <c r="Y179" s="141" t="s">
        <v>320</v>
      </c>
      <c r="Z179" s="141" t="str">
        <f t="shared" si="2"/>
        <v>Transcriptome101PE</v>
      </c>
      <c r="AA179" s="143">
        <v>0</v>
      </c>
      <c r="AB179" s="143" t="s">
        <v>30</v>
      </c>
      <c r="AC179" s="156" t="s">
        <v>139</v>
      </c>
      <c r="AD179" s="205"/>
    </row>
    <row r="180" spans="1:30" ht="24" customHeight="1">
      <c r="A180" s="139">
        <v>42956</v>
      </c>
      <c r="B180" s="140" t="s">
        <v>34849</v>
      </c>
      <c r="C180" s="141" t="s">
        <v>104</v>
      </c>
      <c r="D180" s="141" t="s">
        <v>31</v>
      </c>
      <c r="E180" s="141" t="s">
        <v>34869</v>
      </c>
      <c r="F180" s="142">
        <v>42953</v>
      </c>
      <c r="G180" s="141" t="s">
        <v>135</v>
      </c>
      <c r="H180" s="141" t="s">
        <v>34851</v>
      </c>
      <c r="I180" s="141">
        <v>7</v>
      </c>
      <c r="J180" s="141" t="s">
        <v>34961</v>
      </c>
      <c r="K180" s="141" t="s">
        <v>28</v>
      </c>
      <c r="L180" s="141" t="s">
        <v>2973</v>
      </c>
      <c r="M180" s="141" t="s">
        <v>22421</v>
      </c>
      <c r="N180" s="141">
        <v>0</v>
      </c>
      <c r="O180" s="141" t="s">
        <v>33</v>
      </c>
      <c r="P180" s="141">
        <v>76445.899999999994</v>
      </c>
      <c r="Q180" s="141">
        <v>4309650</v>
      </c>
      <c r="R180" s="141">
        <v>3446005</v>
      </c>
      <c r="S180" s="141">
        <v>79.959999999999994</v>
      </c>
      <c r="T180" s="141">
        <v>0</v>
      </c>
      <c r="U180" s="141">
        <v>0</v>
      </c>
      <c r="V180" s="141" t="s">
        <v>34873</v>
      </c>
      <c r="W180" s="141" t="s">
        <v>34874</v>
      </c>
      <c r="X180" s="141" t="s">
        <v>34875</v>
      </c>
      <c r="Y180" s="141" t="s">
        <v>320</v>
      </c>
      <c r="Z180" s="141" t="str">
        <f t="shared" si="2"/>
        <v>Transcriptome101PE</v>
      </c>
      <c r="AA180" s="143">
        <v>0</v>
      </c>
      <c r="AB180" s="143" t="s">
        <v>30</v>
      </c>
      <c r="AC180" s="156" t="s">
        <v>139</v>
      </c>
      <c r="AD180" s="205"/>
    </row>
    <row r="181" spans="1:30" ht="24" customHeight="1">
      <c r="A181" s="139">
        <v>42956</v>
      </c>
      <c r="B181" s="140" t="s">
        <v>34849</v>
      </c>
      <c r="C181" s="141" t="s">
        <v>104</v>
      </c>
      <c r="D181" s="141" t="s">
        <v>31</v>
      </c>
      <c r="E181" s="141" t="s">
        <v>34869</v>
      </c>
      <c r="F181" s="142">
        <v>42953</v>
      </c>
      <c r="G181" s="141" t="s">
        <v>135</v>
      </c>
      <c r="H181" s="141" t="s">
        <v>34851</v>
      </c>
      <c r="I181" s="141">
        <v>8</v>
      </c>
      <c r="J181" s="141" t="s">
        <v>34961</v>
      </c>
      <c r="K181" s="141" t="s">
        <v>28</v>
      </c>
      <c r="L181" s="141" t="s">
        <v>2973</v>
      </c>
      <c r="M181" s="141" t="s">
        <v>22421</v>
      </c>
      <c r="N181" s="141">
        <v>0</v>
      </c>
      <c r="O181" s="141" t="s">
        <v>33</v>
      </c>
      <c r="P181" s="141">
        <v>76231.600000000006</v>
      </c>
      <c r="Q181" s="141">
        <v>4309650</v>
      </c>
      <c r="R181" s="141">
        <v>3438982</v>
      </c>
      <c r="S181" s="141">
        <v>79.8</v>
      </c>
      <c r="T181" s="141">
        <v>0</v>
      </c>
      <c r="U181" s="141">
        <v>0</v>
      </c>
      <c r="V181" s="141" t="s">
        <v>34876</v>
      </c>
      <c r="W181" s="141" t="s">
        <v>34877</v>
      </c>
      <c r="X181" s="141" t="s">
        <v>34878</v>
      </c>
      <c r="Y181" s="141" t="s">
        <v>320</v>
      </c>
      <c r="Z181" s="141" t="str">
        <f t="shared" si="2"/>
        <v>Transcriptome101PE</v>
      </c>
      <c r="AA181" s="143">
        <v>0</v>
      </c>
      <c r="AB181" s="143" t="s">
        <v>30</v>
      </c>
      <c r="AC181" s="156" t="s">
        <v>139</v>
      </c>
      <c r="AD181" s="205"/>
    </row>
    <row r="182" spans="1:30" ht="24" customHeight="1">
      <c r="A182" s="219">
        <v>42956</v>
      </c>
      <c r="B182" s="218" t="s">
        <v>35237</v>
      </c>
      <c r="C182" s="147">
        <v>0</v>
      </c>
      <c r="D182" s="147" t="s">
        <v>35150</v>
      </c>
      <c r="E182" s="219" t="s">
        <v>35236</v>
      </c>
      <c r="F182" s="219">
        <v>42954</v>
      </c>
      <c r="G182" s="135" t="s">
        <v>35235</v>
      </c>
      <c r="H182" s="147" t="s">
        <v>35234</v>
      </c>
      <c r="I182" s="147">
        <v>1</v>
      </c>
      <c r="J182" s="215" t="s">
        <v>35146</v>
      </c>
      <c r="K182" s="219" t="s">
        <v>35145</v>
      </c>
      <c r="L182" s="216" t="s">
        <v>350</v>
      </c>
      <c r="M182" s="219"/>
      <c r="N182" s="215">
        <v>0</v>
      </c>
      <c r="O182" s="135" t="s">
        <v>33</v>
      </c>
      <c r="P182" s="215">
        <v>32558.53</v>
      </c>
      <c r="Q182" s="215">
        <v>2776195</v>
      </c>
      <c r="R182" s="135">
        <v>2633029</v>
      </c>
      <c r="S182" s="135">
        <v>94.9</v>
      </c>
      <c r="T182" s="215">
        <v>0</v>
      </c>
      <c r="U182" s="215">
        <v>0</v>
      </c>
      <c r="V182" s="215" t="s">
        <v>35233</v>
      </c>
      <c r="W182" s="135" t="s">
        <v>35232</v>
      </c>
      <c r="X182" s="219" t="s">
        <v>35231</v>
      </c>
      <c r="Y182" s="147" t="s">
        <v>320</v>
      </c>
      <c r="Z182" s="147" t="str">
        <f t="shared" si="2"/>
        <v>0101PE</v>
      </c>
      <c r="AA182" s="261">
        <v>0</v>
      </c>
      <c r="AB182" s="213" t="s">
        <v>35142</v>
      </c>
      <c r="AC182" s="213" t="s">
        <v>35141</v>
      </c>
      <c r="AD182" s="218"/>
    </row>
    <row r="183" spans="1:30" ht="24" customHeight="1">
      <c r="A183" s="211">
        <v>42956</v>
      </c>
      <c r="B183" s="210" t="s">
        <v>35230</v>
      </c>
      <c r="C183" s="141">
        <v>0</v>
      </c>
      <c r="D183" s="141" t="s">
        <v>35121</v>
      </c>
      <c r="E183" s="210" t="s">
        <v>35229</v>
      </c>
      <c r="F183" s="151">
        <v>42954</v>
      </c>
      <c r="G183" s="141" t="s">
        <v>35228</v>
      </c>
      <c r="H183" s="208" t="s">
        <v>35227</v>
      </c>
      <c r="I183" s="141">
        <v>2</v>
      </c>
      <c r="J183" s="208" t="s">
        <v>35226</v>
      </c>
      <c r="K183" s="264" t="s">
        <v>35225</v>
      </c>
      <c r="L183" s="208" t="s">
        <v>350</v>
      </c>
      <c r="M183" s="141"/>
      <c r="N183" s="208">
        <v>0</v>
      </c>
      <c r="O183" s="141" t="s">
        <v>33</v>
      </c>
      <c r="P183" s="141">
        <v>33879.870000000003</v>
      </c>
      <c r="Q183" s="141">
        <v>2908456</v>
      </c>
      <c r="R183" s="141">
        <v>2740097</v>
      </c>
      <c r="S183" s="208">
        <v>94.2</v>
      </c>
      <c r="T183" s="208">
        <v>0</v>
      </c>
      <c r="U183" s="208">
        <v>0</v>
      </c>
      <c r="V183" s="141" t="s">
        <v>19642</v>
      </c>
      <c r="W183" s="141" t="s">
        <v>35224</v>
      </c>
      <c r="X183" s="208" t="s">
        <v>35223</v>
      </c>
      <c r="Y183" s="141" t="s">
        <v>320</v>
      </c>
      <c r="Z183" s="141" t="str">
        <f t="shared" si="2"/>
        <v>0101PE</v>
      </c>
      <c r="AA183" s="260">
        <v>0</v>
      </c>
      <c r="AB183" s="207" t="s">
        <v>35124</v>
      </c>
      <c r="AC183" s="207" t="s">
        <v>35123</v>
      </c>
      <c r="AD183" s="141"/>
    </row>
    <row r="184" spans="1:30" ht="24" customHeight="1">
      <c r="A184" s="219">
        <v>42956</v>
      </c>
      <c r="B184" s="218" t="s">
        <v>35222</v>
      </c>
      <c r="C184" s="147">
        <v>0</v>
      </c>
      <c r="D184" s="147" t="s">
        <v>35121</v>
      </c>
      <c r="E184" s="219" t="s">
        <v>35217</v>
      </c>
      <c r="F184" s="219">
        <v>42954</v>
      </c>
      <c r="G184" s="135" t="s">
        <v>35119</v>
      </c>
      <c r="H184" s="147" t="s">
        <v>35216</v>
      </c>
      <c r="I184" s="147">
        <v>1</v>
      </c>
      <c r="J184" s="215" t="s">
        <v>35128</v>
      </c>
      <c r="K184" s="219" t="s">
        <v>35215</v>
      </c>
      <c r="L184" s="216" t="s">
        <v>350</v>
      </c>
      <c r="M184" s="219"/>
      <c r="N184" s="215">
        <v>0</v>
      </c>
      <c r="O184" s="135" t="s">
        <v>33</v>
      </c>
      <c r="P184" s="215">
        <v>34448.550000000003</v>
      </c>
      <c r="Q184" s="215">
        <v>2986292</v>
      </c>
      <c r="R184" s="135">
        <v>2805497</v>
      </c>
      <c r="S184" s="135">
        <v>94</v>
      </c>
      <c r="T184" s="215">
        <v>0</v>
      </c>
      <c r="U184" s="215">
        <v>0</v>
      </c>
      <c r="V184" s="215" t="s">
        <v>35221</v>
      </c>
      <c r="W184" s="135" t="s">
        <v>35220</v>
      </c>
      <c r="X184" s="219" t="s">
        <v>35219</v>
      </c>
      <c r="Y184" s="147" t="s">
        <v>320</v>
      </c>
      <c r="Z184" s="147" t="str">
        <f t="shared" si="2"/>
        <v>0101PE</v>
      </c>
      <c r="AA184" s="261">
        <v>0.32500000000000001</v>
      </c>
      <c r="AB184" s="213" t="s">
        <v>35124</v>
      </c>
      <c r="AC184" s="213" t="s">
        <v>35123</v>
      </c>
      <c r="AD184" s="218"/>
    </row>
    <row r="185" spans="1:30" ht="24" customHeight="1">
      <c r="A185" s="211">
        <v>42956</v>
      </c>
      <c r="B185" s="210" t="s">
        <v>35218</v>
      </c>
      <c r="C185" s="141">
        <v>0</v>
      </c>
      <c r="D185" s="141" t="s">
        <v>35121</v>
      </c>
      <c r="E185" s="210" t="s">
        <v>35217</v>
      </c>
      <c r="F185" s="151">
        <v>42954</v>
      </c>
      <c r="G185" s="141" t="s">
        <v>35119</v>
      </c>
      <c r="H185" s="208" t="s">
        <v>35216</v>
      </c>
      <c r="I185" s="141">
        <v>2</v>
      </c>
      <c r="J185" s="220" t="s">
        <v>35128</v>
      </c>
      <c r="K185" s="267" t="s">
        <v>35215</v>
      </c>
      <c r="L185" s="208" t="s">
        <v>350</v>
      </c>
      <c r="M185" s="141"/>
      <c r="N185" s="208">
        <v>0</v>
      </c>
      <c r="O185" s="141" t="s">
        <v>33</v>
      </c>
      <c r="P185" s="141">
        <v>35465.19</v>
      </c>
      <c r="Q185" s="141">
        <v>3095166</v>
      </c>
      <c r="R185" s="141">
        <v>2890815</v>
      </c>
      <c r="S185" s="208">
        <v>93.4</v>
      </c>
      <c r="T185" s="208">
        <v>0</v>
      </c>
      <c r="U185" s="208">
        <v>0</v>
      </c>
      <c r="V185" s="141" t="s">
        <v>25634</v>
      </c>
      <c r="W185" s="141" t="s">
        <v>35214</v>
      </c>
      <c r="X185" s="208" t="s">
        <v>35213</v>
      </c>
      <c r="Y185" s="141" t="s">
        <v>320</v>
      </c>
      <c r="Z185" s="141" t="str">
        <f t="shared" si="2"/>
        <v>0101PE</v>
      </c>
      <c r="AA185" s="260">
        <v>0.32500000000000001</v>
      </c>
      <c r="AB185" s="207" t="s">
        <v>35206</v>
      </c>
      <c r="AC185" s="207" t="s">
        <v>35205</v>
      </c>
      <c r="AD185" s="141"/>
    </row>
    <row r="186" spans="1:30" ht="24" customHeight="1">
      <c r="A186" s="219">
        <v>42957</v>
      </c>
      <c r="B186" s="218" t="s">
        <v>35204</v>
      </c>
      <c r="C186" s="147">
        <v>0</v>
      </c>
      <c r="D186" s="147" t="s">
        <v>35203</v>
      </c>
      <c r="E186" s="219" t="s">
        <v>35202</v>
      </c>
      <c r="F186" s="219">
        <v>42956</v>
      </c>
      <c r="G186" s="135" t="s">
        <v>35212</v>
      </c>
      <c r="H186" s="147" t="s">
        <v>35211</v>
      </c>
      <c r="I186" s="147">
        <v>1</v>
      </c>
      <c r="J186" s="215" t="s">
        <v>35210</v>
      </c>
      <c r="K186" s="219" t="s">
        <v>35209</v>
      </c>
      <c r="L186" s="216" t="s">
        <v>350</v>
      </c>
      <c r="M186" s="219"/>
      <c r="N186" s="215">
        <v>0</v>
      </c>
      <c r="O186" s="135" t="s">
        <v>33</v>
      </c>
      <c r="P186" s="215">
        <v>37014.79</v>
      </c>
      <c r="Q186" s="215">
        <v>3190938</v>
      </c>
      <c r="R186" s="135">
        <v>2995328</v>
      </c>
      <c r="S186" s="135">
        <v>94</v>
      </c>
      <c r="T186" s="215">
        <v>0</v>
      </c>
      <c r="U186" s="215">
        <v>0</v>
      </c>
      <c r="V186" s="215" t="s">
        <v>19642</v>
      </c>
      <c r="W186" s="135" t="s">
        <v>35208</v>
      </c>
      <c r="X186" s="219" t="s">
        <v>35207</v>
      </c>
      <c r="Y186" s="147" t="s">
        <v>320</v>
      </c>
      <c r="Z186" s="147" t="str">
        <f t="shared" si="2"/>
        <v>0101PE</v>
      </c>
      <c r="AA186" s="261">
        <v>0</v>
      </c>
      <c r="AB186" s="213" t="s">
        <v>35206</v>
      </c>
      <c r="AC186" s="213" t="s">
        <v>35205</v>
      </c>
      <c r="AD186" s="218"/>
    </row>
    <row r="187" spans="1:30" ht="24" customHeight="1">
      <c r="A187" s="211">
        <v>42957</v>
      </c>
      <c r="B187" s="210" t="s">
        <v>35204</v>
      </c>
      <c r="C187" s="141">
        <v>0</v>
      </c>
      <c r="D187" s="141" t="s">
        <v>35203</v>
      </c>
      <c r="E187" s="210" t="s">
        <v>35202</v>
      </c>
      <c r="F187" s="151">
        <v>42956</v>
      </c>
      <c r="G187" s="141" t="s">
        <v>35201</v>
      </c>
      <c r="H187" s="208" t="s">
        <v>35200</v>
      </c>
      <c r="I187" s="141">
        <v>2</v>
      </c>
      <c r="J187" s="208" t="s">
        <v>35156</v>
      </c>
      <c r="K187" s="264" t="s">
        <v>35155</v>
      </c>
      <c r="L187" s="208" t="s">
        <v>350</v>
      </c>
      <c r="M187" s="141"/>
      <c r="N187" s="208">
        <v>0</v>
      </c>
      <c r="O187" s="141" t="s">
        <v>33</v>
      </c>
      <c r="P187" s="141">
        <v>38336.839999999997</v>
      </c>
      <c r="Q187" s="141">
        <v>3313363</v>
      </c>
      <c r="R187" s="141">
        <v>3105069</v>
      </c>
      <c r="S187" s="208">
        <v>93.8</v>
      </c>
      <c r="T187" s="208">
        <v>0</v>
      </c>
      <c r="U187" s="208">
        <v>0</v>
      </c>
      <c r="V187" s="141" t="s">
        <v>18415</v>
      </c>
      <c r="W187" s="141" t="s">
        <v>35199</v>
      </c>
      <c r="X187" s="208" t="s">
        <v>35198</v>
      </c>
      <c r="Y187" s="141" t="s">
        <v>320</v>
      </c>
      <c r="Z187" s="141" t="str">
        <f t="shared" si="2"/>
        <v>0101PE</v>
      </c>
      <c r="AA187" s="260">
        <v>0</v>
      </c>
      <c r="AB187" s="207" t="s">
        <v>35197</v>
      </c>
      <c r="AC187" s="207" t="s">
        <v>35196</v>
      </c>
      <c r="AD187" s="141"/>
    </row>
    <row r="188" spans="1:30" ht="24" customHeight="1">
      <c r="A188" s="219">
        <v>42957</v>
      </c>
      <c r="B188" s="218" t="s">
        <v>35195</v>
      </c>
      <c r="C188" s="147">
        <v>0</v>
      </c>
      <c r="D188" s="147" t="s">
        <v>35194</v>
      </c>
      <c r="E188" s="219" t="s">
        <v>35193</v>
      </c>
      <c r="F188" s="219">
        <v>42955</v>
      </c>
      <c r="G188" s="135" t="s">
        <v>35192</v>
      </c>
      <c r="H188" s="147" t="s">
        <v>35191</v>
      </c>
      <c r="I188" s="147">
        <v>1</v>
      </c>
      <c r="J188" s="215" t="s">
        <v>35190</v>
      </c>
      <c r="K188" s="219" t="s">
        <v>35189</v>
      </c>
      <c r="L188" s="216" t="s">
        <v>350</v>
      </c>
      <c r="M188" s="219"/>
      <c r="N188" s="215">
        <v>0</v>
      </c>
      <c r="O188" s="135" t="s">
        <v>33</v>
      </c>
      <c r="P188" s="215">
        <v>36800.28</v>
      </c>
      <c r="Q188" s="215">
        <v>3034195</v>
      </c>
      <c r="R188" s="135">
        <v>2875021</v>
      </c>
      <c r="S188" s="135">
        <v>94.9</v>
      </c>
      <c r="T188" s="215">
        <v>0</v>
      </c>
      <c r="U188" s="215">
        <v>0</v>
      </c>
      <c r="V188" s="215" t="s">
        <v>35188</v>
      </c>
      <c r="W188" s="135" t="s">
        <v>35187</v>
      </c>
      <c r="X188" s="219" t="s">
        <v>35186</v>
      </c>
      <c r="Y188" s="147" t="s">
        <v>320</v>
      </c>
      <c r="Z188" s="147" t="str">
        <f t="shared" si="2"/>
        <v>0101PE</v>
      </c>
      <c r="AA188" s="261">
        <v>0</v>
      </c>
      <c r="AB188" s="213" t="s">
        <v>35185</v>
      </c>
      <c r="AC188" s="213" t="s">
        <v>35184</v>
      </c>
      <c r="AD188" s="218"/>
    </row>
    <row r="189" spans="1:30" ht="24" customHeight="1">
      <c r="A189" s="211">
        <v>42957</v>
      </c>
      <c r="B189" s="210" t="s">
        <v>35183</v>
      </c>
      <c r="C189" s="141">
        <v>0</v>
      </c>
      <c r="D189" s="141" t="s">
        <v>35182</v>
      </c>
      <c r="E189" s="210" t="s">
        <v>35181</v>
      </c>
      <c r="F189" s="151">
        <v>42955</v>
      </c>
      <c r="G189" s="141" t="s">
        <v>35180</v>
      </c>
      <c r="H189" s="208" t="s">
        <v>35179</v>
      </c>
      <c r="I189" s="141">
        <v>2</v>
      </c>
      <c r="J189" s="208" t="s">
        <v>35178</v>
      </c>
      <c r="K189" s="264" t="s">
        <v>35177</v>
      </c>
      <c r="L189" s="208" t="s">
        <v>350</v>
      </c>
      <c r="M189" s="141"/>
      <c r="N189" s="208">
        <v>0</v>
      </c>
      <c r="O189" s="141" t="s">
        <v>33</v>
      </c>
      <c r="P189" s="141">
        <v>36878.31</v>
      </c>
      <c r="Q189" s="141">
        <v>3040980</v>
      </c>
      <c r="R189" s="141">
        <v>2881117</v>
      </c>
      <c r="S189" s="208">
        <v>94.9</v>
      </c>
      <c r="T189" s="208">
        <v>0</v>
      </c>
      <c r="U189" s="208">
        <v>0</v>
      </c>
      <c r="V189" s="141" t="s">
        <v>35176</v>
      </c>
      <c r="W189" s="141" t="s">
        <v>35175</v>
      </c>
      <c r="X189" s="208" t="s">
        <v>35174</v>
      </c>
      <c r="Y189" s="141" t="s">
        <v>320</v>
      </c>
      <c r="Z189" s="141" t="str">
        <f t="shared" si="2"/>
        <v>0101PE</v>
      </c>
      <c r="AA189" s="260">
        <v>0</v>
      </c>
      <c r="AB189" s="207" t="s">
        <v>35173</v>
      </c>
      <c r="AC189" s="207" t="s">
        <v>35172</v>
      </c>
      <c r="AD189" s="141"/>
    </row>
    <row r="190" spans="1:30" ht="24" customHeight="1">
      <c r="A190" s="219">
        <v>42957</v>
      </c>
      <c r="B190" s="218" t="s">
        <v>35171</v>
      </c>
      <c r="C190" s="147">
        <v>0</v>
      </c>
      <c r="D190" s="147" t="s">
        <v>35170</v>
      </c>
      <c r="E190" s="219" t="s">
        <v>35169</v>
      </c>
      <c r="F190" s="219">
        <v>42956</v>
      </c>
      <c r="G190" s="135" t="s">
        <v>35168</v>
      </c>
      <c r="H190" s="147" t="s">
        <v>35167</v>
      </c>
      <c r="I190" s="147">
        <v>1</v>
      </c>
      <c r="J190" s="215" t="s">
        <v>35166</v>
      </c>
      <c r="K190" s="219" t="s">
        <v>35165</v>
      </c>
      <c r="L190" s="216" t="s">
        <v>350</v>
      </c>
      <c r="M190" s="219"/>
      <c r="N190" s="215">
        <v>0</v>
      </c>
      <c r="O190" s="135" t="s">
        <v>29</v>
      </c>
      <c r="P190" s="215">
        <v>33027.43</v>
      </c>
      <c r="Q190" s="215">
        <v>3214600</v>
      </c>
      <c r="R190" s="135">
        <v>2978869</v>
      </c>
      <c r="S190" s="135">
        <v>92.9</v>
      </c>
      <c r="T190" s="215">
        <v>0</v>
      </c>
      <c r="U190" s="215">
        <v>0</v>
      </c>
      <c r="V190" s="215" t="s">
        <v>35164</v>
      </c>
      <c r="W190" s="135" t="s">
        <v>35163</v>
      </c>
      <c r="X190" s="219" t="s">
        <v>35162</v>
      </c>
      <c r="Y190" s="147" t="s">
        <v>143</v>
      </c>
      <c r="Z190" s="147" t="str">
        <f t="shared" si="2"/>
        <v>091PE</v>
      </c>
      <c r="AA190" s="261">
        <v>0</v>
      </c>
      <c r="AB190" s="213" t="s">
        <v>35124</v>
      </c>
      <c r="AC190" s="213" t="s">
        <v>35123</v>
      </c>
      <c r="AD190" s="218"/>
    </row>
    <row r="191" spans="1:30" ht="24" customHeight="1">
      <c r="A191" s="211">
        <v>42957</v>
      </c>
      <c r="B191" s="210" t="s">
        <v>35161</v>
      </c>
      <c r="C191" s="141">
        <v>0</v>
      </c>
      <c r="D191" s="141" t="s">
        <v>35160</v>
      </c>
      <c r="E191" s="210" t="s">
        <v>35159</v>
      </c>
      <c r="F191" s="151">
        <v>42956</v>
      </c>
      <c r="G191" s="141" t="s">
        <v>35158</v>
      </c>
      <c r="H191" s="208" t="s">
        <v>35157</v>
      </c>
      <c r="I191" s="141">
        <v>2</v>
      </c>
      <c r="J191" s="208" t="s">
        <v>35156</v>
      </c>
      <c r="K191" s="264" t="s">
        <v>35155</v>
      </c>
      <c r="L191" s="208" t="s">
        <v>350</v>
      </c>
      <c r="M191" s="141"/>
      <c r="N191" s="208">
        <v>0</v>
      </c>
      <c r="O191" s="141" t="s">
        <v>29</v>
      </c>
      <c r="P191" s="141">
        <v>33729.43</v>
      </c>
      <c r="Q191" s="141">
        <v>3293391</v>
      </c>
      <c r="R191" s="141">
        <v>3044285</v>
      </c>
      <c r="S191" s="208">
        <v>92.7</v>
      </c>
      <c r="T191" s="208">
        <v>0</v>
      </c>
      <c r="U191" s="208">
        <v>0</v>
      </c>
      <c r="V191" s="141" t="s">
        <v>35154</v>
      </c>
      <c r="W191" s="141" t="s">
        <v>35153</v>
      </c>
      <c r="X191" s="208" t="s">
        <v>35152</v>
      </c>
      <c r="Y191" s="141" t="s">
        <v>143</v>
      </c>
      <c r="Z191" s="141" t="str">
        <f t="shared" si="2"/>
        <v>091PE</v>
      </c>
      <c r="AA191" s="260">
        <v>0</v>
      </c>
      <c r="AB191" s="207" t="s">
        <v>35142</v>
      </c>
      <c r="AC191" s="207" t="s">
        <v>35141</v>
      </c>
      <c r="AD191" s="141"/>
    </row>
    <row r="192" spans="1:30" ht="24" customHeight="1">
      <c r="A192" s="219">
        <v>42957</v>
      </c>
      <c r="B192" s="218" t="s">
        <v>35151</v>
      </c>
      <c r="C192" s="147">
        <v>0</v>
      </c>
      <c r="D192" s="147" t="s">
        <v>35150</v>
      </c>
      <c r="E192" s="219" t="s">
        <v>35149</v>
      </c>
      <c r="F192" s="219">
        <v>42956</v>
      </c>
      <c r="G192" s="135" t="s">
        <v>35148</v>
      </c>
      <c r="H192" s="147" t="s">
        <v>35147</v>
      </c>
      <c r="I192" s="147">
        <v>1</v>
      </c>
      <c r="J192" s="215" t="s">
        <v>35146</v>
      </c>
      <c r="K192" s="219" t="s">
        <v>35145</v>
      </c>
      <c r="L192" s="216" t="s">
        <v>350</v>
      </c>
      <c r="M192" s="219"/>
      <c r="N192" s="215">
        <v>0</v>
      </c>
      <c r="O192" s="135" t="s">
        <v>33</v>
      </c>
      <c r="P192" s="215">
        <v>36484.46</v>
      </c>
      <c r="Q192" s="215">
        <v>3088362</v>
      </c>
      <c r="R192" s="135">
        <v>2946674</v>
      </c>
      <c r="S192" s="135">
        <v>95.5</v>
      </c>
      <c r="T192" s="215">
        <v>0</v>
      </c>
      <c r="U192" s="215">
        <v>0</v>
      </c>
      <c r="V192" s="215" t="s">
        <v>15740</v>
      </c>
      <c r="W192" s="135" t="s">
        <v>35144</v>
      </c>
      <c r="X192" s="219" t="s">
        <v>35143</v>
      </c>
      <c r="Y192" s="147" t="s">
        <v>320</v>
      </c>
      <c r="Z192" s="147" t="str">
        <f t="shared" si="2"/>
        <v>0101PE</v>
      </c>
      <c r="AA192" s="261">
        <v>0</v>
      </c>
      <c r="AB192" s="213" t="s">
        <v>35142</v>
      </c>
      <c r="AC192" s="213" t="s">
        <v>35141</v>
      </c>
      <c r="AD192" s="218"/>
    </row>
    <row r="193" spans="1:30" ht="24" customHeight="1">
      <c r="A193" s="211">
        <v>42957</v>
      </c>
      <c r="B193" s="210" t="s">
        <v>35140</v>
      </c>
      <c r="C193" s="141">
        <v>0</v>
      </c>
      <c r="D193" s="141" t="s">
        <v>35139</v>
      </c>
      <c r="E193" s="210" t="s">
        <v>35138</v>
      </c>
      <c r="F193" s="151">
        <v>42956</v>
      </c>
      <c r="G193" s="141" t="s">
        <v>35137</v>
      </c>
      <c r="H193" s="208" t="s">
        <v>35136</v>
      </c>
      <c r="I193" s="141">
        <v>2</v>
      </c>
      <c r="J193" s="208" t="s">
        <v>35135</v>
      </c>
      <c r="K193" s="264" t="s">
        <v>35134</v>
      </c>
      <c r="L193" s="208" t="s">
        <v>350</v>
      </c>
      <c r="M193" s="141"/>
      <c r="N193" s="208">
        <v>0</v>
      </c>
      <c r="O193" s="141" t="s">
        <v>33</v>
      </c>
      <c r="P193" s="141">
        <v>36222.81</v>
      </c>
      <c r="Q193" s="141">
        <v>3066711</v>
      </c>
      <c r="R193" s="141">
        <v>2926621</v>
      </c>
      <c r="S193" s="208">
        <v>95.5</v>
      </c>
      <c r="T193" s="208">
        <v>0</v>
      </c>
      <c r="U193" s="208">
        <v>0</v>
      </c>
      <c r="V193" s="141" t="s">
        <v>15734</v>
      </c>
      <c r="W193" s="141" t="s">
        <v>35133</v>
      </c>
      <c r="X193" s="208" t="s">
        <v>35132</v>
      </c>
      <c r="Y193" s="141" t="s">
        <v>320</v>
      </c>
      <c r="Z193" s="141" t="str">
        <f t="shared" ref="Z193:Z256" si="3">IF(P193,CONCATENATE(C193,Y193),0)</f>
        <v>0101PE</v>
      </c>
      <c r="AA193" s="260">
        <v>0</v>
      </c>
      <c r="AB193" s="207" t="s">
        <v>35131</v>
      </c>
      <c r="AC193" s="207" t="s">
        <v>35130</v>
      </c>
      <c r="AD193" s="141"/>
    </row>
    <row r="194" spans="1:30" ht="24" customHeight="1">
      <c r="A194" s="219">
        <v>42957</v>
      </c>
      <c r="B194" s="218" t="s">
        <v>35129</v>
      </c>
      <c r="C194" s="147">
        <v>0</v>
      </c>
      <c r="D194" s="147" t="s">
        <v>35121</v>
      </c>
      <c r="E194" s="219" t="s">
        <v>35120</v>
      </c>
      <c r="F194" s="219">
        <v>42956</v>
      </c>
      <c r="G194" s="135" t="s">
        <v>35119</v>
      </c>
      <c r="H194" s="147" t="s">
        <v>35118</v>
      </c>
      <c r="I194" s="147">
        <v>1</v>
      </c>
      <c r="J194" s="215" t="s">
        <v>35128</v>
      </c>
      <c r="K194" s="219" t="s">
        <v>35127</v>
      </c>
      <c r="L194" s="216" t="s">
        <v>350</v>
      </c>
      <c r="M194" s="219"/>
      <c r="N194" s="215">
        <v>0</v>
      </c>
      <c r="O194" s="135" t="s">
        <v>33</v>
      </c>
      <c r="P194" s="215">
        <v>37553.58</v>
      </c>
      <c r="Q194" s="215">
        <v>3251577</v>
      </c>
      <c r="R194" s="135">
        <v>3038787</v>
      </c>
      <c r="S194" s="135">
        <v>93.5</v>
      </c>
      <c r="T194" s="215">
        <v>0</v>
      </c>
      <c r="U194" s="215">
        <v>0</v>
      </c>
      <c r="V194" s="215" t="s">
        <v>21200</v>
      </c>
      <c r="W194" s="135" t="s">
        <v>35126</v>
      </c>
      <c r="X194" s="219" t="s">
        <v>35125</v>
      </c>
      <c r="Y194" s="147" t="s">
        <v>320</v>
      </c>
      <c r="Z194" s="147" t="str">
        <f t="shared" si="3"/>
        <v>0101PE</v>
      </c>
      <c r="AA194" s="261">
        <v>0.17391304347826086</v>
      </c>
      <c r="AB194" s="213" t="s">
        <v>35124</v>
      </c>
      <c r="AC194" s="213" t="s">
        <v>35123</v>
      </c>
      <c r="AD194" s="218"/>
    </row>
    <row r="195" spans="1:30" ht="24" customHeight="1">
      <c r="A195" s="211">
        <v>42957</v>
      </c>
      <c r="B195" s="210" t="s">
        <v>35122</v>
      </c>
      <c r="C195" s="141">
        <v>0</v>
      </c>
      <c r="D195" s="141" t="s">
        <v>35121</v>
      </c>
      <c r="E195" s="210" t="s">
        <v>35120</v>
      </c>
      <c r="F195" s="151">
        <v>42956</v>
      </c>
      <c r="G195" s="141" t="s">
        <v>35119</v>
      </c>
      <c r="H195" s="208" t="s">
        <v>35118</v>
      </c>
      <c r="I195" s="141">
        <v>2</v>
      </c>
      <c r="J195" s="220" t="s">
        <v>134</v>
      </c>
      <c r="K195" s="267" t="s">
        <v>35117</v>
      </c>
      <c r="L195" s="208" t="s">
        <v>350</v>
      </c>
      <c r="M195" s="141"/>
      <c r="N195" s="208">
        <v>0</v>
      </c>
      <c r="O195" s="141" t="s">
        <v>33</v>
      </c>
      <c r="P195" s="141">
        <v>38355.74</v>
      </c>
      <c r="Q195" s="141">
        <v>3351827</v>
      </c>
      <c r="R195" s="141">
        <v>3107470</v>
      </c>
      <c r="S195" s="208">
        <v>92.8</v>
      </c>
      <c r="T195" s="208">
        <v>0</v>
      </c>
      <c r="U195" s="208">
        <v>0</v>
      </c>
      <c r="V195" s="141" t="s">
        <v>35116</v>
      </c>
      <c r="W195" s="141" t="s">
        <v>35115</v>
      </c>
      <c r="X195" s="208" t="s">
        <v>35114</v>
      </c>
      <c r="Y195" s="141" t="s">
        <v>320</v>
      </c>
      <c r="Z195" s="141" t="str">
        <f t="shared" si="3"/>
        <v>0101PE</v>
      </c>
      <c r="AA195" s="260">
        <v>0.17391304347826086</v>
      </c>
      <c r="AB195" s="207" t="s">
        <v>35113</v>
      </c>
      <c r="AC195" s="207" t="s">
        <v>35112</v>
      </c>
      <c r="AD195" s="141"/>
    </row>
    <row r="196" spans="1:30" s="27" customFormat="1" ht="24" customHeight="1">
      <c r="A196" s="133">
        <v>42958</v>
      </c>
      <c r="B196" s="152" t="s">
        <v>35588</v>
      </c>
      <c r="C196" s="153" t="s">
        <v>104</v>
      </c>
      <c r="D196" s="153" t="s">
        <v>31</v>
      </c>
      <c r="E196" s="153" t="s">
        <v>35589</v>
      </c>
      <c r="F196" s="133">
        <v>42956</v>
      </c>
      <c r="G196" s="153" t="s">
        <v>120</v>
      </c>
      <c r="H196" s="153" t="s">
        <v>35590</v>
      </c>
      <c r="I196" s="153">
        <v>1</v>
      </c>
      <c r="J196" s="153" t="s">
        <v>35591</v>
      </c>
      <c r="K196" s="153" t="s">
        <v>35592</v>
      </c>
      <c r="L196" s="153" t="s">
        <v>2973</v>
      </c>
      <c r="M196" s="153" t="s">
        <v>34885</v>
      </c>
      <c r="N196" s="153">
        <v>0</v>
      </c>
      <c r="O196" s="153" t="s">
        <v>42</v>
      </c>
      <c r="P196" s="153">
        <v>40598.31</v>
      </c>
      <c r="Q196" s="153">
        <v>4309650</v>
      </c>
      <c r="R196" s="153">
        <v>3724904</v>
      </c>
      <c r="S196" s="153">
        <v>86.43</v>
      </c>
      <c r="T196" s="153">
        <v>0</v>
      </c>
      <c r="U196" s="153">
        <v>0</v>
      </c>
      <c r="V196" s="153" t="s">
        <v>35593</v>
      </c>
      <c r="W196" s="153" t="s">
        <v>35594</v>
      </c>
      <c r="X196" s="153" t="s">
        <v>35595</v>
      </c>
      <c r="Y196" s="147" t="s">
        <v>8430</v>
      </c>
      <c r="Z196" s="187" t="str">
        <f t="shared" si="3"/>
        <v>Transcriptome50PE</v>
      </c>
      <c r="AA196" s="154">
        <v>0.2857142857142857</v>
      </c>
      <c r="AB196" s="155" t="s">
        <v>30</v>
      </c>
      <c r="AC196" s="155" t="s">
        <v>139</v>
      </c>
      <c r="AD196" s="206"/>
    </row>
    <row r="197" spans="1:30" s="27" customFormat="1" ht="24" customHeight="1">
      <c r="A197" s="139">
        <v>42958</v>
      </c>
      <c r="B197" s="140" t="s">
        <v>35596</v>
      </c>
      <c r="C197" s="141">
        <v>0</v>
      </c>
      <c r="D197" s="141" t="s">
        <v>31</v>
      </c>
      <c r="E197" s="141" t="s">
        <v>35597</v>
      </c>
      <c r="F197" s="142">
        <v>42956</v>
      </c>
      <c r="G197" s="141" t="s">
        <v>120</v>
      </c>
      <c r="H197" s="141" t="s">
        <v>35590</v>
      </c>
      <c r="I197" s="141">
        <v>2</v>
      </c>
      <c r="J197" s="144" t="s">
        <v>8423</v>
      </c>
      <c r="K197" s="144" t="s">
        <v>35598</v>
      </c>
      <c r="L197" s="141" t="s">
        <v>2973</v>
      </c>
      <c r="M197" s="141" t="s">
        <v>34885</v>
      </c>
      <c r="N197" s="141">
        <v>0</v>
      </c>
      <c r="O197" s="141" t="s">
        <v>42</v>
      </c>
      <c r="P197" s="141">
        <v>39816.25</v>
      </c>
      <c r="Q197" s="141">
        <v>4309650</v>
      </c>
      <c r="R197" s="141">
        <v>3648751</v>
      </c>
      <c r="S197" s="141">
        <v>84.66</v>
      </c>
      <c r="T197" s="141">
        <v>0</v>
      </c>
      <c r="U197" s="141">
        <v>0</v>
      </c>
      <c r="V197" s="141" t="s">
        <v>35599</v>
      </c>
      <c r="W197" s="141" t="s">
        <v>35600</v>
      </c>
      <c r="X197" s="141" t="s">
        <v>35601</v>
      </c>
      <c r="Y197" s="141" t="s">
        <v>8430</v>
      </c>
      <c r="Z197" s="188" t="str">
        <f t="shared" si="3"/>
        <v>050PE</v>
      </c>
      <c r="AA197" s="143">
        <v>0.36363636363636365</v>
      </c>
      <c r="AB197" s="143" t="s">
        <v>30</v>
      </c>
      <c r="AC197" s="156" t="s">
        <v>139</v>
      </c>
      <c r="AD197" s="205"/>
    </row>
    <row r="198" spans="1:30" s="27" customFormat="1" ht="24" customHeight="1">
      <c r="A198" s="139">
        <v>42958</v>
      </c>
      <c r="B198" s="140" t="s">
        <v>35602</v>
      </c>
      <c r="C198" s="141">
        <v>0</v>
      </c>
      <c r="D198" s="141" t="s">
        <v>31</v>
      </c>
      <c r="E198" s="141" t="s">
        <v>35603</v>
      </c>
      <c r="F198" s="142">
        <v>42956</v>
      </c>
      <c r="G198" s="141" t="s">
        <v>120</v>
      </c>
      <c r="H198" s="141" t="s">
        <v>35590</v>
      </c>
      <c r="I198" s="141">
        <v>3</v>
      </c>
      <c r="J198" s="144" t="s">
        <v>8423</v>
      </c>
      <c r="K198" s="144" t="s">
        <v>35604</v>
      </c>
      <c r="L198" s="141" t="s">
        <v>2973</v>
      </c>
      <c r="M198" s="141" t="s">
        <v>34885</v>
      </c>
      <c r="N198" s="141">
        <v>0</v>
      </c>
      <c r="O198" s="141" t="s">
        <v>42</v>
      </c>
      <c r="P198" s="141">
        <v>39630</v>
      </c>
      <c r="Q198" s="141">
        <v>4309650</v>
      </c>
      <c r="R198" s="141">
        <v>3631879</v>
      </c>
      <c r="S198" s="141">
        <v>84.27</v>
      </c>
      <c r="T198" s="141">
        <v>0</v>
      </c>
      <c r="U198" s="141">
        <v>0</v>
      </c>
      <c r="V198" s="141" t="s">
        <v>35605</v>
      </c>
      <c r="W198" s="141" t="s">
        <v>35606</v>
      </c>
      <c r="X198" s="141" t="s">
        <v>35607</v>
      </c>
      <c r="Y198" s="141" t="s">
        <v>8430</v>
      </c>
      <c r="Z198" s="188" t="str">
        <f t="shared" si="3"/>
        <v>050PE</v>
      </c>
      <c r="AA198" s="143">
        <v>0.27272727272727271</v>
      </c>
      <c r="AB198" s="143" t="s">
        <v>30</v>
      </c>
      <c r="AC198" s="156" t="s">
        <v>139</v>
      </c>
      <c r="AD198" s="205"/>
    </row>
    <row r="199" spans="1:30" s="27" customFormat="1" ht="24" customHeight="1">
      <c r="A199" s="139">
        <v>42958</v>
      </c>
      <c r="B199" s="140" t="s">
        <v>34880</v>
      </c>
      <c r="C199" s="141" t="s">
        <v>104</v>
      </c>
      <c r="D199" s="141" t="s">
        <v>31</v>
      </c>
      <c r="E199" s="141" t="s">
        <v>35608</v>
      </c>
      <c r="F199" s="142">
        <v>42956</v>
      </c>
      <c r="G199" s="141" t="s">
        <v>120</v>
      </c>
      <c r="H199" s="141" t="s">
        <v>35590</v>
      </c>
      <c r="I199" s="141">
        <v>4</v>
      </c>
      <c r="J199" s="144" t="s">
        <v>35609</v>
      </c>
      <c r="K199" s="144" t="s">
        <v>35610</v>
      </c>
      <c r="L199" s="141" t="s">
        <v>2973</v>
      </c>
      <c r="M199" s="141" t="s">
        <v>34885</v>
      </c>
      <c r="N199" s="141">
        <v>0</v>
      </c>
      <c r="O199" s="141" t="s">
        <v>42</v>
      </c>
      <c r="P199" s="141">
        <v>37536.339999999997</v>
      </c>
      <c r="Q199" s="141">
        <v>4309650</v>
      </c>
      <c r="R199" s="141">
        <v>3450726</v>
      </c>
      <c r="S199" s="141">
        <v>80.069999999999993</v>
      </c>
      <c r="T199" s="141">
        <v>0</v>
      </c>
      <c r="U199" s="141">
        <v>0</v>
      </c>
      <c r="V199" s="141" t="s">
        <v>35611</v>
      </c>
      <c r="W199" s="141" t="s">
        <v>35612</v>
      </c>
      <c r="X199" s="141" t="s">
        <v>35613</v>
      </c>
      <c r="Y199" s="141" t="s">
        <v>8430</v>
      </c>
      <c r="Z199" s="188" t="str">
        <f t="shared" si="3"/>
        <v>Transcriptome50PE</v>
      </c>
      <c r="AA199" s="143">
        <v>0.14285714285714285</v>
      </c>
      <c r="AB199" s="143" t="s">
        <v>30</v>
      </c>
      <c r="AC199" s="156" t="s">
        <v>139</v>
      </c>
      <c r="AD199" s="205"/>
    </row>
    <row r="200" spans="1:30" s="27" customFormat="1" ht="24" customHeight="1">
      <c r="A200" s="139">
        <v>42958</v>
      </c>
      <c r="B200" s="140" t="s">
        <v>34880</v>
      </c>
      <c r="C200" s="141" t="s">
        <v>104</v>
      </c>
      <c r="D200" s="141" t="s">
        <v>31</v>
      </c>
      <c r="E200" s="141" t="s">
        <v>35614</v>
      </c>
      <c r="F200" s="142">
        <v>42956</v>
      </c>
      <c r="G200" s="141" t="s">
        <v>120</v>
      </c>
      <c r="H200" s="141" t="s">
        <v>35590</v>
      </c>
      <c r="I200" s="141">
        <v>5</v>
      </c>
      <c r="J200" s="141" t="s">
        <v>10784</v>
      </c>
      <c r="K200" s="141" t="s">
        <v>28</v>
      </c>
      <c r="L200" s="141" t="s">
        <v>2973</v>
      </c>
      <c r="M200" s="141" t="s">
        <v>34904</v>
      </c>
      <c r="N200" s="141">
        <v>0</v>
      </c>
      <c r="O200" s="141" t="s">
        <v>42</v>
      </c>
      <c r="P200" s="141">
        <v>36391.82</v>
      </c>
      <c r="Q200" s="141">
        <v>4309650</v>
      </c>
      <c r="R200" s="141">
        <v>3404327</v>
      </c>
      <c r="S200" s="141">
        <v>78.989999999999995</v>
      </c>
      <c r="T200" s="141">
        <v>0</v>
      </c>
      <c r="U200" s="141">
        <v>0</v>
      </c>
      <c r="V200" s="141" t="s">
        <v>35615</v>
      </c>
      <c r="W200" s="141" t="s">
        <v>35616</v>
      </c>
      <c r="X200" s="141" t="s">
        <v>35617</v>
      </c>
      <c r="Y200" s="141" t="s">
        <v>8430</v>
      </c>
      <c r="Z200" s="188" t="str">
        <f t="shared" si="3"/>
        <v>Transcriptome50PE</v>
      </c>
      <c r="AA200" s="143">
        <v>0</v>
      </c>
      <c r="AB200" s="143" t="s">
        <v>30</v>
      </c>
      <c r="AC200" s="156" t="s">
        <v>139</v>
      </c>
      <c r="AD200" s="205"/>
    </row>
    <row r="201" spans="1:30" s="27" customFormat="1" ht="24" customHeight="1">
      <c r="A201" s="139">
        <v>42958</v>
      </c>
      <c r="B201" s="140" t="s">
        <v>34880</v>
      </c>
      <c r="C201" s="141" t="s">
        <v>104</v>
      </c>
      <c r="D201" s="141" t="s">
        <v>31</v>
      </c>
      <c r="E201" s="141" t="s">
        <v>35618</v>
      </c>
      <c r="F201" s="142">
        <v>42956</v>
      </c>
      <c r="G201" s="141" t="s">
        <v>120</v>
      </c>
      <c r="H201" s="141" t="s">
        <v>35590</v>
      </c>
      <c r="I201" s="141">
        <v>6</v>
      </c>
      <c r="J201" s="141" t="s">
        <v>10784</v>
      </c>
      <c r="K201" s="141" t="s">
        <v>28</v>
      </c>
      <c r="L201" s="141" t="s">
        <v>2973</v>
      </c>
      <c r="M201" s="141" t="s">
        <v>34885</v>
      </c>
      <c r="N201" s="141">
        <v>0</v>
      </c>
      <c r="O201" s="141" t="s">
        <v>42</v>
      </c>
      <c r="P201" s="141">
        <v>40998.949999999997</v>
      </c>
      <c r="Q201" s="141">
        <v>4309650</v>
      </c>
      <c r="R201" s="141">
        <v>3759213</v>
      </c>
      <c r="S201" s="141">
        <v>87.23</v>
      </c>
      <c r="T201" s="141">
        <v>0</v>
      </c>
      <c r="U201" s="141">
        <v>0</v>
      </c>
      <c r="V201" s="141" t="s">
        <v>35619</v>
      </c>
      <c r="W201" s="141" t="s">
        <v>35620</v>
      </c>
      <c r="X201" s="141" t="s">
        <v>35621</v>
      </c>
      <c r="Y201" s="141" t="s">
        <v>8430</v>
      </c>
      <c r="Z201" s="188" t="str">
        <f t="shared" si="3"/>
        <v>Transcriptome50PE</v>
      </c>
      <c r="AA201" s="143">
        <v>0</v>
      </c>
      <c r="AB201" s="143" t="s">
        <v>30</v>
      </c>
      <c r="AC201" s="156" t="s">
        <v>139</v>
      </c>
      <c r="AD201" s="205"/>
    </row>
    <row r="202" spans="1:30" s="27" customFormat="1" ht="24" customHeight="1">
      <c r="A202" s="139">
        <v>42958</v>
      </c>
      <c r="B202" s="140" t="s">
        <v>34880</v>
      </c>
      <c r="C202" s="141" t="s">
        <v>104</v>
      </c>
      <c r="D202" s="141" t="s">
        <v>31</v>
      </c>
      <c r="E202" s="141" t="s">
        <v>35622</v>
      </c>
      <c r="F202" s="142">
        <v>42956</v>
      </c>
      <c r="G202" s="141" t="s">
        <v>120</v>
      </c>
      <c r="H202" s="141" t="s">
        <v>35590</v>
      </c>
      <c r="I202" s="141">
        <v>7</v>
      </c>
      <c r="J202" s="141" t="s">
        <v>10784</v>
      </c>
      <c r="K202" s="141" t="s">
        <v>28</v>
      </c>
      <c r="L202" s="141" t="s">
        <v>2973</v>
      </c>
      <c r="M202" s="141" t="s">
        <v>34885</v>
      </c>
      <c r="N202" s="141">
        <v>0</v>
      </c>
      <c r="O202" s="141" t="s">
        <v>42</v>
      </c>
      <c r="P202" s="141">
        <v>39582.1</v>
      </c>
      <c r="Q202" s="141">
        <v>4309650</v>
      </c>
      <c r="R202" s="141">
        <v>3634929</v>
      </c>
      <c r="S202" s="141">
        <v>84.34</v>
      </c>
      <c r="T202" s="141">
        <v>0</v>
      </c>
      <c r="U202" s="141">
        <v>0</v>
      </c>
      <c r="V202" s="141" t="s">
        <v>35623</v>
      </c>
      <c r="W202" s="141" t="s">
        <v>35624</v>
      </c>
      <c r="X202" s="141" t="s">
        <v>35625</v>
      </c>
      <c r="Y202" s="141" t="s">
        <v>8430</v>
      </c>
      <c r="Z202" s="188" t="str">
        <f t="shared" si="3"/>
        <v>Transcriptome50PE</v>
      </c>
      <c r="AA202" s="143">
        <v>0</v>
      </c>
      <c r="AB202" s="143" t="s">
        <v>30</v>
      </c>
      <c r="AC202" s="156" t="s">
        <v>139</v>
      </c>
      <c r="AD202" s="205"/>
    </row>
    <row r="203" spans="1:30" s="27" customFormat="1" ht="24" customHeight="1">
      <c r="A203" s="139">
        <v>42958</v>
      </c>
      <c r="B203" s="140" t="s">
        <v>34880</v>
      </c>
      <c r="C203" s="141" t="s">
        <v>104</v>
      </c>
      <c r="D203" s="141" t="s">
        <v>31</v>
      </c>
      <c r="E203" s="141" t="s">
        <v>35626</v>
      </c>
      <c r="F203" s="142">
        <v>42956</v>
      </c>
      <c r="G203" s="141" t="s">
        <v>120</v>
      </c>
      <c r="H203" s="141" t="s">
        <v>35590</v>
      </c>
      <c r="I203" s="141">
        <v>8</v>
      </c>
      <c r="J203" s="141" t="s">
        <v>35627</v>
      </c>
      <c r="K203" s="141" t="s">
        <v>28</v>
      </c>
      <c r="L203" s="141" t="s">
        <v>2973</v>
      </c>
      <c r="M203" s="141" t="s">
        <v>34885</v>
      </c>
      <c r="N203" s="141">
        <v>0</v>
      </c>
      <c r="O203" s="141" t="s">
        <v>42</v>
      </c>
      <c r="P203" s="141">
        <v>40928.5</v>
      </c>
      <c r="Q203" s="141">
        <v>4309650</v>
      </c>
      <c r="R203" s="141">
        <v>3764323</v>
      </c>
      <c r="S203" s="141">
        <v>87.35</v>
      </c>
      <c r="T203" s="141">
        <v>0</v>
      </c>
      <c r="U203" s="141">
        <v>0</v>
      </c>
      <c r="V203" s="141" t="s">
        <v>35628</v>
      </c>
      <c r="W203" s="141" t="s">
        <v>35629</v>
      </c>
      <c r="X203" s="141" t="s">
        <v>35630</v>
      </c>
      <c r="Y203" s="141" t="s">
        <v>8430</v>
      </c>
      <c r="Z203" s="188" t="str">
        <f t="shared" si="3"/>
        <v>Transcriptome50PE</v>
      </c>
      <c r="AA203" s="143">
        <v>0</v>
      </c>
      <c r="AB203" s="143" t="s">
        <v>30</v>
      </c>
      <c r="AC203" s="156" t="s">
        <v>139</v>
      </c>
      <c r="AD203" s="205"/>
    </row>
    <row r="204" spans="1:30" s="27" customFormat="1" ht="24" customHeight="1">
      <c r="A204" s="133">
        <v>42958</v>
      </c>
      <c r="B204" s="152" t="s">
        <v>35631</v>
      </c>
      <c r="C204" s="153" t="s">
        <v>104</v>
      </c>
      <c r="D204" s="153" t="s">
        <v>31</v>
      </c>
      <c r="E204" s="153" t="s">
        <v>35632</v>
      </c>
      <c r="F204" s="133">
        <v>42956</v>
      </c>
      <c r="G204" s="153" t="s">
        <v>135</v>
      </c>
      <c r="H204" s="153" t="s">
        <v>35633</v>
      </c>
      <c r="I204" s="153">
        <v>1</v>
      </c>
      <c r="J204" s="153" t="s">
        <v>10784</v>
      </c>
      <c r="K204" s="153" t="s">
        <v>28</v>
      </c>
      <c r="L204" s="153" t="s">
        <v>2973</v>
      </c>
      <c r="M204" s="153" t="s">
        <v>34885</v>
      </c>
      <c r="N204" s="153">
        <v>0</v>
      </c>
      <c r="O204" s="153" t="s">
        <v>42</v>
      </c>
      <c r="P204" s="153">
        <v>41058.129999999997</v>
      </c>
      <c r="Q204" s="153">
        <v>4309650</v>
      </c>
      <c r="R204" s="153">
        <v>3771485</v>
      </c>
      <c r="S204" s="153">
        <v>87.51</v>
      </c>
      <c r="T204" s="153">
        <v>0</v>
      </c>
      <c r="U204" s="153">
        <v>0</v>
      </c>
      <c r="V204" s="153" t="s">
        <v>35634</v>
      </c>
      <c r="W204" s="153" t="s">
        <v>35635</v>
      </c>
      <c r="X204" s="153" t="s">
        <v>35636</v>
      </c>
      <c r="Y204" s="147" t="s">
        <v>8430</v>
      </c>
      <c r="Z204" s="187" t="str">
        <f t="shared" si="3"/>
        <v>Transcriptome50PE</v>
      </c>
      <c r="AA204" s="154">
        <v>0</v>
      </c>
      <c r="AB204" s="155" t="s">
        <v>30</v>
      </c>
      <c r="AC204" s="155" t="s">
        <v>139</v>
      </c>
      <c r="AD204" s="206"/>
    </row>
    <row r="205" spans="1:30" s="27" customFormat="1" ht="24" customHeight="1">
      <c r="A205" s="139">
        <v>42958</v>
      </c>
      <c r="B205" s="140" t="s">
        <v>34880</v>
      </c>
      <c r="C205" s="141" t="s">
        <v>104</v>
      </c>
      <c r="D205" s="141" t="s">
        <v>31</v>
      </c>
      <c r="E205" s="141" t="s">
        <v>35637</v>
      </c>
      <c r="F205" s="142">
        <v>42956</v>
      </c>
      <c r="G205" s="141" t="s">
        <v>135</v>
      </c>
      <c r="H205" s="141" t="s">
        <v>35638</v>
      </c>
      <c r="I205" s="141">
        <v>2</v>
      </c>
      <c r="J205" s="141" t="s">
        <v>10784</v>
      </c>
      <c r="K205" s="141" t="s">
        <v>28</v>
      </c>
      <c r="L205" s="141" t="s">
        <v>2973</v>
      </c>
      <c r="M205" s="141" t="s">
        <v>34885</v>
      </c>
      <c r="N205" s="141">
        <v>0</v>
      </c>
      <c r="O205" s="141" t="s">
        <v>42</v>
      </c>
      <c r="P205" s="141">
        <v>41663.589999999997</v>
      </c>
      <c r="Q205" s="141">
        <v>4309650</v>
      </c>
      <c r="R205" s="141">
        <v>3820133</v>
      </c>
      <c r="S205" s="141">
        <v>88.64</v>
      </c>
      <c r="T205" s="141">
        <v>0</v>
      </c>
      <c r="U205" s="141">
        <v>0</v>
      </c>
      <c r="V205" s="141" t="s">
        <v>35639</v>
      </c>
      <c r="W205" s="141" t="s">
        <v>35640</v>
      </c>
      <c r="X205" s="141" t="s">
        <v>35641</v>
      </c>
      <c r="Y205" s="141" t="s">
        <v>8430</v>
      </c>
      <c r="Z205" s="188" t="str">
        <f t="shared" si="3"/>
        <v>Transcriptome50PE</v>
      </c>
      <c r="AA205" s="143">
        <v>0</v>
      </c>
      <c r="AB205" s="143" t="s">
        <v>30</v>
      </c>
      <c r="AC205" s="156" t="s">
        <v>139</v>
      </c>
      <c r="AD205" s="205"/>
    </row>
    <row r="206" spans="1:30" s="27" customFormat="1" ht="24" customHeight="1">
      <c r="A206" s="139">
        <v>42958</v>
      </c>
      <c r="B206" s="140" t="s">
        <v>34880</v>
      </c>
      <c r="C206" s="141" t="s">
        <v>104</v>
      </c>
      <c r="D206" s="141" t="s">
        <v>31</v>
      </c>
      <c r="E206" s="141" t="s">
        <v>35642</v>
      </c>
      <c r="F206" s="142">
        <v>42956</v>
      </c>
      <c r="G206" s="141" t="s">
        <v>135</v>
      </c>
      <c r="H206" s="141" t="s">
        <v>35633</v>
      </c>
      <c r="I206" s="141">
        <v>3</v>
      </c>
      <c r="J206" s="141" t="s">
        <v>10784</v>
      </c>
      <c r="K206" s="141" t="s">
        <v>28</v>
      </c>
      <c r="L206" s="141" t="s">
        <v>2973</v>
      </c>
      <c r="M206" s="141" t="s">
        <v>34885</v>
      </c>
      <c r="N206" s="141">
        <v>0</v>
      </c>
      <c r="O206" s="141" t="s">
        <v>42</v>
      </c>
      <c r="P206" s="141">
        <v>41514.839999999997</v>
      </c>
      <c r="Q206" s="141">
        <v>4309650</v>
      </c>
      <c r="R206" s="141">
        <v>3802000</v>
      </c>
      <c r="S206" s="141">
        <v>88.22</v>
      </c>
      <c r="T206" s="141">
        <v>0</v>
      </c>
      <c r="U206" s="141">
        <v>0</v>
      </c>
      <c r="V206" s="141" t="s">
        <v>35643</v>
      </c>
      <c r="W206" s="141" t="s">
        <v>35644</v>
      </c>
      <c r="X206" s="141" t="s">
        <v>35645</v>
      </c>
      <c r="Y206" s="141" t="s">
        <v>8430</v>
      </c>
      <c r="Z206" s="188" t="str">
        <f t="shared" si="3"/>
        <v>Transcriptome50PE</v>
      </c>
      <c r="AA206" s="143">
        <v>0</v>
      </c>
      <c r="AB206" s="143" t="s">
        <v>30</v>
      </c>
      <c r="AC206" s="156" t="s">
        <v>139</v>
      </c>
      <c r="AD206" s="205"/>
    </row>
    <row r="207" spans="1:30" s="27" customFormat="1" ht="24" customHeight="1">
      <c r="A207" s="139">
        <v>42958</v>
      </c>
      <c r="B207" s="140" t="s">
        <v>34880</v>
      </c>
      <c r="C207" s="141" t="s">
        <v>104</v>
      </c>
      <c r="D207" s="141" t="s">
        <v>31</v>
      </c>
      <c r="E207" s="141" t="s">
        <v>35646</v>
      </c>
      <c r="F207" s="142">
        <v>42956</v>
      </c>
      <c r="G207" s="141" t="s">
        <v>135</v>
      </c>
      <c r="H207" s="141" t="s">
        <v>35633</v>
      </c>
      <c r="I207" s="141">
        <v>4</v>
      </c>
      <c r="J207" s="141" t="s">
        <v>10784</v>
      </c>
      <c r="K207" s="141" t="s">
        <v>28</v>
      </c>
      <c r="L207" s="141" t="s">
        <v>2973</v>
      </c>
      <c r="M207" s="141" t="s">
        <v>34885</v>
      </c>
      <c r="N207" s="141">
        <v>0</v>
      </c>
      <c r="O207" s="141" t="s">
        <v>42</v>
      </c>
      <c r="P207" s="141">
        <v>41438.050000000003</v>
      </c>
      <c r="Q207" s="141">
        <v>4309650</v>
      </c>
      <c r="R207" s="141">
        <v>3797798</v>
      </c>
      <c r="S207" s="141">
        <v>88.12</v>
      </c>
      <c r="T207" s="141">
        <v>0</v>
      </c>
      <c r="U207" s="141">
        <v>0</v>
      </c>
      <c r="V207" s="141" t="s">
        <v>35647</v>
      </c>
      <c r="W207" s="141" t="s">
        <v>35648</v>
      </c>
      <c r="X207" s="141" t="s">
        <v>35649</v>
      </c>
      <c r="Y207" s="141" t="s">
        <v>8430</v>
      </c>
      <c r="Z207" s="188" t="str">
        <f t="shared" si="3"/>
        <v>Transcriptome50PE</v>
      </c>
      <c r="AA207" s="143">
        <v>0</v>
      </c>
      <c r="AB207" s="143" t="s">
        <v>30</v>
      </c>
      <c r="AC207" s="156" t="s">
        <v>139</v>
      </c>
      <c r="AD207" s="205"/>
    </row>
    <row r="208" spans="1:30" s="27" customFormat="1" ht="24" customHeight="1">
      <c r="A208" s="139">
        <v>42958</v>
      </c>
      <c r="B208" s="140" t="s">
        <v>34880</v>
      </c>
      <c r="C208" s="141" t="s">
        <v>104</v>
      </c>
      <c r="D208" s="141" t="s">
        <v>31</v>
      </c>
      <c r="E208" s="141" t="s">
        <v>35650</v>
      </c>
      <c r="F208" s="142">
        <v>42956</v>
      </c>
      <c r="G208" s="141" t="s">
        <v>135</v>
      </c>
      <c r="H208" s="141" t="s">
        <v>35633</v>
      </c>
      <c r="I208" s="141">
        <v>5</v>
      </c>
      <c r="J208" s="141" t="s">
        <v>35651</v>
      </c>
      <c r="K208" s="141" t="s">
        <v>28</v>
      </c>
      <c r="L208" s="141" t="s">
        <v>2973</v>
      </c>
      <c r="M208" s="141" t="s">
        <v>34904</v>
      </c>
      <c r="N208" s="141">
        <v>0</v>
      </c>
      <c r="O208" s="141" t="s">
        <v>42</v>
      </c>
      <c r="P208" s="141">
        <v>40696.089999999997</v>
      </c>
      <c r="Q208" s="141">
        <v>4309650</v>
      </c>
      <c r="R208" s="141">
        <v>3804471</v>
      </c>
      <c r="S208" s="141">
        <v>88.28</v>
      </c>
      <c r="T208" s="141">
        <v>0</v>
      </c>
      <c r="U208" s="141">
        <v>0</v>
      </c>
      <c r="V208" s="141" t="s">
        <v>35652</v>
      </c>
      <c r="W208" s="141" t="s">
        <v>35653</v>
      </c>
      <c r="X208" s="141" t="s">
        <v>35654</v>
      </c>
      <c r="Y208" s="141" t="s">
        <v>8430</v>
      </c>
      <c r="Z208" s="188" t="str">
        <f t="shared" si="3"/>
        <v>Transcriptome50PE</v>
      </c>
      <c r="AA208" s="143">
        <v>0</v>
      </c>
      <c r="AB208" s="143" t="s">
        <v>30</v>
      </c>
      <c r="AC208" s="156" t="s">
        <v>139</v>
      </c>
      <c r="AD208" s="205"/>
    </row>
    <row r="209" spans="1:30" s="27" customFormat="1" ht="24" customHeight="1">
      <c r="A209" s="139">
        <v>42958</v>
      </c>
      <c r="B209" s="140" t="s">
        <v>34880</v>
      </c>
      <c r="C209" s="141" t="s">
        <v>104</v>
      </c>
      <c r="D209" s="141" t="s">
        <v>31</v>
      </c>
      <c r="E209" s="141" t="s">
        <v>35655</v>
      </c>
      <c r="F209" s="142">
        <v>42956</v>
      </c>
      <c r="G209" s="141" t="s">
        <v>135</v>
      </c>
      <c r="H209" s="141" t="s">
        <v>35633</v>
      </c>
      <c r="I209" s="141">
        <v>6</v>
      </c>
      <c r="J209" s="141" t="s">
        <v>35656</v>
      </c>
      <c r="K209" s="141" t="s">
        <v>28</v>
      </c>
      <c r="L209" s="141" t="s">
        <v>2973</v>
      </c>
      <c r="M209" s="141" t="s">
        <v>34885</v>
      </c>
      <c r="N209" s="141">
        <v>0</v>
      </c>
      <c r="O209" s="141" t="s">
        <v>42</v>
      </c>
      <c r="P209" s="141">
        <v>41375.56</v>
      </c>
      <c r="Q209" s="141">
        <v>4309650</v>
      </c>
      <c r="R209" s="141">
        <v>3790500</v>
      </c>
      <c r="S209" s="141">
        <v>87.95</v>
      </c>
      <c r="T209" s="141">
        <v>0</v>
      </c>
      <c r="U209" s="141">
        <v>0</v>
      </c>
      <c r="V209" s="141" t="s">
        <v>35657</v>
      </c>
      <c r="W209" s="141" t="s">
        <v>35658</v>
      </c>
      <c r="X209" s="141" t="s">
        <v>35659</v>
      </c>
      <c r="Y209" s="141" t="s">
        <v>8430</v>
      </c>
      <c r="Z209" s="188" t="str">
        <f t="shared" si="3"/>
        <v>Transcriptome50PE</v>
      </c>
      <c r="AA209" s="143">
        <v>0</v>
      </c>
      <c r="AB209" s="143" t="s">
        <v>30</v>
      </c>
      <c r="AC209" s="156" t="s">
        <v>139</v>
      </c>
      <c r="AD209" s="205"/>
    </row>
    <row r="210" spans="1:30" s="27" customFormat="1" ht="24" customHeight="1">
      <c r="A210" s="139">
        <v>42958</v>
      </c>
      <c r="B210" s="140" t="s">
        <v>34880</v>
      </c>
      <c r="C210" s="141" t="s">
        <v>104</v>
      </c>
      <c r="D210" s="141" t="s">
        <v>31</v>
      </c>
      <c r="E210" s="141" t="s">
        <v>35660</v>
      </c>
      <c r="F210" s="142">
        <v>42956</v>
      </c>
      <c r="G210" s="141" t="s">
        <v>135</v>
      </c>
      <c r="H210" s="141" t="s">
        <v>35633</v>
      </c>
      <c r="I210" s="141">
        <v>7</v>
      </c>
      <c r="J210" s="144" t="s">
        <v>35661</v>
      </c>
      <c r="K210" s="144" t="s">
        <v>35662</v>
      </c>
      <c r="L210" s="141" t="s">
        <v>2973</v>
      </c>
      <c r="M210" s="141" t="s">
        <v>34885</v>
      </c>
      <c r="N210" s="141">
        <v>0</v>
      </c>
      <c r="O210" s="141" t="s">
        <v>42</v>
      </c>
      <c r="P210" s="141">
        <v>38407.699999999997</v>
      </c>
      <c r="Q210" s="141">
        <v>4309650</v>
      </c>
      <c r="R210" s="141">
        <v>3524930</v>
      </c>
      <c r="S210" s="141">
        <v>81.790000000000006</v>
      </c>
      <c r="T210" s="141">
        <v>0</v>
      </c>
      <c r="U210" s="141">
        <v>0</v>
      </c>
      <c r="V210" s="141" t="s">
        <v>35663</v>
      </c>
      <c r="W210" s="141" t="s">
        <v>35664</v>
      </c>
      <c r="X210" s="141" t="s">
        <v>35665</v>
      </c>
      <c r="Y210" s="141" t="s">
        <v>8430</v>
      </c>
      <c r="Z210" s="188" t="str">
        <f t="shared" si="3"/>
        <v>Transcriptome50PE</v>
      </c>
      <c r="AA210" s="143">
        <v>0.14285714285714285</v>
      </c>
      <c r="AB210" s="143" t="s">
        <v>30</v>
      </c>
      <c r="AC210" s="156" t="s">
        <v>139</v>
      </c>
      <c r="AD210" s="205"/>
    </row>
    <row r="211" spans="1:30" s="27" customFormat="1" ht="24" customHeight="1">
      <c r="A211" s="139">
        <v>42958</v>
      </c>
      <c r="B211" s="140" t="s">
        <v>34880</v>
      </c>
      <c r="C211" s="141" t="s">
        <v>104</v>
      </c>
      <c r="D211" s="141" t="s">
        <v>31</v>
      </c>
      <c r="E211" s="141" t="s">
        <v>35666</v>
      </c>
      <c r="F211" s="142">
        <v>42956</v>
      </c>
      <c r="G211" s="141" t="s">
        <v>135</v>
      </c>
      <c r="H211" s="141" t="s">
        <v>35633</v>
      </c>
      <c r="I211" s="141">
        <v>8</v>
      </c>
      <c r="J211" s="144" t="s">
        <v>35661</v>
      </c>
      <c r="K211" s="144" t="s">
        <v>35667</v>
      </c>
      <c r="L211" s="141" t="s">
        <v>2973</v>
      </c>
      <c r="M211" s="141" t="s">
        <v>34885</v>
      </c>
      <c r="N211" s="141">
        <v>0</v>
      </c>
      <c r="O211" s="141" t="s">
        <v>42</v>
      </c>
      <c r="P211" s="141">
        <v>37373.589999999997</v>
      </c>
      <c r="Q211" s="141">
        <v>4309650</v>
      </c>
      <c r="R211" s="141">
        <v>3431810</v>
      </c>
      <c r="S211" s="141">
        <v>79.63</v>
      </c>
      <c r="T211" s="141">
        <v>0</v>
      </c>
      <c r="U211" s="141">
        <v>0</v>
      </c>
      <c r="V211" s="141" t="s">
        <v>35668</v>
      </c>
      <c r="W211" s="141" t="s">
        <v>35669</v>
      </c>
      <c r="X211" s="141" t="s">
        <v>35670</v>
      </c>
      <c r="Y211" s="141" t="s">
        <v>8430</v>
      </c>
      <c r="Z211" s="188" t="str">
        <f t="shared" si="3"/>
        <v>Transcriptome50PE</v>
      </c>
      <c r="AA211" s="143">
        <v>0.2857142857142857</v>
      </c>
      <c r="AB211" s="143" t="s">
        <v>30</v>
      </c>
      <c r="AC211" s="156" t="s">
        <v>139</v>
      </c>
      <c r="AD211" s="205"/>
    </row>
    <row r="212" spans="1:30" s="24" customFormat="1" ht="24" customHeight="1">
      <c r="A212" s="133">
        <v>42959</v>
      </c>
      <c r="B212" s="134" t="s">
        <v>35944</v>
      </c>
      <c r="C212" s="135" t="s">
        <v>3329</v>
      </c>
      <c r="D212" s="135" t="s">
        <v>31</v>
      </c>
      <c r="E212" s="135" t="s">
        <v>35943</v>
      </c>
      <c r="F212" s="159">
        <v>42955</v>
      </c>
      <c r="G212" s="135" t="s">
        <v>40</v>
      </c>
      <c r="H212" s="135" t="s">
        <v>35942</v>
      </c>
      <c r="I212" s="135">
        <v>1</v>
      </c>
      <c r="J212" s="144" t="s">
        <v>128</v>
      </c>
      <c r="K212" s="144" t="s">
        <v>35941</v>
      </c>
      <c r="L212" s="135">
        <v>0</v>
      </c>
      <c r="M212" s="135" t="s">
        <v>35940</v>
      </c>
      <c r="N212" s="135">
        <v>285</v>
      </c>
      <c r="O212" s="135" t="s">
        <v>399</v>
      </c>
      <c r="P212" s="135">
        <v>38991.730000000003</v>
      </c>
      <c r="Q212" s="135">
        <v>1400474</v>
      </c>
      <c r="R212" s="135">
        <v>1336237</v>
      </c>
      <c r="S212" s="135">
        <v>95.4</v>
      </c>
      <c r="T212" s="135" t="s">
        <v>35939</v>
      </c>
      <c r="U212" s="135" t="s">
        <v>35938</v>
      </c>
      <c r="V212" s="135" t="s">
        <v>35937</v>
      </c>
      <c r="W212" s="135" t="s">
        <v>35936</v>
      </c>
      <c r="X212" s="135" t="s">
        <v>35935</v>
      </c>
      <c r="Y212" s="147" t="s">
        <v>8428</v>
      </c>
      <c r="Z212" s="187" t="str">
        <f t="shared" si="3"/>
        <v>Meta251PE</v>
      </c>
      <c r="AA212" s="137">
        <v>7.4906367041198503E-3</v>
      </c>
      <c r="AB212" s="294" t="s">
        <v>30</v>
      </c>
      <c r="AC212" s="137" t="s">
        <v>3343</v>
      </c>
      <c r="AD212" s="155"/>
    </row>
    <row r="213" spans="1:30" s="24" customFormat="1" ht="24" customHeight="1">
      <c r="A213" s="139">
        <v>42959</v>
      </c>
      <c r="B213" s="140" t="s">
        <v>35934</v>
      </c>
      <c r="C213" s="141" t="s">
        <v>3329</v>
      </c>
      <c r="D213" s="141" t="s">
        <v>31</v>
      </c>
      <c r="E213" s="141" t="s">
        <v>35933</v>
      </c>
      <c r="F213" s="151">
        <v>42955</v>
      </c>
      <c r="G213" s="141" t="s">
        <v>40</v>
      </c>
      <c r="H213" s="141" t="s">
        <v>35932</v>
      </c>
      <c r="I213" s="141">
        <v>2</v>
      </c>
      <c r="J213" s="144" t="s">
        <v>36658</v>
      </c>
      <c r="K213" s="144" t="s">
        <v>35931</v>
      </c>
      <c r="L213" s="141">
        <v>0</v>
      </c>
      <c r="M213" s="141" t="s">
        <v>35930</v>
      </c>
      <c r="N213" s="141">
        <v>286</v>
      </c>
      <c r="O213" s="141" t="s">
        <v>399</v>
      </c>
      <c r="P213" s="141">
        <v>40856.239999999998</v>
      </c>
      <c r="Q213" s="141">
        <v>1514710</v>
      </c>
      <c r="R213" s="141">
        <v>1426845</v>
      </c>
      <c r="S213" s="141">
        <v>94.2</v>
      </c>
      <c r="T213" s="141" t="s">
        <v>35929</v>
      </c>
      <c r="U213" s="141" t="s">
        <v>35928</v>
      </c>
      <c r="V213" s="141" t="s">
        <v>35927</v>
      </c>
      <c r="W213" s="141" t="s">
        <v>35926</v>
      </c>
      <c r="X213" s="141" t="s">
        <v>35925</v>
      </c>
      <c r="Y213" s="141" t="s">
        <v>8428</v>
      </c>
      <c r="Z213" s="188" t="str">
        <f t="shared" si="3"/>
        <v>Meta251PE</v>
      </c>
      <c r="AA213" s="143">
        <v>8.670520231213872E-3</v>
      </c>
      <c r="AB213" s="143" t="s">
        <v>30</v>
      </c>
      <c r="AC213" s="143" t="s">
        <v>3343</v>
      </c>
      <c r="AD213" s="143"/>
    </row>
    <row r="214" spans="1:30" s="24" customFormat="1" ht="24" customHeight="1">
      <c r="A214" s="133">
        <v>42959</v>
      </c>
      <c r="B214" s="134" t="s">
        <v>35924</v>
      </c>
      <c r="C214" s="135" t="s">
        <v>4732</v>
      </c>
      <c r="D214" s="135" t="s">
        <v>31</v>
      </c>
      <c r="E214" s="135" t="s">
        <v>35923</v>
      </c>
      <c r="F214" s="159">
        <v>42958</v>
      </c>
      <c r="G214" s="135" t="s">
        <v>40</v>
      </c>
      <c r="H214" s="135" t="s">
        <v>35921</v>
      </c>
      <c r="I214" s="135">
        <v>1</v>
      </c>
      <c r="J214" s="135" t="s">
        <v>32</v>
      </c>
      <c r="K214" s="135" t="s">
        <v>28</v>
      </c>
      <c r="L214" s="135">
        <v>0</v>
      </c>
      <c r="M214" s="135"/>
      <c r="N214" s="135">
        <v>0</v>
      </c>
      <c r="O214" s="135">
        <v>90</v>
      </c>
      <c r="P214" s="135">
        <v>10694.56</v>
      </c>
      <c r="Q214" s="135">
        <v>2142426</v>
      </c>
      <c r="R214" s="135">
        <v>1969255</v>
      </c>
      <c r="S214" s="135">
        <v>91.9</v>
      </c>
      <c r="T214" s="135">
        <v>10.28</v>
      </c>
      <c r="U214" s="135">
        <v>8.4</v>
      </c>
      <c r="V214" s="135">
        <v>32.729999999999997</v>
      </c>
      <c r="W214" s="135">
        <v>96.57</v>
      </c>
      <c r="X214" s="135">
        <v>94.32</v>
      </c>
      <c r="Y214" s="147" t="s">
        <v>14316</v>
      </c>
      <c r="Z214" s="187" t="str">
        <f t="shared" si="3"/>
        <v>Re-sequencing91SE</v>
      </c>
      <c r="AA214" s="137">
        <v>7.4906367041198503E-3</v>
      </c>
      <c r="AB214" s="294" t="s">
        <v>13904</v>
      </c>
      <c r="AC214" s="137" t="s">
        <v>3343</v>
      </c>
      <c r="AD214" s="155"/>
    </row>
    <row r="215" spans="1:30" s="24" customFormat="1" ht="24" customHeight="1">
      <c r="A215" s="139">
        <v>42959</v>
      </c>
      <c r="B215" s="140" t="s">
        <v>16922</v>
      </c>
      <c r="C215" s="141" t="s">
        <v>4732</v>
      </c>
      <c r="D215" s="141" t="s">
        <v>31</v>
      </c>
      <c r="E215" s="141" t="s">
        <v>35922</v>
      </c>
      <c r="F215" s="151">
        <v>42958</v>
      </c>
      <c r="G215" s="141" t="s">
        <v>40</v>
      </c>
      <c r="H215" s="141" t="s">
        <v>35921</v>
      </c>
      <c r="I215" s="141">
        <v>2</v>
      </c>
      <c r="J215" s="141" t="s">
        <v>32</v>
      </c>
      <c r="K215" s="141" t="s">
        <v>28</v>
      </c>
      <c r="L215" s="141">
        <v>0</v>
      </c>
      <c r="M215" s="141"/>
      <c r="N215" s="141">
        <v>0</v>
      </c>
      <c r="O215" s="141">
        <v>90</v>
      </c>
      <c r="P215" s="141">
        <v>10287.4</v>
      </c>
      <c r="Q215" s="141">
        <v>2058065</v>
      </c>
      <c r="R215" s="141">
        <v>1892835</v>
      </c>
      <c r="S215" s="141">
        <v>92</v>
      </c>
      <c r="T215" s="141">
        <v>13.42</v>
      </c>
      <c r="U215" s="141">
        <v>9.0399999999999991</v>
      </c>
      <c r="V215" s="141">
        <v>33.07</v>
      </c>
      <c r="W215" s="141">
        <v>96.66</v>
      </c>
      <c r="X215" s="141">
        <v>94.43</v>
      </c>
      <c r="Y215" s="141" t="s">
        <v>14316</v>
      </c>
      <c r="Z215" s="188" t="str">
        <f t="shared" si="3"/>
        <v>Re-sequencing91SE</v>
      </c>
      <c r="AA215" s="143">
        <v>8.670520231213872E-3</v>
      </c>
      <c r="AB215" s="143" t="s">
        <v>13904</v>
      </c>
      <c r="AC215" s="143" t="s">
        <v>3343</v>
      </c>
      <c r="AD215" s="143"/>
    </row>
    <row r="216" spans="1:30" s="24" customFormat="1" ht="24" customHeight="1">
      <c r="A216" s="133">
        <v>42959</v>
      </c>
      <c r="B216" s="134" t="s">
        <v>35920</v>
      </c>
      <c r="C216" s="135" t="s">
        <v>4732</v>
      </c>
      <c r="D216" s="135" t="s">
        <v>31</v>
      </c>
      <c r="E216" s="135" t="s">
        <v>35919</v>
      </c>
      <c r="F216" s="159">
        <v>42956</v>
      </c>
      <c r="G216" s="135" t="s">
        <v>121</v>
      </c>
      <c r="H216" s="135" t="s">
        <v>35883</v>
      </c>
      <c r="I216" s="135">
        <v>1</v>
      </c>
      <c r="J216" s="135" t="s">
        <v>32</v>
      </c>
      <c r="K216" s="135" t="s">
        <v>28</v>
      </c>
      <c r="L216" s="135">
        <v>0</v>
      </c>
      <c r="M216" s="135" t="s">
        <v>24693</v>
      </c>
      <c r="N216" s="135">
        <v>0</v>
      </c>
      <c r="O216" s="135" t="s">
        <v>41</v>
      </c>
      <c r="P216" s="135">
        <v>98178.29</v>
      </c>
      <c r="Q216" s="135">
        <v>4309650</v>
      </c>
      <c r="R216" s="135">
        <v>3061459</v>
      </c>
      <c r="S216" s="135">
        <v>71.040000000000006</v>
      </c>
      <c r="T216" s="135">
        <v>0</v>
      </c>
      <c r="U216" s="135">
        <v>0</v>
      </c>
      <c r="V216" s="135" t="s">
        <v>35918</v>
      </c>
      <c r="W216" s="135" t="s">
        <v>35917</v>
      </c>
      <c r="X216" s="135" t="s">
        <v>35916</v>
      </c>
      <c r="Y216" s="147" t="s">
        <v>140</v>
      </c>
      <c r="Z216" s="147" t="str">
        <f t="shared" si="3"/>
        <v>Re-sequencing151PE</v>
      </c>
      <c r="AA216" s="137">
        <v>0</v>
      </c>
      <c r="AB216" s="294" t="s">
        <v>30</v>
      </c>
      <c r="AC216" s="137" t="s">
        <v>3343</v>
      </c>
      <c r="AD216" s="155"/>
    </row>
    <row r="217" spans="1:30" s="24" customFormat="1" ht="24" customHeight="1">
      <c r="A217" s="139">
        <v>42959</v>
      </c>
      <c r="B217" s="140" t="s">
        <v>35915</v>
      </c>
      <c r="C217" s="141">
        <v>0</v>
      </c>
      <c r="D217" s="141" t="s">
        <v>31</v>
      </c>
      <c r="E217" s="141" t="s">
        <v>35914</v>
      </c>
      <c r="F217" s="151">
        <v>42956</v>
      </c>
      <c r="G217" s="141" t="s">
        <v>121</v>
      </c>
      <c r="H217" s="141" t="s">
        <v>35883</v>
      </c>
      <c r="I217" s="141">
        <v>2</v>
      </c>
      <c r="J217" s="141" t="s">
        <v>32</v>
      </c>
      <c r="K217" s="141" t="s">
        <v>28</v>
      </c>
      <c r="L217" s="141">
        <v>0</v>
      </c>
      <c r="M217" s="141" t="s">
        <v>24693</v>
      </c>
      <c r="N217" s="141">
        <v>0</v>
      </c>
      <c r="O217" s="141" t="s">
        <v>41</v>
      </c>
      <c r="P217" s="141">
        <v>108368.98</v>
      </c>
      <c r="Q217" s="141">
        <v>4309650</v>
      </c>
      <c r="R217" s="141">
        <v>3329175</v>
      </c>
      <c r="S217" s="141">
        <v>77.25</v>
      </c>
      <c r="T217" s="141">
        <v>0</v>
      </c>
      <c r="U217" s="141">
        <v>0</v>
      </c>
      <c r="V217" s="141" t="s">
        <v>35913</v>
      </c>
      <c r="W217" s="141" t="s">
        <v>35912</v>
      </c>
      <c r="X217" s="141" t="s">
        <v>35911</v>
      </c>
      <c r="Y217" s="141" t="s">
        <v>140</v>
      </c>
      <c r="Z217" s="141" t="str">
        <f t="shared" si="3"/>
        <v>0151PE</v>
      </c>
      <c r="AA217" s="143">
        <v>0</v>
      </c>
      <c r="AB217" s="143" t="s">
        <v>30</v>
      </c>
      <c r="AC217" s="143" t="s">
        <v>3343</v>
      </c>
      <c r="AD217" s="143"/>
    </row>
    <row r="218" spans="1:30" s="24" customFormat="1" ht="24" customHeight="1">
      <c r="A218" s="139">
        <v>42959</v>
      </c>
      <c r="B218" s="140" t="s">
        <v>35910</v>
      </c>
      <c r="C218" s="141" t="s">
        <v>27</v>
      </c>
      <c r="D218" s="141" t="s">
        <v>31</v>
      </c>
      <c r="E218" s="141" t="s">
        <v>35909</v>
      </c>
      <c r="F218" s="151">
        <v>42956</v>
      </c>
      <c r="G218" s="141" t="s">
        <v>121</v>
      </c>
      <c r="H218" s="141" t="s">
        <v>35883</v>
      </c>
      <c r="I218" s="141">
        <v>3</v>
      </c>
      <c r="J218" s="141" t="s">
        <v>32</v>
      </c>
      <c r="K218" s="141" t="s">
        <v>28</v>
      </c>
      <c r="L218" s="141">
        <v>0</v>
      </c>
      <c r="M218" s="141" t="s">
        <v>24693</v>
      </c>
      <c r="N218" s="141">
        <v>0</v>
      </c>
      <c r="O218" s="141" t="s">
        <v>41</v>
      </c>
      <c r="P218" s="141">
        <v>108173.71</v>
      </c>
      <c r="Q218" s="141">
        <v>4309650</v>
      </c>
      <c r="R218" s="141">
        <v>3350318</v>
      </c>
      <c r="S218" s="141">
        <v>77.739999999999995</v>
      </c>
      <c r="T218" s="141">
        <v>0</v>
      </c>
      <c r="U218" s="141">
        <v>0</v>
      </c>
      <c r="V218" s="141" t="s">
        <v>35908</v>
      </c>
      <c r="W218" s="141" t="s">
        <v>35907</v>
      </c>
      <c r="X218" s="141" t="s">
        <v>35906</v>
      </c>
      <c r="Y218" s="141" t="s">
        <v>140</v>
      </c>
      <c r="Z218" s="141" t="str">
        <f t="shared" si="3"/>
        <v>Re-sequencing151PE</v>
      </c>
      <c r="AA218" s="143">
        <v>0</v>
      </c>
      <c r="AB218" s="143" t="s">
        <v>30</v>
      </c>
      <c r="AC218" s="143" t="s">
        <v>3343</v>
      </c>
      <c r="AD218" s="143"/>
    </row>
    <row r="219" spans="1:30" s="24" customFormat="1" ht="24" customHeight="1">
      <c r="A219" s="139">
        <v>42959</v>
      </c>
      <c r="B219" s="140" t="s">
        <v>35905</v>
      </c>
      <c r="C219" s="141">
        <v>0</v>
      </c>
      <c r="D219" s="141" t="s">
        <v>31</v>
      </c>
      <c r="E219" s="141" t="s">
        <v>35904</v>
      </c>
      <c r="F219" s="151">
        <v>42956</v>
      </c>
      <c r="G219" s="141" t="s">
        <v>121</v>
      </c>
      <c r="H219" s="141" t="s">
        <v>35883</v>
      </c>
      <c r="I219" s="141">
        <v>4</v>
      </c>
      <c r="J219" s="141" t="s">
        <v>32</v>
      </c>
      <c r="K219" s="141" t="s">
        <v>28</v>
      </c>
      <c r="L219" s="141">
        <v>0</v>
      </c>
      <c r="M219" s="141" t="s">
        <v>24693</v>
      </c>
      <c r="N219" s="141">
        <v>0</v>
      </c>
      <c r="O219" s="141" t="s">
        <v>41</v>
      </c>
      <c r="P219" s="141">
        <v>108346.8</v>
      </c>
      <c r="Q219" s="141">
        <v>4309650</v>
      </c>
      <c r="R219" s="141">
        <v>3426070</v>
      </c>
      <c r="S219" s="141">
        <v>79.5</v>
      </c>
      <c r="T219" s="141">
        <v>0</v>
      </c>
      <c r="U219" s="141">
        <v>0</v>
      </c>
      <c r="V219" s="141" t="s">
        <v>35903</v>
      </c>
      <c r="W219" s="141" t="s">
        <v>35902</v>
      </c>
      <c r="X219" s="141" t="s">
        <v>35901</v>
      </c>
      <c r="Y219" s="141" t="s">
        <v>140</v>
      </c>
      <c r="Z219" s="141" t="str">
        <f t="shared" si="3"/>
        <v>0151PE</v>
      </c>
      <c r="AA219" s="143">
        <v>0</v>
      </c>
      <c r="AB219" s="143" t="s">
        <v>30</v>
      </c>
      <c r="AC219" s="143" t="s">
        <v>3343</v>
      </c>
      <c r="AD219" s="143"/>
    </row>
    <row r="220" spans="1:30" s="24" customFormat="1" ht="24" customHeight="1">
      <c r="A220" s="139">
        <v>42959</v>
      </c>
      <c r="B220" s="140" t="s">
        <v>35900</v>
      </c>
      <c r="C220" s="141" t="s">
        <v>275</v>
      </c>
      <c r="D220" s="141" t="s">
        <v>31</v>
      </c>
      <c r="E220" s="141" t="s">
        <v>35899</v>
      </c>
      <c r="F220" s="151">
        <v>42956</v>
      </c>
      <c r="G220" s="141" t="s">
        <v>121</v>
      </c>
      <c r="H220" s="141" t="s">
        <v>35883</v>
      </c>
      <c r="I220" s="141">
        <v>5</v>
      </c>
      <c r="J220" s="141" t="s">
        <v>32</v>
      </c>
      <c r="K220" s="141" t="s">
        <v>28</v>
      </c>
      <c r="L220" s="141">
        <v>0</v>
      </c>
      <c r="M220" s="141" t="s">
        <v>24693</v>
      </c>
      <c r="N220" s="141">
        <v>0</v>
      </c>
      <c r="O220" s="141" t="s">
        <v>41</v>
      </c>
      <c r="P220" s="141">
        <v>108985.91</v>
      </c>
      <c r="Q220" s="141">
        <v>4309650</v>
      </c>
      <c r="R220" s="141">
        <v>3438445</v>
      </c>
      <c r="S220" s="141">
        <v>79.78</v>
      </c>
      <c r="T220" s="141">
        <v>0</v>
      </c>
      <c r="U220" s="141">
        <v>0</v>
      </c>
      <c r="V220" s="141" t="s">
        <v>35898</v>
      </c>
      <c r="W220" s="141" t="s">
        <v>35897</v>
      </c>
      <c r="X220" s="141" t="s">
        <v>35896</v>
      </c>
      <c r="Y220" s="141" t="s">
        <v>140</v>
      </c>
      <c r="Z220" s="141" t="str">
        <f t="shared" si="3"/>
        <v>Transcriptome151PE</v>
      </c>
      <c r="AA220" s="143">
        <v>0</v>
      </c>
      <c r="AB220" s="143" t="s">
        <v>30</v>
      </c>
      <c r="AC220" s="143" t="s">
        <v>3343</v>
      </c>
      <c r="AD220" s="143"/>
    </row>
    <row r="221" spans="1:30" s="24" customFormat="1" ht="24" customHeight="1">
      <c r="A221" s="139">
        <v>42959</v>
      </c>
      <c r="B221" s="140" t="s">
        <v>35895</v>
      </c>
      <c r="C221" s="141">
        <v>0</v>
      </c>
      <c r="D221" s="141" t="s">
        <v>31</v>
      </c>
      <c r="E221" s="141" t="s">
        <v>35894</v>
      </c>
      <c r="F221" s="151">
        <v>42956</v>
      </c>
      <c r="G221" s="141" t="s">
        <v>121</v>
      </c>
      <c r="H221" s="141" t="s">
        <v>35883</v>
      </c>
      <c r="I221" s="141">
        <v>6</v>
      </c>
      <c r="J221" s="141" t="s">
        <v>32</v>
      </c>
      <c r="K221" s="141" t="s">
        <v>28</v>
      </c>
      <c r="L221" s="141">
        <v>0</v>
      </c>
      <c r="M221" s="141" t="s">
        <v>24693</v>
      </c>
      <c r="N221" s="141">
        <v>0</v>
      </c>
      <c r="O221" s="141" t="s">
        <v>41</v>
      </c>
      <c r="P221" s="141">
        <v>103847.99</v>
      </c>
      <c r="Q221" s="141">
        <v>4309650</v>
      </c>
      <c r="R221" s="141">
        <v>3221701</v>
      </c>
      <c r="S221" s="141">
        <v>74.760000000000005</v>
      </c>
      <c r="T221" s="141">
        <v>0</v>
      </c>
      <c r="U221" s="141">
        <v>0</v>
      </c>
      <c r="V221" s="141" t="s">
        <v>35893</v>
      </c>
      <c r="W221" s="141" t="s">
        <v>35892</v>
      </c>
      <c r="X221" s="141" t="s">
        <v>35891</v>
      </c>
      <c r="Y221" s="141" t="s">
        <v>140</v>
      </c>
      <c r="Z221" s="141" t="str">
        <f t="shared" si="3"/>
        <v>0151PE</v>
      </c>
      <c r="AA221" s="143">
        <v>0</v>
      </c>
      <c r="AB221" s="143" t="s">
        <v>30</v>
      </c>
      <c r="AC221" s="143" t="s">
        <v>3343</v>
      </c>
      <c r="AD221" s="143"/>
    </row>
    <row r="222" spans="1:30" s="24" customFormat="1" ht="24" customHeight="1">
      <c r="A222" s="139">
        <v>42959</v>
      </c>
      <c r="B222" s="140" t="s">
        <v>35890</v>
      </c>
      <c r="C222" s="141" t="s">
        <v>27</v>
      </c>
      <c r="D222" s="141" t="s">
        <v>31</v>
      </c>
      <c r="E222" s="141" t="s">
        <v>35889</v>
      </c>
      <c r="F222" s="151">
        <v>42956</v>
      </c>
      <c r="G222" s="141" t="s">
        <v>121</v>
      </c>
      <c r="H222" s="141" t="s">
        <v>35883</v>
      </c>
      <c r="I222" s="141">
        <v>7</v>
      </c>
      <c r="J222" s="141" t="s">
        <v>32</v>
      </c>
      <c r="K222" s="141" t="s">
        <v>28</v>
      </c>
      <c r="L222" s="141">
        <v>0</v>
      </c>
      <c r="M222" s="141" t="s">
        <v>24693</v>
      </c>
      <c r="N222" s="141">
        <v>0</v>
      </c>
      <c r="O222" s="141" t="s">
        <v>41</v>
      </c>
      <c r="P222" s="141">
        <v>105681.74</v>
      </c>
      <c r="Q222" s="141">
        <v>4309650</v>
      </c>
      <c r="R222" s="141">
        <v>3279308</v>
      </c>
      <c r="S222" s="141">
        <v>76.09</v>
      </c>
      <c r="T222" s="141">
        <v>0</v>
      </c>
      <c r="U222" s="141">
        <v>0</v>
      </c>
      <c r="V222" s="141" t="s">
        <v>35888</v>
      </c>
      <c r="W222" s="141" t="s">
        <v>35887</v>
      </c>
      <c r="X222" s="141" t="s">
        <v>35886</v>
      </c>
      <c r="Y222" s="141" t="s">
        <v>140</v>
      </c>
      <c r="Z222" s="141" t="str">
        <f t="shared" si="3"/>
        <v>Re-sequencing151PE</v>
      </c>
      <c r="AA222" s="143">
        <v>0</v>
      </c>
      <c r="AB222" s="143" t="s">
        <v>30</v>
      </c>
      <c r="AC222" s="143" t="s">
        <v>3343</v>
      </c>
      <c r="AD222" s="143"/>
    </row>
    <row r="223" spans="1:30" s="24" customFormat="1" ht="24" customHeight="1">
      <c r="A223" s="139">
        <v>42959</v>
      </c>
      <c r="B223" s="140" t="s">
        <v>35885</v>
      </c>
      <c r="C223" s="141">
        <v>0</v>
      </c>
      <c r="D223" s="141" t="s">
        <v>31</v>
      </c>
      <c r="E223" s="141" t="s">
        <v>35884</v>
      </c>
      <c r="F223" s="151">
        <v>42956</v>
      </c>
      <c r="G223" s="141" t="s">
        <v>121</v>
      </c>
      <c r="H223" s="141" t="s">
        <v>35883</v>
      </c>
      <c r="I223" s="141">
        <v>8</v>
      </c>
      <c r="J223" s="141" t="s">
        <v>32</v>
      </c>
      <c r="K223" s="141" t="s">
        <v>28</v>
      </c>
      <c r="L223" s="141">
        <v>0</v>
      </c>
      <c r="M223" s="141" t="s">
        <v>24693</v>
      </c>
      <c r="N223" s="141">
        <v>0</v>
      </c>
      <c r="O223" s="141" t="s">
        <v>41</v>
      </c>
      <c r="P223" s="141">
        <v>109403.65</v>
      </c>
      <c r="Q223" s="141">
        <v>4309650</v>
      </c>
      <c r="R223" s="141">
        <v>3456754</v>
      </c>
      <c r="S223" s="141">
        <v>80.209999999999994</v>
      </c>
      <c r="T223" s="141">
        <v>0</v>
      </c>
      <c r="U223" s="141">
        <v>0</v>
      </c>
      <c r="V223" s="141" t="s">
        <v>28068</v>
      </c>
      <c r="W223" s="141" t="s">
        <v>35882</v>
      </c>
      <c r="X223" s="141" t="s">
        <v>35881</v>
      </c>
      <c r="Y223" s="141" t="s">
        <v>140</v>
      </c>
      <c r="Z223" s="141" t="str">
        <f t="shared" si="3"/>
        <v>0151PE</v>
      </c>
      <c r="AA223" s="143">
        <v>0</v>
      </c>
      <c r="AB223" s="143" t="s">
        <v>30</v>
      </c>
      <c r="AC223" s="143" t="s">
        <v>3343</v>
      </c>
      <c r="AD223" s="143"/>
    </row>
    <row r="224" spans="1:30" s="39" customFormat="1" ht="24" customHeight="1">
      <c r="A224" s="219">
        <v>42959</v>
      </c>
      <c r="B224" s="218" t="s">
        <v>35947</v>
      </c>
      <c r="C224" s="147">
        <v>0</v>
      </c>
      <c r="D224" s="147" t="s">
        <v>35948</v>
      </c>
      <c r="E224" s="219" t="s">
        <v>35949</v>
      </c>
      <c r="F224" s="219">
        <v>42957</v>
      </c>
      <c r="G224" s="135" t="s">
        <v>3061</v>
      </c>
      <c r="H224" s="147" t="s">
        <v>35950</v>
      </c>
      <c r="I224" s="147">
        <v>1</v>
      </c>
      <c r="J224" s="215" t="s">
        <v>2392</v>
      </c>
      <c r="K224" s="219" t="s">
        <v>19023</v>
      </c>
      <c r="L224" s="216" t="s">
        <v>350</v>
      </c>
      <c r="M224" s="219"/>
      <c r="N224" s="215">
        <v>0</v>
      </c>
      <c r="O224" s="135" t="s">
        <v>33</v>
      </c>
      <c r="P224" s="215">
        <v>37423.949999999997</v>
      </c>
      <c r="Q224" s="215">
        <v>3106335</v>
      </c>
      <c r="R224" s="135">
        <v>2923746</v>
      </c>
      <c r="S224" s="135">
        <v>94.3</v>
      </c>
      <c r="T224" s="215">
        <v>0</v>
      </c>
      <c r="U224" s="215">
        <v>0</v>
      </c>
      <c r="V224" s="215" t="s">
        <v>24196</v>
      </c>
      <c r="W224" s="135" t="s">
        <v>35951</v>
      </c>
      <c r="X224" s="219" t="s">
        <v>35952</v>
      </c>
      <c r="Y224" s="147" t="s">
        <v>320</v>
      </c>
      <c r="Z224" s="147" t="str">
        <f t="shared" si="3"/>
        <v>0101PE</v>
      </c>
      <c r="AA224" s="261">
        <v>0</v>
      </c>
      <c r="AB224" s="213" t="s">
        <v>2544</v>
      </c>
      <c r="AC224" s="213" t="s">
        <v>16125</v>
      </c>
      <c r="AD224" s="218"/>
    </row>
    <row r="225" spans="1:30" s="39" customFormat="1" ht="24" customHeight="1">
      <c r="A225" s="211">
        <v>42959</v>
      </c>
      <c r="B225" s="210" t="s">
        <v>35183</v>
      </c>
      <c r="C225" s="141">
        <v>0</v>
      </c>
      <c r="D225" s="141" t="s">
        <v>1248</v>
      </c>
      <c r="E225" s="210" t="s">
        <v>35949</v>
      </c>
      <c r="F225" s="151">
        <v>42957</v>
      </c>
      <c r="G225" s="141" t="s">
        <v>3061</v>
      </c>
      <c r="H225" s="208" t="s">
        <v>35950</v>
      </c>
      <c r="I225" s="141">
        <v>2</v>
      </c>
      <c r="J225" s="208" t="s">
        <v>2392</v>
      </c>
      <c r="K225" s="264" t="s">
        <v>19023</v>
      </c>
      <c r="L225" s="208" t="s">
        <v>350</v>
      </c>
      <c r="M225" s="141"/>
      <c r="N225" s="208">
        <v>0</v>
      </c>
      <c r="O225" s="141" t="s">
        <v>33</v>
      </c>
      <c r="P225" s="141">
        <v>37655.360000000001</v>
      </c>
      <c r="Q225" s="141">
        <v>3128572</v>
      </c>
      <c r="R225" s="141">
        <v>2941825</v>
      </c>
      <c r="S225" s="208">
        <v>94.2</v>
      </c>
      <c r="T225" s="208">
        <v>0</v>
      </c>
      <c r="U225" s="208">
        <v>0</v>
      </c>
      <c r="V225" s="141" t="s">
        <v>9932</v>
      </c>
      <c r="W225" s="141" t="s">
        <v>35953</v>
      </c>
      <c r="X225" s="208" t="s">
        <v>35954</v>
      </c>
      <c r="Y225" s="141" t="s">
        <v>320</v>
      </c>
      <c r="Z225" s="141" t="str">
        <f t="shared" si="3"/>
        <v>0101PE</v>
      </c>
      <c r="AA225" s="260">
        <v>0</v>
      </c>
      <c r="AB225" s="207" t="s">
        <v>2544</v>
      </c>
      <c r="AC225" s="207" t="s">
        <v>16125</v>
      </c>
      <c r="AD225" s="141"/>
    </row>
    <row r="226" spans="1:30" s="39" customFormat="1" ht="24" customHeight="1">
      <c r="A226" s="219">
        <v>42959</v>
      </c>
      <c r="B226" s="218" t="s">
        <v>35183</v>
      </c>
      <c r="C226" s="147">
        <v>0</v>
      </c>
      <c r="D226" s="147" t="s">
        <v>1248</v>
      </c>
      <c r="E226" s="219" t="s">
        <v>35955</v>
      </c>
      <c r="F226" s="219">
        <v>42957</v>
      </c>
      <c r="G226" s="135" t="s">
        <v>3074</v>
      </c>
      <c r="H226" s="147" t="s">
        <v>35956</v>
      </c>
      <c r="I226" s="147">
        <v>1</v>
      </c>
      <c r="J226" s="215" t="s">
        <v>2392</v>
      </c>
      <c r="K226" s="219" t="s">
        <v>19023</v>
      </c>
      <c r="L226" s="216" t="s">
        <v>350</v>
      </c>
      <c r="M226" s="219"/>
      <c r="N226" s="215">
        <v>0</v>
      </c>
      <c r="O226" s="135" t="s">
        <v>33</v>
      </c>
      <c r="P226" s="215">
        <v>39237.040000000001</v>
      </c>
      <c r="Q226" s="215">
        <v>3237470</v>
      </c>
      <c r="R226" s="135">
        <v>3065393</v>
      </c>
      <c r="S226" s="135">
        <v>94.9</v>
      </c>
      <c r="T226" s="215">
        <v>0</v>
      </c>
      <c r="U226" s="215">
        <v>0</v>
      </c>
      <c r="V226" s="215" t="s">
        <v>739</v>
      </c>
      <c r="W226" s="135" t="s">
        <v>29794</v>
      </c>
      <c r="X226" s="219" t="s">
        <v>35957</v>
      </c>
      <c r="Y226" s="147" t="s">
        <v>320</v>
      </c>
      <c r="Z226" s="147" t="str">
        <f t="shared" si="3"/>
        <v>0101PE</v>
      </c>
      <c r="AA226" s="261">
        <v>0</v>
      </c>
      <c r="AB226" s="213" t="s">
        <v>2544</v>
      </c>
      <c r="AC226" s="213" t="s">
        <v>16125</v>
      </c>
      <c r="AD226" s="218"/>
    </row>
    <row r="227" spans="1:30" s="39" customFormat="1" ht="24" customHeight="1">
      <c r="A227" s="211">
        <v>42959</v>
      </c>
      <c r="B227" s="210" t="s">
        <v>35183</v>
      </c>
      <c r="C227" s="141">
        <v>0</v>
      </c>
      <c r="D227" s="141" t="s">
        <v>1248</v>
      </c>
      <c r="E227" s="210" t="s">
        <v>35955</v>
      </c>
      <c r="F227" s="151">
        <v>42957</v>
      </c>
      <c r="G227" s="141" t="s">
        <v>3074</v>
      </c>
      <c r="H227" s="208" t="s">
        <v>35956</v>
      </c>
      <c r="I227" s="141">
        <v>2</v>
      </c>
      <c r="J227" s="208" t="s">
        <v>2392</v>
      </c>
      <c r="K227" s="264" t="s">
        <v>19023</v>
      </c>
      <c r="L227" s="208" t="s">
        <v>350</v>
      </c>
      <c r="M227" s="141"/>
      <c r="N227" s="208">
        <v>0</v>
      </c>
      <c r="O227" s="141" t="s">
        <v>33</v>
      </c>
      <c r="P227" s="141">
        <v>38432.44</v>
      </c>
      <c r="Q227" s="141">
        <v>3157570</v>
      </c>
      <c r="R227" s="141">
        <v>3002534</v>
      </c>
      <c r="S227" s="208">
        <v>95.3</v>
      </c>
      <c r="T227" s="208">
        <v>0</v>
      </c>
      <c r="U227" s="208">
        <v>0</v>
      </c>
      <c r="V227" s="141" t="s">
        <v>35958</v>
      </c>
      <c r="W227" s="141" t="s">
        <v>35959</v>
      </c>
      <c r="X227" s="208" t="s">
        <v>35960</v>
      </c>
      <c r="Y227" s="141" t="s">
        <v>320</v>
      </c>
      <c r="Z227" s="141" t="str">
        <f t="shared" si="3"/>
        <v>0101PE</v>
      </c>
      <c r="AA227" s="260">
        <v>0</v>
      </c>
      <c r="AB227" s="207" t="s">
        <v>2544</v>
      </c>
      <c r="AC227" s="207" t="s">
        <v>16125</v>
      </c>
      <c r="AD227" s="141"/>
    </row>
    <row r="228" spans="1:30" s="39" customFormat="1" ht="24" customHeight="1">
      <c r="A228" s="219">
        <v>42960</v>
      </c>
      <c r="B228" s="218" t="s">
        <v>35961</v>
      </c>
      <c r="C228" s="147">
        <v>0</v>
      </c>
      <c r="D228" s="147" t="s">
        <v>1248</v>
      </c>
      <c r="E228" s="219" t="s">
        <v>35962</v>
      </c>
      <c r="F228" s="219">
        <v>42959</v>
      </c>
      <c r="G228" s="135" t="s">
        <v>3061</v>
      </c>
      <c r="H228" s="147" t="s">
        <v>35963</v>
      </c>
      <c r="I228" s="147">
        <v>1</v>
      </c>
      <c r="J228" s="215" t="s">
        <v>2392</v>
      </c>
      <c r="K228" s="219" t="s">
        <v>19023</v>
      </c>
      <c r="L228" s="216" t="s">
        <v>350</v>
      </c>
      <c r="M228" s="219"/>
      <c r="N228" s="215">
        <v>0</v>
      </c>
      <c r="O228" s="135" t="s">
        <v>33</v>
      </c>
      <c r="P228" s="215">
        <v>32618.720000000001</v>
      </c>
      <c r="Q228" s="215">
        <v>2884570</v>
      </c>
      <c r="R228" s="135">
        <v>2654672</v>
      </c>
      <c r="S228" s="135">
        <v>92.3</v>
      </c>
      <c r="T228" s="215">
        <v>0</v>
      </c>
      <c r="U228" s="215">
        <v>0</v>
      </c>
      <c r="V228" s="215" t="s">
        <v>35964</v>
      </c>
      <c r="W228" s="135" t="s">
        <v>35965</v>
      </c>
      <c r="X228" s="219" t="s">
        <v>35966</v>
      </c>
      <c r="Y228" s="147" t="s">
        <v>320</v>
      </c>
      <c r="Z228" s="147" t="str">
        <f t="shared" si="3"/>
        <v>0101PE</v>
      </c>
      <c r="AA228" s="261">
        <v>0</v>
      </c>
      <c r="AB228" s="213" t="s">
        <v>2544</v>
      </c>
      <c r="AC228" s="213" t="s">
        <v>16125</v>
      </c>
      <c r="AD228" s="218"/>
    </row>
    <row r="229" spans="1:30" s="39" customFormat="1" ht="24" customHeight="1">
      <c r="A229" s="211">
        <v>42960</v>
      </c>
      <c r="B229" s="210" t="s">
        <v>35961</v>
      </c>
      <c r="C229" s="141">
        <v>0</v>
      </c>
      <c r="D229" s="141" t="s">
        <v>1248</v>
      </c>
      <c r="E229" s="210" t="s">
        <v>35962</v>
      </c>
      <c r="F229" s="151">
        <v>42959</v>
      </c>
      <c r="G229" s="141" t="s">
        <v>3061</v>
      </c>
      <c r="H229" s="208" t="s">
        <v>35963</v>
      </c>
      <c r="I229" s="141">
        <v>2</v>
      </c>
      <c r="J229" s="208" t="s">
        <v>2392</v>
      </c>
      <c r="K229" s="264" t="s">
        <v>19023</v>
      </c>
      <c r="L229" s="208" t="s">
        <v>350</v>
      </c>
      <c r="M229" s="141"/>
      <c r="N229" s="208">
        <v>0</v>
      </c>
      <c r="O229" s="141" t="s">
        <v>33</v>
      </c>
      <c r="P229" s="141">
        <v>32735.64</v>
      </c>
      <c r="Q229" s="141">
        <v>2881877</v>
      </c>
      <c r="R229" s="141">
        <v>2663320</v>
      </c>
      <c r="S229" s="208">
        <v>92.7</v>
      </c>
      <c r="T229" s="208">
        <v>0</v>
      </c>
      <c r="U229" s="208">
        <v>0</v>
      </c>
      <c r="V229" s="141" t="s">
        <v>35967</v>
      </c>
      <c r="W229" s="141" t="s">
        <v>35968</v>
      </c>
      <c r="X229" s="208" t="s">
        <v>35969</v>
      </c>
      <c r="Y229" s="141" t="s">
        <v>320</v>
      </c>
      <c r="Z229" s="141" t="str">
        <f t="shared" si="3"/>
        <v>0101PE</v>
      </c>
      <c r="AA229" s="260">
        <v>0</v>
      </c>
      <c r="AB229" s="207" t="s">
        <v>2544</v>
      </c>
      <c r="AC229" s="207" t="s">
        <v>16125</v>
      </c>
      <c r="AD229" s="141"/>
    </row>
    <row r="230" spans="1:30" s="39" customFormat="1" ht="24" customHeight="1">
      <c r="A230" s="219">
        <v>42960</v>
      </c>
      <c r="B230" s="218" t="s">
        <v>35183</v>
      </c>
      <c r="C230" s="147">
        <v>0</v>
      </c>
      <c r="D230" s="147" t="s">
        <v>1248</v>
      </c>
      <c r="E230" s="219" t="s">
        <v>35970</v>
      </c>
      <c r="F230" s="219">
        <v>42959</v>
      </c>
      <c r="G230" s="135" t="s">
        <v>3074</v>
      </c>
      <c r="H230" s="147" t="s">
        <v>35971</v>
      </c>
      <c r="I230" s="147">
        <v>1</v>
      </c>
      <c r="J230" s="215" t="s">
        <v>2392</v>
      </c>
      <c r="K230" s="219" t="s">
        <v>19023</v>
      </c>
      <c r="L230" s="216" t="s">
        <v>350</v>
      </c>
      <c r="M230" s="219"/>
      <c r="N230" s="215">
        <v>0</v>
      </c>
      <c r="O230" s="135" t="s">
        <v>33</v>
      </c>
      <c r="P230" s="215">
        <v>42389.77</v>
      </c>
      <c r="Q230" s="215">
        <v>3539152</v>
      </c>
      <c r="R230" s="135">
        <v>3311700</v>
      </c>
      <c r="S230" s="135">
        <v>93.8</v>
      </c>
      <c r="T230" s="215">
        <v>0</v>
      </c>
      <c r="U230" s="215">
        <v>0</v>
      </c>
      <c r="V230" s="215" t="s">
        <v>35972</v>
      </c>
      <c r="W230" s="135" t="s">
        <v>35973</v>
      </c>
      <c r="X230" s="219" t="s">
        <v>35974</v>
      </c>
      <c r="Y230" s="147" t="s">
        <v>320</v>
      </c>
      <c r="Z230" s="147" t="str">
        <f t="shared" si="3"/>
        <v>0101PE</v>
      </c>
      <c r="AA230" s="261">
        <v>0</v>
      </c>
      <c r="AB230" s="213" t="s">
        <v>2544</v>
      </c>
      <c r="AC230" s="213" t="s">
        <v>16125</v>
      </c>
      <c r="AD230" s="218"/>
    </row>
    <row r="231" spans="1:30" s="39" customFormat="1" ht="24" customHeight="1">
      <c r="A231" s="211">
        <v>42960</v>
      </c>
      <c r="B231" s="210" t="s">
        <v>35183</v>
      </c>
      <c r="C231" s="141">
        <v>0</v>
      </c>
      <c r="D231" s="141" t="s">
        <v>1248</v>
      </c>
      <c r="E231" s="210" t="s">
        <v>35970</v>
      </c>
      <c r="F231" s="151">
        <v>42959</v>
      </c>
      <c r="G231" s="141" t="s">
        <v>3074</v>
      </c>
      <c r="H231" s="208" t="s">
        <v>35971</v>
      </c>
      <c r="I231" s="141">
        <v>2</v>
      </c>
      <c r="J231" s="208" t="s">
        <v>2392</v>
      </c>
      <c r="K231" s="264" t="s">
        <v>19023</v>
      </c>
      <c r="L231" s="208" t="s">
        <v>350</v>
      </c>
      <c r="M231" s="141"/>
      <c r="N231" s="208">
        <v>0</v>
      </c>
      <c r="O231" s="141" t="s">
        <v>33</v>
      </c>
      <c r="P231" s="141">
        <v>42085.78</v>
      </c>
      <c r="Q231" s="141">
        <v>3510950</v>
      </c>
      <c r="R231" s="141">
        <v>3287951</v>
      </c>
      <c r="S231" s="208">
        <v>93.8</v>
      </c>
      <c r="T231" s="208">
        <v>0</v>
      </c>
      <c r="U231" s="208">
        <v>0</v>
      </c>
      <c r="V231" s="141" t="s">
        <v>35975</v>
      </c>
      <c r="W231" s="141" t="s">
        <v>35976</v>
      </c>
      <c r="X231" s="208" t="s">
        <v>35977</v>
      </c>
      <c r="Y231" s="141" t="s">
        <v>320</v>
      </c>
      <c r="Z231" s="141" t="str">
        <f t="shared" si="3"/>
        <v>0101PE</v>
      </c>
      <c r="AA231" s="260">
        <v>0</v>
      </c>
      <c r="AB231" s="207" t="s">
        <v>35978</v>
      </c>
      <c r="AC231" s="207" t="s">
        <v>35979</v>
      </c>
      <c r="AD231" s="141"/>
    </row>
    <row r="232" spans="1:30" s="39" customFormat="1" ht="24" customHeight="1">
      <c r="A232" s="219">
        <v>42960</v>
      </c>
      <c r="B232" s="218" t="s">
        <v>35980</v>
      </c>
      <c r="C232" s="147">
        <v>0</v>
      </c>
      <c r="D232" s="147" t="s">
        <v>35981</v>
      </c>
      <c r="E232" s="219" t="s">
        <v>35982</v>
      </c>
      <c r="F232" s="219">
        <v>42958</v>
      </c>
      <c r="G232" s="135" t="s">
        <v>35983</v>
      </c>
      <c r="H232" s="147" t="s">
        <v>35984</v>
      </c>
      <c r="I232" s="147">
        <v>1</v>
      </c>
      <c r="J232" s="215" t="s">
        <v>35985</v>
      </c>
      <c r="K232" s="219" t="s">
        <v>35986</v>
      </c>
      <c r="L232" s="216" t="s">
        <v>350</v>
      </c>
      <c r="M232" s="219"/>
      <c r="N232" s="215">
        <v>0</v>
      </c>
      <c r="O232" s="135" t="s">
        <v>33</v>
      </c>
      <c r="P232" s="215">
        <v>37736.78</v>
      </c>
      <c r="Q232" s="215">
        <v>3298442</v>
      </c>
      <c r="R232" s="135">
        <v>3058713</v>
      </c>
      <c r="S232" s="135">
        <v>92.9</v>
      </c>
      <c r="T232" s="215">
        <v>0</v>
      </c>
      <c r="U232" s="215">
        <v>0</v>
      </c>
      <c r="V232" s="215" t="s">
        <v>35987</v>
      </c>
      <c r="W232" s="135" t="s">
        <v>35988</v>
      </c>
      <c r="X232" s="219" t="s">
        <v>35989</v>
      </c>
      <c r="Y232" s="147" t="s">
        <v>320</v>
      </c>
      <c r="Z232" s="147" t="str">
        <f t="shared" si="3"/>
        <v>0101PE</v>
      </c>
      <c r="AA232" s="261">
        <v>0</v>
      </c>
      <c r="AB232" s="213" t="s">
        <v>35978</v>
      </c>
      <c r="AC232" s="213" t="s">
        <v>35979</v>
      </c>
      <c r="AD232" s="218"/>
    </row>
    <row r="233" spans="1:30" s="39" customFormat="1" ht="24" customHeight="1">
      <c r="A233" s="211">
        <v>42960</v>
      </c>
      <c r="B233" s="210" t="s">
        <v>35990</v>
      </c>
      <c r="C233" s="141">
        <v>0</v>
      </c>
      <c r="D233" s="141" t="s">
        <v>35991</v>
      </c>
      <c r="E233" s="210" t="s">
        <v>35992</v>
      </c>
      <c r="F233" s="151">
        <v>42958</v>
      </c>
      <c r="G233" s="141" t="s">
        <v>35993</v>
      </c>
      <c r="H233" s="208" t="s">
        <v>35994</v>
      </c>
      <c r="I233" s="141">
        <v>2</v>
      </c>
      <c r="J233" s="208" t="s">
        <v>35995</v>
      </c>
      <c r="K233" s="264" t="s">
        <v>35996</v>
      </c>
      <c r="L233" s="208" t="s">
        <v>350</v>
      </c>
      <c r="M233" s="141"/>
      <c r="N233" s="208">
        <v>0</v>
      </c>
      <c r="O233" s="141" t="s">
        <v>33</v>
      </c>
      <c r="P233" s="141">
        <v>38618.93</v>
      </c>
      <c r="Q233" s="141">
        <v>3404071</v>
      </c>
      <c r="R233" s="141">
        <v>3132796</v>
      </c>
      <c r="S233" s="208">
        <v>92.2</v>
      </c>
      <c r="T233" s="208">
        <v>0</v>
      </c>
      <c r="U233" s="208">
        <v>0</v>
      </c>
      <c r="V233" s="141" t="s">
        <v>35997</v>
      </c>
      <c r="W233" s="141" t="s">
        <v>35998</v>
      </c>
      <c r="X233" s="208" t="s">
        <v>35999</v>
      </c>
      <c r="Y233" s="141" t="s">
        <v>320</v>
      </c>
      <c r="Z233" s="141" t="str">
        <f t="shared" si="3"/>
        <v>0101PE</v>
      </c>
      <c r="AA233" s="260">
        <v>0</v>
      </c>
      <c r="AB233" s="207" t="s">
        <v>36000</v>
      </c>
      <c r="AC233" s="207" t="s">
        <v>36001</v>
      </c>
      <c r="AD233" s="141"/>
    </row>
    <row r="234" spans="1:30" s="24" customFormat="1" ht="24" customHeight="1">
      <c r="A234" s="133">
        <v>42960</v>
      </c>
      <c r="B234" s="134" t="s">
        <v>34736</v>
      </c>
      <c r="C234" s="135" t="s">
        <v>275</v>
      </c>
      <c r="D234" s="135" t="s">
        <v>31</v>
      </c>
      <c r="E234" s="135" t="s">
        <v>34730</v>
      </c>
      <c r="F234" s="159">
        <v>42958</v>
      </c>
      <c r="G234" s="135" t="s">
        <v>410</v>
      </c>
      <c r="H234" s="135" t="s">
        <v>35854</v>
      </c>
      <c r="I234" s="135">
        <v>1</v>
      </c>
      <c r="J234" s="135" t="s">
        <v>32</v>
      </c>
      <c r="K234" s="135" t="s">
        <v>28</v>
      </c>
      <c r="L234" s="135">
        <v>0</v>
      </c>
      <c r="M234" s="135" t="s">
        <v>35880</v>
      </c>
      <c r="N234" s="135">
        <v>0</v>
      </c>
      <c r="O234" s="135" t="s">
        <v>42</v>
      </c>
      <c r="P234" s="135">
        <v>36900.230000000003</v>
      </c>
      <c r="Q234" s="135">
        <v>4309650</v>
      </c>
      <c r="R234" s="135">
        <v>3523240</v>
      </c>
      <c r="S234" s="135">
        <v>81.75</v>
      </c>
      <c r="T234" s="135">
        <v>0</v>
      </c>
      <c r="U234" s="135">
        <v>0</v>
      </c>
      <c r="V234" s="135" t="s">
        <v>35879</v>
      </c>
      <c r="W234" s="135" t="s">
        <v>35878</v>
      </c>
      <c r="X234" s="135" t="s">
        <v>35877</v>
      </c>
      <c r="Y234" s="147" t="s">
        <v>8430</v>
      </c>
      <c r="Z234" s="187" t="str">
        <f t="shared" si="3"/>
        <v>Transcriptome50PE</v>
      </c>
      <c r="AA234" s="137">
        <v>0</v>
      </c>
      <c r="AB234" s="294" t="s">
        <v>30</v>
      </c>
      <c r="AC234" s="137" t="s">
        <v>3343</v>
      </c>
      <c r="AD234" s="155"/>
    </row>
    <row r="235" spans="1:30" s="24" customFormat="1" ht="24" customHeight="1">
      <c r="A235" s="139">
        <v>42960</v>
      </c>
      <c r="B235" s="140" t="s">
        <v>35876</v>
      </c>
      <c r="C235" s="141">
        <v>0</v>
      </c>
      <c r="D235" s="141" t="s">
        <v>31</v>
      </c>
      <c r="E235" s="141" t="s">
        <v>35875</v>
      </c>
      <c r="F235" s="151">
        <v>42958</v>
      </c>
      <c r="G235" s="141" t="s">
        <v>410</v>
      </c>
      <c r="H235" s="141" t="s">
        <v>35854</v>
      </c>
      <c r="I235" s="141">
        <v>2</v>
      </c>
      <c r="J235" s="141" t="s">
        <v>32</v>
      </c>
      <c r="K235" s="141" t="s">
        <v>28</v>
      </c>
      <c r="L235" s="141">
        <v>0</v>
      </c>
      <c r="M235" s="141" t="s">
        <v>35827</v>
      </c>
      <c r="N235" s="141">
        <v>0</v>
      </c>
      <c r="O235" s="141" t="s">
        <v>42</v>
      </c>
      <c r="P235" s="141">
        <v>35144.31</v>
      </c>
      <c r="Q235" s="141">
        <v>4309650</v>
      </c>
      <c r="R235" s="141">
        <v>3352281</v>
      </c>
      <c r="S235" s="141">
        <v>77.790000000000006</v>
      </c>
      <c r="T235" s="141">
        <v>0</v>
      </c>
      <c r="U235" s="141">
        <v>0</v>
      </c>
      <c r="V235" s="141" t="s">
        <v>35874</v>
      </c>
      <c r="W235" s="141" t="s">
        <v>35873</v>
      </c>
      <c r="X235" s="141" t="s">
        <v>35872</v>
      </c>
      <c r="Y235" s="141" t="s">
        <v>8430</v>
      </c>
      <c r="Z235" s="188" t="str">
        <f t="shared" si="3"/>
        <v>050PE</v>
      </c>
      <c r="AA235" s="143">
        <v>0</v>
      </c>
      <c r="AB235" s="143" t="s">
        <v>30</v>
      </c>
      <c r="AC235" s="143" t="s">
        <v>3343</v>
      </c>
      <c r="AD235" s="143"/>
    </row>
    <row r="236" spans="1:30" s="24" customFormat="1" ht="24" customHeight="1">
      <c r="A236" s="139">
        <v>42960</v>
      </c>
      <c r="B236" s="140" t="s">
        <v>34731</v>
      </c>
      <c r="C236" s="141" t="s">
        <v>275</v>
      </c>
      <c r="D236" s="141" t="s">
        <v>31</v>
      </c>
      <c r="E236" s="141" t="s">
        <v>35868</v>
      </c>
      <c r="F236" s="151">
        <v>42958</v>
      </c>
      <c r="G236" s="141" t="s">
        <v>410</v>
      </c>
      <c r="H236" s="141" t="s">
        <v>35854</v>
      </c>
      <c r="I236" s="141">
        <v>3</v>
      </c>
      <c r="J236" s="141" t="s">
        <v>32</v>
      </c>
      <c r="K236" s="141" t="s">
        <v>28</v>
      </c>
      <c r="L236" s="141">
        <v>0</v>
      </c>
      <c r="M236" s="141" t="s">
        <v>35827</v>
      </c>
      <c r="N236" s="141">
        <v>0</v>
      </c>
      <c r="O236" s="141" t="s">
        <v>42</v>
      </c>
      <c r="P236" s="141">
        <v>36666.269999999997</v>
      </c>
      <c r="Q236" s="141">
        <v>4309650</v>
      </c>
      <c r="R236" s="141">
        <v>3514146</v>
      </c>
      <c r="S236" s="141">
        <v>81.540000000000006</v>
      </c>
      <c r="T236" s="141">
        <v>0</v>
      </c>
      <c r="U236" s="141">
        <v>0</v>
      </c>
      <c r="V236" s="141" t="s">
        <v>35871</v>
      </c>
      <c r="W236" s="141" t="s">
        <v>35870</v>
      </c>
      <c r="X236" s="141" t="s">
        <v>35869</v>
      </c>
      <c r="Y236" s="141" t="s">
        <v>8430</v>
      </c>
      <c r="Z236" s="188" t="str">
        <f t="shared" si="3"/>
        <v>Transcriptome50PE</v>
      </c>
      <c r="AA236" s="143">
        <v>0</v>
      </c>
      <c r="AB236" s="143" t="s">
        <v>30</v>
      </c>
      <c r="AC236" s="143" t="s">
        <v>3343</v>
      </c>
      <c r="AD236" s="143"/>
    </row>
    <row r="237" spans="1:30" s="24" customFormat="1" ht="24" customHeight="1">
      <c r="A237" s="139">
        <v>42960</v>
      </c>
      <c r="B237" s="140" t="s">
        <v>34731</v>
      </c>
      <c r="C237" s="141" t="s">
        <v>275</v>
      </c>
      <c r="D237" s="141" t="s">
        <v>31</v>
      </c>
      <c r="E237" s="141" t="s">
        <v>35868</v>
      </c>
      <c r="F237" s="151">
        <v>42958</v>
      </c>
      <c r="G237" s="141" t="s">
        <v>410</v>
      </c>
      <c r="H237" s="141" t="s">
        <v>35854</v>
      </c>
      <c r="I237" s="141">
        <v>4</v>
      </c>
      <c r="J237" s="141" t="s">
        <v>32</v>
      </c>
      <c r="K237" s="141" t="s">
        <v>28</v>
      </c>
      <c r="L237" s="141">
        <v>0</v>
      </c>
      <c r="M237" s="141" t="s">
        <v>35827</v>
      </c>
      <c r="N237" s="141">
        <v>0</v>
      </c>
      <c r="O237" s="141" t="s">
        <v>42</v>
      </c>
      <c r="P237" s="141">
        <v>36788.35</v>
      </c>
      <c r="Q237" s="141">
        <v>4309650</v>
      </c>
      <c r="R237" s="141">
        <v>3524241</v>
      </c>
      <c r="S237" s="141">
        <v>81.78</v>
      </c>
      <c r="T237" s="141">
        <v>0</v>
      </c>
      <c r="U237" s="141">
        <v>0</v>
      </c>
      <c r="V237" s="141" t="s">
        <v>35867</v>
      </c>
      <c r="W237" s="141" t="s">
        <v>7976</v>
      </c>
      <c r="X237" s="141" t="s">
        <v>35866</v>
      </c>
      <c r="Y237" s="141" t="s">
        <v>8430</v>
      </c>
      <c r="Z237" s="188" t="str">
        <f t="shared" si="3"/>
        <v>Transcriptome50PE</v>
      </c>
      <c r="AA237" s="143">
        <v>0</v>
      </c>
      <c r="AB237" s="143" t="s">
        <v>30</v>
      </c>
      <c r="AC237" s="143" t="s">
        <v>3343</v>
      </c>
      <c r="AD237" s="143"/>
    </row>
    <row r="238" spans="1:30" s="24" customFormat="1" ht="24" customHeight="1">
      <c r="A238" s="139">
        <v>42960</v>
      </c>
      <c r="B238" s="140" t="s">
        <v>34731</v>
      </c>
      <c r="C238" s="141" t="s">
        <v>275</v>
      </c>
      <c r="D238" s="141" t="s">
        <v>31</v>
      </c>
      <c r="E238" s="141" t="s">
        <v>35862</v>
      </c>
      <c r="F238" s="151">
        <v>42958</v>
      </c>
      <c r="G238" s="141" t="s">
        <v>410</v>
      </c>
      <c r="H238" s="141" t="s">
        <v>35854</v>
      </c>
      <c r="I238" s="141">
        <v>5</v>
      </c>
      <c r="J238" s="141" t="s">
        <v>32</v>
      </c>
      <c r="K238" s="141" t="s">
        <v>28</v>
      </c>
      <c r="L238" s="141">
        <v>0</v>
      </c>
      <c r="M238" s="141" t="s">
        <v>35827</v>
      </c>
      <c r="N238" s="141">
        <v>0</v>
      </c>
      <c r="O238" s="141" t="s">
        <v>42</v>
      </c>
      <c r="P238" s="141">
        <v>37376.080000000002</v>
      </c>
      <c r="Q238" s="141">
        <v>4309650</v>
      </c>
      <c r="R238" s="141">
        <v>3554083</v>
      </c>
      <c r="S238" s="141">
        <v>82.47</v>
      </c>
      <c r="T238" s="141">
        <v>0</v>
      </c>
      <c r="U238" s="141">
        <v>0</v>
      </c>
      <c r="V238" s="141" t="s">
        <v>35865</v>
      </c>
      <c r="W238" s="141" t="s">
        <v>35864</v>
      </c>
      <c r="X238" s="141" t="s">
        <v>35863</v>
      </c>
      <c r="Y238" s="141" t="s">
        <v>8430</v>
      </c>
      <c r="Z238" s="188" t="str">
        <f t="shared" si="3"/>
        <v>Transcriptome50PE</v>
      </c>
      <c r="AA238" s="143">
        <v>0</v>
      </c>
      <c r="AB238" s="143" t="s">
        <v>30</v>
      </c>
      <c r="AC238" s="143" t="s">
        <v>3343</v>
      </c>
      <c r="AD238" s="143"/>
    </row>
    <row r="239" spans="1:30" s="24" customFormat="1" ht="24" customHeight="1">
      <c r="A239" s="139">
        <v>42960</v>
      </c>
      <c r="B239" s="140" t="s">
        <v>34731</v>
      </c>
      <c r="C239" s="141" t="s">
        <v>275</v>
      </c>
      <c r="D239" s="141" t="s">
        <v>31</v>
      </c>
      <c r="E239" s="141" t="s">
        <v>35862</v>
      </c>
      <c r="F239" s="151">
        <v>42958</v>
      </c>
      <c r="G239" s="141" t="s">
        <v>410</v>
      </c>
      <c r="H239" s="141" t="s">
        <v>35854</v>
      </c>
      <c r="I239" s="141">
        <v>6</v>
      </c>
      <c r="J239" s="141" t="s">
        <v>32</v>
      </c>
      <c r="K239" s="141" t="s">
        <v>28</v>
      </c>
      <c r="L239" s="141">
        <v>0</v>
      </c>
      <c r="M239" s="141" t="s">
        <v>35827</v>
      </c>
      <c r="N239" s="141">
        <v>0</v>
      </c>
      <c r="O239" s="141" t="s">
        <v>42</v>
      </c>
      <c r="P239" s="141">
        <v>37284.76</v>
      </c>
      <c r="Q239" s="141">
        <v>4309650</v>
      </c>
      <c r="R239" s="141">
        <v>3546313</v>
      </c>
      <c r="S239" s="141">
        <v>82.29</v>
      </c>
      <c r="T239" s="141">
        <v>0</v>
      </c>
      <c r="U239" s="141">
        <v>0</v>
      </c>
      <c r="V239" s="141" t="s">
        <v>35861</v>
      </c>
      <c r="W239" s="141" t="s">
        <v>35860</v>
      </c>
      <c r="X239" s="141" t="s">
        <v>35859</v>
      </c>
      <c r="Y239" s="141" t="s">
        <v>8430</v>
      </c>
      <c r="Z239" s="188" t="str">
        <f t="shared" si="3"/>
        <v>Transcriptome50PE</v>
      </c>
      <c r="AA239" s="143">
        <v>0</v>
      </c>
      <c r="AB239" s="143" t="s">
        <v>30</v>
      </c>
      <c r="AC239" s="143" t="s">
        <v>3343</v>
      </c>
      <c r="AD239" s="143"/>
    </row>
    <row r="240" spans="1:30" s="24" customFormat="1" ht="24" customHeight="1">
      <c r="A240" s="139">
        <v>42960</v>
      </c>
      <c r="B240" s="140" t="s">
        <v>34731</v>
      </c>
      <c r="C240" s="141" t="s">
        <v>275</v>
      </c>
      <c r="D240" s="141" t="s">
        <v>31</v>
      </c>
      <c r="E240" s="141" t="s">
        <v>35855</v>
      </c>
      <c r="F240" s="151">
        <v>42958</v>
      </c>
      <c r="G240" s="141" t="s">
        <v>410</v>
      </c>
      <c r="H240" s="141" t="s">
        <v>35854</v>
      </c>
      <c r="I240" s="141">
        <v>7</v>
      </c>
      <c r="J240" s="141" t="s">
        <v>32</v>
      </c>
      <c r="K240" s="141" t="s">
        <v>28</v>
      </c>
      <c r="L240" s="141">
        <v>0</v>
      </c>
      <c r="M240" s="141" t="s">
        <v>35827</v>
      </c>
      <c r="N240" s="141">
        <v>0</v>
      </c>
      <c r="O240" s="141" t="s">
        <v>42</v>
      </c>
      <c r="P240" s="141">
        <v>36533.699999999997</v>
      </c>
      <c r="Q240" s="141">
        <v>4309650</v>
      </c>
      <c r="R240" s="141">
        <v>3557337</v>
      </c>
      <c r="S240" s="141">
        <v>82.54</v>
      </c>
      <c r="T240" s="141">
        <v>0</v>
      </c>
      <c r="U240" s="141">
        <v>0</v>
      </c>
      <c r="V240" s="141" t="s">
        <v>35858</v>
      </c>
      <c r="W240" s="141" t="s">
        <v>35857</v>
      </c>
      <c r="X240" s="141" t="s">
        <v>35856</v>
      </c>
      <c r="Y240" s="141" t="s">
        <v>8430</v>
      </c>
      <c r="Z240" s="188" t="str">
        <f t="shared" si="3"/>
        <v>Transcriptome50PE</v>
      </c>
      <c r="AA240" s="143">
        <v>0</v>
      </c>
      <c r="AB240" s="143" t="s">
        <v>30</v>
      </c>
      <c r="AC240" s="143" t="s">
        <v>3343</v>
      </c>
      <c r="AD240" s="143"/>
    </row>
    <row r="241" spans="1:30" s="24" customFormat="1" ht="24" customHeight="1">
      <c r="A241" s="139">
        <v>42960</v>
      </c>
      <c r="B241" s="140" t="s">
        <v>34731</v>
      </c>
      <c r="C241" s="141" t="s">
        <v>275</v>
      </c>
      <c r="D241" s="141" t="s">
        <v>31</v>
      </c>
      <c r="E241" s="141" t="s">
        <v>35855</v>
      </c>
      <c r="F241" s="151">
        <v>42958</v>
      </c>
      <c r="G241" s="141" t="s">
        <v>410</v>
      </c>
      <c r="H241" s="141" t="s">
        <v>35854</v>
      </c>
      <c r="I241" s="141">
        <v>8</v>
      </c>
      <c r="J241" s="141" t="s">
        <v>32</v>
      </c>
      <c r="K241" s="141" t="s">
        <v>28</v>
      </c>
      <c r="L241" s="141">
        <v>0</v>
      </c>
      <c r="M241" s="141" t="s">
        <v>35827</v>
      </c>
      <c r="N241" s="141">
        <v>0</v>
      </c>
      <c r="O241" s="141" t="s">
        <v>42</v>
      </c>
      <c r="P241" s="141">
        <v>36554.230000000003</v>
      </c>
      <c r="Q241" s="141">
        <v>4309650</v>
      </c>
      <c r="R241" s="141">
        <v>3564412</v>
      </c>
      <c r="S241" s="141">
        <v>82.71</v>
      </c>
      <c r="T241" s="141">
        <v>0</v>
      </c>
      <c r="U241" s="141">
        <v>0</v>
      </c>
      <c r="V241" s="141" t="s">
        <v>35853</v>
      </c>
      <c r="W241" s="141" t="s">
        <v>35852</v>
      </c>
      <c r="X241" s="141" t="s">
        <v>5816</v>
      </c>
      <c r="Y241" s="141" t="s">
        <v>8430</v>
      </c>
      <c r="Z241" s="188" t="str">
        <f t="shared" si="3"/>
        <v>Transcriptome50PE</v>
      </c>
      <c r="AA241" s="143">
        <v>0</v>
      </c>
      <c r="AB241" s="143" t="s">
        <v>30</v>
      </c>
      <c r="AC241" s="143" t="s">
        <v>3343</v>
      </c>
      <c r="AD241" s="143"/>
    </row>
    <row r="242" spans="1:30" s="24" customFormat="1" ht="24" customHeight="1">
      <c r="A242" s="133">
        <v>42960</v>
      </c>
      <c r="B242" s="134" t="s">
        <v>34736</v>
      </c>
      <c r="C242" s="135" t="s">
        <v>275</v>
      </c>
      <c r="D242" s="135" t="s">
        <v>31</v>
      </c>
      <c r="E242" s="135" t="s">
        <v>35848</v>
      </c>
      <c r="F242" s="159">
        <v>42958</v>
      </c>
      <c r="G242" s="135" t="s">
        <v>410</v>
      </c>
      <c r="H242" s="135" t="s">
        <v>35828</v>
      </c>
      <c r="I242" s="135">
        <v>1</v>
      </c>
      <c r="J242" s="135" t="s">
        <v>32</v>
      </c>
      <c r="K242" s="135" t="s">
        <v>28</v>
      </c>
      <c r="L242" s="135">
        <v>0</v>
      </c>
      <c r="M242" s="135" t="s">
        <v>35827</v>
      </c>
      <c r="N242" s="135">
        <v>0</v>
      </c>
      <c r="O242" s="135" t="s">
        <v>42</v>
      </c>
      <c r="P242" s="135">
        <v>35957.29</v>
      </c>
      <c r="Q242" s="135">
        <v>4309650</v>
      </c>
      <c r="R242" s="135">
        <v>3430322</v>
      </c>
      <c r="S242" s="135">
        <v>79.599999999999994</v>
      </c>
      <c r="T242" s="135">
        <v>0</v>
      </c>
      <c r="U242" s="135">
        <v>0</v>
      </c>
      <c r="V242" s="135" t="s">
        <v>35851</v>
      </c>
      <c r="W242" s="135" t="s">
        <v>35850</v>
      </c>
      <c r="X242" s="135" t="s">
        <v>35849</v>
      </c>
      <c r="Y242" s="147" t="s">
        <v>8430</v>
      </c>
      <c r="Z242" s="187" t="str">
        <f t="shared" si="3"/>
        <v>Transcriptome50PE</v>
      </c>
      <c r="AA242" s="137">
        <v>0</v>
      </c>
      <c r="AB242" s="294" t="s">
        <v>30</v>
      </c>
      <c r="AC242" s="137" t="s">
        <v>3343</v>
      </c>
      <c r="AD242" s="155"/>
    </row>
    <row r="243" spans="1:30" s="24" customFormat="1" ht="24" customHeight="1">
      <c r="A243" s="139">
        <v>42960</v>
      </c>
      <c r="B243" s="140" t="s">
        <v>34731</v>
      </c>
      <c r="C243" s="141" t="s">
        <v>275</v>
      </c>
      <c r="D243" s="141" t="s">
        <v>31</v>
      </c>
      <c r="E243" s="141" t="s">
        <v>35848</v>
      </c>
      <c r="F243" s="151">
        <v>42958</v>
      </c>
      <c r="G243" s="141" t="s">
        <v>410</v>
      </c>
      <c r="H243" s="141" t="s">
        <v>35828</v>
      </c>
      <c r="I243" s="141">
        <v>2</v>
      </c>
      <c r="J243" s="141" t="s">
        <v>32</v>
      </c>
      <c r="K243" s="141" t="s">
        <v>28</v>
      </c>
      <c r="L243" s="141">
        <v>0</v>
      </c>
      <c r="M243" s="141" t="s">
        <v>35827</v>
      </c>
      <c r="N243" s="141">
        <v>0</v>
      </c>
      <c r="O243" s="141" t="s">
        <v>42</v>
      </c>
      <c r="P243" s="141">
        <v>36892.199999999997</v>
      </c>
      <c r="Q243" s="141">
        <v>4309650</v>
      </c>
      <c r="R243" s="141">
        <v>3514974</v>
      </c>
      <c r="S243" s="141">
        <v>81.56</v>
      </c>
      <c r="T243" s="141">
        <v>0</v>
      </c>
      <c r="U243" s="141">
        <v>0</v>
      </c>
      <c r="V243" s="141" t="s">
        <v>35847</v>
      </c>
      <c r="W243" s="141" t="s">
        <v>1690</v>
      </c>
      <c r="X243" s="141" t="s">
        <v>35846</v>
      </c>
      <c r="Y243" s="141" t="s">
        <v>8430</v>
      </c>
      <c r="Z243" s="188" t="str">
        <f t="shared" si="3"/>
        <v>Transcriptome50PE</v>
      </c>
      <c r="AA243" s="143">
        <v>0</v>
      </c>
      <c r="AB243" s="143" t="s">
        <v>30</v>
      </c>
      <c r="AC243" s="143" t="s">
        <v>3343</v>
      </c>
      <c r="AD243" s="143"/>
    </row>
    <row r="244" spans="1:30" s="24" customFormat="1" ht="24" customHeight="1">
      <c r="A244" s="139">
        <v>42960</v>
      </c>
      <c r="B244" s="140" t="s">
        <v>34731</v>
      </c>
      <c r="C244" s="141" t="s">
        <v>275</v>
      </c>
      <c r="D244" s="141" t="s">
        <v>31</v>
      </c>
      <c r="E244" s="141" t="s">
        <v>35842</v>
      </c>
      <c r="F244" s="151">
        <v>42958</v>
      </c>
      <c r="G244" s="141" t="s">
        <v>410</v>
      </c>
      <c r="H244" s="141" t="s">
        <v>35828</v>
      </c>
      <c r="I244" s="141">
        <v>3</v>
      </c>
      <c r="J244" s="141" t="s">
        <v>32</v>
      </c>
      <c r="K244" s="141" t="s">
        <v>28</v>
      </c>
      <c r="L244" s="141">
        <v>0</v>
      </c>
      <c r="M244" s="141" t="s">
        <v>35827</v>
      </c>
      <c r="N244" s="141">
        <v>0</v>
      </c>
      <c r="O244" s="141" t="s">
        <v>42</v>
      </c>
      <c r="P244" s="141">
        <v>36942.22</v>
      </c>
      <c r="Q244" s="141">
        <v>4309650</v>
      </c>
      <c r="R244" s="141">
        <v>3530172</v>
      </c>
      <c r="S244" s="141">
        <v>81.91</v>
      </c>
      <c r="T244" s="141">
        <v>0</v>
      </c>
      <c r="U244" s="141">
        <v>0</v>
      </c>
      <c r="V244" s="141" t="s">
        <v>35845</v>
      </c>
      <c r="W244" s="141" t="s">
        <v>35844</v>
      </c>
      <c r="X244" s="141" t="s">
        <v>35843</v>
      </c>
      <c r="Y244" s="141" t="s">
        <v>8430</v>
      </c>
      <c r="Z244" s="188" t="str">
        <f t="shared" si="3"/>
        <v>Transcriptome50PE</v>
      </c>
      <c r="AA244" s="143">
        <v>0</v>
      </c>
      <c r="AB244" s="143" t="s">
        <v>30</v>
      </c>
      <c r="AC244" s="143" t="s">
        <v>3343</v>
      </c>
      <c r="AD244" s="143"/>
    </row>
    <row r="245" spans="1:30" s="24" customFormat="1" ht="24" customHeight="1">
      <c r="A245" s="139">
        <v>42960</v>
      </c>
      <c r="B245" s="140" t="s">
        <v>34731</v>
      </c>
      <c r="C245" s="141" t="s">
        <v>275</v>
      </c>
      <c r="D245" s="141" t="s">
        <v>31</v>
      </c>
      <c r="E245" s="141" t="s">
        <v>35842</v>
      </c>
      <c r="F245" s="151">
        <v>42958</v>
      </c>
      <c r="G245" s="141" t="s">
        <v>410</v>
      </c>
      <c r="H245" s="141" t="s">
        <v>35828</v>
      </c>
      <c r="I245" s="141">
        <v>4</v>
      </c>
      <c r="J245" s="141" t="s">
        <v>32</v>
      </c>
      <c r="K245" s="141" t="s">
        <v>28</v>
      </c>
      <c r="L245" s="141">
        <v>0</v>
      </c>
      <c r="M245" s="141" t="s">
        <v>35827</v>
      </c>
      <c r="N245" s="141">
        <v>0</v>
      </c>
      <c r="O245" s="141" t="s">
        <v>42</v>
      </c>
      <c r="P245" s="141">
        <v>37079.300000000003</v>
      </c>
      <c r="Q245" s="141">
        <v>4309650</v>
      </c>
      <c r="R245" s="141">
        <v>3542666</v>
      </c>
      <c r="S245" s="141">
        <v>82.2</v>
      </c>
      <c r="T245" s="141">
        <v>0</v>
      </c>
      <c r="U245" s="141">
        <v>0</v>
      </c>
      <c r="V245" s="141" t="s">
        <v>35841</v>
      </c>
      <c r="W245" s="141" t="s">
        <v>35840</v>
      </c>
      <c r="X245" s="141" t="s">
        <v>35839</v>
      </c>
      <c r="Y245" s="141" t="s">
        <v>8430</v>
      </c>
      <c r="Z245" s="188" t="str">
        <f t="shared" si="3"/>
        <v>Transcriptome50PE</v>
      </c>
      <c r="AA245" s="143">
        <v>0</v>
      </c>
      <c r="AB245" s="143" t="s">
        <v>30</v>
      </c>
      <c r="AC245" s="143" t="s">
        <v>3343</v>
      </c>
      <c r="AD245" s="143"/>
    </row>
    <row r="246" spans="1:30" s="24" customFormat="1" ht="24" customHeight="1">
      <c r="A246" s="139">
        <v>42960</v>
      </c>
      <c r="B246" s="140" t="s">
        <v>34731</v>
      </c>
      <c r="C246" s="141" t="s">
        <v>275</v>
      </c>
      <c r="D246" s="141" t="s">
        <v>31</v>
      </c>
      <c r="E246" s="141" t="s">
        <v>35835</v>
      </c>
      <c r="F246" s="151">
        <v>42958</v>
      </c>
      <c r="G246" s="141" t="s">
        <v>410</v>
      </c>
      <c r="H246" s="141" t="s">
        <v>35828</v>
      </c>
      <c r="I246" s="141">
        <v>5</v>
      </c>
      <c r="J246" s="141" t="s">
        <v>32</v>
      </c>
      <c r="K246" s="141" t="s">
        <v>28</v>
      </c>
      <c r="L246" s="141">
        <v>0</v>
      </c>
      <c r="M246" s="141" t="s">
        <v>35827</v>
      </c>
      <c r="N246" s="141">
        <v>0</v>
      </c>
      <c r="O246" s="141" t="s">
        <v>42</v>
      </c>
      <c r="P246" s="141">
        <v>35577.29</v>
      </c>
      <c r="Q246" s="141">
        <v>4309650</v>
      </c>
      <c r="R246" s="141">
        <v>3475035</v>
      </c>
      <c r="S246" s="141">
        <v>80.63</v>
      </c>
      <c r="T246" s="141">
        <v>0</v>
      </c>
      <c r="U246" s="141">
        <v>0</v>
      </c>
      <c r="V246" s="141" t="s">
        <v>35838</v>
      </c>
      <c r="W246" s="141" t="s">
        <v>35837</v>
      </c>
      <c r="X246" s="141" t="s">
        <v>35836</v>
      </c>
      <c r="Y246" s="141" t="s">
        <v>8430</v>
      </c>
      <c r="Z246" s="188" t="str">
        <f t="shared" si="3"/>
        <v>Transcriptome50PE</v>
      </c>
      <c r="AA246" s="143">
        <v>0</v>
      </c>
      <c r="AB246" s="143" t="s">
        <v>30</v>
      </c>
      <c r="AC246" s="143" t="s">
        <v>3343</v>
      </c>
      <c r="AD246" s="143"/>
    </row>
    <row r="247" spans="1:30" s="24" customFormat="1" ht="24" customHeight="1">
      <c r="A247" s="139">
        <v>42960</v>
      </c>
      <c r="B247" s="140" t="s">
        <v>34731</v>
      </c>
      <c r="C247" s="141" t="s">
        <v>275</v>
      </c>
      <c r="D247" s="141" t="s">
        <v>31</v>
      </c>
      <c r="E247" s="141" t="s">
        <v>35835</v>
      </c>
      <c r="F247" s="151">
        <v>42958</v>
      </c>
      <c r="G247" s="141" t="s">
        <v>410</v>
      </c>
      <c r="H247" s="141" t="s">
        <v>35828</v>
      </c>
      <c r="I247" s="141">
        <v>6</v>
      </c>
      <c r="J247" s="141" t="s">
        <v>32</v>
      </c>
      <c r="K247" s="141" t="s">
        <v>28</v>
      </c>
      <c r="L247" s="141">
        <v>0</v>
      </c>
      <c r="M247" s="141" t="s">
        <v>35827</v>
      </c>
      <c r="N247" s="141">
        <v>0</v>
      </c>
      <c r="O247" s="141" t="s">
        <v>42</v>
      </c>
      <c r="P247" s="141">
        <v>36053.96</v>
      </c>
      <c r="Q247" s="141">
        <v>4309650</v>
      </c>
      <c r="R247" s="141">
        <v>3522478</v>
      </c>
      <c r="S247" s="141">
        <v>81.73</v>
      </c>
      <c r="T247" s="141">
        <v>0</v>
      </c>
      <c r="U247" s="141">
        <v>0</v>
      </c>
      <c r="V247" s="141" t="s">
        <v>35834</v>
      </c>
      <c r="W247" s="141" t="s">
        <v>35833</v>
      </c>
      <c r="X247" s="141" t="s">
        <v>35832</v>
      </c>
      <c r="Y247" s="141" t="s">
        <v>8430</v>
      </c>
      <c r="Z247" s="188" t="str">
        <f t="shared" si="3"/>
        <v>Transcriptome50PE</v>
      </c>
      <c r="AA247" s="143">
        <v>0</v>
      </c>
      <c r="AB247" s="143" t="s">
        <v>30</v>
      </c>
      <c r="AC247" s="143" t="s">
        <v>3343</v>
      </c>
      <c r="AD247" s="143"/>
    </row>
    <row r="248" spans="1:30" s="24" customFormat="1" ht="24" customHeight="1">
      <c r="A248" s="139">
        <v>42960</v>
      </c>
      <c r="B248" s="140" t="s">
        <v>34731</v>
      </c>
      <c r="C248" s="141" t="s">
        <v>275</v>
      </c>
      <c r="D248" s="141" t="s">
        <v>31</v>
      </c>
      <c r="E248" s="141" t="s">
        <v>35829</v>
      </c>
      <c r="F248" s="151">
        <v>42958</v>
      </c>
      <c r="G248" s="141" t="s">
        <v>410</v>
      </c>
      <c r="H248" s="141" t="s">
        <v>35828</v>
      </c>
      <c r="I248" s="141">
        <v>7</v>
      </c>
      <c r="J248" s="141" t="s">
        <v>32</v>
      </c>
      <c r="K248" s="141" t="s">
        <v>28</v>
      </c>
      <c r="L248" s="141">
        <v>0</v>
      </c>
      <c r="M248" s="141" t="s">
        <v>35827</v>
      </c>
      <c r="N248" s="141">
        <v>0</v>
      </c>
      <c r="O248" s="141" t="s">
        <v>42</v>
      </c>
      <c r="P248" s="141">
        <v>36217.78</v>
      </c>
      <c r="Q248" s="141">
        <v>4309650</v>
      </c>
      <c r="R248" s="141">
        <v>3507245</v>
      </c>
      <c r="S248" s="141">
        <v>81.38</v>
      </c>
      <c r="T248" s="141">
        <v>0</v>
      </c>
      <c r="U248" s="141">
        <v>0</v>
      </c>
      <c r="V248" s="141" t="s">
        <v>35831</v>
      </c>
      <c r="W248" s="141" t="s">
        <v>35830</v>
      </c>
      <c r="X248" s="141" t="s">
        <v>30896</v>
      </c>
      <c r="Y248" s="141" t="s">
        <v>8430</v>
      </c>
      <c r="Z248" s="188" t="str">
        <f t="shared" si="3"/>
        <v>Transcriptome50PE</v>
      </c>
      <c r="AA248" s="143">
        <v>0</v>
      </c>
      <c r="AB248" s="143" t="s">
        <v>30</v>
      </c>
      <c r="AC248" s="143" t="s">
        <v>3343</v>
      </c>
      <c r="AD248" s="143"/>
    </row>
    <row r="249" spans="1:30" s="24" customFormat="1" ht="24" customHeight="1">
      <c r="A249" s="139">
        <v>42960</v>
      </c>
      <c r="B249" s="140" t="s">
        <v>34731</v>
      </c>
      <c r="C249" s="141" t="s">
        <v>275</v>
      </c>
      <c r="D249" s="141" t="s">
        <v>31</v>
      </c>
      <c r="E249" s="141" t="s">
        <v>35829</v>
      </c>
      <c r="F249" s="151">
        <v>42958</v>
      </c>
      <c r="G249" s="141" t="s">
        <v>410</v>
      </c>
      <c r="H249" s="141" t="s">
        <v>35828</v>
      </c>
      <c r="I249" s="141">
        <v>8</v>
      </c>
      <c r="J249" s="141" t="s">
        <v>32</v>
      </c>
      <c r="K249" s="141" t="s">
        <v>28</v>
      </c>
      <c r="L249" s="141">
        <v>0</v>
      </c>
      <c r="M249" s="141" t="s">
        <v>35827</v>
      </c>
      <c r="N249" s="141">
        <v>0</v>
      </c>
      <c r="O249" s="141" t="s">
        <v>42</v>
      </c>
      <c r="P249" s="141">
        <v>35722.019999999997</v>
      </c>
      <c r="Q249" s="141">
        <v>4309650</v>
      </c>
      <c r="R249" s="141">
        <v>3463489</v>
      </c>
      <c r="S249" s="141">
        <v>80.37</v>
      </c>
      <c r="T249" s="141">
        <v>0</v>
      </c>
      <c r="U249" s="141">
        <v>0</v>
      </c>
      <c r="V249" s="141" t="s">
        <v>35826</v>
      </c>
      <c r="W249" s="141" t="s">
        <v>35825</v>
      </c>
      <c r="X249" s="141" t="s">
        <v>35824</v>
      </c>
      <c r="Y249" s="141" t="s">
        <v>8430</v>
      </c>
      <c r="Z249" s="188" t="str">
        <f t="shared" si="3"/>
        <v>Transcriptome50PE</v>
      </c>
      <c r="AA249" s="143">
        <v>0</v>
      </c>
      <c r="AB249" s="143" t="s">
        <v>30</v>
      </c>
      <c r="AC249" s="143" t="s">
        <v>3343</v>
      </c>
      <c r="AD249" s="143"/>
    </row>
    <row r="250" spans="1:30" s="24" customFormat="1" ht="24" customHeight="1">
      <c r="A250" s="133">
        <v>42960</v>
      </c>
      <c r="B250" s="134" t="s">
        <v>35823</v>
      </c>
      <c r="C250" s="135" t="s">
        <v>36659</v>
      </c>
      <c r="D250" s="135" t="s">
        <v>31</v>
      </c>
      <c r="E250" s="135" t="s">
        <v>35822</v>
      </c>
      <c r="F250" s="159">
        <v>42957</v>
      </c>
      <c r="G250" s="135" t="s">
        <v>122</v>
      </c>
      <c r="H250" s="135" t="s">
        <v>35782</v>
      </c>
      <c r="I250" s="135">
        <v>1</v>
      </c>
      <c r="J250" s="135" t="s">
        <v>32</v>
      </c>
      <c r="K250" s="135" t="s">
        <v>28</v>
      </c>
      <c r="L250" s="135">
        <v>0</v>
      </c>
      <c r="M250" s="135" t="s">
        <v>30530</v>
      </c>
      <c r="N250" s="135">
        <v>0</v>
      </c>
      <c r="O250" s="135" t="s">
        <v>33</v>
      </c>
      <c r="P250" s="135">
        <v>60056.32</v>
      </c>
      <c r="Q250" s="135">
        <v>4309650</v>
      </c>
      <c r="R250" s="135">
        <v>2969614</v>
      </c>
      <c r="S250" s="135">
        <v>68.91</v>
      </c>
      <c r="T250" s="135">
        <v>0</v>
      </c>
      <c r="U250" s="135">
        <v>0</v>
      </c>
      <c r="V250" s="135" t="s">
        <v>35821</v>
      </c>
      <c r="W250" s="135" t="s">
        <v>35820</v>
      </c>
      <c r="X250" s="135" t="s">
        <v>35819</v>
      </c>
      <c r="Y250" s="147" t="s">
        <v>320</v>
      </c>
      <c r="Z250" s="147" t="str">
        <f t="shared" si="3"/>
        <v>Transcriptome101PE</v>
      </c>
      <c r="AA250" s="137">
        <v>0</v>
      </c>
      <c r="AB250" s="294" t="s">
        <v>30</v>
      </c>
      <c r="AC250" s="137" t="s">
        <v>3343</v>
      </c>
      <c r="AD250" s="155"/>
    </row>
    <row r="251" spans="1:30" s="24" customFormat="1" ht="24" customHeight="1">
      <c r="A251" s="139">
        <v>42960</v>
      </c>
      <c r="B251" s="140" t="s">
        <v>35818</v>
      </c>
      <c r="C251" s="141" t="s">
        <v>36659</v>
      </c>
      <c r="D251" s="141" t="s">
        <v>31</v>
      </c>
      <c r="E251" s="141" t="s">
        <v>35817</v>
      </c>
      <c r="F251" s="151">
        <v>42957</v>
      </c>
      <c r="G251" s="141" t="s">
        <v>122</v>
      </c>
      <c r="H251" s="141" t="s">
        <v>35782</v>
      </c>
      <c r="I251" s="141">
        <v>2</v>
      </c>
      <c r="J251" s="141" t="s">
        <v>32</v>
      </c>
      <c r="K251" s="141" t="s">
        <v>28</v>
      </c>
      <c r="L251" s="141">
        <v>0</v>
      </c>
      <c r="M251" s="141" t="s">
        <v>30530</v>
      </c>
      <c r="N251" s="141">
        <v>150</v>
      </c>
      <c r="O251" s="141" t="s">
        <v>33</v>
      </c>
      <c r="P251" s="141">
        <v>70053.13</v>
      </c>
      <c r="Q251" s="141">
        <v>4309650</v>
      </c>
      <c r="R251" s="141">
        <v>3201872</v>
      </c>
      <c r="S251" s="141">
        <v>74.3</v>
      </c>
      <c r="T251" s="141" t="s">
        <v>35816</v>
      </c>
      <c r="U251" s="141" t="s">
        <v>35815</v>
      </c>
      <c r="V251" s="141" t="s">
        <v>35814</v>
      </c>
      <c r="W251" s="141" t="s">
        <v>35813</v>
      </c>
      <c r="X251" s="141" t="s">
        <v>35812</v>
      </c>
      <c r="Y251" s="141" t="s">
        <v>320</v>
      </c>
      <c r="Z251" s="141" t="str">
        <f t="shared" si="3"/>
        <v>Transcriptome101PE</v>
      </c>
      <c r="AA251" s="143">
        <v>0</v>
      </c>
      <c r="AB251" s="143" t="s">
        <v>30</v>
      </c>
      <c r="AC251" s="143" t="s">
        <v>3343</v>
      </c>
      <c r="AD251" s="143"/>
    </row>
    <row r="252" spans="1:30" s="24" customFormat="1" ht="24" customHeight="1">
      <c r="A252" s="139">
        <v>42960</v>
      </c>
      <c r="B252" s="140" t="s">
        <v>35811</v>
      </c>
      <c r="C252" s="141" t="s">
        <v>4732</v>
      </c>
      <c r="D252" s="141" t="s">
        <v>31</v>
      </c>
      <c r="E252" s="141" t="s">
        <v>35810</v>
      </c>
      <c r="F252" s="151">
        <v>42957</v>
      </c>
      <c r="G252" s="141" t="s">
        <v>122</v>
      </c>
      <c r="H252" s="141" t="s">
        <v>35782</v>
      </c>
      <c r="I252" s="141">
        <v>3</v>
      </c>
      <c r="J252" s="141" t="s">
        <v>32</v>
      </c>
      <c r="K252" s="141" t="s">
        <v>28</v>
      </c>
      <c r="L252" s="141">
        <v>0</v>
      </c>
      <c r="M252" s="141" t="s">
        <v>30569</v>
      </c>
      <c r="N252" s="141">
        <v>0</v>
      </c>
      <c r="O252" s="141" t="s">
        <v>33</v>
      </c>
      <c r="P252" s="141">
        <v>61015.8</v>
      </c>
      <c r="Q252" s="141">
        <v>4309650</v>
      </c>
      <c r="R252" s="141">
        <v>2790270</v>
      </c>
      <c r="S252" s="141">
        <v>64.739999999999995</v>
      </c>
      <c r="T252" s="141">
        <v>0</v>
      </c>
      <c r="U252" s="141">
        <v>0</v>
      </c>
      <c r="V252" s="141" t="s">
        <v>35809</v>
      </c>
      <c r="W252" s="141" t="s">
        <v>35808</v>
      </c>
      <c r="X252" s="141" t="s">
        <v>35807</v>
      </c>
      <c r="Y252" s="141" t="s">
        <v>320</v>
      </c>
      <c r="Z252" s="141" t="str">
        <f t="shared" si="3"/>
        <v>Re-sequencing101PE</v>
      </c>
      <c r="AA252" s="143">
        <v>0</v>
      </c>
      <c r="AB252" s="143" t="s">
        <v>30</v>
      </c>
      <c r="AC252" s="143" t="s">
        <v>3343</v>
      </c>
      <c r="AD252" s="143"/>
    </row>
    <row r="253" spans="1:30" s="24" customFormat="1" ht="24" customHeight="1">
      <c r="A253" s="139">
        <v>42960</v>
      </c>
      <c r="B253" s="140" t="s">
        <v>35806</v>
      </c>
      <c r="C253" s="141">
        <v>0</v>
      </c>
      <c r="D253" s="141" t="s">
        <v>31</v>
      </c>
      <c r="E253" s="141" t="s">
        <v>35805</v>
      </c>
      <c r="F253" s="151">
        <v>42957</v>
      </c>
      <c r="G253" s="141" t="s">
        <v>122</v>
      </c>
      <c r="H253" s="141" t="s">
        <v>35782</v>
      </c>
      <c r="I253" s="141">
        <v>4</v>
      </c>
      <c r="J253" s="144" t="s">
        <v>4698</v>
      </c>
      <c r="K253" s="144" t="s">
        <v>31779</v>
      </c>
      <c r="L253" s="141">
        <v>0</v>
      </c>
      <c r="M253" s="141" t="s">
        <v>30530</v>
      </c>
      <c r="N253" s="141">
        <v>87855</v>
      </c>
      <c r="O253" s="141" t="s">
        <v>33</v>
      </c>
      <c r="P253" s="141">
        <v>63295.79</v>
      </c>
      <c r="Q253" s="141">
        <v>4309650</v>
      </c>
      <c r="R253" s="141">
        <v>3030353</v>
      </c>
      <c r="S253" s="141">
        <v>70.319999999999993</v>
      </c>
      <c r="T253" s="141" t="s">
        <v>35804</v>
      </c>
      <c r="U253" s="141" t="s">
        <v>35803</v>
      </c>
      <c r="V253" s="141" t="s">
        <v>35802</v>
      </c>
      <c r="W253" s="141" t="s">
        <v>35801</v>
      </c>
      <c r="X253" s="141" t="s">
        <v>35800</v>
      </c>
      <c r="Y253" s="141" t="s">
        <v>320</v>
      </c>
      <c r="Z253" s="141" t="str">
        <f t="shared" si="3"/>
        <v>0101PE</v>
      </c>
      <c r="AA253" s="143">
        <v>0.14285714285714285</v>
      </c>
      <c r="AB253" s="143" t="s">
        <v>30</v>
      </c>
      <c r="AC253" s="143" t="s">
        <v>3343</v>
      </c>
      <c r="AD253" s="143"/>
    </row>
    <row r="254" spans="1:30" s="24" customFormat="1" ht="24" customHeight="1">
      <c r="A254" s="139">
        <v>42960</v>
      </c>
      <c r="B254" s="140" t="s">
        <v>35799</v>
      </c>
      <c r="C254" s="141">
        <v>0</v>
      </c>
      <c r="D254" s="141" t="s">
        <v>31</v>
      </c>
      <c r="E254" s="141" t="s">
        <v>35798</v>
      </c>
      <c r="F254" s="151">
        <v>42957</v>
      </c>
      <c r="G254" s="141" t="s">
        <v>122</v>
      </c>
      <c r="H254" s="141" t="s">
        <v>35782</v>
      </c>
      <c r="I254" s="141">
        <v>5</v>
      </c>
      <c r="J254" s="141" t="s">
        <v>32</v>
      </c>
      <c r="K254" s="141" t="s">
        <v>28</v>
      </c>
      <c r="L254" s="141">
        <v>0</v>
      </c>
      <c r="M254" s="141" t="s">
        <v>30530</v>
      </c>
      <c r="N254" s="141">
        <v>0</v>
      </c>
      <c r="O254" s="141" t="s">
        <v>33</v>
      </c>
      <c r="P254" s="141">
        <v>66783.98</v>
      </c>
      <c r="Q254" s="141">
        <v>4309650</v>
      </c>
      <c r="R254" s="141">
        <v>3151713</v>
      </c>
      <c r="S254" s="141">
        <v>73.13</v>
      </c>
      <c r="T254" s="141">
        <v>0</v>
      </c>
      <c r="U254" s="141">
        <v>0</v>
      </c>
      <c r="V254" s="141" t="s">
        <v>35797</v>
      </c>
      <c r="W254" s="141" t="s">
        <v>35796</v>
      </c>
      <c r="X254" s="141" t="s">
        <v>35795</v>
      </c>
      <c r="Y254" s="141" t="s">
        <v>320</v>
      </c>
      <c r="Z254" s="141" t="str">
        <f t="shared" si="3"/>
        <v>0101PE</v>
      </c>
      <c r="AA254" s="143">
        <v>0</v>
      </c>
      <c r="AB254" s="143" t="s">
        <v>30</v>
      </c>
      <c r="AC254" s="143" t="s">
        <v>3343</v>
      </c>
      <c r="AD254" s="143"/>
    </row>
    <row r="255" spans="1:30" s="24" customFormat="1" ht="24" customHeight="1">
      <c r="A255" s="139">
        <v>42960</v>
      </c>
      <c r="B255" s="140" t="s">
        <v>35794</v>
      </c>
      <c r="C255" s="141">
        <v>0</v>
      </c>
      <c r="D255" s="141" t="s">
        <v>31</v>
      </c>
      <c r="E255" s="141" t="s">
        <v>35793</v>
      </c>
      <c r="F255" s="151">
        <v>42957</v>
      </c>
      <c r="G255" s="141" t="s">
        <v>122</v>
      </c>
      <c r="H255" s="141" t="s">
        <v>35782</v>
      </c>
      <c r="I255" s="141">
        <v>6</v>
      </c>
      <c r="J255" s="141" t="s">
        <v>32</v>
      </c>
      <c r="K255" s="141" t="s">
        <v>28</v>
      </c>
      <c r="L255" s="141">
        <v>0</v>
      </c>
      <c r="M255" s="141" t="s">
        <v>30530</v>
      </c>
      <c r="N255" s="141">
        <v>0</v>
      </c>
      <c r="O255" s="141" t="s">
        <v>33</v>
      </c>
      <c r="P255" s="141">
        <v>67023.649999999994</v>
      </c>
      <c r="Q255" s="141">
        <v>4309650</v>
      </c>
      <c r="R255" s="141">
        <v>3177581</v>
      </c>
      <c r="S255" s="141">
        <v>73.73</v>
      </c>
      <c r="T255" s="141">
        <v>0</v>
      </c>
      <c r="U255" s="141">
        <v>0</v>
      </c>
      <c r="V255" s="141" t="s">
        <v>35792</v>
      </c>
      <c r="W255" s="141" t="s">
        <v>35791</v>
      </c>
      <c r="X255" s="141" t="s">
        <v>35790</v>
      </c>
      <c r="Y255" s="141" t="s">
        <v>320</v>
      </c>
      <c r="Z255" s="141" t="str">
        <f t="shared" si="3"/>
        <v>0101PE</v>
      </c>
      <c r="AA255" s="143">
        <v>0</v>
      </c>
      <c r="AB255" s="143" t="s">
        <v>30</v>
      </c>
      <c r="AC255" s="143" t="s">
        <v>3343</v>
      </c>
      <c r="AD255" s="143"/>
    </row>
    <row r="256" spans="1:30" s="24" customFormat="1" ht="24" customHeight="1">
      <c r="A256" s="139">
        <v>42960</v>
      </c>
      <c r="B256" s="140" t="s">
        <v>35789</v>
      </c>
      <c r="C256" s="141">
        <v>0</v>
      </c>
      <c r="D256" s="141" t="s">
        <v>31</v>
      </c>
      <c r="E256" s="141" t="s">
        <v>35788</v>
      </c>
      <c r="F256" s="151">
        <v>42957</v>
      </c>
      <c r="G256" s="141" t="s">
        <v>122</v>
      </c>
      <c r="H256" s="141" t="s">
        <v>35782</v>
      </c>
      <c r="I256" s="141">
        <v>7</v>
      </c>
      <c r="J256" s="141" t="s">
        <v>32</v>
      </c>
      <c r="K256" s="141" t="s">
        <v>28</v>
      </c>
      <c r="L256" s="141">
        <v>0</v>
      </c>
      <c r="M256" s="141" t="s">
        <v>30530</v>
      </c>
      <c r="N256" s="141">
        <v>0</v>
      </c>
      <c r="O256" s="141" t="s">
        <v>33</v>
      </c>
      <c r="P256" s="141">
        <v>66567.8</v>
      </c>
      <c r="Q256" s="141">
        <v>4309650</v>
      </c>
      <c r="R256" s="141">
        <v>3128361</v>
      </c>
      <c r="S256" s="141">
        <v>72.59</v>
      </c>
      <c r="T256" s="141">
        <v>0</v>
      </c>
      <c r="U256" s="141">
        <v>0</v>
      </c>
      <c r="V256" s="141" t="s">
        <v>35787</v>
      </c>
      <c r="W256" s="141" t="s">
        <v>35786</v>
      </c>
      <c r="X256" s="141" t="s">
        <v>35785</v>
      </c>
      <c r="Y256" s="141" t="s">
        <v>320</v>
      </c>
      <c r="Z256" s="141" t="str">
        <f t="shared" si="3"/>
        <v>0101PE</v>
      </c>
      <c r="AA256" s="143">
        <v>0</v>
      </c>
      <c r="AB256" s="143" t="s">
        <v>30</v>
      </c>
      <c r="AC256" s="143" t="s">
        <v>3343</v>
      </c>
      <c r="AD256" s="143"/>
    </row>
    <row r="257" spans="1:30" s="24" customFormat="1" ht="24" customHeight="1">
      <c r="A257" s="139">
        <v>42960</v>
      </c>
      <c r="B257" s="140" t="s">
        <v>35784</v>
      </c>
      <c r="C257" s="141">
        <v>0</v>
      </c>
      <c r="D257" s="141" t="s">
        <v>31</v>
      </c>
      <c r="E257" s="141" t="s">
        <v>35783</v>
      </c>
      <c r="F257" s="151">
        <v>42957</v>
      </c>
      <c r="G257" s="141" t="s">
        <v>122</v>
      </c>
      <c r="H257" s="141" t="s">
        <v>35782</v>
      </c>
      <c r="I257" s="141">
        <v>8</v>
      </c>
      <c r="J257" s="141" t="s">
        <v>32</v>
      </c>
      <c r="K257" s="141" t="s">
        <v>28</v>
      </c>
      <c r="L257" s="141">
        <v>0</v>
      </c>
      <c r="M257" s="141" t="s">
        <v>30530</v>
      </c>
      <c r="N257" s="141">
        <v>0</v>
      </c>
      <c r="O257" s="141" t="s">
        <v>33</v>
      </c>
      <c r="P257" s="141">
        <v>65916.14</v>
      </c>
      <c r="Q257" s="141">
        <v>4309650</v>
      </c>
      <c r="R257" s="141">
        <v>3100313</v>
      </c>
      <c r="S257" s="141">
        <v>71.94</v>
      </c>
      <c r="T257" s="141">
        <v>0</v>
      </c>
      <c r="U257" s="141">
        <v>0</v>
      </c>
      <c r="V257" s="141" t="s">
        <v>35781</v>
      </c>
      <c r="W257" s="141" t="s">
        <v>35780</v>
      </c>
      <c r="X257" s="141" t="s">
        <v>35779</v>
      </c>
      <c r="Y257" s="141" t="s">
        <v>320</v>
      </c>
      <c r="Z257" s="141" t="str">
        <f t="shared" ref="Z257:Z320" si="4">IF(P257,CONCATENATE(C257,Y257),0)</f>
        <v>0101PE</v>
      </c>
      <c r="AA257" s="143">
        <v>0</v>
      </c>
      <c r="AB257" s="143" t="s">
        <v>30</v>
      </c>
      <c r="AC257" s="143" t="s">
        <v>3343</v>
      </c>
      <c r="AD257" s="143"/>
    </row>
    <row r="258" spans="1:30" s="24" customFormat="1" ht="24" customHeight="1">
      <c r="A258" s="133">
        <v>42960</v>
      </c>
      <c r="B258" s="134" t="s">
        <v>34717</v>
      </c>
      <c r="C258" s="135" t="s">
        <v>4886</v>
      </c>
      <c r="D258" s="135" t="s">
        <v>31</v>
      </c>
      <c r="E258" s="135" t="s">
        <v>34714</v>
      </c>
      <c r="F258" s="159">
        <v>42959</v>
      </c>
      <c r="G258" s="135" t="s">
        <v>121</v>
      </c>
      <c r="H258" s="135" t="s">
        <v>35764</v>
      </c>
      <c r="I258" s="135">
        <v>1</v>
      </c>
      <c r="J258" s="135" t="s">
        <v>32</v>
      </c>
      <c r="K258" s="135" t="s">
        <v>28</v>
      </c>
      <c r="L258" s="135">
        <v>0</v>
      </c>
      <c r="M258" s="135" t="s">
        <v>30012</v>
      </c>
      <c r="N258" s="135">
        <v>0</v>
      </c>
      <c r="O258" s="135">
        <v>49</v>
      </c>
      <c r="P258" s="135">
        <v>14775.78</v>
      </c>
      <c r="Q258" s="135">
        <v>4309650</v>
      </c>
      <c r="R258" s="135">
        <v>2827425</v>
      </c>
      <c r="S258" s="135">
        <v>65.61</v>
      </c>
      <c r="T258" s="135">
        <v>0</v>
      </c>
      <c r="U258" s="135">
        <v>0</v>
      </c>
      <c r="V258" s="135">
        <v>46.12</v>
      </c>
      <c r="W258" s="135">
        <v>97.71</v>
      </c>
      <c r="X258" s="135">
        <v>93.44</v>
      </c>
      <c r="Y258" s="147" t="s">
        <v>3772</v>
      </c>
      <c r="Z258" s="187" t="str">
        <f t="shared" si="4"/>
        <v>Chip-seq50SE</v>
      </c>
      <c r="AA258" s="137">
        <v>0</v>
      </c>
      <c r="AB258" s="294" t="s">
        <v>30</v>
      </c>
      <c r="AC258" s="137" t="s">
        <v>3343</v>
      </c>
      <c r="AD258" s="155"/>
    </row>
    <row r="259" spans="1:30" s="24" customFormat="1" ht="24" customHeight="1">
      <c r="A259" s="139">
        <v>42960</v>
      </c>
      <c r="B259" s="140" t="s">
        <v>35778</v>
      </c>
      <c r="C259" s="141" t="s">
        <v>4886</v>
      </c>
      <c r="D259" s="141" t="s">
        <v>31</v>
      </c>
      <c r="E259" s="141" t="s">
        <v>35777</v>
      </c>
      <c r="F259" s="151">
        <v>42959</v>
      </c>
      <c r="G259" s="141" t="s">
        <v>121</v>
      </c>
      <c r="H259" s="141" t="s">
        <v>35764</v>
      </c>
      <c r="I259" s="141">
        <v>2</v>
      </c>
      <c r="J259" s="141" t="s">
        <v>32</v>
      </c>
      <c r="K259" s="141" t="s">
        <v>28</v>
      </c>
      <c r="L259" s="141">
        <v>0</v>
      </c>
      <c r="M259" s="141" t="s">
        <v>30012</v>
      </c>
      <c r="N259" s="141">
        <v>0</v>
      </c>
      <c r="O259" s="141">
        <v>49</v>
      </c>
      <c r="P259" s="141">
        <v>15800.61</v>
      </c>
      <c r="Q259" s="141">
        <v>4309650</v>
      </c>
      <c r="R259" s="141">
        <v>3004371</v>
      </c>
      <c r="S259" s="141">
        <v>69.709999999999994</v>
      </c>
      <c r="T259" s="141">
        <v>0</v>
      </c>
      <c r="U259" s="141">
        <v>0</v>
      </c>
      <c r="V259" s="141">
        <v>47.97</v>
      </c>
      <c r="W259" s="141">
        <v>98.14</v>
      </c>
      <c r="X259" s="141">
        <v>94.51</v>
      </c>
      <c r="Y259" s="141" t="s">
        <v>3772</v>
      </c>
      <c r="Z259" s="188" t="str">
        <f t="shared" si="4"/>
        <v>Chip-seq50SE</v>
      </c>
      <c r="AA259" s="143">
        <v>0</v>
      </c>
      <c r="AB259" s="143" t="s">
        <v>30</v>
      </c>
      <c r="AC259" s="143" t="s">
        <v>3343</v>
      </c>
      <c r="AD259" s="143"/>
    </row>
    <row r="260" spans="1:30" s="24" customFormat="1" ht="24" customHeight="1">
      <c r="A260" s="139">
        <v>42960</v>
      </c>
      <c r="B260" s="140" t="s">
        <v>35776</v>
      </c>
      <c r="C260" s="141" t="s">
        <v>4886</v>
      </c>
      <c r="D260" s="141" t="s">
        <v>31</v>
      </c>
      <c r="E260" s="141" t="s">
        <v>35775</v>
      </c>
      <c r="F260" s="151">
        <v>42959</v>
      </c>
      <c r="G260" s="141" t="s">
        <v>121</v>
      </c>
      <c r="H260" s="141" t="s">
        <v>35764</v>
      </c>
      <c r="I260" s="141">
        <v>3</v>
      </c>
      <c r="J260" s="141" t="s">
        <v>32</v>
      </c>
      <c r="K260" s="141" t="s">
        <v>28</v>
      </c>
      <c r="L260" s="141">
        <v>0</v>
      </c>
      <c r="M260" s="141" t="s">
        <v>35774</v>
      </c>
      <c r="N260" s="141">
        <v>0</v>
      </c>
      <c r="O260" s="141">
        <v>49</v>
      </c>
      <c r="P260" s="141">
        <v>19613.89</v>
      </c>
      <c r="Q260" s="141">
        <v>4309650</v>
      </c>
      <c r="R260" s="141">
        <v>3595058</v>
      </c>
      <c r="S260" s="141">
        <v>83.42</v>
      </c>
      <c r="T260" s="141">
        <v>0</v>
      </c>
      <c r="U260" s="141">
        <v>0</v>
      </c>
      <c r="V260" s="141">
        <v>51.38</v>
      </c>
      <c r="W260" s="141">
        <v>98.49</v>
      </c>
      <c r="X260" s="141">
        <v>96.05</v>
      </c>
      <c r="Y260" s="141" t="s">
        <v>3772</v>
      </c>
      <c r="Z260" s="188" t="str">
        <f t="shared" si="4"/>
        <v>Chip-seq50SE</v>
      </c>
      <c r="AA260" s="143">
        <v>0</v>
      </c>
      <c r="AB260" s="143" t="s">
        <v>30</v>
      </c>
      <c r="AC260" s="143" t="s">
        <v>3343</v>
      </c>
      <c r="AD260" s="143"/>
    </row>
    <row r="261" spans="1:30" s="24" customFormat="1" ht="24" customHeight="1">
      <c r="A261" s="139">
        <v>42960</v>
      </c>
      <c r="B261" s="140" t="s">
        <v>35772</v>
      </c>
      <c r="C261" s="141" t="s">
        <v>4886</v>
      </c>
      <c r="D261" s="141" t="s">
        <v>31</v>
      </c>
      <c r="E261" s="141" t="s">
        <v>35773</v>
      </c>
      <c r="F261" s="151">
        <v>42959</v>
      </c>
      <c r="G261" s="141" t="s">
        <v>121</v>
      </c>
      <c r="H261" s="141" t="s">
        <v>35764</v>
      </c>
      <c r="I261" s="141">
        <v>4</v>
      </c>
      <c r="J261" s="141" t="s">
        <v>32</v>
      </c>
      <c r="K261" s="141" t="s">
        <v>28</v>
      </c>
      <c r="L261" s="141">
        <v>0</v>
      </c>
      <c r="M261" s="141" t="s">
        <v>30012</v>
      </c>
      <c r="N261" s="141">
        <v>0</v>
      </c>
      <c r="O261" s="141">
        <v>49</v>
      </c>
      <c r="P261" s="141">
        <v>16621.29</v>
      </c>
      <c r="Q261" s="141">
        <v>4309650</v>
      </c>
      <c r="R261" s="141">
        <v>3144467</v>
      </c>
      <c r="S261" s="141">
        <v>72.959999999999994</v>
      </c>
      <c r="T261" s="141">
        <v>0</v>
      </c>
      <c r="U261" s="141">
        <v>0</v>
      </c>
      <c r="V261" s="141">
        <v>48.44</v>
      </c>
      <c r="W261" s="141">
        <v>98.71</v>
      </c>
      <c r="X261" s="141">
        <v>95.87</v>
      </c>
      <c r="Y261" s="141" t="s">
        <v>3772</v>
      </c>
      <c r="Z261" s="188" t="str">
        <f t="shared" si="4"/>
        <v>Chip-seq50SE</v>
      </c>
      <c r="AA261" s="143">
        <v>0</v>
      </c>
      <c r="AB261" s="143" t="s">
        <v>30</v>
      </c>
      <c r="AC261" s="143" t="s">
        <v>3343</v>
      </c>
      <c r="AD261" s="143"/>
    </row>
    <row r="262" spans="1:30" s="24" customFormat="1" ht="24" customHeight="1">
      <c r="A262" s="139">
        <v>42960</v>
      </c>
      <c r="B262" s="140" t="s">
        <v>35772</v>
      </c>
      <c r="C262" s="141" t="s">
        <v>4886</v>
      </c>
      <c r="D262" s="141" t="s">
        <v>31</v>
      </c>
      <c r="E262" s="141" t="s">
        <v>35771</v>
      </c>
      <c r="F262" s="151">
        <v>42959</v>
      </c>
      <c r="G262" s="141" t="s">
        <v>121</v>
      </c>
      <c r="H262" s="141" t="s">
        <v>35764</v>
      </c>
      <c r="I262" s="141">
        <v>5</v>
      </c>
      <c r="J262" s="141" t="s">
        <v>32</v>
      </c>
      <c r="K262" s="141" t="s">
        <v>28</v>
      </c>
      <c r="L262" s="141">
        <v>0</v>
      </c>
      <c r="M262" s="141" t="s">
        <v>30012</v>
      </c>
      <c r="N262" s="141">
        <v>0</v>
      </c>
      <c r="O262" s="141">
        <v>49</v>
      </c>
      <c r="P262" s="141">
        <v>16834.8</v>
      </c>
      <c r="Q262" s="141">
        <v>4309650</v>
      </c>
      <c r="R262" s="141">
        <v>3186100</v>
      </c>
      <c r="S262" s="141">
        <v>73.930000000000007</v>
      </c>
      <c r="T262" s="141">
        <v>0</v>
      </c>
      <c r="U262" s="141">
        <v>0</v>
      </c>
      <c r="V262" s="141">
        <v>48.96</v>
      </c>
      <c r="W262" s="141">
        <v>98.76</v>
      </c>
      <c r="X262" s="141">
        <v>96.07</v>
      </c>
      <c r="Y262" s="141" t="s">
        <v>3772</v>
      </c>
      <c r="Z262" s="188" t="str">
        <f t="shared" si="4"/>
        <v>Chip-seq50SE</v>
      </c>
      <c r="AA262" s="143">
        <v>0</v>
      </c>
      <c r="AB262" s="143" t="s">
        <v>30</v>
      </c>
      <c r="AC262" s="143" t="s">
        <v>3343</v>
      </c>
      <c r="AD262" s="143"/>
    </row>
    <row r="263" spans="1:30" s="24" customFormat="1" ht="24" customHeight="1">
      <c r="A263" s="139">
        <v>42960</v>
      </c>
      <c r="B263" s="140" t="s">
        <v>35770</v>
      </c>
      <c r="C263" s="141" t="s">
        <v>7479</v>
      </c>
      <c r="D263" s="141" t="s">
        <v>31</v>
      </c>
      <c r="E263" s="141" t="s">
        <v>35769</v>
      </c>
      <c r="F263" s="151">
        <v>42959</v>
      </c>
      <c r="G263" s="141" t="s">
        <v>121</v>
      </c>
      <c r="H263" s="141" t="s">
        <v>35764</v>
      </c>
      <c r="I263" s="141">
        <v>6</v>
      </c>
      <c r="J263" s="141" t="s">
        <v>32</v>
      </c>
      <c r="K263" s="141" t="s">
        <v>28</v>
      </c>
      <c r="L263" s="141">
        <v>0</v>
      </c>
      <c r="M263" s="141" t="s">
        <v>30012</v>
      </c>
      <c r="N263" s="141">
        <v>0</v>
      </c>
      <c r="O263" s="141">
        <v>49</v>
      </c>
      <c r="P263" s="141">
        <v>15988.24</v>
      </c>
      <c r="Q263" s="141">
        <v>4309650</v>
      </c>
      <c r="R263" s="141">
        <v>3000327</v>
      </c>
      <c r="S263" s="141">
        <v>69.62</v>
      </c>
      <c r="T263" s="141">
        <v>0</v>
      </c>
      <c r="U263" s="141">
        <v>0</v>
      </c>
      <c r="V263" s="141">
        <v>50.92</v>
      </c>
      <c r="W263" s="141">
        <v>97.09</v>
      </c>
      <c r="X263" s="141">
        <v>90.22</v>
      </c>
      <c r="Y263" s="141" t="s">
        <v>3772</v>
      </c>
      <c r="Z263" s="188" t="str">
        <f t="shared" si="4"/>
        <v>Methylation50SE</v>
      </c>
      <c r="AA263" s="143">
        <v>0</v>
      </c>
      <c r="AB263" s="143" t="s">
        <v>30</v>
      </c>
      <c r="AC263" s="143" t="s">
        <v>3343</v>
      </c>
      <c r="AD263" s="143"/>
    </row>
    <row r="264" spans="1:30" s="24" customFormat="1" ht="24" customHeight="1">
      <c r="A264" s="139">
        <v>42960</v>
      </c>
      <c r="B264" s="140" t="s">
        <v>35768</v>
      </c>
      <c r="C264" s="141" t="s">
        <v>7479</v>
      </c>
      <c r="D264" s="141" t="s">
        <v>31</v>
      </c>
      <c r="E264" s="141" t="s">
        <v>35767</v>
      </c>
      <c r="F264" s="151">
        <v>42959</v>
      </c>
      <c r="G264" s="141" t="s">
        <v>121</v>
      </c>
      <c r="H264" s="141" t="s">
        <v>35764</v>
      </c>
      <c r="I264" s="141">
        <v>7</v>
      </c>
      <c r="J264" s="141" t="s">
        <v>32</v>
      </c>
      <c r="K264" s="141" t="s">
        <v>28</v>
      </c>
      <c r="L264" s="141">
        <v>0</v>
      </c>
      <c r="M264" s="141" t="s">
        <v>30012</v>
      </c>
      <c r="N264" s="141">
        <v>0</v>
      </c>
      <c r="O264" s="141">
        <v>49</v>
      </c>
      <c r="P264" s="141">
        <v>16964.75</v>
      </c>
      <c r="Q264" s="141">
        <v>4309650</v>
      </c>
      <c r="R264" s="141">
        <v>3152153</v>
      </c>
      <c r="S264" s="141">
        <v>73.14</v>
      </c>
      <c r="T264" s="141">
        <v>0</v>
      </c>
      <c r="U264" s="141">
        <v>0</v>
      </c>
      <c r="V264" s="141">
        <v>50.77</v>
      </c>
      <c r="W264" s="141">
        <v>97.56</v>
      </c>
      <c r="X264" s="141">
        <v>91.41</v>
      </c>
      <c r="Y264" s="141" t="s">
        <v>3772</v>
      </c>
      <c r="Z264" s="188" t="str">
        <f t="shared" si="4"/>
        <v>Methylation50SE</v>
      </c>
      <c r="AA264" s="143">
        <v>0</v>
      </c>
      <c r="AB264" s="143" t="s">
        <v>30</v>
      </c>
      <c r="AC264" s="143" t="s">
        <v>3343</v>
      </c>
      <c r="AD264" s="143"/>
    </row>
    <row r="265" spans="1:30" s="24" customFormat="1" ht="24" customHeight="1">
      <c r="A265" s="139">
        <v>42960</v>
      </c>
      <c r="B265" s="140" t="s">
        <v>35766</v>
      </c>
      <c r="C265" s="141">
        <v>0</v>
      </c>
      <c r="D265" s="141" t="s">
        <v>31</v>
      </c>
      <c r="E265" s="141" t="s">
        <v>35765</v>
      </c>
      <c r="F265" s="151">
        <v>42959</v>
      </c>
      <c r="G265" s="141" t="s">
        <v>121</v>
      </c>
      <c r="H265" s="141" t="s">
        <v>35764</v>
      </c>
      <c r="I265" s="141">
        <v>8</v>
      </c>
      <c r="J265" s="141" t="s">
        <v>32</v>
      </c>
      <c r="K265" s="141" t="s">
        <v>28</v>
      </c>
      <c r="L265" s="141">
        <v>0</v>
      </c>
      <c r="M265" s="141" t="s">
        <v>30012</v>
      </c>
      <c r="N265" s="141">
        <v>0</v>
      </c>
      <c r="O265" s="141">
        <v>49</v>
      </c>
      <c r="P265" s="141">
        <v>19989.810000000001</v>
      </c>
      <c r="Q265" s="141">
        <v>4309650</v>
      </c>
      <c r="R265" s="141">
        <v>3681738</v>
      </c>
      <c r="S265" s="141">
        <v>85.43</v>
      </c>
      <c r="T265" s="141">
        <v>0</v>
      </c>
      <c r="U265" s="141">
        <v>0</v>
      </c>
      <c r="V265" s="141">
        <v>51.38</v>
      </c>
      <c r="W265" s="141">
        <v>99</v>
      </c>
      <c r="X265" s="141">
        <v>96.88</v>
      </c>
      <c r="Y265" s="141" t="s">
        <v>3772</v>
      </c>
      <c r="Z265" s="188" t="str">
        <f t="shared" si="4"/>
        <v>050SE</v>
      </c>
      <c r="AA265" s="143">
        <v>0</v>
      </c>
      <c r="AB265" s="143" t="s">
        <v>30</v>
      </c>
      <c r="AC265" s="143" t="s">
        <v>3343</v>
      </c>
      <c r="AD265" s="143"/>
    </row>
    <row r="266" spans="1:30" s="27" customFormat="1" ht="24" customHeight="1">
      <c r="A266" s="133">
        <v>42961</v>
      </c>
      <c r="B266" s="152" t="s">
        <v>35671</v>
      </c>
      <c r="C266" s="153" t="s">
        <v>104</v>
      </c>
      <c r="D266" s="153" t="s">
        <v>31</v>
      </c>
      <c r="E266" s="153" t="s">
        <v>35672</v>
      </c>
      <c r="F266" s="133">
        <v>42958</v>
      </c>
      <c r="G266" s="153" t="s">
        <v>120</v>
      </c>
      <c r="H266" s="153" t="s">
        <v>35673</v>
      </c>
      <c r="I266" s="153">
        <v>1</v>
      </c>
      <c r="J266" s="153" t="s">
        <v>10784</v>
      </c>
      <c r="K266" s="153" t="s">
        <v>28</v>
      </c>
      <c r="L266" s="153" t="s">
        <v>2973</v>
      </c>
      <c r="M266" s="153" t="s">
        <v>33209</v>
      </c>
      <c r="N266" s="153">
        <v>0</v>
      </c>
      <c r="O266" s="153" t="s">
        <v>33</v>
      </c>
      <c r="P266" s="153">
        <v>75064.69</v>
      </c>
      <c r="Q266" s="153">
        <v>4309650</v>
      </c>
      <c r="R266" s="153">
        <v>3381819</v>
      </c>
      <c r="S266" s="153">
        <v>78.47</v>
      </c>
      <c r="T266" s="153">
        <v>0</v>
      </c>
      <c r="U266" s="153">
        <v>0</v>
      </c>
      <c r="V266" s="153" t="s">
        <v>35674</v>
      </c>
      <c r="W266" s="153" t="s">
        <v>35675</v>
      </c>
      <c r="X266" s="153" t="s">
        <v>35676</v>
      </c>
      <c r="Y266" s="147" t="s">
        <v>320</v>
      </c>
      <c r="Z266" s="147" t="str">
        <f t="shared" si="4"/>
        <v>Transcriptome101PE</v>
      </c>
      <c r="AA266" s="154">
        <v>0</v>
      </c>
      <c r="AB266" s="155" t="s">
        <v>30</v>
      </c>
      <c r="AC266" s="155" t="s">
        <v>139</v>
      </c>
      <c r="AD266" s="206"/>
    </row>
    <row r="267" spans="1:30" s="27" customFormat="1" ht="24" customHeight="1">
      <c r="A267" s="139">
        <v>42961</v>
      </c>
      <c r="B267" s="140" t="s">
        <v>35677</v>
      </c>
      <c r="C267" s="141" t="s">
        <v>104</v>
      </c>
      <c r="D267" s="141" t="s">
        <v>31</v>
      </c>
      <c r="E267" s="141" t="s">
        <v>35672</v>
      </c>
      <c r="F267" s="142">
        <v>42958</v>
      </c>
      <c r="G267" s="141" t="s">
        <v>120</v>
      </c>
      <c r="H267" s="141" t="s">
        <v>35673</v>
      </c>
      <c r="I267" s="141">
        <v>2</v>
      </c>
      <c r="J267" s="141" t="s">
        <v>10784</v>
      </c>
      <c r="K267" s="141" t="s">
        <v>28</v>
      </c>
      <c r="L267" s="141" t="s">
        <v>2973</v>
      </c>
      <c r="M267" s="141" t="s">
        <v>33209</v>
      </c>
      <c r="N267" s="141">
        <v>0</v>
      </c>
      <c r="O267" s="141" t="s">
        <v>33</v>
      </c>
      <c r="P267" s="141">
        <v>76392.289999999994</v>
      </c>
      <c r="Q267" s="141">
        <v>4309650</v>
      </c>
      <c r="R267" s="141">
        <v>3443481</v>
      </c>
      <c r="S267" s="141">
        <v>79.900000000000006</v>
      </c>
      <c r="T267" s="141">
        <v>0</v>
      </c>
      <c r="U267" s="141">
        <v>0</v>
      </c>
      <c r="V267" s="141" t="s">
        <v>35678</v>
      </c>
      <c r="W267" s="141" t="s">
        <v>35679</v>
      </c>
      <c r="X267" s="141" t="s">
        <v>35680</v>
      </c>
      <c r="Y267" s="141" t="s">
        <v>320</v>
      </c>
      <c r="Z267" s="141" t="str">
        <f t="shared" si="4"/>
        <v>Transcriptome101PE</v>
      </c>
      <c r="AA267" s="143">
        <v>0</v>
      </c>
      <c r="AB267" s="143" t="s">
        <v>30</v>
      </c>
      <c r="AC267" s="156" t="s">
        <v>139</v>
      </c>
      <c r="AD267" s="205"/>
    </row>
    <row r="268" spans="1:30" s="27" customFormat="1" ht="24" customHeight="1">
      <c r="A268" s="139">
        <v>42961</v>
      </c>
      <c r="B268" s="140" t="s">
        <v>35681</v>
      </c>
      <c r="C268" s="141" t="s">
        <v>104</v>
      </c>
      <c r="D268" s="141" t="s">
        <v>35682</v>
      </c>
      <c r="E268" s="141" t="s">
        <v>35683</v>
      </c>
      <c r="F268" s="142">
        <v>42958</v>
      </c>
      <c r="G268" s="141" t="s">
        <v>120</v>
      </c>
      <c r="H268" s="141" t="s">
        <v>35673</v>
      </c>
      <c r="I268" s="141">
        <v>3</v>
      </c>
      <c r="J268" s="141" t="s">
        <v>10784</v>
      </c>
      <c r="K268" s="141" t="s">
        <v>28</v>
      </c>
      <c r="L268" s="141" t="s">
        <v>2973</v>
      </c>
      <c r="M268" s="141" t="s">
        <v>35684</v>
      </c>
      <c r="N268" s="141">
        <v>0</v>
      </c>
      <c r="O268" s="141" t="s">
        <v>33</v>
      </c>
      <c r="P268" s="141">
        <v>78817.23</v>
      </c>
      <c r="Q268" s="141">
        <v>4309650</v>
      </c>
      <c r="R268" s="141">
        <v>3518626</v>
      </c>
      <c r="S268" s="141">
        <v>81.650000000000006</v>
      </c>
      <c r="T268" s="141">
        <v>0</v>
      </c>
      <c r="U268" s="141">
        <v>0</v>
      </c>
      <c r="V268" s="141" t="s">
        <v>35685</v>
      </c>
      <c r="W268" s="141" t="s">
        <v>35686</v>
      </c>
      <c r="X268" s="141" t="s">
        <v>35687</v>
      </c>
      <c r="Y268" s="141" t="s">
        <v>320</v>
      </c>
      <c r="Z268" s="141" t="str">
        <f t="shared" si="4"/>
        <v>Transcriptome101PE</v>
      </c>
      <c r="AA268" s="143">
        <v>0</v>
      </c>
      <c r="AB268" s="143" t="s">
        <v>30</v>
      </c>
      <c r="AC268" s="156" t="s">
        <v>139</v>
      </c>
      <c r="AD268" s="205"/>
    </row>
    <row r="269" spans="1:30" s="27" customFormat="1" ht="24" customHeight="1">
      <c r="A269" s="139">
        <v>42961</v>
      </c>
      <c r="B269" s="140" t="s">
        <v>35688</v>
      </c>
      <c r="C269" s="141" t="s">
        <v>104</v>
      </c>
      <c r="D269" s="141" t="s">
        <v>31</v>
      </c>
      <c r="E269" s="141" t="s">
        <v>35689</v>
      </c>
      <c r="F269" s="142">
        <v>42958</v>
      </c>
      <c r="G269" s="141" t="s">
        <v>120</v>
      </c>
      <c r="H269" s="141" t="s">
        <v>35673</v>
      </c>
      <c r="I269" s="141">
        <v>4</v>
      </c>
      <c r="J269" s="141" t="s">
        <v>35690</v>
      </c>
      <c r="K269" s="141" t="s">
        <v>28</v>
      </c>
      <c r="L269" s="141" t="s">
        <v>2973</v>
      </c>
      <c r="M269" s="141" t="s">
        <v>33209</v>
      </c>
      <c r="N269" s="141">
        <v>0</v>
      </c>
      <c r="O269" s="141" t="s">
        <v>33</v>
      </c>
      <c r="P269" s="141">
        <v>74631.990000000005</v>
      </c>
      <c r="Q269" s="141">
        <v>4309650</v>
      </c>
      <c r="R269" s="141">
        <v>3361771</v>
      </c>
      <c r="S269" s="141">
        <v>78.010000000000005</v>
      </c>
      <c r="T269" s="141">
        <v>0</v>
      </c>
      <c r="U269" s="141">
        <v>0</v>
      </c>
      <c r="V269" s="141" t="s">
        <v>35691</v>
      </c>
      <c r="W269" s="141" t="s">
        <v>7136</v>
      </c>
      <c r="X269" s="141" t="s">
        <v>35692</v>
      </c>
      <c r="Y269" s="141" t="s">
        <v>320</v>
      </c>
      <c r="Z269" s="141" t="str">
        <f t="shared" si="4"/>
        <v>Transcriptome101PE</v>
      </c>
      <c r="AA269" s="143">
        <v>0</v>
      </c>
      <c r="AB269" s="143" t="s">
        <v>30</v>
      </c>
      <c r="AC269" s="156" t="s">
        <v>139</v>
      </c>
      <c r="AD269" s="205"/>
    </row>
    <row r="270" spans="1:30" s="27" customFormat="1" ht="24" customHeight="1">
      <c r="A270" s="139">
        <v>42961</v>
      </c>
      <c r="B270" s="140" t="s">
        <v>35693</v>
      </c>
      <c r="C270" s="141" t="s">
        <v>35694</v>
      </c>
      <c r="D270" s="141" t="s">
        <v>31</v>
      </c>
      <c r="E270" s="141" t="s">
        <v>35695</v>
      </c>
      <c r="F270" s="142">
        <v>42958</v>
      </c>
      <c r="G270" s="141" t="s">
        <v>120</v>
      </c>
      <c r="H270" s="141" t="s">
        <v>35673</v>
      </c>
      <c r="I270" s="141">
        <v>5</v>
      </c>
      <c r="J270" s="141" t="s">
        <v>35690</v>
      </c>
      <c r="K270" s="141" t="s">
        <v>28</v>
      </c>
      <c r="L270" s="141" t="s">
        <v>2973</v>
      </c>
      <c r="M270" s="141" t="s">
        <v>33228</v>
      </c>
      <c r="N270" s="141">
        <v>219</v>
      </c>
      <c r="O270" s="141" t="s">
        <v>33</v>
      </c>
      <c r="P270" s="141">
        <v>69877.86</v>
      </c>
      <c r="Q270" s="141">
        <v>4309650</v>
      </c>
      <c r="R270" s="141">
        <v>3184719</v>
      </c>
      <c r="S270" s="141">
        <v>73.900000000000006</v>
      </c>
      <c r="T270" s="141" t="s">
        <v>35696</v>
      </c>
      <c r="U270" s="141" t="s">
        <v>35697</v>
      </c>
      <c r="V270" s="141" t="s">
        <v>35698</v>
      </c>
      <c r="W270" s="141" t="s">
        <v>35699</v>
      </c>
      <c r="X270" s="141" t="s">
        <v>35700</v>
      </c>
      <c r="Y270" s="141" t="s">
        <v>320</v>
      </c>
      <c r="Z270" s="141" t="str">
        <f t="shared" si="4"/>
        <v>Exome capture101PE</v>
      </c>
      <c r="AA270" s="143">
        <v>0</v>
      </c>
      <c r="AB270" s="143" t="s">
        <v>30</v>
      </c>
      <c r="AC270" s="156" t="s">
        <v>139</v>
      </c>
      <c r="AD270" s="205"/>
    </row>
    <row r="271" spans="1:30" s="27" customFormat="1" ht="24" customHeight="1">
      <c r="A271" s="139">
        <v>42961</v>
      </c>
      <c r="B271" s="140" t="s">
        <v>35701</v>
      </c>
      <c r="C271" s="141" t="s">
        <v>35694</v>
      </c>
      <c r="D271" s="141" t="s">
        <v>31</v>
      </c>
      <c r="E271" s="141" t="s">
        <v>35695</v>
      </c>
      <c r="F271" s="142">
        <v>42958</v>
      </c>
      <c r="G271" s="141" t="s">
        <v>120</v>
      </c>
      <c r="H271" s="141" t="s">
        <v>35673</v>
      </c>
      <c r="I271" s="141">
        <v>6</v>
      </c>
      <c r="J271" s="141" t="s">
        <v>35690</v>
      </c>
      <c r="K271" s="141" t="s">
        <v>28</v>
      </c>
      <c r="L271" s="141" t="s">
        <v>2973</v>
      </c>
      <c r="M271" s="141" t="s">
        <v>33228</v>
      </c>
      <c r="N271" s="141">
        <v>216</v>
      </c>
      <c r="O271" s="141" t="s">
        <v>33</v>
      </c>
      <c r="P271" s="141">
        <v>69775.23</v>
      </c>
      <c r="Q271" s="141">
        <v>4309650</v>
      </c>
      <c r="R271" s="141">
        <v>3180615</v>
      </c>
      <c r="S271" s="141">
        <v>73.8</v>
      </c>
      <c r="T271" s="141" t="s">
        <v>35702</v>
      </c>
      <c r="U271" s="141" t="s">
        <v>35703</v>
      </c>
      <c r="V271" s="141" t="s">
        <v>35704</v>
      </c>
      <c r="W271" s="141" t="s">
        <v>35705</v>
      </c>
      <c r="X271" s="141" t="s">
        <v>35706</v>
      </c>
      <c r="Y271" s="141" t="s">
        <v>320</v>
      </c>
      <c r="Z271" s="141" t="str">
        <f t="shared" si="4"/>
        <v>Exome capture101PE</v>
      </c>
      <c r="AA271" s="143">
        <v>0</v>
      </c>
      <c r="AB271" s="143" t="s">
        <v>30</v>
      </c>
      <c r="AC271" s="156" t="s">
        <v>139</v>
      </c>
      <c r="AD271" s="205"/>
    </row>
    <row r="272" spans="1:30" s="27" customFormat="1" ht="24" customHeight="1">
      <c r="A272" s="139">
        <v>42961</v>
      </c>
      <c r="B272" s="140" t="s">
        <v>35677</v>
      </c>
      <c r="C272" s="141" t="s">
        <v>104</v>
      </c>
      <c r="D272" s="141" t="s">
        <v>31</v>
      </c>
      <c r="E272" s="141" t="s">
        <v>35707</v>
      </c>
      <c r="F272" s="142">
        <v>42958</v>
      </c>
      <c r="G272" s="141" t="s">
        <v>120</v>
      </c>
      <c r="H272" s="141" t="s">
        <v>35673</v>
      </c>
      <c r="I272" s="141">
        <v>7</v>
      </c>
      <c r="J272" s="141" t="s">
        <v>35708</v>
      </c>
      <c r="K272" s="141" t="s">
        <v>28</v>
      </c>
      <c r="L272" s="141" t="s">
        <v>2973</v>
      </c>
      <c r="M272" s="141" t="s">
        <v>33209</v>
      </c>
      <c r="N272" s="141">
        <v>0</v>
      </c>
      <c r="O272" s="141" t="s">
        <v>33</v>
      </c>
      <c r="P272" s="141">
        <v>73215.81</v>
      </c>
      <c r="Q272" s="141">
        <v>4309650</v>
      </c>
      <c r="R272" s="141">
        <v>3299842</v>
      </c>
      <c r="S272" s="141">
        <v>76.569999999999993</v>
      </c>
      <c r="T272" s="141">
        <v>0</v>
      </c>
      <c r="U272" s="141">
        <v>0</v>
      </c>
      <c r="V272" s="141" t="s">
        <v>35709</v>
      </c>
      <c r="W272" s="141" t="s">
        <v>35710</v>
      </c>
      <c r="X272" s="141" t="s">
        <v>35711</v>
      </c>
      <c r="Y272" s="141" t="s">
        <v>320</v>
      </c>
      <c r="Z272" s="141" t="str">
        <f t="shared" si="4"/>
        <v>Transcriptome101PE</v>
      </c>
      <c r="AA272" s="143">
        <v>0</v>
      </c>
      <c r="AB272" s="143" t="s">
        <v>30</v>
      </c>
      <c r="AC272" s="156" t="s">
        <v>139</v>
      </c>
      <c r="AD272" s="205"/>
    </row>
    <row r="273" spans="1:30" s="27" customFormat="1" ht="24" customHeight="1">
      <c r="A273" s="139">
        <v>42961</v>
      </c>
      <c r="B273" s="140" t="s">
        <v>35712</v>
      </c>
      <c r="C273" s="141" t="s">
        <v>104</v>
      </c>
      <c r="D273" s="141" t="s">
        <v>31</v>
      </c>
      <c r="E273" s="141" t="s">
        <v>35707</v>
      </c>
      <c r="F273" s="142">
        <v>42958</v>
      </c>
      <c r="G273" s="141" t="s">
        <v>120</v>
      </c>
      <c r="H273" s="141" t="s">
        <v>35673</v>
      </c>
      <c r="I273" s="141">
        <v>8</v>
      </c>
      <c r="J273" s="141" t="s">
        <v>10784</v>
      </c>
      <c r="K273" s="141" t="s">
        <v>28</v>
      </c>
      <c r="L273" s="141" t="s">
        <v>2973</v>
      </c>
      <c r="M273" s="141" t="s">
        <v>33209</v>
      </c>
      <c r="N273" s="141">
        <v>0</v>
      </c>
      <c r="O273" s="141" t="s">
        <v>33</v>
      </c>
      <c r="P273" s="141">
        <v>73177.45</v>
      </c>
      <c r="Q273" s="141">
        <v>4309650</v>
      </c>
      <c r="R273" s="141">
        <v>3303034</v>
      </c>
      <c r="S273" s="141">
        <v>76.64</v>
      </c>
      <c r="T273" s="141">
        <v>0</v>
      </c>
      <c r="U273" s="141">
        <v>0</v>
      </c>
      <c r="V273" s="141" t="s">
        <v>35713</v>
      </c>
      <c r="W273" s="141" t="s">
        <v>35714</v>
      </c>
      <c r="X273" s="141" t="s">
        <v>35715</v>
      </c>
      <c r="Y273" s="141" t="s">
        <v>320</v>
      </c>
      <c r="Z273" s="141" t="str">
        <f t="shared" si="4"/>
        <v>Transcriptome101PE</v>
      </c>
      <c r="AA273" s="143">
        <v>0</v>
      </c>
      <c r="AB273" s="143" t="s">
        <v>30</v>
      </c>
      <c r="AC273" s="156" t="s">
        <v>139</v>
      </c>
      <c r="AD273" s="205"/>
    </row>
    <row r="274" spans="1:30" s="27" customFormat="1" ht="24" customHeight="1">
      <c r="A274" s="133">
        <v>42961</v>
      </c>
      <c r="B274" s="152" t="s">
        <v>35716</v>
      </c>
      <c r="C274" s="153" t="s">
        <v>104</v>
      </c>
      <c r="D274" s="153" t="s">
        <v>31</v>
      </c>
      <c r="E274" s="153" t="s">
        <v>35717</v>
      </c>
      <c r="F274" s="133">
        <v>42958</v>
      </c>
      <c r="G274" s="153" t="s">
        <v>120</v>
      </c>
      <c r="H274" s="153" t="s">
        <v>35718</v>
      </c>
      <c r="I274" s="153">
        <v>1</v>
      </c>
      <c r="J274" s="153" t="s">
        <v>35719</v>
      </c>
      <c r="K274" s="153" t="s">
        <v>28</v>
      </c>
      <c r="L274" s="153" t="s">
        <v>2973</v>
      </c>
      <c r="M274" s="153" t="s">
        <v>22421</v>
      </c>
      <c r="N274" s="153">
        <v>0</v>
      </c>
      <c r="O274" s="153" t="s">
        <v>33</v>
      </c>
      <c r="P274" s="153">
        <v>76112.17</v>
      </c>
      <c r="Q274" s="153">
        <v>4309650</v>
      </c>
      <c r="R274" s="153">
        <v>3425007</v>
      </c>
      <c r="S274" s="153">
        <v>79.47</v>
      </c>
      <c r="T274" s="153">
        <v>0</v>
      </c>
      <c r="U274" s="153">
        <v>0</v>
      </c>
      <c r="V274" s="153" t="s">
        <v>35720</v>
      </c>
      <c r="W274" s="153" t="s">
        <v>6752</v>
      </c>
      <c r="X274" s="153" t="s">
        <v>35721</v>
      </c>
      <c r="Y274" s="147" t="s">
        <v>320</v>
      </c>
      <c r="Z274" s="147" t="str">
        <f t="shared" si="4"/>
        <v>Transcriptome101PE</v>
      </c>
      <c r="AA274" s="154">
        <v>0</v>
      </c>
      <c r="AB274" s="155" t="s">
        <v>30</v>
      </c>
      <c r="AC274" s="155" t="s">
        <v>139</v>
      </c>
      <c r="AD274" s="206"/>
    </row>
    <row r="275" spans="1:30" s="27" customFormat="1" ht="24" customHeight="1">
      <c r="A275" s="139">
        <v>42961</v>
      </c>
      <c r="B275" s="140" t="s">
        <v>35722</v>
      </c>
      <c r="C275" s="141">
        <v>0</v>
      </c>
      <c r="D275" s="141" t="s">
        <v>31</v>
      </c>
      <c r="E275" s="141" t="s">
        <v>35723</v>
      </c>
      <c r="F275" s="142">
        <v>42958</v>
      </c>
      <c r="G275" s="141" t="s">
        <v>120</v>
      </c>
      <c r="H275" s="141" t="s">
        <v>35718</v>
      </c>
      <c r="I275" s="141">
        <v>2</v>
      </c>
      <c r="J275" s="144" t="s">
        <v>35724</v>
      </c>
      <c r="K275" s="144" t="s">
        <v>35725</v>
      </c>
      <c r="L275" s="141" t="s">
        <v>2973</v>
      </c>
      <c r="M275" s="141" t="s">
        <v>22421</v>
      </c>
      <c r="N275" s="141">
        <v>0</v>
      </c>
      <c r="O275" s="141" t="s">
        <v>33</v>
      </c>
      <c r="P275" s="141">
        <v>73177.5</v>
      </c>
      <c r="Q275" s="141">
        <v>4309650</v>
      </c>
      <c r="R275" s="141">
        <v>3379677</v>
      </c>
      <c r="S275" s="141">
        <v>78.42</v>
      </c>
      <c r="T275" s="141">
        <v>0</v>
      </c>
      <c r="U275" s="141">
        <v>0</v>
      </c>
      <c r="V275" s="141" t="s">
        <v>35726</v>
      </c>
      <c r="W275" s="141" t="s">
        <v>12899</v>
      </c>
      <c r="X275" s="141" t="s">
        <v>35727</v>
      </c>
      <c r="Y275" s="141" t="s">
        <v>320</v>
      </c>
      <c r="Z275" s="141" t="str">
        <f t="shared" si="4"/>
        <v>0101PE</v>
      </c>
      <c r="AA275" s="143">
        <v>0.17647058823529413</v>
      </c>
      <c r="AB275" s="143" t="s">
        <v>30</v>
      </c>
      <c r="AC275" s="156" t="s">
        <v>139</v>
      </c>
      <c r="AD275" s="205"/>
    </row>
    <row r="276" spans="1:30" s="27" customFormat="1" ht="24" customHeight="1">
      <c r="A276" s="139">
        <v>42961</v>
      </c>
      <c r="B276" s="140" t="s">
        <v>35701</v>
      </c>
      <c r="C276" s="141" t="s">
        <v>6915</v>
      </c>
      <c r="D276" s="141" t="s">
        <v>31</v>
      </c>
      <c r="E276" s="141" t="s">
        <v>35728</v>
      </c>
      <c r="F276" s="142">
        <v>42958</v>
      </c>
      <c r="G276" s="141" t="s">
        <v>120</v>
      </c>
      <c r="H276" s="141" t="s">
        <v>35718</v>
      </c>
      <c r="I276" s="141">
        <v>3</v>
      </c>
      <c r="J276" s="141" t="s">
        <v>10784</v>
      </c>
      <c r="K276" s="141" t="s">
        <v>28</v>
      </c>
      <c r="L276" s="141" t="s">
        <v>2973</v>
      </c>
      <c r="M276" s="141" t="s">
        <v>22421</v>
      </c>
      <c r="N276" s="141">
        <v>200</v>
      </c>
      <c r="O276" s="141" t="s">
        <v>33</v>
      </c>
      <c r="P276" s="141">
        <v>70137.320000000007</v>
      </c>
      <c r="Q276" s="141">
        <v>4309650</v>
      </c>
      <c r="R276" s="141">
        <v>3187046</v>
      </c>
      <c r="S276" s="141">
        <v>73.95</v>
      </c>
      <c r="T276" s="141" t="s">
        <v>35729</v>
      </c>
      <c r="U276" s="141" t="s">
        <v>35730</v>
      </c>
      <c r="V276" s="141" t="s">
        <v>35731</v>
      </c>
      <c r="W276" s="141" t="s">
        <v>35732</v>
      </c>
      <c r="X276" s="141" t="s">
        <v>35733</v>
      </c>
      <c r="Y276" s="141" t="s">
        <v>320</v>
      </c>
      <c r="Z276" s="141" t="str">
        <f t="shared" si="4"/>
        <v>Exome capture101PE</v>
      </c>
      <c r="AA276" s="143">
        <v>0</v>
      </c>
      <c r="AB276" s="143" t="s">
        <v>30</v>
      </c>
      <c r="AC276" s="156" t="s">
        <v>139</v>
      </c>
      <c r="AD276" s="205"/>
    </row>
    <row r="277" spans="1:30" s="27" customFormat="1" ht="24" customHeight="1">
      <c r="A277" s="139">
        <v>42961</v>
      </c>
      <c r="B277" s="140" t="s">
        <v>35701</v>
      </c>
      <c r="C277" s="141" t="s">
        <v>35734</v>
      </c>
      <c r="D277" s="141" t="s">
        <v>31</v>
      </c>
      <c r="E277" s="141" t="s">
        <v>35728</v>
      </c>
      <c r="F277" s="142">
        <v>42958</v>
      </c>
      <c r="G277" s="141" t="s">
        <v>120</v>
      </c>
      <c r="H277" s="141" t="s">
        <v>35718</v>
      </c>
      <c r="I277" s="141">
        <v>4</v>
      </c>
      <c r="J277" s="141" t="s">
        <v>35735</v>
      </c>
      <c r="K277" s="141" t="s">
        <v>28</v>
      </c>
      <c r="L277" s="141" t="s">
        <v>2973</v>
      </c>
      <c r="M277" s="141" t="s">
        <v>22421</v>
      </c>
      <c r="N277" s="141">
        <v>185</v>
      </c>
      <c r="O277" s="141" t="s">
        <v>33</v>
      </c>
      <c r="P277" s="141">
        <v>69048.78</v>
      </c>
      <c r="Q277" s="141">
        <v>4309650</v>
      </c>
      <c r="R277" s="141">
        <v>3138959</v>
      </c>
      <c r="S277" s="141">
        <v>72.84</v>
      </c>
      <c r="T277" s="141" t="s">
        <v>35736</v>
      </c>
      <c r="U277" s="141" t="s">
        <v>35737</v>
      </c>
      <c r="V277" s="141" t="s">
        <v>35738</v>
      </c>
      <c r="W277" s="141" t="s">
        <v>12664</v>
      </c>
      <c r="X277" s="141" t="s">
        <v>35739</v>
      </c>
      <c r="Y277" s="141" t="s">
        <v>320</v>
      </c>
      <c r="Z277" s="141" t="str">
        <f t="shared" si="4"/>
        <v>Exome capture101PE</v>
      </c>
      <c r="AA277" s="143">
        <v>0</v>
      </c>
      <c r="AB277" s="143" t="s">
        <v>30</v>
      </c>
      <c r="AC277" s="156" t="s">
        <v>139</v>
      </c>
      <c r="AD277" s="205"/>
    </row>
    <row r="278" spans="1:30" s="27" customFormat="1" ht="24" customHeight="1">
      <c r="A278" s="139">
        <v>42961</v>
      </c>
      <c r="B278" s="140" t="s">
        <v>35701</v>
      </c>
      <c r="C278" s="141" t="s">
        <v>35694</v>
      </c>
      <c r="D278" s="141" t="s">
        <v>31</v>
      </c>
      <c r="E278" s="141" t="s">
        <v>35740</v>
      </c>
      <c r="F278" s="142">
        <v>42958</v>
      </c>
      <c r="G278" s="141" t="s">
        <v>120</v>
      </c>
      <c r="H278" s="141" t="s">
        <v>35718</v>
      </c>
      <c r="I278" s="141">
        <v>5</v>
      </c>
      <c r="J278" s="141" t="s">
        <v>35690</v>
      </c>
      <c r="K278" s="141" t="s">
        <v>28</v>
      </c>
      <c r="L278" s="141" t="s">
        <v>2973</v>
      </c>
      <c r="M278" s="141" t="s">
        <v>22443</v>
      </c>
      <c r="N278" s="141">
        <v>197</v>
      </c>
      <c r="O278" s="141" t="s">
        <v>33</v>
      </c>
      <c r="P278" s="141">
        <v>68977.62</v>
      </c>
      <c r="Q278" s="141">
        <v>4309650</v>
      </c>
      <c r="R278" s="141">
        <v>3150635</v>
      </c>
      <c r="S278" s="141">
        <v>73.11</v>
      </c>
      <c r="T278" s="141" t="s">
        <v>35741</v>
      </c>
      <c r="U278" s="141" t="s">
        <v>35742</v>
      </c>
      <c r="V278" s="141" t="s">
        <v>35743</v>
      </c>
      <c r="W278" s="141" t="s">
        <v>35744</v>
      </c>
      <c r="X278" s="141" t="s">
        <v>35745</v>
      </c>
      <c r="Y278" s="141" t="s">
        <v>320</v>
      </c>
      <c r="Z278" s="141" t="str">
        <f t="shared" si="4"/>
        <v>Exome capture101PE</v>
      </c>
      <c r="AA278" s="143">
        <v>0</v>
      </c>
      <c r="AB278" s="143" t="s">
        <v>30</v>
      </c>
      <c r="AC278" s="156" t="s">
        <v>139</v>
      </c>
      <c r="AD278" s="205"/>
    </row>
    <row r="279" spans="1:30" s="27" customFormat="1" ht="24" customHeight="1">
      <c r="A279" s="139">
        <v>42961</v>
      </c>
      <c r="B279" s="140" t="s">
        <v>35701</v>
      </c>
      <c r="C279" s="141" t="s">
        <v>35694</v>
      </c>
      <c r="D279" s="141" t="s">
        <v>31</v>
      </c>
      <c r="E279" s="141" t="s">
        <v>35740</v>
      </c>
      <c r="F279" s="142">
        <v>42958</v>
      </c>
      <c r="G279" s="141" t="s">
        <v>120</v>
      </c>
      <c r="H279" s="141" t="s">
        <v>35718</v>
      </c>
      <c r="I279" s="141">
        <v>6</v>
      </c>
      <c r="J279" s="141" t="s">
        <v>35690</v>
      </c>
      <c r="K279" s="141" t="s">
        <v>28</v>
      </c>
      <c r="L279" s="141" t="s">
        <v>2973</v>
      </c>
      <c r="M279" s="141" t="s">
        <v>22443</v>
      </c>
      <c r="N279" s="141">
        <v>199</v>
      </c>
      <c r="O279" s="141" t="s">
        <v>33</v>
      </c>
      <c r="P279" s="141">
        <v>69804.45</v>
      </c>
      <c r="Q279" s="141">
        <v>4309650</v>
      </c>
      <c r="R279" s="141">
        <v>3189556</v>
      </c>
      <c r="S279" s="141">
        <v>74.010000000000005</v>
      </c>
      <c r="T279" s="141" t="s">
        <v>9368</v>
      </c>
      <c r="U279" s="141" t="s">
        <v>35746</v>
      </c>
      <c r="V279" s="141" t="s">
        <v>35747</v>
      </c>
      <c r="W279" s="141" t="s">
        <v>35748</v>
      </c>
      <c r="X279" s="141" t="s">
        <v>35749</v>
      </c>
      <c r="Y279" s="141" t="s">
        <v>320</v>
      </c>
      <c r="Z279" s="141" t="str">
        <f t="shared" si="4"/>
        <v>Exome capture101PE</v>
      </c>
      <c r="AA279" s="143">
        <v>0</v>
      </c>
      <c r="AB279" s="143" t="s">
        <v>30</v>
      </c>
      <c r="AC279" s="156" t="s">
        <v>139</v>
      </c>
      <c r="AD279" s="205"/>
    </row>
    <row r="280" spans="1:30" s="27" customFormat="1" ht="24" customHeight="1">
      <c r="A280" s="139">
        <v>42961</v>
      </c>
      <c r="B280" s="140" t="s">
        <v>35701</v>
      </c>
      <c r="C280" s="141" t="s">
        <v>35750</v>
      </c>
      <c r="D280" s="141" t="s">
        <v>31</v>
      </c>
      <c r="E280" s="141" t="s">
        <v>35751</v>
      </c>
      <c r="F280" s="142">
        <v>42958</v>
      </c>
      <c r="G280" s="141" t="s">
        <v>120</v>
      </c>
      <c r="H280" s="141" t="s">
        <v>35718</v>
      </c>
      <c r="I280" s="141">
        <v>7</v>
      </c>
      <c r="J280" s="141" t="s">
        <v>35752</v>
      </c>
      <c r="K280" s="141" t="s">
        <v>28</v>
      </c>
      <c r="L280" s="141" t="s">
        <v>2973</v>
      </c>
      <c r="M280" s="141" t="s">
        <v>22421</v>
      </c>
      <c r="N280" s="141">
        <v>216</v>
      </c>
      <c r="O280" s="141" t="s">
        <v>33</v>
      </c>
      <c r="P280" s="141">
        <v>71010.37</v>
      </c>
      <c r="Q280" s="141">
        <v>4309650</v>
      </c>
      <c r="R280" s="141">
        <v>3212592</v>
      </c>
      <c r="S280" s="141">
        <v>74.540000000000006</v>
      </c>
      <c r="T280" s="141" t="s">
        <v>35753</v>
      </c>
      <c r="U280" s="141" t="s">
        <v>17830</v>
      </c>
      <c r="V280" s="141" t="s">
        <v>35754</v>
      </c>
      <c r="W280" s="141" t="s">
        <v>35755</v>
      </c>
      <c r="X280" s="141" t="s">
        <v>35756</v>
      </c>
      <c r="Y280" s="141" t="s">
        <v>320</v>
      </c>
      <c r="Z280" s="141" t="str">
        <f t="shared" si="4"/>
        <v>Exome capture101PE</v>
      </c>
      <c r="AA280" s="143">
        <v>0</v>
      </c>
      <c r="AB280" s="143" t="s">
        <v>30</v>
      </c>
      <c r="AC280" s="156" t="s">
        <v>139</v>
      </c>
      <c r="AD280" s="205"/>
    </row>
    <row r="281" spans="1:30" s="27" customFormat="1" ht="24" customHeight="1">
      <c r="A281" s="139">
        <v>42961</v>
      </c>
      <c r="B281" s="140" t="s">
        <v>35701</v>
      </c>
      <c r="C281" s="141" t="s">
        <v>35757</v>
      </c>
      <c r="D281" s="141" t="s">
        <v>31</v>
      </c>
      <c r="E281" s="141" t="s">
        <v>35751</v>
      </c>
      <c r="F281" s="142">
        <v>42958</v>
      </c>
      <c r="G281" s="141" t="s">
        <v>120</v>
      </c>
      <c r="H281" s="141" t="s">
        <v>35718</v>
      </c>
      <c r="I281" s="141">
        <v>8</v>
      </c>
      <c r="J281" s="141" t="s">
        <v>35758</v>
      </c>
      <c r="K281" s="141" t="s">
        <v>28</v>
      </c>
      <c r="L281" s="141" t="s">
        <v>2973</v>
      </c>
      <c r="M281" s="141" t="s">
        <v>22421</v>
      </c>
      <c r="N281" s="141">
        <v>210</v>
      </c>
      <c r="O281" s="141" t="s">
        <v>33</v>
      </c>
      <c r="P281" s="141">
        <v>71430.98</v>
      </c>
      <c r="Q281" s="141">
        <v>4309650</v>
      </c>
      <c r="R281" s="141">
        <v>3241143</v>
      </c>
      <c r="S281" s="141">
        <v>75.209999999999994</v>
      </c>
      <c r="T281" s="141" t="s">
        <v>35759</v>
      </c>
      <c r="U281" s="141" t="s">
        <v>35760</v>
      </c>
      <c r="V281" s="141" t="s">
        <v>35761</v>
      </c>
      <c r="W281" s="141" t="s">
        <v>28489</v>
      </c>
      <c r="X281" s="141" t="s">
        <v>35762</v>
      </c>
      <c r="Y281" s="141" t="s">
        <v>320</v>
      </c>
      <c r="Z281" s="141" t="str">
        <f t="shared" si="4"/>
        <v>Exome capture101PE</v>
      </c>
      <c r="AA281" s="143">
        <v>0</v>
      </c>
      <c r="AB281" s="143" t="s">
        <v>30</v>
      </c>
      <c r="AC281" s="156" t="s">
        <v>139</v>
      </c>
      <c r="AD281" s="205"/>
    </row>
    <row r="282" spans="1:30" s="39" customFormat="1" ht="24" customHeight="1">
      <c r="A282" s="219">
        <v>42961</v>
      </c>
      <c r="B282" s="218" t="s">
        <v>36021</v>
      </c>
      <c r="C282" s="147">
        <v>0</v>
      </c>
      <c r="D282" s="147" t="s">
        <v>36022</v>
      </c>
      <c r="E282" s="219" t="s">
        <v>36023</v>
      </c>
      <c r="F282" s="219">
        <v>42957</v>
      </c>
      <c r="G282" s="135" t="s">
        <v>36024</v>
      </c>
      <c r="H282" s="147" t="s">
        <v>36025</v>
      </c>
      <c r="I282" s="147">
        <v>1</v>
      </c>
      <c r="J282" s="215" t="s">
        <v>36026</v>
      </c>
      <c r="K282" s="219" t="s">
        <v>36027</v>
      </c>
      <c r="L282" s="216" t="s">
        <v>350</v>
      </c>
      <c r="M282" s="219"/>
      <c r="N282" s="215">
        <v>0</v>
      </c>
      <c r="O282" s="135" t="s">
        <v>33</v>
      </c>
      <c r="P282" s="215">
        <v>38139.17</v>
      </c>
      <c r="Q282" s="215">
        <v>3139937</v>
      </c>
      <c r="R282" s="135">
        <v>2979622</v>
      </c>
      <c r="S282" s="135">
        <v>95.1</v>
      </c>
      <c r="T282" s="215">
        <v>0</v>
      </c>
      <c r="U282" s="215">
        <v>0</v>
      </c>
      <c r="V282" s="215" t="s">
        <v>29244</v>
      </c>
      <c r="W282" s="135" t="s">
        <v>36028</v>
      </c>
      <c r="X282" s="219" t="s">
        <v>36029</v>
      </c>
      <c r="Y282" s="147" t="s">
        <v>320</v>
      </c>
      <c r="Z282" s="147" t="str">
        <f t="shared" si="4"/>
        <v>0101PE</v>
      </c>
      <c r="AA282" s="261">
        <v>0</v>
      </c>
      <c r="AB282" s="213" t="s">
        <v>36030</v>
      </c>
      <c r="AC282" s="213" t="s">
        <v>36031</v>
      </c>
      <c r="AD282" s="218"/>
    </row>
    <row r="283" spans="1:30" s="39" customFormat="1" ht="24" customHeight="1">
      <c r="A283" s="211">
        <v>42961</v>
      </c>
      <c r="B283" s="210" t="s">
        <v>36032</v>
      </c>
      <c r="C283" s="141">
        <v>0</v>
      </c>
      <c r="D283" s="141" t="s">
        <v>36033</v>
      </c>
      <c r="E283" s="210" t="s">
        <v>36034</v>
      </c>
      <c r="F283" s="151">
        <v>42957</v>
      </c>
      <c r="G283" s="141" t="s">
        <v>36035</v>
      </c>
      <c r="H283" s="208" t="s">
        <v>36036</v>
      </c>
      <c r="I283" s="141">
        <v>2</v>
      </c>
      <c r="J283" s="208" t="s">
        <v>36037</v>
      </c>
      <c r="K283" s="264" t="s">
        <v>36027</v>
      </c>
      <c r="L283" s="208" t="s">
        <v>350</v>
      </c>
      <c r="M283" s="141"/>
      <c r="N283" s="208">
        <v>0</v>
      </c>
      <c r="O283" s="141" t="s">
        <v>33</v>
      </c>
      <c r="P283" s="141">
        <v>37547.81</v>
      </c>
      <c r="Q283" s="141">
        <v>3170715</v>
      </c>
      <c r="R283" s="141">
        <v>2979985</v>
      </c>
      <c r="S283" s="208">
        <v>94.2</v>
      </c>
      <c r="T283" s="208">
        <v>0</v>
      </c>
      <c r="U283" s="208">
        <v>0</v>
      </c>
      <c r="V283" s="141" t="s">
        <v>30937</v>
      </c>
      <c r="W283" s="141" t="s">
        <v>36038</v>
      </c>
      <c r="X283" s="208" t="s">
        <v>36039</v>
      </c>
      <c r="Y283" s="141" t="s">
        <v>320</v>
      </c>
      <c r="Z283" s="141" t="str">
        <f t="shared" si="4"/>
        <v>0101PE</v>
      </c>
      <c r="AA283" s="260">
        <v>0</v>
      </c>
      <c r="AB283" s="207" t="s">
        <v>36040</v>
      </c>
      <c r="AC283" s="207" t="s">
        <v>36041</v>
      </c>
      <c r="AD283" s="141"/>
    </row>
    <row r="284" spans="1:30" s="39" customFormat="1" ht="24" customHeight="1">
      <c r="A284" s="219">
        <v>42962</v>
      </c>
      <c r="B284" s="218" t="s">
        <v>36002</v>
      </c>
      <c r="C284" s="147">
        <v>0</v>
      </c>
      <c r="D284" s="147" t="s">
        <v>36003</v>
      </c>
      <c r="E284" s="219" t="s">
        <v>36004</v>
      </c>
      <c r="F284" s="219">
        <v>42958</v>
      </c>
      <c r="G284" s="135" t="s">
        <v>36005</v>
      </c>
      <c r="H284" s="147" t="s">
        <v>36006</v>
      </c>
      <c r="I284" s="147">
        <v>1</v>
      </c>
      <c r="J284" s="215" t="s">
        <v>36007</v>
      </c>
      <c r="K284" s="219" t="s">
        <v>36008</v>
      </c>
      <c r="L284" s="216" t="s">
        <v>350</v>
      </c>
      <c r="M284" s="219"/>
      <c r="N284" s="215">
        <v>0</v>
      </c>
      <c r="O284" s="135" t="s">
        <v>41</v>
      </c>
      <c r="P284" s="215">
        <v>60448.51</v>
      </c>
      <c r="Q284" s="215">
        <v>3541333</v>
      </c>
      <c r="R284" s="135">
        <v>3254868</v>
      </c>
      <c r="S284" s="135">
        <v>92.1</v>
      </c>
      <c r="T284" s="215">
        <v>0</v>
      </c>
      <c r="U284" s="215">
        <v>0</v>
      </c>
      <c r="V284" s="215" t="s">
        <v>36009</v>
      </c>
      <c r="W284" s="135" t="s">
        <v>36010</v>
      </c>
      <c r="X284" s="219" t="s">
        <v>36011</v>
      </c>
      <c r="Y284" s="147" t="s">
        <v>140</v>
      </c>
      <c r="Z284" s="147" t="str">
        <f t="shared" si="4"/>
        <v>0151PE</v>
      </c>
      <c r="AA284" s="261">
        <v>0</v>
      </c>
      <c r="AB284" s="213" t="s">
        <v>36012</v>
      </c>
      <c r="AC284" s="213" t="s">
        <v>36013</v>
      </c>
      <c r="AD284" s="218"/>
    </row>
    <row r="285" spans="1:30" s="39" customFormat="1" ht="24" customHeight="1">
      <c r="A285" s="211">
        <v>42962</v>
      </c>
      <c r="B285" s="210" t="s">
        <v>36014</v>
      </c>
      <c r="C285" s="141">
        <v>0</v>
      </c>
      <c r="D285" s="141" t="s">
        <v>36015</v>
      </c>
      <c r="E285" s="210" t="s">
        <v>36004</v>
      </c>
      <c r="F285" s="151">
        <v>42958</v>
      </c>
      <c r="G285" s="141" t="s">
        <v>36005</v>
      </c>
      <c r="H285" s="208" t="s">
        <v>36006</v>
      </c>
      <c r="I285" s="141">
        <v>2</v>
      </c>
      <c r="J285" s="208" t="s">
        <v>36007</v>
      </c>
      <c r="K285" s="264" t="s">
        <v>36008</v>
      </c>
      <c r="L285" s="208" t="s">
        <v>350</v>
      </c>
      <c r="M285" s="141"/>
      <c r="N285" s="208">
        <v>0</v>
      </c>
      <c r="O285" s="141" t="s">
        <v>41</v>
      </c>
      <c r="P285" s="141">
        <v>58932.44</v>
      </c>
      <c r="Q285" s="141">
        <v>3415639</v>
      </c>
      <c r="R285" s="141">
        <v>3171310</v>
      </c>
      <c r="S285" s="208">
        <v>93</v>
      </c>
      <c r="T285" s="208">
        <v>0</v>
      </c>
      <c r="U285" s="208">
        <v>0</v>
      </c>
      <c r="V285" s="141" t="s">
        <v>36016</v>
      </c>
      <c r="W285" s="141" t="s">
        <v>36017</v>
      </c>
      <c r="X285" s="208" t="s">
        <v>36018</v>
      </c>
      <c r="Y285" s="141" t="s">
        <v>140</v>
      </c>
      <c r="Z285" s="141" t="str">
        <f t="shared" si="4"/>
        <v>0151PE</v>
      </c>
      <c r="AA285" s="260">
        <v>0</v>
      </c>
      <c r="AB285" s="207" t="s">
        <v>36019</v>
      </c>
      <c r="AC285" s="207" t="s">
        <v>36020</v>
      </c>
      <c r="AD285" s="141"/>
    </row>
    <row r="286" spans="1:30" s="39" customFormat="1" ht="24" customHeight="1">
      <c r="A286" s="219">
        <v>42962</v>
      </c>
      <c r="B286" s="218" t="s">
        <v>36042</v>
      </c>
      <c r="C286" s="147">
        <v>0</v>
      </c>
      <c r="D286" s="147" t="s">
        <v>36043</v>
      </c>
      <c r="E286" s="219" t="s">
        <v>36044</v>
      </c>
      <c r="F286" s="219">
        <v>42960</v>
      </c>
      <c r="G286" s="135" t="s">
        <v>36045</v>
      </c>
      <c r="H286" s="147" t="s">
        <v>36046</v>
      </c>
      <c r="I286" s="147">
        <v>1</v>
      </c>
      <c r="J286" s="215" t="s">
        <v>36047</v>
      </c>
      <c r="K286" s="219" t="s">
        <v>36048</v>
      </c>
      <c r="L286" s="216" t="s">
        <v>350</v>
      </c>
      <c r="M286" s="219"/>
      <c r="N286" s="215">
        <v>0</v>
      </c>
      <c r="O286" s="135" t="s">
        <v>33</v>
      </c>
      <c r="P286" s="215">
        <v>35296.639999999999</v>
      </c>
      <c r="Q286" s="215">
        <v>3027284</v>
      </c>
      <c r="R286" s="135">
        <v>2851127</v>
      </c>
      <c r="S286" s="135">
        <v>94.3</v>
      </c>
      <c r="T286" s="215">
        <v>0</v>
      </c>
      <c r="U286" s="215">
        <v>0</v>
      </c>
      <c r="V286" s="215" t="s">
        <v>3178</v>
      </c>
      <c r="W286" s="135" t="s">
        <v>16297</v>
      </c>
      <c r="X286" s="219" t="s">
        <v>36049</v>
      </c>
      <c r="Y286" s="147" t="s">
        <v>320</v>
      </c>
      <c r="Z286" s="147" t="str">
        <f t="shared" si="4"/>
        <v>0101PE</v>
      </c>
      <c r="AA286" s="261">
        <v>0</v>
      </c>
      <c r="AB286" s="213" t="s">
        <v>36050</v>
      </c>
      <c r="AC286" s="213" t="s">
        <v>36051</v>
      </c>
      <c r="AD286" s="218"/>
    </row>
    <row r="287" spans="1:30" s="39" customFormat="1" ht="24" customHeight="1">
      <c r="A287" s="211">
        <v>42962</v>
      </c>
      <c r="B287" s="210" t="s">
        <v>36052</v>
      </c>
      <c r="C287" s="141">
        <v>0</v>
      </c>
      <c r="D287" s="141" t="s">
        <v>35991</v>
      </c>
      <c r="E287" s="210" t="s">
        <v>36053</v>
      </c>
      <c r="F287" s="151">
        <v>42960</v>
      </c>
      <c r="G287" s="141" t="s">
        <v>35993</v>
      </c>
      <c r="H287" s="208" t="s">
        <v>36054</v>
      </c>
      <c r="I287" s="141">
        <v>2</v>
      </c>
      <c r="J287" s="208" t="s">
        <v>35995</v>
      </c>
      <c r="K287" s="264" t="s">
        <v>35996</v>
      </c>
      <c r="L287" s="208" t="s">
        <v>350</v>
      </c>
      <c r="M287" s="141"/>
      <c r="N287" s="208">
        <v>0</v>
      </c>
      <c r="O287" s="141" t="s">
        <v>33</v>
      </c>
      <c r="P287" s="141">
        <v>33442.86</v>
      </c>
      <c r="Q287" s="141">
        <v>2845376</v>
      </c>
      <c r="R287" s="141">
        <v>2698962</v>
      </c>
      <c r="S287" s="208">
        <v>95</v>
      </c>
      <c r="T287" s="208">
        <v>0</v>
      </c>
      <c r="U287" s="208">
        <v>0</v>
      </c>
      <c r="V287" s="141" t="s">
        <v>15728</v>
      </c>
      <c r="W287" s="141" t="s">
        <v>36055</v>
      </c>
      <c r="X287" s="208" t="s">
        <v>36056</v>
      </c>
      <c r="Y287" s="141" t="s">
        <v>320</v>
      </c>
      <c r="Z287" s="141" t="str">
        <f t="shared" si="4"/>
        <v>0101PE</v>
      </c>
      <c r="AA287" s="260">
        <v>0</v>
      </c>
      <c r="AB287" s="207" t="s">
        <v>36057</v>
      </c>
      <c r="AC287" s="207" t="s">
        <v>36058</v>
      </c>
      <c r="AD287" s="141"/>
    </row>
    <row r="288" spans="1:30" s="39" customFormat="1" ht="24" customHeight="1">
      <c r="A288" s="219">
        <v>42962</v>
      </c>
      <c r="B288" s="218" t="s">
        <v>36059</v>
      </c>
      <c r="C288" s="147">
        <v>0</v>
      </c>
      <c r="D288" s="147" t="s">
        <v>36060</v>
      </c>
      <c r="E288" s="219" t="s">
        <v>36061</v>
      </c>
      <c r="F288" s="219">
        <v>42960</v>
      </c>
      <c r="G288" s="135" t="s">
        <v>36062</v>
      </c>
      <c r="H288" s="147" t="s">
        <v>36063</v>
      </c>
      <c r="I288" s="147">
        <v>1</v>
      </c>
      <c r="J288" s="215" t="s">
        <v>36064</v>
      </c>
      <c r="K288" s="219" t="s">
        <v>36065</v>
      </c>
      <c r="L288" s="216" t="s">
        <v>350</v>
      </c>
      <c r="M288" s="219"/>
      <c r="N288" s="215">
        <v>0</v>
      </c>
      <c r="O288" s="135" t="s">
        <v>33</v>
      </c>
      <c r="P288" s="215">
        <v>32621.040000000001</v>
      </c>
      <c r="Q288" s="215">
        <v>2830824</v>
      </c>
      <c r="R288" s="135">
        <v>2650591</v>
      </c>
      <c r="S288" s="135">
        <v>93.8</v>
      </c>
      <c r="T288" s="215">
        <v>0</v>
      </c>
      <c r="U288" s="215">
        <v>0</v>
      </c>
      <c r="V288" s="215" t="s">
        <v>36066</v>
      </c>
      <c r="W288" s="135" t="s">
        <v>36067</v>
      </c>
      <c r="X288" s="219" t="s">
        <v>36068</v>
      </c>
      <c r="Y288" s="147" t="s">
        <v>320</v>
      </c>
      <c r="Z288" s="147" t="str">
        <f t="shared" si="4"/>
        <v>0101PE</v>
      </c>
      <c r="AA288" s="261">
        <v>0.13559322033898305</v>
      </c>
      <c r="AB288" s="213" t="s">
        <v>36030</v>
      </c>
      <c r="AC288" s="213" t="s">
        <v>36031</v>
      </c>
      <c r="AD288" s="218"/>
    </row>
    <row r="289" spans="1:30" s="39" customFormat="1" ht="24" customHeight="1">
      <c r="A289" s="211">
        <v>42962</v>
      </c>
      <c r="B289" s="210" t="s">
        <v>36069</v>
      </c>
      <c r="C289" s="141">
        <v>0</v>
      </c>
      <c r="D289" s="141" t="s">
        <v>36033</v>
      </c>
      <c r="E289" s="210" t="s">
        <v>36070</v>
      </c>
      <c r="F289" s="151">
        <v>42960</v>
      </c>
      <c r="G289" s="141" t="s">
        <v>36071</v>
      </c>
      <c r="H289" s="208" t="s">
        <v>36072</v>
      </c>
      <c r="I289" s="141">
        <v>2</v>
      </c>
      <c r="J289" s="220" t="s">
        <v>36073</v>
      </c>
      <c r="K289" s="267" t="s">
        <v>36074</v>
      </c>
      <c r="L289" s="208" t="s">
        <v>350</v>
      </c>
      <c r="M289" s="141"/>
      <c r="N289" s="208">
        <v>0</v>
      </c>
      <c r="O289" s="141" t="s">
        <v>33</v>
      </c>
      <c r="P289" s="141">
        <v>33446.07</v>
      </c>
      <c r="Q289" s="141">
        <v>2919084</v>
      </c>
      <c r="R289" s="141">
        <v>2718968</v>
      </c>
      <c r="S289" s="208">
        <v>93.3</v>
      </c>
      <c r="T289" s="208">
        <v>0</v>
      </c>
      <c r="U289" s="208">
        <v>0</v>
      </c>
      <c r="V289" s="141" t="s">
        <v>36075</v>
      </c>
      <c r="W289" s="141" t="s">
        <v>36076</v>
      </c>
      <c r="X289" s="208" t="s">
        <v>36077</v>
      </c>
      <c r="Y289" s="141" t="s">
        <v>320</v>
      </c>
      <c r="Z289" s="141" t="str">
        <f t="shared" si="4"/>
        <v>0101PE</v>
      </c>
      <c r="AA289" s="260">
        <v>0.13559322033898305</v>
      </c>
      <c r="AB289" s="207" t="s">
        <v>36030</v>
      </c>
      <c r="AC289" s="207" t="s">
        <v>36031</v>
      </c>
      <c r="AD289" s="141"/>
    </row>
    <row r="290" spans="1:30" s="39" customFormat="1" ht="24" customHeight="1">
      <c r="A290" s="219">
        <v>42962</v>
      </c>
      <c r="B290" s="218" t="s">
        <v>36032</v>
      </c>
      <c r="C290" s="147">
        <v>0</v>
      </c>
      <c r="D290" s="147" t="s">
        <v>36033</v>
      </c>
      <c r="E290" s="219" t="s">
        <v>36078</v>
      </c>
      <c r="F290" s="219">
        <v>42961</v>
      </c>
      <c r="G290" s="135" t="s">
        <v>36035</v>
      </c>
      <c r="H290" s="147" t="s">
        <v>36079</v>
      </c>
      <c r="I290" s="147">
        <v>1</v>
      </c>
      <c r="J290" s="215" t="s">
        <v>36037</v>
      </c>
      <c r="K290" s="219" t="s">
        <v>36080</v>
      </c>
      <c r="L290" s="216" t="s">
        <v>350</v>
      </c>
      <c r="M290" s="219"/>
      <c r="N290" s="215">
        <v>0</v>
      </c>
      <c r="O290" s="135" t="s">
        <v>33</v>
      </c>
      <c r="P290" s="215">
        <v>35020.620000000003</v>
      </c>
      <c r="Q290" s="215">
        <v>2878769</v>
      </c>
      <c r="R290" s="135">
        <v>2735986</v>
      </c>
      <c r="S290" s="135">
        <v>95.2</v>
      </c>
      <c r="T290" s="215">
        <v>0</v>
      </c>
      <c r="U290" s="215">
        <v>0</v>
      </c>
      <c r="V290" s="215" t="s">
        <v>15858</v>
      </c>
      <c r="W290" s="135" t="s">
        <v>36081</v>
      </c>
      <c r="X290" s="219" t="s">
        <v>36082</v>
      </c>
      <c r="Y290" s="147" t="s">
        <v>320</v>
      </c>
      <c r="Z290" s="147" t="str">
        <f t="shared" si="4"/>
        <v>0101PE</v>
      </c>
      <c r="AA290" s="261">
        <v>0</v>
      </c>
      <c r="AB290" s="213" t="s">
        <v>36083</v>
      </c>
      <c r="AC290" s="213" t="s">
        <v>36084</v>
      </c>
      <c r="AD290" s="218"/>
    </row>
    <row r="291" spans="1:30" s="39" customFormat="1" ht="24" customHeight="1">
      <c r="A291" s="211">
        <v>42962</v>
      </c>
      <c r="B291" s="210" t="s">
        <v>36085</v>
      </c>
      <c r="C291" s="141">
        <v>0</v>
      </c>
      <c r="D291" s="141" t="s">
        <v>36086</v>
      </c>
      <c r="E291" s="210" t="s">
        <v>36087</v>
      </c>
      <c r="F291" s="151">
        <v>42961</v>
      </c>
      <c r="G291" s="141" t="s">
        <v>36088</v>
      </c>
      <c r="H291" s="208" t="s">
        <v>36089</v>
      </c>
      <c r="I291" s="141">
        <v>2</v>
      </c>
      <c r="J291" s="208" t="s">
        <v>36090</v>
      </c>
      <c r="K291" s="264" t="s">
        <v>36091</v>
      </c>
      <c r="L291" s="208" t="s">
        <v>350</v>
      </c>
      <c r="M291" s="141"/>
      <c r="N291" s="208">
        <v>0</v>
      </c>
      <c r="O291" s="141" t="s">
        <v>33</v>
      </c>
      <c r="P291" s="141">
        <v>33826.68</v>
      </c>
      <c r="Q291" s="141">
        <v>2775160</v>
      </c>
      <c r="R291" s="141">
        <v>2642709</v>
      </c>
      <c r="S291" s="208">
        <v>95.3</v>
      </c>
      <c r="T291" s="208">
        <v>0</v>
      </c>
      <c r="U291" s="208">
        <v>0</v>
      </c>
      <c r="V291" s="141" t="s">
        <v>36092</v>
      </c>
      <c r="W291" s="141" t="s">
        <v>36093</v>
      </c>
      <c r="X291" s="208" t="s">
        <v>36094</v>
      </c>
      <c r="Y291" s="141" t="s">
        <v>320</v>
      </c>
      <c r="Z291" s="141" t="str">
        <f t="shared" si="4"/>
        <v>0101PE</v>
      </c>
      <c r="AA291" s="260">
        <v>0</v>
      </c>
      <c r="AB291" s="207" t="s">
        <v>36083</v>
      </c>
      <c r="AC291" s="207" t="s">
        <v>36084</v>
      </c>
      <c r="AD291" s="141"/>
    </row>
    <row r="292" spans="1:30" s="39" customFormat="1" ht="24" customHeight="1">
      <c r="A292" s="219">
        <v>42962</v>
      </c>
      <c r="B292" s="218" t="s">
        <v>36085</v>
      </c>
      <c r="C292" s="147">
        <v>0</v>
      </c>
      <c r="D292" s="147" t="s">
        <v>36086</v>
      </c>
      <c r="E292" s="219" t="s">
        <v>36087</v>
      </c>
      <c r="F292" s="219">
        <v>42961</v>
      </c>
      <c r="G292" s="135" t="s">
        <v>36088</v>
      </c>
      <c r="H292" s="147" t="s">
        <v>36095</v>
      </c>
      <c r="I292" s="147">
        <v>1</v>
      </c>
      <c r="J292" s="215" t="s">
        <v>36026</v>
      </c>
      <c r="K292" s="219" t="s">
        <v>36096</v>
      </c>
      <c r="L292" s="216" t="s">
        <v>350</v>
      </c>
      <c r="M292" s="219"/>
      <c r="N292" s="215">
        <v>0</v>
      </c>
      <c r="O292" s="135" t="s">
        <v>33</v>
      </c>
      <c r="P292" s="215">
        <v>34991.99</v>
      </c>
      <c r="Q292" s="215">
        <v>2841579</v>
      </c>
      <c r="R292" s="135">
        <v>2733749</v>
      </c>
      <c r="S292" s="135">
        <v>96.3</v>
      </c>
      <c r="T292" s="215">
        <v>0</v>
      </c>
      <c r="U292" s="215">
        <v>0</v>
      </c>
      <c r="V292" s="215" t="s">
        <v>36097</v>
      </c>
      <c r="W292" s="135" t="s">
        <v>36098</v>
      </c>
      <c r="X292" s="219" t="s">
        <v>36099</v>
      </c>
      <c r="Y292" s="147" t="s">
        <v>320</v>
      </c>
      <c r="Z292" s="147" t="str">
        <f t="shared" si="4"/>
        <v>0101PE</v>
      </c>
      <c r="AA292" s="261">
        <v>0</v>
      </c>
      <c r="AB292" s="213" t="s">
        <v>36100</v>
      </c>
      <c r="AC292" s="213" t="s">
        <v>36101</v>
      </c>
      <c r="AD292" s="218"/>
    </row>
    <row r="293" spans="1:30" s="39" customFormat="1" ht="24" customHeight="1">
      <c r="A293" s="211">
        <v>42962</v>
      </c>
      <c r="B293" s="210" t="s">
        <v>36102</v>
      </c>
      <c r="C293" s="141">
        <v>0</v>
      </c>
      <c r="D293" s="141" t="s">
        <v>36103</v>
      </c>
      <c r="E293" s="210" t="s">
        <v>36104</v>
      </c>
      <c r="F293" s="151">
        <v>42961</v>
      </c>
      <c r="G293" s="141" t="s">
        <v>36105</v>
      </c>
      <c r="H293" s="208" t="s">
        <v>36106</v>
      </c>
      <c r="I293" s="141">
        <v>2</v>
      </c>
      <c r="J293" s="208" t="s">
        <v>36107</v>
      </c>
      <c r="K293" s="264" t="s">
        <v>36108</v>
      </c>
      <c r="L293" s="208" t="s">
        <v>350</v>
      </c>
      <c r="M293" s="141"/>
      <c r="N293" s="208">
        <v>0</v>
      </c>
      <c r="O293" s="141" t="s">
        <v>33</v>
      </c>
      <c r="P293" s="141">
        <v>35613.74</v>
      </c>
      <c r="Q293" s="141">
        <v>2908077</v>
      </c>
      <c r="R293" s="141">
        <v>2782323</v>
      </c>
      <c r="S293" s="208">
        <v>95.8</v>
      </c>
      <c r="T293" s="208">
        <v>0</v>
      </c>
      <c r="U293" s="208">
        <v>0</v>
      </c>
      <c r="V293" s="141" t="s">
        <v>36109</v>
      </c>
      <c r="W293" s="141" t="s">
        <v>5057</v>
      </c>
      <c r="X293" s="208" t="s">
        <v>36110</v>
      </c>
      <c r="Y293" s="141" t="s">
        <v>320</v>
      </c>
      <c r="Z293" s="141" t="str">
        <f t="shared" si="4"/>
        <v>0101PE</v>
      </c>
      <c r="AA293" s="260">
        <v>0</v>
      </c>
      <c r="AB293" s="207" t="s">
        <v>36100</v>
      </c>
      <c r="AC293" s="207" t="s">
        <v>36101</v>
      </c>
      <c r="AD293" s="141"/>
    </row>
    <row r="294" spans="1:30" s="39" customFormat="1" ht="24" customHeight="1">
      <c r="A294" s="219">
        <v>42962</v>
      </c>
      <c r="B294" s="218" t="s">
        <v>36111</v>
      </c>
      <c r="C294" s="147">
        <v>0</v>
      </c>
      <c r="D294" s="147" t="s">
        <v>36103</v>
      </c>
      <c r="E294" s="219" t="s">
        <v>36112</v>
      </c>
      <c r="F294" s="219">
        <v>42959</v>
      </c>
      <c r="G294" s="135" t="s">
        <v>36113</v>
      </c>
      <c r="H294" s="147" t="s">
        <v>36114</v>
      </c>
      <c r="I294" s="147">
        <v>1</v>
      </c>
      <c r="J294" s="215" t="s">
        <v>36115</v>
      </c>
      <c r="K294" s="219" t="s">
        <v>36116</v>
      </c>
      <c r="L294" s="216" t="s">
        <v>350</v>
      </c>
      <c r="M294" s="219"/>
      <c r="N294" s="215">
        <v>0</v>
      </c>
      <c r="O294" s="135" t="s">
        <v>33</v>
      </c>
      <c r="P294" s="215">
        <v>34595.910000000003</v>
      </c>
      <c r="Q294" s="215">
        <v>3003266</v>
      </c>
      <c r="R294" s="135">
        <v>2783121</v>
      </c>
      <c r="S294" s="135">
        <v>92.6</v>
      </c>
      <c r="T294" s="215">
        <v>0</v>
      </c>
      <c r="U294" s="215">
        <v>0</v>
      </c>
      <c r="V294" s="215" t="s">
        <v>17035</v>
      </c>
      <c r="W294" s="135" t="s">
        <v>36117</v>
      </c>
      <c r="X294" s="219" t="s">
        <v>36118</v>
      </c>
      <c r="Y294" s="147" t="s">
        <v>320</v>
      </c>
      <c r="Z294" s="147" t="str">
        <f t="shared" si="4"/>
        <v>0101PE</v>
      </c>
      <c r="AA294" s="261">
        <v>0</v>
      </c>
      <c r="AB294" s="213" t="s">
        <v>36119</v>
      </c>
      <c r="AC294" s="213" t="s">
        <v>36120</v>
      </c>
      <c r="AD294" s="218"/>
    </row>
    <row r="295" spans="1:30" s="39" customFormat="1" ht="24" customHeight="1">
      <c r="A295" s="211">
        <v>42962</v>
      </c>
      <c r="B295" s="210" t="s">
        <v>36121</v>
      </c>
      <c r="C295" s="141">
        <v>0</v>
      </c>
      <c r="D295" s="141" t="s">
        <v>36122</v>
      </c>
      <c r="E295" s="210" t="s">
        <v>36112</v>
      </c>
      <c r="F295" s="151">
        <v>42959</v>
      </c>
      <c r="G295" s="141" t="s">
        <v>36113</v>
      </c>
      <c r="H295" s="208" t="s">
        <v>36114</v>
      </c>
      <c r="I295" s="141">
        <v>2</v>
      </c>
      <c r="J295" s="208" t="s">
        <v>36115</v>
      </c>
      <c r="K295" s="264" t="s">
        <v>36116</v>
      </c>
      <c r="L295" s="208" t="s">
        <v>350</v>
      </c>
      <c r="M295" s="141"/>
      <c r="N295" s="208">
        <v>0</v>
      </c>
      <c r="O295" s="141" t="s">
        <v>33</v>
      </c>
      <c r="P295" s="141">
        <v>35493.17</v>
      </c>
      <c r="Q295" s="141">
        <v>3066216</v>
      </c>
      <c r="R295" s="141">
        <v>2856606</v>
      </c>
      <c r="S295" s="208">
        <v>93.3</v>
      </c>
      <c r="T295" s="208">
        <v>0</v>
      </c>
      <c r="U295" s="208">
        <v>0</v>
      </c>
      <c r="V295" s="141" t="s">
        <v>36123</v>
      </c>
      <c r="W295" s="141" t="s">
        <v>33359</v>
      </c>
      <c r="X295" s="208" t="s">
        <v>36124</v>
      </c>
      <c r="Y295" s="141" t="s">
        <v>320</v>
      </c>
      <c r="Z295" s="141" t="str">
        <f t="shared" si="4"/>
        <v>0101PE</v>
      </c>
      <c r="AA295" s="260">
        <v>0</v>
      </c>
      <c r="AB295" s="207" t="s">
        <v>36125</v>
      </c>
      <c r="AC295" s="207" t="s">
        <v>36126</v>
      </c>
      <c r="AD295" s="141"/>
    </row>
    <row r="296" spans="1:30" s="27" customFormat="1" ht="24" customHeight="1">
      <c r="A296" s="133">
        <v>42963</v>
      </c>
      <c r="B296" s="152" t="s">
        <v>36127</v>
      </c>
      <c r="C296" s="153" t="s">
        <v>104</v>
      </c>
      <c r="D296" s="153" t="s">
        <v>31</v>
      </c>
      <c r="E296" s="153" t="s">
        <v>36128</v>
      </c>
      <c r="F296" s="133">
        <v>42961</v>
      </c>
      <c r="G296" s="153" t="s">
        <v>135</v>
      </c>
      <c r="H296" s="153" t="s">
        <v>36129</v>
      </c>
      <c r="I296" s="153">
        <v>1</v>
      </c>
      <c r="J296" s="153" t="s">
        <v>36130</v>
      </c>
      <c r="K296" s="153" t="s">
        <v>28</v>
      </c>
      <c r="L296" s="153">
        <v>0</v>
      </c>
      <c r="M296" s="153" t="s">
        <v>36131</v>
      </c>
      <c r="N296" s="153">
        <v>0</v>
      </c>
      <c r="O296" s="153" t="s">
        <v>42</v>
      </c>
      <c r="P296" s="153">
        <v>41165.599999999999</v>
      </c>
      <c r="Q296" s="153">
        <v>4309650</v>
      </c>
      <c r="R296" s="153">
        <v>3774405</v>
      </c>
      <c r="S296" s="153">
        <v>87.58</v>
      </c>
      <c r="T296" s="153">
        <v>0</v>
      </c>
      <c r="U296" s="153">
        <v>0</v>
      </c>
      <c r="V296" s="153" t="s">
        <v>36132</v>
      </c>
      <c r="W296" s="153" t="s">
        <v>36133</v>
      </c>
      <c r="X296" s="153" t="s">
        <v>36134</v>
      </c>
      <c r="Y296" s="147" t="s">
        <v>8430</v>
      </c>
      <c r="Z296" s="187" t="str">
        <f t="shared" si="4"/>
        <v>Transcriptome50PE</v>
      </c>
      <c r="AA296" s="154">
        <v>0</v>
      </c>
      <c r="AB296" s="155" t="s">
        <v>30</v>
      </c>
      <c r="AC296" s="155" t="s">
        <v>139</v>
      </c>
      <c r="AD296" s="206"/>
    </row>
    <row r="297" spans="1:30" s="27" customFormat="1" ht="24" customHeight="1">
      <c r="A297" s="139">
        <v>42963</v>
      </c>
      <c r="B297" s="140" t="s">
        <v>34880</v>
      </c>
      <c r="C297" s="141" t="s">
        <v>104</v>
      </c>
      <c r="D297" s="141" t="s">
        <v>31</v>
      </c>
      <c r="E297" s="141" t="s">
        <v>36135</v>
      </c>
      <c r="F297" s="142">
        <v>42961</v>
      </c>
      <c r="G297" s="141" t="s">
        <v>135</v>
      </c>
      <c r="H297" s="141" t="s">
        <v>36129</v>
      </c>
      <c r="I297" s="141">
        <v>2</v>
      </c>
      <c r="J297" s="144" t="s">
        <v>36136</v>
      </c>
      <c r="K297" s="144" t="s">
        <v>36137</v>
      </c>
      <c r="L297" s="141">
        <v>0</v>
      </c>
      <c r="M297" s="141" t="s">
        <v>36131</v>
      </c>
      <c r="N297" s="141">
        <v>0</v>
      </c>
      <c r="O297" s="141" t="s">
        <v>42</v>
      </c>
      <c r="P297" s="141">
        <v>39618.199999999997</v>
      </c>
      <c r="Q297" s="141">
        <v>4309650</v>
      </c>
      <c r="R297" s="141">
        <v>3634952</v>
      </c>
      <c r="S297" s="141">
        <v>84.34</v>
      </c>
      <c r="T297" s="141">
        <v>0</v>
      </c>
      <c r="U297" s="141">
        <v>0</v>
      </c>
      <c r="V297" s="141" t="s">
        <v>36138</v>
      </c>
      <c r="W297" s="141" t="s">
        <v>36139</v>
      </c>
      <c r="X297" s="141" t="s">
        <v>36140</v>
      </c>
      <c r="Y297" s="141" t="s">
        <v>8430</v>
      </c>
      <c r="Z297" s="188" t="str">
        <f t="shared" si="4"/>
        <v>Transcriptome50PE</v>
      </c>
      <c r="AA297" s="143">
        <v>0.14285714285714285</v>
      </c>
      <c r="AB297" s="143" t="s">
        <v>30</v>
      </c>
      <c r="AC297" s="156" t="s">
        <v>139</v>
      </c>
      <c r="AD297" s="205"/>
    </row>
    <row r="298" spans="1:30" s="27" customFormat="1" ht="24" customHeight="1">
      <c r="A298" s="139">
        <v>42963</v>
      </c>
      <c r="B298" s="140" t="s">
        <v>36141</v>
      </c>
      <c r="C298" s="141">
        <v>0</v>
      </c>
      <c r="D298" s="141" t="s">
        <v>31</v>
      </c>
      <c r="E298" s="141" t="s">
        <v>36142</v>
      </c>
      <c r="F298" s="142">
        <v>42961</v>
      </c>
      <c r="G298" s="141" t="s">
        <v>135</v>
      </c>
      <c r="H298" s="141" t="s">
        <v>36129</v>
      </c>
      <c r="I298" s="141">
        <v>3</v>
      </c>
      <c r="J298" s="144" t="s">
        <v>36143</v>
      </c>
      <c r="K298" s="144" t="s">
        <v>36144</v>
      </c>
      <c r="L298" s="141">
        <v>0</v>
      </c>
      <c r="M298" s="141" t="s">
        <v>36131</v>
      </c>
      <c r="N298" s="141">
        <v>0</v>
      </c>
      <c r="O298" s="141" t="s">
        <v>42</v>
      </c>
      <c r="P298" s="141">
        <v>41214</v>
      </c>
      <c r="Q298" s="141">
        <v>4309650</v>
      </c>
      <c r="R298" s="141">
        <v>3781172</v>
      </c>
      <c r="S298" s="141">
        <v>87.74</v>
      </c>
      <c r="T298" s="141">
        <v>0</v>
      </c>
      <c r="U298" s="141">
        <v>0</v>
      </c>
      <c r="V298" s="141" t="s">
        <v>36145</v>
      </c>
      <c r="W298" s="141" t="s">
        <v>36146</v>
      </c>
      <c r="X298" s="141" t="s">
        <v>34313</v>
      </c>
      <c r="Y298" s="141" t="s">
        <v>8430</v>
      </c>
      <c r="Z298" s="188" t="str">
        <f t="shared" si="4"/>
        <v>050PE</v>
      </c>
      <c r="AA298" s="143">
        <v>0.1</v>
      </c>
      <c r="AB298" s="143" t="s">
        <v>30</v>
      </c>
      <c r="AC298" s="156" t="s">
        <v>139</v>
      </c>
      <c r="AD298" s="205"/>
    </row>
    <row r="299" spans="1:30" s="27" customFormat="1" ht="24" customHeight="1">
      <c r="A299" s="139">
        <v>42963</v>
      </c>
      <c r="B299" s="140" t="s">
        <v>36141</v>
      </c>
      <c r="C299" s="141">
        <v>0</v>
      </c>
      <c r="D299" s="141" t="s">
        <v>31</v>
      </c>
      <c r="E299" s="141" t="s">
        <v>36147</v>
      </c>
      <c r="F299" s="142">
        <v>42961</v>
      </c>
      <c r="G299" s="141" t="s">
        <v>135</v>
      </c>
      <c r="H299" s="141" t="s">
        <v>36129</v>
      </c>
      <c r="I299" s="141">
        <v>4</v>
      </c>
      <c r="J299" s="141" t="s">
        <v>36148</v>
      </c>
      <c r="K299" s="141" t="s">
        <v>28</v>
      </c>
      <c r="L299" s="141">
        <v>0</v>
      </c>
      <c r="M299" s="141" t="s">
        <v>36131</v>
      </c>
      <c r="N299" s="141">
        <v>0</v>
      </c>
      <c r="O299" s="141" t="s">
        <v>42</v>
      </c>
      <c r="P299" s="141">
        <v>39788.68</v>
      </c>
      <c r="Q299" s="141">
        <v>4309650</v>
      </c>
      <c r="R299" s="141">
        <v>3647887</v>
      </c>
      <c r="S299" s="141">
        <v>84.64</v>
      </c>
      <c r="T299" s="141">
        <v>0</v>
      </c>
      <c r="U299" s="141">
        <v>0</v>
      </c>
      <c r="V299" s="141" t="s">
        <v>36149</v>
      </c>
      <c r="W299" s="141" t="s">
        <v>36150</v>
      </c>
      <c r="X299" s="141" t="s">
        <v>36151</v>
      </c>
      <c r="Y299" s="141" t="s">
        <v>8430</v>
      </c>
      <c r="Z299" s="188" t="str">
        <f t="shared" si="4"/>
        <v>050PE</v>
      </c>
      <c r="AA299" s="143">
        <v>0</v>
      </c>
      <c r="AB299" s="143" t="s">
        <v>30</v>
      </c>
      <c r="AC299" s="156" t="s">
        <v>139</v>
      </c>
      <c r="AD299" s="205"/>
    </row>
    <row r="300" spans="1:30" s="27" customFormat="1" ht="24" customHeight="1">
      <c r="A300" s="139">
        <v>42963</v>
      </c>
      <c r="B300" s="140" t="s">
        <v>34880</v>
      </c>
      <c r="C300" s="141" t="s">
        <v>104</v>
      </c>
      <c r="D300" s="141" t="s">
        <v>31</v>
      </c>
      <c r="E300" s="141" t="s">
        <v>36152</v>
      </c>
      <c r="F300" s="142">
        <v>42961</v>
      </c>
      <c r="G300" s="141" t="s">
        <v>135</v>
      </c>
      <c r="H300" s="141" t="s">
        <v>36129</v>
      </c>
      <c r="I300" s="141">
        <v>5</v>
      </c>
      <c r="J300" s="141" t="s">
        <v>36153</v>
      </c>
      <c r="K300" s="141" t="s">
        <v>28</v>
      </c>
      <c r="L300" s="141">
        <v>0</v>
      </c>
      <c r="M300" s="141" t="s">
        <v>36154</v>
      </c>
      <c r="N300" s="141">
        <v>0</v>
      </c>
      <c r="O300" s="141" t="s">
        <v>42</v>
      </c>
      <c r="P300" s="141">
        <v>39285.79</v>
      </c>
      <c r="Q300" s="141">
        <v>4309650</v>
      </c>
      <c r="R300" s="141">
        <v>3732676</v>
      </c>
      <c r="S300" s="141">
        <v>86.61</v>
      </c>
      <c r="T300" s="141">
        <v>0</v>
      </c>
      <c r="U300" s="141">
        <v>0</v>
      </c>
      <c r="V300" s="141" t="s">
        <v>36155</v>
      </c>
      <c r="W300" s="141" t="s">
        <v>36156</v>
      </c>
      <c r="X300" s="141" t="s">
        <v>36157</v>
      </c>
      <c r="Y300" s="141" t="s">
        <v>8430</v>
      </c>
      <c r="Z300" s="188" t="str">
        <f t="shared" si="4"/>
        <v>Transcriptome50PE</v>
      </c>
      <c r="AA300" s="143">
        <v>0</v>
      </c>
      <c r="AB300" s="143" t="s">
        <v>30</v>
      </c>
      <c r="AC300" s="156" t="s">
        <v>139</v>
      </c>
      <c r="AD300" s="205"/>
    </row>
    <row r="301" spans="1:30" s="27" customFormat="1" ht="24" customHeight="1">
      <c r="A301" s="139">
        <v>42963</v>
      </c>
      <c r="B301" s="140" t="s">
        <v>34880</v>
      </c>
      <c r="C301" s="141" t="s">
        <v>104</v>
      </c>
      <c r="D301" s="141" t="s">
        <v>31</v>
      </c>
      <c r="E301" s="141" t="s">
        <v>36158</v>
      </c>
      <c r="F301" s="142">
        <v>42961</v>
      </c>
      <c r="G301" s="141" t="s">
        <v>135</v>
      </c>
      <c r="H301" s="141" t="s">
        <v>36129</v>
      </c>
      <c r="I301" s="141">
        <v>6</v>
      </c>
      <c r="J301" s="141" t="s">
        <v>36159</v>
      </c>
      <c r="K301" s="141" t="s">
        <v>28</v>
      </c>
      <c r="L301" s="141">
        <v>0</v>
      </c>
      <c r="M301" s="141" t="s">
        <v>36131</v>
      </c>
      <c r="N301" s="141">
        <v>0</v>
      </c>
      <c r="O301" s="141" t="s">
        <v>42</v>
      </c>
      <c r="P301" s="141">
        <v>41198.32</v>
      </c>
      <c r="Q301" s="141">
        <v>4309650</v>
      </c>
      <c r="R301" s="141">
        <v>3786067</v>
      </c>
      <c r="S301" s="141">
        <v>87.85</v>
      </c>
      <c r="T301" s="141">
        <v>0</v>
      </c>
      <c r="U301" s="141">
        <v>0</v>
      </c>
      <c r="V301" s="141" t="s">
        <v>36160</v>
      </c>
      <c r="W301" s="141" t="s">
        <v>36161</v>
      </c>
      <c r="X301" s="141" t="s">
        <v>36162</v>
      </c>
      <c r="Y301" s="141" t="s">
        <v>8430</v>
      </c>
      <c r="Z301" s="188" t="str">
        <f t="shared" si="4"/>
        <v>Transcriptome50PE</v>
      </c>
      <c r="AA301" s="143">
        <v>0</v>
      </c>
      <c r="AB301" s="143" t="s">
        <v>30</v>
      </c>
      <c r="AC301" s="156" t="s">
        <v>139</v>
      </c>
      <c r="AD301" s="205"/>
    </row>
    <row r="302" spans="1:30" s="27" customFormat="1" ht="24" customHeight="1">
      <c r="A302" s="139">
        <v>42963</v>
      </c>
      <c r="B302" s="140" t="s">
        <v>34880</v>
      </c>
      <c r="C302" s="141" t="s">
        <v>104</v>
      </c>
      <c r="D302" s="141" t="s">
        <v>31</v>
      </c>
      <c r="E302" s="141" t="s">
        <v>36163</v>
      </c>
      <c r="F302" s="142">
        <v>42961</v>
      </c>
      <c r="G302" s="141" t="s">
        <v>135</v>
      </c>
      <c r="H302" s="141" t="s">
        <v>36129</v>
      </c>
      <c r="I302" s="141">
        <v>7</v>
      </c>
      <c r="J302" s="141" t="s">
        <v>36164</v>
      </c>
      <c r="K302" s="141" t="s">
        <v>28</v>
      </c>
      <c r="L302" s="141">
        <v>0</v>
      </c>
      <c r="M302" s="141" t="s">
        <v>36131</v>
      </c>
      <c r="N302" s="141">
        <v>0</v>
      </c>
      <c r="O302" s="141" t="s">
        <v>42</v>
      </c>
      <c r="P302" s="141">
        <v>41364.86</v>
      </c>
      <c r="Q302" s="141">
        <v>4309650</v>
      </c>
      <c r="R302" s="141">
        <v>3800987</v>
      </c>
      <c r="S302" s="141">
        <v>88.2</v>
      </c>
      <c r="T302" s="141">
        <v>0</v>
      </c>
      <c r="U302" s="141">
        <v>0</v>
      </c>
      <c r="V302" s="141" t="s">
        <v>36165</v>
      </c>
      <c r="W302" s="141" t="s">
        <v>36166</v>
      </c>
      <c r="X302" s="141" t="s">
        <v>36167</v>
      </c>
      <c r="Y302" s="141" t="s">
        <v>8430</v>
      </c>
      <c r="Z302" s="188" t="str">
        <f t="shared" si="4"/>
        <v>Transcriptome50PE</v>
      </c>
      <c r="AA302" s="143">
        <v>0</v>
      </c>
      <c r="AB302" s="143" t="s">
        <v>30</v>
      </c>
      <c r="AC302" s="156" t="s">
        <v>139</v>
      </c>
      <c r="AD302" s="205"/>
    </row>
    <row r="303" spans="1:30" s="27" customFormat="1" ht="24" customHeight="1">
      <c r="A303" s="139">
        <v>42963</v>
      </c>
      <c r="B303" s="140" t="s">
        <v>34880</v>
      </c>
      <c r="C303" s="141" t="s">
        <v>104</v>
      </c>
      <c r="D303" s="141" t="s">
        <v>31</v>
      </c>
      <c r="E303" s="141" t="s">
        <v>36168</v>
      </c>
      <c r="F303" s="142">
        <v>42961</v>
      </c>
      <c r="G303" s="141" t="s">
        <v>135</v>
      </c>
      <c r="H303" s="141" t="s">
        <v>36129</v>
      </c>
      <c r="I303" s="141">
        <v>8</v>
      </c>
      <c r="J303" s="141" t="s">
        <v>36130</v>
      </c>
      <c r="K303" s="141" t="s">
        <v>28</v>
      </c>
      <c r="L303" s="141">
        <v>0</v>
      </c>
      <c r="M303" s="141" t="s">
        <v>36131</v>
      </c>
      <c r="N303" s="141">
        <v>0</v>
      </c>
      <c r="O303" s="141" t="s">
        <v>42</v>
      </c>
      <c r="P303" s="141">
        <v>40923.800000000003</v>
      </c>
      <c r="Q303" s="141">
        <v>4309650</v>
      </c>
      <c r="R303" s="141">
        <v>3756829</v>
      </c>
      <c r="S303" s="141">
        <v>87.17</v>
      </c>
      <c r="T303" s="141">
        <v>0</v>
      </c>
      <c r="U303" s="141">
        <v>0</v>
      </c>
      <c r="V303" s="141" t="s">
        <v>36169</v>
      </c>
      <c r="W303" s="141" t="s">
        <v>36170</v>
      </c>
      <c r="X303" s="141" t="s">
        <v>36171</v>
      </c>
      <c r="Y303" s="141" t="s">
        <v>8430</v>
      </c>
      <c r="Z303" s="188" t="str">
        <f t="shared" si="4"/>
        <v>Transcriptome50PE</v>
      </c>
      <c r="AA303" s="143">
        <v>0</v>
      </c>
      <c r="AB303" s="143" t="s">
        <v>30</v>
      </c>
      <c r="AC303" s="156" t="s">
        <v>139</v>
      </c>
      <c r="AD303" s="205"/>
    </row>
    <row r="304" spans="1:30" s="27" customFormat="1" ht="24" customHeight="1">
      <c r="A304" s="133">
        <v>42963</v>
      </c>
      <c r="B304" s="152" t="s">
        <v>36172</v>
      </c>
      <c r="C304" s="153" t="s">
        <v>38</v>
      </c>
      <c r="D304" s="153" t="s">
        <v>36173</v>
      </c>
      <c r="E304" s="153" t="s">
        <v>36174</v>
      </c>
      <c r="F304" s="133">
        <v>42962</v>
      </c>
      <c r="G304" s="153" t="s">
        <v>120</v>
      </c>
      <c r="H304" s="153" t="s">
        <v>36175</v>
      </c>
      <c r="I304" s="153">
        <v>1</v>
      </c>
      <c r="J304" s="153" t="s">
        <v>36176</v>
      </c>
      <c r="K304" s="153" t="s">
        <v>28</v>
      </c>
      <c r="L304" s="153">
        <v>0</v>
      </c>
      <c r="M304" s="153" t="s">
        <v>36177</v>
      </c>
      <c r="N304" s="153">
        <v>0</v>
      </c>
      <c r="O304" s="153">
        <v>49</v>
      </c>
      <c r="P304" s="153">
        <v>13140.31</v>
      </c>
      <c r="Q304" s="153">
        <v>4309650</v>
      </c>
      <c r="R304" s="153">
        <v>2394370</v>
      </c>
      <c r="S304" s="153">
        <v>55.56</v>
      </c>
      <c r="T304" s="153">
        <v>0</v>
      </c>
      <c r="U304" s="153">
        <v>0</v>
      </c>
      <c r="V304" s="153">
        <v>54.91</v>
      </c>
      <c r="W304" s="153">
        <v>98.61</v>
      </c>
      <c r="X304" s="153">
        <v>96.1</v>
      </c>
      <c r="Y304" s="147" t="s">
        <v>3772</v>
      </c>
      <c r="Z304" s="187" t="str">
        <f t="shared" si="4"/>
        <v>SmallRNA50SE</v>
      </c>
      <c r="AA304" s="154">
        <v>0</v>
      </c>
      <c r="AB304" s="155" t="s">
        <v>30</v>
      </c>
      <c r="AC304" s="155" t="s">
        <v>139</v>
      </c>
      <c r="AD304" s="206"/>
    </row>
    <row r="305" spans="1:30" s="27" customFormat="1" ht="24" customHeight="1">
      <c r="A305" s="139">
        <v>42963</v>
      </c>
      <c r="B305" s="140" t="s">
        <v>36172</v>
      </c>
      <c r="C305" s="141" t="s">
        <v>38</v>
      </c>
      <c r="D305" s="141" t="s">
        <v>36178</v>
      </c>
      <c r="E305" s="141" t="s">
        <v>36179</v>
      </c>
      <c r="F305" s="142">
        <v>42962</v>
      </c>
      <c r="G305" s="141" t="s">
        <v>120</v>
      </c>
      <c r="H305" s="141" t="s">
        <v>36175</v>
      </c>
      <c r="I305" s="141">
        <v>2</v>
      </c>
      <c r="J305" s="141" t="s">
        <v>36176</v>
      </c>
      <c r="K305" s="141" t="s">
        <v>28</v>
      </c>
      <c r="L305" s="141">
        <v>0</v>
      </c>
      <c r="M305" s="141" t="s">
        <v>36177</v>
      </c>
      <c r="N305" s="141">
        <v>0</v>
      </c>
      <c r="O305" s="141">
        <v>49</v>
      </c>
      <c r="P305" s="141">
        <v>15201.44</v>
      </c>
      <c r="Q305" s="141">
        <v>4309650</v>
      </c>
      <c r="R305" s="141">
        <v>2769941</v>
      </c>
      <c r="S305" s="141">
        <v>64.27</v>
      </c>
      <c r="T305" s="141">
        <v>0</v>
      </c>
      <c r="U305" s="141">
        <v>0</v>
      </c>
      <c r="V305" s="141">
        <v>54.66</v>
      </c>
      <c r="W305" s="141">
        <v>98.85</v>
      </c>
      <c r="X305" s="141">
        <v>96.79</v>
      </c>
      <c r="Y305" s="141" t="s">
        <v>3772</v>
      </c>
      <c r="Z305" s="188" t="str">
        <f t="shared" si="4"/>
        <v>SmallRNA50SE</v>
      </c>
      <c r="AA305" s="143">
        <v>0</v>
      </c>
      <c r="AB305" s="143" t="s">
        <v>30</v>
      </c>
      <c r="AC305" s="156" t="s">
        <v>139</v>
      </c>
      <c r="AD305" s="205"/>
    </row>
    <row r="306" spans="1:30" s="27" customFormat="1" ht="24" customHeight="1">
      <c r="A306" s="139">
        <v>42963</v>
      </c>
      <c r="B306" s="140" t="s">
        <v>36172</v>
      </c>
      <c r="C306" s="141" t="s">
        <v>38</v>
      </c>
      <c r="D306" s="141" t="s">
        <v>36180</v>
      </c>
      <c r="E306" s="141" t="s">
        <v>36181</v>
      </c>
      <c r="F306" s="142">
        <v>42962</v>
      </c>
      <c r="G306" s="141" t="s">
        <v>120</v>
      </c>
      <c r="H306" s="141" t="s">
        <v>36175</v>
      </c>
      <c r="I306" s="141">
        <v>3</v>
      </c>
      <c r="J306" s="141" t="s">
        <v>36176</v>
      </c>
      <c r="K306" s="141" t="s">
        <v>28</v>
      </c>
      <c r="L306" s="141">
        <v>0</v>
      </c>
      <c r="M306" s="141" t="s">
        <v>36177</v>
      </c>
      <c r="N306" s="141">
        <v>0</v>
      </c>
      <c r="O306" s="141">
        <v>49</v>
      </c>
      <c r="P306" s="141">
        <v>14947.24</v>
      </c>
      <c r="Q306" s="141">
        <v>4309650</v>
      </c>
      <c r="R306" s="141">
        <v>2723622</v>
      </c>
      <c r="S306" s="141">
        <v>63.2</v>
      </c>
      <c r="T306" s="141">
        <v>0</v>
      </c>
      <c r="U306" s="141">
        <v>0</v>
      </c>
      <c r="V306" s="141">
        <v>54.9</v>
      </c>
      <c r="W306" s="141">
        <v>98.52</v>
      </c>
      <c r="X306" s="141">
        <v>96.1</v>
      </c>
      <c r="Y306" s="141" t="s">
        <v>3772</v>
      </c>
      <c r="Z306" s="188" t="str">
        <f t="shared" si="4"/>
        <v>SmallRNA50SE</v>
      </c>
      <c r="AA306" s="143">
        <v>0</v>
      </c>
      <c r="AB306" s="143" t="s">
        <v>30</v>
      </c>
      <c r="AC306" s="156" t="s">
        <v>139</v>
      </c>
      <c r="AD306" s="205"/>
    </row>
    <row r="307" spans="1:30" s="27" customFormat="1" ht="24" customHeight="1">
      <c r="A307" s="139">
        <v>42963</v>
      </c>
      <c r="B307" s="140" t="s">
        <v>36172</v>
      </c>
      <c r="C307" s="141" t="s">
        <v>38</v>
      </c>
      <c r="D307" s="141" t="s">
        <v>36182</v>
      </c>
      <c r="E307" s="141" t="s">
        <v>36183</v>
      </c>
      <c r="F307" s="142">
        <v>42962</v>
      </c>
      <c r="G307" s="141" t="s">
        <v>120</v>
      </c>
      <c r="H307" s="141" t="s">
        <v>36175</v>
      </c>
      <c r="I307" s="141">
        <v>4</v>
      </c>
      <c r="J307" s="141" t="s">
        <v>36176</v>
      </c>
      <c r="K307" s="141" t="s">
        <v>28</v>
      </c>
      <c r="L307" s="141">
        <v>0</v>
      </c>
      <c r="M307" s="141" t="s">
        <v>36177</v>
      </c>
      <c r="N307" s="141">
        <v>0</v>
      </c>
      <c r="O307" s="141">
        <v>49</v>
      </c>
      <c r="P307" s="141">
        <v>13987.4</v>
      </c>
      <c r="Q307" s="141">
        <v>4309650</v>
      </c>
      <c r="R307" s="141">
        <v>2548723</v>
      </c>
      <c r="S307" s="141">
        <v>59.14</v>
      </c>
      <c r="T307" s="141">
        <v>0</v>
      </c>
      <c r="U307" s="141">
        <v>0</v>
      </c>
      <c r="V307" s="141">
        <v>55.52</v>
      </c>
      <c r="W307" s="141">
        <v>98.74</v>
      </c>
      <c r="X307" s="141">
        <v>96.6</v>
      </c>
      <c r="Y307" s="141" t="s">
        <v>3772</v>
      </c>
      <c r="Z307" s="188" t="str">
        <f t="shared" si="4"/>
        <v>SmallRNA50SE</v>
      </c>
      <c r="AA307" s="143">
        <v>0</v>
      </c>
      <c r="AB307" s="143" t="s">
        <v>30</v>
      </c>
      <c r="AC307" s="156" t="s">
        <v>139</v>
      </c>
      <c r="AD307" s="205"/>
    </row>
    <row r="308" spans="1:30" s="27" customFormat="1" ht="24" customHeight="1">
      <c r="A308" s="139">
        <v>42963</v>
      </c>
      <c r="B308" s="140" t="s">
        <v>36172</v>
      </c>
      <c r="C308" s="141" t="s">
        <v>38</v>
      </c>
      <c r="D308" s="141" t="s">
        <v>36184</v>
      </c>
      <c r="E308" s="141" t="s">
        <v>36185</v>
      </c>
      <c r="F308" s="142">
        <v>42962</v>
      </c>
      <c r="G308" s="141" t="s">
        <v>120</v>
      </c>
      <c r="H308" s="141" t="s">
        <v>36175</v>
      </c>
      <c r="I308" s="141">
        <v>5</v>
      </c>
      <c r="J308" s="141" t="s">
        <v>36186</v>
      </c>
      <c r="K308" s="141" t="s">
        <v>28</v>
      </c>
      <c r="L308" s="141">
        <v>0</v>
      </c>
      <c r="M308" s="141" t="s">
        <v>36177</v>
      </c>
      <c r="N308" s="141">
        <v>0</v>
      </c>
      <c r="O308" s="141">
        <v>49</v>
      </c>
      <c r="P308" s="141">
        <v>14682.82</v>
      </c>
      <c r="Q308" s="141">
        <v>4309650</v>
      </c>
      <c r="R308" s="141">
        <v>2675440</v>
      </c>
      <c r="S308" s="141">
        <v>62.08</v>
      </c>
      <c r="T308" s="141">
        <v>0</v>
      </c>
      <c r="U308" s="141">
        <v>0</v>
      </c>
      <c r="V308" s="141">
        <v>55.09</v>
      </c>
      <c r="W308" s="141">
        <v>98.81</v>
      </c>
      <c r="X308" s="141">
        <v>96.69</v>
      </c>
      <c r="Y308" s="141" t="s">
        <v>3772</v>
      </c>
      <c r="Z308" s="188" t="str">
        <f t="shared" si="4"/>
        <v>SmallRNA50SE</v>
      </c>
      <c r="AA308" s="143">
        <v>0</v>
      </c>
      <c r="AB308" s="143" t="s">
        <v>30</v>
      </c>
      <c r="AC308" s="156" t="s">
        <v>139</v>
      </c>
      <c r="AD308" s="205"/>
    </row>
    <row r="309" spans="1:30" s="27" customFormat="1" ht="24" customHeight="1">
      <c r="A309" s="139">
        <v>42963</v>
      </c>
      <c r="B309" s="140" t="s">
        <v>36172</v>
      </c>
      <c r="C309" s="141" t="s">
        <v>38</v>
      </c>
      <c r="D309" s="141" t="s">
        <v>36187</v>
      </c>
      <c r="E309" s="141" t="s">
        <v>36188</v>
      </c>
      <c r="F309" s="142">
        <v>42962</v>
      </c>
      <c r="G309" s="141" t="s">
        <v>120</v>
      </c>
      <c r="H309" s="141" t="s">
        <v>36175</v>
      </c>
      <c r="I309" s="141">
        <v>6</v>
      </c>
      <c r="J309" s="141" t="s">
        <v>36186</v>
      </c>
      <c r="K309" s="141" t="s">
        <v>28</v>
      </c>
      <c r="L309" s="141">
        <v>0</v>
      </c>
      <c r="M309" s="141" t="s">
        <v>36177</v>
      </c>
      <c r="N309" s="141">
        <v>0</v>
      </c>
      <c r="O309" s="141">
        <v>49</v>
      </c>
      <c r="P309" s="141">
        <v>15558.49</v>
      </c>
      <c r="Q309" s="141">
        <v>4309650</v>
      </c>
      <c r="R309" s="141">
        <v>2835001</v>
      </c>
      <c r="S309" s="141">
        <v>65.78</v>
      </c>
      <c r="T309" s="141">
        <v>0</v>
      </c>
      <c r="U309" s="141">
        <v>0</v>
      </c>
      <c r="V309" s="141">
        <v>55.89</v>
      </c>
      <c r="W309" s="141">
        <v>98.73</v>
      </c>
      <c r="X309" s="141">
        <v>96.47</v>
      </c>
      <c r="Y309" s="141" t="s">
        <v>3772</v>
      </c>
      <c r="Z309" s="188" t="str">
        <f t="shared" si="4"/>
        <v>SmallRNA50SE</v>
      </c>
      <c r="AA309" s="143">
        <v>0</v>
      </c>
      <c r="AB309" s="143" t="s">
        <v>30</v>
      </c>
      <c r="AC309" s="156" t="s">
        <v>139</v>
      </c>
      <c r="AD309" s="205"/>
    </row>
    <row r="310" spans="1:30" s="27" customFormat="1" ht="24" customHeight="1">
      <c r="A310" s="139">
        <v>42963</v>
      </c>
      <c r="B310" s="140" t="s">
        <v>36172</v>
      </c>
      <c r="C310" s="141" t="s">
        <v>38</v>
      </c>
      <c r="D310" s="141" t="s">
        <v>36189</v>
      </c>
      <c r="E310" s="141" t="s">
        <v>36190</v>
      </c>
      <c r="F310" s="142">
        <v>42962</v>
      </c>
      <c r="G310" s="141" t="s">
        <v>120</v>
      </c>
      <c r="H310" s="141" t="s">
        <v>36175</v>
      </c>
      <c r="I310" s="141">
        <v>7</v>
      </c>
      <c r="J310" s="141" t="s">
        <v>36191</v>
      </c>
      <c r="K310" s="141" t="s">
        <v>28</v>
      </c>
      <c r="L310" s="141">
        <v>0</v>
      </c>
      <c r="M310" s="141" t="s">
        <v>36177</v>
      </c>
      <c r="N310" s="141">
        <v>0</v>
      </c>
      <c r="O310" s="141">
        <v>49</v>
      </c>
      <c r="P310" s="141">
        <v>13627.22</v>
      </c>
      <c r="Q310" s="141">
        <v>4309650</v>
      </c>
      <c r="R310" s="141">
        <v>2483094</v>
      </c>
      <c r="S310" s="141">
        <v>57.62</v>
      </c>
      <c r="T310" s="141">
        <v>0</v>
      </c>
      <c r="U310" s="141">
        <v>0</v>
      </c>
      <c r="V310" s="141">
        <v>54.27</v>
      </c>
      <c r="W310" s="141">
        <v>98.74</v>
      </c>
      <c r="X310" s="141">
        <v>96.48</v>
      </c>
      <c r="Y310" s="141" t="s">
        <v>3772</v>
      </c>
      <c r="Z310" s="188" t="str">
        <f t="shared" si="4"/>
        <v>SmallRNA50SE</v>
      </c>
      <c r="AA310" s="143">
        <v>0</v>
      </c>
      <c r="AB310" s="143" t="s">
        <v>30</v>
      </c>
      <c r="AC310" s="156" t="s">
        <v>139</v>
      </c>
      <c r="AD310" s="205"/>
    </row>
    <row r="311" spans="1:30" s="27" customFormat="1" ht="24" customHeight="1">
      <c r="A311" s="139">
        <v>42963</v>
      </c>
      <c r="B311" s="140" t="s">
        <v>36172</v>
      </c>
      <c r="C311" s="141" t="s">
        <v>38</v>
      </c>
      <c r="D311" s="141" t="s">
        <v>36192</v>
      </c>
      <c r="E311" s="141" t="s">
        <v>36193</v>
      </c>
      <c r="F311" s="142">
        <v>42962</v>
      </c>
      <c r="G311" s="141" t="s">
        <v>120</v>
      </c>
      <c r="H311" s="141" t="s">
        <v>36175</v>
      </c>
      <c r="I311" s="141">
        <v>8</v>
      </c>
      <c r="J311" s="141" t="s">
        <v>10784</v>
      </c>
      <c r="K311" s="141" t="s">
        <v>28</v>
      </c>
      <c r="L311" s="141">
        <v>0</v>
      </c>
      <c r="M311" s="141" t="s">
        <v>36177</v>
      </c>
      <c r="N311" s="141">
        <v>0</v>
      </c>
      <c r="O311" s="141">
        <v>49</v>
      </c>
      <c r="P311" s="141">
        <v>13075.4</v>
      </c>
      <c r="Q311" s="141">
        <v>4309650</v>
      </c>
      <c r="R311" s="141">
        <v>2382543</v>
      </c>
      <c r="S311" s="141">
        <v>55.28</v>
      </c>
      <c r="T311" s="141">
        <v>0</v>
      </c>
      <c r="U311" s="141">
        <v>0</v>
      </c>
      <c r="V311" s="141">
        <v>54.39</v>
      </c>
      <c r="W311" s="141">
        <v>98.93</v>
      </c>
      <c r="X311" s="141">
        <v>96.97</v>
      </c>
      <c r="Y311" s="141" t="s">
        <v>3772</v>
      </c>
      <c r="Z311" s="188" t="str">
        <f t="shared" si="4"/>
        <v>SmallRNA50SE</v>
      </c>
      <c r="AA311" s="143">
        <v>0</v>
      </c>
      <c r="AB311" s="143" t="s">
        <v>30</v>
      </c>
      <c r="AC311" s="156" t="s">
        <v>139</v>
      </c>
      <c r="AD311" s="205"/>
    </row>
    <row r="312" spans="1:30" s="24" customFormat="1" ht="24" customHeight="1">
      <c r="A312" s="133">
        <v>42963</v>
      </c>
      <c r="B312" s="134" t="s">
        <v>36196</v>
      </c>
      <c r="C312" s="135"/>
      <c r="D312" s="135" t="s">
        <v>31</v>
      </c>
      <c r="E312" s="135" t="s">
        <v>36197</v>
      </c>
      <c r="F312" s="159">
        <v>42962</v>
      </c>
      <c r="G312" s="135" t="s">
        <v>40</v>
      </c>
      <c r="H312" s="135" t="s">
        <v>36194</v>
      </c>
      <c r="I312" s="135">
        <v>1</v>
      </c>
      <c r="J312" s="135" t="s">
        <v>32</v>
      </c>
      <c r="K312" s="135" t="s">
        <v>28</v>
      </c>
      <c r="L312" s="135">
        <v>0</v>
      </c>
      <c r="M312" s="135"/>
      <c r="N312" s="135">
        <v>0</v>
      </c>
      <c r="O312" s="135">
        <v>90</v>
      </c>
      <c r="P312" s="135">
        <v>11368.02</v>
      </c>
      <c r="Q312" s="135">
        <v>2285482</v>
      </c>
      <c r="R312" s="135">
        <v>2090437</v>
      </c>
      <c r="S312" s="135">
        <v>91.5</v>
      </c>
      <c r="T312" s="135">
        <v>7.43</v>
      </c>
      <c r="U312" s="135">
        <v>12.85</v>
      </c>
      <c r="V312" s="135">
        <v>32.71</v>
      </c>
      <c r="W312" s="135">
        <v>96.62</v>
      </c>
      <c r="X312" s="135">
        <v>94.27</v>
      </c>
      <c r="Y312" s="147" t="s">
        <v>14316</v>
      </c>
      <c r="Z312" s="187" t="str">
        <f t="shared" si="4"/>
        <v>91SE</v>
      </c>
      <c r="AA312" s="137">
        <v>8.670520231213872E-3</v>
      </c>
      <c r="AB312" s="294" t="s">
        <v>13904</v>
      </c>
      <c r="AC312" s="137" t="s">
        <v>3343</v>
      </c>
      <c r="AD312" s="155"/>
    </row>
    <row r="313" spans="1:30" s="24" customFormat="1" ht="24" customHeight="1">
      <c r="A313" s="139">
        <v>42963</v>
      </c>
      <c r="B313" s="140" t="s">
        <v>36196</v>
      </c>
      <c r="C313" s="141"/>
      <c r="D313" s="141" t="s">
        <v>31</v>
      </c>
      <c r="E313" s="141" t="s">
        <v>36195</v>
      </c>
      <c r="F313" s="151">
        <v>42962</v>
      </c>
      <c r="G313" s="141" t="s">
        <v>40</v>
      </c>
      <c r="H313" s="141" t="s">
        <v>36194</v>
      </c>
      <c r="I313" s="141">
        <v>2</v>
      </c>
      <c r="J313" s="141" t="s">
        <v>32</v>
      </c>
      <c r="K313" s="141" t="s">
        <v>28</v>
      </c>
      <c r="L313" s="141">
        <v>0</v>
      </c>
      <c r="M313" s="141"/>
      <c r="N313" s="141">
        <v>0</v>
      </c>
      <c r="O313" s="141">
        <v>90</v>
      </c>
      <c r="P313" s="141">
        <v>11356.16</v>
      </c>
      <c r="Q313" s="141">
        <v>2275474</v>
      </c>
      <c r="R313" s="141">
        <v>2089742</v>
      </c>
      <c r="S313" s="141">
        <v>91.9</v>
      </c>
      <c r="T313" s="141">
        <v>7.06</v>
      </c>
      <c r="U313" s="141">
        <v>7.69</v>
      </c>
      <c r="V313" s="141">
        <v>32.909999999999997</v>
      </c>
      <c r="W313" s="141">
        <v>96.63</v>
      </c>
      <c r="X313" s="141">
        <v>94.31</v>
      </c>
      <c r="Y313" s="141" t="s">
        <v>14316</v>
      </c>
      <c r="Z313" s="188" t="str">
        <f t="shared" si="4"/>
        <v>91SE</v>
      </c>
      <c r="AA313" s="143">
        <v>8.670520231213872E-3</v>
      </c>
      <c r="AB313" s="143" t="s">
        <v>13904</v>
      </c>
      <c r="AC313" s="143" t="s">
        <v>3343</v>
      </c>
      <c r="AD313" s="143"/>
    </row>
    <row r="314" spans="1:30" s="39" customFormat="1" ht="24" customHeight="1">
      <c r="A314" s="219">
        <v>42963</v>
      </c>
      <c r="B314" s="218" t="s">
        <v>36530</v>
      </c>
      <c r="C314" s="147">
        <v>0</v>
      </c>
      <c r="D314" s="147" t="s">
        <v>309</v>
      </c>
      <c r="E314" s="219" t="s">
        <v>36529</v>
      </c>
      <c r="F314" s="219">
        <v>42961</v>
      </c>
      <c r="G314" s="135" t="s">
        <v>5162</v>
      </c>
      <c r="H314" s="147" t="s">
        <v>36499</v>
      </c>
      <c r="I314" s="147">
        <v>1</v>
      </c>
      <c r="J314" s="215" t="s">
        <v>2392</v>
      </c>
      <c r="K314" s="219" t="s">
        <v>19023</v>
      </c>
      <c r="L314" s="216" t="s">
        <v>36519</v>
      </c>
      <c r="M314" s="219"/>
      <c r="N314" s="215">
        <v>0</v>
      </c>
      <c r="O314" s="135" t="s">
        <v>33</v>
      </c>
      <c r="P314" s="215">
        <v>71175.839999999997</v>
      </c>
      <c r="Q314" s="215">
        <v>4309650</v>
      </c>
      <c r="R314" s="135">
        <v>3321143</v>
      </c>
      <c r="S314" s="135">
        <v>77.06</v>
      </c>
      <c r="T314" s="215">
        <v>0</v>
      </c>
      <c r="U314" s="215">
        <v>0</v>
      </c>
      <c r="V314" s="215" t="s">
        <v>33477</v>
      </c>
      <c r="W314" s="135" t="s">
        <v>36528</v>
      </c>
      <c r="X314" s="219" t="s">
        <v>36527</v>
      </c>
      <c r="Y314" s="147" t="s">
        <v>320</v>
      </c>
      <c r="Z314" s="147" t="str">
        <f t="shared" si="4"/>
        <v>0101PE</v>
      </c>
      <c r="AA314" s="261">
        <v>0</v>
      </c>
      <c r="AB314" s="213" t="s">
        <v>2544</v>
      </c>
      <c r="AC314" s="213" t="s">
        <v>16125</v>
      </c>
      <c r="AD314" s="218"/>
    </row>
    <row r="315" spans="1:30" s="39" customFormat="1" ht="24" customHeight="1">
      <c r="A315" s="211">
        <v>42963</v>
      </c>
      <c r="B315" s="210" t="s">
        <v>36526</v>
      </c>
      <c r="C315" s="141">
        <v>0</v>
      </c>
      <c r="D315" s="141" t="s">
        <v>309</v>
      </c>
      <c r="E315" s="210" t="s">
        <v>36525</v>
      </c>
      <c r="F315" s="151">
        <v>42961</v>
      </c>
      <c r="G315" s="141" t="s">
        <v>5162</v>
      </c>
      <c r="H315" s="208" t="s">
        <v>36499</v>
      </c>
      <c r="I315" s="141">
        <v>2</v>
      </c>
      <c r="J315" s="208" t="s">
        <v>2392</v>
      </c>
      <c r="K315" s="264" t="s">
        <v>19023</v>
      </c>
      <c r="L315" s="208" t="s">
        <v>36519</v>
      </c>
      <c r="M315" s="141"/>
      <c r="N315" s="208">
        <v>0</v>
      </c>
      <c r="O315" s="141" t="s">
        <v>33</v>
      </c>
      <c r="P315" s="141">
        <v>73203.95</v>
      </c>
      <c r="Q315" s="141">
        <v>4309650</v>
      </c>
      <c r="R315" s="141">
        <v>3377448</v>
      </c>
      <c r="S315" s="208">
        <v>78.37</v>
      </c>
      <c r="T315" s="208">
        <v>0</v>
      </c>
      <c r="U315" s="208">
        <v>0</v>
      </c>
      <c r="V315" s="141" t="s">
        <v>36524</v>
      </c>
      <c r="W315" s="141" t="s">
        <v>36523</v>
      </c>
      <c r="X315" s="208" t="s">
        <v>36522</v>
      </c>
      <c r="Y315" s="141" t="s">
        <v>320</v>
      </c>
      <c r="Z315" s="141" t="str">
        <f t="shared" si="4"/>
        <v>0101PE</v>
      </c>
      <c r="AA315" s="260">
        <v>0</v>
      </c>
      <c r="AB315" s="207" t="s">
        <v>2544</v>
      </c>
      <c r="AC315" s="207" t="s">
        <v>16125</v>
      </c>
      <c r="AD315" s="141"/>
    </row>
    <row r="316" spans="1:30" s="39" customFormat="1" ht="24" customHeight="1">
      <c r="A316" s="211">
        <v>42963</v>
      </c>
      <c r="B316" s="210" t="s">
        <v>36521</v>
      </c>
      <c r="C316" s="141">
        <v>0</v>
      </c>
      <c r="D316" s="141" t="s">
        <v>309</v>
      </c>
      <c r="E316" s="210" t="s">
        <v>36520</v>
      </c>
      <c r="F316" s="151">
        <v>42961</v>
      </c>
      <c r="G316" s="141" t="s">
        <v>5162</v>
      </c>
      <c r="H316" s="208" t="s">
        <v>36499</v>
      </c>
      <c r="I316" s="141">
        <v>3</v>
      </c>
      <c r="J316" s="208" t="s">
        <v>2392</v>
      </c>
      <c r="K316" s="264" t="s">
        <v>19023</v>
      </c>
      <c r="L316" s="208" t="s">
        <v>36519</v>
      </c>
      <c r="M316" s="141"/>
      <c r="N316" s="208">
        <v>0</v>
      </c>
      <c r="O316" s="141" t="s">
        <v>33</v>
      </c>
      <c r="P316" s="141">
        <v>74082.649999999994</v>
      </c>
      <c r="Q316" s="141">
        <v>4309650</v>
      </c>
      <c r="R316" s="141">
        <v>3415403</v>
      </c>
      <c r="S316" s="208">
        <v>79.25</v>
      </c>
      <c r="T316" s="208">
        <v>0</v>
      </c>
      <c r="U316" s="208">
        <v>0</v>
      </c>
      <c r="V316" s="141" t="s">
        <v>36518</v>
      </c>
      <c r="W316" s="141" t="s">
        <v>36517</v>
      </c>
      <c r="X316" s="208" t="s">
        <v>36516</v>
      </c>
      <c r="Y316" s="141" t="s">
        <v>320</v>
      </c>
      <c r="Z316" s="141" t="str">
        <f t="shared" si="4"/>
        <v>0101PE</v>
      </c>
      <c r="AA316" s="260">
        <v>0</v>
      </c>
      <c r="AB316" s="207" t="s">
        <v>2544</v>
      </c>
      <c r="AC316" s="207" t="s">
        <v>16125</v>
      </c>
      <c r="AD316" s="141"/>
    </row>
    <row r="317" spans="1:30" s="39" customFormat="1" ht="24" customHeight="1">
      <c r="A317" s="211">
        <v>42963</v>
      </c>
      <c r="B317" s="210" t="s">
        <v>36515</v>
      </c>
      <c r="C317" s="141">
        <v>0</v>
      </c>
      <c r="D317" s="141" t="s">
        <v>309</v>
      </c>
      <c r="E317" s="210" t="s">
        <v>36514</v>
      </c>
      <c r="F317" s="151">
        <v>42961</v>
      </c>
      <c r="G317" s="141" t="s">
        <v>5162</v>
      </c>
      <c r="H317" s="208" t="s">
        <v>36499</v>
      </c>
      <c r="I317" s="141">
        <v>4</v>
      </c>
      <c r="J317" s="208" t="s">
        <v>2392</v>
      </c>
      <c r="K317" s="264" t="s">
        <v>19023</v>
      </c>
      <c r="L317" s="208" t="s">
        <v>36498</v>
      </c>
      <c r="M317" s="141"/>
      <c r="N317" s="208">
        <v>0</v>
      </c>
      <c r="O317" s="141" t="s">
        <v>33</v>
      </c>
      <c r="P317" s="141">
        <v>75143</v>
      </c>
      <c r="Q317" s="141">
        <v>4309650</v>
      </c>
      <c r="R317" s="141">
        <v>3464661</v>
      </c>
      <c r="S317" s="208">
        <v>80.39</v>
      </c>
      <c r="T317" s="208">
        <v>0</v>
      </c>
      <c r="U317" s="208">
        <v>0</v>
      </c>
      <c r="V317" s="141" t="s">
        <v>19760</v>
      </c>
      <c r="W317" s="141" t="s">
        <v>36513</v>
      </c>
      <c r="X317" s="208" t="s">
        <v>36512</v>
      </c>
      <c r="Y317" s="141" t="s">
        <v>320</v>
      </c>
      <c r="Z317" s="141" t="str">
        <f t="shared" si="4"/>
        <v>0101PE</v>
      </c>
      <c r="AA317" s="260">
        <v>0</v>
      </c>
      <c r="AB317" s="207" t="s">
        <v>2544</v>
      </c>
      <c r="AC317" s="207" t="s">
        <v>16125</v>
      </c>
      <c r="AD317" s="141"/>
    </row>
    <row r="318" spans="1:30" s="39" customFormat="1" ht="24" customHeight="1">
      <c r="A318" s="211">
        <v>42963</v>
      </c>
      <c r="B318" s="210" t="s">
        <v>20669</v>
      </c>
      <c r="C318" s="141">
        <v>0</v>
      </c>
      <c r="D318" s="141" t="s">
        <v>309</v>
      </c>
      <c r="E318" s="210" t="s">
        <v>36511</v>
      </c>
      <c r="F318" s="151">
        <v>42961</v>
      </c>
      <c r="G318" s="141" t="s">
        <v>5162</v>
      </c>
      <c r="H318" s="208" t="s">
        <v>36499</v>
      </c>
      <c r="I318" s="141">
        <v>5</v>
      </c>
      <c r="J318" s="208" t="s">
        <v>2392</v>
      </c>
      <c r="K318" s="264" t="s">
        <v>19023</v>
      </c>
      <c r="L318" s="208" t="s">
        <v>36498</v>
      </c>
      <c r="M318" s="141"/>
      <c r="N318" s="208">
        <v>0</v>
      </c>
      <c r="O318" s="141" t="s">
        <v>33</v>
      </c>
      <c r="P318" s="141">
        <v>74149.36</v>
      </c>
      <c r="Q318" s="141">
        <v>4309650</v>
      </c>
      <c r="R318" s="141">
        <v>3416469</v>
      </c>
      <c r="S318" s="208">
        <v>79.27</v>
      </c>
      <c r="T318" s="208">
        <v>0</v>
      </c>
      <c r="U318" s="208">
        <v>0</v>
      </c>
      <c r="V318" s="141" t="s">
        <v>36510</v>
      </c>
      <c r="W318" s="141" t="s">
        <v>36509</v>
      </c>
      <c r="X318" s="208" t="s">
        <v>36508</v>
      </c>
      <c r="Y318" s="141" t="s">
        <v>320</v>
      </c>
      <c r="Z318" s="141" t="str">
        <f t="shared" si="4"/>
        <v>0101PE</v>
      </c>
      <c r="AA318" s="260">
        <v>0</v>
      </c>
      <c r="AB318" s="207" t="s">
        <v>2544</v>
      </c>
      <c r="AC318" s="207" t="s">
        <v>16125</v>
      </c>
      <c r="AD318" s="141"/>
    </row>
    <row r="319" spans="1:30" s="39" customFormat="1" ht="24" customHeight="1">
      <c r="A319" s="211">
        <v>42963</v>
      </c>
      <c r="B319" s="210" t="s">
        <v>20669</v>
      </c>
      <c r="C319" s="141">
        <v>0</v>
      </c>
      <c r="D319" s="141" t="s">
        <v>309</v>
      </c>
      <c r="E319" s="210" t="s">
        <v>36507</v>
      </c>
      <c r="F319" s="151">
        <v>42961</v>
      </c>
      <c r="G319" s="141" t="s">
        <v>5162</v>
      </c>
      <c r="H319" s="208" t="s">
        <v>36499</v>
      </c>
      <c r="I319" s="141">
        <v>6</v>
      </c>
      <c r="J319" s="208" t="s">
        <v>2392</v>
      </c>
      <c r="K319" s="264" t="s">
        <v>19023</v>
      </c>
      <c r="L319" s="208" t="s">
        <v>36498</v>
      </c>
      <c r="M319" s="141"/>
      <c r="N319" s="208">
        <v>0</v>
      </c>
      <c r="O319" s="141" t="s">
        <v>33</v>
      </c>
      <c r="P319" s="141">
        <v>74527.710000000006</v>
      </c>
      <c r="Q319" s="141">
        <v>4309650</v>
      </c>
      <c r="R319" s="141">
        <v>3457833</v>
      </c>
      <c r="S319" s="208">
        <v>80.23</v>
      </c>
      <c r="T319" s="208">
        <v>0</v>
      </c>
      <c r="U319" s="208">
        <v>0</v>
      </c>
      <c r="V319" s="141" t="s">
        <v>36506</v>
      </c>
      <c r="W319" s="141" t="s">
        <v>36505</v>
      </c>
      <c r="X319" s="208" t="s">
        <v>36504</v>
      </c>
      <c r="Y319" s="141" t="s">
        <v>320</v>
      </c>
      <c r="Z319" s="141" t="str">
        <f t="shared" si="4"/>
        <v>0101PE</v>
      </c>
      <c r="AA319" s="260">
        <v>0</v>
      </c>
      <c r="AB319" s="207" t="s">
        <v>2544</v>
      </c>
      <c r="AC319" s="207" t="s">
        <v>16125</v>
      </c>
      <c r="AD319" s="141"/>
    </row>
    <row r="320" spans="1:30" s="39" customFormat="1" ht="24" customHeight="1">
      <c r="A320" s="211">
        <v>42963</v>
      </c>
      <c r="B320" s="210" t="s">
        <v>20669</v>
      </c>
      <c r="C320" s="141">
        <v>0</v>
      </c>
      <c r="D320" s="141" t="s">
        <v>309</v>
      </c>
      <c r="E320" s="210" t="s">
        <v>36503</v>
      </c>
      <c r="F320" s="151">
        <v>42961</v>
      </c>
      <c r="G320" s="141" t="s">
        <v>5162</v>
      </c>
      <c r="H320" s="208" t="s">
        <v>36499</v>
      </c>
      <c r="I320" s="141">
        <v>7</v>
      </c>
      <c r="J320" s="208" t="s">
        <v>2392</v>
      </c>
      <c r="K320" s="264" t="s">
        <v>19023</v>
      </c>
      <c r="L320" s="208" t="s">
        <v>36498</v>
      </c>
      <c r="M320" s="141"/>
      <c r="N320" s="208">
        <v>0</v>
      </c>
      <c r="O320" s="141" t="s">
        <v>33</v>
      </c>
      <c r="P320" s="141">
        <v>71544.88</v>
      </c>
      <c r="Q320" s="141">
        <v>4309650</v>
      </c>
      <c r="R320" s="141">
        <v>3312806</v>
      </c>
      <c r="S320" s="208">
        <v>76.87</v>
      </c>
      <c r="T320" s="208">
        <v>0</v>
      </c>
      <c r="U320" s="208">
        <v>0</v>
      </c>
      <c r="V320" s="141" t="s">
        <v>2706</v>
      </c>
      <c r="W320" s="141" t="s">
        <v>27285</v>
      </c>
      <c r="X320" s="208" t="s">
        <v>36502</v>
      </c>
      <c r="Y320" s="141" t="s">
        <v>320</v>
      </c>
      <c r="Z320" s="141" t="str">
        <f t="shared" si="4"/>
        <v>0101PE</v>
      </c>
      <c r="AA320" s="260">
        <v>0</v>
      </c>
      <c r="AB320" s="207" t="s">
        <v>2544</v>
      </c>
      <c r="AC320" s="207" t="s">
        <v>16125</v>
      </c>
      <c r="AD320" s="141"/>
    </row>
    <row r="321" spans="1:30" s="39" customFormat="1" ht="24" customHeight="1">
      <c r="A321" s="211">
        <v>42963</v>
      </c>
      <c r="B321" s="210" t="s">
        <v>36501</v>
      </c>
      <c r="C321" s="141">
        <v>0</v>
      </c>
      <c r="D321" s="141" t="s">
        <v>309</v>
      </c>
      <c r="E321" s="210" t="s">
        <v>36500</v>
      </c>
      <c r="F321" s="151">
        <v>42961</v>
      </c>
      <c r="G321" s="141" t="s">
        <v>5162</v>
      </c>
      <c r="H321" s="208" t="s">
        <v>36499</v>
      </c>
      <c r="I321" s="141">
        <v>8</v>
      </c>
      <c r="J321" s="208" t="s">
        <v>2392</v>
      </c>
      <c r="K321" s="264" t="s">
        <v>19023</v>
      </c>
      <c r="L321" s="208" t="s">
        <v>36498</v>
      </c>
      <c r="M321" s="141"/>
      <c r="N321" s="208">
        <v>0</v>
      </c>
      <c r="O321" s="141" t="s">
        <v>33</v>
      </c>
      <c r="P321" s="141">
        <v>74822.91</v>
      </c>
      <c r="Q321" s="141">
        <v>4309650</v>
      </c>
      <c r="R321" s="141">
        <v>3454796</v>
      </c>
      <c r="S321" s="208">
        <v>80.16</v>
      </c>
      <c r="T321" s="208">
        <v>0</v>
      </c>
      <c r="U321" s="208">
        <v>0</v>
      </c>
      <c r="V321" s="141" t="s">
        <v>36497</v>
      </c>
      <c r="W321" s="141" t="s">
        <v>36496</v>
      </c>
      <c r="X321" s="208" t="s">
        <v>36495</v>
      </c>
      <c r="Y321" s="141" t="s">
        <v>320</v>
      </c>
      <c r="Z321" s="141" t="str">
        <f t="shared" ref="Z321:Z384" si="5">IF(P321,CONCATENATE(C321,Y321),0)</f>
        <v>0101PE</v>
      </c>
      <c r="AA321" s="260">
        <v>0</v>
      </c>
      <c r="AB321" s="207" t="s">
        <v>2544</v>
      </c>
      <c r="AC321" s="207" t="s">
        <v>16125</v>
      </c>
      <c r="AD321" s="141"/>
    </row>
    <row r="322" spans="1:30" s="39" customFormat="1" ht="24" customHeight="1">
      <c r="A322" s="219">
        <v>42963</v>
      </c>
      <c r="B322" s="218" t="s">
        <v>36494</v>
      </c>
      <c r="C322" s="147">
        <v>0</v>
      </c>
      <c r="D322" s="147" t="s">
        <v>309</v>
      </c>
      <c r="E322" s="219" t="s">
        <v>36489</v>
      </c>
      <c r="F322" s="219">
        <v>42962</v>
      </c>
      <c r="G322" s="135" t="s">
        <v>3104</v>
      </c>
      <c r="H322" s="147" t="s">
        <v>36488</v>
      </c>
      <c r="I322" s="147">
        <v>1</v>
      </c>
      <c r="J322" s="215" t="s">
        <v>3576</v>
      </c>
      <c r="K322" s="219" t="s">
        <v>36487</v>
      </c>
      <c r="L322" s="216" t="s">
        <v>350</v>
      </c>
      <c r="M322" s="219"/>
      <c r="N322" s="215">
        <v>0</v>
      </c>
      <c r="O322" s="135" t="s">
        <v>33</v>
      </c>
      <c r="P322" s="215">
        <v>33771.86</v>
      </c>
      <c r="Q322" s="215">
        <v>2918086</v>
      </c>
      <c r="R322" s="135">
        <v>2736731</v>
      </c>
      <c r="S322" s="135">
        <v>93.8</v>
      </c>
      <c r="T322" s="215">
        <v>0</v>
      </c>
      <c r="U322" s="215">
        <v>0</v>
      </c>
      <c r="V322" s="215" t="s">
        <v>36493</v>
      </c>
      <c r="W322" s="135" t="s">
        <v>36492</v>
      </c>
      <c r="X322" s="219" t="s">
        <v>36491</v>
      </c>
      <c r="Y322" s="147" t="s">
        <v>320</v>
      </c>
      <c r="Z322" s="147" t="str">
        <f t="shared" si="5"/>
        <v>0101PE</v>
      </c>
      <c r="AA322" s="261">
        <v>0.27272727272727271</v>
      </c>
      <c r="AB322" s="213" t="s">
        <v>2544</v>
      </c>
      <c r="AC322" s="213" t="s">
        <v>16125</v>
      </c>
      <c r="AD322" s="218"/>
    </row>
    <row r="323" spans="1:30" s="39" customFormat="1" ht="24" customHeight="1">
      <c r="A323" s="211">
        <v>42963</v>
      </c>
      <c r="B323" s="210" t="s">
        <v>36490</v>
      </c>
      <c r="C323" s="141">
        <v>0</v>
      </c>
      <c r="D323" s="141" t="s">
        <v>309</v>
      </c>
      <c r="E323" s="210" t="s">
        <v>36489</v>
      </c>
      <c r="F323" s="151">
        <v>42962</v>
      </c>
      <c r="G323" s="141" t="s">
        <v>3104</v>
      </c>
      <c r="H323" s="208" t="s">
        <v>36488</v>
      </c>
      <c r="I323" s="141">
        <v>2</v>
      </c>
      <c r="J323" s="220" t="s">
        <v>3576</v>
      </c>
      <c r="K323" s="267" t="s">
        <v>36487</v>
      </c>
      <c r="L323" s="208" t="s">
        <v>350</v>
      </c>
      <c r="M323" s="141"/>
      <c r="N323" s="208">
        <v>0</v>
      </c>
      <c r="O323" s="141" t="s">
        <v>33</v>
      </c>
      <c r="P323" s="141">
        <v>34425.96</v>
      </c>
      <c r="Q323" s="141">
        <v>2988894</v>
      </c>
      <c r="R323" s="141">
        <v>2790941</v>
      </c>
      <c r="S323" s="208">
        <v>93.4</v>
      </c>
      <c r="T323" s="208">
        <v>0</v>
      </c>
      <c r="U323" s="208">
        <v>0</v>
      </c>
      <c r="V323" s="141" t="s">
        <v>36486</v>
      </c>
      <c r="W323" s="141" t="s">
        <v>36485</v>
      </c>
      <c r="X323" s="208" t="s">
        <v>36484</v>
      </c>
      <c r="Y323" s="141" t="s">
        <v>320</v>
      </c>
      <c r="Z323" s="141" t="str">
        <f t="shared" si="5"/>
        <v>0101PE</v>
      </c>
      <c r="AA323" s="260">
        <v>0.27272727272727271</v>
      </c>
      <c r="AB323" s="207" t="s">
        <v>2544</v>
      </c>
      <c r="AC323" s="207" t="s">
        <v>16125</v>
      </c>
      <c r="AD323" s="141"/>
    </row>
    <row r="324" spans="1:30" s="39" customFormat="1" ht="24" customHeight="1">
      <c r="A324" s="219">
        <v>42964</v>
      </c>
      <c r="B324" s="218" t="s">
        <v>36480</v>
      </c>
      <c r="C324" s="147">
        <v>0</v>
      </c>
      <c r="D324" s="147" t="s">
        <v>309</v>
      </c>
      <c r="E324" s="219" t="s">
        <v>36479</v>
      </c>
      <c r="F324" s="219">
        <v>42962</v>
      </c>
      <c r="G324" s="135" t="s">
        <v>3122</v>
      </c>
      <c r="H324" s="147" t="s">
        <v>36478</v>
      </c>
      <c r="I324" s="147">
        <v>1</v>
      </c>
      <c r="J324" s="215" t="s">
        <v>2392</v>
      </c>
      <c r="K324" s="219" t="s">
        <v>19023</v>
      </c>
      <c r="L324" s="216" t="s">
        <v>350</v>
      </c>
      <c r="M324" s="219"/>
      <c r="N324" s="215">
        <v>0</v>
      </c>
      <c r="O324" s="135" t="s">
        <v>33</v>
      </c>
      <c r="P324" s="215">
        <v>35026.44</v>
      </c>
      <c r="Q324" s="215">
        <v>2985391</v>
      </c>
      <c r="R324" s="135">
        <v>2836952</v>
      </c>
      <c r="S324" s="135">
        <v>95</v>
      </c>
      <c r="T324" s="215">
        <v>0</v>
      </c>
      <c r="U324" s="215">
        <v>0</v>
      </c>
      <c r="V324" s="215" t="s">
        <v>36483</v>
      </c>
      <c r="W324" s="135" t="s">
        <v>36482</v>
      </c>
      <c r="X324" s="219" t="s">
        <v>36481</v>
      </c>
      <c r="Y324" s="147" t="s">
        <v>320</v>
      </c>
      <c r="Z324" s="147" t="str">
        <f t="shared" si="5"/>
        <v>0101PE</v>
      </c>
      <c r="AA324" s="261">
        <v>0</v>
      </c>
      <c r="AB324" s="213" t="s">
        <v>2544</v>
      </c>
      <c r="AC324" s="213" t="s">
        <v>16125</v>
      </c>
      <c r="AD324" s="218"/>
    </row>
    <row r="325" spans="1:30" s="39" customFormat="1" ht="24" customHeight="1">
      <c r="A325" s="211">
        <v>42964</v>
      </c>
      <c r="B325" s="210" t="s">
        <v>36480</v>
      </c>
      <c r="C325" s="141">
        <v>0</v>
      </c>
      <c r="D325" s="141" t="s">
        <v>309</v>
      </c>
      <c r="E325" s="210" t="s">
        <v>36479</v>
      </c>
      <c r="F325" s="151">
        <v>42962</v>
      </c>
      <c r="G325" s="141" t="s">
        <v>3122</v>
      </c>
      <c r="H325" s="208" t="s">
        <v>36478</v>
      </c>
      <c r="I325" s="141">
        <v>2</v>
      </c>
      <c r="J325" s="208" t="s">
        <v>2392</v>
      </c>
      <c r="K325" s="264" t="s">
        <v>19023</v>
      </c>
      <c r="L325" s="208" t="s">
        <v>350</v>
      </c>
      <c r="M325" s="141"/>
      <c r="N325" s="208">
        <v>0</v>
      </c>
      <c r="O325" s="141" t="s">
        <v>33</v>
      </c>
      <c r="P325" s="141">
        <v>35795.46</v>
      </c>
      <c r="Q325" s="141">
        <v>3046169</v>
      </c>
      <c r="R325" s="141">
        <v>2902167</v>
      </c>
      <c r="S325" s="208">
        <v>95.3</v>
      </c>
      <c r="T325" s="208">
        <v>0</v>
      </c>
      <c r="U325" s="208">
        <v>0</v>
      </c>
      <c r="V325" s="141" t="s">
        <v>36477</v>
      </c>
      <c r="W325" s="141" t="s">
        <v>36476</v>
      </c>
      <c r="X325" s="208" t="s">
        <v>36475</v>
      </c>
      <c r="Y325" s="141" t="s">
        <v>320</v>
      </c>
      <c r="Z325" s="141" t="str">
        <f t="shared" si="5"/>
        <v>0101PE</v>
      </c>
      <c r="AA325" s="260">
        <v>0</v>
      </c>
      <c r="AB325" s="207" t="s">
        <v>2544</v>
      </c>
      <c r="AC325" s="207" t="s">
        <v>16125</v>
      </c>
      <c r="AD325" s="141"/>
    </row>
    <row r="326" spans="1:30" s="39" customFormat="1" ht="24" customHeight="1">
      <c r="A326" s="219">
        <v>42964</v>
      </c>
      <c r="B326" s="218" t="s">
        <v>36471</v>
      </c>
      <c r="C326" s="147">
        <v>0</v>
      </c>
      <c r="D326" s="147" t="s">
        <v>309</v>
      </c>
      <c r="E326" s="219" t="s">
        <v>36470</v>
      </c>
      <c r="F326" s="219">
        <v>42962</v>
      </c>
      <c r="G326" s="135" t="s">
        <v>3104</v>
      </c>
      <c r="H326" s="147" t="s">
        <v>36469</v>
      </c>
      <c r="I326" s="147">
        <v>1</v>
      </c>
      <c r="J326" s="215" t="s">
        <v>2392</v>
      </c>
      <c r="K326" s="219" t="s">
        <v>19023</v>
      </c>
      <c r="L326" s="216" t="s">
        <v>350</v>
      </c>
      <c r="M326" s="219"/>
      <c r="N326" s="215">
        <v>0</v>
      </c>
      <c r="O326" s="135" t="s">
        <v>33</v>
      </c>
      <c r="P326" s="215">
        <v>37443.83</v>
      </c>
      <c r="Q326" s="215">
        <v>3241946</v>
      </c>
      <c r="R326" s="135">
        <v>3040241</v>
      </c>
      <c r="S326" s="135">
        <v>93.9</v>
      </c>
      <c r="T326" s="215">
        <v>0</v>
      </c>
      <c r="U326" s="215">
        <v>0</v>
      </c>
      <c r="V326" s="215" t="s">
        <v>36474</v>
      </c>
      <c r="W326" s="135" t="s">
        <v>36473</v>
      </c>
      <c r="X326" s="219" t="s">
        <v>36472</v>
      </c>
      <c r="Y326" s="147" t="s">
        <v>320</v>
      </c>
      <c r="Z326" s="147" t="str">
        <f t="shared" si="5"/>
        <v>0101PE</v>
      </c>
      <c r="AA326" s="261">
        <v>0</v>
      </c>
      <c r="AB326" s="213" t="s">
        <v>2544</v>
      </c>
      <c r="AC326" s="213" t="s">
        <v>16125</v>
      </c>
      <c r="AD326" s="218"/>
    </row>
    <row r="327" spans="1:30" s="39" customFormat="1" ht="24" customHeight="1">
      <c r="A327" s="211">
        <v>42964</v>
      </c>
      <c r="B327" s="210" t="s">
        <v>36471</v>
      </c>
      <c r="C327" s="141">
        <v>0</v>
      </c>
      <c r="D327" s="141" t="s">
        <v>309</v>
      </c>
      <c r="E327" s="210" t="s">
        <v>36470</v>
      </c>
      <c r="F327" s="151">
        <v>42962</v>
      </c>
      <c r="G327" s="141" t="s">
        <v>3104</v>
      </c>
      <c r="H327" s="208" t="s">
        <v>36469</v>
      </c>
      <c r="I327" s="141">
        <v>2</v>
      </c>
      <c r="J327" s="208" t="s">
        <v>2392</v>
      </c>
      <c r="K327" s="264" t="s">
        <v>19023</v>
      </c>
      <c r="L327" s="208" t="s">
        <v>350</v>
      </c>
      <c r="M327" s="141"/>
      <c r="N327" s="208">
        <v>0</v>
      </c>
      <c r="O327" s="141" t="s">
        <v>33</v>
      </c>
      <c r="P327" s="141">
        <v>35481.050000000003</v>
      </c>
      <c r="Q327" s="141">
        <v>3049854</v>
      </c>
      <c r="R327" s="141">
        <v>2879518</v>
      </c>
      <c r="S327" s="208">
        <v>94.5</v>
      </c>
      <c r="T327" s="208">
        <v>0</v>
      </c>
      <c r="U327" s="208">
        <v>0</v>
      </c>
      <c r="V327" s="141" t="s">
        <v>33278</v>
      </c>
      <c r="W327" s="141" t="s">
        <v>32182</v>
      </c>
      <c r="X327" s="208" t="s">
        <v>36468</v>
      </c>
      <c r="Y327" s="141" t="s">
        <v>320</v>
      </c>
      <c r="Z327" s="141" t="str">
        <f t="shared" si="5"/>
        <v>0101PE</v>
      </c>
      <c r="AA327" s="260">
        <v>0</v>
      </c>
      <c r="AB327" s="207" t="s">
        <v>2544</v>
      </c>
      <c r="AC327" s="207" t="s">
        <v>16125</v>
      </c>
      <c r="AD327" s="141"/>
    </row>
    <row r="328" spans="1:30" s="39" customFormat="1" ht="24" customHeight="1">
      <c r="A328" s="219">
        <v>42964</v>
      </c>
      <c r="B328" s="218" t="s">
        <v>5984</v>
      </c>
      <c r="C328" s="147">
        <v>0</v>
      </c>
      <c r="D328" s="147" t="s">
        <v>309</v>
      </c>
      <c r="E328" s="219" t="s">
        <v>36464</v>
      </c>
      <c r="F328" s="219">
        <v>42963</v>
      </c>
      <c r="G328" s="135" t="s">
        <v>3074</v>
      </c>
      <c r="H328" s="147" t="s">
        <v>36463</v>
      </c>
      <c r="I328" s="147">
        <v>1</v>
      </c>
      <c r="J328" s="215" t="s">
        <v>3576</v>
      </c>
      <c r="K328" s="219" t="s">
        <v>36462</v>
      </c>
      <c r="L328" s="216" t="s">
        <v>350</v>
      </c>
      <c r="M328" s="219"/>
      <c r="N328" s="215">
        <v>0</v>
      </c>
      <c r="O328" s="135" t="s">
        <v>29</v>
      </c>
      <c r="P328" s="215">
        <v>35916.19</v>
      </c>
      <c r="Q328" s="215">
        <v>3473234</v>
      </c>
      <c r="R328" s="135">
        <v>3234538</v>
      </c>
      <c r="S328" s="135">
        <v>93.3</v>
      </c>
      <c r="T328" s="215">
        <v>0</v>
      </c>
      <c r="U328" s="215">
        <v>0</v>
      </c>
      <c r="V328" s="215" t="s">
        <v>36467</v>
      </c>
      <c r="W328" s="135" t="s">
        <v>36466</v>
      </c>
      <c r="X328" s="219" t="s">
        <v>36465</v>
      </c>
      <c r="Y328" s="147" t="s">
        <v>143</v>
      </c>
      <c r="Z328" s="147" t="str">
        <f t="shared" si="5"/>
        <v>091PE</v>
      </c>
      <c r="AA328" s="261">
        <v>0.04</v>
      </c>
      <c r="AB328" s="213" t="s">
        <v>2544</v>
      </c>
      <c r="AC328" s="213" t="s">
        <v>16125</v>
      </c>
      <c r="AD328" s="218"/>
    </row>
    <row r="329" spans="1:30" s="39" customFormat="1" ht="24" customHeight="1">
      <c r="A329" s="211">
        <v>42964</v>
      </c>
      <c r="B329" s="210" t="s">
        <v>5984</v>
      </c>
      <c r="C329" s="141">
        <v>0</v>
      </c>
      <c r="D329" s="141" t="s">
        <v>309</v>
      </c>
      <c r="E329" s="210" t="s">
        <v>36464</v>
      </c>
      <c r="F329" s="151">
        <v>42963</v>
      </c>
      <c r="G329" s="141" t="s">
        <v>3074</v>
      </c>
      <c r="H329" s="208" t="s">
        <v>36463</v>
      </c>
      <c r="I329" s="141">
        <v>2</v>
      </c>
      <c r="J329" s="220" t="s">
        <v>3576</v>
      </c>
      <c r="K329" s="267" t="s">
        <v>36462</v>
      </c>
      <c r="L329" s="208" t="s">
        <v>350</v>
      </c>
      <c r="M329" s="141"/>
      <c r="N329" s="208">
        <v>0</v>
      </c>
      <c r="O329" s="141" t="s">
        <v>29</v>
      </c>
      <c r="P329" s="141">
        <v>35341.17</v>
      </c>
      <c r="Q329" s="141">
        <v>3401641</v>
      </c>
      <c r="R329" s="141">
        <v>3181861</v>
      </c>
      <c r="S329" s="208">
        <v>93.8</v>
      </c>
      <c r="T329" s="208">
        <v>0</v>
      </c>
      <c r="U329" s="208">
        <v>0</v>
      </c>
      <c r="V329" s="141" t="s">
        <v>36461</v>
      </c>
      <c r="W329" s="141" t="s">
        <v>36460</v>
      </c>
      <c r="X329" s="208" t="s">
        <v>36459</v>
      </c>
      <c r="Y329" s="141" t="s">
        <v>143</v>
      </c>
      <c r="Z329" s="141" t="str">
        <f t="shared" si="5"/>
        <v>091PE</v>
      </c>
      <c r="AA329" s="260">
        <v>0.04</v>
      </c>
      <c r="AB329" s="207" t="s">
        <v>2544</v>
      </c>
      <c r="AC329" s="207" t="s">
        <v>16125</v>
      </c>
      <c r="AD329" s="141"/>
    </row>
    <row r="330" spans="1:30" s="39" customFormat="1" ht="24" customHeight="1">
      <c r="A330" s="219">
        <v>42964</v>
      </c>
      <c r="B330" s="218" t="s">
        <v>36455</v>
      </c>
      <c r="C330" s="147">
        <v>0</v>
      </c>
      <c r="D330" s="147" t="s">
        <v>309</v>
      </c>
      <c r="E330" s="219" t="s">
        <v>36454</v>
      </c>
      <c r="F330" s="219">
        <v>42963</v>
      </c>
      <c r="G330" s="135" t="s">
        <v>3074</v>
      </c>
      <c r="H330" s="147" t="s">
        <v>36453</v>
      </c>
      <c r="I330" s="147">
        <v>1</v>
      </c>
      <c r="J330" s="215" t="s">
        <v>3576</v>
      </c>
      <c r="K330" s="219" t="s">
        <v>36452</v>
      </c>
      <c r="L330" s="216" t="s">
        <v>350</v>
      </c>
      <c r="M330" s="219"/>
      <c r="N330" s="215">
        <v>0</v>
      </c>
      <c r="O330" s="135" t="s">
        <v>29</v>
      </c>
      <c r="P330" s="215">
        <v>33495.33</v>
      </c>
      <c r="Q330" s="215">
        <v>3342683</v>
      </c>
      <c r="R330" s="135">
        <v>3108740</v>
      </c>
      <c r="S330" s="135">
        <v>93.3</v>
      </c>
      <c r="T330" s="215">
        <v>0</v>
      </c>
      <c r="U330" s="215">
        <v>0</v>
      </c>
      <c r="V330" s="215" t="s">
        <v>36458</v>
      </c>
      <c r="W330" s="135" t="s">
        <v>36457</v>
      </c>
      <c r="X330" s="219" t="s">
        <v>36456</v>
      </c>
      <c r="Y330" s="147" t="s">
        <v>143</v>
      </c>
      <c r="Z330" s="147" t="str">
        <f t="shared" si="5"/>
        <v>091PE</v>
      </c>
      <c r="AA330" s="261">
        <v>0.2</v>
      </c>
      <c r="AB330" s="213" t="s">
        <v>2544</v>
      </c>
      <c r="AC330" s="213" t="s">
        <v>16125</v>
      </c>
      <c r="AD330" s="218"/>
    </row>
    <row r="331" spans="1:30" s="39" customFormat="1" ht="24" customHeight="1">
      <c r="A331" s="211">
        <v>42964</v>
      </c>
      <c r="B331" s="210" t="s">
        <v>36455</v>
      </c>
      <c r="C331" s="141">
        <v>0</v>
      </c>
      <c r="D331" s="141" t="s">
        <v>309</v>
      </c>
      <c r="E331" s="210" t="s">
        <v>36454</v>
      </c>
      <c r="F331" s="151">
        <v>42963</v>
      </c>
      <c r="G331" s="141" t="s">
        <v>3074</v>
      </c>
      <c r="H331" s="208" t="s">
        <v>36453</v>
      </c>
      <c r="I331" s="141">
        <v>2</v>
      </c>
      <c r="J331" s="220" t="s">
        <v>3576</v>
      </c>
      <c r="K331" s="267" t="s">
        <v>36452</v>
      </c>
      <c r="L331" s="208" t="s">
        <v>350</v>
      </c>
      <c r="M331" s="141"/>
      <c r="N331" s="208">
        <v>0</v>
      </c>
      <c r="O331" s="141" t="s">
        <v>29</v>
      </c>
      <c r="P331" s="141">
        <v>33999.699999999997</v>
      </c>
      <c r="Q331" s="141">
        <v>3429182</v>
      </c>
      <c r="R331" s="141">
        <v>3160470</v>
      </c>
      <c r="S331" s="208">
        <v>92.5</v>
      </c>
      <c r="T331" s="208">
        <v>0</v>
      </c>
      <c r="U331" s="208">
        <v>0</v>
      </c>
      <c r="V331" s="141" t="s">
        <v>36451</v>
      </c>
      <c r="W331" s="141" t="s">
        <v>36450</v>
      </c>
      <c r="X331" s="208" t="s">
        <v>36449</v>
      </c>
      <c r="Y331" s="141" t="s">
        <v>143</v>
      </c>
      <c r="Z331" s="141" t="str">
        <f t="shared" si="5"/>
        <v>091PE</v>
      </c>
      <c r="AA331" s="260">
        <v>0.2</v>
      </c>
      <c r="AB331" s="207" t="s">
        <v>2544</v>
      </c>
      <c r="AC331" s="207" t="s">
        <v>16125</v>
      </c>
      <c r="AD331" s="141"/>
    </row>
    <row r="332" spans="1:30" s="24" customFormat="1" ht="24" customHeight="1">
      <c r="A332" s="133">
        <v>42964</v>
      </c>
      <c r="B332" s="134" t="s">
        <v>36242</v>
      </c>
      <c r="C332" s="135" t="s">
        <v>38741</v>
      </c>
      <c r="D332" s="135" t="s">
        <v>31</v>
      </c>
      <c r="E332" s="135" t="s">
        <v>36241</v>
      </c>
      <c r="F332" s="159">
        <v>42960</v>
      </c>
      <c r="G332" s="135" t="s">
        <v>122</v>
      </c>
      <c r="H332" s="135" t="s">
        <v>36202</v>
      </c>
      <c r="I332" s="135">
        <v>1</v>
      </c>
      <c r="J332" s="135" t="s">
        <v>32</v>
      </c>
      <c r="K332" s="135" t="s">
        <v>28</v>
      </c>
      <c r="L332" s="135">
        <v>0</v>
      </c>
      <c r="M332" s="135" t="s">
        <v>36240</v>
      </c>
      <c r="N332" s="135">
        <v>0</v>
      </c>
      <c r="O332" s="135" t="s">
        <v>41</v>
      </c>
      <c r="P332" s="135">
        <v>106667.05</v>
      </c>
      <c r="Q332" s="135">
        <v>4309650</v>
      </c>
      <c r="R332" s="135">
        <v>3174614</v>
      </c>
      <c r="S332" s="135">
        <v>73.66</v>
      </c>
      <c r="T332" s="135">
        <v>0</v>
      </c>
      <c r="U332" s="135">
        <v>0</v>
      </c>
      <c r="V332" s="135" t="s">
        <v>36239</v>
      </c>
      <c r="W332" s="135" t="s">
        <v>36238</v>
      </c>
      <c r="X332" s="135" t="s">
        <v>36237</v>
      </c>
      <c r="Y332" s="147" t="s">
        <v>140</v>
      </c>
      <c r="Z332" s="147" t="str">
        <f t="shared" si="5"/>
        <v>Transcriptome151PE</v>
      </c>
      <c r="AA332" s="137">
        <v>0</v>
      </c>
      <c r="AB332" s="294" t="s">
        <v>30</v>
      </c>
      <c r="AC332" s="137" t="s">
        <v>3343</v>
      </c>
      <c r="AD332" s="155"/>
    </row>
    <row r="333" spans="1:30" s="24" customFormat="1" ht="24" customHeight="1">
      <c r="A333" s="139">
        <v>42964</v>
      </c>
      <c r="B333" s="140" t="s">
        <v>36236</v>
      </c>
      <c r="C333" s="141">
        <v>0</v>
      </c>
      <c r="D333" s="141" t="s">
        <v>31</v>
      </c>
      <c r="E333" s="141" t="s">
        <v>36235</v>
      </c>
      <c r="F333" s="151">
        <v>42960</v>
      </c>
      <c r="G333" s="141" t="s">
        <v>122</v>
      </c>
      <c r="H333" s="141" t="s">
        <v>36202</v>
      </c>
      <c r="I333" s="141">
        <v>2</v>
      </c>
      <c r="J333" s="141" t="s">
        <v>32</v>
      </c>
      <c r="K333" s="141" t="s">
        <v>28</v>
      </c>
      <c r="L333" s="141">
        <v>0</v>
      </c>
      <c r="M333" s="141" t="s">
        <v>36234</v>
      </c>
      <c r="N333" s="141">
        <v>0</v>
      </c>
      <c r="O333" s="141" t="s">
        <v>41</v>
      </c>
      <c r="P333" s="141">
        <v>109713.75</v>
      </c>
      <c r="Q333" s="141">
        <v>4309650</v>
      </c>
      <c r="R333" s="141">
        <v>3332816</v>
      </c>
      <c r="S333" s="141">
        <v>77.33</v>
      </c>
      <c r="T333" s="141">
        <v>0</v>
      </c>
      <c r="U333" s="141">
        <v>0</v>
      </c>
      <c r="V333" s="141" t="s">
        <v>36233</v>
      </c>
      <c r="W333" s="141" t="s">
        <v>36232</v>
      </c>
      <c r="X333" s="141" t="s">
        <v>36231</v>
      </c>
      <c r="Y333" s="141" t="s">
        <v>140</v>
      </c>
      <c r="Z333" s="141" t="str">
        <f t="shared" si="5"/>
        <v>0151PE</v>
      </c>
      <c r="AA333" s="143">
        <v>0</v>
      </c>
      <c r="AB333" s="143" t="s">
        <v>30</v>
      </c>
      <c r="AC333" s="143" t="s">
        <v>3343</v>
      </c>
      <c r="AD333" s="143"/>
    </row>
    <row r="334" spans="1:30" s="24" customFormat="1" ht="24" customHeight="1">
      <c r="A334" s="139">
        <v>42964</v>
      </c>
      <c r="B334" s="140" t="s">
        <v>36230</v>
      </c>
      <c r="C334" s="141" t="s">
        <v>38741</v>
      </c>
      <c r="D334" s="141" t="s">
        <v>31</v>
      </c>
      <c r="E334" s="141" t="s">
        <v>36229</v>
      </c>
      <c r="F334" s="151">
        <v>42960</v>
      </c>
      <c r="G334" s="141" t="s">
        <v>122</v>
      </c>
      <c r="H334" s="141" t="s">
        <v>36202</v>
      </c>
      <c r="I334" s="141">
        <v>3</v>
      </c>
      <c r="J334" s="141" t="s">
        <v>32</v>
      </c>
      <c r="K334" s="141" t="s">
        <v>28</v>
      </c>
      <c r="L334" s="141">
        <v>0</v>
      </c>
      <c r="M334" s="141" t="s">
        <v>36201</v>
      </c>
      <c r="N334" s="141">
        <v>0</v>
      </c>
      <c r="O334" s="141" t="s">
        <v>41</v>
      </c>
      <c r="P334" s="141">
        <v>112328.96000000001</v>
      </c>
      <c r="Q334" s="141">
        <v>4309650</v>
      </c>
      <c r="R334" s="141">
        <v>3465047</v>
      </c>
      <c r="S334" s="141">
        <v>80.400000000000006</v>
      </c>
      <c r="T334" s="141">
        <v>0</v>
      </c>
      <c r="U334" s="141">
        <v>0</v>
      </c>
      <c r="V334" s="141" t="s">
        <v>36228</v>
      </c>
      <c r="W334" s="141" t="s">
        <v>36227</v>
      </c>
      <c r="X334" s="141" t="s">
        <v>36226</v>
      </c>
      <c r="Y334" s="141" t="s">
        <v>140</v>
      </c>
      <c r="Z334" s="141" t="str">
        <f t="shared" si="5"/>
        <v>Transcriptome151PE</v>
      </c>
      <c r="AA334" s="143">
        <v>0</v>
      </c>
      <c r="AB334" s="143" t="s">
        <v>30</v>
      </c>
      <c r="AC334" s="143" t="s">
        <v>3343</v>
      </c>
      <c r="AD334" s="143"/>
    </row>
    <row r="335" spans="1:30" s="24" customFormat="1" ht="24" customHeight="1">
      <c r="A335" s="139">
        <v>42964</v>
      </c>
      <c r="B335" s="140" t="s">
        <v>36225</v>
      </c>
      <c r="C335" s="141" t="s">
        <v>38741</v>
      </c>
      <c r="D335" s="141" t="s">
        <v>31</v>
      </c>
      <c r="E335" s="141" t="s">
        <v>36224</v>
      </c>
      <c r="F335" s="151">
        <v>42960</v>
      </c>
      <c r="G335" s="141" t="s">
        <v>122</v>
      </c>
      <c r="H335" s="141" t="s">
        <v>36202</v>
      </c>
      <c r="I335" s="141">
        <v>4</v>
      </c>
      <c r="J335" s="141" t="s">
        <v>32</v>
      </c>
      <c r="K335" s="141" t="s">
        <v>28</v>
      </c>
      <c r="L335" s="141">
        <v>0</v>
      </c>
      <c r="M335" s="141" t="s">
        <v>36223</v>
      </c>
      <c r="N335" s="141">
        <v>0</v>
      </c>
      <c r="O335" s="141" t="s">
        <v>41</v>
      </c>
      <c r="P335" s="141">
        <v>96847.13</v>
      </c>
      <c r="Q335" s="141">
        <v>4309650</v>
      </c>
      <c r="R335" s="141">
        <v>2952257</v>
      </c>
      <c r="S335" s="141">
        <v>68.5</v>
      </c>
      <c r="T335" s="141">
        <v>0</v>
      </c>
      <c r="U335" s="141">
        <v>0</v>
      </c>
      <c r="V335" s="141" t="s">
        <v>36222</v>
      </c>
      <c r="W335" s="141" t="s">
        <v>36221</v>
      </c>
      <c r="X335" s="141" t="s">
        <v>36220</v>
      </c>
      <c r="Y335" s="141" t="s">
        <v>140</v>
      </c>
      <c r="Z335" s="141" t="str">
        <f t="shared" si="5"/>
        <v>Transcriptome151PE</v>
      </c>
      <c r="AA335" s="143">
        <v>0</v>
      </c>
      <c r="AB335" s="143" t="s">
        <v>30</v>
      </c>
      <c r="AC335" s="143" t="s">
        <v>3343</v>
      </c>
      <c r="AD335" s="143"/>
    </row>
    <row r="336" spans="1:30" s="24" customFormat="1" ht="24" customHeight="1">
      <c r="A336" s="139">
        <v>42964</v>
      </c>
      <c r="B336" s="140" t="s">
        <v>36219</v>
      </c>
      <c r="C336" s="141" t="s">
        <v>38741</v>
      </c>
      <c r="D336" s="141" t="s">
        <v>31</v>
      </c>
      <c r="E336" s="141" t="s">
        <v>36218</v>
      </c>
      <c r="F336" s="151">
        <v>42960</v>
      </c>
      <c r="G336" s="141" t="s">
        <v>122</v>
      </c>
      <c r="H336" s="141" t="s">
        <v>36202</v>
      </c>
      <c r="I336" s="141">
        <v>5</v>
      </c>
      <c r="J336" s="141" t="s">
        <v>32</v>
      </c>
      <c r="K336" s="141" t="s">
        <v>28</v>
      </c>
      <c r="L336" s="141">
        <v>0</v>
      </c>
      <c r="M336" s="141" t="s">
        <v>36201</v>
      </c>
      <c r="N336" s="141">
        <v>0</v>
      </c>
      <c r="O336" s="141" t="s">
        <v>41</v>
      </c>
      <c r="P336" s="141">
        <v>108198.7</v>
      </c>
      <c r="Q336" s="141">
        <v>4309650</v>
      </c>
      <c r="R336" s="141">
        <v>3376773</v>
      </c>
      <c r="S336" s="141">
        <v>78.349999999999994</v>
      </c>
      <c r="T336" s="141">
        <v>0</v>
      </c>
      <c r="U336" s="141">
        <v>0</v>
      </c>
      <c r="V336" s="141" t="s">
        <v>36217</v>
      </c>
      <c r="W336" s="141" t="s">
        <v>36216</v>
      </c>
      <c r="X336" s="141" t="s">
        <v>36215</v>
      </c>
      <c r="Y336" s="141" t="s">
        <v>140</v>
      </c>
      <c r="Z336" s="141" t="str">
        <f t="shared" si="5"/>
        <v>Transcriptome151PE</v>
      </c>
      <c r="AA336" s="143">
        <v>0</v>
      </c>
      <c r="AB336" s="143" t="s">
        <v>30</v>
      </c>
      <c r="AC336" s="143" t="s">
        <v>3343</v>
      </c>
      <c r="AD336" s="143"/>
    </row>
    <row r="337" spans="1:30" s="24" customFormat="1" ht="24" customHeight="1">
      <c r="A337" s="139">
        <v>42964</v>
      </c>
      <c r="B337" s="140" t="s">
        <v>36214</v>
      </c>
      <c r="C337" s="141" t="s">
        <v>38741</v>
      </c>
      <c r="D337" s="141" t="s">
        <v>31</v>
      </c>
      <c r="E337" s="141" t="s">
        <v>36213</v>
      </c>
      <c r="F337" s="151">
        <v>42960</v>
      </c>
      <c r="G337" s="141" t="s">
        <v>122</v>
      </c>
      <c r="H337" s="141" t="s">
        <v>36202</v>
      </c>
      <c r="I337" s="141">
        <v>6</v>
      </c>
      <c r="J337" s="141" t="s">
        <v>32</v>
      </c>
      <c r="K337" s="141" t="s">
        <v>28</v>
      </c>
      <c r="L337" s="141">
        <v>0</v>
      </c>
      <c r="M337" s="141" t="s">
        <v>36201</v>
      </c>
      <c r="N337" s="141">
        <v>0</v>
      </c>
      <c r="O337" s="141" t="s">
        <v>41</v>
      </c>
      <c r="P337" s="141">
        <v>112363.07</v>
      </c>
      <c r="Q337" s="141">
        <v>4309650</v>
      </c>
      <c r="R337" s="141">
        <v>3467720</v>
      </c>
      <c r="S337" s="141">
        <v>80.459999999999994</v>
      </c>
      <c r="T337" s="141">
        <v>0</v>
      </c>
      <c r="U337" s="141">
        <v>0</v>
      </c>
      <c r="V337" s="141" t="s">
        <v>36212</v>
      </c>
      <c r="W337" s="141" t="s">
        <v>36211</v>
      </c>
      <c r="X337" s="141" t="s">
        <v>36210</v>
      </c>
      <c r="Y337" s="141" t="s">
        <v>140</v>
      </c>
      <c r="Z337" s="141" t="str">
        <f t="shared" si="5"/>
        <v>Transcriptome151PE</v>
      </c>
      <c r="AA337" s="143">
        <v>0</v>
      </c>
      <c r="AB337" s="143" t="s">
        <v>30</v>
      </c>
      <c r="AC337" s="143" t="s">
        <v>3343</v>
      </c>
      <c r="AD337" s="143"/>
    </row>
    <row r="338" spans="1:30" s="24" customFormat="1" ht="24" customHeight="1">
      <c r="A338" s="139">
        <v>42964</v>
      </c>
      <c r="B338" s="140" t="s">
        <v>36209</v>
      </c>
      <c r="C338" s="141" t="s">
        <v>38741</v>
      </c>
      <c r="D338" s="141" t="s">
        <v>31</v>
      </c>
      <c r="E338" s="141" t="s">
        <v>36208</v>
      </c>
      <c r="F338" s="151">
        <v>42960</v>
      </c>
      <c r="G338" s="141" t="s">
        <v>122</v>
      </c>
      <c r="H338" s="141" t="s">
        <v>36202</v>
      </c>
      <c r="I338" s="141">
        <v>7</v>
      </c>
      <c r="J338" s="141" t="s">
        <v>32</v>
      </c>
      <c r="K338" s="141" t="s">
        <v>28</v>
      </c>
      <c r="L338" s="141">
        <v>0</v>
      </c>
      <c r="M338" s="141" t="s">
        <v>36201</v>
      </c>
      <c r="N338" s="141">
        <v>0</v>
      </c>
      <c r="O338" s="141" t="s">
        <v>41</v>
      </c>
      <c r="P338" s="141">
        <v>106004.98</v>
      </c>
      <c r="Q338" s="141">
        <v>4309650</v>
      </c>
      <c r="R338" s="141">
        <v>3290648</v>
      </c>
      <c r="S338" s="141">
        <v>76.36</v>
      </c>
      <c r="T338" s="141">
        <v>0</v>
      </c>
      <c r="U338" s="141">
        <v>0</v>
      </c>
      <c r="V338" s="141" t="s">
        <v>36207</v>
      </c>
      <c r="W338" s="141" t="s">
        <v>36206</v>
      </c>
      <c r="X338" s="141" t="s">
        <v>36205</v>
      </c>
      <c r="Y338" s="141" t="s">
        <v>140</v>
      </c>
      <c r="Z338" s="141" t="str">
        <f t="shared" si="5"/>
        <v>Transcriptome151PE</v>
      </c>
      <c r="AA338" s="143">
        <v>0</v>
      </c>
      <c r="AB338" s="143" t="s">
        <v>30</v>
      </c>
      <c r="AC338" s="143" t="s">
        <v>3343</v>
      </c>
      <c r="AD338" s="143"/>
    </row>
    <row r="339" spans="1:30" s="24" customFormat="1" ht="24" customHeight="1">
      <c r="A339" s="139">
        <v>42964</v>
      </c>
      <c r="B339" s="140" t="s">
        <v>36204</v>
      </c>
      <c r="C339" s="141">
        <v>0</v>
      </c>
      <c r="D339" s="141" t="s">
        <v>31</v>
      </c>
      <c r="E339" s="141" t="s">
        <v>36203</v>
      </c>
      <c r="F339" s="151">
        <v>42960</v>
      </c>
      <c r="G339" s="141" t="s">
        <v>122</v>
      </c>
      <c r="H339" s="141" t="s">
        <v>36202</v>
      </c>
      <c r="I339" s="141">
        <v>8</v>
      </c>
      <c r="J339" s="141" t="s">
        <v>32</v>
      </c>
      <c r="K339" s="141" t="s">
        <v>28</v>
      </c>
      <c r="L339" s="141">
        <v>0</v>
      </c>
      <c r="M339" s="141" t="s">
        <v>36201</v>
      </c>
      <c r="N339" s="141">
        <v>0</v>
      </c>
      <c r="O339" s="141" t="s">
        <v>41</v>
      </c>
      <c r="P339" s="141">
        <v>105602.63</v>
      </c>
      <c r="Q339" s="141">
        <v>4309650</v>
      </c>
      <c r="R339" s="141">
        <v>3251191</v>
      </c>
      <c r="S339" s="141">
        <v>75.44</v>
      </c>
      <c r="T339" s="141">
        <v>0</v>
      </c>
      <c r="U339" s="141">
        <v>0</v>
      </c>
      <c r="V339" s="141" t="s">
        <v>36200</v>
      </c>
      <c r="W339" s="141" t="s">
        <v>36199</v>
      </c>
      <c r="X339" s="141" t="s">
        <v>36198</v>
      </c>
      <c r="Y339" s="141" t="s">
        <v>140</v>
      </c>
      <c r="Z339" s="141" t="str">
        <f t="shared" si="5"/>
        <v>0151PE</v>
      </c>
      <c r="AA339" s="143">
        <v>0</v>
      </c>
      <c r="AB339" s="143" t="s">
        <v>30</v>
      </c>
      <c r="AC339" s="143" t="s">
        <v>3343</v>
      </c>
      <c r="AD339" s="143"/>
    </row>
    <row r="340" spans="1:30" s="24" customFormat="1" ht="24" customHeight="1">
      <c r="A340" s="133">
        <v>42964</v>
      </c>
      <c r="B340" s="134" t="s">
        <v>33697</v>
      </c>
      <c r="C340" s="135" t="s">
        <v>275</v>
      </c>
      <c r="D340" s="135" t="s">
        <v>31</v>
      </c>
      <c r="E340" s="135" t="s">
        <v>36448</v>
      </c>
      <c r="F340" s="159">
        <v>42959</v>
      </c>
      <c r="G340" s="135" t="s">
        <v>36</v>
      </c>
      <c r="H340" s="135" t="s">
        <v>36406</v>
      </c>
      <c r="I340" s="135">
        <v>1</v>
      </c>
      <c r="J340" s="135" t="s">
        <v>32</v>
      </c>
      <c r="K340" s="135" t="s">
        <v>28</v>
      </c>
      <c r="L340" s="135">
        <v>0</v>
      </c>
      <c r="M340" s="135" t="s">
        <v>36405</v>
      </c>
      <c r="N340" s="135">
        <v>0</v>
      </c>
      <c r="O340" s="135" t="s">
        <v>103</v>
      </c>
      <c r="P340" s="135">
        <v>69847.19</v>
      </c>
      <c r="Q340" s="135">
        <v>3237813</v>
      </c>
      <c r="R340" s="135">
        <v>3054279</v>
      </c>
      <c r="S340" s="135">
        <v>94.3</v>
      </c>
      <c r="T340" s="135">
        <v>0</v>
      </c>
      <c r="U340" s="135">
        <v>0</v>
      </c>
      <c r="V340" s="135" t="s">
        <v>27603</v>
      </c>
      <c r="W340" s="135" t="s">
        <v>36447</v>
      </c>
      <c r="X340" s="135" t="s">
        <v>36446</v>
      </c>
      <c r="Y340" s="147" t="s">
        <v>8426</v>
      </c>
      <c r="Z340" s="187" t="str">
        <f t="shared" si="5"/>
        <v>Transcriptome126PE</v>
      </c>
      <c r="AA340" s="137">
        <v>0</v>
      </c>
      <c r="AB340" s="294" t="s">
        <v>30</v>
      </c>
      <c r="AC340" s="137" t="s">
        <v>3343</v>
      </c>
      <c r="AD340" s="155"/>
    </row>
    <row r="341" spans="1:30" s="24" customFormat="1" ht="24" customHeight="1">
      <c r="A341" s="139">
        <v>42964</v>
      </c>
      <c r="B341" s="140" t="s">
        <v>36445</v>
      </c>
      <c r="C341" s="141">
        <v>0</v>
      </c>
      <c r="D341" s="141" t="s">
        <v>31</v>
      </c>
      <c r="E341" s="141" t="s">
        <v>36444</v>
      </c>
      <c r="F341" s="151">
        <v>42959</v>
      </c>
      <c r="G341" s="141" t="s">
        <v>36</v>
      </c>
      <c r="H341" s="141" t="s">
        <v>36406</v>
      </c>
      <c r="I341" s="141">
        <v>2</v>
      </c>
      <c r="J341" s="141" t="s">
        <v>32</v>
      </c>
      <c r="K341" s="141" t="s">
        <v>28</v>
      </c>
      <c r="L341" s="141">
        <v>0</v>
      </c>
      <c r="M341" s="141" t="s">
        <v>36443</v>
      </c>
      <c r="N341" s="141">
        <v>0</v>
      </c>
      <c r="O341" s="141" t="s">
        <v>103</v>
      </c>
      <c r="P341" s="141">
        <v>71272.649999999994</v>
      </c>
      <c r="Q341" s="141">
        <v>3329763</v>
      </c>
      <c r="R341" s="141">
        <v>3111098</v>
      </c>
      <c r="S341" s="141">
        <v>93.4</v>
      </c>
      <c r="T341" s="141">
        <v>0</v>
      </c>
      <c r="U341" s="141">
        <v>0</v>
      </c>
      <c r="V341" s="141" t="s">
        <v>36442</v>
      </c>
      <c r="W341" s="141" t="s">
        <v>36441</v>
      </c>
      <c r="X341" s="141" t="s">
        <v>36440</v>
      </c>
      <c r="Y341" s="141" t="s">
        <v>8426</v>
      </c>
      <c r="Z341" s="188" t="str">
        <f t="shared" si="5"/>
        <v>0126PE</v>
      </c>
      <c r="AA341" s="143">
        <v>0</v>
      </c>
      <c r="AB341" s="143" t="s">
        <v>30</v>
      </c>
      <c r="AC341" s="143" t="s">
        <v>3343</v>
      </c>
      <c r="AD341" s="143"/>
    </row>
    <row r="342" spans="1:30" s="24" customFormat="1" ht="24" customHeight="1">
      <c r="A342" s="139">
        <v>42964</v>
      </c>
      <c r="B342" s="140" t="s">
        <v>36439</v>
      </c>
      <c r="C342" s="141" t="s">
        <v>2525</v>
      </c>
      <c r="D342" s="141" t="s">
        <v>31</v>
      </c>
      <c r="E342" s="141" t="s">
        <v>36438</v>
      </c>
      <c r="F342" s="151">
        <v>42959</v>
      </c>
      <c r="G342" s="141" t="s">
        <v>36</v>
      </c>
      <c r="H342" s="141" t="s">
        <v>36406</v>
      </c>
      <c r="I342" s="141">
        <v>3</v>
      </c>
      <c r="J342" s="141" t="s">
        <v>32</v>
      </c>
      <c r="K342" s="141" t="s">
        <v>28</v>
      </c>
      <c r="L342" s="141">
        <v>0</v>
      </c>
      <c r="M342" s="141" t="s">
        <v>36405</v>
      </c>
      <c r="N342" s="141">
        <v>0</v>
      </c>
      <c r="O342" s="141" t="s">
        <v>103</v>
      </c>
      <c r="P342" s="141">
        <v>51855.31</v>
      </c>
      <c r="Q342" s="141">
        <v>2387181</v>
      </c>
      <c r="R342" s="141">
        <v>2252212</v>
      </c>
      <c r="S342" s="141">
        <v>94.3</v>
      </c>
      <c r="T342" s="141">
        <v>0</v>
      </c>
      <c r="U342" s="141">
        <v>0</v>
      </c>
      <c r="V342" s="141" t="s">
        <v>36437</v>
      </c>
      <c r="W342" s="141" t="s">
        <v>36436</v>
      </c>
      <c r="X342" s="141" t="s">
        <v>36435</v>
      </c>
      <c r="Y342" s="141" t="s">
        <v>8426</v>
      </c>
      <c r="Z342" s="188" t="str">
        <f t="shared" si="5"/>
        <v>De novo126PE</v>
      </c>
      <c r="AA342" s="143">
        <v>0</v>
      </c>
      <c r="AB342" s="143" t="s">
        <v>30</v>
      </c>
      <c r="AC342" s="143" t="s">
        <v>3343</v>
      </c>
      <c r="AD342" s="143"/>
    </row>
    <row r="343" spans="1:30" s="24" customFormat="1" ht="24" customHeight="1">
      <c r="A343" s="139">
        <v>42964</v>
      </c>
      <c r="B343" s="140" t="s">
        <v>36434</v>
      </c>
      <c r="C343" s="141">
        <v>0</v>
      </c>
      <c r="D343" s="141" t="s">
        <v>31</v>
      </c>
      <c r="E343" s="141" t="s">
        <v>36433</v>
      </c>
      <c r="F343" s="151">
        <v>42959</v>
      </c>
      <c r="G343" s="141" t="s">
        <v>36</v>
      </c>
      <c r="H343" s="141" t="s">
        <v>36406</v>
      </c>
      <c r="I343" s="141">
        <v>4</v>
      </c>
      <c r="J343" s="141" t="s">
        <v>32</v>
      </c>
      <c r="K343" s="141" t="s">
        <v>28</v>
      </c>
      <c r="L343" s="141">
        <v>0</v>
      </c>
      <c r="M343" s="141" t="s">
        <v>36432</v>
      </c>
      <c r="N343" s="141">
        <v>0</v>
      </c>
      <c r="O343" s="141" t="s">
        <v>103</v>
      </c>
      <c r="P343" s="141">
        <v>69498.509999999995</v>
      </c>
      <c r="Q343" s="141">
        <v>3219061</v>
      </c>
      <c r="R343" s="141">
        <v>3027473</v>
      </c>
      <c r="S343" s="141">
        <v>94.1</v>
      </c>
      <c r="T343" s="141">
        <v>0</v>
      </c>
      <c r="U343" s="141">
        <v>0</v>
      </c>
      <c r="V343" s="141" t="s">
        <v>36431</v>
      </c>
      <c r="W343" s="141" t="s">
        <v>36430</v>
      </c>
      <c r="X343" s="141" t="s">
        <v>36429</v>
      </c>
      <c r="Y343" s="141" t="s">
        <v>8426</v>
      </c>
      <c r="Z343" s="188" t="str">
        <f t="shared" si="5"/>
        <v>0126PE</v>
      </c>
      <c r="AA343" s="143">
        <v>0</v>
      </c>
      <c r="AB343" s="143" t="s">
        <v>30</v>
      </c>
      <c r="AC343" s="143" t="s">
        <v>3343</v>
      </c>
      <c r="AD343" s="143"/>
    </row>
    <row r="344" spans="1:30" s="24" customFormat="1" ht="24" customHeight="1">
      <c r="A344" s="139">
        <v>42964</v>
      </c>
      <c r="B344" s="140" t="s">
        <v>36428</v>
      </c>
      <c r="C344" s="141">
        <v>0</v>
      </c>
      <c r="D344" s="141" t="s">
        <v>31</v>
      </c>
      <c r="E344" s="141" t="s">
        <v>36427</v>
      </c>
      <c r="F344" s="151">
        <v>42959</v>
      </c>
      <c r="G344" s="141" t="s">
        <v>36</v>
      </c>
      <c r="H344" s="141" t="s">
        <v>36406</v>
      </c>
      <c r="I344" s="141">
        <v>5</v>
      </c>
      <c r="J344" s="141" t="s">
        <v>32</v>
      </c>
      <c r="K344" s="141" t="s">
        <v>28</v>
      </c>
      <c r="L344" s="141">
        <v>0</v>
      </c>
      <c r="M344" s="141" t="s">
        <v>36426</v>
      </c>
      <c r="N344" s="141">
        <v>0</v>
      </c>
      <c r="O344" s="141" t="s">
        <v>103</v>
      </c>
      <c r="P344" s="141">
        <v>72054.179999999993</v>
      </c>
      <c r="Q344" s="141">
        <v>3397966</v>
      </c>
      <c r="R344" s="141">
        <v>3148085</v>
      </c>
      <c r="S344" s="141">
        <v>92.7</v>
      </c>
      <c r="T344" s="141">
        <v>0</v>
      </c>
      <c r="U344" s="141">
        <v>0</v>
      </c>
      <c r="V344" s="141" t="s">
        <v>36425</v>
      </c>
      <c r="W344" s="141" t="s">
        <v>36424</v>
      </c>
      <c r="X344" s="141" t="s">
        <v>36423</v>
      </c>
      <c r="Y344" s="141" t="s">
        <v>8426</v>
      </c>
      <c r="Z344" s="188" t="str">
        <f t="shared" si="5"/>
        <v>0126PE</v>
      </c>
      <c r="AA344" s="143">
        <v>0</v>
      </c>
      <c r="AB344" s="143" t="s">
        <v>30</v>
      </c>
      <c r="AC344" s="143" t="s">
        <v>3343</v>
      </c>
      <c r="AD344" s="143"/>
    </row>
    <row r="345" spans="1:30" s="24" customFormat="1" ht="24" customHeight="1">
      <c r="A345" s="139">
        <v>42964</v>
      </c>
      <c r="B345" s="140" t="s">
        <v>36422</v>
      </c>
      <c r="C345" s="141" t="s">
        <v>36421</v>
      </c>
      <c r="D345" s="141" t="s">
        <v>31</v>
      </c>
      <c r="E345" s="141" t="s">
        <v>36420</v>
      </c>
      <c r="F345" s="151">
        <v>42959</v>
      </c>
      <c r="G345" s="141" t="s">
        <v>36</v>
      </c>
      <c r="H345" s="141" t="s">
        <v>36406</v>
      </c>
      <c r="I345" s="141">
        <v>6</v>
      </c>
      <c r="J345" s="141" t="s">
        <v>32</v>
      </c>
      <c r="K345" s="141" t="s">
        <v>28</v>
      </c>
      <c r="L345" s="141">
        <v>0</v>
      </c>
      <c r="M345" s="141" t="s">
        <v>36405</v>
      </c>
      <c r="N345" s="141">
        <v>295</v>
      </c>
      <c r="O345" s="141" t="s">
        <v>103</v>
      </c>
      <c r="P345" s="141">
        <v>47256.22</v>
      </c>
      <c r="Q345" s="141">
        <v>2166249</v>
      </c>
      <c r="R345" s="141">
        <v>2060809</v>
      </c>
      <c r="S345" s="141">
        <v>95.2</v>
      </c>
      <c r="T345" s="141" t="s">
        <v>36419</v>
      </c>
      <c r="U345" s="141" t="s">
        <v>36418</v>
      </c>
      <c r="V345" s="141" t="s">
        <v>36417</v>
      </c>
      <c r="W345" s="141" t="s">
        <v>36416</v>
      </c>
      <c r="X345" s="141" t="s">
        <v>36415</v>
      </c>
      <c r="Y345" s="141" t="s">
        <v>8426</v>
      </c>
      <c r="Z345" s="188" t="str">
        <f t="shared" si="5"/>
        <v>Re-sequencing126PE</v>
      </c>
      <c r="AA345" s="143">
        <v>0</v>
      </c>
      <c r="AB345" s="143" t="s">
        <v>30</v>
      </c>
      <c r="AC345" s="143" t="s">
        <v>3343</v>
      </c>
      <c r="AD345" s="143"/>
    </row>
    <row r="346" spans="1:30" s="24" customFormat="1" ht="24" customHeight="1">
      <c r="A346" s="139">
        <v>42964</v>
      </c>
      <c r="B346" s="140" t="s">
        <v>36414</v>
      </c>
      <c r="C346" s="141" t="s">
        <v>2525</v>
      </c>
      <c r="D346" s="141" t="s">
        <v>31</v>
      </c>
      <c r="E346" s="141" t="s">
        <v>36413</v>
      </c>
      <c r="F346" s="151">
        <v>42959</v>
      </c>
      <c r="G346" s="141" t="s">
        <v>36</v>
      </c>
      <c r="H346" s="141" t="s">
        <v>36406</v>
      </c>
      <c r="I346" s="141">
        <v>7</v>
      </c>
      <c r="J346" s="141" t="s">
        <v>32</v>
      </c>
      <c r="K346" s="141" t="s">
        <v>28</v>
      </c>
      <c r="L346" s="141">
        <v>0</v>
      </c>
      <c r="M346" s="141" t="s">
        <v>36412</v>
      </c>
      <c r="N346" s="141">
        <v>0</v>
      </c>
      <c r="O346" s="141" t="s">
        <v>103</v>
      </c>
      <c r="P346" s="141">
        <v>67025.95</v>
      </c>
      <c r="Q346" s="141">
        <v>3050550</v>
      </c>
      <c r="R346" s="141">
        <v>2890368</v>
      </c>
      <c r="S346" s="141">
        <v>94.8</v>
      </c>
      <c r="T346" s="141">
        <v>0</v>
      </c>
      <c r="U346" s="141">
        <v>0</v>
      </c>
      <c r="V346" s="141" t="s">
        <v>36411</v>
      </c>
      <c r="W346" s="141" t="s">
        <v>36410</v>
      </c>
      <c r="X346" s="141" t="s">
        <v>36409</v>
      </c>
      <c r="Y346" s="141" t="s">
        <v>8426</v>
      </c>
      <c r="Z346" s="188" t="str">
        <f t="shared" si="5"/>
        <v>De novo126PE</v>
      </c>
      <c r="AA346" s="143">
        <v>0</v>
      </c>
      <c r="AB346" s="143" t="s">
        <v>30</v>
      </c>
      <c r="AC346" s="143" t="s">
        <v>3343</v>
      </c>
      <c r="AD346" s="143"/>
    </row>
    <row r="347" spans="1:30" s="24" customFormat="1" ht="24" customHeight="1">
      <c r="A347" s="139">
        <v>42964</v>
      </c>
      <c r="B347" s="140" t="s">
        <v>36408</v>
      </c>
      <c r="C347" s="141" t="s">
        <v>2525</v>
      </c>
      <c r="D347" s="141" t="s">
        <v>31</v>
      </c>
      <c r="E347" s="141" t="s">
        <v>36407</v>
      </c>
      <c r="F347" s="151">
        <v>42959</v>
      </c>
      <c r="G347" s="141" t="s">
        <v>36</v>
      </c>
      <c r="H347" s="141" t="s">
        <v>36406</v>
      </c>
      <c r="I347" s="141">
        <v>8</v>
      </c>
      <c r="J347" s="141" t="s">
        <v>32</v>
      </c>
      <c r="K347" s="141" t="s">
        <v>28</v>
      </c>
      <c r="L347" s="141">
        <v>0</v>
      </c>
      <c r="M347" s="141" t="s">
        <v>36405</v>
      </c>
      <c r="N347" s="141">
        <v>0</v>
      </c>
      <c r="O347" s="141" t="s">
        <v>103</v>
      </c>
      <c r="P347" s="141">
        <v>73538.11</v>
      </c>
      <c r="Q347" s="141">
        <v>3440532</v>
      </c>
      <c r="R347" s="141">
        <v>3172019</v>
      </c>
      <c r="S347" s="141">
        <v>92.2</v>
      </c>
      <c r="T347" s="141">
        <v>0</v>
      </c>
      <c r="U347" s="141">
        <v>0</v>
      </c>
      <c r="V347" s="141" t="s">
        <v>36404</v>
      </c>
      <c r="W347" s="141" t="s">
        <v>36403</v>
      </c>
      <c r="X347" s="141" t="s">
        <v>36402</v>
      </c>
      <c r="Y347" s="141" t="s">
        <v>8426</v>
      </c>
      <c r="Z347" s="188" t="str">
        <f t="shared" si="5"/>
        <v>De novo126PE</v>
      </c>
      <c r="AA347" s="143">
        <v>0</v>
      </c>
      <c r="AB347" s="143" t="s">
        <v>30</v>
      </c>
      <c r="AC347" s="143" t="s">
        <v>3343</v>
      </c>
      <c r="AD347" s="143"/>
    </row>
    <row r="348" spans="1:30" s="39" customFormat="1" ht="24" customHeight="1">
      <c r="A348" s="219">
        <v>42965</v>
      </c>
      <c r="B348" s="218" t="s">
        <v>36892</v>
      </c>
      <c r="C348" s="147">
        <v>0</v>
      </c>
      <c r="D348" s="147" t="s">
        <v>36891</v>
      </c>
      <c r="E348" s="219" t="s">
        <v>36890</v>
      </c>
      <c r="F348" s="219">
        <v>42964</v>
      </c>
      <c r="G348" s="135" t="s">
        <v>36889</v>
      </c>
      <c r="H348" s="147" t="s">
        <v>36888</v>
      </c>
      <c r="I348" s="147">
        <v>1</v>
      </c>
      <c r="J348" s="215" t="s">
        <v>36887</v>
      </c>
      <c r="K348" s="219" t="s">
        <v>36886</v>
      </c>
      <c r="L348" s="216" t="s">
        <v>350</v>
      </c>
      <c r="M348" s="219"/>
      <c r="N348" s="215">
        <v>0</v>
      </c>
      <c r="O348" s="135" t="s">
        <v>33</v>
      </c>
      <c r="P348" s="215">
        <v>42198.92</v>
      </c>
      <c r="Q348" s="215">
        <v>3535109</v>
      </c>
      <c r="R348" s="135">
        <v>3296790</v>
      </c>
      <c r="S348" s="135">
        <v>93.4</v>
      </c>
      <c r="T348" s="215">
        <v>0</v>
      </c>
      <c r="U348" s="215">
        <v>0</v>
      </c>
      <c r="V348" s="215" t="s">
        <v>36885</v>
      </c>
      <c r="W348" s="135" t="s">
        <v>36884</v>
      </c>
      <c r="X348" s="219" t="s">
        <v>36883</v>
      </c>
      <c r="Y348" s="147" t="s">
        <v>320</v>
      </c>
      <c r="Z348" s="147" t="str">
        <f t="shared" si="5"/>
        <v>0101PE</v>
      </c>
      <c r="AA348" s="261">
        <v>0</v>
      </c>
      <c r="AB348" s="213" t="s">
        <v>36841</v>
      </c>
      <c r="AC348" s="213" t="s">
        <v>36840</v>
      </c>
      <c r="AD348" s="218"/>
    </row>
    <row r="349" spans="1:30" s="39" customFormat="1" ht="24" customHeight="1">
      <c r="A349" s="211">
        <v>42965</v>
      </c>
      <c r="B349" s="210" t="s">
        <v>36882</v>
      </c>
      <c r="C349" s="141">
        <v>0</v>
      </c>
      <c r="D349" s="141" t="s">
        <v>36881</v>
      </c>
      <c r="E349" s="210" t="s">
        <v>36880</v>
      </c>
      <c r="F349" s="151">
        <v>42964</v>
      </c>
      <c r="G349" s="141" t="s">
        <v>36879</v>
      </c>
      <c r="H349" s="208" t="s">
        <v>36878</v>
      </c>
      <c r="I349" s="141">
        <v>2</v>
      </c>
      <c r="J349" s="208" t="s">
        <v>36877</v>
      </c>
      <c r="K349" s="264" t="s">
        <v>36876</v>
      </c>
      <c r="L349" s="208" t="s">
        <v>350</v>
      </c>
      <c r="M349" s="141"/>
      <c r="N349" s="208">
        <v>0</v>
      </c>
      <c r="O349" s="141" t="s">
        <v>33</v>
      </c>
      <c r="P349" s="141">
        <v>41291.64</v>
      </c>
      <c r="Q349" s="141">
        <v>3450463</v>
      </c>
      <c r="R349" s="141">
        <v>3225909</v>
      </c>
      <c r="S349" s="208">
        <v>93.6</v>
      </c>
      <c r="T349" s="208">
        <v>0</v>
      </c>
      <c r="U349" s="208">
        <v>0</v>
      </c>
      <c r="V349" s="141" t="s">
        <v>36875</v>
      </c>
      <c r="W349" s="141" t="s">
        <v>36874</v>
      </c>
      <c r="X349" s="208" t="s">
        <v>36873</v>
      </c>
      <c r="Y349" s="141" t="s">
        <v>320</v>
      </c>
      <c r="Z349" s="141" t="str">
        <f t="shared" si="5"/>
        <v>0101PE</v>
      </c>
      <c r="AA349" s="260">
        <v>0</v>
      </c>
      <c r="AB349" s="207" t="s">
        <v>36872</v>
      </c>
      <c r="AC349" s="207" t="s">
        <v>36871</v>
      </c>
      <c r="AD349" s="141"/>
    </row>
    <row r="350" spans="1:30" s="24" customFormat="1" ht="24" customHeight="1">
      <c r="A350" s="133">
        <v>42965</v>
      </c>
      <c r="B350" s="134" t="s">
        <v>37279</v>
      </c>
      <c r="C350" s="135" t="s">
        <v>4686</v>
      </c>
      <c r="D350" s="135" t="s">
        <v>31</v>
      </c>
      <c r="E350" s="135" t="s">
        <v>37273</v>
      </c>
      <c r="F350" s="159">
        <v>42963</v>
      </c>
      <c r="G350" s="135" t="s">
        <v>410</v>
      </c>
      <c r="H350" s="135" t="s">
        <v>37278</v>
      </c>
      <c r="I350" s="135">
        <v>1</v>
      </c>
      <c r="J350" s="135" t="s">
        <v>32</v>
      </c>
      <c r="K350" s="135" t="s">
        <v>28</v>
      </c>
      <c r="L350" s="135">
        <v>0</v>
      </c>
      <c r="M350" s="135" t="s">
        <v>37277</v>
      </c>
      <c r="N350" s="135">
        <v>0</v>
      </c>
      <c r="O350" s="135" t="s">
        <v>42</v>
      </c>
      <c r="P350" s="135">
        <v>35133.67</v>
      </c>
      <c r="Q350" s="135">
        <v>4309650</v>
      </c>
      <c r="R350" s="135">
        <v>3379718</v>
      </c>
      <c r="S350" s="135">
        <v>78.42</v>
      </c>
      <c r="T350" s="135">
        <v>0</v>
      </c>
      <c r="U350" s="135">
        <v>0</v>
      </c>
      <c r="V350" s="135" t="s">
        <v>37276</v>
      </c>
      <c r="W350" s="135" t="s">
        <v>37275</v>
      </c>
      <c r="X350" s="135" t="s">
        <v>37274</v>
      </c>
      <c r="Y350" s="147" t="s">
        <v>8430</v>
      </c>
      <c r="Z350" s="187" t="str">
        <f t="shared" si="5"/>
        <v>Transcriptome50PE</v>
      </c>
      <c r="AA350" s="137">
        <v>0</v>
      </c>
      <c r="AB350" s="294" t="s">
        <v>30</v>
      </c>
      <c r="AC350" s="137" t="s">
        <v>3343</v>
      </c>
      <c r="AD350" s="155"/>
    </row>
    <row r="351" spans="1:30" s="24" customFormat="1" ht="24" customHeight="1">
      <c r="A351" s="139">
        <v>42965</v>
      </c>
      <c r="B351" s="140" t="s">
        <v>34731</v>
      </c>
      <c r="C351" s="141" t="s">
        <v>4686</v>
      </c>
      <c r="D351" s="141" t="s">
        <v>31</v>
      </c>
      <c r="E351" s="141" t="s">
        <v>37273</v>
      </c>
      <c r="F351" s="151">
        <v>42963</v>
      </c>
      <c r="G351" s="141" t="s">
        <v>410</v>
      </c>
      <c r="H351" s="141" t="s">
        <v>37242</v>
      </c>
      <c r="I351" s="141">
        <v>2</v>
      </c>
      <c r="J351" s="141" t="s">
        <v>32</v>
      </c>
      <c r="K351" s="141" t="s">
        <v>28</v>
      </c>
      <c r="L351" s="141">
        <v>0</v>
      </c>
      <c r="M351" s="141" t="s">
        <v>37263</v>
      </c>
      <c r="N351" s="141">
        <v>0</v>
      </c>
      <c r="O351" s="141" t="s">
        <v>42</v>
      </c>
      <c r="P351" s="141">
        <v>36365.410000000003</v>
      </c>
      <c r="Q351" s="141">
        <v>4309650</v>
      </c>
      <c r="R351" s="141">
        <v>3474457</v>
      </c>
      <c r="S351" s="141">
        <v>80.62</v>
      </c>
      <c r="T351" s="141">
        <v>0</v>
      </c>
      <c r="U351" s="141">
        <v>0</v>
      </c>
      <c r="V351" s="141" t="s">
        <v>37272</v>
      </c>
      <c r="W351" s="141" t="s">
        <v>37271</v>
      </c>
      <c r="X351" s="141" t="s">
        <v>37270</v>
      </c>
      <c r="Y351" s="141" t="s">
        <v>8430</v>
      </c>
      <c r="Z351" s="188" t="str">
        <f t="shared" si="5"/>
        <v>Transcriptome50PE</v>
      </c>
      <c r="AA351" s="143">
        <v>0</v>
      </c>
      <c r="AB351" s="143" t="s">
        <v>30</v>
      </c>
      <c r="AC351" s="143" t="s">
        <v>3343</v>
      </c>
      <c r="AD351" s="143"/>
    </row>
    <row r="352" spans="1:30" s="24" customFormat="1" ht="24" customHeight="1">
      <c r="A352" s="139">
        <v>42965</v>
      </c>
      <c r="B352" s="140" t="s">
        <v>37259</v>
      </c>
      <c r="C352" s="141" t="s">
        <v>4686</v>
      </c>
      <c r="D352" s="141" t="s">
        <v>31</v>
      </c>
      <c r="E352" s="141" t="s">
        <v>37267</v>
      </c>
      <c r="F352" s="151">
        <v>42963</v>
      </c>
      <c r="G352" s="141" t="s">
        <v>410</v>
      </c>
      <c r="H352" s="141" t="s">
        <v>37242</v>
      </c>
      <c r="I352" s="141">
        <v>3</v>
      </c>
      <c r="J352" s="141" t="s">
        <v>32</v>
      </c>
      <c r="K352" s="141" t="s">
        <v>28</v>
      </c>
      <c r="L352" s="141">
        <v>0</v>
      </c>
      <c r="M352" s="141" t="s">
        <v>37263</v>
      </c>
      <c r="N352" s="141">
        <v>0</v>
      </c>
      <c r="O352" s="141" t="s">
        <v>42</v>
      </c>
      <c r="P352" s="141">
        <v>35806.74</v>
      </c>
      <c r="Q352" s="141">
        <v>4309650</v>
      </c>
      <c r="R352" s="141">
        <v>3461462</v>
      </c>
      <c r="S352" s="141">
        <v>80.319999999999993</v>
      </c>
      <c r="T352" s="141">
        <v>0</v>
      </c>
      <c r="U352" s="141">
        <v>0</v>
      </c>
      <c r="V352" s="141" t="s">
        <v>37269</v>
      </c>
      <c r="W352" s="141" t="s">
        <v>15601</v>
      </c>
      <c r="X352" s="141" t="s">
        <v>37268</v>
      </c>
      <c r="Y352" s="141" t="s">
        <v>8430</v>
      </c>
      <c r="Z352" s="188" t="str">
        <f t="shared" si="5"/>
        <v>Transcriptome50PE</v>
      </c>
      <c r="AA352" s="143">
        <v>0</v>
      </c>
      <c r="AB352" s="143" t="s">
        <v>30</v>
      </c>
      <c r="AC352" s="143" t="s">
        <v>3343</v>
      </c>
      <c r="AD352" s="143"/>
    </row>
    <row r="353" spans="1:30" s="24" customFormat="1" ht="24" customHeight="1">
      <c r="A353" s="139">
        <v>42965</v>
      </c>
      <c r="B353" s="140" t="s">
        <v>34731</v>
      </c>
      <c r="C353" s="141" t="s">
        <v>4686</v>
      </c>
      <c r="D353" s="141" t="s">
        <v>31</v>
      </c>
      <c r="E353" s="141" t="s">
        <v>37267</v>
      </c>
      <c r="F353" s="151">
        <v>42963</v>
      </c>
      <c r="G353" s="141" t="s">
        <v>410</v>
      </c>
      <c r="H353" s="141" t="s">
        <v>37242</v>
      </c>
      <c r="I353" s="141">
        <v>4</v>
      </c>
      <c r="J353" s="141" t="s">
        <v>32</v>
      </c>
      <c r="K353" s="141" t="s">
        <v>28</v>
      </c>
      <c r="L353" s="141">
        <v>0</v>
      </c>
      <c r="M353" s="141" t="s">
        <v>37263</v>
      </c>
      <c r="N353" s="141">
        <v>0</v>
      </c>
      <c r="O353" s="141" t="s">
        <v>42</v>
      </c>
      <c r="P353" s="141">
        <v>36024.29</v>
      </c>
      <c r="Q353" s="141">
        <v>4309650</v>
      </c>
      <c r="R353" s="141">
        <v>3482069</v>
      </c>
      <c r="S353" s="141">
        <v>80.8</v>
      </c>
      <c r="T353" s="141">
        <v>0</v>
      </c>
      <c r="U353" s="141">
        <v>0</v>
      </c>
      <c r="V353" s="141" t="s">
        <v>37266</v>
      </c>
      <c r="W353" s="141" t="s">
        <v>37265</v>
      </c>
      <c r="X353" s="141" t="s">
        <v>37264</v>
      </c>
      <c r="Y353" s="141" t="s">
        <v>8430</v>
      </c>
      <c r="Z353" s="188" t="str">
        <f t="shared" si="5"/>
        <v>Transcriptome50PE</v>
      </c>
      <c r="AA353" s="143">
        <v>0</v>
      </c>
      <c r="AB353" s="143" t="s">
        <v>30</v>
      </c>
      <c r="AC353" s="143" t="s">
        <v>3343</v>
      </c>
      <c r="AD353" s="143"/>
    </row>
    <row r="354" spans="1:30" s="24" customFormat="1" ht="24" customHeight="1">
      <c r="A354" s="139">
        <v>42965</v>
      </c>
      <c r="B354" s="140" t="s">
        <v>34731</v>
      </c>
      <c r="C354" s="141" t="s">
        <v>4686</v>
      </c>
      <c r="D354" s="141" t="s">
        <v>31</v>
      </c>
      <c r="E354" s="141" t="s">
        <v>37258</v>
      </c>
      <c r="F354" s="151">
        <v>42963</v>
      </c>
      <c r="G354" s="141" t="s">
        <v>410</v>
      </c>
      <c r="H354" s="141" t="s">
        <v>37242</v>
      </c>
      <c r="I354" s="141">
        <v>5</v>
      </c>
      <c r="J354" s="141" t="s">
        <v>32</v>
      </c>
      <c r="K354" s="141" t="s">
        <v>28</v>
      </c>
      <c r="L354" s="141">
        <v>0</v>
      </c>
      <c r="M354" s="141" t="s">
        <v>37263</v>
      </c>
      <c r="N354" s="141">
        <v>0</v>
      </c>
      <c r="O354" s="141" t="s">
        <v>42</v>
      </c>
      <c r="P354" s="141">
        <v>34389.379999999997</v>
      </c>
      <c r="Q354" s="141">
        <v>4309650</v>
      </c>
      <c r="R354" s="141">
        <v>3294475</v>
      </c>
      <c r="S354" s="141">
        <v>76.44</v>
      </c>
      <c r="T354" s="141">
        <v>0</v>
      </c>
      <c r="U354" s="141">
        <v>0</v>
      </c>
      <c r="V354" s="141" t="s">
        <v>37262</v>
      </c>
      <c r="W354" s="141" t="s">
        <v>37261</v>
      </c>
      <c r="X354" s="141" t="s">
        <v>37260</v>
      </c>
      <c r="Y354" s="141" t="s">
        <v>8430</v>
      </c>
      <c r="Z354" s="188" t="str">
        <f t="shared" si="5"/>
        <v>Transcriptome50PE</v>
      </c>
      <c r="AA354" s="143">
        <v>0</v>
      </c>
      <c r="AB354" s="143" t="s">
        <v>30</v>
      </c>
      <c r="AC354" s="143" t="s">
        <v>3343</v>
      </c>
      <c r="AD354" s="143"/>
    </row>
    <row r="355" spans="1:30" s="24" customFormat="1" ht="24" customHeight="1">
      <c r="A355" s="139">
        <v>42965</v>
      </c>
      <c r="B355" s="140" t="s">
        <v>37259</v>
      </c>
      <c r="C355" s="141" t="s">
        <v>4686</v>
      </c>
      <c r="D355" s="141" t="s">
        <v>31</v>
      </c>
      <c r="E355" s="141" t="s">
        <v>37258</v>
      </c>
      <c r="F355" s="151">
        <v>42963</v>
      </c>
      <c r="G355" s="141" t="s">
        <v>410</v>
      </c>
      <c r="H355" s="141" t="s">
        <v>37242</v>
      </c>
      <c r="I355" s="141">
        <v>6</v>
      </c>
      <c r="J355" s="141" t="s">
        <v>32</v>
      </c>
      <c r="K355" s="141" t="s">
        <v>28</v>
      </c>
      <c r="L355" s="141">
        <v>0</v>
      </c>
      <c r="M355" s="141" t="s">
        <v>37257</v>
      </c>
      <c r="N355" s="141">
        <v>0</v>
      </c>
      <c r="O355" s="141" t="s">
        <v>42</v>
      </c>
      <c r="P355" s="141">
        <v>36370.959999999999</v>
      </c>
      <c r="Q355" s="141">
        <v>4309650</v>
      </c>
      <c r="R355" s="141">
        <v>3484932</v>
      </c>
      <c r="S355" s="141">
        <v>80.86</v>
      </c>
      <c r="T355" s="141">
        <v>0</v>
      </c>
      <c r="U355" s="141">
        <v>0</v>
      </c>
      <c r="V355" s="141" t="s">
        <v>37256</v>
      </c>
      <c r="W355" s="141" t="s">
        <v>37255</v>
      </c>
      <c r="X355" s="141" t="s">
        <v>37254</v>
      </c>
      <c r="Y355" s="141" t="s">
        <v>8430</v>
      </c>
      <c r="Z355" s="188" t="str">
        <f t="shared" si="5"/>
        <v>Transcriptome50PE</v>
      </c>
      <c r="AA355" s="143">
        <v>0</v>
      </c>
      <c r="AB355" s="143" t="s">
        <v>30</v>
      </c>
      <c r="AC355" s="143" t="s">
        <v>3343</v>
      </c>
      <c r="AD355" s="143"/>
    </row>
    <row r="356" spans="1:30" s="24" customFormat="1" ht="24" customHeight="1">
      <c r="A356" s="139">
        <v>42965</v>
      </c>
      <c r="B356" s="140" t="s">
        <v>37253</v>
      </c>
      <c r="C356" s="141" t="s">
        <v>37252</v>
      </c>
      <c r="D356" s="141" t="s">
        <v>31</v>
      </c>
      <c r="E356" s="141" t="s">
        <v>37251</v>
      </c>
      <c r="F356" s="151">
        <v>42963</v>
      </c>
      <c r="G356" s="141" t="s">
        <v>410</v>
      </c>
      <c r="H356" s="141" t="s">
        <v>37242</v>
      </c>
      <c r="I356" s="141">
        <v>7</v>
      </c>
      <c r="J356" s="144" t="s">
        <v>37250</v>
      </c>
      <c r="K356" s="144" t="s">
        <v>37249</v>
      </c>
      <c r="L356" s="141">
        <v>0</v>
      </c>
      <c r="M356" s="141" t="s">
        <v>37248</v>
      </c>
      <c r="N356" s="141">
        <v>0</v>
      </c>
      <c r="O356" s="141" t="s">
        <v>42</v>
      </c>
      <c r="P356" s="141">
        <v>31907.759999999998</v>
      </c>
      <c r="Q356" s="141">
        <v>4309650</v>
      </c>
      <c r="R356" s="141">
        <v>2907048</v>
      </c>
      <c r="S356" s="141">
        <v>67.45</v>
      </c>
      <c r="T356" s="141">
        <v>0</v>
      </c>
      <c r="U356" s="141">
        <v>0</v>
      </c>
      <c r="V356" s="141" t="s">
        <v>37247</v>
      </c>
      <c r="W356" s="141" t="s">
        <v>37246</v>
      </c>
      <c r="X356" s="141" t="s">
        <v>37245</v>
      </c>
      <c r="Y356" s="141" t="s">
        <v>8430</v>
      </c>
      <c r="Z356" s="188" t="str">
        <f t="shared" si="5"/>
        <v>RNA-Seq 50PE</v>
      </c>
      <c r="AA356" s="143">
        <v>1</v>
      </c>
      <c r="AB356" s="143" t="s">
        <v>30</v>
      </c>
      <c r="AC356" s="143" t="s">
        <v>3343</v>
      </c>
      <c r="AD356" s="143"/>
    </row>
    <row r="357" spans="1:30" s="24" customFormat="1" ht="24" customHeight="1">
      <c r="A357" s="139">
        <v>42965</v>
      </c>
      <c r="B357" s="140" t="s">
        <v>37244</v>
      </c>
      <c r="C357" s="141">
        <v>0</v>
      </c>
      <c r="D357" s="141" t="s">
        <v>31</v>
      </c>
      <c r="E357" s="141" t="s">
        <v>37243</v>
      </c>
      <c r="F357" s="151">
        <v>42963</v>
      </c>
      <c r="G357" s="141" t="s">
        <v>410</v>
      </c>
      <c r="H357" s="141" t="s">
        <v>37242</v>
      </c>
      <c r="I357" s="141">
        <v>8</v>
      </c>
      <c r="J357" s="141" t="s">
        <v>32</v>
      </c>
      <c r="K357" s="141" t="s">
        <v>28</v>
      </c>
      <c r="L357" s="141">
        <v>0</v>
      </c>
      <c r="M357" s="141" t="s">
        <v>37241</v>
      </c>
      <c r="N357" s="141">
        <v>0</v>
      </c>
      <c r="O357" s="141" t="s">
        <v>42</v>
      </c>
      <c r="P357" s="141">
        <v>35692.42</v>
      </c>
      <c r="Q357" s="141">
        <v>4309650</v>
      </c>
      <c r="R357" s="141">
        <v>3395786</v>
      </c>
      <c r="S357" s="141">
        <v>78.790000000000006</v>
      </c>
      <c r="T357" s="141">
        <v>0</v>
      </c>
      <c r="U357" s="141">
        <v>0</v>
      </c>
      <c r="V357" s="141" t="s">
        <v>37240</v>
      </c>
      <c r="W357" s="141" t="s">
        <v>37239</v>
      </c>
      <c r="X357" s="141" t="s">
        <v>37238</v>
      </c>
      <c r="Y357" s="141" t="s">
        <v>8430</v>
      </c>
      <c r="Z357" s="188" t="str">
        <f t="shared" si="5"/>
        <v>050PE</v>
      </c>
      <c r="AA357" s="143">
        <v>0</v>
      </c>
      <c r="AB357" s="143" t="s">
        <v>30</v>
      </c>
      <c r="AC357" s="143" t="s">
        <v>3343</v>
      </c>
      <c r="AD357" s="143"/>
    </row>
    <row r="358" spans="1:30" s="24" customFormat="1" ht="24" customHeight="1">
      <c r="A358" s="133">
        <v>42965</v>
      </c>
      <c r="B358" s="134" t="s">
        <v>37237</v>
      </c>
      <c r="C358" s="135" t="s">
        <v>4886</v>
      </c>
      <c r="D358" s="135" t="s">
        <v>31</v>
      </c>
      <c r="E358" s="135" t="s">
        <v>37236</v>
      </c>
      <c r="F358" s="159">
        <v>42964</v>
      </c>
      <c r="G358" s="135" t="s">
        <v>121</v>
      </c>
      <c r="H358" s="135" t="s">
        <v>37235</v>
      </c>
      <c r="I358" s="135">
        <v>1</v>
      </c>
      <c r="J358" s="135" t="s">
        <v>32</v>
      </c>
      <c r="K358" s="135" t="s">
        <v>28</v>
      </c>
      <c r="L358" s="135">
        <v>0</v>
      </c>
      <c r="M358" s="135" t="s">
        <v>37166</v>
      </c>
      <c r="N358" s="135">
        <v>0</v>
      </c>
      <c r="O358" s="135">
        <v>49</v>
      </c>
      <c r="P358" s="135">
        <v>16708.04</v>
      </c>
      <c r="Q358" s="135">
        <v>4309650</v>
      </c>
      <c r="R358" s="135">
        <v>3188143</v>
      </c>
      <c r="S358" s="135">
        <v>73.98</v>
      </c>
      <c r="T358" s="135">
        <v>0</v>
      </c>
      <c r="U358" s="135">
        <v>0</v>
      </c>
      <c r="V358" s="135">
        <v>48.98</v>
      </c>
      <c r="W358" s="135">
        <v>98.72</v>
      </c>
      <c r="X358" s="135">
        <v>96.02</v>
      </c>
      <c r="Y358" s="147" t="s">
        <v>3772</v>
      </c>
      <c r="Z358" s="187" t="str">
        <f t="shared" si="5"/>
        <v>Chip-seq50SE</v>
      </c>
      <c r="AA358" s="137">
        <v>0</v>
      </c>
      <c r="AB358" s="294" t="s">
        <v>30</v>
      </c>
      <c r="AC358" s="137" t="s">
        <v>3343</v>
      </c>
      <c r="AD358" s="155"/>
    </row>
    <row r="359" spans="1:30" s="24" customFormat="1" ht="24" customHeight="1">
      <c r="A359" s="139">
        <v>42965</v>
      </c>
      <c r="B359" s="140" t="s">
        <v>37234</v>
      </c>
      <c r="C359" s="141" t="s">
        <v>37233</v>
      </c>
      <c r="D359" s="141" t="s">
        <v>31</v>
      </c>
      <c r="E359" s="141" t="s">
        <v>37232</v>
      </c>
      <c r="F359" s="151">
        <v>42964</v>
      </c>
      <c r="G359" s="141" t="s">
        <v>121</v>
      </c>
      <c r="H359" s="141" t="s">
        <v>37224</v>
      </c>
      <c r="I359" s="141">
        <v>2</v>
      </c>
      <c r="J359" s="141" t="s">
        <v>32</v>
      </c>
      <c r="K359" s="141" t="s">
        <v>28</v>
      </c>
      <c r="L359" s="141">
        <v>0</v>
      </c>
      <c r="M359" s="141" t="s">
        <v>37216</v>
      </c>
      <c r="N359" s="141">
        <v>0</v>
      </c>
      <c r="O359" s="141">
        <v>49</v>
      </c>
      <c r="P359" s="141">
        <v>16721.71</v>
      </c>
      <c r="Q359" s="141">
        <v>4309650</v>
      </c>
      <c r="R359" s="141">
        <v>3193619</v>
      </c>
      <c r="S359" s="141">
        <v>74.099999999999994</v>
      </c>
      <c r="T359" s="141">
        <v>0</v>
      </c>
      <c r="U359" s="141">
        <v>0</v>
      </c>
      <c r="V359" s="141">
        <v>47.32</v>
      </c>
      <c r="W359" s="141">
        <v>98.58</v>
      </c>
      <c r="X359" s="141">
        <v>95.56</v>
      </c>
      <c r="Y359" s="141" t="s">
        <v>3772</v>
      </c>
      <c r="Z359" s="188" t="str">
        <f t="shared" si="5"/>
        <v>Chip-seq50SE</v>
      </c>
      <c r="AA359" s="143">
        <v>0</v>
      </c>
      <c r="AB359" s="143" t="s">
        <v>30</v>
      </c>
      <c r="AC359" s="143" t="s">
        <v>3343</v>
      </c>
      <c r="AD359" s="143"/>
    </row>
    <row r="360" spans="1:30" s="24" customFormat="1" ht="24" customHeight="1">
      <c r="A360" s="139">
        <v>42965</v>
      </c>
      <c r="B360" s="140" t="s">
        <v>37231</v>
      </c>
      <c r="C360" s="141" t="s">
        <v>39</v>
      </c>
      <c r="D360" s="141" t="s">
        <v>31</v>
      </c>
      <c r="E360" s="141" t="s">
        <v>37230</v>
      </c>
      <c r="F360" s="151">
        <v>42964</v>
      </c>
      <c r="G360" s="141" t="s">
        <v>121</v>
      </c>
      <c r="H360" s="141" t="s">
        <v>37224</v>
      </c>
      <c r="I360" s="141">
        <v>3</v>
      </c>
      <c r="J360" s="141" t="s">
        <v>32</v>
      </c>
      <c r="K360" s="141" t="s">
        <v>28</v>
      </c>
      <c r="L360" s="141">
        <v>0</v>
      </c>
      <c r="M360" s="141" t="s">
        <v>37216</v>
      </c>
      <c r="N360" s="141">
        <v>0</v>
      </c>
      <c r="O360" s="141">
        <v>49</v>
      </c>
      <c r="P360" s="141">
        <v>17738.14</v>
      </c>
      <c r="Q360" s="141">
        <v>4309650</v>
      </c>
      <c r="R360" s="141">
        <v>3369698</v>
      </c>
      <c r="S360" s="141">
        <v>78.19</v>
      </c>
      <c r="T360" s="141">
        <v>0</v>
      </c>
      <c r="U360" s="141">
        <v>0</v>
      </c>
      <c r="V360" s="141">
        <v>47.98</v>
      </c>
      <c r="W360" s="141">
        <v>98.91</v>
      </c>
      <c r="X360" s="141">
        <v>96.43</v>
      </c>
      <c r="Y360" s="141" t="s">
        <v>3772</v>
      </c>
      <c r="Z360" s="188" t="str">
        <f t="shared" si="5"/>
        <v>Chip-seq50SE</v>
      </c>
      <c r="AA360" s="143">
        <v>0</v>
      </c>
      <c r="AB360" s="143" t="s">
        <v>30</v>
      </c>
      <c r="AC360" s="143" t="s">
        <v>3343</v>
      </c>
      <c r="AD360" s="143"/>
    </row>
    <row r="361" spans="1:30" s="24" customFormat="1" ht="24" customHeight="1">
      <c r="A361" s="139">
        <v>42965</v>
      </c>
      <c r="B361" s="140" t="s">
        <v>37229</v>
      </c>
      <c r="C361" s="141" t="s">
        <v>39</v>
      </c>
      <c r="D361" s="141" t="s">
        <v>31</v>
      </c>
      <c r="E361" s="141" t="s">
        <v>37228</v>
      </c>
      <c r="F361" s="151">
        <v>42964</v>
      </c>
      <c r="G361" s="141" t="s">
        <v>121</v>
      </c>
      <c r="H361" s="141" t="s">
        <v>37224</v>
      </c>
      <c r="I361" s="141">
        <v>4</v>
      </c>
      <c r="J361" s="141" t="s">
        <v>32</v>
      </c>
      <c r="K361" s="141" t="s">
        <v>28</v>
      </c>
      <c r="L361" s="141">
        <v>0</v>
      </c>
      <c r="M361" s="141" t="s">
        <v>37216</v>
      </c>
      <c r="N361" s="141">
        <v>0</v>
      </c>
      <c r="O361" s="141">
        <v>49</v>
      </c>
      <c r="P361" s="141">
        <v>17719.8</v>
      </c>
      <c r="Q361" s="141">
        <v>4309650</v>
      </c>
      <c r="R361" s="141">
        <v>3355982</v>
      </c>
      <c r="S361" s="141">
        <v>77.87</v>
      </c>
      <c r="T361" s="141">
        <v>0</v>
      </c>
      <c r="U361" s="141">
        <v>0</v>
      </c>
      <c r="V361" s="141">
        <v>47.33</v>
      </c>
      <c r="W361" s="141">
        <v>98.93</v>
      </c>
      <c r="X361" s="141">
        <v>96.57</v>
      </c>
      <c r="Y361" s="141" t="s">
        <v>3772</v>
      </c>
      <c r="Z361" s="188" t="str">
        <f t="shared" si="5"/>
        <v>Chip-seq50SE</v>
      </c>
      <c r="AA361" s="143">
        <v>0</v>
      </c>
      <c r="AB361" s="143" t="s">
        <v>30</v>
      </c>
      <c r="AC361" s="143" t="s">
        <v>3343</v>
      </c>
      <c r="AD361" s="143"/>
    </row>
    <row r="362" spans="1:30" s="24" customFormat="1" ht="24" customHeight="1">
      <c r="A362" s="139">
        <v>42965</v>
      </c>
      <c r="B362" s="140" t="s">
        <v>37226</v>
      </c>
      <c r="C362" s="141" t="s">
        <v>35</v>
      </c>
      <c r="D362" s="141" t="s">
        <v>31</v>
      </c>
      <c r="E362" s="141" t="s">
        <v>37227</v>
      </c>
      <c r="F362" s="151">
        <v>42964</v>
      </c>
      <c r="G362" s="141" t="s">
        <v>121</v>
      </c>
      <c r="H362" s="141" t="s">
        <v>37224</v>
      </c>
      <c r="I362" s="141">
        <v>5</v>
      </c>
      <c r="J362" s="141" t="s">
        <v>32</v>
      </c>
      <c r="K362" s="141" t="s">
        <v>28</v>
      </c>
      <c r="L362" s="141">
        <v>0</v>
      </c>
      <c r="M362" s="141" t="s">
        <v>37216</v>
      </c>
      <c r="N362" s="141">
        <v>0</v>
      </c>
      <c r="O362" s="141">
        <v>49</v>
      </c>
      <c r="P362" s="141">
        <v>17032.78</v>
      </c>
      <c r="Q362" s="141">
        <v>4309650</v>
      </c>
      <c r="R362" s="141">
        <v>3164688</v>
      </c>
      <c r="S362" s="141">
        <v>73.430000000000007</v>
      </c>
      <c r="T362" s="141">
        <v>0</v>
      </c>
      <c r="U362" s="141">
        <v>0</v>
      </c>
      <c r="V362" s="141">
        <v>51.16</v>
      </c>
      <c r="W362" s="141">
        <v>97.82</v>
      </c>
      <c r="X362" s="141">
        <v>92.21</v>
      </c>
      <c r="Y362" s="141" t="s">
        <v>3772</v>
      </c>
      <c r="Z362" s="188" t="str">
        <f t="shared" si="5"/>
        <v>Methylation50SE</v>
      </c>
      <c r="AA362" s="143">
        <v>0</v>
      </c>
      <c r="AB362" s="143" t="s">
        <v>30</v>
      </c>
      <c r="AC362" s="143" t="s">
        <v>3343</v>
      </c>
      <c r="AD362" s="143"/>
    </row>
    <row r="363" spans="1:30" s="24" customFormat="1" ht="24" customHeight="1">
      <c r="A363" s="139">
        <v>42965</v>
      </c>
      <c r="B363" s="140" t="s">
        <v>37226</v>
      </c>
      <c r="C363" s="141" t="s">
        <v>35</v>
      </c>
      <c r="D363" s="141" t="s">
        <v>31</v>
      </c>
      <c r="E363" s="141" t="s">
        <v>37227</v>
      </c>
      <c r="F363" s="151">
        <v>42964</v>
      </c>
      <c r="G363" s="141" t="s">
        <v>121</v>
      </c>
      <c r="H363" s="141" t="s">
        <v>37224</v>
      </c>
      <c r="I363" s="141">
        <v>6</v>
      </c>
      <c r="J363" s="141" t="s">
        <v>32</v>
      </c>
      <c r="K363" s="141" t="s">
        <v>28</v>
      </c>
      <c r="L363" s="141">
        <v>0</v>
      </c>
      <c r="M363" s="141" t="s">
        <v>37216</v>
      </c>
      <c r="N363" s="141">
        <v>0</v>
      </c>
      <c r="O363" s="141">
        <v>49</v>
      </c>
      <c r="P363" s="141">
        <v>16752.95</v>
      </c>
      <c r="Q363" s="141">
        <v>4309650</v>
      </c>
      <c r="R363" s="141">
        <v>3119704</v>
      </c>
      <c r="S363" s="141">
        <v>72.39</v>
      </c>
      <c r="T363" s="141">
        <v>0</v>
      </c>
      <c r="U363" s="141">
        <v>0</v>
      </c>
      <c r="V363" s="141">
        <v>51.36</v>
      </c>
      <c r="W363" s="141">
        <v>97.1</v>
      </c>
      <c r="X363" s="141">
        <v>89.64</v>
      </c>
      <c r="Y363" s="141" t="s">
        <v>3772</v>
      </c>
      <c r="Z363" s="188" t="str">
        <f t="shared" si="5"/>
        <v>Methylation50SE</v>
      </c>
      <c r="AA363" s="143">
        <v>0</v>
      </c>
      <c r="AB363" s="143" t="s">
        <v>30</v>
      </c>
      <c r="AC363" s="143" t="s">
        <v>3343</v>
      </c>
      <c r="AD363" s="143"/>
    </row>
    <row r="364" spans="1:30" s="24" customFormat="1" ht="24" customHeight="1">
      <c r="A364" s="139">
        <v>42965</v>
      </c>
      <c r="B364" s="140" t="s">
        <v>37226</v>
      </c>
      <c r="C364" s="141" t="s">
        <v>35</v>
      </c>
      <c r="D364" s="141" t="s">
        <v>31</v>
      </c>
      <c r="E364" s="141" t="s">
        <v>37225</v>
      </c>
      <c r="F364" s="151">
        <v>42964</v>
      </c>
      <c r="G364" s="141" t="s">
        <v>121</v>
      </c>
      <c r="H364" s="141" t="s">
        <v>37224</v>
      </c>
      <c r="I364" s="141">
        <v>7</v>
      </c>
      <c r="J364" s="141" t="s">
        <v>32</v>
      </c>
      <c r="K364" s="141" t="s">
        <v>28</v>
      </c>
      <c r="L364" s="141">
        <v>0</v>
      </c>
      <c r="M364" s="141" t="s">
        <v>37216</v>
      </c>
      <c r="N364" s="141">
        <v>0</v>
      </c>
      <c r="O364" s="141">
        <v>49</v>
      </c>
      <c r="P364" s="141">
        <v>17510.27</v>
      </c>
      <c r="Q364" s="141">
        <v>4309650</v>
      </c>
      <c r="R364" s="141">
        <v>3250521</v>
      </c>
      <c r="S364" s="141">
        <v>75.42</v>
      </c>
      <c r="T364" s="141">
        <v>0</v>
      </c>
      <c r="U364" s="141">
        <v>0</v>
      </c>
      <c r="V364" s="141">
        <v>50.26</v>
      </c>
      <c r="W364" s="141">
        <v>98.29</v>
      </c>
      <c r="X364" s="141">
        <v>94.11</v>
      </c>
      <c r="Y364" s="141" t="s">
        <v>3772</v>
      </c>
      <c r="Z364" s="188" t="str">
        <f t="shared" si="5"/>
        <v>Methylation50SE</v>
      </c>
      <c r="AA364" s="143">
        <v>0</v>
      </c>
      <c r="AB364" s="143" t="s">
        <v>30</v>
      </c>
      <c r="AC364" s="143" t="s">
        <v>3343</v>
      </c>
      <c r="AD364" s="143"/>
    </row>
    <row r="365" spans="1:30" s="24" customFormat="1" ht="24" customHeight="1">
      <c r="A365" s="139">
        <v>42965</v>
      </c>
      <c r="B365" s="140" t="s">
        <v>37171</v>
      </c>
      <c r="C365" s="141" t="s">
        <v>35</v>
      </c>
      <c r="D365" s="141" t="s">
        <v>31</v>
      </c>
      <c r="E365" s="141" t="s">
        <v>37225</v>
      </c>
      <c r="F365" s="151">
        <v>42964</v>
      </c>
      <c r="G365" s="141" t="s">
        <v>121</v>
      </c>
      <c r="H365" s="141" t="s">
        <v>37224</v>
      </c>
      <c r="I365" s="141">
        <v>8</v>
      </c>
      <c r="J365" s="141" t="s">
        <v>32</v>
      </c>
      <c r="K365" s="141" t="s">
        <v>28</v>
      </c>
      <c r="L365" s="141">
        <v>0</v>
      </c>
      <c r="M365" s="141" t="s">
        <v>37216</v>
      </c>
      <c r="N365" s="141">
        <v>0</v>
      </c>
      <c r="O365" s="141">
        <v>49</v>
      </c>
      <c r="P365" s="141">
        <v>17641.07</v>
      </c>
      <c r="Q365" s="141">
        <v>4309650</v>
      </c>
      <c r="R365" s="141">
        <v>3307285</v>
      </c>
      <c r="S365" s="141">
        <v>76.739999999999995</v>
      </c>
      <c r="T365" s="141">
        <v>0</v>
      </c>
      <c r="U365" s="141">
        <v>0</v>
      </c>
      <c r="V365" s="141">
        <v>50.98</v>
      </c>
      <c r="W365" s="141">
        <v>97.55</v>
      </c>
      <c r="X365" s="141">
        <v>91.14</v>
      </c>
      <c r="Y365" s="141" t="s">
        <v>3772</v>
      </c>
      <c r="Z365" s="188" t="str">
        <f t="shared" si="5"/>
        <v>Methylation50SE</v>
      </c>
      <c r="AA365" s="143">
        <v>0</v>
      </c>
      <c r="AB365" s="143" t="s">
        <v>30</v>
      </c>
      <c r="AC365" s="143" t="s">
        <v>3343</v>
      </c>
      <c r="AD365" s="143"/>
    </row>
    <row r="366" spans="1:30" s="39" customFormat="1" ht="24" customHeight="1">
      <c r="A366" s="219">
        <v>42966</v>
      </c>
      <c r="B366" s="218" t="s">
        <v>36870</v>
      </c>
      <c r="C366" s="147">
        <v>0</v>
      </c>
      <c r="D366" s="147" t="s">
        <v>36869</v>
      </c>
      <c r="E366" s="219" t="s">
        <v>36868</v>
      </c>
      <c r="F366" s="219">
        <v>42964</v>
      </c>
      <c r="G366" s="135" t="s">
        <v>36867</v>
      </c>
      <c r="H366" s="147" t="s">
        <v>36866</v>
      </c>
      <c r="I366" s="147">
        <v>1</v>
      </c>
      <c r="J366" s="215" t="s">
        <v>36865</v>
      </c>
      <c r="K366" s="219" t="s">
        <v>36864</v>
      </c>
      <c r="L366" s="216" t="s">
        <v>350</v>
      </c>
      <c r="M366" s="219"/>
      <c r="N366" s="215">
        <v>0</v>
      </c>
      <c r="O366" s="135" t="s">
        <v>33</v>
      </c>
      <c r="P366" s="215">
        <v>37954.69</v>
      </c>
      <c r="Q366" s="215">
        <v>3257598</v>
      </c>
      <c r="R366" s="135">
        <v>3073900</v>
      </c>
      <c r="S366" s="135">
        <v>94.5</v>
      </c>
      <c r="T366" s="215">
        <v>0</v>
      </c>
      <c r="U366" s="215">
        <v>0</v>
      </c>
      <c r="V366" s="215" t="s">
        <v>36863</v>
      </c>
      <c r="W366" s="135" t="s">
        <v>36862</v>
      </c>
      <c r="X366" s="219" t="s">
        <v>36861</v>
      </c>
      <c r="Y366" s="147" t="s">
        <v>320</v>
      </c>
      <c r="Z366" s="147" t="str">
        <f t="shared" si="5"/>
        <v>0101PE</v>
      </c>
      <c r="AA366" s="261">
        <v>6.6666666666666666E-2</v>
      </c>
      <c r="AB366" s="213" t="s">
        <v>36860</v>
      </c>
      <c r="AC366" s="213" t="s">
        <v>36859</v>
      </c>
      <c r="AD366" s="218"/>
    </row>
    <row r="367" spans="1:30" s="39" customFormat="1" ht="24" customHeight="1">
      <c r="A367" s="211">
        <v>42966</v>
      </c>
      <c r="B367" s="210" t="s">
        <v>36858</v>
      </c>
      <c r="C367" s="141">
        <v>0</v>
      </c>
      <c r="D367" s="141" t="s">
        <v>36849</v>
      </c>
      <c r="E367" s="210" t="s">
        <v>36857</v>
      </c>
      <c r="F367" s="151">
        <v>42964</v>
      </c>
      <c r="G367" s="141" t="s">
        <v>36847</v>
      </c>
      <c r="H367" s="208" t="s">
        <v>36856</v>
      </c>
      <c r="I367" s="141">
        <v>2</v>
      </c>
      <c r="J367" s="220" t="s">
        <v>36845</v>
      </c>
      <c r="K367" s="267" t="s">
        <v>36855</v>
      </c>
      <c r="L367" s="208" t="s">
        <v>350</v>
      </c>
      <c r="M367" s="141"/>
      <c r="N367" s="208">
        <v>0</v>
      </c>
      <c r="O367" s="141" t="s">
        <v>33</v>
      </c>
      <c r="P367" s="141">
        <v>36913.879999999997</v>
      </c>
      <c r="Q367" s="141">
        <v>3149838</v>
      </c>
      <c r="R367" s="141">
        <v>2989742</v>
      </c>
      <c r="S367" s="208">
        <v>95.1</v>
      </c>
      <c r="T367" s="208">
        <v>0</v>
      </c>
      <c r="U367" s="208">
        <v>0</v>
      </c>
      <c r="V367" s="141" t="s">
        <v>36854</v>
      </c>
      <c r="W367" s="141" t="s">
        <v>36853</v>
      </c>
      <c r="X367" s="208" t="s">
        <v>36364</v>
      </c>
      <c r="Y367" s="141" t="s">
        <v>320</v>
      </c>
      <c r="Z367" s="141" t="str">
        <f t="shared" si="5"/>
        <v>0101PE</v>
      </c>
      <c r="AA367" s="260">
        <v>6.6666666666666666E-2</v>
      </c>
      <c r="AB367" s="207" t="s">
        <v>36852</v>
      </c>
      <c r="AC367" s="207" t="s">
        <v>36851</v>
      </c>
      <c r="AD367" s="141"/>
    </row>
    <row r="368" spans="1:30" s="39" customFormat="1" ht="24" customHeight="1">
      <c r="A368" s="219">
        <v>42966</v>
      </c>
      <c r="B368" s="218" t="s">
        <v>36850</v>
      </c>
      <c r="C368" s="147">
        <v>0</v>
      </c>
      <c r="D368" s="147" t="s">
        <v>36849</v>
      </c>
      <c r="E368" s="219" t="s">
        <v>36848</v>
      </c>
      <c r="F368" s="219">
        <v>42964</v>
      </c>
      <c r="G368" s="135" t="s">
        <v>36847</v>
      </c>
      <c r="H368" s="147" t="s">
        <v>36846</v>
      </c>
      <c r="I368" s="147">
        <v>1</v>
      </c>
      <c r="J368" s="215" t="s">
        <v>36845</v>
      </c>
      <c r="K368" s="219" t="s">
        <v>36844</v>
      </c>
      <c r="L368" s="216" t="s">
        <v>350</v>
      </c>
      <c r="M368" s="219"/>
      <c r="N368" s="215">
        <v>0</v>
      </c>
      <c r="O368" s="135" t="s">
        <v>33</v>
      </c>
      <c r="P368" s="215">
        <v>35977.74</v>
      </c>
      <c r="Q368" s="215">
        <v>3108948</v>
      </c>
      <c r="R368" s="135">
        <v>2915377</v>
      </c>
      <c r="S368" s="135">
        <v>93.9</v>
      </c>
      <c r="T368" s="215">
        <v>0</v>
      </c>
      <c r="U368" s="215">
        <v>0</v>
      </c>
      <c r="V368" s="215" t="s">
        <v>17064</v>
      </c>
      <c r="W368" s="135" t="s">
        <v>36843</v>
      </c>
      <c r="X368" s="219" t="s">
        <v>36842</v>
      </c>
      <c r="Y368" s="147" t="s">
        <v>320</v>
      </c>
      <c r="Z368" s="147" t="str">
        <f t="shared" si="5"/>
        <v>0101PE</v>
      </c>
      <c r="AA368" s="261">
        <v>0.29090909090909089</v>
      </c>
      <c r="AB368" s="213" t="s">
        <v>36841</v>
      </c>
      <c r="AC368" s="213" t="s">
        <v>36840</v>
      </c>
      <c r="AD368" s="218"/>
    </row>
    <row r="369" spans="1:30" s="39" customFormat="1" ht="24" customHeight="1">
      <c r="A369" s="211">
        <v>42966</v>
      </c>
      <c r="B369" s="210" t="s">
        <v>36839</v>
      </c>
      <c r="C369" s="141">
        <v>0</v>
      </c>
      <c r="D369" s="141" t="s">
        <v>36838</v>
      </c>
      <c r="E369" s="210" t="s">
        <v>36837</v>
      </c>
      <c r="F369" s="151">
        <v>42964</v>
      </c>
      <c r="G369" s="141" t="s">
        <v>36836</v>
      </c>
      <c r="H369" s="208" t="s">
        <v>36835</v>
      </c>
      <c r="I369" s="141">
        <v>2</v>
      </c>
      <c r="J369" s="220" t="s">
        <v>36834</v>
      </c>
      <c r="K369" s="267" t="s">
        <v>36833</v>
      </c>
      <c r="L369" s="208" t="s">
        <v>350</v>
      </c>
      <c r="M369" s="141"/>
      <c r="N369" s="208">
        <v>0</v>
      </c>
      <c r="O369" s="141" t="s">
        <v>33</v>
      </c>
      <c r="P369" s="141">
        <v>36765.279999999999</v>
      </c>
      <c r="Q369" s="141">
        <v>3194511</v>
      </c>
      <c r="R369" s="141">
        <v>2983892</v>
      </c>
      <c r="S369" s="208">
        <v>93.5</v>
      </c>
      <c r="T369" s="208">
        <v>0</v>
      </c>
      <c r="U369" s="208">
        <v>0</v>
      </c>
      <c r="V369" s="141" t="s">
        <v>15841</v>
      </c>
      <c r="W369" s="141" t="s">
        <v>36832</v>
      </c>
      <c r="X369" s="208" t="s">
        <v>23174</v>
      </c>
      <c r="Y369" s="141" t="s">
        <v>320</v>
      </c>
      <c r="Z369" s="141" t="str">
        <f t="shared" si="5"/>
        <v>0101PE</v>
      </c>
      <c r="AA369" s="260">
        <v>0.29090909090909089</v>
      </c>
      <c r="AB369" s="207" t="s">
        <v>36831</v>
      </c>
      <c r="AC369" s="207" t="s">
        <v>36830</v>
      </c>
      <c r="AD369" s="141"/>
    </row>
    <row r="370" spans="1:30" s="39" customFormat="1" ht="24" customHeight="1">
      <c r="A370" s="219">
        <v>42966</v>
      </c>
      <c r="B370" s="218" t="s">
        <v>36829</v>
      </c>
      <c r="C370" s="147">
        <v>0</v>
      </c>
      <c r="D370" s="147" t="s">
        <v>36828</v>
      </c>
      <c r="E370" s="219" t="s">
        <v>36827</v>
      </c>
      <c r="F370" s="219">
        <v>42964</v>
      </c>
      <c r="G370" s="135" t="s">
        <v>36826</v>
      </c>
      <c r="H370" s="147" t="s">
        <v>36825</v>
      </c>
      <c r="I370" s="147">
        <v>1</v>
      </c>
      <c r="J370" s="215" t="s">
        <v>36824</v>
      </c>
      <c r="K370" s="219" t="s">
        <v>36823</v>
      </c>
      <c r="L370" s="216" t="s">
        <v>350</v>
      </c>
      <c r="M370" s="219"/>
      <c r="N370" s="215">
        <v>0</v>
      </c>
      <c r="O370" s="135" t="s">
        <v>33</v>
      </c>
      <c r="P370" s="215">
        <v>38234.480000000003</v>
      </c>
      <c r="Q370" s="215">
        <v>3385332</v>
      </c>
      <c r="R370" s="135">
        <v>3111388</v>
      </c>
      <c r="S370" s="135">
        <v>92</v>
      </c>
      <c r="T370" s="215">
        <v>0</v>
      </c>
      <c r="U370" s="215">
        <v>0</v>
      </c>
      <c r="V370" s="215" t="s">
        <v>421</v>
      </c>
      <c r="W370" s="135" t="s">
        <v>36822</v>
      </c>
      <c r="X370" s="219" t="s">
        <v>36821</v>
      </c>
      <c r="Y370" s="147" t="s">
        <v>320</v>
      </c>
      <c r="Z370" s="147" t="str">
        <f t="shared" si="5"/>
        <v>0101PE</v>
      </c>
      <c r="AA370" s="261">
        <v>0</v>
      </c>
      <c r="AB370" s="213" t="s">
        <v>36820</v>
      </c>
      <c r="AC370" s="213" t="s">
        <v>36819</v>
      </c>
      <c r="AD370" s="218"/>
    </row>
    <row r="371" spans="1:30" s="39" customFormat="1" ht="24" customHeight="1">
      <c r="A371" s="211">
        <v>42966</v>
      </c>
      <c r="B371" s="210" t="s">
        <v>36818</v>
      </c>
      <c r="C371" s="141">
        <v>0</v>
      </c>
      <c r="D371" s="141" t="s">
        <v>36817</v>
      </c>
      <c r="E371" s="210" t="s">
        <v>36816</v>
      </c>
      <c r="F371" s="151">
        <v>42964</v>
      </c>
      <c r="G371" s="141" t="s">
        <v>36815</v>
      </c>
      <c r="H371" s="208" t="s">
        <v>36814</v>
      </c>
      <c r="I371" s="141">
        <v>2</v>
      </c>
      <c r="J371" s="208" t="s">
        <v>36813</v>
      </c>
      <c r="K371" s="264" t="s">
        <v>36812</v>
      </c>
      <c r="L371" s="208" t="s">
        <v>350</v>
      </c>
      <c r="M371" s="141"/>
      <c r="N371" s="208">
        <v>0</v>
      </c>
      <c r="O371" s="141" t="s">
        <v>33</v>
      </c>
      <c r="P371" s="141">
        <v>36687.440000000002</v>
      </c>
      <c r="Q371" s="141">
        <v>3212591</v>
      </c>
      <c r="R371" s="141">
        <v>2984635</v>
      </c>
      <c r="S371" s="208">
        <v>93</v>
      </c>
      <c r="T371" s="208">
        <v>0</v>
      </c>
      <c r="U371" s="208">
        <v>0</v>
      </c>
      <c r="V371" s="141" t="s">
        <v>36811</v>
      </c>
      <c r="W371" s="141" t="s">
        <v>36810</v>
      </c>
      <c r="X371" s="208" t="s">
        <v>36809</v>
      </c>
      <c r="Y371" s="141" t="s">
        <v>320</v>
      </c>
      <c r="Z371" s="141" t="str">
        <f t="shared" si="5"/>
        <v>0101PE</v>
      </c>
      <c r="AA371" s="260">
        <v>0</v>
      </c>
      <c r="AB371" s="207" t="s">
        <v>36808</v>
      </c>
      <c r="AC371" s="207" t="s">
        <v>36807</v>
      </c>
      <c r="AD371" s="141"/>
    </row>
    <row r="372" spans="1:30" s="39" customFormat="1" ht="24" customHeight="1">
      <c r="A372" s="219">
        <v>42967</v>
      </c>
      <c r="B372" s="218" t="s">
        <v>36806</v>
      </c>
      <c r="C372" s="147">
        <v>0</v>
      </c>
      <c r="D372" s="147" t="s">
        <v>36805</v>
      </c>
      <c r="E372" s="219" t="s">
        <v>36804</v>
      </c>
      <c r="F372" s="219">
        <v>42966</v>
      </c>
      <c r="G372" s="135" t="s">
        <v>36803</v>
      </c>
      <c r="H372" s="147" t="s">
        <v>36802</v>
      </c>
      <c r="I372" s="147">
        <v>1</v>
      </c>
      <c r="J372" s="215" t="s">
        <v>36801</v>
      </c>
      <c r="K372" s="219" t="s">
        <v>36800</v>
      </c>
      <c r="L372" s="216" t="s">
        <v>350</v>
      </c>
      <c r="M372" s="219"/>
      <c r="N372" s="215">
        <v>0</v>
      </c>
      <c r="O372" s="135" t="s">
        <v>33</v>
      </c>
      <c r="P372" s="215">
        <v>39876.89</v>
      </c>
      <c r="Q372" s="215">
        <v>3513678</v>
      </c>
      <c r="R372" s="135">
        <v>3251383</v>
      </c>
      <c r="S372" s="135">
        <v>92.7</v>
      </c>
      <c r="T372" s="215">
        <v>0</v>
      </c>
      <c r="U372" s="215">
        <v>0</v>
      </c>
      <c r="V372" s="215" t="s">
        <v>36799</v>
      </c>
      <c r="W372" s="135" t="s">
        <v>36798</v>
      </c>
      <c r="X372" s="219" t="s">
        <v>36797</v>
      </c>
      <c r="Y372" s="147" t="s">
        <v>320</v>
      </c>
      <c r="Z372" s="147" t="str">
        <f t="shared" si="5"/>
        <v>0101PE</v>
      </c>
      <c r="AA372" s="261">
        <v>0</v>
      </c>
      <c r="AB372" s="213" t="s">
        <v>36796</v>
      </c>
      <c r="AC372" s="213" t="s">
        <v>36795</v>
      </c>
      <c r="AD372" s="218"/>
    </row>
    <row r="373" spans="1:30" s="39" customFormat="1" ht="24" customHeight="1">
      <c r="A373" s="211">
        <v>42967</v>
      </c>
      <c r="B373" s="210" t="s">
        <v>36794</v>
      </c>
      <c r="C373" s="141">
        <v>0</v>
      </c>
      <c r="D373" s="141" t="s">
        <v>1248</v>
      </c>
      <c r="E373" s="210" t="s">
        <v>36793</v>
      </c>
      <c r="F373" s="151">
        <v>42966</v>
      </c>
      <c r="G373" s="141" t="s">
        <v>3104</v>
      </c>
      <c r="H373" s="208" t="s">
        <v>36792</v>
      </c>
      <c r="I373" s="141">
        <v>2</v>
      </c>
      <c r="J373" s="208" t="s">
        <v>2392</v>
      </c>
      <c r="K373" s="264" t="s">
        <v>19023</v>
      </c>
      <c r="L373" s="208" t="s">
        <v>350</v>
      </c>
      <c r="M373" s="141"/>
      <c r="N373" s="208">
        <v>0</v>
      </c>
      <c r="O373" s="141" t="s">
        <v>33</v>
      </c>
      <c r="P373" s="141">
        <v>39749</v>
      </c>
      <c r="Q373" s="141">
        <v>3498035</v>
      </c>
      <c r="R373" s="141">
        <v>3241107</v>
      </c>
      <c r="S373" s="208">
        <v>92.8</v>
      </c>
      <c r="T373" s="208">
        <v>0</v>
      </c>
      <c r="U373" s="208">
        <v>0</v>
      </c>
      <c r="V373" s="141" t="s">
        <v>27293</v>
      </c>
      <c r="W373" s="141" t="s">
        <v>36791</v>
      </c>
      <c r="X373" s="208" t="s">
        <v>36790</v>
      </c>
      <c r="Y373" s="141" t="s">
        <v>320</v>
      </c>
      <c r="Z373" s="141" t="str">
        <f t="shared" si="5"/>
        <v>0101PE</v>
      </c>
      <c r="AA373" s="260">
        <v>0</v>
      </c>
      <c r="AB373" s="207" t="s">
        <v>2544</v>
      </c>
      <c r="AC373" s="207" t="s">
        <v>16125</v>
      </c>
      <c r="AD373" s="141"/>
    </row>
    <row r="374" spans="1:30" s="39" customFormat="1" ht="24" customHeight="1">
      <c r="A374" s="219">
        <v>42967</v>
      </c>
      <c r="B374" s="218" t="s">
        <v>32118</v>
      </c>
      <c r="C374" s="147">
        <v>0</v>
      </c>
      <c r="D374" s="147" t="s">
        <v>1248</v>
      </c>
      <c r="E374" s="219" t="s">
        <v>36789</v>
      </c>
      <c r="F374" s="219">
        <v>42966</v>
      </c>
      <c r="G374" s="135" t="s">
        <v>3122</v>
      </c>
      <c r="H374" s="147" t="s">
        <v>36788</v>
      </c>
      <c r="I374" s="147">
        <v>1</v>
      </c>
      <c r="J374" s="215" t="s">
        <v>2392</v>
      </c>
      <c r="K374" s="219" t="s">
        <v>19023</v>
      </c>
      <c r="L374" s="216" t="s">
        <v>350</v>
      </c>
      <c r="M374" s="219"/>
      <c r="N374" s="215">
        <v>0</v>
      </c>
      <c r="O374" s="135" t="s">
        <v>33</v>
      </c>
      <c r="P374" s="215">
        <v>36531.839999999997</v>
      </c>
      <c r="Q374" s="215">
        <v>3163196</v>
      </c>
      <c r="R374" s="135">
        <v>2963222</v>
      </c>
      <c r="S374" s="135">
        <v>93.8</v>
      </c>
      <c r="T374" s="215">
        <v>0</v>
      </c>
      <c r="U374" s="215">
        <v>0</v>
      </c>
      <c r="V374" s="215" t="s">
        <v>36787</v>
      </c>
      <c r="W374" s="135" t="s">
        <v>36786</v>
      </c>
      <c r="X374" s="219" t="s">
        <v>36785</v>
      </c>
      <c r="Y374" s="147" t="s">
        <v>320</v>
      </c>
      <c r="Z374" s="147" t="str">
        <f t="shared" si="5"/>
        <v>0101PE</v>
      </c>
      <c r="AA374" s="261">
        <v>0</v>
      </c>
      <c r="AB374" s="213" t="s">
        <v>36784</v>
      </c>
      <c r="AC374" s="213" t="s">
        <v>36783</v>
      </c>
      <c r="AD374" s="218"/>
    </row>
    <row r="375" spans="1:30" s="39" customFormat="1" ht="24" customHeight="1">
      <c r="A375" s="211">
        <v>42967</v>
      </c>
      <c r="B375" s="210" t="s">
        <v>36782</v>
      </c>
      <c r="C375" s="141">
        <v>0</v>
      </c>
      <c r="D375" s="141" t="s">
        <v>36771</v>
      </c>
      <c r="E375" s="210" t="s">
        <v>36781</v>
      </c>
      <c r="F375" s="151">
        <v>42966</v>
      </c>
      <c r="G375" s="141" t="s">
        <v>36769</v>
      </c>
      <c r="H375" s="208" t="s">
        <v>36780</v>
      </c>
      <c r="I375" s="141">
        <v>2</v>
      </c>
      <c r="J375" s="208" t="s">
        <v>36779</v>
      </c>
      <c r="K375" s="264" t="s">
        <v>36778</v>
      </c>
      <c r="L375" s="208" t="s">
        <v>350</v>
      </c>
      <c r="M375" s="141"/>
      <c r="N375" s="208">
        <v>0</v>
      </c>
      <c r="O375" s="141" t="s">
        <v>33</v>
      </c>
      <c r="P375" s="141">
        <v>37327.94</v>
      </c>
      <c r="Q375" s="141">
        <v>3252374</v>
      </c>
      <c r="R375" s="141">
        <v>3028220</v>
      </c>
      <c r="S375" s="208">
        <v>93.2</v>
      </c>
      <c r="T375" s="208">
        <v>0</v>
      </c>
      <c r="U375" s="208">
        <v>0</v>
      </c>
      <c r="V375" s="141" t="s">
        <v>36777</v>
      </c>
      <c r="W375" s="141" t="s">
        <v>36776</v>
      </c>
      <c r="X375" s="208" t="s">
        <v>36775</v>
      </c>
      <c r="Y375" s="141" t="s">
        <v>320</v>
      </c>
      <c r="Z375" s="141" t="str">
        <f t="shared" si="5"/>
        <v>0101PE</v>
      </c>
      <c r="AA375" s="260">
        <v>0</v>
      </c>
      <c r="AB375" s="207" t="s">
        <v>36774</v>
      </c>
      <c r="AC375" s="207" t="s">
        <v>36773</v>
      </c>
      <c r="AD375" s="141"/>
    </row>
    <row r="376" spans="1:30" s="39" customFormat="1" ht="24" customHeight="1">
      <c r="A376" s="219">
        <v>42967</v>
      </c>
      <c r="B376" s="218" t="s">
        <v>36772</v>
      </c>
      <c r="C376" s="147">
        <v>0</v>
      </c>
      <c r="D376" s="147" t="s">
        <v>36771</v>
      </c>
      <c r="E376" s="219" t="s">
        <v>36770</v>
      </c>
      <c r="F376" s="219">
        <v>42966</v>
      </c>
      <c r="G376" s="135" t="s">
        <v>36769</v>
      </c>
      <c r="H376" s="147" t="s">
        <v>36768</v>
      </c>
      <c r="I376" s="147">
        <v>1</v>
      </c>
      <c r="J376" s="215" t="s">
        <v>36767</v>
      </c>
      <c r="K376" s="219" t="s">
        <v>36766</v>
      </c>
      <c r="L376" s="216" t="s">
        <v>350</v>
      </c>
      <c r="M376" s="219"/>
      <c r="N376" s="215">
        <v>0</v>
      </c>
      <c r="O376" s="135" t="s">
        <v>33</v>
      </c>
      <c r="P376" s="215">
        <v>35643.410000000003</v>
      </c>
      <c r="Q376" s="215">
        <v>3069842</v>
      </c>
      <c r="R376" s="135">
        <v>2904040</v>
      </c>
      <c r="S376" s="135">
        <v>94.7</v>
      </c>
      <c r="T376" s="215">
        <v>0</v>
      </c>
      <c r="U376" s="215">
        <v>0</v>
      </c>
      <c r="V376" s="215" t="s">
        <v>2257</v>
      </c>
      <c r="W376" s="135" t="s">
        <v>36765</v>
      </c>
      <c r="X376" s="219" t="s">
        <v>36764</v>
      </c>
      <c r="Y376" s="147" t="s">
        <v>320</v>
      </c>
      <c r="Z376" s="147" t="str">
        <f t="shared" si="5"/>
        <v>0101PE</v>
      </c>
      <c r="AA376" s="261">
        <v>0.17543859649122806</v>
      </c>
      <c r="AB376" s="213" t="s">
        <v>2544</v>
      </c>
      <c r="AC376" s="213" t="s">
        <v>16125</v>
      </c>
      <c r="AD376" s="218"/>
    </row>
    <row r="377" spans="1:30" s="39" customFormat="1" ht="24" customHeight="1">
      <c r="A377" s="211">
        <v>42967</v>
      </c>
      <c r="B377" s="210" t="s">
        <v>36763</v>
      </c>
      <c r="C377" s="141">
        <v>0</v>
      </c>
      <c r="D377" s="141" t="s">
        <v>1248</v>
      </c>
      <c r="E377" s="210" t="s">
        <v>36762</v>
      </c>
      <c r="F377" s="151">
        <v>42966</v>
      </c>
      <c r="G377" s="141" t="s">
        <v>3122</v>
      </c>
      <c r="H377" s="208" t="s">
        <v>36761</v>
      </c>
      <c r="I377" s="141">
        <v>2</v>
      </c>
      <c r="J377" s="220" t="s">
        <v>36760</v>
      </c>
      <c r="K377" s="267" t="s">
        <v>36759</v>
      </c>
      <c r="L377" s="208" t="s">
        <v>350</v>
      </c>
      <c r="M377" s="141"/>
      <c r="N377" s="208">
        <v>0</v>
      </c>
      <c r="O377" s="141" t="s">
        <v>33</v>
      </c>
      <c r="P377" s="141">
        <v>34225.31</v>
      </c>
      <c r="Q377" s="141">
        <v>2933317</v>
      </c>
      <c r="R377" s="141">
        <v>2788723</v>
      </c>
      <c r="S377" s="208">
        <v>95.2</v>
      </c>
      <c r="T377" s="208">
        <v>0</v>
      </c>
      <c r="U377" s="208">
        <v>0</v>
      </c>
      <c r="V377" s="141" t="s">
        <v>36758</v>
      </c>
      <c r="W377" s="141" t="s">
        <v>36757</v>
      </c>
      <c r="X377" s="208" t="s">
        <v>36756</v>
      </c>
      <c r="Y377" s="141" t="s">
        <v>320</v>
      </c>
      <c r="Z377" s="141" t="str">
        <f t="shared" si="5"/>
        <v>0101PE</v>
      </c>
      <c r="AA377" s="260">
        <v>0.17543859649122806</v>
      </c>
      <c r="AB377" s="207" t="s">
        <v>36755</v>
      </c>
      <c r="AC377" s="207" t="s">
        <v>36754</v>
      </c>
      <c r="AD377" s="141"/>
    </row>
    <row r="378" spans="1:30" s="24" customFormat="1" ht="24" customHeight="1">
      <c r="A378" s="133">
        <v>42967</v>
      </c>
      <c r="B378" s="134" t="s">
        <v>37223</v>
      </c>
      <c r="C378" s="135" t="s">
        <v>27</v>
      </c>
      <c r="D378" s="135" t="s">
        <v>31</v>
      </c>
      <c r="E378" s="135" t="s">
        <v>37222</v>
      </c>
      <c r="F378" s="159">
        <v>42966</v>
      </c>
      <c r="G378" s="135" t="s">
        <v>122</v>
      </c>
      <c r="H378" s="135" t="s">
        <v>37217</v>
      </c>
      <c r="I378" s="135">
        <v>1</v>
      </c>
      <c r="J378" s="135" t="s">
        <v>22365</v>
      </c>
      <c r="K378" s="135" t="s">
        <v>37696</v>
      </c>
      <c r="L378" s="135">
        <v>0</v>
      </c>
      <c r="M378" s="135" t="s">
        <v>37221</v>
      </c>
      <c r="N378" s="135">
        <v>0</v>
      </c>
      <c r="O378" s="135">
        <v>49</v>
      </c>
      <c r="P378" s="135">
        <v>7125.45</v>
      </c>
      <c r="Q378" s="135">
        <v>4309650</v>
      </c>
      <c r="R378" s="135">
        <v>1573338</v>
      </c>
      <c r="S378" s="135">
        <v>36.51</v>
      </c>
      <c r="T378" s="135">
        <v>0.1</v>
      </c>
      <c r="U378" s="135">
        <v>3.11</v>
      </c>
      <c r="V378" s="135">
        <v>46.67</v>
      </c>
      <c r="W378" s="135">
        <v>84.08</v>
      </c>
      <c r="X378" s="135">
        <v>71.41</v>
      </c>
      <c r="Y378" s="147" t="s">
        <v>3772</v>
      </c>
      <c r="Z378" s="187" t="str">
        <f t="shared" si="5"/>
        <v>Re-sequencing50SE</v>
      </c>
      <c r="AA378" s="137">
        <v>1</v>
      </c>
      <c r="AB378" s="294" t="s">
        <v>30</v>
      </c>
      <c r="AC378" s="137" t="s">
        <v>3343</v>
      </c>
      <c r="AD378" s="155"/>
    </row>
    <row r="379" spans="1:30" s="24" customFormat="1" ht="24" customHeight="1">
      <c r="A379" s="139">
        <v>42967</v>
      </c>
      <c r="B379" s="140" t="s">
        <v>37171</v>
      </c>
      <c r="C379" s="141" t="s">
        <v>35</v>
      </c>
      <c r="D379" s="141" t="s">
        <v>31</v>
      </c>
      <c r="E379" s="141" t="s">
        <v>37220</v>
      </c>
      <c r="F379" s="151">
        <v>42966</v>
      </c>
      <c r="G379" s="141" t="s">
        <v>122</v>
      </c>
      <c r="H379" s="141" t="s">
        <v>37217</v>
      </c>
      <c r="I379" s="141">
        <v>2</v>
      </c>
      <c r="J379" s="141" t="s">
        <v>32</v>
      </c>
      <c r="K379" s="141" t="s">
        <v>28</v>
      </c>
      <c r="L379" s="141">
        <v>0</v>
      </c>
      <c r="M379" s="141" t="s">
        <v>37216</v>
      </c>
      <c r="N379" s="141">
        <v>0</v>
      </c>
      <c r="O379" s="141">
        <v>49</v>
      </c>
      <c r="P379" s="141">
        <v>15770.54</v>
      </c>
      <c r="Q379" s="141">
        <v>4309650</v>
      </c>
      <c r="R379" s="141">
        <v>2956930</v>
      </c>
      <c r="S379" s="141">
        <v>68.61</v>
      </c>
      <c r="T379" s="141">
        <v>0</v>
      </c>
      <c r="U379" s="141">
        <v>0</v>
      </c>
      <c r="V379" s="141">
        <v>51.7</v>
      </c>
      <c r="W379" s="141">
        <v>95.8</v>
      </c>
      <c r="X379" s="141">
        <v>87.44</v>
      </c>
      <c r="Y379" s="141" t="s">
        <v>3772</v>
      </c>
      <c r="Z379" s="188" t="str">
        <f t="shared" si="5"/>
        <v>Methylation50SE</v>
      </c>
      <c r="AA379" s="143">
        <v>0</v>
      </c>
      <c r="AB379" s="143" t="s">
        <v>30</v>
      </c>
      <c r="AC379" s="143" t="s">
        <v>3343</v>
      </c>
      <c r="AD379" s="143"/>
    </row>
    <row r="380" spans="1:30" s="24" customFormat="1" ht="24" customHeight="1">
      <c r="A380" s="139">
        <v>42967</v>
      </c>
      <c r="B380" s="140" t="s">
        <v>37171</v>
      </c>
      <c r="C380" s="141" t="s">
        <v>35</v>
      </c>
      <c r="D380" s="141" t="s">
        <v>31</v>
      </c>
      <c r="E380" s="141" t="s">
        <v>37220</v>
      </c>
      <c r="F380" s="151">
        <v>42966</v>
      </c>
      <c r="G380" s="141" t="s">
        <v>122</v>
      </c>
      <c r="H380" s="141" t="s">
        <v>37217</v>
      </c>
      <c r="I380" s="141">
        <v>3</v>
      </c>
      <c r="J380" s="141" t="s">
        <v>32</v>
      </c>
      <c r="K380" s="141" t="s">
        <v>28</v>
      </c>
      <c r="L380" s="141">
        <v>0</v>
      </c>
      <c r="M380" s="141" t="s">
        <v>37216</v>
      </c>
      <c r="N380" s="141">
        <v>0</v>
      </c>
      <c r="O380" s="141">
        <v>49</v>
      </c>
      <c r="P380" s="141">
        <v>17518.59</v>
      </c>
      <c r="Q380" s="141">
        <v>4309650</v>
      </c>
      <c r="R380" s="141">
        <v>3264116</v>
      </c>
      <c r="S380" s="141">
        <v>75.739999999999995</v>
      </c>
      <c r="T380" s="141">
        <v>0</v>
      </c>
      <c r="U380" s="141">
        <v>0</v>
      </c>
      <c r="V380" s="141">
        <v>51.01</v>
      </c>
      <c r="W380" s="141">
        <v>98.35</v>
      </c>
      <c r="X380" s="141">
        <v>94.64</v>
      </c>
      <c r="Y380" s="141" t="s">
        <v>3772</v>
      </c>
      <c r="Z380" s="188" t="str">
        <f t="shared" si="5"/>
        <v>Methylation50SE</v>
      </c>
      <c r="AA380" s="143">
        <v>0</v>
      </c>
      <c r="AB380" s="143" t="s">
        <v>30</v>
      </c>
      <c r="AC380" s="143" t="s">
        <v>3343</v>
      </c>
      <c r="AD380" s="143"/>
    </row>
    <row r="381" spans="1:30" s="24" customFormat="1" ht="24" customHeight="1">
      <c r="A381" s="139">
        <v>42967</v>
      </c>
      <c r="B381" s="140" t="s">
        <v>37171</v>
      </c>
      <c r="C381" s="141" t="s">
        <v>35</v>
      </c>
      <c r="D381" s="141" t="s">
        <v>31</v>
      </c>
      <c r="E381" s="141" t="s">
        <v>37219</v>
      </c>
      <c r="F381" s="151">
        <v>42966</v>
      </c>
      <c r="G381" s="141" t="s">
        <v>122</v>
      </c>
      <c r="H381" s="141" t="s">
        <v>37217</v>
      </c>
      <c r="I381" s="141">
        <v>4</v>
      </c>
      <c r="J381" s="141" t="s">
        <v>32</v>
      </c>
      <c r="K381" s="141" t="s">
        <v>28</v>
      </c>
      <c r="L381" s="141">
        <v>0</v>
      </c>
      <c r="M381" s="141" t="s">
        <v>37216</v>
      </c>
      <c r="N381" s="141">
        <v>0</v>
      </c>
      <c r="O381" s="141">
        <v>49</v>
      </c>
      <c r="P381" s="141">
        <v>17878.57</v>
      </c>
      <c r="Q381" s="141">
        <v>4309650</v>
      </c>
      <c r="R381" s="141">
        <v>3314801</v>
      </c>
      <c r="S381" s="141">
        <v>76.92</v>
      </c>
      <c r="T381" s="141">
        <v>0</v>
      </c>
      <c r="U381" s="141">
        <v>0</v>
      </c>
      <c r="V381" s="141">
        <v>50.5</v>
      </c>
      <c r="W381" s="141">
        <v>98.6</v>
      </c>
      <c r="X381" s="141">
        <v>95.44</v>
      </c>
      <c r="Y381" s="141" t="s">
        <v>3772</v>
      </c>
      <c r="Z381" s="188" t="str">
        <f t="shared" si="5"/>
        <v>Methylation50SE</v>
      </c>
      <c r="AA381" s="143">
        <v>0</v>
      </c>
      <c r="AB381" s="143" t="s">
        <v>30</v>
      </c>
      <c r="AC381" s="143" t="s">
        <v>3343</v>
      </c>
      <c r="AD381" s="143"/>
    </row>
    <row r="382" spans="1:30" s="24" customFormat="1" ht="24" customHeight="1">
      <c r="A382" s="139">
        <v>42967</v>
      </c>
      <c r="B382" s="140" t="s">
        <v>37171</v>
      </c>
      <c r="C382" s="141" t="s">
        <v>35</v>
      </c>
      <c r="D382" s="141" t="s">
        <v>31</v>
      </c>
      <c r="E382" s="141" t="s">
        <v>37219</v>
      </c>
      <c r="F382" s="151">
        <v>42966</v>
      </c>
      <c r="G382" s="141" t="s">
        <v>122</v>
      </c>
      <c r="H382" s="141" t="s">
        <v>37217</v>
      </c>
      <c r="I382" s="141">
        <v>5</v>
      </c>
      <c r="J382" s="141" t="s">
        <v>32</v>
      </c>
      <c r="K382" s="141" t="s">
        <v>28</v>
      </c>
      <c r="L382" s="141">
        <v>0</v>
      </c>
      <c r="M382" s="141" t="s">
        <v>37216</v>
      </c>
      <c r="N382" s="141">
        <v>0</v>
      </c>
      <c r="O382" s="141">
        <v>49</v>
      </c>
      <c r="P382" s="141">
        <v>17817.38</v>
      </c>
      <c r="Q382" s="141">
        <v>4309650</v>
      </c>
      <c r="R382" s="141">
        <v>3304133</v>
      </c>
      <c r="S382" s="141">
        <v>76.67</v>
      </c>
      <c r="T382" s="141">
        <v>0</v>
      </c>
      <c r="U382" s="141">
        <v>0</v>
      </c>
      <c r="V382" s="141">
        <v>50.42</v>
      </c>
      <c r="W382" s="141">
        <v>98.59</v>
      </c>
      <c r="X382" s="141">
        <v>95.5</v>
      </c>
      <c r="Y382" s="141" t="s">
        <v>3772</v>
      </c>
      <c r="Z382" s="188" t="str">
        <f t="shared" si="5"/>
        <v>Methylation50SE</v>
      </c>
      <c r="AA382" s="143">
        <v>0</v>
      </c>
      <c r="AB382" s="143" t="s">
        <v>30</v>
      </c>
      <c r="AC382" s="143" t="s">
        <v>3343</v>
      </c>
      <c r="AD382" s="143"/>
    </row>
    <row r="383" spans="1:30" s="24" customFormat="1" ht="24" customHeight="1">
      <c r="A383" s="139">
        <v>42967</v>
      </c>
      <c r="B383" s="140" t="s">
        <v>37171</v>
      </c>
      <c r="C383" s="141" t="s">
        <v>35</v>
      </c>
      <c r="D383" s="141" t="s">
        <v>31</v>
      </c>
      <c r="E383" s="141" t="s">
        <v>37218</v>
      </c>
      <c r="F383" s="151">
        <v>42966</v>
      </c>
      <c r="G383" s="141" t="s">
        <v>122</v>
      </c>
      <c r="H383" s="141" t="s">
        <v>37217</v>
      </c>
      <c r="I383" s="141">
        <v>6</v>
      </c>
      <c r="J383" s="141" t="s">
        <v>32</v>
      </c>
      <c r="K383" s="141" t="s">
        <v>28</v>
      </c>
      <c r="L383" s="141">
        <v>0</v>
      </c>
      <c r="M383" s="141" t="s">
        <v>37216</v>
      </c>
      <c r="N383" s="141">
        <v>0</v>
      </c>
      <c r="O383" s="141">
        <v>49</v>
      </c>
      <c r="P383" s="141">
        <v>17631.310000000001</v>
      </c>
      <c r="Q383" s="141">
        <v>4309650</v>
      </c>
      <c r="R383" s="141">
        <v>3281430</v>
      </c>
      <c r="S383" s="141">
        <v>76.14</v>
      </c>
      <c r="T383" s="141">
        <v>0</v>
      </c>
      <c r="U383" s="141">
        <v>0</v>
      </c>
      <c r="V383" s="141">
        <v>51.03</v>
      </c>
      <c r="W383" s="141">
        <v>98.47</v>
      </c>
      <c r="X383" s="141">
        <v>95.2</v>
      </c>
      <c r="Y383" s="141" t="s">
        <v>3772</v>
      </c>
      <c r="Z383" s="188" t="str">
        <f t="shared" si="5"/>
        <v>Methylation50SE</v>
      </c>
      <c r="AA383" s="143">
        <v>0</v>
      </c>
      <c r="AB383" s="143" t="s">
        <v>30</v>
      </c>
      <c r="AC383" s="143" t="s">
        <v>3343</v>
      </c>
      <c r="AD383" s="143"/>
    </row>
    <row r="384" spans="1:30" s="24" customFormat="1" ht="24" customHeight="1">
      <c r="A384" s="139">
        <v>42967</v>
      </c>
      <c r="B384" s="140" t="s">
        <v>37171</v>
      </c>
      <c r="C384" s="141" t="s">
        <v>35</v>
      </c>
      <c r="D384" s="141" t="s">
        <v>31</v>
      </c>
      <c r="E384" s="141" t="s">
        <v>37218</v>
      </c>
      <c r="F384" s="151">
        <v>42966</v>
      </c>
      <c r="G384" s="141" t="s">
        <v>122</v>
      </c>
      <c r="H384" s="141" t="s">
        <v>37217</v>
      </c>
      <c r="I384" s="141">
        <v>7</v>
      </c>
      <c r="J384" s="141" t="s">
        <v>32</v>
      </c>
      <c r="K384" s="141" t="s">
        <v>28</v>
      </c>
      <c r="L384" s="141">
        <v>0</v>
      </c>
      <c r="M384" s="141" t="s">
        <v>37216</v>
      </c>
      <c r="N384" s="141">
        <v>0</v>
      </c>
      <c r="O384" s="141">
        <v>49</v>
      </c>
      <c r="P384" s="141">
        <v>17518.02</v>
      </c>
      <c r="Q384" s="141">
        <v>4309650</v>
      </c>
      <c r="R384" s="141">
        <v>3256564</v>
      </c>
      <c r="S384" s="141">
        <v>75.56</v>
      </c>
      <c r="T384" s="141">
        <v>0</v>
      </c>
      <c r="U384" s="141">
        <v>0</v>
      </c>
      <c r="V384" s="141">
        <v>50.82</v>
      </c>
      <c r="W384" s="141">
        <v>98.2</v>
      </c>
      <c r="X384" s="141">
        <v>95.33</v>
      </c>
      <c r="Y384" s="141" t="s">
        <v>3772</v>
      </c>
      <c r="Z384" s="188" t="str">
        <f t="shared" si="5"/>
        <v>Methylation50SE</v>
      </c>
      <c r="AA384" s="143">
        <v>0</v>
      </c>
      <c r="AB384" s="143" t="s">
        <v>30</v>
      </c>
      <c r="AC384" s="143" t="s">
        <v>3343</v>
      </c>
      <c r="AD384" s="143"/>
    </row>
    <row r="385" spans="1:30" s="24" customFormat="1" ht="24" customHeight="1">
      <c r="A385" s="139">
        <v>42967</v>
      </c>
      <c r="B385" s="140" t="s">
        <v>37171</v>
      </c>
      <c r="C385" s="141" t="s">
        <v>35</v>
      </c>
      <c r="D385" s="141" t="s">
        <v>31</v>
      </c>
      <c r="E385" s="141" t="s">
        <v>37212</v>
      </c>
      <c r="F385" s="151">
        <v>42966</v>
      </c>
      <c r="G385" s="141" t="s">
        <v>122</v>
      </c>
      <c r="H385" s="141" t="s">
        <v>37217</v>
      </c>
      <c r="I385" s="141">
        <v>8</v>
      </c>
      <c r="J385" s="141" t="s">
        <v>32</v>
      </c>
      <c r="K385" s="141" t="s">
        <v>28</v>
      </c>
      <c r="L385" s="141">
        <v>0</v>
      </c>
      <c r="M385" s="141" t="s">
        <v>37216</v>
      </c>
      <c r="N385" s="141">
        <v>0</v>
      </c>
      <c r="O385" s="141">
        <v>49</v>
      </c>
      <c r="P385" s="141">
        <v>16997.38</v>
      </c>
      <c r="Q385" s="141">
        <v>4309650</v>
      </c>
      <c r="R385" s="141">
        <v>3190029</v>
      </c>
      <c r="S385" s="141">
        <v>74.02</v>
      </c>
      <c r="T385" s="141">
        <v>0</v>
      </c>
      <c r="U385" s="141">
        <v>0</v>
      </c>
      <c r="V385" s="141">
        <v>51.71</v>
      </c>
      <c r="W385" s="141">
        <v>97.77</v>
      </c>
      <c r="X385" s="141">
        <v>93.26</v>
      </c>
      <c r="Y385" s="141" t="s">
        <v>3772</v>
      </c>
      <c r="Z385" s="188" t="str">
        <f t="shared" ref="Z385:Z448" si="6">IF(P385,CONCATENATE(C385,Y385),0)</f>
        <v>Methylation50SE</v>
      </c>
      <c r="AA385" s="143">
        <v>0</v>
      </c>
      <c r="AB385" s="143" t="s">
        <v>30</v>
      </c>
      <c r="AC385" s="143" t="s">
        <v>3343</v>
      </c>
      <c r="AD385" s="143"/>
    </row>
    <row r="386" spans="1:30" s="24" customFormat="1" ht="24" customHeight="1">
      <c r="A386" s="133">
        <v>42967</v>
      </c>
      <c r="B386" s="134" t="s">
        <v>37215</v>
      </c>
      <c r="C386" s="135" t="s">
        <v>27</v>
      </c>
      <c r="D386" s="135" t="s">
        <v>31</v>
      </c>
      <c r="E386" s="135" t="s">
        <v>37214</v>
      </c>
      <c r="F386" s="159">
        <v>42966</v>
      </c>
      <c r="G386" s="135" t="s">
        <v>410</v>
      </c>
      <c r="H386" s="135" t="s">
        <v>37208</v>
      </c>
      <c r="I386" s="135">
        <v>1</v>
      </c>
      <c r="J386" s="135" t="s">
        <v>32</v>
      </c>
      <c r="K386" s="135" t="s">
        <v>28</v>
      </c>
      <c r="L386" s="135">
        <v>0</v>
      </c>
      <c r="M386" s="135" t="s">
        <v>37213</v>
      </c>
      <c r="N386" s="135">
        <v>0</v>
      </c>
      <c r="O386" s="135">
        <v>49</v>
      </c>
      <c r="P386" s="135">
        <v>17223.88</v>
      </c>
      <c r="Q386" s="135">
        <v>4309650</v>
      </c>
      <c r="R386" s="135">
        <v>3138462</v>
      </c>
      <c r="S386" s="135">
        <v>72.819999999999993</v>
      </c>
      <c r="T386" s="135">
        <v>0</v>
      </c>
      <c r="U386" s="135">
        <v>0</v>
      </c>
      <c r="V386" s="135">
        <v>40.86</v>
      </c>
      <c r="W386" s="135">
        <v>98.78</v>
      </c>
      <c r="X386" s="135">
        <v>96.39</v>
      </c>
      <c r="Y386" s="147" t="s">
        <v>3772</v>
      </c>
      <c r="Z386" s="187" t="str">
        <f t="shared" si="6"/>
        <v>Re-sequencing50SE</v>
      </c>
      <c r="AA386" s="137">
        <v>0</v>
      </c>
      <c r="AB386" s="294" t="s">
        <v>30</v>
      </c>
      <c r="AC386" s="137" t="s">
        <v>3343</v>
      </c>
      <c r="AD386" s="155"/>
    </row>
    <row r="387" spans="1:30" s="24" customFormat="1" ht="24" customHeight="1">
      <c r="A387" s="139">
        <v>42967</v>
      </c>
      <c r="B387" s="140" t="s">
        <v>37171</v>
      </c>
      <c r="C387" s="141" t="s">
        <v>35</v>
      </c>
      <c r="D387" s="141" t="s">
        <v>31</v>
      </c>
      <c r="E387" s="141" t="s">
        <v>37212</v>
      </c>
      <c r="F387" s="151">
        <v>42966</v>
      </c>
      <c r="G387" s="141" t="s">
        <v>410</v>
      </c>
      <c r="H387" s="141" t="s">
        <v>37208</v>
      </c>
      <c r="I387" s="141">
        <v>2</v>
      </c>
      <c r="J387" s="141" t="s">
        <v>32</v>
      </c>
      <c r="K387" s="141" t="s">
        <v>28</v>
      </c>
      <c r="L387" s="141">
        <v>0</v>
      </c>
      <c r="M387" s="141" t="s">
        <v>37166</v>
      </c>
      <c r="N387" s="141">
        <v>0</v>
      </c>
      <c r="O387" s="141">
        <v>49</v>
      </c>
      <c r="P387" s="141">
        <v>15903.72</v>
      </c>
      <c r="Q387" s="141">
        <v>4309650</v>
      </c>
      <c r="R387" s="141">
        <v>3001466</v>
      </c>
      <c r="S387" s="141">
        <v>69.650000000000006</v>
      </c>
      <c r="T387" s="141">
        <v>0</v>
      </c>
      <c r="U387" s="141">
        <v>0</v>
      </c>
      <c r="V387" s="141">
        <v>52.11</v>
      </c>
      <c r="W387" s="141">
        <v>96.56</v>
      </c>
      <c r="X387" s="141">
        <v>88.68</v>
      </c>
      <c r="Y387" s="141" t="s">
        <v>3772</v>
      </c>
      <c r="Z387" s="188" t="str">
        <f t="shared" si="6"/>
        <v>Methylation50SE</v>
      </c>
      <c r="AA387" s="143">
        <v>0</v>
      </c>
      <c r="AB387" s="143" t="s">
        <v>30</v>
      </c>
      <c r="AC387" s="143" t="s">
        <v>3343</v>
      </c>
      <c r="AD387" s="143"/>
    </row>
    <row r="388" spans="1:30" s="24" customFormat="1" ht="24" customHeight="1">
      <c r="A388" s="139">
        <v>42967</v>
      </c>
      <c r="B388" s="140" t="s">
        <v>37171</v>
      </c>
      <c r="C388" s="141" t="s">
        <v>35</v>
      </c>
      <c r="D388" s="141" t="s">
        <v>31</v>
      </c>
      <c r="E388" s="141" t="s">
        <v>37211</v>
      </c>
      <c r="F388" s="151">
        <v>42966</v>
      </c>
      <c r="G388" s="141" t="s">
        <v>410</v>
      </c>
      <c r="H388" s="141" t="s">
        <v>37208</v>
      </c>
      <c r="I388" s="141">
        <v>3</v>
      </c>
      <c r="J388" s="141" t="s">
        <v>32</v>
      </c>
      <c r="K388" s="141" t="s">
        <v>28</v>
      </c>
      <c r="L388" s="141">
        <v>0</v>
      </c>
      <c r="M388" s="141" t="s">
        <v>37166</v>
      </c>
      <c r="N388" s="141">
        <v>0</v>
      </c>
      <c r="O388" s="141">
        <v>49</v>
      </c>
      <c r="P388" s="141">
        <v>17553.45</v>
      </c>
      <c r="Q388" s="141">
        <v>4309650</v>
      </c>
      <c r="R388" s="141">
        <v>3259689</v>
      </c>
      <c r="S388" s="141">
        <v>75.64</v>
      </c>
      <c r="T388" s="141">
        <v>0</v>
      </c>
      <c r="U388" s="141">
        <v>0</v>
      </c>
      <c r="V388" s="141">
        <v>49.85</v>
      </c>
      <c r="W388" s="141">
        <v>98.79</v>
      </c>
      <c r="X388" s="141">
        <v>96.33</v>
      </c>
      <c r="Y388" s="141" t="s">
        <v>3772</v>
      </c>
      <c r="Z388" s="188" t="str">
        <f t="shared" si="6"/>
        <v>Methylation50SE</v>
      </c>
      <c r="AA388" s="143">
        <v>0</v>
      </c>
      <c r="AB388" s="143" t="s">
        <v>30</v>
      </c>
      <c r="AC388" s="143" t="s">
        <v>3343</v>
      </c>
      <c r="AD388" s="143"/>
    </row>
    <row r="389" spans="1:30" s="24" customFormat="1" ht="24" customHeight="1">
      <c r="A389" s="139">
        <v>42967</v>
      </c>
      <c r="B389" s="140" t="s">
        <v>37171</v>
      </c>
      <c r="C389" s="141" t="s">
        <v>35</v>
      </c>
      <c r="D389" s="141" t="s">
        <v>31</v>
      </c>
      <c r="E389" s="141" t="s">
        <v>37211</v>
      </c>
      <c r="F389" s="151">
        <v>42966</v>
      </c>
      <c r="G389" s="141" t="s">
        <v>410</v>
      </c>
      <c r="H389" s="141" t="s">
        <v>37208</v>
      </c>
      <c r="I389" s="141">
        <v>4</v>
      </c>
      <c r="J389" s="141" t="s">
        <v>32</v>
      </c>
      <c r="K389" s="141" t="s">
        <v>28</v>
      </c>
      <c r="L389" s="141">
        <v>0</v>
      </c>
      <c r="M389" s="141" t="s">
        <v>37166</v>
      </c>
      <c r="N389" s="141">
        <v>0</v>
      </c>
      <c r="O389" s="141">
        <v>49</v>
      </c>
      <c r="P389" s="141">
        <v>17556.82</v>
      </c>
      <c r="Q389" s="141">
        <v>4309650</v>
      </c>
      <c r="R389" s="141">
        <v>3260355</v>
      </c>
      <c r="S389" s="141">
        <v>75.650000000000006</v>
      </c>
      <c r="T389" s="141">
        <v>0</v>
      </c>
      <c r="U389" s="141">
        <v>0</v>
      </c>
      <c r="V389" s="141">
        <v>49.72</v>
      </c>
      <c r="W389" s="141">
        <v>98.82</v>
      </c>
      <c r="X389" s="141">
        <v>96.52</v>
      </c>
      <c r="Y389" s="141" t="s">
        <v>3772</v>
      </c>
      <c r="Z389" s="188" t="str">
        <f t="shared" si="6"/>
        <v>Methylation50SE</v>
      </c>
      <c r="AA389" s="143">
        <v>0</v>
      </c>
      <c r="AB389" s="143" t="s">
        <v>30</v>
      </c>
      <c r="AC389" s="143" t="s">
        <v>3343</v>
      </c>
      <c r="AD389" s="143"/>
    </row>
    <row r="390" spans="1:30" s="24" customFormat="1" ht="24" customHeight="1">
      <c r="A390" s="139">
        <v>42967</v>
      </c>
      <c r="B390" s="140" t="s">
        <v>37171</v>
      </c>
      <c r="C390" s="141" t="s">
        <v>35</v>
      </c>
      <c r="D390" s="141" t="s">
        <v>31</v>
      </c>
      <c r="E390" s="141" t="s">
        <v>37210</v>
      </c>
      <c r="F390" s="151">
        <v>42966</v>
      </c>
      <c r="G390" s="141" t="s">
        <v>410</v>
      </c>
      <c r="H390" s="141" t="s">
        <v>37208</v>
      </c>
      <c r="I390" s="141">
        <v>5</v>
      </c>
      <c r="J390" s="141" t="s">
        <v>32</v>
      </c>
      <c r="K390" s="141" t="s">
        <v>28</v>
      </c>
      <c r="L390" s="141">
        <v>0</v>
      </c>
      <c r="M390" s="141" t="s">
        <v>37166</v>
      </c>
      <c r="N390" s="141">
        <v>0</v>
      </c>
      <c r="O390" s="141">
        <v>49</v>
      </c>
      <c r="P390" s="141">
        <v>18309.41</v>
      </c>
      <c r="Q390" s="141">
        <v>4309650</v>
      </c>
      <c r="R390" s="141">
        <v>3394275</v>
      </c>
      <c r="S390" s="141">
        <v>78.760000000000005</v>
      </c>
      <c r="T390" s="141">
        <v>0</v>
      </c>
      <c r="U390" s="141">
        <v>0</v>
      </c>
      <c r="V390" s="141">
        <v>48.48</v>
      </c>
      <c r="W390" s="141">
        <v>99.02</v>
      </c>
      <c r="X390" s="141">
        <v>97.08</v>
      </c>
      <c r="Y390" s="141" t="s">
        <v>3772</v>
      </c>
      <c r="Z390" s="188" t="str">
        <f t="shared" si="6"/>
        <v>Methylation50SE</v>
      </c>
      <c r="AA390" s="143">
        <v>0</v>
      </c>
      <c r="AB390" s="143" t="s">
        <v>30</v>
      </c>
      <c r="AC390" s="143" t="s">
        <v>3343</v>
      </c>
      <c r="AD390" s="143"/>
    </row>
    <row r="391" spans="1:30" s="24" customFormat="1" ht="24" customHeight="1">
      <c r="A391" s="139">
        <v>42967</v>
      </c>
      <c r="B391" s="140" t="s">
        <v>37171</v>
      </c>
      <c r="C391" s="141" t="s">
        <v>35</v>
      </c>
      <c r="D391" s="141" t="s">
        <v>31</v>
      </c>
      <c r="E391" s="141" t="s">
        <v>37210</v>
      </c>
      <c r="F391" s="151">
        <v>42966</v>
      </c>
      <c r="G391" s="141" t="s">
        <v>410</v>
      </c>
      <c r="H391" s="141" t="s">
        <v>37208</v>
      </c>
      <c r="I391" s="141">
        <v>6</v>
      </c>
      <c r="J391" s="141" t="s">
        <v>32</v>
      </c>
      <c r="K391" s="141" t="s">
        <v>28</v>
      </c>
      <c r="L391" s="141">
        <v>0</v>
      </c>
      <c r="M391" s="141" t="s">
        <v>37166</v>
      </c>
      <c r="N391" s="141">
        <v>0</v>
      </c>
      <c r="O391" s="141">
        <v>49</v>
      </c>
      <c r="P391" s="141">
        <v>17995.04</v>
      </c>
      <c r="Q391" s="141">
        <v>4309650</v>
      </c>
      <c r="R391" s="141">
        <v>3340726</v>
      </c>
      <c r="S391" s="141">
        <v>77.52</v>
      </c>
      <c r="T391" s="141">
        <v>0</v>
      </c>
      <c r="U391" s="141">
        <v>0</v>
      </c>
      <c r="V391" s="141">
        <v>48.07</v>
      </c>
      <c r="W391" s="141">
        <v>98.96</v>
      </c>
      <c r="X391" s="141">
        <v>96.93</v>
      </c>
      <c r="Y391" s="141" t="s">
        <v>3772</v>
      </c>
      <c r="Z391" s="188" t="str">
        <f t="shared" si="6"/>
        <v>Methylation50SE</v>
      </c>
      <c r="AA391" s="143">
        <v>0</v>
      </c>
      <c r="AB391" s="143" t="s">
        <v>30</v>
      </c>
      <c r="AC391" s="143" t="s">
        <v>3343</v>
      </c>
      <c r="AD391" s="143"/>
    </row>
    <row r="392" spans="1:30" s="24" customFormat="1" ht="24" customHeight="1">
      <c r="A392" s="139">
        <v>42967</v>
      </c>
      <c r="B392" s="140" t="s">
        <v>37171</v>
      </c>
      <c r="C392" s="141" t="s">
        <v>35</v>
      </c>
      <c r="D392" s="141" t="s">
        <v>31</v>
      </c>
      <c r="E392" s="141" t="s">
        <v>37209</v>
      </c>
      <c r="F392" s="151">
        <v>42966</v>
      </c>
      <c r="G392" s="141" t="s">
        <v>410</v>
      </c>
      <c r="H392" s="141" t="s">
        <v>37208</v>
      </c>
      <c r="I392" s="141">
        <v>7</v>
      </c>
      <c r="J392" s="141" t="s">
        <v>32</v>
      </c>
      <c r="K392" s="141" t="s">
        <v>28</v>
      </c>
      <c r="L392" s="141">
        <v>0</v>
      </c>
      <c r="M392" s="141" t="s">
        <v>37166</v>
      </c>
      <c r="N392" s="141">
        <v>0</v>
      </c>
      <c r="O392" s="141">
        <v>49</v>
      </c>
      <c r="P392" s="141">
        <v>18211.080000000002</v>
      </c>
      <c r="Q392" s="141">
        <v>4309650</v>
      </c>
      <c r="R392" s="141">
        <v>3374024</v>
      </c>
      <c r="S392" s="141">
        <v>78.290000000000006</v>
      </c>
      <c r="T392" s="141">
        <v>0</v>
      </c>
      <c r="U392" s="141">
        <v>0</v>
      </c>
      <c r="V392" s="141">
        <v>47.69</v>
      </c>
      <c r="W392" s="141">
        <v>99.02</v>
      </c>
      <c r="X392" s="141">
        <v>97.08</v>
      </c>
      <c r="Y392" s="141" t="s">
        <v>3772</v>
      </c>
      <c r="Z392" s="188" t="str">
        <f t="shared" si="6"/>
        <v>Methylation50SE</v>
      </c>
      <c r="AA392" s="143">
        <v>0</v>
      </c>
      <c r="AB392" s="143" t="s">
        <v>30</v>
      </c>
      <c r="AC392" s="143" t="s">
        <v>3343</v>
      </c>
      <c r="AD392" s="143"/>
    </row>
    <row r="393" spans="1:30" s="24" customFormat="1" ht="24" customHeight="1">
      <c r="A393" s="139">
        <v>42967</v>
      </c>
      <c r="B393" s="140" t="s">
        <v>37171</v>
      </c>
      <c r="C393" s="141" t="s">
        <v>35</v>
      </c>
      <c r="D393" s="141" t="s">
        <v>31</v>
      </c>
      <c r="E393" s="141" t="s">
        <v>37209</v>
      </c>
      <c r="F393" s="151">
        <v>42966</v>
      </c>
      <c r="G393" s="141" t="s">
        <v>410</v>
      </c>
      <c r="H393" s="141" t="s">
        <v>37208</v>
      </c>
      <c r="I393" s="141">
        <v>8</v>
      </c>
      <c r="J393" s="141" t="s">
        <v>32</v>
      </c>
      <c r="K393" s="141" t="s">
        <v>28</v>
      </c>
      <c r="L393" s="141">
        <v>0</v>
      </c>
      <c r="M393" s="141" t="s">
        <v>37166</v>
      </c>
      <c r="N393" s="141">
        <v>0</v>
      </c>
      <c r="O393" s="141">
        <v>49</v>
      </c>
      <c r="P393" s="141">
        <v>17899.28</v>
      </c>
      <c r="Q393" s="141">
        <v>4309650</v>
      </c>
      <c r="R393" s="141">
        <v>3329923</v>
      </c>
      <c r="S393" s="141">
        <v>77.27</v>
      </c>
      <c r="T393" s="141">
        <v>0</v>
      </c>
      <c r="U393" s="141">
        <v>0</v>
      </c>
      <c r="V393" s="141">
        <v>47.77</v>
      </c>
      <c r="W393" s="141">
        <v>98.91</v>
      </c>
      <c r="X393" s="141">
        <v>96.81</v>
      </c>
      <c r="Y393" s="141" t="s">
        <v>3772</v>
      </c>
      <c r="Z393" s="188" t="str">
        <f t="shared" si="6"/>
        <v>Methylation50SE</v>
      </c>
      <c r="AA393" s="143">
        <v>0</v>
      </c>
      <c r="AB393" s="143" t="s">
        <v>30</v>
      </c>
      <c r="AC393" s="143" t="s">
        <v>3343</v>
      </c>
      <c r="AD393" s="143"/>
    </row>
    <row r="394" spans="1:30" s="24" customFormat="1" ht="24" customHeight="1">
      <c r="A394" s="133">
        <v>42967</v>
      </c>
      <c r="B394" s="134" t="s">
        <v>37207</v>
      </c>
      <c r="C394" s="135" t="s">
        <v>3329</v>
      </c>
      <c r="D394" s="135" t="s">
        <v>31</v>
      </c>
      <c r="E394" s="135" t="s">
        <v>37206</v>
      </c>
      <c r="F394" s="159">
        <v>42964</v>
      </c>
      <c r="G394" s="135" t="s">
        <v>40</v>
      </c>
      <c r="H394" s="135" t="s">
        <v>37198</v>
      </c>
      <c r="I394" s="135">
        <v>1</v>
      </c>
      <c r="J394" s="135" t="s">
        <v>32</v>
      </c>
      <c r="K394" s="135" t="s">
        <v>28</v>
      </c>
      <c r="L394" s="135">
        <v>0</v>
      </c>
      <c r="M394" s="135" t="s">
        <v>37180</v>
      </c>
      <c r="N394" s="135">
        <v>283</v>
      </c>
      <c r="O394" s="135" t="s">
        <v>399</v>
      </c>
      <c r="P394" s="135">
        <v>52149.36</v>
      </c>
      <c r="Q394" s="135">
        <v>1909991</v>
      </c>
      <c r="R394" s="135">
        <v>1797251</v>
      </c>
      <c r="S394" s="135">
        <v>94.1</v>
      </c>
      <c r="T394" s="135" t="s">
        <v>37205</v>
      </c>
      <c r="U394" s="135" t="s">
        <v>37204</v>
      </c>
      <c r="V394" s="135" t="s">
        <v>37203</v>
      </c>
      <c r="W394" s="135" t="s">
        <v>37202</v>
      </c>
      <c r="X394" s="135" t="s">
        <v>37201</v>
      </c>
      <c r="Y394" s="147" t="s">
        <v>8428</v>
      </c>
      <c r="Z394" s="187" t="str">
        <f t="shared" si="6"/>
        <v>Meta251PE</v>
      </c>
      <c r="AA394" s="137">
        <v>0</v>
      </c>
      <c r="AB394" s="294" t="s">
        <v>30</v>
      </c>
      <c r="AC394" s="137" t="s">
        <v>3343</v>
      </c>
      <c r="AD394" s="155"/>
    </row>
    <row r="395" spans="1:30" s="24" customFormat="1" ht="24" customHeight="1">
      <c r="A395" s="139">
        <v>42967</v>
      </c>
      <c r="B395" s="140" t="s">
        <v>37200</v>
      </c>
      <c r="C395" s="141" t="s">
        <v>3329</v>
      </c>
      <c r="D395" s="141" t="s">
        <v>31</v>
      </c>
      <c r="E395" s="141" t="s">
        <v>37199</v>
      </c>
      <c r="F395" s="151">
        <v>42964</v>
      </c>
      <c r="G395" s="141" t="s">
        <v>40</v>
      </c>
      <c r="H395" s="141" t="s">
        <v>37198</v>
      </c>
      <c r="I395" s="141">
        <v>2</v>
      </c>
      <c r="J395" s="141" t="s">
        <v>32</v>
      </c>
      <c r="K395" s="141" t="s">
        <v>28</v>
      </c>
      <c r="L395" s="141">
        <v>0</v>
      </c>
      <c r="M395" s="141" t="s">
        <v>37197</v>
      </c>
      <c r="N395" s="141">
        <v>283</v>
      </c>
      <c r="O395" s="141" t="s">
        <v>399</v>
      </c>
      <c r="P395" s="141">
        <v>50043.98</v>
      </c>
      <c r="Q395" s="141">
        <v>1827989</v>
      </c>
      <c r="R395" s="141">
        <v>1717650</v>
      </c>
      <c r="S395" s="141">
        <v>94</v>
      </c>
      <c r="T395" s="141" t="s">
        <v>37196</v>
      </c>
      <c r="U395" s="141" t="s">
        <v>37195</v>
      </c>
      <c r="V395" s="141" t="s">
        <v>37194</v>
      </c>
      <c r="W395" s="141" t="s">
        <v>37193</v>
      </c>
      <c r="X395" s="141" t="s">
        <v>37192</v>
      </c>
      <c r="Y395" s="141" t="s">
        <v>8428</v>
      </c>
      <c r="Z395" s="188" t="str">
        <f t="shared" si="6"/>
        <v>Meta251PE</v>
      </c>
      <c r="AA395" s="143">
        <v>0</v>
      </c>
      <c r="AB395" s="143" t="s">
        <v>30</v>
      </c>
      <c r="AC395" s="143" t="s">
        <v>3343</v>
      </c>
      <c r="AD395" s="143"/>
    </row>
    <row r="396" spans="1:30" s="24" customFormat="1" ht="24" customHeight="1">
      <c r="A396" s="133">
        <v>42967</v>
      </c>
      <c r="B396" s="134" t="s">
        <v>37191</v>
      </c>
      <c r="C396" s="135" t="s">
        <v>3329</v>
      </c>
      <c r="D396" s="135" t="s">
        <v>31</v>
      </c>
      <c r="E396" s="135" t="s">
        <v>37190</v>
      </c>
      <c r="F396" s="159">
        <v>42964</v>
      </c>
      <c r="G396" s="135" t="s">
        <v>40</v>
      </c>
      <c r="H396" s="135" t="s">
        <v>37189</v>
      </c>
      <c r="I396" s="135">
        <v>1</v>
      </c>
      <c r="J396" s="144" t="s">
        <v>128</v>
      </c>
      <c r="K396" s="144" t="s">
        <v>37161</v>
      </c>
      <c r="L396" s="135">
        <v>0</v>
      </c>
      <c r="M396" s="135" t="s">
        <v>37180</v>
      </c>
      <c r="N396" s="135">
        <v>284</v>
      </c>
      <c r="O396" s="135" t="s">
        <v>399</v>
      </c>
      <c r="P396" s="135">
        <v>50547.75</v>
      </c>
      <c r="Q396" s="135">
        <v>1845180</v>
      </c>
      <c r="R396" s="135">
        <v>1721243</v>
      </c>
      <c r="S396" s="135">
        <v>93.3</v>
      </c>
      <c r="T396" s="135" t="s">
        <v>37188</v>
      </c>
      <c r="U396" s="135" t="s">
        <v>37187</v>
      </c>
      <c r="V396" s="135" t="s">
        <v>37186</v>
      </c>
      <c r="W396" s="135" t="s">
        <v>37185</v>
      </c>
      <c r="X396" s="135" t="s">
        <v>37184</v>
      </c>
      <c r="Y396" s="147" t="s">
        <v>8428</v>
      </c>
      <c r="Z396" s="187" t="str">
        <f t="shared" si="6"/>
        <v>Meta251PE</v>
      </c>
      <c r="AA396" s="137">
        <v>8.7499999999999994E-2</v>
      </c>
      <c r="AB396" s="294" t="s">
        <v>30</v>
      </c>
      <c r="AC396" s="137" t="s">
        <v>3343</v>
      </c>
      <c r="AD396" s="155"/>
    </row>
    <row r="397" spans="1:30" s="24" customFormat="1" ht="24" customHeight="1">
      <c r="A397" s="139">
        <v>42967</v>
      </c>
      <c r="B397" s="140" t="s">
        <v>37183</v>
      </c>
      <c r="C397" s="141" t="s">
        <v>3329</v>
      </c>
      <c r="D397" s="141" t="s">
        <v>31</v>
      </c>
      <c r="E397" s="141" t="s">
        <v>37182</v>
      </c>
      <c r="F397" s="151">
        <v>42964</v>
      </c>
      <c r="G397" s="141" t="s">
        <v>40</v>
      </c>
      <c r="H397" s="141" t="s">
        <v>37181</v>
      </c>
      <c r="I397" s="141">
        <v>2</v>
      </c>
      <c r="J397" s="141" t="s">
        <v>32</v>
      </c>
      <c r="K397" s="141" t="s">
        <v>28</v>
      </c>
      <c r="L397" s="141">
        <v>0</v>
      </c>
      <c r="M397" s="141" t="s">
        <v>37180</v>
      </c>
      <c r="N397" s="141">
        <v>284</v>
      </c>
      <c r="O397" s="141" t="s">
        <v>399</v>
      </c>
      <c r="P397" s="141">
        <v>46597.72</v>
      </c>
      <c r="Q397" s="141">
        <v>1748734</v>
      </c>
      <c r="R397" s="141">
        <v>1614121</v>
      </c>
      <c r="S397" s="141">
        <v>92.3</v>
      </c>
      <c r="T397" s="141" t="s">
        <v>37179</v>
      </c>
      <c r="U397" s="141" t="s">
        <v>37178</v>
      </c>
      <c r="V397" s="141" t="s">
        <v>37177</v>
      </c>
      <c r="W397" s="141" t="s">
        <v>37176</v>
      </c>
      <c r="X397" s="141" t="s">
        <v>37175</v>
      </c>
      <c r="Y397" s="141" t="s">
        <v>8428</v>
      </c>
      <c r="Z397" s="188" t="str">
        <f t="shared" si="6"/>
        <v>Meta251PE</v>
      </c>
      <c r="AA397" s="143">
        <v>0</v>
      </c>
      <c r="AB397" s="143" t="s">
        <v>30</v>
      </c>
      <c r="AC397" s="143" t="s">
        <v>3343</v>
      </c>
      <c r="AD397" s="143"/>
    </row>
    <row r="398" spans="1:30" s="24" customFormat="1" ht="24" customHeight="1">
      <c r="A398" s="133">
        <v>42968</v>
      </c>
      <c r="B398" s="134" t="s">
        <v>37171</v>
      </c>
      <c r="C398" s="135" t="s">
        <v>35</v>
      </c>
      <c r="D398" s="135" t="s">
        <v>31</v>
      </c>
      <c r="E398" s="135" t="s">
        <v>37174</v>
      </c>
      <c r="F398" s="159">
        <v>42967</v>
      </c>
      <c r="G398" s="135" t="s">
        <v>121</v>
      </c>
      <c r="H398" s="135" t="s">
        <v>37167</v>
      </c>
      <c r="I398" s="135">
        <v>1</v>
      </c>
      <c r="J398" s="135" t="s">
        <v>32</v>
      </c>
      <c r="K398" s="135" t="s">
        <v>28</v>
      </c>
      <c r="L398" s="135">
        <v>0</v>
      </c>
      <c r="M398" s="135" t="s">
        <v>37166</v>
      </c>
      <c r="N398" s="135">
        <v>0</v>
      </c>
      <c r="O398" s="135">
        <v>49</v>
      </c>
      <c r="P398" s="135">
        <v>18138.060000000001</v>
      </c>
      <c r="Q398" s="135">
        <v>4309650</v>
      </c>
      <c r="R398" s="135">
        <v>3373526</v>
      </c>
      <c r="S398" s="135">
        <v>78.28</v>
      </c>
      <c r="T398" s="135">
        <v>0</v>
      </c>
      <c r="U398" s="135">
        <v>0</v>
      </c>
      <c r="V398" s="135">
        <v>49.12</v>
      </c>
      <c r="W398" s="135">
        <v>98.86</v>
      </c>
      <c r="X398" s="135">
        <v>96.57</v>
      </c>
      <c r="Y398" s="147" t="s">
        <v>3772</v>
      </c>
      <c r="Z398" s="187" t="str">
        <f t="shared" si="6"/>
        <v>Methylation50SE</v>
      </c>
      <c r="AA398" s="137">
        <v>0</v>
      </c>
      <c r="AB398" s="294" t="s">
        <v>30</v>
      </c>
      <c r="AC398" s="137" t="s">
        <v>3343</v>
      </c>
      <c r="AD398" s="155"/>
    </row>
    <row r="399" spans="1:30" s="24" customFormat="1" ht="24" customHeight="1">
      <c r="A399" s="139">
        <v>42968</v>
      </c>
      <c r="B399" s="140" t="s">
        <v>37171</v>
      </c>
      <c r="C399" s="141" t="s">
        <v>35</v>
      </c>
      <c r="D399" s="141" t="s">
        <v>31</v>
      </c>
      <c r="E399" s="141" t="s">
        <v>37174</v>
      </c>
      <c r="F399" s="151">
        <v>42967</v>
      </c>
      <c r="G399" s="141" t="s">
        <v>121</v>
      </c>
      <c r="H399" s="141" t="s">
        <v>37167</v>
      </c>
      <c r="I399" s="141">
        <v>2</v>
      </c>
      <c r="J399" s="141" t="s">
        <v>32</v>
      </c>
      <c r="K399" s="141" t="s">
        <v>28</v>
      </c>
      <c r="L399" s="141">
        <v>0</v>
      </c>
      <c r="M399" s="141" t="s">
        <v>37166</v>
      </c>
      <c r="N399" s="141">
        <v>0</v>
      </c>
      <c r="O399" s="141">
        <v>49</v>
      </c>
      <c r="P399" s="141">
        <v>18215.54</v>
      </c>
      <c r="Q399" s="141">
        <v>4309650</v>
      </c>
      <c r="R399" s="141">
        <v>3369323</v>
      </c>
      <c r="S399" s="141">
        <v>78.180000000000007</v>
      </c>
      <c r="T399" s="141">
        <v>0</v>
      </c>
      <c r="U399" s="141">
        <v>0</v>
      </c>
      <c r="V399" s="141">
        <v>48.9</v>
      </c>
      <c r="W399" s="141">
        <v>98.91</v>
      </c>
      <c r="X399" s="141">
        <v>96.86</v>
      </c>
      <c r="Y399" s="141" t="s">
        <v>3772</v>
      </c>
      <c r="Z399" s="188" t="str">
        <f t="shared" si="6"/>
        <v>Methylation50SE</v>
      </c>
      <c r="AA399" s="143">
        <v>0</v>
      </c>
      <c r="AB399" s="143" t="s">
        <v>30</v>
      </c>
      <c r="AC399" s="143" t="s">
        <v>3343</v>
      </c>
      <c r="AD399" s="143"/>
    </row>
    <row r="400" spans="1:30" s="24" customFormat="1" ht="24" customHeight="1">
      <c r="A400" s="139">
        <v>42968</v>
      </c>
      <c r="B400" s="140" t="s">
        <v>37171</v>
      </c>
      <c r="C400" s="141" t="s">
        <v>35</v>
      </c>
      <c r="D400" s="141" t="s">
        <v>31</v>
      </c>
      <c r="E400" s="141" t="s">
        <v>37173</v>
      </c>
      <c r="F400" s="151">
        <v>42967</v>
      </c>
      <c r="G400" s="141" t="s">
        <v>121</v>
      </c>
      <c r="H400" s="141" t="s">
        <v>37167</v>
      </c>
      <c r="I400" s="141">
        <v>3</v>
      </c>
      <c r="J400" s="141" t="s">
        <v>32</v>
      </c>
      <c r="K400" s="141" t="s">
        <v>28</v>
      </c>
      <c r="L400" s="141">
        <v>0</v>
      </c>
      <c r="M400" s="141" t="s">
        <v>37166</v>
      </c>
      <c r="N400" s="141">
        <v>0</v>
      </c>
      <c r="O400" s="141">
        <v>49</v>
      </c>
      <c r="P400" s="141">
        <v>18168.32</v>
      </c>
      <c r="Q400" s="141">
        <v>4309650</v>
      </c>
      <c r="R400" s="141">
        <v>3363228</v>
      </c>
      <c r="S400" s="141">
        <v>78.040000000000006</v>
      </c>
      <c r="T400" s="141">
        <v>0</v>
      </c>
      <c r="U400" s="141">
        <v>0</v>
      </c>
      <c r="V400" s="141">
        <v>48.66</v>
      </c>
      <c r="W400" s="141">
        <v>98.88</v>
      </c>
      <c r="X400" s="141">
        <v>96.82</v>
      </c>
      <c r="Y400" s="141" t="s">
        <v>3772</v>
      </c>
      <c r="Z400" s="188" t="str">
        <f t="shared" si="6"/>
        <v>Methylation50SE</v>
      </c>
      <c r="AA400" s="143">
        <v>0</v>
      </c>
      <c r="AB400" s="143" t="s">
        <v>30</v>
      </c>
      <c r="AC400" s="143" t="s">
        <v>3343</v>
      </c>
      <c r="AD400" s="143"/>
    </row>
    <row r="401" spans="1:30" s="24" customFormat="1" ht="24" customHeight="1">
      <c r="A401" s="139">
        <v>42968</v>
      </c>
      <c r="B401" s="140" t="s">
        <v>37171</v>
      </c>
      <c r="C401" s="141" t="s">
        <v>35</v>
      </c>
      <c r="D401" s="141" t="s">
        <v>31</v>
      </c>
      <c r="E401" s="141" t="s">
        <v>37173</v>
      </c>
      <c r="F401" s="151">
        <v>42967</v>
      </c>
      <c r="G401" s="141" t="s">
        <v>121</v>
      </c>
      <c r="H401" s="141" t="s">
        <v>37167</v>
      </c>
      <c r="I401" s="141">
        <v>4</v>
      </c>
      <c r="J401" s="141" t="s">
        <v>32</v>
      </c>
      <c r="K401" s="141" t="s">
        <v>28</v>
      </c>
      <c r="L401" s="141">
        <v>0</v>
      </c>
      <c r="M401" s="141" t="s">
        <v>37166</v>
      </c>
      <c r="N401" s="141">
        <v>0</v>
      </c>
      <c r="O401" s="141">
        <v>49</v>
      </c>
      <c r="P401" s="141">
        <v>18217.29</v>
      </c>
      <c r="Q401" s="141">
        <v>4309650</v>
      </c>
      <c r="R401" s="141">
        <v>3373374</v>
      </c>
      <c r="S401" s="141">
        <v>78.27</v>
      </c>
      <c r="T401" s="141">
        <v>0</v>
      </c>
      <c r="U401" s="141">
        <v>0</v>
      </c>
      <c r="V401" s="141">
        <v>48.5</v>
      </c>
      <c r="W401" s="141">
        <v>98.93</v>
      </c>
      <c r="X401" s="141">
        <v>97.03</v>
      </c>
      <c r="Y401" s="141" t="s">
        <v>3772</v>
      </c>
      <c r="Z401" s="188" t="str">
        <f t="shared" si="6"/>
        <v>Methylation50SE</v>
      </c>
      <c r="AA401" s="143">
        <v>0</v>
      </c>
      <c r="AB401" s="143" t="s">
        <v>30</v>
      </c>
      <c r="AC401" s="143" t="s">
        <v>3343</v>
      </c>
      <c r="AD401" s="143"/>
    </row>
    <row r="402" spans="1:30" s="24" customFormat="1" ht="24" customHeight="1">
      <c r="A402" s="139">
        <v>42968</v>
      </c>
      <c r="B402" s="140" t="s">
        <v>37171</v>
      </c>
      <c r="C402" s="141" t="s">
        <v>35</v>
      </c>
      <c r="D402" s="141" t="s">
        <v>31</v>
      </c>
      <c r="E402" s="141" t="s">
        <v>37172</v>
      </c>
      <c r="F402" s="151">
        <v>42967</v>
      </c>
      <c r="G402" s="141" t="s">
        <v>121</v>
      </c>
      <c r="H402" s="141" t="s">
        <v>37167</v>
      </c>
      <c r="I402" s="141">
        <v>5</v>
      </c>
      <c r="J402" s="141" t="s">
        <v>32</v>
      </c>
      <c r="K402" s="141" t="s">
        <v>28</v>
      </c>
      <c r="L402" s="141">
        <v>0</v>
      </c>
      <c r="M402" s="141" t="s">
        <v>37166</v>
      </c>
      <c r="N402" s="141">
        <v>0</v>
      </c>
      <c r="O402" s="141">
        <v>49</v>
      </c>
      <c r="P402" s="141">
        <v>18368.14</v>
      </c>
      <c r="Q402" s="141">
        <v>4309650</v>
      </c>
      <c r="R402" s="141">
        <v>3404066</v>
      </c>
      <c r="S402" s="141">
        <v>78.989999999999995</v>
      </c>
      <c r="T402" s="141">
        <v>0</v>
      </c>
      <c r="U402" s="141">
        <v>0</v>
      </c>
      <c r="V402" s="141">
        <v>47.92</v>
      </c>
      <c r="W402" s="141">
        <v>99.01</v>
      </c>
      <c r="X402" s="141">
        <v>97.16</v>
      </c>
      <c r="Y402" s="141" t="s">
        <v>3772</v>
      </c>
      <c r="Z402" s="188" t="str">
        <f t="shared" si="6"/>
        <v>Methylation50SE</v>
      </c>
      <c r="AA402" s="143">
        <v>0</v>
      </c>
      <c r="AB402" s="143" t="s">
        <v>30</v>
      </c>
      <c r="AC402" s="143" t="s">
        <v>3343</v>
      </c>
      <c r="AD402" s="143"/>
    </row>
    <row r="403" spans="1:30" s="24" customFormat="1" ht="24" customHeight="1">
      <c r="A403" s="139">
        <v>42968</v>
      </c>
      <c r="B403" s="140" t="s">
        <v>37171</v>
      </c>
      <c r="C403" s="141" t="s">
        <v>35</v>
      </c>
      <c r="D403" s="141" t="s">
        <v>31</v>
      </c>
      <c r="E403" s="141" t="s">
        <v>37172</v>
      </c>
      <c r="F403" s="151">
        <v>42967</v>
      </c>
      <c r="G403" s="141" t="s">
        <v>121</v>
      </c>
      <c r="H403" s="141" t="s">
        <v>37167</v>
      </c>
      <c r="I403" s="141">
        <v>6</v>
      </c>
      <c r="J403" s="141" t="s">
        <v>32</v>
      </c>
      <c r="K403" s="141" t="s">
        <v>28</v>
      </c>
      <c r="L403" s="141">
        <v>0</v>
      </c>
      <c r="M403" s="141" t="s">
        <v>37166</v>
      </c>
      <c r="N403" s="141">
        <v>0</v>
      </c>
      <c r="O403" s="141">
        <v>49</v>
      </c>
      <c r="P403" s="141">
        <v>18507.86</v>
      </c>
      <c r="Q403" s="141">
        <v>4309650</v>
      </c>
      <c r="R403" s="141">
        <v>3428321</v>
      </c>
      <c r="S403" s="141">
        <v>79.55</v>
      </c>
      <c r="T403" s="141">
        <v>0</v>
      </c>
      <c r="U403" s="141">
        <v>0</v>
      </c>
      <c r="V403" s="141">
        <v>48.25</v>
      </c>
      <c r="W403" s="141">
        <v>98.91</v>
      </c>
      <c r="X403" s="141">
        <v>96.82</v>
      </c>
      <c r="Y403" s="141" t="s">
        <v>3772</v>
      </c>
      <c r="Z403" s="188" t="str">
        <f t="shared" si="6"/>
        <v>Methylation50SE</v>
      </c>
      <c r="AA403" s="143">
        <v>0</v>
      </c>
      <c r="AB403" s="143" t="s">
        <v>30</v>
      </c>
      <c r="AC403" s="143" t="s">
        <v>3343</v>
      </c>
      <c r="AD403" s="143"/>
    </row>
    <row r="404" spans="1:30" s="24" customFormat="1" ht="24" customHeight="1">
      <c r="A404" s="139">
        <v>42968</v>
      </c>
      <c r="B404" s="140" t="s">
        <v>37171</v>
      </c>
      <c r="C404" s="141" t="s">
        <v>35</v>
      </c>
      <c r="D404" s="141" t="s">
        <v>31</v>
      </c>
      <c r="E404" s="141" t="s">
        <v>37170</v>
      </c>
      <c r="F404" s="151">
        <v>42967</v>
      </c>
      <c r="G404" s="141" t="s">
        <v>121</v>
      </c>
      <c r="H404" s="141" t="s">
        <v>37167</v>
      </c>
      <c r="I404" s="141">
        <v>7</v>
      </c>
      <c r="J404" s="141" t="s">
        <v>32</v>
      </c>
      <c r="K404" s="141" t="s">
        <v>28</v>
      </c>
      <c r="L404" s="141">
        <v>0</v>
      </c>
      <c r="M404" s="141" t="s">
        <v>37166</v>
      </c>
      <c r="N404" s="141">
        <v>0</v>
      </c>
      <c r="O404" s="141">
        <v>49</v>
      </c>
      <c r="P404" s="141">
        <v>18593.93</v>
      </c>
      <c r="Q404" s="141">
        <v>4309650</v>
      </c>
      <c r="R404" s="141">
        <v>3442347</v>
      </c>
      <c r="S404" s="141">
        <v>79.88</v>
      </c>
      <c r="T404" s="141">
        <v>0</v>
      </c>
      <c r="U404" s="141">
        <v>0</v>
      </c>
      <c r="V404" s="141">
        <v>48.73</v>
      </c>
      <c r="W404" s="141">
        <v>98.95</v>
      </c>
      <c r="X404" s="141">
        <v>96.79</v>
      </c>
      <c r="Y404" s="141" t="s">
        <v>3772</v>
      </c>
      <c r="Z404" s="188" t="str">
        <f t="shared" si="6"/>
        <v>Methylation50SE</v>
      </c>
      <c r="AA404" s="143">
        <v>0</v>
      </c>
      <c r="AB404" s="143" t="s">
        <v>30</v>
      </c>
      <c r="AC404" s="143" t="s">
        <v>3343</v>
      </c>
      <c r="AD404" s="143"/>
    </row>
    <row r="405" spans="1:30" s="24" customFormat="1" ht="24" customHeight="1">
      <c r="A405" s="139">
        <v>42968</v>
      </c>
      <c r="B405" s="140" t="s">
        <v>37169</v>
      </c>
      <c r="C405" s="141">
        <v>0</v>
      </c>
      <c r="D405" s="141" t="s">
        <v>31</v>
      </c>
      <c r="E405" s="141" t="s">
        <v>37168</v>
      </c>
      <c r="F405" s="151">
        <v>42967</v>
      </c>
      <c r="G405" s="141" t="s">
        <v>121</v>
      </c>
      <c r="H405" s="141" t="s">
        <v>37167</v>
      </c>
      <c r="I405" s="141">
        <v>8</v>
      </c>
      <c r="J405" s="141" t="s">
        <v>32</v>
      </c>
      <c r="K405" s="141" t="s">
        <v>28</v>
      </c>
      <c r="L405" s="141">
        <v>0</v>
      </c>
      <c r="M405" s="141" t="s">
        <v>37166</v>
      </c>
      <c r="N405" s="141">
        <v>0</v>
      </c>
      <c r="O405" s="141">
        <v>49</v>
      </c>
      <c r="P405" s="141">
        <v>16730.560000000001</v>
      </c>
      <c r="Q405" s="141">
        <v>4309650</v>
      </c>
      <c r="R405" s="141">
        <v>3213804</v>
      </c>
      <c r="S405" s="141">
        <v>74.569999999999993</v>
      </c>
      <c r="T405" s="141">
        <v>0</v>
      </c>
      <c r="U405" s="141">
        <v>0</v>
      </c>
      <c r="V405" s="141">
        <v>47.31</v>
      </c>
      <c r="W405" s="141">
        <v>98.84</v>
      </c>
      <c r="X405" s="141">
        <v>96.76</v>
      </c>
      <c r="Y405" s="141" t="s">
        <v>3772</v>
      </c>
      <c r="Z405" s="188" t="str">
        <f t="shared" si="6"/>
        <v>050SE</v>
      </c>
      <c r="AA405" s="143">
        <v>0</v>
      </c>
      <c r="AB405" s="143" t="s">
        <v>30</v>
      </c>
      <c r="AC405" s="143" t="s">
        <v>3343</v>
      </c>
      <c r="AD405" s="143"/>
    </row>
    <row r="406" spans="1:30" s="24" customFormat="1" ht="24" customHeight="1">
      <c r="A406" s="133">
        <v>42968</v>
      </c>
      <c r="B406" s="134" t="s">
        <v>16925</v>
      </c>
      <c r="C406" s="135" t="s">
        <v>4732</v>
      </c>
      <c r="D406" s="135" t="s">
        <v>31</v>
      </c>
      <c r="E406" s="135" t="s">
        <v>37165</v>
      </c>
      <c r="F406" s="159">
        <v>42967</v>
      </c>
      <c r="G406" s="135" t="s">
        <v>40</v>
      </c>
      <c r="H406" s="135" t="s">
        <v>37162</v>
      </c>
      <c r="I406" s="135">
        <v>1</v>
      </c>
      <c r="J406" s="135" t="s">
        <v>32</v>
      </c>
      <c r="K406" s="135" t="s">
        <v>28</v>
      </c>
      <c r="L406" s="135">
        <v>0</v>
      </c>
      <c r="M406" s="135">
        <v>0</v>
      </c>
      <c r="N406" s="135">
        <v>0</v>
      </c>
      <c r="O406" s="135">
        <v>90</v>
      </c>
      <c r="P406" s="135">
        <v>8479.59</v>
      </c>
      <c r="Q406" s="135">
        <v>1725735</v>
      </c>
      <c r="R406" s="135">
        <v>1598660</v>
      </c>
      <c r="S406" s="135">
        <v>92.7</v>
      </c>
      <c r="T406" s="135">
        <v>7.47</v>
      </c>
      <c r="U406" s="135">
        <v>10.96</v>
      </c>
      <c r="V406" s="135">
        <v>33.22</v>
      </c>
      <c r="W406" s="135">
        <v>97.22</v>
      </c>
      <c r="X406" s="135">
        <v>95.29</v>
      </c>
      <c r="Y406" s="147" t="s">
        <v>14316</v>
      </c>
      <c r="Z406" s="187" t="str">
        <f t="shared" si="6"/>
        <v>Re-sequencing91SE</v>
      </c>
      <c r="AA406" s="137">
        <v>0</v>
      </c>
      <c r="AB406" s="294" t="s">
        <v>13904</v>
      </c>
      <c r="AC406" s="137" t="s">
        <v>3343</v>
      </c>
      <c r="AD406" s="155"/>
    </row>
    <row r="407" spans="1:30" s="24" customFormat="1" ht="24" customHeight="1">
      <c r="A407" s="139">
        <v>42968</v>
      </c>
      <c r="B407" s="140" t="s">
        <v>37164</v>
      </c>
      <c r="C407" s="141">
        <v>0</v>
      </c>
      <c r="D407" s="141" t="s">
        <v>31</v>
      </c>
      <c r="E407" s="141" t="s">
        <v>37163</v>
      </c>
      <c r="F407" s="151">
        <v>42967</v>
      </c>
      <c r="G407" s="141" t="s">
        <v>40</v>
      </c>
      <c r="H407" s="141" t="s">
        <v>37162</v>
      </c>
      <c r="I407" s="141">
        <v>2</v>
      </c>
      <c r="J407" s="141" t="s">
        <v>32</v>
      </c>
      <c r="K407" s="141" t="s">
        <v>28</v>
      </c>
      <c r="L407" s="141">
        <v>0</v>
      </c>
      <c r="M407" s="141">
        <v>0</v>
      </c>
      <c r="N407" s="141">
        <v>0</v>
      </c>
      <c r="O407" s="141">
        <v>90</v>
      </c>
      <c r="P407" s="141">
        <v>10406.879999999999</v>
      </c>
      <c r="Q407" s="141">
        <v>1855516</v>
      </c>
      <c r="R407" s="141">
        <v>1806750</v>
      </c>
      <c r="S407" s="141">
        <v>97.4</v>
      </c>
      <c r="T407" s="141">
        <v>0</v>
      </c>
      <c r="U407" s="141">
        <v>0</v>
      </c>
      <c r="V407" s="141">
        <v>53.46</v>
      </c>
      <c r="W407" s="141">
        <v>98.86</v>
      </c>
      <c r="X407" s="141">
        <v>97.92</v>
      </c>
      <c r="Y407" s="141" t="s">
        <v>14316</v>
      </c>
      <c r="Z407" s="188" t="str">
        <f t="shared" si="6"/>
        <v>091SE</v>
      </c>
      <c r="AA407" s="143">
        <v>0</v>
      </c>
      <c r="AB407" s="143" t="s">
        <v>13904</v>
      </c>
      <c r="AC407" s="143" t="s">
        <v>3343</v>
      </c>
      <c r="AD407" s="143"/>
    </row>
    <row r="408" spans="1:30" s="27" customFormat="1" ht="24" customHeight="1">
      <c r="A408" s="133">
        <v>42968</v>
      </c>
      <c r="B408" s="152" t="s">
        <v>35588</v>
      </c>
      <c r="C408" s="153" t="s">
        <v>104</v>
      </c>
      <c r="D408" s="153" t="s">
        <v>31</v>
      </c>
      <c r="E408" s="153" t="s">
        <v>36899</v>
      </c>
      <c r="F408" s="133">
        <v>42964</v>
      </c>
      <c r="G408" s="153" t="s">
        <v>120</v>
      </c>
      <c r="H408" s="153" t="s">
        <v>36900</v>
      </c>
      <c r="I408" s="153">
        <v>1</v>
      </c>
      <c r="J408" s="153" t="s">
        <v>8423</v>
      </c>
      <c r="K408" s="153" t="s">
        <v>36901</v>
      </c>
      <c r="L408" s="153" t="s">
        <v>30205</v>
      </c>
      <c r="M408" s="153" t="s">
        <v>34885</v>
      </c>
      <c r="N408" s="153">
        <v>0</v>
      </c>
      <c r="O408" s="153" t="s">
        <v>42</v>
      </c>
      <c r="P408" s="153">
        <v>14109.23</v>
      </c>
      <c r="Q408" s="153">
        <v>4309650</v>
      </c>
      <c r="R408" s="153">
        <v>1299712</v>
      </c>
      <c r="S408" s="153">
        <v>30.16</v>
      </c>
      <c r="T408" s="153">
        <v>0</v>
      </c>
      <c r="U408" s="153">
        <v>0</v>
      </c>
      <c r="V408" s="153" t="s">
        <v>36902</v>
      </c>
      <c r="W408" s="153" t="s">
        <v>36903</v>
      </c>
      <c r="X408" s="153" t="s">
        <v>7729</v>
      </c>
      <c r="Y408" s="147" t="s">
        <v>8430</v>
      </c>
      <c r="Z408" s="187" t="str">
        <f t="shared" si="6"/>
        <v>Transcriptome50PE</v>
      </c>
      <c r="AA408" s="154">
        <v>1</v>
      </c>
      <c r="AB408" s="155" t="s">
        <v>30</v>
      </c>
      <c r="AC408" s="155" t="s">
        <v>139</v>
      </c>
      <c r="AD408" s="206"/>
    </row>
    <row r="409" spans="1:30" s="27" customFormat="1" ht="24" customHeight="1">
      <c r="A409" s="139">
        <v>42968</v>
      </c>
      <c r="B409" s="140" t="s">
        <v>36904</v>
      </c>
      <c r="C409" s="141" t="s">
        <v>104</v>
      </c>
      <c r="D409" s="141" t="s">
        <v>31</v>
      </c>
      <c r="E409" s="141" t="s">
        <v>36905</v>
      </c>
      <c r="F409" s="142">
        <v>42964</v>
      </c>
      <c r="G409" s="141" t="s">
        <v>120</v>
      </c>
      <c r="H409" s="141" t="s">
        <v>36900</v>
      </c>
      <c r="I409" s="141">
        <v>2</v>
      </c>
      <c r="J409" s="141" t="s">
        <v>10784</v>
      </c>
      <c r="K409" s="141" t="s">
        <v>28</v>
      </c>
      <c r="L409" s="141" t="s">
        <v>30205</v>
      </c>
      <c r="M409" s="141" t="s">
        <v>34885</v>
      </c>
      <c r="N409" s="141">
        <v>0</v>
      </c>
      <c r="O409" s="141" t="s">
        <v>42</v>
      </c>
      <c r="P409" s="141">
        <v>40918.629999999997</v>
      </c>
      <c r="Q409" s="141">
        <v>4309650</v>
      </c>
      <c r="R409" s="141">
        <v>3759041</v>
      </c>
      <c r="S409" s="141">
        <v>87.22</v>
      </c>
      <c r="T409" s="141">
        <v>0</v>
      </c>
      <c r="U409" s="141">
        <v>0</v>
      </c>
      <c r="V409" s="141" t="s">
        <v>36906</v>
      </c>
      <c r="W409" s="141" t="s">
        <v>36907</v>
      </c>
      <c r="X409" s="141" t="s">
        <v>36908</v>
      </c>
      <c r="Y409" s="141" t="s">
        <v>8430</v>
      </c>
      <c r="Z409" s="188" t="str">
        <f t="shared" si="6"/>
        <v>Transcriptome50PE</v>
      </c>
      <c r="AA409" s="143">
        <v>0</v>
      </c>
      <c r="AB409" s="143" t="s">
        <v>30</v>
      </c>
      <c r="AC409" s="156" t="s">
        <v>139</v>
      </c>
      <c r="AD409" s="205"/>
    </row>
    <row r="410" spans="1:30" s="27" customFormat="1" ht="24" customHeight="1">
      <c r="A410" s="139">
        <v>42968</v>
      </c>
      <c r="B410" s="140" t="s">
        <v>36909</v>
      </c>
      <c r="C410" s="141" t="s">
        <v>104</v>
      </c>
      <c r="D410" s="141" t="s">
        <v>31</v>
      </c>
      <c r="E410" s="141" t="s">
        <v>36910</v>
      </c>
      <c r="F410" s="142">
        <v>42964</v>
      </c>
      <c r="G410" s="141" t="s">
        <v>120</v>
      </c>
      <c r="H410" s="141" t="s">
        <v>36900</v>
      </c>
      <c r="I410" s="141">
        <v>3</v>
      </c>
      <c r="J410" s="144" t="s">
        <v>8423</v>
      </c>
      <c r="K410" s="144" t="s">
        <v>36911</v>
      </c>
      <c r="L410" s="141" t="s">
        <v>30205</v>
      </c>
      <c r="M410" s="141" t="s">
        <v>34885</v>
      </c>
      <c r="N410" s="141">
        <v>0</v>
      </c>
      <c r="O410" s="141" t="s">
        <v>42</v>
      </c>
      <c r="P410" s="141">
        <v>40774.370000000003</v>
      </c>
      <c r="Q410" s="141">
        <v>4309650</v>
      </c>
      <c r="R410" s="141">
        <v>3739316</v>
      </c>
      <c r="S410" s="141">
        <v>86.77</v>
      </c>
      <c r="T410" s="141">
        <v>0</v>
      </c>
      <c r="U410" s="141">
        <v>0</v>
      </c>
      <c r="V410" s="141" t="s">
        <v>36912</v>
      </c>
      <c r="W410" s="141" t="s">
        <v>36913</v>
      </c>
      <c r="X410" s="141" t="s">
        <v>36914</v>
      </c>
      <c r="Y410" s="141" t="s">
        <v>8430</v>
      </c>
      <c r="Z410" s="188" t="str">
        <f t="shared" si="6"/>
        <v>Transcriptome50PE</v>
      </c>
      <c r="AA410" s="143">
        <v>9.0909090909090912E-2</v>
      </c>
      <c r="AB410" s="143" t="s">
        <v>30</v>
      </c>
      <c r="AC410" s="156" t="s">
        <v>139</v>
      </c>
      <c r="AD410" s="205"/>
    </row>
    <row r="411" spans="1:30" s="27" customFormat="1" ht="24" customHeight="1">
      <c r="A411" s="139">
        <v>42968</v>
      </c>
      <c r="B411" s="140" t="s">
        <v>34880</v>
      </c>
      <c r="C411" s="141" t="s">
        <v>104</v>
      </c>
      <c r="D411" s="141" t="s">
        <v>31</v>
      </c>
      <c r="E411" s="141" t="s">
        <v>36915</v>
      </c>
      <c r="F411" s="142">
        <v>42964</v>
      </c>
      <c r="G411" s="141" t="s">
        <v>120</v>
      </c>
      <c r="H411" s="141" t="s">
        <v>36900</v>
      </c>
      <c r="I411" s="141">
        <v>4</v>
      </c>
      <c r="J411" s="141" t="s">
        <v>10784</v>
      </c>
      <c r="K411" s="141" t="s">
        <v>28</v>
      </c>
      <c r="L411" s="141" t="s">
        <v>30205</v>
      </c>
      <c r="M411" s="141" t="s">
        <v>34885</v>
      </c>
      <c r="N411" s="141">
        <v>0</v>
      </c>
      <c r="O411" s="141" t="s">
        <v>42</v>
      </c>
      <c r="P411" s="141">
        <v>40523.519999999997</v>
      </c>
      <c r="Q411" s="141">
        <v>4309650</v>
      </c>
      <c r="R411" s="141">
        <v>3723120</v>
      </c>
      <c r="S411" s="141">
        <v>86.39</v>
      </c>
      <c r="T411" s="141">
        <v>0</v>
      </c>
      <c r="U411" s="141">
        <v>0</v>
      </c>
      <c r="V411" s="141" t="s">
        <v>36916</v>
      </c>
      <c r="W411" s="141" t="s">
        <v>36917</v>
      </c>
      <c r="X411" s="141" t="s">
        <v>23113</v>
      </c>
      <c r="Y411" s="141" t="s">
        <v>8430</v>
      </c>
      <c r="Z411" s="188" t="str">
        <f t="shared" si="6"/>
        <v>Transcriptome50PE</v>
      </c>
      <c r="AA411" s="143">
        <v>0</v>
      </c>
      <c r="AB411" s="143" t="s">
        <v>30</v>
      </c>
      <c r="AC411" s="156" t="s">
        <v>139</v>
      </c>
      <c r="AD411" s="205"/>
    </row>
    <row r="412" spans="1:30" s="27" customFormat="1" ht="24" customHeight="1">
      <c r="A412" s="139">
        <v>42968</v>
      </c>
      <c r="B412" s="140" t="s">
        <v>34880</v>
      </c>
      <c r="C412" s="141" t="s">
        <v>104</v>
      </c>
      <c r="D412" s="141" t="s">
        <v>31</v>
      </c>
      <c r="E412" s="141" t="s">
        <v>36918</v>
      </c>
      <c r="F412" s="142">
        <v>42964</v>
      </c>
      <c r="G412" s="141" t="s">
        <v>120</v>
      </c>
      <c r="H412" s="141" t="s">
        <v>36900</v>
      </c>
      <c r="I412" s="141">
        <v>5</v>
      </c>
      <c r="J412" s="141" t="s">
        <v>10784</v>
      </c>
      <c r="K412" s="141" t="s">
        <v>28</v>
      </c>
      <c r="L412" s="141" t="s">
        <v>30205</v>
      </c>
      <c r="M412" s="141" t="s">
        <v>34904</v>
      </c>
      <c r="N412" s="141">
        <v>0</v>
      </c>
      <c r="O412" s="141" t="s">
        <v>42</v>
      </c>
      <c r="P412" s="141">
        <v>39794.379999999997</v>
      </c>
      <c r="Q412" s="141">
        <v>4309650</v>
      </c>
      <c r="R412" s="141">
        <v>3705259</v>
      </c>
      <c r="S412" s="141">
        <v>85.98</v>
      </c>
      <c r="T412" s="141">
        <v>0</v>
      </c>
      <c r="U412" s="141">
        <v>0</v>
      </c>
      <c r="V412" s="141" t="s">
        <v>36919</v>
      </c>
      <c r="W412" s="141" t="s">
        <v>36920</v>
      </c>
      <c r="X412" s="141" t="s">
        <v>36921</v>
      </c>
      <c r="Y412" s="141" t="s">
        <v>8430</v>
      </c>
      <c r="Z412" s="188" t="str">
        <f t="shared" si="6"/>
        <v>Transcriptome50PE</v>
      </c>
      <c r="AA412" s="143">
        <v>0</v>
      </c>
      <c r="AB412" s="143" t="s">
        <v>30</v>
      </c>
      <c r="AC412" s="156" t="s">
        <v>139</v>
      </c>
      <c r="AD412" s="205"/>
    </row>
    <row r="413" spans="1:30" s="27" customFormat="1" ht="24" customHeight="1">
      <c r="A413" s="139">
        <v>42968</v>
      </c>
      <c r="B413" s="140" t="s">
        <v>34880</v>
      </c>
      <c r="C413" s="141" t="s">
        <v>104</v>
      </c>
      <c r="D413" s="141" t="s">
        <v>31</v>
      </c>
      <c r="E413" s="141" t="s">
        <v>36922</v>
      </c>
      <c r="F413" s="142">
        <v>42964</v>
      </c>
      <c r="G413" s="141" t="s">
        <v>120</v>
      </c>
      <c r="H413" s="141" t="s">
        <v>36900</v>
      </c>
      <c r="I413" s="141">
        <v>6</v>
      </c>
      <c r="J413" s="141" t="s">
        <v>10784</v>
      </c>
      <c r="K413" s="141" t="s">
        <v>28</v>
      </c>
      <c r="L413" s="141" t="s">
        <v>30205</v>
      </c>
      <c r="M413" s="141" t="s">
        <v>34885</v>
      </c>
      <c r="N413" s="141">
        <v>0</v>
      </c>
      <c r="O413" s="141" t="s">
        <v>42</v>
      </c>
      <c r="P413" s="141">
        <v>41129.53</v>
      </c>
      <c r="Q413" s="141">
        <v>4309650</v>
      </c>
      <c r="R413" s="141">
        <v>3767139</v>
      </c>
      <c r="S413" s="141">
        <v>87.41</v>
      </c>
      <c r="T413" s="141">
        <v>0</v>
      </c>
      <c r="U413" s="141">
        <v>0</v>
      </c>
      <c r="V413" s="141" t="s">
        <v>36923</v>
      </c>
      <c r="W413" s="141" t="s">
        <v>36924</v>
      </c>
      <c r="X413" s="141" t="s">
        <v>36925</v>
      </c>
      <c r="Y413" s="141" t="s">
        <v>8430</v>
      </c>
      <c r="Z413" s="188" t="str">
        <f t="shared" si="6"/>
        <v>Transcriptome50PE</v>
      </c>
      <c r="AA413" s="143">
        <v>0</v>
      </c>
      <c r="AB413" s="143" t="s">
        <v>30</v>
      </c>
      <c r="AC413" s="156" t="s">
        <v>139</v>
      </c>
      <c r="AD413" s="205"/>
    </row>
    <row r="414" spans="1:30" s="27" customFormat="1" ht="24" customHeight="1">
      <c r="A414" s="139">
        <v>42968</v>
      </c>
      <c r="B414" s="140" t="s">
        <v>34880</v>
      </c>
      <c r="C414" s="141" t="s">
        <v>104</v>
      </c>
      <c r="D414" s="141" t="s">
        <v>31</v>
      </c>
      <c r="E414" s="141" t="s">
        <v>36926</v>
      </c>
      <c r="F414" s="142">
        <v>42964</v>
      </c>
      <c r="G414" s="141" t="s">
        <v>120</v>
      </c>
      <c r="H414" s="141" t="s">
        <v>36900</v>
      </c>
      <c r="I414" s="141">
        <v>7</v>
      </c>
      <c r="J414" s="141" t="s">
        <v>10784</v>
      </c>
      <c r="K414" s="141" t="s">
        <v>28</v>
      </c>
      <c r="L414" s="141" t="s">
        <v>30205</v>
      </c>
      <c r="M414" s="141" t="s">
        <v>34885</v>
      </c>
      <c r="N414" s="141">
        <v>0</v>
      </c>
      <c r="O414" s="141" t="s">
        <v>42</v>
      </c>
      <c r="P414" s="141">
        <v>41087.379999999997</v>
      </c>
      <c r="Q414" s="141">
        <v>4309650</v>
      </c>
      <c r="R414" s="141">
        <v>3766328</v>
      </c>
      <c r="S414" s="141">
        <v>87.39</v>
      </c>
      <c r="T414" s="141">
        <v>0</v>
      </c>
      <c r="U414" s="141">
        <v>0</v>
      </c>
      <c r="V414" s="141" t="s">
        <v>36927</v>
      </c>
      <c r="W414" s="141" t="s">
        <v>36928</v>
      </c>
      <c r="X414" s="141" t="s">
        <v>6359</v>
      </c>
      <c r="Y414" s="141" t="s">
        <v>8430</v>
      </c>
      <c r="Z414" s="188" t="str">
        <f t="shared" si="6"/>
        <v>Transcriptome50PE</v>
      </c>
      <c r="AA414" s="143">
        <v>0</v>
      </c>
      <c r="AB414" s="143" t="s">
        <v>30</v>
      </c>
      <c r="AC414" s="156" t="s">
        <v>139</v>
      </c>
      <c r="AD414" s="205"/>
    </row>
    <row r="415" spans="1:30" s="27" customFormat="1" ht="24" customHeight="1">
      <c r="A415" s="139">
        <v>42968</v>
      </c>
      <c r="B415" s="140" t="s">
        <v>34880</v>
      </c>
      <c r="C415" s="141" t="s">
        <v>104</v>
      </c>
      <c r="D415" s="141" t="s">
        <v>31</v>
      </c>
      <c r="E415" s="141" t="s">
        <v>36929</v>
      </c>
      <c r="F415" s="142">
        <v>42964</v>
      </c>
      <c r="G415" s="141" t="s">
        <v>120</v>
      </c>
      <c r="H415" s="141" t="s">
        <v>36900</v>
      </c>
      <c r="I415" s="141">
        <v>8</v>
      </c>
      <c r="J415" s="141" t="s">
        <v>10784</v>
      </c>
      <c r="K415" s="141" t="s">
        <v>28</v>
      </c>
      <c r="L415" s="141" t="s">
        <v>30205</v>
      </c>
      <c r="M415" s="141" t="s">
        <v>34885</v>
      </c>
      <c r="N415" s="141">
        <v>0</v>
      </c>
      <c r="O415" s="141" t="s">
        <v>42</v>
      </c>
      <c r="P415" s="141">
        <v>41188.54</v>
      </c>
      <c r="Q415" s="141">
        <v>4309650</v>
      </c>
      <c r="R415" s="141">
        <v>3778715</v>
      </c>
      <c r="S415" s="141">
        <v>87.68</v>
      </c>
      <c r="T415" s="141">
        <v>0</v>
      </c>
      <c r="U415" s="141">
        <v>0</v>
      </c>
      <c r="V415" s="141" t="s">
        <v>36930</v>
      </c>
      <c r="W415" s="141" t="s">
        <v>36931</v>
      </c>
      <c r="X415" s="141" t="s">
        <v>36932</v>
      </c>
      <c r="Y415" s="141" t="s">
        <v>8430</v>
      </c>
      <c r="Z415" s="188" t="str">
        <f t="shared" si="6"/>
        <v>Transcriptome50PE</v>
      </c>
      <c r="AA415" s="143">
        <v>0</v>
      </c>
      <c r="AB415" s="143" t="s">
        <v>30</v>
      </c>
      <c r="AC415" s="156" t="s">
        <v>139</v>
      </c>
      <c r="AD415" s="205"/>
    </row>
    <row r="416" spans="1:30" s="27" customFormat="1" ht="24" customHeight="1">
      <c r="A416" s="133">
        <v>42968</v>
      </c>
      <c r="B416" s="152" t="s">
        <v>36933</v>
      </c>
      <c r="C416" s="153" t="s">
        <v>36934</v>
      </c>
      <c r="D416" s="153" t="s">
        <v>31</v>
      </c>
      <c r="E416" s="153" t="s">
        <v>36935</v>
      </c>
      <c r="F416" s="133">
        <v>42963</v>
      </c>
      <c r="G416" s="153" t="s">
        <v>135</v>
      </c>
      <c r="H416" s="153" t="s">
        <v>36936</v>
      </c>
      <c r="I416" s="153">
        <v>1</v>
      </c>
      <c r="J416" s="153" t="s">
        <v>36937</v>
      </c>
      <c r="K416" s="153" t="s">
        <v>28</v>
      </c>
      <c r="L416" s="153" t="s">
        <v>30205</v>
      </c>
      <c r="M416" s="153" t="s">
        <v>22421</v>
      </c>
      <c r="N416" s="153">
        <v>161</v>
      </c>
      <c r="O416" s="153" t="s">
        <v>33</v>
      </c>
      <c r="P416" s="153">
        <v>70996.98</v>
      </c>
      <c r="Q416" s="153">
        <v>4309650</v>
      </c>
      <c r="R416" s="153">
        <v>3231731</v>
      </c>
      <c r="S416" s="153">
        <v>74.989999999999995</v>
      </c>
      <c r="T416" s="153" t="s">
        <v>36938</v>
      </c>
      <c r="U416" s="153" t="s">
        <v>36939</v>
      </c>
      <c r="V416" s="153" t="s">
        <v>36940</v>
      </c>
      <c r="W416" s="153" t="s">
        <v>9315</v>
      </c>
      <c r="X416" s="153" t="s">
        <v>36941</v>
      </c>
      <c r="Y416" s="147" t="s">
        <v>320</v>
      </c>
      <c r="Z416" s="147" t="str">
        <f t="shared" si="6"/>
        <v>Exome capture101PE</v>
      </c>
      <c r="AA416" s="154">
        <v>0</v>
      </c>
      <c r="AB416" s="155" t="s">
        <v>30</v>
      </c>
      <c r="AC416" s="155" t="s">
        <v>139</v>
      </c>
      <c r="AD416" s="206"/>
    </row>
    <row r="417" spans="1:30" s="27" customFormat="1" ht="24" customHeight="1">
      <c r="A417" s="139">
        <v>42968</v>
      </c>
      <c r="B417" s="140" t="s">
        <v>36942</v>
      </c>
      <c r="C417" s="141" t="s">
        <v>36943</v>
      </c>
      <c r="D417" s="141" t="s">
        <v>31</v>
      </c>
      <c r="E417" s="141" t="s">
        <v>36935</v>
      </c>
      <c r="F417" s="142">
        <v>42963</v>
      </c>
      <c r="G417" s="141" t="s">
        <v>135</v>
      </c>
      <c r="H417" s="141" t="s">
        <v>36936</v>
      </c>
      <c r="I417" s="141">
        <v>2</v>
      </c>
      <c r="J417" s="141" t="s">
        <v>36944</v>
      </c>
      <c r="K417" s="141" t="s">
        <v>28</v>
      </c>
      <c r="L417" s="141" t="s">
        <v>30205</v>
      </c>
      <c r="M417" s="141" t="s">
        <v>22421</v>
      </c>
      <c r="N417" s="141">
        <v>161</v>
      </c>
      <c r="O417" s="141" t="s">
        <v>33</v>
      </c>
      <c r="P417" s="141">
        <v>70488.160000000003</v>
      </c>
      <c r="Q417" s="141">
        <v>4309650</v>
      </c>
      <c r="R417" s="141">
        <v>3208734</v>
      </c>
      <c r="S417" s="141">
        <v>74.45</v>
      </c>
      <c r="T417" s="141" t="s">
        <v>36945</v>
      </c>
      <c r="U417" s="141" t="s">
        <v>23379</v>
      </c>
      <c r="V417" s="141" t="s">
        <v>36946</v>
      </c>
      <c r="W417" s="141" t="s">
        <v>27332</v>
      </c>
      <c r="X417" s="141" t="s">
        <v>36947</v>
      </c>
      <c r="Y417" s="141" t="s">
        <v>320</v>
      </c>
      <c r="Z417" s="141" t="str">
        <f t="shared" si="6"/>
        <v>Exome capture101PE</v>
      </c>
      <c r="AA417" s="143">
        <v>0</v>
      </c>
      <c r="AB417" s="143" t="s">
        <v>30</v>
      </c>
      <c r="AC417" s="156" t="s">
        <v>139</v>
      </c>
      <c r="AD417" s="205"/>
    </row>
    <row r="418" spans="1:30" s="27" customFormat="1" ht="24" customHeight="1">
      <c r="A418" s="139">
        <v>42968</v>
      </c>
      <c r="B418" s="140" t="s">
        <v>36942</v>
      </c>
      <c r="C418" s="141" t="s">
        <v>36943</v>
      </c>
      <c r="D418" s="141" t="s">
        <v>31</v>
      </c>
      <c r="E418" s="141" t="s">
        <v>36948</v>
      </c>
      <c r="F418" s="142">
        <v>42963</v>
      </c>
      <c r="G418" s="141" t="s">
        <v>135</v>
      </c>
      <c r="H418" s="141" t="s">
        <v>36936</v>
      </c>
      <c r="I418" s="141">
        <v>3</v>
      </c>
      <c r="J418" s="141" t="s">
        <v>36949</v>
      </c>
      <c r="K418" s="141" t="s">
        <v>28</v>
      </c>
      <c r="L418" s="141" t="s">
        <v>30205</v>
      </c>
      <c r="M418" s="141" t="s">
        <v>22421</v>
      </c>
      <c r="N418" s="141">
        <v>185</v>
      </c>
      <c r="O418" s="141" t="s">
        <v>33</v>
      </c>
      <c r="P418" s="141">
        <v>69304.899999999994</v>
      </c>
      <c r="Q418" s="141">
        <v>4309650</v>
      </c>
      <c r="R418" s="141">
        <v>3146158</v>
      </c>
      <c r="S418" s="141">
        <v>73</v>
      </c>
      <c r="T418" s="141" t="s">
        <v>36950</v>
      </c>
      <c r="U418" s="141" t="s">
        <v>36951</v>
      </c>
      <c r="V418" s="141" t="s">
        <v>36952</v>
      </c>
      <c r="W418" s="141" t="s">
        <v>36953</v>
      </c>
      <c r="X418" s="141" t="s">
        <v>36954</v>
      </c>
      <c r="Y418" s="141" t="s">
        <v>320</v>
      </c>
      <c r="Z418" s="141" t="str">
        <f t="shared" si="6"/>
        <v>Exome capture101PE</v>
      </c>
      <c r="AA418" s="143">
        <v>0</v>
      </c>
      <c r="AB418" s="143" t="s">
        <v>30</v>
      </c>
      <c r="AC418" s="156" t="s">
        <v>139</v>
      </c>
      <c r="AD418" s="205"/>
    </row>
    <row r="419" spans="1:30" s="27" customFormat="1" ht="24" customHeight="1">
      <c r="A419" s="139">
        <v>42968</v>
      </c>
      <c r="B419" s="140" t="s">
        <v>36942</v>
      </c>
      <c r="C419" s="141" t="s">
        <v>36955</v>
      </c>
      <c r="D419" s="141" t="s">
        <v>31</v>
      </c>
      <c r="E419" s="141" t="s">
        <v>36948</v>
      </c>
      <c r="F419" s="142">
        <v>42963</v>
      </c>
      <c r="G419" s="141" t="s">
        <v>135</v>
      </c>
      <c r="H419" s="141" t="s">
        <v>36936</v>
      </c>
      <c r="I419" s="141">
        <v>4</v>
      </c>
      <c r="J419" s="141" t="s">
        <v>36956</v>
      </c>
      <c r="K419" s="141" t="s">
        <v>28</v>
      </c>
      <c r="L419" s="141" t="s">
        <v>30205</v>
      </c>
      <c r="M419" s="141" t="s">
        <v>22421</v>
      </c>
      <c r="N419" s="141">
        <v>181</v>
      </c>
      <c r="O419" s="141" t="s">
        <v>33</v>
      </c>
      <c r="P419" s="141">
        <v>69177.440000000002</v>
      </c>
      <c r="Q419" s="141">
        <v>4309650</v>
      </c>
      <c r="R419" s="141">
        <v>3140004</v>
      </c>
      <c r="S419" s="141">
        <v>72.86</v>
      </c>
      <c r="T419" s="141" t="s">
        <v>4573</v>
      </c>
      <c r="U419" s="141" t="s">
        <v>9301</v>
      </c>
      <c r="V419" s="141" t="s">
        <v>36957</v>
      </c>
      <c r="W419" s="141" t="s">
        <v>36958</v>
      </c>
      <c r="X419" s="141" t="s">
        <v>36959</v>
      </c>
      <c r="Y419" s="141" t="s">
        <v>320</v>
      </c>
      <c r="Z419" s="141" t="str">
        <f t="shared" si="6"/>
        <v>Exome capture101PE</v>
      </c>
      <c r="AA419" s="143">
        <v>0</v>
      </c>
      <c r="AB419" s="143" t="s">
        <v>30</v>
      </c>
      <c r="AC419" s="156" t="s">
        <v>139</v>
      </c>
      <c r="AD419" s="205"/>
    </row>
    <row r="420" spans="1:30" s="27" customFormat="1" ht="24" customHeight="1">
      <c r="A420" s="139">
        <v>42968</v>
      </c>
      <c r="B420" s="140" t="s">
        <v>36960</v>
      </c>
      <c r="C420" s="141" t="s">
        <v>36961</v>
      </c>
      <c r="D420" s="141" t="s">
        <v>31</v>
      </c>
      <c r="E420" s="141" t="s">
        <v>36962</v>
      </c>
      <c r="F420" s="142">
        <v>42963</v>
      </c>
      <c r="G420" s="141" t="s">
        <v>135</v>
      </c>
      <c r="H420" s="141" t="s">
        <v>36936</v>
      </c>
      <c r="I420" s="141">
        <v>5</v>
      </c>
      <c r="J420" s="141" t="s">
        <v>36963</v>
      </c>
      <c r="K420" s="141" t="s">
        <v>28</v>
      </c>
      <c r="L420" s="141" t="s">
        <v>30205</v>
      </c>
      <c r="M420" s="141" t="s">
        <v>22443</v>
      </c>
      <c r="N420" s="141">
        <v>202</v>
      </c>
      <c r="O420" s="141" t="s">
        <v>33</v>
      </c>
      <c r="P420" s="141">
        <v>68780.91</v>
      </c>
      <c r="Q420" s="141">
        <v>4309650</v>
      </c>
      <c r="R420" s="141">
        <v>3172640</v>
      </c>
      <c r="S420" s="141">
        <v>73.62</v>
      </c>
      <c r="T420" s="141" t="s">
        <v>36964</v>
      </c>
      <c r="U420" s="141" t="s">
        <v>36965</v>
      </c>
      <c r="V420" s="141" t="s">
        <v>36966</v>
      </c>
      <c r="W420" s="141" t="s">
        <v>36967</v>
      </c>
      <c r="X420" s="141" t="s">
        <v>36968</v>
      </c>
      <c r="Y420" s="141" t="s">
        <v>320</v>
      </c>
      <c r="Z420" s="141" t="str">
        <f t="shared" si="6"/>
        <v>Exome capture101PE</v>
      </c>
      <c r="AA420" s="143">
        <v>0</v>
      </c>
      <c r="AB420" s="143" t="s">
        <v>30</v>
      </c>
      <c r="AC420" s="156" t="s">
        <v>139</v>
      </c>
      <c r="AD420" s="205"/>
    </row>
    <row r="421" spans="1:30" s="27" customFormat="1" ht="24" customHeight="1">
      <c r="A421" s="139">
        <v>42968</v>
      </c>
      <c r="B421" s="140" t="s">
        <v>36960</v>
      </c>
      <c r="C421" s="141" t="s">
        <v>36955</v>
      </c>
      <c r="D421" s="141" t="s">
        <v>31</v>
      </c>
      <c r="E421" s="141" t="s">
        <v>36962</v>
      </c>
      <c r="F421" s="142">
        <v>42963</v>
      </c>
      <c r="G421" s="141" t="s">
        <v>135</v>
      </c>
      <c r="H421" s="141" t="s">
        <v>36936</v>
      </c>
      <c r="I421" s="141">
        <v>6</v>
      </c>
      <c r="J421" s="141" t="s">
        <v>36956</v>
      </c>
      <c r="K421" s="141" t="s">
        <v>28</v>
      </c>
      <c r="L421" s="141" t="s">
        <v>30205</v>
      </c>
      <c r="M421" s="141" t="s">
        <v>22443</v>
      </c>
      <c r="N421" s="141">
        <v>192</v>
      </c>
      <c r="O421" s="141" t="s">
        <v>33</v>
      </c>
      <c r="P421" s="141">
        <v>68357.95</v>
      </c>
      <c r="Q421" s="141">
        <v>4309650</v>
      </c>
      <c r="R421" s="141">
        <v>3152673</v>
      </c>
      <c r="S421" s="141">
        <v>73.150000000000006</v>
      </c>
      <c r="T421" s="141" t="s">
        <v>12976</v>
      </c>
      <c r="U421" s="141" t="s">
        <v>36969</v>
      </c>
      <c r="V421" s="141" t="s">
        <v>36970</v>
      </c>
      <c r="W421" s="141" t="s">
        <v>36971</v>
      </c>
      <c r="X421" s="141" t="s">
        <v>36972</v>
      </c>
      <c r="Y421" s="141" t="s">
        <v>320</v>
      </c>
      <c r="Z421" s="141" t="str">
        <f t="shared" si="6"/>
        <v>Exome capture101PE</v>
      </c>
      <c r="AA421" s="143">
        <v>0</v>
      </c>
      <c r="AB421" s="143" t="s">
        <v>30</v>
      </c>
      <c r="AC421" s="156" t="s">
        <v>139</v>
      </c>
      <c r="AD421" s="205"/>
    </row>
    <row r="422" spans="1:30" s="27" customFormat="1" ht="24" customHeight="1">
      <c r="A422" s="139">
        <v>42968</v>
      </c>
      <c r="B422" s="140" t="s">
        <v>36973</v>
      </c>
      <c r="C422" s="141" t="s">
        <v>36974</v>
      </c>
      <c r="D422" s="141" t="s">
        <v>31</v>
      </c>
      <c r="E422" s="141" t="s">
        <v>36975</v>
      </c>
      <c r="F422" s="142">
        <v>42963</v>
      </c>
      <c r="G422" s="141" t="s">
        <v>135</v>
      </c>
      <c r="H422" s="141" t="s">
        <v>36936</v>
      </c>
      <c r="I422" s="141">
        <v>7</v>
      </c>
      <c r="J422" s="141" t="s">
        <v>36976</v>
      </c>
      <c r="K422" s="141" t="s">
        <v>28</v>
      </c>
      <c r="L422" s="141" t="s">
        <v>30205</v>
      </c>
      <c r="M422" s="141" t="s">
        <v>22421</v>
      </c>
      <c r="N422" s="141">
        <v>197</v>
      </c>
      <c r="O422" s="141" t="s">
        <v>33</v>
      </c>
      <c r="P422" s="141">
        <v>71626.820000000007</v>
      </c>
      <c r="Q422" s="141">
        <v>4309650</v>
      </c>
      <c r="R422" s="141">
        <v>3242396</v>
      </c>
      <c r="S422" s="141">
        <v>75.239999999999995</v>
      </c>
      <c r="T422" s="141" t="s">
        <v>36977</v>
      </c>
      <c r="U422" s="141" t="s">
        <v>36939</v>
      </c>
      <c r="V422" s="141" t="s">
        <v>36978</v>
      </c>
      <c r="W422" s="141" t="s">
        <v>34127</v>
      </c>
      <c r="X422" s="141" t="s">
        <v>36979</v>
      </c>
      <c r="Y422" s="141" t="s">
        <v>320</v>
      </c>
      <c r="Z422" s="141" t="str">
        <f t="shared" si="6"/>
        <v>Exome capture101PE</v>
      </c>
      <c r="AA422" s="143">
        <v>0</v>
      </c>
      <c r="AB422" s="143" t="s">
        <v>30</v>
      </c>
      <c r="AC422" s="156" t="s">
        <v>139</v>
      </c>
      <c r="AD422" s="205"/>
    </row>
    <row r="423" spans="1:30" s="27" customFormat="1" ht="24" customHeight="1">
      <c r="A423" s="139">
        <v>42968</v>
      </c>
      <c r="B423" s="140" t="s">
        <v>36973</v>
      </c>
      <c r="C423" s="141" t="s">
        <v>36980</v>
      </c>
      <c r="D423" s="141" t="s">
        <v>31</v>
      </c>
      <c r="E423" s="141" t="s">
        <v>36975</v>
      </c>
      <c r="F423" s="142">
        <v>42963</v>
      </c>
      <c r="G423" s="141" t="s">
        <v>135</v>
      </c>
      <c r="H423" s="141" t="s">
        <v>36936</v>
      </c>
      <c r="I423" s="141">
        <v>8</v>
      </c>
      <c r="J423" s="141" t="s">
        <v>36976</v>
      </c>
      <c r="K423" s="141" t="s">
        <v>28</v>
      </c>
      <c r="L423" s="141" t="s">
        <v>30205</v>
      </c>
      <c r="M423" s="141" t="s">
        <v>22421</v>
      </c>
      <c r="N423" s="141">
        <v>203</v>
      </c>
      <c r="O423" s="141" t="s">
        <v>33</v>
      </c>
      <c r="P423" s="141">
        <v>70604.479999999996</v>
      </c>
      <c r="Q423" s="141">
        <v>4309650</v>
      </c>
      <c r="R423" s="141">
        <v>3202501</v>
      </c>
      <c r="S423" s="141">
        <v>74.31</v>
      </c>
      <c r="T423" s="141" t="s">
        <v>36981</v>
      </c>
      <c r="U423" s="141" t="s">
        <v>36982</v>
      </c>
      <c r="V423" s="141" t="s">
        <v>36983</v>
      </c>
      <c r="W423" s="141" t="s">
        <v>36984</v>
      </c>
      <c r="X423" s="141" t="s">
        <v>36985</v>
      </c>
      <c r="Y423" s="141" t="s">
        <v>320</v>
      </c>
      <c r="Z423" s="141" t="str">
        <f t="shared" si="6"/>
        <v>Exome capture101PE</v>
      </c>
      <c r="AA423" s="143">
        <v>0</v>
      </c>
      <c r="AB423" s="143" t="s">
        <v>30</v>
      </c>
      <c r="AC423" s="156" t="s">
        <v>139</v>
      </c>
      <c r="AD423" s="205"/>
    </row>
    <row r="424" spans="1:30" s="27" customFormat="1" ht="24" customHeight="1">
      <c r="A424" s="133">
        <v>42968</v>
      </c>
      <c r="B424" s="152" t="s">
        <v>36942</v>
      </c>
      <c r="C424" s="153" t="s">
        <v>36986</v>
      </c>
      <c r="D424" s="153" t="s">
        <v>31</v>
      </c>
      <c r="E424" s="153" t="s">
        <v>36987</v>
      </c>
      <c r="F424" s="133">
        <v>42963</v>
      </c>
      <c r="G424" s="153" t="s">
        <v>135</v>
      </c>
      <c r="H424" s="153" t="s">
        <v>36988</v>
      </c>
      <c r="I424" s="153">
        <v>1</v>
      </c>
      <c r="J424" s="153" t="s">
        <v>36989</v>
      </c>
      <c r="K424" s="153" t="s">
        <v>28</v>
      </c>
      <c r="L424" s="153" t="s">
        <v>30205</v>
      </c>
      <c r="M424" s="153" t="s">
        <v>33209</v>
      </c>
      <c r="N424" s="153">
        <v>171</v>
      </c>
      <c r="O424" s="153" t="s">
        <v>33</v>
      </c>
      <c r="P424" s="153">
        <v>77022.53</v>
      </c>
      <c r="Q424" s="153">
        <v>4309650</v>
      </c>
      <c r="R424" s="153">
        <v>3508961</v>
      </c>
      <c r="S424" s="153">
        <v>81.42</v>
      </c>
      <c r="T424" s="153" t="s">
        <v>36990</v>
      </c>
      <c r="U424" s="153" t="s">
        <v>36991</v>
      </c>
      <c r="V424" s="153" t="s">
        <v>36992</v>
      </c>
      <c r="W424" s="153" t="s">
        <v>36993</v>
      </c>
      <c r="X424" s="153" t="s">
        <v>36994</v>
      </c>
      <c r="Y424" s="147" t="s">
        <v>320</v>
      </c>
      <c r="Z424" s="147" t="str">
        <f t="shared" si="6"/>
        <v>Exome capture101PE</v>
      </c>
      <c r="AA424" s="154">
        <v>0</v>
      </c>
      <c r="AB424" s="155" t="s">
        <v>30</v>
      </c>
      <c r="AC424" s="155" t="s">
        <v>139</v>
      </c>
      <c r="AD424" s="206"/>
    </row>
    <row r="425" spans="1:30" s="27" customFormat="1" ht="24" customHeight="1">
      <c r="A425" s="139">
        <v>42968</v>
      </c>
      <c r="B425" s="140" t="s">
        <v>36942</v>
      </c>
      <c r="C425" s="141" t="s">
        <v>36986</v>
      </c>
      <c r="D425" s="141" t="s">
        <v>31</v>
      </c>
      <c r="E425" s="141" t="s">
        <v>36987</v>
      </c>
      <c r="F425" s="142">
        <v>42963</v>
      </c>
      <c r="G425" s="141" t="s">
        <v>135</v>
      </c>
      <c r="H425" s="141" t="s">
        <v>36988</v>
      </c>
      <c r="I425" s="141">
        <v>2</v>
      </c>
      <c r="J425" s="141" t="s">
        <v>36995</v>
      </c>
      <c r="K425" s="141" t="s">
        <v>28</v>
      </c>
      <c r="L425" s="141" t="s">
        <v>30205</v>
      </c>
      <c r="M425" s="141" t="s">
        <v>33209</v>
      </c>
      <c r="N425" s="141">
        <v>179</v>
      </c>
      <c r="O425" s="141" t="s">
        <v>33</v>
      </c>
      <c r="P425" s="141">
        <v>76504.7</v>
      </c>
      <c r="Q425" s="141">
        <v>4309650</v>
      </c>
      <c r="R425" s="141">
        <v>3485064</v>
      </c>
      <c r="S425" s="141">
        <v>80.87</v>
      </c>
      <c r="T425" s="141" t="s">
        <v>36996</v>
      </c>
      <c r="U425" s="141" t="s">
        <v>36997</v>
      </c>
      <c r="V425" s="141" t="s">
        <v>36998</v>
      </c>
      <c r="W425" s="141" t="s">
        <v>36999</v>
      </c>
      <c r="X425" s="141" t="s">
        <v>37000</v>
      </c>
      <c r="Y425" s="141" t="s">
        <v>320</v>
      </c>
      <c r="Z425" s="141" t="str">
        <f t="shared" si="6"/>
        <v>Exome capture101PE</v>
      </c>
      <c r="AA425" s="143">
        <v>0</v>
      </c>
      <c r="AB425" s="143" t="s">
        <v>30</v>
      </c>
      <c r="AC425" s="156" t="s">
        <v>139</v>
      </c>
      <c r="AD425" s="205"/>
    </row>
    <row r="426" spans="1:30" s="27" customFormat="1" ht="24" customHeight="1">
      <c r="A426" s="139">
        <v>42968</v>
      </c>
      <c r="B426" s="140" t="s">
        <v>35681</v>
      </c>
      <c r="C426" s="141" t="s">
        <v>104</v>
      </c>
      <c r="D426" s="141" t="s">
        <v>37001</v>
      </c>
      <c r="E426" s="141" t="s">
        <v>37002</v>
      </c>
      <c r="F426" s="142">
        <v>42963</v>
      </c>
      <c r="G426" s="141" t="s">
        <v>135</v>
      </c>
      <c r="H426" s="141" t="s">
        <v>36988</v>
      </c>
      <c r="I426" s="141">
        <v>3</v>
      </c>
      <c r="J426" s="141" t="s">
        <v>36956</v>
      </c>
      <c r="K426" s="141" t="s">
        <v>28</v>
      </c>
      <c r="L426" s="141" t="s">
        <v>30205</v>
      </c>
      <c r="M426" s="141" t="s">
        <v>35684</v>
      </c>
      <c r="N426" s="141">
        <v>0</v>
      </c>
      <c r="O426" s="141" t="s">
        <v>33</v>
      </c>
      <c r="P426" s="141">
        <v>82229.7</v>
      </c>
      <c r="Q426" s="141">
        <v>4309650</v>
      </c>
      <c r="R426" s="141">
        <v>3670968</v>
      </c>
      <c r="S426" s="141">
        <v>85.18</v>
      </c>
      <c r="T426" s="141">
        <v>0</v>
      </c>
      <c r="U426" s="141">
        <v>0</v>
      </c>
      <c r="V426" s="141" t="s">
        <v>37003</v>
      </c>
      <c r="W426" s="141" t="s">
        <v>35445</v>
      </c>
      <c r="X426" s="141" t="s">
        <v>37004</v>
      </c>
      <c r="Y426" s="141" t="s">
        <v>320</v>
      </c>
      <c r="Z426" s="141" t="str">
        <f t="shared" si="6"/>
        <v>Transcriptome101PE</v>
      </c>
      <c r="AA426" s="143">
        <v>0</v>
      </c>
      <c r="AB426" s="143" t="s">
        <v>30</v>
      </c>
      <c r="AC426" s="156" t="s">
        <v>139</v>
      </c>
      <c r="AD426" s="205"/>
    </row>
    <row r="427" spans="1:30" s="27" customFormat="1" ht="24" customHeight="1">
      <c r="A427" s="139">
        <v>42968</v>
      </c>
      <c r="B427" s="140" t="s">
        <v>35681</v>
      </c>
      <c r="C427" s="141" t="s">
        <v>104</v>
      </c>
      <c r="D427" s="141" t="s">
        <v>37005</v>
      </c>
      <c r="E427" s="141" t="s">
        <v>37006</v>
      </c>
      <c r="F427" s="142">
        <v>42963</v>
      </c>
      <c r="G427" s="141" t="s">
        <v>135</v>
      </c>
      <c r="H427" s="141" t="s">
        <v>36988</v>
      </c>
      <c r="I427" s="141">
        <v>4</v>
      </c>
      <c r="J427" s="141" t="s">
        <v>36944</v>
      </c>
      <c r="K427" s="141" t="s">
        <v>28</v>
      </c>
      <c r="L427" s="141" t="s">
        <v>30205</v>
      </c>
      <c r="M427" s="141" t="s">
        <v>35684</v>
      </c>
      <c r="N427" s="141">
        <v>0</v>
      </c>
      <c r="O427" s="141" t="s">
        <v>33</v>
      </c>
      <c r="P427" s="141">
        <v>79713.31</v>
      </c>
      <c r="Q427" s="141">
        <v>4309650</v>
      </c>
      <c r="R427" s="141">
        <v>3558629</v>
      </c>
      <c r="S427" s="141">
        <v>82.57</v>
      </c>
      <c r="T427" s="141">
        <v>0</v>
      </c>
      <c r="U427" s="141">
        <v>0</v>
      </c>
      <c r="V427" s="141" t="s">
        <v>37007</v>
      </c>
      <c r="W427" s="141" t="s">
        <v>37008</v>
      </c>
      <c r="X427" s="141" t="s">
        <v>37009</v>
      </c>
      <c r="Y427" s="141" t="s">
        <v>320</v>
      </c>
      <c r="Z427" s="141" t="str">
        <f t="shared" si="6"/>
        <v>Transcriptome101PE</v>
      </c>
      <c r="AA427" s="143">
        <v>0</v>
      </c>
      <c r="AB427" s="143" t="s">
        <v>30</v>
      </c>
      <c r="AC427" s="156" t="s">
        <v>139</v>
      </c>
      <c r="AD427" s="205"/>
    </row>
    <row r="428" spans="1:30" s="27" customFormat="1" ht="24" customHeight="1">
      <c r="A428" s="139">
        <v>42968</v>
      </c>
      <c r="B428" s="140" t="s">
        <v>36942</v>
      </c>
      <c r="C428" s="141" t="s">
        <v>36986</v>
      </c>
      <c r="D428" s="141" t="s">
        <v>31</v>
      </c>
      <c r="E428" s="141" t="s">
        <v>37010</v>
      </c>
      <c r="F428" s="142">
        <v>42963</v>
      </c>
      <c r="G428" s="141" t="s">
        <v>135</v>
      </c>
      <c r="H428" s="141" t="s">
        <v>36988</v>
      </c>
      <c r="I428" s="141">
        <v>5</v>
      </c>
      <c r="J428" s="141" t="s">
        <v>36995</v>
      </c>
      <c r="K428" s="141" t="s">
        <v>28</v>
      </c>
      <c r="L428" s="141" t="s">
        <v>30205</v>
      </c>
      <c r="M428" s="141" t="s">
        <v>33228</v>
      </c>
      <c r="N428" s="141">
        <v>181</v>
      </c>
      <c r="O428" s="141" t="s">
        <v>33</v>
      </c>
      <c r="P428" s="141">
        <v>71970.31</v>
      </c>
      <c r="Q428" s="141">
        <v>4309650</v>
      </c>
      <c r="R428" s="141">
        <v>3356437</v>
      </c>
      <c r="S428" s="141">
        <v>77.88</v>
      </c>
      <c r="T428" s="141" t="s">
        <v>37011</v>
      </c>
      <c r="U428" s="141" t="s">
        <v>23260</v>
      </c>
      <c r="V428" s="141" t="s">
        <v>21080</v>
      </c>
      <c r="W428" s="141" t="s">
        <v>37012</v>
      </c>
      <c r="X428" s="141" t="s">
        <v>37013</v>
      </c>
      <c r="Y428" s="141" t="s">
        <v>320</v>
      </c>
      <c r="Z428" s="141" t="str">
        <f t="shared" si="6"/>
        <v>Exome capture101PE</v>
      </c>
      <c r="AA428" s="143">
        <v>0</v>
      </c>
      <c r="AB428" s="143" t="s">
        <v>30</v>
      </c>
      <c r="AC428" s="156" t="s">
        <v>139</v>
      </c>
      <c r="AD428" s="205"/>
    </row>
    <row r="429" spans="1:30" s="27" customFormat="1" ht="24" customHeight="1">
      <c r="A429" s="139">
        <v>42968</v>
      </c>
      <c r="B429" s="140" t="s">
        <v>36942</v>
      </c>
      <c r="C429" s="141" t="s">
        <v>37014</v>
      </c>
      <c r="D429" s="141" t="s">
        <v>31</v>
      </c>
      <c r="E429" s="141" t="s">
        <v>37010</v>
      </c>
      <c r="F429" s="142">
        <v>42963</v>
      </c>
      <c r="G429" s="141" t="s">
        <v>135</v>
      </c>
      <c r="H429" s="141" t="s">
        <v>36988</v>
      </c>
      <c r="I429" s="141">
        <v>6</v>
      </c>
      <c r="J429" s="141" t="s">
        <v>37015</v>
      </c>
      <c r="K429" s="141" t="s">
        <v>28</v>
      </c>
      <c r="L429" s="141" t="s">
        <v>30205</v>
      </c>
      <c r="M429" s="141" t="s">
        <v>33228</v>
      </c>
      <c r="N429" s="141">
        <v>180</v>
      </c>
      <c r="O429" s="141" t="s">
        <v>33</v>
      </c>
      <c r="P429" s="141">
        <v>72735.83</v>
      </c>
      <c r="Q429" s="141">
        <v>4309650</v>
      </c>
      <c r="R429" s="141">
        <v>3394893</v>
      </c>
      <c r="S429" s="141">
        <v>78.77</v>
      </c>
      <c r="T429" s="141" t="s">
        <v>37016</v>
      </c>
      <c r="U429" s="141" t="s">
        <v>37017</v>
      </c>
      <c r="V429" s="141" t="s">
        <v>37018</v>
      </c>
      <c r="W429" s="141" t="s">
        <v>37019</v>
      </c>
      <c r="X429" s="141" t="s">
        <v>32840</v>
      </c>
      <c r="Y429" s="141" t="s">
        <v>320</v>
      </c>
      <c r="Z429" s="141" t="str">
        <f t="shared" si="6"/>
        <v>Exome capture101PE</v>
      </c>
      <c r="AA429" s="143">
        <v>0</v>
      </c>
      <c r="AB429" s="143" t="s">
        <v>30</v>
      </c>
      <c r="AC429" s="156" t="s">
        <v>139</v>
      </c>
      <c r="AD429" s="205"/>
    </row>
    <row r="430" spans="1:30" s="27" customFormat="1" ht="24" customHeight="1">
      <c r="A430" s="139">
        <v>42968</v>
      </c>
      <c r="B430" s="140" t="s">
        <v>36942</v>
      </c>
      <c r="C430" s="141" t="s">
        <v>37014</v>
      </c>
      <c r="D430" s="141" t="s">
        <v>31</v>
      </c>
      <c r="E430" s="141" t="s">
        <v>37020</v>
      </c>
      <c r="F430" s="142">
        <v>42963</v>
      </c>
      <c r="G430" s="141" t="s">
        <v>135</v>
      </c>
      <c r="H430" s="141" t="s">
        <v>36988</v>
      </c>
      <c r="I430" s="141">
        <v>7</v>
      </c>
      <c r="J430" s="141" t="s">
        <v>37015</v>
      </c>
      <c r="K430" s="141" t="s">
        <v>28</v>
      </c>
      <c r="L430" s="141" t="s">
        <v>30205</v>
      </c>
      <c r="M430" s="141" t="s">
        <v>33209</v>
      </c>
      <c r="N430" s="141">
        <v>170</v>
      </c>
      <c r="O430" s="141" t="s">
        <v>33</v>
      </c>
      <c r="P430" s="141">
        <v>74959.66</v>
      </c>
      <c r="Q430" s="141">
        <v>4309650</v>
      </c>
      <c r="R430" s="141">
        <v>3404145</v>
      </c>
      <c r="S430" s="141">
        <v>78.989999999999995</v>
      </c>
      <c r="T430" s="141" t="s">
        <v>37021</v>
      </c>
      <c r="U430" s="141" t="s">
        <v>4978</v>
      </c>
      <c r="V430" s="141" t="s">
        <v>37022</v>
      </c>
      <c r="W430" s="141" t="s">
        <v>37023</v>
      </c>
      <c r="X430" s="141" t="s">
        <v>37024</v>
      </c>
      <c r="Y430" s="141" t="s">
        <v>320</v>
      </c>
      <c r="Z430" s="141" t="str">
        <f t="shared" si="6"/>
        <v>Exome capture101PE</v>
      </c>
      <c r="AA430" s="143">
        <v>0</v>
      </c>
      <c r="AB430" s="143" t="s">
        <v>30</v>
      </c>
      <c r="AC430" s="156" t="s">
        <v>139</v>
      </c>
      <c r="AD430" s="205"/>
    </row>
    <row r="431" spans="1:30" s="27" customFormat="1" ht="24" customHeight="1">
      <c r="A431" s="139">
        <v>42968</v>
      </c>
      <c r="B431" s="140" t="s">
        <v>36942</v>
      </c>
      <c r="C431" s="141" t="s">
        <v>37025</v>
      </c>
      <c r="D431" s="141" t="s">
        <v>31</v>
      </c>
      <c r="E431" s="141" t="s">
        <v>37020</v>
      </c>
      <c r="F431" s="142">
        <v>42963</v>
      </c>
      <c r="G431" s="141" t="s">
        <v>135</v>
      </c>
      <c r="H431" s="141" t="s">
        <v>36988</v>
      </c>
      <c r="I431" s="141">
        <v>8</v>
      </c>
      <c r="J431" s="141" t="s">
        <v>37026</v>
      </c>
      <c r="K431" s="141" t="s">
        <v>28</v>
      </c>
      <c r="L431" s="141" t="s">
        <v>30205</v>
      </c>
      <c r="M431" s="141" t="s">
        <v>33209</v>
      </c>
      <c r="N431" s="141">
        <v>169</v>
      </c>
      <c r="O431" s="141" t="s">
        <v>33</v>
      </c>
      <c r="P431" s="141">
        <v>75106.320000000007</v>
      </c>
      <c r="Q431" s="141">
        <v>4309650</v>
      </c>
      <c r="R431" s="141">
        <v>3423911</v>
      </c>
      <c r="S431" s="141">
        <v>79.45</v>
      </c>
      <c r="T431" s="141" t="s">
        <v>37027</v>
      </c>
      <c r="U431" s="141" t="s">
        <v>37028</v>
      </c>
      <c r="V431" s="141" t="s">
        <v>37029</v>
      </c>
      <c r="W431" s="141" t="s">
        <v>37030</v>
      </c>
      <c r="X431" s="141" t="s">
        <v>37031</v>
      </c>
      <c r="Y431" s="141" t="s">
        <v>320</v>
      </c>
      <c r="Z431" s="141" t="str">
        <f t="shared" si="6"/>
        <v>Exome capture101PE</v>
      </c>
      <c r="AA431" s="143">
        <v>0</v>
      </c>
      <c r="AB431" s="143" t="s">
        <v>30</v>
      </c>
      <c r="AC431" s="156" t="s">
        <v>139</v>
      </c>
      <c r="AD431" s="205"/>
    </row>
    <row r="432" spans="1:30" s="27" customFormat="1" ht="24" customHeight="1">
      <c r="A432" s="133">
        <v>42968</v>
      </c>
      <c r="B432" s="152" t="s">
        <v>37032</v>
      </c>
      <c r="C432" s="153" t="s">
        <v>104</v>
      </c>
      <c r="D432" s="153" t="s">
        <v>31</v>
      </c>
      <c r="E432" s="153" t="s">
        <v>37033</v>
      </c>
      <c r="F432" s="133">
        <v>42964</v>
      </c>
      <c r="G432" s="153" t="s">
        <v>120</v>
      </c>
      <c r="H432" s="153" t="s">
        <v>37034</v>
      </c>
      <c r="I432" s="153">
        <v>1</v>
      </c>
      <c r="J432" s="153" t="s">
        <v>37035</v>
      </c>
      <c r="K432" s="153" t="s">
        <v>28</v>
      </c>
      <c r="L432" s="153" t="s">
        <v>30205</v>
      </c>
      <c r="M432" s="153" t="s">
        <v>22421</v>
      </c>
      <c r="N432" s="153">
        <v>0</v>
      </c>
      <c r="O432" s="153" t="s">
        <v>33</v>
      </c>
      <c r="P432" s="153">
        <v>81424.17</v>
      </c>
      <c r="Q432" s="153">
        <v>4309650</v>
      </c>
      <c r="R432" s="153">
        <v>3666076</v>
      </c>
      <c r="S432" s="153">
        <v>85.07</v>
      </c>
      <c r="T432" s="153">
        <v>0</v>
      </c>
      <c r="U432" s="153">
        <v>0</v>
      </c>
      <c r="V432" s="153" t="s">
        <v>37036</v>
      </c>
      <c r="W432" s="153" t="s">
        <v>32862</v>
      </c>
      <c r="X432" s="153" t="s">
        <v>37037</v>
      </c>
      <c r="Y432" s="147" t="s">
        <v>320</v>
      </c>
      <c r="Z432" s="147" t="str">
        <f t="shared" si="6"/>
        <v>Transcriptome101PE</v>
      </c>
      <c r="AA432" s="154">
        <v>0</v>
      </c>
      <c r="AB432" s="155" t="s">
        <v>30</v>
      </c>
      <c r="AC432" s="155" t="s">
        <v>139</v>
      </c>
      <c r="AD432" s="206"/>
    </row>
    <row r="433" spans="1:30" s="27" customFormat="1" ht="24" customHeight="1">
      <c r="A433" s="139">
        <v>42968</v>
      </c>
      <c r="B433" s="140" t="s">
        <v>37038</v>
      </c>
      <c r="C433" s="141" t="s">
        <v>104</v>
      </c>
      <c r="D433" s="141" t="s">
        <v>31</v>
      </c>
      <c r="E433" s="141" t="s">
        <v>37033</v>
      </c>
      <c r="F433" s="142">
        <v>42964</v>
      </c>
      <c r="G433" s="141" t="s">
        <v>120</v>
      </c>
      <c r="H433" s="141" t="s">
        <v>37034</v>
      </c>
      <c r="I433" s="141">
        <v>2</v>
      </c>
      <c r="J433" s="141" t="s">
        <v>37039</v>
      </c>
      <c r="K433" s="141" t="s">
        <v>28</v>
      </c>
      <c r="L433" s="141" t="s">
        <v>30205</v>
      </c>
      <c r="M433" s="141" t="s">
        <v>22421</v>
      </c>
      <c r="N433" s="141">
        <v>0</v>
      </c>
      <c r="O433" s="141" t="s">
        <v>33</v>
      </c>
      <c r="P433" s="141">
        <v>81567.27</v>
      </c>
      <c r="Q433" s="141">
        <v>4309650</v>
      </c>
      <c r="R433" s="141">
        <v>3668067</v>
      </c>
      <c r="S433" s="141">
        <v>85.11</v>
      </c>
      <c r="T433" s="141">
        <v>0</v>
      </c>
      <c r="U433" s="141">
        <v>0</v>
      </c>
      <c r="V433" s="141" t="s">
        <v>37040</v>
      </c>
      <c r="W433" s="141" t="s">
        <v>37041</v>
      </c>
      <c r="X433" s="141" t="s">
        <v>37042</v>
      </c>
      <c r="Y433" s="141" t="s">
        <v>320</v>
      </c>
      <c r="Z433" s="141" t="str">
        <f t="shared" si="6"/>
        <v>Transcriptome101PE</v>
      </c>
      <c r="AA433" s="143">
        <v>0</v>
      </c>
      <c r="AB433" s="143" t="s">
        <v>30</v>
      </c>
      <c r="AC433" s="156" t="s">
        <v>139</v>
      </c>
      <c r="AD433" s="205"/>
    </row>
    <row r="434" spans="1:30" s="27" customFormat="1" ht="24" customHeight="1">
      <c r="A434" s="139">
        <v>42968</v>
      </c>
      <c r="B434" s="140" t="s">
        <v>37043</v>
      </c>
      <c r="C434" s="141" t="s">
        <v>104</v>
      </c>
      <c r="D434" s="141" t="s">
        <v>31</v>
      </c>
      <c r="E434" s="141" t="s">
        <v>37044</v>
      </c>
      <c r="F434" s="142">
        <v>42964</v>
      </c>
      <c r="G434" s="141" t="s">
        <v>120</v>
      </c>
      <c r="H434" s="141" t="s">
        <v>37034</v>
      </c>
      <c r="I434" s="141">
        <v>3</v>
      </c>
      <c r="J434" s="144" t="s">
        <v>8423</v>
      </c>
      <c r="K434" s="144" t="s">
        <v>37045</v>
      </c>
      <c r="L434" s="141" t="s">
        <v>30205</v>
      </c>
      <c r="M434" s="141" t="s">
        <v>22421</v>
      </c>
      <c r="N434" s="141">
        <v>0</v>
      </c>
      <c r="O434" s="141" t="s">
        <v>33</v>
      </c>
      <c r="P434" s="141">
        <v>80911.03</v>
      </c>
      <c r="Q434" s="141">
        <v>4309650</v>
      </c>
      <c r="R434" s="141">
        <v>3632945</v>
      </c>
      <c r="S434" s="141">
        <v>84.3</v>
      </c>
      <c r="T434" s="141">
        <v>0</v>
      </c>
      <c r="U434" s="141">
        <v>0</v>
      </c>
      <c r="V434" s="141" t="s">
        <v>37046</v>
      </c>
      <c r="W434" s="141" t="s">
        <v>37047</v>
      </c>
      <c r="X434" s="141" t="s">
        <v>37048</v>
      </c>
      <c r="Y434" s="141" t="s">
        <v>320</v>
      </c>
      <c r="Z434" s="141" t="str">
        <f t="shared" si="6"/>
        <v>Transcriptome101PE</v>
      </c>
      <c r="AA434" s="143">
        <v>0.14285714285714285</v>
      </c>
      <c r="AB434" s="143" t="s">
        <v>30</v>
      </c>
      <c r="AC434" s="156" t="s">
        <v>139</v>
      </c>
      <c r="AD434" s="205"/>
    </row>
    <row r="435" spans="1:30" s="27" customFormat="1" ht="24" customHeight="1">
      <c r="A435" s="139">
        <v>42968</v>
      </c>
      <c r="B435" s="140" t="s">
        <v>37043</v>
      </c>
      <c r="C435" s="141" t="s">
        <v>104</v>
      </c>
      <c r="D435" s="141" t="s">
        <v>31</v>
      </c>
      <c r="E435" s="141" t="s">
        <v>37044</v>
      </c>
      <c r="F435" s="142">
        <v>42964</v>
      </c>
      <c r="G435" s="141" t="s">
        <v>120</v>
      </c>
      <c r="H435" s="141" t="s">
        <v>37034</v>
      </c>
      <c r="I435" s="141">
        <v>4</v>
      </c>
      <c r="J435" s="144" t="s">
        <v>8423</v>
      </c>
      <c r="K435" s="144" t="s">
        <v>37045</v>
      </c>
      <c r="L435" s="141" t="s">
        <v>30205</v>
      </c>
      <c r="M435" s="141" t="s">
        <v>22421</v>
      </c>
      <c r="N435" s="141">
        <v>0</v>
      </c>
      <c r="O435" s="141" t="s">
        <v>33</v>
      </c>
      <c r="P435" s="141">
        <v>80208.75</v>
      </c>
      <c r="Q435" s="141">
        <v>4309650</v>
      </c>
      <c r="R435" s="141">
        <v>3601724</v>
      </c>
      <c r="S435" s="141">
        <v>83.57</v>
      </c>
      <c r="T435" s="141">
        <v>0</v>
      </c>
      <c r="U435" s="141">
        <v>0</v>
      </c>
      <c r="V435" s="141" t="s">
        <v>37049</v>
      </c>
      <c r="W435" s="141" t="s">
        <v>37050</v>
      </c>
      <c r="X435" s="141" t="s">
        <v>37051</v>
      </c>
      <c r="Y435" s="141" t="s">
        <v>320</v>
      </c>
      <c r="Z435" s="141" t="str">
        <f t="shared" si="6"/>
        <v>Transcriptome101PE</v>
      </c>
      <c r="AA435" s="143">
        <v>0.14285714285714285</v>
      </c>
      <c r="AB435" s="143" t="s">
        <v>30</v>
      </c>
      <c r="AC435" s="156" t="s">
        <v>139</v>
      </c>
      <c r="AD435" s="205"/>
    </row>
    <row r="436" spans="1:30" s="27" customFormat="1" ht="24" customHeight="1">
      <c r="A436" s="139">
        <v>42968</v>
      </c>
      <c r="B436" s="140" t="s">
        <v>37052</v>
      </c>
      <c r="C436" s="141" t="s">
        <v>37014</v>
      </c>
      <c r="D436" s="141" t="s">
        <v>31</v>
      </c>
      <c r="E436" s="141" t="s">
        <v>37053</v>
      </c>
      <c r="F436" s="142">
        <v>42964</v>
      </c>
      <c r="G436" s="141" t="s">
        <v>120</v>
      </c>
      <c r="H436" s="141" t="s">
        <v>37034</v>
      </c>
      <c r="I436" s="141">
        <v>5</v>
      </c>
      <c r="J436" s="141" t="s">
        <v>37015</v>
      </c>
      <c r="K436" s="141" t="s">
        <v>28</v>
      </c>
      <c r="L436" s="141" t="s">
        <v>30205</v>
      </c>
      <c r="M436" s="141" t="s">
        <v>22443</v>
      </c>
      <c r="N436" s="141">
        <v>179</v>
      </c>
      <c r="O436" s="141" t="s">
        <v>33</v>
      </c>
      <c r="P436" s="141">
        <v>73311.28</v>
      </c>
      <c r="Q436" s="141">
        <v>4309650</v>
      </c>
      <c r="R436" s="141">
        <v>3393133</v>
      </c>
      <c r="S436" s="141">
        <v>78.73</v>
      </c>
      <c r="T436" s="141" t="s">
        <v>37054</v>
      </c>
      <c r="U436" s="141" t="s">
        <v>37055</v>
      </c>
      <c r="V436" s="141" t="s">
        <v>37056</v>
      </c>
      <c r="W436" s="141" t="s">
        <v>37057</v>
      </c>
      <c r="X436" s="141" t="s">
        <v>37058</v>
      </c>
      <c r="Y436" s="141" t="s">
        <v>320</v>
      </c>
      <c r="Z436" s="141" t="str">
        <f t="shared" si="6"/>
        <v>Exome capture101PE</v>
      </c>
      <c r="AA436" s="143">
        <v>0</v>
      </c>
      <c r="AB436" s="143" t="s">
        <v>30</v>
      </c>
      <c r="AC436" s="156" t="s">
        <v>139</v>
      </c>
      <c r="AD436" s="205"/>
    </row>
    <row r="437" spans="1:30" s="27" customFormat="1" ht="24" customHeight="1">
      <c r="A437" s="139">
        <v>42968</v>
      </c>
      <c r="B437" s="140" t="s">
        <v>37059</v>
      </c>
      <c r="C437" s="141" t="s">
        <v>104</v>
      </c>
      <c r="D437" s="141" t="s">
        <v>31</v>
      </c>
      <c r="E437" s="141" t="s">
        <v>37060</v>
      </c>
      <c r="F437" s="142">
        <v>42964</v>
      </c>
      <c r="G437" s="141" t="s">
        <v>120</v>
      </c>
      <c r="H437" s="141" t="s">
        <v>37034</v>
      </c>
      <c r="I437" s="141">
        <v>6</v>
      </c>
      <c r="J437" s="141" t="s">
        <v>37061</v>
      </c>
      <c r="K437" s="141" t="s">
        <v>28</v>
      </c>
      <c r="L437" s="141" t="s">
        <v>30205</v>
      </c>
      <c r="M437" s="141" t="s">
        <v>22421</v>
      </c>
      <c r="N437" s="141">
        <v>0</v>
      </c>
      <c r="O437" s="141" t="s">
        <v>33</v>
      </c>
      <c r="P437" s="141">
        <v>78195.44</v>
      </c>
      <c r="Q437" s="141">
        <v>4309650</v>
      </c>
      <c r="R437" s="141">
        <v>3521899</v>
      </c>
      <c r="S437" s="141">
        <v>81.72</v>
      </c>
      <c r="T437" s="141">
        <v>0</v>
      </c>
      <c r="U437" s="141">
        <v>0</v>
      </c>
      <c r="V437" s="141" t="s">
        <v>37062</v>
      </c>
      <c r="W437" s="141" t="s">
        <v>37063</v>
      </c>
      <c r="X437" s="141" t="s">
        <v>37064</v>
      </c>
      <c r="Y437" s="141" t="s">
        <v>320</v>
      </c>
      <c r="Z437" s="141" t="str">
        <f t="shared" si="6"/>
        <v>Transcriptome101PE</v>
      </c>
      <c r="AA437" s="143">
        <v>0</v>
      </c>
      <c r="AB437" s="143" t="s">
        <v>30</v>
      </c>
      <c r="AC437" s="156" t="s">
        <v>139</v>
      </c>
      <c r="AD437" s="205"/>
    </row>
    <row r="438" spans="1:30" s="27" customFormat="1" ht="24" customHeight="1">
      <c r="A438" s="139">
        <v>42968</v>
      </c>
      <c r="B438" s="140" t="s">
        <v>37059</v>
      </c>
      <c r="C438" s="141" t="s">
        <v>104</v>
      </c>
      <c r="D438" s="141" t="s">
        <v>31</v>
      </c>
      <c r="E438" s="141" t="s">
        <v>37060</v>
      </c>
      <c r="F438" s="142">
        <v>42964</v>
      </c>
      <c r="G438" s="141" t="s">
        <v>120</v>
      </c>
      <c r="H438" s="141" t="s">
        <v>37034</v>
      </c>
      <c r="I438" s="141">
        <v>7</v>
      </c>
      <c r="J438" s="141" t="s">
        <v>36989</v>
      </c>
      <c r="K438" s="141" t="s">
        <v>28</v>
      </c>
      <c r="L438" s="141" t="s">
        <v>30205</v>
      </c>
      <c r="M438" s="141" t="s">
        <v>22421</v>
      </c>
      <c r="N438" s="141">
        <v>0</v>
      </c>
      <c r="O438" s="141" t="s">
        <v>33</v>
      </c>
      <c r="P438" s="141">
        <v>76984.91</v>
      </c>
      <c r="Q438" s="141">
        <v>4309650</v>
      </c>
      <c r="R438" s="141">
        <v>3465293</v>
      </c>
      <c r="S438" s="141">
        <v>80.41</v>
      </c>
      <c r="T438" s="141">
        <v>0</v>
      </c>
      <c r="U438" s="141">
        <v>0</v>
      </c>
      <c r="V438" s="141" t="s">
        <v>37065</v>
      </c>
      <c r="W438" s="141" t="s">
        <v>37066</v>
      </c>
      <c r="X438" s="141" t="s">
        <v>37067</v>
      </c>
      <c r="Y438" s="141" t="s">
        <v>320</v>
      </c>
      <c r="Z438" s="141" t="str">
        <f t="shared" si="6"/>
        <v>Transcriptome101PE</v>
      </c>
      <c r="AA438" s="143">
        <v>0</v>
      </c>
      <c r="AB438" s="143" t="s">
        <v>30</v>
      </c>
      <c r="AC438" s="156" t="s">
        <v>139</v>
      </c>
      <c r="AD438" s="205"/>
    </row>
    <row r="439" spans="1:30" s="27" customFormat="1" ht="24" customHeight="1">
      <c r="A439" s="139">
        <v>42968</v>
      </c>
      <c r="B439" s="140" t="s">
        <v>37068</v>
      </c>
      <c r="C439" s="141">
        <v>0</v>
      </c>
      <c r="D439" s="141" t="s">
        <v>31</v>
      </c>
      <c r="E439" s="141" t="s">
        <v>37069</v>
      </c>
      <c r="F439" s="142">
        <v>42964</v>
      </c>
      <c r="G439" s="141" t="s">
        <v>120</v>
      </c>
      <c r="H439" s="141" t="s">
        <v>37034</v>
      </c>
      <c r="I439" s="141">
        <v>8</v>
      </c>
      <c r="J439" s="141" t="s">
        <v>36949</v>
      </c>
      <c r="K439" s="141" t="s">
        <v>28</v>
      </c>
      <c r="L439" s="141" t="s">
        <v>30205</v>
      </c>
      <c r="M439" s="141" t="s">
        <v>22421</v>
      </c>
      <c r="N439" s="141">
        <v>0</v>
      </c>
      <c r="O439" s="141" t="s">
        <v>33</v>
      </c>
      <c r="P439" s="141">
        <v>79639.98</v>
      </c>
      <c r="Q439" s="141">
        <v>4309650</v>
      </c>
      <c r="R439" s="141">
        <v>3591555</v>
      </c>
      <c r="S439" s="141">
        <v>83.34</v>
      </c>
      <c r="T439" s="141">
        <v>0</v>
      </c>
      <c r="U439" s="141">
        <v>0</v>
      </c>
      <c r="V439" s="141" t="s">
        <v>37070</v>
      </c>
      <c r="W439" s="141" t="s">
        <v>37071</v>
      </c>
      <c r="X439" s="141" t="s">
        <v>37072</v>
      </c>
      <c r="Y439" s="141" t="s">
        <v>320</v>
      </c>
      <c r="Z439" s="141" t="str">
        <f t="shared" si="6"/>
        <v>0101PE</v>
      </c>
      <c r="AA439" s="143">
        <v>0</v>
      </c>
      <c r="AB439" s="143" t="s">
        <v>30</v>
      </c>
      <c r="AC439" s="156" t="s">
        <v>139</v>
      </c>
      <c r="AD439" s="205"/>
    </row>
    <row r="440" spans="1:30" s="27" customFormat="1" ht="24" customHeight="1">
      <c r="A440" s="133">
        <v>42968</v>
      </c>
      <c r="B440" s="152" t="s">
        <v>37073</v>
      </c>
      <c r="C440" s="153" t="s">
        <v>37</v>
      </c>
      <c r="D440" s="153" t="s">
        <v>31</v>
      </c>
      <c r="E440" s="153" t="s">
        <v>37074</v>
      </c>
      <c r="F440" s="133">
        <v>42967</v>
      </c>
      <c r="G440" s="153" t="s">
        <v>135</v>
      </c>
      <c r="H440" s="153" t="s">
        <v>37075</v>
      </c>
      <c r="I440" s="153">
        <v>1</v>
      </c>
      <c r="J440" s="153" t="s">
        <v>37039</v>
      </c>
      <c r="K440" s="153" t="s">
        <v>28</v>
      </c>
      <c r="L440" s="153" t="s">
        <v>37076</v>
      </c>
      <c r="M440" s="153" t="s">
        <v>32962</v>
      </c>
      <c r="N440" s="153">
        <v>0</v>
      </c>
      <c r="O440" s="153">
        <v>49</v>
      </c>
      <c r="P440" s="153">
        <v>20171.009999999998</v>
      </c>
      <c r="Q440" s="153">
        <v>4309650</v>
      </c>
      <c r="R440" s="153">
        <v>3714072</v>
      </c>
      <c r="S440" s="153">
        <v>86.18</v>
      </c>
      <c r="T440" s="153">
        <v>0</v>
      </c>
      <c r="U440" s="153">
        <v>0</v>
      </c>
      <c r="V440" s="153">
        <v>53.89</v>
      </c>
      <c r="W440" s="153">
        <v>99.34</v>
      </c>
      <c r="X440" s="153">
        <v>97.8</v>
      </c>
      <c r="Y440" s="147" t="s">
        <v>3772</v>
      </c>
      <c r="Z440" s="187" t="str">
        <f t="shared" si="6"/>
        <v>RNA-Seq50SE</v>
      </c>
      <c r="AA440" s="154">
        <v>0</v>
      </c>
      <c r="AB440" s="155" t="s">
        <v>30</v>
      </c>
      <c r="AC440" s="155" t="s">
        <v>139</v>
      </c>
      <c r="AD440" s="206"/>
    </row>
    <row r="441" spans="1:30" s="27" customFormat="1" ht="24" customHeight="1">
      <c r="A441" s="139">
        <v>42968</v>
      </c>
      <c r="B441" s="140" t="s">
        <v>37077</v>
      </c>
      <c r="C441" s="141" t="s">
        <v>37</v>
      </c>
      <c r="D441" s="141" t="s">
        <v>31</v>
      </c>
      <c r="E441" s="141" t="s">
        <v>37078</v>
      </c>
      <c r="F441" s="142">
        <v>42967</v>
      </c>
      <c r="G441" s="141" t="s">
        <v>135</v>
      </c>
      <c r="H441" s="141" t="s">
        <v>37075</v>
      </c>
      <c r="I441" s="141">
        <v>2</v>
      </c>
      <c r="J441" s="141" t="s">
        <v>37079</v>
      </c>
      <c r="K441" s="141" t="s">
        <v>28</v>
      </c>
      <c r="L441" s="141" t="s">
        <v>37076</v>
      </c>
      <c r="M441" s="141" t="s">
        <v>32962</v>
      </c>
      <c r="N441" s="141">
        <v>0</v>
      </c>
      <c r="O441" s="141">
        <v>49</v>
      </c>
      <c r="P441" s="141">
        <v>19609.66</v>
      </c>
      <c r="Q441" s="141">
        <v>4309650</v>
      </c>
      <c r="R441" s="141">
        <v>3609829</v>
      </c>
      <c r="S441" s="141">
        <v>83.76</v>
      </c>
      <c r="T441" s="141">
        <v>0</v>
      </c>
      <c r="U441" s="141">
        <v>0</v>
      </c>
      <c r="V441" s="141">
        <v>50.59</v>
      </c>
      <c r="W441" s="141">
        <v>99.33</v>
      </c>
      <c r="X441" s="141">
        <v>97.8</v>
      </c>
      <c r="Y441" s="141" t="s">
        <v>3772</v>
      </c>
      <c r="Z441" s="188" t="str">
        <f t="shared" si="6"/>
        <v>RNA-Seq50SE</v>
      </c>
      <c r="AA441" s="143">
        <v>0</v>
      </c>
      <c r="AB441" s="143" t="s">
        <v>30</v>
      </c>
      <c r="AC441" s="156" t="s">
        <v>139</v>
      </c>
      <c r="AD441" s="205"/>
    </row>
    <row r="442" spans="1:30" s="27" customFormat="1" ht="24" customHeight="1">
      <c r="A442" s="139">
        <v>42968</v>
      </c>
      <c r="B442" s="140" t="s">
        <v>37077</v>
      </c>
      <c r="C442" s="141" t="s">
        <v>37</v>
      </c>
      <c r="D442" s="141" t="s">
        <v>31</v>
      </c>
      <c r="E442" s="141" t="s">
        <v>37080</v>
      </c>
      <c r="F442" s="142">
        <v>42967</v>
      </c>
      <c r="G442" s="141" t="s">
        <v>135</v>
      </c>
      <c r="H442" s="141" t="s">
        <v>37075</v>
      </c>
      <c r="I442" s="141">
        <v>3</v>
      </c>
      <c r="J442" s="141" t="s">
        <v>37079</v>
      </c>
      <c r="K442" s="141" t="s">
        <v>28</v>
      </c>
      <c r="L442" s="141" t="s">
        <v>37076</v>
      </c>
      <c r="M442" s="141" t="s">
        <v>32962</v>
      </c>
      <c r="N442" s="141">
        <v>0</v>
      </c>
      <c r="O442" s="141">
        <v>49</v>
      </c>
      <c r="P442" s="141">
        <v>19709.22</v>
      </c>
      <c r="Q442" s="141">
        <v>4309650</v>
      </c>
      <c r="R442" s="141">
        <v>3625329</v>
      </c>
      <c r="S442" s="141">
        <v>84.12</v>
      </c>
      <c r="T442" s="141">
        <v>0</v>
      </c>
      <c r="U442" s="141">
        <v>0</v>
      </c>
      <c r="V442" s="141">
        <v>47.7</v>
      </c>
      <c r="W442" s="141">
        <v>99.34</v>
      </c>
      <c r="X442" s="141">
        <v>97.89</v>
      </c>
      <c r="Y442" s="141" t="s">
        <v>3772</v>
      </c>
      <c r="Z442" s="188" t="str">
        <f t="shared" si="6"/>
        <v>RNA-Seq50SE</v>
      </c>
      <c r="AA442" s="143">
        <v>0</v>
      </c>
      <c r="AB442" s="143" t="s">
        <v>30</v>
      </c>
      <c r="AC442" s="156" t="s">
        <v>139</v>
      </c>
      <c r="AD442" s="205"/>
    </row>
    <row r="443" spans="1:30" s="27" customFormat="1" ht="24" customHeight="1">
      <c r="A443" s="139">
        <v>42968</v>
      </c>
      <c r="B443" s="140" t="s">
        <v>37077</v>
      </c>
      <c r="C443" s="141" t="s">
        <v>37</v>
      </c>
      <c r="D443" s="141" t="s">
        <v>31</v>
      </c>
      <c r="E443" s="141" t="s">
        <v>37081</v>
      </c>
      <c r="F443" s="142">
        <v>42967</v>
      </c>
      <c r="G443" s="141" t="s">
        <v>135</v>
      </c>
      <c r="H443" s="141" t="s">
        <v>37075</v>
      </c>
      <c r="I443" s="141">
        <v>4</v>
      </c>
      <c r="J443" s="141" t="s">
        <v>37079</v>
      </c>
      <c r="K443" s="141" t="s">
        <v>28</v>
      </c>
      <c r="L443" s="141" t="s">
        <v>37076</v>
      </c>
      <c r="M443" s="141" t="s">
        <v>32962</v>
      </c>
      <c r="N443" s="141">
        <v>0</v>
      </c>
      <c r="O443" s="141">
        <v>49</v>
      </c>
      <c r="P443" s="141">
        <v>19949.64</v>
      </c>
      <c r="Q443" s="141">
        <v>4309650</v>
      </c>
      <c r="R443" s="141">
        <v>3673858</v>
      </c>
      <c r="S443" s="141">
        <v>85.25</v>
      </c>
      <c r="T443" s="141">
        <v>0</v>
      </c>
      <c r="U443" s="141">
        <v>0</v>
      </c>
      <c r="V443" s="141">
        <v>57.05</v>
      </c>
      <c r="W443" s="141">
        <v>99.4</v>
      </c>
      <c r="X443" s="141">
        <v>97.97</v>
      </c>
      <c r="Y443" s="141" t="s">
        <v>3772</v>
      </c>
      <c r="Z443" s="188" t="str">
        <f t="shared" si="6"/>
        <v>RNA-Seq50SE</v>
      </c>
      <c r="AA443" s="143">
        <v>0</v>
      </c>
      <c r="AB443" s="143" t="s">
        <v>30</v>
      </c>
      <c r="AC443" s="156" t="s">
        <v>139</v>
      </c>
      <c r="AD443" s="205"/>
    </row>
    <row r="444" spans="1:30" s="27" customFormat="1" ht="24" customHeight="1">
      <c r="A444" s="139">
        <v>42968</v>
      </c>
      <c r="B444" s="140" t="s">
        <v>37077</v>
      </c>
      <c r="C444" s="141" t="s">
        <v>37</v>
      </c>
      <c r="D444" s="141" t="s">
        <v>31</v>
      </c>
      <c r="E444" s="141" t="s">
        <v>37082</v>
      </c>
      <c r="F444" s="142">
        <v>42967</v>
      </c>
      <c r="G444" s="141" t="s">
        <v>135</v>
      </c>
      <c r="H444" s="141" t="s">
        <v>37075</v>
      </c>
      <c r="I444" s="141">
        <v>5</v>
      </c>
      <c r="J444" s="141" t="s">
        <v>37079</v>
      </c>
      <c r="K444" s="141" t="s">
        <v>28</v>
      </c>
      <c r="L444" s="141" t="s">
        <v>37076</v>
      </c>
      <c r="M444" s="141" t="s">
        <v>32962</v>
      </c>
      <c r="N444" s="141">
        <v>0</v>
      </c>
      <c r="O444" s="141">
        <v>49</v>
      </c>
      <c r="P444" s="141">
        <v>20039.330000000002</v>
      </c>
      <c r="Q444" s="141">
        <v>4309650</v>
      </c>
      <c r="R444" s="141">
        <v>3681200</v>
      </c>
      <c r="S444" s="141">
        <v>85.42</v>
      </c>
      <c r="T444" s="141">
        <v>0</v>
      </c>
      <c r="U444" s="141">
        <v>0</v>
      </c>
      <c r="V444" s="141">
        <v>48.6</v>
      </c>
      <c r="W444" s="141">
        <v>99.41</v>
      </c>
      <c r="X444" s="141">
        <v>98.07</v>
      </c>
      <c r="Y444" s="141" t="s">
        <v>3772</v>
      </c>
      <c r="Z444" s="188" t="str">
        <f t="shared" si="6"/>
        <v>RNA-Seq50SE</v>
      </c>
      <c r="AA444" s="143">
        <v>0</v>
      </c>
      <c r="AB444" s="143" t="s">
        <v>30</v>
      </c>
      <c r="AC444" s="156" t="s">
        <v>139</v>
      </c>
      <c r="AD444" s="205"/>
    </row>
    <row r="445" spans="1:30" s="27" customFormat="1" ht="24" customHeight="1">
      <c r="A445" s="139">
        <v>42968</v>
      </c>
      <c r="B445" s="140" t="s">
        <v>37083</v>
      </c>
      <c r="C445" s="141" t="s">
        <v>37</v>
      </c>
      <c r="D445" s="141" t="s">
        <v>31</v>
      </c>
      <c r="E445" s="141" t="s">
        <v>37084</v>
      </c>
      <c r="F445" s="142">
        <v>42967</v>
      </c>
      <c r="G445" s="141" t="s">
        <v>135</v>
      </c>
      <c r="H445" s="141" t="s">
        <v>37075</v>
      </c>
      <c r="I445" s="141">
        <v>6</v>
      </c>
      <c r="J445" s="141" t="s">
        <v>37079</v>
      </c>
      <c r="K445" s="141" t="s">
        <v>28</v>
      </c>
      <c r="L445" s="141" t="s">
        <v>37076</v>
      </c>
      <c r="M445" s="141" t="s">
        <v>32962</v>
      </c>
      <c r="N445" s="141">
        <v>0</v>
      </c>
      <c r="O445" s="141">
        <v>49</v>
      </c>
      <c r="P445" s="141">
        <v>20859.66</v>
      </c>
      <c r="Q445" s="141">
        <v>4309650</v>
      </c>
      <c r="R445" s="141">
        <v>3835490</v>
      </c>
      <c r="S445" s="141">
        <v>89</v>
      </c>
      <c r="T445" s="141">
        <v>0</v>
      </c>
      <c r="U445" s="141">
        <v>0</v>
      </c>
      <c r="V445" s="141">
        <v>42.04</v>
      </c>
      <c r="W445" s="141">
        <v>99.42</v>
      </c>
      <c r="X445" s="141">
        <v>98.25</v>
      </c>
      <c r="Y445" s="141" t="s">
        <v>3772</v>
      </c>
      <c r="Z445" s="188" t="str">
        <f t="shared" si="6"/>
        <v>RNA-Seq50SE</v>
      </c>
      <c r="AA445" s="143">
        <v>0</v>
      </c>
      <c r="AB445" s="143" t="s">
        <v>30</v>
      </c>
      <c r="AC445" s="156" t="s">
        <v>139</v>
      </c>
      <c r="AD445" s="205"/>
    </row>
    <row r="446" spans="1:30" s="27" customFormat="1" ht="24" customHeight="1">
      <c r="A446" s="139">
        <v>42968</v>
      </c>
      <c r="B446" s="140" t="s">
        <v>37085</v>
      </c>
      <c r="C446" s="141" t="s">
        <v>37</v>
      </c>
      <c r="D446" s="141" t="s">
        <v>31</v>
      </c>
      <c r="E446" s="141" t="s">
        <v>37086</v>
      </c>
      <c r="F446" s="142">
        <v>42967</v>
      </c>
      <c r="G446" s="141" t="s">
        <v>135</v>
      </c>
      <c r="H446" s="141" t="s">
        <v>37075</v>
      </c>
      <c r="I446" s="141">
        <v>7</v>
      </c>
      <c r="J446" s="141" t="s">
        <v>37087</v>
      </c>
      <c r="K446" s="141" t="s">
        <v>28</v>
      </c>
      <c r="L446" s="141" t="s">
        <v>37076</v>
      </c>
      <c r="M446" s="141" t="s">
        <v>32962</v>
      </c>
      <c r="N446" s="141">
        <v>0</v>
      </c>
      <c r="O446" s="141">
        <v>49</v>
      </c>
      <c r="P446" s="141">
        <v>18755.990000000002</v>
      </c>
      <c r="Q446" s="141">
        <v>4309650</v>
      </c>
      <c r="R446" s="141">
        <v>3451190</v>
      </c>
      <c r="S446" s="141">
        <v>80.08</v>
      </c>
      <c r="T446" s="141">
        <v>0</v>
      </c>
      <c r="U446" s="141">
        <v>0</v>
      </c>
      <c r="V446" s="141">
        <v>49.98</v>
      </c>
      <c r="W446" s="141">
        <v>99.14</v>
      </c>
      <c r="X446" s="141">
        <v>97.26</v>
      </c>
      <c r="Y446" s="141" t="s">
        <v>3772</v>
      </c>
      <c r="Z446" s="188" t="str">
        <f t="shared" si="6"/>
        <v>RNA-Seq50SE</v>
      </c>
      <c r="AA446" s="143">
        <v>0</v>
      </c>
      <c r="AB446" s="143" t="s">
        <v>30</v>
      </c>
      <c r="AC446" s="156" t="s">
        <v>139</v>
      </c>
      <c r="AD446" s="205"/>
    </row>
    <row r="447" spans="1:30" s="27" customFormat="1" ht="24" customHeight="1">
      <c r="A447" s="139">
        <v>42968</v>
      </c>
      <c r="B447" s="140" t="s">
        <v>37085</v>
      </c>
      <c r="C447" s="141" t="s">
        <v>37</v>
      </c>
      <c r="D447" s="141" t="s">
        <v>31</v>
      </c>
      <c r="E447" s="141" t="s">
        <v>37088</v>
      </c>
      <c r="F447" s="142">
        <v>42967</v>
      </c>
      <c r="G447" s="141" t="s">
        <v>135</v>
      </c>
      <c r="H447" s="141" t="s">
        <v>37075</v>
      </c>
      <c r="I447" s="141">
        <v>8</v>
      </c>
      <c r="J447" s="141" t="s">
        <v>37087</v>
      </c>
      <c r="K447" s="141" t="s">
        <v>28</v>
      </c>
      <c r="L447" s="141" t="s">
        <v>37076</v>
      </c>
      <c r="M447" s="141" t="s">
        <v>32962</v>
      </c>
      <c r="N447" s="141">
        <v>0</v>
      </c>
      <c r="O447" s="141">
        <v>49</v>
      </c>
      <c r="P447" s="141">
        <v>19014.580000000002</v>
      </c>
      <c r="Q447" s="141">
        <v>4309650</v>
      </c>
      <c r="R447" s="141">
        <v>3519340</v>
      </c>
      <c r="S447" s="141">
        <v>81.66</v>
      </c>
      <c r="T447" s="141">
        <v>0</v>
      </c>
      <c r="U447" s="141">
        <v>0</v>
      </c>
      <c r="V447" s="141">
        <v>50.32</v>
      </c>
      <c r="W447" s="141">
        <v>99.2</v>
      </c>
      <c r="X447" s="141">
        <v>97.47</v>
      </c>
      <c r="Y447" s="141" t="s">
        <v>3772</v>
      </c>
      <c r="Z447" s="188" t="str">
        <f t="shared" si="6"/>
        <v>RNA-Seq50SE</v>
      </c>
      <c r="AA447" s="143">
        <v>0</v>
      </c>
      <c r="AB447" s="143" t="s">
        <v>30</v>
      </c>
      <c r="AC447" s="156" t="s">
        <v>139</v>
      </c>
      <c r="AD447" s="205"/>
    </row>
    <row r="448" spans="1:30" s="27" customFormat="1" ht="24" customHeight="1">
      <c r="A448" s="133">
        <v>42968</v>
      </c>
      <c r="B448" s="152" t="s">
        <v>37089</v>
      </c>
      <c r="C448" s="153" t="s">
        <v>104</v>
      </c>
      <c r="D448" s="153" t="s">
        <v>31</v>
      </c>
      <c r="E448" s="153" t="s">
        <v>37090</v>
      </c>
      <c r="F448" s="133">
        <v>42966</v>
      </c>
      <c r="G448" s="153" t="s">
        <v>120</v>
      </c>
      <c r="H448" s="153" t="s">
        <v>37091</v>
      </c>
      <c r="I448" s="153">
        <v>1</v>
      </c>
      <c r="J448" s="153" t="s">
        <v>37087</v>
      </c>
      <c r="K448" s="153" t="s">
        <v>28</v>
      </c>
      <c r="L448" s="153" t="s">
        <v>2616</v>
      </c>
      <c r="M448" s="153" t="s">
        <v>34885</v>
      </c>
      <c r="N448" s="153">
        <v>0</v>
      </c>
      <c r="O448" s="153" t="s">
        <v>42</v>
      </c>
      <c r="P448" s="153">
        <v>39613.14</v>
      </c>
      <c r="Q448" s="153">
        <v>4309650</v>
      </c>
      <c r="R448" s="153">
        <v>3635421</v>
      </c>
      <c r="S448" s="153">
        <v>84.36</v>
      </c>
      <c r="T448" s="153">
        <v>0</v>
      </c>
      <c r="U448" s="153">
        <v>0</v>
      </c>
      <c r="V448" s="153" t="s">
        <v>37092</v>
      </c>
      <c r="W448" s="153" t="s">
        <v>37093</v>
      </c>
      <c r="X448" s="153" t="s">
        <v>37094</v>
      </c>
      <c r="Y448" s="147" t="s">
        <v>8430</v>
      </c>
      <c r="Z448" s="187" t="str">
        <f t="shared" si="6"/>
        <v>Transcriptome50PE</v>
      </c>
      <c r="AA448" s="154">
        <v>0</v>
      </c>
      <c r="AB448" s="155" t="s">
        <v>30</v>
      </c>
      <c r="AC448" s="155" t="s">
        <v>139</v>
      </c>
      <c r="AD448" s="206"/>
    </row>
    <row r="449" spans="1:30" s="27" customFormat="1" ht="24" customHeight="1">
      <c r="A449" s="139">
        <v>42968</v>
      </c>
      <c r="B449" s="140" t="s">
        <v>34880</v>
      </c>
      <c r="C449" s="141" t="s">
        <v>104</v>
      </c>
      <c r="D449" s="141" t="s">
        <v>31</v>
      </c>
      <c r="E449" s="141" t="s">
        <v>37095</v>
      </c>
      <c r="F449" s="142">
        <v>42966</v>
      </c>
      <c r="G449" s="141" t="s">
        <v>120</v>
      </c>
      <c r="H449" s="141" t="s">
        <v>37091</v>
      </c>
      <c r="I449" s="141">
        <v>2</v>
      </c>
      <c r="J449" s="141" t="s">
        <v>37087</v>
      </c>
      <c r="K449" s="141" t="s">
        <v>28</v>
      </c>
      <c r="L449" s="141" t="s">
        <v>2616</v>
      </c>
      <c r="M449" s="141" t="s">
        <v>34885</v>
      </c>
      <c r="N449" s="141">
        <v>0</v>
      </c>
      <c r="O449" s="141" t="s">
        <v>42</v>
      </c>
      <c r="P449" s="141">
        <v>40569.33</v>
      </c>
      <c r="Q449" s="141">
        <v>4309650</v>
      </c>
      <c r="R449" s="141">
        <v>3720940</v>
      </c>
      <c r="S449" s="141">
        <v>86.34</v>
      </c>
      <c r="T449" s="141">
        <v>0</v>
      </c>
      <c r="U449" s="141">
        <v>0</v>
      </c>
      <c r="V449" s="141" t="s">
        <v>37096</v>
      </c>
      <c r="W449" s="141" t="s">
        <v>37097</v>
      </c>
      <c r="X449" s="141" t="s">
        <v>37098</v>
      </c>
      <c r="Y449" s="141" t="s">
        <v>8430</v>
      </c>
      <c r="Z449" s="188" t="str">
        <f t="shared" ref="Z449:Z512" si="7">IF(P449,CONCATENATE(C449,Y449),0)</f>
        <v>Transcriptome50PE</v>
      </c>
      <c r="AA449" s="143">
        <v>0</v>
      </c>
      <c r="AB449" s="143" t="s">
        <v>30</v>
      </c>
      <c r="AC449" s="156" t="s">
        <v>139</v>
      </c>
      <c r="AD449" s="205"/>
    </row>
    <row r="450" spans="1:30" s="27" customFormat="1" ht="24" customHeight="1">
      <c r="A450" s="139">
        <v>42968</v>
      </c>
      <c r="B450" s="140" t="s">
        <v>34880</v>
      </c>
      <c r="C450" s="141" t="s">
        <v>104</v>
      </c>
      <c r="D450" s="141" t="s">
        <v>31</v>
      </c>
      <c r="E450" s="141" t="s">
        <v>37099</v>
      </c>
      <c r="F450" s="142">
        <v>42966</v>
      </c>
      <c r="G450" s="141" t="s">
        <v>120</v>
      </c>
      <c r="H450" s="141" t="s">
        <v>37091</v>
      </c>
      <c r="I450" s="141">
        <v>3</v>
      </c>
      <c r="J450" s="141" t="s">
        <v>37026</v>
      </c>
      <c r="K450" s="141" t="s">
        <v>28</v>
      </c>
      <c r="L450" s="141" t="s">
        <v>2616</v>
      </c>
      <c r="M450" s="141" t="s">
        <v>34885</v>
      </c>
      <c r="N450" s="141">
        <v>0</v>
      </c>
      <c r="O450" s="141" t="s">
        <v>42</v>
      </c>
      <c r="P450" s="141">
        <v>40535.660000000003</v>
      </c>
      <c r="Q450" s="141">
        <v>4309650</v>
      </c>
      <c r="R450" s="141">
        <v>3714382</v>
      </c>
      <c r="S450" s="141">
        <v>86.19</v>
      </c>
      <c r="T450" s="141">
        <v>0</v>
      </c>
      <c r="U450" s="141">
        <v>0</v>
      </c>
      <c r="V450" s="141" t="s">
        <v>37100</v>
      </c>
      <c r="W450" s="141" t="s">
        <v>37101</v>
      </c>
      <c r="X450" s="141" t="s">
        <v>37102</v>
      </c>
      <c r="Y450" s="141" t="s">
        <v>8430</v>
      </c>
      <c r="Z450" s="188" t="str">
        <f t="shared" si="7"/>
        <v>Transcriptome50PE</v>
      </c>
      <c r="AA450" s="143">
        <v>0</v>
      </c>
      <c r="AB450" s="143" t="s">
        <v>30</v>
      </c>
      <c r="AC450" s="156" t="s">
        <v>139</v>
      </c>
      <c r="AD450" s="205"/>
    </row>
    <row r="451" spans="1:30" s="27" customFormat="1" ht="24" customHeight="1">
      <c r="A451" s="139">
        <v>42968</v>
      </c>
      <c r="B451" s="140" t="s">
        <v>34880</v>
      </c>
      <c r="C451" s="141" t="s">
        <v>104</v>
      </c>
      <c r="D451" s="141" t="s">
        <v>31</v>
      </c>
      <c r="E451" s="141" t="s">
        <v>37103</v>
      </c>
      <c r="F451" s="142">
        <v>42966</v>
      </c>
      <c r="G451" s="141" t="s">
        <v>120</v>
      </c>
      <c r="H451" s="141" t="s">
        <v>37091</v>
      </c>
      <c r="I451" s="141">
        <v>4</v>
      </c>
      <c r="J451" s="141" t="s">
        <v>37104</v>
      </c>
      <c r="K451" s="141" t="s">
        <v>28</v>
      </c>
      <c r="L451" s="141" t="s">
        <v>2616</v>
      </c>
      <c r="M451" s="141" t="s">
        <v>34885</v>
      </c>
      <c r="N451" s="141">
        <v>0</v>
      </c>
      <c r="O451" s="141" t="s">
        <v>42</v>
      </c>
      <c r="P451" s="141">
        <v>39989.599999999999</v>
      </c>
      <c r="Q451" s="141">
        <v>4309650</v>
      </c>
      <c r="R451" s="141">
        <v>3678308</v>
      </c>
      <c r="S451" s="141">
        <v>85.35</v>
      </c>
      <c r="T451" s="141">
        <v>0</v>
      </c>
      <c r="U451" s="141">
        <v>0</v>
      </c>
      <c r="V451" s="141" t="s">
        <v>37105</v>
      </c>
      <c r="W451" s="141" t="s">
        <v>37106</v>
      </c>
      <c r="X451" s="141" t="s">
        <v>37107</v>
      </c>
      <c r="Y451" s="141" t="s">
        <v>8430</v>
      </c>
      <c r="Z451" s="188" t="str">
        <f t="shared" si="7"/>
        <v>Transcriptome50PE</v>
      </c>
      <c r="AA451" s="143">
        <v>0</v>
      </c>
      <c r="AB451" s="143" t="s">
        <v>30</v>
      </c>
      <c r="AC451" s="156" t="s">
        <v>139</v>
      </c>
      <c r="AD451" s="205"/>
    </row>
    <row r="452" spans="1:30" s="27" customFormat="1" ht="24" customHeight="1">
      <c r="A452" s="139">
        <v>42968</v>
      </c>
      <c r="B452" s="140" t="s">
        <v>34880</v>
      </c>
      <c r="C452" s="141" t="s">
        <v>104</v>
      </c>
      <c r="D452" s="141" t="s">
        <v>31</v>
      </c>
      <c r="E452" s="141" t="s">
        <v>37108</v>
      </c>
      <c r="F452" s="142">
        <v>42966</v>
      </c>
      <c r="G452" s="141" t="s">
        <v>120</v>
      </c>
      <c r="H452" s="141" t="s">
        <v>37091</v>
      </c>
      <c r="I452" s="141">
        <v>5</v>
      </c>
      <c r="J452" s="141" t="s">
        <v>37104</v>
      </c>
      <c r="K452" s="141" t="s">
        <v>28</v>
      </c>
      <c r="L452" s="141" t="s">
        <v>2616</v>
      </c>
      <c r="M452" s="141" t="s">
        <v>34904</v>
      </c>
      <c r="N452" s="141">
        <v>0</v>
      </c>
      <c r="O452" s="141" t="s">
        <v>42</v>
      </c>
      <c r="P452" s="141">
        <v>39065.51</v>
      </c>
      <c r="Q452" s="141">
        <v>4309650</v>
      </c>
      <c r="R452" s="141">
        <v>3735403</v>
      </c>
      <c r="S452" s="141">
        <v>86.68</v>
      </c>
      <c r="T452" s="141">
        <v>0</v>
      </c>
      <c r="U452" s="141">
        <v>0</v>
      </c>
      <c r="V452" s="141" t="s">
        <v>37109</v>
      </c>
      <c r="W452" s="141" t="s">
        <v>37110</v>
      </c>
      <c r="X452" s="141" t="s">
        <v>37111</v>
      </c>
      <c r="Y452" s="141" t="s">
        <v>8430</v>
      </c>
      <c r="Z452" s="188" t="str">
        <f t="shared" si="7"/>
        <v>Transcriptome50PE</v>
      </c>
      <c r="AA452" s="143">
        <v>0</v>
      </c>
      <c r="AB452" s="143" t="s">
        <v>30</v>
      </c>
      <c r="AC452" s="156" t="s">
        <v>139</v>
      </c>
      <c r="AD452" s="205"/>
    </row>
    <row r="453" spans="1:30" s="27" customFormat="1" ht="24" customHeight="1">
      <c r="A453" s="139">
        <v>42968</v>
      </c>
      <c r="B453" s="140" t="s">
        <v>34880</v>
      </c>
      <c r="C453" s="141" t="s">
        <v>104</v>
      </c>
      <c r="D453" s="141" t="s">
        <v>31</v>
      </c>
      <c r="E453" s="141" t="s">
        <v>37112</v>
      </c>
      <c r="F453" s="142">
        <v>42966</v>
      </c>
      <c r="G453" s="141" t="s">
        <v>120</v>
      </c>
      <c r="H453" s="141" t="s">
        <v>37091</v>
      </c>
      <c r="I453" s="141">
        <v>6</v>
      </c>
      <c r="J453" s="141" t="s">
        <v>36989</v>
      </c>
      <c r="K453" s="141" t="s">
        <v>28</v>
      </c>
      <c r="L453" s="141" t="s">
        <v>2616</v>
      </c>
      <c r="M453" s="141" t="s">
        <v>34885</v>
      </c>
      <c r="N453" s="141">
        <v>0</v>
      </c>
      <c r="O453" s="141" t="s">
        <v>42</v>
      </c>
      <c r="P453" s="141">
        <v>40366.93</v>
      </c>
      <c r="Q453" s="141">
        <v>4309650</v>
      </c>
      <c r="R453" s="141">
        <v>3704484</v>
      </c>
      <c r="S453" s="141">
        <v>85.96</v>
      </c>
      <c r="T453" s="141">
        <v>0</v>
      </c>
      <c r="U453" s="141">
        <v>0</v>
      </c>
      <c r="V453" s="141" t="s">
        <v>37113</v>
      </c>
      <c r="W453" s="141" t="s">
        <v>37114</v>
      </c>
      <c r="X453" s="141" t="s">
        <v>37115</v>
      </c>
      <c r="Y453" s="141" t="s">
        <v>8430</v>
      </c>
      <c r="Z453" s="188" t="str">
        <f t="shared" si="7"/>
        <v>Transcriptome50PE</v>
      </c>
      <c r="AA453" s="143">
        <v>0</v>
      </c>
      <c r="AB453" s="143" t="s">
        <v>30</v>
      </c>
      <c r="AC453" s="156" t="s">
        <v>139</v>
      </c>
      <c r="AD453" s="205"/>
    </row>
    <row r="454" spans="1:30" s="27" customFormat="1" ht="24" customHeight="1">
      <c r="A454" s="139">
        <v>42968</v>
      </c>
      <c r="B454" s="140" t="s">
        <v>34880</v>
      </c>
      <c r="C454" s="141" t="s">
        <v>104</v>
      </c>
      <c r="D454" s="141" t="s">
        <v>31</v>
      </c>
      <c r="E454" s="141" t="s">
        <v>37116</v>
      </c>
      <c r="F454" s="142">
        <v>42966</v>
      </c>
      <c r="G454" s="141" t="s">
        <v>120</v>
      </c>
      <c r="H454" s="141" t="s">
        <v>37091</v>
      </c>
      <c r="I454" s="141">
        <v>7</v>
      </c>
      <c r="J454" s="141" t="s">
        <v>37117</v>
      </c>
      <c r="K454" s="141" t="s">
        <v>28</v>
      </c>
      <c r="L454" s="141" t="s">
        <v>2616</v>
      </c>
      <c r="M454" s="141" t="s">
        <v>34885</v>
      </c>
      <c r="N454" s="141">
        <v>0</v>
      </c>
      <c r="O454" s="141" t="s">
        <v>42</v>
      </c>
      <c r="P454" s="141">
        <v>40087.19</v>
      </c>
      <c r="Q454" s="141">
        <v>4309650</v>
      </c>
      <c r="R454" s="141">
        <v>3679803</v>
      </c>
      <c r="S454" s="141">
        <v>85.39</v>
      </c>
      <c r="T454" s="141">
        <v>0</v>
      </c>
      <c r="U454" s="141">
        <v>0</v>
      </c>
      <c r="V454" s="141" t="s">
        <v>37118</v>
      </c>
      <c r="W454" s="141" t="s">
        <v>37119</v>
      </c>
      <c r="X454" s="141" t="s">
        <v>37120</v>
      </c>
      <c r="Y454" s="141" t="s">
        <v>8430</v>
      </c>
      <c r="Z454" s="188" t="str">
        <f t="shared" si="7"/>
        <v>Transcriptome50PE</v>
      </c>
      <c r="AA454" s="143">
        <v>0</v>
      </c>
      <c r="AB454" s="143" t="s">
        <v>30</v>
      </c>
      <c r="AC454" s="156" t="s">
        <v>139</v>
      </c>
      <c r="AD454" s="205"/>
    </row>
    <row r="455" spans="1:30" s="27" customFormat="1" ht="24" customHeight="1">
      <c r="A455" s="139">
        <v>42968</v>
      </c>
      <c r="B455" s="140" t="s">
        <v>34880</v>
      </c>
      <c r="C455" s="141" t="s">
        <v>104</v>
      </c>
      <c r="D455" s="141" t="s">
        <v>31</v>
      </c>
      <c r="E455" s="141" t="s">
        <v>37121</v>
      </c>
      <c r="F455" s="142">
        <v>42966</v>
      </c>
      <c r="G455" s="141" t="s">
        <v>120</v>
      </c>
      <c r="H455" s="141" t="s">
        <v>37091</v>
      </c>
      <c r="I455" s="141">
        <v>8</v>
      </c>
      <c r="J455" s="141" t="s">
        <v>37122</v>
      </c>
      <c r="K455" s="141" t="s">
        <v>28</v>
      </c>
      <c r="L455" s="141" t="s">
        <v>2616</v>
      </c>
      <c r="M455" s="141" t="s">
        <v>34885</v>
      </c>
      <c r="N455" s="141">
        <v>0</v>
      </c>
      <c r="O455" s="141" t="s">
        <v>42</v>
      </c>
      <c r="P455" s="141">
        <v>40732.28</v>
      </c>
      <c r="Q455" s="141">
        <v>4309650</v>
      </c>
      <c r="R455" s="141">
        <v>3739373</v>
      </c>
      <c r="S455" s="141">
        <v>86.77</v>
      </c>
      <c r="T455" s="141">
        <v>0</v>
      </c>
      <c r="U455" s="141">
        <v>0</v>
      </c>
      <c r="V455" s="141" t="s">
        <v>37123</v>
      </c>
      <c r="W455" s="141" t="s">
        <v>37124</v>
      </c>
      <c r="X455" s="141" t="s">
        <v>37125</v>
      </c>
      <c r="Y455" s="141" t="s">
        <v>8430</v>
      </c>
      <c r="Z455" s="188" t="str">
        <f t="shared" si="7"/>
        <v>Transcriptome50PE</v>
      </c>
      <c r="AA455" s="143">
        <v>0</v>
      </c>
      <c r="AB455" s="143" t="s">
        <v>30</v>
      </c>
      <c r="AC455" s="156" t="s">
        <v>139</v>
      </c>
      <c r="AD455" s="205"/>
    </row>
    <row r="456" spans="1:30" s="27" customFormat="1" ht="24" customHeight="1">
      <c r="A456" s="133">
        <v>42969</v>
      </c>
      <c r="B456" s="152" t="s">
        <v>37126</v>
      </c>
      <c r="C456" s="153" t="s">
        <v>104</v>
      </c>
      <c r="D456" s="153" t="s">
        <v>31</v>
      </c>
      <c r="E456" s="153" t="s">
        <v>37127</v>
      </c>
      <c r="F456" s="133">
        <v>42966</v>
      </c>
      <c r="G456" s="153" t="s">
        <v>120</v>
      </c>
      <c r="H456" s="153" t="s">
        <v>37128</v>
      </c>
      <c r="I456" s="153">
        <v>1</v>
      </c>
      <c r="J456" s="153" t="s">
        <v>36989</v>
      </c>
      <c r="K456" s="153" t="s">
        <v>28</v>
      </c>
      <c r="L456" s="153" t="s">
        <v>2616</v>
      </c>
      <c r="M456" s="153" t="s">
        <v>22421</v>
      </c>
      <c r="N456" s="153">
        <v>0</v>
      </c>
      <c r="O456" s="153" t="s">
        <v>33</v>
      </c>
      <c r="P456" s="153">
        <v>80894.179999999993</v>
      </c>
      <c r="Q456" s="153">
        <v>4309650</v>
      </c>
      <c r="R456" s="153">
        <v>3644402</v>
      </c>
      <c r="S456" s="153">
        <v>84.56</v>
      </c>
      <c r="T456" s="153">
        <v>0</v>
      </c>
      <c r="U456" s="153">
        <v>0</v>
      </c>
      <c r="V456" s="153" t="s">
        <v>37129</v>
      </c>
      <c r="W456" s="153" t="s">
        <v>37130</v>
      </c>
      <c r="X456" s="153" t="s">
        <v>37131</v>
      </c>
      <c r="Y456" s="147" t="s">
        <v>320</v>
      </c>
      <c r="Z456" s="147" t="str">
        <f t="shared" si="7"/>
        <v>Transcriptome101PE</v>
      </c>
      <c r="AA456" s="154">
        <v>0</v>
      </c>
      <c r="AB456" s="155" t="s">
        <v>30</v>
      </c>
      <c r="AC456" s="155" t="s">
        <v>139</v>
      </c>
      <c r="AD456" s="206"/>
    </row>
    <row r="457" spans="1:30" s="27" customFormat="1" ht="24" customHeight="1">
      <c r="A457" s="139">
        <v>42969</v>
      </c>
      <c r="B457" s="140" t="s">
        <v>37038</v>
      </c>
      <c r="C457" s="141" t="s">
        <v>104</v>
      </c>
      <c r="D457" s="141" t="s">
        <v>31</v>
      </c>
      <c r="E457" s="141" t="s">
        <v>37127</v>
      </c>
      <c r="F457" s="142">
        <v>42966</v>
      </c>
      <c r="G457" s="141" t="s">
        <v>120</v>
      </c>
      <c r="H457" s="141" t="s">
        <v>37128</v>
      </c>
      <c r="I457" s="141">
        <v>2</v>
      </c>
      <c r="J457" s="141" t="s">
        <v>37122</v>
      </c>
      <c r="K457" s="141" t="s">
        <v>28</v>
      </c>
      <c r="L457" s="141" t="s">
        <v>2616</v>
      </c>
      <c r="M457" s="141" t="s">
        <v>22421</v>
      </c>
      <c r="N457" s="141">
        <v>0</v>
      </c>
      <c r="O457" s="141" t="s">
        <v>33</v>
      </c>
      <c r="P457" s="141">
        <v>78349.600000000006</v>
      </c>
      <c r="Q457" s="141">
        <v>4309650</v>
      </c>
      <c r="R457" s="141">
        <v>3530544</v>
      </c>
      <c r="S457" s="141">
        <v>81.92</v>
      </c>
      <c r="T457" s="141">
        <v>0</v>
      </c>
      <c r="U457" s="141">
        <v>0</v>
      </c>
      <c r="V457" s="141" t="s">
        <v>37132</v>
      </c>
      <c r="W457" s="141" t="s">
        <v>37133</v>
      </c>
      <c r="X457" s="141" t="s">
        <v>37134</v>
      </c>
      <c r="Y457" s="141" t="s">
        <v>320</v>
      </c>
      <c r="Z457" s="141" t="str">
        <f t="shared" si="7"/>
        <v>Transcriptome101PE</v>
      </c>
      <c r="AA457" s="143">
        <v>0</v>
      </c>
      <c r="AB457" s="143" t="s">
        <v>30</v>
      </c>
      <c r="AC457" s="156" t="s">
        <v>139</v>
      </c>
      <c r="AD457" s="205"/>
    </row>
    <row r="458" spans="1:30" s="27" customFormat="1" ht="24" customHeight="1">
      <c r="A458" s="139">
        <v>42969</v>
      </c>
      <c r="B458" s="140" t="s">
        <v>37135</v>
      </c>
      <c r="C458" s="141" t="s">
        <v>104</v>
      </c>
      <c r="D458" s="141" t="s">
        <v>31</v>
      </c>
      <c r="E458" s="141" t="s">
        <v>37136</v>
      </c>
      <c r="F458" s="142">
        <v>42966</v>
      </c>
      <c r="G458" s="141" t="s">
        <v>120</v>
      </c>
      <c r="H458" s="141" t="s">
        <v>37128</v>
      </c>
      <c r="I458" s="141">
        <v>3</v>
      </c>
      <c r="J458" s="141" t="s">
        <v>37137</v>
      </c>
      <c r="K458" s="141" t="s">
        <v>28</v>
      </c>
      <c r="L458" s="141" t="s">
        <v>2616</v>
      </c>
      <c r="M458" s="141" t="s">
        <v>22421</v>
      </c>
      <c r="N458" s="141">
        <v>0</v>
      </c>
      <c r="O458" s="141" t="s">
        <v>33</v>
      </c>
      <c r="P458" s="141">
        <v>80259.039999999994</v>
      </c>
      <c r="Q458" s="141">
        <v>4309650</v>
      </c>
      <c r="R458" s="141">
        <v>3610356</v>
      </c>
      <c r="S458" s="141">
        <v>83.77</v>
      </c>
      <c r="T458" s="141">
        <v>0</v>
      </c>
      <c r="U458" s="141">
        <v>0</v>
      </c>
      <c r="V458" s="141" t="s">
        <v>37138</v>
      </c>
      <c r="W458" s="141" t="s">
        <v>37139</v>
      </c>
      <c r="X458" s="141" t="s">
        <v>37140</v>
      </c>
      <c r="Y458" s="141" t="s">
        <v>320</v>
      </c>
      <c r="Z458" s="141" t="str">
        <f t="shared" si="7"/>
        <v>Transcriptome101PE</v>
      </c>
      <c r="AA458" s="143">
        <v>0</v>
      </c>
      <c r="AB458" s="143" t="s">
        <v>30</v>
      </c>
      <c r="AC458" s="156" t="s">
        <v>139</v>
      </c>
      <c r="AD458" s="205"/>
    </row>
    <row r="459" spans="1:30" s="27" customFormat="1" ht="24" customHeight="1">
      <c r="A459" s="139">
        <v>42969</v>
      </c>
      <c r="B459" s="140" t="s">
        <v>37135</v>
      </c>
      <c r="C459" s="141" t="s">
        <v>104</v>
      </c>
      <c r="D459" s="141" t="s">
        <v>31</v>
      </c>
      <c r="E459" s="141" t="s">
        <v>37136</v>
      </c>
      <c r="F459" s="142">
        <v>42966</v>
      </c>
      <c r="G459" s="141" t="s">
        <v>120</v>
      </c>
      <c r="H459" s="141" t="s">
        <v>37128</v>
      </c>
      <c r="I459" s="141">
        <v>4</v>
      </c>
      <c r="J459" s="141" t="s">
        <v>36963</v>
      </c>
      <c r="K459" s="141" t="s">
        <v>28</v>
      </c>
      <c r="L459" s="141" t="s">
        <v>2616</v>
      </c>
      <c r="M459" s="141" t="s">
        <v>22421</v>
      </c>
      <c r="N459" s="141">
        <v>0</v>
      </c>
      <c r="O459" s="141" t="s">
        <v>33</v>
      </c>
      <c r="P459" s="141">
        <v>79915.87</v>
      </c>
      <c r="Q459" s="141">
        <v>4309650</v>
      </c>
      <c r="R459" s="141">
        <v>3596472</v>
      </c>
      <c r="S459" s="141">
        <v>83.45</v>
      </c>
      <c r="T459" s="141">
        <v>0</v>
      </c>
      <c r="U459" s="141">
        <v>0</v>
      </c>
      <c r="V459" s="141" t="s">
        <v>37141</v>
      </c>
      <c r="W459" s="141" t="s">
        <v>37142</v>
      </c>
      <c r="X459" s="141" t="s">
        <v>37143</v>
      </c>
      <c r="Y459" s="141" t="s">
        <v>320</v>
      </c>
      <c r="Z459" s="141" t="str">
        <f t="shared" si="7"/>
        <v>Transcriptome101PE</v>
      </c>
      <c r="AA459" s="143">
        <v>0</v>
      </c>
      <c r="AB459" s="143" t="s">
        <v>30</v>
      </c>
      <c r="AC459" s="156" t="s">
        <v>139</v>
      </c>
      <c r="AD459" s="205"/>
    </row>
    <row r="460" spans="1:30" s="27" customFormat="1" ht="24" customHeight="1">
      <c r="A460" s="139">
        <v>42969</v>
      </c>
      <c r="B460" s="140" t="s">
        <v>37144</v>
      </c>
      <c r="C460" s="141" t="s">
        <v>104</v>
      </c>
      <c r="D460" s="141" t="s">
        <v>31</v>
      </c>
      <c r="E460" s="141" t="s">
        <v>37145</v>
      </c>
      <c r="F460" s="142">
        <v>42966</v>
      </c>
      <c r="G460" s="141" t="s">
        <v>120</v>
      </c>
      <c r="H460" s="141" t="s">
        <v>37128</v>
      </c>
      <c r="I460" s="141">
        <v>5</v>
      </c>
      <c r="J460" s="141" t="s">
        <v>36963</v>
      </c>
      <c r="K460" s="141" t="s">
        <v>28</v>
      </c>
      <c r="L460" s="141" t="s">
        <v>2616</v>
      </c>
      <c r="M460" s="141" t="s">
        <v>22443</v>
      </c>
      <c r="N460" s="141">
        <v>0</v>
      </c>
      <c r="O460" s="141" t="s">
        <v>33</v>
      </c>
      <c r="P460" s="141">
        <v>74528.81</v>
      </c>
      <c r="Q460" s="141">
        <v>4309650</v>
      </c>
      <c r="R460" s="141">
        <v>3494123</v>
      </c>
      <c r="S460" s="141">
        <v>81.08</v>
      </c>
      <c r="T460" s="141">
        <v>0</v>
      </c>
      <c r="U460" s="141">
        <v>0</v>
      </c>
      <c r="V460" s="141" t="s">
        <v>37146</v>
      </c>
      <c r="W460" s="141" t="s">
        <v>37147</v>
      </c>
      <c r="X460" s="141" t="s">
        <v>37148</v>
      </c>
      <c r="Y460" s="141" t="s">
        <v>320</v>
      </c>
      <c r="Z460" s="141" t="str">
        <f t="shared" si="7"/>
        <v>Transcriptome101PE</v>
      </c>
      <c r="AA460" s="143">
        <v>0</v>
      </c>
      <c r="AB460" s="143" t="s">
        <v>30</v>
      </c>
      <c r="AC460" s="156" t="s">
        <v>139</v>
      </c>
      <c r="AD460" s="205"/>
    </row>
    <row r="461" spans="1:30" s="27" customFormat="1" ht="24" customHeight="1">
      <c r="A461" s="139">
        <v>42969</v>
      </c>
      <c r="B461" s="140" t="s">
        <v>37144</v>
      </c>
      <c r="C461" s="141" t="s">
        <v>104</v>
      </c>
      <c r="D461" s="141" t="s">
        <v>31</v>
      </c>
      <c r="E461" s="141" t="s">
        <v>37145</v>
      </c>
      <c r="F461" s="142">
        <v>42966</v>
      </c>
      <c r="G461" s="141" t="s">
        <v>120</v>
      </c>
      <c r="H461" s="141" t="s">
        <v>37128</v>
      </c>
      <c r="I461" s="141">
        <v>6</v>
      </c>
      <c r="J461" s="141" t="s">
        <v>37149</v>
      </c>
      <c r="K461" s="141" t="s">
        <v>28</v>
      </c>
      <c r="L461" s="141" t="s">
        <v>2616</v>
      </c>
      <c r="M461" s="141" t="s">
        <v>22443</v>
      </c>
      <c r="N461" s="141">
        <v>0</v>
      </c>
      <c r="O461" s="141" t="s">
        <v>33</v>
      </c>
      <c r="P461" s="141">
        <v>76301.100000000006</v>
      </c>
      <c r="Q461" s="141">
        <v>4309650</v>
      </c>
      <c r="R461" s="141">
        <v>3581144</v>
      </c>
      <c r="S461" s="141">
        <v>83.1</v>
      </c>
      <c r="T461" s="141">
        <v>0</v>
      </c>
      <c r="U461" s="141">
        <v>0</v>
      </c>
      <c r="V461" s="141" t="s">
        <v>37150</v>
      </c>
      <c r="W461" s="141" t="s">
        <v>37151</v>
      </c>
      <c r="X461" s="141" t="s">
        <v>37152</v>
      </c>
      <c r="Y461" s="141" t="s">
        <v>320</v>
      </c>
      <c r="Z461" s="141" t="str">
        <f t="shared" si="7"/>
        <v>Transcriptome101PE</v>
      </c>
      <c r="AA461" s="143">
        <v>0</v>
      </c>
      <c r="AB461" s="143" t="s">
        <v>30</v>
      </c>
      <c r="AC461" s="156" t="s">
        <v>139</v>
      </c>
      <c r="AD461" s="205"/>
    </row>
    <row r="462" spans="1:30" s="27" customFormat="1" ht="24" customHeight="1">
      <c r="A462" s="139">
        <v>42969</v>
      </c>
      <c r="B462" s="140" t="s">
        <v>37153</v>
      </c>
      <c r="C462" s="141" t="s">
        <v>104</v>
      </c>
      <c r="D462" s="141" t="s">
        <v>31</v>
      </c>
      <c r="E462" s="141" t="s">
        <v>37154</v>
      </c>
      <c r="F462" s="142">
        <v>42966</v>
      </c>
      <c r="G462" s="141" t="s">
        <v>120</v>
      </c>
      <c r="H462" s="141" t="s">
        <v>37128</v>
      </c>
      <c r="I462" s="141">
        <v>7</v>
      </c>
      <c r="J462" s="141" t="s">
        <v>10784</v>
      </c>
      <c r="K462" s="141" t="s">
        <v>28</v>
      </c>
      <c r="L462" s="141" t="s">
        <v>2616</v>
      </c>
      <c r="M462" s="141" t="s">
        <v>22421</v>
      </c>
      <c r="N462" s="141">
        <v>0</v>
      </c>
      <c r="O462" s="141" t="s">
        <v>33</v>
      </c>
      <c r="P462" s="141">
        <v>77557.98</v>
      </c>
      <c r="Q462" s="141">
        <v>4309650</v>
      </c>
      <c r="R462" s="141">
        <v>3485702</v>
      </c>
      <c r="S462" s="141">
        <v>80.88</v>
      </c>
      <c r="T462" s="141">
        <v>0</v>
      </c>
      <c r="U462" s="141">
        <v>0</v>
      </c>
      <c r="V462" s="141" t="s">
        <v>37155</v>
      </c>
      <c r="W462" s="141" t="s">
        <v>37156</v>
      </c>
      <c r="X462" s="141" t="s">
        <v>37157</v>
      </c>
      <c r="Y462" s="141" t="s">
        <v>320</v>
      </c>
      <c r="Z462" s="141" t="str">
        <f t="shared" si="7"/>
        <v>Transcriptome101PE</v>
      </c>
      <c r="AA462" s="143">
        <v>0</v>
      </c>
      <c r="AB462" s="143" t="s">
        <v>30</v>
      </c>
      <c r="AC462" s="156" t="s">
        <v>139</v>
      </c>
      <c r="AD462" s="205"/>
    </row>
    <row r="463" spans="1:30" s="27" customFormat="1" ht="24" customHeight="1">
      <c r="A463" s="139">
        <v>42969</v>
      </c>
      <c r="B463" s="140" t="s">
        <v>37153</v>
      </c>
      <c r="C463" s="141" t="s">
        <v>104</v>
      </c>
      <c r="D463" s="141" t="s">
        <v>31</v>
      </c>
      <c r="E463" s="141" t="s">
        <v>37154</v>
      </c>
      <c r="F463" s="142">
        <v>42966</v>
      </c>
      <c r="G463" s="141" t="s">
        <v>120</v>
      </c>
      <c r="H463" s="141" t="s">
        <v>37128</v>
      </c>
      <c r="I463" s="141">
        <v>8</v>
      </c>
      <c r="J463" s="141" t="s">
        <v>10784</v>
      </c>
      <c r="K463" s="141" t="s">
        <v>28</v>
      </c>
      <c r="L463" s="141" t="s">
        <v>2616</v>
      </c>
      <c r="M463" s="141" t="s">
        <v>22421</v>
      </c>
      <c r="N463" s="141">
        <v>0</v>
      </c>
      <c r="O463" s="141" t="s">
        <v>33</v>
      </c>
      <c r="P463" s="141">
        <v>78522.899999999994</v>
      </c>
      <c r="Q463" s="141">
        <v>4309650</v>
      </c>
      <c r="R463" s="141">
        <v>3543568</v>
      </c>
      <c r="S463" s="141">
        <v>82.22</v>
      </c>
      <c r="T463" s="141">
        <v>0</v>
      </c>
      <c r="U463" s="141">
        <v>0</v>
      </c>
      <c r="V463" s="141" t="s">
        <v>37158</v>
      </c>
      <c r="W463" s="141" t="s">
        <v>37159</v>
      </c>
      <c r="X463" s="141" t="s">
        <v>37160</v>
      </c>
      <c r="Y463" s="141" t="s">
        <v>320</v>
      </c>
      <c r="Z463" s="141" t="str">
        <f t="shared" si="7"/>
        <v>Transcriptome101PE</v>
      </c>
      <c r="AA463" s="143">
        <v>0</v>
      </c>
      <c r="AB463" s="143" t="s">
        <v>30</v>
      </c>
      <c r="AC463" s="156" t="s">
        <v>139</v>
      </c>
      <c r="AD463" s="205"/>
    </row>
    <row r="464" spans="1:30" s="24" customFormat="1" ht="24" customHeight="1">
      <c r="A464" s="133">
        <v>42969</v>
      </c>
      <c r="B464" s="134" t="s">
        <v>37331</v>
      </c>
      <c r="C464" s="135">
        <v>0</v>
      </c>
      <c r="D464" s="135" t="s">
        <v>31</v>
      </c>
      <c r="E464" s="135" t="s">
        <v>37330</v>
      </c>
      <c r="F464" s="159">
        <v>42966</v>
      </c>
      <c r="G464" s="135" t="s">
        <v>122</v>
      </c>
      <c r="H464" s="135" t="s">
        <v>37289</v>
      </c>
      <c r="I464" s="135">
        <v>1</v>
      </c>
      <c r="J464" s="135" t="s">
        <v>32</v>
      </c>
      <c r="K464" s="135" t="s">
        <v>28</v>
      </c>
      <c r="L464" s="135">
        <v>0</v>
      </c>
      <c r="M464" s="135" t="s">
        <v>37288</v>
      </c>
      <c r="N464" s="135">
        <v>0</v>
      </c>
      <c r="O464" s="135" t="s">
        <v>33</v>
      </c>
      <c r="P464" s="135">
        <v>64409.16</v>
      </c>
      <c r="Q464" s="135">
        <v>4309650</v>
      </c>
      <c r="R464" s="135">
        <v>3020203</v>
      </c>
      <c r="S464" s="135">
        <v>70.08</v>
      </c>
      <c r="T464" s="135">
        <v>0</v>
      </c>
      <c r="U464" s="135">
        <v>0</v>
      </c>
      <c r="V464" s="135" t="s">
        <v>37329</v>
      </c>
      <c r="W464" s="135" t="s">
        <v>37328</v>
      </c>
      <c r="X464" s="135" t="s">
        <v>37327</v>
      </c>
      <c r="Y464" s="147" t="s">
        <v>320</v>
      </c>
      <c r="Z464" s="147" t="str">
        <f t="shared" si="7"/>
        <v>0101PE</v>
      </c>
      <c r="AA464" s="137">
        <v>0</v>
      </c>
      <c r="AB464" s="294" t="s">
        <v>30</v>
      </c>
      <c r="AC464" s="137" t="s">
        <v>3343</v>
      </c>
      <c r="AD464" s="155"/>
    </row>
    <row r="465" spans="1:30" s="24" customFormat="1" ht="24" customHeight="1">
      <c r="A465" s="139">
        <v>42969</v>
      </c>
      <c r="B465" s="140" t="s">
        <v>37326</v>
      </c>
      <c r="C465" s="141" t="s">
        <v>32638</v>
      </c>
      <c r="D465" s="141" t="s">
        <v>31</v>
      </c>
      <c r="E465" s="141" t="s">
        <v>37325</v>
      </c>
      <c r="F465" s="151">
        <v>42966</v>
      </c>
      <c r="G465" s="141" t="s">
        <v>122</v>
      </c>
      <c r="H465" s="141" t="s">
        <v>37289</v>
      </c>
      <c r="I465" s="141">
        <v>2</v>
      </c>
      <c r="J465" s="144" t="s">
        <v>7091</v>
      </c>
      <c r="K465" s="144" t="s">
        <v>37319</v>
      </c>
      <c r="L465" s="141">
        <v>0</v>
      </c>
      <c r="M465" s="141" t="s">
        <v>37318</v>
      </c>
      <c r="N465" s="141">
        <v>0</v>
      </c>
      <c r="O465" s="141" t="s">
        <v>33</v>
      </c>
      <c r="P465" s="141">
        <v>71569.09</v>
      </c>
      <c r="Q465" s="141">
        <v>4309650</v>
      </c>
      <c r="R465" s="141">
        <v>3195048</v>
      </c>
      <c r="S465" s="141">
        <v>74.14</v>
      </c>
      <c r="T465" s="141">
        <v>0</v>
      </c>
      <c r="U465" s="141">
        <v>0</v>
      </c>
      <c r="V465" s="141" t="s">
        <v>37324</v>
      </c>
      <c r="W465" s="141" t="s">
        <v>37323</v>
      </c>
      <c r="X465" s="141" t="s">
        <v>37322</v>
      </c>
      <c r="Y465" s="141" t="s">
        <v>320</v>
      </c>
      <c r="Z465" s="141" t="str">
        <f t="shared" si="7"/>
        <v>RNA-Seq 101PE</v>
      </c>
      <c r="AA465" s="143">
        <v>1</v>
      </c>
      <c r="AB465" s="143" t="s">
        <v>30</v>
      </c>
      <c r="AC465" s="143" t="s">
        <v>3343</v>
      </c>
      <c r="AD465" s="143"/>
    </row>
    <row r="466" spans="1:30" s="24" customFormat="1" ht="24" customHeight="1">
      <c r="A466" s="139">
        <v>42969</v>
      </c>
      <c r="B466" s="140" t="s">
        <v>37321</v>
      </c>
      <c r="C466" s="141" t="s">
        <v>32638</v>
      </c>
      <c r="D466" s="141" t="s">
        <v>31</v>
      </c>
      <c r="E466" s="141" t="s">
        <v>37320</v>
      </c>
      <c r="F466" s="151">
        <v>42966</v>
      </c>
      <c r="G466" s="141" t="s">
        <v>122</v>
      </c>
      <c r="H466" s="141" t="s">
        <v>37289</v>
      </c>
      <c r="I466" s="141">
        <v>3</v>
      </c>
      <c r="J466" s="144" t="s">
        <v>7091</v>
      </c>
      <c r="K466" s="144" t="s">
        <v>37319</v>
      </c>
      <c r="L466" s="141">
        <v>0</v>
      </c>
      <c r="M466" s="141" t="s">
        <v>37318</v>
      </c>
      <c r="N466" s="141">
        <v>0</v>
      </c>
      <c r="O466" s="141" t="s">
        <v>33</v>
      </c>
      <c r="P466" s="141">
        <v>72993.52</v>
      </c>
      <c r="Q466" s="141">
        <v>4309650</v>
      </c>
      <c r="R466" s="141">
        <v>3258639</v>
      </c>
      <c r="S466" s="141">
        <v>75.61</v>
      </c>
      <c r="T466" s="141">
        <v>0</v>
      </c>
      <c r="U466" s="141">
        <v>0</v>
      </c>
      <c r="V466" s="141" t="s">
        <v>37317</v>
      </c>
      <c r="W466" s="141" t="s">
        <v>37316</v>
      </c>
      <c r="X466" s="141" t="s">
        <v>37315</v>
      </c>
      <c r="Y466" s="141" t="s">
        <v>320</v>
      </c>
      <c r="Z466" s="141" t="str">
        <f t="shared" si="7"/>
        <v>RNA-Seq 101PE</v>
      </c>
      <c r="AA466" s="143">
        <v>1</v>
      </c>
      <c r="AB466" s="143" t="s">
        <v>30</v>
      </c>
      <c r="AC466" s="143" t="s">
        <v>3343</v>
      </c>
      <c r="AD466" s="143"/>
    </row>
    <row r="467" spans="1:30" s="24" customFormat="1" ht="24" customHeight="1">
      <c r="A467" s="139">
        <v>42969</v>
      </c>
      <c r="B467" s="140" t="s">
        <v>37314</v>
      </c>
      <c r="C467" s="141">
        <v>0</v>
      </c>
      <c r="D467" s="141" t="s">
        <v>31</v>
      </c>
      <c r="E467" s="141" t="s">
        <v>37313</v>
      </c>
      <c r="F467" s="151">
        <v>42966</v>
      </c>
      <c r="G467" s="141" t="s">
        <v>122</v>
      </c>
      <c r="H467" s="141" t="s">
        <v>37289</v>
      </c>
      <c r="I467" s="141">
        <v>4</v>
      </c>
      <c r="J467" s="141" t="s">
        <v>32</v>
      </c>
      <c r="K467" s="141" t="s">
        <v>28</v>
      </c>
      <c r="L467" s="141">
        <v>0</v>
      </c>
      <c r="M467" s="141" t="s">
        <v>37288</v>
      </c>
      <c r="N467" s="141">
        <v>188</v>
      </c>
      <c r="O467" s="141" t="s">
        <v>33</v>
      </c>
      <c r="P467" s="141">
        <v>65042.080000000002</v>
      </c>
      <c r="Q467" s="141">
        <v>4309650</v>
      </c>
      <c r="R467" s="141">
        <v>3023243</v>
      </c>
      <c r="S467" s="141">
        <v>70.150000000000006</v>
      </c>
      <c r="T467" s="141" t="s">
        <v>37312</v>
      </c>
      <c r="U467" s="141" t="s">
        <v>37311</v>
      </c>
      <c r="V467" s="141" t="s">
        <v>37310</v>
      </c>
      <c r="W467" s="141" t="s">
        <v>37309</v>
      </c>
      <c r="X467" s="141" t="s">
        <v>37308</v>
      </c>
      <c r="Y467" s="141" t="s">
        <v>320</v>
      </c>
      <c r="Z467" s="141" t="str">
        <f t="shared" si="7"/>
        <v>0101PE</v>
      </c>
      <c r="AA467" s="143">
        <v>0</v>
      </c>
      <c r="AB467" s="143" t="s">
        <v>30</v>
      </c>
      <c r="AC467" s="143" t="s">
        <v>3343</v>
      </c>
      <c r="AD467" s="143"/>
    </row>
    <row r="468" spans="1:30" s="24" customFormat="1" ht="24" customHeight="1">
      <c r="A468" s="139">
        <v>42969</v>
      </c>
      <c r="B468" s="140" t="s">
        <v>37307</v>
      </c>
      <c r="C468" s="141">
        <v>0</v>
      </c>
      <c r="D468" s="141" t="s">
        <v>31</v>
      </c>
      <c r="E468" s="141" t="s">
        <v>37306</v>
      </c>
      <c r="F468" s="151">
        <v>42966</v>
      </c>
      <c r="G468" s="141" t="s">
        <v>122</v>
      </c>
      <c r="H468" s="141" t="s">
        <v>37289</v>
      </c>
      <c r="I468" s="141">
        <v>5</v>
      </c>
      <c r="J468" s="144" t="s">
        <v>10845</v>
      </c>
      <c r="K468" s="144" t="s">
        <v>37305</v>
      </c>
      <c r="L468" s="141">
        <v>0</v>
      </c>
      <c r="M468" s="141" t="s">
        <v>37288</v>
      </c>
      <c r="N468" s="141">
        <v>0</v>
      </c>
      <c r="O468" s="141" t="s">
        <v>33</v>
      </c>
      <c r="P468" s="141">
        <v>46824.89</v>
      </c>
      <c r="Q468" s="141">
        <v>4309650</v>
      </c>
      <c r="R468" s="141">
        <v>2230081</v>
      </c>
      <c r="S468" s="141">
        <v>51.75</v>
      </c>
      <c r="T468" s="141">
        <v>0</v>
      </c>
      <c r="U468" s="141">
        <v>0</v>
      </c>
      <c r="V468" s="141" t="s">
        <v>37304</v>
      </c>
      <c r="W468" s="141" t="s">
        <v>37303</v>
      </c>
      <c r="X468" s="141" t="s">
        <v>37302</v>
      </c>
      <c r="Y468" s="141" t="s">
        <v>320</v>
      </c>
      <c r="Z468" s="141" t="str">
        <f t="shared" si="7"/>
        <v>0101PE</v>
      </c>
      <c r="AA468" s="143">
        <v>1</v>
      </c>
      <c r="AB468" s="143" t="s">
        <v>30</v>
      </c>
      <c r="AC468" s="143" t="s">
        <v>3343</v>
      </c>
      <c r="AD468" s="143"/>
    </row>
    <row r="469" spans="1:30" s="24" customFormat="1" ht="24" customHeight="1">
      <c r="A469" s="139">
        <v>42969</v>
      </c>
      <c r="B469" s="140" t="s">
        <v>37301</v>
      </c>
      <c r="C469" s="141" t="s">
        <v>4732</v>
      </c>
      <c r="D469" s="141" t="s">
        <v>31</v>
      </c>
      <c r="E469" s="141" t="s">
        <v>37300</v>
      </c>
      <c r="F469" s="151">
        <v>42966</v>
      </c>
      <c r="G469" s="141" t="s">
        <v>122</v>
      </c>
      <c r="H469" s="141" t="s">
        <v>37289</v>
      </c>
      <c r="I469" s="141">
        <v>6</v>
      </c>
      <c r="J469" s="141" t="s">
        <v>32</v>
      </c>
      <c r="K469" s="141" t="s">
        <v>28</v>
      </c>
      <c r="L469" s="141">
        <v>0</v>
      </c>
      <c r="M469" s="141" t="s">
        <v>37288</v>
      </c>
      <c r="N469" s="141">
        <v>0</v>
      </c>
      <c r="O469" s="141" t="s">
        <v>33</v>
      </c>
      <c r="P469" s="141">
        <v>61962.82</v>
      </c>
      <c r="Q469" s="141">
        <v>4309650</v>
      </c>
      <c r="R469" s="141">
        <v>2871315</v>
      </c>
      <c r="S469" s="141">
        <v>66.63</v>
      </c>
      <c r="T469" s="141">
        <v>0</v>
      </c>
      <c r="U469" s="141">
        <v>0</v>
      </c>
      <c r="V469" s="141" t="s">
        <v>37299</v>
      </c>
      <c r="W469" s="141" t="s">
        <v>37298</v>
      </c>
      <c r="X469" s="141" t="s">
        <v>37297</v>
      </c>
      <c r="Y469" s="141" t="s">
        <v>320</v>
      </c>
      <c r="Z469" s="141" t="str">
        <f t="shared" si="7"/>
        <v>Re-sequencing101PE</v>
      </c>
      <c r="AA469" s="143">
        <v>0</v>
      </c>
      <c r="AB469" s="143" t="s">
        <v>30</v>
      </c>
      <c r="AC469" s="143" t="s">
        <v>3343</v>
      </c>
      <c r="AD469" s="143"/>
    </row>
    <row r="470" spans="1:30" s="24" customFormat="1" ht="24" customHeight="1">
      <c r="A470" s="139">
        <v>42969</v>
      </c>
      <c r="B470" s="140" t="s">
        <v>37296</v>
      </c>
      <c r="C470" s="141" t="s">
        <v>4732</v>
      </c>
      <c r="D470" s="141" t="s">
        <v>31</v>
      </c>
      <c r="E470" s="141" t="s">
        <v>37295</v>
      </c>
      <c r="F470" s="151">
        <v>42966</v>
      </c>
      <c r="G470" s="141" t="s">
        <v>122</v>
      </c>
      <c r="H470" s="141" t="s">
        <v>37289</v>
      </c>
      <c r="I470" s="141">
        <v>7</v>
      </c>
      <c r="J470" s="141" t="s">
        <v>32</v>
      </c>
      <c r="K470" s="141" t="s">
        <v>28</v>
      </c>
      <c r="L470" s="141">
        <v>0</v>
      </c>
      <c r="M470" s="141" t="s">
        <v>37288</v>
      </c>
      <c r="N470" s="141">
        <v>0</v>
      </c>
      <c r="O470" s="141" t="s">
        <v>33</v>
      </c>
      <c r="P470" s="141">
        <v>60339.75</v>
      </c>
      <c r="Q470" s="141">
        <v>4309650</v>
      </c>
      <c r="R470" s="141">
        <v>2799315</v>
      </c>
      <c r="S470" s="141">
        <v>64.95</v>
      </c>
      <c r="T470" s="141">
        <v>0</v>
      </c>
      <c r="U470" s="141">
        <v>0</v>
      </c>
      <c r="V470" s="141" t="s">
        <v>37294</v>
      </c>
      <c r="W470" s="141" t="s">
        <v>37293</v>
      </c>
      <c r="X470" s="141" t="s">
        <v>37292</v>
      </c>
      <c r="Y470" s="141" t="s">
        <v>320</v>
      </c>
      <c r="Z470" s="141" t="str">
        <f t="shared" si="7"/>
        <v>Re-sequencing101PE</v>
      </c>
      <c r="AA470" s="143">
        <v>0</v>
      </c>
      <c r="AB470" s="143" t="s">
        <v>30</v>
      </c>
      <c r="AC470" s="143" t="s">
        <v>3343</v>
      </c>
      <c r="AD470" s="143"/>
    </row>
    <row r="471" spans="1:30" s="24" customFormat="1" ht="24" customHeight="1">
      <c r="A471" s="139">
        <v>42969</v>
      </c>
      <c r="B471" s="140" t="s">
        <v>37291</v>
      </c>
      <c r="C471" s="141" t="s">
        <v>4732</v>
      </c>
      <c r="D471" s="141" t="s">
        <v>31</v>
      </c>
      <c r="E471" s="141" t="s">
        <v>37290</v>
      </c>
      <c r="F471" s="151">
        <v>42966</v>
      </c>
      <c r="G471" s="141" t="s">
        <v>122</v>
      </c>
      <c r="H471" s="141" t="s">
        <v>37289</v>
      </c>
      <c r="I471" s="141">
        <v>8</v>
      </c>
      <c r="J471" s="141" t="s">
        <v>32</v>
      </c>
      <c r="K471" s="141" t="s">
        <v>28</v>
      </c>
      <c r="L471" s="141">
        <v>0</v>
      </c>
      <c r="M471" s="141" t="s">
        <v>37288</v>
      </c>
      <c r="N471" s="141">
        <v>0</v>
      </c>
      <c r="O471" s="141" t="s">
        <v>33</v>
      </c>
      <c r="P471" s="141">
        <v>59956.52</v>
      </c>
      <c r="Q471" s="141">
        <v>4309650</v>
      </c>
      <c r="R471" s="141">
        <v>2782555</v>
      </c>
      <c r="S471" s="141">
        <v>64.569999999999993</v>
      </c>
      <c r="T471" s="141">
        <v>0</v>
      </c>
      <c r="U471" s="141">
        <v>0</v>
      </c>
      <c r="V471" s="141" t="s">
        <v>37287</v>
      </c>
      <c r="W471" s="141" t="s">
        <v>37286</v>
      </c>
      <c r="X471" s="141" t="s">
        <v>37285</v>
      </c>
      <c r="Y471" s="141" t="s">
        <v>320</v>
      </c>
      <c r="Z471" s="141" t="str">
        <f t="shared" si="7"/>
        <v>Re-sequencing101PE</v>
      </c>
      <c r="AA471" s="143">
        <v>0</v>
      </c>
      <c r="AB471" s="143" t="s">
        <v>30</v>
      </c>
      <c r="AC471" s="143" t="s">
        <v>3343</v>
      </c>
      <c r="AD471" s="143"/>
    </row>
    <row r="472" spans="1:30" s="39" customFormat="1" ht="24" customHeight="1">
      <c r="A472" s="219">
        <v>42969</v>
      </c>
      <c r="B472" s="218" t="s">
        <v>37411</v>
      </c>
      <c r="C472" s="147">
        <v>0</v>
      </c>
      <c r="D472" s="147" t="s">
        <v>1248</v>
      </c>
      <c r="E472" s="219" t="s">
        <v>37408</v>
      </c>
      <c r="F472" s="219">
        <v>42968</v>
      </c>
      <c r="G472" s="135" t="s">
        <v>3104</v>
      </c>
      <c r="H472" s="147" t="s">
        <v>37407</v>
      </c>
      <c r="I472" s="147">
        <v>1</v>
      </c>
      <c r="J472" s="215" t="s">
        <v>3576</v>
      </c>
      <c r="K472" s="219" t="s">
        <v>37406</v>
      </c>
      <c r="L472" s="216" t="s">
        <v>350</v>
      </c>
      <c r="M472" s="219"/>
      <c r="N472" s="215">
        <v>0</v>
      </c>
      <c r="O472" s="135" t="s">
        <v>33</v>
      </c>
      <c r="P472" s="215">
        <v>38677.08</v>
      </c>
      <c r="Q472" s="215">
        <v>3359835</v>
      </c>
      <c r="R472" s="135">
        <v>3133765</v>
      </c>
      <c r="S472" s="135">
        <v>93.4</v>
      </c>
      <c r="T472" s="215">
        <v>0</v>
      </c>
      <c r="U472" s="215">
        <v>0</v>
      </c>
      <c r="V472" s="215" t="s">
        <v>5217</v>
      </c>
      <c r="W472" s="135" t="s">
        <v>18039</v>
      </c>
      <c r="X472" s="219" t="s">
        <v>37410</v>
      </c>
      <c r="Y472" s="147" t="s">
        <v>320</v>
      </c>
      <c r="Z472" s="147" t="str">
        <f t="shared" si="7"/>
        <v>0101PE</v>
      </c>
      <c r="AA472" s="261">
        <v>9.0909090909090912E-2</v>
      </c>
      <c r="AB472" s="213" t="s">
        <v>2544</v>
      </c>
      <c r="AC472" s="213" t="s">
        <v>16125</v>
      </c>
      <c r="AD472" s="218"/>
    </row>
    <row r="473" spans="1:30" s="39" customFormat="1" ht="24" customHeight="1">
      <c r="A473" s="211">
        <v>42969</v>
      </c>
      <c r="B473" s="210" t="s">
        <v>37409</v>
      </c>
      <c r="C473" s="141">
        <v>0</v>
      </c>
      <c r="D473" s="141" t="s">
        <v>1248</v>
      </c>
      <c r="E473" s="210" t="s">
        <v>37408</v>
      </c>
      <c r="F473" s="151">
        <v>42968</v>
      </c>
      <c r="G473" s="141" t="s">
        <v>3104</v>
      </c>
      <c r="H473" s="208" t="s">
        <v>37407</v>
      </c>
      <c r="I473" s="141">
        <v>2</v>
      </c>
      <c r="J473" s="220" t="s">
        <v>3576</v>
      </c>
      <c r="K473" s="267" t="s">
        <v>37406</v>
      </c>
      <c r="L473" s="208" t="s">
        <v>350</v>
      </c>
      <c r="M473" s="141"/>
      <c r="N473" s="208">
        <v>0</v>
      </c>
      <c r="O473" s="141" t="s">
        <v>33</v>
      </c>
      <c r="P473" s="141">
        <v>37359.54</v>
      </c>
      <c r="Q473" s="141">
        <v>3216770</v>
      </c>
      <c r="R473" s="141">
        <v>3026080</v>
      </c>
      <c r="S473" s="208">
        <v>94.2</v>
      </c>
      <c r="T473" s="208">
        <v>0</v>
      </c>
      <c r="U473" s="208">
        <v>0</v>
      </c>
      <c r="V473" s="141" t="s">
        <v>37405</v>
      </c>
      <c r="W473" s="141" t="s">
        <v>37404</v>
      </c>
      <c r="X473" s="208" t="s">
        <v>37403</v>
      </c>
      <c r="Y473" s="141" t="s">
        <v>320</v>
      </c>
      <c r="Z473" s="141" t="str">
        <f t="shared" si="7"/>
        <v>0101PE</v>
      </c>
      <c r="AA473" s="260">
        <v>9.0909090909090912E-2</v>
      </c>
      <c r="AB473" s="207" t="s">
        <v>2544</v>
      </c>
      <c r="AC473" s="207" t="s">
        <v>16125</v>
      </c>
      <c r="AD473" s="141"/>
    </row>
    <row r="474" spans="1:30" s="39" customFormat="1" ht="24" customHeight="1">
      <c r="A474" s="219">
        <v>42969</v>
      </c>
      <c r="B474" s="218" t="s">
        <v>37402</v>
      </c>
      <c r="C474" s="147">
        <v>0</v>
      </c>
      <c r="D474" s="147" t="s">
        <v>1248</v>
      </c>
      <c r="E474" s="219" t="s">
        <v>37398</v>
      </c>
      <c r="F474" s="219">
        <v>42968</v>
      </c>
      <c r="G474" s="135" t="s">
        <v>3122</v>
      </c>
      <c r="H474" s="147" t="s">
        <v>37397</v>
      </c>
      <c r="I474" s="147">
        <v>1</v>
      </c>
      <c r="J474" s="215" t="s">
        <v>2392</v>
      </c>
      <c r="K474" s="219" t="s">
        <v>19023</v>
      </c>
      <c r="L474" s="216" t="s">
        <v>350</v>
      </c>
      <c r="M474" s="219"/>
      <c r="N474" s="215">
        <v>0</v>
      </c>
      <c r="O474" s="135" t="s">
        <v>33</v>
      </c>
      <c r="P474" s="215">
        <v>37429.21</v>
      </c>
      <c r="Q474" s="215">
        <v>3217048</v>
      </c>
      <c r="R474" s="135">
        <v>3040151</v>
      </c>
      <c r="S474" s="135">
        <v>94.6</v>
      </c>
      <c r="T474" s="215">
        <v>0</v>
      </c>
      <c r="U474" s="215">
        <v>0</v>
      </c>
      <c r="V474" s="215" t="s">
        <v>27270</v>
      </c>
      <c r="W474" s="135" t="s">
        <v>37401</v>
      </c>
      <c r="X474" s="219" t="s">
        <v>37400</v>
      </c>
      <c r="Y474" s="147" t="s">
        <v>320</v>
      </c>
      <c r="Z474" s="147" t="str">
        <f t="shared" si="7"/>
        <v>0101PE</v>
      </c>
      <c r="AA474" s="261">
        <v>0</v>
      </c>
      <c r="AB474" s="213" t="s">
        <v>2544</v>
      </c>
      <c r="AC474" s="213" t="s">
        <v>16125</v>
      </c>
      <c r="AD474" s="218"/>
    </row>
    <row r="475" spans="1:30" s="39" customFormat="1" ht="24" customHeight="1">
      <c r="A475" s="211">
        <v>42969</v>
      </c>
      <c r="B475" s="210" t="s">
        <v>37399</v>
      </c>
      <c r="C475" s="141">
        <v>0</v>
      </c>
      <c r="D475" s="141" t="s">
        <v>1248</v>
      </c>
      <c r="E475" s="210" t="s">
        <v>37398</v>
      </c>
      <c r="F475" s="151">
        <v>42968</v>
      </c>
      <c r="G475" s="141" t="s">
        <v>3122</v>
      </c>
      <c r="H475" s="208" t="s">
        <v>37397</v>
      </c>
      <c r="I475" s="141">
        <v>2</v>
      </c>
      <c r="J475" s="208" t="s">
        <v>2392</v>
      </c>
      <c r="K475" s="264" t="s">
        <v>19023</v>
      </c>
      <c r="L475" s="208" t="s">
        <v>350</v>
      </c>
      <c r="M475" s="141"/>
      <c r="N475" s="208">
        <v>0</v>
      </c>
      <c r="O475" s="141" t="s">
        <v>33</v>
      </c>
      <c r="P475" s="141">
        <v>36161.46</v>
      </c>
      <c r="Q475" s="141">
        <v>3094977</v>
      </c>
      <c r="R475" s="141">
        <v>2937030</v>
      </c>
      <c r="S475" s="208">
        <v>95</v>
      </c>
      <c r="T475" s="208">
        <v>0</v>
      </c>
      <c r="U475" s="208">
        <v>0</v>
      </c>
      <c r="V475" s="141" t="s">
        <v>27045</v>
      </c>
      <c r="W475" s="141" t="s">
        <v>37396</v>
      </c>
      <c r="X475" s="208" t="s">
        <v>37395</v>
      </c>
      <c r="Y475" s="141" t="s">
        <v>320</v>
      </c>
      <c r="Z475" s="141" t="str">
        <f t="shared" si="7"/>
        <v>0101PE</v>
      </c>
      <c r="AA475" s="260">
        <v>0</v>
      </c>
      <c r="AB475" s="207" t="s">
        <v>2544</v>
      </c>
      <c r="AC475" s="207" t="s">
        <v>16125</v>
      </c>
      <c r="AD475" s="141"/>
    </row>
    <row r="476" spans="1:30" s="39" customFormat="1" ht="24" customHeight="1">
      <c r="A476" s="219">
        <v>42969</v>
      </c>
      <c r="B476" s="218" t="s">
        <v>37394</v>
      </c>
      <c r="C476" s="147">
        <v>0</v>
      </c>
      <c r="D476" s="147" t="s">
        <v>1248</v>
      </c>
      <c r="E476" s="219" t="s">
        <v>37390</v>
      </c>
      <c r="F476" s="219">
        <v>42968</v>
      </c>
      <c r="G476" s="135" t="s">
        <v>3122</v>
      </c>
      <c r="H476" s="147" t="s">
        <v>37389</v>
      </c>
      <c r="I476" s="147">
        <v>1</v>
      </c>
      <c r="J476" s="215" t="s">
        <v>3576</v>
      </c>
      <c r="K476" s="219" t="s">
        <v>37388</v>
      </c>
      <c r="L476" s="216" t="s">
        <v>350</v>
      </c>
      <c r="M476" s="219"/>
      <c r="N476" s="215">
        <v>0</v>
      </c>
      <c r="O476" s="135" t="s">
        <v>33</v>
      </c>
      <c r="P476" s="215">
        <v>36422.160000000003</v>
      </c>
      <c r="Q476" s="215">
        <v>3118552</v>
      </c>
      <c r="R476" s="135">
        <v>2934672</v>
      </c>
      <c r="S476" s="135">
        <v>94.2</v>
      </c>
      <c r="T476" s="215">
        <v>0</v>
      </c>
      <c r="U476" s="215">
        <v>0</v>
      </c>
      <c r="V476" s="215" t="s">
        <v>24196</v>
      </c>
      <c r="W476" s="135" t="s">
        <v>37393</v>
      </c>
      <c r="X476" s="219" t="s">
        <v>37392</v>
      </c>
      <c r="Y476" s="147" t="s">
        <v>320</v>
      </c>
      <c r="Z476" s="147" t="str">
        <f t="shared" si="7"/>
        <v>0101PE</v>
      </c>
      <c r="AA476" s="261">
        <v>0.21568627450980393</v>
      </c>
      <c r="AB476" s="213" t="s">
        <v>2544</v>
      </c>
      <c r="AC476" s="213" t="s">
        <v>16125</v>
      </c>
      <c r="AD476" s="218"/>
    </row>
    <row r="477" spans="1:30" s="39" customFormat="1" ht="24" customHeight="1">
      <c r="A477" s="211">
        <v>42969</v>
      </c>
      <c r="B477" s="210" t="s">
        <v>37391</v>
      </c>
      <c r="C477" s="141">
        <v>0</v>
      </c>
      <c r="D477" s="141" t="s">
        <v>1248</v>
      </c>
      <c r="E477" s="210" t="s">
        <v>37390</v>
      </c>
      <c r="F477" s="151">
        <v>42968</v>
      </c>
      <c r="G477" s="141" t="s">
        <v>3122</v>
      </c>
      <c r="H477" s="208" t="s">
        <v>37389</v>
      </c>
      <c r="I477" s="141">
        <v>2</v>
      </c>
      <c r="J477" s="220" t="s">
        <v>3576</v>
      </c>
      <c r="K477" s="267" t="s">
        <v>37388</v>
      </c>
      <c r="L477" s="208" t="s">
        <v>350</v>
      </c>
      <c r="M477" s="141"/>
      <c r="N477" s="208">
        <v>0</v>
      </c>
      <c r="O477" s="141" t="s">
        <v>33</v>
      </c>
      <c r="P477" s="141">
        <v>36935.07</v>
      </c>
      <c r="Q477" s="141">
        <v>3178206</v>
      </c>
      <c r="R477" s="141">
        <v>2978485</v>
      </c>
      <c r="S477" s="208">
        <v>93.8</v>
      </c>
      <c r="T477" s="208">
        <v>0</v>
      </c>
      <c r="U477" s="208">
        <v>0</v>
      </c>
      <c r="V477" s="141" t="s">
        <v>3149</v>
      </c>
      <c r="W477" s="141" t="s">
        <v>37387</v>
      </c>
      <c r="X477" s="208" t="s">
        <v>37386</v>
      </c>
      <c r="Y477" s="141" t="s">
        <v>320</v>
      </c>
      <c r="Z477" s="141" t="str">
        <f t="shared" si="7"/>
        <v>0101PE</v>
      </c>
      <c r="AA477" s="260">
        <v>0.21568627450980393</v>
      </c>
      <c r="AB477" s="207" t="s">
        <v>2544</v>
      </c>
      <c r="AC477" s="207" t="s">
        <v>16125</v>
      </c>
      <c r="AD477" s="141"/>
    </row>
    <row r="478" spans="1:30" s="27" customFormat="1" ht="24" customHeight="1">
      <c r="A478" s="133">
        <v>42969</v>
      </c>
      <c r="B478" s="152" t="s">
        <v>37412</v>
      </c>
      <c r="C478" s="153" t="s">
        <v>104</v>
      </c>
      <c r="D478" s="153" t="s">
        <v>31</v>
      </c>
      <c r="E478" s="153" t="s">
        <v>37413</v>
      </c>
      <c r="F478" s="133">
        <v>42967</v>
      </c>
      <c r="G478" s="153" t="s">
        <v>135</v>
      </c>
      <c r="H478" s="153" t="s">
        <v>37414</v>
      </c>
      <c r="I478" s="153">
        <v>1</v>
      </c>
      <c r="J478" s="153" t="s">
        <v>37415</v>
      </c>
      <c r="K478" s="153" t="s">
        <v>28</v>
      </c>
      <c r="L478" s="153" t="s">
        <v>2973</v>
      </c>
      <c r="M478" s="153" t="s">
        <v>22421</v>
      </c>
      <c r="N478" s="153">
        <v>0</v>
      </c>
      <c r="O478" s="153" t="s">
        <v>33</v>
      </c>
      <c r="P478" s="153">
        <v>83679.56</v>
      </c>
      <c r="Q478" s="153">
        <v>4309650</v>
      </c>
      <c r="R478" s="153">
        <v>3762747</v>
      </c>
      <c r="S478" s="153">
        <v>87.31</v>
      </c>
      <c r="T478" s="153">
        <v>0</v>
      </c>
      <c r="U478" s="153">
        <v>0</v>
      </c>
      <c r="V478" s="153" t="s">
        <v>37416</v>
      </c>
      <c r="W478" s="153" t="s">
        <v>37417</v>
      </c>
      <c r="X478" s="153" t="s">
        <v>37418</v>
      </c>
      <c r="Y478" s="147" t="s">
        <v>320</v>
      </c>
      <c r="Z478" s="147" t="str">
        <f t="shared" si="7"/>
        <v>Transcriptome101PE</v>
      </c>
      <c r="AA478" s="154">
        <v>0</v>
      </c>
      <c r="AB478" s="155" t="s">
        <v>30</v>
      </c>
      <c r="AC478" s="155" t="s">
        <v>139</v>
      </c>
      <c r="AD478" s="206"/>
    </row>
    <row r="479" spans="1:30" s="27" customFormat="1" ht="24" customHeight="1">
      <c r="A479" s="139">
        <v>42969</v>
      </c>
      <c r="B479" s="140" t="s">
        <v>37144</v>
      </c>
      <c r="C479" s="141" t="s">
        <v>104</v>
      </c>
      <c r="D479" s="141" t="s">
        <v>31</v>
      </c>
      <c r="E479" s="141" t="s">
        <v>37413</v>
      </c>
      <c r="F479" s="142">
        <v>42967</v>
      </c>
      <c r="G479" s="141" t="s">
        <v>135</v>
      </c>
      <c r="H479" s="141" t="s">
        <v>37414</v>
      </c>
      <c r="I479" s="141">
        <v>2</v>
      </c>
      <c r="J479" s="141" t="s">
        <v>37415</v>
      </c>
      <c r="K479" s="141" t="s">
        <v>28</v>
      </c>
      <c r="L479" s="141" t="s">
        <v>2973</v>
      </c>
      <c r="M479" s="141" t="s">
        <v>22421</v>
      </c>
      <c r="N479" s="141">
        <v>0</v>
      </c>
      <c r="O479" s="141" t="s">
        <v>33</v>
      </c>
      <c r="P479" s="141">
        <v>82510.880000000005</v>
      </c>
      <c r="Q479" s="141">
        <v>4309650</v>
      </c>
      <c r="R479" s="141">
        <v>3709829</v>
      </c>
      <c r="S479" s="141">
        <v>86.08</v>
      </c>
      <c r="T479" s="141">
        <v>0</v>
      </c>
      <c r="U479" s="141">
        <v>0</v>
      </c>
      <c r="V479" s="141" t="s">
        <v>37419</v>
      </c>
      <c r="W479" s="141" t="s">
        <v>37420</v>
      </c>
      <c r="X479" s="141" t="s">
        <v>37421</v>
      </c>
      <c r="Y479" s="141" t="s">
        <v>320</v>
      </c>
      <c r="Z479" s="141" t="str">
        <f t="shared" si="7"/>
        <v>Transcriptome101PE</v>
      </c>
      <c r="AA479" s="143">
        <v>0</v>
      </c>
      <c r="AB479" s="143" t="s">
        <v>30</v>
      </c>
      <c r="AC479" s="156" t="s">
        <v>139</v>
      </c>
      <c r="AD479" s="205"/>
    </row>
    <row r="480" spans="1:30" s="27" customFormat="1" ht="24" customHeight="1">
      <c r="A480" s="139">
        <v>42969</v>
      </c>
      <c r="B480" s="140" t="s">
        <v>37422</v>
      </c>
      <c r="C480" s="141">
        <v>0</v>
      </c>
      <c r="D480" s="141" t="s">
        <v>31</v>
      </c>
      <c r="E480" s="141" t="s">
        <v>37423</v>
      </c>
      <c r="F480" s="142">
        <v>42967</v>
      </c>
      <c r="G480" s="141" t="s">
        <v>135</v>
      </c>
      <c r="H480" s="141" t="s">
        <v>37414</v>
      </c>
      <c r="I480" s="141">
        <v>3</v>
      </c>
      <c r="J480" s="144" t="s">
        <v>37424</v>
      </c>
      <c r="K480" s="144" t="s">
        <v>37425</v>
      </c>
      <c r="L480" s="141" t="s">
        <v>2973</v>
      </c>
      <c r="M480" s="141" t="s">
        <v>22421</v>
      </c>
      <c r="N480" s="141">
        <v>0</v>
      </c>
      <c r="O480" s="141" t="s">
        <v>33</v>
      </c>
      <c r="P480" s="141">
        <v>78170.62</v>
      </c>
      <c r="Q480" s="141">
        <v>4309650</v>
      </c>
      <c r="R480" s="141">
        <v>3522920</v>
      </c>
      <c r="S480" s="141">
        <v>81.739999999999995</v>
      </c>
      <c r="T480" s="141">
        <v>0</v>
      </c>
      <c r="U480" s="141">
        <v>0</v>
      </c>
      <c r="V480" s="141" t="s">
        <v>37426</v>
      </c>
      <c r="W480" s="141" t="s">
        <v>37427</v>
      </c>
      <c r="X480" s="141" t="s">
        <v>37428</v>
      </c>
      <c r="Y480" s="141" t="s">
        <v>320</v>
      </c>
      <c r="Z480" s="141" t="str">
        <f t="shared" si="7"/>
        <v>0101PE</v>
      </c>
      <c r="AA480" s="143">
        <v>0.44444444444444442</v>
      </c>
      <c r="AB480" s="143" t="s">
        <v>30</v>
      </c>
      <c r="AC480" s="156" t="s">
        <v>139</v>
      </c>
      <c r="AD480" s="205"/>
    </row>
    <row r="481" spans="1:30" s="27" customFormat="1" ht="24" customHeight="1">
      <c r="A481" s="139">
        <v>42969</v>
      </c>
      <c r="B481" s="140" t="s">
        <v>37429</v>
      </c>
      <c r="C481" s="141">
        <v>0</v>
      </c>
      <c r="D481" s="141" t="s">
        <v>31</v>
      </c>
      <c r="E481" s="141" t="s">
        <v>37430</v>
      </c>
      <c r="F481" s="142">
        <v>42967</v>
      </c>
      <c r="G481" s="141" t="s">
        <v>135</v>
      </c>
      <c r="H481" s="141" t="s">
        <v>37414</v>
      </c>
      <c r="I481" s="141">
        <v>4</v>
      </c>
      <c r="J481" s="141" t="s">
        <v>37415</v>
      </c>
      <c r="K481" s="141" t="s">
        <v>28</v>
      </c>
      <c r="L481" s="141" t="s">
        <v>2973</v>
      </c>
      <c r="M481" s="141" t="s">
        <v>22421</v>
      </c>
      <c r="N481" s="141">
        <v>0</v>
      </c>
      <c r="O481" s="141" t="s">
        <v>33</v>
      </c>
      <c r="P481" s="141">
        <v>79562.36</v>
      </c>
      <c r="Q481" s="141">
        <v>4309650</v>
      </c>
      <c r="R481" s="141">
        <v>3578805</v>
      </c>
      <c r="S481" s="141">
        <v>83.04</v>
      </c>
      <c r="T481" s="141">
        <v>0</v>
      </c>
      <c r="U481" s="141">
        <v>0</v>
      </c>
      <c r="V481" s="141" t="s">
        <v>37431</v>
      </c>
      <c r="W481" s="141" t="s">
        <v>37432</v>
      </c>
      <c r="X481" s="141" t="s">
        <v>37433</v>
      </c>
      <c r="Y481" s="141" t="s">
        <v>320</v>
      </c>
      <c r="Z481" s="141" t="str">
        <f t="shared" si="7"/>
        <v>0101PE</v>
      </c>
      <c r="AA481" s="143">
        <v>0</v>
      </c>
      <c r="AB481" s="143" t="s">
        <v>30</v>
      </c>
      <c r="AC481" s="156" t="s">
        <v>139</v>
      </c>
      <c r="AD481" s="205"/>
    </row>
    <row r="482" spans="1:30" s="27" customFormat="1" ht="24" customHeight="1">
      <c r="A482" s="139">
        <v>42969</v>
      </c>
      <c r="B482" s="140" t="s">
        <v>37434</v>
      </c>
      <c r="C482" s="141">
        <v>0</v>
      </c>
      <c r="D482" s="141" t="s">
        <v>31</v>
      </c>
      <c r="E482" s="141" t="s">
        <v>37435</v>
      </c>
      <c r="F482" s="142">
        <v>42967</v>
      </c>
      <c r="G482" s="141" t="s">
        <v>135</v>
      </c>
      <c r="H482" s="141" t="s">
        <v>37414</v>
      </c>
      <c r="I482" s="141">
        <v>5</v>
      </c>
      <c r="J482" s="141" t="s">
        <v>37415</v>
      </c>
      <c r="K482" s="141" t="s">
        <v>28</v>
      </c>
      <c r="L482" s="141" t="s">
        <v>2973</v>
      </c>
      <c r="M482" s="141" t="s">
        <v>22443</v>
      </c>
      <c r="N482" s="141">
        <v>200</v>
      </c>
      <c r="O482" s="141" t="s">
        <v>33</v>
      </c>
      <c r="P482" s="141">
        <v>71726.759999999995</v>
      </c>
      <c r="Q482" s="141">
        <v>4309650</v>
      </c>
      <c r="R482" s="141">
        <v>3354252</v>
      </c>
      <c r="S482" s="141">
        <v>77.83</v>
      </c>
      <c r="T482" s="141" t="s">
        <v>37436</v>
      </c>
      <c r="U482" s="141" t="s">
        <v>23266</v>
      </c>
      <c r="V482" s="141" t="s">
        <v>37437</v>
      </c>
      <c r="W482" s="141" t="s">
        <v>37438</v>
      </c>
      <c r="X482" s="141" t="s">
        <v>37439</v>
      </c>
      <c r="Y482" s="141" t="s">
        <v>320</v>
      </c>
      <c r="Z482" s="141" t="str">
        <f t="shared" si="7"/>
        <v>0101PE</v>
      </c>
      <c r="AA482" s="143">
        <v>0</v>
      </c>
      <c r="AB482" s="143" t="s">
        <v>30</v>
      </c>
      <c r="AC482" s="156" t="s">
        <v>139</v>
      </c>
      <c r="AD482" s="205"/>
    </row>
    <row r="483" spans="1:30" s="27" customFormat="1" ht="24" customHeight="1">
      <c r="A483" s="139">
        <v>42969</v>
      </c>
      <c r="B483" s="140" t="s">
        <v>37440</v>
      </c>
      <c r="C483" s="141" t="s">
        <v>104</v>
      </c>
      <c r="D483" s="141" t="s">
        <v>31</v>
      </c>
      <c r="E483" s="141" t="s">
        <v>37441</v>
      </c>
      <c r="F483" s="142">
        <v>42967</v>
      </c>
      <c r="G483" s="141" t="s">
        <v>135</v>
      </c>
      <c r="H483" s="141" t="s">
        <v>37414</v>
      </c>
      <c r="I483" s="141">
        <v>6</v>
      </c>
      <c r="J483" s="141" t="s">
        <v>37415</v>
      </c>
      <c r="K483" s="141" t="s">
        <v>28</v>
      </c>
      <c r="L483" s="141" t="s">
        <v>2973</v>
      </c>
      <c r="M483" s="141" t="s">
        <v>22421</v>
      </c>
      <c r="N483" s="141">
        <v>0</v>
      </c>
      <c r="O483" s="141" t="s">
        <v>33</v>
      </c>
      <c r="P483" s="141">
        <v>80156.039999999994</v>
      </c>
      <c r="Q483" s="141">
        <v>4309650</v>
      </c>
      <c r="R483" s="141">
        <v>3603793</v>
      </c>
      <c r="S483" s="141">
        <v>83.62</v>
      </c>
      <c r="T483" s="141">
        <v>0</v>
      </c>
      <c r="U483" s="141">
        <v>0</v>
      </c>
      <c r="V483" s="141" t="s">
        <v>37442</v>
      </c>
      <c r="W483" s="141" t="s">
        <v>37443</v>
      </c>
      <c r="X483" s="141" t="s">
        <v>37444</v>
      </c>
      <c r="Y483" s="141" t="s">
        <v>320</v>
      </c>
      <c r="Z483" s="141" t="str">
        <f t="shared" si="7"/>
        <v>Transcriptome101PE</v>
      </c>
      <c r="AA483" s="143">
        <v>0</v>
      </c>
      <c r="AB483" s="143" t="s">
        <v>30</v>
      </c>
      <c r="AC483" s="156" t="s">
        <v>139</v>
      </c>
      <c r="AD483" s="205"/>
    </row>
    <row r="484" spans="1:30" s="27" customFormat="1" ht="24" customHeight="1">
      <c r="A484" s="139">
        <v>42969</v>
      </c>
      <c r="B484" s="140" t="s">
        <v>37445</v>
      </c>
      <c r="C484" s="141" t="s">
        <v>104</v>
      </c>
      <c r="D484" s="141" t="s">
        <v>31</v>
      </c>
      <c r="E484" s="141" t="s">
        <v>37446</v>
      </c>
      <c r="F484" s="142">
        <v>42967</v>
      </c>
      <c r="G484" s="141" t="s">
        <v>135</v>
      </c>
      <c r="H484" s="141" t="s">
        <v>37414</v>
      </c>
      <c r="I484" s="141">
        <v>7</v>
      </c>
      <c r="J484" s="141" t="s">
        <v>37415</v>
      </c>
      <c r="K484" s="141" t="s">
        <v>28</v>
      </c>
      <c r="L484" s="141" t="s">
        <v>2973</v>
      </c>
      <c r="M484" s="141" t="s">
        <v>22421</v>
      </c>
      <c r="N484" s="141">
        <v>0</v>
      </c>
      <c r="O484" s="141" t="s">
        <v>33</v>
      </c>
      <c r="P484" s="141">
        <v>76261.5</v>
      </c>
      <c r="Q484" s="141">
        <v>4309650</v>
      </c>
      <c r="R484" s="141">
        <v>3435418</v>
      </c>
      <c r="S484" s="141">
        <v>79.709999999999994</v>
      </c>
      <c r="T484" s="141">
        <v>0</v>
      </c>
      <c r="U484" s="141">
        <v>0</v>
      </c>
      <c r="V484" s="141" t="s">
        <v>37447</v>
      </c>
      <c r="W484" s="141" t="s">
        <v>37448</v>
      </c>
      <c r="X484" s="141" t="s">
        <v>37449</v>
      </c>
      <c r="Y484" s="141" t="s">
        <v>320</v>
      </c>
      <c r="Z484" s="141" t="str">
        <f t="shared" si="7"/>
        <v>Transcriptome101PE</v>
      </c>
      <c r="AA484" s="143">
        <v>0</v>
      </c>
      <c r="AB484" s="143" t="s">
        <v>30</v>
      </c>
      <c r="AC484" s="156" t="s">
        <v>139</v>
      </c>
      <c r="AD484" s="205"/>
    </row>
    <row r="485" spans="1:30" s="27" customFormat="1" ht="24" customHeight="1">
      <c r="A485" s="139">
        <v>42969</v>
      </c>
      <c r="B485" s="140" t="s">
        <v>37445</v>
      </c>
      <c r="C485" s="141" t="s">
        <v>104</v>
      </c>
      <c r="D485" s="141" t="s">
        <v>31</v>
      </c>
      <c r="E485" s="141" t="s">
        <v>37450</v>
      </c>
      <c r="F485" s="142">
        <v>42967</v>
      </c>
      <c r="G485" s="141" t="s">
        <v>135</v>
      </c>
      <c r="H485" s="141" t="s">
        <v>37414</v>
      </c>
      <c r="I485" s="141">
        <v>8</v>
      </c>
      <c r="J485" s="141" t="s">
        <v>37415</v>
      </c>
      <c r="K485" s="141" t="s">
        <v>28</v>
      </c>
      <c r="L485" s="141" t="s">
        <v>2973</v>
      </c>
      <c r="M485" s="141" t="s">
        <v>22421</v>
      </c>
      <c r="N485" s="141">
        <v>0</v>
      </c>
      <c r="O485" s="141" t="s">
        <v>33</v>
      </c>
      <c r="P485" s="141">
        <v>75337.94</v>
      </c>
      <c r="Q485" s="141">
        <v>4309650</v>
      </c>
      <c r="R485" s="141">
        <v>3407591</v>
      </c>
      <c r="S485" s="141">
        <v>79.069999999999993</v>
      </c>
      <c r="T485" s="141">
        <v>0</v>
      </c>
      <c r="U485" s="141">
        <v>0</v>
      </c>
      <c r="V485" s="141" t="s">
        <v>37451</v>
      </c>
      <c r="W485" s="141" t="s">
        <v>37452</v>
      </c>
      <c r="X485" s="141" t="s">
        <v>37453</v>
      </c>
      <c r="Y485" s="141" t="s">
        <v>320</v>
      </c>
      <c r="Z485" s="141" t="str">
        <f t="shared" si="7"/>
        <v>Transcriptome101PE</v>
      </c>
      <c r="AA485" s="143">
        <v>0</v>
      </c>
      <c r="AB485" s="143" t="s">
        <v>30</v>
      </c>
      <c r="AC485" s="156" t="s">
        <v>139</v>
      </c>
      <c r="AD485" s="205"/>
    </row>
    <row r="486" spans="1:30" s="27" customFormat="1" ht="24" customHeight="1">
      <c r="A486" s="133">
        <v>42971</v>
      </c>
      <c r="B486" s="152" t="s">
        <v>34880</v>
      </c>
      <c r="C486" s="153" t="s">
        <v>37454</v>
      </c>
      <c r="D486" s="153" t="s">
        <v>37455</v>
      </c>
      <c r="E486" s="153" t="s">
        <v>37456</v>
      </c>
      <c r="F486" s="133">
        <v>42969</v>
      </c>
      <c r="G486" s="153" t="s">
        <v>120</v>
      </c>
      <c r="H486" s="153" t="s">
        <v>37457</v>
      </c>
      <c r="I486" s="153">
        <v>3</v>
      </c>
      <c r="J486" s="153" t="s">
        <v>37415</v>
      </c>
      <c r="K486" s="153" t="s">
        <v>28</v>
      </c>
      <c r="L486" s="153" t="s">
        <v>37458</v>
      </c>
      <c r="M486" s="153" t="s">
        <v>37459</v>
      </c>
      <c r="N486" s="153">
        <v>0</v>
      </c>
      <c r="O486" s="153" t="s">
        <v>42</v>
      </c>
      <c r="P486" s="153">
        <v>37411.68</v>
      </c>
      <c r="Q486" s="153">
        <v>4309650</v>
      </c>
      <c r="R486" s="153">
        <v>3430297</v>
      </c>
      <c r="S486" s="153">
        <v>79.599999999999994</v>
      </c>
      <c r="T486" s="153">
        <v>0</v>
      </c>
      <c r="U486" s="153">
        <v>0</v>
      </c>
      <c r="V486" s="153" t="s">
        <v>37460</v>
      </c>
      <c r="W486" s="153" t="s">
        <v>37461</v>
      </c>
      <c r="X486" s="153" t="s">
        <v>37462</v>
      </c>
      <c r="Y486" s="141" t="s">
        <v>8430</v>
      </c>
      <c r="Z486" s="188" t="str">
        <f t="shared" si="7"/>
        <v>Transcriptome50PE</v>
      </c>
      <c r="AA486" s="154">
        <v>0</v>
      </c>
      <c r="AB486" s="155" t="s">
        <v>30</v>
      </c>
      <c r="AC486" s="155" t="s">
        <v>139</v>
      </c>
      <c r="AD486" s="206"/>
    </row>
    <row r="487" spans="1:30" s="27" customFormat="1" ht="24" customHeight="1">
      <c r="A487" s="139">
        <v>42971</v>
      </c>
      <c r="B487" s="140" t="s">
        <v>34880</v>
      </c>
      <c r="C487" s="141" t="s">
        <v>104</v>
      </c>
      <c r="D487" s="141" t="s">
        <v>31</v>
      </c>
      <c r="E487" s="141" t="s">
        <v>37463</v>
      </c>
      <c r="F487" s="142">
        <v>42969</v>
      </c>
      <c r="G487" s="141" t="s">
        <v>120</v>
      </c>
      <c r="H487" s="141" t="s">
        <v>37457</v>
      </c>
      <c r="I487" s="141">
        <v>1</v>
      </c>
      <c r="J487" s="141" t="s">
        <v>37415</v>
      </c>
      <c r="K487" s="141" t="s">
        <v>28</v>
      </c>
      <c r="L487" s="141" t="s">
        <v>37458</v>
      </c>
      <c r="M487" s="141" t="s">
        <v>33073</v>
      </c>
      <c r="N487" s="141">
        <v>0</v>
      </c>
      <c r="O487" s="141" t="s">
        <v>42</v>
      </c>
      <c r="P487" s="141">
        <v>40274.57</v>
      </c>
      <c r="Q487" s="141">
        <v>4309650</v>
      </c>
      <c r="R487" s="141">
        <v>3693358</v>
      </c>
      <c r="S487" s="141">
        <v>85.7</v>
      </c>
      <c r="T487" s="141">
        <v>0</v>
      </c>
      <c r="U487" s="141">
        <v>0</v>
      </c>
      <c r="V487" s="141" t="s">
        <v>37464</v>
      </c>
      <c r="W487" s="141" t="s">
        <v>37465</v>
      </c>
      <c r="X487" s="141" t="s">
        <v>37466</v>
      </c>
      <c r="Y487" s="147" t="s">
        <v>8430</v>
      </c>
      <c r="Z487" s="187" t="str">
        <f t="shared" si="7"/>
        <v>Transcriptome50PE</v>
      </c>
      <c r="AA487" s="143">
        <v>0</v>
      </c>
      <c r="AB487" s="143" t="s">
        <v>30</v>
      </c>
      <c r="AC487" s="156" t="s">
        <v>139</v>
      </c>
      <c r="AD487" s="205"/>
    </row>
    <row r="488" spans="1:30" s="27" customFormat="1" ht="24" customHeight="1">
      <c r="A488" s="139">
        <v>42971</v>
      </c>
      <c r="B488" s="140" t="s">
        <v>37467</v>
      </c>
      <c r="C488" s="141" t="s">
        <v>104</v>
      </c>
      <c r="D488" s="141" t="s">
        <v>31</v>
      </c>
      <c r="E488" s="141" t="s">
        <v>37468</v>
      </c>
      <c r="F488" s="142">
        <v>42969</v>
      </c>
      <c r="G488" s="141" t="s">
        <v>120</v>
      </c>
      <c r="H488" s="141" t="s">
        <v>37457</v>
      </c>
      <c r="I488" s="141">
        <v>2</v>
      </c>
      <c r="J488" s="141" t="s">
        <v>37415</v>
      </c>
      <c r="K488" s="141" t="s">
        <v>28</v>
      </c>
      <c r="L488" s="141" t="s">
        <v>37458</v>
      </c>
      <c r="M488" s="141" t="s">
        <v>33073</v>
      </c>
      <c r="N488" s="141">
        <v>0</v>
      </c>
      <c r="O488" s="141" t="s">
        <v>42</v>
      </c>
      <c r="P488" s="141">
        <v>39139.339999999997</v>
      </c>
      <c r="Q488" s="141">
        <v>4309650</v>
      </c>
      <c r="R488" s="141">
        <v>3597341</v>
      </c>
      <c r="S488" s="141">
        <v>83.47</v>
      </c>
      <c r="T488" s="141">
        <v>0</v>
      </c>
      <c r="U488" s="141">
        <v>0</v>
      </c>
      <c r="V488" s="141" t="s">
        <v>37469</v>
      </c>
      <c r="W488" s="141" t="s">
        <v>37470</v>
      </c>
      <c r="X488" s="141" t="s">
        <v>37471</v>
      </c>
      <c r="Y488" s="141" t="s">
        <v>8430</v>
      </c>
      <c r="Z488" s="188" t="str">
        <f t="shared" si="7"/>
        <v>Transcriptome50PE</v>
      </c>
      <c r="AA488" s="143">
        <v>0</v>
      </c>
      <c r="AB488" s="143" t="s">
        <v>30</v>
      </c>
      <c r="AC488" s="156" t="s">
        <v>139</v>
      </c>
      <c r="AD488" s="205"/>
    </row>
    <row r="489" spans="1:30" s="27" customFormat="1" ht="24" customHeight="1">
      <c r="A489" s="139">
        <v>42971</v>
      </c>
      <c r="B489" s="140" t="s">
        <v>34880</v>
      </c>
      <c r="C489" s="141" t="s">
        <v>104</v>
      </c>
      <c r="D489" s="141" t="s">
        <v>31</v>
      </c>
      <c r="E489" s="141" t="s">
        <v>37472</v>
      </c>
      <c r="F489" s="142">
        <v>42969</v>
      </c>
      <c r="G489" s="141" t="s">
        <v>120</v>
      </c>
      <c r="H489" s="141" t="s">
        <v>37457</v>
      </c>
      <c r="I489" s="141">
        <v>4</v>
      </c>
      <c r="J489" s="141" t="s">
        <v>37415</v>
      </c>
      <c r="K489" s="141" t="s">
        <v>28</v>
      </c>
      <c r="L489" s="141" t="s">
        <v>37458</v>
      </c>
      <c r="M489" s="141" t="s">
        <v>33073</v>
      </c>
      <c r="N489" s="141">
        <v>0</v>
      </c>
      <c r="O489" s="141" t="s">
        <v>42</v>
      </c>
      <c r="P489" s="141">
        <v>38909.11</v>
      </c>
      <c r="Q489" s="141">
        <v>4309650</v>
      </c>
      <c r="R489" s="141">
        <v>3571200</v>
      </c>
      <c r="S489" s="141">
        <v>82.87</v>
      </c>
      <c r="T489" s="141">
        <v>0</v>
      </c>
      <c r="U489" s="141">
        <v>0</v>
      </c>
      <c r="V489" s="141" t="s">
        <v>37473</v>
      </c>
      <c r="W489" s="141" t="s">
        <v>37474</v>
      </c>
      <c r="X489" s="141" t="s">
        <v>37475</v>
      </c>
      <c r="Y489" s="141" t="s">
        <v>8430</v>
      </c>
      <c r="Z489" s="188" t="str">
        <f t="shared" si="7"/>
        <v>Transcriptome50PE</v>
      </c>
      <c r="AA489" s="143">
        <v>0</v>
      </c>
      <c r="AB489" s="143" t="s">
        <v>30</v>
      </c>
      <c r="AC489" s="156" t="s">
        <v>139</v>
      </c>
      <c r="AD489" s="205"/>
    </row>
    <row r="490" spans="1:30" s="27" customFormat="1" ht="24" customHeight="1">
      <c r="A490" s="139">
        <v>42971</v>
      </c>
      <c r="B490" s="140" t="s">
        <v>34880</v>
      </c>
      <c r="C490" s="141" t="s">
        <v>104</v>
      </c>
      <c r="D490" s="141" t="s">
        <v>31</v>
      </c>
      <c r="E490" s="141" t="s">
        <v>37476</v>
      </c>
      <c r="F490" s="142">
        <v>42969</v>
      </c>
      <c r="G490" s="141" t="s">
        <v>120</v>
      </c>
      <c r="H490" s="141" t="s">
        <v>37457</v>
      </c>
      <c r="I490" s="141">
        <v>5</v>
      </c>
      <c r="J490" s="141" t="s">
        <v>37415</v>
      </c>
      <c r="K490" s="141" t="s">
        <v>28</v>
      </c>
      <c r="L490" s="141" t="s">
        <v>37458</v>
      </c>
      <c r="M490" s="141" t="s">
        <v>33070</v>
      </c>
      <c r="N490" s="141">
        <v>0</v>
      </c>
      <c r="O490" s="141" t="s">
        <v>42</v>
      </c>
      <c r="P490" s="141">
        <v>37505.760000000002</v>
      </c>
      <c r="Q490" s="141">
        <v>4309650</v>
      </c>
      <c r="R490" s="141">
        <v>3559266</v>
      </c>
      <c r="S490" s="141">
        <v>82.59</v>
      </c>
      <c r="T490" s="141">
        <v>0</v>
      </c>
      <c r="U490" s="141">
        <v>0</v>
      </c>
      <c r="V490" s="141" t="s">
        <v>37477</v>
      </c>
      <c r="W490" s="141" t="s">
        <v>37478</v>
      </c>
      <c r="X490" s="141" t="s">
        <v>37479</v>
      </c>
      <c r="Y490" s="141" t="s">
        <v>8430</v>
      </c>
      <c r="Z490" s="188" t="str">
        <f t="shared" si="7"/>
        <v>Transcriptome50PE</v>
      </c>
      <c r="AA490" s="143">
        <v>0</v>
      </c>
      <c r="AB490" s="143" t="s">
        <v>30</v>
      </c>
      <c r="AC490" s="156" t="s">
        <v>139</v>
      </c>
      <c r="AD490" s="205"/>
    </row>
    <row r="491" spans="1:30" s="27" customFormat="1" ht="24" customHeight="1">
      <c r="A491" s="139">
        <v>42971</v>
      </c>
      <c r="B491" s="140" t="s">
        <v>34880</v>
      </c>
      <c r="C491" s="141" t="s">
        <v>104</v>
      </c>
      <c r="D491" s="141" t="s">
        <v>31</v>
      </c>
      <c r="E491" s="141" t="s">
        <v>37480</v>
      </c>
      <c r="F491" s="142">
        <v>42969</v>
      </c>
      <c r="G491" s="141" t="s">
        <v>120</v>
      </c>
      <c r="H491" s="141" t="s">
        <v>37457</v>
      </c>
      <c r="I491" s="141">
        <v>6</v>
      </c>
      <c r="J491" s="141" t="s">
        <v>37415</v>
      </c>
      <c r="K491" s="141" t="s">
        <v>28</v>
      </c>
      <c r="L491" s="141" t="s">
        <v>37458</v>
      </c>
      <c r="M491" s="141" t="s">
        <v>33073</v>
      </c>
      <c r="N491" s="141">
        <v>0</v>
      </c>
      <c r="O491" s="141" t="s">
        <v>42</v>
      </c>
      <c r="P491" s="141">
        <v>39272.15</v>
      </c>
      <c r="Q491" s="141">
        <v>4309650</v>
      </c>
      <c r="R491" s="141">
        <v>3611756</v>
      </c>
      <c r="S491" s="141">
        <v>83.81</v>
      </c>
      <c r="T491" s="141">
        <v>0</v>
      </c>
      <c r="U491" s="141">
        <v>0</v>
      </c>
      <c r="V491" s="141" t="s">
        <v>37481</v>
      </c>
      <c r="W491" s="141" t="s">
        <v>37482</v>
      </c>
      <c r="X491" s="141" t="s">
        <v>37483</v>
      </c>
      <c r="Y491" s="141" t="s">
        <v>8430</v>
      </c>
      <c r="Z491" s="188" t="str">
        <f t="shared" si="7"/>
        <v>Transcriptome50PE</v>
      </c>
      <c r="AA491" s="143">
        <v>0</v>
      </c>
      <c r="AB491" s="143" t="s">
        <v>30</v>
      </c>
      <c r="AC491" s="156" t="s">
        <v>139</v>
      </c>
      <c r="AD491" s="205"/>
    </row>
    <row r="492" spans="1:30" s="27" customFormat="1" ht="24" customHeight="1">
      <c r="A492" s="139">
        <v>42971</v>
      </c>
      <c r="B492" s="140" t="s">
        <v>34880</v>
      </c>
      <c r="C492" s="141" t="s">
        <v>104</v>
      </c>
      <c r="D492" s="141" t="s">
        <v>31</v>
      </c>
      <c r="E492" s="141" t="s">
        <v>37484</v>
      </c>
      <c r="F492" s="142">
        <v>42969</v>
      </c>
      <c r="G492" s="141" t="s">
        <v>120</v>
      </c>
      <c r="H492" s="141" t="s">
        <v>37457</v>
      </c>
      <c r="I492" s="141">
        <v>7</v>
      </c>
      <c r="J492" s="141" t="s">
        <v>37415</v>
      </c>
      <c r="K492" s="141" t="s">
        <v>28</v>
      </c>
      <c r="L492" s="141" t="s">
        <v>37458</v>
      </c>
      <c r="M492" s="141" t="s">
        <v>33073</v>
      </c>
      <c r="N492" s="141">
        <v>0</v>
      </c>
      <c r="O492" s="141" t="s">
        <v>42</v>
      </c>
      <c r="P492" s="141">
        <v>39223.07</v>
      </c>
      <c r="Q492" s="141">
        <v>4309650</v>
      </c>
      <c r="R492" s="141">
        <v>3599728</v>
      </c>
      <c r="S492" s="141">
        <v>83.53</v>
      </c>
      <c r="T492" s="141">
        <v>0</v>
      </c>
      <c r="U492" s="141">
        <v>0</v>
      </c>
      <c r="V492" s="141" t="s">
        <v>37485</v>
      </c>
      <c r="W492" s="141" t="s">
        <v>37486</v>
      </c>
      <c r="X492" s="141" t="s">
        <v>37487</v>
      </c>
      <c r="Y492" s="141" t="s">
        <v>8430</v>
      </c>
      <c r="Z492" s="188" t="str">
        <f t="shared" si="7"/>
        <v>Transcriptome50PE</v>
      </c>
      <c r="AA492" s="143">
        <v>0</v>
      </c>
      <c r="AB492" s="143" t="s">
        <v>30</v>
      </c>
      <c r="AC492" s="156" t="s">
        <v>139</v>
      </c>
      <c r="AD492" s="205"/>
    </row>
    <row r="493" spans="1:30" s="27" customFormat="1" ht="24" customHeight="1">
      <c r="A493" s="139">
        <v>42971</v>
      </c>
      <c r="B493" s="140" t="s">
        <v>34880</v>
      </c>
      <c r="C493" s="141" t="s">
        <v>104</v>
      </c>
      <c r="D493" s="141" t="s">
        <v>31</v>
      </c>
      <c r="E493" s="141" t="s">
        <v>37488</v>
      </c>
      <c r="F493" s="142">
        <v>42969</v>
      </c>
      <c r="G493" s="141" t="s">
        <v>120</v>
      </c>
      <c r="H493" s="141" t="s">
        <v>37457</v>
      </c>
      <c r="I493" s="141">
        <v>8</v>
      </c>
      <c r="J493" s="141" t="s">
        <v>37415</v>
      </c>
      <c r="K493" s="141" t="s">
        <v>28</v>
      </c>
      <c r="L493" s="141" t="s">
        <v>37458</v>
      </c>
      <c r="M493" s="141" t="s">
        <v>33073</v>
      </c>
      <c r="N493" s="141">
        <v>0</v>
      </c>
      <c r="O493" s="141" t="s">
        <v>42</v>
      </c>
      <c r="P493" s="141">
        <v>40008.54</v>
      </c>
      <c r="Q493" s="141">
        <v>4309650</v>
      </c>
      <c r="R493" s="141">
        <v>3706505</v>
      </c>
      <c r="S493" s="141">
        <v>86</v>
      </c>
      <c r="T493" s="141">
        <v>0</v>
      </c>
      <c r="U493" s="141">
        <v>0</v>
      </c>
      <c r="V493" s="141" t="s">
        <v>37489</v>
      </c>
      <c r="W493" s="141" t="s">
        <v>37490</v>
      </c>
      <c r="X493" s="141" t="s">
        <v>37491</v>
      </c>
      <c r="Y493" s="141" t="s">
        <v>8430</v>
      </c>
      <c r="Z493" s="188" t="str">
        <f t="shared" si="7"/>
        <v>Transcriptome50PE</v>
      </c>
      <c r="AA493" s="143">
        <v>0</v>
      </c>
      <c r="AB493" s="143" t="s">
        <v>30</v>
      </c>
      <c r="AC493" s="156" t="s">
        <v>139</v>
      </c>
      <c r="AD493" s="205"/>
    </row>
    <row r="494" spans="1:30" s="39" customFormat="1" ht="24" customHeight="1">
      <c r="A494" s="219">
        <v>42971</v>
      </c>
      <c r="B494" s="218" t="s">
        <v>37385</v>
      </c>
      <c r="C494" s="147">
        <v>0</v>
      </c>
      <c r="D494" s="147" t="s">
        <v>1248</v>
      </c>
      <c r="E494" s="219" t="s">
        <v>37380</v>
      </c>
      <c r="F494" s="219">
        <v>42970</v>
      </c>
      <c r="G494" s="135" t="s">
        <v>3061</v>
      </c>
      <c r="H494" s="147" t="s">
        <v>37379</v>
      </c>
      <c r="I494" s="147">
        <v>1</v>
      </c>
      <c r="J494" s="215" t="s">
        <v>3576</v>
      </c>
      <c r="K494" s="219" t="s">
        <v>37378</v>
      </c>
      <c r="L494" s="216" t="s">
        <v>350</v>
      </c>
      <c r="M494" s="219"/>
      <c r="N494" s="215">
        <v>0</v>
      </c>
      <c r="O494" s="135" t="s">
        <v>29</v>
      </c>
      <c r="P494" s="215">
        <v>26273.41</v>
      </c>
      <c r="Q494" s="215">
        <v>2529882</v>
      </c>
      <c r="R494" s="135">
        <v>2331269</v>
      </c>
      <c r="S494" s="135">
        <v>92.2</v>
      </c>
      <c r="T494" s="215">
        <v>0</v>
      </c>
      <c r="U494" s="215">
        <v>0</v>
      </c>
      <c r="V494" s="215" t="s">
        <v>37384</v>
      </c>
      <c r="W494" s="135" t="s">
        <v>37383</v>
      </c>
      <c r="X494" s="219" t="s">
        <v>37382</v>
      </c>
      <c r="Y494" s="147" t="s">
        <v>143</v>
      </c>
      <c r="Z494" s="147" t="str">
        <f t="shared" si="7"/>
        <v>091PE</v>
      </c>
      <c r="AA494" s="261">
        <v>0.42592592592592593</v>
      </c>
      <c r="AB494" s="213" t="s">
        <v>2544</v>
      </c>
      <c r="AC494" s="213" t="s">
        <v>16125</v>
      </c>
      <c r="AD494" s="218"/>
    </row>
    <row r="495" spans="1:30" s="39" customFormat="1" ht="24" customHeight="1">
      <c r="A495" s="211">
        <v>42971</v>
      </c>
      <c r="B495" s="210" t="s">
        <v>37381</v>
      </c>
      <c r="C495" s="141">
        <v>0</v>
      </c>
      <c r="D495" s="141" t="s">
        <v>1248</v>
      </c>
      <c r="E495" s="210" t="s">
        <v>37380</v>
      </c>
      <c r="F495" s="151">
        <v>42970</v>
      </c>
      <c r="G495" s="141" t="s">
        <v>3061</v>
      </c>
      <c r="H495" s="208" t="s">
        <v>37379</v>
      </c>
      <c r="I495" s="141">
        <v>2</v>
      </c>
      <c r="J495" s="220" t="s">
        <v>3576</v>
      </c>
      <c r="K495" s="267" t="s">
        <v>37378</v>
      </c>
      <c r="L495" s="208" t="s">
        <v>350</v>
      </c>
      <c r="M495" s="141"/>
      <c r="N495" s="208">
        <v>0</v>
      </c>
      <c r="O495" s="141" t="s">
        <v>29</v>
      </c>
      <c r="P495" s="141">
        <v>26603.35</v>
      </c>
      <c r="Q495" s="141">
        <v>2556900</v>
      </c>
      <c r="R495" s="141">
        <v>2361617</v>
      </c>
      <c r="S495" s="208">
        <v>92.5</v>
      </c>
      <c r="T495" s="208">
        <v>0</v>
      </c>
      <c r="U495" s="208">
        <v>0</v>
      </c>
      <c r="V495" s="141" t="s">
        <v>37377</v>
      </c>
      <c r="W495" s="141" t="s">
        <v>37376</v>
      </c>
      <c r="X495" s="208" t="s">
        <v>37375</v>
      </c>
      <c r="Y495" s="141" t="s">
        <v>143</v>
      </c>
      <c r="Z495" s="141" t="str">
        <f t="shared" si="7"/>
        <v>091PE</v>
      </c>
      <c r="AA495" s="260">
        <v>0.42592592592592593</v>
      </c>
      <c r="AB495" s="207" t="s">
        <v>2544</v>
      </c>
      <c r="AC495" s="207" t="s">
        <v>16125</v>
      </c>
      <c r="AD495" s="141"/>
    </row>
    <row r="496" spans="1:30" s="39" customFormat="1" ht="24" customHeight="1">
      <c r="A496" s="219">
        <v>42971</v>
      </c>
      <c r="B496" s="218" t="s">
        <v>37374</v>
      </c>
      <c r="C496" s="147">
        <v>0</v>
      </c>
      <c r="D496" s="147" t="s">
        <v>1248</v>
      </c>
      <c r="E496" s="219" t="s">
        <v>37369</v>
      </c>
      <c r="F496" s="219">
        <v>42970</v>
      </c>
      <c r="G496" s="135" t="s">
        <v>3074</v>
      </c>
      <c r="H496" s="147" t="s">
        <v>37368</v>
      </c>
      <c r="I496" s="147">
        <v>1</v>
      </c>
      <c r="J496" s="215" t="s">
        <v>3576</v>
      </c>
      <c r="K496" s="219" t="s">
        <v>37367</v>
      </c>
      <c r="L496" s="216" t="s">
        <v>350</v>
      </c>
      <c r="M496" s="219"/>
      <c r="N496" s="215">
        <v>0</v>
      </c>
      <c r="O496" s="135" t="s">
        <v>33</v>
      </c>
      <c r="P496" s="215">
        <v>34516.79</v>
      </c>
      <c r="Q496" s="215">
        <v>3178482</v>
      </c>
      <c r="R496" s="135">
        <v>2987531</v>
      </c>
      <c r="S496" s="135">
        <v>94.3</v>
      </c>
      <c r="T496" s="215">
        <v>0</v>
      </c>
      <c r="U496" s="215">
        <v>0</v>
      </c>
      <c r="V496" s="215" t="s">
        <v>37373</v>
      </c>
      <c r="W496" s="135" t="s">
        <v>37372</v>
      </c>
      <c r="X496" s="219" t="s">
        <v>37371</v>
      </c>
      <c r="Y496" s="147" t="s">
        <v>320</v>
      </c>
      <c r="Z496" s="147" t="str">
        <f t="shared" si="7"/>
        <v>0101PE</v>
      </c>
      <c r="AA496" s="261">
        <v>3.8461538461538464E-2</v>
      </c>
      <c r="AB496" s="213" t="s">
        <v>2544</v>
      </c>
      <c r="AC496" s="213" t="s">
        <v>16125</v>
      </c>
      <c r="AD496" s="218"/>
    </row>
    <row r="497" spans="1:30" s="39" customFormat="1" ht="24" customHeight="1">
      <c r="A497" s="211">
        <v>42971</v>
      </c>
      <c r="B497" s="210" t="s">
        <v>37370</v>
      </c>
      <c r="C497" s="141">
        <v>0</v>
      </c>
      <c r="D497" s="141" t="s">
        <v>1248</v>
      </c>
      <c r="E497" s="210" t="s">
        <v>37369</v>
      </c>
      <c r="F497" s="151">
        <v>42970</v>
      </c>
      <c r="G497" s="141" t="s">
        <v>3074</v>
      </c>
      <c r="H497" s="208" t="s">
        <v>37368</v>
      </c>
      <c r="I497" s="141">
        <v>2</v>
      </c>
      <c r="J497" s="220" t="s">
        <v>3576</v>
      </c>
      <c r="K497" s="267" t="s">
        <v>37367</v>
      </c>
      <c r="L497" s="208" t="s">
        <v>350</v>
      </c>
      <c r="M497" s="141"/>
      <c r="N497" s="208">
        <v>0</v>
      </c>
      <c r="O497" s="141" t="s">
        <v>33</v>
      </c>
      <c r="P497" s="141">
        <v>35518.92</v>
      </c>
      <c r="Q497" s="141">
        <v>3292368</v>
      </c>
      <c r="R497" s="141">
        <v>3078869</v>
      </c>
      <c r="S497" s="208">
        <v>93.8</v>
      </c>
      <c r="T497" s="208">
        <v>0</v>
      </c>
      <c r="U497" s="208">
        <v>0</v>
      </c>
      <c r="V497" s="141" t="s">
        <v>37366</v>
      </c>
      <c r="W497" s="141" t="s">
        <v>37365</v>
      </c>
      <c r="X497" s="208" t="s">
        <v>37364</v>
      </c>
      <c r="Y497" s="141" t="s">
        <v>320</v>
      </c>
      <c r="Z497" s="141" t="str">
        <f t="shared" si="7"/>
        <v>0101PE</v>
      </c>
      <c r="AA497" s="260">
        <v>3.8461538461538464E-2</v>
      </c>
      <c r="AB497" s="207" t="s">
        <v>2544</v>
      </c>
      <c r="AC497" s="207" t="s">
        <v>16125</v>
      </c>
      <c r="AD497" s="141"/>
    </row>
    <row r="498" spans="1:30" s="39" customFormat="1" ht="24" customHeight="1">
      <c r="A498" s="219">
        <v>42971</v>
      </c>
      <c r="B498" s="218" t="s">
        <v>37363</v>
      </c>
      <c r="C498" s="147">
        <v>0</v>
      </c>
      <c r="D498" s="147" t="s">
        <v>1248</v>
      </c>
      <c r="E498" s="219" t="s">
        <v>37359</v>
      </c>
      <c r="F498" s="219">
        <v>42970</v>
      </c>
      <c r="G498" s="135" t="s">
        <v>3104</v>
      </c>
      <c r="H498" s="147" t="s">
        <v>37358</v>
      </c>
      <c r="I498" s="147">
        <v>1</v>
      </c>
      <c r="J498" s="215" t="s">
        <v>2392</v>
      </c>
      <c r="K498" s="219" t="s">
        <v>19023</v>
      </c>
      <c r="L498" s="216" t="s">
        <v>350</v>
      </c>
      <c r="M498" s="219"/>
      <c r="N498" s="215">
        <v>0</v>
      </c>
      <c r="O498" s="135" t="s">
        <v>33</v>
      </c>
      <c r="P498" s="215">
        <v>38200.21</v>
      </c>
      <c r="Q498" s="215">
        <v>3327070</v>
      </c>
      <c r="R498" s="135">
        <v>3095533</v>
      </c>
      <c r="S498" s="135">
        <v>93.2</v>
      </c>
      <c r="T498" s="215">
        <v>0</v>
      </c>
      <c r="U498" s="215">
        <v>0</v>
      </c>
      <c r="V498" s="215" t="s">
        <v>20535</v>
      </c>
      <c r="W498" s="135" t="s">
        <v>37362</v>
      </c>
      <c r="X498" s="219" t="s">
        <v>37361</v>
      </c>
      <c r="Y498" s="147" t="s">
        <v>320</v>
      </c>
      <c r="Z498" s="147" t="str">
        <f t="shared" si="7"/>
        <v>0101PE</v>
      </c>
      <c r="AA498" s="261">
        <v>0</v>
      </c>
      <c r="AB498" s="213" t="s">
        <v>2544</v>
      </c>
      <c r="AC498" s="213" t="s">
        <v>16125</v>
      </c>
      <c r="AD498" s="218"/>
    </row>
    <row r="499" spans="1:30" s="39" customFormat="1" ht="24" customHeight="1">
      <c r="A499" s="211">
        <v>42971</v>
      </c>
      <c r="B499" s="210" t="s">
        <v>37360</v>
      </c>
      <c r="C499" s="141">
        <v>0</v>
      </c>
      <c r="D499" s="141" t="s">
        <v>1248</v>
      </c>
      <c r="E499" s="210" t="s">
        <v>37359</v>
      </c>
      <c r="F499" s="151">
        <v>42970</v>
      </c>
      <c r="G499" s="141" t="s">
        <v>3104</v>
      </c>
      <c r="H499" s="208" t="s">
        <v>37358</v>
      </c>
      <c r="I499" s="141">
        <v>2</v>
      </c>
      <c r="J499" s="208" t="s">
        <v>2392</v>
      </c>
      <c r="K499" s="264" t="s">
        <v>19023</v>
      </c>
      <c r="L499" s="208" t="s">
        <v>350</v>
      </c>
      <c r="M499" s="141"/>
      <c r="N499" s="208">
        <v>0</v>
      </c>
      <c r="O499" s="141" t="s">
        <v>33</v>
      </c>
      <c r="P499" s="141">
        <v>36979.69</v>
      </c>
      <c r="Q499" s="141">
        <v>3197215</v>
      </c>
      <c r="R499" s="141">
        <v>2995321</v>
      </c>
      <c r="S499" s="208">
        <v>93.9</v>
      </c>
      <c r="T499" s="208">
        <v>0</v>
      </c>
      <c r="U499" s="208">
        <v>0</v>
      </c>
      <c r="V499" s="141" t="s">
        <v>37357</v>
      </c>
      <c r="W499" s="141" t="s">
        <v>37356</v>
      </c>
      <c r="X499" s="208" t="s">
        <v>37355</v>
      </c>
      <c r="Y499" s="141" t="s">
        <v>320</v>
      </c>
      <c r="Z499" s="141" t="str">
        <f t="shared" si="7"/>
        <v>0101PE</v>
      </c>
      <c r="AA499" s="260">
        <v>0</v>
      </c>
      <c r="AB499" s="207" t="s">
        <v>2544</v>
      </c>
      <c r="AC499" s="207" t="s">
        <v>16125</v>
      </c>
      <c r="AD499" s="141"/>
    </row>
    <row r="500" spans="1:30" s="39" customFormat="1" ht="24" customHeight="1">
      <c r="A500" s="219">
        <v>42971</v>
      </c>
      <c r="B500" s="218" t="s">
        <v>25648</v>
      </c>
      <c r="C500" s="147">
        <v>0</v>
      </c>
      <c r="D500" s="147" t="s">
        <v>1248</v>
      </c>
      <c r="E500" s="219" t="s">
        <v>37352</v>
      </c>
      <c r="F500" s="219">
        <v>42970</v>
      </c>
      <c r="G500" s="135" t="s">
        <v>3122</v>
      </c>
      <c r="H500" s="147" t="s">
        <v>37351</v>
      </c>
      <c r="I500" s="147">
        <v>1</v>
      </c>
      <c r="J500" s="215" t="s">
        <v>2392</v>
      </c>
      <c r="K500" s="219" t="s">
        <v>19023</v>
      </c>
      <c r="L500" s="216" t="s">
        <v>350</v>
      </c>
      <c r="M500" s="219"/>
      <c r="N500" s="215">
        <v>0</v>
      </c>
      <c r="O500" s="135" t="s">
        <v>33</v>
      </c>
      <c r="P500" s="215">
        <v>35419.699999999997</v>
      </c>
      <c r="Q500" s="215">
        <v>3019699</v>
      </c>
      <c r="R500" s="135">
        <v>2875336</v>
      </c>
      <c r="S500" s="135">
        <v>95.3</v>
      </c>
      <c r="T500" s="215">
        <v>0</v>
      </c>
      <c r="U500" s="215">
        <v>0</v>
      </c>
      <c r="V500" s="215" t="s">
        <v>37354</v>
      </c>
      <c r="W500" s="135" t="s">
        <v>19995</v>
      </c>
      <c r="X500" s="219" t="s">
        <v>37353</v>
      </c>
      <c r="Y500" s="147" t="s">
        <v>320</v>
      </c>
      <c r="Z500" s="147" t="str">
        <f t="shared" si="7"/>
        <v>0101PE</v>
      </c>
      <c r="AA500" s="261">
        <v>0</v>
      </c>
      <c r="AB500" s="213" t="s">
        <v>2544</v>
      </c>
      <c r="AC500" s="213" t="s">
        <v>16125</v>
      </c>
      <c r="AD500" s="218"/>
    </row>
    <row r="501" spans="1:30" s="39" customFormat="1" ht="24" customHeight="1">
      <c r="A501" s="211">
        <v>42971</v>
      </c>
      <c r="B501" s="210" t="s">
        <v>22015</v>
      </c>
      <c r="C501" s="141">
        <v>0</v>
      </c>
      <c r="D501" s="141" t="s">
        <v>1248</v>
      </c>
      <c r="E501" s="210" t="s">
        <v>37352</v>
      </c>
      <c r="F501" s="151">
        <v>42970</v>
      </c>
      <c r="G501" s="141" t="s">
        <v>3122</v>
      </c>
      <c r="H501" s="208" t="s">
        <v>37351</v>
      </c>
      <c r="I501" s="141">
        <v>2</v>
      </c>
      <c r="J501" s="208" t="s">
        <v>2392</v>
      </c>
      <c r="K501" s="264" t="s">
        <v>19023</v>
      </c>
      <c r="L501" s="208" t="s">
        <v>350</v>
      </c>
      <c r="M501" s="141"/>
      <c r="N501" s="208">
        <v>0</v>
      </c>
      <c r="O501" s="141" t="s">
        <v>33</v>
      </c>
      <c r="P501" s="141">
        <v>35093.03</v>
      </c>
      <c r="Q501" s="141">
        <v>2980573</v>
      </c>
      <c r="R501" s="141">
        <v>2846783</v>
      </c>
      <c r="S501" s="208">
        <v>95.6</v>
      </c>
      <c r="T501" s="208">
        <v>0</v>
      </c>
      <c r="U501" s="208">
        <v>0</v>
      </c>
      <c r="V501" s="141" t="s">
        <v>24311</v>
      </c>
      <c r="W501" s="141" t="s">
        <v>37350</v>
      </c>
      <c r="X501" s="208" t="s">
        <v>37349</v>
      </c>
      <c r="Y501" s="141" t="s">
        <v>320</v>
      </c>
      <c r="Z501" s="141" t="str">
        <f t="shared" si="7"/>
        <v>0101PE</v>
      </c>
      <c r="AA501" s="260">
        <v>0</v>
      </c>
      <c r="AB501" s="207" t="s">
        <v>2544</v>
      </c>
      <c r="AC501" s="207" t="s">
        <v>16125</v>
      </c>
      <c r="AD501" s="141"/>
    </row>
    <row r="502" spans="1:30" s="39" customFormat="1" ht="24" customHeight="1">
      <c r="A502" s="219">
        <v>42972</v>
      </c>
      <c r="B502" s="218" t="s">
        <v>37344</v>
      </c>
      <c r="C502" s="147">
        <v>0</v>
      </c>
      <c r="D502" s="147" t="s">
        <v>1248</v>
      </c>
      <c r="E502" s="219" t="s">
        <v>37343</v>
      </c>
      <c r="F502" s="219">
        <v>42970</v>
      </c>
      <c r="G502" s="135" t="s">
        <v>3122</v>
      </c>
      <c r="H502" s="147" t="s">
        <v>37342</v>
      </c>
      <c r="I502" s="147">
        <v>1</v>
      </c>
      <c r="J502" s="215" t="s">
        <v>3576</v>
      </c>
      <c r="K502" s="219" t="s">
        <v>37348</v>
      </c>
      <c r="L502" s="216" t="s">
        <v>350</v>
      </c>
      <c r="M502" s="219"/>
      <c r="N502" s="215">
        <v>0</v>
      </c>
      <c r="O502" s="135" t="s">
        <v>33</v>
      </c>
      <c r="P502" s="215">
        <v>35379.160000000003</v>
      </c>
      <c r="Q502" s="215">
        <v>3039317</v>
      </c>
      <c r="R502" s="135">
        <v>2866242</v>
      </c>
      <c r="S502" s="135">
        <v>94.4</v>
      </c>
      <c r="T502" s="215">
        <v>0</v>
      </c>
      <c r="U502" s="215">
        <v>0</v>
      </c>
      <c r="V502" s="215" t="s">
        <v>37347</v>
      </c>
      <c r="W502" s="135" t="s">
        <v>37346</v>
      </c>
      <c r="X502" s="219" t="s">
        <v>37345</v>
      </c>
      <c r="Y502" s="147" t="s">
        <v>320</v>
      </c>
      <c r="Z502" s="147" t="str">
        <f t="shared" si="7"/>
        <v>0101PE</v>
      </c>
      <c r="AA502" s="261">
        <v>0.2982456140350877</v>
      </c>
      <c r="AB502" s="213" t="s">
        <v>2544</v>
      </c>
      <c r="AC502" s="213" t="s">
        <v>16125</v>
      </c>
      <c r="AD502" s="218"/>
    </row>
    <row r="503" spans="1:30" s="39" customFormat="1" ht="24" customHeight="1">
      <c r="A503" s="211">
        <v>42972</v>
      </c>
      <c r="B503" s="210" t="s">
        <v>37344</v>
      </c>
      <c r="C503" s="141">
        <v>0</v>
      </c>
      <c r="D503" s="141" t="s">
        <v>1248</v>
      </c>
      <c r="E503" s="210" t="s">
        <v>37343</v>
      </c>
      <c r="F503" s="151">
        <v>42970</v>
      </c>
      <c r="G503" s="141" t="s">
        <v>3122</v>
      </c>
      <c r="H503" s="208" t="s">
        <v>37342</v>
      </c>
      <c r="I503" s="141">
        <v>2</v>
      </c>
      <c r="J503" s="220" t="s">
        <v>3576</v>
      </c>
      <c r="K503" s="267" t="s">
        <v>37341</v>
      </c>
      <c r="L503" s="208" t="s">
        <v>350</v>
      </c>
      <c r="M503" s="141"/>
      <c r="N503" s="208">
        <v>0</v>
      </c>
      <c r="O503" s="141" t="s">
        <v>33</v>
      </c>
      <c r="P503" s="141">
        <v>36137.589999999997</v>
      </c>
      <c r="Q503" s="141">
        <v>3114263</v>
      </c>
      <c r="R503" s="141">
        <v>2926766</v>
      </c>
      <c r="S503" s="208">
        <v>94.1</v>
      </c>
      <c r="T503" s="208">
        <v>0</v>
      </c>
      <c r="U503" s="208">
        <v>0</v>
      </c>
      <c r="V503" s="141" t="s">
        <v>18943</v>
      </c>
      <c r="W503" s="141" t="s">
        <v>15586</v>
      </c>
      <c r="X503" s="208" t="s">
        <v>37340</v>
      </c>
      <c r="Y503" s="141" t="s">
        <v>320</v>
      </c>
      <c r="Z503" s="141" t="str">
        <f t="shared" si="7"/>
        <v>0101PE</v>
      </c>
      <c r="AA503" s="260">
        <v>0.2982456140350877</v>
      </c>
      <c r="AB503" s="207" t="s">
        <v>2544</v>
      </c>
      <c r="AC503" s="207" t="s">
        <v>16125</v>
      </c>
      <c r="AD503" s="141"/>
    </row>
    <row r="504" spans="1:30" s="27" customFormat="1" ht="24" customHeight="1">
      <c r="A504" s="133">
        <v>42972</v>
      </c>
      <c r="B504" s="152" t="s">
        <v>37740</v>
      </c>
      <c r="C504" s="153" t="s">
        <v>104</v>
      </c>
      <c r="D504" s="153" t="s">
        <v>31</v>
      </c>
      <c r="E504" s="153" t="s">
        <v>37741</v>
      </c>
      <c r="F504" s="133">
        <v>42969</v>
      </c>
      <c r="G504" s="153" t="s">
        <v>135</v>
      </c>
      <c r="H504" s="153" t="s">
        <v>37742</v>
      </c>
      <c r="I504" s="153">
        <v>1</v>
      </c>
      <c r="J504" s="153" t="s">
        <v>13728</v>
      </c>
      <c r="K504" s="153" t="s">
        <v>37743</v>
      </c>
      <c r="L504" s="153" t="s">
        <v>37076</v>
      </c>
      <c r="M504" s="153" t="s">
        <v>22421</v>
      </c>
      <c r="N504" s="153">
        <v>0</v>
      </c>
      <c r="O504" s="153" t="s">
        <v>33</v>
      </c>
      <c r="P504" s="153">
        <v>80113.600000000006</v>
      </c>
      <c r="Q504" s="153">
        <v>4309650</v>
      </c>
      <c r="R504" s="153">
        <v>3615019</v>
      </c>
      <c r="S504" s="153">
        <v>83.88</v>
      </c>
      <c r="T504" s="153">
        <v>0</v>
      </c>
      <c r="U504" s="153">
        <v>0</v>
      </c>
      <c r="V504" s="153" t="s">
        <v>37744</v>
      </c>
      <c r="W504" s="153" t="s">
        <v>37745</v>
      </c>
      <c r="X504" s="153" t="s">
        <v>37746</v>
      </c>
      <c r="Y504" s="147" t="s">
        <v>320</v>
      </c>
      <c r="Z504" s="147" t="str">
        <f t="shared" si="7"/>
        <v>Transcriptome101PE</v>
      </c>
      <c r="AA504" s="154">
        <v>0.33333333333333331</v>
      </c>
      <c r="AB504" s="155" t="s">
        <v>30</v>
      </c>
      <c r="AC504" s="155" t="s">
        <v>139</v>
      </c>
      <c r="AD504" s="206"/>
    </row>
    <row r="505" spans="1:30" s="27" customFormat="1" ht="24" customHeight="1">
      <c r="A505" s="139">
        <v>42972</v>
      </c>
      <c r="B505" s="140" t="s">
        <v>37747</v>
      </c>
      <c r="C505" s="141" t="s">
        <v>104</v>
      </c>
      <c r="D505" s="141" t="s">
        <v>31</v>
      </c>
      <c r="E505" s="141" t="s">
        <v>37741</v>
      </c>
      <c r="F505" s="142">
        <v>42969</v>
      </c>
      <c r="G505" s="141" t="s">
        <v>135</v>
      </c>
      <c r="H505" s="141" t="s">
        <v>37742</v>
      </c>
      <c r="I505" s="141">
        <v>2</v>
      </c>
      <c r="J505" s="302" t="s">
        <v>13728</v>
      </c>
      <c r="K505" s="144" t="s">
        <v>37748</v>
      </c>
      <c r="L505" s="141" t="s">
        <v>37076</v>
      </c>
      <c r="M505" s="141" t="s">
        <v>22421</v>
      </c>
      <c r="N505" s="141">
        <v>0</v>
      </c>
      <c r="O505" s="141" t="s">
        <v>33</v>
      </c>
      <c r="P505" s="141">
        <v>78341.34</v>
      </c>
      <c r="Q505" s="141">
        <v>4309650</v>
      </c>
      <c r="R505" s="141">
        <v>3535765</v>
      </c>
      <c r="S505" s="141">
        <v>82.04</v>
      </c>
      <c r="T505" s="141">
        <v>0</v>
      </c>
      <c r="U505" s="141">
        <v>0</v>
      </c>
      <c r="V505" s="141" t="s">
        <v>37749</v>
      </c>
      <c r="W505" s="141" t="s">
        <v>37750</v>
      </c>
      <c r="X505" s="141" t="s">
        <v>37751</v>
      </c>
      <c r="Y505" s="141" t="s">
        <v>320</v>
      </c>
      <c r="Z505" s="141" t="str">
        <f t="shared" si="7"/>
        <v>Transcriptome101PE</v>
      </c>
      <c r="AA505" s="143">
        <v>0.16666666666666666</v>
      </c>
      <c r="AB505" s="143" t="s">
        <v>30</v>
      </c>
      <c r="AC505" s="156" t="s">
        <v>139</v>
      </c>
      <c r="AD505" s="205"/>
    </row>
    <row r="506" spans="1:30" s="27" customFormat="1" ht="24" customHeight="1">
      <c r="A506" s="139">
        <v>42972</v>
      </c>
      <c r="B506" s="140" t="s">
        <v>37747</v>
      </c>
      <c r="C506" s="141" t="s">
        <v>104</v>
      </c>
      <c r="D506" s="141" t="s">
        <v>31</v>
      </c>
      <c r="E506" s="141" t="s">
        <v>37741</v>
      </c>
      <c r="F506" s="142">
        <v>42969</v>
      </c>
      <c r="G506" s="141" t="s">
        <v>135</v>
      </c>
      <c r="H506" s="141" t="s">
        <v>37742</v>
      </c>
      <c r="I506" s="141">
        <v>3</v>
      </c>
      <c r="J506" s="302" t="s">
        <v>13728</v>
      </c>
      <c r="K506" s="144" t="s">
        <v>37748</v>
      </c>
      <c r="L506" s="141" t="s">
        <v>37076</v>
      </c>
      <c r="M506" s="141" t="s">
        <v>22421</v>
      </c>
      <c r="N506" s="141">
        <v>0</v>
      </c>
      <c r="O506" s="141" t="s">
        <v>33</v>
      </c>
      <c r="P506" s="141">
        <v>78703.009999999995</v>
      </c>
      <c r="Q506" s="141">
        <v>4309650</v>
      </c>
      <c r="R506" s="141">
        <v>3553422</v>
      </c>
      <c r="S506" s="141">
        <v>82.45</v>
      </c>
      <c r="T506" s="141">
        <v>0</v>
      </c>
      <c r="U506" s="141">
        <v>0</v>
      </c>
      <c r="V506" s="141" t="s">
        <v>37752</v>
      </c>
      <c r="W506" s="141" t="s">
        <v>37753</v>
      </c>
      <c r="X506" s="141" t="s">
        <v>37754</v>
      </c>
      <c r="Y506" s="141" t="s">
        <v>320</v>
      </c>
      <c r="Z506" s="141" t="str">
        <f t="shared" si="7"/>
        <v>Transcriptome101PE</v>
      </c>
      <c r="AA506" s="143">
        <v>0.16666666666666666</v>
      </c>
      <c r="AB506" s="143" t="s">
        <v>30</v>
      </c>
      <c r="AC506" s="156" t="s">
        <v>139</v>
      </c>
      <c r="AD506" s="205"/>
    </row>
    <row r="507" spans="1:30" s="27" customFormat="1" ht="24" customHeight="1">
      <c r="A507" s="139">
        <v>42972</v>
      </c>
      <c r="B507" s="140" t="s">
        <v>37144</v>
      </c>
      <c r="C507" s="141" t="s">
        <v>104</v>
      </c>
      <c r="D507" s="141" t="s">
        <v>31</v>
      </c>
      <c r="E507" s="141" t="s">
        <v>37755</v>
      </c>
      <c r="F507" s="142">
        <v>42969</v>
      </c>
      <c r="G507" s="141" t="s">
        <v>135</v>
      </c>
      <c r="H507" s="141" t="s">
        <v>37742</v>
      </c>
      <c r="I507" s="141">
        <v>4</v>
      </c>
      <c r="J507" s="302" t="s">
        <v>13728</v>
      </c>
      <c r="K507" s="144" t="s">
        <v>37756</v>
      </c>
      <c r="L507" s="141" t="s">
        <v>37076</v>
      </c>
      <c r="M507" s="141" t="s">
        <v>22443</v>
      </c>
      <c r="N507" s="141">
        <v>0</v>
      </c>
      <c r="O507" s="141" t="s">
        <v>33</v>
      </c>
      <c r="P507" s="141">
        <v>77757.070000000007</v>
      </c>
      <c r="Q507" s="141">
        <v>4309650</v>
      </c>
      <c r="R507" s="141">
        <v>3569323</v>
      </c>
      <c r="S507" s="141">
        <v>82.82</v>
      </c>
      <c r="T507" s="141">
        <v>0</v>
      </c>
      <c r="U507" s="141">
        <v>0</v>
      </c>
      <c r="V507" s="141" t="s">
        <v>37757</v>
      </c>
      <c r="W507" s="141" t="s">
        <v>37758</v>
      </c>
      <c r="X507" s="141" t="s">
        <v>37759</v>
      </c>
      <c r="Y507" s="141" t="s">
        <v>320</v>
      </c>
      <c r="Z507" s="141" t="str">
        <f t="shared" si="7"/>
        <v>Transcriptome101PE</v>
      </c>
      <c r="AA507" s="143">
        <v>0.5</v>
      </c>
      <c r="AB507" s="143" t="s">
        <v>30</v>
      </c>
      <c r="AC507" s="156" t="s">
        <v>139</v>
      </c>
      <c r="AD507" s="205"/>
    </row>
    <row r="508" spans="1:30" s="27" customFormat="1" ht="24" customHeight="1">
      <c r="A508" s="139">
        <v>42972</v>
      </c>
      <c r="B508" s="140" t="s">
        <v>37144</v>
      </c>
      <c r="C508" s="141" t="s">
        <v>104</v>
      </c>
      <c r="D508" s="141" t="s">
        <v>31</v>
      </c>
      <c r="E508" s="141" t="s">
        <v>37755</v>
      </c>
      <c r="F508" s="142">
        <v>42969</v>
      </c>
      <c r="G508" s="141" t="s">
        <v>135</v>
      </c>
      <c r="H508" s="141" t="s">
        <v>37742</v>
      </c>
      <c r="I508" s="141">
        <v>5</v>
      </c>
      <c r="J508" s="302" t="s">
        <v>13728</v>
      </c>
      <c r="K508" s="144" t="s">
        <v>37756</v>
      </c>
      <c r="L508" s="141" t="s">
        <v>37076</v>
      </c>
      <c r="M508" s="141" t="s">
        <v>22443</v>
      </c>
      <c r="N508" s="141">
        <v>0</v>
      </c>
      <c r="O508" s="141" t="s">
        <v>33</v>
      </c>
      <c r="P508" s="141">
        <v>77635.850000000006</v>
      </c>
      <c r="Q508" s="141">
        <v>4309650</v>
      </c>
      <c r="R508" s="141">
        <v>3567472</v>
      </c>
      <c r="S508" s="141">
        <v>82.78</v>
      </c>
      <c r="T508" s="141">
        <v>0</v>
      </c>
      <c r="U508" s="141">
        <v>0</v>
      </c>
      <c r="V508" s="141" t="s">
        <v>37760</v>
      </c>
      <c r="W508" s="141" t="s">
        <v>37761</v>
      </c>
      <c r="X508" s="141" t="s">
        <v>37762</v>
      </c>
      <c r="Y508" s="141" t="s">
        <v>320</v>
      </c>
      <c r="Z508" s="141" t="str">
        <f t="shared" si="7"/>
        <v>Transcriptome101PE</v>
      </c>
      <c r="AA508" s="143">
        <v>0.5</v>
      </c>
      <c r="AB508" s="143" t="s">
        <v>30</v>
      </c>
      <c r="AC508" s="156" t="s">
        <v>139</v>
      </c>
      <c r="AD508" s="205"/>
    </row>
    <row r="509" spans="1:30" s="27" customFormat="1" ht="24" customHeight="1">
      <c r="A509" s="139">
        <v>42972</v>
      </c>
      <c r="B509" s="140" t="s">
        <v>37763</v>
      </c>
      <c r="C509" s="141" t="s">
        <v>104</v>
      </c>
      <c r="D509" s="141" t="s">
        <v>31</v>
      </c>
      <c r="E509" s="141" t="s">
        <v>37764</v>
      </c>
      <c r="F509" s="142">
        <v>42969</v>
      </c>
      <c r="G509" s="141" t="s">
        <v>135</v>
      </c>
      <c r="H509" s="141" t="s">
        <v>37742</v>
      </c>
      <c r="I509" s="141">
        <v>6</v>
      </c>
      <c r="J509" s="302" t="s">
        <v>13728</v>
      </c>
      <c r="K509" s="144" t="s">
        <v>37765</v>
      </c>
      <c r="L509" s="141" t="s">
        <v>37076</v>
      </c>
      <c r="M509" s="141" t="s">
        <v>22421</v>
      </c>
      <c r="N509" s="141">
        <v>0</v>
      </c>
      <c r="O509" s="141" t="s">
        <v>33</v>
      </c>
      <c r="P509" s="141">
        <v>81463.39</v>
      </c>
      <c r="Q509" s="141">
        <v>4309650</v>
      </c>
      <c r="R509" s="141">
        <v>3667277</v>
      </c>
      <c r="S509" s="141">
        <v>85.09</v>
      </c>
      <c r="T509" s="141">
        <v>0</v>
      </c>
      <c r="U509" s="141">
        <v>0</v>
      </c>
      <c r="V509" s="141" t="s">
        <v>37766</v>
      </c>
      <c r="W509" s="141" t="s">
        <v>37767</v>
      </c>
      <c r="X509" s="141" t="s">
        <v>37768</v>
      </c>
      <c r="Y509" s="141" t="s">
        <v>320</v>
      </c>
      <c r="Z509" s="141" t="str">
        <f t="shared" si="7"/>
        <v>Transcriptome101PE</v>
      </c>
      <c r="AA509" s="143">
        <v>1</v>
      </c>
      <c r="AB509" s="143" t="s">
        <v>30</v>
      </c>
      <c r="AC509" s="156" t="s">
        <v>139</v>
      </c>
      <c r="AD509" s="205"/>
    </row>
    <row r="510" spans="1:30" s="27" customFormat="1" ht="24" customHeight="1">
      <c r="A510" s="139">
        <v>42972</v>
      </c>
      <c r="B510" s="140" t="s">
        <v>37763</v>
      </c>
      <c r="C510" s="141" t="s">
        <v>104</v>
      </c>
      <c r="D510" s="141" t="s">
        <v>31</v>
      </c>
      <c r="E510" s="141" t="s">
        <v>37764</v>
      </c>
      <c r="F510" s="142">
        <v>42969</v>
      </c>
      <c r="G510" s="141" t="s">
        <v>135</v>
      </c>
      <c r="H510" s="141" t="s">
        <v>37742</v>
      </c>
      <c r="I510" s="141">
        <v>7</v>
      </c>
      <c r="J510" s="302" t="s">
        <v>13728</v>
      </c>
      <c r="K510" s="144" t="s">
        <v>37765</v>
      </c>
      <c r="L510" s="141" t="s">
        <v>37076</v>
      </c>
      <c r="M510" s="141" t="s">
        <v>22421</v>
      </c>
      <c r="N510" s="141">
        <v>0</v>
      </c>
      <c r="O510" s="141" t="s">
        <v>33</v>
      </c>
      <c r="P510" s="141">
        <v>81694.070000000007</v>
      </c>
      <c r="Q510" s="141">
        <v>4309650</v>
      </c>
      <c r="R510" s="141">
        <v>3672574</v>
      </c>
      <c r="S510" s="141">
        <v>85.22</v>
      </c>
      <c r="T510" s="141">
        <v>0</v>
      </c>
      <c r="U510" s="141">
        <v>0</v>
      </c>
      <c r="V510" s="141" t="s">
        <v>37769</v>
      </c>
      <c r="W510" s="141" t="s">
        <v>37770</v>
      </c>
      <c r="X510" s="141" t="s">
        <v>37771</v>
      </c>
      <c r="Y510" s="141" t="s">
        <v>320</v>
      </c>
      <c r="Z510" s="141" t="str">
        <f t="shared" si="7"/>
        <v>Transcriptome101PE</v>
      </c>
      <c r="AA510" s="143">
        <v>1</v>
      </c>
      <c r="AB510" s="143" t="s">
        <v>30</v>
      </c>
      <c r="AC510" s="156" t="s">
        <v>139</v>
      </c>
      <c r="AD510" s="205"/>
    </row>
    <row r="511" spans="1:30" s="27" customFormat="1" ht="24" customHeight="1">
      <c r="A511" s="139">
        <v>42972</v>
      </c>
      <c r="B511" s="140" t="s">
        <v>37763</v>
      </c>
      <c r="C511" s="141" t="s">
        <v>104</v>
      </c>
      <c r="D511" s="141" t="s">
        <v>31</v>
      </c>
      <c r="E511" s="141" t="s">
        <v>37764</v>
      </c>
      <c r="F511" s="142">
        <v>42969</v>
      </c>
      <c r="G511" s="141" t="s">
        <v>135</v>
      </c>
      <c r="H511" s="141" t="s">
        <v>37742</v>
      </c>
      <c r="I511" s="141">
        <v>8</v>
      </c>
      <c r="J511" s="302" t="s">
        <v>13728</v>
      </c>
      <c r="K511" s="144" t="s">
        <v>37772</v>
      </c>
      <c r="L511" s="141" t="s">
        <v>37076</v>
      </c>
      <c r="M511" s="141" t="s">
        <v>22421</v>
      </c>
      <c r="N511" s="141">
        <v>0</v>
      </c>
      <c r="O511" s="141" t="s">
        <v>33</v>
      </c>
      <c r="P511" s="141">
        <v>80537.66</v>
      </c>
      <c r="Q511" s="141">
        <v>4309650</v>
      </c>
      <c r="R511" s="141">
        <v>3649657</v>
      </c>
      <c r="S511" s="141">
        <v>84.69</v>
      </c>
      <c r="T511" s="141">
        <v>0</v>
      </c>
      <c r="U511" s="141">
        <v>0</v>
      </c>
      <c r="V511" s="141" t="s">
        <v>37773</v>
      </c>
      <c r="W511" s="141" t="s">
        <v>37774</v>
      </c>
      <c r="X511" s="141" t="s">
        <v>37775</v>
      </c>
      <c r="Y511" s="141" t="s">
        <v>320</v>
      </c>
      <c r="Z511" s="141" t="str">
        <f t="shared" si="7"/>
        <v>Transcriptome101PE</v>
      </c>
      <c r="AA511" s="143">
        <v>1</v>
      </c>
      <c r="AB511" s="143" t="s">
        <v>30</v>
      </c>
      <c r="AC511" s="156" t="s">
        <v>139</v>
      </c>
      <c r="AD511" s="205"/>
    </row>
    <row r="512" spans="1:30" s="27" customFormat="1" ht="24" customHeight="1">
      <c r="A512" s="133">
        <v>42972</v>
      </c>
      <c r="B512" s="152" t="s">
        <v>37776</v>
      </c>
      <c r="C512" s="153" t="s">
        <v>104</v>
      </c>
      <c r="D512" s="153" t="s">
        <v>31</v>
      </c>
      <c r="E512" s="153" t="s">
        <v>37777</v>
      </c>
      <c r="F512" s="133">
        <v>42969</v>
      </c>
      <c r="G512" s="153" t="s">
        <v>120</v>
      </c>
      <c r="H512" s="153" t="s">
        <v>37778</v>
      </c>
      <c r="I512" s="153">
        <v>1</v>
      </c>
      <c r="J512" s="153" t="s">
        <v>37779</v>
      </c>
      <c r="K512" s="153" t="s">
        <v>28</v>
      </c>
      <c r="L512" s="153" t="s">
        <v>2616</v>
      </c>
      <c r="M512" s="153" t="s">
        <v>22421</v>
      </c>
      <c r="N512" s="153">
        <v>0</v>
      </c>
      <c r="O512" s="153" t="s">
        <v>33</v>
      </c>
      <c r="P512" s="153">
        <v>74274.490000000005</v>
      </c>
      <c r="Q512" s="153">
        <v>4309650</v>
      </c>
      <c r="R512" s="153">
        <v>3347316</v>
      </c>
      <c r="S512" s="153">
        <v>77.67</v>
      </c>
      <c r="T512" s="153">
        <v>0</v>
      </c>
      <c r="U512" s="153">
        <v>0</v>
      </c>
      <c r="V512" s="153" t="s">
        <v>37780</v>
      </c>
      <c r="W512" s="153" t="s">
        <v>37781</v>
      </c>
      <c r="X512" s="153" t="s">
        <v>37782</v>
      </c>
      <c r="Y512" s="147" t="s">
        <v>320</v>
      </c>
      <c r="Z512" s="147" t="str">
        <f t="shared" si="7"/>
        <v>Transcriptome101PE</v>
      </c>
      <c r="AA512" s="154">
        <v>0</v>
      </c>
      <c r="AB512" s="155" t="s">
        <v>30</v>
      </c>
      <c r="AC512" s="155" t="s">
        <v>139</v>
      </c>
      <c r="AD512" s="206"/>
    </row>
    <row r="513" spans="1:30" s="27" customFormat="1" ht="24" customHeight="1">
      <c r="A513" s="139">
        <v>42972</v>
      </c>
      <c r="B513" s="140" t="s">
        <v>37747</v>
      </c>
      <c r="C513" s="141" t="s">
        <v>104</v>
      </c>
      <c r="D513" s="141" t="s">
        <v>31</v>
      </c>
      <c r="E513" s="141" t="s">
        <v>37783</v>
      </c>
      <c r="F513" s="142">
        <v>42969</v>
      </c>
      <c r="G513" s="141" t="s">
        <v>120</v>
      </c>
      <c r="H513" s="141" t="s">
        <v>37784</v>
      </c>
      <c r="I513" s="141">
        <v>2</v>
      </c>
      <c r="J513" s="141" t="s">
        <v>37785</v>
      </c>
      <c r="K513" s="141" t="s">
        <v>28</v>
      </c>
      <c r="L513" s="141" t="s">
        <v>2616</v>
      </c>
      <c r="M513" s="141" t="s">
        <v>22421</v>
      </c>
      <c r="N513" s="141">
        <v>0</v>
      </c>
      <c r="O513" s="141" t="s">
        <v>33</v>
      </c>
      <c r="P513" s="141">
        <v>81431.570000000007</v>
      </c>
      <c r="Q513" s="141">
        <v>4309650</v>
      </c>
      <c r="R513" s="141">
        <v>3664281</v>
      </c>
      <c r="S513" s="141">
        <v>85.03</v>
      </c>
      <c r="T513" s="141">
        <v>0</v>
      </c>
      <c r="U513" s="141">
        <v>0</v>
      </c>
      <c r="V513" s="141" t="s">
        <v>37786</v>
      </c>
      <c r="W513" s="141" t="s">
        <v>37787</v>
      </c>
      <c r="X513" s="141" t="s">
        <v>37788</v>
      </c>
      <c r="Y513" s="141" t="s">
        <v>320</v>
      </c>
      <c r="Z513" s="141" t="str">
        <f t="shared" ref="Z513:Z576" si="8">IF(P513,CONCATENATE(C513,Y513),0)</f>
        <v>Transcriptome101PE</v>
      </c>
      <c r="AA513" s="143">
        <v>0</v>
      </c>
      <c r="AB513" s="143" t="s">
        <v>30</v>
      </c>
      <c r="AC513" s="156" t="s">
        <v>139</v>
      </c>
      <c r="AD513" s="205"/>
    </row>
    <row r="514" spans="1:30" s="27" customFormat="1" ht="24" customHeight="1">
      <c r="A514" s="139">
        <v>42972</v>
      </c>
      <c r="B514" s="140" t="s">
        <v>37747</v>
      </c>
      <c r="C514" s="141" t="s">
        <v>104</v>
      </c>
      <c r="D514" s="141" t="s">
        <v>31</v>
      </c>
      <c r="E514" s="141" t="s">
        <v>37783</v>
      </c>
      <c r="F514" s="142">
        <v>42969</v>
      </c>
      <c r="G514" s="141" t="s">
        <v>120</v>
      </c>
      <c r="H514" s="141" t="s">
        <v>37778</v>
      </c>
      <c r="I514" s="141">
        <v>3</v>
      </c>
      <c r="J514" s="141" t="s">
        <v>37785</v>
      </c>
      <c r="K514" s="141" t="s">
        <v>28</v>
      </c>
      <c r="L514" s="141" t="s">
        <v>2616</v>
      </c>
      <c r="M514" s="141" t="s">
        <v>22421</v>
      </c>
      <c r="N514" s="141">
        <v>0</v>
      </c>
      <c r="O514" s="141" t="s">
        <v>33</v>
      </c>
      <c r="P514" s="141">
        <v>81152.679999999993</v>
      </c>
      <c r="Q514" s="141">
        <v>4309650</v>
      </c>
      <c r="R514" s="141">
        <v>3648782</v>
      </c>
      <c r="S514" s="141">
        <v>84.67</v>
      </c>
      <c r="T514" s="141">
        <v>0</v>
      </c>
      <c r="U514" s="141">
        <v>0</v>
      </c>
      <c r="V514" s="141" t="s">
        <v>37789</v>
      </c>
      <c r="W514" s="141" t="s">
        <v>37790</v>
      </c>
      <c r="X514" s="141" t="s">
        <v>37791</v>
      </c>
      <c r="Y514" s="141" t="s">
        <v>320</v>
      </c>
      <c r="Z514" s="141" t="str">
        <f t="shared" si="8"/>
        <v>Transcriptome101PE</v>
      </c>
      <c r="AA514" s="143">
        <v>0</v>
      </c>
      <c r="AB514" s="143" t="s">
        <v>30</v>
      </c>
      <c r="AC514" s="156" t="s">
        <v>139</v>
      </c>
      <c r="AD514" s="205"/>
    </row>
    <row r="515" spans="1:30" s="27" customFormat="1" ht="24" customHeight="1">
      <c r="A515" s="139">
        <v>42972</v>
      </c>
      <c r="B515" s="140" t="s">
        <v>37747</v>
      </c>
      <c r="C515" s="141" t="s">
        <v>104</v>
      </c>
      <c r="D515" s="141" t="s">
        <v>31</v>
      </c>
      <c r="E515" s="141" t="s">
        <v>37783</v>
      </c>
      <c r="F515" s="142">
        <v>42969</v>
      </c>
      <c r="G515" s="141" t="s">
        <v>120</v>
      </c>
      <c r="H515" s="141" t="s">
        <v>37778</v>
      </c>
      <c r="I515" s="141">
        <v>4</v>
      </c>
      <c r="J515" s="141" t="s">
        <v>37785</v>
      </c>
      <c r="K515" s="141" t="s">
        <v>28</v>
      </c>
      <c r="L515" s="141" t="s">
        <v>2616</v>
      </c>
      <c r="M515" s="141" t="s">
        <v>22421</v>
      </c>
      <c r="N515" s="141">
        <v>0</v>
      </c>
      <c r="O515" s="141" t="s">
        <v>33</v>
      </c>
      <c r="P515" s="141">
        <v>82110.61</v>
      </c>
      <c r="Q515" s="141">
        <v>4309650</v>
      </c>
      <c r="R515" s="141">
        <v>3690640</v>
      </c>
      <c r="S515" s="141">
        <v>85.64</v>
      </c>
      <c r="T515" s="141">
        <v>0</v>
      </c>
      <c r="U515" s="141">
        <v>0</v>
      </c>
      <c r="V515" s="141" t="s">
        <v>37792</v>
      </c>
      <c r="W515" s="141" t="s">
        <v>30246</v>
      </c>
      <c r="X515" s="141" t="s">
        <v>37793</v>
      </c>
      <c r="Y515" s="141" t="s">
        <v>320</v>
      </c>
      <c r="Z515" s="141" t="str">
        <f t="shared" si="8"/>
        <v>Transcriptome101PE</v>
      </c>
      <c r="AA515" s="143">
        <v>0</v>
      </c>
      <c r="AB515" s="143" t="s">
        <v>30</v>
      </c>
      <c r="AC515" s="156" t="s">
        <v>139</v>
      </c>
      <c r="AD515" s="205"/>
    </row>
    <row r="516" spans="1:30" s="27" customFormat="1" ht="24" customHeight="1">
      <c r="A516" s="139">
        <v>42972</v>
      </c>
      <c r="B516" s="140" t="s">
        <v>37794</v>
      </c>
      <c r="C516" s="141" t="s">
        <v>104</v>
      </c>
      <c r="D516" s="141" t="s">
        <v>31</v>
      </c>
      <c r="E516" s="141" t="s">
        <v>37795</v>
      </c>
      <c r="F516" s="142">
        <v>42969</v>
      </c>
      <c r="G516" s="141" t="s">
        <v>120</v>
      </c>
      <c r="H516" s="141" t="s">
        <v>37778</v>
      </c>
      <c r="I516" s="141">
        <v>5</v>
      </c>
      <c r="J516" s="141" t="s">
        <v>37796</v>
      </c>
      <c r="K516" s="141" t="s">
        <v>28</v>
      </c>
      <c r="L516" s="141" t="s">
        <v>2616</v>
      </c>
      <c r="M516" s="141" t="s">
        <v>22443</v>
      </c>
      <c r="N516" s="141">
        <v>0</v>
      </c>
      <c r="O516" s="141" t="s">
        <v>33</v>
      </c>
      <c r="P516" s="141">
        <v>78774.75</v>
      </c>
      <c r="Q516" s="141">
        <v>4309650</v>
      </c>
      <c r="R516" s="141">
        <v>3652535</v>
      </c>
      <c r="S516" s="141">
        <v>84.75</v>
      </c>
      <c r="T516" s="141">
        <v>0</v>
      </c>
      <c r="U516" s="141">
        <v>0</v>
      </c>
      <c r="V516" s="141" t="s">
        <v>37797</v>
      </c>
      <c r="W516" s="141" t="s">
        <v>37798</v>
      </c>
      <c r="X516" s="141" t="s">
        <v>37799</v>
      </c>
      <c r="Y516" s="141" t="s">
        <v>320</v>
      </c>
      <c r="Z516" s="141" t="str">
        <f t="shared" si="8"/>
        <v>Transcriptome101PE</v>
      </c>
      <c r="AA516" s="143">
        <v>0</v>
      </c>
      <c r="AB516" s="143" t="s">
        <v>30</v>
      </c>
      <c r="AC516" s="156" t="s">
        <v>139</v>
      </c>
      <c r="AD516" s="205"/>
    </row>
    <row r="517" spans="1:30" s="27" customFormat="1" ht="24" customHeight="1">
      <c r="A517" s="139">
        <v>42972</v>
      </c>
      <c r="B517" s="140" t="s">
        <v>37794</v>
      </c>
      <c r="C517" s="141" t="s">
        <v>104</v>
      </c>
      <c r="D517" s="141" t="s">
        <v>31</v>
      </c>
      <c r="E517" s="141" t="s">
        <v>37795</v>
      </c>
      <c r="F517" s="142">
        <v>42969</v>
      </c>
      <c r="G517" s="141" t="s">
        <v>120</v>
      </c>
      <c r="H517" s="141" t="s">
        <v>37778</v>
      </c>
      <c r="I517" s="141">
        <v>6</v>
      </c>
      <c r="J517" s="141" t="s">
        <v>37800</v>
      </c>
      <c r="K517" s="141" t="s">
        <v>28</v>
      </c>
      <c r="L517" s="141" t="s">
        <v>2616</v>
      </c>
      <c r="M517" s="141" t="s">
        <v>22443</v>
      </c>
      <c r="N517" s="141">
        <v>0</v>
      </c>
      <c r="O517" s="141" t="s">
        <v>33</v>
      </c>
      <c r="P517" s="141">
        <v>79128.33</v>
      </c>
      <c r="Q517" s="141">
        <v>4309650</v>
      </c>
      <c r="R517" s="141">
        <v>3672122</v>
      </c>
      <c r="S517" s="141">
        <v>85.21</v>
      </c>
      <c r="T517" s="141">
        <v>0</v>
      </c>
      <c r="U517" s="141">
        <v>0</v>
      </c>
      <c r="V517" s="141" t="s">
        <v>37801</v>
      </c>
      <c r="W517" s="141" t="s">
        <v>37802</v>
      </c>
      <c r="X517" s="141" t="s">
        <v>37803</v>
      </c>
      <c r="Y517" s="141" t="s">
        <v>320</v>
      </c>
      <c r="Z517" s="141" t="str">
        <f t="shared" si="8"/>
        <v>Transcriptome101PE</v>
      </c>
      <c r="AA517" s="143">
        <v>0</v>
      </c>
      <c r="AB517" s="143" t="s">
        <v>30</v>
      </c>
      <c r="AC517" s="156" t="s">
        <v>139</v>
      </c>
      <c r="AD517" s="205"/>
    </row>
    <row r="518" spans="1:30" s="27" customFormat="1" ht="24" customHeight="1">
      <c r="A518" s="139">
        <v>42972</v>
      </c>
      <c r="B518" s="140" t="s">
        <v>37794</v>
      </c>
      <c r="C518" s="141" t="s">
        <v>104</v>
      </c>
      <c r="D518" s="141" t="s">
        <v>31</v>
      </c>
      <c r="E518" s="141" t="s">
        <v>37804</v>
      </c>
      <c r="F518" s="142">
        <v>42969</v>
      </c>
      <c r="G518" s="141" t="s">
        <v>120</v>
      </c>
      <c r="H518" s="141" t="s">
        <v>37778</v>
      </c>
      <c r="I518" s="141">
        <v>7</v>
      </c>
      <c r="J518" s="141" t="s">
        <v>37805</v>
      </c>
      <c r="K518" s="141" t="s">
        <v>28</v>
      </c>
      <c r="L518" s="141" t="s">
        <v>2616</v>
      </c>
      <c r="M518" s="141" t="s">
        <v>22421</v>
      </c>
      <c r="N518" s="141">
        <v>0</v>
      </c>
      <c r="O518" s="141" t="s">
        <v>33</v>
      </c>
      <c r="P518" s="141">
        <v>80225.64</v>
      </c>
      <c r="Q518" s="141">
        <v>4309650</v>
      </c>
      <c r="R518" s="141">
        <v>3649524</v>
      </c>
      <c r="S518" s="141">
        <v>84.68</v>
      </c>
      <c r="T518" s="141">
        <v>0</v>
      </c>
      <c r="U518" s="141">
        <v>0</v>
      </c>
      <c r="V518" s="141" t="s">
        <v>37806</v>
      </c>
      <c r="W518" s="141" t="s">
        <v>37807</v>
      </c>
      <c r="X518" s="141" t="s">
        <v>37808</v>
      </c>
      <c r="Y518" s="141" t="s">
        <v>320</v>
      </c>
      <c r="Z518" s="141" t="str">
        <f t="shared" si="8"/>
        <v>Transcriptome101PE</v>
      </c>
      <c r="AA518" s="143">
        <v>0</v>
      </c>
      <c r="AB518" s="143" t="s">
        <v>30</v>
      </c>
      <c r="AC518" s="156" t="s">
        <v>139</v>
      </c>
      <c r="AD518" s="205"/>
    </row>
    <row r="519" spans="1:30" s="27" customFormat="1" ht="24" customHeight="1">
      <c r="A519" s="139">
        <v>42972</v>
      </c>
      <c r="B519" s="140" t="s">
        <v>37794</v>
      </c>
      <c r="C519" s="141" t="s">
        <v>104</v>
      </c>
      <c r="D519" s="141" t="s">
        <v>31</v>
      </c>
      <c r="E519" s="141" t="s">
        <v>37804</v>
      </c>
      <c r="F519" s="142">
        <v>42969</v>
      </c>
      <c r="G519" s="141" t="s">
        <v>120</v>
      </c>
      <c r="H519" s="141" t="s">
        <v>37778</v>
      </c>
      <c r="I519" s="141">
        <v>8</v>
      </c>
      <c r="J519" s="141" t="s">
        <v>37805</v>
      </c>
      <c r="K519" s="141" t="s">
        <v>28</v>
      </c>
      <c r="L519" s="141" t="s">
        <v>2616</v>
      </c>
      <c r="M519" s="141" t="s">
        <v>22421</v>
      </c>
      <c r="N519" s="141">
        <v>0</v>
      </c>
      <c r="O519" s="141" t="s">
        <v>33</v>
      </c>
      <c r="P519" s="141">
        <v>77999.05</v>
      </c>
      <c r="Q519" s="141">
        <v>4309650</v>
      </c>
      <c r="R519" s="141">
        <v>3558192</v>
      </c>
      <c r="S519" s="141">
        <v>82.56</v>
      </c>
      <c r="T519" s="141">
        <v>0</v>
      </c>
      <c r="U519" s="141">
        <v>0</v>
      </c>
      <c r="V519" s="141" t="s">
        <v>37809</v>
      </c>
      <c r="W519" s="141" t="s">
        <v>37810</v>
      </c>
      <c r="X519" s="141" t="s">
        <v>37811</v>
      </c>
      <c r="Y519" s="141" t="s">
        <v>320</v>
      </c>
      <c r="Z519" s="141" t="str">
        <f t="shared" si="8"/>
        <v>Transcriptome101PE</v>
      </c>
      <c r="AA519" s="143">
        <v>0</v>
      </c>
      <c r="AB519" s="143" t="s">
        <v>30</v>
      </c>
      <c r="AC519" s="156" t="s">
        <v>139</v>
      </c>
      <c r="AD519" s="205"/>
    </row>
    <row r="520" spans="1:30" s="27" customFormat="1" ht="24" customHeight="1">
      <c r="A520" s="133">
        <v>42972</v>
      </c>
      <c r="B520" s="152" t="s">
        <v>37812</v>
      </c>
      <c r="C520" s="153" t="s">
        <v>104</v>
      </c>
      <c r="D520" s="153" t="s">
        <v>31</v>
      </c>
      <c r="E520" s="153" t="s">
        <v>37813</v>
      </c>
      <c r="F520" s="133">
        <v>42969</v>
      </c>
      <c r="G520" s="153" t="s">
        <v>135</v>
      </c>
      <c r="H520" s="153" t="s">
        <v>37814</v>
      </c>
      <c r="I520" s="153">
        <v>1</v>
      </c>
      <c r="J520" s="153" t="s">
        <v>37815</v>
      </c>
      <c r="K520" s="153" t="s">
        <v>28</v>
      </c>
      <c r="L520" s="153" t="s">
        <v>37076</v>
      </c>
      <c r="M520" s="153" t="s">
        <v>33209</v>
      </c>
      <c r="N520" s="153">
        <v>0</v>
      </c>
      <c r="O520" s="153" t="s">
        <v>33</v>
      </c>
      <c r="P520" s="153">
        <v>83364.19</v>
      </c>
      <c r="Q520" s="153">
        <v>4309650</v>
      </c>
      <c r="R520" s="153">
        <v>3744584</v>
      </c>
      <c r="S520" s="153">
        <v>86.89</v>
      </c>
      <c r="T520" s="153">
        <v>0</v>
      </c>
      <c r="U520" s="153">
        <v>0</v>
      </c>
      <c r="V520" s="153" t="s">
        <v>37816</v>
      </c>
      <c r="W520" s="153" t="s">
        <v>37817</v>
      </c>
      <c r="X520" s="153" t="s">
        <v>37818</v>
      </c>
      <c r="Y520" s="147" t="s">
        <v>320</v>
      </c>
      <c r="Z520" s="147" t="str">
        <f t="shared" si="8"/>
        <v>Transcriptome101PE</v>
      </c>
      <c r="AA520" s="154">
        <v>0</v>
      </c>
      <c r="AB520" s="155" t="s">
        <v>30</v>
      </c>
      <c r="AC520" s="155" t="s">
        <v>139</v>
      </c>
      <c r="AD520" s="206"/>
    </row>
    <row r="521" spans="1:30" s="27" customFormat="1" ht="24" customHeight="1">
      <c r="A521" s="139">
        <v>42972</v>
      </c>
      <c r="B521" s="140" t="s">
        <v>37819</v>
      </c>
      <c r="C521" s="141" t="s">
        <v>104</v>
      </c>
      <c r="D521" s="141" t="s">
        <v>31</v>
      </c>
      <c r="E521" s="141" t="s">
        <v>37813</v>
      </c>
      <c r="F521" s="142">
        <v>42969</v>
      </c>
      <c r="G521" s="141" t="s">
        <v>135</v>
      </c>
      <c r="H521" s="141" t="s">
        <v>37820</v>
      </c>
      <c r="I521" s="141">
        <v>2</v>
      </c>
      <c r="J521" s="141" t="s">
        <v>37821</v>
      </c>
      <c r="K521" s="141" t="s">
        <v>28</v>
      </c>
      <c r="L521" s="141" t="s">
        <v>37076</v>
      </c>
      <c r="M521" s="141" t="s">
        <v>33209</v>
      </c>
      <c r="N521" s="141">
        <v>0</v>
      </c>
      <c r="O521" s="141" t="s">
        <v>33</v>
      </c>
      <c r="P521" s="141">
        <v>83156.3</v>
      </c>
      <c r="Q521" s="141">
        <v>4309650</v>
      </c>
      <c r="R521" s="141">
        <v>3736038</v>
      </c>
      <c r="S521" s="141">
        <v>86.69</v>
      </c>
      <c r="T521" s="141">
        <v>0</v>
      </c>
      <c r="U521" s="141">
        <v>0</v>
      </c>
      <c r="V521" s="141" t="s">
        <v>37822</v>
      </c>
      <c r="W521" s="141" t="s">
        <v>37823</v>
      </c>
      <c r="X521" s="141" t="s">
        <v>37824</v>
      </c>
      <c r="Y521" s="141" t="s">
        <v>320</v>
      </c>
      <c r="Z521" s="141" t="str">
        <f t="shared" si="8"/>
        <v>Transcriptome101PE</v>
      </c>
      <c r="AA521" s="143">
        <v>0</v>
      </c>
      <c r="AB521" s="143" t="s">
        <v>30</v>
      </c>
      <c r="AC521" s="156" t="s">
        <v>139</v>
      </c>
      <c r="AD521" s="205"/>
    </row>
    <row r="522" spans="1:30" s="27" customFormat="1" ht="24" customHeight="1">
      <c r="A522" s="139">
        <v>42972</v>
      </c>
      <c r="B522" s="140" t="s">
        <v>37819</v>
      </c>
      <c r="C522" s="141" t="s">
        <v>104</v>
      </c>
      <c r="D522" s="141" t="s">
        <v>31</v>
      </c>
      <c r="E522" s="141" t="s">
        <v>37813</v>
      </c>
      <c r="F522" s="142">
        <v>42969</v>
      </c>
      <c r="G522" s="141" t="s">
        <v>135</v>
      </c>
      <c r="H522" s="141" t="s">
        <v>37814</v>
      </c>
      <c r="I522" s="141">
        <v>3</v>
      </c>
      <c r="J522" s="141" t="s">
        <v>37825</v>
      </c>
      <c r="K522" s="141" t="s">
        <v>28</v>
      </c>
      <c r="L522" s="141" t="s">
        <v>37076</v>
      </c>
      <c r="M522" s="141" t="s">
        <v>33209</v>
      </c>
      <c r="N522" s="141">
        <v>0</v>
      </c>
      <c r="O522" s="141" t="s">
        <v>33</v>
      </c>
      <c r="P522" s="141">
        <v>83698.92</v>
      </c>
      <c r="Q522" s="141">
        <v>4309650</v>
      </c>
      <c r="R522" s="141">
        <v>3759946</v>
      </c>
      <c r="S522" s="141">
        <v>87.24</v>
      </c>
      <c r="T522" s="141">
        <v>0</v>
      </c>
      <c r="U522" s="141">
        <v>0</v>
      </c>
      <c r="V522" s="141" t="s">
        <v>37826</v>
      </c>
      <c r="W522" s="141" t="s">
        <v>37827</v>
      </c>
      <c r="X522" s="141" t="s">
        <v>37828</v>
      </c>
      <c r="Y522" s="141" t="s">
        <v>320</v>
      </c>
      <c r="Z522" s="141" t="str">
        <f t="shared" si="8"/>
        <v>Transcriptome101PE</v>
      </c>
      <c r="AA522" s="143">
        <v>0</v>
      </c>
      <c r="AB522" s="143" t="s">
        <v>30</v>
      </c>
      <c r="AC522" s="156" t="s">
        <v>139</v>
      </c>
      <c r="AD522" s="205"/>
    </row>
    <row r="523" spans="1:30" s="27" customFormat="1" ht="24" customHeight="1">
      <c r="A523" s="139">
        <v>42972</v>
      </c>
      <c r="B523" s="140" t="s">
        <v>37829</v>
      </c>
      <c r="C523" s="141" t="s">
        <v>104</v>
      </c>
      <c r="D523" s="141" t="s">
        <v>37830</v>
      </c>
      <c r="E523" s="141" t="s">
        <v>37831</v>
      </c>
      <c r="F523" s="142">
        <v>42969</v>
      </c>
      <c r="G523" s="141" t="s">
        <v>135</v>
      </c>
      <c r="H523" s="141" t="s">
        <v>37814</v>
      </c>
      <c r="I523" s="141">
        <v>4</v>
      </c>
      <c r="J523" s="141" t="s">
        <v>37832</v>
      </c>
      <c r="K523" s="141" t="s">
        <v>28</v>
      </c>
      <c r="L523" s="141" t="s">
        <v>37076</v>
      </c>
      <c r="M523" s="141" t="s">
        <v>35684</v>
      </c>
      <c r="N523" s="141">
        <v>0</v>
      </c>
      <c r="O523" s="141" t="s">
        <v>33</v>
      </c>
      <c r="P523" s="141">
        <v>77964.59</v>
      </c>
      <c r="Q523" s="141">
        <v>4309650</v>
      </c>
      <c r="R523" s="141">
        <v>3480562</v>
      </c>
      <c r="S523" s="141">
        <v>80.760000000000005</v>
      </c>
      <c r="T523" s="141">
        <v>0</v>
      </c>
      <c r="U523" s="141">
        <v>0</v>
      </c>
      <c r="V523" s="141" t="s">
        <v>37833</v>
      </c>
      <c r="W523" s="141" t="s">
        <v>37834</v>
      </c>
      <c r="X523" s="141" t="s">
        <v>37835</v>
      </c>
      <c r="Y523" s="141" t="s">
        <v>320</v>
      </c>
      <c r="Z523" s="141" t="str">
        <f t="shared" si="8"/>
        <v>Transcriptome101PE</v>
      </c>
      <c r="AA523" s="143">
        <v>0</v>
      </c>
      <c r="AB523" s="143" t="s">
        <v>30</v>
      </c>
      <c r="AC523" s="156" t="s">
        <v>139</v>
      </c>
      <c r="AD523" s="205"/>
    </row>
    <row r="524" spans="1:30" s="27" customFormat="1" ht="24" customHeight="1">
      <c r="A524" s="139">
        <v>42972</v>
      </c>
      <c r="B524" s="140" t="s">
        <v>37836</v>
      </c>
      <c r="C524" s="141" t="s">
        <v>104</v>
      </c>
      <c r="D524" s="141" t="s">
        <v>31</v>
      </c>
      <c r="E524" s="141" t="s">
        <v>37837</v>
      </c>
      <c r="F524" s="142">
        <v>42969</v>
      </c>
      <c r="G524" s="141" t="s">
        <v>135</v>
      </c>
      <c r="H524" s="141" t="s">
        <v>37814</v>
      </c>
      <c r="I524" s="141">
        <v>5</v>
      </c>
      <c r="J524" s="141" t="s">
        <v>37838</v>
      </c>
      <c r="K524" s="141" t="s">
        <v>28</v>
      </c>
      <c r="L524" s="141" t="s">
        <v>37076</v>
      </c>
      <c r="M524" s="141" t="s">
        <v>33228</v>
      </c>
      <c r="N524" s="141">
        <v>0</v>
      </c>
      <c r="O524" s="141" t="s">
        <v>33</v>
      </c>
      <c r="P524" s="141">
        <v>80337.78</v>
      </c>
      <c r="Q524" s="141">
        <v>4309650</v>
      </c>
      <c r="R524" s="141">
        <v>3696042</v>
      </c>
      <c r="S524" s="141">
        <v>85.76</v>
      </c>
      <c r="T524" s="141">
        <v>0</v>
      </c>
      <c r="U524" s="141">
        <v>0</v>
      </c>
      <c r="V524" s="141" t="s">
        <v>37839</v>
      </c>
      <c r="W524" s="141" t="s">
        <v>37840</v>
      </c>
      <c r="X524" s="141" t="s">
        <v>37841</v>
      </c>
      <c r="Y524" s="141" t="s">
        <v>320</v>
      </c>
      <c r="Z524" s="141" t="str">
        <f t="shared" si="8"/>
        <v>Transcriptome101PE</v>
      </c>
      <c r="AA524" s="143">
        <v>0</v>
      </c>
      <c r="AB524" s="143" t="s">
        <v>30</v>
      </c>
      <c r="AC524" s="156" t="s">
        <v>139</v>
      </c>
      <c r="AD524" s="205"/>
    </row>
    <row r="525" spans="1:30" s="27" customFormat="1" ht="24" customHeight="1">
      <c r="A525" s="139">
        <v>42972</v>
      </c>
      <c r="B525" s="140" t="s">
        <v>37836</v>
      </c>
      <c r="C525" s="141" t="s">
        <v>104</v>
      </c>
      <c r="D525" s="141" t="s">
        <v>31</v>
      </c>
      <c r="E525" s="141" t="s">
        <v>37837</v>
      </c>
      <c r="F525" s="142">
        <v>42969</v>
      </c>
      <c r="G525" s="141" t="s">
        <v>135</v>
      </c>
      <c r="H525" s="141" t="s">
        <v>37814</v>
      </c>
      <c r="I525" s="141">
        <v>6</v>
      </c>
      <c r="J525" s="141" t="s">
        <v>37842</v>
      </c>
      <c r="K525" s="141" t="s">
        <v>28</v>
      </c>
      <c r="L525" s="141" t="s">
        <v>37076</v>
      </c>
      <c r="M525" s="141" t="s">
        <v>33228</v>
      </c>
      <c r="N525" s="141">
        <v>0</v>
      </c>
      <c r="O525" s="141" t="s">
        <v>33</v>
      </c>
      <c r="P525" s="141">
        <v>79909.570000000007</v>
      </c>
      <c r="Q525" s="141">
        <v>4309650</v>
      </c>
      <c r="R525" s="141">
        <v>3665843</v>
      </c>
      <c r="S525" s="141">
        <v>85.06</v>
      </c>
      <c r="T525" s="141">
        <v>0</v>
      </c>
      <c r="U525" s="141">
        <v>0</v>
      </c>
      <c r="V525" s="141" t="s">
        <v>37843</v>
      </c>
      <c r="W525" s="141" t="s">
        <v>37844</v>
      </c>
      <c r="X525" s="141" t="s">
        <v>37845</v>
      </c>
      <c r="Y525" s="141" t="s">
        <v>320</v>
      </c>
      <c r="Z525" s="141" t="str">
        <f t="shared" si="8"/>
        <v>Transcriptome101PE</v>
      </c>
      <c r="AA525" s="143">
        <v>0</v>
      </c>
      <c r="AB525" s="143" t="s">
        <v>30</v>
      </c>
      <c r="AC525" s="156" t="s">
        <v>139</v>
      </c>
      <c r="AD525" s="205"/>
    </row>
    <row r="526" spans="1:30" s="27" customFormat="1" ht="24" customHeight="1">
      <c r="A526" s="139">
        <v>42972</v>
      </c>
      <c r="B526" s="140" t="s">
        <v>37846</v>
      </c>
      <c r="C526" s="141" t="s">
        <v>104</v>
      </c>
      <c r="D526" s="141" t="s">
        <v>31</v>
      </c>
      <c r="E526" s="141" t="s">
        <v>37847</v>
      </c>
      <c r="F526" s="142">
        <v>42969</v>
      </c>
      <c r="G526" s="141" t="s">
        <v>135</v>
      </c>
      <c r="H526" s="141" t="s">
        <v>37814</v>
      </c>
      <c r="I526" s="141">
        <v>7</v>
      </c>
      <c r="J526" s="141" t="s">
        <v>10784</v>
      </c>
      <c r="K526" s="141" t="s">
        <v>28</v>
      </c>
      <c r="L526" s="141" t="s">
        <v>37076</v>
      </c>
      <c r="M526" s="141" t="s">
        <v>33209</v>
      </c>
      <c r="N526" s="141">
        <v>0</v>
      </c>
      <c r="O526" s="141" t="s">
        <v>33</v>
      </c>
      <c r="P526" s="141">
        <v>74122.259999999995</v>
      </c>
      <c r="Q526" s="141">
        <v>4309650</v>
      </c>
      <c r="R526" s="141">
        <v>3347123</v>
      </c>
      <c r="S526" s="141">
        <v>77.67</v>
      </c>
      <c r="T526" s="141">
        <v>0</v>
      </c>
      <c r="U526" s="141">
        <v>0</v>
      </c>
      <c r="V526" s="141" t="s">
        <v>37848</v>
      </c>
      <c r="W526" s="141" t="s">
        <v>37849</v>
      </c>
      <c r="X526" s="141" t="s">
        <v>37850</v>
      </c>
      <c r="Y526" s="141" t="s">
        <v>320</v>
      </c>
      <c r="Z526" s="141" t="str">
        <f t="shared" si="8"/>
        <v>Transcriptome101PE</v>
      </c>
      <c r="AA526" s="143">
        <v>0</v>
      </c>
      <c r="AB526" s="143" t="s">
        <v>30</v>
      </c>
      <c r="AC526" s="156" t="s">
        <v>139</v>
      </c>
      <c r="AD526" s="205"/>
    </row>
    <row r="527" spans="1:30" s="27" customFormat="1" ht="24" customHeight="1">
      <c r="A527" s="139">
        <v>42972</v>
      </c>
      <c r="B527" s="140" t="s">
        <v>37846</v>
      </c>
      <c r="C527" s="141" t="s">
        <v>104</v>
      </c>
      <c r="D527" s="141" t="s">
        <v>31</v>
      </c>
      <c r="E527" s="141" t="s">
        <v>37851</v>
      </c>
      <c r="F527" s="142">
        <v>42969</v>
      </c>
      <c r="G527" s="141" t="s">
        <v>135</v>
      </c>
      <c r="H527" s="141" t="s">
        <v>37814</v>
      </c>
      <c r="I527" s="141">
        <v>8</v>
      </c>
      <c r="J527" s="141" t="s">
        <v>37842</v>
      </c>
      <c r="K527" s="141" t="s">
        <v>28</v>
      </c>
      <c r="L527" s="141" t="s">
        <v>37076</v>
      </c>
      <c r="M527" s="141" t="s">
        <v>33209</v>
      </c>
      <c r="N527" s="141">
        <v>0</v>
      </c>
      <c r="O527" s="141" t="s">
        <v>33</v>
      </c>
      <c r="P527" s="141">
        <v>74492.800000000003</v>
      </c>
      <c r="Q527" s="141">
        <v>4309650</v>
      </c>
      <c r="R527" s="141">
        <v>3354101</v>
      </c>
      <c r="S527" s="141">
        <v>77.83</v>
      </c>
      <c r="T527" s="141">
        <v>0</v>
      </c>
      <c r="U527" s="141">
        <v>0</v>
      </c>
      <c r="V527" s="141" t="s">
        <v>37852</v>
      </c>
      <c r="W527" s="141" t="s">
        <v>37853</v>
      </c>
      <c r="X527" s="141" t="s">
        <v>37854</v>
      </c>
      <c r="Y527" s="141" t="s">
        <v>320</v>
      </c>
      <c r="Z527" s="141" t="str">
        <f t="shared" si="8"/>
        <v>Transcriptome101PE</v>
      </c>
      <c r="AA527" s="143">
        <v>0</v>
      </c>
      <c r="AB527" s="143" t="s">
        <v>30</v>
      </c>
      <c r="AC527" s="156" t="s">
        <v>139</v>
      </c>
      <c r="AD527" s="205"/>
    </row>
    <row r="528" spans="1:30" s="24" customFormat="1" ht="24" customHeight="1">
      <c r="A528" s="133">
        <v>42972</v>
      </c>
      <c r="B528" s="134" t="s">
        <v>38227</v>
      </c>
      <c r="C528" s="135" t="s">
        <v>275</v>
      </c>
      <c r="D528" s="135" t="s">
        <v>31</v>
      </c>
      <c r="E528" s="135" t="s">
        <v>38226</v>
      </c>
      <c r="F528" s="159">
        <v>42968</v>
      </c>
      <c r="G528" s="135" t="s">
        <v>410</v>
      </c>
      <c r="H528" s="135" t="s">
        <v>38188</v>
      </c>
      <c r="I528" s="135">
        <v>1</v>
      </c>
      <c r="J528" s="135" t="s">
        <v>32</v>
      </c>
      <c r="K528" s="135" t="s">
        <v>28</v>
      </c>
      <c r="L528" s="135">
        <v>0</v>
      </c>
      <c r="M528" s="135" t="s">
        <v>38225</v>
      </c>
      <c r="N528" s="135">
        <v>0</v>
      </c>
      <c r="O528" s="135" t="s">
        <v>41</v>
      </c>
      <c r="P528" s="135">
        <v>96960.72</v>
      </c>
      <c r="Q528" s="135">
        <v>4309650</v>
      </c>
      <c r="R528" s="135">
        <v>2945481</v>
      </c>
      <c r="S528" s="135">
        <v>68.349999999999994</v>
      </c>
      <c r="T528" s="135">
        <v>0</v>
      </c>
      <c r="U528" s="135">
        <v>0</v>
      </c>
      <c r="V528" s="135" t="s">
        <v>38224</v>
      </c>
      <c r="W528" s="135" t="s">
        <v>38223</v>
      </c>
      <c r="X528" s="135" t="s">
        <v>38222</v>
      </c>
      <c r="Y528" s="147" t="s">
        <v>140</v>
      </c>
      <c r="Z528" s="147" t="str">
        <f t="shared" si="8"/>
        <v>Transcriptome151PE</v>
      </c>
      <c r="AA528" s="137">
        <v>0</v>
      </c>
      <c r="AB528" s="294" t="s">
        <v>30</v>
      </c>
      <c r="AC528" s="137" t="s">
        <v>3343</v>
      </c>
      <c r="AD528" s="155"/>
    </row>
    <row r="529" spans="1:30" s="24" customFormat="1" ht="24" customHeight="1">
      <c r="A529" s="139">
        <v>42972</v>
      </c>
      <c r="B529" s="140" t="s">
        <v>38221</v>
      </c>
      <c r="C529" s="141" t="s">
        <v>275</v>
      </c>
      <c r="D529" s="141" t="s">
        <v>31</v>
      </c>
      <c r="E529" s="141" t="s">
        <v>38220</v>
      </c>
      <c r="F529" s="151">
        <v>42968</v>
      </c>
      <c r="G529" s="141" t="s">
        <v>410</v>
      </c>
      <c r="H529" s="141" t="s">
        <v>38188</v>
      </c>
      <c r="I529" s="141">
        <v>2</v>
      </c>
      <c r="J529" s="141" t="s">
        <v>32</v>
      </c>
      <c r="K529" s="141" t="s">
        <v>28</v>
      </c>
      <c r="L529" s="141">
        <v>0</v>
      </c>
      <c r="M529" s="141" t="s">
        <v>38187</v>
      </c>
      <c r="N529" s="141">
        <v>0</v>
      </c>
      <c r="O529" s="141" t="s">
        <v>41</v>
      </c>
      <c r="P529" s="141">
        <v>96836.2</v>
      </c>
      <c r="Q529" s="141">
        <v>4309650</v>
      </c>
      <c r="R529" s="141">
        <v>2948531</v>
      </c>
      <c r="S529" s="141">
        <v>68.42</v>
      </c>
      <c r="T529" s="141">
        <v>0</v>
      </c>
      <c r="U529" s="141">
        <v>0</v>
      </c>
      <c r="V529" s="141" t="s">
        <v>38219</v>
      </c>
      <c r="W529" s="141" t="s">
        <v>38218</v>
      </c>
      <c r="X529" s="141" t="s">
        <v>38217</v>
      </c>
      <c r="Y529" s="141" t="s">
        <v>140</v>
      </c>
      <c r="Z529" s="141" t="str">
        <f t="shared" si="8"/>
        <v>Transcriptome151PE</v>
      </c>
      <c r="AA529" s="143">
        <v>0</v>
      </c>
      <c r="AB529" s="143" t="s">
        <v>30</v>
      </c>
      <c r="AC529" s="143" t="s">
        <v>3343</v>
      </c>
      <c r="AD529" s="143"/>
    </row>
    <row r="530" spans="1:30" s="24" customFormat="1" ht="24" customHeight="1">
      <c r="A530" s="139">
        <v>42972</v>
      </c>
      <c r="B530" s="140" t="s">
        <v>38216</v>
      </c>
      <c r="C530" s="141" t="s">
        <v>3329</v>
      </c>
      <c r="D530" s="141" t="s">
        <v>31</v>
      </c>
      <c r="E530" s="141" t="s">
        <v>38215</v>
      </c>
      <c r="F530" s="151">
        <v>42968</v>
      </c>
      <c r="G530" s="141" t="s">
        <v>410</v>
      </c>
      <c r="H530" s="141" t="s">
        <v>38188</v>
      </c>
      <c r="I530" s="141">
        <v>3</v>
      </c>
      <c r="J530" s="141" t="s">
        <v>32</v>
      </c>
      <c r="K530" s="141" t="s">
        <v>28</v>
      </c>
      <c r="L530" s="141">
        <v>0</v>
      </c>
      <c r="M530" s="141" t="s">
        <v>38187</v>
      </c>
      <c r="N530" s="141">
        <v>0</v>
      </c>
      <c r="O530" s="141" t="s">
        <v>41</v>
      </c>
      <c r="P530" s="141">
        <v>99084.68</v>
      </c>
      <c r="Q530" s="141">
        <v>4309650</v>
      </c>
      <c r="R530" s="141">
        <v>3118566</v>
      </c>
      <c r="S530" s="141">
        <v>72.36</v>
      </c>
      <c r="T530" s="141">
        <v>0</v>
      </c>
      <c r="U530" s="141">
        <v>0</v>
      </c>
      <c r="V530" s="141" t="s">
        <v>38214</v>
      </c>
      <c r="W530" s="141" t="s">
        <v>38213</v>
      </c>
      <c r="X530" s="141" t="s">
        <v>38212</v>
      </c>
      <c r="Y530" s="141" t="s">
        <v>140</v>
      </c>
      <c r="Z530" s="141" t="str">
        <f t="shared" si="8"/>
        <v>Meta151PE</v>
      </c>
      <c r="AA530" s="143">
        <v>0</v>
      </c>
      <c r="AB530" s="143" t="s">
        <v>30</v>
      </c>
      <c r="AC530" s="143" t="s">
        <v>3343</v>
      </c>
      <c r="AD530" s="143"/>
    </row>
    <row r="531" spans="1:30" s="24" customFormat="1" ht="24" customHeight="1">
      <c r="A531" s="139">
        <v>42972</v>
      </c>
      <c r="B531" s="140" t="s">
        <v>38211</v>
      </c>
      <c r="C531" s="141">
        <v>0</v>
      </c>
      <c r="D531" s="141" t="s">
        <v>31</v>
      </c>
      <c r="E531" s="141" t="s">
        <v>38210</v>
      </c>
      <c r="F531" s="151">
        <v>42968</v>
      </c>
      <c r="G531" s="141" t="s">
        <v>410</v>
      </c>
      <c r="H531" s="141" t="s">
        <v>38188</v>
      </c>
      <c r="I531" s="141">
        <v>4</v>
      </c>
      <c r="J531" s="141" t="s">
        <v>32</v>
      </c>
      <c r="K531" s="141" t="s">
        <v>28</v>
      </c>
      <c r="L531" s="141">
        <v>0</v>
      </c>
      <c r="M531" s="141" t="s">
        <v>38187</v>
      </c>
      <c r="N531" s="141">
        <v>0</v>
      </c>
      <c r="O531" s="141" t="s">
        <v>41</v>
      </c>
      <c r="P531" s="141">
        <v>107995.99</v>
      </c>
      <c r="Q531" s="141">
        <v>4309650</v>
      </c>
      <c r="R531" s="141">
        <v>3398757</v>
      </c>
      <c r="S531" s="141">
        <v>78.86</v>
      </c>
      <c r="T531" s="141">
        <v>0</v>
      </c>
      <c r="U531" s="141">
        <v>0</v>
      </c>
      <c r="V531" s="141" t="s">
        <v>38209</v>
      </c>
      <c r="W531" s="141" t="s">
        <v>38208</v>
      </c>
      <c r="X531" s="141" t="s">
        <v>38207</v>
      </c>
      <c r="Y531" s="141" t="s">
        <v>140</v>
      </c>
      <c r="Z531" s="141" t="str">
        <f t="shared" si="8"/>
        <v>0151PE</v>
      </c>
      <c r="AA531" s="143">
        <v>0</v>
      </c>
      <c r="AB531" s="143" t="s">
        <v>30</v>
      </c>
      <c r="AC531" s="143" t="s">
        <v>3343</v>
      </c>
      <c r="AD531" s="143"/>
    </row>
    <row r="532" spans="1:30" s="24" customFormat="1" ht="24" customHeight="1">
      <c r="A532" s="139">
        <v>42972</v>
      </c>
      <c r="B532" s="140" t="s">
        <v>38206</v>
      </c>
      <c r="C532" s="141">
        <v>0</v>
      </c>
      <c r="D532" s="141" t="s">
        <v>31</v>
      </c>
      <c r="E532" s="141" t="s">
        <v>38205</v>
      </c>
      <c r="F532" s="151">
        <v>42968</v>
      </c>
      <c r="G532" s="141" t="s">
        <v>410</v>
      </c>
      <c r="H532" s="141" t="s">
        <v>38188</v>
      </c>
      <c r="I532" s="141">
        <v>5</v>
      </c>
      <c r="J532" s="141" t="s">
        <v>32</v>
      </c>
      <c r="K532" s="141" t="s">
        <v>28</v>
      </c>
      <c r="L532" s="141">
        <v>0</v>
      </c>
      <c r="M532" s="141" t="s">
        <v>38187</v>
      </c>
      <c r="N532" s="141">
        <v>0</v>
      </c>
      <c r="O532" s="141" t="s">
        <v>41</v>
      </c>
      <c r="P532" s="141">
        <v>109773</v>
      </c>
      <c r="Q532" s="141">
        <v>4309650</v>
      </c>
      <c r="R532" s="141">
        <v>3429566</v>
      </c>
      <c r="S532" s="141">
        <v>79.58</v>
      </c>
      <c r="T532" s="141">
        <v>0</v>
      </c>
      <c r="U532" s="141">
        <v>0</v>
      </c>
      <c r="V532" s="141" t="s">
        <v>38204</v>
      </c>
      <c r="W532" s="141" t="s">
        <v>38203</v>
      </c>
      <c r="X532" s="141" t="s">
        <v>38202</v>
      </c>
      <c r="Y532" s="141" t="s">
        <v>140</v>
      </c>
      <c r="Z532" s="141" t="str">
        <f t="shared" si="8"/>
        <v>0151PE</v>
      </c>
      <c r="AA532" s="143">
        <v>0</v>
      </c>
      <c r="AB532" s="143" t="s">
        <v>30</v>
      </c>
      <c r="AC532" s="143" t="s">
        <v>3343</v>
      </c>
      <c r="AD532" s="143"/>
    </row>
    <row r="533" spans="1:30" s="24" customFormat="1" ht="24" customHeight="1">
      <c r="A533" s="139">
        <v>42972</v>
      </c>
      <c r="B533" s="140" t="s">
        <v>38201</v>
      </c>
      <c r="C533" s="141" t="s">
        <v>4599</v>
      </c>
      <c r="D533" s="141" t="s">
        <v>31</v>
      </c>
      <c r="E533" s="141" t="s">
        <v>38200</v>
      </c>
      <c r="F533" s="151">
        <v>42968</v>
      </c>
      <c r="G533" s="141" t="s">
        <v>410</v>
      </c>
      <c r="H533" s="141" t="s">
        <v>38188</v>
      </c>
      <c r="I533" s="141">
        <v>6</v>
      </c>
      <c r="J533" s="141" t="s">
        <v>32</v>
      </c>
      <c r="K533" s="141" t="s">
        <v>28</v>
      </c>
      <c r="L533" s="141">
        <v>0</v>
      </c>
      <c r="M533" s="141" t="s">
        <v>38199</v>
      </c>
      <c r="N533" s="141">
        <v>0</v>
      </c>
      <c r="O533" s="141" t="s">
        <v>41</v>
      </c>
      <c r="P533" s="141">
        <v>91751.42</v>
      </c>
      <c r="Q533" s="141">
        <v>4309650</v>
      </c>
      <c r="R533" s="141">
        <v>2730697</v>
      </c>
      <c r="S533" s="141">
        <v>63.36</v>
      </c>
      <c r="T533" s="141">
        <v>0</v>
      </c>
      <c r="U533" s="141">
        <v>0</v>
      </c>
      <c r="V533" s="141" t="s">
        <v>38198</v>
      </c>
      <c r="W533" s="141" t="s">
        <v>38197</v>
      </c>
      <c r="X533" s="141" t="s">
        <v>38196</v>
      </c>
      <c r="Y533" s="141" t="s">
        <v>140</v>
      </c>
      <c r="Z533" s="141" t="str">
        <f t="shared" si="8"/>
        <v>RNA-Seq151PE</v>
      </c>
      <c r="AA533" s="143">
        <v>0</v>
      </c>
      <c r="AB533" s="143" t="s">
        <v>30</v>
      </c>
      <c r="AC533" s="143" t="s">
        <v>3343</v>
      </c>
      <c r="AD533" s="143"/>
    </row>
    <row r="534" spans="1:30" s="24" customFormat="1" ht="24" customHeight="1">
      <c r="A534" s="139">
        <v>42972</v>
      </c>
      <c r="B534" s="140" t="s">
        <v>38195</v>
      </c>
      <c r="C534" s="141">
        <v>0</v>
      </c>
      <c r="D534" s="141" t="s">
        <v>31</v>
      </c>
      <c r="E534" s="141" t="s">
        <v>38194</v>
      </c>
      <c r="F534" s="151">
        <v>42968</v>
      </c>
      <c r="G534" s="141" t="s">
        <v>410</v>
      </c>
      <c r="H534" s="141" t="s">
        <v>38188</v>
      </c>
      <c r="I534" s="141">
        <v>7</v>
      </c>
      <c r="J534" s="141" t="s">
        <v>32</v>
      </c>
      <c r="K534" s="141" t="s">
        <v>28</v>
      </c>
      <c r="L534" s="141">
        <v>0</v>
      </c>
      <c r="M534" s="141" t="s">
        <v>38187</v>
      </c>
      <c r="N534" s="141">
        <v>0</v>
      </c>
      <c r="O534" s="141" t="s">
        <v>41</v>
      </c>
      <c r="P534" s="141">
        <v>106258.52</v>
      </c>
      <c r="Q534" s="141">
        <v>4309650</v>
      </c>
      <c r="R534" s="141">
        <v>3222744</v>
      </c>
      <c r="S534" s="141">
        <v>74.78</v>
      </c>
      <c r="T534" s="141">
        <v>0</v>
      </c>
      <c r="U534" s="141">
        <v>0</v>
      </c>
      <c r="V534" s="141" t="s">
        <v>38193</v>
      </c>
      <c r="W534" s="141" t="s">
        <v>38192</v>
      </c>
      <c r="X534" s="141" t="s">
        <v>38191</v>
      </c>
      <c r="Y534" s="141" t="s">
        <v>140</v>
      </c>
      <c r="Z534" s="141" t="str">
        <f t="shared" si="8"/>
        <v>0151PE</v>
      </c>
      <c r="AA534" s="143">
        <v>0</v>
      </c>
      <c r="AB534" s="143" t="s">
        <v>30</v>
      </c>
      <c r="AC534" s="143" t="s">
        <v>3343</v>
      </c>
      <c r="AD534" s="143"/>
    </row>
    <row r="535" spans="1:30" s="24" customFormat="1" ht="24" customHeight="1">
      <c r="A535" s="139">
        <v>42972</v>
      </c>
      <c r="B535" s="140" t="s">
        <v>38190</v>
      </c>
      <c r="C535" s="141">
        <v>0</v>
      </c>
      <c r="D535" s="141" t="s">
        <v>31</v>
      </c>
      <c r="E535" s="141" t="s">
        <v>38189</v>
      </c>
      <c r="F535" s="151">
        <v>42968</v>
      </c>
      <c r="G535" s="141" t="s">
        <v>410</v>
      </c>
      <c r="H535" s="141" t="s">
        <v>38188</v>
      </c>
      <c r="I535" s="141">
        <v>8</v>
      </c>
      <c r="J535" s="141" t="s">
        <v>32</v>
      </c>
      <c r="K535" s="141" t="s">
        <v>28</v>
      </c>
      <c r="L535" s="141">
        <v>0</v>
      </c>
      <c r="M535" s="141" t="s">
        <v>38187</v>
      </c>
      <c r="N535" s="141">
        <v>0</v>
      </c>
      <c r="O535" s="141" t="s">
        <v>41</v>
      </c>
      <c r="P535" s="141">
        <v>112102.21</v>
      </c>
      <c r="Q535" s="141">
        <v>4309650</v>
      </c>
      <c r="R535" s="141">
        <v>3471198</v>
      </c>
      <c r="S535" s="141">
        <v>80.540000000000006</v>
      </c>
      <c r="T535" s="141">
        <v>0</v>
      </c>
      <c r="U535" s="141">
        <v>0</v>
      </c>
      <c r="V535" s="141" t="s">
        <v>38186</v>
      </c>
      <c r="W535" s="141" t="s">
        <v>38185</v>
      </c>
      <c r="X535" s="141" t="s">
        <v>38184</v>
      </c>
      <c r="Y535" s="141" t="s">
        <v>140</v>
      </c>
      <c r="Z535" s="141" t="str">
        <f t="shared" si="8"/>
        <v>0151PE</v>
      </c>
      <c r="AA535" s="143">
        <v>0</v>
      </c>
      <c r="AB535" s="143" t="s">
        <v>30</v>
      </c>
      <c r="AC535" s="143" t="s">
        <v>3343</v>
      </c>
      <c r="AD535" s="143"/>
    </row>
    <row r="536" spans="1:30" s="24" customFormat="1" ht="24" customHeight="1">
      <c r="A536" s="133">
        <v>42973</v>
      </c>
      <c r="B536" s="134" t="s">
        <v>38183</v>
      </c>
      <c r="C536" s="135" t="s">
        <v>3329</v>
      </c>
      <c r="D536" s="135" t="s">
        <v>31</v>
      </c>
      <c r="E536" s="135" t="s">
        <v>38182</v>
      </c>
      <c r="F536" s="159">
        <v>42971</v>
      </c>
      <c r="G536" s="135" t="s">
        <v>36</v>
      </c>
      <c r="H536" s="135" t="s">
        <v>38181</v>
      </c>
      <c r="I536" s="135">
        <v>1</v>
      </c>
      <c r="J536" s="144" t="s">
        <v>128</v>
      </c>
      <c r="K536" s="144" t="s">
        <v>38057</v>
      </c>
      <c r="L536" s="135">
        <v>0</v>
      </c>
      <c r="M536" s="135" t="s">
        <v>38180</v>
      </c>
      <c r="N536" s="135">
        <v>286</v>
      </c>
      <c r="O536" s="135" t="s">
        <v>399</v>
      </c>
      <c r="P536" s="135">
        <v>49550.89</v>
      </c>
      <c r="Q536" s="135">
        <v>1874382</v>
      </c>
      <c r="R536" s="135">
        <v>1813298</v>
      </c>
      <c r="S536" s="135">
        <v>96.8</v>
      </c>
      <c r="T536" s="135" t="s">
        <v>38179</v>
      </c>
      <c r="U536" s="135" t="s">
        <v>38178</v>
      </c>
      <c r="V536" s="135" t="s">
        <v>38177</v>
      </c>
      <c r="W536" s="135" t="s">
        <v>38176</v>
      </c>
      <c r="X536" s="135" t="s">
        <v>38175</v>
      </c>
      <c r="Y536" s="147" t="s">
        <v>8428</v>
      </c>
      <c r="Z536" s="187" t="str">
        <f t="shared" si="8"/>
        <v>Meta251PE</v>
      </c>
      <c r="AA536" s="137">
        <v>5.9880239520958087E-3</v>
      </c>
      <c r="AB536" s="294" t="s">
        <v>30</v>
      </c>
      <c r="AC536" s="137" t="s">
        <v>3343</v>
      </c>
      <c r="AD536" s="155"/>
    </row>
    <row r="537" spans="1:30" s="24" customFormat="1" ht="24" customHeight="1">
      <c r="A537" s="139">
        <v>42973</v>
      </c>
      <c r="B537" s="140" t="s">
        <v>38174</v>
      </c>
      <c r="C537" s="141" t="s">
        <v>4732</v>
      </c>
      <c r="D537" s="141" t="s">
        <v>31</v>
      </c>
      <c r="E537" s="141" t="s">
        <v>38173</v>
      </c>
      <c r="F537" s="151">
        <v>42971</v>
      </c>
      <c r="G537" s="141" t="s">
        <v>36</v>
      </c>
      <c r="H537" s="141" t="s">
        <v>38172</v>
      </c>
      <c r="I537" s="141">
        <v>2</v>
      </c>
      <c r="J537" s="141" t="s">
        <v>32</v>
      </c>
      <c r="K537" s="141" t="s">
        <v>28</v>
      </c>
      <c r="L537" s="141">
        <v>0</v>
      </c>
      <c r="M537" s="141" t="s">
        <v>38171</v>
      </c>
      <c r="N537" s="141">
        <v>0</v>
      </c>
      <c r="O537" s="141" t="s">
        <v>399</v>
      </c>
      <c r="P537" s="141">
        <v>71136.91</v>
      </c>
      <c r="Q537" s="141">
        <v>2376442</v>
      </c>
      <c r="R537" s="141">
        <v>2303728</v>
      </c>
      <c r="S537" s="141">
        <v>97</v>
      </c>
      <c r="T537" s="141">
        <v>0</v>
      </c>
      <c r="U537" s="141">
        <v>0</v>
      </c>
      <c r="V537" s="141" t="s">
        <v>38170</v>
      </c>
      <c r="W537" s="141" t="s">
        <v>38169</v>
      </c>
      <c r="X537" s="141" t="s">
        <v>38168</v>
      </c>
      <c r="Y537" s="141" t="s">
        <v>8428</v>
      </c>
      <c r="Z537" s="188" t="str">
        <f t="shared" si="8"/>
        <v>Re-sequencing251PE</v>
      </c>
      <c r="AA537" s="143">
        <v>0</v>
      </c>
      <c r="AB537" s="143" t="s">
        <v>30</v>
      </c>
      <c r="AC537" s="143" t="s">
        <v>3343</v>
      </c>
      <c r="AD537" s="143"/>
    </row>
    <row r="538" spans="1:30" s="39" customFormat="1" ht="24" customHeight="1">
      <c r="A538" s="219">
        <v>42974</v>
      </c>
      <c r="B538" s="218" t="s">
        <v>37968</v>
      </c>
      <c r="C538" s="147">
        <v>0</v>
      </c>
      <c r="D538" s="147" t="s">
        <v>309</v>
      </c>
      <c r="E538" s="219" t="s">
        <v>37963</v>
      </c>
      <c r="F538" s="219">
        <v>42972</v>
      </c>
      <c r="G538" s="135" t="s">
        <v>3122</v>
      </c>
      <c r="H538" s="147" t="s">
        <v>37962</v>
      </c>
      <c r="I538" s="147">
        <v>1</v>
      </c>
      <c r="J538" s="215" t="s">
        <v>3576</v>
      </c>
      <c r="K538" s="219" t="s">
        <v>37961</v>
      </c>
      <c r="L538" s="216" t="s">
        <v>350</v>
      </c>
      <c r="M538" s="219"/>
      <c r="N538" s="215">
        <v>0</v>
      </c>
      <c r="O538" s="135" t="s">
        <v>33</v>
      </c>
      <c r="P538" s="215">
        <v>34779.54</v>
      </c>
      <c r="Q538" s="215">
        <v>2973015</v>
      </c>
      <c r="R538" s="135">
        <v>2810723</v>
      </c>
      <c r="S538" s="135">
        <v>94.6</v>
      </c>
      <c r="T538" s="215">
        <v>0</v>
      </c>
      <c r="U538" s="215">
        <v>0</v>
      </c>
      <c r="V538" s="215" t="s">
        <v>37967</v>
      </c>
      <c r="W538" s="135" t="s">
        <v>37966</v>
      </c>
      <c r="X538" s="219" t="s">
        <v>37965</v>
      </c>
      <c r="Y538" s="147" t="s">
        <v>320</v>
      </c>
      <c r="Z538" s="147" t="str">
        <f t="shared" si="8"/>
        <v>0101PE</v>
      </c>
      <c r="AA538" s="261">
        <v>0.35294117647058826</v>
      </c>
      <c r="AB538" s="213" t="s">
        <v>2544</v>
      </c>
      <c r="AC538" s="213" t="s">
        <v>16125</v>
      </c>
      <c r="AD538" s="218"/>
    </row>
    <row r="539" spans="1:30" s="39" customFormat="1" ht="24" customHeight="1">
      <c r="A539" s="211">
        <v>42974</v>
      </c>
      <c r="B539" s="210" t="s">
        <v>37964</v>
      </c>
      <c r="C539" s="141">
        <v>0</v>
      </c>
      <c r="D539" s="141" t="s">
        <v>309</v>
      </c>
      <c r="E539" s="210" t="s">
        <v>37963</v>
      </c>
      <c r="F539" s="151">
        <v>42972</v>
      </c>
      <c r="G539" s="141" t="s">
        <v>3122</v>
      </c>
      <c r="H539" s="208" t="s">
        <v>37962</v>
      </c>
      <c r="I539" s="141">
        <v>2</v>
      </c>
      <c r="J539" s="220" t="s">
        <v>3576</v>
      </c>
      <c r="K539" s="267" t="s">
        <v>37961</v>
      </c>
      <c r="L539" s="208" t="s">
        <v>350</v>
      </c>
      <c r="M539" s="141"/>
      <c r="N539" s="208">
        <v>0</v>
      </c>
      <c r="O539" s="141" t="s">
        <v>33</v>
      </c>
      <c r="P539" s="141">
        <v>35289.129999999997</v>
      </c>
      <c r="Q539" s="141">
        <v>3034414</v>
      </c>
      <c r="R539" s="141">
        <v>2853068</v>
      </c>
      <c r="S539" s="208">
        <v>94.1</v>
      </c>
      <c r="T539" s="208">
        <v>0</v>
      </c>
      <c r="U539" s="208">
        <v>0</v>
      </c>
      <c r="V539" s="141" t="s">
        <v>37960</v>
      </c>
      <c r="W539" s="141" t="s">
        <v>37959</v>
      </c>
      <c r="X539" s="208" t="s">
        <v>37958</v>
      </c>
      <c r="Y539" s="141" t="s">
        <v>320</v>
      </c>
      <c r="Z539" s="141" t="str">
        <f t="shared" si="8"/>
        <v>0101PE</v>
      </c>
      <c r="AA539" s="260">
        <v>0.35294117647058826</v>
      </c>
      <c r="AB539" s="207" t="s">
        <v>2544</v>
      </c>
      <c r="AC539" s="207" t="s">
        <v>16125</v>
      </c>
      <c r="AD539" s="141"/>
    </row>
    <row r="540" spans="1:30" s="39" customFormat="1" ht="24" customHeight="1">
      <c r="A540" s="219">
        <v>42974</v>
      </c>
      <c r="B540" s="218" t="s">
        <v>33913</v>
      </c>
      <c r="C540" s="147">
        <v>0</v>
      </c>
      <c r="D540" s="147" t="s">
        <v>309</v>
      </c>
      <c r="E540" s="219" t="s">
        <v>37955</v>
      </c>
      <c r="F540" s="219">
        <v>42972</v>
      </c>
      <c r="G540" s="135" t="s">
        <v>3122</v>
      </c>
      <c r="H540" s="147" t="s">
        <v>37954</v>
      </c>
      <c r="I540" s="147">
        <v>1</v>
      </c>
      <c r="J540" s="215" t="s">
        <v>2392</v>
      </c>
      <c r="K540" s="219" t="s">
        <v>19023</v>
      </c>
      <c r="L540" s="216" t="s">
        <v>350</v>
      </c>
      <c r="M540" s="219"/>
      <c r="N540" s="215">
        <v>0</v>
      </c>
      <c r="O540" s="135" t="s">
        <v>33</v>
      </c>
      <c r="P540" s="215">
        <v>38214.17</v>
      </c>
      <c r="Q540" s="215">
        <v>3275766</v>
      </c>
      <c r="R540" s="135">
        <v>3092650</v>
      </c>
      <c r="S540" s="135">
        <v>94.6</v>
      </c>
      <c r="T540" s="215">
        <v>0</v>
      </c>
      <c r="U540" s="215">
        <v>0</v>
      </c>
      <c r="V540" s="215" t="s">
        <v>37957</v>
      </c>
      <c r="W540" s="135" t="s">
        <v>13748</v>
      </c>
      <c r="X540" s="219" t="s">
        <v>37956</v>
      </c>
      <c r="Y540" s="147" t="s">
        <v>320</v>
      </c>
      <c r="Z540" s="147" t="str">
        <f t="shared" si="8"/>
        <v>0101PE</v>
      </c>
      <c r="AA540" s="261">
        <v>0</v>
      </c>
      <c r="AB540" s="213" t="s">
        <v>2544</v>
      </c>
      <c r="AC540" s="213" t="s">
        <v>16125</v>
      </c>
      <c r="AD540" s="218"/>
    </row>
    <row r="541" spans="1:30" s="39" customFormat="1" ht="24" customHeight="1">
      <c r="A541" s="211">
        <v>42974</v>
      </c>
      <c r="B541" s="210" t="s">
        <v>33913</v>
      </c>
      <c r="C541" s="141">
        <v>0</v>
      </c>
      <c r="D541" s="141" t="s">
        <v>309</v>
      </c>
      <c r="E541" s="210" t="s">
        <v>37955</v>
      </c>
      <c r="F541" s="151">
        <v>42972</v>
      </c>
      <c r="G541" s="141" t="s">
        <v>3122</v>
      </c>
      <c r="H541" s="208" t="s">
        <v>37954</v>
      </c>
      <c r="I541" s="141">
        <v>2</v>
      </c>
      <c r="J541" s="208" t="s">
        <v>2392</v>
      </c>
      <c r="K541" s="264" t="s">
        <v>19023</v>
      </c>
      <c r="L541" s="208" t="s">
        <v>350</v>
      </c>
      <c r="M541" s="141"/>
      <c r="N541" s="208">
        <v>0</v>
      </c>
      <c r="O541" s="141" t="s">
        <v>33</v>
      </c>
      <c r="P541" s="141">
        <v>37101.910000000003</v>
      </c>
      <c r="Q541" s="141">
        <v>3165163</v>
      </c>
      <c r="R541" s="141">
        <v>3003378</v>
      </c>
      <c r="S541" s="208">
        <v>95</v>
      </c>
      <c r="T541" s="208">
        <v>0</v>
      </c>
      <c r="U541" s="208">
        <v>0</v>
      </c>
      <c r="V541" s="141" t="s">
        <v>37953</v>
      </c>
      <c r="W541" s="141" t="s">
        <v>37952</v>
      </c>
      <c r="X541" s="208" t="s">
        <v>37951</v>
      </c>
      <c r="Y541" s="141" t="s">
        <v>320</v>
      </c>
      <c r="Z541" s="141" t="str">
        <f t="shared" si="8"/>
        <v>0101PE</v>
      </c>
      <c r="AA541" s="260">
        <v>0</v>
      </c>
      <c r="AB541" s="207" t="s">
        <v>37950</v>
      </c>
      <c r="AC541" s="207" t="s">
        <v>37949</v>
      </c>
      <c r="AD541" s="141"/>
    </row>
    <row r="542" spans="1:30" s="24" customFormat="1" ht="24" customHeight="1">
      <c r="A542" s="133">
        <v>42974</v>
      </c>
      <c r="B542" s="134" t="s">
        <v>38167</v>
      </c>
      <c r="C542" s="135">
        <v>0</v>
      </c>
      <c r="D542" s="135" t="s">
        <v>31</v>
      </c>
      <c r="E542" s="135" t="s">
        <v>38166</v>
      </c>
      <c r="F542" s="159">
        <v>42971</v>
      </c>
      <c r="G542" s="135" t="s">
        <v>410</v>
      </c>
      <c r="H542" s="135" t="s">
        <v>38125</v>
      </c>
      <c r="I542" s="135">
        <v>1</v>
      </c>
      <c r="J542" s="135" t="s">
        <v>32</v>
      </c>
      <c r="K542" s="135" t="s">
        <v>28</v>
      </c>
      <c r="L542" s="135">
        <v>0</v>
      </c>
      <c r="M542" s="135" t="s">
        <v>38165</v>
      </c>
      <c r="N542" s="135">
        <v>0</v>
      </c>
      <c r="O542" s="135" t="s">
        <v>33</v>
      </c>
      <c r="P542" s="135">
        <v>60686.83</v>
      </c>
      <c r="Q542" s="135">
        <v>4309650</v>
      </c>
      <c r="R542" s="135">
        <v>3189828</v>
      </c>
      <c r="S542" s="135">
        <v>74.02</v>
      </c>
      <c r="T542" s="135">
        <v>0</v>
      </c>
      <c r="U542" s="135">
        <v>0</v>
      </c>
      <c r="V542" s="135" t="s">
        <v>38164</v>
      </c>
      <c r="W542" s="135" t="s">
        <v>38163</v>
      </c>
      <c r="X542" s="135" t="s">
        <v>38162</v>
      </c>
      <c r="Y542" s="147" t="s">
        <v>320</v>
      </c>
      <c r="Z542" s="147" t="str">
        <f t="shared" si="8"/>
        <v>0101PE</v>
      </c>
      <c r="AA542" s="137">
        <v>0</v>
      </c>
      <c r="AB542" s="294" t="s">
        <v>30</v>
      </c>
      <c r="AC542" s="137" t="s">
        <v>3343</v>
      </c>
      <c r="AD542" s="155"/>
    </row>
    <row r="543" spans="1:30" s="24" customFormat="1" ht="24" customHeight="1">
      <c r="A543" s="139">
        <v>42974</v>
      </c>
      <c r="B543" s="140" t="s">
        <v>38161</v>
      </c>
      <c r="C543" s="141">
        <v>0</v>
      </c>
      <c r="D543" s="141" t="s">
        <v>31</v>
      </c>
      <c r="E543" s="141" t="s">
        <v>38160</v>
      </c>
      <c r="F543" s="151">
        <v>42971</v>
      </c>
      <c r="G543" s="141" t="s">
        <v>410</v>
      </c>
      <c r="H543" s="141" t="s">
        <v>38125</v>
      </c>
      <c r="I543" s="141">
        <v>2</v>
      </c>
      <c r="J543" s="141" t="s">
        <v>32</v>
      </c>
      <c r="K543" s="141" t="s">
        <v>28</v>
      </c>
      <c r="L543" s="141">
        <v>0</v>
      </c>
      <c r="M543" s="141" t="s">
        <v>38124</v>
      </c>
      <c r="N543" s="141">
        <v>0</v>
      </c>
      <c r="O543" s="141" t="s">
        <v>33</v>
      </c>
      <c r="P543" s="141">
        <v>62624.75</v>
      </c>
      <c r="Q543" s="141">
        <v>4309650</v>
      </c>
      <c r="R543" s="141">
        <v>3182829</v>
      </c>
      <c r="S543" s="141">
        <v>73.849999999999994</v>
      </c>
      <c r="T543" s="141">
        <v>0</v>
      </c>
      <c r="U543" s="141">
        <v>0</v>
      </c>
      <c r="V543" s="141" t="s">
        <v>38159</v>
      </c>
      <c r="W543" s="141" t="s">
        <v>38158</v>
      </c>
      <c r="X543" s="141" t="s">
        <v>38157</v>
      </c>
      <c r="Y543" s="141" t="s">
        <v>320</v>
      </c>
      <c r="Z543" s="141" t="str">
        <f t="shared" si="8"/>
        <v>0101PE</v>
      </c>
      <c r="AA543" s="143">
        <v>0</v>
      </c>
      <c r="AB543" s="143" t="s">
        <v>30</v>
      </c>
      <c r="AC543" s="143" t="s">
        <v>3343</v>
      </c>
      <c r="AD543" s="143"/>
    </row>
    <row r="544" spans="1:30" s="24" customFormat="1" ht="24" customHeight="1">
      <c r="A544" s="139">
        <v>42974</v>
      </c>
      <c r="B544" s="140" t="s">
        <v>38156</v>
      </c>
      <c r="C544" s="141">
        <v>0</v>
      </c>
      <c r="D544" s="141" t="s">
        <v>31</v>
      </c>
      <c r="E544" s="141" t="s">
        <v>38155</v>
      </c>
      <c r="F544" s="151">
        <v>42971</v>
      </c>
      <c r="G544" s="141" t="s">
        <v>410</v>
      </c>
      <c r="H544" s="141" t="s">
        <v>38125</v>
      </c>
      <c r="I544" s="141">
        <v>3</v>
      </c>
      <c r="J544" s="141" t="s">
        <v>32</v>
      </c>
      <c r="K544" s="141" t="s">
        <v>28</v>
      </c>
      <c r="L544" s="141">
        <v>0</v>
      </c>
      <c r="M544" s="141" t="s">
        <v>38124</v>
      </c>
      <c r="N544" s="141">
        <v>0</v>
      </c>
      <c r="O544" s="141" t="s">
        <v>33</v>
      </c>
      <c r="P544" s="141">
        <v>55818.83</v>
      </c>
      <c r="Q544" s="141">
        <v>4309650</v>
      </c>
      <c r="R544" s="141">
        <v>3103743</v>
      </c>
      <c r="S544" s="141">
        <v>72.02</v>
      </c>
      <c r="T544" s="141">
        <v>0</v>
      </c>
      <c r="U544" s="141">
        <v>0</v>
      </c>
      <c r="V544" s="141" t="s">
        <v>38154</v>
      </c>
      <c r="W544" s="141" t="s">
        <v>38153</v>
      </c>
      <c r="X544" s="141" t="s">
        <v>38152</v>
      </c>
      <c r="Y544" s="141" t="s">
        <v>320</v>
      </c>
      <c r="Z544" s="141" t="str">
        <f t="shared" si="8"/>
        <v>0101PE</v>
      </c>
      <c r="AA544" s="143">
        <v>0</v>
      </c>
      <c r="AB544" s="143" t="s">
        <v>30</v>
      </c>
      <c r="AC544" s="143" t="s">
        <v>3343</v>
      </c>
      <c r="AD544" s="143"/>
    </row>
    <row r="545" spans="1:30" s="24" customFormat="1" ht="24" customHeight="1">
      <c r="A545" s="139">
        <v>42974</v>
      </c>
      <c r="B545" s="140" t="s">
        <v>38151</v>
      </c>
      <c r="C545" s="141">
        <v>0</v>
      </c>
      <c r="D545" s="141" t="s">
        <v>31</v>
      </c>
      <c r="E545" s="141" t="s">
        <v>38150</v>
      </c>
      <c r="F545" s="151">
        <v>42971</v>
      </c>
      <c r="G545" s="141" t="s">
        <v>410</v>
      </c>
      <c r="H545" s="141" t="s">
        <v>38125</v>
      </c>
      <c r="I545" s="141">
        <v>4</v>
      </c>
      <c r="J545" s="141" t="s">
        <v>32</v>
      </c>
      <c r="K545" s="141" t="s">
        <v>28</v>
      </c>
      <c r="L545" s="141">
        <v>0</v>
      </c>
      <c r="M545" s="141" t="s">
        <v>38124</v>
      </c>
      <c r="N545" s="141">
        <v>178</v>
      </c>
      <c r="O545" s="141" t="s">
        <v>33</v>
      </c>
      <c r="P545" s="141">
        <v>73461.36</v>
      </c>
      <c r="Q545" s="141">
        <v>4309650</v>
      </c>
      <c r="R545" s="141">
        <v>3419792</v>
      </c>
      <c r="S545" s="141">
        <v>79.349999999999994</v>
      </c>
      <c r="T545" s="141" t="s">
        <v>38149</v>
      </c>
      <c r="U545" s="141" t="s">
        <v>38148</v>
      </c>
      <c r="V545" s="141" t="s">
        <v>38147</v>
      </c>
      <c r="W545" s="141" t="s">
        <v>38146</v>
      </c>
      <c r="X545" s="141" t="s">
        <v>38145</v>
      </c>
      <c r="Y545" s="141" t="s">
        <v>320</v>
      </c>
      <c r="Z545" s="141" t="str">
        <f t="shared" si="8"/>
        <v>0101PE</v>
      </c>
      <c r="AA545" s="143">
        <v>0</v>
      </c>
      <c r="AB545" s="143" t="s">
        <v>30</v>
      </c>
      <c r="AC545" s="143" t="s">
        <v>3343</v>
      </c>
      <c r="AD545" s="143"/>
    </row>
    <row r="546" spans="1:30" s="24" customFormat="1" ht="24" customHeight="1">
      <c r="A546" s="139">
        <v>42974</v>
      </c>
      <c r="B546" s="140" t="s">
        <v>38144</v>
      </c>
      <c r="C546" s="141">
        <v>0</v>
      </c>
      <c r="D546" s="141" t="s">
        <v>31</v>
      </c>
      <c r="E546" s="141" t="s">
        <v>38143</v>
      </c>
      <c r="F546" s="151">
        <v>42971</v>
      </c>
      <c r="G546" s="141" t="s">
        <v>410</v>
      </c>
      <c r="H546" s="141" t="s">
        <v>38125</v>
      </c>
      <c r="I546" s="141">
        <v>5</v>
      </c>
      <c r="J546" s="141" t="s">
        <v>32</v>
      </c>
      <c r="K546" s="141" t="s">
        <v>28</v>
      </c>
      <c r="L546" s="141">
        <v>0</v>
      </c>
      <c r="M546" s="141" t="s">
        <v>38124</v>
      </c>
      <c r="N546" s="141">
        <v>215</v>
      </c>
      <c r="O546" s="141" t="s">
        <v>33</v>
      </c>
      <c r="P546" s="141">
        <v>75721.27</v>
      </c>
      <c r="Q546" s="141">
        <v>4309650</v>
      </c>
      <c r="R546" s="141">
        <v>3467612</v>
      </c>
      <c r="S546" s="141">
        <v>80.459999999999994</v>
      </c>
      <c r="T546" s="141" t="s">
        <v>38142</v>
      </c>
      <c r="U546" s="141" t="s">
        <v>38141</v>
      </c>
      <c r="V546" s="141" t="s">
        <v>38140</v>
      </c>
      <c r="W546" s="141" t="s">
        <v>38139</v>
      </c>
      <c r="X546" s="141" t="s">
        <v>38138</v>
      </c>
      <c r="Y546" s="141" t="s">
        <v>320</v>
      </c>
      <c r="Z546" s="141" t="str">
        <f t="shared" si="8"/>
        <v>0101PE</v>
      </c>
      <c r="AA546" s="143">
        <v>0</v>
      </c>
      <c r="AB546" s="143" t="s">
        <v>30</v>
      </c>
      <c r="AC546" s="143" t="s">
        <v>3343</v>
      </c>
      <c r="AD546" s="143"/>
    </row>
    <row r="547" spans="1:30" s="24" customFormat="1" ht="24" customHeight="1">
      <c r="A547" s="139">
        <v>42974</v>
      </c>
      <c r="B547" s="140" t="s">
        <v>38137</v>
      </c>
      <c r="C547" s="141">
        <v>0</v>
      </c>
      <c r="D547" s="141" t="s">
        <v>31</v>
      </c>
      <c r="E547" s="141" t="s">
        <v>38136</v>
      </c>
      <c r="F547" s="151">
        <v>42971</v>
      </c>
      <c r="G547" s="141" t="s">
        <v>410</v>
      </c>
      <c r="H547" s="141" t="s">
        <v>38125</v>
      </c>
      <c r="I547" s="141">
        <v>6</v>
      </c>
      <c r="J547" s="141" t="s">
        <v>32</v>
      </c>
      <c r="K547" s="141" t="s">
        <v>28</v>
      </c>
      <c r="L547" s="141">
        <v>0</v>
      </c>
      <c r="M547" s="141" t="s">
        <v>38124</v>
      </c>
      <c r="N547" s="141">
        <v>0</v>
      </c>
      <c r="O547" s="141" t="s">
        <v>33</v>
      </c>
      <c r="P547" s="141">
        <v>72572.929999999993</v>
      </c>
      <c r="Q547" s="141">
        <v>4309650</v>
      </c>
      <c r="R547" s="141">
        <v>3372722</v>
      </c>
      <c r="S547" s="141">
        <v>78.260000000000005</v>
      </c>
      <c r="T547" s="141">
        <v>0</v>
      </c>
      <c r="U547" s="141">
        <v>0</v>
      </c>
      <c r="V547" s="141" t="s">
        <v>38135</v>
      </c>
      <c r="W547" s="141" t="s">
        <v>38134</v>
      </c>
      <c r="X547" s="141" t="s">
        <v>38133</v>
      </c>
      <c r="Y547" s="141" t="s">
        <v>320</v>
      </c>
      <c r="Z547" s="141" t="str">
        <f t="shared" si="8"/>
        <v>0101PE</v>
      </c>
      <c r="AA547" s="143">
        <v>0</v>
      </c>
      <c r="AB547" s="143" t="s">
        <v>30</v>
      </c>
      <c r="AC547" s="143" t="s">
        <v>3343</v>
      </c>
      <c r="AD547" s="143"/>
    </row>
    <row r="548" spans="1:30" s="24" customFormat="1" ht="24" customHeight="1">
      <c r="A548" s="139">
        <v>42974</v>
      </c>
      <c r="B548" s="140" t="s">
        <v>38132</v>
      </c>
      <c r="C548" s="141">
        <v>0</v>
      </c>
      <c r="D548" s="141" t="s">
        <v>31</v>
      </c>
      <c r="E548" s="141" t="s">
        <v>38131</v>
      </c>
      <c r="F548" s="151">
        <v>42971</v>
      </c>
      <c r="G548" s="141" t="s">
        <v>410</v>
      </c>
      <c r="H548" s="141" t="s">
        <v>38125</v>
      </c>
      <c r="I548" s="141">
        <v>7</v>
      </c>
      <c r="J548" s="141" t="s">
        <v>32</v>
      </c>
      <c r="K548" s="141" t="s">
        <v>28</v>
      </c>
      <c r="L548" s="141">
        <v>0</v>
      </c>
      <c r="M548" s="141" t="s">
        <v>38124</v>
      </c>
      <c r="N548" s="141">
        <v>0</v>
      </c>
      <c r="O548" s="141" t="s">
        <v>33</v>
      </c>
      <c r="P548" s="141">
        <v>75053.320000000007</v>
      </c>
      <c r="Q548" s="141">
        <v>4309650</v>
      </c>
      <c r="R548" s="141">
        <v>3397867</v>
      </c>
      <c r="S548" s="141">
        <v>78.84</v>
      </c>
      <c r="T548" s="141">
        <v>0</v>
      </c>
      <c r="U548" s="141">
        <v>0</v>
      </c>
      <c r="V548" s="141" t="s">
        <v>38130</v>
      </c>
      <c r="W548" s="141" t="s">
        <v>38129</v>
      </c>
      <c r="X548" s="141" t="s">
        <v>38128</v>
      </c>
      <c r="Y548" s="141" t="s">
        <v>320</v>
      </c>
      <c r="Z548" s="141" t="str">
        <f t="shared" si="8"/>
        <v>0101PE</v>
      </c>
      <c r="AA548" s="143">
        <v>0</v>
      </c>
      <c r="AB548" s="143" t="s">
        <v>30</v>
      </c>
      <c r="AC548" s="143" t="s">
        <v>3343</v>
      </c>
      <c r="AD548" s="143"/>
    </row>
    <row r="549" spans="1:30" s="24" customFormat="1" ht="24" customHeight="1">
      <c r="A549" s="139">
        <v>42974</v>
      </c>
      <c r="B549" s="140" t="s">
        <v>38127</v>
      </c>
      <c r="C549" s="141" t="s">
        <v>4732</v>
      </c>
      <c r="D549" s="141" t="s">
        <v>31</v>
      </c>
      <c r="E549" s="141" t="s">
        <v>38126</v>
      </c>
      <c r="F549" s="151">
        <v>42971</v>
      </c>
      <c r="G549" s="141" t="s">
        <v>410</v>
      </c>
      <c r="H549" s="141" t="s">
        <v>38125</v>
      </c>
      <c r="I549" s="141">
        <v>8</v>
      </c>
      <c r="J549" s="141" t="s">
        <v>32</v>
      </c>
      <c r="K549" s="141" t="s">
        <v>28</v>
      </c>
      <c r="L549" s="141">
        <v>0</v>
      </c>
      <c r="M549" s="141" t="s">
        <v>38124</v>
      </c>
      <c r="N549" s="141">
        <v>0</v>
      </c>
      <c r="O549" s="141" t="s">
        <v>33</v>
      </c>
      <c r="P549" s="141">
        <v>65383.88</v>
      </c>
      <c r="Q549" s="141">
        <v>4309650</v>
      </c>
      <c r="R549" s="141">
        <v>3082491</v>
      </c>
      <c r="S549" s="141">
        <v>71.53</v>
      </c>
      <c r="T549" s="141">
        <v>0</v>
      </c>
      <c r="U549" s="141">
        <v>0</v>
      </c>
      <c r="V549" s="141" t="s">
        <v>38123</v>
      </c>
      <c r="W549" s="141" t="s">
        <v>38122</v>
      </c>
      <c r="X549" s="141" t="s">
        <v>38121</v>
      </c>
      <c r="Y549" s="141" t="s">
        <v>320</v>
      </c>
      <c r="Z549" s="141" t="str">
        <f t="shared" si="8"/>
        <v>Re-sequencing101PE</v>
      </c>
      <c r="AA549" s="143">
        <v>0</v>
      </c>
      <c r="AB549" s="143" t="s">
        <v>30</v>
      </c>
      <c r="AC549" s="143" t="s">
        <v>3343</v>
      </c>
      <c r="AD549" s="143"/>
    </row>
    <row r="550" spans="1:30" s="24" customFormat="1" ht="24" customHeight="1">
      <c r="A550" s="133">
        <v>42975</v>
      </c>
      <c r="B550" s="134" t="s">
        <v>38120</v>
      </c>
      <c r="C550" s="135" t="s">
        <v>275</v>
      </c>
      <c r="D550" s="135" t="s">
        <v>31</v>
      </c>
      <c r="E550" s="135" t="s">
        <v>38119</v>
      </c>
      <c r="F550" s="159">
        <v>42971</v>
      </c>
      <c r="G550" s="135" t="s">
        <v>121</v>
      </c>
      <c r="H550" s="135" t="s">
        <v>38084</v>
      </c>
      <c r="I550" s="135">
        <v>1</v>
      </c>
      <c r="J550" s="135" t="s">
        <v>32</v>
      </c>
      <c r="K550" s="135" t="s">
        <v>28</v>
      </c>
      <c r="L550" s="135">
        <v>0</v>
      </c>
      <c r="M550" s="135" t="s">
        <v>30583</v>
      </c>
      <c r="N550" s="135">
        <v>0</v>
      </c>
      <c r="O550" s="135" t="s">
        <v>41</v>
      </c>
      <c r="P550" s="135">
        <v>101703.92</v>
      </c>
      <c r="Q550" s="135">
        <v>4309650</v>
      </c>
      <c r="R550" s="135">
        <v>3252380</v>
      </c>
      <c r="S550" s="135">
        <v>75.47</v>
      </c>
      <c r="T550" s="135">
        <v>0</v>
      </c>
      <c r="U550" s="135">
        <v>0</v>
      </c>
      <c r="V550" s="135" t="s">
        <v>38118</v>
      </c>
      <c r="W550" s="135" t="s">
        <v>38117</v>
      </c>
      <c r="X550" s="135" t="s">
        <v>38116</v>
      </c>
      <c r="Y550" s="147" t="s">
        <v>140</v>
      </c>
      <c r="Z550" s="147" t="str">
        <f t="shared" si="8"/>
        <v>Transcriptome151PE</v>
      </c>
      <c r="AA550" s="137">
        <v>0</v>
      </c>
      <c r="AB550" s="294" t="s">
        <v>30</v>
      </c>
      <c r="AC550" s="137" t="s">
        <v>3343</v>
      </c>
      <c r="AD550" s="155"/>
    </row>
    <row r="551" spans="1:30" s="24" customFormat="1" ht="24" customHeight="1">
      <c r="A551" s="139">
        <v>42975</v>
      </c>
      <c r="B551" s="140" t="s">
        <v>38115</v>
      </c>
      <c r="C551" s="141" t="s">
        <v>275</v>
      </c>
      <c r="D551" s="141" t="s">
        <v>31</v>
      </c>
      <c r="E551" s="141" t="s">
        <v>38114</v>
      </c>
      <c r="F551" s="151">
        <v>42971</v>
      </c>
      <c r="G551" s="141" t="s">
        <v>121</v>
      </c>
      <c r="H551" s="141" t="s">
        <v>38084</v>
      </c>
      <c r="I551" s="141">
        <v>2</v>
      </c>
      <c r="J551" s="141" t="s">
        <v>32</v>
      </c>
      <c r="K551" s="141" t="s">
        <v>28</v>
      </c>
      <c r="L551" s="141">
        <v>0</v>
      </c>
      <c r="M551" s="141" t="s">
        <v>30598</v>
      </c>
      <c r="N551" s="141">
        <v>0</v>
      </c>
      <c r="O551" s="141" t="s">
        <v>41</v>
      </c>
      <c r="P551" s="141">
        <v>102123.15</v>
      </c>
      <c r="Q551" s="141">
        <v>4309650</v>
      </c>
      <c r="R551" s="141">
        <v>3208889</v>
      </c>
      <c r="S551" s="141">
        <v>74.459999999999994</v>
      </c>
      <c r="T551" s="141">
        <v>0</v>
      </c>
      <c r="U551" s="141">
        <v>0</v>
      </c>
      <c r="V551" s="141" t="s">
        <v>38113</v>
      </c>
      <c r="W551" s="141" t="s">
        <v>38112</v>
      </c>
      <c r="X551" s="141" t="s">
        <v>38111</v>
      </c>
      <c r="Y551" s="141" t="s">
        <v>140</v>
      </c>
      <c r="Z551" s="141" t="str">
        <f t="shared" si="8"/>
        <v>Transcriptome151PE</v>
      </c>
      <c r="AA551" s="143">
        <v>0</v>
      </c>
      <c r="AB551" s="143" t="s">
        <v>30</v>
      </c>
      <c r="AC551" s="143" t="s">
        <v>3343</v>
      </c>
      <c r="AD551" s="143"/>
    </row>
    <row r="552" spans="1:30" s="24" customFormat="1" ht="24" customHeight="1">
      <c r="A552" s="139">
        <v>42975</v>
      </c>
      <c r="B552" s="140" t="s">
        <v>38110</v>
      </c>
      <c r="C552" s="141">
        <v>0</v>
      </c>
      <c r="D552" s="141" t="s">
        <v>31</v>
      </c>
      <c r="E552" s="141" t="s">
        <v>38109</v>
      </c>
      <c r="F552" s="151">
        <v>42971</v>
      </c>
      <c r="G552" s="141" t="s">
        <v>121</v>
      </c>
      <c r="H552" s="141" t="s">
        <v>38084</v>
      </c>
      <c r="I552" s="141">
        <v>3</v>
      </c>
      <c r="J552" s="141" t="s">
        <v>32</v>
      </c>
      <c r="K552" s="141" t="s">
        <v>28</v>
      </c>
      <c r="L552" s="141">
        <v>0</v>
      </c>
      <c r="M552" s="141" t="s">
        <v>30598</v>
      </c>
      <c r="N552" s="141">
        <v>0</v>
      </c>
      <c r="O552" s="141" t="s">
        <v>41</v>
      </c>
      <c r="P552" s="141">
        <v>108886.39999999999</v>
      </c>
      <c r="Q552" s="141">
        <v>4309650</v>
      </c>
      <c r="R552" s="141">
        <v>3368805</v>
      </c>
      <c r="S552" s="141">
        <v>78.17</v>
      </c>
      <c r="T552" s="141">
        <v>0</v>
      </c>
      <c r="U552" s="141">
        <v>0</v>
      </c>
      <c r="V552" s="141" t="s">
        <v>38108</v>
      </c>
      <c r="W552" s="141" t="s">
        <v>38107</v>
      </c>
      <c r="X552" s="141" t="s">
        <v>38106</v>
      </c>
      <c r="Y552" s="141" t="s">
        <v>140</v>
      </c>
      <c r="Z552" s="141" t="str">
        <f t="shared" si="8"/>
        <v>0151PE</v>
      </c>
      <c r="AA552" s="143">
        <v>0</v>
      </c>
      <c r="AB552" s="143" t="s">
        <v>30</v>
      </c>
      <c r="AC552" s="143" t="s">
        <v>3343</v>
      </c>
      <c r="AD552" s="143"/>
    </row>
    <row r="553" spans="1:30" s="24" customFormat="1" ht="24" customHeight="1">
      <c r="A553" s="139">
        <v>42975</v>
      </c>
      <c r="B553" s="140" t="s">
        <v>38105</v>
      </c>
      <c r="C553" s="141">
        <v>0</v>
      </c>
      <c r="D553" s="141" t="s">
        <v>31</v>
      </c>
      <c r="E553" s="141" t="s">
        <v>38104</v>
      </c>
      <c r="F553" s="151">
        <v>42971</v>
      </c>
      <c r="G553" s="141" t="s">
        <v>121</v>
      </c>
      <c r="H553" s="141" t="s">
        <v>38084</v>
      </c>
      <c r="I553" s="141">
        <v>4</v>
      </c>
      <c r="J553" s="141" t="s">
        <v>32</v>
      </c>
      <c r="K553" s="141" t="s">
        <v>28</v>
      </c>
      <c r="L553" s="141">
        <v>0</v>
      </c>
      <c r="M553" s="141" t="s">
        <v>30598</v>
      </c>
      <c r="N553" s="141">
        <v>0</v>
      </c>
      <c r="O553" s="141" t="s">
        <v>41</v>
      </c>
      <c r="P553" s="141">
        <v>106544.88</v>
      </c>
      <c r="Q553" s="141">
        <v>4309650</v>
      </c>
      <c r="R553" s="141">
        <v>3325738</v>
      </c>
      <c r="S553" s="141">
        <v>77.17</v>
      </c>
      <c r="T553" s="141">
        <v>0</v>
      </c>
      <c r="U553" s="141">
        <v>0</v>
      </c>
      <c r="V553" s="141" t="s">
        <v>38103</v>
      </c>
      <c r="W553" s="141" t="s">
        <v>38102</v>
      </c>
      <c r="X553" s="141" t="s">
        <v>38101</v>
      </c>
      <c r="Y553" s="141" t="s">
        <v>140</v>
      </c>
      <c r="Z553" s="141" t="str">
        <f t="shared" si="8"/>
        <v>0151PE</v>
      </c>
      <c r="AA553" s="143">
        <v>0</v>
      </c>
      <c r="AB553" s="143" t="s">
        <v>30</v>
      </c>
      <c r="AC553" s="143" t="s">
        <v>3343</v>
      </c>
      <c r="AD553" s="143"/>
    </row>
    <row r="554" spans="1:30" s="24" customFormat="1" ht="24" customHeight="1">
      <c r="A554" s="139">
        <v>42975</v>
      </c>
      <c r="B554" s="140" t="s">
        <v>38096</v>
      </c>
      <c r="C554" s="141">
        <v>0</v>
      </c>
      <c r="D554" s="141" t="s">
        <v>31</v>
      </c>
      <c r="E554" s="141" t="s">
        <v>38100</v>
      </c>
      <c r="F554" s="151">
        <v>42971</v>
      </c>
      <c r="G554" s="141" t="s">
        <v>121</v>
      </c>
      <c r="H554" s="141" t="s">
        <v>38084</v>
      </c>
      <c r="I554" s="141">
        <v>5</v>
      </c>
      <c r="J554" s="141" t="s">
        <v>32</v>
      </c>
      <c r="K554" s="141" t="s">
        <v>28</v>
      </c>
      <c r="L554" s="141">
        <v>0</v>
      </c>
      <c r="M554" s="141" t="s">
        <v>30598</v>
      </c>
      <c r="N554" s="141">
        <v>0</v>
      </c>
      <c r="O554" s="141" t="s">
        <v>41</v>
      </c>
      <c r="P554" s="141">
        <v>105957.7</v>
      </c>
      <c r="Q554" s="141">
        <v>4309650</v>
      </c>
      <c r="R554" s="141">
        <v>3269624</v>
      </c>
      <c r="S554" s="141">
        <v>75.87</v>
      </c>
      <c r="T554" s="141">
        <v>0</v>
      </c>
      <c r="U554" s="141">
        <v>0</v>
      </c>
      <c r="V554" s="141" t="s">
        <v>38099</v>
      </c>
      <c r="W554" s="141" t="s">
        <v>38098</v>
      </c>
      <c r="X554" s="141" t="s">
        <v>38097</v>
      </c>
      <c r="Y554" s="141" t="s">
        <v>140</v>
      </c>
      <c r="Z554" s="141" t="str">
        <f t="shared" si="8"/>
        <v>0151PE</v>
      </c>
      <c r="AA554" s="143">
        <v>0</v>
      </c>
      <c r="AB554" s="143" t="s">
        <v>30</v>
      </c>
      <c r="AC554" s="143" t="s">
        <v>3343</v>
      </c>
      <c r="AD554" s="143"/>
    </row>
    <row r="555" spans="1:30" s="24" customFormat="1" ht="24" customHeight="1">
      <c r="A555" s="139">
        <v>42975</v>
      </c>
      <c r="B555" s="140" t="s">
        <v>38096</v>
      </c>
      <c r="C555" s="141">
        <v>0</v>
      </c>
      <c r="D555" s="141" t="s">
        <v>31</v>
      </c>
      <c r="E555" s="141" t="s">
        <v>38095</v>
      </c>
      <c r="F555" s="151">
        <v>42971</v>
      </c>
      <c r="G555" s="141" t="s">
        <v>121</v>
      </c>
      <c r="H555" s="141" t="s">
        <v>38084</v>
      </c>
      <c r="I555" s="141">
        <v>6</v>
      </c>
      <c r="J555" s="141" t="s">
        <v>32</v>
      </c>
      <c r="K555" s="141" t="s">
        <v>28</v>
      </c>
      <c r="L555" s="141">
        <v>0</v>
      </c>
      <c r="M555" s="141" t="s">
        <v>30598</v>
      </c>
      <c r="N555" s="141">
        <v>0</v>
      </c>
      <c r="O555" s="141" t="s">
        <v>41</v>
      </c>
      <c r="P555" s="141">
        <v>100462.12</v>
      </c>
      <c r="Q555" s="141">
        <v>4309650</v>
      </c>
      <c r="R555" s="141">
        <v>3097878</v>
      </c>
      <c r="S555" s="141">
        <v>71.88</v>
      </c>
      <c r="T555" s="141">
        <v>0</v>
      </c>
      <c r="U555" s="141">
        <v>0</v>
      </c>
      <c r="V555" s="141" t="s">
        <v>38094</v>
      </c>
      <c r="W555" s="141" t="s">
        <v>38093</v>
      </c>
      <c r="X555" s="141" t="s">
        <v>38092</v>
      </c>
      <c r="Y555" s="141" t="s">
        <v>140</v>
      </c>
      <c r="Z555" s="141" t="str">
        <f t="shared" si="8"/>
        <v>0151PE</v>
      </c>
      <c r="AA555" s="143">
        <v>0</v>
      </c>
      <c r="AB555" s="143" t="s">
        <v>30</v>
      </c>
      <c r="AC555" s="143" t="s">
        <v>3343</v>
      </c>
      <c r="AD555" s="143"/>
    </row>
    <row r="556" spans="1:30" s="24" customFormat="1" ht="24" customHeight="1">
      <c r="A556" s="139">
        <v>42975</v>
      </c>
      <c r="B556" s="140" t="s">
        <v>38091</v>
      </c>
      <c r="C556" s="141">
        <v>0</v>
      </c>
      <c r="D556" s="141" t="s">
        <v>31</v>
      </c>
      <c r="E556" s="141" t="s">
        <v>38090</v>
      </c>
      <c r="F556" s="151">
        <v>42971</v>
      </c>
      <c r="G556" s="141" t="s">
        <v>121</v>
      </c>
      <c r="H556" s="141" t="s">
        <v>38084</v>
      </c>
      <c r="I556" s="141">
        <v>7</v>
      </c>
      <c r="J556" s="141" t="s">
        <v>32</v>
      </c>
      <c r="K556" s="141" t="s">
        <v>28</v>
      </c>
      <c r="L556" s="141">
        <v>0</v>
      </c>
      <c r="M556" s="141" t="s">
        <v>30598</v>
      </c>
      <c r="N556" s="141">
        <v>0</v>
      </c>
      <c r="O556" s="141" t="s">
        <v>41</v>
      </c>
      <c r="P556" s="141">
        <v>106115.79</v>
      </c>
      <c r="Q556" s="141">
        <v>4309650</v>
      </c>
      <c r="R556" s="141">
        <v>3278379</v>
      </c>
      <c r="S556" s="141">
        <v>76.069999999999993</v>
      </c>
      <c r="T556" s="141">
        <v>0</v>
      </c>
      <c r="U556" s="141">
        <v>0</v>
      </c>
      <c r="V556" s="141" t="s">
        <v>38089</v>
      </c>
      <c r="W556" s="141" t="s">
        <v>38088</v>
      </c>
      <c r="X556" s="141" t="s">
        <v>38087</v>
      </c>
      <c r="Y556" s="141" t="s">
        <v>140</v>
      </c>
      <c r="Z556" s="141" t="str">
        <f t="shared" si="8"/>
        <v>0151PE</v>
      </c>
      <c r="AA556" s="143">
        <v>0</v>
      </c>
      <c r="AB556" s="143" t="s">
        <v>30</v>
      </c>
      <c r="AC556" s="143" t="s">
        <v>3343</v>
      </c>
      <c r="AD556" s="143"/>
    </row>
    <row r="557" spans="1:30" s="24" customFormat="1" ht="24" customHeight="1">
      <c r="A557" s="139">
        <v>42975</v>
      </c>
      <c r="B557" s="140" t="s">
        <v>38086</v>
      </c>
      <c r="C557" s="141">
        <v>0</v>
      </c>
      <c r="D557" s="141" t="s">
        <v>31</v>
      </c>
      <c r="E557" s="141" t="s">
        <v>38085</v>
      </c>
      <c r="F557" s="151">
        <v>42971</v>
      </c>
      <c r="G557" s="141" t="s">
        <v>121</v>
      </c>
      <c r="H557" s="141" t="s">
        <v>38084</v>
      </c>
      <c r="I557" s="141">
        <v>8</v>
      </c>
      <c r="J557" s="141" t="s">
        <v>32</v>
      </c>
      <c r="K557" s="141" t="s">
        <v>28</v>
      </c>
      <c r="L557" s="141">
        <v>0</v>
      </c>
      <c r="M557" s="141" t="s">
        <v>30598</v>
      </c>
      <c r="N557" s="141">
        <v>81331</v>
      </c>
      <c r="O557" s="141" t="s">
        <v>41</v>
      </c>
      <c r="P557" s="141">
        <v>102908.86</v>
      </c>
      <c r="Q557" s="141">
        <v>4309650</v>
      </c>
      <c r="R557" s="141">
        <v>3245449</v>
      </c>
      <c r="S557" s="141">
        <v>75.31</v>
      </c>
      <c r="T557" s="141" t="s">
        <v>38083</v>
      </c>
      <c r="U557" s="141" t="s">
        <v>38082</v>
      </c>
      <c r="V557" s="141" t="s">
        <v>38081</v>
      </c>
      <c r="W557" s="141" t="s">
        <v>38080</v>
      </c>
      <c r="X557" s="141" t="s">
        <v>38079</v>
      </c>
      <c r="Y557" s="141" t="s">
        <v>140</v>
      </c>
      <c r="Z557" s="141" t="str">
        <f t="shared" si="8"/>
        <v>0151PE</v>
      </c>
      <c r="AA557" s="143">
        <v>0</v>
      </c>
      <c r="AB557" s="143" t="s">
        <v>30</v>
      </c>
      <c r="AC557" s="143" t="s">
        <v>3343</v>
      </c>
      <c r="AD557" s="143"/>
    </row>
    <row r="558" spans="1:30" s="24" customFormat="1" ht="24" customHeight="1">
      <c r="A558" s="133">
        <v>42975</v>
      </c>
      <c r="B558" s="134" t="s">
        <v>37226</v>
      </c>
      <c r="C558" s="135" t="s">
        <v>170</v>
      </c>
      <c r="D558" s="135" t="s">
        <v>31</v>
      </c>
      <c r="E558" s="135" t="s">
        <v>37170</v>
      </c>
      <c r="F558" s="159">
        <v>42974</v>
      </c>
      <c r="G558" s="135" t="s">
        <v>410</v>
      </c>
      <c r="H558" s="135" t="s">
        <v>38064</v>
      </c>
      <c r="I558" s="135">
        <v>1</v>
      </c>
      <c r="J558" s="135" t="s">
        <v>32</v>
      </c>
      <c r="K558" s="135" t="s">
        <v>28</v>
      </c>
      <c r="L558" s="135">
        <v>0</v>
      </c>
      <c r="M558" s="135" t="s">
        <v>38078</v>
      </c>
      <c r="N558" s="135">
        <v>0</v>
      </c>
      <c r="O558" s="135">
        <v>49</v>
      </c>
      <c r="P558" s="135">
        <v>18463.099999999999</v>
      </c>
      <c r="Q558" s="135">
        <v>4309650</v>
      </c>
      <c r="R558" s="135">
        <v>3412462</v>
      </c>
      <c r="S558" s="135">
        <v>79.180000000000007</v>
      </c>
      <c r="T558" s="135">
        <v>0</v>
      </c>
      <c r="U558" s="135">
        <v>0</v>
      </c>
      <c r="V558" s="135">
        <v>48.79</v>
      </c>
      <c r="W558" s="135">
        <v>98.91</v>
      </c>
      <c r="X558" s="135">
        <v>96.31</v>
      </c>
      <c r="Y558" s="147" t="s">
        <v>3772</v>
      </c>
      <c r="Z558" s="187" t="str">
        <f t="shared" si="8"/>
        <v>Methylation50SE</v>
      </c>
      <c r="AA558" s="137">
        <v>0</v>
      </c>
      <c r="AB558" s="294" t="s">
        <v>30</v>
      </c>
      <c r="AC558" s="137" t="s">
        <v>3343</v>
      </c>
      <c r="AD558" s="155"/>
    </row>
    <row r="559" spans="1:30" s="24" customFormat="1" ht="24" customHeight="1">
      <c r="A559" s="139">
        <v>42975</v>
      </c>
      <c r="B559" s="140" t="s">
        <v>38077</v>
      </c>
      <c r="C559" s="141" t="s">
        <v>179</v>
      </c>
      <c r="D559" s="141" t="s">
        <v>31</v>
      </c>
      <c r="E559" s="141" t="s">
        <v>38076</v>
      </c>
      <c r="F559" s="151">
        <v>42974</v>
      </c>
      <c r="G559" s="141" t="s">
        <v>410</v>
      </c>
      <c r="H559" s="141" t="s">
        <v>38064</v>
      </c>
      <c r="I559" s="141">
        <v>2</v>
      </c>
      <c r="J559" s="141" t="s">
        <v>32</v>
      </c>
      <c r="K559" s="141" t="s">
        <v>28</v>
      </c>
      <c r="L559" s="141">
        <v>0</v>
      </c>
      <c r="M559" s="141" t="s">
        <v>38063</v>
      </c>
      <c r="N559" s="141">
        <v>0</v>
      </c>
      <c r="O559" s="141">
        <v>49</v>
      </c>
      <c r="P559" s="141">
        <v>20214.009999999998</v>
      </c>
      <c r="Q559" s="141">
        <v>4309650</v>
      </c>
      <c r="R559" s="141">
        <v>3712496</v>
      </c>
      <c r="S559" s="141">
        <v>86.14</v>
      </c>
      <c r="T559" s="141">
        <v>0</v>
      </c>
      <c r="U559" s="141">
        <v>0</v>
      </c>
      <c r="V559" s="141">
        <v>51.38</v>
      </c>
      <c r="W559" s="141">
        <v>99.57</v>
      </c>
      <c r="X559" s="141">
        <v>98.48</v>
      </c>
      <c r="Y559" s="141" t="s">
        <v>3772</v>
      </c>
      <c r="Z559" s="188" t="str">
        <f t="shared" si="8"/>
        <v>SmallRNA50SE</v>
      </c>
      <c r="AA559" s="143">
        <v>0</v>
      </c>
      <c r="AB559" s="143" t="s">
        <v>30</v>
      </c>
      <c r="AC559" s="143" t="s">
        <v>3343</v>
      </c>
      <c r="AD559" s="143"/>
    </row>
    <row r="560" spans="1:30" s="24" customFormat="1" ht="24" customHeight="1">
      <c r="A560" s="139">
        <v>42975</v>
      </c>
      <c r="B560" s="140" t="s">
        <v>38075</v>
      </c>
      <c r="C560" s="141" t="s">
        <v>179</v>
      </c>
      <c r="D560" s="141" t="s">
        <v>31</v>
      </c>
      <c r="E560" s="141" t="s">
        <v>38074</v>
      </c>
      <c r="F560" s="151">
        <v>42974</v>
      </c>
      <c r="G560" s="141" t="s">
        <v>410</v>
      </c>
      <c r="H560" s="141" t="s">
        <v>38064</v>
      </c>
      <c r="I560" s="141">
        <v>3</v>
      </c>
      <c r="J560" s="144" t="s">
        <v>128</v>
      </c>
      <c r="K560" s="144" t="s">
        <v>38058</v>
      </c>
      <c r="L560" s="141">
        <v>0</v>
      </c>
      <c r="M560" s="141" t="s">
        <v>38063</v>
      </c>
      <c r="N560" s="141">
        <v>0</v>
      </c>
      <c r="O560" s="141">
        <v>49</v>
      </c>
      <c r="P560" s="141">
        <v>19886.169999999998</v>
      </c>
      <c r="Q560" s="141">
        <v>4309650</v>
      </c>
      <c r="R560" s="141">
        <v>3651651</v>
      </c>
      <c r="S560" s="141">
        <v>84.73</v>
      </c>
      <c r="T560" s="141">
        <v>0</v>
      </c>
      <c r="U560" s="141">
        <v>0</v>
      </c>
      <c r="V560" s="141">
        <v>51.29</v>
      </c>
      <c r="W560" s="141">
        <v>99.61</v>
      </c>
      <c r="X560" s="141">
        <v>98.73</v>
      </c>
      <c r="Y560" s="141" t="s">
        <v>3772</v>
      </c>
      <c r="Z560" s="188" t="str">
        <f t="shared" si="8"/>
        <v>SmallRNA50SE</v>
      </c>
      <c r="AA560" s="143">
        <v>6.6666666666666666E-2</v>
      </c>
      <c r="AB560" s="143" t="s">
        <v>30</v>
      </c>
      <c r="AC560" s="143" t="s">
        <v>3343</v>
      </c>
      <c r="AD560" s="143"/>
    </row>
    <row r="561" spans="1:30" s="24" customFormat="1" ht="24" customHeight="1">
      <c r="A561" s="139">
        <v>42975</v>
      </c>
      <c r="B561" s="140" t="s">
        <v>38072</v>
      </c>
      <c r="C561" s="141" t="s">
        <v>179</v>
      </c>
      <c r="D561" s="141" t="s">
        <v>31</v>
      </c>
      <c r="E561" s="141" t="s">
        <v>38073</v>
      </c>
      <c r="F561" s="151">
        <v>42974</v>
      </c>
      <c r="G561" s="141" t="s">
        <v>410</v>
      </c>
      <c r="H561" s="141" t="s">
        <v>38064</v>
      </c>
      <c r="I561" s="141">
        <v>4</v>
      </c>
      <c r="J561" s="141" t="s">
        <v>32</v>
      </c>
      <c r="K561" s="141" t="s">
        <v>28</v>
      </c>
      <c r="L561" s="141">
        <v>0</v>
      </c>
      <c r="M561" s="141" t="s">
        <v>38063</v>
      </c>
      <c r="N561" s="141">
        <v>0</v>
      </c>
      <c r="O561" s="141">
        <v>49</v>
      </c>
      <c r="P561" s="141">
        <v>20710.96</v>
      </c>
      <c r="Q561" s="141">
        <v>4309650</v>
      </c>
      <c r="R561" s="141">
        <v>3805231</v>
      </c>
      <c r="S561" s="141">
        <v>88.3</v>
      </c>
      <c r="T561" s="141">
        <v>0</v>
      </c>
      <c r="U561" s="141">
        <v>0</v>
      </c>
      <c r="V561" s="141">
        <v>52.36</v>
      </c>
      <c r="W561" s="141">
        <v>99.08</v>
      </c>
      <c r="X561" s="141">
        <v>96.39</v>
      </c>
      <c r="Y561" s="141" t="s">
        <v>3772</v>
      </c>
      <c r="Z561" s="188" t="str">
        <f t="shared" si="8"/>
        <v>SmallRNA50SE</v>
      </c>
      <c r="AA561" s="143">
        <v>0</v>
      </c>
      <c r="AB561" s="143" t="s">
        <v>30</v>
      </c>
      <c r="AC561" s="143" t="s">
        <v>3343</v>
      </c>
      <c r="AD561" s="143"/>
    </row>
    <row r="562" spans="1:30" s="24" customFormat="1" ht="24" customHeight="1">
      <c r="A562" s="139">
        <v>42975</v>
      </c>
      <c r="B562" s="140" t="s">
        <v>38072</v>
      </c>
      <c r="C562" s="141" t="s">
        <v>179</v>
      </c>
      <c r="D562" s="141" t="s">
        <v>31</v>
      </c>
      <c r="E562" s="141" t="s">
        <v>38071</v>
      </c>
      <c r="F562" s="151">
        <v>42974</v>
      </c>
      <c r="G562" s="141" t="s">
        <v>410</v>
      </c>
      <c r="H562" s="141" t="s">
        <v>38064</v>
      </c>
      <c r="I562" s="141">
        <v>5</v>
      </c>
      <c r="J562" s="141" t="s">
        <v>32</v>
      </c>
      <c r="K562" s="141" t="s">
        <v>28</v>
      </c>
      <c r="L562" s="141">
        <v>0</v>
      </c>
      <c r="M562" s="141" t="s">
        <v>38063</v>
      </c>
      <c r="N562" s="141">
        <v>0</v>
      </c>
      <c r="O562" s="141">
        <v>49</v>
      </c>
      <c r="P562" s="141">
        <v>20638.93</v>
      </c>
      <c r="Q562" s="141">
        <v>4309650</v>
      </c>
      <c r="R562" s="141">
        <v>3790160</v>
      </c>
      <c r="S562" s="141">
        <v>87.95</v>
      </c>
      <c r="T562" s="141">
        <v>0</v>
      </c>
      <c r="U562" s="141">
        <v>0</v>
      </c>
      <c r="V562" s="141">
        <v>52.38</v>
      </c>
      <c r="W562" s="141">
        <v>98.98</v>
      </c>
      <c r="X562" s="141">
        <v>96.33</v>
      </c>
      <c r="Y562" s="141" t="s">
        <v>3772</v>
      </c>
      <c r="Z562" s="188" t="str">
        <f t="shared" si="8"/>
        <v>SmallRNA50SE</v>
      </c>
      <c r="AA562" s="143">
        <v>0</v>
      </c>
      <c r="AB562" s="143" t="s">
        <v>30</v>
      </c>
      <c r="AC562" s="143" t="s">
        <v>3343</v>
      </c>
      <c r="AD562" s="143"/>
    </row>
    <row r="563" spans="1:30" s="24" customFormat="1" ht="24" customHeight="1">
      <c r="A563" s="139">
        <v>42975</v>
      </c>
      <c r="B563" s="140" t="s">
        <v>38070</v>
      </c>
      <c r="C563" s="141" t="s">
        <v>32638</v>
      </c>
      <c r="D563" s="141" t="s">
        <v>31</v>
      </c>
      <c r="E563" s="141" t="s">
        <v>38069</v>
      </c>
      <c r="F563" s="151">
        <v>42974</v>
      </c>
      <c r="G563" s="141" t="s">
        <v>410</v>
      </c>
      <c r="H563" s="141" t="s">
        <v>38064</v>
      </c>
      <c r="I563" s="141">
        <v>6</v>
      </c>
      <c r="J563" s="141" t="s">
        <v>32</v>
      </c>
      <c r="K563" s="141" t="s">
        <v>28</v>
      </c>
      <c r="L563" s="141">
        <v>0</v>
      </c>
      <c r="M563" s="141" t="s">
        <v>38063</v>
      </c>
      <c r="N563" s="141">
        <v>0</v>
      </c>
      <c r="O563" s="141">
        <v>49</v>
      </c>
      <c r="P563" s="141">
        <v>17666.52</v>
      </c>
      <c r="Q563" s="141">
        <v>4309650</v>
      </c>
      <c r="R563" s="141">
        <v>3219118</v>
      </c>
      <c r="S563" s="141">
        <v>74.7</v>
      </c>
      <c r="T563" s="141">
        <v>0</v>
      </c>
      <c r="U563" s="141">
        <v>0</v>
      </c>
      <c r="V563" s="141">
        <v>56.08</v>
      </c>
      <c r="W563" s="141">
        <v>98.96</v>
      </c>
      <c r="X563" s="141">
        <v>96.54</v>
      </c>
      <c r="Y563" s="141" t="s">
        <v>3772</v>
      </c>
      <c r="Z563" s="188" t="str">
        <f t="shared" si="8"/>
        <v>RNA-Seq 50SE</v>
      </c>
      <c r="AA563" s="143">
        <v>0</v>
      </c>
      <c r="AB563" s="143" t="s">
        <v>30</v>
      </c>
      <c r="AC563" s="143" t="s">
        <v>3343</v>
      </c>
      <c r="AD563" s="143"/>
    </row>
    <row r="564" spans="1:30" s="24" customFormat="1" ht="24" customHeight="1">
      <c r="A564" s="139">
        <v>42975</v>
      </c>
      <c r="B564" s="140" t="s">
        <v>38068</v>
      </c>
      <c r="C564" s="141" t="s">
        <v>4886</v>
      </c>
      <c r="D564" s="141" t="s">
        <v>31</v>
      </c>
      <c r="E564" s="141" t="s">
        <v>38067</v>
      </c>
      <c r="F564" s="151">
        <v>42974</v>
      </c>
      <c r="G564" s="141" t="s">
        <v>410</v>
      </c>
      <c r="H564" s="141" t="s">
        <v>38064</v>
      </c>
      <c r="I564" s="141">
        <v>7</v>
      </c>
      <c r="J564" s="141" t="s">
        <v>32</v>
      </c>
      <c r="K564" s="141" t="s">
        <v>28</v>
      </c>
      <c r="L564" s="141">
        <v>0</v>
      </c>
      <c r="M564" s="141" t="s">
        <v>38063</v>
      </c>
      <c r="N564" s="141">
        <v>0</v>
      </c>
      <c r="O564" s="141">
        <v>49</v>
      </c>
      <c r="P564" s="141">
        <v>18590.64</v>
      </c>
      <c r="Q564" s="141">
        <v>4309650</v>
      </c>
      <c r="R564" s="141">
        <v>3407593</v>
      </c>
      <c r="S564" s="141">
        <v>79.069999999999993</v>
      </c>
      <c r="T564" s="141">
        <v>0</v>
      </c>
      <c r="U564" s="141">
        <v>0</v>
      </c>
      <c r="V564" s="141">
        <v>52.03</v>
      </c>
      <c r="W564" s="141">
        <v>97.96</v>
      </c>
      <c r="X564" s="141">
        <v>94.95</v>
      </c>
      <c r="Y564" s="141" t="s">
        <v>3772</v>
      </c>
      <c r="Z564" s="188" t="str">
        <f t="shared" si="8"/>
        <v>Chip-seq50SE</v>
      </c>
      <c r="AA564" s="143">
        <v>0</v>
      </c>
      <c r="AB564" s="143" t="s">
        <v>30</v>
      </c>
      <c r="AC564" s="143" t="s">
        <v>3343</v>
      </c>
      <c r="AD564" s="143"/>
    </row>
    <row r="565" spans="1:30" s="24" customFormat="1" ht="24" customHeight="1">
      <c r="A565" s="139">
        <v>42975</v>
      </c>
      <c r="B565" s="140" t="s">
        <v>38066</v>
      </c>
      <c r="C565" s="141" t="s">
        <v>179</v>
      </c>
      <c r="D565" s="141" t="s">
        <v>31</v>
      </c>
      <c r="E565" s="141" t="s">
        <v>38065</v>
      </c>
      <c r="F565" s="151">
        <v>42974</v>
      </c>
      <c r="G565" s="141" t="s">
        <v>410</v>
      </c>
      <c r="H565" s="141" t="s">
        <v>38064</v>
      </c>
      <c r="I565" s="141">
        <v>8</v>
      </c>
      <c r="J565" s="141" t="s">
        <v>32</v>
      </c>
      <c r="K565" s="141" t="s">
        <v>28</v>
      </c>
      <c r="L565" s="141">
        <v>0</v>
      </c>
      <c r="M565" s="141" t="s">
        <v>38063</v>
      </c>
      <c r="N565" s="141">
        <v>0</v>
      </c>
      <c r="O565" s="141">
        <v>49</v>
      </c>
      <c r="P565" s="141">
        <v>19616.95</v>
      </c>
      <c r="Q565" s="141">
        <v>4309650</v>
      </c>
      <c r="R565" s="141">
        <v>3619876</v>
      </c>
      <c r="S565" s="141">
        <v>83.99</v>
      </c>
      <c r="T565" s="141">
        <v>0</v>
      </c>
      <c r="U565" s="141">
        <v>0</v>
      </c>
      <c r="V565" s="141">
        <v>51.94</v>
      </c>
      <c r="W565" s="141">
        <v>99.61</v>
      </c>
      <c r="X565" s="141">
        <v>98.7</v>
      </c>
      <c r="Y565" s="141" t="s">
        <v>3772</v>
      </c>
      <c r="Z565" s="188" t="str">
        <f t="shared" si="8"/>
        <v>SmallRNA50SE</v>
      </c>
      <c r="AA565" s="143">
        <v>0</v>
      </c>
      <c r="AB565" s="143" t="s">
        <v>30</v>
      </c>
      <c r="AC565" s="143" t="s">
        <v>3343</v>
      </c>
      <c r="AD565" s="143"/>
    </row>
    <row r="566" spans="1:30" s="27" customFormat="1" ht="24" customHeight="1">
      <c r="A566" s="133">
        <v>42975</v>
      </c>
      <c r="B566" s="152" t="s">
        <v>37855</v>
      </c>
      <c r="C566" s="153" t="s">
        <v>104</v>
      </c>
      <c r="D566" s="153" t="s">
        <v>31</v>
      </c>
      <c r="E566" s="153" t="s">
        <v>37856</v>
      </c>
      <c r="F566" s="133">
        <v>42972</v>
      </c>
      <c r="G566" s="153" t="s">
        <v>120</v>
      </c>
      <c r="H566" s="153" t="s">
        <v>37857</v>
      </c>
      <c r="I566" s="153">
        <v>1</v>
      </c>
      <c r="J566" s="153" t="s">
        <v>37858</v>
      </c>
      <c r="K566" s="153" t="s">
        <v>28</v>
      </c>
      <c r="L566" s="153" t="s">
        <v>2973</v>
      </c>
      <c r="M566" s="153" t="s">
        <v>22421</v>
      </c>
      <c r="N566" s="153">
        <v>0</v>
      </c>
      <c r="O566" s="153" t="s">
        <v>33</v>
      </c>
      <c r="P566" s="153">
        <v>74654.28</v>
      </c>
      <c r="Q566" s="153">
        <v>4309650</v>
      </c>
      <c r="R566" s="153">
        <v>3359555</v>
      </c>
      <c r="S566" s="153">
        <v>77.95</v>
      </c>
      <c r="T566" s="153">
        <v>0</v>
      </c>
      <c r="U566" s="153">
        <v>0</v>
      </c>
      <c r="V566" s="153" t="s">
        <v>37859</v>
      </c>
      <c r="W566" s="153" t="s">
        <v>37860</v>
      </c>
      <c r="X566" s="153" t="s">
        <v>37861</v>
      </c>
      <c r="Y566" s="147" t="s">
        <v>320</v>
      </c>
      <c r="Z566" s="147" t="str">
        <f t="shared" si="8"/>
        <v>Transcriptome101PE</v>
      </c>
      <c r="AA566" s="154">
        <v>0</v>
      </c>
      <c r="AB566" s="155" t="s">
        <v>30</v>
      </c>
      <c r="AC566" s="155" t="s">
        <v>139</v>
      </c>
      <c r="AD566" s="206"/>
    </row>
    <row r="567" spans="1:30" s="27" customFormat="1" ht="24" customHeight="1">
      <c r="A567" s="139">
        <v>42975</v>
      </c>
      <c r="B567" s="140" t="s">
        <v>37862</v>
      </c>
      <c r="C567" s="141" t="s">
        <v>104</v>
      </c>
      <c r="D567" s="141" t="s">
        <v>31</v>
      </c>
      <c r="E567" s="141" t="s">
        <v>37863</v>
      </c>
      <c r="F567" s="142">
        <v>42972</v>
      </c>
      <c r="G567" s="141" t="s">
        <v>120</v>
      </c>
      <c r="H567" s="141" t="s">
        <v>37864</v>
      </c>
      <c r="I567" s="141">
        <v>2</v>
      </c>
      <c r="J567" s="141" t="s">
        <v>37865</v>
      </c>
      <c r="K567" s="141" t="s">
        <v>28</v>
      </c>
      <c r="L567" s="141" t="s">
        <v>2973</v>
      </c>
      <c r="M567" s="141" t="s">
        <v>22421</v>
      </c>
      <c r="N567" s="141">
        <v>0</v>
      </c>
      <c r="O567" s="141" t="s">
        <v>33</v>
      </c>
      <c r="P567" s="141">
        <v>75708.039999999994</v>
      </c>
      <c r="Q567" s="141">
        <v>4309650</v>
      </c>
      <c r="R567" s="141">
        <v>3414397</v>
      </c>
      <c r="S567" s="141">
        <v>79.23</v>
      </c>
      <c r="T567" s="141">
        <v>0</v>
      </c>
      <c r="U567" s="141">
        <v>0</v>
      </c>
      <c r="V567" s="141" t="s">
        <v>37866</v>
      </c>
      <c r="W567" s="141" t="s">
        <v>37867</v>
      </c>
      <c r="X567" s="141" t="s">
        <v>3938</v>
      </c>
      <c r="Y567" s="141" t="s">
        <v>320</v>
      </c>
      <c r="Z567" s="141" t="str">
        <f t="shared" si="8"/>
        <v>Transcriptome101PE</v>
      </c>
      <c r="AA567" s="143">
        <v>0</v>
      </c>
      <c r="AB567" s="143" t="s">
        <v>30</v>
      </c>
      <c r="AC567" s="156" t="s">
        <v>139</v>
      </c>
      <c r="AD567" s="205"/>
    </row>
    <row r="568" spans="1:30" s="27" customFormat="1" ht="24" customHeight="1">
      <c r="A568" s="139">
        <v>42975</v>
      </c>
      <c r="B568" s="140" t="s">
        <v>37862</v>
      </c>
      <c r="C568" s="141" t="s">
        <v>104</v>
      </c>
      <c r="D568" s="141" t="s">
        <v>31</v>
      </c>
      <c r="E568" s="141" t="s">
        <v>37868</v>
      </c>
      <c r="F568" s="142">
        <v>42972</v>
      </c>
      <c r="G568" s="141" t="s">
        <v>120</v>
      </c>
      <c r="H568" s="141" t="s">
        <v>37864</v>
      </c>
      <c r="I568" s="141">
        <v>3</v>
      </c>
      <c r="J568" s="141" t="s">
        <v>37865</v>
      </c>
      <c r="K568" s="141" t="s">
        <v>28</v>
      </c>
      <c r="L568" s="141" t="s">
        <v>2973</v>
      </c>
      <c r="M568" s="141" t="s">
        <v>22421</v>
      </c>
      <c r="N568" s="141">
        <v>0</v>
      </c>
      <c r="O568" s="141" t="s">
        <v>33</v>
      </c>
      <c r="P568" s="141">
        <v>74965.429999999993</v>
      </c>
      <c r="Q568" s="141">
        <v>4309650</v>
      </c>
      <c r="R568" s="141">
        <v>3379751</v>
      </c>
      <c r="S568" s="141">
        <v>78.42</v>
      </c>
      <c r="T568" s="141">
        <v>0</v>
      </c>
      <c r="U568" s="141">
        <v>0</v>
      </c>
      <c r="V568" s="141" t="s">
        <v>37869</v>
      </c>
      <c r="W568" s="141" t="s">
        <v>37870</v>
      </c>
      <c r="X568" s="141" t="s">
        <v>37871</v>
      </c>
      <c r="Y568" s="141" t="s">
        <v>320</v>
      </c>
      <c r="Z568" s="141" t="str">
        <f t="shared" si="8"/>
        <v>Transcriptome101PE</v>
      </c>
      <c r="AA568" s="143">
        <v>0</v>
      </c>
      <c r="AB568" s="143" t="s">
        <v>30</v>
      </c>
      <c r="AC568" s="156" t="s">
        <v>139</v>
      </c>
      <c r="AD568" s="205"/>
    </row>
    <row r="569" spans="1:30" s="27" customFormat="1" ht="24" customHeight="1">
      <c r="A569" s="139">
        <v>42975</v>
      </c>
      <c r="B569" s="140" t="s">
        <v>37862</v>
      </c>
      <c r="C569" s="141" t="s">
        <v>104</v>
      </c>
      <c r="D569" s="141" t="s">
        <v>31</v>
      </c>
      <c r="E569" s="141" t="s">
        <v>37872</v>
      </c>
      <c r="F569" s="142">
        <v>42972</v>
      </c>
      <c r="G569" s="141" t="s">
        <v>120</v>
      </c>
      <c r="H569" s="141" t="s">
        <v>37864</v>
      </c>
      <c r="I569" s="141">
        <v>4</v>
      </c>
      <c r="J569" s="141" t="s">
        <v>37873</v>
      </c>
      <c r="K569" s="141" t="s">
        <v>28</v>
      </c>
      <c r="L569" s="141" t="s">
        <v>2973</v>
      </c>
      <c r="M569" s="141" t="s">
        <v>22421</v>
      </c>
      <c r="N569" s="141">
        <v>0</v>
      </c>
      <c r="O569" s="141" t="s">
        <v>33</v>
      </c>
      <c r="P569" s="141">
        <v>73540.960000000006</v>
      </c>
      <c r="Q569" s="141">
        <v>4309650</v>
      </c>
      <c r="R569" s="141">
        <v>3315798</v>
      </c>
      <c r="S569" s="141">
        <v>76.94</v>
      </c>
      <c r="T569" s="141">
        <v>0</v>
      </c>
      <c r="U569" s="141">
        <v>0</v>
      </c>
      <c r="V569" s="141" t="s">
        <v>37874</v>
      </c>
      <c r="W569" s="141" t="s">
        <v>37875</v>
      </c>
      <c r="X569" s="141" t="s">
        <v>37876</v>
      </c>
      <c r="Y569" s="141" t="s">
        <v>320</v>
      </c>
      <c r="Z569" s="141" t="str">
        <f t="shared" si="8"/>
        <v>Transcriptome101PE</v>
      </c>
      <c r="AA569" s="143">
        <v>0</v>
      </c>
      <c r="AB569" s="143" t="s">
        <v>30</v>
      </c>
      <c r="AC569" s="156" t="s">
        <v>139</v>
      </c>
      <c r="AD569" s="205"/>
    </row>
    <row r="570" spans="1:30" s="27" customFormat="1" ht="24" customHeight="1">
      <c r="A570" s="139">
        <v>42975</v>
      </c>
      <c r="B570" s="140" t="s">
        <v>37877</v>
      </c>
      <c r="C570" s="141" t="s">
        <v>37878</v>
      </c>
      <c r="D570" s="141" t="s">
        <v>31</v>
      </c>
      <c r="E570" s="141" t="s">
        <v>37879</v>
      </c>
      <c r="F570" s="142">
        <v>42972</v>
      </c>
      <c r="G570" s="141" t="s">
        <v>120</v>
      </c>
      <c r="H570" s="141" t="s">
        <v>37864</v>
      </c>
      <c r="I570" s="141">
        <v>5</v>
      </c>
      <c r="J570" s="141" t="s">
        <v>37832</v>
      </c>
      <c r="K570" s="141" t="s">
        <v>28</v>
      </c>
      <c r="L570" s="141" t="s">
        <v>2973</v>
      </c>
      <c r="M570" s="141" t="s">
        <v>22443</v>
      </c>
      <c r="N570" s="141">
        <v>186</v>
      </c>
      <c r="O570" s="141" t="s">
        <v>33</v>
      </c>
      <c r="P570" s="141">
        <v>75714.69</v>
      </c>
      <c r="Q570" s="141">
        <v>4309650</v>
      </c>
      <c r="R570" s="141">
        <v>3486602</v>
      </c>
      <c r="S570" s="141">
        <v>80.900000000000006</v>
      </c>
      <c r="T570" s="141" t="s">
        <v>37880</v>
      </c>
      <c r="U570" s="141" t="s">
        <v>37881</v>
      </c>
      <c r="V570" s="141" t="s">
        <v>37882</v>
      </c>
      <c r="W570" s="141" t="s">
        <v>37883</v>
      </c>
      <c r="X570" s="141" t="s">
        <v>37884</v>
      </c>
      <c r="Y570" s="141" t="s">
        <v>320</v>
      </c>
      <c r="Z570" s="141" t="str">
        <f t="shared" si="8"/>
        <v>Exome capture101PE</v>
      </c>
      <c r="AA570" s="143">
        <v>0</v>
      </c>
      <c r="AB570" s="143" t="s">
        <v>30</v>
      </c>
      <c r="AC570" s="156" t="s">
        <v>139</v>
      </c>
      <c r="AD570" s="205"/>
    </row>
    <row r="571" spans="1:30" s="27" customFormat="1" ht="24" customHeight="1">
      <c r="A571" s="139">
        <v>42975</v>
      </c>
      <c r="B571" s="140" t="s">
        <v>37885</v>
      </c>
      <c r="C571" s="141" t="s">
        <v>37886</v>
      </c>
      <c r="D571" s="141" t="s">
        <v>31</v>
      </c>
      <c r="E571" s="141" t="s">
        <v>37879</v>
      </c>
      <c r="F571" s="142">
        <v>42972</v>
      </c>
      <c r="G571" s="141" t="s">
        <v>120</v>
      </c>
      <c r="H571" s="141" t="s">
        <v>37864</v>
      </c>
      <c r="I571" s="141">
        <v>6</v>
      </c>
      <c r="J571" s="141" t="s">
        <v>37800</v>
      </c>
      <c r="K571" s="141" t="s">
        <v>28</v>
      </c>
      <c r="L571" s="141" t="s">
        <v>2973</v>
      </c>
      <c r="M571" s="141" t="s">
        <v>22443</v>
      </c>
      <c r="N571" s="141">
        <v>190</v>
      </c>
      <c r="O571" s="141" t="s">
        <v>33</v>
      </c>
      <c r="P571" s="141">
        <v>75482.06</v>
      </c>
      <c r="Q571" s="141">
        <v>4309650</v>
      </c>
      <c r="R571" s="141">
        <v>3474365</v>
      </c>
      <c r="S571" s="141">
        <v>80.62</v>
      </c>
      <c r="T571" s="141" t="s">
        <v>37887</v>
      </c>
      <c r="U571" s="141" t="s">
        <v>37888</v>
      </c>
      <c r="V571" s="141" t="s">
        <v>37889</v>
      </c>
      <c r="W571" s="141" t="s">
        <v>37890</v>
      </c>
      <c r="X571" s="141" t="s">
        <v>37891</v>
      </c>
      <c r="Y571" s="141" t="s">
        <v>320</v>
      </c>
      <c r="Z571" s="141" t="str">
        <f t="shared" si="8"/>
        <v>Exome capture101PE</v>
      </c>
      <c r="AA571" s="143">
        <v>0</v>
      </c>
      <c r="AB571" s="143" t="s">
        <v>30</v>
      </c>
      <c r="AC571" s="156" t="s">
        <v>139</v>
      </c>
      <c r="AD571" s="205"/>
    </row>
    <row r="572" spans="1:30" s="27" customFormat="1" ht="24" customHeight="1">
      <c r="A572" s="139">
        <v>42975</v>
      </c>
      <c r="B572" s="140" t="s">
        <v>37862</v>
      </c>
      <c r="C572" s="141" t="s">
        <v>104</v>
      </c>
      <c r="D572" s="141" t="s">
        <v>31</v>
      </c>
      <c r="E572" s="141" t="s">
        <v>37892</v>
      </c>
      <c r="F572" s="142">
        <v>42972</v>
      </c>
      <c r="G572" s="141" t="s">
        <v>120</v>
      </c>
      <c r="H572" s="141" t="s">
        <v>37864</v>
      </c>
      <c r="I572" s="141">
        <v>7</v>
      </c>
      <c r="J572" s="141" t="s">
        <v>37893</v>
      </c>
      <c r="K572" s="141" t="s">
        <v>28</v>
      </c>
      <c r="L572" s="141" t="s">
        <v>2973</v>
      </c>
      <c r="M572" s="141" t="s">
        <v>22421</v>
      </c>
      <c r="N572" s="141">
        <v>0</v>
      </c>
      <c r="O572" s="141" t="s">
        <v>33</v>
      </c>
      <c r="P572" s="141">
        <v>73522.31</v>
      </c>
      <c r="Q572" s="141">
        <v>4309650</v>
      </c>
      <c r="R572" s="141">
        <v>3329146</v>
      </c>
      <c r="S572" s="141">
        <v>77.25</v>
      </c>
      <c r="T572" s="141">
        <v>0</v>
      </c>
      <c r="U572" s="141">
        <v>0</v>
      </c>
      <c r="V572" s="141" t="s">
        <v>37894</v>
      </c>
      <c r="W572" s="141" t="s">
        <v>37895</v>
      </c>
      <c r="X572" s="141" t="s">
        <v>37896</v>
      </c>
      <c r="Y572" s="141" t="s">
        <v>320</v>
      </c>
      <c r="Z572" s="141" t="str">
        <f t="shared" si="8"/>
        <v>Transcriptome101PE</v>
      </c>
      <c r="AA572" s="143">
        <v>0</v>
      </c>
      <c r="AB572" s="143" t="s">
        <v>30</v>
      </c>
      <c r="AC572" s="156" t="s">
        <v>139</v>
      </c>
      <c r="AD572" s="205"/>
    </row>
    <row r="573" spans="1:30" s="27" customFormat="1" ht="24" customHeight="1">
      <c r="A573" s="139">
        <v>42975</v>
      </c>
      <c r="B573" s="140" t="s">
        <v>37862</v>
      </c>
      <c r="C573" s="141" t="s">
        <v>104</v>
      </c>
      <c r="D573" s="141" t="s">
        <v>31</v>
      </c>
      <c r="E573" s="141" t="s">
        <v>37897</v>
      </c>
      <c r="F573" s="142">
        <v>42972</v>
      </c>
      <c r="G573" s="141" t="s">
        <v>120</v>
      </c>
      <c r="H573" s="141" t="s">
        <v>37864</v>
      </c>
      <c r="I573" s="141">
        <v>8</v>
      </c>
      <c r="J573" s="141" t="s">
        <v>37893</v>
      </c>
      <c r="K573" s="141" t="s">
        <v>28</v>
      </c>
      <c r="L573" s="141" t="s">
        <v>2973</v>
      </c>
      <c r="M573" s="141" t="s">
        <v>22421</v>
      </c>
      <c r="N573" s="141">
        <v>0</v>
      </c>
      <c r="O573" s="141" t="s">
        <v>33</v>
      </c>
      <c r="P573" s="141">
        <v>73739.73</v>
      </c>
      <c r="Q573" s="141">
        <v>4309650</v>
      </c>
      <c r="R573" s="141">
        <v>3342689</v>
      </c>
      <c r="S573" s="141">
        <v>77.56</v>
      </c>
      <c r="T573" s="141">
        <v>0</v>
      </c>
      <c r="U573" s="141">
        <v>0</v>
      </c>
      <c r="V573" s="141" t="s">
        <v>37898</v>
      </c>
      <c r="W573" s="141" t="s">
        <v>37899</v>
      </c>
      <c r="X573" s="141" t="s">
        <v>37900</v>
      </c>
      <c r="Y573" s="141" t="s">
        <v>320</v>
      </c>
      <c r="Z573" s="141" t="str">
        <f t="shared" si="8"/>
        <v>Transcriptome101PE</v>
      </c>
      <c r="AA573" s="143">
        <v>0</v>
      </c>
      <c r="AB573" s="143" t="s">
        <v>30</v>
      </c>
      <c r="AC573" s="156" t="s">
        <v>139</v>
      </c>
      <c r="AD573" s="205"/>
    </row>
    <row r="574" spans="1:30" s="27" customFormat="1" ht="24" customHeight="1">
      <c r="A574" s="133">
        <v>42975</v>
      </c>
      <c r="B574" s="152" t="s">
        <v>37901</v>
      </c>
      <c r="C574" s="153" t="s">
        <v>104</v>
      </c>
      <c r="D574" s="153" t="s">
        <v>31</v>
      </c>
      <c r="E574" s="153" t="s">
        <v>37902</v>
      </c>
      <c r="F574" s="133">
        <v>42972</v>
      </c>
      <c r="G574" s="153" t="s">
        <v>120</v>
      </c>
      <c r="H574" s="153" t="s">
        <v>37903</v>
      </c>
      <c r="I574" s="153">
        <v>1</v>
      </c>
      <c r="J574" s="153" t="s">
        <v>37838</v>
      </c>
      <c r="K574" s="153" t="s">
        <v>28</v>
      </c>
      <c r="L574" s="153" t="s">
        <v>2973</v>
      </c>
      <c r="M574" s="153" t="s">
        <v>22421</v>
      </c>
      <c r="N574" s="153">
        <v>0</v>
      </c>
      <c r="O574" s="153" t="s">
        <v>33</v>
      </c>
      <c r="P574" s="153">
        <v>73263.149999999994</v>
      </c>
      <c r="Q574" s="153">
        <v>4309650</v>
      </c>
      <c r="R574" s="153">
        <v>3298038</v>
      </c>
      <c r="S574" s="153">
        <v>76.53</v>
      </c>
      <c r="T574" s="153">
        <v>0</v>
      </c>
      <c r="U574" s="153">
        <v>0</v>
      </c>
      <c r="V574" s="153" t="s">
        <v>37904</v>
      </c>
      <c r="W574" s="153" t="s">
        <v>37905</v>
      </c>
      <c r="X574" s="153" t="s">
        <v>37906</v>
      </c>
      <c r="Y574" s="147" t="s">
        <v>320</v>
      </c>
      <c r="Z574" s="147" t="str">
        <f t="shared" si="8"/>
        <v>Transcriptome101PE</v>
      </c>
      <c r="AA574" s="154">
        <v>0</v>
      </c>
      <c r="AB574" s="155" t="s">
        <v>30</v>
      </c>
      <c r="AC574" s="155" t="s">
        <v>139</v>
      </c>
      <c r="AD574" s="206"/>
    </row>
    <row r="575" spans="1:30" s="27" customFormat="1" ht="24" customHeight="1">
      <c r="A575" s="139">
        <v>42975</v>
      </c>
      <c r="B575" s="140" t="s">
        <v>37907</v>
      </c>
      <c r="C575" s="141" t="s">
        <v>104</v>
      </c>
      <c r="D575" s="141" t="s">
        <v>31</v>
      </c>
      <c r="E575" s="141" t="s">
        <v>37908</v>
      </c>
      <c r="F575" s="142">
        <v>42972</v>
      </c>
      <c r="G575" s="141" t="s">
        <v>120</v>
      </c>
      <c r="H575" s="141" t="s">
        <v>37903</v>
      </c>
      <c r="I575" s="141">
        <v>2</v>
      </c>
      <c r="J575" s="141" t="s">
        <v>37909</v>
      </c>
      <c r="K575" s="141" t="s">
        <v>28</v>
      </c>
      <c r="L575" s="141" t="s">
        <v>2973</v>
      </c>
      <c r="M575" s="141" t="s">
        <v>22421</v>
      </c>
      <c r="N575" s="141">
        <v>0</v>
      </c>
      <c r="O575" s="141" t="s">
        <v>33</v>
      </c>
      <c r="P575" s="141">
        <v>72676.7</v>
      </c>
      <c r="Q575" s="141">
        <v>4309650</v>
      </c>
      <c r="R575" s="141">
        <v>3278017</v>
      </c>
      <c r="S575" s="141">
        <v>76.06</v>
      </c>
      <c r="T575" s="141">
        <v>0</v>
      </c>
      <c r="U575" s="141">
        <v>0</v>
      </c>
      <c r="V575" s="141" t="s">
        <v>37910</v>
      </c>
      <c r="W575" s="141" t="s">
        <v>37911</v>
      </c>
      <c r="X575" s="141" t="s">
        <v>37912</v>
      </c>
      <c r="Y575" s="141" t="s">
        <v>320</v>
      </c>
      <c r="Z575" s="141" t="str">
        <f t="shared" si="8"/>
        <v>Transcriptome101PE</v>
      </c>
      <c r="AA575" s="143">
        <v>0</v>
      </c>
      <c r="AB575" s="143" t="s">
        <v>30</v>
      </c>
      <c r="AC575" s="156" t="s">
        <v>139</v>
      </c>
      <c r="AD575" s="205"/>
    </row>
    <row r="576" spans="1:30" s="27" customFormat="1" ht="24" customHeight="1">
      <c r="A576" s="139">
        <v>42975</v>
      </c>
      <c r="B576" s="140" t="s">
        <v>37913</v>
      </c>
      <c r="C576" s="141">
        <v>0</v>
      </c>
      <c r="D576" s="141" t="s">
        <v>31</v>
      </c>
      <c r="E576" s="141" t="s">
        <v>37914</v>
      </c>
      <c r="F576" s="142">
        <v>42972</v>
      </c>
      <c r="G576" s="141" t="s">
        <v>120</v>
      </c>
      <c r="H576" s="141" t="s">
        <v>37903</v>
      </c>
      <c r="I576" s="141">
        <v>3</v>
      </c>
      <c r="J576" s="141" t="s">
        <v>37865</v>
      </c>
      <c r="K576" s="141" t="s">
        <v>28</v>
      </c>
      <c r="L576" s="141" t="s">
        <v>2973</v>
      </c>
      <c r="M576" s="141" t="s">
        <v>22421</v>
      </c>
      <c r="N576" s="141">
        <v>0</v>
      </c>
      <c r="O576" s="141" t="s">
        <v>33</v>
      </c>
      <c r="P576" s="141">
        <v>78756.429999999993</v>
      </c>
      <c r="Q576" s="141">
        <v>4309650</v>
      </c>
      <c r="R576" s="141">
        <v>3542628</v>
      </c>
      <c r="S576" s="141">
        <v>82.2</v>
      </c>
      <c r="T576" s="141">
        <v>0</v>
      </c>
      <c r="U576" s="141">
        <v>0</v>
      </c>
      <c r="V576" s="141" t="s">
        <v>37915</v>
      </c>
      <c r="W576" s="141" t="s">
        <v>37916</v>
      </c>
      <c r="X576" s="141" t="s">
        <v>37917</v>
      </c>
      <c r="Y576" s="141" t="s">
        <v>320</v>
      </c>
      <c r="Z576" s="141" t="str">
        <f t="shared" si="8"/>
        <v>0101PE</v>
      </c>
      <c r="AA576" s="143">
        <v>0</v>
      </c>
      <c r="AB576" s="143" t="s">
        <v>30</v>
      </c>
      <c r="AC576" s="156" t="s">
        <v>139</v>
      </c>
      <c r="AD576" s="205"/>
    </row>
    <row r="577" spans="1:30" s="27" customFormat="1" ht="24" customHeight="1">
      <c r="A577" s="139">
        <v>42975</v>
      </c>
      <c r="B577" s="140" t="s">
        <v>37918</v>
      </c>
      <c r="C577" s="141" t="s">
        <v>293</v>
      </c>
      <c r="D577" s="141" t="s">
        <v>37919</v>
      </c>
      <c r="E577" s="141" t="s">
        <v>37920</v>
      </c>
      <c r="F577" s="142">
        <v>42972</v>
      </c>
      <c r="G577" s="141" t="s">
        <v>120</v>
      </c>
      <c r="H577" s="141" t="s">
        <v>37903</v>
      </c>
      <c r="I577" s="141">
        <v>4</v>
      </c>
      <c r="J577" s="141" t="s">
        <v>37921</v>
      </c>
      <c r="K577" s="141" t="s">
        <v>28</v>
      </c>
      <c r="L577" s="141" t="s">
        <v>2973</v>
      </c>
      <c r="M577" s="141" t="s">
        <v>34525</v>
      </c>
      <c r="N577" s="141">
        <v>0</v>
      </c>
      <c r="O577" s="141" t="s">
        <v>33</v>
      </c>
      <c r="P577" s="141">
        <v>68411.25</v>
      </c>
      <c r="Q577" s="141">
        <v>4309650</v>
      </c>
      <c r="R577" s="141">
        <v>3054073</v>
      </c>
      <c r="S577" s="141">
        <v>70.87</v>
      </c>
      <c r="T577" s="141">
        <v>0</v>
      </c>
      <c r="U577" s="141">
        <v>0</v>
      </c>
      <c r="V577" s="141" t="s">
        <v>37922</v>
      </c>
      <c r="W577" s="141" t="s">
        <v>37923</v>
      </c>
      <c r="X577" s="141" t="s">
        <v>37924</v>
      </c>
      <c r="Y577" s="141" t="s">
        <v>320</v>
      </c>
      <c r="Z577" s="141" t="str">
        <f t="shared" ref="Z577:Z640" si="9">IF(P577,CONCATENATE(C577,Y577),0)</f>
        <v>RAD-Seq101PE</v>
      </c>
      <c r="AA577" s="143">
        <v>0</v>
      </c>
      <c r="AB577" s="143" t="s">
        <v>30</v>
      </c>
      <c r="AC577" s="156" t="s">
        <v>139</v>
      </c>
      <c r="AD577" s="205"/>
    </row>
    <row r="578" spans="1:30" s="27" customFormat="1" ht="24" customHeight="1">
      <c r="A578" s="139">
        <v>42975</v>
      </c>
      <c r="B578" s="140" t="s">
        <v>37925</v>
      </c>
      <c r="C578" s="141">
        <v>0</v>
      </c>
      <c r="D578" s="141" t="s">
        <v>31</v>
      </c>
      <c r="E578" s="141" t="s">
        <v>37926</v>
      </c>
      <c r="F578" s="142">
        <v>42972</v>
      </c>
      <c r="G578" s="141" t="s">
        <v>120</v>
      </c>
      <c r="H578" s="141" t="s">
        <v>37903</v>
      </c>
      <c r="I578" s="141">
        <v>5</v>
      </c>
      <c r="J578" s="141" t="s">
        <v>37927</v>
      </c>
      <c r="K578" s="141" t="s">
        <v>28</v>
      </c>
      <c r="L578" s="141" t="s">
        <v>2973</v>
      </c>
      <c r="M578" s="141" t="s">
        <v>22443</v>
      </c>
      <c r="N578" s="141">
        <v>0</v>
      </c>
      <c r="O578" s="141" t="s">
        <v>33</v>
      </c>
      <c r="P578" s="141">
        <v>70931.13</v>
      </c>
      <c r="Q578" s="141">
        <v>4309650</v>
      </c>
      <c r="R578" s="141">
        <v>3234240</v>
      </c>
      <c r="S578" s="141">
        <v>75.05</v>
      </c>
      <c r="T578" s="141">
        <v>0</v>
      </c>
      <c r="U578" s="141">
        <v>0</v>
      </c>
      <c r="V578" s="141" t="s">
        <v>37928</v>
      </c>
      <c r="W578" s="141" t="s">
        <v>37438</v>
      </c>
      <c r="X578" s="141" t="s">
        <v>37929</v>
      </c>
      <c r="Y578" s="141" t="s">
        <v>320</v>
      </c>
      <c r="Z578" s="141" t="str">
        <f t="shared" si="9"/>
        <v>0101PE</v>
      </c>
      <c r="AA578" s="143">
        <v>0</v>
      </c>
      <c r="AB578" s="143" t="s">
        <v>30</v>
      </c>
      <c r="AC578" s="156" t="s">
        <v>139</v>
      </c>
      <c r="AD578" s="205"/>
    </row>
    <row r="579" spans="1:30" s="27" customFormat="1" ht="24" customHeight="1">
      <c r="A579" s="139">
        <v>42975</v>
      </c>
      <c r="B579" s="140" t="s">
        <v>37918</v>
      </c>
      <c r="C579" s="141" t="s">
        <v>293</v>
      </c>
      <c r="D579" s="141" t="s">
        <v>37930</v>
      </c>
      <c r="E579" s="141" t="s">
        <v>37931</v>
      </c>
      <c r="F579" s="142">
        <v>42972</v>
      </c>
      <c r="G579" s="141" t="s">
        <v>120</v>
      </c>
      <c r="H579" s="141" t="s">
        <v>37903</v>
      </c>
      <c r="I579" s="141">
        <v>6</v>
      </c>
      <c r="J579" s="141" t="s">
        <v>37927</v>
      </c>
      <c r="K579" s="141" t="s">
        <v>28</v>
      </c>
      <c r="L579" s="141" t="s">
        <v>2973</v>
      </c>
      <c r="M579" s="141" t="s">
        <v>34525</v>
      </c>
      <c r="N579" s="141">
        <v>0</v>
      </c>
      <c r="O579" s="141" t="s">
        <v>33</v>
      </c>
      <c r="P579" s="141">
        <v>69505.61</v>
      </c>
      <c r="Q579" s="141">
        <v>4309650</v>
      </c>
      <c r="R579" s="141">
        <v>3102929</v>
      </c>
      <c r="S579" s="141">
        <v>72</v>
      </c>
      <c r="T579" s="141">
        <v>0</v>
      </c>
      <c r="U579" s="141">
        <v>0</v>
      </c>
      <c r="V579" s="141" t="s">
        <v>37932</v>
      </c>
      <c r="W579" s="141" t="s">
        <v>37933</v>
      </c>
      <c r="X579" s="141" t="s">
        <v>37934</v>
      </c>
      <c r="Y579" s="141" t="s">
        <v>320</v>
      </c>
      <c r="Z579" s="141" t="str">
        <f t="shared" si="9"/>
        <v>RAD-Seq101PE</v>
      </c>
      <c r="AA579" s="143">
        <v>0</v>
      </c>
      <c r="AB579" s="143" t="s">
        <v>30</v>
      </c>
      <c r="AC579" s="156" t="s">
        <v>139</v>
      </c>
      <c r="AD579" s="205"/>
    </row>
    <row r="580" spans="1:30" s="27" customFormat="1" ht="24" customHeight="1">
      <c r="A580" s="139">
        <v>42975</v>
      </c>
      <c r="B580" s="140" t="s">
        <v>37918</v>
      </c>
      <c r="C580" s="141" t="s">
        <v>293</v>
      </c>
      <c r="D580" s="141" t="s">
        <v>37935</v>
      </c>
      <c r="E580" s="141" t="s">
        <v>37936</v>
      </c>
      <c r="F580" s="142">
        <v>42972</v>
      </c>
      <c r="G580" s="141" t="s">
        <v>120</v>
      </c>
      <c r="H580" s="141" t="s">
        <v>37903</v>
      </c>
      <c r="I580" s="141">
        <v>7</v>
      </c>
      <c r="J580" s="141" t="s">
        <v>37937</v>
      </c>
      <c r="K580" s="141" t="s">
        <v>28</v>
      </c>
      <c r="L580" s="141" t="s">
        <v>2973</v>
      </c>
      <c r="M580" s="141" t="s">
        <v>34525</v>
      </c>
      <c r="N580" s="141">
        <v>0</v>
      </c>
      <c r="O580" s="141" t="s">
        <v>33</v>
      </c>
      <c r="P580" s="141">
        <v>75055.5</v>
      </c>
      <c r="Q580" s="141">
        <v>4309650</v>
      </c>
      <c r="R580" s="141">
        <v>3350692</v>
      </c>
      <c r="S580" s="141">
        <v>77.75</v>
      </c>
      <c r="T580" s="141">
        <v>0</v>
      </c>
      <c r="U580" s="141">
        <v>0</v>
      </c>
      <c r="V580" s="141" t="s">
        <v>37938</v>
      </c>
      <c r="W580" s="141" t="s">
        <v>37939</v>
      </c>
      <c r="X580" s="141" t="s">
        <v>37940</v>
      </c>
      <c r="Y580" s="141" t="s">
        <v>320</v>
      </c>
      <c r="Z580" s="141" t="str">
        <f t="shared" si="9"/>
        <v>RAD-Seq101PE</v>
      </c>
      <c r="AA580" s="143">
        <v>0</v>
      </c>
      <c r="AB580" s="143" t="s">
        <v>30</v>
      </c>
      <c r="AC580" s="156" t="s">
        <v>139</v>
      </c>
      <c r="AD580" s="205"/>
    </row>
    <row r="581" spans="1:30" s="27" customFormat="1" ht="24" customHeight="1">
      <c r="A581" s="139">
        <v>42975</v>
      </c>
      <c r="B581" s="140" t="s">
        <v>37918</v>
      </c>
      <c r="C581" s="141" t="s">
        <v>293</v>
      </c>
      <c r="D581" s="141" t="s">
        <v>37941</v>
      </c>
      <c r="E581" s="141" t="s">
        <v>37942</v>
      </c>
      <c r="F581" s="142">
        <v>42972</v>
      </c>
      <c r="G581" s="141" t="s">
        <v>120</v>
      </c>
      <c r="H581" s="141" t="s">
        <v>37903</v>
      </c>
      <c r="I581" s="141">
        <v>8</v>
      </c>
      <c r="J581" s="141" t="s">
        <v>37943</v>
      </c>
      <c r="K581" s="141" t="s">
        <v>28</v>
      </c>
      <c r="L581" s="141" t="s">
        <v>2973</v>
      </c>
      <c r="M581" s="141" t="s">
        <v>34525</v>
      </c>
      <c r="N581" s="141">
        <v>0</v>
      </c>
      <c r="O581" s="141" t="s">
        <v>33</v>
      </c>
      <c r="P581" s="141">
        <v>70797.039999999994</v>
      </c>
      <c r="Q581" s="141">
        <v>4309650</v>
      </c>
      <c r="R581" s="141">
        <v>3160581</v>
      </c>
      <c r="S581" s="141">
        <v>73.34</v>
      </c>
      <c r="T581" s="141">
        <v>0</v>
      </c>
      <c r="U581" s="141">
        <v>0</v>
      </c>
      <c r="V581" s="141" t="s">
        <v>37944</v>
      </c>
      <c r="W581" s="141" t="s">
        <v>37945</v>
      </c>
      <c r="X581" s="141" t="s">
        <v>37946</v>
      </c>
      <c r="Y581" s="141" t="s">
        <v>320</v>
      </c>
      <c r="Z581" s="141" t="str">
        <f t="shared" si="9"/>
        <v>RAD-Seq101PE</v>
      </c>
      <c r="AA581" s="143">
        <v>0</v>
      </c>
      <c r="AB581" s="143" t="s">
        <v>30</v>
      </c>
      <c r="AC581" s="156" t="s">
        <v>139</v>
      </c>
      <c r="AD581" s="205"/>
    </row>
    <row r="582" spans="1:30" s="27" customFormat="1" ht="24" customHeight="1">
      <c r="A582" s="133">
        <v>42975</v>
      </c>
      <c r="B582" s="152" t="s">
        <v>37969</v>
      </c>
      <c r="C582" s="153" t="s">
        <v>106</v>
      </c>
      <c r="D582" s="153" t="s">
        <v>31</v>
      </c>
      <c r="E582" s="153" t="s">
        <v>37970</v>
      </c>
      <c r="F582" s="133">
        <v>42973</v>
      </c>
      <c r="G582" s="153" t="s">
        <v>135</v>
      </c>
      <c r="H582" s="153" t="s">
        <v>37971</v>
      </c>
      <c r="I582" s="153">
        <v>1</v>
      </c>
      <c r="J582" s="153" t="s">
        <v>10784</v>
      </c>
      <c r="K582" s="153" t="s">
        <v>28</v>
      </c>
      <c r="L582" s="153" t="s">
        <v>2973</v>
      </c>
      <c r="M582" s="153" t="s">
        <v>22421</v>
      </c>
      <c r="N582" s="153">
        <v>0</v>
      </c>
      <c r="O582" s="153" t="s">
        <v>33</v>
      </c>
      <c r="P582" s="153">
        <v>81192.83</v>
      </c>
      <c r="Q582" s="153">
        <v>4309650</v>
      </c>
      <c r="R582" s="153">
        <v>3648223</v>
      </c>
      <c r="S582" s="153">
        <v>84.65</v>
      </c>
      <c r="T582" s="153">
        <v>0</v>
      </c>
      <c r="U582" s="153">
        <v>0</v>
      </c>
      <c r="V582" s="153" t="s">
        <v>37972</v>
      </c>
      <c r="W582" s="153" t="s">
        <v>37973</v>
      </c>
      <c r="X582" s="153" t="s">
        <v>37974</v>
      </c>
      <c r="Y582" s="147" t="s">
        <v>320</v>
      </c>
      <c r="Z582" s="147" t="str">
        <f t="shared" si="9"/>
        <v>Non-codingRNA101PE</v>
      </c>
      <c r="AA582" s="154">
        <v>0</v>
      </c>
      <c r="AB582" s="155" t="s">
        <v>30</v>
      </c>
      <c r="AC582" s="155" t="s">
        <v>139</v>
      </c>
      <c r="AD582" s="206"/>
    </row>
    <row r="583" spans="1:30" s="27" customFormat="1" ht="24" customHeight="1">
      <c r="A583" s="139">
        <v>42975</v>
      </c>
      <c r="B583" s="140" t="s">
        <v>37975</v>
      </c>
      <c r="C583" s="141" t="s">
        <v>106</v>
      </c>
      <c r="D583" s="141" t="s">
        <v>31</v>
      </c>
      <c r="E583" s="141" t="s">
        <v>37976</v>
      </c>
      <c r="F583" s="142">
        <v>42973</v>
      </c>
      <c r="G583" s="141" t="s">
        <v>135</v>
      </c>
      <c r="H583" s="141" t="s">
        <v>37977</v>
      </c>
      <c r="I583" s="141">
        <v>2</v>
      </c>
      <c r="J583" s="141" t="s">
        <v>37978</v>
      </c>
      <c r="K583" s="141" t="s">
        <v>28</v>
      </c>
      <c r="L583" s="141" t="s">
        <v>2973</v>
      </c>
      <c r="M583" s="141" t="s">
        <v>22421</v>
      </c>
      <c r="N583" s="141">
        <v>0</v>
      </c>
      <c r="O583" s="141" t="s">
        <v>33</v>
      </c>
      <c r="P583" s="141">
        <v>80020.92</v>
      </c>
      <c r="Q583" s="141">
        <v>4309650</v>
      </c>
      <c r="R583" s="141">
        <v>3591355</v>
      </c>
      <c r="S583" s="141">
        <v>83.33</v>
      </c>
      <c r="T583" s="141">
        <v>0</v>
      </c>
      <c r="U583" s="141">
        <v>0</v>
      </c>
      <c r="V583" s="141" t="s">
        <v>37979</v>
      </c>
      <c r="W583" s="141" t="s">
        <v>37980</v>
      </c>
      <c r="X583" s="141" t="s">
        <v>37981</v>
      </c>
      <c r="Y583" s="141" t="s">
        <v>320</v>
      </c>
      <c r="Z583" s="141" t="str">
        <f t="shared" si="9"/>
        <v>Non-codingRNA101PE</v>
      </c>
      <c r="AA583" s="143">
        <v>0</v>
      </c>
      <c r="AB583" s="143" t="s">
        <v>30</v>
      </c>
      <c r="AC583" s="156" t="s">
        <v>139</v>
      </c>
      <c r="AD583" s="205"/>
    </row>
    <row r="584" spans="1:30" s="27" customFormat="1" ht="24" customHeight="1">
      <c r="A584" s="139">
        <v>42975</v>
      </c>
      <c r="B584" s="140" t="s">
        <v>37975</v>
      </c>
      <c r="C584" s="141" t="s">
        <v>106</v>
      </c>
      <c r="D584" s="141" t="s">
        <v>31</v>
      </c>
      <c r="E584" s="141" t="s">
        <v>37982</v>
      </c>
      <c r="F584" s="142">
        <v>42973</v>
      </c>
      <c r="G584" s="141" t="s">
        <v>135</v>
      </c>
      <c r="H584" s="141" t="s">
        <v>37977</v>
      </c>
      <c r="I584" s="141">
        <v>3</v>
      </c>
      <c r="J584" s="141" t="s">
        <v>37978</v>
      </c>
      <c r="K584" s="141" t="s">
        <v>28</v>
      </c>
      <c r="L584" s="141" t="s">
        <v>2973</v>
      </c>
      <c r="M584" s="141" t="s">
        <v>22421</v>
      </c>
      <c r="N584" s="141">
        <v>0</v>
      </c>
      <c r="O584" s="141" t="s">
        <v>33</v>
      </c>
      <c r="P584" s="141">
        <v>80125.08</v>
      </c>
      <c r="Q584" s="141">
        <v>4309650</v>
      </c>
      <c r="R584" s="141">
        <v>3629026</v>
      </c>
      <c r="S584" s="141">
        <v>84.21</v>
      </c>
      <c r="T584" s="141">
        <v>0</v>
      </c>
      <c r="U584" s="141">
        <v>0</v>
      </c>
      <c r="V584" s="141" t="s">
        <v>37983</v>
      </c>
      <c r="W584" s="141" t="s">
        <v>4559</v>
      </c>
      <c r="X584" s="141" t="s">
        <v>37984</v>
      </c>
      <c r="Y584" s="141" t="s">
        <v>320</v>
      </c>
      <c r="Z584" s="141" t="str">
        <f t="shared" si="9"/>
        <v>Non-codingRNA101PE</v>
      </c>
      <c r="AA584" s="143">
        <v>0</v>
      </c>
      <c r="AB584" s="143" t="s">
        <v>30</v>
      </c>
      <c r="AC584" s="156" t="s">
        <v>139</v>
      </c>
      <c r="AD584" s="205"/>
    </row>
    <row r="585" spans="1:30" s="27" customFormat="1" ht="24" customHeight="1">
      <c r="A585" s="139">
        <v>42975</v>
      </c>
      <c r="B585" s="140" t="s">
        <v>37975</v>
      </c>
      <c r="C585" s="141" t="s">
        <v>106</v>
      </c>
      <c r="D585" s="141" t="s">
        <v>31</v>
      </c>
      <c r="E585" s="141" t="s">
        <v>37985</v>
      </c>
      <c r="F585" s="142">
        <v>42973</v>
      </c>
      <c r="G585" s="141" t="s">
        <v>135</v>
      </c>
      <c r="H585" s="141" t="s">
        <v>37977</v>
      </c>
      <c r="I585" s="141">
        <v>4</v>
      </c>
      <c r="J585" s="141" t="s">
        <v>10784</v>
      </c>
      <c r="K585" s="141" t="s">
        <v>28</v>
      </c>
      <c r="L585" s="141" t="s">
        <v>2973</v>
      </c>
      <c r="M585" s="141" t="s">
        <v>22421</v>
      </c>
      <c r="N585" s="141">
        <v>0</v>
      </c>
      <c r="O585" s="141" t="s">
        <v>33</v>
      </c>
      <c r="P585" s="141">
        <v>79777.919999999998</v>
      </c>
      <c r="Q585" s="141">
        <v>4309650</v>
      </c>
      <c r="R585" s="141">
        <v>3632714</v>
      </c>
      <c r="S585" s="141">
        <v>84.29</v>
      </c>
      <c r="T585" s="141">
        <v>0</v>
      </c>
      <c r="U585" s="141">
        <v>0</v>
      </c>
      <c r="V585" s="141" t="s">
        <v>37986</v>
      </c>
      <c r="W585" s="141" t="s">
        <v>37987</v>
      </c>
      <c r="X585" s="141" t="s">
        <v>37988</v>
      </c>
      <c r="Y585" s="141" t="s">
        <v>320</v>
      </c>
      <c r="Z585" s="141" t="str">
        <f t="shared" si="9"/>
        <v>Non-codingRNA101PE</v>
      </c>
      <c r="AA585" s="143">
        <v>0</v>
      </c>
      <c r="AB585" s="143" t="s">
        <v>30</v>
      </c>
      <c r="AC585" s="156" t="s">
        <v>139</v>
      </c>
      <c r="AD585" s="205"/>
    </row>
    <row r="586" spans="1:30" s="27" customFormat="1" ht="24" customHeight="1">
      <c r="A586" s="139">
        <v>42975</v>
      </c>
      <c r="B586" s="140" t="s">
        <v>37975</v>
      </c>
      <c r="C586" s="141" t="s">
        <v>106</v>
      </c>
      <c r="D586" s="141" t="s">
        <v>31</v>
      </c>
      <c r="E586" s="141" t="s">
        <v>37989</v>
      </c>
      <c r="F586" s="142">
        <v>42973</v>
      </c>
      <c r="G586" s="141" t="s">
        <v>135</v>
      </c>
      <c r="H586" s="141" t="s">
        <v>37977</v>
      </c>
      <c r="I586" s="141">
        <v>5</v>
      </c>
      <c r="J586" s="141" t="s">
        <v>37990</v>
      </c>
      <c r="K586" s="141" t="s">
        <v>28</v>
      </c>
      <c r="L586" s="141" t="s">
        <v>2973</v>
      </c>
      <c r="M586" s="141" t="s">
        <v>22443</v>
      </c>
      <c r="N586" s="141">
        <v>0</v>
      </c>
      <c r="O586" s="141" t="s">
        <v>33</v>
      </c>
      <c r="P586" s="141">
        <v>78477.95</v>
      </c>
      <c r="Q586" s="141">
        <v>4309650</v>
      </c>
      <c r="R586" s="141">
        <v>3686766</v>
      </c>
      <c r="S586" s="141">
        <v>85.55</v>
      </c>
      <c r="T586" s="141">
        <v>0</v>
      </c>
      <c r="U586" s="141">
        <v>0</v>
      </c>
      <c r="V586" s="141" t="s">
        <v>37991</v>
      </c>
      <c r="W586" s="141" t="s">
        <v>2138</v>
      </c>
      <c r="X586" s="141" t="s">
        <v>37992</v>
      </c>
      <c r="Y586" s="141" t="s">
        <v>320</v>
      </c>
      <c r="Z586" s="141" t="str">
        <f t="shared" si="9"/>
        <v>Non-codingRNA101PE</v>
      </c>
      <c r="AA586" s="143">
        <v>0</v>
      </c>
      <c r="AB586" s="143" t="s">
        <v>30</v>
      </c>
      <c r="AC586" s="156" t="s">
        <v>139</v>
      </c>
      <c r="AD586" s="205"/>
    </row>
    <row r="587" spans="1:30" s="27" customFormat="1" ht="24" customHeight="1">
      <c r="A587" s="139">
        <v>42975</v>
      </c>
      <c r="B587" s="140" t="s">
        <v>37993</v>
      </c>
      <c r="C587" s="141" t="s">
        <v>104</v>
      </c>
      <c r="D587" s="141" t="s">
        <v>31</v>
      </c>
      <c r="E587" s="141" t="s">
        <v>37994</v>
      </c>
      <c r="F587" s="142">
        <v>42973</v>
      </c>
      <c r="G587" s="141" t="s">
        <v>135</v>
      </c>
      <c r="H587" s="141" t="s">
        <v>37977</v>
      </c>
      <c r="I587" s="141">
        <v>6</v>
      </c>
      <c r="J587" s="141" t="s">
        <v>10784</v>
      </c>
      <c r="K587" s="141" t="s">
        <v>28</v>
      </c>
      <c r="L587" s="141" t="s">
        <v>2973</v>
      </c>
      <c r="M587" s="141" t="s">
        <v>22421</v>
      </c>
      <c r="N587" s="141">
        <v>0</v>
      </c>
      <c r="O587" s="141" t="s">
        <v>33</v>
      </c>
      <c r="P587" s="141">
        <v>76602.53</v>
      </c>
      <c r="Q587" s="141">
        <v>4309650</v>
      </c>
      <c r="R587" s="141">
        <v>3445185</v>
      </c>
      <c r="S587" s="141">
        <v>79.94</v>
      </c>
      <c r="T587" s="141">
        <v>0</v>
      </c>
      <c r="U587" s="141">
        <v>0</v>
      </c>
      <c r="V587" s="141" t="s">
        <v>37995</v>
      </c>
      <c r="W587" s="141" t="s">
        <v>37996</v>
      </c>
      <c r="X587" s="141" t="s">
        <v>37997</v>
      </c>
      <c r="Y587" s="141" t="s">
        <v>320</v>
      </c>
      <c r="Z587" s="141" t="str">
        <f t="shared" si="9"/>
        <v>Transcriptome101PE</v>
      </c>
      <c r="AA587" s="143">
        <v>0</v>
      </c>
      <c r="AB587" s="143" t="s">
        <v>30</v>
      </c>
      <c r="AC587" s="156" t="s">
        <v>139</v>
      </c>
      <c r="AD587" s="205"/>
    </row>
    <row r="588" spans="1:30" s="27" customFormat="1" ht="24" customHeight="1">
      <c r="A588" s="139">
        <v>42975</v>
      </c>
      <c r="B588" s="140" t="s">
        <v>37998</v>
      </c>
      <c r="C588" s="141" t="s">
        <v>104</v>
      </c>
      <c r="D588" s="141" t="s">
        <v>31</v>
      </c>
      <c r="E588" s="141" t="s">
        <v>37999</v>
      </c>
      <c r="F588" s="142">
        <v>42973</v>
      </c>
      <c r="G588" s="141" t="s">
        <v>135</v>
      </c>
      <c r="H588" s="141" t="s">
        <v>37977</v>
      </c>
      <c r="I588" s="141">
        <v>7</v>
      </c>
      <c r="J588" s="141" t="s">
        <v>38000</v>
      </c>
      <c r="K588" s="141" t="s">
        <v>28</v>
      </c>
      <c r="L588" s="141" t="s">
        <v>2973</v>
      </c>
      <c r="M588" s="141" t="s">
        <v>22421</v>
      </c>
      <c r="N588" s="141">
        <v>0</v>
      </c>
      <c r="O588" s="141" t="s">
        <v>33</v>
      </c>
      <c r="P588" s="141">
        <v>78374.31</v>
      </c>
      <c r="Q588" s="141">
        <v>4309650</v>
      </c>
      <c r="R588" s="141">
        <v>3525044</v>
      </c>
      <c r="S588" s="141">
        <v>81.790000000000006</v>
      </c>
      <c r="T588" s="141">
        <v>0</v>
      </c>
      <c r="U588" s="141">
        <v>0</v>
      </c>
      <c r="V588" s="141" t="s">
        <v>38001</v>
      </c>
      <c r="W588" s="141" t="s">
        <v>25104</v>
      </c>
      <c r="X588" s="141" t="s">
        <v>38002</v>
      </c>
      <c r="Y588" s="141" t="s">
        <v>320</v>
      </c>
      <c r="Z588" s="141" t="str">
        <f t="shared" si="9"/>
        <v>Transcriptome101PE</v>
      </c>
      <c r="AA588" s="143">
        <v>0</v>
      </c>
      <c r="AB588" s="143" t="s">
        <v>30</v>
      </c>
      <c r="AC588" s="156" t="s">
        <v>139</v>
      </c>
      <c r="AD588" s="205"/>
    </row>
    <row r="589" spans="1:30" s="27" customFormat="1" ht="24" customHeight="1">
      <c r="A589" s="139">
        <v>42975</v>
      </c>
      <c r="B589" s="140" t="s">
        <v>37975</v>
      </c>
      <c r="C589" s="141" t="s">
        <v>106</v>
      </c>
      <c r="D589" s="141" t="s">
        <v>31</v>
      </c>
      <c r="E589" s="141" t="s">
        <v>38003</v>
      </c>
      <c r="F589" s="142">
        <v>42973</v>
      </c>
      <c r="G589" s="141" t="s">
        <v>135</v>
      </c>
      <c r="H589" s="141" t="s">
        <v>37977</v>
      </c>
      <c r="I589" s="141">
        <v>8</v>
      </c>
      <c r="J589" s="141" t="s">
        <v>38004</v>
      </c>
      <c r="K589" s="141" t="s">
        <v>28</v>
      </c>
      <c r="L589" s="141" t="s">
        <v>2973</v>
      </c>
      <c r="M589" s="141" t="s">
        <v>22421</v>
      </c>
      <c r="N589" s="141">
        <v>0</v>
      </c>
      <c r="O589" s="141" t="s">
        <v>33</v>
      </c>
      <c r="P589" s="141">
        <v>80927.210000000006</v>
      </c>
      <c r="Q589" s="141">
        <v>4309650</v>
      </c>
      <c r="R589" s="141">
        <v>3638710</v>
      </c>
      <c r="S589" s="141">
        <v>84.43</v>
      </c>
      <c r="T589" s="141">
        <v>0</v>
      </c>
      <c r="U589" s="141">
        <v>0</v>
      </c>
      <c r="V589" s="141" t="s">
        <v>38005</v>
      </c>
      <c r="W589" s="141" t="s">
        <v>38006</v>
      </c>
      <c r="X589" s="141" t="s">
        <v>38007</v>
      </c>
      <c r="Y589" s="141" t="s">
        <v>320</v>
      </c>
      <c r="Z589" s="141" t="str">
        <f t="shared" si="9"/>
        <v>Non-codingRNA101PE</v>
      </c>
      <c r="AA589" s="143">
        <v>0</v>
      </c>
      <c r="AB589" s="143" t="s">
        <v>30</v>
      </c>
      <c r="AC589" s="156" t="s">
        <v>139</v>
      </c>
      <c r="AD589" s="205"/>
    </row>
    <row r="590" spans="1:30" s="39" customFormat="1" ht="24" customHeight="1">
      <c r="A590" s="219">
        <v>42975</v>
      </c>
      <c r="B590" s="218" t="s">
        <v>38056</v>
      </c>
      <c r="C590" s="147">
        <v>0</v>
      </c>
      <c r="D590" s="147" t="s">
        <v>309</v>
      </c>
      <c r="E590" s="219" t="s">
        <v>38052</v>
      </c>
      <c r="F590" s="219">
        <v>42974</v>
      </c>
      <c r="G590" s="135" t="s">
        <v>3122</v>
      </c>
      <c r="H590" s="147" t="s">
        <v>38051</v>
      </c>
      <c r="I590" s="147">
        <v>1</v>
      </c>
      <c r="J590" s="215" t="s">
        <v>2392</v>
      </c>
      <c r="K590" s="219" t="s">
        <v>19023</v>
      </c>
      <c r="L590" s="216" t="s">
        <v>350</v>
      </c>
      <c r="M590" s="219"/>
      <c r="N590" s="215">
        <v>0</v>
      </c>
      <c r="O590" s="135" t="s">
        <v>33</v>
      </c>
      <c r="P590" s="215">
        <v>37193.5</v>
      </c>
      <c r="Q590" s="215">
        <v>3178132</v>
      </c>
      <c r="R590" s="135">
        <v>3016202</v>
      </c>
      <c r="S590" s="135">
        <v>95</v>
      </c>
      <c r="T590" s="215">
        <v>0</v>
      </c>
      <c r="U590" s="215">
        <v>0</v>
      </c>
      <c r="V590" s="215" t="s">
        <v>34057</v>
      </c>
      <c r="W590" s="135" t="s">
        <v>38055</v>
      </c>
      <c r="X590" s="219" t="s">
        <v>38054</v>
      </c>
      <c r="Y590" s="147" t="s">
        <v>320</v>
      </c>
      <c r="Z590" s="147" t="str">
        <f t="shared" si="9"/>
        <v>0101PE</v>
      </c>
      <c r="AA590" s="261">
        <v>0</v>
      </c>
      <c r="AB590" s="213" t="s">
        <v>2544</v>
      </c>
      <c r="AC590" s="213" t="s">
        <v>16125</v>
      </c>
      <c r="AD590" s="218"/>
    </row>
    <row r="591" spans="1:30" s="39" customFormat="1" ht="24" customHeight="1">
      <c r="A591" s="211">
        <v>42975</v>
      </c>
      <c r="B591" s="210" t="s">
        <v>38053</v>
      </c>
      <c r="C591" s="141">
        <v>0</v>
      </c>
      <c r="D591" s="141" t="s">
        <v>309</v>
      </c>
      <c r="E591" s="210" t="s">
        <v>38052</v>
      </c>
      <c r="F591" s="151">
        <v>42974</v>
      </c>
      <c r="G591" s="141" t="s">
        <v>3122</v>
      </c>
      <c r="H591" s="208" t="s">
        <v>38051</v>
      </c>
      <c r="I591" s="141">
        <v>2</v>
      </c>
      <c r="J591" s="208" t="s">
        <v>2392</v>
      </c>
      <c r="K591" s="264" t="s">
        <v>19023</v>
      </c>
      <c r="L591" s="208" t="s">
        <v>350</v>
      </c>
      <c r="M591" s="141"/>
      <c r="N591" s="208">
        <v>0</v>
      </c>
      <c r="O591" s="141" t="s">
        <v>33</v>
      </c>
      <c r="P591" s="141">
        <v>36719.9</v>
      </c>
      <c r="Q591" s="141">
        <v>3132063</v>
      </c>
      <c r="R591" s="141">
        <v>2977896</v>
      </c>
      <c r="S591" s="208">
        <v>95.2</v>
      </c>
      <c r="T591" s="208">
        <v>0</v>
      </c>
      <c r="U591" s="208">
        <v>0</v>
      </c>
      <c r="V591" s="141" t="s">
        <v>38050</v>
      </c>
      <c r="W591" s="141" t="s">
        <v>38049</v>
      </c>
      <c r="X591" s="208" t="s">
        <v>13514</v>
      </c>
      <c r="Y591" s="141" t="s">
        <v>320</v>
      </c>
      <c r="Z591" s="141" t="str">
        <f t="shared" si="9"/>
        <v>0101PE</v>
      </c>
      <c r="AA591" s="260">
        <v>0</v>
      </c>
      <c r="AB591" s="207" t="s">
        <v>2544</v>
      </c>
      <c r="AC591" s="207" t="s">
        <v>16125</v>
      </c>
      <c r="AD591" s="141"/>
    </row>
    <row r="592" spans="1:30" s="39" customFormat="1" ht="24" customHeight="1">
      <c r="A592" s="219">
        <v>42975</v>
      </c>
      <c r="B592" s="218" t="s">
        <v>38048</v>
      </c>
      <c r="C592" s="147">
        <v>0</v>
      </c>
      <c r="D592" s="147" t="s">
        <v>309</v>
      </c>
      <c r="E592" s="219" t="s">
        <v>38045</v>
      </c>
      <c r="F592" s="219">
        <v>42974</v>
      </c>
      <c r="G592" s="135" t="s">
        <v>3122</v>
      </c>
      <c r="H592" s="147" t="s">
        <v>38044</v>
      </c>
      <c r="I592" s="147">
        <v>1</v>
      </c>
      <c r="J592" s="215" t="s">
        <v>3576</v>
      </c>
      <c r="K592" s="219" t="s">
        <v>38043</v>
      </c>
      <c r="L592" s="216" t="s">
        <v>350</v>
      </c>
      <c r="M592" s="219"/>
      <c r="N592" s="215">
        <v>0</v>
      </c>
      <c r="O592" s="135" t="s">
        <v>33</v>
      </c>
      <c r="P592" s="215">
        <v>35343.11</v>
      </c>
      <c r="Q592" s="215">
        <v>3032559</v>
      </c>
      <c r="R592" s="135">
        <v>2855711</v>
      </c>
      <c r="S592" s="135">
        <v>94.2</v>
      </c>
      <c r="T592" s="215">
        <v>0</v>
      </c>
      <c r="U592" s="215">
        <v>0</v>
      </c>
      <c r="V592" s="215" t="s">
        <v>27620</v>
      </c>
      <c r="W592" s="135" t="s">
        <v>30407</v>
      </c>
      <c r="X592" s="219" t="s">
        <v>38047</v>
      </c>
      <c r="Y592" s="147" t="s">
        <v>320</v>
      </c>
      <c r="Z592" s="147" t="str">
        <f t="shared" si="9"/>
        <v>0101PE</v>
      </c>
      <c r="AA592" s="261">
        <v>0.15789473684210525</v>
      </c>
      <c r="AB592" s="213" t="s">
        <v>2544</v>
      </c>
      <c r="AC592" s="213" t="s">
        <v>16125</v>
      </c>
      <c r="AD592" s="218"/>
    </row>
    <row r="593" spans="1:30" s="39" customFormat="1" ht="24" customHeight="1">
      <c r="A593" s="211">
        <v>42975</v>
      </c>
      <c r="B593" s="210" t="s">
        <v>38046</v>
      </c>
      <c r="C593" s="141">
        <v>0</v>
      </c>
      <c r="D593" s="141" t="s">
        <v>309</v>
      </c>
      <c r="E593" s="210" t="s">
        <v>38045</v>
      </c>
      <c r="F593" s="151">
        <v>42974</v>
      </c>
      <c r="G593" s="141" t="s">
        <v>3122</v>
      </c>
      <c r="H593" s="208" t="s">
        <v>38044</v>
      </c>
      <c r="I593" s="141">
        <v>2</v>
      </c>
      <c r="J593" s="220" t="s">
        <v>3576</v>
      </c>
      <c r="K593" s="267" t="s">
        <v>38043</v>
      </c>
      <c r="L593" s="208" t="s">
        <v>350</v>
      </c>
      <c r="M593" s="141"/>
      <c r="N593" s="208">
        <v>0</v>
      </c>
      <c r="O593" s="141" t="s">
        <v>33</v>
      </c>
      <c r="P593" s="141">
        <v>35841.17</v>
      </c>
      <c r="Q593" s="141">
        <v>3079536</v>
      </c>
      <c r="R593" s="141">
        <v>2896467</v>
      </c>
      <c r="S593" s="208">
        <v>94.1</v>
      </c>
      <c r="T593" s="208">
        <v>0</v>
      </c>
      <c r="U593" s="208">
        <v>0</v>
      </c>
      <c r="V593" s="141" t="s">
        <v>38042</v>
      </c>
      <c r="W593" s="141" t="s">
        <v>38041</v>
      </c>
      <c r="X593" s="208" t="s">
        <v>38040</v>
      </c>
      <c r="Y593" s="141" t="s">
        <v>320</v>
      </c>
      <c r="Z593" s="141" t="str">
        <f t="shared" si="9"/>
        <v>0101PE</v>
      </c>
      <c r="AA593" s="260">
        <v>0.15789473684210525</v>
      </c>
      <c r="AB593" s="207" t="s">
        <v>2544</v>
      </c>
      <c r="AC593" s="207" t="s">
        <v>16125</v>
      </c>
      <c r="AD593" s="141"/>
    </row>
    <row r="594" spans="1:30" s="24" customFormat="1" ht="24" customHeight="1">
      <c r="A594" s="133">
        <v>42976</v>
      </c>
      <c r="B594" s="134" t="s">
        <v>38510</v>
      </c>
      <c r="C594" s="135" t="s">
        <v>3329</v>
      </c>
      <c r="D594" s="135" t="s">
        <v>31</v>
      </c>
      <c r="E594" s="135" t="s">
        <v>38509</v>
      </c>
      <c r="F594" s="159">
        <v>42974</v>
      </c>
      <c r="G594" s="135" t="s">
        <v>36</v>
      </c>
      <c r="H594" s="135" t="s">
        <v>38508</v>
      </c>
      <c r="I594" s="135">
        <v>1</v>
      </c>
      <c r="J594" s="144" t="s">
        <v>38507</v>
      </c>
      <c r="K594" s="144" t="s">
        <v>38506</v>
      </c>
      <c r="L594" s="135">
        <v>0</v>
      </c>
      <c r="M594" s="135" t="s">
        <v>38505</v>
      </c>
      <c r="N594" s="135">
        <v>281</v>
      </c>
      <c r="O594" s="135" t="s">
        <v>399</v>
      </c>
      <c r="P594" s="135">
        <v>46290.37</v>
      </c>
      <c r="Q594" s="135">
        <v>1673742</v>
      </c>
      <c r="R594" s="135">
        <v>1574278</v>
      </c>
      <c r="S594" s="135">
        <v>94.2</v>
      </c>
      <c r="T594" s="135" t="s">
        <v>38504</v>
      </c>
      <c r="U594" s="135" t="s">
        <v>38503</v>
      </c>
      <c r="V594" s="135" t="s">
        <v>38502</v>
      </c>
      <c r="W594" s="135" t="s">
        <v>38501</v>
      </c>
      <c r="X594" s="135" t="s">
        <v>38500</v>
      </c>
      <c r="Y594" s="147" t="s">
        <v>8428</v>
      </c>
      <c r="Z594" s="187" t="str">
        <f t="shared" si="9"/>
        <v>Meta251PE</v>
      </c>
      <c r="AA594" s="137">
        <v>6.6869300911854099E-2</v>
      </c>
      <c r="AB594" s="294" t="s">
        <v>30</v>
      </c>
      <c r="AC594" s="137" t="s">
        <v>3343</v>
      </c>
      <c r="AD594" s="155"/>
    </row>
    <row r="595" spans="1:30" s="24" customFormat="1" ht="24" customHeight="1">
      <c r="A595" s="139">
        <v>42976</v>
      </c>
      <c r="B595" s="140" t="s">
        <v>38499</v>
      </c>
      <c r="C595" s="141" t="s">
        <v>3329</v>
      </c>
      <c r="D595" s="141" t="s">
        <v>31</v>
      </c>
      <c r="E595" s="141" t="s">
        <v>38498</v>
      </c>
      <c r="F595" s="151">
        <v>42974</v>
      </c>
      <c r="G595" s="141" t="s">
        <v>36</v>
      </c>
      <c r="H595" s="141" t="s">
        <v>38497</v>
      </c>
      <c r="I595" s="141">
        <v>2</v>
      </c>
      <c r="J595" s="144" t="s">
        <v>38496</v>
      </c>
      <c r="K595" s="144" t="s">
        <v>38495</v>
      </c>
      <c r="L595" s="141">
        <v>0</v>
      </c>
      <c r="M595" s="141" t="s">
        <v>38494</v>
      </c>
      <c r="N595" s="141">
        <v>282</v>
      </c>
      <c r="O595" s="141" t="s">
        <v>399</v>
      </c>
      <c r="P595" s="141">
        <v>40948.35</v>
      </c>
      <c r="Q595" s="141">
        <v>1432659</v>
      </c>
      <c r="R595" s="141">
        <v>1385969</v>
      </c>
      <c r="S595" s="141">
        <v>96.8</v>
      </c>
      <c r="T595" s="141" t="s">
        <v>38493</v>
      </c>
      <c r="U595" s="141" t="s">
        <v>38492</v>
      </c>
      <c r="V595" s="141" t="s">
        <v>38491</v>
      </c>
      <c r="W595" s="141" t="s">
        <v>38490</v>
      </c>
      <c r="X595" s="141" t="s">
        <v>38489</v>
      </c>
      <c r="Y595" s="141" t="s">
        <v>8428</v>
      </c>
      <c r="Z595" s="188" t="str">
        <f t="shared" si="9"/>
        <v>Meta251PE</v>
      </c>
      <c r="AA595" s="143">
        <v>4.4585987261146494E-2</v>
      </c>
      <c r="AB595" s="143" t="s">
        <v>30</v>
      </c>
      <c r="AC595" s="143" t="s">
        <v>3343</v>
      </c>
      <c r="AD595" s="143"/>
    </row>
    <row r="596" spans="1:30" s="24" customFormat="1" ht="24" customHeight="1">
      <c r="A596" s="133">
        <v>42977</v>
      </c>
      <c r="B596" s="134" t="s">
        <v>38557</v>
      </c>
      <c r="C596" s="135">
        <v>0</v>
      </c>
      <c r="D596" s="135" t="s">
        <v>31</v>
      </c>
      <c r="E596" s="135" t="s">
        <v>38556</v>
      </c>
      <c r="F596" s="159">
        <v>42973</v>
      </c>
      <c r="G596" s="135" t="s">
        <v>122</v>
      </c>
      <c r="H596" s="135" t="s">
        <v>38515</v>
      </c>
      <c r="I596" s="135">
        <v>1</v>
      </c>
      <c r="J596" s="135" t="s">
        <v>32</v>
      </c>
      <c r="K596" s="135" t="s">
        <v>28</v>
      </c>
      <c r="L596" s="135">
        <v>0</v>
      </c>
      <c r="M596" s="135" t="s">
        <v>38526</v>
      </c>
      <c r="N596" s="135">
        <v>0</v>
      </c>
      <c r="O596" s="135" t="s">
        <v>41</v>
      </c>
      <c r="P596" s="135">
        <v>90095.3</v>
      </c>
      <c r="Q596" s="135">
        <v>4309650</v>
      </c>
      <c r="R596" s="135">
        <v>2963371</v>
      </c>
      <c r="S596" s="135">
        <v>68.760000000000005</v>
      </c>
      <c r="T596" s="135">
        <v>0</v>
      </c>
      <c r="U596" s="135">
        <v>0</v>
      </c>
      <c r="V596" s="135" t="s">
        <v>38555</v>
      </c>
      <c r="W596" s="135" t="s">
        <v>38554</v>
      </c>
      <c r="X596" s="135" t="s">
        <v>38553</v>
      </c>
      <c r="Y596" s="147" t="s">
        <v>140</v>
      </c>
      <c r="Z596" s="147" t="str">
        <f t="shared" si="9"/>
        <v>0151PE</v>
      </c>
      <c r="AA596" s="137">
        <v>0</v>
      </c>
      <c r="AB596" s="294" t="s">
        <v>30</v>
      </c>
      <c r="AC596" s="137" t="s">
        <v>3343</v>
      </c>
      <c r="AD596" s="155"/>
    </row>
    <row r="597" spans="1:30" s="24" customFormat="1" ht="24" customHeight="1">
      <c r="A597" s="139">
        <v>42977</v>
      </c>
      <c r="B597" s="140" t="s">
        <v>38552</v>
      </c>
      <c r="C597" s="141" t="s">
        <v>38551</v>
      </c>
      <c r="D597" s="141" t="s">
        <v>31</v>
      </c>
      <c r="E597" s="141" t="s">
        <v>38550</v>
      </c>
      <c r="F597" s="151">
        <v>42973</v>
      </c>
      <c r="G597" s="141" t="s">
        <v>122</v>
      </c>
      <c r="H597" s="141" t="s">
        <v>38515</v>
      </c>
      <c r="I597" s="141">
        <v>2</v>
      </c>
      <c r="J597" s="141" t="s">
        <v>32</v>
      </c>
      <c r="K597" s="141" t="s">
        <v>28</v>
      </c>
      <c r="L597" s="141">
        <v>0</v>
      </c>
      <c r="M597" s="141" t="s">
        <v>38549</v>
      </c>
      <c r="N597" s="141">
        <v>0</v>
      </c>
      <c r="O597" s="141" t="s">
        <v>41</v>
      </c>
      <c r="P597" s="141">
        <v>120492.69</v>
      </c>
      <c r="Q597" s="141">
        <v>4309650</v>
      </c>
      <c r="R597" s="141">
        <v>3659574</v>
      </c>
      <c r="S597" s="141">
        <v>84.92</v>
      </c>
      <c r="T597" s="141">
        <v>0</v>
      </c>
      <c r="U597" s="141">
        <v>0</v>
      </c>
      <c r="V597" s="141" t="s">
        <v>38548</v>
      </c>
      <c r="W597" s="141" t="s">
        <v>38547</v>
      </c>
      <c r="X597" s="141" t="s">
        <v>38546</v>
      </c>
      <c r="Y597" s="141" t="s">
        <v>140</v>
      </c>
      <c r="Z597" s="141" t="str">
        <f t="shared" si="9"/>
        <v>Re-sequencing151PE</v>
      </c>
      <c r="AA597" s="143">
        <v>0</v>
      </c>
      <c r="AB597" s="143" t="s">
        <v>30</v>
      </c>
      <c r="AC597" s="143" t="s">
        <v>3343</v>
      </c>
      <c r="AD597" s="143"/>
    </row>
    <row r="598" spans="1:30" s="24" customFormat="1" ht="24" customHeight="1">
      <c r="A598" s="139">
        <v>42977</v>
      </c>
      <c r="B598" s="140" t="s">
        <v>38545</v>
      </c>
      <c r="C598" s="141" t="s">
        <v>38544</v>
      </c>
      <c r="D598" s="141" t="s">
        <v>31</v>
      </c>
      <c r="E598" s="141" t="s">
        <v>38543</v>
      </c>
      <c r="F598" s="151">
        <v>42973</v>
      </c>
      <c r="G598" s="141" t="s">
        <v>122</v>
      </c>
      <c r="H598" s="141" t="s">
        <v>38515</v>
      </c>
      <c r="I598" s="141">
        <v>3</v>
      </c>
      <c r="J598" s="141" t="s">
        <v>32</v>
      </c>
      <c r="K598" s="141" t="s">
        <v>28</v>
      </c>
      <c r="L598" s="141">
        <v>0</v>
      </c>
      <c r="M598" s="141" t="s">
        <v>38542</v>
      </c>
      <c r="N598" s="141">
        <v>0</v>
      </c>
      <c r="O598" s="141" t="s">
        <v>41</v>
      </c>
      <c r="P598" s="141">
        <v>117900.63</v>
      </c>
      <c r="Q598" s="141">
        <v>4309650</v>
      </c>
      <c r="R598" s="141">
        <v>3561551</v>
      </c>
      <c r="S598" s="141">
        <v>82.64</v>
      </c>
      <c r="T598" s="141">
        <v>0</v>
      </c>
      <c r="U598" s="141">
        <v>0</v>
      </c>
      <c r="V598" s="141" t="s">
        <v>38541</v>
      </c>
      <c r="W598" s="141" t="s">
        <v>38540</v>
      </c>
      <c r="X598" s="141" t="s">
        <v>38539</v>
      </c>
      <c r="Y598" s="141" t="s">
        <v>140</v>
      </c>
      <c r="Z598" s="141" t="str">
        <f t="shared" si="9"/>
        <v>RNA-Seq151PE</v>
      </c>
      <c r="AA598" s="143">
        <v>0</v>
      </c>
      <c r="AB598" s="143" t="s">
        <v>30</v>
      </c>
      <c r="AC598" s="143" t="s">
        <v>3343</v>
      </c>
      <c r="AD598" s="143"/>
    </row>
    <row r="599" spans="1:30" s="24" customFormat="1" ht="24" customHeight="1">
      <c r="A599" s="139">
        <v>42977</v>
      </c>
      <c r="B599" s="140" t="s">
        <v>38538</v>
      </c>
      <c r="C599" s="141" t="s">
        <v>275</v>
      </c>
      <c r="D599" s="141" t="s">
        <v>31</v>
      </c>
      <c r="E599" s="141" t="s">
        <v>38537</v>
      </c>
      <c r="F599" s="151">
        <v>42973</v>
      </c>
      <c r="G599" s="141" t="s">
        <v>122</v>
      </c>
      <c r="H599" s="141" t="s">
        <v>38515</v>
      </c>
      <c r="I599" s="141">
        <v>4</v>
      </c>
      <c r="J599" s="141" t="s">
        <v>32</v>
      </c>
      <c r="K599" s="141" t="s">
        <v>28</v>
      </c>
      <c r="L599" s="141">
        <v>0</v>
      </c>
      <c r="M599" s="141" t="s">
        <v>38536</v>
      </c>
      <c r="N599" s="141">
        <v>0</v>
      </c>
      <c r="O599" s="141" t="s">
        <v>41</v>
      </c>
      <c r="P599" s="141">
        <v>103083.57</v>
      </c>
      <c r="Q599" s="141">
        <v>4309650</v>
      </c>
      <c r="R599" s="141">
        <v>3286032</v>
      </c>
      <c r="S599" s="141">
        <v>76.25</v>
      </c>
      <c r="T599" s="141">
        <v>0</v>
      </c>
      <c r="U599" s="141">
        <v>0</v>
      </c>
      <c r="V599" s="141" t="s">
        <v>38535</v>
      </c>
      <c r="W599" s="141" t="s">
        <v>38534</v>
      </c>
      <c r="X599" s="141" t="s">
        <v>38533</v>
      </c>
      <c r="Y599" s="141" t="s">
        <v>140</v>
      </c>
      <c r="Z599" s="141" t="str">
        <f t="shared" si="9"/>
        <v>Transcriptome151PE</v>
      </c>
      <c r="AA599" s="143">
        <v>0</v>
      </c>
      <c r="AB599" s="143" t="s">
        <v>30</v>
      </c>
      <c r="AC599" s="143" t="s">
        <v>3343</v>
      </c>
      <c r="AD599" s="143"/>
    </row>
    <row r="600" spans="1:30" s="24" customFormat="1" ht="24" customHeight="1">
      <c r="A600" s="139">
        <v>42977</v>
      </c>
      <c r="B600" s="140" t="s">
        <v>38523</v>
      </c>
      <c r="C600" s="141" t="s">
        <v>275</v>
      </c>
      <c r="D600" s="141" t="s">
        <v>31</v>
      </c>
      <c r="E600" s="141" t="s">
        <v>38532</v>
      </c>
      <c r="F600" s="151">
        <v>42973</v>
      </c>
      <c r="G600" s="141" t="s">
        <v>122</v>
      </c>
      <c r="H600" s="141" t="s">
        <v>38515</v>
      </c>
      <c r="I600" s="141">
        <v>5</v>
      </c>
      <c r="J600" s="141" t="s">
        <v>32</v>
      </c>
      <c r="K600" s="141" t="s">
        <v>28</v>
      </c>
      <c r="L600" s="141">
        <v>0</v>
      </c>
      <c r="M600" s="141" t="s">
        <v>38531</v>
      </c>
      <c r="N600" s="141">
        <v>0</v>
      </c>
      <c r="O600" s="141" t="s">
        <v>41</v>
      </c>
      <c r="P600" s="141">
        <v>100246.25</v>
      </c>
      <c r="Q600" s="141">
        <v>4309650</v>
      </c>
      <c r="R600" s="141">
        <v>3155269</v>
      </c>
      <c r="S600" s="141">
        <v>73.209999999999994</v>
      </c>
      <c r="T600" s="141">
        <v>0</v>
      </c>
      <c r="U600" s="141">
        <v>0</v>
      </c>
      <c r="V600" s="141" t="s">
        <v>38530</v>
      </c>
      <c r="W600" s="141" t="s">
        <v>38529</v>
      </c>
      <c r="X600" s="141" t="s">
        <v>38528</v>
      </c>
      <c r="Y600" s="141" t="s">
        <v>140</v>
      </c>
      <c r="Z600" s="141" t="str">
        <f t="shared" si="9"/>
        <v>Transcriptome151PE</v>
      </c>
      <c r="AA600" s="143">
        <v>0</v>
      </c>
      <c r="AB600" s="143" t="s">
        <v>30</v>
      </c>
      <c r="AC600" s="143" t="s">
        <v>3343</v>
      </c>
      <c r="AD600" s="143"/>
    </row>
    <row r="601" spans="1:30" s="24" customFormat="1" ht="24" customHeight="1">
      <c r="A601" s="139">
        <v>42977</v>
      </c>
      <c r="B601" s="140" t="s">
        <v>38523</v>
      </c>
      <c r="C601" s="141" t="s">
        <v>275</v>
      </c>
      <c r="D601" s="141" t="s">
        <v>31</v>
      </c>
      <c r="E601" s="141" t="s">
        <v>38527</v>
      </c>
      <c r="F601" s="151">
        <v>42973</v>
      </c>
      <c r="G601" s="141" t="s">
        <v>122</v>
      </c>
      <c r="H601" s="141" t="s">
        <v>38515</v>
      </c>
      <c r="I601" s="141">
        <v>6</v>
      </c>
      <c r="J601" s="141" t="s">
        <v>32</v>
      </c>
      <c r="K601" s="141" t="s">
        <v>28</v>
      </c>
      <c r="L601" s="141">
        <v>0</v>
      </c>
      <c r="M601" s="141" t="s">
        <v>38526</v>
      </c>
      <c r="N601" s="141">
        <v>0</v>
      </c>
      <c r="O601" s="141" t="s">
        <v>41</v>
      </c>
      <c r="P601" s="141">
        <v>99217.86</v>
      </c>
      <c r="Q601" s="141">
        <v>4309650</v>
      </c>
      <c r="R601" s="141">
        <v>3102462</v>
      </c>
      <c r="S601" s="141">
        <v>71.989999999999995</v>
      </c>
      <c r="T601" s="141">
        <v>0</v>
      </c>
      <c r="U601" s="141">
        <v>0</v>
      </c>
      <c r="V601" s="141" t="s">
        <v>22225</v>
      </c>
      <c r="W601" s="141" t="s">
        <v>38525</v>
      </c>
      <c r="X601" s="141" t="s">
        <v>38524</v>
      </c>
      <c r="Y601" s="141" t="s">
        <v>140</v>
      </c>
      <c r="Z601" s="141" t="str">
        <f t="shared" si="9"/>
        <v>Transcriptome151PE</v>
      </c>
      <c r="AA601" s="143">
        <v>0</v>
      </c>
      <c r="AB601" s="143" t="s">
        <v>30</v>
      </c>
      <c r="AC601" s="143" t="s">
        <v>3343</v>
      </c>
      <c r="AD601" s="143"/>
    </row>
    <row r="602" spans="1:30" s="24" customFormat="1" ht="24" customHeight="1">
      <c r="A602" s="139">
        <v>42977</v>
      </c>
      <c r="B602" s="140" t="s">
        <v>38523</v>
      </c>
      <c r="C602" s="141" t="s">
        <v>275</v>
      </c>
      <c r="D602" s="141" t="s">
        <v>31</v>
      </c>
      <c r="E602" s="141" t="s">
        <v>38522</v>
      </c>
      <c r="F602" s="151">
        <v>42973</v>
      </c>
      <c r="G602" s="141" t="s">
        <v>122</v>
      </c>
      <c r="H602" s="141" t="s">
        <v>38515</v>
      </c>
      <c r="I602" s="141">
        <v>7</v>
      </c>
      <c r="J602" s="141" t="s">
        <v>32</v>
      </c>
      <c r="K602" s="141" t="s">
        <v>28</v>
      </c>
      <c r="L602" s="141">
        <v>0</v>
      </c>
      <c r="M602" s="141" t="s">
        <v>38521</v>
      </c>
      <c r="N602" s="141">
        <v>0</v>
      </c>
      <c r="O602" s="141" t="s">
        <v>41</v>
      </c>
      <c r="P602" s="141">
        <v>102701.82</v>
      </c>
      <c r="Q602" s="141">
        <v>4309650</v>
      </c>
      <c r="R602" s="141">
        <v>3187645</v>
      </c>
      <c r="S602" s="141">
        <v>73.97</v>
      </c>
      <c r="T602" s="141">
        <v>0</v>
      </c>
      <c r="U602" s="141">
        <v>0</v>
      </c>
      <c r="V602" s="141" t="s">
        <v>38520</v>
      </c>
      <c r="W602" s="141" t="s">
        <v>38519</v>
      </c>
      <c r="X602" s="141" t="s">
        <v>38518</v>
      </c>
      <c r="Y602" s="141" t="s">
        <v>140</v>
      </c>
      <c r="Z602" s="141" t="str">
        <f t="shared" si="9"/>
        <v>Transcriptome151PE</v>
      </c>
      <c r="AA602" s="143">
        <v>0</v>
      </c>
      <c r="AB602" s="143" t="s">
        <v>30</v>
      </c>
      <c r="AC602" s="143" t="s">
        <v>3343</v>
      </c>
      <c r="AD602" s="143"/>
    </row>
    <row r="603" spans="1:30" s="24" customFormat="1" ht="24" customHeight="1">
      <c r="A603" s="139">
        <v>42977</v>
      </c>
      <c r="B603" s="140" t="s">
        <v>38517</v>
      </c>
      <c r="C603" s="141">
        <v>0</v>
      </c>
      <c r="D603" s="141" t="s">
        <v>31</v>
      </c>
      <c r="E603" s="141" t="s">
        <v>38516</v>
      </c>
      <c r="F603" s="151">
        <v>42973</v>
      </c>
      <c r="G603" s="141" t="s">
        <v>122</v>
      </c>
      <c r="H603" s="141" t="s">
        <v>38515</v>
      </c>
      <c r="I603" s="141">
        <v>8</v>
      </c>
      <c r="J603" s="141" t="s">
        <v>32</v>
      </c>
      <c r="K603" s="141" t="s">
        <v>28</v>
      </c>
      <c r="L603" s="141">
        <v>0</v>
      </c>
      <c r="M603" s="141" t="s">
        <v>38514</v>
      </c>
      <c r="N603" s="141">
        <v>0</v>
      </c>
      <c r="O603" s="141" t="s">
        <v>41</v>
      </c>
      <c r="P603" s="141">
        <v>99423.59</v>
      </c>
      <c r="Q603" s="141">
        <v>4309650</v>
      </c>
      <c r="R603" s="141">
        <v>3087199</v>
      </c>
      <c r="S603" s="141">
        <v>71.63</v>
      </c>
      <c r="T603" s="141">
        <v>0</v>
      </c>
      <c r="U603" s="141">
        <v>0</v>
      </c>
      <c r="V603" s="141" t="s">
        <v>38513</v>
      </c>
      <c r="W603" s="141" t="s">
        <v>38512</v>
      </c>
      <c r="X603" s="141" t="s">
        <v>38511</v>
      </c>
      <c r="Y603" s="141" t="s">
        <v>140</v>
      </c>
      <c r="Z603" s="141" t="str">
        <f t="shared" si="9"/>
        <v>0151PE</v>
      </c>
      <c r="AA603" s="143">
        <v>0</v>
      </c>
      <c r="AB603" s="143" t="s">
        <v>30</v>
      </c>
      <c r="AC603" s="143" t="s">
        <v>3343</v>
      </c>
      <c r="AD603" s="143"/>
    </row>
    <row r="604" spans="1:30" s="24" customFormat="1" ht="24" customHeight="1">
      <c r="A604" s="133">
        <v>42977</v>
      </c>
      <c r="B604" s="134" t="s">
        <v>38488</v>
      </c>
      <c r="C604" s="135" t="s">
        <v>38487</v>
      </c>
      <c r="D604" s="135" t="s">
        <v>31</v>
      </c>
      <c r="E604" s="135" t="s">
        <v>38486</v>
      </c>
      <c r="F604" s="159">
        <v>42974</v>
      </c>
      <c r="G604" s="135" t="s">
        <v>410</v>
      </c>
      <c r="H604" s="135" t="s">
        <v>38450</v>
      </c>
      <c r="I604" s="135">
        <v>1</v>
      </c>
      <c r="J604" s="135" t="s">
        <v>32</v>
      </c>
      <c r="K604" s="135" t="s">
        <v>28</v>
      </c>
      <c r="L604" s="135">
        <v>0</v>
      </c>
      <c r="M604" s="135" t="s">
        <v>37288</v>
      </c>
      <c r="N604" s="135">
        <v>0</v>
      </c>
      <c r="O604" s="135" t="s">
        <v>33</v>
      </c>
      <c r="P604" s="135">
        <v>74690.83</v>
      </c>
      <c r="Q604" s="135">
        <v>4309650</v>
      </c>
      <c r="R604" s="135">
        <v>3474109</v>
      </c>
      <c r="S604" s="135">
        <v>80.61</v>
      </c>
      <c r="T604" s="135">
        <v>0</v>
      </c>
      <c r="U604" s="135">
        <v>0</v>
      </c>
      <c r="V604" s="135" t="s">
        <v>38485</v>
      </c>
      <c r="W604" s="135" t="s">
        <v>38484</v>
      </c>
      <c r="X604" s="135" t="s">
        <v>38483</v>
      </c>
      <c r="Y604" s="147" t="s">
        <v>320</v>
      </c>
      <c r="Z604" s="147" t="str">
        <f t="shared" si="9"/>
        <v>Non-codingRNA101PE</v>
      </c>
      <c r="AA604" s="137">
        <v>0</v>
      </c>
      <c r="AB604" s="294" t="s">
        <v>30</v>
      </c>
      <c r="AC604" s="137" t="s">
        <v>3343</v>
      </c>
      <c r="AD604" s="155"/>
    </row>
    <row r="605" spans="1:30" s="24" customFormat="1" ht="24" customHeight="1">
      <c r="A605" s="139">
        <v>42977</v>
      </c>
      <c r="B605" s="140" t="s">
        <v>38482</v>
      </c>
      <c r="C605" s="141" t="s">
        <v>8331</v>
      </c>
      <c r="D605" s="141" t="s">
        <v>31</v>
      </c>
      <c r="E605" s="141" t="s">
        <v>38481</v>
      </c>
      <c r="F605" s="151">
        <v>42974</v>
      </c>
      <c r="G605" s="141" t="s">
        <v>410</v>
      </c>
      <c r="H605" s="141" t="s">
        <v>38450</v>
      </c>
      <c r="I605" s="141">
        <v>2</v>
      </c>
      <c r="J605" s="141" t="s">
        <v>32</v>
      </c>
      <c r="K605" s="141" t="s">
        <v>28</v>
      </c>
      <c r="L605" s="141">
        <v>0</v>
      </c>
      <c r="M605" s="141" t="s">
        <v>38449</v>
      </c>
      <c r="N605" s="141">
        <v>0</v>
      </c>
      <c r="O605" s="141" t="s">
        <v>33</v>
      </c>
      <c r="P605" s="141">
        <v>78966.289999999994</v>
      </c>
      <c r="Q605" s="141">
        <v>4309650</v>
      </c>
      <c r="R605" s="141">
        <v>3578819</v>
      </c>
      <c r="S605" s="141">
        <v>83.04</v>
      </c>
      <c r="T605" s="141">
        <v>0</v>
      </c>
      <c r="U605" s="141">
        <v>0</v>
      </c>
      <c r="V605" s="141" t="s">
        <v>38480</v>
      </c>
      <c r="W605" s="141" t="s">
        <v>38479</v>
      </c>
      <c r="X605" s="141" t="s">
        <v>38478</v>
      </c>
      <c r="Y605" s="141" t="s">
        <v>320</v>
      </c>
      <c r="Z605" s="141" t="str">
        <f t="shared" si="9"/>
        <v>Non-codingRNA101PE</v>
      </c>
      <c r="AA605" s="143">
        <v>0</v>
      </c>
      <c r="AB605" s="143" t="s">
        <v>30</v>
      </c>
      <c r="AC605" s="143" t="s">
        <v>3343</v>
      </c>
      <c r="AD605" s="143"/>
    </row>
    <row r="606" spans="1:30" s="24" customFormat="1" ht="24" customHeight="1">
      <c r="A606" s="139">
        <v>42977</v>
      </c>
      <c r="B606" s="140" t="s">
        <v>38477</v>
      </c>
      <c r="C606" s="141">
        <v>0</v>
      </c>
      <c r="D606" s="141" t="s">
        <v>31</v>
      </c>
      <c r="E606" s="141" t="s">
        <v>38470</v>
      </c>
      <c r="F606" s="151">
        <v>42974</v>
      </c>
      <c r="G606" s="141" t="s">
        <v>410</v>
      </c>
      <c r="H606" s="141" t="s">
        <v>38450</v>
      </c>
      <c r="I606" s="141">
        <v>3</v>
      </c>
      <c r="J606" s="144" t="s">
        <v>38476</v>
      </c>
      <c r="K606" s="144" t="s">
        <v>38475</v>
      </c>
      <c r="L606" s="141">
        <v>0</v>
      </c>
      <c r="M606" s="141" t="s">
        <v>38449</v>
      </c>
      <c r="N606" s="141">
        <v>0</v>
      </c>
      <c r="O606" s="141" t="s">
        <v>33</v>
      </c>
      <c r="P606" s="141">
        <v>71245.759999999995</v>
      </c>
      <c r="Q606" s="141">
        <v>4309650</v>
      </c>
      <c r="R606" s="141">
        <v>3331771</v>
      </c>
      <c r="S606" s="141">
        <v>77.31</v>
      </c>
      <c r="T606" s="141">
        <v>0</v>
      </c>
      <c r="U606" s="141">
        <v>0</v>
      </c>
      <c r="V606" s="141" t="s">
        <v>38474</v>
      </c>
      <c r="W606" s="141" t="s">
        <v>38473</v>
      </c>
      <c r="X606" s="141" t="s">
        <v>38472</v>
      </c>
      <c r="Y606" s="141" t="s">
        <v>320</v>
      </c>
      <c r="Z606" s="141" t="str">
        <f t="shared" si="9"/>
        <v>0101PE</v>
      </c>
      <c r="AA606" s="143">
        <v>0.14285714285714285</v>
      </c>
      <c r="AB606" s="143" t="s">
        <v>30</v>
      </c>
      <c r="AC606" s="143" t="s">
        <v>3343</v>
      </c>
      <c r="AD606" s="143"/>
    </row>
    <row r="607" spans="1:30" s="24" customFormat="1" ht="24" customHeight="1">
      <c r="A607" s="139">
        <v>42977</v>
      </c>
      <c r="B607" s="140" t="s">
        <v>38471</v>
      </c>
      <c r="C607" s="141">
        <v>0</v>
      </c>
      <c r="D607" s="141" t="s">
        <v>31</v>
      </c>
      <c r="E607" s="141" t="s">
        <v>38470</v>
      </c>
      <c r="F607" s="151">
        <v>42974</v>
      </c>
      <c r="G607" s="141" t="s">
        <v>410</v>
      </c>
      <c r="H607" s="141" t="s">
        <v>38450</v>
      </c>
      <c r="I607" s="141">
        <v>4</v>
      </c>
      <c r="J607" s="144" t="s">
        <v>3576</v>
      </c>
      <c r="K607" s="144" t="s">
        <v>38400</v>
      </c>
      <c r="L607" s="141">
        <v>0</v>
      </c>
      <c r="M607" s="141" t="s">
        <v>38449</v>
      </c>
      <c r="N607" s="141">
        <v>0</v>
      </c>
      <c r="O607" s="141" t="s">
        <v>33</v>
      </c>
      <c r="P607" s="141">
        <v>72253.11</v>
      </c>
      <c r="Q607" s="141">
        <v>4309650</v>
      </c>
      <c r="R607" s="141">
        <v>3380355</v>
      </c>
      <c r="S607" s="141">
        <v>78.44</v>
      </c>
      <c r="T607" s="141">
        <v>0</v>
      </c>
      <c r="U607" s="141">
        <v>0</v>
      </c>
      <c r="V607" s="141" t="s">
        <v>38469</v>
      </c>
      <c r="W607" s="141" t="s">
        <v>38468</v>
      </c>
      <c r="X607" s="141" t="s">
        <v>38467</v>
      </c>
      <c r="Y607" s="141" t="s">
        <v>320</v>
      </c>
      <c r="Z607" s="141" t="str">
        <f t="shared" si="9"/>
        <v>0101PE</v>
      </c>
      <c r="AA607" s="143">
        <v>0.14285714285714285</v>
      </c>
      <c r="AB607" s="143" t="s">
        <v>30</v>
      </c>
      <c r="AC607" s="143" t="s">
        <v>3343</v>
      </c>
      <c r="AD607" s="143"/>
    </row>
    <row r="608" spans="1:30" s="24" customFormat="1" ht="24" customHeight="1">
      <c r="A608" s="139">
        <v>42977</v>
      </c>
      <c r="B608" s="140" t="s">
        <v>38466</v>
      </c>
      <c r="C608" s="141">
        <v>0</v>
      </c>
      <c r="D608" s="141" t="s">
        <v>31</v>
      </c>
      <c r="E608" s="141" t="s">
        <v>38465</v>
      </c>
      <c r="F608" s="151">
        <v>42974</v>
      </c>
      <c r="G608" s="141" t="s">
        <v>410</v>
      </c>
      <c r="H608" s="141" t="s">
        <v>38450</v>
      </c>
      <c r="I608" s="141">
        <v>5</v>
      </c>
      <c r="J608" s="141" t="s">
        <v>32</v>
      </c>
      <c r="K608" s="141" t="s">
        <v>28</v>
      </c>
      <c r="L608" s="141">
        <v>0</v>
      </c>
      <c r="M608" s="141" t="s">
        <v>38449</v>
      </c>
      <c r="N608" s="141">
        <v>0</v>
      </c>
      <c r="O608" s="141" t="s">
        <v>33</v>
      </c>
      <c r="P608" s="141">
        <v>69965.789999999994</v>
      </c>
      <c r="Q608" s="141">
        <v>4309650</v>
      </c>
      <c r="R608" s="141">
        <v>3266257</v>
      </c>
      <c r="S608" s="141">
        <v>75.790000000000006</v>
      </c>
      <c r="T608" s="141">
        <v>0</v>
      </c>
      <c r="U608" s="141">
        <v>0</v>
      </c>
      <c r="V608" s="141" t="s">
        <v>38464</v>
      </c>
      <c r="W608" s="141" t="s">
        <v>38463</v>
      </c>
      <c r="X608" s="141" t="s">
        <v>38462</v>
      </c>
      <c r="Y608" s="141" t="s">
        <v>320</v>
      </c>
      <c r="Z608" s="141" t="str">
        <f t="shared" si="9"/>
        <v>0101PE</v>
      </c>
      <c r="AA608" s="143">
        <v>0</v>
      </c>
      <c r="AB608" s="143" t="s">
        <v>30</v>
      </c>
      <c r="AC608" s="143" t="s">
        <v>3343</v>
      </c>
      <c r="AD608" s="143"/>
    </row>
    <row r="609" spans="1:30" s="24" customFormat="1" ht="24" customHeight="1">
      <c r="A609" s="139">
        <v>42977</v>
      </c>
      <c r="B609" s="140" t="s">
        <v>38457</v>
      </c>
      <c r="C609" s="141">
        <v>0</v>
      </c>
      <c r="D609" s="141" t="s">
        <v>31</v>
      </c>
      <c r="E609" s="141" t="s">
        <v>38461</v>
      </c>
      <c r="F609" s="151">
        <v>42974</v>
      </c>
      <c r="G609" s="141" t="s">
        <v>410</v>
      </c>
      <c r="H609" s="141" t="s">
        <v>38450</v>
      </c>
      <c r="I609" s="141">
        <v>6</v>
      </c>
      <c r="J609" s="141" t="s">
        <v>32</v>
      </c>
      <c r="K609" s="141" t="s">
        <v>28</v>
      </c>
      <c r="L609" s="141">
        <v>0</v>
      </c>
      <c r="M609" s="141" t="s">
        <v>38449</v>
      </c>
      <c r="N609" s="141">
        <v>0</v>
      </c>
      <c r="O609" s="141" t="s">
        <v>33</v>
      </c>
      <c r="P609" s="141">
        <v>67782.649999999994</v>
      </c>
      <c r="Q609" s="141">
        <v>4309650</v>
      </c>
      <c r="R609" s="141">
        <v>3177974</v>
      </c>
      <c r="S609" s="141">
        <v>73.739999999999995</v>
      </c>
      <c r="T609" s="141">
        <v>0</v>
      </c>
      <c r="U609" s="141">
        <v>0</v>
      </c>
      <c r="V609" s="141" t="s">
        <v>38460</v>
      </c>
      <c r="W609" s="141" t="s">
        <v>38459</v>
      </c>
      <c r="X609" s="141" t="s">
        <v>38458</v>
      </c>
      <c r="Y609" s="141" t="s">
        <v>320</v>
      </c>
      <c r="Z609" s="141" t="str">
        <f t="shared" si="9"/>
        <v>0101PE</v>
      </c>
      <c r="AA609" s="143">
        <v>0</v>
      </c>
      <c r="AB609" s="143" t="s">
        <v>30</v>
      </c>
      <c r="AC609" s="143" t="s">
        <v>3343</v>
      </c>
      <c r="AD609" s="143"/>
    </row>
    <row r="610" spans="1:30" s="24" customFormat="1" ht="24" customHeight="1">
      <c r="A610" s="139">
        <v>42977</v>
      </c>
      <c r="B610" s="140" t="s">
        <v>38457</v>
      </c>
      <c r="C610" s="141">
        <v>0</v>
      </c>
      <c r="D610" s="141" t="s">
        <v>31</v>
      </c>
      <c r="E610" s="141" t="s">
        <v>38456</v>
      </c>
      <c r="F610" s="151">
        <v>42974</v>
      </c>
      <c r="G610" s="141" t="s">
        <v>410</v>
      </c>
      <c r="H610" s="141" t="s">
        <v>38450</v>
      </c>
      <c r="I610" s="141">
        <v>7</v>
      </c>
      <c r="J610" s="141" t="s">
        <v>32</v>
      </c>
      <c r="K610" s="141" t="s">
        <v>28</v>
      </c>
      <c r="L610" s="141">
        <v>0</v>
      </c>
      <c r="M610" s="141" t="s">
        <v>38449</v>
      </c>
      <c r="N610" s="141">
        <v>0</v>
      </c>
      <c r="O610" s="141" t="s">
        <v>33</v>
      </c>
      <c r="P610" s="141">
        <v>68168.570000000007</v>
      </c>
      <c r="Q610" s="141">
        <v>4309650</v>
      </c>
      <c r="R610" s="141">
        <v>3194443</v>
      </c>
      <c r="S610" s="141">
        <v>74.12</v>
      </c>
      <c r="T610" s="141">
        <v>0</v>
      </c>
      <c r="U610" s="141">
        <v>0</v>
      </c>
      <c r="V610" s="141" t="s">
        <v>38455</v>
      </c>
      <c r="W610" s="141" t="s">
        <v>38454</v>
      </c>
      <c r="X610" s="141" t="s">
        <v>38453</v>
      </c>
      <c r="Y610" s="141" t="s">
        <v>320</v>
      </c>
      <c r="Z610" s="141" t="str">
        <f t="shared" si="9"/>
        <v>0101PE</v>
      </c>
      <c r="AA610" s="143">
        <v>0</v>
      </c>
      <c r="AB610" s="143" t="s">
        <v>30</v>
      </c>
      <c r="AC610" s="143" t="s">
        <v>3343</v>
      </c>
      <c r="AD610" s="143"/>
    </row>
    <row r="611" spans="1:30" s="24" customFormat="1" ht="24" customHeight="1">
      <c r="A611" s="139">
        <v>42977</v>
      </c>
      <c r="B611" s="140" t="s">
        <v>38452</v>
      </c>
      <c r="C611" s="141">
        <v>0</v>
      </c>
      <c r="D611" s="141" t="s">
        <v>31</v>
      </c>
      <c r="E611" s="141" t="s">
        <v>38451</v>
      </c>
      <c r="F611" s="151">
        <v>42974</v>
      </c>
      <c r="G611" s="141" t="s">
        <v>410</v>
      </c>
      <c r="H611" s="141" t="s">
        <v>38450</v>
      </c>
      <c r="I611" s="141">
        <v>8</v>
      </c>
      <c r="J611" s="141" t="s">
        <v>32</v>
      </c>
      <c r="K611" s="141" t="s">
        <v>28</v>
      </c>
      <c r="L611" s="141">
        <v>0</v>
      </c>
      <c r="M611" s="141" t="s">
        <v>38449</v>
      </c>
      <c r="N611" s="141">
        <v>226</v>
      </c>
      <c r="O611" s="141" t="s">
        <v>33</v>
      </c>
      <c r="P611" s="141">
        <v>75572.490000000005</v>
      </c>
      <c r="Q611" s="141">
        <v>4309650</v>
      </c>
      <c r="R611" s="141">
        <v>3531287</v>
      </c>
      <c r="S611" s="141">
        <v>81.94</v>
      </c>
      <c r="T611" s="141" t="s">
        <v>38448</v>
      </c>
      <c r="U611" s="141" t="s">
        <v>38447</v>
      </c>
      <c r="V611" s="141" t="s">
        <v>38446</v>
      </c>
      <c r="W611" s="141" t="s">
        <v>38445</v>
      </c>
      <c r="X611" s="141" t="s">
        <v>38444</v>
      </c>
      <c r="Y611" s="141" t="s">
        <v>320</v>
      </c>
      <c r="Z611" s="141" t="str">
        <f t="shared" si="9"/>
        <v>0101PE</v>
      </c>
      <c r="AA611" s="143">
        <v>0</v>
      </c>
      <c r="AB611" s="143" t="s">
        <v>30</v>
      </c>
      <c r="AC611" s="143" t="s">
        <v>3343</v>
      </c>
      <c r="AD611" s="143"/>
    </row>
    <row r="612" spans="1:30" s="24" customFormat="1" ht="24" customHeight="1">
      <c r="A612" s="133">
        <v>42977</v>
      </c>
      <c r="B612" s="134" t="s">
        <v>38443</v>
      </c>
      <c r="C612" s="135"/>
      <c r="D612" s="135" t="s">
        <v>31</v>
      </c>
      <c r="E612" s="135" t="s">
        <v>32637</v>
      </c>
      <c r="F612" s="159">
        <v>42976</v>
      </c>
      <c r="G612" s="135" t="s">
        <v>121</v>
      </c>
      <c r="H612" s="135" t="s">
        <v>38411</v>
      </c>
      <c r="I612" s="135">
        <v>1</v>
      </c>
      <c r="J612" s="135" t="s">
        <v>32</v>
      </c>
      <c r="K612" s="135" t="s">
        <v>28</v>
      </c>
      <c r="L612" s="135">
        <v>0</v>
      </c>
      <c r="M612" s="135" t="s">
        <v>38442</v>
      </c>
      <c r="N612" s="135">
        <v>0</v>
      </c>
      <c r="O612" s="135" t="s">
        <v>25381</v>
      </c>
      <c r="P612" s="135">
        <v>42314.09</v>
      </c>
      <c r="Q612" s="135">
        <v>4309650</v>
      </c>
      <c r="R612" s="135">
        <v>3169404</v>
      </c>
      <c r="S612" s="135">
        <v>73.540000000000006</v>
      </c>
      <c r="T612" s="135">
        <v>0</v>
      </c>
      <c r="U612" s="135">
        <v>0</v>
      </c>
      <c r="V612" s="135" t="s">
        <v>38441</v>
      </c>
      <c r="W612" s="135" t="s">
        <v>38440</v>
      </c>
      <c r="X612" s="135" t="s">
        <v>38439</v>
      </c>
      <c r="Y612" s="147" t="s">
        <v>25377</v>
      </c>
      <c r="Z612" s="187" t="str">
        <f t="shared" si="9"/>
        <v>26PE</v>
      </c>
      <c r="AA612" s="137">
        <v>0</v>
      </c>
      <c r="AB612" s="294" t="s">
        <v>30</v>
      </c>
      <c r="AC612" s="137" t="s">
        <v>3343</v>
      </c>
      <c r="AD612" s="155"/>
    </row>
    <row r="613" spans="1:30" s="24" customFormat="1" ht="24" customHeight="1">
      <c r="A613" s="139">
        <v>42977</v>
      </c>
      <c r="B613" s="140" t="s">
        <v>38434</v>
      </c>
      <c r="C613" s="141"/>
      <c r="D613" s="141" t="s">
        <v>31</v>
      </c>
      <c r="E613" s="141" t="s">
        <v>32651</v>
      </c>
      <c r="F613" s="151">
        <v>42976</v>
      </c>
      <c r="G613" s="141" t="s">
        <v>121</v>
      </c>
      <c r="H613" s="141" t="s">
        <v>38411</v>
      </c>
      <c r="I613" s="141">
        <v>2</v>
      </c>
      <c r="J613" s="141" t="s">
        <v>32</v>
      </c>
      <c r="K613" s="141" t="s">
        <v>28</v>
      </c>
      <c r="L613" s="141">
        <v>0</v>
      </c>
      <c r="M613" s="141" t="s">
        <v>38438</v>
      </c>
      <c r="N613" s="141">
        <v>0</v>
      </c>
      <c r="O613" s="141" t="s">
        <v>25381</v>
      </c>
      <c r="P613" s="141">
        <v>43505.57</v>
      </c>
      <c r="Q613" s="141">
        <v>4309650</v>
      </c>
      <c r="R613" s="141">
        <v>3244966</v>
      </c>
      <c r="S613" s="141">
        <v>75.3</v>
      </c>
      <c r="T613" s="141">
        <v>0</v>
      </c>
      <c r="U613" s="141">
        <v>0</v>
      </c>
      <c r="V613" s="141" t="s">
        <v>38437</v>
      </c>
      <c r="W613" s="141" t="s">
        <v>38436</v>
      </c>
      <c r="X613" s="141" t="s">
        <v>38435</v>
      </c>
      <c r="Y613" s="141" t="s">
        <v>25377</v>
      </c>
      <c r="Z613" s="188" t="str">
        <f t="shared" si="9"/>
        <v>26PE</v>
      </c>
      <c r="AA613" s="143">
        <v>0</v>
      </c>
      <c r="AB613" s="143" t="s">
        <v>30</v>
      </c>
      <c r="AC613" s="143" t="s">
        <v>3343</v>
      </c>
      <c r="AD613" s="143"/>
    </row>
    <row r="614" spans="1:30" s="24" customFormat="1" ht="24" customHeight="1">
      <c r="A614" s="139">
        <v>42977</v>
      </c>
      <c r="B614" s="140" t="s">
        <v>38434</v>
      </c>
      <c r="C614" s="141"/>
      <c r="D614" s="141" t="s">
        <v>31</v>
      </c>
      <c r="E614" s="141" t="s">
        <v>32644</v>
      </c>
      <c r="F614" s="151">
        <v>42976</v>
      </c>
      <c r="G614" s="141" t="s">
        <v>121</v>
      </c>
      <c r="H614" s="141" t="s">
        <v>38411</v>
      </c>
      <c r="I614" s="141">
        <v>3</v>
      </c>
      <c r="J614" s="141" t="s">
        <v>32</v>
      </c>
      <c r="K614" s="141" t="s">
        <v>28</v>
      </c>
      <c r="L614" s="141">
        <v>0</v>
      </c>
      <c r="M614" s="141" t="s">
        <v>38410</v>
      </c>
      <c r="N614" s="141">
        <v>0</v>
      </c>
      <c r="O614" s="141" t="s">
        <v>25381</v>
      </c>
      <c r="P614" s="141">
        <v>44679.99</v>
      </c>
      <c r="Q614" s="141">
        <v>4309650</v>
      </c>
      <c r="R614" s="141">
        <v>3350835</v>
      </c>
      <c r="S614" s="141">
        <v>77.75</v>
      </c>
      <c r="T614" s="141">
        <v>0</v>
      </c>
      <c r="U614" s="141">
        <v>0</v>
      </c>
      <c r="V614" s="141" t="s">
        <v>38433</v>
      </c>
      <c r="W614" s="141" t="s">
        <v>38432</v>
      </c>
      <c r="X614" s="141" t="s">
        <v>38431</v>
      </c>
      <c r="Y614" s="141" t="s">
        <v>25377</v>
      </c>
      <c r="Z614" s="188" t="str">
        <f t="shared" si="9"/>
        <v>26PE</v>
      </c>
      <c r="AA614" s="143">
        <v>0</v>
      </c>
      <c r="AB614" s="143" t="s">
        <v>30</v>
      </c>
      <c r="AC614" s="143" t="s">
        <v>3343</v>
      </c>
      <c r="AD614" s="143"/>
    </row>
    <row r="615" spans="1:30" s="24" customFormat="1" ht="24" customHeight="1">
      <c r="A615" s="139">
        <v>42977</v>
      </c>
      <c r="B615" s="140" t="s">
        <v>38413</v>
      </c>
      <c r="C615" s="141"/>
      <c r="D615" s="141" t="s">
        <v>31</v>
      </c>
      <c r="E615" s="141" t="s">
        <v>38430</v>
      </c>
      <c r="F615" s="151">
        <v>42976</v>
      </c>
      <c r="G615" s="141" t="s">
        <v>121</v>
      </c>
      <c r="H615" s="141" t="s">
        <v>38411</v>
      </c>
      <c r="I615" s="141">
        <v>4</v>
      </c>
      <c r="J615" s="141" t="s">
        <v>32</v>
      </c>
      <c r="K615" s="141" t="s">
        <v>28</v>
      </c>
      <c r="L615" s="141">
        <v>0</v>
      </c>
      <c r="M615" s="141" t="s">
        <v>38429</v>
      </c>
      <c r="N615" s="141">
        <v>0</v>
      </c>
      <c r="O615" s="141" t="s">
        <v>25381</v>
      </c>
      <c r="P615" s="141">
        <v>43155.92</v>
      </c>
      <c r="Q615" s="141">
        <v>4309650</v>
      </c>
      <c r="R615" s="141">
        <v>3247846</v>
      </c>
      <c r="S615" s="141">
        <v>75.36</v>
      </c>
      <c r="T615" s="141">
        <v>0</v>
      </c>
      <c r="U615" s="141">
        <v>0</v>
      </c>
      <c r="V615" s="141" t="s">
        <v>38428</v>
      </c>
      <c r="W615" s="141" t="s">
        <v>38427</v>
      </c>
      <c r="X615" s="141" t="s">
        <v>38426</v>
      </c>
      <c r="Y615" s="141" t="s">
        <v>25377</v>
      </c>
      <c r="Z615" s="188" t="str">
        <f t="shared" si="9"/>
        <v>26PE</v>
      </c>
      <c r="AA615" s="143">
        <v>0</v>
      </c>
      <c r="AB615" s="143" t="s">
        <v>30</v>
      </c>
      <c r="AC615" s="143" t="s">
        <v>3343</v>
      </c>
      <c r="AD615" s="143"/>
    </row>
    <row r="616" spans="1:30" s="24" customFormat="1" ht="24" customHeight="1">
      <c r="A616" s="139">
        <v>42977</v>
      </c>
      <c r="B616" s="140" t="s">
        <v>38413</v>
      </c>
      <c r="C616" s="141"/>
      <c r="D616" s="141" t="s">
        <v>31</v>
      </c>
      <c r="E616" s="141" t="s">
        <v>38425</v>
      </c>
      <c r="F616" s="151">
        <v>42976</v>
      </c>
      <c r="G616" s="141" t="s">
        <v>121</v>
      </c>
      <c r="H616" s="141" t="s">
        <v>38411</v>
      </c>
      <c r="I616" s="141">
        <v>5</v>
      </c>
      <c r="J616" s="141" t="s">
        <v>32</v>
      </c>
      <c r="K616" s="141" t="s">
        <v>28</v>
      </c>
      <c r="L616" s="141">
        <v>0</v>
      </c>
      <c r="M616" s="141" t="s">
        <v>38410</v>
      </c>
      <c r="N616" s="141">
        <v>0</v>
      </c>
      <c r="O616" s="141" t="s">
        <v>25381</v>
      </c>
      <c r="P616" s="141">
        <v>44310.080000000002</v>
      </c>
      <c r="Q616" s="141">
        <v>4309650</v>
      </c>
      <c r="R616" s="141">
        <v>3311033</v>
      </c>
      <c r="S616" s="141">
        <v>76.83</v>
      </c>
      <c r="T616" s="141">
        <v>0</v>
      </c>
      <c r="U616" s="141">
        <v>0</v>
      </c>
      <c r="V616" s="141" t="s">
        <v>38424</v>
      </c>
      <c r="W616" s="141" t="s">
        <v>38423</v>
      </c>
      <c r="X616" s="141" t="s">
        <v>38422</v>
      </c>
      <c r="Y616" s="141" t="s">
        <v>25377</v>
      </c>
      <c r="Z616" s="188" t="str">
        <f t="shared" si="9"/>
        <v>26PE</v>
      </c>
      <c r="AA616" s="143">
        <v>0</v>
      </c>
      <c r="AB616" s="143" t="s">
        <v>30</v>
      </c>
      <c r="AC616" s="143" t="s">
        <v>3343</v>
      </c>
      <c r="AD616" s="143"/>
    </row>
    <row r="617" spans="1:30" s="24" customFormat="1" ht="24" customHeight="1">
      <c r="A617" s="139">
        <v>42977</v>
      </c>
      <c r="B617" s="140" t="s">
        <v>38413</v>
      </c>
      <c r="C617" s="141"/>
      <c r="D617" s="141" t="s">
        <v>31</v>
      </c>
      <c r="E617" s="141" t="s">
        <v>38421</v>
      </c>
      <c r="F617" s="151">
        <v>42976</v>
      </c>
      <c r="G617" s="141" t="s">
        <v>121</v>
      </c>
      <c r="H617" s="141" t="s">
        <v>38411</v>
      </c>
      <c r="I617" s="141">
        <v>6</v>
      </c>
      <c r="J617" s="141" t="s">
        <v>32</v>
      </c>
      <c r="K617" s="141" t="s">
        <v>28</v>
      </c>
      <c r="L617" s="141">
        <v>0</v>
      </c>
      <c r="M617" s="141" t="s">
        <v>38410</v>
      </c>
      <c r="N617" s="141">
        <v>0</v>
      </c>
      <c r="O617" s="141" t="s">
        <v>25381</v>
      </c>
      <c r="P617" s="141">
        <v>43312.08</v>
      </c>
      <c r="Q617" s="141">
        <v>4309650</v>
      </c>
      <c r="R617" s="141">
        <v>3237854</v>
      </c>
      <c r="S617" s="141">
        <v>75.13</v>
      </c>
      <c r="T617" s="141">
        <v>0</v>
      </c>
      <c r="U617" s="141">
        <v>0</v>
      </c>
      <c r="V617" s="141" t="s">
        <v>38420</v>
      </c>
      <c r="W617" s="141" t="s">
        <v>38419</v>
      </c>
      <c r="X617" s="141" t="s">
        <v>38418</v>
      </c>
      <c r="Y617" s="141" t="s">
        <v>25377</v>
      </c>
      <c r="Z617" s="188" t="str">
        <f t="shared" si="9"/>
        <v>26PE</v>
      </c>
      <c r="AA617" s="143">
        <v>0</v>
      </c>
      <c r="AB617" s="143" t="s">
        <v>30</v>
      </c>
      <c r="AC617" s="143" t="s">
        <v>3343</v>
      </c>
      <c r="AD617" s="143"/>
    </row>
    <row r="618" spans="1:30" s="24" customFormat="1" ht="24" customHeight="1">
      <c r="A618" s="139">
        <v>42977</v>
      </c>
      <c r="B618" s="140" t="s">
        <v>38413</v>
      </c>
      <c r="C618" s="141"/>
      <c r="D618" s="141" t="s">
        <v>31</v>
      </c>
      <c r="E618" s="141" t="s">
        <v>38417</v>
      </c>
      <c r="F618" s="151">
        <v>42976</v>
      </c>
      <c r="G618" s="141" t="s">
        <v>121</v>
      </c>
      <c r="H618" s="141" t="s">
        <v>38411</v>
      </c>
      <c r="I618" s="141">
        <v>7</v>
      </c>
      <c r="J618" s="141" t="s">
        <v>32</v>
      </c>
      <c r="K618" s="141" t="s">
        <v>28</v>
      </c>
      <c r="L618" s="141">
        <v>0</v>
      </c>
      <c r="M618" s="141" t="s">
        <v>38410</v>
      </c>
      <c r="N618" s="141">
        <v>0</v>
      </c>
      <c r="O618" s="141" t="s">
        <v>25381</v>
      </c>
      <c r="P618" s="141">
        <v>45448.74</v>
      </c>
      <c r="Q618" s="141">
        <v>4309650</v>
      </c>
      <c r="R618" s="141">
        <v>3393706</v>
      </c>
      <c r="S618" s="141">
        <v>78.75</v>
      </c>
      <c r="T618" s="141">
        <v>0</v>
      </c>
      <c r="U618" s="141">
        <v>0</v>
      </c>
      <c r="V618" s="141" t="s">
        <v>38416</v>
      </c>
      <c r="W618" s="141" t="s">
        <v>38415</v>
      </c>
      <c r="X618" s="141" t="s">
        <v>38414</v>
      </c>
      <c r="Y618" s="141" t="s">
        <v>25377</v>
      </c>
      <c r="Z618" s="188" t="str">
        <f t="shared" si="9"/>
        <v>26PE</v>
      </c>
      <c r="AA618" s="143">
        <v>0</v>
      </c>
      <c r="AB618" s="143" t="s">
        <v>30</v>
      </c>
      <c r="AC618" s="143" t="s">
        <v>3343</v>
      </c>
      <c r="AD618" s="143"/>
    </row>
    <row r="619" spans="1:30" s="24" customFormat="1" ht="24" customHeight="1">
      <c r="A619" s="139">
        <v>42977</v>
      </c>
      <c r="B619" s="140" t="s">
        <v>38413</v>
      </c>
      <c r="C619" s="141"/>
      <c r="D619" s="141" t="s">
        <v>31</v>
      </c>
      <c r="E619" s="141" t="s">
        <v>38412</v>
      </c>
      <c r="F619" s="151">
        <v>42976</v>
      </c>
      <c r="G619" s="141" t="s">
        <v>121</v>
      </c>
      <c r="H619" s="141" t="s">
        <v>38411</v>
      </c>
      <c r="I619" s="141">
        <v>8</v>
      </c>
      <c r="J619" s="141" t="s">
        <v>32</v>
      </c>
      <c r="K619" s="141" t="s">
        <v>28</v>
      </c>
      <c r="L619" s="141">
        <v>0</v>
      </c>
      <c r="M619" s="141" t="s">
        <v>38410</v>
      </c>
      <c r="N619" s="141">
        <v>0</v>
      </c>
      <c r="O619" s="141" t="s">
        <v>25381</v>
      </c>
      <c r="P619" s="141">
        <v>46422.99</v>
      </c>
      <c r="Q619" s="141">
        <v>4309650</v>
      </c>
      <c r="R619" s="141">
        <v>3473780</v>
      </c>
      <c r="S619" s="141">
        <v>80.599999999999994</v>
      </c>
      <c r="T619" s="141">
        <v>0</v>
      </c>
      <c r="U619" s="141">
        <v>0</v>
      </c>
      <c r="V619" s="141" t="s">
        <v>38409</v>
      </c>
      <c r="W619" s="141" t="s">
        <v>38408</v>
      </c>
      <c r="X619" s="141" t="s">
        <v>38407</v>
      </c>
      <c r="Y619" s="141" t="s">
        <v>25377</v>
      </c>
      <c r="Z619" s="188" t="str">
        <f t="shared" si="9"/>
        <v>26PE</v>
      </c>
      <c r="AA619" s="143">
        <v>0</v>
      </c>
      <c r="AB619" s="143" t="s">
        <v>30</v>
      </c>
      <c r="AC619" s="143" t="s">
        <v>3343</v>
      </c>
      <c r="AD619" s="143"/>
    </row>
    <row r="620" spans="1:30" s="39" customFormat="1" ht="24" customHeight="1">
      <c r="A620" s="219">
        <v>42977</v>
      </c>
      <c r="B620" s="218" t="s">
        <v>38036</v>
      </c>
      <c r="C620" s="147">
        <v>0</v>
      </c>
      <c r="D620" s="147" t="s">
        <v>309</v>
      </c>
      <c r="E620" s="219" t="s">
        <v>38035</v>
      </c>
      <c r="F620" s="219">
        <v>42975</v>
      </c>
      <c r="G620" s="135" t="s">
        <v>3074</v>
      </c>
      <c r="H620" s="147" t="s">
        <v>38034</v>
      </c>
      <c r="I620" s="147">
        <v>1</v>
      </c>
      <c r="J620" s="215" t="s">
        <v>3576</v>
      </c>
      <c r="K620" s="219" t="s">
        <v>38033</v>
      </c>
      <c r="L620" s="216" t="s">
        <v>350</v>
      </c>
      <c r="M620" s="219"/>
      <c r="N620" s="215">
        <v>0</v>
      </c>
      <c r="O620" s="135" t="s">
        <v>29</v>
      </c>
      <c r="P620" s="215">
        <v>30278.93</v>
      </c>
      <c r="Q620" s="215">
        <v>2867879</v>
      </c>
      <c r="R620" s="135">
        <v>2719104</v>
      </c>
      <c r="S620" s="135">
        <v>95</v>
      </c>
      <c r="T620" s="215">
        <v>0</v>
      </c>
      <c r="U620" s="215">
        <v>0</v>
      </c>
      <c r="V620" s="215" t="s">
        <v>38039</v>
      </c>
      <c r="W620" s="135" t="s">
        <v>38038</v>
      </c>
      <c r="X620" s="219" t="s">
        <v>38037</v>
      </c>
      <c r="Y620" s="147" t="s">
        <v>143</v>
      </c>
      <c r="Z620" s="147" t="str">
        <f t="shared" si="9"/>
        <v>091PE</v>
      </c>
      <c r="AA620" s="261">
        <v>7.1428571428571425E-2</v>
      </c>
      <c r="AB620" s="213" t="s">
        <v>2544</v>
      </c>
      <c r="AC620" s="213" t="s">
        <v>16125</v>
      </c>
      <c r="AD620" s="218"/>
    </row>
    <row r="621" spans="1:30" s="39" customFormat="1" ht="24" customHeight="1">
      <c r="A621" s="211">
        <v>42977</v>
      </c>
      <c r="B621" s="210" t="s">
        <v>38036</v>
      </c>
      <c r="C621" s="141">
        <v>0</v>
      </c>
      <c r="D621" s="141" t="s">
        <v>309</v>
      </c>
      <c r="E621" s="210" t="s">
        <v>38035</v>
      </c>
      <c r="F621" s="151">
        <v>42975</v>
      </c>
      <c r="G621" s="141" t="s">
        <v>3074</v>
      </c>
      <c r="H621" s="208" t="s">
        <v>38034</v>
      </c>
      <c r="I621" s="141">
        <v>2</v>
      </c>
      <c r="J621" s="220" t="s">
        <v>3576</v>
      </c>
      <c r="K621" s="267" t="s">
        <v>38033</v>
      </c>
      <c r="L621" s="208" t="s">
        <v>350</v>
      </c>
      <c r="M621" s="141"/>
      <c r="N621" s="208">
        <v>0</v>
      </c>
      <c r="O621" s="141" t="s">
        <v>29</v>
      </c>
      <c r="P621" s="141">
        <v>30784.6</v>
      </c>
      <c r="Q621" s="141">
        <v>2940308</v>
      </c>
      <c r="R621" s="141">
        <v>2765503</v>
      </c>
      <c r="S621" s="208">
        <v>94.3</v>
      </c>
      <c r="T621" s="208">
        <v>0</v>
      </c>
      <c r="U621" s="208">
        <v>0</v>
      </c>
      <c r="V621" s="141" t="s">
        <v>38032</v>
      </c>
      <c r="W621" s="141" t="s">
        <v>38031</v>
      </c>
      <c r="X621" s="208" t="s">
        <v>38030</v>
      </c>
      <c r="Y621" s="141" t="s">
        <v>143</v>
      </c>
      <c r="Z621" s="141" t="str">
        <f t="shared" si="9"/>
        <v>091PE</v>
      </c>
      <c r="AA621" s="260">
        <v>7.1428571428571425E-2</v>
      </c>
      <c r="AB621" s="207" t="s">
        <v>2544</v>
      </c>
      <c r="AC621" s="207" t="s">
        <v>16125</v>
      </c>
      <c r="AD621" s="141"/>
    </row>
    <row r="622" spans="1:30" s="39" customFormat="1" ht="24" customHeight="1">
      <c r="A622" s="219">
        <v>42977</v>
      </c>
      <c r="B622" s="218" t="s">
        <v>38024</v>
      </c>
      <c r="C622" s="147">
        <v>0</v>
      </c>
      <c r="D622" s="147" t="s">
        <v>309</v>
      </c>
      <c r="E622" s="219" t="s">
        <v>38023</v>
      </c>
      <c r="F622" s="219">
        <v>42975</v>
      </c>
      <c r="G622" s="135" t="s">
        <v>3074</v>
      </c>
      <c r="H622" s="147" t="s">
        <v>38029</v>
      </c>
      <c r="I622" s="147">
        <v>1</v>
      </c>
      <c r="J622" s="215" t="s">
        <v>3576</v>
      </c>
      <c r="K622" s="219" t="s">
        <v>38028</v>
      </c>
      <c r="L622" s="216" t="s">
        <v>350</v>
      </c>
      <c r="M622" s="219"/>
      <c r="N622" s="215">
        <v>0</v>
      </c>
      <c r="O622" s="135" t="s">
        <v>29</v>
      </c>
      <c r="P622" s="215">
        <v>32676.55</v>
      </c>
      <c r="Q622" s="215">
        <v>3059394</v>
      </c>
      <c r="R622" s="135">
        <v>2908480</v>
      </c>
      <c r="S622" s="135">
        <v>95.2</v>
      </c>
      <c r="T622" s="215">
        <v>0</v>
      </c>
      <c r="U622" s="215">
        <v>0</v>
      </c>
      <c r="V622" s="215" t="s">
        <v>38027</v>
      </c>
      <c r="W622" s="135" t="s">
        <v>38026</v>
      </c>
      <c r="X622" s="219" t="s">
        <v>38025</v>
      </c>
      <c r="Y622" s="147" t="s">
        <v>143</v>
      </c>
      <c r="Z622" s="147" t="str">
        <f t="shared" si="9"/>
        <v>091PE</v>
      </c>
      <c r="AA622" s="261">
        <v>2.6315789473684209E-2</v>
      </c>
      <c r="AB622" s="213" t="s">
        <v>2544</v>
      </c>
      <c r="AC622" s="213" t="s">
        <v>16125</v>
      </c>
      <c r="AD622" s="218"/>
    </row>
    <row r="623" spans="1:30" s="39" customFormat="1" ht="24" customHeight="1">
      <c r="A623" s="211">
        <v>42977</v>
      </c>
      <c r="B623" s="210" t="s">
        <v>38024</v>
      </c>
      <c r="C623" s="141">
        <v>0</v>
      </c>
      <c r="D623" s="141" t="s">
        <v>309</v>
      </c>
      <c r="E623" s="210" t="s">
        <v>38023</v>
      </c>
      <c r="F623" s="151">
        <v>42975</v>
      </c>
      <c r="G623" s="141" t="s">
        <v>38022</v>
      </c>
      <c r="H623" s="208" t="s">
        <v>38021</v>
      </c>
      <c r="I623" s="141">
        <v>2</v>
      </c>
      <c r="J623" s="220" t="s">
        <v>38020</v>
      </c>
      <c r="K623" s="267" t="s">
        <v>38019</v>
      </c>
      <c r="L623" s="208" t="s">
        <v>350</v>
      </c>
      <c r="M623" s="141"/>
      <c r="N623" s="208">
        <v>0</v>
      </c>
      <c r="O623" s="141" t="s">
        <v>29</v>
      </c>
      <c r="P623" s="141">
        <v>32135.29</v>
      </c>
      <c r="Q623" s="141">
        <v>3001893</v>
      </c>
      <c r="R623" s="141">
        <v>2859658</v>
      </c>
      <c r="S623" s="208">
        <v>95.5</v>
      </c>
      <c r="T623" s="208">
        <v>0</v>
      </c>
      <c r="U623" s="208">
        <v>0</v>
      </c>
      <c r="V623" s="141" t="s">
        <v>38018</v>
      </c>
      <c r="W623" s="141" t="s">
        <v>38017</v>
      </c>
      <c r="X623" s="208" t="s">
        <v>38016</v>
      </c>
      <c r="Y623" s="141" t="s">
        <v>143</v>
      </c>
      <c r="Z623" s="141" t="str">
        <f t="shared" si="9"/>
        <v>091PE</v>
      </c>
      <c r="AA623" s="260">
        <v>2.6315789473684209E-2</v>
      </c>
      <c r="AB623" s="207" t="s">
        <v>38015</v>
      </c>
      <c r="AC623" s="207" t="s">
        <v>38014</v>
      </c>
      <c r="AD623" s="141"/>
    </row>
    <row r="624" spans="1:30" s="39" customFormat="1" ht="24" customHeight="1">
      <c r="A624" s="219">
        <v>42977</v>
      </c>
      <c r="B624" s="218" t="s">
        <v>38399</v>
      </c>
      <c r="C624" s="147">
        <v>0</v>
      </c>
      <c r="D624" s="147" t="s">
        <v>38398</v>
      </c>
      <c r="E624" s="219" t="s">
        <v>38397</v>
      </c>
      <c r="F624" s="219">
        <v>42976</v>
      </c>
      <c r="G624" s="135" t="s">
        <v>38396</v>
      </c>
      <c r="H624" s="147" t="s">
        <v>38395</v>
      </c>
      <c r="I624" s="147">
        <v>1</v>
      </c>
      <c r="J624" s="215" t="s">
        <v>38394</v>
      </c>
      <c r="K624" s="219" t="s">
        <v>38393</v>
      </c>
      <c r="L624" s="216" t="s">
        <v>350</v>
      </c>
      <c r="M624" s="219"/>
      <c r="N624" s="215">
        <v>0</v>
      </c>
      <c r="O624" s="135" t="s">
        <v>33</v>
      </c>
      <c r="P624" s="215">
        <v>39251.61</v>
      </c>
      <c r="Q624" s="215">
        <v>3435225</v>
      </c>
      <c r="R624" s="135">
        <v>3183826</v>
      </c>
      <c r="S624" s="135">
        <v>92.9</v>
      </c>
      <c r="T624" s="215">
        <v>0</v>
      </c>
      <c r="U624" s="215">
        <v>0</v>
      </c>
      <c r="V624" s="215" t="s">
        <v>38392</v>
      </c>
      <c r="W624" s="135" t="s">
        <v>38391</v>
      </c>
      <c r="X624" s="219" t="s">
        <v>38390</v>
      </c>
      <c r="Y624" s="147" t="s">
        <v>320</v>
      </c>
      <c r="Z624" s="147" t="str">
        <f t="shared" si="9"/>
        <v>0101PE</v>
      </c>
      <c r="AA624" s="261">
        <v>0</v>
      </c>
      <c r="AB624" s="213" t="s">
        <v>2544</v>
      </c>
      <c r="AC624" s="213" t="s">
        <v>16125</v>
      </c>
      <c r="AD624" s="218"/>
    </row>
    <row r="625" spans="1:30" s="39" customFormat="1" ht="24" customHeight="1">
      <c r="A625" s="211">
        <v>42977</v>
      </c>
      <c r="B625" s="210" t="s">
        <v>38389</v>
      </c>
      <c r="C625" s="141">
        <v>0</v>
      </c>
      <c r="D625" s="141" t="s">
        <v>38388</v>
      </c>
      <c r="E625" s="210" t="s">
        <v>38387</v>
      </c>
      <c r="F625" s="151">
        <v>42976</v>
      </c>
      <c r="G625" s="141" t="s">
        <v>38386</v>
      </c>
      <c r="H625" s="208" t="s">
        <v>38385</v>
      </c>
      <c r="I625" s="141">
        <v>2</v>
      </c>
      <c r="J625" s="208" t="s">
        <v>38384</v>
      </c>
      <c r="K625" s="264" t="s">
        <v>38383</v>
      </c>
      <c r="L625" s="208" t="s">
        <v>350</v>
      </c>
      <c r="M625" s="141"/>
      <c r="N625" s="208">
        <v>0</v>
      </c>
      <c r="O625" s="141" t="s">
        <v>33</v>
      </c>
      <c r="P625" s="141">
        <v>38216.370000000003</v>
      </c>
      <c r="Q625" s="141">
        <v>3306606</v>
      </c>
      <c r="R625" s="141">
        <v>3092925</v>
      </c>
      <c r="S625" s="208">
        <v>93.8</v>
      </c>
      <c r="T625" s="208">
        <v>0</v>
      </c>
      <c r="U625" s="208">
        <v>0</v>
      </c>
      <c r="V625" s="141" t="s">
        <v>9165</v>
      </c>
      <c r="W625" s="141" t="s">
        <v>38382</v>
      </c>
      <c r="X625" s="208" t="s">
        <v>38381</v>
      </c>
      <c r="Y625" s="141" t="s">
        <v>320</v>
      </c>
      <c r="Z625" s="141" t="str">
        <f t="shared" si="9"/>
        <v>0101PE</v>
      </c>
      <c r="AA625" s="260">
        <v>0</v>
      </c>
      <c r="AB625" s="207" t="s">
        <v>38380</v>
      </c>
      <c r="AC625" s="207" t="s">
        <v>38379</v>
      </c>
      <c r="AD625" s="141"/>
    </row>
    <row r="626" spans="1:30" s="39" customFormat="1" ht="24" customHeight="1">
      <c r="A626" s="219">
        <v>42978</v>
      </c>
      <c r="B626" s="218" t="s">
        <v>38378</v>
      </c>
      <c r="C626" s="147">
        <v>0</v>
      </c>
      <c r="D626" s="147" t="s">
        <v>38377</v>
      </c>
      <c r="E626" s="219" t="s">
        <v>38376</v>
      </c>
      <c r="F626" s="219">
        <v>42976</v>
      </c>
      <c r="G626" s="135" t="s">
        <v>38375</v>
      </c>
      <c r="H626" s="147" t="s">
        <v>38374</v>
      </c>
      <c r="I626" s="147">
        <v>1</v>
      </c>
      <c r="J626" s="215" t="s">
        <v>38373</v>
      </c>
      <c r="K626" s="219" t="s">
        <v>38372</v>
      </c>
      <c r="L626" s="216" t="s">
        <v>350</v>
      </c>
      <c r="M626" s="219"/>
      <c r="N626" s="215">
        <v>0</v>
      </c>
      <c r="O626" s="135" t="s">
        <v>33</v>
      </c>
      <c r="P626" s="215">
        <v>36346.43</v>
      </c>
      <c r="Q626" s="215">
        <v>3160906</v>
      </c>
      <c r="R626" s="135">
        <v>2954036</v>
      </c>
      <c r="S626" s="135">
        <v>93.6</v>
      </c>
      <c r="T626" s="215">
        <v>0</v>
      </c>
      <c r="U626" s="215">
        <v>0</v>
      </c>
      <c r="V626" s="215" t="s">
        <v>38371</v>
      </c>
      <c r="W626" s="135" t="s">
        <v>38370</v>
      </c>
      <c r="X626" s="219" t="s">
        <v>38369</v>
      </c>
      <c r="Y626" s="147" t="s">
        <v>320</v>
      </c>
      <c r="Z626" s="147" t="str">
        <f t="shared" si="9"/>
        <v>0101PE</v>
      </c>
      <c r="AA626" s="261">
        <v>8.5106382978723402E-2</v>
      </c>
      <c r="AB626" s="213" t="s">
        <v>2544</v>
      </c>
      <c r="AC626" s="213" t="s">
        <v>16125</v>
      </c>
      <c r="AD626" s="218"/>
    </row>
    <row r="627" spans="1:30" s="39" customFormat="1" ht="24" customHeight="1">
      <c r="A627" s="211">
        <v>42978</v>
      </c>
      <c r="B627" s="210" t="s">
        <v>38368</v>
      </c>
      <c r="C627" s="141">
        <v>0</v>
      </c>
      <c r="D627" s="141" t="s">
        <v>309</v>
      </c>
      <c r="E627" s="210" t="s">
        <v>38367</v>
      </c>
      <c r="F627" s="151">
        <v>42976</v>
      </c>
      <c r="G627" s="141" t="s">
        <v>3122</v>
      </c>
      <c r="H627" s="208" t="s">
        <v>38366</v>
      </c>
      <c r="I627" s="141">
        <v>2</v>
      </c>
      <c r="J627" s="220" t="s">
        <v>3576</v>
      </c>
      <c r="K627" s="267" t="s">
        <v>38365</v>
      </c>
      <c r="L627" s="208" t="s">
        <v>350</v>
      </c>
      <c r="M627" s="141"/>
      <c r="N627" s="208">
        <v>0</v>
      </c>
      <c r="O627" s="141" t="s">
        <v>33</v>
      </c>
      <c r="P627" s="141">
        <v>36854.75</v>
      </c>
      <c r="Q627" s="141">
        <v>3219783</v>
      </c>
      <c r="R627" s="141">
        <v>2999278</v>
      </c>
      <c r="S627" s="208">
        <v>93.3</v>
      </c>
      <c r="T627" s="208">
        <v>0</v>
      </c>
      <c r="U627" s="208">
        <v>0</v>
      </c>
      <c r="V627" s="141" t="s">
        <v>38364</v>
      </c>
      <c r="W627" s="141" t="s">
        <v>38363</v>
      </c>
      <c r="X627" s="208" t="s">
        <v>38362</v>
      </c>
      <c r="Y627" s="141" t="s">
        <v>320</v>
      </c>
      <c r="Z627" s="141" t="str">
        <f t="shared" si="9"/>
        <v>0101PE</v>
      </c>
      <c r="AA627" s="260">
        <v>8.5106382978723402E-2</v>
      </c>
      <c r="AB627" s="207" t="s">
        <v>38352</v>
      </c>
      <c r="AC627" s="207" t="s">
        <v>38351</v>
      </c>
      <c r="AD627" s="141"/>
    </row>
    <row r="628" spans="1:30" s="39" customFormat="1" ht="24" customHeight="1">
      <c r="A628" s="219">
        <v>42978</v>
      </c>
      <c r="B628" s="218" t="s">
        <v>38361</v>
      </c>
      <c r="C628" s="147">
        <v>0</v>
      </c>
      <c r="D628" s="147" t="s">
        <v>38360</v>
      </c>
      <c r="E628" s="219" t="s">
        <v>38359</v>
      </c>
      <c r="F628" s="219">
        <v>42976</v>
      </c>
      <c r="G628" s="135" t="s">
        <v>38358</v>
      </c>
      <c r="H628" s="147" t="s">
        <v>38357</v>
      </c>
      <c r="I628" s="147">
        <v>1</v>
      </c>
      <c r="J628" s="215" t="s">
        <v>38356</v>
      </c>
      <c r="K628" s="219" t="s">
        <v>38355</v>
      </c>
      <c r="L628" s="216" t="s">
        <v>350</v>
      </c>
      <c r="M628" s="219"/>
      <c r="N628" s="215">
        <v>0</v>
      </c>
      <c r="O628" s="135" t="s">
        <v>33</v>
      </c>
      <c r="P628" s="215">
        <v>37608.49</v>
      </c>
      <c r="Q628" s="215">
        <v>3221747</v>
      </c>
      <c r="R628" s="135">
        <v>3047761</v>
      </c>
      <c r="S628" s="135">
        <v>94.7</v>
      </c>
      <c r="T628" s="215">
        <v>0</v>
      </c>
      <c r="U628" s="215">
        <v>0</v>
      </c>
      <c r="V628" s="215" t="s">
        <v>3136</v>
      </c>
      <c r="W628" s="135" t="s">
        <v>38354</v>
      </c>
      <c r="X628" s="219" t="s">
        <v>38353</v>
      </c>
      <c r="Y628" s="147" t="s">
        <v>320</v>
      </c>
      <c r="Z628" s="147" t="str">
        <f t="shared" si="9"/>
        <v>0101PE</v>
      </c>
      <c r="AA628" s="261">
        <v>0</v>
      </c>
      <c r="AB628" s="213" t="s">
        <v>38352</v>
      </c>
      <c r="AC628" s="213" t="s">
        <v>38351</v>
      </c>
      <c r="AD628" s="218"/>
    </row>
    <row r="629" spans="1:30" s="39" customFormat="1" ht="24" customHeight="1">
      <c r="A629" s="211">
        <v>42978</v>
      </c>
      <c r="B629" s="210" t="s">
        <v>38350</v>
      </c>
      <c r="C629" s="141">
        <v>0</v>
      </c>
      <c r="D629" s="141" t="s">
        <v>38349</v>
      </c>
      <c r="E629" s="210" t="s">
        <v>38348</v>
      </c>
      <c r="F629" s="151">
        <v>42976</v>
      </c>
      <c r="G629" s="141" t="s">
        <v>3122</v>
      </c>
      <c r="H629" s="208" t="s">
        <v>38347</v>
      </c>
      <c r="I629" s="141">
        <v>2</v>
      </c>
      <c r="J629" s="208" t="s">
        <v>2392</v>
      </c>
      <c r="K629" s="264" t="s">
        <v>19023</v>
      </c>
      <c r="L629" s="208" t="s">
        <v>350</v>
      </c>
      <c r="M629" s="141"/>
      <c r="N629" s="208">
        <v>0</v>
      </c>
      <c r="O629" s="141" t="s">
        <v>33</v>
      </c>
      <c r="P629" s="141">
        <v>36179.4</v>
      </c>
      <c r="Q629" s="141">
        <v>3083599</v>
      </c>
      <c r="R629" s="141">
        <v>2934915</v>
      </c>
      <c r="S629" s="208">
        <v>95.3</v>
      </c>
      <c r="T629" s="208">
        <v>0</v>
      </c>
      <c r="U629" s="208">
        <v>0</v>
      </c>
      <c r="V629" s="141" t="s">
        <v>31239</v>
      </c>
      <c r="W629" s="141" t="s">
        <v>38346</v>
      </c>
      <c r="X629" s="208" t="s">
        <v>38345</v>
      </c>
      <c r="Y629" s="141" t="s">
        <v>320</v>
      </c>
      <c r="Z629" s="141" t="str">
        <f t="shared" si="9"/>
        <v>0101PE</v>
      </c>
      <c r="AA629" s="260">
        <v>0</v>
      </c>
      <c r="AB629" s="207" t="s">
        <v>2544</v>
      </c>
      <c r="AC629" s="207" t="s">
        <v>16125</v>
      </c>
      <c r="AD629" s="141"/>
    </row>
    <row r="630" spans="1:30" s="39" customFormat="1" ht="24" customHeight="1">
      <c r="A630" s="219">
        <v>42978</v>
      </c>
      <c r="B630" s="218" t="s">
        <v>38341</v>
      </c>
      <c r="C630" s="147">
        <v>0</v>
      </c>
      <c r="D630" s="147" t="s">
        <v>309</v>
      </c>
      <c r="E630" s="219" t="s">
        <v>38340</v>
      </c>
      <c r="F630" s="219">
        <v>42977</v>
      </c>
      <c r="G630" s="135" t="s">
        <v>3074</v>
      </c>
      <c r="H630" s="147" t="s">
        <v>38339</v>
      </c>
      <c r="I630" s="147">
        <v>1</v>
      </c>
      <c r="J630" s="215" t="s">
        <v>3576</v>
      </c>
      <c r="K630" s="219" t="s">
        <v>38338</v>
      </c>
      <c r="L630" s="216" t="s">
        <v>350</v>
      </c>
      <c r="M630" s="219"/>
      <c r="N630" s="215">
        <v>0</v>
      </c>
      <c r="O630" s="135" t="s">
        <v>33</v>
      </c>
      <c r="P630" s="215">
        <v>35357.17</v>
      </c>
      <c r="Q630" s="215">
        <v>3368286</v>
      </c>
      <c r="R630" s="135">
        <v>3157326</v>
      </c>
      <c r="S630" s="135">
        <v>94.1</v>
      </c>
      <c r="T630" s="215">
        <v>0</v>
      </c>
      <c r="U630" s="215">
        <v>0</v>
      </c>
      <c r="V630" s="215" t="s">
        <v>38344</v>
      </c>
      <c r="W630" s="135" t="s">
        <v>38343</v>
      </c>
      <c r="X630" s="219" t="s">
        <v>38342</v>
      </c>
      <c r="Y630" s="147" t="s">
        <v>320</v>
      </c>
      <c r="Z630" s="147" t="str">
        <f t="shared" si="9"/>
        <v>0101PE</v>
      </c>
      <c r="AA630" s="261">
        <v>0.36842105263157893</v>
      </c>
      <c r="AB630" s="213" t="s">
        <v>2544</v>
      </c>
      <c r="AC630" s="213" t="s">
        <v>16125</v>
      </c>
      <c r="AD630" s="218"/>
    </row>
    <row r="631" spans="1:30" s="39" customFormat="1" ht="24" customHeight="1">
      <c r="A631" s="211">
        <v>42978</v>
      </c>
      <c r="B631" s="210" t="s">
        <v>38341</v>
      </c>
      <c r="C631" s="141">
        <v>0</v>
      </c>
      <c r="D631" s="141" t="s">
        <v>309</v>
      </c>
      <c r="E631" s="210" t="s">
        <v>38340</v>
      </c>
      <c r="F631" s="151">
        <v>42977</v>
      </c>
      <c r="G631" s="141" t="s">
        <v>3074</v>
      </c>
      <c r="H631" s="208" t="s">
        <v>38339</v>
      </c>
      <c r="I631" s="141">
        <v>2</v>
      </c>
      <c r="J631" s="220" t="s">
        <v>3576</v>
      </c>
      <c r="K631" s="267" t="s">
        <v>38338</v>
      </c>
      <c r="L631" s="208" t="s">
        <v>350</v>
      </c>
      <c r="M631" s="141"/>
      <c r="N631" s="208">
        <v>0</v>
      </c>
      <c r="O631" s="141" t="s">
        <v>33</v>
      </c>
      <c r="P631" s="141">
        <v>35914.32</v>
      </c>
      <c r="Q631" s="141">
        <v>3448730</v>
      </c>
      <c r="R631" s="141">
        <v>3212635</v>
      </c>
      <c r="S631" s="208">
        <v>93.5</v>
      </c>
      <c r="T631" s="208">
        <v>0</v>
      </c>
      <c r="U631" s="208">
        <v>0</v>
      </c>
      <c r="V631" s="141" t="s">
        <v>38337</v>
      </c>
      <c r="W631" s="141" t="s">
        <v>38336</v>
      </c>
      <c r="X631" s="208" t="s">
        <v>38335</v>
      </c>
      <c r="Y631" s="141" t="s">
        <v>320</v>
      </c>
      <c r="Z631" s="141" t="str">
        <f t="shared" si="9"/>
        <v>0101PE</v>
      </c>
      <c r="AA631" s="260">
        <v>0.36842105263157893</v>
      </c>
      <c r="AB631" s="207" t="s">
        <v>38334</v>
      </c>
      <c r="AC631" s="207" t="s">
        <v>38333</v>
      </c>
      <c r="AD631" s="141"/>
    </row>
    <row r="632" spans="1:30" s="27" customFormat="1" ht="24" customHeight="1">
      <c r="A632" s="133">
        <v>42978</v>
      </c>
      <c r="B632" s="152" t="s">
        <v>37969</v>
      </c>
      <c r="C632" s="153" t="s">
        <v>106</v>
      </c>
      <c r="D632" s="153" t="s">
        <v>31</v>
      </c>
      <c r="E632" s="153" t="s">
        <v>38231</v>
      </c>
      <c r="F632" s="133">
        <v>42975</v>
      </c>
      <c r="G632" s="153" t="s">
        <v>120</v>
      </c>
      <c r="H632" s="153" t="s">
        <v>38232</v>
      </c>
      <c r="I632" s="153">
        <v>1</v>
      </c>
      <c r="J632" s="153" t="s">
        <v>10784</v>
      </c>
      <c r="K632" s="153" t="s">
        <v>28</v>
      </c>
      <c r="L632" s="153" t="s">
        <v>15416</v>
      </c>
      <c r="M632" s="153" t="s">
        <v>22421</v>
      </c>
      <c r="N632" s="153">
        <v>0</v>
      </c>
      <c r="O632" s="153" t="s">
        <v>33</v>
      </c>
      <c r="P632" s="153">
        <v>78180.22</v>
      </c>
      <c r="Q632" s="153">
        <v>4309650</v>
      </c>
      <c r="R632" s="153">
        <v>3512754</v>
      </c>
      <c r="S632" s="153">
        <v>81.510000000000005</v>
      </c>
      <c r="T632" s="153">
        <v>0</v>
      </c>
      <c r="U632" s="153">
        <v>0</v>
      </c>
      <c r="V632" s="153" t="s">
        <v>38233</v>
      </c>
      <c r="W632" s="153" t="s">
        <v>38234</v>
      </c>
      <c r="X632" s="153" t="s">
        <v>38235</v>
      </c>
      <c r="Y632" s="147" t="s">
        <v>320</v>
      </c>
      <c r="Z632" s="147" t="str">
        <f t="shared" si="9"/>
        <v>Non-codingRNA101PE</v>
      </c>
      <c r="AA632" s="154">
        <v>0</v>
      </c>
      <c r="AB632" s="155" t="s">
        <v>30</v>
      </c>
      <c r="AC632" s="155" t="s">
        <v>139</v>
      </c>
      <c r="AD632" s="206"/>
    </row>
    <row r="633" spans="1:30" s="27" customFormat="1" ht="24" customHeight="1">
      <c r="A633" s="139">
        <v>42978</v>
      </c>
      <c r="B633" s="140" t="s">
        <v>37975</v>
      </c>
      <c r="C633" s="141" t="s">
        <v>106</v>
      </c>
      <c r="D633" s="141" t="s">
        <v>31</v>
      </c>
      <c r="E633" s="141" t="s">
        <v>38236</v>
      </c>
      <c r="F633" s="142">
        <v>42975</v>
      </c>
      <c r="G633" s="141" t="s">
        <v>120</v>
      </c>
      <c r="H633" s="141" t="s">
        <v>38232</v>
      </c>
      <c r="I633" s="141">
        <v>2</v>
      </c>
      <c r="J633" s="302" t="s">
        <v>13728</v>
      </c>
      <c r="K633" s="144" t="s">
        <v>38237</v>
      </c>
      <c r="L633" s="141" t="s">
        <v>15416</v>
      </c>
      <c r="M633" s="141" t="s">
        <v>22421</v>
      </c>
      <c r="N633" s="141">
        <v>0</v>
      </c>
      <c r="O633" s="141" t="s">
        <v>33</v>
      </c>
      <c r="P633" s="141">
        <v>78591.240000000005</v>
      </c>
      <c r="Q633" s="141">
        <v>4309650</v>
      </c>
      <c r="R633" s="141">
        <v>3571774</v>
      </c>
      <c r="S633" s="141">
        <v>82.88</v>
      </c>
      <c r="T633" s="141">
        <v>0</v>
      </c>
      <c r="U633" s="141">
        <v>0</v>
      </c>
      <c r="V633" s="141" t="s">
        <v>38238</v>
      </c>
      <c r="W633" s="141" t="s">
        <v>38239</v>
      </c>
      <c r="X633" s="141" t="s">
        <v>38240</v>
      </c>
      <c r="Y633" s="141" t="s">
        <v>320</v>
      </c>
      <c r="Z633" s="141" t="str">
        <f t="shared" si="9"/>
        <v>Non-codingRNA101PE</v>
      </c>
      <c r="AA633" s="143">
        <v>0.25</v>
      </c>
      <c r="AB633" s="143" t="s">
        <v>30</v>
      </c>
      <c r="AC633" s="156" t="s">
        <v>139</v>
      </c>
      <c r="AD633" s="205"/>
    </row>
    <row r="634" spans="1:30" s="27" customFormat="1" ht="24" customHeight="1">
      <c r="A634" s="139">
        <v>42978</v>
      </c>
      <c r="B634" s="140" t="s">
        <v>38241</v>
      </c>
      <c r="C634" s="141">
        <v>0</v>
      </c>
      <c r="D634" s="141" t="s">
        <v>31</v>
      </c>
      <c r="E634" s="141" t="s">
        <v>38242</v>
      </c>
      <c r="F634" s="142">
        <v>42975</v>
      </c>
      <c r="G634" s="141" t="s">
        <v>120</v>
      </c>
      <c r="H634" s="141" t="s">
        <v>38232</v>
      </c>
      <c r="I634" s="141">
        <v>3</v>
      </c>
      <c r="J634" s="141" t="s">
        <v>38243</v>
      </c>
      <c r="K634" s="141" t="s">
        <v>28</v>
      </c>
      <c r="L634" s="141" t="s">
        <v>15416</v>
      </c>
      <c r="M634" s="141" t="s">
        <v>22421</v>
      </c>
      <c r="N634" s="141">
        <v>199</v>
      </c>
      <c r="O634" s="141" t="s">
        <v>33</v>
      </c>
      <c r="P634" s="141">
        <v>73131.56</v>
      </c>
      <c r="Q634" s="141">
        <v>4309650</v>
      </c>
      <c r="R634" s="141">
        <v>3317084</v>
      </c>
      <c r="S634" s="141">
        <v>76.97</v>
      </c>
      <c r="T634" s="141" t="s">
        <v>30284</v>
      </c>
      <c r="U634" s="141" t="s">
        <v>32157</v>
      </c>
      <c r="V634" s="141" t="s">
        <v>38244</v>
      </c>
      <c r="W634" s="141" t="s">
        <v>38245</v>
      </c>
      <c r="X634" s="141" t="s">
        <v>38246</v>
      </c>
      <c r="Y634" s="141" t="s">
        <v>320</v>
      </c>
      <c r="Z634" s="141" t="str">
        <f t="shared" si="9"/>
        <v>0101PE</v>
      </c>
      <c r="AA634" s="143">
        <v>0</v>
      </c>
      <c r="AB634" s="143" t="s">
        <v>30</v>
      </c>
      <c r="AC634" s="156" t="s">
        <v>139</v>
      </c>
      <c r="AD634" s="205"/>
    </row>
    <row r="635" spans="1:30" s="27" customFormat="1" ht="24" customHeight="1">
      <c r="A635" s="139">
        <v>42978</v>
      </c>
      <c r="B635" s="140" t="s">
        <v>38247</v>
      </c>
      <c r="C635" s="141" t="s">
        <v>38248</v>
      </c>
      <c r="D635" s="141" t="s">
        <v>31</v>
      </c>
      <c r="E635" s="141" t="s">
        <v>38249</v>
      </c>
      <c r="F635" s="142">
        <v>42975</v>
      </c>
      <c r="G635" s="141" t="s">
        <v>120</v>
      </c>
      <c r="H635" s="141" t="s">
        <v>38232</v>
      </c>
      <c r="I635" s="141">
        <v>4</v>
      </c>
      <c r="J635" s="141" t="s">
        <v>10784</v>
      </c>
      <c r="K635" s="141" t="s">
        <v>28</v>
      </c>
      <c r="L635" s="141" t="s">
        <v>15416</v>
      </c>
      <c r="M635" s="141" t="s">
        <v>22421</v>
      </c>
      <c r="N635" s="141">
        <v>222</v>
      </c>
      <c r="O635" s="141" t="s">
        <v>33</v>
      </c>
      <c r="P635" s="141">
        <v>70918.52</v>
      </c>
      <c r="Q635" s="141">
        <v>4309650</v>
      </c>
      <c r="R635" s="141">
        <v>3214566</v>
      </c>
      <c r="S635" s="141">
        <v>74.59</v>
      </c>
      <c r="T635" s="141" t="s">
        <v>38250</v>
      </c>
      <c r="U635" s="141" t="s">
        <v>38251</v>
      </c>
      <c r="V635" s="141" t="s">
        <v>38252</v>
      </c>
      <c r="W635" s="141" t="s">
        <v>38253</v>
      </c>
      <c r="X635" s="141" t="s">
        <v>38254</v>
      </c>
      <c r="Y635" s="141" t="s">
        <v>320</v>
      </c>
      <c r="Z635" s="141" t="str">
        <f t="shared" si="9"/>
        <v>Exome capture101PE</v>
      </c>
      <c r="AA635" s="143">
        <v>0</v>
      </c>
      <c r="AB635" s="143" t="s">
        <v>30</v>
      </c>
      <c r="AC635" s="156" t="s">
        <v>139</v>
      </c>
      <c r="AD635" s="205"/>
    </row>
    <row r="636" spans="1:30" s="27" customFormat="1" ht="24" customHeight="1">
      <c r="A636" s="139">
        <v>42978</v>
      </c>
      <c r="B636" s="140" t="s">
        <v>38255</v>
      </c>
      <c r="C636" s="141" t="s">
        <v>38256</v>
      </c>
      <c r="D636" s="141" t="s">
        <v>31</v>
      </c>
      <c r="E636" s="141" t="s">
        <v>38257</v>
      </c>
      <c r="F636" s="142">
        <v>42975</v>
      </c>
      <c r="G636" s="141" t="s">
        <v>120</v>
      </c>
      <c r="H636" s="141" t="s">
        <v>38232</v>
      </c>
      <c r="I636" s="141">
        <v>5</v>
      </c>
      <c r="J636" s="141" t="s">
        <v>38258</v>
      </c>
      <c r="K636" s="141" t="s">
        <v>28</v>
      </c>
      <c r="L636" s="141" t="s">
        <v>15416</v>
      </c>
      <c r="M636" s="141" t="s">
        <v>22443</v>
      </c>
      <c r="N636" s="141">
        <v>195</v>
      </c>
      <c r="O636" s="141" t="s">
        <v>33</v>
      </c>
      <c r="P636" s="141">
        <v>69474.84</v>
      </c>
      <c r="Q636" s="141">
        <v>4309650</v>
      </c>
      <c r="R636" s="141">
        <v>3168756</v>
      </c>
      <c r="S636" s="141">
        <v>73.53</v>
      </c>
      <c r="T636" s="141" t="s">
        <v>38259</v>
      </c>
      <c r="U636" s="141" t="s">
        <v>38260</v>
      </c>
      <c r="V636" s="141" t="s">
        <v>38261</v>
      </c>
      <c r="W636" s="141" t="s">
        <v>38262</v>
      </c>
      <c r="X636" s="141" t="s">
        <v>38263</v>
      </c>
      <c r="Y636" s="141" t="s">
        <v>320</v>
      </c>
      <c r="Z636" s="141" t="str">
        <f t="shared" si="9"/>
        <v>Exome capture101PE</v>
      </c>
      <c r="AA636" s="143">
        <v>0</v>
      </c>
      <c r="AB636" s="143" t="s">
        <v>30</v>
      </c>
      <c r="AC636" s="156" t="s">
        <v>139</v>
      </c>
      <c r="AD636" s="205"/>
    </row>
    <row r="637" spans="1:30" s="27" customFormat="1" ht="24" customHeight="1">
      <c r="A637" s="139">
        <v>42978</v>
      </c>
      <c r="B637" s="140" t="s">
        <v>37052</v>
      </c>
      <c r="C637" s="141" t="s">
        <v>6915</v>
      </c>
      <c r="D637" s="141" t="s">
        <v>31</v>
      </c>
      <c r="E637" s="141" t="s">
        <v>38264</v>
      </c>
      <c r="F637" s="142">
        <v>42975</v>
      </c>
      <c r="G637" s="141" t="s">
        <v>120</v>
      </c>
      <c r="H637" s="141" t="s">
        <v>38232</v>
      </c>
      <c r="I637" s="141">
        <v>6</v>
      </c>
      <c r="J637" s="141" t="s">
        <v>38265</v>
      </c>
      <c r="K637" s="141" t="s">
        <v>28</v>
      </c>
      <c r="L637" s="141" t="s">
        <v>15416</v>
      </c>
      <c r="M637" s="141" t="s">
        <v>22421</v>
      </c>
      <c r="N637" s="141">
        <v>163</v>
      </c>
      <c r="O637" s="141" t="s">
        <v>33</v>
      </c>
      <c r="P637" s="141">
        <v>71727.42</v>
      </c>
      <c r="Q637" s="141">
        <v>4309650</v>
      </c>
      <c r="R637" s="141">
        <v>3325858</v>
      </c>
      <c r="S637" s="141">
        <v>77.17</v>
      </c>
      <c r="T637" s="141" t="s">
        <v>38266</v>
      </c>
      <c r="U637" s="141" t="s">
        <v>38267</v>
      </c>
      <c r="V637" s="141" t="s">
        <v>38268</v>
      </c>
      <c r="W637" s="141" t="s">
        <v>38269</v>
      </c>
      <c r="X637" s="141" t="s">
        <v>38270</v>
      </c>
      <c r="Y637" s="141" t="s">
        <v>320</v>
      </c>
      <c r="Z637" s="141" t="str">
        <f t="shared" si="9"/>
        <v>Exome capture101PE</v>
      </c>
      <c r="AA637" s="143">
        <v>0</v>
      </c>
      <c r="AB637" s="143" t="s">
        <v>30</v>
      </c>
      <c r="AC637" s="156" t="s">
        <v>139</v>
      </c>
      <c r="AD637" s="205"/>
    </row>
    <row r="638" spans="1:30" s="27" customFormat="1" ht="24" customHeight="1">
      <c r="A638" s="139">
        <v>42978</v>
      </c>
      <c r="B638" s="140" t="s">
        <v>38271</v>
      </c>
      <c r="C638" s="141">
        <v>0</v>
      </c>
      <c r="D638" s="141" t="s">
        <v>31</v>
      </c>
      <c r="E638" s="141" t="s">
        <v>38272</v>
      </c>
      <c r="F638" s="142">
        <v>42975</v>
      </c>
      <c r="G638" s="141" t="s">
        <v>120</v>
      </c>
      <c r="H638" s="141" t="s">
        <v>38232</v>
      </c>
      <c r="I638" s="141">
        <v>7</v>
      </c>
      <c r="J638" s="141" t="s">
        <v>38273</v>
      </c>
      <c r="K638" s="141" t="s">
        <v>28</v>
      </c>
      <c r="L638" s="141" t="s">
        <v>15416</v>
      </c>
      <c r="M638" s="141" t="s">
        <v>22421</v>
      </c>
      <c r="N638" s="141">
        <v>0</v>
      </c>
      <c r="O638" s="141" t="s">
        <v>33</v>
      </c>
      <c r="P638" s="141">
        <v>72373.23</v>
      </c>
      <c r="Q638" s="141">
        <v>4309650</v>
      </c>
      <c r="R638" s="141">
        <v>3275462</v>
      </c>
      <c r="S638" s="141">
        <v>76</v>
      </c>
      <c r="T638" s="141">
        <v>0</v>
      </c>
      <c r="U638" s="141">
        <v>0</v>
      </c>
      <c r="V638" s="141" t="s">
        <v>38274</v>
      </c>
      <c r="W638" s="141" t="s">
        <v>38275</v>
      </c>
      <c r="X638" s="141" t="s">
        <v>38276</v>
      </c>
      <c r="Y638" s="141" t="s">
        <v>320</v>
      </c>
      <c r="Z638" s="141" t="str">
        <f t="shared" si="9"/>
        <v>0101PE</v>
      </c>
      <c r="AA638" s="143">
        <v>0</v>
      </c>
      <c r="AB638" s="143" t="s">
        <v>30</v>
      </c>
      <c r="AC638" s="156" t="s">
        <v>139</v>
      </c>
      <c r="AD638" s="205"/>
    </row>
    <row r="639" spans="1:30" s="27" customFormat="1" ht="24" customHeight="1">
      <c r="A639" s="139">
        <v>42978</v>
      </c>
      <c r="B639" s="140" t="s">
        <v>38277</v>
      </c>
      <c r="C639" s="141" t="s">
        <v>104</v>
      </c>
      <c r="D639" s="141" t="s">
        <v>31</v>
      </c>
      <c r="E639" s="141" t="s">
        <v>38278</v>
      </c>
      <c r="F639" s="142">
        <v>42975</v>
      </c>
      <c r="G639" s="141" t="s">
        <v>120</v>
      </c>
      <c r="H639" s="141" t="s">
        <v>38232</v>
      </c>
      <c r="I639" s="141">
        <v>8</v>
      </c>
      <c r="J639" s="141" t="s">
        <v>10784</v>
      </c>
      <c r="K639" s="141" t="s">
        <v>28</v>
      </c>
      <c r="L639" s="141" t="s">
        <v>15416</v>
      </c>
      <c r="M639" s="141" t="s">
        <v>22421</v>
      </c>
      <c r="N639" s="141">
        <v>0</v>
      </c>
      <c r="O639" s="141" t="s">
        <v>33</v>
      </c>
      <c r="P639" s="141">
        <v>70307.679999999993</v>
      </c>
      <c r="Q639" s="141">
        <v>4309650</v>
      </c>
      <c r="R639" s="141">
        <v>3186707</v>
      </c>
      <c r="S639" s="141">
        <v>73.94</v>
      </c>
      <c r="T639" s="141">
        <v>0</v>
      </c>
      <c r="U639" s="141">
        <v>0</v>
      </c>
      <c r="V639" s="141" t="s">
        <v>38279</v>
      </c>
      <c r="W639" s="141" t="s">
        <v>38280</v>
      </c>
      <c r="X639" s="141" t="s">
        <v>38281</v>
      </c>
      <c r="Y639" s="141" t="s">
        <v>320</v>
      </c>
      <c r="Z639" s="141" t="str">
        <f t="shared" si="9"/>
        <v>Transcriptome101PE</v>
      </c>
      <c r="AA639" s="143">
        <v>0</v>
      </c>
      <c r="AB639" s="143" t="s">
        <v>30</v>
      </c>
      <c r="AC639" s="156" t="s">
        <v>139</v>
      </c>
      <c r="AD639" s="205"/>
    </row>
    <row r="640" spans="1:30" s="27" customFormat="1" ht="24" customHeight="1">
      <c r="A640" s="133">
        <v>42978</v>
      </c>
      <c r="B640" s="152" t="s">
        <v>38282</v>
      </c>
      <c r="C640" s="153" t="s">
        <v>34</v>
      </c>
      <c r="D640" s="153" t="s">
        <v>31</v>
      </c>
      <c r="E640" s="153" t="s">
        <v>38283</v>
      </c>
      <c r="F640" s="133">
        <v>42976</v>
      </c>
      <c r="G640" s="153" t="s">
        <v>135</v>
      </c>
      <c r="H640" s="153" t="s">
        <v>38284</v>
      </c>
      <c r="I640" s="153">
        <v>1</v>
      </c>
      <c r="J640" s="153" t="s">
        <v>38285</v>
      </c>
      <c r="K640" s="153" t="s">
        <v>28</v>
      </c>
      <c r="L640" s="153">
        <v>0</v>
      </c>
      <c r="M640" s="153" t="s">
        <v>22421</v>
      </c>
      <c r="N640" s="153">
        <v>0</v>
      </c>
      <c r="O640" s="153" t="s">
        <v>33</v>
      </c>
      <c r="P640" s="153">
        <v>70421.23</v>
      </c>
      <c r="Q640" s="153">
        <v>4309650</v>
      </c>
      <c r="R640" s="153">
        <v>3194903</v>
      </c>
      <c r="S640" s="153">
        <v>74.13</v>
      </c>
      <c r="T640" s="153">
        <v>0</v>
      </c>
      <c r="U640" s="153">
        <v>0</v>
      </c>
      <c r="V640" s="153" t="s">
        <v>38286</v>
      </c>
      <c r="W640" s="153" t="s">
        <v>38287</v>
      </c>
      <c r="X640" s="153" t="s">
        <v>38288</v>
      </c>
      <c r="Y640" s="147" t="s">
        <v>320</v>
      </c>
      <c r="Z640" s="147" t="str">
        <f t="shared" si="9"/>
        <v>Exome capture101PE</v>
      </c>
      <c r="AA640" s="154">
        <v>0</v>
      </c>
      <c r="AB640" s="155" t="s">
        <v>30</v>
      </c>
      <c r="AC640" s="155" t="s">
        <v>139</v>
      </c>
      <c r="AD640" s="206"/>
    </row>
    <row r="641" spans="1:30" s="27" customFormat="1" ht="24" customHeight="1">
      <c r="A641" s="139">
        <v>42978</v>
      </c>
      <c r="B641" s="140" t="s">
        <v>38282</v>
      </c>
      <c r="C641" s="141" t="s">
        <v>34</v>
      </c>
      <c r="D641" s="141" t="s">
        <v>31</v>
      </c>
      <c r="E641" s="141" t="s">
        <v>38289</v>
      </c>
      <c r="F641" s="142">
        <v>42976</v>
      </c>
      <c r="G641" s="141" t="s">
        <v>135</v>
      </c>
      <c r="H641" s="141" t="s">
        <v>38284</v>
      </c>
      <c r="I641" s="141">
        <v>2</v>
      </c>
      <c r="J641" s="141" t="s">
        <v>10784</v>
      </c>
      <c r="K641" s="141" t="s">
        <v>28</v>
      </c>
      <c r="L641" s="141">
        <v>0</v>
      </c>
      <c r="M641" s="141" t="s">
        <v>22421</v>
      </c>
      <c r="N641" s="141">
        <v>0</v>
      </c>
      <c r="O641" s="141" t="s">
        <v>33</v>
      </c>
      <c r="P641" s="141">
        <v>73063.570000000007</v>
      </c>
      <c r="Q641" s="141">
        <v>4309650</v>
      </c>
      <c r="R641" s="141">
        <v>3304481</v>
      </c>
      <c r="S641" s="141">
        <v>76.680000000000007</v>
      </c>
      <c r="T641" s="141">
        <v>0</v>
      </c>
      <c r="U641" s="141">
        <v>0</v>
      </c>
      <c r="V641" s="141" t="s">
        <v>38290</v>
      </c>
      <c r="W641" s="141" t="s">
        <v>38291</v>
      </c>
      <c r="X641" s="141" t="s">
        <v>38292</v>
      </c>
      <c r="Y641" s="141" t="s">
        <v>320</v>
      </c>
      <c r="Z641" s="141" t="str">
        <f t="shared" ref="Z641:Z665" si="10">IF(P641,CONCATENATE(C641,Y641),0)</f>
        <v>Exome capture101PE</v>
      </c>
      <c r="AA641" s="143">
        <v>0</v>
      </c>
      <c r="AB641" s="143" t="s">
        <v>30</v>
      </c>
      <c r="AC641" s="156" t="s">
        <v>139</v>
      </c>
      <c r="AD641" s="205"/>
    </row>
    <row r="642" spans="1:30" s="27" customFormat="1" ht="24" customHeight="1">
      <c r="A642" s="139">
        <v>42978</v>
      </c>
      <c r="B642" s="140" t="s">
        <v>38293</v>
      </c>
      <c r="C642" s="141" t="s">
        <v>34</v>
      </c>
      <c r="D642" s="141" t="s">
        <v>31</v>
      </c>
      <c r="E642" s="141" t="s">
        <v>38294</v>
      </c>
      <c r="F642" s="142">
        <v>42976</v>
      </c>
      <c r="G642" s="141" t="s">
        <v>135</v>
      </c>
      <c r="H642" s="141" t="s">
        <v>38295</v>
      </c>
      <c r="I642" s="141">
        <v>3</v>
      </c>
      <c r="J642" s="141" t="s">
        <v>10784</v>
      </c>
      <c r="K642" s="141" t="s">
        <v>28</v>
      </c>
      <c r="L642" s="141">
        <v>0</v>
      </c>
      <c r="M642" s="141" t="s">
        <v>22421</v>
      </c>
      <c r="N642" s="141">
        <v>196</v>
      </c>
      <c r="O642" s="141" t="s">
        <v>33</v>
      </c>
      <c r="P642" s="141">
        <v>72758.14</v>
      </c>
      <c r="Q642" s="141">
        <v>4309650</v>
      </c>
      <c r="R642" s="141">
        <v>3295289</v>
      </c>
      <c r="S642" s="141">
        <v>76.459999999999994</v>
      </c>
      <c r="T642" s="141" t="s">
        <v>38296</v>
      </c>
      <c r="U642" s="141" t="s">
        <v>38297</v>
      </c>
      <c r="V642" s="141" t="s">
        <v>38298</v>
      </c>
      <c r="W642" s="141" t="s">
        <v>38299</v>
      </c>
      <c r="X642" s="141" t="s">
        <v>12544</v>
      </c>
      <c r="Y642" s="141" t="s">
        <v>320</v>
      </c>
      <c r="Z642" s="141" t="str">
        <f t="shared" si="10"/>
        <v>Exome capture101PE</v>
      </c>
      <c r="AA642" s="143">
        <v>0</v>
      </c>
      <c r="AB642" s="143" t="s">
        <v>30</v>
      </c>
      <c r="AC642" s="156" t="s">
        <v>139</v>
      </c>
      <c r="AD642" s="205"/>
    </row>
    <row r="643" spans="1:30" s="27" customFormat="1" ht="24" customHeight="1">
      <c r="A643" s="139">
        <v>42978</v>
      </c>
      <c r="B643" s="140" t="s">
        <v>38300</v>
      </c>
      <c r="C643" s="141" t="s">
        <v>34</v>
      </c>
      <c r="D643" s="141" t="s">
        <v>31</v>
      </c>
      <c r="E643" s="141" t="s">
        <v>38301</v>
      </c>
      <c r="F643" s="142">
        <v>42976</v>
      </c>
      <c r="G643" s="141" t="s">
        <v>135</v>
      </c>
      <c r="H643" s="141" t="s">
        <v>38284</v>
      </c>
      <c r="I643" s="141">
        <v>4</v>
      </c>
      <c r="J643" s="141" t="s">
        <v>38302</v>
      </c>
      <c r="K643" s="141" t="s">
        <v>28</v>
      </c>
      <c r="L643" s="141">
        <v>0</v>
      </c>
      <c r="M643" s="141" t="s">
        <v>22421</v>
      </c>
      <c r="N643" s="141">
        <v>204</v>
      </c>
      <c r="O643" s="141" t="s">
        <v>33</v>
      </c>
      <c r="P643" s="141">
        <v>72057.649999999994</v>
      </c>
      <c r="Q643" s="141">
        <v>4309650</v>
      </c>
      <c r="R643" s="141">
        <v>3277028</v>
      </c>
      <c r="S643" s="141">
        <v>76.040000000000006</v>
      </c>
      <c r="T643" s="141" t="s">
        <v>38303</v>
      </c>
      <c r="U643" s="141" t="s">
        <v>23233</v>
      </c>
      <c r="V643" s="141" t="s">
        <v>38304</v>
      </c>
      <c r="W643" s="141" t="s">
        <v>38305</v>
      </c>
      <c r="X643" s="141" t="s">
        <v>38306</v>
      </c>
      <c r="Y643" s="141" t="s">
        <v>320</v>
      </c>
      <c r="Z643" s="141" t="str">
        <f t="shared" si="10"/>
        <v>Exome capture101PE</v>
      </c>
      <c r="AA643" s="143">
        <v>0</v>
      </c>
      <c r="AB643" s="143" t="s">
        <v>30</v>
      </c>
      <c r="AC643" s="156" t="s">
        <v>139</v>
      </c>
      <c r="AD643" s="205"/>
    </row>
    <row r="644" spans="1:30" s="27" customFormat="1" ht="24" customHeight="1">
      <c r="A644" s="139">
        <v>42978</v>
      </c>
      <c r="B644" s="140" t="s">
        <v>38300</v>
      </c>
      <c r="C644" s="141" t="s">
        <v>34</v>
      </c>
      <c r="D644" s="141" t="s">
        <v>31</v>
      </c>
      <c r="E644" s="141" t="s">
        <v>38307</v>
      </c>
      <c r="F644" s="142">
        <v>42976</v>
      </c>
      <c r="G644" s="141" t="s">
        <v>135</v>
      </c>
      <c r="H644" s="141" t="s">
        <v>38284</v>
      </c>
      <c r="I644" s="141">
        <v>5</v>
      </c>
      <c r="J644" s="141" t="s">
        <v>38308</v>
      </c>
      <c r="K644" s="141" t="s">
        <v>28</v>
      </c>
      <c r="L644" s="141">
        <v>0</v>
      </c>
      <c r="M644" s="141" t="s">
        <v>22443</v>
      </c>
      <c r="N644" s="141">
        <v>214</v>
      </c>
      <c r="O644" s="141" t="s">
        <v>33</v>
      </c>
      <c r="P644" s="141">
        <v>73787.520000000004</v>
      </c>
      <c r="Q644" s="141">
        <v>4309650</v>
      </c>
      <c r="R644" s="141">
        <v>3376185</v>
      </c>
      <c r="S644" s="141">
        <v>78.34</v>
      </c>
      <c r="T644" s="141" t="s">
        <v>38309</v>
      </c>
      <c r="U644" s="141" t="s">
        <v>17825</v>
      </c>
      <c r="V644" s="141" t="s">
        <v>38310</v>
      </c>
      <c r="W644" s="141" t="s">
        <v>38311</v>
      </c>
      <c r="X644" s="141" t="s">
        <v>38312</v>
      </c>
      <c r="Y644" s="141" t="s">
        <v>320</v>
      </c>
      <c r="Z644" s="141" t="str">
        <f t="shared" si="10"/>
        <v>Exome capture101PE</v>
      </c>
      <c r="AA644" s="143">
        <v>0</v>
      </c>
      <c r="AB644" s="143" t="s">
        <v>30</v>
      </c>
      <c r="AC644" s="156" t="s">
        <v>139</v>
      </c>
      <c r="AD644" s="205"/>
    </row>
    <row r="645" spans="1:30" s="27" customFormat="1" ht="24" customHeight="1">
      <c r="A645" s="139">
        <v>42978</v>
      </c>
      <c r="B645" s="140" t="s">
        <v>38300</v>
      </c>
      <c r="C645" s="141" t="s">
        <v>34</v>
      </c>
      <c r="D645" s="141" t="s">
        <v>31</v>
      </c>
      <c r="E645" s="141" t="s">
        <v>38313</v>
      </c>
      <c r="F645" s="142">
        <v>42976</v>
      </c>
      <c r="G645" s="141" t="s">
        <v>135</v>
      </c>
      <c r="H645" s="141" t="s">
        <v>38284</v>
      </c>
      <c r="I645" s="141">
        <v>6</v>
      </c>
      <c r="J645" s="141" t="s">
        <v>38308</v>
      </c>
      <c r="K645" s="141" t="s">
        <v>28</v>
      </c>
      <c r="L645" s="141">
        <v>0</v>
      </c>
      <c r="M645" s="141" t="s">
        <v>22421</v>
      </c>
      <c r="N645" s="141">
        <v>179</v>
      </c>
      <c r="O645" s="141" t="s">
        <v>33</v>
      </c>
      <c r="P645" s="141">
        <v>73818.429999999993</v>
      </c>
      <c r="Q645" s="141">
        <v>4309650</v>
      </c>
      <c r="R645" s="141">
        <v>3337613</v>
      </c>
      <c r="S645" s="141">
        <v>77.45</v>
      </c>
      <c r="T645" s="141" t="s">
        <v>35864</v>
      </c>
      <c r="U645" s="141" t="s">
        <v>38314</v>
      </c>
      <c r="V645" s="141" t="s">
        <v>38315</v>
      </c>
      <c r="W645" s="141" t="s">
        <v>17146</v>
      </c>
      <c r="X645" s="141" t="s">
        <v>38316</v>
      </c>
      <c r="Y645" s="141" t="s">
        <v>320</v>
      </c>
      <c r="Z645" s="141" t="str">
        <f t="shared" si="10"/>
        <v>Exome capture101PE</v>
      </c>
      <c r="AA645" s="143">
        <v>0</v>
      </c>
      <c r="AB645" s="143" t="s">
        <v>30</v>
      </c>
      <c r="AC645" s="156" t="s">
        <v>139</v>
      </c>
      <c r="AD645" s="205"/>
    </row>
    <row r="646" spans="1:30" s="27" customFormat="1" ht="24" customHeight="1">
      <c r="A646" s="139">
        <v>42978</v>
      </c>
      <c r="B646" s="140" t="s">
        <v>38317</v>
      </c>
      <c r="C646" s="141" t="s">
        <v>34</v>
      </c>
      <c r="D646" s="141" t="s">
        <v>31</v>
      </c>
      <c r="E646" s="141" t="s">
        <v>38318</v>
      </c>
      <c r="F646" s="142">
        <v>42976</v>
      </c>
      <c r="G646" s="141" t="s">
        <v>135</v>
      </c>
      <c r="H646" s="141" t="s">
        <v>38284</v>
      </c>
      <c r="I646" s="141">
        <v>7</v>
      </c>
      <c r="J646" s="141" t="s">
        <v>38319</v>
      </c>
      <c r="K646" s="141" t="s">
        <v>28</v>
      </c>
      <c r="L646" s="141">
        <v>0</v>
      </c>
      <c r="M646" s="141" t="s">
        <v>22421</v>
      </c>
      <c r="N646" s="141">
        <v>193</v>
      </c>
      <c r="O646" s="141" t="s">
        <v>33</v>
      </c>
      <c r="P646" s="141">
        <v>68026.17</v>
      </c>
      <c r="Q646" s="141">
        <v>4309650</v>
      </c>
      <c r="R646" s="141">
        <v>3089930</v>
      </c>
      <c r="S646" s="141">
        <v>71.7</v>
      </c>
      <c r="T646" s="141" t="s">
        <v>38320</v>
      </c>
      <c r="U646" s="141" t="s">
        <v>38321</v>
      </c>
      <c r="V646" s="141" t="s">
        <v>38322</v>
      </c>
      <c r="W646" s="141" t="s">
        <v>38323</v>
      </c>
      <c r="X646" s="141" t="s">
        <v>38324</v>
      </c>
      <c r="Y646" s="141" t="s">
        <v>320</v>
      </c>
      <c r="Z646" s="141" t="str">
        <f t="shared" si="10"/>
        <v>Exome capture101PE</v>
      </c>
      <c r="AA646" s="143">
        <v>0</v>
      </c>
      <c r="AB646" s="143" t="s">
        <v>30</v>
      </c>
      <c r="AC646" s="156" t="s">
        <v>139</v>
      </c>
      <c r="AD646" s="205"/>
    </row>
    <row r="647" spans="1:30" s="27" customFormat="1" ht="24" customHeight="1">
      <c r="A647" s="139">
        <v>42978</v>
      </c>
      <c r="B647" s="140" t="s">
        <v>38317</v>
      </c>
      <c r="C647" s="141" t="s">
        <v>34</v>
      </c>
      <c r="D647" s="141" t="s">
        <v>31</v>
      </c>
      <c r="E647" s="141" t="s">
        <v>38318</v>
      </c>
      <c r="F647" s="142">
        <v>42976</v>
      </c>
      <c r="G647" s="141" t="s">
        <v>135</v>
      </c>
      <c r="H647" s="141" t="s">
        <v>38284</v>
      </c>
      <c r="I647" s="141">
        <v>8</v>
      </c>
      <c r="J647" s="141" t="s">
        <v>38319</v>
      </c>
      <c r="K647" s="141" t="s">
        <v>28</v>
      </c>
      <c r="L647" s="141">
        <v>0</v>
      </c>
      <c r="M647" s="141" t="s">
        <v>22421</v>
      </c>
      <c r="N647" s="141">
        <v>191</v>
      </c>
      <c r="O647" s="141" t="s">
        <v>33</v>
      </c>
      <c r="P647" s="141">
        <v>66979.66</v>
      </c>
      <c r="Q647" s="141">
        <v>4309650</v>
      </c>
      <c r="R647" s="141">
        <v>3057859</v>
      </c>
      <c r="S647" s="141">
        <v>70.95</v>
      </c>
      <c r="T647" s="141" t="s">
        <v>38325</v>
      </c>
      <c r="U647" s="141" t="s">
        <v>10196</v>
      </c>
      <c r="V647" s="141" t="s">
        <v>38326</v>
      </c>
      <c r="W647" s="141" t="s">
        <v>38327</v>
      </c>
      <c r="X647" s="141" t="s">
        <v>38328</v>
      </c>
      <c r="Y647" s="141" t="s">
        <v>320</v>
      </c>
      <c r="Z647" s="141" t="str">
        <f t="shared" si="10"/>
        <v>Exome capture101PE</v>
      </c>
      <c r="AA647" s="143">
        <v>0</v>
      </c>
      <c r="AB647" s="143" t="s">
        <v>30</v>
      </c>
      <c r="AC647" s="156" t="s">
        <v>139</v>
      </c>
      <c r="AD647" s="205"/>
    </row>
    <row r="648" spans="1:30" s="24" customFormat="1" ht="24" customHeight="1">
      <c r="A648" s="133">
        <v>42979</v>
      </c>
      <c r="B648" s="134" t="s">
        <v>38974</v>
      </c>
      <c r="C648" s="135" t="s">
        <v>38973</v>
      </c>
      <c r="D648" s="135" t="s">
        <v>31</v>
      </c>
      <c r="E648" s="135" t="s">
        <v>38972</v>
      </c>
      <c r="F648" s="159">
        <v>42977</v>
      </c>
      <c r="G648" s="135" t="s">
        <v>36</v>
      </c>
      <c r="H648" s="135" t="s">
        <v>38969</v>
      </c>
      <c r="I648" s="135">
        <v>1</v>
      </c>
      <c r="J648" s="135" t="s">
        <v>32</v>
      </c>
      <c r="K648" s="135" t="s">
        <v>28</v>
      </c>
      <c r="L648" s="135">
        <v>0</v>
      </c>
      <c r="M648" s="135"/>
      <c r="N648" s="135">
        <v>0</v>
      </c>
      <c r="O648" s="135">
        <v>90</v>
      </c>
      <c r="P648" s="135">
        <v>12856.03</v>
      </c>
      <c r="Q648" s="135">
        <v>2557902</v>
      </c>
      <c r="R648" s="135">
        <v>2354157</v>
      </c>
      <c r="S648" s="135">
        <v>92.1</v>
      </c>
      <c r="T648" s="135">
        <v>5.8</v>
      </c>
      <c r="U648" s="135">
        <v>9.18</v>
      </c>
      <c r="V648" s="135">
        <v>32.64</v>
      </c>
      <c r="W648" s="135">
        <v>93.44</v>
      </c>
      <c r="X648" s="135">
        <v>89.47</v>
      </c>
      <c r="Y648" s="147" t="s">
        <v>14316</v>
      </c>
      <c r="Z648" s="187" t="str">
        <f t="shared" si="10"/>
        <v>Re-sequencing91SE</v>
      </c>
      <c r="AA648" s="137">
        <v>0</v>
      </c>
      <c r="AB648" s="294" t="s">
        <v>13904</v>
      </c>
      <c r="AC648" s="137" t="s">
        <v>3343</v>
      </c>
      <c r="AD648" s="155"/>
    </row>
    <row r="649" spans="1:30" s="24" customFormat="1" ht="24" customHeight="1">
      <c r="A649" s="139">
        <v>42979</v>
      </c>
      <c r="B649" s="140" t="s">
        <v>16922</v>
      </c>
      <c r="C649" s="141" t="s">
        <v>38971</v>
      </c>
      <c r="D649" s="141" t="s">
        <v>31</v>
      </c>
      <c r="E649" s="141" t="s">
        <v>38970</v>
      </c>
      <c r="F649" s="151">
        <v>42977</v>
      </c>
      <c r="G649" s="141" t="s">
        <v>36</v>
      </c>
      <c r="H649" s="141" t="s">
        <v>38969</v>
      </c>
      <c r="I649" s="141">
        <v>2</v>
      </c>
      <c r="J649" s="141" t="s">
        <v>32</v>
      </c>
      <c r="K649" s="141" t="s">
        <v>28</v>
      </c>
      <c r="L649" s="141">
        <v>0</v>
      </c>
      <c r="M649" s="141"/>
      <c r="N649" s="141">
        <v>0</v>
      </c>
      <c r="O649" s="141">
        <v>90</v>
      </c>
      <c r="P649" s="141">
        <v>11193.83</v>
      </c>
      <c r="Q649" s="141">
        <v>2216048</v>
      </c>
      <c r="R649" s="141">
        <v>2047395</v>
      </c>
      <c r="S649" s="141">
        <v>92.5</v>
      </c>
      <c r="T649" s="141">
        <v>6.53</v>
      </c>
      <c r="U649" s="141">
        <v>9.7799999999999994</v>
      </c>
      <c r="V649" s="141">
        <v>32.61</v>
      </c>
      <c r="W649" s="141">
        <v>94.19</v>
      </c>
      <c r="X649" s="141">
        <v>90.75</v>
      </c>
      <c r="Y649" s="141" t="s">
        <v>14316</v>
      </c>
      <c r="Z649" s="188" t="str">
        <f t="shared" si="10"/>
        <v>Re-sequencing91SE</v>
      </c>
      <c r="AA649" s="143">
        <v>0</v>
      </c>
      <c r="AB649" s="143" t="s">
        <v>13904</v>
      </c>
      <c r="AC649" s="143" t="s">
        <v>3343</v>
      </c>
      <c r="AD649" s="143"/>
    </row>
    <row r="650" spans="1:30" s="24" customFormat="1" ht="24" customHeight="1">
      <c r="A650" s="133">
        <v>42979</v>
      </c>
      <c r="B650" s="134" t="s">
        <v>38968</v>
      </c>
      <c r="C650" s="135" t="s">
        <v>4686</v>
      </c>
      <c r="D650" s="135" t="s">
        <v>31</v>
      </c>
      <c r="E650" s="135" t="s">
        <v>26380</v>
      </c>
      <c r="F650" s="159">
        <v>42977</v>
      </c>
      <c r="G650" s="135" t="s">
        <v>410</v>
      </c>
      <c r="H650" s="135" t="s">
        <v>38939</v>
      </c>
      <c r="I650" s="135">
        <v>1</v>
      </c>
      <c r="J650" s="135" t="s">
        <v>32</v>
      </c>
      <c r="K650" s="135" t="s">
        <v>28</v>
      </c>
      <c r="L650" s="135">
        <v>0</v>
      </c>
      <c r="M650" s="135" t="s">
        <v>38967</v>
      </c>
      <c r="N650" s="135">
        <v>0</v>
      </c>
      <c r="O650" s="135" t="s">
        <v>25381</v>
      </c>
      <c r="P650" s="135">
        <v>42962.49</v>
      </c>
      <c r="Q650" s="135">
        <v>4309650</v>
      </c>
      <c r="R650" s="135">
        <v>3223029</v>
      </c>
      <c r="S650" s="135">
        <v>74.790000000000006</v>
      </c>
      <c r="T650" s="135">
        <v>0</v>
      </c>
      <c r="U650" s="135">
        <v>0</v>
      </c>
      <c r="V650" s="135" t="s">
        <v>38966</v>
      </c>
      <c r="W650" s="135" t="s">
        <v>38965</v>
      </c>
      <c r="X650" s="135" t="s">
        <v>38964</v>
      </c>
      <c r="Y650" s="147" t="s">
        <v>25377</v>
      </c>
      <c r="Z650" s="187" t="str">
        <f t="shared" si="10"/>
        <v>Transcriptome26PE</v>
      </c>
      <c r="AA650" s="137">
        <v>0</v>
      </c>
      <c r="AB650" s="294" t="s">
        <v>30</v>
      </c>
      <c r="AC650" s="137" t="s">
        <v>3343</v>
      </c>
      <c r="AD650" s="155"/>
    </row>
    <row r="651" spans="1:30" s="24" customFormat="1" ht="24" customHeight="1">
      <c r="A651" s="139">
        <v>42979</v>
      </c>
      <c r="B651" s="140" t="s">
        <v>38911</v>
      </c>
      <c r="C651" s="141" t="s">
        <v>4686</v>
      </c>
      <c r="D651" s="141" t="s">
        <v>31</v>
      </c>
      <c r="E651" s="141" t="s">
        <v>38963</v>
      </c>
      <c r="F651" s="151">
        <v>42977</v>
      </c>
      <c r="G651" s="141" t="s">
        <v>410</v>
      </c>
      <c r="H651" s="141" t="s">
        <v>38939</v>
      </c>
      <c r="I651" s="141">
        <v>2</v>
      </c>
      <c r="J651" s="141" t="s">
        <v>32</v>
      </c>
      <c r="K651" s="141" t="s">
        <v>28</v>
      </c>
      <c r="L651" s="141">
        <v>0</v>
      </c>
      <c r="M651" s="141" t="s">
        <v>38962</v>
      </c>
      <c r="N651" s="141">
        <v>0</v>
      </c>
      <c r="O651" s="141" t="s">
        <v>25381</v>
      </c>
      <c r="P651" s="141">
        <v>43849.33</v>
      </c>
      <c r="Q651" s="141">
        <v>4309650</v>
      </c>
      <c r="R651" s="141">
        <v>3289287</v>
      </c>
      <c r="S651" s="141">
        <v>76.319999999999993</v>
      </c>
      <c r="T651" s="141">
        <v>0</v>
      </c>
      <c r="U651" s="141">
        <v>0</v>
      </c>
      <c r="V651" s="141" t="s">
        <v>38961</v>
      </c>
      <c r="W651" s="141" t="s">
        <v>38960</v>
      </c>
      <c r="X651" s="141" t="s">
        <v>38959</v>
      </c>
      <c r="Y651" s="141" t="s">
        <v>25377</v>
      </c>
      <c r="Z651" s="188" t="str">
        <f t="shared" si="10"/>
        <v>Transcriptome26PE</v>
      </c>
      <c r="AA651" s="143">
        <v>0</v>
      </c>
      <c r="AB651" s="143" t="s">
        <v>30</v>
      </c>
      <c r="AC651" s="143" t="s">
        <v>3343</v>
      </c>
      <c r="AD651" s="143"/>
    </row>
    <row r="652" spans="1:30" s="24" customFormat="1" ht="24" customHeight="1">
      <c r="A652" s="139">
        <v>42979</v>
      </c>
      <c r="B652" s="140" t="s">
        <v>38911</v>
      </c>
      <c r="C652" s="141" t="s">
        <v>4686</v>
      </c>
      <c r="D652" s="141" t="s">
        <v>31</v>
      </c>
      <c r="E652" s="141" t="s">
        <v>25409</v>
      </c>
      <c r="F652" s="151">
        <v>42977</v>
      </c>
      <c r="G652" s="141" t="s">
        <v>410</v>
      </c>
      <c r="H652" s="141" t="s">
        <v>38939</v>
      </c>
      <c r="I652" s="141">
        <v>3</v>
      </c>
      <c r="J652" s="141" t="s">
        <v>32</v>
      </c>
      <c r="K652" s="141" t="s">
        <v>28</v>
      </c>
      <c r="L652" s="141">
        <v>0</v>
      </c>
      <c r="M652" s="141" t="s">
        <v>38955</v>
      </c>
      <c r="N652" s="141">
        <v>0</v>
      </c>
      <c r="O652" s="141" t="s">
        <v>25381</v>
      </c>
      <c r="P652" s="141">
        <v>45152.76</v>
      </c>
      <c r="Q652" s="141">
        <v>4309650</v>
      </c>
      <c r="R652" s="141">
        <v>3373334</v>
      </c>
      <c r="S652" s="141">
        <v>78.27</v>
      </c>
      <c r="T652" s="141">
        <v>0</v>
      </c>
      <c r="U652" s="141">
        <v>0</v>
      </c>
      <c r="V652" s="141" t="s">
        <v>38958</v>
      </c>
      <c r="W652" s="141" t="s">
        <v>38957</v>
      </c>
      <c r="X652" s="141" t="s">
        <v>38956</v>
      </c>
      <c r="Y652" s="141" t="s">
        <v>25377</v>
      </c>
      <c r="Z652" s="188" t="str">
        <f t="shared" si="10"/>
        <v>Transcriptome26PE</v>
      </c>
      <c r="AA652" s="143">
        <v>0</v>
      </c>
      <c r="AB652" s="143" t="s">
        <v>30</v>
      </c>
      <c r="AC652" s="143" t="s">
        <v>3343</v>
      </c>
      <c r="AD652" s="143"/>
    </row>
    <row r="653" spans="1:30" s="24" customFormat="1" ht="24" customHeight="1">
      <c r="A653" s="139">
        <v>42979</v>
      </c>
      <c r="B653" s="140" t="s">
        <v>38911</v>
      </c>
      <c r="C653" s="141" t="s">
        <v>4686</v>
      </c>
      <c r="D653" s="141" t="s">
        <v>31</v>
      </c>
      <c r="E653" s="141" t="s">
        <v>25405</v>
      </c>
      <c r="F653" s="151">
        <v>42977</v>
      </c>
      <c r="G653" s="141" t="s">
        <v>410</v>
      </c>
      <c r="H653" s="141" t="s">
        <v>38939</v>
      </c>
      <c r="I653" s="141">
        <v>4</v>
      </c>
      <c r="J653" s="141" t="s">
        <v>32</v>
      </c>
      <c r="K653" s="141" t="s">
        <v>28</v>
      </c>
      <c r="L653" s="141">
        <v>0</v>
      </c>
      <c r="M653" s="141" t="s">
        <v>38955</v>
      </c>
      <c r="N653" s="141">
        <v>0</v>
      </c>
      <c r="O653" s="141" t="s">
        <v>25381</v>
      </c>
      <c r="P653" s="141">
        <v>44892.65</v>
      </c>
      <c r="Q653" s="141">
        <v>4309650</v>
      </c>
      <c r="R653" s="141">
        <v>3356153</v>
      </c>
      <c r="S653" s="141">
        <v>77.88</v>
      </c>
      <c r="T653" s="141">
        <v>0</v>
      </c>
      <c r="U653" s="141">
        <v>0</v>
      </c>
      <c r="V653" s="141" t="s">
        <v>38954</v>
      </c>
      <c r="W653" s="141" t="s">
        <v>38953</v>
      </c>
      <c r="X653" s="141" t="s">
        <v>38952</v>
      </c>
      <c r="Y653" s="141" t="s">
        <v>25377</v>
      </c>
      <c r="Z653" s="188" t="str">
        <f t="shared" si="10"/>
        <v>Transcriptome26PE</v>
      </c>
      <c r="AA653" s="143">
        <v>0</v>
      </c>
      <c r="AB653" s="143" t="s">
        <v>30</v>
      </c>
      <c r="AC653" s="143" t="s">
        <v>3343</v>
      </c>
      <c r="AD653" s="143"/>
    </row>
    <row r="654" spans="1:30" s="24" customFormat="1" ht="24" customHeight="1">
      <c r="A654" s="139">
        <v>42979</v>
      </c>
      <c r="B654" s="140" t="s">
        <v>38911</v>
      </c>
      <c r="C654" s="141" t="s">
        <v>4686</v>
      </c>
      <c r="D654" s="141" t="s">
        <v>31</v>
      </c>
      <c r="E654" s="141" t="s">
        <v>25397</v>
      </c>
      <c r="F654" s="151">
        <v>42977</v>
      </c>
      <c r="G654" s="141" t="s">
        <v>410</v>
      </c>
      <c r="H654" s="141" t="s">
        <v>38939</v>
      </c>
      <c r="I654" s="141">
        <v>5</v>
      </c>
      <c r="J654" s="141" t="s">
        <v>32</v>
      </c>
      <c r="K654" s="141" t="s">
        <v>28</v>
      </c>
      <c r="L654" s="141">
        <v>0</v>
      </c>
      <c r="M654" s="141" t="s">
        <v>38951</v>
      </c>
      <c r="N654" s="141">
        <v>0</v>
      </c>
      <c r="O654" s="141" t="s">
        <v>25381</v>
      </c>
      <c r="P654" s="141">
        <v>44257.46</v>
      </c>
      <c r="Q654" s="141">
        <v>4309650</v>
      </c>
      <c r="R654" s="141">
        <v>3308893</v>
      </c>
      <c r="S654" s="141">
        <v>76.78</v>
      </c>
      <c r="T654" s="141">
        <v>0</v>
      </c>
      <c r="U654" s="141">
        <v>0</v>
      </c>
      <c r="V654" s="141" t="s">
        <v>38950</v>
      </c>
      <c r="W654" s="141" t="s">
        <v>38949</v>
      </c>
      <c r="X654" s="141" t="s">
        <v>38948</v>
      </c>
      <c r="Y654" s="141" t="s">
        <v>25377</v>
      </c>
      <c r="Z654" s="188" t="str">
        <f t="shared" si="10"/>
        <v>Transcriptome26PE</v>
      </c>
      <c r="AA654" s="143">
        <v>0</v>
      </c>
      <c r="AB654" s="143" t="s">
        <v>30</v>
      </c>
      <c r="AC654" s="143" t="s">
        <v>3343</v>
      </c>
      <c r="AD654" s="143"/>
    </row>
    <row r="655" spans="1:30" s="24" customFormat="1" ht="24" customHeight="1">
      <c r="A655" s="139">
        <v>42979</v>
      </c>
      <c r="B655" s="140" t="s">
        <v>38911</v>
      </c>
      <c r="C655" s="141" t="s">
        <v>4686</v>
      </c>
      <c r="D655" s="141" t="s">
        <v>31</v>
      </c>
      <c r="E655" s="141" t="s">
        <v>25393</v>
      </c>
      <c r="F655" s="151">
        <v>42977</v>
      </c>
      <c r="G655" s="141" t="s">
        <v>410</v>
      </c>
      <c r="H655" s="141" t="s">
        <v>38939</v>
      </c>
      <c r="I655" s="141">
        <v>6</v>
      </c>
      <c r="J655" s="141" t="s">
        <v>32</v>
      </c>
      <c r="K655" s="141" t="s">
        <v>28</v>
      </c>
      <c r="L655" s="141">
        <v>0</v>
      </c>
      <c r="M655" s="141" t="s">
        <v>38947</v>
      </c>
      <c r="N655" s="141">
        <v>0</v>
      </c>
      <c r="O655" s="141" t="s">
        <v>25381</v>
      </c>
      <c r="P655" s="141">
        <v>45149.88</v>
      </c>
      <c r="Q655" s="141">
        <v>4309650</v>
      </c>
      <c r="R655" s="141">
        <v>3371320</v>
      </c>
      <c r="S655" s="141">
        <v>78.23</v>
      </c>
      <c r="T655" s="141">
        <v>0</v>
      </c>
      <c r="U655" s="141">
        <v>0</v>
      </c>
      <c r="V655" s="141" t="s">
        <v>38946</v>
      </c>
      <c r="W655" s="141" t="s">
        <v>38945</v>
      </c>
      <c r="X655" s="141" t="s">
        <v>38944</v>
      </c>
      <c r="Y655" s="141" t="s">
        <v>25377</v>
      </c>
      <c r="Z655" s="188" t="str">
        <f t="shared" si="10"/>
        <v>Transcriptome26PE</v>
      </c>
      <c r="AA655" s="143">
        <v>0</v>
      </c>
      <c r="AB655" s="143" t="s">
        <v>30</v>
      </c>
      <c r="AC655" s="143" t="s">
        <v>3343</v>
      </c>
      <c r="AD655" s="143"/>
    </row>
    <row r="656" spans="1:30" s="24" customFormat="1" ht="24" customHeight="1">
      <c r="A656" s="139">
        <v>42979</v>
      </c>
      <c r="B656" s="140" t="s">
        <v>38911</v>
      </c>
      <c r="C656" s="141" t="s">
        <v>4686</v>
      </c>
      <c r="D656" s="141" t="s">
        <v>31</v>
      </c>
      <c r="E656" s="141" t="s">
        <v>25389</v>
      </c>
      <c r="F656" s="151">
        <v>42977</v>
      </c>
      <c r="G656" s="141" t="s">
        <v>410</v>
      </c>
      <c r="H656" s="141" t="s">
        <v>38939</v>
      </c>
      <c r="I656" s="141">
        <v>7</v>
      </c>
      <c r="J656" s="141" t="s">
        <v>32</v>
      </c>
      <c r="K656" s="141" t="s">
        <v>28</v>
      </c>
      <c r="L656" s="141">
        <v>0</v>
      </c>
      <c r="M656" s="141" t="s">
        <v>38943</v>
      </c>
      <c r="N656" s="141">
        <v>0</v>
      </c>
      <c r="O656" s="141" t="s">
        <v>25381</v>
      </c>
      <c r="P656" s="141">
        <v>43994.51</v>
      </c>
      <c r="Q656" s="141">
        <v>4309650</v>
      </c>
      <c r="R656" s="141">
        <v>3286634</v>
      </c>
      <c r="S656" s="141">
        <v>76.260000000000005</v>
      </c>
      <c r="T656" s="141">
        <v>0</v>
      </c>
      <c r="U656" s="141">
        <v>0</v>
      </c>
      <c r="V656" s="141" t="s">
        <v>38942</v>
      </c>
      <c r="W656" s="141" t="s">
        <v>38941</v>
      </c>
      <c r="X656" s="141" t="s">
        <v>38940</v>
      </c>
      <c r="Y656" s="141" t="s">
        <v>25377</v>
      </c>
      <c r="Z656" s="188" t="str">
        <f t="shared" si="10"/>
        <v>Transcriptome26PE</v>
      </c>
      <c r="AA656" s="143">
        <v>0</v>
      </c>
      <c r="AB656" s="143" t="s">
        <v>30</v>
      </c>
      <c r="AC656" s="143" t="s">
        <v>3343</v>
      </c>
      <c r="AD656" s="143"/>
    </row>
    <row r="657" spans="1:30" s="24" customFormat="1" ht="24" customHeight="1">
      <c r="A657" s="139">
        <v>42979</v>
      </c>
      <c r="B657" s="140" t="s">
        <v>38911</v>
      </c>
      <c r="C657" s="141" t="s">
        <v>4686</v>
      </c>
      <c r="D657" s="141" t="s">
        <v>31</v>
      </c>
      <c r="E657" s="141" t="s">
        <v>25384</v>
      </c>
      <c r="F657" s="151">
        <v>42977</v>
      </c>
      <c r="G657" s="141" t="s">
        <v>410</v>
      </c>
      <c r="H657" s="141" t="s">
        <v>38939</v>
      </c>
      <c r="I657" s="141">
        <v>8</v>
      </c>
      <c r="J657" s="141" t="s">
        <v>32</v>
      </c>
      <c r="K657" s="141" t="s">
        <v>28</v>
      </c>
      <c r="L657" s="141">
        <v>0</v>
      </c>
      <c r="M657" s="141" t="s">
        <v>38938</v>
      </c>
      <c r="N657" s="141">
        <v>0</v>
      </c>
      <c r="O657" s="141" t="s">
        <v>25381</v>
      </c>
      <c r="P657" s="141">
        <v>44554.73</v>
      </c>
      <c r="Q657" s="141">
        <v>4309650</v>
      </c>
      <c r="R657" s="141">
        <v>3333740</v>
      </c>
      <c r="S657" s="141">
        <v>77.36</v>
      </c>
      <c r="T657" s="141">
        <v>0</v>
      </c>
      <c r="U657" s="141">
        <v>0</v>
      </c>
      <c r="V657" s="141" t="s">
        <v>38937</v>
      </c>
      <c r="W657" s="141" t="s">
        <v>38936</v>
      </c>
      <c r="X657" s="141" t="s">
        <v>38935</v>
      </c>
      <c r="Y657" s="141" t="s">
        <v>25377</v>
      </c>
      <c r="Z657" s="188" t="str">
        <f t="shared" si="10"/>
        <v>Transcriptome26PE</v>
      </c>
      <c r="AA657" s="143">
        <v>0</v>
      </c>
      <c r="AB657" s="143" t="s">
        <v>30</v>
      </c>
      <c r="AC657" s="143" t="s">
        <v>3343</v>
      </c>
      <c r="AD657" s="143"/>
    </row>
    <row r="658" spans="1:30" s="24" customFormat="1" ht="24" customHeight="1">
      <c r="A658" s="133">
        <v>42979</v>
      </c>
      <c r="B658" s="134" t="s">
        <v>38934</v>
      </c>
      <c r="C658" s="135" t="s">
        <v>4686</v>
      </c>
      <c r="D658" s="135" t="s">
        <v>31</v>
      </c>
      <c r="E658" s="135" t="s">
        <v>26366</v>
      </c>
      <c r="F658" s="159">
        <v>42977</v>
      </c>
      <c r="G658" s="135" t="s">
        <v>410</v>
      </c>
      <c r="H658" s="135" t="s">
        <v>38909</v>
      </c>
      <c r="I658" s="135">
        <v>1</v>
      </c>
      <c r="J658" s="135" t="s">
        <v>32</v>
      </c>
      <c r="K658" s="135" t="s">
        <v>28</v>
      </c>
      <c r="L658" s="135">
        <v>0</v>
      </c>
      <c r="M658" s="135" t="s">
        <v>38933</v>
      </c>
      <c r="N658" s="135">
        <v>0</v>
      </c>
      <c r="O658" s="135" t="s">
        <v>25381</v>
      </c>
      <c r="P658" s="135">
        <v>43195.86</v>
      </c>
      <c r="Q658" s="135">
        <v>4309650</v>
      </c>
      <c r="R658" s="135">
        <v>3226037</v>
      </c>
      <c r="S658" s="135">
        <v>74.86</v>
      </c>
      <c r="T658" s="135">
        <v>0</v>
      </c>
      <c r="U658" s="135">
        <v>0</v>
      </c>
      <c r="V658" s="135" t="s">
        <v>38932</v>
      </c>
      <c r="W658" s="135" t="s">
        <v>38931</v>
      </c>
      <c r="X658" s="135" t="s">
        <v>38930</v>
      </c>
      <c r="Y658" s="147" t="s">
        <v>25377</v>
      </c>
      <c r="Z658" s="187" t="str">
        <f t="shared" si="10"/>
        <v>Transcriptome26PE</v>
      </c>
      <c r="AA658" s="137">
        <v>0</v>
      </c>
      <c r="AB658" s="294" t="s">
        <v>30</v>
      </c>
      <c r="AC658" s="137" t="s">
        <v>3343</v>
      </c>
      <c r="AD658" s="155"/>
    </row>
    <row r="659" spans="1:30" s="24" customFormat="1" ht="24" customHeight="1">
      <c r="A659" s="139">
        <v>42979</v>
      </c>
      <c r="B659" s="140" t="s">
        <v>38911</v>
      </c>
      <c r="C659" s="141" t="s">
        <v>4686</v>
      </c>
      <c r="D659" s="141" t="s">
        <v>31</v>
      </c>
      <c r="E659" s="141" t="s">
        <v>26366</v>
      </c>
      <c r="F659" s="151">
        <v>42977</v>
      </c>
      <c r="G659" s="141" t="s">
        <v>410</v>
      </c>
      <c r="H659" s="141" t="s">
        <v>38909</v>
      </c>
      <c r="I659" s="141">
        <v>2</v>
      </c>
      <c r="J659" s="141" t="s">
        <v>32</v>
      </c>
      <c r="K659" s="141" t="s">
        <v>28</v>
      </c>
      <c r="L659" s="141">
        <v>0</v>
      </c>
      <c r="M659" s="141" t="s">
        <v>38908</v>
      </c>
      <c r="N659" s="141">
        <v>0</v>
      </c>
      <c r="O659" s="141" t="s">
        <v>25381</v>
      </c>
      <c r="P659" s="141">
        <v>43056.88</v>
      </c>
      <c r="Q659" s="141">
        <v>4309650</v>
      </c>
      <c r="R659" s="141">
        <v>3221678</v>
      </c>
      <c r="S659" s="141">
        <v>74.75</v>
      </c>
      <c r="T659" s="141">
        <v>0</v>
      </c>
      <c r="U659" s="141">
        <v>0</v>
      </c>
      <c r="V659" s="141" t="s">
        <v>38929</v>
      </c>
      <c r="W659" s="141" t="s">
        <v>38928</v>
      </c>
      <c r="X659" s="141" t="s">
        <v>38927</v>
      </c>
      <c r="Y659" s="141" t="s">
        <v>25377</v>
      </c>
      <c r="Z659" s="188" t="str">
        <f t="shared" si="10"/>
        <v>Transcriptome26PE</v>
      </c>
      <c r="AA659" s="143">
        <v>0</v>
      </c>
      <c r="AB659" s="143" t="s">
        <v>30</v>
      </c>
      <c r="AC659" s="143" t="s">
        <v>3343</v>
      </c>
      <c r="AD659" s="143"/>
    </row>
    <row r="660" spans="1:30" s="24" customFormat="1" ht="24" customHeight="1">
      <c r="A660" s="139">
        <v>42979</v>
      </c>
      <c r="B660" s="140" t="s">
        <v>38911</v>
      </c>
      <c r="C660" s="141" t="s">
        <v>4686</v>
      </c>
      <c r="D660" s="141" t="s">
        <v>31</v>
      </c>
      <c r="E660" s="141" t="s">
        <v>26373</v>
      </c>
      <c r="F660" s="151">
        <v>42977</v>
      </c>
      <c r="G660" s="141" t="s">
        <v>410</v>
      </c>
      <c r="H660" s="141" t="s">
        <v>38909</v>
      </c>
      <c r="I660" s="141">
        <v>3</v>
      </c>
      <c r="J660" s="141" t="s">
        <v>32</v>
      </c>
      <c r="K660" s="141" t="s">
        <v>28</v>
      </c>
      <c r="L660" s="141">
        <v>0</v>
      </c>
      <c r="M660" s="141" t="s">
        <v>38908</v>
      </c>
      <c r="N660" s="141">
        <v>0</v>
      </c>
      <c r="O660" s="141" t="s">
        <v>25381</v>
      </c>
      <c r="P660" s="141">
        <v>45687.29</v>
      </c>
      <c r="Q660" s="141">
        <v>4309650</v>
      </c>
      <c r="R660" s="141">
        <v>3405711</v>
      </c>
      <c r="S660" s="141">
        <v>79.03</v>
      </c>
      <c r="T660" s="141">
        <v>0</v>
      </c>
      <c r="U660" s="141">
        <v>0</v>
      </c>
      <c r="V660" s="141" t="s">
        <v>38926</v>
      </c>
      <c r="W660" s="141" t="s">
        <v>38925</v>
      </c>
      <c r="X660" s="141" t="s">
        <v>38924</v>
      </c>
      <c r="Y660" s="141" t="s">
        <v>25377</v>
      </c>
      <c r="Z660" s="188" t="str">
        <f t="shared" si="10"/>
        <v>Transcriptome26PE</v>
      </c>
      <c r="AA660" s="143">
        <v>0</v>
      </c>
      <c r="AB660" s="143" t="s">
        <v>30</v>
      </c>
      <c r="AC660" s="143" t="s">
        <v>3343</v>
      </c>
      <c r="AD660" s="143"/>
    </row>
    <row r="661" spans="1:30" s="24" customFormat="1" ht="24" customHeight="1">
      <c r="A661" s="139">
        <v>42979</v>
      </c>
      <c r="B661" s="140" t="s">
        <v>38911</v>
      </c>
      <c r="C661" s="141" t="s">
        <v>4686</v>
      </c>
      <c r="D661" s="141" t="s">
        <v>31</v>
      </c>
      <c r="E661" s="141" t="s">
        <v>26373</v>
      </c>
      <c r="F661" s="151">
        <v>42977</v>
      </c>
      <c r="G661" s="141" t="s">
        <v>410</v>
      </c>
      <c r="H661" s="141" t="s">
        <v>38909</v>
      </c>
      <c r="I661" s="141">
        <v>4</v>
      </c>
      <c r="J661" s="141" t="s">
        <v>32</v>
      </c>
      <c r="K661" s="141" t="s">
        <v>28</v>
      </c>
      <c r="L661" s="141">
        <v>0</v>
      </c>
      <c r="M661" s="141" t="s">
        <v>38908</v>
      </c>
      <c r="N661" s="141">
        <v>0</v>
      </c>
      <c r="O661" s="141" t="s">
        <v>25381</v>
      </c>
      <c r="P661" s="141">
        <v>45207.839999999997</v>
      </c>
      <c r="Q661" s="141">
        <v>4309650</v>
      </c>
      <c r="R661" s="141">
        <v>3371428</v>
      </c>
      <c r="S661" s="141">
        <v>78.23</v>
      </c>
      <c r="T661" s="141">
        <v>0</v>
      </c>
      <c r="U661" s="141">
        <v>0</v>
      </c>
      <c r="V661" s="141" t="s">
        <v>38923</v>
      </c>
      <c r="W661" s="141" t="s">
        <v>38922</v>
      </c>
      <c r="X661" s="141" t="s">
        <v>38921</v>
      </c>
      <c r="Y661" s="141" t="s">
        <v>25377</v>
      </c>
      <c r="Z661" s="188" t="str">
        <f t="shared" si="10"/>
        <v>Transcriptome26PE</v>
      </c>
      <c r="AA661" s="143">
        <v>0</v>
      </c>
      <c r="AB661" s="143" t="s">
        <v>30</v>
      </c>
      <c r="AC661" s="143" t="s">
        <v>3343</v>
      </c>
      <c r="AD661" s="143"/>
    </row>
    <row r="662" spans="1:30" s="24" customFormat="1" ht="24" customHeight="1">
      <c r="A662" s="139">
        <v>42979</v>
      </c>
      <c r="B662" s="140" t="s">
        <v>38911</v>
      </c>
      <c r="C662" s="141" t="s">
        <v>4686</v>
      </c>
      <c r="D662" s="141" t="s">
        <v>31</v>
      </c>
      <c r="E662" s="141" t="s">
        <v>25401</v>
      </c>
      <c r="F662" s="151">
        <v>42977</v>
      </c>
      <c r="G662" s="141" t="s">
        <v>410</v>
      </c>
      <c r="H662" s="141" t="s">
        <v>38909</v>
      </c>
      <c r="I662" s="141">
        <v>5</v>
      </c>
      <c r="J662" s="141" t="s">
        <v>32</v>
      </c>
      <c r="K662" s="141" t="s">
        <v>28</v>
      </c>
      <c r="L662" s="141">
        <v>0</v>
      </c>
      <c r="M662" s="141" t="s">
        <v>38908</v>
      </c>
      <c r="N662" s="141">
        <v>0</v>
      </c>
      <c r="O662" s="141" t="s">
        <v>25381</v>
      </c>
      <c r="P662" s="141">
        <v>42438.62</v>
      </c>
      <c r="Q662" s="141">
        <v>4309650</v>
      </c>
      <c r="R662" s="141">
        <v>3188622</v>
      </c>
      <c r="S662" s="141">
        <v>73.989999999999995</v>
      </c>
      <c r="T662" s="141">
        <v>0</v>
      </c>
      <c r="U662" s="141">
        <v>0</v>
      </c>
      <c r="V662" s="141" t="s">
        <v>38920</v>
      </c>
      <c r="W662" s="141" t="s">
        <v>38919</v>
      </c>
      <c r="X662" s="141" t="s">
        <v>38918</v>
      </c>
      <c r="Y662" s="141" t="s">
        <v>25377</v>
      </c>
      <c r="Z662" s="188" t="str">
        <f t="shared" si="10"/>
        <v>Transcriptome26PE</v>
      </c>
      <c r="AA662" s="143">
        <v>0</v>
      </c>
      <c r="AB662" s="143" t="s">
        <v>30</v>
      </c>
      <c r="AC662" s="143" t="s">
        <v>3343</v>
      </c>
      <c r="AD662" s="143"/>
    </row>
    <row r="663" spans="1:30" s="24" customFormat="1" ht="24" customHeight="1">
      <c r="A663" s="139">
        <v>42979</v>
      </c>
      <c r="B663" s="140" t="s">
        <v>38911</v>
      </c>
      <c r="C663" s="141" t="s">
        <v>4686</v>
      </c>
      <c r="D663" s="141" t="s">
        <v>31</v>
      </c>
      <c r="E663" s="141" t="s">
        <v>25401</v>
      </c>
      <c r="F663" s="151">
        <v>42977</v>
      </c>
      <c r="G663" s="141" t="s">
        <v>410</v>
      </c>
      <c r="H663" s="141" t="s">
        <v>38909</v>
      </c>
      <c r="I663" s="141">
        <v>6</v>
      </c>
      <c r="J663" s="141" t="s">
        <v>32</v>
      </c>
      <c r="K663" s="141" t="s">
        <v>28</v>
      </c>
      <c r="L663" s="141">
        <v>0</v>
      </c>
      <c r="M663" s="141" t="s">
        <v>38908</v>
      </c>
      <c r="N663" s="141">
        <v>0</v>
      </c>
      <c r="O663" s="141" t="s">
        <v>25381</v>
      </c>
      <c r="P663" s="141">
        <v>42816.78</v>
      </c>
      <c r="Q663" s="141">
        <v>4309650</v>
      </c>
      <c r="R663" s="141">
        <v>3215232</v>
      </c>
      <c r="S663" s="141">
        <v>74.61</v>
      </c>
      <c r="T663" s="141">
        <v>0</v>
      </c>
      <c r="U663" s="141">
        <v>0</v>
      </c>
      <c r="V663" s="141" t="s">
        <v>38917</v>
      </c>
      <c r="W663" s="141" t="s">
        <v>38916</v>
      </c>
      <c r="X663" s="141" t="s">
        <v>38915</v>
      </c>
      <c r="Y663" s="141" t="s">
        <v>25377</v>
      </c>
      <c r="Z663" s="188" t="str">
        <f t="shared" si="10"/>
        <v>Transcriptome26PE</v>
      </c>
      <c r="AA663" s="143">
        <v>0</v>
      </c>
      <c r="AB663" s="143" t="s">
        <v>30</v>
      </c>
      <c r="AC663" s="143" t="s">
        <v>3343</v>
      </c>
      <c r="AD663" s="143"/>
    </row>
    <row r="664" spans="1:30" s="24" customFormat="1" ht="24" customHeight="1">
      <c r="A664" s="139">
        <v>42979</v>
      </c>
      <c r="B664" s="140" t="s">
        <v>38911</v>
      </c>
      <c r="C664" s="141" t="s">
        <v>4686</v>
      </c>
      <c r="D664" s="141" t="s">
        <v>31</v>
      </c>
      <c r="E664" s="141" t="s">
        <v>26359</v>
      </c>
      <c r="F664" s="151">
        <v>42977</v>
      </c>
      <c r="G664" s="141" t="s">
        <v>410</v>
      </c>
      <c r="H664" s="141" t="s">
        <v>38909</v>
      </c>
      <c r="I664" s="141">
        <v>7</v>
      </c>
      <c r="J664" s="141" t="s">
        <v>32</v>
      </c>
      <c r="K664" s="141" t="s">
        <v>28</v>
      </c>
      <c r="L664" s="141">
        <v>0</v>
      </c>
      <c r="M664" s="141" t="s">
        <v>38908</v>
      </c>
      <c r="N664" s="141">
        <v>0</v>
      </c>
      <c r="O664" s="141" t="s">
        <v>25381</v>
      </c>
      <c r="P664" s="141">
        <v>43422.46</v>
      </c>
      <c r="Q664" s="141">
        <v>4309650</v>
      </c>
      <c r="R664" s="141">
        <v>3254374</v>
      </c>
      <c r="S664" s="141">
        <v>75.510000000000005</v>
      </c>
      <c r="T664" s="141">
        <v>0</v>
      </c>
      <c r="U664" s="141">
        <v>0</v>
      </c>
      <c r="V664" s="141" t="s">
        <v>38914</v>
      </c>
      <c r="W664" s="141" t="s">
        <v>38913</v>
      </c>
      <c r="X664" s="141" t="s">
        <v>38912</v>
      </c>
      <c r="Y664" s="141" t="s">
        <v>25377</v>
      </c>
      <c r="Z664" s="188" t="str">
        <f t="shared" si="10"/>
        <v>Transcriptome26PE</v>
      </c>
      <c r="AA664" s="143">
        <v>0</v>
      </c>
      <c r="AB664" s="143" t="s">
        <v>30</v>
      </c>
      <c r="AC664" s="143" t="s">
        <v>3343</v>
      </c>
      <c r="AD664" s="143"/>
    </row>
    <row r="665" spans="1:30" s="24" customFormat="1" ht="24" customHeight="1">
      <c r="A665" s="139">
        <v>42979</v>
      </c>
      <c r="B665" s="140" t="s">
        <v>38911</v>
      </c>
      <c r="C665" s="141" t="s">
        <v>4686</v>
      </c>
      <c r="D665" s="141" t="s">
        <v>31</v>
      </c>
      <c r="E665" s="141" t="s">
        <v>38910</v>
      </c>
      <c r="F665" s="151">
        <v>42977</v>
      </c>
      <c r="G665" s="141" t="s">
        <v>410</v>
      </c>
      <c r="H665" s="141" t="s">
        <v>38909</v>
      </c>
      <c r="I665" s="141">
        <v>8</v>
      </c>
      <c r="J665" s="141" t="s">
        <v>32</v>
      </c>
      <c r="K665" s="141" t="s">
        <v>28</v>
      </c>
      <c r="L665" s="141">
        <v>0</v>
      </c>
      <c r="M665" s="141" t="s">
        <v>38908</v>
      </c>
      <c r="N665" s="141">
        <v>0</v>
      </c>
      <c r="O665" s="141" t="s">
        <v>25381</v>
      </c>
      <c r="P665" s="141">
        <v>43509.56</v>
      </c>
      <c r="Q665" s="141">
        <v>4309650</v>
      </c>
      <c r="R665" s="141">
        <v>3261752</v>
      </c>
      <c r="S665" s="141">
        <v>75.680000000000007</v>
      </c>
      <c r="T665" s="141">
        <v>0</v>
      </c>
      <c r="U665" s="141">
        <v>0</v>
      </c>
      <c r="V665" s="141" t="s">
        <v>38907</v>
      </c>
      <c r="W665" s="141" t="s">
        <v>38906</v>
      </c>
      <c r="X665" s="141" t="s">
        <v>38905</v>
      </c>
      <c r="Y665" s="141" t="s">
        <v>25377</v>
      </c>
      <c r="Z665" s="188" t="str">
        <f t="shared" si="10"/>
        <v>Transcriptome26PE</v>
      </c>
      <c r="AA665" s="143">
        <v>0</v>
      </c>
      <c r="AB665" s="143" t="s">
        <v>30</v>
      </c>
      <c r="AC665" s="143" t="s">
        <v>3343</v>
      </c>
      <c r="AD665" s="143"/>
    </row>
    <row r="666" spans="1:30" s="39" customFormat="1" ht="24" customHeight="1">
      <c r="A666" s="219">
        <v>42979</v>
      </c>
      <c r="B666" s="218" t="s">
        <v>39072</v>
      </c>
      <c r="C666" s="147">
        <v>0</v>
      </c>
      <c r="D666" s="147" t="s">
        <v>39071</v>
      </c>
      <c r="E666" s="219" t="s">
        <v>39070</v>
      </c>
      <c r="F666" s="219">
        <v>42978</v>
      </c>
      <c r="G666" s="135" t="s">
        <v>39069</v>
      </c>
      <c r="H666" s="147" t="s">
        <v>39068</v>
      </c>
      <c r="I666" s="147">
        <v>1</v>
      </c>
      <c r="J666" s="215" t="s">
        <v>39067</v>
      </c>
      <c r="K666" s="219" t="s">
        <v>39066</v>
      </c>
      <c r="L666" s="216" t="s">
        <v>350</v>
      </c>
      <c r="M666" s="219"/>
      <c r="N666" s="215">
        <v>0</v>
      </c>
      <c r="O666" s="135" t="s">
        <v>33</v>
      </c>
      <c r="P666" s="215">
        <v>36583.26</v>
      </c>
      <c r="Q666" s="215">
        <v>3124821</v>
      </c>
      <c r="R666" s="135">
        <v>2961744</v>
      </c>
      <c r="S666" s="135">
        <v>94.9</v>
      </c>
      <c r="T666" s="215">
        <v>0</v>
      </c>
      <c r="U666" s="215">
        <v>0</v>
      </c>
      <c r="V666" s="215" t="s">
        <v>534</v>
      </c>
      <c r="W666" s="135" t="s">
        <v>39065</v>
      </c>
      <c r="X666" s="219" t="s">
        <v>39064</v>
      </c>
      <c r="Y666" s="147" t="s">
        <v>320</v>
      </c>
      <c r="Z666" s="147" t="str">
        <f t="shared" ref="Z666:Z673" si="11">IF(P666,CONCATENATE(C666,Y666),0)</f>
        <v>0101PE</v>
      </c>
      <c r="AA666" s="261">
        <v>0</v>
      </c>
      <c r="AB666" s="213" t="s">
        <v>2544</v>
      </c>
      <c r="AC666" s="213" t="s">
        <v>17473</v>
      </c>
      <c r="AD666" s="218"/>
    </row>
    <row r="667" spans="1:30" s="39" customFormat="1" ht="24" customHeight="1">
      <c r="A667" s="211">
        <v>42979</v>
      </c>
      <c r="B667" s="210" t="s">
        <v>39063</v>
      </c>
      <c r="C667" s="141">
        <v>0</v>
      </c>
      <c r="D667" s="141" t="s">
        <v>309</v>
      </c>
      <c r="E667" s="210" t="s">
        <v>39062</v>
      </c>
      <c r="F667" s="151">
        <v>42978</v>
      </c>
      <c r="G667" s="141" t="s">
        <v>3104</v>
      </c>
      <c r="H667" s="208" t="s">
        <v>39061</v>
      </c>
      <c r="I667" s="141">
        <v>2</v>
      </c>
      <c r="J667" s="208" t="s">
        <v>2392</v>
      </c>
      <c r="K667" s="264" t="s">
        <v>24016</v>
      </c>
      <c r="L667" s="208" t="s">
        <v>350</v>
      </c>
      <c r="M667" s="141"/>
      <c r="N667" s="208">
        <v>0</v>
      </c>
      <c r="O667" s="141" t="s">
        <v>33</v>
      </c>
      <c r="P667" s="141">
        <v>35159.71</v>
      </c>
      <c r="Q667" s="141">
        <v>2981758</v>
      </c>
      <c r="R667" s="141">
        <v>2845361</v>
      </c>
      <c r="S667" s="208">
        <v>95.5</v>
      </c>
      <c r="T667" s="208">
        <v>0</v>
      </c>
      <c r="U667" s="208">
        <v>0</v>
      </c>
      <c r="V667" s="141" t="s">
        <v>3156</v>
      </c>
      <c r="W667" s="141" t="s">
        <v>39060</v>
      </c>
      <c r="X667" s="208" t="s">
        <v>39059</v>
      </c>
      <c r="Y667" s="141" t="s">
        <v>320</v>
      </c>
      <c r="Z667" s="141" t="str">
        <f t="shared" si="11"/>
        <v>0101PE</v>
      </c>
      <c r="AA667" s="260">
        <v>0</v>
      </c>
      <c r="AB667" s="207" t="s">
        <v>2544</v>
      </c>
      <c r="AC667" s="207" t="s">
        <v>17473</v>
      </c>
      <c r="AD667" s="141"/>
    </row>
    <row r="668" spans="1:30" s="39" customFormat="1" ht="24" customHeight="1">
      <c r="A668" s="219">
        <v>42980</v>
      </c>
      <c r="B668" s="218" t="s">
        <v>39058</v>
      </c>
      <c r="C668" s="147">
        <v>0</v>
      </c>
      <c r="D668" s="147" t="s">
        <v>39057</v>
      </c>
      <c r="E668" s="219" t="s">
        <v>39056</v>
      </c>
      <c r="F668" s="219">
        <v>42978</v>
      </c>
      <c r="G668" s="135" t="s">
        <v>39055</v>
      </c>
      <c r="H668" s="147" t="s">
        <v>39054</v>
      </c>
      <c r="I668" s="147">
        <v>1</v>
      </c>
      <c r="J668" s="215" t="s">
        <v>39053</v>
      </c>
      <c r="K668" s="219" t="s">
        <v>39052</v>
      </c>
      <c r="L668" s="216" t="s">
        <v>350</v>
      </c>
      <c r="M668" s="219"/>
      <c r="N668" s="215">
        <v>0</v>
      </c>
      <c r="O668" s="135" t="s">
        <v>33</v>
      </c>
      <c r="P668" s="215">
        <v>35229.03</v>
      </c>
      <c r="Q668" s="215">
        <v>2995977</v>
      </c>
      <c r="R668" s="135">
        <v>2859337</v>
      </c>
      <c r="S668" s="135">
        <v>95.5</v>
      </c>
      <c r="T668" s="215">
        <v>0</v>
      </c>
      <c r="U668" s="215">
        <v>0</v>
      </c>
      <c r="V668" s="215" t="s">
        <v>39051</v>
      </c>
      <c r="W668" s="135" t="s">
        <v>39050</v>
      </c>
      <c r="X668" s="219" t="s">
        <v>39049</v>
      </c>
      <c r="Y668" s="147" t="s">
        <v>320</v>
      </c>
      <c r="Z668" s="147" t="str">
        <f t="shared" si="11"/>
        <v>0101PE</v>
      </c>
      <c r="AA668" s="261">
        <v>0</v>
      </c>
      <c r="AB668" s="213" t="s">
        <v>39048</v>
      </c>
      <c r="AC668" s="213" t="s">
        <v>39047</v>
      </c>
      <c r="AD668" s="218"/>
    </row>
    <row r="669" spans="1:30" s="39" customFormat="1" ht="24" customHeight="1">
      <c r="A669" s="211">
        <v>42980</v>
      </c>
      <c r="B669" s="210" t="s">
        <v>39046</v>
      </c>
      <c r="C669" s="141">
        <v>0</v>
      </c>
      <c r="D669" s="141" t="s">
        <v>39045</v>
      </c>
      <c r="E669" s="210" t="s">
        <v>39044</v>
      </c>
      <c r="F669" s="151">
        <v>42978</v>
      </c>
      <c r="G669" s="141" t="s">
        <v>39043</v>
      </c>
      <c r="H669" s="208" t="s">
        <v>39042</v>
      </c>
      <c r="I669" s="141">
        <v>2</v>
      </c>
      <c r="J669" s="208" t="s">
        <v>39041</v>
      </c>
      <c r="K669" s="264" t="s">
        <v>39040</v>
      </c>
      <c r="L669" s="208" t="s">
        <v>350</v>
      </c>
      <c r="M669" s="141"/>
      <c r="N669" s="208">
        <v>0</v>
      </c>
      <c r="O669" s="141" t="s">
        <v>33</v>
      </c>
      <c r="P669" s="141">
        <v>33785.089999999997</v>
      </c>
      <c r="Q669" s="141">
        <v>2863263</v>
      </c>
      <c r="R669" s="141">
        <v>2742994</v>
      </c>
      <c r="S669" s="208">
        <v>95.8</v>
      </c>
      <c r="T669" s="208">
        <v>0</v>
      </c>
      <c r="U669" s="208">
        <v>0</v>
      </c>
      <c r="V669" s="141" t="s">
        <v>39039</v>
      </c>
      <c r="W669" s="141" t="s">
        <v>27982</v>
      </c>
      <c r="X669" s="208" t="s">
        <v>39038</v>
      </c>
      <c r="Y669" s="141" t="s">
        <v>320</v>
      </c>
      <c r="Z669" s="141" t="str">
        <f t="shared" si="11"/>
        <v>0101PE</v>
      </c>
      <c r="AA669" s="260">
        <v>0</v>
      </c>
      <c r="AB669" s="207" t="s">
        <v>2544</v>
      </c>
      <c r="AC669" s="207" t="s">
        <v>17473</v>
      </c>
      <c r="AD669" s="141"/>
    </row>
    <row r="670" spans="1:30" s="39" customFormat="1" ht="24" customHeight="1">
      <c r="A670" s="219">
        <v>42980</v>
      </c>
      <c r="B670" s="218" t="s">
        <v>39034</v>
      </c>
      <c r="C670" s="147">
        <v>0</v>
      </c>
      <c r="D670" s="147" t="s">
        <v>309</v>
      </c>
      <c r="E670" s="219" t="s">
        <v>39033</v>
      </c>
      <c r="F670" s="219">
        <v>42978</v>
      </c>
      <c r="G670" s="135" t="s">
        <v>3122</v>
      </c>
      <c r="H670" s="147" t="s">
        <v>39032</v>
      </c>
      <c r="I670" s="147">
        <v>1</v>
      </c>
      <c r="J670" s="215" t="s">
        <v>134</v>
      </c>
      <c r="K670" s="219" t="s">
        <v>39037</v>
      </c>
      <c r="L670" s="216" t="s">
        <v>350</v>
      </c>
      <c r="M670" s="219"/>
      <c r="N670" s="215">
        <v>0</v>
      </c>
      <c r="O670" s="135" t="s">
        <v>33</v>
      </c>
      <c r="P670" s="215">
        <v>36004.18</v>
      </c>
      <c r="Q670" s="215">
        <v>3093394</v>
      </c>
      <c r="R670" s="135">
        <v>2906497</v>
      </c>
      <c r="S670" s="135">
        <v>94</v>
      </c>
      <c r="T670" s="215">
        <v>0</v>
      </c>
      <c r="U670" s="215">
        <v>0</v>
      </c>
      <c r="V670" s="215" t="s">
        <v>37354</v>
      </c>
      <c r="W670" s="135" t="s">
        <v>39036</v>
      </c>
      <c r="X670" s="219" t="s">
        <v>39035</v>
      </c>
      <c r="Y670" s="147" t="s">
        <v>320</v>
      </c>
      <c r="Z670" s="147" t="str">
        <f t="shared" si="11"/>
        <v>0101PE</v>
      </c>
      <c r="AA670" s="261">
        <v>8.1081081081081086E-2</v>
      </c>
      <c r="AB670" s="213" t="s">
        <v>2544</v>
      </c>
      <c r="AC670" s="213" t="s">
        <v>17473</v>
      </c>
      <c r="AD670" s="218"/>
    </row>
    <row r="671" spans="1:30" s="39" customFormat="1" ht="24" customHeight="1">
      <c r="A671" s="211">
        <v>42980</v>
      </c>
      <c r="B671" s="210" t="s">
        <v>39034</v>
      </c>
      <c r="C671" s="141">
        <v>0</v>
      </c>
      <c r="D671" s="141" t="s">
        <v>309</v>
      </c>
      <c r="E671" s="210" t="s">
        <v>39033</v>
      </c>
      <c r="F671" s="151">
        <v>42978</v>
      </c>
      <c r="G671" s="141" t="s">
        <v>3122</v>
      </c>
      <c r="H671" s="208" t="s">
        <v>39032</v>
      </c>
      <c r="I671" s="141">
        <v>2</v>
      </c>
      <c r="J671" s="220" t="s">
        <v>39031</v>
      </c>
      <c r="K671" s="267" t="s">
        <v>39030</v>
      </c>
      <c r="L671" s="208" t="s">
        <v>350</v>
      </c>
      <c r="M671" s="141"/>
      <c r="N671" s="208">
        <v>0</v>
      </c>
      <c r="O671" s="141" t="s">
        <v>33</v>
      </c>
      <c r="P671" s="141">
        <v>36935.31</v>
      </c>
      <c r="Q671" s="141">
        <v>3190923</v>
      </c>
      <c r="R671" s="141">
        <v>2983329</v>
      </c>
      <c r="S671" s="208">
        <v>93.6</v>
      </c>
      <c r="T671" s="208">
        <v>0</v>
      </c>
      <c r="U671" s="208">
        <v>0</v>
      </c>
      <c r="V671" s="141" t="s">
        <v>30354</v>
      </c>
      <c r="W671" s="141" t="s">
        <v>39029</v>
      </c>
      <c r="X671" s="208" t="s">
        <v>39028</v>
      </c>
      <c r="Y671" s="141" t="s">
        <v>320</v>
      </c>
      <c r="Z671" s="141" t="str">
        <f t="shared" si="11"/>
        <v>0101PE</v>
      </c>
      <c r="AA671" s="260">
        <v>8.1081081081081086E-2</v>
      </c>
      <c r="AB671" s="207" t="s">
        <v>39020</v>
      </c>
      <c r="AC671" s="207" t="s">
        <v>39019</v>
      </c>
      <c r="AD671" s="141"/>
    </row>
    <row r="672" spans="1:30" s="24" customFormat="1" ht="24" customHeight="1">
      <c r="A672" s="133">
        <v>42981</v>
      </c>
      <c r="B672" s="134" t="s">
        <v>38904</v>
      </c>
      <c r="C672" s="135" t="s">
        <v>3329</v>
      </c>
      <c r="D672" s="135" t="s">
        <v>31</v>
      </c>
      <c r="E672" s="135" t="s">
        <v>38903</v>
      </c>
      <c r="F672" s="159">
        <v>42979</v>
      </c>
      <c r="G672" s="135" t="s">
        <v>36</v>
      </c>
      <c r="H672" s="135" t="s">
        <v>38894</v>
      </c>
      <c r="I672" s="135">
        <v>1</v>
      </c>
      <c r="J672" s="144" t="s">
        <v>5055</v>
      </c>
      <c r="K672" s="144" t="s">
        <v>38902</v>
      </c>
      <c r="L672" s="135">
        <v>0</v>
      </c>
      <c r="M672" s="135" t="s">
        <v>38901</v>
      </c>
      <c r="N672" s="135">
        <v>282</v>
      </c>
      <c r="O672" s="135" t="s">
        <v>399</v>
      </c>
      <c r="P672" s="135">
        <v>50467.12</v>
      </c>
      <c r="Q672" s="135">
        <v>1841826</v>
      </c>
      <c r="R672" s="135">
        <v>1731562</v>
      </c>
      <c r="S672" s="135">
        <v>94.1</v>
      </c>
      <c r="T672" s="135" t="s">
        <v>38900</v>
      </c>
      <c r="U672" s="135" t="s">
        <v>38899</v>
      </c>
      <c r="V672" s="135" t="s">
        <v>38898</v>
      </c>
      <c r="W672" s="135" t="s">
        <v>5522</v>
      </c>
      <c r="X672" s="135" t="s">
        <v>38897</v>
      </c>
      <c r="Y672" s="147" t="s">
        <v>8428</v>
      </c>
      <c r="Z672" s="187" t="str">
        <f t="shared" si="11"/>
        <v>Meta251PE</v>
      </c>
      <c r="AA672" s="137">
        <v>6.41025641025641E-3</v>
      </c>
      <c r="AB672" s="294" t="s">
        <v>30</v>
      </c>
      <c r="AC672" s="137" t="s">
        <v>3343</v>
      </c>
      <c r="AD672" s="155"/>
    </row>
    <row r="673" spans="1:30" s="24" customFormat="1" ht="24" customHeight="1">
      <c r="A673" s="139">
        <v>42981</v>
      </c>
      <c r="B673" s="140" t="s">
        <v>38896</v>
      </c>
      <c r="C673" s="141" t="s">
        <v>3329</v>
      </c>
      <c r="D673" s="141" t="s">
        <v>31</v>
      </c>
      <c r="E673" s="141" t="s">
        <v>38895</v>
      </c>
      <c r="F673" s="151">
        <v>42979</v>
      </c>
      <c r="G673" s="141" t="s">
        <v>36</v>
      </c>
      <c r="H673" s="141" t="s">
        <v>38894</v>
      </c>
      <c r="I673" s="141">
        <v>2</v>
      </c>
      <c r="J673" s="141" t="s">
        <v>32</v>
      </c>
      <c r="K673" s="141" t="s">
        <v>28</v>
      </c>
      <c r="L673" s="141">
        <v>0</v>
      </c>
      <c r="M673" s="141" t="s">
        <v>38893</v>
      </c>
      <c r="N673" s="141">
        <v>0</v>
      </c>
      <c r="O673" s="141" t="s">
        <v>399</v>
      </c>
      <c r="P673" s="141">
        <v>47950.7</v>
      </c>
      <c r="Q673" s="141">
        <v>1646095</v>
      </c>
      <c r="R673" s="141">
        <v>1539984</v>
      </c>
      <c r="S673" s="141">
        <v>93.7</v>
      </c>
      <c r="T673" s="141">
        <v>0</v>
      </c>
      <c r="U673" s="141">
        <v>0</v>
      </c>
      <c r="V673" s="141" t="s">
        <v>38892</v>
      </c>
      <c r="W673" s="141" t="s">
        <v>38891</v>
      </c>
      <c r="X673" s="141" t="s">
        <v>38890</v>
      </c>
      <c r="Y673" s="141" t="s">
        <v>8428</v>
      </c>
      <c r="Z673" s="188" t="str">
        <f t="shared" si="11"/>
        <v>Meta251PE</v>
      </c>
      <c r="AA673" s="143">
        <v>0</v>
      </c>
      <c r="AB673" s="143" t="s">
        <v>30</v>
      </c>
      <c r="AC673" s="143" t="s">
        <v>3343</v>
      </c>
      <c r="AD673" s="143"/>
    </row>
    <row r="674" spans="1:30" s="27" customFormat="1" ht="24" customHeight="1">
      <c r="A674" s="133">
        <v>42981</v>
      </c>
      <c r="B674" s="152" t="s">
        <v>39075</v>
      </c>
      <c r="C674" s="153" t="s">
        <v>104</v>
      </c>
      <c r="D674" s="153" t="s">
        <v>31</v>
      </c>
      <c r="E674" s="153" t="s">
        <v>39076</v>
      </c>
      <c r="F674" s="133">
        <v>42978</v>
      </c>
      <c r="G674" s="153" t="s">
        <v>120</v>
      </c>
      <c r="H674" s="153" t="s">
        <v>39077</v>
      </c>
      <c r="I674" s="153">
        <v>1</v>
      </c>
      <c r="J674" s="153" t="s">
        <v>39078</v>
      </c>
      <c r="K674" s="153" t="s">
        <v>28</v>
      </c>
      <c r="L674" s="153">
        <v>0</v>
      </c>
      <c r="M674" s="153" t="s">
        <v>22421</v>
      </c>
      <c r="N674" s="153">
        <v>0</v>
      </c>
      <c r="O674" s="153" t="s">
        <v>33</v>
      </c>
      <c r="P674" s="153">
        <v>73834.75</v>
      </c>
      <c r="Q674" s="153">
        <v>4309650</v>
      </c>
      <c r="R674" s="153">
        <v>3328540</v>
      </c>
      <c r="S674" s="153">
        <v>77.23</v>
      </c>
      <c r="T674" s="153">
        <v>0</v>
      </c>
      <c r="U674" s="153">
        <v>0</v>
      </c>
      <c r="V674" s="153" t="s">
        <v>39079</v>
      </c>
      <c r="W674" s="153" t="s">
        <v>39080</v>
      </c>
      <c r="X674" s="153" t="s">
        <v>39081</v>
      </c>
      <c r="Y674" s="147" t="s">
        <v>320</v>
      </c>
      <c r="Z674" s="147" t="str">
        <f t="shared" ref="Z674:Z697" si="12">IF(P674,CONCATENATE(C674,Y674),0)</f>
        <v>Transcriptome101PE</v>
      </c>
      <c r="AA674" s="154">
        <v>0</v>
      </c>
      <c r="AB674" s="155" t="s">
        <v>30</v>
      </c>
      <c r="AC674" s="155" t="s">
        <v>139</v>
      </c>
      <c r="AD674" s="206"/>
    </row>
    <row r="675" spans="1:30" s="27" customFormat="1" ht="24" customHeight="1">
      <c r="A675" s="139">
        <v>42981</v>
      </c>
      <c r="B675" s="140" t="s">
        <v>39082</v>
      </c>
      <c r="C675" s="141" t="s">
        <v>104</v>
      </c>
      <c r="D675" s="141" t="s">
        <v>31</v>
      </c>
      <c r="E675" s="141" t="s">
        <v>39083</v>
      </c>
      <c r="F675" s="142">
        <v>42978</v>
      </c>
      <c r="G675" s="141" t="s">
        <v>120</v>
      </c>
      <c r="H675" s="141" t="s">
        <v>39077</v>
      </c>
      <c r="I675" s="141">
        <v>2</v>
      </c>
      <c r="J675" s="141" t="s">
        <v>39078</v>
      </c>
      <c r="K675" s="141" t="s">
        <v>28</v>
      </c>
      <c r="L675" s="141">
        <v>0</v>
      </c>
      <c r="M675" s="141" t="s">
        <v>22421</v>
      </c>
      <c r="N675" s="141">
        <v>0</v>
      </c>
      <c r="O675" s="141" t="s">
        <v>33</v>
      </c>
      <c r="P675" s="141">
        <v>72114.64</v>
      </c>
      <c r="Q675" s="141">
        <v>4309650</v>
      </c>
      <c r="R675" s="141">
        <v>3249560</v>
      </c>
      <c r="S675" s="141">
        <v>75.400000000000006</v>
      </c>
      <c r="T675" s="141">
        <v>0</v>
      </c>
      <c r="U675" s="141">
        <v>0</v>
      </c>
      <c r="V675" s="141" t="s">
        <v>39084</v>
      </c>
      <c r="W675" s="141" t="s">
        <v>39085</v>
      </c>
      <c r="X675" s="141" t="s">
        <v>39086</v>
      </c>
      <c r="Y675" s="141" t="s">
        <v>320</v>
      </c>
      <c r="Z675" s="141" t="str">
        <f t="shared" si="12"/>
        <v>Transcriptome101PE</v>
      </c>
      <c r="AA675" s="143">
        <v>0</v>
      </c>
      <c r="AB675" s="143" t="s">
        <v>30</v>
      </c>
      <c r="AC675" s="156" t="s">
        <v>139</v>
      </c>
      <c r="AD675" s="205"/>
    </row>
    <row r="676" spans="1:30" s="27" customFormat="1" ht="24" customHeight="1">
      <c r="A676" s="139">
        <v>42981</v>
      </c>
      <c r="B676" s="140" t="s">
        <v>39082</v>
      </c>
      <c r="C676" s="141" t="s">
        <v>104</v>
      </c>
      <c r="D676" s="141" t="s">
        <v>31</v>
      </c>
      <c r="E676" s="141" t="s">
        <v>39087</v>
      </c>
      <c r="F676" s="142">
        <v>42978</v>
      </c>
      <c r="G676" s="141" t="s">
        <v>120</v>
      </c>
      <c r="H676" s="141" t="s">
        <v>39077</v>
      </c>
      <c r="I676" s="141">
        <v>3</v>
      </c>
      <c r="J676" s="141" t="s">
        <v>11178</v>
      </c>
      <c r="K676" s="141" t="s">
        <v>28</v>
      </c>
      <c r="L676" s="141">
        <v>0</v>
      </c>
      <c r="M676" s="141" t="s">
        <v>22421</v>
      </c>
      <c r="N676" s="141">
        <v>0</v>
      </c>
      <c r="O676" s="141" t="s">
        <v>33</v>
      </c>
      <c r="P676" s="141">
        <v>69418.98</v>
      </c>
      <c r="Q676" s="141">
        <v>4309650</v>
      </c>
      <c r="R676" s="141">
        <v>3137689</v>
      </c>
      <c r="S676" s="141">
        <v>72.81</v>
      </c>
      <c r="T676" s="141">
        <v>0</v>
      </c>
      <c r="U676" s="141">
        <v>0</v>
      </c>
      <c r="V676" s="141" t="s">
        <v>36458</v>
      </c>
      <c r="W676" s="141" t="s">
        <v>39088</v>
      </c>
      <c r="X676" s="141" t="s">
        <v>39089</v>
      </c>
      <c r="Y676" s="141" t="s">
        <v>320</v>
      </c>
      <c r="Z676" s="141" t="str">
        <f t="shared" si="12"/>
        <v>Transcriptome101PE</v>
      </c>
      <c r="AA676" s="143">
        <v>0</v>
      </c>
      <c r="AB676" s="143" t="s">
        <v>30</v>
      </c>
      <c r="AC676" s="156" t="s">
        <v>139</v>
      </c>
      <c r="AD676" s="205"/>
    </row>
    <row r="677" spans="1:30" s="27" customFormat="1" ht="24" customHeight="1">
      <c r="A677" s="139">
        <v>42981</v>
      </c>
      <c r="B677" s="140" t="s">
        <v>39082</v>
      </c>
      <c r="C677" s="141" t="s">
        <v>104</v>
      </c>
      <c r="D677" s="141" t="s">
        <v>31</v>
      </c>
      <c r="E677" s="141" t="s">
        <v>39090</v>
      </c>
      <c r="F677" s="142">
        <v>42978</v>
      </c>
      <c r="G677" s="141" t="s">
        <v>120</v>
      </c>
      <c r="H677" s="141" t="s">
        <v>39077</v>
      </c>
      <c r="I677" s="141">
        <v>4</v>
      </c>
      <c r="J677" s="141" t="s">
        <v>11178</v>
      </c>
      <c r="K677" s="141" t="s">
        <v>28</v>
      </c>
      <c r="L677" s="141">
        <v>0</v>
      </c>
      <c r="M677" s="141" t="s">
        <v>22421</v>
      </c>
      <c r="N677" s="141">
        <v>0</v>
      </c>
      <c r="O677" s="141" t="s">
        <v>33</v>
      </c>
      <c r="P677" s="141">
        <v>73311.86</v>
      </c>
      <c r="Q677" s="141">
        <v>4309650</v>
      </c>
      <c r="R677" s="141">
        <v>3307062</v>
      </c>
      <c r="S677" s="141">
        <v>76.739999999999995</v>
      </c>
      <c r="T677" s="141">
        <v>0</v>
      </c>
      <c r="U677" s="141">
        <v>0</v>
      </c>
      <c r="V677" s="141" t="s">
        <v>39091</v>
      </c>
      <c r="W677" s="141" t="s">
        <v>39092</v>
      </c>
      <c r="X677" s="141" t="s">
        <v>3259</v>
      </c>
      <c r="Y677" s="141" t="s">
        <v>320</v>
      </c>
      <c r="Z677" s="141" t="str">
        <f t="shared" si="12"/>
        <v>Transcriptome101PE</v>
      </c>
      <c r="AA677" s="143">
        <v>0</v>
      </c>
      <c r="AB677" s="143" t="s">
        <v>30</v>
      </c>
      <c r="AC677" s="156" t="s">
        <v>139</v>
      </c>
      <c r="AD677" s="205"/>
    </row>
    <row r="678" spans="1:30" s="27" customFormat="1" ht="24" customHeight="1">
      <c r="A678" s="139">
        <v>42981</v>
      </c>
      <c r="B678" s="140" t="s">
        <v>39093</v>
      </c>
      <c r="C678" s="141" t="s">
        <v>104</v>
      </c>
      <c r="D678" s="141" t="s">
        <v>31</v>
      </c>
      <c r="E678" s="141" t="s">
        <v>39094</v>
      </c>
      <c r="F678" s="142">
        <v>42978</v>
      </c>
      <c r="G678" s="141" t="s">
        <v>120</v>
      </c>
      <c r="H678" s="141" t="s">
        <v>39077</v>
      </c>
      <c r="I678" s="141">
        <v>5</v>
      </c>
      <c r="J678" s="144" t="s">
        <v>8423</v>
      </c>
      <c r="K678" s="144" t="s">
        <v>39095</v>
      </c>
      <c r="L678" s="141">
        <v>0</v>
      </c>
      <c r="M678" s="141" t="s">
        <v>22443</v>
      </c>
      <c r="N678" s="141">
        <v>0</v>
      </c>
      <c r="O678" s="141" t="s">
        <v>33</v>
      </c>
      <c r="P678" s="141">
        <v>74547.179999999993</v>
      </c>
      <c r="Q678" s="141">
        <v>4309650</v>
      </c>
      <c r="R678" s="141">
        <v>3399331</v>
      </c>
      <c r="S678" s="141">
        <v>78.88</v>
      </c>
      <c r="T678" s="141">
        <v>0</v>
      </c>
      <c r="U678" s="141">
        <v>0</v>
      </c>
      <c r="V678" s="141" t="s">
        <v>4474</v>
      </c>
      <c r="W678" s="141" t="s">
        <v>39096</v>
      </c>
      <c r="X678" s="141" t="s">
        <v>39097</v>
      </c>
      <c r="Y678" s="141" t="s">
        <v>320</v>
      </c>
      <c r="Z678" s="141" t="str">
        <f t="shared" si="12"/>
        <v>Transcriptome101PE</v>
      </c>
      <c r="AA678" s="143">
        <v>0.25</v>
      </c>
      <c r="AB678" s="143" t="s">
        <v>30</v>
      </c>
      <c r="AC678" s="156" t="s">
        <v>139</v>
      </c>
      <c r="AD678" s="205"/>
    </row>
    <row r="679" spans="1:30" s="27" customFormat="1" ht="24" customHeight="1">
      <c r="A679" s="139">
        <v>42981</v>
      </c>
      <c r="B679" s="140" t="s">
        <v>39082</v>
      </c>
      <c r="C679" s="141" t="s">
        <v>104</v>
      </c>
      <c r="D679" s="141" t="s">
        <v>31</v>
      </c>
      <c r="E679" s="141" t="s">
        <v>39098</v>
      </c>
      <c r="F679" s="142">
        <v>42978</v>
      </c>
      <c r="G679" s="141" t="s">
        <v>120</v>
      </c>
      <c r="H679" s="141" t="s">
        <v>39077</v>
      </c>
      <c r="I679" s="141">
        <v>6</v>
      </c>
      <c r="J679" s="141" t="s">
        <v>39099</v>
      </c>
      <c r="K679" s="141" t="s">
        <v>28</v>
      </c>
      <c r="L679" s="141">
        <v>0</v>
      </c>
      <c r="M679" s="141" t="s">
        <v>22421</v>
      </c>
      <c r="N679" s="141">
        <v>0</v>
      </c>
      <c r="O679" s="141" t="s">
        <v>33</v>
      </c>
      <c r="P679" s="141">
        <v>75142.62</v>
      </c>
      <c r="Q679" s="141">
        <v>4309650</v>
      </c>
      <c r="R679" s="141">
        <v>3392454</v>
      </c>
      <c r="S679" s="141">
        <v>78.72</v>
      </c>
      <c r="T679" s="141">
        <v>0</v>
      </c>
      <c r="U679" s="141">
        <v>0</v>
      </c>
      <c r="V679" s="141" t="s">
        <v>39100</v>
      </c>
      <c r="W679" s="141" t="s">
        <v>39101</v>
      </c>
      <c r="X679" s="141" t="s">
        <v>39102</v>
      </c>
      <c r="Y679" s="141" t="s">
        <v>320</v>
      </c>
      <c r="Z679" s="141" t="str">
        <f t="shared" si="12"/>
        <v>Transcriptome101PE</v>
      </c>
      <c r="AA679" s="143">
        <v>0</v>
      </c>
      <c r="AB679" s="143" t="s">
        <v>30</v>
      </c>
      <c r="AC679" s="156" t="s">
        <v>139</v>
      </c>
      <c r="AD679" s="205"/>
    </row>
    <row r="680" spans="1:30" s="27" customFormat="1" ht="24" customHeight="1">
      <c r="A680" s="139">
        <v>42981</v>
      </c>
      <c r="B680" s="140" t="s">
        <v>39082</v>
      </c>
      <c r="C680" s="141" t="s">
        <v>104</v>
      </c>
      <c r="D680" s="141" t="s">
        <v>31</v>
      </c>
      <c r="E680" s="141" t="s">
        <v>39103</v>
      </c>
      <c r="F680" s="142">
        <v>42978</v>
      </c>
      <c r="G680" s="141" t="s">
        <v>120</v>
      </c>
      <c r="H680" s="141" t="s">
        <v>39077</v>
      </c>
      <c r="I680" s="141">
        <v>7</v>
      </c>
      <c r="J680" s="141" t="s">
        <v>39099</v>
      </c>
      <c r="K680" s="141" t="s">
        <v>28</v>
      </c>
      <c r="L680" s="141">
        <v>0</v>
      </c>
      <c r="M680" s="141" t="s">
        <v>22421</v>
      </c>
      <c r="N680" s="141">
        <v>0</v>
      </c>
      <c r="O680" s="141" t="s">
        <v>33</v>
      </c>
      <c r="P680" s="141">
        <v>72541.56</v>
      </c>
      <c r="Q680" s="141">
        <v>4309650</v>
      </c>
      <c r="R680" s="141">
        <v>3275737</v>
      </c>
      <c r="S680" s="141">
        <v>76.010000000000005</v>
      </c>
      <c r="T680" s="141">
        <v>0</v>
      </c>
      <c r="U680" s="141">
        <v>0</v>
      </c>
      <c r="V680" s="141" t="s">
        <v>39100</v>
      </c>
      <c r="W680" s="141" t="s">
        <v>39104</v>
      </c>
      <c r="X680" s="141" t="s">
        <v>39105</v>
      </c>
      <c r="Y680" s="141" t="s">
        <v>320</v>
      </c>
      <c r="Z680" s="141" t="str">
        <f t="shared" si="12"/>
        <v>Transcriptome101PE</v>
      </c>
      <c r="AA680" s="143">
        <v>0</v>
      </c>
      <c r="AB680" s="143" t="s">
        <v>30</v>
      </c>
      <c r="AC680" s="156" t="s">
        <v>139</v>
      </c>
      <c r="AD680" s="205"/>
    </row>
    <row r="681" spans="1:30" s="27" customFormat="1" ht="24" customHeight="1">
      <c r="A681" s="139">
        <v>42981</v>
      </c>
      <c r="B681" s="140" t="s">
        <v>39082</v>
      </c>
      <c r="C681" s="141" t="s">
        <v>104</v>
      </c>
      <c r="D681" s="141" t="s">
        <v>31</v>
      </c>
      <c r="E681" s="141" t="s">
        <v>39106</v>
      </c>
      <c r="F681" s="142">
        <v>42978</v>
      </c>
      <c r="G681" s="141" t="s">
        <v>120</v>
      </c>
      <c r="H681" s="141" t="s">
        <v>39077</v>
      </c>
      <c r="I681" s="141">
        <v>8</v>
      </c>
      <c r="J681" s="144" t="s">
        <v>39107</v>
      </c>
      <c r="K681" s="144" t="s">
        <v>39108</v>
      </c>
      <c r="L681" s="141">
        <v>0</v>
      </c>
      <c r="M681" s="141" t="s">
        <v>22421</v>
      </c>
      <c r="N681" s="141">
        <v>0</v>
      </c>
      <c r="O681" s="141" t="s">
        <v>33</v>
      </c>
      <c r="P681" s="141">
        <v>70307.17</v>
      </c>
      <c r="Q681" s="141">
        <v>4309650</v>
      </c>
      <c r="R681" s="141">
        <v>3175255</v>
      </c>
      <c r="S681" s="141">
        <v>73.680000000000007</v>
      </c>
      <c r="T681" s="141">
        <v>0</v>
      </c>
      <c r="U681" s="141">
        <v>0</v>
      </c>
      <c r="V681" s="141" t="s">
        <v>39109</v>
      </c>
      <c r="W681" s="141" t="s">
        <v>39110</v>
      </c>
      <c r="X681" s="141" t="s">
        <v>39111</v>
      </c>
      <c r="Y681" s="141" t="s">
        <v>320</v>
      </c>
      <c r="Z681" s="141" t="str">
        <f t="shared" si="12"/>
        <v>Transcriptome101PE</v>
      </c>
      <c r="AA681" s="143">
        <v>9.0909090909090912E-2</v>
      </c>
      <c r="AB681" s="143" t="s">
        <v>30</v>
      </c>
      <c r="AC681" s="156" t="s">
        <v>139</v>
      </c>
      <c r="AD681" s="205"/>
    </row>
    <row r="682" spans="1:30" s="24" customFormat="1" ht="24" customHeight="1">
      <c r="A682" s="133">
        <v>42982</v>
      </c>
      <c r="B682" s="134" t="s">
        <v>38889</v>
      </c>
      <c r="C682" s="135" t="s">
        <v>1370</v>
      </c>
      <c r="D682" s="135" t="s">
        <v>31</v>
      </c>
      <c r="E682" s="135" t="s">
        <v>38877</v>
      </c>
      <c r="F682" s="159">
        <v>42978</v>
      </c>
      <c r="G682" s="135" t="s">
        <v>122</v>
      </c>
      <c r="H682" s="135" t="s">
        <v>38850</v>
      </c>
      <c r="I682" s="135">
        <v>1</v>
      </c>
      <c r="J682" s="135" t="s">
        <v>32</v>
      </c>
      <c r="K682" s="135" t="s">
        <v>28</v>
      </c>
      <c r="L682" s="135">
        <v>0</v>
      </c>
      <c r="M682" s="135" t="s">
        <v>38888</v>
      </c>
      <c r="N682" s="135">
        <v>0</v>
      </c>
      <c r="O682" s="135" t="s">
        <v>41</v>
      </c>
      <c r="P682" s="135">
        <v>101710.76</v>
      </c>
      <c r="Q682" s="135">
        <v>4309650</v>
      </c>
      <c r="R682" s="135">
        <v>3236196</v>
      </c>
      <c r="S682" s="135">
        <v>75.09</v>
      </c>
      <c r="T682" s="135">
        <v>0</v>
      </c>
      <c r="U682" s="135">
        <v>0</v>
      </c>
      <c r="V682" s="135" t="s">
        <v>38887</v>
      </c>
      <c r="W682" s="135" t="s">
        <v>38886</v>
      </c>
      <c r="X682" s="135" t="s">
        <v>38885</v>
      </c>
      <c r="Y682" s="147" t="s">
        <v>140</v>
      </c>
      <c r="Z682" s="147" t="str">
        <f t="shared" si="12"/>
        <v>Exome capture151PE</v>
      </c>
      <c r="AA682" s="137">
        <v>0</v>
      </c>
      <c r="AB682" s="294" t="s">
        <v>30</v>
      </c>
      <c r="AC682" s="137" t="s">
        <v>3343</v>
      </c>
      <c r="AD682" s="155"/>
    </row>
    <row r="683" spans="1:30" s="24" customFormat="1" ht="24" customHeight="1">
      <c r="A683" s="139">
        <v>42982</v>
      </c>
      <c r="B683" s="140" t="s">
        <v>38878</v>
      </c>
      <c r="C683" s="141" t="s">
        <v>6915</v>
      </c>
      <c r="D683" s="141" t="s">
        <v>31</v>
      </c>
      <c r="E683" s="141" t="s">
        <v>38877</v>
      </c>
      <c r="F683" s="151">
        <v>42978</v>
      </c>
      <c r="G683" s="141" t="s">
        <v>122</v>
      </c>
      <c r="H683" s="141" t="s">
        <v>38850</v>
      </c>
      <c r="I683" s="141">
        <v>2</v>
      </c>
      <c r="J683" s="141" t="s">
        <v>32</v>
      </c>
      <c r="K683" s="141" t="s">
        <v>28</v>
      </c>
      <c r="L683" s="141">
        <v>0</v>
      </c>
      <c r="M683" s="141" t="s">
        <v>30598</v>
      </c>
      <c r="N683" s="141">
        <v>0</v>
      </c>
      <c r="O683" s="141" t="s">
        <v>41</v>
      </c>
      <c r="P683" s="141">
        <v>104390.7</v>
      </c>
      <c r="Q683" s="141">
        <v>4309650</v>
      </c>
      <c r="R683" s="141">
        <v>3312192</v>
      </c>
      <c r="S683" s="141">
        <v>76.86</v>
      </c>
      <c r="T683" s="141">
        <v>0</v>
      </c>
      <c r="U683" s="141">
        <v>0</v>
      </c>
      <c r="V683" s="141" t="s">
        <v>38884</v>
      </c>
      <c r="W683" s="141" t="s">
        <v>38883</v>
      </c>
      <c r="X683" s="141" t="s">
        <v>38882</v>
      </c>
      <c r="Y683" s="141" t="s">
        <v>140</v>
      </c>
      <c r="Z683" s="141" t="str">
        <f t="shared" si="12"/>
        <v>Exome capture151PE</v>
      </c>
      <c r="AA683" s="143">
        <v>0</v>
      </c>
      <c r="AB683" s="143" t="s">
        <v>30</v>
      </c>
      <c r="AC683" s="143" t="s">
        <v>3343</v>
      </c>
      <c r="AD683" s="143"/>
    </row>
    <row r="684" spans="1:30" s="24" customFormat="1" ht="24" customHeight="1">
      <c r="A684" s="139">
        <v>42982</v>
      </c>
      <c r="B684" s="140" t="s">
        <v>38878</v>
      </c>
      <c r="C684" s="141" t="s">
        <v>6915</v>
      </c>
      <c r="D684" s="141" t="s">
        <v>31</v>
      </c>
      <c r="E684" s="141" t="s">
        <v>38877</v>
      </c>
      <c r="F684" s="151">
        <v>42978</v>
      </c>
      <c r="G684" s="141" t="s">
        <v>122</v>
      </c>
      <c r="H684" s="141" t="s">
        <v>38850</v>
      </c>
      <c r="I684" s="141">
        <v>3</v>
      </c>
      <c r="J684" s="141" t="s">
        <v>32</v>
      </c>
      <c r="K684" s="141" t="s">
        <v>28</v>
      </c>
      <c r="L684" s="141">
        <v>0</v>
      </c>
      <c r="M684" s="141" t="s">
        <v>30598</v>
      </c>
      <c r="N684" s="141">
        <v>0</v>
      </c>
      <c r="O684" s="141" t="s">
        <v>41</v>
      </c>
      <c r="P684" s="141">
        <v>106229.3</v>
      </c>
      <c r="Q684" s="141">
        <v>4309650</v>
      </c>
      <c r="R684" s="141">
        <v>3369654</v>
      </c>
      <c r="S684" s="141">
        <v>78.19</v>
      </c>
      <c r="T684" s="141">
        <v>0</v>
      </c>
      <c r="U684" s="141">
        <v>0</v>
      </c>
      <c r="V684" s="141" t="s">
        <v>38881</v>
      </c>
      <c r="W684" s="141" t="s">
        <v>38880</v>
      </c>
      <c r="X684" s="141" t="s">
        <v>38879</v>
      </c>
      <c r="Y684" s="141" t="s">
        <v>140</v>
      </c>
      <c r="Z684" s="141" t="str">
        <f t="shared" si="12"/>
        <v>Exome capture151PE</v>
      </c>
      <c r="AA684" s="143">
        <v>0</v>
      </c>
      <c r="AB684" s="143" t="s">
        <v>30</v>
      </c>
      <c r="AC684" s="143" t="s">
        <v>3343</v>
      </c>
      <c r="AD684" s="143"/>
    </row>
    <row r="685" spans="1:30" s="24" customFormat="1" ht="24" customHeight="1">
      <c r="A685" s="139">
        <v>42982</v>
      </c>
      <c r="B685" s="140" t="s">
        <v>38878</v>
      </c>
      <c r="C685" s="141" t="s">
        <v>6915</v>
      </c>
      <c r="D685" s="141" t="s">
        <v>31</v>
      </c>
      <c r="E685" s="141" t="s">
        <v>38877</v>
      </c>
      <c r="F685" s="151">
        <v>42978</v>
      </c>
      <c r="G685" s="141" t="s">
        <v>122</v>
      </c>
      <c r="H685" s="141" t="s">
        <v>38850</v>
      </c>
      <c r="I685" s="141">
        <v>4</v>
      </c>
      <c r="J685" s="141" t="s">
        <v>32</v>
      </c>
      <c r="K685" s="141" t="s">
        <v>28</v>
      </c>
      <c r="L685" s="141">
        <v>0</v>
      </c>
      <c r="M685" s="141" t="s">
        <v>30598</v>
      </c>
      <c r="N685" s="141">
        <v>0</v>
      </c>
      <c r="O685" s="141" t="s">
        <v>41</v>
      </c>
      <c r="P685" s="141">
        <v>105803.83</v>
      </c>
      <c r="Q685" s="141">
        <v>4309650</v>
      </c>
      <c r="R685" s="141">
        <v>3355790</v>
      </c>
      <c r="S685" s="141">
        <v>77.87</v>
      </c>
      <c r="T685" s="141">
        <v>0</v>
      </c>
      <c r="U685" s="141">
        <v>0</v>
      </c>
      <c r="V685" s="141" t="s">
        <v>38876</v>
      </c>
      <c r="W685" s="141" t="s">
        <v>38875</v>
      </c>
      <c r="X685" s="141" t="s">
        <v>38874</v>
      </c>
      <c r="Y685" s="141" t="s">
        <v>140</v>
      </c>
      <c r="Z685" s="141" t="str">
        <f t="shared" si="12"/>
        <v>Exome capture151PE</v>
      </c>
      <c r="AA685" s="143">
        <v>0</v>
      </c>
      <c r="AB685" s="143" t="s">
        <v>30</v>
      </c>
      <c r="AC685" s="143" t="s">
        <v>3343</v>
      </c>
      <c r="AD685" s="143"/>
    </row>
    <row r="686" spans="1:30" s="24" customFormat="1" ht="24" customHeight="1">
      <c r="A686" s="139">
        <v>42982</v>
      </c>
      <c r="B686" s="140" t="s">
        <v>38873</v>
      </c>
      <c r="C686" s="141" t="s">
        <v>4686</v>
      </c>
      <c r="D686" s="141" t="s">
        <v>31</v>
      </c>
      <c r="E686" s="141" t="s">
        <v>38872</v>
      </c>
      <c r="F686" s="151">
        <v>42978</v>
      </c>
      <c r="G686" s="141" t="s">
        <v>122</v>
      </c>
      <c r="H686" s="141" t="s">
        <v>38871</v>
      </c>
      <c r="I686" s="141">
        <v>5</v>
      </c>
      <c r="J686" s="141" t="s">
        <v>32</v>
      </c>
      <c r="K686" s="141" t="s">
        <v>28</v>
      </c>
      <c r="L686" s="141">
        <v>0</v>
      </c>
      <c r="M686" s="141" t="s">
        <v>30598</v>
      </c>
      <c r="N686" s="141">
        <v>233</v>
      </c>
      <c r="O686" s="141" t="s">
        <v>41</v>
      </c>
      <c r="P686" s="141">
        <v>96509.84</v>
      </c>
      <c r="Q686" s="141">
        <v>4309650</v>
      </c>
      <c r="R686" s="141">
        <v>2933167</v>
      </c>
      <c r="S686" s="141">
        <v>68.06</v>
      </c>
      <c r="T686" s="141" t="s">
        <v>38870</v>
      </c>
      <c r="U686" s="141" t="s">
        <v>38869</v>
      </c>
      <c r="V686" s="141" t="s">
        <v>38868</v>
      </c>
      <c r="W686" s="141" t="s">
        <v>38867</v>
      </c>
      <c r="X686" s="141" t="s">
        <v>38866</v>
      </c>
      <c r="Y686" s="141" t="s">
        <v>140</v>
      </c>
      <c r="Z686" s="141" t="str">
        <f t="shared" si="12"/>
        <v>Transcriptome151PE</v>
      </c>
      <c r="AA686" s="143">
        <v>0</v>
      </c>
      <c r="AB686" s="143" t="s">
        <v>30</v>
      </c>
      <c r="AC686" s="143" t="s">
        <v>3343</v>
      </c>
      <c r="AD686" s="143"/>
    </row>
    <row r="687" spans="1:30" s="24" customFormat="1" ht="24" customHeight="1">
      <c r="A687" s="139">
        <v>42982</v>
      </c>
      <c r="B687" s="140" t="s">
        <v>38859</v>
      </c>
      <c r="C687" s="141" t="s">
        <v>4686</v>
      </c>
      <c r="D687" s="141" t="s">
        <v>31</v>
      </c>
      <c r="E687" s="141" t="s">
        <v>38865</v>
      </c>
      <c r="F687" s="151">
        <v>42978</v>
      </c>
      <c r="G687" s="141" t="s">
        <v>122</v>
      </c>
      <c r="H687" s="141" t="s">
        <v>38850</v>
      </c>
      <c r="I687" s="141">
        <v>6</v>
      </c>
      <c r="J687" s="141" t="s">
        <v>32</v>
      </c>
      <c r="K687" s="141" t="s">
        <v>28</v>
      </c>
      <c r="L687" s="141">
        <v>0</v>
      </c>
      <c r="M687" s="141" t="s">
        <v>30598</v>
      </c>
      <c r="N687" s="141">
        <v>228</v>
      </c>
      <c r="O687" s="141" t="s">
        <v>41</v>
      </c>
      <c r="P687" s="141">
        <v>93628.01</v>
      </c>
      <c r="Q687" s="141">
        <v>4309650</v>
      </c>
      <c r="R687" s="141">
        <v>2878818</v>
      </c>
      <c r="S687" s="141">
        <v>66.8</v>
      </c>
      <c r="T687" s="141" t="s">
        <v>38864</v>
      </c>
      <c r="U687" s="141" t="s">
        <v>38863</v>
      </c>
      <c r="V687" s="141" t="s">
        <v>38862</v>
      </c>
      <c r="W687" s="141" t="s">
        <v>38861</v>
      </c>
      <c r="X687" s="141" t="s">
        <v>38860</v>
      </c>
      <c r="Y687" s="141" t="s">
        <v>140</v>
      </c>
      <c r="Z687" s="141" t="str">
        <f t="shared" si="12"/>
        <v>Transcriptome151PE</v>
      </c>
      <c r="AA687" s="143">
        <v>0</v>
      </c>
      <c r="AB687" s="143" t="s">
        <v>30</v>
      </c>
      <c r="AC687" s="143" t="s">
        <v>3343</v>
      </c>
      <c r="AD687" s="143"/>
    </row>
    <row r="688" spans="1:30" s="24" customFormat="1" ht="24" customHeight="1">
      <c r="A688" s="139">
        <v>42982</v>
      </c>
      <c r="B688" s="140" t="s">
        <v>38859</v>
      </c>
      <c r="C688" s="141" t="s">
        <v>4686</v>
      </c>
      <c r="D688" s="141" t="s">
        <v>31</v>
      </c>
      <c r="E688" s="141" t="s">
        <v>38858</v>
      </c>
      <c r="F688" s="151">
        <v>42978</v>
      </c>
      <c r="G688" s="141" t="s">
        <v>122</v>
      </c>
      <c r="H688" s="141" t="s">
        <v>38850</v>
      </c>
      <c r="I688" s="141">
        <v>7</v>
      </c>
      <c r="J688" s="141" t="s">
        <v>32</v>
      </c>
      <c r="K688" s="141" t="s">
        <v>28</v>
      </c>
      <c r="L688" s="141">
        <v>0</v>
      </c>
      <c r="M688" s="141" t="s">
        <v>30598</v>
      </c>
      <c r="N688" s="141">
        <v>233</v>
      </c>
      <c r="O688" s="141" t="s">
        <v>41</v>
      </c>
      <c r="P688" s="141">
        <v>97754.2</v>
      </c>
      <c r="Q688" s="141">
        <v>4309650</v>
      </c>
      <c r="R688" s="141">
        <v>2964277</v>
      </c>
      <c r="S688" s="141">
        <v>68.78</v>
      </c>
      <c r="T688" s="141" t="s">
        <v>38857</v>
      </c>
      <c r="U688" s="141" t="s">
        <v>38856</v>
      </c>
      <c r="V688" s="141" t="s">
        <v>38855</v>
      </c>
      <c r="W688" s="141" t="s">
        <v>38854</v>
      </c>
      <c r="X688" s="141" t="s">
        <v>38853</v>
      </c>
      <c r="Y688" s="141" t="s">
        <v>140</v>
      </c>
      <c r="Z688" s="141" t="str">
        <f t="shared" si="12"/>
        <v>Transcriptome151PE</v>
      </c>
      <c r="AA688" s="143">
        <v>0</v>
      </c>
      <c r="AB688" s="143" t="s">
        <v>30</v>
      </c>
      <c r="AC688" s="143" t="s">
        <v>3343</v>
      </c>
      <c r="AD688" s="143"/>
    </row>
    <row r="689" spans="1:30" s="24" customFormat="1" ht="24" customHeight="1">
      <c r="A689" s="139">
        <v>42982</v>
      </c>
      <c r="B689" s="140" t="s">
        <v>38852</v>
      </c>
      <c r="C689" s="141" t="s">
        <v>4686</v>
      </c>
      <c r="D689" s="141" t="s">
        <v>31</v>
      </c>
      <c r="E689" s="141" t="s">
        <v>38851</v>
      </c>
      <c r="F689" s="151">
        <v>42978</v>
      </c>
      <c r="G689" s="141" t="s">
        <v>122</v>
      </c>
      <c r="H689" s="141" t="s">
        <v>38850</v>
      </c>
      <c r="I689" s="141">
        <v>8</v>
      </c>
      <c r="J689" s="141" t="s">
        <v>32</v>
      </c>
      <c r="K689" s="141" t="s">
        <v>28</v>
      </c>
      <c r="L689" s="141">
        <v>0</v>
      </c>
      <c r="M689" s="141" t="s">
        <v>30598</v>
      </c>
      <c r="N689" s="141">
        <v>231</v>
      </c>
      <c r="O689" s="141" t="s">
        <v>41</v>
      </c>
      <c r="P689" s="141">
        <v>96215.2</v>
      </c>
      <c r="Q689" s="141">
        <v>4309650</v>
      </c>
      <c r="R689" s="141">
        <v>2929294</v>
      </c>
      <c r="S689" s="141">
        <v>67.97</v>
      </c>
      <c r="T689" s="141" t="s">
        <v>38849</v>
      </c>
      <c r="U689" s="141" t="s">
        <v>38848</v>
      </c>
      <c r="V689" s="141" t="s">
        <v>38847</v>
      </c>
      <c r="W689" s="141" t="s">
        <v>38846</v>
      </c>
      <c r="X689" s="141" t="s">
        <v>38845</v>
      </c>
      <c r="Y689" s="141" t="s">
        <v>140</v>
      </c>
      <c r="Z689" s="141" t="str">
        <f t="shared" si="12"/>
        <v>Transcriptome151PE</v>
      </c>
      <c r="AA689" s="143">
        <v>0</v>
      </c>
      <c r="AB689" s="143" t="s">
        <v>30</v>
      </c>
      <c r="AC689" s="143" t="s">
        <v>3343</v>
      </c>
      <c r="AD689" s="143"/>
    </row>
    <row r="690" spans="1:30" s="24" customFormat="1" ht="24" customHeight="1">
      <c r="A690" s="133">
        <v>42982</v>
      </c>
      <c r="B690" s="134" t="s">
        <v>38844</v>
      </c>
      <c r="C690" s="135">
        <v>0</v>
      </c>
      <c r="D690" s="135" t="s">
        <v>31</v>
      </c>
      <c r="E690" s="135" t="s">
        <v>38556</v>
      </c>
      <c r="F690" s="159">
        <v>42978</v>
      </c>
      <c r="G690" s="135" t="s">
        <v>122</v>
      </c>
      <c r="H690" s="135" t="s">
        <v>38805</v>
      </c>
      <c r="I690" s="135">
        <v>1</v>
      </c>
      <c r="J690" s="135" t="s">
        <v>32</v>
      </c>
      <c r="K690" s="135" t="s">
        <v>28</v>
      </c>
      <c r="L690" s="135">
        <v>0</v>
      </c>
      <c r="M690" s="135" t="s">
        <v>38843</v>
      </c>
      <c r="N690" s="135">
        <v>0</v>
      </c>
      <c r="O690" s="135" t="s">
        <v>41</v>
      </c>
      <c r="P690" s="135">
        <v>92929.66</v>
      </c>
      <c r="Q690" s="135">
        <v>4309650</v>
      </c>
      <c r="R690" s="135">
        <v>3068110</v>
      </c>
      <c r="S690" s="135">
        <v>71.19</v>
      </c>
      <c r="T690" s="135">
        <v>0</v>
      </c>
      <c r="U690" s="135">
        <v>0</v>
      </c>
      <c r="V690" s="135" t="s">
        <v>38842</v>
      </c>
      <c r="W690" s="135" t="s">
        <v>38841</v>
      </c>
      <c r="X690" s="135" t="s">
        <v>38840</v>
      </c>
      <c r="Y690" s="147" t="s">
        <v>140</v>
      </c>
      <c r="Z690" s="147" t="str">
        <f t="shared" si="12"/>
        <v>0151PE</v>
      </c>
      <c r="AA690" s="137">
        <v>0</v>
      </c>
      <c r="AB690" s="294" t="s">
        <v>30</v>
      </c>
      <c r="AC690" s="137" t="s">
        <v>3343</v>
      </c>
      <c r="AD690" s="155"/>
    </row>
    <row r="691" spans="1:30" s="24" customFormat="1" ht="24" customHeight="1">
      <c r="A691" s="139">
        <v>42982</v>
      </c>
      <c r="B691" s="140" t="s">
        <v>38839</v>
      </c>
      <c r="C691" s="141">
        <v>0</v>
      </c>
      <c r="D691" s="141" t="s">
        <v>31</v>
      </c>
      <c r="E691" s="141" t="s">
        <v>38838</v>
      </c>
      <c r="F691" s="151">
        <v>42978</v>
      </c>
      <c r="G691" s="141" t="s">
        <v>122</v>
      </c>
      <c r="H691" s="141" t="s">
        <v>38805</v>
      </c>
      <c r="I691" s="141">
        <v>2</v>
      </c>
      <c r="J691" s="141" t="s">
        <v>32</v>
      </c>
      <c r="K691" s="141" t="s">
        <v>28</v>
      </c>
      <c r="L691" s="141">
        <v>0</v>
      </c>
      <c r="M691" s="141" t="s">
        <v>38804</v>
      </c>
      <c r="N691" s="141">
        <v>0</v>
      </c>
      <c r="O691" s="141" t="s">
        <v>41</v>
      </c>
      <c r="P691" s="141">
        <v>101170.27</v>
      </c>
      <c r="Q691" s="141">
        <v>4309650</v>
      </c>
      <c r="R691" s="141">
        <v>3153399</v>
      </c>
      <c r="S691" s="141">
        <v>73.17</v>
      </c>
      <c r="T691" s="141">
        <v>0</v>
      </c>
      <c r="U691" s="141">
        <v>0</v>
      </c>
      <c r="V691" s="141" t="s">
        <v>38837</v>
      </c>
      <c r="W691" s="141" t="s">
        <v>38836</v>
      </c>
      <c r="X691" s="141" t="s">
        <v>38835</v>
      </c>
      <c r="Y691" s="141" t="s">
        <v>140</v>
      </c>
      <c r="Z691" s="141" t="str">
        <f t="shared" si="12"/>
        <v>0151PE</v>
      </c>
      <c r="AA691" s="143">
        <v>0</v>
      </c>
      <c r="AB691" s="143" t="s">
        <v>30</v>
      </c>
      <c r="AC691" s="143" t="s">
        <v>3343</v>
      </c>
      <c r="AD691" s="143"/>
    </row>
    <row r="692" spans="1:30" s="24" customFormat="1" ht="24" customHeight="1">
      <c r="A692" s="139">
        <v>42982</v>
      </c>
      <c r="B692" s="140" t="s">
        <v>38834</v>
      </c>
      <c r="C692" s="141" t="s">
        <v>38833</v>
      </c>
      <c r="D692" s="141" t="s">
        <v>31</v>
      </c>
      <c r="E692" s="141" t="s">
        <v>38832</v>
      </c>
      <c r="F692" s="151">
        <v>42978</v>
      </c>
      <c r="G692" s="141" t="s">
        <v>122</v>
      </c>
      <c r="H692" s="141" t="s">
        <v>38805</v>
      </c>
      <c r="I692" s="141">
        <v>3</v>
      </c>
      <c r="J692" s="141" t="s">
        <v>32</v>
      </c>
      <c r="K692" s="141" t="s">
        <v>28</v>
      </c>
      <c r="L692" s="141">
        <v>0</v>
      </c>
      <c r="M692" s="141" t="s">
        <v>38804</v>
      </c>
      <c r="N692" s="141">
        <v>0</v>
      </c>
      <c r="O692" s="141" t="s">
        <v>41</v>
      </c>
      <c r="P692" s="141">
        <v>110247.48</v>
      </c>
      <c r="Q692" s="141">
        <v>4309650</v>
      </c>
      <c r="R692" s="141">
        <v>3393478</v>
      </c>
      <c r="S692" s="141">
        <v>78.739999999999995</v>
      </c>
      <c r="T692" s="141">
        <v>0</v>
      </c>
      <c r="U692" s="141">
        <v>0</v>
      </c>
      <c r="V692" s="141" t="s">
        <v>38831</v>
      </c>
      <c r="W692" s="141" t="s">
        <v>38830</v>
      </c>
      <c r="X692" s="141" t="s">
        <v>38829</v>
      </c>
      <c r="Y692" s="141" t="s">
        <v>140</v>
      </c>
      <c r="Z692" s="141" t="str">
        <f t="shared" si="12"/>
        <v>Methylation151PE</v>
      </c>
      <c r="AA692" s="143">
        <v>0</v>
      </c>
      <c r="AB692" s="143" t="s">
        <v>30</v>
      </c>
      <c r="AC692" s="143" t="s">
        <v>3343</v>
      </c>
      <c r="AD692" s="143"/>
    </row>
    <row r="693" spans="1:30" s="24" customFormat="1" ht="24" customHeight="1">
      <c r="A693" s="139">
        <v>42982</v>
      </c>
      <c r="B693" s="140" t="s">
        <v>38828</v>
      </c>
      <c r="C693" s="141" t="s">
        <v>38827</v>
      </c>
      <c r="D693" s="141" t="s">
        <v>31</v>
      </c>
      <c r="E693" s="141" t="s">
        <v>38826</v>
      </c>
      <c r="F693" s="151">
        <v>42978</v>
      </c>
      <c r="G693" s="141" t="s">
        <v>122</v>
      </c>
      <c r="H693" s="141" t="s">
        <v>38805</v>
      </c>
      <c r="I693" s="141">
        <v>4</v>
      </c>
      <c r="J693" s="141" t="s">
        <v>32</v>
      </c>
      <c r="K693" s="141" t="s">
        <v>28</v>
      </c>
      <c r="L693" s="141">
        <v>0</v>
      </c>
      <c r="M693" s="141" t="s">
        <v>38804</v>
      </c>
      <c r="N693" s="141">
        <v>0</v>
      </c>
      <c r="O693" s="141" t="s">
        <v>41</v>
      </c>
      <c r="P693" s="141">
        <v>95277.06</v>
      </c>
      <c r="Q693" s="141">
        <v>4309650</v>
      </c>
      <c r="R693" s="141">
        <v>2957870</v>
      </c>
      <c r="S693" s="141">
        <v>68.63</v>
      </c>
      <c r="T693" s="141">
        <v>0</v>
      </c>
      <c r="U693" s="141">
        <v>0</v>
      </c>
      <c r="V693" s="141" t="s">
        <v>38825</v>
      </c>
      <c r="W693" s="141" t="s">
        <v>38824</v>
      </c>
      <c r="X693" s="141" t="s">
        <v>38823</v>
      </c>
      <c r="Y693" s="141" t="s">
        <v>140</v>
      </c>
      <c r="Z693" s="141" t="str">
        <f t="shared" si="12"/>
        <v>Re-sequencing151PE</v>
      </c>
      <c r="AA693" s="143">
        <v>0</v>
      </c>
      <c r="AB693" s="143" t="s">
        <v>30</v>
      </c>
      <c r="AC693" s="143" t="s">
        <v>3343</v>
      </c>
      <c r="AD693" s="143"/>
    </row>
    <row r="694" spans="1:30" s="24" customFormat="1" ht="24" customHeight="1">
      <c r="A694" s="139">
        <v>42982</v>
      </c>
      <c r="B694" s="140" t="s">
        <v>38822</v>
      </c>
      <c r="C694" s="141">
        <v>0</v>
      </c>
      <c r="D694" s="141" t="s">
        <v>31</v>
      </c>
      <c r="E694" s="141" t="s">
        <v>38821</v>
      </c>
      <c r="F694" s="151">
        <v>42978</v>
      </c>
      <c r="G694" s="141" t="s">
        <v>122</v>
      </c>
      <c r="H694" s="141" t="s">
        <v>38805</v>
      </c>
      <c r="I694" s="141">
        <v>5</v>
      </c>
      <c r="J694" s="141" t="s">
        <v>32</v>
      </c>
      <c r="K694" s="141" t="s">
        <v>28</v>
      </c>
      <c r="L694" s="141">
        <v>0</v>
      </c>
      <c r="M694" s="141" t="s">
        <v>38804</v>
      </c>
      <c r="N694" s="141">
        <v>0</v>
      </c>
      <c r="O694" s="141" t="s">
        <v>41</v>
      </c>
      <c r="P694" s="141">
        <v>100766.52</v>
      </c>
      <c r="Q694" s="141">
        <v>4309650</v>
      </c>
      <c r="R694" s="141">
        <v>3134766</v>
      </c>
      <c r="S694" s="141">
        <v>72.739999999999995</v>
      </c>
      <c r="T694" s="141">
        <v>0</v>
      </c>
      <c r="U694" s="141">
        <v>0</v>
      </c>
      <c r="V694" s="141" t="s">
        <v>38820</v>
      </c>
      <c r="W694" s="141" t="s">
        <v>38819</v>
      </c>
      <c r="X694" s="141" t="s">
        <v>38818</v>
      </c>
      <c r="Y694" s="141" t="s">
        <v>140</v>
      </c>
      <c r="Z694" s="141" t="str">
        <f t="shared" si="12"/>
        <v>0151PE</v>
      </c>
      <c r="AA694" s="143">
        <v>0</v>
      </c>
      <c r="AB694" s="143" t="s">
        <v>30</v>
      </c>
      <c r="AC694" s="143" t="s">
        <v>3343</v>
      </c>
      <c r="AD694" s="143"/>
    </row>
    <row r="695" spans="1:30" s="24" customFormat="1" ht="24" customHeight="1">
      <c r="A695" s="139">
        <v>42982</v>
      </c>
      <c r="B695" s="140" t="s">
        <v>38817</v>
      </c>
      <c r="C695" s="141">
        <v>0</v>
      </c>
      <c r="D695" s="141" t="s">
        <v>31</v>
      </c>
      <c r="E695" s="141" t="s">
        <v>38816</v>
      </c>
      <c r="F695" s="151">
        <v>42978</v>
      </c>
      <c r="G695" s="141" t="s">
        <v>122</v>
      </c>
      <c r="H695" s="141" t="s">
        <v>38805</v>
      </c>
      <c r="I695" s="141">
        <v>6</v>
      </c>
      <c r="J695" s="141" t="s">
        <v>32</v>
      </c>
      <c r="K695" s="141" t="s">
        <v>28</v>
      </c>
      <c r="L695" s="141">
        <v>0</v>
      </c>
      <c r="M695" s="141" t="s">
        <v>38804</v>
      </c>
      <c r="N695" s="141">
        <v>0</v>
      </c>
      <c r="O695" s="141" t="s">
        <v>41</v>
      </c>
      <c r="P695" s="141">
        <v>94536.2</v>
      </c>
      <c r="Q695" s="141">
        <v>4309650</v>
      </c>
      <c r="R695" s="141">
        <v>2957761</v>
      </c>
      <c r="S695" s="141">
        <v>68.63</v>
      </c>
      <c r="T695" s="141">
        <v>0</v>
      </c>
      <c r="U695" s="141">
        <v>0</v>
      </c>
      <c r="V695" s="141" t="s">
        <v>38815</v>
      </c>
      <c r="W695" s="141" t="s">
        <v>38814</v>
      </c>
      <c r="X695" s="141" t="s">
        <v>38813</v>
      </c>
      <c r="Y695" s="141" t="s">
        <v>140</v>
      </c>
      <c r="Z695" s="141" t="str">
        <f t="shared" si="12"/>
        <v>0151PE</v>
      </c>
      <c r="AA695" s="143">
        <v>0</v>
      </c>
      <c r="AB695" s="143" t="s">
        <v>30</v>
      </c>
      <c r="AC695" s="143" t="s">
        <v>3343</v>
      </c>
      <c r="AD695" s="143"/>
    </row>
    <row r="696" spans="1:30" s="24" customFormat="1" ht="24" customHeight="1">
      <c r="A696" s="139">
        <v>42982</v>
      </c>
      <c r="B696" s="140" t="s">
        <v>38812</v>
      </c>
      <c r="C696" s="141">
        <v>0</v>
      </c>
      <c r="D696" s="141" t="s">
        <v>31</v>
      </c>
      <c r="E696" s="141" t="s">
        <v>38811</v>
      </c>
      <c r="F696" s="151">
        <v>42978</v>
      </c>
      <c r="G696" s="141" t="s">
        <v>122</v>
      </c>
      <c r="H696" s="141" t="s">
        <v>38805</v>
      </c>
      <c r="I696" s="141">
        <v>7</v>
      </c>
      <c r="J696" s="141" t="s">
        <v>32</v>
      </c>
      <c r="K696" s="141" t="s">
        <v>28</v>
      </c>
      <c r="L696" s="141">
        <v>0</v>
      </c>
      <c r="M696" s="141" t="s">
        <v>38804</v>
      </c>
      <c r="N696" s="141">
        <v>0</v>
      </c>
      <c r="O696" s="141" t="s">
        <v>41</v>
      </c>
      <c r="P696" s="141">
        <v>97295.06</v>
      </c>
      <c r="Q696" s="141">
        <v>4309650</v>
      </c>
      <c r="R696" s="141">
        <v>3039812</v>
      </c>
      <c r="S696" s="141">
        <v>70.540000000000006</v>
      </c>
      <c r="T696" s="141">
        <v>0</v>
      </c>
      <c r="U696" s="141">
        <v>0</v>
      </c>
      <c r="V696" s="141" t="s">
        <v>38810</v>
      </c>
      <c r="W696" s="141" t="s">
        <v>38809</v>
      </c>
      <c r="X696" s="141" t="s">
        <v>38808</v>
      </c>
      <c r="Y696" s="141" t="s">
        <v>140</v>
      </c>
      <c r="Z696" s="141" t="str">
        <f t="shared" si="12"/>
        <v>0151PE</v>
      </c>
      <c r="AA696" s="143">
        <v>0</v>
      </c>
      <c r="AB696" s="143" t="s">
        <v>30</v>
      </c>
      <c r="AC696" s="143" t="s">
        <v>3343</v>
      </c>
      <c r="AD696" s="143"/>
    </row>
    <row r="697" spans="1:30" s="24" customFormat="1" ht="24" customHeight="1">
      <c r="A697" s="139">
        <v>42982</v>
      </c>
      <c r="B697" s="140" t="s">
        <v>38807</v>
      </c>
      <c r="C697" s="141" t="s">
        <v>4686</v>
      </c>
      <c r="D697" s="141" t="s">
        <v>31</v>
      </c>
      <c r="E697" s="141" t="s">
        <v>38806</v>
      </c>
      <c r="F697" s="151">
        <v>42978</v>
      </c>
      <c r="G697" s="141" t="s">
        <v>122</v>
      </c>
      <c r="H697" s="141" t="s">
        <v>38805</v>
      </c>
      <c r="I697" s="141">
        <v>8</v>
      </c>
      <c r="J697" s="141" t="s">
        <v>32</v>
      </c>
      <c r="K697" s="141" t="s">
        <v>28</v>
      </c>
      <c r="L697" s="141">
        <v>0</v>
      </c>
      <c r="M697" s="141" t="s">
        <v>38804</v>
      </c>
      <c r="N697" s="141">
        <v>0</v>
      </c>
      <c r="O697" s="141" t="s">
        <v>41</v>
      </c>
      <c r="P697" s="141">
        <v>96956.93</v>
      </c>
      <c r="Q697" s="141">
        <v>4309650</v>
      </c>
      <c r="R697" s="141">
        <v>3012663</v>
      </c>
      <c r="S697" s="141">
        <v>69.91</v>
      </c>
      <c r="T697" s="141">
        <v>0</v>
      </c>
      <c r="U697" s="141">
        <v>0</v>
      </c>
      <c r="V697" s="141" t="s">
        <v>38803</v>
      </c>
      <c r="W697" s="141" t="s">
        <v>38802</v>
      </c>
      <c r="X697" s="141" t="s">
        <v>38801</v>
      </c>
      <c r="Y697" s="141" t="s">
        <v>140</v>
      </c>
      <c r="Z697" s="141" t="str">
        <f t="shared" si="12"/>
        <v>Transcriptome151PE</v>
      </c>
      <c r="AA697" s="143">
        <v>0</v>
      </c>
      <c r="AB697" s="143" t="s">
        <v>30</v>
      </c>
      <c r="AC697" s="143" t="s">
        <v>3343</v>
      </c>
      <c r="AD697" s="143"/>
    </row>
    <row r="698" spans="1:30" s="24" customFormat="1" ht="24" customHeight="1">
      <c r="A698" s="133">
        <v>42982</v>
      </c>
      <c r="B698" s="134" t="s">
        <v>38800</v>
      </c>
      <c r="C698" s="135" t="s">
        <v>4599</v>
      </c>
      <c r="D698" s="135" t="s">
        <v>31</v>
      </c>
      <c r="E698" s="135" t="s">
        <v>38799</v>
      </c>
      <c r="F698" s="159">
        <v>42981</v>
      </c>
      <c r="G698" s="135" t="s">
        <v>121</v>
      </c>
      <c r="H698" s="135" t="s">
        <v>38782</v>
      </c>
      <c r="I698" s="135">
        <v>1</v>
      </c>
      <c r="J698" s="135" t="s">
        <v>32</v>
      </c>
      <c r="K698" s="135" t="s">
        <v>28</v>
      </c>
      <c r="L698" s="135">
        <v>0</v>
      </c>
      <c r="M698" s="135" t="s">
        <v>38798</v>
      </c>
      <c r="N698" s="135">
        <v>0</v>
      </c>
      <c r="O698" s="135">
        <v>49</v>
      </c>
      <c r="P698" s="135">
        <v>14473.17</v>
      </c>
      <c r="Q698" s="135">
        <v>4309650</v>
      </c>
      <c r="R698" s="135">
        <v>2989506</v>
      </c>
      <c r="S698" s="135">
        <v>69.37</v>
      </c>
      <c r="T698" s="135">
        <v>0</v>
      </c>
      <c r="U698" s="135">
        <v>0</v>
      </c>
      <c r="V698" s="135">
        <v>47.32</v>
      </c>
      <c r="W698" s="135">
        <v>97.99</v>
      </c>
      <c r="X698" s="135">
        <v>93.27</v>
      </c>
      <c r="Y698" s="147" t="s">
        <v>3772</v>
      </c>
      <c r="Z698" s="187" t="str">
        <f t="shared" ref="Z698:Z719" si="13">IF(P698,CONCATENATE(C698,Y698),0)</f>
        <v>RNA-Seq50SE</v>
      </c>
      <c r="AA698" s="137">
        <v>0</v>
      </c>
      <c r="AB698" s="294" t="s">
        <v>30</v>
      </c>
      <c r="AC698" s="137" t="s">
        <v>3343</v>
      </c>
      <c r="AD698" s="155"/>
    </row>
    <row r="699" spans="1:30" s="24" customFormat="1" ht="24" customHeight="1">
      <c r="A699" s="139">
        <v>42982</v>
      </c>
      <c r="B699" s="140" t="s">
        <v>38797</v>
      </c>
      <c r="C699" s="141" t="s">
        <v>4886</v>
      </c>
      <c r="D699" s="141" t="s">
        <v>31</v>
      </c>
      <c r="E699" s="141" t="s">
        <v>38796</v>
      </c>
      <c r="F699" s="151">
        <v>42981</v>
      </c>
      <c r="G699" s="141" t="s">
        <v>121</v>
      </c>
      <c r="H699" s="141" t="s">
        <v>38782</v>
      </c>
      <c r="I699" s="141">
        <v>2</v>
      </c>
      <c r="J699" s="141" t="s">
        <v>32</v>
      </c>
      <c r="K699" s="141" t="s">
        <v>28</v>
      </c>
      <c r="L699" s="141">
        <v>0</v>
      </c>
      <c r="M699" s="141" t="s">
        <v>38781</v>
      </c>
      <c r="N699" s="141">
        <v>0</v>
      </c>
      <c r="O699" s="141">
        <v>49</v>
      </c>
      <c r="P699" s="141">
        <v>17026.14</v>
      </c>
      <c r="Q699" s="141">
        <v>4309650</v>
      </c>
      <c r="R699" s="141">
        <v>3212821</v>
      </c>
      <c r="S699" s="141">
        <v>74.55</v>
      </c>
      <c r="T699" s="141">
        <v>0</v>
      </c>
      <c r="U699" s="141">
        <v>0</v>
      </c>
      <c r="V699" s="141">
        <v>46.84</v>
      </c>
      <c r="W699" s="141">
        <v>98.14</v>
      </c>
      <c r="X699" s="141">
        <v>91.6</v>
      </c>
      <c r="Y699" s="141" t="s">
        <v>3772</v>
      </c>
      <c r="Z699" s="188" t="str">
        <f t="shared" si="13"/>
        <v>Chip-seq50SE</v>
      </c>
      <c r="AA699" s="143">
        <v>0</v>
      </c>
      <c r="AB699" s="143" t="s">
        <v>30</v>
      </c>
      <c r="AC699" s="143" t="s">
        <v>3343</v>
      </c>
      <c r="AD699" s="143"/>
    </row>
    <row r="700" spans="1:30" s="24" customFormat="1" ht="24" customHeight="1">
      <c r="A700" s="139">
        <v>42982</v>
      </c>
      <c r="B700" s="140" t="s">
        <v>38795</v>
      </c>
      <c r="C700" s="141" t="s">
        <v>4886</v>
      </c>
      <c r="D700" s="141" t="s">
        <v>31</v>
      </c>
      <c r="E700" s="141" t="s">
        <v>38794</v>
      </c>
      <c r="F700" s="151">
        <v>42981</v>
      </c>
      <c r="G700" s="141" t="s">
        <v>121</v>
      </c>
      <c r="H700" s="141" t="s">
        <v>38782</v>
      </c>
      <c r="I700" s="141">
        <v>3</v>
      </c>
      <c r="J700" s="141" t="s">
        <v>32</v>
      </c>
      <c r="K700" s="141" t="s">
        <v>28</v>
      </c>
      <c r="L700" s="141">
        <v>0</v>
      </c>
      <c r="M700" s="141" t="s">
        <v>38781</v>
      </c>
      <c r="N700" s="141">
        <v>0</v>
      </c>
      <c r="O700" s="141">
        <v>49</v>
      </c>
      <c r="P700" s="141">
        <v>16888.189999999999</v>
      </c>
      <c r="Q700" s="141">
        <v>4309650</v>
      </c>
      <c r="R700" s="141">
        <v>3215109</v>
      </c>
      <c r="S700" s="141">
        <v>74.599999999999994</v>
      </c>
      <c r="T700" s="141">
        <v>0</v>
      </c>
      <c r="U700" s="141">
        <v>0</v>
      </c>
      <c r="V700" s="141">
        <v>44.24</v>
      </c>
      <c r="W700" s="141">
        <v>98.11</v>
      </c>
      <c r="X700" s="141">
        <v>91.49</v>
      </c>
      <c r="Y700" s="141" t="s">
        <v>3772</v>
      </c>
      <c r="Z700" s="188" t="str">
        <f t="shared" si="13"/>
        <v>Chip-seq50SE</v>
      </c>
      <c r="AA700" s="143">
        <v>0</v>
      </c>
      <c r="AB700" s="143" t="s">
        <v>30</v>
      </c>
      <c r="AC700" s="143" t="s">
        <v>3343</v>
      </c>
      <c r="AD700" s="143"/>
    </row>
    <row r="701" spans="1:30" s="24" customFormat="1" ht="24" customHeight="1">
      <c r="A701" s="139">
        <v>42982</v>
      </c>
      <c r="B701" s="140" t="s">
        <v>38793</v>
      </c>
      <c r="C701" s="141" t="s">
        <v>38792</v>
      </c>
      <c r="D701" s="141" t="s">
        <v>31</v>
      </c>
      <c r="E701" s="141" t="s">
        <v>38791</v>
      </c>
      <c r="F701" s="151">
        <v>42981</v>
      </c>
      <c r="G701" s="141" t="s">
        <v>121</v>
      </c>
      <c r="H701" s="141" t="s">
        <v>38782</v>
      </c>
      <c r="I701" s="141">
        <v>4</v>
      </c>
      <c r="J701" s="141" t="s">
        <v>32</v>
      </c>
      <c r="K701" s="141" t="s">
        <v>28</v>
      </c>
      <c r="L701" s="141">
        <v>0</v>
      </c>
      <c r="M701" s="141" t="s">
        <v>38790</v>
      </c>
      <c r="N701" s="141">
        <v>0</v>
      </c>
      <c r="O701" s="141">
        <v>49</v>
      </c>
      <c r="P701" s="141">
        <v>18675.060000000001</v>
      </c>
      <c r="Q701" s="141">
        <v>4309650</v>
      </c>
      <c r="R701" s="141">
        <v>3402890</v>
      </c>
      <c r="S701" s="141">
        <v>78.959999999999994</v>
      </c>
      <c r="T701" s="141">
        <v>0</v>
      </c>
      <c r="U701" s="141">
        <v>0</v>
      </c>
      <c r="V701" s="141">
        <v>44.48</v>
      </c>
      <c r="W701" s="141">
        <v>97.97</v>
      </c>
      <c r="X701" s="141">
        <v>92.85</v>
      </c>
      <c r="Y701" s="141" t="s">
        <v>3772</v>
      </c>
      <c r="Z701" s="188" t="str">
        <f t="shared" si="13"/>
        <v>RAD-Seq50SE</v>
      </c>
      <c r="AA701" s="143">
        <v>0</v>
      </c>
      <c r="AB701" s="143" t="s">
        <v>30</v>
      </c>
      <c r="AC701" s="143" t="s">
        <v>3343</v>
      </c>
      <c r="AD701" s="143"/>
    </row>
    <row r="702" spans="1:30" s="24" customFormat="1" ht="24" customHeight="1">
      <c r="A702" s="139">
        <v>42982</v>
      </c>
      <c r="B702" s="140" t="s">
        <v>38789</v>
      </c>
      <c r="C702" s="141">
        <v>0</v>
      </c>
      <c r="D702" s="141" t="s">
        <v>31</v>
      </c>
      <c r="E702" s="141" t="s">
        <v>38788</v>
      </c>
      <c r="F702" s="151">
        <v>42981</v>
      </c>
      <c r="G702" s="141" t="s">
        <v>121</v>
      </c>
      <c r="H702" s="141" t="s">
        <v>38782</v>
      </c>
      <c r="I702" s="141">
        <v>5</v>
      </c>
      <c r="J702" s="141" t="s">
        <v>32</v>
      </c>
      <c r="K702" s="141" t="s">
        <v>28</v>
      </c>
      <c r="L702" s="141">
        <v>0</v>
      </c>
      <c r="M702" s="141" t="s">
        <v>38781</v>
      </c>
      <c r="N702" s="141">
        <v>0</v>
      </c>
      <c r="O702" s="141">
        <v>49</v>
      </c>
      <c r="P702" s="141">
        <v>19950.86</v>
      </c>
      <c r="Q702" s="141">
        <v>4309650</v>
      </c>
      <c r="R702" s="141">
        <v>3683570</v>
      </c>
      <c r="S702" s="141">
        <v>85.47</v>
      </c>
      <c r="T702" s="141">
        <v>6.74</v>
      </c>
      <c r="U702" s="141">
        <v>20.91</v>
      </c>
      <c r="V702" s="141">
        <v>48.97</v>
      </c>
      <c r="W702" s="141">
        <v>98.3</v>
      </c>
      <c r="X702" s="141">
        <v>94.51</v>
      </c>
      <c r="Y702" s="141" t="s">
        <v>3772</v>
      </c>
      <c r="Z702" s="188" t="str">
        <f t="shared" si="13"/>
        <v>050SE</v>
      </c>
      <c r="AA702" s="143">
        <v>0</v>
      </c>
      <c r="AB702" s="143" t="s">
        <v>30</v>
      </c>
      <c r="AC702" s="143" t="s">
        <v>3343</v>
      </c>
      <c r="AD702" s="143"/>
    </row>
    <row r="703" spans="1:30" s="24" customFormat="1" ht="24" customHeight="1">
      <c r="A703" s="139">
        <v>42982</v>
      </c>
      <c r="B703" s="140" t="s">
        <v>38784</v>
      </c>
      <c r="C703" s="141">
        <v>0</v>
      </c>
      <c r="D703" s="141" t="s">
        <v>31</v>
      </c>
      <c r="E703" s="141" t="s">
        <v>38787</v>
      </c>
      <c r="F703" s="151">
        <v>42981</v>
      </c>
      <c r="G703" s="141" t="s">
        <v>121</v>
      </c>
      <c r="H703" s="141" t="s">
        <v>38782</v>
      </c>
      <c r="I703" s="141">
        <v>6</v>
      </c>
      <c r="J703" s="141" t="s">
        <v>32</v>
      </c>
      <c r="K703" s="141" t="s">
        <v>28</v>
      </c>
      <c r="L703" s="141">
        <v>0</v>
      </c>
      <c r="M703" s="141" t="s">
        <v>38781</v>
      </c>
      <c r="N703" s="141">
        <v>0</v>
      </c>
      <c r="O703" s="141">
        <v>49</v>
      </c>
      <c r="P703" s="141">
        <v>20180.72</v>
      </c>
      <c r="Q703" s="141">
        <v>4309650</v>
      </c>
      <c r="R703" s="141">
        <v>3716321</v>
      </c>
      <c r="S703" s="141">
        <v>86.23</v>
      </c>
      <c r="T703" s="141">
        <v>36.06</v>
      </c>
      <c r="U703" s="141">
        <v>17.13</v>
      </c>
      <c r="V703" s="141">
        <v>48.72</v>
      </c>
      <c r="W703" s="141">
        <v>97.64</v>
      </c>
      <c r="X703" s="141">
        <v>91.41</v>
      </c>
      <c r="Y703" s="141" t="s">
        <v>3772</v>
      </c>
      <c r="Z703" s="188" t="str">
        <f t="shared" si="13"/>
        <v>050SE</v>
      </c>
      <c r="AA703" s="143">
        <v>0</v>
      </c>
      <c r="AB703" s="143" t="s">
        <v>30</v>
      </c>
      <c r="AC703" s="143" t="s">
        <v>3343</v>
      </c>
      <c r="AD703" s="143"/>
    </row>
    <row r="704" spans="1:30" s="24" customFormat="1" ht="24" customHeight="1">
      <c r="A704" s="139">
        <v>42982</v>
      </c>
      <c r="B704" s="140" t="s">
        <v>38786</v>
      </c>
      <c r="C704" s="141" t="s">
        <v>38</v>
      </c>
      <c r="D704" s="141" t="s">
        <v>31</v>
      </c>
      <c r="E704" s="141" t="s">
        <v>38785</v>
      </c>
      <c r="F704" s="151">
        <v>42981</v>
      </c>
      <c r="G704" s="141" t="s">
        <v>121</v>
      </c>
      <c r="H704" s="141" t="s">
        <v>38782</v>
      </c>
      <c r="I704" s="141">
        <v>7</v>
      </c>
      <c r="J704" s="141" t="s">
        <v>32</v>
      </c>
      <c r="K704" s="141" t="s">
        <v>28</v>
      </c>
      <c r="L704" s="141">
        <v>0</v>
      </c>
      <c r="M704" s="141" t="s">
        <v>38781</v>
      </c>
      <c r="N704" s="141">
        <v>0</v>
      </c>
      <c r="O704" s="141">
        <v>49</v>
      </c>
      <c r="P704" s="141">
        <v>20046.990000000002</v>
      </c>
      <c r="Q704" s="141">
        <v>4309650</v>
      </c>
      <c r="R704" s="141">
        <v>3704786</v>
      </c>
      <c r="S704" s="141">
        <v>85.96</v>
      </c>
      <c r="T704" s="141">
        <v>0</v>
      </c>
      <c r="U704" s="141">
        <v>0</v>
      </c>
      <c r="V704" s="141">
        <v>48.63</v>
      </c>
      <c r="W704" s="141">
        <v>97.06</v>
      </c>
      <c r="X704" s="141">
        <v>91.47</v>
      </c>
      <c r="Y704" s="141" t="s">
        <v>3772</v>
      </c>
      <c r="Z704" s="188" t="str">
        <f t="shared" si="13"/>
        <v>SmallRNA50SE</v>
      </c>
      <c r="AA704" s="143">
        <v>0</v>
      </c>
      <c r="AB704" s="143" t="s">
        <v>30</v>
      </c>
      <c r="AC704" s="143" t="s">
        <v>3343</v>
      </c>
      <c r="AD704" s="143"/>
    </row>
    <row r="705" spans="1:30" s="24" customFormat="1" ht="24" customHeight="1">
      <c r="A705" s="139">
        <v>42982</v>
      </c>
      <c r="B705" s="140" t="s">
        <v>38784</v>
      </c>
      <c r="C705" s="141">
        <v>0</v>
      </c>
      <c r="D705" s="141" t="s">
        <v>31</v>
      </c>
      <c r="E705" s="141" t="s">
        <v>38783</v>
      </c>
      <c r="F705" s="151">
        <v>42981</v>
      </c>
      <c r="G705" s="141" t="s">
        <v>121</v>
      </c>
      <c r="H705" s="141" t="s">
        <v>38782</v>
      </c>
      <c r="I705" s="141">
        <v>8</v>
      </c>
      <c r="J705" s="141" t="s">
        <v>32</v>
      </c>
      <c r="K705" s="141" t="s">
        <v>28</v>
      </c>
      <c r="L705" s="141">
        <v>0</v>
      </c>
      <c r="M705" s="141" t="s">
        <v>38781</v>
      </c>
      <c r="N705" s="141">
        <v>0</v>
      </c>
      <c r="O705" s="141">
        <v>49</v>
      </c>
      <c r="P705" s="141">
        <v>20384.7</v>
      </c>
      <c r="Q705" s="141">
        <v>4309650</v>
      </c>
      <c r="R705" s="141">
        <v>3746210</v>
      </c>
      <c r="S705" s="141">
        <v>86.93</v>
      </c>
      <c r="T705" s="141">
        <v>26.58</v>
      </c>
      <c r="U705" s="141">
        <v>19.809999999999999</v>
      </c>
      <c r="V705" s="141">
        <v>48.93</v>
      </c>
      <c r="W705" s="141">
        <v>98.34</v>
      </c>
      <c r="X705" s="141">
        <v>93.71</v>
      </c>
      <c r="Y705" s="141" t="s">
        <v>3772</v>
      </c>
      <c r="Z705" s="188" t="str">
        <f t="shared" si="13"/>
        <v>050SE</v>
      </c>
      <c r="AA705" s="143">
        <v>0</v>
      </c>
      <c r="AB705" s="143" t="s">
        <v>30</v>
      </c>
      <c r="AC705" s="143" t="s">
        <v>3343</v>
      </c>
      <c r="AD705" s="143"/>
    </row>
    <row r="706" spans="1:30" s="39" customFormat="1" ht="24" customHeight="1">
      <c r="A706" s="219">
        <v>42982</v>
      </c>
      <c r="B706" s="218" t="s">
        <v>39027</v>
      </c>
      <c r="C706" s="147">
        <v>0</v>
      </c>
      <c r="D706" s="147" t="s">
        <v>39017</v>
      </c>
      <c r="E706" s="219" t="s">
        <v>39016</v>
      </c>
      <c r="F706" s="219">
        <v>42980</v>
      </c>
      <c r="G706" s="135" t="s">
        <v>39026</v>
      </c>
      <c r="H706" s="147" t="s">
        <v>39025</v>
      </c>
      <c r="I706" s="147">
        <v>1</v>
      </c>
      <c r="J706" s="215" t="s">
        <v>39024</v>
      </c>
      <c r="K706" s="219" t="s">
        <v>39023</v>
      </c>
      <c r="L706" s="216" t="s">
        <v>350</v>
      </c>
      <c r="M706" s="219"/>
      <c r="N706" s="215">
        <v>0</v>
      </c>
      <c r="O706" s="135" t="s">
        <v>33</v>
      </c>
      <c r="P706" s="215">
        <v>36006.050000000003</v>
      </c>
      <c r="Q706" s="215">
        <v>3101109</v>
      </c>
      <c r="R706" s="135">
        <v>2937932</v>
      </c>
      <c r="S706" s="135">
        <v>94.8</v>
      </c>
      <c r="T706" s="215">
        <v>0</v>
      </c>
      <c r="U706" s="215">
        <v>0</v>
      </c>
      <c r="V706" s="215" t="s">
        <v>39022</v>
      </c>
      <c r="W706" s="135" t="s">
        <v>31787</v>
      </c>
      <c r="X706" s="219" t="s">
        <v>39021</v>
      </c>
      <c r="Y706" s="147" t="s">
        <v>320</v>
      </c>
      <c r="Z706" s="147" t="str">
        <f t="shared" si="13"/>
        <v>0101PE</v>
      </c>
      <c r="AA706" s="261">
        <v>0</v>
      </c>
      <c r="AB706" s="213" t="s">
        <v>39020</v>
      </c>
      <c r="AC706" s="213" t="s">
        <v>39019</v>
      </c>
      <c r="AD706" s="218"/>
    </row>
    <row r="707" spans="1:30" s="39" customFormat="1" ht="24" customHeight="1">
      <c r="A707" s="211">
        <v>42982</v>
      </c>
      <c r="B707" s="210" t="s">
        <v>39018</v>
      </c>
      <c r="C707" s="141">
        <v>0</v>
      </c>
      <c r="D707" s="141" t="s">
        <v>39017</v>
      </c>
      <c r="E707" s="210" t="s">
        <v>39016</v>
      </c>
      <c r="F707" s="151">
        <v>42980</v>
      </c>
      <c r="G707" s="141" t="s">
        <v>39015</v>
      </c>
      <c r="H707" s="208" t="s">
        <v>39014</v>
      </c>
      <c r="I707" s="141">
        <v>2</v>
      </c>
      <c r="J707" s="208" t="s">
        <v>39013</v>
      </c>
      <c r="K707" s="264" t="s">
        <v>39012</v>
      </c>
      <c r="L707" s="208" t="s">
        <v>350</v>
      </c>
      <c r="M707" s="141"/>
      <c r="N707" s="208">
        <v>0</v>
      </c>
      <c r="O707" s="141" t="s">
        <v>33</v>
      </c>
      <c r="P707" s="141">
        <v>34011.56</v>
      </c>
      <c r="Q707" s="141">
        <v>2906367</v>
      </c>
      <c r="R707" s="141">
        <v>2773866</v>
      </c>
      <c r="S707" s="208">
        <v>95.5</v>
      </c>
      <c r="T707" s="208">
        <v>0</v>
      </c>
      <c r="U707" s="208">
        <v>0</v>
      </c>
      <c r="V707" s="141" t="s">
        <v>39011</v>
      </c>
      <c r="W707" s="141" t="s">
        <v>39010</v>
      </c>
      <c r="X707" s="208" t="s">
        <v>39009</v>
      </c>
      <c r="Y707" s="141" t="s">
        <v>320</v>
      </c>
      <c r="Z707" s="141" t="str">
        <f t="shared" si="13"/>
        <v>0101PE</v>
      </c>
      <c r="AA707" s="260">
        <v>0</v>
      </c>
      <c r="AB707" s="207" t="s">
        <v>38992</v>
      </c>
      <c r="AC707" s="207" t="s">
        <v>38991</v>
      </c>
      <c r="AD707" s="141"/>
    </row>
    <row r="708" spans="1:30" s="39" customFormat="1" ht="24" customHeight="1">
      <c r="A708" s="219">
        <v>42982</v>
      </c>
      <c r="B708" s="218" t="s">
        <v>39008</v>
      </c>
      <c r="C708" s="147">
        <v>0</v>
      </c>
      <c r="D708" s="147" t="s">
        <v>38989</v>
      </c>
      <c r="E708" s="219" t="s">
        <v>39005</v>
      </c>
      <c r="F708" s="219">
        <v>42980</v>
      </c>
      <c r="G708" s="135" t="s">
        <v>38998</v>
      </c>
      <c r="H708" s="147" t="s">
        <v>39004</v>
      </c>
      <c r="I708" s="147">
        <v>1</v>
      </c>
      <c r="J708" s="215" t="s">
        <v>38996</v>
      </c>
      <c r="K708" s="219" t="s">
        <v>39003</v>
      </c>
      <c r="L708" s="216" t="s">
        <v>350</v>
      </c>
      <c r="M708" s="219"/>
      <c r="N708" s="215">
        <v>0</v>
      </c>
      <c r="O708" s="135" t="s">
        <v>33</v>
      </c>
      <c r="P708" s="215">
        <v>33643.620000000003</v>
      </c>
      <c r="Q708" s="215">
        <v>2861087</v>
      </c>
      <c r="R708" s="135">
        <v>2720582</v>
      </c>
      <c r="S708" s="135">
        <v>95.2</v>
      </c>
      <c r="T708" s="215">
        <v>0</v>
      </c>
      <c r="U708" s="215">
        <v>0</v>
      </c>
      <c r="V708" s="215" t="s">
        <v>15841</v>
      </c>
      <c r="W708" s="135" t="s">
        <v>39007</v>
      </c>
      <c r="X708" s="219" t="s">
        <v>13628</v>
      </c>
      <c r="Y708" s="147" t="s">
        <v>320</v>
      </c>
      <c r="Z708" s="147" t="str">
        <f t="shared" si="13"/>
        <v>0101PE</v>
      </c>
      <c r="AA708" s="261">
        <v>5.4054054054054057E-2</v>
      </c>
      <c r="AB708" s="213" t="s">
        <v>38992</v>
      </c>
      <c r="AC708" s="213" t="s">
        <v>38991</v>
      </c>
      <c r="AD708" s="218"/>
    </row>
    <row r="709" spans="1:30" s="39" customFormat="1" ht="24" customHeight="1">
      <c r="A709" s="211">
        <v>42982</v>
      </c>
      <c r="B709" s="210" t="s">
        <v>39006</v>
      </c>
      <c r="C709" s="141">
        <v>0</v>
      </c>
      <c r="D709" s="141" t="s">
        <v>38989</v>
      </c>
      <c r="E709" s="210" t="s">
        <v>39005</v>
      </c>
      <c r="F709" s="151">
        <v>42980</v>
      </c>
      <c r="G709" s="141" t="s">
        <v>38998</v>
      </c>
      <c r="H709" s="208" t="s">
        <v>39004</v>
      </c>
      <c r="I709" s="141">
        <v>2</v>
      </c>
      <c r="J709" s="220" t="s">
        <v>38996</v>
      </c>
      <c r="K709" s="267" t="s">
        <v>39003</v>
      </c>
      <c r="L709" s="208" t="s">
        <v>350</v>
      </c>
      <c r="M709" s="141"/>
      <c r="N709" s="208">
        <v>0</v>
      </c>
      <c r="O709" s="141" t="s">
        <v>33</v>
      </c>
      <c r="P709" s="141">
        <v>34790.160000000003</v>
      </c>
      <c r="Q709" s="141">
        <v>2968989</v>
      </c>
      <c r="R709" s="141">
        <v>2812696</v>
      </c>
      <c r="S709" s="208">
        <v>94.8</v>
      </c>
      <c r="T709" s="208">
        <v>0</v>
      </c>
      <c r="U709" s="208">
        <v>0</v>
      </c>
      <c r="V709" s="141" t="s">
        <v>39002</v>
      </c>
      <c r="W709" s="141" t="s">
        <v>39001</v>
      </c>
      <c r="X709" s="208" t="s">
        <v>39000</v>
      </c>
      <c r="Y709" s="141" t="s">
        <v>320</v>
      </c>
      <c r="Z709" s="141" t="str">
        <f t="shared" si="13"/>
        <v>0101PE</v>
      </c>
      <c r="AA709" s="260">
        <v>5.4054054054054057E-2</v>
      </c>
      <c r="AB709" s="207" t="s">
        <v>38992</v>
      </c>
      <c r="AC709" s="207" t="s">
        <v>38991</v>
      </c>
      <c r="AD709" s="141"/>
    </row>
    <row r="710" spans="1:30" s="39" customFormat="1" ht="24" customHeight="1">
      <c r="A710" s="219">
        <v>42982</v>
      </c>
      <c r="B710" s="218" t="s">
        <v>38999</v>
      </c>
      <c r="C710" s="147">
        <v>0</v>
      </c>
      <c r="D710" s="147" t="s">
        <v>38989</v>
      </c>
      <c r="E710" s="219" t="s">
        <v>38988</v>
      </c>
      <c r="F710" s="219">
        <v>42980</v>
      </c>
      <c r="G710" s="135" t="s">
        <v>38998</v>
      </c>
      <c r="H710" s="147" t="s">
        <v>38997</v>
      </c>
      <c r="I710" s="147">
        <v>1</v>
      </c>
      <c r="J710" s="215" t="s">
        <v>38996</v>
      </c>
      <c r="K710" s="219" t="s">
        <v>38995</v>
      </c>
      <c r="L710" s="216" t="s">
        <v>350</v>
      </c>
      <c r="M710" s="219"/>
      <c r="N710" s="215">
        <v>0</v>
      </c>
      <c r="O710" s="135" t="s">
        <v>33</v>
      </c>
      <c r="P710" s="215">
        <v>31320.42</v>
      </c>
      <c r="Q710" s="215">
        <v>2622858</v>
      </c>
      <c r="R710" s="135">
        <v>2532895</v>
      </c>
      <c r="S710" s="135">
        <v>96.6</v>
      </c>
      <c r="T710" s="215">
        <v>0</v>
      </c>
      <c r="U710" s="215">
        <v>0</v>
      </c>
      <c r="V710" s="215" t="s">
        <v>9165</v>
      </c>
      <c r="W710" s="135" t="s">
        <v>38994</v>
      </c>
      <c r="X710" s="219" t="s">
        <v>38993</v>
      </c>
      <c r="Y710" s="147" t="s">
        <v>320</v>
      </c>
      <c r="Z710" s="147" t="str">
        <f t="shared" si="13"/>
        <v>0101PE</v>
      </c>
      <c r="AA710" s="261">
        <v>6.0606060606060608E-2</v>
      </c>
      <c r="AB710" s="213" t="s">
        <v>38992</v>
      </c>
      <c r="AC710" s="213" t="s">
        <v>38991</v>
      </c>
      <c r="AD710" s="218"/>
    </row>
    <row r="711" spans="1:30" s="39" customFormat="1" ht="24" customHeight="1">
      <c r="A711" s="211">
        <v>42982</v>
      </c>
      <c r="B711" s="210" t="s">
        <v>38990</v>
      </c>
      <c r="C711" s="141">
        <v>0</v>
      </c>
      <c r="D711" s="141" t="s">
        <v>38989</v>
      </c>
      <c r="E711" s="210" t="s">
        <v>38988</v>
      </c>
      <c r="F711" s="151">
        <v>42980</v>
      </c>
      <c r="G711" s="141" t="s">
        <v>3122</v>
      </c>
      <c r="H711" s="208" t="s">
        <v>38987</v>
      </c>
      <c r="I711" s="141">
        <v>2</v>
      </c>
      <c r="J711" s="220" t="s">
        <v>134</v>
      </c>
      <c r="K711" s="267" t="s">
        <v>38986</v>
      </c>
      <c r="L711" s="208" t="s">
        <v>350</v>
      </c>
      <c r="M711" s="141"/>
      <c r="N711" s="208">
        <v>0</v>
      </c>
      <c r="O711" s="141" t="s">
        <v>33</v>
      </c>
      <c r="P711" s="141">
        <v>30125.67</v>
      </c>
      <c r="Q711" s="141">
        <v>2516078</v>
      </c>
      <c r="R711" s="141">
        <v>2436417</v>
      </c>
      <c r="S711" s="208">
        <v>96.8</v>
      </c>
      <c r="T711" s="208">
        <v>0</v>
      </c>
      <c r="U711" s="208">
        <v>0</v>
      </c>
      <c r="V711" s="141" t="s">
        <v>37357</v>
      </c>
      <c r="W711" s="141" t="s">
        <v>38985</v>
      </c>
      <c r="X711" s="208" t="s">
        <v>38984</v>
      </c>
      <c r="Y711" s="141" t="s">
        <v>320</v>
      </c>
      <c r="Z711" s="141" t="str">
        <f t="shared" si="13"/>
        <v>0101PE</v>
      </c>
      <c r="AA711" s="260">
        <v>6.0606060606060608E-2</v>
      </c>
      <c r="AB711" s="207" t="s">
        <v>38983</v>
      </c>
      <c r="AC711" s="207" t="s">
        <v>38982</v>
      </c>
      <c r="AD711" s="141"/>
    </row>
    <row r="712" spans="1:30" s="27" customFormat="1" ht="24" customHeight="1">
      <c r="A712" s="133">
        <v>42982</v>
      </c>
      <c r="B712" s="152" t="s">
        <v>35588</v>
      </c>
      <c r="C712" s="153" t="s">
        <v>104</v>
      </c>
      <c r="D712" s="153" t="s">
        <v>31</v>
      </c>
      <c r="E712" s="153" t="s">
        <v>39121</v>
      </c>
      <c r="F712" s="133">
        <v>42980</v>
      </c>
      <c r="G712" s="153" t="s">
        <v>135</v>
      </c>
      <c r="H712" s="153" t="s">
        <v>39122</v>
      </c>
      <c r="I712" s="153">
        <v>1</v>
      </c>
      <c r="J712" s="153" t="s">
        <v>10784</v>
      </c>
      <c r="K712" s="153" t="s">
        <v>28</v>
      </c>
      <c r="L712" s="153" t="s">
        <v>39123</v>
      </c>
      <c r="M712" s="153" t="s">
        <v>39124</v>
      </c>
      <c r="N712" s="153">
        <v>0</v>
      </c>
      <c r="O712" s="153" t="s">
        <v>42</v>
      </c>
      <c r="P712" s="153">
        <v>40205.5</v>
      </c>
      <c r="Q712" s="153">
        <v>4309650</v>
      </c>
      <c r="R712" s="153">
        <v>3703127</v>
      </c>
      <c r="S712" s="153">
        <v>85.93</v>
      </c>
      <c r="T712" s="153">
        <v>0</v>
      </c>
      <c r="U712" s="153">
        <v>0</v>
      </c>
      <c r="V712" s="153" t="s">
        <v>39125</v>
      </c>
      <c r="W712" s="153" t="s">
        <v>39126</v>
      </c>
      <c r="X712" s="153" t="s">
        <v>39127</v>
      </c>
      <c r="Y712" s="147" t="s">
        <v>8430</v>
      </c>
      <c r="Z712" s="187" t="str">
        <f t="shared" si="13"/>
        <v>Transcriptome50PE</v>
      </c>
      <c r="AA712" s="154">
        <v>0</v>
      </c>
      <c r="AB712" s="155" t="s">
        <v>30</v>
      </c>
      <c r="AC712" s="155" t="s">
        <v>139</v>
      </c>
      <c r="AD712" s="206"/>
    </row>
    <row r="713" spans="1:30" s="27" customFormat="1" ht="24" customHeight="1">
      <c r="A713" s="139">
        <v>42982</v>
      </c>
      <c r="B713" s="140" t="s">
        <v>34880</v>
      </c>
      <c r="C713" s="141" t="s">
        <v>104</v>
      </c>
      <c r="D713" s="141" t="s">
        <v>31</v>
      </c>
      <c r="E713" s="141" t="s">
        <v>39128</v>
      </c>
      <c r="F713" s="142">
        <v>42980</v>
      </c>
      <c r="G713" s="141" t="s">
        <v>135</v>
      </c>
      <c r="H713" s="141" t="s">
        <v>39129</v>
      </c>
      <c r="I713" s="141">
        <v>2</v>
      </c>
      <c r="J713" s="141" t="s">
        <v>10784</v>
      </c>
      <c r="K713" s="141" t="s">
        <v>28</v>
      </c>
      <c r="L713" s="141" t="s">
        <v>39123</v>
      </c>
      <c r="M713" s="141" t="s">
        <v>39124</v>
      </c>
      <c r="N713" s="141">
        <v>0</v>
      </c>
      <c r="O713" s="141" t="s">
        <v>42</v>
      </c>
      <c r="P713" s="141">
        <v>40191.129999999997</v>
      </c>
      <c r="Q713" s="141">
        <v>4309650</v>
      </c>
      <c r="R713" s="141">
        <v>3686363</v>
      </c>
      <c r="S713" s="141">
        <v>85.54</v>
      </c>
      <c r="T713" s="141">
        <v>0</v>
      </c>
      <c r="U713" s="141">
        <v>0</v>
      </c>
      <c r="V713" s="141" t="s">
        <v>39130</v>
      </c>
      <c r="W713" s="141" t="s">
        <v>39131</v>
      </c>
      <c r="X713" s="141" t="s">
        <v>19079</v>
      </c>
      <c r="Y713" s="141" t="s">
        <v>8430</v>
      </c>
      <c r="Z713" s="188" t="str">
        <f t="shared" si="13"/>
        <v>Transcriptome50PE</v>
      </c>
      <c r="AA713" s="143">
        <v>0</v>
      </c>
      <c r="AB713" s="143" t="s">
        <v>30</v>
      </c>
      <c r="AC713" s="156" t="s">
        <v>139</v>
      </c>
      <c r="AD713" s="205"/>
    </row>
    <row r="714" spans="1:30" s="27" customFormat="1" ht="24" customHeight="1">
      <c r="A714" s="139">
        <v>42982</v>
      </c>
      <c r="B714" s="140" t="s">
        <v>36904</v>
      </c>
      <c r="C714" s="141" t="s">
        <v>104</v>
      </c>
      <c r="D714" s="141" t="s">
        <v>31</v>
      </c>
      <c r="E714" s="141" t="s">
        <v>39132</v>
      </c>
      <c r="F714" s="142">
        <v>42980</v>
      </c>
      <c r="G714" s="141" t="s">
        <v>135</v>
      </c>
      <c r="H714" s="141" t="s">
        <v>39129</v>
      </c>
      <c r="I714" s="141">
        <v>3</v>
      </c>
      <c r="J714" s="141" t="s">
        <v>10784</v>
      </c>
      <c r="K714" s="141" t="s">
        <v>28</v>
      </c>
      <c r="L714" s="141" t="s">
        <v>39123</v>
      </c>
      <c r="M714" s="141" t="s">
        <v>39124</v>
      </c>
      <c r="N714" s="141">
        <v>0</v>
      </c>
      <c r="O714" s="141" t="s">
        <v>42</v>
      </c>
      <c r="P714" s="141">
        <v>40252.86</v>
      </c>
      <c r="Q714" s="141">
        <v>4309650</v>
      </c>
      <c r="R714" s="141">
        <v>3691691</v>
      </c>
      <c r="S714" s="141">
        <v>85.66</v>
      </c>
      <c r="T714" s="141">
        <v>0</v>
      </c>
      <c r="U714" s="141">
        <v>0</v>
      </c>
      <c r="V714" s="141" t="s">
        <v>39133</v>
      </c>
      <c r="W714" s="141" t="s">
        <v>39134</v>
      </c>
      <c r="X714" s="141" t="s">
        <v>39135</v>
      </c>
      <c r="Y714" s="141" t="s">
        <v>8430</v>
      </c>
      <c r="Z714" s="188" t="str">
        <f t="shared" si="13"/>
        <v>Transcriptome50PE</v>
      </c>
      <c r="AA714" s="143">
        <v>0</v>
      </c>
      <c r="AB714" s="143" t="s">
        <v>30</v>
      </c>
      <c r="AC714" s="156" t="s">
        <v>139</v>
      </c>
      <c r="AD714" s="205"/>
    </row>
    <row r="715" spans="1:30" s="27" customFormat="1" ht="24" customHeight="1">
      <c r="A715" s="139">
        <v>42982</v>
      </c>
      <c r="B715" s="140" t="s">
        <v>39136</v>
      </c>
      <c r="C715" s="141" t="s">
        <v>104</v>
      </c>
      <c r="D715" s="141" t="s">
        <v>31</v>
      </c>
      <c r="E715" s="141" t="s">
        <v>39137</v>
      </c>
      <c r="F715" s="142">
        <v>42980</v>
      </c>
      <c r="G715" s="141" t="s">
        <v>135</v>
      </c>
      <c r="H715" s="141" t="s">
        <v>39129</v>
      </c>
      <c r="I715" s="141">
        <v>4</v>
      </c>
      <c r="J715" s="141" t="s">
        <v>10784</v>
      </c>
      <c r="K715" s="141" t="s">
        <v>28</v>
      </c>
      <c r="L715" s="141" t="s">
        <v>39123</v>
      </c>
      <c r="M715" s="141" t="s">
        <v>39124</v>
      </c>
      <c r="N715" s="141">
        <v>0</v>
      </c>
      <c r="O715" s="141" t="s">
        <v>42</v>
      </c>
      <c r="P715" s="141">
        <v>40685.379999999997</v>
      </c>
      <c r="Q715" s="141">
        <v>4309650</v>
      </c>
      <c r="R715" s="141">
        <v>3731691</v>
      </c>
      <c r="S715" s="141">
        <v>86.59</v>
      </c>
      <c r="T715" s="141">
        <v>0</v>
      </c>
      <c r="U715" s="141">
        <v>0</v>
      </c>
      <c r="V715" s="141" t="s">
        <v>39138</v>
      </c>
      <c r="W715" s="141" t="s">
        <v>39139</v>
      </c>
      <c r="X715" s="141" t="s">
        <v>39140</v>
      </c>
      <c r="Y715" s="141" t="s">
        <v>8430</v>
      </c>
      <c r="Z715" s="188" t="str">
        <f t="shared" si="13"/>
        <v>Transcriptome50PE</v>
      </c>
      <c r="AA715" s="143">
        <v>0</v>
      </c>
      <c r="AB715" s="143" t="s">
        <v>30</v>
      </c>
      <c r="AC715" s="156" t="s">
        <v>139</v>
      </c>
      <c r="AD715" s="205"/>
    </row>
    <row r="716" spans="1:30" s="27" customFormat="1" ht="24" customHeight="1">
      <c r="A716" s="139">
        <v>42982</v>
      </c>
      <c r="B716" s="140" t="s">
        <v>34880</v>
      </c>
      <c r="C716" s="141" t="s">
        <v>104</v>
      </c>
      <c r="D716" s="141" t="s">
        <v>31</v>
      </c>
      <c r="E716" s="141" t="s">
        <v>39141</v>
      </c>
      <c r="F716" s="142">
        <v>42980</v>
      </c>
      <c r="G716" s="141" t="s">
        <v>135</v>
      </c>
      <c r="H716" s="141" t="s">
        <v>39129</v>
      </c>
      <c r="I716" s="141">
        <v>5</v>
      </c>
      <c r="J716" s="141" t="s">
        <v>39142</v>
      </c>
      <c r="K716" s="141" t="s">
        <v>28</v>
      </c>
      <c r="L716" s="141" t="s">
        <v>39123</v>
      </c>
      <c r="M716" s="141" t="s">
        <v>39143</v>
      </c>
      <c r="N716" s="141">
        <v>0</v>
      </c>
      <c r="O716" s="141" t="s">
        <v>42</v>
      </c>
      <c r="P716" s="141">
        <v>39326.6</v>
      </c>
      <c r="Q716" s="141">
        <v>4309650</v>
      </c>
      <c r="R716" s="141">
        <v>3657256</v>
      </c>
      <c r="S716" s="141">
        <v>84.86</v>
      </c>
      <c r="T716" s="141">
        <v>0</v>
      </c>
      <c r="U716" s="141">
        <v>0</v>
      </c>
      <c r="V716" s="141" t="s">
        <v>39144</v>
      </c>
      <c r="W716" s="141" t="s">
        <v>39145</v>
      </c>
      <c r="X716" s="141" t="s">
        <v>39146</v>
      </c>
      <c r="Y716" s="141" t="s">
        <v>8430</v>
      </c>
      <c r="Z716" s="188" t="str">
        <f t="shared" si="13"/>
        <v>Transcriptome50PE</v>
      </c>
      <c r="AA716" s="143">
        <v>0</v>
      </c>
      <c r="AB716" s="143" t="s">
        <v>30</v>
      </c>
      <c r="AC716" s="156" t="s">
        <v>139</v>
      </c>
      <c r="AD716" s="205"/>
    </row>
    <row r="717" spans="1:30" s="27" customFormat="1" ht="24" customHeight="1">
      <c r="A717" s="139">
        <v>42982</v>
      </c>
      <c r="B717" s="140" t="s">
        <v>34898</v>
      </c>
      <c r="C717" s="141" t="s">
        <v>104</v>
      </c>
      <c r="D717" s="141" t="s">
        <v>31</v>
      </c>
      <c r="E717" s="141" t="s">
        <v>39147</v>
      </c>
      <c r="F717" s="142">
        <v>42980</v>
      </c>
      <c r="G717" s="141" t="s">
        <v>135</v>
      </c>
      <c r="H717" s="141" t="s">
        <v>39129</v>
      </c>
      <c r="I717" s="141">
        <v>6</v>
      </c>
      <c r="J717" s="141" t="s">
        <v>39142</v>
      </c>
      <c r="K717" s="141" t="s">
        <v>28</v>
      </c>
      <c r="L717" s="141" t="s">
        <v>39123</v>
      </c>
      <c r="M717" s="141" t="s">
        <v>39124</v>
      </c>
      <c r="N717" s="141">
        <v>0</v>
      </c>
      <c r="O717" s="141" t="s">
        <v>42</v>
      </c>
      <c r="P717" s="141">
        <v>41409.72</v>
      </c>
      <c r="Q717" s="141">
        <v>4309650</v>
      </c>
      <c r="R717" s="141">
        <v>3798056</v>
      </c>
      <c r="S717" s="141">
        <v>88.13</v>
      </c>
      <c r="T717" s="141">
        <v>0</v>
      </c>
      <c r="U717" s="141">
        <v>0</v>
      </c>
      <c r="V717" s="141" t="s">
        <v>39148</v>
      </c>
      <c r="W717" s="141" t="s">
        <v>39149</v>
      </c>
      <c r="X717" s="141" t="s">
        <v>39150</v>
      </c>
      <c r="Y717" s="141" t="s">
        <v>8430</v>
      </c>
      <c r="Z717" s="188" t="str">
        <f t="shared" si="13"/>
        <v>Transcriptome50PE</v>
      </c>
      <c r="AA717" s="143">
        <v>0</v>
      </c>
      <c r="AB717" s="143" t="s">
        <v>30</v>
      </c>
      <c r="AC717" s="156" t="s">
        <v>139</v>
      </c>
      <c r="AD717" s="205"/>
    </row>
    <row r="718" spans="1:30" s="27" customFormat="1" ht="24" customHeight="1">
      <c r="A718" s="139">
        <v>42982</v>
      </c>
      <c r="B718" s="140" t="s">
        <v>34880</v>
      </c>
      <c r="C718" s="141" t="s">
        <v>104</v>
      </c>
      <c r="D718" s="141" t="s">
        <v>31</v>
      </c>
      <c r="E718" s="141" t="s">
        <v>39151</v>
      </c>
      <c r="F718" s="142">
        <v>42980</v>
      </c>
      <c r="G718" s="141" t="s">
        <v>135</v>
      </c>
      <c r="H718" s="141" t="s">
        <v>39129</v>
      </c>
      <c r="I718" s="141">
        <v>7</v>
      </c>
      <c r="J718" s="141" t="s">
        <v>39142</v>
      </c>
      <c r="K718" s="141" t="s">
        <v>28</v>
      </c>
      <c r="L718" s="141" t="s">
        <v>39123</v>
      </c>
      <c r="M718" s="141" t="s">
        <v>39124</v>
      </c>
      <c r="N718" s="141">
        <v>0</v>
      </c>
      <c r="O718" s="141" t="s">
        <v>42</v>
      </c>
      <c r="P718" s="141">
        <v>40125.49</v>
      </c>
      <c r="Q718" s="141">
        <v>4309650</v>
      </c>
      <c r="R718" s="141">
        <v>3678269</v>
      </c>
      <c r="S718" s="141">
        <v>85.35</v>
      </c>
      <c r="T718" s="141">
        <v>0</v>
      </c>
      <c r="U718" s="141">
        <v>0</v>
      </c>
      <c r="V718" s="141" t="s">
        <v>39152</v>
      </c>
      <c r="W718" s="141" t="s">
        <v>39153</v>
      </c>
      <c r="X718" s="141" t="s">
        <v>39154</v>
      </c>
      <c r="Y718" s="141" t="s">
        <v>8430</v>
      </c>
      <c r="Z718" s="188" t="str">
        <f t="shared" si="13"/>
        <v>Transcriptome50PE</v>
      </c>
      <c r="AA718" s="143">
        <v>0</v>
      </c>
      <c r="AB718" s="143" t="s">
        <v>30</v>
      </c>
      <c r="AC718" s="156" t="s">
        <v>139</v>
      </c>
      <c r="AD718" s="205"/>
    </row>
    <row r="719" spans="1:30" s="27" customFormat="1" ht="24" customHeight="1">
      <c r="A719" s="139">
        <v>42982</v>
      </c>
      <c r="B719" s="140" t="s">
        <v>34880</v>
      </c>
      <c r="C719" s="141" t="s">
        <v>104</v>
      </c>
      <c r="D719" s="141" t="s">
        <v>31</v>
      </c>
      <c r="E719" s="141" t="s">
        <v>39155</v>
      </c>
      <c r="F719" s="142">
        <v>42980</v>
      </c>
      <c r="G719" s="141" t="s">
        <v>135</v>
      </c>
      <c r="H719" s="141" t="s">
        <v>39129</v>
      </c>
      <c r="I719" s="141">
        <v>8</v>
      </c>
      <c r="J719" s="141" t="s">
        <v>10784</v>
      </c>
      <c r="K719" s="141" t="s">
        <v>28</v>
      </c>
      <c r="L719" s="141" t="s">
        <v>39123</v>
      </c>
      <c r="M719" s="141" t="s">
        <v>39124</v>
      </c>
      <c r="N719" s="141">
        <v>0</v>
      </c>
      <c r="O719" s="141" t="s">
        <v>42</v>
      </c>
      <c r="P719" s="141">
        <v>40035.949999999997</v>
      </c>
      <c r="Q719" s="141">
        <v>4309650</v>
      </c>
      <c r="R719" s="141">
        <v>3679880</v>
      </c>
      <c r="S719" s="141">
        <v>85.39</v>
      </c>
      <c r="T719" s="141">
        <v>0</v>
      </c>
      <c r="U719" s="141">
        <v>0</v>
      </c>
      <c r="V719" s="141" t="s">
        <v>39156</v>
      </c>
      <c r="W719" s="141" t="s">
        <v>39157</v>
      </c>
      <c r="X719" s="141" t="s">
        <v>39158</v>
      </c>
      <c r="Y719" s="141" t="s">
        <v>8430</v>
      </c>
      <c r="Z719" s="188" t="str">
        <f t="shared" si="13"/>
        <v>Transcriptome50PE</v>
      </c>
      <c r="AA719" s="143">
        <v>0</v>
      </c>
      <c r="AB719" s="143" t="s">
        <v>30</v>
      </c>
      <c r="AC719" s="156" t="s">
        <v>139</v>
      </c>
      <c r="AD719" s="205"/>
    </row>
    <row r="720" spans="1:30" s="27" customFormat="1" ht="24" customHeight="1">
      <c r="A720" s="133">
        <v>42982</v>
      </c>
      <c r="B720" s="152" t="s">
        <v>39159</v>
      </c>
      <c r="C720" s="153" t="s">
        <v>104</v>
      </c>
      <c r="D720" s="153" t="s">
        <v>31</v>
      </c>
      <c r="E720" s="153" t="s">
        <v>39160</v>
      </c>
      <c r="F720" s="133">
        <v>42978</v>
      </c>
      <c r="G720" s="153" t="s">
        <v>120</v>
      </c>
      <c r="H720" s="153" t="s">
        <v>39161</v>
      </c>
      <c r="I720" s="153">
        <v>1</v>
      </c>
      <c r="J720" s="153" t="s">
        <v>10784</v>
      </c>
      <c r="K720" s="153" t="s">
        <v>28</v>
      </c>
      <c r="L720" s="153">
        <v>0</v>
      </c>
      <c r="M720" s="153" t="s">
        <v>39162</v>
      </c>
      <c r="N720" s="153">
        <v>0</v>
      </c>
      <c r="O720" s="153" t="s">
        <v>33</v>
      </c>
      <c r="P720" s="153">
        <v>78587.990000000005</v>
      </c>
      <c r="Q720" s="153">
        <v>4309650</v>
      </c>
      <c r="R720" s="153">
        <v>3539968</v>
      </c>
      <c r="S720" s="153">
        <v>82.14</v>
      </c>
      <c r="T720" s="153">
        <v>0</v>
      </c>
      <c r="U720" s="153">
        <v>0</v>
      </c>
      <c r="V720" s="153" t="s">
        <v>39163</v>
      </c>
      <c r="W720" s="153" t="s">
        <v>31003</v>
      </c>
      <c r="X720" s="153" t="s">
        <v>39164</v>
      </c>
      <c r="Y720" s="147" t="s">
        <v>320</v>
      </c>
      <c r="Z720" s="147" t="str">
        <f t="shared" ref="Z720:Z749" si="14">IF(P720,CONCATENATE(C720,Y720),0)</f>
        <v>Transcriptome101PE</v>
      </c>
      <c r="AA720" s="154">
        <v>0</v>
      </c>
      <c r="AB720" s="155" t="s">
        <v>30</v>
      </c>
      <c r="AC720" s="155" t="s">
        <v>139</v>
      </c>
      <c r="AD720" s="206"/>
    </row>
    <row r="721" spans="1:30" s="27" customFormat="1" ht="24" customHeight="1">
      <c r="A721" s="139">
        <v>42982</v>
      </c>
      <c r="B721" s="140" t="s">
        <v>39165</v>
      </c>
      <c r="C721" s="141" t="s">
        <v>104</v>
      </c>
      <c r="D721" s="141" t="s">
        <v>31</v>
      </c>
      <c r="E721" s="141" t="s">
        <v>39166</v>
      </c>
      <c r="F721" s="142">
        <v>42978</v>
      </c>
      <c r="G721" s="141" t="s">
        <v>120</v>
      </c>
      <c r="H721" s="141" t="s">
        <v>39161</v>
      </c>
      <c r="I721" s="141">
        <v>2</v>
      </c>
      <c r="J721" s="141" t="s">
        <v>10784</v>
      </c>
      <c r="K721" s="141" t="s">
        <v>28</v>
      </c>
      <c r="L721" s="141">
        <v>0</v>
      </c>
      <c r="M721" s="141" t="s">
        <v>39162</v>
      </c>
      <c r="N721" s="141">
        <v>0</v>
      </c>
      <c r="O721" s="141" t="s">
        <v>33</v>
      </c>
      <c r="P721" s="141">
        <v>79576.23</v>
      </c>
      <c r="Q721" s="141">
        <v>4309650</v>
      </c>
      <c r="R721" s="141">
        <v>3583390</v>
      </c>
      <c r="S721" s="141">
        <v>83.15</v>
      </c>
      <c r="T721" s="141">
        <v>0</v>
      </c>
      <c r="U721" s="141">
        <v>0</v>
      </c>
      <c r="V721" s="141" t="s">
        <v>39167</v>
      </c>
      <c r="W721" s="141" t="s">
        <v>39168</v>
      </c>
      <c r="X721" s="141" t="s">
        <v>39169</v>
      </c>
      <c r="Y721" s="141" t="s">
        <v>320</v>
      </c>
      <c r="Z721" s="141" t="str">
        <f t="shared" si="14"/>
        <v>Transcriptome101PE</v>
      </c>
      <c r="AA721" s="143">
        <v>0</v>
      </c>
      <c r="AB721" s="143" t="s">
        <v>30</v>
      </c>
      <c r="AC721" s="156" t="s">
        <v>139</v>
      </c>
      <c r="AD721" s="205"/>
    </row>
    <row r="722" spans="1:30" s="27" customFormat="1" ht="24" customHeight="1">
      <c r="A722" s="139">
        <v>42982</v>
      </c>
      <c r="B722" s="140" t="s">
        <v>39170</v>
      </c>
      <c r="C722" s="141" t="s">
        <v>106</v>
      </c>
      <c r="D722" s="141" t="s">
        <v>31</v>
      </c>
      <c r="E722" s="141" t="s">
        <v>39171</v>
      </c>
      <c r="F722" s="142">
        <v>42978</v>
      </c>
      <c r="G722" s="141" t="s">
        <v>120</v>
      </c>
      <c r="H722" s="141" t="s">
        <v>39161</v>
      </c>
      <c r="I722" s="141">
        <v>3</v>
      </c>
      <c r="J722" s="141" t="s">
        <v>39172</v>
      </c>
      <c r="K722" s="141" t="s">
        <v>28</v>
      </c>
      <c r="L722" s="141">
        <v>0</v>
      </c>
      <c r="M722" s="141" t="s">
        <v>39173</v>
      </c>
      <c r="N722" s="141">
        <v>0</v>
      </c>
      <c r="O722" s="141" t="s">
        <v>33</v>
      </c>
      <c r="P722" s="141">
        <v>76222.960000000006</v>
      </c>
      <c r="Q722" s="141">
        <v>4309650</v>
      </c>
      <c r="R722" s="141">
        <v>3433909</v>
      </c>
      <c r="S722" s="141">
        <v>79.680000000000007</v>
      </c>
      <c r="T722" s="141">
        <v>0</v>
      </c>
      <c r="U722" s="141">
        <v>0</v>
      </c>
      <c r="V722" s="141" t="s">
        <v>39174</v>
      </c>
      <c r="W722" s="141" t="s">
        <v>39175</v>
      </c>
      <c r="X722" s="141" t="s">
        <v>39176</v>
      </c>
      <c r="Y722" s="141" t="s">
        <v>320</v>
      </c>
      <c r="Z722" s="141" t="str">
        <f t="shared" si="14"/>
        <v>Non-codingRNA101PE</v>
      </c>
      <c r="AA722" s="143">
        <v>0</v>
      </c>
      <c r="AB722" s="143" t="s">
        <v>30</v>
      </c>
      <c r="AC722" s="156" t="s">
        <v>139</v>
      </c>
      <c r="AD722" s="205"/>
    </row>
    <row r="723" spans="1:30" s="27" customFormat="1" ht="24" customHeight="1">
      <c r="A723" s="139">
        <v>42982</v>
      </c>
      <c r="B723" s="140" t="s">
        <v>39177</v>
      </c>
      <c r="C723" s="141" t="s">
        <v>106</v>
      </c>
      <c r="D723" s="141" t="s">
        <v>31</v>
      </c>
      <c r="E723" s="141" t="s">
        <v>39178</v>
      </c>
      <c r="F723" s="142">
        <v>42978</v>
      </c>
      <c r="G723" s="141" t="s">
        <v>120</v>
      </c>
      <c r="H723" s="141" t="s">
        <v>39161</v>
      </c>
      <c r="I723" s="141">
        <v>4</v>
      </c>
      <c r="J723" s="141" t="s">
        <v>39179</v>
      </c>
      <c r="K723" s="141" t="s">
        <v>28</v>
      </c>
      <c r="L723" s="141">
        <v>0</v>
      </c>
      <c r="M723" s="141" t="s">
        <v>39173</v>
      </c>
      <c r="N723" s="141">
        <v>0</v>
      </c>
      <c r="O723" s="141" t="s">
        <v>33</v>
      </c>
      <c r="P723" s="141">
        <v>76090.53</v>
      </c>
      <c r="Q723" s="141">
        <v>4309650</v>
      </c>
      <c r="R723" s="141">
        <v>3440950</v>
      </c>
      <c r="S723" s="141">
        <v>79.84</v>
      </c>
      <c r="T723" s="141">
        <v>0</v>
      </c>
      <c r="U723" s="141">
        <v>0</v>
      </c>
      <c r="V723" s="141" t="s">
        <v>39180</v>
      </c>
      <c r="W723" s="141" t="s">
        <v>39181</v>
      </c>
      <c r="X723" s="141" t="s">
        <v>39182</v>
      </c>
      <c r="Y723" s="141" t="s">
        <v>320</v>
      </c>
      <c r="Z723" s="141" t="str">
        <f t="shared" si="14"/>
        <v>Non-codingRNA101PE</v>
      </c>
      <c r="AA723" s="143">
        <v>0</v>
      </c>
      <c r="AB723" s="143" t="s">
        <v>30</v>
      </c>
      <c r="AC723" s="156" t="s">
        <v>139</v>
      </c>
      <c r="AD723" s="205"/>
    </row>
    <row r="724" spans="1:30" s="27" customFormat="1" ht="24" customHeight="1">
      <c r="A724" s="139">
        <v>42982</v>
      </c>
      <c r="B724" s="140" t="s">
        <v>39183</v>
      </c>
      <c r="C724" s="141" t="s">
        <v>104</v>
      </c>
      <c r="D724" s="141" t="s">
        <v>31</v>
      </c>
      <c r="E724" s="141" t="s">
        <v>39184</v>
      </c>
      <c r="F724" s="142">
        <v>42978</v>
      </c>
      <c r="G724" s="141" t="s">
        <v>120</v>
      </c>
      <c r="H724" s="141" t="s">
        <v>39161</v>
      </c>
      <c r="I724" s="141">
        <v>5</v>
      </c>
      <c r="J724" s="141" t="s">
        <v>39185</v>
      </c>
      <c r="K724" s="141" t="s">
        <v>28</v>
      </c>
      <c r="L724" s="141">
        <v>0</v>
      </c>
      <c r="M724" s="141" t="s">
        <v>39186</v>
      </c>
      <c r="N724" s="141">
        <v>0</v>
      </c>
      <c r="O724" s="141" t="s">
        <v>33</v>
      </c>
      <c r="P724" s="141">
        <v>72541.78</v>
      </c>
      <c r="Q724" s="141">
        <v>4309650</v>
      </c>
      <c r="R724" s="141">
        <v>3298825</v>
      </c>
      <c r="S724" s="141">
        <v>76.55</v>
      </c>
      <c r="T724" s="141">
        <v>0</v>
      </c>
      <c r="U724" s="141">
        <v>0</v>
      </c>
      <c r="V724" s="141" t="s">
        <v>39187</v>
      </c>
      <c r="W724" s="141" t="s">
        <v>39188</v>
      </c>
      <c r="X724" s="141" t="s">
        <v>39189</v>
      </c>
      <c r="Y724" s="141" t="s">
        <v>320</v>
      </c>
      <c r="Z724" s="141" t="str">
        <f t="shared" si="14"/>
        <v>Transcriptome101PE</v>
      </c>
      <c r="AA724" s="143">
        <v>0</v>
      </c>
      <c r="AB724" s="143" t="s">
        <v>30</v>
      </c>
      <c r="AC724" s="156" t="s">
        <v>139</v>
      </c>
      <c r="AD724" s="205"/>
    </row>
    <row r="725" spans="1:30" s="27" customFormat="1" ht="24" customHeight="1">
      <c r="A725" s="139">
        <v>42982</v>
      </c>
      <c r="B725" s="140" t="s">
        <v>39190</v>
      </c>
      <c r="C725" s="141" t="s">
        <v>104</v>
      </c>
      <c r="D725" s="141" t="s">
        <v>31</v>
      </c>
      <c r="E725" s="141" t="s">
        <v>39191</v>
      </c>
      <c r="F725" s="142">
        <v>42978</v>
      </c>
      <c r="G725" s="141" t="s">
        <v>120</v>
      </c>
      <c r="H725" s="141" t="s">
        <v>39161</v>
      </c>
      <c r="I725" s="141">
        <v>6</v>
      </c>
      <c r="J725" s="141" t="s">
        <v>39192</v>
      </c>
      <c r="K725" s="141" t="s">
        <v>39193</v>
      </c>
      <c r="L725" s="141">
        <v>0</v>
      </c>
      <c r="M725" s="141" t="s">
        <v>39173</v>
      </c>
      <c r="N725" s="141">
        <v>0</v>
      </c>
      <c r="O725" s="141" t="s">
        <v>33</v>
      </c>
      <c r="P725" s="141">
        <v>75959.27</v>
      </c>
      <c r="Q725" s="141">
        <v>4309650</v>
      </c>
      <c r="R725" s="141">
        <v>3391039</v>
      </c>
      <c r="S725" s="141">
        <v>78.680000000000007</v>
      </c>
      <c r="T725" s="141">
        <v>0</v>
      </c>
      <c r="U725" s="141">
        <v>0</v>
      </c>
      <c r="V725" s="141" t="s">
        <v>39194</v>
      </c>
      <c r="W725" s="141" t="s">
        <v>39195</v>
      </c>
      <c r="X725" s="141" t="s">
        <v>39196</v>
      </c>
      <c r="Y725" s="141" t="s">
        <v>320</v>
      </c>
      <c r="Z725" s="141" t="str">
        <f t="shared" si="14"/>
        <v>Transcriptome101PE</v>
      </c>
      <c r="AA725" s="143">
        <v>0</v>
      </c>
      <c r="AB725" s="143" t="s">
        <v>30</v>
      </c>
      <c r="AC725" s="156" t="s">
        <v>139</v>
      </c>
      <c r="AD725" s="205"/>
    </row>
    <row r="726" spans="1:30" s="27" customFormat="1" ht="24" customHeight="1">
      <c r="A726" s="139">
        <v>42982</v>
      </c>
      <c r="B726" s="140" t="s">
        <v>39190</v>
      </c>
      <c r="C726" s="141" t="s">
        <v>104</v>
      </c>
      <c r="D726" s="141" t="s">
        <v>31</v>
      </c>
      <c r="E726" s="141" t="s">
        <v>39197</v>
      </c>
      <c r="F726" s="142">
        <v>42978</v>
      </c>
      <c r="G726" s="141" t="s">
        <v>120</v>
      </c>
      <c r="H726" s="141" t="s">
        <v>39161</v>
      </c>
      <c r="I726" s="141">
        <v>7</v>
      </c>
      <c r="J726" s="141" t="s">
        <v>39198</v>
      </c>
      <c r="K726" s="141" t="s">
        <v>28</v>
      </c>
      <c r="L726" s="141">
        <v>0</v>
      </c>
      <c r="M726" s="141" t="s">
        <v>39173</v>
      </c>
      <c r="N726" s="141">
        <v>0</v>
      </c>
      <c r="O726" s="141" t="s">
        <v>33</v>
      </c>
      <c r="P726" s="141">
        <v>77925.66</v>
      </c>
      <c r="Q726" s="141">
        <v>4309650</v>
      </c>
      <c r="R726" s="141">
        <v>3478824</v>
      </c>
      <c r="S726" s="141">
        <v>80.72</v>
      </c>
      <c r="T726" s="141">
        <v>0</v>
      </c>
      <c r="U726" s="141">
        <v>0</v>
      </c>
      <c r="V726" s="141" t="s">
        <v>39199</v>
      </c>
      <c r="W726" s="141" t="s">
        <v>19120</v>
      </c>
      <c r="X726" s="141" t="s">
        <v>39200</v>
      </c>
      <c r="Y726" s="141" t="s">
        <v>320</v>
      </c>
      <c r="Z726" s="141" t="str">
        <f t="shared" si="14"/>
        <v>Transcriptome101PE</v>
      </c>
      <c r="AA726" s="143">
        <v>0</v>
      </c>
      <c r="AB726" s="143" t="s">
        <v>30</v>
      </c>
      <c r="AC726" s="156" t="s">
        <v>139</v>
      </c>
      <c r="AD726" s="205"/>
    </row>
    <row r="727" spans="1:30" s="27" customFormat="1" ht="24" customHeight="1">
      <c r="A727" s="139">
        <v>42982</v>
      </c>
      <c r="B727" s="140" t="s">
        <v>39190</v>
      </c>
      <c r="C727" s="141" t="s">
        <v>104</v>
      </c>
      <c r="D727" s="141" t="s">
        <v>31</v>
      </c>
      <c r="E727" s="141" t="s">
        <v>39201</v>
      </c>
      <c r="F727" s="142">
        <v>42978</v>
      </c>
      <c r="G727" s="141" t="s">
        <v>120</v>
      </c>
      <c r="H727" s="141" t="s">
        <v>39161</v>
      </c>
      <c r="I727" s="141">
        <v>8</v>
      </c>
      <c r="J727" s="141" t="s">
        <v>39202</v>
      </c>
      <c r="K727" s="141" t="s">
        <v>28</v>
      </c>
      <c r="L727" s="141">
        <v>0</v>
      </c>
      <c r="M727" s="141" t="s">
        <v>39173</v>
      </c>
      <c r="N727" s="141">
        <v>0</v>
      </c>
      <c r="O727" s="141" t="s">
        <v>33</v>
      </c>
      <c r="P727" s="141">
        <v>77528.44</v>
      </c>
      <c r="Q727" s="141">
        <v>4309650</v>
      </c>
      <c r="R727" s="141">
        <v>3461091</v>
      </c>
      <c r="S727" s="141">
        <v>80.31</v>
      </c>
      <c r="T727" s="141">
        <v>0</v>
      </c>
      <c r="U727" s="141">
        <v>0</v>
      </c>
      <c r="V727" s="141" t="s">
        <v>39203</v>
      </c>
      <c r="W727" s="141" t="s">
        <v>39204</v>
      </c>
      <c r="X727" s="141" t="s">
        <v>39205</v>
      </c>
      <c r="Y727" s="141" t="s">
        <v>320</v>
      </c>
      <c r="Z727" s="141" t="str">
        <f t="shared" si="14"/>
        <v>Transcriptome101PE</v>
      </c>
      <c r="AA727" s="143">
        <v>0</v>
      </c>
      <c r="AB727" s="143" t="s">
        <v>30</v>
      </c>
      <c r="AC727" s="156" t="s">
        <v>139</v>
      </c>
      <c r="AD727" s="205"/>
    </row>
    <row r="728" spans="1:30" s="27" customFormat="1" ht="24" customHeight="1">
      <c r="A728" s="133">
        <v>42983</v>
      </c>
      <c r="B728" s="152" t="s">
        <v>39206</v>
      </c>
      <c r="C728" s="153" t="s">
        <v>104</v>
      </c>
      <c r="D728" s="153" t="s">
        <v>31</v>
      </c>
      <c r="E728" s="153" t="s">
        <v>39207</v>
      </c>
      <c r="F728" s="133">
        <v>42980</v>
      </c>
      <c r="G728" s="153" t="s">
        <v>135</v>
      </c>
      <c r="H728" s="153" t="s">
        <v>39208</v>
      </c>
      <c r="I728" s="153">
        <v>1</v>
      </c>
      <c r="J728" s="153" t="s">
        <v>39209</v>
      </c>
      <c r="K728" s="153" t="s">
        <v>28</v>
      </c>
      <c r="L728" s="153" t="s">
        <v>2973</v>
      </c>
      <c r="M728" s="153" t="s">
        <v>39173</v>
      </c>
      <c r="N728" s="153">
        <v>0</v>
      </c>
      <c r="O728" s="153" t="s">
        <v>33</v>
      </c>
      <c r="P728" s="153">
        <v>78069.149999999994</v>
      </c>
      <c r="Q728" s="153">
        <v>4309650</v>
      </c>
      <c r="R728" s="153">
        <v>3517163</v>
      </c>
      <c r="S728" s="153">
        <v>81.61</v>
      </c>
      <c r="T728" s="153">
        <v>0</v>
      </c>
      <c r="U728" s="153">
        <v>0</v>
      </c>
      <c r="V728" s="153" t="s">
        <v>39210</v>
      </c>
      <c r="W728" s="153" t="s">
        <v>7837</v>
      </c>
      <c r="X728" s="153" t="s">
        <v>39211</v>
      </c>
      <c r="Y728" s="147" t="s">
        <v>320</v>
      </c>
      <c r="Z728" s="147" t="str">
        <f t="shared" si="14"/>
        <v>Transcriptome101PE</v>
      </c>
      <c r="AA728" s="154">
        <v>0</v>
      </c>
      <c r="AB728" s="155" t="s">
        <v>30</v>
      </c>
      <c r="AC728" s="155" t="s">
        <v>139</v>
      </c>
      <c r="AD728" s="206"/>
    </row>
    <row r="729" spans="1:30" s="27" customFormat="1" ht="24" customHeight="1">
      <c r="A729" s="139">
        <v>42983</v>
      </c>
      <c r="B729" s="140" t="s">
        <v>39082</v>
      </c>
      <c r="C729" s="141" t="s">
        <v>104</v>
      </c>
      <c r="D729" s="141" t="s">
        <v>31</v>
      </c>
      <c r="E729" s="141" t="s">
        <v>39212</v>
      </c>
      <c r="F729" s="142">
        <v>42980</v>
      </c>
      <c r="G729" s="141" t="s">
        <v>135</v>
      </c>
      <c r="H729" s="141" t="s">
        <v>39208</v>
      </c>
      <c r="I729" s="141">
        <v>2</v>
      </c>
      <c r="J729" s="141" t="s">
        <v>10784</v>
      </c>
      <c r="K729" s="141" t="s">
        <v>28</v>
      </c>
      <c r="L729" s="141" t="s">
        <v>2973</v>
      </c>
      <c r="M729" s="141" t="s">
        <v>39173</v>
      </c>
      <c r="N729" s="141">
        <v>0</v>
      </c>
      <c r="O729" s="141" t="s">
        <v>33</v>
      </c>
      <c r="P729" s="141">
        <v>77228.990000000005</v>
      </c>
      <c r="Q729" s="141">
        <v>4309650</v>
      </c>
      <c r="R729" s="141">
        <v>3474981</v>
      </c>
      <c r="S729" s="141">
        <v>80.63</v>
      </c>
      <c r="T729" s="141">
        <v>0</v>
      </c>
      <c r="U729" s="141">
        <v>0</v>
      </c>
      <c r="V729" s="141" t="s">
        <v>39213</v>
      </c>
      <c r="W729" s="141" t="s">
        <v>8309</v>
      </c>
      <c r="X729" s="141" t="s">
        <v>39214</v>
      </c>
      <c r="Y729" s="141" t="s">
        <v>320</v>
      </c>
      <c r="Z729" s="141" t="str">
        <f t="shared" si="14"/>
        <v>Transcriptome101PE</v>
      </c>
      <c r="AA729" s="143">
        <v>0</v>
      </c>
      <c r="AB729" s="143" t="s">
        <v>30</v>
      </c>
      <c r="AC729" s="156" t="s">
        <v>139</v>
      </c>
      <c r="AD729" s="205"/>
    </row>
    <row r="730" spans="1:30" s="27" customFormat="1" ht="24" customHeight="1">
      <c r="A730" s="139">
        <v>42983</v>
      </c>
      <c r="B730" s="140" t="s">
        <v>39215</v>
      </c>
      <c r="C730" s="141" t="s">
        <v>27</v>
      </c>
      <c r="D730" s="141" t="s">
        <v>39216</v>
      </c>
      <c r="E730" s="141" t="s">
        <v>39217</v>
      </c>
      <c r="F730" s="142">
        <v>42980</v>
      </c>
      <c r="G730" s="141" t="s">
        <v>135</v>
      </c>
      <c r="H730" s="141" t="s">
        <v>39208</v>
      </c>
      <c r="I730" s="141">
        <v>3</v>
      </c>
      <c r="J730" s="144" t="s">
        <v>39651</v>
      </c>
      <c r="K730" s="144" t="s">
        <v>39115</v>
      </c>
      <c r="L730" s="141" t="s">
        <v>2973</v>
      </c>
      <c r="M730" s="141" t="s">
        <v>39162</v>
      </c>
      <c r="N730" s="141">
        <v>0</v>
      </c>
      <c r="O730" s="141" t="s">
        <v>33</v>
      </c>
      <c r="P730" s="141">
        <v>79195.37</v>
      </c>
      <c r="Q730" s="141">
        <v>4309650</v>
      </c>
      <c r="R730" s="141">
        <v>3535507</v>
      </c>
      <c r="S730" s="141">
        <v>82.04</v>
      </c>
      <c r="T730" s="141">
        <v>0</v>
      </c>
      <c r="U730" s="141">
        <v>0</v>
      </c>
      <c r="V730" s="141" t="s">
        <v>39218</v>
      </c>
      <c r="W730" s="141" t="s">
        <v>20913</v>
      </c>
      <c r="X730" s="141" t="s">
        <v>39219</v>
      </c>
      <c r="Y730" s="141" t="s">
        <v>320</v>
      </c>
      <c r="Z730" s="141" t="str">
        <f t="shared" si="14"/>
        <v>Re-sequencing101PE</v>
      </c>
      <c r="AA730" s="143">
        <v>1</v>
      </c>
      <c r="AB730" s="143" t="s">
        <v>30</v>
      </c>
      <c r="AC730" s="156" t="s">
        <v>139</v>
      </c>
      <c r="AD730" s="205"/>
    </row>
    <row r="731" spans="1:30" s="27" customFormat="1" ht="24" customHeight="1">
      <c r="A731" s="139">
        <v>42983</v>
      </c>
      <c r="B731" s="140" t="s">
        <v>39215</v>
      </c>
      <c r="C731" s="141" t="s">
        <v>27</v>
      </c>
      <c r="D731" s="141" t="s">
        <v>39220</v>
      </c>
      <c r="E731" s="141" t="s">
        <v>39221</v>
      </c>
      <c r="F731" s="142">
        <v>42980</v>
      </c>
      <c r="G731" s="141" t="s">
        <v>135</v>
      </c>
      <c r="H731" s="141" t="s">
        <v>39208</v>
      </c>
      <c r="I731" s="141">
        <v>4</v>
      </c>
      <c r="J731" s="144" t="s">
        <v>39651</v>
      </c>
      <c r="K731" s="144" t="s">
        <v>39115</v>
      </c>
      <c r="L731" s="141" t="s">
        <v>2973</v>
      </c>
      <c r="M731" s="141" t="s">
        <v>39162</v>
      </c>
      <c r="N731" s="141">
        <v>0</v>
      </c>
      <c r="O731" s="141" t="s">
        <v>33</v>
      </c>
      <c r="P731" s="141">
        <v>79826.13</v>
      </c>
      <c r="Q731" s="141">
        <v>4309650</v>
      </c>
      <c r="R731" s="141">
        <v>3563666</v>
      </c>
      <c r="S731" s="141">
        <v>82.69</v>
      </c>
      <c r="T731" s="141">
        <v>0</v>
      </c>
      <c r="U731" s="141">
        <v>0</v>
      </c>
      <c r="V731" s="141" t="s">
        <v>39222</v>
      </c>
      <c r="W731" s="141" t="s">
        <v>39223</v>
      </c>
      <c r="X731" s="141" t="s">
        <v>39224</v>
      </c>
      <c r="Y731" s="141" t="s">
        <v>320</v>
      </c>
      <c r="Z731" s="141" t="str">
        <f t="shared" si="14"/>
        <v>Re-sequencing101PE</v>
      </c>
      <c r="AA731" s="143">
        <v>1</v>
      </c>
      <c r="AB731" s="143" t="s">
        <v>30</v>
      </c>
      <c r="AC731" s="156" t="s">
        <v>139</v>
      </c>
      <c r="AD731" s="205"/>
    </row>
    <row r="732" spans="1:30" s="27" customFormat="1" ht="24" customHeight="1">
      <c r="A732" s="139">
        <v>42983</v>
      </c>
      <c r="B732" s="140" t="s">
        <v>39225</v>
      </c>
      <c r="C732" s="141" t="s">
        <v>104</v>
      </c>
      <c r="D732" s="141" t="s">
        <v>31</v>
      </c>
      <c r="E732" s="141" t="s">
        <v>39226</v>
      </c>
      <c r="F732" s="142">
        <v>42980</v>
      </c>
      <c r="G732" s="141" t="s">
        <v>135</v>
      </c>
      <c r="H732" s="141" t="s">
        <v>39208</v>
      </c>
      <c r="I732" s="141">
        <v>5</v>
      </c>
      <c r="J732" s="141" t="s">
        <v>39227</v>
      </c>
      <c r="K732" s="141" t="s">
        <v>28</v>
      </c>
      <c r="L732" s="141" t="s">
        <v>2973</v>
      </c>
      <c r="M732" s="141" t="s">
        <v>39186</v>
      </c>
      <c r="N732" s="141">
        <v>0</v>
      </c>
      <c r="O732" s="141" t="s">
        <v>33</v>
      </c>
      <c r="P732" s="141">
        <v>78786.19</v>
      </c>
      <c r="Q732" s="141">
        <v>4309650</v>
      </c>
      <c r="R732" s="141">
        <v>3591646</v>
      </c>
      <c r="S732" s="141">
        <v>83.34</v>
      </c>
      <c r="T732" s="141">
        <v>0</v>
      </c>
      <c r="U732" s="141">
        <v>0</v>
      </c>
      <c r="V732" s="141" t="s">
        <v>39228</v>
      </c>
      <c r="W732" s="141" t="s">
        <v>39229</v>
      </c>
      <c r="X732" s="141" t="s">
        <v>39230</v>
      </c>
      <c r="Y732" s="141" t="s">
        <v>320</v>
      </c>
      <c r="Z732" s="141" t="str">
        <f t="shared" si="14"/>
        <v>Transcriptome101PE</v>
      </c>
      <c r="AA732" s="143">
        <v>0</v>
      </c>
      <c r="AB732" s="143" t="s">
        <v>30</v>
      </c>
      <c r="AC732" s="156" t="s">
        <v>139</v>
      </c>
      <c r="AD732" s="205"/>
    </row>
    <row r="733" spans="1:30" s="27" customFormat="1" ht="24" customHeight="1">
      <c r="A733" s="139">
        <v>42983</v>
      </c>
      <c r="B733" s="140" t="s">
        <v>39231</v>
      </c>
      <c r="C733" s="141" t="s">
        <v>104</v>
      </c>
      <c r="D733" s="141" t="s">
        <v>31</v>
      </c>
      <c r="E733" s="141" t="s">
        <v>39232</v>
      </c>
      <c r="F733" s="142">
        <v>42980</v>
      </c>
      <c r="G733" s="141" t="s">
        <v>135</v>
      </c>
      <c r="H733" s="141" t="s">
        <v>39208</v>
      </c>
      <c r="I733" s="141">
        <v>6</v>
      </c>
      <c r="J733" s="141" t="s">
        <v>39227</v>
      </c>
      <c r="K733" s="141" t="s">
        <v>28</v>
      </c>
      <c r="L733" s="141" t="s">
        <v>2973</v>
      </c>
      <c r="M733" s="141" t="s">
        <v>39162</v>
      </c>
      <c r="N733" s="141">
        <v>0</v>
      </c>
      <c r="O733" s="141" t="s">
        <v>33</v>
      </c>
      <c r="P733" s="141">
        <v>83753.63</v>
      </c>
      <c r="Q733" s="141">
        <v>4309650</v>
      </c>
      <c r="R733" s="141">
        <v>3765224</v>
      </c>
      <c r="S733" s="141">
        <v>87.37</v>
      </c>
      <c r="T733" s="141">
        <v>0</v>
      </c>
      <c r="U733" s="141">
        <v>0</v>
      </c>
      <c r="V733" s="141" t="s">
        <v>39233</v>
      </c>
      <c r="W733" s="141" t="s">
        <v>39234</v>
      </c>
      <c r="X733" s="141" t="s">
        <v>39235</v>
      </c>
      <c r="Y733" s="141" t="s">
        <v>320</v>
      </c>
      <c r="Z733" s="141" t="str">
        <f t="shared" si="14"/>
        <v>Transcriptome101PE</v>
      </c>
      <c r="AA733" s="143">
        <v>0</v>
      </c>
      <c r="AB733" s="143" t="s">
        <v>30</v>
      </c>
      <c r="AC733" s="156" t="s">
        <v>139</v>
      </c>
      <c r="AD733" s="205"/>
    </row>
    <row r="734" spans="1:30" s="27" customFormat="1" ht="24" customHeight="1">
      <c r="A734" s="139">
        <v>42983</v>
      </c>
      <c r="B734" s="140" t="s">
        <v>39236</v>
      </c>
      <c r="C734" s="141" t="s">
        <v>104</v>
      </c>
      <c r="D734" s="141" t="s">
        <v>39237</v>
      </c>
      <c r="E734" s="141" t="s">
        <v>39238</v>
      </c>
      <c r="F734" s="142">
        <v>42980</v>
      </c>
      <c r="G734" s="141" t="s">
        <v>135</v>
      </c>
      <c r="H734" s="141" t="s">
        <v>39208</v>
      </c>
      <c r="I734" s="141">
        <v>7</v>
      </c>
      <c r="J734" s="144" t="s">
        <v>39651</v>
      </c>
      <c r="K734" s="144" t="s">
        <v>39115</v>
      </c>
      <c r="L734" s="141" t="s">
        <v>2973</v>
      </c>
      <c r="M734" s="141" t="s">
        <v>39162</v>
      </c>
      <c r="N734" s="141">
        <v>0</v>
      </c>
      <c r="O734" s="141" t="s">
        <v>33</v>
      </c>
      <c r="P734" s="141">
        <v>83221.55</v>
      </c>
      <c r="Q734" s="141">
        <v>4309650</v>
      </c>
      <c r="R734" s="141">
        <v>3715247</v>
      </c>
      <c r="S734" s="141">
        <v>86.21</v>
      </c>
      <c r="T734" s="141">
        <v>0</v>
      </c>
      <c r="U734" s="141">
        <v>0</v>
      </c>
      <c r="V734" s="141" t="s">
        <v>39239</v>
      </c>
      <c r="W734" s="141" t="s">
        <v>39240</v>
      </c>
      <c r="X734" s="141" t="s">
        <v>39241</v>
      </c>
      <c r="Y734" s="141" t="s">
        <v>320</v>
      </c>
      <c r="Z734" s="141" t="str">
        <f t="shared" si="14"/>
        <v>Transcriptome101PE</v>
      </c>
      <c r="AA734" s="143">
        <v>1</v>
      </c>
      <c r="AB734" s="143" t="s">
        <v>30</v>
      </c>
      <c r="AC734" s="156" t="s">
        <v>139</v>
      </c>
      <c r="AD734" s="205"/>
    </row>
    <row r="735" spans="1:30" s="27" customFormat="1" ht="24" customHeight="1">
      <c r="A735" s="139">
        <v>42983</v>
      </c>
      <c r="B735" s="140" t="s">
        <v>39236</v>
      </c>
      <c r="C735" s="141" t="s">
        <v>104</v>
      </c>
      <c r="D735" s="141" t="s">
        <v>39242</v>
      </c>
      <c r="E735" s="141" t="s">
        <v>39243</v>
      </c>
      <c r="F735" s="142">
        <v>42980</v>
      </c>
      <c r="G735" s="141" t="s">
        <v>135</v>
      </c>
      <c r="H735" s="141" t="s">
        <v>39208</v>
      </c>
      <c r="I735" s="141">
        <v>8</v>
      </c>
      <c r="J735" s="144" t="s">
        <v>39651</v>
      </c>
      <c r="K735" s="144" t="s">
        <v>39115</v>
      </c>
      <c r="L735" s="141" t="s">
        <v>2973</v>
      </c>
      <c r="M735" s="141" t="s">
        <v>39162</v>
      </c>
      <c r="N735" s="141">
        <v>0</v>
      </c>
      <c r="O735" s="141" t="s">
        <v>33</v>
      </c>
      <c r="P735" s="141">
        <v>83844.399999999994</v>
      </c>
      <c r="Q735" s="141">
        <v>4309650</v>
      </c>
      <c r="R735" s="141">
        <v>3743053</v>
      </c>
      <c r="S735" s="141">
        <v>86.85</v>
      </c>
      <c r="T735" s="141">
        <v>0</v>
      </c>
      <c r="U735" s="141">
        <v>0</v>
      </c>
      <c r="V735" s="141" t="s">
        <v>39244</v>
      </c>
      <c r="W735" s="141" t="s">
        <v>39245</v>
      </c>
      <c r="X735" s="141" t="s">
        <v>39246</v>
      </c>
      <c r="Y735" s="141" t="s">
        <v>320</v>
      </c>
      <c r="Z735" s="141" t="str">
        <f t="shared" si="14"/>
        <v>Transcriptome101PE</v>
      </c>
      <c r="AA735" s="143">
        <v>1</v>
      </c>
      <c r="AB735" s="143" t="s">
        <v>30</v>
      </c>
      <c r="AC735" s="156" t="s">
        <v>139</v>
      </c>
      <c r="AD735" s="205"/>
    </row>
    <row r="736" spans="1:30" s="39" customFormat="1" ht="24" customHeight="1">
      <c r="A736" s="219">
        <v>42983</v>
      </c>
      <c r="B736" s="218" t="s">
        <v>39283</v>
      </c>
      <c r="C736" s="147">
        <v>0</v>
      </c>
      <c r="D736" s="147" t="s">
        <v>39282</v>
      </c>
      <c r="E736" s="219" t="s">
        <v>39281</v>
      </c>
      <c r="F736" s="219">
        <v>42982</v>
      </c>
      <c r="G736" s="135" t="s">
        <v>39280</v>
      </c>
      <c r="H736" s="147" t="s">
        <v>39279</v>
      </c>
      <c r="I736" s="147">
        <v>1</v>
      </c>
      <c r="J736" s="215" t="s">
        <v>39278</v>
      </c>
      <c r="K736" s="219" t="s">
        <v>39277</v>
      </c>
      <c r="L736" s="216" t="s">
        <v>350</v>
      </c>
      <c r="M736" s="219"/>
      <c r="N736" s="215">
        <v>0</v>
      </c>
      <c r="O736" s="135" t="s">
        <v>33</v>
      </c>
      <c r="P736" s="215">
        <v>39014.949999999997</v>
      </c>
      <c r="Q736" s="215">
        <v>3393353</v>
      </c>
      <c r="R736" s="135">
        <v>3159876</v>
      </c>
      <c r="S736" s="135">
        <v>93.3</v>
      </c>
      <c r="T736" s="215">
        <v>0</v>
      </c>
      <c r="U736" s="215">
        <v>0</v>
      </c>
      <c r="V736" s="215" t="s">
        <v>39276</v>
      </c>
      <c r="W736" s="135" t="s">
        <v>39275</v>
      </c>
      <c r="X736" s="219" t="s">
        <v>39274</v>
      </c>
      <c r="Y736" s="147" t="s">
        <v>320</v>
      </c>
      <c r="Z736" s="147" t="str">
        <f t="shared" si="14"/>
        <v>0101PE</v>
      </c>
      <c r="AA736" s="261">
        <v>0</v>
      </c>
      <c r="AB736" s="213" t="s">
        <v>2544</v>
      </c>
      <c r="AC736" s="213" t="s">
        <v>16125</v>
      </c>
      <c r="AD736" s="218"/>
    </row>
    <row r="737" spans="1:30" s="39" customFormat="1" ht="24" customHeight="1">
      <c r="A737" s="211">
        <v>42983</v>
      </c>
      <c r="B737" s="210" t="s">
        <v>39273</v>
      </c>
      <c r="C737" s="141">
        <v>0</v>
      </c>
      <c r="D737" s="141" t="s">
        <v>309</v>
      </c>
      <c r="E737" s="210" t="s">
        <v>39272</v>
      </c>
      <c r="F737" s="151">
        <v>42982</v>
      </c>
      <c r="G737" s="141" t="s">
        <v>3104</v>
      </c>
      <c r="H737" s="208" t="s">
        <v>39271</v>
      </c>
      <c r="I737" s="141">
        <v>2</v>
      </c>
      <c r="J737" s="208" t="s">
        <v>2392</v>
      </c>
      <c r="K737" s="264" t="s">
        <v>19023</v>
      </c>
      <c r="L737" s="208" t="s">
        <v>350</v>
      </c>
      <c r="M737" s="141"/>
      <c r="N737" s="208">
        <v>0</v>
      </c>
      <c r="O737" s="141" t="s">
        <v>33</v>
      </c>
      <c r="P737" s="141">
        <v>37748.519999999997</v>
      </c>
      <c r="Q737" s="141">
        <v>3253309</v>
      </c>
      <c r="R737" s="141">
        <v>3055026</v>
      </c>
      <c r="S737" s="208">
        <v>94.1</v>
      </c>
      <c r="T737" s="208">
        <v>0</v>
      </c>
      <c r="U737" s="208">
        <v>0</v>
      </c>
      <c r="V737" s="141" t="s">
        <v>39270</v>
      </c>
      <c r="W737" s="141" t="s">
        <v>39269</v>
      </c>
      <c r="X737" s="208" t="s">
        <v>39268</v>
      </c>
      <c r="Y737" s="141" t="s">
        <v>320</v>
      </c>
      <c r="Z737" s="141" t="str">
        <f t="shared" si="14"/>
        <v>0101PE</v>
      </c>
      <c r="AA737" s="260">
        <v>0</v>
      </c>
      <c r="AB737" s="207" t="s">
        <v>2544</v>
      </c>
      <c r="AC737" s="207" t="s">
        <v>16125</v>
      </c>
      <c r="AD737" s="141"/>
    </row>
    <row r="738" spans="1:30" s="39" customFormat="1" ht="24" customHeight="1">
      <c r="A738" s="219">
        <v>42983</v>
      </c>
      <c r="B738" s="218" t="s">
        <v>22521</v>
      </c>
      <c r="C738" s="147">
        <v>0</v>
      </c>
      <c r="D738" s="147" t="s">
        <v>309</v>
      </c>
      <c r="E738" s="219" t="s">
        <v>39265</v>
      </c>
      <c r="F738" s="219">
        <v>42982</v>
      </c>
      <c r="G738" s="135" t="s">
        <v>3122</v>
      </c>
      <c r="H738" s="147" t="s">
        <v>39264</v>
      </c>
      <c r="I738" s="147">
        <v>1</v>
      </c>
      <c r="J738" s="215" t="s">
        <v>2392</v>
      </c>
      <c r="K738" s="219" t="s">
        <v>19023</v>
      </c>
      <c r="L738" s="216" t="s">
        <v>350</v>
      </c>
      <c r="M738" s="219"/>
      <c r="N738" s="215">
        <v>0</v>
      </c>
      <c r="O738" s="135" t="s">
        <v>33</v>
      </c>
      <c r="P738" s="215">
        <v>37172.74</v>
      </c>
      <c r="Q738" s="215">
        <v>3187718</v>
      </c>
      <c r="R738" s="135">
        <v>3016832</v>
      </c>
      <c r="S738" s="135">
        <v>94.8</v>
      </c>
      <c r="T738" s="215">
        <v>0</v>
      </c>
      <c r="U738" s="215">
        <v>0</v>
      </c>
      <c r="V738" s="215" t="s">
        <v>18505</v>
      </c>
      <c r="W738" s="135" t="s">
        <v>39267</v>
      </c>
      <c r="X738" s="219" t="s">
        <v>39266</v>
      </c>
      <c r="Y738" s="147" t="s">
        <v>320</v>
      </c>
      <c r="Z738" s="147" t="str">
        <f t="shared" si="14"/>
        <v>0101PE</v>
      </c>
      <c r="AA738" s="261">
        <v>0</v>
      </c>
      <c r="AB738" s="213" t="s">
        <v>2544</v>
      </c>
      <c r="AC738" s="213" t="s">
        <v>16125</v>
      </c>
      <c r="AD738" s="218"/>
    </row>
    <row r="739" spans="1:30" s="39" customFormat="1" ht="24" customHeight="1">
      <c r="A739" s="211">
        <v>42983</v>
      </c>
      <c r="B739" s="210" t="s">
        <v>22521</v>
      </c>
      <c r="C739" s="141">
        <v>0</v>
      </c>
      <c r="D739" s="141" t="s">
        <v>309</v>
      </c>
      <c r="E739" s="210" t="s">
        <v>39265</v>
      </c>
      <c r="F739" s="151">
        <v>42982</v>
      </c>
      <c r="G739" s="141" t="s">
        <v>3122</v>
      </c>
      <c r="H739" s="208" t="s">
        <v>39264</v>
      </c>
      <c r="I739" s="141">
        <v>2</v>
      </c>
      <c r="J739" s="208" t="s">
        <v>39263</v>
      </c>
      <c r="K739" s="264" t="s">
        <v>39262</v>
      </c>
      <c r="L739" s="208" t="s">
        <v>350</v>
      </c>
      <c r="M739" s="141"/>
      <c r="N739" s="208">
        <v>0</v>
      </c>
      <c r="O739" s="141" t="s">
        <v>33</v>
      </c>
      <c r="P739" s="141">
        <v>35735.370000000003</v>
      </c>
      <c r="Q739" s="141">
        <v>3044524</v>
      </c>
      <c r="R739" s="141">
        <v>2901118</v>
      </c>
      <c r="S739" s="208">
        <v>95.4</v>
      </c>
      <c r="T739" s="208">
        <v>0</v>
      </c>
      <c r="U739" s="208">
        <v>0</v>
      </c>
      <c r="V739" s="141" t="s">
        <v>39261</v>
      </c>
      <c r="W739" s="141" t="s">
        <v>39260</v>
      </c>
      <c r="X739" s="208" t="s">
        <v>39259</v>
      </c>
      <c r="Y739" s="141" t="s">
        <v>320</v>
      </c>
      <c r="Z739" s="141" t="str">
        <f t="shared" si="14"/>
        <v>0101PE</v>
      </c>
      <c r="AA739" s="260">
        <v>0</v>
      </c>
      <c r="AB739" s="207" t="s">
        <v>2544</v>
      </c>
      <c r="AC739" s="207" t="s">
        <v>16125</v>
      </c>
      <c r="AD739" s="141"/>
    </row>
    <row r="740" spans="1:30" s="24" customFormat="1" ht="24" customHeight="1">
      <c r="A740" s="133">
        <v>42983</v>
      </c>
      <c r="B740" s="134" t="s">
        <v>39421</v>
      </c>
      <c r="C740" s="135" t="s">
        <v>39420</v>
      </c>
      <c r="D740" s="135" t="s">
        <v>31</v>
      </c>
      <c r="E740" s="135" t="s">
        <v>39419</v>
      </c>
      <c r="F740" s="159">
        <v>42980</v>
      </c>
      <c r="G740" s="135" t="s">
        <v>410</v>
      </c>
      <c r="H740" s="135" t="s">
        <v>39382</v>
      </c>
      <c r="I740" s="135">
        <v>1</v>
      </c>
      <c r="J740" s="135" t="s">
        <v>32</v>
      </c>
      <c r="K740" s="135" t="s">
        <v>28</v>
      </c>
      <c r="L740" s="135">
        <v>0</v>
      </c>
      <c r="M740" s="135" t="s">
        <v>39418</v>
      </c>
      <c r="N740" s="135">
        <v>0</v>
      </c>
      <c r="O740" s="135" t="s">
        <v>33</v>
      </c>
      <c r="P740" s="135">
        <v>74882.59</v>
      </c>
      <c r="Q740" s="135">
        <v>4309650</v>
      </c>
      <c r="R740" s="135">
        <v>3383220</v>
      </c>
      <c r="S740" s="135">
        <v>78.5</v>
      </c>
      <c r="T740" s="135">
        <v>0</v>
      </c>
      <c r="U740" s="135">
        <v>0</v>
      </c>
      <c r="V740" s="135" t="s">
        <v>39417</v>
      </c>
      <c r="W740" s="135" t="s">
        <v>39416</v>
      </c>
      <c r="X740" s="135" t="s">
        <v>39415</v>
      </c>
      <c r="Y740" s="147" t="s">
        <v>320</v>
      </c>
      <c r="Z740" s="147" t="str">
        <f t="shared" si="14"/>
        <v>Non-codingRNA101PE</v>
      </c>
      <c r="AA740" s="137">
        <v>0</v>
      </c>
      <c r="AB740" s="294" t="s">
        <v>30</v>
      </c>
      <c r="AC740" s="137" t="s">
        <v>3343</v>
      </c>
      <c r="AD740" s="155"/>
    </row>
    <row r="741" spans="1:30" s="24" customFormat="1" ht="24" customHeight="1">
      <c r="A741" s="139">
        <v>42983</v>
      </c>
      <c r="B741" s="140" t="s">
        <v>39414</v>
      </c>
      <c r="C741" s="141" t="s">
        <v>2525</v>
      </c>
      <c r="D741" s="141" t="s">
        <v>31</v>
      </c>
      <c r="E741" s="141" t="s">
        <v>39413</v>
      </c>
      <c r="F741" s="151">
        <v>42980</v>
      </c>
      <c r="G741" s="141" t="s">
        <v>410</v>
      </c>
      <c r="H741" s="141" t="s">
        <v>39382</v>
      </c>
      <c r="I741" s="141">
        <v>2</v>
      </c>
      <c r="J741" s="141" t="s">
        <v>32</v>
      </c>
      <c r="K741" s="141" t="s">
        <v>28</v>
      </c>
      <c r="L741" s="141">
        <v>0</v>
      </c>
      <c r="M741" s="141" t="s">
        <v>38449</v>
      </c>
      <c r="N741" s="141">
        <v>0</v>
      </c>
      <c r="O741" s="141" t="s">
        <v>33</v>
      </c>
      <c r="P741" s="141">
        <v>67403.850000000006</v>
      </c>
      <c r="Q741" s="141">
        <v>4309650</v>
      </c>
      <c r="R741" s="141">
        <v>3009100</v>
      </c>
      <c r="S741" s="141">
        <v>69.819999999999993</v>
      </c>
      <c r="T741" s="141">
        <v>0</v>
      </c>
      <c r="U741" s="141">
        <v>0</v>
      </c>
      <c r="V741" s="141" t="s">
        <v>39412</v>
      </c>
      <c r="W741" s="141" t="s">
        <v>39411</v>
      </c>
      <c r="X741" s="141" t="s">
        <v>39410</v>
      </c>
      <c r="Y741" s="141" t="s">
        <v>320</v>
      </c>
      <c r="Z741" s="141" t="str">
        <f t="shared" si="14"/>
        <v>De novo101PE</v>
      </c>
      <c r="AA741" s="143">
        <v>0</v>
      </c>
      <c r="AB741" s="143" t="s">
        <v>30</v>
      </c>
      <c r="AC741" s="143" t="s">
        <v>3343</v>
      </c>
      <c r="AD741" s="143"/>
    </row>
    <row r="742" spans="1:30" s="24" customFormat="1" ht="24" customHeight="1">
      <c r="A742" s="139">
        <v>42983</v>
      </c>
      <c r="B742" s="140" t="s">
        <v>39409</v>
      </c>
      <c r="C742" s="141" t="s">
        <v>2525</v>
      </c>
      <c r="D742" s="141" t="s">
        <v>31</v>
      </c>
      <c r="E742" s="141" t="s">
        <v>39408</v>
      </c>
      <c r="F742" s="151">
        <v>42980</v>
      </c>
      <c r="G742" s="141" t="s">
        <v>410</v>
      </c>
      <c r="H742" s="141" t="s">
        <v>39382</v>
      </c>
      <c r="I742" s="141">
        <v>3</v>
      </c>
      <c r="J742" s="141" t="s">
        <v>32</v>
      </c>
      <c r="K742" s="141" t="s">
        <v>28</v>
      </c>
      <c r="L742" s="141">
        <v>0</v>
      </c>
      <c r="M742" s="141" t="s">
        <v>38449</v>
      </c>
      <c r="N742" s="141">
        <v>0</v>
      </c>
      <c r="O742" s="141" t="s">
        <v>33</v>
      </c>
      <c r="P742" s="141">
        <v>68749.289999999994</v>
      </c>
      <c r="Q742" s="141">
        <v>4309650</v>
      </c>
      <c r="R742" s="141">
        <v>3069164</v>
      </c>
      <c r="S742" s="141">
        <v>71.22</v>
      </c>
      <c r="T742" s="141">
        <v>0</v>
      </c>
      <c r="U742" s="141">
        <v>0</v>
      </c>
      <c r="V742" s="141" t="s">
        <v>39407</v>
      </c>
      <c r="W742" s="141" t="s">
        <v>39406</v>
      </c>
      <c r="X742" s="141" t="s">
        <v>39405</v>
      </c>
      <c r="Y742" s="141" t="s">
        <v>320</v>
      </c>
      <c r="Z742" s="141" t="str">
        <f t="shared" si="14"/>
        <v>De novo101PE</v>
      </c>
      <c r="AA742" s="143">
        <v>0</v>
      </c>
      <c r="AB742" s="143" t="s">
        <v>30</v>
      </c>
      <c r="AC742" s="143" t="s">
        <v>3343</v>
      </c>
      <c r="AD742" s="143"/>
    </row>
    <row r="743" spans="1:30" s="24" customFormat="1" ht="24" customHeight="1">
      <c r="A743" s="139">
        <v>42983</v>
      </c>
      <c r="B743" s="140" t="s">
        <v>39404</v>
      </c>
      <c r="C743" s="141" t="s">
        <v>2525</v>
      </c>
      <c r="D743" s="141" t="s">
        <v>31</v>
      </c>
      <c r="E743" s="141" t="s">
        <v>39403</v>
      </c>
      <c r="F743" s="151">
        <v>42980</v>
      </c>
      <c r="G743" s="141" t="s">
        <v>410</v>
      </c>
      <c r="H743" s="141" t="s">
        <v>39382</v>
      </c>
      <c r="I743" s="141">
        <v>4</v>
      </c>
      <c r="J743" s="141" t="s">
        <v>32</v>
      </c>
      <c r="K743" s="141" t="s">
        <v>28</v>
      </c>
      <c r="L743" s="141">
        <v>0</v>
      </c>
      <c r="M743" s="141" t="s">
        <v>38449</v>
      </c>
      <c r="N743" s="141">
        <v>0</v>
      </c>
      <c r="O743" s="141" t="s">
        <v>33</v>
      </c>
      <c r="P743" s="141">
        <v>70426.84</v>
      </c>
      <c r="Q743" s="141">
        <v>4309650</v>
      </c>
      <c r="R743" s="141">
        <v>3144055</v>
      </c>
      <c r="S743" s="141">
        <v>72.95</v>
      </c>
      <c r="T743" s="141">
        <v>0</v>
      </c>
      <c r="U743" s="141">
        <v>0</v>
      </c>
      <c r="V743" s="141" t="s">
        <v>39402</v>
      </c>
      <c r="W743" s="141" t="s">
        <v>39401</v>
      </c>
      <c r="X743" s="141" t="s">
        <v>39400</v>
      </c>
      <c r="Y743" s="141" t="s">
        <v>320</v>
      </c>
      <c r="Z743" s="141" t="str">
        <f t="shared" si="14"/>
        <v>De novo101PE</v>
      </c>
      <c r="AA743" s="143">
        <v>0</v>
      </c>
      <c r="AB743" s="143" t="s">
        <v>30</v>
      </c>
      <c r="AC743" s="143" t="s">
        <v>3343</v>
      </c>
      <c r="AD743" s="143"/>
    </row>
    <row r="744" spans="1:30" s="24" customFormat="1" ht="24" customHeight="1">
      <c r="A744" s="139">
        <v>42983</v>
      </c>
      <c r="B744" s="140" t="s">
        <v>39399</v>
      </c>
      <c r="C744" s="141">
        <v>0</v>
      </c>
      <c r="D744" s="141" t="s">
        <v>31</v>
      </c>
      <c r="E744" s="141" t="s">
        <v>39398</v>
      </c>
      <c r="F744" s="151">
        <v>42980</v>
      </c>
      <c r="G744" s="141" t="s">
        <v>410</v>
      </c>
      <c r="H744" s="141" t="s">
        <v>39382</v>
      </c>
      <c r="I744" s="141">
        <v>5</v>
      </c>
      <c r="J744" s="141" t="s">
        <v>32</v>
      </c>
      <c r="K744" s="141" t="s">
        <v>28</v>
      </c>
      <c r="L744" s="141">
        <v>0</v>
      </c>
      <c r="M744" s="141" t="s">
        <v>38449</v>
      </c>
      <c r="N744" s="141">
        <v>0</v>
      </c>
      <c r="O744" s="141" t="s">
        <v>33</v>
      </c>
      <c r="P744" s="141">
        <v>73860.81</v>
      </c>
      <c r="Q744" s="141">
        <v>4309650</v>
      </c>
      <c r="R744" s="141">
        <v>3356085</v>
      </c>
      <c r="S744" s="141">
        <v>77.87</v>
      </c>
      <c r="T744" s="141">
        <v>0</v>
      </c>
      <c r="U744" s="141">
        <v>0</v>
      </c>
      <c r="V744" s="141" t="s">
        <v>39397</v>
      </c>
      <c r="W744" s="141" t="s">
        <v>39396</v>
      </c>
      <c r="X744" s="141" t="s">
        <v>39395</v>
      </c>
      <c r="Y744" s="141" t="s">
        <v>320</v>
      </c>
      <c r="Z744" s="141" t="str">
        <f t="shared" si="14"/>
        <v>0101PE</v>
      </c>
      <c r="AA744" s="143">
        <v>0</v>
      </c>
      <c r="AB744" s="143" t="s">
        <v>30</v>
      </c>
      <c r="AC744" s="143" t="s">
        <v>3343</v>
      </c>
      <c r="AD744" s="143"/>
    </row>
    <row r="745" spans="1:30" s="24" customFormat="1" ht="24" customHeight="1">
      <c r="A745" s="139">
        <v>42983</v>
      </c>
      <c r="B745" s="140" t="s">
        <v>39394</v>
      </c>
      <c r="C745" s="141" t="s">
        <v>4686</v>
      </c>
      <c r="D745" s="141" t="s">
        <v>31</v>
      </c>
      <c r="E745" s="141" t="s">
        <v>39393</v>
      </c>
      <c r="F745" s="151">
        <v>42980</v>
      </c>
      <c r="G745" s="141" t="s">
        <v>410</v>
      </c>
      <c r="H745" s="141" t="s">
        <v>39382</v>
      </c>
      <c r="I745" s="141">
        <v>6</v>
      </c>
      <c r="J745" s="141" t="s">
        <v>32</v>
      </c>
      <c r="K745" s="141" t="s">
        <v>28</v>
      </c>
      <c r="L745" s="141">
        <v>0</v>
      </c>
      <c r="M745" s="141" t="s">
        <v>38449</v>
      </c>
      <c r="N745" s="141">
        <v>0</v>
      </c>
      <c r="O745" s="141" t="s">
        <v>33</v>
      </c>
      <c r="P745" s="141">
        <v>67666.86</v>
      </c>
      <c r="Q745" s="141">
        <v>4309650</v>
      </c>
      <c r="R745" s="141">
        <v>3176128</v>
      </c>
      <c r="S745" s="141">
        <v>73.7</v>
      </c>
      <c r="T745" s="141">
        <v>0</v>
      </c>
      <c r="U745" s="141">
        <v>0</v>
      </c>
      <c r="V745" s="141" t="s">
        <v>39392</v>
      </c>
      <c r="W745" s="141" t="s">
        <v>39391</v>
      </c>
      <c r="X745" s="141" t="s">
        <v>39390</v>
      </c>
      <c r="Y745" s="141" t="s">
        <v>320</v>
      </c>
      <c r="Z745" s="141" t="str">
        <f t="shared" si="14"/>
        <v>Transcriptome101PE</v>
      </c>
      <c r="AA745" s="143">
        <v>0</v>
      </c>
      <c r="AB745" s="143" t="s">
        <v>30</v>
      </c>
      <c r="AC745" s="143" t="s">
        <v>3343</v>
      </c>
      <c r="AD745" s="143"/>
    </row>
    <row r="746" spans="1:30" s="24" customFormat="1" ht="24" customHeight="1">
      <c r="A746" s="139">
        <v>42983</v>
      </c>
      <c r="B746" s="140" t="s">
        <v>39389</v>
      </c>
      <c r="C746" s="141">
        <v>0</v>
      </c>
      <c r="D746" s="141" t="s">
        <v>31</v>
      </c>
      <c r="E746" s="141" t="s">
        <v>39388</v>
      </c>
      <c r="F746" s="151">
        <v>42980</v>
      </c>
      <c r="G746" s="141" t="s">
        <v>410</v>
      </c>
      <c r="H746" s="141" t="s">
        <v>39382</v>
      </c>
      <c r="I746" s="141">
        <v>7</v>
      </c>
      <c r="J746" s="141" t="s">
        <v>32</v>
      </c>
      <c r="K746" s="141" t="s">
        <v>28</v>
      </c>
      <c r="L746" s="141">
        <v>0</v>
      </c>
      <c r="M746" s="141" t="s">
        <v>38449</v>
      </c>
      <c r="N746" s="141">
        <v>0</v>
      </c>
      <c r="O746" s="141" t="s">
        <v>33</v>
      </c>
      <c r="P746" s="141">
        <v>73181.600000000006</v>
      </c>
      <c r="Q746" s="141">
        <v>4309650</v>
      </c>
      <c r="R746" s="141">
        <v>3365651</v>
      </c>
      <c r="S746" s="141">
        <v>78.099999999999994</v>
      </c>
      <c r="T746" s="141">
        <v>0</v>
      </c>
      <c r="U746" s="141">
        <v>0</v>
      </c>
      <c r="V746" s="141" t="s">
        <v>39387</v>
      </c>
      <c r="W746" s="141" t="s">
        <v>39386</v>
      </c>
      <c r="X746" s="141" t="s">
        <v>39385</v>
      </c>
      <c r="Y746" s="141" t="s">
        <v>320</v>
      </c>
      <c r="Z746" s="141" t="str">
        <f t="shared" si="14"/>
        <v>0101PE</v>
      </c>
      <c r="AA746" s="143">
        <v>0</v>
      </c>
      <c r="AB746" s="143" t="s">
        <v>30</v>
      </c>
      <c r="AC746" s="143" t="s">
        <v>3343</v>
      </c>
      <c r="AD746" s="143"/>
    </row>
    <row r="747" spans="1:30" s="24" customFormat="1" ht="24" customHeight="1">
      <c r="A747" s="139">
        <v>42983</v>
      </c>
      <c r="B747" s="140" t="s">
        <v>39384</v>
      </c>
      <c r="C747" s="141">
        <v>0</v>
      </c>
      <c r="D747" s="141" t="s">
        <v>31</v>
      </c>
      <c r="E747" s="141" t="s">
        <v>39383</v>
      </c>
      <c r="F747" s="151">
        <v>42980</v>
      </c>
      <c r="G747" s="141" t="s">
        <v>410</v>
      </c>
      <c r="H747" s="141" t="s">
        <v>39382</v>
      </c>
      <c r="I747" s="141">
        <v>8</v>
      </c>
      <c r="J747" s="141" t="s">
        <v>32</v>
      </c>
      <c r="K747" s="141" t="s">
        <v>28</v>
      </c>
      <c r="L747" s="141">
        <v>0</v>
      </c>
      <c r="M747" s="141" t="s">
        <v>38449</v>
      </c>
      <c r="N747" s="141">
        <v>0</v>
      </c>
      <c r="O747" s="141" t="s">
        <v>33</v>
      </c>
      <c r="P747" s="141">
        <v>74681.86</v>
      </c>
      <c r="Q747" s="141">
        <v>4309650</v>
      </c>
      <c r="R747" s="141">
        <v>3395069</v>
      </c>
      <c r="S747" s="141">
        <v>78.78</v>
      </c>
      <c r="T747" s="141">
        <v>0</v>
      </c>
      <c r="U747" s="141">
        <v>0</v>
      </c>
      <c r="V747" s="141" t="s">
        <v>39381</v>
      </c>
      <c r="W747" s="141" t="s">
        <v>39380</v>
      </c>
      <c r="X747" s="141" t="s">
        <v>39379</v>
      </c>
      <c r="Y747" s="141" t="s">
        <v>320</v>
      </c>
      <c r="Z747" s="141" t="str">
        <f t="shared" si="14"/>
        <v>0101PE</v>
      </c>
      <c r="AA747" s="143">
        <v>0</v>
      </c>
      <c r="AB747" s="143" t="s">
        <v>30</v>
      </c>
      <c r="AC747" s="143" t="s">
        <v>3343</v>
      </c>
      <c r="AD747" s="143"/>
    </row>
    <row r="748" spans="1:30" s="24" customFormat="1" ht="24" customHeight="1">
      <c r="A748" s="133">
        <v>42983</v>
      </c>
      <c r="B748" s="134" t="s">
        <v>39346</v>
      </c>
      <c r="C748" s="135" t="s">
        <v>39351</v>
      </c>
      <c r="D748" s="135" t="s">
        <v>31</v>
      </c>
      <c r="E748" s="135" t="s">
        <v>39345</v>
      </c>
      <c r="F748" s="159">
        <v>42982</v>
      </c>
      <c r="G748" s="135" t="s">
        <v>36</v>
      </c>
      <c r="H748" s="135" t="s">
        <v>39344</v>
      </c>
      <c r="I748" s="135">
        <v>1</v>
      </c>
      <c r="J748" s="135" t="s">
        <v>32</v>
      </c>
      <c r="K748" s="135" t="s">
        <v>28</v>
      </c>
      <c r="L748" s="135">
        <v>0</v>
      </c>
      <c r="M748" s="135" t="s">
        <v>39350</v>
      </c>
      <c r="N748" s="135">
        <v>0</v>
      </c>
      <c r="O748" s="135" t="s">
        <v>41</v>
      </c>
      <c r="P748" s="135">
        <v>30323.14</v>
      </c>
      <c r="Q748" s="135">
        <v>1612884</v>
      </c>
      <c r="R748" s="135">
        <v>1579330</v>
      </c>
      <c r="S748" s="135">
        <v>97.9</v>
      </c>
      <c r="T748" s="135">
        <v>0</v>
      </c>
      <c r="U748" s="135">
        <v>0</v>
      </c>
      <c r="V748" s="135" t="s">
        <v>39349</v>
      </c>
      <c r="W748" s="135" t="s">
        <v>39348</v>
      </c>
      <c r="X748" s="135" t="s">
        <v>39347</v>
      </c>
      <c r="Y748" s="147" t="s">
        <v>140</v>
      </c>
      <c r="Z748" s="147" t="str">
        <f t="shared" si="14"/>
        <v>Re-sequencing 151PE</v>
      </c>
      <c r="AA748" s="137">
        <v>0</v>
      </c>
      <c r="AB748" s="294" t="s">
        <v>30</v>
      </c>
      <c r="AC748" s="137" t="s">
        <v>3343</v>
      </c>
      <c r="AD748" s="155"/>
    </row>
    <row r="749" spans="1:30" s="24" customFormat="1" ht="24" customHeight="1">
      <c r="A749" s="139">
        <v>42983</v>
      </c>
      <c r="B749" s="140" t="s">
        <v>39346</v>
      </c>
      <c r="C749" s="141" t="s">
        <v>16002</v>
      </c>
      <c r="D749" s="141" t="s">
        <v>31</v>
      </c>
      <c r="E749" s="141" t="s">
        <v>39345</v>
      </c>
      <c r="F749" s="151">
        <v>42982</v>
      </c>
      <c r="G749" s="141" t="s">
        <v>36</v>
      </c>
      <c r="H749" s="141" t="s">
        <v>39344</v>
      </c>
      <c r="I749" s="141">
        <v>2</v>
      </c>
      <c r="J749" s="141" t="s">
        <v>32</v>
      </c>
      <c r="K749" s="141" t="s">
        <v>28</v>
      </c>
      <c r="L749" s="141">
        <v>0</v>
      </c>
      <c r="M749" s="141" t="s">
        <v>39343</v>
      </c>
      <c r="N749" s="141">
        <v>0</v>
      </c>
      <c r="O749" s="141" t="s">
        <v>41</v>
      </c>
      <c r="P749" s="141">
        <v>28864.6</v>
      </c>
      <c r="Q749" s="141">
        <v>1534643</v>
      </c>
      <c r="R749" s="141">
        <v>1503364</v>
      </c>
      <c r="S749" s="141">
        <v>98</v>
      </c>
      <c r="T749" s="141">
        <v>0</v>
      </c>
      <c r="U749" s="141">
        <v>0</v>
      </c>
      <c r="V749" s="141" t="s">
        <v>39342</v>
      </c>
      <c r="W749" s="141" t="s">
        <v>39341</v>
      </c>
      <c r="X749" s="141" t="s">
        <v>39340</v>
      </c>
      <c r="Y749" s="141" t="s">
        <v>140</v>
      </c>
      <c r="Z749" s="141" t="str">
        <f t="shared" si="14"/>
        <v>Re-sequencing 151PE</v>
      </c>
      <c r="AA749" s="143">
        <v>0</v>
      </c>
      <c r="AB749" s="143" t="s">
        <v>30</v>
      </c>
      <c r="AC749" s="143" t="s">
        <v>3343</v>
      </c>
      <c r="AD749" s="143"/>
    </row>
    <row r="750" spans="1:30" s="24" customFormat="1" ht="24" customHeight="1">
      <c r="A750" s="133">
        <v>42984</v>
      </c>
      <c r="B750" s="134" t="s">
        <v>39378</v>
      </c>
      <c r="C750" s="135">
        <v>0</v>
      </c>
      <c r="D750" s="135" t="s">
        <v>31</v>
      </c>
      <c r="E750" s="135" t="s">
        <v>39377</v>
      </c>
      <c r="F750" s="159">
        <v>42983</v>
      </c>
      <c r="G750" s="135" t="s">
        <v>122</v>
      </c>
      <c r="H750" s="135" t="s">
        <v>39355</v>
      </c>
      <c r="I750" s="135">
        <v>1</v>
      </c>
      <c r="J750" s="135" t="s">
        <v>32</v>
      </c>
      <c r="K750" s="135" t="s">
        <v>28</v>
      </c>
      <c r="L750" s="135">
        <v>0</v>
      </c>
      <c r="M750" s="135" t="s">
        <v>39376</v>
      </c>
      <c r="N750" s="135">
        <v>0</v>
      </c>
      <c r="O750" s="135">
        <v>49</v>
      </c>
      <c r="P750" s="135">
        <v>14521</v>
      </c>
      <c r="Q750" s="135">
        <v>4309650</v>
      </c>
      <c r="R750" s="135">
        <v>2671988</v>
      </c>
      <c r="S750" s="135">
        <v>62</v>
      </c>
      <c r="T750" s="135">
        <v>62.94</v>
      </c>
      <c r="U750" s="135">
        <v>16.350000000000001</v>
      </c>
      <c r="V750" s="135">
        <v>48.22</v>
      </c>
      <c r="W750" s="135">
        <v>97.03</v>
      </c>
      <c r="X750" s="135">
        <v>90.49</v>
      </c>
      <c r="Y750" s="147" t="s">
        <v>3772</v>
      </c>
      <c r="Z750" s="187" t="str">
        <f t="shared" ref="Z750:Z767" si="15">IF(P750,CONCATENATE(C750,Y750),0)</f>
        <v>050SE</v>
      </c>
      <c r="AA750" s="137">
        <v>0</v>
      </c>
      <c r="AB750" s="294" t="s">
        <v>30</v>
      </c>
      <c r="AC750" s="137" t="s">
        <v>3343</v>
      </c>
      <c r="AD750" s="155"/>
    </row>
    <row r="751" spans="1:30" s="24" customFormat="1" ht="24" customHeight="1">
      <c r="A751" s="139">
        <v>42984</v>
      </c>
      <c r="B751" s="140" t="s">
        <v>39374</v>
      </c>
      <c r="C751" s="141" t="s">
        <v>39373</v>
      </c>
      <c r="D751" s="141" t="s">
        <v>31</v>
      </c>
      <c r="E751" s="141" t="s">
        <v>39375</v>
      </c>
      <c r="F751" s="151">
        <v>42983</v>
      </c>
      <c r="G751" s="141" t="s">
        <v>122</v>
      </c>
      <c r="H751" s="141" t="s">
        <v>39355</v>
      </c>
      <c r="I751" s="141">
        <v>2</v>
      </c>
      <c r="J751" s="141" t="s">
        <v>32</v>
      </c>
      <c r="K751" s="141" t="s">
        <v>28</v>
      </c>
      <c r="L751" s="141">
        <v>0</v>
      </c>
      <c r="M751" s="141" t="s">
        <v>39352</v>
      </c>
      <c r="N751" s="141">
        <v>0</v>
      </c>
      <c r="O751" s="141">
        <v>49</v>
      </c>
      <c r="P751" s="141">
        <v>14645.92</v>
      </c>
      <c r="Q751" s="141">
        <v>4309650</v>
      </c>
      <c r="R751" s="141">
        <v>2705550</v>
      </c>
      <c r="S751" s="141">
        <v>62.78</v>
      </c>
      <c r="T751" s="141">
        <v>0</v>
      </c>
      <c r="U751" s="141">
        <v>0</v>
      </c>
      <c r="V751" s="141">
        <v>48.72</v>
      </c>
      <c r="W751" s="141">
        <v>97.89</v>
      </c>
      <c r="X751" s="141">
        <v>94.32</v>
      </c>
      <c r="Y751" s="141" t="s">
        <v>3772</v>
      </c>
      <c r="Z751" s="188" t="str">
        <f t="shared" si="15"/>
        <v>SmallRNA50SE</v>
      </c>
      <c r="AA751" s="143">
        <v>0</v>
      </c>
      <c r="AB751" s="143" t="s">
        <v>30</v>
      </c>
      <c r="AC751" s="143" t="s">
        <v>3343</v>
      </c>
      <c r="AD751" s="143"/>
    </row>
    <row r="752" spans="1:30" s="24" customFormat="1" ht="24" customHeight="1">
      <c r="A752" s="139">
        <v>42984</v>
      </c>
      <c r="B752" s="140" t="s">
        <v>39374</v>
      </c>
      <c r="C752" s="141" t="s">
        <v>39373</v>
      </c>
      <c r="D752" s="141" t="s">
        <v>31</v>
      </c>
      <c r="E752" s="141" t="s">
        <v>39372</v>
      </c>
      <c r="F752" s="151">
        <v>42983</v>
      </c>
      <c r="G752" s="141" t="s">
        <v>122</v>
      </c>
      <c r="H752" s="141" t="s">
        <v>39355</v>
      </c>
      <c r="I752" s="141">
        <v>3</v>
      </c>
      <c r="J752" s="141" t="s">
        <v>32</v>
      </c>
      <c r="K752" s="141" t="s">
        <v>28</v>
      </c>
      <c r="L752" s="141">
        <v>0</v>
      </c>
      <c r="M752" s="141" t="s">
        <v>39352</v>
      </c>
      <c r="N752" s="141">
        <v>0</v>
      </c>
      <c r="O752" s="141">
        <v>49</v>
      </c>
      <c r="P752" s="141">
        <v>13444.22</v>
      </c>
      <c r="Q752" s="141">
        <v>4309650</v>
      </c>
      <c r="R752" s="141">
        <v>2465789</v>
      </c>
      <c r="S752" s="141">
        <v>57.22</v>
      </c>
      <c r="T752" s="141">
        <v>0</v>
      </c>
      <c r="U752" s="141">
        <v>0</v>
      </c>
      <c r="V752" s="141">
        <v>47.6</v>
      </c>
      <c r="W752" s="141">
        <v>95.64</v>
      </c>
      <c r="X752" s="141">
        <v>87.99</v>
      </c>
      <c r="Y752" s="141" t="s">
        <v>3772</v>
      </c>
      <c r="Z752" s="188" t="str">
        <f t="shared" si="15"/>
        <v>SmallRNA50SE</v>
      </c>
      <c r="AA752" s="143">
        <v>0</v>
      </c>
      <c r="AB752" s="143" t="s">
        <v>30</v>
      </c>
      <c r="AC752" s="143" t="s">
        <v>3343</v>
      </c>
      <c r="AD752" s="143"/>
    </row>
    <row r="753" spans="1:30" s="24" customFormat="1" ht="24" customHeight="1">
      <c r="A753" s="139">
        <v>42984</v>
      </c>
      <c r="B753" s="140" t="s">
        <v>39369</v>
      </c>
      <c r="C753" s="141" t="s">
        <v>39368</v>
      </c>
      <c r="D753" s="141" t="s">
        <v>31</v>
      </c>
      <c r="E753" s="141" t="s">
        <v>39371</v>
      </c>
      <c r="F753" s="151">
        <v>42983</v>
      </c>
      <c r="G753" s="141" t="s">
        <v>122</v>
      </c>
      <c r="H753" s="141" t="s">
        <v>39355</v>
      </c>
      <c r="I753" s="141">
        <v>4</v>
      </c>
      <c r="J753" s="141" t="s">
        <v>32</v>
      </c>
      <c r="K753" s="141" t="s">
        <v>28</v>
      </c>
      <c r="L753" s="141">
        <v>0</v>
      </c>
      <c r="M753" s="141" t="s">
        <v>39370</v>
      </c>
      <c r="N753" s="141">
        <v>0</v>
      </c>
      <c r="O753" s="141">
        <v>49</v>
      </c>
      <c r="P753" s="141">
        <v>13487.18</v>
      </c>
      <c r="Q753" s="141">
        <v>4309650</v>
      </c>
      <c r="R753" s="141">
        <v>2457575</v>
      </c>
      <c r="S753" s="141">
        <v>57.02</v>
      </c>
      <c r="T753" s="141">
        <v>0</v>
      </c>
      <c r="U753" s="141">
        <v>0</v>
      </c>
      <c r="V753" s="141">
        <v>48.65</v>
      </c>
      <c r="W753" s="141">
        <v>99.19</v>
      </c>
      <c r="X753" s="141">
        <v>97.72</v>
      </c>
      <c r="Y753" s="141" t="s">
        <v>3772</v>
      </c>
      <c r="Z753" s="188" t="str">
        <f t="shared" si="15"/>
        <v>RAD-Seq 50SE</v>
      </c>
      <c r="AA753" s="143">
        <v>0</v>
      </c>
      <c r="AB753" s="143" t="s">
        <v>30</v>
      </c>
      <c r="AC753" s="143" t="s">
        <v>3343</v>
      </c>
      <c r="AD753" s="143"/>
    </row>
    <row r="754" spans="1:30" s="24" customFormat="1" ht="24" customHeight="1">
      <c r="A754" s="139">
        <v>42984</v>
      </c>
      <c r="B754" s="140" t="s">
        <v>39369</v>
      </c>
      <c r="C754" s="141" t="s">
        <v>39368</v>
      </c>
      <c r="D754" s="141" t="s">
        <v>31</v>
      </c>
      <c r="E754" s="141" t="s">
        <v>39367</v>
      </c>
      <c r="F754" s="151">
        <v>42983</v>
      </c>
      <c r="G754" s="141" t="s">
        <v>122</v>
      </c>
      <c r="H754" s="141" t="s">
        <v>39355</v>
      </c>
      <c r="I754" s="141">
        <v>5</v>
      </c>
      <c r="J754" s="141" t="s">
        <v>32</v>
      </c>
      <c r="K754" s="141" t="s">
        <v>28</v>
      </c>
      <c r="L754" s="141">
        <v>0</v>
      </c>
      <c r="M754" s="141" t="s">
        <v>39366</v>
      </c>
      <c r="N754" s="141">
        <v>0</v>
      </c>
      <c r="O754" s="141">
        <v>49</v>
      </c>
      <c r="P754" s="141">
        <v>14601.56</v>
      </c>
      <c r="Q754" s="141">
        <v>4309650</v>
      </c>
      <c r="R754" s="141">
        <v>2660633</v>
      </c>
      <c r="S754" s="141">
        <v>61.74</v>
      </c>
      <c r="T754" s="141">
        <v>0</v>
      </c>
      <c r="U754" s="141">
        <v>0</v>
      </c>
      <c r="V754" s="141">
        <v>48.48</v>
      </c>
      <c r="W754" s="141">
        <v>99.14</v>
      </c>
      <c r="X754" s="141">
        <v>97.46</v>
      </c>
      <c r="Y754" s="141" t="s">
        <v>3772</v>
      </c>
      <c r="Z754" s="188" t="str">
        <f t="shared" si="15"/>
        <v>RAD-Seq 50SE</v>
      </c>
      <c r="AA754" s="143">
        <v>0</v>
      </c>
      <c r="AB754" s="143" t="s">
        <v>30</v>
      </c>
      <c r="AC754" s="143" t="s">
        <v>3343</v>
      </c>
      <c r="AD754" s="143"/>
    </row>
    <row r="755" spans="1:30" s="24" customFormat="1" ht="24" customHeight="1">
      <c r="A755" s="139">
        <v>42984</v>
      </c>
      <c r="B755" s="140" t="s">
        <v>39365</v>
      </c>
      <c r="C755" s="141" t="s">
        <v>39364</v>
      </c>
      <c r="D755" s="141" t="s">
        <v>31</v>
      </c>
      <c r="E755" s="141" t="s">
        <v>39363</v>
      </c>
      <c r="F755" s="151">
        <v>42983</v>
      </c>
      <c r="G755" s="141" t="s">
        <v>122</v>
      </c>
      <c r="H755" s="141" t="s">
        <v>39355</v>
      </c>
      <c r="I755" s="141">
        <v>6</v>
      </c>
      <c r="J755" s="141" t="s">
        <v>32</v>
      </c>
      <c r="K755" s="141" t="s">
        <v>28</v>
      </c>
      <c r="L755" s="141">
        <v>0</v>
      </c>
      <c r="M755" s="141" t="s">
        <v>39359</v>
      </c>
      <c r="N755" s="141">
        <v>0</v>
      </c>
      <c r="O755" s="141">
        <v>49</v>
      </c>
      <c r="P755" s="141">
        <v>14596.95</v>
      </c>
      <c r="Q755" s="141">
        <v>4309650</v>
      </c>
      <c r="R755" s="141">
        <v>2659794</v>
      </c>
      <c r="S755" s="141">
        <v>61.72</v>
      </c>
      <c r="T755" s="141">
        <v>0</v>
      </c>
      <c r="U755" s="141">
        <v>0</v>
      </c>
      <c r="V755" s="141">
        <v>48.85</v>
      </c>
      <c r="W755" s="141">
        <v>99.24</v>
      </c>
      <c r="X755" s="141">
        <v>97.74</v>
      </c>
      <c r="Y755" s="141" t="s">
        <v>3772</v>
      </c>
      <c r="Z755" s="188" t="str">
        <f t="shared" si="15"/>
        <v>RAD-Seq 50SE</v>
      </c>
      <c r="AA755" s="143">
        <v>0</v>
      </c>
      <c r="AB755" s="143" t="s">
        <v>30</v>
      </c>
      <c r="AC755" s="143" t="s">
        <v>3343</v>
      </c>
      <c r="AD755" s="143"/>
    </row>
    <row r="756" spans="1:30" s="24" customFormat="1" ht="24" customHeight="1">
      <c r="A756" s="139">
        <v>42984</v>
      </c>
      <c r="B756" s="140" t="s">
        <v>39362</v>
      </c>
      <c r="C756" s="141" t="s">
        <v>39361</v>
      </c>
      <c r="D756" s="141" t="s">
        <v>31</v>
      </c>
      <c r="E756" s="141" t="s">
        <v>39360</v>
      </c>
      <c r="F756" s="151">
        <v>42983</v>
      </c>
      <c r="G756" s="141" t="s">
        <v>122</v>
      </c>
      <c r="H756" s="141" t="s">
        <v>39355</v>
      </c>
      <c r="I756" s="141">
        <v>7</v>
      </c>
      <c r="J756" s="141" t="s">
        <v>32</v>
      </c>
      <c r="K756" s="141" t="s">
        <v>28</v>
      </c>
      <c r="L756" s="141">
        <v>0</v>
      </c>
      <c r="M756" s="141" t="s">
        <v>39359</v>
      </c>
      <c r="N756" s="141">
        <v>0</v>
      </c>
      <c r="O756" s="141">
        <v>49</v>
      </c>
      <c r="P756" s="141">
        <v>14050.33</v>
      </c>
      <c r="Q756" s="141">
        <v>4309650</v>
      </c>
      <c r="R756" s="141">
        <v>2560190</v>
      </c>
      <c r="S756" s="141">
        <v>59.41</v>
      </c>
      <c r="T756" s="141">
        <v>0</v>
      </c>
      <c r="U756" s="141">
        <v>0</v>
      </c>
      <c r="V756" s="141">
        <v>47.95</v>
      </c>
      <c r="W756" s="141">
        <v>99.22</v>
      </c>
      <c r="X756" s="141">
        <v>97.8</v>
      </c>
      <c r="Y756" s="141" t="s">
        <v>3772</v>
      </c>
      <c r="Z756" s="188" t="str">
        <f t="shared" si="15"/>
        <v>RAD-Seq 50SE</v>
      </c>
      <c r="AA756" s="143">
        <v>0</v>
      </c>
      <c r="AB756" s="143" t="s">
        <v>30</v>
      </c>
      <c r="AC756" s="143" t="s">
        <v>3343</v>
      </c>
      <c r="AD756" s="143"/>
    </row>
    <row r="757" spans="1:30" s="24" customFormat="1" ht="24" customHeight="1">
      <c r="A757" s="139">
        <v>42984</v>
      </c>
      <c r="B757" s="140" t="s">
        <v>39358</v>
      </c>
      <c r="C757" s="141" t="s">
        <v>39357</v>
      </c>
      <c r="D757" s="141" t="s">
        <v>31</v>
      </c>
      <c r="E757" s="141" t="s">
        <v>39356</v>
      </c>
      <c r="F757" s="151">
        <v>42983</v>
      </c>
      <c r="G757" s="141" t="s">
        <v>122</v>
      </c>
      <c r="H757" s="141" t="s">
        <v>39355</v>
      </c>
      <c r="I757" s="141">
        <v>8</v>
      </c>
      <c r="J757" s="144" t="s">
        <v>39354</v>
      </c>
      <c r="K757" s="144" t="s">
        <v>39353</v>
      </c>
      <c r="L757" s="141">
        <v>0</v>
      </c>
      <c r="M757" s="141" t="s">
        <v>39352</v>
      </c>
      <c r="N757" s="141">
        <v>0</v>
      </c>
      <c r="O757" s="141">
        <v>49</v>
      </c>
      <c r="P757" s="141">
        <v>9033.32</v>
      </c>
      <c r="Q757" s="141">
        <v>4309650</v>
      </c>
      <c r="R757" s="141">
        <v>1646013</v>
      </c>
      <c r="S757" s="141">
        <v>38.19</v>
      </c>
      <c r="T757" s="141">
        <v>0</v>
      </c>
      <c r="U757" s="141">
        <v>0</v>
      </c>
      <c r="V757" s="141">
        <v>47.4</v>
      </c>
      <c r="W757" s="141">
        <v>98.3</v>
      </c>
      <c r="X757" s="141">
        <v>93.82</v>
      </c>
      <c r="Y757" s="141" t="s">
        <v>3772</v>
      </c>
      <c r="Z757" s="188" t="str">
        <f t="shared" si="15"/>
        <v>SmallRNA50SE</v>
      </c>
      <c r="AA757" s="143">
        <v>1</v>
      </c>
      <c r="AB757" s="143" t="s">
        <v>30</v>
      </c>
      <c r="AC757" s="143" t="s">
        <v>3343</v>
      </c>
      <c r="AD757" s="143"/>
    </row>
    <row r="758" spans="1:30" s="24" customFormat="1" ht="24" customHeight="1">
      <c r="A758" s="133">
        <v>42984</v>
      </c>
      <c r="B758" s="134" t="s">
        <v>39339</v>
      </c>
      <c r="C758" s="135" t="s">
        <v>39338</v>
      </c>
      <c r="D758" s="135" t="s">
        <v>31</v>
      </c>
      <c r="E758" s="135" t="s">
        <v>39337</v>
      </c>
      <c r="F758" s="159">
        <v>42983</v>
      </c>
      <c r="G758" s="135" t="s">
        <v>36</v>
      </c>
      <c r="H758" s="135" t="s">
        <v>39334</v>
      </c>
      <c r="I758" s="135">
        <v>1</v>
      </c>
      <c r="J758" s="135" t="s">
        <v>32</v>
      </c>
      <c r="K758" s="135" t="s">
        <v>28</v>
      </c>
      <c r="L758" s="135">
        <v>0</v>
      </c>
      <c r="M758" s="135"/>
      <c r="N758" s="135">
        <v>0</v>
      </c>
      <c r="O758" s="135">
        <v>90</v>
      </c>
      <c r="P758" s="135">
        <v>11313.09</v>
      </c>
      <c r="Q758" s="135">
        <v>2253354</v>
      </c>
      <c r="R758" s="135">
        <v>2088127</v>
      </c>
      <c r="S758" s="135">
        <v>92.7</v>
      </c>
      <c r="T758" s="135">
        <v>8.36</v>
      </c>
      <c r="U758" s="135">
        <v>12.02</v>
      </c>
      <c r="V758" s="135">
        <v>32.6</v>
      </c>
      <c r="W758" s="135">
        <v>96.92</v>
      </c>
      <c r="X758" s="135">
        <v>94.68</v>
      </c>
      <c r="Y758" s="147" t="s">
        <v>14316</v>
      </c>
      <c r="Z758" s="187" t="str">
        <f t="shared" si="15"/>
        <v>Re-sequencing 91SE</v>
      </c>
      <c r="AA758" s="137">
        <v>0</v>
      </c>
      <c r="AB758" s="294" t="s">
        <v>13904</v>
      </c>
      <c r="AC758" s="137" t="s">
        <v>3343</v>
      </c>
      <c r="AD758" s="155"/>
    </row>
    <row r="759" spans="1:30" s="24" customFormat="1" ht="24" customHeight="1">
      <c r="A759" s="139">
        <v>42984</v>
      </c>
      <c r="B759" s="140" t="s">
        <v>39336</v>
      </c>
      <c r="C759" s="141" t="s">
        <v>30587</v>
      </c>
      <c r="D759" s="141" t="s">
        <v>31</v>
      </c>
      <c r="E759" s="141" t="s">
        <v>39335</v>
      </c>
      <c r="F759" s="151">
        <v>42983</v>
      </c>
      <c r="G759" s="141" t="s">
        <v>36</v>
      </c>
      <c r="H759" s="141" t="s">
        <v>39334</v>
      </c>
      <c r="I759" s="141">
        <v>2</v>
      </c>
      <c r="J759" s="141" t="s">
        <v>32</v>
      </c>
      <c r="K759" s="141" t="s">
        <v>28</v>
      </c>
      <c r="L759" s="141">
        <v>0</v>
      </c>
      <c r="M759" s="141"/>
      <c r="N759" s="141">
        <v>0</v>
      </c>
      <c r="O759" s="141">
        <v>90</v>
      </c>
      <c r="P759" s="141">
        <v>9765.1</v>
      </c>
      <c r="Q759" s="141">
        <v>1962315</v>
      </c>
      <c r="R759" s="141">
        <v>1806759</v>
      </c>
      <c r="S759" s="141">
        <v>92.1</v>
      </c>
      <c r="T759" s="141">
        <v>6.67</v>
      </c>
      <c r="U759" s="141">
        <v>10.6</v>
      </c>
      <c r="V759" s="141">
        <v>33.11</v>
      </c>
      <c r="W759" s="141">
        <v>97.09</v>
      </c>
      <c r="X759" s="141">
        <v>94.93</v>
      </c>
      <c r="Y759" s="141" t="s">
        <v>14316</v>
      </c>
      <c r="Z759" s="188" t="str">
        <f t="shared" si="15"/>
        <v>Re-sequencing 91SE</v>
      </c>
      <c r="AA759" s="143">
        <v>0</v>
      </c>
      <c r="AB759" s="143" t="s">
        <v>13904</v>
      </c>
      <c r="AC759" s="143" t="s">
        <v>3343</v>
      </c>
      <c r="AD759" s="143"/>
    </row>
    <row r="760" spans="1:30" s="24" customFormat="1" ht="24" customHeight="1">
      <c r="A760" s="133">
        <v>42984</v>
      </c>
      <c r="B760" s="134" t="s">
        <v>39333</v>
      </c>
      <c r="C760" s="135">
        <v>0</v>
      </c>
      <c r="D760" s="135" t="s">
        <v>31</v>
      </c>
      <c r="E760" s="135" t="s">
        <v>39332</v>
      </c>
      <c r="F760" s="159">
        <v>42980</v>
      </c>
      <c r="G760" s="135" t="s">
        <v>410</v>
      </c>
      <c r="H760" s="135" t="s">
        <v>39291</v>
      </c>
      <c r="I760" s="135">
        <v>1</v>
      </c>
      <c r="J760" s="135" t="s">
        <v>32</v>
      </c>
      <c r="K760" s="135" t="s">
        <v>28</v>
      </c>
      <c r="L760" s="135">
        <v>0</v>
      </c>
      <c r="M760" s="135" t="s">
        <v>30583</v>
      </c>
      <c r="N760" s="135">
        <v>287</v>
      </c>
      <c r="O760" s="135" t="s">
        <v>41</v>
      </c>
      <c r="P760" s="135">
        <v>96209.61</v>
      </c>
      <c r="Q760" s="135">
        <v>4309650</v>
      </c>
      <c r="R760" s="135">
        <v>3013567</v>
      </c>
      <c r="S760" s="135">
        <v>69.930000000000007</v>
      </c>
      <c r="T760" s="135" t="s">
        <v>39331</v>
      </c>
      <c r="U760" s="135" t="s">
        <v>39330</v>
      </c>
      <c r="V760" s="135" t="s">
        <v>39329</v>
      </c>
      <c r="W760" s="135" t="s">
        <v>39328</v>
      </c>
      <c r="X760" s="135" t="s">
        <v>39327</v>
      </c>
      <c r="Y760" s="147" t="s">
        <v>140</v>
      </c>
      <c r="Z760" s="147" t="str">
        <f t="shared" si="15"/>
        <v>0151PE</v>
      </c>
      <c r="AA760" s="137">
        <v>0</v>
      </c>
      <c r="AB760" s="294" t="s">
        <v>30</v>
      </c>
      <c r="AC760" s="137" t="s">
        <v>3343</v>
      </c>
      <c r="AD760" s="155"/>
    </row>
    <row r="761" spans="1:30" s="24" customFormat="1" ht="24" customHeight="1">
      <c r="A761" s="139">
        <v>42984</v>
      </c>
      <c r="B761" s="140" t="s">
        <v>39326</v>
      </c>
      <c r="C761" s="141" t="s">
        <v>39325</v>
      </c>
      <c r="D761" s="141" t="s">
        <v>31</v>
      </c>
      <c r="E761" s="141" t="s">
        <v>39324</v>
      </c>
      <c r="F761" s="151">
        <v>42980</v>
      </c>
      <c r="G761" s="141" t="s">
        <v>410</v>
      </c>
      <c r="H761" s="141" t="s">
        <v>39291</v>
      </c>
      <c r="I761" s="141">
        <v>2</v>
      </c>
      <c r="J761" s="141" t="s">
        <v>32</v>
      </c>
      <c r="K761" s="141" t="s">
        <v>28</v>
      </c>
      <c r="L761" s="141">
        <v>0</v>
      </c>
      <c r="M761" s="141" t="s">
        <v>39323</v>
      </c>
      <c r="N761" s="141">
        <v>0</v>
      </c>
      <c r="O761" s="141" t="s">
        <v>41</v>
      </c>
      <c r="P761" s="141">
        <v>112210.42</v>
      </c>
      <c r="Q761" s="141">
        <v>4309650</v>
      </c>
      <c r="R761" s="141">
        <v>3339595</v>
      </c>
      <c r="S761" s="141">
        <v>77.489999999999995</v>
      </c>
      <c r="T761" s="141">
        <v>0</v>
      </c>
      <c r="U761" s="141">
        <v>0</v>
      </c>
      <c r="V761" s="141" t="s">
        <v>39322</v>
      </c>
      <c r="W761" s="141" t="s">
        <v>39321</v>
      </c>
      <c r="X761" s="141" t="s">
        <v>39320</v>
      </c>
      <c r="Y761" s="141" t="s">
        <v>140</v>
      </c>
      <c r="Z761" s="141" t="str">
        <f t="shared" si="15"/>
        <v>RAD-Seq 151PE</v>
      </c>
      <c r="AA761" s="143">
        <v>0</v>
      </c>
      <c r="AB761" s="143" t="s">
        <v>30</v>
      </c>
      <c r="AC761" s="143" t="s">
        <v>3343</v>
      </c>
      <c r="AD761" s="143"/>
    </row>
    <row r="762" spans="1:30" s="24" customFormat="1" ht="24" customHeight="1">
      <c r="A762" s="139">
        <v>42984</v>
      </c>
      <c r="B762" s="140" t="s">
        <v>39319</v>
      </c>
      <c r="C762" s="141" t="s">
        <v>4686</v>
      </c>
      <c r="D762" s="141" t="s">
        <v>31</v>
      </c>
      <c r="E762" s="141" t="s">
        <v>39318</v>
      </c>
      <c r="F762" s="151">
        <v>42980</v>
      </c>
      <c r="G762" s="141" t="s">
        <v>410</v>
      </c>
      <c r="H762" s="141" t="s">
        <v>39291</v>
      </c>
      <c r="I762" s="141">
        <v>3</v>
      </c>
      <c r="J762" s="141" t="s">
        <v>32</v>
      </c>
      <c r="K762" s="141" t="s">
        <v>28</v>
      </c>
      <c r="L762" s="141">
        <v>0</v>
      </c>
      <c r="M762" s="141" t="s">
        <v>30598</v>
      </c>
      <c r="N762" s="141">
        <v>222</v>
      </c>
      <c r="O762" s="141" t="s">
        <v>41</v>
      </c>
      <c r="P762" s="141">
        <v>95516.59</v>
      </c>
      <c r="Q762" s="141">
        <v>4309650</v>
      </c>
      <c r="R762" s="141">
        <v>2912794</v>
      </c>
      <c r="S762" s="141">
        <v>67.59</v>
      </c>
      <c r="T762" s="141" t="s">
        <v>39317</v>
      </c>
      <c r="U762" s="141" t="s">
        <v>39316</v>
      </c>
      <c r="V762" s="141" t="s">
        <v>4540</v>
      </c>
      <c r="W762" s="141" t="s">
        <v>39315</v>
      </c>
      <c r="X762" s="141" t="s">
        <v>39314</v>
      </c>
      <c r="Y762" s="141" t="s">
        <v>140</v>
      </c>
      <c r="Z762" s="141" t="str">
        <f t="shared" si="15"/>
        <v>Transcriptome151PE</v>
      </c>
      <c r="AA762" s="143">
        <v>0</v>
      </c>
      <c r="AB762" s="143" t="s">
        <v>30</v>
      </c>
      <c r="AC762" s="143" t="s">
        <v>3343</v>
      </c>
      <c r="AD762" s="143"/>
    </row>
    <row r="763" spans="1:30" s="24" customFormat="1" ht="24" customHeight="1">
      <c r="A763" s="139">
        <v>42984</v>
      </c>
      <c r="B763" s="140" t="s">
        <v>39313</v>
      </c>
      <c r="C763" s="141" t="s">
        <v>4686</v>
      </c>
      <c r="D763" s="141" t="s">
        <v>31</v>
      </c>
      <c r="E763" s="141" t="s">
        <v>39312</v>
      </c>
      <c r="F763" s="151">
        <v>42980</v>
      </c>
      <c r="G763" s="141" t="s">
        <v>410</v>
      </c>
      <c r="H763" s="141" t="s">
        <v>39291</v>
      </c>
      <c r="I763" s="141">
        <v>4</v>
      </c>
      <c r="J763" s="141" t="s">
        <v>32</v>
      </c>
      <c r="K763" s="141" t="s">
        <v>28</v>
      </c>
      <c r="L763" s="141">
        <v>0</v>
      </c>
      <c r="M763" s="141" t="s">
        <v>30598</v>
      </c>
      <c r="N763" s="141">
        <v>0</v>
      </c>
      <c r="O763" s="141" t="s">
        <v>41</v>
      </c>
      <c r="P763" s="141">
        <v>103560.15</v>
      </c>
      <c r="Q763" s="141">
        <v>4309650</v>
      </c>
      <c r="R763" s="141">
        <v>3282288</v>
      </c>
      <c r="S763" s="141">
        <v>76.16</v>
      </c>
      <c r="T763" s="141">
        <v>0</v>
      </c>
      <c r="U763" s="141">
        <v>0</v>
      </c>
      <c r="V763" s="141" t="s">
        <v>39311</v>
      </c>
      <c r="W763" s="141" t="s">
        <v>39310</v>
      </c>
      <c r="X763" s="141" t="s">
        <v>39309</v>
      </c>
      <c r="Y763" s="141" t="s">
        <v>140</v>
      </c>
      <c r="Z763" s="141" t="str">
        <f t="shared" si="15"/>
        <v>Transcriptome151PE</v>
      </c>
      <c r="AA763" s="143">
        <v>0</v>
      </c>
      <c r="AB763" s="143" t="s">
        <v>30</v>
      </c>
      <c r="AC763" s="143" t="s">
        <v>3343</v>
      </c>
      <c r="AD763" s="143"/>
    </row>
    <row r="764" spans="1:30" s="24" customFormat="1" ht="24" customHeight="1">
      <c r="A764" s="139">
        <v>42984</v>
      </c>
      <c r="B764" s="140" t="s">
        <v>39308</v>
      </c>
      <c r="C764" s="141">
        <v>0</v>
      </c>
      <c r="D764" s="141" t="s">
        <v>31</v>
      </c>
      <c r="E764" s="141" t="s">
        <v>39307</v>
      </c>
      <c r="F764" s="151">
        <v>42980</v>
      </c>
      <c r="G764" s="141" t="s">
        <v>410</v>
      </c>
      <c r="H764" s="141" t="s">
        <v>39291</v>
      </c>
      <c r="I764" s="141">
        <v>5</v>
      </c>
      <c r="J764" s="141" t="s">
        <v>32</v>
      </c>
      <c r="K764" s="141" t="s">
        <v>28</v>
      </c>
      <c r="L764" s="141">
        <v>0</v>
      </c>
      <c r="M764" s="141" t="s">
        <v>30598</v>
      </c>
      <c r="N764" s="141">
        <v>0</v>
      </c>
      <c r="O764" s="141" t="s">
        <v>41</v>
      </c>
      <c r="P764" s="141">
        <v>101335.28</v>
      </c>
      <c r="Q764" s="141">
        <v>4309650</v>
      </c>
      <c r="R764" s="141">
        <v>3143565</v>
      </c>
      <c r="S764" s="141">
        <v>72.94</v>
      </c>
      <c r="T764" s="141">
        <v>0</v>
      </c>
      <c r="U764" s="141">
        <v>0</v>
      </c>
      <c r="V764" s="141" t="s">
        <v>39306</v>
      </c>
      <c r="W764" s="141" t="s">
        <v>39305</v>
      </c>
      <c r="X764" s="141" t="s">
        <v>39304</v>
      </c>
      <c r="Y764" s="141" t="s">
        <v>140</v>
      </c>
      <c r="Z764" s="141" t="str">
        <f t="shared" si="15"/>
        <v>0151PE</v>
      </c>
      <c r="AA764" s="143">
        <v>0</v>
      </c>
      <c r="AB764" s="143" t="s">
        <v>30</v>
      </c>
      <c r="AC764" s="143" t="s">
        <v>3343</v>
      </c>
      <c r="AD764" s="143"/>
    </row>
    <row r="765" spans="1:30" s="24" customFormat="1" ht="24" customHeight="1">
      <c r="A765" s="139">
        <v>42984</v>
      </c>
      <c r="B765" s="140" t="s">
        <v>39303</v>
      </c>
      <c r="C765" s="141">
        <v>0</v>
      </c>
      <c r="D765" s="141" t="s">
        <v>31</v>
      </c>
      <c r="E765" s="141" t="s">
        <v>39302</v>
      </c>
      <c r="F765" s="151">
        <v>42980</v>
      </c>
      <c r="G765" s="141" t="s">
        <v>410</v>
      </c>
      <c r="H765" s="141" t="s">
        <v>39291</v>
      </c>
      <c r="I765" s="141">
        <v>6</v>
      </c>
      <c r="J765" s="141" t="s">
        <v>32</v>
      </c>
      <c r="K765" s="141" t="s">
        <v>28</v>
      </c>
      <c r="L765" s="141">
        <v>0</v>
      </c>
      <c r="M765" s="141" t="s">
        <v>30598</v>
      </c>
      <c r="N765" s="141">
        <v>0</v>
      </c>
      <c r="O765" s="141" t="s">
        <v>41</v>
      </c>
      <c r="P765" s="141">
        <v>102674.79</v>
      </c>
      <c r="Q765" s="141">
        <v>4309650</v>
      </c>
      <c r="R765" s="141">
        <v>3248537</v>
      </c>
      <c r="S765" s="141">
        <v>75.38</v>
      </c>
      <c r="T765" s="141">
        <v>0</v>
      </c>
      <c r="U765" s="141">
        <v>0</v>
      </c>
      <c r="V765" s="141" t="s">
        <v>39301</v>
      </c>
      <c r="W765" s="141" t="s">
        <v>39300</v>
      </c>
      <c r="X765" s="141" t="s">
        <v>39299</v>
      </c>
      <c r="Y765" s="141" t="s">
        <v>140</v>
      </c>
      <c r="Z765" s="141" t="str">
        <f t="shared" si="15"/>
        <v>0151PE</v>
      </c>
      <c r="AA765" s="143">
        <v>0</v>
      </c>
      <c r="AB765" s="143" t="s">
        <v>30</v>
      </c>
      <c r="AC765" s="143" t="s">
        <v>3343</v>
      </c>
      <c r="AD765" s="143"/>
    </row>
    <row r="766" spans="1:30" s="24" customFormat="1" ht="24" customHeight="1">
      <c r="A766" s="139">
        <v>42984</v>
      </c>
      <c r="B766" s="140" t="s">
        <v>39298</v>
      </c>
      <c r="C766" s="141">
        <v>0</v>
      </c>
      <c r="D766" s="141" t="s">
        <v>31</v>
      </c>
      <c r="E766" s="141" t="s">
        <v>39297</v>
      </c>
      <c r="F766" s="151">
        <v>42980</v>
      </c>
      <c r="G766" s="141" t="s">
        <v>410</v>
      </c>
      <c r="H766" s="141" t="s">
        <v>39291</v>
      </c>
      <c r="I766" s="141">
        <v>7</v>
      </c>
      <c r="J766" s="141" t="s">
        <v>32</v>
      </c>
      <c r="K766" s="141" t="s">
        <v>28</v>
      </c>
      <c r="L766" s="141">
        <v>0</v>
      </c>
      <c r="M766" s="141" t="s">
        <v>30598</v>
      </c>
      <c r="N766" s="141">
        <v>0</v>
      </c>
      <c r="O766" s="141" t="s">
        <v>41</v>
      </c>
      <c r="P766" s="141">
        <v>106309.96</v>
      </c>
      <c r="Q766" s="141">
        <v>4309650</v>
      </c>
      <c r="R766" s="141">
        <v>3294358</v>
      </c>
      <c r="S766" s="141">
        <v>76.44</v>
      </c>
      <c r="T766" s="141">
        <v>0</v>
      </c>
      <c r="U766" s="141">
        <v>0</v>
      </c>
      <c r="V766" s="141" t="s">
        <v>39296</v>
      </c>
      <c r="W766" s="141" t="s">
        <v>39295</v>
      </c>
      <c r="X766" s="141" t="s">
        <v>39294</v>
      </c>
      <c r="Y766" s="141" t="s">
        <v>140</v>
      </c>
      <c r="Z766" s="141" t="str">
        <f t="shared" si="15"/>
        <v>0151PE</v>
      </c>
      <c r="AA766" s="143">
        <v>0</v>
      </c>
      <c r="AB766" s="143" t="s">
        <v>30</v>
      </c>
      <c r="AC766" s="143" t="s">
        <v>3343</v>
      </c>
      <c r="AD766" s="143"/>
    </row>
    <row r="767" spans="1:30" s="24" customFormat="1" ht="24" customHeight="1">
      <c r="A767" s="139">
        <v>42984</v>
      </c>
      <c r="B767" s="140" t="s">
        <v>39293</v>
      </c>
      <c r="C767" s="141" t="s">
        <v>4732</v>
      </c>
      <c r="D767" s="141" t="s">
        <v>31</v>
      </c>
      <c r="E767" s="141" t="s">
        <v>39292</v>
      </c>
      <c r="F767" s="151">
        <v>42980</v>
      </c>
      <c r="G767" s="141" t="s">
        <v>410</v>
      </c>
      <c r="H767" s="141" t="s">
        <v>39291</v>
      </c>
      <c r="I767" s="141">
        <v>8</v>
      </c>
      <c r="J767" s="144" t="s">
        <v>3576</v>
      </c>
      <c r="K767" s="144" t="s">
        <v>39290</v>
      </c>
      <c r="L767" s="141">
        <v>0</v>
      </c>
      <c r="M767" s="141" t="s">
        <v>30598</v>
      </c>
      <c r="N767" s="141">
        <v>0</v>
      </c>
      <c r="O767" s="141" t="s">
        <v>41</v>
      </c>
      <c r="P767" s="141">
        <v>95646.99</v>
      </c>
      <c r="Q767" s="141">
        <v>4309650</v>
      </c>
      <c r="R767" s="141">
        <v>2952012</v>
      </c>
      <c r="S767" s="141">
        <v>68.5</v>
      </c>
      <c r="T767" s="141">
        <v>0</v>
      </c>
      <c r="U767" s="141">
        <v>0</v>
      </c>
      <c r="V767" s="141" t="s">
        <v>39289</v>
      </c>
      <c r="W767" s="141" t="s">
        <v>39288</v>
      </c>
      <c r="X767" s="141" t="s">
        <v>39287</v>
      </c>
      <c r="Y767" s="141" t="s">
        <v>140</v>
      </c>
      <c r="Z767" s="141" t="str">
        <f t="shared" si="15"/>
        <v>Re-sequencing151PE</v>
      </c>
      <c r="AA767" s="143">
        <v>0.16666666666666666</v>
      </c>
      <c r="AB767" s="143" t="s">
        <v>30</v>
      </c>
      <c r="AC767" s="143" t="s">
        <v>3343</v>
      </c>
      <c r="AD767" s="143"/>
    </row>
    <row r="768" spans="1:30" s="39" customFormat="1" ht="24" customHeight="1">
      <c r="A768" s="219">
        <v>42984</v>
      </c>
      <c r="B768" s="218" t="s">
        <v>39258</v>
      </c>
      <c r="C768" s="147">
        <v>0</v>
      </c>
      <c r="D768" s="147" t="s">
        <v>309</v>
      </c>
      <c r="E768" s="219" t="s">
        <v>39254</v>
      </c>
      <c r="F768" s="219">
        <v>42982</v>
      </c>
      <c r="G768" s="135" t="s">
        <v>3122</v>
      </c>
      <c r="H768" s="147" t="s">
        <v>39253</v>
      </c>
      <c r="I768" s="147">
        <v>1</v>
      </c>
      <c r="J768" s="215" t="s">
        <v>3576</v>
      </c>
      <c r="K768" s="219" t="s">
        <v>39252</v>
      </c>
      <c r="L768" s="216" t="s">
        <v>350</v>
      </c>
      <c r="M768" s="219"/>
      <c r="N768" s="215">
        <v>0</v>
      </c>
      <c r="O768" s="135" t="s">
        <v>33</v>
      </c>
      <c r="P768" s="215">
        <v>36007.5</v>
      </c>
      <c r="Q768" s="215">
        <v>3111681</v>
      </c>
      <c r="R768" s="135">
        <v>2919325</v>
      </c>
      <c r="S768" s="135">
        <v>93.9</v>
      </c>
      <c r="T768" s="215">
        <v>0</v>
      </c>
      <c r="U768" s="215">
        <v>0</v>
      </c>
      <c r="V768" s="215" t="s">
        <v>446</v>
      </c>
      <c r="W768" s="135" t="s">
        <v>39257</v>
      </c>
      <c r="X768" s="219" t="s">
        <v>39256</v>
      </c>
      <c r="Y768" s="147" t="s">
        <v>320</v>
      </c>
      <c r="Z768" s="147" t="str">
        <f t="shared" ref="Z768:Z785" si="16">IF(P768,CONCATENATE(C768,Y768),0)</f>
        <v>0101PE</v>
      </c>
      <c r="AA768" s="261">
        <v>3.3898305084745763E-2</v>
      </c>
      <c r="AB768" s="213" t="s">
        <v>2544</v>
      </c>
      <c r="AC768" s="213" t="s">
        <v>16125</v>
      </c>
      <c r="AD768" s="218"/>
    </row>
    <row r="769" spans="1:30" s="39" customFormat="1" ht="24" customHeight="1">
      <c r="A769" s="211">
        <v>42984</v>
      </c>
      <c r="B769" s="210" t="s">
        <v>39255</v>
      </c>
      <c r="C769" s="141">
        <v>0</v>
      </c>
      <c r="D769" s="141" t="s">
        <v>309</v>
      </c>
      <c r="E769" s="210" t="s">
        <v>39254</v>
      </c>
      <c r="F769" s="151">
        <v>42982</v>
      </c>
      <c r="G769" s="141" t="s">
        <v>3122</v>
      </c>
      <c r="H769" s="208" t="s">
        <v>39253</v>
      </c>
      <c r="I769" s="141">
        <v>2</v>
      </c>
      <c r="J769" s="220" t="s">
        <v>3576</v>
      </c>
      <c r="K769" s="267" t="s">
        <v>39252</v>
      </c>
      <c r="L769" s="208" t="s">
        <v>350</v>
      </c>
      <c r="M769" s="141"/>
      <c r="N769" s="208">
        <v>0</v>
      </c>
      <c r="O769" s="141" t="s">
        <v>33</v>
      </c>
      <c r="P769" s="141">
        <v>36653.370000000003</v>
      </c>
      <c r="Q769" s="141">
        <v>3183214</v>
      </c>
      <c r="R769" s="141">
        <v>2973317</v>
      </c>
      <c r="S769" s="208">
        <v>93.5</v>
      </c>
      <c r="T769" s="208">
        <v>0</v>
      </c>
      <c r="U769" s="208">
        <v>0</v>
      </c>
      <c r="V769" s="141" t="s">
        <v>12904</v>
      </c>
      <c r="W769" s="141" t="s">
        <v>39251</v>
      </c>
      <c r="X769" s="208" t="s">
        <v>39250</v>
      </c>
      <c r="Y769" s="141" t="s">
        <v>320</v>
      </c>
      <c r="Z769" s="141" t="str">
        <f t="shared" si="16"/>
        <v>0101PE</v>
      </c>
      <c r="AA769" s="260">
        <v>3.3898305084745763E-2</v>
      </c>
      <c r="AB769" s="207" t="s">
        <v>39249</v>
      </c>
      <c r="AC769" s="207" t="s">
        <v>39248</v>
      </c>
      <c r="AD769" s="141"/>
    </row>
    <row r="770" spans="1:30" s="247" customFormat="1" ht="24" customHeight="1">
      <c r="A770" s="133">
        <v>42980</v>
      </c>
      <c r="B770" s="134" t="s">
        <v>39462</v>
      </c>
      <c r="C770" s="135" t="s">
        <v>1370</v>
      </c>
      <c r="D770" s="135" t="s">
        <v>31</v>
      </c>
      <c r="E770" s="135" t="s">
        <v>39495</v>
      </c>
      <c r="F770" s="159">
        <v>42976</v>
      </c>
      <c r="G770" s="135" t="s">
        <v>133</v>
      </c>
      <c r="H770" s="135" t="s">
        <v>39494</v>
      </c>
      <c r="I770" s="135">
        <v>1</v>
      </c>
      <c r="J770" s="135" t="s">
        <v>32</v>
      </c>
      <c r="K770" s="135" t="s">
        <v>28</v>
      </c>
      <c r="L770" s="135">
        <v>0</v>
      </c>
      <c r="M770" s="135"/>
      <c r="N770" s="135">
        <v>0</v>
      </c>
      <c r="O770" s="135" t="s">
        <v>41</v>
      </c>
      <c r="P770" s="135">
        <v>116026.01</v>
      </c>
      <c r="Q770" s="135">
        <v>4309650</v>
      </c>
      <c r="R770" s="135">
        <v>3516171</v>
      </c>
      <c r="S770" s="135">
        <v>81.59</v>
      </c>
      <c r="T770" s="135">
        <v>0</v>
      </c>
      <c r="U770" s="135">
        <v>0</v>
      </c>
      <c r="V770" s="135" t="s">
        <v>39493</v>
      </c>
      <c r="W770" s="135" t="s">
        <v>39492</v>
      </c>
      <c r="X770" s="135" t="s">
        <v>39491</v>
      </c>
      <c r="Y770" s="147" t="s">
        <v>140</v>
      </c>
      <c r="Z770" s="147" t="str">
        <f t="shared" si="16"/>
        <v>Exome capture151PE</v>
      </c>
      <c r="AA770" s="137">
        <v>0</v>
      </c>
      <c r="AB770" s="294" t="s">
        <v>30</v>
      </c>
      <c r="AC770" s="154" t="s">
        <v>3343</v>
      </c>
      <c r="AD770" s="155"/>
    </row>
    <row r="771" spans="1:30" s="247" customFormat="1" ht="24" customHeight="1">
      <c r="A771" s="139">
        <v>42980</v>
      </c>
      <c r="B771" s="140" t="s">
        <v>38595</v>
      </c>
      <c r="C771" s="141" t="s">
        <v>6915</v>
      </c>
      <c r="D771" s="141" t="s">
        <v>31</v>
      </c>
      <c r="E771" s="141" t="s">
        <v>39490</v>
      </c>
      <c r="F771" s="151">
        <v>42976</v>
      </c>
      <c r="G771" s="141" t="s">
        <v>133</v>
      </c>
      <c r="H771" s="141" t="s">
        <v>39466</v>
      </c>
      <c r="I771" s="141">
        <v>2</v>
      </c>
      <c r="J771" s="141" t="s">
        <v>32</v>
      </c>
      <c r="K771" s="141" t="s">
        <v>28</v>
      </c>
      <c r="L771" s="141">
        <v>0</v>
      </c>
      <c r="M771" s="141"/>
      <c r="N771" s="141">
        <v>0</v>
      </c>
      <c r="O771" s="141" t="s">
        <v>41</v>
      </c>
      <c r="P771" s="141">
        <v>113615.64</v>
      </c>
      <c r="Q771" s="141">
        <v>4309650</v>
      </c>
      <c r="R771" s="141">
        <v>3437097</v>
      </c>
      <c r="S771" s="141">
        <v>79.75</v>
      </c>
      <c r="T771" s="141">
        <v>0</v>
      </c>
      <c r="U771" s="141">
        <v>0</v>
      </c>
      <c r="V771" s="141" t="s">
        <v>39489</v>
      </c>
      <c r="W771" s="141" t="s">
        <v>39488</v>
      </c>
      <c r="X771" s="141" t="s">
        <v>20533</v>
      </c>
      <c r="Y771" s="141" t="s">
        <v>140</v>
      </c>
      <c r="Z771" s="141" t="str">
        <f t="shared" si="16"/>
        <v>Exome capture151PE</v>
      </c>
      <c r="AA771" s="143">
        <v>0</v>
      </c>
      <c r="AB771" s="143" t="s">
        <v>30</v>
      </c>
      <c r="AC771" s="143" t="s">
        <v>3343</v>
      </c>
      <c r="AD771" s="143"/>
    </row>
    <row r="772" spans="1:30" s="247" customFormat="1" ht="24" customHeight="1">
      <c r="A772" s="139">
        <v>42980</v>
      </c>
      <c r="B772" s="140" t="s">
        <v>38595</v>
      </c>
      <c r="C772" s="141" t="s">
        <v>6915</v>
      </c>
      <c r="D772" s="141" t="s">
        <v>31</v>
      </c>
      <c r="E772" s="141" t="s">
        <v>39487</v>
      </c>
      <c r="F772" s="151">
        <v>42976</v>
      </c>
      <c r="G772" s="141" t="s">
        <v>133</v>
      </c>
      <c r="H772" s="141" t="s">
        <v>39466</v>
      </c>
      <c r="I772" s="141">
        <v>3</v>
      </c>
      <c r="J772" s="141" t="s">
        <v>32</v>
      </c>
      <c r="K772" s="141" t="s">
        <v>28</v>
      </c>
      <c r="L772" s="141">
        <v>0</v>
      </c>
      <c r="M772" s="141"/>
      <c r="N772" s="141">
        <v>0</v>
      </c>
      <c r="O772" s="141" t="s">
        <v>41</v>
      </c>
      <c r="P772" s="141">
        <v>115468.82</v>
      </c>
      <c r="Q772" s="141">
        <v>4309650</v>
      </c>
      <c r="R772" s="141">
        <v>3492536</v>
      </c>
      <c r="S772" s="141">
        <v>81.040000000000006</v>
      </c>
      <c r="T772" s="141">
        <v>0</v>
      </c>
      <c r="U772" s="141">
        <v>0</v>
      </c>
      <c r="V772" s="141" t="s">
        <v>39486</v>
      </c>
      <c r="W772" s="141" t="s">
        <v>39485</v>
      </c>
      <c r="X772" s="141" t="s">
        <v>39484</v>
      </c>
      <c r="Y772" s="141" t="s">
        <v>140</v>
      </c>
      <c r="Z772" s="141" t="str">
        <f t="shared" si="16"/>
        <v>Exome capture151PE</v>
      </c>
      <c r="AA772" s="143">
        <v>0</v>
      </c>
      <c r="AB772" s="143" t="s">
        <v>30</v>
      </c>
      <c r="AC772" s="143" t="s">
        <v>3343</v>
      </c>
      <c r="AD772" s="143"/>
    </row>
    <row r="773" spans="1:30" s="247" customFormat="1" ht="24" customHeight="1">
      <c r="A773" s="139">
        <v>42980</v>
      </c>
      <c r="B773" s="140" t="s">
        <v>38595</v>
      </c>
      <c r="C773" s="141" t="s">
        <v>6915</v>
      </c>
      <c r="D773" s="141" t="s">
        <v>31</v>
      </c>
      <c r="E773" s="141" t="s">
        <v>39483</v>
      </c>
      <c r="F773" s="151">
        <v>42976</v>
      </c>
      <c r="G773" s="141" t="s">
        <v>133</v>
      </c>
      <c r="H773" s="141" t="s">
        <v>39466</v>
      </c>
      <c r="I773" s="141">
        <v>4</v>
      </c>
      <c r="J773" s="141" t="s">
        <v>32</v>
      </c>
      <c r="K773" s="141" t="s">
        <v>28</v>
      </c>
      <c r="L773" s="141">
        <v>0</v>
      </c>
      <c r="M773" s="141"/>
      <c r="N773" s="141">
        <v>0</v>
      </c>
      <c r="O773" s="141" t="s">
        <v>41</v>
      </c>
      <c r="P773" s="141">
        <v>116121.14</v>
      </c>
      <c r="Q773" s="141">
        <v>4309650</v>
      </c>
      <c r="R773" s="141">
        <v>3519011</v>
      </c>
      <c r="S773" s="141">
        <v>81.650000000000006</v>
      </c>
      <c r="T773" s="141">
        <v>0</v>
      </c>
      <c r="U773" s="141">
        <v>0</v>
      </c>
      <c r="V773" s="141" t="s">
        <v>39482</v>
      </c>
      <c r="W773" s="141" t="s">
        <v>39481</v>
      </c>
      <c r="X773" s="141" t="s">
        <v>39480</v>
      </c>
      <c r="Y773" s="141" t="s">
        <v>140</v>
      </c>
      <c r="Z773" s="141" t="str">
        <f t="shared" si="16"/>
        <v>Exome capture151PE</v>
      </c>
      <c r="AA773" s="143">
        <v>0</v>
      </c>
      <c r="AB773" s="143" t="s">
        <v>30</v>
      </c>
      <c r="AC773" s="143" t="s">
        <v>3343</v>
      </c>
      <c r="AD773" s="143"/>
    </row>
    <row r="774" spans="1:30" s="247" customFormat="1" ht="24" customHeight="1">
      <c r="A774" s="139">
        <v>42980</v>
      </c>
      <c r="B774" s="140" t="s">
        <v>38595</v>
      </c>
      <c r="C774" s="141" t="s">
        <v>6915</v>
      </c>
      <c r="D774" s="141" t="s">
        <v>31</v>
      </c>
      <c r="E774" s="141" t="s">
        <v>39479</v>
      </c>
      <c r="F774" s="151">
        <v>42976</v>
      </c>
      <c r="G774" s="141" t="s">
        <v>133</v>
      </c>
      <c r="H774" s="141" t="s">
        <v>39466</v>
      </c>
      <c r="I774" s="141">
        <v>5</v>
      </c>
      <c r="J774" s="141" t="s">
        <v>32</v>
      </c>
      <c r="K774" s="141" t="s">
        <v>28</v>
      </c>
      <c r="L774" s="141">
        <v>0</v>
      </c>
      <c r="M774" s="141"/>
      <c r="N774" s="141">
        <v>0</v>
      </c>
      <c r="O774" s="141" t="s">
        <v>41</v>
      </c>
      <c r="P774" s="141">
        <v>116724.09</v>
      </c>
      <c r="Q774" s="141">
        <v>4309650</v>
      </c>
      <c r="R774" s="141">
        <v>3529354</v>
      </c>
      <c r="S774" s="141">
        <v>81.89</v>
      </c>
      <c r="T774" s="141">
        <v>0</v>
      </c>
      <c r="U774" s="141">
        <v>0</v>
      </c>
      <c r="V774" s="141" t="s">
        <v>39478</v>
      </c>
      <c r="W774" s="141" t="s">
        <v>5615</v>
      </c>
      <c r="X774" s="141" t="s">
        <v>39477</v>
      </c>
      <c r="Y774" s="141" t="s">
        <v>140</v>
      </c>
      <c r="Z774" s="141" t="str">
        <f t="shared" si="16"/>
        <v>Exome capture151PE</v>
      </c>
      <c r="AA774" s="143">
        <v>0</v>
      </c>
      <c r="AB774" s="143" t="s">
        <v>30</v>
      </c>
      <c r="AC774" s="143" t="s">
        <v>3343</v>
      </c>
      <c r="AD774" s="143"/>
    </row>
    <row r="775" spans="1:30" s="247" customFormat="1" ht="24" customHeight="1">
      <c r="A775" s="139">
        <v>42980</v>
      </c>
      <c r="B775" s="140" t="s">
        <v>38595</v>
      </c>
      <c r="C775" s="141" t="s">
        <v>6915</v>
      </c>
      <c r="D775" s="141" t="s">
        <v>31</v>
      </c>
      <c r="E775" s="141" t="s">
        <v>39476</v>
      </c>
      <c r="F775" s="151">
        <v>42976</v>
      </c>
      <c r="G775" s="141" t="s">
        <v>133</v>
      </c>
      <c r="H775" s="141" t="s">
        <v>39466</v>
      </c>
      <c r="I775" s="141">
        <v>6</v>
      </c>
      <c r="J775" s="141" t="s">
        <v>32</v>
      </c>
      <c r="K775" s="141" t="s">
        <v>28</v>
      </c>
      <c r="L775" s="141">
        <v>0</v>
      </c>
      <c r="M775" s="141"/>
      <c r="N775" s="141">
        <v>0</v>
      </c>
      <c r="O775" s="141" t="s">
        <v>41</v>
      </c>
      <c r="P775" s="141">
        <v>115674.36</v>
      </c>
      <c r="Q775" s="141">
        <v>4309650</v>
      </c>
      <c r="R775" s="141">
        <v>3500600</v>
      </c>
      <c r="S775" s="141">
        <v>81.23</v>
      </c>
      <c r="T775" s="141">
        <v>0</v>
      </c>
      <c r="U775" s="141">
        <v>0</v>
      </c>
      <c r="V775" s="141" t="s">
        <v>375</v>
      </c>
      <c r="W775" s="141" t="s">
        <v>39475</v>
      </c>
      <c r="X775" s="141" t="s">
        <v>39474</v>
      </c>
      <c r="Y775" s="141" t="s">
        <v>140</v>
      </c>
      <c r="Z775" s="141" t="str">
        <f t="shared" si="16"/>
        <v>Exome capture151PE</v>
      </c>
      <c r="AA775" s="143">
        <v>0</v>
      </c>
      <c r="AB775" s="143" t="s">
        <v>30</v>
      </c>
      <c r="AC775" s="143" t="s">
        <v>3343</v>
      </c>
      <c r="AD775" s="143"/>
    </row>
    <row r="776" spans="1:30" s="247" customFormat="1" ht="24" customHeight="1">
      <c r="A776" s="139">
        <v>42980</v>
      </c>
      <c r="B776" s="140" t="s">
        <v>39473</v>
      </c>
      <c r="C776" s="141" t="s">
        <v>6915</v>
      </c>
      <c r="D776" s="141" t="s">
        <v>31</v>
      </c>
      <c r="E776" s="141" t="s">
        <v>39472</v>
      </c>
      <c r="F776" s="151">
        <v>42976</v>
      </c>
      <c r="G776" s="141" t="s">
        <v>133</v>
      </c>
      <c r="H776" s="141" t="s">
        <v>39466</v>
      </c>
      <c r="I776" s="141">
        <v>7</v>
      </c>
      <c r="J776" s="141" t="s">
        <v>32</v>
      </c>
      <c r="K776" s="141" t="s">
        <v>28</v>
      </c>
      <c r="L776" s="141">
        <v>0</v>
      </c>
      <c r="M776" s="141"/>
      <c r="N776" s="141">
        <v>0</v>
      </c>
      <c r="O776" s="141" t="s">
        <v>41</v>
      </c>
      <c r="P776" s="141">
        <v>119307.57</v>
      </c>
      <c r="Q776" s="141">
        <v>4309650</v>
      </c>
      <c r="R776" s="141">
        <v>3603920</v>
      </c>
      <c r="S776" s="141">
        <v>83.62</v>
      </c>
      <c r="T776" s="141">
        <v>0</v>
      </c>
      <c r="U776" s="141">
        <v>0</v>
      </c>
      <c r="V776" s="141" t="s">
        <v>39471</v>
      </c>
      <c r="W776" s="141" t="s">
        <v>39470</v>
      </c>
      <c r="X776" s="141" t="s">
        <v>39469</v>
      </c>
      <c r="Y776" s="141" t="s">
        <v>140</v>
      </c>
      <c r="Z776" s="141" t="str">
        <f t="shared" si="16"/>
        <v>Exome capture151PE</v>
      </c>
      <c r="AA776" s="143">
        <v>0</v>
      </c>
      <c r="AB776" s="143" t="s">
        <v>30</v>
      </c>
      <c r="AC776" s="143" t="s">
        <v>3343</v>
      </c>
      <c r="AD776" s="143"/>
    </row>
    <row r="777" spans="1:30" s="247" customFormat="1" ht="24" customHeight="1">
      <c r="A777" s="139">
        <v>42980</v>
      </c>
      <c r="B777" s="140" t="s">
        <v>39468</v>
      </c>
      <c r="C777" s="141" t="s">
        <v>4686</v>
      </c>
      <c r="D777" s="141" t="s">
        <v>31</v>
      </c>
      <c r="E777" s="141" t="s">
        <v>39467</v>
      </c>
      <c r="F777" s="151">
        <v>42976</v>
      </c>
      <c r="G777" s="141" t="s">
        <v>133</v>
      </c>
      <c r="H777" s="141" t="s">
        <v>39466</v>
      </c>
      <c r="I777" s="141">
        <v>8</v>
      </c>
      <c r="J777" s="141" t="s">
        <v>32</v>
      </c>
      <c r="K777" s="141" t="s">
        <v>28</v>
      </c>
      <c r="L777" s="141">
        <v>0</v>
      </c>
      <c r="M777" s="141"/>
      <c r="N777" s="141">
        <v>0</v>
      </c>
      <c r="O777" s="141" t="s">
        <v>41</v>
      </c>
      <c r="P777" s="141">
        <v>119181.53</v>
      </c>
      <c r="Q777" s="141">
        <v>4309650</v>
      </c>
      <c r="R777" s="141">
        <v>3613814</v>
      </c>
      <c r="S777" s="141">
        <v>83.85</v>
      </c>
      <c r="T777" s="141">
        <v>0</v>
      </c>
      <c r="U777" s="141">
        <v>0</v>
      </c>
      <c r="V777" s="141" t="s">
        <v>39465</v>
      </c>
      <c r="W777" s="141" t="s">
        <v>39464</v>
      </c>
      <c r="X777" s="141" t="s">
        <v>39463</v>
      </c>
      <c r="Y777" s="141" t="s">
        <v>140</v>
      </c>
      <c r="Z777" s="141" t="str">
        <f t="shared" si="16"/>
        <v>Transcriptome151PE</v>
      </c>
      <c r="AA777" s="143">
        <v>0</v>
      </c>
      <c r="AB777" s="143" t="s">
        <v>30</v>
      </c>
      <c r="AC777" s="143" t="s">
        <v>3343</v>
      </c>
      <c r="AD777" s="143"/>
    </row>
    <row r="778" spans="1:30" s="247" customFormat="1" ht="24" customHeight="1">
      <c r="A778" s="133">
        <v>42983</v>
      </c>
      <c r="B778" s="134" t="s">
        <v>39462</v>
      </c>
      <c r="C778" s="135" t="s">
        <v>1370</v>
      </c>
      <c r="D778" s="135" t="s">
        <v>31</v>
      </c>
      <c r="E778" s="135" t="s">
        <v>39461</v>
      </c>
      <c r="F778" s="159">
        <v>42979</v>
      </c>
      <c r="G778" s="135" t="s">
        <v>133</v>
      </c>
      <c r="H778" s="135" t="s">
        <v>39460</v>
      </c>
      <c r="I778" s="135">
        <v>1</v>
      </c>
      <c r="J778" s="135" t="s">
        <v>32</v>
      </c>
      <c r="K778" s="135" t="s">
        <v>28</v>
      </c>
      <c r="L778" s="135">
        <v>0</v>
      </c>
      <c r="M778" s="135"/>
      <c r="N778" s="135">
        <v>0</v>
      </c>
      <c r="O778" s="135" t="s">
        <v>41</v>
      </c>
      <c r="P778" s="135">
        <v>107614.62</v>
      </c>
      <c r="Q778" s="135">
        <v>4309650</v>
      </c>
      <c r="R778" s="135">
        <v>3258965</v>
      </c>
      <c r="S778" s="135">
        <v>75.62</v>
      </c>
      <c r="T778" s="135">
        <v>0</v>
      </c>
      <c r="U778" s="135">
        <v>0</v>
      </c>
      <c r="V778" s="135" t="s">
        <v>39459</v>
      </c>
      <c r="W778" s="135" t="s">
        <v>39458</v>
      </c>
      <c r="X778" s="135" t="s">
        <v>39457</v>
      </c>
      <c r="Y778" s="147" t="s">
        <v>140</v>
      </c>
      <c r="Z778" s="147" t="str">
        <f t="shared" si="16"/>
        <v>Exome capture151PE</v>
      </c>
      <c r="AA778" s="137">
        <v>0</v>
      </c>
      <c r="AB778" s="294" t="s">
        <v>30</v>
      </c>
      <c r="AC778" s="154" t="s">
        <v>3343</v>
      </c>
      <c r="AD778" s="155"/>
    </row>
    <row r="779" spans="1:30" s="247" customFormat="1" ht="24" customHeight="1">
      <c r="A779" s="139">
        <v>42983</v>
      </c>
      <c r="B779" s="140" t="s">
        <v>38595</v>
      </c>
      <c r="C779" s="141" t="s">
        <v>6915</v>
      </c>
      <c r="D779" s="141" t="s">
        <v>31</v>
      </c>
      <c r="E779" s="141" t="s">
        <v>39456</v>
      </c>
      <c r="F779" s="151">
        <v>42979</v>
      </c>
      <c r="G779" s="141" t="s">
        <v>133</v>
      </c>
      <c r="H779" s="141" t="s">
        <v>39424</v>
      </c>
      <c r="I779" s="141">
        <v>2</v>
      </c>
      <c r="J779" s="141" t="s">
        <v>32</v>
      </c>
      <c r="K779" s="141" t="s">
        <v>28</v>
      </c>
      <c r="L779" s="141">
        <v>0</v>
      </c>
      <c r="M779" s="141"/>
      <c r="N779" s="141">
        <v>0</v>
      </c>
      <c r="O779" s="141" t="s">
        <v>41</v>
      </c>
      <c r="P779" s="141">
        <v>110906.19</v>
      </c>
      <c r="Q779" s="141">
        <v>4309650</v>
      </c>
      <c r="R779" s="141">
        <v>3363006</v>
      </c>
      <c r="S779" s="141">
        <v>78.03</v>
      </c>
      <c r="T779" s="141">
        <v>0</v>
      </c>
      <c r="U779" s="141">
        <v>0</v>
      </c>
      <c r="V779" s="141" t="s">
        <v>39455</v>
      </c>
      <c r="W779" s="141" t="s">
        <v>39454</v>
      </c>
      <c r="X779" s="141" t="s">
        <v>39453</v>
      </c>
      <c r="Y779" s="141" t="s">
        <v>140</v>
      </c>
      <c r="Z779" s="141" t="str">
        <f t="shared" si="16"/>
        <v>Exome capture151PE</v>
      </c>
      <c r="AA779" s="143">
        <v>0</v>
      </c>
      <c r="AB779" s="143" t="s">
        <v>30</v>
      </c>
      <c r="AC779" s="143" t="s">
        <v>3343</v>
      </c>
      <c r="AD779" s="143"/>
    </row>
    <row r="780" spans="1:30" s="247" customFormat="1" ht="24" customHeight="1">
      <c r="A780" s="139">
        <v>42983</v>
      </c>
      <c r="B780" s="140" t="s">
        <v>39452</v>
      </c>
      <c r="C780" s="141">
        <v>0</v>
      </c>
      <c r="D780" s="141" t="s">
        <v>31</v>
      </c>
      <c r="E780" s="141" t="s">
        <v>39451</v>
      </c>
      <c r="F780" s="151">
        <v>42979</v>
      </c>
      <c r="G780" s="141" t="s">
        <v>133</v>
      </c>
      <c r="H780" s="141" t="s">
        <v>39424</v>
      </c>
      <c r="I780" s="141">
        <v>3</v>
      </c>
      <c r="J780" s="141" t="s">
        <v>32</v>
      </c>
      <c r="K780" s="141" t="s">
        <v>28</v>
      </c>
      <c r="L780" s="141">
        <v>0</v>
      </c>
      <c r="M780" s="141"/>
      <c r="N780" s="141">
        <v>175</v>
      </c>
      <c r="O780" s="141" t="s">
        <v>41</v>
      </c>
      <c r="P780" s="141">
        <v>109372.32</v>
      </c>
      <c r="Q780" s="141">
        <v>4309650</v>
      </c>
      <c r="R780" s="141">
        <v>3312986</v>
      </c>
      <c r="S780" s="141">
        <v>76.87</v>
      </c>
      <c r="T780" s="141" t="s">
        <v>39450</v>
      </c>
      <c r="U780" s="141" t="s">
        <v>39449</v>
      </c>
      <c r="V780" s="141" t="s">
        <v>39448</v>
      </c>
      <c r="W780" s="141" t="s">
        <v>39447</v>
      </c>
      <c r="X780" s="141" t="s">
        <v>39446</v>
      </c>
      <c r="Y780" s="141" t="s">
        <v>140</v>
      </c>
      <c r="Z780" s="141" t="str">
        <f t="shared" si="16"/>
        <v>0151PE</v>
      </c>
      <c r="AA780" s="143">
        <v>0</v>
      </c>
      <c r="AB780" s="143" t="s">
        <v>30</v>
      </c>
      <c r="AC780" s="143" t="s">
        <v>3343</v>
      </c>
      <c r="AD780" s="143"/>
    </row>
    <row r="781" spans="1:30" s="247" customFormat="1" ht="24" customHeight="1">
      <c r="A781" s="139">
        <v>42983</v>
      </c>
      <c r="B781" s="140" t="s">
        <v>39445</v>
      </c>
      <c r="C781" s="141" t="s">
        <v>3329</v>
      </c>
      <c r="D781" s="141" t="s">
        <v>31</v>
      </c>
      <c r="E781" s="141" t="s">
        <v>39444</v>
      </c>
      <c r="F781" s="151">
        <v>42979</v>
      </c>
      <c r="G781" s="141" t="s">
        <v>133</v>
      </c>
      <c r="H781" s="141" t="s">
        <v>39424</v>
      </c>
      <c r="I781" s="141">
        <v>4</v>
      </c>
      <c r="J781" s="141" t="s">
        <v>32</v>
      </c>
      <c r="K781" s="141" t="s">
        <v>28</v>
      </c>
      <c r="L781" s="141">
        <v>0</v>
      </c>
      <c r="M781" s="141"/>
      <c r="N781" s="141">
        <v>0</v>
      </c>
      <c r="O781" s="141" t="s">
        <v>41</v>
      </c>
      <c r="P781" s="141">
        <v>93357.95</v>
      </c>
      <c r="Q781" s="141">
        <v>4309650</v>
      </c>
      <c r="R781" s="141">
        <v>2828333</v>
      </c>
      <c r="S781" s="141">
        <v>65.63</v>
      </c>
      <c r="T781" s="141">
        <v>0</v>
      </c>
      <c r="U781" s="141">
        <v>0</v>
      </c>
      <c r="V781" s="141" t="s">
        <v>39443</v>
      </c>
      <c r="W781" s="141" t="s">
        <v>39442</v>
      </c>
      <c r="X781" s="141" t="s">
        <v>39441</v>
      </c>
      <c r="Y781" s="141" t="s">
        <v>140</v>
      </c>
      <c r="Z781" s="141" t="str">
        <f t="shared" si="16"/>
        <v>Meta151PE</v>
      </c>
      <c r="AA781" s="143">
        <v>0</v>
      </c>
      <c r="AB781" s="143" t="s">
        <v>30</v>
      </c>
      <c r="AC781" s="143" t="s">
        <v>3343</v>
      </c>
      <c r="AD781" s="143"/>
    </row>
    <row r="782" spans="1:30" s="247" customFormat="1" ht="24" customHeight="1">
      <c r="A782" s="139">
        <v>42983</v>
      </c>
      <c r="B782" s="140" t="s">
        <v>39440</v>
      </c>
      <c r="C782" s="141" t="s">
        <v>6915</v>
      </c>
      <c r="D782" s="141" t="s">
        <v>31</v>
      </c>
      <c r="E782" s="141" t="s">
        <v>39439</v>
      </c>
      <c r="F782" s="151">
        <v>42979</v>
      </c>
      <c r="G782" s="141" t="s">
        <v>133</v>
      </c>
      <c r="H782" s="141" t="s">
        <v>39424</v>
      </c>
      <c r="I782" s="141">
        <v>5</v>
      </c>
      <c r="J782" s="141" t="s">
        <v>32</v>
      </c>
      <c r="K782" s="141" t="s">
        <v>28</v>
      </c>
      <c r="L782" s="141">
        <v>0</v>
      </c>
      <c r="M782" s="141"/>
      <c r="N782" s="141">
        <v>0</v>
      </c>
      <c r="O782" s="141" t="s">
        <v>41</v>
      </c>
      <c r="P782" s="141">
        <v>113304.19</v>
      </c>
      <c r="Q782" s="141">
        <v>4309650</v>
      </c>
      <c r="R782" s="141">
        <v>3424989</v>
      </c>
      <c r="S782" s="141">
        <v>79.47</v>
      </c>
      <c r="T782" s="141">
        <v>0</v>
      </c>
      <c r="U782" s="141">
        <v>0</v>
      </c>
      <c r="V782" s="141" t="s">
        <v>39438</v>
      </c>
      <c r="W782" s="141" t="s">
        <v>39437</v>
      </c>
      <c r="X782" s="141" t="s">
        <v>39436</v>
      </c>
      <c r="Y782" s="141" t="s">
        <v>140</v>
      </c>
      <c r="Z782" s="141" t="str">
        <f t="shared" si="16"/>
        <v>Exome capture151PE</v>
      </c>
      <c r="AA782" s="143">
        <v>0</v>
      </c>
      <c r="AB782" s="143" t="s">
        <v>30</v>
      </c>
      <c r="AC782" s="143" t="s">
        <v>3343</v>
      </c>
      <c r="AD782" s="143"/>
    </row>
    <row r="783" spans="1:30" s="247" customFormat="1" ht="24" customHeight="1">
      <c r="A783" s="139">
        <v>42983</v>
      </c>
      <c r="B783" s="140" t="s">
        <v>39431</v>
      </c>
      <c r="C783" s="141" t="s">
        <v>6915</v>
      </c>
      <c r="D783" s="141" t="s">
        <v>31</v>
      </c>
      <c r="E783" s="141" t="s">
        <v>39435</v>
      </c>
      <c r="F783" s="151">
        <v>42979</v>
      </c>
      <c r="G783" s="141" t="s">
        <v>133</v>
      </c>
      <c r="H783" s="141" t="s">
        <v>39424</v>
      </c>
      <c r="I783" s="141">
        <v>6</v>
      </c>
      <c r="J783" s="141" t="s">
        <v>32</v>
      </c>
      <c r="K783" s="141" t="s">
        <v>28</v>
      </c>
      <c r="L783" s="141">
        <v>0</v>
      </c>
      <c r="M783" s="141"/>
      <c r="N783" s="141">
        <v>0</v>
      </c>
      <c r="O783" s="141" t="s">
        <v>41</v>
      </c>
      <c r="P783" s="141">
        <v>111349.09</v>
      </c>
      <c r="Q783" s="141">
        <v>4309650</v>
      </c>
      <c r="R783" s="141">
        <v>3359074</v>
      </c>
      <c r="S783" s="141">
        <v>77.94</v>
      </c>
      <c r="T783" s="141">
        <v>0</v>
      </c>
      <c r="U783" s="141">
        <v>0</v>
      </c>
      <c r="V783" s="141" t="s">
        <v>39434</v>
      </c>
      <c r="W783" s="141" t="s">
        <v>39433</v>
      </c>
      <c r="X783" s="141" t="s">
        <v>39432</v>
      </c>
      <c r="Y783" s="141" t="s">
        <v>140</v>
      </c>
      <c r="Z783" s="141" t="str">
        <f t="shared" si="16"/>
        <v>Exome capture151PE</v>
      </c>
      <c r="AA783" s="143">
        <v>0</v>
      </c>
      <c r="AB783" s="143" t="s">
        <v>30</v>
      </c>
      <c r="AC783" s="143" t="s">
        <v>3343</v>
      </c>
      <c r="AD783" s="143"/>
    </row>
    <row r="784" spans="1:30" s="247" customFormat="1" ht="24" customHeight="1">
      <c r="A784" s="139">
        <v>42983</v>
      </c>
      <c r="B784" s="140" t="s">
        <v>39431</v>
      </c>
      <c r="C784" s="141" t="s">
        <v>6915</v>
      </c>
      <c r="D784" s="141" t="s">
        <v>31</v>
      </c>
      <c r="E784" s="141" t="s">
        <v>39430</v>
      </c>
      <c r="F784" s="151">
        <v>42979</v>
      </c>
      <c r="G784" s="141" t="s">
        <v>133</v>
      </c>
      <c r="H784" s="141" t="s">
        <v>39424</v>
      </c>
      <c r="I784" s="141">
        <v>7</v>
      </c>
      <c r="J784" s="141" t="s">
        <v>32</v>
      </c>
      <c r="K784" s="141" t="s">
        <v>28</v>
      </c>
      <c r="L784" s="141">
        <v>0</v>
      </c>
      <c r="M784" s="141"/>
      <c r="N784" s="141">
        <v>0</v>
      </c>
      <c r="O784" s="141" t="s">
        <v>41</v>
      </c>
      <c r="P784" s="141">
        <v>110745.15</v>
      </c>
      <c r="Q784" s="141">
        <v>4309650</v>
      </c>
      <c r="R784" s="141">
        <v>3357602</v>
      </c>
      <c r="S784" s="141">
        <v>77.91</v>
      </c>
      <c r="T784" s="141">
        <v>0</v>
      </c>
      <c r="U784" s="141">
        <v>0</v>
      </c>
      <c r="V784" s="141" t="s">
        <v>39429</v>
      </c>
      <c r="W784" s="141" t="s">
        <v>39428</v>
      </c>
      <c r="X784" s="141" t="s">
        <v>39427</v>
      </c>
      <c r="Y784" s="141" t="s">
        <v>140</v>
      </c>
      <c r="Z784" s="141" t="str">
        <f t="shared" si="16"/>
        <v>Exome capture151PE</v>
      </c>
      <c r="AA784" s="143">
        <v>0</v>
      </c>
      <c r="AB784" s="143" t="s">
        <v>30</v>
      </c>
      <c r="AC784" s="143" t="s">
        <v>3343</v>
      </c>
      <c r="AD784" s="143"/>
    </row>
    <row r="785" spans="1:32" s="247" customFormat="1" ht="24" customHeight="1">
      <c r="A785" s="139">
        <v>42983</v>
      </c>
      <c r="B785" s="140" t="s">
        <v>39426</v>
      </c>
      <c r="C785" s="141" t="s">
        <v>6915</v>
      </c>
      <c r="D785" s="141" t="s">
        <v>31</v>
      </c>
      <c r="E785" s="141" t="s">
        <v>39425</v>
      </c>
      <c r="F785" s="151">
        <v>42979</v>
      </c>
      <c r="G785" s="141" t="s">
        <v>133</v>
      </c>
      <c r="H785" s="141" t="s">
        <v>39424</v>
      </c>
      <c r="I785" s="141">
        <v>8</v>
      </c>
      <c r="J785" s="141" t="s">
        <v>32</v>
      </c>
      <c r="K785" s="141" t="s">
        <v>28</v>
      </c>
      <c r="L785" s="141">
        <v>0</v>
      </c>
      <c r="M785" s="141"/>
      <c r="N785" s="141">
        <v>0</v>
      </c>
      <c r="O785" s="141" t="s">
        <v>41</v>
      </c>
      <c r="P785" s="141">
        <v>112422.12</v>
      </c>
      <c r="Q785" s="141">
        <v>4309650</v>
      </c>
      <c r="R785" s="141">
        <v>3403618</v>
      </c>
      <c r="S785" s="141">
        <v>78.98</v>
      </c>
      <c r="T785" s="141">
        <v>0</v>
      </c>
      <c r="U785" s="141">
        <v>0</v>
      </c>
      <c r="V785" s="141" t="s">
        <v>14885</v>
      </c>
      <c r="W785" s="141" t="s">
        <v>39423</v>
      </c>
      <c r="X785" s="141" t="s">
        <v>39422</v>
      </c>
      <c r="Y785" s="141" t="s">
        <v>140</v>
      </c>
      <c r="Z785" s="141" t="str">
        <f t="shared" si="16"/>
        <v>Exome capture151PE</v>
      </c>
      <c r="AA785" s="143">
        <v>0</v>
      </c>
      <c r="AB785" s="143" t="s">
        <v>30</v>
      </c>
      <c r="AC785" s="143" t="s">
        <v>3343</v>
      </c>
      <c r="AD785" s="143"/>
    </row>
    <row r="786" spans="1:32" s="222" customFormat="1" ht="24" customHeight="1">
      <c r="A786" s="182">
        <v>42979</v>
      </c>
      <c r="B786" s="181" t="s">
        <v>39650</v>
      </c>
      <c r="C786" s="150">
        <v>0</v>
      </c>
      <c r="D786" s="150" t="s">
        <v>31</v>
      </c>
      <c r="E786" s="150" t="s">
        <v>39649</v>
      </c>
      <c r="F786" s="159">
        <v>42975</v>
      </c>
      <c r="G786" s="180" t="s">
        <v>310</v>
      </c>
      <c r="H786" s="150" t="s">
        <v>39648</v>
      </c>
      <c r="I786" s="179">
        <v>1</v>
      </c>
      <c r="J786" s="150" t="s">
        <v>32</v>
      </c>
      <c r="K786" s="150" t="s">
        <v>342</v>
      </c>
      <c r="L786" s="150" t="s">
        <v>349</v>
      </c>
      <c r="M786" s="150"/>
      <c r="N786" s="150">
        <v>0</v>
      </c>
      <c r="O786" s="150" t="s">
        <v>33</v>
      </c>
      <c r="P786" s="150">
        <v>77156.149999999994</v>
      </c>
      <c r="Q786" s="150">
        <v>4309650</v>
      </c>
      <c r="R786" s="150">
        <v>3444470</v>
      </c>
      <c r="S786" s="150">
        <v>79.92</v>
      </c>
      <c r="T786" s="150">
        <v>0</v>
      </c>
      <c r="U786" s="150">
        <v>0</v>
      </c>
      <c r="V786" s="150" t="s">
        <v>39647</v>
      </c>
      <c r="W786" s="150" t="s">
        <v>39646</v>
      </c>
      <c r="X786" s="150" t="s">
        <v>39645</v>
      </c>
      <c r="Y786" s="147" t="s">
        <v>320</v>
      </c>
      <c r="Z786" s="147" t="str">
        <f t="shared" ref="Z786:Z817" si="17">IF(P786,CONCATENATE(C786,Y786),0)</f>
        <v>0101PE</v>
      </c>
      <c r="AA786" s="246">
        <v>0</v>
      </c>
      <c r="AB786" s="150" t="s">
        <v>13904</v>
      </c>
      <c r="AC786" s="150" t="s">
        <v>3343</v>
      </c>
      <c r="AD786" s="150"/>
      <c r="AE786" s="223"/>
      <c r="AF786" s="223"/>
    </row>
    <row r="787" spans="1:32" s="222" customFormat="1" ht="24" customHeight="1">
      <c r="A787" s="178">
        <v>42979</v>
      </c>
      <c r="B787" s="177" t="s">
        <v>38717</v>
      </c>
      <c r="C787" s="156">
        <v>0</v>
      </c>
      <c r="D787" s="156" t="s">
        <v>31</v>
      </c>
      <c r="E787" s="156" t="s">
        <v>93</v>
      </c>
      <c r="F787" s="151">
        <v>42975</v>
      </c>
      <c r="G787" s="156" t="s">
        <v>310</v>
      </c>
      <c r="H787" s="176" t="s">
        <v>39623</v>
      </c>
      <c r="I787" s="156">
        <v>2</v>
      </c>
      <c r="J787" s="156" t="s">
        <v>32</v>
      </c>
      <c r="K787" s="156" t="s">
        <v>342</v>
      </c>
      <c r="L787" s="156" t="s">
        <v>349</v>
      </c>
      <c r="M787" s="156"/>
      <c r="N787" s="156">
        <v>0</v>
      </c>
      <c r="O787" s="156" t="s">
        <v>33</v>
      </c>
      <c r="P787" s="156">
        <v>66306.929999999993</v>
      </c>
      <c r="Q787" s="156">
        <v>4309650</v>
      </c>
      <c r="R787" s="156">
        <v>3021358</v>
      </c>
      <c r="S787" s="166">
        <v>70.11</v>
      </c>
      <c r="T787" s="156">
        <v>0</v>
      </c>
      <c r="U787" s="156">
        <v>0</v>
      </c>
      <c r="V787" s="156" t="s">
        <v>39644</v>
      </c>
      <c r="W787" s="156" t="s">
        <v>39643</v>
      </c>
      <c r="X787" s="156" t="s">
        <v>39642</v>
      </c>
      <c r="Y787" s="141" t="s">
        <v>320</v>
      </c>
      <c r="Z787" s="141" t="str">
        <f t="shared" si="17"/>
        <v>0101PE</v>
      </c>
      <c r="AA787" s="245">
        <v>0</v>
      </c>
      <c r="AB787" s="156" t="s">
        <v>30</v>
      </c>
      <c r="AC787" s="156" t="s">
        <v>3343</v>
      </c>
      <c r="AD787" s="156"/>
      <c r="AE787" s="223"/>
      <c r="AF787" s="223"/>
    </row>
    <row r="788" spans="1:32" s="222" customFormat="1" ht="24" customHeight="1">
      <c r="A788" s="178">
        <v>42979</v>
      </c>
      <c r="B788" s="177" t="s">
        <v>38717</v>
      </c>
      <c r="C788" s="156">
        <v>0</v>
      </c>
      <c r="D788" s="156" t="s">
        <v>31</v>
      </c>
      <c r="E788" s="156" t="s">
        <v>94</v>
      </c>
      <c r="F788" s="151">
        <v>42975</v>
      </c>
      <c r="G788" s="156" t="s">
        <v>310</v>
      </c>
      <c r="H788" s="176" t="s">
        <v>39623</v>
      </c>
      <c r="I788" s="156">
        <v>3</v>
      </c>
      <c r="J788" s="156" t="s">
        <v>32</v>
      </c>
      <c r="K788" s="156" t="s">
        <v>342</v>
      </c>
      <c r="L788" s="156" t="s">
        <v>349</v>
      </c>
      <c r="M788" s="156"/>
      <c r="N788" s="156">
        <v>0</v>
      </c>
      <c r="O788" s="156" t="s">
        <v>33</v>
      </c>
      <c r="P788" s="156">
        <v>70930.100000000006</v>
      </c>
      <c r="Q788" s="156">
        <v>4309650</v>
      </c>
      <c r="R788" s="156">
        <v>3246171</v>
      </c>
      <c r="S788" s="166">
        <v>75.319999999999993</v>
      </c>
      <c r="T788" s="156">
        <v>0</v>
      </c>
      <c r="U788" s="156">
        <v>0</v>
      </c>
      <c r="V788" s="156" t="s">
        <v>39641</v>
      </c>
      <c r="W788" s="156" t="s">
        <v>39640</v>
      </c>
      <c r="X788" s="156" t="s">
        <v>39639</v>
      </c>
      <c r="Y788" s="141" t="s">
        <v>320</v>
      </c>
      <c r="Z788" s="141" t="str">
        <f t="shared" si="17"/>
        <v>0101PE</v>
      </c>
      <c r="AA788" s="245">
        <v>0</v>
      </c>
      <c r="AB788" s="156" t="s">
        <v>30</v>
      </c>
      <c r="AC788" s="156" t="s">
        <v>3343</v>
      </c>
      <c r="AD788" s="156"/>
      <c r="AE788" s="223"/>
      <c r="AF788" s="223"/>
    </row>
    <row r="789" spans="1:32" s="222" customFormat="1" ht="24" customHeight="1">
      <c r="A789" s="178">
        <v>42979</v>
      </c>
      <c r="B789" s="177" t="s">
        <v>38717</v>
      </c>
      <c r="C789" s="156">
        <v>0</v>
      </c>
      <c r="D789" s="156" t="s">
        <v>31</v>
      </c>
      <c r="E789" s="156" t="s">
        <v>95</v>
      </c>
      <c r="F789" s="151">
        <v>42975</v>
      </c>
      <c r="G789" s="156" t="s">
        <v>310</v>
      </c>
      <c r="H789" s="176" t="s">
        <v>39623</v>
      </c>
      <c r="I789" s="156">
        <v>4</v>
      </c>
      <c r="J789" s="156" t="s">
        <v>32</v>
      </c>
      <c r="K789" s="156" t="s">
        <v>342</v>
      </c>
      <c r="L789" s="156" t="s">
        <v>349</v>
      </c>
      <c r="M789" s="156"/>
      <c r="N789" s="156">
        <v>0</v>
      </c>
      <c r="O789" s="156" t="s">
        <v>33</v>
      </c>
      <c r="P789" s="156">
        <v>66138.61</v>
      </c>
      <c r="Q789" s="156">
        <v>4309650</v>
      </c>
      <c r="R789" s="156">
        <v>3135597</v>
      </c>
      <c r="S789" s="166">
        <v>72.760000000000005</v>
      </c>
      <c r="T789" s="156">
        <v>0</v>
      </c>
      <c r="U789" s="156">
        <v>0</v>
      </c>
      <c r="V789" s="156" t="s">
        <v>39638</v>
      </c>
      <c r="W789" s="156" t="s">
        <v>39637</v>
      </c>
      <c r="X789" s="156" t="s">
        <v>39636</v>
      </c>
      <c r="Y789" s="141" t="s">
        <v>320</v>
      </c>
      <c r="Z789" s="141" t="str">
        <f t="shared" si="17"/>
        <v>0101PE</v>
      </c>
      <c r="AA789" s="245">
        <v>0</v>
      </c>
      <c r="AB789" s="156" t="s">
        <v>30</v>
      </c>
      <c r="AC789" s="156" t="s">
        <v>3343</v>
      </c>
      <c r="AD789" s="156"/>
      <c r="AE789" s="223"/>
      <c r="AF789" s="223"/>
    </row>
    <row r="790" spans="1:32" s="222" customFormat="1" ht="24" customHeight="1">
      <c r="A790" s="178">
        <v>42979</v>
      </c>
      <c r="B790" s="177" t="s">
        <v>39635</v>
      </c>
      <c r="C790" s="156">
        <v>0</v>
      </c>
      <c r="D790" s="156" t="s">
        <v>31</v>
      </c>
      <c r="E790" s="156" t="s">
        <v>96</v>
      </c>
      <c r="F790" s="151">
        <v>42975</v>
      </c>
      <c r="G790" s="156" t="s">
        <v>310</v>
      </c>
      <c r="H790" s="176" t="s">
        <v>39623</v>
      </c>
      <c r="I790" s="156">
        <v>5</v>
      </c>
      <c r="J790" s="156" t="s">
        <v>32</v>
      </c>
      <c r="K790" s="156" t="s">
        <v>342</v>
      </c>
      <c r="L790" s="156" t="s">
        <v>349</v>
      </c>
      <c r="M790" s="156"/>
      <c r="N790" s="156">
        <v>0</v>
      </c>
      <c r="O790" s="156" t="s">
        <v>33</v>
      </c>
      <c r="P790" s="156">
        <v>72022.11</v>
      </c>
      <c r="Q790" s="156">
        <v>4309650</v>
      </c>
      <c r="R790" s="156">
        <v>3252772</v>
      </c>
      <c r="S790" s="166">
        <v>75.48</v>
      </c>
      <c r="T790" s="156">
        <v>0</v>
      </c>
      <c r="U790" s="156">
        <v>0</v>
      </c>
      <c r="V790" s="156" t="s">
        <v>39634</v>
      </c>
      <c r="W790" s="156" t="s">
        <v>39633</v>
      </c>
      <c r="X790" s="156" t="s">
        <v>39632</v>
      </c>
      <c r="Y790" s="141" t="s">
        <v>320</v>
      </c>
      <c r="Z790" s="141" t="str">
        <f t="shared" si="17"/>
        <v>0101PE</v>
      </c>
      <c r="AA790" s="245">
        <v>0</v>
      </c>
      <c r="AB790" s="156" t="s">
        <v>30</v>
      </c>
      <c r="AC790" s="156" t="s">
        <v>3343</v>
      </c>
      <c r="AD790" s="156"/>
      <c r="AE790" s="223"/>
      <c r="AF790" s="223"/>
    </row>
    <row r="791" spans="1:32" s="222" customFormat="1" ht="24" customHeight="1">
      <c r="A791" s="178">
        <v>42979</v>
      </c>
      <c r="B791" s="177" t="s">
        <v>39628</v>
      </c>
      <c r="C791" s="156">
        <v>0</v>
      </c>
      <c r="D791" s="156" t="s">
        <v>31</v>
      </c>
      <c r="E791" s="156" t="s">
        <v>97</v>
      </c>
      <c r="F791" s="151">
        <v>42975</v>
      </c>
      <c r="G791" s="156" t="s">
        <v>310</v>
      </c>
      <c r="H791" s="176" t="s">
        <v>39623</v>
      </c>
      <c r="I791" s="156">
        <v>6</v>
      </c>
      <c r="J791" s="156" t="s">
        <v>32</v>
      </c>
      <c r="K791" s="156" t="s">
        <v>342</v>
      </c>
      <c r="L791" s="156" t="s">
        <v>349</v>
      </c>
      <c r="M791" s="156"/>
      <c r="N791" s="156">
        <v>0</v>
      </c>
      <c r="O791" s="156" t="s">
        <v>33</v>
      </c>
      <c r="P791" s="156">
        <v>67484.259999999995</v>
      </c>
      <c r="Q791" s="156">
        <v>4309650</v>
      </c>
      <c r="R791" s="156">
        <v>3152543</v>
      </c>
      <c r="S791" s="166">
        <v>73.150000000000006</v>
      </c>
      <c r="T791" s="156">
        <v>0</v>
      </c>
      <c r="U791" s="156">
        <v>0</v>
      </c>
      <c r="V791" s="156" t="s">
        <v>39631</v>
      </c>
      <c r="W791" s="156" t="s">
        <v>39630</v>
      </c>
      <c r="X791" s="156" t="s">
        <v>39629</v>
      </c>
      <c r="Y791" s="141" t="s">
        <v>320</v>
      </c>
      <c r="Z791" s="141" t="str">
        <f t="shared" si="17"/>
        <v>0101PE</v>
      </c>
      <c r="AA791" s="245">
        <v>0</v>
      </c>
      <c r="AB791" s="156" t="s">
        <v>13904</v>
      </c>
      <c r="AC791" s="156" t="s">
        <v>3343</v>
      </c>
      <c r="AD791" s="156"/>
      <c r="AE791" s="223"/>
      <c r="AF791" s="223"/>
    </row>
    <row r="792" spans="1:32" s="222" customFormat="1" ht="24" customHeight="1">
      <c r="A792" s="178">
        <v>42979</v>
      </c>
      <c r="B792" s="177" t="s">
        <v>39628</v>
      </c>
      <c r="C792" s="156">
        <v>0</v>
      </c>
      <c r="D792" s="156" t="s">
        <v>31</v>
      </c>
      <c r="E792" s="156" t="s">
        <v>98</v>
      </c>
      <c r="F792" s="151">
        <v>42975</v>
      </c>
      <c r="G792" s="156" t="s">
        <v>310</v>
      </c>
      <c r="H792" s="176" t="s">
        <v>39623</v>
      </c>
      <c r="I792" s="156">
        <v>7</v>
      </c>
      <c r="J792" s="156" t="s">
        <v>32</v>
      </c>
      <c r="K792" s="156" t="s">
        <v>342</v>
      </c>
      <c r="L792" s="156" t="s">
        <v>349</v>
      </c>
      <c r="M792" s="156"/>
      <c r="N792" s="156">
        <v>0</v>
      </c>
      <c r="O792" s="156" t="s">
        <v>33</v>
      </c>
      <c r="P792" s="156">
        <v>71664.63</v>
      </c>
      <c r="Q792" s="156">
        <v>4309650</v>
      </c>
      <c r="R792" s="156">
        <v>3273409</v>
      </c>
      <c r="S792" s="166">
        <v>75.959999999999994</v>
      </c>
      <c r="T792" s="156">
        <v>0</v>
      </c>
      <c r="U792" s="156">
        <v>0</v>
      </c>
      <c r="V792" s="156" t="s">
        <v>39627</v>
      </c>
      <c r="W792" s="156" t="s">
        <v>39626</v>
      </c>
      <c r="X792" s="156" t="s">
        <v>39625</v>
      </c>
      <c r="Y792" s="141" t="s">
        <v>320</v>
      </c>
      <c r="Z792" s="141" t="str">
        <f t="shared" si="17"/>
        <v>0101PE</v>
      </c>
      <c r="AA792" s="245">
        <v>0</v>
      </c>
      <c r="AB792" s="156" t="s">
        <v>13904</v>
      </c>
      <c r="AC792" s="156" t="s">
        <v>3343</v>
      </c>
      <c r="AD792" s="156"/>
      <c r="AE792" s="223"/>
      <c r="AF792" s="223"/>
    </row>
    <row r="793" spans="1:32" s="222" customFormat="1" ht="24" customHeight="1">
      <c r="A793" s="178">
        <v>42979</v>
      </c>
      <c r="B793" s="177" t="s">
        <v>39624</v>
      </c>
      <c r="C793" s="156">
        <v>0</v>
      </c>
      <c r="D793" s="156" t="s">
        <v>31</v>
      </c>
      <c r="E793" s="156" t="s">
        <v>99</v>
      </c>
      <c r="F793" s="151">
        <v>42975</v>
      </c>
      <c r="G793" s="156" t="s">
        <v>310</v>
      </c>
      <c r="H793" s="176" t="s">
        <v>39623</v>
      </c>
      <c r="I793" s="156">
        <v>8</v>
      </c>
      <c r="J793" s="156" t="s">
        <v>32</v>
      </c>
      <c r="K793" s="156" t="s">
        <v>342</v>
      </c>
      <c r="L793" s="156" t="s">
        <v>349</v>
      </c>
      <c r="M793" s="156"/>
      <c r="N793" s="156">
        <v>0</v>
      </c>
      <c r="O793" s="156" t="s">
        <v>33</v>
      </c>
      <c r="P793" s="156">
        <v>61938.22</v>
      </c>
      <c r="Q793" s="156">
        <v>4309650</v>
      </c>
      <c r="R793" s="156">
        <v>2808905</v>
      </c>
      <c r="S793" s="166">
        <v>65.180000000000007</v>
      </c>
      <c r="T793" s="156">
        <v>0</v>
      </c>
      <c r="U793" s="156">
        <v>0</v>
      </c>
      <c r="V793" s="156" t="s">
        <v>39622</v>
      </c>
      <c r="W793" s="156" t="s">
        <v>39621</v>
      </c>
      <c r="X793" s="156" t="s">
        <v>39620</v>
      </c>
      <c r="Y793" s="141" t="s">
        <v>320</v>
      </c>
      <c r="Z793" s="141" t="str">
        <f t="shared" si="17"/>
        <v>0101PE</v>
      </c>
      <c r="AA793" s="245">
        <v>0</v>
      </c>
      <c r="AB793" s="156" t="s">
        <v>30</v>
      </c>
      <c r="AC793" s="156" t="s">
        <v>3343</v>
      </c>
      <c r="AD793" s="156"/>
      <c r="AE793" s="223"/>
      <c r="AF793" s="223"/>
    </row>
    <row r="794" spans="1:32" s="222" customFormat="1" ht="24" customHeight="1">
      <c r="A794" s="182">
        <v>42979</v>
      </c>
      <c r="B794" s="181" t="s">
        <v>37692</v>
      </c>
      <c r="C794" s="150">
        <v>0</v>
      </c>
      <c r="D794" s="150" t="s">
        <v>31</v>
      </c>
      <c r="E794" s="150" t="s">
        <v>37609</v>
      </c>
      <c r="F794" s="159">
        <v>42975</v>
      </c>
      <c r="G794" s="180" t="s">
        <v>310</v>
      </c>
      <c r="H794" s="150" t="s">
        <v>39619</v>
      </c>
      <c r="I794" s="179">
        <v>1</v>
      </c>
      <c r="J794" s="150" t="s">
        <v>32</v>
      </c>
      <c r="K794" s="150" t="s">
        <v>342</v>
      </c>
      <c r="L794" s="150" t="s">
        <v>349</v>
      </c>
      <c r="M794" s="150"/>
      <c r="N794" s="150">
        <v>0</v>
      </c>
      <c r="O794" s="150" t="s">
        <v>33</v>
      </c>
      <c r="P794" s="150">
        <v>72942.11</v>
      </c>
      <c r="Q794" s="150">
        <v>4309650</v>
      </c>
      <c r="R794" s="150">
        <v>3310000</v>
      </c>
      <c r="S794" s="150">
        <v>76.8</v>
      </c>
      <c r="T794" s="150">
        <v>0</v>
      </c>
      <c r="U794" s="150">
        <v>0</v>
      </c>
      <c r="V794" s="150" t="s">
        <v>39618</v>
      </c>
      <c r="W794" s="150" t="s">
        <v>39617</v>
      </c>
      <c r="X794" s="150" t="s">
        <v>39616</v>
      </c>
      <c r="Y794" s="147" t="s">
        <v>320</v>
      </c>
      <c r="Z794" s="147" t="str">
        <f t="shared" si="17"/>
        <v>0101PE</v>
      </c>
      <c r="AA794" s="246">
        <v>0</v>
      </c>
      <c r="AB794" s="150" t="s">
        <v>13904</v>
      </c>
      <c r="AC794" s="150" t="s">
        <v>3343</v>
      </c>
      <c r="AD794" s="150"/>
      <c r="AE794" s="223"/>
      <c r="AF794" s="223"/>
    </row>
    <row r="795" spans="1:32" s="222" customFormat="1" ht="24" customHeight="1">
      <c r="A795" s="178">
        <v>42979</v>
      </c>
      <c r="B795" s="177" t="s">
        <v>39615</v>
      </c>
      <c r="C795" s="156">
        <v>0</v>
      </c>
      <c r="D795" s="156" t="s">
        <v>31</v>
      </c>
      <c r="E795" s="156" t="s">
        <v>94</v>
      </c>
      <c r="F795" s="151">
        <v>42975</v>
      </c>
      <c r="G795" s="156" t="s">
        <v>310</v>
      </c>
      <c r="H795" s="176" t="s">
        <v>39595</v>
      </c>
      <c r="I795" s="156">
        <v>2</v>
      </c>
      <c r="J795" s="156" t="s">
        <v>32</v>
      </c>
      <c r="K795" s="156" t="s">
        <v>342</v>
      </c>
      <c r="L795" s="156" t="s">
        <v>349</v>
      </c>
      <c r="M795" s="156"/>
      <c r="N795" s="156">
        <v>0</v>
      </c>
      <c r="O795" s="156" t="s">
        <v>33</v>
      </c>
      <c r="P795" s="156">
        <v>81827.13</v>
      </c>
      <c r="Q795" s="156">
        <v>4309650</v>
      </c>
      <c r="R795" s="156">
        <v>3676288</v>
      </c>
      <c r="S795" s="166">
        <v>85.3</v>
      </c>
      <c r="T795" s="156">
        <v>0</v>
      </c>
      <c r="U795" s="156">
        <v>0</v>
      </c>
      <c r="V795" s="156" t="s">
        <v>39614</v>
      </c>
      <c r="W795" s="156" t="s">
        <v>39613</v>
      </c>
      <c r="X795" s="156" t="s">
        <v>39612</v>
      </c>
      <c r="Y795" s="141" t="s">
        <v>320</v>
      </c>
      <c r="Z795" s="141" t="str">
        <f t="shared" si="17"/>
        <v>0101PE</v>
      </c>
      <c r="AA795" s="245">
        <v>0</v>
      </c>
      <c r="AB795" s="156" t="s">
        <v>30</v>
      </c>
      <c r="AC795" s="156" t="s">
        <v>3343</v>
      </c>
      <c r="AD795" s="156"/>
      <c r="AE795" s="223"/>
      <c r="AF795" s="223"/>
    </row>
    <row r="796" spans="1:32" s="222" customFormat="1" ht="24" customHeight="1">
      <c r="A796" s="178">
        <v>42979</v>
      </c>
      <c r="B796" s="177" t="s">
        <v>39611</v>
      </c>
      <c r="C796" s="156">
        <v>0</v>
      </c>
      <c r="D796" s="156" t="s">
        <v>31</v>
      </c>
      <c r="E796" s="156" t="s">
        <v>95</v>
      </c>
      <c r="F796" s="151">
        <v>42975</v>
      </c>
      <c r="G796" s="156" t="s">
        <v>310</v>
      </c>
      <c r="H796" s="176" t="s">
        <v>39595</v>
      </c>
      <c r="I796" s="156">
        <v>3</v>
      </c>
      <c r="J796" s="156" t="s">
        <v>32</v>
      </c>
      <c r="K796" s="156" t="s">
        <v>342</v>
      </c>
      <c r="L796" s="156" t="s">
        <v>349</v>
      </c>
      <c r="M796" s="156"/>
      <c r="N796" s="156">
        <v>0</v>
      </c>
      <c r="O796" s="156" t="s">
        <v>33</v>
      </c>
      <c r="P796" s="156">
        <v>76761.100000000006</v>
      </c>
      <c r="Q796" s="156">
        <v>4309650</v>
      </c>
      <c r="R796" s="156">
        <v>3453129</v>
      </c>
      <c r="S796" s="166">
        <v>80.13</v>
      </c>
      <c r="T796" s="156">
        <v>0</v>
      </c>
      <c r="U796" s="156">
        <v>0</v>
      </c>
      <c r="V796" s="156" t="s">
        <v>39610</v>
      </c>
      <c r="W796" s="156" t="s">
        <v>39609</v>
      </c>
      <c r="X796" s="156" t="s">
        <v>39608</v>
      </c>
      <c r="Y796" s="141" t="s">
        <v>320</v>
      </c>
      <c r="Z796" s="141" t="str">
        <f t="shared" si="17"/>
        <v>0101PE</v>
      </c>
      <c r="AA796" s="245">
        <v>0</v>
      </c>
      <c r="AB796" s="156" t="s">
        <v>30</v>
      </c>
      <c r="AC796" s="156" t="s">
        <v>3343</v>
      </c>
      <c r="AD796" s="156"/>
      <c r="AE796" s="223"/>
      <c r="AF796" s="223"/>
    </row>
    <row r="797" spans="1:32" s="222" customFormat="1" ht="24" customHeight="1">
      <c r="A797" s="178">
        <v>42979</v>
      </c>
      <c r="B797" s="177" t="s">
        <v>39607</v>
      </c>
      <c r="C797" s="156">
        <v>0</v>
      </c>
      <c r="D797" s="156" t="s">
        <v>31</v>
      </c>
      <c r="E797" s="156" t="s">
        <v>96</v>
      </c>
      <c r="F797" s="151">
        <v>42975</v>
      </c>
      <c r="G797" s="156" t="s">
        <v>310</v>
      </c>
      <c r="H797" s="176" t="s">
        <v>39595</v>
      </c>
      <c r="I797" s="156">
        <v>4</v>
      </c>
      <c r="J797" s="156" t="s">
        <v>32</v>
      </c>
      <c r="K797" s="156" t="s">
        <v>342</v>
      </c>
      <c r="L797" s="156" t="s">
        <v>349</v>
      </c>
      <c r="M797" s="156"/>
      <c r="N797" s="156">
        <v>0</v>
      </c>
      <c r="O797" s="156" t="s">
        <v>33</v>
      </c>
      <c r="P797" s="156">
        <v>78275.009999999995</v>
      </c>
      <c r="Q797" s="156">
        <v>4309650</v>
      </c>
      <c r="R797" s="156">
        <v>3523029</v>
      </c>
      <c r="S797" s="166">
        <v>81.75</v>
      </c>
      <c r="T797" s="156">
        <v>0</v>
      </c>
      <c r="U797" s="156">
        <v>0</v>
      </c>
      <c r="V797" s="156" t="s">
        <v>28586</v>
      </c>
      <c r="W797" s="156" t="s">
        <v>39606</v>
      </c>
      <c r="X797" s="156" t="s">
        <v>29008</v>
      </c>
      <c r="Y797" s="141" t="s">
        <v>320</v>
      </c>
      <c r="Z797" s="141" t="str">
        <f t="shared" si="17"/>
        <v>0101PE</v>
      </c>
      <c r="AA797" s="245">
        <v>0</v>
      </c>
      <c r="AB797" s="156" t="s">
        <v>30</v>
      </c>
      <c r="AC797" s="156" t="s">
        <v>3343</v>
      </c>
      <c r="AD797" s="156"/>
      <c r="AE797" s="223"/>
      <c r="AF797" s="223"/>
    </row>
    <row r="798" spans="1:32" s="222" customFormat="1" ht="24" customHeight="1">
      <c r="A798" s="178">
        <v>42979</v>
      </c>
      <c r="B798" s="177" t="s">
        <v>39605</v>
      </c>
      <c r="C798" s="156">
        <v>0</v>
      </c>
      <c r="D798" s="156" t="s">
        <v>31</v>
      </c>
      <c r="E798" s="156" t="s">
        <v>97</v>
      </c>
      <c r="F798" s="151">
        <v>42975</v>
      </c>
      <c r="G798" s="156" t="s">
        <v>310</v>
      </c>
      <c r="H798" s="176" t="s">
        <v>39595</v>
      </c>
      <c r="I798" s="156">
        <v>5</v>
      </c>
      <c r="J798" s="156" t="s">
        <v>32</v>
      </c>
      <c r="K798" s="156" t="s">
        <v>342</v>
      </c>
      <c r="L798" s="156" t="s">
        <v>349</v>
      </c>
      <c r="M798" s="156"/>
      <c r="N798" s="156">
        <v>0</v>
      </c>
      <c r="O798" s="156" t="s">
        <v>33</v>
      </c>
      <c r="P798" s="156">
        <v>72610.84</v>
      </c>
      <c r="Q798" s="156">
        <v>4309650</v>
      </c>
      <c r="R798" s="156">
        <v>3293358</v>
      </c>
      <c r="S798" s="166">
        <v>76.42</v>
      </c>
      <c r="T798" s="156">
        <v>0</v>
      </c>
      <c r="U798" s="156">
        <v>0</v>
      </c>
      <c r="V798" s="156" t="s">
        <v>39604</v>
      </c>
      <c r="W798" s="156" t="s">
        <v>39603</v>
      </c>
      <c r="X798" s="156" t="s">
        <v>39602</v>
      </c>
      <c r="Y798" s="141" t="s">
        <v>320</v>
      </c>
      <c r="Z798" s="141" t="str">
        <f t="shared" si="17"/>
        <v>0101PE</v>
      </c>
      <c r="AA798" s="245">
        <v>0</v>
      </c>
      <c r="AB798" s="156" t="s">
        <v>30</v>
      </c>
      <c r="AC798" s="156" t="s">
        <v>3343</v>
      </c>
      <c r="AD798" s="156"/>
      <c r="AE798" s="223"/>
      <c r="AF798" s="223"/>
    </row>
    <row r="799" spans="1:32" s="222" customFormat="1" ht="24" customHeight="1">
      <c r="A799" s="178">
        <v>42979</v>
      </c>
      <c r="B799" s="177" t="s">
        <v>39601</v>
      </c>
      <c r="C799" s="156">
        <v>0</v>
      </c>
      <c r="D799" s="156" t="s">
        <v>31</v>
      </c>
      <c r="E799" s="156" t="s">
        <v>98</v>
      </c>
      <c r="F799" s="151">
        <v>42975</v>
      </c>
      <c r="G799" s="156" t="s">
        <v>310</v>
      </c>
      <c r="H799" s="176" t="s">
        <v>39595</v>
      </c>
      <c r="I799" s="156">
        <v>6</v>
      </c>
      <c r="J799" s="156" t="s">
        <v>32</v>
      </c>
      <c r="K799" s="156" t="s">
        <v>342</v>
      </c>
      <c r="L799" s="156" t="s">
        <v>349</v>
      </c>
      <c r="M799" s="156"/>
      <c r="N799" s="156">
        <v>0</v>
      </c>
      <c r="O799" s="156" t="s">
        <v>33</v>
      </c>
      <c r="P799" s="156">
        <v>79781.27</v>
      </c>
      <c r="Q799" s="156">
        <v>4309650</v>
      </c>
      <c r="R799" s="156">
        <v>3593423</v>
      </c>
      <c r="S799" s="166">
        <v>83.38</v>
      </c>
      <c r="T799" s="156">
        <v>0</v>
      </c>
      <c r="U799" s="156">
        <v>0</v>
      </c>
      <c r="V799" s="156" t="s">
        <v>39600</v>
      </c>
      <c r="W799" s="156" t="s">
        <v>39599</v>
      </c>
      <c r="X799" s="156" t="s">
        <v>39598</v>
      </c>
      <c r="Y799" s="141" t="s">
        <v>320</v>
      </c>
      <c r="Z799" s="141" t="str">
        <f t="shared" si="17"/>
        <v>0101PE</v>
      </c>
      <c r="AA799" s="245">
        <v>0</v>
      </c>
      <c r="AB799" s="156" t="s">
        <v>13904</v>
      </c>
      <c r="AC799" s="156" t="s">
        <v>3343</v>
      </c>
      <c r="AD799" s="156"/>
      <c r="AE799" s="223"/>
      <c r="AF799" s="223"/>
    </row>
    <row r="800" spans="1:32" s="222" customFormat="1" ht="24" customHeight="1">
      <c r="A800" s="178">
        <v>42979</v>
      </c>
      <c r="B800" s="177" t="s">
        <v>39596</v>
      </c>
      <c r="C800" s="156">
        <v>0</v>
      </c>
      <c r="D800" s="156" t="s">
        <v>31</v>
      </c>
      <c r="E800" s="156" t="s">
        <v>99</v>
      </c>
      <c r="F800" s="151">
        <v>42975</v>
      </c>
      <c r="G800" s="156" t="s">
        <v>310</v>
      </c>
      <c r="H800" s="176" t="s">
        <v>39595</v>
      </c>
      <c r="I800" s="156">
        <v>7</v>
      </c>
      <c r="J800" s="156" t="s">
        <v>32</v>
      </c>
      <c r="K800" s="156" t="s">
        <v>342</v>
      </c>
      <c r="L800" s="156" t="s">
        <v>349</v>
      </c>
      <c r="M800" s="156"/>
      <c r="N800" s="156">
        <v>0</v>
      </c>
      <c r="O800" s="156" t="s">
        <v>33</v>
      </c>
      <c r="P800" s="156">
        <v>79619.42</v>
      </c>
      <c r="Q800" s="156">
        <v>4309650</v>
      </c>
      <c r="R800" s="156">
        <v>3581352</v>
      </c>
      <c r="S800" s="166">
        <v>83.1</v>
      </c>
      <c r="T800" s="156">
        <v>0</v>
      </c>
      <c r="U800" s="156">
        <v>0</v>
      </c>
      <c r="V800" s="156" t="s">
        <v>8216</v>
      </c>
      <c r="W800" s="156" t="s">
        <v>37661</v>
      </c>
      <c r="X800" s="156" t="s">
        <v>39597</v>
      </c>
      <c r="Y800" s="141" t="s">
        <v>320</v>
      </c>
      <c r="Z800" s="141" t="str">
        <f t="shared" si="17"/>
        <v>0101PE</v>
      </c>
      <c r="AA800" s="245">
        <v>0</v>
      </c>
      <c r="AB800" s="156" t="s">
        <v>30</v>
      </c>
      <c r="AC800" s="156" t="s">
        <v>3343</v>
      </c>
      <c r="AD800" s="156"/>
      <c r="AE800" s="223"/>
      <c r="AF800" s="223"/>
    </row>
    <row r="801" spans="1:32" s="222" customFormat="1" ht="24" customHeight="1">
      <c r="A801" s="178">
        <v>42979</v>
      </c>
      <c r="B801" s="177" t="s">
        <v>39596</v>
      </c>
      <c r="C801" s="156">
        <v>0</v>
      </c>
      <c r="D801" s="156" t="s">
        <v>31</v>
      </c>
      <c r="E801" s="156" t="s">
        <v>100</v>
      </c>
      <c r="F801" s="151">
        <v>42975</v>
      </c>
      <c r="G801" s="156" t="s">
        <v>310</v>
      </c>
      <c r="H801" s="176" t="s">
        <v>39595</v>
      </c>
      <c r="I801" s="156">
        <v>8</v>
      </c>
      <c r="J801" s="156" t="s">
        <v>32</v>
      </c>
      <c r="K801" s="156" t="s">
        <v>342</v>
      </c>
      <c r="L801" s="156" t="s">
        <v>349</v>
      </c>
      <c r="M801" s="156"/>
      <c r="N801" s="156">
        <v>0</v>
      </c>
      <c r="O801" s="156" t="s">
        <v>33</v>
      </c>
      <c r="P801" s="156">
        <v>78294.850000000006</v>
      </c>
      <c r="Q801" s="156">
        <v>4309650</v>
      </c>
      <c r="R801" s="156">
        <v>3531414</v>
      </c>
      <c r="S801" s="166">
        <v>81.94</v>
      </c>
      <c r="T801" s="156">
        <v>0</v>
      </c>
      <c r="U801" s="156">
        <v>0</v>
      </c>
      <c r="V801" s="156" t="s">
        <v>13846</v>
      </c>
      <c r="W801" s="156" t="s">
        <v>39594</v>
      </c>
      <c r="X801" s="156" t="s">
        <v>39593</v>
      </c>
      <c r="Y801" s="141" t="s">
        <v>320</v>
      </c>
      <c r="Z801" s="141" t="str">
        <f t="shared" si="17"/>
        <v>0101PE</v>
      </c>
      <c r="AA801" s="245">
        <v>0</v>
      </c>
      <c r="AB801" s="156" t="s">
        <v>30</v>
      </c>
      <c r="AC801" s="156" t="s">
        <v>3343</v>
      </c>
      <c r="AD801" s="156"/>
      <c r="AE801" s="223"/>
      <c r="AF801" s="223"/>
    </row>
    <row r="802" spans="1:32" s="222" customFormat="1" ht="24" customHeight="1">
      <c r="A802" s="182">
        <v>42982</v>
      </c>
      <c r="B802" s="181" t="s">
        <v>39592</v>
      </c>
      <c r="C802" s="150">
        <v>0</v>
      </c>
      <c r="D802" s="150" t="s">
        <v>31</v>
      </c>
      <c r="E802" s="150" t="s">
        <v>37609</v>
      </c>
      <c r="F802" s="159">
        <v>42978</v>
      </c>
      <c r="G802" s="180" t="s">
        <v>310</v>
      </c>
      <c r="H802" s="150" t="s">
        <v>39591</v>
      </c>
      <c r="I802" s="179">
        <v>1</v>
      </c>
      <c r="J802" s="150" t="s">
        <v>32</v>
      </c>
      <c r="K802" s="150" t="s">
        <v>342</v>
      </c>
      <c r="L802" s="150" t="s">
        <v>349</v>
      </c>
      <c r="M802" s="150"/>
      <c r="N802" s="150">
        <v>0</v>
      </c>
      <c r="O802" s="150" t="s">
        <v>33</v>
      </c>
      <c r="P802" s="150">
        <v>82547.570000000007</v>
      </c>
      <c r="Q802" s="150">
        <v>4309650</v>
      </c>
      <c r="R802" s="150">
        <v>3748462</v>
      </c>
      <c r="S802" s="150">
        <v>86.98</v>
      </c>
      <c r="T802" s="150">
        <v>0</v>
      </c>
      <c r="U802" s="150">
        <v>0</v>
      </c>
      <c r="V802" s="150" t="s">
        <v>39590</v>
      </c>
      <c r="W802" s="150" t="s">
        <v>39589</v>
      </c>
      <c r="X802" s="150" t="s">
        <v>39588</v>
      </c>
      <c r="Y802" s="147" t="s">
        <v>320</v>
      </c>
      <c r="Z802" s="147" t="str">
        <f t="shared" si="17"/>
        <v>0101PE</v>
      </c>
      <c r="AA802" s="246">
        <v>0</v>
      </c>
      <c r="AB802" s="150" t="s">
        <v>13904</v>
      </c>
      <c r="AC802" s="150" t="s">
        <v>3343</v>
      </c>
      <c r="AD802" s="150"/>
      <c r="AE802" s="223"/>
      <c r="AF802" s="223"/>
    </row>
    <row r="803" spans="1:32" s="222" customFormat="1" ht="24" customHeight="1">
      <c r="A803" s="178">
        <v>42982</v>
      </c>
      <c r="B803" s="177" t="s">
        <v>39587</v>
      </c>
      <c r="C803" s="156">
        <v>0</v>
      </c>
      <c r="D803" s="156" t="s">
        <v>31</v>
      </c>
      <c r="E803" s="156" t="s">
        <v>94</v>
      </c>
      <c r="F803" s="151">
        <v>42978</v>
      </c>
      <c r="G803" s="156" t="s">
        <v>310</v>
      </c>
      <c r="H803" s="176" t="s">
        <v>39563</v>
      </c>
      <c r="I803" s="156">
        <v>2</v>
      </c>
      <c r="J803" s="156" t="s">
        <v>32</v>
      </c>
      <c r="K803" s="156" t="s">
        <v>342</v>
      </c>
      <c r="L803" s="156" t="s">
        <v>349</v>
      </c>
      <c r="M803" s="156"/>
      <c r="N803" s="156">
        <v>0</v>
      </c>
      <c r="O803" s="156" t="s">
        <v>33</v>
      </c>
      <c r="P803" s="156">
        <v>82896.070000000007</v>
      </c>
      <c r="Q803" s="156">
        <v>4309650</v>
      </c>
      <c r="R803" s="156">
        <v>3730534</v>
      </c>
      <c r="S803" s="166">
        <v>86.56</v>
      </c>
      <c r="T803" s="156">
        <v>0</v>
      </c>
      <c r="U803" s="156">
        <v>0</v>
      </c>
      <c r="V803" s="156" t="s">
        <v>39586</v>
      </c>
      <c r="W803" s="156" t="s">
        <v>39585</v>
      </c>
      <c r="X803" s="156" t="s">
        <v>39584</v>
      </c>
      <c r="Y803" s="141" t="s">
        <v>320</v>
      </c>
      <c r="Z803" s="141" t="str">
        <f t="shared" si="17"/>
        <v>0101PE</v>
      </c>
      <c r="AA803" s="245">
        <v>0</v>
      </c>
      <c r="AB803" s="156" t="s">
        <v>30</v>
      </c>
      <c r="AC803" s="156" t="s">
        <v>3343</v>
      </c>
      <c r="AD803" s="156"/>
      <c r="AE803" s="223"/>
      <c r="AF803" s="223"/>
    </row>
    <row r="804" spans="1:32" s="222" customFormat="1" ht="24" customHeight="1">
      <c r="A804" s="178">
        <v>42982</v>
      </c>
      <c r="B804" s="177" t="s">
        <v>39572</v>
      </c>
      <c r="C804" s="156">
        <v>0</v>
      </c>
      <c r="D804" s="156" t="s">
        <v>31</v>
      </c>
      <c r="E804" s="156" t="s">
        <v>39583</v>
      </c>
      <c r="F804" s="151">
        <v>42978</v>
      </c>
      <c r="G804" s="156" t="s">
        <v>310</v>
      </c>
      <c r="H804" s="176" t="s">
        <v>39563</v>
      </c>
      <c r="I804" s="156">
        <v>3</v>
      </c>
      <c r="J804" s="156" t="s">
        <v>32</v>
      </c>
      <c r="K804" s="156" t="s">
        <v>342</v>
      </c>
      <c r="L804" s="156" t="s">
        <v>349</v>
      </c>
      <c r="M804" s="156"/>
      <c r="N804" s="156">
        <v>0</v>
      </c>
      <c r="O804" s="156" t="s">
        <v>33</v>
      </c>
      <c r="P804" s="156">
        <v>78569.350000000006</v>
      </c>
      <c r="Q804" s="156">
        <v>4309650</v>
      </c>
      <c r="R804" s="156">
        <v>3507560</v>
      </c>
      <c r="S804" s="166">
        <v>81.39</v>
      </c>
      <c r="T804" s="156">
        <v>0</v>
      </c>
      <c r="U804" s="156">
        <v>0</v>
      </c>
      <c r="V804" s="156" t="s">
        <v>39582</v>
      </c>
      <c r="W804" s="156" t="s">
        <v>39581</v>
      </c>
      <c r="X804" s="156" t="s">
        <v>39580</v>
      </c>
      <c r="Y804" s="141" t="s">
        <v>320</v>
      </c>
      <c r="Z804" s="141" t="str">
        <f t="shared" si="17"/>
        <v>0101PE</v>
      </c>
      <c r="AA804" s="245">
        <v>0</v>
      </c>
      <c r="AB804" s="156" t="s">
        <v>13904</v>
      </c>
      <c r="AC804" s="156" t="s">
        <v>3343</v>
      </c>
      <c r="AD804" s="156"/>
      <c r="AE804" s="223"/>
      <c r="AF804" s="223"/>
    </row>
    <row r="805" spans="1:32" s="222" customFormat="1" ht="24" customHeight="1">
      <c r="A805" s="178">
        <v>42982</v>
      </c>
      <c r="B805" s="177" t="s">
        <v>39572</v>
      </c>
      <c r="C805" s="156">
        <v>0</v>
      </c>
      <c r="D805" s="156" t="s">
        <v>31</v>
      </c>
      <c r="E805" s="156" t="s">
        <v>39579</v>
      </c>
      <c r="F805" s="151">
        <v>42978</v>
      </c>
      <c r="G805" s="156" t="s">
        <v>310</v>
      </c>
      <c r="H805" s="176" t="s">
        <v>39563</v>
      </c>
      <c r="I805" s="156">
        <v>4</v>
      </c>
      <c r="J805" s="156" t="s">
        <v>32</v>
      </c>
      <c r="K805" s="156" t="s">
        <v>342</v>
      </c>
      <c r="L805" s="156" t="s">
        <v>349</v>
      </c>
      <c r="M805" s="156"/>
      <c r="N805" s="156">
        <v>0</v>
      </c>
      <c r="O805" s="156" t="s">
        <v>33</v>
      </c>
      <c r="P805" s="156">
        <v>72745.259999999995</v>
      </c>
      <c r="Q805" s="156">
        <v>4309650</v>
      </c>
      <c r="R805" s="156">
        <v>3247556</v>
      </c>
      <c r="S805" s="166">
        <v>75.36</v>
      </c>
      <c r="T805" s="156">
        <v>0</v>
      </c>
      <c r="U805" s="156">
        <v>0</v>
      </c>
      <c r="V805" s="156" t="s">
        <v>39578</v>
      </c>
      <c r="W805" s="156" t="s">
        <v>39577</v>
      </c>
      <c r="X805" s="156" t="s">
        <v>39576</v>
      </c>
      <c r="Y805" s="141" t="s">
        <v>320</v>
      </c>
      <c r="Z805" s="141" t="str">
        <f t="shared" si="17"/>
        <v>0101PE</v>
      </c>
      <c r="AA805" s="245">
        <v>0</v>
      </c>
      <c r="AB805" s="156" t="s">
        <v>13904</v>
      </c>
      <c r="AC805" s="156" t="s">
        <v>3343</v>
      </c>
      <c r="AD805" s="156"/>
      <c r="AE805" s="223"/>
      <c r="AF805" s="223"/>
    </row>
    <row r="806" spans="1:32" s="222" customFormat="1" ht="24" customHeight="1">
      <c r="A806" s="178">
        <v>42982</v>
      </c>
      <c r="B806" s="177" t="s">
        <v>39572</v>
      </c>
      <c r="C806" s="156">
        <v>0</v>
      </c>
      <c r="D806" s="156" t="s">
        <v>31</v>
      </c>
      <c r="E806" s="156" t="s">
        <v>39575</v>
      </c>
      <c r="F806" s="151">
        <v>42978</v>
      </c>
      <c r="G806" s="156" t="s">
        <v>310</v>
      </c>
      <c r="H806" s="176" t="s">
        <v>39563</v>
      </c>
      <c r="I806" s="156">
        <v>5</v>
      </c>
      <c r="J806" s="156" t="s">
        <v>32</v>
      </c>
      <c r="K806" s="156" t="s">
        <v>342</v>
      </c>
      <c r="L806" s="156" t="s">
        <v>349</v>
      </c>
      <c r="M806" s="156"/>
      <c r="N806" s="156">
        <v>0</v>
      </c>
      <c r="O806" s="156" t="s">
        <v>33</v>
      </c>
      <c r="P806" s="156">
        <v>73006.92</v>
      </c>
      <c r="Q806" s="156">
        <v>4309650</v>
      </c>
      <c r="R806" s="156">
        <v>3259237</v>
      </c>
      <c r="S806" s="166">
        <v>75.63</v>
      </c>
      <c r="T806" s="156">
        <v>0</v>
      </c>
      <c r="U806" s="156">
        <v>0</v>
      </c>
      <c r="V806" s="156" t="s">
        <v>39574</v>
      </c>
      <c r="W806" s="156" t="s">
        <v>39573</v>
      </c>
      <c r="X806" s="156" t="s">
        <v>35680</v>
      </c>
      <c r="Y806" s="141" t="s">
        <v>320</v>
      </c>
      <c r="Z806" s="141" t="str">
        <f t="shared" si="17"/>
        <v>0101PE</v>
      </c>
      <c r="AA806" s="245">
        <v>0</v>
      </c>
      <c r="AB806" s="156" t="s">
        <v>13904</v>
      </c>
      <c r="AC806" s="156" t="s">
        <v>3343</v>
      </c>
      <c r="AD806" s="156"/>
      <c r="AE806" s="223"/>
      <c r="AF806" s="223"/>
    </row>
    <row r="807" spans="1:32" s="222" customFormat="1" ht="24" customHeight="1">
      <c r="A807" s="178">
        <v>42982</v>
      </c>
      <c r="B807" s="177" t="s">
        <v>39572</v>
      </c>
      <c r="C807" s="156">
        <v>0</v>
      </c>
      <c r="D807" s="156" t="s">
        <v>31</v>
      </c>
      <c r="E807" s="156" t="s">
        <v>39571</v>
      </c>
      <c r="F807" s="151">
        <v>42978</v>
      </c>
      <c r="G807" s="156" t="s">
        <v>310</v>
      </c>
      <c r="H807" s="176" t="s">
        <v>39563</v>
      </c>
      <c r="I807" s="156">
        <v>6</v>
      </c>
      <c r="J807" s="156" t="s">
        <v>32</v>
      </c>
      <c r="K807" s="156" t="s">
        <v>342</v>
      </c>
      <c r="L807" s="156" t="s">
        <v>349</v>
      </c>
      <c r="M807" s="156"/>
      <c r="N807" s="156">
        <v>0</v>
      </c>
      <c r="O807" s="156" t="s">
        <v>33</v>
      </c>
      <c r="P807" s="156">
        <v>76072.820000000007</v>
      </c>
      <c r="Q807" s="156">
        <v>4309650</v>
      </c>
      <c r="R807" s="156">
        <v>3396107</v>
      </c>
      <c r="S807" s="166">
        <v>78.8</v>
      </c>
      <c r="T807" s="156">
        <v>0</v>
      </c>
      <c r="U807" s="156">
        <v>0</v>
      </c>
      <c r="V807" s="156" t="s">
        <v>39570</v>
      </c>
      <c r="W807" s="156" t="s">
        <v>16252</v>
      </c>
      <c r="X807" s="156" t="s">
        <v>39569</v>
      </c>
      <c r="Y807" s="141" t="s">
        <v>320</v>
      </c>
      <c r="Z807" s="141" t="str">
        <f t="shared" si="17"/>
        <v>0101PE</v>
      </c>
      <c r="AA807" s="245">
        <v>0</v>
      </c>
      <c r="AB807" s="156" t="s">
        <v>13904</v>
      </c>
      <c r="AC807" s="156" t="s">
        <v>3343</v>
      </c>
      <c r="AD807" s="156"/>
      <c r="AE807" s="223"/>
      <c r="AF807" s="223"/>
    </row>
    <row r="808" spans="1:32" s="222" customFormat="1" ht="24" customHeight="1">
      <c r="A808" s="178">
        <v>42982</v>
      </c>
      <c r="B808" s="177" t="s">
        <v>39568</v>
      </c>
      <c r="C808" s="156">
        <v>0</v>
      </c>
      <c r="D808" s="156" t="s">
        <v>31</v>
      </c>
      <c r="E808" s="156" t="s">
        <v>95</v>
      </c>
      <c r="F808" s="151">
        <v>42978</v>
      </c>
      <c r="G808" s="156" t="s">
        <v>310</v>
      </c>
      <c r="H808" s="176" t="s">
        <v>39563</v>
      </c>
      <c r="I808" s="156">
        <v>7</v>
      </c>
      <c r="J808" s="156" t="s">
        <v>32</v>
      </c>
      <c r="K808" s="156" t="s">
        <v>342</v>
      </c>
      <c r="L808" s="156" t="s">
        <v>349</v>
      </c>
      <c r="M808" s="156"/>
      <c r="N808" s="156">
        <v>0</v>
      </c>
      <c r="O808" s="156" t="s">
        <v>33</v>
      </c>
      <c r="P808" s="156">
        <v>77309.56</v>
      </c>
      <c r="Q808" s="156">
        <v>4309650</v>
      </c>
      <c r="R808" s="156">
        <v>3562033</v>
      </c>
      <c r="S808" s="166">
        <v>82.65</v>
      </c>
      <c r="T808" s="156">
        <v>0</v>
      </c>
      <c r="U808" s="156">
        <v>0</v>
      </c>
      <c r="V808" s="156" t="s">
        <v>39567</v>
      </c>
      <c r="W808" s="156" t="s">
        <v>39566</v>
      </c>
      <c r="X808" s="156" t="s">
        <v>39565</v>
      </c>
      <c r="Y808" s="141" t="s">
        <v>320</v>
      </c>
      <c r="Z808" s="141" t="str">
        <f t="shared" si="17"/>
        <v>0101PE</v>
      </c>
      <c r="AA808" s="245">
        <v>0</v>
      </c>
      <c r="AB808" s="156" t="s">
        <v>30</v>
      </c>
      <c r="AC808" s="156" t="s">
        <v>3343</v>
      </c>
      <c r="AD808" s="156"/>
      <c r="AE808" s="223"/>
      <c r="AF808" s="223"/>
    </row>
    <row r="809" spans="1:32" s="222" customFormat="1" ht="24" customHeight="1">
      <c r="A809" s="178">
        <v>42982</v>
      </c>
      <c r="B809" s="177" t="s">
        <v>39564</v>
      </c>
      <c r="C809" s="156">
        <v>0</v>
      </c>
      <c r="D809" s="156" t="s">
        <v>31</v>
      </c>
      <c r="E809" s="156" t="s">
        <v>96</v>
      </c>
      <c r="F809" s="151">
        <v>42978</v>
      </c>
      <c r="G809" s="156" t="s">
        <v>310</v>
      </c>
      <c r="H809" s="176" t="s">
        <v>39563</v>
      </c>
      <c r="I809" s="156">
        <v>8</v>
      </c>
      <c r="J809" s="156" t="s">
        <v>32</v>
      </c>
      <c r="K809" s="156" t="s">
        <v>342</v>
      </c>
      <c r="L809" s="156" t="s">
        <v>349</v>
      </c>
      <c r="M809" s="156"/>
      <c r="N809" s="156">
        <v>0</v>
      </c>
      <c r="O809" s="156" t="s">
        <v>33</v>
      </c>
      <c r="P809" s="156">
        <v>75620.08</v>
      </c>
      <c r="Q809" s="156">
        <v>4309650</v>
      </c>
      <c r="R809" s="156">
        <v>3408254</v>
      </c>
      <c r="S809" s="166">
        <v>79.08</v>
      </c>
      <c r="T809" s="156">
        <v>0</v>
      </c>
      <c r="U809" s="156">
        <v>0</v>
      </c>
      <c r="V809" s="156" t="s">
        <v>39562</v>
      </c>
      <c r="W809" s="156" t="s">
        <v>39561</v>
      </c>
      <c r="X809" s="156" t="s">
        <v>39560</v>
      </c>
      <c r="Y809" s="141" t="s">
        <v>320</v>
      </c>
      <c r="Z809" s="141" t="str">
        <f t="shared" si="17"/>
        <v>0101PE</v>
      </c>
      <c r="AA809" s="245">
        <v>0</v>
      </c>
      <c r="AB809" s="156" t="s">
        <v>30</v>
      </c>
      <c r="AC809" s="156" t="s">
        <v>3343</v>
      </c>
      <c r="AD809" s="156"/>
      <c r="AE809" s="223"/>
      <c r="AF809" s="223"/>
    </row>
    <row r="810" spans="1:32" s="222" customFormat="1" ht="24" customHeight="1">
      <c r="A810" s="182">
        <v>42982</v>
      </c>
      <c r="B810" s="181" t="s">
        <v>39559</v>
      </c>
      <c r="C810" s="150">
        <v>0</v>
      </c>
      <c r="D810" s="150" t="s">
        <v>31</v>
      </c>
      <c r="E810" s="150" t="s">
        <v>37609</v>
      </c>
      <c r="F810" s="159">
        <v>42978</v>
      </c>
      <c r="G810" s="180" t="s">
        <v>310</v>
      </c>
      <c r="H810" s="150" t="s">
        <v>39558</v>
      </c>
      <c r="I810" s="179">
        <v>1</v>
      </c>
      <c r="J810" s="150" t="s">
        <v>32</v>
      </c>
      <c r="K810" s="150" t="s">
        <v>342</v>
      </c>
      <c r="L810" s="150" t="s">
        <v>349</v>
      </c>
      <c r="M810" s="150"/>
      <c r="N810" s="150">
        <v>0</v>
      </c>
      <c r="O810" s="150" t="s">
        <v>41</v>
      </c>
      <c r="P810" s="150">
        <v>112945.5</v>
      </c>
      <c r="Q810" s="150">
        <v>4309650</v>
      </c>
      <c r="R810" s="150">
        <v>3418341</v>
      </c>
      <c r="S810" s="150">
        <v>79.319999999999993</v>
      </c>
      <c r="T810" s="150">
        <v>0</v>
      </c>
      <c r="U810" s="150">
        <v>0</v>
      </c>
      <c r="V810" s="150" t="s">
        <v>39557</v>
      </c>
      <c r="W810" s="150" t="s">
        <v>39556</v>
      </c>
      <c r="X810" s="150" t="s">
        <v>39555</v>
      </c>
      <c r="Y810" s="147" t="s">
        <v>140</v>
      </c>
      <c r="Z810" s="147" t="str">
        <f t="shared" si="17"/>
        <v>0151PE</v>
      </c>
      <c r="AA810" s="246">
        <v>0</v>
      </c>
      <c r="AB810" s="150" t="s">
        <v>30</v>
      </c>
      <c r="AC810" s="150" t="s">
        <v>3343</v>
      </c>
      <c r="AD810" s="150"/>
      <c r="AE810" s="223"/>
      <c r="AF810" s="223"/>
    </row>
    <row r="811" spans="1:32" s="222" customFormat="1" ht="24" customHeight="1">
      <c r="A811" s="178">
        <v>42982</v>
      </c>
      <c r="B811" s="177" t="s">
        <v>39538</v>
      </c>
      <c r="C811" s="156">
        <v>0</v>
      </c>
      <c r="D811" s="156" t="s">
        <v>31</v>
      </c>
      <c r="E811" s="156" t="s">
        <v>94</v>
      </c>
      <c r="F811" s="151">
        <v>42978</v>
      </c>
      <c r="G811" s="156" t="s">
        <v>310</v>
      </c>
      <c r="H811" s="176" t="s">
        <v>39537</v>
      </c>
      <c r="I811" s="156">
        <v>2</v>
      </c>
      <c r="J811" s="156" t="s">
        <v>32</v>
      </c>
      <c r="K811" s="156" t="s">
        <v>342</v>
      </c>
      <c r="L811" s="156" t="s">
        <v>349</v>
      </c>
      <c r="M811" s="156"/>
      <c r="N811" s="156">
        <v>0</v>
      </c>
      <c r="O811" s="156" t="s">
        <v>41</v>
      </c>
      <c r="P811" s="156">
        <v>108677.33</v>
      </c>
      <c r="Q811" s="156">
        <v>4309650</v>
      </c>
      <c r="R811" s="156">
        <v>3292954</v>
      </c>
      <c r="S811" s="166">
        <v>76.41</v>
      </c>
      <c r="T811" s="156">
        <v>0</v>
      </c>
      <c r="U811" s="156">
        <v>0</v>
      </c>
      <c r="V811" s="156" t="s">
        <v>39550</v>
      </c>
      <c r="W811" s="156" t="s">
        <v>39554</v>
      </c>
      <c r="X811" s="156" t="s">
        <v>39553</v>
      </c>
      <c r="Y811" s="141" t="s">
        <v>140</v>
      </c>
      <c r="Z811" s="141" t="str">
        <f t="shared" si="17"/>
        <v>0151PE</v>
      </c>
      <c r="AA811" s="245">
        <v>0</v>
      </c>
      <c r="AB811" s="156" t="s">
        <v>13904</v>
      </c>
      <c r="AC811" s="156" t="s">
        <v>3343</v>
      </c>
      <c r="AD811" s="156"/>
      <c r="AE811" s="223"/>
      <c r="AF811" s="223"/>
    </row>
    <row r="812" spans="1:32" s="222" customFormat="1" ht="24" customHeight="1">
      <c r="A812" s="178">
        <v>42982</v>
      </c>
      <c r="B812" s="177" t="s">
        <v>39538</v>
      </c>
      <c r="C812" s="156">
        <v>0</v>
      </c>
      <c r="D812" s="156" t="s">
        <v>31</v>
      </c>
      <c r="E812" s="156" t="s">
        <v>95</v>
      </c>
      <c r="F812" s="151">
        <v>42978</v>
      </c>
      <c r="G812" s="156" t="s">
        <v>310</v>
      </c>
      <c r="H812" s="176" t="s">
        <v>39537</v>
      </c>
      <c r="I812" s="156">
        <v>3</v>
      </c>
      <c r="J812" s="156" t="s">
        <v>32</v>
      </c>
      <c r="K812" s="156" t="s">
        <v>342</v>
      </c>
      <c r="L812" s="156" t="s">
        <v>349</v>
      </c>
      <c r="M812" s="156"/>
      <c r="N812" s="156">
        <v>0</v>
      </c>
      <c r="O812" s="156" t="s">
        <v>41</v>
      </c>
      <c r="P812" s="156">
        <v>113533.62</v>
      </c>
      <c r="Q812" s="156">
        <v>4309650</v>
      </c>
      <c r="R812" s="156">
        <v>3419757</v>
      </c>
      <c r="S812" s="166">
        <v>79.349999999999994</v>
      </c>
      <c r="T812" s="156">
        <v>0</v>
      </c>
      <c r="U812" s="156">
        <v>0</v>
      </c>
      <c r="V812" s="156" t="s">
        <v>34133</v>
      </c>
      <c r="W812" s="156" t="s">
        <v>39552</v>
      </c>
      <c r="X812" s="156" t="s">
        <v>39551</v>
      </c>
      <c r="Y812" s="141" t="s">
        <v>140</v>
      </c>
      <c r="Z812" s="141" t="str">
        <f t="shared" si="17"/>
        <v>0151PE</v>
      </c>
      <c r="AA812" s="245">
        <v>0</v>
      </c>
      <c r="AB812" s="156" t="s">
        <v>13904</v>
      </c>
      <c r="AC812" s="156" t="s">
        <v>3343</v>
      </c>
      <c r="AD812" s="156"/>
      <c r="AE812" s="223"/>
      <c r="AF812" s="223"/>
    </row>
    <row r="813" spans="1:32" s="222" customFormat="1" ht="24" customHeight="1">
      <c r="A813" s="178">
        <v>42982</v>
      </c>
      <c r="B813" s="177" t="s">
        <v>39538</v>
      </c>
      <c r="C813" s="156">
        <v>0</v>
      </c>
      <c r="D813" s="156" t="s">
        <v>31</v>
      </c>
      <c r="E813" s="156" t="s">
        <v>96</v>
      </c>
      <c r="F813" s="151">
        <v>42978</v>
      </c>
      <c r="G813" s="156" t="s">
        <v>310</v>
      </c>
      <c r="H813" s="176" t="s">
        <v>39537</v>
      </c>
      <c r="I813" s="156">
        <v>4</v>
      </c>
      <c r="J813" s="156" t="s">
        <v>32</v>
      </c>
      <c r="K813" s="156" t="s">
        <v>342</v>
      </c>
      <c r="L813" s="156" t="s">
        <v>349</v>
      </c>
      <c r="M813" s="156"/>
      <c r="N813" s="156">
        <v>0</v>
      </c>
      <c r="O813" s="156" t="s">
        <v>41</v>
      </c>
      <c r="P813" s="156">
        <v>112280.9</v>
      </c>
      <c r="Q813" s="156">
        <v>4309650</v>
      </c>
      <c r="R813" s="156">
        <v>3410753</v>
      </c>
      <c r="S813" s="166">
        <v>79.14</v>
      </c>
      <c r="T813" s="156">
        <v>0</v>
      </c>
      <c r="U813" s="156">
        <v>0</v>
      </c>
      <c r="V813" s="156" t="s">
        <v>39550</v>
      </c>
      <c r="W813" s="156" t="s">
        <v>39549</v>
      </c>
      <c r="X813" s="156" t="s">
        <v>39548</v>
      </c>
      <c r="Y813" s="141" t="s">
        <v>140</v>
      </c>
      <c r="Z813" s="141" t="str">
        <f t="shared" si="17"/>
        <v>0151PE</v>
      </c>
      <c r="AA813" s="245">
        <v>0</v>
      </c>
      <c r="AB813" s="156" t="s">
        <v>13904</v>
      </c>
      <c r="AC813" s="156" t="s">
        <v>3343</v>
      </c>
      <c r="AD813" s="156"/>
      <c r="AE813" s="223"/>
      <c r="AF813" s="223"/>
    </row>
    <row r="814" spans="1:32" s="222" customFormat="1" ht="24" customHeight="1">
      <c r="A814" s="178">
        <v>42982</v>
      </c>
      <c r="B814" s="177" t="s">
        <v>39538</v>
      </c>
      <c r="C814" s="156">
        <v>0</v>
      </c>
      <c r="D814" s="156" t="s">
        <v>31</v>
      </c>
      <c r="E814" s="156" t="s">
        <v>97</v>
      </c>
      <c r="F814" s="151">
        <v>42978</v>
      </c>
      <c r="G814" s="156" t="s">
        <v>310</v>
      </c>
      <c r="H814" s="176" t="s">
        <v>39537</v>
      </c>
      <c r="I814" s="156">
        <v>5</v>
      </c>
      <c r="J814" s="156" t="s">
        <v>32</v>
      </c>
      <c r="K814" s="156" t="s">
        <v>342</v>
      </c>
      <c r="L814" s="156" t="s">
        <v>349</v>
      </c>
      <c r="M814" s="156"/>
      <c r="N814" s="156">
        <v>0</v>
      </c>
      <c r="O814" s="156" t="s">
        <v>41</v>
      </c>
      <c r="P814" s="156">
        <v>112750.52</v>
      </c>
      <c r="Q814" s="156">
        <v>4309650</v>
      </c>
      <c r="R814" s="156">
        <v>3408746</v>
      </c>
      <c r="S814" s="166">
        <v>79.099999999999994</v>
      </c>
      <c r="T814" s="156">
        <v>0</v>
      </c>
      <c r="U814" s="156">
        <v>0</v>
      </c>
      <c r="V814" s="156" t="s">
        <v>39547</v>
      </c>
      <c r="W814" s="156" t="s">
        <v>39546</v>
      </c>
      <c r="X814" s="156" t="s">
        <v>39545</v>
      </c>
      <c r="Y814" s="141" t="s">
        <v>140</v>
      </c>
      <c r="Z814" s="141" t="str">
        <f t="shared" si="17"/>
        <v>0151PE</v>
      </c>
      <c r="AA814" s="245">
        <v>0</v>
      </c>
      <c r="AB814" s="156" t="s">
        <v>13904</v>
      </c>
      <c r="AC814" s="156" t="s">
        <v>3343</v>
      </c>
      <c r="AD814" s="156"/>
      <c r="AE814" s="223"/>
      <c r="AF814" s="223"/>
    </row>
    <row r="815" spans="1:32" s="222" customFormat="1" ht="24" customHeight="1">
      <c r="A815" s="178">
        <v>42982</v>
      </c>
      <c r="B815" s="177" t="s">
        <v>39538</v>
      </c>
      <c r="C815" s="156">
        <v>0</v>
      </c>
      <c r="D815" s="156" t="s">
        <v>31</v>
      </c>
      <c r="E815" s="156" t="s">
        <v>98</v>
      </c>
      <c r="F815" s="151">
        <v>42978</v>
      </c>
      <c r="G815" s="156" t="s">
        <v>310</v>
      </c>
      <c r="H815" s="176" t="s">
        <v>39537</v>
      </c>
      <c r="I815" s="156">
        <v>6</v>
      </c>
      <c r="J815" s="156" t="s">
        <v>32</v>
      </c>
      <c r="K815" s="156" t="s">
        <v>342</v>
      </c>
      <c r="L815" s="156" t="s">
        <v>349</v>
      </c>
      <c r="M815" s="156"/>
      <c r="N815" s="156">
        <v>0</v>
      </c>
      <c r="O815" s="156" t="s">
        <v>41</v>
      </c>
      <c r="P815" s="156">
        <v>111361.1</v>
      </c>
      <c r="Q815" s="156">
        <v>4309650</v>
      </c>
      <c r="R815" s="156">
        <v>3366394</v>
      </c>
      <c r="S815" s="166">
        <v>78.11</v>
      </c>
      <c r="T815" s="156">
        <v>0</v>
      </c>
      <c r="U815" s="156">
        <v>0</v>
      </c>
      <c r="V815" s="156" t="s">
        <v>39544</v>
      </c>
      <c r="W815" s="156" t="s">
        <v>39543</v>
      </c>
      <c r="X815" s="156" t="s">
        <v>39542</v>
      </c>
      <c r="Y815" s="141" t="s">
        <v>140</v>
      </c>
      <c r="Z815" s="141" t="str">
        <f t="shared" si="17"/>
        <v>0151PE</v>
      </c>
      <c r="AA815" s="245">
        <v>0</v>
      </c>
      <c r="AB815" s="156" t="s">
        <v>13904</v>
      </c>
      <c r="AC815" s="156" t="s">
        <v>3343</v>
      </c>
      <c r="AD815" s="156"/>
      <c r="AE815" s="223"/>
      <c r="AF815" s="223"/>
    </row>
    <row r="816" spans="1:32" s="222" customFormat="1" ht="24" customHeight="1">
      <c r="A816" s="178">
        <v>42982</v>
      </c>
      <c r="B816" s="177" t="s">
        <v>39538</v>
      </c>
      <c r="C816" s="156">
        <v>0</v>
      </c>
      <c r="D816" s="156" t="s">
        <v>31</v>
      </c>
      <c r="E816" s="156" t="s">
        <v>99</v>
      </c>
      <c r="F816" s="151">
        <v>42978</v>
      </c>
      <c r="G816" s="156" t="s">
        <v>310</v>
      </c>
      <c r="H816" s="176" t="s">
        <v>39537</v>
      </c>
      <c r="I816" s="156">
        <v>7</v>
      </c>
      <c r="J816" s="156" t="s">
        <v>32</v>
      </c>
      <c r="K816" s="156" t="s">
        <v>342</v>
      </c>
      <c r="L816" s="156" t="s">
        <v>349</v>
      </c>
      <c r="M816" s="156"/>
      <c r="N816" s="156">
        <v>0</v>
      </c>
      <c r="O816" s="156" t="s">
        <v>41</v>
      </c>
      <c r="P816" s="156">
        <v>112678.04</v>
      </c>
      <c r="Q816" s="156">
        <v>4309650</v>
      </c>
      <c r="R816" s="156">
        <v>3417110</v>
      </c>
      <c r="S816" s="166">
        <v>79.290000000000006</v>
      </c>
      <c r="T816" s="156">
        <v>0</v>
      </c>
      <c r="U816" s="156">
        <v>0</v>
      </c>
      <c r="V816" s="156" t="s">
        <v>39541</v>
      </c>
      <c r="W816" s="156" t="s">
        <v>39540</v>
      </c>
      <c r="X816" s="156" t="s">
        <v>39539</v>
      </c>
      <c r="Y816" s="141" t="s">
        <v>140</v>
      </c>
      <c r="Z816" s="141" t="str">
        <f t="shared" si="17"/>
        <v>0151PE</v>
      </c>
      <c r="AA816" s="245">
        <v>0</v>
      </c>
      <c r="AB816" s="156" t="s">
        <v>13904</v>
      </c>
      <c r="AC816" s="156" t="s">
        <v>3343</v>
      </c>
      <c r="AD816" s="156"/>
      <c r="AE816" s="223"/>
      <c r="AF816" s="223"/>
    </row>
    <row r="817" spans="1:32" s="222" customFormat="1" ht="24" customHeight="1">
      <c r="A817" s="178">
        <v>42982</v>
      </c>
      <c r="B817" s="177" t="s">
        <v>39538</v>
      </c>
      <c r="C817" s="156">
        <v>0</v>
      </c>
      <c r="D817" s="156" t="s">
        <v>31</v>
      </c>
      <c r="E817" s="156" t="s">
        <v>100</v>
      </c>
      <c r="F817" s="151">
        <v>42978</v>
      </c>
      <c r="G817" s="156" t="s">
        <v>310</v>
      </c>
      <c r="H817" s="176" t="s">
        <v>39537</v>
      </c>
      <c r="I817" s="156">
        <v>8</v>
      </c>
      <c r="J817" s="156" t="s">
        <v>32</v>
      </c>
      <c r="K817" s="156" t="s">
        <v>342</v>
      </c>
      <c r="L817" s="156" t="s">
        <v>349</v>
      </c>
      <c r="M817" s="156"/>
      <c r="N817" s="156">
        <v>0</v>
      </c>
      <c r="O817" s="156" t="s">
        <v>41</v>
      </c>
      <c r="P817" s="156">
        <v>110425.91</v>
      </c>
      <c r="Q817" s="156">
        <v>4309650</v>
      </c>
      <c r="R817" s="156">
        <v>3370275</v>
      </c>
      <c r="S817" s="166">
        <v>78.2</v>
      </c>
      <c r="T817" s="156">
        <v>0</v>
      </c>
      <c r="U817" s="156">
        <v>0</v>
      </c>
      <c r="V817" s="156" t="s">
        <v>39536</v>
      </c>
      <c r="W817" s="156" t="s">
        <v>39535</v>
      </c>
      <c r="X817" s="156" t="s">
        <v>39534</v>
      </c>
      <c r="Y817" s="141" t="s">
        <v>140</v>
      </c>
      <c r="Z817" s="141" t="str">
        <f t="shared" si="17"/>
        <v>0151PE</v>
      </c>
      <c r="AA817" s="245">
        <v>0</v>
      </c>
      <c r="AB817" s="156" t="s">
        <v>13904</v>
      </c>
      <c r="AC817" s="156" t="s">
        <v>3343</v>
      </c>
      <c r="AD817" s="156"/>
      <c r="AE817" s="223"/>
      <c r="AF817" s="223"/>
    </row>
    <row r="818" spans="1:32" s="222" customFormat="1" ht="24" customHeight="1">
      <c r="A818" s="182">
        <v>42982</v>
      </c>
      <c r="B818" s="181" t="s">
        <v>39515</v>
      </c>
      <c r="C818" s="150">
        <v>0</v>
      </c>
      <c r="D818" s="150" t="s">
        <v>31</v>
      </c>
      <c r="E818" s="150" t="s">
        <v>37609</v>
      </c>
      <c r="F818" s="159">
        <v>42979</v>
      </c>
      <c r="G818" s="180" t="s">
        <v>6378</v>
      </c>
      <c r="H818" s="150" t="s">
        <v>39533</v>
      </c>
      <c r="I818" s="179">
        <v>1</v>
      </c>
      <c r="J818" s="150" t="s">
        <v>32</v>
      </c>
      <c r="K818" s="150" t="s">
        <v>342</v>
      </c>
      <c r="L818" s="150" t="s">
        <v>350</v>
      </c>
      <c r="M818" s="150"/>
      <c r="N818" s="150">
        <v>0</v>
      </c>
      <c r="O818" s="150" t="s">
        <v>33</v>
      </c>
      <c r="P818" s="150">
        <v>31060.68</v>
      </c>
      <c r="Q818" s="150">
        <v>2605799</v>
      </c>
      <c r="R818" s="150">
        <v>2478555</v>
      </c>
      <c r="S818" s="150">
        <v>95.2</v>
      </c>
      <c r="T818" s="150">
        <v>0</v>
      </c>
      <c r="U818" s="150">
        <v>0</v>
      </c>
      <c r="V818" s="150" t="s">
        <v>39532</v>
      </c>
      <c r="W818" s="150" t="s">
        <v>39531</v>
      </c>
      <c r="X818" s="150" t="s">
        <v>39530</v>
      </c>
      <c r="Y818" s="147" t="s">
        <v>320</v>
      </c>
      <c r="Z818" s="147" t="str">
        <f t="shared" ref="Z818:Z825" si="18">IF(P818,CONCATENATE(C818,Y818),0)</f>
        <v>0101PE</v>
      </c>
      <c r="AA818" s="246">
        <v>0</v>
      </c>
      <c r="AB818" s="150" t="s">
        <v>13904</v>
      </c>
      <c r="AC818" s="150" t="s">
        <v>3343</v>
      </c>
      <c r="AD818" s="150"/>
      <c r="AE818" s="223"/>
      <c r="AF818" s="223"/>
    </row>
    <row r="819" spans="1:32" s="222" customFormat="1" ht="24" customHeight="1">
      <c r="A819" s="178">
        <v>42982</v>
      </c>
      <c r="B819" s="177" t="s">
        <v>39510</v>
      </c>
      <c r="C819" s="156">
        <v>0</v>
      </c>
      <c r="D819" s="156" t="s">
        <v>31</v>
      </c>
      <c r="E819" s="156" t="s">
        <v>94</v>
      </c>
      <c r="F819" s="151">
        <v>42979</v>
      </c>
      <c r="G819" s="156" t="s">
        <v>6378</v>
      </c>
      <c r="H819" s="176" t="s">
        <v>39529</v>
      </c>
      <c r="I819" s="156">
        <v>2</v>
      </c>
      <c r="J819" s="156" t="s">
        <v>32</v>
      </c>
      <c r="K819" s="156" t="s">
        <v>342</v>
      </c>
      <c r="L819" s="156" t="s">
        <v>350</v>
      </c>
      <c r="M819" s="156"/>
      <c r="N819" s="156">
        <v>0</v>
      </c>
      <c r="O819" s="156" t="s">
        <v>33</v>
      </c>
      <c r="P819" s="156">
        <v>30241.05</v>
      </c>
      <c r="Q819" s="156">
        <v>2540392</v>
      </c>
      <c r="R819" s="156">
        <v>2413159</v>
      </c>
      <c r="S819" s="166">
        <v>95.1</v>
      </c>
      <c r="T819" s="156">
        <v>0</v>
      </c>
      <c r="U819" s="156">
        <v>0</v>
      </c>
      <c r="V819" s="156" t="s">
        <v>39528</v>
      </c>
      <c r="W819" s="156" t="s">
        <v>39527</v>
      </c>
      <c r="X819" s="156" t="s">
        <v>39526</v>
      </c>
      <c r="Y819" s="141" t="s">
        <v>320</v>
      </c>
      <c r="Z819" s="141" t="str">
        <f t="shared" si="18"/>
        <v>0101PE</v>
      </c>
      <c r="AA819" s="245">
        <v>0</v>
      </c>
      <c r="AB819" s="156" t="s">
        <v>13904</v>
      </c>
      <c r="AC819" s="156" t="s">
        <v>3343</v>
      </c>
      <c r="AD819" s="156"/>
      <c r="AE819" s="223"/>
      <c r="AF819" s="223"/>
    </row>
    <row r="820" spans="1:32" s="222" customFormat="1" ht="24" customHeight="1">
      <c r="A820" s="182">
        <v>42982</v>
      </c>
      <c r="B820" s="181" t="s">
        <v>39525</v>
      </c>
      <c r="C820" s="150">
        <v>0</v>
      </c>
      <c r="D820" s="150" t="s">
        <v>31</v>
      </c>
      <c r="E820" s="150" t="s">
        <v>37609</v>
      </c>
      <c r="F820" s="159">
        <v>42979</v>
      </c>
      <c r="G820" s="180" t="s">
        <v>6378</v>
      </c>
      <c r="H820" s="150" t="s">
        <v>39524</v>
      </c>
      <c r="I820" s="179">
        <v>1</v>
      </c>
      <c r="J820" s="150" t="s">
        <v>32</v>
      </c>
      <c r="K820" s="150" t="s">
        <v>342</v>
      </c>
      <c r="L820" s="150" t="s">
        <v>350</v>
      </c>
      <c r="M820" s="150"/>
      <c r="N820" s="150">
        <v>0</v>
      </c>
      <c r="O820" s="150" t="s">
        <v>33</v>
      </c>
      <c r="P820" s="150">
        <v>35259.46</v>
      </c>
      <c r="Q820" s="150">
        <v>3001047</v>
      </c>
      <c r="R820" s="150">
        <v>2824972</v>
      </c>
      <c r="S820" s="150">
        <v>94.2</v>
      </c>
      <c r="T820" s="150">
        <v>0</v>
      </c>
      <c r="U820" s="150">
        <v>0</v>
      </c>
      <c r="V820" s="150" t="s">
        <v>39523</v>
      </c>
      <c r="W820" s="150" t="s">
        <v>39522</v>
      </c>
      <c r="X820" s="150" t="s">
        <v>39521</v>
      </c>
      <c r="Y820" s="147" t="s">
        <v>320</v>
      </c>
      <c r="Z820" s="147" t="str">
        <f t="shared" si="18"/>
        <v>0101PE</v>
      </c>
      <c r="AA820" s="246">
        <v>0</v>
      </c>
      <c r="AB820" s="150" t="s">
        <v>13904</v>
      </c>
      <c r="AC820" s="150" t="s">
        <v>3343</v>
      </c>
      <c r="AD820" s="150"/>
      <c r="AE820" s="223"/>
      <c r="AF820" s="223"/>
    </row>
    <row r="821" spans="1:32" s="222" customFormat="1" ht="24" customHeight="1">
      <c r="A821" s="178">
        <v>42982</v>
      </c>
      <c r="B821" s="177" t="s">
        <v>39520</v>
      </c>
      <c r="C821" s="156">
        <v>0</v>
      </c>
      <c r="D821" s="156" t="s">
        <v>31</v>
      </c>
      <c r="E821" s="156" t="s">
        <v>94</v>
      </c>
      <c r="F821" s="151">
        <v>42979</v>
      </c>
      <c r="G821" s="156" t="s">
        <v>6378</v>
      </c>
      <c r="H821" s="176" t="s">
        <v>39519</v>
      </c>
      <c r="I821" s="156">
        <v>2</v>
      </c>
      <c r="J821" s="156" t="s">
        <v>32</v>
      </c>
      <c r="K821" s="156" t="s">
        <v>342</v>
      </c>
      <c r="L821" s="156" t="s">
        <v>350</v>
      </c>
      <c r="M821" s="156"/>
      <c r="N821" s="156">
        <v>0</v>
      </c>
      <c r="O821" s="156" t="s">
        <v>33</v>
      </c>
      <c r="P821" s="156">
        <v>35048.559999999998</v>
      </c>
      <c r="Q821" s="156">
        <v>2989423</v>
      </c>
      <c r="R821" s="156">
        <v>2809538</v>
      </c>
      <c r="S821" s="166">
        <v>94.1</v>
      </c>
      <c r="T821" s="156">
        <v>0</v>
      </c>
      <c r="U821" s="156">
        <v>0</v>
      </c>
      <c r="V821" s="156" t="s">
        <v>39518</v>
      </c>
      <c r="W821" s="156" t="s">
        <v>39517</v>
      </c>
      <c r="X821" s="156" t="s">
        <v>39516</v>
      </c>
      <c r="Y821" s="141" t="s">
        <v>320</v>
      </c>
      <c r="Z821" s="141" t="str">
        <f t="shared" si="18"/>
        <v>0101PE</v>
      </c>
      <c r="AA821" s="245">
        <v>0</v>
      </c>
      <c r="AB821" s="156" t="s">
        <v>13904</v>
      </c>
      <c r="AC821" s="156" t="s">
        <v>3343</v>
      </c>
      <c r="AD821" s="156"/>
      <c r="AE821" s="223"/>
      <c r="AF821" s="223"/>
    </row>
    <row r="822" spans="1:32" s="222" customFormat="1" ht="24" customHeight="1">
      <c r="A822" s="182">
        <v>42982</v>
      </c>
      <c r="B822" s="181" t="s">
        <v>39515</v>
      </c>
      <c r="C822" s="150">
        <v>0</v>
      </c>
      <c r="D822" s="150" t="s">
        <v>31</v>
      </c>
      <c r="E822" s="150" t="s">
        <v>37609</v>
      </c>
      <c r="F822" s="159">
        <v>42979</v>
      </c>
      <c r="G822" s="180" t="s">
        <v>108</v>
      </c>
      <c r="H822" s="150" t="s">
        <v>39514</v>
      </c>
      <c r="I822" s="179">
        <v>1</v>
      </c>
      <c r="J822" s="150" t="s">
        <v>32</v>
      </c>
      <c r="K822" s="150" t="s">
        <v>342</v>
      </c>
      <c r="L822" s="150" t="s">
        <v>350</v>
      </c>
      <c r="M822" s="150"/>
      <c r="N822" s="150">
        <v>0</v>
      </c>
      <c r="O822" s="150" t="s">
        <v>33</v>
      </c>
      <c r="P822" s="150">
        <v>34801.050000000003</v>
      </c>
      <c r="Q822" s="150">
        <v>2987516</v>
      </c>
      <c r="R822" s="150">
        <v>2786903</v>
      </c>
      <c r="S822" s="150">
        <v>93.3</v>
      </c>
      <c r="T822" s="150">
        <v>0</v>
      </c>
      <c r="U822" s="150">
        <v>0</v>
      </c>
      <c r="V822" s="150" t="s">
        <v>39513</v>
      </c>
      <c r="W822" s="150" t="s">
        <v>39512</v>
      </c>
      <c r="X822" s="150" t="s">
        <v>39511</v>
      </c>
      <c r="Y822" s="147" t="s">
        <v>320</v>
      </c>
      <c r="Z822" s="147" t="str">
        <f t="shared" si="18"/>
        <v>0101PE</v>
      </c>
      <c r="AA822" s="246">
        <v>0</v>
      </c>
      <c r="AB822" s="150" t="s">
        <v>13904</v>
      </c>
      <c r="AC822" s="150" t="s">
        <v>3343</v>
      </c>
      <c r="AD822" s="150"/>
      <c r="AE822" s="223"/>
      <c r="AF822" s="223"/>
    </row>
    <row r="823" spans="1:32" s="222" customFormat="1" ht="24" customHeight="1">
      <c r="A823" s="178">
        <v>42982</v>
      </c>
      <c r="B823" s="177" t="s">
        <v>39510</v>
      </c>
      <c r="C823" s="156">
        <v>0</v>
      </c>
      <c r="D823" s="156" t="s">
        <v>31</v>
      </c>
      <c r="E823" s="156" t="s">
        <v>94</v>
      </c>
      <c r="F823" s="151">
        <v>42979</v>
      </c>
      <c r="G823" s="156" t="s">
        <v>108</v>
      </c>
      <c r="H823" s="176" t="s">
        <v>39509</v>
      </c>
      <c r="I823" s="156">
        <v>2</v>
      </c>
      <c r="J823" s="156" t="s">
        <v>32</v>
      </c>
      <c r="K823" s="156" t="s">
        <v>342</v>
      </c>
      <c r="L823" s="156" t="s">
        <v>350</v>
      </c>
      <c r="M823" s="156"/>
      <c r="N823" s="156">
        <v>0</v>
      </c>
      <c r="O823" s="156" t="s">
        <v>33</v>
      </c>
      <c r="P823" s="156">
        <v>35271.81</v>
      </c>
      <c r="Q823" s="156">
        <v>3033504</v>
      </c>
      <c r="R823" s="156">
        <v>2823256</v>
      </c>
      <c r="S823" s="166">
        <v>93.1</v>
      </c>
      <c r="T823" s="156">
        <v>0</v>
      </c>
      <c r="U823" s="156">
        <v>0</v>
      </c>
      <c r="V823" s="156" t="s">
        <v>39508</v>
      </c>
      <c r="W823" s="156" t="s">
        <v>39507</v>
      </c>
      <c r="X823" s="156" t="s">
        <v>39506</v>
      </c>
      <c r="Y823" s="141" t="s">
        <v>320</v>
      </c>
      <c r="Z823" s="141" t="str">
        <f t="shared" si="18"/>
        <v>0101PE</v>
      </c>
      <c r="AA823" s="245">
        <v>0</v>
      </c>
      <c r="AB823" s="156" t="s">
        <v>13904</v>
      </c>
      <c r="AC823" s="156" t="s">
        <v>3343</v>
      </c>
      <c r="AD823" s="156"/>
      <c r="AE823" s="223"/>
      <c r="AF823" s="223"/>
    </row>
    <row r="824" spans="1:32" s="222" customFormat="1" ht="24" customHeight="1">
      <c r="A824" s="182">
        <v>42984</v>
      </c>
      <c r="B824" s="181" t="s">
        <v>39505</v>
      </c>
      <c r="C824" s="150">
        <v>0</v>
      </c>
      <c r="D824" s="150" t="s">
        <v>31</v>
      </c>
      <c r="E824" s="150" t="s">
        <v>37609</v>
      </c>
      <c r="F824" s="159">
        <v>42979</v>
      </c>
      <c r="G824" s="180" t="s">
        <v>108</v>
      </c>
      <c r="H824" s="150" t="s">
        <v>39504</v>
      </c>
      <c r="I824" s="179">
        <v>1</v>
      </c>
      <c r="J824" s="150" t="s">
        <v>32</v>
      </c>
      <c r="K824" s="150" t="s">
        <v>342</v>
      </c>
      <c r="L824" s="150" t="s">
        <v>350</v>
      </c>
      <c r="M824" s="150"/>
      <c r="N824" s="150">
        <v>0</v>
      </c>
      <c r="O824" s="150" t="s">
        <v>33</v>
      </c>
      <c r="P824" s="150">
        <v>29391.26</v>
      </c>
      <c r="Q824" s="150">
        <v>2451736</v>
      </c>
      <c r="R824" s="150">
        <v>2347900</v>
      </c>
      <c r="S824" s="150">
        <v>95.9</v>
      </c>
      <c r="T824" s="150">
        <v>0</v>
      </c>
      <c r="U824" s="150">
        <v>0</v>
      </c>
      <c r="V824" s="150" t="s">
        <v>39503</v>
      </c>
      <c r="W824" s="150" t="s">
        <v>39502</v>
      </c>
      <c r="X824" s="150" t="s">
        <v>39501</v>
      </c>
      <c r="Y824" s="147" t="s">
        <v>320</v>
      </c>
      <c r="Z824" s="147" t="str">
        <f t="shared" si="18"/>
        <v>0101PE</v>
      </c>
      <c r="AA824" s="246">
        <v>0</v>
      </c>
      <c r="AB824" s="150" t="s">
        <v>13904</v>
      </c>
      <c r="AC824" s="150" t="s">
        <v>3343</v>
      </c>
      <c r="AD824" s="150"/>
      <c r="AE824" s="223"/>
      <c r="AF824" s="223"/>
    </row>
    <row r="825" spans="1:32" s="222" customFormat="1" ht="24" customHeight="1">
      <c r="A825" s="178">
        <v>42984</v>
      </c>
      <c r="B825" s="177" t="s">
        <v>39500</v>
      </c>
      <c r="C825" s="156">
        <v>0</v>
      </c>
      <c r="D825" s="156" t="s">
        <v>31</v>
      </c>
      <c r="E825" s="156" t="s">
        <v>94</v>
      </c>
      <c r="F825" s="151">
        <v>42979</v>
      </c>
      <c r="G825" s="156" t="s">
        <v>108</v>
      </c>
      <c r="H825" s="176" t="s">
        <v>39499</v>
      </c>
      <c r="I825" s="156">
        <v>2</v>
      </c>
      <c r="J825" s="156" t="s">
        <v>32</v>
      </c>
      <c r="K825" s="156" t="s">
        <v>342</v>
      </c>
      <c r="L825" s="156" t="s">
        <v>350</v>
      </c>
      <c r="M825" s="156"/>
      <c r="N825" s="156">
        <v>0</v>
      </c>
      <c r="O825" s="156" t="s">
        <v>33</v>
      </c>
      <c r="P825" s="156">
        <v>29160.44</v>
      </c>
      <c r="Q825" s="156">
        <v>2432179</v>
      </c>
      <c r="R825" s="156">
        <v>2329540</v>
      </c>
      <c r="S825" s="166">
        <v>95.9</v>
      </c>
      <c r="T825" s="156">
        <v>0</v>
      </c>
      <c r="U825" s="156">
        <v>0</v>
      </c>
      <c r="V825" s="156" t="s">
        <v>39498</v>
      </c>
      <c r="W825" s="156" t="s">
        <v>39497</v>
      </c>
      <c r="X825" s="156" t="s">
        <v>39496</v>
      </c>
      <c r="Y825" s="141" t="s">
        <v>320</v>
      </c>
      <c r="Z825" s="141" t="str">
        <f t="shared" si="18"/>
        <v>0101PE</v>
      </c>
      <c r="AA825" s="245">
        <v>0</v>
      </c>
      <c r="AB825" s="156" t="s">
        <v>13904</v>
      </c>
      <c r="AC825" s="156" t="s">
        <v>3343</v>
      </c>
      <c r="AD825" s="156"/>
      <c r="AE825" s="223"/>
      <c r="AF825" s="223"/>
    </row>
  </sheetData>
  <autoFilter ref="A1:AD825"/>
  <phoneticPr fontId="51" type="noConversion"/>
  <pageMargins left="0.7" right="0.7" top="0.75" bottom="0.75" header="0.3" footer="0.3"/>
  <pageSetup paperSize="9" orientation="portrait" horizontalDpi="100" verticalDpi="1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AP1598"/>
  <sheetViews>
    <sheetView topLeftCell="B595" workbookViewId="0">
      <selection activeCell="G498" sqref="G498:AB601"/>
    </sheetView>
  </sheetViews>
  <sheetFormatPr defaultRowHeight="24" customHeight="1"/>
  <cols>
    <col min="6" max="6" width="9.19921875" bestFit="1" customWidth="1"/>
    <col min="9" max="24" width="0" hidden="1" customWidth="1"/>
    <col min="26" max="27" width="0" hidden="1" customWidth="1"/>
  </cols>
  <sheetData>
    <row r="1" spans="1:30" s="39" customFormat="1" ht="24" customHeight="1">
      <c r="A1" s="124" t="s">
        <v>321</v>
      </c>
      <c r="B1" s="122" t="s">
        <v>322</v>
      </c>
      <c r="C1" s="123" t="s">
        <v>323</v>
      </c>
      <c r="D1" s="123" t="s">
        <v>324</v>
      </c>
      <c r="E1" s="123" t="s">
        <v>325</v>
      </c>
      <c r="F1" s="124" t="s">
        <v>326</v>
      </c>
      <c r="G1" s="123" t="s">
        <v>327</v>
      </c>
      <c r="H1" s="123" t="s">
        <v>328</v>
      </c>
      <c r="I1" s="123" t="s">
        <v>329</v>
      </c>
      <c r="J1" s="122" t="s">
        <v>330</v>
      </c>
      <c r="K1" s="122" t="s">
        <v>331</v>
      </c>
      <c r="L1" s="123" t="s">
        <v>332</v>
      </c>
      <c r="M1" s="123" t="s">
        <v>333</v>
      </c>
      <c r="N1" s="123" t="s">
        <v>13</v>
      </c>
      <c r="O1" s="123" t="s">
        <v>334</v>
      </c>
      <c r="P1" s="123" t="s">
        <v>335</v>
      </c>
      <c r="Q1" s="123" t="s">
        <v>16</v>
      </c>
      <c r="R1" s="123" t="s">
        <v>17</v>
      </c>
      <c r="S1" s="123" t="s">
        <v>18</v>
      </c>
      <c r="T1" s="123" t="s">
        <v>19</v>
      </c>
      <c r="U1" s="123" t="s">
        <v>336</v>
      </c>
      <c r="V1" s="123" t="s">
        <v>21</v>
      </c>
      <c r="W1" s="123" t="s">
        <v>22</v>
      </c>
      <c r="X1" s="123" t="s">
        <v>23</v>
      </c>
      <c r="Y1" s="123" t="s">
        <v>337</v>
      </c>
      <c r="Z1" s="163" t="e">
        <f t="shared" ref="Z1:Z32" si="0">IF(P1,CONCATENATE(C1,Y1),0)</f>
        <v>#VALUE!</v>
      </c>
      <c r="AA1" s="169" t="s">
        <v>338</v>
      </c>
      <c r="AB1" s="125" t="s">
        <v>339</v>
      </c>
      <c r="AC1" s="128" t="s">
        <v>136</v>
      </c>
      <c r="AD1" s="125" t="s">
        <v>137</v>
      </c>
    </row>
    <row r="2" spans="1:30" s="170" customFormat="1" ht="24" hidden="1" customHeight="1">
      <c r="A2" s="145">
        <v>42736</v>
      </c>
      <c r="B2" s="146" t="s">
        <v>1246</v>
      </c>
      <c r="C2" s="147" t="s">
        <v>1247</v>
      </c>
      <c r="D2" s="147" t="s">
        <v>1248</v>
      </c>
      <c r="E2" s="147" t="s">
        <v>1249</v>
      </c>
      <c r="F2" s="148">
        <v>42731</v>
      </c>
      <c r="G2" s="147" t="s">
        <v>133</v>
      </c>
      <c r="H2" s="147" t="s">
        <v>1250</v>
      </c>
      <c r="I2" s="147">
        <v>1</v>
      </c>
      <c r="J2" s="147" t="s">
        <v>32</v>
      </c>
      <c r="K2" s="147" t="s">
        <v>28</v>
      </c>
      <c r="L2" s="147" t="s">
        <v>367</v>
      </c>
      <c r="M2" s="147">
        <v>0</v>
      </c>
      <c r="N2" s="147">
        <v>0</v>
      </c>
      <c r="O2" s="147" t="s">
        <v>41</v>
      </c>
      <c r="P2" s="147">
        <v>121734.98</v>
      </c>
      <c r="Q2" s="147">
        <v>4309650</v>
      </c>
      <c r="R2" s="147">
        <v>3623064</v>
      </c>
      <c r="S2" s="147">
        <v>84.07</v>
      </c>
      <c r="T2" s="147">
        <v>0</v>
      </c>
      <c r="U2" s="147">
        <v>0</v>
      </c>
      <c r="V2" s="147" t="s">
        <v>1251</v>
      </c>
      <c r="W2" s="147" t="s">
        <v>1252</v>
      </c>
      <c r="X2" s="147" t="s">
        <v>1253</v>
      </c>
      <c r="Y2" s="147" t="s">
        <v>140</v>
      </c>
      <c r="Z2" s="147" t="str">
        <f t="shared" si="0"/>
        <v>MBD-seq151PE</v>
      </c>
      <c r="AA2" s="149">
        <v>0</v>
      </c>
      <c r="AB2" s="150" t="s">
        <v>303</v>
      </c>
      <c r="AC2" s="150" t="s">
        <v>378</v>
      </c>
      <c r="AD2" s="150"/>
    </row>
    <row r="3" spans="1:30" s="170" customFormat="1" ht="24" hidden="1" customHeight="1">
      <c r="A3" s="142">
        <v>42736</v>
      </c>
      <c r="B3" s="140" t="s">
        <v>1254</v>
      </c>
      <c r="C3" s="141" t="s">
        <v>1247</v>
      </c>
      <c r="D3" s="141" t="s">
        <v>1248</v>
      </c>
      <c r="E3" s="141" t="s">
        <v>1255</v>
      </c>
      <c r="F3" s="151">
        <v>42731</v>
      </c>
      <c r="G3" s="141" t="s">
        <v>133</v>
      </c>
      <c r="H3" s="142" t="s">
        <v>1250</v>
      </c>
      <c r="I3" s="141">
        <v>2</v>
      </c>
      <c r="J3" s="141" t="s">
        <v>32</v>
      </c>
      <c r="K3" s="141" t="s">
        <v>28</v>
      </c>
      <c r="L3" s="141" t="s">
        <v>367</v>
      </c>
      <c r="M3" s="141">
        <v>0</v>
      </c>
      <c r="N3" s="141">
        <v>0</v>
      </c>
      <c r="O3" s="141" t="s">
        <v>41</v>
      </c>
      <c r="P3" s="141">
        <v>123500.48</v>
      </c>
      <c r="Q3" s="141">
        <v>4309650</v>
      </c>
      <c r="R3" s="141">
        <v>3675609</v>
      </c>
      <c r="S3" s="141">
        <v>85.29</v>
      </c>
      <c r="T3" s="141">
        <v>0</v>
      </c>
      <c r="U3" s="141">
        <v>0</v>
      </c>
      <c r="V3" s="141" t="s">
        <v>1256</v>
      </c>
      <c r="W3" s="141" t="s">
        <v>1257</v>
      </c>
      <c r="X3" s="141" t="s">
        <v>1258</v>
      </c>
      <c r="Y3" s="161" t="s">
        <v>140</v>
      </c>
      <c r="Z3" s="161" t="str">
        <f t="shared" si="0"/>
        <v>MBD-seq151PE</v>
      </c>
      <c r="AA3" s="143">
        <v>0</v>
      </c>
      <c r="AB3" s="143" t="s">
        <v>303</v>
      </c>
      <c r="AC3" s="143" t="s">
        <v>378</v>
      </c>
      <c r="AD3" s="143"/>
    </row>
    <row r="4" spans="1:30" s="170" customFormat="1" ht="24" hidden="1" customHeight="1">
      <c r="A4" s="142">
        <v>42736</v>
      </c>
      <c r="B4" s="140" t="s">
        <v>1259</v>
      </c>
      <c r="C4" s="141" t="s">
        <v>1247</v>
      </c>
      <c r="D4" s="141" t="s">
        <v>1248</v>
      </c>
      <c r="E4" s="141" t="s">
        <v>1260</v>
      </c>
      <c r="F4" s="151">
        <v>42731</v>
      </c>
      <c r="G4" s="141" t="s">
        <v>133</v>
      </c>
      <c r="H4" s="142" t="s">
        <v>1261</v>
      </c>
      <c r="I4" s="141">
        <v>3</v>
      </c>
      <c r="J4" s="141" t="s">
        <v>32</v>
      </c>
      <c r="K4" s="141" t="s">
        <v>28</v>
      </c>
      <c r="L4" s="141" t="s">
        <v>367</v>
      </c>
      <c r="M4" s="141">
        <v>0</v>
      </c>
      <c r="N4" s="141">
        <v>0</v>
      </c>
      <c r="O4" s="141" t="s">
        <v>41</v>
      </c>
      <c r="P4" s="141">
        <v>123845.45</v>
      </c>
      <c r="Q4" s="141">
        <v>4309650</v>
      </c>
      <c r="R4" s="141">
        <v>3685876</v>
      </c>
      <c r="S4" s="141">
        <v>85.53</v>
      </c>
      <c r="T4" s="141">
        <v>0</v>
      </c>
      <c r="U4" s="141">
        <v>0</v>
      </c>
      <c r="V4" s="141" t="s">
        <v>1262</v>
      </c>
      <c r="W4" s="141" t="s">
        <v>1263</v>
      </c>
      <c r="X4" s="141" t="s">
        <v>1264</v>
      </c>
      <c r="Y4" s="161" t="s">
        <v>140</v>
      </c>
      <c r="Z4" s="161" t="str">
        <f t="shared" si="0"/>
        <v>MBD-seq151PE</v>
      </c>
      <c r="AA4" s="143">
        <v>0</v>
      </c>
      <c r="AB4" s="143" t="s">
        <v>303</v>
      </c>
      <c r="AC4" s="143" t="s">
        <v>378</v>
      </c>
      <c r="AD4" s="143"/>
    </row>
    <row r="5" spans="1:30" s="170" customFormat="1" ht="24" hidden="1" customHeight="1">
      <c r="A5" s="142">
        <v>42736</v>
      </c>
      <c r="B5" s="140" t="s">
        <v>1265</v>
      </c>
      <c r="C5" s="141" t="s">
        <v>1247</v>
      </c>
      <c r="D5" s="141" t="s">
        <v>1248</v>
      </c>
      <c r="E5" s="141" t="s">
        <v>1266</v>
      </c>
      <c r="F5" s="151">
        <v>42731</v>
      </c>
      <c r="G5" s="141" t="s">
        <v>133</v>
      </c>
      <c r="H5" s="142" t="s">
        <v>1261</v>
      </c>
      <c r="I5" s="141">
        <v>4</v>
      </c>
      <c r="J5" s="141" t="s">
        <v>32</v>
      </c>
      <c r="K5" s="141" t="s">
        <v>28</v>
      </c>
      <c r="L5" s="141" t="s">
        <v>367</v>
      </c>
      <c r="M5" s="141">
        <v>0</v>
      </c>
      <c r="N5" s="141">
        <v>0</v>
      </c>
      <c r="O5" s="141" t="s">
        <v>41</v>
      </c>
      <c r="P5" s="141">
        <v>119863.95</v>
      </c>
      <c r="Q5" s="141">
        <v>4309650</v>
      </c>
      <c r="R5" s="141">
        <v>3567379</v>
      </c>
      <c r="S5" s="141">
        <v>82.78</v>
      </c>
      <c r="T5" s="141">
        <v>0</v>
      </c>
      <c r="U5" s="141">
        <v>0</v>
      </c>
      <c r="V5" s="141" t="s">
        <v>1267</v>
      </c>
      <c r="W5" s="141" t="s">
        <v>441</v>
      </c>
      <c r="X5" s="141" t="s">
        <v>1268</v>
      </c>
      <c r="Y5" s="161" t="s">
        <v>140</v>
      </c>
      <c r="Z5" s="161" t="str">
        <f t="shared" si="0"/>
        <v>MBD-seq151PE</v>
      </c>
      <c r="AA5" s="143">
        <v>0</v>
      </c>
      <c r="AB5" s="143" t="s">
        <v>303</v>
      </c>
      <c r="AC5" s="143" t="s">
        <v>378</v>
      </c>
      <c r="AD5" s="143"/>
    </row>
    <row r="6" spans="1:30" s="170" customFormat="1" ht="24" hidden="1" customHeight="1">
      <c r="A6" s="142">
        <v>42736</v>
      </c>
      <c r="B6" s="140" t="s">
        <v>1269</v>
      </c>
      <c r="C6" s="141" t="s">
        <v>1247</v>
      </c>
      <c r="D6" s="141" t="s">
        <v>1248</v>
      </c>
      <c r="E6" s="141" t="s">
        <v>1270</v>
      </c>
      <c r="F6" s="151">
        <v>42731</v>
      </c>
      <c r="G6" s="141" t="s">
        <v>133</v>
      </c>
      <c r="H6" s="142" t="s">
        <v>1261</v>
      </c>
      <c r="I6" s="141">
        <v>5</v>
      </c>
      <c r="J6" s="141" t="s">
        <v>32</v>
      </c>
      <c r="K6" s="141" t="s">
        <v>28</v>
      </c>
      <c r="L6" s="141" t="s">
        <v>367</v>
      </c>
      <c r="M6" s="141">
        <v>0</v>
      </c>
      <c r="N6" s="141">
        <v>0</v>
      </c>
      <c r="O6" s="141" t="s">
        <v>41</v>
      </c>
      <c r="P6" s="141">
        <v>125010.38</v>
      </c>
      <c r="Q6" s="141">
        <v>4309650</v>
      </c>
      <c r="R6" s="141">
        <v>3720547</v>
      </c>
      <c r="S6" s="141">
        <v>86.33</v>
      </c>
      <c r="T6" s="141">
        <v>0</v>
      </c>
      <c r="U6" s="141">
        <v>0</v>
      </c>
      <c r="V6" s="141" t="s">
        <v>1271</v>
      </c>
      <c r="W6" s="141" t="s">
        <v>1272</v>
      </c>
      <c r="X6" s="141" t="s">
        <v>1273</v>
      </c>
      <c r="Y6" s="161" t="s">
        <v>140</v>
      </c>
      <c r="Z6" s="161" t="str">
        <f t="shared" si="0"/>
        <v>MBD-seq151PE</v>
      </c>
      <c r="AA6" s="143">
        <v>0</v>
      </c>
      <c r="AB6" s="143" t="s">
        <v>303</v>
      </c>
      <c r="AC6" s="143" t="s">
        <v>378</v>
      </c>
      <c r="AD6" s="143"/>
    </row>
    <row r="7" spans="1:30" s="170" customFormat="1" ht="24" hidden="1" customHeight="1">
      <c r="A7" s="142">
        <v>42736</v>
      </c>
      <c r="B7" s="140" t="s">
        <v>1274</v>
      </c>
      <c r="C7" s="141" t="s">
        <v>1247</v>
      </c>
      <c r="D7" s="141" t="s">
        <v>1248</v>
      </c>
      <c r="E7" s="141" t="s">
        <v>1275</v>
      </c>
      <c r="F7" s="151">
        <v>42731</v>
      </c>
      <c r="G7" s="141" t="s">
        <v>133</v>
      </c>
      <c r="H7" s="142" t="s">
        <v>1261</v>
      </c>
      <c r="I7" s="141">
        <v>6</v>
      </c>
      <c r="J7" s="141" t="s">
        <v>32</v>
      </c>
      <c r="K7" s="141" t="s">
        <v>28</v>
      </c>
      <c r="L7" s="141" t="s">
        <v>367</v>
      </c>
      <c r="M7" s="141">
        <v>0</v>
      </c>
      <c r="N7" s="141">
        <v>0</v>
      </c>
      <c r="O7" s="141" t="s">
        <v>41</v>
      </c>
      <c r="P7" s="141">
        <v>121547.63</v>
      </c>
      <c r="Q7" s="141">
        <v>4309650</v>
      </c>
      <c r="R7" s="141">
        <v>3617489</v>
      </c>
      <c r="S7" s="141">
        <v>83.94</v>
      </c>
      <c r="T7" s="141">
        <v>0</v>
      </c>
      <c r="U7" s="141">
        <v>0</v>
      </c>
      <c r="V7" s="141" t="s">
        <v>1276</v>
      </c>
      <c r="W7" s="141" t="s">
        <v>1277</v>
      </c>
      <c r="X7" s="141" t="s">
        <v>1278</v>
      </c>
      <c r="Y7" s="161" t="s">
        <v>140</v>
      </c>
      <c r="Z7" s="161" t="str">
        <f t="shared" si="0"/>
        <v>MBD-seq151PE</v>
      </c>
      <c r="AA7" s="143">
        <v>0</v>
      </c>
      <c r="AB7" s="143" t="s">
        <v>303</v>
      </c>
      <c r="AC7" s="143" t="s">
        <v>378</v>
      </c>
      <c r="AD7" s="143"/>
    </row>
    <row r="8" spans="1:30" s="170" customFormat="1" ht="24" hidden="1" customHeight="1">
      <c r="A8" s="142">
        <v>42736</v>
      </c>
      <c r="B8" s="140" t="s">
        <v>1279</v>
      </c>
      <c r="C8" s="141" t="s">
        <v>1247</v>
      </c>
      <c r="D8" s="141" t="s">
        <v>1248</v>
      </c>
      <c r="E8" s="141" t="s">
        <v>1280</v>
      </c>
      <c r="F8" s="151">
        <v>42731</v>
      </c>
      <c r="G8" s="141" t="s">
        <v>133</v>
      </c>
      <c r="H8" s="142" t="s">
        <v>1261</v>
      </c>
      <c r="I8" s="141">
        <v>7</v>
      </c>
      <c r="J8" s="141" t="s">
        <v>32</v>
      </c>
      <c r="K8" s="141" t="s">
        <v>28</v>
      </c>
      <c r="L8" s="141" t="s">
        <v>367</v>
      </c>
      <c r="M8" s="141">
        <v>0</v>
      </c>
      <c r="N8" s="141">
        <v>0</v>
      </c>
      <c r="O8" s="141" t="s">
        <v>41</v>
      </c>
      <c r="P8" s="141">
        <v>124211.66</v>
      </c>
      <c r="Q8" s="141">
        <v>4309650</v>
      </c>
      <c r="R8" s="141">
        <v>3696775</v>
      </c>
      <c r="S8" s="141">
        <v>85.78</v>
      </c>
      <c r="T8" s="141">
        <v>0</v>
      </c>
      <c r="U8" s="141">
        <v>0</v>
      </c>
      <c r="V8" s="141" t="s">
        <v>1281</v>
      </c>
      <c r="W8" s="141" t="s">
        <v>1282</v>
      </c>
      <c r="X8" s="141" t="s">
        <v>1283</v>
      </c>
      <c r="Y8" s="161" t="s">
        <v>140</v>
      </c>
      <c r="Z8" s="161" t="str">
        <f t="shared" si="0"/>
        <v>MBD-seq151PE</v>
      </c>
      <c r="AA8" s="143">
        <v>0</v>
      </c>
      <c r="AB8" s="143" t="s">
        <v>303</v>
      </c>
      <c r="AC8" s="143" t="s">
        <v>378</v>
      </c>
      <c r="AD8" s="143"/>
    </row>
    <row r="9" spans="1:30" s="170" customFormat="1" ht="24" hidden="1" customHeight="1">
      <c r="A9" s="142">
        <v>42736</v>
      </c>
      <c r="B9" s="140" t="s">
        <v>1284</v>
      </c>
      <c r="C9" s="141" t="s">
        <v>1247</v>
      </c>
      <c r="D9" s="141" t="s">
        <v>1248</v>
      </c>
      <c r="E9" s="141" t="s">
        <v>1285</v>
      </c>
      <c r="F9" s="151">
        <v>42731</v>
      </c>
      <c r="G9" s="141" t="s">
        <v>133</v>
      </c>
      <c r="H9" s="142" t="s">
        <v>1250</v>
      </c>
      <c r="I9" s="141">
        <v>8</v>
      </c>
      <c r="J9" s="141" t="s">
        <v>32</v>
      </c>
      <c r="K9" s="141" t="s">
        <v>28</v>
      </c>
      <c r="L9" s="141" t="s">
        <v>367</v>
      </c>
      <c r="M9" s="141">
        <v>0</v>
      </c>
      <c r="N9" s="141">
        <v>0</v>
      </c>
      <c r="O9" s="141" t="s">
        <v>41</v>
      </c>
      <c r="P9" s="141">
        <v>123619.53</v>
      </c>
      <c r="Q9" s="141">
        <v>4309650</v>
      </c>
      <c r="R9" s="141">
        <v>3679152</v>
      </c>
      <c r="S9" s="141">
        <v>85.37</v>
      </c>
      <c r="T9" s="141">
        <v>0</v>
      </c>
      <c r="U9" s="141">
        <v>0</v>
      </c>
      <c r="V9" s="141" t="s">
        <v>1286</v>
      </c>
      <c r="W9" s="141" t="s">
        <v>1287</v>
      </c>
      <c r="X9" s="141" t="s">
        <v>1288</v>
      </c>
      <c r="Y9" s="161" t="s">
        <v>140</v>
      </c>
      <c r="Z9" s="161" t="str">
        <f t="shared" si="0"/>
        <v>MBD-seq151PE</v>
      </c>
      <c r="AA9" s="143">
        <v>0</v>
      </c>
      <c r="AB9" s="143" t="s">
        <v>303</v>
      </c>
      <c r="AC9" s="143" t="s">
        <v>378</v>
      </c>
      <c r="AD9" s="143"/>
    </row>
    <row r="10" spans="1:30" s="170" customFormat="1" ht="24" hidden="1" customHeight="1">
      <c r="A10" s="145">
        <v>42739</v>
      </c>
      <c r="B10" s="146" t="s">
        <v>491</v>
      </c>
      <c r="C10" s="147" t="s">
        <v>1370</v>
      </c>
      <c r="D10" s="147" t="s">
        <v>309</v>
      </c>
      <c r="E10" s="147" t="s">
        <v>1289</v>
      </c>
      <c r="F10" s="148">
        <v>42734</v>
      </c>
      <c r="G10" s="147" t="s">
        <v>133</v>
      </c>
      <c r="H10" s="147" t="s">
        <v>1290</v>
      </c>
      <c r="I10" s="147">
        <v>1</v>
      </c>
      <c r="J10" s="147" t="s">
        <v>32</v>
      </c>
      <c r="K10" s="147" t="s">
        <v>28</v>
      </c>
      <c r="L10" s="147" t="s">
        <v>367</v>
      </c>
      <c r="M10" s="147">
        <v>0</v>
      </c>
      <c r="N10" s="147">
        <v>146</v>
      </c>
      <c r="O10" s="147" t="s">
        <v>41</v>
      </c>
      <c r="P10" s="147">
        <v>121146.2</v>
      </c>
      <c r="Q10" s="147">
        <v>4309650</v>
      </c>
      <c r="R10" s="147">
        <v>3669151</v>
      </c>
      <c r="S10" s="147">
        <v>85.14</v>
      </c>
      <c r="T10" s="147" t="s">
        <v>390</v>
      </c>
      <c r="U10" s="147" t="s">
        <v>1291</v>
      </c>
      <c r="V10" s="147" t="s">
        <v>375</v>
      </c>
      <c r="W10" s="147" t="s">
        <v>1292</v>
      </c>
      <c r="X10" s="147" t="s">
        <v>1293</v>
      </c>
      <c r="Y10" s="147" t="s">
        <v>140</v>
      </c>
      <c r="Z10" s="147" t="str">
        <f t="shared" si="0"/>
        <v>Exome capture151PE</v>
      </c>
      <c r="AA10" s="149">
        <v>0</v>
      </c>
      <c r="AB10" s="150" t="s">
        <v>303</v>
      </c>
      <c r="AC10" s="150" t="s">
        <v>378</v>
      </c>
      <c r="AD10" s="150"/>
    </row>
    <row r="11" spans="1:30" s="170" customFormat="1" ht="24" hidden="1" customHeight="1">
      <c r="A11" s="142">
        <v>42739</v>
      </c>
      <c r="B11" s="140" t="s">
        <v>492</v>
      </c>
      <c r="C11" s="141" t="s">
        <v>1370</v>
      </c>
      <c r="D11" s="141" t="s">
        <v>309</v>
      </c>
      <c r="E11" s="141" t="s">
        <v>1294</v>
      </c>
      <c r="F11" s="151">
        <v>42734</v>
      </c>
      <c r="G11" s="141" t="s">
        <v>133</v>
      </c>
      <c r="H11" s="142" t="s">
        <v>1290</v>
      </c>
      <c r="I11" s="141">
        <v>2</v>
      </c>
      <c r="J11" s="141" t="s">
        <v>32</v>
      </c>
      <c r="K11" s="141" t="s">
        <v>28</v>
      </c>
      <c r="L11" s="141" t="s">
        <v>367</v>
      </c>
      <c r="M11" s="141">
        <v>0</v>
      </c>
      <c r="N11" s="141">
        <v>157</v>
      </c>
      <c r="O11" s="141" t="s">
        <v>41</v>
      </c>
      <c r="P11" s="141">
        <v>122279.63</v>
      </c>
      <c r="Q11" s="141">
        <v>4309650</v>
      </c>
      <c r="R11" s="141">
        <v>3703093</v>
      </c>
      <c r="S11" s="141">
        <v>85.93</v>
      </c>
      <c r="T11" s="141" t="s">
        <v>372</v>
      </c>
      <c r="U11" s="141" t="s">
        <v>473</v>
      </c>
      <c r="V11" s="141" t="s">
        <v>1295</v>
      </c>
      <c r="W11" s="141" t="s">
        <v>1296</v>
      </c>
      <c r="X11" s="141" t="s">
        <v>1297</v>
      </c>
      <c r="Y11" s="161" t="s">
        <v>140</v>
      </c>
      <c r="Z11" s="161" t="str">
        <f t="shared" si="0"/>
        <v>Exome capture151PE</v>
      </c>
      <c r="AA11" s="143">
        <v>0</v>
      </c>
      <c r="AB11" s="143" t="s">
        <v>303</v>
      </c>
      <c r="AC11" s="143" t="s">
        <v>378</v>
      </c>
      <c r="AD11" s="143"/>
    </row>
    <row r="12" spans="1:30" s="170" customFormat="1" ht="24" hidden="1" customHeight="1">
      <c r="A12" s="142">
        <v>42739</v>
      </c>
      <c r="B12" s="140" t="s">
        <v>491</v>
      </c>
      <c r="C12" s="141" t="s">
        <v>1370</v>
      </c>
      <c r="D12" s="141" t="s">
        <v>309</v>
      </c>
      <c r="E12" s="141" t="s">
        <v>1298</v>
      </c>
      <c r="F12" s="151">
        <v>42734</v>
      </c>
      <c r="G12" s="141" t="s">
        <v>133</v>
      </c>
      <c r="H12" s="142" t="s">
        <v>1299</v>
      </c>
      <c r="I12" s="141">
        <v>3</v>
      </c>
      <c r="J12" s="141" t="s">
        <v>32</v>
      </c>
      <c r="K12" s="141" t="s">
        <v>28</v>
      </c>
      <c r="L12" s="141" t="s">
        <v>367</v>
      </c>
      <c r="M12" s="141">
        <v>0</v>
      </c>
      <c r="N12" s="141">
        <v>147</v>
      </c>
      <c r="O12" s="141" t="s">
        <v>41</v>
      </c>
      <c r="P12" s="141">
        <v>123499.84</v>
      </c>
      <c r="Q12" s="141">
        <v>4309650</v>
      </c>
      <c r="R12" s="141">
        <v>3730363</v>
      </c>
      <c r="S12" s="141">
        <v>86.56</v>
      </c>
      <c r="T12" s="141" t="s">
        <v>315</v>
      </c>
      <c r="U12" s="141" t="s">
        <v>1300</v>
      </c>
      <c r="V12" s="141" t="s">
        <v>414</v>
      </c>
      <c r="W12" s="141" t="s">
        <v>704</v>
      </c>
      <c r="X12" s="141" t="s">
        <v>1301</v>
      </c>
      <c r="Y12" s="161" t="s">
        <v>140</v>
      </c>
      <c r="Z12" s="161" t="str">
        <f t="shared" si="0"/>
        <v>Exome capture151PE</v>
      </c>
      <c r="AA12" s="143">
        <v>0</v>
      </c>
      <c r="AB12" s="143" t="s">
        <v>303</v>
      </c>
      <c r="AC12" s="143" t="s">
        <v>378</v>
      </c>
      <c r="AD12" s="143"/>
    </row>
    <row r="13" spans="1:30" s="170" customFormat="1" ht="24" hidden="1" customHeight="1">
      <c r="A13" s="142">
        <v>42739</v>
      </c>
      <c r="B13" s="140" t="s">
        <v>491</v>
      </c>
      <c r="C13" s="141" t="s">
        <v>1370</v>
      </c>
      <c r="D13" s="141" t="s">
        <v>309</v>
      </c>
      <c r="E13" s="141" t="s">
        <v>1302</v>
      </c>
      <c r="F13" s="151">
        <v>42734</v>
      </c>
      <c r="G13" s="141" t="s">
        <v>133</v>
      </c>
      <c r="H13" s="142" t="s">
        <v>1299</v>
      </c>
      <c r="I13" s="141">
        <v>4</v>
      </c>
      <c r="J13" s="141" t="s">
        <v>32</v>
      </c>
      <c r="K13" s="141" t="s">
        <v>28</v>
      </c>
      <c r="L13" s="141" t="s">
        <v>367</v>
      </c>
      <c r="M13" s="141">
        <v>0</v>
      </c>
      <c r="N13" s="141">
        <v>145</v>
      </c>
      <c r="O13" s="141" t="s">
        <v>41</v>
      </c>
      <c r="P13" s="141">
        <v>122497.81</v>
      </c>
      <c r="Q13" s="141">
        <v>4309650</v>
      </c>
      <c r="R13" s="141">
        <v>3707038</v>
      </c>
      <c r="S13" s="141">
        <v>86.02</v>
      </c>
      <c r="T13" s="141" t="s">
        <v>1303</v>
      </c>
      <c r="U13" s="141" t="s">
        <v>1304</v>
      </c>
      <c r="V13" s="141" t="s">
        <v>1305</v>
      </c>
      <c r="W13" s="141" t="s">
        <v>1306</v>
      </c>
      <c r="X13" s="141" t="s">
        <v>1307</v>
      </c>
      <c r="Y13" s="161" t="s">
        <v>140</v>
      </c>
      <c r="Z13" s="161" t="str">
        <f t="shared" si="0"/>
        <v>Exome capture151PE</v>
      </c>
      <c r="AA13" s="143">
        <v>0</v>
      </c>
      <c r="AB13" s="143" t="s">
        <v>303</v>
      </c>
      <c r="AC13" s="143" t="s">
        <v>378</v>
      </c>
      <c r="AD13" s="143"/>
    </row>
    <row r="14" spans="1:30" s="170" customFormat="1" ht="24" hidden="1" customHeight="1">
      <c r="A14" s="142">
        <v>42739</v>
      </c>
      <c r="B14" s="140" t="s">
        <v>491</v>
      </c>
      <c r="C14" s="141" t="s">
        <v>1370</v>
      </c>
      <c r="D14" s="141" t="s">
        <v>309</v>
      </c>
      <c r="E14" s="141" t="s">
        <v>1308</v>
      </c>
      <c r="F14" s="151">
        <v>42734</v>
      </c>
      <c r="G14" s="141" t="s">
        <v>133</v>
      </c>
      <c r="H14" s="142" t="s">
        <v>1299</v>
      </c>
      <c r="I14" s="141">
        <v>5</v>
      </c>
      <c r="J14" s="141" t="s">
        <v>32</v>
      </c>
      <c r="K14" s="141" t="s">
        <v>28</v>
      </c>
      <c r="L14" s="141" t="s">
        <v>367</v>
      </c>
      <c r="M14" s="141">
        <v>0</v>
      </c>
      <c r="N14" s="141">
        <v>155</v>
      </c>
      <c r="O14" s="141" t="s">
        <v>41</v>
      </c>
      <c r="P14" s="141">
        <v>122347.22</v>
      </c>
      <c r="Q14" s="141">
        <v>4309650</v>
      </c>
      <c r="R14" s="141">
        <v>3707657</v>
      </c>
      <c r="S14" s="141">
        <v>86.03</v>
      </c>
      <c r="T14" s="141" t="s">
        <v>361</v>
      </c>
      <c r="U14" s="141" t="s">
        <v>1309</v>
      </c>
      <c r="V14" s="141" t="s">
        <v>1310</v>
      </c>
      <c r="W14" s="141" t="s">
        <v>1311</v>
      </c>
      <c r="X14" s="141" t="s">
        <v>1312</v>
      </c>
      <c r="Y14" s="161" t="s">
        <v>140</v>
      </c>
      <c r="Z14" s="161" t="str">
        <f t="shared" si="0"/>
        <v>Exome capture151PE</v>
      </c>
      <c r="AA14" s="143">
        <v>0</v>
      </c>
      <c r="AB14" s="143" t="s">
        <v>303</v>
      </c>
      <c r="AC14" s="143" t="s">
        <v>378</v>
      </c>
      <c r="AD14" s="143"/>
    </row>
    <row r="15" spans="1:30" s="170" customFormat="1" ht="24" hidden="1" customHeight="1">
      <c r="A15" s="142">
        <v>42739</v>
      </c>
      <c r="B15" s="140" t="s">
        <v>491</v>
      </c>
      <c r="C15" s="141" t="s">
        <v>1370</v>
      </c>
      <c r="D15" s="141" t="s">
        <v>309</v>
      </c>
      <c r="E15" s="141" t="s">
        <v>1313</v>
      </c>
      <c r="F15" s="151">
        <v>42734</v>
      </c>
      <c r="G15" s="141" t="s">
        <v>133</v>
      </c>
      <c r="H15" s="142" t="s">
        <v>1299</v>
      </c>
      <c r="I15" s="141">
        <v>6</v>
      </c>
      <c r="J15" s="141" t="s">
        <v>32</v>
      </c>
      <c r="K15" s="141" t="s">
        <v>28</v>
      </c>
      <c r="L15" s="141" t="s">
        <v>367</v>
      </c>
      <c r="M15" s="141">
        <v>0</v>
      </c>
      <c r="N15" s="141">
        <v>150</v>
      </c>
      <c r="O15" s="141" t="s">
        <v>41</v>
      </c>
      <c r="P15" s="141">
        <v>123485.28</v>
      </c>
      <c r="Q15" s="141">
        <v>4309650</v>
      </c>
      <c r="R15" s="141">
        <v>3730990</v>
      </c>
      <c r="S15" s="141">
        <v>86.57</v>
      </c>
      <c r="T15" s="141" t="s">
        <v>368</v>
      </c>
      <c r="U15" s="141" t="s">
        <v>1314</v>
      </c>
      <c r="V15" s="141" t="s">
        <v>1315</v>
      </c>
      <c r="W15" s="141" t="s">
        <v>1316</v>
      </c>
      <c r="X15" s="141" t="s">
        <v>1317</v>
      </c>
      <c r="Y15" s="161" t="s">
        <v>140</v>
      </c>
      <c r="Z15" s="161" t="str">
        <f t="shared" si="0"/>
        <v>Exome capture151PE</v>
      </c>
      <c r="AA15" s="143">
        <v>0</v>
      </c>
      <c r="AB15" s="143" t="s">
        <v>303</v>
      </c>
      <c r="AC15" s="143" t="s">
        <v>378</v>
      </c>
      <c r="AD15" s="143"/>
    </row>
    <row r="16" spans="1:30" s="170" customFormat="1" ht="24" hidden="1" customHeight="1">
      <c r="A16" s="142">
        <v>42739</v>
      </c>
      <c r="B16" s="140" t="s">
        <v>491</v>
      </c>
      <c r="C16" s="141" t="s">
        <v>1370</v>
      </c>
      <c r="D16" s="141" t="s">
        <v>309</v>
      </c>
      <c r="E16" s="141" t="s">
        <v>1318</v>
      </c>
      <c r="F16" s="151">
        <v>42734</v>
      </c>
      <c r="G16" s="141" t="s">
        <v>133</v>
      </c>
      <c r="H16" s="142" t="s">
        <v>1299</v>
      </c>
      <c r="I16" s="141">
        <v>7</v>
      </c>
      <c r="J16" s="141" t="s">
        <v>32</v>
      </c>
      <c r="K16" s="141" t="s">
        <v>28</v>
      </c>
      <c r="L16" s="141" t="s">
        <v>367</v>
      </c>
      <c r="M16" s="141">
        <v>0</v>
      </c>
      <c r="N16" s="141">
        <v>163</v>
      </c>
      <c r="O16" s="141" t="s">
        <v>41</v>
      </c>
      <c r="P16" s="141">
        <v>124481.88</v>
      </c>
      <c r="Q16" s="141">
        <v>4309650</v>
      </c>
      <c r="R16" s="141">
        <v>3755194</v>
      </c>
      <c r="S16" s="141">
        <v>87.13</v>
      </c>
      <c r="T16" s="141" t="s">
        <v>1319</v>
      </c>
      <c r="U16" s="141" t="s">
        <v>1320</v>
      </c>
      <c r="V16" s="141" t="s">
        <v>1321</v>
      </c>
      <c r="W16" s="141" t="s">
        <v>371</v>
      </c>
      <c r="X16" s="141" t="s">
        <v>1322</v>
      </c>
      <c r="Y16" s="161" t="s">
        <v>140</v>
      </c>
      <c r="Z16" s="161" t="str">
        <f t="shared" si="0"/>
        <v>Exome capture151PE</v>
      </c>
      <c r="AA16" s="143">
        <v>0</v>
      </c>
      <c r="AB16" s="143" t="s">
        <v>303</v>
      </c>
      <c r="AC16" s="143" t="s">
        <v>378</v>
      </c>
      <c r="AD16" s="143"/>
    </row>
    <row r="17" spans="1:30" s="170" customFormat="1" ht="24" hidden="1" customHeight="1">
      <c r="A17" s="142">
        <v>42739</v>
      </c>
      <c r="B17" s="140" t="s">
        <v>492</v>
      </c>
      <c r="C17" s="141" t="s">
        <v>1370</v>
      </c>
      <c r="D17" s="141" t="s">
        <v>309</v>
      </c>
      <c r="E17" s="141" t="s">
        <v>1323</v>
      </c>
      <c r="F17" s="151">
        <v>42734</v>
      </c>
      <c r="G17" s="141" t="s">
        <v>133</v>
      </c>
      <c r="H17" s="142" t="s">
        <v>1290</v>
      </c>
      <c r="I17" s="141">
        <v>8</v>
      </c>
      <c r="J17" s="141" t="s">
        <v>32</v>
      </c>
      <c r="K17" s="141" t="s">
        <v>28</v>
      </c>
      <c r="L17" s="141" t="s">
        <v>367</v>
      </c>
      <c r="M17" s="141">
        <v>0</v>
      </c>
      <c r="N17" s="141">
        <v>163</v>
      </c>
      <c r="O17" s="141" t="s">
        <v>41</v>
      </c>
      <c r="P17" s="141">
        <v>121375.14</v>
      </c>
      <c r="Q17" s="141">
        <v>4309650</v>
      </c>
      <c r="R17" s="141">
        <v>3683134</v>
      </c>
      <c r="S17" s="141">
        <v>85.46</v>
      </c>
      <c r="T17" s="141" t="s">
        <v>1324</v>
      </c>
      <c r="U17" s="141" t="s">
        <v>412</v>
      </c>
      <c r="V17" s="141" t="s">
        <v>1325</v>
      </c>
      <c r="W17" s="141" t="s">
        <v>1326</v>
      </c>
      <c r="X17" s="141" t="s">
        <v>1327</v>
      </c>
      <c r="Y17" s="161" t="s">
        <v>140</v>
      </c>
      <c r="Z17" s="161" t="str">
        <f t="shared" si="0"/>
        <v>Exome capture151PE</v>
      </c>
      <c r="AA17" s="143">
        <v>0</v>
      </c>
      <c r="AB17" s="143" t="s">
        <v>303</v>
      </c>
      <c r="AC17" s="143" t="s">
        <v>378</v>
      </c>
      <c r="AD17" s="143"/>
    </row>
    <row r="18" spans="1:30" s="170" customFormat="1" ht="24" hidden="1" customHeight="1">
      <c r="A18" s="145">
        <v>42739</v>
      </c>
      <c r="B18" s="146" t="s">
        <v>491</v>
      </c>
      <c r="C18" s="147" t="s">
        <v>1370</v>
      </c>
      <c r="D18" s="147" t="s">
        <v>309</v>
      </c>
      <c r="E18" s="147" t="s">
        <v>1328</v>
      </c>
      <c r="F18" s="148">
        <v>42734</v>
      </c>
      <c r="G18" s="147" t="s">
        <v>133</v>
      </c>
      <c r="H18" s="147" t="s">
        <v>1329</v>
      </c>
      <c r="I18" s="147">
        <v>1</v>
      </c>
      <c r="J18" s="147" t="s">
        <v>32</v>
      </c>
      <c r="K18" s="147" t="s">
        <v>28</v>
      </c>
      <c r="L18" s="147" t="s">
        <v>367</v>
      </c>
      <c r="M18" s="147">
        <v>0</v>
      </c>
      <c r="N18" s="147">
        <v>148</v>
      </c>
      <c r="O18" s="147" t="s">
        <v>41</v>
      </c>
      <c r="P18" s="147">
        <v>121596.8</v>
      </c>
      <c r="Q18" s="147">
        <v>4309650</v>
      </c>
      <c r="R18" s="147">
        <v>3690999</v>
      </c>
      <c r="S18" s="147">
        <v>85.64</v>
      </c>
      <c r="T18" s="147" t="s">
        <v>453</v>
      </c>
      <c r="U18" s="147" t="s">
        <v>363</v>
      </c>
      <c r="V18" s="147" t="s">
        <v>1330</v>
      </c>
      <c r="W18" s="147" t="s">
        <v>1331</v>
      </c>
      <c r="X18" s="147" t="s">
        <v>1332</v>
      </c>
      <c r="Y18" s="147" t="s">
        <v>140</v>
      </c>
      <c r="Z18" s="147" t="str">
        <f t="shared" si="0"/>
        <v>Exome capture151PE</v>
      </c>
      <c r="AA18" s="149">
        <v>0</v>
      </c>
      <c r="AB18" s="150" t="s">
        <v>303</v>
      </c>
      <c r="AC18" s="150" t="s">
        <v>378</v>
      </c>
      <c r="AD18" s="150"/>
    </row>
    <row r="19" spans="1:30" s="170" customFormat="1" ht="24" hidden="1" customHeight="1">
      <c r="A19" s="142">
        <v>42739</v>
      </c>
      <c r="B19" s="140" t="s">
        <v>492</v>
      </c>
      <c r="C19" s="141" t="s">
        <v>1370</v>
      </c>
      <c r="D19" s="141" t="s">
        <v>309</v>
      </c>
      <c r="E19" s="141" t="s">
        <v>1333</v>
      </c>
      <c r="F19" s="151">
        <v>42734</v>
      </c>
      <c r="G19" s="141" t="s">
        <v>133</v>
      </c>
      <c r="H19" s="142" t="s">
        <v>1329</v>
      </c>
      <c r="I19" s="141">
        <v>2</v>
      </c>
      <c r="J19" s="141" t="s">
        <v>32</v>
      </c>
      <c r="K19" s="141" t="s">
        <v>28</v>
      </c>
      <c r="L19" s="141" t="s">
        <v>367</v>
      </c>
      <c r="M19" s="141">
        <v>0</v>
      </c>
      <c r="N19" s="141">
        <v>147</v>
      </c>
      <c r="O19" s="141" t="s">
        <v>41</v>
      </c>
      <c r="P19" s="141">
        <v>121161.96</v>
      </c>
      <c r="Q19" s="141">
        <v>4309650</v>
      </c>
      <c r="R19" s="141">
        <v>3675237</v>
      </c>
      <c r="S19" s="141">
        <v>85.28</v>
      </c>
      <c r="T19" s="141" t="s">
        <v>319</v>
      </c>
      <c r="U19" s="141" t="s">
        <v>1334</v>
      </c>
      <c r="V19" s="141" t="s">
        <v>1335</v>
      </c>
      <c r="W19" s="141" t="s">
        <v>1336</v>
      </c>
      <c r="X19" s="141" t="s">
        <v>1337</v>
      </c>
      <c r="Y19" s="161" t="s">
        <v>140</v>
      </c>
      <c r="Z19" s="161" t="str">
        <f t="shared" si="0"/>
        <v>Exome capture151PE</v>
      </c>
      <c r="AA19" s="143">
        <v>0</v>
      </c>
      <c r="AB19" s="143" t="s">
        <v>303</v>
      </c>
      <c r="AC19" s="143" t="s">
        <v>378</v>
      </c>
      <c r="AD19" s="143"/>
    </row>
    <row r="20" spans="1:30" s="170" customFormat="1" ht="24" hidden="1" customHeight="1">
      <c r="A20" s="142">
        <v>42739</v>
      </c>
      <c r="B20" s="140" t="s">
        <v>491</v>
      </c>
      <c r="C20" s="141" t="s">
        <v>1370</v>
      </c>
      <c r="D20" s="141" t="s">
        <v>309</v>
      </c>
      <c r="E20" s="141" t="s">
        <v>1338</v>
      </c>
      <c r="F20" s="151">
        <v>42734</v>
      </c>
      <c r="G20" s="141" t="s">
        <v>133</v>
      </c>
      <c r="H20" s="142" t="s">
        <v>1339</v>
      </c>
      <c r="I20" s="141">
        <v>3</v>
      </c>
      <c r="J20" s="141" t="s">
        <v>32</v>
      </c>
      <c r="K20" s="141" t="s">
        <v>28</v>
      </c>
      <c r="L20" s="141" t="s">
        <v>367</v>
      </c>
      <c r="M20" s="141">
        <v>0</v>
      </c>
      <c r="N20" s="141">
        <v>175</v>
      </c>
      <c r="O20" s="141" t="s">
        <v>41</v>
      </c>
      <c r="P20" s="141">
        <v>121220.09</v>
      </c>
      <c r="Q20" s="141">
        <v>4309650</v>
      </c>
      <c r="R20" s="141">
        <v>3671113</v>
      </c>
      <c r="S20" s="141">
        <v>85.18</v>
      </c>
      <c r="T20" s="141" t="s">
        <v>1340</v>
      </c>
      <c r="U20" s="141" t="s">
        <v>1341</v>
      </c>
      <c r="V20" s="141" t="s">
        <v>355</v>
      </c>
      <c r="W20" s="141" t="s">
        <v>1342</v>
      </c>
      <c r="X20" s="141" t="s">
        <v>1343</v>
      </c>
      <c r="Y20" s="161" t="s">
        <v>140</v>
      </c>
      <c r="Z20" s="161" t="str">
        <f t="shared" si="0"/>
        <v>Exome capture151PE</v>
      </c>
      <c r="AA20" s="143">
        <v>0</v>
      </c>
      <c r="AB20" s="143" t="s">
        <v>303</v>
      </c>
      <c r="AC20" s="143" t="s">
        <v>378</v>
      </c>
      <c r="AD20" s="143"/>
    </row>
    <row r="21" spans="1:30" s="170" customFormat="1" ht="24" hidden="1" customHeight="1">
      <c r="A21" s="142">
        <v>42739</v>
      </c>
      <c r="B21" s="140" t="s">
        <v>491</v>
      </c>
      <c r="C21" s="141" t="s">
        <v>1370</v>
      </c>
      <c r="D21" s="141" t="s">
        <v>309</v>
      </c>
      <c r="E21" s="141" t="s">
        <v>1344</v>
      </c>
      <c r="F21" s="151">
        <v>42734</v>
      </c>
      <c r="G21" s="141" t="s">
        <v>133</v>
      </c>
      <c r="H21" s="142" t="s">
        <v>1339</v>
      </c>
      <c r="I21" s="141">
        <v>4</v>
      </c>
      <c r="J21" s="141" t="s">
        <v>32</v>
      </c>
      <c r="K21" s="141" t="s">
        <v>28</v>
      </c>
      <c r="L21" s="141" t="s">
        <v>367</v>
      </c>
      <c r="M21" s="141">
        <v>0</v>
      </c>
      <c r="N21" s="141">
        <v>147</v>
      </c>
      <c r="O21" s="141" t="s">
        <v>41</v>
      </c>
      <c r="P21" s="141">
        <v>119093.83</v>
      </c>
      <c r="Q21" s="141">
        <v>4309650</v>
      </c>
      <c r="R21" s="141">
        <v>3613247</v>
      </c>
      <c r="S21" s="141">
        <v>83.84</v>
      </c>
      <c r="T21" s="141" t="s">
        <v>1345</v>
      </c>
      <c r="U21" s="141" t="s">
        <v>1346</v>
      </c>
      <c r="V21" s="141" t="s">
        <v>1347</v>
      </c>
      <c r="W21" s="141" t="s">
        <v>1348</v>
      </c>
      <c r="X21" s="141" t="s">
        <v>1349</v>
      </c>
      <c r="Y21" s="161" t="s">
        <v>140</v>
      </c>
      <c r="Z21" s="161" t="str">
        <f t="shared" si="0"/>
        <v>Exome capture151PE</v>
      </c>
      <c r="AA21" s="143">
        <v>0</v>
      </c>
      <c r="AB21" s="143" t="s">
        <v>303</v>
      </c>
      <c r="AC21" s="143" t="s">
        <v>378</v>
      </c>
      <c r="AD21" s="143"/>
    </row>
    <row r="22" spans="1:30" s="170" customFormat="1" ht="24" hidden="1" customHeight="1">
      <c r="A22" s="142">
        <v>42739</v>
      </c>
      <c r="B22" s="140" t="s">
        <v>491</v>
      </c>
      <c r="C22" s="141" t="s">
        <v>1370</v>
      </c>
      <c r="D22" s="141" t="s">
        <v>309</v>
      </c>
      <c r="E22" s="141" t="s">
        <v>1350</v>
      </c>
      <c r="F22" s="151">
        <v>42734</v>
      </c>
      <c r="G22" s="141" t="s">
        <v>133</v>
      </c>
      <c r="H22" s="142" t="s">
        <v>1339</v>
      </c>
      <c r="I22" s="141">
        <v>5</v>
      </c>
      <c r="J22" s="141" t="s">
        <v>32</v>
      </c>
      <c r="K22" s="141" t="s">
        <v>28</v>
      </c>
      <c r="L22" s="141" t="s">
        <v>367</v>
      </c>
      <c r="M22" s="141">
        <v>0</v>
      </c>
      <c r="N22" s="141">
        <v>150</v>
      </c>
      <c r="O22" s="141" t="s">
        <v>41</v>
      </c>
      <c r="P22" s="141">
        <v>119162.48</v>
      </c>
      <c r="Q22" s="141">
        <v>4309650</v>
      </c>
      <c r="R22" s="141">
        <v>3608441</v>
      </c>
      <c r="S22" s="141">
        <v>83.73</v>
      </c>
      <c r="T22" s="141" t="s">
        <v>454</v>
      </c>
      <c r="U22" s="141" t="s">
        <v>1351</v>
      </c>
      <c r="V22" s="141" t="s">
        <v>1352</v>
      </c>
      <c r="W22" s="141" t="s">
        <v>1353</v>
      </c>
      <c r="X22" s="141" t="s">
        <v>1354</v>
      </c>
      <c r="Y22" s="161" t="s">
        <v>140</v>
      </c>
      <c r="Z22" s="161" t="str">
        <f t="shared" si="0"/>
        <v>Exome capture151PE</v>
      </c>
      <c r="AA22" s="143">
        <v>0</v>
      </c>
      <c r="AB22" s="143" t="s">
        <v>303</v>
      </c>
      <c r="AC22" s="143" t="s">
        <v>378</v>
      </c>
      <c r="AD22" s="143"/>
    </row>
    <row r="23" spans="1:30" s="170" customFormat="1" ht="24" hidden="1" customHeight="1">
      <c r="A23" s="142">
        <v>42739</v>
      </c>
      <c r="B23" s="140" t="s">
        <v>491</v>
      </c>
      <c r="C23" s="141" t="s">
        <v>1370</v>
      </c>
      <c r="D23" s="141" t="s">
        <v>309</v>
      </c>
      <c r="E23" s="141" t="s">
        <v>1355</v>
      </c>
      <c r="F23" s="151">
        <v>42734</v>
      </c>
      <c r="G23" s="141" t="s">
        <v>133</v>
      </c>
      <c r="H23" s="142" t="s">
        <v>1339</v>
      </c>
      <c r="I23" s="141">
        <v>6</v>
      </c>
      <c r="J23" s="141" t="s">
        <v>32</v>
      </c>
      <c r="K23" s="141" t="s">
        <v>28</v>
      </c>
      <c r="L23" s="141" t="s">
        <v>367</v>
      </c>
      <c r="M23" s="141">
        <v>0</v>
      </c>
      <c r="N23" s="141">
        <v>157</v>
      </c>
      <c r="O23" s="141" t="s">
        <v>41</v>
      </c>
      <c r="P23" s="141">
        <v>119509.43</v>
      </c>
      <c r="Q23" s="141">
        <v>4309650</v>
      </c>
      <c r="R23" s="141">
        <v>3634390</v>
      </c>
      <c r="S23" s="141">
        <v>84.33</v>
      </c>
      <c r="T23" s="141" t="s">
        <v>311</v>
      </c>
      <c r="U23" s="141" t="s">
        <v>1356</v>
      </c>
      <c r="V23" s="141" t="s">
        <v>1357</v>
      </c>
      <c r="W23" s="141" t="s">
        <v>1358</v>
      </c>
      <c r="X23" s="141" t="s">
        <v>1359</v>
      </c>
      <c r="Y23" s="161" t="s">
        <v>140</v>
      </c>
      <c r="Z23" s="161" t="str">
        <f t="shared" si="0"/>
        <v>Exome capture151PE</v>
      </c>
      <c r="AA23" s="143">
        <v>0</v>
      </c>
      <c r="AB23" s="143" t="s">
        <v>303</v>
      </c>
      <c r="AC23" s="143" t="s">
        <v>378</v>
      </c>
      <c r="AD23" s="143"/>
    </row>
    <row r="24" spans="1:30" s="170" customFormat="1" ht="24" hidden="1" customHeight="1">
      <c r="A24" s="142">
        <v>42739</v>
      </c>
      <c r="B24" s="140" t="s">
        <v>491</v>
      </c>
      <c r="C24" s="141" t="s">
        <v>1370</v>
      </c>
      <c r="D24" s="141" t="s">
        <v>309</v>
      </c>
      <c r="E24" s="141" t="s">
        <v>1360</v>
      </c>
      <c r="F24" s="151">
        <v>42734</v>
      </c>
      <c r="G24" s="141" t="s">
        <v>133</v>
      </c>
      <c r="H24" s="142" t="s">
        <v>1339</v>
      </c>
      <c r="I24" s="141">
        <v>7</v>
      </c>
      <c r="J24" s="141" t="s">
        <v>32</v>
      </c>
      <c r="K24" s="141" t="s">
        <v>28</v>
      </c>
      <c r="L24" s="141" t="s">
        <v>367</v>
      </c>
      <c r="M24" s="141">
        <v>0</v>
      </c>
      <c r="N24" s="141">
        <v>158</v>
      </c>
      <c r="O24" s="141" t="s">
        <v>41</v>
      </c>
      <c r="P24" s="141">
        <v>120240.17</v>
      </c>
      <c r="Q24" s="141">
        <v>4309650</v>
      </c>
      <c r="R24" s="141">
        <v>3650758</v>
      </c>
      <c r="S24" s="141">
        <v>84.71</v>
      </c>
      <c r="T24" s="141" t="s">
        <v>312</v>
      </c>
      <c r="U24" s="141" t="s">
        <v>1361</v>
      </c>
      <c r="V24" s="141" t="s">
        <v>1362</v>
      </c>
      <c r="W24" s="141" t="s">
        <v>1363</v>
      </c>
      <c r="X24" s="141" t="s">
        <v>1364</v>
      </c>
      <c r="Y24" s="161" t="s">
        <v>140</v>
      </c>
      <c r="Z24" s="161" t="str">
        <f t="shared" si="0"/>
        <v>Exome capture151PE</v>
      </c>
      <c r="AA24" s="143">
        <v>0</v>
      </c>
      <c r="AB24" s="143" t="s">
        <v>303</v>
      </c>
      <c r="AC24" s="143" t="s">
        <v>378</v>
      </c>
      <c r="AD24" s="143"/>
    </row>
    <row r="25" spans="1:30" s="170" customFormat="1" ht="24" hidden="1" customHeight="1">
      <c r="A25" s="142">
        <v>42739</v>
      </c>
      <c r="B25" s="140" t="s">
        <v>492</v>
      </c>
      <c r="C25" s="141" t="s">
        <v>1370</v>
      </c>
      <c r="D25" s="141" t="s">
        <v>309</v>
      </c>
      <c r="E25" s="141" t="s">
        <v>1365</v>
      </c>
      <c r="F25" s="151">
        <v>42734</v>
      </c>
      <c r="G25" s="141" t="s">
        <v>133</v>
      </c>
      <c r="H25" s="142" t="s">
        <v>1329</v>
      </c>
      <c r="I25" s="141">
        <v>8</v>
      </c>
      <c r="J25" s="141" t="s">
        <v>32</v>
      </c>
      <c r="K25" s="141" t="s">
        <v>28</v>
      </c>
      <c r="L25" s="141" t="s">
        <v>367</v>
      </c>
      <c r="M25" s="141">
        <v>0</v>
      </c>
      <c r="N25" s="141">
        <v>151</v>
      </c>
      <c r="O25" s="141" t="s">
        <v>41</v>
      </c>
      <c r="P25" s="141">
        <v>120277.16</v>
      </c>
      <c r="Q25" s="141">
        <v>4309650</v>
      </c>
      <c r="R25" s="141">
        <v>3686678</v>
      </c>
      <c r="S25" s="141">
        <v>85.54</v>
      </c>
      <c r="T25" s="141" t="s">
        <v>470</v>
      </c>
      <c r="U25" s="141" t="s">
        <v>1366</v>
      </c>
      <c r="V25" s="141" t="s">
        <v>1367</v>
      </c>
      <c r="W25" s="141" t="s">
        <v>1368</v>
      </c>
      <c r="X25" s="141" t="s">
        <v>1369</v>
      </c>
      <c r="Y25" s="161" t="s">
        <v>140</v>
      </c>
      <c r="Z25" s="161" t="str">
        <f t="shared" si="0"/>
        <v>Exome capture151PE</v>
      </c>
      <c r="AA25" s="143">
        <v>0</v>
      </c>
      <c r="AB25" s="143" t="s">
        <v>303</v>
      </c>
      <c r="AC25" s="143" t="s">
        <v>378</v>
      </c>
      <c r="AD25" s="143"/>
    </row>
    <row r="26" spans="1:30" s="170" customFormat="1" ht="24" hidden="1" customHeight="1">
      <c r="A26" s="145">
        <v>42745</v>
      </c>
      <c r="B26" s="146" t="s">
        <v>2045</v>
      </c>
      <c r="C26" s="147" t="s">
        <v>123</v>
      </c>
      <c r="D26" s="147" t="s">
        <v>309</v>
      </c>
      <c r="E26" s="147" t="s">
        <v>2046</v>
      </c>
      <c r="F26" s="148">
        <v>42738</v>
      </c>
      <c r="G26" s="147" t="s">
        <v>133</v>
      </c>
      <c r="H26" s="147" t="s">
        <v>2047</v>
      </c>
      <c r="I26" s="147">
        <v>1</v>
      </c>
      <c r="J26" s="147" t="s">
        <v>32</v>
      </c>
      <c r="K26" s="147" t="s">
        <v>28</v>
      </c>
      <c r="L26" s="147" t="s">
        <v>367</v>
      </c>
      <c r="M26" s="147">
        <v>0</v>
      </c>
      <c r="N26" s="147">
        <v>0</v>
      </c>
      <c r="O26" s="147" t="s">
        <v>41</v>
      </c>
      <c r="P26" s="147">
        <v>123215.26</v>
      </c>
      <c r="Q26" s="147">
        <v>4309650</v>
      </c>
      <c r="R26" s="147">
        <v>3732521</v>
      </c>
      <c r="S26" s="147">
        <v>86.61</v>
      </c>
      <c r="T26" s="147">
        <v>0</v>
      </c>
      <c r="U26" s="147">
        <v>0</v>
      </c>
      <c r="V26" s="147" t="s">
        <v>2048</v>
      </c>
      <c r="W26" s="147" t="s">
        <v>2049</v>
      </c>
      <c r="X26" s="147" t="s">
        <v>2050</v>
      </c>
      <c r="Y26" s="147" t="s">
        <v>140</v>
      </c>
      <c r="Z26" s="147" t="str">
        <f t="shared" si="0"/>
        <v>Exome capture151PE</v>
      </c>
      <c r="AA26" s="149">
        <v>0</v>
      </c>
      <c r="AB26" s="147" t="s">
        <v>303</v>
      </c>
      <c r="AC26" s="150" t="s">
        <v>378</v>
      </c>
      <c r="AD26" s="150"/>
    </row>
    <row r="27" spans="1:30" s="170" customFormat="1" ht="24" hidden="1" customHeight="1">
      <c r="A27" s="142">
        <v>42745</v>
      </c>
      <c r="B27" s="140" t="s">
        <v>2051</v>
      </c>
      <c r="C27" s="141" t="s">
        <v>123</v>
      </c>
      <c r="D27" s="141" t="s">
        <v>309</v>
      </c>
      <c r="E27" s="141" t="s">
        <v>2052</v>
      </c>
      <c r="F27" s="151">
        <v>42738</v>
      </c>
      <c r="G27" s="141" t="s">
        <v>133</v>
      </c>
      <c r="H27" s="142" t="s">
        <v>2047</v>
      </c>
      <c r="I27" s="141">
        <v>2</v>
      </c>
      <c r="J27" s="141" t="s">
        <v>32</v>
      </c>
      <c r="K27" s="141" t="s">
        <v>28</v>
      </c>
      <c r="L27" s="141" t="s">
        <v>367</v>
      </c>
      <c r="M27" s="141">
        <v>0</v>
      </c>
      <c r="N27" s="141">
        <v>0</v>
      </c>
      <c r="O27" s="141" t="s">
        <v>41</v>
      </c>
      <c r="P27" s="141">
        <v>124345.37</v>
      </c>
      <c r="Q27" s="141">
        <v>4309650</v>
      </c>
      <c r="R27" s="141">
        <v>3756717</v>
      </c>
      <c r="S27" s="141">
        <v>87.17</v>
      </c>
      <c r="T27" s="141">
        <v>0</v>
      </c>
      <c r="U27" s="141">
        <v>0</v>
      </c>
      <c r="V27" s="141" t="s">
        <v>2053</v>
      </c>
      <c r="W27" s="141" t="s">
        <v>2054</v>
      </c>
      <c r="X27" s="141" t="s">
        <v>2055</v>
      </c>
      <c r="Y27" s="161" t="s">
        <v>140</v>
      </c>
      <c r="Z27" s="161" t="str">
        <f t="shared" si="0"/>
        <v>Exome capture151PE</v>
      </c>
      <c r="AA27" s="143">
        <v>0</v>
      </c>
      <c r="AB27" s="141" t="s">
        <v>303</v>
      </c>
      <c r="AC27" s="143" t="s">
        <v>378</v>
      </c>
      <c r="AD27" s="143"/>
    </row>
    <row r="28" spans="1:30" s="170" customFormat="1" ht="24" hidden="1" customHeight="1">
      <c r="A28" s="142">
        <v>42745</v>
      </c>
      <c r="B28" s="140" t="s">
        <v>2056</v>
      </c>
      <c r="C28" s="141" t="s">
        <v>123</v>
      </c>
      <c r="D28" s="141" t="s">
        <v>309</v>
      </c>
      <c r="E28" s="141" t="s">
        <v>2057</v>
      </c>
      <c r="F28" s="151">
        <v>42738</v>
      </c>
      <c r="G28" s="141" t="s">
        <v>133</v>
      </c>
      <c r="H28" s="142" t="s">
        <v>2058</v>
      </c>
      <c r="I28" s="141">
        <v>3</v>
      </c>
      <c r="J28" s="141" t="s">
        <v>32</v>
      </c>
      <c r="K28" s="141" t="s">
        <v>28</v>
      </c>
      <c r="L28" s="141" t="s">
        <v>367</v>
      </c>
      <c r="M28" s="141">
        <v>0</v>
      </c>
      <c r="N28" s="141">
        <v>0</v>
      </c>
      <c r="O28" s="141" t="s">
        <v>41</v>
      </c>
      <c r="P28" s="141">
        <v>124862.77</v>
      </c>
      <c r="Q28" s="141">
        <v>4309650</v>
      </c>
      <c r="R28" s="141">
        <v>3775343</v>
      </c>
      <c r="S28" s="141">
        <v>87.6</v>
      </c>
      <c r="T28" s="141">
        <v>0</v>
      </c>
      <c r="U28" s="141">
        <v>0</v>
      </c>
      <c r="V28" s="141" t="s">
        <v>396</v>
      </c>
      <c r="W28" s="141" t="s">
        <v>2059</v>
      </c>
      <c r="X28" s="141" t="s">
        <v>2060</v>
      </c>
      <c r="Y28" s="161" t="s">
        <v>140</v>
      </c>
      <c r="Z28" s="161" t="str">
        <f t="shared" si="0"/>
        <v>Exome capture151PE</v>
      </c>
      <c r="AA28" s="143">
        <v>0</v>
      </c>
      <c r="AB28" s="141" t="s">
        <v>303</v>
      </c>
      <c r="AC28" s="143" t="s">
        <v>378</v>
      </c>
      <c r="AD28" s="143"/>
    </row>
    <row r="29" spans="1:30" s="170" customFormat="1" ht="24" hidden="1" customHeight="1">
      <c r="A29" s="142">
        <v>42745</v>
      </c>
      <c r="B29" s="140" t="s">
        <v>2061</v>
      </c>
      <c r="C29" s="141" t="s">
        <v>123</v>
      </c>
      <c r="D29" s="141" t="s">
        <v>309</v>
      </c>
      <c r="E29" s="141" t="s">
        <v>2062</v>
      </c>
      <c r="F29" s="151">
        <v>42738</v>
      </c>
      <c r="G29" s="141" t="s">
        <v>133</v>
      </c>
      <c r="H29" s="142" t="s">
        <v>2058</v>
      </c>
      <c r="I29" s="141">
        <v>4</v>
      </c>
      <c r="J29" s="141" t="s">
        <v>32</v>
      </c>
      <c r="K29" s="141" t="s">
        <v>28</v>
      </c>
      <c r="L29" s="141" t="s">
        <v>367</v>
      </c>
      <c r="M29" s="141">
        <v>0</v>
      </c>
      <c r="N29" s="141">
        <v>0</v>
      </c>
      <c r="O29" s="141" t="s">
        <v>41</v>
      </c>
      <c r="P29" s="141">
        <v>124210.75</v>
      </c>
      <c r="Q29" s="141">
        <v>4309650</v>
      </c>
      <c r="R29" s="141">
        <v>3759632</v>
      </c>
      <c r="S29" s="141">
        <v>87.24</v>
      </c>
      <c r="T29" s="141">
        <v>0</v>
      </c>
      <c r="U29" s="141">
        <v>0</v>
      </c>
      <c r="V29" s="141" t="s">
        <v>2063</v>
      </c>
      <c r="W29" s="141" t="s">
        <v>2064</v>
      </c>
      <c r="X29" s="141" t="s">
        <v>2065</v>
      </c>
      <c r="Y29" s="161" t="s">
        <v>140</v>
      </c>
      <c r="Z29" s="161" t="str">
        <f t="shared" si="0"/>
        <v>Exome capture151PE</v>
      </c>
      <c r="AA29" s="143">
        <v>0</v>
      </c>
      <c r="AB29" s="141" t="s">
        <v>303</v>
      </c>
      <c r="AC29" s="143" t="s">
        <v>378</v>
      </c>
      <c r="AD29" s="143"/>
    </row>
    <row r="30" spans="1:30" s="170" customFormat="1" ht="24" hidden="1" customHeight="1">
      <c r="A30" s="142">
        <v>42745</v>
      </c>
      <c r="B30" s="140" t="s">
        <v>2061</v>
      </c>
      <c r="C30" s="141" t="s">
        <v>123</v>
      </c>
      <c r="D30" s="141" t="s">
        <v>309</v>
      </c>
      <c r="E30" s="141" t="s">
        <v>2066</v>
      </c>
      <c r="F30" s="151">
        <v>42738</v>
      </c>
      <c r="G30" s="141" t="s">
        <v>133</v>
      </c>
      <c r="H30" s="142" t="s">
        <v>2058</v>
      </c>
      <c r="I30" s="141">
        <v>5</v>
      </c>
      <c r="J30" s="141" t="s">
        <v>32</v>
      </c>
      <c r="K30" s="141" t="s">
        <v>28</v>
      </c>
      <c r="L30" s="141" t="s">
        <v>367</v>
      </c>
      <c r="M30" s="141">
        <v>0</v>
      </c>
      <c r="N30" s="141">
        <v>0</v>
      </c>
      <c r="O30" s="141" t="s">
        <v>41</v>
      </c>
      <c r="P30" s="141">
        <v>124451.85</v>
      </c>
      <c r="Q30" s="141">
        <v>4309650</v>
      </c>
      <c r="R30" s="141">
        <v>3768179</v>
      </c>
      <c r="S30" s="141">
        <v>87.44</v>
      </c>
      <c r="T30" s="141">
        <v>0</v>
      </c>
      <c r="U30" s="141">
        <v>0</v>
      </c>
      <c r="V30" s="141" t="s">
        <v>2067</v>
      </c>
      <c r="W30" s="141" t="s">
        <v>2068</v>
      </c>
      <c r="X30" s="141" t="s">
        <v>2069</v>
      </c>
      <c r="Y30" s="161" t="s">
        <v>140</v>
      </c>
      <c r="Z30" s="161" t="str">
        <f t="shared" si="0"/>
        <v>Exome capture151PE</v>
      </c>
      <c r="AA30" s="143">
        <v>0</v>
      </c>
      <c r="AB30" s="141" t="s">
        <v>303</v>
      </c>
      <c r="AC30" s="143" t="s">
        <v>378</v>
      </c>
      <c r="AD30" s="143"/>
    </row>
    <row r="31" spans="1:30" s="170" customFormat="1" ht="24" hidden="1" customHeight="1">
      <c r="A31" s="142">
        <v>42745</v>
      </c>
      <c r="B31" s="140" t="s">
        <v>2061</v>
      </c>
      <c r="C31" s="141" t="s">
        <v>123</v>
      </c>
      <c r="D31" s="141" t="s">
        <v>309</v>
      </c>
      <c r="E31" s="141" t="s">
        <v>2070</v>
      </c>
      <c r="F31" s="151">
        <v>42738</v>
      </c>
      <c r="G31" s="141" t="s">
        <v>133</v>
      </c>
      <c r="H31" s="142" t="s">
        <v>2058</v>
      </c>
      <c r="I31" s="141">
        <v>6</v>
      </c>
      <c r="J31" s="141" t="s">
        <v>32</v>
      </c>
      <c r="K31" s="141" t="s">
        <v>28</v>
      </c>
      <c r="L31" s="141" t="s">
        <v>367</v>
      </c>
      <c r="M31" s="141">
        <v>0</v>
      </c>
      <c r="N31" s="141">
        <v>0</v>
      </c>
      <c r="O31" s="141" t="s">
        <v>41</v>
      </c>
      <c r="P31" s="141">
        <v>122992.09</v>
      </c>
      <c r="Q31" s="141">
        <v>4309650</v>
      </c>
      <c r="R31" s="141">
        <v>3725989</v>
      </c>
      <c r="S31" s="141">
        <v>86.46</v>
      </c>
      <c r="T31" s="141">
        <v>0</v>
      </c>
      <c r="U31" s="141">
        <v>0</v>
      </c>
      <c r="V31" s="141" t="s">
        <v>2071</v>
      </c>
      <c r="W31" s="141" t="s">
        <v>299</v>
      </c>
      <c r="X31" s="141" t="s">
        <v>2072</v>
      </c>
      <c r="Y31" s="161" t="s">
        <v>140</v>
      </c>
      <c r="Z31" s="161" t="str">
        <f t="shared" si="0"/>
        <v>Exome capture151PE</v>
      </c>
      <c r="AA31" s="143">
        <v>0</v>
      </c>
      <c r="AB31" s="141" t="s">
        <v>303</v>
      </c>
      <c r="AC31" s="143" t="s">
        <v>378</v>
      </c>
      <c r="AD31" s="143"/>
    </row>
    <row r="32" spans="1:30" s="170" customFormat="1" ht="24" hidden="1" customHeight="1">
      <c r="A32" s="142">
        <v>42745</v>
      </c>
      <c r="B32" s="140" t="s">
        <v>2073</v>
      </c>
      <c r="C32" s="141">
        <v>0</v>
      </c>
      <c r="D32" s="141" t="s">
        <v>309</v>
      </c>
      <c r="E32" s="141" t="s">
        <v>2074</v>
      </c>
      <c r="F32" s="151">
        <v>42738</v>
      </c>
      <c r="G32" s="141" t="s">
        <v>133</v>
      </c>
      <c r="H32" s="142" t="s">
        <v>2058</v>
      </c>
      <c r="I32" s="141">
        <v>7</v>
      </c>
      <c r="J32" s="141" t="s">
        <v>32</v>
      </c>
      <c r="K32" s="141" t="s">
        <v>28</v>
      </c>
      <c r="L32" s="141" t="s">
        <v>367</v>
      </c>
      <c r="M32" s="141">
        <v>0</v>
      </c>
      <c r="N32" s="141">
        <v>0</v>
      </c>
      <c r="O32" s="141" t="s">
        <v>41</v>
      </c>
      <c r="P32" s="141">
        <v>123727.18</v>
      </c>
      <c r="Q32" s="141">
        <v>4309650</v>
      </c>
      <c r="R32" s="141">
        <v>3682356</v>
      </c>
      <c r="S32" s="141">
        <v>85.44</v>
      </c>
      <c r="T32" s="141">
        <v>0</v>
      </c>
      <c r="U32" s="141">
        <v>0</v>
      </c>
      <c r="V32" s="141" t="s">
        <v>2075</v>
      </c>
      <c r="W32" s="141" t="s">
        <v>2076</v>
      </c>
      <c r="X32" s="141" t="s">
        <v>2077</v>
      </c>
      <c r="Y32" s="161" t="s">
        <v>140</v>
      </c>
      <c r="Z32" s="161" t="str">
        <f t="shared" si="0"/>
        <v>0151PE</v>
      </c>
      <c r="AA32" s="143">
        <v>0</v>
      </c>
      <c r="AB32" s="141" t="s">
        <v>303</v>
      </c>
      <c r="AC32" s="143" t="s">
        <v>378</v>
      </c>
      <c r="AD32" s="143"/>
    </row>
    <row r="33" spans="1:30" s="170" customFormat="1" ht="24" hidden="1" customHeight="1">
      <c r="A33" s="142">
        <v>42745</v>
      </c>
      <c r="B33" s="140" t="s">
        <v>2078</v>
      </c>
      <c r="C33" s="141">
        <v>0</v>
      </c>
      <c r="D33" s="141" t="s">
        <v>309</v>
      </c>
      <c r="E33" s="141" t="s">
        <v>2079</v>
      </c>
      <c r="F33" s="151">
        <v>42738</v>
      </c>
      <c r="G33" s="141" t="s">
        <v>133</v>
      </c>
      <c r="H33" s="142" t="s">
        <v>2047</v>
      </c>
      <c r="I33" s="141">
        <v>8</v>
      </c>
      <c r="J33" s="141" t="s">
        <v>32</v>
      </c>
      <c r="K33" s="141" t="s">
        <v>28</v>
      </c>
      <c r="L33" s="141" t="s">
        <v>367</v>
      </c>
      <c r="M33" s="141">
        <v>0</v>
      </c>
      <c r="N33" s="141">
        <v>0</v>
      </c>
      <c r="O33" s="141" t="s">
        <v>41</v>
      </c>
      <c r="P33" s="141">
        <v>125044.24</v>
      </c>
      <c r="Q33" s="141">
        <v>4309650</v>
      </c>
      <c r="R33" s="141">
        <v>3721554</v>
      </c>
      <c r="S33" s="141">
        <v>86.35</v>
      </c>
      <c r="T33" s="141">
        <v>0</v>
      </c>
      <c r="U33" s="141">
        <v>0</v>
      </c>
      <c r="V33" s="141" t="s">
        <v>313</v>
      </c>
      <c r="W33" s="141" t="s">
        <v>2080</v>
      </c>
      <c r="X33" s="141" t="s">
        <v>2081</v>
      </c>
      <c r="Y33" s="161" t="s">
        <v>140</v>
      </c>
      <c r="Z33" s="161" t="str">
        <f t="shared" ref="Z33:Z632" si="1">IF(P33,CONCATENATE(C33,Y33),0)</f>
        <v>0151PE</v>
      </c>
      <c r="AA33" s="143">
        <v>0</v>
      </c>
      <c r="AB33" s="141" t="s">
        <v>303</v>
      </c>
      <c r="AC33" s="143" t="s">
        <v>378</v>
      </c>
      <c r="AD33" s="143"/>
    </row>
    <row r="34" spans="1:30" s="183" customFormat="1" ht="24" hidden="1" customHeight="1">
      <c r="A34" s="145">
        <v>42749</v>
      </c>
      <c r="B34" s="146" t="s">
        <v>3532</v>
      </c>
      <c r="C34" s="147" t="s">
        <v>123</v>
      </c>
      <c r="D34" s="147" t="s">
        <v>309</v>
      </c>
      <c r="E34" s="147" t="s">
        <v>3533</v>
      </c>
      <c r="F34" s="148">
        <v>42744</v>
      </c>
      <c r="G34" s="147" t="s">
        <v>133</v>
      </c>
      <c r="H34" s="147" t="s">
        <v>3534</v>
      </c>
      <c r="I34" s="147">
        <v>1</v>
      </c>
      <c r="J34" s="147" t="s">
        <v>32</v>
      </c>
      <c r="K34" s="147" t="s">
        <v>28</v>
      </c>
      <c r="L34" s="147" t="s">
        <v>367</v>
      </c>
      <c r="M34" s="147">
        <v>0</v>
      </c>
      <c r="N34" s="147">
        <v>0</v>
      </c>
      <c r="O34" s="147" t="s">
        <v>41</v>
      </c>
      <c r="P34" s="147">
        <v>119197.95</v>
      </c>
      <c r="Q34" s="147">
        <v>4309650</v>
      </c>
      <c r="R34" s="147">
        <v>3617728</v>
      </c>
      <c r="S34" s="147">
        <v>83.94</v>
      </c>
      <c r="T34" s="147">
        <v>0</v>
      </c>
      <c r="U34" s="147">
        <v>0</v>
      </c>
      <c r="V34" s="147" t="s">
        <v>3535</v>
      </c>
      <c r="W34" s="147" t="s">
        <v>3536</v>
      </c>
      <c r="X34" s="147" t="s">
        <v>3537</v>
      </c>
      <c r="Y34" s="147"/>
      <c r="Z34" s="147"/>
      <c r="AA34" s="149">
        <v>0</v>
      </c>
      <c r="AB34" s="150" t="s">
        <v>30</v>
      </c>
      <c r="AC34" s="150" t="s">
        <v>3538</v>
      </c>
      <c r="AD34" s="150"/>
    </row>
    <row r="35" spans="1:30" s="183" customFormat="1" ht="24" hidden="1" customHeight="1">
      <c r="A35" s="142">
        <v>42749</v>
      </c>
      <c r="B35" s="140" t="s">
        <v>3539</v>
      </c>
      <c r="C35" s="141" t="s">
        <v>3813</v>
      </c>
      <c r="D35" s="141" t="s">
        <v>3540</v>
      </c>
      <c r="E35" s="141" t="s">
        <v>3541</v>
      </c>
      <c r="F35" s="151">
        <v>42744</v>
      </c>
      <c r="G35" s="141" t="s">
        <v>133</v>
      </c>
      <c r="H35" s="142" t="s">
        <v>3542</v>
      </c>
      <c r="I35" s="141">
        <v>2</v>
      </c>
      <c r="J35" s="141" t="s">
        <v>32</v>
      </c>
      <c r="K35" s="141" t="s">
        <v>28</v>
      </c>
      <c r="L35" s="141" t="s">
        <v>3543</v>
      </c>
      <c r="M35" s="141">
        <v>0</v>
      </c>
      <c r="N35" s="141">
        <v>179</v>
      </c>
      <c r="O35" s="141" t="s">
        <v>41</v>
      </c>
      <c r="P35" s="141">
        <v>118122.23</v>
      </c>
      <c r="Q35" s="141">
        <v>4309650</v>
      </c>
      <c r="R35" s="141">
        <v>3577863</v>
      </c>
      <c r="S35" s="141">
        <v>83.02</v>
      </c>
      <c r="T35" s="141" t="s">
        <v>3544</v>
      </c>
      <c r="U35" s="141" t="s">
        <v>3545</v>
      </c>
      <c r="V35" s="141" t="s">
        <v>3546</v>
      </c>
      <c r="W35" s="141" t="s">
        <v>3547</v>
      </c>
      <c r="X35" s="141" t="s">
        <v>3548</v>
      </c>
      <c r="Y35" s="141"/>
      <c r="Z35" s="141"/>
      <c r="AA35" s="143">
        <v>0</v>
      </c>
      <c r="AB35" s="156" t="s">
        <v>30</v>
      </c>
      <c r="AC35" s="143" t="s">
        <v>3538</v>
      </c>
      <c r="AD35" s="143"/>
    </row>
    <row r="36" spans="1:30" s="183" customFormat="1" ht="24" hidden="1" customHeight="1">
      <c r="A36" s="142">
        <v>42749</v>
      </c>
      <c r="B36" s="140" t="s">
        <v>3549</v>
      </c>
      <c r="C36" s="141" t="s">
        <v>3813</v>
      </c>
      <c r="D36" s="141" t="s">
        <v>3540</v>
      </c>
      <c r="E36" s="141" t="s">
        <v>3550</v>
      </c>
      <c r="F36" s="151">
        <v>42744</v>
      </c>
      <c r="G36" s="141" t="s">
        <v>133</v>
      </c>
      <c r="H36" s="142" t="s">
        <v>3551</v>
      </c>
      <c r="I36" s="141">
        <v>3</v>
      </c>
      <c r="J36" s="141" t="s">
        <v>32</v>
      </c>
      <c r="K36" s="141" t="s">
        <v>28</v>
      </c>
      <c r="L36" s="141" t="s">
        <v>3543</v>
      </c>
      <c r="M36" s="141">
        <v>0</v>
      </c>
      <c r="N36" s="141">
        <v>0</v>
      </c>
      <c r="O36" s="141" t="s">
        <v>41</v>
      </c>
      <c r="P36" s="141">
        <v>117331.18</v>
      </c>
      <c r="Q36" s="141">
        <v>4309650</v>
      </c>
      <c r="R36" s="141">
        <v>3539212</v>
      </c>
      <c r="S36" s="141">
        <v>82.12</v>
      </c>
      <c r="T36" s="141">
        <v>0</v>
      </c>
      <c r="U36" s="141">
        <v>0</v>
      </c>
      <c r="V36" s="141" t="s">
        <v>3552</v>
      </c>
      <c r="W36" s="141" t="s">
        <v>3553</v>
      </c>
      <c r="X36" s="141" t="s">
        <v>3554</v>
      </c>
      <c r="Y36" s="141"/>
      <c r="Z36" s="141"/>
      <c r="AA36" s="143">
        <v>0</v>
      </c>
      <c r="AB36" s="156" t="s">
        <v>30</v>
      </c>
      <c r="AC36" s="143" t="s">
        <v>3538</v>
      </c>
      <c r="AD36" s="143"/>
    </row>
    <row r="37" spans="1:30" s="183" customFormat="1" ht="24" hidden="1" customHeight="1">
      <c r="A37" s="142">
        <v>42749</v>
      </c>
      <c r="B37" s="140" t="s">
        <v>3549</v>
      </c>
      <c r="C37" s="141" t="s">
        <v>3813</v>
      </c>
      <c r="D37" s="141" t="s">
        <v>3540</v>
      </c>
      <c r="E37" s="141" t="s">
        <v>3555</v>
      </c>
      <c r="F37" s="151">
        <v>42744</v>
      </c>
      <c r="G37" s="141" t="s">
        <v>133</v>
      </c>
      <c r="H37" s="142" t="s">
        <v>3551</v>
      </c>
      <c r="I37" s="141">
        <v>4</v>
      </c>
      <c r="J37" s="141" t="s">
        <v>32</v>
      </c>
      <c r="K37" s="141" t="s">
        <v>28</v>
      </c>
      <c r="L37" s="141" t="s">
        <v>3543</v>
      </c>
      <c r="M37" s="141">
        <v>0</v>
      </c>
      <c r="N37" s="141">
        <v>0</v>
      </c>
      <c r="O37" s="141" t="s">
        <v>41</v>
      </c>
      <c r="P37" s="141">
        <v>118094.53</v>
      </c>
      <c r="Q37" s="141">
        <v>4309650</v>
      </c>
      <c r="R37" s="141">
        <v>3575781</v>
      </c>
      <c r="S37" s="141">
        <v>82.97</v>
      </c>
      <c r="T37" s="141">
        <v>0</v>
      </c>
      <c r="U37" s="141">
        <v>0</v>
      </c>
      <c r="V37" s="141" t="s">
        <v>3556</v>
      </c>
      <c r="W37" s="141" t="s">
        <v>3557</v>
      </c>
      <c r="X37" s="141" t="s">
        <v>3558</v>
      </c>
      <c r="Y37" s="141"/>
      <c r="Z37" s="141"/>
      <c r="AA37" s="143">
        <v>0</v>
      </c>
      <c r="AB37" s="156" t="s">
        <v>30</v>
      </c>
      <c r="AC37" s="143" t="s">
        <v>3559</v>
      </c>
      <c r="AD37" s="143"/>
    </row>
    <row r="38" spans="1:30" s="183" customFormat="1" ht="24" hidden="1" customHeight="1">
      <c r="A38" s="142">
        <v>42749</v>
      </c>
      <c r="B38" s="140" t="s">
        <v>3560</v>
      </c>
      <c r="C38" s="141" t="s">
        <v>3813</v>
      </c>
      <c r="D38" s="141" t="s">
        <v>3561</v>
      </c>
      <c r="E38" s="141" t="s">
        <v>3562</v>
      </c>
      <c r="F38" s="151">
        <v>42744</v>
      </c>
      <c r="G38" s="141" t="s">
        <v>133</v>
      </c>
      <c r="H38" s="142" t="s">
        <v>3551</v>
      </c>
      <c r="I38" s="141">
        <v>5</v>
      </c>
      <c r="J38" s="141" t="s">
        <v>32</v>
      </c>
      <c r="K38" s="141" t="s">
        <v>28</v>
      </c>
      <c r="L38" s="141" t="s">
        <v>3563</v>
      </c>
      <c r="M38" s="141">
        <v>0</v>
      </c>
      <c r="N38" s="141">
        <v>0</v>
      </c>
      <c r="O38" s="141" t="s">
        <v>41</v>
      </c>
      <c r="P38" s="141">
        <v>117996.55</v>
      </c>
      <c r="Q38" s="141">
        <v>4309650</v>
      </c>
      <c r="R38" s="141">
        <v>3562576</v>
      </c>
      <c r="S38" s="141">
        <v>82.67</v>
      </c>
      <c r="T38" s="141">
        <v>0</v>
      </c>
      <c r="U38" s="141">
        <v>0</v>
      </c>
      <c r="V38" s="141" t="s">
        <v>3564</v>
      </c>
      <c r="W38" s="141" t="s">
        <v>3565</v>
      </c>
      <c r="X38" s="141" t="s">
        <v>3566</v>
      </c>
      <c r="Y38" s="141"/>
      <c r="Z38" s="141"/>
      <c r="AA38" s="143">
        <v>0</v>
      </c>
      <c r="AB38" s="156" t="s">
        <v>30</v>
      </c>
      <c r="AC38" s="143" t="s">
        <v>3559</v>
      </c>
      <c r="AD38" s="143"/>
    </row>
    <row r="39" spans="1:30" s="183" customFormat="1" ht="24" hidden="1" customHeight="1">
      <c r="A39" s="142">
        <v>42749</v>
      </c>
      <c r="B39" s="140" t="s">
        <v>3560</v>
      </c>
      <c r="C39" s="141" t="s">
        <v>3813</v>
      </c>
      <c r="D39" s="141" t="s">
        <v>3561</v>
      </c>
      <c r="E39" s="141" t="s">
        <v>3567</v>
      </c>
      <c r="F39" s="151">
        <v>42744</v>
      </c>
      <c r="G39" s="141" t="s">
        <v>133</v>
      </c>
      <c r="H39" s="142" t="s">
        <v>3551</v>
      </c>
      <c r="I39" s="141">
        <v>6</v>
      </c>
      <c r="J39" s="141" t="s">
        <v>32</v>
      </c>
      <c r="K39" s="141" t="s">
        <v>28</v>
      </c>
      <c r="L39" s="141" t="s">
        <v>3568</v>
      </c>
      <c r="M39" s="141">
        <v>0</v>
      </c>
      <c r="N39" s="141">
        <v>0</v>
      </c>
      <c r="O39" s="141" t="s">
        <v>41</v>
      </c>
      <c r="P39" s="141">
        <v>118547.75</v>
      </c>
      <c r="Q39" s="141">
        <v>4309650</v>
      </c>
      <c r="R39" s="141">
        <v>3582437</v>
      </c>
      <c r="S39" s="141">
        <v>83.13</v>
      </c>
      <c r="T39" s="141">
        <v>0</v>
      </c>
      <c r="U39" s="141">
        <v>0</v>
      </c>
      <c r="V39" s="141" t="s">
        <v>3569</v>
      </c>
      <c r="W39" s="141" t="s">
        <v>3570</v>
      </c>
      <c r="X39" s="141" t="s">
        <v>3571</v>
      </c>
      <c r="Y39" s="141"/>
      <c r="Z39" s="141"/>
      <c r="AA39" s="143">
        <v>0</v>
      </c>
      <c r="AB39" s="156" t="s">
        <v>30</v>
      </c>
      <c r="AC39" s="143" t="s">
        <v>3572</v>
      </c>
      <c r="AD39" s="143"/>
    </row>
    <row r="40" spans="1:30" s="183" customFormat="1" ht="24" hidden="1" customHeight="1">
      <c r="A40" s="142">
        <v>42749</v>
      </c>
      <c r="B40" s="140" t="s">
        <v>3573</v>
      </c>
      <c r="C40" s="141" t="s">
        <v>3813</v>
      </c>
      <c r="D40" s="141" t="s">
        <v>3574</v>
      </c>
      <c r="E40" s="141" t="s">
        <v>3575</v>
      </c>
      <c r="F40" s="151">
        <v>42744</v>
      </c>
      <c r="G40" s="141" t="s">
        <v>133</v>
      </c>
      <c r="H40" s="142" t="s">
        <v>3551</v>
      </c>
      <c r="I40" s="141">
        <v>7</v>
      </c>
      <c r="J40" s="141" t="s">
        <v>32</v>
      </c>
      <c r="K40" s="141" t="s">
        <v>28</v>
      </c>
      <c r="L40" s="141" t="s">
        <v>3568</v>
      </c>
      <c r="M40" s="141">
        <v>0</v>
      </c>
      <c r="N40" s="141">
        <v>149</v>
      </c>
      <c r="O40" s="141" t="s">
        <v>41</v>
      </c>
      <c r="P40" s="141">
        <v>117286.63</v>
      </c>
      <c r="Q40" s="141">
        <v>4309650</v>
      </c>
      <c r="R40" s="141">
        <v>3548627</v>
      </c>
      <c r="S40" s="141">
        <v>82.34</v>
      </c>
      <c r="T40" s="141" t="s">
        <v>3577</v>
      </c>
      <c r="U40" s="141" t="s">
        <v>3578</v>
      </c>
      <c r="V40" s="141" t="s">
        <v>3579</v>
      </c>
      <c r="W40" s="141" t="s">
        <v>3580</v>
      </c>
      <c r="X40" s="141" t="s">
        <v>3581</v>
      </c>
      <c r="Y40" s="141"/>
      <c r="Z40" s="141"/>
      <c r="AA40" s="143">
        <v>0</v>
      </c>
      <c r="AB40" s="156" t="s">
        <v>30</v>
      </c>
      <c r="AC40" s="143" t="s">
        <v>3582</v>
      </c>
      <c r="AD40" s="143"/>
    </row>
    <row r="41" spans="1:30" s="183" customFormat="1" ht="24" hidden="1" customHeight="1">
      <c r="A41" s="142">
        <v>42749</v>
      </c>
      <c r="B41" s="140" t="s">
        <v>3583</v>
      </c>
      <c r="C41" s="141" t="s">
        <v>3813</v>
      </c>
      <c r="D41" s="141" t="s">
        <v>3584</v>
      </c>
      <c r="E41" s="141" t="s">
        <v>3585</v>
      </c>
      <c r="F41" s="151">
        <v>42744</v>
      </c>
      <c r="G41" s="141" t="s">
        <v>133</v>
      </c>
      <c r="H41" s="142" t="s">
        <v>3551</v>
      </c>
      <c r="I41" s="141">
        <v>8</v>
      </c>
      <c r="J41" s="141" t="s">
        <v>32</v>
      </c>
      <c r="K41" s="141" t="s">
        <v>28</v>
      </c>
      <c r="L41" s="141" t="s">
        <v>3586</v>
      </c>
      <c r="M41" s="141">
        <v>0</v>
      </c>
      <c r="N41" s="141">
        <v>160</v>
      </c>
      <c r="O41" s="141" t="s">
        <v>41</v>
      </c>
      <c r="P41" s="141">
        <v>116124.79</v>
      </c>
      <c r="Q41" s="141">
        <v>4309650</v>
      </c>
      <c r="R41" s="141">
        <v>3516440</v>
      </c>
      <c r="S41" s="141">
        <v>81.59</v>
      </c>
      <c r="T41" s="141" t="s">
        <v>3587</v>
      </c>
      <c r="U41" s="141" t="s">
        <v>3588</v>
      </c>
      <c r="V41" s="141" t="s">
        <v>3589</v>
      </c>
      <c r="W41" s="141" t="s">
        <v>3590</v>
      </c>
      <c r="X41" s="141" t="s">
        <v>3591</v>
      </c>
      <c r="Y41" s="141"/>
      <c r="Z41" s="141"/>
      <c r="AA41" s="143">
        <v>0</v>
      </c>
      <c r="AB41" s="156" t="s">
        <v>30</v>
      </c>
      <c r="AC41" s="143" t="s">
        <v>3592</v>
      </c>
      <c r="AD41" s="143"/>
    </row>
    <row r="42" spans="1:30" s="186" customFormat="1" ht="24" hidden="1" customHeight="1">
      <c r="A42" s="145">
        <v>42754</v>
      </c>
      <c r="B42" s="146" t="s">
        <v>6068</v>
      </c>
      <c r="C42" s="147" t="s">
        <v>2543</v>
      </c>
      <c r="D42" s="147" t="s">
        <v>3063</v>
      </c>
      <c r="E42" s="147" t="s">
        <v>6069</v>
      </c>
      <c r="F42" s="148">
        <v>42748</v>
      </c>
      <c r="G42" s="147" t="s">
        <v>133</v>
      </c>
      <c r="H42" s="147" t="s">
        <v>6070</v>
      </c>
      <c r="I42" s="147">
        <v>1</v>
      </c>
      <c r="J42" s="147" t="s">
        <v>32</v>
      </c>
      <c r="K42" s="147" t="s">
        <v>28</v>
      </c>
      <c r="L42" s="147" t="s">
        <v>3543</v>
      </c>
      <c r="M42" s="147">
        <v>0</v>
      </c>
      <c r="N42" s="147">
        <v>0</v>
      </c>
      <c r="O42" s="147" t="s">
        <v>41</v>
      </c>
      <c r="P42" s="147">
        <v>122078.99</v>
      </c>
      <c r="Q42" s="147">
        <v>4309650</v>
      </c>
      <c r="R42" s="147">
        <v>3734305</v>
      </c>
      <c r="S42" s="147">
        <v>86.65</v>
      </c>
      <c r="T42" s="147">
        <v>0</v>
      </c>
      <c r="U42" s="147">
        <v>0</v>
      </c>
      <c r="V42" s="147" t="s">
        <v>6071</v>
      </c>
      <c r="W42" s="147" t="s">
        <v>6072</v>
      </c>
      <c r="X42" s="147" t="s">
        <v>6073</v>
      </c>
      <c r="Y42" s="147" t="s">
        <v>140</v>
      </c>
      <c r="Z42" s="147" t="str">
        <f t="shared" ref="Z42:Z81" si="2">IF(P42,CONCATENATE(C42,Y42),0)</f>
        <v>Exome capture151PE</v>
      </c>
      <c r="AA42" s="149">
        <v>0</v>
      </c>
      <c r="AB42" s="150" t="s">
        <v>6462</v>
      </c>
      <c r="AC42" s="150" t="s">
        <v>3538</v>
      </c>
      <c r="AD42" s="150"/>
    </row>
    <row r="43" spans="1:30" s="186" customFormat="1" ht="24" hidden="1" customHeight="1">
      <c r="A43" s="142">
        <v>42754</v>
      </c>
      <c r="B43" s="140" t="s">
        <v>6074</v>
      </c>
      <c r="C43" s="141" t="s">
        <v>2543</v>
      </c>
      <c r="D43" s="141" t="s">
        <v>3063</v>
      </c>
      <c r="E43" s="141" t="s">
        <v>6075</v>
      </c>
      <c r="F43" s="151">
        <v>42748</v>
      </c>
      <c r="G43" s="141" t="s">
        <v>133</v>
      </c>
      <c r="H43" s="142" t="s">
        <v>6070</v>
      </c>
      <c r="I43" s="141">
        <v>2</v>
      </c>
      <c r="J43" s="141" t="s">
        <v>32</v>
      </c>
      <c r="K43" s="141" t="s">
        <v>28</v>
      </c>
      <c r="L43" s="141" t="s">
        <v>3543</v>
      </c>
      <c r="M43" s="141">
        <v>0</v>
      </c>
      <c r="N43" s="141">
        <v>0</v>
      </c>
      <c r="O43" s="141" t="s">
        <v>41</v>
      </c>
      <c r="P43" s="141">
        <v>124109.78</v>
      </c>
      <c r="Q43" s="141">
        <v>4309650</v>
      </c>
      <c r="R43" s="141">
        <v>3750661</v>
      </c>
      <c r="S43" s="141">
        <v>87.03</v>
      </c>
      <c r="T43" s="141">
        <v>0</v>
      </c>
      <c r="U43" s="141">
        <v>0</v>
      </c>
      <c r="V43" s="141" t="s">
        <v>6076</v>
      </c>
      <c r="W43" s="141" t="s">
        <v>6077</v>
      </c>
      <c r="X43" s="141" t="s">
        <v>6078</v>
      </c>
      <c r="Y43" s="141" t="s">
        <v>140</v>
      </c>
      <c r="Z43" s="141" t="str">
        <f t="shared" si="2"/>
        <v>Exome capture151PE</v>
      </c>
      <c r="AA43" s="143">
        <v>0</v>
      </c>
      <c r="AB43" s="143" t="s">
        <v>6462</v>
      </c>
      <c r="AC43" s="143" t="s">
        <v>3538</v>
      </c>
      <c r="AD43" s="143"/>
    </row>
    <row r="44" spans="1:30" s="186" customFormat="1" ht="24" hidden="1" customHeight="1">
      <c r="A44" s="142">
        <v>42754</v>
      </c>
      <c r="B44" s="140" t="s">
        <v>6079</v>
      </c>
      <c r="C44" s="141" t="s">
        <v>2543</v>
      </c>
      <c r="D44" s="141" t="s">
        <v>3063</v>
      </c>
      <c r="E44" s="141" t="s">
        <v>6080</v>
      </c>
      <c r="F44" s="151">
        <v>42748</v>
      </c>
      <c r="G44" s="141" t="s">
        <v>133</v>
      </c>
      <c r="H44" s="142" t="s">
        <v>6081</v>
      </c>
      <c r="I44" s="141">
        <v>3</v>
      </c>
      <c r="J44" s="141" t="s">
        <v>32</v>
      </c>
      <c r="K44" s="141" t="s">
        <v>28</v>
      </c>
      <c r="L44" s="141" t="s">
        <v>3543</v>
      </c>
      <c r="M44" s="141">
        <v>0</v>
      </c>
      <c r="N44" s="141">
        <v>0</v>
      </c>
      <c r="O44" s="141" t="s">
        <v>41</v>
      </c>
      <c r="P44" s="141">
        <v>123599.94</v>
      </c>
      <c r="Q44" s="141">
        <v>4309650</v>
      </c>
      <c r="R44" s="141">
        <v>3729865</v>
      </c>
      <c r="S44" s="141">
        <v>86.55</v>
      </c>
      <c r="T44" s="141">
        <v>0</v>
      </c>
      <c r="U44" s="141">
        <v>0</v>
      </c>
      <c r="V44" s="141" t="s">
        <v>6082</v>
      </c>
      <c r="W44" s="141" t="s">
        <v>6083</v>
      </c>
      <c r="X44" s="141" t="s">
        <v>6084</v>
      </c>
      <c r="Y44" s="141" t="s">
        <v>140</v>
      </c>
      <c r="Z44" s="141" t="str">
        <f t="shared" si="2"/>
        <v>Exome capture151PE</v>
      </c>
      <c r="AA44" s="143">
        <v>0</v>
      </c>
      <c r="AB44" s="143" t="s">
        <v>6462</v>
      </c>
      <c r="AC44" s="143" t="s">
        <v>3538</v>
      </c>
      <c r="AD44" s="143"/>
    </row>
    <row r="45" spans="1:30" s="186" customFormat="1" ht="24" hidden="1" customHeight="1">
      <c r="A45" s="142">
        <v>42754</v>
      </c>
      <c r="B45" s="140" t="s">
        <v>6085</v>
      </c>
      <c r="C45" s="141" t="s">
        <v>2543</v>
      </c>
      <c r="D45" s="141" t="s">
        <v>3063</v>
      </c>
      <c r="E45" s="141" t="s">
        <v>6086</v>
      </c>
      <c r="F45" s="151">
        <v>42748</v>
      </c>
      <c r="G45" s="141" t="s">
        <v>133</v>
      </c>
      <c r="H45" s="142" t="s">
        <v>6081</v>
      </c>
      <c r="I45" s="141">
        <v>4</v>
      </c>
      <c r="J45" s="141" t="s">
        <v>32</v>
      </c>
      <c r="K45" s="141" t="s">
        <v>28</v>
      </c>
      <c r="L45" s="141" t="s">
        <v>3543</v>
      </c>
      <c r="M45" s="141">
        <v>0</v>
      </c>
      <c r="N45" s="141">
        <v>0</v>
      </c>
      <c r="O45" s="141" t="s">
        <v>41</v>
      </c>
      <c r="P45" s="141">
        <v>121347.42</v>
      </c>
      <c r="Q45" s="141">
        <v>4309650</v>
      </c>
      <c r="R45" s="141">
        <v>3673087</v>
      </c>
      <c r="S45" s="141">
        <v>85.23</v>
      </c>
      <c r="T45" s="141">
        <v>0</v>
      </c>
      <c r="U45" s="141">
        <v>0</v>
      </c>
      <c r="V45" s="141" t="s">
        <v>6087</v>
      </c>
      <c r="W45" s="141" t="s">
        <v>6088</v>
      </c>
      <c r="X45" s="141" t="s">
        <v>6089</v>
      </c>
      <c r="Y45" s="141" t="s">
        <v>140</v>
      </c>
      <c r="Z45" s="141" t="str">
        <f t="shared" si="2"/>
        <v>Exome capture151PE</v>
      </c>
      <c r="AA45" s="143">
        <v>0</v>
      </c>
      <c r="AB45" s="143" t="s">
        <v>6462</v>
      </c>
      <c r="AC45" s="143" t="s">
        <v>3538</v>
      </c>
      <c r="AD45" s="143"/>
    </row>
    <row r="46" spans="1:30" s="186" customFormat="1" ht="24" hidden="1" customHeight="1">
      <c r="A46" s="142">
        <v>42754</v>
      </c>
      <c r="B46" s="140" t="s">
        <v>6085</v>
      </c>
      <c r="C46" s="141" t="s">
        <v>2543</v>
      </c>
      <c r="D46" s="141" t="s">
        <v>3063</v>
      </c>
      <c r="E46" s="141" t="s">
        <v>6090</v>
      </c>
      <c r="F46" s="151">
        <v>42748</v>
      </c>
      <c r="G46" s="141" t="s">
        <v>133</v>
      </c>
      <c r="H46" s="142" t="s">
        <v>6081</v>
      </c>
      <c r="I46" s="141">
        <v>5</v>
      </c>
      <c r="J46" s="141" t="s">
        <v>32</v>
      </c>
      <c r="K46" s="141" t="s">
        <v>28</v>
      </c>
      <c r="L46" s="141" t="s">
        <v>3543</v>
      </c>
      <c r="M46" s="141">
        <v>0</v>
      </c>
      <c r="N46" s="141">
        <v>0</v>
      </c>
      <c r="O46" s="141" t="s">
        <v>41</v>
      </c>
      <c r="P46" s="141">
        <v>122915.54</v>
      </c>
      <c r="Q46" s="141">
        <v>4309650</v>
      </c>
      <c r="R46" s="141">
        <v>3719901</v>
      </c>
      <c r="S46" s="141">
        <v>86.32</v>
      </c>
      <c r="T46" s="141">
        <v>0</v>
      </c>
      <c r="U46" s="141">
        <v>0</v>
      </c>
      <c r="V46" s="141" t="s">
        <v>6087</v>
      </c>
      <c r="W46" s="141" t="s">
        <v>6091</v>
      </c>
      <c r="X46" s="141" t="s">
        <v>6092</v>
      </c>
      <c r="Y46" s="141" t="s">
        <v>140</v>
      </c>
      <c r="Z46" s="141" t="str">
        <f t="shared" si="2"/>
        <v>Exome capture151PE</v>
      </c>
      <c r="AA46" s="143">
        <v>0</v>
      </c>
      <c r="AB46" s="143" t="s">
        <v>6462</v>
      </c>
      <c r="AC46" s="143" t="s">
        <v>3538</v>
      </c>
      <c r="AD46" s="143"/>
    </row>
    <row r="47" spans="1:30" s="186" customFormat="1" ht="24" hidden="1" customHeight="1">
      <c r="A47" s="142">
        <v>42754</v>
      </c>
      <c r="B47" s="140" t="s">
        <v>6085</v>
      </c>
      <c r="C47" s="141" t="s">
        <v>2543</v>
      </c>
      <c r="D47" s="141" t="s">
        <v>3063</v>
      </c>
      <c r="E47" s="141" t="s">
        <v>6093</v>
      </c>
      <c r="F47" s="151">
        <v>42748</v>
      </c>
      <c r="G47" s="141" t="s">
        <v>133</v>
      </c>
      <c r="H47" s="142" t="s">
        <v>6081</v>
      </c>
      <c r="I47" s="141">
        <v>6</v>
      </c>
      <c r="J47" s="141" t="s">
        <v>32</v>
      </c>
      <c r="K47" s="141" t="s">
        <v>28</v>
      </c>
      <c r="L47" s="141" t="s">
        <v>3543</v>
      </c>
      <c r="M47" s="141">
        <v>0</v>
      </c>
      <c r="N47" s="141">
        <v>0</v>
      </c>
      <c r="O47" s="141" t="s">
        <v>41</v>
      </c>
      <c r="P47" s="141">
        <v>123674.98</v>
      </c>
      <c r="Q47" s="141">
        <v>4309650</v>
      </c>
      <c r="R47" s="141">
        <v>3735141</v>
      </c>
      <c r="S47" s="141">
        <v>86.67</v>
      </c>
      <c r="T47" s="141">
        <v>0</v>
      </c>
      <c r="U47" s="141">
        <v>0</v>
      </c>
      <c r="V47" s="141" t="s">
        <v>6094</v>
      </c>
      <c r="W47" s="141" t="s">
        <v>6095</v>
      </c>
      <c r="X47" s="141" t="s">
        <v>6096</v>
      </c>
      <c r="Y47" s="141" t="s">
        <v>140</v>
      </c>
      <c r="Z47" s="141" t="str">
        <f t="shared" si="2"/>
        <v>Exome capture151PE</v>
      </c>
      <c r="AA47" s="143">
        <v>0</v>
      </c>
      <c r="AB47" s="143" t="s">
        <v>6462</v>
      </c>
      <c r="AC47" s="143" t="s">
        <v>3538</v>
      </c>
      <c r="AD47" s="143"/>
    </row>
    <row r="48" spans="1:30" s="186" customFormat="1" ht="24" hidden="1" customHeight="1">
      <c r="A48" s="142">
        <v>42754</v>
      </c>
      <c r="B48" s="140" t="s">
        <v>6085</v>
      </c>
      <c r="C48" s="141" t="s">
        <v>2543</v>
      </c>
      <c r="D48" s="141" t="s">
        <v>3063</v>
      </c>
      <c r="E48" s="141" t="s">
        <v>6097</v>
      </c>
      <c r="F48" s="151">
        <v>42748</v>
      </c>
      <c r="G48" s="141" t="s">
        <v>133</v>
      </c>
      <c r="H48" s="142" t="s">
        <v>6081</v>
      </c>
      <c r="I48" s="141">
        <v>7</v>
      </c>
      <c r="J48" s="141" t="s">
        <v>32</v>
      </c>
      <c r="K48" s="141" t="s">
        <v>28</v>
      </c>
      <c r="L48" s="141" t="s">
        <v>3543</v>
      </c>
      <c r="M48" s="141">
        <v>0</v>
      </c>
      <c r="N48" s="141">
        <v>0</v>
      </c>
      <c r="O48" s="141" t="s">
        <v>41</v>
      </c>
      <c r="P48" s="141">
        <v>121781</v>
      </c>
      <c r="Q48" s="141">
        <v>4309650</v>
      </c>
      <c r="R48" s="141">
        <v>3685912</v>
      </c>
      <c r="S48" s="141">
        <v>85.53</v>
      </c>
      <c r="T48" s="141">
        <v>0</v>
      </c>
      <c r="U48" s="141">
        <v>0</v>
      </c>
      <c r="V48" s="141" t="s">
        <v>6098</v>
      </c>
      <c r="W48" s="141" t="s">
        <v>6099</v>
      </c>
      <c r="X48" s="141" t="s">
        <v>6100</v>
      </c>
      <c r="Y48" s="141" t="s">
        <v>140</v>
      </c>
      <c r="Z48" s="141" t="str">
        <f t="shared" si="2"/>
        <v>Exome capture151PE</v>
      </c>
      <c r="AA48" s="143">
        <v>0</v>
      </c>
      <c r="AB48" s="143" t="s">
        <v>6462</v>
      </c>
      <c r="AC48" s="143" t="s">
        <v>3538</v>
      </c>
      <c r="AD48" s="143"/>
    </row>
    <row r="49" spans="1:30" s="186" customFormat="1" ht="24" hidden="1" customHeight="1">
      <c r="A49" s="142">
        <v>42754</v>
      </c>
      <c r="B49" s="140" t="s">
        <v>6085</v>
      </c>
      <c r="C49" s="141" t="s">
        <v>2543</v>
      </c>
      <c r="D49" s="141" t="s">
        <v>3063</v>
      </c>
      <c r="E49" s="141" t="s">
        <v>6101</v>
      </c>
      <c r="F49" s="151">
        <v>42748</v>
      </c>
      <c r="G49" s="141" t="s">
        <v>133</v>
      </c>
      <c r="H49" s="142" t="s">
        <v>6070</v>
      </c>
      <c r="I49" s="141">
        <v>8</v>
      </c>
      <c r="J49" s="144" t="s">
        <v>3576</v>
      </c>
      <c r="K49" s="144" t="s">
        <v>6102</v>
      </c>
      <c r="L49" s="141" t="s">
        <v>3543</v>
      </c>
      <c r="M49" s="141">
        <v>0</v>
      </c>
      <c r="N49" s="141">
        <v>0</v>
      </c>
      <c r="O49" s="141" t="s">
        <v>41</v>
      </c>
      <c r="P49" s="141">
        <v>122744.82</v>
      </c>
      <c r="Q49" s="141">
        <v>4309650</v>
      </c>
      <c r="R49" s="141">
        <v>3712294</v>
      </c>
      <c r="S49" s="141">
        <v>86.14</v>
      </c>
      <c r="T49" s="141">
        <v>0</v>
      </c>
      <c r="U49" s="141">
        <v>0</v>
      </c>
      <c r="V49" s="141" t="s">
        <v>6103</v>
      </c>
      <c r="W49" s="141" t="s">
        <v>6104</v>
      </c>
      <c r="X49" s="141" t="s">
        <v>6105</v>
      </c>
      <c r="Y49" s="141" t="s">
        <v>140</v>
      </c>
      <c r="Z49" s="141" t="str">
        <f t="shared" si="2"/>
        <v>Exome capture151PE</v>
      </c>
      <c r="AA49" s="143">
        <v>7.6923076923076927E-2</v>
      </c>
      <c r="AB49" s="143" t="s">
        <v>6462</v>
      </c>
      <c r="AC49" s="143" t="s">
        <v>3538</v>
      </c>
      <c r="AD49" s="143"/>
    </row>
    <row r="50" spans="1:30" s="186" customFormat="1" ht="24" hidden="1" customHeight="1">
      <c r="A50" s="145">
        <v>42757</v>
      </c>
      <c r="B50" s="146" t="s">
        <v>6106</v>
      </c>
      <c r="C50" s="147" t="s">
        <v>2543</v>
      </c>
      <c r="D50" s="147" t="s">
        <v>3063</v>
      </c>
      <c r="E50" s="147" t="s">
        <v>6107</v>
      </c>
      <c r="F50" s="148">
        <v>42753</v>
      </c>
      <c r="G50" s="147" t="s">
        <v>133</v>
      </c>
      <c r="H50" s="147" t="s">
        <v>6108</v>
      </c>
      <c r="I50" s="147">
        <v>1</v>
      </c>
      <c r="J50" s="147" t="s">
        <v>32</v>
      </c>
      <c r="K50" s="147" t="s">
        <v>28</v>
      </c>
      <c r="L50" s="147" t="s">
        <v>3543</v>
      </c>
      <c r="M50" s="147">
        <v>0</v>
      </c>
      <c r="N50" s="147">
        <v>149</v>
      </c>
      <c r="O50" s="147" t="s">
        <v>41</v>
      </c>
      <c r="P50" s="147">
        <v>123463.4</v>
      </c>
      <c r="Q50" s="147">
        <v>4309650</v>
      </c>
      <c r="R50" s="147">
        <v>3745253</v>
      </c>
      <c r="S50" s="147">
        <v>86.9</v>
      </c>
      <c r="T50" s="147" t="s">
        <v>6109</v>
      </c>
      <c r="U50" s="147" t="s">
        <v>6110</v>
      </c>
      <c r="V50" s="147" t="s">
        <v>6111</v>
      </c>
      <c r="W50" s="147" t="s">
        <v>6112</v>
      </c>
      <c r="X50" s="147" t="s">
        <v>6113</v>
      </c>
      <c r="Y50" s="147" t="s">
        <v>140</v>
      </c>
      <c r="Z50" s="147" t="str">
        <f t="shared" si="2"/>
        <v>Exome capture151PE</v>
      </c>
      <c r="AA50" s="149">
        <v>0</v>
      </c>
      <c r="AB50" s="150" t="s">
        <v>6461</v>
      </c>
      <c r="AC50" s="150" t="s">
        <v>3538</v>
      </c>
      <c r="AD50" s="150"/>
    </row>
    <row r="51" spans="1:30" s="186" customFormat="1" ht="24" hidden="1" customHeight="1">
      <c r="A51" s="142">
        <v>42757</v>
      </c>
      <c r="B51" s="140" t="s">
        <v>6114</v>
      </c>
      <c r="C51" s="141" t="s">
        <v>2543</v>
      </c>
      <c r="D51" s="141" t="s">
        <v>3063</v>
      </c>
      <c r="E51" s="141" t="s">
        <v>6115</v>
      </c>
      <c r="F51" s="151">
        <v>42753</v>
      </c>
      <c r="G51" s="141" t="s">
        <v>133</v>
      </c>
      <c r="H51" s="142" t="s">
        <v>6108</v>
      </c>
      <c r="I51" s="141">
        <v>2</v>
      </c>
      <c r="J51" s="141" t="s">
        <v>32</v>
      </c>
      <c r="K51" s="141" t="s">
        <v>28</v>
      </c>
      <c r="L51" s="141" t="s">
        <v>3543</v>
      </c>
      <c r="M51" s="141">
        <v>0</v>
      </c>
      <c r="N51" s="141">
        <v>147</v>
      </c>
      <c r="O51" s="141" t="s">
        <v>41</v>
      </c>
      <c r="P51" s="141">
        <v>123347.23</v>
      </c>
      <c r="Q51" s="141">
        <v>4309650</v>
      </c>
      <c r="R51" s="141">
        <v>3721273</v>
      </c>
      <c r="S51" s="141">
        <v>86.35</v>
      </c>
      <c r="T51" s="141" t="s">
        <v>6116</v>
      </c>
      <c r="U51" s="141" t="s">
        <v>6117</v>
      </c>
      <c r="V51" s="141" t="s">
        <v>6118</v>
      </c>
      <c r="W51" s="141" t="s">
        <v>6119</v>
      </c>
      <c r="X51" s="141" t="s">
        <v>6120</v>
      </c>
      <c r="Y51" s="141" t="s">
        <v>140</v>
      </c>
      <c r="Z51" s="141" t="str">
        <f t="shared" si="2"/>
        <v>Exome capture151PE</v>
      </c>
      <c r="AA51" s="143">
        <v>0</v>
      </c>
      <c r="AB51" s="143" t="s">
        <v>6461</v>
      </c>
      <c r="AC51" s="143" t="s">
        <v>3538</v>
      </c>
      <c r="AD51" s="143"/>
    </row>
    <row r="52" spans="1:30" s="186" customFormat="1" ht="24" hidden="1" customHeight="1">
      <c r="A52" s="142">
        <v>42757</v>
      </c>
      <c r="B52" s="140" t="s">
        <v>6121</v>
      </c>
      <c r="C52" s="141" t="s">
        <v>2543</v>
      </c>
      <c r="D52" s="141" t="s">
        <v>3063</v>
      </c>
      <c r="E52" s="141" t="s">
        <v>6122</v>
      </c>
      <c r="F52" s="151">
        <v>42753</v>
      </c>
      <c r="G52" s="141" t="s">
        <v>133</v>
      </c>
      <c r="H52" s="142" t="s">
        <v>6123</v>
      </c>
      <c r="I52" s="141">
        <v>3</v>
      </c>
      <c r="J52" s="141" t="s">
        <v>32</v>
      </c>
      <c r="K52" s="141" t="s">
        <v>28</v>
      </c>
      <c r="L52" s="141" t="s">
        <v>3543</v>
      </c>
      <c r="M52" s="141">
        <v>0</v>
      </c>
      <c r="N52" s="141">
        <v>0</v>
      </c>
      <c r="O52" s="141" t="s">
        <v>41</v>
      </c>
      <c r="P52" s="141">
        <v>122869.06</v>
      </c>
      <c r="Q52" s="141">
        <v>4309650</v>
      </c>
      <c r="R52" s="141">
        <v>3716916</v>
      </c>
      <c r="S52" s="141">
        <v>86.25</v>
      </c>
      <c r="T52" s="141">
        <v>0</v>
      </c>
      <c r="U52" s="141">
        <v>0</v>
      </c>
      <c r="V52" s="141" t="s">
        <v>6124</v>
      </c>
      <c r="W52" s="141" t="s">
        <v>6125</v>
      </c>
      <c r="X52" s="141" t="s">
        <v>6126</v>
      </c>
      <c r="Y52" s="141" t="s">
        <v>140</v>
      </c>
      <c r="Z52" s="141" t="str">
        <f t="shared" si="2"/>
        <v>Exome capture151PE</v>
      </c>
      <c r="AA52" s="143">
        <v>0</v>
      </c>
      <c r="AB52" s="143" t="s">
        <v>6461</v>
      </c>
      <c r="AC52" s="143" t="s">
        <v>3538</v>
      </c>
      <c r="AD52" s="143"/>
    </row>
    <row r="53" spans="1:30" s="186" customFormat="1" ht="24" hidden="1" customHeight="1">
      <c r="A53" s="142">
        <v>42757</v>
      </c>
      <c r="B53" s="140" t="s">
        <v>6121</v>
      </c>
      <c r="C53" s="141" t="s">
        <v>2543</v>
      </c>
      <c r="D53" s="141" t="s">
        <v>3063</v>
      </c>
      <c r="E53" s="141" t="s">
        <v>6127</v>
      </c>
      <c r="F53" s="151">
        <v>42753</v>
      </c>
      <c r="G53" s="141" t="s">
        <v>133</v>
      </c>
      <c r="H53" s="142" t="s">
        <v>6123</v>
      </c>
      <c r="I53" s="141">
        <v>4</v>
      </c>
      <c r="J53" s="141" t="s">
        <v>32</v>
      </c>
      <c r="K53" s="141" t="s">
        <v>28</v>
      </c>
      <c r="L53" s="141" t="s">
        <v>3543</v>
      </c>
      <c r="M53" s="141">
        <v>0</v>
      </c>
      <c r="N53" s="141">
        <v>0</v>
      </c>
      <c r="O53" s="141" t="s">
        <v>41</v>
      </c>
      <c r="P53" s="141">
        <v>123402.09</v>
      </c>
      <c r="Q53" s="141">
        <v>4309650</v>
      </c>
      <c r="R53" s="141">
        <v>3734248</v>
      </c>
      <c r="S53" s="141">
        <v>86.65</v>
      </c>
      <c r="T53" s="141">
        <v>0</v>
      </c>
      <c r="U53" s="141">
        <v>0</v>
      </c>
      <c r="V53" s="141" t="s">
        <v>6128</v>
      </c>
      <c r="W53" s="141" t="s">
        <v>6129</v>
      </c>
      <c r="X53" s="141" t="s">
        <v>6130</v>
      </c>
      <c r="Y53" s="141" t="s">
        <v>140</v>
      </c>
      <c r="Z53" s="141" t="str">
        <f t="shared" si="2"/>
        <v>Exome capture151PE</v>
      </c>
      <c r="AA53" s="143">
        <v>0</v>
      </c>
      <c r="AB53" s="143" t="s">
        <v>6461</v>
      </c>
      <c r="AC53" s="143" t="s">
        <v>3538</v>
      </c>
      <c r="AD53" s="143"/>
    </row>
    <row r="54" spans="1:30" s="186" customFormat="1" ht="24" hidden="1" customHeight="1">
      <c r="A54" s="142">
        <v>42757</v>
      </c>
      <c r="B54" s="140" t="s">
        <v>6121</v>
      </c>
      <c r="C54" s="141" t="s">
        <v>2543</v>
      </c>
      <c r="D54" s="141" t="s">
        <v>3063</v>
      </c>
      <c r="E54" s="141" t="s">
        <v>6131</v>
      </c>
      <c r="F54" s="151">
        <v>42753</v>
      </c>
      <c r="G54" s="141" t="s">
        <v>133</v>
      </c>
      <c r="H54" s="142" t="s">
        <v>6123</v>
      </c>
      <c r="I54" s="141">
        <v>5</v>
      </c>
      <c r="J54" s="141" t="s">
        <v>32</v>
      </c>
      <c r="K54" s="141" t="s">
        <v>28</v>
      </c>
      <c r="L54" s="141" t="s">
        <v>3543</v>
      </c>
      <c r="M54" s="141">
        <v>0</v>
      </c>
      <c r="N54" s="141">
        <v>0</v>
      </c>
      <c r="O54" s="141" t="s">
        <v>41</v>
      </c>
      <c r="P54" s="141">
        <v>123679.83</v>
      </c>
      <c r="Q54" s="141">
        <v>4309650</v>
      </c>
      <c r="R54" s="141">
        <v>3743526</v>
      </c>
      <c r="S54" s="141">
        <v>86.86</v>
      </c>
      <c r="T54" s="141">
        <v>0</v>
      </c>
      <c r="U54" s="141">
        <v>0</v>
      </c>
      <c r="V54" s="141" t="s">
        <v>6132</v>
      </c>
      <c r="W54" s="141" t="s">
        <v>6133</v>
      </c>
      <c r="X54" s="141" t="s">
        <v>6134</v>
      </c>
      <c r="Y54" s="141" t="s">
        <v>140</v>
      </c>
      <c r="Z54" s="141" t="str">
        <f t="shared" si="2"/>
        <v>Exome capture151PE</v>
      </c>
      <c r="AA54" s="143">
        <v>0</v>
      </c>
      <c r="AB54" s="143" t="s">
        <v>6461</v>
      </c>
      <c r="AC54" s="143" t="s">
        <v>3538</v>
      </c>
      <c r="AD54" s="143"/>
    </row>
    <row r="55" spans="1:30" s="186" customFormat="1" ht="24" hidden="1" customHeight="1">
      <c r="A55" s="142">
        <v>42757</v>
      </c>
      <c r="B55" s="140" t="s">
        <v>6121</v>
      </c>
      <c r="C55" s="141" t="s">
        <v>2543</v>
      </c>
      <c r="D55" s="141" t="s">
        <v>3063</v>
      </c>
      <c r="E55" s="141" t="s">
        <v>6135</v>
      </c>
      <c r="F55" s="151">
        <v>42753</v>
      </c>
      <c r="G55" s="141" t="s">
        <v>133</v>
      </c>
      <c r="H55" s="142" t="s">
        <v>6123</v>
      </c>
      <c r="I55" s="141">
        <v>6</v>
      </c>
      <c r="J55" s="141" t="s">
        <v>32</v>
      </c>
      <c r="K55" s="141" t="s">
        <v>28</v>
      </c>
      <c r="L55" s="141" t="s">
        <v>3543</v>
      </c>
      <c r="M55" s="141">
        <v>0</v>
      </c>
      <c r="N55" s="141">
        <v>0</v>
      </c>
      <c r="O55" s="141" t="s">
        <v>41</v>
      </c>
      <c r="P55" s="141">
        <v>124507.14</v>
      </c>
      <c r="Q55" s="141">
        <v>4309650</v>
      </c>
      <c r="R55" s="141">
        <v>3770834</v>
      </c>
      <c r="S55" s="141">
        <v>87.5</v>
      </c>
      <c r="T55" s="141">
        <v>0</v>
      </c>
      <c r="U55" s="141">
        <v>0</v>
      </c>
      <c r="V55" s="141" t="s">
        <v>6136</v>
      </c>
      <c r="W55" s="141" t="s">
        <v>6137</v>
      </c>
      <c r="X55" s="141" t="s">
        <v>6138</v>
      </c>
      <c r="Y55" s="141" t="s">
        <v>140</v>
      </c>
      <c r="Z55" s="141" t="str">
        <f t="shared" si="2"/>
        <v>Exome capture151PE</v>
      </c>
      <c r="AA55" s="143">
        <v>0</v>
      </c>
      <c r="AB55" s="143" t="s">
        <v>6461</v>
      </c>
      <c r="AC55" s="143" t="s">
        <v>3538</v>
      </c>
      <c r="AD55" s="143"/>
    </row>
    <row r="56" spans="1:30" s="186" customFormat="1" ht="24" hidden="1" customHeight="1">
      <c r="A56" s="142">
        <v>42757</v>
      </c>
      <c r="B56" s="140" t="s">
        <v>6121</v>
      </c>
      <c r="C56" s="141" t="s">
        <v>2543</v>
      </c>
      <c r="D56" s="141" t="s">
        <v>3063</v>
      </c>
      <c r="E56" s="141" t="s">
        <v>6139</v>
      </c>
      <c r="F56" s="151">
        <v>42753</v>
      </c>
      <c r="G56" s="141" t="s">
        <v>133</v>
      </c>
      <c r="H56" s="142" t="s">
        <v>6123</v>
      </c>
      <c r="I56" s="141">
        <v>7</v>
      </c>
      <c r="J56" s="141" t="s">
        <v>32</v>
      </c>
      <c r="K56" s="141" t="s">
        <v>28</v>
      </c>
      <c r="L56" s="141" t="s">
        <v>3543</v>
      </c>
      <c r="M56" s="141">
        <v>0</v>
      </c>
      <c r="N56" s="141">
        <v>0</v>
      </c>
      <c r="O56" s="141" t="s">
        <v>41</v>
      </c>
      <c r="P56" s="141">
        <v>122992.55</v>
      </c>
      <c r="Q56" s="141">
        <v>4309650</v>
      </c>
      <c r="R56" s="141">
        <v>3721081</v>
      </c>
      <c r="S56" s="141">
        <v>86.34</v>
      </c>
      <c r="T56" s="141">
        <v>0</v>
      </c>
      <c r="U56" s="141">
        <v>0</v>
      </c>
      <c r="V56" s="141" t="s">
        <v>6140</v>
      </c>
      <c r="W56" s="141" t="s">
        <v>6141</v>
      </c>
      <c r="X56" s="141" t="s">
        <v>6142</v>
      </c>
      <c r="Y56" s="141" t="s">
        <v>140</v>
      </c>
      <c r="Z56" s="141" t="str">
        <f t="shared" si="2"/>
        <v>Exome capture151PE</v>
      </c>
      <c r="AA56" s="143">
        <v>0</v>
      </c>
      <c r="AB56" s="143" t="s">
        <v>6461</v>
      </c>
      <c r="AC56" s="143" t="s">
        <v>3538</v>
      </c>
      <c r="AD56" s="143"/>
    </row>
    <row r="57" spans="1:30" s="186" customFormat="1" ht="24" hidden="1" customHeight="1">
      <c r="A57" s="142">
        <v>42757</v>
      </c>
      <c r="B57" s="140" t="s">
        <v>6121</v>
      </c>
      <c r="C57" s="141" t="s">
        <v>2543</v>
      </c>
      <c r="D57" s="141" t="s">
        <v>3063</v>
      </c>
      <c r="E57" s="141" t="s">
        <v>6143</v>
      </c>
      <c r="F57" s="151">
        <v>42753</v>
      </c>
      <c r="G57" s="141" t="s">
        <v>133</v>
      </c>
      <c r="H57" s="142" t="s">
        <v>6123</v>
      </c>
      <c r="I57" s="141">
        <v>8</v>
      </c>
      <c r="J57" s="141" t="s">
        <v>32</v>
      </c>
      <c r="K57" s="141" t="s">
        <v>28</v>
      </c>
      <c r="L57" s="141" t="s">
        <v>3543</v>
      </c>
      <c r="M57" s="141">
        <v>0</v>
      </c>
      <c r="N57" s="141">
        <v>0</v>
      </c>
      <c r="O57" s="141" t="s">
        <v>41</v>
      </c>
      <c r="P57" s="141">
        <v>122656.33</v>
      </c>
      <c r="Q57" s="141">
        <v>4309650</v>
      </c>
      <c r="R57" s="141">
        <v>3713103</v>
      </c>
      <c r="S57" s="141">
        <v>86.16</v>
      </c>
      <c r="T57" s="141">
        <v>0</v>
      </c>
      <c r="U57" s="141">
        <v>0</v>
      </c>
      <c r="V57" s="141" t="s">
        <v>6144</v>
      </c>
      <c r="W57" s="141" t="s">
        <v>6145</v>
      </c>
      <c r="X57" s="141" t="s">
        <v>6146</v>
      </c>
      <c r="Y57" s="141" t="s">
        <v>140</v>
      </c>
      <c r="Z57" s="141" t="str">
        <f t="shared" si="2"/>
        <v>Exome capture151PE</v>
      </c>
      <c r="AA57" s="143">
        <v>0</v>
      </c>
      <c r="AB57" s="143" t="s">
        <v>6461</v>
      </c>
      <c r="AC57" s="143" t="s">
        <v>3538</v>
      </c>
      <c r="AD57" s="143"/>
    </row>
    <row r="58" spans="1:30" s="186" customFormat="1" ht="24" hidden="1" customHeight="1">
      <c r="A58" s="145">
        <v>42759</v>
      </c>
      <c r="B58" s="146" t="s">
        <v>6147</v>
      </c>
      <c r="C58" s="147" t="s">
        <v>2543</v>
      </c>
      <c r="D58" s="147" t="s">
        <v>3063</v>
      </c>
      <c r="E58" s="147" t="s">
        <v>6148</v>
      </c>
      <c r="F58" s="148">
        <v>42753</v>
      </c>
      <c r="G58" s="147" t="s">
        <v>133</v>
      </c>
      <c r="H58" s="147" t="s">
        <v>6149</v>
      </c>
      <c r="I58" s="147">
        <v>1</v>
      </c>
      <c r="J58" s="144" t="s">
        <v>3576</v>
      </c>
      <c r="K58" s="144" t="s">
        <v>6150</v>
      </c>
      <c r="L58" s="147" t="s">
        <v>3543</v>
      </c>
      <c r="M58" s="147">
        <v>0</v>
      </c>
      <c r="N58" s="147">
        <v>162</v>
      </c>
      <c r="O58" s="147" t="s">
        <v>41</v>
      </c>
      <c r="P58" s="147">
        <v>117268.22</v>
      </c>
      <c r="Q58" s="147">
        <v>4309650</v>
      </c>
      <c r="R58" s="147">
        <v>3550091</v>
      </c>
      <c r="S58" s="147">
        <v>82.38</v>
      </c>
      <c r="T58" s="147" t="s">
        <v>6151</v>
      </c>
      <c r="U58" s="147" t="s">
        <v>6152</v>
      </c>
      <c r="V58" s="147" t="s">
        <v>6153</v>
      </c>
      <c r="W58" s="147" t="s">
        <v>6154</v>
      </c>
      <c r="X58" s="147" t="s">
        <v>6155</v>
      </c>
      <c r="Y58" s="147" t="s">
        <v>140</v>
      </c>
      <c r="Z58" s="147" t="str">
        <f t="shared" si="2"/>
        <v>Exome capture151PE</v>
      </c>
      <c r="AA58" s="149">
        <v>8.3333333333333329E-2</v>
      </c>
      <c r="AB58" s="150" t="s">
        <v>6461</v>
      </c>
      <c r="AC58" s="150" t="s">
        <v>3538</v>
      </c>
      <c r="AD58" s="150"/>
    </row>
    <row r="59" spans="1:30" s="186" customFormat="1" ht="24" hidden="1" customHeight="1">
      <c r="A59" s="142">
        <v>42759</v>
      </c>
      <c r="B59" s="140" t="s">
        <v>6121</v>
      </c>
      <c r="C59" s="141" t="s">
        <v>2543</v>
      </c>
      <c r="D59" s="141" t="s">
        <v>3063</v>
      </c>
      <c r="E59" s="141" t="s">
        <v>6156</v>
      </c>
      <c r="F59" s="151">
        <v>42753</v>
      </c>
      <c r="G59" s="141" t="s">
        <v>133</v>
      </c>
      <c r="H59" s="142" t="s">
        <v>6149</v>
      </c>
      <c r="I59" s="141">
        <v>2</v>
      </c>
      <c r="J59" s="141" t="s">
        <v>32</v>
      </c>
      <c r="K59" s="141" t="s">
        <v>28</v>
      </c>
      <c r="L59" s="141" t="s">
        <v>3543</v>
      </c>
      <c r="M59" s="141">
        <v>0</v>
      </c>
      <c r="N59" s="141">
        <v>0</v>
      </c>
      <c r="O59" s="141" t="s">
        <v>41</v>
      </c>
      <c r="P59" s="141">
        <v>121640.45</v>
      </c>
      <c r="Q59" s="141">
        <v>4309650</v>
      </c>
      <c r="R59" s="141">
        <v>3673776</v>
      </c>
      <c r="S59" s="141">
        <v>85.25</v>
      </c>
      <c r="T59" s="141">
        <v>0</v>
      </c>
      <c r="U59" s="141">
        <v>0</v>
      </c>
      <c r="V59" s="141" t="s">
        <v>6157</v>
      </c>
      <c r="W59" s="141" t="s">
        <v>6158</v>
      </c>
      <c r="X59" s="141" t="s">
        <v>6159</v>
      </c>
      <c r="Y59" s="141" t="s">
        <v>140</v>
      </c>
      <c r="Z59" s="141" t="str">
        <f t="shared" si="2"/>
        <v>Exome capture151PE</v>
      </c>
      <c r="AA59" s="143">
        <v>0</v>
      </c>
      <c r="AB59" s="143" t="s">
        <v>6461</v>
      </c>
      <c r="AC59" s="143" t="s">
        <v>3538</v>
      </c>
      <c r="AD59" s="143"/>
    </row>
    <row r="60" spans="1:30" s="186" customFormat="1" ht="24" hidden="1" customHeight="1">
      <c r="A60" s="142">
        <v>42759</v>
      </c>
      <c r="B60" s="140" t="s">
        <v>6121</v>
      </c>
      <c r="C60" s="141" t="s">
        <v>2543</v>
      </c>
      <c r="D60" s="141" t="s">
        <v>3063</v>
      </c>
      <c r="E60" s="141" t="s">
        <v>6160</v>
      </c>
      <c r="F60" s="151">
        <v>42753</v>
      </c>
      <c r="G60" s="141" t="s">
        <v>133</v>
      </c>
      <c r="H60" s="142" t="s">
        <v>6161</v>
      </c>
      <c r="I60" s="141">
        <v>3</v>
      </c>
      <c r="J60" s="141" t="s">
        <v>32</v>
      </c>
      <c r="K60" s="141" t="s">
        <v>28</v>
      </c>
      <c r="L60" s="141" t="s">
        <v>3543</v>
      </c>
      <c r="M60" s="141">
        <v>0</v>
      </c>
      <c r="N60" s="141">
        <v>0</v>
      </c>
      <c r="O60" s="141" t="s">
        <v>41</v>
      </c>
      <c r="P60" s="141">
        <v>120747.59</v>
      </c>
      <c r="Q60" s="141">
        <v>4309650</v>
      </c>
      <c r="R60" s="141">
        <v>3652494</v>
      </c>
      <c r="S60" s="141">
        <v>84.75</v>
      </c>
      <c r="T60" s="141">
        <v>0</v>
      </c>
      <c r="U60" s="141">
        <v>0</v>
      </c>
      <c r="V60" s="141" t="s">
        <v>6162</v>
      </c>
      <c r="W60" s="141" t="s">
        <v>6163</v>
      </c>
      <c r="X60" s="141" t="s">
        <v>6164</v>
      </c>
      <c r="Y60" s="141" t="s">
        <v>140</v>
      </c>
      <c r="Z60" s="141" t="str">
        <f t="shared" si="2"/>
        <v>Exome capture151PE</v>
      </c>
      <c r="AA60" s="143">
        <v>0</v>
      </c>
      <c r="AB60" s="143" t="s">
        <v>6461</v>
      </c>
      <c r="AC60" s="143" t="s">
        <v>3538</v>
      </c>
      <c r="AD60" s="143"/>
    </row>
    <row r="61" spans="1:30" s="186" customFormat="1" ht="24" hidden="1" customHeight="1">
      <c r="A61" s="142">
        <v>42759</v>
      </c>
      <c r="B61" s="140" t="s">
        <v>6121</v>
      </c>
      <c r="C61" s="141" t="s">
        <v>2543</v>
      </c>
      <c r="D61" s="141" t="s">
        <v>3063</v>
      </c>
      <c r="E61" s="141" t="s">
        <v>6165</v>
      </c>
      <c r="F61" s="151">
        <v>42753</v>
      </c>
      <c r="G61" s="141" t="s">
        <v>133</v>
      </c>
      <c r="H61" s="142" t="s">
        <v>6161</v>
      </c>
      <c r="I61" s="141">
        <v>4</v>
      </c>
      <c r="J61" s="141" t="s">
        <v>32</v>
      </c>
      <c r="K61" s="141" t="s">
        <v>28</v>
      </c>
      <c r="L61" s="141" t="s">
        <v>3543</v>
      </c>
      <c r="M61" s="141">
        <v>0</v>
      </c>
      <c r="N61" s="141">
        <v>0</v>
      </c>
      <c r="O61" s="141" t="s">
        <v>41</v>
      </c>
      <c r="P61" s="141">
        <v>121384.9</v>
      </c>
      <c r="Q61" s="141">
        <v>4309650</v>
      </c>
      <c r="R61" s="141">
        <v>3669163</v>
      </c>
      <c r="S61" s="141">
        <v>85.14</v>
      </c>
      <c r="T61" s="141">
        <v>0</v>
      </c>
      <c r="U61" s="141">
        <v>0</v>
      </c>
      <c r="V61" s="141" t="s">
        <v>6166</v>
      </c>
      <c r="W61" s="141" t="s">
        <v>5067</v>
      </c>
      <c r="X61" s="141" t="s">
        <v>6167</v>
      </c>
      <c r="Y61" s="141" t="s">
        <v>140</v>
      </c>
      <c r="Z61" s="141" t="str">
        <f t="shared" si="2"/>
        <v>Exome capture151PE</v>
      </c>
      <c r="AA61" s="143">
        <v>0</v>
      </c>
      <c r="AB61" s="143" t="s">
        <v>6461</v>
      </c>
      <c r="AC61" s="143" t="s">
        <v>3538</v>
      </c>
      <c r="AD61" s="143"/>
    </row>
    <row r="62" spans="1:30" s="186" customFormat="1" ht="24" hidden="1" customHeight="1">
      <c r="A62" s="142">
        <v>42759</v>
      </c>
      <c r="B62" s="140" t="s">
        <v>6121</v>
      </c>
      <c r="C62" s="141" t="s">
        <v>2543</v>
      </c>
      <c r="D62" s="141" t="s">
        <v>3063</v>
      </c>
      <c r="E62" s="141" t="s">
        <v>6168</v>
      </c>
      <c r="F62" s="151">
        <v>42753</v>
      </c>
      <c r="G62" s="141" t="s">
        <v>133</v>
      </c>
      <c r="H62" s="142" t="s">
        <v>6161</v>
      </c>
      <c r="I62" s="141">
        <v>5</v>
      </c>
      <c r="J62" s="141" t="s">
        <v>32</v>
      </c>
      <c r="K62" s="141" t="s">
        <v>28</v>
      </c>
      <c r="L62" s="141" t="s">
        <v>3543</v>
      </c>
      <c r="M62" s="141">
        <v>0</v>
      </c>
      <c r="N62" s="141">
        <v>0</v>
      </c>
      <c r="O62" s="141" t="s">
        <v>41</v>
      </c>
      <c r="P62" s="141">
        <v>122694.85</v>
      </c>
      <c r="Q62" s="141">
        <v>4309650</v>
      </c>
      <c r="R62" s="141">
        <v>3705905</v>
      </c>
      <c r="S62" s="141">
        <v>85.99</v>
      </c>
      <c r="T62" s="141">
        <v>0</v>
      </c>
      <c r="U62" s="141">
        <v>0</v>
      </c>
      <c r="V62" s="141" t="s">
        <v>6169</v>
      </c>
      <c r="W62" s="141" t="s">
        <v>6170</v>
      </c>
      <c r="X62" s="141" t="s">
        <v>6171</v>
      </c>
      <c r="Y62" s="141" t="s">
        <v>140</v>
      </c>
      <c r="Z62" s="141" t="str">
        <f t="shared" si="2"/>
        <v>Exome capture151PE</v>
      </c>
      <c r="AA62" s="143">
        <v>0</v>
      </c>
      <c r="AB62" s="143" t="s">
        <v>6461</v>
      </c>
      <c r="AC62" s="143" t="s">
        <v>3538</v>
      </c>
      <c r="AD62" s="143"/>
    </row>
    <row r="63" spans="1:30" s="186" customFormat="1" ht="24" hidden="1" customHeight="1">
      <c r="A63" s="142">
        <v>42759</v>
      </c>
      <c r="B63" s="140" t="s">
        <v>6121</v>
      </c>
      <c r="C63" s="141" t="s">
        <v>2543</v>
      </c>
      <c r="D63" s="141" t="s">
        <v>3063</v>
      </c>
      <c r="E63" s="141" t="s">
        <v>6172</v>
      </c>
      <c r="F63" s="151">
        <v>42753</v>
      </c>
      <c r="G63" s="141" t="s">
        <v>133</v>
      </c>
      <c r="H63" s="142" t="s">
        <v>6161</v>
      </c>
      <c r="I63" s="141">
        <v>6</v>
      </c>
      <c r="J63" s="141" t="s">
        <v>32</v>
      </c>
      <c r="K63" s="141" t="s">
        <v>28</v>
      </c>
      <c r="L63" s="141" t="s">
        <v>3543</v>
      </c>
      <c r="M63" s="141">
        <v>0</v>
      </c>
      <c r="N63" s="141">
        <v>0</v>
      </c>
      <c r="O63" s="141" t="s">
        <v>41</v>
      </c>
      <c r="P63" s="141">
        <v>119327.92</v>
      </c>
      <c r="Q63" s="141">
        <v>4309650</v>
      </c>
      <c r="R63" s="141">
        <v>3618253</v>
      </c>
      <c r="S63" s="141">
        <v>83.96</v>
      </c>
      <c r="T63" s="141">
        <v>0</v>
      </c>
      <c r="U63" s="141">
        <v>0</v>
      </c>
      <c r="V63" s="141" t="s">
        <v>6173</v>
      </c>
      <c r="W63" s="141" t="s">
        <v>6174</v>
      </c>
      <c r="X63" s="141" t="s">
        <v>6175</v>
      </c>
      <c r="Y63" s="141" t="s">
        <v>140</v>
      </c>
      <c r="Z63" s="141" t="str">
        <f t="shared" si="2"/>
        <v>Exome capture151PE</v>
      </c>
      <c r="AA63" s="143">
        <v>0</v>
      </c>
      <c r="AB63" s="143" t="s">
        <v>6461</v>
      </c>
      <c r="AC63" s="143" t="s">
        <v>3538</v>
      </c>
      <c r="AD63" s="143"/>
    </row>
    <row r="64" spans="1:30" s="186" customFormat="1" ht="24" hidden="1" customHeight="1">
      <c r="A64" s="142">
        <v>42759</v>
      </c>
      <c r="B64" s="140" t="s">
        <v>6121</v>
      </c>
      <c r="C64" s="141" t="s">
        <v>2543</v>
      </c>
      <c r="D64" s="141" t="s">
        <v>3063</v>
      </c>
      <c r="E64" s="141" t="s">
        <v>6176</v>
      </c>
      <c r="F64" s="151">
        <v>42753</v>
      </c>
      <c r="G64" s="141" t="s">
        <v>133</v>
      </c>
      <c r="H64" s="142" t="s">
        <v>6161</v>
      </c>
      <c r="I64" s="141">
        <v>7</v>
      </c>
      <c r="J64" s="141" t="s">
        <v>32</v>
      </c>
      <c r="K64" s="141" t="s">
        <v>28</v>
      </c>
      <c r="L64" s="141" t="s">
        <v>3543</v>
      </c>
      <c r="M64" s="141">
        <v>0</v>
      </c>
      <c r="N64" s="141">
        <v>0</v>
      </c>
      <c r="O64" s="141" t="s">
        <v>41</v>
      </c>
      <c r="P64" s="141">
        <v>119699.66</v>
      </c>
      <c r="Q64" s="141">
        <v>4309650</v>
      </c>
      <c r="R64" s="141">
        <v>3612360</v>
      </c>
      <c r="S64" s="141">
        <v>83.82</v>
      </c>
      <c r="T64" s="141">
        <v>0</v>
      </c>
      <c r="U64" s="141">
        <v>0</v>
      </c>
      <c r="V64" s="141" t="s">
        <v>6177</v>
      </c>
      <c r="W64" s="141" t="s">
        <v>6178</v>
      </c>
      <c r="X64" s="141" t="s">
        <v>6179</v>
      </c>
      <c r="Y64" s="141" t="s">
        <v>140</v>
      </c>
      <c r="Z64" s="141" t="str">
        <f t="shared" si="2"/>
        <v>Exome capture151PE</v>
      </c>
      <c r="AA64" s="143">
        <v>0</v>
      </c>
      <c r="AB64" s="143" t="s">
        <v>6461</v>
      </c>
      <c r="AC64" s="143" t="s">
        <v>3538</v>
      </c>
      <c r="AD64" s="143"/>
    </row>
    <row r="65" spans="1:30" s="186" customFormat="1" ht="24" hidden="1" customHeight="1">
      <c r="A65" s="142">
        <v>42759</v>
      </c>
      <c r="B65" s="140" t="s">
        <v>6180</v>
      </c>
      <c r="C65" s="141" t="s">
        <v>2543</v>
      </c>
      <c r="D65" s="141" t="s">
        <v>3063</v>
      </c>
      <c r="E65" s="141" t="s">
        <v>6181</v>
      </c>
      <c r="F65" s="151">
        <v>42753</v>
      </c>
      <c r="G65" s="141" t="s">
        <v>133</v>
      </c>
      <c r="H65" s="142" t="s">
        <v>6149</v>
      </c>
      <c r="I65" s="141">
        <v>8</v>
      </c>
      <c r="J65" s="144" t="s">
        <v>3576</v>
      </c>
      <c r="K65" s="144" t="s">
        <v>6182</v>
      </c>
      <c r="L65" s="141" t="s">
        <v>3543</v>
      </c>
      <c r="M65" s="141">
        <v>0</v>
      </c>
      <c r="N65" s="141">
        <v>144</v>
      </c>
      <c r="O65" s="141" t="s">
        <v>41</v>
      </c>
      <c r="P65" s="141">
        <v>119798.91</v>
      </c>
      <c r="Q65" s="141">
        <v>4309650</v>
      </c>
      <c r="R65" s="141">
        <v>3621557</v>
      </c>
      <c r="S65" s="141">
        <v>84.03</v>
      </c>
      <c r="T65" s="141" t="s">
        <v>6183</v>
      </c>
      <c r="U65" s="141" t="s">
        <v>6184</v>
      </c>
      <c r="V65" s="141" t="s">
        <v>6185</v>
      </c>
      <c r="W65" s="141" t="s">
        <v>6186</v>
      </c>
      <c r="X65" s="141" t="s">
        <v>6187</v>
      </c>
      <c r="Y65" s="141" t="s">
        <v>140</v>
      </c>
      <c r="Z65" s="141" t="str">
        <f t="shared" si="2"/>
        <v>Exome capture151PE</v>
      </c>
      <c r="AA65" s="143">
        <v>6.6666666666666666E-2</v>
      </c>
      <c r="AB65" s="143" t="s">
        <v>6461</v>
      </c>
      <c r="AC65" s="143" t="s">
        <v>3538</v>
      </c>
      <c r="AD65" s="143"/>
    </row>
    <row r="66" spans="1:30" s="186" customFormat="1" ht="24" hidden="1" customHeight="1">
      <c r="A66" s="145">
        <v>42766</v>
      </c>
      <c r="B66" s="146" t="s">
        <v>6188</v>
      </c>
      <c r="C66" s="147" t="s">
        <v>2543</v>
      </c>
      <c r="D66" s="147" t="s">
        <v>3063</v>
      </c>
      <c r="E66" s="147" t="s">
        <v>6189</v>
      </c>
      <c r="F66" s="148">
        <v>42760</v>
      </c>
      <c r="G66" s="147" t="s">
        <v>133</v>
      </c>
      <c r="H66" s="147" t="s">
        <v>6190</v>
      </c>
      <c r="I66" s="147">
        <v>1</v>
      </c>
      <c r="J66" s="147" t="s">
        <v>2392</v>
      </c>
      <c r="K66" s="147" t="s">
        <v>28</v>
      </c>
      <c r="L66" s="147" t="s">
        <v>3543</v>
      </c>
      <c r="M66" s="147">
        <v>0</v>
      </c>
      <c r="N66" s="147">
        <v>0</v>
      </c>
      <c r="O66" s="147" t="s">
        <v>41</v>
      </c>
      <c r="P66" s="147">
        <v>120317.34</v>
      </c>
      <c r="Q66" s="147">
        <v>4309650</v>
      </c>
      <c r="R66" s="147">
        <v>3632430</v>
      </c>
      <c r="S66" s="147">
        <v>84.29</v>
      </c>
      <c r="T66" s="147">
        <v>0</v>
      </c>
      <c r="U66" s="147">
        <v>0</v>
      </c>
      <c r="V66" s="147" t="s">
        <v>6191</v>
      </c>
      <c r="W66" s="147" t="s">
        <v>6192</v>
      </c>
      <c r="X66" s="147" t="s">
        <v>6193</v>
      </c>
      <c r="Y66" s="147" t="s">
        <v>140</v>
      </c>
      <c r="Z66" s="147" t="str">
        <f t="shared" si="2"/>
        <v>Exome capture151PE</v>
      </c>
      <c r="AA66" s="149">
        <v>0</v>
      </c>
      <c r="AB66" s="150" t="s">
        <v>6462</v>
      </c>
      <c r="AC66" s="150" t="s">
        <v>3538</v>
      </c>
      <c r="AD66" s="150"/>
    </row>
    <row r="67" spans="1:30" s="186" customFormat="1" ht="24" hidden="1" customHeight="1">
      <c r="A67" s="142">
        <v>42766</v>
      </c>
      <c r="B67" s="140" t="s">
        <v>6194</v>
      </c>
      <c r="C67" s="141" t="s">
        <v>2543</v>
      </c>
      <c r="D67" s="141" t="s">
        <v>3063</v>
      </c>
      <c r="E67" s="141" t="s">
        <v>6195</v>
      </c>
      <c r="F67" s="151">
        <v>42760</v>
      </c>
      <c r="G67" s="141" t="s">
        <v>133</v>
      </c>
      <c r="H67" s="142" t="s">
        <v>6190</v>
      </c>
      <c r="I67" s="141">
        <v>2</v>
      </c>
      <c r="J67" s="144" t="s">
        <v>3576</v>
      </c>
      <c r="K67" s="144" t="s">
        <v>6196</v>
      </c>
      <c r="L67" s="141" t="s">
        <v>3543</v>
      </c>
      <c r="M67" s="141">
        <v>0</v>
      </c>
      <c r="N67" s="141">
        <v>0</v>
      </c>
      <c r="O67" s="141" t="s">
        <v>41</v>
      </c>
      <c r="P67" s="141">
        <v>117297.89</v>
      </c>
      <c r="Q67" s="141">
        <v>4309650</v>
      </c>
      <c r="R67" s="141">
        <v>3552103</v>
      </c>
      <c r="S67" s="141">
        <v>82.42</v>
      </c>
      <c r="T67" s="141">
        <v>0</v>
      </c>
      <c r="U67" s="141">
        <v>0</v>
      </c>
      <c r="V67" s="141" t="s">
        <v>6197</v>
      </c>
      <c r="W67" s="141" t="s">
        <v>6198</v>
      </c>
      <c r="X67" s="141" t="s">
        <v>6199</v>
      </c>
      <c r="Y67" s="141" t="s">
        <v>140</v>
      </c>
      <c r="Z67" s="141" t="str">
        <f t="shared" si="2"/>
        <v>Exome capture151PE</v>
      </c>
      <c r="AA67" s="143">
        <v>8.3333333333333329E-2</v>
      </c>
      <c r="AB67" s="143" t="s">
        <v>6462</v>
      </c>
      <c r="AC67" s="143" t="s">
        <v>3538</v>
      </c>
      <c r="AD67" s="143"/>
    </row>
    <row r="68" spans="1:30" s="186" customFormat="1" ht="24" hidden="1" customHeight="1">
      <c r="A68" s="142">
        <v>42766</v>
      </c>
      <c r="B68" s="140" t="s">
        <v>6188</v>
      </c>
      <c r="C68" s="141" t="s">
        <v>2543</v>
      </c>
      <c r="D68" s="141" t="s">
        <v>3063</v>
      </c>
      <c r="E68" s="141" t="s">
        <v>6200</v>
      </c>
      <c r="F68" s="151">
        <v>42760</v>
      </c>
      <c r="G68" s="141" t="s">
        <v>133</v>
      </c>
      <c r="H68" s="142" t="s">
        <v>6201</v>
      </c>
      <c r="I68" s="141">
        <v>3</v>
      </c>
      <c r="J68" s="141" t="s">
        <v>32</v>
      </c>
      <c r="K68" s="141" t="s">
        <v>28</v>
      </c>
      <c r="L68" s="141" t="s">
        <v>3543</v>
      </c>
      <c r="M68" s="141">
        <v>0</v>
      </c>
      <c r="N68" s="141">
        <v>0</v>
      </c>
      <c r="O68" s="141" t="s">
        <v>41</v>
      </c>
      <c r="P68" s="141">
        <v>120110.82</v>
      </c>
      <c r="Q68" s="141">
        <v>4309650</v>
      </c>
      <c r="R68" s="141">
        <v>3626845</v>
      </c>
      <c r="S68" s="141">
        <v>84.16</v>
      </c>
      <c r="T68" s="141">
        <v>0</v>
      </c>
      <c r="U68" s="141">
        <v>0</v>
      </c>
      <c r="V68" s="141" t="s">
        <v>3370</v>
      </c>
      <c r="W68" s="141" t="s">
        <v>6202</v>
      </c>
      <c r="X68" s="141" t="s">
        <v>6203</v>
      </c>
      <c r="Y68" s="141" t="s">
        <v>140</v>
      </c>
      <c r="Z68" s="141" t="str">
        <f t="shared" si="2"/>
        <v>Exome capture151PE</v>
      </c>
      <c r="AA68" s="143">
        <v>0</v>
      </c>
      <c r="AB68" s="143" t="s">
        <v>6462</v>
      </c>
      <c r="AC68" s="143" t="s">
        <v>3538</v>
      </c>
      <c r="AD68" s="143"/>
    </row>
    <row r="69" spans="1:30" s="186" customFormat="1" ht="24" hidden="1" customHeight="1">
      <c r="A69" s="142">
        <v>42766</v>
      </c>
      <c r="B69" s="140" t="s">
        <v>6204</v>
      </c>
      <c r="C69" s="141" t="s">
        <v>2543</v>
      </c>
      <c r="D69" s="141" t="s">
        <v>3063</v>
      </c>
      <c r="E69" s="141" t="s">
        <v>6205</v>
      </c>
      <c r="F69" s="151">
        <v>42760</v>
      </c>
      <c r="G69" s="141" t="s">
        <v>133</v>
      </c>
      <c r="H69" s="142" t="s">
        <v>6201</v>
      </c>
      <c r="I69" s="141">
        <v>4</v>
      </c>
      <c r="J69" s="141" t="s">
        <v>32</v>
      </c>
      <c r="K69" s="141" t="s">
        <v>28</v>
      </c>
      <c r="L69" s="141" t="s">
        <v>3543</v>
      </c>
      <c r="M69" s="141">
        <v>0</v>
      </c>
      <c r="N69" s="141">
        <v>0</v>
      </c>
      <c r="O69" s="141" t="s">
        <v>41</v>
      </c>
      <c r="P69" s="141">
        <v>120919.54</v>
      </c>
      <c r="Q69" s="141">
        <v>4309650</v>
      </c>
      <c r="R69" s="141">
        <v>3650469</v>
      </c>
      <c r="S69" s="141">
        <v>84.7</v>
      </c>
      <c r="T69" s="141">
        <v>0</v>
      </c>
      <c r="U69" s="141">
        <v>0</v>
      </c>
      <c r="V69" s="141" t="s">
        <v>6206</v>
      </c>
      <c r="W69" s="141" t="s">
        <v>6207</v>
      </c>
      <c r="X69" s="141" t="s">
        <v>6208</v>
      </c>
      <c r="Y69" s="141" t="s">
        <v>140</v>
      </c>
      <c r="Z69" s="141" t="str">
        <f t="shared" si="2"/>
        <v>Exome capture151PE</v>
      </c>
      <c r="AA69" s="143">
        <v>0</v>
      </c>
      <c r="AB69" s="143" t="s">
        <v>6462</v>
      </c>
      <c r="AC69" s="143" t="s">
        <v>3538</v>
      </c>
      <c r="AD69" s="143"/>
    </row>
    <row r="70" spans="1:30" s="186" customFormat="1" ht="24" hidden="1" customHeight="1">
      <c r="A70" s="142">
        <v>42766</v>
      </c>
      <c r="B70" s="140" t="s">
        <v>6209</v>
      </c>
      <c r="C70" s="141" t="s">
        <v>2543</v>
      </c>
      <c r="D70" s="141" t="s">
        <v>3063</v>
      </c>
      <c r="E70" s="141" t="s">
        <v>6210</v>
      </c>
      <c r="F70" s="151">
        <v>42760</v>
      </c>
      <c r="G70" s="141" t="s">
        <v>133</v>
      </c>
      <c r="H70" s="142" t="s">
        <v>6201</v>
      </c>
      <c r="I70" s="141">
        <v>5</v>
      </c>
      <c r="J70" s="141" t="s">
        <v>32</v>
      </c>
      <c r="K70" s="141" t="s">
        <v>28</v>
      </c>
      <c r="L70" s="141" t="s">
        <v>3543</v>
      </c>
      <c r="M70" s="141">
        <v>0</v>
      </c>
      <c r="N70" s="141">
        <v>0</v>
      </c>
      <c r="O70" s="141" t="s">
        <v>41</v>
      </c>
      <c r="P70" s="141">
        <v>120269.97</v>
      </c>
      <c r="Q70" s="141">
        <v>4309650</v>
      </c>
      <c r="R70" s="141">
        <v>3639246</v>
      </c>
      <c r="S70" s="141">
        <v>84.44</v>
      </c>
      <c r="T70" s="141">
        <v>0</v>
      </c>
      <c r="U70" s="141">
        <v>0</v>
      </c>
      <c r="V70" s="141" t="s">
        <v>6211</v>
      </c>
      <c r="W70" s="141" t="s">
        <v>6212</v>
      </c>
      <c r="X70" s="141" t="s">
        <v>6213</v>
      </c>
      <c r="Y70" s="141" t="s">
        <v>140</v>
      </c>
      <c r="Z70" s="141" t="str">
        <f t="shared" si="2"/>
        <v>Exome capture151PE</v>
      </c>
      <c r="AA70" s="143">
        <v>0</v>
      </c>
      <c r="AB70" s="143" t="s">
        <v>6462</v>
      </c>
      <c r="AC70" s="143" t="s">
        <v>3538</v>
      </c>
      <c r="AD70" s="143"/>
    </row>
    <row r="71" spans="1:30" s="186" customFormat="1" ht="24" hidden="1" customHeight="1">
      <c r="A71" s="142">
        <v>42766</v>
      </c>
      <c r="B71" s="140" t="s">
        <v>6209</v>
      </c>
      <c r="C71" s="141" t="s">
        <v>2543</v>
      </c>
      <c r="D71" s="141" t="s">
        <v>3063</v>
      </c>
      <c r="E71" s="141" t="s">
        <v>6214</v>
      </c>
      <c r="F71" s="151">
        <v>42760</v>
      </c>
      <c r="G71" s="141" t="s">
        <v>133</v>
      </c>
      <c r="H71" s="142" t="s">
        <v>6201</v>
      </c>
      <c r="I71" s="141">
        <v>6</v>
      </c>
      <c r="J71" s="141" t="s">
        <v>32</v>
      </c>
      <c r="K71" s="141" t="s">
        <v>28</v>
      </c>
      <c r="L71" s="141" t="s">
        <v>3543</v>
      </c>
      <c r="M71" s="141">
        <v>0</v>
      </c>
      <c r="N71" s="141">
        <v>0</v>
      </c>
      <c r="O71" s="141" t="s">
        <v>41</v>
      </c>
      <c r="P71" s="141">
        <v>121205.9</v>
      </c>
      <c r="Q71" s="141">
        <v>4309650</v>
      </c>
      <c r="R71" s="141">
        <v>3664918</v>
      </c>
      <c r="S71" s="141">
        <v>85.04</v>
      </c>
      <c r="T71" s="141">
        <v>0</v>
      </c>
      <c r="U71" s="141">
        <v>0</v>
      </c>
      <c r="V71" s="141" t="s">
        <v>2067</v>
      </c>
      <c r="W71" s="141" t="s">
        <v>6215</v>
      </c>
      <c r="X71" s="141" t="s">
        <v>6216</v>
      </c>
      <c r="Y71" s="141" t="s">
        <v>140</v>
      </c>
      <c r="Z71" s="141" t="str">
        <f t="shared" si="2"/>
        <v>Exome capture151PE</v>
      </c>
      <c r="AA71" s="143">
        <v>0</v>
      </c>
      <c r="AB71" s="143" t="s">
        <v>6462</v>
      </c>
      <c r="AC71" s="143" t="s">
        <v>3538</v>
      </c>
      <c r="AD71" s="143"/>
    </row>
    <row r="72" spans="1:30" s="186" customFormat="1" ht="24" hidden="1" customHeight="1">
      <c r="A72" s="142">
        <v>42766</v>
      </c>
      <c r="B72" s="140" t="s">
        <v>6209</v>
      </c>
      <c r="C72" s="141" t="s">
        <v>2543</v>
      </c>
      <c r="D72" s="141" t="s">
        <v>3063</v>
      </c>
      <c r="E72" s="141" t="s">
        <v>6217</v>
      </c>
      <c r="F72" s="151">
        <v>42760</v>
      </c>
      <c r="G72" s="141" t="s">
        <v>133</v>
      </c>
      <c r="H72" s="142" t="s">
        <v>6201</v>
      </c>
      <c r="I72" s="141">
        <v>7</v>
      </c>
      <c r="J72" s="141" t="s">
        <v>32</v>
      </c>
      <c r="K72" s="141" t="s">
        <v>28</v>
      </c>
      <c r="L72" s="141" t="s">
        <v>3543</v>
      </c>
      <c r="M72" s="141">
        <v>0</v>
      </c>
      <c r="N72" s="141">
        <v>0</v>
      </c>
      <c r="O72" s="141" t="s">
        <v>41</v>
      </c>
      <c r="P72" s="141">
        <v>118402.7</v>
      </c>
      <c r="Q72" s="141">
        <v>4309650</v>
      </c>
      <c r="R72" s="141">
        <v>3598401</v>
      </c>
      <c r="S72" s="141">
        <v>83.5</v>
      </c>
      <c r="T72" s="141">
        <v>0</v>
      </c>
      <c r="U72" s="141">
        <v>0</v>
      </c>
      <c r="V72" s="141" t="s">
        <v>6218</v>
      </c>
      <c r="W72" s="141" t="s">
        <v>6219</v>
      </c>
      <c r="X72" s="141" t="s">
        <v>6220</v>
      </c>
      <c r="Y72" s="141" t="s">
        <v>140</v>
      </c>
      <c r="Z72" s="141" t="str">
        <f t="shared" si="2"/>
        <v>Exome capture151PE</v>
      </c>
      <c r="AA72" s="143">
        <v>0</v>
      </c>
      <c r="AB72" s="143" t="s">
        <v>6462</v>
      </c>
      <c r="AC72" s="143" t="s">
        <v>3538</v>
      </c>
      <c r="AD72" s="143"/>
    </row>
    <row r="73" spans="1:30" s="186" customFormat="1" ht="24" hidden="1" customHeight="1">
      <c r="A73" s="142">
        <v>42766</v>
      </c>
      <c r="B73" s="140" t="s">
        <v>6221</v>
      </c>
      <c r="C73" s="141" t="s">
        <v>2543</v>
      </c>
      <c r="D73" s="141" t="s">
        <v>3063</v>
      </c>
      <c r="E73" s="141" t="s">
        <v>6222</v>
      </c>
      <c r="F73" s="151">
        <v>42760</v>
      </c>
      <c r="G73" s="141" t="s">
        <v>133</v>
      </c>
      <c r="H73" s="142" t="s">
        <v>6201</v>
      </c>
      <c r="I73" s="141">
        <v>8</v>
      </c>
      <c r="J73" s="141" t="s">
        <v>32</v>
      </c>
      <c r="K73" s="141" t="s">
        <v>28</v>
      </c>
      <c r="L73" s="141" t="s">
        <v>3543</v>
      </c>
      <c r="M73" s="141">
        <v>0</v>
      </c>
      <c r="N73" s="141">
        <v>0</v>
      </c>
      <c r="O73" s="141" t="s">
        <v>41</v>
      </c>
      <c r="P73" s="141">
        <v>115378.97</v>
      </c>
      <c r="Q73" s="141">
        <v>4309650</v>
      </c>
      <c r="R73" s="141">
        <v>3493787</v>
      </c>
      <c r="S73" s="141">
        <v>81.069999999999993</v>
      </c>
      <c r="T73" s="141">
        <v>0</v>
      </c>
      <c r="U73" s="141">
        <v>0</v>
      </c>
      <c r="V73" s="141" t="s">
        <v>6223</v>
      </c>
      <c r="W73" s="141" t="s">
        <v>6224</v>
      </c>
      <c r="X73" s="141" t="s">
        <v>6225</v>
      </c>
      <c r="Y73" s="141" t="s">
        <v>140</v>
      </c>
      <c r="Z73" s="141" t="str">
        <f t="shared" si="2"/>
        <v>Exome capture151PE</v>
      </c>
      <c r="AA73" s="143">
        <v>0</v>
      </c>
      <c r="AB73" s="143" t="s">
        <v>6462</v>
      </c>
      <c r="AC73" s="143" t="s">
        <v>3538</v>
      </c>
      <c r="AD73" s="143"/>
    </row>
    <row r="74" spans="1:30" s="186" customFormat="1" ht="24" hidden="1" customHeight="1">
      <c r="A74" s="145">
        <v>42769</v>
      </c>
      <c r="B74" s="146" t="s">
        <v>6209</v>
      </c>
      <c r="C74" s="147" t="s">
        <v>2543</v>
      </c>
      <c r="D74" s="147" t="s">
        <v>3063</v>
      </c>
      <c r="E74" s="147" t="s">
        <v>6226</v>
      </c>
      <c r="F74" s="148">
        <v>42765</v>
      </c>
      <c r="G74" s="147" t="s">
        <v>133</v>
      </c>
      <c r="H74" s="147" t="s">
        <v>6227</v>
      </c>
      <c r="I74" s="147">
        <v>1</v>
      </c>
      <c r="J74" s="144" t="s">
        <v>3576</v>
      </c>
      <c r="K74" s="144" t="s">
        <v>6228</v>
      </c>
      <c r="L74" s="147" t="s">
        <v>3543</v>
      </c>
      <c r="M74" s="147">
        <v>0</v>
      </c>
      <c r="N74" s="147">
        <v>0</v>
      </c>
      <c r="O74" s="147" t="s">
        <v>41</v>
      </c>
      <c r="P74" s="147">
        <v>117260.22</v>
      </c>
      <c r="Q74" s="147">
        <v>4309650</v>
      </c>
      <c r="R74" s="147">
        <v>3584469</v>
      </c>
      <c r="S74" s="147">
        <v>83.17</v>
      </c>
      <c r="T74" s="147">
        <v>0</v>
      </c>
      <c r="U74" s="147">
        <v>0</v>
      </c>
      <c r="V74" s="147" t="s">
        <v>6229</v>
      </c>
      <c r="W74" s="147" t="s">
        <v>6230</v>
      </c>
      <c r="X74" s="147" t="s">
        <v>6231</v>
      </c>
      <c r="Y74" s="147" t="s">
        <v>140</v>
      </c>
      <c r="Z74" s="147" t="str">
        <f t="shared" si="2"/>
        <v>Exome capture151PE</v>
      </c>
      <c r="AA74" s="149">
        <v>9.0909090909090912E-2</v>
      </c>
      <c r="AB74" s="150" t="s">
        <v>6462</v>
      </c>
      <c r="AC74" s="150" t="s">
        <v>3538</v>
      </c>
      <c r="AD74" s="150"/>
    </row>
    <row r="75" spans="1:30" s="186" customFormat="1" ht="24" hidden="1" customHeight="1">
      <c r="A75" s="142">
        <v>42769</v>
      </c>
      <c r="B75" s="140" t="s">
        <v>6209</v>
      </c>
      <c r="C75" s="141" t="s">
        <v>2543</v>
      </c>
      <c r="D75" s="141" t="s">
        <v>3063</v>
      </c>
      <c r="E75" s="141" t="s">
        <v>6232</v>
      </c>
      <c r="F75" s="151">
        <v>42765</v>
      </c>
      <c r="G75" s="141" t="s">
        <v>133</v>
      </c>
      <c r="H75" s="142" t="s">
        <v>6227</v>
      </c>
      <c r="I75" s="141">
        <v>2</v>
      </c>
      <c r="J75" s="141" t="s">
        <v>2392</v>
      </c>
      <c r="K75" s="141" t="s">
        <v>28</v>
      </c>
      <c r="L75" s="141" t="s">
        <v>3543</v>
      </c>
      <c r="M75" s="141">
        <v>0</v>
      </c>
      <c r="N75" s="141">
        <v>0</v>
      </c>
      <c r="O75" s="141" t="s">
        <v>41</v>
      </c>
      <c r="P75" s="141">
        <v>120351.1</v>
      </c>
      <c r="Q75" s="141">
        <v>4309650</v>
      </c>
      <c r="R75" s="141">
        <v>3634984</v>
      </c>
      <c r="S75" s="141">
        <v>84.35</v>
      </c>
      <c r="T75" s="141">
        <v>0</v>
      </c>
      <c r="U75" s="141">
        <v>0</v>
      </c>
      <c r="V75" s="141" t="s">
        <v>6233</v>
      </c>
      <c r="W75" s="141" t="s">
        <v>6234</v>
      </c>
      <c r="X75" s="141" t="s">
        <v>6235</v>
      </c>
      <c r="Y75" s="141" t="s">
        <v>140</v>
      </c>
      <c r="Z75" s="141" t="str">
        <f t="shared" si="2"/>
        <v>Exome capture151PE</v>
      </c>
      <c r="AA75" s="143">
        <v>0</v>
      </c>
      <c r="AB75" s="143" t="s">
        <v>6462</v>
      </c>
      <c r="AC75" s="143" t="s">
        <v>3538</v>
      </c>
      <c r="AD75" s="143"/>
    </row>
    <row r="76" spans="1:30" s="186" customFormat="1" ht="24" hidden="1" customHeight="1">
      <c r="A76" s="142">
        <v>42769</v>
      </c>
      <c r="B76" s="140" t="s">
        <v>6209</v>
      </c>
      <c r="C76" s="141" t="s">
        <v>2543</v>
      </c>
      <c r="D76" s="141" t="s">
        <v>3063</v>
      </c>
      <c r="E76" s="141" t="s">
        <v>6236</v>
      </c>
      <c r="F76" s="151">
        <v>42765</v>
      </c>
      <c r="G76" s="141" t="s">
        <v>133</v>
      </c>
      <c r="H76" s="142" t="s">
        <v>6237</v>
      </c>
      <c r="I76" s="141">
        <v>3</v>
      </c>
      <c r="J76" s="141" t="s">
        <v>2392</v>
      </c>
      <c r="K76" s="141" t="s">
        <v>28</v>
      </c>
      <c r="L76" s="141" t="s">
        <v>3543</v>
      </c>
      <c r="M76" s="141">
        <v>0</v>
      </c>
      <c r="N76" s="141">
        <v>0</v>
      </c>
      <c r="O76" s="141" t="s">
        <v>41</v>
      </c>
      <c r="P76" s="141">
        <v>119793</v>
      </c>
      <c r="Q76" s="141">
        <v>4309650</v>
      </c>
      <c r="R76" s="141">
        <v>3623976</v>
      </c>
      <c r="S76" s="141">
        <v>84.09</v>
      </c>
      <c r="T76" s="141">
        <v>0</v>
      </c>
      <c r="U76" s="141">
        <v>0</v>
      </c>
      <c r="V76" s="141" t="s">
        <v>6238</v>
      </c>
      <c r="W76" s="141" t="s">
        <v>6239</v>
      </c>
      <c r="X76" s="141" t="s">
        <v>6240</v>
      </c>
      <c r="Y76" s="141" t="s">
        <v>140</v>
      </c>
      <c r="Z76" s="141" t="str">
        <f t="shared" si="2"/>
        <v>Exome capture151PE</v>
      </c>
      <c r="AA76" s="143">
        <v>0</v>
      </c>
      <c r="AB76" s="143" t="s">
        <v>6462</v>
      </c>
      <c r="AC76" s="143" t="s">
        <v>3538</v>
      </c>
      <c r="AD76" s="143"/>
    </row>
    <row r="77" spans="1:30" s="186" customFormat="1" ht="24" hidden="1" customHeight="1">
      <c r="A77" s="142">
        <v>42769</v>
      </c>
      <c r="B77" s="140" t="s">
        <v>6241</v>
      </c>
      <c r="C77" s="141" t="s">
        <v>2543</v>
      </c>
      <c r="D77" s="141" t="s">
        <v>3063</v>
      </c>
      <c r="E77" s="141" t="s">
        <v>6242</v>
      </c>
      <c r="F77" s="151">
        <v>42765</v>
      </c>
      <c r="G77" s="141" t="s">
        <v>133</v>
      </c>
      <c r="H77" s="142" t="s">
        <v>6237</v>
      </c>
      <c r="I77" s="141">
        <v>4</v>
      </c>
      <c r="J77" s="141" t="s">
        <v>2392</v>
      </c>
      <c r="K77" s="141" t="s">
        <v>28</v>
      </c>
      <c r="L77" s="141" t="s">
        <v>3543</v>
      </c>
      <c r="M77" s="141">
        <v>0</v>
      </c>
      <c r="N77" s="141">
        <v>0</v>
      </c>
      <c r="O77" s="141" t="s">
        <v>41</v>
      </c>
      <c r="P77" s="141">
        <v>120447.74</v>
      </c>
      <c r="Q77" s="141">
        <v>4309650</v>
      </c>
      <c r="R77" s="141">
        <v>3648394</v>
      </c>
      <c r="S77" s="141">
        <v>84.66</v>
      </c>
      <c r="T77" s="141">
        <v>0</v>
      </c>
      <c r="U77" s="141">
        <v>0</v>
      </c>
      <c r="V77" s="141" t="s">
        <v>6243</v>
      </c>
      <c r="W77" s="141" t="s">
        <v>6244</v>
      </c>
      <c r="X77" s="141" t="s">
        <v>6245</v>
      </c>
      <c r="Y77" s="141" t="s">
        <v>140</v>
      </c>
      <c r="Z77" s="141" t="str">
        <f t="shared" si="2"/>
        <v>Exome capture151PE</v>
      </c>
      <c r="AA77" s="143">
        <v>0</v>
      </c>
      <c r="AB77" s="143" t="s">
        <v>6462</v>
      </c>
      <c r="AC77" s="143" t="s">
        <v>3538</v>
      </c>
      <c r="AD77" s="143"/>
    </row>
    <row r="78" spans="1:30" s="186" customFormat="1" ht="24" hidden="1" customHeight="1">
      <c r="A78" s="142">
        <v>42769</v>
      </c>
      <c r="B78" s="140" t="s">
        <v>6246</v>
      </c>
      <c r="C78" s="141" t="s">
        <v>2543</v>
      </c>
      <c r="D78" s="141" t="s">
        <v>3063</v>
      </c>
      <c r="E78" s="141" t="s">
        <v>6247</v>
      </c>
      <c r="F78" s="151">
        <v>42765</v>
      </c>
      <c r="G78" s="141" t="s">
        <v>133</v>
      </c>
      <c r="H78" s="142" t="s">
        <v>6237</v>
      </c>
      <c r="I78" s="141">
        <v>5</v>
      </c>
      <c r="J78" s="141" t="s">
        <v>2392</v>
      </c>
      <c r="K78" s="141" t="s">
        <v>28</v>
      </c>
      <c r="L78" s="141" t="s">
        <v>3543</v>
      </c>
      <c r="M78" s="141">
        <v>0</v>
      </c>
      <c r="N78" s="141">
        <v>0</v>
      </c>
      <c r="O78" s="141" t="s">
        <v>41</v>
      </c>
      <c r="P78" s="141">
        <v>119920.88</v>
      </c>
      <c r="Q78" s="141">
        <v>4309650</v>
      </c>
      <c r="R78" s="141">
        <v>3637711</v>
      </c>
      <c r="S78" s="141">
        <v>84.41</v>
      </c>
      <c r="T78" s="141">
        <v>0</v>
      </c>
      <c r="U78" s="141">
        <v>0</v>
      </c>
      <c r="V78" s="141" t="s">
        <v>6248</v>
      </c>
      <c r="W78" s="141" t="s">
        <v>6249</v>
      </c>
      <c r="X78" s="141" t="s">
        <v>6250</v>
      </c>
      <c r="Y78" s="141" t="s">
        <v>140</v>
      </c>
      <c r="Z78" s="141" t="str">
        <f t="shared" si="2"/>
        <v>Exome capture151PE</v>
      </c>
      <c r="AA78" s="143">
        <v>0</v>
      </c>
      <c r="AB78" s="143" t="s">
        <v>6462</v>
      </c>
      <c r="AC78" s="143" t="s">
        <v>3538</v>
      </c>
      <c r="AD78" s="143"/>
    </row>
    <row r="79" spans="1:30" s="186" customFormat="1" ht="24" hidden="1" customHeight="1">
      <c r="A79" s="142">
        <v>42769</v>
      </c>
      <c r="B79" s="140" t="s">
        <v>6251</v>
      </c>
      <c r="C79" s="141" t="s">
        <v>2543</v>
      </c>
      <c r="D79" s="141" t="s">
        <v>3063</v>
      </c>
      <c r="E79" s="141" t="s">
        <v>6252</v>
      </c>
      <c r="F79" s="151">
        <v>42765</v>
      </c>
      <c r="G79" s="141" t="s">
        <v>133</v>
      </c>
      <c r="H79" s="142" t="s">
        <v>6237</v>
      </c>
      <c r="I79" s="141">
        <v>6</v>
      </c>
      <c r="J79" s="141" t="s">
        <v>2392</v>
      </c>
      <c r="K79" s="141" t="s">
        <v>28</v>
      </c>
      <c r="L79" s="141" t="s">
        <v>3543</v>
      </c>
      <c r="M79" s="141">
        <v>0</v>
      </c>
      <c r="N79" s="141">
        <v>0</v>
      </c>
      <c r="O79" s="141" t="s">
        <v>41</v>
      </c>
      <c r="P79" s="141">
        <v>118611.89</v>
      </c>
      <c r="Q79" s="141">
        <v>4309650</v>
      </c>
      <c r="R79" s="141">
        <v>3580441</v>
      </c>
      <c r="S79" s="141">
        <v>83.08</v>
      </c>
      <c r="T79" s="141">
        <v>0</v>
      </c>
      <c r="U79" s="141">
        <v>0</v>
      </c>
      <c r="V79" s="141" t="s">
        <v>6253</v>
      </c>
      <c r="W79" s="141" t="s">
        <v>6254</v>
      </c>
      <c r="X79" s="141" t="s">
        <v>6255</v>
      </c>
      <c r="Y79" s="141" t="s">
        <v>140</v>
      </c>
      <c r="Z79" s="141" t="str">
        <f t="shared" si="2"/>
        <v>Exome capture151PE</v>
      </c>
      <c r="AA79" s="143">
        <v>0</v>
      </c>
      <c r="AB79" s="143" t="s">
        <v>6462</v>
      </c>
      <c r="AC79" s="143" t="s">
        <v>3538</v>
      </c>
      <c r="AD79" s="143"/>
    </row>
    <row r="80" spans="1:30" s="186" customFormat="1" ht="24" hidden="1" customHeight="1">
      <c r="A80" s="142">
        <v>42769</v>
      </c>
      <c r="B80" s="140" t="s">
        <v>6256</v>
      </c>
      <c r="C80" s="141" t="s">
        <v>2543</v>
      </c>
      <c r="D80" s="141" t="s">
        <v>3063</v>
      </c>
      <c r="E80" s="141" t="s">
        <v>6257</v>
      </c>
      <c r="F80" s="151">
        <v>42765</v>
      </c>
      <c r="G80" s="141" t="s">
        <v>133</v>
      </c>
      <c r="H80" s="142" t="s">
        <v>6237</v>
      </c>
      <c r="I80" s="141">
        <v>7</v>
      </c>
      <c r="J80" s="141" t="s">
        <v>2392</v>
      </c>
      <c r="K80" s="141" t="s">
        <v>28</v>
      </c>
      <c r="L80" s="141" t="s">
        <v>3543</v>
      </c>
      <c r="M80" s="141">
        <v>0</v>
      </c>
      <c r="N80" s="141">
        <v>0</v>
      </c>
      <c r="O80" s="141" t="s">
        <v>41</v>
      </c>
      <c r="P80" s="141">
        <v>117540.91</v>
      </c>
      <c r="Q80" s="141">
        <v>4309650</v>
      </c>
      <c r="R80" s="141">
        <v>3557260</v>
      </c>
      <c r="S80" s="141">
        <v>82.54</v>
      </c>
      <c r="T80" s="141">
        <v>0</v>
      </c>
      <c r="U80" s="141">
        <v>0</v>
      </c>
      <c r="V80" s="141" t="s">
        <v>6258</v>
      </c>
      <c r="W80" s="141" t="s">
        <v>6259</v>
      </c>
      <c r="X80" s="141" t="s">
        <v>6260</v>
      </c>
      <c r="Y80" s="141" t="s">
        <v>140</v>
      </c>
      <c r="Z80" s="141" t="str">
        <f t="shared" si="2"/>
        <v>Exome capture151PE</v>
      </c>
      <c r="AA80" s="143">
        <v>0</v>
      </c>
      <c r="AB80" s="143" t="s">
        <v>6462</v>
      </c>
      <c r="AC80" s="143" t="s">
        <v>3538</v>
      </c>
      <c r="AD80" s="143"/>
    </row>
    <row r="81" spans="1:30" s="186" customFormat="1" ht="24" hidden="1" customHeight="1">
      <c r="A81" s="142">
        <v>42769</v>
      </c>
      <c r="B81" s="140" t="s">
        <v>6256</v>
      </c>
      <c r="C81" s="141" t="s">
        <v>2543</v>
      </c>
      <c r="D81" s="141" t="s">
        <v>3063</v>
      </c>
      <c r="E81" s="141" t="s">
        <v>6261</v>
      </c>
      <c r="F81" s="151">
        <v>42765</v>
      </c>
      <c r="G81" s="141" t="s">
        <v>133</v>
      </c>
      <c r="H81" s="142" t="s">
        <v>6237</v>
      </c>
      <c r="I81" s="141">
        <v>8</v>
      </c>
      <c r="J81" s="144" t="s">
        <v>3576</v>
      </c>
      <c r="K81" s="144" t="s">
        <v>6262</v>
      </c>
      <c r="L81" s="141" t="s">
        <v>3543</v>
      </c>
      <c r="M81" s="141">
        <v>0</v>
      </c>
      <c r="N81" s="141">
        <v>0</v>
      </c>
      <c r="O81" s="141" t="s">
        <v>41</v>
      </c>
      <c r="P81" s="141">
        <v>118091.1</v>
      </c>
      <c r="Q81" s="141">
        <v>4309650</v>
      </c>
      <c r="R81" s="141">
        <v>3572468</v>
      </c>
      <c r="S81" s="141">
        <v>82.89</v>
      </c>
      <c r="T81" s="141">
        <v>0</v>
      </c>
      <c r="U81" s="141">
        <v>0</v>
      </c>
      <c r="V81" s="141" t="s">
        <v>6263</v>
      </c>
      <c r="W81" s="141" t="s">
        <v>6264</v>
      </c>
      <c r="X81" s="141" t="s">
        <v>6265</v>
      </c>
      <c r="Y81" s="141" t="s">
        <v>140</v>
      </c>
      <c r="Z81" s="141" t="str">
        <f t="shared" si="2"/>
        <v>Exome capture151PE</v>
      </c>
      <c r="AA81" s="143">
        <v>7.6923076923076927E-2</v>
      </c>
      <c r="AB81" s="143" t="s">
        <v>6462</v>
      </c>
      <c r="AC81" s="143" t="s">
        <v>3538</v>
      </c>
      <c r="AD81" s="143"/>
    </row>
    <row r="82" spans="1:30" s="221" customFormat="1" ht="24" hidden="1" customHeight="1">
      <c r="A82" s="145">
        <v>42776</v>
      </c>
      <c r="B82" s="146" t="s">
        <v>7369</v>
      </c>
      <c r="C82" s="147" t="s">
        <v>7478</v>
      </c>
      <c r="D82" s="147" t="s">
        <v>1248</v>
      </c>
      <c r="E82" s="147" t="s">
        <v>7368</v>
      </c>
      <c r="F82" s="148">
        <v>42769</v>
      </c>
      <c r="G82" s="147" t="s">
        <v>133</v>
      </c>
      <c r="H82" s="147" t="s">
        <v>7360</v>
      </c>
      <c r="I82" s="147">
        <v>1</v>
      </c>
      <c r="J82" s="144" t="s">
        <v>3576</v>
      </c>
      <c r="K82" s="144" t="s">
        <v>7367</v>
      </c>
      <c r="L82" s="147" t="s">
        <v>3543</v>
      </c>
      <c r="M82" s="147">
        <v>0</v>
      </c>
      <c r="N82" s="147">
        <v>152</v>
      </c>
      <c r="O82" s="147" t="s">
        <v>41</v>
      </c>
      <c r="P82" s="147">
        <v>120965.75</v>
      </c>
      <c r="Q82" s="147">
        <v>4309650</v>
      </c>
      <c r="R82" s="147">
        <v>3600119</v>
      </c>
      <c r="S82" s="147">
        <v>83.54</v>
      </c>
      <c r="T82" s="147" t="s">
        <v>7366</v>
      </c>
      <c r="U82" s="147" t="s">
        <v>7365</v>
      </c>
      <c r="V82" s="147" t="s">
        <v>7364</v>
      </c>
      <c r="W82" s="147" t="s">
        <v>7363</v>
      </c>
      <c r="X82" s="147" t="s">
        <v>7362</v>
      </c>
      <c r="Y82" s="147"/>
      <c r="Z82" s="147"/>
      <c r="AA82" s="149">
        <v>0.16666666666666666</v>
      </c>
      <c r="AB82" s="150" t="s">
        <v>7482</v>
      </c>
      <c r="AC82" s="150" t="s">
        <v>3538</v>
      </c>
      <c r="AD82" s="150"/>
    </row>
    <row r="83" spans="1:30" s="221" customFormat="1" ht="24" hidden="1" customHeight="1">
      <c r="A83" s="142">
        <v>42776</v>
      </c>
      <c r="B83" s="140" t="s">
        <v>7338</v>
      </c>
      <c r="C83" s="141" t="s">
        <v>7478</v>
      </c>
      <c r="D83" s="141" t="s">
        <v>1248</v>
      </c>
      <c r="E83" s="141" t="s">
        <v>7361</v>
      </c>
      <c r="F83" s="151">
        <v>42769</v>
      </c>
      <c r="G83" s="141" t="s">
        <v>133</v>
      </c>
      <c r="H83" s="142" t="s">
        <v>7360</v>
      </c>
      <c r="I83" s="141">
        <v>2</v>
      </c>
      <c r="J83" s="141" t="s">
        <v>2392</v>
      </c>
      <c r="K83" s="141" t="s">
        <v>28</v>
      </c>
      <c r="L83" s="141" t="s">
        <v>3543</v>
      </c>
      <c r="M83" s="141">
        <v>0</v>
      </c>
      <c r="N83" s="141">
        <v>0</v>
      </c>
      <c r="O83" s="141" t="s">
        <v>41</v>
      </c>
      <c r="P83" s="141">
        <v>121413.31</v>
      </c>
      <c r="Q83" s="141">
        <v>4309650</v>
      </c>
      <c r="R83" s="141">
        <v>3546406</v>
      </c>
      <c r="S83" s="141">
        <v>82.29</v>
      </c>
      <c r="T83" s="141">
        <v>0</v>
      </c>
      <c r="U83" s="141">
        <v>0</v>
      </c>
      <c r="V83" s="141" t="s">
        <v>7359</v>
      </c>
      <c r="W83" s="141" t="s">
        <v>7358</v>
      </c>
      <c r="X83" s="141" t="s">
        <v>7357</v>
      </c>
      <c r="Y83" s="141"/>
      <c r="Z83" s="141"/>
      <c r="AA83" s="143">
        <v>0</v>
      </c>
      <c r="AB83" s="143" t="s">
        <v>7482</v>
      </c>
      <c r="AC83" s="143" t="s">
        <v>3538</v>
      </c>
      <c r="AD83" s="143"/>
    </row>
    <row r="84" spans="1:30" s="221" customFormat="1" ht="24" hidden="1" customHeight="1">
      <c r="A84" s="142">
        <v>42776</v>
      </c>
      <c r="B84" s="140" t="s">
        <v>7338</v>
      </c>
      <c r="C84" s="141" t="s">
        <v>7478</v>
      </c>
      <c r="D84" s="141" t="s">
        <v>1248</v>
      </c>
      <c r="E84" s="141" t="s">
        <v>7356</v>
      </c>
      <c r="F84" s="151">
        <v>42769</v>
      </c>
      <c r="G84" s="141" t="s">
        <v>133</v>
      </c>
      <c r="H84" s="142" t="s">
        <v>7336</v>
      </c>
      <c r="I84" s="141">
        <v>3</v>
      </c>
      <c r="J84" s="141" t="s">
        <v>2392</v>
      </c>
      <c r="K84" s="141" t="s">
        <v>28</v>
      </c>
      <c r="L84" s="141" t="s">
        <v>3543</v>
      </c>
      <c r="M84" s="141">
        <v>0</v>
      </c>
      <c r="N84" s="141">
        <v>0</v>
      </c>
      <c r="O84" s="141" t="s">
        <v>41</v>
      </c>
      <c r="P84" s="141">
        <v>120551.97</v>
      </c>
      <c r="Q84" s="141">
        <v>4309650</v>
      </c>
      <c r="R84" s="141">
        <v>3634021</v>
      </c>
      <c r="S84" s="141">
        <v>84.32</v>
      </c>
      <c r="T84" s="141">
        <v>0</v>
      </c>
      <c r="U84" s="141">
        <v>0</v>
      </c>
      <c r="V84" s="141" t="s">
        <v>7348</v>
      </c>
      <c r="W84" s="141" t="s">
        <v>7355</v>
      </c>
      <c r="X84" s="141" t="s">
        <v>7354</v>
      </c>
      <c r="Y84" s="141"/>
      <c r="Z84" s="141"/>
      <c r="AA84" s="143">
        <v>0</v>
      </c>
      <c r="AB84" s="143" t="s">
        <v>7482</v>
      </c>
      <c r="AC84" s="143" t="s">
        <v>3538</v>
      </c>
      <c r="AD84" s="143"/>
    </row>
    <row r="85" spans="1:30" s="221" customFormat="1" ht="24" hidden="1" customHeight="1">
      <c r="A85" s="142">
        <v>42776</v>
      </c>
      <c r="B85" s="140" t="s">
        <v>7338</v>
      </c>
      <c r="C85" s="141" t="s">
        <v>7478</v>
      </c>
      <c r="D85" s="141" t="s">
        <v>1248</v>
      </c>
      <c r="E85" s="141" t="s">
        <v>7353</v>
      </c>
      <c r="F85" s="151">
        <v>42769</v>
      </c>
      <c r="G85" s="141" t="s">
        <v>133</v>
      </c>
      <c r="H85" s="142" t="s">
        <v>7336</v>
      </c>
      <c r="I85" s="141">
        <v>4</v>
      </c>
      <c r="J85" s="141" t="s">
        <v>2392</v>
      </c>
      <c r="K85" s="141" t="s">
        <v>28</v>
      </c>
      <c r="L85" s="141" t="s">
        <v>3543</v>
      </c>
      <c r="M85" s="141">
        <v>0</v>
      </c>
      <c r="N85" s="141">
        <v>0</v>
      </c>
      <c r="O85" s="141" t="s">
        <v>41</v>
      </c>
      <c r="P85" s="141">
        <v>121520.23</v>
      </c>
      <c r="Q85" s="141">
        <v>4309650</v>
      </c>
      <c r="R85" s="141">
        <v>3639279</v>
      </c>
      <c r="S85" s="141">
        <v>84.44</v>
      </c>
      <c r="T85" s="141">
        <v>0</v>
      </c>
      <c r="U85" s="141">
        <v>0</v>
      </c>
      <c r="V85" s="141" t="s">
        <v>7352</v>
      </c>
      <c r="W85" s="141" t="s">
        <v>7351</v>
      </c>
      <c r="X85" s="141" t="s">
        <v>7350</v>
      </c>
      <c r="Y85" s="141"/>
      <c r="Z85" s="141"/>
      <c r="AA85" s="143">
        <v>0</v>
      </c>
      <c r="AB85" s="143" t="s">
        <v>7482</v>
      </c>
      <c r="AC85" s="143" t="s">
        <v>3538</v>
      </c>
      <c r="AD85" s="143"/>
    </row>
    <row r="86" spans="1:30" s="221" customFormat="1" ht="24" hidden="1" customHeight="1">
      <c r="A86" s="142">
        <v>42776</v>
      </c>
      <c r="B86" s="140" t="s">
        <v>7338</v>
      </c>
      <c r="C86" s="141" t="s">
        <v>7478</v>
      </c>
      <c r="D86" s="141" t="s">
        <v>1248</v>
      </c>
      <c r="E86" s="141" t="s">
        <v>7349</v>
      </c>
      <c r="F86" s="151">
        <v>42769</v>
      </c>
      <c r="G86" s="141" t="s">
        <v>133</v>
      </c>
      <c r="H86" s="142" t="s">
        <v>7336</v>
      </c>
      <c r="I86" s="141">
        <v>5</v>
      </c>
      <c r="J86" s="141" t="s">
        <v>2392</v>
      </c>
      <c r="K86" s="141" t="s">
        <v>28</v>
      </c>
      <c r="L86" s="141" t="s">
        <v>3543</v>
      </c>
      <c r="M86" s="141">
        <v>0</v>
      </c>
      <c r="N86" s="141">
        <v>0</v>
      </c>
      <c r="O86" s="141" t="s">
        <v>41</v>
      </c>
      <c r="P86" s="141">
        <v>121247.18</v>
      </c>
      <c r="Q86" s="141">
        <v>4309650</v>
      </c>
      <c r="R86" s="141">
        <v>3633338</v>
      </c>
      <c r="S86" s="141">
        <v>84.31</v>
      </c>
      <c r="T86" s="141">
        <v>0</v>
      </c>
      <c r="U86" s="141">
        <v>0</v>
      </c>
      <c r="V86" s="141" t="s">
        <v>7348</v>
      </c>
      <c r="W86" s="141" t="s">
        <v>7347</v>
      </c>
      <c r="X86" s="141" t="s">
        <v>7346</v>
      </c>
      <c r="Y86" s="141"/>
      <c r="Z86" s="141"/>
      <c r="AA86" s="143">
        <v>0</v>
      </c>
      <c r="AB86" s="143" t="s">
        <v>7482</v>
      </c>
      <c r="AC86" s="143" t="s">
        <v>3538</v>
      </c>
      <c r="AD86" s="143"/>
    </row>
    <row r="87" spans="1:30" s="221" customFormat="1" ht="24" hidden="1" customHeight="1">
      <c r="A87" s="142">
        <v>42776</v>
      </c>
      <c r="B87" s="140" t="s">
        <v>7338</v>
      </c>
      <c r="C87" s="141" t="s">
        <v>7478</v>
      </c>
      <c r="D87" s="141" t="s">
        <v>1248</v>
      </c>
      <c r="E87" s="141" t="s">
        <v>7345</v>
      </c>
      <c r="F87" s="151">
        <v>42769</v>
      </c>
      <c r="G87" s="141" t="s">
        <v>133</v>
      </c>
      <c r="H87" s="142" t="s">
        <v>7336</v>
      </c>
      <c r="I87" s="141">
        <v>6</v>
      </c>
      <c r="J87" s="141" t="s">
        <v>2392</v>
      </c>
      <c r="K87" s="141" t="s">
        <v>28</v>
      </c>
      <c r="L87" s="141" t="s">
        <v>3543</v>
      </c>
      <c r="M87" s="141">
        <v>0</v>
      </c>
      <c r="N87" s="141">
        <v>0</v>
      </c>
      <c r="O87" s="141" t="s">
        <v>41</v>
      </c>
      <c r="P87" s="141">
        <v>120777.36</v>
      </c>
      <c r="Q87" s="141">
        <v>4309650</v>
      </c>
      <c r="R87" s="141">
        <v>3583445</v>
      </c>
      <c r="S87" s="141">
        <v>83.15</v>
      </c>
      <c r="T87" s="141">
        <v>0</v>
      </c>
      <c r="U87" s="141">
        <v>0</v>
      </c>
      <c r="V87" s="141" t="s">
        <v>7344</v>
      </c>
      <c r="W87" s="141" t="s">
        <v>5961</v>
      </c>
      <c r="X87" s="141" t="s">
        <v>7343</v>
      </c>
      <c r="Y87" s="141"/>
      <c r="Z87" s="141"/>
      <c r="AA87" s="143">
        <v>0</v>
      </c>
      <c r="AB87" s="143" t="s">
        <v>7482</v>
      </c>
      <c r="AC87" s="143" t="s">
        <v>3538</v>
      </c>
      <c r="AD87" s="143"/>
    </row>
    <row r="88" spans="1:30" s="221" customFormat="1" ht="24" hidden="1" customHeight="1">
      <c r="A88" s="142">
        <v>42776</v>
      </c>
      <c r="B88" s="140" t="s">
        <v>7338</v>
      </c>
      <c r="C88" s="141" t="s">
        <v>7478</v>
      </c>
      <c r="D88" s="141" t="s">
        <v>1248</v>
      </c>
      <c r="E88" s="141" t="s">
        <v>7342</v>
      </c>
      <c r="F88" s="151">
        <v>42769</v>
      </c>
      <c r="G88" s="141" t="s">
        <v>133</v>
      </c>
      <c r="H88" s="142" t="s">
        <v>7336</v>
      </c>
      <c r="I88" s="141">
        <v>7</v>
      </c>
      <c r="J88" s="141" t="s">
        <v>2392</v>
      </c>
      <c r="K88" s="141" t="s">
        <v>28</v>
      </c>
      <c r="L88" s="141" t="s">
        <v>3543</v>
      </c>
      <c r="M88" s="141">
        <v>0</v>
      </c>
      <c r="N88" s="141">
        <v>0</v>
      </c>
      <c r="O88" s="141" t="s">
        <v>41</v>
      </c>
      <c r="P88" s="141">
        <v>120177.01</v>
      </c>
      <c r="Q88" s="141">
        <v>4309650</v>
      </c>
      <c r="R88" s="141">
        <v>3517989</v>
      </c>
      <c r="S88" s="141">
        <v>81.63</v>
      </c>
      <c r="T88" s="141">
        <v>0</v>
      </c>
      <c r="U88" s="141">
        <v>0</v>
      </c>
      <c r="V88" s="141" t="s">
        <v>7341</v>
      </c>
      <c r="W88" s="141" t="s">
        <v>7340</v>
      </c>
      <c r="X88" s="141" t="s">
        <v>7339</v>
      </c>
      <c r="Y88" s="141"/>
      <c r="Z88" s="141"/>
      <c r="AA88" s="143">
        <v>0</v>
      </c>
      <c r="AB88" s="143" t="s">
        <v>7482</v>
      </c>
      <c r="AC88" s="143" t="s">
        <v>3538</v>
      </c>
      <c r="AD88" s="143"/>
    </row>
    <row r="89" spans="1:30" s="221" customFormat="1" ht="24" hidden="1" customHeight="1">
      <c r="A89" s="142">
        <v>42776</v>
      </c>
      <c r="B89" s="140" t="s">
        <v>7338</v>
      </c>
      <c r="C89" s="141" t="s">
        <v>1370</v>
      </c>
      <c r="D89" s="141" t="s">
        <v>1248</v>
      </c>
      <c r="E89" s="141" t="s">
        <v>7337</v>
      </c>
      <c r="F89" s="151">
        <v>42769</v>
      </c>
      <c r="G89" s="141" t="s">
        <v>133</v>
      </c>
      <c r="H89" s="142" t="s">
        <v>7336</v>
      </c>
      <c r="I89" s="141">
        <v>8</v>
      </c>
      <c r="J89" s="141" t="s">
        <v>2392</v>
      </c>
      <c r="K89" s="141" t="s">
        <v>28</v>
      </c>
      <c r="L89" s="141" t="s">
        <v>3543</v>
      </c>
      <c r="M89" s="141">
        <v>0</v>
      </c>
      <c r="N89" s="141">
        <v>0</v>
      </c>
      <c r="O89" s="141" t="s">
        <v>41</v>
      </c>
      <c r="P89" s="141">
        <v>119094</v>
      </c>
      <c r="Q89" s="141">
        <v>4309650</v>
      </c>
      <c r="R89" s="141">
        <v>3557154</v>
      </c>
      <c r="S89" s="141">
        <v>82.54</v>
      </c>
      <c r="T89" s="141">
        <v>0</v>
      </c>
      <c r="U89" s="141">
        <v>0</v>
      </c>
      <c r="V89" s="141" t="s">
        <v>7335</v>
      </c>
      <c r="W89" s="141" t="s">
        <v>6224</v>
      </c>
      <c r="X89" s="141" t="s">
        <v>7334</v>
      </c>
      <c r="Y89" s="141"/>
      <c r="Z89" s="141"/>
      <c r="AA89" s="143">
        <v>0</v>
      </c>
      <c r="AB89" s="143" t="s">
        <v>7482</v>
      </c>
      <c r="AC89" s="143" t="s">
        <v>3538</v>
      </c>
      <c r="AD89" s="143"/>
    </row>
    <row r="90" spans="1:30" s="221" customFormat="1" ht="24" hidden="1" customHeight="1">
      <c r="A90" s="145">
        <v>42776</v>
      </c>
      <c r="B90" s="146" t="s">
        <v>7333</v>
      </c>
      <c r="C90" s="147" t="s">
        <v>1370</v>
      </c>
      <c r="D90" s="147" t="s">
        <v>1248</v>
      </c>
      <c r="E90" s="147" t="s">
        <v>7332</v>
      </c>
      <c r="F90" s="148">
        <v>42769</v>
      </c>
      <c r="G90" s="147" t="s">
        <v>133</v>
      </c>
      <c r="H90" s="147" t="s">
        <v>7324</v>
      </c>
      <c r="I90" s="147">
        <v>1</v>
      </c>
      <c r="J90" s="147" t="s">
        <v>2392</v>
      </c>
      <c r="K90" s="147"/>
      <c r="L90" s="147" t="s">
        <v>3543</v>
      </c>
      <c r="M90" s="147">
        <v>0</v>
      </c>
      <c r="N90" s="147">
        <v>168</v>
      </c>
      <c r="O90" s="147" t="s">
        <v>41</v>
      </c>
      <c r="P90" s="147">
        <v>114374.73</v>
      </c>
      <c r="Q90" s="147">
        <v>4309650</v>
      </c>
      <c r="R90" s="147">
        <v>3517175</v>
      </c>
      <c r="S90" s="147">
        <v>81.61</v>
      </c>
      <c r="T90" s="147" t="s">
        <v>7331</v>
      </c>
      <c r="U90" s="147" t="s">
        <v>7330</v>
      </c>
      <c r="V90" s="147" t="s">
        <v>7329</v>
      </c>
      <c r="W90" s="147" t="s">
        <v>7328</v>
      </c>
      <c r="X90" s="147" t="s">
        <v>7327</v>
      </c>
      <c r="Y90" s="147"/>
      <c r="Z90" s="147"/>
      <c r="AA90" s="149">
        <v>0</v>
      </c>
      <c r="AB90" s="150" t="s">
        <v>7482</v>
      </c>
      <c r="AC90" s="150" t="s">
        <v>3538</v>
      </c>
      <c r="AD90" s="150"/>
    </row>
    <row r="91" spans="1:30" s="221" customFormat="1" ht="24" hidden="1" customHeight="1">
      <c r="A91" s="142">
        <v>42776</v>
      </c>
      <c r="B91" s="140" t="s">
        <v>7326</v>
      </c>
      <c r="C91" s="141" t="s">
        <v>1370</v>
      </c>
      <c r="D91" s="141" t="s">
        <v>1248</v>
      </c>
      <c r="E91" s="141" t="s">
        <v>7325</v>
      </c>
      <c r="F91" s="151">
        <v>42769</v>
      </c>
      <c r="G91" s="141" t="s">
        <v>133</v>
      </c>
      <c r="H91" s="142" t="s">
        <v>7324</v>
      </c>
      <c r="I91" s="141">
        <v>2</v>
      </c>
      <c r="J91" s="141" t="s">
        <v>2392</v>
      </c>
      <c r="K91" s="141" t="s">
        <v>4789</v>
      </c>
      <c r="L91" s="141" t="s">
        <v>3543</v>
      </c>
      <c r="M91" s="141">
        <v>0</v>
      </c>
      <c r="N91" s="141">
        <v>168</v>
      </c>
      <c r="O91" s="141" t="s">
        <v>41</v>
      </c>
      <c r="P91" s="141">
        <v>116299.93</v>
      </c>
      <c r="Q91" s="141">
        <v>4309650</v>
      </c>
      <c r="R91" s="141">
        <v>3566915</v>
      </c>
      <c r="S91" s="141">
        <v>82.77</v>
      </c>
      <c r="T91" s="141" t="s">
        <v>7323</v>
      </c>
      <c r="U91" s="141" t="s">
        <v>7322</v>
      </c>
      <c r="V91" s="141" t="s">
        <v>7321</v>
      </c>
      <c r="W91" s="141" t="s">
        <v>7320</v>
      </c>
      <c r="X91" s="141" t="s">
        <v>7319</v>
      </c>
      <c r="Y91" s="141"/>
      <c r="Z91" s="141"/>
      <c r="AA91" s="143">
        <v>0</v>
      </c>
      <c r="AB91" s="143" t="s">
        <v>7482</v>
      </c>
      <c r="AC91" s="143" t="s">
        <v>3538</v>
      </c>
      <c r="AD91" s="143"/>
    </row>
    <row r="92" spans="1:30" s="221" customFormat="1" ht="24" hidden="1" customHeight="1">
      <c r="A92" s="142">
        <v>42776</v>
      </c>
      <c r="B92" s="140" t="s">
        <v>7318</v>
      </c>
      <c r="C92" s="141" t="s">
        <v>1370</v>
      </c>
      <c r="D92" s="141" t="s">
        <v>1248</v>
      </c>
      <c r="E92" s="141" t="s">
        <v>7317</v>
      </c>
      <c r="F92" s="151">
        <v>42769</v>
      </c>
      <c r="G92" s="141" t="s">
        <v>133</v>
      </c>
      <c r="H92" s="142" t="s">
        <v>7287</v>
      </c>
      <c r="I92" s="141">
        <v>3</v>
      </c>
      <c r="J92" s="141" t="s">
        <v>2392</v>
      </c>
      <c r="K92" s="141" t="s">
        <v>4789</v>
      </c>
      <c r="L92" s="141" t="s">
        <v>3543</v>
      </c>
      <c r="M92" s="141">
        <v>0</v>
      </c>
      <c r="N92" s="141">
        <v>165</v>
      </c>
      <c r="O92" s="141" t="s">
        <v>41</v>
      </c>
      <c r="P92" s="141">
        <v>113119.03</v>
      </c>
      <c r="Q92" s="141">
        <v>4309650</v>
      </c>
      <c r="R92" s="141">
        <v>3492365</v>
      </c>
      <c r="S92" s="141">
        <v>81.040000000000006</v>
      </c>
      <c r="T92" s="141" t="s">
        <v>7316</v>
      </c>
      <c r="U92" s="141" t="s">
        <v>7315</v>
      </c>
      <c r="V92" s="141" t="s">
        <v>7314</v>
      </c>
      <c r="W92" s="141" t="s">
        <v>7313</v>
      </c>
      <c r="X92" s="141" t="s">
        <v>7312</v>
      </c>
      <c r="Y92" s="141"/>
      <c r="Z92" s="141"/>
      <c r="AA92" s="143">
        <v>0</v>
      </c>
      <c r="AB92" s="143" t="s">
        <v>7482</v>
      </c>
      <c r="AC92" s="143" t="s">
        <v>3538</v>
      </c>
      <c r="AD92" s="143"/>
    </row>
    <row r="93" spans="1:30" s="221" customFormat="1" ht="24" hidden="1" customHeight="1">
      <c r="A93" s="142">
        <v>42776</v>
      </c>
      <c r="B93" s="140" t="s">
        <v>7269</v>
      </c>
      <c r="C93" s="141" t="s">
        <v>1370</v>
      </c>
      <c r="D93" s="141" t="s">
        <v>1248</v>
      </c>
      <c r="E93" s="141" t="s">
        <v>7311</v>
      </c>
      <c r="F93" s="151">
        <v>42769</v>
      </c>
      <c r="G93" s="141" t="s">
        <v>133</v>
      </c>
      <c r="H93" s="142" t="s">
        <v>7287</v>
      </c>
      <c r="I93" s="141">
        <v>4</v>
      </c>
      <c r="J93" s="141" t="s">
        <v>2392</v>
      </c>
      <c r="K93" s="141" t="s">
        <v>4789</v>
      </c>
      <c r="L93" s="141" t="s">
        <v>3543</v>
      </c>
      <c r="M93" s="141">
        <v>0</v>
      </c>
      <c r="N93" s="141">
        <v>167</v>
      </c>
      <c r="O93" s="141" t="s">
        <v>41</v>
      </c>
      <c r="P93" s="141">
        <v>115905.34</v>
      </c>
      <c r="Q93" s="141">
        <v>4309650</v>
      </c>
      <c r="R93" s="141">
        <v>3536259</v>
      </c>
      <c r="S93" s="141">
        <v>82.05</v>
      </c>
      <c r="T93" s="141" t="s">
        <v>7310</v>
      </c>
      <c r="U93" s="141" t="s">
        <v>7309</v>
      </c>
      <c r="V93" s="141" t="s">
        <v>7308</v>
      </c>
      <c r="W93" s="141" t="s">
        <v>7307</v>
      </c>
      <c r="X93" s="141" t="s">
        <v>7306</v>
      </c>
      <c r="Y93" s="141"/>
      <c r="Z93" s="141"/>
      <c r="AA93" s="143">
        <v>0</v>
      </c>
      <c r="AB93" s="143" t="s">
        <v>7482</v>
      </c>
      <c r="AC93" s="143" t="s">
        <v>3538</v>
      </c>
      <c r="AD93" s="143"/>
    </row>
    <row r="94" spans="1:30" s="221" customFormat="1" ht="24" hidden="1" customHeight="1">
      <c r="A94" s="142">
        <v>42776</v>
      </c>
      <c r="B94" s="140" t="s">
        <v>7269</v>
      </c>
      <c r="C94" s="141" t="s">
        <v>1370</v>
      </c>
      <c r="D94" s="141" t="s">
        <v>1248</v>
      </c>
      <c r="E94" s="141" t="s">
        <v>7305</v>
      </c>
      <c r="F94" s="151">
        <v>42769</v>
      </c>
      <c r="G94" s="141" t="s">
        <v>133</v>
      </c>
      <c r="H94" s="142" t="s">
        <v>7287</v>
      </c>
      <c r="I94" s="141">
        <v>5</v>
      </c>
      <c r="J94" s="141" t="s">
        <v>2392</v>
      </c>
      <c r="K94" s="141" t="s">
        <v>4789</v>
      </c>
      <c r="L94" s="141" t="s">
        <v>3543</v>
      </c>
      <c r="M94" s="141">
        <v>0</v>
      </c>
      <c r="N94" s="141">
        <v>163</v>
      </c>
      <c r="O94" s="141" t="s">
        <v>41</v>
      </c>
      <c r="P94" s="141">
        <v>116630.43</v>
      </c>
      <c r="Q94" s="141">
        <v>4309650</v>
      </c>
      <c r="R94" s="141">
        <v>3543124</v>
      </c>
      <c r="S94" s="141">
        <v>82.21</v>
      </c>
      <c r="T94" s="141" t="s">
        <v>7304</v>
      </c>
      <c r="U94" s="141" t="s">
        <v>7303</v>
      </c>
      <c r="V94" s="141" t="s">
        <v>7302</v>
      </c>
      <c r="W94" s="141" t="s">
        <v>7301</v>
      </c>
      <c r="X94" s="141" t="s">
        <v>2498</v>
      </c>
      <c r="Y94" s="141"/>
      <c r="Z94" s="141"/>
      <c r="AA94" s="143">
        <v>0</v>
      </c>
      <c r="AB94" s="143" t="s">
        <v>7482</v>
      </c>
      <c r="AC94" s="143" t="s">
        <v>3538</v>
      </c>
      <c r="AD94" s="143"/>
    </row>
    <row r="95" spans="1:30" s="221" customFormat="1" ht="24" hidden="1" customHeight="1">
      <c r="A95" s="142">
        <v>42776</v>
      </c>
      <c r="B95" s="140" t="s">
        <v>7269</v>
      </c>
      <c r="C95" s="141" t="s">
        <v>1370</v>
      </c>
      <c r="D95" s="141" t="s">
        <v>1248</v>
      </c>
      <c r="E95" s="141" t="s">
        <v>7300</v>
      </c>
      <c r="F95" s="151">
        <v>42769</v>
      </c>
      <c r="G95" s="141" t="s">
        <v>133</v>
      </c>
      <c r="H95" s="142" t="s">
        <v>7287</v>
      </c>
      <c r="I95" s="141">
        <v>6</v>
      </c>
      <c r="J95" s="141" t="s">
        <v>2392</v>
      </c>
      <c r="K95" s="141" t="s">
        <v>4789</v>
      </c>
      <c r="L95" s="141" t="s">
        <v>3543</v>
      </c>
      <c r="M95" s="141">
        <v>0</v>
      </c>
      <c r="N95" s="141">
        <v>178</v>
      </c>
      <c r="O95" s="141" t="s">
        <v>41</v>
      </c>
      <c r="P95" s="141">
        <v>118076.29</v>
      </c>
      <c r="Q95" s="141">
        <v>4309650</v>
      </c>
      <c r="R95" s="141">
        <v>3589565</v>
      </c>
      <c r="S95" s="141">
        <v>83.29</v>
      </c>
      <c r="T95" s="141" t="s">
        <v>7299</v>
      </c>
      <c r="U95" s="141" t="s">
        <v>7298</v>
      </c>
      <c r="V95" s="141" t="s">
        <v>7297</v>
      </c>
      <c r="W95" s="141" t="s">
        <v>7296</v>
      </c>
      <c r="X95" s="141" t="s">
        <v>7295</v>
      </c>
      <c r="Y95" s="141"/>
      <c r="Z95" s="141"/>
      <c r="AA95" s="143">
        <v>0</v>
      </c>
      <c r="AB95" s="143" t="s">
        <v>7482</v>
      </c>
      <c r="AC95" s="143" t="s">
        <v>3538</v>
      </c>
      <c r="AD95" s="143"/>
    </row>
    <row r="96" spans="1:30" s="221" customFormat="1" ht="24" hidden="1" customHeight="1">
      <c r="A96" s="142">
        <v>42776</v>
      </c>
      <c r="B96" s="140" t="s">
        <v>7269</v>
      </c>
      <c r="C96" s="141" t="s">
        <v>1370</v>
      </c>
      <c r="D96" s="141" t="s">
        <v>1248</v>
      </c>
      <c r="E96" s="141" t="s">
        <v>7294</v>
      </c>
      <c r="F96" s="151">
        <v>42769</v>
      </c>
      <c r="G96" s="141" t="s">
        <v>133</v>
      </c>
      <c r="H96" s="142" t="s">
        <v>7287</v>
      </c>
      <c r="I96" s="141">
        <v>7</v>
      </c>
      <c r="J96" s="141" t="s">
        <v>2392</v>
      </c>
      <c r="K96" s="141" t="s">
        <v>4789</v>
      </c>
      <c r="L96" s="141" t="s">
        <v>3543</v>
      </c>
      <c r="M96" s="141">
        <v>0</v>
      </c>
      <c r="N96" s="141">
        <v>165</v>
      </c>
      <c r="O96" s="141" t="s">
        <v>41</v>
      </c>
      <c r="P96" s="141">
        <v>115991.33</v>
      </c>
      <c r="Q96" s="141">
        <v>4309650</v>
      </c>
      <c r="R96" s="141">
        <v>3499965</v>
      </c>
      <c r="S96" s="141">
        <v>81.209999999999994</v>
      </c>
      <c r="T96" s="141" t="s">
        <v>7293</v>
      </c>
      <c r="U96" s="141" t="s">
        <v>7292</v>
      </c>
      <c r="V96" s="141" t="s">
        <v>7291</v>
      </c>
      <c r="W96" s="141" t="s">
        <v>7290</v>
      </c>
      <c r="X96" s="141" t="s">
        <v>7289</v>
      </c>
      <c r="Y96" s="141"/>
      <c r="Z96" s="141"/>
      <c r="AA96" s="143">
        <v>0</v>
      </c>
      <c r="AB96" s="143" t="s">
        <v>7482</v>
      </c>
      <c r="AC96" s="143" t="s">
        <v>3538</v>
      </c>
      <c r="AD96" s="143"/>
    </row>
    <row r="97" spans="1:30" s="221" customFormat="1" ht="24" hidden="1" customHeight="1">
      <c r="A97" s="142">
        <v>42776</v>
      </c>
      <c r="B97" s="140" t="s">
        <v>7237</v>
      </c>
      <c r="C97" s="141" t="s">
        <v>1370</v>
      </c>
      <c r="D97" s="141"/>
      <c r="E97" s="141" t="s">
        <v>7288</v>
      </c>
      <c r="F97" s="151">
        <v>42769</v>
      </c>
      <c r="G97" s="141" t="s">
        <v>133</v>
      </c>
      <c r="H97" s="142" t="s">
        <v>7287</v>
      </c>
      <c r="I97" s="141">
        <v>8</v>
      </c>
      <c r="J97" s="141" t="s">
        <v>2392</v>
      </c>
      <c r="K97" s="141" t="s">
        <v>4789</v>
      </c>
      <c r="L97" s="141" t="s">
        <v>3543</v>
      </c>
      <c r="M97" s="141">
        <v>0</v>
      </c>
      <c r="N97" s="141">
        <v>0</v>
      </c>
      <c r="O97" s="141" t="s">
        <v>41</v>
      </c>
      <c r="P97" s="141">
        <v>116220.23</v>
      </c>
      <c r="Q97" s="141">
        <v>4309650</v>
      </c>
      <c r="R97" s="141">
        <v>3465213</v>
      </c>
      <c r="S97" s="141">
        <v>80.41</v>
      </c>
      <c r="T97" s="141">
        <v>0</v>
      </c>
      <c r="U97" s="141">
        <v>0</v>
      </c>
      <c r="V97" s="141" t="s">
        <v>7286</v>
      </c>
      <c r="W97" s="141" t="s">
        <v>7285</v>
      </c>
      <c r="X97" s="141" t="s">
        <v>7284</v>
      </c>
      <c r="Y97" s="141"/>
      <c r="Z97" s="141"/>
      <c r="AA97" s="143">
        <v>0</v>
      </c>
      <c r="AB97" s="143" t="s">
        <v>7482</v>
      </c>
      <c r="AC97" s="143" t="s">
        <v>3538</v>
      </c>
      <c r="AD97" s="143"/>
    </row>
    <row r="98" spans="1:30" s="221" customFormat="1" ht="24" hidden="1" customHeight="1">
      <c r="A98" s="145">
        <v>42780</v>
      </c>
      <c r="B98" s="146" t="s">
        <v>7269</v>
      </c>
      <c r="C98" s="147" t="s">
        <v>1370</v>
      </c>
      <c r="D98" s="147" t="s">
        <v>1248</v>
      </c>
      <c r="E98" s="147" t="s">
        <v>7283</v>
      </c>
      <c r="F98" s="148">
        <v>42773</v>
      </c>
      <c r="G98" s="147" t="s">
        <v>133</v>
      </c>
      <c r="H98" s="147" t="s">
        <v>7275</v>
      </c>
      <c r="I98" s="147">
        <v>1</v>
      </c>
      <c r="J98" s="147" t="s">
        <v>2392</v>
      </c>
      <c r="K98" s="147"/>
      <c r="L98" s="147" t="s">
        <v>3543</v>
      </c>
      <c r="M98" s="147">
        <v>0</v>
      </c>
      <c r="N98" s="147">
        <v>162</v>
      </c>
      <c r="O98" s="147" t="s">
        <v>41</v>
      </c>
      <c r="P98" s="147">
        <v>114732.7</v>
      </c>
      <c r="Q98" s="147">
        <v>4309650</v>
      </c>
      <c r="R98" s="147">
        <v>3438779</v>
      </c>
      <c r="S98" s="147">
        <v>79.790000000000006</v>
      </c>
      <c r="T98" s="147" t="s">
        <v>7282</v>
      </c>
      <c r="U98" s="147" t="s">
        <v>7281</v>
      </c>
      <c r="V98" s="147" t="s">
        <v>7280</v>
      </c>
      <c r="W98" s="147" t="s">
        <v>7279</v>
      </c>
      <c r="X98" s="147" t="s">
        <v>7278</v>
      </c>
      <c r="Y98" s="147"/>
      <c r="Z98" s="147"/>
      <c r="AA98" s="149">
        <v>0</v>
      </c>
      <c r="AB98" s="150" t="s">
        <v>7482</v>
      </c>
      <c r="AC98" s="150" t="s">
        <v>3538</v>
      </c>
      <c r="AD98" s="150"/>
    </row>
    <row r="99" spans="1:30" s="221" customFormat="1" ht="24" hidden="1" customHeight="1">
      <c r="A99" s="142">
        <v>42780</v>
      </c>
      <c r="B99" s="140" t="s">
        <v>7277</v>
      </c>
      <c r="C99" s="141" t="s">
        <v>1370</v>
      </c>
      <c r="D99" s="141" t="s">
        <v>1248</v>
      </c>
      <c r="E99" s="141" t="s">
        <v>7276</v>
      </c>
      <c r="F99" s="151">
        <v>42773</v>
      </c>
      <c r="G99" s="141" t="s">
        <v>133</v>
      </c>
      <c r="H99" s="142" t="s">
        <v>7275</v>
      </c>
      <c r="I99" s="141">
        <v>2</v>
      </c>
      <c r="J99" s="141" t="s">
        <v>2392</v>
      </c>
      <c r="K99" s="141" t="s">
        <v>4789</v>
      </c>
      <c r="L99" s="141" t="s">
        <v>3543</v>
      </c>
      <c r="M99" s="141">
        <v>0</v>
      </c>
      <c r="N99" s="141">
        <v>177</v>
      </c>
      <c r="O99" s="141" t="s">
        <v>41</v>
      </c>
      <c r="P99" s="141">
        <v>115162.25</v>
      </c>
      <c r="Q99" s="141">
        <v>4309650</v>
      </c>
      <c r="R99" s="141">
        <v>3422812</v>
      </c>
      <c r="S99" s="141">
        <v>79.42</v>
      </c>
      <c r="T99" s="141" t="s">
        <v>7274</v>
      </c>
      <c r="U99" s="141" t="s">
        <v>7273</v>
      </c>
      <c r="V99" s="141" t="s">
        <v>7272</v>
      </c>
      <c r="W99" s="141" t="s">
        <v>7271</v>
      </c>
      <c r="X99" s="141" t="s">
        <v>7270</v>
      </c>
      <c r="Y99" s="141"/>
      <c r="Z99" s="141"/>
      <c r="AA99" s="143">
        <v>0</v>
      </c>
      <c r="AB99" s="143" t="s">
        <v>7482</v>
      </c>
      <c r="AC99" s="143" t="s">
        <v>3538</v>
      </c>
      <c r="AD99" s="143"/>
    </row>
    <row r="100" spans="1:30" s="221" customFormat="1" ht="24" hidden="1" customHeight="1">
      <c r="A100" s="142">
        <v>42780</v>
      </c>
      <c r="B100" s="140" t="s">
        <v>7269</v>
      </c>
      <c r="C100" s="141" t="s">
        <v>1370</v>
      </c>
      <c r="D100" s="141" t="s">
        <v>1248</v>
      </c>
      <c r="E100" s="141" t="s">
        <v>7268</v>
      </c>
      <c r="F100" s="151">
        <v>42773</v>
      </c>
      <c r="G100" s="141" t="s">
        <v>133</v>
      </c>
      <c r="H100" s="142" t="s">
        <v>7235</v>
      </c>
      <c r="I100" s="141">
        <v>3</v>
      </c>
      <c r="J100" s="141" t="s">
        <v>2392</v>
      </c>
      <c r="K100" s="141" t="s">
        <v>4789</v>
      </c>
      <c r="L100" s="141" t="s">
        <v>3543</v>
      </c>
      <c r="M100" s="141">
        <v>0</v>
      </c>
      <c r="N100" s="141">
        <v>172</v>
      </c>
      <c r="O100" s="141" t="s">
        <v>41</v>
      </c>
      <c r="P100" s="141">
        <v>117341.25</v>
      </c>
      <c r="Q100" s="141">
        <v>4309650</v>
      </c>
      <c r="R100" s="141">
        <v>3499088</v>
      </c>
      <c r="S100" s="141">
        <v>81.19</v>
      </c>
      <c r="T100" s="141" t="s">
        <v>7267</v>
      </c>
      <c r="U100" s="141" t="s">
        <v>7266</v>
      </c>
      <c r="V100" s="141" t="s">
        <v>7265</v>
      </c>
      <c r="W100" s="141" t="s">
        <v>7264</v>
      </c>
      <c r="X100" s="141" t="s">
        <v>7263</v>
      </c>
      <c r="Y100" s="141"/>
      <c r="Z100" s="141"/>
      <c r="AA100" s="143">
        <v>0</v>
      </c>
      <c r="AB100" s="143" t="s">
        <v>7482</v>
      </c>
      <c r="AC100" s="143" t="s">
        <v>3538</v>
      </c>
      <c r="AD100" s="143"/>
    </row>
    <row r="101" spans="1:30" s="221" customFormat="1" ht="24" hidden="1" customHeight="1">
      <c r="A101" s="142">
        <v>42780</v>
      </c>
      <c r="B101" s="140" t="s">
        <v>7257</v>
      </c>
      <c r="C101" s="141" t="s">
        <v>1370</v>
      </c>
      <c r="D101" s="141" t="s">
        <v>1248</v>
      </c>
      <c r="E101" s="141" t="s">
        <v>7262</v>
      </c>
      <c r="F101" s="151">
        <v>42773</v>
      </c>
      <c r="G101" s="141" t="s">
        <v>133</v>
      </c>
      <c r="H101" s="142" t="s">
        <v>7235</v>
      </c>
      <c r="I101" s="141">
        <v>4</v>
      </c>
      <c r="J101" s="141" t="s">
        <v>2392</v>
      </c>
      <c r="K101" s="141" t="s">
        <v>4789</v>
      </c>
      <c r="L101" s="141" t="s">
        <v>3543</v>
      </c>
      <c r="M101" s="141">
        <v>0</v>
      </c>
      <c r="N101" s="141">
        <v>167</v>
      </c>
      <c r="O101" s="141" t="s">
        <v>41</v>
      </c>
      <c r="P101" s="141">
        <v>113786.86</v>
      </c>
      <c r="Q101" s="141">
        <v>4309650</v>
      </c>
      <c r="R101" s="141">
        <v>3405395</v>
      </c>
      <c r="S101" s="141">
        <v>79.02</v>
      </c>
      <c r="T101" s="141" t="s">
        <v>7261</v>
      </c>
      <c r="U101" s="141" t="s">
        <v>7260</v>
      </c>
      <c r="V101" s="141" t="s">
        <v>3546</v>
      </c>
      <c r="W101" s="141" t="s">
        <v>7259</v>
      </c>
      <c r="X101" s="141" t="s">
        <v>7258</v>
      </c>
      <c r="Y101" s="141"/>
      <c r="Z101" s="141"/>
      <c r="AA101" s="143">
        <v>0</v>
      </c>
      <c r="AB101" s="143" t="s">
        <v>7482</v>
      </c>
      <c r="AC101" s="143" t="s">
        <v>3538</v>
      </c>
      <c r="AD101" s="143"/>
    </row>
    <row r="102" spans="1:30" s="221" customFormat="1" ht="24" hidden="1" customHeight="1">
      <c r="A102" s="142">
        <v>42780</v>
      </c>
      <c r="B102" s="140" t="s">
        <v>7257</v>
      </c>
      <c r="C102" s="141" t="s">
        <v>1370</v>
      </c>
      <c r="D102" s="141" t="s">
        <v>1248</v>
      </c>
      <c r="E102" s="141" t="s">
        <v>7256</v>
      </c>
      <c r="F102" s="151">
        <v>42773</v>
      </c>
      <c r="G102" s="141" t="s">
        <v>133</v>
      </c>
      <c r="H102" s="142" t="s">
        <v>7235</v>
      </c>
      <c r="I102" s="141">
        <v>5</v>
      </c>
      <c r="J102" s="141" t="s">
        <v>2392</v>
      </c>
      <c r="K102" s="141" t="s">
        <v>4789</v>
      </c>
      <c r="L102" s="141" t="s">
        <v>3543</v>
      </c>
      <c r="M102" s="141">
        <v>0</v>
      </c>
      <c r="N102" s="141">
        <v>163</v>
      </c>
      <c r="O102" s="141" t="s">
        <v>41</v>
      </c>
      <c r="P102" s="141">
        <v>114759.76</v>
      </c>
      <c r="Q102" s="141">
        <v>4309650</v>
      </c>
      <c r="R102" s="141">
        <v>3441762</v>
      </c>
      <c r="S102" s="141">
        <v>79.86</v>
      </c>
      <c r="T102" s="141" t="s">
        <v>7255</v>
      </c>
      <c r="U102" s="141" t="s">
        <v>7254</v>
      </c>
      <c r="V102" s="141" t="s">
        <v>7253</v>
      </c>
      <c r="W102" s="141" t="s">
        <v>7252</v>
      </c>
      <c r="X102" s="141" t="s">
        <v>7251</v>
      </c>
      <c r="Y102" s="141"/>
      <c r="Z102" s="141"/>
      <c r="AA102" s="143">
        <v>0</v>
      </c>
      <c r="AB102" s="143" t="s">
        <v>7482</v>
      </c>
      <c r="AC102" s="143" t="s">
        <v>3538</v>
      </c>
      <c r="AD102" s="143"/>
    </row>
    <row r="103" spans="1:30" s="221" customFormat="1" ht="24" hidden="1" customHeight="1">
      <c r="A103" s="142">
        <v>42780</v>
      </c>
      <c r="B103" s="140" t="s">
        <v>7250</v>
      </c>
      <c r="C103" s="141" t="s">
        <v>1370</v>
      </c>
      <c r="D103" s="141" t="s">
        <v>1248</v>
      </c>
      <c r="E103" s="141" t="s">
        <v>7249</v>
      </c>
      <c r="F103" s="151">
        <v>42773</v>
      </c>
      <c r="G103" s="141" t="s">
        <v>133</v>
      </c>
      <c r="H103" s="142" t="s">
        <v>7235</v>
      </c>
      <c r="I103" s="141">
        <v>6</v>
      </c>
      <c r="J103" s="141" t="s">
        <v>2392</v>
      </c>
      <c r="K103" s="141" t="s">
        <v>4789</v>
      </c>
      <c r="L103" s="141" t="s">
        <v>3543</v>
      </c>
      <c r="M103" s="141">
        <v>0</v>
      </c>
      <c r="N103" s="141">
        <v>138</v>
      </c>
      <c r="O103" s="141" t="s">
        <v>41</v>
      </c>
      <c r="P103" s="141">
        <v>114825.86</v>
      </c>
      <c r="Q103" s="141">
        <v>4309650</v>
      </c>
      <c r="R103" s="141">
        <v>3411104</v>
      </c>
      <c r="S103" s="141">
        <v>79.150000000000006</v>
      </c>
      <c r="T103" s="141" t="s">
        <v>7248</v>
      </c>
      <c r="U103" s="141" t="s">
        <v>7247</v>
      </c>
      <c r="V103" s="141" t="s">
        <v>7246</v>
      </c>
      <c r="W103" s="141" t="s">
        <v>7245</v>
      </c>
      <c r="X103" s="141" t="s">
        <v>7244</v>
      </c>
      <c r="Y103" s="141"/>
      <c r="Z103" s="141"/>
      <c r="AA103" s="143">
        <v>0</v>
      </c>
      <c r="AB103" s="143" t="s">
        <v>7482</v>
      </c>
      <c r="AC103" s="143" t="s">
        <v>3538</v>
      </c>
      <c r="AD103" s="143"/>
    </row>
    <row r="104" spans="1:30" s="221" customFormat="1" ht="24" hidden="1" customHeight="1">
      <c r="A104" s="142">
        <v>42780</v>
      </c>
      <c r="B104" s="140" t="s">
        <v>7243</v>
      </c>
      <c r="C104" s="141" t="s">
        <v>1370</v>
      </c>
      <c r="D104" s="141" t="s">
        <v>1248</v>
      </c>
      <c r="E104" s="141" t="s">
        <v>7242</v>
      </c>
      <c r="F104" s="151">
        <v>42773</v>
      </c>
      <c r="G104" s="141" t="s">
        <v>133</v>
      </c>
      <c r="H104" s="142" t="s">
        <v>7235</v>
      </c>
      <c r="I104" s="141">
        <v>7</v>
      </c>
      <c r="J104" s="141" t="s">
        <v>2392</v>
      </c>
      <c r="K104" s="141" t="s">
        <v>4789</v>
      </c>
      <c r="L104" s="141" t="s">
        <v>3543</v>
      </c>
      <c r="M104" s="141">
        <v>0</v>
      </c>
      <c r="N104" s="141">
        <v>161</v>
      </c>
      <c r="O104" s="141" t="s">
        <v>41</v>
      </c>
      <c r="P104" s="141">
        <v>114771.86</v>
      </c>
      <c r="Q104" s="141">
        <v>4309650</v>
      </c>
      <c r="R104" s="141">
        <v>3369797</v>
      </c>
      <c r="S104" s="141">
        <v>78.19</v>
      </c>
      <c r="T104" s="141" t="s">
        <v>7241</v>
      </c>
      <c r="U104" s="141" t="s">
        <v>7240</v>
      </c>
      <c r="V104" s="141" t="s">
        <v>6185</v>
      </c>
      <c r="W104" s="141" t="s">
        <v>7239</v>
      </c>
      <c r="X104" s="141" t="s">
        <v>7238</v>
      </c>
      <c r="Y104" s="141"/>
      <c r="Z104" s="141"/>
      <c r="AA104" s="143">
        <v>0</v>
      </c>
      <c r="AB104" s="143" t="s">
        <v>7482</v>
      </c>
      <c r="AC104" s="143" t="s">
        <v>3538</v>
      </c>
      <c r="AD104" s="143"/>
    </row>
    <row r="105" spans="1:30" s="221" customFormat="1" ht="24" hidden="1" customHeight="1">
      <c r="A105" s="142">
        <v>42780</v>
      </c>
      <c r="B105" s="140" t="s">
        <v>7237</v>
      </c>
      <c r="C105" s="141" t="s">
        <v>4732</v>
      </c>
      <c r="D105" s="141"/>
      <c r="E105" s="141" t="s">
        <v>7236</v>
      </c>
      <c r="F105" s="151">
        <v>42773</v>
      </c>
      <c r="G105" s="141" t="s">
        <v>133</v>
      </c>
      <c r="H105" s="142" t="s">
        <v>7235</v>
      </c>
      <c r="I105" s="141">
        <v>8</v>
      </c>
      <c r="J105" s="141" t="s">
        <v>2392</v>
      </c>
      <c r="K105" s="141" t="s">
        <v>4789</v>
      </c>
      <c r="L105" s="141" t="s">
        <v>3543</v>
      </c>
      <c r="M105" s="141">
        <v>0</v>
      </c>
      <c r="N105" s="141">
        <v>0</v>
      </c>
      <c r="O105" s="141" t="s">
        <v>41</v>
      </c>
      <c r="P105" s="141">
        <v>118144.35</v>
      </c>
      <c r="Q105" s="141">
        <v>4309650</v>
      </c>
      <c r="R105" s="141">
        <v>3417521</v>
      </c>
      <c r="S105" s="141">
        <v>79.3</v>
      </c>
      <c r="T105" s="141">
        <v>0</v>
      </c>
      <c r="U105" s="141">
        <v>0</v>
      </c>
      <c r="V105" s="141" t="s">
        <v>7234</v>
      </c>
      <c r="W105" s="141" t="s">
        <v>7233</v>
      </c>
      <c r="X105" s="141" t="s">
        <v>7232</v>
      </c>
      <c r="Y105" s="141"/>
      <c r="Z105" s="141"/>
      <c r="AA105" s="143">
        <v>0</v>
      </c>
      <c r="AB105" s="143" t="s">
        <v>7482</v>
      </c>
      <c r="AC105" s="143" t="s">
        <v>3538</v>
      </c>
      <c r="AD105" s="143"/>
    </row>
    <row r="106" spans="1:30" s="221" customFormat="1" ht="24" hidden="1" customHeight="1">
      <c r="A106" s="145">
        <v>42781</v>
      </c>
      <c r="B106" s="146" t="s">
        <v>7206</v>
      </c>
      <c r="C106" s="147" t="s">
        <v>1370</v>
      </c>
      <c r="D106" s="147" t="s">
        <v>1248</v>
      </c>
      <c r="E106" s="147" t="s">
        <v>7231</v>
      </c>
      <c r="F106" s="148">
        <v>42776</v>
      </c>
      <c r="G106" s="147" t="s">
        <v>133</v>
      </c>
      <c r="H106" s="147" t="s">
        <v>7224</v>
      </c>
      <c r="I106" s="147">
        <v>1</v>
      </c>
      <c r="J106" s="144" t="s">
        <v>2392</v>
      </c>
      <c r="K106" s="144"/>
      <c r="L106" s="147" t="s">
        <v>3543</v>
      </c>
      <c r="M106" s="147">
        <v>0</v>
      </c>
      <c r="N106" s="147">
        <v>178</v>
      </c>
      <c r="O106" s="147" t="s">
        <v>41</v>
      </c>
      <c r="P106" s="147">
        <v>113418.62</v>
      </c>
      <c r="Q106" s="147">
        <v>4309650</v>
      </c>
      <c r="R106" s="147">
        <v>3436883</v>
      </c>
      <c r="S106" s="147">
        <v>79.75</v>
      </c>
      <c r="T106" s="147" t="s">
        <v>7230</v>
      </c>
      <c r="U106" s="147" t="s">
        <v>7229</v>
      </c>
      <c r="V106" s="147" t="s">
        <v>7228</v>
      </c>
      <c r="W106" s="147" t="s">
        <v>7227</v>
      </c>
      <c r="X106" s="147" t="s">
        <v>7226</v>
      </c>
      <c r="Y106" s="147"/>
      <c r="Z106" s="147"/>
      <c r="AA106" s="149">
        <v>0</v>
      </c>
      <c r="AB106" s="150" t="s">
        <v>7482</v>
      </c>
      <c r="AC106" s="150" t="s">
        <v>3538</v>
      </c>
      <c r="AD106" s="150"/>
    </row>
    <row r="107" spans="1:30" s="221" customFormat="1" ht="24" hidden="1" customHeight="1">
      <c r="A107" s="142">
        <v>42781</v>
      </c>
      <c r="B107" s="140" t="s">
        <v>7206</v>
      </c>
      <c r="C107" s="141" t="s">
        <v>1370</v>
      </c>
      <c r="D107" s="141" t="s">
        <v>1248</v>
      </c>
      <c r="E107" s="141" t="s">
        <v>7225</v>
      </c>
      <c r="F107" s="151">
        <v>42776</v>
      </c>
      <c r="G107" s="141" t="s">
        <v>133</v>
      </c>
      <c r="H107" s="142" t="s">
        <v>7224</v>
      </c>
      <c r="I107" s="141">
        <v>2</v>
      </c>
      <c r="J107" s="141" t="s">
        <v>2392</v>
      </c>
      <c r="K107" s="141" t="s">
        <v>4789</v>
      </c>
      <c r="L107" s="141" t="s">
        <v>3543</v>
      </c>
      <c r="M107" s="141">
        <v>0</v>
      </c>
      <c r="N107" s="141">
        <v>170</v>
      </c>
      <c r="O107" s="141" t="s">
        <v>41</v>
      </c>
      <c r="P107" s="141">
        <v>116107.25</v>
      </c>
      <c r="Q107" s="141">
        <v>4309650</v>
      </c>
      <c r="R107" s="141">
        <v>3510485</v>
      </c>
      <c r="S107" s="141">
        <v>81.459999999999994</v>
      </c>
      <c r="T107" s="141" t="s">
        <v>7223</v>
      </c>
      <c r="U107" s="141" t="s">
        <v>7222</v>
      </c>
      <c r="V107" s="141" t="s">
        <v>7221</v>
      </c>
      <c r="W107" s="141" t="s">
        <v>7220</v>
      </c>
      <c r="X107" s="141" t="s">
        <v>7219</v>
      </c>
      <c r="Y107" s="141"/>
      <c r="Z107" s="141"/>
      <c r="AA107" s="143">
        <v>0</v>
      </c>
      <c r="AB107" s="143" t="s">
        <v>7482</v>
      </c>
      <c r="AC107" s="143" t="s">
        <v>3538</v>
      </c>
      <c r="AD107" s="143"/>
    </row>
    <row r="108" spans="1:30" s="221" customFormat="1" ht="24" hidden="1" customHeight="1">
      <c r="A108" s="142">
        <v>42781</v>
      </c>
      <c r="B108" s="140" t="s">
        <v>7206</v>
      </c>
      <c r="C108" s="141" t="s">
        <v>1370</v>
      </c>
      <c r="D108" s="141" t="s">
        <v>1248</v>
      </c>
      <c r="E108" s="141" t="s">
        <v>7218</v>
      </c>
      <c r="F108" s="151">
        <v>42776</v>
      </c>
      <c r="G108" s="141" t="s">
        <v>133</v>
      </c>
      <c r="H108" s="142" t="s">
        <v>7183</v>
      </c>
      <c r="I108" s="141">
        <v>3</v>
      </c>
      <c r="J108" s="141" t="s">
        <v>2392</v>
      </c>
      <c r="K108" s="141" t="s">
        <v>4789</v>
      </c>
      <c r="L108" s="141" t="s">
        <v>3543</v>
      </c>
      <c r="M108" s="141">
        <v>0</v>
      </c>
      <c r="N108" s="141">
        <v>164</v>
      </c>
      <c r="O108" s="141" t="s">
        <v>41</v>
      </c>
      <c r="P108" s="141">
        <v>116832.48</v>
      </c>
      <c r="Q108" s="141">
        <v>4309650</v>
      </c>
      <c r="R108" s="141">
        <v>3531409</v>
      </c>
      <c r="S108" s="141">
        <v>81.94</v>
      </c>
      <c r="T108" s="141" t="s">
        <v>7217</v>
      </c>
      <c r="U108" s="141" t="s">
        <v>7216</v>
      </c>
      <c r="V108" s="141" t="s">
        <v>7215</v>
      </c>
      <c r="W108" s="141" t="s">
        <v>7214</v>
      </c>
      <c r="X108" s="141" t="s">
        <v>7213</v>
      </c>
      <c r="Y108" s="141"/>
      <c r="Z108" s="141"/>
      <c r="AA108" s="143">
        <v>0</v>
      </c>
      <c r="AB108" s="143" t="s">
        <v>7482</v>
      </c>
      <c r="AC108" s="143" t="s">
        <v>3538</v>
      </c>
      <c r="AD108" s="143"/>
    </row>
    <row r="109" spans="1:30" s="221" customFormat="1" ht="24" hidden="1" customHeight="1">
      <c r="A109" s="142">
        <v>42781</v>
      </c>
      <c r="B109" s="140" t="s">
        <v>7206</v>
      </c>
      <c r="C109" s="141" t="s">
        <v>1370</v>
      </c>
      <c r="D109" s="141" t="s">
        <v>1248</v>
      </c>
      <c r="E109" s="141" t="s">
        <v>7212</v>
      </c>
      <c r="F109" s="151">
        <v>42776</v>
      </c>
      <c r="G109" s="141" t="s">
        <v>133</v>
      </c>
      <c r="H109" s="142" t="s">
        <v>7183</v>
      </c>
      <c r="I109" s="141">
        <v>4</v>
      </c>
      <c r="J109" s="141" t="s">
        <v>2392</v>
      </c>
      <c r="K109" s="141" t="s">
        <v>4789</v>
      </c>
      <c r="L109" s="141" t="s">
        <v>3543</v>
      </c>
      <c r="M109" s="141">
        <v>0</v>
      </c>
      <c r="N109" s="141">
        <v>159</v>
      </c>
      <c r="O109" s="141" t="s">
        <v>41</v>
      </c>
      <c r="P109" s="141">
        <v>119062.61</v>
      </c>
      <c r="Q109" s="141">
        <v>4309650</v>
      </c>
      <c r="R109" s="141">
        <v>3601449</v>
      </c>
      <c r="S109" s="141">
        <v>83.57</v>
      </c>
      <c r="T109" s="141" t="s">
        <v>7211</v>
      </c>
      <c r="U109" s="141" t="s">
        <v>7210</v>
      </c>
      <c r="V109" s="141" t="s">
        <v>7209</v>
      </c>
      <c r="W109" s="141" t="s">
        <v>7208</v>
      </c>
      <c r="X109" s="141" t="s">
        <v>7207</v>
      </c>
      <c r="Y109" s="141"/>
      <c r="Z109" s="141"/>
      <c r="AA109" s="143">
        <v>0</v>
      </c>
      <c r="AB109" s="143" t="s">
        <v>7482</v>
      </c>
      <c r="AC109" s="143" t="s">
        <v>3538</v>
      </c>
      <c r="AD109" s="143"/>
    </row>
    <row r="110" spans="1:30" s="221" customFormat="1" ht="24" hidden="1" customHeight="1">
      <c r="A110" s="142">
        <v>42781</v>
      </c>
      <c r="B110" s="140" t="s">
        <v>7206</v>
      </c>
      <c r="C110" s="141" t="s">
        <v>1370</v>
      </c>
      <c r="D110" s="141" t="s">
        <v>1248</v>
      </c>
      <c r="E110" s="141" t="s">
        <v>7205</v>
      </c>
      <c r="F110" s="151">
        <v>42776</v>
      </c>
      <c r="G110" s="141" t="s">
        <v>133</v>
      </c>
      <c r="H110" s="142" t="s">
        <v>7183</v>
      </c>
      <c r="I110" s="141">
        <v>5</v>
      </c>
      <c r="J110" s="141" t="s">
        <v>2392</v>
      </c>
      <c r="K110" s="141" t="s">
        <v>4789</v>
      </c>
      <c r="L110" s="141" t="s">
        <v>3543</v>
      </c>
      <c r="M110" s="141">
        <v>0</v>
      </c>
      <c r="N110" s="141">
        <v>164</v>
      </c>
      <c r="O110" s="141" t="s">
        <v>41</v>
      </c>
      <c r="P110" s="141">
        <v>118210.48</v>
      </c>
      <c r="Q110" s="141">
        <v>4309650</v>
      </c>
      <c r="R110" s="141">
        <v>3572903</v>
      </c>
      <c r="S110" s="141">
        <v>82.9</v>
      </c>
      <c r="T110" s="141" t="s">
        <v>7204</v>
      </c>
      <c r="U110" s="141" t="s">
        <v>7203</v>
      </c>
      <c r="V110" s="141" t="s">
        <v>7202</v>
      </c>
      <c r="W110" s="141" t="s">
        <v>7201</v>
      </c>
      <c r="X110" s="141" t="s">
        <v>7200</v>
      </c>
      <c r="Y110" s="141"/>
      <c r="Z110" s="141"/>
      <c r="AA110" s="143">
        <v>0</v>
      </c>
      <c r="AB110" s="143" t="s">
        <v>7482</v>
      </c>
      <c r="AC110" s="143" t="s">
        <v>3538</v>
      </c>
      <c r="AD110" s="143"/>
    </row>
    <row r="111" spans="1:30" s="221" customFormat="1" ht="24" hidden="1" customHeight="1">
      <c r="A111" s="142">
        <v>42781</v>
      </c>
      <c r="B111" s="140" t="s">
        <v>7199</v>
      </c>
      <c r="C111" s="141" t="s">
        <v>1370</v>
      </c>
      <c r="D111" s="141" t="s">
        <v>1248</v>
      </c>
      <c r="E111" s="141" t="s">
        <v>7198</v>
      </c>
      <c r="F111" s="151">
        <v>42776</v>
      </c>
      <c r="G111" s="141" t="s">
        <v>133</v>
      </c>
      <c r="H111" s="142" t="s">
        <v>7183</v>
      </c>
      <c r="I111" s="141">
        <v>6</v>
      </c>
      <c r="J111" s="141" t="s">
        <v>2392</v>
      </c>
      <c r="K111" s="141" t="s">
        <v>4789</v>
      </c>
      <c r="L111" s="141" t="s">
        <v>3543</v>
      </c>
      <c r="M111" s="141">
        <v>0</v>
      </c>
      <c r="N111" s="141">
        <v>159</v>
      </c>
      <c r="O111" s="141" t="s">
        <v>41</v>
      </c>
      <c r="P111" s="141">
        <v>118760.09</v>
      </c>
      <c r="Q111" s="141">
        <v>4309650</v>
      </c>
      <c r="R111" s="141">
        <v>3582405</v>
      </c>
      <c r="S111" s="141">
        <v>83.13</v>
      </c>
      <c r="T111" s="141" t="s">
        <v>7197</v>
      </c>
      <c r="U111" s="141" t="s">
        <v>7196</v>
      </c>
      <c r="V111" s="141" t="s">
        <v>7195</v>
      </c>
      <c r="W111" s="141" t="s">
        <v>7194</v>
      </c>
      <c r="X111" s="141" t="s">
        <v>7193</v>
      </c>
      <c r="Y111" s="141"/>
      <c r="Z111" s="141"/>
      <c r="AA111" s="143">
        <v>0</v>
      </c>
      <c r="AB111" s="143" t="s">
        <v>7482</v>
      </c>
      <c r="AC111" s="143" t="s">
        <v>3538</v>
      </c>
      <c r="AD111" s="143"/>
    </row>
    <row r="112" spans="1:30" s="221" customFormat="1" ht="24" hidden="1" customHeight="1">
      <c r="A112" s="142">
        <v>42781</v>
      </c>
      <c r="B112" s="140" t="s">
        <v>7192</v>
      </c>
      <c r="C112" s="141" t="s">
        <v>1370</v>
      </c>
      <c r="D112" s="141" t="s">
        <v>1248</v>
      </c>
      <c r="E112" s="141" t="s">
        <v>7191</v>
      </c>
      <c r="F112" s="151">
        <v>42776</v>
      </c>
      <c r="G112" s="141" t="s">
        <v>133</v>
      </c>
      <c r="H112" s="142" t="s">
        <v>7183</v>
      </c>
      <c r="I112" s="141">
        <v>7</v>
      </c>
      <c r="J112" s="141" t="s">
        <v>2392</v>
      </c>
      <c r="K112" s="141" t="s">
        <v>4789</v>
      </c>
      <c r="L112" s="141" t="s">
        <v>3543</v>
      </c>
      <c r="M112" s="141">
        <v>0</v>
      </c>
      <c r="N112" s="141">
        <v>163</v>
      </c>
      <c r="O112" s="141" t="s">
        <v>41</v>
      </c>
      <c r="P112" s="141">
        <v>117897.7</v>
      </c>
      <c r="Q112" s="141">
        <v>4309650</v>
      </c>
      <c r="R112" s="141">
        <v>3556049</v>
      </c>
      <c r="S112" s="141">
        <v>82.51</v>
      </c>
      <c r="T112" s="141" t="s">
        <v>7190</v>
      </c>
      <c r="U112" s="141" t="s">
        <v>7189</v>
      </c>
      <c r="V112" s="141" t="s">
        <v>7188</v>
      </c>
      <c r="W112" s="141" t="s">
        <v>7187</v>
      </c>
      <c r="X112" s="141" t="s">
        <v>7186</v>
      </c>
      <c r="Y112" s="141"/>
      <c r="Z112" s="141"/>
      <c r="AA112" s="143">
        <v>0</v>
      </c>
      <c r="AB112" s="143" t="s">
        <v>7482</v>
      </c>
      <c r="AC112" s="143" t="s">
        <v>3538</v>
      </c>
      <c r="AD112" s="143"/>
    </row>
    <row r="113" spans="1:30" s="221" customFormat="1" ht="24" hidden="1" customHeight="1">
      <c r="A113" s="142">
        <v>42781</v>
      </c>
      <c r="B113" s="140" t="s">
        <v>7185</v>
      </c>
      <c r="C113" s="141" t="s">
        <v>1370</v>
      </c>
      <c r="D113" s="141" t="s">
        <v>1248</v>
      </c>
      <c r="E113" s="141" t="s">
        <v>7184</v>
      </c>
      <c r="F113" s="151">
        <v>42776</v>
      </c>
      <c r="G113" s="141" t="s">
        <v>133</v>
      </c>
      <c r="H113" s="142" t="s">
        <v>7183</v>
      </c>
      <c r="I113" s="141">
        <v>8</v>
      </c>
      <c r="J113" s="144" t="s">
        <v>3576</v>
      </c>
      <c r="K113" s="144" t="s">
        <v>7182</v>
      </c>
      <c r="L113" s="141" t="s">
        <v>3543</v>
      </c>
      <c r="M113" s="141">
        <v>0</v>
      </c>
      <c r="N113" s="141">
        <v>0</v>
      </c>
      <c r="O113" s="141" t="s">
        <v>41</v>
      </c>
      <c r="P113" s="141">
        <v>116078.09</v>
      </c>
      <c r="Q113" s="141">
        <v>4309650</v>
      </c>
      <c r="R113" s="141">
        <v>3505981</v>
      </c>
      <c r="S113" s="141">
        <v>81.349999999999994</v>
      </c>
      <c r="T113" s="141">
        <v>0</v>
      </c>
      <c r="U113" s="141">
        <v>0</v>
      </c>
      <c r="V113" s="141" t="s">
        <v>7181</v>
      </c>
      <c r="W113" s="141" t="s">
        <v>7180</v>
      </c>
      <c r="X113" s="141" t="s">
        <v>7179</v>
      </c>
      <c r="Y113" s="141"/>
      <c r="Z113" s="141"/>
      <c r="AA113" s="143">
        <v>9.0909090909090912E-2</v>
      </c>
      <c r="AB113" s="143" t="s">
        <v>7482</v>
      </c>
      <c r="AC113" s="143" t="s">
        <v>3538</v>
      </c>
      <c r="AD113" s="143"/>
    </row>
    <row r="114" spans="1:30" s="224" customFormat="1" ht="24" hidden="1" customHeight="1">
      <c r="A114" s="145">
        <v>42784</v>
      </c>
      <c r="B114" s="146" t="s">
        <v>8196</v>
      </c>
      <c r="C114" s="147" t="s">
        <v>123</v>
      </c>
      <c r="D114" s="147" t="s">
        <v>1248</v>
      </c>
      <c r="E114" s="147" t="s">
        <v>8197</v>
      </c>
      <c r="F114" s="148">
        <v>42776</v>
      </c>
      <c r="G114" s="147" t="s">
        <v>133</v>
      </c>
      <c r="H114" s="147" t="s">
        <v>8198</v>
      </c>
      <c r="I114" s="147">
        <v>1</v>
      </c>
      <c r="J114" s="147" t="s">
        <v>2392</v>
      </c>
      <c r="K114" s="147" t="s">
        <v>28</v>
      </c>
      <c r="L114" s="147" t="s">
        <v>3543</v>
      </c>
      <c r="M114" s="147">
        <v>0</v>
      </c>
      <c r="N114" s="147">
        <v>144</v>
      </c>
      <c r="O114" s="147" t="s">
        <v>41</v>
      </c>
      <c r="P114" s="147">
        <v>120352.05</v>
      </c>
      <c r="Q114" s="147">
        <v>4309650</v>
      </c>
      <c r="R114" s="147">
        <v>3637262</v>
      </c>
      <c r="S114" s="147">
        <v>84.4</v>
      </c>
      <c r="T114" s="147" t="s">
        <v>8199</v>
      </c>
      <c r="U114" s="147" t="s">
        <v>8200</v>
      </c>
      <c r="V114" s="147" t="s">
        <v>8201</v>
      </c>
      <c r="W114" s="147" t="s">
        <v>8202</v>
      </c>
      <c r="X114" s="147" t="s">
        <v>8203</v>
      </c>
      <c r="Y114" s="147" t="s">
        <v>140</v>
      </c>
      <c r="Z114" s="147" t="str">
        <f t="shared" ref="Z114:Z145" si="3">IF(P114,CONCATENATE(C114,Y114),0)</f>
        <v>Exome capture151PE</v>
      </c>
      <c r="AA114" s="149">
        <v>0</v>
      </c>
      <c r="AB114" s="150" t="s">
        <v>314</v>
      </c>
      <c r="AC114" s="150" t="s">
        <v>3538</v>
      </c>
      <c r="AD114" s="150"/>
    </row>
    <row r="115" spans="1:30" s="224" customFormat="1" ht="24" hidden="1" customHeight="1">
      <c r="A115" s="142">
        <v>42784</v>
      </c>
      <c r="B115" s="140" t="s">
        <v>8204</v>
      </c>
      <c r="C115" s="141" t="s">
        <v>123</v>
      </c>
      <c r="D115" s="141" t="s">
        <v>1248</v>
      </c>
      <c r="E115" s="141" t="s">
        <v>8205</v>
      </c>
      <c r="F115" s="151">
        <v>42776</v>
      </c>
      <c r="G115" s="141" t="s">
        <v>133</v>
      </c>
      <c r="H115" s="142" t="s">
        <v>8198</v>
      </c>
      <c r="I115" s="141">
        <v>2</v>
      </c>
      <c r="J115" s="141" t="s">
        <v>2392</v>
      </c>
      <c r="K115" s="141" t="s">
        <v>132</v>
      </c>
      <c r="L115" s="141" t="s">
        <v>3543</v>
      </c>
      <c r="M115" s="141">
        <v>0</v>
      </c>
      <c r="N115" s="141">
        <v>161</v>
      </c>
      <c r="O115" s="141" t="s">
        <v>41</v>
      </c>
      <c r="P115" s="141">
        <v>120098.28</v>
      </c>
      <c r="Q115" s="141">
        <v>4309650</v>
      </c>
      <c r="R115" s="141">
        <v>3631850</v>
      </c>
      <c r="S115" s="141">
        <v>84.27</v>
      </c>
      <c r="T115" s="141" t="s">
        <v>8206</v>
      </c>
      <c r="U115" s="141" t="s">
        <v>8207</v>
      </c>
      <c r="V115" s="141" t="s">
        <v>8208</v>
      </c>
      <c r="W115" s="141" t="s">
        <v>8209</v>
      </c>
      <c r="X115" s="141" t="s">
        <v>8210</v>
      </c>
      <c r="Y115" s="141" t="s">
        <v>140</v>
      </c>
      <c r="Z115" s="141" t="str">
        <f t="shared" si="3"/>
        <v>Exome capture151PE</v>
      </c>
      <c r="AA115" s="143">
        <v>0</v>
      </c>
      <c r="AB115" s="143" t="s">
        <v>314</v>
      </c>
      <c r="AC115" s="143" t="s">
        <v>3538</v>
      </c>
      <c r="AD115" s="143"/>
    </row>
    <row r="116" spans="1:30" s="224" customFormat="1" ht="24" hidden="1" customHeight="1">
      <c r="A116" s="142">
        <v>42784</v>
      </c>
      <c r="B116" s="140" t="s">
        <v>8211</v>
      </c>
      <c r="C116" s="141" t="s">
        <v>123</v>
      </c>
      <c r="D116" s="141" t="s">
        <v>1248</v>
      </c>
      <c r="E116" s="141" t="s">
        <v>8212</v>
      </c>
      <c r="F116" s="151">
        <v>42776</v>
      </c>
      <c r="G116" s="141" t="s">
        <v>133</v>
      </c>
      <c r="H116" s="142" t="s">
        <v>8213</v>
      </c>
      <c r="I116" s="141">
        <v>3</v>
      </c>
      <c r="J116" s="141" t="s">
        <v>2392</v>
      </c>
      <c r="K116" s="141" t="s">
        <v>132</v>
      </c>
      <c r="L116" s="141" t="s">
        <v>3543</v>
      </c>
      <c r="M116" s="141">
        <v>0</v>
      </c>
      <c r="N116" s="141">
        <v>160</v>
      </c>
      <c r="O116" s="141" t="s">
        <v>41</v>
      </c>
      <c r="P116" s="141">
        <v>120337.49</v>
      </c>
      <c r="Q116" s="141">
        <v>4309650</v>
      </c>
      <c r="R116" s="141">
        <v>3656914</v>
      </c>
      <c r="S116" s="141">
        <v>84.85</v>
      </c>
      <c r="T116" s="141" t="s">
        <v>8214</v>
      </c>
      <c r="U116" s="141" t="s">
        <v>8215</v>
      </c>
      <c r="V116" s="141" t="s">
        <v>8216</v>
      </c>
      <c r="W116" s="141" t="s">
        <v>8217</v>
      </c>
      <c r="X116" s="141" t="s">
        <v>8218</v>
      </c>
      <c r="Y116" s="141" t="s">
        <v>140</v>
      </c>
      <c r="Z116" s="141" t="str">
        <f t="shared" si="3"/>
        <v>Exome capture151PE</v>
      </c>
      <c r="AA116" s="143">
        <v>0</v>
      </c>
      <c r="AB116" s="143" t="s">
        <v>314</v>
      </c>
      <c r="AC116" s="143" t="s">
        <v>3538</v>
      </c>
      <c r="AD116" s="143"/>
    </row>
    <row r="117" spans="1:30" s="224" customFormat="1" ht="24" hidden="1" customHeight="1">
      <c r="A117" s="142">
        <v>42784</v>
      </c>
      <c r="B117" s="140" t="s">
        <v>8211</v>
      </c>
      <c r="C117" s="141" t="s">
        <v>123</v>
      </c>
      <c r="D117" s="141" t="s">
        <v>1248</v>
      </c>
      <c r="E117" s="141" t="s">
        <v>8219</v>
      </c>
      <c r="F117" s="151">
        <v>42776</v>
      </c>
      <c r="G117" s="141" t="s">
        <v>133</v>
      </c>
      <c r="H117" s="142" t="s">
        <v>8213</v>
      </c>
      <c r="I117" s="141">
        <v>4</v>
      </c>
      <c r="J117" s="141" t="s">
        <v>2392</v>
      </c>
      <c r="K117" s="141" t="s">
        <v>132</v>
      </c>
      <c r="L117" s="141" t="s">
        <v>3543</v>
      </c>
      <c r="M117" s="141">
        <v>0</v>
      </c>
      <c r="N117" s="141">
        <v>161</v>
      </c>
      <c r="O117" s="141" t="s">
        <v>41</v>
      </c>
      <c r="P117" s="141">
        <v>119023.37</v>
      </c>
      <c r="Q117" s="141">
        <v>4309650</v>
      </c>
      <c r="R117" s="141">
        <v>3600428</v>
      </c>
      <c r="S117" s="141">
        <v>83.54</v>
      </c>
      <c r="T117" s="141" t="s">
        <v>8220</v>
      </c>
      <c r="U117" s="141" t="s">
        <v>8221</v>
      </c>
      <c r="V117" s="141" t="s">
        <v>8222</v>
      </c>
      <c r="W117" s="141" t="s">
        <v>8223</v>
      </c>
      <c r="X117" s="141" t="s">
        <v>8224</v>
      </c>
      <c r="Y117" s="141" t="s">
        <v>140</v>
      </c>
      <c r="Z117" s="141" t="str">
        <f t="shared" si="3"/>
        <v>Exome capture151PE</v>
      </c>
      <c r="AA117" s="143">
        <v>0</v>
      </c>
      <c r="AB117" s="143" t="s">
        <v>314</v>
      </c>
      <c r="AC117" s="143" t="s">
        <v>3538</v>
      </c>
      <c r="AD117" s="143"/>
    </row>
    <row r="118" spans="1:30" s="224" customFormat="1" ht="24" hidden="1" customHeight="1">
      <c r="A118" s="142">
        <v>42784</v>
      </c>
      <c r="B118" s="140" t="s">
        <v>8211</v>
      </c>
      <c r="C118" s="141" t="s">
        <v>123</v>
      </c>
      <c r="D118" s="141" t="s">
        <v>1248</v>
      </c>
      <c r="E118" s="141" t="s">
        <v>8225</v>
      </c>
      <c r="F118" s="151">
        <v>42776</v>
      </c>
      <c r="G118" s="141" t="s">
        <v>133</v>
      </c>
      <c r="H118" s="142" t="s">
        <v>8213</v>
      </c>
      <c r="I118" s="141">
        <v>5</v>
      </c>
      <c r="J118" s="141" t="s">
        <v>2392</v>
      </c>
      <c r="K118" s="141" t="s">
        <v>132</v>
      </c>
      <c r="L118" s="141" t="s">
        <v>3543</v>
      </c>
      <c r="M118" s="141">
        <v>0</v>
      </c>
      <c r="N118" s="141">
        <v>153</v>
      </c>
      <c r="O118" s="141" t="s">
        <v>41</v>
      </c>
      <c r="P118" s="141">
        <v>119289.14</v>
      </c>
      <c r="Q118" s="141">
        <v>4309650</v>
      </c>
      <c r="R118" s="141">
        <v>3618289</v>
      </c>
      <c r="S118" s="141">
        <v>83.96</v>
      </c>
      <c r="T118" s="141" t="s">
        <v>8226</v>
      </c>
      <c r="U118" s="141" t="s">
        <v>8227</v>
      </c>
      <c r="V118" s="141" t="s">
        <v>7246</v>
      </c>
      <c r="W118" s="141" t="s">
        <v>8228</v>
      </c>
      <c r="X118" s="141" t="s">
        <v>8229</v>
      </c>
      <c r="Y118" s="141" t="s">
        <v>140</v>
      </c>
      <c r="Z118" s="141" t="str">
        <f t="shared" si="3"/>
        <v>Exome capture151PE</v>
      </c>
      <c r="AA118" s="143">
        <v>0</v>
      </c>
      <c r="AB118" s="143" t="s">
        <v>314</v>
      </c>
      <c r="AC118" s="143" t="s">
        <v>3538</v>
      </c>
      <c r="AD118" s="143"/>
    </row>
    <row r="119" spans="1:30" s="224" customFormat="1" ht="24" hidden="1" customHeight="1">
      <c r="A119" s="142">
        <v>42784</v>
      </c>
      <c r="B119" s="140" t="s">
        <v>8211</v>
      </c>
      <c r="C119" s="141" t="s">
        <v>123</v>
      </c>
      <c r="D119" s="141" t="s">
        <v>1248</v>
      </c>
      <c r="E119" s="141" t="s">
        <v>8230</v>
      </c>
      <c r="F119" s="151">
        <v>42776</v>
      </c>
      <c r="G119" s="141" t="s">
        <v>133</v>
      </c>
      <c r="H119" s="142" t="s">
        <v>8213</v>
      </c>
      <c r="I119" s="141">
        <v>6</v>
      </c>
      <c r="J119" s="141" t="s">
        <v>2392</v>
      </c>
      <c r="K119" s="141" t="s">
        <v>132</v>
      </c>
      <c r="L119" s="141" t="s">
        <v>3543</v>
      </c>
      <c r="M119" s="141">
        <v>0</v>
      </c>
      <c r="N119" s="141">
        <v>162</v>
      </c>
      <c r="O119" s="141" t="s">
        <v>41</v>
      </c>
      <c r="P119" s="141">
        <v>118948.26</v>
      </c>
      <c r="Q119" s="141">
        <v>4309650</v>
      </c>
      <c r="R119" s="141">
        <v>3593328</v>
      </c>
      <c r="S119" s="141">
        <v>83.38</v>
      </c>
      <c r="T119" s="141" t="s">
        <v>8231</v>
      </c>
      <c r="U119" s="141" t="s">
        <v>8232</v>
      </c>
      <c r="V119" s="141" t="s">
        <v>8233</v>
      </c>
      <c r="W119" s="141" t="s">
        <v>8234</v>
      </c>
      <c r="X119" s="141" t="s">
        <v>8235</v>
      </c>
      <c r="Y119" s="141" t="s">
        <v>140</v>
      </c>
      <c r="Z119" s="141" t="str">
        <f t="shared" si="3"/>
        <v>Exome capture151PE</v>
      </c>
      <c r="AA119" s="143">
        <v>0</v>
      </c>
      <c r="AB119" s="143" t="s">
        <v>314</v>
      </c>
      <c r="AC119" s="143" t="s">
        <v>3538</v>
      </c>
      <c r="AD119" s="143"/>
    </row>
    <row r="120" spans="1:30" s="224" customFormat="1" ht="24" hidden="1" customHeight="1">
      <c r="A120" s="142">
        <v>42784</v>
      </c>
      <c r="B120" s="140" t="s">
        <v>8236</v>
      </c>
      <c r="C120" s="141" t="s">
        <v>123</v>
      </c>
      <c r="D120" s="141" t="s">
        <v>1248</v>
      </c>
      <c r="E120" s="141" t="s">
        <v>8237</v>
      </c>
      <c r="F120" s="151">
        <v>42776</v>
      </c>
      <c r="G120" s="141" t="s">
        <v>133</v>
      </c>
      <c r="H120" s="142" t="s">
        <v>8213</v>
      </c>
      <c r="I120" s="141">
        <v>7</v>
      </c>
      <c r="J120" s="141" t="s">
        <v>2392</v>
      </c>
      <c r="K120" s="141" t="s">
        <v>132</v>
      </c>
      <c r="L120" s="141" t="s">
        <v>3543</v>
      </c>
      <c r="M120" s="141">
        <v>0</v>
      </c>
      <c r="N120" s="141">
        <v>172</v>
      </c>
      <c r="O120" s="141" t="s">
        <v>41</v>
      </c>
      <c r="P120" s="141">
        <v>118653.65</v>
      </c>
      <c r="Q120" s="141">
        <v>4309650</v>
      </c>
      <c r="R120" s="141">
        <v>3581208</v>
      </c>
      <c r="S120" s="141">
        <v>83.1</v>
      </c>
      <c r="T120" s="141" t="s">
        <v>8238</v>
      </c>
      <c r="U120" s="141" t="s">
        <v>8239</v>
      </c>
      <c r="V120" s="141" t="s">
        <v>8240</v>
      </c>
      <c r="W120" s="141" t="s">
        <v>3511</v>
      </c>
      <c r="X120" s="141" t="s">
        <v>8241</v>
      </c>
      <c r="Y120" s="141" t="s">
        <v>140</v>
      </c>
      <c r="Z120" s="141" t="str">
        <f t="shared" si="3"/>
        <v>Exome capture151PE</v>
      </c>
      <c r="AA120" s="143">
        <v>0</v>
      </c>
      <c r="AB120" s="143" t="s">
        <v>314</v>
      </c>
      <c r="AC120" s="143" t="s">
        <v>3538</v>
      </c>
      <c r="AD120" s="143"/>
    </row>
    <row r="121" spans="1:30" s="224" customFormat="1" ht="24" hidden="1" customHeight="1">
      <c r="A121" s="142">
        <v>42784</v>
      </c>
      <c r="B121" s="140" t="s">
        <v>8242</v>
      </c>
      <c r="C121" s="141" t="s">
        <v>123</v>
      </c>
      <c r="D121" s="141" t="s">
        <v>1248</v>
      </c>
      <c r="E121" s="141" t="s">
        <v>8243</v>
      </c>
      <c r="F121" s="151">
        <v>42776</v>
      </c>
      <c r="G121" s="141" t="s">
        <v>133</v>
      </c>
      <c r="H121" s="142" t="s">
        <v>8213</v>
      </c>
      <c r="I121" s="141">
        <v>8</v>
      </c>
      <c r="J121" s="141" t="s">
        <v>2392</v>
      </c>
      <c r="K121" s="141" t="s">
        <v>132</v>
      </c>
      <c r="L121" s="141" t="s">
        <v>3543</v>
      </c>
      <c r="M121" s="141">
        <v>0</v>
      </c>
      <c r="N121" s="141">
        <v>165</v>
      </c>
      <c r="O121" s="141" t="s">
        <v>41</v>
      </c>
      <c r="P121" s="141">
        <v>117062.5</v>
      </c>
      <c r="Q121" s="141">
        <v>4309650</v>
      </c>
      <c r="R121" s="141">
        <v>3549054</v>
      </c>
      <c r="S121" s="141">
        <v>82.35</v>
      </c>
      <c r="T121" s="141" t="s">
        <v>8244</v>
      </c>
      <c r="U121" s="141" t="s">
        <v>8245</v>
      </c>
      <c r="V121" s="141" t="s">
        <v>7449</v>
      </c>
      <c r="W121" s="141" t="s">
        <v>8246</v>
      </c>
      <c r="X121" s="141" t="s">
        <v>8247</v>
      </c>
      <c r="Y121" s="141" t="s">
        <v>140</v>
      </c>
      <c r="Z121" s="141" t="str">
        <f t="shared" si="3"/>
        <v>Exome capture151PE</v>
      </c>
      <c r="AA121" s="143">
        <v>0</v>
      </c>
      <c r="AB121" s="143" t="s">
        <v>314</v>
      </c>
      <c r="AC121" s="143" t="s">
        <v>3538</v>
      </c>
      <c r="AD121" s="143"/>
    </row>
    <row r="122" spans="1:30" s="224" customFormat="1" ht="24" hidden="1" customHeight="1">
      <c r="A122" s="145">
        <v>42784</v>
      </c>
      <c r="B122" s="146" t="s">
        <v>8248</v>
      </c>
      <c r="C122" s="147" t="s">
        <v>123</v>
      </c>
      <c r="D122" s="147" t="s">
        <v>1248</v>
      </c>
      <c r="E122" s="147" t="s">
        <v>8249</v>
      </c>
      <c r="F122" s="148">
        <v>42784</v>
      </c>
      <c r="G122" s="147" t="s">
        <v>133</v>
      </c>
      <c r="H122" s="147" t="s">
        <v>8250</v>
      </c>
      <c r="I122" s="147">
        <v>1</v>
      </c>
      <c r="J122" s="147" t="s">
        <v>2392</v>
      </c>
      <c r="K122" s="147" t="s">
        <v>28</v>
      </c>
      <c r="L122" s="147" t="s">
        <v>3543</v>
      </c>
      <c r="M122" s="147">
        <v>0</v>
      </c>
      <c r="N122" s="147">
        <v>160</v>
      </c>
      <c r="O122" s="147" t="s">
        <v>41</v>
      </c>
      <c r="P122" s="147">
        <v>122098.28</v>
      </c>
      <c r="Q122" s="147">
        <v>4309650</v>
      </c>
      <c r="R122" s="147">
        <v>3698087</v>
      </c>
      <c r="S122" s="147">
        <v>85.81</v>
      </c>
      <c r="T122" s="147" t="s">
        <v>8251</v>
      </c>
      <c r="U122" s="147" t="s">
        <v>8252</v>
      </c>
      <c r="V122" s="147" t="s">
        <v>8253</v>
      </c>
      <c r="W122" s="147" t="s">
        <v>8254</v>
      </c>
      <c r="X122" s="147" t="s">
        <v>8255</v>
      </c>
      <c r="Y122" s="147" t="s">
        <v>140</v>
      </c>
      <c r="Z122" s="147" t="str">
        <f t="shared" si="3"/>
        <v>Exome capture151PE</v>
      </c>
      <c r="AA122" s="149">
        <v>0</v>
      </c>
      <c r="AB122" s="150" t="s">
        <v>314</v>
      </c>
      <c r="AC122" s="150" t="s">
        <v>3538</v>
      </c>
      <c r="AD122" s="150"/>
    </row>
    <row r="123" spans="1:30" s="224" customFormat="1" ht="24" hidden="1" customHeight="1">
      <c r="A123" s="142">
        <v>42784</v>
      </c>
      <c r="B123" s="140" t="s">
        <v>8256</v>
      </c>
      <c r="C123" s="141" t="s">
        <v>275</v>
      </c>
      <c r="D123" s="141" t="s">
        <v>1248</v>
      </c>
      <c r="E123" s="141" t="s">
        <v>8257</v>
      </c>
      <c r="F123" s="151">
        <v>42784</v>
      </c>
      <c r="G123" s="141" t="s">
        <v>133</v>
      </c>
      <c r="H123" s="142" t="s">
        <v>8250</v>
      </c>
      <c r="I123" s="141">
        <v>2</v>
      </c>
      <c r="J123" s="141" t="s">
        <v>2392</v>
      </c>
      <c r="K123" s="141" t="s">
        <v>132</v>
      </c>
      <c r="L123" s="141" t="s">
        <v>3543</v>
      </c>
      <c r="M123" s="141">
        <v>0</v>
      </c>
      <c r="N123" s="141">
        <v>0</v>
      </c>
      <c r="O123" s="141" t="s">
        <v>41</v>
      </c>
      <c r="P123" s="141">
        <v>114185.81</v>
      </c>
      <c r="Q123" s="141">
        <v>4309650</v>
      </c>
      <c r="R123" s="141">
        <v>3472775</v>
      </c>
      <c r="S123" s="141">
        <v>80.58</v>
      </c>
      <c r="T123" s="141">
        <v>0</v>
      </c>
      <c r="U123" s="141">
        <v>0</v>
      </c>
      <c r="V123" s="141" t="s">
        <v>8258</v>
      </c>
      <c r="W123" s="141" t="s">
        <v>8259</v>
      </c>
      <c r="X123" s="141" t="s">
        <v>8260</v>
      </c>
      <c r="Y123" s="141" t="s">
        <v>140</v>
      </c>
      <c r="Z123" s="141" t="str">
        <f t="shared" si="3"/>
        <v>Transcriptome151PE</v>
      </c>
      <c r="AA123" s="143">
        <v>0</v>
      </c>
      <c r="AB123" s="143" t="s">
        <v>314</v>
      </c>
      <c r="AC123" s="143" t="s">
        <v>3538</v>
      </c>
      <c r="AD123" s="143"/>
    </row>
    <row r="124" spans="1:30" s="224" customFormat="1" ht="24" hidden="1" customHeight="1">
      <c r="A124" s="142">
        <v>42784</v>
      </c>
      <c r="B124" s="140" t="s">
        <v>8256</v>
      </c>
      <c r="C124" s="141" t="s">
        <v>275</v>
      </c>
      <c r="D124" s="141" t="s">
        <v>1248</v>
      </c>
      <c r="E124" s="141" t="s">
        <v>8261</v>
      </c>
      <c r="F124" s="151">
        <v>42784</v>
      </c>
      <c r="G124" s="141" t="s">
        <v>133</v>
      </c>
      <c r="H124" s="142" t="s">
        <v>8262</v>
      </c>
      <c r="I124" s="141">
        <v>3</v>
      </c>
      <c r="J124" s="141" t="s">
        <v>2392</v>
      </c>
      <c r="K124" s="141" t="s">
        <v>132</v>
      </c>
      <c r="L124" s="141" t="s">
        <v>3543</v>
      </c>
      <c r="M124" s="141">
        <v>0</v>
      </c>
      <c r="N124" s="141">
        <v>0</v>
      </c>
      <c r="O124" s="141" t="s">
        <v>41</v>
      </c>
      <c r="P124" s="141">
        <v>115851.21</v>
      </c>
      <c r="Q124" s="141">
        <v>4309650</v>
      </c>
      <c r="R124" s="141">
        <v>3530577</v>
      </c>
      <c r="S124" s="141">
        <v>81.92</v>
      </c>
      <c r="T124" s="141">
        <v>0</v>
      </c>
      <c r="U124" s="141">
        <v>0</v>
      </c>
      <c r="V124" s="141" t="s">
        <v>8263</v>
      </c>
      <c r="W124" s="141" t="s">
        <v>8264</v>
      </c>
      <c r="X124" s="141" t="s">
        <v>8265</v>
      </c>
      <c r="Y124" s="141" t="s">
        <v>140</v>
      </c>
      <c r="Z124" s="141" t="str">
        <f t="shared" si="3"/>
        <v>Transcriptome151PE</v>
      </c>
      <c r="AA124" s="143">
        <v>0</v>
      </c>
      <c r="AB124" s="143" t="s">
        <v>314</v>
      </c>
      <c r="AC124" s="143" t="s">
        <v>3538</v>
      </c>
      <c r="AD124" s="143"/>
    </row>
    <row r="125" spans="1:30" s="224" customFormat="1" ht="24" hidden="1" customHeight="1">
      <c r="A125" s="142">
        <v>42784</v>
      </c>
      <c r="B125" s="140" t="s">
        <v>8266</v>
      </c>
      <c r="C125" s="141" t="s">
        <v>123</v>
      </c>
      <c r="D125" s="141" t="s">
        <v>1248</v>
      </c>
      <c r="E125" s="141" t="s">
        <v>8267</v>
      </c>
      <c r="F125" s="151">
        <v>42784</v>
      </c>
      <c r="G125" s="141" t="s">
        <v>133</v>
      </c>
      <c r="H125" s="142" t="s">
        <v>8262</v>
      </c>
      <c r="I125" s="141">
        <v>4</v>
      </c>
      <c r="J125" s="141" t="s">
        <v>2392</v>
      </c>
      <c r="K125" s="141" t="s">
        <v>132</v>
      </c>
      <c r="L125" s="141" t="s">
        <v>3543</v>
      </c>
      <c r="M125" s="141">
        <v>0</v>
      </c>
      <c r="N125" s="141">
        <v>0</v>
      </c>
      <c r="O125" s="141" t="s">
        <v>41</v>
      </c>
      <c r="P125" s="141">
        <v>122474.29</v>
      </c>
      <c r="Q125" s="141">
        <v>4309650</v>
      </c>
      <c r="R125" s="141">
        <v>3697939</v>
      </c>
      <c r="S125" s="141">
        <v>85.81</v>
      </c>
      <c r="T125" s="141">
        <v>0</v>
      </c>
      <c r="U125" s="141">
        <v>0</v>
      </c>
      <c r="V125" s="141" t="s">
        <v>8268</v>
      </c>
      <c r="W125" s="141" t="s">
        <v>8269</v>
      </c>
      <c r="X125" s="141" t="s">
        <v>8270</v>
      </c>
      <c r="Y125" s="141" t="s">
        <v>140</v>
      </c>
      <c r="Z125" s="141" t="str">
        <f t="shared" si="3"/>
        <v>Exome capture151PE</v>
      </c>
      <c r="AA125" s="143">
        <v>0</v>
      </c>
      <c r="AB125" s="143" t="s">
        <v>314</v>
      </c>
      <c r="AC125" s="143" t="s">
        <v>3538</v>
      </c>
      <c r="AD125" s="143"/>
    </row>
    <row r="126" spans="1:30" s="224" customFormat="1" ht="24" hidden="1" customHeight="1">
      <c r="A126" s="142">
        <v>42784</v>
      </c>
      <c r="B126" s="140" t="s">
        <v>8266</v>
      </c>
      <c r="C126" s="141" t="s">
        <v>123</v>
      </c>
      <c r="D126" s="141" t="s">
        <v>1248</v>
      </c>
      <c r="E126" s="141" t="s">
        <v>8271</v>
      </c>
      <c r="F126" s="151">
        <v>42784</v>
      </c>
      <c r="G126" s="141" t="s">
        <v>133</v>
      </c>
      <c r="H126" s="142" t="s">
        <v>8262</v>
      </c>
      <c r="I126" s="141">
        <v>5</v>
      </c>
      <c r="J126" s="141" t="s">
        <v>2392</v>
      </c>
      <c r="K126" s="141" t="s">
        <v>132</v>
      </c>
      <c r="L126" s="141" t="s">
        <v>3543</v>
      </c>
      <c r="M126" s="141">
        <v>0</v>
      </c>
      <c r="N126" s="141">
        <v>0</v>
      </c>
      <c r="O126" s="141" t="s">
        <v>41</v>
      </c>
      <c r="P126" s="141">
        <v>122396.5</v>
      </c>
      <c r="Q126" s="141">
        <v>4309650</v>
      </c>
      <c r="R126" s="141">
        <v>3708258</v>
      </c>
      <c r="S126" s="141">
        <v>86.05</v>
      </c>
      <c r="T126" s="141">
        <v>0</v>
      </c>
      <c r="U126" s="141">
        <v>0</v>
      </c>
      <c r="V126" s="141" t="s">
        <v>8272</v>
      </c>
      <c r="W126" s="141" t="s">
        <v>8273</v>
      </c>
      <c r="X126" s="141" t="s">
        <v>8274</v>
      </c>
      <c r="Y126" s="141" t="s">
        <v>140</v>
      </c>
      <c r="Z126" s="141" t="str">
        <f t="shared" si="3"/>
        <v>Exome capture151PE</v>
      </c>
      <c r="AA126" s="143">
        <v>0</v>
      </c>
      <c r="AB126" s="143" t="s">
        <v>314</v>
      </c>
      <c r="AC126" s="143" t="s">
        <v>3538</v>
      </c>
      <c r="AD126" s="143"/>
    </row>
    <row r="127" spans="1:30" s="224" customFormat="1" ht="24" hidden="1" customHeight="1">
      <c r="A127" s="142">
        <v>42784</v>
      </c>
      <c r="B127" s="140" t="s">
        <v>8275</v>
      </c>
      <c r="C127" s="141" t="s">
        <v>123</v>
      </c>
      <c r="D127" s="141" t="s">
        <v>1248</v>
      </c>
      <c r="E127" s="141" t="s">
        <v>8276</v>
      </c>
      <c r="F127" s="151">
        <v>42784</v>
      </c>
      <c r="G127" s="141" t="s">
        <v>133</v>
      </c>
      <c r="H127" s="142" t="s">
        <v>8262</v>
      </c>
      <c r="I127" s="141">
        <v>6</v>
      </c>
      <c r="J127" s="141" t="s">
        <v>2392</v>
      </c>
      <c r="K127" s="141" t="s">
        <v>132</v>
      </c>
      <c r="L127" s="141" t="s">
        <v>3543</v>
      </c>
      <c r="M127" s="141">
        <v>0</v>
      </c>
      <c r="N127" s="141">
        <v>0</v>
      </c>
      <c r="O127" s="141" t="s">
        <v>41</v>
      </c>
      <c r="P127" s="141">
        <v>122376.2</v>
      </c>
      <c r="Q127" s="141">
        <v>4309650</v>
      </c>
      <c r="R127" s="141">
        <v>3705136</v>
      </c>
      <c r="S127" s="141">
        <v>85.97</v>
      </c>
      <c r="T127" s="141">
        <v>0</v>
      </c>
      <c r="U127" s="141">
        <v>0</v>
      </c>
      <c r="V127" s="141" t="s">
        <v>8277</v>
      </c>
      <c r="W127" s="141" t="s">
        <v>8278</v>
      </c>
      <c r="X127" s="141" t="s">
        <v>8279</v>
      </c>
      <c r="Y127" s="141" t="s">
        <v>140</v>
      </c>
      <c r="Z127" s="141" t="str">
        <f t="shared" si="3"/>
        <v>Exome capture151PE</v>
      </c>
      <c r="AA127" s="143">
        <v>0</v>
      </c>
      <c r="AB127" s="143" t="s">
        <v>314</v>
      </c>
      <c r="AC127" s="143" t="s">
        <v>3538</v>
      </c>
      <c r="AD127" s="143"/>
    </row>
    <row r="128" spans="1:30" s="224" customFormat="1" ht="24" hidden="1" customHeight="1">
      <c r="A128" s="142">
        <v>42784</v>
      </c>
      <c r="B128" s="140" t="s">
        <v>8280</v>
      </c>
      <c r="C128" s="141" t="s">
        <v>123</v>
      </c>
      <c r="D128" s="141" t="s">
        <v>1248</v>
      </c>
      <c r="E128" s="141" t="s">
        <v>8281</v>
      </c>
      <c r="F128" s="151">
        <v>42784</v>
      </c>
      <c r="G128" s="141" t="s">
        <v>133</v>
      </c>
      <c r="H128" s="142" t="s">
        <v>8262</v>
      </c>
      <c r="I128" s="141">
        <v>7</v>
      </c>
      <c r="J128" s="141" t="s">
        <v>2392</v>
      </c>
      <c r="K128" s="141" t="s">
        <v>132</v>
      </c>
      <c r="L128" s="141" t="s">
        <v>3543</v>
      </c>
      <c r="M128" s="141">
        <v>0</v>
      </c>
      <c r="N128" s="141">
        <v>0</v>
      </c>
      <c r="O128" s="141" t="s">
        <v>41</v>
      </c>
      <c r="P128" s="141">
        <v>123443.4</v>
      </c>
      <c r="Q128" s="141">
        <v>4309650</v>
      </c>
      <c r="R128" s="141">
        <v>3730974</v>
      </c>
      <c r="S128" s="141">
        <v>86.57</v>
      </c>
      <c r="T128" s="141">
        <v>0</v>
      </c>
      <c r="U128" s="141">
        <v>0</v>
      </c>
      <c r="V128" s="141" t="s">
        <v>8282</v>
      </c>
      <c r="W128" s="141" t="s">
        <v>8283</v>
      </c>
      <c r="X128" s="141" t="s">
        <v>8284</v>
      </c>
      <c r="Y128" s="141" t="s">
        <v>140</v>
      </c>
      <c r="Z128" s="141" t="str">
        <f t="shared" si="3"/>
        <v>Exome capture151PE</v>
      </c>
      <c r="AA128" s="143">
        <v>0</v>
      </c>
      <c r="AB128" s="143" t="s">
        <v>314</v>
      </c>
      <c r="AC128" s="143" t="s">
        <v>3538</v>
      </c>
      <c r="AD128" s="143"/>
    </row>
    <row r="129" spans="1:30" s="224" customFormat="1" ht="24" hidden="1" customHeight="1">
      <c r="A129" s="142">
        <v>42784</v>
      </c>
      <c r="B129" s="140" t="s">
        <v>8280</v>
      </c>
      <c r="C129" s="141" t="s">
        <v>123</v>
      </c>
      <c r="D129" s="141" t="s">
        <v>1248</v>
      </c>
      <c r="E129" s="141" t="s">
        <v>8285</v>
      </c>
      <c r="F129" s="151">
        <v>42784</v>
      </c>
      <c r="G129" s="141" t="s">
        <v>133</v>
      </c>
      <c r="H129" s="142" t="s">
        <v>8262</v>
      </c>
      <c r="I129" s="141">
        <v>8</v>
      </c>
      <c r="J129" s="141" t="s">
        <v>2392</v>
      </c>
      <c r="K129" s="141" t="s">
        <v>132</v>
      </c>
      <c r="L129" s="141" t="s">
        <v>3543</v>
      </c>
      <c r="M129" s="141">
        <v>0</v>
      </c>
      <c r="N129" s="141">
        <v>0</v>
      </c>
      <c r="O129" s="141" t="s">
        <v>41</v>
      </c>
      <c r="P129" s="141">
        <v>122966.59</v>
      </c>
      <c r="Q129" s="141">
        <v>4309650</v>
      </c>
      <c r="R129" s="141">
        <v>3736907</v>
      </c>
      <c r="S129" s="141">
        <v>86.71</v>
      </c>
      <c r="T129" s="141">
        <v>0</v>
      </c>
      <c r="U129" s="141">
        <v>0</v>
      </c>
      <c r="V129" s="141" t="s">
        <v>8286</v>
      </c>
      <c r="W129" s="141" t="s">
        <v>403</v>
      </c>
      <c r="X129" s="141" t="s">
        <v>8287</v>
      </c>
      <c r="Y129" s="141" t="s">
        <v>140</v>
      </c>
      <c r="Z129" s="141" t="str">
        <f t="shared" si="3"/>
        <v>Exome capture151PE</v>
      </c>
      <c r="AA129" s="143">
        <v>0</v>
      </c>
      <c r="AB129" s="143" t="s">
        <v>314</v>
      </c>
      <c r="AC129" s="143" t="s">
        <v>3538</v>
      </c>
      <c r="AD129" s="143"/>
    </row>
    <row r="130" spans="1:30" s="224" customFormat="1" ht="24" hidden="1" customHeight="1">
      <c r="A130" s="145">
        <v>42788</v>
      </c>
      <c r="B130" s="146" t="s">
        <v>8280</v>
      </c>
      <c r="C130" s="147" t="s">
        <v>123</v>
      </c>
      <c r="D130" s="147" t="s">
        <v>1248</v>
      </c>
      <c r="E130" s="147" t="s">
        <v>8288</v>
      </c>
      <c r="F130" s="148">
        <v>42783</v>
      </c>
      <c r="G130" s="147" t="s">
        <v>133</v>
      </c>
      <c r="H130" s="147" t="s">
        <v>8289</v>
      </c>
      <c r="I130" s="147">
        <v>1</v>
      </c>
      <c r="J130" s="147" t="s">
        <v>2392</v>
      </c>
      <c r="K130" s="147" t="s">
        <v>28</v>
      </c>
      <c r="L130" s="147" t="s">
        <v>3543</v>
      </c>
      <c r="M130" s="147">
        <v>0</v>
      </c>
      <c r="N130" s="147">
        <v>0</v>
      </c>
      <c r="O130" s="147" t="s">
        <v>41</v>
      </c>
      <c r="P130" s="147">
        <v>121751.03</v>
      </c>
      <c r="Q130" s="147">
        <v>4309650</v>
      </c>
      <c r="R130" s="147">
        <v>3718777</v>
      </c>
      <c r="S130" s="147">
        <v>86.29</v>
      </c>
      <c r="T130" s="147">
        <v>0</v>
      </c>
      <c r="U130" s="147">
        <v>0</v>
      </c>
      <c r="V130" s="147" t="s">
        <v>8290</v>
      </c>
      <c r="W130" s="147" t="s">
        <v>8291</v>
      </c>
      <c r="X130" s="147" t="s">
        <v>8292</v>
      </c>
      <c r="Y130" s="147" t="s">
        <v>140</v>
      </c>
      <c r="Z130" s="147" t="str">
        <f t="shared" si="3"/>
        <v>Exome capture151PE</v>
      </c>
      <c r="AA130" s="149">
        <v>0</v>
      </c>
      <c r="AB130" s="150" t="s">
        <v>314</v>
      </c>
      <c r="AC130" s="150" t="s">
        <v>3538</v>
      </c>
      <c r="AD130" s="150"/>
    </row>
    <row r="131" spans="1:30" s="224" customFormat="1" ht="24" hidden="1" customHeight="1">
      <c r="A131" s="142">
        <v>42788</v>
      </c>
      <c r="B131" s="140" t="s">
        <v>8280</v>
      </c>
      <c r="C131" s="141" t="s">
        <v>123</v>
      </c>
      <c r="D131" s="141" t="s">
        <v>1248</v>
      </c>
      <c r="E131" s="141" t="s">
        <v>8293</v>
      </c>
      <c r="F131" s="151">
        <v>42783</v>
      </c>
      <c r="G131" s="141" t="s">
        <v>133</v>
      </c>
      <c r="H131" s="142" t="s">
        <v>8289</v>
      </c>
      <c r="I131" s="141">
        <v>2</v>
      </c>
      <c r="J131" s="141" t="s">
        <v>2392</v>
      </c>
      <c r="K131" s="141" t="s">
        <v>132</v>
      </c>
      <c r="L131" s="141" t="s">
        <v>3543</v>
      </c>
      <c r="M131" s="141">
        <v>0</v>
      </c>
      <c r="N131" s="141">
        <v>0</v>
      </c>
      <c r="O131" s="141" t="s">
        <v>41</v>
      </c>
      <c r="P131" s="141">
        <v>122983.91</v>
      </c>
      <c r="Q131" s="141">
        <v>4309650</v>
      </c>
      <c r="R131" s="141">
        <v>3720919</v>
      </c>
      <c r="S131" s="141">
        <v>86.34</v>
      </c>
      <c r="T131" s="141">
        <v>0</v>
      </c>
      <c r="U131" s="141">
        <v>0</v>
      </c>
      <c r="V131" s="141" t="s">
        <v>6173</v>
      </c>
      <c r="W131" s="141" t="s">
        <v>8294</v>
      </c>
      <c r="X131" s="141" t="s">
        <v>8295</v>
      </c>
      <c r="Y131" s="141" t="s">
        <v>140</v>
      </c>
      <c r="Z131" s="141" t="str">
        <f t="shared" si="3"/>
        <v>Exome capture151PE</v>
      </c>
      <c r="AA131" s="143">
        <v>0</v>
      </c>
      <c r="AB131" s="143" t="s">
        <v>314</v>
      </c>
      <c r="AC131" s="143" t="s">
        <v>3538</v>
      </c>
      <c r="AD131" s="143"/>
    </row>
    <row r="132" spans="1:30" s="224" customFormat="1" ht="24" hidden="1" customHeight="1">
      <c r="A132" s="142">
        <v>42788</v>
      </c>
      <c r="B132" s="140" t="s">
        <v>8280</v>
      </c>
      <c r="C132" s="141" t="s">
        <v>123</v>
      </c>
      <c r="D132" s="141" t="s">
        <v>1248</v>
      </c>
      <c r="E132" s="141" t="s">
        <v>8296</v>
      </c>
      <c r="F132" s="151">
        <v>42783</v>
      </c>
      <c r="G132" s="141" t="s">
        <v>133</v>
      </c>
      <c r="H132" s="142" t="s">
        <v>8297</v>
      </c>
      <c r="I132" s="141">
        <v>3</v>
      </c>
      <c r="J132" s="141" t="s">
        <v>2392</v>
      </c>
      <c r="K132" s="141" t="s">
        <v>132</v>
      </c>
      <c r="L132" s="141" t="s">
        <v>3543</v>
      </c>
      <c r="M132" s="141">
        <v>0</v>
      </c>
      <c r="N132" s="141">
        <v>0</v>
      </c>
      <c r="O132" s="141" t="s">
        <v>41</v>
      </c>
      <c r="P132" s="141">
        <v>123934.98</v>
      </c>
      <c r="Q132" s="141">
        <v>4309650</v>
      </c>
      <c r="R132" s="141">
        <v>3744529</v>
      </c>
      <c r="S132" s="141">
        <v>86.89</v>
      </c>
      <c r="T132" s="141">
        <v>0</v>
      </c>
      <c r="U132" s="141">
        <v>0</v>
      </c>
      <c r="V132" s="141" t="s">
        <v>8298</v>
      </c>
      <c r="W132" s="141" t="s">
        <v>8299</v>
      </c>
      <c r="X132" s="141" t="s">
        <v>8300</v>
      </c>
      <c r="Y132" s="141" t="s">
        <v>140</v>
      </c>
      <c r="Z132" s="141" t="str">
        <f t="shared" si="3"/>
        <v>Exome capture151PE</v>
      </c>
      <c r="AA132" s="143">
        <v>0</v>
      </c>
      <c r="AB132" s="143" t="s">
        <v>314</v>
      </c>
      <c r="AC132" s="143" t="s">
        <v>3538</v>
      </c>
      <c r="AD132" s="143"/>
    </row>
    <row r="133" spans="1:30" s="224" customFormat="1" ht="24" hidden="1" customHeight="1">
      <c r="A133" s="142">
        <v>42788</v>
      </c>
      <c r="B133" s="140" t="s">
        <v>8301</v>
      </c>
      <c r="C133" s="141" t="s">
        <v>123</v>
      </c>
      <c r="D133" s="141" t="s">
        <v>1248</v>
      </c>
      <c r="E133" s="141" t="s">
        <v>8302</v>
      </c>
      <c r="F133" s="151">
        <v>42783</v>
      </c>
      <c r="G133" s="141" t="s">
        <v>133</v>
      </c>
      <c r="H133" s="142" t="s">
        <v>8297</v>
      </c>
      <c r="I133" s="141">
        <v>4</v>
      </c>
      <c r="J133" s="141" t="s">
        <v>2392</v>
      </c>
      <c r="K133" s="141" t="s">
        <v>132</v>
      </c>
      <c r="L133" s="141" t="s">
        <v>3543</v>
      </c>
      <c r="M133" s="141">
        <v>0</v>
      </c>
      <c r="N133" s="141">
        <v>0</v>
      </c>
      <c r="O133" s="141" t="s">
        <v>41</v>
      </c>
      <c r="P133" s="141">
        <v>122468.14</v>
      </c>
      <c r="Q133" s="141">
        <v>4309650</v>
      </c>
      <c r="R133" s="141">
        <v>3707468</v>
      </c>
      <c r="S133" s="141">
        <v>86.03</v>
      </c>
      <c r="T133" s="141">
        <v>0</v>
      </c>
      <c r="U133" s="141">
        <v>0</v>
      </c>
      <c r="V133" s="141" t="s">
        <v>8303</v>
      </c>
      <c r="W133" s="141" t="s">
        <v>8304</v>
      </c>
      <c r="X133" s="141" t="s">
        <v>8305</v>
      </c>
      <c r="Y133" s="141" t="s">
        <v>140</v>
      </c>
      <c r="Z133" s="141" t="str">
        <f t="shared" si="3"/>
        <v>Exome capture151PE</v>
      </c>
      <c r="AA133" s="143">
        <v>0</v>
      </c>
      <c r="AB133" s="143" t="s">
        <v>314</v>
      </c>
      <c r="AC133" s="143" t="s">
        <v>3538</v>
      </c>
      <c r="AD133" s="143"/>
    </row>
    <row r="134" spans="1:30" s="224" customFormat="1" ht="24" hidden="1" customHeight="1">
      <c r="A134" s="142">
        <v>42788</v>
      </c>
      <c r="B134" s="140" t="s">
        <v>8306</v>
      </c>
      <c r="C134" s="141" t="s">
        <v>123</v>
      </c>
      <c r="D134" s="141" t="s">
        <v>1248</v>
      </c>
      <c r="E134" s="141" t="s">
        <v>8307</v>
      </c>
      <c r="F134" s="151">
        <v>42783</v>
      </c>
      <c r="G134" s="141" t="s">
        <v>133</v>
      </c>
      <c r="H134" s="142" t="s">
        <v>8297</v>
      </c>
      <c r="I134" s="141">
        <v>5</v>
      </c>
      <c r="J134" s="141" t="s">
        <v>2392</v>
      </c>
      <c r="K134" s="141" t="s">
        <v>132</v>
      </c>
      <c r="L134" s="141" t="s">
        <v>3543</v>
      </c>
      <c r="M134" s="141">
        <v>0</v>
      </c>
      <c r="N134" s="141">
        <v>0</v>
      </c>
      <c r="O134" s="141" t="s">
        <v>41</v>
      </c>
      <c r="P134" s="141">
        <v>123601.63</v>
      </c>
      <c r="Q134" s="141">
        <v>4309650</v>
      </c>
      <c r="R134" s="141">
        <v>3734225</v>
      </c>
      <c r="S134" s="141">
        <v>86.65</v>
      </c>
      <c r="T134" s="141">
        <v>0</v>
      </c>
      <c r="U134" s="141">
        <v>0</v>
      </c>
      <c r="V134" s="141" t="s">
        <v>8308</v>
      </c>
      <c r="W134" s="141" t="s">
        <v>8309</v>
      </c>
      <c r="X134" s="141" t="s">
        <v>8310</v>
      </c>
      <c r="Y134" s="141" t="s">
        <v>140</v>
      </c>
      <c r="Z134" s="141" t="str">
        <f t="shared" si="3"/>
        <v>Exome capture151PE</v>
      </c>
      <c r="AA134" s="143">
        <v>0</v>
      </c>
      <c r="AB134" s="143" t="s">
        <v>314</v>
      </c>
      <c r="AC134" s="143" t="s">
        <v>3538</v>
      </c>
      <c r="AD134" s="143"/>
    </row>
    <row r="135" spans="1:30" s="224" customFormat="1" ht="24" hidden="1" customHeight="1">
      <c r="A135" s="142">
        <v>42788</v>
      </c>
      <c r="B135" s="140" t="s">
        <v>8306</v>
      </c>
      <c r="C135" s="141" t="s">
        <v>123</v>
      </c>
      <c r="D135" s="141" t="s">
        <v>1248</v>
      </c>
      <c r="E135" s="141" t="s">
        <v>8311</v>
      </c>
      <c r="F135" s="151">
        <v>42783</v>
      </c>
      <c r="G135" s="141" t="s">
        <v>133</v>
      </c>
      <c r="H135" s="142" t="s">
        <v>8297</v>
      </c>
      <c r="I135" s="141">
        <v>6</v>
      </c>
      <c r="J135" s="141" t="s">
        <v>2392</v>
      </c>
      <c r="K135" s="141" t="s">
        <v>132</v>
      </c>
      <c r="L135" s="141" t="s">
        <v>3543</v>
      </c>
      <c r="M135" s="141">
        <v>0</v>
      </c>
      <c r="N135" s="141">
        <v>0</v>
      </c>
      <c r="O135" s="141" t="s">
        <v>41</v>
      </c>
      <c r="P135" s="141">
        <v>123741.33</v>
      </c>
      <c r="Q135" s="141">
        <v>4309650</v>
      </c>
      <c r="R135" s="141">
        <v>3736408</v>
      </c>
      <c r="S135" s="141">
        <v>86.7</v>
      </c>
      <c r="T135" s="141">
        <v>0</v>
      </c>
      <c r="U135" s="141">
        <v>0</v>
      </c>
      <c r="V135" s="141" t="s">
        <v>1347</v>
      </c>
      <c r="W135" s="141" t="s">
        <v>8312</v>
      </c>
      <c r="X135" s="141" t="s">
        <v>8313</v>
      </c>
      <c r="Y135" s="141" t="s">
        <v>140</v>
      </c>
      <c r="Z135" s="141" t="str">
        <f t="shared" si="3"/>
        <v>Exome capture151PE</v>
      </c>
      <c r="AA135" s="143">
        <v>0</v>
      </c>
      <c r="AB135" s="143" t="s">
        <v>314</v>
      </c>
      <c r="AC135" s="143" t="s">
        <v>3538</v>
      </c>
      <c r="AD135" s="143"/>
    </row>
    <row r="136" spans="1:30" s="224" customFormat="1" ht="24" hidden="1" customHeight="1">
      <c r="A136" s="142">
        <v>42788</v>
      </c>
      <c r="B136" s="140" t="s">
        <v>8306</v>
      </c>
      <c r="C136" s="141" t="s">
        <v>123</v>
      </c>
      <c r="D136" s="141" t="s">
        <v>1248</v>
      </c>
      <c r="E136" s="141" t="s">
        <v>8314</v>
      </c>
      <c r="F136" s="151">
        <v>42783</v>
      </c>
      <c r="G136" s="141" t="s">
        <v>133</v>
      </c>
      <c r="H136" s="142" t="s">
        <v>8297</v>
      </c>
      <c r="I136" s="141">
        <v>7</v>
      </c>
      <c r="J136" s="141" t="s">
        <v>2392</v>
      </c>
      <c r="K136" s="141" t="s">
        <v>132</v>
      </c>
      <c r="L136" s="141" t="s">
        <v>3543</v>
      </c>
      <c r="M136" s="141">
        <v>0</v>
      </c>
      <c r="N136" s="141">
        <v>0</v>
      </c>
      <c r="O136" s="141" t="s">
        <v>41</v>
      </c>
      <c r="P136" s="141">
        <v>123637.7</v>
      </c>
      <c r="Q136" s="141">
        <v>4309650</v>
      </c>
      <c r="R136" s="141">
        <v>3736157</v>
      </c>
      <c r="S136" s="141">
        <v>86.69</v>
      </c>
      <c r="T136" s="141">
        <v>0</v>
      </c>
      <c r="U136" s="141">
        <v>0</v>
      </c>
      <c r="V136" s="141" t="s">
        <v>8315</v>
      </c>
      <c r="W136" s="141" t="s">
        <v>8316</v>
      </c>
      <c r="X136" s="141" t="s">
        <v>8317</v>
      </c>
      <c r="Y136" s="141" t="s">
        <v>140</v>
      </c>
      <c r="Z136" s="141" t="str">
        <f t="shared" si="3"/>
        <v>Exome capture151PE</v>
      </c>
      <c r="AA136" s="143">
        <v>0</v>
      </c>
      <c r="AB136" s="143" t="s">
        <v>314</v>
      </c>
      <c r="AC136" s="143" t="s">
        <v>3538</v>
      </c>
      <c r="AD136" s="143"/>
    </row>
    <row r="137" spans="1:30" s="224" customFormat="1" ht="24" hidden="1" customHeight="1">
      <c r="A137" s="142">
        <v>42788</v>
      </c>
      <c r="B137" s="140" t="s">
        <v>8306</v>
      </c>
      <c r="C137" s="141" t="s">
        <v>123</v>
      </c>
      <c r="D137" s="141" t="s">
        <v>1248</v>
      </c>
      <c r="E137" s="141" t="s">
        <v>8318</v>
      </c>
      <c r="F137" s="151">
        <v>42783</v>
      </c>
      <c r="G137" s="141" t="s">
        <v>133</v>
      </c>
      <c r="H137" s="142" t="s">
        <v>8297</v>
      </c>
      <c r="I137" s="141">
        <v>8</v>
      </c>
      <c r="J137" s="141" t="s">
        <v>2392</v>
      </c>
      <c r="K137" s="141" t="s">
        <v>132</v>
      </c>
      <c r="L137" s="141" t="s">
        <v>3543</v>
      </c>
      <c r="M137" s="141">
        <v>0</v>
      </c>
      <c r="N137" s="141">
        <v>0</v>
      </c>
      <c r="O137" s="141" t="s">
        <v>41</v>
      </c>
      <c r="P137" s="141">
        <v>123146.97</v>
      </c>
      <c r="Q137" s="141">
        <v>4309650</v>
      </c>
      <c r="R137" s="141">
        <v>3737008</v>
      </c>
      <c r="S137" s="141">
        <v>86.71</v>
      </c>
      <c r="T137" s="141">
        <v>0</v>
      </c>
      <c r="U137" s="141">
        <v>0</v>
      </c>
      <c r="V137" s="141" t="s">
        <v>8319</v>
      </c>
      <c r="W137" s="141" t="s">
        <v>8320</v>
      </c>
      <c r="X137" s="141" t="s">
        <v>8321</v>
      </c>
      <c r="Y137" s="141" t="s">
        <v>140</v>
      </c>
      <c r="Z137" s="141" t="str">
        <f t="shared" si="3"/>
        <v>Exome capture151PE</v>
      </c>
      <c r="AA137" s="143">
        <v>0</v>
      </c>
      <c r="AB137" s="143" t="s">
        <v>314</v>
      </c>
      <c r="AC137" s="143" t="s">
        <v>3538</v>
      </c>
      <c r="AD137" s="143"/>
    </row>
    <row r="138" spans="1:30" s="224" customFormat="1" ht="24" hidden="1" customHeight="1">
      <c r="A138" s="145">
        <v>42788</v>
      </c>
      <c r="B138" s="146" t="s">
        <v>8322</v>
      </c>
      <c r="C138" s="147" t="s">
        <v>123</v>
      </c>
      <c r="D138" s="147" t="s">
        <v>1248</v>
      </c>
      <c r="E138" s="147" t="s">
        <v>8323</v>
      </c>
      <c r="F138" s="148">
        <v>42783</v>
      </c>
      <c r="G138" s="147" t="s">
        <v>133</v>
      </c>
      <c r="H138" s="147" t="s">
        <v>8324</v>
      </c>
      <c r="I138" s="147">
        <v>1</v>
      </c>
      <c r="J138" s="147" t="s">
        <v>2392</v>
      </c>
      <c r="K138" s="147" t="s">
        <v>28</v>
      </c>
      <c r="L138" s="147" t="s">
        <v>3543</v>
      </c>
      <c r="M138" s="147">
        <v>0</v>
      </c>
      <c r="N138" s="147">
        <v>151</v>
      </c>
      <c r="O138" s="147" t="s">
        <v>41</v>
      </c>
      <c r="P138" s="147">
        <v>109705.27</v>
      </c>
      <c r="Q138" s="147">
        <v>4309650</v>
      </c>
      <c r="R138" s="147">
        <v>3336507</v>
      </c>
      <c r="S138" s="147">
        <v>77.42</v>
      </c>
      <c r="T138" s="147" t="s">
        <v>8325</v>
      </c>
      <c r="U138" s="147" t="s">
        <v>8326</v>
      </c>
      <c r="V138" s="147" t="s">
        <v>8327</v>
      </c>
      <c r="W138" s="147" t="s">
        <v>8328</v>
      </c>
      <c r="X138" s="147" t="s">
        <v>8329</v>
      </c>
      <c r="Y138" s="147" t="s">
        <v>140</v>
      </c>
      <c r="Z138" s="147" t="str">
        <f t="shared" si="3"/>
        <v>Exome capture151PE</v>
      </c>
      <c r="AA138" s="149">
        <v>0</v>
      </c>
      <c r="AB138" s="150" t="s">
        <v>314</v>
      </c>
      <c r="AC138" s="150" t="s">
        <v>3538</v>
      </c>
      <c r="AD138" s="150"/>
    </row>
    <row r="139" spans="1:30" s="224" customFormat="1" ht="24" hidden="1" customHeight="1">
      <c r="A139" s="142">
        <v>42788</v>
      </c>
      <c r="B139" s="140" t="s">
        <v>8330</v>
      </c>
      <c r="C139" s="141" t="s">
        <v>8331</v>
      </c>
      <c r="D139" s="141" t="s">
        <v>1248</v>
      </c>
      <c r="E139" s="141" t="s">
        <v>8332</v>
      </c>
      <c r="F139" s="151">
        <v>42783</v>
      </c>
      <c r="G139" s="141" t="s">
        <v>133</v>
      </c>
      <c r="H139" s="142" t="s">
        <v>8324</v>
      </c>
      <c r="I139" s="141">
        <v>2</v>
      </c>
      <c r="J139" s="141" t="s">
        <v>2392</v>
      </c>
      <c r="K139" s="141" t="s">
        <v>132</v>
      </c>
      <c r="L139" s="141" t="s">
        <v>3543</v>
      </c>
      <c r="M139" s="141">
        <v>0</v>
      </c>
      <c r="N139" s="141">
        <v>0</v>
      </c>
      <c r="O139" s="141" t="s">
        <v>41</v>
      </c>
      <c r="P139" s="141">
        <v>102547.86</v>
      </c>
      <c r="Q139" s="141">
        <v>4309650</v>
      </c>
      <c r="R139" s="141">
        <v>3083050</v>
      </c>
      <c r="S139" s="141">
        <v>71.540000000000006</v>
      </c>
      <c r="T139" s="141">
        <v>0</v>
      </c>
      <c r="U139" s="141">
        <v>0</v>
      </c>
      <c r="V139" s="141" t="s">
        <v>8333</v>
      </c>
      <c r="W139" s="141" t="s">
        <v>8334</v>
      </c>
      <c r="X139" s="141" t="s">
        <v>8335</v>
      </c>
      <c r="Y139" s="141" t="s">
        <v>140</v>
      </c>
      <c r="Z139" s="141" t="str">
        <f t="shared" si="3"/>
        <v>Non-codingRNA151PE</v>
      </c>
      <c r="AA139" s="143">
        <v>0</v>
      </c>
      <c r="AB139" s="143" t="s">
        <v>314</v>
      </c>
      <c r="AC139" s="143" t="s">
        <v>3538</v>
      </c>
      <c r="AD139" s="143"/>
    </row>
    <row r="140" spans="1:30" s="224" customFormat="1" ht="24" hidden="1" customHeight="1">
      <c r="A140" s="142">
        <v>42788</v>
      </c>
      <c r="B140" s="140" t="s">
        <v>8336</v>
      </c>
      <c r="C140" s="141" t="s">
        <v>123</v>
      </c>
      <c r="D140" s="141" t="s">
        <v>1248</v>
      </c>
      <c r="E140" s="141" t="s">
        <v>8337</v>
      </c>
      <c r="F140" s="151">
        <v>42783</v>
      </c>
      <c r="G140" s="141" t="s">
        <v>133</v>
      </c>
      <c r="H140" s="142" t="s">
        <v>8338</v>
      </c>
      <c r="I140" s="141">
        <v>3</v>
      </c>
      <c r="J140" s="144" t="s">
        <v>134</v>
      </c>
      <c r="K140" s="144" t="s">
        <v>8610</v>
      </c>
      <c r="L140" s="141" t="s">
        <v>3543</v>
      </c>
      <c r="M140" s="141">
        <v>0</v>
      </c>
      <c r="N140" s="141">
        <v>169</v>
      </c>
      <c r="O140" s="141" t="s">
        <v>41</v>
      </c>
      <c r="P140" s="141">
        <v>85041.64</v>
      </c>
      <c r="Q140" s="141">
        <v>4309650</v>
      </c>
      <c r="R140" s="141">
        <v>2573827</v>
      </c>
      <c r="S140" s="141">
        <v>59.72</v>
      </c>
      <c r="T140" s="141" t="s">
        <v>8339</v>
      </c>
      <c r="U140" s="141" t="s">
        <v>8340</v>
      </c>
      <c r="V140" s="141" t="s">
        <v>8341</v>
      </c>
      <c r="W140" s="141" t="s">
        <v>8342</v>
      </c>
      <c r="X140" s="141" t="s">
        <v>8343</v>
      </c>
      <c r="Y140" s="141" t="s">
        <v>140</v>
      </c>
      <c r="Z140" s="141" t="str">
        <f t="shared" si="3"/>
        <v>Exome capture151PE</v>
      </c>
      <c r="AA140" s="143">
        <v>0.41666666666666669</v>
      </c>
      <c r="AB140" s="143" t="s">
        <v>314</v>
      </c>
      <c r="AC140" s="143" t="s">
        <v>3538</v>
      </c>
      <c r="AD140" s="143"/>
    </row>
    <row r="141" spans="1:30" s="224" customFormat="1" ht="24" hidden="1" customHeight="1">
      <c r="A141" s="142">
        <v>42788</v>
      </c>
      <c r="B141" s="140" t="s">
        <v>8344</v>
      </c>
      <c r="C141" s="141" t="s">
        <v>123</v>
      </c>
      <c r="D141" s="141" t="s">
        <v>1248</v>
      </c>
      <c r="E141" s="141" t="s">
        <v>8345</v>
      </c>
      <c r="F141" s="151">
        <v>42783</v>
      </c>
      <c r="G141" s="141" t="s">
        <v>133</v>
      </c>
      <c r="H141" s="142" t="s">
        <v>8338</v>
      </c>
      <c r="I141" s="141">
        <v>4</v>
      </c>
      <c r="J141" s="141" t="s">
        <v>2392</v>
      </c>
      <c r="K141" s="141" t="s">
        <v>132</v>
      </c>
      <c r="L141" s="141" t="s">
        <v>3543</v>
      </c>
      <c r="M141" s="141">
        <v>0</v>
      </c>
      <c r="N141" s="141">
        <v>0</v>
      </c>
      <c r="O141" s="141" t="s">
        <v>41</v>
      </c>
      <c r="P141" s="141">
        <v>107999.81</v>
      </c>
      <c r="Q141" s="141">
        <v>4309650</v>
      </c>
      <c r="R141" s="141">
        <v>3263694</v>
      </c>
      <c r="S141" s="141">
        <v>75.73</v>
      </c>
      <c r="T141" s="141">
        <v>0</v>
      </c>
      <c r="U141" s="141">
        <v>0</v>
      </c>
      <c r="V141" s="141" t="s">
        <v>8346</v>
      </c>
      <c r="W141" s="141" t="s">
        <v>8347</v>
      </c>
      <c r="X141" s="141" t="s">
        <v>8348</v>
      </c>
      <c r="Y141" s="141" t="s">
        <v>140</v>
      </c>
      <c r="Z141" s="141" t="str">
        <f t="shared" si="3"/>
        <v>Exome capture151PE</v>
      </c>
      <c r="AA141" s="143">
        <v>0</v>
      </c>
      <c r="AB141" s="143" t="s">
        <v>314</v>
      </c>
      <c r="AC141" s="143" t="s">
        <v>3538</v>
      </c>
      <c r="AD141" s="143"/>
    </row>
    <row r="142" spans="1:30" s="224" customFormat="1" ht="24" hidden="1" customHeight="1">
      <c r="A142" s="142">
        <v>42788</v>
      </c>
      <c r="B142" s="140" t="s">
        <v>8280</v>
      </c>
      <c r="C142" s="141" t="s">
        <v>123</v>
      </c>
      <c r="D142" s="141" t="s">
        <v>1248</v>
      </c>
      <c r="E142" s="141" t="s">
        <v>8349</v>
      </c>
      <c r="F142" s="151">
        <v>42783</v>
      </c>
      <c r="G142" s="141" t="s">
        <v>133</v>
      </c>
      <c r="H142" s="142" t="s">
        <v>8338</v>
      </c>
      <c r="I142" s="141">
        <v>5</v>
      </c>
      <c r="J142" s="141" t="s">
        <v>2392</v>
      </c>
      <c r="K142" s="141" t="s">
        <v>132</v>
      </c>
      <c r="L142" s="141" t="s">
        <v>3543</v>
      </c>
      <c r="M142" s="141">
        <v>0</v>
      </c>
      <c r="N142" s="141">
        <v>0</v>
      </c>
      <c r="O142" s="141" t="s">
        <v>41</v>
      </c>
      <c r="P142" s="141">
        <v>115773.09</v>
      </c>
      <c r="Q142" s="141">
        <v>4309650</v>
      </c>
      <c r="R142" s="141">
        <v>3507707</v>
      </c>
      <c r="S142" s="141">
        <v>81.39</v>
      </c>
      <c r="T142" s="141">
        <v>0</v>
      </c>
      <c r="U142" s="141">
        <v>0</v>
      </c>
      <c r="V142" s="141" t="s">
        <v>8350</v>
      </c>
      <c r="W142" s="141" t="s">
        <v>8351</v>
      </c>
      <c r="X142" s="141" t="s">
        <v>8352</v>
      </c>
      <c r="Y142" s="141" t="s">
        <v>140</v>
      </c>
      <c r="Z142" s="141" t="str">
        <f t="shared" si="3"/>
        <v>Exome capture151PE</v>
      </c>
      <c r="AA142" s="143">
        <v>0</v>
      </c>
      <c r="AB142" s="143" t="s">
        <v>314</v>
      </c>
      <c r="AC142" s="143" t="s">
        <v>3538</v>
      </c>
      <c r="AD142" s="143"/>
    </row>
    <row r="143" spans="1:30" s="224" customFormat="1" ht="24" hidden="1" customHeight="1">
      <c r="A143" s="142">
        <v>42788</v>
      </c>
      <c r="B143" s="140" t="s">
        <v>8280</v>
      </c>
      <c r="C143" s="141" t="s">
        <v>123</v>
      </c>
      <c r="D143" s="141" t="s">
        <v>1248</v>
      </c>
      <c r="E143" s="141" t="s">
        <v>8353</v>
      </c>
      <c r="F143" s="151">
        <v>42783</v>
      </c>
      <c r="G143" s="141" t="s">
        <v>133</v>
      </c>
      <c r="H143" s="142" t="s">
        <v>8338</v>
      </c>
      <c r="I143" s="141">
        <v>6</v>
      </c>
      <c r="J143" s="144" t="s">
        <v>134</v>
      </c>
      <c r="K143" s="144" t="s">
        <v>8354</v>
      </c>
      <c r="L143" s="141" t="s">
        <v>3543</v>
      </c>
      <c r="M143" s="141">
        <v>0</v>
      </c>
      <c r="N143" s="141">
        <v>0</v>
      </c>
      <c r="O143" s="141" t="s">
        <v>41</v>
      </c>
      <c r="P143" s="141">
        <v>105991.3</v>
      </c>
      <c r="Q143" s="141">
        <v>4309650</v>
      </c>
      <c r="R143" s="141">
        <v>3199228</v>
      </c>
      <c r="S143" s="141">
        <v>74.23</v>
      </c>
      <c r="T143" s="141">
        <v>0</v>
      </c>
      <c r="U143" s="141">
        <v>0</v>
      </c>
      <c r="V143" s="141" t="s">
        <v>8355</v>
      </c>
      <c r="W143" s="141" t="s">
        <v>8356</v>
      </c>
      <c r="X143" s="141" t="s">
        <v>8357</v>
      </c>
      <c r="Y143" s="141" t="s">
        <v>140</v>
      </c>
      <c r="Z143" s="141" t="str">
        <f t="shared" si="3"/>
        <v>Exome capture151PE</v>
      </c>
      <c r="AA143" s="143">
        <v>9.0909090909090912E-2</v>
      </c>
      <c r="AB143" s="143" t="s">
        <v>314</v>
      </c>
      <c r="AC143" s="143" t="s">
        <v>3538</v>
      </c>
      <c r="AD143" s="143"/>
    </row>
    <row r="144" spans="1:30" s="224" customFormat="1" ht="24" hidden="1" customHeight="1">
      <c r="A144" s="142">
        <v>42788</v>
      </c>
      <c r="B144" s="140" t="s">
        <v>8280</v>
      </c>
      <c r="C144" s="141" t="s">
        <v>123</v>
      </c>
      <c r="D144" s="141" t="s">
        <v>1248</v>
      </c>
      <c r="E144" s="141" t="s">
        <v>8358</v>
      </c>
      <c r="F144" s="151">
        <v>42783</v>
      </c>
      <c r="G144" s="141" t="s">
        <v>133</v>
      </c>
      <c r="H144" s="142" t="s">
        <v>8338</v>
      </c>
      <c r="I144" s="141">
        <v>7</v>
      </c>
      <c r="J144" s="141" t="s">
        <v>2392</v>
      </c>
      <c r="K144" s="141" t="s">
        <v>132</v>
      </c>
      <c r="L144" s="141" t="s">
        <v>3543</v>
      </c>
      <c r="M144" s="141">
        <v>0</v>
      </c>
      <c r="N144" s="141">
        <v>0</v>
      </c>
      <c r="O144" s="141" t="s">
        <v>41</v>
      </c>
      <c r="P144" s="141">
        <v>111725.77</v>
      </c>
      <c r="Q144" s="141">
        <v>4309650</v>
      </c>
      <c r="R144" s="141">
        <v>3370307</v>
      </c>
      <c r="S144" s="141">
        <v>78.2</v>
      </c>
      <c r="T144" s="141">
        <v>0</v>
      </c>
      <c r="U144" s="141">
        <v>0</v>
      </c>
      <c r="V144" s="141" t="s">
        <v>8359</v>
      </c>
      <c r="W144" s="141" t="s">
        <v>8360</v>
      </c>
      <c r="X144" s="141" t="s">
        <v>8361</v>
      </c>
      <c r="Y144" s="141" t="s">
        <v>140</v>
      </c>
      <c r="Z144" s="141" t="str">
        <f t="shared" si="3"/>
        <v>Exome capture151PE</v>
      </c>
      <c r="AA144" s="143">
        <v>0</v>
      </c>
      <c r="AB144" s="143" t="s">
        <v>314</v>
      </c>
      <c r="AC144" s="143" t="s">
        <v>3538</v>
      </c>
      <c r="AD144" s="143"/>
    </row>
    <row r="145" spans="1:30" s="224" customFormat="1" ht="24" hidden="1" customHeight="1">
      <c r="A145" s="142">
        <v>42788</v>
      </c>
      <c r="B145" s="140" t="s">
        <v>8280</v>
      </c>
      <c r="C145" s="141" t="s">
        <v>123</v>
      </c>
      <c r="D145" s="141" t="s">
        <v>1248</v>
      </c>
      <c r="E145" s="141" t="s">
        <v>8362</v>
      </c>
      <c r="F145" s="151">
        <v>42783</v>
      </c>
      <c r="G145" s="141" t="s">
        <v>133</v>
      </c>
      <c r="H145" s="142" t="s">
        <v>8338</v>
      </c>
      <c r="I145" s="141">
        <v>8</v>
      </c>
      <c r="J145" s="141" t="s">
        <v>2392</v>
      </c>
      <c r="K145" s="141" t="s">
        <v>132</v>
      </c>
      <c r="L145" s="141" t="s">
        <v>3543</v>
      </c>
      <c r="M145" s="141">
        <v>0</v>
      </c>
      <c r="N145" s="141">
        <v>0</v>
      </c>
      <c r="O145" s="141" t="s">
        <v>41</v>
      </c>
      <c r="P145" s="141">
        <v>102482.1</v>
      </c>
      <c r="Q145" s="141">
        <v>4309650</v>
      </c>
      <c r="R145" s="141">
        <v>3111432</v>
      </c>
      <c r="S145" s="141">
        <v>72.2</v>
      </c>
      <c r="T145" s="141">
        <v>0</v>
      </c>
      <c r="U145" s="141">
        <v>0</v>
      </c>
      <c r="V145" s="141" t="s">
        <v>8363</v>
      </c>
      <c r="W145" s="141" t="s">
        <v>8364</v>
      </c>
      <c r="X145" s="141" t="s">
        <v>8365</v>
      </c>
      <c r="Y145" s="141" t="s">
        <v>140</v>
      </c>
      <c r="Z145" s="141" t="str">
        <f t="shared" si="3"/>
        <v>Exome capture151PE</v>
      </c>
      <c r="AA145" s="143">
        <v>0</v>
      </c>
      <c r="AB145" s="143" t="s">
        <v>314</v>
      </c>
      <c r="AC145" s="143" t="s">
        <v>3538</v>
      </c>
      <c r="AD145" s="143"/>
    </row>
    <row r="146" spans="1:30" s="237" customFormat="1" ht="24" hidden="1" customHeight="1">
      <c r="A146" s="145">
        <v>42793</v>
      </c>
      <c r="B146" s="146" t="s">
        <v>9555</v>
      </c>
      <c r="C146" s="147" t="s">
        <v>1370</v>
      </c>
      <c r="D146" s="147" t="s">
        <v>1248</v>
      </c>
      <c r="E146" s="147" t="s">
        <v>9556</v>
      </c>
      <c r="F146" s="148">
        <v>42789</v>
      </c>
      <c r="G146" s="147" t="s">
        <v>133</v>
      </c>
      <c r="H146" s="147" t="s">
        <v>9557</v>
      </c>
      <c r="I146" s="147">
        <v>1</v>
      </c>
      <c r="J146" s="147" t="s">
        <v>2392</v>
      </c>
      <c r="K146" s="147" t="s">
        <v>28</v>
      </c>
      <c r="L146" s="147" t="s">
        <v>3543</v>
      </c>
      <c r="M146" s="147">
        <v>0</v>
      </c>
      <c r="N146" s="147">
        <v>0</v>
      </c>
      <c r="O146" s="147" t="s">
        <v>41</v>
      </c>
      <c r="P146" s="147">
        <v>118861.38</v>
      </c>
      <c r="Q146" s="147">
        <v>4309650</v>
      </c>
      <c r="R146" s="147">
        <v>3618582</v>
      </c>
      <c r="S146" s="147">
        <v>83.96</v>
      </c>
      <c r="T146" s="147">
        <v>0</v>
      </c>
      <c r="U146" s="147">
        <v>0</v>
      </c>
      <c r="V146" s="147" t="s">
        <v>9558</v>
      </c>
      <c r="W146" s="147" t="s">
        <v>9559</v>
      </c>
      <c r="X146" s="147" t="s">
        <v>9560</v>
      </c>
      <c r="Y146" s="147" t="s">
        <v>140</v>
      </c>
      <c r="Z146" s="147" t="str">
        <f t="shared" ref="Z146:Z153" si="4">IF(P146,CONCATENATE(C146,Y146),0)</f>
        <v>Exome capture151PE</v>
      </c>
      <c r="AA146" s="149">
        <v>0</v>
      </c>
      <c r="AB146" s="150" t="s">
        <v>6461</v>
      </c>
      <c r="AC146" s="150" t="s">
        <v>3538</v>
      </c>
      <c r="AD146" s="150"/>
    </row>
    <row r="147" spans="1:30" s="237" customFormat="1" ht="24" hidden="1" customHeight="1">
      <c r="A147" s="142">
        <v>42793</v>
      </c>
      <c r="B147" s="140" t="s">
        <v>9561</v>
      </c>
      <c r="C147" s="141" t="s">
        <v>1370</v>
      </c>
      <c r="D147" s="141" t="s">
        <v>1248</v>
      </c>
      <c r="E147" s="141" t="s">
        <v>9562</v>
      </c>
      <c r="F147" s="151">
        <v>42789</v>
      </c>
      <c r="G147" s="141" t="s">
        <v>133</v>
      </c>
      <c r="H147" s="142" t="s">
        <v>9557</v>
      </c>
      <c r="I147" s="141">
        <v>2</v>
      </c>
      <c r="J147" s="141" t="s">
        <v>2392</v>
      </c>
      <c r="K147" s="141" t="s">
        <v>4789</v>
      </c>
      <c r="L147" s="141" t="s">
        <v>3543</v>
      </c>
      <c r="M147" s="141">
        <v>0</v>
      </c>
      <c r="N147" s="141">
        <v>0</v>
      </c>
      <c r="O147" s="141" t="s">
        <v>41</v>
      </c>
      <c r="P147" s="141">
        <v>120695.02</v>
      </c>
      <c r="Q147" s="141">
        <v>4309650</v>
      </c>
      <c r="R147" s="141">
        <v>3645851</v>
      </c>
      <c r="S147" s="141">
        <v>84.6</v>
      </c>
      <c r="T147" s="141">
        <v>0</v>
      </c>
      <c r="U147" s="141">
        <v>0</v>
      </c>
      <c r="V147" s="141" t="s">
        <v>2067</v>
      </c>
      <c r="W147" s="141" t="s">
        <v>9563</v>
      </c>
      <c r="X147" s="141" t="s">
        <v>9564</v>
      </c>
      <c r="Y147" s="141" t="s">
        <v>140</v>
      </c>
      <c r="Z147" s="141" t="str">
        <f t="shared" si="4"/>
        <v>Exome capture151PE</v>
      </c>
      <c r="AA147" s="143">
        <v>0</v>
      </c>
      <c r="AB147" s="143" t="s">
        <v>6461</v>
      </c>
      <c r="AC147" s="143" t="s">
        <v>3538</v>
      </c>
      <c r="AD147" s="143"/>
    </row>
    <row r="148" spans="1:30" s="237" customFormat="1" ht="24" hidden="1" customHeight="1">
      <c r="A148" s="142">
        <v>42793</v>
      </c>
      <c r="B148" s="140" t="s">
        <v>9561</v>
      </c>
      <c r="C148" s="141" t="s">
        <v>1370</v>
      </c>
      <c r="D148" s="141" t="s">
        <v>1248</v>
      </c>
      <c r="E148" s="141" t="s">
        <v>9565</v>
      </c>
      <c r="F148" s="151">
        <v>42789</v>
      </c>
      <c r="G148" s="141" t="s">
        <v>133</v>
      </c>
      <c r="H148" s="142" t="s">
        <v>9566</v>
      </c>
      <c r="I148" s="141">
        <v>3</v>
      </c>
      <c r="J148" s="141" t="s">
        <v>2392</v>
      </c>
      <c r="K148" s="141" t="s">
        <v>4789</v>
      </c>
      <c r="L148" s="141" t="s">
        <v>3543</v>
      </c>
      <c r="M148" s="141">
        <v>0</v>
      </c>
      <c r="N148" s="141">
        <v>0</v>
      </c>
      <c r="O148" s="141" t="s">
        <v>41</v>
      </c>
      <c r="P148" s="141">
        <v>116921.99</v>
      </c>
      <c r="Q148" s="141">
        <v>4309650</v>
      </c>
      <c r="R148" s="141">
        <v>3541462</v>
      </c>
      <c r="S148" s="141">
        <v>82.18</v>
      </c>
      <c r="T148" s="141">
        <v>0</v>
      </c>
      <c r="U148" s="141">
        <v>0</v>
      </c>
      <c r="V148" s="141" t="s">
        <v>402</v>
      </c>
      <c r="W148" s="141" t="s">
        <v>9567</v>
      </c>
      <c r="X148" s="141" t="s">
        <v>9568</v>
      </c>
      <c r="Y148" s="141" t="s">
        <v>140</v>
      </c>
      <c r="Z148" s="141" t="str">
        <f t="shared" si="4"/>
        <v>Exome capture151PE</v>
      </c>
      <c r="AA148" s="143">
        <v>0</v>
      </c>
      <c r="AB148" s="143" t="s">
        <v>6461</v>
      </c>
      <c r="AC148" s="143" t="s">
        <v>3538</v>
      </c>
      <c r="AD148" s="143"/>
    </row>
    <row r="149" spans="1:30" s="237" customFormat="1" ht="24" hidden="1" customHeight="1">
      <c r="A149" s="142">
        <v>42793</v>
      </c>
      <c r="B149" s="140" t="s">
        <v>9561</v>
      </c>
      <c r="C149" s="141" t="s">
        <v>1370</v>
      </c>
      <c r="D149" s="141" t="s">
        <v>1248</v>
      </c>
      <c r="E149" s="141" t="s">
        <v>9569</v>
      </c>
      <c r="F149" s="151">
        <v>42789</v>
      </c>
      <c r="G149" s="141" t="s">
        <v>133</v>
      </c>
      <c r="H149" s="142" t="s">
        <v>9566</v>
      </c>
      <c r="I149" s="141">
        <v>4</v>
      </c>
      <c r="J149" s="141" t="s">
        <v>2392</v>
      </c>
      <c r="K149" s="141" t="s">
        <v>4789</v>
      </c>
      <c r="L149" s="141" t="s">
        <v>3543</v>
      </c>
      <c r="M149" s="141">
        <v>0</v>
      </c>
      <c r="N149" s="141">
        <v>0</v>
      </c>
      <c r="O149" s="141" t="s">
        <v>41</v>
      </c>
      <c r="P149" s="141">
        <v>118222.25</v>
      </c>
      <c r="Q149" s="141">
        <v>4309650</v>
      </c>
      <c r="R149" s="141">
        <v>3580885</v>
      </c>
      <c r="S149" s="141">
        <v>83.09</v>
      </c>
      <c r="T149" s="141">
        <v>0</v>
      </c>
      <c r="U149" s="141">
        <v>0</v>
      </c>
      <c r="V149" s="141" t="s">
        <v>9570</v>
      </c>
      <c r="W149" s="141" t="s">
        <v>9571</v>
      </c>
      <c r="X149" s="141" t="s">
        <v>9572</v>
      </c>
      <c r="Y149" s="141" t="s">
        <v>140</v>
      </c>
      <c r="Z149" s="141" t="str">
        <f t="shared" si="4"/>
        <v>Exome capture151PE</v>
      </c>
      <c r="AA149" s="143">
        <v>0</v>
      </c>
      <c r="AB149" s="143" t="s">
        <v>6461</v>
      </c>
      <c r="AC149" s="143" t="s">
        <v>3538</v>
      </c>
      <c r="AD149" s="143"/>
    </row>
    <row r="150" spans="1:30" s="237" customFormat="1" ht="24" hidden="1" customHeight="1">
      <c r="A150" s="142">
        <v>42793</v>
      </c>
      <c r="B150" s="140" t="s">
        <v>9561</v>
      </c>
      <c r="C150" s="141" t="s">
        <v>1370</v>
      </c>
      <c r="D150" s="141" t="s">
        <v>1248</v>
      </c>
      <c r="E150" s="141" t="s">
        <v>9573</v>
      </c>
      <c r="F150" s="151">
        <v>42789</v>
      </c>
      <c r="G150" s="141" t="s">
        <v>133</v>
      </c>
      <c r="H150" s="142" t="s">
        <v>9566</v>
      </c>
      <c r="I150" s="141">
        <v>5</v>
      </c>
      <c r="J150" s="141" t="s">
        <v>2392</v>
      </c>
      <c r="K150" s="141" t="s">
        <v>4789</v>
      </c>
      <c r="L150" s="141" t="s">
        <v>3543</v>
      </c>
      <c r="M150" s="141">
        <v>0</v>
      </c>
      <c r="N150" s="141">
        <v>0</v>
      </c>
      <c r="O150" s="141" t="s">
        <v>41</v>
      </c>
      <c r="P150" s="141">
        <v>118747.91</v>
      </c>
      <c r="Q150" s="141">
        <v>4309650</v>
      </c>
      <c r="R150" s="141">
        <v>3598316</v>
      </c>
      <c r="S150" s="141">
        <v>83.49</v>
      </c>
      <c r="T150" s="141">
        <v>0</v>
      </c>
      <c r="U150" s="141">
        <v>0</v>
      </c>
      <c r="V150" s="141" t="s">
        <v>1325</v>
      </c>
      <c r="W150" s="141" t="s">
        <v>6342</v>
      </c>
      <c r="X150" s="141" t="s">
        <v>9574</v>
      </c>
      <c r="Y150" s="141" t="s">
        <v>140</v>
      </c>
      <c r="Z150" s="141" t="str">
        <f t="shared" si="4"/>
        <v>Exome capture151PE</v>
      </c>
      <c r="AA150" s="143">
        <v>0</v>
      </c>
      <c r="AB150" s="143" t="s">
        <v>6461</v>
      </c>
      <c r="AC150" s="143" t="s">
        <v>3538</v>
      </c>
      <c r="AD150" s="143"/>
    </row>
    <row r="151" spans="1:30" s="237" customFormat="1" ht="24" hidden="1" customHeight="1">
      <c r="A151" s="142">
        <v>42793</v>
      </c>
      <c r="B151" s="140" t="s">
        <v>9561</v>
      </c>
      <c r="C151" s="141" t="s">
        <v>1370</v>
      </c>
      <c r="D151" s="141" t="s">
        <v>1248</v>
      </c>
      <c r="E151" s="141" t="s">
        <v>9575</v>
      </c>
      <c r="F151" s="151">
        <v>42789</v>
      </c>
      <c r="G151" s="141" t="s">
        <v>133</v>
      </c>
      <c r="H151" s="142" t="s">
        <v>9566</v>
      </c>
      <c r="I151" s="141">
        <v>6</v>
      </c>
      <c r="J151" s="141" t="s">
        <v>2392</v>
      </c>
      <c r="K151" s="141" t="s">
        <v>4789</v>
      </c>
      <c r="L151" s="141" t="s">
        <v>3543</v>
      </c>
      <c r="M151" s="141">
        <v>0</v>
      </c>
      <c r="N151" s="141">
        <v>0</v>
      </c>
      <c r="O151" s="141" t="s">
        <v>41</v>
      </c>
      <c r="P151" s="141">
        <v>120990.36</v>
      </c>
      <c r="Q151" s="141">
        <v>4309650</v>
      </c>
      <c r="R151" s="141">
        <v>3660591</v>
      </c>
      <c r="S151" s="141">
        <v>84.94</v>
      </c>
      <c r="T151" s="141">
        <v>0</v>
      </c>
      <c r="U151" s="141">
        <v>0</v>
      </c>
      <c r="V151" s="141" t="s">
        <v>9576</v>
      </c>
      <c r="W151" s="141" t="s">
        <v>9577</v>
      </c>
      <c r="X151" s="141" t="s">
        <v>9578</v>
      </c>
      <c r="Y151" s="141" t="s">
        <v>140</v>
      </c>
      <c r="Z151" s="141" t="str">
        <f t="shared" si="4"/>
        <v>Exome capture151PE</v>
      </c>
      <c r="AA151" s="143">
        <v>0</v>
      </c>
      <c r="AB151" s="143" t="s">
        <v>6461</v>
      </c>
      <c r="AC151" s="143" t="s">
        <v>3538</v>
      </c>
      <c r="AD151" s="143"/>
    </row>
    <row r="152" spans="1:30" s="237" customFormat="1" ht="24" hidden="1" customHeight="1">
      <c r="A152" s="142">
        <v>42793</v>
      </c>
      <c r="B152" s="140" t="s">
        <v>9561</v>
      </c>
      <c r="C152" s="141" t="s">
        <v>1370</v>
      </c>
      <c r="D152" s="141" t="s">
        <v>1248</v>
      </c>
      <c r="E152" s="141" t="s">
        <v>9579</v>
      </c>
      <c r="F152" s="151">
        <v>42789</v>
      </c>
      <c r="G152" s="141" t="s">
        <v>133</v>
      </c>
      <c r="H152" s="142" t="s">
        <v>9566</v>
      </c>
      <c r="I152" s="141">
        <v>7</v>
      </c>
      <c r="J152" s="141" t="s">
        <v>2392</v>
      </c>
      <c r="K152" s="141" t="s">
        <v>4789</v>
      </c>
      <c r="L152" s="141" t="s">
        <v>3543</v>
      </c>
      <c r="M152" s="141">
        <v>0</v>
      </c>
      <c r="N152" s="141">
        <v>0</v>
      </c>
      <c r="O152" s="141" t="s">
        <v>41</v>
      </c>
      <c r="P152" s="141">
        <v>116228.29</v>
      </c>
      <c r="Q152" s="141">
        <v>4309650</v>
      </c>
      <c r="R152" s="141">
        <v>3530744</v>
      </c>
      <c r="S152" s="141">
        <v>81.93</v>
      </c>
      <c r="T152" s="141">
        <v>0</v>
      </c>
      <c r="U152" s="141">
        <v>0</v>
      </c>
      <c r="V152" s="141" t="s">
        <v>9580</v>
      </c>
      <c r="W152" s="141" t="s">
        <v>4116</v>
      </c>
      <c r="X152" s="141" t="s">
        <v>9581</v>
      </c>
      <c r="Y152" s="141" t="s">
        <v>140</v>
      </c>
      <c r="Z152" s="141" t="str">
        <f t="shared" si="4"/>
        <v>Exome capture151PE</v>
      </c>
      <c r="AA152" s="143">
        <v>0</v>
      </c>
      <c r="AB152" s="143" t="s">
        <v>6461</v>
      </c>
      <c r="AC152" s="143" t="s">
        <v>3538</v>
      </c>
      <c r="AD152" s="143"/>
    </row>
    <row r="153" spans="1:30" s="237" customFormat="1" ht="24" hidden="1" customHeight="1">
      <c r="A153" s="142">
        <v>42793</v>
      </c>
      <c r="B153" s="140" t="s">
        <v>9561</v>
      </c>
      <c r="C153" s="141" t="s">
        <v>1370</v>
      </c>
      <c r="D153" s="141" t="s">
        <v>1248</v>
      </c>
      <c r="E153" s="141" t="s">
        <v>9582</v>
      </c>
      <c r="F153" s="151">
        <v>42789</v>
      </c>
      <c r="G153" s="141" t="s">
        <v>133</v>
      </c>
      <c r="H153" s="142" t="s">
        <v>9566</v>
      </c>
      <c r="I153" s="141">
        <v>8</v>
      </c>
      <c r="J153" s="141" t="s">
        <v>2392</v>
      </c>
      <c r="K153" s="141" t="s">
        <v>4789</v>
      </c>
      <c r="L153" s="141" t="s">
        <v>3543</v>
      </c>
      <c r="M153" s="141">
        <v>0</v>
      </c>
      <c r="N153" s="141">
        <v>0</v>
      </c>
      <c r="O153" s="141" t="s">
        <v>41</v>
      </c>
      <c r="P153" s="141">
        <v>118248.13</v>
      </c>
      <c r="Q153" s="141">
        <v>4309650</v>
      </c>
      <c r="R153" s="141">
        <v>3591275</v>
      </c>
      <c r="S153" s="141">
        <v>83.33</v>
      </c>
      <c r="T153" s="141">
        <v>0</v>
      </c>
      <c r="U153" s="141">
        <v>0</v>
      </c>
      <c r="V153" s="141" t="s">
        <v>9583</v>
      </c>
      <c r="W153" s="141" t="s">
        <v>9584</v>
      </c>
      <c r="X153" s="141" t="s">
        <v>9585</v>
      </c>
      <c r="Y153" s="141" t="s">
        <v>140</v>
      </c>
      <c r="Z153" s="141" t="str">
        <f t="shared" si="4"/>
        <v>Exome capture151PE</v>
      </c>
      <c r="AA153" s="143">
        <v>0</v>
      </c>
      <c r="AB153" s="143" t="s">
        <v>6461</v>
      </c>
      <c r="AC153" s="143" t="s">
        <v>3538</v>
      </c>
      <c r="AD153" s="143"/>
    </row>
    <row r="154" spans="1:30" s="39" customFormat="1" ht="24" hidden="1" customHeight="1">
      <c r="A154" s="219">
        <v>42798</v>
      </c>
      <c r="B154" s="218" t="s">
        <v>9561</v>
      </c>
      <c r="C154" s="135" t="s">
        <v>1370</v>
      </c>
      <c r="D154" s="147" t="s">
        <v>1248</v>
      </c>
      <c r="E154" s="215" t="s">
        <v>10851</v>
      </c>
      <c r="F154" s="217">
        <v>42794</v>
      </c>
      <c r="G154" s="215" t="s">
        <v>133</v>
      </c>
      <c r="H154" s="215" t="s">
        <v>10852</v>
      </c>
      <c r="I154" s="215">
        <v>1</v>
      </c>
      <c r="J154" s="135" t="s">
        <v>2392</v>
      </c>
      <c r="K154" s="147" t="s">
        <v>4789</v>
      </c>
      <c r="L154" s="216" t="s">
        <v>3543</v>
      </c>
      <c r="M154" s="215">
        <v>0</v>
      </c>
      <c r="N154" s="215">
        <v>0</v>
      </c>
      <c r="O154" s="215" t="s">
        <v>41</v>
      </c>
      <c r="P154" s="215">
        <v>121253.77</v>
      </c>
      <c r="Q154" s="215">
        <v>4309650</v>
      </c>
      <c r="R154" s="215">
        <v>3681314</v>
      </c>
      <c r="S154" s="215">
        <v>85.42</v>
      </c>
      <c r="T154" s="215">
        <v>0</v>
      </c>
      <c r="U154" s="215">
        <v>0</v>
      </c>
      <c r="V154" s="215" t="s">
        <v>10853</v>
      </c>
      <c r="W154" s="215" t="s">
        <v>10854</v>
      </c>
      <c r="X154" s="215" t="s">
        <v>10855</v>
      </c>
      <c r="Y154" s="147" t="s">
        <v>140</v>
      </c>
      <c r="Z154" s="147" t="str">
        <f t="shared" ref="Z154:Z177" si="5">IF(P154,CONCATENATE(C154,Y154),0)</f>
        <v>Exome capture151PE</v>
      </c>
      <c r="AA154" s="214">
        <v>0</v>
      </c>
      <c r="AB154" s="213" t="s">
        <v>6461</v>
      </c>
      <c r="AC154" s="213" t="s">
        <v>10856</v>
      </c>
      <c r="AD154" s="212"/>
    </row>
    <row r="155" spans="1:30" s="244" customFormat="1" ht="24" hidden="1" customHeight="1">
      <c r="A155" s="142">
        <v>42798</v>
      </c>
      <c r="B155" s="140" t="s">
        <v>9561</v>
      </c>
      <c r="C155" s="141" t="s">
        <v>1370</v>
      </c>
      <c r="D155" s="141" t="s">
        <v>1248</v>
      </c>
      <c r="E155" s="141" t="s">
        <v>10857</v>
      </c>
      <c r="F155" s="151">
        <v>42794</v>
      </c>
      <c r="G155" s="141" t="s">
        <v>133</v>
      </c>
      <c r="H155" s="142" t="s">
        <v>10852</v>
      </c>
      <c r="I155" s="141">
        <v>2</v>
      </c>
      <c r="J155" s="141" t="s">
        <v>2392</v>
      </c>
      <c r="K155" s="141" t="s">
        <v>4789</v>
      </c>
      <c r="L155" s="141" t="s">
        <v>3543</v>
      </c>
      <c r="M155" s="141">
        <v>0</v>
      </c>
      <c r="N155" s="141">
        <v>0</v>
      </c>
      <c r="O155" s="141" t="s">
        <v>41</v>
      </c>
      <c r="P155" s="141">
        <v>124040.13</v>
      </c>
      <c r="Q155" s="141">
        <v>4309650</v>
      </c>
      <c r="R155" s="141">
        <v>3748881</v>
      </c>
      <c r="S155" s="141">
        <v>86.99</v>
      </c>
      <c r="T155" s="141">
        <v>0</v>
      </c>
      <c r="U155" s="141">
        <v>0</v>
      </c>
      <c r="V155" s="141" t="s">
        <v>10858</v>
      </c>
      <c r="W155" s="141" t="s">
        <v>10859</v>
      </c>
      <c r="X155" s="141" t="s">
        <v>10860</v>
      </c>
      <c r="Y155" s="141" t="s">
        <v>140</v>
      </c>
      <c r="Z155" s="141" t="str">
        <f t="shared" si="5"/>
        <v>Exome capture151PE</v>
      </c>
      <c r="AA155" s="143">
        <v>0</v>
      </c>
      <c r="AB155" s="143" t="s">
        <v>6461</v>
      </c>
      <c r="AC155" s="143" t="s">
        <v>10856</v>
      </c>
      <c r="AD155" s="143"/>
    </row>
    <row r="156" spans="1:30" s="244" customFormat="1" ht="24" hidden="1" customHeight="1">
      <c r="A156" s="142">
        <v>42798</v>
      </c>
      <c r="B156" s="140" t="s">
        <v>10861</v>
      </c>
      <c r="C156" s="141" t="s">
        <v>1370</v>
      </c>
      <c r="D156" s="141" t="s">
        <v>1248</v>
      </c>
      <c r="E156" s="141" t="s">
        <v>10862</v>
      </c>
      <c r="F156" s="151">
        <v>42794</v>
      </c>
      <c r="G156" s="141" t="s">
        <v>133</v>
      </c>
      <c r="H156" s="142" t="s">
        <v>10863</v>
      </c>
      <c r="I156" s="141">
        <v>3</v>
      </c>
      <c r="J156" s="141" t="s">
        <v>2392</v>
      </c>
      <c r="K156" s="141" t="s">
        <v>4789</v>
      </c>
      <c r="L156" s="141" t="s">
        <v>3543</v>
      </c>
      <c r="M156" s="141">
        <v>0</v>
      </c>
      <c r="N156" s="141">
        <v>0</v>
      </c>
      <c r="O156" s="141" t="s">
        <v>41</v>
      </c>
      <c r="P156" s="141">
        <v>123613.17</v>
      </c>
      <c r="Q156" s="141">
        <v>4309650</v>
      </c>
      <c r="R156" s="141">
        <v>3763371</v>
      </c>
      <c r="S156" s="141">
        <v>87.32</v>
      </c>
      <c r="T156" s="141">
        <v>0</v>
      </c>
      <c r="U156" s="141">
        <v>0</v>
      </c>
      <c r="V156" s="141" t="s">
        <v>10864</v>
      </c>
      <c r="W156" s="141" t="s">
        <v>10865</v>
      </c>
      <c r="X156" s="141" t="s">
        <v>10866</v>
      </c>
      <c r="Y156" s="141" t="s">
        <v>140</v>
      </c>
      <c r="Z156" s="141" t="str">
        <f t="shared" si="5"/>
        <v>Exome capture151PE</v>
      </c>
      <c r="AA156" s="143">
        <v>0</v>
      </c>
      <c r="AB156" s="143" t="s">
        <v>6461</v>
      </c>
      <c r="AC156" s="143" t="s">
        <v>10856</v>
      </c>
      <c r="AD156" s="143"/>
    </row>
    <row r="157" spans="1:30" s="244" customFormat="1" ht="24" hidden="1" customHeight="1">
      <c r="A157" s="142">
        <v>42798</v>
      </c>
      <c r="B157" s="140" t="s">
        <v>10867</v>
      </c>
      <c r="C157" s="141" t="s">
        <v>1370</v>
      </c>
      <c r="D157" s="141" t="s">
        <v>1248</v>
      </c>
      <c r="E157" s="141" t="s">
        <v>10868</v>
      </c>
      <c r="F157" s="151">
        <v>42794</v>
      </c>
      <c r="G157" s="141" t="s">
        <v>133</v>
      </c>
      <c r="H157" s="142" t="s">
        <v>10852</v>
      </c>
      <c r="I157" s="141">
        <v>4</v>
      </c>
      <c r="J157" s="141" t="s">
        <v>2392</v>
      </c>
      <c r="K157" s="141" t="s">
        <v>4789</v>
      </c>
      <c r="L157" s="141" t="s">
        <v>3543</v>
      </c>
      <c r="M157" s="141">
        <v>0</v>
      </c>
      <c r="N157" s="141">
        <v>0</v>
      </c>
      <c r="O157" s="141" t="s">
        <v>41</v>
      </c>
      <c r="P157" s="141">
        <v>124190.78</v>
      </c>
      <c r="Q157" s="141">
        <v>4309650</v>
      </c>
      <c r="R157" s="141">
        <v>3757128</v>
      </c>
      <c r="S157" s="141">
        <v>87.18</v>
      </c>
      <c r="T157" s="141">
        <v>0</v>
      </c>
      <c r="U157" s="141">
        <v>0</v>
      </c>
      <c r="V157" s="141" t="s">
        <v>4911</v>
      </c>
      <c r="W157" s="141" t="s">
        <v>10869</v>
      </c>
      <c r="X157" s="141" t="s">
        <v>10870</v>
      </c>
      <c r="Y157" s="141" t="s">
        <v>140</v>
      </c>
      <c r="Z157" s="141" t="str">
        <f t="shared" si="5"/>
        <v>Exome capture151PE</v>
      </c>
      <c r="AA157" s="143">
        <v>0</v>
      </c>
      <c r="AB157" s="143" t="s">
        <v>6461</v>
      </c>
      <c r="AC157" s="143" t="s">
        <v>10856</v>
      </c>
      <c r="AD157" s="143"/>
    </row>
    <row r="158" spans="1:30" s="244" customFormat="1" ht="24" hidden="1" customHeight="1">
      <c r="A158" s="142">
        <v>42798</v>
      </c>
      <c r="B158" s="140" t="s">
        <v>10871</v>
      </c>
      <c r="C158" s="141" t="s">
        <v>1370</v>
      </c>
      <c r="D158" s="141" t="s">
        <v>1248</v>
      </c>
      <c r="E158" s="141" t="s">
        <v>10872</v>
      </c>
      <c r="F158" s="151">
        <v>42794</v>
      </c>
      <c r="G158" s="141" t="s">
        <v>133</v>
      </c>
      <c r="H158" s="142" t="s">
        <v>10852</v>
      </c>
      <c r="I158" s="141">
        <v>5</v>
      </c>
      <c r="J158" s="144" t="s">
        <v>3576</v>
      </c>
      <c r="K158" s="144" t="s">
        <v>10873</v>
      </c>
      <c r="L158" s="141" t="s">
        <v>3543</v>
      </c>
      <c r="M158" s="141">
        <v>0</v>
      </c>
      <c r="N158" s="141">
        <v>0</v>
      </c>
      <c r="O158" s="141" t="s">
        <v>41</v>
      </c>
      <c r="P158" s="141">
        <v>124899.9</v>
      </c>
      <c r="Q158" s="141">
        <v>4309650</v>
      </c>
      <c r="R158" s="141">
        <v>3770754</v>
      </c>
      <c r="S158" s="141">
        <v>87.5</v>
      </c>
      <c r="T158" s="141">
        <v>0</v>
      </c>
      <c r="U158" s="141">
        <v>0</v>
      </c>
      <c r="V158" s="141" t="s">
        <v>10874</v>
      </c>
      <c r="W158" s="141" t="s">
        <v>10875</v>
      </c>
      <c r="X158" s="141" t="s">
        <v>10876</v>
      </c>
      <c r="Y158" s="141" t="s">
        <v>140</v>
      </c>
      <c r="Z158" s="141" t="str">
        <f t="shared" si="5"/>
        <v>Exome capture151PE</v>
      </c>
      <c r="AA158" s="143">
        <v>6.25E-2</v>
      </c>
      <c r="AB158" s="143" t="s">
        <v>6461</v>
      </c>
      <c r="AC158" s="143" t="s">
        <v>10856</v>
      </c>
      <c r="AD158" s="143"/>
    </row>
    <row r="159" spans="1:30" s="244" customFormat="1" ht="24" hidden="1" customHeight="1">
      <c r="A159" s="142">
        <v>42798</v>
      </c>
      <c r="B159" s="140" t="s">
        <v>10877</v>
      </c>
      <c r="C159" s="141" t="s">
        <v>1370</v>
      </c>
      <c r="D159" s="141" t="s">
        <v>1248</v>
      </c>
      <c r="E159" s="141" t="s">
        <v>10878</v>
      </c>
      <c r="F159" s="151">
        <v>42794</v>
      </c>
      <c r="G159" s="141" t="s">
        <v>133</v>
      </c>
      <c r="H159" s="142" t="s">
        <v>10863</v>
      </c>
      <c r="I159" s="141">
        <v>6</v>
      </c>
      <c r="J159" s="141" t="s">
        <v>2392</v>
      </c>
      <c r="K159" s="141"/>
      <c r="L159" s="141" t="s">
        <v>3543</v>
      </c>
      <c r="M159" s="141">
        <v>0</v>
      </c>
      <c r="N159" s="141">
        <v>0</v>
      </c>
      <c r="O159" s="141" t="s">
        <v>41</v>
      </c>
      <c r="P159" s="141">
        <v>124857.86</v>
      </c>
      <c r="Q159" s="141">
        <v>4309650</v>
      </c>
      <c r="R159" s="141">
        <v>3804185</v>
      </c>
      <c r="S159" s="141">
        <v>88.27</v>
      </c>
      <c r="T159" s="141">
        <v>0</v>
      </c>
      <c r="U159" s="141">
        <v>0</v>
      </c>
      <c r="V159" s="141" t="s">
        <v>10879</v>
      </c>
      <c r="W159" s="141" t="s">
        <v>10880</v>
      </c>
      <c r="X159" s="141" t="s">
        <v>10881</v>
      </c>
      <c r="Y159" s="141" t="s">
        <v>140</v>
      </c>
      <c r="Z159" s="141" t="str">
        <f t="shared" si="5"/>
        <v>Exome capture151PE</v>
      </c>
      <c r="AA159" s="143">
        <v>0</v>
      </c>
      <c r="AB159" s="143" t="s">
        <v>6461</v>
      </c>
      <c r="AC159" s="143" t="s">
        <v>10856</v>
      </c>
      <c r="AD159" s="143"/>
    </row>
    <row r="160" spans="1:30" s="244" customFormat="1" ht="24" hidden="1" customHeight="1">
      <c r="A160" s="142">
        <v>42798</v>
      </c>
      <c r="B160" s="140" t="s">
        <v>10882</v>
      </c>
      <c r="C160" s="141" t="s">
        <v>1370</v>
      </c>
      <c r="D160" s="141" t="s">
        <v>1248</v>
      </c>
      <c r="E160" s="141" t="s">
        <v>10883</v>
      </c>
      <c r="F160" s="151">
        <v>42794</v>
      </c>
      <c r="G160" s="141" t="s">
        <v>133</v>
      </c>
      <c r="H160" s="142" t="s">
        <v>10863</v>
      </c>
      <c r="I160" s="141">
        <v>7</v>
      </c>
      <c r="J160" s="141" t="s">
        <v>2392</v>
      </c>
      <c r="K160" s="141" t="s">
        <v>4789</v>
      </c>
      <c r="L160" s="141" t="s">
        <v>3543</v>
      </c>
      <c r="M160" s="141">
        <v>0</v>
      </c>
      <c r="N160" s="141">
        <v>184</v>
      </c>
      <c r="O160" s="141" t="s">
        <v>41</v>
      </c>
      <c r="P160" s="141">
        <v>124293.85</v>
      </c>
      <c r="Q160" s="141">
        <v>4309650</v>
      </c>
      <c r="R160" s="141">
        <v>3789198</v>
      </c>
      <c r="S160" s="141">
        <v>87.92</v>
      </c>
      <c r="T160" s="141" t="s">
        <v>10884</v>
      </c>
      <c r="U160" s="141" t="s">
        <v>10885</v>
      </c>
      <c r="V160" s="141" t="s">
        <v>10886</v>
      </c>
      <c r="W160" s="141" t="s">
        <v>10887</v>
      </c>
      <c r="X160" s="141" t="s">
        <v>10888</v>
      </c>
      <c r="Y160" s="141" t="s">
        <v>140</v>
      </c>
      <c r="Z160" s="141" t="str">
        <f t="shared" si="5"/>
        <v>Exome capture151PE</v>
      </c>
      <c r="AA160" s="143">
        <v>0</v>
      </c>
      <c r="AB160" s="143" t="s">
        <v>6461</v>
      </c>
      <c r="AC160" s="143" t="s">
        <v>10856</v>
      </c>
      <c r="AD160" s="143"/>
    </row>
    <row r="161" spans="1:30" s="244" customFormat="1" ht="24" hidden="1" customHeight="1">
      <c r="A161" s="142">
        <v>42798</v>
      </c>
      <c r="B161" s="140" t="s">
        <v>10889</v>
      </c>
      <c r="C161" s="141" t="s">
        <v>1370</v>
      </c>
      <c r="D161" s="141" t="s">
        <v>1248</v>
      </c>
      <c r="E161" s="141" t="s">
        <v>10890</v>
      </c>
      <c r="F161" s="151">
        <v>42794</v>
      </c>
      <c r="G161" s="141" t="s">
        <v>133</v>
      </c>
      <c r="H161" s="142" t="s">
        <v>10863</v>
      </c>
      <c r="I161" s="141">
        <v>8</v>
      </c>
      <c r="J161" s="141" t="s">
        <v>2392</v>
      </c>
      <c r="K161" s="141" t="s">
        <v>4789</v>
      </c>
      <c r="L161" s="141" t="s">
        <v>3543</v>
      </c>
      <c r="M161" s="141">
        <v>0</v>
      </c>
      <c r="N161" s="141">
        <v>0</v>
      </c>
      <c r="O161" s="141" t="s">
        <v>41</v>
      </c>
      <c r="P161" s="141">
        <v>124305.56</v>
      </c>
      <c r="Q161" s="141">
        <v>4309650</v>
      </c>
      <c r="R161" s="141">
        <v>3784435</v>
      </c>
      <c r="S161" s="141">
        <v>87.81</v>
      </c>
      <c r="T161" s="141">
        <v>0</v>
      </c>
      <c r="U161" s="141">
        <v>0</v>
      </c>
      <c r="V161" s="141" t="s">
        <v>10891</v>
      </c>
      <c r="W161" s="141" t="s">
        <v>10892</v>
      </c>
      <c r="X161" s="141" t="s">
        <v>4129</v>
      </c>
      <c r="Y161" s="141" t="s">
        <v>140</v>
      </c>
      <c r="Z161" s="141" t="str">
        <f t="shared" si="5"/>
        <v>Exome capture151PE</v>
      </c>
      <c r="AA161" s="143">
        <v>0</v>
      </c>
      <c r="AB161" s="143" t="s">
        <v>6461</v>
      </c>
      <c r="AC161" s="143" t="s">
        <v>10856</v>
      </c>
      <c r="AD161" s="143"/>
    </row>
    <row r="162" spans="1:30" s="39" customFormat="1" ht="24" hidden="1" customHeight="1">
      <c r="A162" s="219">
        <v>42801</v>
      </c>
      <c r="B162" s="218" t="s">
        <v>8306</v>
      </c>
      <c r="C162" s="135" t="s">
        <v>1370</v>
      </c>
      <c r="D162" s="147" t="s">
        <v>1248</v>
      </c>
      <c r="E162" s="215" t="s">
        <v>10893</v>
      </c>
      <c r="F162" s="217">
        <v>42797</v>
      </c>
      <c r="G162" s="215" t="s">
        <v>133</v>
      </c>
      <c r="H162" s="215" t="s">
        <v>10894</v>
      </c>
      <c r="I162" s="215">
        <v>1</v>
      </c>
      <c r="J162" s="135" t="s">
        <v>2392</v>
      </c>
      <c r="K162" s="147" t="s">
        <v>4789</v>
      </c>
      <c r="L162" s="216" t="s">
        <v>3543</v>
      </c>
      <c r="M162" s="215">
        <v>0</v>
      </c>
      <c r="N162" s="215">
        <v>0</v>
      </c>
      <c r="O162" s="215" t="s">
        <v>41</v>
      </c>
      <c r="P162" s="215">
        <v>114456.02</v>
      </c>
      <c r="Q162" s="215">
        <v>4309650</v>
      </c>
      <c r="R162" s="215">
        <v>3478760</v>
      </c>
      <c r="S162" s="215">
        <v>80.72</v>
      </c>
      <c r="T162" s="215">
        <v>0</v>
      </c>
      <c r="U162" s="215">
        <v>0</v>
      </c>
      <c r="V162" s="215" t="s">
        <v>10895</v>
      </c>
      <c r="W162" s="215" t="s">
        <v>10896</v>
      </c>
      <c r="X162" s="215" t="s">
        <v>10897</v>
      </c>
      <c r="Y162" s="147" t="s">
        <v>140</v>
      </c>
      <c r="Z162" s="147" t="str">
        <f t="shared" si="5"/>
        <v>Exome capture151PE</v>
      </c>
      <c r="AA162" s="214">
        <v>0</v>
      </c>
      <c r="AB162" s="213" t="s">
        <v>6461</v>
      </c>
      <c r="AC162" s="213" t="s">
        <v>10856</v>
      </c>
      <c r="AD162" s="212"/>
    </row>
    <row r="163" spans="1:30" s="244" customFormat="1" ht="24" hidden="1" customHeight="1">
      <c r="A163" s="142">
        <v>42801</v>
      </c>
      <c r="B163" s="140" t="s">
        <v>8306</v>
      </c>
      <c r="C163" s="141" t="s">
        <v>1370</v>
      </c>
      <c r="D163" s="141" t="s">
        <v>1248</v>
      </c>
      <c r="E163" s="141" t="s">
        <v>10898</v>
      </c>
      <c r="F163" s="151">
        <v>42797</v>
      </c>
      <c r="G163" s="141" t="s">
        <v>133</v>
      </c>
      <c r="H163" s="142" t="s">
        <v>10899</v>
      </c>
      <c r="I163" s="141">
        <v>2</v>
      </c>
      <c r="J163" s="141" t="s">
        <v>2392</v>
      </c>
      <c r="K163" s="141" t="s">
        <v>4789</v>
      </c>
      <c r="L163" s="141" t="s">
        <v>3543</v>
      </c>
      <c r="M163" s="141">
        <v>0</v>
      </c>
      <c r="N163" s="141">
        <v>0</v>
      </c>
      <c r="O163" s="141" t="s">
        <v>41</v>
      </c>
      <c r="P163" s="141">
        <v>117746.38</v>
      </c>
      <c r="Q163" s="141">
        <v>4309650</v>
      </c>
      <c r="R163" s="141">
        <v>3561325</v>
      </c>
      <c r="S163" s="141">
        <v>82.64</v>
      </c>
      <c r="T163" s="141">
        <v>0</v>
      </c>
      <c r="U163" s="141">
        <v>0</v>
      </c>
      <c r="V163" s="141" t="s">
        <v>6185</v>
      </c>
      <c r="W163" s="141" t="s">
        <v>10900</v>
      </c>
      <c r="X163" s="141" t="s">
        <v>10901</v>
      </c>
      <c r="Y163" s="141" t="s">
        <v>140</v>
      </c>
      <c r="Z163" s="141" t="str">
        <f t="shared" si="5"/>
        <v>Exome capture151PE</v>
      </c>
      <c r="AA163" s="143">
        <v>0</v>
      </c>
      <c r="AB163" s="143" t="s">
        <v>6461</v>
      </c>
      <c r="AC163" s="143" t="s">
        <v>10856</v>
      </c>
      <c r="AD163" s="143"/>
    </row>
    <row r="164" spans="1:30" s="244" customFormat="1" ht="24" hidden="1" customHeight="1">
      <c r="A164" s="142">
        <v>42801</v>
      </c>
      <c r="B164" s="140" t="s">
        <v>8306</v>
      </c>
      <c r="C164" s="141" t="s">
        <v>1370</v>
      </c>
      <c r="D164" s="141" t="s">
        <v>1248</v>
      </c>
      <c r="E164" s="141" t="s">
        <v>10902</v>
      </c>
      <c r="F164" s="151">
        <v>42797</v>
      </c>
      <c r="G164" s="141" t="s">
        <v>133</v>
      </c>
      <c r="H164" s="142" t="s">
        <v>10899</v>
      </c>
      <c r="I164" s="141">
        <v>3</v>
      </c>
      <c r="J164" s="141" t="s">
        <v>2392</v>
      </c>
      <c r="K164" s="141" t="s">
        <v>4789</v>
      </c>
      <c r="L164" s="141" t="s">
        <v>3543</v>
      </c>
      <c r="M164" s="141">
        <v>0</v>
      </c>
      <c r="N164" s="141">
        <v>0</v>
      </c>
      <c r="O164" s="141" t="s">
        <v>41</v>
      </c>
      <c r="P164" s="141">
        <v>117300.9</v>
      </c>
      <c r="Q164" s="141">
        <v>4309650</v>
      </c>
      <c r="R164" s="141">
        <v>3546137</v>
      </c>
      <c r="S164" s="141">
        <v>82.28</v>
      </c>
      <c r="T164" s="141">
        <v>0</v>
      </c>
      <c r="U164" s="141">
        <v>0</v>
      </c>
      <c r="V164" s="141" t="s">
        <v>10903</v>
      </c>
      <c r="W164" s="141" t="s">
        <v>10904</v>
      </c>
      <c r="X164" s="141" t="s">
        <v>10905</v>
      </c>
      <c r="Y164" s="141" t="s">
        <v>140</v>
      </c>
      <c r="Z164" s="141" t="str">
        <f t="shared" si="5"/>
        <v>Exome capture151PE</v>
      </c>
      <c r="AA164" s="143">
        <v>0</v>
      </c>
      <c r="AB164" s="143" t="s">
        <v>6461</v>
      </c>
      <c r="AC164" s="143" t="s">
        <v>10856</v>
      </c>
      <c r="AD164" s="143"/>
    </row>
    <row r="165" spans="1:30" s="244" customFormat="1" ht="24" hidden="1" customHeight="1">
      <c r="A165" s="142">
        <v>42801</v>
      </c>
      <c r="B165" s="140" t="s">
        <v>8306</v>
      </c>
      <c r="C165" s="141" t="s">
        <v>1370</v>
      </c>
      <c r="D165" s="141" t="s">
        <v>1248</v>
      </c>
      <c r="E165" s="141" t="s">
        <v>10906</v>
      </c>
      <c r="F165" s="151">
        <v>42797</v>
      </c>
      <c r="G165" s="141" t="s">
        <v>133</v>
      </c>
      <c r="H165" s="142" t="s">
        <v>10899</v>
      </c>
      <c r="I165" s="141">
        <v>4</v>
      </c>
      <c r="J165" s="141" t="s">
        <v>2392</v>
      </c>
      <c r="K165" s="141" t="s">
        <v>4789</v>
      </c>
      <c r="L165" s="141" t="s">
        <v>3543</v>
      </c>
      <c r="M165" s="141">
        <v>0</v>
      </c>
      <c r="N165" s="141">
        <v>0</v>
      </c>
      <c r="O165" s="141" t="s">
        <v>41</v>
      </c>
      <c r="P165" s="141">
        <v>119010.79</v>
      </c>
      <c r="Q165" s="141">
        <v>4309650</v>
      </c>
      <c r="R165" s="141">
        <v>3590523</v>
      </c>
      <c r="S165" s="141">
        <v>83.31</v>
      </c>
      <c r="T165" s="141">
        <v>0</v>
      </c>
      <c r="U165" s="141">
        <v>0</v>
      </c>
      <c r="V165" s="141" t="s">
        <v>10907</v>
      </c>
      <c r="W165" s="141" t="s">
        <v>10908</v>
      </c>
      <c r="X165" s="141" t="s">
        <v>10909</v>
      </c>
      <c r="Y165" s="141" t="s">
        <v>140</v>
      </c>
      <c r="Z165" s="141" t="str">
        <f t="shared" si="5"/>
        <v>Exome capture151PE</v>
      </c>
      <c r="AA165" s="143">
        <v>0</v>
      </c>
      <c r="AB165" s="143" t="s">
        <v>6461</v>
      </c>
      <c r="AC165" s="143" t="s">
        <v>10856</v>
      </c>
      <c r="AD165" s="143"/>
    </row>
    <row r="166" spans="1:30" s="244" customFormat="1" ht="24" hidden="1" customHeight="1">
      <c r="A166" s="142">
        <v>42801</v>
      </c>
      <c r="B166" s="140" t="s">
        <v>8306</v>
      </c>
      <c r="C166" s="141" t="s">
        <v>1370</v>
      </c>
      <c r="D166" s="141" t="s">
        <v>1248</v>
      </c>
      <c r="E166" s="141" t="s">
        <v>10910</v>
      </c>
      <c r="F166" s="151">
        <v>42797</v>
      </c>
      <c r="G166" s="141" t="s">
        <v>133</v>
      </c>
      <c r="H166" s="142" t="s">
        <v>10899</v>
      </c>
      <c r="I166" s="141">
        <v>5</v>
      </c>
      <c r="J166" s="141" t="s">
        <v>2392</v>
      </c>
      <c r="K166" s="141" t="s">
        <v>4789</v>
      </c>
      <c r="L166" s="141" t="s">
        <v>3543</v>
      </c>
      <c r="M166" s="141">
        <v>0</v>
      </c>
      <c r="N166" s="141">
        <v>0</v>
      </c>
      <c r="O166" s="141" t="s">
        <v>41</v>
      </c>
      <c r="P166" s="141">
        <v>120561.06</v>
      </c>
      <c r="Q166" s="141">
        <v>4309650</v>
      </c>
      <c r="R166" s="141">
        <v>3630881</v>
      </c>
      <c r="S166" s="141">
        <v>84.25</v>
      </c>
      <c r="T166" s="141">
        <v>0</v>
      </c>
      <c r="U166" s="141">
        <v>0</v>
      </c>
      <c r="V166" s="141" t="s">
        <v>10911</v>
      </c>
      <c r="W166" s="141" t="s">
        <v>10912</v>
      </c>
      <c r="X166" s="141" t="s">
        <v>10913</v>
      </c>
      <c r="Y166" s="141" t="s">
        <v>140</v>
      </c>
      <c r="Z166" s="141" t="str">
        <f t="shared" si="5"/>
        <v>Exome capture151PE</v>
      </c>
      <c r="AA166" s="143">
        <v>0</v>
      </c>
      <c r="AB166" s="143" t="s">
        <v>6461</v>
      </c>
      <c r="AC166" s="143" t="s">
        <v>10856</v>
      </c>
      <c r="AD166" s="143"/>
    </row>
    <row r="167" spans="1:30" s="244" customFormat="1" ht="24" hidden="1" customHeight="1">
      <c r="A167" s="142">
        <v>42801</v>
      </c>
      <c r="B167" s="140" t="s">
        <v>8306</v>
      </c>
      <c r="C167" s="141" t="s">
        <v>1370</v>
      </c>
      <c r="D167" s="141" t="s">
        <v>1248</v>
      </c>
      <c r="E167" s="141" t="s">
        <v>10914</v>
      </c>
      <c r="F167" s="151">
        <v>42797</v>
      </c>
      <c r="G167" s="141" t="s">
        <v>133</v>
      </c>
      <c r="H167" s="142" t="s">
        <v>10899</v>
      </c>
      <c r="I167" s="141">
        <v>6</v>
      </c>
      <c r="J167" s="141" t="s">
        <v>2392</v>
      </c>
      <c r="K167" s="141" t="s">
        <v>4789</v>
      </c>
      <c r="L167" s="141" t="s">
        <v>3543</v>
      </c>
      <c r="M167" s="141">
        <v>0</v>
      </c>
      <c r="N167" s="141">
        <v>0</v>
      </c>
      <c r="O167" s="141" t="s">
        <v>41</v>
      </c>
      <c r="P167" s="141">
        <v>123897.27</v>
      </c>
      <c r="Q167" s="141">
        <v>4309650</v>
      </c>
      <c r="R167" s="141">
        <v>3746975</v>
      </c>
      <c r="S167" s="141">
        <v>86.94</v>
      </c>
      <c r="T167" s="141">
        <v>0</v>
      </c>
      <c r="U167" s="141">
        <v>0</v>
      </c>
      <c r="V167" s="141" t="s">
        <v>10915</v>
      </c>
      <c r="W167" s="141" t="s">
        <v>10916</v>
      </c>
      <c r="X167" s="141" t="s">
        <v>10917</v>
      </c>
      <c r="Y167" s="141" t="s">
        <v>140</v>
      </c>
      <c r="Z167" s="141" t="str">
        <f t="shared" si="5"/>
        <v>Exome capture151PE</v>
      </c>
      <c r="AA167" s="143">
        <v>0</v>
      </c>
      <c r="AB167" s="143" t="s">
        <v>6461</v>
      </c>
      <c r="AC167" s="143" t="s">
        <v>10856</v>
      </c>
      <c r="AD167" s="143"/>
    </row>
    <row r="168" spans="1:30" s="244" customFormat="1" ht="24" hidden="1" customHeight="1">
      <c r="A168" s="142">
        <v>42801</v>
      </c>
      <c r="B168" s="140" t="s">
        <v>8306</v>
      </c>
      <c r="C168" s="141" t="s">
        <v>1370</v>
      </c>
      <c r="D168" s="141" t="s">
        <v>1248</v>
      </c>
      <c r="E168" s="141" t="s">
        <v>10918</v>
      </c>
      <c r="F168" s="151">
        <v>42797</v>
      </c>
      <c r="G168" s="141" t="s">
        <v>133</v>
      </c>
      <c r="H168" s="142" t="s">
        <v>10899</v>
      </c>
      <c r="I168" s="141">
        <v>7</v>
      </c>
      <c r="J168" s="141" t="s">
        <v>2392</v>
      </c>
      <c r="K168" s="141" t="s">
        <v>4789</v>
      </c>
      <c r="L168" s="141" t="s">
        <v>3543</v>
      </c>
      <c r="M168" s="141">
        <v>0</v>
      </c>
      <c r="N168" s="141">
        <v>0</v>
      </c>
      <c r="O168" s="141" t="s">
        <v>41</v>
      </c>
      <c r="P168" s="141">
        <v>123449.44</v>
      </c>
      <c r="Q168" s="141">
        <v>4309650</v>
      </c>
      <c r="R168" s="141">
        <v>3726716</v>
      </c>
      <c r="S168" s="141">
        <v>86.47</v>
      </c>
      <c r="T168" s="141">
        <v>0</v>
      </c>
      <c r="U168" s="141">
        <v>0</v>
      </c>
      <c r="V168" s="141" t="s">
        <v>10919</v>
      </c>
      <c r="W168" s="141" t="s">
        <v>10920</v>
      </c>
      <c r="X168" s="141" t="s">
        <v>10921</v>
      </c>
      <c r="Y168" s="141" t="s">
        <v>140</v>
      </c>
      <c r="Z168" s="141" t="str">
        <f t="shared" si="5"/>
        <v>Exome capture151PE</v>
      </c>
      <c r="AA168" s="143">
        <v>0</v>
      </c>
      <c r="AB168" s="143" t="s">
        <v>6461</v>
      </c>
      <c r="AC168" s="143" t="s">
        <v>10856</v>
      </c>
      <c r="AD168" s="143"/>
    </row>
    <row r="169" spans="1:30" s="244" customFormat="1" ht="24" hidden="1" customHeight="1">
      <c r="A169" s="142">
        <v>42801</v>
      </c>
      <c r="B169" s="140" t="s">
        <v>8306</v>
      </c>
      <c r="C169" s="141" t="s">
        <v>1370</v>
      </c>
      <c r="D169" s="141" t="s">
        <v>1248</v>
      </c>
      <c r="E169" s="141" t="s">
        <v>10922</v>
      </c>
      <c r="F169" s="151">
        <v>42797</v>
      </c>
      <c r="G169" s="141" t="s">
        <v>133</v>
      </c>
      <c r="H169" s="142" t="s">
        <v>10899</v>
      </c>
      <c r="I169" s="141">
        <v>8</v>
      </c>
      <c r="J169" s="141" t="s">
        <v>2392</v>
      </c>
      <c r="K169" s="141" t="s">
        <v>4789</v>
      </c>
      <c r="L169" s="141" t="s">
        <v>3543</v>
      </c>
      <c r="M169" s="141">
        <v>0</v>
      </c>
      <c r="N169" s="141">
        <v>0</v>
      </c>
      <c r="O169" s="141" t="s">
        <v>41</v>
      </c>
      <c r="P169" s="141">
        <v>122088.78</v>
      </c>
      <c r="Q169" s="141">
        <v>4309650</v>
      </c>
      <c r="R169" s="141">
        <v>3697389</v>
      </c>
      <c r="S169" s="141">
        <v>85.79</v>
      </c>
      <c r="T169" s="141">
        <v>0</v>
      </c>
      <c r="U169" s="141">
        <v>0</v>
      </c>
      <c r="V169" s="141" t="s">
        <v>10923</v>
      </c>
      <c r="W169" s="141" t="s">
        <v>10924</v>
      </c>
      <c r="X169" s="141" t="s">
        <v>10925</v>
      </c>
      <c r="Y169" s="141" t="s">
        <v>140</v>
      </c>
      <c r="Z169" s="141" t="str">
        <f t="shared" si="5"/>
        <v>Exome capture151PE</v>
      </c>
      <c r="AA169" s="143">
        <v>0</v>
      </c>
      <c r="AB169" s="143" t="s">
        <v>6461</v>
      </c>
      <c r="AC169" s="143" t="s">
        <v>10856</v>
      </c>
      <c r="AD169" s="143"/>
    </row>
    <row r="170" spans="1:30" s="39" customFormat="1" ht="24" hidden="1" customHeight="1">
      <c r="A170" s="219">
        <v>42803</v>
      </c>
      <c r="B170" s="218" t="s">
        <v>10867</v>
      </c>
      <c r="C170" s="135" t="s">
        <v>1370</v>
      </c>
      <c r="D170" s="147" t="s">
        <v>1248</v>
      </c>
      <c r="E170" s="215" t="s">
        <v>10926</v>
      </c>
      <c r="F170" s="217">
        <v>42797</v>
      </c>
      <c r="G170" s="215" t="s">
        <v>133</v>
      </c>
      <c r="H170" s="215" t="s">
        <v>10930</v>
      </c>
      <c r="I170" s="215">
        <v>1</v>
      </c>
      <c r="J170" s="135" t="s">
        <v>2392</v>
      </c>
      <c r="K170" s="147" t="s">
        <v>4789</v>
      </c>
      <c r="L170" s="216" t="s">
        <v>3543</v>
      </c>
      <c r="M170" s="215">
        <v>0</v>
      </c>
      <c r="N170" s="215">
        <v>0</v>
      </c>
      <c r="O170" s="215" t="s">
        <v>41</v>
      </c>
      <c r="P170" s="215">
        <v>123066.36</v>
      </c>
      <c r="Q170" s="215">
        <v>4309650</v>
      </c>
      <c r="R170" s="215">
        <v>3726745</v>
      </c>
      <c r="S170" s="215">
        <v>86.47</v>
      </c>
      <c r="T170" s="215">
        <v>0</v>
      </c>
      <c r="U170" s="215">
        <v>0</v>
      </c>
      <c r="V170" s="215" t="s">
        <v>2166</v>
      </c>
      <c r="W170" s="215" t="s">
        <v>10928</v>
      </c>
      <c r="X170" s="215" t="s">
        <v>4325</v>
      </c>
      <c r="Y170" s="147" t="s">
        <v>140</v>
      </c>
      <c r="Z170" s="147" t="str">
        <f t="shared" si="5"/>
        <v>Exome capture151PE</v>
      </c>
      <c r="AA170" s="214">
        <v>0</v>
      </c>
      <c r="AB170" s="213" t="s">
        <v>6461</v>
      </c>
      <c r="AC170" s="213" t="s">
        <v>10856</v>
      </c>
      <c r="AD170" s="212"/>
    </row>
    <row r="171" spans="1:30" s="244" customFormat="1" ht="24" hidden="1" customHeight="1">
      <c r="A171" s="142">
        <v>42803</v>
      </c>
      <c r="B171" s="140" t="s">
        <v>10867</v>
      </c>
      <c r="C171" s="141" t="s">
        <v>1370</v>
      </c>
      <c r="D171" s="141" t="s">
        <v>1248</v>
      </c>
      <c r="E171" s="141" t="s">
        <v>10929</v>
      </c>
      <c r="F171" s="151">
        <v>42797</v>
      </c>
      <c r="G171" s="141" t="s">
        <v>133</v>
      </c>
      <c r="H171" s="142" t="s">
        <v>10930</v>
      </c>
      <c r="I171" s="141">
        <v>2</v>
      </c>
      <c r="J171" s="141" t="s">
        <v>2392</v>
      </c>
      <c r="K171" s="141" t="s">
        <v>4789</v>
      </c>
      <c r="L171" s="141" t="s">
        <v>3543</v>
      </c>
      <c r="M171" s="141">
        <v>0</v>
      </c>
      <c r="N171" s="141">
        <v>0</v>
      </c>
      <c r="O171" s="141" t="s">
        <v>41</v>
      </c>
      <c r="P171" s="141">
        <v>122915.24</v>
      </c>
      <c r="Q171" s="141">
        <v>4309650</v>
      </c>
      <c r="R171" s="141">
        <v>3715479</v>
      </c>
      <c r="S171" s="141">
        <v>86.21</v>
      </c>
      <c r="T171" s="141">
        <v>0</v>
      </c>
      <c r="U171" s="141">
        <v>0</v>
      </c>
      <c r="V171" s="141" t="s">
        <v>10931</v>
      </c>
      <c r="W171" s="141" t="s">
        <v>10932</v>
      </c>
      <c r="X171" s="141" t="s">
        <v>10933</v>
      </c>
      <c r="Y171" s="141" t="s">
        <v>140</v>
      </c>
      <c r="Z171" s="141" t="str">
        <f t="shared" si="5"/>
        <v>Exome capture151PE</v>
      </c>
      <c r="AA171" s="143">
        <v>0</v>
      </c>
      <c r="AB171" s="143" t="s">
        <v>6461</v>
      </c>
      <c r="AC171" s="143" t="s">
        <v>10856</v>
      </c>
      <c r="AD171" s="143"/>
    </row>
    <row r="172" spans="1:30" s="244" customFormat="1" ht="24" hidden="1" customHeight="1">
      <c r="A172" s="142">
        <v>42803</v>
      </c>
      <c r="B172" s="140" t="s">
        <v>10867</v>
      </c>
      <c r="C172" s="141" t="s">
        <v>1370</v>
      </c>
      <c r="D172" s="141" t="s">
        <v>1248</v>
      </c>
      <c r="E172" s="141" t="s">
        <v>10934</v>
      </c>
      <c r="F172" s="151">
        <v>42797</v>
      </c>
      <c r="G172" s="141" t="s">
        <v>133</v>
      </c>
      <c r="H172" s="142" t="s">
        <v>10927</v>
      </c>
      <c r="I172" s="141">
        <v>3</v>
      </c>
      <c r="J172" s="141" t="s">
        <v>2392</v>
      </c>
      <c r="K172" s="141" t="s">
        <v>4789</v>
      </c>
      <c r="L172" s="141" t="s">
        <v>3543</v>
      </c>
      <c r="M172" s="141">
        <v>0</v>
      </c>
      <c r="N172" s="141">
        <v>0</v>
      </c>
      <c r="O172" s="141" t="s">
        <v>41</v>
      </c>
      <c r="P172" s="141">
        <v>122080.71</v>
      </c>
      <c r="Q172" s="141">
        <v>4309650</v>
      </c>
      <c r="R172" s="141">
        <v>3696385</v>
      </c>
      <c r="S172" s="141">
        <v>85.77</v>
      </c>
      <c r="T172" s="141">
        <v>0</v>
      </c>
      <c r="U172" s="141">
        <v>0</v>
      </c>
      <c r="V172" s="141" t="s">
        <v>10935</v>
      </c>
      <c r="W172" s="141" t="s">
        <v>10936</v>
      </c>
      <c r="X172" s="141" t="s">
        <v>10937</v>
      </c>
      <c r="Y172" s="141" t="s">
        <v>140</v>
      </c>
      <c r="Z172" s="141" t="str">
        <f t="shared" si="5"/>
        <v>Exome capture151PE</v>
      </c>
      <c r="AA172" s="143">
        <v>0</v>
      </c>
      <c r="AB172" s="143" t="s">
        <v>6461</v>
      </c>
      <c r="AC172" s="143" t="s">
        <v>10856</v>
      </c>
      <c r="AD172" s="143"/>
    </row>
    <row r="173" spans="1:30" s="244" customFormat="1" ht="24" hidden="1" customHeight="1">
      <c r="A173" s="142">
        <v>42803</v>
      </c>
      <c r="B173" s="140" t="s">
        <v>10867</v>
      </c>
      <c r="C173" s="141" t="s">
        <v>1370</v>
      </c>
      <c r="D173" s="141" t="s">
        <v>1248</v>
      </c>
      <c r="E173" s="141" t="s">
        <v>10938</v>
      </c>
      <c r="F173" s="151">
        <v>42797</v>
      </c>
      <c r="G173" s="141" t="s">
        <v>133</v>
      </c>
      <c r="H173" s="142" t="s">
        <v>10927</v>
      </c>
      <c r="I173" s="141">
        <v>4</v>
      </c>
      <c r="J173" s="141" t="s">
        <v>2392</v>
      </c>
      <c r="K173" s="141" t="s">
        <v>4789</v>
      </c>
      <c r="L173" s="141" t="s">
        <v>3543</v>
      </c>
      <c r="M173" s="141">
        <v>0</v>
      </c>
      <c r="N173" s="141">
        <v>0</v>
      </c>
      <c r="O173" s="141" t="s">
        <v>41</v>
      </c>
      <c r="P173" s="141">
        <v>121936.67</v>
      </c>
      <c r="Q173" s="141">
        <v>4309650</v>
      </c>
      <c r="R173" s="141">
        <v>3690842</v>
      </c>
      <c r="S173" s="141">
        <v>85.64</v>
      </c>
      <c r="T173" s="141">
        <v>0</v>
      </c>
      <c r="U173" s="141">
        <v>0</v>
      </c>
      <c r="V173" s="141" t="s">
        <v>10939</v>
      </c>
      <c r="W173" s="141" t="s">
        <v>10940</v>
      </c>
      <c r="X173" s="141" t="s">
        <v>10941</v>
      </c>
      <c r="Y173" s="141" t="s">
        <v>140</v>
      </c>
      <c r="Z173" s="141" t="str">
        <f t="shared" si="5"/>
        <v>Exome capture151PE</v>
      </c>
      <c r="AA173" s="143">
        <v>0</v>
      </c>
      <c r="AB173" s="143" t="s">
        <v>6461</v>
      </c>
      <c r="AC173" s="143" t="s">
        <v>10856</v>
      </c>
      <c r="AD173" s="143"/>
    </row>
    <row r="174" spans="1:30" s="244" customFormat="1" ht="24" hidden="1" customHeight="1">
      <c r="A174" s="142">
        <v>42803</v>
      </c>
      <c r="B174" s="140" t="s">
        <v>10867</v>
      </c>
      <c r="C174" s="141" t="s">
        <v>1370</v>
      </c>
      <c r="D174" s="141" t="s">
        <v>1248</v>
      </c>
      <c r="E174" s="141" t="s">
        <v>10942</v>
      </c>
      <c r="F174" s="151">
        <v>42797</v>
      </c>
      <c r="G174" s="141" t="s">
        <v>133</v>
      </c>
      <c r="H174" s="142" t="s">
        <v>10927</v>
      </c>
      <c r="I174" s="141">
        <v>5</v>
      </c>
      <c r="J174" s="141" t="s">
        <v>2392</v>
      </c>
      <c r="K174" s="141" t="s">
        <v>4789</v>
      </c>
      <c r="L174" s="141" t="s">
        <v>3543</v>
      </c>
      <c r="M174" s="141">
        <v>0</v>
      </c>
      <c r="N174" s="141">
        <v>0</v>
      </c>
      <c r="O174" s="141" t="s">
        <v>41</v>
      </c>
      <c r="P174" s="141">
        <v>121007.52</v>
      </c>
      <c r="Q174" s="141">
        <v>4309650</v>
      </c>
      <c r="R174" s="141">
        <v>3658787</v>
      </c>
      <c r="S174" s="141">
        <v>84.9</v>
      </c>
      <c r="T174" s="141">
        <v>0</v>
      </c>
      <c r="U174" s="141">
        <v>0</v>
      </c>
      <c r="V174" s="141" t="s">
        <v>10943</v>
      </c>
      <c r="W174" s="141" t="s">
        <v>10944</v>
      </c>
      <c r="X174" s="141" t="s">
        <v>10945</v>
      </c>
      <c r="Y174" s="141" t="s">
        <v>140</v>
      </c>
      <c r="Z174" s="141" t="str">
        <f t="shared" si="5"/>
        <v>Exome capture151PE</v>
      </c>
      <c r="AA174" s="143">
        <v>0</v>
      </c>
      <c r="AB174" s="143" t="s">
        <v>6461</v>
      </c>
      <c r="AC174" s="143" t="s">
        <v>10856</v>
      </c>
      <c r="AD174" s="143"/>
    </row>
    <row r="175" spans="1:30" s="244" customFormat="1" ht="24" hidden="1" customHeight="1">
      <c r="A175" s="142">
        <v>42803</v>
      </c>
      <c r="B175" s="140" t="s">
        <v>10867</v>
      </c>
      <c r="C175" s="141" t="s">
        <v>1370</v>
      </c>
      <c r="D175" s="141" t="s">
        <v>1248</v>
      </c>
      <c r="E175" s="141" t="s">
        <v>10946</v>
      </c>
      <c r="F175" s="151">
        <v>42797</v>
      </c>
      <c r="G175" s="141" t="s">
        <v>133</v>
      </c>
      <c r="H175" s="142" t="s">
        <v>10927</v>
      </c>
      <c r="I175" s="141">
        <v>6</v>
      </c>
      <c r="J175" s="141" t="s">
        <v>2392</v>
      </c>
      <c r="K175" s="141" t="s">
        <v>4789</v>
      </c>
      <c r="L175" s="141" t="s">
        <v>3543</v>
      </c>
      <c r="M175" s="141">
        <v>0</v>
      </c>
      <c r="N175" s="141">
        <v>0</v>
      </c>
      <c r="O175" s="141" t="s">
        <v>41</v>
      </c>
      <c r="P175" s="141">
        <v>121262.37</v>
      </c>
      <c r="Q175" s="141">
        <v>4309650</v>
      </c>
      <c r="R175" s="141">
        <v>3660251</v>
      </c>
      <c r="S175" s="141">
        <v>84.93</v>
      </c>
      <c r="T175" s="141">
        <v>0</v>
      </c>
      <c r="U175" s="141">
        <v>0</v>
      </c>
      <c r="V175" s="141" t="s">
        <v>10947</v>
      </c>
      <c r="W175" s="141" t="s">
        <v>10948</v>
      </c>
      <c r="X175" s="141" t="s">
        <v>10949</v>
      </c>
      <c r="Y175" s="141" t="s">
        <v>140</v>
      </c>
      <c r="Z175" s="141" t="str">
        <f t="shared" si="5"/>
        <v>Exome capture151PE</v>
      </c>
      <c r="AA175" s="143">
        <v>0</v>
      </c>
      <c r="AB175" s="143" t="s">
        <v>6461</v>
      </c>
      <c r="AC175" s="143" t="s">
        <v>10856</v>
      </c>
      <c r="AD175" s="143"/>
    </row>
    <row r="176" spans="1:30" s="244" customFormat="1" ht="24" hidden="1" customHeight="1">
      <c r="A176" s="142">
        <v>42803</v>
      </c>
      <c r="B176" s="140" t="s">
        <v>10867</v>
      </c>
      <c r="C176" s="141" t="s">
        <v>1370</v>
      </c>
      <c r="D176" s="141" t="s">
        <v>1248</v>
      </c>
      <c r="E176" s="141" t="s">
        <v>10950</v>
      </c>
      <c r="F176" s="151">
        <v>42797</v>
      </c>
      <c r="G176" s="141" t="s">
        <v>133</v>
      </c>
      <c r="H176" s="142" t="s">
        <v>10927</v>
      </c>
      <c r="I176" s="141">
        <v>7</v>
      </c>
      <c r="J176" s="141" t="s">
        <v>2392</v>
      </c>
      <c r="K176" s="141" t="s">
        <v>4789</v>
      </c>
      <c r="L176" s="141" t="s">
        <v>3543</v>
      </c>
      <c r="M176" s="141">
        <v>0</v>
      </c>
      <c r="N176" s="141">
        <v>0</v>
      </c>
      <c r="O176" s="141" t="s">
        <v>41</v>
      </c>
      <c r="P176" s="141">
        <v>121454.33</v>
      </c>
      <c r="Q176" s="141">
        <v>4309650</v>
      </c>
      <c r="R176" s="141">
        <v>3668224</v>
      </c>
      <c r="S176" s="141">
        <v>85.12</v>
      </c>
      <c r="T176" s="141">
        <v>0</v>
      </c>
      <c r="U176" s="141">
        <v>0</v>
      </c>
      <c r="V176" s="141" t="s">
        <v>10951</v>
      </c>
      <c r="W176" s="141" t="s">
        <v>10952</v>
      </c>
      <c r="X176" s="141" t="s">
        <v>10953</v>
      </c>
      <c r="Y176" s="141" t="s">
        <v>140</v>
      </c>
      <c r="Z176" s="141" t="str">
        <f t="shared" si="5"/>
        <v>Exome capture151PE</v>
      </c>
      <c r="AA176" s="143">
        <v>0</v>
      </c>
      <c r="AB176" s="143" t="s">
        <v>6461</v>
      </c>
      <c r="AC176" s="143" t="s">
        <v>10856</v>
      </c>
      <c r="AD176" s="143"/>
    </row>
    <row r="177" spans="1:30" s="244" customFormat="1" ht="24" hidden="1" customHeight="1">
      <c r="A177" s="142">
        <v>42803</v>
      </c>
      <c r="B177" s="140" t="s">
        <v>10867</v>
      </c>
      <c r="C177" s="141" t="s">
        <v>1370</v>
      </c>
      <c r="D177" s="141" t="s">
        <v>1248</v>
      </c>
      <c r="E177" s="141" t="s">
        <v>10954</v>
      </c>
      <c r="F177" s="151">
        <v>42797</v>
      </c>
      <c r="G177" s="141" t="s">
        <v>133</v>
      </c>
      <c r="H177" s="142" t="s">
        <v>10927</v>
      </c>
      <c r="I177" s="141">
        <v>8</v>
      </c>
      <c r="J177" s="141" t="s">
        <v>2392</v>
      </c>
      <c r="K177" s="141" t="s">
        <v>4789</v>
      </c>
      <c r="L177" s="141" t="s">
        <v>3543</v>
      </c>
      <c r="M177" s="141">
        <v>0</v>
      </c>
      <c r="N177" s="141">
        <v>0</v>
      </c>
      <c r="O177" s="141" t="s">
        <v>41</v>
      </c>
      <c r="P177" s="141">
        <v>120772.62</v>
      </c>
      <c r="Q177" s="141">
        <v>4309650</v>
      </c>
      <c r="R177" s="141">
        <v>3658817</v>
      </c>
      <c r="S177" s="141">
        <v>84.9</v>
      </c>
      <c r="T177" s="141">
        <v>0</v>
      </c>
      <c r="U177" s="141">
        <v>0</v>
      </c>
      <c r="V177" s="141" t="s">
        <v>10955</v>
      </c>
      <c r="W177" s="141" t="s">
        <v>10956</v>
      </c>
      <c r="X177" s="141" t="s">
        <v>10957</v>
      </c>
      <c r="Y177" s="141" t="s">
        <v>140</v>
      </c>
      <c r="Z177" s="141" t="str">
        <f t="shared" si="5"/>
        <v>Exome capture151PE</v>
      </c>
      <c r="AA177" s="143">
        <v>0</v>
      </c>
      <c r="AB177" s="143" t="s">
        <v>6461</v>
      </c>
      <c r="AC177" s="143" t="s">
        <v>10856</v>
      </c>
      <c r="AD177" s="143"/>
    </row>
    <row r="178" spans="1:30" s="27" customFormat="1" ht="24" hidden="1" customHeight="1">
      <c r="A178" s="133">
        <v>42809</v>
      </c>
      <c r="B178" s="152" t="s">
        <v>12289</v>
      </c>
      <c r="C178" s="135" t="s">
        <v>12418</v>
      </c>
      <c r="D178" s="153" t="s">
        <v>1248</v>
      </c>
      <c r="E178" s="153" t="s">
        <v>12290</v>
      </c>
      <c r="F178" s="133">
        <v>42804</v>
      </c>
      <c r="G178" s="153" t="s">
        <v>133</v>
      </c>
      <c r="H178" s="153" t="s">
        <v>12291</v>
      </c>
      <c r="I178" s="153">
        <v>1</v>
      </c>
      <c r="J178" s="153" t="s">
        <v>12364</v>
      </c>
      <c r="K178" s="153" t="s">
        <v>4789</v>
      </c>
      <c r="L178" s="153" t="s">
        <v>3543</v>
      </c>
      <c r="M178" s="153">
        <v>0</v>
      </c>
      <c r="N178" s="153">
        <v>0</v>
      </c>
      <c r="O178" s="153" t="s">
        <v>41</v>
      </c>
      <c r="P178" s="153">
        <v>123086.14</v>
      </c>
      <c r="Q178" s="153">
        <v>4309650</v>
      </c>
      <c r="R178" s="153">
        <v>3663277</v>
      </c>
      <c r="S178" s="153">
        <v>85</v>
      </c>
      <c r="T178" s="153">
        <v>0</v>
      </c>
      <c r="U178" s="153">
        <v>0</v>
      </c>
      <c r="V178" s="153" t="s">
        <v>12292</v>
      </c>
      <c r="W178" s="153" t="s">
        <v>12293</v>
      </c>
      <c r="X178" s="153" t="s">
        <v>12294</v>
      </c>
      <c r="Y178" s="147" t="s">
        <v>140</v>
      </c>
      <c r="Z178" s="147" t="str">
        <f t="shared" ref="Z178:Z201" si="6">IF(P178,CONCATENATE(C178,Y178),0)</f>
        <v>Transcriptome151PE</v>
      </c>
      <c r="AA178" s="154">
        <v>0</v>
      </c>
      <c r="AB178" s="155" t="s">
        <v>6461</v>
      </c>
      <c r="AC178" s="155" t="s">
        <v>10856</v>
      </c>
      <c r="AD178" s="206"/>
    </row>
    <row r="179" spans="1:30" s="27" customFormat="1" ht="24" hidden="1" customHeight="1">
      <c r="A179" s="139">
        <v>42809</v>
      </c>
      <c r="B179" s="140" t="s">
        <v>12289</v>
      </c>
      <c r="C179" s="141" t="s">
        <v>12418</v>
      </c>
      <c r="D179" s="141" t="s">
        <v>1248</v>
      </c>
      <c r="E179" s="141" t="s">
        <v>12295</v>
      </c>
      <c r="F179" s="142">
        <v>42804</v>
      </c>
      <c r="G179" s="141" t="s">
        <v>133</v>
      </c>
      <c r="H179" s="141" t="s">
        <v>12296</v>
      </c>
      <c r="I179" s="141">
        <v>2</v>
      </c>
      <c r="J179" s="141" t="s">
        <v>12364</v>
      </c>
      <c r="K179" s="141" t="s">
        <v>4789</v>
      </c>
      <c r="L179" s="141" t="s">
        <v>3543</v>
      </c>
      <c r="M179" s="141">
        <v>0</v>
      </c>
      <c r="N179" s="141">
        <v>0</v>
      </c>
      <c r="O179" s="141" t="s">
        <v>41</v>
      </c>
      <c r="P179" s="141">
        <v>122018.67</v>
      </c>
      <c r="Q179" s="141">
        <v>4309650</v>
      </c>
      <c r="R179" s="141">
        <v>3631508</v>
      </c>
      <c r="S179" s="141">
        <v>84.26</v>
      </c>
      <c r="T179" s="141">
        <v>0</v>
      </c>
      <c r="U179" s="141">
        <v>0</v>
      </c>
      <c r="V179" s="141" t="s">
        <v>12297</v>
      </c>
      <c r="W179" s="141" t="s">
        <v>12298</v>
      </c>
      <c r="X179" s="141" t="s">
        <v>12299</v>
      </c>
      <c r="Y179" s="141" t="s">
        <v>140</v>
      </c>
      <c r="Z179" s="141" t="str">
        <f t="shared" si="6"/>
        <v>Transcriptome151PE</v>
      </c>
      <c r="AA179" s="143">
        <v>0</v>
      </c>
      <c r="AB179" s="156" t="s">
        <v>6461</v>
      </c>
      <c r="AC179" s="156" t="s">
        <v>10856</v>
      </c>
      <c r="AD179" s="205"/>
    </row>
    <row r="180" spans="1:30" s="27" customFormat="1" ht="24" hidden="1" customHeight="1">
      <c r="A180" s="139">
        <v>42809</v>
      </c>
      <c r="B180" s="140" t="s">
        <v>12365</v>
      </c>
      <c r="C180" s="141" t="s">
        <v>12418</v>
      </c>
      <c r="D180" s="141" t="s">
        <v>1248</v>
      </c>
      <c r="E180" s="141" t="s">
        <v>12300</v>
      </c>
      <c r="F180" s="142">
        <v>42804</v>
      </c>
      <c r="G180" s="141" t="s">
        <v>133</v>
      </c>
      <c r="H180" s="141" t="s">
        <v>12291</v>
      </c>
      <c r="I180" s="141">
        <v>3</v>
      </c>
      <c r="J180" s="141" t="s">
        <v>12364</v>
      </c>
      <c r="K180" s="141" t="s">
        <v>4789</v>
      </c>
      <c r="L180" s="141" t="s">
        <v>3543</v>
      </c>
      <c r="M180" s="141">
        <v>0</v>
      </c>
      <c r="N180" s="141">
        <v>0</v>
      </c>
      <c r="O180" s="141" t="s">
        <v>41</v>
      </c>
      <c r="P180" s="141">
        <v>121383.55</v>
      </c>
      <c r="Q180" s="141">
        <v>4309650</v>
      </c>
      <c r="R180" s="141">
        <v>3612605</v>
      </c>
      <c r="S180" s="141">
        <v>83.83</v>
      </c>
      <c r="T180" s="141">
        <v>0</v>
      </c>
      <c r="U180" s="141">
        <v>0</v>
      </c>
      <c r="V180" s="141" t="s">
        <v>12301</v>
      </c>
      <c r="W180" s="141" t="s">
        <v>12302</v>
      </c>
      <c r="X180" s="141" t="s">
        <v>12303</v>
      </c>
      <c r="Y180" s="141" t="s">
        <v>140</v>
      </c>
      <c r="Z180" s="141" t="str">
        <f t="shared" si="6"/>
        <v>Transcriptome151PE</v>
      </c>
      <c r="AA180" s="143">
        <v>0</v>
      </c>
      <c r="AB180" s="156" t="s">
        <v>6461</v>
      </c>
      <c r="AC180" s="156" t="s">
        <v>10856</v>
      </c>
      <c r="AD180" s="205"/>
    </row>
    <row r="181" spans="1:30" s="27" customFormat="1" ht="24" hidden="1" customHeight="1">
      <c r="A181" s="139">
        <v>42809</v>
      </c>
      <c r="B181" s="140" t="s">
        <v>12289</v>
      </c>
      <c r="C181" s="141" t="s">
        <v>12418</v>
      </c>
      <c r="D181" s="141" t="s">
        <v>1248</v>
      </c>
      <c r="E181" s="141" t="s">
        <v>12304</v>
      </c>
      <c r="F181" s="142">
        <v>42804</v>
      </c>
      <c r="G181" s="141" t="s">
        <v>133</v>
      </c>
      <c r="H181" s="141" t="s">
        <v>12296</v>
      </c>
      <c r="I181" s="141">
        <v>4</v>
      </c>
      <c r="J181" s="141" t="s">
        <v>12364</v>
      </c>
      <c r="K181" s="141" t="s">
        <v>4789</v>
      </c>
      <c r="L181" s="141" t="s">
        <v>3543</v>
      </c>
      <c r="M181" s="141">
        <v>0</v>
      </c>
      <c r="N181" s="141">
        <v>0</v>
      </c>
      <c r="O181" s="141" t="s">
        <v>41</v>
      </c>
      <c r="P181" s="141">
        <v>121727.26</v>
      </c>
      <c r="Q181" s="141">
        <v>4309650</v>
      </c>
      <c r="R181" s="141">
        <v>3622835</v>
      </c>
      <c r="S181" s="141">
        <v>84.06</v>
      </c>
      <c r="T181" s="141">
        <v>0</v>
      </c>
      <c r="U181" s="141">
        <v>0</v>
      </c>
      <c r="V181" s="141" t="s">
        <v>12305</v>
      </c>
      <c r="W181" s="141" t="s">
        <v>12306</v>
      </c>
      <c r="X181" s="141" t="s">
        <v>12307</v>
      </c>
      <c r="Y181" s="141" t="s">
        <v>140</v>
      </c>
      <c r="Z181" s="141" t="str">
        <f t="shared" si="6"/>
        <v>Transcriptome151PE</v>
      </c>
      <c r="AA181" s="143">
        <v>0</v>
      </c>
      <c r="AB181" s="156" t="s">
        <v>6461</v>
      </c>
      <c r="AC181" s="156" t="s">
        <v>10856</v>
      </c>
      <c r="AD181" s="205"/>
    </row>
    <row r="182" spans="1:30" s="27" customFormat="1" ht="24" hidden="1" customHeight="1">
      <c r="A182" s="139">
        <v>42809</v>
      </c>
      <c r="B182" s="140" t="s">
        <v>12289</v>
      </c>
      <c r="C182" s="141" t="s">
        <v>12418</v>
      </c>
      <c r="D182" s="141" t="s">
        <v>1248</v>
      </c>
      <c r="E182" s="141" t="s">
        <v>12308</v>
      </c>
      <c r="F182" s="142">
        <v>42804</v>
      </c>
      <c r="G182" s="141" t="s">
        <v>133</v>
      </c>
      <c r="H182" s="141" t="s">
        <v>12296</v>
      </c>
      <c r="I182" s="141">
        <v>5</v>
      </c>
      <c r="J182" s="141" t="s">
        <v>12364</v>
      </c>
      <c r="K182" s="141" t="s">
        <v>4789</v>
      </c>
      <c r="L182" s="141" t="s">
        <v>3543</v>
      </c>
      <c r="M182" s="141">
        <v>0</v>
      </c>
      <c r="N182" s="141">
        <v>0</v>
      </c>
      <c r="O182" s="141" t="s">
        <v>41</v>
      </c>
      <c r="P182" s="141">
        <v>118758.85</v>
      </c>
      <c r="Q182" s="141">
        <v>4309650</v>
      </c>
      <c r="R182" s="141">
        <v>3534489</v>
      </c>
      <c r="S182" s="141">
        <v>82.01</v>
      </c>
      <c r="T182" s="141">
        <v>0</v>
      </c>
      <c r="U182" s="141">
        <v>0</v>
      </c>
      <c r="V182" s="141" t="s">
        <v>12309</v>
      </c>
      <c r="W182" s="141" t="s">
        <v>12310</v>
      </c>
      <c r="X182" s="141" t="s">
        <v>12311</v>
      </c>
      <c r="Y182" s="141" t="s">
        <v>140</v>
      </c>
      <c r="Z182" s="141" t="str">
        <f t="shared" si="6"/>
        <v>Transcriptome151PE</v>
      </c>
      <c r="AA182" s="143">
        <v>0</v>
      </c>
      <c r="AB182" s="156" t="s">
        <v>6461</v>
      </c>
      <c r="AC182" s="156" t="s">
        <v>10856</v>
      </c>
      <c r="AD182" s="205"/>
    </row>
    <row r="183" spans="1:30" s="27" customFormat="1" ht="24" hidden="1" customHeight="1">
      <c r="A183" s="139">
        <v>42809</v>
      </c>
      <c r="B183" s="140" t="s">
        <v>12289</v>
      </c>
      <c r="C183" s="141" t="s">
        <v>12418</v>
      </c>
      <c r="D183" s="141" t="s">
        <v>1248</v>
      </c>
      <c r="E183" s="141" t="s">
        <v>12312</v>
      </c>
      <c r="F183" s="142">
        <v>42804</v>
      </c>
      <c r="G183" s="141" t="s">
        <v>133</v>
      </c>
      <c r="H183" s="141" t="s">
        <v>12296</v>
      </c>
      <c r="I183" s="141">
        <v>6</v>
      </c>
      <c r="J183" s="141" t="s">
        <v>12364</v>
      </c>
      <c r="K183" s="141" t="s">
        <v>4789</v>
      </c>
      <c r="L183" s="141" t="s">
        <v>3543</v>
      </c>
      <c r="M183" s="141">
        <v>0</v>
      </c>
      <c r="N183" s="141">
        <v>0</v>
      </c>
      <c r="O183" s="141" t="s">
        <v>41</v>
      </c>
      <c r="P183" s="141">
        <v>119185.22</v>
      </c>
      <c r="Q183" s="141">
        <v>4309650</v>
      </c>
      <c r="R183" s="141">
        <v>3547179</v>
      </c>
      <c r="S183" s="141">
        <v>82.31</v>
      </c>
      <c r="T183" s="141">
        <v>0</v>
      </c>
      <c r="U183" s="141">
        <v>0</v>
      </c>
      <c r="V183" s="141" t="s">
        <v>12313</v>
      </c>
      <c r="W183" s="141" t="s">
        <v>12314</v>
      </c>
      <c r="X183" s="141" t="s">
        <v>12315</v>
      </c>
      <c r="Y183" s="141" t="s">
        <v>140</v>
      </c>
      <c r="Z183" s="141" t="str">
        <f t="shared" si="6"/>
        <v>Transcriptome151PE</v>
      </c>
      <c r="AA183" s="143">
        <v>0</v>
      </c>
      <c r="AB183" s="156" t="s">
        <v>6461</v>
      </c>
      <c r="AC183" s="156" t="s">
        <v>10856</v>
      </c>
      <c r="AD183" s="205"/>
    </row>
    <row r="184" spans="1:30" s="27" customFormat="1" ht="24" hidden="1" customHeight="1">
      <c r="A184" s="139">
        <v>42809</v>
      </c>
      <c r="B184" s="140" t="s">
        <v>12289</v>
      </c>
      <c r="C184" s="141" t="s">
        <v>12418</v>
      </c>
      <c r="D184" s="141" t="s">
        <v>1248</v>
      </c>
      <c r="E184" s="141" t="s">
        <v>12316</v>
      </c>
      <c r="F184" s="142">
        <v>42804</v>
      </c>
      <c r="G184" s="141" t="s">
        <v>133</v>
      </c>
      <c r="H184" s="141" t="s">
        <v>12296</v>
      </c>
      <c r="I184" s="141">
        <v>7</v>
      </c>
      <c r="J184" s="141" t="s">
        <v>12364</v>
      </c>
      <c r="K184" s="141" t="s">
        <v>4789</v>
      </c>
      <c r="L184" s="141" t="s">
        <v>3543</v>
      </c>
      <c r="M184" s="141">
        <v>0</v>
      </c>
      <c r="N184" s="141">
        <v>0</v>
      </c>
      <c r="O184" s="141" t="s">
        <v>41</v>
      </c>
      <c r="P184" s="141">
        <v>119700.49</v>
      </c>
      <c r="Q184" s="141">
        <v>4309650</v>
      </c>
      <c r="R184" s="141">
        <v>3562514</v>
      </c>
      <c r="S184" s="141">
        <v>82.66</v>
      </c>
      <c r="T184" s="141">
        <v>0</v>
      </c>
      <c r="U184" s="141">
        <v>0</v>
      </c>
      <c r="V184" s="141" t="s">
        <v>12317</v>
      </c>
      <c r="W184" s="141" t="s">
        <v>12318</v>
      </c>
      <c r="X184" s="141" t="s">
        <v>12319</v>
      </c>
      <c r="Y184" s="141" t="s">
        <v>140</v>
      </c>
      <c r="Z184" s="141" t="str">
        <f t="shared" si="6"/>
        <v>Transcriptome151PE</v>
      </c>
      <c r="AA184" s="143">
        <v>0</v>
      </c>
      <c r="AB184" s="156" t="s">
        <v>6461</v>
      </c>
      <c r="AC184" s="156" t="s">
        <v>10856</v>
      </c>
      <c r="AD184" s="205"/>
    </row>
    <row r="185" spans="1:30" s="27" customFormat="1" ht="24" hidden="1" customHeight="1">
      <c r="A185" s="139">
        <v>42809</v>
      </c>
      <c r="B185" s="140" t="s">
        <v>12320</v>
      </c>
      <c r="C185" s="141" t="s">
        <v>12549</v>
      </c>
      <c r="D185" s="141" t="s">
        <v>1248</v>
      </c>
      <c r="E185" s="141" t="s">
        <v>12321</v>
      </c>
      <c r="F185" s="142">
        <v>42804</v>
      </c>
      <c r="G185" s="141" t="s">
        <v>133</v>
      </c>
      <c r="H185" s="141" t="s">
        <v>12322</v>
      </c>
      <c r="I185" s="141">
        <v>8</v>
      </c>
      <c r="J185" s="144" t="s">
        <v>12366</v>
      </c>
      <c r="K185" s="144" t="s">
        <v>12367</v>
      </c>
      <c r="L185" s="141" t="s">
        <v>3543</v>
      </c>
      <c r="M185" s="141">
        <v>0</v>
      </c>
      <c r="N185" s="141">
        <v>0</v>
      </c>
      <c r="O185" s="141" t="s">
        <v>41</v>
      </c>
      <c r="P185" s="141">
        <v>104389.91</v>
      </c>
      <c r="Q185" s="141">
        <v>4309650</v>
      </c>
      <c r="R185" s="141">
        <v>3167819</v>
      </c>
      <c r="S185" s="141">
        <v>73.510000000000005</v>
      </c>
      <c r="T185" s="141">
        <v>0</v>
      </c>
      <c r="U185" s="141">
        <v>0</v>
      </c>
      <c r="V185" s="141" t="s">
        <v>12323</v>
      </c>
      <c r="W185" s="141" t="s">
        <v>12324</v>
      </c>
      <c r="X185" s="141" t="s">
        <v>12325</v>
      </c>
      <c r="Y185" s="141" t="s">
        <v>140</v>
      </c>
      <c r="Z185" s="141" t="str">
        <f t="shared" si="6"/>
        <v>Meta151PE</v>
      </c>
      <c r="AA185" s="143">
        <v>5.5555555555555552E-2</v>
      </c>
      <c r="AB185" s="156" t="s">
        <v>6461</v>
      </c>
      <c r="AC185" s="156" t="s">
        <v>10856</v>
      </c>
      <c r="AD185" s="205"/>
    </row>
    <row r="186" spans="1:30" s="27" customFormat="1" ht="24" hidden="1" customHeight="1">
      <c r="A186" s="133">
        <v>42810</v>
      </c>
      <c r="B186" s="152" t="s">
        <v>12326</v>
      </c>
      <c r="C186" s="153" t="s">
        <v>12417</v>
      </c>
      <c r="D186" s="153" t="s">
        <v>1248</v>
      </c>
      <c r="E186" s="153" t="s">
        <v>12327</v>
      </c>
      <c r="F186" s="133">
        <v>42804</v>
      </c>
      <c r="G186" s="153" t="s">
        <v>133</v>
      </c>
      <c r="H186" s="153" t="s">
        <v>12328</v>
      </c>
      <c r="I186" s="153">
        <v>1</v>
      </c>
      <c r="J186" s="153" t="s">
        <v>12364</v>
      </c>
      <c r="K186" s="153" t="s">
        <v>4789</v>
      </c>
      <c r="L186" s="153" t="s">
        <v>3543</v>
      </c>
      <c r="M186" s="153">
        <v>0</v>
      </c>
      <c r="N186" s="153">
        <v>0</v>
      </c>
      <c r="O186" s="153" t="s">
        <v>41</v>
      </c>
      <c r="P186" s="153">
        <v>117104</v>
      </c>
      <c r="Q186" s="153">
        <v>4309650</v>
      </c>
      <c r="R186" s="153">
        <v>3560588</v>
      </c>
      <c r="S186" s="153">
        <v>82.62</v>
      </c>
      <c r="T186" s="153">
        <v>0</v>
      </c>
      <c r="U186" s="153">
        <v>0</v>
      </c>
      <c r="V186" s="153" t="s">
        <v>12329</v>
      </c>
      <c r="W186" s="153" t="s">
        <v>12330</v>
      </c>
      <c r="X186" s="153" t="s">
        <v>12331</v>
      </c>
      <c r="Y186" s="147" t="s">
        <v>140</v>
      </c>
      <c r="Z186" s="147" t="str">
        <f t="shared" si="6"/>
        <v>Exome capture151PE</v>
      </c>
      <c r="AA186" s="154">
        <v>0</v>
      </c>
      <c r="AB186" s="155" t="s">
        <v>6461</v>
      </c>
      <c r="AC186" s="155" t="s">
        <v>10856</v>
      </c>
      <c r="AD186" s="206"/>
    </row>
    <row r="187" spans="1:30" s="27" customFormat="1" ht="24" hidden="1" customHeight="1">
      <c r="A187" s="139">
        <v>42810</v>
      </c>
      <c r="B187" s="140" t="s">
        <v>12326</v>
      </c>
      <c r="C187" s="141" t="s">
        <v>12417</v>
      </c>
      <c r="D187" s="141" t="s">
        <v>1248</v>
      </c>
      <c r="E187" s="141" t="s">
        <v>12332</v>
      </c>
      <c r="F187" s="142">
        <v>42804</v>
      </c>
      <c r="G187" s="141" t="s">
        <v>133</v>
      </c>
      <c r="H187" s="141" t="s">
        <v>12333</v>
      </c>
      <c r="I187" s="141">
        <v>2</v>
      </c>
      <c r="J187" s="141" t="s">
        <v>12364</v>
      </c>
      <c r="K187" s="141" t="s">
        <v>4789</v>
      </c>
      <c r="L187" s="141" t="s">
        <v>3543</v>
      </c>
      <c r="M187" s="141">
        <v>0</v>
      </c>
      <c r="N187" s="141">
        <v>0</v>
      </c>
      <c r="O187" s="141" t="s">
        <v>41</v>
      </c>
      <c r="P187" s="141">
        <v>116881.98</v>
      </c>
      <c r="Q187" s="141">
        <v>4309650</v>
      </c>
      <c r="R187" s="141">
        <v>3540949</v>
      </c>
      <c r="S187" s="141">
        <v>82.16</v>
      </c>
      <c r="T187" s="141">
        <v>0</v>
      </c>
      <c r="U187" s="141">
        <v>0</v>
      </c>
      <c r="V187" s="141" t="s">
        <v>12334</v>
      </c>
      <c r="W187" s="141" t="s">
        <v>12335</v>
      </c>
      <c r="X187" s="141" t="s">
        <v>12336</v>
      </c>
      <c r="Y187" s="141" t="s">
        <v>140</v>
      </c>
      <c r="Z187" s="141" t="str">
        <f t="shared" si="6"/>
        <v>Exome capture151PE</v>
      </c>
      <c r="AA187" s="143">
        <v>0</v>
      </c>
      <c r="AB187" s="156" t="s">
        <v>6461</v>
      </c>
      <c r="AC187" s="156" t="s">
        <v>10856</v>
      </c>
      <c r="AD187" s="205"/>
    </row>
    <row r="188" spans="1:30" s="27" customFormat="1" ht="24" hidden="1" customHeight="1">
      <c r="A188" s="139">
        <v>42810</v>
      </c>
      <c r="B188" s="140" t="s">
        <v>12368</v>
      </c>
      <c r="C188" s="141" t="s">
        <v>12417</v>
      </c>
      <c r="D188" s="141" t="s">
        <v>1248</v>
      </c>
      <c r="E188" s="141" t="s">
        <v>12337</v>
      </c>
      <c r="F188" s="142">
        <v>42804</v>
      </c>
      <c r="G188" s="141" t="s">
        <v>133</v>
      </c>
      <c r="H188" s="141" t="s">
        <v>12328</v>
      </c>
      <c r="I188" s="141">
        <v>3</v>
      </c>
      <c r="J188" s="141" t="s">
        <v>12364</v>
      </c>
      <c r="K188" s="141" t="s">
        <v>4789</v>
      </c>
      <c r="L188" s="141" t="s">
        <v>3543</v>
      </c>
      <c r="M188" s="141">
        <v>0</v>
      </c>
      <c r="N188" s="141">
        <v>0</v>
      </c>
      <c r="O188" s="141" t="s">
        <v>41</v>
      </c>
      <c r="P188" s="141">
        <v>118178.54</v>
      </c>
      <c r="Q188" s="141">
        <v>4309650</v>
      </c>
      <c r="R188" s="141">
        <v>3569964</v>
      </c>
      <c r="S188" s="141">
        <v>82.84</v>
      </c>
      <c r="T188" s="141">
        <v>0</v>
      </c>
      <c r="U188" s="141">
        <v>0</v>
      </c>
      <c r="V188" s="141" t="s">
        <v>12338</v>
      </c>
      <c r="W188" s="141" t="s">
        <v>12339</v>
      </c>
      <c r="X188" s="141" t="s">
        <v>12340</v>
      </c>
      <c r="Y188" s="141" t="s">
        <v>140</v>
      </c>
      <c r="Z188" s="141" t="str">
        <f t="shared" si="6"/>
        <v>Exome capture151PE</v>
      </c>
      <c r="AA188" s="143">
        <v>0</v>
      </c>
      <c r="AB188" s="156" t="s">
        <v>6461</v>
      </c>
      <c r="AC188" s="156" t="s">
        <v>10856</v>
      </c>
      <c r="AD188" s="205"/>
    </row>
    <row r="189" spans="1:30" s="27" customFormat="1" ht="24" hidden="1" customHeight="1">
      <c r="A189" s="139">
        <v>42810</v>
      </c>
      <c r="B189" s="140" t="s">
        <v>12326</v>
      </c>
      <c r="C189" s="141" t="s">
        <v>12417</v>
      </c>
      <c r="D189" s="141" t="s">
        <v>1248</v>
      </c>
      <c r="E189" s="141" t="s">
        <v>12341</v>
      </c>
      <c r="F189" s="142">
        <v>42804</v>
      </c>
      <c r="G189" s="141" t="s">
        <v>133</v>
      </c>
      <c r="H189" s="141" t="s">
        <v>12333</v>
      </c>
      <c r="I189" s="141">
        <v>4</v>
      </c>
      <c r="J189" s="141" t="s">
        <v>12364</v>
      </c>
      <c r="K189" s="141" t="s">
        <v>4789</v>
      </c>
      <c r="L189" s="141" t="s">
        <v>3543</v>
      </c>
      <c r="M189" s="141">
        <v>0</v>
      </c>
      <c r="N189" s="141">
        <v>0</v>
      </c>
      <c r="O189" s="141" t="s">
        <v>41</v>
      </c>
      <c r="P189" s="141">
        <v>117825.01</v>
      </c>
      <c r="Q189" s="141">
        <v>4309650</v>
      </c>
      <c r="R189" s="141">
        <v>3566857</v>
      </c>
      <c r="S189" s="141">
        <v>82.76</v>
      </c>
      <c r="T189" s="141">
        <v>0</v>
      </c>
      <c r="U189" s="141">
        <v>0</v>
      </c>
      <c r="V189" s="141" t="s">
        <v>12342</v>
      </c>
      <c r="W189" s="141" t="s">
        <v>12343</v>
      </c>
      <c r="X189" s="141" t="s">
        <v>12344</v>
      </c>
      <c r="Y189" s="141" t="s">
        <v>140</v>
      </c>
      <c r="Z189" s="141" t="str">
        <f t="shared" si="6"/>
        <v>Exome capture151PE</v>
      </c>
      <c r="AA189" s="143">
        <v>0</v>
      </c>
      <c r="AB189" s="156" t="s">
        <v>6461</v>
      </c>
      <c r="AC189" s="156" t="s">
        <v>10856</v>
      </c>
      <c r="AD189" s="205"/>
    </row>
    <row r="190" spans="1:30" s="27" customFormat="1" ht="24" hidden="1" customHeight="1">
      <c r="A190" s="139">
        <v>42810</v>
      </c>
      <c r="B190" s="140" t="s">
        <v>12326</v>
      </c>
      <c r="C190" s="141" t="s">
        <v>12417</v>
      </c>
      <c r="D190" s="141" t="s">
        <v>1248</v>
      </c>
      <c r="E190" s="141" t="s">
        <v>12345</v>
      </c>
      <c r="F190" s="142">
        <v>42804</v>
      </c>
      <c r="G190" s="141" t="s">
        <v>133</v>
      </c>
      <c r="H190" s="141" t="s">
        <v>12333</v>
      </c>
      <c r="I190" s="141">
        <v>5</v>
      </c>
      <c r="J190" s="141" t="s">
        <v>12364</v>
      </c>
      <c r="K190" s="141" t="s">
        <v>4789</v>
      </c>
      <c r="L190" s="141" t="s">
        <v>3543</v>
      </c>
      <c r="M190" s="141">
        <v>0</v>
      </c>
      <c r="N190" s="141">
        <v>0</v>
      </c>
      <c r="O190" s="141" t="s">
        <v>41</v>
      </c>
      <c r="P190" s="141">
        <v>114137.75</v>
      </c>
      <c r="Q190" s="141">
        <v>4309650</v>
      </c>
      <c r="R190" s="141">
        <v>3458753</v>
      </c>
      <c r="S190" s="141">
        <v>80.260000000000005</v>
      </c>
      <c r="T190" s="141">
        <v>0</v>
      </c>
      <c r="U190" s="141">
        <v>0</v>
      </c>
      <c r="V190" s="141" t="s">
        <v>4957</v>
      </c>
      <c r="W190" s="141" t="s">
        <v>12346</v>
      </c>
      <c r="X190" s="141" t="s">
        <v>12347</v>
      </c>
      <c r="Y190" s="141" t="s">
        <v>140</v>
      </c>
      <c r="Z190" s="141" t="str">
        <f t="shared" si="6"/>
        <v>Exome capture151PE</v>
      </c>
      <c r="AA190" s="143">
        <v>0</v>
      </c>
      <c r="AB190" s="156" t="s">
        <v>6461</v>
      </c>
      <c r="AC190" s="156" t="s">
        <v>10856</v>
      </c>
      <c r="AD190" s="205"/>
    </row>
    <row r="191" spans="1:30" s="27" customFormat="1" ht="24" hidden="1" customHeight="1">
      <c r="A191" s="139">
        <v>42810</v>
      </c>
      <c r="B191" s="140" t="s">
        <v>12326</v>
      </c>
      <c r="C191" s="141" t="s">
        <v>12417</v>
      </c>
      <c r="D191" s="141" t="s">
        <v>1248</v>
      </c>
      <c r="E191" s="141" t="s">
        <v>12348</v>
      </c>
      <c r="F191" s="142">
        <v>42804</v>
      </c>
      <c r="G191" s="141" t="s">
        <v>133</v>
      </c>
      <c r="H191" s="141" t="s">
        <v>12333</v>
      </c>
      <c r="I191" s="141">
        <v>6</v>
      </c>
      <c r="J191" s="141" t="s">
        <v>12364</v>
      </c>
      <c r="K191" s="141" t="s">
        <v>4789</v>
      </c>
      <c r="L191" s="141" t="s">
        <v>3543</v>
      </c>
      <c r="M191" s="141">
        <v>0</v>
      </c>
      <c r="N191" s="141">
        <v>0</v>
      </c>
      <c r="O191" s="141" t="s">
        <v>41</v>
      </c>
      <c r="P191" s="141">
        <v>117303.13</v>
      </c>
      <c r="Q191" s="141">
        <v>4309650</v>
      </c>
      <c r="R191" s="141">
        <v>3554432</v>
      </c>
      <c r="S191" s="141">
        <v>82.48</v>
      </c>
      <c r="T191" s="141">
        <v>0</v>
      </c>
      <c r="U191" s="141">
        <v>0</v>
      </c>
      <c r="V191" s="141" t="s">
        <v>12349</v>
      </c>
      <c r="W191" s="141" t="s">
        <v>12350</v>
      </c>
      <c r="X191" s="141" t="s">
        <v>12351</v>
      </c>
      <c r="Y191" s="141" t="s">
        <v>140</v>
      </c>
      <c r="Z191" s="141" t="str">
        <f t="shared" si="6"/>
        <v>Exome capture151PE</v>
      </c>
      <c r="AA191" s="143">
        <v>0</v>
      </c>
      <c r="AB191" s="156" t="s">
        <v>6461</v>
      </c>
      <c r="AC191" s="156" t="s">
        <v>10856</v>
      </c>
      <c r="AD191" s="205"/>
    </row>
    <row r="192" spans="1:30" s="27" customFormat="1" ht="24" hidden="1" customHeight="1">
      <c r="A192" s="139">
        <v>42810</v>
      </c>
      <c r="B192" s="140" t="s">
        <v>12352</v>
      </c>
      <c r="C192" s="141" t="s">
        <v>12417</v>
      </c>
      <c r="D192" s="141" t="s">
        <v>1248</v>
      </c>
      <c r="E192" s="141" t="s">
        <v>12353</v>
      </c>
      <c r="F192" s="142">
        <v>42804</v>
      </c>
      <c r="G192" s="141" t="s">
        <v>133</v>
      </c>
      <c r="H192" s="141" t="s">
        <v>12373</v>
      </c>
      <c r="I192" s="141">
        <v>7</v>
      </c>
      <c r="J192" s="144" t="s">
        <v>12366</v>
      </c>
      <c r="K192" s="144" t="s">
        <v>12370</v>
      </c>
      <c r="L192" s="141" t="s">
        <v>3543</v>
      </c>
      <c r="M192" s="141">
        <v>0</v>
      </c>
      <c r="N192" s="141">
        <v>160</v>
      </c>
      <c r="O192" s="141" t="s">
        <v>41</v>
      </c>
      <c r="P192" s="141">
        <v>117265.79</v>
      </c>
      <c r="Q192" s="141">
        <v>4309650</v>
      </c>
      <c r="R192" s="141">
        <v>3540246</v>
      </c>
      <c r="S192" s="141">
        <v>82.15</v>
      </c>
      <c r="T192" s="141" t="s">
        <v>12354</v>
      </c>
      <c r="U192" s="141" t="s">
        <v>12355</v>
      </c>
      <c r="V192" s="141" t="s">
        <v>12356</v>
      </c>
      <c r="W192" s="141" t="s">
        <v>12357</v>
      </c>
      <c r="X192" s="141" t="s">
        <v>12358</v>
      </c>
      <c r="Y192" s="141" t="s">
        <v>140</v>
      </c>
      <c r="Z192" s="141" t="str">
        <f t="shared" si="6"/>
        <v>Exome capture151PE</v>
      </c>
      <c r="AA192" s="143">
        <v>0.375</v>
      </c>
      <c r="AB192" s="156" t="s">
        <v>6461</v>
      </c>
      <c r="AC192" s="156" t="s">
        <v>10856</v>
      </c>
      <c r="AD192" s="205"/>
    </row>
    <row r="193" spans="1:30" s="27" customFormat="1" ht="24" hidden="1" customHeight="1">
      <c r="A193" s="139">
        <v>42810</v>
      </c>
      <c r="B193" s="140" t="s">
        <v>12359</v>
      </c>
      <c r="C193" s="141" t="s">
        <v>12417</v>
      </c>
      <c r="D193" s="141" t="s">
        <v>1248</v>
      </c>
      <c r="E193" s="141" t="s">
        <v>12360</v>
      </c>
      <c r="F193" s="142">
        <v>42804</v>
      </c>
      <c r="G193" s="141" t="s">
        <v>133</v>
      </c>
      <c r="H193" s="141" t="s">
        <v>12369</v>
      </c>
      <c r="I193" s="141">
        <v>8</v>
      </c>
      <c r="J193" s="141" t="s">
        <v>12371</v>
      </c>
      <c r="K193" s="141" t="s">
        <v>12372</v>
      </c>
      <c r="L193" s="141" t="s">
        <v>3543</v>
      </c>
      <c r="M193" s="141">
        <v>0</v>
      </c>
      <c r="N193" s="141">
        <v>0</v>
      </c>
      <c r="O193" s="141" t="s">
        <v>41</v>
      </c>
      <c r="P193" s="141">
        <v>117663.07</v>
      </c>
      <c r="Q193" s="141">
        <v>4309650</v>
      </c>
      <c r="R193" s="141">
        <v>3555896</v>
      </c>
      <c r="S193" s="141">
        <v>82.51</v>
      </c>
      <c r="T193" s="141">
        <v>0</v>
      </c>
      <c r="U193" s="141">
        <v>0</v>
      </c>
      <c r="V193" s="141" t="s">
        <v>12361</v>
      </c>
      <c r="W193" s="141" t="s">
        <v>12362</v>
      </c>
      <c r="X193" s="141" t="s">
        <v>12363</v>
      </c>
      <c r="Y193" s="141" t="s">
        <v>140</v>
      </c>
      <c r="Z193" s="141" t="str">
        <f t="shared" si="6"/>
        <v>Exome capture151PE</v>
      </c>
      <c r="AA193" s="143">
        <v>0</v>
      </c>
      <c r="AB193" s="156" t="s">
        <v>6461</v>
      </c>
      <c r="AC193" s="156" t="s">
        <v>10856</v>
      </c>
      <c r="AD193" s="205"/>
    </row>
    <row r="194" spans="1:30" ht="24" hidden="1" customHeight="1">
      <c r="A194" s="133">
        <v>42810</v>
      </c>
      <c r="B194" s="22" t="s">
        <v>12412</v>
      </c>
      <c r="C194" s="6" t="s">
        <v>12417</v>
      </c>
      <c r="D194" s="6" t="s">
        <v>31</v>
      </c>
      <c r="E194" s="6" t="s">
        <v>12374</v>
      </c>
      <c r="F194" s="5">
        <v>42801</v>
      </c>
      <c r="G194" s="6" t="s">
        <v>133</v>
      </c>
      <c r="H194" s="6" t="s">
        <v>12375</v>
      </c>
      <c r="I194" s="6">
        <v>1</v>
      </c>
      <c r="J194" s="6" t="s">
        <v>32</v>
      </c>
      <c r="K194" s="6" t="s">
        <v>28</v>
      </c>
      <c r="L194" s="6">
        <v>0</v>
      </c>
      <c r="M194" s="6">
        <v>0</v>
      </c>
      <c r="N194" s="6">
        <v>0</v>
      </c>
      <c r="O194" s="6" t="s">
        <v>41</v>
      </c>
      <c r="P194" s="6">
        <v>121009.01</v>
      </c>
      <c r="Q194" s="6">
        <v>4309650</v>
      </c>
      <c r="R194" s="6">
        <v>3642546</v>
      </c>
      <c r="S194" s="6">
        <v>84.52</v>
      </c>
      <c r="T194" s="6">
        <v>0</v>
      </c>
      <c r="U194" s="6">
        <v>0</v>
      </c>
      <c r="V194" s="6" t="s">
        <v>12377</v>
      </c>
      <c r="W194" s="6" t="s">
        <v>12378</v>
      </c>
      <c r="X194" s="6" t="s">
        <v>12379</v>
      </c>
      <c r="Y194" s="147" t="s">
        <v>140</v>
      </c>
      <c r="Z194" s="147" t="str">
        <f t="shared" si="6"/>
        <v>Exome capture151PE</v>
      </c>
      <c r="AA194" s="11">
        <v>0</v>
      </c>
      <c r="AB194" s="40" t="s">
        <v>30</v>
      </c>
      <c r="AC194" s="121" t="s">
        <v>356</v>
      </c>
      <c r="AD194" s="119"/>
    </row>
    <row r="195" spans="1:30" ht="24" hidden="1" customHeight="1">
      <c r="A195" s="139">
        <v>42810</v>
      </c>
      <c r="B195" s="21" t="s">
        <v>12413</v>
      </c>
      <c r="C195" s="8" t="s">
        <v>34</v>
      </c>
      <c r="D195" s="8" t="s">
        <v>31</v>
      </c>
      <c r="E195" s="8" t="s">
        <v>12380</v>
      </c>
      <c r="F195" s="7">
        <v>42801</v>
      </c>
      <c r="G195" s="8" t="s">
        <v>133</v>
      </c>
      <c r="H195" s="8" t="s">
        <v>12375</v>
      </c>
      <c r="I195" s="8">
        <v>2</v>
      </c>
      <c r="J195" s="8" t="s">
        <v>32</v>
      </c>
      <c r="K195" s="8" t="s">
        <v>28</v>
      </c>
      <c r="L195" s="8">
        <v>0</v>
      </c>
      <c r="M195" s="8">
        <v>0</v>
      </c>
      <c r="N195" s="8">
        <v>0</v>
      </c>
      <c r="O195" s="8" t="s">
        <v>41</v>
      </c>
      <c r="P195" s="8">
        <v>119066.7</v>
      </c>
      <c r="Q195" s="8">
        <v>4309650</v>
      </c>
      <c r="R195" s="8">
        <v>3563048</v>
      </c>
      <c r="S195" s="8">
        <v>82.68</v>
      </c>
      <c r="T195" s="8">
        <v>0</v>
      </c>
      <c r="U195" s="8">
        <v>0</v>
      </c>
      <c r="V195" s="8" t="s">
        <v>12381</v>
      </c>
      <c r="W195" s="8" t="s">
        <v>12382</v>
      </c>
      <c r="X195" s="8" t="s">
        <v>12383</v>
      </c>
      <c r="Y195" s="141" t="s">
        <v>140</v>
      </c>
      <c r="Z195" s="141" t="str">
        <f t="shared" si="6"/>
        <v>Exome capture151PE</v>
      </c>
      <c r="AA195" s="41">
        <v>0</v>
      </c>
      <c r="AB195" s="41" t="s">
        <v>30</v>
      </c>
      <c r="AC195" s="120" t="s">
        <v>356</v>
      </c>
      <c r="AD195" s="120"/>
    </row>
    <row r="196" spans="1:30" ht="24" hidden="1" customHeight="1">
      <c r="A196" s="139">
        <v>42810</v>
      </c>
      <c r="B196" s="21" t="s">
        <v>12414</v>
      </c>
      <c r="C196" s="8" t="s">
        <v>38</v>
      </c>
      <c r="D196" s="8" t="s">
        <v>12384</v>
      </c>
      <c r="E196" s="8" t="s">
        <v>12385</v>
      </c>
      <c r="F196" s="7">
        <v>42801</v>
      </c>
      <c r="G196" s="8" t="s">
        <v>133</v>
      </c>
      <c r="H196" s="8" t="s">
        <v>12375</v>
      </c>
      <c r="I196" s="8">
        <v>3</v>
      </c>
      <c r="J196" s="250" t="s">
        <v>12386</v>
      </c>
      <c r="K196" s="250" t="s">
        <v>28</v>
      </c>
      <c r="L196" s="8">
        <v>0</v>
      </c>
      <c r="M196" s="8">
        <v>0</v>
      </c>
      <c r="N196" s="8">
        <v>0</v>
      </c>
      <c r="O196" s="8" t="s">
        <v>41</v>
      </c>
      <c r="P196" s="8">
        <v>105448.52</v>
      </c>
      <c r="Q196" s="8">
        <v>4309650</v>
      </c>
      <c r="R196" s="8">
        <v>3154031</v>
      </c>
      <c r="S196" s="8">
        <v>73.19</v>
      </c>
      <c r="T196" s="8">
        <v>0</v>
      </c>
      <c r="U196" s="8">
        <v>0</v>
      </c>
      <c r="V196" s="8" t="s">
        <v>12387</v>
      </c>
      <c r="W196" s="8" t="s">
        <v>12388</v>
      </c>
      <c r="X196" s="8" t="s">
        <v>12389</v>
      </c>
      <c r="Y196" s="141" t="s">
        <v>140</v>
      </c>
      <c r="Z196" s="141" t="str">
        <f t="shared" si="6"/>
        <v>SmallRNA151PE</v>
      </c>
      <c r="AA196" s="41">
        <v>1</v>
      </c>
      <c r="AB196" s="41" t="s">
        <v>30</v>
      </c>
      <c r="AC196" s="120" t="s">
        <v>356</v>
      </c>
      <c r="AD196" s="120"/>
    </row>
    <row r="197" spans="1:30" ht="24" hidden="1" customHeight="1">
      <c r="A197" s="139">
        <v>42810</v>
      </c>
      <c r="B197" s="21" t="s">
        <v>12415</v>
      </c>
      <c r="C197" s="8" t="s">
        <v>27</v>
      </c>
      <c r="D197" s="8" t="s">
        <v>12390</v>
      </c>
      <c r="E197" s="8" t="s">
        <v>12391</v>
      </c>
      <c r="F197" s="7">
        <v>42801</v>
      </c>
      <c r="G197" s="8" t="s">
        <v>133</v>
      </c>
      <c r="H197" s="8" t="s">
        <v>12375</v>
      </c>
      <c r="I197" s="8">
        <v>4</v>
      </c>
      <c r="J197" s="8" t="s">
        <v>12392</v>
      </c>
      <c r="K197" s="8" t="s">
        <v>28</v>
      </c>
      <c r="L197" s="8">
        <v>0</v>
      </c>
      <c r="M197" s="8">
        <v>0</v>
      </c>
      <c r="N197" s="8">
        <v>0</v>
      </c>
      <c r="O197" s="8" t="s">
        <v>41</v>
      </c>
      <c r="P197" s="8">
        <v>121980.71</v>
      </c>
      <c r="Q197" s="8">
        <v>4309650</v>
      </c>
      <c r="R197" s="8">
        <v>3603046</v>
      </c>
      <c r="S197" s="8">
        <v>83.6</v>
      </c>
      <c r="T197" s="8">
        <v>0</v>
      </c>
      <c r="U197" s="8">
        <v>0</v>
      </c>
      <c r="V197" s="8" t="s">
        <v>12393</v>
      </c>
      <c r="W197" s="8" t="s">
        <v>12394</v>
      </c>
      <c r="X197" s="8" t="s">
        <v>12395</v>
      </c>
      <c r="Y197" s="141" t="s">
        <v>140</v>
      </c>
      <c r="Z197" s="141" t="str">
        <f t="shared" si="6"/>
        <v>Re-sequencing151PE</v>
      </c>
      <c r="AA197" s="41">
        <v>0</v>
      </c>
      <c r="AB197" s="41" t="s">
        <v>30</v>
      </c>
      <c r="AC197" s="120" t="s">
        <v>356</v>
      </c>
      <c r="AD197" s="120"/>
    </row>
    <row r="198" spans="1:30" ht="24" hidden="1" customHeight="1">
      <c r="A198" s="139">
        <v>42810</v>
      </c>
      <c r="B198" s="21" t="s">
        <v>12415</v>
      </c>
      <c r="C198" s="8" t="s">
        <v>27</v>
      </c>
      <c r="D198" s="8" t="s">
        <v>12390</v>
      </c>
      <c r="E198" s="8" t="s">
        <v>12391</v>
      </c>
      <c r="F198" s="7">
        <v>42801</v>
      </c>
      <c r="G198" s="8" t="s">
        <v>133</v>
      </c>
      <c r="H198" s="8" t="s">
        <v>12375</v>
      </c>
      <c r="I198" s="8">
        <v>5</v>
      </c>
      <c r="J198" s="8" t="s">
        <v>32</v>
      </c>
      <c r="K198" s="8" t="s">
        <v>28</v>
      </c>
      <c r="L198" s="8">
        <v>0</v>
      </c>
      <c r="M198" s="8">
        <v>0</v>
      </c>
      <c r="N198" s="8">
        <v>0</v>
      </c>
      <c r="O198" s="8" t="s">
        <v>41</v>
      </c>
      <c r="P198" s="8">
        <v>120924.58</v>
      </c>
      <c r="Q198" s="8">
        <v>4309650</v>
      </c>
      <c r="R198" s="8">
        <v>3563620</v>
      </c>
      <c r="S198" s="8">
        <v>82.69</v>
      </c>
      <c r="T198" s="8">
        <v>0</v>
      </c>
      <c r="U198" s="8">
        <v>0</v>
      </c>
      <c r="V198" s="8" t="s">
        <v>12396</v>
      </c>
      <c r="W198" s="8" t="s">
        <v>12397</v>
      </c>
      <c r="X198" s="8" t="s">
        <v>12398</v>
      </c>
      <c r="Y198" s="141" t="s">
        <v>140</v>
      </c>
      <c r="Z198" s="141" t="str">
        <f t="shared" si="6"/>
        <v>Re-sequencing151PE</v>
      </c>
      <c r="AA198" s="41">
        <v>0</v>
      </c>
      <c r="AB198" s="41" t="s">
        <v>30</v>
      </c>
      <c r="AC198" s="120" t="s">
        <v>356</v>
      </c>
      <c r="AD198" s="120"/>
    </row>
    <row r="199" spans="1:30" ht="24" hidden="1" customHeight="1">
      <c r="A199" s="139">
        <v>42810</v>
      </c>
      <c r="B199" s="21" t="s">
        <v>12415</v>
      </c>
      <c r="C199" s="8" t="s">
        <v>27</v>
      </c>
      <c r="D199" s="8" t="s">
        <v>12399</v>
      </c>
      <c r="E199" s="8" t="s">
        <v>12400</v>
      </c>
      <c r="F199" s="7">
        <v>42801</v>
      </c>
      <c r="G199" s="8" t="s">
        <v>133</v>
      </c>
      <c r="H199" s="8" t="s">
        <v>12375</v>
      </c>
      <c r="I199" s="8">
        <v>6</v>
      </c>
      <c r="J199" s="8" t="s">
        <v>32</v>
      </c>
      <c r="K199" s="8" t="s">
        <v>28</v>
      </c>
      <c r="L199" s="8">
        <v>0</v>
      </c>
      <c r="M199" s="8">
        <v>0</v>
      </c>
      <c r="N199" s="8">
        <v>0</v>
      </c>
      <c r="O199" s="8" t="s">
        <v>41</v>
      </c>
      <c r="P199" s="8">
        <v>119958.05</v>
      </c>
      <c r="Q199" s="8">
        <v>4309650</v>
      </c>
      <c r="R199" s="8">
        <v>3545698</v>
      </c>
      <c r="S199" s="8">
        <v>82.27</v>
      </c>
      <c r="T199" s="8">
        <v>0</v>
      </c>
      <c r="U199" s="8">
        <v>0</v>
      </c>
      <c r="V199" s="8" t="s">
        <v>12401</v>
      </c>
      <c r="W199" s="8" t="s">
        <v>12402</v>
      </c>
      <c r="X199" s="8" t="s">
        <v>12403</v>
      </c>
      <c r="Y199" s="141" t="s">
        <v>140</v>
      </c>
      <c r="Z199" s="141" t="str">
        <f t="shared" si="6"/>
        <v>Re-sequencing151PE</v>
      </c>
      <c r="AA199" s="41">
        <v>0</v>
      </c>
      <c r="AB199" s="41" t="s">
        <v>30</v>
      </c>
      <c r="AC199" s="120" t="s">
        <v>356</v>
      </c>
      <c r="AD199" s="120"/>
    </row>
    <row r="200" spans="1:30" ht="24" hidden="1" customHeight="1">
      <c r="A200" s="139">
        <v>42810</v>
      </c>
      <c r="B200" s="21" t="s">
        <v>12415</v>
      </c>
      <c r="C200" s="8" t="s">
        <v>27</v>
      </c>
      <c r="D200" s="8" t="s">
        <v>12399</v>
      </c>
      <c r="E200" s="8" t="s">
        <v>12400</v>
      </c>
      <c r="F200" s="7">
        <v>42801</v>
      </c>
      <c r="G200" s="8" t="s">
        <v>133</v>
      </c>
      <c r="H200" s="8" t="s">
        <v>12375</v>
      </c>
      <c r="I200" s="8">
        <v>7</v>
      </c>
      <c r="J200" s="8" t="s">
        <v>32</v>
      </c>
      <c r="K200" s="8" t="s">
        <v>28</v>
      </c>
      <c r="L200" s="8">
        <v>0</v>
      </c>
      <c r="M200" s="8">
        <v>0</v>
      </c>
      <c r="N200" s="8">
        <v>0</v>
      </c>
      <c r="O200" s="8" t="s">
        <v>41</v>
      </c>
      <c r="P200" s="8">
        <v>120843.69</v>
      </c>
      <c r="Q200" s="8">
        <v>4309650</v>
      </c>
      <c r="R200" s="8">
        <v>3567683</v>
      </c>
      <c r="S200" s="8">
        <v>82.78</v>
      </c>
      <c r="T200" s="8">
        <v>0</v>
      </c>
      <c r="U200" s="8">
        <v>0</v>
      </c>
      <c r="V200" s="8" t="s">
        <v>12404</v>
      </c>
      <c r="W200" s="8" t="s">
        <v>12405</v>
      </c>
      <c r="X200" s="8" t="s">
        <v>12406</v>
      </c>
      <c r="Y200" s="141" t="s">
        <v>140</v>
      </c>
      <c r="Z200" s="141" t="str">
        <f t="shared" si="6"/>
        <v>Re-sequencing151PE</v>
      </c>
      <c r="AA200" s="41">
        <v>0</v>
      </c>
      <c r="AB200" s="41" t="s">
        <v>30</v>
      </c>
      <c r="AC200" s="120" t="s">
        <v>356</v>
      </c>
      <c r="AD200" s="120"/>
    </row>
    <row r="201" spans="1:30" ht="24" hidden="1" customHeight="1">
      <c r="A201" s="139">
        <v>42810</v>
      </c>
      <c r="B201" s="21" t="s">
        <v>12416</v>
      </c>
      <c r="C201" s="8" t="s">
        <v>12418</v>
      </c>
      <c r="D201" s="8" t="s">
        <v>12407</v>
      </c>
      <c r="E201" s="8" t="s">
        <v>12408</v>
      </c>
      <c r="F201" s="7">
        <v>42801</v>
      </c>
      <c r="G201" s="8" t="s">
        <v>133</v>
      </c>
      <c r="H201" s="8" t="s">
        <v>12375</v>
      </c>
      <c r="I201" s="8">
        <v>8</v>
      </c>
      <c r="J201" s="8" t="s">
        <v>32</v>
      </c>
      <c r="K201" s="8" t="s">
        <v>28</v>
      </c>
      <c r="L201" s="8">
        <v>0</v>
      </c>
      <c r="M201" s="8">
        <v>0</v>
      </c>
      <c r="N201" s="8">
        <v>0</v>
      </c>
      <c r="O201" s="8" t="s">
        <v>41</v>
      </c>
      <c r="P201" s="8">
        <v>123549.64</v>
      </c>
      <c r="Q201" s="8">
        <v>4309650</v>
      </c>
      <c r="R201" s="8">
        <v>3674879</v>
      </c>
      <c r="S201" s="8">
        <v>85.27</v>
      </c>
      <c r="T201" s="8">
        <v>0</v>
      </c>
      <c r="U201" s="8">
        <v>0</v>
      </c>
      <c r="V201" s="8" t="s">
        <v>12409</v>
      </c>
      <c r="W201" s="8" t="s">
        <v>12410</v>
      </c>
      <c r="X201" s="8" t="s">
        <v>12411</v>
      </c>
      <c r="Y201" s="141" t="s">
        <v>140</v>
      </c>
      <c r="Z201" s="141" t="str">
        <f t="shared" si="6"/>
        <v>Transcriptome151PE</v>
      </c>
      <c r="AA201" s="41">
        <v>0</v>
      </c>
      <c r="AB201" s="41" t="s">
        <v>30</v>
      </c>
      <c r="AC201" s="120" t="s">
        <v>356</v>
      </c>
      <c r="AD201" s="120"/>
    </row>
    <row r="202" spans="1:30" s="27" customFormat="1" ht="24" hidden="1" customHeight="1">
      <c r="A202" s="133">
        <v>42813</v>
      </c>
      <c r="B202" s="152" t="s">
        <v>12368</v>
      </c>
      <c r="C202" s="153" t="s">
        <v>6915</v>
      </c>
      <c r="D202" s="153"/>
      <c r="E202" s="153" t="s">
        <v>13778</v>
      </c>
      <c r="F202" s="133">
        <v>170314</v>
      </c>
      <c r="G202" s="153" t="s">
        <v>133</v>
      </c>
      <c r="H202" s="153" t="s">
        <v>13779</v>
      </c>
      <c r="I202" s="153">
        <v>1</v>
      </c>
      <c r="J202" s="153" t="s">
        <v>12364</v>
      </c>
      <c r="K202" s="153" t="s">
        <v>13781</v>
      </c>
      <c r="L202" s="153" t="s">
        <v>13782</v>
      </c>
      <c r="M202" s="153">
        <v>0</v>
      </c>
      <c r="N202" s="153">
        <v>0</v>
      </c>
      <c r="O202" s="153" t="s">
        <v>41</v>
      </c>
      <c r="P202" s="153">
        <v>122005.64</v>
      </c>
      <c r="Q202" s="153">
        <v>4309650</v>
      </c>
      <c r="R202" s="153">
        <v>3705678</v>
      </c>
      <c r="S202" s="153">
        <v>85.99</v>
      </c>
      <c r="T202" s="153">
        <v>0</v>
      </c>
      <c r="U202" s="153">
        <v>0</v>
      </c>
      <c r="V202" s="153" t="s">
        <v>13783</v>
      </c>
      <c r="W202" s="153" t="s">
        <v>13784</v>
      </c>
      <c r="X202" s="153" t="s">
        <v>13785</v>
      </c>
      <c r="Y202" s="147" t="s">
        <v>140</v>
      </c>
      <c r="Z202" s="147" t="str">
        <f t="shared" ref="Z202:Z225" si="7">IF(P202,CONCATENATE(C202,Y202),0)</f>
        <v>Exome capture151PE</v>
      </c>
      <c r="AA202" s="154">
        <v>0</v>
      </c>
      <c r="AB202" s="155" t="s">
        <v>30</v>
      </c>
      <c r="AC202" s="155" t="s">
        <v>13786</v>
      </c>
      <c r="AD202" s="206"/>
    </row>
    <row r="203" spans="1:30" s="27" customFormat="1" ht="24" hidden="1" customHeight="1">
      <c r="A203" s="139">
        <v>42813</v>
      </c>
      <c r="B203" s="140" t="s">
        <v>13777</v>
      </c>
      <c r="C203" s="141" t="s">
        <v>6915</v>
      </c>
      <c r="D203" s="141"/>
      <c r="E203" s="141" t="s">
        <v>13787</v>
      </c>
      <c r="F203" s="142">
        <v>170314</v>
      </c>
      <c r="G203" s="141" t="s">
        <v>133</v>
      </c>
      <c r="H203" s="141" t="s">
        <v>13779</v>
      </c>
      <c r="I203" s="141">
        <v>2</v>
      </c>
      <c r="J203" s="141" t="s">
        <v>13780</v>
      </c>
      <c r="K203" s="141" t="s">
        <v>13781</v>
      </c>
      <c r="L203" s="141" t="s">
        <v>13782</v>
      </c>
      <c r="M203" s="141">
        <v>0</v>
      </c>
      <c r="N203" s="141">
        <v>0</v>
      </c>
      <c r="O203" s="141" t="s">
        <v>41</v>
      </c>
      <c r="P203" s="141">
        <v>122539.85</v>
      </c>
      <c r="Q203" s="141">
        <v>4309650</v>
      </c>
      <c r="R203" s="141">
        <v>3720900</v>
      </c>
      <c r="S203" s="141">
        <v>86.34</v>
      </c>
      <c r="T203" s="141">
        <v>0</v>
      </c>
      <c r="U203" s="141">
        <v>0</v>
      </c>
      <c r="V203" s="141" t="s">
        <v>13788</v>
      </c>
      <c r="W203" s="141" t="s">
        <v>13789</v>
      </c>
      <c r="X203" s="141" t="s">
        <v>13790</v>
      </c>
      <c r="Y203" s="141" t="s">
        <v>140</v>
      </c>
      <c r="Z203" s="141" t="str">
        <f t="shared" si="7"/>
        <v>Exome capture151PE</v>
      </c>
      <c r="AA203" s="143">
        <v>0</v>
      </c>
      <c r="AB203" s="143" t="s">
        <v>30</v>
      </c>
      <c r="AC203" s="156" t="s">
        <v>13786</v>
      </c>
      <c r="AD203" s="205"/>
    </row>
    <row r="204" spans="1:30" s="27" customFormat="1" ht="24" hidden="1" customHeight="1">
      <c r="A204" s="139">
        <v>42813</v>
      </c>
      <c r="B204" s="140" t="s">
        <v>13777</v>
      </c>
      <c r="C204" s="141" t="s">
        <v>6915</v>
      </c>
      <c r="D204" s="141"/>
      <c r="E204" s="141" t="s">
        <v>13791</v>
      </c>
      <c r="F204" s="142">
        <v>170314</v>
      </c>
      <c r="G204" s="141" t="s">
        <v>133</v>
      </c>
      <c r="H204" s="141" t="s">
        <v>13792</v>
      </c>
      <c r="I204" s="141">
        <v>3</v>
      </c>
      <c r="J204" s="141" t="s">
        <v>13780</v>
      </c>
      <c r="K204" s="141" t="s">
        <v>13781</v>
      </c>
      <c r="L204" s="141" t="s">
        <v>13782</v>
      </c>
      <c r="M204" s="141">
        <v>0</v>
      </c>
      <c r="N204" s="141">
        <v>0</v>
      </c>
      <c r="O204" s="141" t="s">
        <v>41</v>
      </c>
      <c r="P204" s="141">
        <v>122170.9</v>
      </c>
      <c r="Q204" s="141">
        <v>4309650</v>
      </c>
      <c r="R204" s="141">
        <v>3712407</v>
      </c>
      <c r="S204" s="141">
        <v>86.14</v>
      </c>
      <c r="T204" s="141">
        <v>0</v>
      </c>
      <c r="U204" s="141">
        <v>0</v>
      </c>
      <c r="V204" s="141" t="s">
        <v>13793</v>
      </c>
      <c r="W204" s="141" t="s">
        <v>13794</v>
      </c>
      <c r="X204" s="141" t="s">
        <v>7688</v>
      </c>
      <c r="Y204" s="141" t="s">
        <v>140</v>
      </c>
      <c r="Z204" s="141" t="str">
        <f t="shared" si="7"/>
        <v>Exome capture151PE</v>
      </c>
      <c r="AA204" s="143">
        <v>0</v>
      </c>
      <c r="AB204" s="143" t="s">
        <v>30</v>
      </c>
      <c r="AC204" s="156" t="s">
        <v>13786</v>
      </c>
      <c r="AD204" s="205"/>
    </row>
    <row r="205" spans="1:30" s="27" customFormat="1" ht="24" hidden="1" customHeight="1">
      <c r="A205" s="139">
        <v>42813</v>
      </c>
      <c r="B205" s="140" t="s">
        <v>13777</v>
      </c>
      <c r="C205" s="141" t="s">
        <v>6915</v>
      </c>
      <c r="D205" s="141"/>
      <c r="E205" s="141" t="s">
        <v>13795</v>
      </c>
      <c r="F205" s="142">
        <v>170314</v>
      </c>
      <c r="G205" s="141" t="s">
        <v>133</v>
      </c>
      <c r="H205" s="141" t="s">
        <v>13779</v>
      </c>
      <c r="I205" s="141">
        <v>4</v>
      </c>
      <c r="J205" s="141" t="s">
        <v>13780</v>
      </c>
      <c r="K205" s="141" t="s">
        <v>13781</v>
      </c>
      <c r="L205" s="141" t="s">
        <v>13782</v>
      </c>
      <c r="M205" s="141">
        <v>0</v>
      </c>
      <c r="N205" s="141">
        <v>0</v>
      </c>
      <c r="O205" s="141" t="s">
        <v>41</v>
      </c>
      <c r="P205" s="141">
        <v>124922.35</v>
      </c>
      <c r="Q205" s="141">
        <v>4309650</v>
      </c>
      <c r="R205" s="141">
        <v>3765316</v>
      </c>
      <c r="S205" s="141">
        <v>87.37</v>
      </c>
      <c r="T205" s="141">
        <v>0</v>
      </c>
      <c r="U205" s="141">
        <v>0</v>
      </c>
      <c r="V205" s="141" t="s">
        <v>13796</v>
      </c>
      <c r="W205" s="141" t="s">
        <v>13797</v>
      </c>
      <c r="X205" s="141" t="s">
        <v>13798</v>
      </c>
      <c r="Y205" s="141" t="s">
        <v>140</v>
      </c>
      <c r="Z205" s="141" t="str">
        <f t="shared" si="7"/>
        <v>Exome capture151PE</v>
      </c>
      <c r="AA205" s="143">
        <v>0</v>
      </c>
      <c r="AB205" s="143" t="s">
        <v>30</v>
      </c>
      <c r="AC205" s="156" t="s">
        <v>13786</v>
      </c>
      <c r="AD205" s="205"/>
    </row>
    <row r="206" spans="1:30" s="27" customFormat="1" ht="24" hidden="1" customHeight="1">
      <c r="A206" s="139">
        <v>42813</v>
      </c>
      <c r="B206" s="140" t="s">
        <v>13799</v>
      </c>
      <c r="C206" s="141" t="s">
        <v>6915</v>
      </c>
      <c r="D206" s="141"/>
      <c r="E206" s="141" t="s">
        <v>13800</v>
      </c>
      <c r="F206" s="142">
        <v>170314</v>
      </c>
      <c r="G206" s="141" t="s">
        <v>133</v>
      </c>
      <c r="H206" s="141" t="s">
        <v>13792</v>
      </c>
      <c r="I206" s="141">
        <v>5</v>
      </c>
      <c r="J206" s="141" t="s">
        <v>13780</v>
      </c>
      <c r="K206" s="141" t="s">
        <v>13781</v>
      </c>
      <c r="L206" s="141" t="s">
        <v>13782</v>
      </c>
      <c r="M206" s="141">
        <v>0</v>
      </c>
      <c r="N206" s="141">
        <v>0</v>
      </c>
      <c r="O206" s="141" t="s">
        <v>41</v>
      </c>
      <c r="P206" s="141">
        <v>123745.09</v>
      </c>
      <c r="Q206" s="141">
        <v>4309650</v>
      </c>
      <c r="R206" s="141">
        <v>3734198</v>
      </c>
      <c r="S206" s="141">
        <v>86.65</v>
      </c>
      <c r="T206" s="141">
        <v>0</v>
      </c>
      <c r="U206" s="141">
        <v>0</v>
      </c>
      <c r="V206" s="141" t="s">
        <v>13801</v>
      </c>
      <c r="W206" s="141" t="s">
        <v>13802</v>
      </c>
      <c r="X206" s="141" t="s">
        <v>13803</v>
      </c>
      <c r="Y206" s="141" t="s">
        <v>140</v>
      </c>
      <c r="Z206" s="141" t="str">
        <f t="shared" si="7"/>
        <v>Exome capture151PE</v>
      </c>
      <c r="AA206" s="143">
        <v>0</v>
      </c>
      <c r="AB206" s="143" t="s">
        <v>30</v>
      </c>
      <c r="AC206" s="156" t="s">
        <v>13804</v>
      </c>
      <c r="AD206" s="205"/>
    </row>
    <row r="207" spans="1:30" s="27" customFormat="1" ht="24" hidden="1" customHeight="1">
      <c r="A207" s="139">
        <v>42813</v>
      </c>
      <c r="B207" s="140" t="s">
        <v>13805</v>
      </c>
      <c r="C207" s="141" t="s">
        <v>6915</v>
      </c>
      <c r="D207" s="141"/>
      <c r="E207" s="141" t="s">
        <v>13806</v>
      </c>
      <c r="F207" s="142">
        <v>170314</v>
      </c>
      <c r="G207" s="141" t="s">
        <v>133</v>
      </c>
      <c r="H207" s="141" t="s">
        <v>13792</v>
      </c>
      <c r="I207" s="141">
        <v>6</v>
      </c>
      <c r="J207" s="141" t="s">
        <v>2392</v>
      </c>
      <c r="K207" s="141" t="s">
        <v>4789</v>
      </c>
      <c r="L207" s="141" t="s">
        <v>3543</v>
      </c>
      <c r="M207" s="141">
        <v>0</v>
      </c>
      <c r="N207" s="141">
        <v>0</v>
      </c>
      <c r="O207" s="141" t="s">
        <v>41</v>
      </c>
      <c r="P207" s="141">
        <v>124393.98</v>
      </c>
      <c r="Q207" s="141">
        <v>4309650</v>
      </c>
      <c r="R207" s="141">
        <v>3756463</v>
      </c>
      <c r="S207" s="141">
        <v>87.16</v>
      </c>
      <c r="T207" s="141">
        <v>0</v>
      </c>
      <c r="U207" s="141">
        <v>0</v>
      </c>
      <c r="V207" s="141" t="s">
        <v>13807</v>
      </c>
      <c r="W207" s="141" t="s">
        <v>13808</v>
      </c>
      <c r="X207" s="141" t="s">
        <v>13809</v>
      </c>
      <c r="Y207" s="141" t="s">
        <v>140</v>
      </c>
      <c r="Z207" s="141" t="str">
        <f t="shared" si="7"/>
        <v>Exome capture151PE</v>
      </c>
      <c r="AA207" s="143">
        <v>0</v>
      </c>
      <c r="AB207" s="143" t="s">
        <v>30</v>
      </c>
      <c r="AC207" s="156" t="s">
        <v>10856</v>
      </c>
      <c r="AD207" s="205"/>
    </row>
    <row r="208" spans="1:30" s="27" customFormat="1" ht="24" hidden="1" customHeight="1">
      <c r="A208" s="139">
        <v>42813</v>
      </c>
      <c r="B208" s="140" t="s">
        <v>12320</v>
      </c>
      <c r="C208" s="141" t="s">
        <v>3329</v>
      </c>
      <c r="D208" s="141"/>
      <c r="E208" s="141" t="s">
        <v>13810</v>
      </c>
      <c r="F208" s="142">
        <v>170314</v>
      </c>
      <c r="G208" s="141" t="s">
        <v>133</v>
      </c>
      <c r="H208" s="141" t="s">
        <v>13792</v>
      </c>
      <c r="I208" s="141">
        <v>7</v>
      </c>
      <c r="J208" s="141" t="s">
        <v>2392</v>
      </c>
      <c r="K208" s="141" t="s">
        <v>4789</v>
      </c>
      <c r="L208" s="141" t="s">
        <v>3543</v>
      </c>
      <c r="M208" s="141">
        <v>0</v>
      </c>
      <c r="N208" s="141">
        <v>0</v>
      </c>
      <c r="O208" s="141" t="s">
        <v>41</v>
      </c>
      <c r="P208" s="141">
        <v>109333.67</v>
      </c>
      <c r="Q208" s="141">
        <v>4309650</v>
      </c>
      <c r="R208" s="141">
        <v>3317029</v>
      </c>
      <c r="S208" s="141">
        <v>76.97</v>
      </c>
      <c r="T208" s="141">
        <v>0</v>
      </c>
      <c r="U208" s="141">
        <v>0</v>
      </c>
      <c r="V208" s="141" t="s">
        <v>13811</v>
      </c>
      <c r="W208" s="141" t="s">
        <v>13812</v>
      </c>
      <c r="X208" s="141" t="s">
        <v>13813</v>
      </c>
      <c r="Y208" s="141" t="s">
        <v>140</v>
      </c>
      <c r="Z208" s="141" t="str">
        <f t="shared" si="7"/>
        <v>Meta151PE</v>
      </c>
      <c r="AA208" s="143">
        <v>0</v>
      </c>
      <c r="AB208" s="143" t="s">
        <v>30</v>
      </c>
      <c r="AC208" s="156" t="s">
        <v>10856</v>
      </c>
      <c r="AD208" s="205"/>
    </row>
    <row r="209" spans="1:30" s="27" customFormat="1" ht="24" hidden="1" customHeight="1">
      <c r="A209" s="139">
        <v>42813</v>
      </c>
      <c r="B209" s="140" t="s">
        <v>13814</v>
      </c>
      <c r="C209" s="141" t="s">
        <v>6915</v>
      </c>
      <c r="D209" s="141"/>
      <c r="E209" s="141" t="s">
        <v>13815</v>
      </c>
      <c r="F209" s="142">
        <v>170314</v>
      </c>
      <c r="G209" s="141" t="s">
        <v>133</v>
      </c>
      <c r="H209" s="141" t="s">
        <v>13816</v>
      </c>
      <c r="I209" s="141">
        <v>8</v>
      </c>
      <c r="J209" s="141" t="s">
        <v>2392</v>
      </c>
      <c r="K209" s="141" t="s">
        <v>4789</v>
      </c>
      <c r="L209" s="141" t="s">
        <v>3543</v>
      </c>
      <c r="M209" s="141">
        <v>0</v>
      </c>
      <c r="N209" s="141">
        <v>140</v>
      </c>
      <c r="O209" s="141" t="s">
        <v>41</v>
      </c>
      <c r="P209" s="141">
        <v>122624.31</v>
      </c>
      <c r="Q209" s="141">
        <v>4309650</v>
      </c>
      <c r="R209" s="141">
        <v>3700926</v>
      </c>
      <c r="S209" s="141">
        <v>85.88</v>
      </c>
      <c r="T209" s="141" t="s">
        <v>13817</v>
      </c>
      <c r="U209" s="141" t="s">
        <v>13818</v>
      </c>
      <c r="V209" s="141" t="s">
        <v>13819</v>
      </c>
      <c r="W209" s="141" t="s">
        <v>13820</v>
      </c>
      <c r="X209" s="141" t="s">
        <v>13821</v>
      </c>
      <c r="Y209" s="141" t="s">
        <v>140</v>
      </c>
      <c r="Z209" s="141" t="str">
        <f t="shared" si="7"/>
        <v>Exome capture151PE</v>
      </c>
      <c r="AA209" s="143">
        <v>0</v>
      </c>
      <c r="AB209" s="143" t="s">
        <v>30</v>
      </c>
      <c r="AC209" s="156" t="s">
        <v>10856</v>
      </c>
      <c r="AD209" s="205"/>
    </row>
    <row r="210" spans="1:30" s="27" customFormat="1" ht="24" hidden="1" customHeight="1">
      <c r="A210" s="133">
        <v>42815</v>
      </c>
      <c r="B210" s="152" t="s">
        <v>13902</v>
      </c>
      <c r="C210" s="153" t="s">
        <v>6915</v>
      </c>
      <c r="D210" s="153"/>
      <c r="E210" s="153" t="s">
        <v>13822</v>
      </c>
      <c r="F210" s="133">
        <v>170317</v>
      </c>
      <c r="G210" s="153" t="s">
        <v>133</v>
      </c>
      <c r="H210" s="153" t="s">
        <v>13823</v>
      </c>
      <c r="I210" s="153">
        <v>1</v>
      </c>
      <c r="J210" s="153" t="s">
        <v>12364</v>
      </c>
      <c r="K210" s="153" t="s">
        <v>13824</v>
      </c>
      <c r="L210" s="153" t="s">
        <v>3543</v>
      </c>
      <c r="M210" s="153">
        <v>0</v>
      </c>
      <c r="N210" s="153">
        <v>0</v>
      </c>
      <c r="O210" s="153" t="s">
        <v>41</v>
      </c>
      <c r="P210" s="153">
        <v>118787.72</v>
      </c>
      <c r="Q210" s="153">
        <v>4309650</v>
      </c>
      <c r="R210" s="153">
        <v>3598272</v>
      </c>
      <c r="S210" s="153">
        <v>83.49</v>
      </c>
      <c r="T210" s="153">
        <v>0</v>
      </c>
      <c r="U210" s="153">
        <v>0</v>
      </c>
      <c r="V210" s="153" t="s">
        <v>7314</v>
      </c>
      <c r="W210" s="153" t="s">
        <v>13825</v>
      </c>
      <c r="X210" s="153" t="s">
        <v>13826</v>
      </c>
      <c r="Y210" s="147" t="s">
        <v>140</v>
      </c>
      <c r="Z210" s="147" t="str">
        <f t="shared" si="7"/>
        <v>Exome capture151PE</v>
      </c>
      <c r="AA210" s="154">
        <v>0</v>
      </c>
      <c r="AB210" s="155" t="s">
        <v>30</v>
      </c>
      <c r="AC210" s="155" t="s">
        <v>10856</v>
      </c>
      <c r="AD210" s="206"/>
    </row>
    <row r="211" spans="1:30" s="27" customFormat="1" ht="24" hidden="1" customHeight="1">
      <c r="A211" s="139">
        <v>42815</v>
      </c>
      <c r="B211" s="140" t="s">
        <v>13805</v>
      </c>
      <c r="C211" s="141" t="s">
        <v>6915</v>
      </c>
      <c r="D211" s="141"/>
      <c r="E211" s="141" t="s">
        <v>13827</v>
      </c>
      <c r="F211" s="142">
        <v>170317</v>
      </c>
      <c r="G211" s="141" t="s">
        <v>133</v>
      </c>
      <c r="H211" s="141" t="s">
        <v>13828</v>
      </c>
      <c r="I211" s="141">
        <v>2</v>
      </c>
      <c r="J211" s="141" t="s">
        <v>2392</v>
      </c>
      <c r="K211" s="141" t="s">
        <v>13824</v>
      </c>
      <c r="L211" s="141" t="s">
        <v>3543</v>
      </c>
      <c r="M211" s="141">
        <v>0</v>
      </c>
      <c r="N211" s="141">
        <v>0</v>
      </c>
      <c r="O211" s="141" t="s">
        <v>41</v>
      </c>
      <c r="P211" s="141">
        <v>119749.54</v>
      </c>
      <c r="Q211" s="141">
        <v>4309650</v>
      </c>
      <c r="R211" s="141">
        <v>3617916</v>
      </c>
      <c r="S211" s="141">
        <v>83.95</v>
      </c>
      <c r="T211" s="141">
        <v>0</v>
      </c>
      <c r="U211" s="141">
        <v>0</v>
      </c>
      <c r="V211" s="141" t="s">
        <v>13829</v>
      </c>
      <c r="W211" s="141" t="s">
        <v>13830</v>
      </c>
      <c r="X211" s="141" t="s">
        <v>13831</v>
      </c>
      <c r="Y211" s="141" t="s">
        <v>140</v>
      </c>
      <c r="Z211" s="141" t="str">
        <f t="shared" si="7"/>
        <v>Exome capture151PE</v>
      </c>
      <c r="AA211" s="143">
        <v>0</v>
      </c>
      <c r="AB211" s="143" t="s">
        <v>30</v>
      </c>
      <c r="AC211" s="156" t="s">
        <v>10856</v>
      </c>
      <c r="AD211" s="205"/>
    </row>
    <row r="212" spans="1:30" s="27" customFormat="1" ht="24" hidden="1" customHeight="1">
      <c r="A212" s="139">
        <v>42815</v>
      </c>
      <c r="B212" s="140" t="s">
        <v>13805</v>
      </c>
      <c r="C212" s="141" t="s">
        <v>6915</v>
      </c>
      <c r="D212" s="141"/>
      <c r="E212" s="141" t="s">
        <v>13832</v>
      </c>
      <c r="F212" s="142">
        <v>170317</v>
      </c>
      <c r="G212" s="141" t="s">
        <v>133</v>
      </c>
      <c r="H212" s="141" t="s">
        <v>13828</v>
      </c>
      <c r="I212" s="141">
        <v>3</v>
      </c>
      <c r="J212" s="141" t="s">
        <v>2392</v>
      </c>
      <c r="K212" s="141" t="s">
        <v>13824</v>
      </c>
      <c r="L212" s="141" t="s">
        <v>3543</v>
      </c>
      <c r="M212" s="141">
        <v>0</v>
      </c>
      <c r="N212" s="141">
        <v>0</v>
      </c>
      <c r="O212" s="141" t="s">
        <v>41</v>
      </c>
      <c r="P212" s="141">
        <v>118870.7</v>
      </c>
      <c r="Q212" s="141">
        <v>4309650</v>
      </c>
      <c r="R212" s="141">
        <v>3598478</v>
      </c>
      <c r="S212" s="141">
        <v>83.5</v>
      </c>
      <c r="T212" s="141">
        <v>0</v>
      </c>
      <c r="U212" s="141">
        <v>0</v>
      </c>
      <c r="V212" s="141" t="s">
        <v>13833</v>
      </c>
      <c r="W212" s="141" t="s">
        <v>13834</v>
      </c>
      <c r="X212" s="141" t="s">
        <v>13835</v>
      </c>
      <c r="Y212" s="141" t="s">
        <v>140</v>
      </c>
      <c r="Z212" s="141" t="str">
        <f t="shared" si="7"/>
        <v>Exome capture151PE</v>
      </c>
      <c r="AA212" s="143">
        <v>0</v>
      </c>
      <c r="AB212" s="143" t="s">
        <v>30</v>
      </c>
      <c r="AC212" s="156" t="s">
        <v>10856</v>
      </c>
      <c r="AD212" s="205"/>
    </row>
    <row r="213" spans="1:30" s="27" customFormat="1" ht="24" hidden="1" customHeight="1">
      <c r="A213" s="139">
        <v>42815</v>
      </c>
      <c r="B213" s="140" t="s">
        <v>13805</v>
      </c>
      <c r="C213" s="141" t="s">
        <v>6915</v>
      </c>
      <c r="D213" s="141"/>
      <c r="E213" s="141" t="s">
        <v>13836</v>
      </c>
      <c r="F213" s="142">
        <v>170317</v>
      </c>
      <c r="G213" s="141" t="s">
        <v>133</v>
      </c>
      <c r="H213" s="141" t="s">
        <v>13828</v>
      </c>
      <c r="I213" s="141">
        <v>4</v>
      </c>
      <c r="J213" s="141" t="s">
        <v>2392</v>
      </c>
      <c r="K213" s="141" t="s">
        <v>13824</v>
      </c>
      <c r="L213" s="141" t="s">
        <v>3543</v>
      </c>
      <c r="M213" s="141">
        <v>0</v>
      </c>
      <c r="N213" s="141">
        <v>0</v>
      </c>
      <c r="O213" s="141" t="s">
        <v>41</v>
      </c>
      <c r="P213" s="141">
        <v>118295.09</v>
      </c>
      <c r="Q213" s="141">
        <v>4309650</v>
      </c>
      <c r="R213" s="141">
        <v>3571850</v>
      </c>
      <c r="S213" s="141">
        <v>82.88</v>
      </c>
      <c r="T213" s="141">
        <v>0</v>
      </c>
      <c r="U213" s="141">
        <v>0</v>
      </c>
      <c r="V213" s="141" t="s">
        <v>13837</v>
      </c>
      <c r="W213" s="141" t="s">
        <v>13838</v>
      </c>
      <c r="X213" s="141" t="s">
        <v>13839</v>
      </c>
      <c r="Y213" s="141" t="s">
        <v>140</v>
      </c>
      <c r="Z213" s="141" t="str">
        <f t="shared" si="7"/>
        <v>Exome capture151PE</v>
      </c>
      <c r="AA213" s="143">
        <v>0</v>
      </c>
      <c r="AB213" s="143" t="s">
        <v>30</v>
      </c>
      <c r="AC213" s="156" t="s">
        <v>10856</v>
      </c>
      <c r="AD213" s="205"/>
    </row>
    <row r="214" spans="1:30" s="27" customFormat="1" ht="24" hidden="1" customHeight="1">
      <c r="A214" s="139">
        <v>42815</v>
      </c>
      <c r="B214" s="140" t="s">
        <v>13805</v>
      </c>
      <c r="C214" s="141" t="s">
        <v>6915</v>
      </c>
      <c r="D214" s="141"/>
      <c r="E214" s="141" t="s">
        <v>13840</v>
      </c>
      <c r="F214" s="142">
        <v>170317</v>
      </c>
      <c r="G214" s="141" t="s">
        <v>133</v>
      </c>
      <c r="H214" s="141" t="s">
        <v>13828</v>
      </c>
      <c r="I214" s="141">
        <v>5</v>
      </c>
      <c r="J214" s="141" t="s">
        <v>2392</v>
      </c>
      <c r="K214" s="141" t="s">
        <v>13824</v>
      </c>
      <c r="L214" s="141" t="s">
        <v>3543</v>
      </c>
      <c r="M214" s="141">
        <v>0</v>
      </c>
      <c r="N214" s="141">
        <v>0</v>
      </c>
      <c r="O214" s="141" t="s">
        <v>41</v>
      </c>
      <c r="P214" s="141">
        <v>116184.15</v>
      </c>
      <c r="Q214" s="141">
        <v>4309650</v>
      </c>
      <c r="R214" s="141">
        <v>3515556</v>
      </c>
      <c r="S214" s="141">
        <v>81.569999999999993</v>
      </c>
      <c r="T214" s="141">
        <v>0</v>
      </c>
      <c r="U214" s="141">
        <v>0</v>
      </c>
      <c r="V214" s="141" t="s">
        <v>13841</v>
      </c>
      <c r="W214" s="141" t="s">
        <v>13842</v>
      </c>
      <c r="X214" s="141" t="s">
        <v>13843</v>
      </c>
      <c r="Y214" s="141" t="s">
        <v>140</v>
      </c>
      <c r="Z214" s="141" t="str">
        <f t="shared" si="7"/>
        <v>Exome capture151PE</v>
      </c>
      <c r="AA214" s="143">
        <v>0</v>
      </c>
      <c r="AB214" s="143" t="s">
        <v>30</v>
      </c>
      <c r="AC214" s="156" t="s">
        <v>10856</v>
      </c>
      <c r="AD214" s="205"/>
    </row>
    <row r="215" spans="1:30" s="27" customFormat="1" ht="24" hidden="1" customHeight="1">
      <c r="A215" s="139">
        <v>42815</v>
      </c>
      <c r="B215" s="140" t="s">
        <v>13805</v>
      </c>
      <c r="C215" s="141" t="s">
        <v>6915</v>
      </c>
      <c r="D215" s="141"/>
      <c r="E215" s="141" t="s">
        <v>13844</v>
      </c>
      <c r="F215" s="142">
        <v>170317</v>
      </c>
      <c r="G215" s="141" t="s">
        <v>133</v>
      </c>
      <c r="H215" s="141" t="s">
        <v>13823</v>
      </c>
      <c r="I215" s="141">
        <v>6</v>
      </c>
      <c r="J215" s="141" t="s">
        <v>3576</v>
      </c>
      <c r="K215" s="141" t="s">
        <v>13845</v>
      </c>
      <c r="L215" s="141" t="s">
        <v>3543</v>
      </c>
      <c r="M215" s="141">
        <v>0</v>
      </c>
      <c r="N215" s="141">
        <v>0</v>
      </c>
      <c r="O215" s="141" t="s">
        <v>41</v>
      </c>
      <c r="P215" s="141">
        <v>116611.34</v>
      </c>
      <c r="Q215" s="141">
        <v>4309650</v>
      </c>
      <c r="R215" s="141">
        <v>3525591</v>
      </c>
      <c r="S215" s="141">
        <v>81.81</v>
      </c>
      <c r="T215" s="141">
        <v>0</v>
      </c>
      <c r="U215" s="141">
        <v>0</v>
      </c>
      <c r="V215" s="141" t="s">
        <v>13846</v>
      </c>
      <c r="W215" s="141" t="s">
        <v>13847</v>
      </c>
      <c r="X215" s="141" t="s">
        <v>13848</v>
      </c>
      <c r="Y215" s="141" t="s">
        <v>140</v>
      </c>
      <c r="Z215" s="141" t="str">
        <f t="shared" si="7"/>
        <v>Exome capture151PE</v>
      </c>
      <c r="AA215" s="143" t="s">
        <v>13849</v>
      </c>
      <c r="AB215" s="143" t="s">
        <v>30</v>
      </c>
      <c r="AC215" s="156" t="s">
        <v>10856</v>
      </c>
      <c r="AD215" s="205"/>
    </row>
    <row r="216" spans="1:30" s="27" customFormat="1" ht="24" hidden="1" customHeight="1">
      <c r="A216" s="139">
        <v>42815</v>
      </c>
      <c r="B216" s="140" t="s">
        <v>13805</v>
      </c>
      <c r="C216" s="141" t="s">
        <v>6915</v>
      </c>
      <c r="D216" s="141"/>
      <c r="E216" s="141" t="s">
        <v>13850</v>
      </c>
      <c r="F216" s="142">
        <v>170317</v>
      </c>
      <c r="G216" s="141" t="s">
        <v>133</v>
      </c>
      <c r="H216" s="141" t="s">
        <v>13823</v>
      </c>
      <c r="I216" s="141">
        <v>7</v>
      </c>
      <c r="J216" s="141" t="s">
        <v>2392</v>
      </c>
      <c r="K216" s="141" t="s">
        <v>13824</v>
      </c>
      <c r="L216" s="141" t="s">
        <v>3543</v>
      </c>
      <c r="M216" s="141">
        <v>0</v>
      </c>
      <c r="N216" s="141">
        <v>0</v>
      </c>
      <c r="O216" s="141" t="s">
        <v>41</v>
      </c>
      <c r="P216" s="141">
        <v>118407.4</v>
      </c>
      <c r="Q216" s="141">
        <v>4309650</v>
      </c>
      <c r="R216" s="141">
        <v>3582212</v>
      </c>
      <c r="S216" s="141">
        <v>83.12</v>
      </c>
      <c r="T216" s="141">
        <v>0</v>
      </c>
      <c r="U216" s="141">
        <v>0</v>
      </c>
      <c r="V216" s="141" t="s">
        <v>13851</v>
      </c>
      <c r="W216" s="141" t="s">
        <v>9936</v>
      </c>
      <c r="X216" s="141" t="s">
        <v>13852</v>
      </c>
      <c r="Y216" s="141" t="s">
        <v>140</v>
      </c>
      <c r="Z216" s="141" t="str">
        <f t="shared" si="7"/>
        <v>Exome capture151PE</v>
      </c>
      <c r="AA216" s="143">
        <v>0</v>
      </c>
      <c r="AB216" s="143" t="s">
        <v>30</v>
      </c>
      <c r="AC216" s="156" t="s">
        <v>10856</v>
      </c>
      <c r="AD216" s="205"/>
    </row>
    <row r="217" spans="1:30" s="27" customFormat="1" ht="24" hidden="1" customHeight="1">
      <c r="A217" s="139">
        <v>42815</v>
      </c>
      <c r="B217" s="140" t="s">
        <v>13805</v>
      </c>
      <c r="C217" s="141" t="s">
        <v>6915</v>
      </c>
      <c r="D217" s="141"/>
      <c r="E217" s="141" t="s">
        <v>13853</v>
      </c>
      <c r="F217" s="142">
        <v>170317</v>
      </c>
      <c r="G217" s="141" t="s">
        <v>133</v>
      </c>
      <c r="H217" s="141" t="s">
        <v>13828</v>
      </c>
      <c r="I217" s="141">
        <v>8</v>
      </c>
      <c r="J217" s="141" t="s">
        <v>2392</v>
      </c>
      <c r="K217" s="141" t="s">
        <v>13824</v>
      </c>
      <c r="L217" s="141" t="s">
        <v>3543</v>
      </c>
      <c r="M217" s="141">
        <v>0</v>
      </c>
      <c r="N217" s="141">
        <v>0</v>
      </c>
      <c r="O217" s="141" t="s">
        <v>41</v>
      </c>
      <c r="P217" s="141">
        <v>117386.3</v>
      </c>
      <c r="Q217" s="141">
        <v>4309650</v>
      </c>
      <c r="R217" s="141">
        <v>3541521</v>
      </c>
      <c r="S217" s="141">
        <v>82.18</v>
      </c>
      <c r="T217" s="141">
        <v>0</v>
      </c>
      <c r="U217" s="141">
        <v>0</v>
      </c>
      <c r="V217" s="141" t="s">
        <v>13854</v>
      </c>
      <c r="W217" s="141" t="s">
        <v>13855</v>
      </c>
      <c r="X217" s="141" t="s">
        <v>13856</v>
      </c>
      <c r="Y217" s="141" t="s">
        <v>140</v>
      </c>
      <c r="Z217" s="141" t="str">
        <f t="shared" si="7"/>
        <v>Exome capture151PE</v>
      </c>
      <c r="AA217" s="143">
        <v>0</v>
      </c>
      <c r="AB217" s="143" t="s">
        <v>30</v>
      </c>
      <c r="AC217" s="156" t="s">
        <v>10856</v>
      </c>
      <c r="AD217" s="205"/>
    </row>
    <row r="218" spans="1:30" s="27" customFormat="1" ht="24" hidden="1" customHeight="1">
      <c r="A218" s="133">
        <v>42817</v>
      </c>
      <c r="B218" s="152" t="s">
        <v>13903</v>
      </c>
      <c r="C218" s="153" t="s">
        <v>4732</v>
      </c>
      <c r="D218" s="153"/>
      <c r="E218" s="153" t="s">
        <v>13858</v>
      </c>
      <c r="F218" s="133">
        <v>170317</v>
      </c>
      <c r="G218" s="153" t="s">
        <v>133</v>
      </c>
      <c r="H218" s="153" t="s">
        <v>13869</v>
      </c>
      <c r="I218" s="153">
        <v>1</v>
      </c>
      <c r="J218" s="153" t="s">
        <v>12364</v>
      </c>
      <c r="K218" s="153" t="s">
        <v>13824</v>
      </c>
      <c r="L218" s="153" t="s">
        <v>3543</v>
      </c>
      <c r="M218" s="153">
        <v>0</v>
      </c>
      <c r="N218" s="153">
        <v>0</v>
      </c>
      <c r="O218" s="153" t="s">
        <v>41</v>
      </c>
      <c r="P218" s="153">
        <v>119829.5</v>
      </c>
      <c r="Q218" s="153">
        <v>4309650</v>
      </c>
      <c r="R218" s="153">
        <v>3558773</v>
      </c>
      <c r="S218" s="153">
        <v>82.58</v>
      </c>
      <c r="T218" s="153">
        <v>0</v>
      </c>
      <c r="U218" s="153">
        <v>0</v>
      </c>
      <c r="V218" s="153" t="s">
        <v>13860</v>
      </c>
      <c r="W218" s="153" t="s">
        <v>13861</v>
      </c>
      <c r="X218" s="153" t="s">
        <v>13862</v>
      </c>
      <c r="Y218" s="147" t="s">
        <v>140</v>
      </c>
      <c r="Z218" s="147" t="str">
        <f t="shared" si="7"/>
        <v>Re-sequencing151PE</v>
      </c>
      <c r="AA218" s="154">
        <v>0</v>
      </c>
      <c r="AB218" s="155" t="s">
        <v>30</v>
      </c>
      <c r="AC218" s="155" t="s">
        <v>10856</v>
      </c>
      <c r="AD218" s="206"/>
    </row>
    <row r="219" spans="1:30" s="27" customFormat="1" ht="24" hidden="1" customHeight="1">
      <c r="A219" s="139">
        <v>42817</v>
      </c>
      <c r="B219" s="140" t="s">
        <v>13857</v>
      </c>
      <c r="C219" s="141" t="s">
        <v>4732</v>
      </c>
      <c r="D219" s="141"/>
      <c r="E219" s="141" t="s">
        <v>13863</v>
      </c>
      <c r="F219" s="142">
        <v>170317</v>
      </c>
      <c r="G219" s="141" t="s">
        <v>133</v>
      </c>
      <c r="H219" s="141" t="s">
        <v>13869</v>
      </c>
      <c r="I219" s="141">
        <v>2</v>
      </c>
      <c r="J219" s="141" t="s">
        <v>2392</v>
      </c>
      <c r="K219" s="141" t="s">
        <v>13824</v>
      </c>
      <c r="L219" s="141" t="s">
        <v>3543</v>
      </c>
      <c r="M219" s="141">
        <v>0</v>
      </c>
      <c r="N219" s="141">
        <v>0</v>
      </c>
      <c r="O219" s="141" t="s">
        <v>41</v>
      </c>
      <c r="P219" s="141">
        <v>120265.73</v>
      </c>
      <c r="Q219" s="141">
        <v>4309650</v>
      </c>
      <c r="R219" s="141">
        <v>3599314</v>
      </c>
      <c r="S219" s="141">
        <v>83.52</v>
      </c>
      <c r="T219" s="141">
        <v>0</v>
      </c>
      <c r="U219" s="141">
        <v>0</v>
      </c>
      <c r="V219" s="141" t="s">
        <v>13864</v>
      </c>
      <c r="W219" s="141" t="s">
        <v>13865</v>
      </c>
      <c r="X219" s="141" t="s">
        <v>13866</v>
      </c>
      <c r="Y219" s="141" t="s">
        <v>140</v>
      </c>
      <c r="Z219" s="141" t="str">
        <f t="shared" si="7"/>
        <v>Re-sequencing151PE</v>
      </c>
      <c r="AA219" s="143">
        <v>0</v>
      </c>
      <c r="AB219" s="143" t="s">
        <v>30</v>
      </c>
      <c r="AC219" s="156" t="s">
        <v>10856</v>
      </c>
      <c r="AD219" s="205"/>
    </row>
    <row r="220" spans="1:30" s="27" customFormat="1" ht="24" hidden="1" customHeight="1">
      <c r="A220" s="139">
        <v>42817</v>
      </c>
      <c r="B220" s="140" t="s">
        <v>13867</v>
      </c>
      <c r="C220" s="141" t="s">
        <v>3329</v>
      </c>
      <c r="D220" s="141"/>
      <c r="E220" s="141" t="s">
        <v>13868</v>
      </c>
      <c r="F220" s="142">
        <v>170317</v>
      </c>
      <c r="G220" s="141" t="s">
        <v>133</v>
      </c>
      <c r="H220" s="141" t="s">
        <v>13869</v>
      </c>
      <c r="I220" s="141">
        <v>3</v>
      </c>
      <c r="J220" s="144" t="s">
        <v>3576</v>
      </c>
      <c r="K220" s="144" t="s">
        <v>13870</v>
      </c>
      <c r="L220" s="141" t="s">
        <v>3543</v>
      </c>
      <c r="M220" s="141">
        <v>0</v>
      </c>
      <c r="N220" s="141">
        <v>0</v>
      </c>
      <c r="O220" s="141" t="s">
        <v>41</v>
      </c>
      <c r="P220" s="141">
        <v>108216.08</v>
      </c>
      <c r="Q220" s="141">
        <v>4309650</v>
      </c>
      <c r="R220" s="141">
        <v>3274167</v>
      </c>
      <c r="S220" s="141">
        <v>75.97</v>
      </c>
      <c r="T220" s="141">
        <v>0</v>
      </c>
      <c r="U220" s="141">
        <v>0</v>
      </c>
      <c r="V220" s="141" t="s">
        <v>13871</v>
      </c>
      <c r="W220" s="141" t="s">
        <v>13872</v>
      </c>
      <c r="X220" s="141" t="s">
        <v>13873</v>
      </c>
      <c r="Y220" s="141" t="s">
        <v>140</v>
      </c>
      <c r="Z220" s="141" t="str">
        <f t="shared" si="7"/>
        <v>Meta151PE</v>
      </c>
      <c r="AA220" s="143">
        <v>5.2631578947368418E-2</v>
      </c>
      <c r="AB220" s="143" t="s">
        <v>30</v>
      </c>
      <c r="AC220" s="156" t="s">
        <v>10856</v>
      </c>
      <c r="AD220" s="205"/>
    </row>
    <row r="221" spans="1:30" s="27" customFormat="1" ht="24" hidden="1" customHeight="1">
      <c r="A221" s="139">
        <v>42817</v>
      </c>
      <c r="B221" s="140" t="s">
        <v>13874</v>
      </c>
      <c r="C221" s="141" t="s">
        <v>6915</v>
      </c>
      <c r="D221" s="141"/>
      <c r="E221" s="141" t="s">
        <v>13875</v>
      </c>
      <c r="F221" s="142">
        <v>170317</v>
      </c>
      <c r="G221" s="141" t="s">
        <v>133</v>
      </c>
      <c r="H221" s="141" t="s">
        <v>13869</v>
      </c>
      <c r="I221" s="141">
        <v>4</v>
      </c>
      <c r="J221" s="144" t="s">
        <v>3576</v>
      </c>
      <c r="K221" s="144" t="s">
        <v>13876</v>
      </c>
      <c r="L221" s="141" t="s">
        <v>3543</v>
      </c>
      <c r="M221" s="141">
        <v>0</v>
      </c>
      <c r="N221" s="141">
        <v>0</v>
      </c>
      <c r="O221" s="141" t="s">
        <v>41</v>
      </c>
      <c r="P221" s="141">
        <v>120442.02</v>
      </c>
      <c r="Q221" s="141">
        <v>4309650</v>
      </c>
      <c r="R221" s="141">
        <v>3668451</v>
      </c>
      <c r="S221" s="141">
        <v>85.12</v>
      </c>
      <c r="T221" s="141">
        <v>0</v>
      </c>
      <c r="U221" s="141">
        <v>0</v>
      </c>
      <c r="V221" s="141" t="s">
        <v>13877</v>
      </c>
      <c r="W221" s="141" t="s">
        <v>13878</v>
      </c>
      <c r="X221" s="141" t="s">
        <v>13879</v>
      </c>
      <c r="Y221" s="141" t="s">
        <v>140</v>
      </c>
      <c r="Z221" s="141" t="str">
        <f t="shared" si="7"/>
        <v>Exome capture151PE</v>
      </c>
      <c r="AA221" s="143" t="s">
        <v>13880</v>
      </c>
      <c r="AB221" s="143" t="s">
        <v>30</v>
      </c>
      <c r="AC221" s="156" t="s">
        <v>10856</v>
      </c>
      <c r="AD221" s="205"/>
    </row>
    <row r="222" spans="1:30" s="27" customFormat="1" ht="24" hidden="1" customHeight="1">
      <c r="A222" s="139">
        <v>42817</v>
      </c>
      <c r="B222" s="140" t="s">
        <v>13881</v>
      </c>
      <c r="C222" s="141" t="s">
        <v>6915</v>
      </c>
      <c r="D222" s="141"/>
      <c r="E222" s="141" t="s">
        <v>13882</v>
      </c>
      <c r="F222" s="142">
        <v>170317</v>
      </c>
      <c r="G222" s="141" t="s">
        <v>133</v>
      </c>
      <c r="H222" s="141" t="s">
        <v>13859</v>
      </c>
      <c r="I222" s="141">
        <v>5</v>
      </c>
      <c r="J222" s="141" t="s">
        <v>2392</v>
      </c>
      <c r="K222" s="141" t="s">
        <v>13824</v>
      </c>
      <c r="L222" s="141" t="s">
        <v>3543</v>
      </c>
      <c r="M222" s="141">
        <v>0</v>
      </c>
      <c r="N222" s="141">
        <v>0</v>
      </c>
      <c r="O222" s="141" t="s">
        <v>41</v>
      </c>
      <c r="P222" s="141">
        <v>117036.9</v>
      </c>
      <c r="Q222" s="141">
        <v>4309650</v>
      </c>
      <c r="R222" s="141">
        <v>3574182</v>
      </c>
      <c r="S222" s="141">
        <v>82.93</v>
      </c>
      <c r="T222" s="141">
        <v>0</v>
      </c>
      <c r="U222" s="141">
        <v>0</v>
      </c>
      <c r="V222" s="141" t="s">
        <v>13883</v>
      </c>
      <c r="W222" s="141" t="s">
        <v>13884</v>
      </c>
      <c r="X222" s="141" t="s">
        <v>13885</v>
      </c>
      <c r="Y222" s="141" t="s">
        <v>140</v>
      </c>
      <c r="Z222" s="141" t="str">
        <f t="shared" si="7"/>
        <v>Exome capture151PE</v>
      </c>
      <c r="AA222" s="143">
        <v>0</v>
      </c>
      <c r="AB222" s="143" t="s">
        <v>30</v>
      </c>
      <c r="AC222" s="156" t="s">
        <v>10856</v>
      </c>
      <c r="AD222" s="205"/>
    </row>
    <row r="223" spans="1:30" s="27" customFormat="1" ht="24" hidden="1" customHeight="1">
      <c r="A223" s="139">
        <v>42817</v>
      </c>
      <c r="B223" s="140" t="s">
        <v>13881</v>
      </c>
      <c r="C223" s="141" t="s">
        <v>6915</v>
      </c>
      <c r="D223" s="141"/>
      <c r="E223" s="141" t="s">
        <v>13886</v>
      </c>
      <c r="F223" s="142">
        <v>170317</v>
      </c>
      <c r="G223" s="141" t="s">
        <v>133</v>
      </c>
      <c r="H223" s="141" t="s">
        <v>13859</v>
      </c>
      <c r="I223" s="141">
        <v>6</v>
      </c>
      <c r="J223" s="141" t="s">
        <v>2392</v>
      </c>
      <c r="K223" s="141"/>
      <c r="L223" s="141" t="s">
        <v>3543</v>
      </c>
      <c r="M223" s="141">
        <v>0</v>
      </c>
      <c r="N223" s="141">
        <v>0</v>
      </c>
      <c r="O223" s="141" t="s">
        <v>41</v>
      </c>
      <c r="P223" s="141">
        <v>118504.99</v>
      </c>
      <c r="Q223" s="141">
        <v>4309650</v>
      </c>
      <c r="R223" s="141">
        <v>3599169</v>
      </c>
      <c r="S223" s="141">
        <v>83.51</v>
      </c>
      <c r="T223" s="141">
        <v>0</v>
      </c>
      <c r="U223" s="141">
        <v>0</v>
      </c>
      <c r="V223" s="141" t="s">
        <v>13887</v>
      </c>
      <c r="W223" s="141" t="s">
        <v>13888</v>
      </c>
      <c r="X223" s="141" t="s">
        <v>13889</v>
      </c>
      <c r="Y223" s="141" t="s">
        <v>140</v>
      </c>
      <c r="Z223" s="141" t="str">
        <f t="shared" si="7"/>
        <v>Exome capture151PE</v>
      </c>
      <c r="AA223" s="143">
        <v>0</v>
      </c>
      <c r="AB223" s="143" t="s">
        <v>30</v>
      </c>
      <c r="AC223" s="156" t="s">
        <v>10856</v>
      </c>
      <c r="AD223" s="205"/>
    </row>
    <row r="224" spans="1:30" s="27" customFormat="1" ht="24" hidden="1" customHeight="1">
      <c r="A224" s="139">
        <v>42817</v>
      </c>
      <c r="B224" s="140" t="s">
        <v>13890</v>
      </c>
      <c r="C224" s="141" t="s">
        <v>4732</v>
      </c>
      <c r="D224" s="141"/>
      <c r="E224" s="141" t="s">
        <v>13891</v>
      </c>
      <c r="F224" s="142">
        <v>170317</v>
      </c>
      <c r="G224" s="141" t="s">
        <v>133</v>
      </c>
      <c r="H224" s="141" t="s">
        <v>13859</v>
      </c>
      <c r="I224" s="141">
        <v>7</v>
      </c>
      <c r="J224" s="141" t="s">
        <v>2392</v>
      </c>
      <c r="K224" s="141" t="s">
        <v>13824</v>
      </c>
      <c r="L224" s="141" t="s">
        <v>3543</v>
      </c>
      <c r="M224" s="141">
        <v>0</v>
      </c>
      <c r="N224" s="141">
        <v>0</v>
      </c>
      <c r="O224" s="141" t="s">
        <v>41</v>
      </c>
      <c r="P224" s="141">
        <v>118523.72</v>
      </c>
      <c r="Q224" s="141">
        <v>4309650</v>
      </c>
      <c r="R224" s="141">
        <v>3568590</v>
      </c>
      <c r="S224" s="141">
        <v>82.8</v>
      </c>
      <c r="T224" s="141">
        <v>0</v>
      </c>
      <c r="U224" s="141">
        <v>0</v>
      </c>
      <c r="V224" s="141" t="s">
        <v>13892</v>
      </c>
      <c r="W224" s="141" t="s">
        <v>13893</v>
      </c>
      <c r="X224" s="141" t="s">
        <v>13894</v>
      </c>
      <c r="Y224" s="141" t="s">
        <v>140</v>
      </c>
      <c r="Z224" s="141" t="str">
        <f t="shared" si="7"/>
        <v>Re-sequencing151PE</v>
      </c>
      <c r="AA224" s="143">
        <v>0</v>
      </c>
      <c r="AB224" s="143" t="s">
        <v>30</v>
      </c>
      <c r="AC224" s="156" t="s">
        <v>10856</v>
      </c>
      <c r="AD224" s="205"/>
    </row>
    <row r="225" spans="1:30" s="27" customFormat="1" ht="24" hidden="1" customHeight="1">
      <c r="A225" s="139">
        <v>42817</v>
      </c>
      <c r="B225" s="140" t="s">
        <v>13895</v>
      </c>
      <c r="C225" s="141"/>
      <c r="D225" s="141"/>
      <c r="E225" s="141" t="s">
        <v>13896</v>
      </c>
      <c r="F225" s="142">
        <v>170317</v>
      </c>
      <c r="G225" s="141" t="s">
        <v>133</v>
      </c>
      <c r="H225" s="141" t="s">
        <v>13869</v>
      </c>
      <c r="I225" s="141">
        <v>8</v>
      </c>
      <c r="J225" s="141" t="s">
        <v>2392</v>
      </c>
      <c r="K225" s="141" t="s">
        <v>13824</v>
      </c>
      <c r="L225" s="141" t="s">
        <v>3543</v>
      </c>
      <c r="M225" s="141">
        <v>0</v>
      </c>
      <c r="N225" s="141">
        <v>161</v>
      </c>
      <c r="O225" s="141" t="s">
        <v>41</v>
      </c>
      <c r="P225" s="141">
        <v>118912.3</v>
      </c>
      <c r="Q225" s="141">
        <v>4309650</v>
      </c>
      <c r="R225" s="141">
        <v>3763820</v>
      </c>
      <c r="S225" s="141">
        <v>87.33</v>
      </c>
      <c r="T225" s="141" t="s">
        <v>13897</v>
      </c>
      <c r="U225" s="141" t="s">
        <v>13898</v>
      </c>
      <c r="V225" s="141" t="s">
        <v>13899</v>
      </c>
      <c r="W225" s="141" t="s">
        <v>13900</v>
      </c>
      <c r="X225" s="141" t="s">
        <v>13901</v>
      </c>
      <c r="Y225" s="141" t="s">
        <v>140</v>
      </c>
      <c r="Z225" s="141" t="str">
        <f t="shared" si="7"/>
        <v>151PE</v>
      </c>
      <c r="AA225" s="143">
        <v>0</v>
      </c>
      <c r="AB225" s="143" t="s">
        <v>30</v>
      </c>
      <c r="AC225" s="156" t="s">
        <v>10856</v>
      </c>
      <c r="AD225" s="205"/>
    </row>
    <row r="226" spans="1:30" s="247" customFormat="1" ht="24" hidden="1" customHeight="1">
      <c r="A226" s="133">
        <v>42818</v>
      </c>
      <c r="B226" s="134" t="s">
        <v>14944</v>
      </c>
      <c r="C226" s="135" t="s">
        <v>1370</v>
      </c>
      <c r="D226" s="135" t="s">
        <v>1248</v>
      </c>
      <c r="E226" s="135" t="s">
        <v>14945</v>
      </c>
      <c r="F226" s="133">
        <v>42815</v>
      </c>
      <c r="G226" s="135" t="s">
        <v>133</v>
      </c>
      <c r="H226" s="135" t="s">
        <v>14861</v>
      </c>
      <c r="I226" s="135">
        <v>1</v>
      </c>
      <c r="J226" s="135" t="s">
        <v>3576</v>
      </c>
      <c r="K226" s="135" t="s">
        <v>14862</v>
      </c>
      <c r="L226" s="135" t="s">
        <v>3543</v>
      </c>
      <c r="M226" s="135">
        <v>0</v>
      </c>
      <c r="N226" s="135">
        <v>159</v>
      </c>
      <c r="O226" s="135" t="s">
        <v>41</v>
      </c>
      <c r="P226" s="135">
        <v>113138.23</v>
      </c>
      <c r="Q226" s="135">
        <v>4309650</v>
      </c>
      <c r="R226" s="135">
        <v>3467484</v>
      </c>
      <c r="S226" s="135">
        <v>80.459999999999994</v>
      </c>
      <c r="T226" s="135" t="s">
        <v>14863</v>
      </c>
      <c r="U226" s="135" t="s">
        <v>14864</v>
      </c>
      <c r="V226" s="135" t="s">
        <v>14865</v>
      </c>
      <c r="W226" s="135" t="s">
        <v>14866</v>
      </c>
      <c r="X226" s="135" t="s">
        <v>14867</v>
      </c>
      <c r="Y226" s="147" t="s">
        <v>140</v>
      </c>
      <c r="Z226" s="147" t="str">
        <f t="shared" ref="Z226:Z241" si="8">IF(P226,CONCATENATE(C226,Y226),0)</f>
        <v>Exome capture151PE</v>
      </c>
      <c r="AA226" s="137" t="s">
        <v>14868</v>
      </c>
      <c r="AB226" s="138" t="s">
        <v>6461</v>
      </c>
      <c r="AC226" s="154" t="s">
        <v>10856</v>
      </c>
      <c r="AD226" s="155"/>
    </row>
    <row r="227" spans="1:30" s="247" customFormat="1" ht="24" hidden="1" customHeight="1">
      <c r="A227" s="139">
        <v>42818</v>
      </c>
      <c r="B227" s="140" t="s">
        <v>13881</v>
      </c>
      <c r="C227" s="141" t="s">
        <v>1370</v>
      </c>
      <c r="D227" s="141" t="s">
        <v>1248</v>
      </c>
      <c r="E227" s="141" t="s">
        <v>14869</v>
      </c>
      <c r="F227" s="151">
        <v>42815</v>
      </c>
      <c r="G227" s="141" t="s">
        <v>133</v>
      </c>
      <c r="H227" s="141" t="s">
        <v>14870</v>
      </c>
      <c r="I227" s="141">
        <v>2</v>
      </c>
      <c r="J227" s="141" t="s">
        <v>2392</v>
      </c>
      <c r="K227" s="141" t="s">
        <v>13824</v>
      </c>
      <c r="L227" s="141" t="s">
        <v>3543</v>
      </c>
      <c r="M227" s="141">
        <v>0</v>
      </c>
      <c r="N227" s="141">
        <v>0</v>
      </c>
      <c r="O227" s="141" t="s">
        <v>41</v>
      </c>
      <c r="P227" s="141">
        <v>117129.54</v>
      </c>
      <c r="Q227" s="141">
        <v>4309650</v>
      </c>
      <c r="R227" s="141">
        <v>3542884</v>
      </c>
      <c r="S227" s="141">
        <v>82.21</v>
      </c>
      <c r="T227" s="141">
        <v>0</v>
      </c>
      <c r="U227" s="141">
        <v>0</v>
      </c>
      <c r="V227" s="141" t="s">
        <v>14871</v>
      </c>
      <c r="W227" s="141" t="s">
        <v>14872</v>
      </c>
      <c r="X227" s="141" t="s">
        <v>14873</v>
      </c>
      <c r="Y227" s="141" t="s">
        <v>140</v>
      </c>
      <c r="Z227" s="141" t="str">
        <f t="shared" si="8"/>
        <v>Exome capture151PE</v>
      </c>
      <c r="AA227" s="143">
        <v>0</v>
      </c>
      <c r="AB227" s="143" t="s">
        <v>6461</v>
      </c>
      <c r="AC227" s="143" t="s">
        <v>10856</v>
      </c>
      <c r="AD227" s="143"/>
    </row>
    <row r="228" spans="1:30" s="247" customFormat="1" ht="24" hidden="1" customHeight="1">
      <c r="A228" s="139">
        <v>42818</v>
      </c>
      <c r="B228" s="140" t="s">
        <v>13881</v>
      </c>
      <c r="C228" s="141" t="s">
        <v>1370</v>
      </c>
      <c r="D228" s="141" t="s">
        <v>1248</v>
      </c>
      <c r="E228" s="141" t="s">
        <v>14874</v>
      </c>
      <c r="F228" s="151">
        <v>42815</v>
      </c>
      <c r="G228" s="141" t="s">
        <v>133</v>
      </c>
      <c r="H228" s="141" t="s">
        <v>14870</v>
      </c>
      <c r="I228" s="141">
        <v>3</v>
      </c>
      <c r="J228" s="141" t="s">
        <v>2392</v>
      </c>
      <c r="K228" s="141" t="s">
        <v>13824</v>
      </c>
      <c r="L228" s="141" t="s">
        <v>3543</v>
      </c>
      <c r="M228" s="141">
        <v>0</v>
      </c>
      <c r="N228" s="141">
        <v>0</v>
      </c>
      <c r="O228" s="141" t="s">
        <v>41</v>
      </c>
      <c r="P228" s="141">
        <v>120689.23</v>
      </c>
      <c r="Q228" s="141">
        <v>4309650</v>
      </c>
      <c r="R228" s="141">
        <v>3654662</v>
      </c>
      <c r="S228" s="141">
        <v>84.8</v>
      </c>
      <c r="T228" s="141">
        <v>0</v>
      </c>
      <c r="U228" s="141">
        <v>0</v>
      </c>
      <c r="V228" s="141" t="s">
        <v>14875</v>
      </c>
      <c r="W228" s="141" t="s">
        <v>14876</v>
      </c>
      <c r="X228" s="141" t="s">
        <v>14877</v>
      </c>
      <c r="Y228" s="141" t="s">
        <v>140</v>
      </c>
      <c r="Z228" s="141" t="str">
        <f t="shared" si="8"/>
        <v>Exome capture151PE</v>
      </c>
      <c r="AA228" s="143">
        <v>0</v>
      </c>
      <c r="AB228" s="143" t="s">
        <v>6461</v>
      </c>
      <c r="AC228" s="143" t="s">
        <v>10856</v>
      </c>
      <c r="AD228" s="143"/>
    </row>
    <row r="229" spans="1:30" s="247" customFormat="1" ht="24" hidden="1" customHeight="1">
      <c r="A229" s="139">
        <v>42818</v>
      </c>
      <c r="B229" s="140" t="s">
        <v>13881</v>
      </c>
      <c r="C229" s="141" t="s">
        <v>1370</v>
      </c>
      <c r="D229" s="141" t="s">
        <v>1248</v>
      </c>
      <c r="E229" s="141" t="s">
        <v>14878</v>
      </c>
      <c r="F229" s="151">
        <v>42815</v>
      </c>
      <c r="G229" s="141" t="s">
        <v>133</v>
      </c>
      <c r="H229" s="141" t="s">
        <v>14870</v>
      </c>
      <c r="I229" s="141">
        <v>4</v>
      </c>
      <c r="J229" s="141" t="s">
        <v>2392</v>
      </c>
      <c r="K229" s="141" t="s">
        <v>13824</v>
      </c>
      <c r="L229" s="141" t="s">
        <v>3543</v>
      </c>
      <c r="M229" s="141">
        <v>0</v>
      </c>
      <c r="N229" s="141">
        <v>0</v>
      </c>
      <c r="O229" s="141" t="s">
        <v>41</v>
      </c>
      <c r="P229" s="141">
        <v>122210.23</v>
      </c>
      <c r="Q229" s="141">
        <v>4309650</v>
      </c>
      <c r="R229" s="141">
        <v>3694024</v>
      </c>
      <c r="S229" s="141">
        <v>85.72</v>
      </c>
      <c r="T229" s="141">
        <v>0</v>
      </c>
      <c r="U229" s="141">
        <v>0</v>
      </c>
      <c r="V229" s="141" t="s">
        <v>4911</v>
      </c>
      <c r="W229" s="141" t="s">
        <v>14879</v>
      </c>
      <c r="X229" s="141" t="s">
        <v>14880</v>
      </c>
      <c r="Y229" s="141" t="s">
        <v>140</v>
      </c>
      <c r="Z229" s="141" t="str">
        <f t="shared" si="8"/>
        <v>Exome capture151PE</v>
      </c>
      <c r="AA229" s="143">
        <v>0</v>
      </c>
      <c r="AB229" s="143" t="s">
        <v>6461</v>
      </c>
      <c r="AC229" s="143" t="s">
        <v>10856</v>
      </c>
      <c r="AD229" s="143"/>
    </row>
    <row r="230" spans="1:30" s="247" customFormat="1" ht="24" hidden="1" customHeight="1">
      <c r="A230" s="139">
        <v>42818</v>
      </c>
      <c r="B230" s="140" t="s">
        <v>13881</v>
      </c>
      <c r="C230" s="141" t="s">
        <v>1370</v>
      </c>
      <c r="D230" s="141" t="s">
        <v>1248</v>
      </c>
      <c r="E230" s="141" t="s">
        <v>14881</v>
      </c>
      <c r="F230" s="151">
        <v>42815</v>
      </c>
      <c r="G230" s="141" t="s">
        <v>133</v>
      </c>
      <c r="H230" s="141" t="s">
        <v>14870</v>
      </c>
      <c r="I230" s="141">
        <v>5</v>
      </c>
      <c r="J230" s="141" t="s">
        <v>2392</v>
      </c>
      <c r="K230" s="141" t="s">
        <v>13824</v>
      </c>
      <c r="L230" s="141" t="s">
        <v>3543</v>
      </c>
      <c r="M230" s="141">
        <v>0</v>
      </c>
      <c r="N230" s="141">
        <v>0</v>
      </c>
      <c r="O230" s="141" t="s">
        <v>41</v>
      </c>
      <c r="P230" s="141">
        <v>121877.54</v>
      </c>
      <c r="Q230" s="141">
        <v>4309650</v>
      </c>
      <c r="R230" s="141">
        <v>3684977</v>
      </c>
      <c r="S230" s="141">
        <v>85.51</v>
      </c>
      <c r="T230" s="141">
        <v>0</v>
      </c>
      <c r="U230" s="141">
        <v>0</v>
      </c>
      <c r="V230" s="141" t="s">
        <v>12356</v>
      </c>
      <c r="W230" s="141" t="s">
        <v>14882</v>
      </c>
      <c r="X230" s="141" t="s">
        <v>14883</v>
      </c>
      <c r="Y230" s="141" t="s">
        <v>140</v>
      </c>
      <c r="Z230" s="141" t="str">
        <f t="shared" si="8"/>
        <v>Exome capture151PE</v>
      </c>
      <c r="AA230" s="143">
        <v>0</v>
      </c>
      <c r="AB230" s="143" t="s">
        <v>6461</v>
      </c>
      <c r="AC230" s="143" t="s">
        <v>10856</v>
      </c>
      <c r="AD230" s="143"/>
    </row>
    <row r="231" spans="1:30" s="247" customFormat="1" ht="24" hidden="1" customHeight="1">
      <c r="A231" s="139">
        <v>42818</v>
      </c>
      <c r="B231" s="140" t="s">
        <v>13881</v>
      </c>
      <c r="C231" s="141" t="s">
        <v>1370</v>
      </c>
      <c r="D231" s="141" t="s">
        <v>1248</v>
      </c>
      <c r="E231" s="141" t="s">
        <v>14884</v>
      </c>
      <c r="F231" s="151">
        <v>42815</v>
      </c>
      <c r="G231" s="141" t="s">
        <v>133</v>
      </c>
      <c r="H231" s="141" t="s">
        <v>14870</v>
      </c>
      <c r="I231" s="141">
        <v>6</v>
      </c>
      <c r="J231" s="141" t="s">
        <v>2392</v>
      </c>
      <c r="K231" s="141" t="s">
        <v>13824</v>
      </c>
      <c r="L231" s="141" t="s">
        <v>3543</v>
      </c>
      <c r="M231" s="141">
        <v>0</v>
      </c>
      <c r="N231" s="141">
        <v>0</v>
      </c>
      <c r="O231" s="141" t="s">
        <v>41</v>
      </c>
      <c r="P231" s="141">
        <v>122705.08</v>
      </c>
      <c r="Q231" s="141">
        <v>4309650</v>
      </c>
      <c r="R231" s="141">
        <v>3708347</v>
      </c>
      <c r="S231" s="141">
        <v>86.05</v>
      </c>
      <c r="T231" s="141">
        <v>0</v>
      </c>
      <c r="U231" s="141">
        <v>0</v>
      </c>
      <c r="V231" s="141" t="s">
        <v>14885</v>
      </c>
      <c r="W231" s="141" t="s">
        <v>14886</v>
      </c>
      <c r="X231" s="141" t="s">
        <v>14887</v>
      </c>
      <c r="Y231" s="141" t="s">
        <v>140</v>
      </c>
      <c r="Z231" s="141" t="str">
        <f t="shared" si="8"/>
        <v>Exome capture151PE</v>
      </c>
      <c r="AA231" s="143">
        <v>0</v>
      </c>
      <c r="AB231" s="143" t="s">
        <v>6461</v>
      </c>
      <c r="AC231" s="143" t="s">
        <v>10856</v>
      </c>
      <c r="AD231" s="143"/>
    </row>
    <row r="232" spans="1:30" s="247" customFormat="1" ht="24" hidden="1" customHeight="1">
      <c r="A232" s="139">
        <v>42818</v>
      </c>
      <c r="B232" s="140" t="s">
        <v>13881</v>
      </c>
      <c r="C232" s="141" t="s">
        <v>1370</v>
      </c>
      <c r="D232" s="141" t="s">
        <v>1248</v>
      </c>
      <c r="E232" s="141" t="s">
        <v>14888</v>
      </c>
      <c r="F232" s="151">
        <v>42815</v>
      </c>
      <c r="G232" s="141" t="s">
        <v>133</v>
      </c>
      <c r="H232" s="141" t="s">
        <v>14870</v>
      </c>
      <c r="I232" s="141">
        <v>7</v>
      </c>
      <c r="J232" s="141" t="s">
        <v>2392</v>
      </c>
      <c r="K232" s="141" t="s">
        <v>13824</v>
      </c>
      <c r="L232" s="141" t="s">
        <v>3543</v>
      </c>
      <c r="M232" s="141">
        <v>0</v>
      </c>
      <c r="N232" s="141">
        <v>0</v>
      </c>
      <c r="O232" s="141" t="s">
        <v>41</v>
      </c>
      <c r="P232" s="141">
        <v>116166.07</v>
      </c>
      <c r="Q232" s="141">
        <v>4309650</v>
      </c>
      <c r="R232" s="141">
        <v>3503838</v>
      </c>
      <c r="S232" s="141">
        <v>81.3</v>
      </c>
      <c r="T232" s="141">
        <v>0</v>
      </c>
      <c r="U232" s="141">
        <v>0</v>
      </c>
      <c r="V232" s="141" t="s">
        <v>14889</v>
      </c>
      <c r="W232" s="141" t="s">
        <v>14890</v>
      </c>
      <c r="X232" s="141" t="s">
        <v>14891</v>
      </c>
      <c r="Y232" s="141" t="s">
        <v>140</v>
      </c>
      <c r="Z232" s="141" t="str">
        <f t="shared" si="8"/>
        <v>Exome capture151PE</v>
      </c>
      <c r="AA232" s="143">
        <v>0</v>
      </c>
      <c r="AB232" s="143" t="s">
        <v>6461</v>
      </c>
      <c r="AC232" s="143" t="s">
        <v>10856</v>
      </c>
      <c r="AD232" s="143"/>
    </row>
    <row r="233" spans="1:30" s="247" customFormat="1" ht="24" hidden="1" customHeight="1">
      <c r="A233" s="139">
        <v>42818</v>
      </c>
      <c r="B233" s="140" t="s">
        <v>14892</v>
      </c>
      <c r="C233" s="141" t="s">
        <v>1370</v>
      </c>
      <c r="D233" s="141" t="s">
        <v>1248</v>
      </c>
      <c r="E233" s="141" t="s">
        <v>14893</v>
      </c>
      <c r="F233" s="151">
        <v>42815</v>
      </c>
      <c r="G233" s="141" t="s">
        <v>133</v>
      </c>
      <c r="H233" s="141" t="s">
        <v>14870</v>
      </c>
      <c r="I233" s="141">
        <v>8</v>
      </c>
      <c r="J233" s="141" t="s">
        <v>2392</v>
      </c>
      <c r="K233" s="141" t="s">
        <v>13824</v>
      </c>
      <c r="L233" s="141" t="s">
        <v>3543</v>
      </c>
      <c r="M233" s="141">
        <v>0</v>
      </c>
      <c r="N233" s="141">
        <v>0</v>
      </c>
      <c r="O233" s="141" t="s">
        <v>41</v>
      </c>
      <c r="P233" s="141">
        <v>111622.3</v>
      </c>
      <c r="Q233" s="141">
        <v>4309650</v>
      </c>
      <c r="R233" s="141">
        <v>3389873</v>
      </c>
      <c r="S233" s="141">
        <v>78.66</v>
      </c>
      <c r="T233" s="141">
        <v>0</v>
      </c>
      <c r="U233" s="141">
        <v>0</v>
      </c>
      <c r="V233" s="141" t="s">
        <v>14894</v>
      </c>
      <c r="W233" s="141" t="s">
        <v>14895</v>
      </c>
      <c r="X233" s="141" t="s">
        <v>14896</v>
      </c>
      <c r="Y233" s="141" t="s">
        <v>140</v>
      </c>
      <c r="Z233" s="141" t="str">
        <f t="shared" si="8"/>
        <v>Exome capture151PE</v>
      </c>
      <c r="AA233" s="143">
        <v>0</v>
      </c>
      <c r="AB233" s="143" t="s">
        <v>6461</v>
      </c>
      <c r="AC233" s="143" t="s">
        <v>10856</v>
      </c>
      <c r="AD233" s="143"/>
    </row>
    <row r="234" spans="1:30" s="247" customFormat="1" ht="24" hidden="1" customHeight="1">
      <c r="A234" s="133">
        <v>42822</v>
      </c>
      <c r="B234" s="134" t="s">
        <v>13881</v>
      </c>
      <c r="C234" s="135" t="s">
        <v>1370</v>
      </c>
      <c r="D234" s="135" t="s">
        <v>1248</v>
      </c>
      <c r="E234" s="135" t="s">
        <v>14946</v>
      </c>
      <c r="F234" s="133">
        <v>42818</v>
      </c>
      <c r="G234" s="135" t="s">
        <v>133</v>
      </c>
      <c r="H234" s="135" t="s">
        <v>14897</v>
      </c>
      <c r="I234" s="135">
        <v>1</v>
      </c>
      <c r="J234" s="135" t="s">
        <v>2392</v>
      </c>
      <c r="K234" s="135" t="s">
        <v>13824</v>
      </c>
      <c r="L234" s="135" t="s">
        <v>3543</v>
      </c>
      <c r="M234" s="135">
        <v>0</v>
      </c>
      <c r="N234" s="135">
        <v>0</v>
      </c>
      <c r="O234" s="135" t="s">
        <v>41</v>
      </c>
      <c r="P234" s="135">
        <v>115901.3</v>
      </c>
      <c r="Q234" s="135">
        <v>4309650</v>
      </c>
      <c r="R234" s="135">
        <v>3509321</v>
      </c>
      <c r="S234" s="135">
        <v>81.430000000000007</v>
      </c>
      <c r="T234" s="135">
        <v>0</v>
      </c>
      <c r="U234" s="135">
        <v>0</v>
      </c>
      <c r="V234" s="135" t="s">
        <v>14898</v>
      </c>
      <c r="W234" s="135" t="s">
        <v>14899</v>
      </c>
      <c r="X234" s="135" t="s">
        <v>710</v>
      </c>
      <c r="Y234" s="147" t="s">
        <v>140</v>
      </c>
      <c r="Z234" s="147" t="str">
        <f t="shared" si="8"/>
        <v>Exome capture151PE</v>
      </c>
      <c r="AA234" s="137">
        <v>0</v>
      </c>
      <c r="AB234" s="138" t="s">
        <v>6461</v>
      </c>
      <c r="AC234" s="154" t="s">
        <v>10856</v>
      </c>
      <c r="AD234" s="155"/>
    </row>
    <row r="235" spans="1:30" s="247" customFormat="1" ht="24" hidden="1" customHeight="1">
      <c r="A235" s="139">
        <v>42822</v>
      </c>
      <c r="B235" s="140" t="s">
        <v>13881</v>
      </c>
      <c r="C235" s="141" t="s">
        <v>1370</v>
      </c>
      <c r="D235" s="141" t="s">
        <v>1248</v>
      </c>
      <c r="E235" s="141" t="s">
        <v>14900</v>
      </c>
      <c r="F235" s="151">
        <v>42818</v>
      </c>
      <c r="G235" s="141" t="s">
        <v>133</v>
      </c>
      <c r="H235" s="141" t="s">
        <v>14901</v>
      </c>
      <c r="I235" s="141">
        <v>2</v>
      </c>
      <c r="J235" s="141" t="s">
        <v>2392</v>
      </c>
      <c r="K235" s="141" t="s">
        <v>13824</v>
      </c>
      <c r="L235" s="141" t="s">
        <v>3543</v>
      </c>
      <c r="M235" s="141">
        <v>0</v>
      </c>
      <c r="N235" s="141">
        <v>0</v>
      </c>
      <c r="O235" s="141" t="s">
        <v>41</v>
      </c>
      <c r="P235" s="141">
        <v>115988.06</v>
      </c>
      <c r="Q235" s="141">
        <v>4309650</v>
      </c>
      <c r="R235" s="141">
        <v>3518189</v>
      </c>
      <c r="S235" s="141">
        <v>81.64</v>
      </c>
      <c r="T235" s="141">
        <v>0</v>
      </c>
      <c r="U235" s="141">
        <v>0</v>
      </c>
      <c r="V235" s="141" t="s">
        <v>14902</v>
      </c>
      <c r="W235" s="141" t="s">
        <v>14903</v>
      </c>
      <c r="X235" s="141" t="s">
        <v>14904</v>
      </c>
      <c r="Y235" s="141" t="s">
        <v>140</v>
      </c>
      <c r="Z235" s="141" t="str">
        <f t="shared" si="8"/>
        <v>Exome capture151PE</v>
      </c>
      <c r="AA235" s="143">
        <v>0</v>
      </c>
      <c r="AB235" s="143" t="s">
        <v>6461</v>
      </c>
      <c r="AC235" s="143" t="s">
        <v>10856</v>
      </c>
      <c r="AD235" s="143"/>
    </row>
    <row r="236" spans="1:30" s="247" customFormat="1" ht="24" hidden="1" customHeight="1">
      <c r="A236" s="139">
        <v>42822</v>
      </c>
      <c r="B236" s="140" t="s">
        <v>13881</v>
      </c>
      <c r="C236" s="141" t="s">
        <v>1370</v>
      </c>
      <c r="D236" s="141" t="s">
        <v>1248</v>
      </c>
      <c r="E236" s="141" t="s">
        <v>14905</v>
      </c>
      <c r="F236" s="151">
        <v>42818</v>
      </c>
      <c r="G236" s="141" t="s">
        <v>133</v>
      </c>
      <c r="H236" s="141" t="s">
        <v>14901</v>
      </c>
      <c r="I236" s="141">
        <v>3</v>
      </c>
      <c r="J236" s="141" t="s">
        <v>2392</v>
      </c>
      <c r="K236" s="141" t="s">
        <v>13824</v>
      </c>
      <c r="L236" s="141" t="s">
        <v>3543</v>
      </c>
      <c r="M236" s="141">
        <v>0</v>
      </c>
      <c r="N236" s="141">
        <v>0</v>
      </c>
      <c r="O236" s="141" t="s">
        <v>41</v>
      </c>
      <c r="P236" s="141">
        <v>118560.99</v>
      </c>
      <c r="Q236" s="141">
        <v>4309650</v>
      </c>
      <c r="R236" s="141">
        <v>3580516</v>
      </c>
      <c r="S236" s="141">
        <v>83.08</v>
      </c>
      <c r="T236" s="141">
        <v>0</v>
      </c>
      <c r="U236" s="141">
        <v>0</v>
      </c>
      <c r="V236" s="141" t="s">
        <v>14906</v>
      </c>
      <c r="W236" s="141" t="s">
        <v>14907</v>
      </c>
      <c r="X236" s="141" t="s">
        <v>14908</v>
      </c>
      <c r="Y236" s="141" t="s">
        <v>140</v>
      </c>
      <c r="Z236" s="141" t="str">
        <f t="shared" si="8"/>
        <v>Exome capture151PE</v>
      </c>
      <c r="AA236" s="143">
        <v>0</v>
      </c>
      <c r="AB236" s="143" t="s">
        <v>6461</v>
      </c>
      <c r="AC236" s="143" t="s">
        <v>10856</v>
      </c>
      <c r="AD236" s="143"/>
    </row>
    <row r="237" spans="1:30" s="247" customFormat="1" ht="24" hidden="1" customHeight="1">
      <c r="A237" s="139">
        <v>42822</v>
      </c>
      <c r="B237" s="140" t="s">
        <v>13881</v>
      </c>
      <c r="C237" s="141" t="s">
        <v>1370</v>
      </c>
      <c r="D237" s="141" t="s">
        <v>1248</v>
      </c>
      <c r="E237" s="141" t="s">
        <v>14909</v>
      </c>
      <c r="F237" s="151">
        <v>42818</v>
      </c>
      <c r="G237" s="141" t="s">
        <v>133</v>
      </c>
      <c r="H237" s="141" t="s">
        <v>14901</v>
      </c>
      <c r="I237" s="141">
        <v>4</v>
      </c>
      <c r="J237" s="141" t="s">
        <v>2392</v>
      </c>
      <c r="K237" s="141" t="s">
        <v>13824</v>
      </c>
      <c r="L237" s="141" t="s">
        <v>3543</v>
      </c>
      <c r="M237" s="141">
        <v>0</v>
      </c>
      <c r="N237" s="141">
        <v>0</v>
      </c>
      <c r="O237" s="141" t="s">
        <v>41</v>
      </c>
      <c r="P237" s="141">
        <v>118230.56</v>
      </c>
      <c r="Q237" s="141">
        <v>4309650</v>
      </c>
      <c r="R237" s="141">
        <v>3577535</v>
      </c>
      <c r="S237" s="141">
        <v>83.01</v>
      </c>
      <c r="T237" s="141">
        <v>0</v>
      </c>
      <c r="U237" s="141">
        <v>0</v>
      </c>
      <c r="V237" s="141" t="s">
        <v>14910</v>
      </c>
      <c r="W237" s="141" t="s">
        <v>14911</v>
      </c>
      <c r="X237" s="141" t="s">
        <v>14912</v>
      </c>
      <c r="Y237" s="141" t="s">
        <v>140</v>
      </c>
      <c r="Z237" s="141" t="str">
        <f t="shared" si="8"/>
        <v>Exome capture151PE</v>
      </c>
      <c r="AA237" s="143">
        <v>0</v>
      </c>
      <c r="AB237" s="143" t="s">
        <v>6461</v>
      </c>
      <c r="AC237" s="143" t="s">
        <v>10856</v>
      </c>
      <c r="AD237" s="143"/>
    </row>
    <row r="238" spans="1:30" s="247" customFormat="1" ht="24" hidden="1" customHeight="1">
      <c r="A238" s="139">
        <v>42822</v>
      </c>
      <c r="B238" s="140" t="s">
        <v>14913</v>
      </c>
      <c r="C238" s="141" t="s">
        <v>1370</v>
      </c>
      <c r="D238" s="141" t="s">
        <v>1248</v>
      </c>
      <c r="E238" s="141" t="s">
        <v>14914</v>
      </c>
      <c r="F238" s="151">
        <v>42818</v>
      </c>
      <c r="G238" s="141" t="s">
        <v>133</v>
      </c>
      <c r="H238" s="141" t="s">
        <v>14901</v>
      </c>
      <c r="I238" s="141">
        <v>5</v>
      </c>
      <c r="J238" s="141" t="s">
        <v>2392</v>
      </c>
      <c r="K238" s="141" t="s">
        <v>13824</v>
      </c>
      <c r="L238" s="141" t="s">
        <v>3543</v>
      </c>
      <c r="M238" s="141">
        <v>0</v>
      </c>
      <c r="N238" s="141">
        <v>145</v>
      </c>
      <c r="O238" s="141" t="s">
        <v>41</v>
      </c>
      <c r="P238" s="141">
        <v>121062.78</v>
      </c>
      <c r="Q238" s="141">
        <v>4309650</v>
      </c>
      <c r="R238" s="141">
        <v>3652407</v>
      </c>
      <c r="S238" s="141">
        <v>84.75</v>
      </c>
      <c r="T238" s="141" t="s">
        <v>14915</v>
      </c>
      <c r="U238" s="141" t="s">
        <v>14916</v>
      </c>
      <c r="V238" s="141" t="s">
        <v>10874</v>
      </c>
      <c r="W238" s="141" t="s">
        <v>14917</v>
      </c>
      <c r="X238" s="141" t="s">
        <v>14918</v>
      </c>
      <c r="Y238" s="141" t="s">
        <v>140</v>
      </c>
      <c r="Z238" s="141" t="str">
        <f t="shared" si="8"/>
        <v>Exome capture151PE</v>
      </c>
      <c r="AA238" s="143">
        <v>0</v>
      </c>
      <c r="AB238" s="143" t="s">
        <v>6461</v>
      </c>
      <c r="AC238" s="143" t="s">
        <v>14919</v>
      </c>
      <c r="AD238" s="143"/>
    </row>
    <row r="239" spans="1:30" s="247" customFormat="1" ht="24" hidden="1" customHeight="1">
      <c r="A239" s="139">
        <v>42822</v>
      </c>
      <c r="B239" s="140" t="s">
        <v>14913</v>
      </c>
      <c r="C239" s="141" t="s">
        <v>1370</v>
      </c>
      <c r="D239" s="141" t="s">
        <v>14920</v>
      </c>
      <c r="E239" s="141" t="s">
        <v>14921</v>
      </c>
      <c r="F239" s="151">
        <v>42818</v>
      </c>
      <c r="G239" s="141" t="s">
        <v>133</v>
      </c>
      <c r="H239" s="141" t="s">
        <v>14901</v>
      </c>
      <c r="I239" s="141">
        <v>6</v>
      </c>
      <c r="J239" s="141" t="s">
        <v>14922</v>
      </c>
      <c r="K239" s="141" t="s">
        <v>14923</v>
      </c>
      <c r="L239" s="141" t="s">
        <v>14924</v>
      </c>
      <c r="M239" s="141">
        <v>0</v>
      </c>
      <c r="N239" s="141">
        <v>152</v>
      </c>
      <c r="O239" s="141" t="s">
        <v>41</v>
      </c>
      <c r="P239" s="141">
        <v>121085.63</v>
      </c>
      <c r="Q239" s="141">
        <v>4309650</v>
      </c>
      <c r="R239" s="141">
        <v>3663030</v>
      </c>
      <c r="S239" s="141">
        <v>85</v>
      </c>
      <c r="T239" s="141" t="s">
        <v>14925</v>
      </c>
      <c r="U239" s="141" t="s">
        <v>14926</v>
      </c>
      <c r="V239" s="141" t="s">
        <v>14927</v>
      </c>
      <c r="W239" s="141" t="s">
        <v>14928</v>
      </c>
      <c r="X239" s="141" t="s">
        <v>14929</v>
      </c>
      <c r="Y239" s="141" t="s">
        <v>140</v>
      </c>
      <c r="Z239" s="141" t="str">
        <f t="shared" si="8"/>
        <v>Exome capture151PE</v>
      </c>
      <c r="AA239" s="143">
        <v>0</v>
      </c>
      <c r="AB239" s="143" t="s">
        <v>6461</v>
      </c>
      <c r="AC239" s="143" t="s">
        <v>14919</v>
      </c>
      <c r="AD239" s="143"/>
    </row>
    <row r="240" spans="1:30" s="247" customFormat="1" ht="24" hidden="1" customHeight="1">
      <c r="A240" s="139">
        <v>42822</v>
      </c>
      <c r="B240" s="140" t="s">
        <v>14930</v>
      </c>
      <c r="C240" s="141" t="s">
        <v>1370</v>
      </c>
      <c r="D240" s="141" t="s">
        <v>14920</v>
      </c>
      <c r="E240" s="141" t="s">
        <v>14931</v>
      </c>
      <c r="F240" s="151">
        <v>42818</v>
      </c>
      <c r="G240" s="141" t="s">
        <v>133</v>
      </c>
      <c r="H240" s="141" t="s">
        <v>14901</v>
      </c>
      <c r="I240" s="141">
        <v>7</v>
      </c>
      <c r="J240" s="141" t="s">
        <v>14922</v>
      </c>
      <c r="K240" s="141" t="s">
        <v>14923</v>
      </c>
      <c r="L240" s="141" t="s">
        <v>14924</v>
      </c>
      <c r="M240" s="141">
        <v>0</v>
      </c>
      <c r="N240" s="141">
        <v>157</v>
      </c>
      <c r="O240" s="141" t="s">
        <v>41</v>
      </c>
      <c r="P240" s="141">
        <v>121641.51</v>
      </c>
      <c r="Q240" s="141">
        <v>4309650</v>
      </c>
      <c r="R240" s="141">
        <v>3675966</v>
      </c>
      <c r="S240" s="141">
        <v>85.3</v>
      </c>
      <c r="T240" s="141" t="s">
        <v>14932</v>
      </c>
      <c r="U240" s="141" t="s">
        <v>14933</v>
      </c>
      <c r="V240" s="141" t="s">
        <v>14934</v>
      </c>
      <c r="W240" s="141" t="s">
        <v>14935</v>
      </c>
      <c r="X240" s="141" t="s">
        <v>14936</v>
      </c>
      <c r="Y240" s="141" t="s">
        <v>140</v>
      </c>
      <c r="Z240" s="141" t="str">
        <f t="shared" si="8"/>
        <v>Exome capture151PE</v>
      </c>
      <c r="AA240" s="143">
        <v>0</v>
      </c>
      <c r="AB240" s="143" t="s">
        <v>6461</v>
      </c>
      <c r="AC240" s="143" t="s">
        <v>14919</v>
      </c>
      <c r="AD240" s="143"/>
    </row>
    <row r="241" spans="1:30" s="247" customFormat="1" ht="24" hidden="1" customHeight="1">
      <c r="A241" s="139">
        <v>42822</v>
      </c>
      <c r="B241" s="140" t="s">
        <v>14937</v>
      </c>
      <c r="C241" s="141" t="s">
        <v>1370</v>
      </c>
      <c r="D241" s="141" t="s">
        <v>14920</v>
      </c>
      <c r="E241" s="141" t="s">
        <v>14938</v>
      </c>
      <c r="F241" s="151">
        <v>42818</v>
      </c>
      <c r="G241" s="141" t="s">
        <v>133</v>
      </c>
      <c r="H241" s="141" t="s">
        <v>14901</v>
      </c>
      <c r="I241" s="141">
        <v>8</v>
      </c>
      <c r="J241" s="141" t="s">
        <v>14922</v>
      </c>
      <c r="K241" s="141" t="s">
        <v>14923</v>
      </c>
      <c r="L241" s="141" t="s">
        <v>14924</v>
      </c>
      <c r="M241" s="141">
        <v>0</v>
      </c>
      <c r="N241" s="141">
        <v>176</v>
      </c>
      <c r="O241" s="141" t="s">
        <v>41</v>
      </c>
      <c r="P241" s="141">
        <v>120737.38</v>
      </c>
      <c r="Q241" s="141">
        <v>4309650</v>
      </c>
      <c r="R241" s="141">
        <v>3647329</v>
      </c>
      <c r="S241" s="141">
        <v>84.63</v>
      </c>
      <c r="T241" s="141" t="s">
        <v>14939</v>
      </c>
      <c r="U241" s="141" t="s">
        <v>14940</v>
      </c>
      <c r="V241" s="141" t="s">
        <v>14941</v>
      </c>
      <c r="W241" s="141" t="s">
        <v>14942</v>
      </c>
      <c r="X241" s="141" t="s">
        <v>14943</v>
      </c>
      <c r="Y241" s="141" t="s">
        <v>140</v>
      </c>
      <c r="Z241" s="141" t="str">
        <f t="shared" si="8"/>
        <v>Exome capture151PE</v>
      </c>
      <c r="AA241" s="143">
        <v>0</v>
      </c>
      <c r="AB241" s="143" t="s">
        <v>6461</v>
      </c>
      <c r="AC241" s="143" t="s">
        <v>14919</v>
      </c>
      <c r="AD241" s="143"/>
    </row>
    <row r="242" spans="1:30" s="247" customFormat="1" ht="24" hidden="1" customHeight="1">
      <c r="A242" s="133">
        <v>42826</v>
      </c>
      <c r="B242" s="134" t="s">
        <v>16119</v>
      </c>
      <c r="C242" s="135" t="s">
        <v>1370</v>
      </c>
      <c r="D242" s="135" t="s">
        <v>1248</v>
      </c>
      <c r="E242" s="135" t="s">
        <v>16120</v>
      </c>
      <c r="F242" s="133">
        <v>42822</v>
      </c>
      <c r="G242" s="135" t="s">
        <v>133</v>
      </c>
      <c r="H242" s="135" t="s">
        <v>16121</v>
      </c>
      <c r="I242" s="135">
        <v>1</v>
      </c>
      <c r="J242" s="135" t="s">
        <v>2392</v>
      </c>
      <c r="K242" s="135" t="s">
        <v>13824</v>
      </c>
      <c r="L242" s="135" t="s">
        <v>3543</v>
      </c>
      <c r="M242" s="135">
        <v>0</v>
      </c>
      <c r="N242" s="135">
        <v>0</v>
      </c>
      <c r="O242" s="135" t="s">
        <v>41</v>
      </c>
      <c r="P242" s="135">
        <v>123728.66</v>
      </c>
      <c r="Q242" s="135">
        <v>4309650</v>
      </c>
      <c r="R242" s="135">
        <v>3749063</v>
      </c>
      <c r="S242" s="135">
        <v>86.99</v>
      </c>
      <c r="T242" s="135">
        <v>0</v>
      </c>
      <c r="U242" s="135">
        <v>0</v>
      </c>
      <c r="V242" s="135" t="s">
        <v>16122</v>
      </c>
      <c r="W242" s="135" t="s">
        <v>16123</v>
      </c>
      <c r="X242" s="135" t="s">
        <v>16124</v>
      </c>
      <c r="Y242" s="147" t="s">
        <v>140</v>
      </c>
      <c r="Z242" s="147" t="str">
        <f t="shared" ref="Z242:Z257" si="9">IF(P242,CONCATENATE(C242,Y242),0)</f>
        <v>Exome capture151PE</v>
      </c>
      <c r="AA242" s="137">
        <v>0</v>
      </c>
      <c r="AB242" s="138" t="s">
        <v>6461</v>
      </c>
      <c r="AC242" s="154" t="s">
        <v>16125</v>
      </c>
      <c r="AD242" s="155"/>
    </row>
    <row r="243" spans="1:30" s="247" customFormat="1" ht="24" hidden="1" customHeight="1">
      <c r="A243" s="139">
        <v>42826</v>
      </c>
      <c r="B243" s="140" t="s">
        <v>16119</v>
      </c>
      <c r="C243" s="141" t="s">
        <v>1370</v>
      </c>
      <c r="D243" s="141" t="s">
        <v>1248</v>
      </c>
      <c r="E243" s="141" t="s">
        <v>16126</v>
      </c>
      <c r="F243" s="151">
        <v>42822</v>
      </c>
      <c r="G243" s="141" t="s">
        <v>133</v>
      </c>
      <c r="H243" s="141" t="s">
        <v>16121</v>
      </c>
      <c r="I243" s="141">
        <v>2</v>
      </c>
      <c r="J243" s="141" t="s">
        <v>2392</v>
      </c>
      <c r="K243" s="141" t="s">
        <v>13824</v>
      </c>
      <c r="L243" s="141" t="s">
        <v>3543</v>
      </c>
      <c r="M243" s="141">
        <v>0</v>
      </c>
      <c r="N243" s="141">
        <v>0</v>
      </c>
      <c r="O243" s="141" t="s">
        <v>41</v>
      </c>
      <c r="P243" s="141">
        <v>122958.53</v>
      </c>
      <c r="Q243" s="141">
        <v>4309650</v>
      </c>
      <c r="R243" s="141">
        <v>3718225</v>
      </c>
      <c r="S243" s="141">
        <v>86.28</v>
      </c>
      <c r="T243" s="141">
        <v>0</v>
      </c>
      <c r="U243" s="141">
        <v>0</v>
      </c>
      <c r="V243" s="141" t="s">
        <v>16127</v>
      </c>
      <c r="W243" s="141" t="s">
        <v>16128</v>
      </c>
      <c r="X243" s="141" t="s">
        <v>16129</v>
      </c>
      <c r="Y243" s="141" t="s">
        <v>140</v>
      </c>
      <c r="Z243" s="141" t="str">
        <f t="shared" si="9"/>
        <v>Exome capture151PE</v>
      </c>
      <c r="AA243" s="143">
        <v>0</v>
      </c>
      <c r="AB243" s="143" t="s">
        <v>6461</v>
      </c>
      <c r="AC243" s="143" t="s">
        <v>16125</v>
      </c>
      <c r="AD243" s="143"/>
    </row>
    <row r="244" spans="1:30" s="247" customFormat="1" ht="24" hidden="1" customHeight="1">
      <c r="A244" s="139">
        <v>42826</v>
      </c>
      <c r="B244" s="140" t="s">
        <v>14913</v>
      </c>
      <c r="C244" s="141" t="s">
        <v>1370</v>
      </c>
      <c r="D244" s="141" t="s">
        <v>1248</v>
      </c>
      <c r="E244" s="141" t="s">
        <v>16130</v>
      </c>
      <c r="F244" s="151">
        <v>42822</v>
      </c>
      <c r="G244" s="141" t="s">
        <v>133</v>
      </c>
      <c r="H244" s="141" t="s">
        <v>16121</v>
      </c>
      <c r="I244" s="141">
        <v>3</v>
      </c>
      <c r="J244" s="141" t="s">
        <v>2392</v>
      </c>
      <c r="K244" s="141" t="s">
        <v>13824</v>
      </c>
      <c r="L244" s="141" t="s">
        <v>3543</v>
      </c>
      <c r="M244" s="141">
        <v>0</v>
      </c>
      <c r="N244" s="141">
        <v>173</v>
      </c>
      <c r="O244" s="141" t="s">
        <v>41</v>
      </c>
      <c r="P244" s="141">
        <v>123595.36</v>
      </c>
      <c r="Q244" s="141">
        <v>4309650</v>
      </c>
      <c r="R244" s="141">
        <v>3732287</v>
      </c>
      <c r="S244" s="141">
        <v>86.6</v>
      </c>
      <c r="T244" s="141" t="s">
        <v>16131</v>
      </c>
      <c r="U244" s="141" t="s">
        <v>1636</v>
      </c>
      <c r="V244" s="141" t="s">
        <v>16132</v>
      </c>
      <c r="W244" s="141" t="s">
        <v>16133</v>
      </c>
      <c r="X244" s="141" t="s">
        <v>16134</v>
      </c>
      <c r="Y244" s="141" t="s">
        <v>140</v>
      </c>
      <c r="Z244" s="141" t="str">
        <f t="shared" si="9"/>
        <v>Exome capture151PE</v>
      </c>
      <c r="AA244" s="143">
        <v>0</v>
      </c>
      <c r="AB244" s="143" t="s">
        <v>6461</v>
      </c>
      <c r="AC244" s="143" t="s">
        <v>16125</v>
      </c>
      <c r="AD244" s="143"/>
    </row>
    <row r="245" spans="1:30" s="247" customFormat="1" ht="24" hidden="1" customHeight="1">
      <c r="A245" s="139">
        <v>42826</v>
      </c>
      <c r="B245" s="140" t="s">
        <v>14913</v>
      </c>
      <c r="C245" s="141" t="s">
        <v>1370</v>
      </c>
      <c r="D245" s="141" t="s">
        <v>1248</v>
      </c>
      <c r="E245" s="141" t="s">
        <v>16135</v>
      </c>
      <c r="F245" s="151">
        <v>42822</v>
      </c>
      <c r="G245" s="141" t="s">
        <v>133</v>
      </c>
      <c r="H245" s="141" t="s">
        <v>16121</v>
      </c>
      <c r="I245" s="141">
        <v>4</v>
      </c>
      <c r="J245" s="141" t="s">
        <v>2392</v>
      </c>
      <c r="K245" s="141" t="s">
        <v>13824</v>
      </c>
      <c r="L245" s="141" t="s">
        <v>3543</v>
      </c>
      <c r="M245" s="141">
        <v>0</v>
      </c>
      <c r="N245" s="141">
        <v>165</v>
      </c>
      <c r="O245" s="141" t="s">
        <v>41</v>
      </c>
      <c r="P245" s="141">
        <v>123741.51</v>
      </c>
      <c r="Q245" s="141">
        <v>4309650</v>
      </c>
      <c r="R245" s="141">
        <v>3744914</v>
      </c>
      <c r="S245" s="141">
        <v>86.9</v>
      </c>
      <c r="T245" s="141" t="s">
        <v>16136</v>
      </c>
      <c r="U245" s="141" t="s">
        <v>16137</v>
      </c>
      <c r="V245" s="141" t="s">
        <v>16138</v>
      </c>
      <c r="W245" s="141" t="s">
        <v>16139</v>
      </c>
      <c r="X245" s="141" t="s">
        <v>16140</v>
      </c>
      <c r="Y245" s="141" t="s">
        <v>140</v>
      </c>
      <c r="Z245" s="141" t="str">
        <f t="shared" si="9"/>
        <v>Exome capture151PE</v>
      </c>
      <c r="AA245" s="143">
        <v>0</v>
      </c>
      <c r="AB245" s="143" t="s">
        <v>6461</v>
      </c>
      <c r="AC245" s="143" t="s">
        <v>16125</v>
      </c>
      <c r="AD245" s="143"/>
    </row>
    <row r="246" spans="1:30" s="247" customFormat="1" ht="24" hidden="1" customHeight="1">
      <c r="A246" s="139">
        <v>42826</v>
      </c>
      <c r="B246" s="140" t="s">
        <v>16141</v>
      </c>
      <c r="C246" s="141" t="s">
        <v>1370</v>
      </c>
      <c r="D246" s="141" t="s">
        <v>1248</v>
      </c>
      <c r="E246" s="141" t="s">
        <v>16142</v>
      </c>
      <c r="F246" s="151">
        <v>42822</v>
      </c>
      <c r="G246" s="141" t="s">
        <v>133</v>
      </c>
      <c r="H246" s="141" t="s">
        <v>16121</v>
      </c>
      <c r="I246" s="141">
        <v>5</v>
      </c>
      <c r="J246" s="141" t="s">
        <v>2392</v>
      </c>
      <c r="K246" s="141" t="s">
        <v>13824</v>
      </c>
      <c r="L246" s="141" t="s">
        <v>3543</v>
      </c>
      <c r="M246" s="141">
        <v>0</v>
      </c>
      <c r="N246" s="141">
        <v>172</v>
      </c>
      <c r="O246" s="141" t="s">
        <v>41</v>
      </c>
      <c r="P246" s="141">
        <v>123367.06</v>
      </c>
      <c r="Q246" s="141">
        <v>4309650</v>
      </c>
      <c r="R246" s="141">
        <v>3730019</v>
      </c>
      <c r="S246" s="141">
        <v>86.55</v>
      </c>
      <c r="T246" s="141" t="s">
        <v>16143</v>
      </c>
      <c r="U246" s="141" t="s">
        <v>16144</v>
      </c>
      <c r="V246" s="141" t="s">
        <v>16145</v>
      </c>
      <c r="W246" s="141" t="s">
        <v>16146</v>
      </c>
      <c r="X246" s="141" t="s">
        <v>16147</v>
      </c>
      <c r="Y246" s="141" t="s">
        <v>140</v>
      </c>
      <c r="Z246" s="141" t="str">
        <f t="shared" si="9"/>
        <v>Exome capture151PE</v>
      </c>
      <c r="AA246" s="143">
        <v>0</v>
      </c>
      <c r="AB246" s="143" t="s">
        <v>6461</v>
      </c>
      <c r="AC246" s="143" t="s">
        <v>16125</v>
      </c>
      <c r="AD246" s="143"/>
    </row>
    <row r="247" spans="1:30" s="247" customFormat="1" ht="24" hidden="1" customHeight="1">
      <c r="A247" s="139">
        <v>42826</v>
      </c>
      <c r="B247" s="140" t="s">
        <v>14913</v>
      </c>
      <c r="C247" s="141" t="s">
        <v>1370</v>
      </c>
      <c r="D247" s="141" t="s">
        <v>1248</v>
      </c>
      <c r="E247" s="141" t="s">
        <v>16148</v>
      </c>
      <c r="F247" s="151">
        <v>42822</v>
      </c>
      <c r="G247" s="141" t="s">
        <v>133</v>
      </c>
      <c r="H247" s="141" t="s">
        <v>16121</v>
      </c>
      <c r="I247" s="141">
        <v>6</v>
      </c>
      <c r="J247" s="141" t="s">
        <v>2392</v>
      </c>
      <c r="K247" s="141" t="s">
        <v>13824</v>
      </c>
      <c r="L247" s="141" t="s">
        <v>3543</v>
      </c>
      <c r="M247" s="141">
        <v>0</v>
      </c>
      <c r="N247" s="141">
        <v>171</v>
      </c>
      <c r="O247" s="141" t="s">
        <v>41</v>
      </c>
      <c r="P247" s="141">
        <v>123985.94</v>
      </c>
      <c r="Q247" s="141">
        <v>4309650</v>
      </c>
      <c r="R247" s="141">
        <v>3749253</v>
      </c>
      <c r="S247" s="141">
        <v>87</v>
      </c>
      <c r="T247" s="141" t="s">
        <v>16149</v>
      </c>
      <c r="U247" s="141" t="s">
        <v>16150</v>
      </c>
      <c r="V247" s="141" t="s">
        <v>16151</v>
      </c>
      <c r="W247" s="141" t="s">
        <v>16152</v>
      </c>
      <c r="X247" s="141" t="s">
        <v>16153</v>
      </c>
      <c r="Y247" s="141" t="s">
        <v>140</v>
      </c>
      <c r="Z247" s="141" t="str">
        <f t="shared" si="9"/>
        <v>Exome capture151PE</v>
      </c>
      <c r="AA247" s="143">
        <v>0</v>
      </c>
      <c r="AB247" s="143" t="s">
        <v>6461</v>
      </c>
      <c r="AC247" s="143" t="s">
        <v>16125</v>
      </c>
      <c r="AD247" s="143"/>
    </row>
    <row r="248" spans="1:30" s="247" customFormat="1" ht="24" hidden="1" customHeight="1">
      <c r="A248" s="139">
        <v>42826</v>
      </c>
      <c r="B248" s="140" t="s">
        <v>14913</v>
      </c>
      <c r="C248" s="141" t="s">
        <v>1370</v>
      </c>
      <c r="D248" s="141" t="s">
        <v>1248</v>
      </c>
      <c r="E248" s="141" t="s">
        <v>16154</v>
      </c>
      <c r="F248" s="151">
        <v>42822</v>
      </c>
      <c r="G248" s="141" t="s">
        <v>133</v>
      </c>
      <c r="H248" s="141" t="s">
        <v>16121</v>
      </c>
      <c r="I248" s="141">
        <v>7</v>
      </c>
      <c r="J248" s="141" t="s">
        <v>2392</v>
      </c>
      <c r="K248" s="141" t="s">
        <v>13824</v>
      </c>
      <c r="L248" s="141" t="s">
        <v>3543</v>
      </c>
      <c r="M248" s="141">
        <v>0</v>
      </c>
      <c r="N248" s="141">
        <v>176</v>
      </c>
      <c r="O248" s="141" t="s">
        <v>41</v>
      </c>
      <c r="P248" s="141">
        <v>124040.23</v>
      </c>
      <c r="Q248" s="141">
        <v>4309650</v>
      </c>
      <c r="R248" s="141">
        <v>3749200</v>
      </c>
      <c r="S248" s="141">
        <v>87</v>
      </c>
      <c r="T248" s="141" t="s">
        <v>16155</v>
      </c>
      <c r="U248" s="141" t="s">
        <v>16156</v>
      </c>
      <c r="V248" s="141" t="s">
        <v>16157</v>
      </c>
      <c r="W248" s="141" t="s">
        <v>16158</v>
      </c>
      <c r="X248" s="141" t="s">
        <v>16159</v>
      </c>
      <c r="Y248" s="141" t="s">
        <v>140</v>
      </c>
      <c r="Z248" s="141" t="str">
        <f t="shared" si="9"/>
        <v>Exome capture151PE</v>
      </c>
      <c r="AA248" s="143">
        <v>0</v>
      </c>
      <c r="AB248" s="143" t="s">
        <v>6461</v>
      </c>
      <c r="AC248" s="143" t="s">
        <v>16125</v>
      </c>
      <c r="AD248" s="143"/>
    </row>
    <row r="249" spans="1:30" s="247" customFormat="1" ht="24" hidden="1" customHeight="1">
      <c r="A249" s="139">
        <v>42826</v>
      </c>
      <c r="B249" s="140" t="s">
        <v>16160</v>
      </c>
      <c r="C249" s="141" t="s">
        <v>1370</v>
      </c>
      <c r="D249" s="141" t="s">
        <v>1248</v>
      </c>
      <c r="E249" s="141" t="s">
        <v>16161</v>
      </c>
      <c r="F249" s="151">
        <v>42822</v>
      </c>
      <c r="G249" s="141" t="s">
        <v>133</v>
      </c>
      <c r="H249" s="141" t="s">
        <v>16121</v>
      </c>
      <c r="I249" s="141">
        <v>8</v>
      </c>
      <c r="J249" s="141" t="s">
        <v>2392</v>
      </c>
      <c r="K249" s="141" t="s">
        <v>13824</v>
      </c>
      <c r="L249" s="141" t="s">
        <v>3543</v>
      </c>
      <c r="M249" s="141">
        <v>0</v>
      </c>
      <c r="N249" s="141">
        <v>154</v>
      </c>
      <c r="O249" s="141" t="s">
        <v>41</v>
      </c>
      <c r="P249" s="141">
        <v>123495.39</v>
      </c>
      <c r="Q249" s="141">
        <v>4309650</v>
      </c>
      <c r="R249" s="141">
        <v>3748018</v>
      </c>
      <c r="S249" s="141">
        <v>86.97</v>
      </c>
      <c r="T249" s="141" t="s">
        <v>16162</v>
      </c>
      <c r="U249" s="141" t="s">
        <v>16163</v>
      </c>
      <c r="V249" s="141" t="s">
        <v>16164</v>
      </c>
      <c r="W249" s="141" t="s">
        <v>16165</v>
      </c>
      <c r="X249" s="141" t="s">
        <v>16166</v>
      </c>
      <c r="Y249" s="141" t="s">
        <v>140</v>
      </c>
      <c r="Z249" s="141" t="str">
        <f t="shared" si="9"/>
        <v>Exome capture151PE</v>
      </c>
      <c r="AA249" s="143">
        <v>0</v>
      </c>
      <c r="AB249" s="143" t="s">
        <v>6461</v>
      </c>
      <c r="AC249" s="143" t="s">
        <v>16125</v>
      </c>
      <c r="AD249" s="143"/>
    </row>
    <row r="250" spans="1:30" s="247" customFormat="1" ht="24" hidden="1" customHeight="1">
      <c r="A250" s="133">
        <v>42830</v>
      </c>
      <c r="B250" s="134" t="s">
        <v>14913</v>
      </c>
      <c r="C250" s="135" t="s">
        <v>1370</v>
      </c>
      <c r="D250" s="135" t="s">
        <v>1248</v>
      </c>
      <c r="E250" s="135" t="s">
        <v>16167</v>
      </c>
      <c r="F250" s="133">
        <v>42825</v>
      </c>
      <c r="G250" s="135" t="s">
        <v>133</v>
      </c>
      <c r="H250" s="135" t="s">
        <v>16168</v>
      </c>
      <c r="I250" s="135">
        <v>1</v>
      </c>
      <c r="J250" s="135" t="s">
        <v>2392</v>
      </c>
      <c r="K250" s="135" t="s">
        <v>13824</v>
      </c>
      <c r="L250" s="135" t="s">
        <v>3543</v>
      </c>
      <c r="M250" s="135">
        <v>0</v>
      </c>
      <c r="N250" s="135">
        <v>182</v>
      </c>
      <c r="O250" s="135" t="s">
        <v>41</v>
      </c>
      <c r="P250" s="135">
        <v>109912.64</v>
      </c>
      <c r="Q250" s="135">
        <v>4309650</v>
      </c>
      <c r="R250" s="135">
        <v>3383331</v>
      </c>
      <c r="S250" s="135">
        <v>78.510000000000005</v>
      </c>
      <c r="T250" s="135" t="s">
        <v>16169</v>
      </c>
      <c r="U250" s="135" t="s">
        <v>16170</v>
      </c>
      <c r="V250" s="135" t="s">
        <v>16171</v>
      </c>
      <c r="W250" s="135" t="s">
        <v>16172</v>
      </c>
      <c r="X250" s="135" t="s">
        <v>16173</v>
      </c>
      <c r="Y250" s="147" t="s">
        <v>140</v>
      </c>
      <c r="Z250" s="147" t="str">
        <f t="shared" si="9"/>
        <v>Exome capture151PE</v>
      </c>
      <c r="AA250" s="137">
        <v>0</v>
      </c>
      <c r="AB250" s="138" t="s">
        <v>6461</v>
      </c>
      <c r="AC250" s="154" t="s">
        <v>16125</v>
      </c>
      <c r="AD250" s="155"/>
    </row>
    <row r="251" spans="1:30" s="247" customFormat="1" ht="24" hidden="1" customHeight="1">
      <c r="A251" s="139">
        <v>42830</v>
      </c>
      <c r="B251" s="140" t="s">
        <v>14913</v>
      </c>
      <c r="C251" s="141" t="s">
        <v>1370</v>
      </c>
      <c r="D251" s="141" t="s">
        <v>1248</v>
      </c>
      <c r="E251" s="141" t="s">
        <v>16174</v>
      </c>
      <c r="F251" s="151">
        <v>42825</v>
      </c>
      <c r="G251" s="141" t="s">
        <v>133</v>
      </c>
      <c r="H251" s="141" t="s">
        <v>16168</v>
      </c>
      <c r="I251" s="141">
        <v>2</v>
      </c>
      <c r="J251" s="141" t="s">
        <v>2392</v>
      </c>
      <c r="K251" s="141" t="s">
        <v>13824</v>
      </c>
      <c r="L251" s="141" t="s">
        <v>3543</v>
      </c>
      <c r="M251" s="141">
        <v>0</v>
      </c>
      <c r="N251" s="141">
        <v>159</v>
      </c>
      <c r="O251" s="141" t="s">
        <v>41</v>
      </c>
      <c r="P251" s="141">
        <v>117747.02</v>
      </c>
      <c r="Q251" s="141">
        <v>4309650</v>
      </c>
      <c r="R251" s="141">
        <v>3662717</v>
      </c>
      <c r="S251" s="141">
        <v>84.99</v>
      </c>
      <c r="T251" s="141" t="s">
        <v>16175</v>
      </c>
      <c r="U251" s="141" t="s">
        <v>16176</v>
      </c>
      <c r="V251" s="141" t="s">
        <v>16177</v>
      </c>
      <c r="W251" s="141" t="s">
        <v>16178</v>
      </c>
      <c r="X251" s="141" t="s">
        <v>16179</v>
      </c>
      <c r="Y251" s="141" t="s">
        <v>140</v>
      </c>
      <c r="Z251" s="141" t="str">
        <f t="shared" si="9"/>
        <v>Exome capture151PE</v>
      </c>
      <c r="AA251" s="143">
        <v>0</v>
      </c>
      <c r="AB251" s="143" t="s">
        <v>6461</v>
      </c>
      <c r="AC251" s="143" t="s">
        <v>16125</v>
      </c>
      <c r="AD251" s="143"/>
    </row>
    <row r="252" spans="1:30" s="247" customFormat="1" ht="24" hidden="1" customHeight="1">
      <c r="A252" s="139">
        <v>42830</v>
      </c>
      <c r="B252" s="140" t="s">
        <v>16180</v>
      </c>
      <c r="C252" s="141" t="s">
        <v>1370</v>
      </c>
      <c r="D252" s="141" t="s">
        <v>1248</v>
      </c>
      <c r="E252" s="141" t="s">
        <v>16181</v>
      </c>
      <c r="F252" s="151">
        <v>42825</v>
      </c>
      <c r="G252" s="141" t="s">
        <v>133</v>
      </c>
      <c r="H252" s="141" t="s">
        <v>16168</v>
      </c>
      <c r="I252" s="141">
        <v>3</v>
      </c>
      <c r="J252" s="144" t="s">
        <v>3576</v>
      </c>
      <c r="K252" s="144" t="s">
        <v>16182</v>
      </c>
      <c r="L252" s="141" t="s">
        <v>3543</v>
      </c>
      <c r="M252" s="141">
        <v>0</v>
      </c>
      <c r="N252" s="141">
        <v>176</v>
      </c>
      <c r="O252" s="141" t="s">
        <v>41</v>
      </c>
      <c r="P252" s="141">
        <v>118014.69</v>
      </c>
      <c r="Q252" s="141">
        <v>4309650</v>
      </c>
      <c r="R252" s="141">
        <v>3659248</v>
      </c>
      <c r="S252" s="141">
        <v>84.91</v>
      </c>
      <c r="T252" s="141" t="s">
        <v>16183</v>
      </c>
      <c r="U252" s="141" t="s">
        <v>16184</v>
      </c>
      <c r="V252" s="141" t="s">
        <v>16185</v>
      </c>
      <c r="W252" s="141" t="s">
        <v>16186</v>
      </c>
      <c r="X252" s="141" t="s">
        <v>16187</v>
      </c>
      <c r="Y252" s="141" t="s">
        <v>140</v>
      </c>
      <c r="Z252" s="141" t="str">
        <f t="shared" si="9"/>
        <v>Exome capture151PE</v>
      </c>
      <c r="AA252" s="143" t="s">
        <v>14868</v>
      </c>
      <c r="AB252" s="143" t="s">
        <v>6461</v>
      </c>
      <c r="AC252" s="143" t="s">
        <v>16125</v>
      </c>
      <c r="AD252" s="143"/>
    </row>
    <row r="253" spans="1:30" s="247" customFormat="1" ht="24" hidden="1" customHeight="1">
      <c r="A253" s="139">
        <v>42830</v>
      </c>
      <c r="B253" s="140" t="s">
        <v>16188</v>
      </c>
      <c r="C253" s="141" t="s">
        <v>1370</v>
      </c>
      <c r="D253" s="141" t="s">
        <v>1248</v>
      </c>
      <c r="E253" s="141" t="s">
        <v>16189</v>
      </c>
      <c r="F253" s="151">
        <v>42825</v>
      </c>
      <c r="G253" s="141" t="s">
        <v>133</v>
      </c>
      <c r="H253" s="141" t="s">
        <v>16168</v>
      </c>
      <c r="I253" s="141">
        <v>4</v>
      </c>
      <c r="J253" s="141" t="s">
        <v>2392</v>
      </c>
      <c r="K253" s="141" t="s">
        <v>13824</v>
      </c>
      <c r="L253" s="141" t="s">
        <v>3543</v>
      </c>
      <c r="M253" s="141">
        <v>0</v>
      </c>
      <c r="N253" s="141">
        <v>0</v>
      </c>
      <c r="O253" s="141" t="s">
        <v>41</v>
      </c>
      <c r="P253" s="141">
        <v>118391</v>
      </c>
      <c r="Q253" s="141">
        <v>4309650</v>
      </c>
      <c r="R253" s="141">
        <v>3662124</v>
      </c>
      <c r="S253" s="141">
        <v>84.97</v>
      </c>
      <c r="T253" s="141">
        <v>0</v>
      </c>
      <c r="U253" s="141">
        <v>0</v>
      </c>
      <c r="V253" s="141" t="s">
        <v>16190</v>
      </c>
      <c r="W253" s="141" t="s">
        <v>16191</v>
      </c>
      <c r="X253" s="141" t="s">
        <v>16192</v>
      </c>
      <c r="Y253" s="141" t="s">
        <v>140</v>
      </c>
      <c r="Z253" s="141" t="str">
        <f t="shared" si="9"/>
        <v>Exome capture151PE</v>
      </c>
      <c r="AA253" s="143">
        <v>0</v>
      </c>
      <c r="AB253" s="143" t="s">
        <v>6461</v>
      </c>
      <c r="AC253" s="143" t="s">
        <v>16125</v>
      </c>
      <c r="AD253" s="143"/>
    </row>
    <row r="254" spans="1:30" s="247" customFormat="1" ht="24" hidden="1" customHeight="1">
      <c r="A254" s="139">
        <v>42830</v>
      </c>
      <c r="B254" s="140" t="s">
        <v>16188</v>
      </c>
      <c r="C254" s="141" t="s">
        <v>1370</v>
      </c>
      <c r="D254" s="141" t="s">
        <v>1248</v>
      </c>
      <c r="E254" s="141" t="s">
        <v>16193</v>
      </c>
      <c r="F254" s="151">
        <v>42825</v>
      </c>
      <c r="G254" s="141" t="s">
        <v>133</v>
      </c>
      <c r="H254" s="141" t="s">
        <v>16168</v>
      </c>
      <c r="I254" s="141">
        <v>5</v>
      </c>
      <c r="J254" s="141" t="s">
        <v>2392</v>
      </c>
      <c r="K254" s="141" t="s">
        <v>13824</v>
      </c>
      <c r="L254" s="141" t="s">
        <v>3543</v>
      </c>
      <c r="M254" s="141">
        <v>0</v>
      </c>
      <c r="N254" s="141">
        <v>0</v>
      </c>
      <c r="O254" s="141" t="s">
        <v>41</v>
      </c>
      <c r="P254" s="141">
        <v>117539.02</v>
      </c>
      <c r="Q254" s="141">
        <v>4309650</v>
      </c>
      <c r="R254" s="141">
        <v>3640124</v>
      </c>
      <c r="S254" s="141">
        <v>84.46</v>
      </c>
      <c r="T254" s="141">
        <v>0</v>
      </c>
      <c r="U254" s="141">
        <v>0</v>
      </c>
      <c r="V254" s="141" t="s">
        <v>16194</v>
      </c>
      <c r="W254" s="141" t="s">
        <v>16195</v>
      </c>
      <c r="X254" s="141" t="s">
        <v>16196</v>
      </c>
      <c r="Y254" s="141" t="s">
        <v>140</v>
      </c>
      <c r="Z254" s="141" t="str">
        <f t="shared" si="9"/>
        <v>Exome capture151PE</v>
      </c>
      <c r="AA254" s="143">
        <v>0</v>
      </c>
      <c r="AB254" s="143" t="s">
        <v>6461</v>
      </c>
      <c r="AC254" s="143" t="s">
        <v>16125</v>
      </c>
      <c r="AD254" s="143"/>
    </row>
    <row r="255" spans="1:30" s="247" customFormat="1" ht="24" hidden="1" customHeight="1">
      <c r="A255" s="139">
        <v>42830</v>
      </c>
      <c r="B255" s="140" t="s">
        <v>16188</v>
      </c>
      <c r="C255" s="141" t="s">
        <v>1370</v>
      </c>
      <c r="D255" s="141" t="s">
        <v>1248</v>
      </c>
      <c r="E255" s="141" t="s">
        <v>16197</v>
      </c>
      <c r="F255" s="151">
        <v>42825</v>
      </c>
      <c r="G255" s="141" t="s">
        <v>133</v>
      </c>
      <c r="H255" s="141" t="s">
        <v>16168</v>
      </c>
      <c r="I255" s="141">
        <v>6</v>
      </c>
      <c r="J255" s="141" t="s">
        <v>2392</v>
      </c>
      <c r="K255" s="141" t="s">
        <v>13824</v>
      </c>
      <c r="L255" s="141" t="s">
        <v>3543</v>
      </c>
      <c r="M255" s="141">
        <v>0</v>
      </c>
      <c r="N255" s="141">
        <v>0</v>
      </c>
      <c r="O255" s="141" t="s">
        <v>41</v>
      </c>
      <c r="P255" s="141">
        <v>119432.1</v>
      </c>
      <c r="Q255" s="141">
        <v>4309650</v>
      </c>
      <c r="R255" s="141">
        <v>3661560</v>
      </c>
      <c r="S255" s="141">
        <v>84.96</v>
      </c>
      <c r="T255" s="141">
        <v>0</v>
      </c>
      <c r="U255" s="141">
        <v>0</v>
      </c>
      <c r="V255" s="141" t="s">
        <v>16198</v>
      </c>
      <c r="W255" s="141" t="s">
        <v>16199</v>
      </c>
      <c r="X255" s="141" t="s">
        <v>16200</v>
      </c>
      <c r="Y255" s="141" t="s">
        <v>140</v>
      </c>
      <c r="Z255" s="141" t="str">
        <f t="shared" si="9"/>
        <v>Exome capture151PE</v>
      </c>
      <c r="AA255" s="143">
        <v>0</v>
      </c>
      <c r="AB255" s="143" t="s">
        <v>6461</v>
      </c>
      <c r="AC255" s="143" t="s">
        <v>16125</v>
      </c>
      <c r="AD255" s="143"/>
    </row>
    <row r="256" spans="1:30" s="247" customFormat="1" ht="24" hidden="1" customHeight="1">
      <c r="A256" s="139">
        <v>42830</v>
      </c>
      <c r="B256" s="140" t="s">
        <v>16201</v>
      </c>
      <c r="C256" s="141" t="s">
        <v>1370</v>
      </c>
      <c r="D256" s="141" t="s">
        <v>1248</v>
      </c>
      <c r="E256" s="141" t="s">
        <v>16202</v>
      </c>
      <c r="F256" s="151">
        <v>42825</v>
      </c>
      <c r="G256" s="141" t="s">
        <v>133</v>
      </c>
      <c r="H256" s="141" t="s">
        <v>16168</v>
      </c>
      <c r="I256" s="141">
        <v>7</v>
      </c>
      <c r="J256" s="141" t="s">
        <v>2392</v>
      </c>
      <c r="K256" s="141" t="s">
        <v>13824</v>
      </c>
      <c r="L256" s="141" t="s">
        <v>3543</v>
      </c>
      <c r="M256" s="141">
        <v>0</v>
      </c>
      <c r="N256" s="141">
        <v>0</v>
      </c>
      <c r="O256" s="141" t="s">
        <v>41</v>
      </c>
      <c r="P256" s="141">
        <v>117346.6</v>
      </c>
      <c r="Q256" s="141">
        <v>4309650</v>
      </c>
      <c r="R256" s="141">
        <v>3574458</v>
      </c>
      <c r="S256" s="141">
        <v>82.94</v>
      </c>
      <c r="T256" s="141">
        <v>0</v>
      </c>
      <c r="U256" s="141">
        <v>0</v>
      </c>
      <c r="V256" s="141" t="s">
        <v>16203</v>
      </c>
      <c r="W256" s="141" t="s">
        <v>16204</v>
      </c>
      <c r="X256" s="141" t="s">
        <v>16205</v>
      </c>
      <c r="Y256" s="141" t="s">
        <v>140</v>
      </c>
      <c r="Z256" s="141" t="str">
        <f t="shared" si="9"/>
        <v>Exome capture151PE</v>
      </c>
      <c r="AA256" s="143">
        <v>0</v>
      </c>
      <c r="AB256" s="143" t="s">
        <v>6461</v>
      </c>
      <c r="AC256" s="143" t="s">
        <v>16125</v>
      </c>
      <c r="AD256" s="143"/>
    </row>
    <row r="257" spans="1:30" s="247" customFormat="1" ht="24" hidden="1" customHeight="1">
      <c r="A257" s="139">
        <v>42830</v>
      </c>
      <c r="B257" s="140" t="s">
        <v>16206</v>
      </c>
      <c r="C257" s="141" t="s">
        <v>4686</v>
      </c>
      <c r="D257" s="141" t="s">
        <v>1248</v>
      </c>
      <c r="E257" s="141" t="s">
        <v>16207</v>
      </c>
      <c r="F257" s="151">
        <v>42825</v>
      </c>
      <c r="G257" s="141" t="s">
        <v>133</v>
      </c>
      <c r="H257" s="141" t="s">
        <v>16168</v>
      </c>
      <c r="I257" s="141">
        <v>8</v>
      </c>
      <c r="J257" s="141" t="s">
        <v>2392</v>
      </c>
      <c r="K257" s="141" t="s">
        <v>13824</v>
      </c>
      <c r="L257" s="141" t="s">
        <v>3543</v>
      </c>
      <c r="M257" s="141">
        <v>0</v>
      </c>
      <c r="N257" s="141">
        <v>0</v>
      </c>
      <c r="O257" s="141" t="s">
        <v>41</v>
      </c>
      <c r="P257" s="141">
        <v>116350.6</v>
      </c>
      <c r="Q257" s="141">
        <v>4309650</v>
      </c>
      <c r="R257" s="141">
        <v>3504808</v>
      </c>
      <c r="S257" s="141">
        <v>81.319999999999993</v>
      </c>
      <c r="T257" s="141">
        <v>0</v>
      </c>
      <c r="U257" s="141">
        <v>0</v>
      </c>
      <c r="V257" s="141" t="s">
        <v>16208</v>
      </c>
      <c r="W257" s="141" t="s">
        <v>16209</v>
      </c>
      <c r="X257" s="141" t="s">
        <v>16210</v>
      </c>
      <c r="Y257" s="141" t="s">
        <v>140</v>
      </c>
      <c r="Z257" s="141" t="str">
        <f t="shared" si="9"/>
        <v>Transcriptome151PE</v>
      </c>
      <c r="AA257" s="143">
        <v>0</v>
      </c>
      <c r="AB257" s="143" t="s">
        <v>6461</v>
      </c>
      <c r="AC257" s="143" t="s">
        <v>16125</v>
      </c>
      <c r="AD257" s="143"/>
    </row>
    <row r="258" spans="1:30" s="9" customFormat="1" ht="24" hidden="1" customHeight="1">
      <c r="A258" s="145">
        <v>42833</v>
      </c>
      <c r="B258" s="147" t="s">
        <v>16188</v>
      </c>
      <c r="C258" s="147" t="s">
        <v>123</v>
      </c>
      <c r="D258" s="147" t="s">
        <v>1248</v>
      </c>
      <c r="E258" s="145" t="s">
        <v>17092</v>
      </c>
      <c r="F258" s="148">
        <v>42829</v>
      </c>
      <c r="G258" s="145" t="s">
        <v>133</v>
      </c>
      <c r="H258" s="147" t="s">
        <v>17093</v>
      </c>
      <c r="I258" s="147">
        <v>1</v>
      </c>
      <c r="J258" s="147" t="s">
        <v>2392</v>
      </c>
      <c r="K258" s="145" t="s">
        <v>13824</v>
      </c>
      <c r="L258" s="145" t="s">
        <v>3543</v>
      </c>
      <c r="M258" s="147">
        <v>0</v>
      </c>
      <c r="N258" s="147">
        <v>0</v>
      </c>
      <c r="O258" s="145" t="s">
        <v>41</v>
      </c>
      <c r="P258" s="147">
        <v>121417.36</v>
      </c>
      <c r="Q258" s="147">
        <v>4309650</v>
      </c>
      <c r="R258" s="147">
        <v>3685175</v>
      </c>
      <c r="S258" s="147">
        <v>85.51</v>
      </c>
      <c r="T258" s="147">
        <v>0</v>
      </c>
      <c r="U258" s="147">
        <v>0</v>
      </c>
      <c r="V258" s="147" t="s">
        <v>17094</v>
      </c>
      <c r="W258" s="145" t="s">
        <v>17095</v>
      </c>
      <c r="X258" s="147" t="s">
        <v>17096</v>
      </c>
      <c r="Y258" s="147" t="s">
        <v>140</v>
      </c>
      <c r="Z258" s="147" t="str">
        <f t="shared" ref="Z258:Z273" si="10">IF(P258,CONCATENATE(C258,Y258),0)</f>
        <v>Exome capture151PE</v>
      </c>
      <c r="AA258" s="149">
        <v>0</v>
      </c>
      <c r="AB258" s="149" t="s">
        <v>6461</v>
      </c>
      <c r="AC258" s="149" t="s">
        <v>16125</v>
      </c>
      <c r="AD258" s="147"/>
    </row>
    <row r="259" spans="1:30" s="9" customFormat="1" ht="24" hidden="1" customHeight="1">
      <c r="A259" s="142">
        <v>42833</v>
      </c>
      <c r="B259" s="140" t="s">
        <v>16188</v>
      </c>
      <c r="C259" s="141" t="s">
        <v>17238</v>
      </c>
      <c r="D259" s="141" t="s">
        <v>1248</v>
      </c>
      <c r="E259" s="142" t="s">
        <v>17097</v>
      </c>
      <c r="F259" s="151">
        <v>42829</v>
      </c>
      <c r="G259" s="142" t="s">
        <v>17098</v>
      </c>
      <c r="H259" s="142" t="s">
        <v>17093</v>
      </c>
      <c r="I259" s="141">
        <v>2</v>
      </c>
      <c r="J259" s="259" t="s">
        <v>2392</v>
      </c>
      <c r="K259" s="141" t="s">
        <v>13824</v>
      </c>
      <c r="L259" s="141" t="s">
        <v>3543</v>
      </c>
      <c r="M259" s="141">
        <v>0</v>
      </c>
      <c r="N259" s="141">
        <v>0</v>
      </c>
      <c r="O259" s="142" t="s">
        <v>17099</v>
      </c>
      <c r="P259" s="141">
        <v>121248.76</v>
      </c>
      <c r="Q259" s="141">
        <v>4309650</v>
      </c>
      <c r="R259" s="141">
        <v>3665329</v>
      </c>
      <c r="S259" s="141">
        <v>85.05</v>
      </c>
      <c r="T259" s="141">
        <v>0</v>
      </c>
      <c r="U259" s="141">
        <v>0</v>
      </c>
      <c r="V259" s="141" t="s">
        <v>17100</v>
      </c>
      <c r="W259" s="141" t="s">
        <v>17101</v>
      </c>
      <c r="X259" s="141" t="s">
        <v>17102</v>
      </c>
      <c r="Y259" s="141" t="s">
        <v>140</v>
      </c>
      <c r="Z259" s="141" t="str">
        <f t="shared" si="10"/>
        <v>Exome capture151PE</v>
      </c>
      <c r="AA259" s="143">
        <v>0</v>
      </c>
      <c r="AB259" s="143" t="s">
        <v>6461</v>
      </c>
      <c r="AC259" s="251" t="s">
        <v>16125</v>
      </c>
      <c r="AD259" s="140"/>
    </row>
    <row r="260" spans="1:30" s="9" customFormat="1" ht="24" hidden="1" customHeight="1">
      <c r="A260" s="142">
        <v>42833</v>
      </c>
      <c r="B260" s="140" t="s">
        <v>16188</v>
      </c>
      <c r="C260" s="141" t="s">
        <v>17238</v>
      </c>
      <c r="D260" s="141" t="s">
        <v>1248</v>
      </c>
      <c r="E260" s="142" t="s">
        <v>17103</v>
      </c>
      <c r="F260" s="151">
        <v>42829</v>
      </c>
      <c r="G260" s="142" t="s">
        <v>17098</v>
      </c>
      <c r="H260" s="142" t="s">
        <v>17093</v>
      </c>
      <c r="I260" s="141">
        <v>3</v>
      </c>
      <c r="J260" s="259" t="s">
        <v>2392</v>
      </c>
      <c r="K260" s="141" t="s">
        <v>13824</v>
      </c>
      <c r="L260" s="141" t="s">
        <v>3543</v>
      </c>
      <c r="M260" s="141">
        <v>0</v>
      </c>
      <c r="N260" s="141">
        <v>0</v>
      </c>
      <c r="O260" s="142" t="s">
        <v>17099</v>
      </c>
      <c r="P260" s="141">
        <v>121631.94</v>
      </c>
      <c r="Q260" s="141">
        <v>4309650</v>
      </c>
      <c r="R260" s="141">
        <v>3679856</v>
      </c>
      <c r="S260" s="141">
        <v>85.39</v>
      </c>
      <c r="T260" s="141">
        <v>0</v>
      </c>
      <c r="U260" s="141">
        <v>0</v>
      </c>
      <c r="V260" s="141" t="s">
        <v>17104</v>
      </c>
      <c r="W260" s="141" t="s">
        <v>17105</v>
      </c>
      <c r="X260" s="141" t="s">
        <v>17106</v>
      </c>
      <c r="Y260" s="141" t="s">
        <v>140</v>
      </c>
      <c r="Z260" s="141" t="str">
        <f t="shared" si="10"/>
        <v>Exome capture151PE</v>
      </c>
      <c r="AA260" s="143">
        <v>0</v>
      </c>
      <c r="AB260" s="143" t="s">
        <v>6461</v>
      </c>
      <c r="AC260" s="251" t="s">
        <v>16125</v>
      </c>
      <c r="AD260" s="140"/>
    </row>
    <row r="261" spans="1:30" s="9" customFormat="1" ht="24" hidden="1" customHeight="1">
      <c r="A261" s="142">
        <v>42833</v>
      </c>
      <c r="B261" s="140" t="s">
        <v>16188</v>
      </c>
      <c r="C261" s="141" t="s">
        <v>17238</v>
      </c>
      <c r="D261" s="141" t="s">
        <v>1248</v>
      </c>
      <c r="E261" s="142" t="s">
        <v>17107</v>
      </c>
      <c r="F261" s="151">
        <v>42829</v>
      </c>
      <c r="G261" s="142" t="s">
        <v>17098</v>
      </c>
      <c r="H261" s="142" t="s">
        <v>17093</v>
      </c>
      <c r="I261" s="141">
        <v>4</v>
      </c>
      <c r="J261" s="259" t="s">
        <v>2392</v>
      </c>
      <c r="K261" s="141" t="s">
        <v>13824</v>
      </c>
      <c r="L261" s="141" t="s">
        <v>3543</v>
      </c>
      <c r="M261" s="141">
        <v>0</v>
      </c>
      <c r="N261" s="141">
        <v>0</v>
      </c>
      <c r="O261" s="142" t="s">
        <v>17099</v>
      </c>
      <c r="P261" s="141">
        <v>120980.21</v>
      </c>
      <c r="Q261" s="141">
        <v>4309650</v>
      </c>
      <c r="R261" s="141">
        <v>3653723</v>
      </c>
      <c r="S261" s="141">
        <v>84.78</v>
      </c>
      <c r="T261" s="141">
        <v>0</v>
      </c>
      <c r="U261" s="141">
        <v>0</v>
      </c>
      <c r="V261" s="141" t="s">
        <v>17108</v>
      </c>
      <c r="W261" s="141" t="s">
        <v>17109</v>
      </c>
      <c r="X261" s="141" t="s">
        <v>17110</v>
      </c>
      <c r="Y261" s="141" t="s">
        <v>140</v>
      </c>
      <c r="Z261" s="141" t="str">
        <f t="shared" si="10"/>
        <v>Exome capture151PE</v>
      </c>
      <c r="AA261" s="143">
        <v>0</v>
      </c>
      <c r="AB261" s="143" t="s">
        <v>6461</v>
      </c>
      <c r="AC261" s="251" t="s">
        <v>16125</v>
      </c>
      <c r="AD261" s="140"/>
    </row>
    <row r="262" spans="1:30" s="9" customFormat="1" ht="24" hidden="1" customHeight="1">
      <c r="A262" s="142">
        <v>42833</v>
      </c>
      <c r="B262" s="140" t="s">
        <v>16188</v>
      </c>
      <c r="C262" s="141" t="s">
        <v>17238</v>
      </c>
      <c r="D262" s="141" t="s">
        <v>1248</v>
      </c>
      <c r="E262" s="142" t="s">
        <v>17111</v>
      </c>
      <c r="F262" s="151">
        <v>42829</v>
      </c>
      <c r="G262" s="142" t="s">
        <v>17098</v>
      </c>
      <c r="H262" s="142" t="s">
        <v>17093</v>
      </c>
      <c r="I262" s="141">
        <v>5</v>
      </c>
      <c r="J262" s="259" t="s">
        <v>2392</v>
      </c>
      <c r="K262" s="141" t="s">
        <v>13824</v>
      </c>
      <c r="L262" s="141" t="s">
        <v>3543</v>
      </c>
      <c r="M262" s="141">
        <v>0</v>
      </c>
      <c r="N262" s="141">
        <v>0</v>
      </c>
      <c r="O262" s="142" t="s">
        <v>17099</v>
      </c>
      <c r="P262" s="141">
        <v>122056.93</v>
      </c>
      <c r="Q262" s="141">
        <v>4309650</v>
      </c>
      <c r="R262" s="141">
        <v>3682857</v>
      </c>
      <c r="S262" s="141">
        <v>85.46</v>
      </c>
      <c r="T262" s="141">
        <v>0</v>
      </c>
      <c r="U262" s="141">
        <v>0</v>
      </c>
      <c r="V262" s="141" t="s">
        <v>17112</v>
      </c>
      <c r="W262" s="141" t="s">
        <v>17113</v>
      </c>
      <c r="X262" s="141" t="s">
        <v>17114</v>
      </c>
      <c r="Y262" s="141" t="s">
        <v>140</v>
      </c>
      <c r="Z262" s="141" t="str">
        <f t="shared" si="10"/>
        <v>Exome capture151PE</v>
      </c>
      <c r="AA262" s="143">
        <v>0</v>
      </c>
      <c r="AB262" s="143" t="s">
        <v>6461</v>
      </c>
      <c r="AC262" s="251" t="s">
        <v>16125</v>
      </c>
      <c r="AD262" s="140"/>
    </row>
    <row r="263" spans="1:30" s="9" customFormat="1" ht="24" hidden="1" customHeight="1">
      <c r="A263" s="142">
        <v>42833</v>
      </c>
      <c r="B263" s="140" t="s">
        <v>16188</v>
      </c>
      <c r="C263" s="141" t="s">
        <v>17238</v>
      </c>
      <c r="D263" s="141" t="s">
        <v>1248</v>
      </c>
      <c r="E263" s="142" t="s">
        <v>17115</v>
      </c>
      <c r="F263" s="151">
        <v>42829</v>
      </c>
      <c r="G263" s="142" t="s">
        <v>17098</v>
      </c>
      <c r="H263" s="142" t="s">
        <v>17093</v>
      </c>
      <c r="I263" s="141">
        <v>6</v>
      </c>
      <c r="J263" s="259" t="s">
        <v>2392</v>
      </c>
      <c r="K263" s="141" t="s">
        <v>13824</v>
      </c>
      <c r="L263" s="141" t="s">
        <v>3543</v>
      </c>
      <c r="M263" s="141">
        <v>0</v>
      </c>
      <c r="N263" s="141">
        <v>0</v>
      </c>
      <c r="O263" s="142" t="s">
        <v>17099</v>
      </c>
      <c r="P263" s="141">
        <v>121950.42</v>
      </c>
      <c r="Q263" s="141">
        <v>4309650</v>
      </c>
      <c r="R263" s="141">
        <v>3691982</v>
      </c>
      <c r="S263" s="141">
        <v>85.67</v>
      </c>
      <c r="T263" s="141">
        <v>0</v>
      </c>
      <c r="U263" s="141">
        <v>0</v>
      </c>
      <c r="V263" s="141" t="s">
        <v>17116</v>
      </c>
      <c r="W263" s="141" t="s">
        <v>17117</v>
      </c>
      <c r="X263" s="141" t="s">
        <v>17118</v>
      </c>
      <c r="Y263" s="141" t="s">
        <v>140</v>
      </c>
      <c r="Z263" s="141" t="str">
        <f t="shared" si="10"/>
        <v>Exome capture151PE</v>
      </c>
      <c r="AA263" s="143">
        <v>0</v>
      </c>
      <c r="AB263" s="143" t="s">
        <v>6461</v>
      </c>
      <c r="AC263" s="251" t="s">
        <v>16125</v>
      </c>
      <c r="AD263" s="140"/>
    </row>
    <row r="264" spans="1:30" s="9" customFormat="1" ht="24" hidden="1" customHeight="1">
      <c r="A264" s="142">
        <v>42833</v>
      </c>
      <c r="B264" s="140" t="s">
        <v>17119</v>
      </c>
      <c r="C264" s="141" t="s">
        <v>17238</v>
      </c>
      <c r="D264" s="141" t="s">
        <v>1248</v>
      </c>
      <c r="E264" s="142" t="s">
        <v>17120</v>
      </c>
      <c r="F264" s="151">
        <v>42829</v>
      </c>
      <c r="G264" s="142" t="s">
        <v>17098</v>
      </c>
      <c r="H264" s="142" t="s">
        <v>17093</v>
      </c>
      <c r="I264" s="141">
        <v>7</v>
      </c>
      <c r="J264" s="259" t="s">
        <v>2392</v>
      </c>
      <c r="K264" s="141" t="s">
        <v>13824</v>
      </c>
      <c r="L264" s="141" t="s">
        <v>3543</v>
      </c>
      <c r="M264" s="141">
        <v>0</v>
      </c>
      <c r="N264" s="141">
        <v>0</v>
      </c>
      <c r="O264" s="142" t="s">
        <v>17099</v>
      </c>
      <c r="P264" s="141">
        <v>121271.89</v>
      </c>
      <c r="Q264" s="141">
        <v>4309650</v>
      </c>
      <c r="R264" s="141">
        <v>3662730</v>
      </c>
      <c r="S264" s="141">
        <v>84.99</v>
      </c>
      <c r="T264" s="141">
        <v>0</v>
      </c>
      <c r="U264" s="141">
        <v>0</v>
      </c>
      <c r="V264" s="141" t="s">
        <v>17121</v>
      </c>
      <c r="W264" s="141" t="s">
        <v>17122</v>
      </c>
      <c r="X264" s="141" t="s">
        <v>17123</v>
      </c>
      <c r="Y264" s="141" t="s">
        <v>140</v>
      </c>
      <c r="Z264" s="141" t="str">
        <f t="shared" si="10"/>
        <v>Exome capture151PE</v>
      </c>
      <c r="AA264" s="143">
        <v>0</v>
      </c>
      <c r="AB264" s="143" t="s">
        <v>6461</v>
      </c>
      <c r="AC264" s="251" t="s">
        <v>16125</v>
      </c>
      <c r="AD264" s="140"/>
    </row>
    <row r="265" spans="1:30" s="9" customFormat="1" ht="24" hidden="1" customHeight="1">
      <c r="A265" s="142">
        <v>42833</v>
      </c>
      <c r="B265" s="140" t="s">
        <v>17124</v>
      </c>
      <c r="C265" s="141" t="s">
        <v>17238</v>
      </c>
      <c r="D265" s="141" t="s">
        <v>1248</v>
      </c>
      <c r="E265" s="142" t="s">
        <v>17125</v>
      </c>
      <c r="F265" s="151">
        <v>42829</v>
      </c>
      <c r="G265" s="142" t="s">
        <v>17098</v>
      </c>
      <c r="H265" s="142" t="s">
        <v>17093</v>
      </c>
      <c r="I265" s="141">
        <v>8</v>
      </c>
      <c r="J265" s="144" t="s">
        <v>134</v>
      </c>
      <c r="K265" s="140" t="s">
        <v>17126</v>
      </c>
      <c r="L265" s="141" t="s">
        <v>3543</v>
      </c>
      <c r="M265" s="141">
        <v>0</v>
      </c>
      <c r="N265" s="141">
        <v>0</v>
      </c>
      <c r="O265" s="142" t="s">
        <v>17099</v>
      </c>
      <c r="P265" s="141">
        <v>119677.24</v>
      </c>
      <c r="Q265" s="141">
        <v>4309650</v>
      </c>
      <c r="R265" s="141">
        <v>3623281</v>
      </c>
      <c r="S265" s="141">
        <v>84.07</v>
      </c>
      <c r="T265" s="141">
        <v>0</v>
      </c>
      <c r="U265" s="141">
        <v>0</v>
      </c>
      <c r="V265" s="141" t="s">
        <v>17127</v>
      </c>
      <c r="W265" s="141" t="s">
        <v>17128</v>
      </c>
      <c r="X265" s="141" t="s">
        <v>17129</v>
      </c>
      <c r="Y265" s="141" t="s">
        <v>140</v>
      </c>
      <c r="Z265" s="141" t="str">
        <f t="shared" si="10"/>
        <v>Exome capture151PE</v>
      </c>
      <c r="AA265" s="143">
        <v>0.4</v>
      </c>
      <c r="AB265" s="143" t="s">
        <v>6461</v>
      </c>
      <c r="AC265" s="251" t="s">
        <v>16125</v>
      </c>
      <c r="AD265" s="140"/>
    </row>
    <row r="266" spans="1:30" s="9" customFormat="1" ht="24" hidden="1" customHeight="1">
      <c r="A266" s="145">
        <v>42836</v>
      </c>
      <c r="B266" s="145" t="s">
        <v>17130</v>
      </c>
      <c r="C266" s="147" t="s">
        <v>123</v>
      </c>
      <c r="D266" s="147" t="s">
        <v>1248</v>
      </c>
      <c r="E266" s="145" t="s">
        <v>17131</v>
      </c>
      <c r="F266" s="145">
        <v>42832</v>
      </c>
      <c r="G266" s="145" t="s">
        <v>133</v>
      </c>
      <c r="H266" s="145" t="s">
        <v>17132</v>
      </c>
      <c r="I266" s="147">
        <v>1</v>
      </c>
      <c r="J266" s="147" t="s">
        <v>2392</v>
      </c>
      <c r="K266" s="145" t="s">
        <v>13824</v>
      </c>
      <c r="L266" s="145" t="s">
        <v>3543</v>
      </c>
      <c r="M266" s="147">
        <v>0</v>
      </c>
      <c r="N266" s="147">
        <v>0</v>
      </c>
      <c r="O266" s="145" t="s">
        <v>41</v>
      </c>
      <c r="P266" s="147">
        <v>109382.03</v>
      </c>
      <c r="Q266" s="147">
        <v>4309650</v>
      </c>
      <c r="R266" s="147">
        <v>3320633</v>
      </c>
      <c r="S266" s="147">
        <v>77.05</v>
      </c>
      <c r="T266" s="147">
        <v>0</v>
      </c>
      <c r="U266" s="147">
        <v>0</v>
      </c>
      <c r="V266" s="145" t="s">
        <v>17133</v>
      </c>
      <c r="W266" s="145" t="s">
        <v>17134</v>
      </c>
      <c r="X266" s="145" t="s">
        <v>17135</v>
      </c>
      <c r="Y266" s="147" t="s">
        <v>140</v>
      </c>
      <c r="Z266" s="147" t="str">
        <f t="shared" si="10"/>
        <v>Exome capture151PE</v>
      </c>
      <c r="AA266" s="149">
        <v>0</v>
      </c>
      <c r="AB266" s="145" t="s">
        <v>17235</v>
      </c>
      <c r="AC266" s="145" t="s">
        <v>17236</v>
      </c>
      <c r="AD266" s="145"/>
    </row>
    <row r="267" spans="1:30" s="9" customFormat="1" ht="24" hidden="1" customHeight="1">
      <c r="A267" s="142">
        <v>42836</v>
      </c>
      <c r="B267" s="142" t="s">
        <v>17136</v>
      </c>
      <c r="C267" s="141" t="s">
        <v>17238</v>
      </c>
      <c r="D267" s="141" t="s">
        <v>1248</v>
      </c>
      <c r="E267" s="142" t="s">
        <v>17137</v>
      </c>
      <c r="F267" s="142">
        <v>42832</v>
      </c>
      <c r="G267" s="142" t="s">
        <v>133</v>
      </c>
      <c r="H267" s="142" t="s">
        <v>17138</v>
      </c>
      <c r="I267" s="141">
        <v>2</v>
      </c>
      <c r="J267" s="144" t="s">
        <v>134</v>
      </c>
      <c r="K267" s="140" t="s">
        <v>17139</v>
      </c>
      <c r="L267" s="141" t="s">
        <v>3543</v>
      </c>
      <c r="M267" s="141">
        <v>0</v>
      </c>
      <c r="N267" s="141">
        <v>0</v>
      </c>
      <c r="O267" s="142" t="s">
        <v>41</v>
      </c>
      <c r="P267" s="141">
        <v>109695.35</v>
      </c>
      <c r="Q267" s="141">
        <v>4309650</v>
      </c>
      <c r="R267" s="141">
        <v>3319224</v>
      </c>
      <c r="S267" s="141">
        <v>77.02</v>
      </c>
      <c r="T267" s="141">
        <v>0</v>
      </c>
      <c r="U267" s="141">
        <v>0</v>
      </c>
      <c r="V267" s="142" t="s">
        <v>17140</v>
      </c>
      <c r="W267" s="142" t="s">
        <v>17141</v>
      </c>
      <c r="X267" s="142" t="s">
        <v>17142</v>
      </c>
      <c r="Y267" s="141" t="s">
        <v>140</v>
      </c>
      <c r="Z267" s="141" t="str">
        <f t="shared" si="10"/>
        <v>Exome capture151PE</v>
      </c>
      <c r="AA267" s="143" t="s">
        <v>13849</v>
      </c>
      <c r="AB267" s="143" t="s">
        <v>6461</v>
      </c>
      <c r="AC267" s="251" t="s">
        <v>16125</v>
      </c>
      <c r="AD267" s="142"/>
    </row>
    <row r="268" spans="1:30" s="9" customFormat="1" ht="24" hidden="1" customHeight="1">
      <c r="A268" s="142">
        <v>42836</v>
      </c>
      <c r="B268" s="142" t="s">
        <v>17143</v>
      </c>
      <c r="C268" s="141" t="s">
        <v>17238</v>
      </c>
      <c r="D268" s="141" t="s">
        <v>1248</v>
      </c>
      <c r="E268" s="142" t="s">
        <v>17144</v>
      </c>
      <c r="F268" s="142">
        <v>42832</v>
      </c>
      <c r="G268" s="142" t="s">
        <v>133</v>
      </c>
      <c r="H268" s="142" t="s">
        <v>17132</v>
      </c>
      <c r="I268" s="141">
        <v>3</v>
      </c>
      <c r="J268" s="141" t="s">
        <v>2392</v>
      </c>
      <c r="K268" s="141" t="s">
        <v>13824</v>
      </c>
      <c r="L268" s="141" t="s">
        <v>3543</v>
      </c>
      <c r="M268" s="141">
        <v>0</v>
      </c>
      <c r="N268" s="141">
        <v>0</v>
      </c>
      <c r="O268" s="142" t="s">
        <v>41</v>
      </c>
      <c r="P268" s="141">
        <v>109901.88</v>
      </c>
      <c r="Q268" s="141">
        <v>4309650</v>
      </c>
      <c r="R268" s="141">
        <v>3314289</v>
      </c>
      <c r="S268" s="141">
        <v>76.900000000000006</v>
      </c>
      <c r="T268" s="141">
        <v>0</v>
      </c>
      <c r="U268" s="141">
        <v>0</v>
      </c>
      <c r="V268" s="142" t="s">
        <v>17145</v>
      </c>
      <c r="W268" s="142" t="s">
        <v>17146</v>
      </c>
      <c r="X268" s="142" t="s">
        <v>17147</v>
      </c>
      <c r="Y268" s="141" t="s">
        <v>140</v>
      </c>
      <c r="Z268" s="141" t="str">
        <f t="shared" si="10"/>
        <v>Exome capture151PE</v>
      </c>
      <c r="AA268" s="143">
        <v>0</v>
      </c>
      <c r="AB268" s="143" t="s">
        <v>6461</v>
      </c>
      <c r="AC268" s="251" t="s">
        <v>16125</v>
      </c>
      <c r="AD268" s="142"/>
    </row>
    <row r="269" spans="1:30" s="9" customFormat="1" ht="24" hidden="1" customHeight="1">
      <c r="A269" s="142">
        <v>42836</v>
      </c>
      <c r="B269" s="142" t="s">
        <v>17148</v>
      </c>
      <c r="C269" s="141" t="s">
        <v>17238</v>
      </c>
      <c r="D269" s="141" t="s">
        <v>1248</v>
      </c>
      <c r="E269" s="142" t="s">
        <v>17149</v>
      </c>
      <c r="F269" s="142">
        <v>42832</v>
      </c>
      <c r="G269" s="142" t="s">
        <v>133</v>
      </c>
      <c r="H269" s="142" t="s">
        <v>17132</v>
      </c>
      <c r="I269" s="141">
        <v>4</v>
      </c>
      <c r="J269" s="141" t="s">
        <v>2392</v>
      </c>
      <c r="K269" s="141" t="s">
        <v>13824</v>
      </c>
      <c r="L269" s="141" t="s">
        <v>3543</v>
      </c>
      <c r="M269" s="141">
        <v>0</v>
      </c>
      <c r="N269" s="141">
        <v>0</v>
      </c>
      <c r="O269" s="142" t="s">
        <v>41</v>
      </c>
      <c r="P269" s="141">
        <v>108625.85</v>
      </c>
      <c r="Q269" s="141">
        <v>4309650</v>
      </c>
      <c r="R269" s="141">
        <v>3288075</v>
      </c>
      <c r="S269" s="141">
        <v>76.3</v>
      </c>
      <c r="T269" s="141">
        <v>0</v>
      </c>
      <c r="U269" s="141">
        <v>0</v>
      </c>
      <c r="V269" s="142" t="s">
        <v>17150</v>
      </c>
      <c r="W269" s="142" t="s">
        <v>17151</v>
      </c>
      <c r="X269" s="142" t="s">
        <v>17152</v>
      </c>
      <c r="Y269" s="141" t="s">
        <v>140</v>
      </c>
      <c r="Z269" s="141" t="str">
        <f t="shared" si="10"/>
        <v>Exome capture151PE</v>
      </c>
      <c r="AA269" s="143">
        <v>0</v>
      </c>
      <c r="AB269" s="143" t="s">
        <v>6461</v>
      </c>
      <c r="AC269" s="251" t="s">
        <v>16125</v>
      </c>
      <c r="AD269" s="142"/>
    </row>
    <row r="270" spans="1:30" s="9" customFormat="1" ht="24" hidden="1" customHeight="1">
      <c r="A270" s="142">
        <v>42836</v>
      </c>
      <c r="B270" s="142" t="s">
        <v>17153</v>
      </c>
      <c r="C270" s="141" t="s">
        <v>17238</v>
      </c>
      <c r="D270" s="141" t="s">
        <v>1248</v>
      </c>
      <c r="E270" s="142" t="s">
        <v>17154</v>
      </c>
      <c r="F270" s="142">
        <v>42832</v>
      </c>
      <c r="G270" s="142" t="s">
        <v>133</v>
      </c>
      <c r="H270" s="142" t="s">
        <v>17132</v>
      </c>
      <c r="I270" s="141">
        <v>5</v>
      </c>
      <c r="J270" s="144" t="s">
        <v>134</v>
      </c>
      <c r="K270" s="140" t="s">
        <v>17155</v>
      </c>
      <c r="L270" s="141" t="s">
        <v>3543</v>
      </c>
      <c r="M270" s="141">
        <v>0</v>
      </c>
      <c r="N270" s="141">
        <v>0</v>
      </c>
      <c r="O270" s="142" t="s">
        <v>41</v>
      </c>
      <c r="P270" s="141">
        <v>107459.17</v>
      </c>
      <c r="Q270" s="141">
        <v>4309650</v>
      </c>
      <c r="R270" s="141">
        <v>3244054</v>
      </c>
      <c r="S270" s="141">
        <v>75.27</v>
      </c>
      <c r="T270" s="141">
        <v>0</v>
      </c>
      <c r="U270" s="141">
        <v>0</v>
      </c>
      <c r="V270" s="142" t="s">
        <v>17156</v>
      </c>
      <c r="W270" s="142" t="s">
        <v>17157</v>
      </c>
      <c r="X270" s="142" t="s">
        <v>17158</v>
      </c>
      <c r="Y270" s="141" t="s">
        <v>140</v>
      </c>
      <c r="Z270" s="141" t="str">
        <f t="shared" si="10"/>
        <v>Exome capture151PE</v>
      </c>
      <c r="AA270" s="143" t="s">
        <v>13849</v>
      </c>
      <c r="AB270" s="143" t="s">
        <v>6461</v>
      </c>
      <c r="AC270" s="251" t="s">
        <v>16125</v>
      </c>
      <c r="AD270" s="142"/>
    </row>
    <row r="271" spans="1:30" s="9" customFormat="1" ht="24" hidden="1" customHeight="1">
      <c r="A271" s="142">
        <v>42836</v>
      </c>
      <c r="B271" s="142" t="s">
        <v>17159</v>
      </c>
      <c r="C271" s="141" t="s">
        <v>17238</v>
      </c>
      <c r="D271" s="141" t="s">
        <v>1248</v>
      </c>
      <c r="E271" s="142" t="s">
        <v>17160</v>
      </c>
      <c r="F271" s="142">
        <v>42832</v>
      </c>
      <c r="G271" s="142" t="s">
        <v>133</v>
      </c>
      <c r="H271" s="142" t="s">
        <v>17132</v>
      </c>
      <c r="I271" s="141">
        <v>6</v>
      </c>
      <c r="J271" s="141" t="s">
        <v>2392</v>
      </c>
      <c r="K271" s="141" t="s">
        <v>13824</v>
      </c>
      <c r="L271" s="141" t="s">
        <v>3543</v>
      </c>
      <c r="M271" s="141">
        <v>0</v>
      </c>
      <c r="N271" s="141">
        <v>0</v>
      </c>
      <c r="O271" s="142" t="s">
        <v>41</v>
      </c>
      <c r="P271" s="141">
        <v>109809.88</v>
      </c>
      <c r="Q271" s="141">
        <v>4309650</v>
      </c>
      <c r="R271" s="141">
        <v>3323570</v>
      </c>
      <c r="S271" s="141">
        <v>77.12</v>
      </c>
      <c r="T271" s="141">
        <v>0</v>
      </c>
      <c r="U271" s="141">
        <v>0</v>
      </c>
      <c r="V271" s="142" t="s">
        <v>17161</v>
      </c>
      <c r="W271" s="142" t="s">
        <v>17162</v>
      </c>
      <c r="X271" s="142" t="s">
        <v>17163</v>
      </c>
      <c r="Y271" s="141" t="s">
        <v>140</v>
      </c>
      <c r="Z271" s="141" t="str">
        <f t="shared" si="10"/>
        <v>Exome capture151PE</v>
      </c>
      <c r="AA271" s="143">
        <v>0</v>
      </c>
      <c r="AB271" s="143" t="s">
        <v>6461</v>
      </c>
      <c r="AC271" s="251" t="s">
        <v>16125</v>
      </c>
      <c r="AD271" s="142"/>
    </row>
    <row r="272" spans="1:30" s="9" customFormat="1" ht="24" hidden="1" customHeight="1">
      <c r="A272" s="142">
        <v>42836</v>
      </c>
      <c r="B272" s="142" t="s">
        <v>17159</v>
      </c>
      <c r="C272" s="141" t="s">
        <v>17238</v>
      </c>
      <c r="D272" s="141" t="s">
        <v>1248</v>
      </c>
      <c r="E272" s="142" t="s">
        <v>17164</v>
      </c>
      <c r="F272" s="142">
        <v>42832</v>
      </c>
      <c r="G272" s="142" t="s">
        <v>133</v>
      </c>
      <c r="H272" s="142" t="s">
        <v>17132</v>
      </c>
      <c r="I272" s="141">
        <v>7</v>
      </c>
      <c r="J272" s="141" t="s">
        <v>2392</v>
      </c>
      <c r="K272" s="141" t="s">
        <v>13824</v>
      </c>
      <c r="L272" s="141" t="s">
        <v>3543</v>
      </c>
      <c r="M272" s="141">
        <v>0</v>
      </c>
      <c r="N272" s="141">
        <v>0</v>
      </c>
      <c r="O272" s="142" t="s">
        <v>41</v>
      </c>
      <c r="P272" s="141">
        <v>106821.65</v>
      </c>
      <c r="Q272" s="141">
        <v>4309650</v>
      </c>
      <c r="R272" s="141">
        <v>3226868</v>
      </c>
      <c r="S272" s="141">
        <v>74.88</v>
      </c>
      <c r="T272" s="141">
        <v>0</v>
      </c>
      <c r="U272" s="141">
        <v>0</v>
      </c>
      <c r="V272" s="142" t="s">
        <v>17165</v>
      </c>
      <c r="W272" s="142" t="s">
        <v>17166</v>
      </c>
      <c r="X272" s="142" t="s">
        <v>17167</v>
      </c>
      <c r="Y272" s="141" t="s">
        <v>140</v>
      </c>
      <c r="Z272" s="141" t="str">
        <f t="shared" si="10"/>
        <v>Exome capture151PE</v>
      </c>
      <c r="AA272" s="143">
        <v>0</v>
      </c>
      <c r="AB272" s="143" t="s">
        <v>6461</v>
      </c>
      <c r="AC272" s="251" t="s">
        <v>16125</v>
      </c>
      <c r="AD272" s="142"/>
    </row>
    <row r="273" spans="1:30" s="9" customFormat="1" ht="24" hidden="1" customHeight="1">
      <c r="A273" s="142">
        <v>42836</v>
      </c>
      <c r="B273" s="142" t="s">
        <v>17168</v>
      </c>
      <c r="C273" s="141" t="s">
        <v>17238</v>
      </c>
      <c r="D273" s="141" t="s">
        <v>1248</v>
      </c>
      <c r="E273" s="142" t="s">
        <v>17169</v>
      </c>
      <c r="F273" s="142">
        <v>42832</v>
      </c>
      <c r="G273" s="142" t="s">
        <v>133</v>
      </c>
      <c r="H273" s="142" t="s">
        <v>17132</v>
      </c>
      <c r="I273" s="141">
        <v>8</v>
      </c>
      <c r="J273" s="144" t="s">
        <v>134</v>
      </c>
      <c r="K273" s="140" t="s">
        <v>17170</v>
      </c>
      <c r="L273" s="141" t="s">
        <v>3543</v>
      </c>
      <c r="M273" s="141">
        <v>0</v>
      </c>
      <c r="N273" s="141">
        <v>0</v>
      </c>
      <c r="O273" s="142" t="s">
        <v>41</v>
      </c>
      <c r="P273" s="141">
        <v>105160.06</v>
      </c>
      <c r="Q273" s="141">
        <v>4309650</v>
      </c>
      <c r="R273" s="141">
        <v>3187408</v>
      </c>
      <c r="S273" s="141">
        <v>73.959999999999994</v>
      </c>
      <c r="T273" s="141">
        <v>0</v>
      </c>
      <c r="U273" s="141">
        <v>0</v>
      </c>
      <c r="V273" s="142" t="s">
        <v>17171</v>
      </c>
      <c r="W273" s="142" t="s">
        <v>17172</v>
      </c>
      <c r="X273" s="142" t="s">
        <v>17173</v>
      </c>
      <c r="Y273" s="141" t="s">
        <v>140</v>
      </c>
      <c r="Z273" s="141" t="str">
        <f t="shared" si="10"/>
        <v>Exome capture151PE</v>
      </c>
      <c r="AA273" s="143" t="s">
        <v>13849</v>
      </c>
      <c r="AB273" s="143" t="s">
        <v>6461</v>
      </c>
      <c r="AC273" s="251" t="s">
        <v>16125</v>
      </c>
      <c r="AD273" s="142"/>
    </row>
    <row r="274" spans="1:30" s="9" customFormat="1" ht="24" hidden="1" customHeight="1">
      <c r="A274" s="145">
        <v>42840</v>
      </c>
      <c r="B274" s="145" t="s">
        <v>17159</v>
      </c>
      <c r="C274" s="147" t="s">
        <v>1370</v>
      </c>
      <c r="D274" s="147" t="s">
        <v>1248</v>
      </c>
      <c r="E274" s="145" t="s">
        <v>18055</v>
      </c>
      <c r="F274" s="159">
        <v>42837</v>
      </c>
      <c r="G274" s="145" t="s">
        <v>133</v>
      </c>
      <c r="H274" s="145" t="s">
        <v>18056</v>
      </c>
      <c r="I274" s="147">
        <v>1</v>
      </c>
      <c r="J274" s="135" t="s">
        <v>3576</v>
      </c>
      <c r="K274" s="145" t="s">
        <v>18057</v>
      </c>
      <c r="L274" s="145" t="s">
        <v>3543</v>
      </c>
      <c r="M274" s="147"/>
      <c r="N274" s="147">
        <v>0</v>
      </c>
      <c r="O274" s="145" t="s">
        <v>41</v>
      </c>
      <c r="P274" s="147">
        <v>101392.46</v>
      </c>
      <c r="Q274" s="147">
        <v>4309650</v>
      </c>
      <c r="R274" s="147">
        <v>3087495</v>
      </c>
      <c r="S274" s="147">
        <v>71.64</v>
      </c>
      <c r="T274" s="147">
        <v>0</v>
      </c>
      <c r="U274" s="147">
        <v>0</v>
      </c>
      <c r="V274" s="145" t="s">
        <v>18058</v>
      </c>
      <c r="W274" s="145" t="s">
        <v>18059</v>
      </c>
      <c r="X274" s="145" t="s">
        <v>18060</v>
      </c>
      <c r="Y274" s="147" t="s">
        <v>140</v>
      </c>
      <c r="Z274" s="147" t="str">
        <f t="shared" ref="Z274:Z281" si="11">IF(P274,CONCATENATE(C274,Y274),0)</f>
        <v>Exome capture151PE</v>
      </c>
      <c r="AA274" s="214">
        <v>0.18181818181818182</v>
      </c>
      <c r="AB274" s="149" t="s">
        <v>6461</v>
      </c>
      <c r="AC274" s="149" t="s">
        <v>16125</v>
      </c>
      <c r="AD274" s="145"/>
    </row>
    <row r="275" spans="1:30" s="9" customFormat="1" ht="24" hidden="1" customHeight="1">
      <c r="A275" s="142">
        <v>42840</v>
      </c>
      <c r="B275" s="142" t="s">
        <v>17159</v>
      </c>
      <c r="C275" s="141" t="s">
        <v>1370</v>
      </c>
      <c r="D275" s="141" t="s">
        <v>1248</v>
      </c>
      <c r="E275" s="142" t="s">
        <v>18061</v>
      </c>
      <c r="F275" s="151">
        <v>42837</v>
      </c>
      <c r="G275" s="142" t="s">
        <v>133</v>
      </c>
      <c r="H275" s="142" t="s">
        <v>18062</v>
      </c>
      <c r="I275" s="141">
        <v>2</v>
      </c>
      <c r="J275" s="144" t="s">
        <v>3576</v>
      </c>
      <c r="K275" s="141" t="s">
        <v>18063</v>
      </c>
      <c r="L275" s="141" t="s">
        <v>3543</v>
      </c>
      <c r="M275" s="141"/>
      <c r="N275" s="141">
        <v>0</v>
      </c>
      <c r="O275" s="142" t="s">
        <v>41</v>
      </c>
      <c r="P275" s="141">
        <v>102659.93</v>
      </c>
      <c r="Q275" s="141">
        <v>4309650</v>
      </c>
      <c r="R275" s="141">
        <v>3100609</v>
      </c>
      <c r="S275" s="141">
        <v>71.95</v>
      </c>
      <c r="T275" s="141">
        <v>0</v>
      </c>
      <c r="U275" s="141">
        <v>0</v>
      </c>
      <c r="V275" s="142" t="s">
        <v>9648</v>
      </c>
      <c r="W275" s="142" t="s">
        <v>18064</v>
      </c>
      <c r="X275" s="142" t="s">
        <v>18065</v>
      </c>
      <c r="Y275" s="141" t="s">
        <v>140</v>
      </c>
      <c r="Z275" s="141" t="str">
        <f t="shared" si="11"/>
        <v>Exome capture151PE</v>
      </c>
      <c r="AA275" s="207">
        <v>0.18181818181818182</v>
      </c>
      <c r="AB275" s="143" t="s">
        <v>6461</v>
      </c>
      <c r="AC275" s="251" t="s">
        <v>16125</v>
      </c>
      <c r="AD275" s="142"/>
    </row>
    <row r="276" spans="1:30" s="9" customFormat="1" ht="24" hidden="1" customHeight="1">
      <c r="A276" s="142">
        <v>42840</v>
      </c>
      <c r="B276" s="142" t="s">
        <v>17159</v>
      </c>
      <c r="C276" s="141" t="s">
        <v>1370</v>
      </c>
      <c r="D276" s="141" t="s">
        <v>1248</v>
      </c>
      <c r="E276" s="142" t="s">
        <v>18066</v>
      </c>
      <c r="F276" s="151">
        <v>42837</v>
      </c>
      <c r="G276" s="142" t="s">
        <v>17098</v>
      </c>
      <c r="H276" s="142" t="s">
        <v>18062</v>
      </c>
      <c r="I276" s="141">
        <v>3</v>
      </c>
      <c r="J276" s="144" t="s">
        <v>3576</v>
      </c>
      <c r="K276" s="141" t="s">
        <v>18067</v>
      </c>
      <c r="L276" s="141" t="s">
        <v>3543</v>
      </c>
      <c r="M276" s="141"/>
      <c r="N276" s="141">
        <v>0</v>
      </c>
      <c r="O276" s="142" t="s">
        <v>41</v>
      </c>
      <c r="P276" s="141">
        <v>104278.7</v>
      </c>
      <c r="Q276" s="141">
        <v>4309650</v>
      </c>
      <c r="R276" s="141">
        <v>3145610</v>
      </c>
      <c r="S276" s="141">
        <v>72.989999999999995</v>
      </c>
      <c r="T276" s="141">
        <v>0</v>
      </c>
      <c r="U276" s="141">
        <v>0</v>
      </c>
      <c r="V276" s="142" t="s">
        <v>18068</v>
      </c>
      <c r="W276" s="142" t="s">
        <v>16464</v>
      </c>
      <c r="X276" s="142" t="s">
        <v>18069</v>
      </c>
      <c r="Y276" s="141" t="s">
        <v>140</v>
      </c>
      <c r="Z276" s="141" t="str">
        <f t="shared" si="11"/>
        <v>Exome capture151PE</v>
      </c>
      <c r="AA276" s="207" t="s">
        <v>13849</v>
      </c>
      <c r="AB276" s="143" t="s">
        <v>6461</v>
      </c>
      <c r="AC276" s="251" t="s">
        <v>16125</v>
      </c>
      <c r="AD276" s="142"/>
    </row>
    <row r="277" spans="1:30" s="9" customFormat="1" ht="24" hidden="1" customHeight="1">
      <c r="A277" s="142">
        <v>42840</v>
      </c>
      <c r="B277" s="142" t="s">
        <v>17159</v>
      </c>
      <c r="C277" s="141" t="s">
        <v>1370</v>
      </c>
      <c r="D277" s="141" t="s">
        <v>1248</v>
      </c>
      <c r="E277" s="142" t="s">
        <v>18070</v>
      </c>
      <c r="F277" s="151">
        <v>42837</v>
      </c>
      <c r="G277" s="142" t="s">
        <v>133</v>
      </c>
      <c r="H277" s="142" t="s">
        <v>18062</v>
      </c>
      <c r="I277" s="141">
        <v>4</v>
      </c>
      <c r="J277" s="144" t="s">
        <v>3576</v>
      </c>
      <c r="K277" s="141" t="s">
        <v>18071</v>
      </c>
      <c r="L277" s="141" t="s">
        <v>3543</v>
      </c>
      <c r="M277" s="141"/>
      <c r="N277" s="141">
        <v>0</v>
      </c>
      <c r="O277" s="142" t="s">
        <v>41</v>
      </c>
      <c r="P277" s="141">
        <v>104135.2</v>
      </c>
      <c r="Q277" s="141">
        <v>4309650</v>
      </c>
      <c r="R277" s="141">
        <v>3150117</v>
      </c>
      <c r="S277" s="141">
        <v>73.09</v>
      </c>
      <c r="T277" s="141">
        <v>0</v>
      </c>
      <c r="U277" s="141">
        <v>0</v>
      </c>
      <c r="V277" s="142" t="s">
        <v>18072</v>
      </c>
      <c r="W277" s="142" t="s">
        <v>18073</v>
      </c>
      <c r="X277" s="142" t="s">
        <v>18074</v>
      </c>
      <c r="Y277" s="141" t="s">
        <v>140</v>
      </c>
      <c r="Z277" s="141" t="str">
        <f t="shared" si="11"/>
        <v>Exome capture151PE</v>
      </c>
      <c r="AA277" s="207" t="s">
        <v>13849</v>
      </c>
      <c r="AB277" s="143" t="s">
        <v>6461</v>
      </c>
      <c r="AC277" s="251" t="s">
        <v>16125</v>
      </c>
      <c r="AD277" s="142"/>
    </row>
    <row r="278" spans="1:30" s="9" customFormat="1" ht="24" hidden="1" customHeight="1">
      <c r="A278" s="142">
        <v>42840</v>
      </c>
      <c r="B278" s="142" t="s">
        <v>17159</v>
      </c>
      <c r="C278" s="141" t="s">
        <v>1370</v>
      </c>
      <c r="D278" s="141" t="s">
        <v>1248</v>
      </c>
      <c r="E278" s="142" t="s">
        <v>18075</v>
      </c>
      <c r="F278" s="151">
        <v>42837</v>
      </c>
      <c r="G278" s="142" t="s">
        <v>133</v>
      </c>
      <c r="H278" s="142" t="s">
        <v>18062</v>
      </c>
      <c r="I278" s="141">
        <v>5</v>
      </c>
      <c r="J278" s="144" t="s">
        <v>3576</v>
      </c>
      <c r="K278" s="141" t="s">
        <v>18076</v>
      </c>
      <c r="L278" s="141" t="s">
        <v>3543</v>
      </c>
      <c r="M278" s="141"/>
      <c r="N278" s="141">
        <v>0</v>
      </c>
      <c r="O278" s="142" t="s">
        <v>41</v>
      </c>
      <c r="P278" s="141">
        <v>102645.43</v>
      </c>
      <c r="Q278" s="141">
        <v>4309650</v>
      </c>
      <c r="R278" s="141">
        <v>3099723</v>
      </c>
      <c r="S278" s="141">
        <v>71.930000000000007</v>
      </c>
      <c r="T278" s="141">
        <v>0</v>
      </c>
      <c r="U278" s="141">
        <v>0</v>
      </c>
      <c r="V278" s="142" t="s">
        <v>18077</v>
      </c>
      <c r="W278" s="142" t="s">
        <v>9763</v>
      </c>
      <c r="X278" s="142" t="s">
        <v>18078</v>
      </c>
      <c r="Y278" s="141" t="s">
        <v>140</v>
      </c>
      <c r="Z278" s="141" t="str">
        <f t="shared" si="11"/>
        <v>Exome capture151PE</v>
      </c>
      <c r="AA278" s="207" t="s">
        <v>13849</v>
      </c>
      <c r="AB278" s="143" t="s">
        <v>6461</v>
      </c>
      <c r="AC278" s="251" t="s">
        <v>16125</v>
      </c>
      <c r="AD278" s="142"/>
    </row>
    <row r="279" spans="1:30" s="9" customFormat="1" ht="24" hidden="1" customHeight="1">
      <c r="A279" s="142">
        <v>42840</v>
      </c>
      <c r="B279" s="142" t="s">
        <v>17159</v>
      </c>
      <c r="C279" s="141" t="s">
        <v>1370</v>
      </c>
      <c r="D279" s="141" t="s">
        <v>1248</v>
      </c>
      <c r="E279" s="142" t="s">
        <v>18079</v>
      </c>
      <c r="F279" s="151">
        <v>42837</v>
      </c>
      <c r="G279" s="142" t="s">
        <v>133</v>
      </c>
      <c r="H279" s="142" t="s">
        <v>18062</v>
      </c>
      <c r="I279" s="141">
        <v>6</v>
      </c>
      <c r="J279" s="144" t="s">
        <v>3576</v>
      </c>
      <c r="K279" s="141" t="s">
        <v>18080</v>
      </c>
      <c r="L279" s="141" t="s">
        <v>3543</v>
      </c>
      <c r="M279" s="141"/>
      <c r="N279" s="141">
        <v>0</v>
      </c>
      <c r="O279" s="142" t="s">
        <v>41</v>
      </c>
      <c r="P279" s="141">
        <v>103148.1</v>
      </c>
      <c r="Q279" s="141">
        <v>4309650</v>
      </c>
      <c r="R279" s="141">
        <v>3117708</v>
      </c>
      <c r="S279" s="141">
        <v>72.34</v>
      </c>
      <c r="T279" s="141">
        <v>0</v>
      </c>
      <c r="U279" s="141">
        <v>0</v>
      </c>
      <c r="V279" s="142" t="s">
        <v>18081</v>
      </c>
      <c r="W279" s="142" t="s">
        <v>18082</v>
      </c>
      <c r="X279" s="142" t="s">
        <v>18083</v>
      </c>
      <c r="Y279" s="141" t="s">
        <v>140</v>
      </c>
      <c r="Z279" s="141" t="str">
        <f t="shared" si="11"/>
        <v>Exome capture151PE</v>
      </c>
      <c r="AA279" s="207">
        <v>0.18181818181818182</v>
      </c>
      <c r="AB279" s="143" t="s">
        <v>6461</v>
      </c>
      <c r="AC279" s="251" t="s">
        <v>16125</v>
      </c>
      <c r="AD279" s="142"/>
    </row>
    <row r="280" spans="1:30" s="9" customFormat="1" ht="24" hidden="1" customHeight="1">
      <c r="A280" s="142">
        <v>42840</v>
      </c>
      <c r="B280" s="142" t="s">
        <v>17159</v>
      </c>
      <c r="C280" s="141" t="s">
        <v>1370</v>
      </c>
      <c r="D280" s="141" t="s">
        <v>1248</v>
      </c>
      <c r="E280" s="142" t="s">
        <v>18084</v>
      </c>
      <c r="F280" s="151">
        <v>42837</v>
      </c>
      <c r="G280" s="142" t="s">
        <v>133</v>
      </c>
      <c r="H280" s="142" t="s">
        <v>18062</v>
      </c>
      <c r="I280" s="141">
        <v>7</v>
      </c>
      <c r="J280" s="144" t="s">
        <v>3576</v>
      </c>
      <c r="K280" s="141" t="s">
        <v>18085</v>
      </c>
      <c r="L280" s="141" t="s">
        <v>3543</v>
      </c>
      <c r="M280" s="141"/>
      <c r="N280" s="141">
        <v>0</v>
      </c>
      <c r="O280" s="142" t="s">
        <v>41</v>
      </c>
      <c r="P280" s="141">
        <v>101848.85</v>
      </c>
      <c r="Q280" s="141">
        <v>4309650</v>
      </c>
      <c r="R280" s="141">
        <v>3077789</v>
      </c>
      <c r="S280" s="141">
        <v>71.42</v>
      </c>
      <c r="T280" s="141">
        <v>0</v>
      </c>
      <c r="U280" s="141">
        <v>0</v>
      </c>
      <c r="V280" s="142" t="s">
        <v>18086</v>
      </c>
      <c r="W280" s="142" t="s">
        <v>18087</v>
      </c>
      <c r="X280" s="142" t="s">
        <v>18088</v>
      </c>
      <c r="Y280" s="141" t="s">
        <v>140</v>
      </c>
      <c r="Z280" s="141" t="str">
        <f t="shared" si="11"/>
        <v>Exome capture151PE</v>
      </c>
      <c r="AA280" s="263" t="s">
        <v>13849</v>
      </c>
      <c r="AB280" s="143" t="s">
        <v>6461</v>
      </c>
      <c r="AC280" s="251" t="s">
        <v>16125</v>
      </c>
      <c r="AD280" s="142"/>
    </row>
    <row r="281" spans="1:30" s="9" customFormat="1" ht="24" hidden="1" customHeight="1">
      <c r="A281" s="142">
        <v>42840</v>
      </c>
      <c r="B281" s="142" t="s">
        <v>18089</v>
      </c>
      <c r="C281" s="141" t="s">
        <v>1370</v>
      </c>
      <c r="D281" s="141" t="s">
        <v>1248</v>
      </c>
      <c r="E281" s="142" t="s">
        <v>18090</v>
      </c>
      <c r="F281" s="151">
        <v>42837</v>
      </c>
      <c r="G281" s="142" t="s">
        <v>133</v>
      </c>
      <c r="H281" s="142" t="s">
        <v>18062</v>
      </c>
      <c r="I281" s="141">
        <v>8</v>
      </c>
      <c r="J281" s="141" t="s">
        <v>2392</v>
      </c>
      <c r="K281" s="141" t="s">
        <v>13824</v>
      </c>
      <c r="L281" s="141" t="s">
        <v>3543</v>
      </c>
      <c r="M281" s="141"/>
      <c r="N281" s="141">
        <v>172</v>
      </c>
      <c r="O281" s="142" t="s">
        <v>41</v>
      </c>
      <c r="P281" s="141">
        <v>110391.9</v>
      </c>
      <c r="Q281" s="141">
        <v>4309650</v>
      </c>
      <c r="R281" s="141">
        <v>3337492</v>
      </c>
      <c r="S281" s="141">
        <v>77.44</v>
      </c>
      <c r="T281" s="141" t="s">
        <v>18091</v>
      </c>
      <c r="U281" s="141" t="s">
        <v>18092</v>
      </c>
      <c r="V281" s="142" t="s">
        <v>18093</v>
      </c>
      <c r="W281" s="142" t="s">
        <v>18094</v>
      </c>
      <c r="X281" s="142" t="s">
        <v>18095</v>
      </c>
      <c r="Y281" s="141" t="s">
        <v>140</v>
      </c>
      <c r="Z281" s="141" t="str">
        <f t="shared" si="11"/>
        <v>Exome capture151PE</v>
      </c>
      <c r="AA281" s="143">
        <v>0</v>
      </c>
      <c r="AB281" s="143" t="s">
        <v>6461</v>
      </c>
      <c r="AC281" s="251" t="s">
        <v>16125</v>
      </c>
      <c r="AD281" s="142"/>
    </row>
    <row r="282" spans="1:30" s="9" customFormat="1" ht="24" hidden="1" customHeight="1">
      <c r="A282" s="145">
        <v>42846</v>
      </c>
      <c r="B282" s="145" t="s">
        <v>19037</v>
      </c>
      <c r="C282" s="147" t="s">
        <v>1370</v>
      </c>
      <c r="D282" s="147" t="s">
        <v>3063</v>
      </c>
      <c r="E282" s="145" t="s">
        <v>19113</v>
      </c>
      <c r="F282" s="145">
        <v>42842</v>
      </c>
      <c r="G282" s="145" t="s">
        <v>133</v>
      </c>
      <c r="H282" s="145" t="s">
        <v>19107</v>
      </c>
      <c r="I282" s="147">
        <v>1</v>
      </c>
      <c r="J282" s="147" t="s">
        <v>3576</v>
      </c>
      <c r="K282" s="145" t="s">
        <v>19112</v>
      </c>
      <c r="L282" s="145" t="s">
        <v>3543</v>
      </c>
      <c r="M282" s="147"/>
      <c r="N282" s="147">
        <v>0</v>
      </c>
      <c r="O282" s="145" t="s">
        <v>41</v>
      </c>
      <c r="P282" s="147">
        <v>96647.64</v>
      </c>
      <c r="Q282" s="147">
        <v>4309650</v>
      </c>
      <c r="R282" s="147">
        <v>2985533</v>
      </c>
      <c r="S282" s="147">
        <v>69.28</v>
      </c>
      <c r="T282" s="147">
        <v>0</v>
      </c>
      <c r="U282" s="147">
        <v>0</v>
      </c>
      <c r="V282" s="145" t="s">
        <v>19111</v>
      </c>
      <c r="W282" s="145" t="s">
        <v>19110</v>
      </c>
      <c r="X282" s="145" t="s">
        <v>19109</v>
      </c>
      <c r="Y282" s="147" t="s">
        <v>140</v>
      </c>
      <c r="Z282" s="147" t="str">
        <f t="shared" ref="Z282:Z305" si="12">IF(P282,CONCATENATE(C282,Y282),0)</f>
        <v>Exome capture151PE</v>
      </c>
      <c r="AA282" s="265">
        <v>0.36363636363636365</v>
      </c>
      <c r="AB282" s="149" t="s">
        <v>6461</v>
      </c>
      <c r="AC282" s="149" t="s">
        <v>16125</v>
      </c>
      <c r="AD282" s="145"/>
    </row>
    <row r="283" spans="1:30" s="9" customFormat="1" ht="24" hidden="1" customHeight="1">
      <c r="A283" s="142">
        <v>42846</v>
      </c>
      <c r="B283" s="142" t="s">
        <v>19037</v>
      </c>
      <c r="C283" s="141" t="s">
        <v>19252</v>
      </c>
      <c r="D283" s="141" t="s">
        <v>3063</v>
      </c>
      <c r="E283" s="142" t="s">
        <v>19108</v>
      </c>
      <c r="F283" s="142">
        <v>42842</v>
      </c>
      <c r="G283" s="142" t="s">
        <v>133</v>
      </c>
      <c r="H283" s="142" t="s">
        <v>19107</v>
      </c>
      <c r="I283" s="141">
        <v>2</v>
      </c>
      <c r="J283" s="144" t="s">
        <v>3576</v>
      </c>
      <c r="K283" s="144" t="s">
        <v>19106</v>
      </c>
      <c r="L283" s="141" t="s">
        <v>3543</v>
      </c>
      <c r="M283" s="141"/>
      <c r="N283" s="141">
        <v>0</v>
      </c>
      <c r="O283" s="142" t="s">
        <v>41</v>
      </c>
      <c r="P283" s="141">
        <v>101410.41</v>
      </c>
      <c r="Q283" s="141">
        <v>4309650</v>
      </c>
      <c r="R283" s="141">
        <v>3075500</v>
      </c>
      <c r="S283" s="141">
        <v>71.36</v>
      </c>
      <c r="T283" s="141">
        <v>0</v>
      </c>
      <c r="U283" s="141">
        <v>0</v>
      </c>
      <c r="V283" s="142" t="s">
        <v>19105</v>
      </c>
      <c r="W283" s="142" t="s">
        <v>19104</v>
      </c>
      <c r="X283" s="142" t="s">
        <v>19103</v>
      </c>
      <c r="Y283" s="141" t="s">
        <v>140</v>
      </c>
      <c r="Z283" s="141" t="str">
        <f t="shared" si="12"/>
        <v>Exome capture151PE</v>
      </c>
      <c r="AA283" s="143">
        <v>9.0909090909090912E-2</v>
      </c>
      <c r="AB283" s="143" t="s">
        <v>6461</v>
      </c>
      <c r="AC283" s="251" t="s">
        <v>16125</v>
      </c>
      <c r="AD283" s="142"/>
    </row>
    <row r="284" spans="1:30" s="9" customFormat="1" ht="24" hidden="1" customHeight="1">
      <c r="A284" s="142">
        <v>42846</v>
      </c>
      <c r="B284" s="142" t="s">
        <v>19037</v>
      </c>
      <c r="C284" s="141" t="s">
        <v>19252</v>
      </c>
      <c r="D284" s="141" t="s">
        <v>3063</v>
      </c>
      <c r="E284" s="142" t="s">
        <v>19102</v>
      </c>
      <c r="F284" s="142">
        <v>42842</v>
      </c>
      <c r="G284" s="142" t="s">
        <v>133</v>
      </c>
      <c r="H284" s="142" t="s">
        <v>19076</v>
      </c>
      <c r="I284" s="141">
        <v>3</v>
      </c>
      <c r="J284" s="144" t="s">
        <v>3576</v>
      </c>
      <c r="K284" s="144" t="s">
        <v>19101</v>
      </c>
      <c r="L284" s="141" t="s">
        <v>3543</v>
      </c>
      <c r="M284" s="141"/>
      <c r="N284" s="141">
        <v>0</v>
      </c>
      <c r="O284" s="142" t="s">
        <v>41</v>
      </c>
      <c r="P284" s="141">
        <v>99887.79</v>
      </c>
      <c r="Q284" s="141">
        <v>4309650</v>
      </c>
      <c r="R284" s="141">
        <v>3026239</v>
      </c>
      <c r="S284" s="141">
        <v>70.22</v>
      </c>
      <c r="T284" s="141">
        <v>0</v>
      </c>
      <c r="U284" s="141">
        <v>0</v>
      </c>
      <c r="V284" s="142" t="s">
        <v>19100</v>
      </c>
      <c r="W284" s="142" t="s">
        <v>19099</v>
      </c>
      <c r="X284" s="142" t="s">
        <v>19098</v>
      </c>
      <c r="Y284" s="141" t="s">
        <v>140</v>
      </c>
      <c r="Z284" s="141" t="str">
        <f t="shared" si="12"/>
        <v>Exome capture151PE</v>
      </c>
      <c r="AA284" s="143">
        <v>0.27272727272727271</v>
      </c>
      <c r="AB284" s="143" t="s">
        <v>6461</v>
      </c>
      <c r="AC284" s="251" t="s">
        <v>16125</v>
      </c>
      <c r="AD284" s="142"/>
    </row>
    <row r="285" spans="1:30" s="9" customFormat="1" ht="24" hidden="1" customHeight="1">
      <c r="A285" s="142">
        <v>42846</v>
      </c>
      <c r="B285" s="142" t="s">
        <v>19037</v>
      </c>
      <c r="C285" s="141" t="s">
        <v>19252</v>
      </c>
      <c r="D285" s="141" t="s">
        <v>3063</v>
      </c>
      <c r="E285" s="142" t="s">
        <v>19097</v>
      </c>
      <c r="F285" s="142">
        <v>42842</v>
      </c>
      <c r="G285" s="142" t="s">
        <v>133</v>
      </c>
      <c r="H285" s="142" t="s">
        <v>19076</v>
      </c>
      <c r="I285" s="141">
        <v>4</v>
      </c>
      <c r="J285" s="144" t="s">
        <v>3576</v>
      </c>
      <c r="K285" s="144" t="s">
        <v>19096</v>
      </c>
      <c r="L285" s="141" t="s">
        <v>3543</v>
      </c>
      <c r="M285" s="141"/>
      <c r="N285" s="141">
        <v>0</v>
      </c>
      <c r="O285" s="142" t="s">
        <v>41</v>
      </c>
      <c r="P285" s="141">
        <v>99238.63</v>
      </c>
      <c r="Q285" s="141">
        <v>4309650</v>
      </c>
      <c r="R285" s="141">
        <v>3000153</v>
      </c>
      <c r="S285" s="141">
        <v>69.61</v>
      </c>
      <c r="T285" s="141">
        <v>0</v>
      </c>
      <c r="U285" s="141">
        <v>0</v>
      </c>
      <c r="V285" s="142" t="s">
        <v>19095</v>
      </c>
      <c r="W285" s="142" t="s">
        <v>19094</v>
      </c>
      <c r="X285" s="142" t="s">
        <v>19093</v>
      </c>
      <c r="Y285" s="141" t="s">
        <v>140</v>
      </c>
      <c r="Z285" s="141" t="str">
        <f t="shared" si="12"/>
        <v>Exome capture151PE</v>
      </c>
      <c r="AA285" s="143">
        <v>0.27272727272727271</v>
      </c>
      <c r="AB285" s="143" t="s">
        <v>6461</v>
      </c>
      <c r="AC285" s="251" t="s">
        <v>16125</v>
      </c>
      <c r="AD285" s="142"/>
    </row>
    <row r="286" spans="1:30" s="9" customFormat="1" ht="24" hidden="1" customHeight="1">
      <c r="A286" s="142">
        <v>42846</v>
      </c>
      <c r="B286" s="142" t="s">
        <v>19037</v>
      </c>
      <c r="C286" s="141" t="s">
        <v>19252</v>
      </c>
      <c r="D286" s="141" t="s">
        <v>3063</v>
      </c>
      <c r="E286" s="142" t="s">
        <v>19092</v>
      </c>
      <c r="F286" s="142">
        <v>42842</v>
      </c>
      <c r="G286" s="142" t="s">
        <v>133</v>
      </c>
      <c r="H286" s="142" t="s">
        <v>19076</v>
      </c>
      <c r="I286" s="141">
        <v>5</v>
      </c>
      <c r="J286" s="144" t="s">
        <v>3576</v>
      </c>
      <c r="K286" s="144" t="s">
        <v>19091</v>
      </c>
      <c r="L286" s="141" t="s">
        <v>3543</v>
      </c>
      <c r="M286" s="141"/>
      <c r="N286" s="141">
        <v>0</v>
      </c>
      <c r="O286" s="142" t="s">
        <v>41</v>
      </c>
      <c r="P286" s="141">
        <v>101317.07</v>
      </c>
      <c r="Q286" s="141">
        <v>4309650</v>
      </c>
      <c r="R286" s="141">
        <v>3070402</v>
      </c>
      <c r="S286" s="141">
        <v>71.239999999999995</v>
      </c>
      <c r="T286" s="141">
        <v>0</v>
      </c>
      <c r="U286" s="141">
        <v>0</v>
      </c>
      <c r="V286" s="142" t="s">
        <v>17660</v>
      </c>
      <c r="W286" s="142" t="s">
        <v>19090</v>
      </c>
      <c r="X286" s="142" t="s">
        <v>19089</v>
      </c>
      <c r="Y286" s="141" t="s">
        <v>140</v>
      </c>
      <c r="Z286" s="141" t="str">
        <f t="shared" si="12"/>
        <v>Exome capture151PE</v>
      </c>
      <c r="AA286" s="143">
        <v>0.18181818181818182</v>
      </c>
      <c r="AB286" s="143" t="s">
        <v>6461</v>
      </c>
      <c r="AC286" s="251" t="s">
        <v>16125</v>
      </c>
      <c r="AD286" s="142"/>
    </row>
    <row r="287" spans="1:30" s="9" customFormat="1" ht="24" hidden="1" customHeight="1">
      <c r="A287" s="142">
        <v>42846</v>
      </c>
      <c r="B287" s="142" t="s">
        <v>19037</v>
      </c>
      <c r="C287" s="141" t="s">
        <v>19252</v>
      </c>
      <c r="D287" s="141" t="s">
        <v>3063</v>
      </c>
      <c r="E287" s="142" t="s">
        <v>19088</v>
      </c>
      <c r="F287" s="142">
        <v>42842</v>
      </c>
      <c r="G287" s="142" t="s">
        <v>133</v>
      </c>
      <c r="H287" s="142" t="s">
        <v>19076</v>
      </c>
      <c r="I287" s="141">
        <v>6</v>
      </c>
      <c r="J287" s="144" t="s">
        <v>3576</v>
      </c>
      <c r="K287" s="144" t="s">
        <v>19087</v>
      </c>
      <c r="L287" s="141" t="s">
        <v>3543</v>
      </c>
      <c r="M287" s="141"/>
      <c r="N287" s="141">
        <v>0</v>
      </c>
      <c r="O287" s="142" t="s">
        <v>41</v>
      </c>
      <c r="P287" s="141">
        <v>100246.86</v>
      </c>
      <c r="Q287" s="141">
        <v>4309650</v>
      </c>
      <c r="R287" s="141">
        <v>3037968</v>
      </c>
      <c r="S287" s="141">
        <v>70.489999999999995</v>
      </c>
      <c r="T287" s="141">
        <v>0</v>
      </c>
      <c r="U287" s="141">
        <v>0</v>
      </c>
      <c r="V287" s="142" t="s">
        <v>19086</v>
      </c>
      <c r="W287" s="142" t="s">
        <v>19085</v>
      </c>
      <c r="X287" s="142" t="s">
        <v>19084</v>
      </c>
      <c r="Y287" s="141" t="s">
        <v>140</v>
      </c>
      <c r="Z287" s="141" t="str">
        <f t="shared" si="12"/>
        <v>Exome capture151PE</v>
      </c>
      <c r="AA287" s="143">
        <v>9.0909090909090912E-2</v>
      </c>
      <c r="AB287" s="143" t="s">
        <v>6461</v>
      </c>
      <c r="AC287" s="251" t="s">
        <v>16125</v>
      </c>
      <c r="AD287" s="142"/>
    </row>
    <row r="288" spans="1:30" s="9" customFormat="1" ht="24" hidden="1" customHeight="1">
      <c r="A288" s="142">
        <v>42846</v>
      </c>
      <c r="B288" s="142" t="s">
        <v>19083</v>
      </c>
      <c r="C288" s="141" t="s">
        <v>19252</v>
      </c>
      <c r="D288" s="141" t="s">
        <v>3063</v>
      </c>
      <c r="E288" s="142" t="s">
        <v>19082</v>
      </c>
      <c r="F288" s="142">
        <v>42842</v>
      </c>
      <c r="G288" s="142" t="s">
        <v>133</v>
      </c>
      <c r="H288" s="142" t="s">
        <v>19076</v>
      </c>
      <c r="I288" s="141">
        <v>7</v>
      </c>
      <c r="J288" s="144" t="s">
        <v>3576</v>
      </c>
      <c r="K288" s="144" t="s">
        <v>19081</v>
      </c>
      <c r="L288" s="141" t="s">
        <v>3543</v>
      </c>
      <c r="M288" s="141"/>
      <c r="N288" s="141">
        <v>0</v>
      </c>
      <c r="O288" s="142" t="s">
        <v>41</v>
      </c>
      <c r="P288" s="141">
        <v>99550.04</v>
      </c>
      <c r="Q288" s="141">
        <v>4309650</v>
      </c>
      <c r="R288" s="141">
        <v>3017786</v>
      </c>
      <c r="S288" s="141">
        <v>70.02</v>
      </c>
      <c r="T288" s="141">
        <v>0</v>
      </c>
      <c r="U288" s="141">
        <v>0</v>
      </c>
      <c r="V288" s="142" t="s">
        <v>19080</v>
      </c>
      <c r="W288" s="142" t="s">
        <v>19079</v>
      </c>
      <c r="X288" s="142" t="s">
        <v>19078</v>
      </c>
      <c r="Y288" s="141" t="s">
        <v>140</v>
      </c>
      <c r="Z288" s="141" t="str">
        <f t="shared" si="12"/>
        <v>Exome capture151PE</v>
      </c>
      <c r="AA288" s="143">
        <v>0.27272727272727271</v>
      </c>
      <c r="AB288" s="143" t="s">
        <v>6461</v>
      </c>
      <c r="AC288" s="251" t="s">
        <v>16125</v>
      </c>
      <c r="AD288" s="142"/>
    </row>
    <row r="289" spans="1:30" s="9" customFormat="1" ht="24" hidden="1" customHeight="1">
      <c r="A289" s="142">
        <v>42846</v>
      </c>
      <c r="B289" s="142" t="s">
        <v>17159</v>
      </c>
      <c r="C289" s="141" t="s">
        <v>19252</v>
      </c>
      <c r="D289" s="141" t="s">
        <v>3063</v>
      </c>
      <c r="E289" s="142" t="s">
        <v>19077</v>
      </c>
      <c r="F289" s="142">
        <v>42842</v>
      </c>
      <c r="G289" s="142" t="s">
        <v>133</v>
      </c>
      <c r="H289" s="142" t="s">
        <v>19076</v>
      </c>
      <c r="I289" s="141">
        <v>8</v>
      </c>
      <c r="J289" s="144" t="s">
        <v>3576</v>
      </c>
      <c r="K289" s="144" t="s">
        <v>19075</v>
      </c>
      <c r="L289" s="141" t="s">
        <v>3543</v>
      </c>
      <c r="M289" s="141"/>
      <c r="N289" s="141">
        <v>0</v>
      </c>
      <c r="O289" s="142" t="s">
        <v>41</v>
      </c>
      <c r="P289" s="141">
        <v>99471.18</v>
      </c>
      <c r="Q289" s="141">
        <v>4309650</v>
      </c>
      <c r="R289" s="141">
        <v>3011462</v>
      </c>
      <c r="S289" s="141">
        <v>69.88</v>
      </c>
      <c r="T289" s="141">
        <v>0</v>
      </c>
      <c r="U289" s="141">
        <v>0</v>
      </c>
      <c r="V289" s="142" t="s">
        <v>19074</v>
      </c>
      <c r="W289" s="142" t="s">
        <v>19073</v>
      </c>
      <c r="X289" s="142" t="s">
        <v>19072</v>
      </c>
      <c r="Y289" s="141" t="s">
        <v>140</v>
      </c>
      <c r="Z289" s="141" t="str">
        <f t="shared" si="12"/>
        <v>Exome capture151PE</v>
      </c>
      <c r="AA289" s="143">
        <v>0.18181818181818182</v>
      </c>
      <c r="AB289" s="143" t="s">
        <v>6461</v>
      </c>
      <c r="AC289" s="251" t="s">
        <v>16125</v>
      </c>
      <c r="AD289" s="142"/>
    </row>
    <row r="290" spans="1:30" s="9" customFormat="1" ht="24" hidden="1" customHeight="1">
      <c r="A290" s="145">
        <v>42849</v>
      </c>
      <c r="B290" s="145" t="s">
        <v>17159</v>
      </c>
      <c r="C290" s="147" t="s">
        <v>1370</v>
      </c>
      <c r="D290" s="147" t="s">
        <v>3063</v>
      </c>
      <c r="E290" s="145" t="s">
        <v>19071</v>
      </c>
      <c r="F290" s="145">
        <v>42842</v>
      </c>
      <c r="G290" s="145" t="s">
        <v>133</v>
      </c>
      <c r="H290" s="145" t="s">
        <v>19066</v>
      </c>
      <c r="I290" s="147">
        <v>1</v>
      </c>
      <c r="J290" s="147" t="s">
        <v>2392</v>
      </c>
      <c r="K290" s="145" t="s">
        <v>19023</v>
      </c>
      <c r="L290" s="145" t="s">
        <v>3543</v>
      </c>
      <c r="M290" s="147"/>
      <c r="N290" s="147">
        <v>0</v>
      </c>
      <c r="O290" s="145" t="s">
        <v>41</v>
      </c>
      <c r="P290" s="147">
        <v>106521.8</v>
      </c>
      <c r="Q290" s="147">
        <v>4309650</v>
      </c>
      <c r="R290" s="147">
        <v>3257132</v>
      </c>
      <c r="S290" s="147">
        <v>75.58</v>
      </c>
      <c r="T290" s="147">
        <v>0</v>
      </c>
      <c r="U290" s="147">
        <v>0</v>
      </c>
      <c r="V290" s="145" t="s">
        <v>6087</v>
      </c>
      <c r="W290" s="145" t="s">
        <v>19070</v>
      </c>
      <c r="X290" s="145" t="s">
        <v>19069</v>
      </c>
      <c r="Y290" s="147" t="s">
        <v>140</v>
      </c>
      <c r="Z290" s="147" t="str">
        <f t="shared" si="12"/>
        <v>Exome capture151PE</v>
      </c>
      <c r="AA290" s="265">
        <v>0</v>
      </c>
      <c r="AB290" s="149" t="s">
        <v>6461</v>
      </c>
      <c r="AC290" s="149" t="s">
        <v>16125</v>
      </c>
      <c r="AD290" s="145"/>
    </row>
    <row r="291" spans="1:30" s="9" customFormat="1" ht="24" hidden="1" customHeight="1">
      <c r="A291" s="142">
        <v>42849</v>
      </c>
      <c r="B291" s="142" t="s">
        <v>19068</v>
      </c>
      <c r="C291" s="141" t="s">
        <v>19252</v>
      </c>
      <c r="D291" s="141" t="s">
        <v>3063</v>
      </c>
      <c r="E291" s="142" t="s">
        <v>19067</v>
      </c>
      <c r="F291" s="142">
        <v>42842</v>
      </c>
      <c r="G291" s="142" t="s">
        <v>133</v>
      </c>
      <c r="H291" s="142" t="s">
        <v>19066</v>
      </c>
      <c r="I291" s="141">
        <v>2</v>
      </c>
      <c r="J291" s="144" t="s">
        <v>3576</v>
      </c>
      <c r="K291" s="144" t="s">
        <v>19065</v>
      </c>
      <c r="L291" s="141" t="s">
        <v>3543</v>
      </c>
      <c r="M291" s="141"/>
      <c r="N291" s="141">
        <v>0</v>
      </c>
      <c r="O291" s="142" t="s">
        <v>41</v>
      </c>
      <c r="P291" s="141">
        <v>103895.12</v>
      </c>
      <c r="Q291" s="141">
        <v>4309650</v>
      </c>
      <c r="R291" s="141">
        <v>3145126</v>
      </c>
      <c r="S291" s="141">
        <v>72.98</v>
      </c>
      <c r="T291" s="141">
        <v>0</v>
      </c>
      <c r="U291" s="141">
        <v>0</v>
      </c>
      <c r="V291" s="142" t="s">
        <v>19064</v>
      </c>
      <c r="W291" s="142" t="s">
        <v>19063</v>
      </c>
      <c r="X291" s="142" t="s">
        <v>19062</v>
      </c>
      <c r="Y291" s="141" t="s">
        <v>140</v>
      </c>
      <c r="Z291" s="141" t="str">
        <f t="shared" si="12"/>
        <v>Exome capture151PE</v>
      </c>
      <c r="AA291" s="143">
        <v>9.0909090909090912E-2</v>
      </c>
      <c r="AB291" s="143" t="s">
        <v>6461</v>
      </c>
      <c r="AC291" s="251" t="s">
        <v>16125</v>
      </c>
      <c r="AD291" s="142"/>
    </row>
    <row r="292" spans="1:30" s="9" customFormat="1" ht="24" hidden="1" customHeight="1">
      <c r="A292" s="142">
        <v>42849</v>
      </c>
      <c r="B292" s="142" t="s">
        <v>19061</v>
      </c>
      <c r="C292" s="141" t="s">
        <v>19252</v>
      </c>
      <c r="D292" s="141" t="s">
        <v>3063</v>
      </c>
      <c r="E292" s="142" t="s">
        <v>19060</v>
      </c>
      <c r="F292" s="142">
        <v>42842</v>
      </c>
      <c r="G292" s="142" t="s">
        <v>133</v>
      </c>
      <c r="H292" s="142" t="s">
        <v>19035</v>
      </c>
      <c r="I292" s="141">
        <v>3</v>
      </c>
      <c r="J292" s="144" t="s">
        <v>3576</v>
      </c>
      <c r="K292" s="144" t="s">
        <v>19059</v>
      </c>
      <c r="L292" s="141" t="s">
        <v>3543</v>
      </c>
      <c r="M292" s="141"/>
      <c r="N292" s="141">
        <v>0</v>
      </c>
      <c r="O292" s="142" t="s">
        <v>41</v>
      </c>
      <c r="P292" s="141">
        <v>102678.9</v>
      </c>
      <c r="Q292" s="141">
        <v>4309650</v>
      </c>
      <c r="R292" s="141">
        <v>3100278</v>
      </c>
      <c r="S292" s="141">
        <v>71.94</v>
      </c>
      <c r="T292" s="141">
        <v>0</v>
      </c>
      <c r="U292" s="141">
        <v>0</v>
      </c>
      <c r="V292" s="142" t="s">
        <v>19058</v>
      </c>
      <c r="W292" s="142" t="s">
        <v>19057</v>
      </c>
      <c r="X292" s="142" t="s">
        <v>19056</v>
      </c>
      <c r="Y292" s="141" t="s">
        <v>140</v>
      </c>
      <c r="Z292" s="141" t="str">
        <f t="shared" si="12"/>
        <v>Exome capture151PE</v>
      </c>
      <c r="AA292" s="143">
        <v>0.18181818181818182</v>
      </c>
      <c r="AB292" s="143" t="s">
        <v>6461</v>
      </c>
      <c r="AC292" s="251" t="s">
        <v>16125</v>
      </c>
      <c r="AD292" s="142"/>
    </row>
    <row r="293" spans="1:30" s="9" customFormat="1" ht="24" hidden="1" customHeight="1">
      <c r="A293" s="142">
        <v>42849</v>
      </c>
      <c r="B293" s="142" t="s">
        <v>19037</v>
      </c>
      <c r="C293" s="141" t="s">
        <v>19252</v>
      </c>
      <c r="D293" s="141" t="s">
        <v>3063</v>
      </c>
      <c r="E293" s="142" t="s">
        <v>19055</v>
      </c>
      <c r="F293" s="142">
        <v>42842</v>
      </c>
      <c r="G293" s="142" t="s">
        <v>133</v>
      </c>
      <c r="H293" s="142" t="s">
        <v>19035</v>
      </c>
      <c r="I293" s="141">
        <v>4</v>
      </c>
      <c r="J293" s="144" t="s">
        <v>3576</v>
      </c>
      <c r="K293" s="144" t="s">
        <v>19054</v>
      </c>
      <c r="L293" s="141" t="s">
        <v>3543</v>
      </c>
      <c r="M293" s="141"/>
      <c r="N293" s="141">
        <v>0</v>
      </c>
      <c r="O293" s="142" t="s">
        <v>41</v>
      </c>
      <c r="P293" s="141">
        <v>102827.34</v>
      </c>
      <c r="Q293" s="141">
        <v>4309650</v>
      </c>
      <c r="R293" s="141">
        <v>3108293</v>
      </c>
      <c r="S293" s="141">
        <v>72.12</v>
      </c>
      <c r="T293" s="141">
        <v>0</v>
      </c>
      <c r="U293" s="141">
        <v>0</v>
      </c>
      <c r="V293" s="142" t="s">
        <v>19053</v>
      </c>
      <c r="W293" s="142" t="s">
        <v>19052</v>
      </c>
      <c r="X293" s="142" t="s">
        <v>19051</v>
      </c>
      <c r="Y293" s="141" t="s">
        <v>140</v>
      </c>
      <c r="Z293" s="141" t="str">
        <f t="shared" si="12"/>
        <v>Exome capture151PE</v>
      </c>
      <c r="AA293" s="143">
        <v>0.18181818181818182</v>
      </c>
      <c r="AB293" s="143" t="s">
        <v>6461</v>
      </c>
      <c r="AC293" s="251" t="s">
        <v>16125</v>
      </c>
      <c r="AD293" s="142"/>
    </row>
    <row r="294" spans="1:30" s="9" customFormat="1" ht="24" hidden="1" customHeight="1">
      <c r="A294" s="142">
        <v>42849</v>
      </c>
      <c r="B294" s="142" t="s">
        <v>19037</v>
      </c>
      <c r="C294" s="141" t="s">
        <v>19252</v>
      </c>
      <c r="D294" s="141" t="s">
        <v>3063</v>
      </c>
      <c r="E294" s="142" t="s">
        <v>19050</v>
      </c>
      <c r="F294" s="142">
        <v>42842</v>
      </c>
      <c r="G294" s="142" t="s">
        <v>133</v>
      </c>
      <c r="H294" s="142" t="s">
        <v>19035</v>
      </c>
      <c r="I294" s="141">
        <v>5</v>
      </c>
      <c r="J294" s="144" t="s">
        <v>3576</v>
      </c>
      <c r="K294" s="144" t="s">
        <v>19049</v>
      </c>
      <c r="L294" s="141" t="s">
        <v>3543</v>
      </c>
      <c r="M294" s="141"/>
      <c r="N294" s="141">
        <v>0</v>
      </c>
      <c r="O294" s="142" t="s">
        <v>41</v>
      </c>
      <c r="P294" s="141">
        <v>102549.27</v>
      </c>
      <c r="Q294" s="141">
        <v>4309650</v>
      </c>
      <c r="R294" s="141">
        <v>3098676</v>
      </c>
      <c r="S294" s="141">
        <v>71.900000000000006</v>
      </c>
      <c r="T294" s="141">
        <v>0</v>
      </c>
      <c r="U294" s="141">
        <v>0</v>
      </c>
      <c r="V294" s="142" t="s">
        <v>19048</v>
      </c>
      <c r="W294" s="142" t="s">
        <v>19047</v>
      </c>
      <c r="X294" s="142" t="s">
        <v>19046</v>
      </c>
      <c r="Y294" s="141" t="s">
        <v>140</v>
      </c>
      <c r="Z294" s="141" t="str">
        <f t="shared" si="12"/>
        <v>Exome capture151PE</v>
      </c>
      <c r="AA294" s="143">
        <v>0.18181818181818182</v>
      </c>
      <c r="AB294" s="143" t="s">
        <v>6461</v>
      </c>
      <c r="AC294" s="251" t="s">
        <v>16125</v>
      </c>
      <c r="AD294" s="142"/>
    </row>
    <row r="295" spans="1:30" s="9" customFormat="1" ht="24" hidden="1" customHeight="1">
      <c r="A295" s="142">
        <v>42849</v>
      </c>
      <c r="B295" s="142" t="s">
        <v>19037</v>
      </c>
      <c r="C295" s="141" t="s">
        <v>19252</v>
      </c>
      <c r="D295" s="141" t="s">
        <v>3063</v>
      </c>
      <c r="E295" s="142" t="s">
        <v>19045</v>
      </c>
      <c r="F295" s="142">
        <v>42842</v>
      </c>
      <c r="G295" s="142" t="s">
        <v>133</v>
      </c>
      <c r="H295" s="142" t="s">
        <v>19035</v>
      </c>
      <c r="I295" s="141">
        <v>6</v>
      </c>
      <c r="J295" s="144" t="s">
        <v>3576</v>
      </c>
      <c r="K295" s="144" t="s">
        <v>19044</v>
      </c>
      <c r="L295" s="141" t="s">
        <v>3543</v>
      </c>
      <c r="M295" s="141"/>
      <c r="N295" s="141">
        <v>0</v>
      </c>
      <c r="O295" s="142" t="s">
        <v>41</v>
      </c>
      <c r="P295" s="141">
        <v>101005.75999999999</v>
      </c>
      <c r="Q295" s="141">
        <v>4309650</v>
      </c>
      <c r="R295" s="141">
        <v>3052595</v>
      </c>
      <c r="S295" s="141">
        <v>70.83</v>
      </c>
      <c r="T295" s="141">
        <v>0</v>
      </c>
      <c r="U295" s="141">
        <v>0</v>
      </c>
      <c r="V295" s="142" t="s">
        <v>5901</v>
      </c>
      <c r="W295" s="142" t="s">
        <v>19043</v>
      </c>
      <c r="X295" s="142" t="s">
        <v>19042</v>
      </c>
      <c r="Y295" s="141" t="s">
        <v>140</v>
      </c>
      <c r="Z295" s="141" t="str">
        <f t="shared" si="12"/>
        <v>Exome capture151PE</v>
      </c>
      <c r="AA295" s="143">
        <v>0.27272727272727271</v>
      </c>
      <c r="AB295" s="143" t="s">
        <v>6461</v>
      </c>
      <c r="AC295" s="251" t="s">
        <v>16125</v>
      </c>
      <c r="AD295" s="142"/>
    </row>
    <row r="296" spans="1:30" s="9" customFormat="1" ht="24" hidden="1" customHeight="1">
      <c r="A296" s="142">
        <v>42849</v>
      </c>
      <c r="B296" s="142" t="s">
        <v>19037</v>
      </c>
      <c r="C296" s="141" t="s">
        <v>19252</v>
      </c>
      <c r="D296" s="141" t="s">
        <v>3063</v>
      </c>
      <c r="E296" s="142" t="s">
        <v>19041</v>
      </c>
      <c r="F296" s="142">
        <v>42842</v>
      </c>
      <c r="G296" s="142" t="s">
        <v>133</v>
      </c>
      <c r="H296" s="142" t="s">
        <v>19035</v>
      </c>
      <c r="I296" s="141">
        <v>7</v>
      </c>
      <c r="J296" s="144" t="s">
        <v>3576</v>
      </c>
      <c r="K296" s="144" t="s">
        <v>19040</v>
      </c>
      <c r="L296" s="141" t="s">
        <v>3543</v>
      </c>
      <c r="M296" s="141"/>
      <c r="N296" s="141">
        <v>0</v>
      </c>
      <c r="O296" s="142" t="s">
        <v>41</v>
      </c>
      <c r="P296" s="141">
        <v>100738.12</v>
      </c>
      <c r="Q296" s="141">
        <v>4309650</v>
      </c>
      <c r="R296" s="141">
        <v>3052805</v>
      </c>
      <c r="S296" s="141">
        <v>70.84</v>
      </c>
      <c r="T296" s="141">
        <v>0</v>
      </c>
      <c r="U296" s="141">
        <v>0</v>
      </c>
      <c r="V296" s="142" t="s">
        <v>19039</v>
      </c>
      <c r="W296" s="142" t="s">
        <v>19032</v>
      </c>
      <c r="X296" s="142" t="s">
        <v>19038</v>
      </c>
      <c r="Y296" s="141" t="s">
        <v>140</v>
      </c>
      <c r="Z296" s="141" t="str">
        <f t="shared" si="12"/>
        <v>Exome capture151PE</v>
      </c>
      <c r="AA296" s="143">
        <v>0.18181818181818182</v>
      </c>
      <c r="AB296" s="143" t="s">
        <v>6461</v>
      </c>
      <c r="AC296" s="251" t="s">
        <v>16125</v>
      </c>
      <c r="AD296" s="142"/>
    </row>
    <row r="297" spans="1:30" s="9" customFormat="1" ht="24" hidden="1" customHeight="1">
      <c r="A297" s="142">
        <v>42849</v>
      </c>
      <c r="B297" s="142" t="s">
        <v>19037</v>
      </c>
      <c r="C297" s="141" t="s">
        <v>19252</v>
      </c>
      <c r="D297" s="141" t="s">
        <v>3063</v>
      </c>
      <c r="E297" s="142" t="s">
        <v>19036</v>
      </c>
      <c r="F297" s="142">
        <v>42842</v>
      </c>
      <c r="G297" s="142" t="s">
        <v>133</v>
      </c>
      <c r="H297" s="142" t="s">
        <v>19035</v>
      </c>
      <c r="I297" s="141">
        <v>8</v>
      </c>
      <c r="J297" s="144" t="s">
        <v>3576</v>
      </c>
      <c r="K297" s="144" t="s">
        <v>19034</v>
      </c>
      <c r="L297" s="141" t="s">
        <v>3543</v>
      </c>
      <c r="M297" s="141"/>
      <c r="N297" s="141">
        <v>0</v>
      </c>
      <c r="O297" s="142" t="s">
        <v>41</v>
      </c>
      <c r="P297" s="141">
        <v>99445.9</v>
      </c>
      <c r="Q297" s="141">
        <v>4309650</v>
      </c>
      <c r="R297" s="141">
        <v>3021566</v>
      </c>
      <c r="S297" s="141">
        <v>70.11</v>
      </c>
      <c r="T297" s="141">
        <v>0</v>
      </c>
      <c r="U297" s="141">
        <v>0</v>
      </c>
      <c r="V297" s="142" t="s">
        <v>19033</v>
      </c>
      <c r="W297" s="142" t="s">
        <v>19032</v>
      </c>
      <c r="X297" s="142" t="s">
        <v>19031</v>
      </c>
      <c r="Y297" s="141" t="s">
        <v>140</v>
      </c>
      <c r="Z297" s="141" t="str">
        <f t="shared" si="12"/>
        <v>Exome capture151PE</v>
      </c>
      <c r="AA297" s="143">
        <v>0.18181818181818182</v>
      </c>
      <c r="AB297" s="143" t="s">
        <v>6461</v>
      </c>
      <c r="AC297" s="251" t="s">
        <v>16125</v>
      </c>
      <c r="AD297" s="142"/>
    </row>
    <row r="298" spans="1:30" s="9" customFormat="1" ht="24" hidden="1" customHeight="1">
      <c r="A298" s="145">
        <v>42850</v>
      </c>
      <c r="B298" s="145" t="s">
        <v>17159</v>
      </c>
      <c r="C298" s="147"/>
      <c r="D298" s="147" t="s">
        <v>3063</v>
      </c>
      <c r="E298" s="145" t="s">
        <v>19030</v>
      </c>
      <c r="F298" s="145">
        <v>42846</v>
      </c>
      <c r="G298" s="145" t="s">
        <v>133</v>
      </c>
      <c r="H298" s="145" t="s">
        <v>19024</v>
      </c>
      <c r="I298" s="147">
        <v>1</v>
      </c>
      <c r="J298" s="147" t="s">
        <v>2392</v>
      </c>
      <c r="K298" s="145" t="s">
        <v>19023</v>
      </c>
      <c r="L298" s="145" t="s">
        <v>3543</v>
      </c>
      <c r="M298" s="147"/>
      <c r="N298" s="147">
        <v>0</v>
      </c>
      <c r="O298" s="145" t="s">
        <v>41</v>
      </c>
      <c r="P298" s="147">
        <v>107011.81</v>
      </c>
      <c r="Q298" s="147">
        <v>4309650</v>
      </c>
      <c r="R298" s="147">
        <v>3272757</v>
      </c>
      <c r="S298" s="147">
        <v>75.94</v>
      </c>
      <c r="T298" s="147">
        <v>0</v>
      </c>
      <c r="U298" s="147">
        <v>0</v>
      </c>
      <c r="V298" s="145" t="s">
        <v>19029</v>
      </c>
      <c r="W298" s="145" t="s">
        <v>19028</v>
      </c>
      <c r="X298" s="145" t="s">
        <v>19027</v>
      </c>
      <c r="Y298" s="147" t="s">
        <v>140</v>
      </c>
      <c r="Z298" s="147" t="str">
        <f t="shared" si="12"/>
        <v>151PE</v>
      </c>
      <c r="AA298" s="265">
        <v>0</v>
      </c>
      <c r="AB298" s="149" t="s">
        <v>6461</v>
      </c>
      <c r="AC298" s="149" t="s">
        <v>16125</v>
      </c>
      <c r="AD298" s="145"/>
    </row>
    <row r="299" spans="1:30" s="9" customFormat="1" ht="24" hidden="1" customHeight="1">
      <c r="A299" s="142">
        <v>42850</v>
      </c>
      <c r="B299" s="142" t="s">
        <v>19026</v>
      </c>
      <c r="C299" s="141"/>
      <c r="D299" s="141" t="s">
        <v>3063</v>
      </c>
      <c r="E299" s="142" t="s">
        <v>19025</v>
      </c>
      <c r="F299" s="142">
        <v>42846</v>
      </c>
      <c r="G299" s="142" t="s">
        <v>133</v>
      </c>
      <c r="H299" s="142" t="s">
        <v>19024</v>
      </c>
      <c r="I299" s="141">
        <v>2</v>
      </c>
      <c r="J299" s="141" t="s">
        <v>2392</v>
      </c>
      <c r="K299" s="141" t="s">
        <v>19023</v>
      </c>
      <c r="L299" s="141" t="s">
        <v>3543</v>
      </c>
      <c r="M299" s="141"/>
      <c r="N299" s="141">
        <v>0</v>
      </c>
      <c r="O299" s="142" t="s">
        <v>41</v>
      </c>
      <c r="P299" s="141">
        <v>115105.14</v>
      </c>
      <c r="Q299" s="141">
        <v>4309650</v>
      </c>
      <c r="R299" s="141">
        <v>3480163</v>
      </c>
      <c r="S299" s="141">
        <v>80.75</v>
      </c>
      <c r="T299" s="141">
        <v>0</v>
      </c>
      <c r="U299" s="141">
        <v>0</v>
      </c>
      <c r="V299" s="142" t="s">
        <v>19022</v>
      </c>
      <c r="W299" s="142" t="s">
        <v>19021</v>
      </c>
      <c r="X299" s="142" t="s">
        <v>19020</v>
      </c>
      <c r="Y299" s="141" t="s">
        <v>140</v>
      </c>
      <c r="Z299" s="141" t="str">
        <f t="shared" si="12"/>
        <v>151PE</v>
      </c>
      <c r="AA299" s="143">
        <v>0</v>
      </c>
      <c r="AB299" s="143" t="s">
        <v>6461</v>
      </c>
      <c r="AC299" s="251" t="s">
        <v>16125</v>
      </c>
      <c r="AD299" s="142"/>
    </row>
    <row r="300" spans="1:30" s="9" customFormat="1" ht="24" hidden="1" customHeight="1">
      <c r="A300" s="142">
        <v>42850</v>
      </c>
      <c r="B300" s="142" t="s">
        <v>19015</v>
      </c>
      <c r="C300" s="141"/>
      <c r="D300" s="141" t="s">
        <v>3063</v>
      </c>
      <c r="E300" s="142" t="s">
        <v>19019</v>
      </c>
      <c r="F300" s="142">
        <v>42846</v>
      </c>
      <c r="G300" s="142" t="s">
        <v>133</v>
      </c>
      <c r="H300" s="142" t="s">
        <v>18993</v>
      </c>
      <c r="I300" s="141">
        <v>3</v>
      </c>
      <c r="J300" s="141" t="s">
        <v>2392</v>
      </c>
      <c r="K300" s="141" t="s">
        <v>18992</v>
      </c>
      <c r="L300" s="141" t="s">
        <v>3543</v>
      </c>
      <c r="M300" s="141"/>
      <c r="N300" s="141">
        <v>0</v>
      </c>
      <c r="O300" s="142" t="s">
        <v>41</v>
      </c>
      <c r="P300" s="141">
        <v>115621.07</v>
      </c>
      <c r="Q300" s="141">
        <v>4309650</v>
      </c>
      <c r="R300" s="141">
        <v>3497830</v>
      </c>
      <c r="S300" s="141">
        <v>81.16</v>
      </c>
      <c r="T300" s="141">
        <v>0</v>
      </c>
      <c r="U300" s="141">
        <v>0</v>
      </c>
      <c r="V300" s="142" t="s">
        <v>19018</v>
      </c>
      <c r="W300" s="142" t="s">
        <v>19017</v>
      </c>
      <c r="X300" s="142" t="s">
        <v>19016</v>
      </c>
      <c r="Y300" s="141" t="s">
        <v>140</v>
      </c>
      <c r="Z300" s="141" t="str">
        <f t="shared" si="12"/>
        <v>151PE</v>
      </c>
      <c r="AA300" s="143">
        <v>0</v>
      </c>
      <c r="AB300" s="143" t="s">
        <v>6461</v>
      </c>
      <c r="AC300" s="251" t="s">
        <v>16125</v>
      </c>
      <c r="AD300" s="142"/>
    </row>
    <row r="301" spans="1:30" s="9" customFormat="1" ht="24" hidden="1" customHeight="1">
      <c r="A301" s="142">
        <v>42850</v>
      </c>
      <c r="B301" s="142" t="s">
        <v>19015</v>
      </c>
      <c r="C301" s="141"/>
      <c r="D301" s="141" t="s">
        <v>3063</v>
      </c>
      <c r="E301" s="142" t="s">
        <v>19014</v>
      </c>
      <c r="F301" s="142">
        <v>42846</v>
      </c>
      <c r="G301" s="142" t="s">
        <v>133</v>
      </c>
      <c r="H301" s="142" t="s">
        <v>18993</v>
      </c>
      <c r="I301" s="141">
        <v>4</v>
      </c>
      <c r="J301" s="141" t="s">
        <v>2392</v>
      </c>
      <c r="K301" s="141" t="s">
        <v>18992</v>
      </c>
      <c r="L301" s="141" t="s">
        <v>3543</v>
      </c>
      <c r="M301" s="141"/>
      <c r="N301" s="141">
        <v>0</v>
      </c>
      <c r="O301" s="142" t="s">
        <v>41</v>
      </c>
      <c r="P301" s="141">
        <v>113328.02</v>
      </c>
      <c r="Q301" s="141">
        <v>4309650</v>
      </c>
      <c r="R301" s="141">
        <v>3441209</v>
      </c>
      <c r="S301" s="141">
        <v>79.849999999999994</v>
      </c>
      <c r="T301" s="141">
        <v>0</v>
      </c>
      <c r="U301" s="141">
        <v>0</v>
      </c>
      <c r="V301" s="142" t="s">
        <v>19013</v>
      </c>
      <c r="W301" s="142" t="s">
        <v>19012</v>
      </c>
      <c r="X301" s="142" t="s">
        <v>19011</v>
      </c>
      <c r="Y301" s="141" t="s">
        <v>140</v>
      </c>
      <c r="Z301" s="141" t="str">
        <f t="shared" si="12"/>
        <v>151PE</v>
      </c>
      <c r="AA301" s="143">
        <v>0</v>
      </c>
      <c r="AB301" s="143" t="s">
        <v>6461</v>
      </c>
      <c r="AC301" s="251" t="s">
        <v>16125</v>
      </c>
      <c r="AD301" s="142"/>
    </row>
    <row r="302" spans="1:30" s="9" customFormat="1" ht="24" hidden="1" customHeight="1">
      <c r="A302" s="142">
        <v>42850</v>
      </c>
      <c r="B302" s="142" t="s">
        <v>19010</v>
      </c>
      <c r="C302" s="141"/>
      <c r="D302" s="141" t="s">
        <v>3063</v>
      </c>
      <c r="E302" s="142" t="s">
        <v>19009</v>
      </c>
      <c r="F302" s="142">
        <v>42846</v>
      </c>
      <c r="G302" s="142" t="s">
        <v>133</v>
      </c>
      <c r="H302" s="142" t="s">
        <v>18993</v>
      </c>
      <c r="I302" s="141">
        <v>5</v>
      </c>
      <c r="J302" s="144" t="s">
        <v>3576</v>
      </c>
      <c r="K302" s="144" t="s">
        <v>19008</v>
      </c>
      <c r="L302" s="141" t="s">
        <v>3543</v>
      </c>
      <c r="M302" s="141"/>
      <c r="N302" s="141">
        <v>0</v>
      </c>
      <c r="O302" s="142" t="s">
        <v>41</v>
      </c>
      <c r="P302" s="141">
        <v>115666.23</v>
      </c>
      <c r="Q302" s="141">
        <v>4309650</v>
      </c>
      <c r="R302" s="141">
        <v>3517922</v>
      </c>
      <c r="S302" s="141">
        <v>81.63</v>
      </c>
      <c r="T302" s="141">
        <v>0</v>
      </c>
      <c r="U302" s="141">
        <v>0</v>
      </c>
      <c r="V302" s="142" t="s">
        <v>19007</v>
      </c>
      <c r="W302" s="142" t="s">
        <v>19006</v>
      </c>
      <c r="X302" s="142" t="s">
        <v>19005</v>
      </c>
      <c r="Y302" s="141" t="s">
        <v>140</v>
      </c>
      <c r="Z302" s="141" t="str">
        <f t="shared" si="12"/>
        <v>151PE</v>
      </c>
      <c r="AA302" s="143">
        <v>5.8823529411764705E-2</v>
      </c>
      <c r="AB302" s="143" t="s">
        <v>6461</v>
      </c>
      <c r="AC302" s="251" t="s">
        <v>16125</v>
      </c>
      <c r="AD302" s="142"/>
    </row>
    <row r="303" spans="1:30" s="9" customFormat="1" ht="24" hidden="1" customHeight="1">
      <c r="A303" s="142">
        <v>42850</v>
      </c>
      <c r="B303" s="142" t="s">
        <v>19004</v>
      </c>
      <c r="C303" s="141"/>
      <c r="D303" s="141" t="s">
        <v>3063</v>
      </c>
      <c r="E303" s="142" t="s">
        <v>19003</v>
      </c>
      <c r="F303" s="142">
        <v>42846</v>
      </c>
      <c r="G303" s="142" t="s">
        <v>133</v>
      </c>
      <c r="H303" s="142" t="s">
        <v>18993</v>
      </c>
      <c r="I303" s="141">
        <v>6</v>
      </c>
      <c r="J303" s="141" t="s">
        <v>2392</v>
      </c>
      <c r="K303" s="141" t="s">
        <v>18992</v>
      </c>
      <c r="L303" s="141" t="s">
        <v>3543</v>
      </c>
      <c r="M303" s="141"/>
      <c r="N303" s="141">
        <v>0</v>
      </c>
      <c r="O303" s="142" t="s">
        <v>41</v>
      </c>
      <c r="P303" s="141">
        <v>124076.17</v>
      </c>
      <c r="Q303" s="141">
        <v>4309650</v>
      </c>
      <c r="R303" s="141">
        <v>3695987</v>
      </c>
      <c r="S303" s="141">
        <v>85.76</v>
      </c>
      <c r="T303" s="141">
        <v>0</v>
      </c>
      <c r="U303" s="141">
        <v>0</v>
      </c>
      <c r="V303" s="142" t="s">
        <v>19002</v>
      </c>
      <c r="W303" s="142" t="s">
        <v>3666</v>
      </c>
      <c r="X303" s="142" t="s">
        <v>19001</v>
      </c>
      <c r="Y303" s="141" t="s">
        <v>140</v>
      </c>
      <c r="Z303" s="141" t="str">
        <f t="shared" si="12"/>
        <v>151PE</v>
      </c>
      <c r="AA303" s="143">
        <v>0</v>
      </c>
      <c r="AB303" s="143" t="s">
        <v>6461</v>
      </c>
      <c r="AC303" s="251" t="s">
        <v>16125</v>
      </c>
      <c r="AD303" s="142"/>
    </row>
    <row r="304" spans="1:30" s="9" customFormat="1" ht="24" hidden="1" customHeight="1">
      <c r="A304" s="142">
        <v>42850</v>
      </c>
      <c r="B304" s="142" t="s">
        <v>19000</v>
      </c>
      <c r="C304" s="141"/>
      <c r="D304" s="141" t="s">
        <v>3063</v>
      </c>
      <c r="E304" s="142" t="s">
        <v>18999</v>
      </c>
      <c r="F304" s="142">
        <v>42846</v>
      </c>
      <c r="G304" s="142" t="s">
        <v>133</v>
      </c>
      <c r="H304" s="142" t="s">
        <v>18993</v>
      </c>
      <c r="I304" s="141">
        <v>7</v>
      </c>
      <c r="J304" s="141" t="s">
        <v>2392</v>
      </c>
      <c r="K304" s="141" t="s">
        <v>18992</v>
      </c>
      <c r="L304" s="141" t="s">
        <v>3543</v>
      </c>
      <c r="M304" s="141"/>
      <c r="N304" s="141">
        <v>0</v>
      </c>
      <c r="O304" s="142" t="s">
        <v>41</v>
      </c>
      <c r="P304" s="141">
        <v>120257.5</v>
      </c>
      <c r="Q304" s="141">
        <v>4309650</v>
      </c>
      <c r="R304" s="141">
        <v>3579092</v>
      </c>
      <c r="S304" s="141">
        <v>83.05</v>
      </c>
      <c r="T304" s="141">
        <v>0</v>
      </c>
      <c r="U304" s="141">
        <v>0</v>
      </c>
      <c r="V304" s="142" t="s">
        <v>18998</v>
      </c>
      <c r="W304" s="142" t="s">
        <v>18997</v>
      </c>
      <c r="X304" s="142" t="s">
        <v>18996</v>
      </c>
      <c r="Y304" s="141" t="s">
        <v>140</v>
      </c>
      <c r="Z304" s="141" t="str">
        <f t="shared" si="12"/>
        <v>151PE</v>
      </c>
      <c r="AA304" s="143">
        <v>0</v>
      </c>
      <c r="AB304" s="143" t="s">
        <v>6461</v>
      </c>
      <c r="AC304" s="251" t="s">
        <v>16125</v>
      </c>
      <c r="AD304" s="142"/>
    </row>
    <row r="305" spans="1:30" s="9" customFormat="1" ht="24" hidden="1" customHeight="1">
      <c r="A305" s="142">
        <v>42850</v>
      </c>
      <c r="B305" s="142" t="s">
        <v>18995</v>
      </c>
      <c r="C305" s="141"/>
      <c r="D305" s="141" t="s">
        <v>3063</v>
      </c>
      <c r="E305" s="142" t="s">
        <v>18994</v>
      </c>
      <c r="F305" s="142">
        <v>42846</v>
      </c>
      <c r="G305" s="142" t="s">
        <v>133</v>
      </c>
      <c r="H305" s="142" t="s">
        <v>18993</v>
      </c>
      <c r="I305" s="141">
        <v>8</v>
      </c>
      <c r="J305" s="141" t="s">
        <v>2392</v>
      </c>
      <c r="K305" s="141" t="s">
        <v>18992</v>
      </c>
      <c r="L305" s="141" t="s">
        <v>3543</v>
      </c>
      <c r="M305" s="141"/>
      <c r="N305" s="141">
        <v>0</v>
      </c>
      <c r="O305" s="142" t="s">
        <v>41</v>
      </c>
      <c r="P305" s="141">
        <v>114416.93</v>
      </c>
      <c r="Q305" s="141">
        <v>4309650</v>
      </c>
      <c r="R305" s="141">
        <v>3405265</v>
      </c>
      <c r="S305" s="141">
        <v>79.010000000000005</v>
      </c>
      <c r="T305" s="141">
        <v>0</v>
      </c>
      <c r="U305" s="141">
        <v>0</v>
      </c>
      <c r="V305" s="142" t="s">
        <v>18991</v>
      </c>
      <c r="W305" s="142" t="s">
        <v>18990</v>
      </c>
      <c r="X305" s="142" t="s">
        <v>18989</v>
      </c>
      <c r="Y305" s="141" t="s">
        <v>140</v>
      </c>
      <c r="Z305" s="141" t="str">
        <f t="shared" si="12"/>
        <v>151PE</v>
      </c>
      <c r="AA305" s="143">
        <v>0</v>
      </c>
      <c r="AB305" s="143" t="s">
        <v>6461</v>
      </c>
      <c r="AC305" s="251" t="s">
        <v>16125</v>
      </c>
      <c r="AD305" s="142"/>
    </row>
    <row r="306" spans="1:30" s="9" customFormat="1" ht="24" hidden="1" customHeight="1">
      <c r="A306" s="145">
        <v>42856</v>
      </c>
      <c r="B306" s="145" t="s">
        <v>19015</v>
      </c>
      <c r="C306" s="147" t="s">
        <v>20137</v>
      </c>
      <c r="D306" s="147" t="s">
        <v>3063</v>
      </c>
      <c r="E306" s="145" t="s">
        <v>19992</v>
      </c>
      <c r="F306" s="145">
        <v>42852</v>
      </c>
      <c r="G306" s="145" t="s">
        <v>133</v>
      </c>
      <c r="H306" s="145" t="s">
        <v>19993</v>
      </c>
      <c r="I306" s="147">
        <v>1</v>
      </c>
      <c r="J306" s="147" t="s">
        <v>2392</v>
      </c>
      <c r="K306" s="145" t="s">
        <v>19023</v>
      </c>
      <c r="L306" s="145" t="s">
        <v>3543</v>
      </c>
      <c r="M306" s="147"/>
      <c r="N306" s="147">
        <v>0</v>
      </c>
      <c r="O306" s="145" t="s">
        <v>41</v>
      </c>
      <c r="P306" s="147">
        <v>111919.53</v>
      </c>
      <c r="Q306" s="147">
        <v>4309650</v>
      </c>
      <c r="R306" s="147">
        <v>3430012</v>
      </c>
      <c r="S306" s="147">
        <v>79.59</v>
      </c>
      <c r="T306" s="147">
        <v>0</v>
      </c>
      <c r="U306" s="147">
        <v>0</v>
      </c>
      <c r="V306" s="145" t="s">
        <v>19994</v>
      </c>
      <c r="W306" s="145" t="s">
        <v>19995</v>
      </c>
      <c r="X306" s="145" t="s">
        <v>19996</v>
      </c>
      <c r="Y306" s="147" t="s">
        <v>140</v>
      </c>
      <c r="Z306" s="147" t="str">
        <f t="shared" ref="Z306:Z313" si="13">IF(P306,CONCATENATE(C306,Y306),0)</f>
        <v>Exome capture151PE</v>
      </c>
      <c r="AA306" s="265">
        <v>0</v>
      </c>
      <c r="AB306" s="149" t="s">
        <v>6461</v>
      </c>
      <c r="AC306" s="149" t="s">
        <v>16125</v>
      </c>
      <c r="AD306" s="145"/>
    </row>
    <row r="307" spans="1:30" s="9" customFormat="1" ht="24" hidden="1" customHeight="1">
      <c r="A307" s="142">
        <v>42856</v>
      </c>
      <c r="B307" s="142" t="s">
        <v>19997</v>
      </c>
      <c r="C307" s="141" t="s">
        <v>20137</v>
      </c>
      <c r="D307" s="141" t="s">
        <v>3063</v>
      </c>
      <c r="E307" s="142" t="s">
        <v>19998</v>
      </c>
      <c r="F307" s="142">
        <v>42852</v>
      </c>
      <c r="G307" s="142" t="s">
        <v>133</v>
      </c>
      <c r="H307" s="142" t="s">
        <v>19999</v>
      </c>
      <c r="I307" s="141">
        <v>2</v>
      </c>
      <c r="J307" s="144" t="s">
        <v>3576</v>
      </c>
      <c r="K307" s="144" t="s">
        <v>20000</v>
      </c>
      <c r="L307" s="141" t="s">
        <v>3543</v>
      </c>
      <c r="M307" s="141"/>
      <c r="N307" s="141">
        <v>0</v>
      </c>
      <c r="O307" s="142" t="s">
        <v>41</v>
      </c>
      <c r="P307" s="141">
        <v>110792.24</v>
      </c>
      <c r="Q307" s="141">
        <v>4309650</v>
      </c>
      <c r="R307" s="141">
        <v>3386000</v>
      </c>
      <c r="S307" s="141">
        <v>78.569999999999993</v>
      </c>
      <c r="T307" s="141">
        <v>0</v>
      </c>
      <c r="U307" s="141">
        <v>0</v>
      </c>
      <c r="V307" s="142" t="s">
        <v>20001</v>
      </c>
      <c r="W307" s="142" t="s">
        <v>20002</v>
      </c>
      <c r="X307" s="142" t="s">
        <v>20003</v>
      </c>
      <c r="Y307" s="141" t="s">
        <v>140</v>
      </c>
      <c r="Z307" s="141" t="str">
        <f t="shared" si="13"/>
        <v>Exome capture151PE</v>
      </c>
      <c r="AA307" s="143">
        <v>0.16666666666666666</v>
      </c>
      <c r="AB307" s="143" t="s">
        <v>6461</v>
      </c>
      <c r="AC307" s="251" t="s">
        <v>16125</v>
      </c>
      <c r="AD307" s="268"/>
    </row>
    <row r="308" spans="1:30" s="9" customFormat="1" ht="24" hidden="1" customHeight="1">
      <c r="A308" s="142">
        <v>42856</v>
      </c>
      <c r="B308" s="142" t="s">
        <v>20004</v>
      </c>
      <c r="C308" s="141" t="s">
        <v>20137</v>
      </c>
      <c r="D308" s="141" t="s">
        <v>3063</v>
      </c>
      <c r="E308" s="142" t="s">
        <v>20005</v>
      </c>
      <c r="F308" s="142">
        <v>42852</v>
      </c>
      <c r="G308" s="142" t="s">
        <v>133</v>
      </c>
      <c r="H308" s="142" t="s">
        <v>19999</v>
      </c>
      <c r="I308" s="141">
        <v>3</v>
      </c>
      <c r="J308" s="141" t="s">
        <v>2392</v>
      </c>
      <c r="K308" s="141" t="s">
        <v>19023</v>
      </c>
      <c r="L308" s="141" t="s">
        <v>3543</v>
      </c>
      <c r="M308" s="141"/>
      <c r="N308" s="141">
        <v>0</v>
      </c>
      <c r="O308" s="142" t="s">
        <v>41</v>
      </c>
      <c r="P308" s="141">
        <v>111061.33</v>
      </c>
      <c r="Q308" s="141">
        <v>4309650</v>
      </c>
      <c r="R308" s="141">
        <v>3378951</v>
      </c>
      <c r="S308" s="141">
        <v>78.400000000000006</v>
      </c>
      <c r="T308" s="141">
        <v>0</v>
      </c>
      <c r="U308" s="141">
        <v>0</v>
      </c>
      <c r="V308" s="142" t="s">
        <v>20006</v>
      </c>
      <c r="W308" s="142" t="s">
        <v>20007</v>
      </c>
      <c r="X308" s="142" t="s">
        <v>20008</v>
      </c>
      <c r="Y308" s="141" t="s">
        <v>140</v>
      </c>
      <c r="Z308" s="141" t="str">
        <f t="shared" si="13"/>
        <v>Exome capture151PE</v>
      </c>
      <c r="AA308" s="143">
        <v>0</v>
      </c>
      <c r="AB308" s="143" t="s">
        <v>6461</v>
      </c>
      <c r="AC308" s="251" t="s">
        <v>16125</v>
      </c>
      <c r="AD308" s="142"/>
    </row>
    <row r="309" spans="1:30" s="9" customFormat="1" ht="24" hidden="1" customHeight="1">
      <c r="A309" s="142">
        <v>42856</v>
      </c>
      <c r="B309" s="142" t="s">
        <v>20004</v>
      </c>
      <c r="C309" s="141" t="s">
        <v>20137</v>
      </c>
      <c r="D309" s="141" t="s">
        <v>3063</v>
      </c>
      <c r="E309" s="142" t="s">
        <v>20009</v>
      </c>
      <c r="F309" s="142">
        <v>42852</v>
      </c>
      <c r="G309" s="142" t="s">
        <v>133</v>
      </c>
      <c r="H309" s="142" t="s">
        <v>19999</v>
      </c>
      <c r="I309" s="141">
        <v>4</v>
      </c>
      <c r="J309" s="141" t="s">
        <v>2392</v>
      </c>
      <c r="K309" s="141" t="s">
        <v>19023</v>
      </c>
      <c r="L309" s="141" t="s">
        <v>3543</v>
      </c>
      <c r="M309" s="141"/>
      <c r="N309" s="141">
        <v>0</v>
      </c>
      <c r="O309" s="142" t="s">
        <v>41</v>
      </c>
      <c r="P309" s="141">
        <v>112564.08</v>
      </c>
      <c r="Q309" s="141">
        <v>4309650</v>
      </c>
      <c r="R309" s="141">
        <v>3424163</v>
      </c>
      <c r="S309" s="141">
        <v>79.45</v>
      </c>
      <c r="T309" s="141">
        <v>0</v>
      </c>
      <c r="U309" s="141">
        <v>0</v>
      </c>
      <c r="V309" s="142" t="s">
        <v>20010</v>
      </c>
      <c r="W309" s="142" t="s">
        <v>20011</v>
      </c>
      <c r="X309" s="142" t="s">
        <v>20012</v>
      </c>
      <c r="Y309" s="141" t="s">
        <v>140</v>
      </c>
      <c r="Z309" s="141" t="str">
        <f t="shared" si="13"/>
        <v>Exome capture151PE</v>
      </c>
      <c r="AA309" s="143">
        <v>0</v>
      </c>
      <c r="AB309" s="143" t="s">
        <v>6461</v>
      </c>
      <c r="AC309" s="251" t="s">
        <v>16125</v>
      </c>
      <c r="AD309" s="142"/>
    </row>
    <row r="310" spans="1:30" s="9" customFormat="1" ht="24" hidden="1" customHeight="1">
      <c r="A310" s="142">
        <v>42856</v>
      </c>
      <c r="B310" s="142" t="s">
        <v>20004</v>
      </c>
      <c r="C310" s="141" t="s">
        <v>20137</v>
      </c>
      <c r="D310" s="141" t="s">
        <v>3063</v>
      </c>
      <c r="E310" s="142" t="s">
        <v>20013</v>
      </c>
      <c r="F310" s="142">
        <v>42852</v>
      </c>
      <c r="G310" s="142" t="s">
        <v>133</v>
      </c>
      <c r="H310" s="142" t="s">
        <v>19999</v>
      </c>
      <c r="I310" s="141">
        <v>5</v>
      </c>
      <c r="J310" s="144" t="s">
        <v>3576</v>
      </c>
      <c r="K310" s="144" t="s">
        <v>20014</v>
      </c>
      <c r="L310" s="141" t="s">
        <v>3543</v>
      </c>
      <c r="M310" s="141"/>
      <c r="N310" s="141">
        <v>0</v>
      </c>
      <c r="O310" s="142" t="s">
        <v>41</v>
      </c>
      <c r="P310" s="141">
        <v>108457.85</v>
      </c>
      <c r="Q310" s="141">
        <v>4309650</v>
      </c>
      <c r="R310" s="141">
        <v>3322904</v>
      </c>
      <c r="S310" s="141">
        <v>77.099999999999994</v>
      </c>
      <c r="T310" s="141">
        <v>0</v>
      </c>
      <c r="U310" s="141">
        <v>0</v>
      </c>
      <c r="V310" s="142" t="s">
        <v>14637</v>
      </c>
      <c r="W310" s="142" t="s">
        <v>20015</v>
      </c>
      <c r="X310" s="142" t="s">
        <v>20016</v>
      </c>
      <c r="Y310" s="141" t="s">
        <v>140</v>
      </c>
      <c r="Z310" s="141" t="str">
        <f t="shared" si="13"/>
        <v>Exome capture151PE</v>
      </c>
      <c r="AA310" s="143">
        <v>9.0909090909090912E-2</v>
      </c>
      <c r="AB310" s="143" t="s">
        <v>6461</v>
      </c>
      <c r="AC310" s="251" t="s">
        <v>16125</v>
      </c>
      <c r="AD310" s="142"/>
    </row>
    <row r="311" spans="1:30" s="9" customFormat="1" ht="24" hidden="1" customHeight="1">
      <c r="A311" s="142">
        <v>42856</v>
      </c>
      <c r="B311" s="142" t="s">
        <v>20017</v>
      </c>
      <c r="C311" s="141" t="s">
        <v>20137</v>
      </c>
      <c r="D311" s="141" t="s">
        <v>3063</v>
      </c>
      <c r="E311" s="142" t="s">
        <v>20018</v>
      </c>
      <c r="F311" s="142">
        <v>42852</v>
      </c>
      <c r="G311" s="142" t="s">
        <v>133</v>
      </c>
      <c r="H311" s="142" t="s">
        <v>19999</v>
      </c>
      <c r="I311" s="141">
        <v>6</v>
      </c>
      <c r="J311" s="144" t="s">
        <v>3576</v>
      </c>
      <c r="K311" s="144" t="s">
        <v>20019</v>
      </c>
      <c r="L311" s="141" t="s">
        <v>3543</v>
      </c>
      <c r="M311" s="141"/>
      <c r="N311" s="141">
        <v>0</v>
      </c>
      <c r="O311" s="142" t="s">
        <v>41</v>
      </c>
      <c r="P311" s="141">
        <v>111144.5</v>
      </c>
      <c r="Q311" s="141">
        <v>4309650</v>
      </c>
      <c r="R311" s="141">
        <v>3350868</v>
      </c>
      <c r="S311" s="141">
        <v>77.75</v>
      </c>
      <c r="T311" s="141">
        <v>0</v>
      </c>
      <c r="U311" s="141">
        <v>0</v>
      </c>
      <c r="V311" s="142" t="s">
        <v>20020</v>
      </c>
      <c r="W311" s="142" t="s">
        <v>20021</v>
      </c>
      <c r="X311" s="142" t="s">
        <v>20022</v>
      </c>
      <c r="Y311" s="141" t="s">
        <v>140</v>
      </c>
      <c r="Z311" s="141" t="str">
        <f t="shared" si="13"/>
        <v>Exome capture151PE</v>
      </c>
      <c r="AA311" s="143">
        <v>8.3333333333333329E-2</v>
      </c>
      <c r="AB311" s="143" t="s">
        <v>6461</v>
      </c>
      <c r="AC311" s="251" t="s">
        <v>16125</v>
      </c>
      <c r="AD311" s="142"/>
    </row>
    <row r="312" spans="1:30" s="9" customFormat="1" ht="24" hidden="1" customHeight="1">
      <c r="A312" s="142">
        <v>42856</v>
      </c>
      <c r="B312" s="142" t="s">
        <v>20023</v>
      </c>
      <c r="C312" s="141" t="s">
        <v>20137</v>
      </c>
      <c r="D312" s="141" t="s">
        <v>3063</v>
      </c>
      <c r="E312" s="142" t="s">
        <v>20024</v>
      </c>
      <c r="F312" s="142">
        <v>42852</v>
      </c>
      <c r="G312" s="142" t="s">
        <v>133</v>
      </c>
      <c r="H312" s="142" t="s">
        <v>19999</v>
      </c>
      <c r="I312" s="141">
        <v>7</v>
      </c>
      <c r="J312" s="141" t="s">
        <v>2392</v>
      </c>
      <c r="K312" s="141" t="s">
        <v>19023</v>
      </c>
      <c r="L312" s="141" t="s">
        <v>3543</v>
      </c>
      <c r="M312" s="141"/>
      <c r="N312" s="141">
        <v>148</v>
      </c>
      <c r="O312" s="142" t="s">
        <v>41</v>
      </c>
      <c r="P312" s="141">
        <v>112089.73</v>
      </c>
      <c r="Q312" s="141">
        <v>4309650</v>
      </c>
      <c r="R312" s="141">
        <v>3384351</v>
      </c>
      <c r="S312" s="141">
        <v>78.53</v>
      </c>
      <c r="T312" s="141" t="s">
        <v>20025</v>
      </c>
      <c r="U312" s="141" t="s">
        <v>20026</v>
      </c>
      <c r="V312" s="142" t="s">
        <v>9625</v>
      </c>
      <c r="W312" s="142" t="s">
        <v>20027</v>
      </c>
      <c r="X312" s="142" t="s">
        <v>20028</v>
      </c>
      <c r="Y312" s="141" t="s">
        <v>140</v>
      </c>
      <c r="Z312" s="141" t="str">
        <f t="shared" si="13"/>
        <v>Exome capture151PE</v>
      </c>
      <c r="AA312" s="143">
        <v>0</v>
      </c>
      <c r="AB312" s="143" t="s">
        <v>6461</v>
      </c>
      <c r="AC312" s="251" t="s">
        <v>16125</v>
      </c>
      <c r="AD312" s="142"/>
    </row>
    <row r="313" spans="1:30" s="9" customFormat="1" ht="24" hidden="1" customHeight="1">
      <c r="A313" s="142">
        <v>42856</v>
      </c>
      <c r="B313" s="142" t="s">
        <v>20029</v>
      </c>
      <c r="C313" s="141" t="s">
        <v>20137</v>
      </c>
      <c r="D313" s="141" t="s">
        <v>3063</v>
      </c>
      <c r="E313" s="142" t="s">
        <v>20030</v>
      </c>
      <c r="F313" s="142">
        <v>42852</v>
      </c>
      <c r="G313" s="142" t="s">
        <v>133</v>
      </c>
      <c r="H313" s="142" t="s">
        <v>19999</v>
      </c>
      <c r="I313" s="141">
        <v>8</v>
      </c>
      <c r="J313" s="144" t="s">
        <v>3576</v>
      </c>
      <c r="K313" s="144" t="s">
        <v>19106</v>
      </c>
      <c r="L313" s="141" t="s">
        <v>3543</v>
      </c>
      <c r="M313" s="141"/>
      <c r="N313" s="141">
        <v>0</v>
      </c>
      <c r="O313" s="142" t="s">
        <v>41</v>
      </c>
      <c r="P313" s="141">
        <v>111829.94</v>
      </c>
      <c r="Q313" s="141">
        <v>4309650</v>
      </c>
      <c r="R313" s="141">
        <v>3384643</v>
      </c>
      <c r="S313" s="141">
        <v>78.540000000000006</v>
      </c>
      <c r="T313" s="141">
        <v>0</v>
      </c>
      <c r="U313" s="141">
        <v>0</v>
      </c>
      <c r="V313" s="142" t="s">
        <v>20031</v>
      </c>
      <c r="W313" s="142" t="s">
        <v>20032</v>
      </c>
      <c r="X313" s="142" t="s">
        <v>20033</v>
      </c>
      <c r="Y313" s="141" t="s">
        <v>140</v>
      </c>
      <c r="Z313" s="141" t="str">
        <f t="shared" si="13"/>
        <v>Exome capture151PE</v>
      </c>
      <c r="AA313" s="143">
        <v>6.6666666666666666E-2</v>
      </c>
      <c r="AB313" s="143" t="s">
        <v>6461</v>
      </c>
      <c r="AC313" s="251" t="s">
        <v>16125</v>
      </c>
      <c r="AD313" s="142"/>
    </row>
    <row r="314" spans="1:30" s="9" customFormat="1" ht="24" hidden="1" customHeight="1">
      <c r="A314" s="145">
        <v>42860</v>
      </c>
      <c r="B314" s="145" t="s">
        <v>20720</v>
      </c>
      <c r="C314" s="147" t="s">
        <v>20927</v>
      </c>
      <c r="D314" s="147" t="s">
        <v>1248</v>
      </c>
      <c r="E314" s="145" t="s">
        <v>20721</v>
      </c>
      <c r="F314" s="145">
        <v>42856</v>
      </c>
      <c r="G314" s="145" t="s">
        <v>133</v>
      </c>
      <c r="H314" s="145" t="s">
        <v>20722</v>
      </c>
      <c r="I314" s="147">
        <v>1</v>
      </c>
      <c r="J314" s="147" t="s">
        <v>3576</v>
      </c>
      <c r="K314" s="145" t="s">
        <v>20723</v>
      </c>
      <c r="L314" s="145" t="s">
        <v>3543</v>
      </c>
      <c r="M314" s="147"/>
      <c r="N314" s="147">
        <v>0</v>
      </c>
      <c r="O314" s="145" t="s">
        <v>41</v>
      </c>
      <c r="P314" s="147">
        <v>104415.06</v>
      </c>
      <c r="Q314" s="147">
        <v>4309650</v>
      </c>
      <c r="R314" s="147">
        <v>3220675</v>
      </c>
      <c r="S314" s="147">
        <v>74.73</v>
      </c>
      <c r="T314" s="147">
        <v>0</v>
      </c>
      <c r="U314" s="147">
        <v>0</v>
      </c>
      <c r="V314" s="145" t="s">
        <v>20724</v>
      </c>
      <c r="W314" s="145" t="s">
        <v>20725</v>
      </c>
      <c r="X314" s="145" t="s">
        <v>20726</v>
      </c>
      <c r="Y314" s="147" t="s">
        <v>140</v>
      </c>
      <c r="Z314" s="147" t="str">
        <f t="shared" ref="Z314:Z329" si="14">IF(P314,CONCATENATE(C314,Y314),0)</f>
        <v>Exome capture151PE</v>
      </c>
      <c r="AA314" s="265">
        <v>0.18181818181818182</v>
      </c>
      <c r="AB314" s="149" t="s">
        <v>6461</v>
      </c>
      <c r="AC314" s="149" t="s">
        <v>16125</v>
      </c>
      <c r="AD314" s="145"/>
    </row>
    <row r="315" spans="1:30" s="9" customFormat="1" ht="24" hidden="1" customHeight="1">
      <c r="A315" s="142">
        <v>42860</v>
      </c>
      <c r="B315" s="142" t="s">
        <v>20727</v>
      </c>
      <c r="C315" s="141" t="s">
        <v>1370</v>
      </c>
      <c r="D315" s="141" t="s">
        <v>1248</v>
      </c>
      <c r="E315" s="142" t="s">
        <v>20728</v>
      </c>
      <c r="F315" s="142">
        <v>42856</v>
      </c>
      <c r="G315" s="142" t="s">
        <v>133</v>
      </c>
      <c r="H315" s="142" t="s">
        <v>20729</v>
      </c>
      <c r="I315" s="141">
        <v>2</v>
      </c>
      <c r="J315" s="141" t="s">
        <v>2392</v>
      </c>
      <c r="K315" s="141" t="s">
        <v>19023</v>
      </c>
      <c r="L315" s="141" t="s">
        <v>3543</v>
      </c>
      <c r="M315" s="141"/>
      <c r="N315" s="141">
        <v>0</v>
      </c>
      <c r="O315" s="142" t="s">
        <v>41</v>
      </c>
      <c r="P315" s="141">
        <v>111070.63</v>
      </c>
      <c r="Q315" s="141">
        <v>4309650</v>
      </c>
      <c r="R315" s="141">
        <v>3365471</v>
      </c>
      <c r="S315" s="141">
        <v>78.09</v>
      </c>
      <c r="T315" s="141">
        <v>0</v>
      </c>
      <c r="U315" s="141">
        <v>0</v>
      </c>
      <c r="V315" s="142" t="s">
        <v>20730</v>
      </c>
      <c r="W315" s="142" t="s">
        <v>20731</v>
      </c>
      <c r="X315" s="142" t="s">
        <v>20732</v>
      </c>
      <c r="Y315" s="141" t="s">
        <v>140</v>
      </c>
      <c r="Z315" s="141" t="str">
        <f t="shared" si="14"/>
        <v>Exome capture151PE</v>
      </c>
      <c r="AA315" s="143">
        <v>0</v>
      </c>
      <c r="AB315" s="143" t="s">
        <v>6461</v>
      </c>
      <c r="AC315" s="251" t="s">
        <v>16125</v>
      </c>
      <c r="AD315" s="142"/>
    </row>
    <row r="316" spans="1:30" s="9" customFormat="1" ht="24" hidden="1" customHeight="1">
      <c r="A316" s="142">
        <v>42860</v>
      </c>
      <c r="B316" s="142" t="s">
        <v>20733</v>
      </c>
      <c r="C316" s="141" t="s">
        <v>1370</v>
      </c>
      <c r="D316" s="141" t="s">
        <v>1248</v>
      </c>
      <c r="E316" s="142" t="s">
        <v>20734</v>
      </c>
      <c r="F316" s="142">
        <v>42856</v>
      </c>
      <c r="G316" s="142" t="s">
        <v>133</v>
      </c>
      <c r="H316" s="142" t="s">
        <v>20729</v>
      </c>
      <c r="I316" s="141">
        <v>3</v>
      </c>
      <c r="J316" s="141" t="s">
        <v>2392</v>
      </c>
      <c r="K316" s="141" t="s">
        <v>19023</v>
      </c>
      <c r="L316" s="141" t="s">
        <v>3543</v>
      </c>
      <c r="M316" s="141"/>
      <c r="N316" s="141">
        <v>0</v>
      </c>
      <c r="O316" s="142" t="s">
        <v>41</v>
      </c>
      <c r="P316" s="141">
        <v>111222.75</v>
      </c>
      <c r="Q316" s="141">
        <v>4309650</v>
      </c>
      <c r="R316" s="141">
        <v>3354882</v>
      </c>
      <c r="S316" s="141">
        <v>77.849999999999994</v>
      </c>
      <c r="T316" s="141">
        <v>0</v>
      </c>
      <c r="U316" s="141">
        <v>0</v>
      </c>
      <c r="V316" s="142" t="s">
        <v>20735</v>
      </c>
      <c r="W316" s="142" t="s">
        <v>20736</v>
      </c>
      <c r="X316" s="142" t="s">
        <v>20737</v>
      </c>
      <c r="Y316" s="141" t="s">
        <v>140</v>
      </c>
      <c r="Z316" s="141" t="str">
        <f t="shared" si="14"/>
        <v>Exome capture151PE</v>
      </c>
      <c r="AA316" s="143">
        <v>0</v>
      </c>
      <c r="AB316" s="143" t="s">
        <v>6461</v>
      </c>
      <c r="AC316" s="251" t="s">
        <v>16125</v>
      </c>
      <c r="AD316" s="142"/>
    </row>
    <row r="317" spans="1:30" s="9" customFormat="1" ht="24" hidden="1" customHeight="1">
      <c r="A317" s="142">
        <v>42860</v>
      </c>
      <c r="B317" s="142" t="s">
        <v>20733</v>
      </c>
      <c r="C317" s="141" t="s">
        <v>1370</v>
      </c>
      <c r="D317" s="141" t="s">
        <v>1248</v>
      </c>
      <c r="E317" s="142" t="s">
        <v>20738</v>
      </c>
      <c r="F317" s="142">
        <v>42856</v>
      </c>
      <c r="G317" s="142" t="s">
        <v>133</v>
      </c>
      <c r="H317" s="142" t="s">
        <v>20729</v>
      </c>
      <c r="I317" s="141">
        <v>4</v>
      </c>
      <c r="J317" s="141" t="s">
        <v>2392</v>
      </c>
      <c r="K317" s="141" t="s">
        <v>19023</v>
      </c>
      <c r="L317" s="141" t="s">
        <v>3543</v>
      </c>
      <c r="M317" s="141"/>
      <c r="N317" s="141">
        <v>0</v>
      </c>
      <c r="O317" s="142" t="s">
        <v>41</v>
      </c>
      <c r="P317" s="141">
        <v>113659.69</v>
      </c>
      <c r="Q317" s="141">
        <v>4309650</v>
      </c>
      <c r="R317" s="141">
        <v>3433652</v>
      </c>
      <c r="S317" s="141">
        <v>79.67</v>
      </c>
      <c r="T317" s="141">
        <v>0</v>
      </c>
      <c r="U317" s="141">
        <v>0</v>
      </c>
      <c r="V317" s="142" t="s">
        <v>20739</v>
      </c>
      <c r="W317" s="142" t="s">
        <v>20740</v>
      </c>
      <c r="X317" s="142" t="s">
        <v>20741</v>
      </c>
      <c r="Y317" s="141" t="s">
        <v>140</v>
      </c>
      <c r="Z317" s="141" t="str">
        <f t="shared" si="14"/>
        <v>Exome capture151PE</v>
      </c>
      <c r="AA317" s="143">
        <v>0</v>
      </c>
      <c r="AB317" s="143" t="s">
        <v>6461</v>
      </c>
      <c r="AC317" s="251" t="s">
        <v>16125</v>
      </c>
      <c r="AD317" s="142"/>
    </row>
    <row r="318" spans="1:30" s="9" customFormat="1" ht="24" hidden="1" customHeight="1">
      <c r="A318" s="142">
        <v>42860</v>
      </c>
      <c r="B318" s="142" t="s">
        <v>20727</v>
      </c>
      <c r="C318" s="141" t="s">
        <v>1370</v>
      </c>
      <c r="D318" s="141" t="s">
        <v>1248</v>
      </c>
      <c r="E318" s="142" t="s">
        <v>20742</v>
      </c>
      <c r="F318" s="142">
        <v>42856</v>
      </c>
      <c r="G318" s="142" t="s">
        <v>133</v>
      </c>
      <c r="H318" s="142" t="s">
        <v>20729</v>
      </c>
      <c r="I318" s="141">
        <v>5</v>
      </c>
      <c r="J318" s="141" t="s">
        <v>2392</v>
      </c>
      <c r="K318" s="141" t="s">
        <v>19023</v>
      </c>
      <c r="L318" s="141" t="s">
        <v>3543</v>
      </c>
      <c r="M318" s="141"/>
      <c r="N318" s="141">
        <v>0</v>
      </c>
      <c r="O318" s="142" t="s">
        <v>41</v>
      </c>
      <c r="P318" s="141">
        <v>114196.58</v>
      </c>
      <c r="Q318" s="141">
        <v>4309650</v>
      </c>
      <c r="R318" s="141">
        <v>3451257</v>
      </c>
      <c r="S318" s="141">
        <v>80.08</v>
      </c>
      <c r="T318" s="141">
        <v>0</v>
      </c>
      <c r="U318" s="141">
        <v>0</v>
      </c>
      <c r="V318" s="142" t="s">
        <v>20743</v>
      </c>
      <c r="W318" s="142" t="s">
        <v>20744</v>
      </c>
      <c r="X318" s="142" t="s">
        <v>20745</v>
      </c>
      <c r="Y318" s="141" t="s">
        <v>140</v>
      </c>
      <c r="Z318" s="141" t="str">
        <f t="shared" si="14"/>
        <v>Exome capture151PE</v>
      </c>
      <c r="AA318" s="143">
        <v>0</v>
      </c>
      <c r="AB318" s="143" t="s">
        <v>6461</v>
      </c>
      <c r="AC318" s="251" t="s">
        <v>16125</v>
      </c>
      <c r="AD318" s="142"/>
    </row>
    <row r="319" spans="1:30" s="9" customFormat="1" ht="24" hidden="1" customHeight="1">
      <c r="A319" s="142">
        <v>42860</v>
      </c>
      <c r="B319" s="142" t="s">
        <v>20746</v>
      </c>
      <c r="C319" s="141" t="s">
        <v>20927</v>
      </c>
      <c r="D319" s="141" t="s">
        <v>1248</v>
      </c>
      <c r="E319" s="142" t="s">
        <v>20747</v>
      </c>
      <c r="F319" s="142">
        <v>42856</v>
      </c>
      <c r="G319" s="142" t="s">
        <v>133</v>
      </c>
      <c r="H319" s="142" t="s">
        <v>20729</v>
      </c>
      <c r="I319" s="141">
        <v>6</v>
      </c>
      <c r="J319" s="144" t="s">
        <v>3576</v>
      </c>
      <c r="K319" s="144" t="s">
        <v>20748</v>
      </c>
      <c r="L319" s="141" t="s">
        <v>3543</v>
      </c>
      <c r="M319" s="141"/>
      <c r="N319" s="141">
        <v>0</v>
      </c>
      <c r="O319" s="142" t="s">
        <v>41</v>
      </c>
      <c r="P319" s="141">
        <v>115463.73</v>
      </c>
      <c r="Q319" s="141">
        <v>4309650</v>
      </c>
      <c r="R319" s="141">
        <v>3492067</v>
      </c>
      <c r="S319" s="141">
        <v>81.03</v>
      </c>
      <c r="T319" s="141">
        <v>0</v>
      </c>
      <c r="U319" s="141">
        <v>0</v>
      </c>
      <c r="V319" s="142" t="s">
        <v>20749</v>
      </c>
      <c r="W319" s="142" t="s">
        <v>20750</v>
      </c>
      <c r="X319" s="142" t="s">
        <v>20751</v>
      </c>
      <c r="Y319" s="141" t="s">
        <v>140</v>
      </c>
      <c r="Z319" s="141" t="str">
        <f t="shared" si="14"/>
        <v>Exome capture151PE</v>
      </c>
      <c r="AA319" s="143">
        <v>7.6923076923076927E-2</v>
      </c>
      <c r="AB319" s="143" t="s">
        <v>6461</v>
      </c>
      <c r="AC319" s="251" t="s">
        <v>16125</v>
      </c>
      <c r="AD319" s="142"/>
    </row>
    <row r="320" spans="1:30" s="9" customFormat="1" ht="24" hidden="1" customHeight="1">
      <c r="A320" s="142">
        <v>42860</v>
      </c>
      <c r="B320" s="142" t="s">
        <v>20727</v>
      </c>
      <c r="C320" s="141" t="s">
        <v>1370</v>
      </c>
      <c r="D320" s="141" t="s">
        <v>1248</v>
      </c>
      <c r="E320" s="142" t="s">
        <v>20752</v>
      </c>
      <c r="F320" s="142">
        <v>42856</v>
      </c>
      <c r="G320" s="142" t="s">
        <v>133</v>
      </c>
      <c r="H320" s="142" t="s">
        <v>20729</v>
      </c>
      <c r="I320" s="141">
        <v>7</v>
      </c>
      <c r="J320" s="141" t="s">
        <v>2392</v>
      </c>
      <c r="K320" s="141" t="s">
        <v>19023</v>
      </c>
      <c r="L320" s="141" t="s">
        <v>3543</v>
      </c>
      <c r="M320" s="141"/>
      <c r="N320" s="141">
        <v>0</v>
      </c>
      <c r="O320" s="142" t="s">
        <v>41</v>
      </c>
      <c r="P320" s="141">
        <v>115430.43</v>
      </c>
      <c r="Q320" s="141">
        <v>4309650</v>
      </c>
      <c r="R320" s="141">
        <v>3480404</v>
      </c>
      <c r="S320" s="141">
        <v>80.760000000000005</v>
      </c>
      <c r="T320" s="141">
        <v>0</v>
      </c>
      <c r="U320" s="141">
        <v>0</v>
      </c>
      <c r="V320" s="142" t="s">
        <v>20753</v>
      </c>
      <c r="W320" s="142" t="s">
        <v>20754</v>
      </c>
      <c r="X320" s="142" t="s">
        <v>20755</v>
      </c>
      <c r="Y320" s="141" t="s">
        <v>140</v>
      </c>
      <c r="Z320" s="141" t="str">
        <f t="shared" si="14"/>
        <v>Exome capture151PE</v>
      </c>
      <c r="AA320" s="143">
        <v>0</v>
      </c>
      <c r="AB320" s="143" t="s">
        <v>6461</v>
      </c>
      <c r="AC320" s="251" t="s">
        <v>16125</v>
      </c>
      <c r="AD320" s="142"/>
    </row>
    <row r="321" spans="1:30" s="9" customFormat="1" ht="24" hidden="1" customHeight="1">
      <c r="A321" s="142">
        <v>42860</v>
      </c>
      <c r="B321" s="142" t="s">
        <v>20727</v>
      </c>
      <c r="C321" s="141" t="s">
        <v>1370</v>
      </c>
      <c r="D321" s="141" t="s">
        <v>1248</v>
      </c>
      <c r="E321" s="142" t="s">
        <v>20756</v>
      </c>
      <c r="F321" s="142">
        <v>42856</v>
      </c>
      <c r="G321" s="142" t="s">
        <v>133</v>
      </c>
      <c r="H321" s="142" t="s">
        <v>20729</v>
      </c>
      <c r="I321" s="141">
        <v>8</v>
      </c>
      <c r="J321" s="141" t="s">
        <v>2392</v>
      </c>
      <c r="K321" s="141" t="s">
        <v>19023</v>
      </c>
      <c r="L321" s="141" t="s">
        <v>3543</v>
      </c>
      <c r="M321" s="141"/>
      <c r="N321" s="141">
        <v>0</v>
      </c>
      <c r="O321" s="142" t="s">
        <v>41</v>
      </c>
      <c r="P321" s="141">
        <v>114339.23</v>
      </c>
      <c r="Q321" s="141">
        <v>4309650</v>
      </c>
      <c r="R321" s="141">
        <v>3464024</v>
      </c>
      <c r="S321" s="141">
        <v>80.38</v>
      </c>
      <c r="T321" s="141">
        <v>0</v>
      </c>
      <c r="U321" s="141">
        <v>0</v>
      </c>
      <c r="V321" s="142" t="s">
        <v>4553</v>
      </c>
      <c r="W321" s="142" t="s">
        <v>20757</v>
      </c>
      <c r="X321" s="142" t="s">
        <v>20758</v>
      </c>
      <c r="Y321" s="141" t="s">
        <v>140</v>
      </c>
      <c r="Z321" s="141" t="str">
        <f t="shared" si="14"/>
        <v>Exome capture151PE</v>
      </c>
      <c r="AA321" s="143">
        <v>0</v>
      </c>
      <c r="AB321" s="143" t="s">
        <v>6461</v>
      </c>
      <c r="AC321" s="251" t="s">
        <v>16125</v>
      </c>
      <c r="AD321" s="142"/>
    </row>
    <row r="322" spans="1:30" s="9" customFormat="1" ht="24" hidden="1" customHeight="1">
      <c r="A322" s="145">
        <v>42866</v>
      </c>
      <c r="B322" s="145" t="s">
        <v>20727</v>
      </c>
      <c r="C322" s="135" t="s">
        <v>1370</v>
      </c>
      <c r="D322" s="147" t="s">
        <v>1248</v>
      </c>
      <c r="E322" s="145" t="s">
        <v>20759</v>
      </c>
      <c r="F322" s="145">
        <v>42860</v>
      </c>
      <c r="G322" s="145" t="s">
        <v>133</v>
      </c>
      <c r="H322" s="145" t="s">
        <v>20760</v>
      </c>
      <c r="I322" s="147">
        <v>1</v>
      </c>
      <c r="J322" s="145" t="s">
        <v>2392</v>
      </c>
      <c r="K322" s="145" t="s">
        <v>19023</v>
      </c>
      <c r="L322" s="147" t="s">
        <v>3543</v>
      </c>
      <c r="M322" s="147"/>
      <c r="N322" s="147">
        <v>0</v>
      </c>
      <c r="O322" s="145" t="s">
        <v>41</v>
      </c>
      <c r="P322" s="147">
        <v>114405.94</v>
      </c>
      <c r="Q322" s="147">
        <v>4309650</v>
      </c>
      <c r="R322" s="147">
        <v>3454725</v>
      </c>
      <c r="S322" s="147">
        <v>80.16</v>
      </c>
      <c r="T322" s="147">
        <v>0</v>
      </c>
      <c r="U322" s="147">
        <v>0</v>
      </c>
      <c r="V322" s="145" t="s">
        <v>20761</v>
      </c>
      <c r="W322" s="145" t="s">
        <v>20762</v>
      </c>
      <c r="X322" s="145" t="s">
        <v>20763</v>
      </c>
      <c r="Y322" s="147" t="s">
        <v>140</v>
      </c>
      <c r="Z322" s="147" t="str">
        <f t="shared" si="14"/>
        <v>Exome capture151PE</v>
      </c>
      <c r="AA322" s="265">
        <v>0</v>
      </c>
      <c r="AB322" s="149" t="s">
        <v>6461</v>
      </c>
      <c r="AC322" s="149" t="s">
        <v>16125</v>
      </c>
      <c r="AD322" s="145"/>
    </row>
    <row r="323" spans="1:30" s="9" customFormat="1" ht="24" hidden="1" customHeight="1">
      <c r="A323" s="142">
        <v>42866</v>
      </c>
      <c r="B323" s="142" t="s">
        <v>20764</v>
      </c>
      <c r="C323" s="141" t="s">
        <v>20927</v>
      </c>
      <c r="D323" s="141" t="s">
        <v>1248</v>
      </c>
      <c r="E323" s="142" t="s">
        <v>20765</v>
      </c>
      <c r="F323" s="142">
        <v>42860</v>
      </c>
      <c r="G323" s="142" t="s">
        <v>133</v>
      </c>
      <c r="H323" s="142" t="s">
        <v>20766</v>
      </c>
      <c r="I323" s="141">
        <v>2</v>
      </c>
      <c r="J323" s="144" t="s">
        <v>3576</v>
      </c>
      <c r="K323" s="144" t="s">
        <v>20767</v>
      </c>
      <c r="L323" s="141" t="s">
        <v>3543</v>
      </c>
      <c r="M323" s="141"/>
      <c r="N323" s="141">
        <v>0</v>
      </c>
      <c r="O323" s="142" t="s">
        <v>41</v>
      </c>
      <c r="P323" s="141">
        <v>118995.58</v>
      </c>
      <c r="Q323" s="141">
        <v>4309650</v>
      </c>
      <c r="R323" s="141">
        <v>3586655</v>
      </c>
      <c r="S323" s="141">
        <v>83.22</v>
      </c>
      <c r="T323" s="141">
        <v>0</v>
      </c>
      <c r="U323" s="141">
        <v>0</v>
      </c>
      <c r="V323" s="142" t="s">
        <v>20768</v>
      </c>
      <c r="W323" s="142" t="s">
        <v>20769</v>
      </c>
      <c r="X323" s="142" t="s">
        <v>20770</v>
      </c>
      <c r="Y323" s="141" t="s">
        <v>140</v>
      </c>
      <c r="Z323" s="141" t="str">
        <f t="shared" si="14"/>
        <v>Exome capture151PE</v>
      </c>
      <c r="AA323" s="143">
        <v>9.0909090909090912E-2</v>
      </c>
      <c r="AB323" s="143" t="s">
        <v>6461</v>
      </c>
      <c r="AC323" s="251" t="s">
        <v>16125</v>
      </c>
      <c r="AD323" s="142"/>
    </row>
    <row r="324" spans="1:30" s="9" customFormat="1" ht="24" hidden="1" customHeight="1">
      <c r="A324" s="142">
        <v>42866</v>
      </c>
      <c r="B324" s="142" t="s">
        <v>20727</v>
      </c>
      <c r="C324" s="141" t="s">
        <v>1370</v>
      </c>
      <c r="D324" s="141" t="s">
        <v>1248</v>
      </c>
      <c r="E324" s="142" t="s">
        <v>20771</v>
      </c>
      <c r="F324" s="142">
        <v>42860</v>
      </c>
      <c r="G324" s="142" t="s">
        <v>133</v>
      </c>
      <c r="H324" s="142" t="s">
        <v>20766</v>
      </c>
      <c r="I324" s="141">
        <v>3</v>
      </c>
      <c r="J324" s="141" t="s">
        <v>2392</v>
      </c>
      <c r="K324" s="141" t="s">
        <v>19023</v>
      </c>
      <c r="L324" s="141" t="s">
        <v>3543</v>
      </c>
      <c r="M324" s="141"/>
      <c r="N324" s="141">
        <v>0</v>
      </c>
      <c r="O324" s="142" t="s">
        <v>41</v>
      </c>
      <c r="P324" s="141">
        <v>117867.25</v>
      </c>
      <c r="Q324" s="141">
        <v>4309650</v>
      </c>
      <c r="R324" s="141">
        <v>3580574</v>
      </c>
      <c r="S324" s="141">
        <v>83.08</v>
      </c>
      <c r="T324" s="141">
        <v>0</v>
      </c>
      <c r="U324" s="141">
        <v>0</v>
      </c>
      <c r="V324" s="142" t="s">
        <v>18086</v>
      </c>
      <c r="W324" s="142" t="s">
        <v>20772</v>
      </c>
      <c r="X324" s="142" t="s">
        <v>20773</v>
      </c>
      <c r="Y324" s="141" t="s">
        <v>140</v>
      </c>
      <c r="Z324" s="141" t="str">
        <f t="shared" si="14"/>
        <v>Exome capture151PE</v>
      </c>
      <c r="AA324" s="143">
        <v>0</v>
      </c>
      <c r="AB324" s="143" t="s">
        <v>6461</v>
      </c>
      <c r="AC324" s="251" t="s">
        <v>16125</v>
      </c>
      <c r="AD324" s="142"/>
    </row>
    <row r="325" spans="1:30" s="9" customFormat="1" ht="24" hidden="1" customHeight="1">
      <c r="A325" s="142">
        <v>42866</v>
      </c>
      <c r="B325" s="142" t="s">
        <v>20727</v>
      </c>
      <c r="C325" s="141" t="s">
        <v>1370</v>
      </c>
      <c r="D325" s="141" t="s">
        <v>1248</v>
      </c>
      <c r="E325" s="142" t="s">
        <v>20774</v>
      </c>
      <c r="F325" s="142">
        <v>42860</v>
      </c>
      <c r="G325" s="142" t="s">
        <v>133</v>
      </c>
      <c r="H325" s="142" t="s">
        <v>20766</v>
      </c>
      <c r="I325" s="141">
        <v>4</v>
      </c>
      <c r="J325" s="141" t="s">
        <v>2392</v>
      </c>
      <c r="K325" s="141" t="s">
        <v>19023</v>
      </c>
      <c r="L325" s="141" t="s">
        <v>3543</v>
      </c>
      <c r="M325" s="141"/>
      <c r="N325" s="141">
        <v>0</v>
      </c>
      <c r="O325" s="142" t="s">
        <v>41</v>
      </c>
      <c r="P325" s="141">
        <v>120153.52</v>
      </c>
      <c r="Q325" s="141">
        <v>4309650</v>
      </c>
      <c r="R325" s="141">
        <v>3635404</v>
      </c>
      <c r="S325" s="141">
        <v>84.35</v>
      </c>
      <c r="T325" s="141">
        <v>0</v>
      </c>
      <c r="U325" s="141">
        <v>0</v>
      </c>
      <c r="V325" s="142" t="s">
        <v>20775</v>
      </c>
      <c r="W325" s="142" t="s">
        <v>20776</v>
      </c>
      <c r="X325" s="142" t="s">
        <v>20777</v>
      </c>
      <c r="Y325" s="141" t="s">
        <v>140</v>
      </c>
      <c r="Z325" s="141" t="str">
        <f t="shared" si="14"/>
        <v>Exome capture151PE</v>
      </c>
      <c r="AA325" s="143">
        <v>0</v>
      </c>
      <c r="AB325" s="143" t="s">
        <v>6461</v>
      </c>
      <c r="AC325" s="251" t="s">
        <v>16125</v>
      </c>
      <c r="AD325" s="142"/>
    </row>
    <row r="326" spans="1:30" s="9" customFormat="1" ht="24" hidden="1" customHeight="1">
      <c r="A326" s="142">
        <v>42866</v>
      </c>
      <c r="B326" s="142" t="s">
        <v>20727</v>
      </c>
      <c r="C326" s="141" t="s">
        <v>1370</v>
      </c>
      <c r="D326" s="141" t="s">
        <v>1248</v>
      </c>
      <c r="E326" s="142" t="s">
        <v>20778</v>
      </c>
      <c r="F326" s="142">
        <v>42860</v>
      </c>
      <c r="G326" s="142" t="s">
        <v>133</v>
      </c>
      <c r="H326" s="142" t="s">
        <v>20766</v>
      </c>
      <c r="I326" s="141">
        <v>5</v>
      </c>
      <c r="J326" s="141" t="s">
        <v>2392</v>
      </c>
      <c r="K326" s="141" t="s">
        <v>19023</v>
      </c>
      <c r="L326" s="141" t="s">
        <v>3543</v>
      </c>
      <c r="M326" s="141"/>
      <c r="N326" s="141">
        <v>0</v>
      </c>
      <c r="O326" s="142" t="s">
        <v>41</v>
      </c>
      <c r="P326" s="141">
        <v>118801.12</v>
      </c>
      <c r="Q326" s="141">
        <v>4309650</v>
      </c>
      <c r="R326" s="141">
        <v>3592879</v>
      </c>
      <c r="S326" s="141">
        <v>83.37</v>
      </c>
      <c r="T326" s="141">
        <v>0</v>
      </c>
      <c r="U326" s="141">
        <v>0</v>
      </c>
      <c r="V326" s="142" t="s">
        <v>20779</v>
      </c>
      <c r="W326" s="142" t="s">
        <v>20780</v>
      </c>
      <c r="X326" s="142" t="s">
        <v>20781</v>
      </c>
      <c r="Y326" s="141" t="s">
        <v>140</v>
      </c>
      <c r="Z326" s="141" t="str">
        <f t="shared" si="14"/>
        <v>Exome capture151PE</v>
      </c>
      <c r="AA326" s="143">
        <v>0</v>
      </c>
      <c r="AB326" s="143" t="s">
        <v>6461</v>
      </c>
      <c r="AC326" s="251" t="s">
        <v>16125</v>
      </c>
      <c r="AD326" s="142"/>
    </row>
    <row r="327" spans="1:30" s="9" customFormat="1" ht="24" hidden="1" customHeight="1">
      <c r="A327" s="142">
        <v>42866</v>
      </c>
      <c r="B327" s="142" t="s">
        <v>20782</v>
      </c>
      <c r="C327" s="141" t="s">
        <v>1370</v>
      </c>
      <c r="D327" s="141" t="s">
        <v>1248</v>
      </c>
      <c r="E327" s="142" t="s">
        <v>20783</v>
      </c>
      <c r="F327" s="142">
        <v>42860</v>
      </c>
      <c r="G327" s="142" t="s">
        <v>133</v>
      </c>
      <c r="H327" s="142" t="s">
        <v>20766</v>
      </c>
      <c r="I327" s="141">
        <v>6</v>
      </c>
      <c r="J327" s="141" t="s">
        <v>2392</v>
      </c>
      <c r="K327" s="141" t="s">
        <v>19023</v>
      </c>
      <c r="L327" s="141" t="s">
        <v>3543</v>
      </c>
      <c r="M327" s="141"/>
      <c r="N327" s="141">
        <v>0</v>
      </c>
      <c r="O327" s="142" t="s">
        <v>41</v>
      </c>
      <c r="P327" s="141">
        <v>117821.6</v>
      </c>
      <c r="Q327" s="141">
        <v>4309650</v>
      </c>
      <c r="R327" s="141">
        <v>3563648</v>
      </c>
      <c r="S327" s="141">
        <v>82.69</v>
      </c>
      <c r="T327" s="141">
        <v>0</v>
      </c>
      <c r="U327" s="141">
        <v>0</v>
      </c>
      <c r="V327" s="142" t="s">
        <v>20784</v>
      </c>
      <c r="W327" s="142" t="s">
        <v>20785</v>
      </c>
      <c r="X327" s="142" t="s">
        <v>20786</v>
      </c>
      <c r="Y327" s="141" t="s">
        <v>140</v>
      </c>
      <c r="Z327" s="141" t="str">
        <f t="shared" si="14"/>
        <v>Exome capture151PE</v>
      </c>
      <c r="AA327" s="143">
        <v>0</v>
      </c>
      <c r="AB327" s="143" t="s">
        <v>6461</v>
      </c>
      <c r="AC327" s="251" t="s">
        <v>16125</v>
      </c>
      <c r="AD327" s="142"/>
    </row>
    <row r="328" spans="1:30" s="9" customFormat="1" ht="24" hidden="1" customHeight="1">
      <c r="A328" s="142">
        <v>42866</v>
      </c>
      <c r="B328" s="142" t="s">
        <v>20787</v>
      </c>
      <c r="C328" s="141" t="s">
        <v>1370</v>
      </c>
      <c r="D328" s="141" t="s">
        <v>1248</v>
      </c>
      <c r="E328" s="142" t="s">
        <v>20788</v>
      </c>
      <c r="F328" s="142">
        <v>42860</v>
      </c>
      <c r="G328" s="142" t="s">
        <v>133</v>
      </c>
      <c r="H328" s="142" t="s">
        <v>20766</v>
      </c>
      <c r="I328" s="141">
        <v>7</v>
      </c>
      <c r="J328" s="141" t="s">
        <v>2392</v>
      </c>
      <c r="K328" s="141" t="s">
        <v>19023</v>
      </c>
      <c r="L328" s="141" t="s">
        <v>3543</v>
      </c>
      <c r="M328" s="141"/>
      <c r="N328" s="141">
        <v>0</v>
      </c>
      <c r="O328" s="142" t="s">
        <v>41</v>
      </c>
      <c r="P328" s="141">
        <v>81729.210000000006</v>
      </c>
      <c r="Q328" s="141">
        <v>4309650</v>
      </c>
      <c r="R328" s="141">
        <v>2444663</v>
      </c>
      <c r="S328" s="141">
        <v>56.73</v>
      </c>
      <c r="T328" s="141">
        <v>0</v>
      </c>
      <c r="U328" s="141">
        <v>0</v>
      </c>
      <c r="V328" s="142" t="s">
        <v>20789</v>
      </c>
      <c r="W328" s="142" t="s">
        <v>20790</v>
      </c>
      <c r="X328" s="142" t="s">
        <v>20791</v>
      </c>
      <c r="Y328" s="141" t="s">
        <v>140</v>
      </c>
      <c r="Z328" s="141" t="str">
        <f t="shared" si="14"/>
        <v>Exome capture151PE</v>
      </c>
      <c r="AA328" s="143">
        <v>0</v>
      </c>
      <c r="AB328" s="143" t="s">
        <v>6461</v>
      </c>
      <c r="AC328" s="251" t="s">
        <v>16125</v>
      </c>
      <c r="AD328" s="142"/>
    </row>
    <row r="329" spans="1:30" s="9" customFormat="1" ht="24" hidden="1" customHeight="1">
      <c r="A329" s="142">
        <v>42866</v>
      </c>
      <c r="B329" s="142" t="s">
        <v>20787</v>
      </c>
      <c r="C329" s="141" t="s">
        <v>1370</v>
      </c>
      <c r="D329" s="141" t="s">
        <v>1248</v>
      </c>
      <c r="E329" s="142" t="s">
        <v>20792</v>
      </c>
      <c r="F329" s="142">
        <v>42860</v>
      </c>
      <c r="G329" s="142" t="s">
        <v>133</v>
      </c>
      <c r="H329" s="142" t="s">
        <v>20766</v>
      </c>
      <c r="I329" s="141">
        <v>8</v>
      </c>
      <c r="J329" s="141" t="s">
        <v>2392</v>
      </c>
      <c r="K329" s="141" t="s">
        <v>19023</v>
      </c>
      <c r="L329" s="141" t="s">
        <v>3543</v>
      </c>
      <c r="M329" s="141"/>
      <c r="N329" s="141">
        <v>0</v>
      </c>
      <c r="O329" s="142" t="s">
        <v>41</v>
      </c>
      <c r="P329" s="141">
        <v>122457.15</v>
      </c>
      <c r="Q329" s="141">
        <v>4309650</v>
      </c>
      <c r="R329" s="141">
        <v>3651525</v>
      </c>
      <c r="S329" s="141">
        <v>84.73</v>
      </c>
      <c r="T329" s="141">
        <v>0</v>
      </c>
      <c r="U329" s="141">
        <v>0</v>
      </c>
      <c r="V329" s="142" t="s">
        <v>20793</v>
      </c>
      <c r="W329" s="142" t="s">
        <v>20794</v>
      </c>
      <c r="X329" s="142" t="s">
        <v>20795</v>
      </c>
      <c r="Y329" s="141" t="s">
        <v>140</v>
      </c>
      <c r="Z329" s="141" t="str">
        <f t="shared" si="14"/>
        <v>Exome capture151PE</v>
      </c>
      <c r="AA329" s="143">
        <v>0</v>
      </c>
      <c r="AB329" s="143" t="s">
        <v>6461</v>
      </c>
      <c r="AC329" s="251" t="s">
        <v>16125</v>
      </c>
      <c r="AD329" s="142"/>
    </row>
    <row r="330" spans="1:30" s="9" customFormat="1" ht="24" hidden="1" customHeight="1">
      <c r="A330" s="145">
        <v>42867</v>
      </c>
      <c r="B330" s="145" t="s">
        <v>21593</v>
      </c>
      <c r="C330" s="147" t="s">
        <v>21732</v>
      </c>
      <c r="D330" s="147" t="s">
        <v>1248</v>
      </c>
      <c r="E330" s="145" t="s">
        <v>21594</v>
      </c>
      <c r="F330" s="145">
        <v>42863</v>
      </c>
      <c r="G330" s="145" t="s">
        <v>133</v>
      </c>
      <c r="H330" s="145" t="s">
        <v>21595</v>
      </c>
      <c r="I330" s="147">
        <v>1</v>
      </c>
      <c r="J330" s="145" t="s">
        <v>2392</v>
      </c>
      <c r="K330" s="145" t="s">
        <v>19023</v>
      </c>
      <c r="L330" s="147" t="s">
        <v>3543</v>
      </c>
      <c r="M330" s="147"/>
      <c r="N330" s="147">
        <v>0</v>
      </c>
      <c r="O330" s="145" t="s">
        <v>41</v>
      </c>
      <c r="P330" s="147">
        <v>121553.49</v>
      </c>
      <c r="Q330" s="147">
        <v>4309650</v>
      </c>
      <c r="R330" s="147">
        <v>3686915</v>
      </c>
      <c r="S330" s="147">
        <v>85.55</v>
      </c>
      <c r="T330" s="147">
        <v>0</v>
      </c>
      <c r="U330" s="147">
        <v>0</v>
      </c>
      <c r="V330" s="145" t="s">
        <v>21596</v>
      </c>
      <c r="W330" s="145" t="s">
        <v>21597</v>
      </c>
      <c r="X330" s="145" t="s">
        <v>21598</v>
      </c>
      <c r="Y330" s="147" t="s">
        <v>140</v>
      </c>
      <c r="Z330" s="147" t="str">
        <f t="shared" ref="Z330:Z345" si="15">IF(P330,CONCATENATE(C330,Y330),0)</f>
        <v>Exome capture151PE</v>
      </c>
      <c r="AA330" s="265">
        <v>0</v>
      </c>
      <c r="AB330" s="149" t="s">
        <v>6461</v>
      </c>
      <c r="AC330" s="149" t="s">
        <v>16125</v>
      </c>
      <c r="AD330" s="145"/>
    </row>
    <row r="331" spans="1:30" s="9" customFormat="1" ht="24" hidden="1" customHeight="1">
      <c r="A331" s="142">
        <v>42867</v>
      </c>
      <c r="B331" s="142" t="s">
        <v>21599</v>
      </c>
      <c r="C331" s="141" t="s">
        <v>21732</v>
      </c>
      <c r="D331" s="141" t="s">
        <v>1248</v>
      </c>
      <c r="E331" s="142" t="s">
        <v>21600</v>
      </c>
      <c r="F331" s="142">
        <v>42863</v>
      </c>
      <c r="G331" s="142" t="s">
        <v>133</v>
      </c>
      <c r="H331" s="142" t="s">
        <v>21601</v>
      </c>
      <c r="I331" s="141">
        <v>2</v>
      </c>
      <c r="J331" s="141" t="s">
        <v>2392</v>
      </c>
      <c r="K331" s="141" t="s">
        <v>19023</v>
      </c>
      <c r="L331" s="141" t="s">
        <v>3543</v>
      </c>
      <c r="M331" s="141"/>
      <c r="N331" s="141">
        <v>0</v>
      </c>
      <c r="O331" s="142" t="s">
        <v>41</v>
      </c>
      <c r="P331" s="141">
        <v>121722.35</v>
      </c>
      <c r="Q331" s="141">
        <v>4309650</v>
      </c>
      <c r="R331" s="141">
        <v>3671288</v>
      </c>
      <c r="S331" s="141">
        <v>85.19</v>
      </c>
      <c r="T331" s="141">
        <v>0</v>
      </c>
      <c r="U331" s="141">
        <v>0</v>
      </c>
      <c r="V331" s="142" t="s">
        <v>2063</v>
      </c>
      <c r="W331" s="142" t="s">
        <v>21602</v>
      </c>
      <c r="X331" s="142" t="s">
        <v>21603</v>
      </c>
      <c r="Y331" s="141" t="s">
        <v>140</v>
      </c>
      <c r="Z331" s="141" t="str">
        <f t="shared" si="15"/>
        <v>Exome capture151PE</v>
      </c>
      <c r="AA331" s="143">
        <v>0</v>
      </c>
      <c r="AB331" s="143" t="s">
        <v>6461</v>
      </c>
      <c r="AC331" s="251" t="s">
        <v>16125</v>
      </c>
      <c r="AD331" s="142"/>
    </row>
    <row r="332" spans="1:30" s="9" customFormat="1" ht="24" hidden="1" customHeight="1">
      <c r="A332" s="142">
        <v>42867</v>
      </c>
      <c r="B332" s="142" t="s">
        <v>21604</v>
      </c>
      <c r="C332" s="141" t="s">
        <v>21732</v>
      </c>
      <c r="D332" s="141" t="s">
        <v>1248</v>
      </c>
      <c r="E332" s="142" t="s">
        <v>21605</v>
      </c>
      <c r="F332" s="142">
        <v>42863</v>
      </c>
      <c r="G332" s="142" t="s">
        <v>133</v>
      </c>
      <c r="H332" s="142" t="s">
        <v>21601</v>
      </c>
      <c r="I332" s="141">
        <v>3</v>
      </c>
      <c r="J332" s="141" t="s">
        <v>2392</v>
      </c>
      <c r="K332" s="141" t="s">
        <v>19023</v>
      </c>
      <c r="L332" s="141" t="s">
        <v>3543</v>
      </c>
      <c r="M332" s="141"/>
      <c r="N332" s="141">
        <v>0</v>
      </c>
      <c r="O332" s="142" t="s">
        <v>41</v>
      </c>
      <c r="P332" s="141">
        <v>122068.11</v>
      </c>
      <c r="Q332" s="141">
        <v>4309650</v>
      </c>
      <c r="R332" s="141">
        <v>3679936</v>
      </c>
      <c r="S332" s="141">
        <v>85.39</v>
      </c>
      <c r="T332" s="141">
        <v>0</v>
      </c>
      <c r="U332" s="141">
        <v>0</v>
      </c>
      <c r="V332" s="142" t="s">
        <v>21606</v>
      </c>
      <c r="W332" s="142" t="s">
        <v>21607</v>
      </c>
      <c r="X332" s="142" t="s">
        <v>21608</v>
      </c>
      <c r="Y332" s="141" t="s">
        <v>140</v>
      </c>
      <c r="Z332" s="141" t="str">
        <f t="shared" si="15"/>
        <v>Exome capture151PE</v>
      </c>
      <c r="AA332" s="143">
        <v>0</v>
      </c>
      <c r="AB332" s="143" t="s">
        <v>6461</v>
      </c>
      <c r="AC332" s="251" t="s">
        <v>16125</v>
      </c>
      <c r="AD332" s="142"/>
    </row>
    <row r="333" spans="1:30" s="9" customFormat="1" ht="24" hidden="1" customHeight="1">
      <c r="A333" s="142">
        <v>42867</v>
      </c>
      <c r="B333" s="142" t="s">
        <v>21604</v>
      </c>
      <c r="C333" s="141" t="s">
        <v>21732</v>
      </c>
      <c r="D333" s="141" t="s">
        <v>1248</v>
      </c>
      <c r="E333" s="142" t="s">
        <v>21609</v>
      </c>
      <c r="F333" s="142">
        <v>42863</v>
      </c>
      <c r="G333" s="142" t="s">
        <v>133</v>
      </c>
      <c r="H333" s="142" t="s">
        <v>21601</v>
      </c>
      <c r="I333" s="141">
        <v>4</v>
      </c>
      <c r="J333" s="141" t="s">
        <v>2392</v>
      </c>
      <c r="K333" s="141" t="s">
        <v>19023</v>
      </c>
      <c r="L333" s="141" t="s">
        <v>3543</v>
      </c>
      <c r="M333" s="141"/>
      <c r="N333" s="141">
        <v>0</v>
      </c>
      <c r="O333" s="142" t="s">
        <v>41</v>
      </c>
      <c r="P333" s="141">
        <v>121570.14</v>
      </c>
      <c r="Q333" s="141">
        <v>4309650</v>
      </c>
      <c r="R333" s="141">
        <v>3676716</v>
      </c>
      <c r="S333" s="141">
        <v>85.31</v>
      </c>
      <c r="T333" s="141">
        <v>0</v>
      </c>
      <c r="U333" s="141">
        <v>0</v>
      </c>
      <c r="V333" s="142" t="s">
        <v>21610</v>
      </c>
      <c r="W333" s="142" t="s">
        <v>21611</v>
      </c>
      <c r="X333" s="142" t="s">
        <v>21612</v>
      </c>
      <c r="Y333" s="141" t="s">
        <v>140</v>
      </c>
      <c r="Z333" s="141" t="str">
        <f t="shared" si="15"/>
        <v>Exome capture151PE</v>
      </c>
      <c r="AA333" s="143">
        <v>0</v>
      </c>
      <c r="AB333" s="143" t="s">
        <v>6461</v>
      </c>
      <c r="AC333" s="251" t="s">
        <v>16125</v>
      </c>
      <c r="AD333" s="142"/>
    </row>
    <row r="334" spans="1:30" s="9" customFormat="1" ht="24" hidden="1" customHeight="1">
      <c r="A334" s="142">
        <v>42867</v>
      </c>
      <c r="B334" s="142" t="s">
        <v>21604</v>
      </c>
      <c r="C334" s="141" t="s">
        <v>21732</v>
      </c>
      <c r="D334" s="141" t="s">
        <v>1248</v>
      </c>
      <c r="E334" s="142" t="s">
        <v>21613</v>
      </c>
      <c r="F334" s="142">
        <v>42863</v>
      </c>
      <c r="G334" s="142" t="s">
        <v>133</v>
      </c>
      <c r="H334" s="142" t="s">
        <v>21601</v>
      </c>
      <c r="I334" s="141">
        <v>5</v>
      </c>
      <c r="J334" s="141" t="s">
        <v>2392</v>
      </c>
      <c r="K334" s="141" t="s">
        <v>19023</v>
      </c>
      <c r="L334" s="141" t="s">
        <v>3543</v>
      </c>
      <c r="M334" s="141"/>
      <c r="N334" s="141">
        <v>0</v>
      </c>
      <c r="O334" s="142" t="s">
        <v>41</v>
      </c>
      <c r="P334" s="141">
        <v>119871.41</v>
      </c>
      <c r="Q334" s="141">
        <v>4309650</v>
      </c>
      <c r="R334" s="141">
        <v>3619127</v>
      </c>
      <c r="S334" s="141">
        <v>83.98</v>
      </c>
      <c r="T334" s="141">
        <v>0</v>
      </c>
      <c r="U334" s="141">
        <v>0</v>
      </c>
      <c r="V334" s="142" t="s">
        <v>19086</v>
      </c>
      <c r="W334" s="142" t="s">
        <v>21614</v>
      </c>
      <c r="X334" s="142" t="s">
        <v>21615</v>
      </c>
      <c r="Y334" s="141" t="s">
        <v>140</v>
      </c>
      <c r="Z334" s="141" t="str">
        <f t="shared" si="15"/>
        <v>Exome capture151PE</v>
      </c>
      <c r="AA334" s="143">
        <v>0</v>
      </c>
      <c r="AB334" s="143" t="s">
        <v>6461</v>
      </c>
      <c r="AC334" s="251" t="s">
        <v>16125</v>
      </c>
      <c r="AD334" s="142"/>
    </row>
    <row r="335" spans="1:30" s="9" customFormat="1" ht="24" hidden="1" customHeight="1">
      <c r="A335" s="142">
        <v>42867</v>
      </c>
      <c r="B335" s="142" t="s">
        <v>21604</v>
      </c>
      <c r="C335" s="141" t="s">
        <v>21732</v>
      </c>
      <c r="D335" s="141" t="s">
        <v>1248</v>
      </c>
      <c r="E335" s="142" t="s">
        <v>21616</v>
      </c>
      <c r="F335" s="142">
        <v>42863</v>
      </c>
      <c r="G335" s="142" t="s">
        <v>133</v>
      </c>
      <c r="H335" s="142" t="s">
        <v>21601</v>
      </c>
      <c r="I335" s="141">
        <v>6</v>
      </c>
      <c r="J335" s="141" t="s">
        <v>2392</v>
      </c>
      <c r="K335" s="141" t="s">
        <v>19023</v>
      </c>
      <c r="L335" s="141" t="s">
        <v>3543</v>
      </c>
      <c r="M335" s="141"/>
      <c r="N335" s="141">
        <v>0</v>
      </c>
      <c r="O335" s="142" t="s">
        <v>41</v>
      </c>
      <c r="P335" s="141">
        <v>120488.96000000001</v>
      </c>
      <c r="Q335" s="141">
        <v>4309650</v>
      </c>
      <c r="R335" s="141">
        <v>3641764</v>
      </c>
      <c r="S335" s="141">
        <v>84.5</v>
      </c>
      <c r="T335" s="141">
        <v>0</v>
      </c>
      <c r="U335" s="141">
        <v>0</v>
      </c>
      <c r="V335" s="142" t="s">
        <v>3546</v>
      </c>
      <c r="W335" s="142" t="s">
        <v>21617</v>
      </c>
      <c r="X335" s="142" t="s">
        <v>21618</v>
      </c>
      <c r="Y335" s="141" t="s">
        <v>140</v>
      </c>
      <c r="Z335" s="141" t="str">
        <f t="shared" si="15"/>
        <v>Exome capture151PE</v>
      </c>
      <c r="AA335" s="143">
        <v>0</v>
      </c>
      <c r="AB335" s="143" t="s">
        <v>6461</v>
      </c>
      <c r="AC335" s="251" t="s">
        <v>16125</v>
      </c>
      <c r="AD335" s="142"/>
    </row>
    <row r="336" spans="1:30" s="9" customFormat="1" ht="24" hidden="1" customHeight="1">
      <c r="A336" s="142">
        <v>42867</v>
      </c>
      <c r="B336" s="142" t="s">
        <v>21604</v>
      </c>
      <c r="C336" s="141" t="s">
        <v>21732</v>
      </c>
      <c r="D336" s="141" t="s">
        <v>1248</v>
      </c>
      <c r="E336" s="142" t="s">
        <v>21619</v>
      </c>
      <c r="F336" s="142">
        <v>42863</v>
      </c>
      <c r="G336" s="142" t="s">
        <v>133</v>
      </c>
      <c r="H336" s="142" t="s">
        <v>21601</v>
      </c>
      <c r="I336" s="141">
        <v>7</v>
      </c>
      <c r="J336" s="141" t="s">
        <v>2392</v>
      </c>
      <c r="K336" s="141" t="s">
        <v>19023</v>
      </c>
      <c r="L336" s="141" t="s">
        <v>3543</v>
      </c>
      <c r="M336" s="141"/>
      <c r="N336" s="141">
        <v>0</v>
      </c>
      <c r="O336" s="142" t="s">
        <v>41</v>
      </c>
      <c r="P336" s="141">
        <v>120141.36</v>
      </c>
      <c r="Q336" s="141">
        <v>4309650</v>
      </c>
      <c r="R336" s="141">
        <v>3627588</v>
      </c>
      <c r="S336" s="141">
        <v>84.17</v>
      </c>
      <c r="T336" s="141">
        <v>0</v>
      </c>
      <c r="U336" s="141">
        <v>0</v>
      </c>
      <c r="V336" s="142" t="s">
        <v>21620</v>
      </c>
      <c r="W336" s="142" t="s">
        <v>21621</v>
      </c>
      <c r="X336" s="142" t="s">
        <v>21622</v>
      </c>
      <c r="Y336" s="141" t="s">
        <v>140</v>
      </c>
      <c r="Z336" s="141" t="str">
        <f t="shared" si="15"/>
        <v>Exome capture151PE</v>
      </c>
      <c r="AA336" s="143">
        <v>0</v>
      </c>
      <c r="AB336" s="143" t="s">
        <v>6461</v>
      </c>
      <c r="AC336" s="251" t="s">
        <v>16125</v>
      </c>
      <c r="AD336" s="142"/>
    </row>
    <row r="337" spans="1:30" s="9" customFormat="1" ht="24" hidden="1" customHeight="1">
      <c r="A337" s="142">
        <v>42867</v>
      </c>
      <c r="B337" s="142" t="s">
        <v>20727</v>
      </c>
      <c r="C337" s="141" t="s">
        <v>21732</v>
      </c>
      <c r="D337" s="141" t="s">
        <v>1248</v>
      </c>
      <c r="E337" s="142" t="s">
        <v>21623</v>
      </c>
      <c r="F337" s="142">
        <v>42863</v>
      </c>
      <c r="G337" s="142" t="s">
        <v>133</v>
      </c>
      <c r="H337" s="142" t="s">
        <v>21601</v>
      </c>
      <c r="I337" s="141">
        <v>8</v>
      </c>
      <c r="J337" s="141" t="s">
        <v>2392</v>
      </c>
      <c r="K337" s="141" t="s">
        <v>19023</v>
      </c>
      <c r="L337" s="141" t="s">
        <v>3543</v>
      </c>
      <c r="M337" s="141"/>
      <c r="N337" s="141">
        <v>0</v>
      </c>
      <c r="O337" s="142" t="s">
        <v>41</v>
      </c>
      <c r="P337" s="141">
        <v>121258.38</v>
      </c>
      <c r="Q337" s="141">
        <v>4309650</v>
      </c>
      <c r="R337" s="141">
        <v>3670851</v>
      </c>
      <c r="S337" s="141">
        <v>85.18</v>
      </c>
      <c r="T337" s="141">
        <v>0</v>
      </c>
      <c r="U337" s="141">
        <v>0</v>
      </c>
      <c r="V337" s="142" t="s">
        <v>21624</v>
      </c>
      <c r="W337" s="142" t="s">
        <v>734</v>
      </c>
      <c r="X337" s="142" t="s">
        <v>21625</v>
      </c>
      <c r="Y337" s="141" t="s">
        <v>140</v>
      </c>
      <c r="Z337" s="141" t="str">
        <f t="shared" si="15"/>
        <v>Exome capture151PE</v>
      </c>
      <c r="AA337" s="143">
        <v>0</v>
      </c>
      <c r="AB337" s="143" t="s">
        <v>6461</v>
      </c>
      <c r="AC337" s="251" t="s">
        <v>16125</v>
      </c>
      <c r="AD337" s="142"/>
    </row>
    <row r="338" spans="1:30" s="9" customFormat="1" ht="24" hidden="1" customHeight="1">
      <c r="A338" s="145">
        <v>42871</v>
      </c>
      <c r="B338" s="145" t="s">
        <v>20727</v>
      </c>
      <c r="C338" s="147" t="s">
        <v>21732</v>
      </c>
      <c r="D338" s="147" t="s">
        <v>1248</v>
      </c>
      <c r="E338" s="145" t="s">
        <v>20759</v>
      </c>
      <c r="F338" s="145">
        <v>42867</v>
      </c>
      <c r="G338" s="145" t="s">
        <v>133</v>
      </c>
      <c r="H338" s="145" t="s">
        <v>21626</v>
      </c>
      <c r="I338" s="147">
        <v>1</v>
      </c>
      <c r="J338" s="145" t="s">
        <v>2392</v>
      </c>
      <c r="K338" s="145" t="s">
        <v>19023</v>
      </c>
      <c r="L338" s="147" t="s">
        <v>3543</v>
      </c>
      <c r="M338" s="147"/>
      <c r="N338" s="147">
        <v>0</v>
      </c>
      <c r="O338" s="145" t="s">
        <v>41</v>
      </c>
      <c r="P338" s="147">
        <v>118153.11</v>
      </c>
      <c r="Q338" s="147">
        <v>4309650</v>
      </c>
      <c r="R338" s="147">
        <v>3599973</v>
      </c>
      <c r="S338" s="147">
        <v>83.53</v>
      </c>
      <c r="T338" s="147">
        <v>0</v>
      </c>
      <c r="U338" s="147">
        <v>0</v>
      </c>
      <c r="V338" s="145" t="s">
        <v>21627</v>
      </c>
      <c r="W338" s="145" t="s">
        <v>21628</v>
      </c>
      <c r="X338" s="145" t="s">
        <v>21629</v>
      </c>
      <c r="Y338" s="147" t="s">
        <v>140</v>
      </c>
      <c r="Z338" s="147" t="str">
        <f t="shared" si="15"/>
        <v>Exome capture151PE</v>
      </c>
      <c r="AA338" s="265">
        <v>0</v>
      </c>
      <c r="AB338" s="149" t="s">
        <v>6461</v>
      </c>
      <c r="AC338" s="149" t="s">
        <v>16125</v>
      </c>
      <c r="AD338" s="145"/>
    </row>
    <row r="339" spans="1:30" s="9" customFormat="1" ht="24" hidden="1" customHeight="1">
      <c r="A339" s="142">
        <v>42871</v>
      </c>
      <c r="B339" s="142" t="s">
        <v>20727</v>
      </c>
      <c r="C339" s="141" t="s">
        <v>21732</v>
      </c>
      <c r="D339" s="141" t="s">
        <v>1248</v>
      </c>
      <c r="E339" s="142" t="s">
        <v>20771</v>
      </c>
      <c r="F339" s="142">
        <v>42867</v>
      </c>
      <c r="G339" s="142" t="s">
        <v>133</v>
      </c>
      <c r="H339" s="142" t="s">
        <v>21630</v>
      </c>
      <c r="I339" s="141">
        <v>2</v>
      </c>
      <c r="J339" s="141" t="s">
        <v>2392</v>
      </c>
      <c r="K339" s="141" t="s">
        <v>19023</v>
      </c>
      <c r="L339" s="141" t="s">
        <v>3543</v>
      </c>
      <c r="M339" s="141"/>
      <c r="N339" s="141">
        <v>0</v>
      </c>
      <c r="O339" s="142" t="s">
        <v>41</v>
      </c>
      <c r="P339" s="141">
        <v>121911.9</v>
      </c>
      <c r="Q339" s="141">
        <v>4309650</v>
      </c>
      <c r="R339" s="141">
        <v>3689461</v>
      </c>
      <c r="S339" s="141">
        <v>85.61</v>
      </c>
      <c r="T339" s="141">
        <v>0</v>
      </c>
      <c r="U339" s="141">
        <v>0</v>
      </c>
      <c r="V339" s="142" t="s">
        <v>21631</v>
      </c>
      <c r="W339" s="142" t="s">
        <v>21632</v>
      </c>
      <c r="X339" s="142" t="s">
        <v>21633</v>
      </c>
      <c r="Y339" s="141" t="s">
        <v>140</v>
      </c>
      <c r="Z339" s="141" t="str">
        <f t="shared" si="15"/>
        <v>Exome capture151PE</v>
      </c>
      <c r="AA339" s="143">
        <v>0</v>
      </c>
      <c r="AB339" s="143" t="s">
        <v>6461</v>
      </c>
      <c r="AC339" s="251" t="s">
        <v>16125</v>
      </c>
      <c r="AD339" s="142"/>
    </row>
    <row r="340" spans="1:30" s="9" customFormat="1" ht="24" hidden="1" customHeight="1">
      <c r="A340" s="142">
        <v>42871</v>
      </c>
      <c r="B340" s="142" t="s">
        <v>21604</v>
      </c>
      <c r="C340" s="141" t="s">
        <v>21732</v>
      </c>
      <c r="D340" s="141" t="s">
        <v>1248</v>
      </c>
      <c r="E340" s="142" t="s">
        <v>21634</v>
      </c>
      <c r="F340" s="142">
        <v>42867</v>
      </c>
      <c r="G340" s="142" t="s">
        <v>133</v>
      </c>
      <c r="H340" s="142" t="s">
        <v>21630</v>
      </c>
      <c r="I340" s="141">
        <v>3</v>
      </c>
      <c r="J340" s="141" t="s">
        <v>2392</v>
      </c>
      <c r="K340" s="141" t="s">
        <v>19023</v>
      </c>
      <c r="L340" s="141" t="s">
        <v>3543</v>
      </c>
      <c r="M340" s="141"/>
      <c r="N340" s="141">
        <v>0</v>
      </c>
      <c r="O340" s="142" t="s">
        <v>41</v>
      </c>
      <c r="P340" s="141">
        <v>119063.02</v>
      </c>
      <c r="Q340" s="141">
        <v>4309650</v>
      </c>
      <c r="R340" s="141">
        <v>3606133</v>
      </c>
      <c r="S340" s="141">
        <v>83.68</v>
      </c>
      <c r="T340" s="141">
        <v>0</v>
      </c>
      <c r="U340" s="141">
        <v>0</v>
      </c>
      <c r="V340" s="142" t="s">
        <v>21635</v>
      </c>
      <c r="W340" s="142" t="s">
        <v>21636</v>
      </c>
      <c r="X340" s="142" t="s">
        <v>21637</v>
      </c>
      <c r="Y340" s="141" t="s">
        <v>140</v>
      </c>
      <c r="Z340" s="141" t="str">
        <f t="shared" si="15"/>
        <v>Exome capture151PE</v>
      </c>
      <c r="AA340" s="143">
        <v>0</v>
      </c>
      <c r="AB340" s="143" t="s">
        <v>6461</v>
      </c>
      <c r="AC340" s="251" t="s">
        <v>16125</v>
      </c>
      <c r="AD340" s="142"/>
    </row>
    <row r="341" spans="1:30" s="9" customFormat="1" ht="24" hidden="1" customHeight="1">
      <c r="A341" s="142">
        <v>42871</v>
      </c>
      <c r="B341" s="142" t="s">
        <v>21604</v>
      </c>
      <c r="C341" s="141" t="s">
        <v>21732</v>
      </c>
      <c r="D341" s="141" t="s">
        <v>1248</v>
      </c>
      <c r="E341" s="142" t="s">
        <v>21638</v>
      </c>
      <c r="F341" s="142">
        <v>42867</v>
      </c>
      <c r="G341" s="142" t="s">
        <v>133</v>
      </c>
      <c r="H341" s="142" t="s">
        <v>21630</v>
      </c>
      <c r="I341" s="141">
        <v>4</v>
      </c>
      <c r="J341" s="141" t="s">
        <v>2392</v>
      </c>
      <c r="K341" s="141" t="s">
        <v>19023</v>
      </c>
      <c r="L341" s="141" t="s">
        <v>3543</v>
      </c>
      <c r="M341" s="141"/>
      <c r="N341" s="141">
        <v>0</v>
      </c>
      <c r="O341" s="142" t="s">
        <v>41</v>
      </c>
      <c r="P341" s="141">
        <v>120748.28</v>
      </c>
      <c r="Q341" s="141">
        <v>4309650</v>
      </c>
      <c r="R341" s="141">
        <v>3652036</v>
      </c>
      <c r="S341" s="141">
        <v>84.74</v>
      </c>
      <c r="T341" s="141">
        <v>0</v>
      </c>
      <c r="U341" s="141">
        <v>0</v>
      </c>
      <c r="V341" s="142" t="s">
        <v>21639</v>
      </c>
      <c r="W341" s="142" t="s">
        <v>905</v>
      </c>
      <c r="X341" s="142" t="s">
        <v>21640</v>
      </c>
      <c r="Y341" s="141" t="s">
        <v>140</v>
      </c>
      <c r="Z341" s="141" t="str">
        <f t="shared" si="15"/>
        <v>Exome capture151PE</v>
      </c>
      <c r="AA341" s="143">
        <v>0</v>
      </c>
      <c r="AB341" s="143" t="s">
        <v>6461</v>
      </c>
      <c r="AC341" s="251" t="s">
        <v>16125</v>
      </c>
      <c r="AD341" s="142"/>
    </row>
    <row r="342" spans="1:30" s="9" customFormat="1" ht="24" hidden="1" customHeight="1">
      <c r="A342" s="142">
        <v>42871</v>
      </c>
      <c r="B342" s="142" t="s">
        <v>21604</v>
      </c>
      <c r="C342" s="141" t="s">
        <v>21732</v>
      </c>
      <c r="D342" s="141" t="s">
        <v>1248</v>
      </c>
      <c r="E342" s="142" t="s">
        <v>21641</v>
      </c>
      <c r="F342" s="142">
        <v>42867</v>
      </c>
      <c r="G342" s="142" t="s">
        <v>133</v>
      </c>
      <c r="H342" s="142" t="s">
        <v>21630</v>
      </c>
      <c r="I342" s="141">
        <v>5</v>
      </c>
      <c r="J342" s="141" t="s">
        <v>2392</v>
      </c>
      <c r="K342" s="141" t="s">
        <v>19023</v>
      </c>
      <c r="L342" s="141" t="s">
        <v>3543</v>
      </c>
      <c r="M342" s="141"/>
      <c r="N342" s="141">
        <v>0</v>
      </c>
      <c r="O342" s="142" t="s">
        <v>41</v>
      </c>
      <c r="P342" s="141">
        <v>119270.73</v>
      </c>
      <c r="Q342" s="141">
        <v>4309650</v>
      </c>
      <c r="R342" s="141">
        <v>3599445</v>
      </c>
      <c r="S342" s="141">
        <v>83.52</v>
      </c>
      <c r="T342" s="141">
        <v>0</v>
      </c>
      <c r="U342" s="141">
        <v>0</v>
      </c>
      <c r="V342" s="142" t="s">
        <v>21642</v>
      </c>
      <c r="W342" s="142" t="s">
        <v>21643</v>
      </c>
      <c r="X342" s="142" t="s">
        <v>21644</v>
      </c>
      <c r="Y342" s="141" t="s">
        <v>140</v>
      </c>
      <c r="Z342" s="141" t="str">
        <f t="shared" si="15"/>
        <v>Exome capture151PE</v>
      </c>
      <c r="AA342" s="143">
        <v>0</v>
      </c>
      <c r="AB342" s="143" t="s">
        <v>6461</v>
      </c>
      <c r="AC342" s="251" t="s">
        <v>16125</v>
      </c>
      <c r="AD342" s="142"/>
    </row>
    <row r="343" spans="1:30" s="9" customFormat="1" ht="24" hidden="1" customHeight="1">
      <c r="A343" s="142">
        <v>42871</v>
      </c>
      <c r="B343" s="142" t="s">
        <v>21604</v>
      </c>
      <c r="C343" s="141" t="s">
        <v>21732</v>
      </c>
      <c r="D343" s="141" t="s">
        <v>1248</v>
      </c>
      <c r="E343" s="142" t="s">
        <v>21645</v>
      </c>
      <c r="F343" s="142">
        <v>42867</v>
      </c>
      <c r="G343" s="142" t="s">
        <v>133</v>
      </c>
      <c r="H343" s="142" t="s">
        <v>21630</v>
      </c>
      <c r="I343" s="141">
        <v>6</v>
      </c>
      <c r="J343" s="141" t="s">
        <v>2392</v>
      </c>
      <c r="K343" s="141" t="s">
        <v>19023</v>
      </c>
      <c r="L343" s="141" t="s">
        <v>3543</v>
      </c>
      <c r="M343" s="141"/>
      <c r="N343" s="141">
        <v>0</v>
      </c>
      <c r="O343" s="142" t="s">
        <v>41</v>
      </c>
      <c r="P343" s="141">
        <v>119902.26</v>
      </c>
      <c r="Q343" s="141">
        <v>4309650</v>
      </c>
      <c r="R343" s="141">
        <v>3617761</v>
      </c>
      <c r="S343" s="141">
        <v>83.95</v>
      </c>
      <c r="T343" s="141">
        <v>0</v>
      </c>
      <c r="U343" s="141">
        <v>0</v>
      </c>
      <c r="V343" s="142" t="s">
        <v>21646</v>
      </c>
      <c r="W343" s="142" t="s">
        <v>21647</v>
      </c>
      <c r="X343" s="142" t="s">
        <v>21648</v>
      </c>
      <c r="Y343" s="141" t="s">
        <v>140</v>
      </c>
      <c r="Z343" s="141" t="str">
        <f t="shared" si="15"/>
        <v>Exome capture151PE</v>
      </c>
      <c r="AA343" s="143">
        <v>0</v>
      </c>
      <c r="AB343" s="143" t="s">
        <v>6461</v>
      </c>
      <c r="AC343" s="251" t="s">
        <v>16125</v>
      </c>
      <c r="AD343" s="142"/>
    </row>
    <row r="344" spans="1:30" s="9" customFormat="1" ht="24" hidden="1" customHeight="1">
      <c r="A344" s="142">
        <v>42871</v>
      </c>
      <c r="B344" s="142" t="s">
        <v>21649</v>
      </c>
      <c r="C344" s="141" t="s">
        <v>21732</v>
      </c>
      <c r="D344" s="141" t="s">
        <v>1248</v>
      </c>
      <c r="E344" s="142" t="s">
        <v>21650</v>
      </c>
      <c r="F344" s="142">
        <v>42867</v>
      </c>
      <c r="G344" s="142" t="s">
        <v>133</v>
      </c>
      <c r="H344" s="142" t="s">
        <v>21630</v>
      </c>
      <c r="I344" s="141">
        <v>7</v>
      </c>
      <c r="J344" s="141" t="s">
        <v>2392</v>
      </c>
      <c r="K344" s="141" t="s">
        <v>19023</v>
      </c>
      <c r="L344" s="141" t="s">
        <v>3543</v>
      </c>
      <c r="M344" s="141"/>
      <c r="N344" s="141">
        <v>0</v>
      </c>
      <c r="O344" s="142" t="s">
        <v>41</v>
      </c>
      <c r="P344" s="141">
        <v>121545.61</v>
      </c>
      <c r="Q344" s="141">
        <v>4309650</v>
      </c>
      <c r="R344" s="141">
        <v>3671059</v>
      </c>
      <c r="S344" s="141">
        <v>85.18</v>
      </c>
      <c r="T344" s="141">
        <v>0</v>
      </c>
      <c r="U344" s="141">
        <v>0</v>
      </c>
      <c r="V344" s="142" t="s">
        <v>21651</v>
      </c>
      <c r="W344" s="142" t="s">
        <v>21652</v>
      </c>
      <c r="X344" s="142" t="s">
        <v>21653</v>
      </c>
      <c r="Y344" s="141" t="s">
        <v>140</v>
      </c>
      <c r="Z344" s="141" t="str">
        <f t="shared" si="15"/>
        <v>Exome capture151PE</v>
      </c>
      <c r="AA344" s="143">
        <v>0</v>
      </c>
      <c r="AB344" s="143" t="s">
        <v>6461</v>
      </c>
      <c r="AC344" s="251" t="s">
        <v>16125</v>
      </c>
      <c r="AD344" s="142"/>
    </row>
    <row r="345" spans="1:30" s="9" customFormat="1" ht="24" hidden="1" customHeight="1">
      <c r="A345" s="142">
        <v>42871</v>
      </c>
      <c r="B345" s="142" t="s">
        <v>21654</v>
      </c>
      <c r="C345" s="141" t="s">
        <v>21655</v>
      </c>
      <c r="D345" s="141" t="s">
        <v>1248</v>
      </c>
      <c r="E345" s="142" t="s">
        <v>21656</v>
      </c>
      <c r="F345" s="142">
        <v>42867</v>
      </c>
      <c r="G345" s="142" t="s">
        <v>133</v>
      </c>
      <c r="H345" s="142" t="s">
        <v>21731</v>
      </c>
      <c r="I345" s="141">
        <v>8</v>
      </c>
      <c r="J345" s="144" t="s">
        <v>7091</v>
      </c>
      <c r="K345" s="144" t="s">
        <v>21657</v>
      </c>
      <c r="L345" s="141" t="s">
        <v>3543</v>
      </c>
      <c r="M345" s="141"/>
      <c r="N345" s="141">
        <v>0</v>
      </c>
      <c r="O345" s="142" t="s">
        <v>41</v>
      </c>
      <c r="P345" s="141">
        <v>66426.44</v>
      </c>
      <c r="Q345" s="141">
        <v>4309650</v>
      </c>
      <c r="R345" s="141">
        <v>1976977</v>
      </c>
      <c r="S345" s="141">
        <v>45.87</v>
      </c>
      <c r="T345" s="141">
        <v>0</v>
      </c>
      <c r="U345" s="141">
        <v>0</v>
      </c>
      <c r="V345" s="142" t="s">
        <v>21658</v>
      </c>
      <c r="W345" s="142" t="s">
        <v>21659</v>
      </c>
      <c r="X345" s="142" t="s">
        <v>21660</v>
      </c>
      <c r="Y345" s="141" t="s">
        <v>140</v>
      </c>
      <c r="Z345" s="141" t="str">
        <f t="shared" si="15"/>
        <v>SmallRNA 151PE</v>
      </c>
      <c r="AA345" s="143">
        <v>1</v>
      </c>
      <c r="AB345" s="143" t="s">
        <v>6461</v>
      </c>
      <c r="AC345" s="251" t="s">
        <v>16125</v>
      </c>
      <c r="AD345" s="142"/>
    </row>
    <row r="346" spans="1:30" s="9" customFormat="1" ht="24" hidden="1" customHeight="1">
      <c r="A346" s="145">
        <v>42874</v>
      </c>
      <c r="B346" s="145" t="s">
        <v>21604</v>
      </c>
      <c r="C346" s="135" t="s">
        <v>1370</v>
      </c>
      <c r="D346" s="147" t="s">
        <v>3063</v>
      </c>
      <c r="E346" s="145" t="s">
        <v>22738</v>
      </c>
      <c r="F346" s="145">
        <v>42870</v>
      </c>
      <c r="G346" s="145" t="s">
        <v>133</v>
      </c>
      <c r="H346" s="145" t="s">
        <v>22739</v>
      </c>
      <c r="I346" s="147">
        <v>1</v>
      </c>
      <c r="J346" s="145" t="s">
        <v>2392</v>
      </c>
      <c r="K346" s="145" t="s">
        <v>19023</v>
      </c>
      <c r="L346" s="147" t="s">
        <v>3543</v>
      </c>
      <c r="M346" s="147"/>
      <c r="N346" s="147">
        <v>0</v>
      </c>
      <c r="O346" s="145" t="s">
        <v>41</v>
      </c>
      <c r="P346" s="147">
        <v>122189.55</v>
      </c>
      <c r="Q346" s="147">
        <v>4309650</v>
      </c>
      <c r="R346" s="147">
        <v>3713663</v>
      </c>
      <c r="S346" s="147">
        <v>86.17</v>
      </c>
      <c r="T346" s="147">
        <v>0</v>
      </c>
      <c r="U346" s="147">
        <v>0</v>
      </c>
      <c r="V346" s="145" t="s">
        <v>22740</v>
      </c>
      <c r="W346" s="145" t="s">
        <v>22741</v>
      </c>
      <c r="X346" s="145" t="s">
        <v>22742</v>
      </c>
      <c r="Y346" s="287" t="s">
        <v>140</v>
      </c>
      <c r="Z346" s="287" t="str">
        <f t="shared" ref="Z346:Z369" si="16">IF(P346,CONCATENATE(C346,Y346),0)</f>
        <v>Exome capture151PE</v>
      </c>
      <c r="AA346" s="265">
        <v>0</v>
      </c>
      <c r="AB346" s="149" t="s">
        <v>6461</v>
      </c>
      <c r="AC346" s="149" t="s">
        <v>16125</v>
      </c>
      <c r="AD346" s="145"/>
    </row>
    <row r="347" spans="1:30" s="9" customFormat="1" ht="24" hidden="1" customHeight="1">
      <c r="A347" s="142">
        <v>42874</v>
      </c>
      <c r="B347" s="142" t="s">
        <v>21604</v>
      </c>
      <c r="C347" s="141" t="s">
        <v>1370</v>
      </c>
      <c r="D347" s="141" t="s">
        <v>3063</v>
      </c>
      <c r="E347" s="142" t="s">
        <v>22743</v>
      </c>
      <c r="F347" s="142">
        <v>42870</v>
      </c>
      <c r="G347" s="142" t="s">
        <v>133</v>
      </c>
      <c r="H347" s="142" t="s">
        <v>22744</v>
      </c>
      <c r="I347" s="141">
        <v>2</v>
      </c>
      <c r="J347" s="141" t="s">
        <v>2392</v>
      </c>
      <c r="K347" s="141" t="s">
        <v>19023</v>
      </c>
      <c r="L347" s="141" t="s">
        <v>3543</v>
      </c>
      <c r="M347" s="141"/>
      <c r="N347" s="141">
        <v>0</v>
      </c>
      <c r="O347" s="142" t="s">
        <v>41</v>
      </c>
      <c r="P347" s="141">
        <v>123276.4</v>
      </c>
      <c r="Q347" s="141">
        <v>4309650</v>
      </c>
      <c r="R347" s="141">
        <v>3720193</v>
      </c>
      <c r="S347" s="141">
        <v>86.32</v>
      </c>
      <c r="T347" s="141">
        <v>0</v>
      </c>
      <c r="U347" s="141">
        <v>0</v>
      </c>
      <c r="V347" s="142" t="s">
        <v>22745</v>
      </c>
      <c r="W347" s="142" t="s">
        <v>22746</v>
      </c>
      <c r="X347" s="142" t="s">
        <v>22747</v>
      </c>
      <c r="Y347" s="141" t="s">
        <v>140</v>
      </c>
      <c r="Z347" s="141" t="str">
        <f t="shared" si="16"/>
        <v>Exome capture151PE</v>
      </c>
      <c r="AA347" s="143">
        <v>0</v>
      </c>
      <c r="AB347" s="143" t="s">
        <v>6461</v>
      </c>
      <c r="AC347" s="251" t="s">
        <v>16125</v>
      </c>
      <c r="AD347" s="142"/>
    </row>
    <row r="348" spans="1:30" s="9" customFormat="1" ht="24" hidden="1" customHeight="1">
      <c r="A348" s="142">
        <v>42874</v>
      </c>
      <c r="B348" s="142" t="s">
        <v>21604</v>
      </c>
      <c r="C348" s="141" t="s">
        <v>1370</v>
      </c>
      <c r="D348" s="141" t="s">
        <v>3063</v>
      </c>
      <c r="E348" s="142" t="s">
        <v>22748</v>
      </c>
      <c r="F348" s="142">
        <v>42870</v>
      </c>
      <c r="G348" s="142" t="s">
        <v>133</v>
      </c>
      <c r="H348" s="142" t="s">
        <v>22744</v>
      </c>
      <c r="I348" s="141">
        <v>3</v>
      </c>
      <c r="J348" s="141" t="s">
        <v>2392</v>
      </c>
      <c r="K348" s="141" t="s">
        <v>19023</v>
      </c>
      <c r="L348" s="141" t="s">
        <v>3543</v>
      </c>
      <c r="M348" s="141"/>
      <c r="N348" s="141">
        <v>0</v>
      </c>
      <c r="O348" s="142" t="s">
        <v>41</v>
      </c>
      <c r="P348" s="141">
        <v>120041.60000000001</v>
      </c>
      <c r="Q348" s="141">
        <v>4309650</v>
      </c>
      <c r="R348" s="141">
        <v>3629302</v>
      </c>
      <c r="S348" s="141">
        <v>84.21</v>
      </c>
      <c r="T348" s="141">
        <v>0</v>
      </c>
      <c r="U348" s="141">
        <v>0</v>
      </c>
      <c r="V348" s="142" t="s">
        <v>20123</v>
      </c>
      <c r="W348" s="142" t="s">
        <v>22749</v>
      </c>
      <c r="X348" s="142" t="s">
        <v>22750</v>
      </c>
      <c r="Y348" s="141" t="s">
        <v>140</v>
      </c>
      <c r="Z348" s="141" t="str">
        <f t="shared" si="16"/>
        <v>Exome capture151PE</v>
      </c>
      <c r="AA348" s="143">
        <v>0</v>
      </c>
      <c r="AB348" s="143" t="s">
        <v>6461</v>
      </c>
      <c r="AC348" s="251" t="s">
        <v>16125</v>
      </c>
      <c r="AD348" s="142"/>
    </row>
    <row r="349" spans="1:30" s="9" customFormat="1" ht="24" hidden="1" customHeight="1">
      <c r="A349" s="142">
        <v>42874</v>
      </c>
      <c r="B349" s="142" t="s">
        <v>21604</v>
      </c>
      <c r="C349" s="141" t="s">
        <v>1370</v>
      </c>
      <c r="D349" s="141" t="s">
        <v>3063</v>
      </c>
      <c r="E349" s="142" t="s">
        <v>22751</v>
      </c>
      <c r="F349" s="142">
        <v>42870</v>
      </c>
      <c r="G349" s="142" t="s">
        <v>133</v>
      </c>
      <c r="H349" s="142" t="s">
        <v>22744</v>
      </c>
      <c r="I349" s="141">
        <v>4</v>
      </c>
      <c r="J349" s="141" t="s">
        <v>2392</v>
      </c>
      <c r="K349" s="141" t="s">
        <v>19023</v>
      </c>
      <c r="L349" s="141" t="s">
        <v>3543</v>
      </c>
      <c r="M349" s="141"/>
      <c r="N349" s="141">
        <v>0</v>
      </c>
      <c r="O349" s="142" t="s">
        <v>41</v>
      </c>
      <c r="P349" s="141">
        <v>120775.1</v>
      </c>
      <c r="Q349" s="141">
        <v>4309650</v>
      </c>
      <c r="R349" s="141">
        <v>3654561</v>
      </c>
      <c r="S349" s="141">
        <v>84.8</v>
      </c>
      <c r="T349" s="141">
        <v>0</v>
      </c>
      <c r="U349" s="141">
        <v>0</v>
      </c>
      <c r="V349" s="142" t="s">
        <v>22752</v>
      </c>
      <c r="W349" s="142" t="s">
        <v>22753</v>
      </c>
      <c r="X349" s="142" t="s">
        <v>22754</v>
      </c>
      <c r="Y349" s="141" t="s">
        <v>140</v>
      </c>
      <c r="Z349" s="141" t="str">
        <f t="shared" si="16"/>
        <v>Exome capture151PE</v>
      </c>
      <c r="AA349" s="143">
        <v>0</v>
      </c>
      <c r="AB349" s="143" t="s">
        <v>6461</v>
      </c>
      <c r="AC349" s="251" t="s">
        <v>16125</v>
      </c>
      <c r="AD349" s="142"/>
    </row>
    <row r="350" spans="1:30" s="9" customFormat="1" ht="24" hidden="1" customHeight="1">
      <c r="A350" s="142">
        <v>42874</v>
      </c>
      <c r="B350" s="142" t="s">
        <v>22755</v>
      </c>
      <c r="C350" s="141" t="s">
        <v>1370</v>
      </c>
      <c r="D350" s="141" t="s">
        <v>3063</v>
      </c>
      <c r="E350" s="142" t="s">
        <v>22756</v>
      </c>
      <c r="F350" s="142">
        <v>42870</v>
      </c>
      <c r="G350" s="142" t="s">
        <v>133</v>
      </c>
      <c r="H350" s="142" t="s">
        <v>22744</v>
      </c>
      <c r="I350" s="141">
        <v>5</v>
      </c>
      <c r="J350" s="141" t="s">
        <v>2392</v>
      </c>
      <c r="K350" s="141" t="s">
        <v>19023</v>
      </c>
      <c r="L350" s="141" t="s">
        <v>3543</v>
      </c>
      <c r="M350" s="141"/>
      <c r="N350" s="141">
        <v>0</v>
      </c>
      <c r="O350" s="142" t="s">
        <v>41</v>
      </c>
      <c r="P350" s="141">
        <v>122124.92</v>
      </c>
      <c r="Q350" s="141">
        <v>4309650</v>
      </c>
      <c r="R350" s="141">
        <v>3693353</v>
      </c>
      <c r="S350" s="141">
        <v>85.7</v>
      </c>
      <c r="T350" s="141">
        <v>0</v>
      </c>
      <c r="U350" s="141">
        <v>0</v>
      </c>
      <c r="V350" s="142" t="s">
        <v>22757</v>
      </c>
      <c r="W350" s="142" t="s">
        <v>22758</v>
      </c>
      <c r="X350" s="142" t="s">
        <v>22759</v>
      </c>
      <c r="Y350" s="141" t="s">
        <v>140</v>
      </c>
      <c r="Z350" s="141" t="str">
        <f t="shared" si="16"/>
        <v>Exome capture151PE</v>
      </c>
      <c r="AA350" s="143">
        <v>0</v>
      </c>
      <c r="AB350" s="143" t="s">
        <v>6461</v>
      </c>
      <c r="AC350" s="251" t="s">
        <v>16125</v>
      </c>
      <c r="AD350" s="142"/>
    </row>
    <row r="351" spans="1:30" s="9" customFormat="1" ht="24" hidden="1" customHeight="1">
      <c r="A351" s="142">
        <v>42874</v>
      </c>
      <c r="B351" s="142" t="s">
        <v>22760</v>
      </c>
      <c r="C351" s="141" t="s">
        <v>21655</v>
      </c>
      <c r="D351" s="141" t="s">
        <v>3063</v>
      </c>
      <c r="E351" s="142" t="s">
        <v>21656</v>
      </c>
      <c r="F351" s="142">
        <v>42870</v>
      </c>
      <c r="G351" s="142" t="s">
        <v>133</v>
      </c>
      <c r="H351" s="142" t="s">
        <v>22744</v>
      </c>
      <c r="I351" s="141">
        <v>6</v>
      </c>
      <c r="J351" s="141" t="s">
        <v>2392</v>
      </c>
      <c r="K351" s="141" t="s">
        <v>19023</v>
      </c>
      <c r="L351" s="141" t="s">
        <v>3543</v>
      </c>
      <c r="M351" s="141"/>
      <c r="N351" s="141">
        <v>0</v>
      </c>
      <c r="O351" s="142" t="s">
        <v>41</v>
      </c>
      <c r="P351" s="141">
        <v>94279.91</v>
      </c>
      <c r="Q351" s="141">
        <v>4309650</v>
      </c>
      <c r="R351" s="141">
        <v>2805949</v>
      </c>
      <c r="S351" s="141">
        <v>65.11</v>
      </c>
      <c r="T351" s="141">
        <v>0</v>
      </c>
      <c r="U351" s="141">
        <v>0</v>
      </c>
      <c r="V351" s="142" t="s">
        <v>22761</v>
      </c>
      <c r="W351" s="142" t="s">
        <v>22762</v>
      </c>
      <c r="X351" s="142" t="s">
        <v>22763</v>
      </c>
      <c r="Y351" s="141" t="s">
        <v>140</v>
      </c>
      <c r="Z351" s="141" t="str">
        <f t="shared" si="16"/>
        <v>SmallRNA 151PE</v>
      </c>
      <c r="AA351" s="143">
        <v>0</v>
      </c>
      <c r="AB351" s="143" t="s">
        <v>6461</v>
      </c>
      <c r="AC351" s="251" t="s">
        <v>16125</v>
      </c>
      <c r="AD351" s="142"/>
    </row>
    <row r="352" spans="1:30" s="9" customFormat="1" ht="24" hidden="1" customHeight="1">
      <c r="A352" s="142">
        <v>42874</v>
      </c>
      <c r="B352" s="142" t="s">
        <v>22764</v>
      </c>
      <c r="C352" s="141" t="s">
        <v>1370</v>
      </c>
      <c r="D352" s="141" t="s">
        <v>3063</v>
      </c>
      <c r="E352" s="142" t="s">
        <v>22765</v>
      </c>
      <c r="F352" s="142">
        <v>42870</v>
      </c>
      <c r="G352" s="142" t="s">
        <v>133</v>
      </c>
      <c r="H352" s="142" t="s">
        <v>22744</v>
      </c>
      <c r="I352" s="141">
        <v>7</v>
      </c>
      <c r="J352" s="141" t="s">
        <v>2392</v>
      </c>
      <c r="K352" s="141" t="s">
        <v>19023</v>
      </c>
      <c r="L352" s="141" t="s">
        <v>3543</v>
      </c>
      <c r="M352" s="141"/>
      <c r="N352" s="141">
        <v>0</v>
      </c>
      <c r="O352" s="142" t="s">
        <v>41</v>
      </c>
      <c r="P352" s="141">
        <v>120938.85</v>
      </c>
      <c r="Q352" s="141">
        <v>4309650</v>
      </c>
      <c r="R352" s="141">
        <v>3651138</v>
      </c>
      <c r="S352" s="141">
        <v>84.72</v>
      </c>
      <c r="T352" s="141">
        <v>0</v>
      </c>
      <c r="U352" s="141">
        <v>0</v>
      </c>
      <c r="V352" s="142" t="s">
        <v>22766</v>
      </c>
      <c r="W352" s="142" t="s">
        <v>22767</v>
      </c>
      <c r="X352" s="142" t="s">
        <v>22768</v>
      </c>
      <c r="Y352" s="141" t="s">
        <v>140</v>
      </c>
      <c r="Z352" s="141" t="str">
        <f t="shared" si="16"/>
        <v>Exome capture151PE</v>
      </c>
      <c r="AA352" s="143">
        <v>0</v>
      </c>
      <c r="AB352" s="143" t="s">
        <v>6461</v>
      </c>
      <c r="AC352" s="251" t="s">
        <v>16125</v>
      </c>
      <c r="AD352" s="142"/>
    </row>
    <row r="353" spans="1:30" s="9" customFormat="1" ht="24" hidden="1" customHeight="1">
      <c r="A353" s="142">
        <v>42874</v>
      </c>
      <c r="B353" s="142" t="s">
        <v>22769</v>
      </c>
      <c r="C353" s="141" t="s">
        <v>1370</v>
      </c>
      <c r="D353" s="141" t="s">
        <v>3063</v>
      </c>
      <c r="E353" s="142" t="s">
        <v>22770</v>
      </c>
      <c r="F353" s="142">
        <v>42870</v>
      </c>
      <c r="G353" s="142" t="s">
        <v>133</v>
      </c>
      <c r="H353" s="142" t="s">
        <v>22744</v>
      </c>
      <c r="I353" s="141">
        <v>8</v>
      </c>
      <c r="J353" s="141" t="s">
        <v>2392</v>
      </c>
      <c r="K353" s="141" t="s">
        <v>19023</v>
      </c>
      <c r="L353" s="141" t="s">
        <v>3543</v>
      </c>
      <c r="M353" s="141"/>
      <c r="N353" s="141">
        <v>0</v>
      </c>
      <c r="O353" s="142" t="s">
        <v>41</v>
      </c>
      <c r="P353" s="141">
        <v>120682.07</v>
      </c>
      <c r="Q353" s="141">
        <v>4309650</v>
      </c>
      <c r="R353" s="141">
        <v>3649076</v>
      </c>
      <c r="S353" s="141">
        <v>84.67</v>
      </c>
      <c r="T353" s="141">
        <v>0</v>
      </c>
      <c r="U353" s="141">
        <v>0</v>
      </c>
      <c r="V353" s="142" t="s">
        <v>20724</v>
      </c>
      <c r="W353" s="142" t="s">
        <v>22771</v>
      </c>
      <c r="X353" s="142" t="s">
        <v>22772</v>
      </c>
      <c r="Y353" s="141" t="s">
        <v>140</v>
      </c>
      <c r="Z353" s="141" t="str">
        <f t="shared" si="16"/>
        <v>Exome capture151PE</v>
      </c>
      <c r="AA353" s="143">
        <v>0</v>
      </c>
      <c r="AB353" s="143" t="s">
        <v>6461</v>
      </c>
      <c r="AC353" s="251" t="s">
        <v>16125</v>
      </c>
      <c r="AD353" s="142"/>
    </row>
    <row r="354" spans="1:30" s="9" customFormat="1" ht="24" hidden="1" customHeight="1">
      <c r="A354" s="145">
        <v>42878</v>
      </c>
      <c r="B354" s="145" t="s">
        <v>22769</v>
      </c>
      <c r="C354" s="135" t="s">
        <v>1370</v>
      </c>
      <c r="D354" s="147" t="s">
        <v>3063</v>
      </c>
      <c r="E354" s="145" t="s">
        <v>22773</v>
      </c>
      <c r="F354" s="145">
        <v>42874</v>
      </c>
      <c r="G354" s="145" t="s">
        <v>133</v>
      </c>
      <c r="H354" s="145" t="s">
        <v>22774</v>
      </c>
      <c r="I354" s="147">
        <v>1</v>
      </c>
      <c r="J354" s="145" t="s">
        <v>2392</v>
      </c>
      <c r="K354" s="145" t="s">
        <v>19023</v>
      </c>
      <c r="L354" s="147" t="s">
        <v>3543</v>
      </c>
      <c r="M354" s="147"/>
      <c r="N354" s="147">
        <v>0</v>
      </c>
      <c r="O354" s="145" t="s">
        <v>41</v>
      </c>
      <c r="P354" s="147">
        <v>115653.35</v>
      </c>
      <c r="Q354" s="147">
        <v>4309650</v>
      </c>
      <c r="R354" s="147">
        <v>3504867</v>
      </c>
      <c r="S354" s="147">
        <v>81.33</v>
      </c>
      <c r="T354" s="147">
        <v>0</v>
      </c>
      <c r="U354" s="147">
        <v>0</v>
      </c>
      <c r="V354" s="145" t="s">
        <v>22775</v>
      </c>
      <c r="W354" s="145" t="s">
        <v>22776</v>
      </c>
      <c r="X354" s="145" t="s">
        <v>22777</v>
      </c>
      <c r="Y354" s="287" t="s">
        <v>140</v>
      </c>
      <c r="Z354" s="287" t="str">
        <f t="shared" si="16"/>
        <v>Exome capture151PE</v>
      </c>
      <c r="AA354" s="265">
        <v>0</v>
      </c>
      <c r="AB354" s="149" t="s">
        <v>6461</v>
      </c>
      <c r="AC354" s="149" t="s">
        <v>16125</v>
      </c>
      <c r="AD354" s="145"/>
    </row>
    <row r="355" spans="1:30" s="9" customFormat="1" ht="24" hidden="1" customHeight="1">
      <c r="A355" s="142">
        <v>42878</v>
      </c>
      <c r="B355" s="142" t="s">
        <v>22769</v>
      </c>
      <c r="C355" s="141" t="s">
        <v>1370</v>
      </c>
      <c r="D355" s="141" t="s">
        <v>3063</v>
      </c>
      <c r="E355" s="142" t="s">
        <v>22778</v>
      </c>
      <c r="F355" s="142">
        <v>42874</v>
      </c>
      <c r="G355" s="142" t="s">
        <v>133</v>
      </c>
      <c r="H355" s="142" t="s">
        <v>22779</v>
      </c>
      <c r="I355" s="141">
        <v>2</v>
      </c>
      <c r="J355" s="141" t="s">
        <v>2392</v>
      </c>
      <c r="K355" s="141" t="s">
        <v>19023</v>
      </c>
      <c r="L355" s="141" t="s">
        <v>3543</v>
      </c>
      <c r="M355" s="141"/>
      <c r="N355" s="141">
        <v>0</v>
      </c>
      <c r="O355" s="142" t="s">
        <v>41</v>
      </c>
      <c r="P355" s="141">
        <v>115666.69</v>
      </c>
      <c r="Q355" s="141">
        <v>4309650</v>
      </c>
      <c r="R355" s="141">
        <v>3494508</v>
      </c>
      <c r="S355" s="141">
        <v>81.09</v>
      </c>
      <c r="T355" s="141">
        <v>0</v>
      </c>
      <c r="U355" s="141">
        <v>0</v>
      </c>
      <c r="V355" s="142" t="s">
        <v>17660</v>
      </c>
      <c r="W355" s="142" t="s">
        <v>22780</v>
      </c>
      <c r="X355" s="142" t="s">
        <v>22781</v>
      </c>
      <c r="Y355" s="141" t="s">
        <v>140</v>
      </c>
      <c r="Z355" s="141" t="str">
        <f t="shared" si="16"/>
        <v>Exome capture151PE</v>
      </c>
      <c r="AA355" s="143">
        <v>0</v>
      </c>
      <c r="AB355" s="143" t="s">
        <v>6461</v>
      </c>
      <c r="AC355" s="251" t="s">
        <v>16125</v>
      </c>
      <c r="AD355" s="142"/>
    </row>
    <row r="356" spans="1:30" s="9" customFormat="1" ht="24" hidden="1" customHeight="1">
      <c r="A356" s="142">
        <v>42878</v>
      </c>
      <c r="B356" s="142" t="s">
        <v>22769</v>
      </c>
      <c r="C356" s="141" t="s">
        <v>1370</v>
      </c>
      <c r="D356" s="141" t="s">
        <v>3063</v>
      </c>
      <c r="E356" s="142" t="s">
        <v>22782</v>
      </c>
      <c r="F356" s="142">
        <v>42874</v>
      </c>
      <c r="G356" s="142" t="s">
        <v>133</v>
      </c>
      <c r="H356" s="142" t="s">
        <v>22779</v>
      </c>
      <c r="I356" s="141">
        <v>3</v>
      </c>
      <c r="J356" s="141" t="s">
        <v>2392</v>
      </c>
      <c r="K356" s="141" t="s">
        <v>19023</v>
      </c>
      <c r="L356" s="141" t="s">
        <v>3543</v>
      </c>
      <c r="M356" s="141"/>
      <c r="N356" s="141">
        <v>0</v>
      </c>
      <c r="O356" s="142" t="s">
        <v>41</v>
      </c>
      <c r="P356" s="141">
        <v>116896.65</v>
      </c>
      <c r="Q356" s="141">
        <v>4309650</v>
      </c>
      <c r="R356" s="141">
        <v>3536067</v>
      </c>
      <c r="S356" s="141">
        <v>82.05</v>
      </c>
      <c r="T356" s="141">
        <v>0</v>
      </c>
      <c r="U356" s="141">
        <v>0</v>
      </c>
      <c r="V356" s="142" t="s">
        <v>14534</v>
      </c>
      <c r="W356" s="142" t="s">
        <v>22783</v>
      </c>
      <c r="X356" s="142" t="s">
        <v>22784</v>
      </c>
      <c r="Y356" s="141" t="s">
        <v>140</v>
      </c>
      <c r="Z356" s="141" t="str">
        <f t="shared" si="16"/>
        <v>Exome capture151PE</v>
      </c>
      <c r="AA356" s="143">
        <v>0</v>
      </c>
      <c r="AB356" s="143" t="s">
        <v>6461</v>
      </c>
      <c r="AC356" s="251" t="s">
        <v>16125</v>
      </c>
      <c r="AD356" s="142"/>
    </row>
    <row r="357" spans="1:30" s="9" customFormat="1" ht="24" hidden="1" customHeight="1">
      <c r="A357" s="142">
        <v>42878</v>
      </c>
      <c r="B357" s="142" t="s">
        <v>22769</v>
      </c>
      <c r="C357" s="141" t="s">
        <v>1370</v>
      </c>
      <c r="D357" s="141" t="s">
        <v>3063</v>
      </c>
      <c r="E357" s="142" t="s">
        <v>22785</v>
      </c>
      <c r="F357" s="142">
        <v>42874</v>
      </c>
      <c r="G357" s="142" t="s">
        <v>133</v>
      </c>
      <c r="H357" s="142" t="s">
        <v>22779</v>
      </c>
      <c r="I357" s="141">
        <v>4</v>
      </c>
      <c r="J357" s="141" t="s">
        <v>2392</v>
      </c>
      <c r="K357" s="141" t="s">
        <v>19023</v>
      </c>
      <c r="L357" s="141" t="s">
        <v>3543</v>
      </c>
      <c r="M357" s="141"/>
      <c r="N357" s="141">
        <v>0</v>
      </c>
      <c r="O357" s="142" t="s">
        <v>41</v>
      </c>
      <c r="P357" s="141">
        <v>117982.5</v>
      </c>
      <c r="Q357" s="141">
        <v>4309650</v>
      </c>
      <c r="R357" s="141">
        <v>3564857</v>
      </c>
      <c r="S357" s="141">
        <v>82.72</v>
      </c>
      <c r="T357" s="141">
        <v>0</v>
      </c>
      <c r="U357" s="141">
        <v>0</v>
      </c>
      <c r="V357" s="142" t="s">
        <v>22786</v>
      </c>
      <c r="W357" s="142" t="s">
        <v>22787</v>
      </c>
      <c r="X357" s="142" t="s">
        <v>22788</v>
      </c>
      <c r="Y357" s="141" t="s">
        <v>140</v>
      </c>
      <c r="Z357" s="141" t="str">
        <f t="shared" si="16"/>
        <v>Exome capture151PE</v>
      </c>
      <c r="AA357" s="143">
        <v>0</v>
      </c>
      <c r="AB357" s="143" t="s">
        <v>6461</v>
      </c>
      <c r="AC357" s="251" t="s">
        <v>16125</v>
      </c>
      <c r="AD357" s="142"/>
    </row>
    <row r="358" spans="1:30" s="9" customFormat="1" ht="24" hidden="1" customHeight="1">
      <c r="A358" s="142">
        <v>42878</v>
      </c>
      <c r="B358" s="142" t="s">
        <v>22769</v>
      </c>
      <c r="C358" s="141" t="s">
        <v>1370</v>
      </c>
      <c r="D358" s="141" t="s">
        <v>3063</v>
      </c>
      <c r="E358" s="142" t="s">
        <v>22789</v>
      </c>
      <c r="F358" s="142">
        <v>42874</v>
      </c>
      <c r="G358" s="142" t="s">
        <v>133</v>
      </c>
      <c r="H358" s="142" t="s">
        <v>22779</v>
      </c>
      <c r="I358" s="141">
        <v>5</v>
      </c>
      <c r="J358" s="141" t="s">
        <v>2392</v>
      </c>
      <c r="K358" s="141" t="s">
        <v>19023</v>
      </c>
      <c r="L358" s="141" t="s">
        <v>3543</v>
      </c>
      <c r="M358" s="141"/>
      <c r="N358" s="141">
        <v>0</v>
      </c>
      <c r="O358" s="142" t="s">
        <v>41</v>
      </c>
      <c r="P358" s="141">
        <v>117596.49</v>
      </c>
      <c r="Q358" s="141">
        <v>4309650</v>
      </c>
      <c r="R358" s="141">
        <v>3558869</v>
      </c>
      <c r="S358" s="141">
        <v>82.58</v>
      </c>
      <c r="T358" s="141">
        <v>0</v>
      </c>
      <c r="U358" s="141">
        <v>0</v>
      </c>
      <c r="V358" s="142" t="s">
        <v>22790</v>
      </c>
      <c r="W358" s="142" t="s">
        <v>22791</v>
      </c>
      <c r="X358" s="142" t="s">
        <v>22792</v>
      </c>
      <c r="Y358" s="141" t="s">
        <v>140</v>
      </c>
      <c r="Z358" s="141" t="str">
        <f t="shared" si="16"/>
        <v>Exome capture151PE</v>
      </c>
      <c r="AA358" s="143">
        <v>0</v>
      </c>
      <c r="AB358" s="143" t="s">
        <v>6461</v>
      </c>
      <c r="AC358" s="251" t="s">
        <v>16125</v>
      </c>
      <c r="AD358" s="142"/>
    </row>
    <row r="359" spans="1:30" s="9" customFormat="1" ht="24" hidden="1" customHeight="1">
      <c r="A359" s="142">
        <v>42878</v>
      </c>
      <c r="B359" s="142" t="s">
        <v>22769</v>
      </c>
      <c r="C359" s="141" t="s">
        <v>1370</v>
      </c>
      <c r="D359" s="141" t="s">
        <v>3063</v>
      </c>
      <c r="E359" s="142" t="s">
        <v>22793</v>
      </c>
      <c r="F359" s="142">
        <v>42874</v>
      </c>
      <c r="G359" s="142" t="s">
        <v>133</v>
      </c>
      <c r="H359" s="142" t="s">
        <v>22779</v>
      </c>
      <c r="I359" s="141">
        <v>6</v>
      </c>
      <c r="J359" s="141" t="s">
        <v>2392</v>
      </c>
      <c r="K359" s="141" t="s">
        <v>19023</v>
      </c>
      <c r="L359" s="141" t="s">
        <v>3543</v>
      </c>
      <c r="M359" s="141"/>
      <c r="N359" s="141">
        <v>0</v>
      </c>
      <c r="O359" s="142" t="s">
        <v>41</v>
      </c>
      <c r="P359" s="141">
        <v>119184.12</v>
      </c>
      <c r="Q359" s="141">
        <v>4309650</v>
      </c>
      <c r="R359" s="141">
        <v>3603808</v>
      </c>
      <c r="S359" s="141">
        <v>83.62</v>
      </c>
      <c r="T359" s="141">
        <v>0</v>
      </c>
      <c r="U359" s="141">
        <v>0</v>
      </c>
      <c r="V359" s="142" t="s">
        <v>8315</v>
      </c>
      <c r="W359" s="142" t="s">
        <v>22794</v>
      </c>
      <c r="X359" s="142" t="s">
        <v>22795</v>
      </c>
      <c r="Y359" s="141" t="s">
        <v>140</v>
      </c>
      <c r="Z359" s="141" t="str">
        <f t="shared" si="16"/>
        <v>Exome capture151PE</v>
      </c>
      <c r="AA359" s="143">
        <v>0</v>
      </c>
      <c r="AB359" s="143" t="s">
        <v>6461</v>
      </c>
      <c r="AC359" s="251" t="s">
        <v>16125</v>
      </c>
      <c r="AD359" s="142"/>
    </row>
    <row r="360" spans="1:30" s="9" customFormat="1" ht="24" hidden="1" customHeight="1">
      <c r="A360" s="142">
        <v>42878</v>
      </c>
      <c r="B360" s="142" t="s">
        <v>22769</v>
      </c>
      <c r="C360" s="141" t="s">
        <v>1370</v>
      </c>
      <c r="D360" s="141" t="s">
        <v>3063</v>
      </c>
      <c r="E360" s="142" t="s">
        <v>22796</v>
      </c>
      <c r="F360" s="142">
        <v>42874</v>
      </c>
      <c r="G360" s="142" t="s">
        <v>133</v>
      </c>
      <c r="H360" s="142" t="s">
        <v>22779</v>
      </c>
      <c r="I360" s="141">
        <v>7</v>
      </c>
      <c r="J360" s="144" t="s">
        <v>20511</v>
      </c>
      <c r="K360" s="144" t="s">
        <v>22797</v>
      </c>
      <c r="L360" s="141" t="s">
        <v>3543</v>
      </c>
      <c r="M360" s="141"/>
      <c r="N360" s="141">
        <v>0</v>
      </c>
      <c r="O360" s="142" t="s">
        <v>41</v>
      </c>
      <c r="P360" s="141">
        <v>114421.73</v>
      </c>
      <c r="Q360" s="141">
        <v>4309650</v>
      </c>
      <c r="R360" s="141">
        <v>3450184</v>
      </c>
      <c r="S360" s="141">
        <v>80.06</v>
      </c>
      <c r="T360" s="141">
        <v>0</v>
      </c>
      <c r="U360" s="141">
        <v>0</v>
      </c>
      <c r="V360" s="142" t="s">
        <v>22798</v>
      </c>
      <c r="W360" s="142" t="s">
        <v>22799</v>
      </c>
      <c r="X360" s="142" t="s">
        <v>22800</v>
      </c>
      <c r="Y360" s="141" t="s">
        <v>140</v>
      </c>
      <c r="Z360" s="141" t="str">
        <f t="shared" si="16"/>
        <v>Exome capture151PE</v>
      </c>
      <c r="AA360" s="143">
        <v>9.0909090909090912E-2</v>
      </c>
      <c r="AB360" s="143" t="s">
        <v>6461</v>
      </c>
      <c r="AC360" s="251" t="s">
        <v>16125</v>
      </c>
      <c r="AD360" s="142"/>
    </row>
    <row r="361" spans="1:30" s="9" customFormat="1" ht="24" hidden="1" customHeight="1">
      <c r="A361" s="142">
        <v>42878</v>
      </c>
      <c r="B361" s="142" t="s">
        <v>22801</v>
      </c>
      <c r="C361" s="141" t="s">
        <v>1370</v>
      </c>
      <c r="D361" s="141" t="s">
        <v>3063</v>
      </c>
      <c r="E361" s="142" t="s">
        <v>22802</v>
      </c>
      <c r="F361" s="142">
        <v>42874</v>
      </c>
      <c r="G361" s="142" t="s">
        <v>133</v>
      </c>
      <c r="H361" s="142" t="s">
        <v>22779</v>
      </c>
      <c r="I361" s="141">
        <v>8</v>
      </c>
      <c r="J361" s="144" t="s">
        <v>23063</v>
      </c>
      <c r="K361" s="144" t="s">
        <v>22803</v>
      </c>
      <c r="L361" s="141" t="s">
        <v>3543</v>
      </c>
      <c r="M361" s="141"/>
      <c r="N361" s="141">
        <v>0</v>
      </c>
      <c r="O361" s="142" t="s">
        <v>41</v>
      </c>
      <c r="P361" s="141">
        <v>118834.54</v>
      </c>
      <c r="Q361" s="141">
        <v>4309650</v>
      </c>
      <c r="R361" s="141">
        <v>3606430</v>
      </c>
      <c r="S361" s="141">
        <v>83.68</v>
      </c>
      <c r="T361" s="141">
        <v>0</v>
      </c>
      <c r="U361" s="141">
        <v>0</v>
      </c>
      <c r="V361" s="142" t="s">
        <v>22804</v>
      </c>
      <c r="W361" s="142" t="s">
        <v>22805</v>
      </c>
      <c r="X361" s="142" t="s">
        <v>22806</v>
      </c>
      <c r="Y361" s="141" t="s">
        <v>140</v>
      </c>
      <c r="Z361" s="141" t="str">
        <f t="shared" si="16"/>
        <v>Exome capture151PE</v>
      </c>
      <c r="AA361" s="143">
        <v>0.32432432432432434</v>
      </c>
      <c r="AB361" s="143" t="s">
        <v>6461</v>
      </c>
      <c r="AC361" s="251" t="s">
        <v>16125</v>
      </c>
      <c r="AD361" s="142"/>
    </row>
    <row r="362" spans="1:30" s="9" customFormat="1" ht="24" hidden="1" customHeight="1">
      <c r="A362" s="145">
        <v>42879</v>
      </c>
      <c r="B362" s="145" t="s">
        <v>22807</v>
      </c>
      <c r="C362" s="135" t="s">
        <v>1370</v>
      </c>
      <c r="D362" s="147" t="s">
        <v>3063</v>
      </c>
      <c r="E362" s="145" t="s">
        <v>22808</v>
      </c>
      <c r="F362" s="145">
        <v>42874</v>
      </c>
      <c r="G362" s="145" t="s">
        <v>133</v>
      </c>
      <c r="H362" s="145" t="s">
        <v>22809</v>
      </c>
      <c r="I362" s="147">
        <v>1</v>
      </c>
      <c r="J362" s="145" t="s">
        <v>2392</v>
      </c>
      <c r="K362" s="145" t="s">
        <v>19023</v>
      </c>
      <c r="L362" s="147" t="s">
        <v>3543</v>
      </c>
      <c r="M362" s="147"/>
      <c r="N362" s="147">
        <v>0</v>
      </c>
      <c r="O362" s="145" t="s">
        <v>41</v>
      </c>
      <c r="P362" s="147">
        <v>115740.65</v>
      </c>
      <c r="Q362" s="147">
        <v>4309650</v>
      </c>
      <c r="R362" s="147">
        <v>3508066</v>
      </c>
      <c r="S362" s="147">
        <v>81.400000000000006</v>
      </c>
      <c r="T362" s="147">
        <v>0</v>
      </c>
      <c r="U362" s="147">
        <v>0</v>
      </c>
      <c r="V362" s="145" t="s">
        <v>22810</v>
      </c>
      <c r="W362" s="145" t="s">
        <v>22811</v>
      </c>
      <c r="X362" s="145" t="s">
        <v>22812</v>
      </c>
      <c r="Y362" s="287" t="s">
        <v>140</v>
      </c>
      <c r="Z362" s="287" t="str">
        <f t="shared" si="16"/>
        <v>Exome capture151PE</v>
      </c>
      <c r="AA362" s="265">
        <v>0</v>
      </c>
      <c r="AB362" s="149" t="s">
        <v>6461</v>
      </c>
      <c r="AC362" s="149" t="s">
        <v>16125</v>
      </c>
      <c r="AD362" s="145"/>
    </row>
    <row r="363" spans="1:30" s="9" customFormat="1" ht="24" hidden="1" customHeight="1">
      <c r="A363" s="142">
        <v>42879</v>
      </c>
      <c r="B363" s="142" t="s">
        <v>22813</v>
      </c>
      <c r="C363" s="141" t="s">
        <v>1370</v>
      </c>
      <c r="D363" s="141" t="s">
        <v>3063</v>
      </c>
      <c r="E363" s="142" t="s">
        <v>22814</v>
      </c>
      <c r="F363" s="142">
        <v>42874</v>
      </c>
      <c r="G363" s="142" t="s">
        <v>133</v>
      </c>
      <c r="H363" s="142" t="s">
        <v>22815</v>
      </c>
      <c r="I363" s="141">
        <v>2</v>
      </c>
      <c r="J363" s="141" t="s">
        <v>2392</v>
      </c>
      <c r="K363" s="141" t="s">
        <v>19023</v>
      </c>
      <c r="L363" s="141" t="s">
        <v>3543</v>
      </c>
      <c r="M363" s="141"/>
      <c r="N363" s="141">
        <v>0</v>
      </c>
      <c r="O363" s="142" t="s">
        <v>41</v>
      </c>
      <c r="P363" s="141">
        <v>115997.45</v>
      </c>
      <c r="Q363" s="141">
        <v>0</v>
      </c>
      <c r="R363" s="141">
        <v>0</v>
      </c>
      <c r="S363" s="141">
        <v>0</v>
      </c>
      <c r="T363" s="141">
        <v>0</v>
      </c>
      <c r="U363" s="141">
        <v>0</v>
      </c>
      <c r="V363" s="142" t="s">
        <v>22816</v>
      </c>
      <c r="W363" s="142" t="s">
        <v>22817</v>
      </c>
      <c r="X363" s="142" t="s">
        <v>22818</v>
      </c>
      <c r="Y363" s="141" t="s">
        <v>140</v>
      </c>
      <c r="Z363" s="141" t="str">
        <f t="shared" si="16"/>
        <v>Exome capture151PE</v>
      </c>
      <c r="AA363" s="143">
        <v>0</v>
      </c>
      <c r="AB363" s="143" t="s">
        <v>6461</v>
      </c>
      <c r="AC363" s="251" t="s">
        <v>16125</v>
      </c>
      <c r="AD363" s="142"/>
    </row>
    <row r="364" spans="1:30" s="9" customFormat="1" ht="24" hidden="1" customHeight="1">
      <c r="A364" s="142">
        <v>42879</v>
      </c>
      <c r="B364" s="142" t="s">
        <v>22819</v>
      </c>
      <c r="C364" s="141" t="s">
        <v>1370</v>
      </c>
      <c r="D364" s="141" t="s">
        <v>3063</v>
      </c>
      <c r="E364" s="142" t="s">
        <v>22820</v>
      </c>
      <c r="F364" s="142">
        <v>42874</v>
      </c>
      <c r="G364" s="142" t="s">
        <v>133</v>
      </c>
      <c r="H364" s="142" t="s">
        <v>22809</v>
      </c>
      <c r="I364" s="141">
        <v>3</v>
      </c>
      <c r="J364" s="141" t="s">
        <v>2392</v>
      </c>
      <c r="K364" s="141" t="s">
        <v>19023</v>
      </c>
      <c r="L364" s="141" t="s">
        <v>3543</v>
      </c>
      <c r="M364" s="141"/>
      <c r="N364" s="141">
        <v>0</v>
      </c>
      <c r="O364" s="142" t="s">
        <v>41</v>
      </c>
      <c r="P364" s="141">
        <v>116016.53</v>
      </c>
      <c r="Q364" s="141">
        <v>0</v>
      </c>
      <c r="R364" s="141">
        <v>0</v>
      </c>
      <c r="S364" s="141">
        <v>0</v>
      </c>
      <c r="T364" s="141">
        <v>0</v>
      </c>
      <c r="U364" s="141">
        <v>0</v>
      </c>
      <c r="V364" s="142" t="s">
        <v>22821</v>
      </c>
      <c r="W364" s="142" t="s">
        <v>22822</v>
      </c>
      <c r="X364" s="142" t="s">
        <v>22823</v>
      </c>
      <c r="Y364" s="141" t="s">
        <v>140</v>
      </c>
      <c r="Z364" s="141" t="str">
        <f t="shared" si="16"/>
        <v>Exome capture151PE</v>
      </c>
      <c r="AA364" s="143">
        <v>0</v>
      </c>
      <c r="AB364" s="143" t="s">
        <v>6461</v>
      </c>
      <c r="AC364" s="251" t="s">
        <v>16125</v>
      </c>
      <c r="AD364" s="142"/>
    </row>
    <row r="365" spans="1:30" s="9" customFormat="1" ht="24" hidden="1" customHeight="1">
      <c r="A365" s="142">
        <v>42879</v>
      </c>
      <c r="B365" s="142" t="s">
        <v>22824</v>
      </c>
      <c r="C365" s="141" t="s">
        <v>1370</v>
      </c>
      <c r="D365" s="141" t="s">
        <v>3063</v>
      </c>
      <c r="E365" s="142" t="s">
        <v>22825</v>
      </c>
      <c r="F365" s="142">
        <v>42874</v>
      </c>
      <c r="G365" s="142" t="s">
        <v>133</v>
      </c>
      <c r="H365" s="142" t="s">
        <v>22815</v>
      </c>
      <c r="I365" s="141">
        <v>4</v>
      </c>
      <c r="J365" s="141" t="s">
        <v>2392</v>
      </c>
      <c r="K365" s="141" t="s">
        <v>19023</v>
      </c>
      <c r="L365" s="141" t="s">
        <v>3543</v>
      </c>
      <c r="M365" s="141"/>
      <c r="N365" s="141">
        <v>0</v>
      </c>
      <c r="O365" s="142" t="s">
        <v>41</v>
      </c>
      <c r="P365" s="141">
        <v>116088.61</v>
      </c>
      <c r="Q365" s="141">
        <v>0</v>
      </c>
      <c r="R365" s="141">
        <v>0</v>
      </c>
      <c r="S365" s="141">
        <v>0</v>
      </c>
      <c r="T365" s="141">
        <v>0</v>
      </c>
      <c r="U365" s="141">
        <v>0</v>
      </c>
      <c r="V365" s="142" t="s">
        <v>22826</v>
      </c>
      <c r="W365" s="142" t="s">
        <v>22827</v>
      </c>
      <c r="X365" s="142" t="s">
        <v>22828</v>
      </c>
      <c r="Y365" s="141" t="s">
        <v>140</v>
      </c>
      <c r="Z365" s="141" t="str">
        <f t="shared" si="16"/>
        <v>Exome capture151PE</v>
      </c>
      <c r="AA365" s="143">
        <v>0</v>
      </c>
      <c r="AB365" s="143" t="s">
        <v>6461</v>
      </c>
      <c r="AC365" s="251" t="s">
        <v>16125</v>
      </c>
      <c r="AD365" s="142"/>
    </row>
    <row r="366" spans="1:30" s="9" customFormat="1" ht="24" hidden="1" customHeight="1">
      <c r="A366" s="142">
        <v>42879</v>
      </c>
      <c r="B366" s="142" t="s">
        <v>22824</v>
      </c>
      <c r="C366" s="141" t="s">
        <v>1370</v>
      </c>
      <c r="D366" s="141" t="s">
        <v>3063</v>
      </c>
      <c r="E366" s="142" t="s">
        <v>22829</v>
      </c>
      <c r="F366" s="142">
        <v>42874</v>
      </c>
      <c r="G366" s="142" t="s">
        <v>133</v>
      </c>
      <c r="H366" s="142" t="s">
        <v>22815</v>
      </c>
      <c r="I366" s="141">
        <v>5</v>
      </c>
      <c r="J366" s="141" t="s">
        <v>2392</v>
      </c>
      <c r="K366" s="141" t="s">
        <v>19023</v>
      </c>
      <c r="L366" s="141" t="s">
        <v>3543</v>
      </c>
      <c r="M366" s="141"/>
      <c r="N366" s="141">
        <v>0</v>
      </c>
      <c r="O366" s="142" t="s">
        <v>41</v>
      </c>
      <c r="P366" s="141">
        <v>115327.77</v>
      </c>
      <c r="Q366" s="141">
        <v>0</v>
      </c>
      <c r="R366" s="141">
        <v>0</v>
      </c>
      <c r="S366" s="141">
        <v>0</v>
      </c>
      <c r="T366" s="141">
        <v>0</v>
      </c>
      <c r="U366" s="141">
        <v>0</v>
      </c>
      <c r="V366" s="142" t="s">
        <v>18876</v>
      </c>
      <c r="W366" s="142" t="s">
        <v>22830</v>
      </c>
      <c r="X366" s="142" t="s">
        <v>22831</v>
      </c>
      <c r="Y366" s="141" t="s">
        <v>140</v>
      </c>
      <c r="Z366" s="141" t="str">
        <f t="shared" si="16"/>
        <v>Exome capture151PE</v>
      </c>
      <c r="AA366" s="143">
        <v>0</v>
      </c>
      <c r="AB366" s="143" t="s">
        <v>6461</v>
      </c>
      <c r="AC366" s="251" t="s">
        <v>16125</v>
      </c>
      <c r="AD366" s="142"/>
    </row>
    <row r="367" spans="1:30" s="9" customFormat="1" ht="24" hidden="1" customHeight="1">
      <c r="A367" s="142">
        <v>42879</v>
      </c>
      <c r="B367" s="142" t="s">
        <v>22824</v>
      </c>
      <c r="C367" s="141" t="s">
        <v>1370</v>
      </c>
      <c r="D367" s="141" t="s">
        <v>3063</v>
      </c>
      <c r="E367" s="142" t="s">
        <v>22832</v>
      </c>
      <c r="F367" s="142">
        <v>42874</v>
      </c>
      <c r="G367" s="142" t="s">
        <v>133</v>
      </c>
      <c r="H367" s="142" t="s">
        <v>22815</v>
      </c>
      <c r="I367" s="141">
        <v>6</v>
      </c>
      <c r="J367" s="141" t="s">
        <v>2392</v>
      </c>
      <c r="K367" s="141" t="s">
        <v>19023</v>
      </c>
      <c r="L367" s="141" t="s">
        <v>3543</v>
      </c>
      <c r="M367" s="141"/>
      <c r="N367" s="141">
        <v>0</v>
      </c>
      <c r="O367" s="142" t="s">
        <v>41</v>
      </c>
      <c r="P367" s="141">
        <v>116426.88</v>
      </c>
      <c r="Q367" s="141">
        <v>0</v>
      </c>
      <c r="R367" s="141">
        <v>0</v>
      </c>
      <c r="S367" s="141">
        <v>0</v>
      </c>
      <c r="T367" s="141">
        <v>0</v>
      </c>
      <c r="U367" s="141">
        <v>0</v>
      </c>
      <c r="V367" s="142" t="s">
        <v>22833</v>
      </c>
      <c r="W367" s="142" t="s">
        <v>22834</v>
      </c>
      <c r="X367" s="142" t="s">
        <v>22835</v>
      </c>
      <c r="Y367" s="141" t="s">
        <v>140</v>
      </c>
      <c r="Z367" s="141" t="str">
        <f t="shared" si="16"/>
        <v>Exome capture151PE</v>
      </c>
      <c r="AA367" s="143">
        <v>0</v>
      </c>
      <c r="AB367" s="143" t="s">
        <v>6461</v>
      </c>
      <c r="AC367" s="251" t="s">
        <v>16125</v>
      </c>
      <c r="AD367" s="142"/>
    </row>
    <row r="368" spans="1:30" s="9" customFormat="1" ht="24" hidden="1" customHeight="1">
      <c r="A368" s="142">
        <v>42879</v>
      </c>
      <c r="B368" s="142" t="s">
        <v>22824</v>
      </c>
      <c r="C368" s="141" t="s">
        <v>1370</v>
      </c>
      <c r="D368" s="141" t="s">
        <v>3063</v>
      </c>
      <c r="E368" s="142" t="s">
        <v>22836</v>
      </c>
      <c r="F368" s="142">
        <v>42874</v>
      </c>
      <c r="G368" s="142" t="s">
        <v>133</v>
      </c>
      <c r="H368" s="142" t="s">
        <v>22815</v>
      </c>
      <c r="I368" s="141">
        <v>7</v>
      </c>
      <c r="J368" s="141" t="s">
        <v>2392</v>
      </c>
      <c r="K368" s="141" t="s">
        <v>19023</v>
      </c>
      <c r="L368" s="141" t="s">
        <v>3543</v>
      </c>
      <c r="M368" s="141"/>
      <c r="N368" s="141">
        <v>0</v>
      </c>
      <c r="O368" s="142" t="s">
        <v>41</v>
      </c>
      <c r="P368" s="141">
        <v>115453.82</v>
      </c>
      <c r="Q368" s="141">
        <v>0</v>
      </c>
      <c r="R368" s="141">
        <v>0</v>
      </c>
      <c r="S368" s="141">
        <v>0</v>
      </c>
      <c r="T368" s="141">
        <v>0</v>
      </c>
      <c r="U368" s="141">
        <v>0</v>
      </c>
      <c r="V368" s="142" t="s">
        <v>22833</v>
      </c>
      <c r="W368" s="142" t="s">
        <v>22837</v>
      </c>
      <c r="X368" s="142" t="s">
        <v>22838</v>
      </c>
      <c r="Y368" s="141" t="s">
        <v>140</v>
      </c>
      <c r="Z368" s="141" t="str">
        <f t="shared" si="16"/>
        <v>Exome capture151PE</v>
      </c>
      <c r="AA368" s="143">
        <v>0</v>
      </c>
      <c r="AB368" s="143" t="s">
        <v>6461</v>
      </c>
      <c r="AC368" s="251" t="s">
        <v>16125</v>
      </c>
      <c r="AD368" s="142"/>
    </row>
    <row r="369" spans="1:30" s="9" customFormat="1" ht="24" hidden="1" customHeight="1">
      <c r="A369" s="142">
        <v>42879</v>
      </c>
      <c r="B369" s="142" t="s">
        <v>22824</v>
      </c>
      <c r="C369" s="141" t="s">
        <v>1370</v>
      </c>
      <c r="D369" s="141" t="s">
        <v>3063</v>
      </c>
      <c r="E369" s="142" t="s">
        <v>22839</v>
      </c>
      <c r="F369" s="142">
        <v>42874</v>
      </c>
      <c r="G369" s="142" t="s">
        <v>133</v>
      </c>
      <c r="H369" s="142" t="s">
        <v>22815</v>
      </c>
      <c r="I369" s="141">
        <v>8</v>
      </c>
      <c r="J369" s="141" t="s">
        <v>2392</v>
      </c>
      <c r="K369" s="141" t="s">
        <v>19023</v>
      </c>
      <c r="L369" s="141" t="s">
        <v>3543</v>
      </c>
      <c r="M369" s="141"/>
      <c r="N369" s="141">
        <v>0</v>
      </c>
      <c r="O369" s="142" t="s">
        <v>41</v>
      </c>
      <c r="P369" s="141">
        <v>115753.16</v>
      </c>
      <c r="Q369" s="141">
        <v>0</v>
      </c>
      <c r="R369" s="141">
        <v>0</v>
      </c>
      <c r="S369" s="141">
        <v>0</v>
      </c>
      <c r="T369" s="141">
        <v>0</v>
      </c>
      <c r="U369" s="141">
        <v>0</v>
      </c>
      <c r="V369" s="142" t="s">
        <v>18016</v>
      </c>
      <c r="W369" s="142" t="s">
        <v>22840</v>
      </c>
      <c r="X369" s="142" t="s">
        <v>22841</v>
      </c>
      <c r="Y369" s="141" t="s">
        <v>140</v>
      </c>
      <c r="Z369" s="141" t="str">
        <f t="shared" si="16"/>
        <v>Exome capture151PE</v>
      </c>
      <c r="AA369" s="143">
        <v>0</v>
      </c>
      <c r="AB369" s="143" t="s">
        <v>6461</v>
      </c>
      <c r="AC369" s="251" t="s">
        <v>16125</v>
      </c>
      <c r="AD369" s="142"/>
    </row>
    <row r="370" spans="1:30" s="9" customFormat="1" ht="24" hidden="1" customHeight="1">
      <c r="A370" s="145">
        <v>42885</v>
      </c>
      <c r="B370" s="145" t="s">
        <v>21604</v>
      </c>
      <c r="C370" s="147" t="s">
        <v>24045</v>
      </c>
      <c r="D370" s="147" t="s">
        <v>309</v>
      </c>
      <c r="E370" s="145" t="s">
        <v>23924</v>
      </c>
      <c r="F370" s="145">
        <v>42881</v>
      </c>
      <c r="G370" s="145" t="s">
        <v>133</v>
      </c>
      <c r="H370" s="145" t="s">
        <v>23915</v>
      </c>
      <c r="I370" s="147">
        <v>1</v>
      </c>
      <c r="J370" s="145" t="s">
        <v>2392</v>
      </c>
      <c r="K370" s="145" t="s">
        <v>19023</v>
      </c>
      <c r="L370" s="147" t="s">
        <v>367</v>
      </c>
      <c r="M370" s="147"/>
      <c r="N370" s="147">
        <v>0</v>
      </c>
      <c r="O370" s="145" t="s">
        <v>41</v>
      </c>
      <c r="P370" s="147">
        <v>117751.31</v>
      </c>
      <c r="Q370" s="147">
        <v>4309650</v>
      </c>
      <c r="R370" s="147">
        <v>3574022</v>
      </c>
      <c r="S370" s="147">
        <v>82.93</v>
      </c>
      <c r="T370" s="147">
        <v>0</v>
      </c>
      <c r="U370" s="147">
        <v>0</v>
      </c>
      <c r="V370" s="145" t="s">
        <v>23923</v>
      </c>
      <c r="W370" s="145" t="s">
        <v>23922</v>
      </c>
      <c r="X370" s="145" t="s">
        <v>23921</v>
      </c>
      <c r="Y370" s="147" t="s">
        <v>140</v>
      </c>
      <c r="Z370" s="147" t="str">
        <f t="shared" ref="Z370:Z377" si="17">IF(P370,CONCATENATE(C370,Y370),0)</f>
        <v>Exome capture151PE</v>
      </c>
      <c r="AA370" s="265">
        <v>0</v>
      </c>
      <c r="AB370" s="149" t="s">
        <v>304</v>
      </c>
      <c r="AC370" s="149" t="s">
        <v>16125</v>
      </c>
      <c r="AD370" s="145"/>
    </row>
    <row r="371" spans="1:30" s="9" customFormat="1" ht="24" hidden="1" customHeight="1">
      <c r="A371" s="142">
        <v>42885</v>
      </c>
      <c r="B371" s="142" t="s">
        <v>22819</v>
      </c>
      <c r="C371" s="141" t="s">
        <v>24045</v>
      </c>
      <c r="D371" s="141" t="s">
        <v>309</v>
      </c>
      <c r="E371" s="142" t="s">
        <v>22820</v>
      </c>
      <c r="F371" s="142">
        <v>42881</v>
      </c>
      <c r="G371" s="142" t="s">
        <v>133</v>
      </c>
      <c r="H371" s="142" t="s">
        <v>23894</v>
      </c>
      <c r="I371" s="141">
        <v>2</v>
      </c>
      <c r="J371" s="141" t="s">
        <v>2392</v>
      </c>
      <c r="K371" s="141" t="s">
        <v>19023</v>
      </c>
      <c r="L371" s="141" t="s">
        <v>367</v>
      </c>
      <c r="M371" s="141"/>
      <c r="N371" s="141">
        <v>0</v>
      </c>
      <c r="O371" s="142" t="s">
        <v>41</v>
      </c>
      <c r="P371" s="141">
        <v>122922.3</v>
      </c>
      <c r="Q371" s="141">
        <v>4309650</v>
      </c>
      <c r="R371" s="141">
        <v>3717978</v>
      </c>
      <c r="S371" s="141">
        <v>86.27</v>
      </c>
      <c r="T371" s="141">
        <v>0</v>
      </c>
      <c r="U371" s="141">
        <v>0</v>
      </c>
      <c r="V371" s="142" t="s">
        <v>23920</v>
      </c>
      <c r="W371" s="142" t="s">
        <v>23919</v>
      </c>
      <c r="X371" s="142" t="s">
        <v>23918</v>
      </c>
      <c r="Y371" s="141" t="s">
        <v>140</v>
      </c>
      <c r="Z371" s="141" t="str">
        <f t="shared" si="17"/>
        <v>Exome capture151PE</v>
      </c>
      <c r="AA371" s="143">
        <v>0</v>
      </c>
      <c r="AB371" s="143" t="s">
        <v>304</v>
      </c>
      <c r="AC371" s="251" t="s">
        <v>16125</v>
      </c>
      <c r="AD371" s="142"/>
    </row>
    <row r="372" spans="1:30" s="9" customFormat="1" ht="24" hidden="1" customHeight="1">
      <c r="A372" s="142">
        <v>42885</v>
      </c>
      <c r="B372" s="142" t="s">
        <v>22824</v>
      </c>
      <c r="C372" s="141" t="s">
        <v>24045</v>
      </c>
      <c r="D372" s="141" t="s">
        <v>23917</v>
      </c>
      <c r="E372" s="142" t="s">
        <v>23916</v>
      </c>
      <c r="F372" s="142">
        <v>42881</v>
      </c>
      <c r="G372" s="142" t="s">
        <v>133</v>
      </c>
      <c r="H372" s="142" t="s">
        <v>23915</v>
      </c>
      <c r="I372" s="141">
        <v>3</v>
      </c>
      <c r="J372" s="141" t="s">
        <v>2392</v>
      </c>
      <c r="K372" s="141" t="s">
        <v>19023</v>
      </c>
      <c r="L372" s="141" t="s">
        <v>367</v>
      </c>
      <c r="M372" s="141"/>
      <c r="N372" s="141">
        <v>0</v>
      </c>
      <c r="O372" s="142" t="s">
        <v>41</v>
      </c>
      <c r="P372" s="141">
        <v>121228.09</v>
      </c>
      <c r="Q372" s="141">
        <v>4309650</v>
      </c>
      <c r="R372" s="141">
        <v>3674820</v>
      </c>
      <c r="S372" s="141">
        <v>85.27</v>
      </c>
      <c r="T372" s="141">
        <v>0</v>
      </c>
      <c r="U372" s="141">
        <v>0</v>
      </c>
      <c r="V372" s="142" t="s">
        <v>23914</v>
      </c>
      <c r="W372" s="142" t="s">
        <v>23913</v>
      </c>
      <c r="X372" s="142" t="s">
        <v>23912</v>
      </c>
      <c r="Y372" s="141" t="s">
        <v>140</v>
      </c>
      <c r="Z372" s="141" t="str">
        <f t="shared" si="17"/>
        <v>Exome capture151PE</v>
      </c>
      <c r="AA372" s="143">
        <v>0</v>
      </c>
      <c r="AB372" s="143" t="s">
        <v>304</v>
      </c>
      <c r="AC372" s="251" t="s">
        <v>16125</v>
      </c>
      <c r="AD372" s="142"/>
    </row>
    <row r="373" spans="1:30" s="9" customFormat="1" ht="24" hidden="1" customHeight="1">
      <c r="A373" s="142">
        <v>42885</v>
      </c>
      <c r="B373" s="142" t="s">
        <v>22824</v>
      </c>
      <c r="C373" s="141" t="s">
        <v>24045</v>
      </c>
      <c r="D373" s="141" t="s">
        <v>309</v>
      </c>
      <c r="E373" s="142" t="s">
        <v>23911</v>
      </c>
      <c r="F373" s="142">
        <v>42881</v>
      </c>
      <c r="G373" s="142" t="s">
        <v>133</v>
      </c>
      <c r="H373" s="142" t="s">
        <v>23894</v>
      </c>
      <c r="I373" s="141">
        <v>4</v>
      </c>
      <c r="J373" s="141" t="s">
        <v>2392</v>
      </c>
      <c r="K373" s="141" t="s">
        <v>19023</v>
      </c>
      <c r="L373" s="141" t="s">
        <v>367</v>
      </c>
      <c r="M373" s="141"/>
      <c r="N373" s="141">
        <v>0</v>
      </c>
      <c r="O373" s="142" t="s">
        <v>41</v>
      </c>
      <c r="P373" s="141">
        <v>122172.7</v>
      </c>
      <c r="Q373" s="141">
        <v>4309650</v>
      </c>
      <c r="R373" s="141">
        <v>3696450</v>
      </c>
      <c r="S373" s="141">
        <v>85.77</v>
      </c>
      <c r="T373" s="141">
        <v>0</v>
      </c>
      <c r="U373" s="141">
        <v>0</v>
      </c>
      <c r="V373" s="142" t="s">
        <v>23910</v>
      </c>
      <c r="W373" s="142" t="s">
        <v>23909</v>
      </c>
      <c r="X373" s="142" t="s">
        <v>23908</v>
      </c>
      <c r="Y373" s="141" t="s">
        <v>140</v>
      </c>
      <c r="Z373" s="141" t="str">
        <f t="shared" si="17"/>
        <v>Exome capture151PE</v>
      </c>
      <c r="AA373" s="143">
        <v>0</v>
      </c>
      <c r="AB373" s="143" t="s">
        <v>304</v>
      </c>
      <c r="AC373" s="251" t="s">
        <v>16125</v>
      </c>
      <c r="AD373" s="142"/>
    </row>
    <row r="374" spans="1:30" s="9" customFormat="1" ht="24" hidden="1" customHeight="1">
      <c r="A374" s="142">
        <v>42885</v>
      </c>
      <c r="B374" s="142" t="s">
        <v>22824</v>
      </c>
      <c r="C374" s="141" t="s">
        <v>24045</v>
      </c>
      <c r="D374" s="141" t="s">
        <v>309</v>
      </c>
      <c r="E374" s="142" t="s">
        <v>23907</v>
      </c>
      <c r="F374" s="142">
        <v>42881</v>
      </c>
      <c r="G374" s="142" t="s">
        <v>133</v>
      </c>
      <c r="H374" s="142" t="s">
        <v>23894</v>
      </c>
      <c r="I374" s="141">
        <v>5</v>
      </c>
      <c r="J374" s="141" t="s">
        <v>2392</v>
      </c>
      <c r="K374" s="141" t="s">
        <v>19023</v>
      </c>
      <c r="L374" s="141" t="s">
        <v>367</v>
      </c>
      <c r="M374" s="141"/>
      <c r="N374" s="141">
        <v>0</v>
      </c>
      <c r="O374" s="142" t="s">
        <v>41</v>
      </c>
      <c r="P374" s="141">
        <v>120954</v>
      </c>
      <c r="Q374" s="141">
        <v>4309650</v>
      </c>
      <c r="R374" s="141">
        <v>3655933</v>
      </c>
      <c r="S374" s="141">
        <v>84.83</v>
      </c>
      <c r="T374" s="141">
        <v>0</v>
      </c>
      <c r="U374" s="141">
        <v>0</v>
      </c>
      <c r="V374" s="142" t="s">
        <v>23906</v>
      </c>
      <c r="W374" s="142" t="s">
        <v>23905</v>
      </c>
      <c r="X374" s="142" t="s">
        <v>23904</v>
      </c>
      <c r="Y374" s="141" t="s">
        <v>140</v>
      </c>
      <c r="Z374" s="141" t="str">
        <f t="shared" si="17"/>
        <v>Exome capture151PE</v>
      </c>
      <c r="AA374" s="143">
        <v>0</v>
      </c>
      <c r="AB374" s="143" t="s">
        <v>304</v>
      </c>
      <c r="AC374" s="251" t="s">
        <v>16125</v>
      </c>
      <c r="AD374" s="142"/>
    </row>
    <row r="375" spans="1:30" s="9" customFormat="1" ht="24" hidden="1" customHeight="1">
      <c r="A375" s="142">
        <v>42885</v>
      </c>
      <c r="B375" s="142" t="s">
        <v>22824</v>
      </c>
      <c r="C375" s="141" t="s">
        <v>24045</v>
      </c>
      <c r="D375" s="141" t="s">
        <v>309</v>
      </c>
      <c r="E375" s="142" t="s">
        <v>23903</v>
      </c>
      <c r="F375" s="142">
        <v>42881</v>
      </c>
      <c r="G375" s="142" t="s">
        <v>133</v>
      </c>
      <c r="H375" s="142" t="s">
        <v>23894</v>
      </c>
      <c r="I375" s="141">
        <v>6</v>
      </c>
      <c r="J375" s="141" t="s">
        <v>2392</v>
      </c>
      <c r="K375" s="141" t="s">
        <v>19023</v>
      </c>
      <c r="L375" s="141" t="s">
        <v>367</v>
      </c>
      <c r="M375" s="141"/>
      <c r="N375" s="141">
        <v>0</v>
      </c>
      <c r="O375" s="142" t="s">
        <v>41</v>
      </c>
      <c r="P375" s="141">
        <v>121871.79</v>
      </c>
      <c r="Q375" s="141">
        <v>4309650</v>
      </c>
      <c r="R375" s="141">
        <v>3674023</v>
      </c>
      <c r="S375" s="141">
        <v>85.25</v>
      </c>
      <c r="T375" s="141">
        <v>0</v>
      </c>
      <c r="U375" s="141">
        <v>0</v>
      </c>
      <c r="V375" s="142" t="s">
        <v>23902</v>
      </c>
      <c r="W375" s="142" t="s">
        <v>23901</v>
      </c>
      <c r="X375" s="142" t="s">
        <v>23900</v>
      </c>
      <c r="Y375" s="141" t="s">
        <v>140</v>
      </c>
      <c r="Z375" s="141" t="str">
        <f t="shared" si="17"/>
        <v>Exome capture151PE</v>
      </c>
      <c r="AA375" s="143">
        <v>0</v>
      </c>
      <c r="AB375" s="143" t="s">
        <v>304</v>
      </c>
      <c r="AC375" s="251" t="s">
        <v>16125</v>
      </c>
      <c r="AD375" s="142"/>
    </row>
    <row r="376" spans="1:30" s="9" customFormat="1" ht="24" hidden="1" customHeight="1">
      <c r="A376" s="142">
        <v>42885</v>
      </c>
      <c r="B376" s="142" t="s">
        <v>22824</v>
      </c>
      <c r="C376" s="141" t="s">
        <v>24045</v>
      </c>
      <c r="D376" s="141" t="s">
        <v>309</v>
      </c>
      <c r="E376" s="142" t="s">
        <v>23899</v>
      </c>
      <c r="F376" s="142">
        <v>42881</v>
      </c>
      <c r="G376" s="142" t="s">
        <v>133</v>
      </c>
      <c r="H376" s="142" t="s">
        <v>23894</v>
      </c>
      <c r="I376" s="141">
        <v>7</v>
      </c>
      <c r="J376" s="141" t="s">
        <v>2392</v>
      </c>
      <c r="K376" s="141" t="s">
        <v>19023</v>
      </c>
      <c r="L376" s="141" t="s">
        <v>367</v>
      </c>
      <c r="M376" s="141"/>
      <c r="N376" s="141">
        <v>0</v>
      </c>
      <c r="O376" s="142" t="s">
        <v>41</v>
      </c>
      <c r="P376" s="141">
        <v>120558.83</v>
      </c>
      <c r="Q376" s="141">
        <v>4309650</v>
      </c>
      <c r="R376" s="141">
        <v>3650187</v>
      </c>
      <c r="S376" s="141">
        <v>84.7</v>
      </c>
      <c r="T376" s="141">
        <v>0</v>
      </c>
      <c r="U376" s="141">
        <v>0</v>
      </c>
      <c r="V376" s="142" t="s">
        <v>23898</v>
      </c>
      <c r="W376" s="142" t="s">
        <v>23897</v>
      </c>
      <c r="X376" s="142" t="s">
        <v>23896</v>
      </c>
      <c r="Y376" s="141" t="s">
        <v>140</v>
      </c>
      <c r="Z376" s="141" t="str">
        <f t="shared" si="17"/>
        <v>Exome capture151PE</v>
      </c>
      <c r="AA376" s="143">
        <v>0</v>
      </c>
      <c r="AB376" s="143" t="s">
        <v>304</v>
      </c>
      <c r="AC376" s="251" t="s">
        <v>16125</v>
      </c>
      <c r="AD376" s="142"/>
    </row>
    <row r="377" spans="1:30" s="9" customFormat="1" ht="24" hidden="1" customHeight="1">
      <c r="A377" s="142">
        <v>42885</v>
      </c>
      <c r="B377" s="142" t="s">
        <v>22824</v>
      </c>
      <c r="C377" s="141" t="s">
        <v>24045</v>
      </c>
      <c r="D377" s="141" t="s">
        <v>309</v>
      </c>
      <c r="E377" s="142" t="s">
        <v>23895</v>
      </c>
      <c r="F377" s="142">
        <v>42881</v>
      </c>
      <c r="G377" s="142" t="s">
        <v>133</v>
      </c>
      <c r="H377" s="142" t="s">
        <v>23894</v>
      </c>
      <c r="I377" s="141">
        <v>8</v>
      </c>
      <c r="J377" s="141" t="s">
        <v>2392</v>
      </c>
      <c r="K377" s="141" t="s">
        <v>19023</v>
      </c>
      <c r="L377" s="141" t="s">
        <v>367</v>
      </c>
      <c r="M377" s="141"/>
      <c r="N377" s="141">
        <v>0</v>
      </c>
      <c r="O377" s="142" t="s">
        <v>41</v>
      </c>
      <c r="P377" s="141">
        <v>116657.5</v>
      </c>
      <c r="Q377" s="141">
        <v>4309650</v>
      </c>
      <c r="R377" s="141">
        <v>3552588</v>
      </c>
      <c r="S377" s="141">
        <v>82.43</v>
      </c>
      <c r="T377" s="141">
        <v>0</v>
      </c>
      <c r="U377" s="141">
        <v>0</v>
      </c>
      <c r="V377" s="142" t="s">
        <v>23893</v>
      </c>
      <c r="W377" s="142" t="s">
        <v>23892</v>
      </c>
      <c r="X377" s="142" t="s">
        <v>23891</v>
      </c>
      <c r="Y377" s="141" t="s">
        <v>140</v>
      </c>
      <c r="Z377" s="141" t="str">
        <f t="shared" si="17"/>
        <v>Exome capture151PE</v>
      </c>
      <c r="AA377" s="143">
        <v>0</v>
      </c>
      <c r="AB377" s="143" t="s">
        <v>304</v>
      </c>
      <c r="AC377" s="251" t="s">
        <v>16125</v>
      </c>
      <c r="AD377" s="142"/>
    </row>
    <row r="378" spans="1:30" s="39" customFormat="1" ht="24" hidden="1" customHeight="1">
      <c r="A378" s="219">
        <v>42889</v>
      </c>
      <c r="B378" s="218" t="s">
        <v>25268</v>
      </c>
      <c r="C378" s="147" t="s">
        <v>25272</v>
      </c>
      <c r="D378" s="147" t="s">
        <v>309</v>
      </c>
      <c r="E378" s="219" t="s">
        <v>25267</v>
      </c>
      <c r="F378" s="219">
        <v>42885</v>
      </c>
      <c r="G378" s="135" t="s">
        <v>133</v>
      </c>
      <c r="H378" s="147" t="s">
        <v>25269</v>
      </c>
      <c r="I378" s="147">
        <v>1</v>
      </c>
      <c r="J378" s="215" t="s">
        <v>2392</v>
      </c>
      <c r="K378" s="219" t="s">
        <v>132</v>
      </c>
      <c r="L378" s="216">
        <v>0</v>
      </c>
      <c r="M378" s="219"/>
      <c r="N378" s="215">
        <v>0</v>
      </c>
      <c r="O378" s="135" t="s">
        <v>41</v>
      </c>
      <c r="P378" s="215">
        <v>107867.29</v>
      </c>
      <c r="Q378" s="215">
        <v>4309650</v>
      </c>
      <c r="R378" s="135">
        <v>3266173</v>
      </c>
      <c r="S378" s="135">
        <v>75.790000000000006</v>
      </c>
      <c r="T378" s="215">
        <v>0</v>
      </c>
      <c r="U378" s="215">
        <v>0</v>
      </c>
      <c r="V378" s="215" t="s">
        <v>25266</v>
      </c>
      <c r="W378" s="135" t="s">
        <v>25265</v>
      </c>
      <c r="X378" s="219" t="s">
        <v>25264</v>
      </c>
      <c r="Y378" s="147" t="s">
        <v>140</v>
      </c>
      <c r="Z378" s="147" t="str">
        <f t="shared" ref="Z378:Z393" si="18">IF(P378,CONCATENATE(C378,Y378),0)</f>
        <v>Exome capture151PE</v>
      </c>
      <c r="AA378" s="261">
        <v>0</v>
      </c>
      <c r="AB378" s="213" t="s">
        <v>304</v>
      </c>
      <c r="AC378" s="213" t="s">
        <v>15049</v>
      </c>
      <c r="AD378" s="218"/>
    </row>
    <row r="379" spans="1:30" s="247" customFormat="1" ht="24" hidden="1" customHeight="1">
      <c r="A379" s="139">
        <v>42889</v>
      </c>
      <c r="B379" s="140" t="s">
        <v>22824</v>
      </c>
      <c r="C379" s="141" t="s">
        <v>25272</v>
      </c>
      <c r="D379" s="141" t="s">
        <v>31</v>
      </c>
      <c r="E379" s="141" t="s">
        <v>25263</v>
      </c>
      <c r="F379" s="151">
        <v>42885</v>
      </c>
      <c r="G379" s="141" t="s">
        <v>133</v>
      </c>
      <c r="H379" s="141" t="s">
        <v>25235</v>
      </c>
      <c r="I379" s="141">
        <v>2</v>
      </c>
      <c r="J379" s="141" t="s">
        <v>32</v>
      </c>
      <c r="K379" s="141" t="s">
        <v>28</v>
      </c>
      <c r="L379" s="141">
        <v>0</v>
      </c>
      <c r="M379" s="141"/>
      <c r="N379" s="141">
        <v>0</v>
      </c>
      <c r="O379" s="141" t="s">
        <v>41</v>
      </c>
      <c r="P379" s="141">
        <v>108927.73</v>
      </c>
      <c r="Q379" s="141">
        <v>4309650</v>
      </c>
      <c r="R379" s="141">
        <v>3296213</v>
      </c>
      <c r="S379" s="141">
        <v>76.48</v>
      </c>
      <c r="T379" s="141">
        <v>0</v>
      </c>
      <c r="U379" s="141">
        <v>0</v>
      </c>
      <c r="V379" s="141" t="s">
        <v>25262</v>
      </c>
      <c r="W379" s="141" t="s">
        <v>25261</v>
      </c>
      <c r="X379" s="141" t="s">
        <v>19084</v>
      </c>
      <c r="Y379" s="141" t="s">
        <v>140</v>
      </c>
      <c r="Z379" s="141" t="str">
        <f t="shared" si="18"/>
        <v>Exome capture151PE</v>
      </c>
      <c r="AA379" s="143">
        <v>0</v>
      </c>
      <c r="AB379" s="143" t="s">
        <v>30</v>
      </c>
      <c r="AC379" s="143" t="s">
        <v>3343</v>
      </c>
      <c r="AD379" s="143"/>
    </row>
    <row r="380" spans="1:30" s="247" customFormat="1" ht="24" hidden="1" customHeight="1">
      <c r="A380" s="139">
        <v>42889</v>
      </c>
      <c r="B380" s="140" t="s">
        <v>25260</v>
      </c>
      <c r="C380" s="141" t="s">
        <v>25272</v>
      </c>
      <c r="D380" s="141" t="s">
        <v>31</v>
      </c>
      <c r="E380" s="141" t="s">
        <v>25259</v>
      </c>
      <c r="F380" s="151">
        <v>42885</v>
      </c>
      <c r="G380" s="141" t="s">
        <v>133</v>
      </c>
      <c r="H380" s="141" t="s">
        <v>25235</v>
      </c>
      <c r="I380" s="141">
        <v>3</v>
      </c>
      <c r="J380" s="141" t="s">
        <v>32</v>
      </c>
      <c r="K380" s="141" t="s">
        <v>28</v>
      </c>
      <c r="L380" s="141">
        <v>0</v>
      </c>
      <c r="M380" s="141"/>
      <c r="N380" s="141">
        <v>0</v>
      </c>
      <c r="O380" s="141" t="s">
        <v>41</v>
      </c>
      <c r="P380" s="141">
        <v>107447.11</v>
      </c>
      <c r="Q380" s="141">
        <v>4309650</v>
      </c>
      <c r="R380" s="141">
        <v>3262221</v>
      </c>
      <c r="S380" s="141">
        <v>75.7</v>
      </c>
      <c r="T380" s="141">
        <v>0</v>
      </c>
      <c r="U380" s="141">
        <v>0</v>
      </c>
      <c r="V380" s="141" t="s">
        <v>25258</v>
      </c>
      <c r="W380" s="141" t="s">
        <v>25257</v>
      </c>
      <c r="X380" s="141" t="s">
        <v>25256</v>
      </c>
      <c r="Y380" s="141" t="s">
        <v>140</v>
      </c>
      <c r="Z380" s="141" t="str">
        <f t="shared" si="18"/>
        <v>Exome capture151PE</v>
      </c>
      <c r="AA380" s="143">
        <v>0</v>
      </c>
      <c r="AB380" s="143" t="s">
        <v>30</v>
      </c>
      <c r="AC380" s="143" t="s">
        <v>3343</v>
      </c>
      <c r="AD380" s="143"/>
    </row>
    <row r="381" spans="1:30" s="247" customFormat="1" ht="24" hidden="1" customHeight="1">
      <c r="A381" s="139">
        <v>42889</v>
      </c>
      <c r="B381" s="140" t="s">
        <v>25216</v>
      </c>
      <c r="C381" s="141" t="s">
        <v>25272</v>
      </c>
      <c r="D381" s="141" t="s">
        <v>31</v>
      </c>
      <c r="E381" s="141" t="s">
        <v>25255</v>
      </c>
      <c r="F381" s="151">
        <v>42885</v>
      </c>
      <c r="G381" s="141" t="s">
        <v>133</v>
      </c>
      <c r="H381" s="141" t="s">
        <v>25235</v>
      </c>
      <c r="I381" s="141">
        <v>4</v>
      </c>
      <c r="J381" s="141" t="s">
        <v>32</v>
      </c>
      <c r="K381" s="141" t="s">
        <v>28</v>
      </c>
      <c r="L381" s="141">
        <v>0</v>
      </c>
      <c r="M381" s="141"/>
      <c r="N381" s="141">
        <v>0</v>
      </c>
      <c r="O381" s="141" t="s">
        <v>41</v>
      </c>
      <c r="P381" s="141">
        <v>108115.15</v>
      </c>
      <c r="Q381" s="141">
        <v>4309650</v>
      </c>
      <c r="R381" s="141">
        <v>3263423</v>
      </c>
      <c r="S381" s="141">
        <v>75.72</v>
      </c>
      <c r="T381" s="141">
        <v>0</v>
      </c>
      <c r="U381" s="141">
        <v>0</v>
      </c>
      <c r="V381" s="141" t="s">
        <v>25254</v>
      </c>
      <c r="W381" s="141" t="s">
        <v>25253</v>
      </c>
      <c r="X381" s="141" t="s">
        <v>25252</v>
      </c>
      <c r="Y381" s="141" t="s">
        <v>140</v>
      </c>
      <c r="Z381" s="141" t="str">
        <f t="shared" si="18"/>
        <v>Exome capture151PE</v>
      </c>
      <c r="AA381" s="143">
        <v>0</v>
      </c>
      <c r="AB381" s="143" t="s">
        <v>30</v>
      </c>
      <c r="AC381" s="143" t="s">
        <v>3343</v>
      </c>
      <c r="AD381" s="143"/>
    </row>
    <row r="382" spans="1:30" s="247" customFormat="1" ht="24" hidden="1" customHeight="1">
      <c r="A382" s="139">
        <v>42889</v>
      </c>
      <c r="B382" s="140" t="s">
        <v>25216</v>
      </c>
      <c r="C382" s="141" t="s">
        <v>25272</v>
      </c>
      <c r="D382" s="141" t="s">
        <v>31</v>
      </c>
      <c r="E382" s="141" t="s">
        <v>25251</v>
      </c>
      <c r="F382" s="151">
        <v>42885</v>
      </c>
      <c r="G382" s="141" t="s">
        <v>133</v>
      </c>
      <c r="H382" s="141" t="s">
        <v>25235</v>
      </c>
      <c r="I382" s="141">
        <v>5</v>
      </c>
      <c r="J382" s="144" t="s">
        <v>128</v>
      </c>
      <c r="K382" s="144" t="s">
        <v>25250</v>
      </c>
      <c r="L382" s="141">
        <v>0</v>
      </c>
      <c r="M382" s="141"/>
      <c r="N382" s="141">
        <v>0</v>
      </c>
      <c r="O382" s="141" t="s">
        <v>41</v>
      </c>
      <c r="P382" s="141">
        <v>100880.63</v>
      </c>
      <c r="Q382" s="141">
        <v>4309650</v>
      </c>
      <c r="R382" s="141">
        <v>3062419</v>
      </c>
      <c r="S382" s="141">
        <v>71.06</v>
      </c>
      <c r="T382" s="141">
        <v>0</v>
      </c>
      <c r="U382" s="141">
        <v>0</v>
      </c>
      <c r="V382" s="141" t="s">
        <v>25249</v>
      </c>
      <c r="W382" s="141" t="s">
        <v>25248</v>
      </c>
      <c r="X382" s="141" t="s">
        <v>25247</v>
      </c>
      <c r="Y382" s="141" t="s">
        <v>140</v>
      </c>
      <c r="Z382" s="141" t="str">
        <f t="shared" si="18"/>
        <v>Exome capture151PE</v>
      </c>
      <c r="AA382" s="143">
        <v>9.0909090909090912E-2</v>
      </c>
      <c r="AB382" s="143" t="s">
        <v>30</v>
      </c>
      <c r="AC382" s="143" t="s">
        <v>3343</v>
      </c>
      <c r="AD382" s="143"/>
    </row>
    <row r="383" spans="1:30" s="247" customFormat="1" ht="24" hidden="1" customHeight="1">
      <c r="A383" s="139">
        <v>42889</v>
      </c>
      <c r="B383" s="140" t="s">
        <v>25216</v>
      </c>
      <c r="C383" s="141" t="s">
        <v>25272</v>
      </c>
      <c r="D383" s="141" t="s">
        <v>31</v>
      </c>
      <c r="E383" s="141" t="s">
        <v>25246</v>
      </c>
      <c r="F383" s="151">
        <v>42885</v>
      </c>
      <c r="G383" s="141" t="s">
        <v>133</v>
      </c>
      <c r="H383" s="141" t="s">
        <v>25235</v>
      </c>
      <c r="I383" s="141">
        <v>6</v>
      </c>
      <c r="J383" s="141" t="s">
        <v>32</v>
      </c>
      <c r="K383" s="141" t="s">
        <v>28</v>
      </c>
      <c r="L383" s="141">
        <v>0</v>
      </c>
      <c r="M383" s="141"/>
      <c r="N383" s="141">
        <v>0</v>
      </c>
      <c r="O383" s="141" t="s">
        <v>41</v>
      </c>
      <c r="P383" s="141">
        <v>98932.24</v>
      </c>
      <c r="Q383" s="141">
        <v>4309650</v>
      </c>
      <c r="R383" s="141">
        <v>2990139</v>
      </c>
      <c r="S383" s="141">
        <v>69.38</v>
      </c>
      <c r="T383" s="141">
        <v>0</v>
      </c>
      <c r="U383" s="141">
        <v>0</v>
      </c>
      <c r="V383" s="141" t="s">
        <v>25245</v>
      </c>
      <c r="W383" s="141" t="s">
        <v>25244</v>
      </c>
      <c r="X383" s="141" t="s">
        <v>25243</v>
      </c>
      <c r="Y383" s="141" t="s">
        <v>140</v>
      </c>
      <c r="Z383" s="141" t="str">
        <f t="shared" si="18"/>
        <v>Exome capture151PE</v>
      </c>
      <c r="AA383" s="143">
        <v>0</v>
      </c>
      <c r="AB383" s="143" t="s">
        <v>30</v>
      </c>
      <c r="AC383" s="143" t="s">
        <v>3343</v>
      </c>
      <c r="AD383" s="143"/>
    </row>
    <row r="384" spans="1:30" s="247" customFormat="1" ht="24" hidden="1" customHeight="1">
      <c r="A384" s="139">
        <v>42889</v>
      </c>
      <c r="B384" s="140" t="s">
        <v>25242</v>
      </c>
      <c r="C384" s="141" t="s">
        <v>27</v>
      </c>
      <c r="D384" s="141" t="s">
        <v>31</v>
      </c>
      <c r="E384" s="141" t="s">
        <v>25241</v>
      </c>
      <c r="F384" s="151">
        <v>42885</v>
      </c>
      <c r="G384" s="141" t="s">
        <v>133</v>
      </c>
      <c r="H384" s="141" t="s">
        <v>25235</v>
      </c>
      <c r="I384" s="141">
        <v>7</v>
      </c>
      <c r="J384" s="144" t="s">
        <v>128</v>
      </c>
      <c r="K384" s="144" t="s">
        <v>25240</v>
      </c>
      <c r="L384" s="141">
        <v>0</v>
      </c>
      <c r="M384" s="141"/>
      <c r="N384" s="141">
        <v>0</v>
      </c>
      <c r="O384" s="141" t="s">
        <v>41</v>
      </c>
      <c r="P384" s="141">
        <v>106054.12</v>
      </c>
      <c r="Q384" s="141">
        <v>4309650</v>
      </c>
      <c r="R384" s="141">
        <v>3221258</v>
      </c>
      <c r="S384" s="141">
        <v>74.75</v>
      </c>
      <c r="T384" s="141">
        <v>0</v>
      </c>
      <c r="U384" s="141">
        <v>0</v>
      </c>
      <c r="V384" s="141" t="s">
        <v>25239</v>
      </c>
      <c r="W384" s="141" t="s">
        <v>25238</v>
      </c>
      <c r="X384" s="141" t="s">
        <v>25237</v>
      </c>
      <c r="Y384" s="141" t="s">
        <v>140</v>
      </c>
      <c r="Z384" s="141" t="str">
        <f t="shared" si="18"/>
        <v>Re-sequencing151PE</v>
      </c>
      <c r="AA384" s="143">
        <v>3.7037037037037035E-2</v>
      </c>
      <c r="AB384" s="143" t="s">
        <v>30</v>
      </c>
      <c r="AC384" s="143" t="s">
        <v>3343</v>
      </c>
      <c r="AD384" s="143"/>
    </row>
    <row r="385" spans="1:30" s="247" customFormat="1" ht="24" hidden="1" customHeight="1">
      <c r="A385" s="139">
        <v>42889</v>
      </c>
      <c r="B385" s="140" t="s">
        <v>25201</v>
      </c>
      <c r="C385" s="141" t="s">
        <v>25200</v>
      </c>
      <c r="D385" s="141" t="s">
        <v>31</v>
      </c>
      <c r="E385" s="141" t="s">
        <v>25236</v>
      </c>
      <c r="F385" s="151">
        <v>42885</v>
      </c>
      <c r="G385" s="141" t="s">
        <v>133</v>
      </c>
      <c r="H385" s="141" t="s">
        <v>25354</v>
      </c>
      <c r="I385" s="141">
        <v>8</v>
      </c>
      <c r="J385" s="141" t="s">
        <v>32</v>
      </c>
      <c r="K385" s="141" t="s">
        <v>28</v>
      </c>
      <c r="L385" s="141">
        <v>0</v>
      </c>
      <c r="M385" s="141"/>
      <c r="N385" s="141">
        <v>0</v>
      </c>
      <c r="O385" s="141" t="s">
        <v>41</v>
      </c>
      <c r="P385" s="141">
        <v>104327.18</v>
      </c>
      <c r="Q385" s="141">
        <v>4309650</v>
      </c>
      <c r="R385" s="141">
        <v>3190636</v>
      </c>
      <c r="S385" s="141">
        <v>74.03</v>
      </c>
      <c r="T385" s="141">
        <v>0</v>
      </c>
      <c r="U385" s="141">
        <v>0</v>
      </c>
      <c r="V385" s="141" t="s">
        <v>25234</v>
      </c>
      <c r="W385" s="141" t="s">
        <v>25233</v>
      </c>
      <c r="X385" s="141" t="s">
        <v>25232</v>
      </c>
      <c r="Y385" s="141" t="s">
        <v>140</v>
      </c>
      <c r="Z385" s="141" t="str">
        <f t="shared" si="18"/>
        <v>Methylation 151PE</v>
      </c>
      <c r="AA385" s="143">
        <v>0</v>
      </c>
      <c r="AB385" s="143" t="s">
        <v>30</v>
      </c>
      <c r="AC385" s="143" t="s">
        <v>3343</v>
      </c>
      <c r="AD385" s="143"/>
    </row>
    <row r="386" spans="1:30" s="247" customFormat="1" ht="24" hidden="1" customHeight="1">
      <c r="A386" s="133">
        <v>42892</v>
      </c>
      <c r="B386" s="134" t="s">
        <v>25231</v>
      </c>
      <c r="C386" s="147" t="s">
        <v>25272</v>
      </c>
      <c r="D386" s="135" t="s">
        <v>31</v>
      </c>
      <c r="E386" s="135" t="s">
        <v>25230</v>
      </c>
      <c r="F386" s="159">
        <v>42888</v>
      </c>
      <c r="G386" s="135" t="s">
        <v>133</v>
      </c>
      <c r="H386" s="135" t="s">
        <v>25205</v>
      </c>
      <c r="I386" s="135">
        <v>1</v>
      </c>
      <c r="J386" s="135" t="s">
        <v>2392</v>
      </c>
      <c r="K386" s="135" t="s">
        <v>132</v>
      </c>
      <c r="L386" s="135">
        <v>0</v>
      </c>
      <c r="M386" s="135"/>
      <c r="N386" s="135">
        <v>0</v>
      </c>
      <c r="O386" s="135" t="s">
        <v>41</v>
      </c>
      <c r="P386" s="135">
        <v>115721.03</v>
      </c>
      <c r="Q386" s="135">
        <v>4309650</v>
      </c>
      <c r="R386" s="135">
        <v>3527159</v>
      </c>
      <c r="S386" s="135">
        <v>81.84</v>
      </c>
      <c r="T386" s="135">
        <v>0</v>
      </c>
      <c r="U386" s="135">
        <v>0</v>
      </c>
      <c r="V386" s="135" t="s">
        <v>25229</v>
      </c>
      <c r="W386" s="135" t="s">
        <v>25228</v>
      </c>
      <c r="X386" s="135" t="s">
        <v>25227</v>
      </c>
      <c r="Y386" s="147" t="s">
        <v>140</v>
      </c>
      <c r="Z386" s="147" t="str">
        <f t="shared" si="18"/>
        <v>Exome capture151PE</v>
      </c>
      <c r="AA386" s="137">
        <v>0</v>
      </c>
      <c r="AB386" s="138" t="s">
        <v>30</v>
      </c>
      <c r="AC386" s="154" t="s">
        <v>3343</v>
      </c>
      <c r="AD386" s="155"/>
    </row>
    <row r="387" spans="1:30" s="247" customFormat="1" ht="24" hidden="1" customHeight="1">
      <c r="A387" s="139">
        <v>42892</v>
      </c>
      <c r="B387" s="140" t="s">
        <v>25216</v>
      </c>
      <c r="C387" s="141" t="s">
        <v>25272</v>
      </c>
      <c r="D387" s="141" t="s">
        <v>31</v>
      </c>
      <c r="E387" s="141" t="s">
        <v>25226</v>
      </c>
      <c r="F387" s="151">
        <v>42888</v>
      </c>
      <c r="G387" s="141" t="s">
        <v>133</v>
      </c>
      <c r="H387" s="141" t="s">
        <v>25198</v>
      </c>
      <c r="I387" s="141">
        <v>2</v>
      </c>
      <c r="J387" s="141" t="s">
        <v>32</v>
      </c>
      <c r="K387" s="141" t="s">
        <v>28</v>
      </c>
      <c r="L387" s="141">
        <v>0</v>
      </c>
      <c r="M387" s="141"/>
      <c r="N387" s="141">
        <v>0</v>
      </c>
      <c r="O387" s="141" t="s">
        <v>41</v>
      </c>
      <c r="P387" s="141">
        <v>119481.8</v>
      </c>
      <c r="Q387" s="141">
        <v>4309650</v>
      </c>
      <c r="R387" s="141">
        <v>3609862</v>
      </c>
      <c r="S387" s="141">
        <v>83.76</v>
      </c>
      <c r="T387" s="141">
        <v>0</v>
      </c>
      <c r="U387" s="141">
        <v>0</v>
      </c>
      <c r="V387" s="141" t="s">
        <v>21704</v>
      </c>
      <c r="W387" s="141" t="s">
        <v>25225</v>
      </c>
      <c r="X387" s="141" t="s">
        <v>25224</v>
      </c>
      <c r="Y387" s="141" t="s">
        <v>140</v>
      </c>
      <c r="Z387" s="141" t="str">
        <f t="shared" si="18"/>
        <v>Exome capture151PE</v>
      </c>
      <c r="AA387" s="143">
        <v>0</v>
      </c>
      <c r="AB387" s="143" t="s">
        <v>30</v>
      </c>
      <c r="AC387" s="143" t="s">
        <v>3343</v>
      </c>
      <c r="AD387" s="143"/>
    </row>
    <row r="388" spans="1:30" s="247" customFormat="1" ht="24" hidden="1" customHeight="1">
      <c r="A388" s="139">
        <v>42892</v>
      </c>
      <c r="B388" s="140" t="s">
        <v>25216</v>
      </c>
      <c r="C388" s="141" t="s">
        <v>25272</v>
      </c>
      <c r="D388" s="141" t="s">
        <v>31</v>
      </c>
      <c r="E388" s="141" t="s">
        <v>25223</v>
      </c>
      <c r="F388" s="151">
        <v>42888</v>
      </c>
      <c r="G388" s="141" t="s">
        <v>133</v>
      </c>
      <c r="H388" s="141" t="s">
        <v>25198</v>
      </c>
      <c r="I388" s="141">
        <v>3</v>
      </c>
      <c r="J388" s="141" t="s">
        <v>32</v>
      </c>
      <c r="K388" s="141" t="s">
        <v>28</v>
      </c>
      <c r="L388" s="141">
        <v>0</v>
      </c>
      <c r="M388" s="141"/>
      <c r="N388" s="141">
        <v>0</v>
      </c>
      <c r="O388" s="141" t="s">
        <v>41</v>
      </c>
      <c r="P388" s="141">
        <v>118260.76</v>
      </c>
      <c r="Q388" s="141">
        <v>4309650</v>
      </c>
      <c r="R388" s="141">
        <v>3587967</v>
      </c>
      <c r="S388" s="141">
        <v>83.25</v>
      </c>
      <c r="T388" s="141">
        <v>0</v>
      </c>
      <c r="U388" s="141">
        <v>0</v>
      </c>
      <c r="V388" s="141" t="s">
        <v>21642</v>
      </c>
      <c r="W388" s="141" t="s">
        <v>25222</v>
      </c>
      <c r="X388" s="141" t="s">
        <v>25221</v>
      </c>
      <c r="Y388" s="141" t="s">
        <v>140</v>
      </c>
      <c r="Z388" s="141" t="str">
        <f t="shared" si="18"/>
        <v>Exome capture151PE</v>
      </c>
      <c r="AA388" s="143">
        <v>0</v>
      </c>
      <c r="AB388" s="143" t="s">
        <v>30</v>
      </c>
      <c r="AC388" s="143" t="s">
        <v>3343</v>
      </c>
      <c r="AD388" s="143"/>
    </row>
    <row r="389" spans="1:30" s="247" customFormat="1" ht="24" hidden="1" customHeight="1">
      <c r="A389" s="139">
        <v>42892</v>
      </c>
      <c r="B389" s="140" t="s">
        <v>25216</v>
      </c>
      <c r="C389" s="141" t="s">
        <v>25272</v>
      </c>
      <c r="D389" s="141" t="s">
        <v>31</v>
      </c>
      <c r="E389" s="141" t="s">
        <v>25220</v>
      </c>
      <c r="F389" s="151">
        <v>42888</v>
      </c>
      <c r="G389" s="141" t="s">
        <v>133</v>
      </c>
      <c r="H389" s="141" t="s">
        <v>25198</v>
      </c>
      <c r="I389" s="141">
        <v>4</v>
      </c>
      <c r="J389" s="141" t="s">
        <v>32</v>
      </c>
      <c r="K389" s="141" t="s">
        <v>28</v>
      </c>
      <c r="L389" s="141">
        <v>0</v>
      </c>
      <c r="M389" s="141"/>
      <c r="N389" s="141">
        <v>0</v>
      </c>
      <c r="O389" s="141" t="s">
        <v>41</v>
      </c>
      <c r="P389" s="141">
        <v>122369.35</v>
      </c>
      <c r="Q389" s="141">
        <v>4309650</v>
      </c>
      <c r="R389" s="141">
        <v>3705071</v>
      </c>
      <c r="S389" s="141">
        <v>85.97</v>
      </c>
      <c r="T389" s="141">
        <v>0</v>
      </c>
      <c r="U389" s="141">
        <v>0</v>
      </c>
      <c r="V389" s="141" t="s">
        <v>25219</v>
      </c>
      <c r="W389" s="141" t="s">
        <v>25218</v>
      </c>
      <c r="X389" s="141" t="s">
        <v>25217</v>
      </c>
      <c r="Y389" s="141" t="s">
        <v>140</v>
      </c>
      <c r="Z389" s="141" t="str">
        <f t="shared" si="18"/>
        <v>Exome capture151PE</v>
      </c>
      <c r="AA389" s="143">
        <v>0</v>
      </c>
      <c r="AB389" s="143" t="s">
        <v>30</v>
      </c>
      <c r="AC389" s="143" t="s">
        <v>3343</v>
      </c>
      <c r="AD389" s="143"/>
    </row>
    <row r="390" spans="1:30" s="247" customFormat="1" ht="24" hidden="1" customHeight="1">
      <c r="A390" s="139">
        <v>42892</v>
      </c>
      <c r="B390" s="140" t="s">
        <v>25216</v>
      </c>
      <c r="C390" s="141" t="s">
        <v>25272</v>
      </c>
      <c r="D390" s="141" t="s">
        <v>31</v>
      </c>
      <c r="E390" s="141" t="s">
        <v>25215</v>
      </c>
      <c r="F390" s="151">
        <v>42888</v>
      </c>
      <c r="G390" s="141" t="s">
        <v>133</v>
      </c>
      <c r="H390" s="141" t="s">
        <v>25198</v>
      </c>
      <c r="I390" s="141">
        <v>5</v>
      </c>
      <c r="J390" s="141" t="s">
        <v>32</v>
      </c>
      <c r="K390" s="141" t="s">
        <v>28</v>
      </c>
      <c r="L390" s="141">
        <v>0</v>
      </c>
      <c r="M390" s="141"/>
      <c r="N390" s="141">
        <v>0</v>
      </c>
      <c r="O390" s="141" t="s">
        <v>41</v>
      </c>
      <c r="P390" s="141">
        <v>120937.11</v>
      </c>
      <c r="Q390" s="141">
        <v>4309650</v>
      </c>
      <c r="R390" s="141">
        <v>3654306</v>
      </c>
      <c r="S390" s="141">
        <v>84.79</v>
      </c>
      <c r="T390" s="141">
        <v>0</v>
      </c>
      <c r="U390" s="141">
        <v>0</v>
      </c>
      <c r="V390" s="141" t="s">
        <v>25214</v>
      </c>
      <c r="W390" s="141" t="s">
        <v>25213</v>
      </c>
      <c r="X390" s="141" t="s">
        <v>25212</v>
      </c>
      <c r="Y390" s="141" t="s">
        <v>140</v>
      </c>
      <c r="Z390" s="141" t="str">
        <f t="shared" si="18"/>
        <v>Exome capture151PE</v>
      </c>
      <c r="AA390" s="143">
        <v>0</v>
      </c>
      <c r="AB390" s="143" t="s">
        <v>30</v>
      </c>
      <c r="AC390" s="143" t="s">
        <v>3343</v>
      </c>
      <c r="AD390" s="143"/>
    </row>
    <row r="391" spans="1:30" s="247" customFormat="1" ht="24" hidden="1" customHeight="1">
      <c r="A391" s="139">
        <v>42892</v>
      </c>
      <c r="B391" s="140" t="s">
        <v>25211</v>
      </c>
      <c r="C391" s="141" t="s">
        <v>25272</v>
      </c>
      <c r="D391" s="141" t="s">
        <v>31</v>
      </c>
      <c r="E391" s="141" t="s">
        <v>25210</v>
      </c>
      <c r="F391" s="151">
        <v>42888</v>
      </c>
      <c r="G391" s="141" t="s">
        <v>133</v>
      </c>
      <c r="H391" s="141" t="s">
        <v>25198</v>
      </c>
      <c r="I391" s="141">
        <v>6</v>
      </c>
      <c r="J391" s="141" t="s">
        <v>32</v>
      </c>
      <c r="K391" s="141" t="s">
        <v>28</v>
      </c>
      <c r="L391" s="141">
        <v>0</v>
      </c>
      <c r="M391" s="141"/>
      <c r="N391" s="141">
        <v>0</v>
      </c>
      <c r="O391" s="141" t="s">
        <v>41</v>
      </c>
      <c r="P391" s="141">
        <v>120393.35</v>
      </c>
      <c r="Q391" s="141">
        <v>4309650</v>
      </c>
      <c r="R391" s="141">
        <v>3646674</v>
      </c>
      <c r="S391" s="141">
        <v>84.62</v>
      </c>
      <c r="T391" s="141">
        <v>0</v>
      </c>
      <c r="U391" s="141">
        <v>0</v>
      </c>
      <c r="V391" s="141" t="s">
        <v>10903</v>
      </c>
      <c r="W391" s="141" t="s">
        <v>25209</v>
      </c>
      <c r="X391" s="141" t="s">
        <v>25208</v>
      </c>
      <c r="Y391" s="141" t="s">
        <v>140</v>
      </c>
      <c r="Z391" s="141" t="str">
        <f t="shared" si="18"/>
        <v>Exome capture151PE</v>
      </c>
      <c r="AA391" s="143">
        <v>0</v>
      </c>
      <c r="AB391" s="143" t="s">
        <v>30</v>
      </c>
      <c r="AC391" s="143" t="s">
        <v>3343</v>
      </c>
      <c r="AD391" s="143"/>
    </row>
    <row r="392" spans="1:30" s="247" customFormat="1" ht="24" hidden="1" customHeight="1">
      <c r="A392" s="139">
        <v>42892</v>
      </c>
      <c r="B392" s="140" t="s">
        <v>25207</v>
      </c>
      <c r="C392" s="141" t="s">
        <v>25200</v>
      </c>
      <c r="D392" s="141" t="s">
        <v>31</v>
      </c>
      <c r="E392" s="141" t="s">
        <v>25206</v>
      </c>
      <c r="F392" s="151">
        <v>42888</v>
      </c>
      <c r="G392" s="141" t="s">
        <v>133</v>
      </c>
      <c r="H392" s="141" t="s">
        <v>25205</v>
      </c>
      <c r="I392" s="141">
        <v>7</v>
      </c>
      <c r="J392" s="141" t="s">
        <v>32</v>
      </c>
      <c r="K392" s="141" t="s">
        <v>28</v>
      </c>
      <c r="L392" s="141">
        <v>0</v>
      </c>
      <c r="M392" s="141"/>
      <c r="N392" s="141">
        <v>0</v>
      </c>
      <c r="O392" s="141" t="s">
        <v>41</v>
      </c>
      <c r="P392" s="141">
        <v>116974.6</v>
      </c>
      <c r="Q392" s="141">
        <v>4309650</v>
      </c>
      <c r="R392" s="141">
        <v>3610794</v>
      </c>
      <c r="S392" s="141">
        <v>83.78</v>
      </c>
      <c r="T392" s="141">
        <v>0</v>
      </c>
      <c r="U392" s="141">
        <v>0</v>
      </c>
      <c r="V392" s="141" t="s">
        <v>25204</v>
      </c>
      <c r="W392" s="141" t="s">
        <v>25203</v>
      </c>
      <c r="X392" s="141" t="s">
        <v>25202</v>
      </c>
      <c r="Y392" s="141" t="s">
        <v>140</v>
      </c>
      <c r="Z392" s="141" t="str">
        <f t="shared" si="18"/>
        <v>Methylation 151PE</v>
      </c>
      <c r="AA392" s="143">
        <v>0</v>
      </c>
      <c r="AB392" s="143" t="s">
        <v>30</v>
      </c>
      <c r="AC392" s="143" t="s">
        <v>3343</v>
      </c>
      <c r="AD392" s="143"/>
    </row>
    <row r="393" spans="1:30" s="247" customFormat="1" ht="24" hidden="1" customHeight="1">
      <c r="A393" s="139">
        <v>42892</v>
      </c>
      <c r="B393" s="140" t="s">
        <v>25201</v>
      </c>
      <c r="C393" s="141" t="s">
        <v>25200</v>
      </c>
      <c r="D393" s="141" t="s">
        <v>31</v>
      </c>
      <c r="E393" s="141" t="s">
        <v>25199</v>
      </c>
      <c r="F393" s="151">
        <v>42888</v>
      </c>
      <c r="G393" s="141" t="s">
        <v>133</v>
      </c>
      <c r="H393" s="141" t="s">
        <v>25198</v>
      </c>
      <c r="I393" s="141">
        <v>8</v>
      </c>
      <c r="J393" s="141" t="s">
        <v>32</v>
      </c>
      <c r="K393" s="141" t="s">
        <v>28</v>
      </c>
      <c r="L393" s="141">
        <v>0</v>
      </c>
      <c r="M393" s="141"/>
      <c r="N393" s="141">
        <v>0</v>
      </c>
      <c r="O393" s="141" t="s">
        <v>41</v>
      </c>
      <c r="P393" s="141">
        <v>114467.77</v>
      </c>
      <c r="Q393" s="141">
        <v>4309650</v>
      </c>
      <c r="R393" s="141">
        <v>3532959</v>
      </c>
      <c r="S393" s="141">
        <v>81.98</v>
      </c>
      <c r="T393" s="141">
        <v>0</v>
      </c>
      <c r="U393" s="141">
        <v>0</v>
      </c>
      <c r="V393" s="141" t="s">
        <v>25197</v>
      </c>
      <c r="W393" s="141" t="s">
        <v>25196</v>
      </c>
      <c r="X393" s="141" t="s">
        <v>25195</v>
      </c>
      <c r="Y393" s="141" t="s">
        <v>140</v>
      </c>
      <c r="Z393" s="141" t="str">
        <f t="shared" si="18"/>
        <v>Methylation 151PE</v>
      </c>
      <c r="AA393" s="143">
        <v>0</v>
      </c>
      <c r="AB393" s="143" t="s">
        <v>30</v>
      </c>
      <c r="AC393" s="143" t="s">
        <v>3343</v>
      </c>
      <c r="AD393" s="143"/>
    </row>
    <row r="394" spans="1:30" s="247" customFormat="1" ht="24" hidden="1" customHeight="1">
      <c r="A394" s="133">
        <v>42899</v>
      </c>
      <c r="B394" s="134" t="s">
        <v>26028</v>
      </c>
      <c r="C394" s="135" t="s">
        <v>1370</v>
      </c>
      <c r="D394" s="135" t="s">
        <v>31</v>
      </c>
      <c r="E394" s="135" t="s">
        <v>26027</v>
      </c>
      <c r="F394" s="159">
        <v>42895</v>
      </c>
      <c r="G394" s="135" t="s">
        <v>133</v>
      </c>
      <c r="H394" s="135" t="s">
        <v>26026</v>
      </c>
      <c r="I394" s="135">
        <v>1</v>
      </c>
      <c r="J394" s="135" t="s">
        <v>26025</v>
      </c>
      <c r="K394" s="135" t="s">
        <v>26024</v>
      </c>
      <c r="L394" s="135">
        <v>0</v>
      </c>
      <c r="M394" s="135"/>
      <c r="N394" s="135">
        <v>0</v>
      </c>
      <c r="O394" s="135" t="s">
        <v>41</v>
      </c>
      <c r="P394" s="135">
        <v>123922.62</v>
      </c>
      <c r="Q394" s="135">
        <v>4309650</v>
      </c>
      <c r="R394" s="135">
        <v>3737409</v>
      </c>
      <c r="S394" s="135">
        <v>86.72</v>
      </c>
      <c r="T394" s="135">
        <v>0</v>
      </c>
      <c r="U394" s="135">
        <v>0</v>
      </c>
      <c r="V394" s="135" t="s">
        <v>26023</v>
      </c>
      <c r="W394" s="135" t="s">
        <v>26022</v>
      </c>
      <c r="X394" s="135" t="s">
        <v>26021</v>
      </c>
      <c r="Y394" s="147" t="s">
        <v>140</v>
      </c>
      <c r="Z394" s="147" t="str">
        <f t="shared" ref="Z394:Z401" si="19">IF(P394,CONCATENATE(C394,Y394),0)</f>
        <v>Exome capture151PE</v>
      </c>
      <c r="AA394" s="137">
        <v>0</v>
      </c>
      <c r="AB394" s="138" t="s">
        <v>30</v>
      </c>
      <c r="AC394" s="154" t="s">
        <v>3343</v>
      </c>
      <c r="AD394" s="155"/>
    </row>
    <row r="395" spans="1:30" s="247" customFormat="1" ht="24" hidden="1" customHeight="1">
      <c r="A395" s="139">
        <v>42899</v>
      </c>
      <c r="B395" s="140" t="s">
        <v>25216</v>
      </c>
      <c r="C395" s="141" t="s">
        <v>26121</v>
      </c>
      <c r="D395" s="141" t="s">
        <v>26020</v>
      </c>
      <c r="E395" s="141" t="s">
        <v>26019</v>
      </c>
      <c r="F395" s="151">
        <v>42895</v>
      </c>
      <c r="G395" s="141" t="s">
        <v>133</v>
      </c>
      <c r="H395" s="141" t="s">
        <v>25991</v>
      </c>
      <c r="I395" s="141">
        <v>2</v>
      </c>
      <c r="J395" s="141" t="s">
        <v>32</v>
      </c>
      <c r="K395" s="141" t="s">
        <v>28</v>
      </c>
      <c r="L395" s="141">
        <v>0</v>
      </c>
      <c r="M395" s="141"/>
      <c r="N395" s="141">
        <v>0</v>
      </c>
      <c r="O395" s="141" t="s">
        <v>41</v>
      </c>
      <c r="P395" s="141">
        <v>123684.83</v>
      </c>
      <c r="Q395" s="141">
        <v>4309650</v>
      </c>
      <c r="R395" s="141">
        <v>3747917</v>
      </c>
      <c r="S395" s="141">
        <v>86.97</v>
      </c>
      <c r="T395" s="141">
        <v>0</v>
      </c>
      <c r="U395" s="141">
        <v>0</v>
      </c>
      <c r="V395" s="141" t="s">
        <v>26018</v>
      </c>
      <c r="W395" s="141" t="s">
        <v>26017</v>
      </c>
      <c r="X395" s="141" t="s">
        <v>26016</v>
      </c>
      <c r="Y395" s="141" t="s">
        <v>140</v>
      </c>
      <c r="Z395" s="141" t="str">
        <f t="shared" si="19"/>
        <v>Exome capture151PE</v>
      </c>
      <c r="AA395" s="143">
        <v>0</v>
      </c>
      <c r="AB395" s="143" t="s">
        <v>30</v>
      </c>
      <c r="AC395" s="143" t="s">
        <v>3343</v>
      </c>
      <c r="AD395" s="143"/>
    </row>
    <row r="396" spans="1:30" s="247" customFormat="1" ht="24" hidden="1" customHeight="1">
      <c r="A396" s="139">
        <v>42899</v>
      </c>
      <c r="B396" s="140" t="s">
        <v>25216</v>
      </c>
      <c r="C396" s="141" t="s">
        <v>26121</v>
      </c>
      <c r="D396" s="141" t="s">
        <v>31</v>
      </c>
      <c r="E396" s="141" t="s">
        <v>26015</v>
      </c>
      <c r="F396" s="151">
        <v>42895</v>
      </c>
      <c r="G396" s="141" t="s">
        <v>133</v>
      </c>
      <c r="H396" s="141" t="s">
        <v>25991</v>
      </c>
      <c r="I396" s="141">
        <v>3</v>
      </c>
      <c r="J396" s="141" t="s">
        <v>32</v>
      </c>
      <c r="K396" s="141" t="s">
        <v>28</v>
      </c>
      <c r="L396" s="141">
        <v>0</v>
      </c>
      <c r="M396" s="141"/>
      <c r="N396" s="141">
        <v>0</v>
      </c>
      <c r="O396" s="141" t="s">
        <v>41</v>
      </c>
      <c r="P396" s="141">
        <v>124206.36</v>
      </c>
      <c r="Q396" s="141">
        <v>4309650</v>
      </c>
      <c r="R396" s="141">
        <v>3746836</v>
      </c>
      <c r="S396" s="141">
        <v>86.94</v>
      </c>
      <c r="T396" s="141">
        <v>0</v>
      </c>
      <c r="U396" s="141">
        <v>0</v>
      </c>
      <c r="V396" s="141" t="s">
        <v>26014</v>
      </c>
      <c r="W396" s="141" t="s">
        <v>26013</v>
      </c>
      <c r="X396" s="141" t="s">
        <v>26012</v>
      </c>
      <c r="Y396" s="141" t="s">
        <v>140</v>
      </c>
      <c r="Z396" s="141" t="str">
        <f t="shared" si="19"/>
        <v>Exome capture151PE</v>
      </c>
      <c r="AA396" s="143">
        <v>0</v>
      </c>
      <c r="AB396" s="143" t="s">
        <v>30</v>
      </c>
      <c r="AC396" s="143" t="s">
        <v>3343</v>
      </c>
      <c r="AD396" s="143"/>
    </row>
    <row r="397" spans="1:30" s="247" customFormat="1" ht="24" hidden="1" customHeight="1">
      <c r="A397" s="139">
        <v>42899</v>
      </c>
      <c r="B397" s="140" t="s">
        <v>26011</v>
      </c>
      <c r="C397" s="141" t="s">
        <v>26121</v>
      </c>
      <c r="D397" s="141" t="s">
        <v>31</v>
      </c>
      <c r="E397" s="141" t="s">
        <v>26010</v>
      </c>
      <c r="F397" s="151">
        <v>42895</v>
      </c>
      <c r="G397" s="141" t="s">
        <v>133</v>
      </c>
      <c r="H397" s="141" t="s">
        <v>25991</v>
      </c>
      <c r="I397" s="141">
        <v>4</v>
      </c>
      <c r="J397" s="141" t="s">
        <v>32</v>
      </c>
      <c r="K397" s="141" t="s">
        <v>28</v>
      </c>
      <c r="L397" s="141">
        <v>0</v>
      </c>
      <c r="M397" s="141"/>
      <c r="N397" s="141">
        <v>0</v>
      </c>
      <c r="O397" s="141" t="s">
        <v>41</v>
      </c>
      <c r="P397" s="141">
        <v>123979.52</v>
      </c>
      <c r="Q397" s="141">
        <v>4309650</v>
      </c>
      <c r="R397" s="141">
        <v>3749377</v>
      </c>
      <c r="S397" s="141">
        <v>87</v>
      </c>
      <c r="T397" s="141">
        <v>0</v>
      </c>
      <c r="U397" s="141">
        <v>0</v>
      </c>
      <c r="V397" s="141" t="s">
        <v>26009</v>
      </c>
      <c r="W397" s="141" t="s">
        <v>26008</v>
      </c>
      <c r="X397" s="141" t="s">
        <v>26007</v>
      </c>
      <c r="Y397" s="141" t="s">
        <v>140</v>
      </c>
      <c r="Z397" s="141" t="str">
        <f t="shared" si="19"/>
        <v>Exome capture151PE</v>
      </c>
      <c r="AA397" s="143">
        <v>0</v>
      </c>
      <c r="AB397" s="143" t="s">
        <v>30</v>
      </c>
      <c r="AC397" s="143" t="s">
        <v>3343</v>
      </c>
      <c r="AD397" s="143"/>
    </row>
    <row r="398" spans="1:30" s="247" customFormat="1" ht="24" hidden="1" customHeight="1">
      <c r="A398" s="139">
        <v>42899</v>
      </c>
      <c r="B398" s="140" t="s">
        <v>25998</v>
      </c>
      <c r="C398" s="141" t="s">
        <v>26121</v>
      </c>
      <c r="D398" s="141" t="s">
        <v>31</v>
      </c>
      <c r="E398" s="141" t="s">
        <v>26006</v>
      </c>
      <c r="F398" s="151">
        <v>42895</v>
      </c>
      <c r="G398" s="141" t="s">
        <v>133</v>
      </c>
      <c r="H398" s="141" t="s">
        <v>25991</v>
      </c>
      <c r="I398" s="141">
        <v>5</v>
      </c>
      <c r="J398" s="141" t="s">
        <v>32</v>
      </c>
      <c r="K398" s="141" t="s">
        <v>28</v>
      </c>
      <c r="L398" s="141">
        <v>0</v>
      </c>
      <c r="M398" s="141"/>
      <c r="N398" s="141">
        <v>0</v>
      </c>
      <c r="O398" s="141" t="s">
        <v>41</v>
      </c>
      <c r="P398" s="141">
        <v>124019.87</v>
      </c>
      <c r="Q398" s="141">
        <v>4309650</v>
      </c>
      <c r="R398" s="141">
        <v>3754667</v>
      </c>
      <c r="S398" s="141">
        <v>87.12</v>
      </c>
      <c r="T398" s="141">
        <v>0</v>
      </c>
      <c r="U398" s="141">
        <v>0</v>
      </c>
      <c r="V398" s="141" t="s">
        <v>26005</v>
      </c>
      <c r="W398" s="141" t="s">
        <v>26004</v>
      </c>
      <c r="X398" s="141" t="s">
        <v>26003</v>
      </c>
      <c r="Y398" s="141" t="s">
        <v>140</v>
      </c>
      <c r="Z398" s="141" t="str">
        <f t="shared" si="19"/>
        <v>Exome capture151PE</v>
      </c>
      <c r="AA398" s="143">
        <v>0</v>
      </c>
      <c r="AB398" s="143" t="s">
        <v>30</v>
      </c>
      <c r="AC398" s="143" t="s">
        <v>3343</v>
      </c>
      <c r="AD398" s="143"/>
    </row>
    <row r="399" spans="1:30" s="247" customFormat="1" ht="24" hidden="1" customHeight="1">
      <c r="A399" s="139">
        <v>42899</v>
      </c>
      <c r="B399" s="140" t="s">
        <v>25998</v>
      </c>
      <c r="C399" s="141" t="s">
        <v>26121</v>
      </c>
      <c r="D399" s="141" t="s">
        <v>31</v>
      </c>
      <c r="E399" s="141" t="s">
        <v>26002</v>
      </c>
      <c r="F399" s="151">
        <v>42895</v>
      </c>
      <c r="G399" s="141" t="s">
        <v>133</v>
      </c>
      <c r="H399" s="141" t="s">
        <v>25991</v>
      </c>
      <c r="I399" s="141">
        <v>6</v>
      </c>
      <c r="J399" s="141" t="s">
        <v>32</v>
      </c>
      <c r="K399" s="141" t="s">
        <v>28</v>
      </c>
      <c r="L399" s="141">
        <v>0</v>
      </c>
      <c r="M399" s="141"/>
      <c r="N399" s="141">
        <v>0</v>
      </c>
      <c r="O399" s="141" t="s">
        <v>41</v>
      </c>
      <c r="P399" s="141">
        <v>124143.81</v>
      </c>
      <c r="Q399" s="141">
        <v>4309650</v>
      </c>
      <c r="R399" s="141">
        <v>3756616</v>
      </c>
      <c r="S399" s="141">
        <v>87.17</v>
      </c>
      <c r="T399" s="141">
        <v>0</v>
      </c>
      <c r="U399" s="141">
        <v>0</v>
      </c>
      <c r="V399" s="141" t="s">
        <v>26001</v>
      </c>
      <c r="W399" s="141" t="s">
        <v>26000</v>
      </c>
      <c r="X399" s="141" t="s">
        <v>25999</v>
      </c>
      <c r="Y399" s="141" t="s">
        <v>140</v>
      </c>
      <c r="Z399" s="141" t="str">
        <f t="shared" si="19"/>
        <v>Exome capture151PE</v>
      </c>
      <c r="AA399" s="143">
        <v>0</v>
      </c>
      <c r="AB399" s="143" t="s">
        <v>30</v>
      </c>
      <c r="AC399" s="143" t="s">
        <v>3343</v>
      </c>
      <c r="AD399" s="143"/>
    </row>
    <row r="400" spans="1:30" s="247" customFormat="1" ht="24" hidden="1" customHeight="1">
      <c r="A400" s="139">
        <v>42899</v>
      </c>
      <c r="B400" s="140" t="s">
        <v>25998</v>
      </c>
      <c r="C400" s="141" t="s">
        <v>26121</v>
      </c>
      <c r="D400" s="141" t="s">
        <v>31</v>
      </c>
      <c r="E400" s="141" t="s">
        <v>25997</v>
      </c>
      <c r="F400" s="151">
        <v>42895</v>
      </c>
      <c r="G400" s="141" t="s">
        <v>133</v>
      </c>
      <c r="H400" s="141" t="s">
        <v>25991</v>
      </c>
      <c r="I400" s="141">
        <v>7</v>
      </c>
      <c r="J400" s="141" t="s">
        <v>32</v>
      </c>
      <c r="K400" s="141" t="s">
        <v>28</v>
      </c>
      <c r="L400" s="141">
        <v>0</v>
      </c>
      <c r="M400" s="141"/>
      <c r="N400" s="141">
        <v>0</v>
      </c>
      <c r="O400" s="141" t="s">
        <v>41</v>
      </c>
      <c r="P400" s="141">
        <v>124179.57</v>
      </c>
      <c r="Q400" s="141">
        <v>4309650</v>
      </c>
      <c r="R400" s="141">
        <v>3751808</v>
      </c>
      <c r="S400" s="141">
        <v>87.06</v>
      </c>
      <c r="T400" s="141">
        <v>0</v>
      </c>
      <c r="U400" s="141">
        <v>0</v>
      </c>
      <c r="V400" s="141" t="s">
        <v>25996</v>
      </c>
      <c r="W400" s="141" t="s">
        <v>25995</v>
      </c>
      <c r="X400" s="141" t="s">
        <v>25994</v>
      </c>
      <c r="Y400" s="141" t="s">
        <v>140</v>
      </c>
      <c r="Z400" s="141" t="str">
        <f t="shared" si="19"/>
        <v>Exome capture151PE</v>
      </c>
      <c r="AA400" s="143">
        <v>0</v>
      </c>
      <c r="AB400" s="143" t="s">
        <v>30</v>
      </c>
      <c r="AC400" s="143" t="s">
        <v>3343</v>
      </c>
      <c r="AD400" s="143"/>
    </row>
    <row r="401" spans="1:30" s="247" customFormat="1" ht="24" hidden="1" customHeight="1">
      <c r="A401" s="139">
        <v>42899</v>
      </c>
      <c r="B401" s="140" t="s">
        <v>25993</v>
      </c>
      <c r="C401" s="141">
        <v>0</v>
      </c>
      <c r="D401" s="141" t="s">
        <v>31</v>
      </c>
      <c r="E401" s="141" t="s">
        <v>25992</v>
      </c>
      <c r="F401" s="151">
        <v>42895</v>
      </c>
      <c r="G401" s="141" t="s">
        <v>133</v>
      </c>
      <c r="H401" s="141" t="s">
        <v>25991</v>
      </c>
      <c r="I401" s="141">
        <v>8</v>
      </c>
      <c r="J401" s="144" t="s">
        <v>128</v>
      </c>
      <c r="K401" s="144" t="s">
        <v>25990</v>
      </c>
      <c r="L401" s="141">
        <v>0</v>
      </c>
      <c r="M401" s="141"/>
      <c r="N401" s="141">
        <v>0</v>
      </c>
      <c r="O401" s="141" t="s">
        <v>41</v>
      </c>
      <c r="P401" s="141">
        <v>121694.6</v>
      </c>
      <c r="Q401" s="141">
        <v>4309650</v>
      </c>
      <c r="R401" s="141">
        <v>3698590</v>
      </c>
      <c r="S401" s="141">
        <v>85.82</v>
      </c>
      <c r="T401" s="141">
        <v>0</v>
      </c>
      <c r="U401" s="141">
        <v>0</v>
      </c>
      <c r="V401" s="141" t="s">
        <v>25989</v>
      </c>
      <c r="W401" s="141" t="s">
        <v>25988</v>
      </c>
      <c r="X401" s="141" t="s">
        <v>25987</v>
      </c>
      <c r="Y401" s="141" t="s">
        <v>140</v>
      </c>
      <c r="Z401" s="141" t="str">
        <f t="shared" si="19"/>
        <v>0151PE</v>
      </c>
      <c r="AA401" s="143">
        <v>2.1739130434782608E-2</v>
      </c>
      <c r="AB401" s="143" t="s">
        <v>30</v>
      </c>
      <c r="AC401" s="143" t="s">
        <v>3343</v>
      </c>
      <c r="AD401" s="143"/>
    </row>
    <row r="402" spans="1:30" s="247" customFormat="1" ht="24" hidden="1" customHeight="1">
      <c r="A402" s="133">
        <v>42902</v>
      </c>
      <c r="B402" s="134" t="s">
        <v>27210</v>
      </c>
      <c r="C402" s="135" t="s">
        <v>1370</v>
      </c>
      <c r="D402" s="135" t="s">
        <v>31</v>
      </c>
      <c r="E402" s="135" t="s">
        <v>27209</v>
      </c>
      <c r="F402" s="159">
        <v>42895</v>
      </c>
      <c r="G402" s="135" t="s">
        <v>133</v>
      </c>
      <c r="H402" s="135" t="s">
        <v>27208</v>
      </c>
      <c r="I402" s="135">
        <v>1</v>
      </c>
      <c r="J402" s="135" t="s">
        <v>32</v>
      </c>
      <c r="K402" s="135" t="s">
        <v>28</v>
      </c>
      <c r="L402" s="135">
        <v>0</v>
      </c>
      <c r="M402" s="135"/>
      <c r="N402" s="135">
        <v>0</v>
      </c>
      <c r="O402" s="135" t="s">
        <v>41</v>
      </c>
      <c r="P402" s="135">
        <v>118833.66</v>
      </c>
      <c r="Q402" s="135">
        <v>4309650</v>
      </c>
      <c r="R402" s="135">
        <v>3599962</v>
      </c>
      <c r="S402" s="135">
        <v>83.53</v>
      </c>
      <c r="T402" s="135">
        <v>0</v>
      </c>
      <c r="U402" s="135">
        <v>0</v>
      </c>
      <c r="V402" s="135" t="s">
        <v>27207</v>
      </c>
      <c r="W402" s="135" t="s">
        <v>27206</v>
      </c>
      <c r="X402" s="135" t="s">
        <v>27205</v>
      </c>
      <c r="Y402" s="147" t="s">
        <v>140</v>
      </c>
      <c r="Z402" s="147" t="str">
        <f t="shared" ref="Z402:Z417" si="20">IF(P402,CONCATENATE(C402,Y402),0)</f>
        <v>Exome capture151PE</v>
      </c>
      <c r="AA402" s="137">
        <v>0</v>
      </c>
      <c r="AB402" s="138" t="s">
        <v>30</v>
      </c>
      <c r="AC402" s="154" t="s">
        <v>3343</v>
      </c>
      <c r="AD402" s="155"/>
    </row>
    <row r="403" spans="1:30" s="247" customFormat="1" ht="24" hidden="1" customHeight="1">
      <c r="A403" s="139">
        <v>42902</v>
      </c>
      <c r="B403" s="140" t="s">
        <v>25998</v>
      </c>
      <c r="C403" s="141" t="s">
        <v>1370</v>
      </c>
      <c r="D403" s="141" t="s">
        <v>31</v>
      </c>
      <c r="E403" s="141" t="s">
        <v>27204</v>
      </c>
      <c r="F403" s="151">
        <v>42895</v>
      </c>
      <c r="G403" s="141" t="s">
        <v>133</v>
      </c>
      <c r="H403" s="141" t="s">
        <v>27181</v>
      </c>
      <c r="I403" s="141">
        <v>2</v>
      </c>
      <c r="J403" s="141" t="s">
        <v>32</v>
      </c>
      <c r="K403" s="141" t="s">
        <v>28</v>
      </c>
      <c r="L403" s="141">
        <v>0</v>
      </c>
      <c r="M403" s="141"/>
      <c r="N403" s="141">
        <v>0</v>
      </c>
      <c r="O403" s="141" t="s">
        <v>41</v>
      </c>
      <c r="P403" s="141">
        <v>118987.39</v>
      </c>
      <c r="Q403" s="141">
        <v>4309650</v>
      </c>
      <c r="R403" s="141">
        <v>3603557</v>
      </c>
      <c r="S403" s="141">
        <v>83.62</v>
      </c>
      <c r="T403" s="141">
        <v>0</v>
      </c>
      <c r="U403" s="141">
        <v>0</v>
      </c>
      <c r="V403" s="141" t="s">
        <v>27203</v>
      </c>
      <c r="W403" s="141" t="s">
        <v>27202</v>
      </c>
      <c r="X403" s="141" t="s">
        <v>27201</v>
      </c>
      <c r="Y403" s="141" t="s">
        <v>140</v>
      </c>
      <c r="Z403" s="141" t="str">
        <f t="shared" si="20"/>
        <v>Exome capture151PE</v>
      </c>
      <c r="AA403" s="143">
        <v>0</v>
      </c>
      <c r="AB403" s="143" t="s">
        <v>30</v>
      </c>
      <c r="AC403" s="143" t="s">
        <v>3343</v>
      </c>
      <c r="AD403" s="143"/>
    </row>
    <row r="404" spans="1:30" s="247" customFormat="1" ht="24" hidden="1" customHeight="1">
      <c r="A404" s="139">
        <v>42902</v>
      </c>
      <c r="B404" s="140" t="s">
        <v>25998</v>
      </c>
      <c r="C404" s="141" t="s">
        <v>1370</v>
      </c>
      <c r="D404" s="141" t="s">
        <v>31</v>
      </c>
      <c r="E404" s="141" t="s">
        <v>27200</v>
      </c>
      <c r="F404" s="151">
        <v>42895</v>
      </c>
      <c r="G404" s="141" t="s">
        <v>133</v>
      </c>
      <c r="H404" s="141" t="s">
        <v>27181</v>
      </c>
      <c r="I404" s="141">
        <v>3</v>
      </c>
      <c r="J404" s="141" t="s">
        <v>32</v>
      </c>
      <c r="K404" s="141" t="s">
        <v>28</v>
      </c>
      <c r="L404" s="141">
        <v>0</v>
      </c>
      <c r="M404" s="141"/>
      <c r="N404" s="141">
        <v>0</v>
      </c>
      <c r="O404" s="141" t="s">
        <v>41</v>
      </c>
      <c r="P404" s="141">
        <v>120542.55</v>
      </c>
      <c r="Q404" s="141">
        <v>4309650</v>
      </c>
      <c r="R404" s="141">
        <v>3644919</v>
      </c>
      <c r="S404" s="141">
        <v>84.58</v>
      </c>
      <c r="T404" s="141">
        <v>0</v>
      </c>
      <c r="U404" s="141">
        <v>0</v>
      </c>
      <c r="V404" s="141" t="s">
        <v>24434</v>
      </c>
      <c r="W404" s="141" t="s">
        <v>27199</v>
      </c>
      <c r="X404" s="141" t="s">
        <v>27198</v>
      </c>
      <c r="Y404" s="141" t="s">
        <v>140</v>
      </c>
      <c r="Z404" s="141" t="str">
        <f t="shared" si="20"/>
        <v>Exome capture151PE</v>
      </c>
      <c r="AA404" s="143">
        <v>0</v>
      </c>
      <c r="AB404" s="143" t="s">
        <v>30</v>
      </c>
      <c r="AC404" s="143" t="s">
        <v>3343</v>
      </c>
      <c r="AD404" s="143"/>
    </row>
    <row r="405" spans="1:30" s="247" customFormat="1" ht="24" hidden="1" customHeight="1">
      <c r="A405" s="139">
        <v>42902</v>
      </c>
      <c r="B405" s="140" t="s">
        <v>25998</v>
      </c>
      <c r="C405" s="141" t="s">
        <v>1370</v>
      </c>
      <c r="D405" s="141" t="s">
        <v>31</v>
      </c>
      <c r="E405" s="141" t="s">
        <v>27197</v>
      </c>
      <c r="F405" s="151">
        <v>42895</v>
      </c>
      <c r="G405" s="141" t="s">
        <v>133</v>
      </c>
      <c r="H405" s="141" t="s">
        <v>27181</v>
      </c>
      <c r="I405" s="141">
        <v>4</v>
      </c>
      <c r="J405" s="141" t="s">
        <v>32</v>
      </c>
      <c r="K405" s="141" t="s">
        <v>28</v>
      </c>
      <c r="L405" s="141">
        <v>0</v>
      </c>
      <c r="M405" s="141"/>
      <c r="N405" s="141">
        <v>0</v>
      </c>
      <c r="O405" s="141" t="s">
        <v>41</v>
      </c>
      <c r="P405" s="141">
        <v>118793.59</v>
      </c>
      <c r="Q405" s="141">
        <v>4309650</v>
      </c>
      <c r="R405" s="141">
        <v>3595761</v>
      </c>
      <c r="S405" s="141">
        <v>83.44</v>
      </c>
      <c r="T405" s="141">
        <v>0</v>
      </c>
      <c r="U405" s="141">
        <v>0</v>
      </c>
      <c r="V405" s="141" t="s">
        <v>27196</v>
      </c>
      <c r="W405" s="141" t="s">
        <v>27195</v>
      </c>
      <c r="X405" s="141" t="s">
        <v>27194</v>
      </c>
      <c r="Y405" s="141" t="s">
        <v>140</v>
      </c>
      <c r="Z405" s="141" t="str">
        <f t="shared" si="20"/>
        <v>Exome capture151PE</v>
      </c>
      <c r="AA405" s="143">
        <v>0</v>
      </c>
      <c r="AB405" s="143" t="s">
        <v>30</v>
      </c>
      <c r="AC405" s="143" t="s">
        <v>3343</v>
      </c>
      <c r="AD405" s="143"/>
    </row>
    <row r="406" spans="1:30" s="247" customFormat="1" ht="24" hidden="1" customHeight="1">
      <c r="A406" s="139">
        <v>42902</v>
      </c>
      <c r="B406" s="140" t="s">
        <v>25998</v>
      </c>
      <c r="C406" s="141" t="s">
        <v>1370</v>
      </c>
      <c r="D406" s="141" t="s">
        <v>31</v>
      </c>
      <c r="E406" s="141" t="s">
        <v>27193</v>
      </c>
      <c r="F406" s="151">
        <v>42895</v>
      </c>
      <c r="G406" s="141" t="s">
        <v>133</v>
      </c>
      <c r="H406" s="141" t="s">
        <v>27181</v>
      </c>
      <c r="I406" s="141">
        <v>5</v>
      </c>
      <c r="J406" s="141" t="s">
        <v>32</v>
      </c>
      <c r="K406" s="141" t="s">
        <v>28</v>
      </c>
      <c r="L406" s="141">
        <v>0</v>
      </c>
      <c r="M406" s="141"/>
      <c r="N406" s="141">
        <v>0</v>
      </c>
      <c r="O406" s="141" t="s">
        <v>41</v>
      </c>
      <c r="P406" s="141">
        <v>121553.56</v>
      </c>
      <c r="Q406" s="141">
        <v>4309650</v>
      </c>
      <c r="R406" s="141">
        <v>3676595</v>
      </c>
      <c r="S406" s="141">
        <v>85.31</v>
      </c>
      <c r="T406" s="141">
        <v>0</v>
      </c>
      <c r="U406" s="141">
        <v>0</v>
      </c>
      <c r="V406" s="141" t="s">
        <v>27192</v>
      </c>
      <c r="W406" s="141" t="s">
        <v>27191</v>
      </c>
      <c r="X406" s="141" t="s">
        <v>27190</v>
      </c>
      <c r="Y406" s="141" t="s">
        <v>140</v>
      </c>
      <c r="Z406" s="141" t="str">
        <f t="shared" si="20"/>
        <v>Exome capture151PE</v>
      </c>
      <c r="AA406" s="143">
        <v>0</v>
      </c>
      <c r="AB406" s="143" t="s">
        <v>30</v>
      </c>
      <c r="AC406" s="143" t="s">
        <v>3343</v>
      </c>
      <c r="AD406" s="143"/>
    </row>
    <row r="407" spans="1:30" s="247" customFormat="1" ht="24" hidden="1" customHeight="1">
      <c r="A407" s="139">
        <v>42902</v>
      </c>
      <c r="B407" s="140" t="s">
        <v>25998</v>
      </c>
      <c r="C407" s="141" t="s">
        <v>1370</v>
      </c>
      <c r="D407" s="141" t="s">
        <v>31</v>
      </c>
      <c r="E407" s="141" t="s">
        <v>27189</v>
      </c>
      <c r="F407" s="151">
        <v>42895</v>
      </c>
      <c r="G407" s="141" t="s">
        <v>133</v>
      </c>
      <c r="H407" s="141" t="s">
        <v>27181</v>
      </c>
      <c r="I407" s="141">
        <v>6</v>
      </c>
      <c r="J407" s="141" t="s">
        <v>32</v>
      </c>
      <c r="K407" s="141" t="s">
        <v>28</v>
      </c>
      <c r="L407" s="141">
        <v>0</v>
      </c>
      <c r="M407" s="141"/>
      <c r="N407" s="141">
        <v>0</v>
      </c>
      <c r="O407" s="141" t="s">
        <v>41</v>
      </c>
      <c r="P407" s="141">
        <v>123452.98</v>
      </c>
      <c r="Q407" s="141">
        <v>4309650</v>
      </c>
      <c r="R407" s="141">
        <v>3724027</v>
      </c>
      <c r="S407" s="141">
        <v>86.41</v>
      </c>
      <c r="T407" s="141">
        <v>0</v>
      </c>
      <c r="U407" s="141">
        <v>0</v>
      </c>
      <c r="V407" s="141" t="s">
        <v>27188</v>
      </c>
      <c r="W407" s="141" t="s">
        <v>27187</v>
      </c>
      <c r="X407" s="141" t="s">
        <v>27186</v>
      </c>
      <c r="Y407" s="141" t="s">
        <v>140</v>
      </c>
      <c r="Z407" s="141" t="str">
        <f t="shared" si="20"/>
        <v>Exome capture151PE</v>
      </c>
      <c r="AA407" s="143">
        <v>0</v>
      </c>
      <c r="AB407" s="143" t="s">
        <v>30</v>
      </c>
      <c r="AC407" s="143" t="s">
        <v>3343</v>
      </c>
      <c r="AD407" s="143"/>
    </row>
    <row r="408" spans="1:30" s="247" customFormat="1" ht="24" hidden="1" customHeight="1">
      <c r="A408" s="139">
        <v>42902</v>
      </c>
      <c r="B408" s="140" t="s">
        <v>25998</v>
      </c>
      <c r="C408" s="141" t="s">
        <v>1370</v>
      </c>
      <c r="D408" s="141" t="s">
        <v>31</v>
      </c>
      <c r="E408" s="141" t="s">
        <v>27185</v>
      </c>
      <c r="F408" s="151">
        <v>42895</v>
      </c>
      <c r="G408" s="141" t="s">
        <v>133</v>
      </c>
      <c r="H408" s="141" t="s">
        <v>27181</v>
      </c>
      <c r="I408" s="141">
        <v>7</v>
      </c>
      <c r="J408" s="141" t="s">
        <v>32</v>
      </c>
      <c r="K408" s="141" t="s">
        <v>28</v>
      </c>
      <c r="L408" s="141">
        <v>0</v>
      </c>
      <c r="M408" s="141"/>
      <c r="N408" s="141">
        <v>0</v>
      </c>
      <c r="O408" s="141" t="s">
        <v>41</v>
      </c>
      <c r="P408" s="141">
        <v>123672.9</v>
      </c>
      <c r="Q408" s="141">
        <v>4309650</v>
      </c>
      <c r="R408" s="141">
        <v>3732710</v>
      </c>
      <c r="S408" s="141">
        <v>86.61</v>
      </c>
      <c r="T408" s="141">
        <v>0</v>
      </c>
      <c r="U408" s="141">
        <v>0</v>
      </c>
      <c r="V408" s="141" t="s">
        <v>27184</v>
      </c>
      <c r="W408" s="141" t="s">
        <v>27183</v>
      </c>
      <c r="X408" s="141" t="s">
        <v>27182</v>
      </c>
      <c r="Y408" s="141" t="s">
        <v>140</v>
      </c>
      <c r="Z408" s="141" t="str">
        <f t="shared" si="20"/>
        <v>Exome capture151PE</v>
      </c>
      <c r="AA408" s="143">
        <v>0</v>
      </c>
      <c r="AB408" s="143" t="s">
        <v>30</v>
      </c>
      <c r="AC408" s="143" t="s">
        <v>3343</v>
      </c>
      <c r="AD408" s="143"/>
    </row>
    <row r="409" spans="1:30" s="247" customFormat="1" ht="24" hidden="1" customHeight="1">
      <c r="A409" s="139">
        <v>42902</v>
      </c>
      <c r="B409" s="140" t="s">
        <v>27151</v>
      </c>
      <c r="C409" s="141" t="s">
        <v>6897</v>
      </c>
      <c r="D409" s="141" t="s">
        <v>31</v>
      </c>
      <c r="E409" s="141" t="s">
        <v>18994</v>
      </c>
      <c r="F409" s="151">
        <v>42895</v>
      </c>
      <c r="G409" s="141" t="s">
        <v>133</v>
      </c>
      <c r="H409" s="141" t="s">
        <v>27181</v>
      </c>
      <c r="I409" s="141">
        <v>8</v>
      </c>
      <c r="J409" s="141" t="s">
        <v>32</v>
      </c>
      <c r="K409" s="141" t="s">
        <v>28</v>
      </c>
      <c r="L409" s="141">
        <v>0</v>
      </c>
      <c r="M409" s="141"/>
      <c r="N409" s="141">
        <v>0</v>
      </c>
      <c r="O409" s="141" t="s">
        <v>41</v>
      </c>
      <c r="P409" s="141">
        <v>107648.54</v>
      </c>
      <c r="Q409" s="141">
        <v>4309650</v>
      </c>
      <c r="R409" s="141">
        <v>3203825</v>
      </c>
      <c r="S409" s="141">
        <v>74.34</v>
      </c>
      <c r="T409" s="141">
        <v>0</v>
      </c>
      <c r="U409" s="141">
        <v>0</v>
      </c>
      <c r="V409" s="141" t="s">
        <v>27180</v>
      </c>
      <c r="W409" s="141" t="s">
        <v>27179</v>
      </c>
      <c r="X409" s="141" t="s">
        <v>27178</v>
      </c>
      <c r="Y409" s="141" t="s">
        <v>140</v>
      </c>
      <c r="Z409" s="141" t="str">
        <f t="shared" si="20"/>
        <v>Transcriptome151PE</v>
      </c>
      <c r="AA409" s="143">
        <v>0</v>
      </c>
      <c r="AB409" s="143" t="s">
        <v>30</v>
      </c>
      <c r="AC409" s="143" t="s">
        <v>3343</v>
      </c>
      <c r="AD409" s="143"/>
    </row>
    <row r="410" spans="1:30" s="247" customFormat="1" ht="24" hidden="1" customHeight="1">
      <c r="A410" s="133">
        <v>42906</v>
      </c>
      <c r="B410" s="134" t="s">
        <v>25231</v>
      </c>
      <c r="C410" s="135" t="s">
        <v>1370</v>
      </c>
      <c r="D410" s="135" t="s">
        <v>31</v>
      </c>
      <c r="E410" s="135" t="s">
        <v>27177</v>
      </c>
      <c r="F410" s="159">
        <v>42902</v>
      </c>
      <c r="G410" s="135" t="s">
        <v>133</v>
      </c>
      <c r="H410" s="135" t="s">
        <v>27176</v>
      </c>
      <c r="I410" s="135">
        <v>1</v>
      </c>
      <c r="J410" s="135" t="s">
        <v>32</v>
      </c>
      <c r="K410" s="135" t="s">
        <v>28</v>
      </c>
      <c r="L410" s="135">
        <v>0</v>
      </c>
      <c r="M410" s="135"/>
      <c r="N410" s="135">
        <v>0</v>
      </c>
      <c r="O410" s="135" t="s">
        <v>41</v>
      </c>
      <c r="P410" s="135">
        <v>116889.53</v>
      </c>
      <c r="Q410" s="135">
        <v>4309650</v>
      </c>
      <c r="R410" s="135">
        <v>3536880</v>
      </c>
      <c r="S410" s="135">
        <v>82.07</v>
      </c>
      <c r="T410" s="135">
        <v>0</v>
      </c>
      <c r="U410" s="135">
        <v>0</v>
      </c>
      <c r="V410" s="135" t="s">
        <v>27175</v>
      </c>
      <c r="W410" s="135" t="s">
        <v>27174</v>
      </c>
      <c r="X410" s="135" t="s">
        <v>27173</v>
      </c>
      <c r="Y410" s="147" t="s">
        <v>140</v>
      </c>
      <c r="Z410" s="147" t="str">
        <f t="shared" si="20"/>
        <v>Exome capture151PE</v>
      </c>
      <c r="AA410" s="137">
        <v>0</v>
      </c>
      <c r="AB410" s="138" t="s">
        <v>30</v>
      </c>
      <c r="AC410" s="154" t="s">
        <v>3343</v>
      </c>
      <c r="AD410" s="155"/>
    </row>
    <row r="411" spans="1:30" s="247" customFormat="1" ht="24" hidden="1" customHeight="1">
      <c r="A411" s="139">
        <v>42906</v>
      </c>
      <c r="B411" s="140" t="s">
        <v>25216</v>
      </c>
      <c r="C411" s="141" t="s">
        <v>1370</v>
      </c>
      <c r="D411" s="141" t="s">
        <v>31</v>
      </c>
      <c r="E411" s="141" t="s">
        <v>27172</v>
      </c>
      <c r="F411" s="151">
        <v>42902</v>
      </c>
      <c r="G411" s="141" t="s">
        <v>133</v>
      </c>
      <c r="H411" s="141" t="s">
        <v>27145</v>
      </c>
      <c r="I411" s="141">
        <v>2</v>
      </c>
      <c r="J411" s="141" t="s">
        <v>32</v>
      </c>
      <c r="K411" s="141" t="s">
        <v>28</v>
      </c>
      <c r="L411" s="141">
        <v>0</v>
      </c>
      <c r="M411" s="141"/>
      <c r="N411" s="141">
        <v>0</v>
      </c>
      <c r="O411" s="141" t="s">
        <v>41</v>
      </c>
      <c r="P411" s="141">
        <v>119446.36</v>
      </c>
      <c r="Q411" s="141">
        <v>4309650</v>
      </c>
      <c r="R411" s="141">
        <v>3612630</v>
      </c>
      <c r="S411" s="141">
        <v>83.83</v>
      </c>
      <c r="T411" s="141">
        <v>0</v>
      </c>
      <c r="U411" s="141">
        <v>0</v>
      </c>
      <c r="V411" s="141" t="s">
        <v>27171</v>
      </c>
      <c r="W411" s="141" t="s">
        <v>27170</v>
      </c>
      <c r="X411" s="141" t="s">
        <v>27169</v>
      </c>
      <c r="Y411" s="141" t="s">
        <v>140</v>
      </c>
      <c r="Z411" s="141" t="str">
        <f t="shared" si="20"/>
        <v>Exome capture151PE</v>
      </c>
      <c r="AA411" s="143">
        <v>0</v>
      </c>
      <c r="AB411" s="143" t="s">
        <v>30</v>
      </c>
      <c r="AC411" s="143" t="s">
        <v>3343</v>
      </c>
      <c r="AD411" s="143"/>
    </row>
    <row r="412" spans="1:30" s="247" customFormat="1" ht="24" hidden="1" customHeight="1">
      <c r="A412" s="139">
        <v>42906</v>
      </c>
      <c r="B412" s="140" t="s">
        <v>25216</v>
      </c>
      <c r="C412" s="141" t="s">
        <v>1370</v>
      </c>
      <c r="D412" s="141" t="s">
        <v>31</v>
      </c>
      <c r="E412" s="141" t="s">
        <v>27168</v>
      </c>
      <c r="F412" s="151">
        <v>42902</v>
      </c>
      <c r="G412" s="141" t="s">
        <v>133</v>
      </c>
      <c r="H412" s="141" t="s">
        <v>27145</v>
      </c>
      <c r="I412" s="141">
        <v>3</v>
      </c>
      <c r="J412" s="141" t="s">
        <v>32</v>
      </c>
      <c r="K412" s="141" t="s">
        <v>28</v>
      </c>
      <c r="L412" s="141">
        <v>0</v>
      </c>
      <c r="M412" s="141"/>
      <c r="N412" s="141">
        <v>0</v>
      </c>
      <c r="O412" s="141" t="s">
        <v>41</v>
      </c>
      <c r="P412" s="141">
        <v>118615.73</v>
      </c>
      <c r="Q412" s="141">
        <v>4309650</v>
      </c>
      <c r="R412" s="141">
        <v>3584081</v>
      </c>
      <c r="S412" s="141">
        <v>83.16</v>
      </c>
      <c r="T412" s="141">
        <v>0</v>
      </c>
      <c r="U412" s="141">
        <v>0</v>
      </c>
      <c r="V412" s="141" t="s">
        <v>27167</v>
      </c>
      <c r="W412" s="141" t="s">
        <v>27166</v>
      </c>
      <c r="X412" s="141" t="s">
        <v>27165</v>
      </c>
      <c r="Y412" s="141" t="s">
        <v>140</v>
      </c>
      <c r="Z412" s="141" t="str">
        <f t="shared" si="20"/>
        <v>Exome capture151PE</v>
      </c>
      <c r="AA412" s="143">
        <v>0</v>
      </c>
      <c r="AB412" s="143" t="s">
        <v>30</v>
      </c>
      <c r="AC412" s="143" t="s">
        <v>3343</v>
      </c>
      <c r="AD412" s="143"/>
    </row>
    <row r="413" spans="1:30" s="247" customFormat="1" ht="24" hidden="1" customHeight="1">
      <c r="A413" s="139">
        <v>42906</v>
      </c>
      <c r="B413" s="140" t="s">
        <v>25216</v>
      </c>
      <c r="C413" s="141" t="s">
        <v>1370</v>
      </c>
      <c r="D413" s="141" t="s">
        <v>31</v>
      </c>
      <c r="E413" s="141" t="s">
        <v>27164</v>
      </c>
      <c r="F413" s="151">
        <v>42902</v>
      </c>
      <c r="G413" s="141" t="s">
        <v>133</v>
      </c>
      <c r="H413" s="141" t="s">
        <v>27145</v>
      </c>
      <c r="I413" s="141">
        <v>4</v>
      </c>
      <c r="J413" s="141" t="s">
        <v>32</v>
      </c>
      <c r="K413" s="141" t="s">
        <v>28</v>
      </c>
      <c r="L413" s="141">
        <v>0</v>
      </c>
      <c r="M413" s="141"/>
      <c r="N413" s="141">
        <v>0</v>
      </c>
      <c r="O413" s="141" t="s">
        <v>41</v>
      </c>
      <c r="P413" s="141">
        <v>116989.75999999999</v>
      </c>
      <c r="Q413" s="141">
        <v>4309650</v>
      </c>
      <c r="R413" s="141">
        <v>3530956</v>
      </c>
      <c r="S413" s="141">
        <v>81.93</v>
      </c>
      <c r="T413" s="141">
        <v>0</v>
      </c>
      <c r="U413" s="141">
        <v>0</v>
      </c>
      <c r="V413" s="141" t="s">
        <v>27163</v>
      </c>
      <c r="W413" s="141" t="s">
        <v>27162</v>
      </c>
      <c r="X413" s="141" t="s">
        <v>27161</v>
      </c>
      <c r="Y413" s="141" t="s">
        <v>140</v>
      </c>
      <c r="Z413" s="141" t="str">
        <f t="shared" si="20"/>
        <v>Exome capture151PE</v>
      </c>
      <c r="AA413" s="143">
        <v>0</v>
      </c>
      <c r="AB413" s="143" t="s">
        <v>30</v>
      </c>
      <c r="AC413" s="143" t="s">
        <v>3343</v>
      </c>
      <c r="AD413" s="143"/>
    </row>
    <row r="414" spans="1:30" s="247" customFormat="1" ht="24" hidden="1" customHeight="1">
      <c r="A414" s="139">
        <v>42906</v>
      </c>
      <c r="B414" s="140" t="s">
        <v>25998</v>
      </c>
      <c r="C414" s="141" t="s">
        <v>1370</v>
      </c>
      <c r="D414" s="141" t="s">
        <v>31</v>
      </c>
      <c r="E414" s="141" t="s">
        <v>27160</v>
      </c>
      <c r="F414" s="151">
        <v>42902</v>
      </c>
      <c r="G414" s="141" t="s">
        <v>133</v>
      </c>
      <c r="H414" s="141" t="s">
        <v>27145</v>
      </c>
      <c r="I414" s="141">
        <v>5</v>
      </c>
      <c r="J414" s="141" t="s">
        <v>32</v>
      </c>
      <c r="K414" s="141" t="s">
        <v>28</v>
      </c>
      <c r="L414" s="141">
        <v>0</v>
      </c>
      <c r="M414" s="141"/>
      <c r="N414" s="141">
        <v>0</v>
      </c>
      <c r="O414" s="141" t="s">
        <v>41</v>
      </c>
      <c r="P414" s="141">
        <v>119940.16</v>
      </c>
      <c r="Q414" s="141">
        <v>4309650</v>
      </c>
      <c r="R414" s="141">
        <v>3630801</v>
      </c>
      <c r="S414" s="141">
        <v>84.25</v>
      </c>
      <c r="T414" s="141">
        <v>0</v>
      </c>
      <c r="U414" s="141">
        <v>0</v>
      </c>
      <c r="V414" s="141" t="s">
        <v>27159</v>
      </c>
      <c r="W414" s="141" t="s">
        <v>27158</v>
      </c>
      <c r="X414" s="141" t="s">
        <v>27157</v>
      </c>
      <c r="Y414" s="141" t="s">
        <v>140</v>
      </c>
      <c r="Z414" s="141" t="str">
        <f t="shared" si="20"/>
        <v>Exome capture151PE</v>
      </c>
      <c r="AA414" s="143">
        <v>0</v>
      </c>
      <c r="AB414" s="143" t="s">
        <v>30</v>
      </c>
      <c r="AC414" s="143" t="s">
        <v>3343</v>
      </c>
      <c r="AD414" s="143"/>
    </row>
    <row r="415" spans="1:30" s="247" customFormat="1" ht="24" hidden="1" customHeight="1">
      <c r="A415" s="139">
        <v>42906</v>
      </c>
      <c r="B415" s="140" t="s">
        <v>27156</v>
      </c>
      <c r="C415" s="141">
        <v>0</v>
      </c>
      <c r="D415" s="141" t="s">
        <v>31</v>
      </c>
      <c r="E415" s="141" t="s">
        <v>27155</v>
      </c>
      <c r="F415" s="151">
        <v>42902</v>
      </c>
      <c r="G415" s="141" t="s">
        <v>133</v>
      </c>
      <c r="H415" s="141" t="s">
        <v>27145</v>
      </c>
      <c r="I415" s="141">
        <v>6</v>
      </c>
      <c r="J415" s="141" t="s">
        <v>32</v>
      </c>
      <c r="K415" s="141" t="s">
        <v>28</v>
      </c>
      <c r="L415" s="141">
        <v>0</v>
      </c>
      <c r="M415" s="141"/>
      <c r="N415" s="141">
        <v>0</v>
      </c>
      <c r="O415" s="141" t="s">
        <v>41</v>
      </c>
      <c r="P415" s="141">
        <v>117617.74</v>
      </c>
      <c r="Q415" s="141">
        <v>4309650</v>
      </c>
      <c r="R415" s="141">
        <v>3576634</v>
      </c>
      <c r="S415" s="141">
        <v>82.99</v>
      </c>
      <c r="T415" s="141">
        <v>0</v>
      </c>
      <c r="U415" s="141">
        <v>0</v>
      </c>
      <c r="V415" s="141" t="s">
        <v>27154</v>
      </c>
      <c r="W415" s="141" t="s">
        <v>27153</v>
      </c>
      <c r="X415" s="141" t="s">
        <v>27152</v>
      </c>
      <c r="Y415" s="141" t="s">
        <v>140</v>
      </c>
      <c r="Z415" s="141" t="str">
        <f t="shared" si="20"/>
        <v>0151PE</v>
      </c>
      <c r="AA415" s="143">
        <v>0</v>
      </c>
      <c r="AB415" s="143" t="s">
        <v>30</v>
      </c>
      <c r="AC415" s="143" t="s">
        <v>3343</v>
      </c>
      <c r="AD415" s="143"/>
    </row>
    <row r="416" spans="1:30" s="247" customFormat="1" ht="24" hidden="1" customHeight="1">
      <c r="A416" s="139">
        <v>42906</v>
      </c>
      <c r="B416" s="140" t="s">
        <v>27151</v>
      </c>
      <c r="C416" s="141" t="s">
        <v>6897</v>
      </c>
      <c r="D416" s="141" t="s">
        <v>31</v>
      </c>
      <c r="E416" s="141" t="s">
        <v>25206</v>
      </c>
      <c r="F416" s="151">
        <v>42902</v>
      </c>
      <c r="G416" s="141" t="s">
        <v>133</v>
      </c>
      <c r="H416" s="141" t="s">
        <v>27145</v>
      </c>
      <c r="I416" s="141">
        <v>7</v>
      </c>
      <c r="J416" s="141" t="s">
        <v>32</v>
      </c>
      <c r="K416" s="141" t="s">
        <v>28</v>
      </c>
      <c r="L416" s="141">
        <v>0</v>
      </c>
      <c r="M416" s="141"/>
      <c r="N416" s="141">
        <v>0</v>
      </c>
      <c r="O416" s="141" t="s">
        <v>41</v>
      </c>
      <c r="P416" s="141">
        <v>114169.79</v>
      </c>
      <c r="Q416" s="141">
        <v>4309650</v>
      </c>
      <c r="R416" s="141">
        <v>3397910</v>
      </c>
      <c r="S416" s="141">
        <v>78.84</v>
      </c>
      <c r="T416" s="141">
        <v>0</v>
      </c>
      <c r="U416" s="141">
        <v>0</v>
      </c>
      <c r="V416" s="141" t="s">
        <v>27150</v>
      </c>
      <c r="W416" s="141" t="s">
        <v>27149</v>
      </c>
      <c r="X416" s="141" t="s">
        <v>27148</v>
      </c>
      <c r="Y416" s="141" t="s">
        <v>140</v>
      </c>
      <c r="Z416" s="141" t="str">
        <f t="shared" si="20"/>
        <v>Transcriptome151PE</v>
      </c>
      <c r="AA416" s="143">
        <v>0</v>
      </c>
      <c r="AB416" s="143" t="s">
        <v>30</v>
      </c>
      <c r="AC416" s="143" t="s">
        <v>3343</v>
      </c>
      <c r="AD416" s="143"/>
    </row>
    <row r="417" spans="1:30" s="247" customFormat="1" ht="24" hidden="1" customHeight="1">
      <c r="A417" s="139">
        <v>42906</v>
      </c>
      <c r="B417" s="140" t="s">
        <v>27147</v>
      </c>
      <c r="C417" s="141" t="s">
        <v>4686</v>
      </c>
      <c r="D417" s="141" t="s">
        <v>31</v>
      </c>
      <c r="E417" s="141" t="s">
        <v>27146</v>
      </c>
      <c r="F417" s="151">
        <v>42902</v>
      </c>
      <c r="G417" s="141" t="s">
        <v>133</v>
      </c>
      <c r="H417" s="141" t="s">
        <v>27145</v>
      </c>
      <c r="I417" s="141">
        <v>8</v>
      </c>
      <c r="J417" s="141" t="s">
        <v>32</v>
      </c>
      <c r="K417" s="141" t="s">
        <v>28</v>
      </c>
      <c r="L417" s="141">
        <v>0</v>
      </c>
      <c r="M417" s="141"/>
      <c r="N417" s="141">
        <v>0</v>
      </c>
      <c r="O417" s="141" t="s">
        <v>41</v>
      </c>
      <c r="P417" s="141">
        <v>117721.56</v>
      </c>
      <c r="Q417" s="141">
        <v>4309650</v>
      </c>
      <c r="R417" s="141">
        <v>3574435</v>
      </c>
      <c r="S417" s="141">
        <v>82.94</v>
      </c>
      <c r="T417" s="141">
        <v>0</v>
      </c>
      <c r="U417" s="141">
        <v>0</v>
      </c>
      <c r="V417" s="141" t="s">
        <v>27144</v>
      </c>
      <c r="W417" s="141" t="s">
        <v>27143</v>
      </c>
      <c r="X417" s="141" t="s">
        <v>27142</v>
      </c>
      <c r="Y417" s="141" t="s">
        <v>140</v>
      </c>
      <c r="Z417" s="141" t="str">
        <f t="shared" si="20"/>
        <v>Transcriptome151PE</v>
      </c>
      <c r="AA417" s="143">
        <v>0</v>
      </c>
      <c r="AB417" s="143" t="s">
        <v>30</v>
      </c>
      <c r="AC417" s="143" t="s">
        <v>3343</v>
      </c>
      <c r="AD417" s="143"/>
    </row>
    <row r="418" spans="1:30" s="247" customFormat="1" ht="21" hidden="1" customHeight="1">
      <c r="A418" s="133">
        <v>42909</v>
      </c>
      <c r="B418" s="134" t="s">
        <v>28458</v>
      </c>
      <c r="C418" s="135" t="s">
        <v>1370</v>
      </c>
      <c r="D418" s="135" t="s">
        <v>31</v>
      </c>
      <c r="E418" s="135" t="s">
        <v>28459</v>
      </c>
      <c r="F418" s="159">
        <v>42905</v>
      </c>
      <c r="G418" s="135" t="s">
        <v>133</v>
      </c>
      <c r="H418" s="135" t="s">
        <v>28460</v>
      </c>
      <c r="I418" s="135">
        <v>1</v>
      </c>
      <c r="J418" s="135" t="s">
        <v>32</v>
      </c>
      <c r="K418" s="135" t="s">
        <v>28</v>
      </c>
      <c r="L418" s="135">
        <v>0</v>
      </c>
      <c r="M418" s="135"/>
      <c r="N418" s="135">
        <v>0</v>
      </c>
      <c r="O418" s="135" t="s">
        <v>41</v>
      </c>
      <c r="P418" s="135">
        <v>115253.99</v>
      </c>
      <c r="Q418" s="135">
        <v>4309650</v>
      </c>
      <c r="R418" s="135">
        <v>3486047</v>
      </c>
      <c r="S418" s="135">
        <v>80.89</v>
      </c>
      <c r="T418" s="135">
        <v>0</v>
      </c>
      <c r="U418" s="135">
        <v>0</v>
      </c>
      <c r="V418" s="135" t="s">
        <v>28461</v>
      </c>
      <c r="W418" s="135" t="s">
        <v>28462</v>
      </c>
      <c r="X418" s="135" t="s">
        <v>28463</v>
      </c>
      <c r="Y418" s="147" t="s">
        <v>140</v>
      </c>
      <c r="Z418" s="147" t="str">
        <f t="shared" ref="Z418:Z433" si="21">IF(P418,CONCATENATE(C418,Y418),0)</f>
        <v>Exome capture151PE</v>
      </c>
      <c r="AA418" s="137">
        <v>0</v>
      </c>
      <c r="AB418" s="138" t="s">
        <v>30</v>
      </c>
      <c r="AC418" s="154" t="s">
        <v>3343</v>
      </c>
      <c r="AD418" s="155"/>
    </row>
    <row r="419" spans="1:30" s="247" customFormat="1" ht="21.75" hidden="1" customHeight="1">
      <c r="A419" s="139">
        <v>42909</v>
      </c>
      <c r="B419" s="140" t="s">
        <v>28464</v>
      </c>
      <c r="C419" s="141" t="s">
        <v>1370</v>
      </c>
      <c r="D419" s="141" t="s">
        <v>31</v>
      </c>
      <c r="E419" s="141" t="s">
        <v>28465</v>
      </c>
      <c r="F419" s="151">
        <v>42905</v>
      </c>
      <c r="G419" s="141" t="s">
        <v>133</v>
      </c>
      <c r="H419" s="141" t="s">
        <v>28466</v>
      </c>
      <c r="I419" s="141">
        <v>2</v>
      </c>
      <c r="J419" s="141" t="s">
        <v>32</v>
      </c>
      <c r="K419" s="141" t="s">
        <v>28</v>
      </c>
      <c r="L419" s="141">
        <v>0</v>
      </c>
      <c r="M419" s="141"/>
      <c r="N419" s="141">
        <v>0</v>
      </c>
      <c r="O419" s="141" t="s">
        <v>41</v>
      </c>
      <c r="P419" s="141">
        <v>118388.57</v>
      </c>
      <c r="Q419" s="141">
        <v>4309650</v>
      </c>
      <c r="R419" s="141">
        <v>3574323</v>
      </c>
      <c r="S419" s="141">
        <v>82.94</v>
      </c>
      <c r="T419" s="141">
        <v>0</v>
      </c>
      <c r="U419" s="141">
        <v>0</v>
      </c>
      <c r="V419" s="141" t="s">
        <v>15032</v>
      </c>
      <c r="W419" s="141" t="s">
        <v>28467</v>
      </c>
      <c r="X419" s="141" t="s">
        <v>28468</v>
      </c>
      <c r="Y419" s="141" t="s">
        <v>140</v>
      </c>
      <c r="Z419" s="141" t="str">
        <f t="shared" si="21"/>
        <v>Exome capture151PE</v>
      </c>
      <c r="AA419" s="143">
        <v>0</v>
      </c>
      <c r="AB419" s="143" t="s">
        <v>30</v>
      </c>
      <c r="AC419" s="143" t="s">
        <v>3343</v>
      </c>
      <c r="AD419" s="143"/>
    </row>
    <row r="420" spans="1:30" s="247" customFormat="1" ht="21.75" hidden="1" customHeight="1">
      <c r="A420" s="139">
        <v>42909</v>
      </c>
      <c r="B420" s="140" t="s">
        <v>28469</v>
      </c>
      <c r="C420" s="141" t="s">
        <v>1370</v>
      </c>
      <c r="D420" s="141" t="s">
        <v>31</v>
      </c>
      <c r="E420" s="141" t="s">
        <v>28470</v>
      </c>
      <c r="F420" s="151">
        <v>42905</v>
      </c>
      <c r="G420" s="141" t="s">
        <v>133</v>
      </c>
      <c r="H420" s="141" t="s">
        <v>28466</v>
      </c>
      <c r="I420" s="141">
        <v>3</v>
      </c>
      <c r="J420" s="141" t="s">
        <v>32</v>
      </c>
      <c r="K420" s="141" t="s">
        <v>28</v>
      </c>
      <c r="L420" s="141">
        <v>0</v>
      </c>
      <c r="M420" s="141"/>
      <c r="N420" s="141">
        <v>0</v>
      </c>
      <c r="O420" s="141" t="s">
        <v>41</v>
      </c>
      <c r="P420" s="141">
        <v>122111.79</v>
      </c>
      <c r="Q420" s="141">
        <v>4309650</v>
      </c>
      <c r="R420" s="141">
        <v>3685344</v>
      </c>
      <c r="S420" s="141">
        <v>85.51</v>
      </c>
      <c r="T420" s="141">
        <v>0</v>
      </c>
      <c r="U420" s="141">
        <v>0</v>
      </c>
      <c r="V420" s="141" t="s">
        <v>28471</v>
      </c>
      <c r="W420" s="141" t="s">
        <v>27329</v>
      </c>
      <c r="X420" s="141" t="s">
        <v>28472</v>
      </c>
      <c r="Y420" s="141" t="s">
        <v>140</v>
      </c>
      <c r="Z420" s="141" t="str">
        <f t="shared" si="21"/>
        <v>Exome capture151PE</v>
      </c>
      <c r="AA420" s="143">
        <v>0</v>
      </c>
      <c r="AB420" s="143" t="s">
        <v>30</v>
      </c>
      <c r="AC420" s="143" t="s">
        <v>3343</v>
      </c>
      <c r="AD420" s="143"/>
    </row>
    <row r="421" spans="1:30" s="247" customFormat="1" ht="21.75" hidden="1" customHeight="1">
      <c r="A421" s="139">
        <v>42909</v>
      </c>
      <c r="B421" s="140" t="s">
        <v>28469</v>
      </c>
      <c r="C421" s="141" t="s">
        <v>1370</v>
      </c>
      <c r="D421" s="141" t="s">
        <v>31</v>
      </c>
      <c r="E421" s="141" t="s">
        <v>28473</v>
      </c>
      <c r="F421" s="151">
        <v>42905</v>
      </c>
      <c r="G421" s="141" t="s">
        <v>133</v>
      </c>
      <c r="H421" s="141" t="s">
        <v>28466</v>
      </c>
      <c r="I421" s="141">
        <v>4</v>
      </c>
      <c r="J421" s="141" t="s">
        <v>32</v>
      </c>
      <c r="K421" s="141" t="s">
        <v>28</v>
      </c>
      <c r="L421" s="141">
        <v>0</v>
      </c>
      <c r="M421" s="141"/>
      <c r="N421" s="141">
        <v>0</v>
      </c>
      <c r="O421" s="141" t="s">
        <v>41</v>
      </c>
      <c r="P421" s="141">
        <v>122575.42</v>
      </c>
      <c r="Q421" s="141">
        <v>4309650</v>
      </c>
      <c r="R421" s="141">
        <v>3704172</v>
      </c>
      <c r="S421" s="141">
        <v>85.95</v>
      </c>
      <c r="T421" s="141">
        <v>0</v>
      </c>
      <c r="U421" s="141">
        <v>0</v>
      </c>
      <c r="V421" s="141" t="s">
        <v>28474</v>
      </c>
      <c r="W421" s="141" t="s">
        <v>28475</v>
      </c>
      <c r="X421" s="141" t="s">
        <v>28476</v>
      </c>
      <c r="Y421" s="141" t="s">
        <v>140</v>
      </c>
      <c r="Z421" s="141" t="str">
        <f t="shared" si="21"/>
        <v>Exome capture151PE</v>
      </c>
      <c r="AA421" s="143">
        <v>0</v>
      </c>
      <c r="AB421" s="143" t="s">
        <v>30</v>
      </c>
      <c r="AC421" s="143" t="s">
        <v>3343</v>
      </c>
      <c r="AD421" s="143"/>
    </row>
    <row r="422" spans="1:30" s="247" customFormat="1" ht="21.75" hidden="1" customHeight="1">
      <c r="A422" s="139">
        <v>42909</v>
      </c>
      <c r="B422" s="140" t="s">
        <v>28477</v>
      </c>
      <c r="C422" s="141" t="s">
        <v>1370</v>
      </c>
      <c r="D422" s="141" t="s">
        <v>31</v>
      </c>
      <c r="E422" s="141" t="s">
        <v>28478</v>
      </c>
      <c r="F422" s="151">
        <v>42905</v>
      </c>
      <c r="G422" s="141" t="s">
        <v>133</v>
      </c>
      <c r="H422" s="141" t="s">
        <v>28466</v>
      </c>
      <c r="I422" s="141">
        <v>5</v>
      </c>
      <c r="J422" s="141" t="s">
        <v>32</v>
      </c>
      <c r="K422" s="141" t="s">
        <v>28</v>
      </c>
      <c r="L422" s="141">
        <v>0</v>
      </c>
      <c r="M422" s="141"/>
      <c r="N422" s="141">
        <v>0</v>
      </c>
      <c r="O422" s="141" t="s">
        <v>41</v>
      </c>
      <c r="P422" s="141">
        <v>119667.36</v>
      </c>
      <c r="Q422" s="141">
        <v>4309650</v>
      </c>
      <c r="R422" s="141">
        <v>3614021</v>
      </c>
      <c r="S422" s="141">
        <v>83.86</v>
      </c>
      <c r="T422" s="141">
        <v>0</v>
      </c>
      <c r="U422" s="141">
        <v>0</v>
      </c>
      <c r="V422" s="141" t="s">
        <v>28479</v>
      </c>
      <c r="W422" s="141" t="s">
        <v>28480</v>
      </c>
      <c r="X422" s="141" t="s">
        <v>28481</v>
      </c>
      <c r="Y422" s="141" t="s">
        <v>140</v>
      </c>
      <c r="Z422" s="141" t="str">
        <f t="shared" si="21"/>
        <v>Exome capture151PE</v>
      </c>
      <c r="AA422" s="143">
        <v>0</v>
      </c>
      <c r="AB422" s="143" t="s">
        <v>30</v>
      </c>
      <c r="AC422" s="143" t="s">
        <v>3343</v>
      </c>
      <c r="AD422" s="143"/>
    </row>
    <row r="423" spans="1:30" s="247" customFormat="1" ht="21.75" hidden="1" customHeight="1">
      <c r="A423" s="139">
        <v>42909</v>
      </c>
      <c r="B423" s="140" t="s">
        <v>28482</v>
      </c>
      <c r="C423" s="141" t="s">
        <v>1370</v>
      </c>
      <c r="D423" s="141" t="s">
        <v>31</v>
      </c>
      <c r="E423" s="141" t="s">
        <v>28483</v>
      </c>
      <c r="F423" s="151">
        <v>42905</v>
      </c>
      <c r="G423" s="141" t="s">
        <v>133</v>
      </c>
      <c r="H423" s="141" t="s">
        <v>28466</v>
      </c>
      <c r="I423" s="141">
        <v>6</v>
      </c>
      <c r="J423" s="141" t="s">
        <v>32</v>
      </c>
      <c r="K423" s="141" t="s">
        <v>28</v>
      </c>
      <c r="L423" s="141">
        <v>0</v>
      </c>
      <c r="M423" s="141"/>
      <c r="N423" s="141">
        <v>0</v>
      </c>
      <c r="O423" s="141" t="s">
        <v>41</v>
      </c>
      <c r="P423" s="141">
        <v>117645.1</v>
      </c>
      <c r="Q423" s="141">
        <v>4309650</v>
      </c>
      <c r="R423" s="141">
        <v>3551992</v>
      </c>
      <c r="S423" s="141">
        <v>82.42</v>
      </c>
      <c r="T423" s="141">
        <v>0</v>
      </c>
      <c r="U423" s="141">
        <v>0</v>
      </c>
      <c r="V423" s="141" t="s">
        <v>28484</v>
      </c>
      <c r="W423" s="141" t="s">
        <v>28485</v>
      </c>
      <c r="X423" s="141" t="s">
        <v>28486</v>
      </c>
      <c r="Y423" s="141" t="s">
        <v>140</v>
      </c>
      <c r="Z423" s="141" t="str">
        <f t="shared" si="21"/>
        <v>Exome capture151PE</v>
      </c>
      <c r="AA423" s="143">
        <v>0</v>
      </c>
      <c r="AB423" s="143" t="s">
        <v>30</v>
      </c>
      <c r="AC423" s="143" t="s">
        <v>3343</v>
      </c>
      <c r="AD423" s="143"/>
    </row>
    <row r="424" spans="1:30" s="247" customFormat="1" ht="21.75" hidden="1" customHeight="1">
      <c r="A424" s="139">
        <v>42909</v>
      </c>
      <c r="B424" s="140" t="s">
        <v>28469</v>
      </c>
      <c r="C424" s="141" t="s">
        <v>1370</v>
      </c>
      <c r="D424" s="141" t="s">
        <v>31</v>
      </c>
      <c r="E424" s="141" t="s">
        <v>28487</v>
      </c>
      <c r="F424" s="151">
        <v>42905</v>
      </c>
      <c r="G424" s="141" t="s">
        <v>133</v>
      </c>
      <c r="H424" s="141" t="s">
        <v>28466</v>
      </c>
      <c r="I424" s="141">
        <v>7</v>
      </c>
      <c r="J424" s="141" t="s">
        <v>32</v>
      </c>
      <c r="K424" s="141" t="s">
        <v>28</v>
      </c>
      <c r="L424" s="141">
        <v>0</v>
      </c>
      <c r="M424" s="141"/>
      <c r="N424" s="141">
        <v>0</v>
      </c>
      <c r="O424" s="141" t="s">
        <v>41</v>
      </c>
      <c r="P424" s="141">
        <v>117611.35</v>
      </c>
      <c r="Q424" s="141">
        <v>4309650</v>
      </c>
      <c r="R424" s="141">
        <v>3549212</v>
      </c>
      <c r="S424" s="141">
        <v>82.35</v>
      </c>
      <c r="T424" s="141">
        <v>0</v>
      </c>
      <c r="U424" s="141">
        <v>0</v>
      </c>
      <c r="V424" s="141" t="s">
        <v>28488</v>
      </c>
      <c r="W424" s="141" t="s">
        <v>28489</v>
      </c>
      <c r="X424" s="141" t="s">
        <v>28490</v>
      </c>
      <c r="Y424" s="141" t="s">
        <v>140</v>
      </c>
      <c r="Z424" s="141" t="str">
        <f t="shared" si="21"/>
        <v>Exome capture151PE</v>
      </c>
      <c r="AA424" s="143">
        <v>0</v>
      </c>
      <c r="AB424" s="143" t="s">
        <v>30</v>
      </c>
      <c r="AC424" s="143" t="s">
        <v>3343</v>
      </c>
      <c r="AD424" s="143"/>
    </row>
    <row r="425" spans="1:30" s="247" customFormat="1" ht="21.75" hidden="1" customHeight="1">
      <c r="A425" s="139">
        <v>42909</v>
      </c>
      <c r="B425" s="140" t="s">
        <v>28469</v>
      </c>
      <c r="C425" s="141" t="s">
        <v>1370</v>
      </c>
      <c r="D425" s="141" t="s">
        <v>31</v>
      </c>
      <c r="E425" s="141" t="s">
        <v>28491</v>
      </c>
      <c r="F425" s="151">
        <v>42905</v>
      </c>
      <c r="G425" s="141" t="s">
        <v>133</v>
      </c>
      <c r="H425" s="141" t="s">
        <v>28466</v>
      </c>
      <c r="I425" s="141">
        <v>8</v>
      </c>
      <c r="J425" s="141" t="s">
        <v>32</v>
      </c>
      <c r="K425" s="141" t="s">
        <v>28</v>
      </c>
      <c r="L425" s="141">
        <v>0</v>
      </c>
      <c r="M425" s="141"/>
      <c r="N425" s="141">
        <v>0</v>
      </c>
      <c r="O425" s="141" t="s">
        <v>41</v>
      </c>
      <c r="P425" s="141">
        <v>116824.39</v>
      </c>
      <c r="Q425" s="141">
        <v>4309650</v>
      </c>
      <c r="R425" s="141">
        <v>3549309</v>
      </c>
      <c r="S425" s="141">
        <v>82.36</v>
      </c>
      <c r="T425" s="141">
        <v>0</v>
      </c>
      <c r="U425" s="141">
        <v>0</v>
      </c>
      <c r="V425" s="141" t="s">
        <v>28492</v>
      </c>
      <c r="W425" s="141" t="s">
        <v>28493</v>
      </c>
      <c r="X425" s="141" t="s">
        <v>28494</v>
      </c>
      <c r="Y425" s="141" t="s">
        <v>140</v>
      </c>
      <c r="Z425" s="141" t="str">
        <f t="shared" si="21"/>
        <v>Exome capture151PE</v>
      </c>
      <c r="AA425" s="143">
        <v>0</v>
      </c>
      <c r="AB425" s="143" t="s">
        <v>30</v>
      </c>
      <c r="AC425" s="143" t="s">
        <v>3343</v>
      </c>
      <c r="AD425" s="143"/>
    </row>
    <row r="426" spans="1:30" s="247" customFormat="1" ht="21" hidden="1" customHeight="1">
      <c r="A426" s="133">
        <v>42912</v>
      </c>
      <c r="B426" s="134" t="s">
        <v>28495</v>
      </c>
      <c r="C426" s="135" t="s">
        <v>1370</v>
      </c>
      <c r="D426" s="135" t="s">
        <v>31</v>
      </c>
      <c r="E426" s="135" t="s">
        <v>28496</v>
      </c>
      <c r="F426" s="159">
        <v>42908</v>
      </c>
      <c r="G426" s="135" t="s">
        <v>133</v>
      </c>
      <c r="H426" s="135" t="s">
        <v>28497</v>
      </c>
      <c r="I426" s="135">
        <v>1</v>
      </c>
      <c r="J426" s="135" t="s">
        <v>32</v>
      </c>
      <c r="K426" s="135" t="s">
        <v>28</v>
      </c>
      <c r="L426" s="135">
        <v>0</v>
      </c>
      <c r="M426" s="135"/>
      <c r="N426" s="135">
        <v>0</v>
      </c>
      <c r="O426" s="135" t="s">
        <v>41</v>
      </c>
      <c r="P426" s="135">
        <v>121147.62</v>
      </c>
      <c r="Q426" s="135">
        <v>4309650</v>
      </c>
      <c r="R426" s="135">
        <v>3672447</v>
      </c>
      <c r="S426" s="135">
        <v>85.21</v>
      </c>
      <c r="T426" s="135">
        <v>0</v>
      </c>
      <c r="U426" s="135">
        <v>0</v>
      </c>
      <c r="V426" s="135" t="s">
        <v>28498</v>
      </c>
      <c r="W426" s="135" t="s">
        <v>28499</v>
      </c>
      <c r="X426" s="135" t="s">
        <v>28500</v>
      </c>
      <c r="Y426" s="147" t="s">
        <v>140</v>
      </c>
      <c r="Z426" s="147" t="str">
        <f t="shared" si="21"/>
        <v>Exome capture151PE</v>
      </c>
      <c r="AA426" s="137">
        <v>0</v>
      </c>
      <c r="AB426" s="138" t="s">
        <v>30</v>
      </c>
      <c r="AC426" s="154" t="s">
        <v>3343</v>
      </c>
      <c r="AD426" s="155"/>
    </row>
    <row r="427" spans="1:30" s="247" customFormat="1" ht="21.75" hidden="1" customHeight="1">
      <c r="A427" s="139">
        <v>42912</v>
      </c>
      <c r="B427" s="140" t="s">
        <v>28469</v>
      </c>
      <c r="C427" s="141" t="s">
        <v>1370</v>
      </c>
      <c r="D427" s="141" t="s">
        <v>31</v>
      </c>
      <c r="E427" s="141" t="s">
        <v>28501</v>
      </c>
      <c r="F427" s="151">
        <v>42908</v>
      </c>
      <c r="G427" s="141" t="s">
        <v>133</v>
      </c>
      <c r="H427" s="141" t="s">
        <v>28502</v>
      </c>
      <c r="I427" s="141">
        <v>2</v>
      </c>
      <c r="J427" s="141" t="s">
        <v>32</v>
      </c>
      <c r="K427" s="141" t="s">
        <v>28</v>
      </c>
      <c r="L427" s="141">
        <v>0</v>
      </c>
      <c r="M427" s="141"/>
      <c r="N427" s="141">
        <v>0</v>
      </c>
      <c r="O427" s="141" t="s">
        <v>41</v>
      </c>
      <c r="P427" s="141">
        <v>121388.16</v>
      </c>
      <c r="Q427" s="141">
        <v>4309650</v>
      </c>
      <c r="R427" s="141">
        <v>3668742</v>
      </c>
      <c r="S427" s="141">
        <v>85.13</v>
      </c>
      <c r="T427" s="141">
        <v>0</v>
      </c>
      <c r="U427" s="141">
        <v>0</v>
      </c>
      <c r="V427" s="141" t="s">
        <v>28503</v>
      </c>
      <c r="W427" s="141" t="s">
        <v>28504</v>
      </c>
      <c r="X427" s="141" t="s">
        <v>28505</v>
      </c>
      <c r="Y427" s="141" t="s">
        <v>140</v>
      </c>
      <c r="Z427" s="141" t="str">
        <f t="shared" si="21"/>
        <v>Exome capture151PE</v>
      </c>
      <c r="AA427" s="143">
        <v>0</v>
      </c>
      <c r="AB427" s="143" t="s">
        <v>30</v>
      </c>
      <c r="AC427" s="143" t="s">
        <v>3343</v>
      </c>
      <c r="AD427" s="143"/>
    </row>
    <row r="428" spans="1:30" s="247" customFormat="1" ht="21.75" hidden="1" customHeight="1">
      <c r="A428" s="139">
        <v>42912</v>
      </c>
      <c r="B428" s="140" t="s">
        <v>28469</v>
      </c>
      <c r="C428" s="141" t="s">
        <v>1370</v>
      </c>
      <c r="D428" s="141" t="s">
        <v>31</v>
      </c>
      <c r="E428" s="141" t="s">
        <v>28506</v>
      </c>
      <c r="F428" s="151">
        <v>42908</v>
      </c>
      <c r="G428" s="141" t="s">
        <v>133</v>
      </c>
      <c r="H428" s="141" t="s">
        <v>28502</v>
      </c>
      <c r="I428" s="141">
        <v>3</v>
      </c>
      <c r="J428" s="141" t="s">
        <v>32</v>
      </c>
      <c r="K428" s="141" t="s">
        <v>28</v>
      </c>
      <c r="L428" s="141">
        <v>0</v>
      </c>
      <c r="M428" s="141"/>
      <c r="N428" s="141">
        <v>0</v>
      </c>
      <c r="O428" s="141" t="s">
        <v>41</v>
      </c>
      <c r="P428" s="141">
        <v>122383.71</v>
      </c>
      <c r="Q428" s="141">
        <v>4309650</v>
      </c>
      <c r="R428" s="141">
        <v>3697710</v>
      </c>
      <c r="S428" s="141">
        <v>85.8</v>
      </c>
      <c r="T428" s="141">
        <v>0</v>
      </c>
      <c r="U428" s="141">
        <v>0</v>
      </c>
      <c r="V428" s="141" t="s">
        <v>28507</v>
      </c>
      <c r="W428" s="141" t="s">
        <v>28508</v>
      </c>
      <c r="X428" s="141" t="s">
        <v>28509</v>
      </c>
      <c r="Y428" s="141" t="s">
        <v>140</v>
      </c>
      <c r="Z428" s="141" t="str">
        <f t="shared" si="21"/>
        <v>Exome capture151PE</v>
      </c>
      <c r="AA428" s="143">
        <v>0</v>
      </c>
      <c r="AB428" s="143" t="s">
        <v>30</v>
      </c>
      <c r="AC428" s="143" t="s">
        <v>3343</v>
      </c>
      <c r="AD428" s="143"/>
    </row>
    <row r="429" spans="1:30" s="247" customFormat="1" ht="21.75" hidden="1" customHeight="1">
      <c r="A429" s="139">
        <v>42912</v>
      </c>
      <c r="B429" s="140" t="s">
        <v>28469</v>
      </c>
      <c r="C429" s="141" t="s">
        <v>1370</v>
      </c>
      <c r="D429" s="141" t="s">
        <v>31</v>
      </c>
      <c r="E429" s="141" t="s">
        <v>28510</v>
      </c>
      <c r="F429" s="151">
        <v>42908</v>
      </c>
      <c r="G429" s="141" t="s">
        <v>133</v>
      </c>
      <c r="H429" s="141" t="s">
        <v>28502</v>
      </c>
      <c r="I429" s="141">
        <v>4</v>
      </c>
      <c r="J429" s="141" t="s">
        <v>32</v>
      </c>
      <c r="K429" s="141" t="s">
        <v>28</v>
      </c>
      <c r="L429" s="141">
        <v>0</v>
      </c>
      <c r="M429" s="141"/>
      <c r="N429" s="141">
        <v>0</v>
      </c>
      <c r="O429" s="141" t="s">
        <v>41</v>
      </c>
      <c r="P429" s="141">
        <v>120269.36</v>
      </c>
      <c r="Q429" s="141">
        <v>4309650</v>
      </c>
      <c r="R429" s="141">
        <v>3638086</v>
      </c>
      <c r="S429" s="141">
        <v>84.42</v>
      </c>
      <c r="T429" s="141">
        <v>0</v>
      </c>
      <c r="U429" s="141">
        <v>0</v>
      </c>
      <c r="V429" s="141" t="s">
        <v>28511</v>
      </c>
      <c r="W429" s="141" t="s">
        <v>28512</v>
      </c>
      <c r="X429" s="141" t="s">
        <v>28513</v>
      </c>
      <c r="Y429" s="141" t="s">
        <v>140</v>
      </c>
      <c r="Z429" s="141" t="str">
        <f t="shared" si="21"/>
        <v>Exome capture151PE</v>
      </c>
      <c r="AA429" s="143">
        <v>0</v>
      </c>
      <c r="AB429" s="143" t="s">
        <v>30</v>
      </c>
      <c r="AC429" s="143" t="s">
        <v>3343</v>
      </c>
      <c r="AD429" s="143"/>
    </row>
    <row r="430" spans="1:30" s="247" customFormat="1" ht="21.75" hidden="1" customHeight="1">
      <c r="A430" s="139">
        <v>42912</v>
      </c>
      <c r="B430" s="140" t="s">
        <v>28514</v>
      </c>
      <c r="C430" s="141" t="s">
        <v>1370</v>
      </c>
      <c r="D430" s="141" t="s">
        <v>31</v>
      </c>
      <c r="E430" s="141" t="s">
        <v>28515</v>
      </c>
      <c r="F430" s="151">
        <v>42908</v>
      </c>
      <c r="G430" s="141" t="s">
        <v>133</v>
      </c>
      <c r="H430" s="141" t="s">
        <v>28502</v>
      </c>
      <c r="I430" s="141">
        <v>5</v>
      </c>
      <c r="J430" s="141" t="s">
        <v>32</v>
      </c>
      <c r="K430" s="141" t="s">
        <v>28</v>
      </c>
      <c r="L430" s="141">
        <v>0</v>
      </c>
      <c r="M430" s="141"/>
      <c r="N430" s="141">
        <v>197</v>
      </c>
      <c r="O430" s="141" t="s">
        <v>41</v>
      </c>
      <c r="P430" s="141">
        <v>120605.48</v>
      </c>
      <c r="Q430" s="141">
        <v>4309650</v>
      </c>
      <c r="R430" s="141">
        <v>3641738</v>
      </c>
      <c r="S430" s="141">
        <v>84.5</v>
      </c>
      <c r="T430" s="141" t="s">
        <v>28516</v>
      </c>
      <c r="U430" s="141" t="s">
        <v>28517</v>
      </c>
      <c r="V430" s="141" t="s">
        <v>28518</v>
      </c>
      <c r="W430" s="141" t="s">
        <v>28519</v>
      </c>
      <c r="X430" s="141" t="s">
        <v>28520</v>
      </c>
      <c r="Y430" s="141" t="s">
        <v>140</v>
      </c>
      <c r="Z430" s="141" t="str">
        <f t="shared" si="21"/>
        <v>Exome capture151PE</v>
      </c>
      <c r="AA430" s="143">
        <v>0</v>
      </c>
      <c r="AB430" s="143" t="s">
        <v>30</v>
      </c>
      <c r="AC430" s="143" t="s">
        <v>3343</v>
      </c>
      <c r="AD430" s="143"/>
    </row>
    <row r="431" spans="1:30" s="247" customFormat="1" ht="21.75" hidden="1" customHeight="1">
      <c r="A431" s="139">
        <v>42912</v>
      </c>
      <c r="B431" s="140" t="s">
        <v>28521</v>
      </c>
      <c r="C431" s="141" t="s">
        <v>6897</v>
      </c>
      <c r="D431" s="141" t="s">
        <v>31</v>
      </c>
      <c r="E431" s="141" t="s">
        <v>27146</v>
      </c>
      <c r="F431" s="151">
        <v>42908</v>
      </c>
      <c r="G431" s="141" t="s">
        <v>133</v>
      </c>
      <c r="H431" s="141" t="s">
        <v>28502</v>
      </c>
      <c r="I431" s="141">
        <v>6</v>
      </c>
      <c r="J431" s="141" t="s">
        <v>32</v>
      </c>
      <c r="K431" s="141" t="s">
        <v>28</v>
      </c>
      <c r="L431" s="141">
        <v>0</v>
      </c>
      <c r="M431" s="141"/>
      <c r="N431" s="141">
        <v>0</v>
      </c>
      <c r="O431" s="141" t="s">
        <v>41</v>
      </c>
      <c r="P431" s="141">
        <v>120298.49</v>
      </c>
      <c r="Q431" s="141">
        <v>4309650</v>
      </c>
      <c r="R431" s="141">
        <v>3667478</v>
      </c>
      <c r="S431" s="141">
        <v>85.1</v>
      </c>
      <c r="T431" s="141">
        <v>0</v>
      </c>
      <c r="U431" s="141">
        <v>0</v>
      </c>
      <c r="V431" s="141" t="s">
        <v>28522</v>
      </c>
      <c r="W431" s="141" t="s">
        <v>28523</v>
      </c>
      <c r="X431" s="141" t="s">
        <v>28524</v>
      </c>
      <c r="Y431" s="141" t="s">
        <v>140</v>
      </c>
      <c r="Z431" s="141" t="str">
        <f t="shared" si="21"/>
        <v>Transcriptome151PE</v>
      </c>
      <c r="AA431" s="143">
        <v>0</v>
      </c>
      <c r="AB431" s="143" t="s">
        <v>30</v>
      </c>
      <c r="AC431" s="143" t="s">
        <v>3343</v>
      </c>
      <c r="AD431" s="143"/>
    </row>
    <row r="432" spans="1:30" s="247" customFormat="1" ht="21.75" hidden="1" customHeight="1">
      <c r="A432" s="139">
        <v>42912</v>
      </c>
      <c r="B432" s="140" t="s">
        <v>28521</v>
      </c>
      <c r="C432" s="141" t="s">
        <v>6897</v>
      </c>
      <c r="D432" s="141" t="s">
        <v>31</v>
      </c>
      <c r="E432" s="141" t="s">
        <v>28525</v>
      </c>
      <c r="F432" s="151">
        <v>42908</v>
      </c>
      <c r="G432" s="141" t="s">
        <v>133</v>
      </c>
      <c r="H432" s="141" t="s">
        <v>28502</v>
      </c>
      <c r="I432" s="141">
        <v>7</v>
      </c>
      <c r="J432" s="141" t="s">
        <v>32</v>
      </c>
      <c r="K432" s="141" t="s">
        <v>28</v>
      </c>
      <c r="L432" s="141">
        <v>0</v>
      </c>
      <c r="M432" s="141"/>
      <c r="N432" s="141">
        <v>0</v>
      </c>
      <c r="O432" s="141" t="s">
        <v>41</v>
      </c>
      <c r="P432" s="141">
        <v>122222.62</v>
      </c>
      <c r="Q432" s="141">
        <v>4309650</v>
      </c>
      <c r="R432" s="141">
        <v>3742639</v>
      </c>
      <c r="S432" s="141">
        <v>86.84</v>
      </c>
      <c r="T432" s="141">
        <v>0</v>
      </c>
      <c r="U432" s="141">
        <v>0</v>
      </c>
      <c r="V432" s="141" t="s">
        <v>24192</v>
      </c>
      <c r="W432" s="141" t="s">
        <v>28526</v>
      </c>
      <c r="X432" s="141" t="s">
        <v>28527</v>
      </c>
      <c r="Y432" s="141" t="s">
        <v>140</v>
      </c>
      <c r="Z432" s="141" t="str">
        <f t="shared" si="21"/>
        <v>Transcriptome151PE</v>
      </c>
      <c r="AA432" s="143">
        <v>0</v>
      </c>
      <c r="AB432" s="143" t="s">
        <v>30</v>
      </c>
      <c r="AC432" s="143" t="s">
        <v>3343</v>
      </c>
      <c r="AD432" s="143"/>
    </row>
    <row r="433" spans="1:30" s="247" customFormat="1" ht="21.75" hidden="1" customHeight="1">
      <c r="A433" s="139">
        <v>42912</v>
      </c>
      <c r="B433" s="140" t="s">
        <v>28528</v>
      </c>
      <c r="C433" s="141" t="s">
        <v>6897</v>
      </c>
      <c r="D433" s="141" t="s">
        <v>31</v>
      </c>
      <c r="E433" s="141" t="s">
        <v>28525</v>
      </c>
      <c r="F433" s="151">
        <v>42908</v>
      </c>
      <c r="G433" s="141" t="s">
        <v>133</v>
      </c>
      <c r="H433" s="141" t="s">
        <v>28502</v>
      </c>
      <c r="I433" s="141">
        <v>8</v>
      </c>
      <c r="J433" s="141" t="s">
        <v>32</v>
      </c>
      <c r="K433" s="141" t="s">
        <v>28</v>
      </c>
      <c r="L433" s="141">
        <v>0</v>
      </c>
      <c r="M433" s="141"/>
      <c r="N433" s="141">
        <v>0</v>
      </c>
      <c r="O433" s="141" t="s">
        <v>41</v>
      </c>
      <c r="P433" s="141">
        <v>121844.72</v>
      </c>
      <c r="Q433" s="141">
        <v>4309650</v>
      </c>
      <c r="R433" s="141">
        <v>3728200</v>
      </c>
      <c r="S433" s="141">
        <v>86.51</v>
      </c>
      <c r="T433" s="141">
        <v>0</v>
      </c>
      <c r="U433" s="141">
        <v>0</v>
      </c>
      <c r="V433" s="141" t="s">
        <v>28529</v>
      </c>
      <c r="W433" s="141" t="s">
        <v>28530</v>
      </c>
      <c r="X433" s="141" t="s">
        <v>28531</v>
      </c>
      <c r="Y433" s="141" t="s">
        <v>140</v>
      </c>
      <c r="Z433" s="141" t="str">
        <f t="shared" si="21"/>
        <v>Transcriptome151PE</v>
      </c>
      <c r="AA433" s="143">
        <v>0</v>
      </c>
      <c r="AB433" s="143" t="s">
        <v>30</v>
      </c>
      <c r="AC433" s="143" t="s">
        <v>3343</v>
      </c>
      <c r="AD433" s="143"/>
    </row>
    <row r="434" spans="1:30" s="247" customFormat="1" ht="24" hidden="1" customHeight="1">
      <c r="A434" s="133">
        <v>42916</v>
      </c>
      <c r="B434" s="134" t="s">
        <v>28495</v>
      </c>
      <c r="C434" s="135" t="s">
        <v>1370</v>
      </c>
      <c r="D434" s="135" t="s">
        <v>31</v>
      </c>
      <c r="E434" s="135" t="s">
        <v>29714</v>
      </c>
      <c r="F434" s="159">
        <v>42912</v>
      </c>
      <c r="G434" s="135" t="s">
        <v>133</v>
      </c>
      <c r="H434" s="135" t="s">
        <v>29713</v>
      </c>
      <c r="I434" s="135">
        <v>1</v>
      </c>
      <c r="J434" s="135" t="s">
        <v>32</v>
      </c>
      <c r="K434" s="135" t="s">
        <v>28</v>
      </c>
      <c r="L434" s="135">
        <v>0</v>
      </c>
      <c r="M434" s="135"/>
      <c r="N434" s="135">
        <v>0</v>
      </c>
      <c r="O434" s="135" t="s">
        <v>41</v>
      </c>
      <c r="P434" s="135">
        <v>110018.01</v>
      </c>
      <c r="Q434" s="135">
        <v>4309650</v>
      </c>
      <c r="R434" s="135">
        <v>3344065</v>
      </c>
      <c r="S434" s="135">
        <v>77.59</v>
      </c>
      <c r="T434" s="135">
        <v>0</v>
      </c>
      <c r="U434" s="135">
        <v>0</v>
      </c>
      <c r="V434" s="135" t="s">
        <v>22786</v>
      </c>
      <c r="W434" s="135" t="s">
        <v>29712</v>
      </c>
      <c r="X434" s="135" t="s">
        <v>29711</v>
      </c>
      <c r="Y434" s="147" t="s">
        <v>140</v>
      </c>
      <c r="Z434" s="147" t="str">
        <f t="shared" ref="Z434:Z449" si="22">IF(P434,CONCATENATE(C434,Y434),0)</f>
        <v>Exome capture151PE</v>
      </c>
      <c r="AA434" s="137">
        <v>0</v>
      </c>
      <c r="AB434" s="138" t="s">
        <v>30</v>
      </c>
      <c r="AC434" s="154" t="s">
        <v>3343</v>
      </c>
      <c r="AD434" s="155"/>
    </row>
    <row r="435" spans="1:30" s="247" customFormat="1" ht="24" hidden="1" customHeight="1">
      <c r="A435" s="139">
        <v>42916</v>
      </c>
      <c r="B435" s="140" t="s">
        <v>29710</v>
      </c>
      <c r="C435" s="141" t="s">
        <v>1370</v>
      </c>
      <c r="D435" s="141" t="s">
        <v>31</v>
      </c>
      <c r="E435" s="141" t="s">
        <v>29709</v>
      </c>
      <c r="F435" s="151">
        <v>42912</v>
      </c>
      <c r="G435" s="141" t="s">
        <v>133</v>
      </c>
      <c r="H435" s="141" t="s">
        <v>29685</v>
      </c>
      <c r="I435" s="141">
        <v>2</v>
      </c>
      <c r="J435" s="141" t="s">
        <v>32</v>
      </c>
      <c r="K435" s="141" t="s">
        <v>28</v>
      </c>
      <c r="L435" s="141">
        <v>0</v>
      </c>
      <c r="M435" s="141"/>
      <c r="N435" s="141">
        <v>0</v>
      </c>
      <c r="O435" s="141" t="s">
        <v>41</v>
      </c>
      <c r="P435" s="141">
        <v>109499.86</v>
      </c>
      <c r="Q435" s="141">
        <v>4309650</v>
      </c>
      <c r="R435" s="141">
        <v>3304579</v>
      </c>
      <c r="S435" s="141">
        <v>76.680000000000007</v>
      </c>
      <c r="T435" s="141">
        <v>0</v>
      </c>
      <c r="U435" s="141">
        <v>0</v>
      </c>
      <c r="V435" s="141" t="s">
        <v>1938</v>
      </c>
      <c r="W435" s="141" t="s">
        <v>29708</v>
      </c>
      <c r="X435" s="141" t="s">
        <v>29707</v>
      </c>
      <c r="Y435" s="141" t="s">
        <v>140</v>
      </c>
      <c r="Z435" s="141" t="str">
        <f t="shared" si="22"/>
        <v>Exome capture151PE</v>
      </c>
      <c r="AA435" s="143">
        <v>0</v>
      </c>
      <c r="AB435" s="143" t="s">
        <v>30</v>
      </c>
      <c r="AC435" s="143" t="s">
        <v>3343</v>
      </c>
      <c r="AD435" s="143"/>
    </row>
    <row r="436" spans="1:30" s="247" customFormat="1" ht="24" hidden="1" customHeight="1">
      <c r="A436" s="139">
        <v>42916</v>
      </c>
      <c r="B436" s="140" t="s">
        <v>29706</v>
      </c>
      <c r="C436" s="141" t="s">
        <v>1370</v>
      </c>
      <c r="D436" s="141" t="s">
        <v>31</v>
      </c>
      <c r="E436" s="141" t="s">
        <v>29705</v>
      </c>
      <c r="F436" s="151">
        <v>42912</v>
      </c>
      <c r="G436" s="141" t="s">
        <v>133</v>
      </c>
      <c r="H436" s="141" t="s">
        <v>29685</v>
      </c>
      <c r="I436" s="141">
        <v>3</v>
      </c>
      <c r="J436" s="141" t="s">
        <v>32</v>
      </c>
      <c r="K436" s="141" t="s">
        <v>28</v>
      </c>
      <c r="L436" s="141">
        <v>0</v>
      </c>
      <c r="M436" s="141"/>
      <c r="N436" s="141">
        <v>0</v>
      </c>
      <c r="O436" s="141" t="s">
        <v>41</v>
      </c>
      <c r="P436" s="141">
        <v>109202.39</v>
      </c>
      <c r="Q436" s="141">
        <v>4309650</v>
      </c>
      <c r="R436" s="141">
        <v>3301116</v>
      </c>
      <c r="S436" s="141">
        <v>76.599999999999994</v>
      </c>
      <c r="T436" s="141">
        <v>0</v>
      </c>
      <c r="U436" s="141">
        <v>0</v>
      </c>
      <c r="V436" s="141" t="s">
        <v>980</v>
      </c>
      <c r="W436" s="141" t="s">
        <v>29704</v>
      </c>
      <c r="X436" s="141" t="s">
        <v>29703</v>
      </c>
      <c r="Y436" s="141" t="s">
        <v>140</v>
      </c>
      <c r="Z436" s="141" t="str">
        <f t="shared" si="22"/>
        <v>Exome capture151PE</v>
      </c>
      <c r="AA436" s="143">
        <v>0</v>
      </c>
      <c r="AB436" s="143" t="s">
        <v>30</v>
      </c>
      <c r="AC436" s="143" t="s">
        <v>3343</v>
      </c>
      <c r="AD436" s="143"/>
    </row>
    <row r="437" spans="1:30" s="247" customFormat="1" ht="24" hidden="1" customHeight="1">
      <c r="A437" s="139">
        <v>42916</v>
      </c>
      <c r="B437" s="140" t="s">
        <v>29667</v>
      </c>
      <c r="C437" s="141" t="s">
        <v>1370</v>
      </c>
      <c r="D437" s="141" t="s">
        <v>31</v>
      </c>
      <c r="E437" s="141" t="s">
        <v>29702</v>
      </c>
      <c r="F437" s="151">
        <v>42912</v>
      </c>
      <c r="G437" s="141" t="s">
        <v>133</v>
      </c>
      <c r="H437" s="141" t="s">
        <v>29685</v>
      </c>
      <c r="I437" s="141">
        <v>4</v>
      </c>
      <c r="J437" s="141" t="s">
        <v>32</v>
      </c>
      <c r="K437" s="141" t="s">
        <v>28</v>
      </c>
      <c r="L437" s="141">
        <v>0</v>
      </c>
      <c r="M437" s="141"/>
      <c r="N437" s="141">
        <v>0</v>
      </c>
      <c r="O437" s="141" t="s">
        <v>41</v>
      </c>
      <c r="P437" s="141">
        <v>110467.34</v>
      </c>
      <c r="Q437" s="141">
        <v>4309650</v>
      </c>
      <c r="R437" s="141">
        <v>3333961</v>
      </c>
      <c r="S437" s="141">
        <v>77.36</v>
      </c>
      <c r="T437" s="141">
        <v>0</v>
      </c>
      <c r="U437" s="141">
        <v>0</v>
      </c>
      <c r="V437" s="141" t="s">
        <v>29701</v>
      </c>
      <c r="W437" s="141" t="s">
        <v>29700</v>
      </c>
      <c r="X437" s="141" t="s">
        <v>29699</v>
      </c>
      <c r="Y437" s="141" t="s">
        <v>140</v>
      </c>
      <c r="Z437" s="141" t="str">
        <f t="shared" si="22"/>
        <v>Exome capture151PE</v>
      </c>
      <c r="AA437" s="143">
        <v>0</v>
      </c>
      <c r="AB437" s="143" t="s">
        <v>30</v>
      </c>
      <c r="AC437" s="143" t="s">
        <v>3343</v>
      </c>
      <c r="AD437" s="143"/>
    </row>
    <row r="438" spans="1:30" s="247" customFormat="1" ht="24" hidden="1" customHeight="1">
      <c r="A438" s="139">
        <v>42916</v>
      </c>
      <c r="B438" s="140" t="s">
        <v>29667</v>
      </c>
      <c r="C438" s="141" t="s">
        <v>1370</v>
      </c>
      <c r="D438" s="141" t="s">
        <v>31</v>
      </c>
      <c r="E438" s="141" t="s">
        <v>29698</v>
      </c>
      <c r="F438" s="151">
        <v>42912</v>
      </c>
      <c r="G438" s="141" t="s">
        <v>133</v>
      </c>
      <c r="H438" s="141" t="s">
        <v>29685</v>
      </c>
      <c r="I438" s="141">
        <v>5</v>
      </c>
      <c r="J438" s="141" t="s">
        <v>32</v>
      </c>
      <c r="K438" s="141" t="s">
        <v>28</v>
      </c>
      <c r="L438" s="141">
        <v>0</v>
      </c>
      <c r="M438" s="141"/>
      <c r="N438" s="141">
        <v>0</v>
      </c>
      <c r="O438" s="141" t="s">
        <v>41</v>
      </c>
      <c r="P438" s="141">
        <v>110641.28</v>
      </c>
      <c r="Q438" s="141">
        <v>4309650</v>
      </c>
      <c r="R438" s="141">
        <v>3350642</v>
      </c>
      <c r="S438" s="141">
        <v>77.75</v>
      </c>
      <c r="T438" s="141">
        <v>0</v>
      </c>
      <c r="U438" s="141">
        <v>0</v>
      </c>
      <c r="V438" s="141" t="s">
        <v>29697</v>
      </c>
      <c r="W438" s="141" t="s">
        <v>29696</v>
      </c>
      <c r="X438" s="141" t="s">
        <v>29695</v>
      </c>
      <c r="Y438" s="141" t="s">
        <v>140</v>
      </c>
      <c r="Z438" s="141" t="str">
        <f t="shared" si="22"/>
        <v>Exome capture151PE</v>
      </c>
      <c r="AA438" s="143">
        <v>0</v>
      </c>
      <c r="AB438" s="143" t="s">
        <v>30</v>
      </c>
      <c r="AC438" s="143" t="s">
        <v>3343</v>
      </c>
      <c r="AD438" s="143"/>
    </row>
    <row r="439" spans="1:30" s="247" customFormat="1" ht="24" hidden="1" customHeight="1">
      <c r="A439" s="139">
        <v>42916</v>
      </c>
      <c r="B439" s="140" t="s">
        <v>29667</v>
      </c>
      <c r="C439" s="141" t="s">
        <v>1370</v>
      </c>
      <c r="D439" s="141" t="s">
        <v>31</v>
      </c>
      <c r="E439" s="141" t="s">
        <v>29694</v>
      </c>
      <c r="F439" s="151">
        <v>42912</v>
      </c>
      <c r="G439" s="141" t="s">
        <v>133</v>
      </c>
      <c r="H439" s="141" t="s">
        <v>29685</v>
      </c>
      <c r="I439" s="141">
        <v>6</v>
      </c>
      <c r="J439" s="141" t="s">
        <v>32</v>
      </c>
      <c r="K439" s="141" t="s">
        <v>28</v>
      </c>
      <c r="L439" s="141">
        <v>0</v>
      </c>
      <c r="M439" s="141"/>
      <c r="N439" s="141">
        <v>0</v>
      </c>
      <c r="O439" s="141" t="s">
        <v>41</v>
      </c>
      <c r="P439" s="141">
        <v>117961.93</v>
      </c>
      <c r="Q439" s="141">
        <v>4309650</v>
      </c>
      <c r="R439" s="141">
        <v>3563923</v>
      </c>
      <c r="S439" s="141">
        <v>82.7</v>
      </c>
      <c r="T439" s="141">
        <v>0</v>
      </c>
      <c r="U439" s="141">
        <v>0</v>
      </c>
      <c r="V439" s="141" t="s">
        <v>29693</v>
      </c>
      <c r="W439" s="141" t="s">
        <v>29692</v>
      </c>
      <c r="X439" s="141" t="s">
        <v>29691</v>
      </c>
      <c r="Y439" s="141" t="s">
        <v>140</v>
      </c>
      <c r="Z439" s="141" t="str">
        <f t="shared" si="22"/>
        <v>Exome capture151PE</v>
      </c>
      <c r="AA439" s="143">
        <v>0</v>
      </c>
      <c r="AB439" s="143" t="s">
        <v>30</v>
      </c>
      <c r="AC439" s="143" t="s">
        <v>3343</v>
      </c>
      <c r="AD439" s="143"/>
    </row>
    <row r="440" spans="1:30" s="247" customFormat="1" ht="24" hidden="1" customHeight="1">
      <c r="A440" s="139">
        <v>42916</v>
      </c>
      <c r="B440" s="140" t="s">
        <v>29667</v>
      </c>
      <c r="C440" s="141" t="s">
        <v>1370</v>
      </c>
      <c r="D440" s="141" t="s">
        <v>31</v>
      </c>
      <c r="E440" s="141" t="s">
        <v>29690</v>
      </c>
      <c r="F440" s="151">
        <v>42912</v>
      </c>
      <c r="G440" s="141" t="s">
        <v>133</v>
      </c>
      <c r="H440" s="141" t="s">
        <v>29685</v>
      </c>
      <c r="I440" s="141">
        <v>7</v>
      </c>
      <c r="J440" s="141" t="s">
        <v>32</v>
      </c>
      <c r="K440" s="141" t="s">
        <v>28</v>
      </c>
      <c r="L440" s="141">
        <v>0</v>
      </c>
      <c r="M440" s="141"/>
      <c r="N440" s="141">
        <v>0</v>
      </c>
      <c r="O440" s="141" t="s">
        <v>41</v>
      </c>
      <c r="P440" s="141">
        <v>112543.73</v>
      </c>
      <c r="Q440" s="141">
        <v>4309650</v>
      </c>
      <c r="R440" s="141">
        <v>3404682</v>
      </c>
      <c r="S440" s="141">
        <v>79</v>
      </c>
      <c r="T440" s="141">
        <v>0</v>
      </c>
      <c r="U440" s="141">
        <v>0</v>
      </c>
      <c r="V440" s="141" t="s">
        <v>29689</v>
      </c>
      <c r="W440" s="141" t="s">
        <v>29688</v>
      </c>
      <c r="X440" s="141" t="s">
        <v>29687</v>
      </c>
      <c r="Y440" s="141" t="s">
        <v>140</v>
      </c>
      <c r="Z440" s="141" t="str">
        <f t="shared" si="22"/>
        <v>Exome capture151PE</v>
      </c>
      <c r="AA440" s="143">
        <v>0</v>
      </c>
      <c r="AB440" s="143" t="s">
        <v>30</v>
      </c>
      <c r="AC440" s="143" t="s">
        <v>3343</v>
      </c>
      <c r="AD440" s="143"/>
    </row>
    <row r="441" spans="1:30" s="247" customFormat="1" ht="24" hidden="1" customHeight="1">
      <c r="A441" s="139">
        <v>42916</v>
      </c>
      <c r="B441" s="140" t="s">
        <v>29667</v>
      </c>
      <c r="C441" s="141" t="s">
        <v>1370</v>
      </c>
      <c r="D441" s="141" t="s">
        <v>31</v>
      </c>
      <c r="E441" s="141" t="s">
        <v>29686</v>
      </c>
      <c r="F441" s="151">
        <v>42912</v>
      </c>
      <c r="G441" s="141" t="s">
        <v>133</v>
      </c>
      <c r="H441" s="141" t="s">
        <v>29685</v>
      </c>
      <c r="I441" s="141">
        <v>8</v>
      </c>
      <c r="J441" s="141" t="s">
        <v>32</v>
      </c>
      <c r="K441" s="141" t="s">
        <v>28</v>
      </c>
      <c r="L441" s="141">
        <v>0</v>
      </c>
      <c r="M441" s="141"/>
      <c r="N441" s="141">
        <v>0</v>
      </c>
      <c r="O441" s="141" t="s">
        <v>41</v>
      </c>
      <c r="P441" s="141">
        <v>112632.33</v>
      </c>
      <c r="Q441" s="141">
        <v>4309650</v>
      </c>
      <c r="R441" s="141">
        <v>3428086</v>
      </c>
      <c r="S441" s="141">
        <v>79.540000000000006</v>
      </c>
      <c r="T441" s="141">
        <v>0</v>
      </c>
      <c r="U441" s="141">
        <v>0</v>
      </c>
      <c r="V441" s="141" t="s">
        <v>29684</v>
      </c>
      <c r="W441" s="141" t="s">
        <v>29683</v>
      </c>
      <c r="X441" s="141" t="s">
        <v>29682</v>
      </c>
      <c r="Y441" s="141" t="s">
        <v>140</v>
      </c>
      <c r="Z441" s="141" t="str">
        <f t="shared" si="22"/>
        <v>Exome capture151PE</v>
      </c>
      <c r="AA441" s="143">
        <v>0</v>
      </c>
      <c r="AB441" s="143" t="s">
        <v>30</v>
      </c>
      <c r="AC441" s="143" t="s">
        <v>3343</v>
      </c>
      <c r="AD441" s="143"/>
    </row>
    <row r="442" spans="1:30" s="247" customFormat="1" ht="24" hidden="1" customHeight="1">
      <c r="A442" s="133">
        <v>42920</v>
      </c>
      <c r="B442" s="134" t="s">
        <v>29681</v>
      </c>
      <c r="C442" s="135" t="s">
        <v>1370</v>
      </c>
      <c r="D442" s="135" t="s">
        <v>31</v>
      </c>
      <c r="E442" s="135" t="s">
        <v>29680</v>
      </c>
      <c r="F442" s="159">
        <v>42916</v>
      </c>
      <c r="G442" s="135" t="s">
        <v>133</v>
      </c>
      <c r="H442" s="135" t="s">
        <v>29679</v>
      </c>
      <c r="I442" s="135">
        <v>1</v>
      </c>
      <c r="J442" s="135" t="s">
        <v>32</v>
      </c>
      <c r="K442" s="135" t="s">
        <v>28</v>
      </c>
      <c r="L442" s="135">
        <v>0</v>
      </c>
      <c r="M442" s="135"/>
      <c r="N442" s="135">
        <v>0</v>
      </c>
      <c r="O442" s="135" t="s">
        <v>41</v>
      </c>
      <c r="P442" s="135">
        <v>110541.75999999999</v>
      </c>
      <c r="Q442" s="135">
        <v>4309650</v>
      </c>
      <c r="R442" s="135">
        <v>3353367</v>
      </c>
      <c r="S442" s="135">
        <v>77.81</v>
      </c>
      <c r="T442" s="135">
        <v>0</v>
      </c>
      <c r="U442" s="135">
        <v>0</v>
      </c>
      <c r="V442" s="135" t="s">
        <v>29678</v>
      </c>
      <c r="W442" s="135" t="s">
        <v>29677</v>
      </c>
      <c r="X442" s="135" t="s">
        <v>29676</v>
      </c>
      <c r="Y442" s="147" t="s">
        <v>140</v>
      </c>
      <c r="Z442" s="147" t="str">
        <f t="shared" si="22"/>
        <v>Exome capture151PE</v>
      </c>
      <c r="AA442" s="137">
        <v>0</v>
      </c>
      <c r="AB442" s="138" t="s">
        <v>30</v>
      </c>
      <c r="AC442" s="154" t="s">
        <v>3343</v>
      </c>
      <c r="AD442" s="155"/>
    </row>
    <row r="443" spans="1:30" s="247" customFormat="1" ht="24" hidden="1" customHeight="1">
      <c r="A443" s="139">
        <v>42920</v>
      </c>
      <c r="B443" s="140" t="s">
        <v>29667</v>
      </c>
      <c r="C443" s="141" t="s">
        <v>1370</v>
      </c>
      <c r="D443" s="141" t="s">
        <v>31</v>
      </c>
      <c r="E443" s="141" t="s">
        <v>29675</v>
      </c>
      <c r="F443" s="151">
        <v>42916</v>
      </c>
      <c r="G443" s="141" t="s">
        <v>133</v>
      </c>
      <c r="H443" s="141" t="s">
        <v>29643</v>
      </c>
      <c r="I443" s="141">
        <v>2</v>
      </c>
      <c r="J443" s="141" t="s">
        <v>32</v>
      </c>
      <c r="K443" s="141" t="s">
        <v>28</v>
      </c>
      <c r="L443" s="141">
        <v>0</v>
      </c>
      <c r="M443" s="141"/>
      <c r="N443" s="141">
        <v>0</v>
      </c>
      <c r="O443" s="141" t="s">
        <v>41</v>
      </c>
      <c r="P443" s="141">
        <v>112021.95</v>
      </c>
      <c r="Q443" s="141">
        <v>4309650</v>
      </c>
      <c r="R443" s="141">
        <v>3386942</v>
      </c>
      <c r="S443" s="141">
        <v>78.59</v>
      </c>
      <c r="T443" s="141">
        <v>0</v>
      </c>
      <c r="U443" s="141">
        <v>0</v>
      </c>
      <c r="V443" s="141" t="s">
        <v>29674</v>
      </c>
      <c r="W443" s="141" t="s">
        <v>29673</v>
      </c>
      <c r="X443" s="141" t="s">
        <v>29672</v>
      </c>
      <c r="Y443" s="141" t="s">
        <v>140</v>
      </c>
      <c r="Z443" s="141" t="str">
        <f t="shared" si="22"/>
        <v>Exome capture151PE</v>
      </c>
      <c r="AA443" s="143">
        <v>0</v>
      </c>
      <c r="AB443" s="143" t="s">
        <v>30</v>
      </c>
      <c r="AC443" s="143" t="s">
        <v>3343</v>
      </c>
      <c r="AD443" s="143"/>
    </row>
    <row r="444" spans="1:30" s="247" customFormat="1" ht="24" hidden="1" customHeight="1">
      <c r="A444" s="139">
        <v>42920</v>
      </c>
      <c r="B444" s="140" t="s">
        <v>29667</v>
      </c>
      <c r="C444" s="141" t="s">
        <v>1370</v>
      </c>
      <c r="D444" s="141" t="s">
        <v>31</v>
      </c>
      <c r="E444" s="141" t="s">
        <v>29671</v>
      </c>
      <c r="F444" s="151">
        <v>42916</v>
      </c>
      <c r="G444" s="141" t="s">
        <v>133</v>
      </c>
      <c r="H444" s="141" t="s">
        <v>29643</v>
      </c>
      <c r="I444" s="141">
        <v>3</v>
      </c>
      <c r="J444" s="141" t="s">
        <v>32</v>
      </c>
      <c r="K444" s="141" t="s">
        <v>28</v>
      </c>
      <c r="L444" s="141">
        <v>0</v>
      </c>
      <c r="M444" s="141"/>
      <c r="N444" s="141">
        <v>0</v>
      </c>
      <c r="O444" s="141" t="s">
        <v>41</v>
      </c>
      <c r="P444" s="141">
        <v>114386.63</v>
      </c>
      <c r="Q444" s="141">
        <v>4309650</v>
      </c>
      <c r="R444" s="141">
        <v>3465055</v>
      </c>
      <c r="S444" s="141">
        <v>80.400000000000006</v>
      </c>
      <c r="T444" s="141">
        <v>0</v>
      </c>
      <c r="U444" s="141">
        <v>0</v>
      </c>
      <c r="V444" s="141" t="s">
        <v>29670</v>
      </c>
      <c r="W444" s="141" t="s">
        <v>29669</v>
      </c>
      <c r="X444" s="141" t="s">
        <v>29668</v>
      </c>
      <c r="Y444" s="141" t="s">
        <v>140</v>
      </c>
      <c r="Z444" s="141" t="str">
        <f t="shared" si="22"/>
        <v>Exome capture151PE</v>
      </c>
      <c r="AA444" s="143">
        <v>0</v>
      </c>
      <c r="AB444" s="143" t="s">
        <v>30</v>
      </c>
      <c r="AC444" s="143" t="s">
        <v>3343</v>
      </c>
      <c r="AD444" s="143"/>
    </row>
    <row r="445" spans="1:30" s="247" customFormat="1" ht="24" hidden="1" customHeight="1">
      <c r="A445" s="139">
        <v>42920</v>
      </c>
      <c r="B445" s="140" t="s">
        <v>29667</v>
      </c>
      <c r="C445" s="141" t="s">
        <v>1370</v>
      </c>
      <c r="D445" s="141" t="s">
        <v>31</v>
      </c>
      <c r="E445" s="141" t="s">
        <v>29666</v>
      </c>
      <c r="F445" s="151">
        <v>42916</v>
      </c>
      <c r="G445" s="141" t="s">
        <v>133</v>
      </c>
      <c r="H445" s="141" t="s">
        <v>29643</v>
      </c>
      <c r="I445" s="141">
        <v>4</v>
      </c>
      <c r="J445" s="141" t="s">
        <v>32</v>
      </c>
      <c r="K445" s="141" t="s">
        <v>28</v>
      </c>
      <c r="L445" s="141">
        <v>0</v>
      </c>
      <c r="M445" s="141"/>
      <c r="N445" s="141">
        <v>0</v>
      </c>
      <c r="O445" s="141" t="s">
        <v>41</v>
      </c>
      <c r="P445" s="141">
        <v>114984.28</v>
      </c>
      <c r="Q445" s="141">
        <v>4309650</v>
      </c>
      <c r="R445" s="141">
        <v>3475686</v>
      </c>
      <c r="S445" s="141">
        <v>80.650000000000006</v>
      </c>
      <c r="T445" s="141">
        <v>0</v>
      </c>
      <c r="U445" s="141">
        <v>0</v>
      </c>
      <c r="V445" s="141" t="s">
        <v>29665</v>
      </c>
      <c r="W445" s="141" t="s">
        <v>29664</v>
      </c>
      <c r="X445" s="141" t="s">
        <v>29663</v>
      </c>
      <c r="Y445" s="141" t="s">
        <v>140</v>
      </c>
      <c r="Z445" s="141" t="str">
        <f t="shared" si="22"/>
        <v>Exome capture151PE</v>
      </c>
      <c r="AA445" s="143">
        <v>0</v>
      </c>
      <c r="AB445" s="143" t="s">
        <v>30</v>
      </c>
      <c r="AC445" s="143" t="s">
        <v>3343</v>
      </c>
      <c r="AD445" s="143"/>
    </row>
    <row r="446" spans="1:30" s="247" customFormat="1" ht="24" hidden="1" customHeight="1">
      <c r="A446" s="139">
        <v>42920</v>
      </c>
      <c r="B446" s="140" t="s">
        <v>29662</v>
      </c>
      <c r="C446" s="141" t="s">
        <v>1370</v>
      </c>
      <c r="D446" s="141" t="s">
        <v>31</v>
      </c>
      <c r="E446" s="141" t="s">
        <v>29661</v>
      </c>
      <c r="F446" s="151">
        <v>42916</v>
      </c>
      <c r="G446" s="141" t="s">
        <v>133</v>
      </c>
      <c r="H446" s="141" t="s">
        <v>29643</v>
      </c>
      <c r="I446" s="141">
        <v>5</v>
      </c>
      <c r="J446" s="141" t="s">
        <v>32</v>
      </c>
      <c r="K446" s="141" t="s">
        <v>28</v>
      </c>
      <c r="L446" s="141">
        <v>0</v>
      </c>
      <c r="M446" s="141"/>
      <c r="N446" s="141">
        <v>0</v>
      </c>
      <c r="O446" s="141" t="s">
        <v>41</v>
      </c>
      <c r="P446" s="141">
        <v>111663.13</v>
      </c>
      <c r="Q446" s="141">
        <v>4309650</v>
      </c>
      <c r="R446" s="141">
        <v>3380167</v>
      </c>
      <c r="S446" s="141">
        <v>78.430000000000007</v>
      </c>
      <c r="T446" s="141">
        <v>0</v>
      </c>
      <c r="U446" s="141">
        <v>0</v>
      </c>
      <c r="V446" s="141" t="s">
        <v>29660</v>
      </c>
      <c r="W446" s="141" t="s">
        <v>29659</v>
      </c>
      <c r="X446" s="141" t="s">
        <v>29658</v>
      </c>
      <c r="Y446" s="141" t="s">
        <v>140</v>
      </c>
      <c r="Z446" s="141" t="str">
        <f t="shared" si="22"/>
        <v>Exome capture151PE</v>
      </c>
      <c r="AA446" s="143">
        <v>0</v>
      </c>
      <c r="AB446" s="143" t="s">
        <v>30</v>
      </c>
      <c r="AC446" s="143" t="s">
        <v>3343</v>
      </c>
      <c r="AD446" s="143"/>
    </row>
    <row r="447" spans="1:30" s="247" customFormat="1" ht="24" hidden="1" customHeight="1">
      <c r="A447" s="139">
        <v>42920</v>
      </c>
      <c r="B447" s="140" t="s">
        <v>29657</v>
      </c>
      <c r="C447" s="141" t="s">
        <v>1370</v>
      </c>
      <c r="D447" s="141" t="s">
        <v>31</v>
      </c>
      <c r="E447" s="141" t="s">
        <v>29656</v>
      </c>
      <c r="F447" s="151">
        <v>42916</v>
      </c>
      <c r="G447" s="141" t="s">
        <v>133</v>
      </c>
      <c r="H447" s="141" t="s">
        <v>29643</v>
      </c>
      <c r="I447" s="141">
        <v>6</v>
      </c>
      <c r="J447" s="141" t="s">
        <v>32</v>
      </c>
      <c r="K447" s="141" t="s">
        <v>28</v>
      </c>
      <c r="L447" s="141">
        <v>0</v>
      </c>
      <c r="M447" s="141"/>
      <c r="N447" s="141">
        <v>0</v>
      </c>
      <c r="O447" s="141" t="s">
        <v>41</v>
      </c>
      <c r="P447" s="141">
        <v>112477.73</v>
      </c>
      <c r="Q447" s="141">
        <v>4309650</v>
      </c>
      <c r="R447" s="141">
        <v>3402273</v>
      </c>
      <c r="S447" s="141">
        <v>78.95</v>
      </c>
      <c r="T447" s="141">
        <v>0</v>
      </c>
      <c r="U447" s="141">
        <v>0</v>
      </c>
      <c r="V447" s="141" t="s">
        <v>29655</v>
      </c>
      <c r="W447" s="141" t="s">
        <v>29654</v>
      </c>
      <c r="X447" s="141" t="s">
        <v>29653</v>
      </c>
      <c r="Y447" s="141" t="s">
        <v>140</v>
      </c>
      <c r="Z447" s="141" t="str">
        <f t="shared" si="22"/>
        <v>Exome capture151PE</v>
      </c>
      <c r="AA447" s="143">
        <v>0</v>
      </c>
      <c r="AB447" s="143" t="s">
        <v>30</v>
      </c>
      <c r="AC447" s="143" t="s">
        <v>3343</v>
      </c>
      <c r="AD447" s="143"/>
    </row>
    <row r="448" spans="1:30" s="247" customFormat="1" ht="24" hidden="1" customHeight="1">
      <c r="A448" s="139">
        <v>42920</v>
      </c>
      <c r="B448" s="140" t="s">
        <v>29652</v>
      </c>
      <c r="C448" s="141">
        <v>0</v>
      </c>
      <c r="D448" s="141" t="s">
        <v>31</v>
      </c>
      <c r="E448" s="141" t="s">
        <v>29651</v>
      </c>
      <c r="F448" s="151">
        <v>42916</v>
      </c>
      <c r="G448" s="141" t="s">
        <v>133</v>
      </c>
      <c r="H448" s="141" t="s">
        <v>29643</v>
      </c>
      <c r="I448" s="141">
        <v>7</v>
      </c>
      <c r="J448" s="141" t="s">
        <v>32</v>
      </c>
      <c r="K448" s="141" t="s">
        <v>28</v>
      </c>
      <c r="L448" s="141">
        <v>0</v>
      </c>
      <c r="M448" s="141"/>
      <c r="N448" s="141">
        <v>182</v>
      </c>
      <c r="O448" s="141" t="s">
        <v>41</v>
      </c>
      <c r="P448" s="141">
        <v>109359.47</v>
      </c>
      <c r="Q448" s="141">
        <v>4309650</v>
      </c>
      <c r="R448" s="141">
        <v>3332676</v>
      </c>
      <c r="S448" s="141">
        <v>77.33</v>
      </c>
      <c r="T448" s="141" t="s">
        <v>29650</v>
      </c>
      <c r="U448" s="141" t="s">
        <v>29649</v>
      </c>
      <c r="V448" s="141" t="s">
        <v>29648</v>
      </c>
      <c r="W448" s="141" t="s">
        <v>29647</v>
      </c>
      <c r="X448" s="141" t="s">
        <v>29646</v>
      </c>
      <c r="Y448" s="141" t="s">
        <v>140</v>
      </c>
      <c r="Z448" s="141" t="str">
        <f t="shared" si="22"/>
        <v>0151PE</v>
      </c>
      <c r="AA448" s="143">
        <v>0</v>
      </c>
      <c r="AB448" s="143" t="s">
        <v>30</v>
      </c>
      <c r="AC448" s="143" t="s">
        <v>3343</v>
      </c>
      <c r="AD448" s="143"/>
    </row>
    <row r="449" spans="1:30" s="247" customFormat="1" ht="24" hidden="1" customHeight="1">
      <c r="A449" s="139">
        <v>42920</v>
      </c>
      <c r="B449" s="140" t="s">
        <v>29645</v>
      </c>
      <c r="C449" s="141" t="s">
        <v>4686</v>
      </c>
      <c r="D449" s="141" t="s">
        <v>31</v>
      </c>
      <c r="E449" s="141" t="s">
        <v>29644</v>
      </c>
      <c r="F449" s="151">
        <v>42916</v>
      </c>
      <c r="G449" s="141" t="s">
        <v>133</v>
      </c>
      <c r="H449" s="141" t="s">
        <v>29643</v>
      </c>
      <c r="I449" s="141">
        <v>8</v>
      </c>
      <c r="J449" s="141" t="s">
        <v>32</v>
      </c>
      <c r="K449" s="141" t="s">
        <v>28</v>
      </c>
      <c r="L449" s="141">
        <v>0</v>
      </c>
      <c r="M449" s="141"/>
      <c r="N449" s="141">
        <v>0</v>
      </c>
      <c r="O449" s="141" t="s">
        <v>41</v>
      </c>
      <c r="P449" s="141">
        <v>103631.12</v>
      </c>
      <c r="Q449" s="141">
        <v>4309650</v>
      </c>
      <c r="R449" s="141">
        <v>3187387</v>
      </c>
      <c r="S449" s="141">
        <v>73.959999999999994</v>
      </c>
      <c r="T449" s="141">
        <v>0</v>
      </c>
      <c r="U449" s="141">
        <v>0</v>
      </c>
      <c r="V449" s="141" t="s">
        <v>29642</v>
      </c>
      <c r="W449" s="141" t="s">
        <v>29641</v>
      </c>
      <c r="X449" s="141" t="s">
        <v>29640</v>
      </c>
      <c r="Y449" s="141" t="s">
        <v>140</v>
      </c>
      <c r="Z449" s="141" t="str">
        <f t="shared" si="22"/>
        <v>Transcriptome151PE</v>
      </c>
      <c r="AA449" s="143">
        <v>0</v>
      </c>
      <c r="AB449" s="143" t="s">
        <v>30</v>
      </c>
      <c r="AC449" s="143" t="s">
        <v>3343</v>
      </c>
      <c r="AD449" s="143"/>
    </row>
    <row r="450" spans="1:30" s="247" customFormat="1" ht="24" hidden="1" customHeight="1">
      <c r="A450" s="133">
        <v>42924</v>
      </c>
      <c r="B450" s="134" t="s">
        <v>30848</v>
      </c>
      <c r="C450" s="135"/>
      <c r="D450" s="135" t="s">
        <v>31</v>
      </c>
      <c r="E450" s="135" t="s">
        <v>30847</v>
      </c>
      <c r="F450" s="159">
        <v>42920</v>
      </c>
      <c r="G450" s="135" t="s">
        <v>133</v>
      </c>
      <c r="H450" s="135" t="s">
        <v>30846</v>
      </c>
      <c r="I450" s="135">
        <v>1</v>
      </c>
      <c r="J450" s="135" t="s">
        <v>32</v>
      </c>
      <c r="K450" s="135" t="s">
        <v>28</v>
      </c>
      <c r="L450" s="135">
        <v>0</v>
      </c>
      <c r="M450" s="135"/>
      <c r="N450" s="135">
        <v>0</v>
      </c>
      <c r="O450" s="135" t="s">
        <v>41</v>
      </c>
      <c r="P450" s="135">
        <v>110466.03</v>
      </c>
      <c r="Q450" s="135">
        <v>4309650</v>
      </c>
      <c r="R450" s="135">
        <v>3354712</v>
      </c>
      <c r="S450" s="135">
        <v>77.84</v>
      </c>
      <c r="T450" s="135">
        <v>0</v>
      </c>
      <c r="U450" s="135">
        <v>0</v>
      </c>
      <c r="V450" s="135" t="s">
        <v>30845</v>
      </c>
      <c r="W450" s="135" t="s">
        <v>30844</v>
      </c>
      <c r="X450" s="135" t="s">
        <v>30843</v>
      </c>
      <c r="Y450" s="147" t="s">
        <v>140</v>
      </c>
      <c r="Z450" s="147" t="str">
        <f t="shared" ref="Z450:Z465" si="23">IF(P450,CONCATENATE(C450,Y450),0)</f>
        <v>151PE</v>
      </c>
      <c r="AA450" s="137">
        <v>0</v>
      </c>
      <c r="AB450" s="138" t="s">
        <v>30</v>
      </c>
      <c r="AC450" s="154" t="s">
        <v>3343</v>
      </c>
      <c r="AD450" s="155"/>
    </row>
    <row r="451" spans="1:30" s="247" customFormat="1" ht="24" hidden="1" customHeight="1">
      <c r="A451" s="139">
        <v>42924</v>
      </c>
      <c r="B451" s="140" t="s">
        <v>29657</v>
      </c>
      <c r="C451" s="141"/>
      <c r="D451" s="141" t="s">
        <v>31</v>
      </c>
      <c r="E451" s="141" t="s">
        <v>30842</v>
      </c>
      <c r="F451" s="151">
        <v>42920</v>
      </c>
      <c r="G451" s="141" t="s">
        <v>133</v>
      </c>
      <c r="H451" s="141" t="s">
        <v>30818</v>
      </c>
      <c r="I451" s="141">
        <v>2</v>
      </c>
      <c r="J451" s="141" t="s">
        <v>32</v>
      </c>
      <c r="K451" s="141" t="s">
        <v>28</v>
      </c>
      <c r="L451" s="141">
        <v>0</v>
      </c>
      <c r="M451" s="141"/>
      <c r="N451" s="141">
        <v>0</v>
      </c>
      <c r="O451" s="141" t="s">
        <v>41</v>
      </c>
      <c r="P451" s="141">
        <v>112329.55</v>
      </c>
      <c r="Q451" s="141">
        <v>4309650</v>
      </c>
      <c r="R451" s="141">
        <v>3391485</v>
      </c>
      <c r="S451" s="141">
        <v>78.7</v>
      </c>
      <c r="T451" s="141">
        <v>0</v>
      </c>
      <c r="U451" s="141">
        <v>0</v>
      </c>
      <c r="V451" s="141" t="s">
        <v>30841</v>
      </c>
      <c r="W451" s="141" t="s">
        <v>30840</v>
      </c>
      <c r="X451" s="141" t="s">
        <v>30839</v>
      </c>
      <c r="Y451" s="141" t="s">
        <v>140</v>
      </c>
      <c r="Z451" s="141" t="str">
        <f t="shared" si="23"/>
        <v>151PE</v>
      </c>
      <c r="AA451" s="143">
        <v>0</v>
      </c>
      <c r="AB451" s="143" t="s">
        <v>30</v>
      </c>
      <c r="AC451" s="143" t="s">
        <v>3343</v>
      </c>
      <c r="AD451" s="143"/>
    </row>
    <row r="452" spans="1:30" s="247" customFormat="1" ht="24" hidden="1" customHeight="1">
      <c r="A452" s="139">
        <v>42924</v>
      </c>
      <c r="B452" s="140" t="s">
        <v>29657</v>
      </c>
      <c r="C452" s="141"/>
      <c r="D452" s="141" t="s">
        <v>31</v>
      </c>
      <c r="E452" s="141" t="s">
        <v>30838</v>
      </c>
      <c r="F452" s="151">
        <v>42920</v>
      </c>
      <c r="G452" s="141" t="s">
        <v>133</v>
      </c>
      <c r="H452" s="141" t="s">
        <v>30818</v>
      </c>
      <c r="I452" s="141">
        <v>3</v>
      </c>
      <c r="J452" s="141" t="s">
        <v>32</v>
      </c>
      <c r="K452" s="141" t="s">
        <v>28</v>
      </c>
      <c r="L452" s="141">
        <v>0</v>
      </c>
      <c r="M452" s="141"/>
      <c r="N452" s="141">
        <v>0</v>
      </c>
      <c r="O452" s="141" t="s">
        <v>41</v>
      </c>
      <c r="P452" s="141">
        <v>111885.55</v>
      </c>
      <c r="Q452" s="141">
        <v>4309650</v>
      </c>
      <c r="R452" s="141">
        <v>3385902</v>
      </c>
      <c r="S452" s="141">
        <v>78.569999999999993</v>
      </c>
      <c r="T452" s="141">
        <v>0</v>
      </c>
      <c r="U452" s="141">
        <v>0</v>
      </c>
      <c r="V452" s="141" t="s">
        <v>30837</v>
      </c>
      <c r="W452" s="141" t="s">
        <v>30836</v>
      </c>
      <c r="X452" s="141" t="s">
        <v>30835</v>
      </c>
      <c r="Y452" s="141" t="s">
        <v>140</v>
      </c>
      <c r="Z452" s="141" t="str">
        <f t="shared" si="23"/>
        <v>151PE</v>
      </c>
      <c r="AA452" s="143">
        <v>0</v>
      </c>
      <c r="AB452" s="143" t="s">
        <v>30</v>
      </c>
      <c r="AC452" s="143" t="s">
        <v>3343</v>
      </c>
      <c r="AD452" s="143"/>
    </row>
    <row r="453" spans="1:30" s="247" customFormat="1" ht="24" hidden="1" customHeight="1">
      <c r="A453" s="139">
        <v>42924</v>
      </c>
      <c r="B453" s="140" t="s">
        <v>29657</v>
      </c>
      <c r="C453" s="141"/>
      <c r="D453" s="141" t="s">
        <v>31</v>
      </c>
      <c r="E453" s="141" t="s">
        <v>30834</v>
      </c>
      <c r="F453" s="151">
        <v>42920</v>
      </c>
      <c r="G453" s="141" t="s">
        <v>133</v>
      </c>
      <c r="H453" s="141" t="s">
        <v>30818</v>
      </c>
      <c r="I453" s="141">
        <v>4</v>
      </c>
      <c r="J453" s="141" t="s">
        <v>32</v>
      </c>
      <c r="K453" s="141" t="s">
        <v>28</v>
      </c>
      <c r="L453" s="141">
        <v>0</v>
      </c>
      <c r="M453" s="141"/>
      <c r="N453" s="141">
        <v>0</v>
      </c>
      <c r="O453" s="141" t="s">
        <v>41</v>
      </c>
      <c r="P453" s="141">
        <v>112067.05</v>
      </c>
      <c r="Q453" s="141">
        <v>4309650</v>
      </c>
      <c r="R453" s="141">
        <v>3385532</v>
      </c>
      <c r="S453" s="141">
        <v>78.56</v>
      </c>
      <c r="T453" s="141">
        <v>0</v>
      </c>
      <c r="U453" s="141">
        <v>0</v>
      </c>
      <c r="V453" s="141" t="s">
        <v>30833</v>
      </c>
      <c r="W453" s="141" t="s">
        <v>30832</v>
      </c>
      <c r="X453" s="141" t="s">
        <v>30831</v>
      </c>
      <c r="Y453" s="141" t="s">
        <v>140</v>
      </c>
      <c r="Z453" s="141" t="str">
        <f t="shared" si="23"/>
        <v>151PE</v>
      </c>
      <c r="AA453" s="143">
        <v>0</v>
      </c>
      <c r="AB453" s="143" t="s">
        <v>30</v>
      </c>
      <c r="AC453" s="143" t="s">
        <v>3343</v>
      </c>
      <c r="AD453" s="143"/>
    </row>
    <row r="454" spans="1:30" s="247" customFormat="1" ht="24" hidden="1" customHeight="1">
      <c r="A454" s="139">
        <v>42924</v>
      </c>
      <c r="B454" s="140" t="s">
        <v>30830</v>
      </c>
      <c r="C454" s="141"/>
      <c r="D454" s="141" t="s">
        <v>31</v>
      </c>
      <c r="E454" s="141" t="s">
        <v>30829</v>
      </c>
      <c r="F454" s="151">
        <v>42920</v>
      </c>
      <c r="G454" s="141" t="s">
        <v>133</v>
      </c>
      <c r="H454" s="141" t="s">
        <v>30818</v>
      </c>
      <c r="I454" s="141">
        <v>5</v>
      </c>
      <c r="J454" s="141" t="s">
        <v>32</v>
      </c>
      <c r="K454" s="141" t="s">
        <v>28</v>
      </c>
      <c r="L454" s="141">
        <v>0</v>
      </c>
      <c r="M454" s="141"/>
      <c r="N454" s="141">
        <v>0</v>
      </c>
      <c r="O454" s="141" t="s">
        <v>41</v>
      </c>
      <c r="P454" s="141">
        <v>112930.66</v>
      </c>
      <c r="Q454" s="141">
        <v>4309650</v>
      </c>
      <c r="R454" s="141">
        <v>3416405</v>
      </c>
      <c r="S454" s="141">
        <v>79.27</v>
      </c>
      <c r="T454" s="141">
        <v>0</v>
      </c>
      <c r="U454" s="141">
        <v>0</v>
      </c>
      <c r="V454" s="141" t="s">
        <v>30828</v>
      </c>
      <c r="W454" s="141" t="s">
        <v>8113</v>
      </c>
      <c r="X454" s="141" t="s">
        <v>30827</v>
      </c>
      <c r="Y454" s="141" t="s">
        <v>140</v>
      </c>
      <c r="Z454" s="141" t="str">
        <f t="shared" si="23"/>
        <v>151PE</v>
      </c>
      <c r="AA454" s="143">
        <v>0</v>
      </c>
      <c r="AB454" s="143" t="s">
        <v>30</v>
      </c>
      <c r="AC454" s="143" t="s">
        <v>3343</v>
      </c>
      <c r="AD454" s="143"/>
    </row>
    <row r="455" spans="1:30" s="247" customFormat="1" ht="24" hidden="1" customHeight="1">
      <c r="A455" s="139">
        <v>42924</v>
      </c>
      <c r="B455" s="140" t="s">
        <v>29657</v>
      </c>
      <c r="C455" s="141"/>
      <c r="D455" s="141" t="s">
        <v>31</v>
      </c>
      <c r="E455" s="141" t="s">
        <v>30826</v>
      </c>
      <c r="F455" s="151">
        <v>42920</v>
      </c>
      <c r="G455" s="141" t="s">
        <v>133</v>
      </c>
      <c r="H455" s="141" t="s">
        <v>30818</v>
      </c>
      <c r="I455" s="141">
        <v>6</v>
      </c>
      <c r="J455" s="141" t="s">
        <v>32</v>
      </c>
      <c r="K455" s="141" t="s">
        <v>28</v>
      </c>
      <c r="L455" s="141">
        <v>0</v>
      </c>
      <c r="M455" s="141"/>
      <c r="N455" s="141">
        <v>0</v>
      </c>
      <c r="O455" s="141" t="s">
        <v>41</v>
      </c>
      <c r="P455" s="141">
        <v>112487.73</v>
      </c>
      <c r="Q455" s="141">
        <v>4309650</v>
      </c>
      <c r="R455" s="141">
        <v>3406415</v>
      </c>
      <c r="S455" s="141">
        <v>79.040000000000006</v>
      </c>
      <c r="T455" s="141">
        <v>0</v>
      </c>
      <c r="U455" s="141">
        <v>0</v>
      </c>
      <c r="V455" s="141" t="s">
        <v>29009</v>
      </c>
      <c r="W455" s="141" t="s">
        <v>30825</v>
      </c>
      <c r="X455" s="141" t="s">
        <v>30824</v>
      </c>
      <c r="Y455" s="141" t="s">
        <v>140</v>
      </c>
      <c r="Z455" s="141" t="str">
        <f t="shared" si="23"/>
        <v>151PE</v>
      </c>
      <c r="AA455" s="143">
        <v>0</v>
      </c>
      <c r="AB455" s="143" t="s">
        <v>30</v>
      </c>
      <c r="AC455" s="143" t="s">
        <v>3343</v>
      </c>
      <c r="AD455" s="143"/>
    </row>
    <row r="456" spans="1:30" s="247" customFormat="1" ht="24" hidden="1" customHeight="1">
      <c r="A456" s="139">
        <v>42924</v>
      </c>
      <c r="B456" s="140" t="s">
        <v>29657</v>
      </c>
      <c r="C456" s="141"/>
      <c r="D456" s="141" t="s">
        <v>31</v>
      </c>
      <c r="E456" s="141" t="s">
        <v>30823</v>
      </c>
      <c r="F456" s="151">
        <v>42920</v>
      </c>
      <c r="G456" s="141" t="s">
        <v>133</v>
      </c>
      <c r="H456" s="141" t="s">
        <v>30818</v>
      </c>
      <c r="I456" s="141">
        <v>7</v>
      </c>
      <c r="J456" s="141" t="s">
        <v>32</v>
      </c>
      <c r="K456" s="141" t="s">
        <v>28</v>
      </c>
      <c r="L456" s="141">
        <v>0</v>
      </c>
      <c r="M456" s="141"/>
      <c r="N456" s="141">
        <v>0</v>
      </c>
      <c r="O456" s="141" t="s">
        <v>41</v>
      </c>
      <c r="P456" s="141">
        <v>115930.28</v>
      </c>
      <c r="Q456" s="141">
        <v>4309650</v>
      </c>
      <c r="R456" s="141">
        <v>3503671</v>
      </c>
      <c r="S456" s="141">
        <v>81.3</v>
      </c>
      <c r="T456" s="141">
        <v>0</v>
      </c>
      <c r="U456" s="141">
        <v>0</v>
      </c>
      <c r="V456" s="141" t="s">
        <v>29757</v>
      </c>
      <c r="W456" s="141" t="s">
        <v>30822</v>
      </c>
      <c r="X456" s="141" t="s">
        <v>30821</v>
      </c>
      <c r="Y456" s="141" t="s">
        <v>140</v>
      </c>
      <c r="Z456" s="141" t="str">
        <f t="shared" si="23"/>
        <v>151PE</v>
      </c>
      <c r="AA456" s="143">
        <v>0</v>
      </c>
      <c r="AB456" s="143" t="s">
        <v>30</v>
      </c>
      <c r="AC456" s="143" t="s">
        <v>3343</v>
      </c>
      <c r="AD456" s="143"/>
    </row>
    <row r="457" spans="1:30" s="247" customFormat="1" ht="24" hidden="1" customHeight="1">
      <c r="A457" s="139">
        <v>42924</v>
      </c>
      <c r="B457" s="140" t="s">
        <v>30820</v>
      </c>
      <c r="C457" s="141"/>
      <c r="D457" s="141" t="s">
        <v>31</v>
      </c>
      <c r="E457" s="141" t="s">
        <v>30819</v>
      </c>
      <c r="F457" s="151">
        <v>42920</v>
      </c>
      <c r="G457" s="141" t="s">
        <v>133</v>
      </c>
      <c r="H457" s="141" t="s">
        <v>30818</v>
      </c>
      <c r="I457" s="141">
        <v>8</v>
      </c>
      <c r="J457" s="141" t="s">
        <v>32</v>
      </c>
      <c r="K457" s="141" t="s">
        <v>28</v>
      </c>
      <c r="L457" s="141">
        <v>0</v>
      </c>
      <c r="M457" s="141"/>
      <c r="N457" s="141">
        <v>0</v>
      </c>
      <c r="O457" s="141" t="s">
        <v>41</v>
      </c>
      <c r="P457" s="141">
        <v>113038.53</v>
      </c>
      <c r="Q457" s="141">
        <v>4309650</v>
      </c>
      <c r="R457" s="141">
        <v>3492484</v>
      </c>
      <c r="S457" s="141">
        <v>81.040000000000006</v>
      </c>
      <c r="T457" s="141">
        <v>0</v>
      </c>
      <c r="U457" s="141">
        <v>0</v>
      </c>
      <c r="V457" s="141" t="s">
        <v>30817</v>
      </c>
      <c r="W457" s="141" t="s">
        <v>30816</v>
      </c>
      <c r="X457" s="141" t="s">
        <v>30815</v>
      </c>
      <c r="Y457" s="141" t="s">
        <v>140</v>
      </c>
      <c r="Z457" s="141" t="str">
        <f t="shared" si="23"/>
        <v>151PE</v>
      </c>
      <c r="AA457" s="143">
        <v>0</v>
      </c>
      <c r="AB457" s="143" t="s">
        <v>30</v>
      </c>
      <c r="AC457" s="143" t="s">
        <v>3343</v>
      </c>
      <c r="AD457" s="143"/>
    </row>
    <row r="458" spans="1:30" s="247" customFormat="1" ht="24" hidden="1" customHeight="1">
      <c r="A458" s="133">
        <v>42928</v>
      </c>
      <c r="B458" s="134" t="s">
        <v>30814</v>
      </c>
      <c r="C458" s="135"/>
      <c r="D458" s="135" t="s">
        <v>31</v>
      </c>
      <c r="E458" s="135" t="s">
        <v>30813</v>
      </c>
      <c r="F458" s="159">
        <v>42924</v>
      </c>
      <c r="G458" s="135" t="s">
        <v>133</v>
      </c>
      <c r="H458" s="135" t="s">
        <v>30812</v>
      </c>
      <c r="I458" s="135">
        <v>1</v>
      </c>
      <c r="J458" s="135" t="s">
        <v>32</v>
      </c>
      <c r="K458" s="135" t="s">
        <v>28</v>
      </c>
      <c r="L458" s="135">
        <v>0</v>
      </c>
      <c r="M458" s="135"/>
      <c r="N458" s="135">
        <v>0</v>
      </c>
      <c r="O458" s="135" t="s">
        <v>41</v>
      </c>
      <c r="P458" s="135">
        <v>105684.54</v>
      </c>
      <c r="Q458" s="135">
        <v>4309650</v>
      </c>
      <c r="R458" s="135">
        <v>3203775</v>
      </c>
      <c r="S458" s="135">
        <v>74.34</v>
      </c>
      <c r="T458" s="135">
        <v>0</v>
      </c>
      <c r="U458" s="135">
        <v>0</v>
      </c>
      <c r="V458" s="135" t="s">
        <v>30811</v>
      </c>
      <c r="W458" s="135" t="s">
        <v>30810</v>
      </c>
      <c r="X458" s="135" t="s">
        <v>30809</v>
      </c>
      <c r="Y458" s="147" t="s">
        <v>140</v>
      </c>
      <c r="Z458" s="147" t="str">
        <f t="shared" si="23"/>
        <v>151PE</v>
      </c>
      <c r="AA458" s="137">
        <v>0</v>
      </c>
      <c r="AB458" s="138" t="s">
        <v>30</v>
      </c>
      <c r="AC458" s="154" t="s">
        <v>3343</v>
      </c>
      <c r="AD458" s="155"/>
    </row>
    <row r="459" spans="1:30" s="247" customFormat="1" ht="24" hidden="1" customHeight="1">
      <c r="A459" s="139">
        <v>42928</v>
      </c>
      <c r="B459" s="140" t="s">
        <v>29657</v>
      </c>
      <c r="C459" s="141"/>
      <c r="D459" s="141" t="s">
        <v>31</v>
      </c>
      <c r="E459" s="141" t="s">
        <v>30808</v>
      </c>
      <c r="F459" s="151">
        <v>42924</v>
      </c>
      <c r="G459" s="141" t="s">
        <v>133</v>
      </c>
      <c r="H459" s="141" t="s">
        <v>30783</v>
      </c>
      <c r="I459" s="141">
        <v>2</v>
      </c>
      <c r="J459" s="141" t="s">
        <v>32</v>
      </c>
      <c r="K459" s="141" t="s">
        <v>28</v>
      </c>
      <c r="L459" s="141">
        <v>0</v>
      </c>
      <c r="M459" s="141"/>
      <c r="N459" s="141">
        <v>0</v>
      </c>
      <c r="O459" s="141" t="s">
        <v>41</v>
      </c>
      <c r="P459" s="141">
        <v>110914.8</v>
      </c>
      <c r="Q459" s="141">
        <v>4309650</v>
      </c>
      <c r="R459" s="141">
        <v>3366194</v>
      </c>
      <c r="S459" s="141">
        <v>78.11</v>
      </c>
      <c r="T459" s="141">
        <v>0</v>
      </c>
      <c r="U459" s="141">
        <v>0</v>
      </c>
      <c r="V459" s="141" t="s">
        <v>30807</v>
      </c>
      <c r="W459" s="141" t="s">
        <v>30806</v>
      </c>
      <c r="X459" s="141" t="s">
        <v>30805</v>
      </c>
      <c r="Y459" s="141" t="s">
        <v>140</v>
      </c>
      <c r="Z459" s="141" t="str">
        <f t="shared" si="23"/>
        <v>151PE</v>
      </c>
      <c r="AA459" s="143">
        <v>0</v>
      </c>
      <c r="AB459" s="143" t="s">
        <v>30</v>
      </c>
      <c r="AC459" s="143" t="s">
        <v>3343</v>
      </c>
      <c r="AD459" s="143"/>
    </row>
    <row r="460" spans="1:30" s="247" customFormat="1" ht="24" hidden="1" customHeight="1">
      <c r="A460" s="139">
        <v>42928</v>
      </c>
      <c r="B460" s="140" t="s">
        <v>29657</v>
      </c>
      <c r="C460" s="141"/>
      <c r="D460" s="141" t="s">
        <v>31</v>
      </c>
      <c r="E460" s="141" t="s">
        <v>30804</v>
      </c>
      <c r="F460" s="151">
        <v>42924</v>
      </c>
      <c r="G460" s="141" t="s">
        <v>133</v>
      </c>
      <c r="H460" s="141" t="s">
        <v>30783</v>
      </c>
      <c r="I460" s="141">
        <v>3</v>
      </c>
      <c r="J460" s="141" t="s">
        <v>32</v>
      </c>
      <c r="K460" s="141" t="s">
        <v>28</v>
      </c>
      <c r="L460" s="141">
        <v>0</v>
      </c>
      <c r="M460" s="141"/>
      <c r="N460" s="141">
        <v>0</v>
      </c>
      <c r="O460" s="141" t="s">
        <v>41</v>
      </c>
      <c r="P460" s="141">
        <v>111801.43</v>
      </c>
      <c r="Q460" s="141">
        <v>4309650</v>
      </c>
      <c r="R460" s="141">
        <v>3377061</v>
      </c>
      <c r="S460" s="141">
        <v>78.36</v>
      </c>
      <c r="T460" s="141">
        <v>0</v>
      </c>
      <c r="U460" s="141">
        <v>0</v>
      </c>
      <c r="V460" s="141" t="s">
        <v>30803</v>
      </c>
      <c r="W460" s="141" t="s">
        <v>30802</v>
      </c>
      <c r="X460" s="141" t="s">
        <v>30801</v>
      </c>
      <c r="Y460" s="141" t="s">
        <v>140</v>
      </c>
      <c r="Z460" s="141" t="str">
        <f t="shared" si="23"/>
        <v>151PE</v>
      </c>
      <c r="AA460" s="143">
        <v>0</v>
      </c>
      <c r="AB460" s="143" t="s">
        <v>30</v>
      </c>
      <c r="AC460" s="143" t="s">
        <v>3343</v>
      </c>
      <c r="AD460" s="143"/>
    </row>
    <row r="461" spans="1:30" s="247" customFormat="1" ht="24" hidden="1" customHeight="1">
      <c r="A461" s="139">
        <v>42928</v>
      </c>
      <c r="B461" s="140" t="s">
        <v>29657</v>
      </c>
      <c r="C461" s="141"/>
      <c r="D461" s="141" t="s">
        <v>31</v>
      </c>
      <c r="E461" s="141" t="s">
        <v>30800</v>
      </c>
      <c r="F461" s="151">
        <v>42924</v>
      </c>
      <c r="G461" s="141" t="s">
        <v>133</v>
      </c>
      <c r="H461" s="141" t="s">
        <v>30783</v>
      </c>
      <c r="I461" s="141">
        <v>4</v>
      </c>
      <c r="J461" s="141" t="s">
        <v>32</v>
      </c>
      <c r="K461" s="141" t="s">
        <v>28</v>
      </c>
      <c r="L461" s="141">
        <v>0</v>
      </c>
      <c r="M461" s="141"/>
      <c r="N461" s="141">
        <v>0</v>
      </c>
      <c r="O461" s="141" t="s">
        <v>41</v>
      </c>
      <c r="P461" s="141">
        <v>111001.33</v>
      </c>
      <c r="Q461" s="141">
        <v>4309650</v>
      </c>
      <c r="R461" s="141">
        <v>3368166</v>
      </c>
      <c r="S461" s="141">
        <v>78.150000000000006</v>
      </c>
      <c r="T461" s="141">
        <v>0</v>
      </c>
      <c r="U461" s="141">
        <v>0</v>
      </c>
      <c r="V461" s="141" t="s">
        <v>14184</v>
      </c>
      <c r="W461" s="141" t="s">
        <v>30799</v>
      </c>
      <c r="X461" s="141" t="s">
        <v>30798</v>
      </c>
      <c r="Y461" s="141" t="s">
        <v>140</v>
      </c>
      <c r="Z461" s="141" t="str">
        <f t="shared" si="23"/>
        <v>151PE</v>
      </c>
      <c r="AA461" s="143">
        <v>0</v>
      </c>
      <c r="AB461" s="143" t="s">
        <v>30</v>
      </c>
      <c r="AC461" s="143" t="s">
        <v>3343</v>
      </c>
      <c r="AD461" s="143"/>
    </row>
    <row r="462" spans="1:30" s="247" customFormat="1" ht="24" hidden="1" customHeight="1">
      <c r="A462" s="139">
        <v>42928</v>
      </c>
      <c r="B462" s="140" t="s">
        <v>30797</v>
      </c>
      <c r="C462" s="141"/>
      <c r="D462" s="141" t="s">
        <v>31</v>
      </c>
      <c r="E462" s="141" t="s">
        <v>30796</v>
      </c>
      <c r="F462" s="151">
        <v>42924</v>
      </c>
      <c r="G462" s="141" t="s">
        <v>133</v>
      </c>
      <c r="H462" s="141" t="s">
        <v>30783</v>
      </c>
      <c r="I462" s="141">
        <v>5</v>
      </c>
      <c r="J462" s="141" t="s">
        <v>32</v>
      </c>
      <c r="K462" s="141" t="s">
        <v>28</v>
      </c>
      <c r="L462" s="141">
        <v>0</v>
      </c>
      <c r="M462" s="141"/>
      <c r="N462" s="141">
        <v>0</v>
      </c>
      <c r="O462" s="141" t="s">
        <v>41</v>
      </c>
      <c r="P462" s="141">
        <v>111212.47</v>
      </c>
      <c r="Q462" s="141">
        <v>4309650</v>
      </c>
      <c r="R462" s="141">
        <v>3366353</v>
      </c>
      <c r="S462" s="141">
        <v>78.11</v>
      </c>
      <c r="T462" s="141">
        <v>0</v>
      </c>
      <c r="U462" s="141">
        <v>0</v>
      </c>
      <c r="V462" s="141" t="s">
        <v>1709</v>
      </c>
      <c r="W462" s="141" t="s">
        <v>30795</v>
      </c>
      <c r="X462" s="141" t="s">
        <v>30794</v>
      </c>
      <c r="Y462" s="141" t="s">
        <v>140</v>
      </c>
      <c r="Z462" s="141" t="str">
        <f t="shared" si="23"/>
        <v>151PE</v>
      </c>
      <c r="AA462" s="143">
        <v>0</v>
      </c>
      <c r="AB462" s="143" t="s">
        <v>30</v>
      </c>
      <c r="AC462" s="143" t="s">
        <v>3343</v>
      </c>
      <c r="AD462" s="143"/>
    </row>
    <row r="463" spans="1:30" s="247" customFormat="1" ht="24" hidden="1" customHeight="1">
      <c r="A463" s="139">
        <v>42928</v>
      </c>
      <c r="B463" s="140" t="s">
        <v>29657</v>
      </c>
      <c r="C463" s="141"/>
      <c r="D463" s="141" t="s">
        <v>31</v>
      </c>
      <c r="E463" s="141" t="s">
        <v>30793</v>
      </c>
      <c r="F463" s="151">
        <v>42924</v>
      </c>
      <c r="G463" s="141" t="s">
        <v>133</v>
      </c>
      <c r="H463" s="141" t="s">
        <v>30783</v>
      </c>
      <c r="I463" s="141">
        <v>6</v>
      </c>
      <c r="J463" s="141" t="s">
        <v>32</v>
      </c>
      <c r="K463" s="141" t="s">
        <v>28</v>
      </c>
      <c r="L463" s="141">
        <v>0</v>
      </c>
      <c r="M463" s="141"/>
      <c r="N463" s="141">
        <v>0</v>
      </c>
      <c r="O463" s="141" t="s">
        <v>41</v>
      </c>
      <c r="P463" s="141">
        <v>111324.3</v>
      </c>
      <c r="Q463" s="141">
        <v>4309650</v>
      </c>
      <c r="R463" s="141">
        <v>3372011</v>
      </c>
      <c r="S463" s="141">
        <v>78.239999999999995</v>
      </c>
      <c r="T463" s="141">
        <v>0</v>
      </c>
      <c r="U463" s="141">
        <v>0</v>
      </c>
      <c r="V463" s="141" t="s">
        <v>30792</v>
      </c>
      <c r="W463" s="141" t="s">
        <v>30791</v>
      </c>
      <c r="X463" s="141" t="s">
        <v>30790</v>
      </c>
      <c r="Y463" s="141" t="s">
        <v>140</v>
      </c>
      <c r="Z463" s="141" t="str">
        <f t="shared" si="23"/>
        <v>151PE</v>
      </c>
      <c r="AA463" s="143">
        <v>0</v>
      </c>
      <c r="AB463" s="143" t="s">
        <v>30</v>
      </c>
      <c r="AC463" s="143" t="s">
        <v>3343</v>
      </c>
      <c r="AD463" s="143"/>
    </row>
    <row r="464" spans="1:30" s="247" customFormat="1" ht="24" hidden="1" customHeight="1">
      <c r="A464" s="139">
        <v>42928</v>
      </c>
      <c r="B464" s="140" t="s">
        <v>29657</v>
      </c>
      <c r="C464" s="141"/>
      <c r="D464" s="141" t="s">
        <v>31</v>
      </c>
      <c r="E464" s="141" t="s">
        <v>30789</v>
      </c>
      <c r="F464" s="151">
        <v>42924</v>
      </c>
      <c r="G464" s="141" t="s">
        <v>133</v>
      </c>
      <c r="H464" s="141" t="s">
        <v>30783</v>
      </c>
      <c r="I464" s="141">
        <v>7</v>
      </c>
      <c r="J464" s="141" t="s">
        <v>32</v>
      </c>
      <c r="K464" s="141" t="s">
        <v>28</v>
      </c>
      <c r="L464" s="141">
        <v>0</v>
      </c>
      <c r="M464" s="141"/>
      <c r="N464" s="141">
        <v>0</v>
      </c>
      <c r="O464" s="141" t="s">
        <v>41</v>
      </c>
      <c r="P464" s="141">
        <v>109176.35</v>
      </c>
      <c r="Q464" s="141">
        <v>4309650</v>
      </c>
      <c r="R464" s="141">
        <v>3320549</v>
      </c>
      <c r="S464" s="141">
        <v>77.05</v>
      </c>
      <c r="T464" s="141">
        <v>0</v>
      </c>
      <c r="U464" s="141">
        <v>0</v>
      </c>
      <c r="V464" s="141" t="s">
        <v>30788</v>
      </c>
      <c r="W464" s="141" t="s">
        <v>30787</v>
      </c>
      <c r="X464" s="141" t="s">
        <v>30786</v>
      </c>
      <c r="Y464" s="141" t="s">
        <v>140</v>
      </c>
      <c r="Z464" s="141" t="str">
        <f t="shared" si="23"/>
        <v>151PE</v>
      </c>
      <c r="AA464" s="143">
        <v>0</v>
      </c>
      <c r="AB464" s="143" t="s">
        <v>30</v>
      </c>
      <c r="AC464" s="143" t="s">
        <v>3343</v>
      </c>
      <c r="AD464" s="143"/>
    </row>
    <row r="465" spans="1:32" s="247" customFormat="1" ht="24" hidden="1" customHeight="1">
      <c r="A465" s="139">
        <v>42928</v>
      </c>
      <c r="B465" s="140" t="s">
        <v>30785</v>
      </c>
      <c r="C465" s="141"/>
      <c r="D465" s="141" t="s">
        <v>31</v>
      </c>
      <c r="E465" s="141" t="s">
        <v>30784</v>
      </c>
      <c r="F465" s="151">
        <v>42924</v>
      </c>
      <c r="G465" s="141" t="s">
        <v>133</v>
      </c>
      <c r="H465" s="141" t="s">
        <v>30783</v>
      </c>
      <c r="I465" s="141">
        <v>8</v>
      </c>
      <c r="J465" s="141" t="s">
        <v>32</v>
      </c>
      <c r="K465" s="141" t="s">
        <v>28</v>
      </c>
      <c r="L465" s="141">
        <v>0</v>
      </c>
      <c r="M465" s="141"/>
      <c r="N465" s="141">
        <v>0</v>
      </c>
      <c r="O465" s="141" t="s">
        <v>41</v>
      </c>
      <c r="P465" s="141">
        <v>107749.3</v>
      </c>
      <c r="Q465" s="141">
        <v>4309650</v>
      </c>
      <c r="R465" s="141">
        <v>3277309</v>
      </c>
      <c r="S465" s="141">
        <v>76.05</v>
      </c>
      <c r="T465" s="141">
        <v>0</v>
      </c>
      <c r="U465" s="141">
        <v>0</v>
      </c>
      <c r="V465" s="141" t="s">
        <v>30782</v>
      </c>
      <c r="W465" s="141" t="s">
        <v>30781</v>
      </c>
      <c r="X465" s="141" t="s">
        <v>30780</v>
      </c>
      <c r="Y465" s="141" t="s">
        <v>140</v>
      </c>
      <c r="Z465" s="141" t="str">
        <f t="shared" si="23"/>
        <v>151PE</v>
      </c>
      <c r="AA465" s="143">
        <v>0</v>
      </c>
      <c r="AB465" s="143" t="s">
        <v>30</v>
      </c>
      <c r="AC465" s="143" t="s">
        <v>3343</v>
      </c>
      <c r="AD465" s="143"/>
    </row>
    <row r="466" spans="1:32" s="247" customFormat="1" ht="24" hidden="1" customHeight="1">
      <c r="A466" s="133">
        <v>42935</v>
      </c>
      <c r="B466" s="134" t="s">
        <v>31979</v>
      </c>
      <c r="C466" s="135" t="s">
        <v>123</v>
      </c>
      <c r="D466" s="135" t="s">
        <v>31</v>
      </c>
      <c r="E466" s="135" t="s">
        <v>31978</v>
      </c>
      <c r="F466" s="159">
        <v>42931</v>
      </c>
      <c r="G466" s="135" t="s">
        <v>133</v>
      </c>
      <c r="H466" s="135" t="s">
        <v>31947</v>
      </c>
      <c r="I466" s="135">
        <v>1</v>
      </c>
      <c r="J466" s="135" t="s">
        <v>32</v>
      </c>
      <c r="K466" s="135" t="s">
        <v>28</v>
      </c>
      <c r="L466" s="135">
        <v>0</v>
      </c>
      <c r="M466" s="135"/>
      <c r="N466" s="135">
        <v>0</v>
      </c>
      <c r="O466" s="135" t="s">
        <v>41</v>
      </c>
      <c r="P466" s="135">
        <v>113750.02</v>
      </c>
      <c r="Q466" s="135">
        <v>4309650</v>
      </c>
      <c r="R466" s="135">
        <v>3446154</v>
      </c>
      <c r="S466" s="135">
        <v>79.959999999999994</v>
      </c>
      <c r="T466" s="135">
        <v>0</v>
      </c>
      <c r="U466" s="135">
        <v>0</v>
      </c>
      <c r="V466" s="135" t="s">
        <v>31977</v>
      </c>
      <c r="W466" s="135" t="s">
        <v>31976</v>
      </c>
      <c r="X466" s="135" t="s">
        <v>31975</v>
      </c>
      <c r="Y466" s="147" t="s">
        <v>140</v>
      </c>
      <c r="Z466" s="147" t="str">
        <f t="shared" ref="Z466:Z473" si="24">IF(P466,CONCATENATE(C466,Y466),0)</f>
        <v>Exome capture151PE</v>
      </c>
      <c r="AA466" s="137">
        <v>0</v>
      </c>
      <c r="AB466" s="138" t="s">
        <v>30</v>
      </c>
      <c r="AC466" s="154" t="s">
        <v>3343</v>
      </c>
      <c r="AD466" s="155"/>
    </row>
    <row r="467" spans="1:32" s="247" customFormat="1" ht="24" hidden="1" customHeight="1">
      <c r="A467" s="139">
        <v>42935</v>
      </c>
      <c r="B467" s="140" t="s">
        <v>31959</v>
      </c>
      <c r="C467" s="141" t="s">
        <v>123</v>
      </c>
      <c r="D467" s="141" t="s">
        <v>31</v>
      </c>
      <c r="E467" s="141" t="s">
        <v>31974</v>
      </c>
      <c r="F467" s="151">
        <v>42931</v>
      </c>
      <c r="G467" s="141" t="s">
        <v>133</v>
      </c>
      <c r="H467" s="141" t="s">
        <v>31947</v>
      </c>
      <c r="I467" s="141">
        <v>2</v>
      </c>
      <c r="J467" s="141" t="s">
        <v>32</v>
      </c>
      <c r="K467" s="141" t="s">
        <v>28</v>
      </c>
      <c r="L467" s="141">
        <v>0</v>
      </c>
      <c r="M467" s="141"/>
      <c r="N467" s="141">
        <v>0</v>
      </c>
      <c r="O467" s="141" t="s">
        <v>41</v>
      </c>
      <c r="P467" s="141">
        <v>116344.63</v>
      </c>
      <c r="Q467" s="141">
        <v>4309650</v>
      </c>
      <c r="R467" s="141">
        <v>3510366</v>
      </c>
      <c r="S467" s="141">
        <v>81.45</v>
      </c>
      <c r="T467" s="141">
        <v>0</v>
      </c>
      <c r="U467" s="141">
        <v>0</v>
      </c>
      <c r="V467" s="141" t="s">
        <v>31973</v>
      </c>
      <c r="W467" s="141" t="s">
        <v>31972</v>
      </c>
      <c r="X467" s="141" t="s">
        <v>31971</v>
      </c>
      <c r="Y467" s="141" t="s">
        <v>140</v>
      </c>
      <c r="Z467" s="141" t="str">
        <f t="shared" si="24"/>
        <v>Exome capture151PE</v>
      </c>
      <c r="AA467" s="143">
        <v>0</v>
      </c>
      <c r="AB467" s="143" t="s">
        <v>30</v>
      </c>
      <c r="AC467" s="143" t="s">
        <v>3343</v>
      </c>
      <c r="AD467" s="143"/>
    </row>
    <row r="468" spans="1:32" s="247" customFormat="1" ht="24" hidden="1" customHeight="1">
      <c r="A468" s="139">
        <v>42935</v>
      </c>
      <c r="B468" s="140" t="s">
        <v>31959</v>
      </c>
      <c r="C468" s="141" t="s">
        <v>123</v>
      </c>
      <c r="D468" s="141" t="s">
        <v>31</v>
      </c>
      <c r="E468" s="141" t="s">
        <v>31970</v>
      </c>
      <c r="F468" s="151">
        <v>42931</v>
      </c>
      <c r="G468" s="141" t="s">
        <v>133</v>
      </c>
      <c r="H468" s="141" t="s">
        <v>31947</v>
      </c>
      <c r="I468" s="141">
        <v>3</v>
      </c>
      <c r="J468" s="141" t="s">
        <v>32</v>
      </c>
      <c r="K468" s="141" t="s">
        <v>28</v>
      </c>
      <c r="L468" s="141">
        <v>0</v>
      </c>
      <c r="M468" s="141"/>
      <c r="N468" s="141">
        <v>0</v>
      </c>
      <c r="O468" s="141" t="s">
        <v>41</v>
      </c>
      <c r="P468" s="141">
        <v>117676.84</v>
      </c>
      <c r="Q468" s="141">
        <v>4309650</v>
      </c>
      <c r="R468" s="141">
        <v>3561739</v>
      </c>
      <c r="S468" s="141">
        <v>82.65</v>
      </c>
      <c r="T468" s="141">
        <v>0</v>
      </c>
      <c r="U468" s="141">
        <v>0</v>
      </c>
      <c r="V468" s="141" t="s">
        <v>31969</v>
      </c>
      <c r="W468" s="141" t="s">
        <v>31968</v>
      </c>
      <c r="X468" s="141" t="s">
        <v>31967</v>
      </c>
      <c r="Y468" s="141" t="s">
        <v>140</v>
      </c>
      <c r="Z468" s="141" t="str">
        <f t="shared" si="24"/>
        <v>Exome capture151PE</v>
      </c>
      <c r="AA468" s="143">
        <v>0</v>
      </c>
      <c r="AB468" s="143" t="s">
        <v>30</v>
      </c>
      <c r="AC468" s="143" t="s">
        <v>3343</v>
      </c>
      <c r="AD468" s="143"/>
    </row>
    <row r="469" spans="1:32" s="247" customFormat="1" ht="24" hidden="1" customHeight="1">
      <c r="A469" s="139">
        <v>42935</v>
      </c>
      <c r="B469" s="140" t="s">
        <v>31959</v>
      </c>
      <c r="C469" s="141" t="s">
        <v>123</v>
      </c>
      <c r="D469" s="141" t="s">
        <v>31</v>
      </c>
      <c r="E469" s="141" t="s">
        <v>31966</v>
      </c>
      <c r="F469" s="151">
        <v>42931</v>
      </c>
      <c r="G469" s="141" t="s">
        <v>133</v>
      </c>
      <c r="H469" s="141" t="s">
        <v>31947</v>
      </c>
      <c r="I469" s="141">
        <v>4</v>
      </c>
      <c r="J469" s="141" t="s">
        <v>32</v>
      </c>
      <c r="K469" s="141" t="s">
        <v>28</v>
      </c>
      <c r="L469" s="141">
        <v>0</v>
      </c>
      <c r="M469" s="141"/>
      <c r="N469" s="141">
        <v>0</v>
      </c>
      <c r="O469" s="141" t="s">
        <v>41</v>
      </c>
      <c r="P469" s="141">
        <v>117242.67</v>
      </c>
      <c r="Q469" s="141">
        <v>4309650</v>
      </c>
      <c r="R469" s="141">
        <v>3540731</v>
      </c>
      <c r="S469" s="141">
        <v>82.16</v>
      </c>
      <c r="T469" s="141">
        <v>0</v>
      </c>
      <c r="U469" s="141">
        <v>0</v>
      </c>
      <c r="V469" s="141" t="s">
        <v>31965</v>
      </c>
      <c r="W469" s="141" t="s">
        <v>31964</v>
      </c>
      <c r="X469" s="141" t="s">
        <v>31963</v>
      </c>
      <c r="Y469" s="141" t="s">
        <v>140</v>
      </c>
      <c r="Z469" s="141" t="str">
        <f t="shared" si="24"/>
        <v>Exome capture151PE</v>
      </c>
      <c r="AA469" s="143">
        <v>0</v>
      </c>
      <c r="AB469" s="143" t="s">
        <v>30</v>
      </c>
      <c r="AC469" s="143" t="s">
        <v>3343</v>
      </c>
      <c r="AD469" s="143"/>
    </row>
    <row r="470" spans="1:32" s="247" customFormat="1" ht="24" hidden="1" customHeight="1">
      <c r="A470" s="139">
        <v>42935</v>
      </c>
      <c r="B470" s="140" t="s">
        <v>31959</v>
      </c>
      <c r="C470" s="141" t="s">
        <v>123</v>
      </c>
      <c r="D470" s="141" t="s">
        <v>31</v>
      </c>
      <c r="E470" s="141" t="s">
        <v>31962</v>
      </c>
      <c r="F470" s="151">
        <v>42931</v>
      </c>
      <c r="G470" s="141" t="s">
        <v>133</v>
      </c>
      <c r="H470" s="141" t="s">
        <v>31947</v>
      </c>
      <c r="I470" s="141">
        <v>5</v>
      </c>
      <c r="J470" s="141" t="s">
        <v>32</v>
      </c>
      <c r="K470" s="141" t="s">
        <v>28</v>
      </c>
      <c r="L470" s="141">
        <v>0</v>
      </c>
      <c r="M470" s="141"/>
      <c r="N470" s="141">
        <v>0</v>
      </c>
      <c r="O470" s="141" t="s">
        <v>41</v>
      </c>
      <c r="P470" s="141">
        <v>119346.04</v>
      </c>
      <c r="Q470" s="141">
        <v>4309650</v>
      </c>
      <c r="R470" s="141">
        <v>3609489</v>
      </c>
      <c r="S470" s="141">
        <v>83.75</v>
      </c>
      <c r="T470" s="141">
        <v>0</v>
      </c>
      <c r="U470" s="141">
        <v>0</v>
      </c>
      <c r="V470" s="141" t="s">
        <v>7471</v>
      </c>
      <c r="W470" s="141" t="s">
        <v>31961</v>
      </c>
      <c r="X470" s="141" t="s">
        <v>31960</v>
      </c>
      <c r="Y470" s="141" t="s">
        <v>140</v>
      </c>
      <c r="Z470" s="141" t="str">
        <f t="shared" si="24"/>
        <v>Exome capture151PE</v>
      </c>
      <c r="AA470" s="143">
        <v>0</v>
      </c>
      <c r="AB470" s="143" t="s">
        <v>30</v>
      </c>
      <c r="AC470" s="143" t="s">
        <v>3343</v>
      </c>
      <c r="AD470" s="143"/>
    </row>
    <row r="471" spans="1:32" s="247" customFormat="1" ht="24" hidden="1" customHeight="1">
      <c r="A471" s="139">
        <v>42935</v>
      </c>
      <c r="B471" s="140" t="s">
        <v>31959</v>
      </c>
      <c r="C471" s="141" t="s">
        <v>123</v>
      </c>
      <c r="D471" s="141" t="s">
        <v>31</v>
      </c>
      <c r="E471" s="141" t="s">
        <v>31958</v>
      </c>
      <c r="F471" s="151">
        <v>42931</v>
      </c>
      <c r="G471" s="141" t="s">
        <v>133</v>
      </c>
      <c r="H471" s="141" t="s">
        <v>31947</v>
      </c>
      <c r="I471" s="141">
        <v>6</v>
      </c>
      <c r="J471" s="141" t="s">
        <v>32</v>
      </c>
      <c r="K471" s="141" t="s">
        <v>28</v>
      </c>
      <c r="L471" s="141">
        <v>0</v>
      </c>
      <c r="M471" s="141"/>
      <c r="N471" s="141">
        <v>0</v>
      </c>
      <c r="O471" s="141" t="s">
        <v>41</v>
      </c>
      <c r="P471" s="141">
        <v>119530.53</v>
      </c>
      <c r="Q471" s="141">
        <v>4309650</v>
      </c>
      <c r="R471" s="141">
        <v>3614708</v>
      </c>
      <c r="S471" s="141">
        <v>83.87</v>
      </c>
      <c r="T471" s="141">
        <v>0</v>
      </c>
      <c r="U471" s="141">
        <v>0</v>
      </c>
      <c r="V471" s="141" t="s">
        <v>31957</v>
      </c>
      <c r="W471" s="141" t="s">
        <v>31956</v>
      </c>
      <c r="X471" s="141" t="s">
        <v>31955</v>
      </c>
      <c r="Y471" s="141" t="s">
        <v>140</v>
      </c>
      <c r="Z471" s="141" t="str">
        <f t="shared" si="24"/>
        <v>Exome capture151PE</v>
      </c>
      <c r="AA471" s="143">
        <v>0</v>
      </c>
      <c r="AB471" s="143" t="s">
        <v>30</v>
      </c>
      <c r="AC471" s="143" t="s">
        <v>3343</v>
      </c>
      <c r="AD471" s="143"/>
    </row>
    <row r="472" spans="1:32" s="247" customFormat="1" ht="24" hidden="1" customHeight="1">
      <c r="A472" s="139">
        <v>42935</v>
      </c>
      <c r="B472" s="140" t="s">
        <v>31954</v>
      </c>
      <c r="C472" s="141">
        <v>0</v>
      </c>
      <c r="D472" s="141" t="s">
        <v>31</v>
      </c>
      <c r="E472" s="141" t="s">
        <v>31953</v>
      </c>
      <c r="F472" s="151">
        <v>42931</v>
      </c>
      <c r="G472" s="141" t="s">
        <v>133</v>
      </c>
      <c r="H472" s="141" t="s">
        <v>31947</v>
      </c>
      <c r="I472" s="141">
        <v>7</v>
      </c>
      <c r="J472" s="141" t="s">
        <v>32</v>
      </c>
      <c r="K472" s="141" t="s">
        <v>28</v>
      </c>
      <c r="L472" s="141">
        <v>0</v>
      </c>
      <c r="M472" s="141"/>
      <c r="N472" s="141">
        <v>0</v>
      </c>
      <c r="O472" s="141" t="s">
        <v>41</v>
      </c>
      <c r="P472" s="141">
        <v>111943.92</v>
      </c>
      <c r="Q472" s="141">
        <v>4309650</v>
      </c>
      <c r="R472" s="141">
        <v>3372404</v>
      </c>
      <c r="S472" s="141">
        <v>78.25</v>
      </c>
      <c r="T472" s="141">
        <v>0</v>
      </c>
      <c r="U472" s="141">
        <v>0</v>
      </c>
      <c r="V472" s="141" t="s">
        <v>31952</v>
      </c>
      <c r="W472" s="141" t="s">
        <v>31951</v>
      </c>
      <c r="X472" s="141" t="s">
        <v>31950</v>
      </c>
      <c r="Y472" s="141" t="s">
        <v>140</v>
      </c>
      <c r="Z472" s="141" t="str">
        <f t="shared" si="24"/>
        <v>0151PE</v>
      </c>
      <c r="AA472" s="143">
        <v>0</v>
      </c>
      <c r="AB472" s="143" t="s">
        <v>30</v>
      </c>
      <c r="AC472" s="143" t="s">
        <v>3343</v>
      </c>
      <c r="AD472" s="143"/>
    </row>
    <row r="473" spans="1:32" s="247" customFormat="1" ht="24" hidden="1" customHeight="1">
      <c r="A473" s="139">
        <v>42935</v>
      </c>
      <c r="B473" s="140" t="s">
        <v>31949</v>
      </c>
      <c r="C473" s="141" t="s">
        <v>4686</v>
      </c>
      <c r="D473" s="141" t="s">
        <v>31</v>
      </c>
      <c r="E473" s="141" t="s">
        <v>31948</v>
      </c>
      <c r="F473" s="151">
        <v>42931</v>
      </c>
      <c r="G473" s="141" t="s">
        <v>133</v>
      </c>
      <c r="H473" s="141" t="s">
        <v>31947</v>
      </c>
      <c r="I473" s="141">
        <v>8</v>
      </c>
      <c r="J473" s="141" t="s">
        <v>32</v>
      </c>
      <c r="K473" s="141" t="s">
        <v>28</v>
      </c>
      <c r="L473" s="141">
        <v>0</v>
      </c>
      <c r="M473" s="141"/>
      <c r="N473" s="141">
        <v>0</v>
      </c>
      <c r="O473" s="141" t="s">
        <v>41</v>
      </c>
      <c r="P473" s="141">
        <v>118013.92</v>
      </c>
      <c r="Q473" s="141">
        <v>4309650</v>
      </c>
      <c r="R473" s="141">
        <v>3597688</v>
      </c>
      <c r="S473" s="141">
        <v>83.48</v>
      </c>
      <c r="T473" s="141">
        <v>0</v>
      </c>
      <c r="U473" s="141">
        <v>0</v>
      </c>
      <c r="V473" s="141" t="s">
        <v>31946</v>
      </c>
      <c r="W473" s="141" t="s">
        <v>31945</v>
      </c>
      <c r="X473" s="141" t="s">
        <v>31944</v>
      </c>
      <c r="Y473" s="141" t="s">
        <v>140</v>
      </c>
      <c r="Z473" s="141" t="str">
        <f t="shared" si="24"/>
        <v>Transcriptome151PE</v>
      </c>
      <c r="AA473" s="143">
        <v>0</v>
      </c>
      <c r="AB473" s="143" t="s">
        <v>30</v>
      </c>
      <c r="AC473" s="143" t="s">
        <v>3343</v>
      </c>
      <c r="AD473" s="143"/>
    </row>
    <row r="474" spans="1:32" s="39" customFormat="1" ht="24" hidden="1" customHeight="1">
      <c r="A474" s="133">
        <v>42941</v>
      </c>
      <c r="B474" s="134" t="s">
        <v>33251</v>
      </c>
      <c r="C474" s="135" t="s">
        <v>123</v>
      </c>
      <c r="D474" s="135" t="s">
        <v>31</v>
      </c>
      <c r="E474" s="135" t="s">
        <v>33252</v>
      </c>
      <c r="F474" s="159">
        <v>42937</v>
      </c>
      <c r="G474" s="135" t="s">
        <v>133</v>
      </c>
      <c r="H474" s="135" t="s">
        <v>33253</v>
      </c>
      <c r="I474" s="135">
        <v>1</v>
      </c>
      <c r="J474" s="135" t="s">
        <v>32</v>
      </c>
      <c r="K474" s="135" t="s">
        <v>28</v>
      </c>
      <c r="L474" s="135">
        <v>0</v>
      </c>
      <c r="M474" s="135"/>
      <c r="N474" s="135">
        <v>0</v>
      </c>
      <c r="O474" s="135" t="s">
        <v>41</v>
      </c>
      <c r="P474" s="135">
        <v>118010.23</v>
      </c>
      <c r="Q474" s="135">
        <v>4309650</v>
      </c>
      <c r="R474" s="135">
        <v>3584929</v>
      </c>
      <c r="S474" s="135">
        <v>83.18</v>
      </c>
      <c r="T474" s="135">
        <v>0</v>
      </c>
      <c r="U474" s="135">
        <v>0</v>
      </c>
      <c r="V474" s="135" t="s">
        <v>16213</v>
      </c>
      <c r="W474" s="135" t="s">
        <v>33254</v>
      </c>
      <c r="X474" s="135" t="s">
        <v>33255</v>
      </c>
      <c r="Y474" s="147" t="s">
        <v>140</v>
      </c>
      <c r="Z474" s="147" t="str">
        <f t="shared" ref="Z474:Z481" si="25">IF(P474,CONCATENATE(C474,Y474),0)</f>
        <v>Exome capture151PE</v>
      </c>
      <c r="AA474" s="137">
        <v>0</v>
      </c>
      <c r="AB474" s="138" t="s">
        <v>30</v>
      </c>
      <c r="AC474" s="154" t="s">
        <v>3343</v>
      </c>
      <c r="AD474" s="155"/>
      <c r="AE474" s="247"/>
      <c r="AF474" s="247"/>
    </row>
    <row r="475" spans="1:32" s="39" customFormat="1" ht="24" hidden="1" customHeight="1">
      <c r="A475" s="139">
        <v>42941</v>
      </c>
      <c r="B475" s="140" t="s">
        <v>31959</v>
      </c>
      <c r="C475" s="141" t="s">
        <v>123</v>
      </c>
      <c r="D475" s="141" t="s">
        <v>31</v>
      </c>
      <c r="E475" s="141" t="s">
        <v>33256</v>
      </c>
      <c r="F475" s="151">
        <v>42937</v>
      </c>
      <c r="G475" s="141" t="s">
        <v>133</v>
      </c>
      <c r="H475" s="141" t="s">
        <v>33253</v>
      </c>
      <c r="I475" s="141">
        <v>2</v>
      </c>
      <c r="J475" s="141" t="s">
        <v>32</v>
      </c>
      <c r="K475" s="141" t="s">
        <v>28</v>
      </c>
      <c r="L475" s="141">
        <v>0</v>
      </c>
      <c r="M475" s="141"/>
      <c r="N475" s="141">
        <v>0</v>
      </c>
      <c r="O475" s="141" t="s">
        <v>41</v>
      </c>
      <c r="P475" s="141">
        <v>116851.65</v>
      </c>
      <c r="Q475" s="141">
        <v>4309650</v>
      </c>
      <c r="R475" s="141">
        <v>3542909</v>
      </c>
      <c r="S475" s="141">
        <v>82.21</v>
      </c>
      <c r="T475" s="141">
        <v>0</v>
      </c>
      <c r="U475" s="141">
        <v>0</v>
      </c>
      <c r="V475" s="141" t="s">
        <v>33257</v>
      </c>
      <c r="W475" s="141" t="s">
        <v>33258</v>
      </c>
      <c r="X475" s="141" t="s">
        <v>33259</v>
      </c>
      <c r="Y475" s="141" t="s">
        <v>140</v>
      </c>
      <c r="Z475" s="141" t="str">
        <f t="shared" si="25"/>
        <v>Exome capture151PE</v>
      </c>
      <c r="AA475" s="143">
        <v>0</v>
      </c>
      <c r="AB475" s="143" t="s">
        <v>30</v>
      </c>
      <c r="AC475" s="143" t="s">
        <v>3343</v>
      </c>
      <c r="AD475" s="143"/>
      <c r="AE475" s="247"/>
      <c r="AF475" s="247"/>
    </row>
    <row r="476" spans="1:32" s="39" customFormat="1" ht="24" hidden="1" customHeight="1">
      <c r="A476" s="139">
        <v>42941</v>
      </c>
      <c r="B476" s="140" t="s">
        <v>31959</v>
      </c>
      <c r="C476" s="141" t="s">
        <v>123</v>
      </c>
      <c r="D476" s="141" t="s">
        <v>31</v>
      </c>
      <c r="E476" s="141" t="s">
        <v>33260</v>
      </c>
      <c r="F476" s="151">
        <v>42937</v>
      </c>
      <c r="G476" s="141" t="s">
        <v>133</v>
      </c>
      <c r="H476" s="141" t="s">
        <v>33253</v>
      </c>
      <c r="I476" s="141">
        <v>3</v>
      </c>
      <c r="J476" s="141" t="s">
        <v>32</v>
      </c>
      <c r="K476" s="141" t="s">
        <v>28</v>
      </c>
      <c r="L476" s="141">
        <v>0</v>
      </c>
      <c r="M476" s="141"/>
      <c r="N476" s="141">
        <v>0</v>
      </c>
      <c r="O476" s="141" t="s">
        <v>41</v>
      </c>
      <c r="P476" s="141">
        <v>119844.2</v>
      </c>
      <c r="Q476" s="141">
        <v>4309650</v>
      </c>
      <c r="R476" s="141">
        <v>3627008</v>
      </c>
      <c r="S476" s="141">
        <v>84.16</v>
      </c>
      <c r="T476" s="141">
        <v>0</v>
      </c>
      <c r="U476" s="141">
        <v>0</v>
      </c>
      <c r="V476" s="141" t="s">
        <v>17133</v>
      </c>
      <c r="W476" s="141" t="s">
        <v>33261</v>
      </c>
      <c r="X476" s="141" t="s">
        <v>33262</v>
      </c>
      <c r="Y476" s="141" t="s">
        <v>140</v>
      </c>
      <c r="Z476" s="141" t="str">
        <f t="shared" si="25"/>
        <v>Exome capture151PE</v>
      </c>
      <c r="AA476" s="143">
        <v>0</v>
      </c>
      <c r="AB476" s="143" t="s">
        <v>30</v>
      </c>
      <c r="AC476" s="143" t="s">
        <v>3343</v>
      </c>
      <c r="AD476" s="143"/>
      <c r="AE476" s="247"/>
      <c r="AF476" s="247"/>
    </row>
    <row r="477" spans="1:32" s="39" customFormat="1" ht="24" hidden="1" customHeight="1">
      <c r="A477" s="139">
        <v>42941</v>
      </c>
      <c r="B477" s="140" t="s">
        <v>31959</v>
      </c>
      <c r="C477" s="141" t="s">
        <v>123</v>
      </c>
      <c r="D477" s="141" t="s">
        <v>31</v>
      </c>
      <c r="E477" s="141" t="s">
        <v>33263</v>
      </c>
      <c r="F477" s="151">
        <v>42937</v>
      </c>
      <c r="G477" s="141" t="s">
        <v>133</v>
      </c>
      <c r="H477" s="141" t="s">
        <v>33253</v>
      </c>
      <c r="I477" s="141">
        <v>4</v>
      </c>
      <c r="J477" s="141" t="s">
        <v>32</v>
      </c>
      <c r="K477" s="141" t="s">
        <v>28</v>
      </c>
      <c r="L477" s="141">
        <v>0</v>
      </c>
      <c r="M477" s="141"/>
      <c r="N477" s="141">
        <v>0</v>
      </c>
      <c r="O477" s="141" t="s">
        <v>41</v>
      </c>
      <c r="P477" s="141">
        <v>121952.26</v>
      </c>
      <c r="Q477" s="141">
        <v>4309650</v>
      </c>
      <c r="R477" s="141">
        <v>3692172</v>
      </c>
      <c r="S477" s="141">
        <v>85.67</v>
      </c>
      <c r="T477" s="141">
        <v>0</v>
      </c>
      <c r="U477" s="141">
        <v>0</v>
      </c>
      <c r="V477" s="141" t="s">
        <v>33264</v>
      </c>
      <c r="W477" s="141" t="s">
        <v>33265</v>
      </c>
      <c r="X477" s="141" t="s">
        <v>33266</v>
      </c>
      <c r="Y477" s="141" t="s">
        <v>140</v>
      </c>
      <c r="Z477" s="141" t="str">
        <f t="shared" si="25"/>
        <v>Exome capture151PE</v>
      </c>
      <c r="AA477" s="143">
        <v>0</v>
      </c>
      <c r="AB477" s="143" t="s">
        <v>30</v>
      </c>
      <c r="AC477" s="143" t="s">
        <v>3343</v>
      </c>
      <c r="AD477" s="143"/>
      <c r="AE477" s="247"/>
      <c r="AF477" s="247"/>
    </row>
    <row r="478" spans="1:32" s="39" customFormat="1" ht="24" hidden="1" customHeight="1">
      <c r="A478" s="139">
        <v>42941</v>
      </c>
      <c r="B478" s="140" t="s">
        <v>33267</v>
      </c>
      <c r="C478" s="141" t="s">
        <v>123</v>
      </c>
      <c r="D478" s="141" t="s">
        <v>31</v>
      </c>
      <c r="E478" s="141" t="s">
        <v>33268</v>
      </c>
      <c r="F478" s="151">
        <v>42937</v>
      </c>
      <c r="G478" s="141" t="s">
        <v>133</v>
      </c>
      <c r="H478" s="141" t="s">
        <v>33253</v>
      </c>
      <c r="I478" s="141">
        <v>5</v>
      </c>
      <c r="J478" s="141" t="s">
        <v>32</v>
      </c>
      <c r="K478" s="141" t="s">
        <v>28</v>
      </c>
      <c r="L478" s="141">
        <v>0</v>
      </c>
      <c r="M478" s="141"/>
      <c r="N478" s="141">
        <v>0</v>
      </c>
      <c r="O478" s="141" t="s">
        <v>41</v>
      </c>
      <c r="P478" s="141">
        <v>122287.76</v>
      </c>
      <c r="Q478" s="141">
        <v>4309650</v>
      </c>
      <c r="R478" s="141">
        <v>3702099</v>
      </c>
      <c r="S478" s="141">
        <v>85.9</v>
      </c>
      <c r="T478" s="141">
        <v>0</v>
      </c>
      <c r="U478" s="141">
        <v>0</v>
      </c>
      <c r="V478" s="141" t="s">
        <v>33269</v>
      </c>
      <c r="W478" s="141" t="s">
        <v>32024</v>
      </c>
      <c r="X478" s="141" t="s">
        <v>33270</v>
      </c>
      <c r="Y478" s="141" t="s">
        <v>140</v>
      </c>
      <c r="Z478" s="141" t="str">
        <f t="shared" si="25"/>
        <v>Exome capture151PE</v>
      </c>
      <c r="AA478" s="143">
        <v>0</v>
      </c>
      <c r="AB478" s="143" t="s">
        <v>30</v>
      </c>
      <c r="AC478" s="143" t="s">
        <v>3343</v>
      </c>
      <c r="AD478" s="143"/>
      <c r="AE478" s="247"/>
      <c r="AF478" s="247"/>
    </row>
    <row r="479" spans="1:32" s="39" customFormat="1" ht="24" hidden="1" customHeight="1">
      <c r="A479" s="139">
        <v>42941</v>
      </c>
      <c r="B479" s="140" t="s">
        <v>33271</v>
      </c>
      <c r="C479" s="141" t="s">
        <v>123</v>
      </c>
      <c r="D479" s="141" t="s">
        <v>31</v>
      </c>
      <c r="E479" s="141" t="s">
        <v>33272</v>
      </c>
      <c r="F479" s="151">
        <v>42937</v>
      </c>
      <c r="G479" s="141" t="s">
        <v>133</v>
      </c>
      <c r="H479" s="141" t="s">
        <v>33253</v>
      </c>
      <c r="I479" s="141">
        <v>6</v>
      </c>
      <c r="J479" s="141" t="s">
        <v>32</v>
      </c>
      <c r="K479" s="141" t="s">
        <v>28</v>
      </c>
      <c r="L479" s="141">
        <v>0</v>
      </c>
      <c r="M479" s="141"/>
      <c r="N479" s="141">
        <v>0</v>
      </c>
      <c r="O479" s="141" t="s">
        <v>41</v>
      </c>
      <c r="P479" s="141">
        <v>121850.93</v>
      </c>
      <c r="Q479" s="141">
        <v>4309650</v>
      </c>
      <c r="R479" s="141">
        <v>3701754</v>
      </c>
      <c r="S479" s="141">
        <v>85.89</v>
      </c>
      <c r="T479" s="141">
        <v>0</v>
      </c>
      <c r="U479" s="141">
        <v>0</v>
      </c>
      <c r="V479" s="141" t="s">
        <v>33273</v>
      </c>
      <c r="W479" s="141" t="s">
        <v>33274</v>
      </c>
      <c r="X479" s="141" t="s">
        <v>33275</v>
      </c>
      <c r="Y479" s="141" t="s">
        <v>140</v>
      </c>
      <c r="Z479" s="141" t="str">
        <f t="shared" si="25"/>
        <v>Exome capture151PE</v>
      </c>
      <c r="AA479" s="143">
        <v>0</v>
      </c>
      <c r="AB479" s="143" t="s">
        <v>30</v>
      </c>
      <c r="AC479" s="143" t="s">
        <v>3343</v>
      </c>
      <c r="AD479" s="143"/>
      <c r="AE479" s="247"/>
      <c r="AF479" s="247"/>
    </row>
    <row r="480" spans="1:32" s="39" customFormat="1" ht="24" hidden="1" customHeight="1">
      <c r="A480" s="139">
        <v>42941</v>
      </c>
      <c r="B480" s="140" t="s">
        <v>33276</v>
      </c>
      <c r="C480" s="141">
        <v>0</v>
      </c>
      <c r="D480" s="141" t="s">
        <v>31</v>
      </c>
      <c r="E480" s="141" t="s">
        <v>33277</v>
      </c>
      <c r="F480" s="151">
        <v>42937</v>
      </c>
      <c r="G480" s="141" t="s">
        <v>133</v>
      </c>
      <c r="H480" s="141" t="s">
        <v>33253</v>
      </c>
      <c r="I480" s="141">
        <v>7</v>
      </c>
      <c r="J480" s="141" t="s">
        <v>32</v>
      </c>
      <c r="K480" s="141" t="s">
        <v>28</v>
      </c>
      <c r="L480" s="141">
        <v>0</v>
      </c>
      <c r="M480" s="141"/>
      <c r="N480" s="141">
        <v>0</v>
      </c>
      <c r="O480" s="141" t="s">
        <v>41</v>
      </c>
      <c r="P480" s="141">
        <v>120775.93</v>
      </c>
      <c r="Q480" s="141">
        <v>4309650</v>
      </c>
      <c r="R480" s="141">
        <v>3677344</v>
      </c>
      <c r="S480" s="141">
        <v>85.33</v>
      </c>
      <c r="T480" s="141">
        <v>0</v>
      </c>
      <c r="U480" s="141">
        <v>0</v>
      </c>
      <c r="V480" s="141" t="s">
        <v>33278</v>
      </c>
      <c r="W480" s="141" t="s">
        <v>33279</v>
      </c>
      <c r="X480" s="141" t="s">
        <v>33280</v>
      </c>
      <c r="Y480" s="141" t="s">
        <v>140</v>
      </c>
      <c r="Z480" s="141" t="str">
        <f t="shared" si="25"/>
        <v>0151PE</v>
      </c>
      <c r="AA480" s="143">
        <v>0</v>
      </c>
      <c r="AB480" s="143" t="s">
        <v>30</v>
      </c>
      <c r="AC480" s="143" t="s">
        <v>3343</v>
      </c>
      <c r="AD480" s="143"/>
      <c r="AE480" s="247"/>
      <c r="AF480" s="247"/>
    </row>
    <row r="481" spans="1:32" s="39" customFormat="1" ht="24" hidden="1" customHeight="1">
      <c r="A481" s="139">
        <v>42941</v>
      </c>
      <c r="B481" s="140" t="s">
        <v>33281</v>
      </c>
      <c r="C481" s="141" t="s">
        <v>123</v>
      </c>
      <c r="D481" s="141" t="s">
        <v>31</v>
      </c>
      <c r="E481" s="141" t="s">
        <v>33282</v>
      </c>
      <c r="F481" s="151">
        <v>42937</v>
      </c>
      <c r="G481" s="141" t="s">
        <v>133</v>
      </c>
      <c r="H481" s="141" t="s">
        <v>33253</v>
      </c>
      <c r="I481" s="141">
        <v>8</v>
      </c>
      <c r="J481" s="141" t="s">
        <v>32</v>
      </c>
      <c r="K481" s="141" t="s">
        <v>28</v>
      </c>
      <c r="L481" s="141">
        <v>0</v>
      </c>
      <c r="M481" s="141"/>
      <c r="N481" s="141">
        <v>0</v>
      </c>
      <c r="O481" s="141" t="s">
        <v>41</v>
      </c>
      <c r="P481" s="141">
        <v>121705.34</v>
      </c>
      <c r="Q481" s="141">
        <v>4309650</v>
      </c>
      <c r="R481" s="141">
        <v>3672138</v>
      </c>
      <c r="S481" s="141">
        <v>85.21</v>
      </c>
      <c r="T481" s="141">
        <v>0</v>
      </c>
      <c r="U481" s="141">
        <v>0</v>
      </c>
      <c r="V481" s="141" t="s">
        <v>8387</v>
      </c>
      <c r="W481" s="141" t="s">
        <v>33283</v>
      </c>
      <c r="X481" s="141" t="s">
        <v>33284</v>
      </c>
      <c r="Y481" s="141" t="s">
        <v>140</v>
      </c>
      <c r="Z481" s="141" t="str">
        <f t="shared" si="25"/>
        <v>Exome capture151PE</v>
      </c>
      <c r="AA481" s="143">
        <v>0</v>
      </c>
      <c r="AB481" s="143" t="s">
        <v>30</v>
      </c>
      <c r="AC481" s="143" t="s">
        <v>3343</v>
      </c>
      <c r="AD481" s="143"/>
      <c r="AE481" s="247"/>
      <c r="AF481" s="247"/>
    </row>
    <row r="482" spans="1:32" s="247" customFormat="1" ht="24" hidden="1" customHeight="1">
      <c r="A482" s="133">
        <v>42946</v>
      </c>
      <c r="B482" s="134" t="s">
        <v>34241</v>
      </c>
      <c r="C482" s="135" t="s">
        <v>123</v>
      </c>
      <c r="D482" s="135" t="s">
        <v>31</v>
      </c>
      <c r="E482" s="135" t="s">
        <v>34270</v>
      </c>
      <c r="F482" s="159">
        <v>42940</v>
      </c>
      <c r="G482" s="135" t="s">
        <v>133</v>
      </c>
      <c r="H482" s="135" t="s">
        <v>34269</v>
      </c>
      <c r="I482" s="135">
        <v>1</v>
      </c>
      <c r="J482" s="135" t="s">
        <v>32</v>
      </c>
      <c r="K482" s="135" t="s">
        <v>28</v>
      </c>
      <c r="L482" s="135">
        <v>0</v>
      </c>
      <c r="M482" s="135"/>
      <c r="N482" s="135">
        <v>0</v>
      </c>
      <c r="O482" s="135" t="s">
        <v>41</v>
      </c>
      <c r="P482" s="135">
        <v>115912.95</v>
      </c>
      <c r="Q482" s="135">
        <v>4309650</v>
      </c>
      <c r="R482" s="135">
        <v>3539146</v>
      </c>
      <c r="S482" s="135">
        <v>82.12</v>
      </c>
      <c r="T482" s="135">
        <v>0</v>
      </c>
      <c r="U482" s="135">
        <v>0</v>
      </c>
      <c r="V482" s="135" t="s">
        <v>34268</v>
      </c>
      <c r="W482" s="135" t="s">
        <v>34267</v>
      </c>
      <c r="X482" s="135" t="s">
        <v>34266</v>
      </c>
      <c r="Y482" s="147" t="s">
        <v>140</v>
      </c>
      <c r="Z482" s="147" t="str">
        <f t="shared" ref="Z482:Z513" si="26">IF(P482,CONCATENATE(C482,Y482),0)</f>
        <v>Exome capture151PE</v>
      </c>
      <c r="AA482" s="137">
        <v>0</v>
      </c>
      <c r="AB482" s="294" t="s">
        <v>30</v>
      </c>
      <c r="AC482" s="154" t="s">
        <v>3343</v>
      </c>
      <c r="AD482" s="155"/>
    </row>
    <row r="483" spans="1:32" s="247" customFormat="1" ht="24" hidden="1" customHeight="1">
      <c r="A483" s="139">
        <v>42946</v>
      </c>
      <c r="B483" s="140" t="s">
        <v>33271</v>
      </c>
      <c r="C483" s="141" t="s">
        <v>123</v>
      </c>
      <c r="D483" s="141" t="s">
        <v>31</v>
      </c>
      <c r="E483" s="141" t="s">
        <v>34265</v>
      </c>
      <c r="F483" s="151">
        <v>42940</v>
      </c>
      <c r="G483" s="141" t="s">
        <v>133</v>
      </c>
      <c r="H483" s="141" t="s">
        <v>34239</v>
      </c>
      <c r="I483" s="141">
        <v>2</v>
      </c>
      <c r="J483" s="141" t="s">
        <v>32</v>
      </c>
      <c r="K483" s="141" t="s">
        <v>28</v>
      </c>
      <c r="L483" s="141">
        <v>0</v>
      </c>
      <c r="M483" s="141"/>
      <c r="N483" s="141">
        <v>0</v>
      </c>
      <c r="O483" s="141" t="s">
        <v>41</v>
      </c>
      <c r="P483" s="141">
        <v>118097.91</v>
      </c>
      <c r="Q483" s="141">
        <v>4309650</v>
      </c>
      <c r="R483" s="141">
        <v>3577065</v>
      </c>
      <c r="S483" s="141">
        <v>83</v>
      </c>
      <c r="T483" s="141">
        <v>0</v>
      </c>
      <c r="U483" s="141">
        <v>0</v>
      </c>
      <c r="V483" s="141" t="s">
        <v>34264</v>
      </c>
      <c r="W483" s="141" t="s">
        <v>34263</v>
      </c>
      <c r="X483" s="141" t="s">
        <v>34262</v>
      </c>
      <c r="Y483" s="141" t="s">
        <v>140</v>
      </c>
      <c r="Z483" s="141" t="str">
        <f t="shared" si="26"/>
        <v>Exome capture151PE</v>
      </c>
      <c r="AA483" s="143">
        <v>0</v>
      </c>
      <c r="AB483" s="143" t="s">
        <v>30</v>
      </c>
      <c r="AC483" s="143" t="s">
        <v>3343</v>
      </c>
      <c r="AD483" s="143"/>
    </row>
    <row r="484" spans="1:32" s="247" customFormat="1" ht="24" hidden="1" customHeight="1">
      <c r="A484" s="139">
        <v>42946</v>
      </c>
      <c r="B484" s="140" t="s">
        <v>33271</v>
      </c>
      <c r="C484" s="141" t="s">
        <v>123</v>
      </c>
      <c r="D484" s="141" t="s">
        <v>31</v>
      </c>
      <c r="E484" s="141" t="s">
        <v>34261</v>
      </c>
      <c r="F484" s="151">
        <v>42940</v>
      </c>
      <c r="G484" s="141" t="s">
        <v>133</v>
      </c>
      <c r="H484" s="141" t="s">
        <v>34239</v>
      </c>
      <c r="I484" s="141">
        <v>3</v>
      </c>
      <c r="J484" s="141" t="s">
        <v>32</v>
      </c>
      <c r="K484" s="141" t="s">
        <v>28</v>
      </c>
      <c r="L484" s="141">
        <v>0</v>
      </c>
      <c r="M484" s="141"/>
      <c r="N484" s="141">
        <v>0</v>
      </c>
      <c r="O484" s="141" t="s">
        <v>41</v>
      </c>
      <c r="P484" s="141">
        <v>117880.1</v>
      </c>
      <c r="Q484" s="141">
        <v>4309650</v>
      </c>
      <c r="R484" s="141">
        <v>3570659</v>
      </c>
      <c r="S484" s="141">
        <v>82.85</v>
      </c>
      <c r="T484" s="141">
        <v>0</v>
      </c>
      <c r="U484" s="141">
        <v>0</v>
      </c>
      <c r="V484" s="141" t="s">
        <v>34260</v>
      </c>
      <c r="W484" s="141" t="s">
        <v>34259</v>
      </c>
      <c r="X484" s="141" t="s">
        <v>34258</v>
      </c>
      <c r="Y484" s="141" t="s">
        <v>140</v>
      </c>
      <c r="Z484" s="141" t="str">
        <f t="shared" si="26"/>
        <v>Exome capture151PE</v>
      </c>
      <c r="AA484" s="143">
        <v>0</v>
      </c>
      <c r="AB484" s="143" t="s">
        <v>30</v>
      </c>
      <c r="AC484" s="143" t="s">
        <v>3343</v>
      </c>
      <c r="AD484" s="143"/>
    </row>
    <row r="485" spans="1:32" s="247" customFormat="1" ht="24" hidden="1" customHeight="1">
      <c r="A485" s="139">
        <v>42946</v>
      </c>
      <c r="B485" s="140" t="s">
        <v>33271</v>
      </c>
      <c r="C485" s="141" t="s">
        <v>123</v>
      </c>
      <c r="D485" s="141" t="s">
        <v>31</v>
      </c>
      <c r="E485" s="141" t="s">
        <v>34257</v>
      </c>
      <c r="F485" s="151">
        <v>42940</v>
      </c>
      <c r="G485" s="141" t="s">
        <v>133</v>
      </c>
      <c r="H485" s="141" t="s">
        <v>34239</v>
      </c>
      <c r="I485" s="141">
        <v>4</v>
      </c>
      <c r="J485" s="141" t="s">
        <v>32</v>
      </c>
      <c r="K485" s="141" t="s">
        <v>28</v>
      </c>
      <c r="L485" s="141">
        <v>0</v>
      </c>
      <c r="M485" s="141"/>
      <c r="N485" s="141">
        <v>0</v>
      </c>
      <c r="O485" s="141" t="s">
        <v>41</v>
      </c>
      <c r="P485" s="141">
        <v>118652.15</v>
      </c>
      <c r="Q485" s="141">
        <v>4309650</v>
      </c>
      <c r="R485" s="141">
        <v>3594882</v>
      </c>
      <c r="S485" s="141">
        <v>83.41</v>
      </c>
      <c r="T485" s="141">
        <v>0</v>
      </c>
      <c r="U485" s="141">
        <v>0</v>
      </c>
      <c r="V485" s="141" t="s">
        <v>34256</v>
      </c>
      <c r="W485" s="141" t="s">
        <v>34255</v>
      </c>
      <c r="X485" s="141" t="s">
        <v>34254</v>
      </c>
      <c r="Y485" s="141" t="s">
        <v>140</v>
      </c>
      <c r="Z485" s="141" t="str">
        <f t="shared" si="26"/>
        <v>Exome capture151PE</v>
      </c>
      <c r="AA485" s="143">
        <v>0</v>
      </c>
      <c r="AB485" s="143" t="s">
        <v>30</v>
      </c>
      <c r="AC485" s="143" t="s">
        <v>3343</v>
      </c>
      <c r="AD485" s="143"/>
    </row>
    <row r="486" spans="1:32" s="247" customFormat="1" ht="24" hidden="1" customHeight="1">
      <c r="A486" s="139">
        <v>42946</v>
      </c>
      <c r="B486" s="140" t="s">
        <v>33271</v>
      </c>
      <c r="C486" s="141" t="s">
        <v>123</v>
      </c>
      <c r="D486" s="141" t="s">
        <v>31</v>
      </c>
      <c r="E486" s="141" t="s">
        <v>34253</v>
      </c>
      <c r="F486" s="151">
        <v>42940</v>
      </c>
      <c r="G486" s="141" t="s">
        <v>133</v>
      </c>
      <c r="H486" s="141" t="s">
        <v>34239</v>
      </c>
      <c r="I486" s="141">
        <v>5</v>
      </c>
      <c r="J486" s="141" t="s">
        <v>32</v>
      </c>
      <c r="K486" s="141" t="s">
        <v>28</v>
      </c>
      <c r="L486" s="141">
        <v>0</v>
      </c>
      <c r="M486" s="141"/>
      <c r="N486" s="141">
        <v>0</v>
      </c>
      <c r="O486" s="141" t="s">
        <v>41</v>
      </c>
      <c r="P486" s="141">
        <v>118349.97</v>
      </c>
      <c r="Q486" s="141">
        <v>4309650</v>
      </c>
      <c r="R486" s="141">
        <v>3587119</v>
      </c>
      <c r="S486" s="141">
        <v>83.23</v>
      </c>
      <c r="T486" s="141">
        <v>0</v>
      </c>
      <c r="U486" s="141">
        <v>0</v>
      </c>
      <c r="V486" s="141" t="s">
        <v>34252</v>
      </c>
      <c r="W486" s="141" t="s">
        <v>34251</v>
      </c>
      <c r="X486" s="141" t="s">
        <v>34250</v>
      </c>
      <c r="Y486" s="141" t="s">
        <v>140</v>
      </c>
      <c r="Z486" s="141" t="str">
        <f t="shared" si="26"/>
        <v>Exome capture151PE</v>
      </c>
      <c r="AA486" s="143">
        <v>0</v>
      </c>
      <c r="AB486" s="143" t="s">
        <v>30</v>
      </c>
      <c r="AC486" s="143" t="s">
        <v>3343</v>
      </c>
      <c r="AD486" s="143"/>
    </row>
    <row r="487" spans="1:32" s="247" customFormat="1" ht="24" hidden="1" customHeight="1">
      <c r="A487" s="139">
        <v>42946</v>
      </c>
      <c r="B487" s="140" t="s">
        <v>33271</v>
      </c>
      <c r="C487" s="141" t="s">
        <v>123</v>
      </c>
      <c r="D487" s="141" t="s">
        <v>31</v>
      </c>
      <c r="E487" s="141" t="s">
        <v>34249</v>
      </c>
      <c r="F487" s="151">
        <v>42940</v>
      </c>
      <c r="G487" s="141" t="s">
        <v>133</v>
      </c>
      <c r="H487" s="141" t="s">
        <v>34239</v>
      </c>
      <c r="I487" s="141">
        <v>6</v>
      </c>
      <c r="J487" s="141" t="s">
        <v>32</v>
      </c>
      <c r="K487" s="141" t="s">
        <v>28</v>
      </c>
      <c r="L487" s="141">
        <v>0</v>
      </c>
      <c r="M487" s="141"/>
      <c r="N487" s="141">
        <v>0</v>
      </c>
      <c r="O487" s="141" t="s">
        <v>41</v>
      </c>
      <c r="P487" s="141">
        <v>119326.13</v>
      </c>
      <c r="Q487" s="141">
        <v>4309650</v>
      </c>
      <c r="R487" s="141">
        <v>3604903</v>
      </c>
      <c r="S487" s="141">
        <v>83.65</v>
      </c>
      <c r="T487" s="141">
        <v>0</v>
      </c>
      <c r="U487" s="141">
        <v>0</v>
      </c>
      <c r="V487" s="141" t="s">
        <v>34248</v>
      </c>
      <c r="W487" s="141" t="s">
        <v>34247</v>
      </c>
      <c r="X487" s="141" t="s">
        <v>34246</v>
      </c>
      <c r="Y487" s="141" t="s">
        <v>140</v>
      </c>
      <c r="Z487" s="141" t="str">
        <f t="shared" si="26"/>
        <v>Exome capture151PE</v>
      </c>
      <c r="AA487" s="143">
        <v>0</v>
      </c>
      <c r="AB487" s="143" t="s">
        <v>30</v>
      </c>
      <c r="AC487" s="143" t="s">
        <v>3343</v>
      </c>
      <c r="AD487" s="143"/>
    </row>
    <row r="488" spans="1:32" s="247" customFormat="1" ht="24" hidden="1" customHeight="1">
      <c r="A488" s="139">
        <v>42946</v>
      </c>
      <c r="B488" s="140" t="s">
        <v>33271</v>
      </c>
      <c r="C488" s="141" t="s">
        <v>123</v>
      </c>
      <c r="D488" s="141" t="s">
        <v>31</v>
      </c>
      <c r="E488" s="141" t="s">
        <v>34245</v>
      </c>
      <c r="F488" s="151">
        <v>42940</v>
      </c>
      <c r="G488" s="141" t="s">
        <v>133</v>
      </c>
      <c r="H488" s="141" t="s">
        <v>34239</v>
      </c>
      <c r="I488" s="141">
        <v>7</v>
      </c>
      <c r="J488" s="141" t="s">
        <v>32</v>
      </c>
      <c r="K488" s="141" t="s">
        <v>28</v>
      </c>
      <c r="L488" s="141">
        <v>0</v>
      </c>
      <c r="M488" s="141"/>
      <c r="N488" s="141">
        <v>0</v>
      </c>
      <c r="O488" s="141" t="s">
        <v>41</v>
      </c>
      <c r="P488" s="141">
        <v>119115.97</v>
      </c>
      <c r="Q488" s="141">
        <v>4309650</v>
      </c>
      <c r="R488" s="141">
        <v>3607475</v>
      </c>
      <c r="S488" s="141">
        <v>83.71</v>
      </c>
      <c r="T488" s="141">
        <v>0</v>
      </c>
      <c r="U488" s="141">
        <v>0</v>
      </c>
      <c r="V488" s="141" t="s">
        <v>34244</v>
      </c>
      <c r="W488" s="141" t="s">
        <v>34243</v>
      </c>
      <c r="X488" s="141" t="s">
        <v>34242</v>
      </c>
      <c r="Y488" s="141" t="s">
        <v>140</v>
      </c>
      <c r="Z488" s="141" t="str">
        <f t="shared" si="26"/>
        <v>Exome capture151PE</v>
      </c>
      <c r="AA488" s="143">
        <v>0</v>
      </c>
      <c r="AB488" s="143" t="s">
        <v>30</v>
      </c>
      <c r="AC488" s="143" t="s">
        <v>3343</v>
      </c>
      <c r="AD488" s="143"/>
    </row>
    <row r="489" spans="1:32" s="247" customFormat="1" ht="24" hidden="1" customHeight="1">
      <c r="A489" s="139">
        <v>42946</v>
      </c>
      <c r="B489" s="140" t="s">
        <v>34241</v>
      </c>
      <c r="C489" s="141" t="s">
        <v>123</v>
      </c>
      <c r="D489" s="141" t="s">
        <v>31</v>
      </c>
      <c r="E489" s="141" t="s">
        <v>34240</v>
      </c>
      <c r="F489" s="151">
        <v>42940</v>
      </c>
      <c r="G489" s="141" t="s">
        <v>133</v>
      </c>
      <c r="H489" s="141" t="s">
        <v>34239</v>
      </c>
      <c r="I489" s="141">
        <v>8</v>
      </c>
      <c r="J489" s="141" t="s">
        <v>32</v>
      </c>
      <c r="K489" s="141" t="s">
        <v>28</v>
      </c>
      <c r="L489" s="141">
        <v>0</v>
      </c>
      <c r="M489" s="141"/>
      <c r="N489" s="141">
        <v>0</v>
      </c>
      <c r="O489" s="141" t="s">
        <v>41</v>
      </c>
      <c r="P489" s="141">
        <v>119749.78</v>
      </c>
      <c r="Q489" s="141">
        <v>4309650</v>
      </c>
      <c r="R489" s="141">
        <v>3634808</v>
      </c>
      <c r="S489" s="141">
        <v>84.34</v>
      </c>
      <c r="T489" s="141">
        <v>0</v>
      </c>
      <c r="U489" s="141">
        <v>0</v>
      </c>
      <c r="V489" s="141" t="s">
        <v>34238</v>
      </c>
      <c r="W489" s="141" t="s">
        <v>34237</v>
      </c>
      <c r="X489" s="141" t="s">
        <v>34236</v>
      </c>
      <c r="Y489" s="141" t="s">
        <v>140</v>
      </c>
      <c r="Z489" s="141" t="str">
        <f t="shared" si="26"/>
        <v>Exome capture151PE</v>
      </c>
      <c r="AA489" s="143">
        <v>0</v>
      </c>
      <c r="AB489" s="143" t="s">
        <v>30</v>
      </c>
      <c r="AC489" s="143" t="s">
        <v>3343</v>
      </c>
      <c r="AD489" s="143"/>
    </row>
    <row r="490" spans="1:32" s="247" customFormat="1" ht="24" hidden="1" customHeight="1">
      <c r="A490" s="133">
        <v>42946</v>
      </c>
      <c r="B490" s="134" t="s">
        <v>34235</v>
      </c>
      <c r="C490" s="135" t="s">
        <v>34397</v>
      </c>
      <c r="D490" s="135" t="s">
        <v>31</v>
      </c>
      <c r="E490" s="135" t="s">
        <v>34234</v>
      </c>
      <c r="F490" s="159">
        <v>42940</v>
      </c>
      <c r="G490" s="135" t="s">
        <v>133</v>
      </c>
      <c r="H490" s="135" t="s">
        <v>34233</v>
      </c>
      <c r="I490" s="135">
        <v>1</v>
      </c>
      <c r="J490" s="135" t="s">
        <v>32</v>
      </c>
      <c r="K490" s="135" t="s">
        <v>28</v>
      </c>
      <c r="L490" s="135">
        <v>0</v>
      </c>
      <c r="M490" s="135"/>
      <c r="N490" s="135">
        <v>0</v>
      </c>
      <c r="O490" s="135" t="s">
        <v>41</v>
      </c>
      <c r="P490" s="135">
        <v>104061.41</v>
      </c>
      <c r="Q490" s="135">
        <v>4309650</v>
      </c>
      <c r="R490" s="135">
        <v>3149635</v>
      </c>
      <c r="S490" s="135">
        <v>73.08</v>
      </c>
      <c r="T490" s="135">
        <v>0</v>
      </c>
      <c r="U490" s="135">
        <v>0</v>
      </c>
      <c r="V490" s="135" t="s">
        <v>34232</v>
      </c>
      <c r="W490" s="135" t="s">
        <v>34231</v>
      </c>
      <c r="X490" s="135" t="s">
        <v>34230</v>
      </c>
      <c r="Y490" s="147" t="s">
        <v>140</v>
      </c>
      <c r="Z490" s="147" t="str">
        <f t="shared" si="26"/>
        <v>Exome capture151PE</v>
      </c>
      <c r="AA490" s="137">
        <v>0</v>
      </c>
      <c r="AB490" s="294" t="s">
        <v>30</v>
      </c>
      <c r="AC490" s="154" t="s">
        <v>3343</v>
      </c>
      <c r="AD490" s="155"/>
    </row>
    <row r="491" spans="1:32" s="247" customFormat="1" ht="24" hidden="1" customHeight="1">
      <c r="A491" s="139">
        <v>42946</v>
      </c>
      <c r="B491" s="140" t="s">
        <v>33271</v>
      </c>
      <c r="C491" s="141" t="s">
        <v>123</v>
      </c>
      <c r="D491" s="141" t="s">
        <v>31</v>
      </c>
      <c r="E491" s="141" t="s">
        <v>34229</v>
      </c>
      <c r="F491" s="151">
        <v>42940</v>
      </c>
      <c r="G491" s="141" t="s">
        <v>133</v>
      </c>
      <c r="H491" s="141" t="s">
        <v>34196</v>
      </c>
      <c r="I491" s="141">
        <v>2</v>
      </c>
      <c r="J491" s="141" t="s">
        <v>32</v>
      </c>
      <c r="K491" s="141" t="s">
        <v>28</v>
      </c>
      <c r="L491" s="141">
        <v>0</v>
      </c>
      <c r="M491" s="141"/>
      <c r="N491" s="141">
        <v>0</v>
      </c>
      <c r="O491" s="141" t="s">
        <v>41</v>
      </c>
      <c r="P491" s="141">
        <v>106987.22</v>
      </c>
      <c r="Q491" s="141">
        <v>4309650</v>
      </c>
      <c r="R491" s="141">
        <v>3246304</v>
      </c>
      <c r="S491" s="141">
        <v>75.33</v>
      </c>
      <c r="T491" s="141">
        <v>0</v>
      </c>
      <c r="U491" s="141">
        <v>0</v>
      </c>
      <c r="V491" s="141" t="s">
        <v>34228</v>
      </c>
      <c r="W491" s="141" t="s">
        <v>34227</v>
      </c>
      <c r="X491" s="141" t="s">
        <v>34226</v>
      </c>
      <c r="Y491" s="141" t="s">
        <v>140</v>
      </c>
      <c r="Z491" s="141" t="str">
        <f t="shared" si="26"/>
        <v>Exome capture151PE</v>
      </c>
      <c r="AA491" s="143">
        <v>0</v>
      </c>
      <c r="AB491" s="143" t="s">
        <v>30</v>
      </c>
      <c r="AC491" s="143" t="s">
        <v>3343</v>
      </c>
      <c r="AD491" s="143"/>
    </row>
    <row r="492" spans="1:32" s="247" customFormat="1" ht="24" hidden="1" customHeight="1">
      <c r="A492" s="139">
        <v>42946</v>
      </c>
      <c r="B492" s="140" t="s">
        <v>34225</v>
      </c>
      <c r="C492" s="141" t="s">
        <v>123</v>
      </c>
      <c r="D492" s="141" t="s">
        <v>31</v>
      </c>
      <c r="E492" s="141" t="s">
        <v>34224</v>
      </c>
      <c r="F492" s="151">
        <v>42940</v>
      </c>
      <c r="G492" s="141" t="s">
        <v>133</v>
      </c>
      <c r="H492" s="141" t="s">
        <v>34196</v>
      </c>
      <c r="I492" s="141">
        <v>3</v>
      </c>
      <c r="J492" s="141" t="s">
        <v>32</v>
      </c>
      <c r="K492" s="141" t="s">
        <v>28</v>
      </c>
      <c r="L492" s="141">
        <v>0</v>
      </c>
      <c r="M492" s="141"/>
      <c r="N492" s="141">
        <v>0</v>
      </c>
      <c r="O492" s="141" t="s">
        <v>41</v>
      </c>
      <c r="P492" s="141">
        <v>108963.09</v>
      </c>
      <c r="Q492" s="141">
        <v>4309650</v>
      </c>
      <c r="R492" s="141">
        <v>3297715</v>
      </c>
      <c r="S492" s="141">
        <v>76.52</v>
      </c>
      <c r="T492" s="141">
        <v>0</v>
      </c>
      <c r="U492" s="141">
        <v>0</v>
      </c>
      <c r="V492" s="141" t="s">
        <v>34223</v>
      </c>
      <c r="W492" s="141" t="s">
        <v>34222</v>
      </c>
      <c r="X492" s="141" t="s">
        <v>34221</v>
      </c>
      <c r="Y492" s="141" t="s">
        <v>140</v>
      </c>
      <c r="Z492" s="141" t="str">
        <f t="shared" si="26"/>
        <v>Exome capture151PE</v>
      </c>
      <c r="AA492" s="143">
        <v>0</v>
      </c>
      <c r="AB492" s="143" t="s">
        <v>30</v>
      </c>
      <c r="AC492" s="143" t="s">
        <v>3343</v>
      </c>
      <c r="AD492" s="143"/>
    </row>
    <row r="493" spans="1:32" s="247" customFormat="1" ht="24" hidden="1" customHeight="1">
      <c r="A493" s="139">
        <v>42946</v>
      </c>
      <c r="B493" s="140" t="s">
        <v>34220</v>
      </c>
      <c r="C493" s="141" t="s">
        <v>123</v>
      </c>
      <c r="D493" s="141" t="s">
        <v>31</v>
      </c>
      <c r="E493" s="141" t="s">
        <v>34219</v>
      </c>
      <c r="F493" s="151">
        <v>42940</v>
      </c>
      <c r="G493" s="141" t="s">
        <v>133</v>
      </c>
      <c r="H493" s="141" t="s">
        <v>34196</v>
      </c>
      <c r="I493" s="141">
        <v>4</v>
      </c>
      <c r="J493" s="141" t="s">
        <v>32</v>
      </c>
      <c r="K493" s="141" t="s">
        <v>28</v>
      </c>
      <c r="L493" s="141">
        <v>0</v>
      </c>
      <c r="M493" s="141"/>
      <c r="N493" s="141">
        <v>0</v>
      </c>
      <c r="O493" s="141" t="s">
        <v>41</v>
      </c>
      <c r="P493" s="141">
        <v>109228.25</v>
      </c>
      <c r="Q493" s="141">
        <v>4309650</v>
      </c>
      <c r="R493" s="141">
        <v>3308668</v>
      </c>
      <c r="S493" s="141">
        <v>76.77</v>
      </c>
      <c r="T493" s="141">
        <v>0</v>
      </c>
      <c r="U493" s="141">
        <v>0</v>
      </c>
      <c r="V493" s="141" t="s">
        <v>34218</v>
      </c>
      <c r="W493" s="141" t="s">
        <v>34217</v>
      </c>
      <c r="X493" s="141" t="s">
        <v>34216</v>
      </c>
      <c r="Y493" s="141" t="s">
        <v>140</v>
      </c>
      <c r="Z493" s="141" t="str">
        <f t="shared" si="26"/>
        <v>Exome capture151PE</v>
      </c>
      <c r="AA493" s="143">
        <v>0</v>
      </c>
      <c r="AB493" s="143" t="s">
        <v>30</v>
      </c>
      <c r="AC493" s="143" t="s">
        <v>3343</v>
      </c>
      <c r="AD493" s="143"/>
    </row>
    <row r="494" spans="1:32" s="247" customFormat="1" ht="24" hidden="1" customHeight="1">
      <c r="A494" s="139">
        <v>42946</v>
      </c>
      <c r="B494" s="140" t="s">
        <v>34215</v>
      </c>
      <c r="C494" s="141" t="s">
        <v>34214</v>
      </c>
      <c r="D494" s="141" t="s">
        <v>31</v>
      </c>
      <c r="E494" s="141" t="s">
        <v>34213</v>
      </c>
      <c r="F494" s="151">
        <v>42940</v>
      </c>
      <c r="G494" s="141" t="s">
        <v>133</v>
      </c>
      <c r="H494" s="141" t="s">
        <v>34196</v>
      </c>
      <c r="I494" s="141">
        <v>5</v>
      </c>
      <c r="J494" s="141" t="s">
        <v>32</v>
      </c>
      <c r="K494" s="141" t="s">
        <v>28</v>
      </c>
      <c r="L494" s="141">
        <v>0</v>
      </c>
      <c r="M494" s="141"/>
      <c r="N494" s="141">
        <v>0</v>
      </c>
      <c r="O494" s="141" t="s">
        <v>41</v>
      </c>
      <c r="P494" s="141">
        <v>109704.09</v>
      </c>
      <c r="Q494" s="141">
        <v>4309650</v>
      </c>
      <c r="R494" s="141">
        <v>3265002</v>
      </c>
      <c r="S494" s="141">
        <v>75.760000000000005</v>
      </c>
      <c r="T494" s="141">
        <v>0</v>
      </c>
      <c r="U494" s="141">
        <v>0</v>
      </c>
      <c r="V494" s="141" t="s">
        <v>34212</v>
      </c>
      <c r="W494" s="141" t="s">
        <v>30116</v>
      </c>
      <c r="X494" s="141" t="s">
        <v>34211</v>
      </c>
      <c r="Y494" s="141" t="s">
        <v>140</v>
      </c>
      <c r="Z494" s="141" t="str">
        <f t="shared" si="26"/>
        <v>Chip-seq151PE</v>
      </c>
      <c r="AA494" s="143">
        <v>0</v>
      </c>
      <c r="AB494" s="143" t="s">
        <v>30</v>
      </c>
      <c r="AC494" s="143" t="s">
        <v>3343</v>
      </c>
      <c r="AD494" s="143"/>
    </row>
    <row r="495" spans="1:32" s="247" customFormat="1" ht="24" hidden="1" customHeight="1">
      <c r="A495" s="139">
        <v>42946</v>
      </c>
      <c r="B495" s="140" t="s">
        <v>34205</v>
      </c>
      <c r="C495" s="141" t="s">
        <v>34210</v>
      </c>
      <c r="D495" s="141" t="s">
        <v>31</v>
      </c>
      <c r="E495" s="141" t="s">
        <v>34209</v>
      </c>
      <c r="F495" s="151">
        <v>42940</v>
      </c>
      <c r="G495" s="141" t="s">
        <v>133</v>
      </c>
      <c r="H495" s="141" t="s">
        <v>34196</v>
      </c>
      <c r="I495" s="141">
        <v>6</v>
      </c>
      <c r="J495" s="141" t="s">
        <v>32</v>
      </c>
      <c r="K495" s="141" t="s">
        <v>28</v>
      </c>
      <c r="L495" s="141">
        <v>0</v>
      </c>
      <c r="M495" s="141"/>
      <c r="N495" s="141">
        <v>0</v>
      </c>
      <c r="O495" s="141" t="s">
        <v>41</v>
      </c>
      <c r="P495" s="141">
        <v>110672.28</v>
      </c>
      <c r="Q495" s="141">
        <v>4309650</v>
      </c>
      <c r="R495" s="141">
        <v>3293817</v>
      </c>
      <c r="S495" s="141">
        <v>76.430000000000007</v>
      </c>
      <c r="T495" s="141">
        <v>0</v>
      </c>
      <c r="U495" s="141">
        <v>0</v>
      </c>
      <c r="V495" s="141" t="s">
        <v>34208</v>
      </c>
      <c r="W495" s="141" t="s">
        <v>34207</v>
      </c>
      <c r="X495" s="141" t="s">
        <v>34206</v>
      </c>
      <c r="Y495" s="141" t="s">
        <v>140</v>
      </c>
      <c r="Z495" s="141" t="str">
        <f t="shared" si="26"/>
        <v>Chip-seq151PE</v>
      </c>
      <c r="AA495" s="143">
        <v>0</v>
      </c>
      <c r="AB495" s="143" t="s">
        <v>30</v>
      </c>
      <c r="AC495" s="143" t="s">
        <v>3343</v>
      </c>
      <c r="AD495" s="143"/>
    </row>
    <row r="496" spans="1:32" s="247" customFormat="1" ht="24" hidden="1" customHeight="1">
      <c r="A496" s="139">
        <v>42946</v>
      </c>
      <c r="B496" s="140" t="s">
        <v>34205</v>
      </c>
      <c r="C496" s="141" t="s">
        <v>34204</v>
      </c>
      <c r="D496" s="141" t="s">
        <v>31</v>
      </c>
      <c r="E496" s="141" t="s">
        <v>34203</v>
      </c>
      <c r="F496" s="151">
        <v>42940</v>
      </c>
      <c r="G496" s="141" t="s">
        <v>133</v>
      </c>
      <c r="H496" s="141" t="s">
        <v>34196</v>
      </c>
      <c r="I496" s="141">
        <v>7</v>
      </c>
      <c r="J496" s="141" t="s">
        <v>32</v>
      </c>
      <c r="K496" s="141" t="s">
        <v>28</v>
      </c>
      <c r="L496" s="141">
        <v>0</v>
      </c>
      <c r="M496" s="141"/>
      <c r="N496" s="141">
        <v>0</v>
      </c>
      <c r="O496" s="141" t="s">
        <v>41</v>
      </c>
      <c r="P496" s="141">
        <v>109842.17</v>
      </c>
      <c r="Q496" s="141">
        <v>4309650</v>
      </c>
      <c r="R496" s="141">
        <v>3269112</v>
      </c>
      <c r="S496" s="141">
        <v>75.86</v>
      </c>
      <c r="T496" s="141">
        <v>0</v>
      </c>
      <c r="U496" s="141">
        <v>0</v>
      </c>
      <c r="V496" s="141" t="s">
        <v>34202</v>
      </c>
      <c r="W496" s="141" t="s">
        <v>34201</v>
      </c>
      <c r="X496" s="141" t="s">
        <v>34200</v>
      </c>
      <c r="Y496" s="141" t="s">
        <v>140</v>
      </c>
      <c r="Z496" s="141" t="str">
        <f t="shared" si="26"/>
        <v>Chip-seq151PE</v>
      </c>
      <c r="AA496" s="143">
        <v>0</v>
      </c>
      <c r="AB496" s="143" t="s">
        <v>30</v>
      </c>
      <c r="AC496" s="143" t="s">
        <v>3343</v>
      </c>
      <c r="AD496" s="143"/>
    </row>
    <row r="497" spans="1:30" s="247" customFormat="1" ht="24" hidden="1" customHeight="1">
      <c r="A497" s="139">
        <v>42946</v>
      </c>
      <c r="B497" s="140" t="s">
        <v>34199</v>
      </c>
      <c r="C497" s="141" t="s">
        <v>34198</v>
      </c>
      <c r="D497" s="141" t="s">
        <v>31</v>
      </c>
      <c r="E497" s="141" t="s">
        <v>34197</v>
      </c>
      <c r="F497" s="151">
        <v>42940</v>
      </c>
      <c r="G497" s="141" t="s">
        <v>133</v>
      </c>
      <c r="H497" s="141" t="s">
        <v>34196</v>
      </c>
      <c r="I497" s="141">
        <v>8</v>
      </c>
      <c r="J497" s="141" t="s">
        <v>32</v>
      </c>
      <c r="K497" s="141" t="s">
        <v>28</v>
      </c>
      <c r="L497" s="141">
        <v>0</v>
      </c>
      <c r="M497" s="141"/>
      <c r="N497" s="141">
        <v>0</v>
      </c>
      <c r="O497" s="141" t="s">
        <v>41</v>
      </c>
      <c r="P497" s="141">
        <v>110719.57</v>
      </c>
      <c r="Q497" s="141">
        <v>4309650</v>
      </c>
      <c r="R497" s="141">
        <v>3295225</v>
      </c>
      <c r="S497" s="141">
        <v>76.459999999999994</v>
      </c>
      <c r="T497" s="141">
        <v>0</v>
      </c>
      <c r="U497" s="141">
        <v>0</v>
      </c>
      <c r="V497" s="141" t="s">
        <v>34195</v>
      </c>
      <c r="W497" s="141" t="s">
        <v>34194</v>
      </c>
      <c r="X497" s="141" t="s">
        <v>34193</v>
      </c>
      <c r="Y497" s="141" t="s">
        <v>140</v>
      </c>
      <c r="Z497" s="141" t="str">
        <f t="shared" si="26"/>
        <v>Chip-seq151PE</v>
      </c>
      <c r="AA497" s="143">
        <v>0</v>
      </c>
      <c r="AB497" s="143" t="s">
        <v>30</v>
      </c>
      <c r="AC497" s="143" t="s">
        <v>3343</v>
      </c>
      <c r="AD497" s="143"/>
    </row>
    <row r="498" spans="1:30" s="247" customFormat="1" ht="24" customHeight="1">
      <c r="A498" s="133">
        <v>42949</v>
      </c>
      <c r="B498" s="134" t="s">
        <v>34192</v>
      </c>
      <c r="C498" s="135" t="s">
        <v>34397</v>
      </c>
      <c r="D498" s="135" t="s">
        <v>31</v>
      </c>
      <c r="E498" s="135" t="s">
        <v>34191</v>
      </c>
      <c r="F498" s="159">
        <v>42945</v>
      </c>
      <c r="G498" s="135" t="s">
        <v>133</v>
      </c>
      <c r="H498" s="135" t="s">
        <v>34190</v>
      </c>
      <c r="I498" s="135">
        <v>1</v>
      </c>
      <c r="J498" s="135" t="s">
        <v>32</v>
      </c>
      <c r="K498" s="135" t="s">
        <v>28</v>
      </c>
      <c r="L498" s="135">
        <v>0</v>
      </c>
      <c r="M498" s="135"/>
      <c r="N498" s="135">
        <v>0</v>
      </c>
      <c r="O498" s="135" t="s">
        <v>41</v>
      </c>
      <c r="P498" s="135">
        <v>116098.57</v>
      </c>
      <c r="Q498" s="135">
        <v>4309650</v>
      </c>
      <c r="R498" s="135">
        <v>3559738</v>
      </c>
      <c r="S498" s="135">
        <v>82.6</v>
      </c>
      <c r="T498" s="135">
        <v>0</v>
      </c>
      <c r="U498" s="135">
        <v>0</v>
      </c>
      <c r="V498" s="135" t="s">
        <v>34189</v>
      </c>
      <c r="W498" s="135" t="s">
        <v>34188</v>
      </c>
      <c r="X498" s="135" t="s">
        <v>34187</v>
      </c>
      <c r="Y498" s="147" t="s">
        <v>140</v>
      </c>
      <c r="Z498" s="147" t="str">
        <f t="shared" si="26"/>
        <v>Exome capture151PE</v>
      </c>
      <c r="AA498" s="137">
        <v>0</v>
      </c>
      <c r="AB498" s="294" t="s">
        <v>30</v>
      </c>
      <c r="AC498" s="154" t="s">
        <v>3343</v>
      </c>
      <c r="AD498" s="155"/>
    </row>
    <row r="499" spans="1:30" s="247" customFormat="1" ht="24" customHeight="1">
      <c r="A499" s="139">
        <v>42949</v>
      </c>
      <c r="B499" s="140" t="s">
        <v>34130</v>
      </c>
      <c r="C499" s="141" t="s">
        <v>123</v>
      </c>
      <c r="D499" s="141" t="s">
        <v>31</v>
      </c>
      <c r="E499" s="141" t="s">
        <v>34186</v>
      </c>
      <c r="F499" s="151">
        <v>42945</v>
      </c>
      <c r="G499" s="141" t="s">
        <v>133</v>
      </c>
      <c r="H499" s="141" t="s">
        <v>34159</v>
      </c>
      <c r="I499" s="141">
        <v>2</v>
      </c>
      <c r="J499" s="141" t="s">
        <v>32</v>
      </c>
      <c r="K499" s="141" t="s">
        <v>28</v>
      </c>
      <c r="L499" s="141">
        <v>0</v>
      </c>
      <c r="M499" s="141"/>
      <c r="N499" s="141">
        <v>0</v>
      </c>
      <c r="O499" s="141" t="s">
        <v>41</v>
      </c>
      <c r="P499" s="141">
        <v>111814.5</v>
      </c>
      <c r="Q499" s="141">
        <v>4309650</v>
      </c>
      <c r="R499" s="141">
        <v>3360405</v>
      </c>
      <c r="S499" s="141">
        <v>77.97</v>
      </c>
      <c r="T499" s="141">
        <v>0</v>
      </c>
      <c r="U499" s="141">
        <v>0</v>
      </c>
      <c r="V499" s="141" t="s">
        <v>34185</v>
      </c>
      <c r="W499" s="141" t="s">
        <v>34184</v>
      </c>
      <c r="X499" s="141" t="s">
        <v>34183</v>
      </c>
      <c r="Y499" s="141" t="s">
        <v>140</v>
      </c>
      <c r="Z499" s="141" t="str">
        <f t="shared" si="26"/>
        <v>Exome capture151PE</v>
      </c>
      <c r="AA499" s="143">
        <v>0</v>
      </c>
      <c r="AB499" s="143" t="s">
        <v>30</v>
      </c>
      <c r="AC499" s="143" t="s">
        <v>3343</v>
      </c>
      <c r="AD499" s="143"/>
    </row>
    <row r="500" spans="1:30" s="247" customFormat="1" ht="24" customHeight="1">
      <c r="A500" s="139">
        <v>42949</v>
      </c>
      <c r="B500" s="140" t="s">
        <v>34130</v>
      </c>
      <c r="C500" s="141" t="s">
        <v>123</v>
      </c>
      <c r="D500" s="141" t="s">
        <v>31</v>
      </c>
      <c r="E500" s="141" t="s">
        <v>34182</v>
      </c>
      <c r="F500" s="151">
        <v>42945</v>
      </c>
      <c r="G500" s="141" t="s">
        <v>133</v>
      </c>
      <c r="H500" s="141" t="s">
        <v>34159</v>
      </c>
      <c r="I500" s="141">
        <v>3</v>
      </c>
      <c r="J500" s="141" t="s">
        <v>32</v>
      </c>
      <c r="K500" s="141" t="s">
        <v>28</v>
      </c>
      <c r="L500" s="141">
        <v>0</v>
      </c>
      <c r="M500" s="141"/>
      <c r="N500" s="141">
        <v>0</v>
      </c>
      <c r="O500" s="141" t="s">
        <v>41</v>
      </c>
      <c r="P500" s="141">
        <v>122799.52</v>
      </c>
      <c r="Q500" s="141">
        <v>4309650</v>
      </c>
      <c r="R500" s="141">
        <v>3708647</v>
      </c>
      <c r="S500" s="141">
        <v>86.05</v>
      </c>
      <c r="T500" s="141">
        <v>0</v>
      </c>
      <c r="U500" s="141">
        <v>0</v>
      </c>
      <c r="V500" s="141" t="s">
        <v>34181</v>
      </c>
      <c r="W500" s="141" t="s">
        <v>34180</v>
      </c>
      <c r="X500" s="141" t="s">
        <v>34179</v>
      </c>
      <c r="Y500" s="141" t="s">
        <v>140</v>
      </c>
      <c r="Z500" s="141" t="str">
        <f t="shared" si="26"/>
        <v>Exome capture151PE</v>
      </c>
      <c r="AA500" s="143">
        <v>0</v>
      </c>
      <c r="AB500" s="143" t="s">
        <v>30</v>
      </c>
      <c r="AC500" s="143" t="s">
        <v>3343</v>
      </c>
      <c r="AD500" s="143"/>
    </row>
    <row r="501" spans="1:30" s="247" customFormat="1" ht="24" customHeight="1">
      <c r="A501" s="139">
        <v>42949</v>
      </c>
      <c r="B501" s="140" t="s">
        <v>34130</v>
      </c>
      <c r="C501" s="141" t="s">
        <v>123</v>
      </c>
      <c r="D501" s="141" t="s">
        <v>31</v>
      </c>
      <c r="E501" s="141" t="s">
        <v>34178</v>
      </c>
      <c r="F501" s="151">
        <v>42945</v>
      </c>
      <c r="G501" s="141" t="s">
        <v>133</v>
      </c>
      <c r="H501" s="141" t="s">
        <v>34159</v>
      </c>
      <c r="I501" s="141">
        <v>4</v>
      </c>
      <c r="J501" s="141" t="s">
        <v>32</v>
      </c>
      <c r="K501" s="141" t="s">
        <v>28</v>
      </c>
      <c r="L501" s="141">
        <v>0</v>
      </c>
      <c r="M501" s="141"/>
      <c r="N501" s="141">
        <v>0</v>
      </c>
      <c r="O501" s="141" t="s">
        <v>41</v>
      </c>
      <c r="P501" s="141">
        <v>122141.52</v>
      </c>
      <c r="Q501" s="141">
        <v>4309650</v>
      </c>
      <c r="R501" s="141">
        <v>3698277</v>
      </c>
      <c r="S501" s="141">
        <v>85.81</v>
      </c>
      <c r="T501" s="141">
        <v>0</v>
      </c>
      <c r="U501" s="141">
        <v>0</v>
      </c>
      <c r="V501" s="141" t="s">
        <v>34177</v>
      </c>
      <c r="W501" s="141" t="s">
        <v>10401</v>
      </c>
      <c r="X501" s="141" t="s">
        <v>34176</v>
      </c>
      <c r="Y501" s="141" t="s">
        <v>140</v>
      </c>
      <c r="Z501" s="141" t="str">
        <f t="shared" si="26"/>
        <v>Exome capture151PE</v>
      </c>
      <c r="AA501" s="143">
        <v>0</v>
      </c>
      <c r="AB501" s="143" t="s">
        <v>30</v>
      </c>
      <c r="AC501" s="143" t="s">
        <v>3343</v>
      </c>
      <c r="AD501" s="143"/>
    </row>
    <row r="502" spans="1:30" s="247" customFormat="1" ht="24" customHeight="1">
      <c r="A502" s="139">
        <v>42949</v>
      </c>
      <c r="B502" s="140" t="s">
        <v>34130</v>
      </c>
      <c r="C502" s="141" t="s">
        <v>123</v>
      </c>
      <c r="D502" s="141" t="s">
        <v>31</v>
      </c>
      <c r="E502" s="141" t="s">
        <v>34175</v>
      </c>
      <c r="F502" s="151">
        <v>42945</v>
      </c>
      <c r="G502" s="141" t="s">
        <v>133</v>
      </c>
      <c r="H502" s="141" t="s">
        <v>34159</v>
      </c>
      <c r="I502" s="141">
        <v>5</v>
      </c>
      <c r="J502" s="141" t="s">
        <v>32</v>
      </c>
      <c r="K502" s="141" t="s">
        <v>28</v>
      </c>
      <c r="L502" s="141">
        <v>0</v>
      </c>
      <c r="M502" s="141"/>
      <c r="N502" s="141">
        <v>0</v>
      </c>
      <c r="O502" s="141" t="s">
        <v>41</v>
      </c>
      <c r="P502" s="141">
        <v>122534.35</v>
      </c>
      <c r="Q502" s="141">
        <v>4309650</v>
      </c>
      <c r="R502" s="141">
        <v>3712438</v>
      </c>
      <c r="S502" s="141">
        <v>86.14</v>
      </c>
      <c r="T502" s="141">
        <v>0</v>
      </c>
      <c r="U502" s="141">
        <v>0</v>
      </c>
      <c r="V502" s="141" t="s">
        <v>34174</v>
      </c>
      <c r="W502" s="141" t="s">
        <v>34173</v>
      </c>
      <c r="X502" s="141" t="s">
        <v>34172</v>
      </c>
      <c r="Y502" s="141" t="s">
        <v>140</v>
      </c>
      <c r="Z502" s="141" t="str">
        <f t="shared" si="26"/>
        <v>Exome capture151PE</v>
      </c>
      <c r="AA502" s="143">
        <v>0</v>
      </c>
      <c r="AB502" s="143" t="s">
        <v>30</v>
      </c>
      <c r="AC502" s="143" t="s">
        <v>3343</v>
      </c>
      <c r="AD502" s="143"/>
    </row>
    <row r="503" spans="1:30" s="247" customFormat="1" ht="24" customHeight="1">
      <c r="A503" s="139">
        <v>42949</v>
      </c>
      <c r="B503" s="140" t="s">
        <v>34130</v>
      </c>
      <c r="C503" s="141" t="s">
        <v>123</v>
      </c>
      <c r="D503" s="141" t="s">
        <v>31</v>
      </c>
      <c r="E503" s="141" t="s">
        <v>34171</v>
      </c>
      <c r="F503" s="151">
        <v>42945</v>
      </c>
      <c r="G503" s="141" t="s">
        <v>133</v>
      </c>
      <c r="H503" s="141" t="s">
        <v>34159</v>
      </c>
      <c r="I503" s="141">
        <v>6</v>
      </c>
      <c r="J503" s="141" t="s">
        <v>32</v>
      </c>
      <c r="K503" s="141" t="s">
        <v>28</v>
      </c>
      <c r="L503" s="141">
        <v>0</v>
      </c>
      <c r="M503" s="141"/>
      <c r="N503" s="141">
        <v>0</v>
      </c>
      <c r="O503" s="141" t="s">
        <v>41</v>
      </c>
      <c r="P503" s="141">
        <v>122446.52</v>
      </c>
      <c r="Q503" s="141">
        <v>4309650</v>
      </c>
      <c r="R503" s="141">
        <v>3714153</v>
      </c>
      <c r="S503" s="141">
        <v>86.18</v>
      </c>
      <c r="T503" s="141">
        <v>0</v>
      </c>
      <c r="U503" s="141">
        <v>0</v>
      </c>
      <c r="V503" s="141" t="s">
        <v>34170</v>
      </c>
      <c r="W503" s="141" t="s">
        <v>34169</v>
      </c>
      <c r="X503" s="141" t="s">
        <v>34168</v>
      </c>
      <c r="Y503" s="141" t="s">
        <v>140</v>
      </c>
      <c r="Z503" s="141" t="str">
        <f t="shared" si="26"/>
        <v>Exome capture151PE</v>
      </c>
      <c r="AA503" s="143">
        <v>0</v>
      </c>
      <c r="AB503" s="143" t="s">
        <v>30</v>
      </c>
      <c r="AC503" s="143" t="s">
        <v>3343</v>
      </c>
      <c r="AD503" s="143"/>
    </row>
    <row r="504" spans="1:30" s="247" customFormat="1" ht="24" customHeight="1">
      <c r="A504" s="139">
        <v>42949</v>
      </c>
      <c r="B504" s="140" t="s">
        <v>34167</v>
      </c>
      <c r="C504" s="141" t="s">
        <v>123</v>
      </c>
      <c r="D504" s="141" t="s">
        <v>31</v>
      </c>
      <c r="E504" s="141" t="s">
        <v>34166</v>
      </c>
      <c r="F504" s="151">
        <v>42945</v>
      </c>
      <c r="G504" s="141" t="s">
        <v>133</v>
      </c>
      <c r="H504" s="141" t="s">
        <v>34159</v>
      </c>
      <c r="I504" s="141">
        <v>7</v>
      </c>
      <c r="J504" s="141" t="s">
        <v>32</v>
      </c>
      <c r="K504" s="141" t="s">
        <v>28</v>
      </c>
      <c r="L504" s="141">
        <v>0</v>
      </c>
      <c r="M504" s="141"/>
      <c r="N504" s="141">
        <v>143</v>
      </c>
      <c r="O504" s="141" t="s">
        <v>41</v>
      </c>
      <c r="P504" s="141">
        <v>121845.63</v>
      </c>
      <c r="Q504" s="141">
        <v>4309650</v>
      </c>
      <c r="R504" s="141">
        <v>3700170</v>
      </c>
      <c r="S504" s="141">
        <v>85.86</v>
      </c>
      <c r="T504" s="141" t="s">
        <v>34165</v>
      </c>
      <c r="U504" s="141" t="s">
        <v>34164</v>
      </c>
      <c r="V504" s="141" t="s">
        <v>22833</v>
      </c>
      <c r="W504" s="141" t="s">
        <v>34163</v>
      </c>
      <c r="X504" s="141" t="s">
        <v>34162</v>
      </c>
      <c r="Y504" s="141" t="s">
        <v>140</v>
      </c>
      <c r="Z504" s="141" t="str">
        <f t="shared" si="26"/>
        <v>Exome capture151PE</v>
      </c>
      <c r="AA504" s="143">
        <v>0</v>
      </c>
      <c r="AB504" s="143" t="s">
        <v>30</v>
      </c>
      <c r="AC504" s="143" t="s">
        <v>3343</v>
      </c>
      <c r="AD504" s="143"/>
    </row>
    <row r="505" spans="1:30" s="247" customFormat="1" ht="24" customHeight="1">
      <c r="A505" s="139">
        <v>42949</v>
      </c>
      <c r="B505" s="140" t="s">
        <v>34161</v>
      </c>
      <c r="C505" s="141" t="s">
        <v>123</v>
      </c>
      <c r="D505" s="141" t="s">
        <v>31</v>
      </c>
      <c r="E505" s="141" t="s">
        <v>34160</v>
      </c>
      <c r="F505" s="151">
        <v>42945</v>
      </c>
      <c r="G505" s="141" t="s">
        <v>133</v>
      </c>
      <c r="H505" s="141" t="s">
        <v>34159</v>
      </c>
      <c r="I505" s="141">
        <v>8</v>
      </c>
      <c r="J505" s="141" t="s">
        <v>32</v>
      </c>
      <c r="K505" s="141" t="s">
        <v>28</v>
      </c>
      <c r="L505" s="141">
        <v>0</v>
      </c>
      <c r="M505" s="141"/>
      <c r="N505" s="141">
        <v>143</v>
      </c>
      <c r="O505" s="141" t="s">
        <v>41</v>
      </c>
      <c r="P505" s="141">
        <v>123672.45</v>
      </c>
      <c r="Q505" s="141">
        <v>4309650</v>
      </c>
      <c r="R505" s="141">
        <v>3733146</v>
      </c>
      <c r="S505" s="141">
        <v>86.62</v>
      </c>
      <c r="T505" s="141" t="s">
        <v>34158</v>
      </c>
      <c r="U505" s="141" t="s">
        <v>34157</v>
      </c>
      <c r="V505" s="141" t="s">
        <v>34156</v>
      </c>
      <c r="W505" s="141" t="s">
        <v>34155</v>
      </c>
      <c r="X505" s="141" t="s">
        <v>34154</v>
      </c>
      <c r="Y505" s="141" t="s">
        <v>140</v>
      </c>
      <c r="Z505" s="141" t="str">
        <f t="shared" si="26"/>
        <v>Exome capture151PE</v>
      </c>
      <c r="AA505" s="143">
        <v>0</v>
      </c>
      <c r="AB505" s="143" t="s">
        <v>30</v>
      </c>
      <c r="AC505" s="143" t="s">
        <v>3343</v>
      </c>
      <c r="AD505" s="143"/>
    </row>
    <row r="506" spans="1:30" s="247" customFormat="1" ht="24" customHeight="1">
      <c r="A506" s="133">
        <v>42949</v>
      </c>
      <c r="B506" s="134" t="s">
        <v>34153</v>
      </c>
      <c r="C506" s="135" t="s">
        <v>34397</v>
      </c>
      <c r="D506" s="135" t="s">
        <v>31</v>
      </c>
      <c r="E506" s="135" t="s">
        <v>34152</v>
      </c>
      <c r="F506" s="159">
        <v>42945</v>
      </c>
      <c r="G506" s="135" t="s">
        <v>133</v>
      </c>
      <c r="H506" s="135" t="s">
        <v>34151</v>
      </c>
      <c r="I506" s="135">
        <v>1</v>
      </c>
      <c r="J506" s="135" t="s">
        <v>32</v>
      </c>
      <c r="K506" s="135" t="s">
        <v>28</v>
      </c>
      <c r="L506" s="135">
        <v>0</v>
      </c>
      <c r="M506" s="135"/>
      <c r="N506" s="135">
        <v>0</v>
      </c>
      <c r="O506" s="135" t="s">
        <v>41</v>
      </c>
      <c r="P506" s="135">
        <v>115841.95</v>
      </c>
      <c r="Q506" s="135">
        <v>4309650</v>
      </c>
      <c r="R506" s="135">
        <v>3495123</v>
      </c>
      <c r="S506" s="135">
        <v>81.099999999999994</v>
      </c>
      <c r="T506" s="135">
        <v>0</v>
      </c>
      <c r="U506" s="135">
        <v>0</v>
      </c>
      <c r="V506" s="135" t="s">
        <v>1564</v>
      </c>
      <c r="W506" s="135" t="s">
        <v>34150</v>
      </c>
      <c r="X506" s="135" t="s">
        <v>34149</v>
      </c>
      <c r="Y506" s="147" t="s">
        <v>140</v>
      </c>
      <c r="Z506" s="147" t="str">
        <f t="shared" si="26"/>
        <v>Exome capture151PE</v>
      </c>
      <c r="AA506" s="137">
        <v>0</v>
      </c>
      <c r="AB506" s="294" t="s">
        <v>30</v>
      </c>
      <c r="AC506" s="154" t="s">
        <v>3343</v>
      </c>
      <c r="AD506" s="155"/>
    </row>
    <row r="507" spans="1:30" s="247" customFormat="1" ht="24" customHeight="1">
      <c r="A507" s="139">
        <v>42949</v>
      </c>
      <c r="B507" s="140" t="s">
        <v>34130</v>
      </c>
      <c r="C507" s="141" t="s">
        <v>123</v>
      </c>
      <c r="D507" s="141" t="s">
        <v>31</v>
      </c>
      <c r="E507" s="141" t="s">
        <v>34148</v>
      </c>
      <c r="F507" s="151">
        <v>42945</v>
      </c>
      <c r="G507" s="141" t="s">
        <v>133</v>
      </c>
      <c r="H507" s="141" t="s">
        <v>34123</v>
      </c>
      <c r="I507" s="141">
        <v>2</v>
      </c>
      <c r="J507" s="141" t="s">
        <v>32</v>
      </c>
      <c r="K507" s="141" t="s">
        <v>28</v>
      </c>
      <c r="L507" s="141">
        <v>0</v>
      </c>
      <c r="M507" s="141"/>
      <c r="N507" s="141">
        <v>0</v>
      </c>
      <c r="O507" s="141" t="s">
        <v>41</v>
      </c>
      <c r="P507" s="141">
        <v>115292.4</v>
      </c>
      <c r="Q507" s="141">
        <v>4309650</v>
      </c>
      <c r="R507" s="141">
        <v>3499962</v>
      </c>
      <c r="S507" s="141">
        <v>81.209999999999994</v>
      </c>
      <c r="T507" s="141">
        <v>0</v>
      </c>
      <c r="U507" s="141">
        <v>0</v>
      </c>
      <c r="V507" s="141" t="s">
        <v>34128</v>
      </c>
      <c r="W507" s="141" t="s">
        <v>34147</v>
      </c>
      <c r="X507" s="141" t="s">
        <v>34146</v>
      </c>
      <c r="Y507" s="141" t="s">
        <v>140</v>
      </c>
      <c r="Z507" s="141" t="str">
        <f t="shared" si="26"/>
        <v>Exome capture151PE</v>
      </c>
      <c r="AA507" s="143">
        <v>0</v>
      </c>
      <c r="AB507" s="143" t="s">
        <v>30</v>
      </c>
      <c r="AC507" s="143" t="s">
        <v>3343</v>
      </c>
      <c r="AD507" s="143"/>
    </row>
    <row r="508" spans="1:30" s="247" customFormat="1" ht="24" customHeight="1">
      <c r="A508" s="139">
        <v>42949</v>
      </c>
      <c r="B508" s="140" t="s">
        <v>34130</v>
      </c>
      <c r="C508" s="141" t="s">
        <v>123</v>
      </c>
      <c r="D508" s="141" t="s">
        <v>31</v>
      </c>
      <c r="E508" s="141" t="s">
        <v>34145</v>
      </c>
      <c r="F508" s="151">
        <v>42945</v>
      </c>
      <c r="G508" s="141" t="s">
        <v>133</v>
      </c>
      <c r="H508" s="141" t="s">
        <v>34123</v>
      </c>
      <c r="I508" s="141">
        <v>3</v>
      </c>
      <c r="J508" s="141" t="s">
        <v>32</v>
      </c>
      <c r="K508" s="141" t="s">
        <v>28</v>
      </c>
      <c r="L508" s="141">
        <v>0</v>
      </c>
      <c r="M508" s="141"/>
      <c r="N508" s="141">
        <v>0</v>
      </c>
      <c r="O508" s="141" t="s">
        <v>41</v>
      </c>
      <c r="P508" s="141">
        <v>115780.38</v>
      </c>
      <c r="Q508" s="141">
        <v>4309650</v>
      </c>
      <c r="R508" s="141">
        <v>3534587</v>
      </c>
      <c r="S508" s="141">
        <v>82.02</v>
      </c>
      <c r="T508" s="141">
        <v>0</v>
      </c>
      <c r="U508" s="141">
        <v>0</v>
      </c>
      <c r="V508" s="141" t="s">
        <v>34144</v>
      </c>
      <c r="W508" s="141" t="s">
        <v>34143</v>
      </c>
      <c r="X508" s="141" t="s">
        <v>34142</v>
      </c>
      <c r="Y508" s="141" t="s">
        <v>140</v>
      </c>
      <c r="Z508" s="141" t="str">
        <f t="shared" si="26"/>
        <v>Exome capture151PE</v>
      </c>
      <c r="AA508" s="143">
        <v>0</v>
      </c>
      <c r="AB508" s="143" t="s">
        <v>30</v>
      </c>
      <c r="AC508" s="143" t="s">
        <v>3343</v>
      </c>
      <c r="AD508" s="143"/>
    </row>
    <row r="509" spans="1:30" s="247" customFormat="1" ht="24" customHeight="1">
      <c r="A509" s="139">
        <v>42949</v>
      </c>
      <c r="B509" s="140" t="s">
        <v>34130</v>
      </c>
      <c r="C509" s="141" t="s">
        <v>123</v>
      </c>
      <c r="D509" s="141" t="s">
        <v>31</v>
      </c>
      <c r="E509" s="141" t="s">
        <v>34141</v>
      </c>
      <c r="F509" s="151">
        <v>42945</v>
      </c>
      <c r="G509" s="141" t="s">
        <v>133</v>
      </c>
      <c r="H509" s="141" t="s">
        <v>34123</v>
      </c>
      <c r="I509" s="141">
        <v>4</v>
      </c>
      <c r="J509" s="141" t="s">
        <v>32</v>
      </c>
      <c r="K509" s="141" t="s">
        <v>28</v>
      </c>
      <c r="L509" s="141">
        <v>0</v>
      </c>
      <c r="M509" s="141"/>
      <c r="N509" s="141">
        <v>0</v>
      </c>
      <c r="O509" s="141" t="s">
        <v>41</v>
      </c>
      <c r="P509" s="141">
        <v>120575.03999999999</v>
      </c>
      <c r="Q509" s="141">
        <v>4309650</v>
      </c>
      <c r="R509" s="141">
        <v>3671520</v>
      </c>
      <c r="S509" s="141">
        <v>85.19</v>
      </c>
      <c r="T509" s="141">
        <v>0</v>
      </c>
      <c r="U509" s="141">
        <v>0</v>
      </c>
      <c r="V509" s="141" t="s">
        <v>34140</v>
      </c>
      <c r="W509" s="141" t="s">
        <v>34139</v>
      </c>
      <c r="X509" s="141" t="s">
        <v>34138</v>
      </c>
      <c r="Y509" s="141" t="s">
        <v>140</v>
      </c>
      <c r="Z509" s="141" t="str">
        <f t="shared" si="26"/>
        <v>Exome capture151PE</v>
      </c>
      <c r="AA509" s="143">
        <v>0</v>
      </c>
      <c r="AB509" s="143" t="s">
        <v>30</v>
      </c>
      <c r="AC509" s="143" t="s">
        <v>3343</v>
      </c>
      <c r="AD509" s="143"/>
    </row>
    <row r="510" spans="1:30" s="247" customFormat="1" ht="24" customHeight="1">
      <c r="A510" s="139">
        <v>42949</v>
      </c>
      <c r="B510" s="140" t="s">
        <v>34130</v>
      </c>
      <c r="C510" s="141" t="s">
        <v>123</v>
      </c>
      <c r="D510" s="141" t="s">
        <v>31</v>
      </c>
      <c r="E510" s="141" t="s">
        <v>34137</v>
      </c>
      <c r="F510" s="151">
        <v>42945</v>
      </c>
      <c r="G510" s="141" t="s">
        <v>133</v>
      </c>
      <c r="H510" s="141" t="s">
        <v>34123</v>
      </c>
      <c r="I510" s="141">
        <v>5</v>
      </c>
      <c r="J510" s="141" t="s">
        <v>32</v>
      </c>
      <c r="K510" s="141" t="s">
        <v>28</v>
      </c>
      <c r="L510" s="141">
        <v>0</v>
      </c>
      <c r="M510" s="141"/>
      <c r="N510" s="141">
        <v>0</v>
      </c>
      <c r="O510" s="141" t="s">
        <v>41</v>
      </c>
      <c r="P510" s="141">
        <v>115829.9</v>
      </c>
      <c r="Q510" s="141">
        <v>4309650</v>
      </c>
      <c r="R510" s="141">
        <v>3532093</v>
      </c>
      <c r="S510" s="141">
        <v>81.96</v>
      </c>
      <c r="T510" s="141">
        <v>0</v>
      </c>
      <c r="U510" s="141">
        <v>0</v>
      </c>
      <c r="V510" s="141" t="s">
        <v>18072</v>
      </c>
      <c r="W510" s="141" t="s">
        <v>34136</v>
      </c>
      <c r="X510" s="141" t="s">
        <v>34135</v>
      </c>
      <c r="Y510" s="141" t="s">
        <v>140</v>
      </c>
      <c r="Z510" s="141" t="str">
        <f t="shared" si="26"/>
        <v>Exome capture151PE</v>
      </c>
      <c r="AA510" s="143">
        <v>0</v>
      </c>
      <c r="AB510" s="143" t="s">
        <v>30</v>
      </c>
      <c r="AC510" s="143" t="s">
        <v>3343</v>
      </c>
      <c r="AD510" s="143"/>
    </row>
    <row r="511" spans="1:30" s="247" customFormat="1" ht="24" customHeight="1">
      <c r="A511" s="139">
        <v>42949</v>
      </c>
      <c r="B511" s="140" t="s">
        <v>34130</v>
      </c>
      <c r="C511" s="141" t="s">
        <v>123</v>
      </c>
      <c r="D511" s="141" t="s">
        <v>31</v>
      </c>
      <c r="E511" s="141" t="s">
        <v>34134</v>
      </c>
      <c r="F511" s="151">
        <v>42945</v>
      </c>
      <c r="G511" s="141" t="s">
        <v>133</v>
      </c>
      <c r="H511" s="141" t="s">
        <v>34123</v>
      </c>
      <c r="I511" s="141">
        <v>6</v>
      </c>
      <c r="J511" s="141" t="s">
        <v>32</v>
      </c>
      <c r="K511" s="141" t="s">
        <v>28</v>
      </c>
      <c r="L511" s="141">
        <v>0</v>
      </c>
      <c r="M511" s="141"/>
      <c r="N511" s="141">
        <v>0</v>
      </c>
      <c r="O511" s="141" t="s">
        <v>41</v>
      </c>
      <c r="P511" s="141">
        <v>118793.67</v>
      </c>
      <c r="Q511" s="141">
        <v>4309650</v>
      </c>
      <c r="R511" s="141">
        <v>3632352</v>
      </c>
      <c r="S511" s="141">
        <v>84.28</v>
      </c>
      <c r="T511" s="141">
        <v>0</v>
      </c>
      <c r="U511" s="141">
        <v>0</v>
      </c>
      <c r="V511" s="141" t="s">
        <v>34133</v>
      </c>
      <c r="W511" s="141" t="s">
        <v>34132</v>
      </c>
      <c r="X511" s="141" t="s">
        <v>34131</v>
      </c>
      <c r="Y511" s="141" t="s">
        <v>140</v>
      </c>
      <c r="Z511" s="141" t="str">
        <f t="shared" si="26"/>
        <v>Exome capture151PE</v>
      </c>
      <c r="AA511" s="143">
        <v>0</v>
      </c>
      <c r="AB511" s="143" t="s">
        <v>30</v>
      </c>
      <c r="AC511" s="143" t="s">
        <v>3343</v>
      </c>
      <c r="AD511" s="143"/>
    </row>
    <row r="512" spans="1:30" s="247" customFormat="1" ht="24" customHeight="1">
      <c r="A512" s="139">
        <v>42949</v>
      </c>
      <c r="B512" s="140" t="s">
        <v>34130</v>
      </c>
      <c r="C512" s="141" t="s">
        <v>123</v>
      </c>
      <c r="D512" s="141" t="s">
        <v>31</v>
      </c>
      <c r="E512" s="141" t="s">
        <v>34129</v>
      </c>
      <c r="F512" s="151">
        <v>42945</v>
      </c>
      <c r="G512" s="141" t="s">
        <v>133</v>
      </c>
      <c r="H512" s="141" t="s">
        <v>34123</v>
      </c>
      <c r="I512" s="141">
        <v>7</v>
      </c>
      <c r="J512" s="141" t="s">
        <v>32</v>
      </c>
      <c r="K512" s="141" t="s">
        <v>28</v>
      </c>
      <c r="L512" s="141">
        <v>0</v>
      </c>
      <c r="M512" s="141"/>
      <c r="N512" s="141">
        <v>0</v>
      </c>
      <c r="O512" s="141" t="s">
        <v>41</v>
      </c>
      <c r="P512" s="141">
        <v>116740.86</v>
      </c>
      <c r="Q512" s="141">
        <v>4309650</v>
      </c>
      <c r="R512" s="141">
        <v>3564980</v>
      </c>
      <c r="S512" s="141">
        <v>82.72</v>
      </c>
      <c r="T512" s="141">
        <v>0</v>
      </c>
      <c r="U512" s="141">
        <v>0</v>
      </c>
      <c r="V512" s="141" t="s">
        <v>34128</v>
      </c>
      <c r="W512" s="141" t="s">
        <v>34127</v>
      </c>
      <c r="X512" s="141" t="s">
        <v>34126</v>
      </c>
      <c r="Y512" s="141" t="s">
        <v>140</v>
      </c>
      <c r="Z512" s="141" t="str">
        <f t="shared" si="26"/>
        <v>Exome capture151PE</v>
      </c>
      <c r="AA512" s="143">
        <v>0</v>
      </c>
      <c r="AB512" s="143" t="s">
        <v>30</v>
      </c>
      <c r="AC512" s="143" t="s">
        <v>3343</v>
      </c>
      <c r="AD512" s="143"/>
    </row>
    <row r="513" spans="1:30" s="247" customFormat="1" ht="24" customHeight="1">
      <c r="A513" s="139">
        <v>42949</v>
      </c>
      <c r="B513" s="140" t="s">
        <v>34125</v>
      </c>
      <c r="C513" s="141" t="s">
        <v>123</v>
      </c>
      <c r="D513" s="141" t="s">
        <v>31</v>
      </c>
      <c r="E513" s="141" t="s">
        <v>34124</v>
      </c>
      <c r="F513" s="151">
        <v>42945</v>
      </c>
      <c r="G513" s="141" t="s">
        <v>133</v>
      </c>
      <c r="H513" s="141" t="s">
        <v>34123</v>
      </c>
      <c r="I513" s="141">
        <v>8</v>
      </c>
      <c r="J513" s="141" t="s">
        <v>32</v>
      </c>
      <c r="K513" s="141" t="s">
        <v>28</v>
      </c>
      <c r="L513" s="141">
        <v>0</v>
      </c>
      <c r="M513" s="141"/>
      <c r="N513" s="141">
        <v>0</v>
      </c>
      <c r="O513" s="141" t="s">
        <v>41</v>
      </c>
      <c r="P513" s="141">
        <v>116834.83</v>
      </c>
      <c r="Q513" s="141">
        <v>4309650</v>
      </c>
      <c r="R513" s="141">
        <v>3563267</v>
      </c>
      <c r="S513" s="141">
        <v>82.68</v>
      </c>
      <c r="T513" s="141">
        <v>0</v>
      </c>
      <c r="U513" s="141">
        <v>0</v>
      </c>
      <c r="V513" s="141" t="s">
        <v>34122</v>
      </c>
      <c r="W513" s="141" t="s">
        <v>34121</v>
      </c>
      <c r="X513" s="141" t="s">
        <v>34120</v>
      </c>
      <c r="Y513" s="141" t="s">
        <v>140</v>
      </c>
      <c r="Z513" s="141" t="str">
        <f t="shared" si="26"/>
        <v>Exome capture151PE</v>
      </c>
      <c r="AA513" s="143">
        <v>0</v>
      </c>
      <c r="AB513" s="143" t="s">
        <v>30</v>
      </c>
      <c r="AC513" s="143" t="s">
        <v>3343</v>
      </c>
      <c r="AD513" s="143"/>
    </row>
    <row r="514" spans="1:30" ht="24" customHeight="1">
      <c r="A514" s="133">
        <v>42954</v>
      </c>
      <c r="B514" s="134" t="s">
        <v>35111</v>
      </c>
      <c r="C514" s="135" t="s">
        <v>123</v>
      </c>
      <c r="D514" s="135" t="s">
        <v>31</v>
      </c>
      <c r="E514" s="135" t="s">
        <v>35110</v>
      </c>
      <c r="F514" s="159">
        <v>42949</v>
      </c>
      <c r="G514" s="135" t="s">
        <v>133</v>
      </c>
      <c r="H514" s="135" t="s">
        <v>35109</v>
      </c>
      <c r="I514" s="135">
        <v>1</v>
      </c>
      <c r="J514" s="135" t="s">
        <v>32</v>
      </c>
      <c r="K514" s="135" t="s">
        <v>28</v>
      </c>
      <c r="L514" s="135">
        <v>0</v>
      </c>
      <c r="M514" s="135"/>
      <c r="N514" s="135">
        <v>0</v>
      </c>
      <c r="O514" s="135" t="s">
        <v>41</v>
      </c>
      <c r="P514" s="135">
        <v>109684.73</v>
      </c>
      <c r="Q514" s="135">
        <v>4309650</v>
      </c>
      <c r="R514" s="135">
        <v>3328306</v>
      </c>
      <c r="S514" s="135">
        <v>77.23</v>
      </c>
      <c r="T514" s="135">
        <v>0</v>
      </c>
      <c r="U514" s="135">
        <v>0</v>
      </c>
      <c r="V514" s="135" t="s">
        <v>35108</v>
      </c>
      <c r="W514" s="135" t="s">
        <v>35107</v>
      </c>
      <c r="X514" s="135" t="s">
        <v>35106</v>
      </c>
      <c r="Y514" s="147" t="s">
        <v>140</v>
      </c>
      <c r="Z514" s="147" t="str">
        <f t="shared" ref="Z514:Z529" si="27">IF(P514,CONCATENATE(C514,Y514),0)</f>
        <v>Exome capture151PE</v>
      </c>
      <c r="AA514" s="137">
        <v>0</v>
      </c>
      <c r="AB514" s="294" t="s">
        <v>30</v>
      </c>
      <c r="AC514" s="154" t="s">
        <v>3343</v>
      </c>
      <c r="AD514" s="155"/>
    </row>
    <row r="515" spans="1:30" ht="24" customHeight="1">
      <c r="A515" s="139">
        <v>42954</v>
      </c>
      <c r="B515" s="140" t="s">
        <v>33271</v>
      </c>
      <c r="C515" s="141" t="s">
        <v>123</v>
      </c>
      <c r="D515" s="141" t="s">
        <v>31</v>
      </c>
      <c r="E515" s="141" t="s">
        <v>34229</v>
      </c>
      <c r="F515" s="151">
        <v>42949</v>
      </c>
      <c r="G515" s="141" t="s">
        <v>133</v>
      </c>
      <c r="H515" s="141" t="s">
        <v>35077</v>
      </c>
      <c r="I515" s="141">
        <v>2</v>
      </c>
      <c r="J515" s="141" t="s">
        <v>32</v>
      </c>
      <c r="K515" s="141" t="s">
        <v>28</v>
      </c>
      <c r="L515" s="141">
        <v>0</v>
      </c>
      <c r="M515" s="141"/>
      <c r="N515" s="141">
        <v>0</v>
      </c>
      <c r="O515" s="141" t="s">
        <v>41</v>
      </c>
      <c r="P515" s="141">
        <v>111001.58</v>
      </c>
      <c r="Q515" s="141">
        <v>4309650</v>
      </c>
      <c r="R515" s="141">
        <v>3369450</v>
      </c>
      <c r="S515" s="141">
        <v>78.180000000000007</v>
      </c>
      <c r="T515" s="141">
        <v>0</v>
      </c>
      <c r="U515" s="141">
        <v>0</v>
      </c>
      <c r="V515" s="141" t="s">
        <v>35105</v>
      </c>
      <c r="W515" s="141" t="s">
        <v>35104</v>
      </c>
      <c r="X515" s="141" t="s">
        <v>35103</v>
      </c>
      <c r="Y515" s="141" t="s">
        <v>140</v>
      </c>
      <c r="Z515" s="141" t="str">
        <f t="shared" si="27"/>
        <v>Exome capture151PE</v>
      </c>
      <c r="AA515" s="143">
        <v>0</v>
      </c>
      <c r="AB515" s="143" t="s">
        <v>30</v>
      </c>
      <c r="AC515" s="143" t="s">
        <v>3343</v>
      </c>
      <c r="AD515" s="143"/>
    </row>
    <row r="516" spans="1:30" ht="24" customHeight="1">
      <c r="A516" s="139">
        <v>42954</v>
      </c>
      <c r="B516" s="140" t="s">
        <v>34225</v>
      </c>
      <c r="C516" s="141" t="s">
        <v>123</v>
      </c>
      <c r="D516" s="141" t="s">
        <v>31</v>
      </c>
      <c r="E516" s="141" t="s">
        <v>34224</v>
      </c>
      <c r="F516" s="151">
        <v>42949</v>
      </c>
      <c r="G516" s="141" t="s">
        <v>133</v>
      </c>
      <c r="H516" s="141" t="s">
        <v>35077</v>
      </c>
      <c r="I516" s="141">
        <v>3</v>
      </c>
      <c r="J516" s="141" t="s">
        <v>32</v>
      </c>
      <c r="K516" s="141" t="s">
        <v>28</v>
      </c>
      <c r="L516" s="141">
        <v>0</v>
      </c>
      <c r="M516" s="141"/>
      <c r="N516" s="141">
        <v>0</v>
      </c>
      <c r="O516" s="141" t="s">
        <v>41</v>
      </c>
      <c r="P516" s="141">
        <v>109709.57</v>
      </c>
      <c r="Q516" s="141">
        <v>4309650</v>
      </c>
      <c r="R516" s="141">
        <v>3323623</v>
      </c>
      <c r="S516" s="141">
        <v>77.12</v>
      </c>
      <c r="T516" s="141">
        <v>0</v>
      </c>
      <c r="U516" s="141">
        <v>0</v>
      </c>
      <c r="V516" s="141" t="s">
        <v>35102</v>
      </c>
      <c r="W516" s="141" t="s">
        <v>35101</v>
      </c>
      <c r="X516" s="141" t="s">
        <v>35100</v>
      </c>
      <c r="Y516" s="141" t="s">
        <v>140</v>
      </c>
      <c r="Z516" s="141" t="str">
        <f t="shared" si="27"/>
        <v>Exome capture151PE</v>
      </c>
      <c r="AA516" s="143">
        <v>0</v>
      </c>
      <c r="AB516" s="143" t="s">
        <v>30</v>
      </c>
      <c r="AC516" s="143" t="s">
        <v>3343</v>
      </c>
      <c r="AD516" s="143"/>
    </row>
    <row r="517" spans="1:30" ht="24" customHeight="1">
      <c r="A517" s="139">
        <v>42954</v>
      </c>
      <c r="B517" s="140" t="s">
        <v>34220</v>
      </c>
      <c r="C517" s="141" t="s">
        <v>123</v>
      </c>
      <c r="D517" s="141" t="s">
        <v>31</v>
      </c>
      <c r="E517" s="141" t="s">
        <v>34219</v>
      </c>
      <c r="F517" s="151">
        <v>42949</v>
      </c>
      <c r="G517" s="141" t="s">
        <v>133</v>
      </c>
      <c r="H517" s="141" t="s">
        <v>35077</v>
      </c>
      <c r="I517" s="141">
        <v>4</v>
      </c>
      <c r="J517" s="141" t="s">
        <v>32</v>
      </c>
      <c r="K517" s="141" t="s">
        <v>28</v>
      </c>
      <c r="L517" s="141">
        <v>0</v>
      </c>
      <c r="M517" s="141"/>
      <c r="N517" s="141">
        <v>0</v>
      </c>
      <c r="O517" s="141" t="s">
        <v>41</v>
      </c>
      <c r="P517" s="141">
        <v>107423.74</v>
      </c>
      <c r="Q517" s="141">
        <v>4309650</v>
      </c>
      <c r="R517" s="141">
        <v>3256172</v>
      </c>
      <c r="S517" s="141">
        <v>75.56</v>
      </c>
      <c r="T517" s="141">
        <v>0</v>
      </c>
      <c r="U517" s="141">
        <v>0</v>
      </c>
      <c r="V517" s="141" t="s">
        <v>35099</v>
      </c>
      <c r="W517" s="141" t="s">
        <v>35098</v>
      </c>
      <c r="X517" s="141" t="s">
        <v>35097</v>
      </c>
      <c r="Y517" s="141" t="s">
        <v>140</v>
      </c>
      <c r="Z517" s="141" t="str">
        <f t="shared" si="27"/>
        <v>Exome capture151PE</v>
      </c>
      <c r="AA517" s="143">
        <v>0</v>
      </c>
      <c r="AB517" s="143" t="s">
        <v>30</v>
      </c>
      <c r="AC517" s="143" t="s">
        <v>3343</v>
      </c>
      <c r="AD517" s="143"/>
    </row>
    <row r="518" spans="1:30" ht="24" customHeight="1">
      <c r="A518" s="139">
        <v>42954</v>
      </c>
      <c r="B518" s="140" t="s">
        <v>35090</v>
      </c>
      <c r="C518" s="141" t="s">
        <v>123</v>
      </c>
      <c r="D518" s="141" t="s">
        <v>31</v>
      </c>
      <c r="E518" s="141" t="s">
        <v>35096</v>
      </c>
      <c r="F518" s="151">
        <v>42949</v>
      </c>
      <c r="G518" s="141" t="s">
        <v>133</v>
      </c>
      <c r="H518" s="141" t="s">
        <v>35077</v>
      </c>
      <c r="I518" s="141">
        <v>5</v>
      </c>
      <c r="J518" s="141" t="s">
        <v>32</v>
      </c>
      <c r="K518" s="141" t="s">
        <v>28</v>
      </c>
      <c r="L518" s="141">
        <v>0</v>
      </c>
      <c r="M518" s="141"/>
      <c r="N518" s="141">
        <v>131</v>
      </c>
      <c r="O518" s="141" t="s">
        <v>41</v>
      </c>
      <c r="P518" s="141">
        <v>109279.05</v>
      </c>
      <c r="Q518" s="141">
        <v>4309650</v>
      </c>
      <c r="R518" s="141">
        <v>3306100</v>
      </c>
      <c r="S518" s="141">
        <v>76.709999999999994</v>
      </c>
      <c r="T518" s="141" t="s">
        <v>35095</v>
      </c>
      <c r="U518" s="141" t="s">
        <v>35094</v>
      </c>
      <c r="V518" s="141" t="s">
        <v>35093</v>
      </c>
      <c r="W518" s="141" t="s">
        <v>35092</v>
      </c>
      <c r="X518" s="141" t="s">
        <v>35091</v>
      </c>
      <c r="Y518" s="141" t="s">
        <v>140</v>
      </c>
      <c r="Z518" s="141" t="str">
        <f t="shared" si="27"/>
        <v>Exome capture151PE</v>
      </c>
      <c r="AA518" s="143">
        <v>0</v>
      </c>
      <c r="AB518" s="143" t="s">
        <v>30</v>
      </c>
      <c r="AC518" s="143" t="s">
        <v>3343</v>
      </c>
      <c r="AD518" s="143"/>
    </row>
    <row r="519" spans="1:30" ht="24" customHeight="1">
      <c r="A519" s="139">
        <v>42954</v>
      </c>
      <c r="B519" s="140" t="s">
        <v>35090</v>
      </c>
      <c r="C519" s="141" t="s">
        <v>123</v>
      </c>
      <c r="D519" s="141" t="s">
        <v>31</v>
      </c>
      <c r="E519" s="141" t="s">
        <v>35089</v>
      </c>
      <c r="F519" s="151">
        <v>42949</v>
      </c>
      <c r="G519" s="141" t="s">
        <v>133</v>
      </c>
      <c r="H519" s="141" t="s">
        <v>35077</v>
      </c>
      <c r="I519" s="141">
        <v>6</v>
      </c>
      <c r="J519" s="141" t="s">
        <v>32</v>
      </c>
      <c r="K519" s="141" t="s">
        <v>28</v>
      </c>
      <c r="L519" s="141">
        <v>0</v>
      </c>
      <c r="M519" s="141"/>
      <c r="N519" s="141">
        <v>118</v>
      </c>
      <c r="O519" s="141" t="s">
        <v>41</v>
      </c>
      <c r="P519" s="141">
        <v>91053.54</v>
      </c>
      <c r="Q519" s="141">
        <v>4309650</v>
      </c>
      <c r="R519" s="141">
        <v>2753530</v>
      </c>
      <c r="S519" s="141">
        <v>63.89</v>
      </c>
      <c r="T519" s="141" t="s">
        <v>35088</v>
      </c>
      <c r="U519" s="141" t="s">
        <v>35087</v>
      </c>
      <c r="V519" s="141" t="s">
        <v>35086</v>
      </c>
      <c r="W519" s="141" t="s">
        <v>35085</v>
      </c>
      <c r="X519" s="141" t="s">
        <v>35084</v>
      </c>
      <c r="Y519" s="141" t="s">
        <v>140</v>
      </c>
      <c r="Z519" s="141" t="str">
        <f t="shared" si="27"/>
        <v>Exome capture151PE</v>
      </c>
      <c r="AA519" s="143">
        <v>0</v>
      </c>
      <c r="AB519" s="143" t="s">
        <v>30</v>
      </c>
      <c r="AC519" s="143" t="s">
        <v>3343</v>
      </c>
      <c r="AD519" s="143"/>
    </row>
    <row r="520" spans="1:30" ht="24" customHeight="1">
      <c r="A520" s="139">
        <v>42954</v>
      </c>
      <c r="B520" s="140" t="s">
        <v>34130</v>
      </c>
      <c r="C520" s="141" t="s">
        <v>123</v>
      </c>
      <c r="D520" s="141" t="s">
        <v>31</v>
      </c>
      <c r="E520" s="141" t="s">
        <v>35083</v>
      </c>
      <c r="F520" s="151">
        <v>42949</v>
      </c>
      <c r="G520" s="141" t="s">
        <v>133</v>
      </c>
      <c r="H520" s="141" t="s">
        <v>35077</v>
      </c>
      <c r="I520" s="141">
        <v>7</v>
      </c>
      <c r="J520" s="141" t="s">
        <v>32</v>
      </c>
      <c r="K520" s="141" t="s">
        <v>28</v>
      </c>
      <c r="L520" s="141">
        <v>0</v>
      </c>
      <c r="M520" s="141"/>
      <c r="N520" s="141">
        <v>0</v>
      </c>
      <c r="O520" s="141" t="s">
        <v>41</v>
      </c>
      <c r="P520" s="141">
        <v>107260.1</v>
      </c>
      <c r="Q520" s="141">
        <v>4309650</v>
      </c>
      <c r="R520" s="141">
        <v>3247083</v>
      </c>
      <c r="S520" s="141">
        <v>75.34</v>
      </c>
      <c r="T520" s="141">
        <v>0</v>
      </c>
      <c r="U520" s="141">
        <v>0</v>
      </c>
      <c r="V520" s="141" t="s">
        <v>35082</v>
      </c>
      <c r="W520" s="141" t="s">
        <v>35081</v>
      </c>
      <c r="X520" s="141" t="s">
        <v>35080</v>
      </c>
      <c r="Y520" s="141" t="s">
        <v>140</v>
      </c>
      <c r="Z520" s="141" t="str">
        <f t="shared" si="27"/>
        <v>Exome capture151PE</v>
      </c>
      <c r="AA520" s="143">
        <v>0</v>
      </c>
      <c r="AB520" s="143" t="s">
        <v>30</v>
      </c>
      <c r="AC520" s="143" t="s">
        <v>3343</v>
      </c>
      <c r="AD520" s="143"/>
    </row>
    <row r="521" spans="1:30" ht="24" customHeight="1">
      <c r="A521" s="139">
        <v>42954</v>
      </c>
      <c r="B521" s="140" t="s">
        <v>35079</v>
      </c>
      <c r="C521" s="141" t="s">
        <v>123</v>
      </c>
      <c r="D521" s="141" t="s">
        <v>31</v>
      </c>
      <c r="E521" s="141" t="s">
        <v>35078</v>
      </c>
      <c r="F521" s="151">
        <v>42949</v>
      </c>
      <c r="G521" s="141" t="s">
        <v>133</v>
      </c>
      <c r="H521" s="141" t="s">
        <v>35077</v>
      </c>
      <c r="I521" s="141">
        <v>8</v>
      </c>
      <c r="J521" s="141" t="s">
        <v>32</v>
      </c>
      <c r="K521" s="141" t="s">
        <v>28</v>
      </c>
      <c r="L521" s="141">
        <v>0</v>
      </c>
      <c r="M521" s="141"/>
      <c r="N521" s="141">
        <v>0</v>
      </c>
      <c r="O521" s="141" t="s">
        <v>41</v>
      </c>
      <c r="P521" s="141">
        <v>111566.87</v>
      </c>
      <c r="Q521" s="141">
        <v>4309650</v>
      </c>
      <c r="R521" s="141">
        <v>3382589</v>
      </c>
      <c r="S521" s="141">
        <v>78.489999999999995</v>
      </c>
      <c r="T521" s="141">
        <v>0</v>
      </c>
      <c r="U521" s="141">
        <v>0</v>
      </c>
      <c r="V521" s="141" t="s">
        <v>35076</v>
      </c>
      <c r="W521" s="141" t="s">
        <v>35075</v>
      </c>
      <c r="X521" s="141" t="s">
        <v>35074</v>
      </c>
      <c r="Y521" s="141" t="s">
        <v>140</v>
      </c>
      <c r="Z521" s="141" t="str">
        <f t="shared" si="27"/>
        <v>Exome capture151PE</v>
      </c>
      <c r="AA521" s="143">
        <v>0</v>
      </c>
      <c r="AB521" s="143" t="s">
        <v>30</v>
      </c>
      <c r="AC521" s="143" t="s">
        <v>3343</v>
      </c>
      <c r="AD521" s="143"/>
    </row>
    <row r="522" spans="1:30" ht="24" customHeight="1">
      <c r="A522" s="133">
        <v>42954</v>
      </c>
      <c r="B522" s="134" t="s">
        <v>35073</v>
      </c>
      <c r="C522" s="135" t="s">
        <v>123</v>
      </c>
      <c r="D522" s="135" t="s">
        <v>31</v>
      </c>
      <c r="E522" s="135" t="s">
        <v>35072</v>
      </c>
      <c r="F522" s="159">
        <v>42949</v>
      </c>
      <c r="G522" s="135" t="s">
        <v>133</v>
      </c>
      <c r="H522" s="135" t="s">
        <v>35071</v>
      </c>
      <c r="I522" s="135">
        <v>1</v>
      </c>
      <c r="J522" s="135" t="s">
        <v>32</v>
      </c>
      <c r="K522" s="135" t="s">
        <v>28</v>
      </c>
      <c r="L522" s="135">
        <v>0</v>
      </c>
      <c r="M522" s="135"/>
      <c r="N522" s="135">
        <v>0</v>
      </c>
      <c r="O522" s="135" t="s">
        <v>41</v>
      </c>
      <c r="P522" s="135">
        <v>119630.67</v>
      </c>
      <c r="Q522" s="135">
        <v>4309650</v>
      </c>
      <c r="R522" s="135">
        <v>3623238</v>
      </c>
      <c r="S522" s="135">
        <v>84.07</v>
      </c>
      <c r="T522" s="135">
        <v>0</v>
      </c>
      <c r="U522" s="135">
        <v>0</v>
      </c>
      <c r="V522" s="135" t="s">
        <v>35070</v>
      </c>
      <c r="W522" s="135" t="s">
        <v>35069</v>
      </c>
      <c r="X522" s="135" t="s">
        <v>35068</v>
      </c>
      <c r="Y522" s="147" t="s">
        <v>140</v>
      </c>
      <c r="Z522" s="147" t="str">
        <f t="shared" si="27"/>
        <v>Exome capture151PE</v>
      </c>
      <c r="AA522" s="137">
        <v>0</v>
      </c>
      <c r="AB522" s="294" t="s">
        <v>30</v>
      </c>
      <c r="AC522" s="154" t="s">
        <v>3343</v>
      </c>
      <c r="AD522" s="155"/>
    </row>
    <row r="523" spans="1:30" ht="24" customHeight="1">
      <c r="A523" s="139">
        <v>42954</v>
      </c>
      <c r="B523" s="140" t="s">
        <v>33271</v>
      </c>
      <c r="C523" s="141" t="s">
        <v>123</v>
      </c>
      <c r="D523" s="141" t="s">
        <v>31</v>
      </c>
      <c r="E523" s="141" t="s">
        <v>34265</v>
      </c>
      <c r="F523" s="151">
        <v>42949</v>
      </c>
      <c r="G523" s="141" t="s">
        <v>133</v>
      </c>
      <c r="H523" s="141" t="s">
        <v>35052</v>
      </c>
      <c r="I523" s="141">
        <v>2</v>
      </c>
      <c r="J523" s="141" t="s">
        <v>32</v>
      </c>
      <c r="K523" s="141" t="s">
        <v>28</v>
      </c>
      <c r="L523" s="141">
        <v>0</v>
      </c>
      <c r="M523" s="141"/>
      <c r="N523" s="141">
        <v>0</v>
      </c>
      <c r="O523" s="141" t="s">
        <v>41</v>
      </c>
      <c r="P523" s="141">
        <v>119917.68</v>
      </c>
      <c r="Q523" s="141">
        <v>4309650</v>
      </c>
      <c r="R523" s="141">
        <v>3637541</v>
      </c>
      <c r="S523" s="141">
        <v>84.4</v>
      </c>
      <c r="T523" s="141">
        <v>0</v>
      </c>
      <c r="U523" s="141">
        <v>0</v>
      </c>
      <c r="V523" s="141" t="s">
        <v>35067</v>
      </c>
      <c r="W523" s="141" t="s">
        <v>4552</v>
      </c>
      <c r="X523" s="141" t="s">
        <v>35066</v>
      </c>
      <c r="Y523" s="141" t="s">
        <v>140</v>
      </c>
      <c r="Z523" s="141" t="str">
        <f t="shared" si="27"/>
        <v>Exome capture151PE</v>
      </c>
      <c r="AA523" s="143">
        <v>0</v>
      </c>
      <c r="AB523" s="143" t="s">
        <v>30</v>
      </c>
      <c r="AC523" s="143" t="s">
        <v>3343</v>
      </c>
      <c r="AD523" s="143"/>
    </row>
    <row r="524" spans="1:30" ht="24" customHeight="1">
      <c r="A524" s="139">
        <v>42954</v>
      </c>
      <c r="B524" s="140" t="s">
        <v>33271</v>
      </c>
      <c r="C524" s="141" t="s">
        <v>123</v>
      </c>
      <c r="D524" s="141" t="s">
        <v>31</v>
      </c>
      <c r="E524" s="141" t="s">
        <v>34261</v>
      </c>
      <c r="F524" s="151">
        <v>42949</v>
      </c>
      <c r="G524" s="141" t="s">
        <v>133</v>
      </c>
      <c r="H524" s="141" t="s">
        <v>35052</v>
      </c>
      <c r="I524" s="141">
        <v>3</v>
      </c>
      <c r="J524" s="141" t="s">
        <v>32</v>
      </c>
      <c r="K524" s="141" t="s">
        <v>28</v>
      </c>
      <c r="L524" s="141">
        <v>0</v>
      </c>
      <c r="M524" s="141"/>
      <c r="N524" s="141">
        <v>0</v>
      </c>
      <c r="O524" s="141" t="s">
        <v>41</v>
      </c>
      <c r="P524" s="141">
        <v>119627.56</v>
      </c>
      <c r="Q524" s="141">
        <v>4309650</v>
      </c>
      <c r="R524" s="141">
        <v>3628954</v>
      </c>
      <c r="S524" s="141">
        <v>84.21</v>
      </c>
      <c r="T524" s="141">
        <v>0</v>
      </c>
      <c r="U524" s="141">
        <v>0</v>
      </c>
      <c r="V524" s="141" t="s">
        <v>35065</v>
      </c>
      <c r="W524" s="141" t="s">
        <v>35064</v>
      </c>
      <c r="X524" s="141" t="s">
        <v>35063</v>
      </c>
      <c r="Y524" s="141" t="s">
        <v>140</v>
      </c>
      <c r="Z524" s="141" t="str">
        <f t="shared" si="27"/>
        <v>Exome capture151PE</v>
      </c>
      <c r="AA524" s="143">
        <v>0</v>
      </c>
      <c r="AB524" s="143" t="s">
        <v>30</v>
      </c>
      <c r="AC524" s="143" t="s">
        <v>3343</v>
      </c>
      <c r="AD524" s="143"/>
    </row>
    <row r="525" spans="1:30" ht="24" customHeight="1">
      <c r="A525" s="139">
        <v>42954</v>
      </c>
      <c r="B525" s="140" t="s">
        <v>33271</v>
      </c>
      <c r="C525" s="141" t="s">
        <v>123</v>
      </c>
      <c r="D525" s="141" t="s">
        <v>31</v>
      </c>
      <c r="E525" s="141" t="s">
        <v>34257</v>
      </c>
      <c r="F525" s="151">
        <v>42949</v>
      </c>
      <c r="G525" s="141" t="s">
        <v>133</v>
      </c>
      <c r="H525" s="141" t="s">
        <v>35052</v>
      </c>
      <c r="I525" s="141">
        <v>4</v>
      </c>
      <c r="J525" s="141" t="s">
        <v>32</v>
      </c>
      <c r="K525" s="141" t="s">
        <v>28</v>
      </c>
      <c r="L525" s="141">
        <v>0</v>
      </c>
      <c r="M525" s="141"/>
      <c r="N525" s="141">
        <v>0</v>
      </c>
      <c r="O525" s="141" t="s">
        <v>41</v>
      </c>
      <c r="P525" s="141">
        <v>121304.88</v>
      </c>
      <c r="Q525" s="141">
        <v>4309650</v>
      </c>
      <c r="R525" s="141">
        <v>3679964</v>
      </c>
      <c r="S525" s="141">
        <v>85.39</v>
      </c>
      <c r="T525" s="141">
        <v>0</v>
      </c>
      <c r="U525" s="141">
        <v>0</v>
      </c>
      <c r="V525" s="141" t="s">
        <v>34140</v>
      </c>
      <c r="W525" s="141" t="s">
        <v>35062</v>
      </c>
      <c r="X525" s="141" t="s">
        <v>35061</v>
      </c>
      <c r="Y525" s="141" t="s">
        <v>140</v>
      </c>
      <c r="Z525" s="141" t="str">
        <f t="shared" si="27"/>
        <v>Exome capture151PE</v>
      </c>
      <c r="AA525" s="143">
        <v>0</v>
      </c>
      <c r="AB525" s="143" t="s">
        <v>30</v>
      </c>
      <c r="AC525" s="143" t="s">
        <v>3343</v>
      </c>
      <c r="AD525" s="143"/>
    </row>
    <row r="526" spans="1:30" ht="24" customHeight="1">
      <c r="A526" s="139">
        <v>42954</v>
      </c>
      <c r="B526" s="140" t="s">
        <v>33271</v>
      </c>
      <c r="C526" s="141" t="s">
        <v>123</v>
      </c>
      <c r="D526" s="141" t="s">
        <v>31</v>
      </c>
      <c r="E526" s="141" t="s">
        <v>34253</v>
      </c>
      <c r="F526" s="151">
        <v>42949</v>
      </c>
      <c r="G526" s="141" t="s">
        <v>133</v>
      </c>
      <c r="H526" s="141" t="s">
        <v>35052</v>
      </c>
      <c r="I526" s="141">
        <v>5</v>
      </c>
      <c r="J526" s="141" t="s">
        <v>32</v>
      </c>
      <c r="K526" s="141" t="s">
        <v>28</v>
      </c>
      <c r="L526" s="141">
        <v>0</v>
      </c>
      <c r="M526" s="141"/>
      <c r="N526" s="141">
        <v>0</v>
      </c>
      <c r="O526" s="141" t="s">
        <v>41</v>
      </c>
      <c r="P526" s="141">
        <v>120030.48</v>
      </c>
      <c r="Q526" s="141">
        <v>4309650</v>
      </c>
      <c r="R526" s="141">
        <v>3638215</v>
      </c>
      <c r="S526" s="141">
        <v>84.42</v>
      </c>
      <c r="T526" s="141">
        <v>0</v>
      </c>
      <c r="U526" s="141">
        <v>0</v>
      </c>
      <c r="V526" s="141" t="s">
        <v>35060</v>
      </c>
      <c r="W526" s="141" t="s">
        <v>20109</v>
      </c>
      <c r="X526" s="141" t="s">
        <v>35059</v>
      </c>
      <c r="Y526" s="141" t="s">
        <v>140</v>
      </c>
      <c r="Z526" s="141" t="str">
        <f t="shared" si="27"/>
        <v>Exome capture151PE</v>
      </c>
      <c r="AA526" s="143">
        <v>0</v>
      </c>
      <c r="AB526" s="143" t="s">
        <v>30</v>
      </c>
      <c r="AC526" s="143" t="s">
        <v>3343</v>
      </c>
      <c r="AD526" s="143"/>
    </row>
    <row r="527" spans="1:30" ht="24" customHeight="1">
      <c r="A527" s="139">
        <v>42954</v>
      </c>
      <c r="B527" s="140" t="s">
        <v>33271</v>
      </c>
      <c r="C527" s="141" t="s">
        <v>123</v>
      </c>
      <c r="D527" s="141" t="s">
        <v>31</v>
      </c>
      <c r="E527" s="141" t="s">
        <v>34249</v>
      </c>
      <c r="F527" s="151">
        <v>42949</v>
      </c>
      <c r="G527" s="141" t="s">
        <v>133</v>
      </c>
      <c r="H527" s="141" t="s">
        <v>35052</v>
      </c>
      <c r="I527" s="141">
        <v>6</v>
      </c>
      <c r="J527" s="141" t="s">
        <v>32</v>
      </c>
      <c r="K527" s="141" t="s">
        <v>28</v>
      </c>
      <c r="L527" s="141">
        <v>0</v>
      </c>
      <c r="M527" s="141"/>
      <c r="N527" s="141">
        <v>0</v>
      </c>
      <c r="O527" s="141" t="s">
        <v>41</v>
      </c>
      <c r="P527" s="141">
        <v>117467.9</v>
      </c>
      <c r="Q527" s="141">
        <v>4309650</v>
      </c>
      <c r="R527" s="141">
        <v>3554790</v>
      </c>
      <c r="S527" s="141">
        <v>82.48</v>
      </c>
      <c r="T527" s="141">
        <v>0</v>
      </c>
      <c r="U527" s="141">
        <v>0</v>
      </c>
      <c r="V527" s="141" t="s">
        <v>35058</v>
      </c>
      <c r="W527" s="141" t="s">
        <v>35057</v>
      </c>
      <c r="X527" s="141" t="s">
        <v>35056</v>
      </c>
      <c r="Y527" s="141" t="s">
        <v>140</v>
      </c>
      <c r="Z527" s="141" t="str">
        <f t="shared" si="27"/>
        <v>Exome capture151PE</v>
      </c>
      <c r="AA527" s="143">
        <v>0</v>
      </c>
      <c r="AB527" s="143" t="s">
        <v>30</v>
      </c>
      <c r="AC527" s="143" t="s">
        <v>3343</v>
      </c>
      <c r="AD527" s="143"/>
    </row>
    <row r="528" spans="1:30" ht="24" customHeight="1">
      <c r="A528" s="139">
        <v>42954</v>
      </c>
      <c r="B528" s="140" t="s">
        <v>33271</v>
      </c>
      <c r="C528" s="141" t="s">
        <v>123</v>
      </c>
      <c r="D528" s="141" t="s">
        <v>31</v>
      </c>
      <c r="E528" s="141" t="s">
        <v>34245</v>
      </c>
      <c r="F528" s="151">
        <v>42949</v>
      </c>
      <c r="G528" s="141" t="s">
        <v>133</v>
      </c>
      <c r="H528" s="141" t="s">
        <v>35052</v>
      </c>
      <c r="I528" s="141">
        <v>7</v>
      </c>
      <c r="J528" s="141" t="s">
        <v>32</v>
      </c>
      <c r="K528" s="141" t="s">
        <v>28</v>
      </c>
      <c r="L528" s="141">
        <v>0</v>
      </c>
      <c r="M528" s="141"/>
      <c r="N528" s="141">
        <v>0</v>
      </c>
      <c r="O528" s="141" t="s">
        <v>41</v>
      </c>
      <c r="P528" s="141">
        <v>105175.34</v>
      </c>
      <c r="Q528" s="141">
        <v>4309650</v>
      </c>
      <c r="R528" s="141">
        <v>3193996</v>
      </c>
      <c r="S528" s="141">
        <v>74.11</v>
      </c>
      <c r="T528" s="141">
        <v>0</v>
      </c>
      <c r="U528" s="141">
        <v>0</v>
      </c>
      <c r="V528" s="141" t="s">
        <v>35055</v>
      </c>
      <c r="W528" s="141" t="s">
        <v>35054</v>
      </c>
      <c r="X528" s="141" t="s">
        <v>35053</v>
      </c>
      <c r="Y528" s="141" t="s">
        <v>140</v>
      </c>
      <c r="Z528" s="141" t="str">
        <f t="shared" si="27"/>
        <v>Exome capture151PE</v>
      </c>
      <c r="AA528" s="143">
        <v>0</v>
      </c>
      <c r="AB528" s="143" t="s">
        <v>30</v>
      </c>
      <c r="AC528" s="143" t="s">
        <v>3343</v>
      </c>
      <c r="AD528" s="143"/>
    </row>
    <row r="529" spans="1:30" ht="24" customHeight="1">
      <c r="A529" s="139">
        <v>42954</v>
      </c>
      <c r="B529" s="140" t="s">
        <v>34235</v>
      </c>
      <c r="C529" s="141" t="s">
        <v>123</v>
      </c>
      <c r="D529" s="141" t="s">
        <v>31</v>
      </c>
      <c r="E529" s="141" t="s">
        <v>34240</v>
      </c>
      <c r="F529" s="151">
        <v>42949</v>
      </c>
      <c r="G529" s="141" t="s">
        <v>133</v>
      </c>
      <c r="H529" s="141" t="s">
        <v>35052</v>
      </c>
      <c r="I529" s="141">
        <v>8</v>
      </c>
      <c r="J529" s="141" t="s">
        <v>32</v>
      </c>
      <c r="K529" s="141" t="s">
        <v>28</v>
      </c>
      <c r="L529" s="141">
        <v>0</v>
      </c>
      <c r="M529" s="141"/>
      <c r="N529" s="141">
        <v>0</v>
      </c>
      <c r="O529" s="141" t="s">
        <v>41</v>
      </c>
      <c r="P529" s="141">
        <v>120563.86</v>
      </c>
      <c r="Q529" s="141">
        <v>4309650</v>
      </c>
      <c r="R529" s="141">
        <v>3649901</v>
      </c>
      <c r="S529" s="141">
        <v>84.69</v>
      </c>
      <c r="T529" s="141">
        <v>0</v>
      </c>
      <c r="U529" s="141">
        <v>0</v>
      </c>
      <c r="V529" s="141" t="s">
        <v>2048</v>
      </c>
      <c r="W529" s="141" t="s">
        <v>35051</v>
      </c>
      <c r="X529" s="141" t="s">
        <v>35050</v>
      </c>
      <c r="Y529" s="141" t="s">
        <v>140</v>
      </c>
      <c r="Z529" s="141" t="str">
        <f t="shared" si="27"/>
        <v>Exome capture151PE</v>
      </c>
      <c r="AA529" s="143">
        <v>0</v>
      </c>
      <c r="AB529" s="143" t="s">
        <v>30</v>
      </c>
      <c r="AC529" s="143" t="s">
        <v>3343</v>
      </c>
      <c r="AD529" s="143"/>
    </row>
    <row r="530" spans="1:30" s="247" customFormat="1" ht="24" customHeight="1">
      <c r="A530" s="133">
        <v>42958</v>
      </c>
      <c r="B530" s="134" t="s">
        <v>36401</v>
      </c>
      <c r="C530" s="135" t="s">
        <v>36660</v>
      </c>
      <c r="D530" s="135" t="s">
        <v>31</v>
      </c>
      <c r="E530" s="135" t="s">
        <v>36400</v>
      </c>
      <c r="F530" s="159">
        <v>42953</v>
      </c>
      <c r="G530" s="135" t="s">
        <v>133</v>
      </c>
      <c r="H530" s="135" t="s">
        <v>36399</v>
      </c>
      <c r="I530" s="135">
        <v>1</v>
      </c>
      <c r="J530" s="135" t="s">
        <v>32</v>
      </c>
      <c r="K530" s="135" t="s">
        <v>28</v>
      </c>
      <c r="L530" s="135">
        <v>0</v>
      </c>
      <c r="M530" s="135"/>
      <c r="N530" s="135">
        <v>0</v>
      </c>
      <c r="O530" s="135" t="s">
        <v>41</v>
      </c>
      <c r="P530" s="135">
        <v>110636.76</v>
      </c>
      <c r="Q530" s="135">
        <v>4309650</v>
      </c>
      <c r="R530" s="135">
        <v>3357226</v>
      </c>
      <c r="S530" s="135">
        <v>77.900000000000006</v>
      </c>
      <c r="T530" s="135">
        <v>0</v>
      </c>
      <c r="U530" s="135">
        <v>0</v>
      </c>
      <c r="V530" s="135" t="s">
        <v>36398</v>
      </c>
      <c r="W530" s="135" t="s">
        <v>36397</v>
      </c>
      <c r="X530" s="135" t="s">
        <v>36396</v>
      </c>
      <c r="Y530" s="147" t="s">
        <v>140</v>
      </c>
      <c r="Z530" s="147" t="str">
        <f t="shared" ref="Z530:Z561" si="28">IF(P530,CONCATENATE(C530,Y530),0)</f>
        <v>Exome capture151PE</v>
      </c>
      <c r="AA530" s="137">
        <v>0</v>
      </c>
      <c r="AB530" s="294" t="s">
        <v>30</v>
      </c>
      <c r="AC530" s="154" t="s">
        <v>3343</v>
      </c>
      <c r="AD530" s="155"/>
    </row>
    <row r="531" spans="1:30" s="247" customFormat="1" ht="24" customHeight="1">
      <c r="A531" s="139">
        <v>42958</v>
      </c>
      <c r="B531" s="140" t="s">
        <v>36395</v>
      </c>
      <c r="C531" s="141" t="s">
        <v>275</v>
      </c>
      <c r="D531" s="141" t="s">
        <v>31</v>
      </c>
      <c r="E531" s="141" t="s">
        <v>36394</v>
      </c>
      <c r="F531" s="151">
        <v>42953</v>
      </c>
      <c r="G531" s="141" t="s">
        <v>133</v>
      </c>
      <c r="H531" s="141" t="s">
        <v>36360</v>
      </c>
      <c r="I531" s="141">
        <v>2</v>
      </c>
      <c r="J531" s="141" t="s">
        <v>32</v>
      </c>
      <c r="K531" s="141" t="s">
        <v>28</v>
      </c>
      <c r="L531" s="141">
        <v>0</v>
      </c>
      <c r="M531" s="141"/>
      <c r="N531" s="141">
        <v>0</v>
      </c>
      <c r="O531" s="141" t="s">
        <v>41</v>
      </c>
      <c r="P531" s="141">
        <v>114304.51</v>
      </c>
      <c r="Q531" s="141">
        <v>4309650</v>
      </c>
      <c r="R531" s="141">
        <v>3501567</v>
      </c>
      <c r="S531" s="141">
        <v>81.25</v>
      </c>
      <c r="T531" s="141">
        <v>0</v>
      </c>
      <c r="U531" s="141">
        <v>0</v>
      </c>
      <c r="V531" s="141" t="s">
        <v>36393</v>
      </c>
      <c r="W531" s="141" t="s">
        <v>34010</v>
      </c>
      <c r="X531" s="141" t="s">
        <v>36392</v>
      </c>
      <c r="Y531" s="141" t="s">
        <v>140</v>
      </c>
      <c r="Z531" s="141" t="str">
        <f t="shared" si="28"/>
        <v>Transcriptome151PE</v>
      </c>
      <c r="AA531" s="143">
        <v>0</v>
      </c>
      <c r="AB531" s="143" t="s">
        <v>30</v>
      </c>
      <c r="AC531" s="143" t="s">
        <v>3343</v>
      </c>
      <c r="AD531" s="143"/>
    </row>
    <row r="532" spans="1:30" s="247" customFormat="1" ht="24" customHeight="1">
      <c r="A532" s="139">
        <v>42958</v>
      </c>
      <c r="B532" s="140" t="s">
        <v>36391</v>
      </c>
      <c r="C532" s="141" t="s">
        <v>275</v>
      </c>
      <c r="D532" s="141" t="s">
        <v>31</v>
      </c>
      <c r="E532" s="141" t="s">
        <v>36390</v>
      </c>
      <c r="F532" s="151">
        <v>42953</v>
      </c>
      <c r="G532" s="141" t="s">
        <v>133</v>
      </c>
      <c r="H532" s="141" t="s">
        <v>36360</v>
      </c>
      <c r="I532" s="141">
        <v>3</v>
      </c>
      <c r="J532" s="141" t="s">
        <v>32</v>
      </c>
      <c r="K532" s="141" t="s">
        <v>28</v>
      </c>
      <c r="L532" s="141">
        <v>0</v>
      </c>
      <c r="M532" s="141"/>
      <c r="N532" s="141">
        <v>0</v>
      </c>
      <c r="O532" s="141" t="s">
        <v>41</v>
      </c>
      <c r="P532" s="141">
        <v>118199.78</v>
      </c>
      <c r="Q532" s="141">
        <v>4309650</v>
      </c>
      <c r="R532" s="141">
        <v>3590335</v>
      </c>
      <c r="S532" s="141">
        <v>83.31</v>
      </c>
      <c r="T532" s="141">
        <v>0</v>
      </c>
      <c r="U532" s="141">
        <v>0</v>
      </c>
      <c r="V532" s="141" t="s">
        <v>36389</v>
      </c>
      <c r="W532" s="141" t="s">
        <v>36388</v>
      </c>
      <c r="X532" s="141" t="s">
        <v>36387</v>
      </c>
      <c r="Y532" s="141" t="s">
        <v>140</v>
      </c>
      <c r="Z532" s="141" t="str">
        <f t="shared" si="28"/>
        <v>Transcriptome151PE</v>
      </c>
      <c r="AA532" s="143">
        <v>0</v>
      </c>
      <c r="AB532" s="143" t="s">
        <v>30</v>
      </c>
      <c r="AC532" s="143" t="s">
        <v>3343</v>
      </c>
      <c r="AD532" s="143"/>
    </row>
    <row r="533" spans="1:30" s="247" customFormat="1" ht="24" customHeight="1">
      <c r="A533" s="139">
        <v>42958</v>
      </c>
      <c r="B533" s="140" t="s">
        <v>36386</v>
      </c>
      <c r="C533" s="141" t="s">
        <v>275</v>
      </c>
      <c r="D533" s="141" t="s">
        <v>31</v>
      </c>
      <c r="E533" s="141" t="s">
        <v>36385</v>
      </c>
      <c r="F533" s="151">
        <v>42953</v>
      </c>
      <c r="G533" s="141" t="s">
        <v>133</v>
      </c>
      <c r="H533" s="141" t="s">
        <v>36360</v>
      </c>
      <c r="I533" s="141">
        <v>4</v>
      </c>
      <c r="J533" s="141" t="s">
        <v>32</v>
      </c>
      <c r="K533" s="141" t="s">
        <v>28</v>
      </c>
      <c r="L533" s="141">
        <v>0</v>
      </c>
      <c r="M533" s="141"/>
      <c r="N533" s="141">
        <v>0</v>
      </c>
      <c r="O533" s="141" t="s">
        <v>41</v>
      </c>
      <c r="P533" s="141">
        <v>117904.09</v>
      </c>
      <c r="Q533" s="141">
        <v>4309650</v>
      </c>
      <c r="R533" s="141">
        <v>3570581</v>
      </c>
      <c r="S533" s="141">
        <v>82.85</v>
      </c>
      <c r="T533" s="141">
        <v>0</v>
      </c>
      <c r="U533" s="141">
        <v>0</v>
      </c>
      <c r="V533" s="141" t="s">
        <v>36384</v>
      </c>
      <c r="W533" s="141" t="s">
        <v>36383</v>
      </c>
      <c r="X533" s="141" t="s">
        <v>36382</v>
      </c>
      <c r="Y533" s="141" t="s">
        <v>140</v>
      </c>
      <c r="Z533" s="141" t="str">
        <f t="shared" si="28"/>
        <v>Transcriptome151PE</v>
      </c>
      <c r="AA533" s="143">
        <v>0</v>
      </c>
      <c r="AB533" s="143" t="s">
        <v>30</v>
      </c>
      <c r="AC533" s="143" t="s">
        <v>3343</v>
      </c>
      <c r="AD533" s="143"/>
    </row>
    <row r="534" spans="1:30" s="247" customFormat="1" ht="24" customHeight="1">
      <c r="A534" s="139">
        <v>42958</v>
      </c>
      <c r="B534" s="140" t="s">
        <v>36381</v>
      </c>
      <c r="C534" s="141" t="s">
        <v>1370</v>
      </c>
      <c r="D534" s="141" t="s">
        <v>31</v>
      </c>
      <c r="E534" s="141" t="s">
        <v>36380</v>
      </c>
      <c r="F534" s="151">
        <v>42953</v>
      </c>
      <c r="G534" s="141" t="s">
        <v>133</v>
      </c>
      <c r="H534" s="141" t="s">
        <v>36360</v>
      </c>
      <c r="I534" s="141">
        <v>5</v>
      </c>
      <c r="J534" s="141" t="s">
        <v>32</v>
      </c>
      <c r="K534" s="141" t="s">
        <v>28</v>
      </c>
      <c r="L534" s="141">
        <v>0</v>
      </c>
      <c r="M534" s="141"/>
      <c r="N534" s="141">
        <v>114</v>
      </c>
      <c r="O534" s="141" t="s">
        <v>41</v>
      </c>
      <c r="P534" s="141">
        <v>121697.46</v>
      </c>
      <c r="Q534" s="141">
        <v>4309650</v>
      </c>
      <c r="R534" s="141">
        <v>3669877</v>
      </c>
      <c r="S534" s="141">
        <v>85.15</v>
      </c>
      <c r="T534" s="141" t="s">
        <v>36379</v>
      </c>
      <c r="U534" s="141" t="s">
        <v>36378</v>
      </c>
      <c r="V534" s="141" t="s">
        <v>36377</v>
      </c>
      <c r="W534" s="141" t="s">
        <v>36376</v>
      </c>
      <c r="X534" s="141" t="s">
        <v>36375</v>
      </c>
      <c r="Y534" s="141" t="s">
        <v>140</v>
      </c>
      <c r="Z534" s="141" t="str">
        <f t="shared" si="28"/>
        <v>Exome capture151PE</v>
      </c>
      <c r="AA534" s="143">
        <v>0</v>
      </c>
      <c r="AB534" s="143" t="s">
        <v>30</v>
      </c>
      <c r="AC534" s="143" t="s">
        <v>3343</v>
      </c>
      <c r="AD534" s="143"/>
    </row>
    <row r="535" spans="1:30" s="247" customFormat="1" ht="24" customHeight="1">
      <c r="A535" s="139">
        <v>42958</v>
      </c>
      <c r="B535" s="140" t="s">
        <v>36369</v>
      </c>
      <c r="C535" s="141" t="s">
        <v>1370</v>
      </c>
      <c r="D535" s="141" t="s">
        <v>31</v>
      </c>
      <c r="E535" s="141" t="s">
        <v>36374</v>
      </c>
      <c r="F535" s="151">
        <v>42953</v>
      </c>
      <c r="G535" s="141" t="s">
        <v>133</v>
      </c>
      <c r="H535" s="141" t="s">
        <v>36360</v>
      </c>
      <c r="I535" s="141">
        <v>6</v>
      </c>
      <c r="J535" s="141" t="s">
        <v>32</v>
      </c>
      <c r="K535" s="141" t="s">
        <v>28</v>
      </c>
      <c r="L535" s="141">
        <v>0</v>
      </c>
      <c r="M535" s="141"/>
      <c r="N535" s="141">
        <v>150</v>
      </c>
      <c r="O535" s="141" t="s">
        <v>41</v>
      </c>
      <c r="P535" s="141">
        <v>117129.02</v>
      </c>
      <c r="Q535" s="141">
        <v>4309650</v>
      </c>
      <c r="R535" s="141">
        <v>3556710</v>
      </c>
      <c r="S535" s="141">
        <v>82.53</v>
      </c>
      <c r="T535" s="141" t="s">
        <v>36373</v>
      </c>
      <c r="U535" s="141" t="s">
        <v>36372</v>
      </c>
      <c r="V535" s="141" t="s">
        <v>36371</v>
      </c>
      <c r="W535" s="141" t="s">
        <v>2742</v>
      </c>
      <c r="X535" s="141" t="s">
        <v>36370</v>
      </c>
      <c r="Y535" s="141" t="s">
        <v>140</v>
      </c>
      <c r="Z535" s="141" t="str">
        <f t="shared" si="28"/>
        <v>Exome capture151PE</v>
      </c>
      <c r="AA535" s="143">
        <v>0</v>
      </c>
      <c r="AB535" s="143" t="s">
        <v>30</v>
      </c>
      <c r="AC535" s="143" t="s">
        <v>3343</v>
      </c>
      <c r="AD535" s="143"/>
    </row>
    <row r="536" spans="1:30" s="247" customFormat="1" ht="24" customHeight="1">
      <c r="A536" s="139">
        <v>42958</v>
      </c>
      <c r="B536" s="140" t="s">
        <v>36369</v>
      </c>
      <c r="C536" s="141" t="s">
        <v>1370</v>
      </c>
      <c r="D536" s="141" t="s">
        <v>31</v>
      </c>
      <c r="E536" s="141" t="s">
        <v>36368</v>
      </c>
      <c r="F536" s="151">
        <v>42953</v>
      </c>
      <c r="G536" s="141" t="s">
        <v>133</v>
      </c>
      <c r="H536" s="141" t="s">
        <v>36360</v>
      </c>
      <c r="I536" s="141">
        <v>7</v>
      </c>
      <c r="J536" s="141" t="s">
        <v>32</v>
      </c>
      <c r="K536" s="141" t="s">
        <v>28</v>
      </c>
      <c r="L536" s="141">
        <v>0</v>
      </c>
      <c r="M536" s="141"/>
      <c r="N536" s="141">
        <v>77</v>
      </c>
      <c r="O536" s="141" t="s">
        <v>41</v>
      </c>
      <c r="P536" s="141">
        <v>122806.59</v>
      </c>
      <c r="Q536" s="141">
        <v>4309650</v>
      </c>
      <c r="R536" s="141">
        <v>3713055</v>
      </c>
      <c r="S536" s="141">
        <v>86.16</v>
      </c>
      <c r="T536" s="141" t="s">
        <v>36367</v>
      </c>
      <c r="U536" s="141" t="s">
        <v>36366</v>
      </c>
      <c r="V536" s="141" t="s">
        <v>36365</v>
      </c>
      <c r="W536" s="141" t="s">
        <v>36364</v>
      </c>
      <c r="X536" s="141" t="s">
        <v>36363</v>
      </c>
      <c r="Y536" s="141" t="s">
        <v>140</v>
      </c>
      <c r="Z536" s="141" t="str">
        <f t="shared" si="28"/>
        <v>Exome capture151PE</v>
      </c>
      <c r="AA536" s="143">
        <v>0</v>
      </c>
      <c r="AB536" s="143" t="s">
        <v>30</v>
      </c>
      <c r="AC536" s="143" t="s">
        <v>3343</v>
      </c>
      <c r="AD536" s="143"/>
    </row>
    <row r="537" spans="1:30" s="247" customFormat="1" ht="24" customHeight="1">
      <c r="A537" s="139">
        <v>42958</v>
      </c>
      <c r="B537" s="140" t="s">
        <v>36362</v>
      </c>
      <c r="C537" s="141" t="s">
        <v>1370</v>
      </c>
      <c r="D537" s="141" t="s">
        <v>31</v>
      </c>
      <c r="E537" s="141" t="s">
        <v>36361</v>
      </c>
      <c r="F537" s="151">
        <v>42953</v>
      </c>
      <c r="G537" s="141" t="s">
        <v>133</v>
      </c>
      <c r="H537" s="141" t="s">
        <v>36360</v>
      </c>
      <c r="I537" s="141">
        <v>8</v>
      </c>
      <c r="J537" s="141" t="s">
        <v>32</v>
      </c>
      <c r="K537" s="141" t="s">
        <v>28</v>
      </c>
      <c r="L537" s="141">
        <v>0</v>
      </c>
      <c r="M537" s="141"/>
      <c r="N537" s="141">
        <v>118</v>
      </c>
      <c r="O537" s="141" t="s">
        <v>41</v>
      </c>
      <c r="P537" s="141">
        <v>120637.61</v>
      </c>
      <c r="Q537" s="141">
        <v>4309650</v>
      </c>
      <c r="R537" s="141">
        <v>3659692</v>
      </c>
      <c r="S537" s="141">
        <v>84.92</v>
      </c>
      <c r="T537" s="141" t="s">
        <v>36359</v>
      </c>
      <c r="U537" s="141" t="s">
        <v>36358</v>
      </c>
      <c r="V537" s="141" t="s">
        <v>23267</v>
      </c>
      <c r="W537" s="141" t="s">
        <v>36357</v>
      </c>
      <c r="X537" s="141" t="s">
        <v>36356</v>
      </c>
      <c r="Y537" s="141" t="s">
        <v>140</v>
      </c>
      <c r="Z537" s="141" t="str">
        <f t="shared" si="28"/>
        <v>Exome capture151PE</v>
      </c>
      <c r="AA537" s="143">
        <v>0</v>
      </c>
      <c r="AB537" s="143" t="s">
        <v>30</v>
      </c>
      <c r="AC537" s="143" t="s">
        <v>3343</v>
      </c>
      <c r="AD537" s="143"/>
    </row>
    <row r="538" spans="1:30" s="247" customFormat="1" ht="24" customHeight="1">
      <c r="A538" s="133">
        <v>42958</v>
      </c>
      <c r="B538" s="134" t="s">
        <v>36355</v>
      </c>
      <c r="C538" s="135" t="s">
        <v>36660</v>
      </c>
      <c r="D538" s="135" t="s">
        <v>31</v>
      </c>
      <c r="E538" s="135" t="s">
        <v>36354</v>
      </c>
      <c r="F538" s="159">
        <v>42953</v>
      </c>
      <c r="G538" s="135" t="s">
        <v>133</v>
      </c>
      <c r="H538" s="135" t="s">
        <v>36353</v>
      </c>
      <c r="I538" s="135">
        <v>1</v>
      </c>
      <c r="J538" s="135" t="s">
        <v>32</v>
      </c>
      <c r="K538" s="135" t="s">
        <v>28</v>
      </c>
      <c r="L538" s="135">
        <v>0</v>
      </c>
      <c r="M538" s="135"/>
      <c r="N538" s="135">
        <v>0</v>
      </c>
      <c r="O538" s="135" t="s">
        <v>41</v>
      </c>
      <c r="P538" s="135">
        <v>115338.48</v>
      </c>
      <c r="Q538" s="135">
        <v>4309650</v>
      </c>
      <c r="R538" s="135">
        <v>3458866</v>
      </c>
      <c r="S538" s="135">
        <v>80.260000000000005</v>
      </c>
      <c r="T538" s="135">
        <v>0</v>
      </c>
      <c r="U538" s="135">
        <v>0</v>
      </c>
      <c r="V538" s="135" t="s">
        <v>36352</v>
      </c>
      <c r="W538" s="135" t="s">
        <v>36351</v>
      </c>
      <c r="X538" s="135" t="s">
        <v>36350</v>
      </c>
      <c r="Y538" s="147" t="s">
        <v>140</v>
      </c>
      <c r="Z538" s="147" t="str">
        <f t="shared" si="28"/>
        <v>Exome capture151PE</v>
      </c>
      <c r="AA538" s="137">
        <v>0</v>
      </c>
      <c r="AB538" s="294" t="s">
        <v>30</v>
      </c>
      <c r="AC538" s="154" t="s">
        <v>3343</v>
      </c>
      <c r="AD538" s="155"/>
    </row>
    <row r="539" spans="1:30" s="247" customFormat="1" ht="24" customHeight="1">
      <c r="A539" s="139">
        <v>42958</v>
      </c>
      <c r="B539" s="140" t="s">
        <v>36298</v>
      </c>
      <c r="C539" s="141" t="s">
        <v>1370</v>
      </c>
      <c r="D539" s="141" t="s">
        <v>31</v>
      </c>
      <c r="E539" s="141" t="s">
        <v>36349</v>
      </c>
      <c r="F539" s="151">
        <v>42953</v>
      </c>
      <c r="G539" s="141" t="s">
        <v>133</v>
      </c>
      <c r="H539" s="141" t="s">
        <v>36324</v>
      </c>
      <c r="I539" s="141">
        <v>2</v>
      </c>
      <c r="J539" s="141" t="s">
        <v>32</v>
      </c>
      <c r="K539" s="141" t="s">
        <v>28</v>
      </c>
      <c r="L539" s="141">
        <v>0</v>
      </c>
      <c r="M539" s="141"/>
      <c r="N539" s="141">
        <v>0</v>
      </c>
      <c r="O539" s="141" t="s">
        <v>41</v>
      </c>
      <c r="P539" s="141">
        <v>119748.89</v>
      </c>
      <c r="Q539" s="141">
        <v>4309650</v>
      </c>
      <c r="R539" s="141">
        <v>3550836</v>
      </c>
      <c r="S539" s="141">
        <v>82.39</v>
      </c>
      <c r="T539" s="141">
        <v>0</v>
      </c>
      <c r="U539" s="141">
        <v>0</v>
      </c>
      <c r="V539" s="141" t="s">
        <v>36348</v>
      </c>
      <c r="W539" s="141" t="s">
        <v>36347</v>
      </c>
      <c r="X539" s="141" t="s">
        <v>36346</v>
      </c>
      <c r="Y539" s="141" t="s">
        <v>140</v>
      </c>
      <c r="Z539" s="141" t="str">
        <f t="shared" si="28"/>
        <v>Exome capture151PE</v>
      </c>
      <c r="AA539" s="143">
        <v>0</v>
      </c>
      <c r="AB539" s="143" t="s">
        <v>30</v>
      </c>
      <c r="AC539" s="143" t="s">
        <v>3343</v>
      </c>
      <c r="AD539" s="143"/>
    </row>
    <row r="540" spans="1:30" s="247" customFormat="1" ht="24" customHeight="1">
      <c r="A540" s="139">
        <v>42958</v>
      </c>
      <c r="B540" s="140" t="s">
        <v>36298</v>
      </c>
      <c r="C540" s="141" t="s">
        <v>1370</v>
      </c>
      <c r="D540" s="141" t="s">
        <v>31</v>
      </c>
      <c r="E540" s="141" t="s">
        <v>36345</v>
      </c>
      <c r="F540" s="151">
        <v>42953</v>
      </c>
      <c r="G540" s="141" t="s">
        <v>133</v>
      </c>
      <c r="H540" s="141" t="s">
        <v>36324</v>
      </c>
      <c r="I540" s="141">
        <v>3</v>
      </c>
      <c r="J540" s="141" t="s">
        <v>32</v>
      </c>
      <c r="K540" s="141" t="s">
        <v>28</v>
      </c>
      <c r="L540" s="141">
        <v>0</v>
      </c>
      <c r="M540" s="141"/>
      <c r="N540" s="141">
        <v>0</v>
      </c>
      <c r="O540" s="141" t="s">
        <v>41</v>
      </c>
      <c r="P540" s="141">
        <v>117467.41</v>
      </c>
      <c r="Q540" s="141">
        <v>4309650</v>
      </c>
      <c r="R540" s="141">
        <v>3498815</v>
      </c>
      <c r="S540" s="141">
        <v>81.19</v>
      </c>
      <c r="T540" s="141">
        <v>0</v>
      </c>
      <c r="U540" s="141">
        <v>0</v>
      </c>
      <c r="V540" s="141" t="s">
        <v>36344</v>
      </c>
      <c r="W540" s="141" t="s">
        <v>1480</v>
      </c>
      <c r="X540" s="141" t="s">
        <v>36343</v>
      </c>
      <c r="Y540" s="141" t="s">
        <v>140</v>
      </c>
      <c r="Z540" s="141" t="str">
        <f t="shared" si="28"/>
        <v>Exome capture151PE</v>
      </c>
      <c r="AA540" s="143">
        <v>0</v>
      </c>
      <c r="AB540" s="143" t="s">
        <v>30</v>
      </c>
      <c r="AC540" s="143" t="s">
        <v>3343</v>
      </c>
      <c r="AD540" s="143"/>
    </row>
    <row r="541" spans="1:30" s="247" customFormat="1" ht="24" customHeight="1">
      <c r="A541" s="139">
        <v>42958</v>
      </c>
      <c r="B541" s="140" t="s">
        <v>36298</v>
      </c>
      <c r="C541" s="141" t="s">
        <v>1370</v>
      </c>
      <c r="D541" s="141" t="s">
        <v>31</v>
      </c>
      <c r="E541" s="141" t="s">
        <v>36342</v>
      </c>
      <c r="F541" s="151">
        <v>42953</v>
      </c>
      <c r="G541" s="141" t="s">
        <v>133</v>
      </c>
      <c r="H541" s="141" t="s">
        <v>36324</v>
      </c>
      <c r="I541" s="141">
        <v>4</v>
      </c>
      <c r="J541" s="141" t="s">
        <v>32</v>
      </c>
      <c r="K541" s="141" t="s">
        <v>28</v>
      </c>
      <c r="L541" s="141">
        <v>0</v>
      </c>
      <c r="M541" s="141"/>
      <c r="N541" s="141">
        <v>0</v>
      </c>
      <c r="O541" s="141" t="s">
        <v>41</v>
      </c>
      <c r="P541" s="141">
        <v>118737.28</v>
      </c>
      <c r="Q541" s="141">
        <v>4309650</v>
      </c>
      <c r="R541" s="141">
        <v>3513394</v>
      </c>
      <c r="S541" s="141">
        <v>81.52</v>
      </c>
      <c r="T541" s="141">
        <v>0</v>
      </c>
      <c r="U541" s="141">
        <v>0</v>
      </c>
      <c r="V541" s="141" t="s">
        <v>36341</v>
      </c>
      <c r="W541" s="141" t="s">
        <v>36340</v>
      </c>
      <c r="X541" s="141" t="s">
        <v>36339</v>
      </c>
      <c r="Y541" s="141" t="s">
        <v>140</v>
      </c>
      <c r="Z541" s="141" t="str">
        <f t="shared" si="28"/>
        <v>Exome capture151PE</v>
      </c>
      <c r="AA541" s="143">
        <v>0</v>
      </c>
      <c r="AB541" s="143" t="s">
        <v>30</v>
      </c>
      <c r="AC541" s="143" t="s">
        <v>3343</v>
      </c>
      <c r="AD541" s="143"/>
    </row>
    <row r="542" spans="1:30" s="247" customFormat="1" ht="24" customHeight="1">
      <c r="A542" s="139">
        <v>42958</v>
      </c>
      <c r="B542" s="140" t="s">
        <v>36298</v>
      </c>
      <c r="C542" s="141" t="s">
        <v>1370</v>
      </c>
      <c r="D542" s="141" t="s">
        <v>31</v>
      </c>
      <c r="E542" s="141" t="s">
        <v>36338</v>
      </c>
      <c r="F542" s="151">
        <v>42953</v>
      </c>
      <c r="G542" s="141" t="s">
        <v>133</v>
      </c>
      <c r="H542" s="141" t="s">
        <v>36324</v>
      </c>
      <c r="I542" s="141">
        <v>5</v>
      </c>
      <c r="J542" s="141" t="s">
        <v>32</v>
      </c>
      <c r="K542" s="141" t="s">
        <v>28</v>
      </c>
      <c r="L542" s="141">
        <v>0</v>
      </c>
      <c r="M542" s="141"/>
      <c r="N542" s="141">
        <v>0</v>
      </c>
      <c r="O542" s="141" t="s">
        <v>41</v>
      </c>
      <c r="P542" s="141">
        <v>115942.1</v>
      </c>
      <c r="Q542" s="141">
        <v>4309650</v>
      </c>
      <c r="R542" s="141">
        <v>3450830</v>
      </c>
      <c r="S542" s="141">
        <v>80.069999999999993</v>
      </c>
      <c r="T542" s="141">
        <v>0</v>
      </c>
      <c r="U542" s="141">
        <v>0</v>
      </c>
      <c r="V542" s="141" t="s">
        <v>36337</v>
      </c>
      <c r="W542" s="141" t="s">
        <v>36336</v>
      </c>
      <c r="X542" s="141" t="s">
        <v>36335</v>
      </c>
      <c r="Y542" s="141" t="s">
        <v>140</v>
      </c>
      <c r="Z542" s="141" t="str">
        <f t="shared" si="28"/>
        <v>Exome capture151PE</v>
      </c>
      <c r="AA542" s="143">
        <v>0</v>
      </c>
      <c r="AB542" s="143" t="s">
        <v>30</v>
      </c>
      <c r="AC542" s="143" t="s">
        <v>3343</v>
      </c>
      <c r="AD542" s="143"/>
    </row>
    <row r="543" spans="1:30" s="247" customFormat="1" ht="24" customHeight="1">
      <c r="A543" s="139">
        <v>42958</v>
      </c>
      <c r="B543" s="140" t="s">
        <v>36298</v>
      </c>
      <c r="C543" s="141" t="s">
        <v>1370</v>
      </c>
      <c r="D543" s="141" t="s">
        <v>31</v>
      </c>
      <c r="E543" s="141" t="s">
        <v>36334</v>
      </c>
      <c r="F543" s="151">
        <v>42953</v>
      </c>
      <c r="G543" s="141" t="s">
        <v>133</v>
      </c>
      <c r="H543" s="141" t="s">
        <v>36324</v>
      </c>
      <c r="I543" s="141">
        <v>6</v>
      </c>
      <c r="J543" s="141" t="s">
        <v>32</v>
      </c>
      <c r="K543" s="141" t="s">
        <v>28</v>
      </c>
      <c r="L543" s="141">
        <v>0</v>
      </c>
      <c r="M543" s="141"/>
      <c r="N543" s="141">
        <v>0</v>
      </c>
      <c r="O543" s="141" t="s">
        <v>41</v>
      </c>
      <c r="P543" s="141">
        <v>115921.73</v>
      </c>
      <c r="Q543" s="141">
        <v>4309650</v>
      </c>
      <c r="R543" s="141">
        <v>3420348</v>
      </c>
      <c r="S543" s="141">
        <v>79.36</v>
      </c>
      <c r="T543" s="141">
        <v>0</v>
      </c>
      <c r="U543" s="141">
        <v>0</v>
      </c>
      <c r="V543" s="141" t="s">
        <v>36333</v>
      </c>
      <c r="W543" s="141" t="s">
        <v>36332</v>
      </c>
      <c r="X543" s="141" t="s">
        <v>36331</v>
      </c>
      <c r="Y543" s="141" t="s">
        <v>140</v>
      </c>
      <c r="Z543" s="141" t="str">
        <f t="shared" si="28"/>
        <v>Exome capture151PE</v>
      </c>
      <c r="AA543" s="143">
        <v>0</v>
      </c>
      <c r="AB543" s="143" t="s">
        <v>30</v>
      </c>
      <c r="AC543" s="143" t="s">
        <v>3343</v>
      </c>
      <c r="AD543" s="143"/>
    </row>
    <row r="544" spans="1:30" s="247" customFormat="1" ht="24" customHeight="1">
      <c r="A544" s="139">
        <v>42958</v>
      </c>
      <c r="B544" s="140" t="s">
        <v>36298</v>
      </c>
      <c r="C544" s="141" t="s">
        <v>1370</v>
      </c>
      <c r="D544" s="141" t="s">
        <v>31</v>
      </c>
      <c r="E544" s="141" t="s">
        <v>36330</v>
      </c>
      <c r="F544" s="151">
        <v>42953</v>
      </c>
      <c r="G544" s="141" t="s">
        <v>133</v>
      </c>
      <c r="H544" s="141" t="s">
        <v>36324</v>
      </c>
      <c r="I544" s="141">
        <v>7</v>
      </c>
      <c r="J544" s="141" t="s">
        <v>32</v>
      </c>
      <c r="K544" s="141" t="s">
        <v>28</v>
      </c>
      <c r="L544" s="141">
        <v>0</v>
      </c>
      <c r="M544" s="141"/>
      <c r="N544" s="141">
        <v>0</v>
      </c>
      <c r="O544" s="141" t="s">
        <v>41</v>
      </c>
      <c r="P544" s="141">
        <v>115292.85</v>
      </c>
      <c r="Q544" s="141">
        <v>4309650</v>
      </c>
      <c r="R544" s="141">
        <v>3401155</v>
      </c>
      <c r="S544" s="141">
        <v>78.92</v>
      </c>
      <c r="T544" s="141">
        <v>0</v>
      </c>
      <c r="U544" s="141">
        <v>0</v>
      </c>
      <c r="V544" s="141" t="s">
        <v>36329</v>
      </c>
      <c r="W544" s="141" t="s">
        <v>36328</v>
      </c>
      <c r="X544" s="141" t="s">
        <v>36327</v>
      </c>
      <c r="Y544" s="141" t="s">
        <v>140</v>
      </c>
      <c r="Z544" s="141" t="str">
        <f t="shared" si="28"/>
        <v>Exome capture151PE</v>
      </c>
      <c r="AA544" s="143">
        <v>0</v>
      </c>
      <c r="AB544" s="143" t="s">
        <v>30</v>
      </c>
      <c r="AC544" s="143" t="s">
        <v>3343</v>
      </c>
      <c r="AD544" s="143"/>
    </row>
    <row r="545" spans="1:30" s="247" customFormat="1" ht="24" customHeight="1">
      <c r="A545" s="139">
        <v>42958</v>
      </c>
      <c r="B545" s="140" t="s">
        <v>36326</v>
      </c>
      <c r="C545" s="141" t="s">
        <v>1370</v>
      </c>
      <c r="D545" s="141" t="s">
        <v>31</v>
      </c>
      <c r="E545" s="141" t="s">
        <v>36325</v>
      </c>
      <c r="F545" s="151">
        <v>42953</v>
      </c>
      <c r="G545" s="141" t="s">
        <v>133</v>
      </c>
      <c r="H545" s="141" t="s">
        <v>36324</v>
      </c>
      <c r="I545" s="141">
        <v>8</v>
      </c>
      <c r="J545" s="141" t="s">
        <v>32</v>
      </c>
      <c r="K545" s="141" t="s">
        <v>28</v>
      </c>
      <c r="L545" s="141">
        <v>0</v>
      </c>
      <c r="M545" s="141"/>
      <c r="N545" s="141">
        <v>0</v>
      </c>
      <c r="O545" s="141" t="s">
        <v>41</v>
      </c>
      <c r="P545" s="141">
        <v>114062.44</v>
      </c>
      <c r="Q545" s="141">
        <v>4309650</v>
      </c>
      <c r="R545" s="141">
        <v>3390378</v>
      </c>
      <c r="S545" s="141">
        <v>78.67</v>
      </c>
      <c r="T545" s="141">
        <v>0</v>
      </c>
      <c r="U545" s="141">
        <v>0</v>
      </c>
      <c r="V545" s="141" t="s">
        <v>36323</v>
      </c>
      <c r="W545" s="141" t="s">
        <v>36322</v>
      </c>
      <c r="X545" s="141" t="s">
        <v>36321</v>
      </c>
      <c r="Y545" s="141" t="s">
        <v>140</v>
      </c>
      <c r="Z545" s="141" t="str">
        <f t="shared" si="28"/>
        <v>Exome capture151PE</v>
      </c>
      <c r="AA545" s="143">
        <v>0</v>
      </c>
      <c r="AB545" s="143" t="s">
        <v>30</v>
      </c>
      <c r="AC545" s="143" t="s">
        <v>3343</v>
      </c>
      <c r="AD545" s="143"/>
    </row>
    <row r="546" spans="1:30" s="247" customFormat="1" ht="24" customHeight="1">
      <c r="A546" s="133">
        <v>42962</v>
      </c>
      <c r="B546" s="134" t="s">
        <v>36320</v>
      </c>
      <c r="C546" s="135" t="s">
        <v>36660</v>
      </c>
      <c r="D546" s="135" t="s">
        <v>31</v>
      </c>
      <c r="E546" s="135" t="s">
        <v>36319</v>
      </c>
      <c r="F546" s="159">
        <v>42957</v>
      </c>
      <c r="G546" s="135" t="s">
        <v>133</v>
      </c>
      <c r="H546" s="135" t="s">
        <v>36318</v>
      </c>
      <c r="I546" s="135">
        <v>1</v>
      </c>
      <c r="J546" s="135" t="s">
        <v>32</v>
      </c>
      <c r="K546" s="135" t="s">
        <v>28</v>
      </c>
      <c r="L546" s="135">
        <v>0</v>
      </c>
      <c r="M546" s="135"/>
      <c r="N546" s="135">
        <v>0</v>
      </c>
      <c r="O546" s="135" t="s">
        <v>41</v>
      </c>
      <c r="P546" s="135">
        <v>117448.07</v>
      </c>
      <c r="Q546" s="135">
        <v>4309650</v>
      </c>
      <c r="R546" s="135">
        <v>3571273</v>
      </c>
      <c r="S546" s="135">
        <v>82.87</v>
      </c>
      <c r="T546" s="135">
        <v>0</v>
      </c>
      <c r="U546" s="135">
        <v>0</v>
      </c>
      <c r="V546" s="135" t="s">
        <v>36317</v>
      </c>
      <c r="W546" s="135" t="s">
        <v>36316</v>
      </c>
      <c r="X546" s="135" t="s">
        <v>36315</v>
      </c>
      <c r="Y546" s="147" t="s">
        <v>140</v>
      </c>
      <c r="Z546" s="147" t="str">
        <f t="shared" si="28"/>
        <v>Exome capture151PE</v>
      </c>
      <c r="AA546" s="137">
        <v>0</v>
      </c>
      <c r="AB546" s="294" t="s">
        <v>30</v>
      </c>
      <c r="AC546" s="154" t="s">
        <v>3343</v>
      </c>
      <c r="AD546" s="155"/>
    </row>
    <row r="547" spans="1:30" s="247" customFormat="1" ht="24" customHeight="1">
      <c r="A547" s="139">
        <v>42962</v>
      </c>
      <c r="B547" s="140" t="s">
        <v>36298</v>
      </c>
      <c r="C547" s="141" t="s">
        <v>1370</v>
      </c>
      <c r="D547" s="141" t="s">
        <v>31</v>
      </c>
      <c r="E547" s="141" t="s">
        <v>36314</v>
      </c>
      <c r="F547" s="151">
        <v>42957</v>
      </c>
      <c r="G547" s="141" t="s">
        <v>133</v>
      </c>
      <c r="H547" s="141" t="s">
        <v>36287</v>
      </c>
      <c r="I547" s="141">
        <v>2</v>
      </c>
      <c r="J547" s="141" t="s">
        <v>32</v>
      </c>
      <c r="K547" s="141" t="s">
        <v>28</v>
      </c>
      <c r="L547" s="141">
        <v>0</v>
      </c>
      <c r="M547" s="141"/>
      <c r="N547" s="141">
        <v>0</v>
      </c>
      <c r="O547" s="141" t="s">
        <v>41</v>
      </c>
      <c r="P547" s="141">
        <v>118961.65</v>
      </c>
      <c r="Q547" s="141">
        <v>4309650</v>
      </c>
      <c r="R547" s="141">
        <v>3589571</v>
      </c>
      <c r="S547" s="141">
        <v>83.29</v>
      </c>
      <c r="T547" s="141">
        <v>0</v>
      </c>
      <c r="U547" s="141">
        <v>0</v>
      </c>
      <c r="V547" s="141" t="s">
        <v>36313</v>
      </c>
      <c r="W547" s="141" t="s">
        <v>36312</v>
      </c>
      <c r="X547" s="141" t="s">
        <v>36311</v>
      </c>
      <c r="Y547" s="141" t="s">
        <v>140</v>
      </c>
      <c r="Z547" s="141" t="str">
        <f t="shared" si="28"/>
        <v>Exome capture151PE</v>
      </c>
      <c r="AA547" s="143">
        <v>0</v>
      </c>
      <c r="AB547" s="143" t="s">
        <v>30</v>
      </c>
      <c r="AC547" s="143" t="s">
        <v>3343</v>
      </c>
      <c r="AD547" s="143"/>
    </row>
    <row r="548" spans="1:30" s="247" customFormat="1" ht="24" customHeight="1">
      <c r="A548" s="139">
        <v>42962</v>
      </c>
      <c r="B548" s="140" t="s">
        <v>36298</v>
      </c>
      <c r="C548" s="141" t="s">
        <v>1370</v>
      </c>
      <c r="D548" s="141" t="s">
        <v>31</v>
      </c>
      <c r="E548" s="141" t="s">
        <v>36310</v>
      </c>
      <c r="F548" s="151">
        <v>42957</v>
      </c>
      <c r="G548" s="141" t="s">
        <v>133</v>
      </c>
      <c r="H548" s="141" t="s">
        <v>36287</v>
      </c>
      <c r="I548" s="141">
        <v>3</v>
      </c>
      <c r="J548" s="141" t="s">
        <v>32</v>
      </c>
      <c r="K548" s="141" t="s">
        <v>28</v>
      </c>
      <c r="L548" s="141">
        <v>0</v>
      </c>
      <c r="M548" s="141"/>
      <c r="N548" s="141">
        <v>0</v>
      </c>
      <c r="O548" s="141" t="s">
        <v>41</v>
      </c>
      <c r="P548" s="141">
        <v>119898.84</v>
      </c>
      <c r="Q548" s="141">
        <v>4309650</v>
      </c>
      <c r="R548" s="141">
        <v>3631171</v>
      </c>
      <c r="S548" s="141">
        <v>84.26</v>
      </c>
      <c r="T548" s="141">
        <v>0</v>
      </c>
      <c r="U548" s="141">
        <v>0</v>
      </c>
      <c r="V548" s="141" t="s">
        <v>36309</v>
      </c>
      <c r="W548" s="141" t="s">
        <v>36308</v>
      </c>
      <c r="X548" s="141" t="s">
        <v>36307</v>
      </c>
      <c r="Y548" s="141" t="s">
        <v>140</v>
      </c>
      <c r="Z548" s="141" t="str">
        <f t="shared" si="28"/>
        <v>Exome capture151PE</v>
      </c>
      <c r="AA548" s="143">
        <v>0</v>
      </c>
      <c r="AB548" s="143" t="s">
        <v>30</v>
      </c>
      <c r="AC548" s="143" t="s">
        <v>3343</v>
      </c>
      <c r="AD548" s="143"/>
    </row>
    <row r="549" spans="1:30" s="247" customFormat="1" ht="24" customHeight="1">
      <c r="A549" s="139">
        <v>42962</v>
      </c>
      <c r="B549" s="140" t="s">
        <v>36298</v>
      </c>
      <c r="C549" s="141" t="s">
        <v>1370</v>
      </c>
      <c r="D549" s="141" t="s">
        <v>31</v>
      </c>
      <c r="E549" s="141" t="s">
        <v>36306</v>
      </c>
      <c r="F549" s="151">
        <v>42957</v>
      </c>
      <c r="G549" s="141" t="s">
        <v>133</v>
      </c>
      <c r="H549" s="141" t="s">
        <v>36287</v>
      </c>
      <c r="I549" s="141">
        <v>4</v>
      </c>
      <c r="J549" s="141" t="s">
        <v>32</v>
      </c>
      <c r="K549" s="141" t="s">
        <v>28</v>
      </c>
      <c r="L549" s="141">
        <v>0</v>
      </c>
      <c r="M549" s="141"/>
      <c r="N549" s="141">
        <v>0</v>
      </c>
      <c r="O549" s="141" t="s">
        <v>41</v>
      </c>
      <c r="P549" s="141">
        <v>121175.35</v>
      </c>
      <c r="Q549" s="141">
        <v>4309650</v>
      </c>
      <c r="R549" s="141">
        <v>3660260</v>
      </c>
      <c r="S549" s="141">
        <v>84.93</v>
      </c>
      <c r="T549" s="141">
        <v>0</v>
      </c>
      <c r="U549" s="141">
        <v>0</v>
      </c>
      <c r="V549" s="141" t="s">
        <v>36305</v>
      </c>
      <c r="W549" s="141" t="s">
        <v>36304</v>
      </c>
      <c r="X549" s="141" t="s">
        <v>36303</v>
      </c>
      <c r="Y549" s="141" t="s">
        <v>140</v>
      </c>
      <c r="Z549" s="141" t="str">
        <f t="shared" si="28"/>
        <v>Exome capture151PE</v>
      </c>
      <c r="AA549" s="143">
        <v>0</v>
      </c>
      <c r="AB549" s="143" t="s">
        <v>30</v>
      </c>
      <c r="AC549" s="143" t="s">
        <v>3343</v>
      </c>
      <c r="AD549" s="143"/>
    </row>
    <row r="550" spans="1:30" s="247" customFormat="1" ht="24" customHeight="1">
      <c r="A550" s="139">
        <v>42962</v>
      </c>
      <c r="B550" s="140" t="s">
        <v>36298</v>
      </c>
      <c r="C550" s="141" t="s">
        <v>1370</v>
      </c>
      <c r="D550" s="141" t="s">
        <v>31</v>
      </c>
      <c r="E550" s="141" t="s">
        <v>36302</v>
      </c>
      <c r="F550" s="151">
        <v>42957</v>
      </c>
      <c r="G550" s="141" t="s">
        <v>133</v>
      </c>
      <c r="H550" s="141" t="s">
        <v>36287</v>
      </c>
      <c r="I550" s="141">
        <v>5</v>
      </c>
      <c r="J550" s="141" t="s">
        <v>32</v>
      </c>
      <c r="K550" s="141" t="s">
        <v>28</v>
      </c>
      <c r="L550" s="141">
        <v>0</v>
      </c>
      <c r="M550" s="141"/>
      <c r="N550" s="141">
        <v>0</v>
      </c>
      <c r="O550" s="141" t="s">
        <v>41</v>
      </c>
      <c r="P550" s="141">
        <v>119881.35</v>
      </c>
      <c r="Q550" s="141">
        <v>4309650</v>
      </c>
      <c r="R550" s="141">
        <v>3629133</v>
      </c>
      <c r="S550" s="141">
        <v>84.21</v>
      </c>
      <c r="T550" s="141">
        <v>0</v>
      </c>
      <c r="U550" s="141">
        <v>0</v>
      </c>
      <c r="V550" s="141" t="s">
        <v>36301</v>
      </c>
      <c r="W550" s="141" t="s">
        <v>36300</v>
      </c>
      <c r="X550" s="141" t="s">
        <v>36299</v>
      </c>
      <c r="Y550" s="141" t="s">
        <v>140</v>
      </c>
      <c r="Z550" s="141" t="str">
        <f t="shared" si="28"/>
        <v>Exome capture151PE</v>
      </c>
      <c r="AA550" s="143">
        <v>0</v>
      </c>
      <c r="AB550" s="143" t="s">
        <v>30</v>
      </c>
      <c r="AC550" s="143" t="s">
        <v>3343</v>
      </c>
      <c r="AD550" s="143"/>
    </row>
    <row r="551" spans="1:30" s="247" customFormat="1" ht="24" customHeight="1">
      <c r="A551" s="139">
        <v>42962</v>
      </c>
      <c r="B551" s="140" t="s">
        <v>36298</v>
      </c>
      <c r="C551" s="141" t="s">
        <v>1370</v>
      </c>
      <c r="D551" s="141" t="s">
        <v>31</v>
      </c>
      <c r="E551" s="141" t="s">
        <v>36297</v>
      </c>
      <c r="F551" s="151">
        <v>42957</v>
      </c>
      <c r="G551" s="141" t="s">
        <v>133</v>
      </c>
      <c r="H551" s="141" t="s">
        <v>36287</v>
      </c>
      <c r="I551" s="141">
        <v>6</v>
      </c>
      <c r="J551" s="141" t="s">
        <v>32</v>
      </c>
      <c r="K551" s="141" t="s">
        <v>28</v>
      </c>
      <c r="L551" s="141">
        <v>0</v>
      </c>
      <c r="M551" s="141"/>
      <c r="N551" s="141">
        <v>0</v>
      </c>
      <c r="O551" s="141" t="s">
        <v>41</v>
      </c>
      <c r="P551" s="141">
        <v>119890.22</v>
      </c>
      <c r="Q551" s="141">
        <v>4309650</v>
      </c>
      <c r="R551" s="141">
        <v>3632139</v>
      </c>
      <c r="S551" s="141">
        <v>84.28</v>
      </c>
      <c r="T551" s="141">
        <v>0</v>
      </c>
      <c r="U551" s="141">
        <v>0</v>
      </c>
      <c r="V551" s="141" t="s">
        <v>36296</v>
      </c>
      <c r="W551" s="141" t="s">
        <v>36295</v>
      </c>
      <c r="X551" s="141" t="s">
        <v>36294</v>
      </c>
      <c r="Y551" s="141" t="s">
        <v>140</v>
      </c>
      <c r="Z551" s="141" t="str">
        <f t="shared" si="28"/>
        <v>Exome capture151PE</v>
      </c>
      <c r="AA551" s="143">
        <v>0</v>
      </c>
      <c r="AB551" s="143" t="s">
        <v>30</v>
      </c>
      <c r="AC551" s="143" t="s">
        <v>3343</v>
      </c>
      <c r="AD551" s="143"/>
    </row>
    <row r="552" spans="1:30" s="247" customFormat="1" ht="24" customHeight="1">
      <c r="A552" s="139">
        <v>42962</v>
      </c>
      <c r="B552" s="140" t="s">
        <v>36293</v>
      </c>
      <c r="C552" s="141" t="s">
        <v>1370</v>
      </c>
      <c r="D552" s="141" t="s">
        <v>31</v>
      </c>
      <c r="E552" s="141" t="s">
        <v>36292</v>
      </c>
      <c r="F552" s="151">
        <v>42957</v>
      </c>
      <c r="G552" s="141" t="s">
        <v>133</v>
      </c>
      <c r="H552" s="141" t="s">
        <v>36287</v>
      </c>
      <c r="I552" s="141">
        <v>7</v>
      </c>
      <c r="J552" s="141" t="s">
        <v>32</v>
      </c>
      <c r="K552" s="141" t="s">
        <v>28</v>
      </c>
      <c r="L552" s="141">
        <v>0</v>
      </c>
      <c r="M552" s="141"/>
      <c r="N552" s="141">
        <v>0</v>
      </c>
      <c r="O552" s="141" t="s">
        <v>41</v>
      </c>
      <c r="P552" s="141">
        <v>115933.36</v>
      </c>
      <c r="Q552" s="141">
        <v>4309650</v>
      </c>
      <c r="R552" s="141">
        <v>3511271</v>
      </c>
      <c r="S552" s="141">
        <v>81.47</v>
      </c>
      <c r="T552" s="141">
        <v>0</v>
      </c>
      <c r="U552" s="141">
        <v>0</v>
      </c>
      <c r="V552" s="141" t="s">
        <v>14133</v>
      </c>
      <c r="W552" s="141" t="s">
        <v>36291</v>
      </c>
      <c r="X552" s="141" t="s">
        <v>36290</v>
      </c>
      <c r="Y552" s="141" t="s">
        <v>140</v>
      </c>
      <c r="Z552" s="141" t="str">
        <f t="shared" si="28"/>
        <v>Exome capture151PE</v>
      </c>
      <c r="AA552" s="143">
        <v>0</v>
      </c>
      <c r="AB552" s="143" t="s">
        <v>30</v>
      </c>
      <c r="AC552" s="143" t="s">
        <v>3343</v>
      </c>
      <c r="AD552" s="143"/>
    </row>
    <row r="553" spans="1:30" s="247" customFormat="1" ht="24" customHeight="1">
      <c r="A553" s="139">
        <v>42962</v>
      </c>
      <c r="B553" s="140" t="s">
        <v>36289</v>
      </c>
      <c r="C553" s="141" t="s">
        <v>1370</v>
      </c>
      <c r="D553" s="141" t="s">
        <v>31</v>
      </c>
      <c r="E553" s="141" t="s">
        <v>36288</v>
      </c>
      <c r="F553" s="151">
        <v>42957</v>
      </c>
      <c r="G553" s="141" t="s">
        <v>133</v>
      </c>
      <c r="H553" s="141" t="s">
        <v>36287</v>
      </c>
      <c r="I553" s="141">
        <v>8</v>
      </c>
      <c r="J553" s="141" t="s">
        <v>32</v>
      </c>
      <c r="K553" s="141" t="s">
        <v>28</v>
      </c>
      <c r="L553" s="141">
        <v>0</v>
      </c>
      <c r="M553" s="141"/>
      <c r="N553" s="141">
        <v>0</v>
      </c>
      <c r="O553" s="141" t="s">
        <v>41</v>
      </c>
      <c r="P553" s="141">
        <v>115861.09</v>
      </c>
      <c r="Q553" s="141">
        <v>4309650</v>
      </c>
      <c r="R553" s="141">
        <v>3534667</v>
      </c>
      <c r="S553" s="141">
        <v>82.02</v>
      </c>
      <c r="T553" s="141">
        <v>0</v>
      </c>
      <c r="U553" s="141">
        <v>0</v>
      </c>
      <c r="V553" s="141" t="s">
        <v>36286</v>
      </c>
      <c r="W553" s="141" t="s">
        <v>36285</v>
      </c>
      <c r="X553" s="141" t="s">
        <v>36284</v>
      </c>
      <c r="Y553" s="141" t="s">
        <v>140</v>
      </c>
      <c r="Z553" s="141" t="str">
        <f t="shared" si="28"/>
        <v>Exome capture151PE</v>
      </c>
      <c r="AA553" s="143">
        <v>0</v>
      </c>
      <c r="AB553" s="143" t="s">
        <v>30</v>
      </c>
      <c r="AC553" s="143" t="s">
        <v>3343</v>
      </c>
      <c r="AD553" s="143"/>
    </row>
    <row r="554" spans="1:30" s="247" customFormat="1" ht="24" customHeight="1">
      <c r="A554" s="133">
        <v>42962</v>
      </c>
      <c r="B554" s="134" t="s">
        <v>36283</v>
      </c>
      <c r="C554" s="135" t="s">
        <v>36660</v>
      </c>
      <c r="D554" s="135" t="s">
        <v>31</v>
      </c>
      <c r="E554" s="135" t="s">
        <v>36282</v>
      </c>
      <c r="F554" s="159">
        <v>42957</v>
      </c>
      <c r="G554" s="135" t="s">
        <v>133</v>
      </c>
      <c r="H554" s="135" t="s">
        <v>36281</v>
      </c>
      <c r="I554" s="135">
        <v>1</v>
      </c>
      <c r="J554" s="135" t="s">
        <v>32</v>
      </c>
      <c r="K554" s="135" t="s">
        <v>28</v>
      </c>
      <c r="L554" s="135">
        <v>0</v>
      </c>
      <c r="M554" s="135"/>
      <c r="N554" s="135">
        <v>0</v>
      </c>
      <c r="O554" s="135" t="s">
        <v>41</v>
      </c>
      <c r="P554" s="135">
        <v>121170.85</v>
      </c>
      <c r="Q554" s="135">
        <v>4309650</v>
      </c>
      <c r="R554" s="135">
        <v>3696610</v>
      </c>
      <c r="S554" s="135">
        <v>85.78</v>
      </c>
      <c r="T554" s="135">
        <v>0</v>
      </c>
      <c r="U554" s="135">
        <v>0</v>
      </c>
      <c r="V554" s="135" t="s">
        <v>36280</v>
      </c>
      <c r="W554" s="135" t="s">
        <v>36279</v>
      </c>
      <c r="X554" s="135" t="s">
        <v>36278</v>
      </c>
      <c r="Y554" s="147" t="s">
        <v>140</v>
      </c>
      <c r="Z554" s="147" t="str">
        <f t="shared" si="28"/>
        <v>Exome capture151PE</v>
      </c>
      <c r="AA554" s="137">
        <v>0</v>
      </c>
      <c r="AB554" s="294" t="s">
        <v>30</v>
      </c>
      <c r="AC554" s="154" t="s">
        <v>3343</v>
      </c>
      <c r="AD554" s="155"/>
    </row>
    <row r="555" spans="1:30" s="247" customFormat="1" ht="24" customHeight="1">
      <c r="A555" s="139">
        <v>42962</v>
      </c>
      <c r="B555" s="140" t="s">
        <v>36265</v>
      </c>
      <c r="C555" s="141" t="s">
        <v>1370</v>
      </c>
      <c r="D555" s="141" t="s">
        <v>31</v>
      </c>
      <c r="E555" s="141" t="s">
        <v>36277</v>
      </c>
      <c r="F555" s="151">
        <v>42957</v>
      </c>
      <c r="G555" s="141" t="s">
        <v>133</v>
      </c>
      <c r="H555" s="141" t="s">
        <v>36246</v>
      </c>
      <c r="I555" s="141">
        <v>2</v>
      </c>
      <c r="J555" s="141" t="s">
        <v>32</v>
      </c>
      <c r="K555" s="141" t="s">
        <v>28</v>
      </c>
      <c r="L555" s="141">
        <v>0</v>
      </c>
      <c r="M555" s="141"/>
      <c r="N555" s="141">
        <v>0</v>
      </c>
      <c r="O555" s="141" t="s">
        <v>41</v>
      </c>
      <c r="P555" s="141">
        <v>118001.54</v>
      </c>
      <c r="Q555" s="141">
        <v>4309650</v>
      </c>
      <c r="R555" s="141">
        <v>3582783</v>
      </c>
      <c r="S555" s="141">
        <v>83.13</v>
      </c>
      <c r="T555" s="141">
        <v>0</v>
      </c>
      <c r="U555" s="141">
        <v>0</v>
      </c>
      <c r="V555" s="141" t="s">
        <v>36276</v>
      </c>
      <c r="W555" s="141" t="s">
        <v>36275</v>
      </c>
      <c r="X555" s="141" t="s">
        <v>36274</v>
      </c>
      <c r="Y555" s="141" t="s">
        <v>140</v>
      </c>
      <c r="Z555" s="141" t="str">
        <f t="shared" si="28"/>
        <v>Exome capture151PE</v>
      </c>
      <c r="AA555" s="143">
        <v>0</v>
      </c>
      <c r="AB555" s="143" t="s">
        <v>30</v>
      </c>
      <c r="AC555" s="143" t="s">
        <v>3343</v>
      </c>
      <c r="AD555" s="143"/>
    </row>
    <row r="556" spans="1:30" s="247" customFormat="1" ht="24" customHeight="1">
      <c r="A556" s="139">
        <v>42962</v>
      </c>
      <c r="B556" s="140" t="s">
        <v>36265</v>
      </c>
      <c r="C556" s="141" t="s">
        <v>1370</v>
      </c>
      <c r="D556" s="141" t="s">
        <v>31</v>
      </c>
      <c r="E556" s="141" t="s">
        <v>36273</v>
      </c>
      <c r="F556" s="151">
        <v>42957</v>
      </c>
      <c r="G556" s="141" t="s">
        <v>133</v>
      </c>
      <c r="H556" s="141" t="s">
        <v>36246</v>
      </c>
      <c r="I556" s="141">
        <v>3</v>
      </c>
      <c r="J556" s="141" t="s">
        <v>32</v>
      </c>
      <c r="K556" s="141" t="s">
        <v>28</v>
      </c>
      <c r="L556" s="141">
        <v>0</v>
      </c>
      <c r="M556" s="141"/>
      <c r="N556" s="141">
        <v>0</v>
      </c>
      <c r="O556" s="141" t="s">
        <v>41</v>
      </c>
      <c r="P556" s="141">
        <v>117374.41</v>
      </c>
      <c r="Q556" s="141">
        <v>4309650</v>
      </c>
      <c r="R556" s="141">
        <v>3547680</v>
      </c>
      <c r="S556" s="141">
        <v>82.32</v>
      </c>
      <c r="T556" s="141">
        <v>0</v>
      </c>
      <c r="U556" s="141">
        <v>0</v>
      </c>
      <c r="V556" s="141" t="s">
        <v>36272</v>
      </c>
      <c r="W556" s="141" t="s">
        <v>36271</v>
      </c>
      <c r="X556" s="141" t="s">
        <v>36270</v>
      </c>
      <c r="Y556" s="141" t="s">
        <v>140</v>
      </c>
      <c r="Z556" s="141" t="str">
        <f t="shared" si="28"/>
        <v>Exome capture151PE</v>
      </c>
      <c r="AA556" s="143">
        <v>0</v>
      </c>
      <c r="AB556" s="143" t="s">
        <v>30</v>
      </c>
      <c r="AC556" s="143" t="s">
        <v>3343</v>
      </c>
      <c r="AD556" s="143"/>
    </row>
    <row r="557" spans="1:30" s="247" customFormat="1" ht="24" customHeight="1">
      <c r="A557" s="139">
        <v>42962</v>
      </c>
      <c r="B557" s="140" t="s">
        <v>36265</v>
      </c>
      <c r="C557" s="141" t="s">
        <v>1370</v>
      </c>
      <c r="D557" s="141" t="s">
        <v>31</v>
      </c>
      <c r="E557" s="141" t="s">
        <v>36269</v>
      </c>
      <c r="F557" s="151">
        <v>42957</v>
      </c>
      <c r="G557" s="141" t="s">
        <v>133</v>
      </c>
      <c r="H557" s="141" t="s">
        <v>36246</v>
      </c>
      <c r="I557" s="141">
        <v>4</v>
      </c>
      <c r="J557" s="141" t="s">
        <v>32</v>
      </c>
      <c r="K557" s="141" t="s">
        <v>28</v>
      </c>
      <c r="L557" s="141">
        <v>0</v>
      </c>
      <c r="M557" s="141"/>
      <c r="N557" s="141">
        <v>0</v>
      </c>
      <c r="O557" s="141" t="s">
        <v>41</v>
      </c>
      <c r="P557" s="141">
        <v>120278.41</v>
      </c>
      <c r="Q557" s="141">
        <v>4309650</v>
      </c>
      <c r="R557" s="141">
        <v>3636934</v>
      </c>
      <c r="S557" s="141">
        <v>84.39</v>
      </c>
      <c r="T557" s="141">
        <v>0</v>
      </c>
      <c r="U557" s="141">
        <v>0</v>
      </c>
      <c r="V557" s="141" t="s">
        <v>36268</v>
      </c>
      <c r="W557" s="141" t="s">
        <v>36267</v>
      </c>
      <c r="X557" s="141" t="s">
        <v>36266</v>
      </c>
      <c r="Y557" s="141" t="s">
        <v>140</v>
      </c>
      <c r="Z557" s="141" t="str">
        <f t="shared" si="28"/>
        <v>Exome capture151PE</v>
      </c>
      <c r="AA557" s="143">
        <v>0</v>
      </c>
      <c r="AB557" s="143" t="s">
        <v>30</v>
      </c>
      <c r="AC557" s="143" t="s">
        <v>3343</v>
      </c>
      <c r="AD557" s="143"/>
    </row>
    <row r="558" spans="1:30" s="247" customFormat="1" ht="24" customHeight="1">
      <c r="A558" s="139">
        <v>42962</v>
      </c>
      <c r="B558" s="140" t="s">
        <v>36265</v>
      </c>
      <c r="C558" s="141" t="s">
        <v>1370</v>
      </c>
      <c r="D558" s="141" t="s">
        <v>31</v>
      </c>
      <c r="E558" s="141" t="s">
        <v>36264</v>
      </c>
      <c r="F558" s="151">
        <v>42957</v>
      </c>
      <c r="G558" s="141" t="s">
        <v>133</v>
      </c>
      <c r="H558" s="141" t="s">
        <v>36246</v>
      </c>
      <c r="I558" s="141">
        <v>5</v>
      </c>
      <c r="J558" s="141" t="s">
        <v>32</v>
      </c>
      <c r="K558" s="141" t="s">
        <v>28</v>
      </c>
      <c r="L558" s="141">
        <v>0</v>
      </c>
      <c r="M558" s="141"/>
      <c r="N558" s="141">
        <v>0</v>
      </c>
      <c r="O558" s="141" t="s">
        <v>41</v>
      </c>
      <c r="P558" s="141">
        <v>122345.62</v>
      </c>
      <c r="Q558" s="141">
        <v>4309650</v>
      </c>
      <c r="R558" s="141">
        <v>3702671</v>
      </c>
      <c r="S558" s="141">
        <v>85.92</v>
      </c>
      <c r="T558" s="141">
        <v>0</v>
      </c>
      <c r="U558" s="141">
        <v>0</v>
      </c>
      <c r="V558" s="141" t="s">
        <v>36263</v>
      </c>
      <c r="W558" s="141" t="s">
        <v>36262</v>
      </c>
      <c r="X558" s="141" t="s">
        <v>36261</v>
      </c>
      <c r="Y558" s="141" t="s">
        <v>140</v>
      </c>
      <c r="Z558" s="141" t="str">
        <f t="shared" si="28"/>
        <v>Exome capture151PE</v>
      </c>
      <c r="AA558" s="143">
        <v>0</v>
      </c>
      <c r="AB558" s="143" t="s">
        <v>30</v>
      </c>
      <c r="AC558" s="143" t="s">
        <v>3343</v>
      </c>
      <c r="AD558" s="143"/>
    </row>
    <row r="559" spans="1:30" s="247" customFormat="1" ht="24" customHeight="1">
      <c r="A559" s="139">
        <v>42962</v>
      </c>
      <c r="B559" s="140" t="s">
        <v>36260</v>
      </c>
      <c r="C559" s="141" t="s">
        <v>1370</v>
      </c>
      <c r="D559" s="141" t="s">
        <v>31</v>
      </c>
      <c r="E559" s="141" t="s">
        <v>36259</v>
      </c>
      <c r="F559" s="151">
        <v>42957</v>
      </c>
      <c r="G559" s="141" t="s">
        <v>133</v>
      </c>
      <c r="H559" s="141" t="s">
        <v>36246</v>
      </c>
      <c r="I559" s="141">
        <v>6</v>
      </c>
      <c r="J559" s="141" t="s">
        <v>32</v>
      </c>
      <c r="K559" s="141" t="s">
        <v>28</v>
      </c>
      <c r="L559" s="141">
        <v>0</v>
      </c>
      <c r="M559" s="141"/>
      <c r="N559" s="141">
        <v>0</v>
      </c>
      <c r="O559" s="141" t="s">
        <v>41</v>
      </c>
      <c r="P559" s="141">
        <v>117678.22</v>
      </c>
      <c r="Q559" s="141">
        <v>4309650</v>
      </c>
      <c r="R559" s="141">
        <v>3555550</v>
      </c>
      <c r="S559" s="141">
        <v>82.5</v>
      </c>
      <c r="T559" s="141">
        <v>0</v>
      </c>
      <c r="U559" s="141">
        <v>0</v>
      </c>
      <c r="V559" s="141" t="s">
        <v>36258</v>
      </c>
      <c r="W559" s="141" t="s">
        <v>36257</v>
      </c>
      <c r="X559" s="141" t="s">
        <v>36256</v>
      </c>
      <c r="Y559" s="141" t="s">
        <v>140</v>
      </c>
      <c r="Z559" s="141" t="str">
        <f t="shared" si="28"/>
        <v>Exome capture151PE</v>
      </c>
      <c r="AA559" s="143">
        <v>0</v>
      </c>
      <c r="AB559" s="143" t="s">
        <v>30</v>
      </c>
      <c r="AC559" s="143" t="s">
        <v>3343</v>
      </c>
      <c r="AD559" s="143"/>
    </row>
    <row r="560" spans="1:30" s="247" customFormat="1" ht="24" customHeight="1">
      <c r="A560" s="139">
        <v>42962</v>
      </c>
      <c r="B560" s="140" t="s">
        <v>36255</v>
      </c>
      <c r="C560" s="141">
        <v>0</v>
      </c>
      <c r="D560" s="141" t="s">
        <v>31</v>
      </c>
      <c r="E560" s="141" t="s">
        <v>36254</v>
      </c>
      <c r="F560" s="151">
        <v>42957</v>
      </c>
      <c r="G560" s="141" t="s">
        <v>133</v>
      </c>
      <c r="H560" s="141" t="s">
        <v>36246</v>
      </c>
      <c r="I560" s="141">
        <v>7</v>
      </c>
      <c r="J560" s="141" t="s">
        <v>32</v>
      </c>
      <c r="K560" s="141" t="s">
        <v>28</v>
      </c>
      <c r="L560" s="141">
        <v>0</v>
      </c>
      <c r="M560" s="141"/>
      <c r="N560" s="141">
        <v>72</v>
      </c>
      <c r="O560" s="141" t="s">
        <v>41</v>
      </c>
      <c r="P560" s="141">
        <v>119657.34</v>
      </c>
      <c r="Q560" s="141">
        <v>4309650</v>
      </c>
      <c r="R560" s="141">
        <v>3748846</v>
      </c>
      <c r="S560" s="141">
        <v>86.99</v>
      </c>
      <c r="T560" s="141" t="s">
        <v>36253</v>
      </c>
      <c r="U560" s="141" t="s">
        <v>36252</v>
      </c>
      <c r="V560" s="141" t="s">
        <v>36251</v>
      </c>
      <c r="W560" s="141" t="s">
        <v>36250</v>
      </c>
      <c r="X560" s="141" t="s">
        <v>36249</v>
      </c>
      <c r="Y560" s="141" t="s">
        <v>140</v>
      </c>
      <c r="Z560" s="141" t="str">
        <f t="shared" si="28"/>
        <v>0151PE</v>
      </c>
      <c r="AA560" s="143">
        <v>0</v>
      </c>
      <c r="AB560" s="143" t="s">
        <v>30</v>
      </c>
      <c r="AC560" s="143" t="s">
        <v>3343</v>
      </c>
      <c r="AD560" s="143"/>
    </row>
    <row r="561" spans="1:30" s="247" customFormat="1" ht="24" customHeight="1">
      <c r="A561" s="139">
        <v>42962</v>
      </c>
      <c r="B561" s="140" t="s">
        <v>36248</v>
      </c>
      <c r="C561" s="141" t="s">
        <v>1370</v>
      </c>
      <c r="D561" s="141" t="s">
        <v>31</v>
      </c>
      <c r="E561" s="141" t="s">
        <v>36247</v>
      </c>
      <c r="F561" s="151">
        <v>42957</v>
      </c>
      <c r="G561" s="141" t="s">
        <v>133</v>
      </c>
      <c r="H561" s="141" t="s">
        <v>36246</v>
      </c>
      <c r="I561" s="141">
        <v>8</v>
      </c>
      <c r="J561" s="141" t="s">
        <v>32</v>
      </c>
      <c r="K561" s="141" t="s">
        <v>28</v>
      </c>
      <c r="L561" s="141">
        <v>0</v>
      </c>
      <c r="M561" s="141"/>
      <c r="N561" s="141">
        <v>0</v>
      </c>
      <c r="O561" s="141" t="s">
        <v>41</v>
      </c>
      <c r="P561" s="141">
        <v>117169.43</v>
      </c>
      <c r="Q561" s="141">
        <v>4309650</v>
      </c>
      <c r="R561" s="141">
        <v>3599938</v>
      </c>
      <c r="S561" s="141">
        <v>83.53</v>
      </c>
      <c r="T561" s="141">
        <v>0</v>
      </c>
      <c r="U561" s="141">
        <v>0</v>
      </c>
      <c r="V561" s="141" t="s">
        <v>36245</v>
      </c>
      <c r="W561" s="141" t="s">
        <v>36244</v>
      </c>
      <c r="X561" s="141" t="s">
        <v>36243</v>
      </c>
      <c r="Y561" s="141" t="s">
        <v>140</v>
      </c>
      <c r="Z561" s="141" t="str">
        <f t="shared" si="28"/>
        <v>Exome capture151PE</v>
      </c>
      <c r="AA561" s="143">
        <v>0</v>
      </c>
      <c r="AB561" s="143" t="s">
        <v>30</v>
      </c>
      <c r="AC561" s="143" t="s">
        <v>3343</v>
      </c>
      <c r="AD561" s="143"/>
    </row>
    <row r="562" spans="1:30" s="247" customFormat="1" ht="24" customHeight="1">
      <c r="A562" s="133">
        <v>42966</v>
      </c>
      <c r="B562" s="134" t="s">
        <v>37599</v>
      </c>
      <c r="C562" s="135" t="s">
        <v>1370</v>
      </c>
      <c r="D562" s="135" t="s">
        <v>31</v>
      </c>
      <c r="E562" s="135" t="s">
        <v>37598</v>
      </c>
      <c r="F562" s="159">
        <v>42962</v>
      </c>
      <c r="G562" s="135" t="s">
        <v>133</v>
      </c>
      <c r="H562" s="135" t="s">
        <v>37597</v>
      </c>
      <c r="I562" s="135">
        <v>1</v>
      </c>
      <c r="J562" s="135" t="s">
        <v>32</v>
      </c>
      <c r="K562" s="135" t="s">
        <v>28</v>
      </c>
      <c r="L562" s="135">
        <v>0</v>
      </c>
      <c r="M562" s="135"/>
      <c r="N562" s="135">
        <v>0</v>
      </c>
      <c r="O562" s="135" t="s">
        <v>41</v>
      </c>
      <c r="P562" s="135">
        <v>111906.82</v>
      </c>
      <c r="Q562" s="135">
        <v>4309650</v>
      </c>
      <c r="R562" s="135">
        <v>3401523</v>
      </c>
      <c r="S562" s="135">
        <v>78.930000000000007</v>
      </c>
      <c r="T562" s="135">
        <v>0</v>
      </c>
      <c r="U562" s="135">
        <v>0</v>
      </c>
      <c r="V562" s="135" t="s">
        <v>37596</v>
      </c>
      <c r="W562" s="135" t="s">
        <v>37595</v>
      </c>
      <c r="X562" s="135" t="s">
        <v>37594</v>
      </c>
      <c r="Y562" s="147" t="s">
        <v>140</v>
      </c>
      <c r="Z562" s="147" t="str">
        <f t="shared" ref="Z562:Z585" si="29">IF(P562,CONCATENATE(C562,Y562),0)</f>
        <v>Exome capture151PE</v>
      </c>
      <c r="AA562" s="137">
        <v>0</v>
      </c>
      <c r="AB562" s="294" t="s">
        <v>30</v>
      </c>
      <c r="AC562" s="154" t="s">
        <v>3343</v>
      </c>
      <c r="AD562" s="155"/>
    </row>
    <row r="563" spans="1:30" s="247" customFormat="1" ht="24" customHeight="1">
      <c r="A563" s="139">
        <v>42966</v>
      </c>
      <c r="B563" s="140" t="s">
        <v>37497</v>
      </c>
      <c r="C563" s="141" t="s">
        <v>1370</v>
      </c>
      <c r="D563" s="141" t="s">
        <v>31</v>
      </c>
      <c r="E563" s="141" t="s">
        <v>37593</v>
      </c>
      <c r="F563" s="151">
        <v>42962</v>
      </c>
      <c r="G563" s="141" t="s">
        <v>133</v>
      </c>
      <c r="H563" s="141" t="s">
        <v>37571</v>
      </c>
      <c r="I563" s="141">
        <v>2</v>
      </c>
      <c r="J563" s="141" t="s">
        <v>32</v>
      </c>
      <c r="K563" s="141" t="s">
        <v>28</v>
      </c>
      <c r="L563" s="141">
        <v>0</v>
      </c>
      <c r="M563" s="141"/>
      <c r="N563" s="141">
        <v>0</v>
      </c>
      <c r="O563" s="141" t="s">
        <v>41</v>
      </c>
      <c r="P563" s="141">
        <v>112000.79</v>
      </c>
      <c r="Q563" s="141">
        <v>4309650</v>
      </c>
      <c r="R563" s="141">
        <v>3392785</v>
      </c>
      <c r="S563" s="141">
        <v>78.73</v>
      </c>
      <c r="T563" s="141">
        <v>0</v>
      </c>
      <c r="U563" s="141">
        <v>0</v>
      </c>
      <c r="V563" s="141" t="s">
        <v>37592</v>
      </c>
      <c r="W563" s="141" t="s">
        <v>37591</v>
      </c>
      <c r="X563" s="141" t="s">
        <v>37590</v>
      </c>
      <c r="Y563" s="141" t="s">
        <v>140</v>
      </c>
      <c r="Z563" s="141" t="str">
        <f t="shared" si="29"/>
        <v>Exome capture151PE</v>
      </c>
      <c r="AA563" s="143">
        <v>0</v>
      </c>
      <c r="AB563" s="143" t="s">
        <v>30</v>
      </c>
      <c r="AC563" s="143" t="s">
        <v>3343</v>
      </c>
      <c r="AD563" s="143"/>
    </row>
    <row r="564" spans="1:30" s="247" customFormat="1" ht="24" customHeight="1">
      <c r="A564" s="139">
        <v>42966</v>
      </c>
      <c r="B564" s="140" t="s">
        <v>37497</v>
      </c>
      <c r="C564" s="141" t="s">
        <v>1370</v>
      </c>
      <c r="D564" s="141" t="s">
        <v>31</v>
      </c>
      <c r="E564" s="141" t="s">
        <v>37589</v>
      </c>
      <c r="F564" s="151">
        <v>42962</v>
      </c>
      <c r="G564" s="141" t="s">
        <v>133</v>
      </c>
      <c r="H564" s="141" t="s">
        <v>37571</v>
      </c>
      <c r="I564" s="141">
        <v>3</v>
      </c>
      <c r="J564" s="141" t="s">
        <v>32</v>
      </c>
      <c r="K564" s="141" t="s">
        <v>28</v>
      </c>
      <c r="L564" s="141">
        <v>0</v>
      </c>
      <c r="M564" s="141"/>
      <c r="N564" s="141">
        <v>0</v>
      </c>
      <c r="O564" s="141" t="s">
        <v>41</v>
      </c>
      <c r="P564" s="141">
        <v>114648.62</v>
      </c>
      <c r="Q564" s="141">
        <v>4309650</v>
      </c>
      <c r="R564" s="141">
        <v>3461782</v>
      </c>
      <c r="S564" s="141">
        <v>80.33</v>
      </c>
      <c r="T564" s="141">
        <v>0</v>
      </c>
      <c r="U564" s="141">
        <v>0</v>
      </c>
      <c r="V564" s="141" t="s">
        <v>37588</v>
      </c>
      <c r="W564" s="141" t="s">
        <v>37587</v>
      </c>
      <c r="X564" s="141" t="s">
        <v>37586</v>
      </c>
      <c r="Y564" s="141" t="s">
        <v>140</v>
      </c>
      <c r="Z564" s="141" t="str">
        <f t="shared" si="29"/>
        <v>Exome capture151PE</v>
      </c>
      <c r="AA564" s="143">
        <v>0</v>
      </c>
      <c r="AB564" s="143" t="s">
        <v>30</v>
      </c>
      <c r="AC564" s="143" t="s">
        <v>3343</v>
      </c>
      <c r="AD564" s="143"/>
    </row>
    <row r="565" spans="1:30" s="247" customFormat="1" ht="24" customHeight="1">
      <c r="A565" s="139">
        <v>42966</v>
      </c>
      <c r="B565" s="140" t="s">
        <v>37497</v>
      </c>
      <c r="C565" s="141" t="s">
        <v>1370</v>
      </c>
      <c r="D565" s="141" t="s">
        <v>31</v>
      </c>
      <c r="E565" s="141" t="s">
        <v>37585</v>
      </c>
      <c r="F565" s="151">
        <v>42962</v>
      </c>
      <c r="G565" s="141" t="s">
        <v>133</v>
      </c>
      <c r="H565" s="141" t="s">
        <v>37571</v>
      </c>
      <c r="I565" s="141">
        <v>4</v>
      </c>
      <c r="J565" s="141" t="s">
        <v>32</v>
      </c>
      <c r="K565" s="141" t="s">
        <v>28</v>
      </c>
      <c r="L565" s="141">
        <v>0</v>
      </c>
      <c r="M565" s="141"/>
      <c r="N565" s="141">
        <v>0</v>
      </c>
      <c r="O565" s="141" t="s">
        <v>41</v>
      </c>
      <c r="P565" s="141">
        <v>113939.79</v>
      </c>
      <c r="Q565" s="141">
        <v>4309650</v>
      </c>
      <c r="R565" s="141">
        <v>3446928</v>
      </c>
      <c r="S565" s="141">
        <v>79.98</v>
      </c>
      <c r="T565" s="141">
        <v>0</v>
      </c>
      <c r="U565" s="141">
        <v>0</v>
      </c>
      <c r="V565" s="141" t="s">
        <v>8182</v>
      </c>
      <c r="W565" s="141" t="s">
        <v>37584</v>
      </c>
      <c r="X565" s="141" t="s">
        <v>37583</v>
      </c>
      <c r="Y565" s="141" t="s">
        <v>140</v>
      </c>
      <c r="Z565" s="141" t="str">
        <f t="shared" si="29"/>
        <v>Exome capture151PE</v>
      </c>
      <c r="AA565" s="143">
        <v>0</v>
      </c>
      <c r="AB565" s="143" t="s">
        <v>30</v>
      </c>
      <c r="AC565" s="143" t="s">
        <v>3343</v>
      </c>
      <c r="AD565" s="143"/>
    </row>
    <row r="566" spans="1:30" s="247" customFormat="1" ht="24" customHeight="1">
      <c r="A566" s="139">
        <v>42966</v>
      </c>
      <c r="B566" s="140" t="s">
        <v>37497</v>
      </c>
      <c r="C566" s="141" t="s">
        <v>1370</v>
      </c>
      <c r="D566" s="141" t="s">
        <v>31</v>
      </c>
      <c r="E566" s="141" t="s">
        <v>37582</v>
      </c>
      <c r="F566" s="151">
        <v>42962</v>
      </c>
      <c r="G566" s="141" t="s">
        <v>133</v>
      </c>
      <c r="H566" s="141" t="s">
        <v>37571</v>
      </c>
      <c r="I566" s="141">
        <v>5</v>
      </c>
      <c r="J566" s="141" t="s">
        <v>32</v>
      </c>
      <c r="K566" s="141" t="s">
        <v>28</v>
      </c>
      <c r="L566" s="141">
        <v>0</v>
      </c>
      <c r="M566" s="141"/>
      <c r="N566" s="141">
        <v>0</v>
      </c>
      <c r="O566" s="141" t="s">
        <v>41</v>
      </c>
      <c r="P566" s="141">
        <v>113528.25</v>
      </c>
      <c r="Q566" s="141">
        <v>4309650</v>
      </c>
      <c r="R566" s="141">
        <v>3440917</v>
      </c>
      <c r="S566" s="141">
        <v>79.84</v>
      </c>
      <c r="T566" s="141">
        <v>0</v>
      </c>
      <c r="U566" s="141">
        <v>0</v>
      </c>
      <c r="V566" s="141" t="s">
        <v>37581</v>
      </c>
      <c r="W566" s="141" t="s">
        <v>37580</v>
      </c>
      <c r="X566" s="141" t="s">
        <v>37579</v>
      </c>
      <c r="Y566" s="141" t="s">
        <v>140</v>
      </c>
      <c r="Z566" s="141" t="str">
        <f t="shared" si="29"/>
        <v>Exome capture151PE</v>
      </c>
      <c r="AA566" s="143">
        <v>0</v>
      </c>
      <c r="AB566" s="143" t="s">
        <v>30</v>
      </c>
      <c r="AC566" s="143" t="s">
        <v>3343</v>
      </c>
      <c r="AD566" s="143"/>
    </row>
    <row r="567" spans="1:30" s="247" customFormat="1" ht="24" customHeight="1">
      <c r="A567" s="139">
        <v>42966</v>
      </c>
      <c r="B567" s="140" t="s">
        <v>37497</v>
      </c>
      <c r="C567" s="141" t="s">
        <v>1370</v>
      </c>
      <c r="D567" s="141" t="s">
        <v>31</v>
      </c>
      <c r="E567" s="141" t="s">
        <v>37578</v>
      </c>
      <c r="F567" s="151">
        <v>42962</v>
      </c>
      <c r="G567" s="141" t="s">
        <v>133</v>
      </c>
      <c r="H567" s="141" t="s">
        <v>37571</v>
      </c>
      <c r="I567" s="141">
        <v>6</v>
      </c>
      <c r="J567" s="141" t="s">
        <v>32</v>
      </c>
      <c r="K567" s="141" t="s">
        <v>28</v>
      </c>
      <c r="L567" s="141">
        <v>0</v>
      </c>
      <c r="M567" s="141"/>
      <c r="N567" s="141">
        <v>0</v>
      </c>
      <c r="O567" s="141" t="s">
        <v>41</v>
      </c>
      <c r="P567" s="141">
        <v>112540.35</v>
      </c>
      <c r="Q567" s="141">
        <v>4309650</v>
      </c>
      <c r="R567" s="141">
        <v>3407719</v>
      </c>
      <c r="S567" s="141">
        <v>79.069999999999993</v>
      </c>
      <c r="T567" s="141">
        <v>0</v>
      </c>
      <c r="U567" s="141">
        <v>0</v>
      </c>
      <c r="V567" s="141" t="s">
        <v>5256</v>
      </c>
      <c r="W567" s="141" t="s">
        <v>37577</v>
      </c>
      <c r="X567" s="141" t="s">
        <v>37576</v>
      </c>
      <c r="Y567" s="141" t="s">
        <v>140</v>
      </c>
      <c r="Z567" s="141" t="str">
        <f t="shared" si="29"/>
        <v>Exome capture151PE</v>
      </c>
      <c r="AA567" s="143">
        <v>0</v>
      </c>
      <c r="AB567" s="143" t="s">
        <v>30</v>
      </c>
      <c r="AC567" s="143" t="s">
        <v>3343</v>
      </c>
      <c r="AD567" s="143"/>
    </row>
    <row r="568" spans="1:30" s="247" customFormat="1" ht="24" customHeight="1">
      <c r="A568" s="139">
        <v>42966</v>
      </c>
      <c r="B568" s="140" t="s">
        <v>37497</v>
      </c>
      <c r="C568" s="141" t="s">
        <v>1370</v>
      </c>
      <c r="D568" s="141" t="s">
        <v>31</v>
      </c>
      <c r="E568" s="141" t="s">
        <v>37575</v>
      </c>
      <c r="F568" s="151">
        <v>42962</v>
      </c>
      <c r="G568" s="141" t="s">
        <v>133</v>
      </c>
      <c r="H568" s="141" t="s">
        <v>37571</v>
      </c>
      <c r="I568" s="141">
        <v>7</v>
      </c>
      <c r="J568" s="141" t="s">
        <v>32</v>
      </c>
      <c r="K568" s="141" t="s">
        <v>28</v>
      </c>
      <c r="L568" s="141">
        <v>0</v>
      </c>
      <c r="M568" s="141"/>
      <c r="N568" s="141">
        <v>0</v>
      </c>
      <c r="O568" s="141" t="s">
        <v>41</v>
      </c>
      <c r="P568" s="141">
        <v>111295.71</v>
      </c>
      <c r="Q568" s="141">
        <v>4309650</v>
      </c>
      <c r="R568" s="141">
        <v>3367415</v>
      </c>
      <c r="S568" s="141">
        <v>78.14</v>
      </c>
      <c r="T568" s="141">
        <v>0</v>
      </c>
      <c r="U568" s="141">
        <v>0</v>
      </c>
      <c r="V568" s="141" t="s">
        <v>31973</v>
      </c>
      <c r="W568" s="141" t="s">
        <v>37574</v>
      </c>
      <c r="X568" s="141" t="s">
        <v>37573</v>
      </c>
      <c r="Y568" s="141" t="s">
        <v>140</v>
      </c>
      <c r="Z568" s="141" t="str">
        <f t="shared" si="29"/>
        <v>Exome capture151PE</v>
      </c>
      <c r="AA568" s="143">
        <v>0</v>
      </c>
      <c r="AB568" s="143" t="s">
        <v>30</v>
      </c>
      <c r="AC568" s="143" t="s">
        <v>3343</v>
      </c>
      <c r="AD568" s="143"/>
    </row>
    <row r="569" spans="1:30" s="247" customFormat="1" ht="24" customHeight="1">
      <c r="A569" s="139">
        <v>42966</v>
      </c>
      <c r="B569" s="140" t="s">
        <v>37497</v>
      </c>
      <c r="C569" s="141" t="s">
        <v>1370</v>
      </c>
      <c r="D569" s="141" t="s">
        <v>31</v>
      </c>
      <c r="E569" s="141" t="s">
        <v>37572</v>
      </c>
      <c r="F569" s="151">
        <v>42962</v>
      </c>
      <c r="G569" s="141" t="s">
        <v>133</v>
      </c>
      <c r="H569" s="141" t="s">
        <v>37571</v>
      </c>
      <c r="I569" s="141">
        <v>8</v>
      </c>
      <c r="J569" s="141" t="s">
        <v>32</v>
      </c>
      <c r="K569" s="141" t="s">
        <v>28</v>
      </c>
      <c r="L569" s="141">
        <v>0</v>
      </c>
      <c r="M569" s="141"/>
      <c r="N569" s="141">
        <v>0</v>
      </c>
      <c r="O569" s="141" t="s">
        <v>41</v>
      </c>
      <c r="P569" s="141">
        <v>110998.42</v>
      </c>
      <c r="Q569" s="141">
        <v>4309650</v>
      </c>
      <c r="R569" s="141">
        <v>3379826</v>
      </c>
      <c r="S569" s="141">
        <v>78.42</v>
      </c>
      <c r="T569" s="141">
        <v>0</v>
      </c>
      <c r="U569" s="141">
        <v>0</v>
      </c>
      <c r="V569" s="141" t="s">
        <v>37570</v>
      </c>
      <c r="W569" s="141" t="s">
        <v>37569</v>
      </c>
      <c r="X569" s="141" t="s">
        <v>37568</v>
      </c>
      <c r="Y569" s="141" t="s">
        <v>140</v>
      </c>
      <c r="Z569" s="141" t="str">
        <f t="shared" si="29"/>
        <v>Exome capture151PE</v>
      </c>
      <c r="AA569" s="143">
        <v>0</v>
      </c>
      <c r="AB569" s="143" t="s">
        <v>30</v>
      </c>
      <c r="AC569" s="143" t="s">
        <v>3343</v>
      </c>
      <c r="AD569" s="143"/>
    </row>
    <row r="570" spans="1:30" s="247" customFormat="1" ht="24" customHeight="1">
      <c r="A570" s="133">
        <v>42969</v>
      </c>
      <c r="B570" s="134" t="s">
        <v>37567</v>
      </c>
      <c r="C570" s="135">
        <v>0</v>
      </c>
      <c r="D570" s="135" t="s">
        <v>31</v>
      </c>
      <c r="E570" s="135" t="s">
        <v>37566</v>
      </c>
      <c r="F570" s="159">
        <v>42965</v>
      </c>
      <c r="G570" s="135" t="s">
        <v>133</v>
      </c>
      <c r="H570" s="135" t="s">
        <v>37565</v>
      </c>
      <c r="I570" s="135">
        <v>1</v>
      </c>
      <c r="J570" s="135" t="s">
        <v>32</v>
      </c>
      <c r="K570" s="135" t="s">
        <v>28</v>
      </c>
      <c r="L570" s="135">
        <v>0</v>
      </c>
      <c r="M570" s="135"/>
      <c r="N570" s="135">
        <v>134</v>
      </c>
      <c r="O570" s="135" t="s">
        <v>41</v>
      </c>
      <c r="P570" s="135">
        <v>118258.77</v>
      </c>
      <c r="Q570" s="135">
        <v>4309650</v>
      </c>
      <c r="R570" s="135">
        <v>3531052</v>
      </c>
      <c r="S570" s="135">
        <v>81.93</v>
      </c>
      <c r="T570" s="135" t="s">
        <v>37564</v>
      </c>
      <c r="U570" s="135" t="s">
        <v>37563</v>
      </c>
      <c r="V570" s="135" t="s">
        <v>37562</v>
      </c>
      <c r="W570" s="135" t="s">
        <v>37561</v>
      </c>
      <c r="X570" s="135" t="s">
        <v>37560</v>
      </c>
      <c r="Y570" s="147" t="s">
        <v>140</v>
      </c>
      <c r="Z570" s="147" t="str">
        <f t="shared" si="29"/>
        <v>0151PE</v>
      </c>
      <c r="AA570" s="137">
        <v>0</v>
      </c>
      <c r="AB570" s="294" t="s">
        <v>30</v>
      </c>
      <c r="AC570" s="154" t="s">
        <v>3343</v>
      </c>
      <c r="AD570" s="155"/>
    </row>
    <row r="571" spans="1:30" s="247" customFormat="1" ht="24" customHeight="1">
      <c r="A571" s="139">
        <v>42969</v>
      </c>
      <c r="B571" s="140" t="s">
        <v>37559</v>
      </c>
      <c r="C571" s="141" t="s">
        <v>1370</v>
      </c>
      <c r="D571" s="141" t="s">
        <v>31</v>
      </c>
      <c r="E571" s="141" t="s">
        <v>37558</v>
      </c>
      <c r="F571" s="151">
        <v>42965</v>
      </c>
      <c r="G571" s="141" t="s">
        <v>133</v>
      </c>
      <c r="H571" s="141" t="s">
        <v>37531</v>
      </c>
      <c r="I571" s="141">
        <v>2</v>
      </c>
      <c r="J571" s="141" t="s">
        <v>32</v>
      </c>
      <c r="K571" s="141" t="s">
        <v>28</v>
      </c>
      <c r="L571" s="141">
        <v>0</v>
      </c>
      <c r="M571" s="141"/>
      <c r="N571" s="141">
        <v>0</v>
      </c>
      <c r="O571" s="141" t="s">
        <v>41</v>
      </c>
      <c r="P571" s="141">
        <v>116661.23</v>
      </c>
      <c r="Q571" s="141">
        <v>4309650</v>
      </c>
      <c r="R571" s="141">
        <v>3535656</v>
      </c>
      <c r="S571" s="141">
        <v>82.04</v>
      </c>
      <c r="T571" s="141">
        <v>0</v>
      </c>
      <c r="U571" s="141">
        <v>0</v>
      </c>
      <c r="V571" s="141" t="s">
        <v>37557</v>
      </c>
      <c r="W571" s="141" t="s">
        <v>37556</v>
      </c>
      <c r="X571" s="141" t="s">
        <v>37555</v>
      </c>
      <c r="Y571" s="141" t="s">
        <v>140</v>
      </c>
      <c r="Z571" s="141" t="str">
        <f t="shared" si="29"/>
        <v>Exome capture151PE</v>
      </c>
      <c r="AA571" s="143">
        <v>0</v>
      </c>
      <c r="AB571" s="143" t="s">
        <v>30</v>
      </c>
      <c r="AC571" s="143" t="s">
        <v>3343</v>
      </c>
      <c r="AD571" s="143"/>
    </row>
    <row r="572" spans="1:30" s="247" customFormat="1" ht="24" customHeight="1">
      <c r="A572" s="139">
        <v>42969</v>
      </c>
      <c r="B572" s="140" t="s">
        <v>37497</v>
      </c>
      <c r="C572" s="141" t="s">
        <v>1370</v>
      </c>
      <c r="D572" s="141" t="s">
        <v>31</v>
      </c>
      <c r="E572" s="141" t="s">
        <v>37554</v>
      </c>
      <c r="F572" s="151">
        <v>42965</v>
      </c>
      <c r="G572" s="141" t="s">
        <v>133</v>
      </c>
      <c r="H572" s="141" t="s">
        <v>37531</v>
      </c>
      <c r="I572" s="141">
        <v>3</v>
      </c>
      <c r="J572" s="141" t="s">
        <v>32</v>
      </c>
      <c r="K572" s="141" t="s">
        <v>28</v>
      </c>
      <c r="L572" s="141">
        <v>0</v>
      </c>
      <c r="M572" s="141"/>
      <c r="N572" s="141">
        <v>0</v>
      </c>
      <c r="O572" s="141" t="s">
        <v>41</v>
      </c>
      <c r="P572" s="141">
        <v>118502.66</v>
      </c>
      <c r="Q572" s="141">
        <v>4309650</v>
      </c>
      <c r="R572" s="141">
        <v>3594066</v>
      </c>
      <c r="S572" s="141">
        <v>83.4</v>
      </c>
      <c r="T572" s="141">
        <v>0</v>
      </c>
      <c r="U572" s="141">
        <v>0</v>
      </c>
      <c r="V572" s="141" t="s">
        <v>37553</v>
      </c>
      <c r="W572" s="141" t="s">
        <v>37552</v>
      </c>
      <c r="X572" s="141" t="s">
        <v>37551</v>
      </c>
      <c r="Y572" s="141" t="s">
        <v>140</v>
      </c>
      <c r="Z572" s="141" t="str">
        <f t="shared" si="29"/>
        <v>Exome capture151PE</v>
      </c>
      <c r="AA572" s="143">
        <v>0</v>
      </c>
      <c r="AB572" s="143" t="s">
        <v>30</v>
      </c>
      <c r="AC572" s="143" t="s">
        <v>3343</v>
      </c>
      <c r="AD572" s="143"/>
    </row>
    <row r="573" spans="1:30" s="247" customFormat="1" ht="24" customHeight="1">
      <c r="A573" s="139">
        <v>42969</v>
      </c>
      <c r="B573" s="140" t="s">
        <v>37550</v>
      </c>
      <c r="C573" s="141" t="s">
        <v>1370</v>
      </c>
      <c r="D573" s="141" t="s">
        <v>31</v>
      </c>
      <c r="E573" s="141" t="s">
        <v>37549</v>
      </c>
      <c r="F573" s="151">
        <v>42965</v>
      </c>
      <c r="G573" s="141" t="s">
        <v>133</v>
      </c>
      <c r="H573" s="141" t="s">
        <v>37531</v>
      </c>
      <c r="I573" s="141">
        <v>4</v>
      </c>
      <c r="J573" s="141" t="s">
        <v>32</v>
      </c>
      <c r="K573" s="141" t="s">
        <v>28</v>
      </c>
      <c r="L573" s="141">
        <v>0</v>
      </c>
      <c r="M573" s="141"/>
      <c r="N573" s="141">
        <v>0</v>
      </c>
      <c r="O573" s="141" t="s">
        <v>41</v>
      </c>
      <c r="P573" s="141">
        <v>118080.11</v>
      </c>
      <c r="Q573" s="141">
        <v>4309650</v>
      </c>
      <c r="R573" s="141">
        <v>3583700</v>
      </c>
      <c r="S573" s="141">
        <v>83.16</v>
      </c>
      <c r="T573" s="141">
        <v>0</v>
      </c>
      <c r="U573" s="141">
        <v>0</v>
      </c>
      <c r="V573" s="141" t="s">
        <v>37548</v>
      </c>
      <c r="W573" s="141" t="s">
        <v>37547</v>
      </c>
      <c r="X573" s="141" t="s">
        <v>37546</v>
      </c>
      <c r="Y573" s="141" t="s">
        <v>140</v>
      </c>
      <c r="Z573" s="141" t="str">
        <f t="shared" si="29"/>
        <v>Exome capture151PE</v>
      </c>
      <c r="AA573" s="143">
        <v>0</v>
      </c>
      <c r="AB573" s="143" t="s">
        <v>30</v>
      </c>
      <c r="AC573" s="143" t="s">
        <v>3343</v>
      </c>
      <c r="AD573" s="143"/>
    </row>
    <row r="574" spans="1:30" s="247" customFormat="1" ht="24" customHeight="1">
      <c r="A574" s="139">
        <v>42969</v>
      </c>
      <c r="B574" s="140" t="s">
        <v>37533</v>
      </c>
      <c r="C574" s="141" t="s">
        <v>1370</v>
      </c>
      <c r="D574" s="141" t="s">
        <v>31</v>
      </c>
      <c r="E574" s="141" t="s">
        <v>37545</v>
      </c>
      <c r="F574" s="151">
        <v>42965</v>
      </c>
      <c r="G574" s="141" t="s">
        <v>133</v>
      </c>
      <c r="H574" s="141" t="s">
        <v>37531</v>
      </c>
      <c r="I574" s="141">
        <v>5</v>
      </c>
      <c r="J574" s="141" t="s">
        <v>32</v>
      </c>
      <c r="K574" s="141" t="s">
        <v>28</v>
      </c>
      <c r="L574" s="141">
        <v>0</v>
      </c>
      <c r="M574" s="141"/>
      <c r="N574" s="141">
        <v>0</v>
      </c>
      <c r="O574" s="141" t="s">
        <v>41</v>
      </c>
      <c r="P574" s="141">
        <v>119360.01</v>
      </c>
      <c r="Q574" s="141">
        <v>4309650</v>
      </c>
      <c r="R574" s="141">
        <v>3591842</v>
      </c>
      <c r="S574" s="141">
        <v>83.34</v>
      </c>
      <c r="T574" s="141">
        <v>0</v>
      </c>
      <c r="U574" s="141">
        <v>0</v>
      </c>
      <c r="V574" s="141" t="s">
        <v>37544</v>
      </c>
      <c r="W574" s="141" t="s">
        <v>37543</v>
      </c>
      <c r="X574" s="141" t="s">
        <v>37542</v>
      </c>
      <c r="Y574" s="141" t="s">
        <v>140</v>
      </c>
      <c r="Z574" s="141" t="str">
        <f t="shared" si="29"/>
        <v>Exome capture151PE</v>
      </c>
      <c r="AA574" s="143">
        <v>0</v>
      </c>
      <c r="AB574" s="143" t="s">
        <v>30</v>
      </c>
      <c r="AC574" s="143" t="s">
        <v>3343</v>
      </c>
      <c r="AD574" s="143"/>
    </row>
    <row r="575" spans="1:30" s="247" customFormat="1" ht="24" customHeight="1">
      <c r="A575" s="139">
        <v>42969</v>
      </c>
      <c r="B575" s="140" t="s">
        <v>37533</v>
      </c>
      <c r="C575" s="141" t="s">
        <v>1370</v>
      </c>
      <c r="D575" s="141" t="s">
        <v>31</v>
      </c>
      <c r="E575" s="141" t="s">
        <v>37541</v>
      </c>
      <c r="F575" s="151">
        <v>42965</v>
      </c>
      <c r="G575" s="141" t="s">
        <v>133</v>
      </c>
      <c r="H575" s="141" t="s">
        <v>37531</v>
      </c>
      <c r="I575" s="141">
        <v>6</v>
      </c>
      <c r="J575" s="141" t="s">
        <v>32</v>
      </c>
      <c r="K575" s="141" t="s">
        <v>28</v>
      </c>
      <c r="L575" s="141">
        <v>0</v>
      </c>
      <c r="M575" s="141"/>
      <c r="N575" s="141">
        <v>0</v>
      </c>
      <c r="O575" s="141" t="s">
        <v>41</v>
      </c>
      <c r="P575" s="141">
        <v>117507.2</v>
      </c>
      <c r="Q575" s="141">
        <v>4309650</v>
      </c>
      <c r="R575" s="141">
        <v>3557088</v>
      </c>
      <c r="S575" s="141">
        <v>82.54</v>
      </c>
      <c r="T575" s="141">
        <v>0</v>
      </c>
      <c r="U575" s="141">
        <v>0</v>
      </c>
      <c r="V575" s="141" t="s">
        <v>37540</v>
      </c>
      <c r="W575" s="141" t="s">
        <v>37539</v>
      </c>
      <c r="X575" s="141" t="s">
        <v>37538</v>
      </c>
      <c r="Y575" s="141" t="s">
        <v>140</v>
      </c>
      <c r="Z575" s="141" t="str">
        <f t="shared" si="29"/>
        <v>Exome capture151PE</v>
      </c>
      <c r="AA575" s="143">
        <v>0</v>
      </c>
      <c r="AB575" s="143" t="s">
        <v>30</v>
      </c>
      <c r="AC575" s="143" t="s">
        <v>3343</v>
      </c>
      <c r="AD575" s="143"/>
    </row>
    <row r="576" spans="1:30" s="247" customFormat="1" ht="24" customHeight="1">
      <c r="A576" s="139">
        <v>42969</v>
      </c>
      <c r="B576" s="140" t="s">
        <v>37533</v>
      </c>
      <c r="C576" s="141" t="s">
        <v>1370</v>
      </c>
      <c r="D576" s="141" t="s">
        <v>31</v>
      </c>
      <c r="E576" s="141" t="s">
        <v>37537</v>
      </c>
      <c r="F576" s="151">
        <v>42965</v>
      </c>
      <c r="G576" s="141" t="s">
        <v>133</v>
      </c>
      <c r="H576" s="141" t="s">
        <v>37531</v>
      </c>
      <c r="I576" s="141">
        <v>7</v>
      </c>
      <c r="J576" s="141" t="s">
        <v>32</v>
      </c>
      <c r="K576" s="141" t="s">
        <v>28</v>
      </c>
      <c r="L576" s="141">
        <v>0</v>
      </c>
      <c r="M576" s="141"/>
      <c r="N576" s="141">
        <v>0</v>
      </c>
      <c r="O576" s="141" t="s">
        <v>41</v>
      </c>
      <c r="P576" s="141">
        <v>116125.1</v>
      </c>
      <c r="Q576" s="141">
        <v>4309650</v>
      </c>
      <c r="R576" s="141">
        <v>3525844</v>
      </c>
      <c r="S576" s="141">
        <v>81.81</v>
      </c>
      <c r="T576" s="141">
        <v>0</v>
      </c>
      <c r="U576" s="141">
        <v>0</v>
      </c>
      <c r="V576" s="141" t="s">
        <v>37536</v>
      </c>
      <c r="W576" s="141" t="s">
        <v>37535</v>
      </c>
      <c r="X576" s="141" t="s">
        <v>37534</v>
      </c>
      <c r="Y576" s="141" t="s">
        <v>140</v>
      </c>
      <c r="Z576" s="141" t="str">
        <f t="shared" si="29"/>
        <v>Exome capture151PE</v>
      </c>
      <c r="AA576" s="143">
        <v>0</v>
      </c>
      <c r="AB576" s="143" t="s">
        <v>30</v>
      </c>
      <c r="AC576" s="143" t="s">
        <v>3343</v>
      </c>
      <c r="AD576" s="143"/>
    </row>
    <row r="577" spans="1:30" s="247" customFormat="1" ht="24" customHeight="1">
      <c r="A577" s="139">
        <v>42969</v>
      </c>
      <c r="B577" s="140" t="s">
        <v>37533</v>
      </c>
      <c r="C577" s="141" t="s">
        <v>1370</v>
      </c>
      <c r="D577" s="141" t="s">
        <v>31</v>
      </c>
      <c r="E577" s="141" t="s">
        <v>37532</v>
      </c>
      <c r="F577" s="151">
        <v>42965</v>
      </c>
      <c r="G577" s="141" t="s">
        <v>133</v>
      </c>
      <c r="H577" s="141" t="s">
        <v>37531</v>
      </c>
      <c r="I577" s="141">
        <v>8</v>
      </c>
      <c r="J577" s="141" t="s">
        <v>32</v>
      </c>
      <c r="K577" s="141" t="s">
        <v>28</v>
      </c>
      <c r="L577" s="141">
        <v>0</v>
      </c>
      <c r="M577" s="141"/>
      <c r="N577" s="141">
        <v>0</v>
      </c>
      <c r="O577" s="141" t="s">
        <v>41</v>
      </c>
      <c r="P577" s="141">
        <v>116213.18</v>
      </c>
      <c r="Q577" s="141">
        <v>4309650</v>
      </c>
      <c r="R577" s="141">
        <v>3536595</v>
      </c>
      <c r="S577" s="141">
        <v>82.06</v>
      </c>
      <c r="T577" s="141">
        <v>0</v>
      </c>
      <c r="U577" s="141">
        <v>0</v>
      </c>
      <c r="V577" s="141" t="s">
        <v>37530</v>
      </c>
      <c r="W577" s="141" t="s">
        <v>37529</v>
      </c>
      <c r="X577" s="141" t="s">
        <v>37528</v>
      </c>
      <c r="Y577" s="141" t="s">
        <v>140</v>
      </c>
      <c r="Z577" s="141" t="str">
        <f t="shared" si="29"/>
        <v>Exome capture151PE</v>
      </c>
      <c r="AA577" s="143">
        <v>0</v>
      </c>
      <c r="AB577" s="143" t="s">
        <v>30</v>
      </c>
      <c r="AC577" s="143" t="s">
        <v>3343</v>
      </c>
      <c r="AD577" s="143"/>
    </row>
    <row r="578" spans="1:30" s="247" customFormat="1" ht="24" customHeight="1">
      <c r="A578" s="133">
        <v>42970</v>
      </c>
      <c r="B578" s="134" t="s">
        <v>37527</v>
      </c>
      <c r="C578" s="135" t="s">
        <v>1370</v>
      </c>
      <c r="D578" s="135" t="s">
        <v>31</v>
      </c>
      <c r="E578" s="135" t="s">
        <v>37526</v>
      </c>
      <c r="F578" s="159">
        <v>42965</v>
      </c>
      <c r="G578" s="135" t="s">
        <v>133</v>
      </c>
      <c r="H578" s="135" t="s">
        <v>37525</v>
      </c>
      <c r="I578" s="135">
        <v>1</v>
      </c>
      <c r="J578" s="135" t="s">
        <v>32</v>
      </c>
      <c r="K578" s="135" t="s">
        <v>28</v>
      </c>
      <c r="L578" s="135">
        <v>0</v>
      </c>
      <c r="M578" s="135"/>
      <c r="N578" s="135">
        <v>0</v>
      </c>
      <c r="O578" s="135" t="s">
        <v>41</v>
      </c>
      <c r="P578" s="135">
        <v>119020.8</v>
      </c>
      <c r="Q578" s="135">
        <v>4309650</v>
      </c>
      <c r="R578" s="135">
        <v>3596089</v>
      </c>
      <c r="S578" s="135">
        <v>83.44</v>
      </c>
      <c r="T578" s="135">
        <v>0</v>
      </c>
      <c r="U578" s="135">
        <v>0</v>
      </c>
      <c r="V578" s="135" t="s">
        <v>37524</v>
      </c>
      <c r="W578" s="135" t="s">
        <v>37523</v>
      </c>
      <c r="X578" s="135" t="s">
        <v>37522</v>
      </c>
      <c r="Y578" s="147" t="s">
        <v>140</v>
      </c>
      <c r="Z578" s="147" t="str">
        <f t="shared" si="29"/>
        <v>Exome capture151PE</v>
      </c>
      <c r="AA578" s="137">
        <v>0</v>
      </c>
      <c r="AB578" s="294" t="s">
        <v>30</v>
      </c>
      <c r="AC578" s="154" t="s">
        <v>3343</v>
      </c>
      <c r="AD578" s="155"/>
    </row>
    <row r="579" spans="1:30" s="247" customFormat="1" ht="24" customHeight="1">
      <c r="A579" s="139">
        <v>42970</v>
      </c>
      <c r="B579" s="140" t="s">
        <v>37497</v>
      </c>
      <c r="C579" s="141" t="s">
        <v>1370</v>
      </c>
      <c r="D579" s="141" t="s">
        <v>31</v>
      </c>
      <c r="E579" s="141" t="s">
        <v>37521</v>
      </c>
      <c r="F579" s="151">
        <v>42965</v>
      </c>
      <c r="G579" s="141" t="s">
        <v>133</v>
      </c>
      <c r="H579" s="141" t="s">
        <v>37495</v>
      </c>
      <c r="I579" s="141">
        <v>2</v>
      </c>
      <c r="J579" s="141" t="s">
        <v>32</v>
      </c>
      <c r="K579" s="141" t="s">
        <v>28</v>
      </c>
      <c r="L579" s="141">
        <v>0</v>
      </c>
      <c r="M579" s="141"/>
      <c r="N579" s="141">
        <v>0</v>
      </c>
      <c r="O579" s="141" t="s">
        <v>41</v>
      </c>
      <c r="P579" s="141">
        <v>114992.5</v>
      </c>
      <c r="Q579" s="141">
        <v>4309650</v>
      </c>
      <c r="R579" s="141">
        <v>3474692</v>
      </c>
      <c r="S579" s="141">
        <v>80.63</v>
      </c>
      <c r="T579" s="141">
        <v>0</v>
      </c>
      <c r="U579" s="141">
        <v>0</v>
      </c>
      <c r="V579" s="141" t="s">
        <v>37520</v>
      </c>
      <c r="W579" s="141" t="s">
        <v>37519</v>
      </c>
      <c r="X579" s="141" t="s">
        <v>37518</v>
      </c>
      <c r="Y579" s="141" t="s">
        <v>140</v>
      </c>
      <c r="Z579" s="141" t="str">
        <f t="shared" si="29"/>
        <v>Exome capture151PE</v>
      </c>
      <c r="AA579" s="143">
        <v>0</v>
      </c>
      <c r="AB579" s="143" t="s">
        <v>30</v>
      </c>
      <c r="AC579" s="143" t="s">
        <v>3343</v>
      </c>
      <c r="AD579" s="143"/>
    </row>
    <row r="580" spans="1:30" s="247" customFormat="1" ht="24" customHeight="1">
      <c r="A580" s="139">
        <v>42970</v>
      </c>
      <c r="B580" s="140" t="s">
        <v>37497</v>
      </c>
      <c r="C580" s="141" t="s">
        <v>1370</v>
      </c>
      <c r="D580" s="141" t="s">
        <v>31</v>
      </c>
      <c r="E580" s="141" t="s">
        <v>37517</v>
      </c>
      <c r="F580" s="151">
        <v>42965</v>
      </c>
      <c r="G580" s="141" t="s">
        <v>133</v>
      </c>
      <c r="H580" s="141" t="s">
        <v>37495</v>
      </c>
      <c r="I580" s="141">
        <v>3</v>
      </c>
      <c r="J580" s="141" t="s">
        <v>32</v>
      </c>
      <c r="K580" s="141" t="s">
        <v>28</v>
      </c>
      <c r="L580" s="141">
        <v>0</v>
      </c>
      <c r="M580" s="141"/>
      <c r="N580" s="141">
        <v>0</v>
      </c>
      <c r="O580" s="141" t="s">
        <v>41</v>
      </c>
      <c r="P580" s="141">
        <v>116664.99</v>
      </c>
      <c r="Q580" s="141">
        <v>4309650</v>
      </c>
      <c r="R580" s="141">
        <v>3533021</v>
      </c>
      <c r="S580" s="141">
        <v>81.98</v>
      </c>
      <c r="T580" s="141">
        <v>0</v>
      </c>
      <c r="U580" s="141">
        <v>0</v>
      </c>
      <c r="V580" s="141" t="s">
        <v>37516</v>
      </c>
      <c r="W580" s="141" t="s">
        <v>37515</v>
      </c>
      <c r="X580" s="141" t="s">
        <v>37514</v>
      </c>
      <c r="Y580" s="141" t="s">
        <v>140</v>
      </c>
      <c r="Z580" s="141" t="str">
        <f t="shared" si="29"/>
        <v>Exome capture151PE</v>
      </c>
      <c r="AA580" s="143">
        <v>0</v>
      </c>
      <c r="AB580" s="143" t="s">
        <v>30</v>
      </c>
      <c r="AC580" s="143" t="s">
        <v>3343</v>
      </c>
      <c r="AD580" s="143"/>
    </row>
    <row r="581" spans="1:30" s="247" customFormat="1" ht="24" customHeight="1">
      <c r="A581" s="139">
        <v>42970</v>
      </c>
      <c r="B581" s="140" t="s">
        <v>37497</v>
      </c>
      <c r="C581" s="141" t="s">
        <v>1370</v>
      </c>
      <c r="D581" s="141" t="s">
        <v>31</v>
      </c>
      <c r="E581" s="141" t="s">
        <v>37513</v>
      </c>
      <c r="F581" s="151">
        <v>42965</v>
      </c>
      <c r="G581" s="141" t="s">
        <v>133</v>
      </c>
      <c r="H581" s="141" t="s">
        <v>37495</v>
      </c>
      <c r="I581" s="141">
        <v>4</v>
      </c>
      <c r="J581" s="141" t="s">
        <v>32</v>
      </c>
      <c r="K581" s="141" t="s">
        <v>28</v>
      </c>
      <c r="L581" s="141">
        <v>0</v>
      </c>
      <c r="M581" s="141"/>
      <c r="N581" s="141">
        <v>0</v>
      </c>
      <c r="O581" s="141" t="s">
        <v>41</v>
      </c>
      <c r="P581" s="141">
        <v>117247.69</v>
      </c>
      <c r="Q581" s="141">
        <v>4309650</v>
      </c>
      <c r="R581" s="141">
        <v>3543865</v>
      </c>
      <c r="S581" s="141">
        <v>82.23</v>
      </c>
      <c r="T581" s="141">
        <v>0</v>
      </c>
      <c r="U581" s="141">
        <v>0</v>
      </c>
      <c r="V581" s="141" t="s">
        <v>37512</v>
      </c>
      <c r="W581" s="141" t="s">
        <v>37511</v>
      </c>
      <c r="X581" s="141" t="s">
        <v>37510</v>
      </c>
      <c r="Y581" s="141" t="s">
        <v>140</v>
      </c>
      <c r="Z581" s="141" t="str">
        <f t="shared" si="29"/>
        <v>Exome capture151PE</v>
      </c>
      <c r="AA581" s="143">
        <v>0</v>
      </c>
      <c r="AB581" s="143" t="s">
        <v>30</v>
      </c>
      <c r="AC581" s="143" t="s">
        <v>3343</v>
      </c>
      <c r="AD581" s="143"/>
    </row>
    <row r="582" spans="1:30" s="247" customFormat="1" ht="24" customHeight="1">
      <c r="A582" s="139">
        <v>42970</v>
      </c>
      <c r="B582" s="140" t="s">
        <v>37497</v>
      </c>
      <c r="C582" s="141" t="s">
        <v>1370</v>
      </c>
      <c r="D582" s="141" t="s">
        <v>31</v>
      </c>
      <c r="E582" s="141" t="s">
        <v>37509</v>
      </c>
      <c r="F582" s="151">
        <v>42965</v>
      </c>
      <c r="G582" s="141" t="s">
        <v>133</v>
      </c>
      <c r="H582" s="141" t="s">
        <v>37495</v>
      </c>
      <c r="I582" s="141">
        <v>5</v>
      </c>
      <c r="J582" s="141" t="s">
        <v>32</v>
      </c>
      <c r="K582" s="141" t="s">
        <v>28</v>
      </c>
      <c r="L582" s="141">
        <v>0</v>
      </c>
      <c r="M582" s="141"/>
      <c r="N582" s="141">
        <v>0</v>
      </c>
      <c r="O582" s="141" t="s">
        <v>41</v>
      </c>
      <c r="P582" s="141">
        <v>116930.44</v>
      </c>
      <c r="Q582" s="141">
        <v>4309650</v>
      </c>
      <c r="R582" s="141">
        <v>3539295</v>
      </c>
      <c r="S582" s="141">
        <v>82.12</v>
      </c>
      <c r="T582" s="141">
        <v>0</v>
      </c>
      <c r="U582" s="141">
        <v>0</v>
      </c>
      <c r="V582" s="141" t="s">
        <v>37508</v>
      </c>
      <c r="W582" s="141" t="s">
        <v>37507</v>
      </c>
      <c r="X582" s="141" t="s">
        <v>37506</v>
      </c>
      <c r="Y582" s="141" t="s">
        <v>140</v>
      </c>
      <c r="Z582" s="141" t="str">
        <f t="shared" si="29"/>
        <v>Exome capture151PE</v>
      </c>
      <c r="AA582" s="143">
        <v>0</v>
      </c>
      <c r="AB582" s="143" t="s">
        <v>30</v>
      </c>
      <c r="AC582" s="143" t="s">
        <v>3343</v>
      </c>
      <c r="AD582" s="143"/>
    </row>
    <row r="583" spans="1:30" s="247" customFormat="1" ht="24" customHeight="1">
      <c r="A583" s="139">
        <v>42970</v>
      </c>
      <c r="B583" s="140" t="s">
        <v>37497</v>
      </c>
      <c r="C583" s="141" t="s">
        <v>1370</v>
      </c>
      <c r="D583" s="141" t="s">
        <v>31</v>
      </c>
      <c r="E583" s="141" t="s">
        <v>37505</v>
      </c>
      <c r="F583" s="151">
        <v>42965</v>
      </c>
      <c r="G583" s="141" t="s">
        <v>133</v>
      </c>
      <c r="H583" s="141" t="s">
        <v>37495</v>
      </c>
      <c r="I583" s="141">
        <v>6</v>
      </c>
      <c r="J583" s="141" t="s">
        <v>32</v>
      </c>
      <c r="K583" s="141" t="s">
        <v>28</v>
      </c>
      <c r="L583" s="141">
        <v>0</v>
      </c>
      <c r="M583" s="141"/>
      <c r="N583" s="141">
        <v>0</v>
      </c>
      <c r="O583" s="141" t="s">
        <v>41</v>
      </c>
      <c r="P583" s="141">
        <v>120047.92</v>
      </c>
      <c r="Q583" s="141">
        <v>4309650</v>
      </c>
      <c r="R583" s="141">
        <v>3630114</v>
      </c>
      <c r="S583" s="141">
        <v>84.23</v>
      </c>
      <c r="T583" s="141">
        <v>0</v>
      </c>
      <c r="U583" s="141">
        <v>0</v>
      </c>
      <c r="V583" s="141" t="s">
        <v>37504</v>
      </c>
      <c r="W583" s="141" t="s">
        <v>37503</v>
      </c>
      <c r="X583" s="141" t="s">
        <v>37502</v>
      </c>
      <c r="Y583" s="141" t="s">
        <v>140</v>
      </c>
      <c r="Z583" s="141" t="str">
        <f t="shared" si="29"/>
        <v>Exome capture151PE</v>
      </c>
      <c r="AA583" s="143">
        <v>0</v>
      </c>
      <c r="AB583" s="143" t="s">
        <v>30</v>
      </c>
      <c r="AC583" s="143" t="s">
        <v>3343</v>
      </c>
      <c r="AD583" s="143"/>
    </row>
    <row r="584" spans="1:30" s="247" customFormat="1" ht="24" customHeight="1">
      <c r="A584" s="139">
        <v>42970</v>
      </c>
      <c r="B584" s="140" t="s">
        <v>37497</v>
      </c>
      <c r="C584" s="141" t="s">
        <v>1370</v>
      </c>
      <c r="D584" s="141" t="s">
        <v>31</v>
      </c>
      <c r="E584" s="141" t="s">
        <v>37501</v>
      </c>
      <c r="F584" s="151">
        <v>42965</v>
      </c>
      <c r="G584" s="141" t="s">
        <v>133</v>
      </c>
      <c r="H584" s="141" t="s">
        <v>37495</v>
      </c>
      <c r="I584" s="141">
        <v>7</v>
      </c>
      <c r="J584" s="141" t="s">
        <v>32</v>
      </c>
      <c r="K584" s="141" t="s">
        <v>28</v>
      </c>
      <c r="L584" s="141">
        <v>0</v>
      </c>
      <c r="M584" s="141"/>
      <c r="N584" s="141">
        <v>0</v>
      </c>
      <c r="O584" s="141" t="s">
        <v>41</v>
      </c>
      <c r="P584" s="141">
        <v>116972.58</v>
      </c>
      <c r="Q584" s="141">
        <v>4309650</v>
      </c>
      <c r="R584" s="141">
        <v>3537706</v>
      </c>
      <c r="S584" s="141">
        <v>82.09</v>
      </c>
      <c r="T584" s="141">
        <v>0</v>
      </c>
      <c r="U584" s="141">
        <v>0</v>
      </c>
      <c r="V584" s="141" t="s">
        <v>37500</v>
      </c>
      <c r="W584" s="141" t="s">
        <v>37499</v>
      </c>
      <c r="X584" s="141" t="s">
        <v>37498</v>
      </c>
      <c r="Y584" s="141" t="s">
        <v>140</v>
      </c>
      <c r="Z584" s="141" t="str">
        <f t="shared" si="29"/>
        <v>Exome capture151PE</v>
      </c>
      <c r="AA584" s="143">
        <v>0</v>
      </c>
      <c r="AB584" s="143" t="s">
        <v>30</v>
      </c>
      <c r="AC584" s="143" t="s">
        <v>3343</v>
      </c>
      <c r="AD584" s="143"/>
    </row>
    <row r="585" spans="1:30" s="247" customFormat="1" ht="24" customHeight="1">
      <c r="A585" s="139">
        <v>42970</v>
      </c>
      <c r="B585" s="140" t="s">
        <v>37497</v>
      </c>
      <c r="C585" s="141" t="s">
        <v>1370</v>
      </c>
      <c r="D585" s="141" t="s">
        <v>31</v>
      </c>
      <c r="E585" s="141" t="s">
        <v>37496</v>
      </c>
      <c r="F585" s="151">
        <v>42965</v>
      </c>
      <c r="G585" s="141" t="s">
        <v>133</v>
      </c>
      <c r="H585" s="141" t="s">
        <v>37495</v>
      </c>
      <c r="I585" s="141">
        <v>8</v>
      </c>
      <c r="J585" s="141" t="s">
        <v>32</v>
      </c>
      <c r="K585" s="141" t="s">
        <v>28</v>
      </c>
      <c r="L585" s="141">
        <v>0</v>
      </c>
      <c r="M585" s="141"/>
      <c r="N585" s="141">
        <v>0</v>
      </c>
      <c r="O585" s="141" t="s">
        <v>41</v>
      </c>
      <c r="P585" s="141">
        <v>118199.93</v>
      </c>
      <c r="Q585" s="141">
        <v>4309650</v>
      </c>
      <c r="R585" s="141">
        <v>3608386</v>
      </c>
      <c r="S585" s="141">
        <v>83.73</v>
      </c>
      <c r="T585" s="141">
        <v>0</v>
      </c>
      <c r="U585" s="141">
        <v>0</v>
      </c>
      <c r="V585" s="141" t="s">
        <v>37494</v>
      </c>
      <c r="W585" s="141" t="s">
        <v>37493</v>
      </c>
      <c r="X585" s="141" t="s">
        <v>37492</v>
      </c>
      <c r="Y585" s="141" t="s">
        <v>140</v>
      </c>
      <c r="Z585" s="141" t="str">
        <f t="shared" si="29"/>
        <v>Exome capture151PE</v>
      </c>
      <c r="AA585" s="143">
        <v>0</v>
      </c>
      <c r="AB585" s="143" t="s">
        <v>30</v>
      </c>
      <c r="AC585" s="143" t="s">
        <v>3343</v>
      </c>
      <c r="AD585" s="143"/>
    </row>
    <row r="586" spans="1:30" s="247" customFormat="1" ht="24" customHeight="1">
      <c r="A586" s="133">
        <v>42976</v>
      </c>
      <c r="B586" s="134" t="s">
        <v>38637</v>
      </c>
      <c r="C586" s="135" t="s">
        <v>1370</v>
      </c>
      <c r="D586" s="135" t="s">
        <v>31</v>
      </c>
      <c r="E586" s="135" t="s">
        <v>38636</v>
      </c>
      <c r="F586" s="159">
        <v>42972</v>
      </c>
      <c r="G586" s="135" t="s">
        <v>133</v>
      </c>
      <c r="H586" s="135" t="s">
        <v>38635</v>
      </c>
      <c r="I586" s="135">
        <v>1</v>
      </c>
      <c r="J586" s="135" t="s">
        <v>32</v>
      </c>
      <c r="K586" s="135" t="s">
        <v>28</v>
      </c>
      <c r="L586" s="135">
        <v>0</v>
      </c>
      <c r="M586" s="135"/>
      <c r="N586" s="135">
        <v>0</v>
      </c>
      <c r="O586" s="135" t="s">
        <v>41</v>
      </c>
      <c r="P586" s="135">
        <v>118867.75</v>
      </c>
      <c r="Q586" s="135">
        <v>4309650</v>
      </c>
      <c r="R586" s="135">
        <v>3598041</v>
      </c>
      <c r="S586" s="135">
        <v>83.49</v>
      </c>
      <c r="T586" s="135">
        <v>0</v>
      </c>
      <c r="U586" s="135">
        <v>0</v>
      </c>
      <c r="V586" s="135" t="s">
        <v>38634</v>
      </c>
      <c r="W586" s="135" t="s">
        <v>38633</v>
      </c>
      <c r="X586" s="135" t="s">
        <v>38632</v>
      </c>
      <c r="Y586" s="147" t="s">
        <v>140</v>
      </c>
      <c r="Z586" s="147" t="str">
        <f t="shared" ref="Z586:Z601" si="30">IF(P586,CONCATENATE(C586,Y586),0)</f>
        <v>Exome capture151PE</v>
      </c>
      <c r="AA586" s="137">
        <v>0</v>
      </c>
      <c r="AB586" s="294" t="s">
        <v>30</v>
      </c>
      <c r="AC586" s="154" t="s">
        <v>3343</v>
      </c>
      <c r="AD586" s="155"/>
    </row>
    <row r="587" spans="1:30" s="247" customFormat="1" ht="24" customHeight="1">
      <c r="A587" s="139">
        <v>42976</v>
      </c>
      <c r="B587" s="140" t="s">
        <v>37533</v>
      </c>
      <c r="C587" s="141" t="s">
        <v>6915</v>
      </c>
      <c r="D587" s="141" t="s">
        <v>31</v>
      </c>
      <c r="E587" s="141" t="s">
        <v>38631</v>
      </c>
      <c r="F587" s="151">
        <v>42972</v>
      </c>
      <c r="G587" s="141" t="s">
        <v>133</v>
      </c>
      <c r="H587" s="141" t="s">
        <v>38593</v>
      </c>
      <c r="I587" s="141">
        <v>2</v>
      </c>
      <c r="J587" s="141" t="s">
        <v>32</v>
      </c>
      <c r="K587" s="141" t="s">
        <v>28</v>
      </c>
      <c r="L587" s="141">
        <v>0</v>
      </c>
      <c r="M587" s="141"/>
      <c r="N587" s="141">
        <v>0</v>
      </c>
      <c r="O587" s="141" t="s">
        <v>41</v>
      </c>
      <c r="P587" s="141">
        <v>117183.82</v>
      </c>
      <c r="Q587" s="141">
        <v>4309650</v>
      </c>
      <c r="R587" s="141">
        <v>3547094</v>
      </c>
      <c r="S587" s="141">
        <v>82.31</v>
      </c>
      <c r="T587" s="141">
        <v>0</v>
      </c>
      <c r="U587" s="141">
        <v>0</v>
      </c>
      <c r="V587" s="141" t="s">
        <v>38630</v>
      </c>
      <c r="W587" s="141" t="s">
        <v>38629</v>
      </c>
      <c r="X587" s="141" t="s">
        <v>38628</v>
      </c>
      <c r="Y587" s="141" t="s">
        <v>140</v>
      </c>
      <c r="Z587" s="141" t="str">
        <f t="shared" si="30"/>
        <v>Exome capture151PE</v>
      </c>
      <c r="AA587" s="143">
        <v>0</v>
      </c>
      <c r="AB587" s="143" t="s">
        <v>30</v>
      </c>
      <c r="AC587" s="143" t="s">
        <v>3343</v>
      </c>
      <c r="AD587" s="143"/>
    </row>
    <row r="588" spans="1:30" s="247" customFormat="1" ht="24" customHeight="1">
      <c r="A588" s="139">
        <v>42976</v>
      </c>
      <c r="B588" s="140" t="s">
        <v>38627</v>
      </c>
      <c r="C588" s="141" t="s">
        <v>6915</v>
      </c>
      <c r="D588" s="141" t="s">
        <v>31</v>
      </c>
      <c r="E588" s="141" t="s">
        <v>38626</v>
      </c>
      <c r="F588" s="151">
        <v>42972</v>
      </c>
      <c r="G588" s="141" t="s">
        <v>133</v>
      </c>
      <c r="H588" s="141" t="s">
        <v>38593</v>
      </c>
      <c r="I588" s="141">
        <v>3</v>
      </c>
      <c r="J588" s="141" t="s">
        <v>32</v>
      </c>
      <c r="K588" s="141" t="s">
        <v>28</v>
      </c>
      <c r="L588" s="141">
        <v>0</v>
      </c>
      <c r="M588" s="141"/>
      <c r="N588" s="141">
        <v>169</v>
      </c>
      <c r="O588" s="141" t="s">
        <v>41</v>
      </c>
      <c r="P588" s="141">
        <v>119367.51</v>
      </c>
      <c r="Q588" s="141">
        <v>4309650</v>
      </c>
      <c r="R588" s="141">
        <v>3616385</v>
      </c>
      <c r="S588" s="141">
        <v>83.91</v>
      </c>
      <c r="T588" s="141" t="s">
        <v>38625</v>
      </c>
      <c r="U588" s="141" t="s">
        <v>38624</v>
      </c>
      <c r="V588" s="141" t="s">
        <v>38623</v>
      </c>
      <c r="W588" s="141" t="s">
        <v>38622</v>
      </c>
      <c r="X588" s="141" t="s">
        <v>38621</v>
      </c>
      <c r="Y588" s="141" t="s">
        <v>140</v>
      </c>
      <c r="Z588" s="141" t="str">
        <f t="shared" si="30"/>
        <v>Exome capture151PE</v>
      </c>
      <c r="AA588" s="143">
        <v>0</v>
      </c>
      <c r="AB588" s="143" t="s">
        <v>30</v>
      </c>
      <c r="AC588" s="143" t="s">
        <v>3343</v>
      </c>
      <c r="AD588" s="143"/>
    </row>
    <row r="589" spans="1:30" s="247" customFormat="1" ht="24" customHeight="1">
      <c r="A589" s="139">
        <v>42976</v>
      </c>
      <c r="B589" s="140" t="s">
        <v>38614</v>
      </c>
      <c r="C589" s="141" t="s">
        <v>6915</v>
      </c>
      <c r="D589" s="141" t="s">
        <v>31</v>
      </c>
      <c r="E589" s="141" t="s">
        <v>38620</v>
      </c>
      <c r="F589" s="151">
        <v>42972</v>
      </c>
      <c r="G589" s="141" t="s">
        <v>133</v>
      </c>
      <c r="H589" s="141" t="s">
        <v>38593</v>
      </c>
      <c r="I589" s="141">
        <v>4</v>
      </c>
      <c r="J589" s="141" t="s">
        <v>32</v>
      </c>
      <c r="K589" s="141" t="s">
        <v>28</v>
      </c>
      <c r="L589" s="141">
        <v>0</v>
      </c>
      <c r="M589" s="141"/>
      <c r="N589" s="141">
        <v>174</v>
      </c>
      <c r="O589" s="141" t="s">
        <v>41</v>
      </c>
      <c r="P589" s="141">
        <v>119551.16</v>
      </c>
      <c r="Q589" s="141">
        <v>4309650</v>
      </c>
      <c r="R589" s="141">
        <v>3625687</v>
      </c>
      <c r="S589" s="141">
        <v>84.13</v>
      </c>
      <c r="T589" s="141" t="s">
        <v>38619</v>
      </c>
      <c r="U589" s="141" t="s">
        <v>38618</v>
      </c>
      <c r="V589" s="141" t="s">
        <v>38617</v>
      </c>
      <c r="W589" s="141" t="s">
        <v>38616</v>
      </c>
      <c r="X589" s="141" t="s">
        <v>38615</v>
      </c>
      <c r="Y589" s="141" t="s">
        <v>140</v>
      </c>
      <c r="Z589" s="141" t="str">
        <f t="shared" si="30"/>
        <v>Exome capture151PE</v>
      </c>
      <c r="AA589" s="143">
        <v>0</v>
      </c>
      <c r="AB589" s="143" t="s">
        <v>30</v>
      </c>
      <c r="AC589" s="143" t="s">
        <v>3343</v>
      </c>
      <c r="AD589" s="143"/>
    </row>
    <row r="590" spans="1:30" s="247" customFormat="1" ht="24" customHeight="1">
      <c r="A590" s="139">
        <v>42976</v>
      </c>
      <c r="B590" s="140" t="s">
        <v>38614</v>
      </c>
      <c r="C590" s="141" t="s">
        <v>6915</v>
      </c>
      <c r="D590" s="141" t="s">
        <v>31</v>
      </c>
      <c r="E590" s="141" t="s">
        <v>38613</v>
      </c>
      <c r="F590" s="151">
        <v>42972</v>
      </c>
      <c r="G590" s="141" t="s">
        <v>133</v>
      </c>
      <c r="H590" s="141" t="s">
        <v>38593</v>
      </c>
      <c r="I590" s="141">
        <v>5</v>
      </c>
      <c r="J590" s="141" t="s">
        <v>32</v>
      </c>
      <c r="K590" s="141" t="s">
        <v>28</v>
      </c>
      <c r="L590" s="141">
        <v>0</v>
      </c>
      <c r="M590" s="141"/>
      <c r="N590" s="141">
        <v>165</v>
      </c>
      <c r="O590" s="141" t="s">
        <v>41</v>
      </c>
      <c r="P590" s="141">
        <v>119797.48</v>
      </c>
      <c r="Q590" s="141">
        <v>4309650</v>
      </c>
      <c r="R590" s="141">
        <v>3637664</v>
      </c>
      <c r="S590" s="141">
        <v>84.41</v>
      </c>
      <c r="T590" s="141" t="s">
        <v>38612</v>
      </c>
      <c r="U590" s="141" t="s">
        <v>38611</v>
      </c>
      <c r="V590" s="141" t="s">
        <v>38610</v>
      </c>
      <c r="W590" s="141" t="s">
        <v>38609</v>
      </c>
      <c r="X590" s="141" t="s">
        <v>38608</v>
      </c>
      <c r="Y590" s="141" t="s">
        <v>140</v>
      </c>
      <c r="Z590" s="141" t="str">
        <f t="shared" si="30"/>
        <v>Exome capture151PE</v>
      </c>
      <c r="AA590" s="143">
        <v>0</v>
      </c>
      <c r="AB590" s="143" t="s">
        <v>30</v>
      </c>
      <c r="AC590" s="143" t="s">
        <v>3343</v>
      </c>
      <c r="AD590" s="143"/>
    </row>
    <row r="591" spans="1:30" s="247" customFormat="1" ht="24" customHeight="1">
      <c r="A591" s="139">
        <v>42976</v>
      </c>
      <c r="B591" s="140" t="s">
        <v>38607</v>
      </c>
      <c r="C591" s="141" t="s">
        <v>6915</v>
      </c>
      <c r="D591" s="141" t="s">
        <v>31</v>
      </c>
      <c r="E591" s="141" t="s">
        <v>38606</v>
      </c>
      <c r="F591" s="151">
        <v>42972</v>
      </c>
      <c r="G591" s="141" t="s">
        <v>133</v>
      </c>
      <c r="H591" s="141" t="s">
        <v>38593</v>
      </c>
      <c r="I591" s="141">
        <v>6</v>
      </c>
      <c r="J591" s="141" t="s">
        <v>32</v>
      </c>
      <c r="K591" s="141" t="s">
        <v>28</v>
      </c>
      <c r="L591" s="141">
        <v>0</v>
      </c>
      <c r="M591" s="141"/>
      <c r="N591" s="141">
        <v>165</v>
      </c>
      <c r="O591" s="141" t="s">
        <v>41</v>
      </c>
      <c r="P591" s="141">
        <v>111438.42</v>
      </c>
      <c r="Q591" s="141">
        <v>4309650</v>
      </c>
      <c r="R591" s="141">
        <v>3435652</v>
      </c>
      <c r="S591" s="141">
        <v>79.72</v>
      </c>
      <c r="T591" s="141" t="s">
        <v>38605</v>
      </c>
      <c r="U591" s="141" t="s">
        <v>38604</v>
      </c>
      <c r="V591" s="141" t="s">
        <v>38603</v>
      </c>
      <c r="W591" s="141" t="s">
        <v>38602</v>
      </c>
      <c r="X591" s="141" t="s">
        <v>38601</v>
      </c>
      <c r="Y591" s="141" t="s">
        <v>140</v>
      </c>
      <c r="Z591" s="141" t="str">
        <f t="shared" si="30"/>
        <v>Exome capture151PE</v>
      </c>
      <c r="AA591" s="143">
        <v>0</v>
      </c>
      <c r="AB591" s="143" t="s">
        <v>30</v>
      </c>
      <c r="AC591" s="143" t="s">
        <v>3343</v>
      </c>
      <c r="AD591" s="143"/>
    </row>
    <row r="592" spans="1:30" s="247" customFormat="1" ht="24" customHeight="1">
      <c r="A592" s="139">
        <v>42976</v>
      </c>
      <c r="B592" s="140" t="s">
        <v>38600</v>
      </c>
      <c r="C592" s="141" t="s">
        <v>6915</v>
      </c>
      <c r="D592" s="141" t="s">
        <v>31</v>
      </c>
      <c r="E592" s="141" t="s">
        <v>38599</v>
      </c>
      <c r="F592" s="151">
        <v>42972</v>
      </c>
      <c r="G592" s="141" t="s">
        <v>133</v>
      </c>
      <c r="H592" s="141" t="s">
        <v>38593</v>
      </c>
      <c r="I592" s="141">
        <v>7</v>
      </c>
      <c r="J592" s="141" t="s">
        <v>32</v>
      </c>
      <c r="K592" s="141" t="s">
        <v>28</v>
      </c>
      <c r="L592" s="141">
        <v>0</v>
      </c>
      <c r="M592" s="141"/>
      <c r="N592" s="141">
        <v>0</v>
      </c>
      <c r="O592" s="141" t="s">
        <v>41</v>
      </c>
      <c r="P592" s="141">
        <v>122296.54</v>
      </c>
      <c r="Q592" s="141">
        <v>4309650</v>
      </c>
      <c r="R592" s="141">
        <v>3693596</v>
      </c>
      <c r="S592" s="141">
        <v>85.71</v>
      </c>
      <c r="T592" s="141">
        <v>0</v>
      </c>
      <c r="U592" s="141">
        <v>0</v>
      </c>
      <c r="V592" s="141" t="s">
        <v>38598</v>
      </c>
      <c r="W592" s="141" t="s">
        <v>38597</v>
      </c>
      <c r="X592" s="141" t="s">
        <v>38596</v>
      </c>
      <c r="Y592" s="141" t="s">
        <v>140</v>
      </c>
      <c r="Z592" s="141" t="str">
        <f t="shared" si="30"/>
        <v>Exome capture151PE</v>
      </c>
      <c r="AA592" s="143">
        <v>0</v>
      </c>
      <c r="AB592" s="143" t="s">
        <v>30</v>
      </c>
      <c r="AC592" s="143" t="s">
        <v>3343</v>
      </c>
      <c r="AD592" s="143"/>
    </row>
    <row r="593" spans="1:42" s="247" customFormat="1" ht="24" customHeight="1">
      <c r="A593" s="139">
        <v>42976</v>
      </c>
      <c r="B593" s="140" t="s">
        <v>38595</v>
      </c>
      <c r="C593" s="141" t="s">
        <v>6915</v>
      </c>
      <c r="D593" s="141" t="s">
        <v>31</v>
      </c>
      <c r="E593" s="141" t="s">
        <v>38594</v>
      </c>
      <c r="F593" s="151">
        <v>42972</v>
      </c>
      <c r="G593" s="141" t="s">
        <v>133</v>
      </c>
      <c r="H593" s="141" t="s">
        <v>38593</v>
      </c>
      <c r="I593" s="141">
        <v>8</v>
      </c>
      <c r="J593" s="141" t="s">
        <v>32</v>
      </c>
      <c r="K593" s="141" t="s">
        <v>28</v>
      </c>
      <c r="L593" s="141">
        <v>0</v>
      </c>
      <c r="M593" s="141"/>
      <c r="N593" s="141">
        <v>0</v>
      </c>
      <c r="O593" s="141" t="s">
        <v>41</v>
      </c>
      <c r="P593" s="141">
        <v>123255.03</v>
      </c>
      <c r="Q593" s="141">
        <v>4309650</v>
      </c>
      <c r="R593" s="141">
        <v>3738403</v>
      </c>
      <c r="S593" s="141">
        <v>86.74</v>
      </c>
      <c r="T593" s="141">
        <v>0</v>
      </c>
      <c r="U593" s="141">
        <v>0</v>
      </c>
      <c r="V593" s="141" t="s">
        <v>22354</v>
      </c>
      <c r="W593" s="141" t="s">
        <v>38592</v>
      </c>
      <c r="X593" s="141" t="s">
        <v>38591</v>
      </c>
      <c r="Y593" s="141" t="s">
        <v>140</v>
      </c>
      <c r="Z593" s="141" t="str">
        <f t="shared" si="30"/>
        <v>Exome capture151PE</v>
      </c>
      <c r="AA593" s="143">
        <v>0</v>
      </c>
      <c r="AB593" s="143" t="s">
        <v>30</v>
      </c>
      <c r="AC593" s="143" t="s">
        <v>3343</v>
      </c>
      <c r="AD593" s="143"/>
    </row>
    <row r="594" spans="1:42" s="247" customFormat="1" ht="24" customHeight="1">
      <c r="A594" s="133">
        <v>42977</v>
      </c>
      <c r="B594" s="134" t="s">
        <v>38590</v>
      </c>
      <c r="C594" s="135" t="s">
        <v>1370</v>
      </c>
      <c r="D594" s="135" t="s">
        <v>31</v>
      </c>
      <c r="E594" s="135" t="s">
        <v>38589</v>
      </c>
      <c r="F594" s="159">
        <v>42972</v>
      </c>
      <c r="G594" s="135" t="s">
        <v>133</v>
      </c>
      <c r="H594" s="135" t="s">
        <v>38588</v>
      </c>
      <c r="I594" s="135">
        <v>1</v>
      </c>
      <c r="J594" s="135" t="s">
        <v>32</v>
      </c>
      <c r="K594" s="135" t="s">
        <v>28</v>
      </c>
      <c r="L594" s="135">
        <v>0</v>
      </c>
      <c r="M594" s="135"/>
      <c r="N594" s="135">
        <v>0</v>
      </c>
      <c r="O594" s="135" t="s">
        <v>41</v>
      </c>
      <c r="P594" s="135">
        <v>112281.29</v>
      </c>
      <c r="Q594" s="135">
        <v>4309650</v>
      </c>
      <c r="R594" s="135">
        <v>3445548</v>
      </c>
      <c r="S594" s="135">
        <v>79.95</v>
      </c>
      <c r="T594" s="135">
        <v>0</v>
      </c>
      <c r="U594" s="135">
        <v>0</v>
      </c>
      <c r="V594" s="135" t="s">
        <v>38587</v>
      </c>
      <c r="W594" s="135" t="s">
        <v>38586</v>
      </c>
      <c r="X594" s="135" t="s">
        <v>38585</v>
      </c>
      <c r="Y594" s="147" t="s">
        <v>140</v>
      </c>
      <c r="Z594" s="147" t="str">
        <f t="shared" si="30"/>
        <v>Exome capture151PE</v>
      </c>
      <c r="AA594" s="137">
        <v>0</v>
      </c>
      <c r="AB594" s="294" t="s">
        <v>30</v>
      </c>
      <c r="AC594" s="154" t="s">
        <v>3343</v>
      </c>
      <c r="AD594" s="155"/>
    </row>
    <row r="595" spans="1:42" s="247" customFormat="1" ht="24" customHeight="1">
      <c r="A595" s="139">
        <v>42977</v>
      </c>
      <c r="B595" s="140" t="s">
        <v>37533</v>
      </c>
      <c r="C595" s="141" t="s">
        <v>6915</v>
      </c>
      <c r="D595" s="141" t="s">
        <v>31</v>
      </c>
      <c r="E595" s="141" t="s">
        <v>38584</v>
      </c>
      <c r="F595" s="151">
        <v>42972</v>
      </c>
      <c r="G595" s="141" t="s">
        <v>133</v>
      </c>
      <c r="H595" s="141" t="s">
        <v>38561</v>
      </c>
      <c r="I595" s="141">
        <v>2</v>
      </c>
      <c r="J595" s="141" t="s">
        <v>32</v>
      </c>
      <c r="K595" s="141" t="s">
        <v>28</v>
      </c>
      <c r="L595" s="141">
        <v>0</v>
      </c>
      <c r="M595" s="141"/>
      <c r="N595" s="141">
        <v>0</v>
      </c>
      <c r="O595" s="141" t="s">
        <v>41</v>
      </c>
      <c r="P595" s="141">
        <v>117173.25</v>
      </c>
      <c r="Q595" s="141">
        <v>4309650</v>
      </c>
      <c r="R595" s="141">
        <v>3543468</v>
      </c>
      <c r="S595" s="141">
        <v>82.22</v>
      </c>
      <c r="T595" s="141">
        <v>0</v>
      </c>
      <c r="U595" s="141">
        <v>0</v>
      </c>
      <c r="V595" s="141" t="s">
        <v>38583</v>
      </c>
      <c r="W595" s="141" t="s">
        <v>38582</v>
      </c>
      <c r="X595" s="141" t="s">
        <v>38581</v>
      </c>
      <c r="Y595" s="141" t="s">
        <v>140</v>
      </c>
      <c r="Z595" s="141" t="str">
        <f t="shared" si="30"/>
        <v>Exome capture151PE</v>
      </c>
      <c r="AA595" s="143">
        <v>0</v>
      </c>
      <c r="AB595" s="143" t="s">
        <v>30</v>
      </c>
      <c r="AC595" s="143" t="s">
        <v>3343</v>
      </c>
      <c r="AD595" s="143"/>
    </row>
    <row r="596" spans="1:42" s="247" customFormat="1" ht="24" customHeight="1">
      <c r="A596" s="139">
        <v>42977</v>
      </c>
      <c r="B596" s="140" t="s">
        <v>37533</v>
      </c>
      <c r="C596" s="141" t="s">
        <v>6915</v>
      </c>
      <c r="D596" s="141" t="s">
        <v>31</v>
      </c>
      <c r="E596" s="141" t="s">
        <v>38580</v>
      </c>
      <c r="F596" s="151">
        <v>42972</v>
      </c>
      <c r="G596" s="141" t="s">
        <v>133</v>
      </c>
      <c r="H596" s="141" t="s">
        <v>38561</v>
      </c>
      <c r="I596" s="141">
        <v>3</v>
      </c>
      <c r="J596" s="141" t="s">
        <v>32</v>
      </c>
      <c r="K596" s="141" t="s">
        <v>28</v>
      </c>
      <c r="L596" s="141">
        <v>0</v>
      </c>
      <c r="M596" s="141"/>
      <c r="N596" s="141">
        <v>0</v>
      </c>
      <c r="O596" s="141" t="s">
        <v>41</v>
      </c>
      <c r="P596" s="141">
        <v>119292.6</v>
      </c>
      <c r="Q596" s="141">
        <v>4309650</v>
      </c>
      <c r="R596" s="141">
        <v>3602170</v>
      </c>
      <c r="S596" s="141">
        <v>83.58</v>
      </c>
      <c r="T596" s="141">
        <v>0</v>
      </c>
      <c r="U596" s="141">
        <v>0</v>
      </c>
      <c r="V596" s="141" t="s">
        <v>29665</v>
      </c>
      <c r="W596" s="141" t="s">
        <v>38579</v>
      </c>
      <c r="X596" s="141" t="s">
        <v>38578</v>
      </c>
      <c r="Y596" s="141" t="s">
        <v>140</v>
      </c>
      <c r="Z596" s="141" t="str">
        <f t="shared" si="30"/>
        <v>Exome capture151PE</v>
      </c>
      <c r="AA596" s="143">
        <v>0</v>
      </c>
      <c r="AB596" s="143" t="s">
        <v>30</v>
      </c>
      <c r="AC596" s="143" t="s">
        <v>3343</v>
      </c>
      <c r="AD596" s="143"/>
    </row>
    <row r="597" spans="1:42" s="247" customFormat="1" ht="24" customHeight="1">
      <c r="A597" s="139">
        <v>42977</v>
      </c>
      <c r="B597" s="140" t="s">
        <v>37533</v>
      </c>
      <c r="C597" s="141" t="s">
        <v>6915</v>
      </c>
      <c r="D597" s="141" t="s">
        <v>31</v>
      </c>
      <c r="E597" s="141" t="s">
        <v>38577</v>
      </c>
      <c r="F597" s="151">
        <v>42972</v>
      </c>
      <c r="G597" s="141" t="s">
        <v>133</v>
      </c>
      <c r="H597" s="141" t="s">
        <v>38561</v>
      </c>
      <c r="I597" s="141">
        <v>4</v>
      </c>
      <c r="J597" s="141" t="s">
        <v>32</v>
      </c>
      <c r="K597" s="141" t="s">
        <v>28</v>
      </c>
      <c r="L597" s="141">
        <v>0</v>
      </c>
      <c r="M597" s="141"/>
      <c r="N597" s="141">
        <v>0</v>
      </c>
      <c r="O597" s="141" t="s">
        <v>41</v>
      </c>
      <c r="P597" s="141">
        <v>118783.22</v>
      </c>
      <c r="Q597" s="141">
        <v>4309650</v>
      </c>
      <c r="R597" s="141">
        <v>3589807</v>
      </c>
      <c r="S597" s="141">
        <v>83.3</v>
      </c>
      <c r="T597" s="141">
        <v>0</v>
      </c>
      <c r="U597" s="141">
        <v>0</v>
      </c>
      <c r="V597" s="141" t="s">
        <v>38576</v>
      </c>
      <c r="W597" s="141" t="s">
        <v>38575</v>
      </c>
      <c r="X597" s="141" t="s">
        <v>38574</v>
      </c>
      <c r="Y597" s="141" t="s">
        <v>140</v>
      </c>
      <c r="Z597" s="141" t="str">
        <f t="shared" si="30"/>
        <v>Exome capture151PE</v>
      </c>
      <c r="AA597" s="143">
        <v>0</v>
      </c>
      <c r="AB597" s="143" t="s">
        <v>30</v>
      </c>
      <c r="AC597" s="143" t="s">
        <v>3343</v>
      </c>
      <c r="AD597" s="143"/>
    </row>
    <row r="598" spans="1:42" s="247" customFormat="1" ht="24" customHeight="1">
      <c r="A598" s="139">
        <v>42977</v>
      </c>
      <c r="B598" s="140" t="s">
        <v>37533</v>
      </c>
      <c r="C598" s="141" t="s">
        <v>6915</v>
      </c>
      <c r="D598" s="141" t="s">
        <v>31</v>
      </c>
      <c r="E598" s="141" t="s">
        <v>38573</v>
      </c>
      <c r="F598" s="151">
        <v>42972</v>
      </c>
      <c r="G598" s="141" t="s">
        <v>133</v>
      </c>
      <c r="H598" s="141" t="s">
        <v>38561</v>
      </c>
      <c r="I598" s="141">
        <v>5</v>
      </c>
      <c r="J598" s="141" t="s">
        <v>32</v>
      </c>
      <c r="K598" s="141" t="s">
        <v>28</v>
      </c>
      <c r="L598" s="141">
        <v>0</v>
      </c>
      <c r="M598" s="141"/>
      <c r="N598" s="141">
        <v>0</v>
      </c>
      <c r="O598" s="141" t="s">
        <v>41</v>
      </c>
      <c r="P598" s="141">
        <v>116713.3</v>
      </c>
      <c r="Q598" s="141">
        <v>4309650</v>
      </c>
      <c r="R598" s="141">
        <v>3535954</v>
      </c>
      <c r="S598" s="141">
        <v>82.05</v>
      </c>
      <c r="T598" s="141">
        <v>0</v>
      </c>
      <c r="U598" s="141">
        <v>0</v>
      </c>
      <c r="V598" s="141" t="s">
        <v>38572</v>
      </c>
      <c r="W598" s="141" t="s">
        <v>38571</v>
      </c>
      <c r="X598" s="141" t="s">
        <v>38570</v>
      </c>
      <c r="Y598" s="141" t="s">
        <v>140</v>
      </c>
      <c r="Z598" s="141" t="str">
        <f t="shared" si="30"/>
        <v>Exome capture151PE</v>
      </c>
      <c r="AA598" s="143">
        <v>0</v>
      </c>
      <c r="AB598" s="143" t="s">
        <v>30</v>
      </c>
      <c r="AC598" s="143" t="s">
        <v>3343</v>
      </c>
      <c r="AD598" s="143"/>
    </row>
    <row r="599" spans="1:42" s="247" customFormat="1" ht="24" customHeight="1">
      <c r="A599" s="139">
        <v>42977</v>
      </c>
      <c r="B599" s="140" t="s">
        <v>37533</v>
      </c>
      <c r="C599" s="141" t="s">
        <v>6915</v>
      </c>
      <c r="D599" s="141" t="s">
        <v>31</v>
      </c>
      <c r="E599" s="141" t="s">
        <v>38569</v>
      </c>
      <c r="F599" s="151">
        <v>42972</v>
      </c>
      <c r="G599" s="141" t="s">
        <v>133</v>
      </c>
      <c r="H599" s="141" t="s">
        <v>38561</v>
      </c>
      <c r="I599" s="141">
        <v>6</v>
      </c>
      <c r="J599" s="141" t="s">
        <v>32</v>
      </c>
      <c r="K599" s="141" t="s">
        <v>28</v>
      </c>
      <c r="L599" s="141">
        <v>0</v>
      </c>
      <c r="M599" s="141"/>
      <c r="N599" s="141">
        <v>0</v>
      </c>
      <c r="O599" s="141" t="s">
        <v>41</v>
      </c>
      <c r="P599" s="141">
        <v>121604.77</v>
      </c>
      <c r="Q599" s="141">
        <v>4309650</v>
      </c>
      <c r="R599" s="141">
        <v>3671746</v>
      </c>
      <c r="S599" s="141">
        <v>85.2</v>
      </c>
      <c r="T599" s="141">
        <v>0</v>
      </c>
      <c r="U599" s="141">
        <v>0</v>
      </c>
      <c r="V599" s="141" t="s">
        <v>38568</v>
      </c>
      <c r="W599" s="141" t="s">
        <v>38567</v>
      </c>
      <c r="X599" s="141" t="s">
        <v>38566</v>
      </c>
      <c r="Y599" s="141" t="s">
        <v>140</v>
      </c>
      <c r="Z599" s="141" t="str">
        <f t="shared" si="30"/>
        <v>Exome capture151PE</v>
      </c>
      <c r="AA599" s="143">
        <v>0</v>
      </c>
      <c r="AB599" s="143" t="s">
        <v>30</v>
      </c>
      <c r="AC599" s="143" t="s">
        <v>3343</v>
      </c>
      <c r="AD599" s="143"/>
    </row>
    <row r="600" spans="1:42" s="247" customFormat="1" ht="24" customHeight="1">
      <c r="A600" s="139">
        <v>42977</v>
      </c>
      <c r="B600" s="140" t="s">
        <v>37533</v>
      </c>
      <c r="C600" s="141" t="s">
        <v>6915</v>
      </c>
      <c r="D600" s="141" t="s">
        <v>31</v>
      </c>
      <c r="E600" s="141" t="s">
        <v>38565</v>
      </c>
      <c r="F600" s="151">
        <v>42972</v>
      </c>
      <c r="G600" s="141" t="s">
        <v>133</v>
      </c>
      <c r="H600" s="141" t="s">
        <v>38561</v>
      </c>
      <c r="I600" s="141">
        <v>7</v>
      </c>
      <c r="J600" s="141" t="s">
        <v>32</v>
      </c>
      <c r="K600" s="141" t="s">
        <v>28</v>
      </c>
      <c r="L600" s="141">
        <v>0</v>
      </c>
      <c r="M600" s="141"/>
      <c r="N600" s="141">
        <v>0</v>
      </c>
      <c r="O600" s="141" t="s">
        <v>41</v>
      </c>
      <c r="P600" s="141">
        <v>115381.85</v>
      </c>
      <c r="Q600" s="141">
        <v>4309650</v>
      </c>
      <c r="R600" s="141">
        <v>3498033</v>
      </c>
      <c r="S600" s="141">
        <v>81.17</v>
      </c>
      <c r="T600" s="141">
        <v>0</v>
      </c>
      <c r="U600" s="141">
        <v>0</v>
      </c>
      <c r="V600" s="141" t="s">
        <v>30841</v>
      </c>
      <c r="W600" s="141" t="s">
        <v>38564</v>
      </c>
      <c r="X600" s="141" t="s">
        <v>38563</v>
      </c>
      <c r="Y600" s="141" t="s">
        <v>140</v>
      </c>
      <c r="Z600" s="141" t="str">
        <f t="shared" si="30"/>
        <v>Exome capture151PE</v>
      </c>
      <c r="AA600" s="143">
        <v>0</v>
      </c>
      <c r="AB600" s="143" t="s">
        <v>30</v>
      </c>
      <c r="AC600" s="143" t="s">
        <v>3343</v>
      </c>
      <c r="AD600" s="143"/>
    </row>
    <row r="601" spans="1:42" s="247" customFormat="1" ht="24" customHeight="1">
      <c r="A601" s="139">
        <v>42977</v>
      </c>
      <c r="B601" s="140" t="s">
        <v>37533</v>
      </c>
      <c r="C601" s="141" t="s">
        <v>6915</v>
      </c>
      <c r="D601" s="141" t="s">
        <v>31</v>
      </c>
      <c r="E601" s="141" t="s">
        <v>38562</v>
      </c>
      <c r="F601" s="151">
        <v>42972</v>
      </c>
      <c r="G601" s="141" t="s">
        <v>133</v>
      </c>
      <c r="H601" s="141" t="s">
        <v>38561</v>
      </c>
      <c r="I601" s="141">
        <v>8</v>
      </c>
      <c r="J601" s="141" t="s">
        <v>32</v>
      </c>
      <c r="K601" s="141" t="s">
        <v>28</v>
      </c>
      <c r="L601" s="141">
        <v>0</v>
      </c>
      <c r="M601" s="141"/>
      <c r="N601" s="141">
        <v>0</v>
      </c>
      <c r="O601" s="141" t="s">
        <v>41</v>
      </c>
      <c r="P601" s="141">
        <v>114250.21</v>
      </c>
      <c r="Q601" s="141">
        <v>4309650</v>
      </c>
      <c r="R601" s="141">
        <v>3503911</v>
      </c>
      <c r="S601" s="141">
        <v>81.3</v>
      </c>
      <c r="T601" s="141">
        <v>0</v>
      </c>
      <c r="U601" s="141">
        <v>0</v>
      </c>
      <c r="V601" s="141" t="s">
        <v>38560</v>
      </c>
      <c r="W601" s="141" t="s">
        <v>38559</v>
      </c>
      <c r="X601" s="141" t="s">
        <v>38558</v>
      </c>
      <c r="Y601" s="141" t="s">
        <v>140</v>
      </c>
      <c r="Z601" s="141" t="str">
        <f t="shared" si="30"/>
        <v>Exome capture151PE</v>
      </c>
      <c r="AA601" s="143">
        <v>0</v>
      </c>
      <c r="AB601" s="143" t="s">
        <v>30</v>
      </c>
      <c r="AC601" s="143" t="s">
        <v>3343</v>
      </c>
      <c r="AD601" s="143"/>
    </row>
    <row r="602" spans="1:42" s="27" customFormat="1" ht="24" hidden="1" customHeight="1">
      <c r="A602" s="133">
        <v>42739</v>
      </c>
      <c r="B602" s="146" t="s">
        <v>1371</v>
      </c>
      <c r="C602" s="146">
        <v>0</v>
      </c>
      <c r="D602" s="147" t="s">
        <v>357</v>
      </c>
      <c r="E602" s="146" t="s">
        <v>93</v>
      </c>
      <c r="F602" s="148">
        <v>42733</v>
      </c>
      <c r="G602" s="146" t="s">
        <v>310</v>
      </c>
      <c r="H602" s="148" t="s">
        <v>1372</v>
      </c>
      <c r="I602" s="146">
        <v>1</v>
      </c>
      <c r="J602" s="147" t="s">
        <v>302</v>
      </c>
      <c r="K602" s="147" t="s">
        <v>347</v>
      </c>
      <c r="L602" s="147" t="s">
        <v>348</v>
      </c>
      <c r="M602" s="147"/>
      <c r="N602" s="147">
        <v>0</v>
      </c>
      <c r="O602" s="147" t="s">
        <v>41</v>
      </c>
      <c r="P602" s="147">
        <v>115074.44</v>
      </c>
      <c r="Q602" s="147">
        <v>4309650</v>
      </c>
      <c r="R602" s="147">
        <v>3460309</v>
      </c>
      <c r="S602" s="146">
        <v>80.290000000000006</v>
      </c>
      <c r="T602" s="147">
        <v>0</v>
      </c>
      <c r="U602" s="147">
        <v>0</v>
      </c>
      <c r="V602" s="147" t="s">
        <v>1373</v>
      </c>
      <c r="W602" s="147" t="s">
        <v>1374</v>
      </c>
      <c r="X602" s="147" t="s">
        <v>1375</v>
      </c>
      <c r="Y602" s="147" t="s">
        <v>140</v>
      </c>
      <c r="Z602" s="147" t="str">
        <f t="shared" si="1"/>
        <v>0151PE</v>
      </c>
      <c r="AA602" s="150">
        <v>0</v>
      </c>
      <c r="AB602" s="147" t="s">
        <v>303</v>
      </c>
      <c r="AC602" s="150" t="s">
        <v>387</v>
      </c>
      <c r="AD602" s="147"/>
      <c r="AE602" s="165"/>
      <c r="AF602" s="165"/>
      <c r="AG602" s="165"/>
      <c r="AH602" s="165"/>
      <c r="AI602" s="165"/>
      <c r="AJ602" s="165"/>
      <c r="AK602" s="165"/>
      <c r="AL602" s="165"/>
      <c r="AM602" s="165"/>
      <c r="AN602" s="165"/>
      <c r="AO602" s="165"/>
      <c r="AP602" s="165"/>
    </row>
    <row r="603" spans="1:42" s="27" customFormat="1" ht="24" hidden="1" customHeight="1">
      <c r="A603" s="139">
        <v>42739</v>
      </c>
      <c r="B603" s="140" t="s">
        <v>1376</v>
      </c>
      <c r="C603" s="140">
        <v>0</v>
      </c>
      <c r="D603" s="141" t="s">
        <v>357</v>
      </c>
      <c r="E603" s="140" t="s">
        <v>94</v>
      </c>
      <c r="F603" s="151">
        <v>42733</v>
      </c>
      <c r="G603" s="140" t="s">
        <v>310</v>
      </c>
      <c r="H603" s="151" t="s">
        <v>1372</v>
      </c>
      <c r="I603" s="140">
        <v>2</v>
      </c>
      <c r="J603" s="141" t="s">
        <v>302</v>
      </c>
      <c r="K603" s="141" t="s">
        <v>347</v>
      </c>
      <c r="L603" s="141" t="s">
        <v>348</v>
      </c>
      <c r="M603" s="141"/>
      <c r="N603" s="141">
        <v>0</v>
      </c>
      <c r="O603" s="141" t="s">
        <v>41</v>
      </c>
      <c r="P603" s="141">
        <v>116633.95</v>
      </c>
      <c r="Q603" s="141">
        <v>4309650</v>
      </c>
      <c r="R603" s="141">
        <v>3511976</v>
      </c>
      <c r="S603" s="167">
        <v>81.489999999999995</v>
      </c>
      <c r="T603" s="141">
        <v>0</v>
      </c>
      <c r="U603" s="141">
        <v>0</v>
      </c>
      <c r="V603" s="141" t="s">
        <v>1377</v>
      </c>
      <c r="W603" s="141" t="s">
        <v>1378</v>
      </c>
      <c r="X603" s="141" t="s">
        <v>1379</v>
      </c>
      <c r="Y603" s="161" t="s">
        <v>140</v>
      </c>
      <c r="Z603" s="161" t="str">
        <f t="shared" si="1"/>
        <v>0151PE</v>
      </c>
      <c r="AA603" s="156">
        <v>0</v>
      </c>
      <c r="AB603" s="141" t="s">
        <v>303</v>
      </c>
      <c r="AC603" s="156" t="s">
        <v>387</v>
      </c>
      <c r="AD603" s="141"/>
      <c r="AE603" s="165"/>
      <c r="AF603" s="165"/>
      <c r="AG603" s="165"/>
      <c r="AH603" s="165"/>
      <c r="AI603" s="165"/>
      <c r="AJ603" s="165"/>
      <c r="AK603" s="165"/>
      <c r="AL603" s="165"/>
      <c r="AM603" s="165"/>
      <c r="AN603" s="165"/>
      <c r="AO603" s="165"/>
      <c r="AP603" s="165"/>
    </row>
    <row r="604" spans="1:42" s="27" customFormat="1" ht="24" hidden="1" customHeight="1">
      <c r="A604" s="139">
        <v>42739</v>
      </c>
      <c r="B604" s="140" t="s">
        <v>1380</v>
      </c>
      <c r="C604" s="140">
        <v>0</v>
      </c>
      <c r="D604" s="141" t="s">
        <v>357</v>
      </c>
      <c r="E604" s="140" t="s">
        <v>95</v>
      </c>
      <c r="F604" s="151">
        <v>42733</v>
      </c>
      <c r="G604" s="140" t="s">
        <v>310</v>
      </c>
      <c r="H604" s="151" t="s">
        <v>1372</v>
      </c>
      <c r="I604" s="140">
        <v>3</v>
      </c>
      <c r="J604" s="141" t="s">
        <v>302</v>
      </c>
      <c r="K604" s="141" t="s">
        <v>347</v>
      </c>
      <c r="L604" s="141" t="s">
        <v>348</v>
      </c>
      <c r="M604" s="141"/>
      <c r="N604" s="141">
        <v>0</v>
      </c>
      <c r="O604" s="141" t="s">
        <v>41</v>
      </c>
      <c r="P604" s="141">
        <v>113007.67</v>
      </c>
      <c r="Q604" s="141">
        <v>4309650</v>
      </c>
      <c r="R604" s="141">
        <v>3406467</v>
      </c>
      <c r="S604" s="141">
        <v>79.040000000000006</v>
      </c>
      <c r="T604" s="141">
        <v>0</v>
      </c>
      <c r="U604" s="141">
        <v>0</v>
      </c>
      <c r="V604" s="141" t="s">
        <v>383</v>
      </c>
      <c r="W604" s="141" t="s">
        <v>1381</v>
      </c>
      <c r="X604" s="141" t="s">
        <v>1382</v>
      </c>
      <c r="Y604" s="161" t="s">
        <v>140</v>
      </c>
      <c r="Z604" s="161" t="str">
        <f t="shared" si="1"/>
        <v>0151PE</v>
      </c>
      <c r="AA604" s="156">
        <v>0</v>
      </c>
      <c r="AB604" s="141" t="s">
        <v>303</v>
      </c>
      <c r="AC604" s="156" t="s">
        <v>387</v>
      </c>
      <c r="AD604" s="141"/>
      <c r="AE604" s="165"/>
      <c r="AF604" s="165"/>
      <c r="AG604" s="165"/>
      <c r="AH604" s="165"/>
      <c r="AI604" s="165"/>
      <c r="AJ604" s="165"/>
      <c r="AK604" s="165"/>
      <c r="AL604" s="165"/>
      <c r="AM604" s="165"/>
      <c r="AN604" s="165"/>
      <c r="AO604" s="165"/>
      <c r="AP604" s="165"/>
    </row>
    <row r="605" spans="1:42" s="27" customFormat="1" ht="24" hidden="1" customHeight="1">
      <c r="A605" s="139">
        <v>42739</v>
      </c>
      <c r="B605" s="140" t="s">
        <v>1383</v>
      </c>
      <c r="C605" s="140">
        <v>0</v>
      </c>
      <c r="D605" s="141" t="s">
        <v>357</v>
      </c>
      <c r="E605" s="140" t="s">
        <v>96</v>
      </c>
      <c r="F605" s="151">
        <v>42733</v>
      </c>
      <c r="G605" s="140" t="s">
        <v>310</v>
      </c>
      <c r="H605" s="151" t="s">
        <v>1372</v>
      </c>
      <c r="I605" s="140">
        <v>4</v>
      </c>
      <c r="J605" s="141" t="s">
        <v>302</v>
      </c>
      <c r="K605" s="141" t="s">
        <v>347</v>
      </c>
      <c r="L605" s="141" t="s">
        <v>348</v>
      </c>
      <c r="M605" s="141"/>
      <c r="N605" s="141">
        <v>0</v>
      </c>
      <c r="O605" s="141" t="s">
        <v>41</v>
      </c>
      <c r="P605" s="141">
        <v>115164.86</v>
      </c>
      <c r="Q605" s="141">
        <v>4309650</v>
      </c>
      <c r="R605" s="141">
        <v>3459674</v>
      </c>
      <c r="S605" s="141">
        <v>80.28</v>
      </c>
      <c r="T605" s="141">
        <v>0</v>
      </c>
      <c r="U605" s="141">
        <v>0</v>
      </c>
      <c r="V605" s="141" t="s">
        <v>1384</v>
      </c>
      <c r="W605" s="141" t="s">
        <v>1385</v>
      </c>
      <c r="X605" s="141" t="s">
        <v>1386</v>
      </c>
      <c r="Y605" s="161" t="s">
        <v>140</v>
      </c>
      <c r="Z605" s="161" t="str">
        <f t="shared" si="1"/>
        <v>0151PE</v>
      </c>
      <c r="AA605" s="156">
        <v>0</v>
      </c>
      <c r="AB605" s="141" t="s">
        <v>303</v>
      </c>
      <c r="AC605" s="156" t="s">
        <v>387</v>
      </c>
      <c r="AD605" s="141"/>
      <c r="AE605" s="165"/>
      <c r="AF605" s="165"/>
      <c r="AG605" s="165"/>
      <c r="AH605" s="165"/>
      <c r="AI605" s="165"/>
      <c r="AJ605" s="165"/>
      <c r="AK605" s="165"/>
      <c r="AL605" s="165"/>
      <c r="AM605" s="165"/>
      <c r="AN605" s="165"/>
      <c r="AO605" s="165"/>
      <c r="AP605" s="165"/>
    </row>
    <row r="606" spans="1:42" s="27" customFormat="1" ht="24" hidden="1" customHeight="1">
      <c r="A606" s="139">
        <v>42739</v>
      </c>
      <c r="B606" s="140" t="s">
        <v>1383</v>
      </c>
      <c r="C606" s="140">
        <v>0</v>
      </c>
      <c r="D606" s="141" t="s">
        <v>357</v>
      </c>
      <c r="E606" s="140" t="s">
        <v>97</v>
      </c>
      <c r="F606" s="151">
        <v>42733</v>
      </c>
      <c r="G606" s="140" t="s">
        <v>310</v>
      </c>
      <c r="H606" s="151" t="s">
        <v>1372</v>
      </c>
      <c r="I606" s="140">
        <v>5</v>
      </c>
      <c r="J606" s="141" t="s">
        <v>302</v>
      </c>
      <c r="K606" s="141" t="s">
        <v>347</v>
      </c>
      <c r="L606" s="141" t="s">
        <v>348</v>
      </c>
      <c r="M606" s="141"/>
      <c r="N606" s="141">
        <v>0</v>
      </c>
      <c r="O606" s="141" t="s">
        <v>41</v>
      </c>
      <c r="P606" s="141">
        <v>116943.07</v>
      </c>
      <c r="Q606" s="141">
        <v>4309650</v>
      </c>
      <c r="R606" s="141">
        <v>3510132</v>
      </c>
      <c r="S606" s="141">
        <v>81.45</v>
      </c>
      <c r="T606" s="141">
        <v>0</v>
      </c>
      <c r="U606" s="141">
        <v>0</v>
      </c>
      <c r="V606" s="141" t="s">
        <v>316</v>
      </c>
      <c r="W606" s="141" t="s">
        <v>1387</v>
      </c>
      <c r="X606" s="141" t="s">
        <v>1388</v>
      </c>
      <c r="Y606" s="161" t="s">
        <v>140</v>
      </c>
      <c r="Z606" s="161" t="str">
        <f t="shared" si="1"/>
        <v>0151PE</v>
      </c>
      <c r="AA606" s="156">
        <v>0</v>
      </c>
      <c r="AB606" s="141" t="s">
        <v>303</v>
      </c>
      <c r="AC606" s="156" t="s">
        <v>387</v>
      </c>
      <c r="AD606" s="141"/>
      <c r="AE606" s="165"/>
      <c r="AF606" s="165"/>
      <c r="AG606" s="165"/>
      <c r="AH606" s="165"/>
      <c r="AI606" s="165"/>
      <c r="AJ606" s="165"/>
      <c r="AK606" s="165"/>
      <c r="AL606" s="165"/>
      <c r="AM606" s="165"/>
      <c r="AN606" s="165"/>
      <c r="AO606" s="165"/>
      <c r="AP606" s="165"/>
    </row>
    <row r="607" spans="1:42" s="27" customFormat="1" ht="24" hidden="1" customHeight="1">
      <c r="A607" s="139">
        <v>42739</v>
      </c>
      <c r="B607" s="140" t="s">
        <v>1383</v>
      </c>
      <c r="C607" s="140">
        <v>0</v>
      </c>
      <c r="D607" s="141" t="s">
        <v>357</v>
      </c>
      <c r="E607" s="140" t="s">
        <v>98</v>
      </c>
      <c r="F607" s="151">
        <v>42733</v>
      </c>
      <c r="G607" s="140" t="s">
        <v>310</v>
      </c>
      <c r="H607" s="151" t="s">
        <v>1372</v>
      </c>
      <c r="I607" s="140">
        <v>6</v>
      </c>
      <c r="J607" s="141" t="s">
        <v>302</v>
      </c>
      <c r="K607" s="141" t="s">
        <v>347</v>
      </c>
      <c r="L607" s="141" t="s">
        <v>348</v>
      </c>
      <c r="M607" s="141"/>
      <c r="N607" s="141">
        <v>0</v>
      </c>
      <c r="O607" s="141" t="s">
        <v>41</v>
      </c>
      <c r="P607" s="141">
        <v>117374.55</v>
      </c>
      <c r="Q607" s="141">
        <v>4309650</v>
      </c>
      <c r="R607" s="141">
        <v>3541685</v>
      </c>
      <c r="S607" s="141">
        <v>82.18</v>
      </c>
      <c r="T607" s="141">
        <v>0</v>
      </c>
      <c r="U607" s="141">
        <v>0</v>
      </c>
      <c r="V607" s="141" t="s">
        <v>1389</v>
      </c>
      <c r="W607" s="141" t="s">
        <v>1390</v>
      </c>
      <c r="X607" s="141" t="s">
        <v>1391</v>
      </c>
      <c r="Y607" s="161" t="s">
        <v>140</v>
      </c>
      <c r="Z607" s="161" t="str">
        <f t="shared" si="1"/>
        <v>0151PE</v>
      </c>
      <c r="AA607" s="156">
        <v>0</v>
      </c>
      <c r="AB607" s="141" t="s">
        <v>303</v>
      </c>
      <c r="AC607" s="156" t="s">
        <v>387</v>
      </c>
      <c r="AD607" s="141"/>
      <c r="AE607" s="165"/>
      <c r="AF607" s="165"/>
      <c r="AG607" s="165"/>
      <c r="AH607" s="165"/>
      <c r="AI607" s="165"/>
      <c r="AJ607" s="165"/>
      <c r="AK607" s="165"/>
      <c r="AL607" s="165"/>
      <c r="AM607" s="165"/>
      <c r="AN607" s="165"/>
      <c r="AO607" s="165"/>
      <c r="AP607" s="165"/>
    </row>
    <row r="608" spans="1:42" s="27" customFormat="1" ht="24" hidden="1" customHeight="1">
      <c r="A608" s="139">
        <v>42739</v>
      </c>
      <c r="B608" s="140" t="s">
        <v>1383</v>
      </c>
      <c r="C608" s="140">
        <v>0</v>
      </c>
      <c r="D608" s="141" t="s">
        <v>357</v>
      </c>
      <c r="E608" s="140" t="s">
        <v>99</v>
      </c>
      <c r="F608" s="151">
        <v>42733</v>
      </c>
      <c r="G608" s="140" t="s">
        <v>310</v>
      </c>
      <c r="H608" s="151" t="s">
        <v>1372</v>
      </c>
      <c r="I608" s="140">
        <v>7</v>
      </c>
      <c r="J608" s="141" t="s">
        <v>302</v>
      </c>
      <c r="K608" s="141" t="s">
        <v>347</v>
      </c>
      <c r="L608" s="141" t="s">
        <v>348</v>
      </c>
      <c r="M608" s="141"/>
      <c r="N608" s="141">
        <v>0</v>
      </c>
      <c r="O608" s="141" t="s">
        <v>41</v>
      </c>
      <c r="P608" s="141">
        <v>116497.84</v>
      </c>
      <c r="Q608" s="141">
        <v>4309650</v>
      </c>
      <c r="R608" s="141">
        <v>3503379</v>
      </c>
      <c r="S608" s="141">
        <v>81.290000000000006</v>
      </c>
      <c r="T608" s="141">
        <v>0</v>
      </c>
      <c r="U608" s="141">
        <v>0</v>
      </c>
      <c r="V608" s="141" t="s">
        <v>505</v>
      </c>
      <c r="W608" s="141" t="s">
        <v>1392</v>
      </c>
      <c r="X608" s="141" t="s">
        <v>1393</v>
      </c>
      <c r="Y608" s="161" t="s">
        <v>140</v>
      </c>
      <c r="Z608" s="161" t="str">
        <f t="shared" si="1"/>
        <v>0151PE</v>
      </c>
      <c r="AA608" s="156">
        <v>0</v>
      </c>
      <c r="AB608" s="141" t="s">
        <v>303</v>
      </c>
      <c r="AC608" s="156" t="s">
        <v>387</v>
      </c>
      <c r="AD608" s="141"/>
      <c r="AE608" s="165"/>
      <c r="AF608" s="165"/>
      <c r="AG608" s="165"/>
      <c r="AH608" s="165"/>
      <c r="AI608" s="165"/>
      <c r="AJ608" s="165"/>
      <c r="AK608" s="165"/>
      <c r="AL608" s="165"/>
      <c r="AM608" s="165"/>
      <c r="AN608" s="165"/>
      <c r="AO608" s="165"/>
      <c r="AP608" s="165"/>
    </row>
    <row r="609" spans="1:42" s="27" customFormat="1" ht="24" hidden="1" customHeight="1">
      <c r="A609" s="139">
        <v>42739</v>
      </c>
      <c r="B609" s="140" t="s">
        <v>1383</v>
      </c>
      <c r="C609" s="140">
        <v>0</v>
      </c>
      <c r="D609" s="141" t="s">
        <v>357</v>
      </c>
      <c r="E609" s="140" t="s">
        <v>100</v>
      </c>
      <c r="F609" s="151">
        <v>42733</v>
      </c>
      <c r="G609" s="140" t="s">
        <v>310</v>
      </c>
      <c r="H609" s="151" t="s">
        <v>1372</v>
      </c>
      <c r="I609" s="140">
        <v>8</v>
      </c>
      <c r="J609" s="141" t="s">
        <v>302</v>
      </c>
      <c r="K609" s="141" t="s">
        <v>347</v>
      </c>
      <c r="L609" s="141" t="s">
        <v>348</v>
      </c>
      <c r="M609" s="141"/>
      <c r="N609" s="141">
        <v>0</v>
      </c>
      <c r="O609" s="141" t="s">
        <v>41</v>
      </c>
      <c r="P609" s="141">
        <v>116140.14</v>
      </c>
      <c r="Q609" s="141">
        <v>4309650</v>
      </c>
      <c r="R609" s="141">
        <v>3511841</v>
      </c>
      <c r="S609" s="141">
        <v>81.489999999999995</v>
      </c>
      <c r="T609" s="141">
        <v>0</v>
      </c>
      <c r="U609" s="141">
        <v>0</v>
      </c>
      <c r="V609" s="141" t="s">
        <v>1394</v>
      </c>
      <c r="W609" s="141" t="s">
        <v>1395</v>
      </c>
      <c r="X609" s="141" t="s">
        <v>1396</v>
      </c>
      <c r="Y609" s="161" t="s">
        <v>140</v>
      </c>
      <c r="Z609" s="161" t="str">
        <f t="shared" si="1"/>
        <v>0151PE</v>
      </c>
      <c r="AA609" s="156">
        <v>0</v>
      </c>
      <c r="AB609" s="141" t="s">
        <v>303</v>
      </c>
      <c r="AC609" s="156" t="s">
        <v>387</v>
      </c>
      <c r="AD609" s="141"/>
      <c r="AE609" s="165"/>
      <c r="AF609" s="165"/>
      <c r="AG609" s="165"/>
      <c r="AH609" s="165"/>
      <c r="AI609" s="165"/>
      <c r="AJ609" s="165"/>
      <c r="AK609" s="165"/>
      <c r="AL609" s="165"/>
      <c r="AM609" s="165"/>
      <c r="AN609" s="165"/>
      <c r="AO609" s="165"/>
      <c r="AP609" s="165"/>
    </row>
    <row r="610" spans="1:42" s="164" customFormat="1" ht="24" hidden="1" customHeight="1">
      <c r="A610" s="133">
        <v>42741</v>
      </c>
      <c r="B610" s="146" t="s">
        <v>2082</v>
      </c>
      <c r="C610" s="147">
        <v>0</v>
      </c>
      <c r="D610" s="147" t="s">
        <v>357</v>
      </c>
      <c r="E610" s="147" t="s">
        <v>358</v>
      </c>
      <c r="F610" s="148">
        <v>42733</v>
      </c>
      <c r="G610" s="148" t="s">
        <v>310</v>
      </c>
      <c r="H610" s="147" t="s">
        <v>2083</v>
      </c>
      <c r="I610" s="173">
        <v>1</v>
      </c>
      <c r="J610" s="147" t="s">
        <v>302</v>
      </c>
      <c r="K610" s="150" t="s">
        <v>347</v>
      </c>
      <c r="L610" s="150" t="s">
        <v>349</v>
      </c>
      <c r="M610" s="150"/>
      <c r="N610" s="150">
        <v>0</v>
      </c>
      <c r="O610" s="150" t="s">
        <v>33</v>
      </c>
      <c r="P610" s="150">
        <v>75084.59</v>
      </c>
      <c r="Q610" s="150">
        <v>4309650</v>
      </c>
      <c r="R610" s="150">
        <v>3401431</v>
      </c>
      <c r="S610" s="150">
        <v>78.930000000000007</v>
      </c>
      <c r="T610" s="150">
        <v>0</v>
      </c>
      <c r="U610" s="150">
        <v>0</v>
      </c>
      <c r="V610" s="150" t="s">
        <v>2084</v>
      </c>
      <c r="W610" s="150" t="s">
        <v>2085</v>
      </c>
      <c r="X610" s="150" t="s">
        <v>2086</v>
      </c>
      <c r="Y610" s="147" t="s">
        <v>320</v>
      </c>
      <c r="Z610" s="23" t="str">
        <f t="shared" si="1"/>
        <v>0101PE</v>
      </c>
      <c r="AA610" s="150">
        <v>0</v>
      </c>
      <c r="AB610" s="150" t="s">
        <v>351</v>
      </c>
      <c r="AC610" s="150" t="s">
        <v>2087</v>
      </c>
      <c r="AD610" s="150"/>
      <c r="AE610" s="172"/>
      <c r="AF610" s="172"/>
    </row>
    <row r="611" spans="1:42" s="164" customFormat="1" ht="24" hidden="1" customHeight="1">
      <c r="A611" s="139">
        <v>42741</v>
      </c>
      <c r="B611" s="140" t="s">
        <v>2088</v>
      </c>
      <c r="C611" s="141">
        <v>0</v>
      </c>
      <c r="D611" s="141" t="s">
        <v>357</v>
      </c>
      <c r="E611" s="141" t="s">
        <v>94</v>
      </c>
      <c r="F611" s="151">
        <v>42733</v>
      </c>
      <c r="G611" s="141" t="s">
        <v>310</v>
      </c>
      <c r="H611" s="151" t="s">
        <v>2083</v>
      </c>
      <c r="I611" s="141">
        <v>2</v>
      </c>
      <c r="J611" s="141" t="s">
        <v>302</v>
      </c>
      <c r="K611" s="156" t="s">
        <v>347</v>
      </c>
      <c r="L611" s="156" t="s">
        <v>349</v>
      </c>
      <c r="M611" s="156"/>
      <c r="N611" s="156">
        <v>0</v>
      </c>
      <c r="O611" s="156" t="s">
        <v>33</v>
      </c>
      <c r="P611" s="156">
        <v>85758.88</v>
      </c>
      <c r="Q611" s="156">
        <v>4309650</v>
      </c>
      <c r="R611" s="156">
        <v>3852029</v>
      </c>
      <c r="S611" s="166">
        <v>89.38</v>
      </c>
      <c r="T611" s="156">
        <v>0</v>
      </c>
      <c r="U611" s="156">
        <v>0</v>
      </c>
      <c r="V611" s="156" t="s">
        <v>2089</v>
      </c>
      <c r="W611" s="156" t="s">
        <v>2090</v>
      </c>
      <c r="X611" s="156" t="s">
        <v>2091</v>
      </c>
      <c r="Y611" s="161" t="s">
        <v>320</v>
      </c>
      <c r="Z611" s="42" t="str">
        <f t="shared" si="1"/>
        <v>0101PE</v>
      </c>
      <c r="AA611" s="156">
        <v>0</v>
      </c>
      <c r="AB611" s="156" t="s">
        <v>351</v>
      </c>
      <c r="AC611" s="156" t="s">
        <v>2087</v>
      </c>
      <c r="AD611" s="156"/>
      <c r="AE611" s="172"/>
      <c r="AF611" s="172"/>
    </row>
    <row r="612" spans="1:42" s="164" customFormat="1" ht="24" hidden="1" customHeight="1">
      <c r="A612" s="139">
        <v>42741</v>
      </c>
      <c r="B612" s="140" t="s">
        <v>2088</v>
      </c>
      <c r="C612" s="141">
        <v>0</v>
      </c>
      <c r="D612" s="141" t="s">
        <v>357</v>
      </c>
      <c r="E612" s="141" t="s">
        <v>95</v>
      </c>
      <c r="F612" s="151">
        <v>42733</v>
      </c>
      <c r="G612" s="141" t="s">
        <v>310</v>
      </c>
      <c r="H612" s="151" t="s">
        <v>2083</v>
      </c>
      <c r="I612" s="141">
        <v>3</v>
      </c>
      <c r="J612" s="141" t="s">
        <v>302</v>
      </c>
      <c r="K612" s="156" t="s">
        <v>347</v>
      </c>
      <c r="L612" s="156" t="s">
        <v>349</v>
      </c>
      <c r="M612" s="156"/>
      <c r="N612" s="156">
        <v>0</v>
      </c>
      <c r="O612" s="156" t="s">
        <v>33</v>
      </c>
      <c r="P612" s="156">
        <v>84859.58</v>
      </c>
      <c r="Q612" s="156">
        <v>4309650</v>
      </c>
      <c r="R612" s="156">
        <v>3812236</v>
      </c>
      <c r="S612" s="166">
        <v>88.46</v>
      </c>
      <c r="T612" s="156">
        <v>0</v>
      </c>
      <c r="U612" s="156">
        <v>0</v>
      </c>
      <c r="V612" s="156" t="s">
        <v>2092</v>
      </c>
      <c r="W612" s="156" t="s">
        <v>2093</v>
      </c>
      <c r="X612" s="156" t="s">
        <v>2094</v>
      </c>
      <c r="Y612" s="161" t="s">
        <v>320</v>
      </c>
      <c r="Z612" s="42" t="str">
        <f t="shared" si="1"/>
        <v>0101PE</v>
      </c>
      <c r="AA612" s="156">
        <v>0</v>
      </c>
      <c r="AB612" s="156" t="s">
        <v>351</v>
      </c>
      <c r="AC612" s="156" t="s">
        <v>2087</v>
      </c>
      <c r="AD612" s="156"/>
      <c r="AE612" s="172"/>
      <c r="AF612" s="172"/>
    </row>
    <row r="613" spans="1:42" s="164" customFormat="1" ht="24" hidden="1" customHeight="1">
      <c r="A613" s="139">
        <v>42741</v>
      </c>
      <c r="B613" s="140" t="s">
        <v>2095</v>
      </c>
      <c r="C613" s="141">
        <v>0</v>
      </c>
      <c r="D613" s="141" t="s">
        <v>357</v>
      </c>
      <c r="E613" s="141" t="s">
        <v>96</v>
      </c>
      <c r="F613" s="151">
        <v>42733</v>
      </c>
      <c r="G613" s="141" t="s">
        <v>310</v>
      </c>
      <c r="H613" s="151" t="s">
        <v>2083</v>
      </c>
      <c r="I613" s="141">
        <v>4</v>
      </c>
      <c r="J613" s="141" t="s">
        <v>302</v>
      </c>
      <c r="K613" s="156" t="s">
        <v>347</v>
      </c>
      <c r="L613" s="156" t="s">
        <v>349</v>
      </c>
      <c r="M613" s="156"/>
      <c r="N613" s="156">
        <v>0</v>
      </c>
      <c r="O613" s="156" t="s">
        <v>33</v>
      </c>
      <c r="P613" s="156">
        <v>82031.320000000007</v>
      </c>
      <c r="Q613" s="156">
        <v>4309650</v>
      </c>
      <c r="R613" s="156">
        <v>3695652</v>
      </c>
      <c r="S613" s="166">
        <v>85.75</v>
      </c>
      <c r="T613" s="156">
        <v>0</v>
      </c>
      <c r="U613" s="156">
        <v>0</v>
      </c>
      <c r="V613" s="156" t="s">
        <v>2096</v>
      </c>
      <c r="W613" s="156" t="s">
        <v>2097</v>
      </c>
      <c r="X613" s="156" t="s">
        <v>2098</v>
      </c>
      <c r="Y613" s="161" t="s">
        <v>320</v>
      </c>
      <c r="Z613" s="42" t="str">
        <f t="shared" si="1"/>
        <v>0101PE</v>
      </c>
      <c r="AA613" s="156">
        <v>0</v>
      </c>
      <c r="AB613" s="156" t="s">
        <v>30</v>
      </c>
      <c r="AC613" s="156" t="s">
        <v>2087</v>
      </c>
      <c r="AD613" s="156"/>
      <c r="AE613" s="172"/>
      <c r="AF613" s="172"/>
    </row>
    <row r="614" spans="1:42" s="164" customFormat="1" ht="24" hidden="1" customHeight="1">
      <c r="A614" s="139">
        <v>42741</v>
      </c>
      <c r="B614" s="140" t="s">
        <v>2095</v>
      </c>
      <c r="C614" s="141">
        <v>0</v>
      </c>
      <c r="D614" s="141" t="s">
        <v>357</v>
      </c>
      <c r="E614" s="141" t="s">
        <v>97</v>
      </c>
      <c r="F614" s="151">
        <v>42733</v>
      </c>
      <c r="G614" s="141" t="s">
        <v>310</v>
      </c>
      <c r="H614" s="151" t="s">
        <v>2083</v>
      </c>
      <c r="I614" s="141">
        <v>5</v>
      </c>
      <c r="J614" s="141" t="s">
        <v>302</v>
      </c>
      <c r="K614" s="156" t="s">
        <v>347</v>
      </c>
      <c r="L614" s="156" t="s">
        <v>349</v>
      </c>
      <c r="M614" s="156"/>
      <c r="N614" s="156">
        <v>0</v>
      </c>
      <c r="O614" s="156" t="s">
        <v>33</v>
      </c>
      <c r="P614" s="156">
        <v>79354.67</v>
      </c>
      <c r="Q614" s="156">
        <v>4309650</v>
      </c>
      <c r="R614" s="156">
        <v>3582017</v>
      </c>
      <c r="S614" s="166">
        <v>83.12</v>
      </c>
      <c r="T614" s="156">
        <v>0</v>
      </c>
      <c r="U614" s="156">
        <v>0</v>
      </c>
      <c r="V614" s="156" t="s">
        <v>2099</v>
      </c>
      <c r="W614" s="156" t="s">
        <v>2100</v>
      </c>
      <c r="X614" s="156" t="s">
        <v>2101</v>
      </c>
      <c r="Y614" s="161" t="s">
        <v>320</v>
      </c>
      <c r="Z614" s="42" t="str">
        <f t="shared" si="1"/>
        <v>0101PE</v>
      </c>
      <c r="AA614" s="156">
        <v>0</v>
      </c>
      <c r="AB614" s="156" t="s">
        <v>30</v>
      </c>
      <c r="AC614" s="156" t="s">
        <v>2087</v>
      </c>
      <c r="AD614" s="156"/>
      <c r="AE614" s="172"/>
      <c r="AF614" s="172"/>
    </row>
    <row r="615" spans="1:42" s="164" customFormat="1" ht="24" hidden="1" customHeight="1">
      <c r="A615" s="139">
        <v>42741</v>
      </c>
      <c r="B615" s="140" t="s">
        <v>2102</v>
      </c>
      <c r="C615" s="141">
        <v>0</v>
      </c>
      <c r="D615" s="141" t="s">
        <v>357</v>
      </c>
      <c r="E615" s="141" t="s">
        <v>369</v>
      </c>
      <c r="F615" s="151">
        <v>42733</v>
      </c>
      <c r="G615" s="141" t="s">
        <v>310</v>
      </c>
      <c r="H615" s="151" t="s">
        <v>2103</v>
      </c>
      <c r="I615" s="141">
        <v>6</v>
      </c>
      <c r="J615" s="144" t="s">
        <v>317</v>
      </c>
      <c r="K615" s="171" t="s">
        <v>2104</v>
      </c>
      <c r="L615" s="156" t="s">
        <v>349</v>
      </c>
      <c r="M615" s="156"/>
      <c r="N615" s="156">
        <v>0</v>
      </c>
      <c r="O615" s="156" t="s">
        <v>33</v>
      </c>
      <c r="P615" s="156">
        <v>79586.44</v>
      </c>
      <c r="Q615" s="156">
        <v>4309650</v>
      </c>
      <c r="R615" s="156">
        <v>3579923</v>
      </c>
      <c r="S615" s="166">
        <v>83.07</v>
      </c>
      <c r="T615" s="156">
        <v>0</v>
      </c>
      <c r="U615" s="156">
        <v>0</v>
      </c>
      <c r="V615" s="156" t="s">
        <v>2105</v>
      </c>
      <c r="W615" s="156" t="s">
        <v>2106</v>
      </c>
      <c r="X615" s="156" t="s">
        <v>2107</v>
      </c>
      <c r="Y615" s="161" t="s">
        <v>320</v>
      </c>
      <c r="Z615" s="42" t="str">
        <f t="shared" si="1"/>
        <v>0101PE</v>
      </c>
      <c r="AA615" s="168">
        <v>0.75</v>
      </c>
      <c r="AB615" s="156" t="s">
        <v>30</v>
      </c>
      <c r="AC615" s="156" t="s">
        <v>2087</v>
      </c>
      <c r="AD615" s="156"/>
      <c r="AE615" s="172"/>
      <c r="AF615" s="172"/>
    </row>
    <row r="616" spans="1:42" s="164" customFormat="1" ht="24" hidden="1" customHeight="1">
      <c r="A616" s="139">
        <v>42741</v>
      </c>
      <c r="B616" s="140" t="s">
        <v>2108</v>
      </c>
      <c r="C616" s="141">
        <v>0</v>
      </c>
      <c r="D616" s="141" t="s">
        <v>357</v>
      </c>
      <c r="E616" s="141" t="s">
        <v>99</v>
      </c>
      <c r="F616" s="151">
        <v>42733</v>
      </c>
      <c r="G616" s="141" t="s">
        <v>310</v>
      </c>
      <c r="H616" s="151" t="s">
        <v>2083</v>
      </c>
      <c r="I616" s="141">
        <v>7</v>
      </c>
      <c r="J616" s="141" t="s">
        <v>302</v>
      </c>
      <c r="K616" s="156" t="s">
        <v>347</v>
      </c>
      <c r="L616" s="156" t="s">
        <v>349</v>
      </c>
      <c r="M616" s="156"/>
      <c r="N616" s="156">
        <v>0</v>
      </c>
      <c r="O616" s="156" t="s">
        <v>33</v>
      </c>
      <c r="P616" s="156">
        <v>81401.39</v>
      </c>
      <c r="Q616" s="156">
        <v>4309650</v>
      </c>
      <c r="R616" s="156">
        <v>3661380</v>
      </c>
      <c r="S616" s="166">
        <v>84.96</v>
      </c>
      <c r="T616" s="156">
        <v>0</v>
      </c>
      <c r="U616" s="156">
        <v>0</v>
      </c>
      <c r="V616" s="156" t="s">
        <v>2109</v>
      </c>
      <c r="W616" s="156" t="s">
        <v>388</v>
      </c>
      <c r="X616" s="156" t="s">
        <v>2110</v>
      </c>
      <c r="Y616" s="161" t="s">
        <v>320</v>
      </c>
      <c r="Z616" s="42" t="str">
        <f t="shared" si="1"/>
        <v>0101PE</v>
      </c>
      <c r="AA616" s="156">
        <v>0</v>
      </c>
      <c r="AB616" s="156" t="s">
        <v>30</v>
      </c>
      <c r="AC616" s="156" t="s">
        <v>2087</v>
      </c>
      <c r="AD616" s="156"/>
      <c r="AE616" s="172"/>
      <c r="AF616" s="172"/>
    </row>
    <row r="617" spans="1:42" s="164" customFormat="1" ht="24" hidden="1" customHeight="1">
      <c r="A617" s="139">
        <v>42741</v>
      </c>
      <c r="B617" s="140" t="s">
        <v>2111</v>
      </c>
      <c r="C617" s="141">
        <v>0</v>
      </c>
      <c r="D617" s="141" t="s">
        <v>357</v>
      </c>
      <c r="E617" s="141" t="s">
        <v>100</v>
      </c>
      <c r="F617" s="151">
        <v>42733</v>
      </c>
      <c r="G617" s="141" t="s">
        <v>310</v>
      </c>
      <c r="H617" s="151" t="s">
        <v>2083</v>
      </c>
      <c r="I617" s="141">
        <v>8</v>
      </c>
      <c r="J617" s="141" t="s">
        <v>302</v>
      </c>
      <c r="K617" s="156" t="s">
        <v>347</v>
      </c>
      <c r="L617" s="156" t="s">
        <v>349</v>
      </c>
      <c r="M617" s="156"/>
      <c r="N617" s="156">
        <v>0</v>
      </c>
      <c r="O617" s="156" t="s">
        <v>33</v>
      </c>
      <c r="P617" s="156">
        <v>81111.08</v>
      </c>
      <c r="Q617" s="156">
        <v>4309650</v>
      </c>
      <c r="R617" s="156">
        <v>3674387</v>
      </c>
      <c r="S617" s="166">
        <v>85.26</v>
      </c>
      <c r="T617" s="156">
        <v>0</v>
      </c>
      <c r="U617" s="156">
        <v>0</v>
      </c>
      <c r="V617" s="156" t="s">
        <v>2112</v>
      </c>
      <c r="W617" s="156" t="s">
        <v>2113</v>
      </c>
      <c r="X617" s="156" t="s">
        <v>2114</v>
      </c>
      <c r="Y617" s="161" t="s">
        <v>320</v>
      </c>
      <c r="Z617" s="42" t="str">
        <f t="shared" si="1"/>
        <v>0101PE</v>
      </c>
      <c r="AA617" s="156">
        <v>0</v>
      </c>
      <c r="AB617" s="156" t="s">
        <v>30</v>
      </c>
      <c r="AC617" s="156" t="s">
        <v>2087</v>
      </c>
      <c r="AD617" s="156"/>
      <c r="AE617" s="172"/>
      <c r="AF617" s="172"/>
    </row>
    <row r="618" spans="1:42" s="164" customFormat="1" ht="24" hidden="1" customHeight="1">
      <c r="A618" s="133">
        <v>42741</v>
      </c>
      <c r="B618" s="146" t="s">
        <v>2115</v>
      </c>
      <c r="C618" s="147">
        <v>0</v>
      </c>
      <c r="D618" s="147" t="s">
        <v>357</v>
      </c>
      <c r="E618" s="147" t="s">
        <v>358</v>
      </c>
      <c r="F618" s="148">
        <v>42739</v>
      </c>
      <c r="G618" s="148" t="s">
        <v>101</v>
      </c>
      <c r="H618" s="147" t="s">
        <v>2116</v>
      </c>
      <c r="I618" s="173">
        <v>1</v>
      </c>
      <c r="J618" s="147" t="s">
        <v>302</v>
      </c>
      <c r="K618" s="150" t="s">
        <v>347</v>
      </c>
      <c r="L618" s="150" t="s">
        <v>350</v>
      </c>
      <c r="M618" s="150"/>
      <c r="N618" s="150">
        <v>0</v>
      </c>
      <c r="O618" s="150" t="s">
        <v>33</v>
      </c>
      <c r="P618" s="150">
        <v>17040.72</v>
      </c>
      <c r="Q618" s="150">
        <v>1395488</v>
      </c>
      <c r="R618" s="150">
        <v>1369122</v>
      </c>
      <c r="S618" s="150">
        <v>98.1</v>
      </c>
      <c r="T618" s="150">
        <v>0</v>
      </c>
      <c r="U618" s="150">
        <v>0</v>
      </c>
      <c r="V618" s="150" t="s">
        <v>2117</v>
      </c>
      <c r="W618" s="150" t="s">
        <v>2118</v>
      </c>
      <c r="X618" s="150" t="s">
        <v>2119</v>
      </c>
      <c r="Y618" s="147" t="s">
        <v>320</v>
      </c>
      <c r="Z618" s="23" t="str">
        <f t="shared" si="1"/>
        <v>0101PE</v>
      </c>
      <c r="AA618" s="150">
        <v>0</v>
      </c>
      <c r="AB618" s="150" t="s">
        <v>351</v>
      </c>
      <c r="AC618" s="150" t="s">
        <v>2087</v>
      </c>
      <c r="AD618" s="150"/>
      <c r="AE618" s="172"/>
      <c r="AF618" s="172"/>
    </row>
    <row r="619" spans="1:42" s="164" customFormat="1" ht="24" hidden="1" customHeight="1">
      <c r="A619" s="139">
        <v>42741</v>
      </c>
      <c r="B619" s="140" t="s">
        <v>2115</v>
      </c>
      <c r="C619" s="141">
        <v>0</v>
      </c>
      <c r="D619" s="141" t="s">
        <v>357</v>
      </c>
      <c r="E619" s="141" t="s">
        <v>94</v>
      </c>
      <c r="F619" s="225">
        <v>42739</v>
      </c>
      <c r="G619" s="141" t="s">
        <v>101</v>
      </c>
      <c r="H619" s="151" t="s">
        <v>2116</v>
      </c>
      <c r="I619" s="141">
        <v>2</v>
      </c>
      <c r="J619" s="141" t="s">
        <v>302</v>
      </c>
      <c r="K619" s="156" t="s">
        <v>347</v>
      </c>
      <c r="L619" s="156" t="s">
        <v>350</v>
      </c>
      <c r="M619" s="156"/>
      <c r="N619" s="156">
        <v>0</v>
      </c>
      <c r="O619" s="156" t="s">
        <v>33</v>
      </c>
      <c r="P619" s="156">
        <v>16631.68</v>
      </c>
      <c r="Q619" s="156">
        <v>1362871</v>
      </c>
      <c r="R619" s="156">
        <v>1336077</v>
      </c>
      <c r="S619" s="166">
        <v>98</v>
      </c>
      <c r="T619" s="156">
        <v>0</v>
      </c>
      <c r="U619" s="156">
        <v>0</v>
      </c>
      <c r="V619" s="156" t="s">
        <v>2120</v>
      </c>
      <c r="W619" s="156" t="s">
        <v>2121</v>
      </c>
      <c r="X619" s="156" t="s">
        <v>2122</v>
      </c>
      <c r="Y619" s="161" t="s">
        <v>320</v>
      </c>
      <c r="Z619" s="42" t="str">
        <f t="shared" si="1"/>
        <v>0101PE</v>
      </c>
      <c r="AA619" s="156">
        <v>0</v>
      </c>
      <c r="AB619" s="156" t="s">
        <v>351</v>
      </c>
      <c r="AC619" s="156" t="s">
        <v>2087</v>
      </c>
      <c r="AD619" s="156"/>
      <c r="AE619" s="172"/>
      <c r="AF619" s="172"/>
    </row>
    <row r="620" spans="1:42" s="164" customFormat="1" ht="24" hidden="1" customHeight="1">
      <c r="A620" s="133">
        <v>42743</v>
      </c>
      <c r="B620" s="146" t="s">
        <v>2115</v>
      </c>
      <c r="C620" s="147">
        <v>0</v>
      </c>
      <c r="D620" s="147" t="s">
        <v>357</v>
      </c>
      <c r="E620" s="147" t="s">
        <v>358</v>
      </c>
      <c r="F620" s="148">
        <v>42739</v>
      </c>
      <c r="G620" s="148" t="s">
        <v>101</v>
      </c>
      <c r="H620" s="147" t="s">
        <v>2123</v>
      </c>
      <c r="I620" s="173">
        <v>1</v>
      </c>
      <c r="J620" s="147" t="s">
        <v>302</v>
      </c>
      <c r="K620" s="150" t="s">
        <v>347</v>
      </c>
      <c r="L620" s="150" t="s">
        <v>350</v>
      </c>
      <c r="M620" s="150"/>
      <c r="N620" s="150">
        <v>0</v>
      </c>
      <c r="O620" s="150" t="s">
        <v>33</v>
      </c>
      <c r="P620" s="150">
        <v>23891.34</v>
      </c>
      <c r="Q620" s="150">
        <v>2002238</v>
      </c>
      <c r="R620" s="150">
        <v>1915427</v>
      </c>
      <c r="S620" s="150">
        <v>95.7</v>
      </c>
      <c r="T620" s="150">
        <v>0</v>
      </c>
      <c r="U620" s="150">
        <v>0</v>
      </c>
      <c r="V620" s="150" t="s">
        <v>450</v>
      </c>
      <c r="W620" s="150" t="s">
        <v>2124</v>
      </c>
      <c r="X620" s="150" t="s">
        <v>2125</v>
      </c>
      <c r="Y620" s="147" t="s">
        <v>320</v>
      </c>
      <c r="Z620" s="23" t="str">
        <f t="shared" si="1"/>
        <v>0101PE</v>
      </c>
      <c r="AA620" s="150">
        <v>0</v>
      </c>
      <c r="AB620" s="150" t="s">
        <v>351</v>
      </c>
      <c r="AC620" s="150" t="s">
        <v>2087</v>
      </c>
      <c r="AD620" s="150"/>
      <c r="AE620" s="172"/>
      <c r="AF620" s="172"/>
    </row>
    <row r="621" spans="1:42" s="164" customFormat="1" ht="24" hidden="1" customHeight="1">
      <c r="A621" s="139">
        <v>42743</v>
      </c>
      <c r="B621" s="140" t="s">
        <v>2115</v>
      </c>
      <c r="C621" s="141">
        <v>0</v>
      </c>
      <c r="D621" s="141" t="s">
        <v>357</v>
      </c>
      <c r="E621" s="141" t="s">
        <v>94</v>
      </c>
      <c r="F621" s="225">
        <v>42739</v>
      </c>
      <c r="G621" s="141" t="s">
        <v>101</v>
      </c>
      <c r="H621" s="151" t="s">
        <v>2123</v>
      </c>
      <c r="I621" s="141">
        <v>2</v>
      </c>
      <c r="J621" s="141" t="s">
        <v>302</v>
      </c>
      <c r="K621" s="156" t="s">
        <v>347</v>
      </c>
      <c r="L621" s="156" t="s">
        <v>350</v>
      </c>
      <c r="M621" s="156"/>
      <c r="N621" s="156">
        <v>0</v>
      </c>
      <c r="O621" s="156" t="s">
        <v>33</v>
      </c>
      <c r="P621" s="156">
        <v>24375.02</v>
      </c>
      <c r="Q621" s="156">
        <v>2055159</v>
      </c>
      <c r="R621" s="156">
        <v>1953676</v>
      </c>
      <c r="S621" s="166">
        <v>95.1</v>
      </c>
      <c r="T621" s="156">
        <v>0</v>
      </c>
      <c r="U621" s="156">
        <v>0</v>
      </c>
      <c r="V621" s="156" t="s">
        <v>415</v>
      </c>
      <c r="W621" s="156" t="s">
        <v>2126</v>
      </c>
      <c r="X621" s="156" t="s">
        <v>2127</v>
      </c>
      <c r="Y621" s="161" t="s">
        <v>320</v>
      </c>
      <c r="Z621" s="42" t="str">
        <f t="shared" si="1"/>
        <v>0101PE</v>
      </c>
      <c r="AA621" s="156">
        <v>0</v>
      </c>
      <c r="AB621" s="156" t="s">
        <v>351</v>
      </c>
      <c r="AC621" s="156" t="s">
        <v>2087</v>
      </c>
      <c r="AD621" s="156"/>
      <c r="AE621" s="172"/>
      <c r="AF621" s="172"/>
    </row>
    <row r="622" spans="1:42" s="164" customFormat="1" ht="24" hidden="1" customHeight="1">
      <c r="A622" s="133">
        <v>42747</v>
      </c>
      <c r="B622" s="146" t="s">
        <v>2128</v>
      </c>
      <c r="C622" s="147">
        <v>0</v>
      </c>
      <c r="D622" s="147" t="s">
        <v>357</v>
      </c>
      <c r="E622" s="147" t="s">
        <v>358</v>
      </c>
      <c r="F622" s="148">
        <v>42741</v>
      </c>
      <c r="G622" s="148" t="s">
        <v>310</v>
      </c>
      <c r="H622" s="147" t="s">
        <v>2129</v>
      </c>
      <c r="I622" s="173">
        <v>1</v>
      </c>
      <c r="J622" s="147" t="s">
        <v>32</v>
      </c>
      <c r="K622" s="150" t="s">
        <v>342</v>
      </c>
      <c r="L622" s="150" t="s">
        <v>349</v>
      </c>
      <c r="M622" s="150"/>
      <c r="N622" s="150">
        <v>0</v>
      </c>
      <c r="O622" s="150" t="s">
        <v>33</v>
      </c>
      <c r="P622" s="150">
        <v>79590.45</v>
      </c>
      <c r="Q622" s="150">
        <v>4309650</v>
      </c>
      <c r="R622" s="150">
        <v>3588521</v>
      </c>
      <c r="S622" s="150">
        <v>83.27</v>
      </c>
      <c r="T622" s="150">
        <v>0</v>
      </c>
      <c r="U622" s="150">
        <v>0</v>
      </c>
      <c r="V622" s="150" t="s">
        <v>2130</v>
      </c>
      <c r="W622" s="150" t="s">
        <v>2131</v>
      </c>
      <c r="X622" s="150" t="s">
        <v>2132</v>
      </c>
      <c r="Y622" s="147" t="s">
        <v>320</v>
      </c>
      <c r="Z622" s="23" t="str">
        <f t="shared" si="1"/>
        <v>0101PE</v>
      </c>
      <c r="AA622" s="150">
        <v>0</v>
      </c>
      <c r="AB622" s="150" t="s">
        <v>30</v>
      </c>
      <c r="AC622" s="150" t="s">
        <v>2087</v>
      </c>
      <c r="AD622" s="150"/>
      <c r="AE622" s="172"/>
      <c r="AF622" s="172"/>
    </row>
    <row r="623" spans="1:42" s="164" customFormat="1" ht="24" hidden="1" customHeight="1">
      <c r="A623" s="139">
        <v>42747</v>
      </c>
      <c r="B623" s="140" t="s">
        <v>2133</v>
      </c>
      <c r="C623" s="141">
        <v>0</v>
      </c>
      <c r="D623" s="141" t="s">
        <v>357</v>
      </c>
      <c r="E623" s="141" t="s">
        <v>94</v>
      </c>
      <c r="F623" s="151">
        <v>42741</v>
      </c>
      <c r="G623" s="141" t="s">
        <v>310</v>
      </c>
      <c r="H623" s="151" t="s">
        <v>2129</v>
      </c>
      <c r="I623" s="141">
        <v>2</v>
      </c>
      <c r="J623" s="141" t="s">
        <v>32</v>
      </c>
      <c r="K623" s="156" t="s">
        <v>342</v>
      </c>
      <c r="L623" s="156" t="s">
        <v>349</v>
      </c>
      <c r="M623" s="156"/>
      <c r="N623" s="156">
        <v>0</v>
      </c>
      <c r="O623" s="156" t="s">
        <v>33</v>
      </c>
      <c r="P623" s="156">
        <v>79826.61</v>
      </c>
      <c r="Q623" s="156">
        <v>4309650</v>
      </c>
      <c r="R623" s="156">
        <v>3592917</v>
      </c>
      <c r="S623" s="166">
        <v>83.37</v>
      </c>
      <c r="T623" s="156">
        <v>0</v>
      </c>
      <c r="U623" s="156">
        <v>0</v>
      </c>
      <c r="V623" s="156" t="s">
        <v>2134</v>
      </c>
      <c r="W623" s="156" t="s">
        <v>354</v>
      </c>
      <c r="X623" s="156" t="s">
        <v>2135</v>
      </c>
      <c r="Y623" s="161" t="s">
        <v>320</v>
      </c>
      <c r="Z623" s="42" t="str">
        <f t="shared" si="1"/>
        <v>0101PE</v>
      </c>
      <c r="AA623" s="156">
        <v>0</v>
      </c>
      <c r="AB623" s="156" t="s">
        <v>30</v>
      </c>
      <c r="AC623" s="156" t="s">
        <v>2087</v>
      </c>
      <c r="AD623" s="156"/>
      <c r="AE623" s="172"/>
      <c r="AF623" s="172"/>
    </row>
    <row r="624" spans="1:42" s="164" customFormat="1" ht="24" hidden="1" customHeight="1">
      <c r="A624" s="139">
        <v>42747</v>
      </c>
      <c r="B624" s="140" t="s">
        <v>2136</v>
      </c>
      <c r="C624" s="141">
        <v>0</v>
      </c>
      <c r="D624" s="141" t="s">
        <v>357</v>
      </c>
      <c r="E624" s="141" t="s">
        <v>95</v>
      </c>
      <c r="F624" s="151">
        <v>42741</v>
      </c>
      <c r="G624" s="141" t="s">
        <v>310</v>
      </c>
      <c r="H624" s="151" t="s">
        <v>2129</v>
      </c>
      <c r="I624" s="141">
        <v>3</v>
      </c>
      <c r="J624" s="141" t="s">
        <v>32</v>
      </c>
      <c r="K624" s="156" t="s">
        <v>342</v>
      </c>
      <c r="L624" s="156" t="s">
        <v>349</v>
      </c>
      <c r="M624" s="156"/>
      <c r="N624" s="156">
        <v>0</v>
      </c>
      <c r="O624" s="156" t="s">
        <v>33</v>
      </c>
      <c r="P624" s="156">
        <v>76375.149999999994</v>
      </c>
      <c r="Q624" s="156">
        <v>4309650</v>
      </c>
      <c r="R624" s="156">
        <v>3444385</v>
      </c>
      <c r="S624" s="166">
        <v>79.92</v>
      </c>
      <c r="T624" s="156">
        <v>0</v>
      </c>
      <c r="U624" s="156">
        <v>0</v>
      </c>
      <c r="V624" s="156" t="s">
        <v>2137</v>
      </c>
      <c r="W624" s="156" t="s">
        <v>2138</v>
      </c>
      <c r="X624" s="156" t="s">
        <v>2139</v>
      </c>
      <c r="Y624" s="161" t="s">
        <v>320</v>
      </c>
      <c r="Z624" s="42" t="str">
        <f t="shared" si="1"/>
        <v>0101PE</v>
      </c>
      <c r="AA624" s="156">
        <v>0</v>
      </c>
      <c r="AB624" s="156" t="s">
        <v>30</v>
      </c>
      <c r="AC624" s="156" t="s">
        <v>2087</v>
      </c>
      <c r="AD624" s="156"/>
      <c r="AE624" s="172"/>
      <c r="AF624" s="172"/>
    </row>
    <row r="625" spans="1:32" s="164" customFormat="1" ht="24" hidden="1" customHeight="1">
      <c r="A625" s="139">
        <v>42747</v>
      </c>
      <c r="B625" s="140" t="s">
        <v>2140</v>
      </c>
      <c r="C625" s="141">
        <v>0</v>
      </c>
      <c r="D625" s="141" t="s">
        <v>357</v>
      </c>
      <c r="E625" s="141" t="s">
        <v>96</v>
      </c>
      <c r="F625" s="151">
        <v>42741</v>
      </c>
      <c r="G625" s="141" t="s">
        <v>310</v>
      </c>
      <c r="H625" s="151" t="s">
        <v>2129</v>
      </c>
      <c r="I625" s="141">
        <v>4</v>
      </c>
      <c r="J625" s="141" t="s">
        <v>32</v>
      </c>
      <c r="K625" s="156" t="s">
        <v>342</v>
      </c>
      <c r="L625" s="156" t="s">
        <v>349</v>
      </c>
      <c r="M625" s="156"/>
      <c r="N625" s="156">
        <v>0</v>
      </c>
      <c r="O625" s="156" t="s">
        <v>33</v>
      </c>
      <c r="P625" s="156">
        <v>75499.820000000007</v>
      </c>
      <c r="Q625" s="156">
        <v>4309650</v>
      </c>
      <c r="R625" s="156">
        <v>3442497</v>
      </c>
      <c r="S625" s="166">
        <v>79.88</v>
      </c>
      <c r="T625" s="156">
        <v>0</v>
      </c>
      <c r="U625" s="156">
        <v>0</v>
      </c>
      <c r="V625" s="156" t="s">
        <v>2141</v>
      </c>
      <c r="W625" s="156" t="s">
        <v>2142</v>
      </c>
      <c r="X625" s="156" t="s">
        <v>2143</v>
      </c>
      <c r="Y625" s="161" t="s">
        <v>320</v>
      </c>
      <c r="Z625" s="42" t="str">
        <f t="shared" si="1"/>
        <v>0101PE</v>
      </c>
      <c r="AA625" s="156">
        <v>0</v>
      </c>
      <c r="AB625" s="156" t="s">
        <v>30</v>
      </c>
      <c r="AC625" s="156" t="s">
        <v>2087</v>
      </c>
      <c r="AD625" s="156"/>
      <c r="AE625" s="172"/>
      <c r="AF625" s="172"/>
    </row>
    <row r="626" spans="1:32" s="164" customFormat="1" ht="24" hidden="1" customHeight="1">
      <c r="A626" s="139">
        <v>42747</v>
      </c>
      <c r="B626" s="140" t="s">
        <v>2140</v>
      </c>
      <c r="C626" s="141">
        <v>0</v>
      </c>
      <c r="D626" s="141" t="s">
        <v>357</v>
      </c>
      <c r="E626" s="141" t="s">
        <v>97</v>
      </c>
      <c r="F626" s="151">
        <v>42741</v>
      </c>
      <c r="G626" s="141" t="s">
        <v>310</v>
      </c>
      <c r="H626" s="151" t="s">
        <v>2129</v>
      </c>
      <c r="I626" s="141">
        <v>5</v>
      </c>
      <c r="J626" s="141" t="s">
        <v>32</v>
      </c>
      <c r="K626" s="156" t="s">
        <v>342</v>
      </c>
      <c r="L626" s="156" t="s">
        <v>349</v>
      </c>
      <c r="M626" s="156"/>
      <c r="N626" s="156">
        <v>0</v>
      </c>
      <c r="O626" s="156" t="s">
        <v>33</v>
      </c>
      <c r="P626" s="156">
        <v>75239.53</v>
      </c>
      <c r="Q626" s="156">
        <v>4309650</v>
      </c>
      <c r="R626" s="156">
        <v>3428997</v>
      </c>
      <c r="S626" s="166">
        <v>79.569999999999993</v>
      </c>
      <c r="T626" s="156">
        <v>0</v>
      </c>
      <c r="U626" s="156">
        <v>0</v>
      </c>
      <c r="V626" s="156" t="s">
        <v>2144</v>
      </c>
      <c r="W626" s="156" t="s">
        <v>2145</v>
      </c>
      <c r="X626" s="156" t="s">
        <v>2146</v>
      </c>
      <c r="Y626" s="161" t="s">
        <v>320</v>
      </c>
      <c r="Z626" s="42" t="str">
        <f t="shared" si="1"/>
        <v>0101PE</v>
      </c>
      <c r="AA626" s="156">
        <v>0</v>
      </c>
      <c r="AB626" s="156" t="s">
        <v>30</v>
      </c>
      <c r="AC626" s="156" t="s">
        <v>2087</v>
      </c>
      <c r="AD626" s="156"/>
      <c r="AE626" s="172"/>
      <c r="AF626" s="172"/>
    </row>
    <row r="627" spans="1:32" s="164" customFormat="1" ht="24" hidden="1" customHeight="1">
      <c r="A627" s="139">
        <v>42747</v>
      </c>
      <c r="B627" s="140" t="s">
        <v>2140</v>
      </c>
      <c r="C627" s="141">
        <v>0</v>
      </c>
      <c r="D627" s="141" t="s">
        <v>357</v>
      </c>
      <c r="E627" s="141" t="s">
        <v>98</v>
      </c>
      <c r="F627" s="151">
        <v>42741</v>
      </c>
      <c r="G627" s="141" t="s">
        <v>310</v>
      </c>
      <c r="H627" s="151" t="s">
        <v>2129</v>
      </c>
      <c r="I627" s="141">
        <v>6</v>
      </c>
      <c r="J627" s="141" t="s">
        <v>32</v>
      </c>
      <c r="K627" s="156" t="s">
        <v>342</v>
      </c>
      <c r="L627" s="156" t="s">
        <v>349</v>
      </c>
      <c r="M627" s="156"/>
      <c r="N627" s="156">
        <v>0</v>
      </c>
      <c r="O627" s="156" t="s">
        <v>33</v>
      </c>
      <c r="P627" s="156">
        <v>74610.39</v>
      </c>
      <c r="Q627" s="156">
        <v>4309650</v>
      </c>
      <c r="R627" s="156">
        <v>3405357</v>
      </c>
      <c r="S627" s="166">
        <v>79.02</v>
      </c>
      <c r="T627" s="156">
        <v>0</v>
      </c>
      <c r="U627" s="156">
        <v>0</v>
      </c>
      <c r="V627" s="156" t="s">
        <v>2147</v>
      </c>
      <c r="W627" s="156" t="s">
        <v>2148</v>
      </c>
      <c r="X627" s="156" t="s">
        <v>2149</v>
      </c>
      <c r="Y627" s="161" t="s">
        <v>320</v>
      </c>
      <c r="Z627" s="42" t="str">
        <f t="shared" si="1"/>
        <v>0101PE</v>
      </c>
      <c r="AA627" s="156">
        <v>0</v>
      </c>
      <c r="AB627" s="156" t="s">
        <v>30</v>
      </c>
      <c r="AC627" s="156" t="s">
        <v>2087</v>
      </c>
      <c r="AD627" s="156"/>
      <c r="AE627" s="172"/>
      <c r="AF627" s="172"/>
    </row>
    <row r="628" spans="1:32" s="164" customFormat="1" ht="24" hidden="1" customHeight="1">
      <c r="A628" s="139">
        <v>42747</v>
      </c>
      <c r="B628" s="140" t="s">
        <v>2150</v>
      </c>
      <c r="C628" s="141">
        <v>0</v>
      </c>
      <c r="D628" s="141" t="s">
        <v>357</v>
      </c>
      <c r="E628" s="141" t="s">
        <v>99</v>
      </c>
      <c r="F628" s="151">
        <v>42741</v>
      </c>
      <c r="G628" s="141" t="s">
        <v>310</v>
      </c>
      <c r="H628" s="151" t="s">
        <v>2129</v>
      </c>
      <c r="I628" s="141">
        <v>7</v>
      </c>
      <c r="J628" s="141" t="s">
        <v>32</v>
      </c>
      <c r="K628" s="156" t="s">
        <v>342</v>
      </c>
      <c r="L628" s="156" t="s">
        <v>349</v>
      </c>
      <c r="M628" s="156"/>
      <c r="N628" s="156">
        <v>0</v>
      </c>
      <c r="O628" s="156" t="s">
        <v>33</v>
      </c>
      <c r="P628" s="156">
        <v>77049.320000000007</v>
      </c>
      <c r="Q628" s="156">
        <v>4309650</v>
      </c>
      <c r="R628" s="156">
        <v>3462828</v>
      </c>
      <c r="S628" s="166">
        <v>80.349999999999994</v>
      </c>
      <c r="T628" s="156">
        <v>0</v>
      </c>
      <c r="U628" s="156">
        <v>0</v>
      </c>
      <c r="V628" s="156" t="s">
        <v>2151</v>
      </c>
      <c r="W628" s="156" t="s">
        <v>2152</v>
      </c>
      <c r="X628" s="156" t="s">
        <v>2153</v>
      </c>
      <c r="Y628" s="161" t="s">
        <v>320</v>
      </c>
      <c r="Z628" s="42" t="str">
        <f t="shared" si="1"/>
        <v>0101PE</v>
      </c>
      <c r="AA628" s="156">
        <v>0</v>
      </c>
      <c r="AB628" s="156" t="s">
        <v>30</v>
      </c>
      <c r="AC628" s="156" t="s">
        <v>2087</v>
      </c>
      <c r="AD628" s="156"/>
      <c r="AE628" s="172"/>
      <c r="AF628" s="172"/>
    </row>
    <row r="629" spans="1:32" s="164" customFormat="1" ht="24" hidden="1" customHeight="1">
      <c r="A629" s="139">
        <v>42747</v>
      </c>
      <c r="B629" s="140" t="s">
        <v>2150</v>
      </c>
      <c r="C629" s="141">
        <v>0</v>
      </c>
      <c r="D629" s="141" t="s">
        <v>357</v>
      </c>
      <c r="E629" s="141" t="s">
        <v>100</v>
      </c>
      <c r="F629" s="151">
        <v>42741</v>
      </c>
      <c r="G629" s="141" t="s">
        <v>310</v>
      </c>
      <c r="H629" s="151" t="s">
        <v>2129</v>
      </c>
      <c r="I629" s="141">
        <v>8</v>
      </c>
      <c r="J629" s="141" t="s">
        <v>32</v>
      </c>
      <c r="K629" s="156" t="s">
        <v>342</v>
      </c>
      <c r="L629" s="156" t="s">
        <v>349</v>
      </c>
      <c r="M629" s="156"/>
      <c r="N629" s="156">
        <v>0</v>
      </c>
      <c r="O629" s="156" t="s">
        <v>33</v>
      </c>
      <c r="P629" s="156">
        <v>79487.929999999993</v>
      </c>
      <c r="Q629" s="156">
        <v>4309650</v>
      </c>
      <c r="R629" s="156">
        <v>3593513</v>
      </c>
      <c r="S629" s="166">
        <v>83.38</v>
      </c>
      <c r="T629" s="156">
        <v>0</v>
      </c>
      <c r="U629" s="156">
        <v>0</v>
      </c>
      <c r="V629" s="156" t="s">
        <v>2154</v>
      </c>
      <c r="W629" s="156" t="s">
        <v>2155</v>
      </c>
      <c r="X629" s="156" t="s">
        <v>2156</v>
      </c>
      <c r="Y629" s="161" t="s">
        <v>320</v>
      </c>
      <c r="Z629" s="42" t="str">
        <f t="shared" si="1"/>
        <v>0101PE</v>
      </c>
      <c r="AA629" s="156">
        <v>0</v>
      </c>
      <c r="AB629" s="156" t="s">
        <v>30</v>
      </c>
      <c r="AC629" s="156" t="s">
        <v>2087</v>
      </c>
      <c r="AD629" s="156"/>
      <c r="AE629" s="172"/>
      <c r="AF629" s="172"/>
    </row>
    <row r="630" spans="1:32" s="164" customFormat="1" ht="24" hidden="1" customHeight="1">
      <c r="A630" s="133">
        <v>42747</v>
      </c>
      <c r="B630" s="146" t="s">
        <v>2157</v>
      </c>
      <c r="C630" s="147">
        <v>0</v>
      </c>
      <c r="D630" s="147" t="s">
        <v>357</v>
      </c>
      <c r="E630" s="147" t="s">
        <v>358</v>
      </c>
      <c r="F630" s="148">
        <v>42744</v>
      </c>
      <c r="G630" s="148" t="s">
        <v>101</v>
      </c>
      <c r="H630" s="147" t="s">
        <v>2158</v>
      </c>
      <c r="I630" s="173">
        <v>1</v>
      </c>
      <c r="J630" s="147" t="s">
        <v>32</v>
      </c>
      <c r="K630" s="150" t="s">
        <v>342</v>
      </c>
      <c r="L630" s="150" t="s">
        <v>350</v>
      </c>
      <c r="M630" s="150"/>
      <c r="N630" s="150">
        <v>0</v>
      </c>
      <c r="O630" s="150" t="s">
        <v>33</v>
      </c>
      <c r="P630" s="150">
        <v>31048.17</v>
      </c>
      <c r="Q630" s="150">
        <v>2688845</v>
      </c>
      <c r="R630" s="150">
        <v>2501908</v>
      </c>
      <c r="S630" s="150">
        <v>93.2</v>
      </c>
      <c r="T630" s="150">
        <v>0</v>
      </c>
      <c r="U630" s="150">
        <v>0</v>
      </c>
      <c r="V630" s="150" t="s">
        <v>404</v>
      </c>
      <c r="W630" s="150" t="s">
        <v>2159</v>
      </c>
      <c r="X630" s="150" t="s">
        <v>2160</v>
      </c>
      <c r="Y630" s="147" t="s">
        <v>320</v>
      </c>
      <c r="Z630" s="23" t="str">
        <f t="shared" si="1"/>
        <v>0101PE</v>
      </c>
      <c r="AA630" s="150">
        <v>0</v>
      </c>
      <c r="AB630" s="150" t="s">
        <v>351</v>
      </c>
      <c r="AC630" s="150" t="s">
        <v>2087</v>
      </c>
      <c r="AD630" s="150"/>
      <c r="AE630" s="172"/>
      <c r="AF630" s="172"/>
    </row>
    <row r="631" spans="1:32" s="164" customFormat="1" ht="24" hidden="1" customHeight="1">
      <c r="A631" s="139">
        <v>42747</v>
      </c>
      <c r="B631" s="140" t="s">
        <v>2157</v>
      </c>
      <c r="C631" s="141">
        <v>0</v>
      </c>
      <c r="D631" s="141" t="s">
        <v>357</v>
      </c>
      <c r="E631" s="141" t="s">
        <v>359</v>
      </c>
      <c r="F631" s="151">
        <v>42744</v>
      </c>
      <c r="G631" s="141" t="s">
        <v>101</v>
      </c>
      <c r="H631" s="151" t="s">
        <v>2158</v>
      </c>
      <c r="I631" s="141">
        <v>2</v>
      </c>
      <c r="J631" s="141" t="s">
        <v>32</v>
      </c>
      <c r="K631" s="156" t="s">
        <v>342</v>
      </c>
      <c r="L631" s="156" t="s">
        <v>350</v>
      </c>
      <c r="M631" s="156"/>
      <c r="N631" s="156">
        <v>0</v>
      </c>
      <c r="O631" s="156" t="s">
        <v>33</v>
      </c>
      <c r="P631" s="156">
        <v>31697.79</v>
      </c>
      <c r="Q631" s="156">
        <v>2763470</v>
      </c>
      <c r="R631" s="156">
        <v>2552373</v>
      </c>
      <c r="S631" s="166">
        <v>92.5</v>
      </c>
      <c r="T631" s="156">
        <v>0</v>
      </c>
      <c r="U631" s="156">
        <v>0</v>
      </c>
      <c r="V631" s="156" t="s">
        <v>2161</v>
      </c>
      <c r="W631" s="156" t="s">
        <v>444</v>
      </c>
      <c r="X631" s="156" t="s">
        <v>445</v>
      </c>
      <c r="Y631" s="161" t="s">
        <v>320</v>
      </c>
      <c r="Z631" s="42" t="str">
        <f t="shared" si="1"/>
        <v>0101PE</v>
      </c>
      <c r="AA631" s="156">
        <v>0</v>
      </c>
      <c r="AB631" s="156" t="s">
        <v>351</v>
      </c>
      <c r="AC631" s="156" t="s">
        <v>2087</v>
      </c>
      <c r="AD631" s="156"/>
      <c r="AE631" s="172"/>
      <c r="AF631" s="172"/>
    </row>
    <row r="632" spans="1:32" s="164" customFormat="1" ht="24" hidden="1" customHeight="1">
      <c r="A632" s="133">
        <v>42747</v>
      </c>
      <c r="B632" s="146" t="s">
        <v>2162</v>
      </c>
      <c r="C632" s="147">
        <v>0</v>
      </c>
      <c r="D632" s="147" t="s">
        <v>357</v>
      </c>
      <c r="E632" s="147" t="s">
        <v>358</v>
      </c>
      <c r="F632" s="148">
        <v>42744</v>
      </c>
      <c r="G632" s="148" t="s">
        <v>101</v>
      </c>
      <c r="H632" s="147" t="s">
        <v>2163</v>
      </c>
      <c r="I632" s="173">
        <v>1</v>
      </c>
      <c r="J632" s="147" t="s">
        <v>32</v>
      </c>
      <c r="K632" s="150" t="s">
        <v>342</v>
      </c>
      <c r="L632" s="150" t="s">
        <v>350</v>
      </c>
      <c r="M632" s="150"/>
      <c r="N632" s="150">
        <v>0</v>
      </c>
      <c r="O632" s="150" t="s">
        <v>33</v>
      </c>
      <c r="P632" s="150">
        <v>27637.23</v>
      </c>
      <c r="Q632" s="150">
        <v>2331398</v>
      </c>
      <c r="R632" s="150">
        <v>2214798</v>
      </c>
      <c r="S632" s="150">
        <v>95.1</v>
      </c>
      <c r="T632" s="150">
        <v>0</v>
      </c>
      <c r="U632" s="150">
        <v>0</v>
      </c>
      <c r="V632" s="150" t="s">
        <v>2164</v>
      </c>
      <c r="W632" s="150" t="s">
        <v>437</v>
      </c>
      <c r="X632" s="150" t="s">
        <v>2165</v>
      </c>
      <c r="Y632" s="147" t="s">
        <v>320</v>
      </c>
      <c r="Z632" s="23" t="str">
        <f t="shared" si="1"/>
        <v>0101PE</v>
      </c>
      <c r="AA632" s="150">
        <v>0</v>
      </c>
      <c r="AB632" s="150" t="s">
        <v>351</v>
      </c>
      <c r="AC632" s="150" t="s">
        <v>2087</v>
      </c>
      <c r="AD632" s="150"/>
      <c r="AE632" s="172"/>
      <c r="AF632" s="172"/>
    </row>
    <row r="633" spans="1:32" s="164" customFormat="1" ht="24" hidden="1" customHeight="1">
      <c r="A633" s="139">
        <v>42747</v>
      </c>
      <c r="B633" s="140" t="s">
        <v>2162</v>
      </c>
      <c r="C633" s="141">
        <v>0</v>
      </c>
      <c r="D633" s="141" t="s">
        <v>357</v>
      </c>
      <c r="E633" s="141" t="s">
        <v>94</v>
      </c>
      <c r="F633" s="151">
        <v>42744</v>
      </c>
      <c r="G633" s="141" t="s">
        <v>101</v>
      </c>
      <c r="H633" s="151" t="s">
        <v>2163</v>
      </c>
      <c r="I633" s="141">
        <v>2</v>
      </c>
      <c r="J633" s="141" t="s">
        <v>32</v>
      </c>
      <c r="K633" s="156" t="s">
        <v>342</v>
      </c>
      <c r="L633" s="156" t="s">
        <v>350</v>
      </c>
      <c r="M633" s="156"/>
      <c r="N633" s="156">
        <v>0</v>
      </c>
      <c r="O633" s="156" t="s">
        <v>33</v>
      </c>
      <c r="P633" s="156">
        <v>27047.83</v>
      </c>
      <c r="Q633" s="156">
        <v>2277338</v>
      </c>
      <c r="R633" s="156">
        <v>2167283</v>
      </c>
      <c r="S633" s="166">
        <v>95.2</v>
      </c>
      <c r="T633" s="156">
        <v>0</v>
      </c>
      <c r="U633" s="156">
        <v>0</v>
      </c>
      <c r="V633" s="156" t="s">
        <v>2166</v>
      </c>
      <c r="W633" s="156" t="s">
        <v>380</v>
      </c>
      <c r="X633" s="156" t="s">
        <v>2167</v>
      </c>
      <c r="Y633" s="161" t="s">
        <v>320</v>
      </c>
      <c r="Z633" s="42" t="str">
        <f t="shared" ref="Z633:Z637" si="31">IF(P633,CONCATENATE(C633,Y633),0)</f>
        <v>0101PE</v>
      </c>
      <c r="AA633" s="156">
        <v>0</v>
      </c>
      <c r="AB633" s="156" t="s">
        <v>351</v>
      </c>
      <c r="AC633" s="156" t="s">
        <v>2087</v>
      </c>
      <c r="AD633" s="156"/>
      <c r="AE633" s="172"/>
      <c r="AF633" s="172"/>
    </row>
    <row r="634" spans="1:32" s="164" customFormat="1" ht="24" hidden="1" customHeight="1">
      <c r="A634" s="133">
        <v>42747</v>
      </c>
      <c r="B634" s="146" t="s">
        <v>2162</v>
      </c>
      <c r="C634" s="147">
        <v>0</v>
      </c>
      <c r="D634" s="147" t="s">
        <v>357</v>
      </c>
      <c r="E634" s="147" t="s">
        <v>358</v>
      </c>
      <c r="F634" s="148">
        <v>42744</v>
      </c>
      <c r="G634" s="148" t="s">
        <v>108</v>
      </c>
      <c r="H634" s="147" t="s">
        <v>2168</v>
      </c>
      <c r="I634" s="173">
        <v>1</v>
      </c>
      <c r="J634" s="147" t="s">
        <v>32</v>
      </c>
      <c r="K634" s="150" t="s">
        <v>342</v>
      </c>
      <c r="L634" s="150" t="s">
        <v>350</v>
      </c>
      <c r="M634" s="150"/>
      <c r="N634" s="150">
        <v>0</v>
      </c>
      <c r="O634" s="150" t="s">
        <v>33</v>
      </c>
      <c r="P634" s="150">
        <v>32470.31</v>
      </c>
      <c r="Q634" s="150">
        <v>2736636</v>
      </c>
      <c r="R634" s="150">
        <v>2594495</v>
      </c>
      <c r="S634" s="150">
        <v>94.9</v>
      </c>
      <c r="T634" s="150">
        <v>0</v>
      </c>
      <c r="U634" s="150">
        <v>0</v>
      </c>
      <c r="V634" s="150" t="s">
        <v>318</v>
      </c>
      <c r="W634" s="150" t="s">
        <v>2169</v>
      </c>
      <c r="X634" s="150" t="s">
        <v>2170</v>
      </c>
      <c r="Y634" s="147" t="s">
        <v>320</v>
      </c>
      <c r="Z634" s="23" t="str">
        <f t="shared" si="31"/>
        <v>0101PE</v>
      </c>
      <c r="AA634" s="150">
        <v>0</v>
      </c>
      <c r="AB634" s="150" t="s">
        <v>351</v>
      </c>
      <c r="AC634" s="150" t="s">
        <v>2087</v>
      </c>
      <c r="AD634" s="150"/>
      <c r="AE634" s="172"/>
      <c r="AF634" s="172"/>
    </row>
    <row r="635" spans="1:32" s="164" customFormat="1" ht="24" hidden="1" customHeight="1">
      <c r="A635" s="139">
        <v>42747</v>
      </c>
      <c r="B635" s="140" t="s">
        <v>2162</v>
      </c>
      <c r="C635" s="141">
        <v>0</v>
      </c>
      <c r="D635" s="141" t="s">
        <v>357</v>
      </c>
      <c r="E635" s="141" t="s">
        <v>94</v>
      </c>
      <c r="F635" s="151">
        <v>42744</v>
      </c>
      <c r="G635" s="141" t="s">
        <v>108</v>
      </c>
      <c r="H635" s="151" t="s">
        <v>2171</v>
      </c>
      <c r="I635" s="141">
        <v>2</v>
      </c>
      <c r="J635" s="141" t="s">
        <v>32</v>
      </c>
      <c r="K635" s="156" t="s">
        <v>342</v>
      </c>
      <c r="L635" s="156" t="s">
        <v>350</v>
      </c>
      <c r="M635" s="156"/>
      <c r="N635" s="156">
        <v>0</v>
      </c>
      <c r="O635" s="156" t="s">
        <v>33</v>
      </c>
      <c r="P635" s="156">
        <v>33025.47</v>
      </c>
      <c r="Q635" s="156">
        <v>2796034</v>
      </c>
      <c r="R635" s="156">
        <v>2636897</v>
      </c>
      <c r="S635" s="166">
        <v>94.4</v>
      </c>
      <c r="T635" s="156">
        <v>0</v>
      </c>
      <c r="U635" s="156">
        <v>0</v>
      </c>
      <c r="V635" s="156" t="s">
        <v>362</v>
      </c>
      <c r="W635" s="156" t="s">
        <v>2172</v>
      </c>
      <c r="X635" s="156" t="s">
        <v>2173</v>
      </c>
      <c r="Y635" s="161" t="s">
        <v>320</v>
      </c>
      <c r="Z635" s="42" t="str">
        <f t="shared" si="31"/>
        <v>0101PE</v>
      </c>
      <c r="AA635" s="156">
        <v>0</v>
      </c>
      <c r="AB635" s="156" t="s">
        <v>351</v>
      </c>
      <c r="AC635" s="156" t="s">
        <v>2087</v>
      </c>
      <c r="AD635" s="156"/>
      <c r="AE635" s="172"/>
      <c r="AF635" s="172"/>
    </row>
    <row r="636" spans="1:32" s="164" customFormat="1" ht="24" hidden="1" customHeight="1">
      <c r="A636" s="133">
        <v>42747</v>
      </c>
      <c r="B636" s="146" t="s">
        <v>2162</v>
      </c>
      <c r="C636" s="147">
        <v>0</v>
      </c>
      <c r="D636" s="147" t="s">
        <v>357</v>
      </c>
      <c r="E636" s="147" t="s">
        <v>358</v>
      </c>
      <c r="F636" s="148">
        <v>42744</v>
      </c>
      <c r="G636" s="148" t="s">
        <v>108</v>
      </c>
      <c r="H636" s="147" t="s">
        <v>2174</v>
      </c>
      <c r="I636" s="173">
        <v>1</v>
      </c>
      <c r="J636" s="147" t="s">
        <v>32</v>
      </c>
      <c r="K636" s="150" t="s">
        <v>342</v>
      </c>
      <c r="L636" s="150" t="s">
        <v>350</v>
      </c>
      <c r="M636" s="150"/>
      <c r="N636" s="150">
        <v>0</v>
      </c>
      <c r="O636" s="150" t="s">
        <v>33</v>
      </c>
      <c r="P636" s="150">
        <v>31208.9</v>
      </c>
      <c r="Q636" s="150">
        <v>2606658</v>
      </c>
      <c r="R636" s="150">
        <v>2493768</v>
      </c>
      <c r="S636" s="150">
        <v>95.8</v>
      </c>
      <c r="T636" s="150">
        <v>0</v>
      </c>
      <c r="U636" s="150">
        <v>0</v>
      </c>
      <c r="V636" s="150" t="s">
        <v>2175</v>
      </c>
      <c r="W636" s="150" t="s">
        <v>2176</v>
      </c>
      <c r="X636" s="150" t="s">
        <v>451</v>
      </c>
      <c r="Y636" s="147" t="s">
        <v>320</v>
      </c>
      <c r="Z636" s="23" t="str">
        <f t="shared" si="31"/>
        <v>0101PE</v>
      </c>
      <c r="AA636" s="150">
        <v>0</v>
      </c>
      <c r="AB636" s="150" t="s">
        <v>351</v>
      </c>
      <c r="AC636" s="150" t="s">
        <v>2087</v>
      </c>
      <c r="AD636" s="150"/>
      <c r="AE636" s="172"/>
      <c r="AF636" s="172"/>
    </row>
    <row r="637" spans="1:32" s="164" customFormat="1" ht="24" hidden="1" customHeight="1">
      <c r="A637" s="139">
        <v>42747</v>
      </c>
      <c r="B637" s="140" t="s">
        <v>2162</v>
      </c>
      <c r="C637" s="141">
        <v>0</v>
      </c>
      <c r="D637" s="141" t="s">
        <v>357</v>
      </c>
      <c r="E637" s="141" t="s">
        <v>94</v>
      </c>
      <c r="F637" s="151">
        <v>42744</v>
      </c>
      <c r="G637" s="141" t="s">
        <v>108</v>
      </c>
      <c r="H637" s="151" t="s">
        <v>2174</v>
      </c>
      <c r="I637" s="141">
        <v>2</v>
      </c>
      <c r="J637" s="141" t="s">
        <v>32</v>
      </c>
      <c r="K637" s="156" t="s">
        <v>342</v>
      </c>
      <c r="L637" s="156" t="s">
        <v>350</v>
      </c>
      <c r="M637" s="156"/>
      <c r="N637" s="156">
        <v>0</v>
      </c>
      <c r="O637" s="156" t="s">
        <v>33</v>
      </c>
      <c r="P637" s="156">
        <v>30189.73</v>
      </c>
      <c r="Q637" s="156">
        <v>2515038</v>
      </c>
      <c r="R637" s="156">
        <v>2411303</v>
      </c>
      <c r="S637" s="166">
        <v>96</v>
      </c>
      <c r="T637" s="156">
        <v>0</v>
      </c>
      <c r="U637" s="156">
        <v>0</v>
      </c>
      <c r="V637" s="156" t="s">
        <v>295</v>
      </c>
      <c r="W637" s="156" t="s">
        <v>2177</v>
      </c>
      <c r="X637" s="156" t="s">
        <v>2178</v>
      </c>
      <c r="Y637" s="161" t="s">
        <v>320</v>
      </c>
      <c r="Z637" s="42" t="str">
        <f t="shared" si="31"/>
        <v>0101PE</v>
      </c>
      <c r="AA637" s="156">
        <v>0</v>
      </c>
      <c r="AB637" s="156" t="s">
        <v>351</v>
      </c>
      <c r="AC637" s="156" t="s">
        <v>2087</v>
      </c>
      <c r="AD637" s="156"/>
      <c r="AE637" s="172"/>
      <c r="AF637" s="172"/>
    </row>
    <row r="638" spans="1:32" s="24" customFormat="1" ht="24" hidden="1" customHeight="1">
      <c r="A638" s="182">
        <v>42748</v>
      </c>
      <c r="B638" s="181" t="s">
        <v>3472</v>
      </c>
      <c r="C638" s="150">
        <v>0</v>
      </c>
      <c r="D638" s="150" t="s">
        <v>3350</v>
      </c>
      <c r="E638" s="150" t="s">
        <v>3377</v>
      </c>
      <c r="F638" s="148">
        <v>42746</v>
      </c>
      <c r="G638" s="180" t="s">
        <v>108</v>
      </c>
      <c r="H638" s="150" t="s">
        <v>3476</v>
      </c>
      <c r="I638" s="179">
        <v>1</v>
      </c>
      <c r="J638" s="150" t="s">
        <v>32</v>
      </c>
      <c r="K638" s="150" t="s">
        <v>342</v>
      </c>
      <c r="L638" s="150" t="s">
        <v>350</v>
      </c>
      <c r="M638" s="150"/>
      <c r="N638" s="150">
        <v>0</v>
      </c>
      <c r="O638" s="150" t="s">
        <v>33</v>
      </c>
      <c r="P638" s="150">
        <v>24316.57</v>
      </c>
      <c r="Q638" s="150">
        <v>2009354</v>
      </c>
      <c r="R638" s="150">
        <v>1946763</v>
      </c>
      <c r="S638" s="150">
        <v>96.9</v>
      </c>
      <c r="T638" s="150">
        <v>0</v>
      </c>
      <c r="U638" s="150">
        <v>0</v>
      </c>
      <c r="V638" s="150" t="s">
        <v>3475</v>
      </c>
      <c r="W638" s="150" t="s">
        <v>3474</v>
      </c>
      <c r="X638" s="150" t="s">
        <v>3473</v>
      </c>
      <c r="Y638" s="150" t="s">
        <v>3345</v>
      </c>
      <c r="Z638" s="150" t="s">
        <v>3403</v>
      </c>
      <c r="AA638" s="150">
        <v>0</v>
      </c>
      <c r="AB638" s="150" t="s">
        <v>3356</v>
      </c>
      <c r="AC638" s="150" t="s">
        <v>2087</v>
      </c>
      <c r="AD638" s="150"/>
    </row>
    <row r="639" spans="1:32" s="24" customFormat="1" ht="24" hidden="1" customHeight="1">
      <c r="A639" s="178">
        <v>42748</v>
      </c>
      <c r="B639" s="177" t="s">
        <v>3472</v>
      </c>
      <c r="C639" s="156">
        <v>0</v>
      </c>
      <c r="D639" s="156" t="s">
        <v>3350</v>
      </c>
      <c r="E639" s="156" t="s">
        <v>94</v>
      </c>
      <c r="F639" s="151">
        <v>42746</v>
      </c>
      <c r="G639" s="156" t="s">
        <v>108</v>
      </c>
      <c r="H639" s="176" t="s">
        <v>3471</v>
      </c>
      <c r="I639" s="156">
        <v>2</v>
      </c>
      <c r="J639" s="156" t="s">
        <v>32</v>
      </c>
      <c r="K639" s="156" t="s">
        <v>342</v>
      </c>
      <c r="L639" s="156" t="s">
        <v>350</v>
      </c>
      <c r="M639" s="156"/>
      <c r="N639" s="156">
        <v>0</v>
      </c>
      <c r="O639" s="156" t="s">
        <v>33</v>
      </c>
      <c r="P639" s="156">
        <v>24490.03</v>
      </c>
      <c r="Q639" s="156">
        <v>2024386</v>
      </c>
      <c r="R639" s="156">
        <v>1960039</v>
      </c>
      <c r="S639" s="166">
        <v>96.8</v>
      </c>
      <c r="T639" s="156">
        <v>0</v>
      </c>
      <c r="U639" s="156">
        <v>0</v>
      </c>
      <c r="V639" s="156" t="s">
        <v>3470</v>
      </c>
      <c r="W639" s="156" t="s">
        <v>3469</v>
      </c>
      <c r="X639" s="156" t="s">
        <v>3468</v>
      </c>
      <c r="Y639" s="156" t="s">
        <v>3345</v>
      </c>
      <c r="Z639" s="156" t="s">
        <v>3403</v>
      </c>
      <c r="AA639" s="156">
        <v>0</v>
      </c>
      <c r="AB639" s="156" t="s">
        <v>3356</v>
      </c>
      <c r="AC639" s="156" t="s">
        <v>2087</v>
      </c>
      <c r="AD639" s="156"/>
    </row>
    <row r="640" spans="1:32" s="24" customFormat="1" ht="24" hidden="1" customHeight="1">
      <c r="A640" s="182">
        <v>42748</v>
      </c>
      <c r="B640" s="181" t="s">
        <v>3467</v>
      </c>
      <c r="C640" s="150">
        <v>0</v>
      </c>
      <c r="D640" s="150" t="s">
        <v>3350</v>
      </c>
      <c r="E640" s="150" t="s">
        <v>3377</v>
      </c>
      <c r="F640" s="148">
        <v>42741</v>
      </c>
      <c r="G640" s="180" t="s">
        <v>310</v>
      </c>
      <c r="H640" s="150" t="s">
        <v>3437</v>
      </c>
      <c r="I640" s="179">
        <v>1</v>
      </c>
      <c r="J640" s="150" t="s">
        <v>32</v>
      </c>
      <c r="K640" s="150" t="s">
        <v>342</v>
      </c>
      <c r="L640" s="150" t="s">
        <v>349</v>
      </c>
      <c r="M640" s="150"/>
      <c r="N640" s="150">
        <v>0</v>
      </c>
      <c r="O640" s="150" t="s">
        <v>41</v>
      </c>
      <c r="P640" s="150">
        <v>117251.64</v>
      </c>
      <c r="Q640" s="150">
        <v>4309650</v>
      </c>
      <c r="R640" s="150">
        <v>3537711</v>
      </c>
      <c r="S640" s="150">
        <v>82.09</v>
      </c>
      <c r="T640" s="150">
        <v>0</v>
      </c>
      <c r="U640" s="150">
        <v>0</v>
      </c>
      <c r="V640" s="150" t="s">
        <v>3466</v>
      </c>
      <c r="W640" s="150" t="s">
        <v>3465</v>
      </c>
      <c r="X640" s="150" t="s">
        <v>3464</v>
      </c>
      <c r="Y640" s="150" t="s">
        <v>3433</v>
      </c>
      <c r="Z640" s="150" t="s">
        <v>3344</v>
      </c>
      <c r="AA640" s="150">
        <v>0</v>
      </c>
      <c r="AB640" s="150" t="s">
        <v>3451</v>
      </c>
      <c r="AC640" s="150" t="s">
        <v>2087</v>
      </c>
      <c r="AD640" s="150"/>
    </row>
    <row r="641" spans="1:30" s="24" customFormat="1" ht="24" hidden="1" customHeight="1">
      <c r="A641" s="178">
        <v>42748</v>
      </c>
      <c r="B641" s="177" t="s">
        <v>3463</v>
      </c>
      <c r="C641" s="156">
        <v>0</v>
      </c>
      <c r="D641" s="156" t="s">
        <v>3350</v>
      </c>
      <c r="E641" s="156" t="s">
        <v>94</v>
      </c>
      <c r="F641" s="151">
        <v>42741</v>
      </c>
      <c r="G641" s="156" t="s">
        <v>310</v>
      </c>
      <c r="H641" s="176" t="s">
        <v>3437</v>
      </c>
      <c r="I641" s="156">
        <v>2</v>
      </c>
      <c r="J641" s="156" t="s">
        <v>32</v>
      </c>
      <c r="K641" s="156" t="s">
        <v>342</v>
      </c>
      <c r="L641" s="156" t="s">
        <v>349</v>
      </c>
      <c r="M641" s="156"/>
      <c r="N641" s="156">
        <v>0</v>
      </c>
      <c r="O641" s="156" t="s">
        <v>41</v>
      </c>
      <c r="P641" s="156">
        <v>114195.63</v>
      </c>
      <c r="Q641" s="156">
        <v>4309650</v>
      </c>
      <c r="R641" s="156">
        <v>3450030</v>
      </c>
      <c r="S641" s="166">
        <v>80.05</v>
      </c>
      <c r="T641" s="156">
        <v>0</v>
      </c>
      <c r="U641" s="156">
        <v>0</v>
      </c>
      <c r="V641" s="156" t="s">
        <v>3462</v>
      </c>
      <c r="W641" s="156" t="s">
        <v>3461</v>
      </c>
      <c r="X641" s="156" t="s">
        <v>3460</v>
      </c>
      <c r="Y641" s="156" t="s">
        <v>3433</v>
      </c>
      <c r="Z641" s="156" t="s">
        <v>3344</v>
      </c>
      <c r="AA641" s="156">
        <v>0</v>
      </c>
      <c r="AB641" s="156" t="s">
        <v>3451</v>
      </c>
      <c r="AC641" s="156" t="s">
        <v>2087</v>
      </c>
      <c r="AD641" s="156"/>
    </row>
    <row r="642" spans="1:30" s="24" customFormat="1" ht="24" hidden="1" customHeight="1">
      <c r="A642" s="178">
        <v>42748</v>
      </c>
      <c r="B642" s="177" t="s">
        <v>3459</v>
      </c>
      <c r="C642" s="156">
        <v>0</v>
      </c>
      <c r="D642" s="156" t="s">
        <v>3350</v>
      </c>
      <c r="E642" s="156" t="s">
        <v>95</v>
      </c>
      <c r="F642" s="151">
        <v>42741</v>
      </c>
      <c r="G642" s="156" t="s">
        <v>310</v>
      </c>
      <c r="H642" s="176" t="s">
        <v>3437</v>
      </c>
      <c r="I642" s="156">
        <v>3</v>
      </c>
      <c r="J642" s="156" t="s">
        <v>32</v>
      </c>
      <c r="K642" s="156" t="s">
        <v>342</v>
      </c>
      <c r="L642" s="156" t="s">
        <v>349</v>
      </c>
      <c r="M642" s="156"/>
      <c r="N642" s="156">
        <v>0</v>
      </c>
      <c r="O642" s="156" t="s">
        <v>41</v>
      </c>
      <c r="P642" s="156">
        <v>112783.21</v>
      </c>
      <c r="Q642" s="156">
        <v>4309650</v>
      </c>
      <c r="R642" s="156">
        <v>3419534</v>
      </c>
      <c r="S642" s="166">
        <v>79.349999999999994</v>
      </c>
      <c r="T642" s="156">
        <v>0</v>
      </c>
      <c r="U642" s="156">
        <v>0</v>
      </c>
      <c r="V642" s="156" t="s">
        <v>3458</v>
      </c>
      <c r="W642" s="156" t="s">
        <v>3457</v>
      </c>
      <c r="X642" s="156" t="s">
        <v>3456</v>
      </c>
      <c r="Y642" s="156" t="s">
        <v>3433</v>
      </c>
      <c r="Z642" s="156" t="s">
        <v>3344</v>
      </c>
      <c r="AA642" s="156">
        <v>0</v>
      </c>
      <c r="AB642" s="156" t="s">
        <v>3451</v>
      </c>
      <c r="AC642" s="156" t="s">
        <v>2087</v>
      </c>
      <c r="AD642" s="156"/>
    </row>
    <row r="643" spans="1:30" s="24" customFormat="1" ht="24" hidden="1" customHeight="1">
      <c r="A643" s="178">
        <v>42748</v>
      </c>
      <c r="B643" s="177" t="s">
        <v>3455</v>
      </c>
      <c r="C643" s="156">
        <v>0</v>
      </c>
      <c r="D643" s="156" t="s">
        <v>3350</v>
      </c>
      <c r="E643" s="156" t="s">
        <v>96</v>
      </c>
      <c r="F643" s="151">
        <v>42741</v>
      </c>
      <c r="G643" s="156" t="s">
        <v>310</v>
      </c>
      <c r="H643" s="176" t="s">
        <v>3437</v>
      </c>
      <c r="I643" s="156">
        <v>4</v>
      </c>
      <c r="J643" s="156" t="s">
        <v>32</v>
      </c>
      <c r="K643" s="156" t="s">
        <v>342</v>
      </c>
      <c r="L643" s="156" t="s">
        <v>349</v>
      </c>
      <c r="M643" s="156"/>
      <c r="N643" s="156">
        <v>0</v>
      </c>
      <c r="O643" s="156" t="s">
        <v>41</v>
      </c>
      <c r="P643" s="156">
        <v>105407.87</v>
      </c>
      <c r="Q643" s="156">
        <v>4309650</v>
      </c>
      <c r="R643" s="156">
        <v>3223464</v>
      </c>
      <c r="S643" s="166">
        <v>74.8</v>
      </c>
      <c r="T643" s="156">
        <v>0</v>
      </c>
      <c r="U643" s="156">
        <v>0</v>
      </c>
      <c r="V643" s="156" t="s">
        <v>3454</v>
      </c>
      <c r="W643" s="156" t="s">
        <v>3453</v>
      </c>
      <c r="X643" s="156" t="s">
        <v>3452</v>
      </c>
      <c r="Y643" s="156" t="s">
        <v>3433</v>
      </c>
      <c r="Z643" s="156" t="s">
        <v>3344</v>
      </c>
      <c r="AA643" s="156">
        <v>0</v>
      </c>
      <c r="AB643" s="156" t="s">
        <v>3451</v>
      </c>
      <c r="AC643" s="156" t="s">
        <v>2087</v>
      </c>
      <c r="AD643" s="156"/>
    </row>
    <row r="644" spans="1:30" s="24" customFormat="1" ht="24" hidden="1" customHeight="1">
      <c r="A644" s="178">
        <v>42748</v>
      </c>
      <c r="B644" s="177" t="s">
        <v>3450</v>
      </c>
      <c r="C644" s="156">
        <v>0</v>
      </c>
      <c r="D644" s="156" t="s">
        <v>3350</v>
      </c>
      <c r="E644" s="156" t="s">
        <v>3449</v>
      </c>
      <c r="F644" s="151">
        <v>42741</v>
      </c>
      <c r="G644" s="156" t="s">
        <v>310</v>
      </c>
      <c r="H644" s="176" t="s">
        <v>3437</v>
      </c>
      <c r="I644" s="156">
        <v>5</v>
      </c>
      <c r="J644" s="156" t="s">
        <v>32</v>
      </c>
      <c r="K644" s="156" t="s">
        <v>342</v>
      </c>
      <c r="L644" s="156" t="s">
        <v>349</v>
      </c>
      <c r="M644" s="156"/>
      <c r="N644" s="156">
        <v>0</v>
      </c>
      <c r="O644" s="156" t="s">
        <v>41</v>
      </c>
      <c r="P644" s="156">
        <v>113035.04</v>
      </c>
      <c r="Q644" s="156">
        <v>4309650</v>
      </c>
      <c r="R644" s="156">
        <v>3364138</v>
      </c>
      <c r="S644" s="166">
        <v>78.06</v>
      </c>
      <c r="T644" s="156">
        <v>0</v>
      </c>
      <c r="U644" s="156">
        <v>0</v>
      </c>
      <c r="V644" s="156" t="s">
        <v>3448</v>
      </c>
      <c r="W644" s="156" t="s">
        <v>3447</v>
      </c>
      <c r="X644" s="156" t="s">
        <v>3446</v>
      </c>
      <c r="Y644" s="156" t="s">
        <v>3433</v>
      </c>
      <c r="Z644" s="156" t="s">
        <v>3344</v>
      </c>
      <c r="AA644" s="156">
        <v>0</v>
      </c>
      <c r="AB644" s="156" t="s">
        <v>3356</v>
      </c>
      <c r="AC644" s="156" t="s">
        <v>2087</v>
      </c>
      <c r="AD644" s="156"/>
    </row>
    <row r="645" spans="1:30" s="24" customFormat="1" ht="24" hidden="1" customHeight="1">
      <c r="A645" s="178">
        <v>42748</v>
      </c>
      <c r="B645" s="177" t="s">
        <v>3439</v>
      </c>
      <c r="C645" s="156">
        <v>0</v>
      </c>
      <c r="D645" s="156" t="s">
        <v>3350</v>
      </c>
      <c r="E645" s="156" t="s">
        <v>3438</v>
      </c>
      <c r="F645" s="151">
        <v>42741</v>
      </c>
      <c r="G645" s="156" t="s">
        <v>310</v>
      </c>
      <c r="H645" s="176" t="s">
        <v>3437</v>
      </c>
      <c r="I645" s="156">
        <v>6</v>
      </c>
      <c r="J645" s="156" t="s">
        <v>32</v>
      </c>
      <c r="K645" s="156" t="s">
        <v>342</v>
      </c>
      <c r="L645" s="156" t="s">
        <v>349</v>
      </c>
      <c r="M645" s="156"/>
      <c r="N645" s="156">
        <v>0</v>
      </c>
      <c r="O645" s="156" t="s">
        <v>41</v>
      </c>
      <c r="P645" s="156">
        <v>110544.22</v>
      </c>
      <c r="Q645" s="156">
        <v>4309650</v>
      </c>
      <c r="R645" s="156">
        <v>3290006</v>
      </c>
      <c r="S645" s="166">
        <v>76.34</v>
      </c>
      <c r="T645" s="156">
        <v>0</v>
      </c>
      <c r="U645" s="156">
        <v>0</v>
      </c>
      <c r="V645" s="156" t="s">
        <v>3445</v>
      </c>
      <c r="W645" s="156" t="s">
        <v>3444</v>
      </c>
      <c r="X645" s="156" t="s">
        <v>3443</v>
      </c>
      <c r="Y645" s="156" t="s">
        <v>3433</v>
      </c>
      <c r="Z645" s="156" t="s">
        <v>3344</v>
      </c>
      <c r="AA645" s="156">
        <v>0</v>
      </c>
      <c r="AB645" s="156" t="s">
        <v>3356</v>
      </c>
      <c r="AC645" s="156" t="s">
        <v>2087</v>
      </c>
      <c r="AD645" s="156"/>
    </row>
    <row r="646" spans="1:30" s="24" customFormat="1" ht="24" hidden="1" customHeight="1">
      <c r="A646" s="178">
        <v>42748</v>
      </c>
      <c r="B646" s="177" t="s">
        <v>3439</v>
      </c>
      <c r="C646" s="156">
        <v>0</v>
      </c>
      <c r="D646" s="156" t="s">
        <v>3350</v>
      </c>
      <c r="E646" s="156" t="s">
        <v>3438</v>
      </c>
      <c r="F646" s="151">
        <v>42741</v>
      </c>
      <c r="G646" s="156" t="s">
        <v>310</v>
      </c>
      <c r="H646" s="176" t="s">
        <v>3437</v>
      </c>
      <c r="I646" s="156">
        <v>7</v>
      </c>
      <c r="J646" s="156" t="s">
        <v>32</v>
      </c>
      <c r="K646" s="156" t="s">
        <v>342</v>
      </c>
      <c r="L646" s="156" t="s">
        <v>349</v>
      </c>
      <c r="M646" s="156"/>
      <c r="N646" s="156">
        <v>0</v>
      </c>
      <c r="O646" s="156" t="s">
        <v>41</v>
      </c>
      <c r="P646" s="156">
        <v>111258.71</v>
      </c>
      <c r="Q646" s="156">
        <v>4309650</v>
      </c>
      <c r="R646" s="156">
        <v>3311271</v>
      </c>
      <c r="S646" s="166">
        <v>76.83</v>
      </c>
      <c r="T646" s="156">
        <v>0</v>
      </c>
      <c r="U646" s="156">
        <v>0</v>
      </c>
      <c r="V646" s="156" t="s">
        <v>3442</v>
      </c>
      <c r="W646" s="156" t="s">
        <v>3441</v>
      </c>
      <c r="X646" s="156" t="s">
        <v>3440</v>
      </c>
      <c r="Y646" s="156" t="s">
        <v>3433</v>
      </c>
      <c r="Z646" s="156" t="s">
        <v>3344</v>
      </c>
      <c r="AA646" s="156">
        <v>0</v>
      </c>
      <c r="AB646" s="156" t="s">
        <v>3356</v>
      </c>
      <c r="AC646" s="156" t="s">
        <v>2087</v>
      </c>
      <c r="AD646" s="156"/>
    </row>
    <row r="647" spans="1:30" s="24" customFormat="1" ht="24" hidden="1" customHeight="1">
      <c r="A647" s="178">
        <v>42748</v>
      </c>
      <c r="B647" s="177" t="s">
        <v>3439</v>
      </c>
      <c r="C647" s="156">
        <v>0</v>
      </c>
      <c r="D647" s="156" t="s">
        <v>3350</v>
      </c>
      <c r="E647" s="156" t="s">
        <v>3438</v>
      </c>
      <c r="F647" s="151">
        <v>42741</v>
      </c>
      <c r="G647" s="156" t="s">
        <v>310</v>
      </c>
      <c r="H647" s="176" t="s">
        <v>3437</v>
      </c>
      <c r="I647" s="156">
        <v>8</v>
      </c>
      <c r="J647" s="156" t="s">
        <v>32</v>
      </c>
      <c r="K647" s="156" t="s">
        <v>342</v>
      </c>
      <c r="L647" s="156" t="s">
        <v>349</v>
      </c>
      <c r="M647" s="156"/>
      <c r="N647" s="156">
        <v>0</v>
      </c>
      <c r="O647" s="156" t="s">
        <v>41</v>
      </c>
      <c r="P647" s="156">
        <v>112433.27</v>
      </c>
      <c r="Q647" s="156">
        <v>4309650</v>
      </c>
      <c r="R647" s="156">
        <v>3346228</v>
      </c>
      <c r="S647" s="166">
        <v>77.650000000000006</v>
      </c>
      <c r="T647" s="156">
        <v>0</v>
      </c>
      <c r="U647" s="156">
        <v>0</v>
      </c>
      <c r="V647" s="156" t="s">
        <v>3436</v>
      </c>
      <c r="W647" s="156" t="s">
        <v>3435</v>
      </c>
      <c r="X647" s="156" t="s">
        <v>3434</v>
      </c>
      <c r="Y647" s="156" t="s">
        <v>3433</v>
      </c>
      <c r="Z647" s="156" t="s">
        <v>3344</v>
      </c>
      <c r="AA647" s="156">
        <v>0</v>
      </c>
      <c r="AB647" s="156" t="s">
        <v>3356</v>
      </c>
      <c r="AC647" s="156" t="s">
        <v>2087</v>
      </c>
      <c r="AD647" s="156"/>
    </row>
    <row r="648" spans="1:30" s="24" customFormat="1" ht="24" hidden="1" customHeight="1">
      <c r="A648" s="182">
        <v>42751</v>
      </c>
      <c r="B648" s="181" t="s">
        <v>3408</v>
      </c>
      <c r="C648" s="150">
        <v>0</v>
      </c>
      <c r="D648" s="150" t="s">
        <v>3350</v>
      </c>
      <c r="E648" s="150" t="s">
        <v>3377</v>
      </c>
      <c r="F648" s="148">
        <v>42748</v>
      </c>
      <c r="G648" s="180" t="s">
        <v>108</v>
      </c>
      <c r="H648" s="150" t="s">
        <v>3429</v>
      </c>
      <c r="I648" s="179">
        <v>1</v>
      </c>
      <c r="J648" s="150" t="s">
        <v>32</v>
      </c>
      <c r="K648" s="150" t="s">
        <v>342</v>
      </c>
      <c r="L648" s="150" t="s">
        <v>350</v>
      </c>
      <c r="M648" s="150"/>
      <c r="N648" s="150">
        <v>0</v>
      </c>
      <c r="O648" s="150" t="s">
        <v>33</v>
      </c>
      <c r="P648" s="150">
        <v>28868.15</v>
      </c>
      <c r="Q648" s="150">
        <v>2441062</v>
      </c>
      <c r="R648" s="150">
        <v>2333839</v>
      </c>
      <c r="S648" s="150">
        <v>95.6</v>
      </c>
      <c r="T648" s="150">
        <v>0</v>
      </c>
      <c r="U648" s="150">
        <v>0</v>
      </c>
      <c r="V648" s="150" t="s">
        <v>3432</v>
      </c>
      <c r="W648" s="150" t="s">
        <v>3431</v>
      </c>
      <c r="X648" s="150" t="s">
        <v>3430</v>
      </c>
      <c r="Y648" s="150" t="s">
        <v>3345</v>
      </c>
      <c r="Z648" s="150" t="s">
        <v>3403</v>
      </c>
      <c r="AA648" s="150">
        <v>0</v>
      </c>
      <c r="AB648" s="150" t="s">
        <v>3356</v>
      </c>
      <c r="AC648" s="150" t="s">
        <v>2087</v>
      </c>
      <c r="AD648" s="150"/>
    </row>
    <row r="649" spans="1:30" s="24" customFormat="1" ht="24" hidden="1" customHeight="1">
      <c r="A649" s="178">
        <v>42751</v>
      </c>
      <c r="B649" s="177" t="s">
        <v>3408</v>
      </c>
      <c r="C649" s="156">
        <v>0</v>
      </c>
      <c r="D649" s="156" t="s">
        <v>3350</v>
      </c>
      <c r="E649" s="156" t="s">
        <v>94</v>
      </c>
      <c r="F649" s="151">
        <v>42748</v>
      </c>
      <c r="G649" s="156" t="s">
        <v>108</v>
      </c>
      <c r="H649" s="176" t="s">
        <v>3429</v>
      </c>
      <c r="I649" s="156">
        <v>2</v>
      </c>
      <c r="J649" s="156" t="s">
        <v>32</v>
      </c>
      <c r="K649" s="156" t="s">
        <v>342</v>
      </c>
      <c r="L649" s="156" t="s">
        <v>350</v>
      </c>
      <c r="M649" s="156"/>
      <c r="N649" s="156">
        <v>0</v>
      </c>
      <c r="O649" s="156" t="s">
        <v>33</v>
      </c>
      <c r="P649" s="156">
        <v>28017.06</v>
      </c>
      <c r="Q649" s="156">
        <v>2378697</v>
      </c>
      <c r="R649" s="156">
        <v>2272410</v>
      </c>
      <c r="S649" s="166">
        <v>95.6</v>
      </c>
      <c r="T649" s="156">
        <v>0</v>
      </c>
      <c r="U649" s="156">
        <v>0</v>
      </c>
      <c r="V649" s="156" t="s">
        <v>3428</v>
      </c>
      <c r="W649" s="156" t="s">
        <v>3427</v>
      </c>
      <c r="X649" s="156" t="s">
        <v>3426</v>
      </c>
      <c r="Y649" s="156" t="s">
        <v>3345</v>
      </c>
      <c r="Z649" s="156" t="s">
        <v>3403</v>
      </c>
      <c r="AA649" s="156">
        <v>0</v>
      </c>
      <c r="AB649" s="156" t="s">
        <v>3356</v>
      </c>
      <c r="AC649" s="156" t="s">
        <v>2087</v>
      </c>
      <c r="AD649" s="156"/>
    </row>
    <row r="650" spans="1:30" s="24" customFormat="1" ht="24" hidden="1" customHeight="1">
      <c r="A650" s="182">
        <v>42751</v>
      </c>
      <c r="B650" s="181" t="s">
        <v>3422</v>
      </c>
      <c r="C650" s="150">
        <v>0</v>
      </c>
      <c r="D650" s="150" t="s">
        <v>3350</v>
      </c>
      <c r="E650" s="150" t="s">
        <v>3377</v>
      </c>
      <c r="F650" s="148">
        <v>42748</v>
      </c>
      <c r="G650" s="180" t="s">
        <v>101</v>
      </c>
      <c r="H650" s="150" t="s">
        <v>3421</v>
      </c>
      <c r="I650" s="179">
        <v>1</v>
      </c>
      <c r="J650" s="150" t="s">
        <v>32</v>
      </c>
      <c r="K650" s="150" t="s">
        <v>342</v>
      </c>
      <c r="L650" s="150" t="s">
        <v>350</v>
      </c>
      <c r="M650" s="150"/>
      <c r="N650" s="150">
        <v>0</v>
      </c>
      <c r="O650" s="150" t="s">
        <v>33</v>
      </c>
      <c r="P650" s="150">
        <v>28379.99</v>
      </c>
      <c r="Q650" s="150">
        <v>2431396</v>
      </c>
      <c r="R650" s="150">
        <v>2291476</v>
      </c>
      <c r="S650" s="150">
        <v>94.3</v>
      </c>
      <c r="T650" s="150">
        <v>0</v>
      </c>
      <c r="U650" s="150">
        <v>0</v>
      </c>
      <c r="V650" s="150" t="s">
        <v>3425</v>
      </c>
      <c r="W650" s="150" t="s">
        <v>3424</v>
      </c>
      <c r="X650" s="150" t="s">
        <v>3423</v>
      </c>
      <c r="Y650" s="150" t="s">
        <v>3345</v>
      </c>
      <c r="Z650" s="150" t="s">
        <v>3403</v>
      </c>
      <c r="AA650" s="150">
        <v>0</v>
      </c>
      <c r="AB650" s="150" t="s">
        <v>3356</v>
      </c>
      <c r="AC650" s="150" t="s">
        <v>2087</v>
      </c>
      <c r="AD650" s="150"/>
    </row>
    <row r="651" spans="1:30" s="24" customFormat="1" ht="24" hidden="1" customHeight="1">
      <c r="A651" s="178">
        <v>42751</v>
      </c>
      <c r="B651" s="177" t="s">
        <v>3422</v>
      </c>
      <c r="C651" s="156">
        <v>0</v>
      </c>
      <c r="D651" s="156" t="s">
        <v>3350</v>
      </c>
      <c r="E651" s="156" t="s">
        <v>94</v>
      </c>
      <c r="F651" s="151">
        <v>42748</v>
      </c>
      <c r="G651" s="156" t="s">
        <v>101</v>
      </c>
      <c r="H651" s="176" t="s">
        <v>3421</v>
      </c>
      <c r="I651" s="156">
        <v>2</v>
      </c>
      <c r="J651" s="156" t="s">
        <v>32</v>
      </c>
      <c r="K651" s="156" t="s">
        <v>342</v>
      </c>
      <c r="L651" s="156" t="s">
        <v>350</v>
      </c>
      <c r="M651" s="156"/>
      <c r="N651" s="156">
        <v>0</v>
      </c>
      <c r="O651" s="156" t="s">
        <v>33</v>
      </c>
      <c r="P651" s="156">
        <v>29044.880000000001</v>
      </c>
      <c r="Q651" s="156">
        <v>2490496</v>
      </c>
      <c r="R651" s="156">
        <v>2335205</v>
      </c>
      <c r="S651" s="166">
        <v>93.8</v>
      </c>
      <c r="T651" s="156">
        <v>0</v>
      </c>
      <c r="U651" s="156">
        <v>0</v>
      </c>
      <c r="V651" s="156" t="s">
        <v>3420</v>
      </c>
      <c r="W651" s="156" t="s">
        <v>3419</v>
      </c>
      <c r="X651" s="156" t="s">
        <v>3418</v>
      </c>
      <c r="Y651" s="156" t="s">
        <v>3345</v>
      </c>
      <c r="Z651" s="156" t="s">
        <v>3403</v>
      </c>
      <c r="AA651" s="156">
        <v>0</v>
      </c>
      <c r="AB651" s="156" t="s">
        <v>3356</v>
      </c>
      <c r="AC651" s="156" t="s">
        <v>2087</v>
      </c>
      <c r="AD651" s="156"/>
    </row>
    <row r="652" spans="1:30" s="24" customFormat="1" ht="24" hidden="1" customHeight="1">
      <c r="A652" s="182">
        <v>42751</v>
      </c>
      <c r="B652" s="181" t="s">
        <v>3408</v>
      </c>
      <c r="C652" s="150">
        <v>0</v>
      </c>
      <c r="D652" s="150" t="s">
        <v>3350</v>
      </c>
      <c r="E652" s="150" t="s">
        <v>3377</v>
      </c>
      <c r="F652" s="148">
        <v>42748</v>
      </c>
      <c r="G652" s="180" t="s">
        <v>108</v>
      </c>
      <c r="H652" s="150" t="s">
        <v>3415</v>
      </c>
      <c r="I652" s="179">
        <v>1</v>
      </c>
      <c r="J652" s="150" t="s">
        <v>32</v>
      </c>
      <c r="K652" s="150" t="s">
        <v>342</v>
      </c>
      <c r="L652" s="150" t="s">
        <v>350</v>
      </c>
      <c r="M652" s="150"/>
      <c r="N652" s="150">
        <v>0</v>
      </c>
      <c r="O652" s="150" t="s">
        <v>33</v>
      </c>
      <c r="P652" s="150">
        <v>34125.75</v>
      </c>
      <c r="Q652" s="150">
        <v>2946979</v>
      </c>
      <c r="R652" s="150">
        <v>2745186</v>
      </c>
      <c r="S652" s="150">
        <v>93.3</v>
      </c>
      <c r="T652" s="150">
        <v>0</v>
      </c>
      <c r="U652" s="150">
        <v>0</v>
      </c>
      <c r="V652" s="150" t="s">
        <v>3414</v>
      </c>
      <c r="W652" s="150" t="s">
        <v>3417</v>
      </c>
      <c r="X652" s="150" t="s">
        <v>3416</v>
      </c>
      <c r="Y652" s="150" t="s">
        <v>3345</v>
      </c>
      <c r="Z652" s="150" t="s">
        <v>3403</v>
      </c>
      <c r="AA652" s="150">
        <v>0</v>
      </c>
      <c r="AB652" s="150" t="s">
        <v>3356</v>
      </c>
      <c r="AC652" s="150" t="s">
        <v>2087</v>
      </c>
      <c r="AD652" s="150"/>
    </row>
    <row r="653" spans="1:30" s="24" customFormat="1" ht="24" hidden="1" customHeight="1">
      <c r="A653" s="178">
        <v>42751</v>
      </c>
      <c r="B653" s="177" t="s">
        <v>3408</v>
      </c>
      <c r="C653" s="156">
        <v>0</v>
      </c>
      <c r="D653" s="156" t="s">
        <v>3350</v>
      </c>
      <c r="E653" s="156" t="s">
        <v>94</v>
      </c>
      <c r="F653" s="151">
        <v>42748</v>
      </c>
      <c r="G653" s="156" t="s">
        <v>108</v>
      </c>
      <c r="H653" s="176" t="s">
        <v>3415</v>
      </c>
      <c r="I653" s="156">
        <v>2</v>
      </c>
      <c r="J653" s="156" t="s">
        <v>32</v>
      </c>
      <c r="K653" s="156" t="s">
        <v>342</v>
      </c>
      <c r="L653" s="156" t="s">
        <v>350</v>
      </c>
      <c r="M653" s="156"/>
      <c r="N653" s="156">
        <v>0</v>
      </c>
      <c r="O653" s="156" t="s">
        <v>33</v>
      </c>
      <c r="P653" s="156">
        <v>33349.15</v>
      </c>
      <c r="Q653" s="156">
        <v>2863925</v>
      </c>
      <c r="R653" s="156">
        <v>2681932</v>
      </c>
      <c r="S653" s="166">
        <v>93.7</v>
      </c>
      <c r="T653" s="156">
        <v>0</v>
      </c>
      <c r="U653" s="156">
        <v>0</v>
      </c>
      <c r="V653" s="156" t="s">
        <v>3414</v>
      </c>
      <c r="W653" s="156" t="s">
        <v>3413</v>
      </c>
      <c r="X653" s="156" t="s">
        <v>3412</v>
      </c>
      <c r="Y653" s="156" t="s">
        <v>3345</v>
      </c>
      <c r="Z653" s="156" t="s">
        <v>3403</v>
      </c>
      <c r="AA653" s="156">
        <v>0</v>
      </c>
      <c r="AB653" s="156" t="s">
        <v>3356</v>
      </c>
      <c r="AC653" s="156" t="s">
        <v>2087</v>
      </c>
      <c r="AD653" s="156"/>
    </row>
    <row r="654" spans="1:30" s="24" customFormat="1" ht="24" hidden="1" customHeight="1">
      <c r="A654" s="182">
        <v>42751</v>
      </c>
      <c r="B654" s="181" t="s">
        <v>3408</v>
      </c>
      <c r="C654" s="150">
        <v>0</v>
      </c>
      <c r="D654" s="150" t="s">
        <v>3350</v>
      </c>
      <c r="E654" s="150" t="s">
        <v>3377</v>
      </c>
      <c r="F654" s="148">
        <v>42748</v>
      </c>
      <c r="G654" s="180" t="s">
        <v>101</v>
      </c>
      <c r="H654" s="150" t="s">
        <v>3407</v>
      </c>
      <c r="I654" s="179">
        <v>1</v>
      </c>
      <c r="J654" s="150" t="s">
        <v>32</v>
      </c>
      <c r="K654" s="150" t="s">
        <v>342</v>
      </c>
      <c r="L654" s="150" t="s">
        <v>350</v>
      </c>
      <c r="M654" s="150"/>
      <c r="N654" s="150">
        <v>0</v>
      </c>
      <c r="O654" s="150" t="s">
        <v>33</v>
      </c>
      <c r="P654" s="150">
        <v>29680.19</v>
      </c>
      <c r="Q654" s="150">
        <v>2596066</v>
      </c>
      <c r="R654" s="150">
        <v>2413152</v>
      </c>
      <c r="S654" s="150">
        <v>93</v>
      </c>
      <c r="T654" s="150">
        <v>0</v>
      </c>
      <c r="U654" s="150">
        <v>0</v>
      </c>
      <c r="V654" s="150" t="s">
        <v>3411</v>
      </c>
      <c r="W654" s="150" t="s">
        <v>3410</v>
      </c>
      <c r="X654" s="150" t="s">
        <v>3409</v>
      </c>
      <c r="Y654" s="150" t="s">
        <v>3345</v>
      </c>
      <c r="Z654" s="150" t="s">
        <v>3403</v>
      </c>
      <c r="AA654" s="150">
        <v>0</v>
      </c>
      <c r="AB654" s="150" t="s">
        <v>3356</v>
      </c>
      <c r="AC654" s="150" t="s">
        <v>2087</v>
      </c>
      <c r="AD654" s="150"/>
    </row>
    <row r="655" spans="1:30" s="24" customFormat="1" ht="24" hidden="1" customHeight="1">
      <c r="A655" s="178">
        <v>42751</v>
      </c>
      <c r="B655" s="177" t="s">
        <v>3408</v>
      </c>
      <c r="C655" s="156">
        <v>0</v>
      </c>
      <c r="D655" s="156" t="s">
        <v>3350</v>
      </c>
      <c r="E655" s="156" t="s">
        <v>94</v>
      </c>
      <c r="F655" s="151">
        <v>42748</v>
      </c>
      <c r="G655" s="156" t="s">
        <v>101</v>
      </c>
      <c r="H655" s="176" t="s">
        <v>3407</v>
      </c>
      <c r="I655" s="156">
        <v>2</v>
      </c>
      <c r="J655" s="156" t="s">
        <v>32</v>
      </c>
      <c r="K655" s="156" t="s">
        <v>342</v>
      </c>
      <c r="L655" s="156" t="s">
        <v>350</v>
      </c>
      <c r="M655" s="156"/>
      <c r="N655" s="156">
        <v>0</v>
      </c>
      <c r="O655" s="156" t="s">
        <v>33</v>
      </c>
      <c r="P655" s="156">
        <v>29274.35</v>
      </c>
      <c r="Q655" s="156">
        <v>2560917</v>
      </c>
      <c r="R655" s="156">
        <v>2374697</v>
      </c>
      <c r="S655" s="166">
        <v>92.8</v>
      </c>
      <c r="T655" s="156">
        <v>0</v>
      </c>
      <c r="U655" s="156">
        <v>0</v>
      </c>
      <c r="V655" s="156" t="s">
        <v>3406</v>
      </c>
      <c r="W655" s="156" t="s">
        <v>3405</v>
      </c>
      <c r="X655" s="156" t="s">
        <v>3404</v>
      </c>
      <c r="Y655" s="156" t="s">
        <v>3345</v>
      </c>
      <c r="Z655" s="156" t="s">
        <v>3403</v>
      </c>
      <c r="AA655" s="156">
        <v>0</v>
      </c>
      <c r="AB655" s="156" t="s">
        <v>3356</v>
      </c>
      <c r="AC655" s="156" t="s">
        <v>2087</v>
      </c>
      <c r="AD655" s="156"/>
    </row>
    <row r="656" spans="1:30" s="24" customFormat="1" ht="24" hidden="1" customHeight="1">
      <c r="A656" s="182">
        <v>42752</v>
      </c>
      <c r="B656" s="181" t="s">
        <v>2136</v>
      </c>
      <c r="C656" s="150">
        <v>0</v>
      </c>
      <c r="D656" s="150" t="s">
        <v>3350</v>
      </c>
      <c r="E656" s="150" t="s">
        <v>3377</v>
      </c>
      <c r="F656" s="148">
        <v>42748</v>
      </c>
      <c r="G656" s="180" t="s">
        <v>310</v>
      </c>
      <c r="H656" s="150" t="s">
        <v>3381</v>
      </c>
      <c r="I656" s="179">
        <v>1</v>
      </c>
      <c r="J656" s="150" t="s">
        <v>32</v>
      </c>
      <c r="K656" s="150" t="s">
        <v>342</v>
      </c>
      <c r="L656" s="150" t="s">
        <v>349</v>
      </c>
      <c r="M656" s="150"/>
      <c r="N656" s="150">
        <v>0</v>
      </c>
      <c r="O656" s="150" t="s">
        <v>33</v>
      </c>
      <c r="P656" s="150">
        <v>70657.789999999994</v>
      </c>
      <c r="Q656" s="150">
        <v>4309650</v>
      </c>
      <c r="R656" s="150">
        <v>3190919</v>
      </c>
      <c r="S656" s="150">
        <v>74.040000000000006</v>
      </c>
      <c r="T656" s="150">
        <v>0</v>
      </c>
      <c r="U656" s="150">
        <v>0</v>
      </c>
      <c r="V656" s="150" t="s">
        <v>3402</v>
      </c>
      <c r="W656" s="150" t="s">
        <v>3401</v>
      </c>
      <c r="X656" s="150" t="s">
        <v>3400</v>
      </c>
      <c r="Y656" s="150" t="s">
        <v>3345</v>
      </c>
      <c r="Z656" s="150" t="s">
        <v>3344</v>
      </c>
      <c r="AA656" s="150">
        <v>0</v>
      </c>
      <c r="AB656" s="150" t="s">
        <v>30</v>
      </c>
      <c r="AC656" s="150" t="s">
        <v>3343</v>
      </c>
      <c r="AD656" s="150"/>
    </row>
    <row r="657" spans="1:30" s="24" customFormat="1" ht="24" hidden="1" customHeight="1">
      <c r="A657" s="178">
        <v>42752</v>
      </c>
      <c r="B657" s="177" t="s">
        <v>3364</v>
      </c>
      <c r="C657" s="156">
        <v>0</v>
      </c>
      <c r="D657" s="156" t="s">
        <v>3350</v>
      </c>
      <c r="E657" s="156" t="s">
        <v>94</v>
      </c>
      <c r="F657" s="151">
        <v>42748</v>
      </c>
      <c r="G657" s="156" t="s">
        <v>310</v>
      </c>
      <c r="H657" s="176" t="s">
        <v>3381</v>
      </c>
      <c r="I657" s="156">
        <v>2</v>
      </c>
      <c r="J657" s="156" t="s">
        <v>32</v>
      </c>
      <c r="K657" s="156" t="s">
        <v>342</v>
      </c>
      <c r="L657" s="156" t="s">
        <v>349</v>
      </c>
      <c r="M657" s="156"/>
      <c r="N657" s="156">
        <v>0</v>
      </c>
      <c r="O657" s="156" t="s">
        <v>33</v>
      </c>
      <c r="P657" s="156">
        <v>79107.06</v>
      </c>
      <c r="Q657" s="156">
        <v>4309650</v>
      </c>
      <c r="R657" s="156">
        <v>3591195</v>
      </c>
      <c r="S657" s="166">
        <v>83.33</v>
      </c>
      <c r="T657" s="156">
        <v>0</v>
      </c>
      <c r="U657" s="156">
        <v>0</v>
      </c>
      <c r="V657" s="156" t="s">
        <v>3399</v>
      </c>
      <c r="W657" s="156" t="s">
        <v>3398</v>
      </c>
      <c r="X657" s="156" t="s">
        <v>3397</v>
      </c>
      <c r="Y657" s="156" t="s">
        <v>3345</v>
      </c>
      <c r="Z657" s="156" t="s">
        <v>3344</v>
      </c>
      <c r="AA657" s="156">
        <v>0</v>
      </c>
      <c r="AB657" s="156" t="s">
        <v>30</v>
      </c>
      <c r="AC657" s="156" t="s">
        <v>3343</v>
      </c>
      <c r="AD657" s="156"/>
    </row>
    <row r="658" spans="1:30" s="24" customFormat="1" ht="24" hidden="1" customHeight="1">
      <c r="A658" s="178">
        <v>42752</v>
      </c>
      <c r="B658" s="177" t="s">
        <v>3364</v>
      </c>
      <c r="C658" s="156">
        <v>0</v>
      </c>
      <c r="D658" s="156" t="s">
        <v>3350</v>
      </c>
      <c r="E658" s="156" t="s">
        <v>95</v>
      </c>
      <c r="F658" s="151">
        <v>42748</v>
      </c>
      <c r="G658" s="156" t="s">
        <v>310</v>
      </c>
      <c r="H658" s="176" t="s">
        <v>3381</v>
      </c>
      <c r="I658" s="156">
        <v>3</v>
      </c>
      <c r="J658" s="156" t="s">
        <v>32</v>
      </c>
      <c r="K658" s="156" t="s">
        <v>342</v>
      </c>
      <c r="L658" s="156" t="s">
        <v>349</v>
      </c>
      <c r="M658" s="156"/>
      <c r="N658" s="156">
        <v>0</v>
      </c>
      <c r="O658" s="156" t="s">
        <v>33</v>
      </c>
      <c r="P658" s="156">
        <v>79857.070000000007</v>
      </c>
      <c r="Q658" s="156">
        <v>4309650</v>
      </c>
      <c r="R658" s="156">
        <v>3603143</v>
      </c>
      <c r="S658" s="166">
        <v>83.61</v>
      </c>
      <c r="T658" s="156">
        <v>0</v>
      </c>
      <c r="U658" s="156">
        <v>0</v>
      </c>
      <c r="V658" s="156" t="s">
        <v>3396</v>
      </c>
      <c r="W658" s="156" t="s">
        <v>3395</v>
      </c>
      <c r="X658" s="156" t="s">
        <v>3394</v>
      </c>
      <c r="Y658" s="156" t="s">
        <v>3345</v>
      </c>
      <c r="Z658" s="156" t="s">
        <v>3344</v>
      </c>
      <c r="AA658" s="156">
        <v>0</v>
      </c>
      <c r="AB658" s="156" t="s">
        <v>30</v>
      </c>
      <c r="AC658" s="156" t="s">
        <v>3343</v>
      </c>
      <c r="AD658" s="156"/>
    </row>
    <row r="659" spans="1:30" s="24" customFormat="1" ht="24" hidden="1" customHeight="1">
      <c r="A659" s="178">
        <v>42752</v>
      </c>
      <c r="B659" s="177" t="s">
        <v>3364</v>
      </c>
      <c r="C659" s="156">
        <v>0</v>
      </c>
      <c r="D659" s="156" t="s">
        <v>3350</v>
      </c>
      <c r="E659" s="156" t="s">
        <v>96</v>
      </c>
      <c r="F659" s="151">
        <v>42748</v>
      </c>
      <c r="G659" s="156" t="s">
        <v>310</v>
      </c>
      <c r="H659" s="176" t="s">
        <v>3381</v>
      </c>
      <c r="I659" s="156">
        <v>4</v>
      </c>
      <c r="J659" s="156" t="s">
        <v>32</v>
      </c>
      <c r="K659" s="156" t="s">
        <v>342</v>
      </c>
      <c r="L659" s="156" t="s">
        <v>349</v>
      </c>
      <c r="M659" s="156"/>
      <c r="N659" s="156">
        <v>0</v>
      </c>
      <c r="O659" s="156" t="s">
        <v>33</v>
      </c>
      <c r="P659" s="156">
        <v>78523.539999999994</v>
      </c>
      <c r="Q659" s="156">
        <v>4309650</v>
      </c>
      <c r="R659" s="156">
        <v>3545099</v>
      </c>
      <c r="S659" s="166">
        <v>82.26</v>
      </c>
      <c r="T659" s="156">
        <v>0</v>
      </c>
      <c r="U659" s="156">
        <v>0</v>
      </c>
      <c r="V659" s="156" t="s">
        <v>3393</v>
      </c>
      <c r="W659" s="156" t="s">
        <v>3392</v>
      </c>
      <c r="X659" s="156" t="s">
        <v>3391</v>
      </c>
      <c r="Y659" s="156" t="s">
        <v>3345</v>
      </c>
      <c r="Z659" s="156" t="s">
        <v>3344</v>
      </c>
      <c r="AA659" s="156">
        <v>0</v>
      </c>
      <c r="AB659" s="156" t="s">
        <v>30</v>
      </c>
      <c r="AC659" s="156" t="s">
        <v>3343</v>
      </c>
      <c r="AD659" s="156"/>
    </row>
    <row r="660" spans="1:30" s="24" customFormat="1" ht="24" hidden="1" customHeight="1">
      <c r="A660" s="178">
        <v>42752</v>
      </c>
      <c r="B660" s="177" t="s">
        <v>3364</v>
      </c>
      <c r="C660" s="156">
        <v>0</v>
      </c>
      <c r="D660" s="156" t="s">
        <v>3350</v>
      </c>
      <c r="E660" s="156" t="s">
        <v>97</v>
      </c>
      <c r="F660" s="151">
        <v>42748</v>
      </c>
      <c r="G660" s="156" t="s">
        <v>310</v>
      </c>
      <c r="H660" s="176" t="s">
        <v>3381</v>
      </c>
      <c r="I660" s="156">
        <v>5</v>
      </c>
      <c r="J660" s="156" t="s">
        <v>32</v>
      </c>
      <c r="K660" s="156" t="s">
        <v>342</v>
      </c>
      <c r="L660" s="156" t="s">
        <v>349</v>
      </c>
      <c r="M660" s="156"/>
      <c r="N660" s="156">
        <v>0</v>
      </c>
      <c r="O660" s="156" t="s">
        <v>33</v>
      </c>
      <c r="P660" s="156">
        <v>76861.17</v>
      </c>
      <c r="Q660" s="156">
        <v>4309650</v>
      </c>
      <c r="R660" s="156">
        <v>3459496</v>
      </c>
      <c r="S660" s="166">
        <v>80.27</v>
      </c>
      <c r="T660" s="156">
        <v>0</v>
      </c>
      <c r="U660" s="156">
        <v>0</v>
      </c>
      <c r="V660" s="156" t="s">
        <v>3390</v>
      </c>
      <c r="W660" s="156" t="s">
        <v>3389</v>
      </c>
      <c r="X660" s="156" t="s">
        <v>3388</v>
      </c>
      <c r="Y660" s="156" t="s">
        <v>3345</v>
      </c>
      <c r="Z660" s="156" t="s">
        <v>3344</v>
      </c>
      <c r="AA660" s="156">
        <v>0</v>
      </c>
      <c r="AB660" s="156" t="s">
        <v>30</v>
      </c>
      <c r="AC660" s="156" t="s">
        <v>3343</v>
      </c>
      <c r="AD660" s="156"/>
    </row>
    <row r="661" spans="1:30" s="24" customFormat="1" ht="24" hidden="1" customHeight="1">
      <c r="A661" s="178">
        <v>42752</v>
      </c>
      <c r="B661" s="177" t="s">
        <v>3364</v>
      </c>
      <c r="C661" s="156">
        <v>0</v>
      </c>
      <c r="D661" s="156" t="s">
        <v>3350</v>
      </c>
      <c r="E661" s="156" t="s">
        <v>98</v>
      </c>
      <c r="F661" s="151">
        <v>42748</v>
      </c>
      <c r="G661" s="156" t="s">
        <v>310</v>
      </c>
      <c r="H661" s="176" t="s">
        <v>3381</v>
      </c>
      <c r="I661" s="156">
        <v>6</v>
      </c>
      <c r="J661" s="156" t="s">
        <v>32</v>
      </c>
      <c r="K661" s="156" t="s">
        <v>342</v>
      </c>
      <c r="L661" s="156" t="s">
        <v>349</v>
      </c>
      <c r="M661" s="156"/>
      <c r="N661" s="156">
        <v>0</v>
      </c>
      <c r="O661" s="156" t="s">
        <v>33</v>
      </c>
      <c r="P661" s="156">
        <v>79019.490000000005</v>
      </c>
      <c r="Q661" s="156">
        <v>4309650</v>
      </c>
      <c r="R661" s="156">
        <v>3584457</v>
      </c>
      <c r="S661" s="166">
        <v>83.17</v>
      </c>
      <c r="T661" s="156">
        <v>0</v>
      </c>
      <c r="U661" s="156">
        <v>0</v>
      </c>
      <c r="V661" s="156" t="s">
        <v>3387</v>
      </c>
      <c r="W661" s="156" t="s">
        <v>3386</v>
      </c>
      <c r="X661" s="156" t="s">
        <v>3385</v>
      </c>
      <c r="Y661" s="156" t="s">
        <v>3345</v>
      </c>
      <c r="Z661" s="156" t="s">
        <v>3344</v>
      </c>
      <c r="AA661" s="156">
        <v>0</v>
      </c>
      <c r="AB661" s="156" t="s">
        <v>30</v>
      </c>
      <c r="AC661" s="156" t="s">
        <v>3343</v>
      </c>
      <c r="AD661" s="156"/>
    </row>
    <row r="662" spans="1:30" s="24" customFormat="1" ht="24" hidden="1" customHeight="1">
      <c r="A662" s="178">
        <v>42752</v>
      </c>
      <c r="B662" s="177" t="s">
        <v>3364</v>
      </c>
      <c r="C662" s="156">
        <v>0</v>
      </c>
      <c r="D662" s="156" t="s">
        <v>3350</v>
      </c>
      <c r="E662" s="156" t="s">
        <v>99</v>
      </c>
      <c r="F662" s="151">
        <v>42748</v>
      </c>
      <c r="G662" s="156" t="s">
        <v>310</v>
      </c>
      <c r="H662" s="176" t="s">
        <v>3381</v>
      </c>
      <c r="I662" s="156">
        <v>7</v>
      </c>
      <c r="J662" s="156" t="s">
        <v>32</v>
      </c>
      <c r="K662" s="156" t="s">
        <v>342</v>
      </c>
      <c r="L662" s="156" t="s">
        <v>349</v>
      </c>
      <c r="M662" s="156"/>
      <c r="N662" s="156">
        <v>0</v>
      </c>
      <c r="O662" s="156" t="s">
        <v>33</v>
      </c>
      <c r="P662" s="156">
        <v>75788.179999999993</v>
      </c>
      <c r="Q662" s="156">
        <v>4309650</v>
      </c>
      <c r="R662" s="156">
        <v>3425694</v>
      </c>
      <c r="S662" s="166">
        <v>79.489999999999995</v>
      </c>
      <c r="T662" s="156">
        <v>0</v>
      </c>
      <c r="U662" s="156">
        <v>0</v>
      </c>
      <c r="V662" s="156" t="s">
        <v>3384</v>
      </c>
      <c r="W662" s="156" t="s">
        <v>3383</v>
      </c>
      <c r="X662" s="156" t="s">
        <v>3382</v>
      </c>
      <c r="Y662" s="156" t="s">
        <v>3345</v>
      </c>
      <c r="Z662" s="156" t="s">
        <v>3344</v>
      </c>
      <c r="AA662" s="156">
        <v>0</v>
      </c>
      <c r="AB662" s="156" t="s">
        <v>30</v>
      </c>
      <c r="AC662" s="156" t="s">
        <v>3343</v>
      </c>
      <c r="AD662" s="156"/>
    </row>
    <row r="663" spans="1:30" s="24" customFormat="1" ht="24" hidden="1" customHeight="1">
      <c r="A663" s="178">
        <v>42752</v>
      </c>
      <c r="B663" s="177" t="s">
        <v>3364</v>
      </c>
      <c r="C663" s="156">
        <v>0</v>
      </c>
      <c r="D663" s="156" t="s">
        <v>3350</v>
      </c>
      <c r="E663" s="156" t="s">
        <v>100</v>
      </c>
      <c r="F663" s="151">
        <v>42748</v>
      </c>
      <c r="G663" s="156" t="s">
        <v>310</v>
      </c>
      <c r="H663" s="176" t="s">
        <v>3381</v>
      </c>
      <c r="I663" s="156">
        <v>8</v>
      </c>
      <c r="J663" s="156" t="s">
        <v>32</v>
      </c>
      <c r="K663" s="156" t="s">
        <v>342</v>
      </c>
      <c r="L663" s="156" t="s">
        <v>349</v>
      </c>
      <c r="M663" s="156"/>
      <c r="N663" s="156">
        <v>0</v>
      </c>
      <c r="O663" s="156" t="s">
        <v>33</v>
      </c>
      <c r="P663" s="156">
        <v>76363.05</v>
      </c>
      <c r="Q663" s="156">
        <v>4309650</v>
      </c>
      <c r="R663" s="156">
        <v>3459007</v>
      </c>
      <c r="S663" s="166">
        <v>80.260000000000005</v>
      </c>
      <c r="T663" s="156">
        <v>0</v>
      </c>
      <c r="U663" s="156">
        <v>0</v>
      </c>
      <c r="V663" s="156" t="s">
        <v>3380</v>
      </c>
      <c r="W663" s="156" t="s">
        <v>3379</v>
      </c>
      <c r="X663" s="156" t="s">
        <v>3378</v>
      </c>
      <c r="Y663" s="156" t="s">
        <v>3345</v>
      </c>
      <c r="Z663" s="156" t="s">
        <v>3344</v>
      </c>
      <c r="AA663" s="156">
        <v>0</v>
      </c>
      <c r="AB663" s="156" t="s">
        <v>30</v>
      </c>
      <c r="AC663" s="156" t="s">
        <v>3343</v>
      </c>
      <c r="AD663" s="156"/>
    </row>
    <row r="664" spans="1:30" s="24" customFormat="1" ht="24" hidden="1" customHeight="1">
      <c r="A664" s="182">
        <v>42752</v>
      </c>
      <c r="B664" s="181" t="s">
        <v>3364</v>
      </c>
      <c r="C664" s="150">
        <v>0</v>
      </c>
      <c r="D664" s="150" t="s">
        <v>3350</v>
      </c>
      <c r="E664" s="150" t="s">
        <v>3377</v>
      </c>
      <c r="F664" s="148">
        <v>42748</v>
      </c>
      <c r="G664" s="180" t="s">
        <v>310</v>
      </c>
      <c r="H664" s="150" t="s">
        <v>3349</v>
      </c>
      <c r="I664" s="179">
        <v>1</v>
      </c>
      <c r="J664" s="150" t="s">
        <v>32</v>
      </c>
      <c r="K664" s="150" t="s">
        <v>342</v>
      </c>
      <c r="L664" s="150" t="s">
        <v>349</v>
      </c>
      <c r="M664" s="150"/>
      <c r="N664" s="150">
        <v>0</v>
      </c>
      <c r="O664" s="150" t="s">
        <v>33</v>
      </c>
      <c r="P664" s="150">
        <v>76032.710000000006</v>
      </c>
      <c r="Q664" s="150">
        <v>4309650</v>
      </c>
      <c r="R664" s="150">
        <v>3428480</v>
      </c>
      <c r="S664" s="150">
        <v>79.55</v>
      </c>
      <c r="T664" s="150">
        <v>0</v>
      </c>
      <c r="U664" s="150">
        <v>0</v>
      </c>
      <c r="V664" s="150" t="s">
        <v>3376</v>
      </c>
      <c r="W664" s="150" t="s">
        <v>3375</v>
      </c>
      <c r="X664" s="150" t="s">
        <v>3374</v>
      </c>
      <c r="Y664" s="150" t="s">
        <v>3345</v>
      </c>
      <c r="Z664" s="150" t="s">
        <v>3344</v>
      </c>
      <c r="AA664" s="150">
        <v>0</v>
      </c>
      <c r="AB664" s="150" t="s">
        <v>30</v>
      </c>
      <c r="AC664" s="150" t="s">
        <v>3343</v>
      </c>
      <c r="AD664" s="150"/>
    </row>
    <row r="665" spans="1:30" s="24" customFormat="1" ht="24" hidden="1" customHeight="1">
      <c r="A665" s="178">
        <v>42752</v>
      </c>
      <c r="B665" s="177" t="s">
        <v>3364</v>
      </c>
      <c r="C665" s="156">
        <v>0</v>
      </c>
      <c r="D665" s="156" t="s">
        <v>3350</v>
      </c>
      <c r="E665" s="156" t="s">
        <v>94</v>
      </c>
      <c r="F665" s="151">
        <v>42748</v>
      </c>
      <c r="G665" s="156" t="s">
        <v>310</v>
      </c>
      <c r="H665" s="176" t="s">
        <v>3349</v>
      </c>
      <c r="I665" s="156">
        <v>2</v>
      </c>
      <c r="J665" s="156" t="s">
        <v>32</v>
      </c>
      <c r="K665" s="156" t="s">
        <v>342</v>
      </c>
      <c r="L665" s="156" t="s">
        <v>349</v>
      </c>
      <c r="M665" s="156"/>
      <c r="N665" s="156">
        <v>0</v>
      </c>
      <c r="O665" s="156" t="s">
        <v>33</v>
      </c>
      <c r="P665" s="156">
        <v>75576.27</v>
      </c>
      <c r="Q665" s="156">
        <v>4309650</v>
      </c>
      <c r="R665" s="156">
        <v>3449541</v>
      </c>
      <c r="S665" s="166">
        <v>80.040000000000006</v>
      </c>
      <c r="T665" s="156">
        <v>0</v>
      </c>
      <c r="U665" s="156">
        <v>0</v>
      </c>
      <c r="V665" s="156" t="s">
        <v>3373</v>
      </c>
      <c r="W665" s="156" t="s">
        <v>3372</v>
      </c>
      <c r="X665" s="156" t="s">
        <v>3371</v>
      </c>
      <c r="Y665" s="156" t="s">
        <v>3345</v>
      </c>
      <c r="Z665" s="156" t="s">
        <v>3344</v>
      </c>
      <c r="AA665" s="156">
        <v>0</v>
      </c>
      <c r="AB665" s="156" t="s">
        <v>30</v>
      </c>
      <c r="AC665" s="156" t="s">
        <v>3343</v>
      </c>
      <c r="AD665" s="156"/>
    </row>
    <row r="666" spans="1:30" s="24" customFormat="1" ht="24" hidden="1" customHeight="1">
      <c r="A666" s="178">
        <v>42752</v>
      </c>
      <c r="B666" s="177" t="s">
        <v>3364</v>
      </c>
      <c r="C666" s="156">
        <v>0</v>
      </c>
      <c r="D666" s="156" t="s">
        <v>3350</v>
      </c>
      <c r="E666" s="156" t="s">
        <v>95</v>
      </c>
      <c r="F666" s="151">
        <v>42748</v>
      </c>
      <c r="G666" s="156" t="s">
        <v>310</v>
      </c>
      <c r="H666" s="176" t="s">
        <v>3349</v>
      </c>
      <c r="I666" s="156">
        <v>3</v>
      </c>
      <c r="J666" s="156" t="s">
        <v>32</v>
      </c>
      <c r="K666" s="156" t="s">
        <v>342</v>
      </c>
      <c r="L666" s="156" t="s">
        <v>349</v>
      </c>
      <c r="M666" s="156"/>
      <c r="N666" s="156">
        <v>0</v>
      </c>
      <c r="O666" s="156" t="s">
        <v>33</v>
      </c>
      <c r="P666" s="156">
        <v>75251.48</v>
      </c>
      <c r="Q666" s="156">
        <v>4309650</v>
      </c>
      <c r="R666" s="156">
        <v>3413828</v>
      </c>
      <c r="S666" s="166">
        <v>79.209999999999994</v>
      </c>
      <c r="T666" s="156">
        <v>0</v>
      </c>
      <c r="U666" s="156">
        <v>0</v>
      </c>
      <c r="V666" s="156" t="s">
        <v>3370</v>
      </c>
      <c r="W666" s="156" t="s">
        <v>3369</v>
      </c>
      <c r="X666" s="156" t="s">
        <v>3368</v>
      </c>
      <c r="Y666" s="156" t="s">
        <v>3345</v>
      </c>
      <c r="Z666" s="156" t="s">
        <v>3344</v>
      </c>
      <c r="AA666" s="156">
        <v>0</v>
      </c>
      <c r="AB666" s="156" t="s">
        <v>30</v>
      </c>
      <c r="AC666" s="156" t="s">
        <v>3343</v>
      </c>
      <c r="AD666" s="156"/>
    </row>
    <row r="667" spans="1:30" s="24" customFormat="1" ht="24" hidden="1" customHeight="1">
      <c r="A667" s="178">
        <v>42752</v>
      </c>
      <c r="B667" s="177" t="s">
        <v>3364</v>
      </c>
      <c r="C667" s="156">
        <v>0</v>
      </c>
      <c r="D667" s="156" t="s">
        <v>3350</v>
      </c>
      <c r="E667" s="156" t="s">
        <v>96</v>
      </c>
      <c r="F667" s="151">
        <v>42748</v>
      </c>
      <c r="G667" s="156" t="s">
        <v>310</v>
      </c>
      <c r="H667" s="176" t="s">
        <v>3349</v>
      </c>
      <c r="I667" s="156">
        <v>4</v>
      </c>
      <c r="J667" s="156" t="s">
        <v>32</v>
      </c>
      <c r="K667" s="156" t="s">
        <v>342</v>
      </c>
      <c r="L667" s="156" t="s">
        <v>349</v>
      </c>
      <c r="M667" s="156"/>
      <c r="N667" s="156">
        <v>0</v>
      </c>
      <c r="O667" s="156" t="s">
        <v>33</v>
      </c>
      <c r="P667" s="156">
        <v>75475.12</v>
      </c>
      <c r="Q667" s="156">
        <v>4309650</v>
      </c>
      <c r="R667" s="156">
        <v>3413600</v>
      </c>
      <c r="S667" s="166">
        <v>79.209999999999994</v>
      </c>
      <c r="T667" s="156">
        <v>0</v>
      </c>
      <c r="U667" s="156">
        <v>0</v>
      </c>
      <c r="V667" s="156" t="s">
        <v>3367</v>
      </c>
      <c r="W667" s="156" t="s">
        <v>3366</v>
      </c>
      <c r="X667" s="156" t="s">
        <v>3365</v>
      </c>
      <c r="Y667" s="156" t="s">
        <v>3345</v>
      </c>
      <c r="Z667" s="156" t="s">
        <v>3344</v>
      </c>
      <c r="AA667" s="156">
        <v>0</v>
      </c>
      <c r="AB667" s="156" t="s">
        <v>30</v>
      </c>
      <c r="AC667" s="156" t="s">
        <v>3343</v>
      </c>
      <c r="AD667" s="156"/>
    </row>
    <row r="668" spans="1:30" s="24" customFormat="1" ht="24" hidden="1" customHeight="1">
      <c r="A668" s="178">
        <v>42752</v>
      </c>
      <c r="B668" s="177" t="s">
        <v>3364</v>
      </c>
      <c r="C668" s="156">
        <v>0</v>
      </c>
      <c r="D668" s="156" t="s">
        <v>3350</v>
      </c>
      <c r="E668" s="156" t="s">
        <v>97</v>
      </c>
      <c r="F668" s="151">
        <v>42748</v>
      </c>
      <c r="G668" s="156" t="s">
        <v>310</v>
      </c>
      <c r="H668" s="176" t="s">
        <v>3349</v>
      </c>
      <c r="I668" s="156">
        <v>5</v>
      </c>
      <c r="J668" s="156" t="s">
        <v>32</v>
      </c>
      <c r="K668" s="156" t="s">
        <v>342</v>
      </c>
      <c r="L668" s="156" t="s">
        <v>349</v>
      </c>
      <c r="M668" s="156"/>
      <c r="N668" s="156">
        <v>0</v>
      </c>
      <c r="O668" s="156" t="s">
        <v>33</v>
      </c>
      <c r="P668" s="156">
        <v>69237.5</v>
      </c>
      <c r="Q668" s="156">
        <v>4309650</v>
      </c>
      <c r="R668" s="156">
        <v>3160816</v>
      </c>
      <c r="S668" s="166">
        <v>73.34</v>
      </c>
      <c r="T668" s="156">
        <v>0</v>
      </c>
      <c r="U668" s="156">
        <v>0</v>
      </c>
      <c r="V668" s="156" t="s">
        <v>3363</v>
      </c>
      <c r="W668" s="156" t="s">
        <v>3362</v>
      </c>
      <c r="X668" s="156" t="s">
        <v>3361</v>
      </c>
      <c r="Y668" s="156" t="s">
        <v>3345</v>
      </c>
      <c r="Z668" s="156" t="s">
        <v>3344</v>
      </c>
      <c r="AA668" s="156">
        <v>0</v>
      </c>
      <c r="AB668" s="156" t="s">
        <v>30</v>
      </c>
      <c r="AC668" s="156" t="s">
        <v>3343</v>
      </c>
      <c r="AD668" s="156"/>
    </row>
    <row r="669" spans="1:30" s="24" customFormat="1" ht="24" hidden="1" customHeight="1">
      <c r="A669" s="178">
        <v>42752</v>
      </c>
      <c r="B669" s="177" t="s">
        <v>3360</v>
      </c>
      <c r="C669" s="156">
        <v>0</v>
      </c>
      <c r="D669" s="156" t="s">
        <v>3350</v>
      </c>
      <c r="E669" s="156" t="s">
        <v>98</v>
      </c>
      <c r="F669" s="151">
        <v>42748</v>
      </c>
      <c r="G669" s="156" t="s">
        <v>310</v>
      </c>
      <c r="H669" s="176" t="s">
        <v>3349</v>
      </c>
      <c r="I669" s="156">
        <v>6</v>
      </c>
      <c r="J669" s="156" t="s">
        <v>32</v>
      </c>
      <c r="K669" s="156" t="s">
        <v>342</v>
      </c>
      <c r="L669" s="156" t="s">
        <v>349</v>
      </c>
      <c r="M669" s="156"/>
      <c r="N669" s="156">
        <v>0</v>
      </c>
      <c r="O669" s="156" t="s">
        <v>33</v>
      </c>
      <c r="P669" s="156">
        <v>66068.05</v>
      </c>
      <c r="Q669" s="156">
        <v>4309650</v>
      </c>
      <c r="R669" s="156">
        <v>2992988</v>
      </c>
      <c r="S669" s="166">
        <v>69.45</v>
      </c>
      <c r="T669" s="156">
        <v>0</v>
      </c>
      <c r="U669" s="156">
        <v>0</v>
      </c>
      <c r="V669" s="156" t="s">
        <v>3359</v>
      </c>
      <c r="W669" s="156" t="s">
        <v>3358</v>
      </c>
      <c r="X669" s="156" t="s">
        <v>3357</v>
      </c>
      <c r="Y669" s="156" t="s">
        <v>3345</v>
      </c>
      <c r="Z669" s="156" t="s">
        <v>3344</v>
      </c>
      <c r="AA669" s="156">
        <v>0</v>
      </c>
      <c r="AB669" s="156" t="s">
        <v>3356</v>
      </c>
      <c r="AC669" s="156" t="s">
        <v>2087</v>
      </c>
      <c r="AD669" s="156"/>
    </row>
    <row r="670" spans="1:30" s="24" customFormat="1" ht="24" hidden="1" customHeight="1">
      <c r="A670" s="178">
        <v>42752</v>
      </c>
      <c r="B670" s="177" t="s">
        <v>3355</v>
      </c>
      <c r="C670" s="156">
        <v>0</v>
      </c>
      <c r="D670" s="156" t="s">
        <v>3350</v>
      </c>
      <c r="E670" s="156" t="s">
        <v>99</v>
      </c>
      <c r="F670" s="151">
        <v>42748</v>
      </c>
      <c r="G670" s="156" t="s">
        <v>310</v>
      </c>
      <c r="H670" s="176" t="s">
        <v>3349</v>
      </c>
      <c r="I670" s="156">
        <v>7</v>
      </c>
      <c r="J670" s="156" t="s">
        <v>32</v>
      </c>
      <c r="K670" s="156" t="s">
        <v>342</v>
      </c>
      <c r="L670" s="156" t="s">
        <v>349</v>
      </c>
      <c r="M670" s="156"/>
      <c r="N670" s="156">
        <v>0</v>
      </c>
      <c r="O670" s="156" t="s">
        <v>33</v>
      </c>
      <c r="P670" s="156">
        <v>69397.56</v>
      </c>
      <c r="Q670" s="156">
        <v>4309650</v>
      </c>
      <c r="R670" s="156">
        <v>3139740</v>
      </c>
      <c r="S670" s="166">
        <v>72.849999999999994</v>
      </c>
      <c r="T670" s="156">
        <v>0</v>
      </c>
      <c r="U670" s="156">
        <v>0</v>
      </c>
      <c r="V670" s="156" t="s">
        <v>3354</v>
      </c>
      <c r="W670" s="156" t="s">
        <v>3353</v>
      </c>
      <c r="X670" s="156" t="s">
        <v>3352</v>
      </c>
      <c r="Y670" s="156" t="s">
        <v>3345</v>
      </c>
      <c r="Z670" s="156" t="s">
        <v>3344</v>
      </c>
      <c r="AA670" s="156">
        <v>0</v>
      </c>
      <c r="AB670" s="156" t="s">
        <v>30</v>
      </c>
      <c r="AC670" s="156" t="s">
        <v>3343</v>
      </c>
      <c r="AD670" s="156"/>
    </row>
    <row r="671" spans="1:30" s="24" customFormat="1" ht="24" hidden="1" customHeight="1">
      <c r="A671" s="178">
        <v>42752</v>
      </c>
      <c r="B671" s="177" t="s">
        <v>3351</v>
      </c>
      <c r="C671" s="156">
        <v>0</v>
      </c>
      <c r="D671" s="156" t="s">
        <v>3350</v>
      </c>
      <c r="E671" s="156" t="s">
        <v>100</v>
      </c>
      <c r="F671" s="151">
        <v>42748</v>
      </c>
      <c r="G671" s="156" t="s">
        <v>310</v>
      </c>
      <c r="H671" s="176" t="s">
        <v>3349</v>
      </c>
      <c r="I671" s="156">
        <v>8</v>
      </c>
      <c r="J671" s="156" t="s">
        <v>32</v>
      </c>
      <c r="K671" s="156" t="s">
        <v>342</v>
      </c>
      <c r="L671" s="156" t="s">
        <v>349</v>
      </c>
      <c r="M671" s="156"/>
      <c r="N671" s="156">
        <v>0</v>
      </c>
      <c r="O671" s="156" t="s">
        <v>33</v>
      </c>
      <c r="P671" s="156">
        <v>75694.09</v>
      </c>
      <c r="Q671" s="156">
        <v>4309650</v>
      </c>
      <c r="R671" s="156">
        <v>3420991</v>
      </c>
      <c r="S671" s="166">
        <v>79.38</v>
      </c>
      <c r="T671" s="156">
        <v>0</v>
      </c>
      <c r="U671" s="156">
        <v>0</v>
      </c>
      <c r="V671" s="156" t="s">
        <v>3348</v>
      </c>
      <c r="W671" s="156" t="s">
        <v>3347</v>
      </c>
      <c r="X671" s="156" t="s">
        <v>3346</v>
      </c>
      <c r="Y671" s="156" t="s">
        <v>3345</v>
      </c>
      <c r="Z671" s="156" t="s">
        <v>3344</v>
      </c>
      <c r="AA671" s="156">
        <v>0</v>
      </c>
      <c r="AB671" s="156" t="s">
        <v>30</v>
      </c>
      <c r="AC671" s="156" t="s">
        <v>3343</v>
      </c>
      <c r="AD671" s="156"/>
    </row>
    <row r="672" spans="1:30" s="39" customFormat="1" ht="24" hidden="1" customHeight="1">
      <c r="A672" s="182">
        <v>42757</v>
      </c>
      <c r="B672" s="181" t="s">
        <v>6266</v>
      </c>
      <c r="C672" s="150">
        <v>0</v>
      </c>
      <c r="D672" s="150" t="s">
        <v>3350</v>
      </c>
      <c r="E672" s="150" t="s">
        <v>3377</v>
      </c>
      <c r="F672" s="148">
        <v>42755</v>
      </c>
      <c r="G672" s="180" t="s">
        <v>108</v>
      </c>
      <c r="H672" s="150" t="s">
        <v>6267</v>
      </c>
      <c r="I672" s="179">
        <v>1</v>
      </c>
      <c r="J672" s="171" t="s">
        <v>6268</v>
      </c>
      <c r="K672" s="171" t="s">
        <v>6269</v>
      </c>
      <c r="L672" s="150" t="s">
        <v>350</v>
      </c>
      <c r="M672" s="150"/>
      <c r="N672" s="150">
        <v>0</v>
      </c>
      <c r="O672" s="150" t="s">
        <v>33</v>
      </c>
      <c r="P672" s="150">
        <v>16685.02</v>
      </c>
      <c r="Q672" s="150">
        <v>2305344</v>
      </c>
      <c r="R672" s="150">
        <v>1373398</v>
      </c>
      <c r="S672" s="150">
        <v>57.4</v>
      </c>
      <c r="T672" s="150">
        <v>0</v>
      </c>
      <c r="U672" s="150">
        <v>0</v>
      </c>
      <c r="V672" s="150" t="s">
        <v>6270</v>
      </c>
      <c r="W672" s="150" t="s">
        <v>6271</v>
      </c>
      <c r="X672" s="150" t="s">
        <v>6272</v>
      </c>
      <c r="Y672" s="147" t="s">
        <v>4625</v>
      </c>
      <c r="Z672" s="147" t="str">
        <f t="shared" ref="Z672:Z699" si="32">IF(P672,CONCATENATE(C672,Y672),0)</f>
        <v>0101PE</v>
      </c>
      <c r="AA672" s="150">
        <v>1</v>
      </c>
      <c r="AB672" s="150" t="s">
        <v>3356</v>
      </c>
      <c r="AC672" s="150" t="s">
        <v>6273</v>
      </c>
      <c r="AD672" s="150"/>
    </row>
    <row r="673" spans="1:30" s="39" customFormat="1" ht="24" hidden="1" customHeight="1">
      <c r="A673" s="178">
        <v>42757</v>
      </c>
      <c r="B673" s="177" t="s">
        <v>6266</v>
      </c>
      <c r="C673" s="156">
        <v>0</v>
      </c>
      <c r="D673" s="156" t="s">
        <v>3350</v>
      </c>
      <c r="E673" s="156" t="s">
        <v>94</v>
      </c>
      <c r="F673" s="151">
        <v>42755</v>
      </c>
      <c r="G673" s="156" t="s">
        <v>108</v>
      </c>
      <c r="H673" s="176" t="s">
        <v>6267</v>
      </c>
      <c r="I673" s="156">
        <v>2</v>
      </c>
      <c r="J673" s="171" t="s">
        <v>6268</v>
      </c>
      <c r="K673" s="171" t="s">
        <v>6269</v>
      </c>
      <c r="L673" s="156" t="s">
        <v>350</v>
      </c>
      <c r="M673" s="156"/>
      <c r="N673" s="156">
        <v>0</v>
      </c>
      <c r="O673" s="156" t="s">
        <v>33</v>
      </c>
      <c r="P673" s="156">
        <v>12722.51</v>
      </c>
      <c r="Q673" s="156">
        <v>2346214</v>
      </c>
      <c r="R673" s="156">
        <v>1342715</v>
      </c>
      <c r="S673" s="166">
        <v>55.7</v>
      </c>
      <c r="T673" s="156">
        <v>0</v>
      </c>
      <c r="U673" s="156">
        <v>0</v>
      </c>
      <c r="V673" s="156" t="s">
        <v>6274</v>
      </c>
      <c r="W673" s="156" t="s">
        <v>6275</v>
      </c>
      <c r="X673" s="156" t="s">
        <v>6276</v>
      </c>
      <c r="Y673" s="141" t="s">
        <v>4625</v>
      </c>
      <c r="Z673" s="141" t="str">
        <f t="shared" si="32"/>
        <v>0101PE</v>
      </c>
      <c r="AA673" s="156">
        <v>1</v>
      </c>
      <c r="AB673" s="156" t="s">
        <v>3356</v>
      </c>
      <c r="AC673" s="156" t="s">
        <v>6273</v>
      </c>
      <c r="AD673" s="156"/>
    </row>
    <row r="674" spans="1:30" s="39" customFormat="1" ht="24" hidden="1" customHeight="1">
      <c r="A674" s="182">
        <v>42757</v>
      </c>
      <c r="B674" s="181" t="s">
        <v>6277</v>
      </c>
      <c r="C674" s="150">
        <v>0</v>
      </c>
      <c r="D674" s="150" t="s">
        <v>3350</v>
      </c>
      <c r="E674" s="150" t="s">
        <v>3377</v>
      </c>
      <c r="F674" s="148">
        <v>42755</v>
      </c>
      <c r="G674" s="180" t="s">
        <v>108</v>
      </c>
      <c r="H674" s="150" t="s">
        <v>6278</v>
      </c>
      <c r="I674" s="179">
        <v>1</v>
      </c>
      <c r="J674" s="150" t="s">
        <v>32</v>
      </c>
      <c r="K674" s="150" t="s">
        <v>342</v>
      </c>
      <c r="L674" s="150" t="s">
        <v>350</v>
      </c>
      <c r="M674" s="150"/>
      <c r="N674" s="150">
        <v>0</v>
      </c>
      <c r="O674" s="150" t="s">
        <v>33</v>
      </c>
      <c r="P674" s="150">
        <v>35281.360000000001</v>
      </c>
      <c r="Q674" s="150">
        <v>3043588</v>
      </c>
      <c r="R674" s="150">
        <v>2813578</v>
      </c>
      <c r="S674" s="150">
        <v>92.6</v>
      </c>
      <c r="T674" s="150">
        <v>0</v>
      </c>
      <c r="U674" s="150">
        <v>0</v>
      </c>
      <c r="V674" s="150" t="s">
        <v>6279</v>
      </c>
      <c r="W674" s="150" t="s">
        <v>6280</v>
      </c>
      <c r="X674" s="150" t="s">
        <v>6281</v>
      </c>
      <c r="Y674" s="147" t="s">
        <v>4625</v>
      </c>
      <c r="Z674" s="147" t="str">
        <f t="shared" si="32"/>
        <v>0101PE</v>
      </c>
      <c r="AA674" s="150">
        <v>0</v>
      </c>
      <c r="AB674" s="150" t="s">
        <v>3356</v>
      </c>
      <c r="AC674" s="150" t="s">
        <v>6273</v>
      </c>
      <c r="AD674" s="150"/>
    </row>
    <row r="675" spans="1:30" s="39" customFormat="1" ht="24" hidden="1" customHeight="1">
      <c r="A675" s="178">
        <v>42757</v>
      </c>
      <c r="B675" s="177" t="s">
        <v>6277</v>
      </c>
      <c r="C675" s="156">
        <v>0</v>
      </c>
      <c r="D675" s="156" t="s">
        <v>3350</v>
      </c>
      <c r="E675" s="156" t="s">
        <v>94</v>
      </c>
      <c r="F675" s="151">
        <v>42755</v>
      </c>
      <c r="G675" s="156" t="s">
        <v>108</v>
      </c>
      <c r="H675" s="176" t="s">
        <v>6278</v>
      </c>
      <c r="I675" s="156">
        <v>2</v>
      </c>
      <c r="J675" s="156" t="s">
        <v>32</v>
      </c>
      <c r="K675" s="156" t="s">
        <v>342</v>
      </c>
      <c r="L675" s="156" t="s">
        <v>350</v>
      </c>
      <c r="M675" s="156"/>
      <c r="N675" s="156">
        <v>0</v>
      </c>
      <c r="O675" s="156" t="s">
        <v>33</v>
      </c>
      <c r="P675" s="156">
        <v>34410.83</v>
      </c>
      <c r="Q675" s="156">
        <v>2950940</v>
      </c>
      <c r="R675" s="156">
        <v>2747283</v>
      </c>
      <c r="S675" s="166">
        <v>93.2</v>
      </c>
      <c r="T675" s="156">
        <v>0</v>
      </c>
      <c r="U675" s="156">
        <v>0</v>
      </c>
      <c r="V675" s="156" t="s">
        <v>6282</v>
      </c>
      <c r="W675" s="156" t="s">
        <v>6283</v>
      </c>
      <c r="X675" s="156" t="s">
        <v>6284</v>
      </c>
      <c r="Y675" s="141" t="s">
        <v>4625</v>
      </c>
      <c r="Z675" s="141" t="str">
        <f t="shared" si="32"/>
        <v>0101PE</v>
      </c>
      <c r="AA675" s="156">
        <v>0</v>
      </c>
      <c r="AB675" s="156" t="s">
        <v>3356</v>
      </c>
      <c r="AC675" s="156" t="s">
        <v>6273</v>
      </c>
      <c r="AD675" s="156"/>
    </row>
    <row r="676" spans="1:30" s="39" customFormat="1" ht="24" hidden="1" customHeight="1">
      <c r="A676" s="182">
        <v>42757</v>
      </c>
      <c r="B676" s="181" t="s">
        <v>6285</v>
      </c>
      <c r="C676" s="150">
        <v>0</v>
      </c>
      <c r="D676" s="150" t="s">
        <v>3350</v>
      </c>
      <c r="E676" s="150" t="s">
        <v>3377</v>
      </c>
      <c r="F676" s="148">
        <v>42752</v>
      </c>
      <c r="G676" s="180" t="s">
        <v>310</v>
      </c>
      <c r="H676" s="150" t="s">
        <v>6286</v>
      </c>
      <c r="I676" s="179">
        <v>1</v>
      </c>
      <c r="J676" s="150" t="s">
        <v>32</v>
      </c>
      <c r="K676" s="150" t="s">
        <v>342</v>
      </c>
      <c r="L676" s="150" t="s">
        <v>349</v>
      </c>
      <c r="M676" s="150"/>
      <c r="N676" s="150">
        <v>0</v>
      </c>
      <c r="O676" s="150" t="s">
        <v>33</v>
      </c>
      <c r="P676" s="150">
        <v>76976.070000000007</v>
      </c>
      <c r="Q676" s="150">
        <v>4309650</v>
      </c>
      <c r="R676" s="150">
        <v>3476242</v>
      </c>
      <c r="S676" s="150">
        <v>80.66</v>
      </c>
      <c r="T676" s="150">
        <v>0</v>
      </c>
      <c r="U676" s="150">
        <v>0</v>
      </c>
      <c r="V676" s="150" t="s">
        <v>6287</v>
      </c>
      <c r="W676" s="150" t="s">
        <v>6288</v>
      </c>
      <c r="X676" s="150" t="s">
        <v>6289</v>
      </c>
      <c r="Y676" s="147" t="s">
        <v>4625</v>
      </c>
      <c r="Z676" s="147" t="str">
        <f t="shared" si="32"/>
        <v>0101PE</v>
      </c>
      <c r="AA676" s="150">
        <v>0</v>
      </c>
      <c r="AB676" s="150" t="s">
        <v>30</v>
      </c>
      <c r="AC676" s="150" t="s">
        <v>3343</v>
      </c>
      <c r="AD676" s="150"/>
    </row>
    <row r="677" spans="1:30" s="39" customFormat="1" ht="24" hidden="1" customHeight="1">
      <c r="A677" s="178">
        <v>42757</v>
      </c>
      <c r="B677" s="177" t="s">
        <v>6290</v>
      </c>
      <c r="C677" s="156">
        <v>0</v>
      </c>
      <c r="D677" s="156" t="s">
        <v>3350</v>
      </c>
      <c r="E677" s="156" t="s">
        <v>94</v>
      </c>
      <c r="F677" s="151">
        <v>42752</v>
      </c>
      <c r="G677" s="156" t="s">
        <v>310</v>
      </c>
      <c r="H677" s="176" t="s">
        <v>6286</v>
      </c>
      <c r="I677" s="156">
        <v>2</v>
      </c>
      <c r="J677" s="156" t="s">
        <v>32</v>
      </c>
      <c r="K677" s="156" t="s">
        <v>342</v>
      </c>
      <c r="L677" s="156" t="s">
        <v>349</v>
      </c>
      <c r="M677" s="156"/>
      <c r="N677" s="156">
        <v>0</v>
      </c>
      <c r="O677" s="156" t="s">
        <v>33</v>
      </c>
      <c r="P677" s="156">
        <v>79223.399999999994</v>
      </c>
      <c r="Q677" s="156">
        <v>4309650</v>
      </c>
      <c r="R677" s="156">
        <v>3569423</v>
      </c>
      <c r="S677" s="166">
        <v>82.82</v>
      </c>
      <c r="T677" s="156">
        <v>0</v>
      </c>
      <c r="U677" s="156">
        <v>0</v>
      </c>
      <c r="V677" s="156" t="s">
        <v>6291</v>
      </c>
      <c r="W677" s="156" t="s">
        <v>6292</v>
      </c>
      <c r="X677" s="156" t="s">
        <v>6293</v>
      </c>
      <c r="Y677" s="141" t="s">
        <v>4625</v>
      </c>
      <c r="Z677" s="141" t="str">
        <f t="shared" si="32"/>
        <v>0101PE</v>
      </c>
      <c r="AA677" s="156">
        <v>0</v>
      </c>
      <c r="AB677" s="156" t="s">
        <v>3356</v>
      </c>
      <c r="AC677" s="156" t="s">
        <v>6273</v>
      </c>
      <c r="AD677" s="156"/>
    </row>
    <row r="678" spans="1:30" s="39" customFormat="1" ht="24" hidden="1" customHeight="1">
      <c r="A678" s="178">
        <v>42757</v>
      </c>
      <c r="B678" s="177" t="s">
        <v>6294</v>
      </c>
      <c r="C678" s="156">
        <v>0</v>
      </c>
      <c r="D678" s="156" t="s">
        <v>3350</v>
      </c>
      <c r="E678" s="156" t="s">
        <v>95</v>
      </c>
      <c r="F678" s="151">
        <v>42752</v>
      </c>
      <c r="G678" s="156" t="s">
        <v>310</v>
      </c>
      <c r="H678" s="176" t="s">
        <v>6286</v>
      </c>
      <c r="I678" s="156">
        <v>3</v>
      </c>
      <c r="J678" s="156" t="s">
        <v>32</v>
      </c>
      <c r="K678" s="156" t="s">
        <v>342</v>
      </c>
      <c r="L678" s="156" t="s">
        <v>349</v>
      </c>
      <c r="M678" s="156"/>
      <c r="N678" s="156">
        <v>0</v>
      </c>
      <c r="O678" s="156" t="s">
        <v>33</v>
      </c>
      <c r="P678" s="156">
        <v>74775.070000000007</v>
      </c>
      <c r="Q678" s="156">
        <v>4309650</v>
      </c>
      <c r="R678" s="156">
        <v>3382856</v>
      </c>
      <c r="S678" s="166">
        <v>78.489999999999995</v>
      </c>
      <c r="T678" s="156">
        <v>0</v>
      </c>
      <c r="U678" s="156">
        <v>0</v>
      </c>
      <c r="V678" s="156" t="s">
        <v>6295</v>
      </c>
      <c r="W678" s="156" t="s">
        <v>6296</v>
      </c>
      <c r="X678" s="156" t="s">
        <v>6297</v>
      </c>
      <c r="Y678" s="141" t="s">
        <v>4625</v>
      </c>
      <c r="Z678" s="141" t="str">
        <f t="shared" si="32"/>
        <v>0101PE</v>
      </c>
      <c r="AA678" s="156">
        <v>0</v>
      </c>
      <c r="AB678" s="156" t="s">
        <v>30</v>
      </c>
      <c r="AC678" s="156" t="s">
        <v>3343</v>
      </c>
      <c r="AD678" s="156"/>
    </row>
    <row r="679" spans="1:30" s="39" customFormat="1" ht="24" hidden="1" customHeight="1">
      <c r="A679" s="178">
        <v>42757</v>
      </c>
      <c r="B679" s="177" t="s">
        <v>6294</v>
      </c>
      <c r="C679" s="156">
        <v>0</v>
      </c>
      <c r="D679" s="156" t="s">
        <v>3350</v>
      </c>
      <c r="E679" s="156" t="s">
        <v>96</v>
      </c>
      <c r="F679" s="151">
        <v>42752</v>
      </c>
      <c r="G679" s="156" t="s">
        <v>310</v>
      </c>
      <c r="H679" s="176" t="s">
        <v>6286</v>
      </c>
      <c r="I679" s="156">
        <v>4</v>
      </c>
      <c r="J679" s="156" t="s">
        <v>32</v>
      </c>
      <c r="K679" s="156" t="s">
        <v>342</v>
      </c>
      <c r="L679" s="156" t="s">
        <v>349</v>
      </c>
      <c r="M679" s="156"/>
      <c r="N679" s="156">
        <v>0</v>
      </c>
      <c r="O679" s="156" t="s">
        <v>33</v>
      </c>
      <c r="P679" s="156">
        <v>77730.09</v>
      </c>
      <c r="Q679" s="156">
        <v>4309650</v>
      </c>
      <c r="R679" s="156">
        <v>3502584</v>
      </c>
      <c r="S679" s="166">
        <v>81.27</v>
      </c>
      <c r="T679" s="156">
        <v>0</v>
      </c>
      <c r="U679" s="156">
        <v>0</v>
      </c>
      <c r="V679" s="156" t="s">
        <v>6298</v>
      </c>
      <c r="W679" s="156" t="s">
        <v>6299</v>
      </c>
      <c r="X679" s="156" t="s">
        <v>6300</v>
      </c>
      <c r="Y679" s="141" t="s">
        <v>4625</v>
      </c>
      <c r="Z679" s="141" t="str">
        <f t="shared" si="32"/>
        <v>0101PE</v>
      </c>
      <c r="AA679" s="156">
        <v>0</v>
      </c>
      <c r="AB679" s="156" t="s">
        <v>30</v>
      </c>
      <c r="AC679" s="156" t="s">
        <v>3343</v>
      </c>
      <c r="AD679" s="156"/>
    </row>
    <row r="680" spans="1:30" s="39" customFormat="1" ht="24" hidden="1" customHeight="1">
      <c r="A680" s="178">
        <v>42757</v>
      </c>
      <c r="B680" s="177" t="s">
        <v>6294</v>
      </c>
      <c r="C680" s="156">
        <v>0</v>
      </c>
      <c r="D680" s="156" t="s">
        <v>3350</v>
      </c>
      <c r="E680" s="156" t="s">
        <v>97</v>
      </c>
      <c r="F680" s="151">
        <v>42752</v>
      </c>
      <c r="G680" s="156" t="s">
        <v>310</v>
      </c>
      <c r="H680" s="176" t="s">
        <v>6286</v>
      </c>
      <c r="I680" s="156">
        <v>5</v>
      </c>
      <c r="J680" s="156" t="s">
        <v>32</v>
      </c>
      <c r="K680" s="156" t="s">
        <v>342</v>
      </c>
      <c r="L680" s="156" t="s">
        <v>349</v>
      </c>
      <c r="M680" s="156"/>
      <c r="N680" s="156">
        <v>0</v>
      </c>
      <c r="O680" s="156" t="s">
        <v>33</v>
      </c>
      <c r="P680" s="156">
        <v>75824.7</v>
      </c>
      <c r="Q680" s="156">
        <v>4309650</v>
      </c>
      <c r="R680" s="156">
        <v>3411135</v>
      </c>
      <c r="S680" s="166">
        <v>79.150000000000006</v>
      </c>
      <c r="T680" s="156">
        <v>0</v>
      </c>
      <c r="U680" s="156">
        <v>0</v>
      </c>
      <c r="V680" s="156" t="s">
        <v>6301</v>
      </c>
      <c r="W680" s="156" t="s">
        <v>6302</v>
      </c>
      <c r="X680" s="156" t="s">
        <v>6303</v>
      </c>
      <c r="Y680" s="141" t="s">
        <v>4625</v>
      </c>
      <c r="Z680" s="141" t="str">
        <f t="shared" si="32"/>
        <v>0101PE</v>
      </c>
      <c r="AA680" s="156">
        <v>0</v>
      </c>
      <c r="AB680" s="156" t="s">
        <v>30</v>
      </c>
      <c r="AC680" s="156" t="s">
        <v>3343</v>
      </c>
      <c r="AD680" s="156"/>
    </row>
    <row r="681" spans="1:30" s="39" customFormat="1" ht="24" hidden="1" customHeight="1">
      <c r="A681" s="178">
        <v>42757</v>
      </c>
      <c r="B681" s="177" t="s">
        <v>6294</v>
      </c>
      <c r="C681" s="156">
        <v>0</v>
      </c>
      <c r="D681" s="156" t="s">
        <v>3350</v>
      </c>
      <c r="E681" s="156" t="s">
        <v>98</v>
      </c>
      <c r="F681" s="151">
        <v>42752</v>
      </c>
      <c r="G681" s="156" t="s">
        <v>310</v>
      </c>
      <c r="H681" s="176" t="s">
        <v>6286</v>
      </c>
      <c r="I681" s="156">
        <v>6</v>
      </c>
      <c r="J681" s="156" t="s">
        <v>32</v>
      </c>
      <c r="K681" s="156" t="s">
        <v>342</v>
      </c>
      <c r="L681" s="156" t="s">
        <v>349</v>
      </c>
      <c r="M681" s="156"/>
      <c r="N681" s="156">
        <v>0</v>
      </c>
      <c r="O681" s="156" t="s">
        <v>33</v>
      </c>
      <c r="P681" s="156">
        <v>79433.17</v>
      </c>
      <c r="Q681" s="156">
        <v>4309650</v>
      </c>
      <c r="R681" s="156">
        <v>3577729</v>
      </c>
      <c r="S681" s="166">
        <v>83.02</v>
      </c>
      <c r="T681" s="156">
        <v>0</v>
      </c>
      <c r="U681" s="156">
        <v>0</v>
      </c>
      <c r="V681" s="156" t="s">
        <v>6304</v>
      </c>
      <c r="W681" s="156" t="s">
        <v>6305</v>
      </c>
      <c r="X681" s="156" t="s">
        <v>6306</v>
      </c>
      <c r="Y681" s="141" t="s">
        <v>4625</v>
      </c>
      <c r="Z681" s="141" t="str">
        <f t="shared" si="32"/>
        <v>0101PE</v>
      </c>
      <c r="AA681" s="156">
        <v>0</v>
      </c>
      <c r="AB681" s="156" t="s">
        <v>3451</v>
      </c>
      <c r="AC681" s="156" t="s">
        <v>6273</v>
      </c>
      <c r="AD681" s="156"/>
    </row>
    <row r="682" spans="1:30" s="39" customFormat="1" ht="24" hidden="1" customHeight="1">
      <c r="A682" s="178">
        <v>42757</v>
      </c>
      <c r="B682" s="177" t="s">
        <v>6307</v>
      </c>
      <c r="C682" s="156">
        <v>0</v>
      </c>
      <c r="D682" s="156" t="s">
        <v>3350</v>
      </c>
      <c r="E682" s="156" t="s">
        <v>99</v>
      </c>
      <c r="F682" s="151">
        <v>42752</v>
      </c>
      <c r="G682" s="156" t="s">
        <v>310</v>
      </c>
      <c r="H682" s="176" t="s">
        <v>6286</v>
      </c>
      <c r="I682" s="156">
        <v>7</v>
      </c>
      <c r="J682" s="156" t="s">
        <v>32</v>
      </c>
      <c r="K682" s="156" t="s">
        <v>342</v>
      </c>
      <c r="L682" s="156" t="s">
        <v>349</v>
      </c>
      <c r="M682" s="156"/>
      <c r="N682" s="156">
        <v>0</v>
      </c>
      <c r="O682" s="156" t="s">
        <v>33</v>
      </c>
      <c r="P682" s="156">
        <v>75127.570000000007</v>
      </c>
      <c r="Q682" s="156">
        <v>4309650</v>
      </c>
      <c r="R682" s="156">
        <v>3378172</v>
      </c>
      <c r="S682" s="166">
        <v>78.39</v>
      </c>
      <c r="T682" s="156">
        <v>0</v>
      </c>
      <c r="U682" s="156">
        <v>0</v>
      </c>
      <c r="V682" s="156" t="s">
        <v>6308</v>
      </c>
      <c r="W682" s="156" t="s">
        <v>6309</v>
      </c>
      <c r="X682" s="156" t="s">
        <v>6310</v>
      </c>
      <c r="Y682" s="141" t="s">
        <v>4625</v>
      </c>
      <c r="Z682" s="141" t="str">
        <f t="shared" si="32"/>
        <v>0101PE</v>
      </c>
      <c r="AA682" s="156">
        <v>0</v>
      </c>
      <c r="AB682" s="156" t="s">
        <v>3356</v>
      </c>
      <c r="AC682" s="156" t="s">
        <v>6273</v>
      </c>
      <c r="AD682" s="156"/>
    </row>
    <row r="683" spans="1:30" s="39" customFormat="1" ht="24" hidden="1" customHeight="1">
      <c r="A683" s="178">
        <v>42757</v>
      </c>
      <c r="B683" s="177" t="s">
        <v>6307</v>
      </c>
      <c r="C683" s="156">
        <v>0</v>
      </c>
      <c r="D683" s="156" t="s">
        <v>3350</v>
      </c>
      <c r="E683" s="156" t="s">
        <v>100</v>
      </c>
      <c r="F683" s="151">
        <v>42752</v>
      </c>
      <c r="G683" s="156" t="s">
        <v>310</v>
      </c>
      <c r="H683" s="176" t="s">
        <v>6286</v>
      </c>
      <c r="I683" s="156">
        <v>8</v>
      </c>
      <c r="J683" s="156" t="s">
        <v>32</v>
      </c>
      <c r="K683" s="156" t="s">
        <v>342</v>
      </c>
      <c r="L683" s="156" t="s">
        <v>349</v>
      </c>
      <c r="M683" s="156"/>
      <c r="N683" s="156">
        <v>0</v>
      </c>
      <c r="O683" s="156" t="s">
        <v>33</v>
      </c>
      <c r="P683" s="156">
        <v>75568.509999999995</v>
      </c>
      <c r="Q683" s="156">
        <v>4309650</v>
      </c>
      <c r="R683" s="156">
        <v>3426614</v>
      </c>
      <c r="S683" s="166">
        <v>79.510000000000005</v>
      </c>
      <c r="T683" s="156">
        <v>0</v>
      </c>
      <c r="U683" s="156">
        <v>0</v>
      </c>
      <c r="V683" s="156" t="s">
        <v>6311</v>
      </c>
      <c r="W683" s="156" t="s">
        <v>6312</v>
      </c>
      <c r="X683" s="156" t="s">
        <v>6313</v>
      </c>
      <c r="Y683" s="141" t="s">
        <v>4625</v>
      </c>
      <c r="Z683" s="141" t="str">
        <f t="shared" si="32"/>
        <v>0101PE</v>
      </c>
      <c r="AA683" s="156">
        <v>0</v>
      </c>
      <c r="AB683" s="156" t="s">
        <v>3356</v>
      </c>
      <c r="AC683" s="156" t="s">
        <v>6273</v>
      </c>
      <c r="AD683" s="156"/>
    </row>
    <row r="684" spans="1:30" s="39" customFormat="1" ht="24" hidden="1" customHeight="1">
      <c r="A684" s="182">
        <v>42757</v>
      </c>
      <c r="B684" s="181" t="s">
        <v>6314</v>
      </c>
      <c r="C684" s="150">
        <v>0</v>
      </c>
      <c r="D684" s="150" t="s">
        <v>3350</v>
      </c>
      <c r="E684" s="150" t="s">
        <v>3377</v>
      </c>
      <c r="F684" s="148">
        <v>42752</v>
      </c>
      <c r="G684" s="180" t="s">
        <v>310</v>
      </c>
      <c r="H684" s="150" t="s">
        <v>6315</v>
      </c>
      <c r="I684" s="179">
        <v>1</v>
      </c>
      <c r="J684" s="150" t="s">
        <v>32</v>
      </c>
      <c r="K684" s="150" t="s">
        <v>342</v>
      </c>
      <c r="L684" s="150" t="s">
        <v>349</v>
      </c>
      <c r="M684" s="150"/>
      <c r="N684" s="150">
        <v>0</v>
      </c>
      <c r="O684" s="150" t="s">
        <v>41</v>
      </c>
      <c r="P684" s="150">
        <v>102370.29</v>
      </c>
      <c r="Q684" s="150">
        <v>4309650</v>
      </c>
      <c r="R684" s="150">
        <v>3122287</v>
      </c>
      <c r="S684" s="150">
        <v>72.45</v>
      </c>
      <c r="T684" s="150">
        <v>0</v>
      </c>
      <c r="U684" s="150">
        <v>0</v>
      </c>
      <c r="V684" s="150" t="s">
        <v>6316</v>
      </c>
      <c r="W684" s="150" t="s">
        <v>6317</v>
      </c>
      <c r="X684" s="150" t="s">
        <v>6318</v>
      </c>
      <c r="Y684" s="147" t="s">
        <v>140</v>
      </c>
      <c r="Z684" s="147" t="str">
        <f t="shared" si="32"/>
        <v>0151PE</v>
      </c>
      <c r="AA684" s="150">
        <v>0</v>
      </c>
      <c r="AB684" s="150" t="s">
        <v>3451</v>
      </c>
      <c r="AC684" s="150" t="s">
        <v>6273</v>
      </c>
      <c r="AD684" s="150"/>
    </row>
    <row r="685" spans="1:30" s="39" customFormat="1" ht="24" hidden="1" customHeight="1">
      <c r="A685" s="178">
        <v>42757</v>
      </c>
      <c r="B685" s="177" t="s">
        <v>6319</v>
      </c>
      <c r="C685" s="156">
        <v>0</v>
      </c>
      <c r="D685" s="156" t="s">
        <v>3350</v>
      </c>
      <c r="E685" s="156" t="s">
        <v>94</v>
      </c>
      <c r="F685" s="151">
        <v>42752</v>
      </c>
      <c r="G685" s="156" t="s">
        <v>310</v>
      </c>
      <c r="H685" s="176" t="s">
        <v>6315</v>
      </c>
      <c r="I685" s="156">
        <v>2</v>
      </c>
      <c r="J685" s="156" t="s">
        <v>32</v>
      </c>
      <c r="K685" s="156" t="s">
        <v>342</v>
      </c>
      <c r="L685" s="156" t="s">
        <v>349</v>
      </c>
      <c r="M685" s="156"/>
      <c r="N685" s="156">
        <v>0</v>
      </c>
      <c r="O685" s="156" t="s">
        <v>41</v>
      </c>
      <c r="P685" s="156">
        <v>114677.58</v>
      </c>
      <c r="Q685" s="156">
        <v>4309650</v>
      </c>
      <c r="R685" s="156">
        <v>3446218</v>
      </c>
      <c r="S685" s="166">
        <v>79.97</v>
      </c>
      <c r="T685" s="156">
        <v>0</v>
      </c>
      <c r="U685" s="156">
        <v>0</v>
      </c>
      <c r="V685" s="156" t="s">
        <v>6320</v>
      </c>
      <c r="W685" s="156" t="s">
        <v>6321</v>
      </c>
      <c r="X685" s="156" t="s">
        <v>6322</v>
      </c>
      <c r="Y685" s="141" t="s">
        <v>140</v>
      </c>
      <c r="Z685" s="141" t="str">
        <f t="shared" si="32"/>
        <v>0151PE</v>
      </c>
      <c r="AA685" s="156">
        <v>0</v>
      </c>
      <c r="AB685" s="156" t="s">
        <v>3451</v>
      </c>
      <c r="AC685" s="156" t="s">
        <v>6273</v>
      </c>
      <c r="AD685" s="156"/>
    </row>
    <row r="686" spans="1:30" s="39" customFormat="1" ht="24" hidden="1" customHeight="1">
      <c r="A686" s="178">
        <v>42757</v>
      </c>
      <c r="B686" s="177" t="s">
        <v>6323</v>
      </c>
      <c r="C686" s="156">
        <v>0</v>
      </c>
      <c r="D686" s="156" t="s">
        <v>3350</v>
      </c>
      <c r="E686" s="156" t="s">
        <v>95</v>
      </c>
      <c r="F686" s="151">
        <v>42752</v>
      </c>
      <c r="G686" s="156" t="s">
        <v>310</v>
      </c>
      <c r="H686" s="176" t="s">
        <v>6315</v>
      </c>
      <c r="I686" s="156">
        <v>3</v>
      </c>
      <c r="J686" s="156" t="s">
        <v>32</v>
      </c>
      <c r="K686" s="156" t="s">
        <v>342</v>
      </c>
      <c r="L686" s="156" t="s">
        <v>349</v>
      </c>
      <c r="M686" s="156"/>
      <c r="N686" s="156">
        <v>0</v>
      </c>
      <c r="O686" s="156" t="s">
        <v>41</v>
      </c>
      <c r="P686" s="156">
        <v>106046.44</v>
      </c>
      <c r="Q686" s="156">
        <v>4309650</v>
      </c>
      <c r="R686" s="156">
        <v>3201082</v>
      </c>
      <c r="S686" s="166">
        <v>74.28</v>
      </c>
      <c r="T686" s="156">
        <v>0</v>
      </c>
      <c r="U686" s="156">
        <v>0</v>
      </c>
      <c r="V686" s="156" t="s">
        <v>6324</v>
      </c>
      <c r="W686" s="156" t="s">
        <v>6325</v>
      </c>
      <c r="X686" s="156" t="s">
        <v>6326</v>
      </c>
      <c r="Y686" s="141" t="s">
        <v>140</v>
      </c>
      <c r="Z686" s="141" t="str">
        <f t="shared" si="32"/>
        <v>0151PE</v>
      </c>
      <c r="AA686" s="156">
        <v>0</v>
      </c>
      <c r="AB686" s="156" t="s">
        <v>3451</v>
      </c>
      <c r="AC686" s="156" t="s">
        <v>6273</v>
      </c>
      <c r="AD686" s="156"/>
    </row>
    <row r="687" spans="1:30" s="39" customFormat="1" ht="24" hidden="1" customHeight="1">
      <c r="A687" s="178">
        <v>42757</v>
      </c>
      <c r="B687" s="177" t="s">
        <v>6327</v>
      </c>
      <c r="C687" s="156">
        <v>0</v>
      </c>
      <c r="D687" s="156" t="s">
        <v>3350</v>
      </c>
      <c r="E687" s="156" t="s">
        <v>96</v>
      </c>
      <c r="F687" s="151">
        <v>42752</v>
      </c>
      <c r="G687" s="156" t="s">
        <v>310</v>
      </c>
      <c r="H687" s="176" t="s">
        <v>6315</v>
      </c>
      <c r="I687" s="156">
        <v>4</v>
      </c>
      <c r="J687" s="156" t="s">
        <v>32</v>
      </c>
      <c r="K687" s="156" t="s">
        <v>342</v>
      </c>
      <c r="L687" s="156" t="s">
        <v>349</v>
      </c>
      <c r="M687" s="156"/>
      <c r="N687" s="156">
        <v>0</v>
      </c>
      <c r="O687" s="156" t="s">
        <v>41</v>
      </c>
      <c r="P687" s="156">
        <v>101454.07</v>
      </c>
      <c r="Q687" s="156">
        <v>4309650</v>
      </c>
      <c r="R687" s="156">
        <v>3140609</v>
      </c>
      <c r="S687" s="166">
        <v>72.87</v>
      </c>
      <c r="T687" s="156">
        <v>0</v>
      </c>
      <c r="U687" s="156">
        <v>0</v>
      </c>
      <c r="V687" s="156" t="s">
        <v>6328</v>
      </c>
      <c r="W687" s="156" t="s">
        <v>6329</v>
      </c>
      <c r="X687" s="156" t="s">
        <v>6330</v>
      </c>
      <c r="Y687" s="141" t="s">
        <v>140</v>
      </c>
      <c r="Z687" s="141" t="str">
        <f t="shared" si="32"/>
        <v>0151PE</v>
      </c>
      <c r="AA687" s="156">
        <v>0</v>
      </c>
      <c r="AB687" s="156" t="s">
        <v>3356</v>
      </c>
      <c r="AC687" s="156" t="s">
        <v>6273</v>
      </c>
      <c r="AD687" s="156"/>
    </row>
    <row r="688" spans="1:30" s="39" customFormat="1" ht="24" hidden="1" customHeight="1">
      <c r="A688" s="178">
        <v>42757</v>
      </c>
      <c r="B688" s="177" t="s">
        <v>6331</v>
      </c>
      <c r="C688" s="156">
        <v>0</v>
      </c>
      <c r="D688" s="156" t="s">
        <v>3350</v>
      </c>
      <c r="E688" s="156" t="s">
        <v>97</v>
      </c>
      <c r="F688" s="151">
        <v>42752</v>
      </c>
      <c r="G688" s="156" t="s">
        <v>310</v>
      </c>
      <c r="H688" s="176" t="s">
        <v>6315</v>
      </c>
      <c r="I688" s="156">
        <v>5</v>
      </c>
      <c r="J688" s="156" t="s">
        <v>32</v>
      </c>
      <c r="K688" s="156" t="s">
        <v>342</v>
      </c>
      <c r="L688" s="156" t="s">
        <v>349</v>
      </c>
      <c r="M688" s="156"/>
      <c r="N688" s="156">
        <v>0</v>
      </c>
      <c r="O688" s="156" t="s">
        <v>41</v>
      </c>
      <c r="P688" s="156">
        <v>123258.32</v>
      </c>
      <c r="Q688" s="156">
        <v>4309650</v>
      </c>
      <c r="R688" s="156">
        <v>3695522</v>
      </c>
      <c r="S688" s="166">
        <v>85.75</v>
      </c>
      <c r="T688" s="156">
        <v>0</v>
      </c>
      <c r="U688" s="156">
        <v>0</v>
      </c>
      <c r="V688" s="156" t="s">
        <v>6332</v>
      </c>
      <c r="W688" s="156" t="s">
        <v>4098</v>
      </c>
      <c r="X688" s="156" t="s">
        <v>6333</v>
      </c>
      <c r="Y688" s="141" t="s">
        <v>140</v>
      </c>
      <c r="Z688" s="141" t="str">
        <f t="shared" si="32"/>
        <v>0151PE</v>
      </c>
      <c r="AA688" s="156">
        <v>0</v>
      </c>
      <c r="AB688" s="156" t="s">
        <v>3356</v>
      </c>
      <c r="AC688" s="156" t="s">
        <v>6273</v>
      </c>
      <c r="AD688" s="156"/>
    </row>
    <row r="689" spans="1:30" s="39" customFormat="1" ht="24" hidden="1" customHeight="1">
      <c r="A689" s="178">
        <v>42757</v>
      </c>
      <c r="B689" s="177" t="s">
        <v>6331</v>
      </c>
      <c r="C689" s="156">
        <v>0</v>
      </c>
      <c r="D689" s="156" t="s">
        <v>3350</v>
      </c>
      <c r="E689" s="156" t="s">
        <v>98</v>
      </c>
      <c r="F689" s="151">
        <v>42752</v>
      </c>
      <c r="G689" s="156" t="s">
        <v>310</v>
      </c>
      <c r="H689" s="176" t="s">
        <v>6315</v>
      </c>
      <c r="I689" s="156">
        <v>6</v>
      </c>
      <c r="J689" s="156" t="s">
        <v>32</v>
      </c>
      <c r="K689" s="156" t="s">
        <v>342</v>
      </c>
      <c r="L689" s="156" t="s">
        <v>349</v>
      </c>
      <c r="M689" s="156"/>
      <c r="N689" s="156">
        <v>0</v>
      </c>
      <c r="O689" s="156" t="s">
        <v>41</v>
      </c>
      <c r="P689" s="156">
        <v>123026.14</v>
      </c>
      <c r="Q689" s="156">
        <v>4309650</v>
      </c>
      <c r="R689" s="156">
        <v>3689219</v>
      </c>
      <c r="S689" s="166">
        <v>85.6</v>
      </c>
      <c r="T689" s="156">
        <v>0</v>
      </c>
      <c r="U689" s="156">
        <v>0</v>
      </c>
      <c r="V689" s="156" t="s">
        <v>6334</v>
      </c>
      <c r="W689" s="156" t="s">
        <v>6335</v>
      </c>
      <c r="X689" s="156" t="s">
        <v>6336</v>
      </c>
      <c r="Y689" s="141" t="s">
        <v>140</v>
      </c>
      <c r="Z689" s="141" t="str">
        <f t="shared" si="32"/>
        <v>0151PE</v>
      </c>
      <c r="AA689" s="156">
        <v>0</v>
      </c>
      <c r="AB689" s="156" t="s">
        <v>3356</v>
      </c>
      <c r="AC689" s="156" t="s">
        <v>6273</v>
      </c>
      <c r="AD689" s="156"/>
    </row>
    <row r="690" spans="1:30" s="39" customFormat="1" ht="24" hidden="1" customHeight="1">
      <c r="A690" s="178">
        <v>42757</v>
      </c>
      <c r="B690" s="177" t="s">
        <v>6337</v>
      </c>
      <c r="C690" s="156">
        <v>0</v>
      </c>
      <c r="D690" s="156" t="s">
        <v>3350</v>
      </c>
      <c r="E690" s="156" t="s">
        <v>99</v>
      </c>
      <c r="F690" s="151">
        <v>42752</v>
      </c>
      <c r="G690" s="156" t="s">
        <v>310</v>
      </c>
      <c r="H690" s="176" t="s">
        <v>6315</v>
      </c>
      <c r="I690" s="156">
        <v>7</v>
      </c>
      <c r="J690" s="156" t="s">
        <v>32</v>
      </c>
      <c r="K690" s="156" t="s">
        <v>342</v>
      </c>
      <c r="L690" s="156" t="s">
        <v>349</v>
      </c>
      <c r="M690" s="156"/>
      <c r="N690" s="156">
        <v>0</v>
      </c>
      <c r="O690" s="156" t="s">
        <v>41</v>
      </c>
      <c r="P690" s="156">
        <v>122823.5</v>
      </c>
      <c r="Q690" s="156">
        <v>4309650</v>
      </c>
      <c r="R690" s="156">
        <v>3682957</v>
      </c>
      <c r="S690" s="166">
        <v>85.46</v>
      </c>
      <c r="T690" s="156">
        <v>0</v>
      </c>
      <c r="U690" s="156">
        <v>0</v>
      </c>
      <c r="V690" s="156" t="s">
        <v>6338</v>
      </c>
      <c r="W690" s="156" t="s">
        <v>6339</v>
      </c>
      <c r="X690" s="156" t="s">
        <v>6340</v>
      </c>
      <c r="Y690" s="141" t="s">
        <v>140</v>
      </c>
      <c r="Z690" s="141" t="str">
        <f t="shared" si="32"/>
        <v>0151PE</v>
      </c>
      <c r="AA690" s="156">
        <v>0</v>
      </c>
      <c r="AB690" s="156" t="s">
        <v>3356</v>
      </c>
      <c r="AC690" s="156" t="s">
        <v>6273</v>
      </c>
      <c r="AD690" s="156"/>
    </row>
    <row r="691" spans="1:30" s="39" customFormat="1" ht="24" hidden="1" customHeight="1">
      <c r="A691" s="178">
        <v>42757</v>
      </c>
      <c r="B691" s="177" t="s">
        <v>6337</v>
      </c>
      <c r="C691" s="156">
        <v>0</v>
      </c>
      <c r="D691" s="156" t="s">
        <v>3350</v>
      </c>
      <c r="E691" s="156" t="s">
        <v>100</v>
      </c>
      <c r="F691" s="151">
        <v>42752</v>
      </c>
      <c r="G691" s="156" t="s">
        <v>310</v>
      </c>
      <c r="H691" s="176" t="s">
        <v>6315</v>
      </c>
      <c r="I691" s="156">
        <v>8</v>
      </c>
      <c r="J691" s="156" t="s">
        <v>32</v>
      </c>
      <c r="K691" s="156" t="s">
        <v>342</v>
      </c>
      <c r="L691" s="156" t="s">
        <v>349</v>
      </c>
      <c r="M691" s="156"/>
      <c r="N691" s="156">
        <v>0</v>
      </c>
      <c r="O691" s="156" t="s">
        <v>41</v>
      </c>
      <c r="P691" s="156">
        <v>121923.17</v>
      </c>
      <c r="Q691" s="156">
        <v>4309650</v>
      </c>
      <c r="R691" s="156">
        <v>3707163</v>
      </c>
      <c r="S691" s="166">
        <v>86.02</v>
      </c>
      <c r="T691" s="156">
        <v>0</v>
      </c>
      <c r="U691" s="156">
        <v>0</v>
      </c>
      <c r="V691" s="156" t="s">
        <v>6341</v>
      </c>
      <c r="W691" s="156" t="s">
        <v>6342</v>
      </c>
      <c r="X691" s="156" t="s">
        <v>6343</v>
      </c>
      <c r="Y691" s="141" t="s">
        <v>140</v>
      </c>
      <c r="Z691" s="141" t="str">
        <f t="shared" si="32"/>
        <v>0151PE</v>
      </c>
      <c r="AA691" s="156">
        <v>0</v>
      </c>
      <c r="AB691" s="156" t="s">
        <v>3356</v>
      </c>
      <c r="AC691" s="156" t="s">
        <v>6273</v>
      </c>
      <c r="AD691" s="156"/>
    </row>
    <row r="692" spans="1:30" s="39" customFormat="1" ht="24" hidden="1" customHeight="1">
      <c r="A692" s="182">
        <v>42759</v>
      </c>
      <c r="B692" s="181" t="s">
        <v>6344</v>
      </c>
      <c r="C692" s="150">
        <v>0</v>
      </c>
      <c r="D692" s="150" t="s">
        <v>3350</v>
      </c>
      <c r="E692" s="150" t="s">
        <v>3377</v>
      </c>
      <c r="F692" s="148">
        <v>42755</v>
      </c>
      <c r="G692" s="180" t="s">
        <v>310</v>
      </c>
      <c r="H692" s="150" t="s">
        <v>6345</v>
      </c>
      <c r="I692" s="179">
        <v>1</v>
      </c>
      <c r="J692" s="150" t="s">
        <v>32</v>
      </c>
      <c r="K692" s="150" t="s">
        <v>342</v>
      </c>
      <c r="L692" s="150" t="s">
        <v>349</v>
      </c>
      <c r="M692" s="150"/>
      <c r="N692" s="150">
        <v>0</v>
      </c>
      <c r="O692" s="150" t="s">
        <v>41</v>
      </c>
      <c r="P692" s="150">
        <v>88355.28</v>
      </c>
      <c r="Q692" s="150">
        <v>4309650</v>
      </c>
      <c r="R692" s="150">
        <v>2675531</v>
      </c>
      <c r="S692" s="150">
        <v>62.08</v>
      </c>
      <c r="T692" s="150">
        <v>0</v>
      </c>
      <c r="U692" s="150">
        <v>0</v>
      </c>
      <c r="V692" s="150" t="s">
        <v>6346</v>
      </c>
      <c r="W692" s="150" t="s">
        <v>6347</v>
      </c>
      <c r="X692" s="150" t="s">
        <v>6348</v>
      </c>
      <c r="Y692" s="147" t="s">
        <v>140</v>
      </c>
      <c r="Z692" s="147" t="str">
        <f t="shared" si="32"/>
        <v>0151PE</v>
      </c>
      <c r="AA692" s="150">
        <v>0</v>
      </c>
      <c r="AB692" s="150" t="s">
        <v>3356</v>
      </c>
      <c r="AC692" s="150" t="s">
        <v>6273</v>
      </c>
      <c r="AD692" s="150"/>
    </row>
    <row r="693" spans="1:30" s="39" customFormat="1" ht="24" hidden="1" customHeight="1">
      <c r="A693" s="178">
        <v>42759</v>
      </c>
      <c r="B693" s="177" t="s">
        <v>6349</v>
      </c>
      <c r="C693" s="156">
        <v>0</v>
      </c>
      <c r="D693" s="156" t="s">
        <v>3350</v>
      </c>
      <c r="E693" s="156" t="s">
        <v>94</v>
      </c>
      <c r="F693" s="151">
        <v>42755</v>
      </c>
      <c r="G693" s="156" t="s">
        <v>310</v>
      </c>
      <c r="H693" s="176" t="s">
        <v>6345</v>
      </c>
      <c r="I693" s="156">
        <v>2</v>
      </c>
      <c r="J693" s="156" t="s">
        <v>32</v>
      </c>
      <c r="K693" s="156" t="s">
        <v>342</v>
      </c>
      <c r="L693" s="156" t="s">
        <v>349</v>
      </c>
      <c r="M693" s="156"/>
      <c r="N693" s="156">
        <v>0</v>
      </c>
      <c r="O693" s="156" t="s">
        <v>41</v>
      </c>
      <c r="P693" s="156">
        <v>107704.87</v>
      </c>
      <c r="Q693" s="156">
        <v>4309650</v>
      </c>
      <c r="R693" s="156">
        <v>3264858</v>
      </c>
      <c r="S693" s="166">
        <v>75.760000000000005</v>
      </c>
      <c r="T693" s="156">
        <v>0</v>
      </c>
      <c r="U693" s="156">
        <v>0</v>
      </c>
      <c r="V693" s="156" t="s">
        <v>6350</v>
      </c>
      <c r="W693" s="156" t="s">
        <v>6351</v>
      </c>
      <c r="X693" s="156" t="s">
        <v>6352</v>
      </c>
      <c r="Y693" s="141" t="s">
        <v>140</v>
      </c>
      <c r="Z693" s="141" t="str">
        <f t="shared" si="32"/>
        <v>0151PE</v>
      </c>
      <c r="AA693" s="156">
        <v>0</v>
      </c>
      <c r="AB693" s="156" t="s">
        <v>3451</v>
      </c>
      <c r="AC693" s="156" t="s">
        <v>6273</v>
      </c>
      <c r="AD693" s="156"/>
    </row>
    <row r="694" spans="1:30" s="39" customFormat="1" ht="24" hidden="1" customHeight="1">
      <c r="A694" s="178">
        <v>42759</v>
      </c>
      <c r="B694" s="177" t="s">
        <v>6353</v>
      </c>
      <c r="C694" s="156">
        <v>0</v>
      </c>
      <c r="D694" s="156" t="s">
        <v>3350</v>
      </c>
      <c r="E694" s="156" t="s">
        <v>95</v>
      </c>
      <c r="F694" s="151">
        <v>42755</v>
      </c>
      <c r="G694" s="156" t="s">
        <v>310</v>
      </c>
      <c r="H694" s="176" t="s">
        <v>6345</v>
      </c>
      <c r="I694" s="156">
        <v>3</v>
      </c>
      <c r="J694" s="156" t="s">
        <v>32</v>
      </c>
      <c r="K694" s="156" t="s">
        <v>342</v>
      </c>
      <c r="L694" s="156" t="s">
        <v>349</v>
      </c>
      <c r="M694" s="156"/>
      <c r="N694" s="156">
        <v>0</v>
      </c>
      <c r="O694" s="156" t="s">
        <v>41</v>
      </c>
      <c r="P694" s="156">
        <v>114306.83</v>
      </c>
      <c r="Q694" s="156">
        <v>4309650</v>
      </c>
      <c r="R694" s="156">
        <v>3452781</v>
      </c>
      <c r="S694" s="166">
        <v>80.12</v>
      </c>
      <c r="T694" s="156">
        <v>0</v>
      </c>
      <c r="U694" s="156">
        <v>0</v>
      </c>
      <c r="V694" s="156" t="s">
        <v>6354</v>
      </c>
      <c r="W694" s="156" t="s">
        <v>6355</v>
      </c>
      <c r="X694" s="156" t="s">
        <v>6356</v>
      </c>
      <c r="Y694" s="141" t="s">
        <v>140</v>
      </c>
      <c r="Z694" s="141" t="str">
        <f t="shared" si="32"/>
        <v>0151PE</v>
      </c>
      <c r="AA694" s="156">
        <v>0</v>
      </c>
      <c r="AB694" s="156" t="s">
        <v>3451</v>
      </c>
      <c r="AC694" s="156" t="s">
        <v>6273</v>
      </c>
      <c r="AD694" s="156"/>
    </row>
    <row r="695" spans="1:30" s="39" customFormat="1" ht="24" hidden="1" customHeight="1">
      <c r="A695" s="178">
        <v>42759</v>
      </c>
      <c r="B695" s="177" t="s">
        <v>6357</v>
      </c>
      <c r="C695" s="156">
        <v>0</v>
      </c>
      <c r="D695" s="156" t="s">
        <v>3350</v>
      </c>
      <c r="E695" s="156" t="s">
        <v>96</v>
      </c>
      <c r="F695" s="151">
        <v>42755</v>
      </c>
      <c r="G695" s="156" t="s">
        <v>310</v>
      </c>
      <c r="H695" s="176" t="s">
        <v>6345</v>
      </c>
      <c r="I695" s="156">
        <v>4</v>
      </c>
      <c r="J695" s="156" t="s">
        <v>32</v>
      </c>
      <c r="K695" s="156" t="s">
        <v>342</v>
      </c>
      <c r="L695" s="156" t="s">
        <v>349</v>
      </c>
      <c r="M695" s="156"/>
      <c r="N695" s="156">
        <v>0</v>
      </c>
      <c r="O695" s="156" t="s">
        <v>41</v>
      </c>
      <c r="P695" s="156">
        <v>105766.85</v>
      </c>
      <c r="Q695" s="156">
        <v>4309650</v>
      </c>
      <c r="R695" s="156">
        <v>3214283</v>
      </c>
      <c r="S695" s="166">
        <v>74.58</v>
      </c>
      <c r="T695" s="156">
        <v>0</v>
      </c>
      <c r="U695" s="156">
        <v>0</v>
      </c>
      <c r="V695" s="156" t="s">
        <v>6358</v>
      </c>
      <c r="W695" s="156" t="s">
        <v>6359</v>
      </c>
      <c r="X695" s="156" t="s">
        <v>6360</v>
      </c>
      <c r="Y695" s="141" t="s">
        <v>140</v>
      </c>
      <c r="Z695" s="141" t="str">
        <f t="shared" si="32"/>
        <v>0151PE</v>
      </c>
      <c r="AA695" s="156">
        <v>0</v>
      </c>
      <c r="AB695" s="156" t="s">
        <v>3451</v>
      </c>
      <c r="AC695" s="156" t="s">
        <v>6273</v>
      </c>
      <c r="AD695" s="156"/>
    </row>
    <row r="696" spans="1:30" s="39" customFormat="1" ht="24" hidden="1" customHeight="1">
      <c r="A696" s="178">
        <v>42759</v>
      </c>
      <c r="B696" s="177" t="s">
        <v>6361</v>
      </c>
      <c r="C696" s="156">
        <v>0</v>
      </c>
      <c r="D696" s="156" t="s">
        <v>3350</v>
      </c>
      <c r="E696" s="156" t="s">
        <v>97</v>
      </c>
      <c r="F696" s="151">
        <v>42755</v>
      </c>
      <c r="G696" s="156" t="s">
        <v>310</v>
      </c>
      <c r="H696" s="176" t="s">
        <v>6345</v>
      </c>
      <c r="I696" s="156">
        <v>5</v>
      </c>
      <c r="J696" s="156" t="s">
        <v>32</v>
      </c>
      <c r="K696" s="156" t="s">
        <v>342</v>
      </c>
      <c r="L696" s="156" t="s">
        <v>349</v>
      </c>
      <c r="M696" s="156"/>
      <c r="N696" s="156">
        <v>0</v>
      </c>
      <c r="O696" s="156" t="s">
        <v>41</v>
      </c>
      <c r="P696" s="156">
        <v>119846.93</v>
      </c>
      <c r="Q696" s="156">
        <v>4309650</v>
      </c>
      <c r="R696" s="156">
        <v>3603824</v>
      </c>
      <c r="S696" s="166">
        <v>83.62</v>
      </c>
      <c r="T696" s="156">
        <v>0</v>
      </c>
      <c r="U696" s="156">
        <v>0</v>
      </c>
      <c r="V696" s="156" t="s">
        <v>6362</v>
      </c>
      <c r="W696" s="156" t="s">
        <v>6363</v>
      </c>
      <c r="X696" s="156" t="s">
        <v>6364</v>
      </c>
      <c r="Y696" s="141" t="s">
        <v>140</v>
      </c>
      <c r="Z696" s="141" t="str">
        <f t="shared" si="32"/>
        <v>0151PE</v>
      </c>
      <c r="AA696" s="156">
        <v>0</v>
      </c>
      <c r="AB696" s="156" t="s">
        <v>3451</v>
      </c>
      <c r="AC696" s="156" t="s">
        <v>6273</v>
      </c>
      <c r="AD696" s="156"/>
    </row>
    <row r="697" spans="1:30" s="39" customFormat="1" ht="24" hidden="1" customHeight="1">
      <c r="A697" s="178">
        <v>42759</v>
      </c>
      <c r="B697" s="177" t="s">
        <v>6365</v>
      </c>
      <c r="C697" s="156">
        <v>0</v>
      </c>
      <c r="D697" s="156" t="s">
        <v>3350</v>
      </c>
      <c r="E697" s="156" t="s">
        <v>98</v>
      </c>
      <c r="F697" s="151">
        <v>42755</v>
      </c>
      <c r="G697" s="156" t="s">
        <v>310</v>
      </c>
      <c r="H697" s="176" t="s">
        <v>6345</v>
      </c>
      <c r="I697" s="156">
        <v>6</v>
      </c>
      <c r="J697" s="156" t="s">
        <v>32</v>
      </c>
      <c r="K697" s="156" t="s">
        <v>342</v>
      </c>
      <c r="L697" s="156" t="s">
        <v>349</v>
      </c>
      <c r="M697" s="156"/>
      <c r="N697" s="156">
        <v>0</v>
      </c>
      <c r="O697" s="156" t="s">
        <v>41</v>
      </c>
      <c r="P697" s="156">
        <v>119408.11</v>
      </c>
      <c r="Q697" s="156">
        <v>4309650</v>
      </c>
      <c r="R697" s="156">
        <v>3587444</v>
      </c>
      <c r="S697" s="166">
        <v>83.24</v>
      </c>
      <c r="T697" s="156">
        <v>0</v>
      </c>
      <c r="U697" s="156">
        <v>0</v>
      </c>
      <c r="V697" s="156" t="s">
        <v>6366</v>
      </c>
      <c r="W697" s="156" t="s">
        <v>6367</v>
      </c>
      <c r="X697" s="156" t="s">
        <v>6368</v>
      </c>
      <c r="Y697" s="141" t="s">
        <v>140</v>
      </c>
      <c r="Z697" s="141" t="str">
        <f t="shared" si="32"/>
        <v>0151PE</v>
      </c>
      <c r="AA697" s="156">
        <v>0</v>
      </c>
      <c r="AB697" s="156" t="s">
        <v>3451</v>
      </c>
      <c r="AC697" s="156" t="s">
        <v>6273</v>
      </c>
      <c r="AD697" s="156"/>
    </row>
    <row r="698" spans="1:30" s="39" customFormat="1" ht="24" hidden="1" customHeight="1">
      <c r="A698" s="178">
        <v>42759</v>
      </c>
      <c r="B698" s="177" t="s">
        <v>6369</v>
      </c>
      <c r="C698" s="156">
        <v>0</v>
      </c>
      <c r="D698" s="156" t="s">
        <v>3350</v>
      </c>
      <c r="E698" s="156" t="s">
        <v>99</v>
      </c>
      <c r="F698" s="151">
        <v>42755</v>
      </c>
      <c r="G698" s="156" t="s">
        <v>310</v>
      </c>
      <c r="H698" s="176" t="s">
        <v>6345</v>
      </c>
      <c r="I698" s="156">
        <v>7</v>
      </c>
      <c r="J698" s="156" t="s">
        <v>32</v>
      </c>
      <c r="K698" s="156" t="s">
        <v>342</v>
      </c>
      <c r="L698" s="156" t="s">
        <v>349</v>
      </c>
      <c r="M698" s="156"/>
      <c r="N698" s="156">
        <v>0</v>
      </c>
      <c r="O698" s="156" t="s">
        <v>41</v>
      </c>
      <c r="P698" s="156">
        <v>119793.96</v>
      </c>
      <c r="Q698" s="156">
        <v>4309650</v>
      </c>
      <c r="R698" s="156">
        <v>3597043</v>
      </c>
      <c r="S698" s="166">
        <v>83.46</v>
      </c>
      <c r="T698" s="156">
        <v>0</v>
      </c>
      <c r="U698" s="156">
        <v>0</v>
      </c>
      <c r="V698" s="156" t="s">
        <v>6370</v>
      </c>
      <c r="W698" s="156" t="s">
        <v>6371</v>
      </c>
      <c r="X698" s="156" t="s">
        <v>6372</v>
      </c>
      <c r="Y698" s="141" t="s">
        <v>140</v>
      </c>
      <c r="Z698" s="141" t="str">
        <f t="shared" si="32"/>
        <v>0151PE</v>
      </c>
      <c r="AA698" s="156">
        <v>0</v>
      </c>
      <c r="AB698" s="156" t="s">
        <v>3451</v>
      </c>
      <c r="AC698" s="156" t="s">
        <v>6273</v>
      </c>
      <c r="AD698" s="156"/>
    </row>
    <row r="699" spans="1:30" s="39" customFormat="1" ht="24" hidden="1" customHeight="1">
      <c r="A699" s="178">
        <v>42759</v>
      </c>
      <c r="B699" s="177" t="s">
        <v>6373</v>
      </c>
      <c r="C699" s="156">
        <v>0</v>
      </c>
      <c r="D699" s="156" t="s">
        <v>3350</v>
      </c>
      <c r="E699" s="156" t="s">
        <v>100</v>
      </c>
      <c r="F699" s="151">
        <v>42755</v>
      </c>
      <c r="G699" s="156" t="s">
        <v>310</v>
      </c>
      <c r="H699" s="176" t="s">
        <v>6345</v>
      </c>
      <c r="I699" s="156">
        <v>8</v>
      </c>
      <c r="J699" s="156" t="s">
        <v>32</v>
      </c>
      <c r="K699" s="156" t="s">
        <v>342</v>
      </c>
      <c r="L699" s="156" t="s">
        <v>349</v>
      </c>
      <c r="M699" s="156"/>
      <c r="N699" s="156">
        <v>0</v>
      </c>
      <c r="O699" s="156" t="s">
        <v>41</v>
      </c>
      <c r="P699" s="156">
        <v>122298.1</v>
      </c>
      <c r="Q699" s="156">
        <v>4309650</v>
      </c>
      <c r="R699" s="156">
        <v>3674789</v>
      </c>
      <c r="S699" s="166">
        <v>85.27</v>
      </c>
      <c r="T699" s="156">
        <v>0</v>
      </c>
      <c r="U699" s="156">
        <v>0</v>
      </c>
      <c r="V699" s="156" t="s">
        <v>6374</v>
      </c>
      <c r="W699" s="156" t="s">
        <v>6375</v>
      </c>
      <c r="X699" s="156" t="s">
        <v>6376</v>
      </c>
      <c r="Y699" s="141" t="s">
        <v>140</v>
      </c>
      <c r="Z699" s="141" t="str">
        <f t="shared" si="32"/>
        <v>0151PE</v>
      </c>
      <c r="AA699" s="156">
        <v>0</v>
      </c>
      <c r="AB699" s="156" t="s">
        <v>3356</v>
      </c>
      <c r="AC699" s="156" t="s">
        <v>6273</v>
      </c>
      <c r="AD699" s="156"/>
    </row>
    <row r="700" spans="1:30" s="39" customFormat="1" ht="24" hidden="1" customHeight="1">
      <c r="A700" s="182">
        <v>42760</v>
      </c>
      <c r="B700" s="181" t="s">
        <v>6377</v>
      </c>
      <c r="C700" s="150">
        <v>0</v>
      </c>
      <c r="D700" s="150" t="s">
        <v>3350</v>
      </c>
      <c r="E700" s="150" t="s">
        <v>3377</v>
      </c>
      <c r="F700" s="148">
        <v>42759</v>
      </c>
      <c r="G700" s="180" t="s">
        <v>6378</v>
      </c>
      <c r="H700" s="150" t="s">
        <v>6379</v>
      </c>
      <c r="I700" s="179">
        <v>1</v>
      </c>
      <c r="J700" s="150" t="s">
        <v>32</v>
      </c>
      <c r="K700" s="150" t="s">
        <v>342</v>
      </c>
      <c r="L700" s="150" t="s">
        <v>350</v>
      </c>
      <c r="M700" s="150"/>
      <c r="N700" s="150">
        <v>0</v>
      </c>
      <c r="O700" s="150">
        <v>50</v>
      </c>
      <c r="P700" s="150">
        <v>6627.81</v>
      </c>
      <c r="Q700" s="150">
        <v>2686021</v>
      </c>
      <c r="R700" s="150">
        <v>2316744</v>
      </c>
      <c r="S700" s="150">
        <v>87.6</v>
      </c>
      <c r="T700" s="150">
        <v>0</v>
      </c>
      <c r="U700" s="150">
        <v>0</v>
      </c>
      <c r="V700" s="150">
        <v>44.31</v>
      </c>
      <c r="W700" s="150">
        <v>98.19</v>
      </c>
      <c r="X700" s="150">
        <v>96.34</v>
      </c>
      <c r="Y700" s="150" t="s">
        <v>3772</v>
      </c>
      <c r="Z700" s="150" t="s">
        <v>3403</v>
      </c>
      <c r="AA700" s="150">
        <v>0</v>
      </c>
      <c r="AB700" s="150" t="s">
        <v>3356</v>
      </c>
      <c r="AC700" s="150" t="s">
        <v>6273</v>
      </c>
      <c r="AD700" s="150"/>
    </row>
    <row r="701" spans="1:30" s="39" customFormat="1" ht="24" hidden="1" customHeight="1">
      <c r="A701" s="178">
        <v>42760</v>
      </c>
      <c r="B701" s="177" t="s">
        <v>6377</v>
      </c>
      <c r="C701" s="156">
        <v>0</v>
      </c>
      <c r="D701" s="156" t="s">
        <v>3350</v>
      </c>
      <c r="E701" s="156" t="s">
        <v>94</v>
      </c>
      <c r="F701" s="151">
        <v>42759</v>
      </c>
      <c r="G701" s="156" t="s">
        <v>6378</v>
      </c>
      <c r="H701" s="176" t="s">
        <v>6379</v>
      </c>
      <c r="I701" s="156">
        <v>2</v>
      </c>
      <c r="J701" s="156" t="s">
        <v>32</v>
      </c>
      <c r="K701" s="156" t="s">
        <v>342</v>
      </c>
      <c r="L701" s="156" t="s">
        <v>350</v>
      </c>
      <c r="M701" s="156"/>
      <c r="N701" s="156">
        <v>0</v>
      </c>
      <c r="O701" s="156">
        <v>50</v>
      </c>
      <c r="P701" s="156">
        <v>7039.57</v>
      </c>
      <c r="Q701" s="156">
        <v>2681297</v>
      </c>
      <c r="R701" s="156">
        <v>2340393</v>
      </c>
      <c r="S701" s="166">
        <v>88.5</v>
      </c>
      <c r="T701" s="156">
        <v>0</v>
      </c>
      <c r="U701" s="156">
        <v>0</v>
      </c>
      <c r="V701" s="156">
        <v>44.29</v>
      </c>
      <c r="W701" s="156">
        <v>98.21</v>
      </c>
      <c r="X701" s="156">
        <v>96.4</v>
      </c>
      <c r="Y701" s="156" t="s">
        <v>3772</v>
      </c>
      <c r="Z701" s="156" t="s">
        <v>3403</v>
      </c>
      <c r="AA701" s="156">
        <v>0</v>
      </c>
      <c r="AB701" s="156" t="s">
        <v>3356</v>
      </c>
      <c r="AC701" s="156" t="s">
        <v>6273</v>
      </c>
      <c r="AD701" s="156"/>
    </row>
    <row r="702" spans="1:30" s="39" customFormat="1" ht="24" hidden="1" customHeight="1">
      <c r="A702" s="182">
        <v>42767</v>
      </c>
      <c r="B702" s="181" t="s">
        <v>6380</v>
      </c>
      <c r="C702" s="150">
        <v>0</v>
      </c>
      <c r="D702" s="150" t="s">
        <v>3350</v>
      </c>
      <c r="E702" s="150" t="s">
        <v>3377</v>
      </c>
      <c r="F702" s="148">
        <v>42765</v>
      </c>
      <c r="G702" s="180" t="s">
        <v>6378</v>
      </c>
      <c r="H702" s="150" t="s">
        <v>6381</v>
      </c>
      <c r="I702" s="179">
        <v>1</v>
      </c>
      <c r="J702" s="150" t="s">
        <v>32</v>
      </c>
      <c r="K702" s="150" t="s">
        <v>342</v>
      </c>
      <c r="L702" s="150" t="s">
        <v>350</v>
      </c>
      <c r="M702" s="150"/>
      <c r="N702" s="150">
        <v>0</v>
      </c>
      <c r="O702" s="150" t="s">
        <v>33</v>
      </c>
      <c r="P702" s="150">
        <v>27812.31</v>
      </c>
      <c r="Q702" s="150">
        <v>2326665</v>
      </c>
      <c r="R702" s="150">
        <v>2246627</v>
      </c>
      <c r="S702" s="150">
        <v>96.6</v>
      </c>
      <c r="T702" s="150">
        <v>0</v>
      </c>
      <c r="U702" s="150">
        <v>0</v>
      </c>
      <c r="V702" s="150" t="s">
        <v>6382</v>
      </c>
      <c r="W702" s="150" t="s">
        <v>6383</v>
      </c>
      <c r="X702" s="150" t="s">
        <v>6384</v>
      </c>
      <c r="Y702" s="147" t="s">
        <v>4625</v>
      </c>
      <c r="Z702" s="147" t="str">
        <f t="shared" ref="Z702:Z721" si="33">IF(P702,CONCATENATE(C702,Y702),0)</f>
        <v>0101PE</v>
      </c>
      <c r="AA702" s="150">
        <v>0</v>
      </c>
      <c r="AB702" s="150" t="s">
        <v>3356</v>
      </c>
      <c r="AC702" s="150" t="s">
        <v>6273</v>
      </c>
      <c r="AD702" s="150"/>
    </row>
    <row r="703" spans="1:30" s="39" customFormat="1" ht="24" hidden="1" customHeight="1">
      <c r="A703" s="178">
        <v>42767</v>
      </c>
      <c r="B703" s="177" t="s">
        <v>6380</v>
      </c>
      <c r="C703" s="156">
        <v>0</v>
      </c>
      <c r="D703" s="156" t="s">
        <v>3350</v>
      </c>
      <c r="E703" s="156" t="s">
        <v>6385</v>
      </c>
      <c r="F703" s="151">
        <v>42765</v>
      </c>
      <c r="G703" s="156" t="s">
        <v>6378</v>
      </c>
      <c r="H703" s="176" t="s">
        <v>6381</v>
      </c>
      <c r="I703" s="156">
        <v>2</v>
      </c>
      <c r="J703" s="156" t="s">
        <v>32</v>
      </c>
      <c r="K703" s="156" t="s">
        <v>342</v>
      </c>
      <c r="L703" s="156" t="s">
        <v>350</v>
      </c>
      <c r="M703" s="156"/>
      <c r="N703" s="156">
        <v>0</v>
      </c>
      <c r="O703" s="156" t="s">
        <v>33</v>
      </c>
      <c r="P703" s="156">
        <v>28588.03</v>
      </c>
      <c r="Q703" s="156">
        <v>2393565</v>
      </c>
      <c r="R703" s="156">
        <v>2306460</v>
      </c>
      <c r="S703" s="166">
        <v>96.5</v>
      </c>
      <c r="T703" s="156">
        <v>0</v>
      </c>
      <c r="U703" s="156">
        <v>0</v>
      </c>
      <c r="V703" s="156" t="s">
        <v>6386</v>
      </c>
      <c r="W703" s="156" t="s">
        <v>6387</v>
      </c>
      <c r="X703" s="156" t="s">
        <v>6388</v>
      </c>
      <c r="Y703" s="141" t="s">
        <v>4625</v>
      </c>
      <c r="Z703" s="141" t="str">
        <f t="shared" si="33"/>
        <v>0101PE</v>
      </c>
      <c r="AA703" s="156">
        <v>0</v>
      </c>
      <c r="AB703" s="156" t="s">
        <v>3356</v>
      </c>
      <c r="AC703" s="156" t="s">
        <v>6273</v>
      </c>
      <c r="AD703" s="156"/>
    </row>
    <row r="704" spans="1:30" s="39" customFormat="1" ht="24" hidden="1" customHeight="1">
      <c r="A704" s="182">
        <v>42767</v>
      </c>
      <c r="B704" s="181" t="s">
        <v>6389</v>
      </c>
      <c r="C704" s="150">
        <v>0</v>
      </c>
      <c r="D704" s="150" t="s">
        <v>3350</v>
      </c>
      <c r="E704" s="150" t="s">
        <v>3377</v>
      </c>
      <c r="F704" s="148">
        <v>42765</v>
      </c>
      <c r="G704" s="180" t="s">
        <v>6378</v>
      </c>
      <c r="H704" s="150" t="s">
        <v>6390</v>
      </c>
      <c r="I704" s="179">
        <v>1</v>
      </c>
      <c r="J704" s="150" t="s">
        <v>32</v>
      </c>
      <c r="K704" s="150" t="s">
        <v>342</v>
      </c>
      <c r="L704" s="150" t="s">
        <v>350</v>
      </c>
      <c r="M704" s="150"/>
      <c r="N704" s="150">
        <v>0</v>
      </c>
      <c r="O704" s="150" t="s">
        <v>33</v>
      </c>
      <c r="P704" s="150">
        <v>32650.39</v>
      </c>
      <c r="Q704" s="150">
        <v>2778177</v>
      </c>
      <c r="R704" s="150">
        <v>2629710</v>
      </c>
      <c r="S704" s="150">
        <v>94.8</v>
      </c>
      <c r="T704" s="150">
        <v>0</v>
      </c>
      <c r="U704" s="150">
        <v>0</v>
      </c>
      <c r="V704" s="150" t="s">
        <v>1576</v>
      </c>
      <c r="W704" s="150" t="s">
        <v>6391</v>
      </c>
      <c r="X704" s="150" t="s">
        <v>6392</v>
      </c>
      <c r="Y704" s="147" t="s">
        <v>4625</v>
      </c>
      <c r="Z704" s="147" t="str">
        <f t="shared" si="33"/>
        <v>0101PE</v>
      </c>
      <c r="AA704" s="150">
        <v>0</v>
      </c>
      <c r="AB704" s="150" t="s">
        <v>30</v>
      </c>
      <c r="AC704" s="150" t="s">
        <v>6273</v>
      </c>
      <c r="AD704" s="150"/>
    </row>
    <row r="705" spans="1:30" s="39" customFormat="1" ht="24" hidden="1" customHeight="1">
      <c r="A705" s="178">
        <v>42767</v>
      </c>
      <c r="B705" s="177" t="s">
        <v>6389</v>
      </c>
      <c r="C705" s="156">
        <v>0</v>
      </c>
      <c r="D705" s="156" t="s">
        <v>3350</v>
      </c>
      <c r="E705" s="156" t="s">
        <v>94</v>
      </c>
      <c r="F705" s="151">
        <v>42765</v>
      </c>
      <c r="G705" s="156" t="s">
        <v>6378</v>
      </c>
      <c r="H705" s="176" t="s">
        <v>6390</v>
      </c>
      <c r="I705" s="156">
        <v>2</v>
      </c>
      <c r="J705" s="156" t="s">
        <v>32</v>
      </c>
      <c r="K705" s="156" t="s">
        <v>342</v>
      </c>
      <c r="L705" s="156" t="s">
        <v>350</v>
      </c>
      <c r="M705" s="156"/>
      <c r="N705" s="156">
        <v>0</v>
      </c>
      <c r="O705" s="156" t="s">
        <v>33</v>
      </c>
      <c r="P705" s="156">
        <v>32861.71</v>
      </c>
      <c r="Q705" s="156">
        <v>2799560</v>
      </c>
      <c r="R705" s="156">
        <v>2642042</v>
      </c>
      <c r="S705" s="166">
        <v>94.5</v>
      </c>
      <c r="T705" s="156">
        <v>0</v>
      </c>
      <c r="U705" s="156">
        <v>0</v>
      </c>
      <c r="V705" s="156" t="s">
        <v>6393</v>
      </c>
      <c r="W705" s="156" t="s">
        <v>6394</v>
      </c>
      <c r="X705" s="156" t="s">
        <v>6395</v>
      </c>
      <c r="Y705" s="141" t="s">
        <v>4625</v>
      </c>
      <c r="Z705" s="141" t="str">
        <f t="shared" si="33"/>
        <v>0101PE</v>
      </c>
      <c r="AA705" s="156">
        <v>0</v>
      </c>
      <c r="AB705" s="156" t="s">
        <v>3451</v>
      </c>
      <c r="AC705" s="156" t="s">
        <v>6273</v>
      </c>
      <c r="AD705" s="156"/>
    </row>
    <row r="706" spans="1:30" s="39" customFormat="1" ht="24" hidden="1" customHeight="1">
      <c r="A706" s="133">
        <v>42773</v>
      </c>
      <c r="B706" s="181" t="s">
        <v>6396</v>
      </c>
      <c r="C706" s="150">
        <v>0</v>
      </c>
      <c r="D706" s="150" t="s">
        <v>3350</v>
      </c>
      <c r="E706" s="150" t="s">
        <v>3377</v>
      </c>
      <c r="F706" s="148">
        <v>42769</v>
      </c>
      <c r="G706" s="180" t="s">
        <v>310</v>
      </c>
      <c r="H706" s="150" t="s">
        <v>6397</v>
      </c>
      <c r="I706" s="179">
        <v>1</v>
      </c>
      <c r="J706" s="150" t="s">
        <v>32</v>
      </c>
      <c r="K706" s="150" t="s">
        <v>342</v>
      </c>
      <c r="L706" s="150" t="s">
        <v>349</v>
      </c>
      <c r="M706" s="150"/>
      <c r="N706" s="150">
        <v>0</v>
      </c>
      <c r="O706" s="150" t="s">
        <v>33</v>
      </c>
      <c r="P706" s="150">
        <v>74764.710000000006</v>
      </c>
      <c r="Q706" s="150">
        <v>4309650</v>
      </c>
      <c r="R706" s="150">
        <v>3364848</v>
      </c>
      <c r="S706" s="150">
        <v>78.08</v>
      </c>
      <c r="T706" s="150">
        <v>0</v>
      </c>
      <c r="U706" s="150">
        <v>0</v>
      </c>
      <c r="V706" s="150" t="s">
        <v>6398</v>
      </c>
      <c r="W706" s="150" t="s">
        <v>6399</v>
      </c>
      <c r="X706" s="150" t="s">
        <v>6400</v>
      </c>
      <c r="Y706" s="147" t="s">
        <v>4625</v>
      </c>
      <c r="Z706" s="147" t="str">
        <f t="shared" si="33"/>
        <v>0101PE</v>
      </c>
      <c r="AA706" s="150">
        <v>0</v>
      </c>
      <c r="AB706" s="150" t="s">
        <v>3451</v>
      </c>
      <c r="AC706" s="150" t="s">
        <v>6273</v>
      </c>
      <c r="AD706" s="150"/>
    </row>
    <row r="707" spans="1:30" s="39" customFormat="1" ht="24" hidden="1" customHeight="1">
      <c r="A707" s="139">
        <v>42773</v>
      </c>
      <c r="B707" s="177" t="s">
        <v>6401</v>
      </c>
      <c r="C707" s="156">
        <v>0</v>
      </c>
      <c r="D707" s="156" t="s">
        <v>3350</v>
      </c>
      <c r="E707" s="156" t="s">
        <v>94</v>
      </c>
      <c r="F707" s="151">
        <v>42769</v>
      </c>
      <c r="G707" s="156" t="s">
        <v>310</v>
      </c>
      <c r="H707" s="176" t="s">
        <v>6397</v>
      </c>
      <c r="I707" s="156">
        <v>2</v>
      </c>
      <c r="J707" s="156" t="s">
        <v>32</v>
      </c>
      <c r="K707" s="156" t="s">
        <v>342</v>
      </c>
      <c r="L707" s="156" t="s">
        <v>349</v>
      </c>
      <c r="M707" s="156"/>
      <c r="N707" s="156">
        <v>0</v>
      </c>
      <c r="O707" s="156" t="s">
        <v>33</v>
      </c>
      <c r="P707" s="156">
        <v>73264.06</v>
      </c>
      <c r="Q707" s="156">
        <v>4309650</v>
      </c>
      <c r="R707" s="156">
        <v>3293038</v>
      </c>
      <c r="S707" s="166">
        <v>76.41</v>
      </c>
      <c r="T707" s="156">
        <v>0</v>
      </c>
      <c r="U707" s="156">
        <v>0</v>
      </c>
      <c r="V707" s="156" t="s">
        <v>6402</v>
      </c>
      <c r="W707" s="156" t="s">
        <v>6403</v>
      </c>
      <c r="X707" s="156" t="s">
        <v>6404</v>
      </c>
      <c r="Y707" s="141" t="s">
        <v>4625</v>
      </c>
      <c r="Z707" s="141" t="str">
        <f t="shared" si="33"/>
        <v>0101PE</v>
      </c>
      <c r="AA707" s="156">
        <v>0</v>
      </c>
      <c r="AB707" s="156" t="s">
        <v>3356</v>
      </c>
      <c r="AC707" s="156" t="s">
        <v>6273</v>
      </c>
      <c r="AD707" s="156"/>
    </row>
    <row r="708" spans="1:30" s="39" customFormat="1" ht="24" hidden="1" customHeight="1">
      <c r="A708" s="139">
        <v>42773</v>
      </c>
      <c r="B708" s="177" t="s">
        <v>6405</v>
      </c>
      <c r="C708" s="156">
        <v>0</v>
      </c>
      <c r="D708" s="156" t="s">
        <v>3350</v>
      </c>
      <c r="E708" s="156" t="s">
        <v>95</v>
      </c>
      <c r="F708" s="151">
        <v>42769</v>
      </c>
      <c r="G708" s="156" t="s">
        <v>310</v>
      </c>
      <c r="H708" s="176" t="s">
        <v>6397</v>
      </c>
      <c r="I708" s="156">
        <v>3</v>
      </c>
      <c r="J708" s="171" t="s">
        <v>6268</v>
      </c>
      <c r="K708" s="171" t="s">
        <v>6269</v>
      </c>
      <c r="L708" s="156" t="s">
        <v>349</v>
      </c>
      <c r="M708" s="156"/>
      <c r="N708" s="156">
        <v>0</v>
      </c>
      <c r="O708" s="156" t="s">
        <v>33</v>
      </c>
      <c r="P708" s="156">
        <v>50114.400000000001</v>
      </c>
      <c r="Q708" s="156">
        <v>4309650</v>
      </c>
      <c r="R708" s="156">
        <v>2269777</v>
      </c>
      <c r="S708" s="166">
        <v>52.67</v>
      </c>
      <c r="T708" s="156">
        <v>0</v>
      </c>
      <c r="U708" s="156">
        <v>0</v>
      </c>
      <c r="V708" s="156" t="s">
        <v>6406</v>
      </c>
      <c r="W708" s="156" t="s">
        <v>6407</v>
      </c>
      <c r="X708" s="156" t="s">
        <v>6408</v>
      </c>
      <c r="Y708" s="141" t="s">
        <v>4625</v>
      </c>
      <c r="Z708" s="141" t="str">
        <f t="shared" si="33"/>
        <v>0101PE</v>
      </c>
      <c r="AA708" s="156">
        <v>1</v>
      </c>
      <c r="AB708" s="156" t="s">
        <v>3356</v>
      </c>
      <c r="AC708" s="156" t="s">
        <v>6273</v>
      </c>
      <c r="AD708" s="156"/>
    </row>
    <row r="709" spans="1:30" s="39" customFormat="1" ht="24" hidden="1" customHeight="1">
      <c r="A709" s="139">
        <v>42773</v>
      </c>
      <c r="B709" s="177" t="s">
        <v>6409</v>
      </c>
      <c r="C709" s="156">
        <v>0</v>
      </c>
      <c r="D709" s="156" t="s">
        <v>3350</v>
      </c>
      <c r="E709" s="156" t="s">
        <v>96</v>
      </c>
      <c r="F709" s="151">
        <v>42769</v>
      </c>
      <c r="G709" s="156" t="s">
        <v>310</v>
      </c>
      <c r="H709" s="176" t="s">
        <v>6397</v>
      </c>
      <c r="I709" s="156">
        <v>4</v>
      </c>
      <c r="J709" s="156" t="s">
        <v>32</v>
      </c>
      <c r="K709" s="156" t="s">
        <v>342</v>
      </c>
      <c r="L709" s="156" t="s">
        <v>349</v>
      </c>
      <c r="M709" s="156"/>
      <c r="N709" s="156">
        <v>0</v>
      </c>
      <c r="O709" s="156" t="s">
        <v>33</v>
      </c>
      <c r="P709" s="156">
        <v>72686.929999999993</v>
      </c>
      <c r="Q709" s="156">
        <v>4309650</v>
      </c>
      <c r="R709" s="156">
        <v>3279903</v>
      </c>
      <c r="S709" s="166">
        <v>76.11</v>
      </c>
      <c r="T709" s="156">
        <v>0</v>
      </c>
      <c r="U709" s="156">
        <v>0</v>
      </c>
      <c r="V709" s="156" t="s">
        <v>6410</v>
      </c>
      <c r="W709" s="156" t="s">
        <v>6411</v>
      </c>
      <c r="X709" s="156" t="s">
        <v>6412</v>
      </c>
      <c r="Y709" s="141" t="s">
        <v>4625</v>
      </c>
      <c r="Z709" s="141" t="str">
        <f t="shared" si="33"/>
        <v>0101PE</v>
      </c>
      <c r="AA709" s="156">
        <v>0</v>
      </c>
      <c r="AB709" s="156" t="s">
        <v>3451</v>
      </c>
      <c r="AC709" s="156" t="s">
        <v>6273</v>
      </c>
      <c r="AD709" s="156"/>
    </row>
    <row r="710" spans="1:30" s="39" customFormat="1" ht="24" hidden="1" customHeight="1">
      <c r="A710" s="139">
        <v>42773</v>
      </c>
      <c r="B710" s="177" t="s">
        <v>6409</v>
      </c>
      <c r="C710" s="156">
        <v>0</v>
      </c>
      <c r="D710" s="156" t="s">
        <v>3350</v>
      </c>
      <c r="E710" s="156" t="s">
        <v>97</v>
      </c>
      <c r="F710" s="151">
        <v>42769</v>
      </c>
      <c r="G710" s="156" t="s">
        <v>310</v>
      </c>
      <c r="H710" s="176" t="s">
        <v>6397</v>
      </c>
      <c r="I710" s="156">
        <v>5</v>
      </c>
      <c r="J710" s="156" t="s">
        <v>32</v>
      </c>
      <c r="K710" s="156" t="s">
        <v>342</v>
      </c>
      <c r="L710" s="156" t="s">
        <v>349</v>
      </c>
      <c r="M710" s="156"/>
      <c r="N710" s="156">
        <v>0</v>
      </c>
      <c r="O710" s="156" t="s">
        <v>33</v>
      </c>
      <c r="P710" s="156">
        <v>74494.69</v>
      </c>
      <c r="Q710" s="156">
        <v>4309650</v>
      </c>
      <c r="R710" s="156">
        <v>3363475</v>
      </c>
      <c r="S710" s="166">
        <v>78.05</v>
      </c>
      <c r="T710" s="156">
        <v>0</v>
      </c>
      <c r="U710" s="156">
        <v>0</v>
      </c>
      <c r="V710" s="156" t="s">
        <v>6413</v>
      </c>
      <c r="W710" s="156" t="s">
        <v>6414</v>
      </c>
      <c r="X710" s="156" t="s">
        <v>6415</v>
      </c>
      <c r="Y710" s="141" t="s">
        <v>4625</v>
      </c>
      <c r="Z710" s="141" t="str">
        <f t="shared" si="33"/>
        <v>0101PE</v>
      </c>
      <c r="AA710" s="156">
        <v>0</v>
      </c>
      <c r="AB710" s="156" t="s">
        <v>3356</v>
      </c>
      <c r="AC710" s="156" t="s">
        <v>6273</v>
      </c>
      <c r="AD710" s="156"/>
    </row>
    <row r="711" spans="1:30" s="39" customFormat="1" ht="24" hidden="1" customHeight="1">
      <c r="A711" s="139">
        <v>42773</v>
      </c>
      <c r="B711" s="177" t="s">
        <v>6416</v>
      </c>
      <c r="C711" s="156">
        <v>0</v>
      </c>
      <c r="D711" s="156" t="s">
        <v>3350</v>
      </c>
      <c r="E711" s="156" t="s">
        <v>98</v>
      </c>
      <c r="F711" s="151">
        <v>42769</v>
      </c>
      <c r="G711" s="156" t="s">
        <v>310</v>
      </c>
      <c r="H711" s="176" t="s">
        <v>6397</v>
      </c>
      <c r="I711" s="156">
        <v>6</v>
      </c>
      <c r="J711" s="156" t="s">
        <v>32</v>
      </c>
      <c r="K711" s="156" t="s">
        <v>342</v>
      </c>
      <c r="L711" s="156" t="s">
        <v>349</v>
      </c>
      <c r="M711" s="156"/>
      <c r="N711" s="156">
        <v>0</v>
      </c>
      <c r="O711" s="156" t="s">
        <v>33</v>
      </c>
      <c r="P711" s="156">
        <v>69314.16</v>
      </c>
      <c r="Q711" s="156">
        <v>4309650</v>
      </c>
      <c r="R711" s="156">
        <v>3141338</v>
      </c>
      <c r="S711" s="166">
        <v>72.89</v>
      </c>
      <c r="T711" s="156">
        <v>0</v>
      </c>
      <c r="U711" s="156">
        <v>0</v>
      </c>
      <c r="V711" s="156" t="s">
        <v>6417</v>
      </c>
      <c r="W711" s="156" t="s">
        <v>6418</v>
      </c>
      <c r="X711" s="156" t="s">
        <v>6419</v>
      </c>
      <c r="Y711" s="141" t="s">
        <v>4625</v>
      </c>
      <c r="Z711" s="141" t="str">
        <f t="shared" si="33"/>
        <v>0101PE</v>
      </c>
      <c r="AA711" s="156">
        <v>0</v>
      </c>
      <c r="AB711" s="156" t="s">
        <v>3356</v>
      </c>
      <c r="AC711" s="156" t="s">
        <v>6273</v>
      </c>
      <c r="AD711" s="156"/>
    </row>
    <row r="712" spans="1:30" s="39" customFormat="1" ht="24" hidden="1" customHeight="1">
      <c r="A712" s="139">
        <v>42773</v>
      </c>
      <c r="B712" s="177" t="s">
        <v>6416</v>
      </c>
      <c r="C712" s="156">
        <v>0</v>
      </c>
      <c r="D712" s="156" t="s">
        <v>3350</v>
      </c>
      <c r="E712" s="156" t="s">
        <v>99</v>
      </c>
      <c r="F712" s="151">
        <v>42769</v>
      </c>
      <c r="G712" s="156" t="s">
        <v>310</v>
      </c>
      <c r="H712" s="176" t="s">
        <v>6397</v>
      </c>
      <c r="I712" s="156">
        <v>7</v>
      </c>
      <c r="J712" s="156" t="s">
        <v>32</v>
      </c>
      <c r="K712" s="156" t="s">
        <v>342</v>
      </c>
      <c r="L712" s="156" t="s">
        <v>349</v>
      </c>
      <c r="M712" s="156"/>
      <c r="N712" s="156">
        <v>0</v>
      </c>
      <c r="O712" s="156" t="s">
        <v>33</v>
      </c>
      <c r="P712" s="156">
        <v>68967.83</v>
      </c>
      <c r="Q712" s="156">
        <v>4309650</v>
      </c>
      <c r="R712" s="156">
        <v>3129219</v>
      </c>
      <c r="S712" s="166">
        <v>72.61</v>
      </c>
      <c r="T712" s="156">
        <v>0</v>
      </c>
      <c r="U712" s="156">
        <v>0</v>
      </c>
      <c r="V712" s="156" t="s">
        <v>6420</v>
      </c>
      <c r="W712" s="156" t="s">
        <v>6421</v>
      </c>
      <c r="X712" s="156" t="s">
        <v>6422</v>
      </c>
      <c r="Y712" s="141" t="s">
        <v>4625</v>
      </c>
      <c r="Z712" s="141" t="str">
        <f t="shared" si="33"/>
        <v>0101PE</v>
      </c>
      <c r="AA712" s="156">
        <v>0</v>
      </c>
      <c r="AB712" s="156" t="s">
        <v>3356</v>
      </c>
      <c r="AC712" s="156" t="s">
        <v>6273</v>
      </c>
      <c r="AD712" s="156"/>
    </row>
    <row r="713" spans="1:30" s="39" customFormat="1" ht="24" hidden="1" customHeight="1">
      <c r="A713" s="139">
        <v>42773</v>
      </c>
      <c r="B713" s="177" t="s">
        <v>6416</v>
      </c>
      <c r="C713" s="156">
        <v>0</v>
      </c>
      <c r="D713" s="156" t="s">
        <v>3350</v>
      </c>
      <c r="E713" s="156" t="s">
        <v>100</v>
      </c>
      <c r="F713" s="151">
        <v>42769</v>
      </c>
      <c r="G713" s="156" t="s">
        <v>310</v>
      </c>
      <c r="H713" s="176" t="s">
        <v>6397</v>
      </c>
      <c r="I713" s="156">
        <v>8</v>
      </c>
      <c r="J713" s="156" t="s">
        <v>32</v>
      </c>
      <c r="K713" s="156" t="s">
        <v>342</v>
      </c>
      <c r="L713" s="156" t="s">
        <v>349</v>
      </c>
      <c r="M713" s="156"/>
      <c r="N713" s="156">
        <v>0</v>
      </c>
      <c r="O713" s="156" t="s">
        <v>33</v>
      </c>
      <c r="P713" s="156">
        <v>67560.56</v>
      </c>
      <c r="Q713" s="156">
        <v>4309650</v>
      </c>
      <c r="R713" s="156">
        <v>3073146</v>
      </c>
      <c r="S713" s="166">
        <v>71.31</v>
      </c>
      <c r="T713" s="156">
        <v>0</v>
      </c>
      <c r="U713" s="156">
        <v>0</v>
      </c>
      <c r="V713" s="156" t="s">
        <v>6423</v>
      </c>
      <c r="W713" s="156" t="s">
        <v>5927</v>
      </c>
      <c r="X713" s="156" t="s">
        <v>6424</v>
      </c>
      <c r="Y713" s="141" t="s">
        <v>4625</v>
      </c>
      <c r="Z713" s="141" t="str">
        <f t="shared" si="33"/>
        <v>0101PE</v>
      </c>
      <c r="AA713" s="156">
        <v>0</v>
      </c>
      <c r="AB713" s="156" t="s">
        <v>3356</v>
      </c>
      <c r="AC713" s="156" t="s">
        <v>6273</v>
      </c>
      <c r="AD713" s="156"/>
    </row>
    <row r="714" spans="1:30" s="39" customFormat="1" ht="24" hidden="1" customHeight="1">
      <c r="A714" s="133">
        <v>42774</v>
      </c>
      <c r="B714" s="181" t="s">
        <v>6425</v>
      </c>
      <c r="C714" s="150">
        <v>0</v>
      </c>
      <c r="D714" s="150" t="s">
        <v>3350</v>
      </c>
      <c r="E714" s="150" t="s">
        <v>3377</v>
      </c>
      <c r="F714" s="148">
        <v>42772</v>
      </c>
      <c r="G714" s="180" t="s">
        <v>6378</v>
      </c>
      <c r="H714" s="150" t="s">
        <v>6426</v>
      </c>
      <c r="I714" s="179">
        <v>1</v>
      </c>
      <c r="J714" s="150" t="s">
        <v>32</v>
      </c>
      <c r="K714" s="150" t="s">
        <v>342</v>
      </c>
      <c r="L714" s="150" t="s">
        <v>350</v>
      </c>
      <c r="M714" s="150"/>
      <c r="N714" s="150">
        <v>0</v>
      </c>
      <c r="O714" s="150" t="s">
        <v>33</v>
      </c>
      <c r="P714" s="150">
        <v>23968.58</v>
      </c>
      <c r="Q714" s="150">
        <v>1994602</v>
      </c>
      <c r="R714" s="150">
        <v>1938050</v>
      </c>
      <c r="S714" s="150">
        <v>97.2</v>
      </c>
      <c r="T714" s="150">
        <v>0</v>
      </c>
      <c r="U714" s="150">
        <v>0</v>
      </c>
      <c r="V714" s="150" t="s">
        <v>6427</v>
      </c>
      <c r="W714" s="150" t="s">
        <v>6428</v>
      </c>
      <c r="X714" s="150" t="s">
        <v>6429</v>
      </c>
      <c r="Y714" s="147" t="s">
        <v>4625</v>
      </c>
      <c r="Z714" s="147" t="str">
        <f t="shared" si="33"/>
        <v>0101PE</v>
      </c>
      <c r="AA714" s="150">
        <v>0</v>
      </c>
      <c r="AB714" s="150" t="s">
        <v>3356</v>
      </c>
      <c r="AC714" s="150" t="s">
        <v>6273</v>
      </c>
      <c r="AD714" s="150"/>
    </row>
    <row r="715" spans="1:30" s="39" customFormat="1" ht="24" hidden="1" customHeight="1">
      <c r="A715" s="139">
        <v>42774</v>
      </c>
      <c r="B715" s="177" t="s">
        <v>6425</v>
      </c>
      <c r="C715" s="156">
        <v>0</v>
      </c>
      <c r="D715" s="156" t="s">
        <v>3350</v>
      </c>
      <c r="E715" s="156" t="s">
        <v>94</v>
      </c>
      <c r="F715" s="151">
        <v>42772</v>
      </c>
      <c r="G715" s="156" t="s">
        <v>6378</v>
      </c>
      <c r="H715" s="176" t="s">
        <v>6426</v>
      </c>
      <c r="I715" s="156">
        <v>2</v>
      </c>
      <c r="J715" s="156" t="s">
        <v>32</v>
      </c>
      <c r="K715" s="156" t="s">
        <v>342</v>
      </c>
      <c r="L715" s="156" t="s">
        <v>350</v>
      </c>
      <c r="M715" s="156"/>
      <c r="N715" s="156">
        <v>0</v>
      </c>
      <c r="O715" s="156" t="s">
        <v>33</v>
      </c>
      <c r="P715" s="156">
        <v>23816.21</v>
      </c>
      <c r="Q715" s="156">
        <v>1988668</v>
      </c>
      <c r="R715" s="156">
        <v>1926371</v>
      </c>
      <c r="S715" s="166">
        <v>96.9</v>
      </c>
      <c r="T715" s="156">
        <v>0</v>
      </c>
      <c r="U715" s="156">
        <v>0</v>
      </c>
      <c r="V715" s="156" t="s">
        <v>6430</v>
      </c>
      <c r="W715" s="156" t="s">
        <v>6431</v>
      </c>
      <c r="X715" s="156" t="s">
        <v>6432</v>
      </c>
      <c r="Y715" s="141" t="s">
        <v>4625</v>
      </c>
      <c r="Z715" s="141" t="str">
        <f t="shared" si="33"/>
        <v>0101PE</v>
      </c>
      <c r="AA715" s="156">
        <v>0</v>
      </c>
      <c r="AB715" s="156" t="s">
        <v>3356</v>
      </c>
      <c r="AC715" s="156" t="s">
        <v>6273</v>
      </c>
      <c r="AD715" s="156"/>
    </row>
    <row r="716" spans="1:30" s="39" customFormat="1" ht="24" hidden="1" customHeight="1">
      <c r="A716" s="133">
        <v>42774</v>
      </c>
      <c r="B716" s="181" t="s">
        <v>6425</v>
      </c>
      <c r="C716" s="150">
        <v>0</v>
      </c>
      <c r="D716" s="150" t="s">
        <v>3350</v>
      </c>
      <c r="E716" s="150" t="s">
        <v>3377</v>
      </c>
      <c r="F716" s="148">
        <v>42772</v>
      </c>
      <c r="G716" s="180" t="s">
        <v>6378</v>
      </c>
      <c r="H716" s="150" t="s">
        <v>6433</v>
      </c>
      <c r="I716" s="179">
        <v>1</v>
      </c>
      <c r="J716" s="150" t="s">
        <v>32</v>
      </c>
      <c r="K716" s="150" t="s">
        <v>342</v>
      </c>
      <c r="L716" s="150" t="s">
        <v>350</v>
      </c>
      <c r="M716" s="150"/>
      <c r="N716" s="150">
        <v>0</v>
      </c>
      <c r="O716" s="150" t="s">
        <v>33</v>
      </c>
      <c r="P716" s="150">
        <v>20308.63</v>
      </c>
      <c r="Q716" s="150">
        <v>1674783</v>
      </c>
      <c r="R716" s="150">
        <v>1638007</v>
      </c>
      <c r="S716" s="150">
        <v>97.8</v>
      </c>
      <c r="T716" s="150">
        <v>0</v>
      </c>
      <c r="U716" s="150">
        <v>0</v>
      </c>
      <c r="V716" s="150" t="s">
        <v>6434</v>
      </c>
      <c r="W716" s="150" t="s">
        <v>6435</v>
      </c>
      <c r="X716" s="150" t="s">
        <v>6436</v>
      </c>
      <c r="Y716" s="147" t="s">
        <v>4625</v>
      </c>
      <c r="Z716" s="147" t="str">
        <f t="shared" si="33"/>
        <v>0101PE</v>
      </c>
      <c r="AA716" s="150">
        <v>0</v>
      </c>
      <c r="AB716" s="150" t="s">
        <v>3356</v>
      </c>
      <c r="AC716" s="150" t="s">
        <v>6273</v>
      </c>
      <c r="AD716" s="150"/>
    </row>
    <row r="717" spans="1:30" s="39" customFormat="1" ht="24" hidden="1" customHeight="1">
      <c r="A717" s="139">
        <v>42774</v>
      </c>
      <c r="B717" s="177" t="s">
        <v>6425</v>
      </c>
      <c r="C717" s="156">
        <v>0</v>
      </c>
      <c r="D717" s="156" t="s">
        <v>3350</v>
      </c>
      <c r="E717" s="156" t="s">
        <v>94</v>
      </c>
      <c r="F717" s="151">
        <v>42772</v>
      </c>
      <c r="G717" s="156" t="s">
        <v>6378</v>
      </c>
      <c r="H717" s="176" t="s">
        <v>6433</v>
      </c>
      <c r="I717" s="156">
        <v>2</v>
      </c>
      <c r="J717" s="156" t="s">
        <v>32</v>
      </c>
      <c r="K717" s="156" t="s">
        <v>342</v>
      </c>
      <c r="L717" s="156" t="s">
        <v>350</v>
      </c>
      <c r="M717" s="156"/>
      <c r="N717" s="156">
        <v>0</v>
      </c>
      <c r="O717" s="156" t="s">
        <v>33</v>
      </c>
      <c r="P717" s="156">
        <v>20661.62</v>
      </c>
      <c r="Q717" s="156">
        <v>1708802</v>
      </c>
      <c r="R717" s="156">
        <v>1670154</v>
      </c>
      <c r="S717" s="166">
        <v>97.8</v>
      </c>
      <c r="T717" s="156">
        <v>0</v>
      </c>
      <c r="U717" s="156">
        <v>0</v>
      </c>
      <c r="V717" s="156" t="s">
        <v>6434</v>
      </c>
      <c r="W717" s="156" t="s">
        <v>6437</v>
      </c>
      <c r="X717" s="156" t="s">
        <v>6438</v>
      </c>
      <c r="Y717" s="141" t="s">
        <v>4625</v>
      </c>
      <c r="Z717" s="141" t="str">
        <f t="shared" si="33"/>
        <v>0101PE</v>
      </c>
      <c r="AA717" s="156">
        <v>0</v>
      </c>
      <c r="AB717" s="156" t="s">
        <v>3356</v>
      </c>
      <c r="AC717" s="156" t="s">
        <v>6273</v>
      </c>
      <c r="AD717" s="156"/>
    </row>
    <row r="718" spans="1:30" s="39" customFormat="1" ht="24" hidden="1" customHeight="1">
      <c r="A718" s="133">
        <v>42774</v>
      </c>
      <c r="B718" s="181" t="s">
        <v>6425</v>
      </c>
      <c r="C718" s="150">
        <v>0</v>
      </c>
      <c r="D718" s="150" t="s">
        <v>3350</v>
      </c>
      <c r="E718" s="150" t="s">
        <v>3377</v>
      </c>
      <c r="F718" s="148">
        <v>42772</v>
      </c>
      <c r="G718" s="180" t="s">
        <v>108</v>
      </c>
      <c r="H718" s="150" t="s">
        <v>6439</v>
      </c>
      <c r="I718" s="179">
        <v>1</v>
      </c>
      <c r="J718" s="150" t="s">
        <v>32</v>
      </c>
      <c r="K718" s="150" t="s">
        <v>342</v>
      </c>
      <c r="L718" s="150" t="s">
        <v>350</v>
      </c>
      <c r="M718" s="150"/>
      <c r="N718" s="150">
        <v>0</v>
      </c>
      <c r="O718" s="150" t="s">
        <v>33</v>
      </c>
      <c r="P718" s="150">
        <v>23938.43</v>
      </c>
      <c r="Q718" s="150">
        <v>2027970</v>
      </c>
      <c r="R718" s="150">
        <v>1921030</v>
      </c>
      <c r="S718" s="150">
        <v>94.8</v>
      </c>
      <c r="T718" s="150">
        <v>0</v>
      </c>
      <c r="U718" s="150">
        <v>0</v>
      </c>
      <c r="V718" s="150" t="s">
        <v>6440</v>
      </c>
      <c r="W718" s="150" t="s">
        <v>6441</v>
      </c>
      <c r="X718" s="150" t="s">
        <v>6442</v>
      </c>
      <c r="Y718" s="147" t="s">
        <v>4625</v>
      </c>
      <c r="Z718" s="147" t="str">
        <f t="shared" si="33"/>
        <v>0101PE</v>
      </c>
      <c r="AA718" s="150">
        <v>0</v>
      </c>
      <c r="AB718" s="150" t="s">
        <v>3356</v>
      </c>
      <c r="AC718" s="150" t="s">
        <v>6273</v>
      </c>
      <c r="AD718" s="150"/>
    </row>
    <row r="719" spans="1:30" s="39" customFormat="1" ht="24" hidden="1" customHeight="1">
      <c r="A719" s="139">
        <v>42774</v>
      </c>
      <c r="B719" s="177" t="s">
        <v>6425</v>
      </c>
      <c r="C719" s="156">
        <v>0</v>
      </c>
      <c r="D719" s="156" t="s">
        <v>3350</v>
      </c>
      <c r="E719" s="156" t="s">
        <v>94</v>
      </c>
      <c r="F719" s="151">
        <v>42772</v>
      </c>
      <c r="G719" s="156" t="s">
        <v>108</v>
      </c>
      <c r="H719" s="176" t="s">
        <v>6439</v>
      </c>
      <c r="I719" s="156">
        <v>2</v>
      </c>
      <c r="J719" s="156" t="s">
        <v>32</v>
      </c>
      <c r="K719" s="156" t="s">
        <v>342</v>
      </c>
      <c r="L719" s="156" t="s">
        <v>350</v>
      </c>
      <c r="M719" s="156"/>
      <c r="N719" s="156">
        <v>0</v>
      </c>
      <c r="O719" s="156" t="s">
        <v>33</v>
      </c>
      <c r="P719" s="156">
        <v>24407.88</v>
      </c>
      <c r="Q719" s="156">
        <v>2055948</v>
      </c>
      <c r="R719" s="156">
        <v>1959978</v>
      </c>
      <c r="S719" s="166">
        <v>95.4</v>
      </c>
      <c r="T719" s="156">
        <v>0</v>
      </c>
      <c r="U719" s="156">
        <v>0</v>
      </c>
      <c r="V719" s="156" t="s">
        <v>6443</v>
      </c>
      <c r="W719" s="156" t="s">
        <v>6444</v>
      </c>
      <c r="X719" s="156" t="s">
        <v>6445</v>
      </c>
      <c r="Y719" s="141" t="s">
        <v>4625</v>
      </c>
      <c r="Z719" s="141" t="str">
        <f t="shared" si="33"/>
        <v>0101PE</v>
      </c>
      <c r="AA719" s="156">
        <v>0</v>
      </c>
      <c r="AB719" s="156" t="s">
        <v>3356</v>
      </c>
      <c r="AC719" s="156" t="s">
        <v>6273</v>
      </c>
      <c r="AD719" s="156"/>
    </row>
    <row r="720" spans="1:30" s="39" customFormat="1" ht="24" hidden="1" customHeight="1">
      <c r="A720" s="133">
        <v>42774</v>
      </c>
      <c r="B720" s="181" t="s">
        <v>6425</v>
      </c>
      <c r="C720" s="150">
        <v>0</v>
      </c>
      <c r="D720" s="150" t="s">
        <v>3350</v>
      </c>
      <c r="E720" s="150" t="s">
        <v>3377</v>
      </c>
      <c r="F720" s="148">
        <v>42772</v>
      </c>
      <c r="G720" s="180" t="s">
        <v>108</v>
      </c>
      <c r="H720" s="150" t="s">
        <v>6446</v>
      </c>
      <c r="I720" s="179">
        <v>1</v>
      </c>
      <c r="J720" s="150" t="s">
        <v>32</v>
      </c>
      <c r="K720" s="150" t="s">
        <v>342</v>
      </c>
      <c r="L720" s="150" t="s">
        <v>350</v>
      </c>
      <c r="M720" s="150"/>
      <c r="N720" s="150">
        <v>0</v>
      </c>
      <c r="O720" s="150" t="s">
        <v>33</v>
      </c>
      <c r="P720" s="150">
        <v>26331.52</v>
      </c>
      <c r="Q720" s="150">
        <v>2193527</v>
      </c>
      <c r="R720" s="150">
        <v>2124348</v>
      </c>
      <c r="S720" s="150">
        <v>96.9</v>
      </c>
      <c r="T720" s="150">
        <v>0</v>
      </c>
      <c r="U720" s="150">
        <v>0</v>
      </c>
      <c r="V720" s="150" t="s">
        <v>6447</v>
      </c>
      <c r="W720" s="150" t="s">
        <v>6448</v>
      </c>
      <c r="X720" s="150" t="s">
        <v>6449</v>
      </c>
      <c r="Y720" s="147" t="s">
        <v>4625</v>
      </c>
      <c r="Z720" s="147" t="str">
        <f t="shared" si="33"/>
        <v>0101PE</v>
      </c>
      <c r="AA720" s="150">
        <v>0</v>
      </c>
      <c r="AB720" s="150" t="s">
        <v>3356</v>
      </c>
      <c r="AC720" s="150" t="s">
        <v>6273</v>
      </c>
      <c r="AD720" s="150"/>
    </row>
    <row r="721" spans="1:32" s="39" customFormat="1" ht="24" hidden="1" customHeight="1">
      <c r="A721" s="139">
        <v>42774</v>
      </c>
      <c r="B721" s="177" t="s">
        <v>6425</v>
      </c>
      <c r="C721" s="156">
        <v>0</v>
      </c>
      <c r="D721" s="156" t="s">
        <v>3350</v>
      </c>
      <c r="E721" s="156" t="s">
        <v>94</v>
      </c>
      <c r="F721" s="151">
        <v>42772</v>
      </c>
      <c r="G721" s="156" t="s">
        <v>108</v>
      </c>
      <c r="H721" s="176" t="s">
        <v>6446</v>
      </c>
      <c r="I721" s="156">
        <v>2</v>
      </c>
      <c r="J721" s="156" t="s">
        <v>32</v>
      </c>
      <c r="K721" s="156" t="s">
        <v>342</v>
      </c>
      <c r="L721" s="156" t="s">
        <v>350</v>
      </c>
      <c r="M721" s="156"/>
      <c r="N721" s="156">
        <v>0</v>
      </c>
      <c r="O721" s="156" t="s">
        <v>33</v>
      </c>
      <c r="P721" s="156">
        <v>25503.35</v>
      </c>
      <c r="Q721" s="156">
        <v>2124908</v>
      </c>
      <c r="R721" s="156">
        <v>2057419</v>
      </c>
      <c r="S721" s="166">
        <v>96.9</v>
      </c>
      <c r="T721" s="156">
        <v>0</v>
      </c>
      <c r="U721" s="156">
        <v>0</v>
      </c>
      <c r="V721" s="156" t="s">
        <v>6450</v>
      </c>
      <c r="W721" s="156" t="s">
        <v>5733</v>
      </c>
      <c r="X721" s="156" t="s">
        <v>6451</v>
      </c>
      <c r="Y721" s="161" t="s">
        <v>4625</v>
      </c>
      <c r="Z721" s="161" t="str">
        <f t="shared" si="33"/>
        <v>0101PE</v>
      </c>
      <c r="AA721" s="156">
        <v>0</v>
      </c>
      <c r="AB721" s="156" t="s">
        <v>3356</v>
      </c>
      <c r="AC721" s="156" t="s">
        <v>6273</v>
      </c>
      <c r="AD721" s="156"/>
    </row>
    <row r="722" spans="1:32" s="222" customFormat="1" ht="24" hidden="1" customHeight="1">
      <c r="A722" s="182">
        <v>42776</v>
      </c>
      <c r="B722" s="181" t="s">
        <v>7473</v>
      </c>
      <c r="C722" s="150">
        <v>0</v>
      </c>
      <c r="D722" s="150" t="s">
        <v>3350</v>
      </c>
      <c r="E722" s="150" t="s">
        <v>3377</v>
      </c>
      <c r="F722" s="148">
        <v>42774</v>
      </c>
      <c r="G722" s="180" t="s">
        <v>6378</v>
      </c>
      <c r="H722" s="150" t="s">
        <v>7472</v>
      </c>
      <c r="I722" s="179">
        <v>1</v>
      </c>
      <c r="J722" s="150" t="s">
        <v>32</v>
      </c>
      <c r="K722" s="150" t="s">
        <v>342</v>
      </c>
      <c r="L722" s="150" t="s">
        <v>350</v>
      </c>
      <c r="M722" s="150"/>
      <c r="N722" s="150">
        <v>0</v>
      </c>
      <c r="O722" s="150" t="s">
        <v>33</v>
      </c>
      <c r="P722" s="150">
        <v>30743.759999999998</v>
      </c>
      <c r="Q722" s="150">
        <v>2563883</v>
      </c>
      <c r="R722" s="150">
        <v>2455536</v>
      </c>
      <c r="S722" s="150">
        <v>95.9</v>
      </c>
      <c r="T722" s="150">
        <v>0</v>
      </c>
      <c r="U722" s="150">
        <v>0</v>
      </c>
      <c r="V722" s="150" t="s">
        <v>7476</v>
      </c>
      <c r="W722" s="150" t="s">
        <v>7475</v>
      </c>
      <c r="X722" s="150" t="s">
        <v>7474</v>
      </c>
      <c r="Y722" s="150" t="s">
        <v>3345</v>
      </c>
      <c r="Z722" s="150" t="s">
        <v>3403</v>
      </c>
      <c r="AA722" s="150">
        <v>0</v>
      </c>
      <c r="AB722" s="150" t="s">
        <v>3356</v>
      </c>
      <c r="AC722" s="150" t="s">
        <v>2087</v>
      </c>
      <c r="AD722" s="150"/>
      <c r="AE722" s="223"/>
      <c r="AF722" s="223"/>
    </row>
    <row r="723" spans="1:32" s="222" customFormat="1" ht="24" hidden="1" customHeight="1">
      <c r="A723" s="178">
        <v>42776</v>
      </c>
      <c r="B723" s="177" t="s">
        <v>7473</v>
      </c>
      <c r="C723" s="156">
        <v>0</v>
      </c>
      <c r="D723" s="156" t="s">
        <v>3350</v>
      </c>
      <c r="E723" s="156" t="s">
        <v>94</v>
      </c>
      <c r="F723" s="151">
        <v>42774</v>
      </c>
      <c r="G723" s="156" t="s">
        <v>6378</v>
      </c>
      <c r="H723" s="176" t="s">
        <v>7472</v>
      </c>
      <c r="I723" s="156">
        <v>2</v>
      </c>
      <c r="J723" s="156" t="s">
        <v>32</v>
      </c>
      <c r="K723" s="156" t="s">
        <v>342</v>
      </c>
      <c r="L723" s="156" t="s">
        <v>350</v>
      </c>
      <c r="M723" s="156"/>
      <c r="N723" s="156">
        <v>0</v>
      </c>
      <c r="O723" s="156" t="s">
        <v>33</v>
      </c>
      <c r="P723" s="156">
        <v>31034.01</v>
      </c>
      <c r="Q723" s="156">
        <v>2591182</v>
      </c>
      <c r="R723" s="156">
        <v>2478693</v>
      </c>
      <c r="S723" s="166">
        <v>95.8</v>
      </c>
      <c r="T723" s="156">
        <v>0</v>
      </c>
      <c r="U723" s="156">
        <v>0</v>
      </c>
      <c r="V723" s="156" t="s">
        <v>7471</v>
      </c>
      <c r="W723" s="156" t="s">
        <v>7470</v>
      </c>
      <c r="X723" s="156" t="s">
        <v>7469</v>
      </c>
      <c r="Y723" s="156" t="s">
        <v>3345</v>
      </c>
      <c r="Z723" s="156" t="s">
        <v>3403</v>
      </c>
      <c r="AA723" s="156">
        <v>0</v>
      </c>
      <c r="AB723" s="156" t="s">
        <v>3356</v>
      </c>
      <c r="AC723" s="156" t="s">
        <v>2087</v>
      </c>
      <c r="AD723" s="156"/>
      <c r="AE723" s="223"/>
      <c r="AF723" s="223"/>
    </row>
    <row r="724" spans="1:32" s="222" customFormat="1" ht="24" hidden="1" customHeight="1">
      <c r="A724" s="182">
        <v>42776</v>
      </c>
      <c r="B724" s="181" t="s">
        <v>7468</v>
      </c>
      <c r="C724" s="150">
        <v>0</v>
      </c>
      <c r="D724" s="150" t="s">
        <v>3350</v>
      </c>
      <c r="E724" s="150" t="s">
        <v>3377</v>
      </c>
      <c r="F724" s="148">
        <v>42772</v>
      </c>
      <c r="G724" s="180" t="s">
        <v>310</v>
      </c>
      <c r="H724" s="150" t="s">
        <v>7440</v>
      </c>
      <c r="I724" s="179">
        <v>1</v>
      </c>
      <c r="J724" s="150" t="s">
        <v>32</v>
      </c>
      <c r="K724" s="150" t="s">
        <v>342</v>
      </c>
      <c r="L724" s="150" t="s">
        <v>349</v>
      </c>
      <c r="M724" s="150"/>
      <c r="N724" s="150">
        <v>0</v>
      </c>
      <c r="O724" s="150" t="s">
        <v>41</v>
      </c>
      <c r="P724" s="150">
        <v>110269.97</v>
      </c>
      <c r="Q724" s="150">
        <v>4309650</v>
      </c>
      <c r="R724" s="150">
        <v>3346807</v>
      </c>
      <c r="S724" s="150">
        <v>77.66</v>
      </c>
      <c r="T724" s="150">
        <v>0</v>
      </c>
      <c r="U724" s="150">
        <v>0</v>
      </c>
      <c r="V724" s="150" t="s">
        <v>7467</v>
      </c>
      <c r="W724" s="150" t="s">
        <v>7466</v>
      </c>
      <c r="X724" s="150" t="s">
        <v>7465</v>
      </c>
      <c r="Y724" s="150" t="s">
        <v>3433</v>
      </c>
      <c r="Z724" s="150" t="s">
        <v>3344</v>
      </c>
      <c r="AA724" s="150">
        <v>0</v>
      </c>
      <c r="AB724" s="150" t="s">
        <v>3451</v>
      </c>
      <c r="AC724" s="150" t="s">
        <v>2087</v>
      </c>
      <c r="AD724" s="150"/>
      <c r="AE724" s="223"/>
      <c r="AF724" s="223"/>
    </row>
    <row r="725" spans="1:32" s="222" customFormat="1" ht="24" hidden="1" customHeight="1">
      <c r="A725" s="178">
        <v>42776</v>
      </c>
      <c r="B725" s="177" t="s">
        <v>7461</v>
      </c>
      <c r="C725" s="156">
        <v>0</v>
      </c>
      <c r="D725" s="156" t="s">
        <v>3350</v>
      </c>
      <c r="E725" s="156" t="s">
        <v>94</v>
      </c>
      <c r="F725" s="151">
        <v>42772</v>
      </c>
      <c r="G725" s="156" t="s">
        <v>310</v>
      </c>
      <c r="H725" s="176" t="s">
        <v>7440</v>
      </c>
      <c r="I725" s="156">
        <v>2</v>
      </c>
      <c r="J725" s="156" t="s">
        <v>32</v>
      </c>
      <c r="K725" s="156" t="s">
        <v>342</v>
      </c>
      <c r="L725" s="156" t="s">
        <v>349</v>
      </c>
      <c r="M725" s="156"/>
      <c r="N725" s="156">
        <v>0</v>
      </c>
      <c r="O725" s="156" t="s">
        <v>41</v>
      </c>
      <c r="P725" s="156">
        <v>107866.68</v>
      </c>
      <c r="Q725" s="156">
        <v>4309650</v>
      </c>
      <c r="R725" s="156">
        <v>3275625</v>
      </c>
      <c r="S725" s="166">
        <v>76.010000000000005</v>
      </c>
      <c r="T725" s="156">
        <v>0</v>
      </c>
      <c r="U725" s="156">
        <v>0</v>
      </c>
      <c r="V725" s="156" t="s">
        <v>7464</v>
      </c>
      <c r="W725" s="156" t="s">
        <v>7463</v>
      </c>
      <c r="X725" s="156" t="s">
        <v>7462</v>
      </c>
      <c r="Y725" s="156" t="s">
        <v>3433</v>
      </c>
      <c r="Z725" s="156" t="s">
        <v>3344</v>
      </c>
      <c r="AA725" s="156">
        <v>0</v>
      </c>
      <c r="AB725" s="156" t="s">
        <v>3451</v>
      </c>
      <c r="AC725" s="156" t="s">
        <v>2087</v>
      </c>
      <c r="AD725" s="156"/>
      <c r="AE725" s="223"/>
      <c r="AF725" s="223"/>
    </row>
    <row r="726" spans="1:32" s="222" customFormat="1" ht="24" hidden="1" customHeight="1">
      <c r="A726" s="178">
        <v>42776</v>
      </c>
      <c r="B726" s="177" t="s">
        <v>7461</v>
      </c>
      <c r="C726" s="156">
        <v>0</v>
      </c>
      <c r="D726" s="156" t="s">
        <v>3350</v>
      </c>
      <c r="E726" s="156" t="s">
        <v>95</v>
      </c>
      <c r="F726" s="151">
        <v>42772</v>
      </c>
      <c r="G726" s="156" t="s">
        <v>310</v>
      </c>
      <c r="H726" s="176" t="s">
        <v>7440</v>
      </c>
      <c r="I726" s="156">
        <v>3</v>
      </c>
      <c r="J726" s="156" t="s">
        <v>32</v>
      </c>
      <c r="K726" s="156" t="s">
        <v>342</v>
      </c>
      <c r="L726" s="156" t="s">
        <v>349</v>
      </c>
      <c r="M726" s="156"/>
      <c r="N726" s="156">
        <v>0</v>
      </c>
      <c r="O726" s="156" t="s">
        <v>41</v>
      </c>
      <c r="P726" s="156">
        <v>112137.98</v>
      </c>
      <c r="Q726" s="156">
        <v>4309650</v>
      </c>
      <c r="R726" s="156">
        <v>3389618</v>
      </c>
      <c r="S726" s="166">
        <v>78.650000000000006</v>
      </c>
      <c r="T726" s="156">
        <v>0</v>
      </c>
      <c r="U726" s="156">
        <v>0</v>
      </c>
      <c r="V726" s="156" t="s">
        <v>7460</v>
      </c>
      <c r="W726" s="156" t="s">
        <v>7459</v>
      </c>
      <c r="X726" s="156" t="s">
        <v>7458</v>
      </c>
      <c r="Y726" s="156" t="s">
        <v>3433</v>
      </c>
      <c r="Z726" s="156" t="s">
        <v>3344</v>
      </c>
      <c r="AA726" s="156">
        <v>0</v>
      </c>
      <c r="AB726" s="156" t="s">
        <v>3451</v>
      </c>
      <c r="AC726" s="156" t="s">
        <v>2087</v>
      </c>
      <c r="AD726" s="156"/>
      <c r="AE726" s="223"/>
      <c r="AF726" s="223"/>
    </row>
    <row r="727" spans="1:32" s="222" customFormat="1" ht="24" hidden="1" customHeight="1">
      <c r="A727" s="178">
        <v>42776</v>
      </c>
      <c r="B727" s="177" t="s">
        <v>7457</v>
      </c>
      <c r="C727" s="156">
        <v>0</v>
      </c>
      <c r="D727" s="156" t="s">
        <v>3350</v>
      </c>
      <c r="E727" s="156" t="s">
        <v>96</v>
      </c>
      <c r="F727" s="151">
        <v>42772</v>
      </c>
      <c r="G727" s="156" t="s">
        <v>310</v>
      </c>
      <c r="H727" s="176" t="s">
        <v>7440</v>
      </c>
      <c r="I727" s="156">
        <v>4</v>
      </c>
      <c r="J727" s="156" t="s">
        <v>32</v>
      </c>
      <c r="K727" s="156" t="s">
        <v>342</v>
      </c>
      <c r="L727" s="156" t="s">
        <v>349</v>
      </c>
      <c r="M727" s="156"/>
      <c r="N727" s="156">
        <v>0</v>
      </c>
      <c r="O727" s="156" t="s">
        <v>41</v>
      </c>
      <c r="P727" s="156">
        <v>107701.88</v>
      </c>
      <c r="Q727" s="156">
        <v>4309650</v>
      </c>
      <c r="R727" s="156">
        <v>3282941</v>
      </c>
      <c r="S727" s="166">
        <v>76.180000000000007</v>
      </c>
      <c r="T727" s="156">
        <v>0</v>
      </c>
      <c r="U727" s="156">
        <v>0</v>
      </c>
      <c r="V727" s="156" t="s">
        <v>7456</v>
      </c>
      <c r="W727" s="156" t="s">
        <v>7455</v>
      </c>
      <c r="X727" s="156" t="s">
        <v>7454</v>
      </c>
      <c r="Y727" s="156" t="s">
        <v>3433</v>
      </c>
      <c r="Z727" s="156" t="s">
        <v>3344</v>
      </c>
      <c r="AA727" s="156">
        <v>0</v>
      </c>
      <c r="AB727" s="156" t="s">
        <v>3451</v>
      </c>
      <c r="AC727" s="156" t="s">
        <v>2087</v>
      </c>
      <c r="AD727" s="156"/>
      <c r="AE727" s="223"/>
      <c r="AF727" s="223"/>
    </row>
    <row r="728" spans="1:32" s="222" customFormat="1" ht="24" hidden="1" customHeight="1">
      <c r="A728" s="178">
        <v>42776</v>
      </c>
      <c r="B728" s="177" t="s">
        <v>7453</v>
      </c>
      <c r="C728" s="156">
        <v>0</v>
      </c>
      <c r="D728" s="156" t="s">
        <v>3350</v>
      </c>
      <c r="E728" s="156" t="s">
        <v>97</v>
      </c>
      <c r="F728" s="151">
        <v>42772</v>
      </c>
      <c r="G728" s="156" t="s">
        <v>310</v>
      </c>
      <c r="H728" s="176" t="s">
        <v>7440</v>
      </c>
      <c r="I728" s="156">
        <v>5</v>
      </c>
      <c r="J728" s="156" t="s">
        <v>32</v>
      </c>
      <c r="K728" s="156" t="s">
        <v>342</v>
      </c>
      <c r="L728" s="156" t="s">
        <v>349</v>
      </c>
      <c r="M728" s="156"/>
      <c r="N728" s="156">
        <v>0</v>
      </c>
      <c r="O728" s="156" t="s">
        <v>41</v>
      </c>
      <c r="P728" s="156">
        <v>110902.44</v>
      </c>
      <c r="Q728" s="156">
        <v>4309650</v>
      </c>
      <c r="R728" s="156">
        <v>3369505</v>
      </c>
      <c r="S728" s="166">
        <v>78.19</v>
      </c>
      <c r="T728" s="156">
        <v>0</v>
      </c>
      <c r="U728" s="156">
        <v>0</v>
      </c>
      <c r="V728" s="156" t="s">
        <v>7452</v>
      </c>
      <c r="W728" s="156" t="s">
        <v>7451</v>
      </c>
      <c r="X728" s="156" t="s">
        <v>7450</v>
      </c>
      <c r="Y728" s="156" t="s">
        <v>3433</v>
      </c>
      <c r="Z728" s="156" t="s">
        <v>3344</v>
      </c>
      <c r="AA728" s="156">
        <v>0</v>
      </c>
      <c r="AB728" s="156" t="s">
        <v>3451</v>
      </c>
      <c r="AC728" s="156" t="s">
        <v>2087</v>
      </c>
      <c r="AD728" s="156"/>
      <c r="AE728" s="223"/>
      <c r="AF728" s="223"/>
    </row>
    <row r="729" spans="1:32" s="222" customFormat="1" ht="24" hidden="1" customHeight="1">
      <c r="A729" s="178">
        <v>42776</v>
      </c>
      <c r="B729" s="177" t="s">
        <v>7446</v>
      </c>
      <c r="C729" s="156">
        <v>0</v>
      </c>
      <c r="D729" s="156" t="s">
        <v>3350</v>
      </c>
      <c r="E729" s="156" t="s">
        <v>98</v>
      </c>
      <c r="F729" s="151">
        <v>42772</v>
      </c>
      <c r="G729" s="156" t="s">
        <v>310</v>
      </c>
      <c r="H729" s="176" t="s">
        <v>7440</v>
      </c>
      <c r="I729" s="156">
        <v>6</v>
      </c>
      <c r="J729" s="156" t="s">
        <v>32</v>
      </c>
      <c r="K729" s="156" t="s">
        <v>342</v>
      </c>
      <c r="L729" s="156" t="s">
        <v>349</v>
      </c>
      <c r="M729" s="156"/>
      <c r="N729" s="156">
        <v>0</v>
      </c>
      <c r="O729" s="156" t="s">
        <v>41</v>
      </c>
      <c r="P729" s="156">
        <v>115258.1</v>
      </c>
      <c r="Q729" s="156">
        <v>4309650</v>
      </c>
      <c r="R729" s="156">
        <v>3493635</v>
      </c>
      <c r="S729" s="166">
        <v>81.069999999999993</v>
      </c>
      <c r="T729" s="156">
        <v>0</v>
      </c>
      <c r="U729" s="156">
        <v>0</v>
      </c>
      <c r="V729" s="156" t="s">
        <v>7449</v>
      </c>
      <c r="W729" s="156" t="s">
        <v>7448</v>
      </c>
      <c r="X729" s="156" t="s">
        <v>7447</v>
      </c>
      <c r="Y729" s="156" t="s">
        <v>3433</v>
      </c>
      <c r="Z729" s="156" t="s">
        <v>3344</v>
      </c>
      <c r="AA729" s="156">
        <v>0</v>
      </c>
      <c r="AB729" s="156" t="s">
        <v>3451</v>
      </c>
      <c r="AC729" s="156" t="s">
        <v>2087</v>
      </c>
      <c r="AD729" s="156"/>
      <c r="AE729" s="223"/>
      <c r="AF729" s="223"/>
    </row>
    <row r="730" spans="1:32" s="222" customFormat="1" ht="24" hidden="1" customHeight="1">
      <c r="A730" s="178">
        <v>42776</v>
      </c>
      <c r="B730" s="177" t="s">
        <v>7446</v>
      </c>
      <c r="C730" s="156">
        <v>0</v>
      </c>
      <c r="D730" s="156" t="s">
        <v>3350</v>
      </c>
      <c r="E730" s="156" t="s">
        <v>7445</v>
      </c>
      <c r="F730" s="151">
        <v>42772</v>
      </c>
      <c r="G730" s="156" t="s">
        <v>310</v>
      </c>
      <c r="H730" s="176" t="s">
        <v>7440</v>
      </c>
      <c r="I730" s="156">
        <v>7</v>
      </c>
      <c r="J730" s="156" t="s">
        <v>32</v>
      </c>
      <c r="K730" s="156" t="s">
        <v>342</v>
      </c>
      <c r="L730" s="156" t="s">
        <v>349</v>
      </c>
      <c r="M730" s="156"/>
      <c r="N730" s="156">
        <v>0</v>
      </c>
      <c r="O730" s="156" t="s">
        <v>41</v>
      </c>
      <c r="P730" s="156">
        <v>114013.75</v>
      </c>
      <c r="Q730" s="156">
        <v>4309650</v>
      </c>
      <c r="R730" s="156">
        <v>3469735</v>
      </c>
      <c r="S730" s="166">
        <v>80.510000000000005</v>
      </c>
      <c r="T730" s="156">
        <v>0</v>
      </c>
      <c r="U730" s="156">
        <v>0</v>
      </c>
      <c r="V730" s="156" t="s">
        <v>7444</v>
      </c>
      <c r="W730" s="156" t="s">
        <v>7443</v>
      </c>
      <c r="X730" s="156" t="s">
        <v>7442</v>
      </c>
      <c r="Y730" s="156" t="s">
        <v>3433</v>
      </c>
      <c r="Z730" s="156" t="s">
        <v>3344</v>
      </c>
      <c r="AA730" s="156">
        <v>0</v>
      </c>
      <c r="AB730" s="156" t="s">
        <v>3451</v>
      </c>
      <c r="AC730" s="156" t="s">
        <v>2087</v>
      </c>
      <c r="AD730" s="156"/>
      <c r="AE730" s="223"/>
      <c r="AF730" s="223"/>
    </row>
    <row r="731" spans="1:32" s="222" customFormat="1" ht="24" hidden="1" customHeight="1">
      <c r="A731" s="178">
        <v>42776</v>
      </c>
      <c r="B731" s="177" t="s">
        <v>7441</v>
      </c>
      <c r="C731" s="156">
        <v>0</v>
      </c>
      <c r="D731" s="156" t="s">
        <v>3350</v>
      </c>
      <c r="E731" s="156" t="s">
        <v>100</v>
      </c>
      <c r="F731" s="151">
        <v>42772</v>
      </c>
      <c r="G731" s="156" t="s">
        <v>310</v>
      </c>
      <c r="H731" s="176" t="s">
        <v>7440</v>
      </c>
      <c r="I731" s="156">
        <v>8</v>
      </c>
      <c r="J731" s="156" t="s">
        <v>32</v>
      </c>
      <c r="K731" s="156" t="s">
        <v>342</v>
      </c>
      <c r="L731" s="156" t="s">
        <v>349</v>
      </c>
      <c r="M731" s="156"/>
      <c r="N731" s="156">
        <v>0</v>
      </c>
      <c r="O731" s="156" t="s">
        <v>41</v>
      </c>
      <c r="P731" s="156">
        <v>112049.69</v>
      </c>
      <c r="Q731" s="156">
        <v>4309650</v>
      </c>
      <c r="R731" s="156">
        <v>3382568</v>
      </c>
      <c r="S731" s="166">
        <v>78.489999999999995</v>
      </c>
      <c r="T731" s="156">
        <v>0</v>
      </c>
      <c r="U731" s="156">
        <v>0</v>
      </c>
      <c r="V731" s="156" t="s">
        <v>7439</v>
      </c>
      <c r="W731" s="156" t="s">
        <v>7438</v>
      </c>
      <c r="X731" s="156" t="s">
        <v>7437</v>
      </c>
      <c r="Y731" s="156" t="s">
        <v>3433</v>
      </c>
      <c r="Z731" s="156" t="s">
        <v>3344</v>
      </c>
      <c r="AA731" s="156">
        <v>0</v>
      </c>
      <c r="AB731" s="156" t="s">
        <v>3451</v>
      </c>
      <c r="AC731" s="156" t="s">
        <v>2087</v>
      </c>
      <c r="AD731" s="156"/>
      <c r="AE731" s="223"/>
      <c r="AF731" s="223"/>
    </row>
    <row r="732" spans="1:32" s="222" customFormat="1" ht="24" hidden="1" customHeight="1">
      <c r="A732" s="182">
        <v>42777</v>
      </c>
      <c r="B732" s="181" t="s">
        <v>7436</v>
      </c>
      <c r="C732" s="150">
        <v>0</v>
      </c>
      <c r="D732" s="150" t="s">
        <v>3350</v>
      </c>
      <c r="E732" s="150" t="s">
        <v>3377</v>
      </c>
      <c r="F732" s="148">
        <v>42776</v>
      </c>
      <c r="G732" s="180" t="s">
        <v>108</v>
      </c>
      <c r="H732" s="150" t="s">
        <v>7434</v>
      </c>
      <c r="I732" s="179">
        <v>1</v>
      </c>
      <c r="J732" s="150" t="s">
        <v>32</v>
      </c>
      <c r="K732" s="150" t="s">
        <v>342</v>
      </c>
      <c r="L732" s="150" t="s">
        <v>350</v>
      </c>
      <c r="M732" s="150"/>
      <c r="N732" s="150">
        <v>0</v>
      </c>
      <c r="O732" s="150">
        <v>50</v>
      </c>
      <c r="P732" s="150">
        <v>4700.6499999999996</v>
      </c>
      <c r="Q732" s="150">
        <v>1565302</v>
      </c>
      <c r="R732" s="150">
        <v>1527839</v>
      </c>
      <c r="S732" s="150">
        <v>97.7</v>
      </c>
      <c r="T732" s="150">
        <v>0</v>
      </c>
      <c r="U732" s="150">
        <v>0</v>
      </c>
      <c r="V732" s="150">
        <v>52.41</v>
      </c>
      <c r="W732" s="150">
        <v>99.44</v>
      </c>
      <c r="X732" s="150">
        <v>98.81</v>
      </c>
      <c r="Y732" s="150" t="s">
        <v>3772</v>
      </c>
      <c r="Z732" s="150" t="s">
        <v>3403</v>
      </c>
      <c r="AA732" s="150">
        <v>0</v>
      </c>
      <c r="AB732" s="150" t="s">
        <v>3451</v>
      </c>
      <c r="AC732" s="150" t="s">
        <v>2087</v>
      </c>
      <c r="AD732" s="150"/>
      <c r="AE732" s="223"/>
      <c r="AF732" s="223"/>
    </row>
    <row r="733" spans="1:32" s="222" customFormat="1" ht="24" hidden="1" customHeight="1">
      <c r="A733" s="178">
        <v>42777</v>
      </c>
      <c r="B733" s="177" t="s">
        <v>7435</v>
      </c>
      <c r="C733" s="156">
        <v>0</v>
      </c>
      <c r="D733" s="156" t="s">
        <v>3350</v>
      </c>
      <c r="E733" s="156" t="s">
        <v>94</v>
      </c>
      <c r="F733" s="151">
        <v>42776</v>
      </c>
      <c r="G733" s="156" t="s">
        <v>108</v>
      </c>
      <c r="H733" s="176" t="s">
        <v>7434</v>
      </c>
      <c r="I733" s="156">
        <v>2</v>
      </c>
      <c r="J733" s="156" t="s">
        <v>32</v>
      </c>
      <c r="K733" s="156" t="s">
        <v>342</v>
      </c>
      <c r="L733" s="156" t="s">
        <v>350</v>
      </c>
      <c r="M733" s="156"/>
      <c r="N733" s="156">
        <v>0</v>
      </c>
      <c r="O733" s="156">
        <v>50</v>
      </c>
      <c r="P733" s="156">
        <v>4942.46</v>
      </c>
      <c r="Q733" s="156">
        <v>1656626</v>
      </c>
      <c r="R733" s="156">
        <v>1616553</v>
      </c>
      <c r="S733" s="166">
        <v>97.7</v>
      </c>
      <c r="T733" s="156">
        <v>0</v>
      </c>
      <c r="U733" s="156">
        <v>0</v>
      </c>
      <c r="V733" s="156">
        <v>55.1</v>
      </c>
      <c r="W733" s="156">
        <v>99.49</v>
      </c>
      <c r="X733" s="156">
        <v>98.95</v>
      </c>
      <c r="Y733" s="156" t="s">
        <v>3772</v>
      </c>
      <c r="Z733" s="156" t="s">
        <v>3403</v>
      </c>
      <c r="AA733" s="156">
        <v>0</v>
      </c>
      <c r="AB733" s="156" t="s">
        <v>3451</v>
      </c>
      <c r="AC733" s="156" t="s">
        <v>2087</v>
      </c>
      <c r="AD733" s="156"/>
      <c r="AE733" s="223"/>
      <c r="AF733" s="223"/>
    </row>
    <row r="734" spans="1:32" s="222" customFormat="1" ht="24" hidden="1" customHeight="1">
      <c r="A734" s="182">
        <v>42778</v>
      </c>
      <c r="B734" s="181" t="s">
        <v>7430</v>
      </c>
      <c r="C734" s="150">
        <v>0</v>
      </c>
      <c r="D734" s="150" t="s">
        <v>3350</v>
      </c>
      <c r="E734" s="150" t="s">
        <v>3377</v>
      </c>
      <c r="F734" s="148">
        <v>42776</v>
      </c>
      <c r="G734" s="180" t="s">
        <v>6378</v>
      </c>
      <c r="H734" s="150" t="s">
        <v>7429</v>
      </c>
      <c r="I734" s="179">
        <v>1</v>
      </c>
      <c r="J734" s="150" t="s">
        <v>32</v>
      </c>
      <c r="K734" s="150" t="s">
        <v>342</v>
      </c>
      <c r="L734" s="150" t="s">
        <v>350</v>
      </c>
      <c r="M734" s="150"/>
      <c r="N734" s="150">
        <v>0</v>
      </c>
      <c r="O734" s="150" t="s">
        <v>33</v>
      </c>
      <c r="P734" s="150">
        <v>22894.61</v>
      </c>
      <c r="Q734" s="150">
        <v>1880631</v>
      </c>
      <c r="R734" s="150">
        <v>1828285</v>
      </c>
      <c r="S734" s="150">
        <v>97.3</v>
      </c>
      <c r="T734" s="150">
        <v>0</v>
      </c>
      <c r="U734" s="150">
        <v>0</v>
      </c>
      <c r="V734" s="150" t="s">
        <v>7433</v>
      </c>
      <c r="W734" s="150" t="s">
        <v>7432</v>
      </c>
      <c r="X734" s="150" t="s">
        <v>7431</v>
      </c>
      <c r="Y734" s="150" t="s">
        <v>3345</v>
      </c>
      <c r="Z734" s="150" t="s">
        <v>3403</v>
      </c>
      <c r="AA734" s="150">
        <v>0</v>
      </c>
      <c r="AB734" s="150" t="s">
        <v>3451</v>
      </c>
      <c r="AC734" s="150" t="s">
        <v>2087</v>
      </c>
      <c r="AD734" s="150"/>
      <c r="AE734" s="223"/>
      <c r="AF734" s="223"/>
    </row>
    <row r="735" spans="1:32" s="222" customFormat="1" ht="24" hidden="1" customHeight="1">
      <c r="A735" s="178">
        <v>42778</v>
      </c>
      <c r="B735" s="177" t="s">
        <v>7430</v>
      </c>
      <c r="C735" s="156">
        <v>0</v>
      </c>
      <c r="D735" s="156" t="s">
        <v>3350</v>
      </c>
      <c r="E735" s="156" t="s">
        <v>94</v>
      </c>
      <c r="F735" s="151">
        <v>42776</v>
      </c>
      <c r="G735" s="156" t="s">
        <v>6378</v>
      </c>
      <c r="H735" s="176" t="s">
        <v>7429</v>
      </c>
      <c r="I735" s="156">
        <v>2</v>
      </c>
      <c r="J735" s="156" t="s">
        <v>32</v>
      </c>
      <c r="K735" s="156" t="s">
        <v>342</v>
      </c>
      <c r="L735" s="156" t="s">
        <v>350</v>
      </c>
      <c r="M735" s="156"/>
      <c r="N735" s="156">
        <v>0</v>
      </c>
      <c r="O735" s="156" t="s">
        <v>33</v>
      </c>
      <c r="P735" s="156">
        <v>22761.46</v>
      </c>
      <c r="Q735" s="156">
        <v>1873666</v>
      </c>
      <c r="R735" s="156">
        <v>1818726</v>
      </c>
      <c r="S735" s="166">
        <v>97.2</v>
      </c>
      <c r="T735" s="156">
        <v>0</v>
      </c>
      <c r="U735" s="156">
        <v>0</v>
      </c>
      <c r="V735" s="156" t="s">
        <v>7428</v>
      </c>
      <c r="W735" s="156" t="s">
        <v>7427</v>
      </c>
      <c r="X735" s="156" t="s">
        <v>7426</v>
      </c>
      <c r="Y735" s="156" t="s">
        <v>3345</v>
      </c>
      <c r="Z735" s="156" t="s">
        <v>3403</v>
      </c>
      <c r="AA735" s="156">
        <v>0</v>
      </c>
      <c r="AB735" s="156" t="s">
        <v>3451</v>
      </c>
      <c r="AC735" s="156" t="s">
        <v>2087</v>
      </c>
      <c r="AD735" s="156"/>
      <c r="AE735" s="223"/>
      <c r="AF735" s="223"/>
    </row>
    <row r="736" spans="1:32" s="222" customFormat="1" ht="24" hidden="1" customHeight="1">
      <c r="A736" s="182">
        <v>42778</v>
      </c>
      <c r="B736" s="181" t="s">
        <v>7422</v>
      </c>
      <c r="C736" s="150">
        <v>0</v>
      </c>
      <c r="D736" s="150" t="s">
        <v>3350</v>
      </c>
      <c r="E736" s="150" t="s">
        <v>3377</v>
      </c>
      <c r="F736" s="148">
        <v>42776</v>
      </c>
      <c r="G736" s="180" t="s">
        <v>6378</v>
      </c>
      <c r="H736" s="150" t="s">
        <v>7421</v>
      </c>
      <c r="I736" s="179">
        <v>1</v>
      </c>
      <c r="J736" s="150" t="s">
        <v>32</v>
      </c>
      <c r="K736" s="150" t="s">
        <v>342</v>
      </c>
      <c r="L736" s="150" t="s">
        <v>350</v>
      </c>
      <c r="M736" s="150"/>
      <c r="N736" s="150">
        <v>0</v>
      </c>
      <c r="O736" s="150" t="s">
        <v>33</v>
      </c>
      <c r="P736" s="150">
        <v>36419.589999999997</v>
      </c>
      <c r="Q736" s="150">
        <v>3106873</v>
      </c>
      <c r="R736" s="150">
        <v>2890433</v>
      </c>
      <c r="S736" s="150">
        <v>93.3</v>
      </c>
      <c r="T736" s="150">
        <v>0</v>
      </c>
      <c r="U736" s="150">
        <v>0</v>
      </c>
      <c r="V736" s="150" t="s">
        <v>7425</v>
      </c>
      <c r="W736" s="150" t="s">
        <v>7424</v>
      </c>
      <c r="X736" s="150" t="s">
        <v>7423</v>
      </c>
      <c r="Y736" s="150" t="s">
        <v>3345</v>
      </c>
      <c r="Z736" s="150" t="s">
        <v>3403</v>
      </c>
      <c r="AA736" s="150">
        <v>0</v>
      </c>
      <c r="AB736" s="150" t="s">
        <v>3451</v>
      </c>
      <c r="AC736" s="150" t="s">
        <v>2087</v>
      </c>
      <c r="AD736" s="150"/>
      <c r="AE736" s="223"/>
      <c r="AF736" s="223"/>
    </row>
    <row r="737" spans="1:32" s="222" customFormat="1" ht="24" hidden="1" customHeight="1">
      <c r="A737" s="178">
        <v>42778</v>
      </c>
      <c r="B737" s="177" t="s">
        <v>7422</v>
      </c>
      <c r="C737" s="156">
        <v>0</v>
      </c>
      <c r="D737" s="156" t="s">
        <v>3350</v>
      </c>
      <c r="E737" s="156" t="s">
        <v>94</v>
      </c>
      <c r="F737" s="151">
        <v>42776</v>
      </c>
      <c r="G737" s="156" t="s">
        <v>6378</v>
      </c>
      <c r="H737" s="176" t="s">
        <v>7421</v>
      </c>
      <c r="I737" s="156">
        <v>2</v>
      </c>
      <c r="J737" s="156" t="s">
        <v>32</v>
      </c>
      <c r="K737" s="156" t="s">
        <v>342</v>
      </c>
      <c r="L737" s="156" t="s">
        <v>350</v>
      </c>
      <c r="M737" s="156"/>
      <c r="N737" s="156">
        <v>0</v>
      </c>
      <c r="O737" s="156" t="s">
        <v>33</v>
      </c>
      <c r="P737" s="156">
        <v>36824.78</v>
      </c>
      <c r="Q737" s="156">
        <v>3146739</v>
      </c>
      <c r="R737" s="156">
        <v>2922330</v>
      </c>
      <c r="S737" s="166">
        <v>93.1</v>
      </c>
      <c r="T737" s="156">
        <v>0</v>
      </c>
      <c r="U737" s="156">
        <v>0</v>
      </c>
      <c r="V737" s="156" t="s">
        <v>7420</v>
      </c>
      <c r="W737" s="156" t="s">
        <v>7419</v>
      </c>
      <c r="X737" s="156" t="s">
        <v>7418</v>
      </c>
      <c r="Y737" s="156" t="s">
        <v>3345</v>
      </c>
      <c r="Z737" s="156" t="s">
        <v>3403</v>
      </c>
      <c r="AA737" s="156">
        <v>0</v>
      </c>
      <c r="AB737" s="156" t="s">
        <v>3451</v>
      </c>
      <c r="AC737" s="156" t="s">
        <v>2087</v>
      </c>
      <c r="AD737" s="156"/>
      <c r="AE737" s="223"/>
      <c r="AF737" s="223"/>
    </row>
    <row r="738" spans="1:32" s="222" customFormat="1" ht="24" hidden="1" customHeight="1">
      <c r="A738" s="182">
        <v>42780</v>
      </c>
      <c r="B738" s="181" t="s">
        <v>7409</v>
      </c>
      <c r="C738" s="150">
        <v>0</v>
      </c>
      <c r="D738" s="150" t="s">
        <v>3350</v>
      </c>
      <c r="E738" s="150" t="s">
        <v>3377</v>
      </c>
      <c r="F738" s="148">
        <v>42775</v>
      </c>
      <c r="G738" s="180" t="s">
        <v>310</v>
      </c>
      <c r="H738" s="150" t="s">
        <v>7394</v>
      </c>
      <c r="I738" s="179">
        <v>1</v>
      </c>
      <c r="J738" s="150" t="s">
        <v>32</v>
      </c>
      <c r="K738" s="150" t="s">
        <v>342</v>
      </c>
      <c r="L738" s="150" t="s">
        <v>349</v>
      </c>
      <c r="M738" s="150"/>
      <c r="N738" s="150">
        <v>0</v>
      </c>
      <c r="O738" s="150" t="s">
        <v>41</v>
      </c>
      <c r="P738" s="150">
        <v>109365.56</v>
      </c>
      <c r="Q738" s="150">
        <v>4309650</v>
      </c>
      <c r="R738" s="150">
        <v>3303264</v>
      </c>
      <c r="S738" s="150">
        <v>76.650000000000006</v>
      </c>
      <c r="T738" s="150">
        <v>0</v>
      </c>
      <c r="U738" s="150">
        <v>0</v>
      </c>
      <c r="V738" s="150" t="s">
        <v>7417</v>
      </c>
      <c r="W738" s="150" t="s">
        <v>7416</v>
      </c>
      <c r="X738" s="150" t="s">
        <v>7415</v>
      </c>
      <c r="Y738" s="150" t="s">
        <v>3433</v>
      </c>
      <c r="Z738" s="150" t="s">
        <v>3344</v>
      </c>
      <c r="AA738" s="150">
        <v>0</v>
      </c>
      <c r="AB738" s="150" t="s">
        <v>3451</v>
      </c>
      <c r="AC738" s="150" t="s">
        <v>2087</v>
      </c>
      <c r="AD738" s="150"/>
      <c r="AE738" s="223"/>
      <c r="AF738" s="223"/>
    </row>
    <row r="739" spans="1:32" s="222" customFormat="1" ht="24" hidden="1" customHeight="1">
      <c r="A739" s="178">
        <v>42780</v>
      </c>
      <c r="B739" s="177" t="s">
        <v>7409</v>
      </c>
      <c r="C739" s="156">
        <v>0</v>
      </c>
      <c r="D739" s="156" t="s">
        <v>3350</v>
      </c>
      <c r="E739" s="156" t="s">
        <v>94</v>
      </c>
      <c r="F739" s="151">
        <v>42775</v>
      </c>
      <c r="G739" s="156" t="s">
        <v>310</v>
      </c>
      <c r="H739" s="176" t="s">
        <v>7394</v>
      </c>
      <c r="I739" s="156">
        <v>2</v>
      </c>
      <c r="J739" s="156" t="s">
        <v>32</v>
      </c>
      <c r="K739" s="156" t="s">
        <v>342</v>
      </c>
      <c r="L739" s="156" t="s">
        <v>349</v>
      </c>
      <c r="M739" s="156"/>
      <c r="N739" s="156">
        <v>0</v>
      </c>
      <c r="O739" s="156" t="s">
        <v>41</v>
      </c>
      <c r="P739" s="156">
        <v>113750.52</v>
      </c>
      <c r="Q739" s="156">
        <v>4309650</v>
      </c>
      <c r="R739" s="156">
        <v>3419815</v>
      </c>
      <c r="S739" s="166">
        <v>79.349999999999994</v>
      </c>
      <c r="T739" s="156">
        <v>0</v>
      </c>
      <c r="U739" s="156">
        <v>0</v>
      </c>
      <c r="V739" s="156" t="s">
        <v>7414</v>
      </c>
      <c r="W739" s="156" t="s">
        <v>7413</v>
      </c>
      <c r="X739" s="156" t="s">
        <v>7412</v>
      </c>
      <c r="Y739" s="156" t="s">
        <v>3433</v>
      </c>
      <c r="Z739" s="156" t="s">
        <v>3344</v>
      </c>
      <c r="AA739" s="156">
        <v>0</v>
      </c>
      <c r="AB739" s="156" t="s">
        <v>3451</v>
      </c>
      <c r="AC739" s="156" t="s">
        <v>2087</v>
      </c>
      <c r="AD739" s="156"/>
      <c r="AE739" s="223"/>
      <c r="AF739" s="223"/>
    </row>
    <row r="740" spans="1:32" s="222" customFormat="1" ht="24" hidden="1" customHeight="1">
      <c r="A740" s="178">
        <v>42780</v>
      </c>
      <c r="B740" s="177" t="s">
        <v>7409</v>
      </c>
      <c r="C740" s="156">
        <v>0</v>
      </c>
      <c r="D740" s="156" t="s">
        <v>3350</v>
      </c>
      <c r="E740" s="156" t="s">
        <v>95</v>
      </c>
      <c r="F740" s="151">
        <v>42775</v>
      </c>
      <c r="G740" s="156" t="s">
        <v>310</v>
      </c>
      <c r="H740" s="176" t="s">
        <v>7394</v>
      </c>
      <c r="I740" s="156">
        <v>3</v>
      </c>
      <c r="J740" s="156" t="s">
        <v>32</v>
      </c>
      <c r="K740" s="156" t="s">
        <v>342</v>
      </c>
      <c r="L740" s="156" t="s">
        <v>349</v>
      </c>
      <c r="M740" s="156"/>
      <c r="N740" s="156">
        <v>0</v>
      </c>
      <c r="O740" s="156" t="s">
        <v>41</v>
      </c>
      <c r="P740" s="156">
        <v>116710.36</v>
      </c>
      <c r="Q740" s="156">
        <v>4309650</v>
      </c>
      <c r="R740" s="156">
        <v>3506113</v>
      </c>
      <c r="S740" s="166">
        <v>81.349999999999994</v>
      </c>
      <c r="T740" s="156">
        <v>0</v>
      </c>
      <c r="U740" s="156">
        <v>0</v>
      </c>
      <c r="V740" s="156" t="s">
        <v>7411</v>
      </c>
      <c r="W740" s="156" t="s">
        <v>2289</v>
      </c>
      <c r="X740" s="156" t="s">
        <v>7410</v>
      </c>
      <c r="Y740" s="156" t="s">
        <v>3433</v>
      </c>
      <c r="Z740" s="156" t="s">
        <v>3344</v>
      </c>
      <c r="AA740" s="156">
        <v>0</v>
      </c>
      <c r="AB740" s="156" t="s">
        <v>3451</v>
      </c>
      <c r="AC740" s="156" t="s">
        <v>2087</v>
      </c>
      <c r="AD740" s="156"/>
      <c r="AE740" s="223"/>
      <c r="AF740" s="223"/>
    </row>
    <row r="741" spans="1:32" s="222" customFormat="1" ht="24" hidden="1" customHeight="1">
      <c r="A741" s="178">
        <v>42780</v>
      </c>
      <c r="B741" s="177" t="s">
        <v>7409</v>
      </c>
      <c r="C741" s="156">
        <v>0</v>
      </c>
      <c r="D741" s="156" t="s">
        <v>3350</v>
      </c>
      <c r="E741" s="156" t="s">
        <v>96</v>
      </c>
      <c r="F741" s="151">
        <v>42775</v>
      </c>
      <c r="G741" s="156" t="s">
        <v>310</v>
      </c>
      <c r="H741" s="176" t="s">
        <v>7394</v>
      </c>
      <c r="I741" s="156">
        <v>4</v>
      </c>
      <c r="J741" s="156" t="s">
        <v>32</v>
      </c>
      <c r="K741" s="156" t="s">
        <v>342</v>
      </c>
      <c r="L741" s="156" t="s">
        <v>349</v>
      </c>
      <c r="M741" s="156"/>
      <c r="N741" s="156">
        <v>0</v>
      </c>
      <c r="O741" s="156" t="s">
        <v>41</v>
      </c>
      <c r="P741" s="156">
        <v>118161.91</v>
      </c>
      <c r="Q741" s="156">
        <v>4309650</v>
      </c>
      <c r="R741" s="156">
        <v>3559695</v>
      </c>
      <c r="S741" s="166">
        <v>82.6</v>
      </c>
      <c r="T741" s="156">
        <v>0</v>
      </c>
      <c r="U741" s="156">
        <v>0</v>
      </c>
      <c r="V741" s="156" t="s">
        <v>7408</v>
      </c>
      <c r="W741" s="156" t="s">
        <v>7407</v>
      </c>
      <c r="X741" s="156" t="s">
        <v>7406</v>
      </c>
      <c r="Y741" s="156" t="s">
        <v>3433</v>
      </c>
      <c r="Z741" s="156" t="s">
        <v>3344</v>
      </c>
      <c r="AA741" s="156">
        <v>0</v>
      </c>
      <c r="AB741" s="156" t="s">
        <v>3451</v>
      </c>
      <c r="AC741" s="156" t="s">
        <v>2087</v>
      </c>
      <c r="AD741" s="156"/>
      <c r="AE741" s="223"/>
      <c r="AF741" s="223"/>
    </row>
    <row r="742" spans="1:32" s="222" customFormat="1" ht="24" hidden="1" customHeight="1">
      <c r="A742" s="178">
        <v>42780</v>
      </c>
      <c r="B742" s="177" t="s">
        <v>7402</v>
      </c>
      <c r="C742" s="156">
        <v>0</v>
      </c>
      <c r="D742" s="156" t="s">
        <v>3350</v>
      </c>
      <c r="E742" s="156" t="s">
        <v>97</v>
      </c>
      <c r="F742" s="151">
        <v>42775</v>
      </c>
      <c r="G742" s="156" t="s">
        <v>310</v>
      </c>
      <c r="H742" s="176" t="s">
        <v>7394</v>
      </c>
      <c r="I742" s="156">
        <v>5</v>
      </c>
      <c r="J742" s="156" t="s">
        <v>32</v>
      </c>
      <c r="K742" s="156" t="s">
        <v>342</v>
      </c>
      <c r="L742" s="156" t="s">
        <v>349</v>
      </c>
      <c r="M742" s="156"/>
      <c r="N742" s="156">
        <v>0</v>
      </c>
      <c r="O742" s="156" t="s">
        <v>41</v>
      </c>
      <c r="P742" s="156">
        <v>117781.71</v>
      </c>
      <c r="Q742" s="156">
        <v>4309650</v>
      </c>
      <c r="R742" s="156">
        <v>3505408</v>
      </c>
      <c r="S742" s="166">
        <v>81.34</v>
      </c>
      <c r="T742" s="156">
        <v>0</v>
      </c>
      <c r="U742" s="156">
        <v>0</v>
      </c>
      <c r="V742" s="156" t="s">
        <v>7405</v>
      </c>
      <c r="W742" s="156" t="s">
        <v>7404</v>
      </c>
      <c r="X742" s="156" t="s">
        <v>7403</v>
      </c>
      <c r="Y742" s="156" t="s">
        <v>3433</v>
      </c>
      <c r="Z742" s="156" t="s">
        <v>3344</v>
      </c>
      <c r="AA742" s="156">
        <v>0</v>
      </c>
      <c r="AB742" s="156" t="s">
        <v>3356</v>
      </c>
      <c r="AC742" s="156" t="s">
        <v>2087</v>
      </c>
      <c r="AD742" s="156"/>
      <c r="AE742" s="223"/>
      <c r="AF742" s="223"/>
    </row>
    <row r="743" spans="1:32" s="222" customFormat="1" ht="24" hidden="1" customHeight="1">
      <c r="A743" s="178">
        <v>42780</v>
      </c>
      <c r="B743" s="177" t="s">
        <v>7402</v>
      </c>
      <c r="C743" s="156">
        <v>0</v>
      </c>
      <c r="D743" s="156" t="s">
        <v>3350</v>
      </c>
      <c r="E743" s="156" t="s">
        <v>98</v>
      </c>
      <c r="F743" s="151">
        <v>42775</v>
      </c>
      <c r="G743" s="156" t="s">
        <v>310</v>
      </c>
      <c r="H743" s="176" t="s">
        <v>7394</v>
      </c>
      <c r="I743" s="156">
        <v>6</v>
      </c>
      <c r="J743" s="156" t="s">
        <v>32</v>
      </c>
      <c r="K743" s="156" t="s">
        <v>342</v>
      </c>
      <c r="L743" s="156" t="s">
        <v>349</v>
      </c>
      <c r="M743" s="156"/>
      <c r="N743" s="156">
        <v>0</v>
      </c>
      <c r="O743" s="156" t="s">
        <v>41</v>
      </c>
      <c r="P743" s="156">
        <v>119162.77</v>
      </c>
      <c r="Q743" s="156">
        <v>4309650</v>
      </c>
      <c r="R743" s="156">
        <v>3546511</v>
      </c>
      <c r="S743" s="166">
        <v>82.29</v>
      </c>
      <c r="T743" s="156">
        <v>0</v>
      </c>
      <c r="U743" s="156">
        <v>0</v>
      </c>
      <c r="V743" s="156" t="s">
        <v>7401</v>
      </c>
      <c r="W743" s="156" t="s">
        <v>7400</v>
      </c>
      <c r="X743" s="156" t="s">
        <v>7399</v>
      </c>
      <c r="Y743" s="156" t="s">
        <v>3433</v>
      </c>
      <c r="Z743" s="156" t="s">
        <v>3344</v>
      </c>
      <c r="AA743" s="156">
        <v>0</v>
      </c>
      <c r="AB743" s="156" t="s">
        <v>3356</v>
      </c>
      <c r="AC743" s="156" t="s">
        <v>2087</v>
      </c>
      <c r="AD743" s="156"/>
      <c r="AE743" s="223"/>
      <c r="AF743" s="223"/>
    </row>
    <row r="744" spans="1:32" s="222" customFormat="1" ht="24" hidden="1" customHeight="1">
      <c r="A744" s="178">
        <v>42780</v>
      </c>
      <c r="B744" s="177" t="s">
        <v>7395</v>
      </c>
      <c r="C744" s="156">
        <v>0</v>
      </c>
      <c r="D744" s="156" t="s">
        <v>3350</v>
      </c>
      <c r="E744" s="156" t="s">
        <v>99</v>
      </c>
      <c r="F744" s="151">
        <v>42775</v>
      </c>
      <c r="G744" s="156" t="s">
        <v>310</v>
      </c>
      <c r="H744" s="176" t="s">
        <v>7394</v>
      </c>
      <c r="I744" s="156">
        <v>7</v>
      </c>
      <c r="J744" s="156" t="s">
        <v>32</v>
      </c>
      <c r="K744" s="156" t="s">
        <v>342</v>
      </c>
      <c r="L744" s="156" t="s">
        <v>349</v>
      </c>
      <c r="M744" s="156"/>
      <c r="N744" s="156">
        <v>0</v>
      </c>
      <c r="O744" s="156" t="s">
        <v>41</v>
      </c>
      <c r="P744" s="156">
        <v>98767.05</v>
      </c>
      <c r="Q744" s="156">
        <v>4309650</v>
      </c>
      <c r="R744" s="156">
        <v>3039948</v>
      </c>
      <c r="S744" s="166">
        <v>70.540000000000006</v>
      </c>
      <c r="T744" s="156">
        <v>0</v>
      </c>
      <c r="U744" s="156">
        <v>0</v>
      </c>
      <c r="V744" s="156" t="s">
        <v>7398</v>
      </c>
      <c r="W744" s="156" t="s">
        <v>7397</v>
      </c>
      <c r="X744" s="156" t="s">
        <v>7396</v>
      </c>
      <c r="Y744" s="156" t="s">
        <v>3433</v>
      </c>
      <c r="Z744" s="156" t="s">
        <v>3344</v>
      </c>
      <c r="AA744" s="156">
        <v>0</v>
      </c>
      <c r="AB744" s="156" t="s">
        <v>3451</v>
      </c>
      <c r="AC744" s="156" t="s">
        <v>2087</v>
      </c>
      <c r="AD744" s="156"/>
      <c r="AE744" s="223"/>
      <c r="AF744" s="223"/>
    </row>
    <row r="745" spans="1:32" s="222" customFormat="1" ht="24" hidden="1" customHeight="1">
      <c r="A745" s="178">
        <v>42780</v>
      </c>
      <c r="B745" s="177" t="s">
        <v>7395</v>
      </c>
      <c r="C745" s="156">
        <v>0</v>
      </c>
      <c r="D745" s="156" t="s">
        <v>3350</v>
      </c>
      <c r="E745" s="156" t="s">
        <v>100</v>
      </c>
      <c r="F745" s="151">
        <v>42775</v>
      </c>
      <c r="G745" s="156" t="s">
        <v>310</v>
      </c>
      <c r="H745" s="176" t="s">
        <v>7394</v>
      </c>
      <c r="I745" s="156">
        <v>8</v>
      </c>
      <c r="J745" s="156" t="s">
        <v>32</v>
      </c>
      <c r="K745" s="156" t="s">
        <v>342</v>
      </c>
      <c r="L745" s="156" t="s">
        <v>349</v>
      </c>
      <c r="M745" s="156"/>
      <c r="N745" s="156">
        <v>0</v>
      </c>
      <c r="O745" s="156" t="s">
        <v>41</v>
      </c>
      <c r="P745" s="156">
        <v>104459.81</v>
      </c>
      <c r="Q745" s="156">
        <v>4309650</v>
      </c>
      <c r="R745" s="156">
        <v>3179239</v>
      </c>
      <c r="S745" s="166">
        <v>73.77</v>
      </c>
      <c r="T745" s="156">
        <v>0</v>
      </c>
      <c r="U745" s="156">
        <v>0</v>
      </c>
      <c r="V745" s="156" t="s">
        <v>7393</v>
      </c>
      <c r="W745" s="156" t="s">
        <v>7392</v>
      </c>
      <c r="X745" s="156" t="s">
        <v>7391</v>
      </c>
      <c r="Y745" s="156" t="s">
        <v>3433</v>
      </c>
      <c r="Z745" s="156" t="s">
        <v>3344</v>
      </c>
      <c r="AA745" s="156">
        <v>0</v>
      </c>
      <c r="AB745" s="156" t="s">
        <v>3451</v>
      </c>
      <c r="AC745" s="156" t="s">
        <v>2087</v>
      </c>
      <c r="AD745" s="156"/>
      <c r="AE745" s="223"/>
      <c r="AF745" s="223"/>
    </row>
    <row r="746" spans="1:32" s="222" customFormat="1" ht="24" hidden="1" customHeight="1">
      <c r="A746" s="182">
        <v>42781</v>
      </c>
      <c r="B746" s="181" t="s">
        <v>7374</v>
      </c>
      <c r="C746" s="150">
        <v>0</v>
      </c>
      <c r="D746" s="150" t="s">
        <v>3350</v>
      </c>
      <c r="E746" s="150" t="s">
        <v>3377</v>
      </c>
      <c r="F746" s="148">
        <v>42779</v>
      </c>
      <c r="G746" s="180" t="s">
        <v>108</v>
      </c>
      <c r="H746" s="150" t="s">
        <v>7388</v>
      </c>
      <c r="I746" s="179">
        <v>1</v>
      </c>
      <c r="J746" s="150" t="s">
        <v>32</v>
      </c>
      <c r="K746" s="150" t="s">
        <v>342</v>
      </c>
      <c r="L746" s="150" t="s">
        <v>350</v>
      </c>
      <c r="M746" s="150"/>
      <c r="N746" s="150">
        <v>0</v>
      </c>
      <c r="O746" s="150" t="s">
        <v>33</v>
      </c>
      <c r="P746" s="150">
        <v>30820.63</v>
      </c>
      <c r="Q746" s="150">
        <v>2564824</v>
      </c>
      <c r="R746" s="150">
        <v>2463123</v>
      </c>
      <c r="S746" s="150">
        <v>96.1</v>
      </c>
      <c r="T746" s="150">
        <v>0</v>
      </c>
      <c r="U746" s="150">
        <v>0</v>
      </c>
      <c r="V746" s="150" t="s">
        <v>7387</v>
      </c>
      <c r="W746" s="150" t="s">
        <v>7390</v>
      </c>
      <c r="X746" s="150" t="s">
        <v>7389</v>
      </c>
      <c r="Y746" s="150" t="s">
        <v>3345</v>
      </c>
      <c r="Z746" s="150" t="s">
        <v>3403</v>
      </c>
      <c r="AA746" s="150">
        <v>0</v>
      </c>
      <c r="AB746" s="150" t="s">
        <v>3451</v>
      </c>
      <c r="AC746" s="150" t="s">
        <v>2087</v>
      </c>
      <c r="AD746" s="150"/>
      <c r="AE746" s="223"/>
      <c r="AF746" s="223"/>
    </row>
    <row r="747" spans="1:32" s="222" customFormat="1" ht="24" hidden="1" customHeight="1">
      <c r="A747" s="178">
        <v>42781</v>
      </c>
      <c r="B747" s="177" t="s">
        <v>7374</v>
      </c>
      <c r="C747" s="156">
        <v>0</v>
      </c>
      <c r="D747" s="156" t="s">
        <v>3350</v>
      </c>
      <c r="E747" s="156" t="s">
        <v>94</v>
      </c>
      <c r="F747" s="151">
        <v>42779</v>
      </c>
      <c r="G747" s="156" t="s">
        <v>108</v>
      </c>
      <c r="H747" s="176" t="s">
        <v>7388</v>
      </c>
      <c r="I747" s="156">
        <v>2</v>
      </c>
      <c r="J747" s="156" t="s">
        <v>32</v>
      </c>
      <c r="K747" s="156" t="s">
        <v>342</v>
      </c>
      <c r="L747" s="156" t="s">
        <v>350</v>
      </c>
      <c r="M747" s="156"/>
      <c r="N747" s="156">
        <v>0</v>
      </c>
      <c r="O747" s="156" t="s">
        <v>33</v>
      </c>
      <c r="P747" s="156">
        <v>30321.22</v>
      </c>
      <c r="Q747" s="156">
        <v>2517686</v>
      </c>
      <c r="R747" s="156">
        <v>2422912</v>
      </c>
      <c r="S747" s="166">
        <v>96.3</v>
      </c>
      <c r="T747" s="156">
        <v>0</v>
      </c>
      <c r="U747" s="156">
        <v>0</v>
      </c>
      <c r="V747" s="156" t="s">
        <v>7387</v>
      </c>
      <c r="W747" s="156" t="s">
        <v>7386</v>
      </c>
      <c r="X747" s="156" t="s">
        <v>7385</v>
      </c>
      <c r="Y747" s="156" t="s">
        <v>3345</v>
      </c>
      <c r="Z747" s="156" t="s">
        <v>3403</v>
      </c>
      <c r="AA747" s="156">
        <v>0</v>
      </c>
      <c r="AB747" s="156" t="s">
        <v>3451</v>
      </c>
      <c r="AC747" s="156" t="s">
        <v>2087</v>
      </c>
      <c r="AD747" s="156"/>
      <c r="AE747" s="223"/>
      <c r="AF747" s="223"/>
    </row>
    <row r="748" spans="1:32" s="222" customFormat="1" ht="24" hidden="1" customHeight="1">
      <c r="A748" s="182">
        <v>42781</v>
      </c>
      <c r="B748" s="181" t="s">
        <v>7381</v>
      </c>
      <c r="C748" s="150">
        <v>0</v>
      </c>
      <c r="D748" s="150" t="s">
        <v>3350</v>
      </c>
      <c r="E748" s="150" t="s">
        <v>3377</v>
      </c>
      <c r="F748" s="148">
        <v>42779</v>
      </c>
      <c r="G748" s="180" t="s">
        <v>6378</v>
      </c>
      <c r="H748" s="150" t="s">
        <v>7380</v>
      </c>
      <c r="I748" s="179">
        <v>1</v>
      </c>
      <c r="J748" s="150" t="s">
        <v>32</v>
      </c>
      <c r="K748" s="150" t="s">
        <v>342</v>
      </c>
      <c r="L748" s="150" t="s">
        <v>350</v>
      </c>
      <c r="M748" s="150"/>
      <c r="N748" s="150">
        <v>0</v>
      </c>
      <c r="O748" s="150" t="s">
        <v>33</v>
      </c>
      <c r="P748" s="150">
        <v>35231.99</v>
      </c>
      <c r="Q748" s="150">
        <v>2985350</v>
      </c>
      <c r="R748" s="150">
        <v>2814178</v>
      </c>
      <c r="S748" s="150">
        <v>94.4</v>
      </c>
      <c r="T748" s="150">
        <v>0</v>
      </c>
      <c r="U748" s="150">
        <v>0</v>
      </c>
      <c r="V748" s="150" t="s">
        <v>7384</v>
      </c>
      <c r="W748" s="150" t="s">
        <v>7383</v>
      </c>
      <c r="X748" s="150" t="s">
        <v>7382</v>
      </c>
      <c r="Y748" s="150" t="s">
        <v>3345</v>
      </c>
      <c r="Z748" s="150" t="s">
        <v>3403</v>
      </c>
      <c r="AA748" s="150">
        <v>0</v>
      </c>
      <c r="AB748" s="150" t="s">
        <v>3451</v>
      </c>
      <c r="AC748" s="150" t="s">
        <v>2087</v>
      </c>
      <c r="AD748" s="150"/>
      <c r="AE748" s="223"/>
      <c r="AF748" s="223"/>
    </row>
    <row r="749" spans="1:32" s="222" customFormat="1" ht="24" hidden="1" customHeight="1">
      <c r="A749" s="178">
        <v>42781</v>
      </c>
      <c r="B749" s="177" t="s">
        <v>7381</v>
      </c>
      <c r="C749" s="156">
        <v>0</v>
      </c>
      <c r="D749" s="156" t="s">
        <v>3350</v>
      </c>
      <c r="E749" s="156" t="s">
        <v>94</v>
      </c>
      <c r="F749" s="151">
        <v>42779</v>
      </c>
      <c r="G749" s="156" t="s">
        <v>6378</v>
      </c>
      <c r="H749" s="176" t="s">
        <v>7380</v>
      </c>
      <c r="I749" s="156">
        <v>2</v>
      </c>
      <c r="J749" s="156" t="s">
        <v>32</v>
      </c>
      <c r="K749" s="156" t="s">
        <v>342</v>
      </c>
      <c r="L749" s="156" t="s">
        <v>350</v>
      </c>
      <c r="M749" s="156"/>
      <c r="N749" s="156">
        <v>0</v>
      </c>
      <c r="O749" s="156" t="s">
        <v>33</v>
      </c>
      <c r="P749" s="156">
        <v>35172.339999999997</v>
      </c>
      <c r="Q749" s="156">
        <v>2991780</v>
      </c>
      <c r="R749" s="156">
        <v>2809168</v>
      </c>
      <c r="S749" s="166">
        <v>94</v>
      </c>
      <c r="T749" s="156">
        <v>0</v>
      </c>
      <c r="U749" s="156">
        <v>0</v>
      </c>
      <c r="V749" s="156" t="s">
        <v>7379</v>
      </c>
      <c r="W749" s="156" t="s">
        <v>7378</v>
      </c>
      <c r="X749" s="156" t="s">
        <v>7377</v>
      </c>
      <c r="Y749" s="156" t="s">
        <v>3345</v>
      </c>
      <c r="Z749" s="156" t="s">
        <v>3403</v>
      </c>
      <c r="AA749" s="156">
        <v>0</v>
      </c>
      <c r="AB749" s="156" t="s">
        <v>3451</v>
      </c>
      <c r="AC749" s="156" t="s">
        <v>2087</v>
      </c>
      <c r="AD749" s="156"/>
      <c r="AE749" s="223"/>
      <c r="AF749" s="223"/>
    </row>
    <row r="750" spans="1:32" s="222" customFormat="1" ht="24" hidden="1" customHeight="1">
      <c r="A750" s="182">
        <v>42781</v>
      </c>
      <c r="B750" s="181" t="s">
        <v>7374</v>
      </c>
      <c r="C750" s="150">
        <v>0</v>
      </c>
      <c r="D750" s="150" t="s">
        <v>3350</v>
      </c>
      <c r="E750" s="150" t="s">
        <v>3377</v>
      </c>
      <c r="F750" s="148">
        <v>42779</v>
      </c>
      <c r="G750" s="180" t="s">
        <v>6378</v>
      </c>
      <c r="H750" s="150" t="s">
        <v>7373</v>
      </c>
      <c r="I750" s="179">
        <v>1</v>
      </c>
      <c r="J750" s="150" t="s">
        <v>32</v>
      </c>
      <c r="K750" s="150" t="s">
        <v>342</v>
      </c>
      <c r="L750" s="150" t="s">
        <v>350</v>
      </c>
      <c r="M750" s="150"/>
      <c r="N750" s="150">
        <v>0</v>
      </c>
      <c r="O750" s="150" t="s">
        <v>33</v>
      </c>
      <c r="P750" s="150">
        <v>35844.800000000003</v>
      </c>
      <c r="Q750" s="150">
        <v>3057306</v>
      </c>
      <c r="R750" s="150">
        <v>2871723</v>
      </c>
      <c r="S750" s="150">
        <v>94.1</v>
      </c>
      <c r="T750" s="150">
        <v>0</v>
      </c>
      <c r="U750" s="150">
        <v>0</v>
      </c>
      <c r="V750" s="150" t="s">
        <v>7372</v>
      </c>
      <c r="W750" s="150" t="s">
        <v>7376</v>
      </c>
      <c r="X750" s="150" t="s">
        <v>7375</v>
      </c>
      <c r="Y750" s="150" t="s">
        <v>3345</v>
      </c>
      <c r="Z750" s="150" t="s">
        <v>3403</v>
      </c>
      <c r="AA750" s="150">
        <v>0</v>
      </c>
      <c r="AB750" s="150" t="s">
        <v>3451</v>
      </c>
      <c r="AC750" s="150" t="s">
        <v>2087</v>
      </c>
      <c r="AD750" s="150"/>
      <c r="AE750" s="223"/>
      <c r="AF750" s="223"/>
    </row>
    <row r="751" spans="1:32" s="222" customFormat="1" ht="24" hidden="1" customHeight="1">
      <c r="A751" s="178">
        <v>42781</v>
      </c>
      <c r="B751" s="177" t="s">
        <v>7374</v>
      </c>
      <c r="C751" s="156">
        <v>0</v>
      </c>
      <c r="D751" s="156" t="s">
        <v>3350</v>
      </c>
      <c r="E751" s="156" t="s">
        <v>94</v>
      </c>
      <c r="F751" s="151">
        <v>42779</v>
      </c>
      <c r="G751" s="156" t="s">
        <v>6378</v>
      </c>
      <c r="H751" s="176" t="s">
        <v>7373</v>
      </c>
      <c r="I751" s="156">
        <v>2</v>
      </c>
      <c r="J751" s="156" t="s">
        <v>32</v>
      </c>
      <c r="K751" s="156" t="s">
        <v>342</v>
      </c>
      <c r="L751" s="156" t="s">
        <v>350</v>
      </c>
      <c r="M751" s="156"/>
      <c r="N751" s="156">
        <v>0</v>
      </c>
      <c r="O751" s="156" t="s">
        <v>33</v>
      </c>
      <c r="P751" s="156">
        <v>36116.53</v>
      </c>
      <c r="Q751" s="156">
        <v>3088111</v>
      </c>
      <c r="R751" s="156">
        <v>2893590</v>
      </c>
      <c r="S751" s="166">
        <v>93.9</v>
      </c>
      <c r="T751" s="156">
        <v>0</v>
      </c>
      <c r="U751" s="156">
        <v>0</v>
      </c>
      <c r="V751" s="156" t="s">
        <v>7372</v>
      </c>
      <c r="W751" s="156" t="s">
        <v>7371</v>
      </c>
      <c r="X751" s="156" t="s">
        <v>7370</v>
      </c>
      <c r="Y751" s="156" t="s">
        <v>3345</v>
      </c>
      <c r="Z751" s="156" t="s">
        <v>3403</v>
      </c>
      <c r="AA751" s="156">
        <v>0</v>
      </c>
      <c r="AB751" s="156" t="s">
        <v>3451</v>
      </c>
      <c r="AC751" s="156" t="s">
        <v>2087</v>
      </c>
      <c r="AD751" s="156"/>
      <c r="AE751" s="223"/>
      <c r="AF751" s="223"/>
    </row>
    <row r="752" spans="1:32" s="222" customFormat="1" ht="24" hidden="1" customHeight="1">
      <c r="A752" s="182">
        <v>42783</v>
      </c>
      <c r="B752" s="181" t="s">
        <v>8414</v>
      </c>
      <c r="C752" s="150">
        <v>0</v>
      </c>
      <c r="D752" s="150" t="s">
        <v>3350</v>
      </c>
      <c r="E752" s="150" t="s">
        <v>3377</v>
      </c>
      <c r="F752" s="136">
        <v>42780</v>
      </c>
      <c r="G752" s="180" t="s">
        <v>108</v>
      </c>
      <c r="H752" s="150" t="s">
        <v>8413</v>
      </c>
      <c r="I752" s="179">
        <v>1</v>
      </c>
      <c r="J752" s="150" t="s">
        <v>32</v>
      </c>
      <c r="K752" s="150" t="s">
        <v>342</v>
      </c>
      <c r="L752" s="150" t="s">
        <v>350</v>
      </c>
      <c r="M752" s="150"/>
      <c r="N752" s="150">
        <v>0</v>
      </c>
      <c r="O752" s="150" t="s">
        <v>33</v>
      </c>
      <c r="P752" s="150">
        <v>33348.51</v>
      </c>
      <c r="Q752" s="150">
        <v>2862178</v>
      </c>
      <c r="R752" s="150">
        <v>2686900</v>
      </c>
      <c r="S752" s="150">
        <v>94</v>
      </c>
      <c r="T752" s="150">
        <v>0</v>
      </c>
      <c r="U752" s="150">
        <v>0</v>
      </c>
      <c r="V752" s="150" t="s">
        <v>8417</v>
      </c>
      <c r="W752" s="150" t="s">
        <v>8416</v>
      </c>
      <c r="X752" s="150" t="s">
        <v>8415</v>
      </c>
      <c r="Y752" s="147" t="s">
        <v>4625</v>
      </c>
      <c r="Z752" s="147" t="str">
        <f t="shared" ref="Z752:Z765" si="34">IF(P752,CONCATENATE(C752,Y752),0)</f>
        <v>0101PE</v>
      </c>
      <c r="AA752" s="150">
        <v>0</v>
      </c>
      <c r="AB752" s="150" t="s">
        <v>3356</v>
      </c>
      <c r="AC752" s="150" t="s">
        <v>2087</v>
      </c>
      <c r="AD752" s="150"/>
      <c r="AE752" s="223"/>
      <c r="AF752" s="223"/>
    </row>
    <row r="753" spans="1:32" s="222" customFormat="1" ht="24" hidden="1" customHeight="1">
      <c r="A753" s="178">
        <v>42783</v>
      </c>
      <c r="B753" s="177" t="s">
        <v>8414</v>
      </c>
      <c r="C753" s="156">
        <v>0</v>
      </c>
      <c r="D753" s="156" t="s">
        <v>3350</v>
      </c>
      <c r="E753" s="156" t="s">
        <v>94</v>
      </c>
      <c r="F753" s="142">
        <v>42780</v>
      </c>
      <c r="G753" s="156" t="s">
        <v>108</v>
      </c>
      <c r="H753" s="176" t="s">
        <v>8413</v>
      </c>
      <c r="I753" s="156">
        <v>2</v>
      </c>
      <c r="J753" s="156" t="s">
        <v>32</v>
      </c>
      <c r="K753" s="156" t="s">
        <v>342</v>
      </c>
      <c r="L753" s="156" t="s">
        <v>350</v>
      </c>
      <c r="M753" s="156"/>
      <c r="N753" s="156">
        <v>0</v>
      </c>
      <c r="O753" s="156" t="s">
        <v>33</v>
      </c>
      <c r="P753" s="156">
        <v>34062.94</v>
      </c>
      <c r="Q753" s="156">
        <v>2931961</v>
      </c>
      <c r="R753" s="156">
        <v>2740621</v>
      </c>
      <c r="S753" s="166">
        <v>93.6</v>
      </c>
      <c r="T753" s="156">
        <v>0</v>
      </c>
      <c r="U753" s="156">
        <v>0</v>
      </c>
      <c r="V753" s="156" t="s">
        <v>8412</v>
      </c>
      <c r="W753" s="156" t="s">
        <v>8411</v>
      </c>
      <c r="X753" s="156" t="s">
        <v>8410</v>
      </c>
      <c r="Y753" s="141" t="s">
        <v>4625</v>
      </c>
      <c r="Z753" s="141" t="str">
        <f t="shared" si="34"/>
        <v>0101PE</v>
      </c>
      <c r="AA753" s="156">
        <v>0</v>
      </c>
      <c r="AB753" s="156" t="s">
        <v>3356</v>
      </c>
      <c r="AC753" s="156" t="s">
        <v>2087</v>
      </c>
      <c r="AD753" s="156"/>
      <c r="AE753" s="223"/>
      <c r="AF753" s="223"/>
    </row>
    <row r="754" spans="1:32" s="222" customFormat="1" ht="24" hidden="1" customHeight="1">
      <c r="A754" s="182">
        <v>42783</v>
      </c>
      <c r="B754" s="181" t="s">
        <v>8399</v>
      </c>
      <c r="C754" s="150">
        <v>0</v>
      </c>
      <c r="D754" s="150" t="s">
        <v>3350</v>
      </c>
      <c r="E754" s="150" t="s">
        <v>3377</v>
      </c>
      <c r="F754" s="136">
        <v>42781</v>
      </c>
      <c r="G754" s="180" t="s">
        <v>6378</v>
      </c>
      <c r="H754" s="150" t="s">
        <v>8406</v>
      </c>
      <c r="I754" s="179">
        <v>1</v>
      </c>
      <c r="J754" s="150" t="s">
        <v>32</v>
      </c>
      <c r="K754" s="150" t="s">
        <v>342</v>
      </c>
      <c r="L754" s="150" t="s">
        <v>350</v>
      </c>
      <c r="M754" s="150"/>
      <c r="N754" s="150">
        <v>0</v>
      </c>
      <c r="O754" s="150" t="s">
        <v>33</v>
      </c>
      <c r="P754" s="150">
        <v>30132.54</v>
      </c>
      <c r="Q754" s="150">
        <v>2659246</v>
      </c>
      <c r="R754" s="150">
        <v>2409963</v>
      </c>
      <c r="S754" s="150">
        <v>90.7</v>
      </c>
      <c r="T754" s="150">
        <v>0</v>
      </c>
      <c r="U754" s="150">
        <v>0</v>
      </c>
      <c r="V754" s="150" t="s">
        <v>8409</v>
      </c>
      <c r="W754" s="150" t="s">
        <v>8408</v>
      </c>
      <c r="X754" s="150" t="s">
        <v>8407</v>
      </c>
      <c r="Y754" s="147" t="s">
        <v>4625</v>
      </c>
      <c r="Z754" s="147" t="str">
        <f t="shared" si="34"/>
        <v>0101PE</v>
      </c>
      <c r="AA754" s="150">
        <v>0</v>
      </c>
      <c r="AB754" s="150" t="s">
        <v>3356</v>
      </c>
      <c r="AC754" s="150" t="s">
        <v>2087</v>
      </c>
      <c r="AD754" s="150"/>
      <c r="AE754" s="223"/>
      <c r="AF754" s="223"/>
    </row>
    <row r="755" spans="1:32" s="222" customFormat="1" ht="24" hidden="1" customHeight="1">
      <c r="A755" s="178">
        <v>42783</v>
      </c>
      <c r="B755" s="177" t="s">
        <v>8399</v>
      </c>
      <c r="C755" s="156">
        <v>0</v>
      </c>
      <c r="D755" s="156" t="s">
        <v>3350</v>
      </c>
      <c r="E755" s="156" t="s">
        <v>94</v>
      </c>
      <c r="F755" s="142">
        <v>42781</v>
      </c>
      <c r="G755" s="156" t="s">
        <v>6378</v>
      </c>
      <c r="H755" s="176" t="s">
        <v>8406</v>
      </c>
      <c r="I755" s="156">
        <v>2</v>
      </c>
      <c r="J755" s="156" t="s">
        <v>32</v>
      </c>
      <c r="K755" s="156" t="s">
        <v>342</v>
      </c>
      <c r="L755" s="156" t="s">
        <v>350</v>
      </c>
      <c r="M755" s="156"/>
      <c r="N755" s="156">
        <v>0</v>
      </c>
      <c r="O755" s="156" t="s">
        <v>33</v>
      </c>
      <c r="P755" s="156">
        <v>32012.36</v>
      </c>
      <c r="Q755" s="156">
        <v>2802157</v>
      </c>
      <c r="R755" s="156">
        <v>2561146</v>
      </c>
      <c r="S755" s="166">
        <v>91.5</v>
      </c>
      <c r="T755" s="156">
        <v>0</v>
      </c>
      <c r="U755" s="156">
        <v>0</v>
      </c>
      <c r="V755" s="156" t="s">
        <v>8405</v>
      </c>
      <c r="W755" s="156" t="s">
        <v>8404</v>
      </c>
      <c r="X755" s="156" t="s">
        <v>8403</v>
      </c>
      <c r="Y755" s="141" t="s">
        <v>4625</v>
      </c>
      <c r="Z755" s="141" t="str">
        <f t="shared" si="34"/>
        <v>0101PE</v>
      </c>
      <c r="AA755" s="156">
        <v>0</v>
      </c>
      <c r="AB755" s="156" t="s">
        <v>3356</v>
      </c>
      <c r="AC755" s="156" t="s">
        <v>2087</v>
      </c>
      <c r="AD755" s="156"/>
      <c r="AE755" s="223"/>
      <c r="AF755" s="223"/>
    </row>
    <row r="756" spans="1:32" s="222" customFormat="1" ht="24" hidden="1" customHeight="1">
      <c r="A756" s="182">
        <v>42783</v>
      </c>
      <c r="B756" s="181" t="s">
        <v>8399</v>
      </c>
      <c r="C756" s="150">
        <v>0</v>
      </c>
      <c r="D756" s="150" t="s">
        <v>3350</v>
      </c>
      <c r="E756" s="150" t="s">
        <v>3377</v>
      </c>
      <c r="F756" s="136">
        <v>42781</v>
      </c>
      <c r="G756" s="180" t="s">
        <v>6378</v>
      </c>
      <c r="H756" s="150" t="s">
        <v>8398</v>
      </c>
      <c r="I756" s="179">
        <v>1</v>
      </c>
      <c r="J756" s="150" t="s">
        <v>32</v>
      </c>
      <c r="K756" s="150" t="s">
        <v>342</v>
      </c>
      <c r="L756" s="150" t="s">
        <v>350</v>
      </c>
      <c r="M756" s="150"/>
      <c r="N756" s="150">
        <v>0</v>
      </c>
      <c r="O756" s="150" t="s">
        <v>33</v>
      </c>
      <c r="P756" s="150">
        <v>34561.769999999997</v>
      </c>
      <c r="Q756" s="150">
        <v>2972196</v>
      </c>
      <c r="R756" s="150">
        <v>2780744</v>
      </c>
      <c r="S756" s="150">
        <v>93.7</v>
      </c>
      <c r="T756" s="150">
        <v>0</v>
      </c>
      <c r="U756" s="150">
        <v>0</v>
      </c>
      <c r="V756" s="150" t="s">
        <v>8402</v>
      </c>
      <c r="W756" s="150" t="s">
        <v>8401</v>
      </c>
      <c r="X756" s="150" t="s">
        <v>8400</v>
      </c>
      <c r="Y756" s="147" t="s">
        <v>4625</v>
      </c>
      <c r="Z756" s="147" t="str">
        <f t="shared" si="34"/>
        <v>0101PE</v>
      </c>
      <c r="AA756" s="150">
        <v>0</v>
      </c>
      <c r="AB756" s="150" t="s">
        <v>3356</v>
      </c>
      <c r="AC756" s="150" t="s">
        <v>2087</v>
      </c>
      <c r="AD756" s="150"/>
      <c r="AE756" s="223"/>
      <c r="AF756" s="223"/>
    </row>
    <row r="757" spans="1:32" s="222" customFormat="1" ht="24" hidden="1" customHeight="1">
      <c r="A757" s="178">
        <v>42783</v>
      </c>
      <c r="B757" s="177" t="s">
        <v>8399</v>
      </c>
      <c r="C757" s="156">
        <v>0</v>
      </c>
      <c r="D757" s="156" t="s">
        <v>3350</v>
      </c>
      <c r="E757" s="156" t="s">
        <v>94</v>
      </c>
      <c r="F757" s="142">
        <v>42781</v>
      </c>
      <c r="G757" s="156" t="s">
        <v>6378</v>
      </c>
      <c r="H757" s="176" t="s">
        <v>8398</v>
      </c>
      <c r="I757" s="156">
        <v>2</v>
      </c>
      <c r="J757" s="156" t="s">
        <v>32</v>
      </c>
      <c r="K757" s="156" t="s">
        <v>342</v>
      </c>
      <c r="L757" s="156" t="s">
        <v>350</v>
      </c>
      <c r="M757" s="156"/>
      <c r="N757" s="156">
        <v>0</v>
      </c>
      <c r="O757" s="156" t="s">
        <v>33</v>
      </c>
      <c r="P757" s="156">
        <v>34818.160000000003</v>
      </c>
      <c r="Q757" s="156">
        <v>2993270</v>
      </c>
      <c r="R757" s="156">
        <v>2799573</v>
      </c>
      <c r="S757" s="166">
        <v>93.7</v>
      </c>
      <c r="T757" s="156">
        <v>0</v>
      </c>
      <c r="U757" s="156">
        <v>0</v>
      </c>
      <c r="V757" s="156" t="s">
        <v>8397</v>
      </c>
      <c r="W757" s="156" t="s">
        <v>8396</v>
      </c>
      <c r="X757" s="156" t="s">
        <v>8395</v>
      </c>
      <c r="Y757" s="141" t="s">
        <v>4625</v>
      </c>
      <c r="Z757" s="141" t="str">
        <f t="shared" si="34"/>
        <v>0101PE</v>
      </c>
      <c r="AA757" s="156">
        <v>0</v>
      </c>
      <c r="AB757" s="156" t="s">
        <v>3356</v>
      </c>
      <c r="AC757" s="156" t="s">
        <v>2087</v>
      </c>
      <c r="AD757" s="156"/>
      <c r="AE757" s="223"/>
      <c r="AF757" s="223"/>
    </row>
    <row r="758" spans="1:32" s="222" customFormat="1" ht="24" hidden="1" customHeight="1">
      <c r="A758" s="182">
        <v>42785</v>
      </c>
      <c r="B758" s="181" t="s">
        <v>8370</v>
      </c>
      <c r="C758" s="150">
        <v>0</v>
      </c>
      <c r="D758" s="150" t="s">
        <v>3350</v>
      </c>
      <c r="E758" s="150" t="s">
        <v>3377</v>
      </c>
      <c r="F758" s="136">
        <v>42783</v>
      </c>
      <c r="G758" s="180" t="s">
        <v>108</v>
      </c>
      <c r="H758" s="150" t="s">
        <v>8391</v>
      </c>
      <c r="I758" s="179">
        <v>1</v>
      </c>
      <c r="J758" s="150" t="s">
        <v>32</v>
      </c>
      <c r="K758" s="150" t="s">
        <v>342</v>
      </c>
      <c r="L758" s="150" t="s">
        <v>350</v>
      </c>
      <c r="M758" s="150"/>
      <c r="N758" s="150">
        <v>0</v>
      </c>
      <c r="O758" s="150" t="s">
        <v>33</v>
      </c>
      <c r="P758" s="150">
        <v>29091.73</v>
      </c>
      <c r="Q758" s="150">
        <v>2437277</v>
      </c>
      <c r="R758" s="150">
        <v>2334207</v>
      </c>
      <c r="S758" s="150">
        <v>95.9</v>
      </c>
      <c r="T758" s="150">
        <v>0</v>
      </c>
      <c r="U758" s="150">
        <v>0</v>
      </c>
      <c r="V758" s="150" t="s">
        <v>8394</v>
      </c>
      <c r="W758" s="150" t="s">
        <v>8393</v>
      </c>
      <c r="X758" s="150" t="s">
        <v>8392</v>
      </c>
      <c r="Y758" s="147" t="s">
        <v>4625</v>
      </c>
      <c r="Z758" s="147" t="str">
        <f t="shared" si="34"/>
        <v>0101PE</v>
      </c>
      <c r="AA758" s="150">
        <v>0</v>
      </c>
      <c r="AB758" s="150" t="s">
        <v>3356</v>
      </c>
      <c r="AC758" s="150" t="s">
        <v>2087</v>
      </c>
      <c r="AD758" s="150"/>
      <c r="AE758" s="223"/>
      <c r="AF758" s="223"/>
    </row>
    <row r="759" spans="1:32" s="222" customFormat="1" ht="24" hidden="1" customHeight="1">
      <c r="A759" s="178">
        <v>42785</v>
      </c>
      <c r="B759" s="177" t="s">
        <v>8370</v>
      </c>
      <c r="C759" s="156">
        <v>0</v>
      </c>
      <c r="D759" s="156" t="s">
        <v>3350</v>
      </c>
      <c r="E759" s="156" t="s">
        <v>94</v>
      </c>
      <c r="F759" s="142">
        <v>42783</v>
      </c>
      <c r="G759" s="156" t="s">
        <v>108</v>
      </c>
      <c r="H759" s="176" t="s">
        <v>8391</v>
      </c>
      <c r="I759" s="156">
        <v>2</v>
      </c>
      <c r="J759" s="156" t="s">
        <v>32</v>
      </c>
      <c r="K759" s="156" t="s">
        <v>342</v>
      </c>
      <c r="L759" s="156" t="s">
        <v>350</v>
      </c>
      <c r="M759" s="156"/>
      <c r="N759" s="156">
        <v>0</v>
      </c>
      <c r="O759" s="156" t="s">
        <v>33</v>
      </c>
      <c r="P759" s="156">
        <v>28279.13</v>
      </c>
      <c r="Q759" s="156">
        <v>2371223</v>
      </c>
      <c r="R759" s="156">
        <v>2268992</v>
      </c>
      <c r="S759" s="166">
        <v>95.8</v>
      </c>
      <c r="T759" s="156">
        <v>0</v>
      </c>
      <c r="U759" s="156">
        <v>0</v>
      </c>
      <c r="V759" s="156" t="s">
        <v>8390</v>
      </c>
      <c r="W759" s="156" t="s">
        <v>8389</v>
      </c>
      <c r="X759" s="156" t="s">
        <v>8388</v>
      </c>
      <c r="Y759" s="141" t="s">
        <v>4625</v>
      </c>
      <c r="Z759" s="141" t="str">
        <f t="shared" si="34"/>
        <v>0101PE</v>
      </c>
      <c r="AA759" s="156">
        <v>0</v>
      </c>
      <c r="AB759" s="156" t="s">
        <v>3356</v>
      </c>
      <c r="AC759" s="156" t="s">
        <v>2087</v>
      </c>
      <c r="AD759" s="156"/>
      <c r="AE759" s="223"/>
      <c r="AF759" s="223"/>
    </row>
    <row r="760" spans="1:32" s="222" customFormat="1" ht="24" hidden="1" customHeight="1">
      <c r="A760" s="182">
        <v>42785</v>
      </c>
      <c r="B760" s="181" t="s">
        <v>8384</v>
      </c>
      <c r="C760" s="150">
        <v>0</v>
      </c>
      <c r="D760" s="150" t="s">
        <v>3350</v>
      </c>
      <c r="E760" s="150" t="s">
        <v>3377</v>
      </c>
      <c r="F760" s="136">
        <v>42783</v>
      </c>
      <c r="G760" s="180" t="s">
        <v>6378</v>
      </c>
      <c r="H760" s="150" t="s">
        <v>8383</v>
      </c>
      <c r="I760" s="179">
        <v>1</v>
      </c>
      <c r="J760" s="150" t="s">
        <v>32</v>
      </c>
      <c r="K760" s="150" t="s">
        <v>342</v>
      </c>
      <c r="L760" s="150" t="s">
        <v>350</v>
      </c>
      <c r="M760" s="150"/>
      <c r="N760" s="150">
        <v>0</v>
      </c>
      <c r="O760" s="150" t="s">
        <v>33</v>
      </c>
      <c r="P760" s="150">
        <v>35753.54</v>
      </c>
      <c r="Q760" s="150">
        <v>3048752</v>
      </c>
      <c r="R760" s="150">
        <v>2854208</v>
      </c>
      <c r="S760" s="150">
        <v>93.9</v>
      </c>
      <c r="T760" s="150">
        <v>0</v>
      </c>
      <c r="U760" s="150">
        <v>0</v>
      </c>
      <c r="V760" s="150" t="s">
        <v>8387</v>
      </c>
      <c r="W760" s="150" t="s">
        <v>8386</v>
      </c>
      <c r="X760" s="150" t="s">
        <v>8385</v>
      </c>
      <c r="Y760" s="147" t="s">
        <v>4625</v>
      </c>
      <c r="Z760" s="147" t="str">
        <f t="shared" si="34"/>
        <v>0101PE</v>
      </c>
      <c r="AA760" s="150">
        <v>0</v>
      </c>
      <c r="AB760" s="150" t="s">
        <v>3356</v>
      </c>
      <c r="AC760" s="150" t="s">
        <v>2087</v>
      </c>
      <c r="AD760" s="150"/>
      <c r="AE760" s="223"/>
      <c r="AF760" s="223"/>
    </row>
    <row r="761" spans="1:32" s="222" customFormat="1" ht="24" hidden="1" customHeight="1">
      <c r="A761" s="178">
        <v>42785</v>
      </c>
      <c r="B761" s="177" t="s">
        <v>8384</v>
      </c>
      <c r="C761" s="156">
        <v>0</v>
      </c>
      <c r="D761" s="156" t="s">
        <v>3350</v>
      </c>
      <c r="E761" s="156" t="s">
        <v>94</v>
      </c>
      <c r="F761" s="142">
        <v>42783</v>
      </c>
      <c r="G761" s="156" t="s">
        <v>6378</v>
      </c>
      <c r="H761" s="176" t="s">
        <v>8383</v>
      </c>
      <c r="I761" s="156">
        <v>2</v>
      </c>
      <c r="J761" s="156" t="s">
        <v>32</v>
      </c>
      <c r="K761" s="156" t="s">
        <v>342</v>
      </c>
      <c r="L761" s="156" t="s">
        <v>350</v>
      </c>
      <c r="M761" s="156"/>
      <c r="N761" s="156">
        <v>0</v>
      </c>
      <c r="O761" s="156" t="s">
        <v>33</v>
      </c>
      <c r="P761" s="156">
        <v>36057.74</v>
      </c>
      <c r="Q761" s="156">
        <v>3075075</v>
      </c>
      <c r="R761" s="156">
        <v>2876462</v>
      </c>
      <c r="S761" s="166">
        <v>93.8</v>
      </c>
      <c r="T761" s="156">
        <v>0</v>
      </c>
      <c r="U761" s="156">
        <v>0</v>
      </c>
      <c r="V761" s="156" t="s">
        <v>8382</v>
      </c>
      <c r="W761" s="156" t="s">
        <v>8381</v>
      </c>
      <c r="X761" s="156" t="s">
        <v>8380</v>
      </c>
      <c r="Y761" s="141" t="s">
        <v>4625</v>
      </c>
      <c r="Z761" s="141" t="str">
        <f t="shared" si="34"/>
        <v>0101PE</v>
      </c>
      <c r="AA761" s="156">
        <v>0</v>
      </c>
      <c r="AB761" s="156" t="s">
        <v>3356</v>
      </c>
      <c r="AC761" s="156" t="s">
        <v>2087</v>
      </c>
      <c r="AD761" s="156"/>
      <c r="AE761" s="223"/>
      <c r="AF761" s="223"/>
    </row>
    <row r="762" spans="1:32" s="222" customFormat="1" ht="24" hidden="1" customHeight="1">
      <c r="A762" s="182">
        <v>42785</v>
      </c>
      <c r="B762" s="181" t="s">
        <v>8370</v>
      </c>
      <c r="C762" s="150">
        <v>0</v>
      </c>
      <c r="D762" s="150" t="s">
        <v>3350</v>
      </c>
      <c r="E762" s="150" t="s">
        <v>3377</v>
      </c>
      <c r="F762" s="136">
        <v>42783</v>
      </c>
      <c r="G762" s="180" t="s">
        <v>6378</v>
      </c>
      <c r="H762" s="150" t="s">
        <v>8376</v>
      </c>
      <c r="I762" s="179">
        <v>1</v>
      </c>
      <c r="J762" s="150" t="s">
        <v>32</v>
      </c>
      <c r="K762" s="150" t="s">
        <v>342</v>
      </c>
      <c r="L762" s="150" t="s">
        <v>350</v>
      </c>
      <c r="M762" s="150"/>
      <c r="N762" s="150">
        <v>0</v>
      </c>
      <c r="O762" s="150" t="s">
        <v>33</v>
      </c>
      <c r="P762" s="150">
        <v>34263.050000000003</v>
      </c>
      <c r="Q762" s="150">
        <v>2897938</v>
      </c>
      <c r="R762" s="150">
        <v>2746550</v>
      </c>
      <c r="S762" s="150">
        <v>94.9</v>
      </c>
      <c r="T762" s="150">
        <v>0</v>
      </c>
      <c r="U762" s="150">
        <v>0</v>
      </c>
      <c r="V762" s="150" t="s">
        <v>8379</v>
      </c>
      <c r="W762" s="150" t="s">
        <v>8378</v>
      </c>
      <c r="X762" s="150" t="s">
        <v>8377</v>
      </c>
      <c r="Y762" s="147" t="s">
        <v>4625</v>
      </c>
      <c r="Z762" s="147" t="str">
        <f t="shared" si="34"/>
        <v>0101PE</v>
      </c>
      <c r="AA762" s="150">
        <v>0</v>
      </c>
      <c r="AB762" s="150" t="s">
        <v>3356</v>
      </c>
      <c r="AC762" s="150" t="s">
        <v>2087</v>
      </c>
      <c r="AD762" s="150"/>
      <c r="AE762" s="223"/>
      <c r="AF762" s="223"/>
    </row>
    <row r="763" spans="1:32" s="222" customFormat="1" ht="24" hidden="1" customHeight="1">
      <c r="A763" s="178">
        <v>42785</v>
      </c>
      <c r="B763" s="177" t="s">
        <v>8370</v>
      </c>
      <c r="C763" s="156">
        <v>0</v>
      </c>
      <c r="D763" s="156" t="s">
        <v>3350</v>
      </c>
      <c r="E763" s="156" t="s">
        <v>94</v>
      </c>
      <c r="F763" s="142">
        <v>42783</v>
      </c>
      <c r="G763" s="156" t="s">
        <v>6378</v>
      </c>
      <c r="H763" s="176" t="s">
        <v>8376</v>
      </c>
      <c r="I763" s="156">
        <v>2</v>
      </c>
      <c r="J763" s="156" t="s">
        <v>32</v>
      </c>
      <c r="K763" s="156" t="s">
        <v>342</v>
      </c>
      <c r="L763" s="156" t="s">
        <v>350</v>
      </c>
      <c r="M763" s="156"/>
      <c r="N763" s="156">
        <v>0</v>
      </c>
      <c r="O763" s="156" t="s">
        <v>33</v>
      </c>
      <c r="P763" s="156">
        <v>34878.57</v>
      </c>
      <c r="Q763" s="156">
        <v>2960737</v>
      </c>
      <c r="R763" s="156">
        <v>2794831</v>
      </c>
      <c r="S763" s="166">
        <v>94.5</v>
      </c>
      <c r="T763" s="156">
        <v>0</v>
      </c>
      <c r="U763" s="156">
        <v>0</v>
      </c>
      <c r="V763" s="156" t="s">
        <v>8375</v>
      </c>
      <c r="W763" s="156" t="s">
        <v>8374</v>
      </c>
      <c r="X763" s="156" t="s">
        <v>8373</v>
      </c>
      <c r="Y763" s="141" t="s">
        <v>4625</v>
      </c>
      <c r="Z763" s="141" t="str">
        <f t="shared" si="34"/>
        <v>0101PE</v>
      </c>
      <c r="AA763" s="156">
        <v>0</v>
      </c>
      <c r="AB763" s="156" t="s">
        <v>3356</v>
      </c>
      <c r="AC763" s="156" t="s">
        <v>2087</v>
      </c>
      <c r="AD763" s="156"/>
      <c r="AE763" s="223"/>
      <c r="AF763" s="223"/>
    </row>
    <row r="764" spans="1:32" s="222" customFormat="1" ht="24" hidden="1" customHeight="1">
      <c r="A764" s="182">
        <v>42788</v>
      </c>
      <c r="B764" s="181" t="s">
        <v>8370</v>
      </c>
      <c r="C764" s="150">
        <v>0</v>
      </c>
      <c r="D764" s="150" t="s">
        <v>3350</v>
      </c>
      <c r="E764" s="150" t="s">
        <v>3377</v>
      </c>
      <c r="F764" s="136">
        <v>42786</v>
      </c>
      <c r="G764" s="180" t="s">
        <v>6378</v>
      </c>
      <c r="H764" s="150" t="s">
        <v>8369</v>
      </c>
      <c r="I764" s="179">
        <v>1</v>
      </c>
      <c r="J764" s="150" t="s">
        <v>32</v>
      </c>
      <c r="K764" s="150" t="s">
        <v>342</v>
      </c>
      <c r="L764" s="150" t="s">
        <v>350</v>
      </c>
      <c r="M764" s="150"/>
      <c r="N764" s="150">
        <v>0</v>
      </c>
      <c r="O764" s="150" t="s">
        <v>33</v>
      </c>
      <c r="P764" s="150">
        <v>29069.59</v>
      </c>
      <c r="Q764" s="150">
        <v>2444746</v>
      </c>
      <c r="R764" s="150">
        <v>2351739</v>
      </c>
      <c r="S764" s="150">
        <v>96.3</v>
      </c>
      <c r="T764" s="150">
        <v>0</v>
      </c>
      <c r="U764" s="150">
        <v>0</v>
      </c>
      <c r="V764" s="150" t="s">
        <v>3428</v>
      </c>
      <c r="W764" s="150" t="s">
        <v>8372</v>
      </c>
      <c r="X764" s="150" t="s">
        <v>8371</v>
      </c>
      <c r="Y764" s="147" t="s">
        <v>4625</v>
      </c>
      <c r="Z764" s="147" t="str">
        <f t="shared" si="34"/>
        <v>0101PE</v>
      </c>
      <c r="AA764" s="150">
        <v>0</v>
      </c>
      <c r="AB764" s="150" t="s">
        <v>3356</v>
      </c>
      <c r="AC764" s="150" t="s">
        <v>2087</v>
      </c>
      <c r="AD764" s="150"/>
      <c r="AE764" s="223"/>
      <c r="AF764" s="223"/>
    </row>
    <row r="765" spans="1:32" s="222" customFormat="1" ht="24" hidden="1" customHeight="1">
      <c r="A765" s="178">
        <v>42788</v>
      </c>
      <c r="B765" s="177" t="s">
        <v>8370</v>
      </c>
      <c r="C765" s="156">
        <v>0</v>
      </c>
      <c r="D765" s="156" t="s">
        <v>3350</v>
      </c>
      <c r="E765" s="156" t="s">
        <v>94</v>
      </c>
      <c r="F765" s="142">
        <v>42786</v>
      </c>
      <c r="G765" s="156" t="s">
        <v>6378</v>
      </c>
      <c r="H765" s="176" t="s">
        <v>8369</v>
      </c>
      <c r="I765" s="156">
        <v>2</v>
      </c>
      <c r="J765" s="156" t="s">
        <v>32</v>
      </c>
      <c r="K765" s="156" t="s">
        <v>342</v>
      </c>
      <c r="L765" s="156" t="s">
        <v>350</v>
      </c>
      <c r="M765" s="156"/>
      <c r="N765" s="156">
        <v>0</v>
      </c>
      <c r="O765" s="156" t="s">
        <v>33</v>
      </c>
      <c r="P765" s="156">
        <v>29860.22</v>
      </c>
      <c r="Q765" s="156">
        <v>2518568</v>
      </c>
      <c r="R765" s="156">
        <v>2416422</v>
      </c>
      <c r="S765" s="166">
        <v>96</v>
      </c>
      <c r="T765" s="156">
        <v>0</v>
      </c>
      <c r="U765" s="156">
        <v>0</v>
      </c>
      <c r="V765" s="156" t="s">
        <v>8368</v>
      </c>
      <c r="W765" s="156" t="s">
        <v>8367</v>
      </c>
      <c r="X765" s="156" t="s">
        <v>8366</v>
      </c>
      <c r="Y765" s="141" t="s">
        <v>4625</v>
      </c>
      <c r="Z765" s="141" t="str">
        <f t="shared" si="34"/>
        <v>0101PE</v>
      </c>
      <c r="AA765" s="156">
        <v>0</v>
      </c>
      <c r="AB765" s="156" t="s">
        <v>3356</v>
      </c>
      <c r="AC765" s="156" t="s">
        <v>2087</v>
      </c>
      <c r="AD765" s="156"/>
      <c r="AE765" s="223"/>
      <c r="AF765" s="223"/>
    </row>
    <row r="766" spans="1:32" s="222" customFormat="1" ht="24" hidden="1" customHeight="1">
      <c r="A766" s="182">
        <v>42790</v>
      </c>
      <c r="B766" s="181" t="s">
        <v>9592</v>
      </c>
      <c r="C766" s="150">
        <v>0</v>
      </c>
      <c r="D766" s="150" t="s">
        <v>3350</v>
      </c>
      <c r="E766" s="150" t="s">
        <v>3377</v>
      </c>
      <c r="F766" s="159">
        <v>42783</v>
      </c>
      <c r="G766" s="180" t="s">
        <v>310</v>
      </c>
      <c r="H766" s="150" t="s">
        <v>9593</v>
      </c>
      <c r="I766" s="179">
        <v>1</v>
      </c>
      <c r="J766" s="150" t="s">
        <v>32</v>
      </c>
      <c r="K766" s="150" t="s">
        <v>342</v>
      </c>
      <c r="L766" s="150" t="s">
        <v>349</v>
      </c>
      <c r="M766" s="150"/>
      <c r="N766" s="150">
        <v>0</v>
      </c>
      <c r="O766" s="150" t="s">
        <v>41</v>
      </c>
      <c r="P766" s="150">
        <v>111305.93</v>
      </c>
      <c r="Q766" s="150">
        <v>4309650</v>
      </c>
      <c r="R766" s="150">
        <v>3381893</v>
      </c>
      <c r="S766" s="150">
        <v>78.47</v>
      </c>
      <c r="T766" s="150">
        <v>0</v>
      </c>
      <c r="U766" s="150">
        <v>0</v>
      </c>
      <c r="V766" s="150" t="s">
        <v>9594</v>
      </c>
      <c r="W766" s="150" t="s">
        <v>9595</v>
      </c>
      <c r="X766" s="150" t="s">
        <v>9596</v>
      </c>
      <c r="Y766" s="147" t="s">
        <v>140</v>
      </c>
      <c r="Z766" s="147" t="str">
        <f t="shared" ref="Z766:Z789" si="35">IF(P766,CONCATENATE(C766,Y766),0)</f>
        <v>0151PE</v>
      </c>
      <c r="AA766" s="150">
        <v>0</v>
      </c>
      <c r="AB766" s="150" t="s">
        <v>30</v>
      </c>
      <c r="AC766" s="150" t="s">
        <v>3343</v>
      </c>
      <c r="AD766" s="150"/>
      <c r="AE766" s="223"/>
      <c r="AF766" s="223"/>
    </row>
    <row r="767" spans="1:32" s="222" customFormat="1" ht="24" hidden="1" customHeight="1">
      <c r="A767" s="178">
        <v>42790</v>
      </c>
      <c r="B767" s="177" t="s">
        <v>9597</v>
      </c>
      <c r="C767" s="156">
        <v>0</v>
      </c>
      <c r="D767" s="156" t="s">
        <v>3350</v>
      </c>
      <c r="E767" s="156" t="s">
        <v>94</v>
      </c>
      <c r="F767" s="151">
        <v>42783</v>
      </c>
      <c r="G767" s="156" t="s">
        <v>310</v>
      </c>
      <c r="H767" s="176" t="s">
        <v>9593</v>
      </c>
      <c r="I767" s="156">
        <v>2</v>
      </c>
      <c r="J767" s="171" t="s">
        <v>9598</v>
      </c>
      <c r="K767" s="171" t="s">
        <v>9599</v>
      </c>
      <c r="L767" s="156" t="s">
        <v>349</v>
      </c>
      <c r="M767" s="156"/>
      <c r="N767" s="156">
        <v>0</v>
      </c>
      <c r="O767" s="156" t="s">
        <v>41</v>
      </c>
      <c r="P767" s="156">
        <v>117931.66</v>
      </c>
      <c r="Q767" s="156">
        <v>4309650</v>
      </c>
      <c r="R767" s="156">
        <v>3545194</v>
      </c>
      <c r="S767" s="166">
        <v>82.26</v>
      </c>
      <c r="T767" s="156">
        <v>0</v>
      </c>
      <c r="U767" s="156">
        <v>0</v>
      </c>
      <c r="V767" s="156" t="s">
        <v>9600</v>
      </c>
      <c r="W767" s="156" t="s">
        <v>9601</v>
      </c>
      <c r="X767" s="156" t="s">
        <v>9602</v>
      </c>
      <c r="Y767" s="141" t="s">
        <v>140</v>
      </c>
      <c r="Z767" s="141" t="str">
        <f t="shared" si="35"/>
        <v>0151PE</v>
      </c>
      <c r="AA767" s="168">
        <v>0.15</v>
      </c>
      <c r="AB767" s="156" t="s">
        <v>30</v>
      </c>
      <c r="AC767" s="156" t="s">
        <v>3343</v>
      </c>
      <c r="AD767" s="156"/>
      <c r="AE767" s="223"/>
      <c r="AF767" s="223"/>
    </row>
    <row r="768" spans="1:32" s="222" customFormat="1" ht="24" hidden="1" customHeight="1">
      <c r="A768" s="178">
        <v>42790</v>
      </c>
      <c r="B768" s="177" t="s">
        <v>9597</v>
      </c>
      <c r="C768" s="156">
        <v>0</v>
      </c>
      <c r="D768" s="156" t="s">
        <v>3350</v>
      </c>
      <c r="E768" s="156" t="s">
        <v>95</v>
      </c>
      <c r="F768" s="151">
        <v>42783</v>
      </c>
      <c r="G768" s="156" t="s">
        <v>310</v>
      </c>
      <c r="H768" s="176" t="s">
        <v>9593</v>
      </c>
      <c r="I768" s="156">
        <v>3</v>
      </c>
      <c r="J768" s="171" t="s">
        <v>9598</v>
      </c>
      <c r="K768" s="171" t="s">
        <v>9599</v>
      </c>
      <c r="L768" s="156" t="s">
        <v>349</v>
      </c>
      <c r="M768" s="156"/>
      <c r="N768" s="156">
        <v>0</v>
      </c>
      <c r="O768" s="156" t="s">
        <v>41</v>
      </c>
      <c r="P768" s="156">
        <v>118292.74</v>
      </c>
      <c r="Q768" s="156">
        <v>4309650</v>
      </c>
      <c r="R768" s="156">
        <v>3553372</v>
      </c>
      <c r="S768" s="166">
        <v>82.45</v>
      </c>
      <c r="T768" s="156">
        <v>0</v>
      </c>
      <c r="U768" s="156">
        <v>0</v>
      </c>
      <c r="V768" s="156" t="s">
        <v>9603</v>
      </c>
      <c r="W768" s="156" t="s">
        <v>9604</v>
      </c>
      <c r="X768" s="156" t="s">
        <v>9605</v>
      </c>
      <c r="Y768" s="141" t="s">
        <v>140</v>
      </c>
      <c r="Z768" s="141" t="str">
        <f t="shared" si="35"/>
        <v>0151PE</v>
      </c>
      <c r="AA768" s="168">
        <v>0.15</v>
      </c>
      <c r="AB768" s="156" t="s">
        <v>30</v>
      </c>
      <c r="AC768" s="156" t="s">
        <v>3343</v>
      </c>
      <c r="AD768" s="156"/>
      <c r="AE768" s="223"/>
      <c r="AF768" s="223"/>
    </row>
    <row r="769" spans="1:32" s="222" customFormat="1" ht="24" hidden="1" customHeight="1">
      <c r="A769" s="178">
        <v>42790</v>
      </c>
      <c r="B769" s="177" t="s">
        <v>9606</v>
      </c>
      <c r="C769" s="156">
        <v>0</v>
      </c>
      <c r="D769" s="156" t="s">
        <v>3350</v>
      </c>
      <c r="E769" s="156" t="s">
        <v>96</v>
      </c>
      <c r="F769" s="151">
        <v>42783</v>
      </c>
      <c r="G769" s="156" t="s">
        <v>310</v>
      </c>
      <c r="H769" s="176" t="s">
        <v>9593</v>
      </c>
      <c r="I769" s="156">
        <v>4</v>
      </c>
      <c r="J769" s="156" t="s">
        <v>32</v>
      </c>
      <c r="K769" s="156" t="s">
        <v>342</v>
      </c>
      <c r="L769" s="156" t="s">
        <v>349</v>
      </c>
      <c r="M769" s="156"/>
      <c r="N769" s="156">
        <v>0</v>
      </c>
      <c r="O769" s="156" t="s">
        <v>41</v>
      </c>
      <c r="P769" s="156">
        <v>110184.64</v>
      </c>
      <c r="Q769" s="156">
        <v>4309650</v>
      </c>
      <c r="R769" s="156">
        <v>3328423</v>
      </c>
      <c r="S769" s="166">
        <v>77.23</v>
      </c>
      <c r="T769" s="156">
        <v>0</v>
      </c>
      <c r="U769" s="156">
        <v>0</v>
      </c>
      <c r="V769" s="156" t="s">
        <v>9607</v>
      </c>
      <c r="W769" s="156" t="s">
        <v>9608</v>
      </c>
      <c r="X769" s="156" t="s">
        <v>9609</v>
      </c>
      <c r="Y769" s="141" t="s">
        <v>140</v>
      </c>
      <c r="Z769" s="141" t="str">
        <f t="shared" si="35"/>
        <v>0151PE</v>
      </c>
      <c r="AA769" s="168">
        <v>0</v>
      </c>
      <c r="AB769" s="156" t="s">
        <v>30</v>
      </c>
      <c r="AC769" s="156" t="s">
        <v>3343</v>
      </c>
      <c r="AD769" s="156"/>
      <c r="AE769" s="223"/>
      <c r="AF769" s="223"/>
    </row>
    <row r="770" spans="1:32" s="222" customFormat="1" ht="24" hidden="1" customHeight="1">
      <c r="A770" s="178">
        <v>42790</v>
      </c>
      <c r="B770" s="177" t="s">
        <v>9610</v>
      </c>
      <c r="C770" s="156">
        <v>0</v>
      </c>
      <c r="D770" s="156" t="s">
        <v>3350</v>
      </c>
      <c r="E770" s="156" t="s">
        <v>97</v>
      </c>
      <c r="F770" s="151">
        <v>42783</v>
      </c>
      <c r="G770" s="156" t="s">
        <v>310</v>
      </c>
      <c r="H770" s="176" t="s">
        <v>9593</v>
      </c>
      <c r="I770" s="156">
        <v>5</v>
      </c>
      <c r="J770" s="171" t="s">
        <v>9598</v>
      </c>
      <c r="K770" s="171" t="s">
        <v>9611</v>
      </c>
      <c r="L770" s="156" t="s">
        <v>349</v>
      </c>
      <c r="M770" s="156"/>
      <c r="N770" s="156">
        <v>0</v>
      </c>
      <c r="O770" s="156" t="s">
        <v>41</v>
      </c>
      <c r="P770" s="156">
        <v>112319.49</v>
      </c>
      <c r="Q770" s="156">
        <v>4309650</v>
      </c>
      <c r="R770" s="156">
        <v>3407899</v>
      </c>
      <c r="S770" s="166">
        <v>79.08</v>
      </c>
      <c r="T770" s="156">
        <v>0</v>
      </c>
      <c r="U770" s="156">
        <v>0</v>
      </c>
      <c r="V770" s="156" t="s">
        <v>9612</v>
      </c>
      <c r="W770" s="156" t="s">
        <v>9613</v>
      </c>
      <c r="X770" s="156" t="s">
        <v>9614</v>
      </c>
      <c r="Y770" s="141" t="s">
        <v>140</v>
      </c>
      <c r="Z770" s="141" t="str">
        <f t="shared" si="35"/>
        <v>0151PE</v>
      </c>
      <c r="AA770" s="168">
        <v>0.22222222222222221</v>
      </c>
      <c r="AB770" s="156" t="s">
        <v>30</v>
      </c>
      <c r="AC770" s="156" t="s">
        <v>3343</v>
      </c>
      <c r="AD770" s="156"/>
      <c r="AE770" s="223"/>
      <c r="AF770" s="223"/>
    </row>
    <row r="771" spans="1:32" s="222" customFormat="1" ht="24" hidden="1" customHeight="1">
      <c r="A771" s="178">
        <v>42790</v>
      </c>
      <c r="B771" s="177" t="s">
        <v>9615</v>
      </c>
      <c r="C771" s="156">
        <v>0</v>
      </c>
      <c r="D771" s="156" t="s">
        <v>3350</v>
      </c>
      <c r="E771" s="156" t="s">
        <v>98</v>
      </c>
      <c r="F771" s="151">
        <v>42783</v>
      </c>
      <c r="G771" s="156" t="s">
        <v>310</v>
      </c>
      <c r="H771" s="176" t="s">
        <v>9593</v>
      </c>
      <c r="I771" s="156">
        <v>6</v>
      </c>
      <c r="J771" s="156" t="s">
        <v>32</v>
      </c>
      <c r="K771" s="156" t="s">
        <v>342</v>
      </c>
      <c r="L771" s="156" t="s">
        <v>349</v>
      </c>
      <c r="M771" s="156"/>
      <c r="N771" s="156">
        <v>0</v>
      </c>
      <c r="O771" s="156" t="s">
        <v>41</v>
      </c>
      <c r="P771" s="156">
        <v>104955.63</v>
      </c>
      <c r="Q771" s="156">
        <v>4309650</v>
      </c>
      <c r="R771" s="156">
        <v>3198800</v>
      </c>
      <c r="S771" s="166">
        <v>74.22</v>
      </c>
      <c r="T771" s="156">
        <v>0</v>
      </c>
      <c r="U771" s="156">
        <v>0</v>
      </c>
      <c r="V771" s="156" t="s">
        <v>9616</v>
      </c>
      <c r="W771" s="156" t="s">
        <v>9617</v>
      </c>
      <c r="X771" s="156" t="s">
        <v>9618</v>
      </c>
      <c r="Y771" s="141" t="s">
        <v>140</v>
      </c>
      <c r="Z771" s="141" t="str">
        <f t="shared" si="35"/>
        <v>0151PE</v>
      </c>
      <c r="AA771" s="168">
        <v>0</v>
      </c>
      <c r="AB771" s="156" t="s">
        <v>30</v>
      </c>
      <c r="AC771" s="156" t="s">
        <v>3343</v>
      </c>
      <c r="AD771" s="156"/>
      <c r="AE771" s="223"/>
      <c r="AF771" s="223"/>
    </row>
    <row r="772" spans="1:32" s="222" customFormat="1" ht="24" hidden="1" customHeight="1">
      <c r="A772" s="178">
        <v>42790</v>
      </c>
      <c r="B772" s="177" t="s">
        <v>9619</v>
      </c>
      <c r="C772" s="156">
        <v>0</v>
      </c>
      <c r="D772" s="156" t="s">
        <v>3350</v>
      </c>
      <c r="E772" s="156" t="s">
        <v>99</v>
      </c>
      <c r="F772" s="151">
        <v>42783</v>
      </c>
      <c r="G772" s="156" t="s">
        <v>310</v>
      </c>
      <c r="H772" s="176" t="s">
        <v>9593</v>
      </c>
      <c r="I772" s="156">
        <v>7</v>
      </c>
      <c r="J772" s="171" t="s">
        <v>9598</v>
      </c>
      <c r="K772" s="171" t="s">
        <v>9620</v>
      </c>
      <c r="L772" s="156" t="s">
        <v>349</v>
      </c>
      <c r="M772" s="156"/>
      <c r="N772" s="156">
        <v>0</v>
      </c>
      <c r="O772" s="156" t="s">
        <v>41</v>
      </c>
      <c r="P772" s="156">
        <v>112170.3</v>
      </c>
      <c r="Q772" s="156">
        <v>4309650</v>
      </c>
      <c r="R772" s="156">
        <v>3386659</v>
      </c>
      <c r="S772" s="166">
        <v>78.58</v>
      </c>
      <c r="T772" s="156">
        <v>0</v>
      </c>
      <c r="U772" s="156">
        <v>0</v>
      </c>
      <c r="V772" s="156" t="s">
        <v>9621</v>
      </c>
      <c r="W772" s="156" t="s">
        <v>9622</v>
      </c>
      <c r="X772" s="156" t="s">
        <v>9623</v>
      </c>
      <c r="Y772" s="141" t="s">
        <v>140</v>
      </c>
      <c r="Z772" s="141" t="str">
        <f t="shared" si="35"/>
        <v>0151PE</v>
      </c>
      <c r="AA772" s="168">
        <v>0.2</v>
      </c>
      <c r="AB772" s="156" t="s">
        <v>3356</v>
      </c>
      <c r="AC772" s="156" t="s">
        <v>2087</v>
      </c>
      <c r="AD772" s="156"/>
      <c r="AE772" s="223"/>
      <c r="AF772" s="223"/>
    </row>
    <row r="773" spans="1:32" s="222" customFormat="1" ht="24" hidden="1" customHeight="1">
      <c r="A773" s="178">
        <v>42790</v>
      </c>
      <c r="B773" s="177" t="s">
        <v>9624</v>
      </c>
      <c r="C773" s="156">
        <v>0</v>
      </c>
      <c r="D773" s="156" t="s">
        <v>3350</v>
      </c>
      <c r="E773" s="156" t="s">
        <v>100</v>
      </c>
      <c r="F773" s="151">
        <v>42783</v>
      </c>
      <c r="G773" s="156" t="s">
        <v>310</v>
      </c>
      <c r="H773" s="176" t="s">
        <v>9593</v>
      </c>
      <c r="I773" s="156">
        <v>8</v>
      </c>
      <c r="J773" s="156" t="s">
        <v>32</v>
      </c>
      <c r="K773" s="156" t="s">
        <v>342</v>
      </c>
      <c r="L773" s="156" t="s">
        <v>349</v>
      </c>
      <c r="M773" s="156"/>
      <c r="N773" s="156">
        <v>0</v>
      </c>
      <c r="O773" s="156" t="s">
        <v>41</v>
      </c>
      <c r="P773" s="156">
        <v>114830.46</v>
      </c>
      <c r="Q773" s="156">
        <v>4309650</v>
      </c>
      <c r="R773" s="156">
        <v>3461637</v>
      </c>
      <c r="S773" s="166">
        <v>80.319999999999993</v>
      </c>
      <c r="T773" s="156">
        <v>0</v>
      </c>
      <c r="U773" s="156">
        <v>0</v>
      </c>
      <c r="V773" s="156" t="s">
        <v>9625</v>
      </c>
      <c r="W773" s="156" t="s">
        <v>9626</v>
      </c>
      <c r="X773" s="156" t="s">
        <v>9627</v>
      </c>
      <c r="Y773" s="141" t="s">
        <v>140</v>
      </c>
      <c r="Z773" s="141" t="str">
        <f t="shared" si="35"/>
        <v>0151PE</v>
      </c>
      <c r="AA773" s="168">
        <v>0</v>
      </c>
      <c r="AB773" s="156" t="s">
        <v>3451</v>
      </c>
      <c r="AC773" s="156" t="s">
        <v>2087</v>
      </c>
      <c r="AD773" s="156"/>
      <c r="AE773" s="223"/>
      <c r="AF773" s="223"/>
    </row>
    <row r="774" spans="1:32" s="222" customFormat="1" ht="24" hidden="1" customHeight="1">
      <c r="A774" s="182">
        <v>42790</v>
      </c>
      <c r="B774" s="181" t="s">
        <v>8370</v>
      </c>
      <c r="C774" s="150">
        <v>0</v>
      </c>
      <c r="D774" s="150" t="s">
        <v>3350</v>
      </c>
      <c r="E774" s="150" t="s">
        <v>3377</v>
      </c>
      <c r="F774" s="159">
        <v>42786</v>
      </c>
      <c r="G774" s="180" t="s">
        <v>6378</v>
      </c>
      <c r="H774" s="150" t="s">
        <v>9685</v>
      </c>
      <c r="I774" s="179">
        <v>1</v>
      </c>
      <c r="J774" s="150" t="s">
        <v>32</v>
      </c>
      <c r="K774" s="150" t="s">
        <v>342</v>
      </c>
      <c r="L774" s="150" t="s">
        <v>350</v>
      </c>
      <c r="M774" s="150"/>
      <c r="N774" s="150">
        <v>0</v>
      </c>
      <c r="O774" s="150" t="s">
        <v>33</v>
      </c>
      <c r="P774" s="150">
        <v>30698.2</v>
      </c>
      <c r="Q774" s="150">
        <v>2588712</v>
      </c>
      <c r="R774" s="150">
        <v>2467008</v>
      </c>
      <c r="S774" s="150">
        <v>95.4</v>
      </c>
      <c r="T774" s="150">
        <v>0</v>
      </c>
      <c r="U774" s="150">
        <v>0</v>
      </c>
      <c r="V774" s="150" t="s">
        <v>8216</v>
      </c>
      <c r="W774" s="150" t="s">
        <v>9684</v>
      </c>
      <c r="X774" s="150" t="s">
        <v>9683</v>
      </c>
      <c r="Y774" s="147" t="s">
        <v>4625</v>
      </c>
      <c r="Z774" s="147" t="str">
        <f t="shared" si="35"/>
        <v>0101PE</v>
      </c>
      <c r="AA774" s="150">
        <v>0</v>
      </c>
      <c r="AB774" s="150" t="s">
        <v>3356</v>
      </c>
      <c r="AC774" s="150" t="s">
        <v>2087</v>
      </c>
      <c r="AD774" s="150"/>
      <c r="AE774" s="223"/>
      <c r="AF774" s="223"/>
    </row>
    <row r="775" spans="1:32" s="222" customFormat="1" ht="24" hidden="1" customHeight="1">
      <c r="A775" s="178">
        <v>42790</v>
      </c>
      <c r="B775" s="177" t="s">
        <v>8370</v>
      </c>
      <c r="C775" s="156">
        <v>0</v>
      </c>
      <c r="D775" s="156" t="s">
        <v>3350</v>
      </c>
      <c r="E775" s="156" t="s">
        <v>94</v>
      </c>
      <c r="F775" s="151">
        <v>42786</v>
      </c>
      <c r="G775" s="156" t="s">
        <v>6378</v>
      </c>
      <c r="H775" s="176" t="s">
        <v>9682</v>
      </c>
      <c r="I775" s="156">
        <v>2</v>
      </c>
      <c r="J775" s="156" t="s">
        <v>32</v>
      </c>
      <c r="K775" s="156" t="s">
        <v>342</v>
      </c>
      <c r="L775" s="156" t="s">
        <v>350</v>
      </c>
      <c r="M775" s="156"/>
      <c r="N775" s="156">
        <v>0</v>
      </c>
      <c r="O775" s="156" t="s">
        <v>33</v>
      </c>
      <c r="P775" s="156">
        <v>30890.41</v>
      </c>
      <c r="Q775" s="156">
        <v>2613084</v>
      </c>
      <c r="R775" s="156">
        <v>2482073</v>
      </c>
      <c r="S775" s="166">
        <v>95.1</v>
      </c>
      <c r="T775" s="156">
        <v>0</v>
      </c>
      <c r="U775" s="156">
        <v>0</v>
      </c>
      <c r="V775" s="156" t="s">
        <v>8417</v>
      </c>
      <c r="W775" s="156" t="s">
        <v>9681</v>
      </c>
      <c r="X775" s="156" t="s">
        <v>9680</v>
      </c>
      <c r="Y775" s="141" t="s">
        <v>4625</v>
      </c>
      <c r="Z775" s="141" t="str">
        <f t="shared" si="35"/>
        <v>0101PE</v>
      </c>
      <c r="AA775" s="156">
        <v>0</v>
      </c>
      <c r="AB775" s="156" t="s">
        <v>3356</v>
      </c>
      <c r="AC775" s="156" t="s">
        <v>2087</v>
      </c>
      <c r="AD775" s="156"/>
      <c r="AE775" s="223"/>
      <c r="AF775" s="223"/>
    </row>
    <row r="776" spans="1:32" s="222" customFormat="1" ht="24" hidden="1" customHeight="1">
      <c r="A776" s="182">
        <v>42792</v>
      </c>
      <c r="B776" s="181" t="s">
        <v>9628</v>
      </c>
      <c r="C776" s="150">
        <v>0</v>
      </c>
      <c r="D776" s="150" t="s">
        <v>3350</v>
      </c>
      <c r="E776" s="150" t="s">
        <v>3377</v>
      </c>
      <c r="F776" s="159">
        <v>42788</v>
      </c>
      <c r="G776" s="180" t="s">
        <v>310</v>
      </c>
      <c r="H776" s="150" t="s">
        <v>9629</v>
      </c>
      <c r="I776" s="179">
        <v>1</v>
      </c>
      <c r="J776" s="150" t="s">
        <v>32</v>
      </c>
      <c r="K776" s="150" t="s">
        <v>342</v>
      </c>
      <c r="L776" s="150" t="s">
        <v>349</v>
      </c>
      <c r="M776" s="150"/>
      <c r="N776" s="150">
        <v>0</v>
      </c>
      <c r="O776" s="150" t="s">
        <v>33</v>
      </c>
      <c r="P776" s="150">
        <v>73823.45</v>
      </c>
      <c r="Q776" s="150">
        <v>4309650</v>
      </c>
      <c r="R776" s="150">
        <v>3330753</v>
      </c>
      <c r="S776" s="150">
        <v>77.290000000000006</v>
      </c>
      <c r="T776" s="150">
        <v>0</v>
      </c>
      <c r="U776" s="150">
        <v>0</v>
      </c>
      <c r="V776" s="150" t="s">
        <v>9630</v>
      </c>
      <c r="W776" s="150" t="s">
        <v>9631</v>
      </c>
      <c r="X776" s="150" t="s">
        <v>9632</v>
      </c>
      <c r="Y776" s="147" t="s">
        <v>4625</v>
      </c>
      <c r="Z776" s="147" t="str">
        <f t="shared" si="35"/>
        <v>0101PE</v>
      </c>
      <c r="AA776" s="150">
        <v>0</v>
      </c>
      <c r="AB776" s="150" t="s">
        <v>3451</v>
      </c>
      <c r="AC776" s="150" t="s">
        <v>2087</v>
      </c>
      <c r="AD776" s="150"/>
      <c r="AE776" s="223"/>
      <c r="AF776" s="223"/>
    </row>
    <row r="777" spans="1:32" s="222" customFormat="1" ht="24" hidden="1" customHeight="1">
      <c r="A777" s="178">
        <v>42792</v>
      </c>
      <c r="B777" s="177" t="s">
        <v>9624</v>
      </c>
      <c r="C777" s="156">
        <v>0</v>
      </c>
      <c r="D777" s="156" t="s">
        <v>3350</v>
      </c>
      <c r="E777" s="156" t="s">
        <v>94</v>
      </c>
      <c r="F777" s="151">
        <v>42788</v>
      </c>
      <c r="G777" s="156" t="s">
        <v>310</v>
      </c>
      <c r="H777" s="176" t="s">
        <v>9629</v>
      </c>
      <c r="I777" s="156">
        <v>2</v>
      </c>
      <c r="J777" s="156" t="s">
        <v>9633</v>
      </c>
      <c r="K777" s="156" t="s">
        <v>9634</v>
      </c>
      <c r="L777" s="156" t="s">
        <v>349</v>
      </c>
      <c r="M777" s="156"/>
      <c r="N777" s="156">
        <v>0</v>
      </c>
      <c r="O777" s="156" t="s">
        <v>33</v>
      </c>
      <c r="P777" s="156">
        <v>77552.95</v>
      </c>
      <c r="Q777" s="156">
        <v>4309650</v>
      </c>
      <c r="R777" s="156">
        <v>3498683</v>
      </c>
      <c r="S777" s="166">
        <v>81.180000000000007</v>
      </c>
      <c r="T777" s="156">
        <v>0</v>
      </c>
      <c r="U777" s="156">
        <v>0</v>
      </c>
      <c r="V777" s="156" t="s">
        <v>9635</v>
      </c>
      <c r="W777" s="156" t="s">
        <v>9636</v>
      </c>
      <c r="X777" s="156" t="s">
        <v>9637</v>
      </c>
      <c r="Y777" s="141" t="s">
        <v>4625</v>
      </c>
      <c r="Z777" s="141" t="str">
        <f t="shared" si="35"/>
        <v>0101PE</v>
      </c>
      <c r="AA777" s="168">
        <v>0</v>
      </c>
      <c r="AB777" s="156" t="s">
        <v>3451</v>
      </c>
      <c r="AC777" s="156" t="s">
        <v>2087</v>
      </c>
      <c r="AD777" s="156"/>
      <c r="AE777" s="223"/>
      <c r="AF777" s="223"/>
    </row>
    <row r="778" spans="1:32" s="222" customFormat="1" ht="24" hidden="1" customHeight="1">
      <c r="A778" s="178">
        <v>42792</v>
      </c>
      <c r="B778" s="177" t="s">
        <v>9624</v>
      </c>
      <c r="C778" s="156">
        <v>0</v>
      </c>
      <c r="D778" s="156" t="s">
        <v>3350</v>
      </c>
      <c r="E778" s="156" t="s">
        <v>95</v>
      </c>
      <c r="F778" s="151">
        <v>42788</v>
      </c>
      <c r="G778" s="156" t="s">
        <v>310</v>
      </c>
      <c r="H778" s="176" t="s">
        <v>9629</v>
      </c>
      <c r="I778" s="156">
        <v>3</v>
      </c>
      <c r="J778" s="156" t="s">
        <v>9633</v>
      </c>
      <c r="K778" s="156" t="s">
        <v>9634</v>
      </c>
      <c r="L778" s="156" t="s">
        <v>349</v>
      </c>
      <c r="M778" s="156"/>
      <c r="N778" s="156">
        <v>0</v>
      </c>
      <c r="O778" s="156" t="s">
        <v>33</v>
      </c>
      <c r="P778" s="156">
        <v>75805.45</v>
      </c>
      <c r="Q778" s="156">
        <v>4309650</v>
      </c>
      <c r="R778" s="156">
        <v>3413181</v>
      </c>
      <c r="S778" s="166">
        <v>79.2</v>
      </c>
      <c r="T778" s="156">
        <v>0</v>
      </c>
      <c r="U778" s="156">
        <v>0</v>
      </c>
      <c r="V778" s="156" t="s">
        <v>9638</v>
      </c>
      <c r="W778" s="156" t="s">
        <v>9639</v>
      </c>
      <c r="X778" s="156" t="s">
        <v>9640</v>
      </c>
      <c r="Y778" s="141" t="s">
        <v>4625</v>
      </c>
      <c r="Z778" s="141" t="str">
        <f t="shared" si="35"/>
        <v>0101PE</v>
      </c>
      <c r="AA778" s="168">
        <v>0</v>
      </c>
      <c r="AB778" s="156" t="s">
        <v>3451</v>
      </c>
      <c r="AC778" s="156" t="s">
        <v>2087</v>
      </c>
      <c r="AD778" s="156"/>
      <c r="AE778" s="223"/>
      <c r="AF778" s="223"/>
    </row>
    <row r="779" spans="1:32" s="222" customFormat="1" ht="24" hidden="1" customHeight="1">
      <c r="A779" s="178">
        <v>42792</v>
      </c>
      <c r="B779" s="177" t="s">
        <v>9624</v>
      </c>
      <c r="C779" s="156">
        <v>0</v>
      </c>
      <c r="D779" s="156" t="s">
        <v>3350</v>
      </c>
      <c r="E779" s="156" t="s">
        <v>96</v>
      </c>
      <c r="F779" s="151">
        <v>42788</v>
      </c>
      <c r="G779" s="156" t="s">
        <v>310</v>
      </c>
      <c r="H779" s="176" t="s">
        <v>9629</v>
      </c>
      <c r="I779" s="156">
        <v>4</v>
      </c>
      <c r="J779" s="156" t="s">
        <v>32</v>
      </c>
      <c r="K779" s="156" t="s">
        <v>342</v>
      </c>
      <c r="L779" s="156" t="s">
        <v>349</v>
      </c>
      <c r="M779" s="156"/>
      <c r="N779" s="156">
        <v>0</v>
      </c>
      <c r="O779" s="156" t="s">
        <v>33</v>
      </c>
      <c r="P779" s="156">
        <v>78504.350000000006</v>
      </c>
      <c r="Q779" s="156">
        <v>4309650</v>
      </c>
      <c r="R779" s="156">
        <v>3546597</v>
      </c>
      <c r="S779" s="166">
        <v>82.29</v>
      </c>
      <c r="T779" s="156">
        <v>0</v>
      </c>
      <c r="U779" s="156">
        <v>0</v>
      </c>
      <c r="V779" s="156" t="s">
        <v>9641</v>
      </c>
      <c r="W779" s="156" t="s">
        <v>6414</v>
      </c>
      <c r="X779" s="156" t="s">
        <v>9642</v>
      </c>
      <c r="Y779" s="141" t="s">
        <v>4625</v>
      </c>
      <c r="Z779" s="141" t="str">
        <f t="shared" si="35"/>
        <v>0101PE</v>
      </c>
      <c r="AA779" s="168">
        <v>0</v>
      </c>
      <c r="AB779" s="156" t="s">
        <v>3451</v>
      </c>
      <c r="AC779" s="156" t="s">
        <v>2087</v>
      </c>
      <c r="AD779" s="156"/>
      <c r="AE779" s="223"/>
      <c r="AF779" s="223"/>
    </row>
    <row r="780" spans="1:32" s="222" customFormat="1" ht="24" hidden="1" customHeight="1">
      <c r="A780" s="178">
        <v>42792</v>
      </c>
      <c r="B780" s="177" t="s">
        <v>9643</v>
      </c>
      <c r="C780" s="156">
        <v>0</v>
      </c>
      <c r="D780" s="156" t="s">
        <v>3350</v>
      </c>
      <c r="E780" s="156" t="s">
        <v>97</v>
      </c>
      <c r="F780" s="151">
        <v>42788</v>
      </c>
      <c r="G780" s="156" t="s">
        <v>310</v>
      </c>
      <c r="H780" s="176" t="s">
        <v>9629</v>
      </c>
      <c r="I780" s="156">
        <v>5</v>
      </c>
      <c r="J780" s="156" t="s">
        <v>9633</v>
      </c>
      <c r="K780" s="156" t="s">
        <v>9634</v>
      </c>
      <c r="L780" s="156" t="s">
        <v>349</v>
      </c>
      <c r="M780" s="156"/>
      <c r="N780" s="156">
        <v>0</v>
      </c>
      <c r="O780" s="156" t="s">
        <v>33</v>
      </c>
      <c r="P780" s="156">
        <v>78656.89</v>
      </c>
      <c r="Q780" s="156">
        <v>4309650</v>
      </c>
      <c r="R780" s="156">
        <v>3537280</v>
      </c>
      <c r="S780" s="166">
        <v>82.08</v>
      </c>
      <c r="T780" s="156">
        <v>0</v>
      </c>
      <c r="U780" s="156">
        <v>0</v>
      </c>
      <c r="V780" s="156" t="s">
        <v>9644</v>
      </c>
      <c r="W780" s="156" t="s">
        <v>9645</v>
      </c>
      <c r="X780" s="156" t="s">
        <v>9646</v>
      </c>
      <c r="Y780" s="141" t="s">
        <v>4625</v>
      </c>
      <c r="Z780" s="141" t="str">
        <f t="shared" si="35"/>
        <v>0101PE</v>
      </c>
      <c r="AA780" s="168">
        <v>0</v>
      </c>
      <c r="AB780" s="156" t="s">
        <v>3451</v>
      </c>
      <c r="AC780" s="156" t="s">
        <v>2087</v>
      </c>
      <c r="AD780" s="156"/>
      <c r="AE780" s="223"/>
      <c r="AF780" s="223"/>
    </row>
    <row r="781" spans="1:32" s="222" customFormat="1" ht="24" hidden="1" customHeight="1">
      <c r="A781" s="178">
        <v>42792</v>
      </c>
      <c r="B781" s="177" t="s">
        <v>9647</v>
      </c>
      <c r="C781" s="156">
        <v>0</v>
      </c>
      <c r="D781" s="156" t="s">
        <v>3350</v>
      </c>
      <c r="E781" s="156" t="s">
        <v>98</v>
      </c>
      <c r="F781" s="151">
        <v>42788</v>
      </c>
      <c r="G781" s="156" t="s">
        <v>310</v>
      </c>
      <c r="H781" s="176" t="s">
        <v>9629</v>
      </c>
      <c r="I781" s="156">
        <v>6</v>
      </c>
      <c r="J781" s="156" t="s">
        <v>32</v>
      </c>
      <c r="K781" s="156" t="s">
        <v>342</v>
      </c>
      <c r="L781" s="156" t="s">
        <v>349</v>
      </c>
      <c r="M781" s="156"/>
      <c r="N781" s="156">
        <v>0</v>
      </c>
      <c r="O781" s="156" t="s">
        <v>33</v>
      </c>
      <c r="P781" s="156">
        <v>78068.960000000006</v>
      </c>
      <c r="Q781" s="156">
        <v>4309650</v>
      </c>
      <c r="R781" s="156">
        <v>3513975</v>
      </c>
      <c r="S781" s="166">
        <v>81.540000000000006</v>
      </c>
      <c r="T781" s="156">
        <v>0</v>
      </c>
      <c r="U781" s="156">
        <v>0</v>
      </c>
      <c r="V781" s="156" t="s">
        <v>9648</v>
      </c>
      <c r="W781" s="156" t="s">
        <v>9649</v>
      </c>
      <c r="X781" s="156" t="s">
        <v>9650</v>
      </c>
      <c r="Y781" s="141" t="s">
        <v>4625</v>
      </c>
      <c r="Z781" s="141" t="str">
        <f t="shared" si="35"/>
        <v>0101PE</v>
      </c>
      <c r="AA781" s="168">
        <v>0</v>
      </c>
      <c r="AB781" s="156" t="s">
        <v>3451</v>
      </c>
      <c r="AC781" s="156" t="s">
        <v>2087</v>
      </c>
      <c r="AD781" s="156"/>
      <c r="AE781" s="223"/>
      <c r="AF781" s="223"/>
    </row>
    <row r="782" spans="1:32" s="222" customFormat="1" ht="24" hidden="1" customHeight="1">
      <c r="A782" s="178">
        <v>42792</v>
      </c>
      <c r="B782" s="177" t="s">
        <v>9647</v>
      </c>
      <c r="C782" s="156">
        <v>0</v>
      </c>
      <c r="D782" s="156" t="s">
        <v>3350</v>
      </c>
      <c r="E782" s="156" t="s">
        <v>99</v>
      </c>
      <c r="F782" s="151">
        <v>42788</v>
      </c>
      <c r="G782" s="156" t="s">
        <v>310</v>
      </c>
      <c r="H782" s="176" t="s">
        <v>9629</v>
      </c>
      <c r="I782" s="156">
        <v>7</v>
      </c>
      <c r="J782" s="156" t="s">
        <v>9633</v>
      </c>
      <c r="K782" s="156" t="s">
        <v>9634</v>
      </c>
      <c r="L782" s="156" t="s">
        <v>349</v>
      </c>
      <c r="M782" s="156"/>
      <c r="N782" s="156">
        <v>0</v>
      </c>
      <c r="O782" s="156" t="s">
        <v>33</v>
      </c>
      <c r="P782" s="156">
        <v>76235.899999999994</v>
      </c>
      <c r="Q782" s="156">
        <v>4309650</v>
      </c>
      <c r="R782" s="156">
        <v>3434334</v>
      </c>
      <c r="S782" s="166">
        <v>79.69</v>
      </c>
      <c r="T782" s="156">
        <v>0</v>
      </c>
      <c r="U782" s="156">
        <v>0</v>
      </c>
      <c r="V782" s="156" t="s">
        <v>9651</v>
      </c>
      <c r="W782" s="156" t="s">
        <v>9652</v>
      </c>
      <c r="X782" s="156" t="s">
        <v>9653</v>
      </c>
      <c r="Y782" s="141" t="s">
        <v>4625</v>
      </c>
      <c r="Z782" s="141" t="str">
        <f t="shared" si="35"/>
        <v>0101PE</v>
      </c>
      <c r="AA782" s="168">
        <v>0</v>
      </c>
      <c r="AB782" s="156" t="s">
        <v>3451</v>
      </c>
      <c r="AC782" s="156" t="s">
        <v>2087</v>
      </c>
      <c r="AD782" s="156"/>
      <c r="AE782" s="223"/>
      <c r="AF782" s="223"/>
    </row>
    <row r="783" spans="1:32" s="222" customFormat="1" ht="24" hidden="1" customHeight="1">
      <c r="A783" s="178">
        <v>42792</v>
      </c>
      <c r="B783" s="177" t="s">
        <v>9647</v>
      </c>
      <c r="C783" s="156">
        <v>0</v>
      </c>
      <c r="D783" s="156" t="s">
        <v>3350</v>
      </c>
      <c r="E783" s="156" t="s">
        <v>100</v>
      </c>
      <c r="F783" s="151">
        <v>42788</v>
      </c>
      <c r="G783" s="156" t="s">
        <v>310</v>
      </c>
      <c r="H783" s="176" t="s">
        <v>9629</v>
      </c>
      <c r="I783" s="156">
        <v>8</v>
      </c>
      <c r="J783" s="156" t="s">
        <v>32</v>
      </c>
      <c r="K783" s="156" t="s">
        <v>342</v>
      </c>
      <c r="L783" s="156" t="s">
        <v>349</v>
      </c>
      <c r="M783" s="156"/>
      <c r="N783" s="156">
        <v>0</v>
      </c>
      <c r="O783" s="156" t="s">
        <v>33</v>
      </c>
      <c r="P783" s="156">
        <v>75491.710000000006</v>
      </c>
      <c r="Q783" s="156">
        <v>4309650</v>
      </c>
      <c r="R783" s="156">
        <v>3463572</v>
      </c>
      <c r="S783" s="166">
        <v>80.37</v>
      </c>
      <c r="T783" s="156">
        <v>0</v>
      </c>
      <c r="U783" s="156">
        <v>0</v>
      </c>
      <c r="V783" s="156" t="s">
        <v>9654</v>
      </c>
      <c r="W783" s="156" t="s">
        <v>9655</v>
      </c>
      <c r="X783" s="156" t="s">
        <v>9656</v>
      </c>
      <c r="Y783" s="141" t="s">
        <v>4625</v>
      </c>
      <c r="Z783" s="141" t="str">
        <f t="shared" si="35"/>
        <v>0101PE</v>
      </c>
      <c r="AA783" s="168">
        <v>0</v>
      </c>
      <c r="AB783" s="156" t="s">
        <v>3451</v>
      </c>
      <c r="AC783" s="156" t="s">
        <v>2087</v>
      </c>
      <c r="AD783" s="156"/>
      <c r="AE783" s="223"/>
      <c r="AF783" s="223"/>
    </row>
    <row r="784" spans="1:32" s="222" customFormat="1" ht="24" hidden="1" customHeight="1">
      <c r="A784" s="182">
        <v>42792</v>
      </c>
      <c r="B784" s="181" t="s">
        <v>9657</v>
      </c>
      <c r="C784" s="150">
        <v>0</v>
      </c>
      <c r="D784" s="150" t="s">
        <v>3350</v>
      </c>
      <c r="E784" s="150" t="s">
        <v>3377</v>
      </c>
      <c r="F784" s="159">
        <v>42790</v>
      </c>
      <c r="G784" s="180" t="s">
        <v>6378</v>
      </c>
      <c r="H784" s="150" t="s">
        <v>9658</v>
      </c>
      <c r="I784" s="179">
        <v>1</v>
      </c>
      <c r="J784" s="150" t="s">
        <v>32</v>
      </c>
      <c r="K784" s="150" t="s">
        <v>342</v>
      </c>
      <c r="L784" s="150" t="s">
        <v>350</v>
      </c>
      <c r="M784" s="150"/>
      <c r="N784" s="150">
        <v>0</v>
      </c>
      <c r="O784" s="150" t="s">
        <v>33</v>
      </c>
      <c r="P784" s="150">
        <v>29892.09</v>
      </c>
      <c r="Q784" s="150">
        <v>2490108</v>
      </c>
      <c r="R784" s="150">
        <v>2397423</v>
      </c>
      <c r="S784" s="150">
        <v>96.3</v>
      </c>
      <c r="T784" s="150">
        <v>0</v>
      </c>
      <c r="U784" s="150">
        <v>0</v>
      </c>
      <c r="V784" s="150" t="s">
        <v>9659</v>
      </c>
      <c r="W784" s="150" t="s">
        <v>9660</v>
      </c>
      <c r="X784" s="150" t="s">
        <v>9661</v>
      </c>
      <c r="Y784" s="147" t="s">
        <v>4625</v>
      </c>
      <c r="Z784" s="147" t="str">
        <f t="shared" si="35"/>
        <v>0101PE</v>
      </c>
      <c r="AA784" s="150">
        <v>0</v>
      </c>
      <c r="AB784" s="150" t="s">
        <v>3356</v>
      </c>
      <c r="AC784" s="150" t="s">
        <v>2087</v>
      </c>
      <c r="AD784" s="150"/>
      <c r="AE784" s="223"/>
      <c r="AF784" s="223"/>
    </row>
    <row r="785" spans="1:32" s="222" customFormat="1" ht="24" hidden="1" customHeight="1">
      <c r="A785" s="178">
        <v>42792</v>
      </c>
      <c r="B785" s="177" t="s">
        <v>9657</v>
      </c>
      <c r="C785" s="156">
        <v>0</v>
      </c>
      <c r="D785" s="156" t="s">
        <v>3350</v>
      </c>
      <c r="E785" s="156" t="s">
        <v>94</v>
      </c>
      <c r="F785" s="151">
        <v>42790</v>
      </c>
      <c r="G785" s="156" t="s">
        <v>6378</v>
      </c>
      <c r="H785" s="176" t="s">
        <v>9658</v>
      </c>
      <c r="I785" s="156">
        <v>2</v>
      </c>
      <c r="J785" s="156" t="s">
        <v>32</v>
      </c>
      <c r="K785" s="156" t="s">
        <v>342</v>
      </c>
      <c r="L785" s="156" t="s">
        <v>350</v>
      </c>
      <c r="M785" s="156"/>
      <c r="N785" s="156">
        <v>0</v>
      </c>
      <c r="O785" s="156" t="s">
        <v>33</v>
      </c>
      <c r="P785" s="156">
        <v>29670.7</v>
      </c>
      <c r="Q785" s="156">
        <v>2477755</v>
      </c>
      <c r="R785" s="156">
        <v>2378646</v>
      </c>
      <c r="S785" s="166">
        <v>96</v>
      </c>
      <c r="T785" s="156">
        <v>0</v>
      </c>
      <c r="U785" s="156">
        <v>0</v>
      </c>
      <c r="V785" s="156" t="s">
        <v>9662</v>
      </c>
      <c r="W785" s="156" t="s">
        <v>9663</v>
      </c>
      <c r="X785" s="156" t="s">
        <v>9664</v>
      </c>
      <c r="Y785" s="141" t="s">
        <v>4625</v>
      </c>
      <c r="Z785" s="141" t="str">
        <f t="shared" si="35"/>
        <v>0101PE</v>
      </c>
      <c r="AA785" s="156">
        <v>0</v>
      </c>
      <c r="AB785" s="156" t="s">
        <v>3356</v>
      </c>
      <c r="AC785" s="156" t="s">
        <v>2087</v>
      </c>
      <c r="AD785" s="156"/>
      <c r="AE785" s="223"/>
      <c r="AF785" s="223"/>
    </row>
    <row r="786" spans="1:32" s="222" customFormat="1" ht="24" hidden="1" customHeight="1">
      <c r="A786" s="182">
        <v>42792</v>
      </c>
      <c r="B786" s="181" t="s">
        <v>9657</v>
      </c>
      <c r="C786" s="150">
        <v>0</v>
      </c>
      <c r="D786" s="150" t="s">
        <v>3350</v>
      </c>
      <c r="E786" s="150" t="s">
        <v>3377</v>
      </c>
      <c r="F786" s="159">
        <v>42790</v>
      </c>
      <c r="G786" s="180" t="s">
        <v>6378</v>
      </c>
      <c r="H786" s="150" t="s">
        <v>9665</v>
      </c>
      <c r="I786" s="179">
        <v>1</v>
      </c>
      <c r="J786" s="150" t="s">
        <v>32</v>
      </c>
      <c r="K786" s="150" t="s">
        <v>342</v>
      </c>
      <c r="L786" s="150" t="s">
        <v>350</v>
      </c>
      <c r="M786" s="150"/>
      <c r="N786" s="150">
        <v>0</v>
      </c>
      <c r="O786" s="150" t="s">
        <v>33</v>
      </c>
      <c r="P786" s="150">
        <v>36530.019999999997</v>
      </c>
      <c r="Q786" s="150">
        <v>3109485</v>
      </c>
      <c r="R786" s="150">
        <v>2917874</v>
      </c>
      <c r="S786" s="150">
        <v>94</v>
      </c>
      <c r="T786" s="150">
        <v>0</v>
      </c>
      <c r="U786" s="150">
        <v>0</v>
      </c>
      <c r="V786" s="150" t="s">
        <v>9666</v>
      </c>
      <c r="W786" s="150" t="s">
        <v>9667</v>
      </c>
      <c r="X786" s="150" t="s">
        <v>9668</v>
      </c>
      <c r="Y786" s="147" t="s">
        <v>4625</v>
      </c>
      <c r="Z786" s="147" t="str">
        <f t="shared" si="35"/>
        <v>0101PE</v>
      </c>
      <c r="AA786" s="150">
        <v>0</v>
      </c>
      <c r="AB786" s="150" t="s">
        <v>3356</v>
      </c>
      <c r="AC786" s="150" t="s">
        <v>2087</v>
      </c>
      <c r="AD786" s="150"/>
      <c r="AE786" s="223"/>
      <c r="AF786" s="223"/>
    </row>
    <row r="787" spans="1:32" s="222" customFormat="1" ht="24" hidden="1" customHeight="1">
      <c r="A787" s="178">
        <v>42792</v>
      </c>
      <c r="B787" s="177" t="s">
        <v>9657</v>
      </c>
      <c r="C787" s="156">
        <v>0</v>
      </c>
      <c r="D787" s="156" t="s">
        <v>3350</v>
      </c>
      <c r="E787" s="156" t="s">
        <v>94</v>
      </c>
      <c r="F787" s="151">
        <v>42790</v>
      </c>
      <c r="G787" s="156" t="s">
        <v>6378</v>
      </c>
      <c r="H787" s="176" t="s">
        <v>9665</v>
      </c>
      <c r="I787" s="156">
        <v>2</v>
      </c>
      <c r="J787" s="156" t="s">
        <v>32</v>
      </c>
      <c r="K787" s="156" t="s">
        <v>342</v>
      </c>
      <c r="L787" s="156" t="s">
        <v>350</v>
      </c>
      <c r="M787" s="156"/>
      <c r="N787" s="156">
        <v>0</v>
      </c>
      <c r="O787" s="156" t="s">
        <v>33</v>
      </c>
      <c r="P787" s="156">
        <v>37163.75</v>
      </c>
      <c r="Q787" s="156">
        <v>3184837</v>
      </c>
      <c r="R787" s="156">
        <v>2968763</v>
      </c>
      <c r="S787" s="166">
        <v>93.4</v>
      </c>
      <c r="T787" s="156">
        <v>0</v>
      </c>
      <c r="U787" s="156">
        <v>0</v>
      </c>
      <c r="V787" s="156" t="s">
        <v>9669</v>
      </c>
      <c r="W787" s="156" t="s">
        <v>9670</v>
      </c>
      <c r="X787" s="156" t="s">
        <v>9671</v>
      </c>
      <c r="Y787" s="141" t="s">
        <v>4625</v>
      </c>
      <c r="Z787" s="141" t="str">
        <f t="shared" si="35"/>
        <v>0101PE</v>
      </c>
      <c r="AA787" s="156">
        <v>0</v>
      </c>
      <c r="AB787" s="156" t="s">
        <v>3356</v>
      </c>
      <c r="AC787" s="156" t="s">
        <v>2087</v>
      </c>
      <c r="AD787" s="156"/>
      <c r="AE787" s="223"/>
      <c r="AF787" s="223"/>
    </row>
    <row r="788" spans="1:32" s="222" customFormat="1" ht="24" hidden="1" customHeight="1">
      <c r="A788" s="182">
        <v>42794</v>
      </c>
      <c r="B788" s="181" t="s">
        <v>9672</v>
      </c>
      <c r="C788" s="150">
        <v>0</v>
      </c>
      <c r="D788" s="150" t="s">
        <v>3350</v>
      </c>
      <c r="E788" s="150" t="s">
        <v>3377</v>
      </c>
      <c r="F788" s="159">
        <v>42793</v>
      </c>
      <c r="G788" s="180" t="s">
        <v>6378</v>
      </c>
      <c r="H788" s="150" t="s">
        <v>9673</v>
      </c>
      <c r="I788" s="179">
        <v>1</v>
      </c>
      <c r="J788" s="150" t="s">
        <v>32</v>
      </c>
      <c r="K788" s="150" t="s">
        <v>342</v>
      </c>
      <c r="L788" s="150" t="s">
        <v>350</v>
      </c>
      <c r="M788" s="150"/>
      <c r="N788" s="150">
        <v>0</v>
      </c>
      <c r="O788" s="150" t="s">
        <v>33</v>
      </c>
      <c r="P788" s="150">
        <v>33431.199999999997</v>
      </c>
      <c r="Q788" s="150">
        <v>3013723</v>
      </c>
      <c r="R788" s="150">
        <v>2690222</v>
      </c>
      <c r="S788" s="150">
        <v>89.4</v>
      </c>
      <c r="T788" s="150">
        <v>0</v>
      </c>
      <c r="U788" s="150">
        <v>0</v>
      </c>
      <c r="V788" s="150" t="s">
        <v>9674</v>
      </c>
      <c r="W788" s="150" t="s">
        <v>9675</v>
      </c>
      <c r="X788" s="150" t="s">
        <v>9676</v>
      </c>
      <c r="Y788" s="147" t="s">
        <v>4625</v>
      </c>
      <c r="Z788" s="147" t="str">
        <f t="shared" si="35"/>
        <v>0101PE</v>
      </c>
      <c r="AA788" s="150">
        <v>0</v>
      </c>
      <c r="AB788" s="150" t="s">
        <v>3356</v>
      </c>
      <c r="AC788" s="150" t="s">
        <v>2087</v>
      </c>
      <c r="AD788" s="150"/>
      <c r="AE788" s="223"/>
      <c r="AF788" s="223"/>
    </row>
    <row r="789" spans="1:32" s="222" customFormat="1" ht="24" hidden="1" customHeight="1">
      <c r="A789" s="178">
        <v>42794</v>
      </c>
      <c r="B789" s="177" t="s">
        <v>9672</v>
      </c>
      <c r="C789" s="156">
        <v>0</v>
      </c>
      <c r="D789" s="156" t="s">
        <v>3350</v>
      </c>
      <c r="E789" s="156" t="s">
        <v>94</v>
      </c>
      <c r="F789" s="151">
        <v>42793</v>
      </c>
      <c r="G789" s="156" t="s">
        <v>6378</v>
      </c>
      <c r="H789" s="176" t="s">
        <v>9673</v>
      </c>
      <c r="I789" s="156">
        <v>2</v>
      </c>
      <c r="J789" s="156" t="s">
        <v>32</v>
      </c>
      <c r="K789" s="156" t="s">
        <v>342</v>
      </c>
      <c r="L789" s="156" t="s">
        <v>350</v>
      </c>
      <c r="M789" s="156"/>
      <c r="N789" s="156">
        <v>0</v>
      </c>
      <c r="O789" s="156" t="s">
        <v>33</v>
      </c>
      <c r="P789" s="156">
        <v>35004.949999999997</v>
      </c>
      <c r="Q789" s="156">
        <v>3123642</v>
      </c>
      <c r="R789" s="156">
        <v>2814623</v>
      </c>
      <c r="S789" s="166">
        <v>90.2</v>
      </c>
      <c r="T789" s="156">
        <v>0</v>
      </c>
      <c r="U789" s="156">
        <v>0</v>
      </c>
      <c r="V789" s="156" t="s">
        <v>9677</v>
      </c>
      <c r="W789" s="156" t="s">
        <v>9678</v>
      </c>
      <c r="X789" s="156" t="s">
        <v>9679</v>
      </c>
      <c r="Y789" s="141" t="s">
        <v>4625</v>
      </c>
      <c r="Z789" s="141" t="str">
        <f t="shared" si="35"/>
        <v>0101PE</v>
      </c>
      <c r="AA789" s="156">
        <v>0</v>
      </c>
      <c r="AB789" s="156" t="s">
        <v>3356</v>
      </c>
      <c r="AC789" s="156" t="s">
        <v>2087</v>
      </c>
      <c r="AD789" s="156"/>
      <c r="AE789" s="223"/>
      <c r="AF789" s="223"/>
    </row>
    <row r="790" spans="1:32" s="222" customFormat="1" ht="24" hidden="1" customHeight="1">
      <c r="A790" s="182">
        <v>42799</v>
      </c>
      <c r="B790" s="181" t="s">
        <v>11048</v>
      </c>
      <c r="C790" s="150">
        <v>0</v>
      </c>
      <c r="D790" s="150" t="s">
        <v>3350</v>
      </c>
      <c r="E790" s="150" t="s">
        <v>3377</v>
      </c>
      <c r="F790" s="217">
        <v>42797</v>
      </c>
      <c r="G790" s="180" t="s">
        <v>108</v>
      </c>
      <c r="H790" s="150" t="s">
        <v>11047</v>
      </c>
      <c r="I790" s="179">
        <v>1</v>
      </c>
      <c r="J790" s="150" t="s">
        <v>32</v>
      </c>
      <c r="K790" s="150" t="s">
        <v>342</v>
      </c>
      <c r="L790" s="150" t="s">
        <v>350</v>
      </c>
      <c r="M790" s="150"/>
      <c r="N790" s="150">
        <v>0</v>
      </c>
      <c r="O790" s="150" t="s">
        <v>33</v>
      </c>
      <c r="P790" s="150">
        <v>32442.57</v>
      </c>
      <c r="Q790" s="150">
        <v>2728632</v>
      </c>
      <c r="R790" s="150">
        <v>2584778</v>
      </c>
      <c r="S790" s="150">
        <v>94.8</v>
      </c>
      <c r="T790" s="150">
        <v>0</v>
      </c>
      <c r="U790" s="150">
        <v>0</v>
      </c>
      <c r="V790" s="150" t="s">
        <v>11051</v>
      </c>
      <c r="W790" s="150" t="s">
        <v>11050</v>
      </c>
      <c r="X790" s="150" t="s">
        <v>11049</v>
      </c>
      <c r="Y790" s="147" t="s">
        <v>4625</v>
      </c>
      <c r="Z790" s="147" t="str">
        <f t="shared" ref="Z790:Z817" si="36">IF(P790,CONCATENATE(C790,Y790),0)</f>
        <v>0101PE</v>
      </c>
      <c r="AA790" s="246">
        <v>0</v>
      </c>
      <c r="AB790" s="150" t="s">
        <v>3356</v>
      </c>
      <c r="AC790" s="150" t="s">
        <v>2087</v>
      </c>
      <c r="AD790" s="150"/>
      <c r="AE790" s="223"/>
      <c r="AF790" s="223"/>
    </row>
    <row r="791" spans="1:32" s="222" customFormat="1" ht="24" hidden="1" customHeight="1">
      <c r="A791" s="178">
        <v>42799</v>
      </c>
      <c r="B791" s="177" t="s">
        <v>11048</v>
      </c>
      <c r="C791" s="156">
        <v>0</v>
      </c>
      <c r="D791" s="156" t="s">
        <v>3350</v>
      </c>
      <c r="E791" s="156" t="s">
        <v>94</v>
      </c>
      <c r="F791" s="209">
        <v>42797</v>
      </c>
      <c r="G791" s="156" t="s">
        <v>108</v>
      </c>
      <c r="H791" s="176" t="s">
        <v>11047</v>
      </c>
      <c r="I791" s="156">
        <v>2</v>
      </c>
      <c r="J791" s="156" t="s">
        <v>32</v>
      </c>
      <c r="K791" s="156" t="s">
        <v>342</v>
      </c>
      <c r="L791" s="156" t="s">
        <v>350</v>
      </c>
      <c r="M791" s="156"/>
      <c r="N791" s="156">
        <v>0</v>
      </c>
      <c r="O791" s="156" t="s">
        <v>33</v>
      </c>
      <c r="P791" s="156">
        <v>31580.21</v>
      </c>
      <c r="Q791" s="156">
        <v>2651554</v>
      </c>
      <c r="R791" s="156">
        <v>2515523</v>
      </c>
      <c r="S791" s="166">
        <v>95</v>
      </c>
      <c r="T791" s="156">
        <v>0</v>
      </c>
      <c r="U791" s="156">
        <v>0</v>
      </c>
      <c r="V791" s="156" t="s">
        <v>11046</v>
      </c>
      <c r="W791" s="156" t="s">
        <v>11045</v>
      </c>
      <c r="X791" s="156" t="s">
        <v>11044</v>
      </c>
      <c r="Y791" s="141" t="s">
        <v>4625</v>
      </c>
      <c r="Z791" s="141" t="str">
        <f t="shared" si="36"/>
        <v>0101PE</v>
      </c>
      <c r="AA791" s="245">
        <v>0</v>
      </c>
      <c r="AB791" s="156" t="s">
        <v>3356</v>
      </c>
      <c r="AC791" s="156" t="s">
        <v>2087</v>
      </c>
      <c r="AD791" s="156"/>
      <c r="AE791" s="223"/>
      <c r="AF791" s="223"/>
    </row>
    <row r="792" spans="1:32" s="222" customFormat="1" ht="24" hidden="1" customHeight="1">
      <c r="A792" s="182">
        <v>42799</v>
      </c>
      <c r="B792" s="181" t="s">
        <v>11039</v>
      </c>
      <c r="C792" s="150">
        <v>0</v>
      </c>
      <c r="D792" s="150" t="s">
        <v>3350</v>
      </c>
      <c r="E792" s="150" t="s">
        <v>3377</v>
      </c>
      <c r="F792" s="217">
        <v>42797</v>
      </c>
      <c r="G792" s="180" t="s">
        <v>6378</v>
      </c>
      <c r="H792" s="150" t="s">
        <v>11043</v>
      </c>
      <c r="I792" s="179">
        <v>1</v>
      </c>
      <c r="J792" s="171" t="s">
        <v>9598</v>
      </c>
      <c r="K792" s="171" t="s">
        <v>11037</v>
      </c>
      <c r="L792" s="150" t="s">
        <v>350</v>
      </c>
      <c r="M792" s="150"/>
      <c r="N792" s="150">
        <v>0</v>
      </c>
      <c r="O792" s="150" t="s">
        <v>33</v>
      </c>
      <c r="P792" s="150">
        <v>38642.03</v>
      </c>
      <c r="Q792" s="150">
        <v>3420239</v>
      </c>
      <c r="R792" s="150">
        <v>3085665</v>
      </c>
      <c r="S792" s="150">
        <v>90.5</v>
      </c>
      <c r="T792" s="150">
        <v>0</v>
      </c>
      <c r="U792" s="150">
        <v>0</v>
      </c>
      <c r="V792" s="150" t="s">
        <v>11042</v>
      </c>
      <c r="W792" s="150" t="s">
        <v>11041</v>
      </c>
      <c r="X792" s="150" t="s">
        <v>11040</v>
      </c>
      <c r="Y792" s="147" t="s">
        <v>4625</v>
      </c>
      <c r="Z792" s="147" t="str">
        <f t="shared" si="36"/>
        <v>0101PE</v>
      </c>
      <c r="AA792" s="246">
        <v>0.16666666666666666</v>
      </c>
      <c r="AB792" s="150" t="s">
        <v>3356</v>
      </c>
      <c r="AC792" s="150" t="s">
        <v>2087</v>
      </c>
      <c r="AD792" s="150"/>
      <c r="AE792" s="223"/>
      <c r="AF792" s="223"/>
    </row>
    <row r="793" spans="1:32" s="222" customFormat="1" ht="24" hidden="1" customHeight="1">
      <c r="A793" s="178">
        <v>42799</v>
      </c>
      <c r="B793" s="177" t="s">
        <v>11039</v>
      </c>
      <c r="C793" s="156">
        <v>0</v>
      </c>
      <c r="D793" s="156" t="s">
        <v>3350</v>
      </c>
      <c r="E793" s="156" t="s">
        <v>94</v>
      </c>
      <c r="F793" s="209">
        <v>42797</v>
      </c>
      <c r="G793" s="156" t="s">
        <v>6378</v>
      </c>
      <c r="H793" s="176" t="s">
        <v>11038</v>
      </c>
      <c r="I793" s="156">
        <v>2</v>
      </c>
      <c r="J793" s="171" t="s">
        <v>9598</v>
      </c>
      <c r="K793" s="171" t="s">
        <v>11037</v>
      </c>
      <c r="L793" s="156" t="s">
        <v>350</v>
      </c>
      <c r="M793" s="156"/>
      <c r="N793" s="156">
        <v>0</v>
      </c>
      <c r="O793" s="156" t="s">
        <v>33</v>
      </c>
      <c r="P793" s="156">
        <v>39039.99</v>
      </c>
      <c r="Q793" s="156">
        <v>3466237</v>
      </c>
      <c r="R793" s="156">
        <v>3118040</v>
      </c>
      <c r="S793" s="166">
        <v>90.2</v>
      </c>
      <c r="T793" s="156">
        <v>0</v>
      </c>
      <c r="U793" s="156">
        <v>0</v>
      </c>
      <c r="V793" s="156" t="s">
        <v>11036</v>
      </c>
      <c r="W793" s="156" t="s">
        <v>11035</v>
      </c>
      <c r="X793" s="156" t="s">
        <v>11034</v>
      </c>
      <c r="Y793" s="141" t="s">
        <v>4625</v>
      </c>
      <c r="Z793" s="141" t="str">
        <f t="shared" si="36"/>
        <v>0101PE</v>
      </c>
      <c r="AA793" s="245">
        <v>0.16666666666666666</v>
      </c>
      <c r="AB793" s="156" t="s">
        <v>3356</v>
      </c>
      <c r="AC793" s="156" t="s">
        <v>2087</v>
      </c>
      <c r="AD793" s="156"/>
      <c r="AE793" s="223"/>
      <c r="AF793" s="223"/>
    </row>
    <row r="794" spans="1:32" s="222" customFormat="1" ht="24" hidden="1" customHeight="1">
      <c r="A794" s="182">
        <v>42799</v>
      </c>
      <c r="B794" s="181" t="s">
        <v>11030</v>
      </c>
      <c r="C794" s="150">
        <v>0</v>
      </c>
      <c r="D794" s="150" t="s">
        <v>3350</v>
      </c>
      <c r="E794" s="150" t="s">
        <v>3377</v>
      </c>
      <c r="F794" s="217">
        <v>42797</v>
      </c>
      <c r="G794" s="180" t="s">
        <v>6378</v>
      </c>
      <c r="H794" s="150" t="s">
        <v>11029</v>
      </c>
      <c r="I794" s="179">
        <v>1</v>
      </c>
      <c r="J794" s="150" t="s">
        <v>32</v>
      </c>
      <c r="K794" s="150" t="s">
        <v>342</v>
      </c>
      <c r="L794" s="150" t="s">
        <v>350</v>
      </c>
      <c r="M794" s="150"/>
      <c r="N794" s="150">
        <v>0</v>
      </c>
      <c r="O794" s="150" t="s">
        <v>33</v>
      </c>
      <c r="P794" s="150">
        <v>37773.17</v>
      </c>
      <c r="Q794" s="150">
        <v>3335830</v>
      </c>
      <c r="R794" s="150">
        <v>3011901</v>
      </c>
      <c r="S794" s="150">
        <v>90.5</v>
      </c>
      <c r="T794" s="150">
        <v>0</v>
      </c>
      <c r="U794" s="150">
        <v>0</v>
      </c>
      <c r="V794" s="150" t="s">
        <v>11033</v>
      </c>
      <c r="W794" s="150" t="s">
        <v>11032</v>
      </c>
      <c r="X794" s="150" t="s">
        <v>11031</v>
      </c>
      <c r="Y794" s="147" t="s">
        <v>4625</v>
      </c>
      <c r="Z794" s="147" t="str">
        <f t="shared" si="36"/>
        <v>0101PE</v>
      </c>
      <c r="AA794" s="246">
        <v>0</v>
      </c>
      <c r="AB794" s="150" t="s">
        <v>3356</v>
      </c>
      <c r="AC794" s="150" t="s">
        <v>2087</v>
      </c>
      <c r="AD794" s="150"/>
      <c r="AE794" s="223"/>
      <c r="AF794" s="223"/>
    </row>
    <row r="795" spans="1:32" s="222" customFormat="1" ht="24" hidden="1" customHeight="1">
      <c r="A795" s="178">
        <v>42799</v>
      </c>
      <c r="B795" s="177" t="s">
        <v>11030</v>
      </c>
      <c r="C795" s="156">
        <v>0</v>
      </c>
      <c r="D795" s="156" t="s">
        <v>3350</v>
      </c>
      <c r="E795" s="156" t="s">
        <v>94</v>
      </c>
      <c r="F795" s="209">
        <v>42797</v>
      </c>
      <c r="G795" s="156" t="s">
        <v>6378</v>
      </c>
      <c r="H795" s="176" t="s">
        <v>11029</v>
      </c>
      <c r="I795" s="156">
        <v>2</v>
      </c>
      <c r="J795" s="156" t="s">
        <v>32</v>
      </c>
      <c r="K795" s="156" t="s">
        <v>342</v>
      </c>
      <c r="L795" s="156" t="s">
        <v>350</v>
      </c>
      <c r="M795" s="156"/>
      <c r="N795" s="156">
        <v>0</v>
      </c>
      <c r="O795" s="156" t="s">
        <v>33</v>
      </c>
      <c r="P795" s="156">
        <v>38285.82</v>
      </c>
      <c r="Q795" s="156">
        <v>3369606</v>
      </c>
      <c r="R795" s="156">
        <v>3051947</v>
      </c>
      <c r="S795" s="166">
        <v>90.8</v>
      </c>
      <c r="T795" s="156">
        <v>0</v>
      </c>
      <c r="U795" s="156">
        <v>0</v>
      </c>
      <c r="V795" s="156" t="s">
        <v>11028</v>
      </c>
      <c r="W795" s="156" t="s">
        <v>11027</v>
      </c>
      <c r="X795" s="156" t="s">
        <v>11026</v>
      </c>
      <c r="Y795" s="141" t="s">
        <v>4625</v>
      </c>
      <c r="Z795" s="141" t="str">
        <f t="shared" si="36"/>
        <v>0101PE</v>
      </c>
      <c r="AA795" s="245">
        <v>0</v>
      </c>
      <c r="AB795" s="156" t="s">
        <v>3356</v>
      </c>
      <c r="AC795" s="156" t="s">
        <v>2087</v>
      </c>
      <c r="AD795" s="156"/>
      <c r="AE795" s="223"/>
      <c r="AF795" s="223"/>
    </row>
    <row r="796" spans="1:32" s="222" customFormat="1" ht="24" hidden="1" customHeight="1">
      <c r="A796" s="182">
        <v>42800</v>
      </c>
      <c r="B796" s="181" t="s">
        <v>9647</v>
      </c>
      <c r="C796" s="150">
        <v>0</v>
      </c>
      <c r="D796" s="150" t="s">
        <v>3350</v>
      </c>
      <c r="E796" s="150" t="s">
        <v>3377</v>
      </c>
      <c r="F796" s="217">
        <v>42795</v>
      </c>
      <c r="G796" s="180" t="s">
        <v>310</v>
      </c>
      <c r="H796" s="150" t="s">
        <v>10998</v>
      </c>
      <c r="I796" s="179">
        <v>1</v>
      </c>
      <c r="J796" s="150" t="s">
        <v>32</v>
      </c>
      <c r="K796" s="150" t="s">
        <v>342</v>
      </c>
      <c r="L796" s="150" t="s">
        <v>349</v>
      </c>
      <c r="M796" s="150"/>
      <c r="N796" s="150">
        <v>0</v>
      </c>
      <c r="O796" s="150" t="s">
        <v>41</v>
      </c>
      <c r="P796" s="150">
        <v>122538.04</v>
      </c>
      <c r="Q796" s="150">
        <v>4309650</v>
      </c>
      <c r="R796" s="150">
        <v>3684902</v>
      </c>
      <c r="S796" s="150">
        <v>85.5</v>
      </c>
      <c r="T796" s="150">
        <v>0</v>
      </c>
      <c r="U796" s="150">
        <v>0</v>
      </c>
      <c r="V796" s="150" t="s">
        <v>11025</v>
      </c>
      <c r="W796" s="150" t="s">
        <v>11024</v>
      </c>
      <c r="X796" s="150" t="s">
        <v>11023</v>
      </c>
      <c r="Y796" s="147" t="s">
        <v>140</v>
      </c>
      <c r="Z796" s="147" t="str">
        <f t="shared" si="36"/>
        <v>0151PE</v>
      </c>
      <c r="AA796" s="246">
        <v>0</v>
      </c>
      <c r="AB796" s="150" t="s">
        <v>3451</v>
      </c>
      <c r="AC796" s="150" t="s">
        <v>2087</v>
      </c>
      <c r="AD796" s="150"/>
      <c r="AE796" s="223"/>
      <c r="AF796" s="223"/>
    </row>
    <row r="797" spans="1:32" s="222" customFormat="1" ht="24" hidden="1" customHeight="1">
      <c r="A797" s="178">
        <v>42800</v>
      </c>
      <c r="B797" s="177" t="s">
        <v>10999</v>
      </c>
      <c r="C797" s="156">
        <v>0</v>
      </c>
      <c r="D797" s="156" t="s">
        <v>3350</v>
      </c>
      <c r="E797" s="156" t="s">
        <v>94</v>
      </c>
      <c r="F797" s="209">
        <v>42795</v>
      </c>
      <c r="G797" s="156" t="s">
        <v>310</v>
      </c>
      <c r="H797" s="176" t="s">
        <v>10998</v>
      </c>
      <c r="I797" s="156">
        <v>2</v>
      </c>
      <c r="J797" s="156" t="s">
        <v>32</v>
      </c>
      <c r="K797" s="156" t="s">
        <v>342</v>
      </c>
      <c r="L797" s="156" t="s">
        <v>349</v>
      </c>
      <c r="M797" s="156"/>
      <c r="N797" s="156">
        <v>0</v>
      </c>
      <c r="O797" s="156" t="s">
        <v>41</v>
      </c>
      <c r="P797" s="156">
        <v>117980.13</v>
      </c>
      <c r="Q797" s="156">
        <v>4309650</v>
      </c>
      <c r="R797" s="156">
        <v>3567856</v>
      </c>
      <c r="S797" s="166">
        <v>82.79</v>
      </c>
      <c r="T797" s="156">
        <v>0</v>
      </c>
      <c r="U797" s="156">
        <v>0</v>
      </c>
      <c r="V797" s="156" t="s">
        <v>11022</v>
      </c>
      <c r="W797" s="156" t="s">
        <v>11021</v>
      </c>
      <c r="X797" s="156" t="s">
        <v>11020</v>
      </c>
      <c r="Y797" s="141" t="s">
        <v>140</v>
      </c>
      <c r="Z797" s="141" t="str">
        <f t="shared" si="36"/>
        <v>0151PE</v>
      </c>
      <c r="AA797" s="245">
        <v>0</v>
      </c>
      <c r="AB797" s="156" t="s">
        <v>3451</v>
      </c>
      <c r="AC797" s="156" t="s">
        <v>2087</v>
      </c>
      <c r="AD797" s="156"/>
      <c r="AE797" s="223"/>
      <c r="AF797" s="223"/>
    </row>
    <row r="798" spans="1:32" s="222" customFormat="1" ht="24" hidden="1" customHeight="1">
      <c r="A798" s="178">
        <v>42800</v>
      </c>
      <c r="B798" s="177" t="s">
        <v>11019</v>
      </c>
      <c r="C798" s="156">
        <v>0</v>
      </c>
      <c r="D798" s="156" t="s">
        <v>3350</v>
      </c>
      <c r="E798" s="156" t="s">
        <v>95</v>
      </c>
      <c r="F798" s="209">
        <v>42795</v>
      </c>
      <c r="G798" s="156" t="s">
        <v>310</v>
      </c>
      <c r="H798" s="176" t="s">
        <v>10998</v>
      </c>
      <c r="I798" s="156">
        <v>3</v>
      </c>
      <c r="J798" s="156" t="s">
        <v>32</v>
      </c>
      <c r="K798" s="156" t="s">
        <v>342</v>
      </c>
      <c r="L798" s="156" t="s">
        <v>349</v>
      </c>
      <c r="M798" s="156"/>
      <c r="N798" s="156">
        <v>0</v>
      </c>
      <c r="O798" s="156" t="s">
        <v>41</v>
      </c>
      <c r="P798" s="156">
        <v>118570.04</v>
      </c>
      <c r="Q798" s="156">
        <v>4309650</v>
      </c>
      <c r="R798" s="156">
        <v>3583424</v>
      </c>
      <c r="S798" s="166">
        <v>83.15</v>
      </c>
      <c r="T798" s="156">
        <v>0</v>
      </c>
      <c r="U798" s="156">
        <v>0</v>
      </c>
      <c r="V798" s="156" t="s">
        <v>11018</v>
      </c>
      <c r="W798" s="156" t="s">
        <v>11017</v>
      </c>
      <c r="X798" s="156" t="s">
        <v>11016</v>
      </c>
      <c r="Y798" s="141" t="s">
        <v>140</v>
      </c>
      <c r="Z798" s="141" t="str">
        <f t="shared" si="36"/>
        <v>0151PE</v>
      </c>
      <c r="AA798" s="245">
        <v>0</v>
      </c>
      <c r="AB798" s="156" t="s">
        <v>3451</v>
      </c>
      <c r="AC798" s="156" t="s">
        <v>2087</v>
      </c>
      <c r="AD798" s="156"/>
      <c r="AE798" s="223"/>
      <c r="AF798" s="223"/>
    </row>
    <row r="799" spans="1:32" s="222" customFormat="1" ht="24" hidden="1" customHeight="1">
      <c r="A799" s="178">
        <v>42800</v>
      </c>
      <c r="B799" s="177" t="s">
        <v>11015</v>
      </c>
      <c r="C799" s="156">
        <v>0</v>
      </c>
      <c r="D799" s="156" t="s">
        <v>3350</v>
      </c>
      <c r="E799" s="156" t="s">
        <v>96</v>
      </c>
      <c r="F799" s="209">
        <v>42795</v>
      </c>
      <c r="G799" s="156" t="s">
        <v>310</v>
      </c>
      <c r="H799" s="176" t="s">
        <v>10998</v>
      </c>
      <c r="I799" s="156">
        <v>4</v>
      </c>
      <c r="J799" s="156" t="s">
        <v>32</v>
      </c>
      <c r="K799" s="156" t="s">
        <v>342</v>
      </c>
      <c r="L799" s="156" t="s">
        <v>349</v>
      </c>
      <c r="M799" s="156"/>
      <c r="N799" s="156">
        <v>0</v>
      </c>
      <c r="O799" s="156" t="s">
        <v>41</v>
      </c>
      <c r="P799" s="156">
        <v>106103.31</v>
      </c>
      <c r="Q799" s="156">
        <v>4309650</v>
      </c>
      <c r="R799" s="156">
        <v>3191724</v>
      </c>
      <c r="S799" s="166">
        <v>74.06</v>
      </c>
      <c r="T799" s="156">
        <v>0</v>
      </c>
      <c r="U799" s="156">
        <v>0</v>
      </c>
      <c r="V799" s="156" t="s">
        <v>11014</v>
      </c>
      <c r="W799" s="156" t="s">
        <v>11013</v>
      </c>
      <c r="X799" s="156" t="s">
        <v>11012</v>
      </c>
      <c r="Y799" s="141" t="s">
        <v>140</v>
      </c>
      <c r="Z799" s="141" t="str">
        <f t="shared" si="36"/>
        <v>0151PE</v>
      </c>
      <c r="AA799" s="245">
        <v>0</v>
      </c>
      <c r="AB799" s="156" t="s">
        <v>3451</v>
      </c>
      <c r="AC799" s="156" t="s">
        <v>2087</v>
      </c>
      <c r="AD799" s="156"/>
      <c r="AE799" s="223"/>
      <c r="AF799" s="223"/>
    </row>
    <row r="800" spans="1:32" s="222" customFormat="1" ht="24" hidden="1" customHeight="1">
      <c r="A800" s="178">
        <v>42800</v>
      </c>
      <c r="B800" s="177" t="s">
        <v>11011</v>
      </c>
      <c r="C800" s="156">
        <v>0</v>
      </c>
      <c r="D800" s="156" t="s">
        <v>3350</v>
      </c>
      <c r="E800" s="156" t="s">
        <v>97</v>
      </c>
      <c r="F800" s="209">
        <v>42795</v>
      </c>
      <c r="G800" s="156" t="s">
        <v>310</v>
      </c>
      <c r="H800" s="176" t="s">
        <v>10998</v>
      </c>
      <c r="I800" s="156">
        <v>5</v>
      </c>
      <c r="J800" s="156" t="s">
        <v>32</v>
      </c>
      <c r="K800" s="156" t="s">
        <v>342</v>
      </c>
      <c r="L800" s="156" t="s">
        <v>349</v>
      </c>
      <c r="M800" s="156"/>
      <c r="N800" s="156">
        <v>0</v>
      </c>
      <c r="O800" s="156" t="s">
        <v>41</v>
      </c>
      <c r="P800" s="156">
        <v>109612.05</v>
      </c>
      <c r="Q800" s="156">
        <v>4309650</v>
      </c>
      <c r="R800" s="156">
        <v>3330425</v>
      </c>
      <c r="S800" s="166">
        <v>77.28</v>
      </c>
      <c r="T800" s="156">
        <v>0</v>
      </c>
      <c r="U800" s="156">
        <v>0</v>
      </c>
      <c r="V800" s="156" t="s">
        <v>11010</v>
      </c>
      <c r="W800" s="156" t="s">
        <v>11009</v>
      </c>
      <c r="X800" s="156" t="s">
        <v>11008</v>
      </c>
      <c r="Y800" s="141" t="s">
        <v>140</v>
      </c>
      <c r="Z800" s="141" t="str">
        <f t="shared" si="36"/>
        <v>0151PE</v>
      </c>
      <c r="AA800" s="245">
        <v>0</v>
      </c>
      <c r="AB800" s="156" t="s">
        <v>3451</v>
      </c>
      <c r="AC800" s="156" t="s">
        <v>2087</v>
      </c>
      <c r="AD800" s="156"/>
      <c r="AE800" s="223"/>
      <c r="AF800" s="223"/>
    </row>
    <row r="801" spans="1:32" s="222" customFormat="1" ht="24" hidden="1" customHeight="1">
      <c r="A801" s="178">
        <v>42800</v>
      </c>
      <c r="B801" s="177" t="s">
        <v>11007</v>
      </c>
      <c r="C801" s="156">
        <v>0</v>
      </c>
      <c r="D801" s="156" t="s">
        <v>3350</v>
      </c>
      <c r="E801" s="156" t="s">
        <v>98</v>
      </c>
      <c r="F801" s="209">
        <v>42795</v>
      </c>
      <c r="G801" s="156" t="s">
        <v>310</v>
      </c>
      <c r="H801" s="176" t="s">
        <v>10998</v>
      </c>
      <c r="I801" s="156">
        <v>6</v>
      </c>
      <c r="J801" s="156" t="s">
        <v>32</v>
      </c>
      <c r="K801" s="156" t="s">
        <v>342</v>
      </c>
      <c r="L801" s="156" t="s">
        <v>349</v>
      </c>
      <c r="M801" s="156"/>
      <c r="N801" s="156">
        <v>0</v>
      </c>
      <c r="O801" s="156" t="s">
        <v>41</v>
      </c>
      <c r="P801" s="156">
        <v>102690.33</v>
      </c>
      <c r="Q801" s="156">
        <v>4309650</v>
      </c>
      <c r="R801" s="156">
        <v>3134759</v>
      </c>
      <c r="S801" s="166">
        <v>72.739999999999995</v>
      </c>
      <c r="T801" s="156">
        <v>0</v>
      </c>
      <c r="U801" s="156">
        <v>0</v>
      </c>
      <c r="V801" s="156" t="s">
        <v>11006</v>
      </c>
      <c r="W801" s="156" t="s">
        <v>11005</v>
      </c>
      <c r="X801" s="156" t="s">
        <v>11004</v>
      </c>
      <c r="Y801" s="141" t="s">
        <v>140</v>
      </c>
      <c r="Z801" s="141" t="str">
        <f t="shared" si="36"/>
        <v>0151PE</v>
      </c>
      <c r="AA801" s="245">
        <v>0</v>
      </c>
      <c r="AB801" s="156" t="s">
        <v>3451</v>
      </c>
      <c r="AC801" s="156" t="s">
        <v>2087</v>
      </c>
      <c r="AD801" s="156"/>
      <c r="AE801" s="223"/>
      <c r="AF801" s="223"/>
    </row>
    <row r="802" spans="1:32" s="222" customFormat="1" ht="24" hidden="1" customHeight="1">
      <c r="A802" s="178">
        <v>42800</v>
      </c>
      <c r="B802" s="177" t="s">
        <v>11003</v>
      </c>
      <c r="C802" s="156">
        <v>0</v>
      </c>
      <c r="D802" s="156" t="s">
        <v>3350</v>
      </c>
      <c r="E802" s="156" t="s">
        <v>99</v>
      </c>
      <c r="F802" s="209">
        <v>42795</v>
      </c>
      <c r="G802" s="156" t="s">
        <v>310</v>
      </c>
      <c r="H802" s="176" t="s">
        <v>10998</v>
      </c>
      <c r="I802" s="156">
        <v>7</v>
      </c>
      <c r="J802" s="156" t="s">
        <v>32</v>
      </c>
      <c r="K802" s="156" t="s">
        <v>342</v>
      </c>
      <c r="L802" s="156" t="s">
        <v>349</v>
      </c>
      <c r="M802" s="156"/>
      <c r="N802" s="156">
        <v>0</v>
      </c>
      <c r="O802" s="156" t="s">
        <v>41</v>
      </c>
      <c r="P802" s="156">
        <v>117650.69</v>
      </c>
      <c r="Q802" s="156">
        <v>4309650</v>
      </c>
      <c r="R802" s="156">
        <v>3565911</v>
      </c>
      <c r="S802" s="166">
        <v>82.74</v>
      </c>
      <c r="T802" s="156">
        <v>0</v>
      </c>
      <c r="U802" s="156">
        <v>0</v>
      </c>
      <c r="V802" s="156" t="s">
        <v>11002</v>
      </c>
      <c r="W802" s="156" t="s">
        <v>11001</v>
      </c>
      <c r="X802" s="156" t="s">
        <v>11000</v>
      </c>
      <c r="Y802" s="141" t="s">
        <v>140</v>
      </c>
      <c r="Z802" s="141" t="str">
        <f t="shared" si="36"/>
        <v>0151PE</v>
      </c>
      <c r="AA802" s="245">
        <v>0</v>
      </c>
      <c r="AB802" s="156" t="s">
        <v>3451</v>
      </c>
      <c r="AC802" s="156" t="s">
        <v>2087</v>
      </c>
      <c r="AD802" s="156"/>
      <c r="AE802" s="223"/>
      <c r="AF802" s="223"/>
    </row>
    <row r="803" spans="1:32" s="222" customFormat="1" ht="24" hidden="1" customHeight="1">
      <c r="A803" s="178">
        <v>42800</v>
      </c>
      <c r="B803" s="177" t="s">
        <v>10999</v>
      </c>
      <c r="C803" s="156">
        <v>0</v>
      </c>
      <c r="D803" s="156" t="s">
        <v>3350</v>
      </c>
      <c r="E803" s="156" t="s">
        <v>100</v>
      </c>
      <c r="F803" s="209">
        <v>42795</v>
      </c>
      <c r="G803" s="156" t="s">
        <v>310</v>
      </c>
      <c r="H803" s="176" t="s">
        <v>10998</v>
      </c>
      <c r="I803" s="156">
        <v>8</v>
      </c>
      <c r="J803" s="156" t="s">
        <v>32</v>
      </c>
      <c r="K803" s="156" t="s">
        <v>342</v>
      </c>
      <c r="L803" s="156" t="s">
        <v>349</v>
      </c>
      <c r="M803" s="156"/>
      <c r="N803" s="156">
        <v>0</v>
      </c>
      <c r="O803" s="156" t="s">
        <v>41</v>
      </c>
      <c r="P803" s="156">
        <v>119446.89</v>
      </c>
      <c r="Q803" s="156">
        <v>4309650</v>
      </c>
      <c r="R803" s="156">
        <v>3630880</v>
      </c>
      <c r="S803" s="166">
        <v>84.25</v>
      </c>
      <c r="T803" s="156">
        <v>0</v>
      </c>
      <c r="U803" s="156">
        <v>0</v>
      </c>
      <c r="V803" s="156" t="s">
        <v>10997</v>
      </c>
      <c r="W803" s="156" t="s">
        <v>10996</v>
      </c>
      <c r="X803" s="156" t="s">
        <v>10995</v>
      </c>
      <c r="Y803" s="141" t="s">
        <v>140</v>
      </c>
      <c r="Z803" s="141" t="str">
        <f t="shared" si="36"/>
        <v>0151PE</v>
      </c>
      <c r="AA803" s="245">
        <v>0</v>
      </c>
      <c r="AB803" s="156" t="s">
        <v>3451</v>
      </c>
      <c r="AC803" s="156" t="s">
        <v>2087</v>
      </c>
      <c r="AD803" s="156"/>
      <c r="AE803" s="223"/>
      <c r="AF803" s="223"/>
    </row>
    <row r="804" spans="1:32" s="222" customFormat="1" ht="24" hidden="1" customHeight="1">
      <c r="A804" s="182">
        <v>42802</v>
      </c>
      <c r="B804" s="181" t="s">
        <v>10994</v>
      </c>
      <c r="C804" s="150">
        <v>0</v>
      </c>
      <c r="D804" s="150" t="s">
        <v>3350</v>
      </c>
      <c r="E804" s="150" t="s">
        <v>3377</v>
      </c>
      <c r="F804" s="133">
        <v>42800</v>
      </c>
      <c r="G804" s="180" t="s">
        <v>10992</v>
      </c>
      <c r="H804" s="150" t="s">
        <v>10991</v>
      </c>
      <c r="I804" s="179">
        <v>1</v>
      </c>
      <c r="J804" s="150" t="s">
        <v>32</v>
      </c>
      <c r="K804" s="150" t="s">
        <v>342</v>
      </c>
      <c r="L804" s="150" t="s">
        <v>350</v>
      </c>
      <c r="M804" s="150"/>
      <c r="N804" s="150">
        <v>0</v>
      </c>
      <c r="O804" s="150">
        <v>50</v>
      </c>
      <c r="P804" s="150">
        <v>3104.15</v>
      </c>
      <c r="Q804" s="150">
        <v>1147794</v>
      </c>
      <c r="R804" s="150">
        <v>1117673</v>
      </c>
      <c r="S804" s="150">
        <v>97.3</v>
      </c>
      <c r="T804" s="150">
        <v>0</v>
      </c>
      <c r="U804" s="150">
        <v>0</v>
      </c>
      <c r="V804" s="150">
        <v>51.45</v>
      </c>
      <c r="W804" s="150">
        <v>99.24</v>
      </c>
      <c r="X804" s="150">
        <v>97.9</v>
      </c>
      <c r="Y804" s="153" t="s">
        <v>11064</v>
      </c>
      <c r="Z804" s="187" t="str">
        <f t="shared" si="36"/>
        <v>050SE</v>
      </c>
      <c r="AA804" s="246">
        <v>0</v>
      </c>
      <c r="AB804" s="150" t="s">
        <v>3451</v>
      </c>
      <c r="AC804" s="150" t="s">
        <v>2087</v>
      </c>
      <c r="AD804" s="150"/>
      <c r="AE804" s="223"/>
      <c r="AF804" s="223"/>
    </row>
    <row r="805" spans="1:32" s="222" customFormat="1" ht="24" hidden="1" customHeight="1">
      <c r="A805" s="178">
        <v>42802</v>
      </c>
      <c r="B805" s="177" t="s">
        <v>10993</v>
      </c>
      <c r="C805" s="156">
        <v>0</v>
      </c>
      <c r="D805" s="156" t="s">
        <v>3350</v>
      </c>
      <c r="E805" s="156" t="s">
        <v>94</v>
      </c>
      <c r="F805" s="142">
        <v>42800</v>
      </c>
      <c r="G805" s="156" t="s">
        <v>10992</v>
      </c>
      <c r="H805" s="176" t="s">
        <v>10991</v>
      </c>
      <c r="I805" s="156">
        <v>2</v>
      </c>
      <c r="J805" s="156" t="s">
        <v>32</v>
      </c>
      <c r="K805" s="156" t="s">
        <v>342</v>
      </c>
      <c r="L805" s="156" t="s">
        <v>350</v>
      </c>
      <c r="M805" s="156"/>
      <c r="N805" s="156">
        <v>0</v>
      </c>
      <c r="O805" s="156">
        <v>50</v>
      </c>
      <c r="P805" s="156">
        <v>3770.61</v>
      </c>
      <c r="Q805" s="156">
        <v>1223393</v>
      </c>
      <c r="R805" s="156">
        <v>1194224</v>
      </c>
      <c r="S805" s="166">
        <v>97.6</v>
      </c>
      <c r="T805" s="156">
        <v>0</v>
      </c>
      <c r="U805" s="156">
        <v>0</v>
      </c>
      <c r="V805" s="156">
        <v>50.69</v>
      </c>
      <c r="W805" s="156">
        <v>99.45</v>
      </c>
      <c r="X805" s="156">
        <v>98.61</v>
      </c>
      <c r="Y805" s="141" t="s">
        <v>11064</v>
      </c>
      <c r="Z805" s="188" t="str">
        <f t="shared" si="36"/>
        <v>050SE</v>
      </c>
      <c r="AA805" s="245">
        <v>0</v>
      </c>
      <c r="AB805" s="156" t="s">
        <v>3451</v>
      </c>
      <c r="AC805" s="156" t="s">
        <v>2087</v>
      </c>
      <c r="AD805" s="156"/>
      <c r="AE805" s="223"/>
      <c r="AF805" s="223"/>
    </row>
    <row r="806" spans="1:32" s="222" customFormat="1" ht="24" hidden="1" customHeight="1">
      <c r="A806" s="182">
        <v>42802</v>
      </c>
      <c r="B806" s="181" t="s">
        <v>10987</v>
      </c>
      <c r="C806" s="150">
        <v>0</v>
      </c>
      <c r="D806" s="150" t="s">
        <v>3350</v>
      </c>
      <c r="E806" s="150" t="s">
        <v>3377</v>
      </c>
      <c r="F806" s="133">
        <v>42800</v>
      </c>
      <c r="G806" s="180" t="s">
        <v>101</v>
      </c>
      <c r="H806" s="150" t="s">
        <v>10990</v>
      </c>
      <c r="I806" s="179">
        <v>1</v>
      </c>
      <c r="J806" s="150" t="s">
        <v>32</v>
      </c>
      <c r="K806" s="150" t="s">
        <v>342</v>
      </c>
      <c r="L806" s="150" t="s">
        <v>350</v>
      </c>
      <c r="M806" s="150"/>
      <c r="N806" s="150">
        <v>0</v>
      </c>
      <c r="O806" s="150">
        <v>50</v>
      </c>
      <c r="P806" s="150">
        <v>6041.45</v>
      </c>
      <c r="Q806" s="150">
        <v>2234849</v>
      </c>
      <c r="R806" s="150">
        <v>1938645</v>
      </c>
      <c r="S806" s="150">
        <v>87.3</v>
      </c>
      <c r="T806" s="150">
        <v>0</v>
      </c>
      <c r="U806" s="150">
        <v>0</v>
      </c>
      <c r="V806" s="150">
        <v>50.51</v>
      </c>
      <c r="W806" s="150">
        <v>98.25</v>
      </c>
      <c r="X806" s="150">
        <v>95.35</v>
      </c>
      <c r="Y806" s="153" t="s">
        <v>11064</v>
      </c>
      <c r="Z806" s="187" t="str">
        <f t="shared" si="36"/>
        <v>050SE</v>
      </c>
      <c r="AA806" s="246">
        <v>0</v>
      </c>
      <c r="AB806" s="150" t="s">
        <v>3451</v>
      </c>
      <c r="AC806" s="150" t="s">
        <v>2087</v>
      </c>
      <c r="AD806" s="150"/>
      <c r="AE806" s="223"/>
      <c r="AF806" s="223"/>
    </row>
    <row r="807" spans="1:32" s="222" customFormat="1" ht="24" hidden="1" customHeight="1">
      <c r="A807" s="178">
        <v>42802</v>
      </c>
      <c r="B807" s="177" t="s">
        <v>10987</v>
      </c>
      <c r="C807" s="156">
        <v>0</v>
      </c>
      <c r="D807" s="156" t="s">
        <v>3350</v>
      </c>
      <c r="E807" s="156" t="s">
        <v>94</v>
      </c>
      <c r="F807" s="142">
        <v>42800</v>
      </c>
      <c r="G807" s="156" t="s">
        <v>101</v>
      </c>
      <c r="H807" s="176" t="s">
        <v>10990</v>
      </c>
      <c r="I807" s="156">
        <v>2</v>
      </c>
      <c r="J807" s="156" t="s">
        <v>32</v>
      </c>
      <c r="K807" s="156" t="s">
        <v>342</v>
      </c>
      <c r="L807" s="156" t="s">
        <v>350</v>
      </c>
      <c r="M807" s="156"/>
      <c r="N807" s="156">
        <v>0</v>
      </c>
      <c r="O807" s="156">
        <v>50</v>
      </c>
      <c r="P807" s="156">
        <v>5770.41</v>
      </c>
      <c r="Q807" s="156">
        <v>2017927</v>
      </c>
      <c r="R807" s="156">
        <v>1826393</v>
      </c>
      <c r="S807" s="166">
        <v>90.9</v>
      </c>
      <c r="T807" s="156">
        <v>0</v>
      </c>
      <c r="U807" s="156">
        <v>0</v>
      </c>
      <c r="V807" s="156">
        <v>50.58</v>
      </c>
      <c r="W807" s="156">
        <v>98.75</v>
      </c>
      <c r="X807" s="156">
        <v>96.69</v>
      </c>
      <c r="Y807" s="141" t="s">
        <v>11064</v>
      </c>
      <c r="Z807" s="188" t="str">
        <f t="shared" si="36"/>
        <v>050SE</v>
      </c>
      <c r="AA807" s="245">
        <v>0</v>
      </c>
      <c r="AB807" s="156" t="s">
        <v>3451</v>
      </c>
      <c r="AC807" s="156" t="s">
        <v>2087</v>
      </c>
      <c r="AD807" s="156"/>
      <c r="AE807" s="223"/>
      <c r="AF807" s="223"/>
    </row>
    <row r="808" spans="1:32" s="222" customFormat="1" ht="24" hidden="1" customHeight="1">
      <c r="A808" s="182">
        <v>42802</v>
      </c>
      <c r="B808" s="181" t="s">
        <v>10989</v>
      </c>
      <c r="C808" s="150">
        <v>0</v>
      </c>
      <c r="D808" s="150" t="s">
        <v>3350</v>
      </c>
      <c r="E808" s="150" t="s">
        <v>3377</v>
      </c>
      <c r="F808" s="133">
        <v>42800</v>
      </c>
      <c r="G808" s="180" t="s">
        <v>6378</v>
      </c>
      <c r="H808" s="150" t="s">
        <v>10988</v>
      </c>
      <c r="I808" s="179">
        <v>1</v>
      </c>
      <c r="J808" s="150" t="s">
        <v>32</v>
      </c>
      <c r="K808" s="150" t="s">
        <v>342</v>
      </c>
      <c r="L808" s="150" t="s">
        <v>350</v>
      </c>
      <c r="M808" s="150"/>
      <c r="N808" s="150">
        <v>0</v>
      </c>
      <c r="O808" s="150">
        <v>50</v>
      </c>
      <c r="P808" s="150">
        <v>9063</v>
      </c>
      <c r="Q808" s="150">
        <v>3097891</v>
      </c>
      <c r="R808" s="150">
        <v>2870362</v>
      </c>
      <c r="S808" s="150">
        <v>92.9</v>
      </c>
      <c r="T808" s="150">
        <v>0</v>
      </c>
      <c r="U808" s="150">
        <v>0</v>
      </c>
      <c r="V808" s="150">
        <v>52.05</v>
      </c>
      <c r="W808" s="150">
        <v>98.47</v>
      </c>
      <c r="X808" s="150">
        <v>97.05</v>
      </c>
      <c r="Y808" s="153" t="s">
        <v>11064</v>
      </c>
      <c r="Z808" s="187" t="str">
        <f t="shared" si="36"/>
        <v>050SE</v>
      </c>
      <c r="AA808" s="246">
        <v>0</v>
      </c>
      <c r="AB808" s="150" t="s">
        <v>3451</v>
      </c>
      <c r="AC808" s="150" t="s">
        <v>2087</v>
      </c>
      <c r="AD808" s="150"/>
      <c r="AE808" s="223"/>
      <c r="AF808" s="223"/>
    </row>
    <row r="809" spans="1:32" s="222" customFormat="1" ht="24" hidden="1" customHeight="1">
      <c r="A809" s="178">
        <v>42802</v>
      </c>
      <c r="B809" s="177" t="s">
        <v>10987</v>
      </c>
      <c r="C809" s="156">
        <v>0</v>
      </c>
      <c r="D809" s="156" t="s">
        <v>3350</v>
      </c>
      <c r="E809" s="156" t="s">
        <v>6385</v>
      </c>
      <c r="F809" s="142">
        <v>42800</v>
      </c>
      <c r="G809" s="156" t="s">
        <v>6378</v>
      </c>
      <c r="H809" s="176" t="s">
        <v>10986</v>
      </c>
      <c r="I809" s="156">
        <v>2</v>
      </c>
      <c r="J809" s="171" t="s">
        <v>6268</v>
      </c>
      <c r="K809" s="171" t="s">
        <v>6269</v>
      </c>
      <c r="L809" s="156" t="s">
        <v>350</v>
      </c>
      <c r="M809" s="156"/>
      <c r="N809" s="156">
        <v>0</v>
      </c>
      <c r="O809" s="156">
        <v>50</v>
      </c>
      <c r="P809" s="156">
        <v>6326.69</v>
      </c>
      <c r="Q809" s="156">
        <v>2411827</v>
      </c>
      <c r="R809" s="156">
        <v>2010102</v>
      </c>
      <c r="S809" s="166">
        <v>84.3</v>
      </c>
      <c r="T809" s="156">
        <v>0</v>
      </c>
      <c r="U809" s="156">
        <v>0</v>
      </c>
      <c r="V809" s="156">
        <v>50.64</v>
      </c>
      <c r="W809" s="156">
        <v>97.84</v>
      </c>
      <c r="X809" s="156">
        <v>94.85</v>
      </c>
      <c r="Y809" s="141" t="s">
        <v>11064</v>
      </c>
      <c r="Z809" s="188" t="str">
        <f t="shared" si="36"/>
        <v>050SE</v>
      </c>
      <c r="AA809" s="245">
        <v>1</v>
      </c>
      <c r="AB809" s="156" t="s">
        <v>3451</v>
      </c>
      <c r="AC809" s="156" t="s">
        <v>2087</v>
      </c>
      <c r="AD809" s="156"/>
      <c r="AE809" s="223"/>
      <c r="AF809" s="223"/>
    </row>
    <row r="810" spans="1:32" s="222" customFormat="1" ht="24" hidden="1" customHeight="1">
      <c r="A810" s="182">
        <v>42803</v>
      </c>
      <c r="B810" s="181" t="s">
        <v>9647</v>
      </c>
      <c r="C810" s="150">
        <v>0</v>
      </c>
      <c r="D810" s="150" t="s">
        <v>3350</v>
      </c>
      <c r="E810" s="150" t="s">
        <v>3377</v>
      </c>
      <c r="F810" s="133">
        <v>42800</v>
      </c>
      <c r="G810" s="180" t="s">
        <v>310</v>
      </c>
      <c r="H810" s="150" t="s">
        <v>10961</v>
      </c>
      <c r="I810" s="179">
        <v>1</v>
      </c>
      <c r="J810" s="150" t="s">
        <v>32</v>
      </c>
      <c r="K810" s="150" t="s">
        <v>342</v>
      </c>
      <c r="L810" s="150" t="s">
        <v>349</v>
      </c>
      <c r="M810" s="150"/>
      <c r="N810" s="150">
        <v>0</v>
      </c>
      <c r="O810" s="150" t="s">
        <v>33</v>
      </c>
      <c r="P810" s="150">
        <v>79938.14</v>
      </c>
      <c r="Q810" s="150">
        <v>4309650</v>
      </c>
      <c r="R810" s="150">
        <v>3601511</v>
      </c>
      <c r="S810" s="150">
        <v>83.57</v>
      </c>
      <c r="T810" s="150">
        <v>0</v>
      </c>
      <c r="U810" s="150">
        <v>0</v>
      </c>
      <c r="V810" s="150" t="s">
        <v>10985</v>
      </c>
      <c r="W810" s="150" t="s">
        <v>10984</v>
      </c>
      <c r="X810" s="150" t="s">
        <v>10983</v>
      </c>
      <c r="Y810" s="147" t="s">
        <v>4625</v>
      </c>
      <c r="Z810" s="147" t="str">
        <f t="shared" si="36"/>
        <v>0101PE</v>
      </c>
      <c r="AA810" s="246">
        <v>0</v>
      </c>
      <c r="AB810" s="150" t="s">
        <v>3451</v>
      </c>
      <c r="AC810" s="150" t="s">
        <v>2087</v>
      </c>
      <c r="AD810" s="150"/>
      <c r="AE810" s="223"/>
      <c r="AF810" s="223"/>
    </row>
    <row r="811" spans="1:32" s="222" customFormat="1" ht="24" hidden="1" customHeight="1">
      <c r="A811" s="178">
        <v>42803</v>
      </c>
      <c r="B811" s="177" t="s">
        <v>10982</v>
      </c>
      <c r="C811" s="156">
        <v>0</v>
      </c>
      <c r="D811" s="156" t="s">
        <v>3350</v>
      </c>
      <c r="E811" s="156" t="s">
        <v>94</v>
      </c>
      <c r="F811" s="142">
        <v>42800</v>
      </c>
      <c r="G811" s="156" t="s">
        <v>310</v>
      </c>
      <c r="H811" s="176" t="s">
        <v>10961</v>
      </c>
      <c r="I811" s="156">
        <v>2</v>
      </c>
      <c r="J811" s="156" t="s">
        <v>32</v>
      </c>
      <c r="K811" s="156" t="s">
        <v>342</v>
      </c>
      <c r="L811" s="156" t="s">
        <v>349</v>
      </c>
      <c r="M811" s="156"/>
      <c r="N811" s="156">
        <v>0</v>
      </c>
      <c r="O811" s="156" t="s">
        <v>33</v>
      </c>
      <c r="P811" s="156">
        <v>74737.149999999994</v>
      </c>
      <c r="Q811" s="156">
        <v>4309650</v>
      </c>
      <c r="R811" s="156">
        <v>3369882</v>
      </c>
      <c r="S811" s="166">
        <v>78.19</v>
      </c>
      <c r="T811" s="156">
        <v>0</v>
      </c>
      <c r="U811" s="156">
        <v>0</v>
      </c>
      <c r="V811" s="156" t="s">
        <v>10981</v>
      </c>
      <c r="W811" s="156" t="s">
        <v>7316</v>
      </c>
      <c r="X811" s="156" t="s">
        <v>7927</v>
      </c>
      <c r="Y811" s="141" t="s">
        <v>4625</v>
      </c>
      <c r="Z811" s="141" t="str">
        <f t="shared" si="36"/>
        <v>0101PE</v>
      </c>
      <c r="AA811" s="245">
        <v>0</v>
      </c>
      <c r="AB811" s="156" t="s">
        <v>3451</v>
      </c>
      <c r="AC811" s="156" t="s">
        <v>2087</v>
      </c>
      <c r="AD811" s="156"/>
      <c r="AE811" s="223"/>
      <c r="AF811" s="223"/>
    </row>
    <row r="812" spans="1:32" s="222" customFormat="1" ht="24" hidden="1" customHeight="1">
      <c r="A812" s="178">
        <v>42803</v>
      </c>
      <c r="B812" s="177" t="s">
        <v>10980</v>
      </c>
      <c r="C812" s="156">
        <v>0</v>
      </c>
      <c r="D812" s="156" t="s">
        <v>3350</v>
      </c>
      <c r="E812" s="156" t="s">
        <v>95</v>
      </c>
      <c r="F812" s="142">
        <v>42800</v>
      </c>
      <c r="G812" s="156" t="s">
        <v>310</v>
      </c>
      <c r="H812" s="176" t="s">
        <v>10961</v>
      </c>
      <c r="I812" s="156">
        <v>3</v>
      </c>
      <c r="J812" s="156" t="s">
        <v>32</v>
      </c>
      <c r="K812" s="156" t="s">
        <v>342</v>
      </c>
      <c r="L812" s="156" t="s">
        <v>349</v>
      </c>
      <c r="M812" s="156"/>
      <c r="N812" s="156">
        <v>0</v>
      </c>
      <c r="O812" s="156" t="s">
        <v>33</v>
      </c>
      <c r="P812" s="156">
        <v>73561.899999999994</v>
      </c>
      <c r="Q812" s="156">
        <v>4309650</v>
      </c>
      <c r="R812" s="156">
        <v>3323160</v>
      </c>
      <c r="S812" s="166">
        <v>77.11</v>
      </c>
      <c r="T812" s="156">
        <v>0</v>
      </c>
      <c r="U812" s="156">
        <v>0</v>
      </c>
      <c r="V812" s="156" t="s">
        <v>10979</v>
      </c>
      <c r="W812" s="156" t="s">
        <v>10978</v>
      </c>
      <c r="X812" s="156" t="s">
        <v>3394</v>
      </c>
      <c r="Y812" s="141" t="s">
        <v>4625</v>
      </c>
      <c r="Z812" s="141" t="str">
        <f t="shared" si="36"/>
        <v>0101PE</v>
      </c>
      <c r="AA812" s="245">
        <v>0</v>
      </c>
      <c r="AB812" s="156" t="s">
        <v>3451</v>
      </c>
      <c r="AC812" s="156" t="s">
        <v>2087</v>
      </c>
      <c r="AD812" s="156"/>
      <c r="AE812" s="223"/>
      <c r="AF812" s="223"/>
    </row>
    <row r="813" spans="1:32" s="222" customFormat="1" ht="24" hidden="1" customHeight="1">
      <c r="A813" s="178">
        <v>42803</v>
      </c>
      <c r="B813" s="177" t="s">
        <v>10977</v>
      </c>
      <c r="C813" s="156">
        <v>0</v>
      </c>
      <c r="D813" s="156" t="s">
        <v>3350</v>
      </c>
      <c r="E813" s="156" t="s">
        <v>96</v>
      </c>
      <c r="F813" s="142">
        <v>42800</v>
      </c>
      <c r="G813" s="156" t="s">
        <v>310</v>
      </c>
      <c r="H813" s="176" t="s">
        <v>10961</v>
      </c>
      <c r="I813" s="156">
        <v>4</v>
      </c>
      <c r="J813" s="156" t="s">
        <v>32</v>
      </c>
      <c r="K813" s="156" t="s">
        <v>342</v>
      </c>
      <c r="L813" s="156" t="s">
        <v>349</v>
      </c>
      <c r="M813" s="156"/>
      <c r="N813" s="156">
        <v>0</v>
      </c>
      <c r="O813" s="156" t="s">
        <v>33</v>
      </c>
      <c r="P813" s="156">
        <v>76789.7</v>
      </c>
      <c r="Q813" s="156">
        <v>4309650</v>
      </c>
      <c r="R813" s="156">
        <v>3483211</v>
      </c>
      <c r="S813" s="166">
        <v>80.819999999999993</v>
      </c>
      <c r="T813" s="156">
        <v>0</v>
      </c>
      <c r="U813" s="156">
        <v>0</v>
      </c>
      <c r="V813" s="156" t="s">
        <v>10976</v>
      </c>
      <c r="W813" s="156" t="s">
        <v>10975</v>
      </c>
      <c r="X813" s="156" t="s">
        <v>10974</v>
      </c>
      <c r="Y813" s="141" t="s">
        <v>4625</v>
      </c>
      <c r="Z813" s="141" t="str">
        <f t="shared" si="36"/>
        <v>0101PE</v>
      </c>
      <c r="AA813" s="245">
        <v>0</v>
      </c>
      <c r="AB813" s="156" t="s">
        <v>3451</v>
      </c>
      <c r="AC813" s="156" t="s">
        <v>2087</v>
      </c>
      <c r="AD813" s="156"/>
      <c r="AE813" s="223"/>
      <c r="AF813" s="223"/>
    </row>
    <row r="814" spans="1:32" s="222" customFormat="1" ht="24" hidden="1" customHeight="1">
      <c r="A814" s="178">
        <v>42803</v>
      </c>
      <c r="B814" s="177" t="s">
        <v>10970</v>
      </c>
      <c r="C814" s="156">
        <v>0</v>
      </c>
      <c r="D814" s="156" t="s">
        <v>3350</v>
      </c>
      <c r="E814" s="156" t="s">
        <v>97</v>
      </c>
      <c r="F814" s="142">
        <v>42800</v>
      </c>
      <c r="G814" s="156" t="s">
        <v>310</v>
      </c>
      <c r="H814" s="176" t="s">
        <v>10961</v>
      </c>
      <c r="I814" s="156">
        <v>5</v>
      </c>
      <c r="J814" s="156" t="s">
        <v>32</v>
      </c>
      <c r="K814" s="156" t="s">
        <v>342</v>
      </c>
      <c r="L814" s="156" t="s">
        <v>349</v>
      </c>
      <c r="M814" s="156"/>
      <c r="N814" s="156">
        <v>0</v>
      </c>
      <c r="O814" s="156" t="s">
        <v>33</v>
      </c>
      <c r="P814" s="156">
        <v>79837.38</v>
      </c>
      <c r="Q814" s="156">
        <v>4309650</v>
      </c>
      <c r="R814" s="156">
        <v>3597503</v>
      </c>
      <c r="S814" s="166">
        <v>83.48</v>
      </c>
      <c r="T814" s="156">
        <v>0</v>
      </c>
      <c r="U814" s="156">
        <v>0</v>
      </c>
      <c r="V814" s="156" t="s">
        <v>10973</v>
      </c>
      <c r="W814" s="156" t="s">
        <v>10972</v>
      </c>
      <c r="X814" s="156" t="s">
        <v>10971</v>
      </c>
      <c r="Y814" s="141" t="s">
        <v>4625</v>
      </c>
      <c r="Z814" s="141" t="str">
        <f t="shared" si="36"/>
        <v>0101PE</v>
      </c>
      <c r="AA814" s="245">
        <v>0</v>
      </c>
      <c r="AB814" s="156" t="s">
        <v>3451</v>
      </c>
      <c r="AC814" s="156" t="s">
        <v>2087</v>
      </c>
      <c r="AD814" s="156"/>
      <c r="AE814" s="223"/>
      <c r="AF814" s="223"/>
    </row>
    <row r="815" spans="1:32" s="222" customFormat="1" ht="24" hidden="1" customHeight="1">
      <c r="A815" s="178">
        <v>42803</v>
      </c>
      <c r="B815" s="177" t="s">
        <v>10970</v>
      </c>
      <c r="C815" s="156">
        <v>0</v>
      </c>
      <c r="D815" s="156" t="s">
        <v>3350</v>
      </c>
      <c r="E815" s="156" t="s">
        <v>98</v>
      </c>
      <c r="F815" s="142">
        <v>42800</v>
      </c>
      <c r="G815" s="156" t="s">
        <v>310</v>
      </c>
      <c r="H815" s="176" t="s">
        <v>10961</v>
      </c>
      <c r="I815" s="156">
        <v>6</v>
      </c>
      <c r="J815" s="156" t="s">
        <v>32</v>
      </c>
      <c r="K815" s="156" t="s">
        <v>342</v>
      </c>
      <c r="L815" s="156" t="s">
        <v>349</v>
      </c>
      <c r="M815" s="156"/>
      <c r="N815" s="156">
        <v>0</v>
      </c>
      <c r="O815" s="156" t="s">
        <v>33</v>
      </c>
      <c r="P815" s="156">
        <v>80571.06</v>
      </c>
      <c r="Q815" s="156">
        <v>4309650</v>
      </c>
      <c r="R815" s="156">
        <v>3644249</v>
      </c>
      <c r="S815" s="166">
        <v>84.56</v>
      </c>
      <c r="T815" s="156">
        <v>0</v>
      </c>
      <c r="U815" s="156">
        <v>0</v>
      </c>
      <c r="V815" s="156" t="s">
        <v>10969</v>
      </c>
      <c r="W815" s="156" t="s">
        <v>10968</v>
      </c>
      <c r="X815" s="156" t="s">
        <v>10967</v>
      </c>
      <c r="Y815" s="141" t="s">
        <v>4625</v>
      </c>
      <c r="Z815" s="141" t="str">
        <f t="shared" si="36"/>
        <v>0101PE</v>
      </c>
      <c r="AA815" s="245">
        <v>0</v>
      </c>
      <c r="AB815" s="156" t="s">
        <v>3451</v>
      </c>
      <c r="AC815" s="156" t="s">
        <v>2087</v>
      </c>
      <c r="AD815" s="156"/>
      <c r="AE815" s="223"/>
      <c r="AF815" s="223"/>
    </row>
    <row r="816" spans="1:32" s="222" customFormat="1" ht="24" hidden="1" customHeight="1">
      <c r="A816" s="178">
        <v>42803</v>
      </c>
      <c r="B816" s="177" t="s">
        <v>10966</v>
      </c>
      <c r="C816" s="156">
        <v>0</v>
      </c>
      <c r="D816" s="156" t="s">
        <v>3350</v>
      </c>
      <c r="E816" s="156" t="s">
        <v>99</v>
      </c>
      <c r="F816" s="142">
        <v>42800</v>
      </c>
      <c r="G816" s="156" t="s">
        <v>310</v>
      </c>
      <c r="H816" s="176" t="s">
        <v>10961</v>
      </c>
      <c r="I816" s="156">
        <v>7</v>
      </c>
      <c r="J816" s="156" t="s">
        <v>32</v>
      </c>
      <c r="K816" s="156" t="s">
        <v>342</v>
      </c>
      <c r="L816" s="156" t="s">
        <v>349</v>
      </c>
      <c r="M816" s="156"/>
      <c r="N816" s="156">
        <v>0</v>
      </c>
      <c r="O816" s="156" t="s">
        <v>33</v>
      </c>
      <c r="P816" s="156">
        <v>78668.52</v>
      </c>
      <c r="Q816" s="156">
        <v>4309650</v>
      </c>
      <c r="R816" s="156">
        <v>3569044</v>
      </c>
      <c r="S816" s="166">
        <v>82.82</v>
      </c>
      <c r="T816" s="156">
        <v>0</v>
      </c>
      <c r="U816" s="156">
        <v>0</v>
      </c>
      <c r="V816" s="156" t="s">
        <v>10965</v>
      </c>
      <c r="W816" s="156" t="s">
        <v>10964</v>
      </c>
      <c r="X816" s="156" t="s">
        <v>10963</v>
      </c>
      <c r="Y816" s="141" t="s">
        <v>4625</v>
      </c>
      <c r="Z816" s="141" t="str">
        <f t="shared" si="36"/>
        <v>0101PE</v>
      </c>
      <c r="AA816" s="245">
        <v>0</v>
      </c>
      <c r="AB816" s="156" t="s">
        <v>3451</v>
      </c>
      <c r="AC816" s="156" t="s">
        <v>2087</v>
      </c>
      <c r="AD816" s="156"/>
      <c r="AE816" s="223"/>
      <c r="AF816" s="223"/>
    </row>
    <row r="817" spans="1:32" s="222" customFormat="1" ht="24" hidden="1" customHeight="1">
      <c r="A817" s="178">
        <v>42803</v>
      </c>
      <c r="B817" s="177" t="s">
        <v>10962</v>
      </c>
      <c r="C817" s="156">
        <v>0</v>
      </c>
      <c r="D817" s="156" t="s">
        <v>3350</v>
      </c>
      <c r="E817" s="156" t="s">
        <v>100</v>
      </c>
      <c r="F817" s="142">
        <v>42800</v>
      </c>
      <c r="G817" s="156" t="s">
        <v>310</v>
      </c>
      <c r="H817" s="176" t="s">
        <v>10961</v>
      </c>
      <c r="I817" s="156">
        <v>8</v>
      </c>
      <c r="J817" s="156" t="s">
        <v>32</v>
      </c>
      <c r="K817" s="156" t="s">
        <v>342</v>
      </c>
      <c r="L817" s="156" t="s">
        <v>349</v>
      </c>
      <c r="M817" s="156"/>
      <c r="N817" s="156">
        <v>0</v>
      </c>
      <c r="O817" s="156" t="s">
        <v>33</v>
      </c>
      <c r="P817" s="156">
        <v>81121.78</v>
      </c>
      <c r="Q817" s="156">
        <v>4309650</v>
      </c>
      <c r="R817" s="156">
        <v>3658314</v>
      </c>
      <c r="S817" s="166">
        <v>84.89</v>
      </c>
      <c r="T817" s="156">
        <v>0</v>
      </c>
      <c r="U817" s="156">
        <v>0</v>
      </c>
      <c r="V817" s="156" t="s">
        <v>10960</v>
      </c>
      <c r="W817" s="156" t="s">
        <v>10959</v>
      </c>
      <c r="X817" s="156" t="s">
        <v>10958</v>
      </c>
      <c r="Y817" s="141" t="s">
        <v>4625</v>
      </c>
      <c r="Z817" s="141" t="str">
        <f t="shared" si="36"/>
        <v>0101PE</v>
      </c>
      <c r="AA817" s="245">
        <v>0</v>
      </c>
      <c r="AB817" s="156" t="s">
        <v>3451</v>
      </c>
      <c r="AC817" s="156" t="s">
        <v>2087</v>
      </c>
      <c r="AD817" s="156"/>
      <c r="AE817" s="223"/>
      <c r="AF817" s="223"/>
    </row>
    <row r="818" spans="1:32" s="222" customFormat="1" ht="24" hidden="1" customHeight="1">
      <c r="A818" s="182">
        <v>42804</v>
      </c>
      <c r="B818" s="181" t="s">
        <v>11039</v>
      </c>
      <c r="C818" s="150">
        <v>0</v>
      </c>
      <c r="D818" s="150" t="s">
        <v>3350</v>
      </c>
      <c r="E818" s="150" t="s">
        <v>3377</v>
      </c>
      <c r="F818" s="182">
        <v>42800</v>
      </c>
      <c r="G818" s="180" t="s">
        <v>6378</v>
      </c>
      <c r="H818" s="150" t="s">
        <v>12420</v>
      </c>
      <c r="I818" s="179">
        <v>1</v>
      </c>
      <c r="J818" s="150" t="s">
        <v>32</v>
      </c>
      <c r="K818" s="150" t="s">
        <v>342</v>
      </c>
      <c r="L818" s="150" t="s">
        <v>350</v>
      </c>
      <c r="M818" s="150"/>
      <c r="N818" s="150">
        <v>0</v>
      </c>
      <c r="O818" s="150" t="s">
        <v>33</v>
      </c>
      <c r="P818" s="150">
        <v>33653.86</v>
      </c>
      <c r="Q818" s="150">
        <v>2927954</v>
      </c>
      <c r="R818" s="150">
        <v>2689562</v>
      </c>
      <c r="S818" s="150">
        <v>92</v>
      </c>
      <c r="T818" s="150">
        <v>0</v>
      </c>
      <c r="U818" s="150">
        <v>0</v>
      </c>
      <c r="V818" s="150" t="s">
        <v>12421</v>
      </c>
      <c r="W818" s="150" t="s">
        <v>12422</v>
      </c>
      <c r="X818" s="150" t="s">
        <v>12423</v>
      </c>
      <c r="Y818" s="147" t="s">
        <v>4625</v>
      </c>
      <c r="Z818" s="147" t="str">
        <f t="shared" ref="Z818:Z849" si="37">IF(P818,CONCATENATE(C818,Y818),0)</f>
        <v>0101PE</v>
      </c>
      <c r="AA818" s="246">
        <v>0</v>
      </c>
      <c r="AB818" s="150" t="s">
        <v>3356</v>
      </c>
      <c r="AC818" s="150" t="s">
        <v>2087</v>
      </c>
      <c r="AD818" s="150"/>
      <c r="AE818" s="223"/>
      <c r="AF818" s="223"/>
    </row>
    <row r="819" spans="1:32" s="222" customFormat="1" ht="24" hidden="1" customHeight="1">
      <c r="A819" s="178">
        <v>42804</v>
      </c>
      <c r="B819" s="177" t="s">
        <v>11039</v>
      </c>
      <c r="C819" s="156">
        <v>0</v>
      </c>
      <c r="D819" s="156" t="s">
        <v>3350</v>
      </c>
      <c r="E819" s="156" t="s">
        <v>94</v>
      </c>
      <c r="F819" s="251">
        <v>42800</v>
      </c>
      <c r="G819" s="156" t="s">
        <v>6378</v>
      </c>
      <c r="H819" s="176" t="s">
        <v>12424</v>
      </c>
      <c r="I819" s="156">
        <v>2</v>
      </c>
      <c r="J819" s="156" t="s">
        <v>32</v>
      </c>
      <c r="K819" s="156" t="s">
        <v>342</v>
      </c>
      <c r="L819" s="156" t="s">
        <v>350</v>
      </c>
      <c r="M819" s="156"/>
      <c r="N819" s="156">
        <v>0</v>
      </c>
      <c r="O819" s="156" t="s">
        <v>33</v>
      </c>
      <c r="P819" s="156">
        <v>34272.53</v>
      </c>
      <c r="Q819" s="156">
        <v>2985624</v>
      </c>
      <c r="R819" s="156">
        <v>2738070</v>
      </c>
      <c r="S819" s="166">
        <v>91.9</v>
      </c>
      <c r="T819" s="156">
        <v>0</v>
      </c>
      <c r="U819" s="156">
        <v>0</v>
      </c>
      <c r="V819" s="156" t="s">
        <v>12425</v>
      </c>
      <c r="W819" s="156" t="s">
        <v>12426</v>
      </c>
      <c r="X819" s="156" t="s">
        <v>12427</v>
      </c>
      <c r="Y819" s="141" t="s">
        <v>4625</v>
      </c>
      <c r="Z819" s="141" t="str">
        <f t="shared" si="37"/>
        <v>0101PE</v>
      </c>
      <c r="AA819" s="245">
        <v>0</v>
      </c>
      <c r="AB819" s="156" t="s">
        <v>3356</v>
      </c>
      <c r="AC819" s="156" t="s">
        <v>2087</v>
      </c>
      <c r="AD819" s="156"/>
      <c r="AE819" s="223"/>
      <c r="AF819" s="223"/>
    </row>
    <row r="820" spans="1:32" s="222" customFormat="1" ht="24" hidden="1" customHeight="1">
      <c r="A820" s="182">
        <v>42804</v>
      </c>
      <c r="B820" s="181" t="s">
        <v>12428</v>
      </c>
      <c r="C820" s="150">
        <v>0</v>
      </c>
      <c r="D820" s="150" t="s">
        <v>3350</v>
      </c>
      <c r="E820" s="150" t="s">
        <v>3377</v>
      </c>
      <c r="F820" s="182">
        <v>42801</v>
      </c>
      <c r="G820" s="180" t="s">
        <v>10992</v>
      </c>
      <c r="H820" s="150" t="s">
        <v>12429</v>
      </c>
      <c r="I820" s="179">
        <v>1</v>
      </c>
      <c r="J820" s="150" t="s">
        <v>32</v>
      </c>
      <c r="K820" s="150" t="s">
        <v>342</v>
      </c>
      <c r="L820" s="150" t="s">
        <v>350</v>
      </c>
      <c r="M820" s="150"/>
      <c r="N820" s="150">
        <v>0</v>
      </c>
      <c r="O820" s="150" t="s">
        <v>33</v>
      </c>
      <c r="P820" s="150">
        <v>29518.240000000002</v>
      </c>
      <c r="Q820" s="150">
        <v>2508867</v>
      </c>
      <c r="R820" s="150">
        <v>2339651</v>
      </c>
      <c r="S820" s="150">
        <v>93.3</v>
      </c>
      <c r="T820" s="150">
        <v>0</v>
      </c>
      <c r="U820" s="150">
        <v>0</v>
      </c>
      <c r="V820" s="150" t="s">
        <v>10919</v>
      </c>
      <c r="W820" s="150" t="s">
        <v>12430</v>
      </c>
      <c r="X820" s="150" t="s">
        <v>12431</v>
      </c>
      <c r="Y820" s="147" t="s">
        <v>4625</v>
      </c>
      <c r="Z820" s="147" t="str">
        <f t="shared" si="37"/>
        <v>0101PE</v>
      </c>
      <c r="AA820" s="246">
        <v>0</v>
      </c>
      <c r="AB820" s="150" t="s">
        <v>30</v>
      </c>
      <c r="AC820" s="150" t="s">
        <v>3343</v>
      </c>
      <c r="AD820" s="150"/>
      <c r="AE820" s="223"/>
      <c r="AF820" s="223"/>
    </row>
    <row r="821" spans="1:32" s="222" customFormat="1" ht="24" hidden="1" customHeight="1">
      <c r="A821" s="178">
        <v>42804</v>
      </c>
      <c r="B821" s="177" t="s">
        <v>12428</v>
      </c>
      <c r="C821" s="156">
        <v>0</v>
      </c>
      <c r="D821" s="156" t="s">
        <v>3350</v>
      </c>
      <c r="E821" s="156" t="s">
        <v>94</v>
      </c>
      <c r="F821" s="251">
        <v>42801</v>
      </c>
      <c r="G821" s="156" t="s">
        <v>10992</v>
      </c>
      <c r="H821" s="176" t="s">
        <v>12429</v>
      </c>
      <c r="I821" s="156">
        <v>2</v>
      </c>
      <c r="J821" s="156" t="s">
        <v>32</v>
      </c>
      <c r="K821" s="156" t="s">
        <v>342</v>
      </c>
      <c r="L821" s="156" t="s">
        <v>350</v>
      </c>
      <c r="M821" s="156"/>
      <c r="N821" s="156">
        <v>0</v>
      </c>
      <c r="O821" s="156" t="s">
        <v>33</v>
      </c>
      <c r="P821" s="156">
        <v>28308.26</v>
      </c>
      <c r="Q821" s="156">
        <v>2402988</v>
      </c>
      <c r="R821" s="156">
        <v>2243440</v>
      </c>
      <c r="S821" s="166">
        <v>93.5</v>
      </c>
      <c r="T821" s="156">
        <v>0</v>
      </c>
      <c r="U821" s="156">
        <v>0</v>
      </c>
      <c r="V821" s="156" t="s">
        <v>6715</v>
      </c>
      <c r="W821" s="156" t="s">
        <v>12432</v>
      </c>
      <c r="X821" s="156" t="s">
        <v>12433</v>
      </c>
      <c r="Y821" s="141" t="s">
        <v>4625</v>
      </c>
      <c r="Z821" s="141" t="str">
        <f t="shared" si="37"/>
        <v>0101PE</v>
      </c>
      <c r="AA821" s="245">
        <v>0</v>
      </c>
      <c r="AB821" s="156" t="s">
        <v>30</v>
      </c>
      <c r="AC821" s="156" t="s">
        <v>3343</v>
      </c>
      <c r="AD821" s="156"/>
      <c r="AE821" s="223"/>
      <c r="AF821" s="223"/>
    </row>
    <row r="822" spans="1:32" s="222" customFormat="1" ht="24" hidden="1" customHeight="1">
      <c r="A822" s="182">
        <v>42804</v>
      </c>
      <c r="B822" s="181" t="s">
        <v>12434</v>
      </c>
      <c r="C822" s="150">
        <v>0</v>
      </c>
      <c r="D822" s="150" t="s">
        <v>3350</v>
      </c>
      <c r="E822" s="150" t="s">
        <v>3377</v>
      </c>
      <c r="F822" s="182">
        <v>42801</v>
      </c>
      <c r="G822" s="180" t="s">
        <v>108</v>
      </c>
      <c r="H822" s="150" t="s">
        <v>12435</v>
      </c>
      <c r="I822" s="179">
        <v>1</v>
      </c>
      <c r="J822" s="150" t="s">
        <v>32</v>
      </c>
      <c r="K822" s="150" t="s">
        <v>342</v>
      </c>
      <c r="L822" s="150" t="s">
        <v>350</v>
      </c>
      <c r="M822" s="150"/>
      <c r="N822" s="150">
        <v>0</v>
      </c>
      <c r="O822" s="150" t="s">
        <v>33</v>
      </c>
      <c r="P822" s="150">
        <v>35826.75</v>
      </c>
      <c r="Q822" s="150">
        <v>3064364</v>
      </c>
      <c r="R822" s="150">
        <v>2867000</v>
      </c>
      <c r="S822" s="150">
        <v>93.7</v>
      </c>
      <c r="T822" s="150">
        <v>0</v>
      </c>
      <c r="U822" s="150">
        <v>0</v>
      </c>
      <c r="V822" s="150" t="s">
        <v>12436</v>
      </c>
      <c r="W822" s="150" t="s">
        <v>12437</v>
      </c>
      <c r="X822" s="150" t="s">
        <v>12438</v>
      </c>
      <c r="Y822" s="147" t="s">
        <v>4625</v>
      </c>
      <c r="Z822" s="147" t="str">
        <f t="shared" si="37"/>
        <v>0101PE</v>
      </c>
      <c r="AA822" s="246">
        <v>0</v>
      </c>
      <c r="AB822" s="150" t="s">
        <v>3356</v>
      </c>
      <c r="AC822" s="150" t="s">
        <v>2087</v>
      </c>
      <c r="AD822" s="150"/>
      <c r="AE822" s="223"/>
      <c r="AF822" s="223"/>
    </row>
    <row r="823" spans="1:32" s="222" customFormat="1" ht="24" hidden="1" customHeight="1">
      <c r="A823" s="178">
        <v>42804</v>
      </c>
      <c r="B823" s="177" t="s">
        <v>12434</v>
      </c>
      <c r="C823" s="156">
        <v>0</v>
      </c>
      <c r="D823" s="156" t="s">
        <v>3350</v>
      </c>
      <c r="E823" s="156" t="s">
        <v>94</v>
      </c>
      <c r="F823" s="251">
        <v>42801</v>
      </c>
      <c r="G823" s="156" t="s">
        <v>108</v>
      </c>
      <c r="H823" s="176" t="s">
        <v>12435</v>
      </c>
      <c r="I823" s="156">
        <v>2</v>
      </c>
      <c r="J823" s="156" t="s">
        <v>32</v>
      </c>
      <c r="K823" s="156" t="s">
        <v>342</v>
      </c>
      <c r="L823" s="156" t="s">
        <v>350</v>
      </c>
      <c r="M823" s="156"/>
      <c r="N823" s="156">
        <v>0</v>
      </c>
      <c r="O823" s="156" t="s">
        <v>33</v>
      </c>
      <c r="P823" s="156">
        <v>35508.9</v>
      </c>
      <c r="Q823" s="156">
        <v>3029032</v>
      </c>
      <c r="R823" s="156">
        <v>2838602</v>
      </c>
      <c r="S823" s="166">
        <v>93.8</v>
      </c>
      <c r="T823" s="156">
        <v>0</v>
      </c>
      <c r="U823" s="156">
        <v>0</v>
      </c>
      <c r="V823" s="156" t="s">
        <v>12439</v>
      </c>
      <c r="W823" s="156" t="s">
        <v>12440</v>
      </c>
      <c r="X823" s="156" t="s">
        <v>12441</v>
      </c>
      <c r="Y823" s="141" t="s">
        <v>4625</v>
      </c>
      <c r="Z823" s="141" t="str">
        <f t="shared" si="37"/>
        <v>0101PE</v>
      </c>
      <c r="AA823" s="245">
        <v>0</v>
      </c>
      <c r="AB823" s="156" t="s">
        <v>3356</v>
      </c>
      <c r="AC823" s="156" t="s">
        <v>2087</v>
      </c>
      <c r="AD823" s="156"/>
      <c r="AE823" s="223"/>
      <c r="AF823" s="223"/>
    </row>
    <row r="824" spans="1:32" s="222" customFormat="1" ht="24" hidden="1" customHeight="1">
      <c r="A824" s="182">
        <v>42804</v>
      </c>
      <c r="B824" s="181" t="s">
        <v>12434</v>
      </c>
      <c r="C824" s="150">
        <v>0</v>
      </c>
      <c r="D824" s="150" t="s">
        <v>3350</v>
      </c>
      <c r="E824" s="150" t="s">
        <v>3377</v>
      </c>
      <c r="F824" s="182">
        <v>42801</v>
      </c>
      <c r="G824" s="180" t="s">
        <v>12442</v>
      </c>
      <c r="H824" s="150" t="s">
        <v>12443</v>
      </c>
      <c r="I824" s="179">
        <v>1</v>
      </c>
      <c r="J824" s="171" t="s">
        <v>12444</v>
      </c>
      <c r="K824" s="171" t="s">
        <v>12445</v>
      </c>
      <c r="L824" s="150" t="s">
        <v>350</v>
      </c>
      <c r="M824" s="150"/>
      <c r="N824" s="150">
        <v>0</v>
      </c>
      <c r="O824" s="150" t="s">
        <v>33</v>
      </c>
      <c r="P824" s="150">
        <v>36002.44</v>
      </c>
      <c r="Q824" s="150">
        <v>3133726</v>
      </c>
      <c r="R824" s="150">
        <v>2885562</v>
      </c>
      <c r="S824" s="150">
        <v>92.2</v>
      </c>
      <c r="T824" s="150">
        <v>0</v>
      </c>
      <c r="U824" s="150">
        <v>0</v>
      </c>
      <c r="V824" s="150" t="s">
        <v>12446</v>
      </c>
      <c r="W824" s="150" t="s">
        <v>12447</v>
      </c>
      <c r="X824" s="150" t="s">
        <v>12448</v>
      </c>
      <c r="Y824" s="147" t="s">
        <v>4625</v>
      </c>
      <c r="Z824" s="147" t="str">
        <f t="shared" si="37"/>
        <v>0101PE</v>
      </c>
      <c r="AA824" s="246">
        <v>1</v>
      </c>
      <c r="AB824" s="150" t="s">
        <v>3356</v>
      </c>
      <c r="AC824" s="150" t="s">
        <v>2087</v>
      </c>
      <c r="AD824" s="150"/>
      <c r="AE824" s="223"/>
      <c r="AF824" s="223"/>
    </row>
    <row r="825" spans="1:32" s="222" customFormat="1" ht="24" hidden="1" customHeight="1">
      <c r="A825" s="178">
        <v>42804</v>
      </c>
      <c r="B825" s="177" t="s">
        <v>12434</v>
      </c>
      <c r="C825" s="156">
        <v>0</v>
      </c>
      <c r="D825" s="156" t="s">
        <v>3350</v>
      </c>
      <c r="E825" s="156" t="s">
        <v>94</v>
      </c>
      <c r="F825" s="251">
        <v>42801</v>
      </c>
      <c r="G825" s="156" t="s">
        <v>108</v>
      </c>
      <c r="H825" s="176" t="s">
        <v>12449</v>
      </c>
      <c r="I825" s="156">
        <v>2</v>
      </c>
      <c r="J825" s="171" t="s">
        <v>12450</v>
      </c>
      <c r="K825" s="171" t="s">
        <v>12445</v>
      </c>
      <c r="L825" s="156" t="s">
        <v>350</v>
      </c>
      <c r="M825" s="156"/>
      <c r="N825" s="156">
        <v>0</v>
      </c>
      <c r="O825" s="156" t="s">
        <v>33</v>
      </c>
      <c r="P825" s="156">
        <v>36309.480000000003</v>
      </c>
      <c r="Q825" s="156">
        <v>3167583</v>
      </c>
      <c r="R825" s="156">
        <v>2906685</v>
      </c>
      <c r="S825" s="166">
        <v>91.9</v>
      </c>
      <c r="T825" s="156">
        <v>0</v>
      </c>
      <c r="U825" s="156">
        <v>0</v>
      </c>
      <c r="V825" s="156" t="s">
        <v>12451</v>
      </c>
      <c r="W825" s="156" t="s">
        <v>12452</v>
      </c>
      <c r="X825" s="156" t="s">
        <v>12453</v>
      </c>
      <c r="Y825" s="141" t="s">
        <v>4625</v>
      </c>
      <c r="Z825" s="141" t="str">
        <f t="shared" si="37"/>
        <v>0101PE</v>
      </c>
      <c r="AA825" s="245">
        <v>1</v>
      </c>
      <c r="AB825" s="156" t="s">
        <v>3356</v>
      </c>
      <c r="AC825" s="156" t="s">
        <v>2087</v>
      </c>
      <c r="AD825" s="156"/>
      <c r="AE825" s="223"/>
      <c r="AF825" s="223"/>
    </row>
    <row r="826" spans="1:32" s="222" customFormat="1" ht="24" hidden="1" customHeight="1">
      <c r="A826" s="182">
        <v>42806</v>
      </c>
      <c r="B826" s="181" t="s">
        <v>12454</v>
      </c>
      <c r="C826" s="150">
        <v>0</v>
      </c>
      <c r="D826" s="150" t="s">
        <v>3350</v>
      </c>
      <c r="E826" s="150" t="s">
        <v>3377</v>
      </c>
      <c r="F826" s="182">
        <v>42804</v>
      </c>
      <c r="G826" s="180" t="s">
        <v>6378</v>
      </c>
      <c r="H826" s="150" t="s">
        <v>12455</v>
      </c>
      <c r="I826" s="179">
        <v>1</v>
      </c>
      <c r="J826" s="150" t="s">
        <v>32</v>
      </c>
      <c r="K826" s="150" t="s">
        <v>342</v>
      </c>
      <c r="L826" s="150" t="s">
        <v>350</v>
      </c>
      <c r="M826" s="150"/>
      <c r="N826" s="150">
        <v>0</v>
      </c>
      <c r="O826" s="150" t="s">
        <v>33</v>
      </c>
      <c r="P826" s="150">
        <v>39031.19</v>
      </c>
      <c r="Q826" s="150">
        <v>3388101</v>
      </c>
      <c r="R826" s="150">
        <v>3119174</v>
      </c>
      <c r="S826" s="150">
        <v>92.2</v>
      </c>
      <c r="T826" s="150">
        <v>0</v>
      </c>
      <c r="U826" s="150">
        <v>0</v>
      </c>
      <c r="V826" s="150" t="s">
        <v>12456</v>
      </c>
      <c r="W826" s="150" t="s">
        <v>12457</v>
      </c>
      <c r="X826" s="150" t="s">
        <v>12458</v>
      </c>
      <c r="Y826" s="147" t="s">
        <v>4625</v>
      </c>
      <c r="Z826" s="147" t="str">
        <f t="shared" si="37"/>
        <v>0101PE</v>
      </c>
      <c r="AA826" s="246">
        <v>0</v>
      </c>
      <c r="AB826" s="150" t="s">
        <v>3356</v>
      </c>
      <c r="AC826" s="150" t="s">
        <v>2087</v>
      </c>
      <c r="AD826" s="150"/>
      <c r="AE826" s="223"/>
      <c r="AF826" s="223"/>
    </row>
    <row r="827" spans="1:32" s="222" customFormat="1" ht="24" hidden="1" customHeight="1">
      <c r="A827" s="178">
        <v>42806</v>
      </c>
      <c r="B827" s="177" t="s">
        <v>12454</v>
      </c>
      <c r="C827" s="156">
        <v>0</v>
      </c>
      <c r="D827" s="156" t="s">
        <v>3350</v>
      </c>
      <c r="E827" s="156" t="s">
        <v>94</v>
      </c>
      <c r="F827" s="178">
        <v>42804</v>
      </c>
      <c r="G827" s="156" t="s">
        <v>6378</v>
      </c>
      <c r="H827" s="176" t="s">
        <v>12455</v>
      </c>
      <c r="I827" s="156">
        <v>2</v>
      </c>
      <c r="J827" s="156" t="s">
        <v>32</v>
      </c>
      <c r="K827" s="156" t="s">
        <v>342</v>
      </c>
      <c r="L827" s="156" t="s">
        <v>350</v>
      </c>
      <c r="M827" s="156"/>
      <c r="N827" s="156">
        <v>0</v>
      </c>
      <c r="O827" s="156" t="s">
        <v>33</v>
      </c>
      <c r="P827" s="156">
        <v>39030.620000000003</v>
      </c>
      <c r="Q827" s="156">
        <v>3397265</v>
      </c>
      <c r="R827" s="156">
        <v>3118924</v>
      </c>
      <c r="S827" s="166">
        <v>92</v>
      </c>
      <c r="T827" s="156">
        <v>0</v>
      </c>
      <c r="U827" s="156">
        <v>0</v>
      </c>
      <c r="V827" s="156" t="s">
        <v>12459</v>
      </c>
      <c r="W827" s="156" t="s">
        <v>12460</v>
      </c>
      <c r="X827" s="156" t="s">
        <v>12461</v>
      </c>
      <c r="Y827" s="141" t="s">
        <v>4625</v>
      </c>
      <c r="Z827" s="141" t="str">
        <f t="shared" si="37"/>
        <v>0101PE</v>
      </c>
      <c r="AA827" s="245">
        <v>0</v>
      </c>
      <c r="AB827" s="156" t="s">
        <v>3356</v>
      </c>
      <c r="AC827" s="156" t="s">
        <v>2087</v>
      </c>
      <c r="AD827" s="156"/>
      <c r="AE827" s="223"/>
      <c r="AF827" s="223"/>
    </row>
    <row r="828" spans="1:32" s="222" customFormat="1" ht="24" hidden="1" customHeight="1">
      <c r="A828" s="182">
        <v>42807</v>
      </c>
      <c r="B828" s="181" t="s">
        <v>12462</v>
      </c>
      <c r="C828" s="150">
        <v>0</v>
      </c>
      <c r="D828" s="150" t="s">
        <v>3350</v>
      </c>
      <c r="E828" s="150" t="s">
        <v>3377</v>
      </c>
      <c r="F828" s="182">
        <v>42804</v>
      </c>
      <c r="G828" s="180" t="s">
        <v>310</v>
      </c>
      <c r="H828" s="150" t="s">
        <v>12463</v>
      </c>
      <c r="I828" s="179">
        <v>1</v>
      </c>
      <c r="J828" s="171" t="s">
        <v>12450</v>
      </c>
      <c r="K828" s="171" t="s">
        <v>12419</v>
      </c>
      <c r="L828" s="150" t="s">
        <v>349</v>
      </c>
      <c r="M828" s="150"/>
      <c r="N828" s="150">
        <v>0</v>
      </c>
      <c r="O828" s="150" t="s">
        <v>33</v>
      </c>
      <c r="P828" s="150">
        <v>68399.66</v>
      </c>
      <c r="Q828" s="150">
        <v>4309650</v>
      </c>
      <c r="R828" s="150">
        <v>3105452</v>
      </c>
      <c r="S828" s="150">
        <v>72.06</v>
      </c>
      <c r="T828" s="150">
        <v>0</v>
      </c>
      <c r="U828" s="150">
        <v>0</v>
      </c>
      <c r="V828" s="150" t="s">
        <v>12464</v>
      </c>
      <c r="W828" s="150" t="s">
        <v>12465</v>
      </c>
      <c r="X828" s="150" t="s">
        <v>12466</v>
      </c>
      <c r="Y828" s="147" t="s">
        <v>4625</v>
      </c>
      <c r="Z828" s="147" t="str">
        <f t="shared" si="37"/>
        <v>0101PE</v>
      </c>
      <c r="AA828" s="246">
        <v>0.25</v>
      </c>
      <c r="AB828" s="150" t="s">
        <v>3356</v>
      </c>
      <c r="AC828" s="150" t="s">
        <v>2087</v>
      </c>
      <c r="AD828" s="150"/>
      <c r="AE828" s="223"/>
      <c r="AF828" s="223"/>
    </row>
    <row r="829" spans="1:32" s="222" customFormat="1" ht="24" hidden="1" customHeight="1">
      <c r="A829" s="178">
        <v>42807</v>
      </c>
      <c r="B829" s="177" t="s">
        <v>12467</v>
      </c>
      <c r="C829" s="156">
        <v>0</v>
      </c>
      <c r="D829" s="156" t="s">
        <v>3350</v>
      </c>
      <c r="E829" s="156" t="s">
        <v>94</v>
      </c>
      <c r="F829" s="178">
        <v>42804</v>
      </c>
      <c r="G829" s="156" t="s">
        <v>310</v>
      </c>
      <c r="H829" s="176" t="s">
        <v>12468</v>
      </c>
      <c r="I829" s="156">
        <v>2</v>
      </c>
      <c r="J829" s="156" t="s">
        <v>32</v>
      </c>
      <c r="K829" s="156" t="s">
        <v>342</v>
      </c>
      <c r="L829" s="156" t="s">
        <v>349</v>
      </c>
      <c r="M829" s="156"/>
      <c r="N829" s="156">
        <v>0</v>
      </c>
      <c r="O829" s="156" t="s">
        <v>33</v>
      </c>
      <c r="P829" s="156">
        <v>76879.039999999994</v>
      </c>
      <c r="Q829" s="156">
        <v>4309650</v>
      </c>
      <c r="R829" s="156">
        <v>3457921</v>
      </c>
      <c r="S829" s="166">
        <v>80.239999999999995</v>
      </c>
      <c r="T829" s="156">
        <v>0</v>
      </c>
      <c r="U829" s="156">
        <v>0</v>
      </c>
      <c r="V829" s="156" t="s">
        <v>12469</v>
      </c>
      <c r="W829" s="156" t="s">
        <v>6129</v>
      </c>
      <c r="X829" s="156" t="s">
        <v>12470</v>
      </c>
      <c r="Y829" s="141" t="s">
        <v>4625</v>
      </c>
      <c r="Z829" s="141" t="str">
        <f t="shared" si="37"/>
        <v>0101PE</v>
      </c>
      <c r="AA829" s="245">
        <v>0</v>
      </c>
      <c r="AB829" s="156" t="s">
        <v>3451</v>
      </c>
      <c r="AC829" s="156" t="s">
        <v>2087</v>
      </c>
      <c r="AD829" s="156"/>
      <c r="AE829" s="223"/>
      <c r="AF829" s="223"/>
    </row>
    <row r="830" spans="1:32" s="222" customFormat="1" ht="24" hidden="1" customHeight="1">
      <c r="A830" s="178">
        <v>42807</v>
      </c>
      <c r="B830" s="177" t="s">
        <v>12467</v>
      </c>
      <c r="C830" s="156">
        <v>0</v>
      </c>
      <c r="D830" s="156" t="s">
        <v>3350</v>
      </c>
      <c r="E830" s="156" t="s">
        <v>12471</v>
      </c>
      <c r="F830" s="178">
        <v>42804</v>
      </c>
      <c r="G830" s="156" t="s">
        <v>310</v>
      </c>
      <c r="H830" s="176" t="s">
        <v>12468</v>
      </c>
      <c r="I830" s="156">
        <v>3</v>
      </c>
      <c r="J830" s="156" t="s">
        <v>32</v>
      </c>
      <c r="K830" s="156" t="s">
        <v>342</v>
      </c>
      <c r="L830" s="156" t="s">
        <v>349</v>
      </c>
      <c r="M830" s="156"/>
      <c r="N830" s="156">
        <v>0</v>
      </c>
      <c r="O830" s="156" t="s">
        <v>33</v>
      </c>
      <c r="P830" s="156">
        <v>82411.14</v>
      </c>
      <c r="Q830" s="156">
        <v>4309650</v>
      </c>
      <c r="R830" s="156">
        <v>3707799</v>
      </c>
      <c r="S830" s="166">
        <v>86.03</v>
      </c>
      <c r="T830" s="156">
        <v>0</v>
      </c>
      <c r="U830" s="156">
        <v>0</v>
      </c>
      <c r="V830" s="156" t="s">
        <v>12472</v>
      </c>
      <c r="W830" s="156" t="s">
        <v>12473</v>
      </c>
      <c r="X830" s="156" t="s">
        <v>12474</v>
      </c>
      <c r="Y830" s="141" t="s">
        <v>4625</v>
      </c>
      <c r="Z830" s="141" t="str">
        <f t="shared" si="37"/>
        <v>0101PE</v>
      </c>
      <c r="AA830" s="245">
        <v>0</v>
      </c>
      <c r="AB830" s="156" t="s">
        <v>3451</v>
      </c>
      <c r="AC830" s="156" t="s">
        <v>2087</v>
      </c>
      <c r="AD830" s="156"/>
      <c r="AE830" s="223"/>
      <c r="AF830" s="223"/>
    </row>
    <row r="831" spans="1:32" s="222" customFormat="1" ht="24" hidden="1" customHeight="1">
      <c r="A831" s="178">
        <v>42807</v>
      </c>
      <c r="B831" s="177" t="s">
        <v>12467</v>
      </c>
      <c r="C831" s="156">
        <v>0</v>
      </c>
      <c r="D831" s="156" t="s">
        <v>3350</v>
      </c>
      <c r="E831" s="156" t="s">
        <v>96</v>
      </c>
      <c r="F831" s="178">
        <v>42804</v>
      </c>
      <c r="G831" s="156" t="s">
        <v>310</v>
      </c>
      <c r="H831" s="176" t="s">
        <v>12468</v>
      </c>
      <c r="I831" s="156">
        <v>4</v>
      </c>
      <c r="J831" s="156" t="s">
        <v>32</v>
      </c>
      <c r="K831" s="156" t="s">
        <v>342</v>
      </c>
      <c r="L831" s="156" t="s">
        <v>349</v>
      </c>
      <c r="M831" s="156"/>
      <c r="N831" s="156">
        <v>0</v>
      </c>
      <c r="O831" s="156" t="s">
        <v>33</v>
      </c>
      <c r="P831" s="156">
        <v>81881.3</v>
      </c>
      <c r="Q831" s="156">
        <v>4309650</v>
      </c>
      <c r="R831" s="156">
        <v>3685032</v>
      </c>
      <c r="S831" s="166">
        <v>85.51</v>
      </c>
      <c r="T831" s="156">
        <v>0</v>
      </c>
      <c r="U831" s="156">
        <v>0</v>
      </c>
      <c r="V831" s="156" t="s">
        <v>12475</v>
      </c>
      <c r="W831" s="156" t="s">
        <v>12476</v>
      </c>
      <c r="X831" s="156" t="s">
        <v>12477</v>
      </c>
      <c r="Y831" s="141" t="s">
        <v>4625</v>
      </c>
      <c r="Z831" s="141" t="str">
        <f t="shared" si="37"/>
        <v>0101PE</v>
      </c>
      <c r="AA831" s="245">
        <v>0</v>
      </c>
      <c r="AB831" s="156" t="s">
        <v>3451</v>
      </c>
      <c r="AC831" s="156" t="s">
        <v>2087</v>
      </c>
      <c r="AD831" s="156"/>
      <c r="AE831" s="223"/>
      <c r="AF831" s="223"/>
    </row>
    <row r="832" spans="1:32" s="222" customFormat="1" ht="24" hidden="1" customHeight="1">
      <c r="A832" s="178">
        <v>42807</v>
      </c>
      <c r="B832" s="177" t="s">
        <v>12467</v>
      </c>
      <c r="C832" s="156">
        <v>0</v>
      </c>
      <c r="D832" s="156" t="s">
        <v>3350</v>
      </c>
      <c r="E832" s="156" t="s">
        <v>12478</v>
      </c>
      <c r="F832" s="178">
        <v>42804</v>
      </c>
      <c r="G832" s="156" t="s">
        <v>310</v>
      </c>
      <c r="H832" s="176" t="s">
        <v>12468</v>
      </c>
      <c r="I832" s="156">
        <v>5</v>
      </c>
      <c r="J832" s="156" t="s">
        <v>32</v>
      </c>
      <c r="K832" s="156" t="s">
        <v>342</v>
      </c>
      <c r="L832" s="156" t="s">
        <v>349</v>
      </c>
      <c r="M832" s="156"/>
      <c r="N832" s="156">
        <v>0</v>
      </c>
      <c r="O832" s="156" t="s">
        <v>33</v>
      </c>
      <c r="P832" s="156">
        <v>81697.23</v>
      </c>
      <c r="Q832" s="156">
        <v>4309650</v>
      </c>
      <c r="R832" s="156">
        <v>3675842</v>
      </c>
      <c r="S832" s="166">
        <v>85.29</v>
      </c>
      <c r="T832" s="156">
        <v>0</v>
      </c>
      <c r="U832" s="156">
        <v>0</v>
      </c>
      <c r="V832" s="156" t="s">
        <v>12479</v>
      </c>
      <c r="W832" s="156" t="s">
        <v>12480</v>
      </c>
      <c r="X832" s="156" t="s">
        <v>12481</v>
      </c>
      <c r="Y832" s="141" t="s">
        <v>4625</v>
      </c>
      <c r="Z832" s="141" t="str">
        <f t="shared" si="37"/>
        <v>0101PE</v>
      </c>
      <c r="AA832" s="245">
        <v>0</v>
      </c>
      <c r="AB832" s="156" t="s">
        <v>3451</v>
      </c>
      <c r="AC832" s="156" t="s">
        <v>2087</v>
      </c>
      <c r="AD832" s="156"/>
      <c r="AE832" s="223"/>
      <c r="AF832" s="223"/>
    </row>
    <row r="833" spans="1:32" s="222" customFormat="1" ht="24" hidden="1" customHeight="1">
      <c r="A833" s="178">
        <v>42807</v>
      </c>
      <c r="B833" s="177" t="s">
        <v>12482</v>
      </c>
      <c r="C833" s="156">
        <v>0</v>
      </c>
      <c r="D833" s="156" t="s">
        <v>3350</v>
      </c>
      <c r="E833" s="156" t="s">
        <v>98</v>
      </c>
      <c r="F833" s="178">
        <v>42804</v>
      </c>
      <c r="G833" s="156" t="s">
        <v>310</v>
      </c>
      <c r="H833" s="176" t="s">
        <v>12468</v>
      </c>
      <c r="I833" s="156">
        <v>6</v>
      </c>
      <c r="J833" s="156" t="s">
        <v>32</v>
      </c>
      <c r="K833" s="156" t="s">
        <v>342</v>
      </c>
      <c r="L833" s="156" t="s">
        <v>349</v>
      </c>
      <c r="M833" s="156"/>
      <c r="N833" s="156">
        <v>0</v>
      </c>
      <c r="O833" s="156" t="s">
        <v>33</v>
      </c>
      <c r="P833" s="156">
        <v>57125.52</v>
      </c>
      <c r="Q833" s="156">
        <v>4309650</v>
      </c>
      <c r="R833" s="156">
        <v>2550246</v>
      </c>
      <c r="S833" s="166">
        <v>59.18</v>
      </c>
      <c r="T833" s="156">
        <v>0</v>
      </c>
      <c r="U833" s="156">
        <v>0</v>
      </c>
      <c r="V833" s="156" t="s">
        <v>12483</v>
      </c>
      <c r="W833" s="156" t="s">
        <v>12484</v>
      </c>
      <c r="X833" s="156" t="s">
        <v>12485</v>
      </c>
      <c r="Y833" s="141" t="s">
        <v>4625</v>
      </c>
      <c r="Z833" s="141" t="str">
        <f t="shared" si="37"/>
        <v>0101PE</v>
      </c>
      <c r="AA833" s="245">
        <v>0</v>
      </c>
      <c r="AB833" s="156" t="s">
        <v>3451</v>
      </c>
      <c r="AC833" s="156" t="s">
        <v>2087</v>
      </c>
      <c r="AD833" s="156"/>
      <c r="AE833" s="223"/>
      <c r="AF833" s="223"/>
    </row>
    <row r="834" spans="1:32" s="222" customFormat="1" ht="24" hidden="1" customHeight="1">
      <c r="A834" s="178">
        <v>42807</v>
      </c>
      <c r="B834" s="177" t="s">
        <v>12482</v>
      </c>
      <c r="C834" s="156">
        <v>0</v>
      </c>
      <c r="D834" s="156" t="s">
        <v>3350</v>
      </c>
      <c r="E834" s="156" t="s">
        <v>7445</v>
      </c>
      <c r="F834" s="178">
        <v>42804</v>
      </c>
      <c r="G834" s="156" t="s">
        <v>310</v>
      </c>
      <c r="H834" s="176" t="s">
        <v>12468</v>
      </c>
      <c r="I834" s="156">
        <v>7</v>
      </c>
      <c r="J834" s="156" t="s">
        <v>32</v>
      </c>
      <c r="K834" s="156" t="s">
        <v>342</v>
      </c>
      <c r="L834" s="156" t="s">
        <v>349</v>
      </c>
      <c r="M834" s="156"/>
      <c r="N834" s="156">
        <v>0</v>
      </c>
      <c r="O834" s="156" t="s">
        <v>33</v>
      </c>
      <c r="P834" s="156">
        <v>49749.82</v>
      </c>
      <c r="Q834" s="156">
        <v>4309650</v>
      </c>
      <c r="R834" s="156">
        <v>2220974</v>
      </c>
      <c r="S834" s="166">
        <v>51.53</v>
      </c>
      <c r="T834" s="156">
        <v>0</v>
      </c>
      <c r="U834" s="156">
        <v>0</v>
      </c>
      <c r="V834" s="156" t="s">
        <v>12486</v>
      </c>
      <c r="W834" s="156" t="s">
        <v>12487</v>
      </c>
      <c r="X834" s="156" t="s">
        <v>12488</v>
      </c>
      <c r="Y834" s="141" t="s">
        <v>4625</v>
      </c>
      <c r="Z834" s="141" t="str">
        <f t="shared" si="37"/>
        <v>0101PE</v>
      </c>
      <c r="AA834" s="245">
        <v>0</v>
      </c>
      <c r="AB834" s="156" t="s">
        <v>3451</v>
      </c>
      <c r="AC834" s="156" t="s">
        <v>2087</v>
      </c>
      <c r="AD834" s="156"/>
      <c r="AE834" s="223"/>
      <c r="AF834" s="223"/>
    </row>
    <row r="835" spans="1:32" s="222" customFormat="1" ht="24" hidden="1" customHeight="1">
      <c r="A835" s="178">
        <v>42807</v>
      </c>
      <c r="B835" s="177" t="s">
        <v>12489</v>
      </c>
      <c r="C835" s="156">
        <v>0</v>
      </c>
      <c r="D835" s="156" t="s">
        <v>3350</v>
      </c>
      <c r="E835" s="156" t="s">
        <v>100</v>
      </c>
      <c r="F835" s="178">
        <v>42804</v>
      </c>
      <c r="G835" s="156" t="s">
        <v>310</v>
      </c>
      <c r="H835" s="176" t="s">
        <v>12468</v>
      </c>
      <c r="I835" s="156">
        <v>8</v>
      </c>
      <c r="J835" s="156" t="s">
        <v>32</v>
      </c>
      <c r="K835" s="156" t="s">
        <v>342</v>
      </c>
      <c r="L835" s="156" t="s">
        <v>349</v>
      </c>
      <c r="M835" s="156"/>
      <c r="N835" s="156">
        <v>0</v>
      </c>
      <c r="O835" s="156" t="s">
        <v>33</v>
      </c>
      <c r="P835" s="156">
        <v>72495.63</v>
      </c>
      <c r="Q835" s="156">
        <v>4309650</v>
      </c>
      <c r="R835" s="156">
        <v>3304652</v>
      </c>
      <c r="S835" s="166">
        <v>76.680000000000007</v>
      </c>
      <c r="T835" s="156">
        <v>0</v>
      </c>
      <c r="U835" s="156">
        <v>0</v>
      </c>
      <c r="V835" s="156" t="s">
        <v>12490</v>
      </c>
      <c r="W835" s="156" t="s">
        <v>12491</v>
      </c>
      <c r="X835" s="156" t="s">
        <v>12492</v>
      </c>
      <c r="Y835" s="141" t="s">
        <v>4625</v>
      </c>
      <c r="Z835" s="141" t="str">
        <f t="shared" si="37"/>
        <v>0101PE</v>
      </c>
      <c r="AA835" s="245">
        <v>0</v>
      </c>
      <c r="AB835" s="156" t="s">
        <v>3451</v>
      </c>
      <c r="AC835" s="156" t="s">
        <v>2087</v>
      </c>
      <c r="AD835" s="156"/>
      <c r="AE835" s="223"/>
      <c r="AF835" s="223"/>
    </row>
    <row r="836" spans="1:32" s="222" customFormat="1" ht="24" hidden="1" customHeight="1">
      <c r="A836" s="182">
        <v>42808</v>
      </c>
      <c r="B836" s="181" t="s">
        <v>12493</v>
      </c>
      <c r="C836" s="150">
        <v>0</v>
      </c>
      <c r="D836" s="150" t="s">
        <v>3350</v>
      </c>
      <c r="E836" s="150" t="s">
        <v>3377</v>
      </c>
      <c r="F836" s="182">
        <v>42804</v>
      </c>
      <c r="G836" s="180" t="s">
        <v>310</v>
      </c>
      <c r="H836" s="150" t="s">
        <v>12494</v>
      </c>
      <c r="I836" s="179">
        <v>1</v>
      </c>
      <c r="J836" s="150" t="s">
        <v>32</v>
      </c>
      <c r="K836" s="150" t="s">
        <v>342</v>
      </c>
      <c r="L836" s="150" t="s">
        <v>349</v>
      </c>
      <c r="M836" s="150"/>
      <c r="N836" s="150">
        <v>0</v>
      </c>
      <c r="O836" s="150" t="s">
        <v>41</v>
      </c>
      <c r="P836" s="150">
        <v>108196.91</v>
      </c>
      <c r="Q836" s="150">
        <v>4309650</v>
      </c>
      <c r="R836" s="150">
        <v>3298835</v>
      </c>
      <c r="S836" s="150">
        <v>76.55</v>
      </c>
      <c r="T836" s="150">
        <v>0</v>
      </c>
      <c r="U836" s="150">
        <v>0</v>
      </c>
      <c r="V836" s="150" t="s">
        <v>12495</v>
      </c>
      <c r="W836" s="150" t="s">
        <v>4123</v>
      </c>
      <c r="X836" s="150" t="s">
        <v>12496</v>
      </c>
      <c r="Y836" s="147" t="s">
        <v>140</v>
      </c>
      <c r="Z836" s="147" t="str">
        <f t="shared" si="37"/>
        <v>0151PE</v>
      </c>
      <c r="AA836" s="246">
        <v>0</v>
      </c>
      <c r="AB836" s="150" t="s">
        <v>3451</v>
      </c>
      <c r="AC836" s="150" t="s">
        <v>2087</v>
      </c>
      <c r="AD836" s="150"/>
      <c r="AE836" s="223"/>
      <c r="AF836" s="223"/>
    </row>
    <row r="837" spans="1:32" s="222" customFormat="1" ht="24" hidden="1" customHeight="1">
      <c r="A837" s="178">
        <v>42808</v>
      </c>
      <c r="B837" s="177" t="s">
        <v>12497</v>
      </c>
      <c r="C837" s="156">
        <v>0</v>
      </c>
      <c r="D837" s="156" t="s">
        <v>3350</v>
      </c>
      <c r="E837" s="156" t="s">
        <v>94</v>
      </c>
      <c r="F837" s="178">
        <v>42804</v>
      </c>
      <c r="G837" s="156" t="s">
        <v>310</v>
      </c>
      <c r="H837" s="176" t="s">
        <v>12498</v>
      </c>
      <c r="I837" s="156">
        <v>2</v>
      </c>
      <c r="J837" s="156" t="s">
        <v>32</v>
      </c>
      <c r="K837" s="156" t="s">
        <v>342</v>
      </c>
      <c r="L837" s="156" t="s">
        <v>349</v>
      </c>
      <c r="M837" s="156"/>
      <c r="N837" s="156">
        <v>0</v>
      </c>
      <c r="O837" s="156" t="s">
        <v>41</v>
      </c>
      <c r="P837" s="156">
        <v>109298.55</v>
      </c>
      <c r="Q837" s="156">
        <v>4309650</v>
      </c>
      <c r="R837" s="156">
        <v>3314088</v>
      </c>
      <c r="S837" s="166">
        <v>76.900000000000006</v>
      </c>
      <c r="T837" s="156">
        <v>0</v>
      </c>
      <c r="U837" s="156">
        <v>0</v>
      </c>
      <c r="V837" s="156" t="s">
        <v>12499</v>
      </c>
      <c r="W837" s="156" t="s">
        <v>12500</v>
      </c>
      <c r="X837" s="156" t="s">
        <v>12501</v>
      </c>
      <c r="Y837" s="141" t="s">
        <v>140</v>
      </c>
      <c r="Z837" s="141" t="str">
        <f t="shared" si="37"/>
        <v>0151PE</v>
      </c>
      <c r="AA837" s="245">
        <v>0</v>
      </c>
      <c r="AB837" s="156" t="s">
        <v>3451</v>
      </c>
      <c r="AC837" s="156" t="s">
        <v>2087</v>
      </c>
      <c r="AD837" s="156"/>
      <c r="AE837" s="223"/>
      <c r="AF837" s="223"/>
    </row>
    <row r="838" spans="1:32" s="222" customFormat="1" ht="24" hidden="1" customHeight="1">
      <c r="A838" s="178">
        <v>42808</v>
      </c>
      <c r="B838" s="177" t="s">
        <v>12497</v>
      </c>
      <c r="C838" s="156">
        <v>0</v>
      </c>
      <c r="D838" s="156" t="s">
        <v>3350</v>
      </c>
      <c r="E838" s="156" t="s">
        <v>95</v>
      </c>
      <c r="F838" s="178">
        <v>42804</v>
      </c>
      <c r="G838" s="156" t="s">
        <v>310</v>
      </c>
      <c r="H838" s="176" t="s">
        <v>12498</v>
      </c>
      <c r="I838" s="156">
        <v>3</v>
      </c>
      <c r="J838" s="156" t="s">
        <v>32</v>
      </c>
      <c r="K838" s="156" t="s">
        <v>342</v>
      </c>
      <c r="L838" s="156" t="s">
        <v>349</v>
      </c>
      <c r="M838" s="156"/>
      <c r="N838" s="156">
        <v>0</v>
      </c>
      <c r="O838" s="156" t="s">
        <v>41</v>
      </c>
      <c r="P838" s="156">
        <v>108790.93</v>
      </c>
      <c r="Q838" s="156">
        <v>4309650</v>
      </c>
      <c r="R838" s="156">
        <v>3303209</v>
      </c>
      <c r="S838" s="166">
        <v>76.650000000000006</v>
      </c>
      <c r="T838" s="156">
        <v>0</v>
      </c>
      <c r="U838" s="156">
        <v>0</v>
      </c>
      <c r="V838" s="156" t="s">
        <v>12502</v>
      </c>
      <c r="W838" s="156" t="s">
        <v>12503</v>
      </c>
      <c r="X838" s="156" t="s">
        <v>12504</v>
      </c>
      <c r="Y838" s="141" t="s">
        <v>140</v>
      </c>
      <c r="Z838" s="141" t="str">
        <f t="shared" si="37"/>
        <v>0151PE</v>
      </c>
      <c r="AA838" s="245">
        <v>0</v>
      </c>
      <c r="AB838" s="156" t="s">
        <v>3451</v>
      </c>
      <c r="AC838" s="156" t="s">
        <v>2087</v>
      </c>
      <c r="AD838" s="156"/>
      <c r="AE838" s="223"/>
      <c r="AF838" s="223"/>
    </row>
    <row r="839" spans="1:32" s="222" customFormat="1" ht="24" hidden="1" customHeight="1">
      <c r="A839" s="178">
        <v>42808</v>
      </c>
      <c r="B839" s="177" t="s">
        <v>12497</v>
      </c>
      <c r="C839" s="156">
        <v>0</v>
      </c>
      <c r="D839" s="156" t="s">
        <v>3350</v>
      </c>
      <c r="E839" s="156" t="s">
        <v>96</v>
      </c>
      <c r="F839" s="178">
        <v>42804</v>
      </c>
      <c r="G839" s="156" t="s">
        <v>310</v>
      </c>
      <c r="H839" s="176" t="s">
        <v>12498</v>
      </c>
      <c r="I839" s="156">
        <v>4</v>
      </c>
      <c r="J839" s="156" t="s">
        <v>32</v>
      </c>
      <c r="K839" s="156" t="s">
        <v>342</v>
      </c>
      <c r="L839" s="156" t="s">
        <v>349</v>
      </c>
      <c r="M839" s="156"/>
      <c r="N839" s="156">
        <v>0</v>
      </c>
      <c r="O839" s="156" t="s">
        <v>41</v>
      </c>
      <c r="P839" s="156">
        <v>107514.92</v>
      </c>
      <c r="Q839" s="156">
        <v>4309650</v>
      </c>
      <c r="R839" s="156">
        <v>3266114</v>
      </c>
      <c r="S839" s="166">
        <v>75.790000000000006</v>
      </c>
      <c r="T839" s="156">
        <v>0</v>
      </c>
      <c r="U839" s="156">
        <v>0</v>
      </c>
      <c r="V839" s="156" t="s">
        <v>12505</v>
      </c>
      <c r="W839" s="156" t="s">
        <v>12506</v>
      </c>
      <c r="X839" s="156" t="s">
        <v>12507</v>
      </c>
      <c r="Y839" s="141" t="s">
        <v>140</v>
      </c>
      <c r="Z839" s="141" t="str">
        <f t="shared" si="37"/>
        <v>0151PE</v>
      </c>
      <c r="AA839" s="245">
        <v>0</v>
      </c>
      <c r="AB839" s="156" t="s">
        <v>3451</v>
      </c>
      <c r="AC839" s="156" t="s">
        <v>2087</v>
      </c>
      <c r="AD839" s="156"/>
      <c r="AE839" s="223"/>
      <c r="AF839" s="223"/>
    </row>
    <row r="840" spans="1:32" s="222" customFormat="1" ht="24" hidden="1" customHeight="1">
      <c r="A840" s="178">
        <v>42808</v>
      </c>
      <c r="B840" s="177" t="s">
        <v>12508</v>
      </c>
      <c r="C840" s="156">
        <v>0</v>
      </c>
      <c r="D840" s="156" t="s">
        <v>3350</v>
      </c>
      <c r="E840" s="156" t="s">
        <v>97</v>
      </c>
      <c r="F840" s="178">
        <v>42804</v>
      </c>
      <c r="G840" s="156" t="s">
        <v>310</v>
      </c>
      <c r="H840" s="176" t="s">
        <v>12498</v>
      </c>
      <c r="I840" s="156">
        <v>5</v>
      </c>
      <c r="J840" s="156" t="s">
        <v>32</v>
      </c>
      <c r="K840" s="156" t="s">
        <v>342</v>
      </c>
      <c r="L840" s="156" t="s">
        <v>349</v>
      </c>
      <c r="M840" s="156"/>
      <c r="N840" s="156">
        <v>0</v>
      </c>
      <c r="O840" s="156" t="s">
        <v>41</v>
      </c>
      <c r="P840" s="156">
        <v>106240.29</v>
      </c>
      <c r="Q840" s="156">
        <v>4309650</v>
      </c>
      <c r="R840" s="156">
        <v>3196541</v>
      </c>
      <c r="S840" s="166">
        <v>74.17</v>
      </c>
      <c r="T840" s="156">
        <v>0</v>
      </c>
      <c r="U840" s="156">
        <v>0</v>
      </c>
      <c r="V840" s="156" t="s">
        <v>12509</v>
      </c>
      <c r="W840" s="156" t="s">
        <v>12510</v>
      </c>
      <c r="X840" s="156" t="s">
        <v>12511</v>
      </c>
      <c r="Y840" s="141" t="s">
        <v>140</v>
      </c>
      <c r="Z840" s="141" t="str">
        <f t="shared" si="37"/>
        <v>0151PE</v>
      </c>
      <c r="AA840" s="245">
        <v>0</v>
      </c>
      <c r="AB840" s="156" t="s">
        <v>3451</v>
      </c>
      <c r="AC840" s="156" t="s">
        <v>2087</v>
      </c>
      <c r="AD840" s="156"/>
      <c r="AE840" s="223"/>
      <c r="AF840" s="223"/>
    </row>
    <row r="841" spans="1:32" s="222" customFormat="1" ht="24" hidden="1" customHeight="1">
      <c r="A841" s="178">
        <v>42808</v>
      </c>
      <c r="B841" s="177" t="s">
        <v>12512</v>
      </c>
      <c r="C841" s="156">
        <v>0</v>
      </c>
      <c r="D841" s="156" t="s">
        <v>3350</v>
      </c>
      <c r="E841" s="156" t="s">
        <v>98</v>
      </c>
      <c r="F841" s="178">
        <v>42804</v>
      </c>
      <c r="G841" s="156" t="s">
        <v>310</v>
      </c>
      <c r="H841" s="176" t="s">
        <v>12498</v>
      </c>
      <c r="I841" s="156">
        <v>6</v>
      </c>
      <c r="J841" s="156" t="s">
        <v>32</v>
      </c>
      <c r="K841" s="156" t="s">
        <v>342</v>
      </c>
      <c r="L841" s="156" t="s">
        <v>349</v>
      </c>
      <c r="M841" s="156"/>
      <c r="N841" s="156">
        <v>0</v>
      </c>
      <c r="O841" s="156" t="s">
        <v>41</v>
      </c>
      <c r="P841" s="156">
        <v>103962.51</v>
      </c>
      <c r="Q841" s="156">
        <v>4309650</v>
      </c>
      <c r="R841" s="156">
        <v>3133266</v>
      </c>
      <c r="S841" s="166">
        <v>72.7</v>
      </c>
      <c r="T841" s="156">
        <v>0</v>
      </c>
      <c r="U841" s="156">
        <v>0</v>
      </c>
      <c r="V841" s="156" t="s">
        <v>12513</v>
      </c>
      <c r="W841" s="156" t="s">
        <v>12514</v>
      </c>
      <c r="X841" s="156" t="s">
        <v>12515</v>
      </c>
      <c r="Y841" s="141" t="s">
        <v>140</v>
      </c>
      <c r="Z841" s="141" t="str">
        <f t="shared" si="37"/>
        <v>0151PE</v>
      </c>
      <c r="AA841" s="245">
        <v>0</v>
      </c>
      <c r="AB841" s="156" t="s">
        <v>3451</v>
      </c>
      <c r="AC841" s="156" t="s">
        <v>2087</v>
      </c>
      <c r="AD841" s="156"/>
      <c r="AE841" s="223"/>
      <c r="AF841" s="223"/>
    </row>
    <row r="842" spans="1:32" s="222" customFormat="1" ht="24" hidden="1" customHeight="1">
      <c r="A842" s="178">
        <v>42808</v>
      </c>
      <c r="B842" s="177" t="s">
        <v>12516</v>
      </c>
      <c r="C842" s="156">
        <v>0</v>
      </c>
      <c r="D842" s="156" t="s">
        <v>3350</v>
      </c>
      <c r="E842" s="156" t="s">
        <v>99</v>
      </c>
      <c r="F842" s="178">
        <v>42804</v>
      </c>
      <c r="G842" s="156" t="s">
        <v>310</v>
      </c>
      <c r="H842" s="176" t="s">
        <v>12498</v>
      </c>
      <c r="I842" s="156">
        <v>7</v>
      </c>
      <c r="J842" s="156" t="s">
        <v>32</v>
      </c>
      <c r="K842" s="156" t="s">
        <v>342</v>
      </c>
      <c r="L842" s="156" t="s">
        <v>349</v>
      </c>
      <c r="M842" s="156"/>
      <c r="N842" s="156">
        <v>0</v>
      </c>
      <c r="O842" s="156" t="s">
        <v>41</v>
      </c>
      <c r="P842" s="156">
        <v>104701.94</v>
      </c>
      <c r="Q842" s="156">
        <v>4309650</v>
      </c>
      <c r="R842" s="156">
        <v>3200004</v>
      </c>
      <c r="S842" s="166">
        <v>74.25</v>
      </c>
      <c r="T842" s="156">
        <v>0</v>
      </c>
      <c r="U842" s="156">
        <v>0</v>
      </c>
      <c r="V842" s="156" t="s">
        <v>12517</v>
      </c>
      <c r="W842" s="156" t="s">
        <v>12518</v>
      </c>
      <c r="X842" s="156" t="s">
        <v>12519</v>
      </c>
      <c r="Y842" s="141" t="s">
        <v>140</v>
      </c>
      <c r="Z842" s="141" t="str">
        <f t="shared" si="37"/>
        <v>0151PE</v>
      </c>
      <c r="AA842" s="245">
        <v>0</v>
      </c>
      <c r="AB842" s="156" t="s">
        <v>3451</v>
      </c>
      <c r="AC842" s="156" t="s">
        <v>2087</v>
      </c>
      <c r="AD842" s="156"/>
      <c r="AE842" s="223"/>
      <c r="AF842" s="223"/>
    </row>
    <row r="843" spans="1:32" s="222" customFormat="1" ht="24" hidden="1" customHeight="1">
      <c r="A843" s="178">
        <v>42808</v>
      </c>
      <c r="B843" s="177" t="s">
        <v>12520</v>
      </c>
      <c r="C843" s="156">
        <v>0</v>
      </c>
      <c r="D843" s="156" t="s">
        <v>3350</v>
      </c>
      <c r="E843" s="156" t="s">
        <v>100</v>
      </c>
      <c r="F843" s="178">
        <v>42804</v>
      </c>
      <c r="G843" s="156" t="s">
        <v>310</v>
      </c>
      <c r="H843" s="176" t="s">
        <v>12498</v>
      </c>
      <c r="I843" s="156">
        <v>8</v>
      </c>
      <c r="J843" s="156" t="s">
        <v>32</v>
      </c>
      <c r="K843" s="156" t="s">
        <v>342</v>
      </c>
      <c r="L843" s="156" t="s">
        <v>349</v>
      </c>
      <c r="M843" s="156"/>
      <c r="N843" s="156">
        <v>0</v>
      </c>
      <c r="O843" s="156" t="s">
        <v>41</v>
      </c>
      <c r="P843" s="156">
        <v>110772.93</v>
      </c>
      <c r="Q843" s="156">
        <v>4309650</v>
      </c>
      <c r="R843" s="156">
        <v>3329494</v>
      </c>
      <c r="S843" s="166">
        <v>77.260000000000005</v>
      </c>
      <c r="T843" s="156">
        <v>0</v>
      </c>
      <c r="U843" s="156">
        <v>0</v>
      </c>
      <c r="V843" s="156" t="s">
        <v>12521</v>
      </c>
      <c r="W843" s="156" t="s">
        <v>12522</v>
      </c>
      <c r="X843" s="156" t="s">
        <v>12523</v>
      </c>
      <c r="Y843" s="141" t="s">
        <v>140</v>
      </c>
      <c r="Z843" s="141" t="str">
        <f t="shared" si="37"/>
        <v>0151PE</v>
      </c>
      <c r="AA843" s="245">
        <v>0</v>
      </c>
      <c r="AB843" s="156" t="s">
        <v>3451</v>
      </c>
      <c r="AC843" s="156" t="s">
        <v>2087</v>
      </c>
      <c r="AD843" s="156"/>
      <c r="AE843" s="223"/>
      <c r="AF843" s="223"/>
    </row>
    <row r="844" spans="1:32" s="222" customFormat="1" ht="24" hidden="1" customHeight="1">
      <c r="A844" s="182">
        <v>42808</v>
      </c>
      <c r="B844" s="181" t="s">
        <v>12524</v>
      </c>
      <c r="C844" s="150">
        <v>0</v>
      </c>
      <c r="D844" s="150" t="s">
        <v>3350</v>
      </c>
      <c r="E844" s="150" t="s">
        <v>3377</v>
      </c>
      <c r="F844" s="182">
        <v>42807</v>
      </c>
      <c r="G844" s="180" t="s">
        <v>108</v>
      </c>
      <c r="H844" s="150" t="s">
        <v>12525</v>
      </c>
      <c r="I844" s="179">
        <v>1</v>
      </c>
      <c r="J844" s="150" t="s">
        <v>32</v>
      </c>
      <c r="K844" s="150" t="s">
        <v>342</v>
      </c>
      <c r="L844" s="150" t="s">
        <v>350</v>
      </c>
      <c r="M844" s="150"/>
      <c r="N844" s="150">
        <v>0</v>
      </c>
      <c r="O844" s="150" t="s">
        <v>33</v>
      </c>
      <c r="P844" s="150">
        <v>33222.17</v>
      </c>
      <c r="Q844" s="150">
        <v>2787975</v>
      </c>
      <c r="R844" s="150">
        <v>2655515</v>
      </c>
      <c r="S844" s="150">
        <v>95.3</v>
      </c>
      <c r="T844" s="150">
        <v>0</v>
      </c>
      <c r="U844" s="150">
        <v>0</v>
      </c>
      <c r="V844" s="150" t="s">
        <v>12526</v>
      </c>
      <c r="W844" s="150" t="s">
        <v>12527</v>
      </c>
      <c r="X844" s="150" t="s">
        <v>12528</v>
      </c>
      <c r="Y844" s="147" t="s">
        <v>4625</v>
      </c>
      <c r="Z844" s="147" t="str">
        <f t="shared" si="37"/>
        <v>0101PE</v>
      </c>
      <c r="AA844" s="246">
        <v>0</v>
      </c>
      <c r="AB844" s="150" t="s">
        <v>3356</v>
      </c>
      <c r="AC844" s="150" t="s">
        <v>2087</v>
      </c>
      <c r="AD844" s="150"/>
      <c r="AE844" s="223"/>
      <c r="AF844" s="223"/>
    </row>
    <row r="845" spans="1:32" s="222" customFormat="1" ht="24" hidden="1" customHeight="1">
      <c r="A845" s="178">
        <v>42808</v>
      </c>
      <c r="B845" s="177" t="s">
        <v>12524</v>
      </c>
      <c r="C845" s="156">
        <v>0</v>
      </c>
      <c r="D845" s="156" t="s">
        <v>3350</v>
      </c>
      <c r="E845" s="156" t="s">
        <v>94</v>
      </c>
      <c r="F845" s="251">
        <v>42807</v>
      </c>
      <c r="G845" s="156" t="s">
        <v>108</v>
      </c>
      <c r="H845" s="176" t="s">
        <v>12529</v>
      </c>
      <c r="I845" s="156">
        <v>2</v>
      </c>
      <c r="J845" s="156" t="s">
        <v>32</v>
      </c>
      <c r="K845" s="156" t="s">
        <v>342</v>
      </c>
      <c r="L845" s="156" t="s">
        <v>350</v>
      </c>
      <c r="M845" s="156"/>
      <c r="N845" s="156">
        <v>0</v>
      </c>
      <c r="O845" s="156" t="s">
        <v>33</v>
      </c>
      <c r="P845" s="156">
        <v>32664.66</v>
      </c>
      <c r="Q845" s="156">
        <v>2735221</v>
      </c>
      <c r="R845" s="156">
        <v>2611280</v>
      </c>
      <c r="S845" s="166">
        <v>95.5</v>
      </c>
      <c r="T845" s="156">
        <v>0</v>
      </c>
      <c r="U845" s="156">
        <v>0</v>
      </c>
      <c r="V845" s="156" t="s">
        <v>12530</v>
      </c>
      <c r="W845" s="156" t="s">
        <v>12531</v>
      </c>
      <c r="X845" s="156" t="s">
        <v>12532</v>
      </c>
      <c r="Y845" s="141" t="s">
        <v>4625</v>
      </c>
      <c r="Z845" s="141" t="str">
        <f t="shared" si="37"/>
        <v>0101PE</v>
      </c>
      <c r="AA845" s="245">
        <v>0</v>
      </c>
      <c r="AB845" s="156" t="s">
        <v>3356</v>
      </c>
      <c r="AC845" s="156" t="s">
        <v>2087</v>
      </c>
      <c r="AD845" s="156"/>
      <c r="AE845" s="223"/>
      <c r="AF845" s="223"/>
    </row>
    <row r="846" spans="1:32" s="222" customFormat="1" ht="24" hidden="1" customHeight="1">
      <c r="A846" s="182">
        <v>42808</v>
      </c>
      <c r="B846" s="181" t="s">
        <v>12524</v>
      </c>
      <c r="C846" s="150">
        <v>0</v>
      </c>
      <c r="D846" s="150" t="s">
        <v>3350</v>
      </c>
      <c r="E846" s="150" t="s">
        <v>3377</v>
      </c>
      <c r="F846" s="182">
        <v>42807</v>
      </c>
      <c r="G846" s="180" t="s">
        <v>6378</v>
      </c>
      <c r="H846" s="150" t="s">
        <v>12541</v>
      </c>
      <c r="I846" s="179">
        <v>1</v>
      </c>
      <c r="J846" s="150" t="s">
        <v>32</v>
      </c>
      <c r="K846" s="150" t="s">
        <v>342</v>
      </c>
      <c r="L846" s="150" t="s">
        <v>350</v>
      </c>
      <c r="M846" s="150"/>
      <c r="N846" s="150">
        <v>0</v>
      </c>
      <c r="O846" s="150" t="s">
        <v>33</v>
      </c>
      <c r="P846" s="150">
        <v>38784.519999999997</v>
      </c>
      <c r="Q846" s="150">
        <v>3398879</v>
      </c>
      <c r="R846" s="150">
        <v>3113264</v>
      </c>
      <c r="S846" s="150">
        <v>91.8</v>
      </c>
      <c r="T846" s="150">
        <v>0</v>
      </c>
      <c r="U846" s="150">
        <v>0</v>
      </c>
      <c r="V846" s="150" t="s">
        <v>12542</v>
      </c>
      <c r="W846" s="150" t="s">
        <v>12543</v>
      </c>
      <c r="X846" s="150" t="s">
        <v>12544</v>
      </c>
      <c r="Y846" s="147" t="s">
        <v>4625</v>
      </c>
      <c r="Z846" s="147" t="str">
        <f t="shared" si="37"/>
        <v>0101PE</v>
      </c>
      <c r="AA846" s="246">
        <v>0</v>
      </c>
      <c r="AB846" s="150" t="s">
        <v>3356</v>
      </c>
      <c r="AC846" s="150" t="s">
        <v>2087</v>
      </c>
      <c r="AD846" s="150"/>
      <c r="AE846" s="223"/>
      <c r="AF846" s="223"/>
    </row>
    <row r="847" spans="1:32" s="222" customFormat="1" ht="24" hidden="1" customHeight="1">
      <c r="A847" s="178">
        <v>42808</v>
      </c>
      <c r="B847" s="177" t="s">
        <v>12524</v>
      </c>
      <c r="C847" s="156">
        <v>0</v>
      </c>
      <c r="D847" s="156" t="s">
        <v>3350</v>
      </c>
      <c r="E847" s="156" t="s">
        <v>94</v>
      </c>
      <c r="F847" s="251">
        <v>42807</v>
      </c>
      <c r="G847" s="156" t="s">
        <v>6378</v>
      </c>
      <c r="H847" s="176" t="s">
        <v>12545</v>
      </c>
      <c r="I847" s="156">
        <v>2</v>
      </c>
      <c r="J847" s="156" t="s">
        <v>32</v>
      </c>
      <c r="K847" s="156" t="s">
        <v>342</v>
      </c>
      <c r="L847" s="156" t="s">
        <v>350</v>
      </c>
      <c r="M847" s="156"/>
      <c r="N847" s="156">
        <v>0</v>
      </c>
      <c r="O847" s="156" t="s">
        <v>33</v>
      </c>
      <c r="P847" s="156">
        <v>39067.800000000003</v>
      </c>
      <c r="Q847" s="156">
        <v>3431937</v>
      </c>
      <c r="R847" s="156">
        <v>3137453</v>
      </c>
      <c r="S847" s="166">
        <v>91.6</v>
      </c>
      <c r="T847" s="156">
        <v>0</v>
      </c>
      <c r="U847" s="156">
        <v>0</v>
      </c>
      <c r="V847" s="156" t="s">
        <v>4941</v>
      </c>
      <c r="W847" s="156" t="s">
        <v>12546</v>
      </c>
      <c r="X847" s="156" t="s">
        <v>12547</v>
      </c>
      <c r="Y847" s="141" t="s">
        <v>4625</v>
      </c>
      <c r="Z847" s="141" t="str">
        <f t="shared" si="37"/>
        <v>0101PE</v>
      </c>
      <c r="AA847" s="245">
        <v>0</v>
      </c>
      <c r="AB847" s="156" t="s">
        <v>3356</v>
      </c>
      <c r="AC847" s="156" t="s">
        <v>2087</v>
      </c>
      <c r="AD847" s="156"/>
      <c r="AE847" s="223"/>
      <c r="AF847" s="223"/>
    </row>
    <row r="848" spans="1:32" s="222" customFormat="1" ht="24" hidden="1" customHeight="1">
      <c r="A848" s="182">
        <v>42809</v>
      </c>
      <c r="B848" s="181" t="s">
        <v>12524</v>
      </c>
      <c r="C848" s="150">
        <v>0</v>
      </c>
      <c r="D848" s="150" t="s">
        <v>3350</v>
      </c>
      <c r="E848" s="150" t="s">
        <v>3377</v>
      </c>
      <c r="F848" s="182">
        <v>42807</v>
      </c>
      <c r="G848" s="180" t="s">
        <v>6378</v>
      </c>
      <c r="H848" s="150" t="s">
        <v>12533</v>
      </c>
      <c r="I848" s="179">
        <v>1</v>
      </c>
      <c r="J848" s="150" t="s">
        <v>32</v>
      </c>
      <c r="K848" s="150" t="s">
        <v>342</v>
      </c>
      <c r="L848" s="150" t="s">
        <v>350</v>
      </c>
      <c r="M848" s="150"/>
      <c r="N848" s="150">
        <v>0</v>
      </c>
      <c r="O848" s="150" t="s">
        <v>33</v>
      </c>
      <c r="P848" s="150">
        <v>30413.91</v>
      </c>
      <c r="Q848" s="150">
        <v>2627331</v>
      </c>
      <c r="R848" s="150">
        <v>2429837</v>
      </c>
      <c r="S848" s="150">
        <v>92.6</v>
      </c>
      <c r="T848" s="150">
        <v>0</v>
      </c>
      <c r="U848" s="150">
        <v>0</v>
      </c>
      <c r="V848" s="150" t="s">
        <v>12534</v>
      </c>
      <c r="W848" s="150" t="s">
        <v>12535</v>
      </c>
      <c r="X848" s="150" t="s">
        <v>12536</v>
      </c>
      <c r="Y848" s="147" t="s">
        <v>4625</v>
      </c>
      <c r="Z848" s="147" t="str">
        <f t="shared" si="37"/>
        <v>0101PE</v>
      </c>
      <c r="AA848" s="246">
        <v>0</v>
      </c>
      <c r="AB848" s="150" t="s">
        <v>3356</v>
      </c>
      <c r="AC848" s="150" t="s">
        <v>2087</v>
      </c>
      <c r="AD848" s="150"/>
      <c r="AE848" s="223"/>
      <c r="AF848" s="223"/>
    </row>
    <row r="849" spans="1:32" s="222" customFormat="1" ht="24" hidden="1" customHeight="1">
      <c r="A849" s="178">
        <v>42809</v>
      </c>
      <c r="B849" s="177" t="s">
        <v>12524</v>
      </c>
      <c r="C849" s="156">
        <v>0</v>
      </c>
      <c r="D849" s="156" t="s">
        <v>3350</v>
      </c>
      <c r="E849" s="156" t="s">
        <v>94</v>
      </c>
      <c r="F849" s="251">
        <v>42807</v>
      </c>
      <c r="G849" s="156" t="s">
        <v>6378</v>
      </c>
      <c r="H849" s="176" t="s">
        <v>12537</v>
      </c>
      <c r="I849" s="156">
        <v>2</v>
      </c>
      <c r="J849" s="156" t="s">
        <v>32</v>
      </c>
      <c r="K849" s="156" t="s">
        <v>342</v>
      </c>
      <c r="L849" s="156" t="s">
        <v>350</v>
      </c>
      <c r="M849" s="156"/>
      <c r="N849" s="156">
        <v>0</v>
      </c>
      <c r="O849" s="156" t="s">
        <v>33</v>
      </c>
      <c r="P849" s="156">
        <v>31325.32</v>
      </c>
      <c r="Q849" s="156">
        <v>2703586</v>
      </c>
      <c r="R849" s="156">
        <v>2501395</v>
      </c>
      <c r="S849" s="166">
        <v>92.6</v>
      </c>
      <c r="T849" s="156">
        <v>0</v>
      </c>
      <c r="U849" s="156">
        <v>0</v>
      </c>
      <c r="V849" s="156" t="s">
        <v>12538</v>
      </c>
      <c r="W849" s="156" t="s">
        <v>12539</v>
      </c>
      <c r="X849" s="156" t="s">
        <v>12540</v>
      </c>
      <c r="Y849" s="141" t="s">
        <v>4625</v>
      </c>
      <c r="Z849" s="141" t="str">
        <f t="shared" si="37"/>
        <v>0101PE</v>
      </c>
      <c r="AA849" s="245">
        <v>0</v>
      </c>
      <c r="AB849" s="156" t="s">
        <v>3356</v>
      </c>
      <c r="AC849" s="156" t="s">
        <v>2087</v>
      </c>
      <c r="AD849" s="156"/>
      <c r="AE849" s="223"/>
      <c r="AF849" s="223"/>
    </row>
    <row r="850" spans="1:32" s="222" customFormat="1" ht="24" hidden="1" customHeight="1">
      <c r="A850" s="182">
        <v>42811</v>
      </c>
      <c r="B850" s="181" t="s">
        <v>13988</v>
      </c>
      <c r="C850" s="150">
        <v>0</v>
      </c>
      <c r="D850" s="150" t="s">
        <v>3350</v>
      </c>
      <c r="E850" s="150" t="s">
        <v>3377</v>
      </c>
      <c r="F850" s="253">
        <v>170315</v>
      </c>
      <c r="G850" s="180" t="s">
        <v>101</v>
      </c>
      <c r="H850" s="150" t="s">
        <v>13991</v>
      </c>
      <c r="I850" s="179">
        <v>1</v>
      </c>
      <c r="J850" s="150" t="s">
        <v>32</v>
      </c>
      <c r="K850" s="150" t="s">
        <v>342</v>
      </c>
      <c r="L850" s="150" t="s">
        <v>350</v>
      </c>
      <c r="M850" s="150"/>
      <c r="N850" s="150">
        <v>0</v>
      </c>
      <c r="O850" s="150">
        <v>50</v>
      </c>
      <c r="P850" s="150">
        <v>5414.93</v>
      </c>
      <c r="Q850" s="150">
        <v>1770231</v>
      </c>
      <c r="R850" s="150">
        <v>1713080</v>
      </c>
      <c r="S850" s="150">
        <v>96.8</v>
      </c>
      <c r="T850" s="150">
        <v>0</v>
      </c>
      <c r="U850" s="150">
        <v>0</v>
      </c>
      <c r="V850" s="150">
        <v>40.25</v>
      </c>
      <c r="W850" s="150">
        <v>99.32</v>
      </c>
      <c r="X850" s="150">
        <v>98.64</v>
      </c>
      <c r="Y850" s="153" t="s">
        <v>13994</v>
      </c>
      <c r="Z850" s="187" t="str">
        <f t="shared" ref="Z850:Z875" si="38">IF(P850,CONCATENATE(C850,Y850),0)</f>
        <v>051SE</v>
      </c>
      <c r="AA850" s="246">
        <v>0</v>
      </c>
      <c r="AB850" s="150" t="s">
        <v>13904</v>
      </c>
      <c r="AC850" s="150" t="s">
        <v>2087</v>
      </c>
      <c r="AD850" s="150"/>
      <c r="AE850" s="223"/>
      <c r="AF850" s="223"/>
    </row>
    <row r="851" spans="1:32" s="222" customFormat="1" ht="24" hidden="1" customHeight="1">
      <c r="A851" s="178">
        <v>42811</v>
      </c>
      <c r="B851" s="177" t="s">
        <v>13988</v>
      </c>
      <c r="C851" s="156">
        <v>0</v>
      </c>
      <c r="D851" s="156" t="s">
        <v>3350</v>
      </c>
      <c r="E851" s="156" t="s">
        <v>94</v>
      </c>
      <c r="F851" s="252">
        <v>170315</v>
      </c>
      <c r="G851" s="156" t="s">
        <v>101</v>
      </c>
      <c r="H851" s="176" t="s">
        <v>13990</v>
      </c>
      <c r="I851" s="156">
        <v>2</v>
      </c>
      <c r="J851" s="156" t="s">
        <v>32</v>
      </c>
      <c r="K851" s="156" t="s">
        <v>342</v>
      </c>
      <c r="L851" s="156" t="s">
        <v>350</v>
      </c>
      <c r="M851" s="156"/>
      <c r="N851" s="156">
        <v>0</v>
      </c>
      <c r="O851" s="156">
        <v>50</v>
      </c>
      <c r="P851" s="156">
        <v>5568.4</v>
      </c>
      <c r="Q851" s="156">
        <v>1830467</v>
      </c>
      <c r="R851" s="156">
        <v>1760710</v>
      </c>
      <c r="S851" s="166">
        <v>96.3</v>
      </c>
      <c r="T851" s="156">
        <v>0</v>
      </c>
      <c r="U851" s="156">
        <v>0</v>
      </c>
      <c r="V851" s="156">
        <v>40.229999999999997</v>
      </c>
      <c r="W851" s="156">
        <v>99.3</v>
      </c>
      <c r="X851" s="156">
        <v>98.62</v>
      </c>
      <c r="Y851" s="141" t="s">
        <v>13994</v>
      </c>
      <c r="Z851" s="188" t="str">
        <f t="shared" si="38"/>
        <v>051SE</v>
      </c>
      <c r="AA851" s="245">
        <v>0</v>
      </c>
      <c r="AB851" s="156" t="s">
        <v>13904</v>
      </c>
      <c r="AC851" s="156" t="s">
        <v>2087</v>
      </c>
      <c r="AD851" s="156"/>
      <c r="AE851" s="223"/>
      <c r="AF851" s="223"/>
    </row>
    <row r="852" spans="1:32" s="222" customFormat="1" ht="24" hidden="1" customHeight="1">
      <c r="A852" s="182">
        <v>42812</v>
      </c>
      <c r="B852" s="181" t="s">
        <v>13988</v>
      </c>
      <c r="C852" s="150">
        <v>0</v>
      </c>
      <c r="D852" s="150" t="s">
        <v>3350</v>
      </c>
      <c r="E852" s="150" t="s">
        <v>3377</v>
      </c>
      <c r="F852" s="253">
        <v>170315</v>
      </c>
      <c r="G852" s="180" t="s">
        <v>6378</v>
      </c>
      <c r="H852" s="150" t="s">
        <v>13989</v>
      </c>
      <c r="I852" s="179">
        <v>1</v>
      </c>
      <c r="J852" s="150" t="s">
        <v>32</v>
      </c>
      <c r="K852" s="150" t="s">
        <v>342</v>
      </c>
      <c r="L852" s="150" t="s">
        <v>350</v>
      </c>
      <c r="M852" s="150"/>
      <c r="N852" s="150">
        <v>0</v>
      </c>
      <c r="O852" s="150">
        <v>50</v>
      </c>
      <c r="P852" s="150">
        <v>6448.26</v>
      </c>
      <c r="Q852" s="150">
        <v>2110395</v>
      </c>
      <c r="R852" s="150">
        <v>2042722</v>
      </c>
      <c r="S852" s="150">
        <v>96.9</v>
      </c>
      <c r="T852" s="150">
        <v>0</v>
      </c>
      <c r="U852" s="150">
        <v>0</v>
      </c>
      <c r="V852" s="150">
        <v>39.94</v>
      </c>
      <c r="W852" s="150">
        <v>99.27</v>
      </c>
      <c r="X852" s="150">
        <v>98.58</v>
      </c>
      <c r="Y852" s="153" t="s">
        <v>13994</v>
      </c>
      <c r="Z852" s="187" t="str">
        <f t="shared" si="38"/>
        <v>051SE</v>
      </c>
      <c r="AA852" s="246">
        <v>0</v>
      </c>
      <c r="AB852" s="150" t="s">
        <v>13904</v>
      </c>
      <c r="AC852" s="150" t="s">
        <v>2087</v>
      </c>
      <c r="AD852" s="150"/>
      <c r="AE852" s="223"/>
      <c r="AF852" s="223"/>
    </row>
    <row r="853" spans="1:32" s="222" customFormat="1" ht="24" hidden="1" customHeight="1">
      <c r="A853" s="178">
        <v>42812</v>
      </c>
      <c r="B853" s="177" t="s">
        <v>13988</v>
      </c>
      <c r="C853" s="156">
        <v>0</v>
      </c>
      <c r="D853" s="156" t="s">
        <v>3350</v>
      </c>
      <c r="E853" s="156" t="s">
        <v>94</v>
      </c>
      <c r="F853" s="252">
        <v>170315</v>
      </c>
      <c r="G853" s="156" t="s">
        <v>6378</v>
      </c>
      <c r="H853" s="176" t="s">
        <v>13987</v>
      </c>
      <c r="I853" s="156">
        <v>2</v>
      </c>
      <c r="J853" s="156" t="s">
        <v>32</v>
      </c>
      <c r="K853" s="156" t="s">
        <v>342</v>
      </c>
      <c r="L853" s="156" t="s">
        <v>350</v>
      </c>
      <c r="M853" s="156"/>
      <c r="N853" s="156">
        <v>0</v>
      </c>
      <c r="O853" s="156">
        <v>50</v>
      </c>
      <c r="P853" s="156">
        <v>6624.73</v>
      </c>
      <c r="Q853" s="156">
        <v>2167230</v>
      </c>
      <c r="R853" s="156">
        <v>2096490</v>
      </c>
      <c r="S853" s="166">
        <v>96.9</v>
      </c>
      <c r="T853" s="156">
        <v>0</v>
      </c>
      <c r="U853" s="156">
        <v>0</v>
      </c>
      <c r="V853" s="156">
        <v>39.93</v>
      </c>
      <c r="W853" s="156">
        <v>99.26</v>
      </c>
      <c r="X853" s="156">
        <v>98.56</v>
      </c>
      <c r="Y853" s="141" t="s">
        <v>13994</v>
      </c>
      <c r="Z853" s="188" t="str">
        <f t="shared" si="38"/>
        <v>051SE</v>
      </c>
      <c r="AA853" s="245">
        <v>0</v>
      </c>
      <c r="AB853" s="156" t="s">
        <v>13904</v>
      </c>
      <c r="AC853" s="156" t="s">
        <v>2087</v>
      </c>
      <c r="AD853" s="156"/>
      <c r="AE853" s="223"/>
      <c r="AF853" s="223"/>
    </row>
    <row r="854" spans="1:32" s="222" customFormat="1" ht="24" hidden="1" customHeight="1">
      <c r="A854" s="182">
        <v>42812</v>
      </c>
      <c r="B854" s="181" t="s">
        <v>13985</v>
      </c>
      <c r="C854" s="150">
        <v>0</v>
      </c>
      <c r="D854" s="150" t="s">
        <v>3350</v>
      </c>
      <c r="E854" s="150" t="s">
        <v>3377</v>
      </c>
      <c r="F854" s="253">
        <v>170315</v>
      </c>
      <c r="G854" s="180" t="s">
        <v>101</v>
      </c>
      <c r="H854" s="150" t="s">
        <v>13986</v>
      </c>
      <c r="I854" s="179">
        <v>1</v>
      </c>
      <c r="J854" s="150" t="s">
        <v>32</v>
      </c>
      <c r="K854" s="150" t="s">
        <v>342</v>
      </c>
      <c r="L854" s="150" t="s">
        <v>350</v>
      </c>
      <c r="M854" s="150"/>
      <c r="N854" s="150">
        <v>0</v>
      </c>
      <c r="O854" s="150">
        <v>50</v>
      </c>
      <c r="P854" s="150">
        <v>6436.4</v>
      </c>
      <c r="Q854" s="150">
        <v>2123879</v>
      </c>
      <c r="R854" s="150">
        <v>2032347</v>
      </c>
      <c r="S854" s="150">
        <v>95.8</v>
      </c>
      <c r="T854" s="150">
        <v>0</v>
      </c>
      <c r="U854" s="150">
        <v>0</v>
      </c>
      <c r="V854" s="150">
        <v>42.05</v>
      </c>
      <c r="W854" s="150">
        <v>99.14</v>
      </c>
      <c r="X854" s="150">
        <v>98.29</v>
      </c>
      <c r="Y854" s="153" t="s">
        <v>13994</v>
      </c>
      <c r="Z854" s="187" t="str">
        <f t="shared" si="38"/>
        <v>051SE</v>
      </c>
      <c r="AA854" s="246">
        <v>0</v>
      </c>
      <c r="AB854" s="150" t="s">
        <v>13904</v>
      </c>
      <c r="AC854" s="150" t="s">
        <v>2087</v>
      </c>
      <c r="AD854" s="150"/>
      <c r="AE854" s="223"/>
      <c r="AF854" s="223"/>
    </row>
    <row r="855" spans="1:32" s="222" customFormat="1" ht="24" hidden="1" customHeight="1">
      <c r="A855" s="178">
        <v>42812</v>
      </c>
      <c r="B855" s="177" t="s">
        <v>13985</v>
      </c>
      <c r="C855" s="156">
        <v>0</v>
      </c>
      <c r="D855" s="156" t="s">
        <v>3350</v>
      </c>
      <c r="E855" s="156" t="s">
        <v>94</v>
      </c>
      <c r="F855" s="252">
        <v>170315</v>
      </c>
      <c r="G855" s="156" t="s">
        <v>101</v>
      </c>
      <c r="H855" s="176" t="s">
        <v>13984</v>
      </c>
      <c r="I855" s="156">
        <v>2</v>
      </c>
      <c r="J855" s="156" t="s">
        <v>32</v>
      </c>
      <c r="K855" s="156" t="s">
        <v>342</v>
      </c>
      <c r="L855" s="156" t="s">
        <v>350</v>
      </c>
      <c r="M855" s="156"/>
      <c r="N855" s="156">
        <v>0</v>
      </c>
      <c r="O855" s="156">
        <v>50</v>
      </c>
      <c r="P855" s="156">
        <v>6346.42</v>
      </c>
      <c r="Q855" s="156">
        <v>2090669</v>
      </c>
      <c r="R855" s="156">
        <v>2002918</v>
      </c>
      <c r="S855" s="166">
        <v>95.9</v>
      </c>
      <c r="T855" s="156">
        <v>0</v>
      </c>
      <c r="U855" s="156">
        <v>0</v>
      </c>
      <c r="V855" s="156">
        <v>42.06</v>
      </c>
      <c r="W855" s="156">
        <v>99.16</v>
      </c>
      <c r="X855" s="156">
        <v>98.35</v>
      </c>
      <c r="Y855" s="141" t="s">
        <v>13994</v>
      </c>
      <c r="Z855" s="188" t="str">
        <f t="shared" si="38"/>
        <v>051SE</v>
      </c>
      <c r="AA855" s="245">
        <v>0</v>
      </c>
      <c r="AB855" s="156" t="s">
        <v>13904</v>
      </c>
      <c r="AC855" s="156" t="s">
        <v>2087</v>
      </c>
      <c r="AD855" s="156"/>
      <c r="AE855" s="223"/>
      <c r="AF855" s="223"/>
    </row>
    <row r="856" spans="1:32" s="222" customFormat="1" ht="24" hidden="1" customHeight="1">
      <c r="A856" s="182">
        <v>42812</v>
      </c>
      <c r="B856" s="181" t="s">
        <v>12524</v>
      </c>
      <c r="C856" s="150">
        <v>0</v>
      </c>
      <c r="D856" s="150" t="s">
        <v>3350</v>
      </c>
      <c r="E856" s="150" t="s">
        <v>3377</v>
      </c>
      <c r="F856" s="253">
        <v>170315</v>
      </c>
      <c r="G856" s="180" t="s">
        <v>6378</v>
      </c>
      <c r="H856" s="150" t="s">
        <v>13983</v>
      </c>
      <c r="I856" s="179">
        <v>1</v>
      </c>
      <c r="J856" s="150" t="s">
        <v>32</v>
      </c>
      <c r="K856" s="150" t="s">
        <v>342</v>
      </c>
      <c r="L856" s="150" t="s">
        <v>350</v>
      </c>
      <c r="M856" s="150"/>
      <c r="N856" s="150">
        <v>0</v>
      </c>
      <c r="O856" s="150" t="s">
        <v>33</v>
      </c>
      <c r="P856" s="150">
        <v>38597.85</v>
      </c>
      <c r="Q856" s="150">
        <v>3390392</v>
      </c>
      <c r="R856" s="150">
        <v>3108723</v>
      </c>
      <c r="S856" s="150">
        <v>91.9</v>
      </c>
      <c r="T856" s="150">
        <v>0</v>
      </c>
      <c r="U856" s="150">
        <v>0</v>
      </c>
      <c r="V856" s="150" t="s">
        <v>13982</v>
      </c>
      <c r="W856" s="150" t="s">
        <v>13981</v>
      </c>
      <c r="X856" s="150" t="s">
        <v>13980</v>
      </c>
      <c r="Y856" s="147" t="s">
        <v>4625</v>
      </c>
      <c r="Z856" s="147" t="str">
        <f t="shared" si="38"/>
        <v>0101PE</v>
      </c>
      <c r="AA856" s="246">
        <v>0</v>
      </c>
      <c r="AB856" s="150" t="s">
        <v>13904</v>
      </c>
      <c r="AC856" s="150" t="s">
        <v>2087</v>
      </c>
      <c r="AD856" s="150"/>
      <c r="AE856" s="223"/>
      <c r="AF856" s="223"/>
    </row>
    <row r="857" spans="1:32" s="222" customFormat="1" ht="24" hidden="1" customHeight="1">
      <c r="A857" s="178">
        <v>42812</v>
      </c>
      <c r="B857" s="177" t="s">
        <v>12524</v>
      </c>
      <c r="C857" s="156">
        <v>0</v>
      </c>
      <c r="D857" s="156" t="s">
        <v>3350</v>
      </c>
      <c r="E857" s="156" t="s">
        <v>94</v>
      </c>
      <c r="F857" s="252">
        <v>170315</v>
      </c>
      <c r="G857" s="156" t="s">
        <v>6378</v>
      </c>
      <c r="H857" s="176" t="s">
        <v>13979</v>
      </c>
      <c r="I857" s="156">
        <v>2</v>
      </c>
      <c r="J857" s="156" t="s">
        <v>32</v>
      </c>
      <c r="K857" s="156" t="s">
        <v>342</v>
      </c>
      <c r="L857" s="156" t="s">
        <v>350</v>
      </c>
      <c r="M857" s="156"/>
      <c r="N857" s="156">
        <v>0</v>
      </c>
      <c r="O857" s="156" t="s">
        <v>33</v>
      </c>
      <c r="P857" s="156">
        <v>38416.18</v>
      </c>
      <c r="Q857" s="156">
        <v>3378878</v>
      </c>
      <c r="R857" s="156">
        <v>3092393</v>
      </c>
      <c r="S857" s="166">
        <v>91.7</v>
      </c>
      <c r="T857" s="156">
        <v>0</v>
      </c>
      <c r="U857" s="156">
        <v>0</v>
      </c>
      <c r="V857" s="156" t="s">
        <v>13978</v>
      </c>
      <c r="W857" s="156" t="s">
        <v>13977</v>
      </c>
      <c r="X857" s="156" t="s">
        <v>13976</v>
      </c>
      <c r="Y857" s="141" t="s">
        <v>4625</v>
      </c>
      <c r="Z857" s="141" t="str">
        <f t="shared" si="38"/>
        <v>0101PE</v>
      </c>
      <c r="AA857" s="245">
        <v>0</v>
      </c>
      <c r="AB857" s="156" t="s">
        <v>13904</v>
      </c>
      <c r="AC857" s="156" t="s">
        <v>2087</v>
      </c>
      <c r="AD857" s="156"/>
      <c r="AE857" s="223"/>
      <c r="AF857" s="223"/>
    </row>
    <row r="858" spans="1:32" s="222" customFormat="1" ht="24" hidden="1" customHeight="1">
      <c r="A858" s="182">
        <v>42816</v>
      </c>
      <c r="B858" s="181" t="s">
        <v>13975</v>
      </c>
      <c r="C858" s="150">
        <v>0</v>
      </c>
      <c r="D858" s="150" t="s">
        <v>3350</v>
      </c>
      <c r="E858" s="150" t="s">
        <v>3377</v>
      </c>
      <c r="F858" s="253">
        <v>170317</v>
      </c>
      <c r="G858" s="180" t="s">
        <v>310</v>
      </c>
      <c r="H858" s="150" t="s">
        <v>13974</v>
      </c>
      <c r="I858" s="179">
        <v>1</v>
      </c>
      <c r="J858" s="150" t="s">
        <v>32</v>
      </c>
      <c r="K858" s="150" t="s">
        <v>342</v>
      </c>
      <c r="L858" s="150" t="s">
        <v>349</v>
      </c>
      <c r="M858" s="150"/>
      <c r="N858" s="150">
        <v>0</v>
      </c>
      <c r="O858" s="150" t="s">
        <v>41</v>
      </c>
      <c r="P858" s="150">
        <v>106547.11</v>
      </c>
      <c r="Q858" s="150">
        <v>4309650</v>
      </c>
      <c r="R858" s="150">
        <v>3233962</v>
      </c>
      <c r="S858" s="150">
        <v>75.040000000000006</v>
      </c>
      <c r="T858" s="150">
        <v>0</v>
      </c>
      <c r="U858" s="150">
        <v>0</v>
      </c>
      <c r="V858" s="150" t="s">
        <v>13973</v>
      </c>
      <c r="W858" s="150" t="s">
        <v>13972</v>
      </c>
      <c r="X858" s="150" t="s">
        <v>13971</v>
      </c>
      <c r="Y858" s="147" t="s">
        <v>140</v>
      </c>
      <c r="Z858" s="147" t="str">
        <f t="shared" si="38"/>
        <v>0151PE</v>
      </c>
      <c r="AA858" s="246">
        <v>0</v>
      </c>
      <c r="AB858" s="150" t="s">
        <v>13904</v>
      </c>
      <c r="AC858" s="150" t="s">
        <v>2087</v>
      </c>
      <c r="AD858" s="150"/>
      <c r="AE858" s="223"/>
      <c r="AF858" s="223"/>
    </row>
    <row r="859" spans="1:32" s="222" customFormat="1" ht="24" hidden="1" customHeight="1">
      <c r="A859" s="178">
        <v>42816</v>
      </c>
      <c r="B859" s="177" t="s">
        <v>13970</v>
      </c>
      <c r="C859" s="156">
        <v>0</v>
      </c>
      <c r="D859" s="156" t="s">
        <v>31</v>
      </c>
      <c r="E859" s="156" t="s">
        <v>94</v>
      </c>
      <c r="F859" s="252">
        <v>170317</v>
      </c>
      <c r="G859" s="156" t="s">
        <v>310</v>
      </c>
      <c r="H859" s="176" t="s">
        <v>13945</v>
      </c>
      <c r="I859" s="156">
        <v>2</v>
      </c>
      <c r="J859" s="156" t="s">
        <v>32</v>
      </c>
      <c r="K859" s="156" t="s">
        <v>342</v>
      </c>
      <c r="L859" s="156" t="s">
        <v>349</v>
      </c>
      <c r="M859" s="156"/>
      <c r="N859" s="156">
        <v>0</v>
      </c>
      <c r="O859" s="156" t="s">
        <v>41</v>
      </c>
      <c r="P859" s="156">
        <v>115818.03</v>
      </c>
      <c r="Q859" s="156">
        <v>4309650</v>
      </c>
      <c r="R859" s="156">
        <v>3481409</v>
      </c>
      <c r="S859" s="166">
        <v>80.78</v>
      </c>
      <c r="T859" s="156">
        <v>0</v>
      </c>
      <c r="U859" s="156">
        <v>0</v>
      </c>
      <c r="V859" s="156" t="s">
        <v>13969</v>
      </c>
      <c r="W859" s="156" t="s">
        <v>13968</v>
      </c>
      <c r="X859" s="156" t="s">
        <v>13967</v>
      </c>
      <c r="Y859" s="141" t="s">
        <v>140</v>
      </c>
      <c r="Z859" s="141" t="str">
        <f t="shared" si="38"/>
        <v>0151PE</v>
      </c>
      <c r="AA859" s="245">
        <v>0</v>
      </c>
      <c r="AB859" s="156" t="s">
        <v>3451</v>
      </c>
      <c r="AC859" s="156" t="s">
        <v>2087</v>
      </c>
      <c r="AD859" s="156"/>
      <c r="AE859" s="223"/>
      <c r="AF859" s="223"/>
    </row>
    <row r="860" spans="1:32" s="222" customFormat="1" ht="24" hidden="1" customHeight="1">
      <c r="A860" s="178">
        <v>42816</v>
      </c>
      <c r="B860" s="177" t="s">
        <v>13966</v>
      </c>
      <c r="C860" s="156">
        <v>0</v>
      </c>
      <c r="D860" s="156" t="s">
        <v>31</v>
      </c>
      <c r="E860" s="156" t="s">
        <v>95</v>
      </c>
      <c r="F860" s="252">
        <v>170317</v>
      </c>
      <c r="G860" s="156" t="s">
        <v>310</v>
      </c>
      <c r="H860" s="176" t="s">
        <v>13945</v>
      </c>
      <c r="I860" s="156">
        <v>3</v>
      </c>
      <c r="J860" s="156" t="s">
        <v>32</v>
      </c>
      <c r="K860" s="156" t="s">
        <v>342</v>
      </c>
      <c r="L860" s="156" t="s">
        <v>349</v>
      </c>
      <c r="M860" s="156"/>
      <c r="N860" s="156">
        <v>0</v>
      </c>
      <c r="O860" s="156" t="s">
        <v>41</v>
      </c>
      <c r="P860" s="156">
        <v>95152.09</v>
      </c>
      <c r="Q860" s="156">
        <v>4309650</v>
      </c>
      <c r="R860" s="156">
        <v>2895786</v>
      </c>
      <c r="S860" s="166">
        <v>67.19</v>
      </c>
      <c r="T860" s="156">
        <v>0</v>
      </c>
      <c r="U860" s="156">
        <v>0</v>
      </c>
      <c r="V860" s="156" t="s">
        <v>13965</v>
      </c>
      <c r="W860" s="156" t="s">
        <v>13964</v>
      </c>
      <c r="X860" s="156" t="s">
        <v>13963</v>
      </c>
      <c r="Y860" s="141" t="s">
        <v>140</v>
      </c>
      <c r="Z860" s="141" t="str">
        <f t="shared" si="38"/>
        <v>0151PE</v>
      </c>
      <c r="AA860" s="245">
        <v>0</v>
      </c>
      <c r="AB860" s="156" t="s">
        <v>3451</v>
      </c>
      <c r="AC860" s="156" t="s">
        <v>2087</v>
      </c>
      <c r="AD860" s="156"/>
      <c r="AE860" s="223"/>
      <c r="AF860" s="223"/>
    </row>
    <row r="861" spans="1:32" s="222" customFormat="1" ht="24" hidden="1" customHeight="1">
      <c r="A861" s="178">
        <v>42816</v>
      </c>
      <c r="B861" s="177" t="s">
        <v>13962</v>
      </c>
      <c r="C861" s="156">
        <v>0</v>
      </c>
      <c r="D861" s="156" t="s">
        <v>31</v>
      </c>
      <c r="E861" s="156" t="s">
        <v>96</v>
      </c>
      <c r="F861" s="252">
        <v>170317</v>
      </c>
      <c r="G861" s="156" t="s">
        <v>310</v>
      </c>
      <c r="H861" s="176" t="s">
        <v>13945</v>
      </c>
      <c r="I861" s="156">
        <v>4</v>
      </c>
      <c r="J861" s="156" t="s">
        <v>32</v>
      </c>
      <c r="K861" s="156" t="s">
        <v>342</v>
      </c>
      <c r="L861" s="156" t="s">
        <v>349</v>
      </c>
      <c r="M861" s="156"/>
      <c r="N861" s="156">
        <v>0</v>
      </c>
      <c r="O861" s="156" t="s">
        <v>41</v>
      </c>
      <c r="P861" s="156">
        <v>106403.51</v>
      </c>
      <c r="Q861" s="156">
        <v>4309650</v>
      </c>
      <c r="R861" s="156">
        <v>3258817</v>
      </c>
      <c r="S861" s="166">
        <v>75.62</v>
      </c>
      <c r="T861" s="156">
        <v>0</v>
      </c>
      <c r="U861" s="156">
        <v>0</v>
      </c>
      <c r="V861" s="156" t="s">
        <v>13961</v>
      </c>
      <c r="W861" s="156" t="s">
        <v>13960</v>
      </c>
      <c r="X861" s="156" t="s">
        <v>13959</v>
      </c>
      <c r="Y861" s="141" t="s">
        <v>140</v>
      </c>
      <c r="Z861" s="141" t="str">
        <f t="shared" si="38"/>
        <v>0151PE</v>
      </c>
      <c r="AA861" s="245">
        <v>0</v>
      </c>
      <c r="AB861" s="156" t="s">
        <v>3451</v>
      </c>
      <c r="AC861" s="156" t="s">
        <v>2087</v>
      </c>
      <c r="AD861" s="156"/>
      <c r="AE861" s="223"/>
      <c r="AF861" s="223"/>
    </row>
    <row r="862" spans="1:32" s="222" customFormat="1" ht="24" hidden="1" customHeight="1">
      <c r="A862" s="178">
        <v>42816</v>
      </c>
      <c r="B862" s="177" t="s">
        <v>13958</v>
      </c>
      <c r="C862" s="156">
        <v>0</v>
      </c>
      <c r="D862" s="156" t="s">
        <v>31</v>
      </c>
      <c r="E862" s="156" t="s">
        <v>97</v>
      </c>
      <c r="F862" s="252">
        <v>170317</v>
      </c>
      <c r="G862" s="156" t="s">
        <v>310</v>
      </c>
      <c r="H862" s="176" t="s">
        <v>13945</v>
      </c>
      <c r="I862" s="156">
        <v>5</v>
      </c>
      <c r="J862" s="156" t="s">
        <v>32</v>
      </c>
      <c r="K862" s="156" t="s">
        <v>342</v>
      </c>
      <c r="L862" s="156" t="s">
        <v>349</v>
      </c>
      <c r="M862" s="156"/>
      <c r="N862" s="156">
        <v>0</v>
      </c>
      <c r="O862" s="156" t="s">
        <v>41</v>
      </c>
      <c r="P862" s="156">
        <v>108403.84</v>
      </c>
      <c r="Q862" s="156">
        <v>4309650</v>
      </c>
      <c r="R862" s="156">
        <v>3320515</v>
      </c>
      <c r="S862" s="166">
        <v>77.05</v>
      </c>
      <c r="T862" s="156">
        <v>0</v>
      </c>
      <c r="U862" s="156">
        <v>0</v>
      </c>
      <c r="V862" s="156" t="s">
        <v>13957</v>
      </c>
      <c r="W862" s="156" t="s">
        <v>13956</v>
      </c>
      <c r="X862" s="156" t="s">
        <v>13955</v>
      </c>
      <c r="Y862" s="141" t="s">
        <v>140</v>
      </c>
      <c r="Z862" s="141" t="str">
        <f t="shared" si="38"/>
        <v>0151PE</v>
      </c>
      <c r="AA862" s="245">
        <v>0</v>
      </c>
      <c r="AB862" s="156" t="s">
        <v>3451</v>
      </c>
      <c r="AC862" s="156" t="s">
        <v>2087</v>
      </c>
      <c r="AD862" s="156"/>
      <c r="AE862" s="223"/>
      <c r="AF862" s="223"/>
    </row>
    <row r="863" spans="1:32" s="222" customFormat="1" ht="24" hidden="1" customHeight="1">
      <c r="A863" s="178">
        <v>42816</v>
      </c>
      <c r="B863" s="177" t="s">
        <v>13954</v>
      </c>
      <c r="C863" s="156">
        <v>0</v>
      </c>
      <c r="D863" s="156" t="s">
        <v>31</v>
      </c>
      <c r="E863" s="156" t="s">
        <v>98</v>
      </c>
      <c r="F863" s="252">
        <v>170317</v>
      </c>
      <c r="G863" s="156" t="s">
        <v>310</v>
      </c>
      <c r="H863" s="176" t="s">
        <v>13945</v>
      </c>
      <c r="I863" s="156">
        <v>6</v>
      </c>
      <c r="J863" s="156" t="s">
        <v>32</v>
      </c>
      <c r="K863" s="156" t="s">
        <v>342</v>
      </c>
      <c r="L863" s="156" t="s">
        <v>349</v>
      </c>
      <c r="M863" s="156"/>
      <c r="N863" s="156">
        <v>0</v>
      </c>
      <c r="O863" s="156" t="s">
        <v>41</v>
      </c>
      <c r="P863" s="156">
        <v>94809.37</v>
      </c>
      <c r="Q863" s="156">
        <v>4309650</v>
      </c>
      <c r="R863" s="156">
        <v>2821707</v>
      </c>
      <c r="S863" s="166">
        <v>65.47</v>
      </c>
      <c r="T863" s="156">
        <v>0</v>
      </c>
      <c r="U863" s="156">
        <v>0</v>
      </c>
      <c r="V863" s="156" t="s">
        <v>13953</v>
      </c>
      <c r="W863" s="156" t="s">
        <v>13952</v>
      </c>
      <c r="X863" s="156" t="s">
        <v>13951</v>
      </c>
      <c r="Y863" s="141" t="s">
        <v>140</v>
      </c>
      <c r="Z863" s="141" t="str">
        <f t="shared" si="38"/>
        <v>0151PE</v>
      </c>
      <c r="AA863" s="245">
        <v>0</v>
      </c>
      <c r="AB863" s="156" t="s">
        <v>13904</v>
      </c>
      <c r="AC863" s="156" t="s">
        <v>2087</v>
      </c>
      <c r="AD863" s="156"/>
      <c r="AE863" s="223"/>
      <c r="AF863" s="223"/>
    </row>
    <row r="864" spans="1:32" s="222" customFormat="1" ht="24" hidden="1" customHeight="1">
      <c r="A864" s="178">
        <v>42816</v>
      </c>
      <c r="B864" s="177" t="s">
        <v>13950</v>
      </c>
      <c r="C864" s="156">
        <v>0</v>
      </c>
      <c r="D864" s="156" t="s">
        <v>31</v>
      </c>
      <c r="E864" s="156" t="s">
        <v>99</v>
      </c>
      <c r="F864" s="252">
        <v>170317</v>
      </c>
      <c r="G864" s="156" t="s">
        <v>310</v>
      </c>
      <c r="H864" s="176" t="s">
        <v>13945</v>
      </c>
      <c r="I864" s="156">
        <v>7</v>
      </c>
      <c r="J864" s="156" t="s">
        <v>32</v>
      </c>
      <c r="K864" s="156" t="s">
        <v>342</v>
      </c>
      <c r="L864" s="156" t="s">
        <v>349</v>
      </c>
      <c r="M864" s="156"/>
      <c r="N864" s="156">
        <v>0</v>
      </c>
      <c r="O864" s="156" t="s">
        <v>41</v>
      </c>
      <c r="P864" s="156">
        <v>101475.65</v>
      </c>
      <c r="Q864" s="156">
        <v>4309650</v>
      </c>
      <c r="R864" s="156">
        <v>3066509</v>
      </c>
      <c r="S864" s="166">
        <v>71.150000000000006</v>
      </c>
      <c r="T864" s="156">
        <v>0</v>
      </c>
      <c r="U864" s="156">
        <v>0</v>
      </c>
      <c r="V864" s="156" t="s">
        <v>13949</v>
      </c>
      <c r="W864" s="156" t="s">
        <v>13948</v>
      </c>
      <c r="X864" s="156" t="s">
        <v>13947</v>
      </c>
      <c r="Y864" s="141" t="s">
        <v>140</v>
      </c>
      <c r="Z864" s="141" t="str">
        <f t="shared" si="38"/>
        <v>0151PE</v>
      </c>
      <c r="AA864" s="245">
        <v>0</v>
      </c>
      <c r="AB864" s="156" t="s">
        <v>13904</v>
      </c>
      <c r="AC864" s="156" t="s">
        <v>2087</v>
      </c>
      <c r="AD864" s="156"/>
      <c r="AE864" s="223"/>
      <c r="AF864" s="223"/>
    </row>
    <row r="865" spans="1:32" s="222" customFormat="1" ht="24" hidden="1" customHeight="1">
      <c r="A865" s="178">
        <v>42816</v>
      </c>
      <c r="B865" s="177" t="s">
        <v>13946</v>
      </c>
      <c r="C865" s="156">
        <v>0</v>
      </c>
      <c r="D865" s="156" t="s">
        <v>31</v>
      </c>
      <c r="E865" s="156" t="s">
        <v>100</v>
      </c>
      <c r="F865" s="252">
        <v>170317</v>
      </c>
      <c r="G865" s="156" t="s">
        <v>310</v>
      </c>
      <c r="H865" s="176" t="s">
        <v>13945</v>
      </c>
      <c r="I865" s="156">
        <v>8</v>
      </c>
      <c r="J865" s="156" t="s">
        <v>32</v>
      </c>
      <c r="K865" s="156" t="s">
        <v>342</v>
      </c>
      <c r="L865" s="156" t="s">
        <v>349</v>
      </c>
      <c r="M865" s="156"/>
      <c r="N865" s="156">
        <v>0</v>
      </c>
      <c r="O865" s="156" t="s">
        <v>41</v>
      </c>
      <c r="P865" s="156">
        <v>120362.69</v>
      </c>
      <c r="Q865" s="156">
        <v>4309650</v>
      </c>
      <c r="R865" s="156">
        <v>3613685</v>
      </c>
      <c r="S865" s="166">
        <v>83.85</v>
      </c>
      <c r="T865" s="156">
        <v>0</v>
      </c>
      <c r="U865" s="156">
        <v>0</v>
      </c>
      <c r="V865" s="156" t="s">
        <v>13944</v>
      </c>
      <c r="W865" s="156" t="s">
        <v>13943</v>
      </c>
      <c r="X865" s="156" t="s">
        <v>13942</v>
      </c>
      <c r="Y865" s="141" t="s">
        <v>140</v>
      </c>
      <c r="Z865" s="141" t="str">
        <f t="shared" si="38"/>
        <v>0151PE</v>
      </c>
      <c r="AA865" s="245">
        <v>0</v>
      </c>
      <c r="AB865" s="156" t="s">
        <v>3451</v>
      </c>
      <c r="AC865" s="156" t="s">
        <v>2087</v>
      </c>
      <c r="AD865" s="156"/>
      <c r="AE865" s="223"/>
      <c r="AF865" s="223"/>
    </row>
    <row r="866" spans="1:32" s="222" customFormat="1" ht="24" hidden="1" customHeight="1">
      <c r="A866" s="182">
        <v>42816</v>
      </c>
      <c r="B866" s="181" t="s">
        <v>13927</v>
      </c>
      <c r="C866" s="150">
        <v>0</v>
      </c>
      <c r="D866" s="150" t="s">
        <v>3350</v>
      </c>
      <c r="E866" s="150" t="s">
        <v>3377</v>
      </c>
      <c r="F866" s="253">
        <v>170320</v>
      </c>
      <c r="G866" s="180" t="s">
        <v>108</v>
      </c>
      <c r="H866" s="150" t="s">
        <v>13941</v>
      </c>
      <c r="I866" s="179">
        <v>1</v>
      </c>
      <c r="J866" s="150" t="s">
        <v>32</v>
      </c>
      <c r="K866" s="150" t="s">
        <v>342</v>
      </c>
      <c r="L866" s="150" t="s">
        <v>350</v>
      </c>
      <c r="M866" s="150"/>
      <c r="N866" s="150">
        <v>0</v>
      </c>
      <c r="O866" s="150" t="s">
        <v>33</v>
      </c>
      <c r="P866" s="150">
        <v>28400.55</v>
      </c>
      <c r="Q866" s="150">
        <v>2364368</v>
      </c>
      <c r="R866" s="150">
        <v>2260924</v>
      </c>
      <c r="S866" s="150">
        <v>95.7</v>
      </c>
      <c r="T866" s="150">
        <v>0</v>
      </c>
      <c r="U866" s="150">
        <v>0</v>
      </c>
      <c r="V866" s="150" t="s">
        <v>13940</v>
      </c>
      <c r="W866" s="150" t="s">
        <v>13939</v>
      </c>
      <c r="X866" s="150" t="s">
        <v>13938</v>
      </c>
      <c r="Y866" s="147" t="s">
        <v>4625</v>
      </c>
      <c r="Z866" s="147" t="str">
        <f t="shared" si="38"/>
        <v>0101PE</v>
      </c>
      <c r="AA866" s="246">
        <v>0</v>
      </c>
      <c r="AB866" s="150" t="s">
        <v>13904</v>
      </c>
      <c r="AC866" s="150" t="s">
        <v>2087</v>
      </c>
      <c r="AD866" s="150"/>
      <c r="AE866" s="223"/>
      <c r="AF866" s="223"/>
    </row>
    <row r="867" spans="1:32" s="222" customFormat="1" ht="24" hidden="1" customHeight="1">
      <c r="A867" s="178">
        <v>42816</v>
      </c>
      <c r="B867" s="177" t="s">
        <v>13927</v>
      </c>
      <c r="C867" s="156">
        <v>0</v>
      </c>
      <c r="D867" s="156" t="s">
        <v>3350</v>
      </c>
      <c r="E867" s="156" t="s">
        <v>94</v>
      </c>
      <c r="F867" s="252">
        <v>170320</v>
      </c>
      <c r="G867" s="156" t="s">
        <v>108</v>
      </c>
      <c r="H867" s="176" t="s">
        <v>13937</v>
      </c>
      <c r="I867" s="156">
        <v>2</v>
      </c>
      <c r="J867" s="156" t="s">
        <v>32</v>
      </c>
      <c r="K867" s="156" t="s">
        <v>342</v>
      </c>
      <c r="L867" s="156" t="s">
        <v>350</v>
      </c>
      <c r="M867" s="156"/>
      <c r="N867" s="156">
        <v>0</v>
      </c>
      <c r="O867" s="156" t="s">
        <v>33</v>
      </c>
      <c r="P867" s="156">
        <v>28751.1</v>
      </c>
      <c r="Q867" s="156">
        <v>2401995</v>
      </c>
      <c r="R867" s="156">
        <v>2290660</v>
      </c>
      <c r="S867" s="166">
        <v>95.5</v>
      </c>
      <c r="T867" s="156">
        <v>0</v>
      </c>
      <c r="U867" s="156">
        <v>0</v>
      </c>
      <c r="V867" s="156" t="s">
        <v>13936</v>
      </c>
      <c r="W867" s="156" t="s">
        <v>13935</v>
      </c>
      <c r="X867" s="156" t="s">
        <v>13934</v>
      </c>
      <c r="Y867" s="141" t="s">
        <v>4625</v>
      </c>
      <c r="Z867" s="141" t="str">
        <f t="shared" si="38"/>
        <v>0101PE</v>
      </c>
      <c r="AA867" s="245">
        <v>0</v>
      </c>
      <c r="AB867" s="156" t="s">
        <v>13904</v>
      </c>
      <c r="AC867" s="156" t="s">
        <v>2087</v>
      </c>
      <c r="AD867" s="156"/>
      <c r="AE867" s="223"/>
      <c r="AF867" s="223"/>
    </row>
    <row r="868" spans="1:32" s="222" customFormat="1" ht="24" hidden="1" customHeight="1">
      <c r="A868" s="182">
        <v>42816</v>
      </c>
      <c r="B868" s="181" t="s">
        <v>13932</v>
      </c>
      <c r="C868" s="150">
        <v>0</v>
      </c>
      <c r="D868" s="150" t="s">
        <v>3350</v>
      </c>
      <c r="E868" s="150" t="s">
        <v>3377</v>
      </c>
      <c r="F868" s="253">
        <v>170321</v>
      </c>
      <c r="G868" s="180" t="s">
        <v>10992</v>
      </c>
      <c r="H868" s="150" t="s">
        <v>13933</v>
      </c>
      <c r="I868" s="179">
        <v>1</v>
      </c>
      <c r="J868" s="150" t="s">
        <v>32</v>
      </c>
      <c r="K868" s="150" t="s">
        <v>342</v>
      </c>
      <c r="L868" s="150" t="s">
        <v>350</v>
      </c>
      <c r="M868" s="150"/>
      <c r="N868" s="150">
        <v>0</v>
      </c>
      <c r="O868" s="150">
        <v>50</v>
      </c>
      <c r="P868" s="150">
        <v>6297.15</v>
      </c>
      <c r="Q868" s="150">
        <v>2080536</v>
      </c>
      <c r="R868" s="150">
        <v>1992420</v>
      </c>
      <c r="S868" s="150">
        <v>95.9</v>
      </c>
      <c r="T868" s="150">
        <v>0</v>
      </c>
      <c r="U868" s="150">
        <v>0</v>
      </c>
      <c r="V868" s="150">
        <v>41.4</v>
      </c>
      <c r="W868" s="150">
        <v>98.94</v>
      </c>
      <c r="X868" s="150">
        <v>97.85</v>
      </c>
      <c r="Y868" s="153" t="s">
        <v>13994</v>
      </c>
      <c r="Z868" s="187" t="str">
        <f t="shared" si="38"/>
        <v>051SE</v>
      </c>
      <c r="AA868" s="246">
        <v>0</v>
      </c>
      <c r="AB868" s="150" t="s">
        <v>13904</v>
      </c>
      <c r="AC868" s="150" t="s">
        <v>2087</v>
      </c>
      <c r="AD868" s="150"/>
      <c r="AE868" s="223"/>
      <c r="AF868" s="223"/>
    </row>
    <row r="869" spans="1:32" s="222" customFormat="1" ht="24" hidden="1" customHeight="1">
      <c r="A869" s="178">
        <v>42816</v>
      </c>
      <c r="B869" s="177" t="s">
        <v>13932</v>
      </c>
      <c r="C869" s="156">
        <v>0</v>
      </c>
      <c r="D869" s="156" t="s">
        <v>3350</v>
      </c>
      <c r="E869" s="156" t="s">
        <v>94</v>
      </c>
      <c r="F869" s="252">
        <v>170321</v>
      </c>
      <c r="G869" s="156" t="s">
        <v>10992</v>
      </c>
      <c r="H869" s="176" t="s">
        <v>13931</v>
      </c>
      <c r="I869" s="156">
        <v>2</v>
      </c>
      <c r="J869" s="156" t="s">
        <v>32</v>
      </c>
      <c r="K869" s="156" t="s">
        <v>342</v>
      </c>
      <c r="L869" s="156" t="s">
        <v>350</v>
      </c>
      <c r="M869" s="156"/>
      <c r="N869" s="156">
        <v>0</v>
      </c>
      <c r="O869" s="156">
        <v>50</v>
      </c>
      <c r="P869" s="156">
        <v>6464.4</v>
      </c>
      <c r="Q869" s="156">
        <v>2139758</v>
      </c>
      <c r="R869" s="156">
        <v>2043808</v>
      </c>
      <c r="S869" s="166">
        <v>95.7</v>
      </c>
      <c r="T869" s="156">
        <v>0</v>
      </c>
      <c r="U869" s="156">
        <v>0</v>
      </c>
      <c r="V869" s="156">
        <v>41.37</v>
      </c>
      <c r="W869" s="156">
        <v>99.07</v>
      </c>
      <c r="X869" s="156">
        <v>98.19</v>
      </c>
      <c r="Y869" s="141" t="s">
        <v>13994</v>
      </c>
      <c r="Z869" s="188" t="str">
        <f t="shared" si="38"/>
        <v>051SE</v>
      </c>
      <c r="AA869" s="245">
        <v>0</v>
      </c>
      <c r="AB869" s="156" t="s">
        <v>13904</v>
      </c>
      <c r="AC869" s="156" t="s">
        <v>2087</v>
      </c>
      <c r="AD869" s="156"/>
      <c r="AE869" s="223"/>
      <c r="AF869" s="223"/>
    </row>
    <row r="870" spans="1:32" s="222" customFormat="1" ht="24" hidden="1" customHeight="1">
      <c r="A870" s="182">
        <v>42816</v>
      </c>
      <c r="B870" s="181" t="s">
        <v>13927</v>
      </c>
      <c r="C870" s="150">
        <v>0</v>
      </c>
      <c r="D870" s="150" t="s">
        <v>3350</v>
      </c>
      <c r="E870" s="150" t="s">
        <v>3377</v>
      </c>
      <c r="F870" s="253">
        <v>170320</v>
      </c>
      <c r="G870" s="180" t="s">
        <v>108</v>
      </c>
      <c r="H870" s="150" t="s">
        <v>13930</v>
      </c>
      <c r="I870" s="179">
        <v>1</v>
      </c>
      <c r="J870" s="150" t="s">
        <v>32</v>
      </c>
      <c r="K870" s="150" t="s">
        <v>342</v>
      </c>
      <c r="L870" s="150" t="s">
        <v>350</v>
      </c>
      <c r="M870" s="150"/>
      <c r="N870" s="150">
        <v>0</v>
      </c>
      <c r="O870" s="150" t="s">
        <v>33</v>
      </c>
      <c r="P870" s="150">
        <v>29839.19</v>
      </c>
      <c r="Q870" s="150">
        <v>2469468</v>
      </c>
      <c r="R870" s="150">
        <v>2372435</v>
      </c>
      <c r="S870" s="150">
        <v>96.2</v>
      </c>
      <c r="T870" s="150">
        <v>0</v>
      </c>
      <c r="U870" s="150">
        <v>0</v>
      </c>
      <c r="V870" s="150" t="s">
        <v>13925</v>
      </c>
      <c r="W870" s="150" t="s">
        <v>13929</v>
      </c>
      <c r="X870" s="150" t="s">
        <v>13928</v>
      </c>
      <c r="Y870" s="147" t="s">
        <v>4625</v>
      </c>
      <c r="Z870" s="147" t="str">
        <f t="shared" si="38"/>
        <v>0101PE</v>
      </c>
      <c r="AA870" s="246">
        <v>0</v>
      </c>
      <c r="AB870" s="150" t="s">
        <v>13904</v>
      </c>
      <c r="AC870" s="150" t="s">
        <v>2087</v>
      </c>
      <c r="AD870" s="150"/>
      <c r="AE870" s="223"/>
      <c r="AF870" s="223"/>
    </row>
    <row r="871" spans="1:32" s="222" customFormat="1" ht="24" hidden="1" customHeight="1">
      <c r="A871" s="178">
        <v>42816</v>
      </c>
      <c r="B871" s="177" t="s">
        <v>13927</v>
      </c>
      <c r="C871" s="156">
        <v>0</v>
      </c>
      <c r="D871" s="156" t="s">
        <v>3350</v>
      </c>
      <c r="E871" s="156" t="s">
        <v>94</v>
      </c>
      <c r="F871" s="252">
        <v>170320</v>
      </c>
      <c r="G871" s="156" t="s">
        <v>108</v>
      </c>
      <c r="H871" s="176" t="s">
        <v>13926</v>
      </c>
      <c r="I871" s="156">
        <v>2</v>
      </c>
      <c r="J871" s="156" t="s">
        <v>32</v>
      </c>
      <c r="K871" s="156" t="s">
        <v>342</v>
      </c>
      <c r="L871" s="156" t="s">
        <v>350</v>
      </c>
      <c r="M871" s="156"/>
      <c r="N871" s="156">
        <v>0</v>
      </c>
      <c r="O871" s="156" t="s">
        <v>33</v>
      </c>
      <c r="P871" s="156">
        <v>29938.35</v>
      </c>
      <c r="Q871" s="156">
        <v>2478416</v>
      </c>
      <c r="R871" s="156">
        <v>2380353</v>
      </c>
      <c r="S871" s="166">
        <v>96.1</v>
      </c>
      <c r="T871" s="156">
        <v>0</v>
      </c>
      <c r="U871" s="156">
        <v>0</v>
      </c>
      <c r="V871" s="156" t="s">
        <v>13925</v>
      </c>
      <c r="W871" s="156" t="s">
        <v>13924</v>
      </c>
      <c r="X871" s="156" t="s">
        <v>13923</v>
      </c>
      <c r="Y871" s="141" t="s">
        <v>4625</v>
      </c>
      <c r="Z871" s="141" t="str">
        <f t="shared" si="38"/>
        <v>0101PE</v>
      </c>
      <c r="AA871" s="245">
        <v>0</v>
      </c>
      <c r="AB871" s="156" t="s">
        <v>13904</v>
      </c>
      <c r="AC871" s="156" t="s">
        <v>2087</v>
      </c>
      <c r="AD871" s="156"/>
      <c r="AE871" s="223"/>
      <c r="AF871" s="223"/>
    </row>
    <row r="872" spans="1:32" s="222" customFormat="1" ht="24" hidden="1" customHeight="1">
      <c r="A872" s="182">
        <v>42816</v>
      </c>
      <c r="B872" s="181" t="s">
        <v>13918</v>
      </c>
      <c r="C872" s="150">
        <v>0</v>
      </c>
      <c r="D872" s="150" t="s">
        <v>3350</v>
      </c>
      <c r="E872" s="150" t="s">
        <v>3377</v>
      </c>
      <c r="F872" s="253">
        <v>170320</v>
      </c>
      <c r="G872" s="180" t="s">
        <v>6378</v>
      </c>
      <c r="H872" s="150" t="s">
        <v>13922</v>
      </c>
      <c r="I872" s="179">
        <v>1</v>
      </c>
      <c r="J872" s="150" t="s">
        <v>32</v>
      </c>
      <c r="K872" s="150" t="s">
        <v>342</v>
      </c>
      <c r="L872" s="150" t="s">
        <v>350</v>
      </c>
      <c r="M872" s="150"/>
      <c r="N872" s="150">
        <v>0</v>
      </c>
      <c r="O872" s="150" t="s">
        <v>33</v>
      </c>
      <c r="P872" s="150">
        <v>32751.94</v>
      </c>
      <c r="Q872" s="150">
        <v>2761540</v>
      </c>
      <c r="R872" s="150">
        <v>2614551</v>
      </c>
      <c r="S872" s="150">
        <v>94.8</v>
      </c>
      <c r="T872" s="150">
        <v>0</v>
      </c>
      <c r="U872" s="150">
        <v>0</v>
      </c>
      <c r="V872" s="150" t="s">
        <v>13921</v>
      </c>
      <c r="W872" s="150" t="s">
        <v>13920</v>
      </c>
      <c r="X872" s="150" t="s">
        <v>13919</v>
      </c>
      <c r="Y872" s="147" t="s">
        <v>4625</v>
      </c>
      <c r="Z872" s="147" t="str">
        <f t="shared" si="38"/>
        <v>0101PE</v>
      </c>
      <c r="AA872" s="246">
        <v>0</v>
      </c>
      <c r="AB872" s="150" t="s">
        <v>13904</v>
      </c>
      <c r="AC872" s="150" t="s">
        <v>2087</v>
      </c>
      <c r="AD872" s="150"/>
      <c r="AE872" s="223"/>
      <c r="AF872" s="223"/>
    </row>
    <row r="873" spans="1:32" s="222" customFormat="1" ht="24" hidden="1" customHeight="1">
      <c r="A873" s="178">
        <v>42816</v>
      </c>
      <c r="B873" s="177" t="s">
        <v>13918</v>
      </c>
      <c r="C873" s="156">
        <v>0</v>
      </c>
      <c r="D873" s="156" t="s">
        <v>3350</v>
      </c>
      <c r="E873" s="156" t="s">
        <v>94</v>
      </c>
      <c r="F873" s="252">
        <v>170320</v>
      </c>
      <c r="G873" s="156" t="s">
        <v>6378</v>
      </c>
      <c r="H873" s="176" t="s">
        <v>13917</v>
      </c>
      <c r="I873" s="156">
        <v>2</v>
      </c>
      <c r="J873" s="156" t="s">
        <v>32</v>
      </c>
      <c r="K873" s="156" t="s">
        <v>342</v>
      </c>
      <c r="L873" s="156" t="s">
        <v>350</v>
      </c>
      <c r="M873" s="156"/>
      <c r="N873" s="156">
        <v>0</v>
      </c>
      <c r="O873" s="156" t="s">
        <v>33</v>
      </c>
      <c r="P873" s="156">
        <v>32954.18</v>
      </c>
      <c r="Q873" s="156">
        <v>2788496</v>
      </c>
      <c r="R873" s="156">
        <v>2630841</v>
      </c>
      <c r="S873" s="166">
        <v>94.5</v>
      </c>
      <c r="T873" s="156">
        <v>0</v>
      </c>
      <c r="U873" s="156">
        <v>0</v>
      </c>
      <c r="V873" s="156" t="s">
        <v>13916</v>
      </c>
      <c r="W873" s="156" t="s">
        <v>13915</v>
      </c>
      <c r="X873" s="156" t="s">
        <v>13914</v>
      </c>
      <c r="Y873" s="141" t="s">
        <v>4625</v>
      </c>
      <c r="Z873" s="141" t="str">
        <f t="shared" si="38"/>
        <v>0101PE</v>
      </c>
      <c r="AA873" s="245">
        <v>0</v>
      </c>
      <c r="AB873" s="156" t="s">
        <v>13904</v>
      </c>
      <c r="AC873" s="156" t="s">
        <v>2087</v>
      </c>
      <c r="AD873" s="156"/>
      <c r="AE873" s="223"/>
      <c r="AF873" s="223"/>
    </row>
    <row r="874" spans="1:32" s="222" customFormat="1" ht="24" hidden="1" customHeight="1">
      <c r="A874" s="182">
        <v>42816</v>
      </c>
      <c r="B874" s="181" t="s">
        <v>13909</v>
      </c>
      <c r="C874" s="150">
        <v>0</v>
      </c>
      <c r="D874" s="150" t="s">
        <v>3350</v>
      </c>
      <c r="E874" s="150" t="s">
        <v>3377</v>
      </c>
      <c r="F874" s="253">
        <v>170320</v>
      </c>
      <c r="G874" s="180" t="s">
        <v>6378</v>
      </c>
      <c r="H874" s="150" t="s">
        <v>13913</v>
      </c>
      <c r="I874" s="179">
        <v>1</v>
      </c>
      <c r="J874" s="150" t="s">
        <v>32</v>
      </c>
      <c r="K874" s="150" t="s">
        <v>342</v>
      </c>
      <c r="L874" s="150" t="s">
        <v>350</v>
      </c>
      <c r="M874" s="150"/>
      <c r="N874" s="150">
        <v>0</v>
      </c>
      <c r="O874" s="150" t="s">
        <v>33</v>
      </c>
      <c r="P874" s="150">
        <v>32231.07</v>
      </c>
      <c r="Q874" s="150">
        <v>2716488</v>
      </c>
      <c r="R874" s="150">
        <v>2579531</v>
      </c>
      <c r="S874" s="150">
        <v>95.1</v>
      </c>
      <c r="T874" s="150">
        <v>0</v>
      </c>
      <c r="U874" s="150">
        <v>0</v>
      </c>
      <c r="V874" s="150" t="s">
        <v>13912</v>
      </c>
      <c r="W874" s="150" t="s">
        <v>13911</v>
      </c>
      <c r="X874" s="150" t="s">
        <v>13910</v>
      </c>
      <c r="Y874" s="147" t="s">
        <v>4625</v>
      </c>
      <c r="Z874" s="147" t="str">
        <f t="shared" si="38"/>
        <v>0101PE</v>
      </c>
      <c r="AA874" s="246">
        <v>0</v>
      </c>
      <c r="AB874" s="150" t="s">
        <v>13904</v>
      </c>
      <c r="AC874" s="150" t="s">
        <v>2087</v>
      </c>
      <c r="AD874" s="150"/>
      <c r="AE874" s="223"/>
      <c r="AF874" s="223"/>
    </row>
    <row r="875" spans="1:32" s="222" customFormat="1" ht="24" hidden="1" customHeight="1">
      <c r="A875" s="178">
        <v>42816</v>
      </c>
      <c r="B875" s="177" t="s">
        <v>13909</v>
      </c>
      <c r="C875" s="156">
        <v>0</v>
      </c>
      <c r="D875" s="156" t="s">
        <v>3350</v>
      </c>
      <c r="E875" s="156" t="s">
        <v>94</v>
      </c>
      <c r="F875" s="252">
        <v>170320</v>
      </c>
      <c r="G875" s="156" t="s">
        <v>6378</v>
      </c>
      <c r="H875" s="176" t="s">
        <v>13908</v>
      </c>
      <c r="I875" s="156">
        <v>2</v>
      </c>
      <c r="J875" s="156" t="s">
        <v>32</v>
      </c>
      <c r="K875" s="156" t="s">
        <v>342</v>
      </c>
      <c r="L875" s="156" t="s">
        <v>350</v>
      </c>
      <c r="M875" s="156"/>
      <c r="N875" s="156">
        <v>0</v>
      </c>
      <c r="O875" s="156" t="s">
        <v>33</v>
      </c>
      <c r="P875" s="156">
        <v>33000.15</v>
      </c>
      <c r="Q875" s="156">
        <v>2787075</v>
      </c>
      <c r="R875" s="156">
        <v>2640241</v>
      </c>
      <c r="S875" s="166">
        <v>94.9</v>
      </c>
      <c r="T875" s="156">
        <v>0</v>
      </c>
      <c r="U875" s="156">
        <v>0</v>
      </c>
      <c r="V875" s="156" t="s">
        <v>13907</v>
      </c>
      <c r="W875" s="156" t="s">
        <v>13906</v>
      </c>
      <c r="X875" s="156" t="s">
        <v>13905</v>
      </c>
      <c r="Y875" s="141" t="s">
        <v>4625</v>
      </c>
      <c r="Z875" s="141" t="str">
        <f t="shared" si="38"/>
        <v>0101PE</v>
      </c>
      <c r="AA875" s="245">
        <v>0</v>
      </c>
      <c r="AB875" s="156" t="s">
        <v>13904</v>
      </c>
      <c r="AC875" s="156" t="s">
        <v>2087</v>
      </c>
      <c r="AD875" s="156"/>
      <c r="AE875" s="223"/>
      <c r="AF875" s="223"/>
    </row>
    <row r="876" spans="1:32" s="222" customFormat="1" ht="24" hidden="1" customHeight="1">
      <c r="A876" s="182">
        <v>42821</v>
      </c>
      <c r="B876" s="181" t="s">
        <v>14947</v>
      </c>
      <c r="C876" s="150">
        <v>0</v>
      </c>
      <c r="D876" s="150" t="s">
        <v>3350</v>
      </c>
      <c r="E876" s="150" t="s">
        <v>3377</v>
      </c>
      <c r="F876" s="136">
        <v>42816</v>
      </c>
      <c r="G876" s="180" t="s">
        <v>310</v>
      </c>
      <c r="H876" s="150" t="s">
        <v>14948</v>
      </c>
      <c r="I876" s="179">
        <v>1</v>
      </c>
      <c r="J876" s="150" t="s">
        <v>32</v>
      </c>
      <c r="K876" s="150" t="s">
        <v>342</v>
      </c>
      <c r="L876" s="150" t="s">
        <v>349</v>
      </c>
      <c r="M876" s="150"/>
      <c r="N876" s="150">
        <v>0</v>
      </c>
      <c r="O876" s="150" t="s">
        <v>41</v>
      </c>
      <c r="P876" s="150">
        <v>114229.48</v>
      </c>
      <c r="Q876" s="150">
        <v>4309650</v>
      </c>
      <c r="R876" s="150">
        <v>3452829</v>
      </c>
      <c r="S876" s="150">
        <v>80.12</v>
      </c>
      <c r="T876" s="150">
        <v>0</v>
      </c>
      <c r="U876" s="150">
        <v>0</v>
      </c>
      <c r="V876" s="150" t="s">
        <v>14949</v>
      </c>
      <c r="W876" s="150" t="s">
        <v>14950</v>
      </c>
      <c r="X876" s="150" t="s">
        <v>14951</v>
      </c>
      <c r="Y876" s="147" t="s">
        <v>140</v>
      </c>
      <c r="Z876" s="147" t="str">
        <f t="shared" ref="Z876:Z897" si="39">IF(P876,CONCATENATE(C876,Y876),0)</f>
        <v>0151PE</v>
      </c>
      <c r="AA876" s="246">
        <v>0</v>
      </c>
      <c r="AB876" s="150" t="s">
        <v>30</v>
      </c>
      <c r="AC876" s="150" t="s">
        <v>3343</v>
      </c>
      <c r="AD876" s="150"/>
      <c r="AE876" s="223"/>
      <c r="AF876" s="223"/>
    </row>
    <row r="877" spans="1:32" s="222" customFormat="1" ht="24" hidden="1" customHeight="1">
      <c r="A877" s="178">
        <v>42821</v>
      </c>
      <c r="B877" s="177" t="s">
        <v>14947</v>
      </c>
      <c r="C877" s="156">
        <v>0</v>
      </c>
      <c r="D877" s="156" t="s">
        <v>3350</v>
      </c>
      <c r="E877" s="156" t="s">
        <v>94</v>
      </c>
      <c r="F877" s="254">
        <v>42816</v>
      </c>
      <c r="G877" s="156" t="s">
        <v>310</v>
      </c>
      <c r="H877" s="176" t="s">
        <v>14952</v>
      </c>
      <c r="I877" s="156">
        <v>2</v>
      </c>
      <c r="J877" s="156" t="s">
        <v>32</v>
      </c>
      <c r="K877" s="156" t="s">
        <v>342</v>
      </c>
      <c r="L877" s="156" t="s">
        <v>349</v>
      </c>
      <c r="M877" s="156"/>
      <c r="N877" s="156">
        <v>0</v>
      </c>
      <c r="O877" s="156" t="s">
        <v>41</v>
      </c>
      <c r="P877" s="156">
        <v>116996.22</v>
      </c>
      <c r="Q877" s="156">
        <v>4309650</v>
      </c>
      <c r="R877" s="156">
        <v>3513730</v>
      </c>
      <c r="S877" s="166">
        <v>81.53</v>
      </c>
      <c r="T877" s="156">
        <v>0</v>
      </c>
      <c r="U877" s="156">
        <v>0</v>
      </c>
      <c r="V877" s="156" t="s">
        <v>14953</v>
      </c>
      <c r="W877" s="156" t="s">
        <v>14954</v>
      </c>
      <c r="X877" s="156" t="s">
        <v>14955</v>
      </c>
      <c r="Y877" s="141" t="s">
        <v>140</v>
      </c>
      <c r="Z877" s="141" t="str">
        <f t="shared" si="39"/>
        <v>0151PE</v>
      </c>
      <c r="AA877" s="245">
        <v>0</v>
      </c>
      <c r="AB877" s="156" t="s">
        <v>30</v>
      </c>
      <c r="AC877" s="156" t="s">
        <v>3343</v>
      </c>
      <c r="AD877" s="156"/>
      <c r="AE877" s="223"/>
      <c r="AF877" s="223"/>
    </row>
    <row r="878" spans="1:32" s="222" customFormat="1" ht="24" hidden="1" customHeight="1">
      <c r="A878" s="178">
        <v>42821</v>
      </c>
      <c r="B878" s="177" t="s">
        <v>14947</v>
      </c>
      <c r="C878" s="156">
        <v>0</v>
      </c>
      <c r="D878" s="156" t="s">
        <v>3350</v>
      </c>
      <c r="E878" s="156" t="s">
        <v>95</v>
      </c>
      <c r="F878" s="254">
        <v>42816</v>
      </c>
      <c r="G878" s="156" t="s">
        <v>310</v>
      </c>
      <c r="H878" s="176" t="s">
        <v>14952</v>
      </c>
      <c r="I878" s="156">
        <v>3</v>
      </c>
      <c r="J878" s="156" t="s">
        <v>32</v>
      </c>
      <c r="K878" s="156" t="s">
        <v>342</v>
      </c>
      <c r="L878" s="156" t="s">
        <v>349</v>
      </c>
      <c r="M878" s="156"/>
      <c r="N878" s="156">
        <v>0</v>
      </c>
      <c r="O878" s="156" t="s">
        <v>41</v>
      </c>
      <c r="P878" s="156">
        <v>116267.57</v>
      </c>
      <c r="Q878" s="156">
        <v>4309650</v>
      </c>
      <c r="R878" s="156">
        <v>3485464</v>
      </c>
      <c r="S878" s="166">
        <v>80.88</v>
      </c>
      <c r="T878" s="156">
        <v>0</v>
      </c>
      <c r="U878" s="156">
        <v>0</v>
      </c>
      <c r="V878" s="156" t="s">
        <v>14956</v>
      </c>
      <c r="W878" s="156" t="s">
        <v>14957</v>
      </c>
      <c r="X878" s="156" t="s">
        <v>14958</v>
      </c>
      <c r="Y878" s="141" t="s">
        <v>140</v>
      </c>
      <c r="Z878" s="141" t="str">
        <f t="shared" si="39"/>
        <v>0151PE</v>
      </c>
      <c r="AA878" s="245">
        <v>0</v>
      </c>
      <c r="AB878" s="156" t="s">
        <v>30</v>
      </c>
      <c r="AC878" s="156" t="s">
        <v>3343</v>
      </c>
      <c r="AD878" s="156"/>
      <c r="AE878" s="223"/>
      <c r="AF878" s="223"/>
    </row>
    <row r="879" spans="1:32" s="222" customFormat="1" ht="24" hidden="1" customHeight="1">
      <c r="A879" s="178">
        <v>42821</v>
      </c>
      <c r="B879" s="177" t="s">
        <v>14959</v>
      </c>
      <c r="C879" s="156">
        <v>0</v>
      </c>
      <c r="D879" s="156" t="s">
        <v>3350</v>
      </c>
      <c r="E879" s="156" t="s">
        <v>96</v>
      </c>
      <c r="F879" s="254">
        <v>42816</v>
      </c>
      <c r="G879" s="156" t="s">
        <v>310</v>
      </c>
      <c r="H879" s="176" t="s">
        <v>14952</v>
      </c>
      <c r="I879" s="156">
        <v>4</v>
      </c>
      <c r="J879" s="156" t="s">
        <v>32</v>
      </c>
      <c r="K879" s="156" t="s">
        <v>342</v>
      </c>
      <c r="L879" s="156" t="s">
        <v>349</v>
      </c>
      <c r="M879" s="156"/>
      <c r="N879" s="156">
        <v>0</v>
      </c>
      <c r="O879" s="156" t="s">
        <v>41</v>
      </c>
      <c r="P879" s="156">
        <v>104548.48</v>
      </c>
      <c r="Q879" s="156">
        <v>4309650</v>
      </c>
      <c r="R879" s="156">
        <v>3183056</v>
      </c>
      <c r="S879" s="166">
        <v>73.86</v>
      </c>
      <c r="T879" s="156">
        <v>0</v>
      </c>
      <c r="U879" s="156">
        <v>0</v>
      </c>
      <c r="V879" s="156" t="s">
        <v>14960</v>
      </c>
      <c r="W879" s="156" t="s">
        <v>14961</v>
      </c>
      <c r="X879" s="156" t="s">
        <v>14962</v>
      </c>
      <c r="Y879" s="141" t="s">
        <v>140</v>
      </c>
      <c r="Z879" s="141" t="str">
        <f t="shared" si="39"/>
        <v>0151PE</v>
      </c>
      <c r="AA879" s="245">
        <v>0</v>
      </c>
      <c r="AB879" s="156" t="s">
        <v>30</v>
      </c>
      <c r="AC879" s="156" t="s">
        <v>3343</v>
      </c>
      <c r="AD879" s="156"/>
      <c r="AE879" s="223"/>
      <c r="AF879" s="223"/>
    </row>
    <row r="880" spans="1:32" s="222" customFormat="1" ht="24" hidden="1" customHeight="1">
      <c r="A880" s="178">
        <v>42821</v>
      </c>
      <c r="B880" s="177" t="s">
        <v>14963</v>
      </c>
      <c r="C880" s="156">
        <v>0</v>
      </c>
      <c r="D880" s="156" t="s">
        <v>3350</v>
      </c>
      <c r="E880" s="156" t="s">
        <v>97</v>
      </c>
      <c r="F880" s="254">
        <v>42816</v>
      </c>
      <c r="G880" s="156" t="s">
        <v>310</v>
      </c>
      <c r="H880" s="176" t="s">
        <v>14952</v>
      </c>
      <c r="I880" s="156">
        <v>5</v>
      </c>
      <c r="J880" s="156" t="s">
        <v>32</v>
      </c>
      <c r="K880" s="156" t="s">
        <v>342</v>
      </c>
      <c r="L880" s="156" t="s">
        <v>349</v>
      </c>
      <c r="M880" s="156"/>
      <c r="N880" s="156">
        <v>0</v>
      </c>
      <c r="O880" s="156" t="s">
        <v>41</v>
      </c>
      <c r="P880" s="156">
        <v>101910.28</v>
      </c>
      <c r="Q880" s="156">
        <v>4309650</v>
      </c>
      <c r="R880" s="156">
        <v>3094982</v>
      </c>
      <c r="S880" s="166">
        <v>71.819999999999993</v>
      </c>
      <c r="T880" s="156">
        <v>0</v>
      </c>
      <c r="U880" s="156">
        <v>0</v>
      </c>
      <c r="V880" s="156" t="s">
        <v>14964</v>
      </c>
      <c r="W880" s="156" t="s">
        <v>14965</v>
      </c>
      <c r="X880" s="156" t="s">
        <v>14966</v>
      </c>
      <c r="Y880" s="141" t="s">
        <v>140</v>
      </c>
      <c r="Z880" s="141" t="str">
        <f t="shared" si="39"/>
        <v>0151PE</v>
      </c>
      <c r="AA880" s="245">
        <v>0</v>
      </c>
      <c r="AB880" s="156" t="s">
        <v>30</v>
      </c>
      <c r="AC880" s="156" t="s">
        <v>3343</v>
      </c>
      <c r="AD880" s="156"/>
      <c r="AE880" s="223"/>
      <c r="AF880" s="223"/>
    </row>
    <row r="881" spans="1:32" s="222" customFormat="1" ht="24" hidden="1" customHeight="1">
      <c r="A881" s="178">
        <v>42821</v>
      </c>
      <c r="B881" s="177" t="s">
        <v>14967</v>
      </c>
      <c r="C881" s="156">
        <v>0</v>
      </c>
      <c r="D881" s="156" t="s">
        <v>3350</v>
      </c>
      <c r="E881" s="156" t="s">
        <v>98</v>
      </c>
      <c r="F881" s="254">
        <v>42816</v>
      </c>
      <c r="G881" s="156" t="s">
        <v>310</v>
      </c>
      <c r="H881" s="176" t="s">
        <v>14952</v>
      </c>
      <c r="I881" s="156">
        <v>6</v>
      </c>
      <c r="J881" s="156" t="s">
        <v>32</v>
      </c>
      <c r="K881" s="156" t="s">
        <v>342</v>
      </c>
      <c r="L881" s="156" t="s">
        <v>349</v>
      </c>
      <c r="M881" s="156"/>
      <c r="N881" s="156">
        <v>0</v>
      </c>
      <c r="O881" s="156" t="s">
        <v>41</v>
      </c>
      <c r="P881" s="156">
        <v>110836.38</v>
      </c>
      <c r="Q881" s="156">
        <v>4309650</v>
      </c>
      <c r="R881" s="156">
        <v>3338048</v>
      </c>
      <c r="S881" s="166">
        <v>77.459999999999994</v>
      </c>
      <c r="T881" s="156">
        <v>0</v>
      </c>
      <c r="U881" s="156">
        <v>0</v>
      </c>
      <c r="V881" s="156" t="s">
        <v>14968</v>
      </c>
      <c r="W881" s="156" t="s">
        <v>14969</v>
      </c>
      <c r="X881" s="156" t="s">
        <v>14970</v>
      </c>
      <c r="Y881" s="141" t="s">
        <v>140</v>
      </c>
      <c r="Z881" s="141" t="str">
        <f t="shared" si="39"/>
        <v>0151PE</v>
      </c>
      <c r="AA881" s="245">
        <v>0</v>
      </c>
      <c r="AB881" s="156" t="s">
        <v>30</v>
      </c>
      <c r="AC881" s="156" t="s">
        <v>3343</v>
      </c>
      <c r="AD881" s="156"/>
      <c r="AE881" s="223"/>
      <c r="AF881" s="223"/>
    </row>
    <row r="882" spans="1:32" s="222" customFormat="1" ht="24" hidden="1" customHeight="1">
      <c r="A882" s="178">
        <v>42821</v>
      </c>
      <c r="B882" s="177" t="s">
        <v>14971</v>
      </c>
      <c r="C882" s="156">
        <v>0</v>
      </c>
      <c r="D882" s="156" t="s">
        <v>3350</v>
      </c>
      <c r="E882" s="156" t="s">
        <v>99</v>
      </c>
      <c r="F882" s="254">
        <v>42816</v>
      </c>
      <c r="G882" s="156" t="s">
        <v>310</v>
      </c>
      <c r="H882" s="176" t="s">
        <v>14952</v>
      </c>
      <c r="I882" s="156">
        <v>7</v>
      </c>
      <c r="J882" s="156" t="s">
        <v>32</v>
      </c>
      <c r="K882" s="156" t="s">
        <v>342</v>
      </c>
      <c r="L882" s="156" t="s">
        <v>349</v>
      </c>
      <c r="M882" s="156"/>
      <c r="N882" s="156">
        <v>0</v>
      </c>
      <c r="O882" s="156" t="s">
        <v>41</v>
      </c>
      <c r="P882" s="156">
        <v>112996.76</v>
      </c>
      <c r="Q882" s="156">
        <v>4309650</v>
      </c>
      <c r="R882" s="156">
        <v>3393005</v>
      </c>
      <c r="S882" s="166">
        <v>78.73</v>
      </c>
      <c r="T882" s="156">
        <v>0</v>
      </c>
      <c r="U882" s="156">
        <v>0</v>
      </c>
      <c r="V882" s="156" t="s">
        <v>14972</v>
      </c>
      <c r="W882" s="156" t="s">
        <v>14973</v>
      </c>
      <c r="X882" s="156" t="s">
        <v>14974</v>
      </c>
      <c r="Y882" s="141" t="s">
        <v>140</v>
      </c>
      <c r="Z882" s="141" t="str">
        <f t="shared" si="39"/>
        <v>0151PE</v>
      </c>
      <c r="AA882" s="245">
        <v>0</v>
      </c>
      <c r="AB882" s="156" t="s">
        <v>13904</v>
      </c>
      <c r="AC882" s="156" t="s">
        <v>2087</v>
      </c>
      <c r="AD882" s="156"/>
      <c r="AE882" s="223"/>
      <c r="AF882" s="223"/>
    </row>
    <row r="883" spans="1:32" s="222" customFormat="1" ht="24" hidden="1" customHeight="1">
      <c r="A883" s="178">
        <v>42821</v>
      </c>
      <c r="B883" s="177" t="s">
        <v>14975</v>
      </c>
      <c r="C883" s="156">
        <v>0</v>
      </c>
      <c r="D883" s="156" t="s">
        <v>3350</v>
      </c>
      <c r="E883" s="156" t="s">
        <v>100</v>
      </c>
      <c r="F883" s="254">
        <v>42816</v>
      </c>
      <c r="G883" s="156" t="s">
        <v>310</v>
      </c>
      <c r="H883" s="176" t="s">
        <v>14952</v>
      </c>
      <c r="I883" s="156">
        <v>8</v>
      </c>
      <c r="J883" s="156" t="s">
        <v>32</v>
      </c>
      <c r="K883" s="156" t="s">
        <v>342</v>
      </c>
      <c r="L883" s="156" t="s">
        <v>349</v>
      </c>
      <c r="M883" s="156"/>
      <c r="N883" s="156">
        <v>0</v>
      </c>
      <c r="O883" s="156" t="s">
        <v>41</v>
      </c>
      <c r="P883" s="156">
        <v>102265.37</v>
      </c>
      <c r="Q883" s="156">
        <v>4309650</v>
      </c>
      <c r="R883" s="156">
        <v>3170340</v>
      </c>
      <c r="S883" s="166">
        <v>73.56</v>
      </c>
      <c r="T883" s="156">
        <v>0</v>
      </c>
      <c r="U883" s="156">
        <v>0</v>
      </c>
      <c r="V883" s="156" t="s">
        <v>14976</v>
      </c>
      <c r="W883" s="156" t="s">
        <v>14977</v>
      </c>
      <c r="X883" s="156" t="s">
        <v>14978</v>
      </c>
      <c r="Y883" s="141" t="s">
        <v>140</v>
      </c>
      <c r="Z883" s="141" t="str">
        <f t="shared" si="39"/>
        <v>0151PE</v>
      </c>
      <c r="AA883" s="245">
        <v>0</v>
      </c>
      <c r="AB883" s="156" t="s">
        <v>13904</v>
      </c>
      <c r="AC883" s="156" t="s">
        <v>2087</v>
      </c>
      <c r="AD883" s="156"/>
      <c r="AE883" s="223"/>
      <c r="AF883" s="223"/>
    </row>
    <row r="884" spans="1:32" s="222" customFormat="1" ht="24" hidden="1" customHeight="1">
      <c r="A884" s="182">
        <v>42821</v>
      </c>
      <c r="B884" s="181" t="s">
        <v>14979</v>
      </c>
      <c r="C884" s="150">
        <v>0</v>
      </c>
      <c r="D884" s="150" t="s">
        <v>14980</v>
      </c>
      <c r="E884" s="150" t="s">
        <v>14981</v>
      </c>
      <c r="F884" s="136">
        <v>42818</v>
      </c>
      <c r="G884" s="180" t="s">
        <v>6378</v>
      </c>
      <c r="H884" s="150" t="s">
        <v>14982</v>
      </c>
      <c r="I884" s="179">
        <v>1</v>
      </c>
      <c r="J884" s="150" t="s">
        <v>32</v>
      </c>
      <c r="K884" s="150" t="s">
        <v>342</v>
      </c>
      <c r="L884" s="150" t="s">
        <v>350</v>
      </c>
      <c r="M884" s="150"/>
      <c r="N884" s="150">
        <v>0</v>
      </c>
      <c r="O884" s="150" t="s">
        <v>33</v>
      </c>
      <c r="P884" s="150">
        <v>37594.269999999997</v>
      </c>
      <c r="Q884" s="150">
        <v>3282425</v>
      </c>
      <c r="R884" s="150">
        <v>3014803</v>
      </c>
      <c r="S884" s="150">
        <v>92.1</v>
      </c>
      <c r="T884" s="150">
        <v>0</v>
      </c>
      <c r="U884" s="150">
        <v>0</v>
      </c>
      <c r="V884" s="150" t="s">
        <v>14983</v>
      </c>
      <c r="W884" s="150" t="s">
        <v>14984</v>
      </c>
      <c r="X884" s="150" t="s">
        <v>14985</v>
      </c>
      <c r="Y884" s="147" t="s">
        <v>4625</v>
      </c>
      <c r="Z884" s="147" t="str">
        <f t="shared" si="39"/>
        <v>0101PE</v>
      </c>
      <c r="AA884" s="246">
        <v>0</v>
      </c>
      <c r="AB884" s="246" t="s">
        <v>13904</v>
      </c>
      <c r="AC884" s="246" t="s">
        <v>14986</v>
      </c>
      <c r="AD884" s="150"/>
      <c r="AE884" s="223"/>
      <c r="AF884" s="223"/>
    </row>
    <row r="885" spans="1:32" s="222" customFormat="1" ht="24" hidden="1" customHeight="1">
      <c r="A885" s="178">
        <v>42821</v>
      </c>
      <c r="B885" s="177" t="s">
        <v>14979</v>
      </c>
      <c r="C885" s="156">
        <v>0</v>
      </c>
      <c r="D885" s="156" t="s">
        <v>14980</v>
      </c>
      <c r="E885" s="156" t="s">
        <v>94</v>
      </c>
      <c r="F885" s="142">
        <v>42818</v>
      </c>
      <c r="G885" s="156" t="s">
        <v>6378</v>
      </c>
      <c r="H885" s="176" t="s">
        <v>14987</v>
      </c>
      <c r="I885" s="156">
        <v>2</v>
      </c>
      <c r="J885" s="156" t="s">
        <v>32</v>
      </c>
      <c r="K885" s="156" t="s">
        <v>342</v>
      </c>
      <c r="L885" s="156" t="s">
        <v>350</v>
      </c>
      <c r="M885" s="156"/>
      <c r="N885" s="156">
        <v>0</v>
      </c>
      <c r="O885" s="156" t="s">
        <v>33</v>
      </c>
      <c r="P885" s="156">
        <v>37494.57</v>
      </c>
      <c r="Q885" s="156">
        <v>3264951</v>
      </c>
      <c r="R885" s="156">
        <v>3003087</v>
      </c>
      <c r="S885" s="166">
        <v>92.2</v>
      </c>
      <c r="T885" s="156">
        <v>0</v>
      </c>
      <c r="U885" s="156">
        <v>0</v>
      </c>
      <c r="V885" s="156" t="s">
        <v>14988</v>
      </c>
      <c r="W885" s="156" t="s">
        <v>14989</v>
      </c>
      <c r="X885" s="156" t="s">
        <v>14990</v>
      </c>
      <c r="Y885" s="141" t="s">
        <v>4625</v>
      </c>
      <c r="Z885" s="141" t="str">
        <f t="shared" si="39"/>
        <v>0101PE</v>
      </c>
      <c r="AA885" s="245">
        <v>0</v>
      </c>
      <c r="AB885" s="156" t="s">
        <v>13904</v>
      </c>
      <c r="AC885" s="156" t="s">
        <v>14986</v>
      </c>
      <c r="AD885" s="156"/>
      <c r="AE885" s="223"/>
      <c r="AF885" s="223"/>
    </row>
    <row r="886" spans="1:32" s="222" customFormat="1" ht="24" hidden="1" customHeight="1">
      <c r="A886" s="182">
        <v>42821</v>
      </c>
      <c r="B886" s="181" t="s">
        <v>14991</v>
      </c>
      <c r="C886" s="150">
        <v>0</v>
      </c>
      <c r="D886" s="150" t="s">
        <v>14980</v>
      </c>
      <c r="E886" s="150" t="s">
        <v>14981</v>
      </c>
      <c r="F886" s="136">
        <v>42818</v>
      </c>
      <c r="G886" s="180" t="s">
        <v>108</v>
      </c>
      <c r="H886" s="150" t="s">
        <v>14992</v>
      </c>
      <c r="I886" s="179">
        <v>1</v>
      </c>
      <c r="J886" s="150" t="s">
        <v>32</v>
      </c>
      <c r="K886" s="150" t="s">
        <v>342</v>
      </c>
      <c r="L886" s="150" t="s">
        <v>350</v>
      </c>
      <c r="M886" s="150"/>
      <c r="N886" s="150">
        <v>0</v>
      </c>
      <c r="O886" s="150" t="s">
        <v>33</v>
      </c>
      <c r="P886" s="150">
        <v>34169.89</v>
      </c>
      <c r="Q886" s="150">
        <v>2890132</v>
      </c>
      <c r="R886" s="150">
        <v>2720328</v>
      </c>
      <c r="S886" s="150">
        <v>94.2</v>
      </c>
      <c r="T886" s="150">
        <v>0</v>
      </c>
      <c r="U886" s="150">
        <v>0</v>
      </c>
      <c r="V886" s="150" t="s">
        <v>14993</v>
      </c>
      <c r="W886" s="150" t="s">
        <v>14994</v>
      </c>
      <c r="X886" s="150" t="s">
        <v>14995</v>
      </c>
      <c r="Y886" s="147" t="s">
        <v>4625</v>
      </c>
      <c r="Z886" s="147" t="str">
        <f t="shared" si="39"/>
        <v>0101PE</v>
      </c>
      <c r="AA886" s="246">
        <v>0</v>
      </c>
      <c r="AB886" s="246" t="s">
        <v>13904</v>
      </c>
      <c r="AC886" s="246" t="s">
        <v>14986</v>
      </c>
      <c r="AD886" s="150"/>
      <c r="AE886" s="223"/>
      <c r="AF886" s="223"/>
    </row>
    <row r="887" spans="1:32" s="222" customFormat="1" ht="24" hidden="1" customHeight="1">
      <c r="A887" s="178">
        <v>42821</v>
      </c>
      <c r="B887" s="177" t="s">
        <v>14991</v>
      </c>
      <c r="C887" s="156">
        <v>0</v>
      </c>
      <c r="D887" s="156" t="s">
        <v>14980</v>
      </c>
      <c r="E887" s="156" t="s">
        <v>94</v>
      </c>
      <c r="F887" s="142">
        <v>42818</v>
      </c>
      <c r="G887" s="156" t="s">
        <v>108</v>
      </c>
      <c r="H887" s="176" t="s">
        <v>14996</v>
      </c>
      <c r="I887" s="156">
        <v>2</v>
      </c>
      <c r="J887" s="156" t="s">
        <v>32</v>
      </c>
      <c r="K887" s="156" t="s">
        <v>342</v>
      </c>
      <c r="L887" s="156" t="s">
        <v>350</v>
      </c>
      <c r="M887" s="156"/>
      <c r="N887" s="156">
        <v>0</v>
      </c>
      <c r="O887" s="156" t="s">
        <v>33</v>
      </c>
      <c r="P887" s="156">
        <v>34443.29</v>
      </c>
      <c r="Q887" s="156">
        <v>2919644</v>
      </c>
      <c r="R887" s="156">
        <v>2744009</v>
      </c>
      <c r="S887" s="166">
        <v>94.1</v>
      </c>
      <c r="T887" s="156">
        <v>0</v>
      </c>
      <c r="U887" s="156">
        <v>0</v>
      </c>
      <c r="V887" s="156" t="s">
        <v>14993</v>
      </c>
      <c r="W887" s="156" t="s">
        <v>14997</v>
      </c>
      <c r="X887" s="156" t="s">
        <v>14998</v>
      </c>
      <c r="Y887" s="141" t="s">
        <v>4625</v>
      </c>
      <c r="Z887" s="141" t="str">
        <f t="shared" si="39"/>
        <v>0101PE</v>
      </c>
      <c r="AA887" s="245">
        <v>0</v>
      </c>
      <c r="AB887" s="156" t="s">
        <v>13904</v>
      </c>
      <c r="AC887" s="156" t="s">
        <v>14986</v>
      </c>
      <c r="AD887" s="156"/>
      <c r="AE887" s="223"/>
      <c r="AF887" s="223"/>
    </row>
    <row r="888" spans="1:32" s="222" customFormat="1" ht="24" hidden="1" customHeight="1">
      <c r="A888" s="182">
        <v>42821</v>
      </c>
      <c r="B888" s="181" t="s">
        <v>14979</v>
      </c>
      <c r="C888" s="150">
        <v>0</v>
      </c>
      <c r="D888" s="150" t="s">
        <v>14980</v>
      </c>
      <c r="E888" s="150" t="s">
        <v>14981</v>
      </c>
      <c r="F888" s="136">
        <v>42818</v>
      </c>
      <c r="G888" s="180" t="s">
        <v>6378</v>
      </c>
      <c r="H888" s="150" t="s">
        <v>14999</v>
      </c>
      <c r="I888" s="179">
        <v>1</v>
      </c>
      <c r="J888" s="150" t="s">
        <v>32</v>
      </c>
      <c r="K888" s="150" t="s">
        <v>342</v>
      </c>
      <c r="L888" s="150" t="s">
        <v>350</v>
      </c>
      <c r="M888" s="150"/>
      <c r="N888" s="150">
        <v>0</v>
      </c>
      <c r="O888" s="150" t="s">
        <v>33</v>
      </c>
      <c r="P888" s="150">
        <v>35946.25</v>
      </c>
      <c r="Q888" s="150">
        <v>3100845</v>
      </c>
      <c r="R888" s="150">
        <v>2881400</v>
      </c>
      <c r="S888" s="150">
        <v>93.1</v>
      </c>
      <c r="T888" s="150">
        <v>0</v>
      </c>
      <c r="U888" s="150">
        <v>0</v>
      </c>
      <c r="V888" s="150" t="s">
        <v>15000</v>
      </c>
      <c r="W888" s="150" t="s">
        <v>15001</v>
      </c>
      <c r="X888" s="150" t="s">
        <v>15002</v>
      </c>
      <c r="Y888" s="147" t="s">
        <v>4625</v>
      </c>
      <c r="Z888" s="147" t="str">
        <f t="shared" si="39"/>
        <v>0101PE</v>
      </c>
      <c r="AA888" s="246">
        <v>0</v>
      </c>
      <c r="AB888" s="246" t="s">
        <v>13904</v>
      </c>
      <c r="AC888" s="246" t="s">
        <v>14986</v>
      </c>
      <c r="AD888" s="150"/>
      <c r="AE888" s="223"/>
      <c r="AF888" s="223"/>
    </row>
    <row r="889" spans="1:32" s="222" customFormat="1" ht="24" hidden="1" customHeight="1">
      <c r="A889" s="178">
        <v>42821</v>
      </c>
      <c r="B889" s="177" t="s">
        <v>14979</v>
      </c>
      <c r="C889" s="156">
        <v>0</v>
      </c>
      <c r="D889" s="156" t="s">
        <v>14980</v>
      </c>
      <c r="E889" s="156" t="s">
        <v>94</v>
      </c>
      <c r="F889" s="142">
        <v>42818</v>
      </c>
      <c r="G889" s="156" t="s">
        <v>6378</v>
      </c>
      <c r="H889" s="176" t="s">
        <v>15003</v>
      </c>
      <c r="I889" s="156">
        <v>2</v>
      </c>
      <c r="J889" s="156" t="s">
        <v>32</v>
      </c>
      <c r="K889" s="156" t="s">
        <v>342</v>
      </c>
      <c r="L889" s="156" t="s">
        <v>350</v>
      </c>
      <c r="M889" s="156"/>
      <c r="N889" s="156">
        <v>0</v>
      </c>
      <c r="O889" s="156" t="s">
        <v>33</v>
      </c>
      <c r="P889" s="156">
        <v>36146.080000000002</v>
      </c>
      <c r="Q889" s="156">
        <v>3125035</v>
      </c>
      <c r="R889" s="156">
        <v>2899027</v>
      </c>
      <c r="S889" s="166">
        <v>93</v>
      </c>
      <c r="T889" s="156">
        <v>0</v>
      </c>
      <c r="U889" s="156">
        <v>0</v>
      </c>
      <c r="V889" s="156" t="s">
        <v>15004</v>
      </c>
      <c r="W889" s="156" t="s">
        <v>15005</v>
      </c>
      <c r="X889" s="156" t="s">
        <v>15006</v>
      </c>
      <c r="Y889" s="141" t="s">
        <v>4625</v>
      </c>
      <c r="Z889" s="141" t="str">
        <f t="shared" si="39"/>
        <v>0101PE</v>
      </c>
      <c r="AA889" s="245">
        <v>0</v>
      </c>
      <c r="AB889" s="156" t="s">
        <v>13904</v>
      </c>
      <c r="AC889" s="156" t="s">
        <v>15007</v>
      </c>
      <c r="AD889" s="156"/>
      <c r="AE889" s="223"/>
      <c r="AF889" s="223"/>
    </row>
    <row r="890" spans="1:32" s="222" customFormat="1" ht="24" hidden="1" customHeight="1">
      <c r="A890" s="182">
        <v>42823</v>
      </c>
      <c r="B890" s="181" t="s">
        <v>15008</v>
      </c>
      <c r="C890" s="150">
        <v>0</v>
      </c>
      <c r="D890" s="150" t="s">
        <v>15009</v>
      </c>
      <c r="E890" s="150" t="s">
        <v>15010</v>
      </c>
      <c r="F890" s="136">
        <v>42818</v>
      </c>
      <c r="G890" s="180" t="s">
        <v>310</v>
      </c>
      <c r="H890" s="150" t="s">
        <v>15011</v>
      </c>
      <c r="I890" s="179">
        <v>1</v>
      </c>
      <c r="J890" s="150" t="s">
        <v>32</v>
      </c>
      <c r="K890" s="150" t="s">
        <v>342</v>
      </c>
      <c r="L890" s="150" t="s">
        <v>349</v>
      </c>
      <c r="M890" s="150"/>
      <c r="N890" s="150">
        <v>0</v>
      </c>
      <c r="O890" s="150" t="s">
        <v>41</v>
      </c>
      <c r="P890" s="150">
        <v>103528.73</v>
      </c>
      <c r="Q890" s="150">
        <v>4309650</v>
      </c>
      <c r="R890" s="150">
        <v>3168622</v>
      </c>
      <c r="S890" s="150">
        <v>73.52</v>
      </c>
      <c r="T890" s="150">
        <v>0</v>
      </c>
      <c r="U890" s="150">
        <v>0</v>
      </c>
      <c r="V890" s="150" t="s">
        <v>15012</v>
      </c>
      <c r="W890" s="150" t="s">
        <v>15013</v>
      </c>
      <c r="X890" s="150" t="s">
        <v>15014</v>
      </c>
      <c r="Y890" s="147" t="s">
        <v>140</v>
      </c>
      <c r="Z890" s="147" t="str">
        <f t="shared" si="39"/>
        <v>0151PE</v>
      </c>
      <c r="AA890" s="246">
        <v>0</v>
      </c>
      <c r="AB890" s="150" t="s">
        <v>30</v>
      </c>
      <c r="AC890" s="246" t="s">
        <v>15007</v>
      </c>
      <c r="AD890" s="150"/>
      <c r="AE890" s="223"/>
      <c r="AF890" s="223"/>
    </row>
    <row r="891" spans="1:32" s="222" customFormat="1" ht="24" hidden="1" customHeight="1">
      <c r="A891" s="178">
        <v>42823</v>
      </c>
      <c r="B891" s="177" t="s">
        <v>15015</v>
      </c>
      <c r="C891" s="156">
        <v>0</v>
      </c>
      <c r="D891" s="156" t="s">
        <v>15009</v>
      </c>
      <c r="E891" s="156" t="s">
        <v>94</v>
      </c>
      <c r="F891" s="142">
        <v>42818</v>
      </c>
      <c r="G891" s="156" t="s">
        <v>310</v>
      </c>
      <c r="H891" s="176" t="s">
        <v>15016</v>
      </c>
      <c r="I891" s="156">
        <v>2</v>
      </c>
      <c r="J891" s="156" t="s">
        <v>32</v>
      </c>
      <c r="K891" s="156" t="s">
        <v>342</v>
      </c>
      <c r="L891" s="156" t="s">
        <v>349</v>
      </c>
      <c r="M891" s="156"/>
      <c r="N891" s="156">
        <v>0</v>
      </c>
      <c r="O891" s="156" t="s">
        <v>41</v>
      </c>
      <c r="P891" s="156">
        <v>89851.76</v>
      </c>
      <c r="Q891" s="156">
        <v>4309650</v>
      </c>
      <c r="R891" s="156">
        <v>2746889</v>
      </c>
      <c r="S891" s="166">
        <v>63.74</v>
      </c>
      <c r="T891" s="156">
        <v>0</v>
      </c>
      <c r="U891" s="156">
        <v>0</v>
      </c>
      <c r="V891" s="156" t="s">
        <v>15017</v>
      </c>
      <c r="W891" s="156" t="s">
        <v>15018</v>
      </c>
      <c r="X891" s="156" t="s">
        <v>15019</v>
      </c>
      <c r="Y891" s="141" t="s">
        <v>140</v>
      </c>
      <c r="Z891" s="141" t="str">
        <f t="shared" si="39"/>
        <v>0151PE</v>
      </c>
      <c r="AA891" s="245">
        <v>0</v>
      </c>
      <c r="AB891" s="156" t="s">
        <v>30</v>
      </c>
      <c r="AC891" s="156" t="s">
        <v>15007</v>
      </c>
      <c r="AD891" s="156"/>
      <c r="AE891" s="223"/>
      <c r="AF891" s="223"/>
    </row>
    <row r="892" spans="1:32" s="222" customFormat="1" ht="24" hidden="1" customHeight="1">
      <c r="A892" s="178">
        <v>42823</v>
      </c>
      <c r="B892" s="177" t="s">
        <v>15015</v>
      </c>
      <c r="C892" s="156">
        <v>0</v>
      </c>
      <c r="D892" s="156" t="s">
        <v>15009</v>
      </c>
      <c r="E892" s="156" t="s">
        <v>95</v>
      </c>
      <c r="F892" s="142">
        <v>42818</v>
      </c>
      <c r="G892" s="156" t="s">
        <v>310</v>
      </c>
      <c r="H892" s="176" t="s">
        <v>15016</v>
      </c>
      <c r="I892" s="156">
        <v>3</v>
      </c>
      <c r="J892" s="156" t="s">
        <v>32</v>
      </c>
      <c r="K892" s="156" t="s">
        <v>342</v>
      </c>
      <c r="L892" s="156" t="s">
        <v>349</v>
      </c>
      <c r="M892" s="156"/>
      <c r="N892" s="156">
        <v>0</v>
      </c>
      <c r="O892" s="156" t="s">
        <v>41</v>
      </c>
      <c r="P892" s="156">
        <v>91990.49</v>
      </c>
      <c r="Q892" s="156">
        <v>4309650</v>
      </c>
      <c r="R892" s="156">
        <v>2824444</v>
      </c>
      <c r="S892" s="166">
        <v>65.540000000000006</v>
      </c>
      <c r="T892" s="156">
        <v>0</v>
      </c>
      <c r="U892" s="156">
        <v>0</v>
      </c>
      <c r="V892" s="156" t="s">
        <v>15020</v>
      </c>
      <c r="W892" s="156" t="s">
        <v>15021</v>
      </c>
      <c r="X892" s="156" t="s">
        <v>15022</v>
      </c>
      <c r="Y892" s="141" t="s">
        <v>140</v>
      </c>
      <c r="Z892" s="141" t="str">
        <f t="shared" si="39"/>
        <v>0151PE</v>
      </c>
      <c r="AA892" s="245">
        <v>0</v>
      </c>
      <c r="AB892" s="156" t="s">
        <v>30</v>
      </c>
      <c r="AC892" s="156" t="s">
        <v>15007</v>
      </c>
      <c r="AD892" s="156"/>
      <c r="AE892" s="223"/>
      <c r="AF892" s="223"/>
    </row>
    <row r="893" spans="1:32" s="222" customFormat="1" ht="24" hidden="1" customHeight="1">
      <c r="A893" s="178">
        <v>42823</v>
      </c>
      <c r="B893" s="177" t="s">
        <v>15023</v>
      </c>
      <c r="C893" s="156">
        <v>0</v>
      </c>
      <c r="D893" s="156" t="s">
        <v>15009</v>
      </c>
      <c r="E893" s="156" t="s">
        <v>96</v>
      </c>
      <c r="F893" s="142">
        <v>42818</v>
      </c>
      <c r="G893" s="156" t="s">
        <v>310</v>
      </c>
      <c r="H893" s="176" t="s">
        <v>15016</v>
      </c>
      <c r="I893" s="156">
        <v>4</v>
      </c>
      <c r="J893" s="156" t="s">
        <v>32</v>
      </c>
      <c r="K893" s="156" t="s">
        <v>342</v>
      </c>
      <c r="L893" s="156" t="s">
        <v>349</v>
      </c>
      <c r="M893" s="156"/>
      <c r="N893" s="156">
        <v>0</v>
      </c>
      <c r="O893" s="156" t="s">
        <v>41</v>
      </c>
      <c r="P893" s="156">
        <v>111645.87</v>
      </c>
      <c r="Q893" s="156">
        <v>4309650</v>
      </c>
      <c r="R893" s="156">
        <v>3322793</v>
      </c>
      <c r="S893" s="166">
        <v>77.099999999999994</v>
      </c>
      <c r="T893" s="156">
        <v>0</v>
      </c>
      <c r="U893" s="156">
        <v>0</v>
      </c>
      <c r="V893" s="156" t="s">
        <v>15024</v>
      </c>
      <c r="W893" s="156" t="s">
        <v>6879</v>
      </c>
      <c r="X893" s="156" t="s">
        <v>15025</v>
      </c>
      <c r="Y893" s="141" t="s">
        <v>140</v>
      </c>
      <c r="Z893" s="141" t="str">
        <f t="shared" si="39"/>
        <v>0151PE</v>
      </c>
      <c r="AA893" s="245">
        <v>0</v>
      </c>
      <c r="AB893" s="156" t="s">
        <v>13904</v>
      </c>
      <c r="AC893" s="156" t="s">
        <v>15007</v>
      </c>
      <c r="AD893" s="156"/>
      <c r="AE893" s="223"/>
      <c r="AF893" s="223"/>
    </row>
    <row r="894" spans="1:32" s="222" customFormat="1" ht="24" hidden="1" customHeight="1">
      <c r="A894" s="178">
        <v>42823</v>
      </c>
      <c r="B894" s="177" t="s">
        <v>15023</v>
      </c>
      <c r="C894" s="156">
        <v>0</v>
      </c>
      <c r="D894" s="156" t="s">
        <v>15009</v>
      </c>
      <c r="E894" s="156" t="s">
        <v>97</v>
      </c>
      <c r="F894" s="142">
        <v>42818</v>
      </c>
      <c r="G894" s="156" t="s">
        <v>310</v>
      </c>
      <c r="H894" s="176" t="s">
        <v>15016</v>
      </c>
      <c r="I894" s="156">
        <v>5</v>
      </c>
      <c r="J894" s="156" t="s">
        <v>32</v>
      </c>
      <c r="K894" s="156" t="s">
        <v>342</v>
      </c>
      <c r="L894" s="156" t="s">
        <v>349</v>
      </c>
      <c r="M894" s="156"/>
      <c r="N894" s="156">
        <v>0</v>
      </c>
      <c r="O894" s="156" t="s">
        <v>41</v>
      </c>
      <c r="P894" s="156">
        <v>111876.63</v>
      </c>
      <c r="Q894" s="156">
        <v>4309650</v>
      </c>
      <c r="R894" s="156">
        <v>3329661</v>
      </c>
      <c r="S894" s="166">
        <v>77.260000000000005</v>
      </c>
      <c r="T894" s="156">
        <v>0</v>
      </c>
      <c r="U894" s="156">
        <v>0</v>
      </c>
      <c r="V894" s="156" t="s">
        <v>15026</v>
      </c>
      <c r="W894" s="156" t="s">
        <v>15027</v>
      </c>
      <c r="X894" s="156" t="s">
        <v>15028</v>
      </c>
      <c r="Y894" s="141" t="s">
        <v>140</v>
      </c>
      <c r="Z894" s="141" t="str">
        <f t="shared" si="39"/>
        <v>0151PE</v>
      </c>
      <c r="AA894" s="245">
        <v>0</v>
      </c>
      <c r="AB894" s="156" t="s">
        <v>13904</v>
      </c>
      <c r="AC894" s="156" t="s">
        <v>15007</v>
      </c>
      <c r="AD894" s="156"/>
      <c r="AE894" s="223"/>
      <c r="AF894" s="223"/>
    </row>
    <row r="895" spans="1:32" s="222" customFormat="1" ht="24" hidden="1" customHeight="1">
      <c r="A895" s="178">
        <v>42823</v>
      </c>
      <c r="B895" s="177" t="s">
        <v>15023</v>
      </c>
      <c r="C895" s="156">
        <v>0</v>
      </c>
      <c r="D895" s="156" t="s">
        <v>15009</v>
      </c>
      <c r="E895" s="156" t="s">
        <v>98</v>
      </c>
      <c r="F895" s="142">
        <v>42818</v>
      </c>
      <c r="G895" s="156" t="s">
        <v>310</v>
      </c>
      <c r="H895" s="176" t="s">
        <v>15016</v>
      </c>
      <c r="I895" s="156">
        <v>6</v>
      </c>
      <c r="J895" s="156" t="s">
        <v>32</v>
      </c>
      <c r="K895" s="156" t="s">
        <v>342</v>
      </c>
      <c r="L895" s="156" t="s">
        <v>349</v>
      </c>
      <c r="M895" s="156"/>
      <c r="N895" s="156">
        <v>0</v>
      </c>
      <c r="O895" s="156" t="s">
        <v>41</v>
      </c>
      <c r="P895" s="156">
        <v>111611.97</v>
      </c>
      <c r="Q895" s="156">
        <v>4309650</v>
      </c>
      <c r="R895" s="156">
        <v>3321784</v>
      </c>
      <c r="S895" s="166">
        <v>77.08</v>
      </c>
      <c r="T895" s="156">
        <v>0</v>
      </c>
      <c r="U895" s="156">
        <v>0</v>
      </c>
      <c r="V895" s="156" t="s">
        <v>15026</v>
      </c>
      <c r="W895" s="156" t="s">
        <v>15029</v>
      </c>
      <c r="X895" s="156" t="s">
        <v>15030</v>
      </c>
      <c r="Y895" s="141" t="s">
        <v>140</v>
      </c>
      <c r="Z895" s="141" t="str">
        <f t="shared" si="39"/>
        <v>0151PE</v>
      </c>
      <c r="AA895" s="245">
        <v>0</v>
      </c>
      <c r="AB895" s="156" t="s">
        <v>13904</v>
      </c>
      <c r="AC895" s="156" t="s">
        <v>15007</v>
      </c>
      <c r="AD895" s="156"/>
      <c r="AE895" s="223"/>
      <c r="AF895" s="223"/>
    </row>
    <row r="896" spans="1:32" s="222" customFormat="1" ht="24" hidden="1" customHeight="1">
      <c r="A896" s="178">
        <v>42823</v>
      </c>
      <c r="B896" s="177" t="s">
        <v>15031</v>
      </c>
      <c r="C896" s="156">
        <v>0</v>
      </c>
      <c r="D896" s="156" t="s">
        <v>15009</v>
      </c>
      <c r="E896" s="156" t="s">
        <v>99</v>
      </c>
      <c r="F896" s="142">
        <v>42818</v>
      </c>
      <c r="G896" s="156" t="s">
        <v>310</v>
      </c>
      <c r="H896" s="176" t="s">
        <v>15016</v>
      </c>
      <c r="I896" s="156">
        <v>7</v>
      </c>
      <c r="J896" s="156" t="s">
        <v>32</v>
      </c>
      <c r="K896" s="156" t="s">
        <v>342</v>
      </c>
      <c r="L896" s="156" t="s">
        <v>349</v>
      </c>
      <c r="M896" s="156"/>
      <c r="N896" s="156">
        <v>0</v>
      </c>
      <c r="O896" s="156" t="s">
        <v>41</v>
      </c>
      <c r="P896" s="156">
        <v>117663.25</v>
      </c>
      <c r="Q896" s="156">
        <v>4309650</v>
      </c>
      <c r="R896" s="156">
        <v>3530385</v>
      </c>
      <c r="S896" s="166">
        <v>81.92</v>
      </c>
      <c r="T896" s="156">
        <v>0</v>
      </c>
      <c r="U896" s="156">
        <v>0</v>
      </c>
      <c r="V896" s="156" t="s">
        <v>15032</v>
      </c>
      <c r="W896" s="156" t="s">
        <v>15033</v>
      </c>
      <c r="X896" s="156" t="s">
        <v>15034</v>
      </c>
      <c r="Y896" s="141" t="s">
        <v>140</v>
      </c>
      <c r="Z896" s="141" t="str">
        <f t="shared" si="39"/>
        <v>0151PE</v>
      </c>
      <c r="AA896" s="245">
        <v>0</v>
      </c>
      <c r="AB896" s="156" t="s">
        <v>30</v>
      </c>
      <c r="AC896" s="156" t="s">
        <v>15007</v>
      </c>
      <c r="AD896" s="156"/>
      <c r="AE896" s="223"/>
      <c r="AF896" s="223"/>
    </row>
    <row r="897" spans="1:32" s="222" customFormat="1" ht="24" hidden="1" customHeight="1">
      <c r="A897" s="178">
        <v>42823</v>
      </c>
      <c r="B897" s="177" t="s">
        <v>15035</v>
      </c>
      <c r="C897" s="156">
        <v>0</v>
      </c>
      <c r="D897" s="156" t="s">
        <v>15009</v>
      </c>
      <c r="E897" s="156" t="s">
        <v>100</v>
      </c>
      <c r="F897" s="142">
        <v>42818</v>
      </c>
      <c r="G897" s="156" t="s">
        <v>310</v>
      </c>
      <c r="H897" s="176" t="s">
        <v>15016</v>
      </c>
      <c r="I897" s="156">
        <v>8</v>
      </c>
      <c r="J897" s="156" t="s">
        <v>32</v>
      </c>
      <c r="K897" s="156" t="s">
        <v>342</v>
      </c>
      <c r="L897" s="156" t="s">
        <v>349</v>
      </c>
      <c r="M897" s="156"/>
      <c r="N897" s="156">
        <v>0</v>
      </c>
      <c r="O897" s="156" t="s">
        <v>41</v>
      </c>
      <c r="P897" s="156">
        <v>114239.29</v>
      </c>
      <c r="Q897" s="156">
        <v>4309650</v>
      </c>
      <c r="R897" s="156">
        <v>3424763</v>
      </c>
      <c r="S897" s="166">
        <v>79.47</v>
      </c>
      <c r="T897" s="156">
        <v>0</v>
      </c>
      <c r="U897" s="156">
        <v>0</v>
      </c>
      <c r="V897" s="156" t="s">
        <v>15036</v>
      </c>
      <c r="W897" s="156" t="s">
        <v>15037</v>
      </c>
      <c r="X897" s="156" t="s">
        <v>15038</v>
      </c>
      <c r="Y897" s="141" t="s">
        <v>140</v>
      </c>
      <c r="Z897" s="141" t="str">
        <f t="shared" si="39"/>
        <v>0151PE</v>
      </c>
      <c r="AA897" s="245">
        <v>0</v>
      </c>
      <c r="AB897" s="156" t="s">
        <v>30</v>
      </c>
      <c r="AC897" s="156" t="s">
        <v>15007</v>
      </c>
      <c r="AD897" s="156"/>
      <c r="AE897" s="223"/>
      <c r="AF897" s="223"/>
    </row>
    <row r="898" spans="1:32" s="222" customFormat="1" ht="24" hidden="1" customHeight="1">
      <c r="A898" s="182">
        <v>42826</v>
      </c>
      <c r="B898" s="181" t="s">
        <v>16268</v>
      </c>
      <c r="C898" s="150">
        <v>0</v>
      </c>
      <c r="D898" s="150" t="s">
        <v>3350</v>
      </c>
      <c r="E898" s="150" t="s">
        <v>3377</v>
      </c>
      <c r="F898" s="136">
        <v>42825</v>
      </c>
      <c r="G898" s="180" t="s">
        <v>108</v>
      </c>
      <c r="H898" s="150" t="s">
        <v>16295</v>
      </c>
      <c r="I898" s="179">
        <v>1</v>
      </c>
      <c r="J898" s="150" t="s">
        <v>32</v>
      </c>
      <c r="K898" s="150" t="s">
        <v>342</v>
      </c>
      <c r="L898" s="150" t="s">
        <v>350</v>
      </c>
      <c r="M898" s="150"/>
      <c r="N898" s="150">
        <v>0</v>
      </c>
      <c r="O898" s="150" t="s">
        <v>33</v>
      </c>
      <c r="P898" s="150">
        <v>20554.66</v>
      </c>
      <c r="Q898" s="150">
        <v>1658008</v>
      </c>
      <c r="R898" s="150">
        <v>1623876</v>
      </c>
      <c r="S898" s="150">
        <v>98</v>
      </c>
      <c r="T898" s="150">
        <v>0</v>
      </c>
      <c r="U898" s="150">
        <v>0</v>
      </c>
      <c r="V898" s="150" t="s">
        <v>16294</v>
      </c>
      <c r="W898" s="150" t="s">
        <v>16293</v>
      </c>
      <c r="X898" s="150" t="s">
        <v>16292</v>
      </c>
      <c r="Y898" s="147" t="s">
        <v>4625</v>
      </c>
      <c r="Z898" s="147" t="str">
        <f t="shared" ref="Z898:Z929" si="40">IF(P898,CONCATENATE(C898,Y898),0)</f>
        <v>0101PE</v>
      </c>
      <c r="AA898" s="246">
        <v>0</v>
      </c>
      <c r="AB898" s="150" t="s">
        <v>30</v>
      </c>
      <c r="AC898" s="246" t="s">
        <v>2087</v>
      </c>
      <c r="AD898" s="150"/>
      <c r="AE898" s="223"/>
      <c r="AF898" s="223"/>
    </row>
    <row r="899" spans="1:32" s="222" customFormat="1" ht="24" hidden="1" customHeight="1">
      <c r="A899" s="178">
        <v>42826</v>
      </c>
      <c r="B899" s="177" t="s">
        <v>16268</v>
      </c>
      <c r="C899" s="156">
        <v>0</v>
      </c>
      <c r="D899" s="156" t="s">
        <v>3350</v>
      </c>
      <c r="E899" s="156" t="s">
        <v>94</v>
      </c>
      <c r="F899" s="142">
        <v>42825</v>
      </c>
      <c r="G899" s="156" t="s">
        <v>108</v>
      </c>
      <c r="H899" s="176" t="s">
        <v>16291</v>
      </c>
      <c r="I899" s="156">
        <v>2</v>
      </c>
      <c r="J899" s="156" t="s">
        <v>32</v>
      </c>
      <c r="K899" s="156" t="s">
        <v>342</v>
      </c>
      <c r="L899" s="156" t="s">
        <v>350</v>
      </c>
      <c r="M899" s="156"/>
      <c r="N899" s="156">
        <v>0</v>
      </c>
      <c r="O899" s="156" t="s">
        <v>33</v>
      </c>
      <c r="P899" s="156">
        <v>19795.79</v>
      </c>
      <c r="Q899" s="156">
        <v>1595131</v>
      </c>
      <c r="R899" s="156">
        <v>1563211</v>
      </c>
      <c r="S899" s="166">
        <v>98</v>
      </c>
      <c r="T899" s="156">
        <v>0</v>
      </c>
      <c r="U899" s="156">
        <v>0</v>
      </c>
      <c r="V899" s="156" t="s">
        <v>16290</v>
      </c>
      <c r="W899" s="156" t="s">
        <v>16289</v>
      </c>
      <c r="X899" s="156" t="s">
        <v>16288</v>
      </c>
      <c r="Y899" s="141" t="s">
        <v>4625</v>
      </c>
      <c r="Z899" s="141" t="str">
        <f t="shared" si="40"/>
        <v>0101PE</v>
      </c>
      <c r="AA899" s="245">
        <v>0</v>
      </c>
      <c r="AB899" s="156" t="s">
        <v>30</v>
      </c>
      <c r="AC899" s="156" t="s">
        <v>2087</v>
      </c>
      <c r="AD899" s="156"/>
      <c r="AE899" s="223"/>
      <c r="AF899" s="223"/>
    </row>
    <row r="900" spans="1:32" s="222" customFormat="1" ht="24" hidden="1" customHeight="1">
      <c r="A900" s="182">
        <v>42827</v>
      </c>
      <c r="B900" s="181" t="s">
        <v>16215</v>
      </c>
      <c r="C900" s="150">
        <v>0</v>
      </c>
      <c r="D900" s="150" t="s">
        <v>3350</v>
      </c>
      <c r="E900" s="150" t="s">
        <v>3377</v>
      </c>
      <c r="F900" s="136">
        <v>42825</v>
      </c>
      <c r="G900" s="180" t="s">
        <v>108</v>
      </c>
      <c r="H900" s="150" t="s">
        <v>16287</v>
      </c>
      <c r="I900" s="179">
        <v>1</v>
      </c>
      <c r="J900" s="150" t="s">
        <v>32</v>
      </c>
      <c r="K900" s="150" t="s">
        <v>342</v>
      </c>
      <c r="L900" s="150" t="s">
        <v>350</v>
      </c>
      <c r="M900" s="150"/>
      <c r="N900" s="150">
        <v>0</v>
      </c>
      <c r="O900" s="150" t="s">
        <v>33</v>
      </c>
      <c r="P900" s="150">
        <v>32857.31</v>
      </c>
      <c r="Q900" s="150">
        <v>2777853</v>
      </c>
      <c r="R900" s="150">
        <v>2629032</v>
      </c>
      <c r="S900" s="150">
        <v>94.7</v>
      </c>
      <c r="T900" s="150">
        <v>0</v>
      </c>
      <c r="U900" s="150">
        <v>0</v>
      </c>
      <c r="V900" s="150" t="s">
        <v>16286</v>
      </c>
      <c r="W900" s="150" t="s">
        <v>16285</v>
      </c>
      <c r="X900" s="150" t="s">
        <v>16284</v>
      </c>
      <c r="Y900" s="147" t="s">
        <v>4625</v>
      </c>
      <c r="Z900" s="147" t="str">
        <f t="shared" si="40"/>
        <v>0101PE</v>
      </c>
      <c r="AA900" s="246">
        <v>0</v>
      </c>
      <c r="AB900" s="150" t="s">
        <v>13904</v>
      </c>
      <c r="AC900" s="246" t="s">
        <v>2087</v>
      </c>
      <c r="AD900" s="150"/>
      <c r="AE900" s="223"/>
      <c r="AF900" s="223"/>
    </row>
    <row r="901" spans="1:32" s="222" customFormat="1" ht="24" hidden="1" customHeight="1">
      <c r="A901" s="178">
        <v>42827</v>
      </c>
      <c r="B901" s="177" t="s">
        <v>16215</v>
      </c>
      <c r="C901" s="156">
        <v>0</v>
      </c>
      <c r="D901" s="156" t="s">
        <v>3350</v>
      </c>
      <c r="E901" s="156" t="s">
        <v>94</v>
      </c>
      <c r="F901" s="142">
        <v>42825</v>
      </c>
      <c r="G901" s="156" t="s">
        <v>108</v>
      </c>
      <c r="H901" s="176" t="s">
        <v>16283</v>
      </c>
      <c r="I901" s="156">
        <v>2</v>
      </c>
      <c r="J901" s="156" t="s">
        <v>32</v>
      </c>
      <c r="K901" s="156" t="s">
        <v>342</v>
      </c>
      <c r="L901" s="156" t="s">
        <v>350</v>
      </c>
      <c r="M901" s="156"/>
      <c r="N901" s="156">
        <v>0</v>
      </c>
      <c r="O901" s="156" t="s">
        <v>33</v>
      </c>
      <c r="P901" s="156">
        <v>33403.910000000003</v>
      </c>
      <c r="Q901" s="156">
        <v>2830606</v>
      </c>
      <c r="R901" s="156">
        <v>2672176</v>
      </c>
      <c r="S901" s="166">
        <v>94.5</v>
      </c>
      <c r="T901" s="156">
        <v>0</v>
      </c>
      <c r="U901" s="156">
        <v>0</v>
      </c>
      <c r="V901" s="156" t="s">
        <v>16282</v>
      </c>
      <c r="W901" s="156" t="s">
        <v>16281</v>
      </c>
      <c r="X901" s="156" t="s">
        <v>16280</v>
      </c>
      <c r="Y901" s="141" t="s">
        <v>4625</v>
      </c>
      <c r="Z901" s="141" t="str">
        <f t="shared" si="40"/>
        <v>0101PE</v>
      </c>
      <c r="AA901" s="245">
        <v>0</v>
      </c>
      <c r="AB901" s="156" t="s">
        <v>13904</v>
      </c>
      <c r="AC901" s="156" t="s">
        <v>2087</v>
      </c>
      <c r="AD901" s="156"/>
      <c r="AE901" s="223"/>
      <c r="AF901" s="223"/>
    </row>
    <row r="902" spans="1:32" s="222" customFormat="1" ht="24" hidden="1" customHeight="1">
      <c r="A902" s="182">
        <v>42827</v>
      </c>
      <c r="B902" s="181" t="s">
        <v>16276</v>
      </c>
      <c r="C902" s="150">
        <v>0</v>
      </c>
      <c r="D902" s="150" t="s">
        <v>3350</v>
      </c>
      <c r="E902" s="150" t="s">
        <v>3377</v>
      </c>
      <c r="F902" s="136">
        <v>42825</v>
      </c>
      <c r="G902" s="180" t="s">
        <v>6378</v>
      </c>
      <c r="H902" s="150" t="s">
        <v>16279</v>
      </c>
      <c r="I902" s="179">
        <v>1</v>
      </c>
      <c r="J902" s="150" t="s">
        <v>32</v>
      </c>
      <c r="K902" s="150" t="s">
        <v>342</v>
      </c>
      <c r="L902" s="150" t="s">
        <v>350</v>
      </c>
      <c r="M902" s="150"/>
      <c r="N902" s="150">
        <v>0</v>
      </c>
      <c r="O902" s="150" t="s">
        <v>33</v>
      </c>
      <c r="P902" s="150">
        <v>33965.160000000003</v>
      </c>
      <c r="Q902" s="150">
        <v>2850080</v>
      </c>
      <c r="R902" s="150">
        <v>2707160</v>
      </c>
      <c r="S902" s="150">
        <v>95</v>
      </c>
      <c r="T902" s="150">
        <v>0</v>
      </c>
      <c r="U902" s="150">
        <v>0</v>
      </c>
      <c r="V902" s="150" t="s">
        <v>11298</v>
      </c>
      <c r="W902" s="150" t="s">
        <v>16278</v>
      </c>
      <c r="X902" s="150" t="s">
        <v>16277</v>
      </c>
      <c r="Y902" s="147" t="s">
        <v>4625</v>
      </c>
      <c r="Z902" s="147" t="str">
        <f t="shared" si="40"/>
        <v>0101PE</v>
      </c>
      <c r="AA902" s="246">
        <v>0</v>
      </c>
      <c r="AB902" s="150" t="s">
        <v>13904</v>
      </c>
      <c r="AC902" s="246" t="s">
        <v>2087</v>
      </c>
      <c r="AD902" s="150"/>
      <c r="AE902" s="223"/>
      <c r="AF902" s="223"/>
    </row>
    <row r="903" spans="1:32" s="222" customFormat="1" ht="24" hidden="1" customHeight="1">
      <c r="A903" s="178">
        <v>42827</v>
      </c>
      <c r="B903" s="177" t="s">
        <v>16276</v>
      </c>
      <c r="C903" s="156">
        <v>0</v>
      </c>
      <c r="D903" s="156" t="s">
        <v>3350</v>
      </c>
      <c r="E903" s="156" t="s">
        <v>94</v>
      </c>
      <c r="F903" s="142">
        <v>42825</v>
      </c>
      <c r="G903" s="156" t="s">
        <v>6378</v>
      </c>
      <c r="H903" s="176" t="s">
        <v>16275</v>
      </c>
      <c r="I903" s="156">
        <v>2</v>
      </c>
      <c r="J903" s="156" t="s">
        <v>32</v>
      </c>
      <c r="K903" s="156" t="s">
        <v>342</v>
      </c>
      <c r="L903" s="156" t="s">
        <v>350</v>
      </c>
      <c r="M903" s="156"/>
      <c r="N903" s="156">
        <v>0</v>
      </c>
      <c r="O903" s="156" t="s">
        <v>33</v>
      </c>
      <c r="P903" s="156">
        <v>34412.47</v>
      </c>
      <c r="Q903" s="156">
        <v>2896859</v>
      </c>
      <c r="R903" s="156">
        <v>2742485</v>
      </c>
      <c r="S903" s="166">
        <v>94.8</v>
      </c>
      <c r="T903" s="156">
        <v>0</v>
      </c>
      <c r="U903" s="156">
        <v>0</v>
      </c>
      <c r="V903" s="156" t="s">
        <v>16274</v>
      </c>
      <c r="W903" s="156" t="s">
        <v>16273</v>
      </c>
      <c r="X903" s="156" t="s">
        <v>16272</v>
      </c>
      <c r="Y903" s="141" t="s">
        <v>4625</v>
      </c>
      <c r="Z903" s="141" t="str">
        <f t="shared" si="40"/>
        <v>0101PE</v>
      </c>
      <c r="AA903" s="245">
        <v>0</v>
      </c>
      <c r="AB903" s="156" t="s">
        <v>13904</v>
      </c>
      <c r="AC903" s="156" t="s">
        <v>2087</v>
      </c>
      <c r="AD903" s="156"/>
      <c r="AE903" s="223"/>
      <c r="AF903" s="223"/>
    </row>
    <row r="904" spans="1:32" s="222" customFormat="1" ht="24" hidden="1" customHeight="1">
      <c r="A904" s="182">
        <v>42827</v>
      </c>
      <c r="B904" s="181" t="s">
        <v>16268</v>
      </c>
      <c r="C904" s="150">
        <v>0</v>
      </c>
      <c r="D904" s="150" t="s">
        <v>3350</v>
      </c>
      <c r="E904" s="150" t="s">
        <v>3377</v>
      </c>
      <c r="F904" s="136">
        <v>42825</v>
      </c>
      <c r="G904" s="180" t="s">
        <v>6378</v>
      </c>
      <c r="H904" s="150" t="s">
        <v>16271</v>
      </c>
      <c r="I904" s="179">
        <v>1</v>
      </c>
      <c r="J904" s="150" t="s">
        <v>32</v>
      </c>
      <c r="K904" s="150" t="s">
        <v>342</v>
      </c>
      <c r="L904" s="150" t="s">
        <v>350</v>
      </c>
      <c r="M904" s="150"/>
      <c r="N904" s="150">
        <v>0</v>
      </c>
      <c r="O904" s="150" t="s">
        <v>33</v>
      </c>
      <c r="P904" s="150">
        <v>38158.79</v>
      </c>
      <c r="Q904" s="150">
        <v>3261025</v>
      </c>
      <c r="R904" s="150">
        <v>3031419</v>
      </c>
      <c r="S904" s="150">
        <v>93.1</v>
      </c>
      <c r="T904" s="150">
        <v>0</v>
      </c>
      <c r="U904" s="150">
        <v>0</v>
      </c>
      <c r="V904" s="150" t="s">
        <v>16270</v>
      </c>
      <c r="W904" s="150" t="s">
        <v>16269</v>
      </c>
      <c r="X904" s="150" t="s">
        <v>12145</v>
      </c>
      <c r="Y904" s="147" t="s">
        <v>4625</v>
      </c>
      <c r="Z904" s="147" t="str">
        <f t="shared" si="40"/>
        <v>0101PE</v>
      </c>
      <c r="AA904" s="246">
        <v>0</v>
      </c>
      <c r="AB904" s="150" t="s">
        <v>30</v>
      </c>
      <c r="AC904" s="246" t="s">
        <v>2087</v>
      </c>
      <c r="AD904" s="150"/>
      <c r="AE904" s="223"/>
      <c r="AF904" s="223"/>
    </row>
    <row r="905" spans="1:32" s="222" customFormat="1" ht="24" hidden="1" customHeight="1">
      <c r="A905" s="178">
        <v>42827</v>
      </c>
      <c r="B905" s="177" t="s">
        <v>16268</v>
      </c>
      <c r="C905" s="156">
        <v>0</v>
      </c>
      <c r="D905" s="156" t="s">
        <v>3350</v>
      </c>
      <c r="E905" s="156" t="s">
        <v>94</v>
      </c>
      <c r="F905" s="142">
        <v>42825</v>
      </c>
      <c r="G905" s="156" t="s">
        <v>6378</v>
      </c>
      <c r="H905" s="176" t="s">
        <v>16267</v>
      </c>
      <c r="I905" s="156">
        <v>2</v>
      </c>
      <c r="J905" s="156" t="s">
        <v>32</v>
      </c>
      <c r="K905" s="156" t="s">
        <v>342</v>
      </c>
      <c r="L905" s="156" t="s">
        <v>350</v>
      </c>
      <c r="M905" s="156"/>
      <c r="N905" s="156">
        <v>0</v>
      </c>
      <c r="O905" s="156" t="s">
        <v>33</v>
      </c>
      <c r="P905" s="156">
        <v>38229.01</v>
      </c>
      <c r="Q905" s="156">
        <v>3276884</v>
      </c>
      <c r="R905" s="156">
        <v>3038874</v>
      </c>
      <c r="S905" s="166">
        <v>92.9</v>
      </c>
      <c r="T905" s="156">
        <v>0</v>
      </c>
      <c r="U905" s="156">
        <v>0</v>
      </c>
      <c r="V905" s="156" t="s">
        <v>16266</v>
      </c>
      <c r="W905" s="156" t="s">
        <v>16265</v>
      </c>
      <c r="X905" s="156" t="s">
        <v>16264</v>
      </c>
      <c r="Y905" s="141" t="s">
        <v>4625</v>
      </c>
      <c r="Z905" s="141" t="str">
        <f t="shared" si="40"/>
        <v>0101PE</v>
      </c>
      <c r="AA905" s="245">
        <v>0</v>
      </c>
      <c r="AB905" s="156" t="s">
        <v>30</v>
      </c>
      <c r="AC905" s="156" t="s">
        <v>2087</v>
      </c>
      <c r="AD905" s="156"/>
      <c r="AE905" s="223"/>
      <c r="AF905" s="223"/>
    </row>
    <row r="906" spans="1:32" s="222" customFormat="1" ht="24" hidden="1" customHeight="1">
      <c r="A906" s="182">
        <v>42828</v>
      </c>
      <c r="B906" s="181" t="s">
        <v>16241</v>
      </c>
      <c r="C906" s="150">
        <v>0</v>
      </c>
      <c r="D906" s="150" t="s">
        <v>3350</v>
      </c>
      <c r="E906" s="150" t="s">
        <v>3377</v>
      </c>
      <c r="F906" s="136">
        <v>42825</v>
      </c>
      <c r="G906" s="180" t="s">
        <v>310</v>
      </c>
      <c r="H906" s="150" t="s">
        <v>16263</v>
      </c>
      <c r="I906" s="179">
        <v>1</v>
      </c>
      <c r="J906" s="150" t="s">
        <v>32</v>
      </c>
      <c r="K906" s="150" t="s">
        <v>342</v>
      </c>
      <c r="L906" s="150" t="s">
        <v>349</v>
      </c>
      <c r="M906" s="150"/>
      <c r="N906" s="150">
        <v>0</v>
      </c>
      <c r="O906" s="150" t="s">
        <v>33</v>
      </c>
      <c r="P906" s="150">
        <v>66358.960000000006</v>
      </c>
      <c r="Q906" s="150">
        <v>4309650</v>
      </c>
      <c r="R906" s="150">
        <v>3032447</v>
      </c>
      <c r="S906" s="150">
        <v>70.36</v>
      </c>
      <c r="T906" s="150">
        <v>0</v>
      </c>
      <c r="U906" s="150">
        <v>0</v>
      </c>
      <c r="V906" s="150" t="s">
        <v>16262</v>
      </c>
      <c r="W906" s="150" t="s">
        <v>16261</v>
      </c>
      <c r="X906" s="150" t="s">
        <v>16260</v>
      </c>
      <c r="Y906" s="147" t="s">
        <v>4625</v>
      </c>
      <c r="Z906" s="147" t="str">
        <f t="shared" si="40"/>
        <v>0101PE</v>
      </c>
      <c r="AA906" s="246">
        <v>0</v>
      </c>
      <c r="AB906" s="150" t="s">
        <v>30</v>
      </c>
      <c r="AC906" s="246" t="s">
        <v>2087</v>
      </c>
      <c r="AD906" s="150"/>
      <c r="AE906" s="223"/>
      <c r="AF906" s="223"/>
    </row>
    <row r="907" spans="1:32" s="222" customFormat="1" ht="24" hidden="1" customHeight="1">
      <c r="A907" s="178">
        <v>42828</v>
      </c>
      <c r="B907" s="177" t="s">
        <v>16241</v>
      </c>
      <c r="C907" s="156">
        <v>0</v>
      </c>
      <c r="D907" s="156" t="s">
        <v>3350</v>
      </c>
      <c r="E907" s="156" t="s">
        <v>94</v>
      </c>
      <c r="F907" s="142">
        <v>42825</v>
      </c>
      <c r="G907" s="156" t="s">
        <v>310</v>
      </c>
      <c r="H907" s="176" t="s">
        <v>16240</v>
      </c>
      <c r="I907" s="156">
        <v>2</v>
      </c>
      <c r="J907" s="156" t="s">
        <v>32</v>
      </c>
      <c r="K907" s="156" t="s">
        <v>342</v>
      </c>
      <c r="L907" s="156" t="s">
        <v>349</v>
      </c>
      <c r="M907" s="156"/>
      <c r="N907" s="156">
        <v>0</v>
      </c>
      <c r="O907" s="156" t="s">
        <v>33</v>
      </c>
      <c r="P907" s="156">
        <v>67394.19</v>
      </c>
      <c r="Q907" s="156">
        <v>4309650</v>
      </c>
      <c r="R907" s="156">
        <v>3072043</v>
      </c>
      <c r="S907" s="166">
        <v>71.28</v>
      </c>
      <c r="T907" s="156">
        <v>0</v>
      </c>
      <c r="U907" s="156">
        <v>0</v>
      </c>
      <c r="V907" s="156" t="s">
        <v>16259</v>
      </c>
      <c r="W907" s="156" t="s">
        <v>16258</v>
      </c>
      <c r="X907" s="156" t="s">
        <v>16257</v>
      </c>
      <c r="Y907" s="141" t="s">
        <v>4625</v>
      </c>
      <c r="Z907" s="141" t="str">
        <f t="shared" si="40"/>
        <v>0101PE</v>
      </c>
      <c r="AA907" s="245">
        <v>0</v>
      </c>
      <c r="AB907" s="156" t="s">
        <v>30</v>
      </c>
      <c r="AC907" s="156" t="s">
        <v>2087</v>
      </c>
      <c r="AD907" s="156"/>
      <c r="AE907" s="223"/>
      <c r="AF907" s="223"/>
    </row>
    <row r="908" spans="1:32" s="222" customFormat="1" ht="24" hidden="1" customHeight="1">
      <c r="A908" s="178">
        <v>42828</v>
      </c>
      <c r="B908" s="177" t="s">
        <v>16241</v>
      </c>
      <c r="C908" s="156">
        <v>0</v>
      </c>
      <c r="D908" s="156" t="s">
        <v>3350</v>
      </c>
      <c r="E908" s="156" t="s">
        <v>95</v>
      </c>
      <c r="F908" s="142">
        <v>42825</v>
      </c>
      <c r="G908" s="156" t="s">
        <v>310</v>
      </c>
      <c r="H908" s="176" t="s">
        <v>16240</v>
      </c>
      <c r="I908" s="156">
        <v>3</v>
      </c>
      <c r="J908" s="156" t="s">
        <v>32</v>
      </c>
      <c r="K908" s="156" t="s">
        <v>342</v>
      </c>
      <c r="L908" s="156" t="s">
        <v>349</v>
      </c>
      <c r="M908" s="156"/>
      <c r="N908" s="156">
        <v>0</v>
      </c>
      <c r="O908" s="156" t="s">
        <v>33</v>
      </c>
      <c r="P908" s="156">
        <v>67619.320000000007</v>
      </c>
      <c r="Q908" s="156">
        <v>4309650</v>
      </c>
      <c r="R908" s="156">
        <v>3094220</v>
      </c>
      <c r="S908" s="166">
        <v>71.8</v>
      </c>
      <c r="T908" s="156">
        <v>0</v>
      </c>
      <c r="U908" s="156">
        <v>0</v>
      </c>
      <c r="V908" s="156" t="s">
        <v>16256</v>
      </c>
      <c r="W908" s="156" t="s">
        <v>16255</v>
      </c>
      <c r="X908" s="156" t="s">
        <v>16254</v>
      </c>
      <c r="Y908" s="141" t="s">
        <v>4625</v>
      </c>
      <c r="Z908" s="141" t="str">
        <f t="shared" si="40"/>
        <v>0101PE</v>
      </c>
      <c r="AA908" s="245">
        <v>0</v>
      </c>
      <c r="AB908" s="156" t="s">
        <v>30</v>
      </c>
      <c r="AC908" s="156" t="s">
        <v>2087</v>
      </c>
      <c r="AD908" s="156"/>
      <c r="AE908" s="223"/>
      <c r="AF908" s="223"/>
    </row>
    <row r="909" spans="1:32" s="222" customFormat="1" ht="24" hidden="1" customHeight="1">
      <c r="A909" s="178">
        <v>42828</v>
      </c>
      <c r="B909" s="177" t="s">
        <v>16241</v>
      </c>
      <c r="C909" s="156">
        <v>0</v>
      </c>
      <c r="D909" s="156" t="s">
        <v>3350</v>
      </c>
      <c r="E909" s="156" t="s">
        <v>96</v>
      </c>
      <c r="F909" s="142">
        <v>42825</v>
      </c>
      <c r="G909" s="156" t="s">
        <v>310</v>
      </c>
      <c r="H909" s="176" t="s">
        <v>16240</v>
      </c>
      <c r="I909" s="156">
        <v>4</v>
      </c>
      <c r="J909" s="156" t="s">
        <v>32</v>
      </c>
      <c r="K909" s="156" t="s">
        <v>342</v>
      </c>
      <c r="L909" s="156" t="s">
        <v>349</v>
      </c>
      <c r="M909" s="156"/>
      <c r="N909" s="156">
        <v>0</v>
      </c>
      <c r="O909" s="156" t="s">
        <v>33</v>
      </c>
      <c r="P909" s="156">
        <v>70828.5</v>
      </c>
      <c r="Q909" s="156">
        <v>4309650</v>
      </c>
      <c r="R909" s="156">
        <v>3226203</v>
      </c>
      <c r="S909" s="166">
        <v>74.86</v>
      </c>
      <c r="T909" s="156">
        <v>0</v>
      </c>
      <c r="U909" s="156">
        <v>0</v>
      </c>
      <c r="V909" s="156" t="s">
        <v>16253</v>
      </c>
      <c r="W909" s="156" t="s">
        <v>16252</v>
      </c>
      <c r="X909" s="156" t="s">
        <v>16251</v>
      </c>
      <c r="Y909" s="141" t="s">
        <v>4625</v>
      </c>
      <c r="Z909" s="141" t="str">
        <f t="shared" si="40"/>
        <v>0101PE</v>
      </c>
      <c r="AA909" s="245">
        <v>0</v>
      </c>
      <c r="AB909" s="156" t="s">
        <v>30</v>
      </c>
      <c r="AC909" s="156" t="s">
        <v>2087</v>
      </c>
      <c r="AD909" s="156"/>
      <c r="AE909" s="223"/>
      <c r="AF909" s="223"/>
    </row>
    <row r="910" spans="1:32" s="222" customFormat="1" ht="24" hidden="1" customHeight="1">
      <c r="A910" s="178">
        <v>42828</v>
      </c>
      <c r="B910" s="177" t="s">
        <v>16241</v>
      </c>
      <c r="C910" s="156">
        <v>0</v>
      </c>
      <c r="D910" s="156" t="s">
        <v>3350</v>
      </c>
      <c r="E910" s="156" t="s">
        <v>97</v>
      </c>
      <c r="F910" s="142">
        <v>42825</v>
      </c>
      <c r="G910" s="156" t="s">
        <v>310</v>
      </c>
      <c r="H910" s="176" t="s">
        <v>16240</v>
      </c>
      <c r="I910" s="156">
        <v>5</v>
      </c>
      <c r="J910" s="156" t="s">
        <v>32</v>
      </c>
      <c r="K910" s="156" t="s">
        <v>342</v>
      </c>
      <c r="L910" s="156" t="s">
        <v>349</v>
      </c>
      <c r="M910" s="156"/>
      <c r="N910" s="156">
        <v>0</v>
      </c>
      <c r="O910" s="156" t="s">
        <v>33</v>
      </c>
      <c r="P910" s="156">
        <v>72996.25</v>
      </c>
      <c r="Q910" s="156">
        <v>4309650</v>
      </c>
      <c r="R910" s="156">
        <v>3331192</v>
      </c>
      <c r="S910" s="166">
        <v>77.3</v>
      </c>
      <c r="T910" s="156">
        <v>0</v>
      </c>
      <c r="U910" s="156">
        <v>0</v>
      </c>
      <c r="V910" s="156" t="s">
        <v>16250</v>
      </c>
      <c r="W910" s="156" t="s">
        <v>16249</v>
      </c>
      <c r="X910" s="156" t="s">
        <v>16248</v>
      </c>
      <c r="Y910" s="141" t="s">
        <v>4625</v>
      </c>
      <c r="Z910" s="141" t="str">
        <f t="shared" si="40"/>
        <v>0101PE</v>
      </c>
      <c r="AA910" s="245">
        <v>0</v>
      </c>
      <c r="AB910" s="156" t="s">
        <v>30</v>
      </c>
      <c r="AC910" s="156" t="s">
        <v>2087</v>
      </c>
      <c r="AD910" s="156"/>
      <c r="AE910" s="223"/>
      <c r="AF910" s="223"/>
    </row>
    <row r="911" spans="1:32" s="222" customFormat="1" ht="24" hidden="1" customHeight="1">
      <c r="A911" s="178">
        <v>42828</v>
      </c>
      <c r="B911" s="177" t="s">
        <v>16241</v>
      </c>
      <c r="C911" s="156">
        <v>0</v>
      </c>
      <c r="D911" s="156" t="s">
        <v>3350</v>
      </c>
      <c r="E911" s="156" t="s">
        <v>98</v>
      </c>
      <c r="F911" s="142">
        <v>42825</v>
      </c>
      <c r="G911" s="156" t="s">
        <v>310</v>
      </c>
      <c r="H911" s="176" t="s">
        <v>16240</v>
      </c>
      <c r="I911" s="156">
        <v>6</v>
      </c>
      <c r="J911" s="156" t="s">
        <v>32</v>
      </c>
      <c r="K911" s="156" t="s">
        <v>342</v>
      </c>
      <c r="L911" s="156" t="s">
        <v>349</v>
      </c>
      <c r="M911" s="156"/>
      <c r="N911" s="156">
        <v>0</v>
      </c>
      <c r="O911" s="156" t="s">
        <v>33</v>
      </c>
      <c r="P911" s="156">
        <v>73999.72</v>
      </c>
      <c r="Q911" s="156">
        <v>4309650</v>
      </c>
      <c r="R911" s="156">
        <v>3382030</v>
      </c>
      <c r="S911" s="166">
        <v>78.48</v>
      </c>
      <c r="T911" s="156">
        <v>0</v>
      </c>
      <c r="U911" s="156">
        <v>0</v>
      </c>
      <c r="V911" s="156" t="s">
        <v>16247</v>
      </c>
      <c r="W911" s="156" t="s">
        <v>16246</v>
      </c>
      <c r="X911" s="156" t="s">
        <v>16245</v>
      </c>
      <c r="Y911" s="141" t="s">
        <v>4625</v>
      </c>
      <c r="Z911" s="141" t="str">
        <f t="shared" si="40"/>
        <v>0101PE</v>
      </c>
      <c r="AA911" s="245">
        <v>0</v>
      </c>
      <c r="AB911" s="156" t="s">
        <v>30</v>
      </c>
      <c r="AC911" s="156" t="s">
        <v>2087</v>
      </c>
      <c r="AD911" s="156"/>
      <c r="AE911" s="223"/>
      <c r="AF911" s="223"/>
    </row>
    <row r="912" spans="1:32" s="222" customFormat="1" ht="24" hidden="1" customHeight="1">
      <c r="A912" s="178">
        <v>42828</v>
      </c>
      <c r="B912" s="177" t="s">
        <v>16241</v>
      </c>
      <c r="C912" s="156">
        <v>0</v>
      </c>
      <c r="D912" s="156" t="s">
        <v>3350</v>
      </c>
      <c r="E912" s="156" t="s">
        <v>99</v>
      </c>
      <c r="F912" s="142">
        <v>42825</v>
      </c>
      <c r="G912" s="156" t="s">
        <v>310</v>
      </c>
      <c r="H912" s="176" t="s">
        <v>16240</v>
      </c>
      <c r="I912" s="156">
        <v>7</v>
      </c>
      <c r="J912" s="156" t="s">
        <v>32</v>
      </c>
      <c r="K912" s="156" t="s">
        <v>342</v>
      </c>
      <c r="L912" s="156" t="s">
        <v>349</v>
      </c>
      <c r="M912" s="156"/>
      <c r="N912" s="156">
        <v>0</v>
      </c>
      <c r="O912" s="156" t="s">
        <v>33</v>
      </c>
      <c r="P912" s="156">
        <v>71161.38</v>
      </c>
      <c r="Q912" s="156">
        <v>4309650</v>
      </c>
      <c r="R912" s="156">
        <v>3246834</v>
      </c>
      <c r="S912" s="166">
        <v>75.34</v>
      </c>
      <c r="T912" s="156">
        <v>0</v>
      </c>
      <c r="U912" s="156">
        <v>0</v>
      </c>
      <c r="V912" s="156" t="s">
        <v>16244</v>
      </c>
      <c r="W912" s="156" t="s">
        <v>16243</v>
      </c>
      <c r="X912" s="156" t="s">
        <v>16242</v>
      </c>
      <c r="Y912" s="141" t="s">
        <v>4625</v>
      </c>
      <c r="Z912" s="141" t="str">
        <f t="shared" si="40"/>
        <v>0101PE</v>
      </c>
      <c r="AA912" s="245">
        <v>0</v>
      </c>
      <c r="AB912" s="156" t="s">
        <v>30</v>
      </c>
      <c r="AC912" s="156" t="s">
        <v>2087</v>
      </c>
      <c r="AD912" s="156"/>
      <c r="AE912" s="223"/>
      <c r="AF912" s="223"/>
    </row>
    <row r="913" spans="1:32" s="222" customFormat="1" ht="24" hidden="1" customHeight="1">
      <c r="A913" s="178">
        <v>42828</v>
      </c>
      <c r="B913" s="177" t="s">
        <v>16241</v>
      </c>
      <c r="C913" s="156">
        <v>0</v>
      </c>
      <c r="D913" s="156" t="s">
        <v>3350</v>
      </c>
      <c r="E913" s="156" t="s">
        <v>100</v>
      </c>
      <c r="F913" s="142">
        <v>42825</v>
      </c>
      <c r="G913" s="156" t="s">
        <v>310</v>
      </c>
      <c r="H913" s="176" t="s">
        <v>16240</v>
      </c>
      <c r="I913" s="156">
        <v>8</v>
      </c>
      <c r="J913" s="156" t="s">
        <v>32</v>
      </c>
      <c r="K913" s="156" t="s">
        <v>342</v>
      </c>
      <c r="L913" s="156" t="s">
        <v>349</v>
      </c>
      <c r="M913" s="156"/>
      <c r="N913" s="156">
        <v>0</v>
      </c>
      <c r="O913" s="156" t="s">
        <v>33</v>
      </c>
      <c r="P913" s="156">
        <v>66694.27</v>
      </c>
      <c r="Q913" s="156">
        <v>4309650</v>
      </c>
      <c r="R913" s="156">
        <v>3067969</v>
      </c>
      <c r="S913" s="166">
        <v>71.19</v>
      </c>
      <c r="T913" s="156">
        <v>0</v>
      </c>
      <c r="U913" s="156">
        <v>0</v>
      </c>
      <c r="V913" s="156" t="s">
        <v>16239</v>
      </c>
      <c r="W913" s="156" t="s">
        <v>16238</v>
      </c>
      <c r="X913" s="156" t="s">
        <v>16237</v>
      </c>
      <c r="Y913" s="141" t="s">
        <v>4625</v>
      </c>
      <c r="Z913" s="141" t="str">
        <f t="shared" si="40"/>
        <v>0101PE</v>
      </c>
      <c r="AA913" s="245">
        <v>0</v>
      </c>
      <c r="AB913" s="156" t="s">
        <v>30</v>
      </c>
      <c r="AC913" s="156" t="s">
        <v>2087</v>
      </c>
      <c r="AD913" s="156"/>
      <c r="AE913" s="223"/>
      <c r="AF913" s="223"/>
    </row>
    <row r="914" spans="1:32" s="222" customFormat="1" ht="24" hidden="1" customHeight="1">
      <c r="A914" s="182">
        <v>42829</v>
      </c>
      <c r="B914" s="181" t="s">
        <v>16215</v>
      </c>
      <c r="C914" s="150">
        <v>0</v>
      </c>
      <c r="D914" s="150" t="s">
        <v>3350</v>
      </c>
      <c r="E914" s="150" t="s">
        <v>3377</v>
      </c>
      <c r="F914" s="136">
        <v>42828</v>
      </c>
      <c r="G914" s="180" t="s">
        <v>6378</v>
      </c>
      <c r="H914" s="150" t="s">
        <v>16236</v>
      </c>
      <c r="I914" s="179">
        <v>1</v>
      </c>
      <c r="J914" s="150" t="s">
        <v>32</v>
      </c>
      <c r="K914" s="150" t="s">
        <v>342</v>
      </c>
      <c r="L914" s="150" t="s">
        <v>350</v>
      </c>
      <c r="M914" s="150"/>
      <c r="N914" s="150">
        <v>0</v>
      </c>
      <c r="O914" s="150" t="s">
        <v>33</v>
      </c>
      <c r="P914" s="150">
        <v>38353.33</v>
      </c>
      <c r="Q914" s="150">
        <v>3328893</v>
      </c>
      <c r="R914" s="150">
        <v>3075634</v>
      </c>
      <c r="S914" s="150">
        <v>92.6</v>
      </c>
      <c r="T914" s="150">
        <v>0</v>
      </c>
      <c r="U914" s="150">
        <v>0</v>
      </c>
      <c r="V914" s="150" t="s">
        <v>16235</v>
      </c>
      <c r="W914" s="150" t="s">
        <v>16234</v>
      </c>
      <c r="X914" s="150" t="s">
        <v>16233</v>
      </c>
      <c r="Y914" s="147" t="s">
        <v>4625</v>
      </c>
      <c r="Z914" s="147" t="str">
        <f t="shared" si="40"/>
        <v>0101PE</v>
      </c>
      <c r="AA914" s="246">
        <v>0</v>
      </c>
      <c r="AB914" s="150" t="s">
        <v>13904</v>
      </c>
      <c r="AC914" s="246" t="s">
        <v>2087</v>
      </c>
      <c r="AD914" s="150"/>
      <c r="AE914" s="223"/>
      <c r="AF914" s="223"/>
    </row>
    <row r="915" spans="1:32" s="222" customFormat="1" ht="24" hidden="1" customHeight="1">
      <c r="A915" s="178">
        <v>42829</v>
      </c>
      <c r="B915" s="177" t="s">
        <v>16215</v>
      </c>
      <c r="C915" s="156">
        <v>0</v>
      </c>
      <c r="D915" s="156" t="s">
        <v>3350</v>
      </c>
      <c r="E915" s="156" t="s">
        <v>94</v>
      </c>
      <c r="F915" s="142">
        <v>42828</v>
      </c>
      <c r="G915" s="156" t="s">
        <v>6378</v>
      </c>
      <c r="H915" s="176" t="s">
        <v>16232</v>
      </c>
      <c r="I915" s="156">
        <v>2</v>
      </c>
      <c r="J915" s="156" t="s">
        <v>32</v>
      </c>
      <c r="K915" s="156" t="s">
        <v>342</v>
      </c>
      <c r="L915" s="156" t="s">
        <v>350</v>
      </c>
      <c r="M915" s="156"/>
      <c r="N915" s="156">
        <v>0</v>
      </c>
      <c r="O915" s="156" t="s">
        <v>33</v>
      </c>
      <c r="P915" s="156">
        <v>38270.42</v>
      </c>
      <c r="Q915" s="156">
        <v>3330566</v>
      </c>
      <c r="R915" s="156">
        <v>3070664</v>
      </c>
      <c r="S915" s="166">
        <v>92.4</v>
      </c>
      <c r="T915" s="156">
        <v>0</v>
      </c>
      <c r="U915" s="156">
        <v>0</v>
      </c>
      <c r="V915" s="156" t="s">
        <v>16231</v>
      </c>
      <c r="W915" s="156" t="s">
        <v>16230</v>
      </c>
      <c r="X915" s="156" t="s">
        <v>16229</v>
      </c>
      <c r="Y915" s="141" t="s">
        <v>4625</v>
      </c>
      <c r="Z915" s="141" t="str">
        <f t="shared" si="40"/>
        <v>0101PE</v>
      </c>
      <c r="AA915" s="245">
        <v>0</v>
      </c>
      <c r="AB915" s="156" t="s">
        <v>13904</v>
      </c>
      <c r="AC915" s="156" t="s">
        <v>2087</v>
      </c>
      <c r="AD915" s="156"/>
      <c r="AE915" s="223"/>
      <c r="AF915" s="223"/>
    </row>
    <row r="916" spans="1:32" s="222" customFormat="1" ht="24" hidden="1" customHeight="1">
      <c r="A916" s="182">
        <v>42829</v>
      </c>
      <c r="B916" s="181" t="s">
        <v>16224</v>
      </c>
      <c r="C916" s="150">
        <v>0</v>
      </c>
      <c r="D916" s="150" t="s">
        <v>3350</v>
      </c>
      <c r="E916" s="150" t="s">
        <v>3377</v>
      </c>
      <c r="F916" s="136">
        <v>42828</v>
      </c>
      <c r="G916" s="180" t="s">
        <v>10992</v>
      </c>
      <c r="H916" s="150" t="s">
        <v>16228</v>
      </c>
      <c r="I916" s="179">
        <v>1</v>
      </c>
      <c r="J916" s="150" t="s">
        <v>32</v>
      </c>
      <c r="K916" s="150" t="s">
        <v>342</v>
      </c>
      <c r="L916" s="150" t="s">
        <v>350</v>
      </c>
      <c r="M916" s="150"/>
      <c r="N916" s="150">
        <v>0</v>
      </c>
      <c r="O916" s="150" t="s">
        <v>33</v>
      </c>
      <c r="P916" s="150">
        <v>26722.639999999999</v>
      </c>
      <c r="Q916" s="150">
        <v>2237665</v>
      </c>
      <c r="R916" s="150">
        <v>2124996</v>
      </c>
      <c r="S916" s="150">
        <v>95.1</v>
      </c>
      <c r="T916" s="150">
        <v>0</v>
      </c>
      <c r="U916" s="150">
        <v>0</v>
      </c>
      <c r="V916" s="150" t="s">
        <v>16227</v>
      </c>
      <c r="W916" s="150" t="s">
        <v>16226</v>
      </c>
      <c r="X916" s="150" t="s">
        <v>16225</v>
      </c>
      <c r="Y916" s="147" t="s">
        <v>4625</v>
      </c>
      <c r="Z916" s="147" t="str">
        <f t="shared" si="40"/>
        <v>0101PE</v>
      </c>
      <c r="AA916" s="246">
        <v>0</v>
      </c>
      <c r="AB916" s="150" t="s">
        <v>30</v>
      </c>
      <c r="AC916" s="246" t="s">
        <v>2087</v>
      </c>
      <c r="AD916" s="150"/>
      <c r="AE916" s="223"/>
      <c r="AF916" s="223"/>
    </row>
    <row r="917" spans="1:32" s="222" customFormat="1" ht="24" hidden="1" customHeight="1">
      <c r="A917" s="178">
        <v>42829</v>
      </c>
      <c r="B917" s="177" t="s">
        <v>16224</v>
      </c>
      <c r="C917" s="156">
        <v>0</v>
      </c>
      <c r="D917" s="156" t="s">
        <v>3350</v>
      </c>
      <c r="E917" s="156" t="s">
        <v>94</v>
      </c>
      <c r="F917" s="142">
        <v>42828</v>
      </c>
      <c r="G917" s="156" t="s">
        <v>10992</v>
      </c>
      <c r="H917" s="176" t="s">
        <v>16223</v>
      </c>
      <c r="I917" s="156">
        <v>2</v>
      </c>
      <c r="J917" s="156" t="s">
        <v>32</v>
      </c>
      <c r="K917" s="156" t="s">
        <v>342</v>
      </c>
      <c r="L917" s="156" t="s">
        <v>350</v>
      </c>
      <c r="M917" s="156"/>
      <c r="N917" s="156">
        <v>0</v>
      </c>
      <c r="O917" s="156" t="s">
        <v>33</v>
      </c>
      <c r="P917" s="156">
        <v>26462.5</v>
      </c>
      <c r="Q917" s="156">
        <v>2216506</v>
      </c>
      <c r="R917" s="156">
        <v>2103945</v>
      </c>
      <c r="S917" s="166">
        <v>95.1</v>
      </c>
      <c r="T917" s="156">
        <v>0</v>
      </c>
      <c r="U917" s="156">
        <v>0</v>
      </c>
      <c r="V917" s="156" t="s">
        <v>16222</v>
      </c>
      <c r="W917" s="156" t="s">
        <v>16221</v>
      </c>
      <c r="X917" s="156" t="s">
        <v>16220</v>
      </c>
      <c r="Y917" s="141" t="s">
        <v>4625</v>
      </c>
      <c r="Z917" s="141" t="str">
        <f t="shared" si="40"/>
        <v>0101PE</v>
      </c>
      <c r="AA917" s="245">
        <v>0</v>
      </c>
      <c r="AB917" s="156" t="s">
        <v>30</v>
      </c>
      <c r="AC917" s="156" t="s">
        <v>2087</v>
      </c>
      <c r="AD917" s="156"/>
      <c r="AE917" s="223"/>
      <c r="AF917" s="223"/>
    </row>
    <row r="918" spans="1:32" s="222" customFormat="1" ht="24" hidden="1" customHeight="1">
      <c r="A918" s="182">
        <v>42829</v>
      </c>
      <c r="B918" s="181" t="s">
        <v>16215</v>
      </c>
      <c r="C918" s="150">
        <v>0</v>
      </c>
      <c r="D918" s="150" t="s">
        <v>3350</v>
      </c>
      <c r="E918" s="150" t="s">
        <v>3377</v>
      </c>
      <c r="F918" s="136">
        <v>42828</v>
      </c>
      <c r="G918" s="180" t="s">
        <v>6378</v>
      </c>
      <c r="H918" s="150" t="s">
        <v>16219</v>
      </c>
      <c r="I918" s="179">
        <v>1</v>
      </c>
      <c r="J918" s="150" t="s">
        <v>32</v>
      </c>
      <c r="K918" s="150" t="s">
        <v>342</v>
      </c>
      <c r="L918" s="150" t="s">
        <v>350</v>
      </c>
      <c r="M918" s="150"/>
      <c r="N918" s="150">
        <v>0</v>
      </c>
      <c r="O918" s="150" t="s">
        <v>33</v>
      </c>
      <c r="P918" s="150">
        <v>34859.800000000003</v>
      </c>
      <c r="Q918" s="150">
        <v>2965405</v>
      </c>
      <c r="R918" s="150">
        <v>2784888</v>
      </c>
      <c r="S918" s="150">
        <v>94.1</v>
      </c>
      <c r="T918" s="150">
        <v>0</v>
      </c>
      <c r="U918" s="150">
        <v>0</v>
      </c>
      <c r="V918" s="150" t="s">
        <v>16218</v>
      </c>
      <c r="W918" s="150" t="s">
        <v>16217</v>
      </c>
      <c r="X918" s="150" t="s">
        <v>16216</v>
      </c>
      <c r="Y918" s="147" t="s">
        <v>4625</v>
      </c>
      <c r="Z918" s="147" t="str">
        <f t="shared" si="40"/>
        <v>0101PE</v>
      </c>
      <c r="AA918" s="246">
        <v>0</v>
      </c>
      <c r="AB918" s="150" t="s">
        <v>13904</v>
      </c>
      <c r="AC918" s="246" t="s">
        <v>2087</v>
      </c>
      <c r="AD918" s="150"/>
      <c r="AE918" s="223"/>
      <c r="AF918" s="223"/>
    </row>
    <row r="919" spans="1:32" s="222" customFormat="1" ht="24" hidden="1" customHeight="1">
      <c r="A919" s="178">
        <v>42829</v>
      </c>
      <c r="B919" s="177" t="s">
        <v>16215</v>
      </c>
      <c r="C919" s="156">
        <v>0</v>
      </c>
      <c r="D919" s="156" t="s">
        <v>3350</v>
      </c>
      <c r="E919" s="156" t="s">
        <v>94</v>
      </c>
      <c r="F919" s="142">
        <v>42828</v>
      </c>
      <c r="G919" s="156" t="s">
        <v>6378</v>
      </c>
      <c r="H919" s="176" t="s">
        <v>16214</v>
      </c>
      <c r="I919" s="156">
        <v>2</v>
      </c>
      <c r="J919" s="156" t="s">
        <v>32</v>
      </c>
      <c r="K919" s="156" t="s">
        <v>342</v>
      </c>
      <c r="L919" s="156" t="s">
        <v>350</v>
      </c>
      <c r="M919" s="156"/>
      <c r="N919" s="156">
        <v>0</v>
      </c>
      <c r="O919" s="156" t="s">
        <v>33</v>
      </c>
      <c r="P919" s="156">
        <v>35378.06</v>
      </c>
      <c r="Q919" s="156">
        <v>3014181</v>
      </c>
      <c r="R919" s="156">
        <v>2825853</v>
      </c>
      <c r="S919" s="166">
        <v>93.9</v>
      </c>
      <c r="T919" s="156">
        <v>0</v>
      </c>
      <c r="U919" s="156">
        <v>0</v>
      </c>
      <c r="V919" s="156" t="s">
        <v>16213</v>
      </c>
      <c r="W919" s="156" t="s">
        <v>16212</v>
      </c>
      <c r="X919" s="156" t="s">
        <v>16211</v>
      </c>
      <c r="Y919" s="141" t="s">
        <v>4625</v>
      </c>
      <c r="Z919" s="141" t="str">
        <f t="shared" si="40"/>
        <v>0101PE</v>
      </c>
      <c r="AA919" s="245">
        <v>0</v>
      </c>
      <c r="AB919" s="156" t="s">
        <v>13904</v>
      </c>
      <c r="AC919" s="156" t="s">
        <v>2087</v>
      </c>
      <c r="AD919" s="156"/>
      <c r="AE919" s="223"/>
      <c r="AF919" s="223"/>
    </row>
    <row r="920" spans="1:32" s="222" customFormat="1" ht="24" hidden="1" customHeight="1">
      <c r="A920" s="182">
        <v>42831</v>
      </c>
      <c r="B920" s="181" t="s">
        <v>16335</v>
      </c>
      <c r="C920" s="150">
        <v>0</v>
      </c>
      <c r="D920" s="150" t="s">
        <v>3350</v>
      </c>
      <c r="E920" s="150" t="s">
        <v>3377</v>
      </c>
      <c r="F920" s="136">
        <v>42825</v>
      </c>
      <c r="G920" s="180" t="s">
        <v>310</v>
      </c>
      <c r="H920" s="150" t="s">
        <v>16334</v>
      </c>
      <c r="I920" s="179">
        <v>1</v>
      </c>
      <c r="J920" s="150" t="s">
        <v>32</v>
      </c>
      <c r="K920" s="150" t="s">
        <v>342</v>
      </c>
      <c r="L920" s="150" t="s">
        <v>349</v>
      </c>
      <c r="M920" s="150"/>
      <c r="N920" s="150">
        <v>0</v>
      </c>
      <c r="O920" s="150" t="s">
        <v>41</v>
      </c>
      <c r="P920" s="150">
        <v>110749.7</v>
      </c>
      <c r="Q920" s="150">
        <v>4309650</v>
      </c>
      <c r="R920" s="150">
        <v>3296122</v>
      </c>
      <c r="S920" s="150">
        <v>76.48</v>
      </c>
      <c r="T920" s="150">
        <v>0</v>
      </c>
      <c r="U920" s="150">
        <v>0</v>
      </c>
      <c r="V920" s="150" t="s">
        <v>16333</v>
      </c>
      <c r="W920" s="150" t="s">
        <v>16332</v>
      </c>
      <c r="X920" s="150" t="s">
        <v>16331</v>
      </c>
      <c r="Y920" s="147" t="s">
        <v>140</v>
      </c>
      <c r="Z920" s="147" t="str">
        <f t="shared" si="40"/>
        <v>0151PE</v>
      </c>
      <c r="AA920" s="246">
        <v>0</v>
      </c>
      <c r="AB920" s="150" t="s">
        <v>13904</v>
      </c>
      <c r="AC920" s="246" t="s">
        <v>2087</v>
      </c>
      <c r="AD920" s="150"/>
      <c r="AE920" s="223"/>
      <c r="AF920" s="223"/>
    </row>
    <row r="921" spans="1:32" s="222" customFormat="1" ht="24" hidden="1" customHeight="1">
      <c r="A921" s="178">
        <v>42831</v>
      </c>
      <c r="B921" s="177" t="s">
        <v>16330</v>
      </c>
      <c r="C921" s="156">
        <v>0</v>
      </c>
      <c r="D921" s="156" t="s">
        <v>31</v>
      </c>
      <c r="E921" s="156" t="s">
        <v>94</v>
      </c>
      <c r="F921" s="142">
        <v>42825</v>
      </c>
      <c r="G921" s="156" t="s">
        <v>310</v>
      </c>
      <c r="H921" s="176" t="s">
        <v>16306</v>
      </c>
      <c r="I921" s="156">
        <v>2</v>
      </c>
      <c r="J921" s="156" t="s">
        <v>32</v>
      </c>
      <c r="K921" s="156" t="s">
        <v>342</v>
      </c>
      <c r="L921" s="156" t="s">
        <v>349</v>
      </c>
      <c r="M921" s="156"/>
      <c r="N921" s="156">
        <v>0</v>
      </c>
      <c r="O921" s="156" t="s">
        <v>41</v>
      </c>
      <c r="P921" s="156">
        <v>103850.51</v>
      </c>
      <c r="Q921" s="156">
        <v>4309650</v>
      </c>
      <c r="R921" s="156">
        <v>3090788</v>
      </c>
      <c r="S921" s="166">
        <v>71.72</v>
      </c>
      <c r="T921" s="156">
        <v>0</v>
      </c>
      <c r="U921" s="156">
        <v>0</v>
      </c>
      <c r="V921" s="156" t="s">
        <v>16329</v>
      </c>
      <c r="W921" s="156" t="s">
        <v>16328</v>
      </c>
      <c r="X921" s="156" t="s">
        <v>16327</v>
      </c>
      <c r="Y921" s="141" t="s">
        <v>140</v>
      </c>
      <c r="Z921" s="141" t="str">
        <f t="shared" si="40"/>
        <v>0151PE</v>
      </c>
      <c r="AA921" s="245">
        <v>0</v>
      </c>
      <c r="AB921" s="156" t="s">
        <v>13904</v>
      </c>
      <c r="AC921" s="156" t="s">
        <v>2087</v>
      </c>
      <c r="AD921" s="156"/>
      <c r="AE921" s="223"/>
      <c r="AF921" s="223"/>
    </row>
    <row r="922" spans="1:32" s="222" customFormat="1" ht="24" hidden="1" customHeight="1">
      <c r="A922" s="178">
        <v>42831</v>
      </c>
      <c r="B922" s="177" t="s">
        <v>16326</v>
      </c>
      <c r="C922" s="156">
        <v>0</v>
      </c>
      <c r="D922" s="156" t="s">
        <v>31</v>
      </c>
      <c r="E922" s="156" t="s">
        <v>95</v>
      </c>
      <c r="F922" s="142">
        <v>42825</v>
      </c>
      <c r="G922" s="156" t="s">
        <v>310</v>
      </c>
      <c r="H922" s="176" t="s">
        <v>16306</v>
      </c>
      <c r="I922" s="156">
        <v>3</v>
      </c>
      <c r="J922" s="156" t="s">
        <v>32</v>
      </c>
      <c r="K922" s="156" t="s">
        <v>342</v>
      </c>
      <c r="L922" s="156" t="s">
        <v>349</v>
      </c>
      <c r="M922" s="156"/>
      <c r="N922" s="156">
        <v>0</v>
      </c>
      <c r="O922" s="156" t="s">
        <v>41</v>
      </c>
      <c r="P922" s="156">
        <v>109480.54</v>
      </c>
      <c r="Q922" s="156">
        <v>4309650</v>
      </c>
      <c r="R922" s="156">
        <v>3258349</v>
      </c>
      <c r="S922" s="166">
        <v>75.61</v>
      </c>
      <c r="T922" s="156">
        <v>0</v>
      </c>
      <c r="U922" s="156">
        <v>0</v>
      </c>
      <c r="V922" s="156" t="s">
        <v>16325</v>
      </c>
      <c r="W922" s="156" t="s">
        <v>16324</v>
      </c>
      <c r="X922" s="156" t="s">
        <v>16323</v>
      </c>
      <c r="Y922" s="141" t="s">
        <v>140</v>
      </c>
      <c r="Z922" s="141" t="str">
        <f t="shared" si="40"/>
        <v>0151PE</v>
      </c>
      <c r="AA922" s="245">
        <v>0</v>
      </c>
      <c r="AB922" s="156" t="s">
        <v>13904</v>
      </c>
      <c r="AC922" s="156" t="s">
        <v>2087</v>
      </c>
      <c r="AD922" s="156"/>
      <c r="AE922" s="223"/>
      <c r="AF922" s="223"/>
    </row>
    <row r="923" spans="1:32" s="222" customFormat="1" ht="24" hidden="1" customHeight="1">
      <c r="A923" s="178">
        <v>42831</v>
      </c>
      <c r="B923" s="177" t="s">
        <v>16322</v>
      </c>
      <c r="C923" s="156">
        <v>0</v>
      </c>
      <c r="D923" s="156" t="s">
        <v>31</v>
      </c>
      <c r="E923" s="156" t="s">
        <v>96</v>
      </c>
      <c r="F923" s="142">
        <v>42825</v>
      </c>
      <c r="G923" s="156" t="s">
        <v>310</v>
      </c>
      <c r="H923" s="176" t="s">
        <v>16306</v>
      </c>
      <c r="I923" s="156">
        <v>4</v>
      </c>
      <c r="J923" s="156" t="s">
        <v>32</v>
      </c>
      <c r="K923" s="156" t="s">
        <v>342</v>
      </c>
      <c r="L923" s="156" t="s">
        <v>349</v>
      </c>
      <c r="M923" s="156"/>
      <c r="N923" s="156">
        <v>0</v>
      </c>
      <c r="O923" s="156" t="s">
        <v>41</v>
      </c>
      <c r="P923" s="156">
        <v>97539.54</v>
      </c>
      <c r="Q923" s="156">
        <v>4309650</v>
      </c>
      <c r="R923" s="156">
        <v>2950151</v>
      </c>
      <c r="S923" s="166">
        <v>68.45</v>
      </c>
      <c r="T923" s="156">
        <v>0</v>
      </c>
      <c r="U923" s="156">
        <v>0</v>
      </c>
      <c r="V923" s="156" t="s">
        <v>16321</v>
      </c>
      <c r="W923" s="156" t="s">
        <v>16320</v>
      </c>
      <c r="X923" s="156" t="s">
        <v>16319</v>
      </c>
      <c r="Y923" s="141" t="s">
        <v>140</v>
      </c>
      <c r="Z923" s="141" t="str">
        <f t="shared" si="40"/>
        <v>0151PE</v>
      </c>
      <c r="AA923" s="245">
        <v>0</v>
      </c>
      <c r="AB923" s="156" t="s">
        <v>30</v>
      </c>
      <c r="AC923" s="156" t="s">
        <v>2087</v>
      </c>
      <c r="AD923" s="156"/>
      <c r="AE923" s="223"/>
      <c r="AF923" s="223"/>
    </row>
    <row r="924" spans="1:32" s="222" customFormat="1" ht="24" hidden="1" customHeight="1">
      <c r="A924" s="178">
        <v>42831</v>
      </c>
      <c r="B924" s="177" t="s">
        <v>16318</v>
      </c>
      <c r="C924" s="156">
        <v>0</v>
      </c>
      <c r="D924" s="156" t="s">
        <v>31</v>
      </c>
      <c r="E924" s="156" t="s">
        <v>97</v>
      </c>
      <c r="F924" s="142">
        <v>42825</v>
      </c>
      <c r="G924" s="156" t="s">
        <v>310</v>
      </c>
      <c r="H924" s="176" t="s">
        <v>16306</v>
      </c>
      <c r="I924" s="156">
        <v>5</v>
      </c>
      <c r="J924" s="156" t="s">
        <v>32</v>
      </c>
      <c r="K924" s="156" t="s">
        <v>342</v>
      </c>
      <c r="L924" s="156" t="s">
        <v>349</v>
      </c>
      <c r="M924" s="156"/>
      <c r="N924" s="156">
        <v>0</v>
      </c>
      <c r="O924" s="156" t="s">
        <v>41</v>
      </c>
      <c r="P924" s="156">
        <v>95032.91</v>
      </c>
      <c r="Q924" s="156">
        <v>4309650</v>
      </c>
      <c r="R924" s="156">
        <v>2919856</v>
      </c>
      <c r="S924" s="166">
        <v>67.75</v>
      </c>
      <c r="T924" s="156">
        <v>0</v>
      </c>
      <c r="U924" s="156">
        <v>0</v>
      </c>
      <c r="V924" s="156" t="s">
        <v>16317</v>
      </c>
      <c r="W924" s="156" t="s">
        <v>16316</v>
      </c>
      <c r="X924" s="156" t="s">
        <v>16315</v>
      </c>
      <c r="Y924" s="141" t="s">
        <v>140</v>
      </c>
      <c r="Z924" s="141" t="str">
        <f t="shared" si="40"/>
        <v>0151PE</v>
      </c>
      <c r="AA924" s="245">
        <v>0</v>
      </c>
      <c r="AB924" s="156" t="s">
        <v>30</v>
      </c>
      <c r="AC924" s="156" t="s">
        <v>2087</v>
      </c>
      <c r="AD924" s="156"/>
      <c r="AE924" s="223"/>
      <c r="AF924" s="223"/>
    </row>
    <row r="925" spans="1:32" s="222" customFormat="1" ht="24" hidden="1" customHeight="1">
      <c r="A925" s="178">
        <v>42831</v>
      </c>
      <c r="B925" s="177" t="s">
        <v>16307</v>
      </c>
      <c r="C925" s="156">
        <v>0</v>
      </c>
      <c r="D925" s="156" t="s">
        <v>31</v>
      </c>
      <c r="E925" s="156" t="s">
        <v>98</v>
      </c>
      <c r="F925" s="142">
        <v>42825</v>
      </c>
      <c r="G925" s="156" t="s">
        <v>310</v>
      </c>
      <c r="H925" s="176" t="s">
        <v>16306</v>
      </c>
      <c r="I925" s="156">
        <v>6</v>
      </c>
      <c r="J925" s="156" t="s">
        <v>32</v>
      </c>
      <c r="K925" s="156" t="s">
        <v>342</v>
      </c>
      <c r="L925" s="156" t="s">
        <v>349</v>
      </c>
      <c r="M925" s="156"/>
      <c r="N925" s="156">
        <v>0</v>
      </c>
      <c r="O925" s="156" t="s">
        <v>41</v>
      </c>
      <c r="P925" s="156">
        <v>99077.78</v>
      </c>
      <c r="Q925" s="156">
        <v>4309650</v>
      </c>
      <c r="R925" s="156">
        <v>2978684</v>
      </c>
      <c r="S925" s="166">
        <v>69.12</v>
      </c>
      <c r="T925" s="156">
        <v>0</v>
      </c>
      <c r="U925" s="156">
        <v>0</v>
      </c>
      <c r="V925" s="156" t="s">
        <v>16314</v>
      </c>
      <c r="W925" s="156" t="s">
        <v>16313</v>
      </c>
      <c r="X925" s="156" t="s">
        <v>16312</v>
      </c>
      <c r="Y925" s="141" t="s">
        <v>140</v>
      </c>
      <c r="Z925" s="141" t="str">
        <f t="shared" si="40"/>
        <v>0151PE</v>
      </c>
      <c r="AA925" s="245">
        <v>0</v>
      </c>
      <c r="AB925" s="156" t="s">
        <v>30</v>
      </c>
      <c r="AC925" s="156" t="s">
        <v>2087</v>
      </c>
      <c r="AD925" s="156"/>
      <c r="AE925" s="223"/>
      <c r="AF925" s="223"/>
    </row>
    <row r="926" spans="1:32" s="222" customFormat="1" ht="24" hidden="1" customHeight="1">
      <c r="A926" s="178">
        <v>42831</v>
      </c>
      <c r="B926" s="177" t="s">
        <v>16311</v>
      </c>
      <c r="C926" s="156">
        <v>0</v>
      </c>
      <c r="D926" s="156" t="s">
        <v>31</v>
      </c>
      <c r="E926" s="156" t="s">
        <v>99</v>
      </c>
      <c r="F926" s="142">
        <v>42825</v>
      </c>
      <c r="G926" s="156" t="s">
        <v>310</v>
      </c>
      <c r="H926" s="176" t="s">
        <v>16306</v>
      </c>
      <c r="I926" s="156">
        <v>7</v>
      </c>
      <c r="J926" s="156" t="s">
        <v>32</v>
      </c>
      <c r="K926" s="156" t="s">
        <v>342</v>
      </c>
      <c r="L926" s="156" t="s">
        <v>349</v>
      </c>
      <c r="M926" s="156"/>
      <c r="N926" s="156">
        <v>0</v>
      </c>
      <c r="O926" s="156" t="s">
        <v>41</v>
      </c>
      <c r="P926" s="156">
        <v>95475.73</v>
      </c>
      <c r="Q926" s="156">
        <v>4309650</v>
      </c>
      <c r="R926" s="156">
        <v>2897022</v>
      </c>
      <c r="S926" s="166">
        <v>67.22</v>
      </c>
      <c r="T926" s="156">
        <v>0</v>
      </c>
      <c r="U926" s="156">
        <v>0</v>
      </c>
      <c r="V926" s="156" t="s">
        <v>16310</v>
      </c>
      <c r="W926" s="156" t="s">
        <v>16309</v>
      </c>
      <c r="X926" s="156" t="s">
        <v>16308</v>
      </c>
      <c r="Y926" s="141" t="s">
        <v>140</v>
      </c>
      <c r="Z926" s="141" t="str">
        <f t="shared" si="40"/>
        <v>0151PE</v>
      </c>
      <c r="AA926" s="245">
        <v>0</v>
      </c>
      <c r="AB926" s="156" t="s">
        <v>30</v>
      </c>
      <c r="AC926" s="156" t="s">
        <v>2087</v>
      </c>
      <c r="AD926" s="156"/>
      <c r="AE926" s="223"/>
      <c r="AF926" s="223"/>
    </row>
    <row r="927" spans="1:32" s="222" customFormat="1" ht="24" hidden="1" customHeight="1">
      <c r="A927" s="178">
        <v>42831</v>
      </c>
      <c r="B927" s="177" t="s">
        <v>16307</v>
      </c>
      <c r="C927" s="156">
        <v>0</v>
      </c>
      <c r="D927" s="156" t="s">
        <v>31</v>
      </c>
      <c r="E927" s="156" t="s">
        <v>100</v>
      </c>
      <c r="F927" s="142">
        <v>42825</v>
      </c>
      <c r="G927" s="156" t="s">
        <v>310</v>
      </c>
      <c r="H927" s="176" t="s">
        <v>16306</v>
      </c>
      <c r="I927" s="156">
        <v>8</v>
      </c>
      <c r="J927" s="156" t="s">
        <v>32</v>
      </c>
      <c r="K927" s="156" t="s">
        <v>342</v>
      </c>
      <c r="L927" s="156" t="s">
        <v>349</v>
      </c>
      <c r="M927" s="156"/>
      <c r="N927" s="156">
        <v>0</v>
      </c>
      <c r="O927" s="156" t="s">
        <v>41</v>
      </c>
      <c r="P927" s="156">
        <v>101112.13</v>
      </c>
      <c r="Q927" s="156">
        <v>4309650</v>
      </c>
      <c r="R927" s="156">
        <v>3044659</v>
      </c>
      <c r="S927" s="166">
        <v>70.650000000000006</v>
      </c>
      <c r="T927" s="156">
        <v>0</v>
      </c>
      <c r="U927" s="156">
        <v>0</v>
      </c>
      <c r="V927" s="156" t="s">
        <v>16305</v>
      </c>
      <c r="W927" s="156" t="s">
        <v>16304</v>
      </c>
      <c r="X927" s="156" t="s">
        <v>16303</v>
      </c>
      <c r="Y927" s="141" t="s">
        <v>140</v>
      </c>
      <c r="Z927" s="141" t="str">
        <f t="shared" si="40"/>
        <v>0151PE</v>
      </c>
      <c r="AA927" s="245">
        <v>0</v>
      </c>
      <c r="AB927" s="156" t="s">
        <v>30</v>
      </c>
      <c r="AC927" s="156" t="s">
        <v>2087</v>
      </c>
      <c r="AD927" s="156"/>
      <c r="AE927" s="223"/>
      <c r="AF927" s="223"/>
    </row>
    <row r="928" spans="1:32" s="222" customFormat="1" ht="24" hidden="1" customHeight="1">
      <c r="A928" s="182">
        <v>42831</v>
      </c>
      <c r="B928" s="181" t="s">
        <v>16215</v>
      </c>
      <c r="C928" s="150">
        <v>0</v>
      </c>
      <c r="D928" s="150" t="s">
        <v>3350</v>
      </c>
      <c r="E928" s="150" t="s">
        <v>3377</v>
      </c>
      <c r="F928" s="136">
        <v>42829</v>
      </c>
      <c r="G928" s="180" t="s">
        <v>101</v>
      </c>
      <c r="H928" s="150" t="s">
        <v>16302</v>
      </c>
      <c r="I928" s="179">
        <v>1</v>
      </c>
      <c r="J928" s="150" t="s">
        <v>32</v>
      </c>
      <c r="K928" s="150" t="s">
        <v>342</v>
      </c>
      <c r="L928" s="150" t="s">
        <v>350</v>
      </c>
      <c r="M928" s="150"/>
      <c r="N928" s="150">
        <v>0</v>
      </c>
      <c r="O928" s="150" t="s">
        <v>33</v>
      </c>
      <c r="P928" s="150">
        <v>31303.77</v>
      </c>
      <c r="Q928" s="150">
        <v>2683236</v>
      </c>
      <c r="R928" s="150">
        <v>2504595</v>
      </c>
      <c r="S928" s="150">
        <v>93.5</v>
      </c>
      <c r="T928" s="150">
        <v>0</v>
      </c>
      <c r="U928" s="150">
        <v>0</v>
      </c>
      <c r="V928" s="150" t="s">
        <v>16301</v>
      </c>
      <c r="W928" s="150" t="s">
        <v>16300</v>
      </c>
      <c r="X928" s="150" t="s">
        <v>7526</v>
      </c>
      <c r="Y928" s="147" t="s">
        <v>4625</v>
      </c>
      <c r="Z928" s="147" t="str">
        <f t="shared" si="40"/>
        <v>0101PE</v>
      </c>
      <c r="AA928" s="246">
        <v>0</v>
      </c>
      <c r="AB928" s="150" t="s">
        <v>13904</v>
      </c>
      <c r="AC928" s="246" t="s">
        <v>2087</v>
      </c>
      <c r="AD928" s="150"/>
      <c r="AE928" s="223"/>
      <c r="AF928" s="223"/>
    </row>
    <row r="929" spans="1:32" s="222" customFormat="1" ht="24" hidden="1" customHeight="1">
      <c r="A929" s="178">
        <v>42831</v>
      </c>
      <c r="B929" s="177" t="s">
        <v>16299</v>
      </c>
      <c r="C929" s="156">
        <v>0</v>
      </c>
      <c r="D929" s="156" t="s">
        <v>31</v>
      </c>
      <c r="E929" s="156" t="s">
        <v>94</v>
      </c>
      <c r="F929" s="142">
        <v>42829</v>
      </c>
      <c r="G929" s="156" t="s">
        <v>101</v>
      </c>
      <c r="H929" s="176" t="s">
        <v>16298</v>
      </c>
      <c r="I929" s="156">
        <v>2</v>
      </c>
      <c r="J929" s="156" t="s">
        <v>32</v>
      </c>
      <c r="K929" s="156" t="s">
        <v>342</v>
      </c>
      <c r="L929" s="156" t="s">
        <v>350</v>
      </c>
      <c r="M929" s="156"/>
      <c r="N929" s="156">
        <v>0</v>
      </c>
      <c r="O929" s="156" t="s">
        <v>33</v>
      </c>
      <c r="P929" s="156">
        <v>31573.18</v>
      </c>
      <c r="Q929" s="156">
        <v>2708507</v>
      </c>
      <c r="R929" s="156">
        <v>2525871</v>
      </c>
      <c r="S929" s="166">
        <v>93.4</v>
      </c>
      <c r="T929" s="156">
        <v>0</v>
      </c>
      <c r="U929" s="156">
        <v>0</v>
      </c>
      <c r="V929" s="156" t="s">
        <v>16290</v>
      </c>
      <c r="W929" s="156" t="s">
        <v>16297</v>
      </c>
      <c r="X929" s="156" t="s">
        <v>16296</v>
      </c>
      <c r="Y929" s="141" t="s">
        <v>4625</v>
      </c>
      <c r="Z929" s="141" t="str">
        <f t="shared" si="40"/>
        <v>0101PE</v>
      </c>
      <c r="AA929" s="245">
        <v>0</v>
      </c>
      <c r="AB929" s="156" t="s">
        <v>13904</v>
      </c>
      <c r="AC929" s="156" t="s">
        <v>2087</v>
      </c>
      <c r="AD929" s="156"/>
      <c r="AE929" s="223"/>
      <c r="AF929" s="223"/>
    </row>
    <row r="930" spans="1:32" s="222" customFormat="1" ht="24" hidden="1" customHeight="1">
      <c r="A930" s="182">
        <v>42833</v>
      </c>
      <c r="B930" s="181" t="s">
        <v>17193</v>
      </c>
      <c r="C930" s="150">
        <v>0</v>
      </c>
      <c r="D930" s="150" t="s">
        <v>3350</v>
      </c>
      <c r="E930" s="150" t="s">
        <v>3377</v>
      </c>
      <c r="F930" s="253">
        <v>170407</v>
      </c>
      <c r="G930" s="180" t="s">
        <v>10992</v>
      </c>
      <c r="H930" s="150" t="s">
        <v>17234</v>
      </c>
      <c r="I930" s="179">
        <v>1</v>
      </c>
      <c r="J930" s="171" t="s">
        <v>6268</v>
      </c>
      <c r="K930" s="171" t="s">
        <v>6269</v>
      </c>
      <c r="L930" s="150" t="s">
        <v>350</v>
      </c>
      <c r="M930" s="150"/>
      <c r="N930" s="150">
        <v>0</v>
      </c>
      <c r="O930" s="150" t="s">
        <v>33</v>
      </c>
      <c r="P930" s="150">
        <v>4981.99</v>
      </c>
      <c r="Q930" s="150">
        <v>2194062</v>
      </c>
      <c r="R930" s="150">
        <v>961799</v>
      </c>
      <c r="S930" s="150">
        <v>31.4</v>
      </c>
      <c r="T930" s="150">
        <v>0</v>
      </c>
      <c r="U930" s="150">
        <v>0</v>
      </c>
      <c r="V930" s="150" t="s">
        <v>17233</v>
      </c>
      <c r="W930" s="150" t="s">
        <v>17232</v>
      </c>
      <c r="X930" s="150" t="s">
        <v>17231</v>
      </c>
      <c r="Y930" s="147" t="s">
        <v>4625</v>
      </c>
      <c r="Z930" s="147" t="str">
        <f t="shared" ref="Z930:Z941" si="41">IF(P930,CONCATENATE(C930,Y930),0)</f>
        <v>0101PE</v>
      </c>
      <c r="AA930" s="246">
        <v>1</v>
      </c>
      <c r="AB930" s="150" t="s">
        <v>13904</v>
      </c>
      <c r="AC930" s="246" t="s">
        <v>2087</v>
      </c>
      <c r="AD930" s="150"/>
      <c r="AE930" s="223"/>
      <c r="AF930" s="223"/>
    </row>
    <row r="931" spans="1:32" s="222" customFormat="1" ht="24" hidden="1" customHeight="1">
      <c r="A931" s="178">
        <v>42833</v>
      </c>
      <c r="B931" s="177" t="s">
        <v>17188</v>
      </c>
      <c r="C931" s="156">
        <v>0</v>
      </c>
      <c r="D931" s="156" t="s">
        <v>31</v>
      </c>
      <c r="E931" s="156" t="s">
        <v>94</v>
      </c>
      <c r="F931" s="252">
        <v>170407</v>
      </c>
      <c r="G931" s="156" t="s">
        <v>10992</v>
      </c>
      <c r="H931" s="176" t="s">
        <v>17230</v>
      </c>
      <c r="I931" s="156">
        <v>2</v>
      </c>
      <c r="J931" s="171" t="s">
        <v>6268</v>
      </c>
      <c r="K931" s="171" t="s">
        <v>6269</v>
      </c>
      <c r="L931" s="156" t="s">
        <v>350</v>
      </c>
      <c r="M931" s="156"/>
      <c r="N931" s="156">
        <v>0</v>
      </c>
      <c r="O931" s="156" t="s">
        <v>33</v>
      </c>
      <c r="P931" s="156">
        <v>5638.2</v>
      </c>
      <c r="Q931" s="156">
        <v>2363672</v>
      </c>
      <c r="R931" s="156">
        <v>1162176</v>
      </c>
      <c r="S931" s="166">
        <v>37.5</v>
      </c>
      <c r="T931" s="156">
        <v>0</v>
      </c>
      <c r="U931" s="156">
        <v>0</v>
      </c>
      <c r="V931" s="156" t="s">
        <v>17229</v>
      </c>
      <c r="W931" s="156" t="s">
        <v>17228</v>
      </c>
      <c r="X931" s="156" t="s">
        <v>17227</v>
      </c>
      <c r="Y931" s="141" t="s">
        <v>4625</v>
      </c>
      <c r="Z931" s="141" t="str">
        <f t="shared" si="41"/>
        <v>0101PE</v>
      </c>
      <c r="AA931" s="245">
        <v>1</v>
      </c>
      <c r="AB931" s="156" t="s">
        <v>13904</v>
      </c>
      <c r="AC931" s="156" t="s">
        <v>2087</v>
      </c>
      <c r="AD931" s="156"/>
      <c r="AE931" s="223"/>
      <c r="AF931" s="223"/>
    </row>
    <row r="932" spans="1:32" s="222" customFormat="1" ht="24" hidden="1" customHeight="1">
      <c r="A932" s="182">
        <v>42833</v>
      </c>
      <c r="B932" s="181" t="s">
        <v>17193</v>
      </c>
      <c r="C932" s="150">
        <v>0</v>
      </c>
      <c r="D932" s="150" t="s">
        <v>3350</v>
      </c>
      <c r="E932" s="150" t="s">
        <v>3377</v>
      </c>
      <c r="F932" s="253">
        <v>170407</v>
      </c>
      <c r="G932" s="180" t="s">
        <v>10992</v>
      </c>
      <c r="H932" s="150" t="s">
        <v>17226</v>
      </c>
      <c r="I932" s="179">
        <v>1</v>
      </c>
      <c r="J932" s="150" t="s">
        <v>32</v>
      </c>
      <c r="K932" s="150" t="s">
        <v>342</v>
      </c>
      <c r="L932" s="150" t="s">
        <v>350</v>
      </c>
      <c r="M932" s="150"/>
      <c r="N932" s="150">
        <v>0</v>
      </c>
      <c r="O932" s="150" t="s">
        <v>33</v>
      </c>
      <c r="P932" s="150">
        <v>36552.5</v>
      </c>
      <c r="Q932" s="150">
        <v>3346099</v>
      </c>
      <c r="R932" s="150">
        <v>2951086</v>
      </c>
      <c r="S932" s="150">
        <v>88.3</v>
      </c>
      <c r="T932" s="150">
        <v>0</v>
      </c>
      <c r="U932" s="150">
        <v>0</v>
      </c>
      <c r="V932" s="150" t="s">
        <v>17225</v>
      </c>
      <c r="W932" s="150" t="s">
        <v>17224</v>
      </c>
      <c r="X932" s="150" t="s">
        <v>17223</v>
      </c>
      <c r="Y932" s="147" t="s">
        <v>4625</v>
      </c>
      <c r="Z932" s="147" t="str">
        <f t="shared" si="41"/>
        <v>0101PE</v>
      </c>
      <c r="AA932" s="246">
        <v>0</v>
      </c>
      <c r="AB932" s="150" t="s">
        <v>13904</v>
      </c>
      <c r="AC932" s="246" t="s">
        <v>2087</v>
      </c>
      <c r="AD932" s="150"/>
      <c r="AE932" s="223"/>
      <c r="AF932" s="223"/>
    </row>
    <row r="933" spans="1:32" s="222" customFormat="1" ht="24" hidden="1" customHeight="1">
      <c r="A933" s="178">
        <v>42833</v>
      </c>
      <c r="B933" s="177" t="s">
        <v>17188</v>
      </c>
      <c r="C933" s="156">
        <v>0</v>
      </c>
      <c r="D933" s="156" t="s">
        <v>31</v>
      </c>
      <c r="E933" s="156" t="s">
        <v>94</v>
      </c>
      <c r="F933" s="252">
        <v>170407</v>
      </c>
      <c r="G933" s="156" t="s">
        <v>10992</v>
      </c>
      <c r="H933" s="176" t="s">
        <v>17222</v>
      </c>
      <c r="I933" s="156">
        <v>2</v>
      </c>
      <c r="J933" s="156" t="s">
        <v>32</v>
      </c>
      <c r="K933" s="156" t="s">
        <v>342</v>
      </c>
      <c r="L933" s="156" t="s">
        <v>350</v>
      </c>
      <c r="M933" s="156"/>
      <c r="N933" s="156">
        <v>0</v>
      </c>
      <c r="O933" s="156" t="s">
        <v>33</v>
      </c>
      <c r="P933" s="156">
        <v>36380.71</v>
      </c>
      <c r="Q933" s="156">
        <v>3345441</v>
      </c>
      <c r="R933" s="156">
        <v>2942598</v>
      </c>
      <c r="S933" s="166">
        <v>88.1</v>
      </c>
      <c r="T933" s="156">
        <v>0</v>
      </c>
      <c r="U933" s="156">
        <v>0</v>
      </c>
      <c r="V933" s="156" t="s">
        <v>17221</v>
      </c>
      <c r="W933" s="156" t="s">
        <v>17220</v>
      </c>
      <c r="X933" s="156" t="s">
        <v>17219</v>
      </c>
      <c r="Y933" s="141" t="s">
        <v>4625</v>
      </c>
      <c r="Z933" s="141" t="str">
        <f t="shared" si="41"/>
        <v>0101PE</v>
      </c>
      <c r="AA933" s="245">
        <v>0</v>
      </c>
      <c r="AB933" s="156" t="s">
        <v>13904</v>
      </c>
      <c r="AC933" s="156" t="s">
        <v>2087</v>
      </c>
      <c r="AD933" s="156"/>
      <c r="AE933" s="223"/>
      <c r="AF933" s="223"/>
    </row>
    <row r="934" spans="1:32" s="222" customFormat="1" ht="24" hidden="1" customHeight="1">
      <c r="A934" s="182">
        <v>42833</v>
      </c>
      <c r="B934" s="181" t="s">
        <v>17218</v>
      </c>
      <c r="C934" s="150">
        <v>0</v>
      </c>
      <c r="D934" s="150" t="s">
        <v>3350</v>
      </c>
      <c r="E934" s="150" t="s">
        <v>3377</v>
      </c>
      <c r="F934" s="253">
        <v>170407</v>
      </c>
      <c r="G934" s="180" t="s">
        <v>6378</v>
      </c>
      <c r="H934" s="150" t="s">
        <v>17217</v>
      </c>
      <c r="I934" s="179">
        <v>1</v>
      </c>
      <c r="J934" s="150" t="s">
        <v>32</v>
      </c>
      <c r="K934" s="150" t="s">
        <v>342</v>
      </c>
      <c r="L934" s="150" t="s">
        <v>350</v>
      </c>
      <c r="M934" s="150"/>
      <c r="N934" s="150">
        <v>0</v>
      </c>
      <c r="O934" s="150" t="s">
        <v>33</v>
      </c>
      <c r="P934" s="150">
        <v>42192.26</v>
      </c>
      <c r="Q934" s="150">
        <v>3774550</v>
      </c>
      <c r="R934" s="150">
        <v>3354518</v>
      </c>
      <c r="S934" s="150">
        <v>89</v>
      </c>
      <c r="T934" s="150">
        <v>0</v>
      </c>
      <c r="U934" s="150">
        <v>0</v>
      </c>
      <c r="V934" s="150" t="s">
        <v>17216</v>
      </c>
      <c r="W934" s="150" t="s">
        <v>17215</v>
      </c>
      <c r="X934" s="150" t="s">
        <v>17214</v>
      </c>
      <c r="Y934" s="147" t="s">
        <v>4625</v>
      </c>
      <c r="Z934" s="147" t="str">
        <f t="shared" si="41"/>
        <v>0101PE</v>
      </c>
      <c r="AA934" s="246">
        <v>0</v>
      </c>
      <c r="AB934" s="150" t="s">
        <v>13904</v>
      </c>
      <c r="AC934" s="246" t="s">
        <v>2087</v>
      </c>
      <c r="AD934" s="150"/>
      <c r="AE934" s="223"/>
      <c r="AF934" s="223"/>
    </row>
    <row r="935" spans="1:32" s="222" customFormat="1" ht="24" hidden="1" customHeight="1">
      <c r="A935" s="178">
        <v>42833</v>
      </c>
      <c r="B935" s="177" t="s">
        <v>17213</v>
      </c>
      <c r="C935" s="156">
        <v>0</v>
      </c>
      <c r="D935" s="156" t="s">
        <v>31</v>
      </c>
      <c r="E935" s="156" t="s">
        <v>94</v>
      </c>
      <c r="F935" s="252">
        <v>170407</v>
      </c>
      <c r="G935" s="156" t="s">
        <v>6378</v>
      </c>
      <c r="H935" s="176" t="s">
        <v>17212</v>
      </c>
      <c r="I935" s="156">
        <v>2</v>
      </c>
      <c r="J935" s="156" t="s">
        <v>32</v>
      </c>
      <c r="K935" s="156" t="s">
        <v>342</v>
      </c>
      <c r="L935" s="156" t="s">
        <v>350</v>
      </c>
      <c r="M935" s="156"/>
      <c r="N935" s="156">
        <v>0</v>
      </c>
      <c r="O935" s="156" t="s">
        <v>33</v>
      </c>
      <c r="P935" s="156">
        <v>42419.61</v>
      </c>
      <c r="Q935" s="156">
        <v>3804323</v>
      </c>
      <c r="R935" s="156">
        <v>3372644</v>
      </c>
      <c r="S935" s="166">
        <v>88.8</v>
      </c>
      <c r="T935" s="156">
        <v>0</v>
      </c>
      <c r="U935" s="156">
        <v>0</v>
      </c>
      <c r="V935" s="156" t="s">
        <v>17211</v>
      </c>
      <c r="W935" s="156" t="s">
        <v>17210</v>
      </c>
      <c r="X935" s="156" t="s">
        <v>17209</v>
      </c>
      <c r="Y935" s="141" t="s">
        <v>4625</v>
      </c>
      <c r="Z935" s="141" t="str">
        <f t="shared" si="41"/>
        <v>0101PE</v>
      </c>
      <c r="AA935" s="245">
        <v>0</v>
      </c>
      <c r="AB935" s="156" t="s">
        <v>13904</v>
      </c>
      <c r="AC935" s="156" t="s">
        <v>2087</v>
      </c>
      <c r="AD935" s="156"/>
      <c r="AE935" s="223"/>
      <c r="AF935" s="223"/>
    </row>
    <row r="936" spans="1:32" s="222" customFormat="1" ht="24" hidden="1" customHeight="1">
      <c r="A936" s="182">
        <v>42834</v>
      </c>
      <c r="B936" s="181" t="s">
        <v>17193</v>
      </c>
      <c r="C936" s="150">
        <v>0</v>
      </c>
      <c r="D936" s="150" t="s">
        <v>3350</v>
      </c>
      <c r="E936" s="150" t="s">
        <v>3377</v>
      </c>
      <c r="F936" s="253">
        <v>170407</v>
      </c>
      <c r="G936" s="180" t="s">
        <v>6378</v>
      </c>
      <c r="H936" s="150" t="s">
        <v>17208</v>
      </c>
      <c r="I936" s="179">
        <v>1</v>
      </c>
      <c r="J936" s="150" t="s">
        <v>32</v>
      </c>
      <c r="K936" s="150" t="s">
        <v>342</v>
      </c>
      <c r="L936" s="150" t="s">
        <v>350</v>
      </c>
      <c r="M936" s="150"/>
      <c r="N936" s="150">
        <v>0</v>
      </c>
      <c r="O936" s="150" t="s">
        <v>33</v>
      </c>
      <c r="P936" s="150">
        <v>39558.92</v>
      </c>
      <c r="Q936" s="150">
        <v>3453889</v>
      </c>
      <c r="R936" s="150">
        <v>3160973</v>
      </c>
      <c r="S936" s="150">
        <v>91.7</v>
      </c>
      <c r="T936" s="150">
        <v>0</v>
      </c>
      <c r="U936" s="150">
        <v>0</v>
      </c>
      <c r="V936" s="150" t="s">
        <v>4951</v>
      </c>
      <c r="W936" s="150" t="s">
        <v>17207</v>
      </c>
      <c r="X936" s="150" t="s">
        <v>17206</v>
      </c>
      <c r="Y936" s="147" t="s">
        <v>4625</v>
      </c>
      <c r="Z936" s="147" t="str">
        <f t="shared" si="41"/>
        <v>0101PE</v>
      </c>
      <c r="AA936" s="246">
        <v>0</v>
      </c>
      <c r="AB936" s="150" t="s">
        <v>13904</v>
      </c>
      <c r="AC936" s="246" t="s">
        <v>2087</v>
      </c>
      <c r="AD936" s="150"/>
      <c r="AE936" s="223"/>
      <c r="AF936" s="223"/>
    </row>
    <row r="937" spans="1:32" s="222" customFormat="1" ht="24" hidden="1" customHeight="1">
      <c r="A937" s="178">
        <v>42834</v>
      </c>
      <c r="B937" s="177" t="s">
        <v>17188</v>
      </c>
      <c r="C937" s="156">
        <v>0</v>
      </c>
      <c r="D937" s="156" t="s">
        <v>31</v>
      </c>
      <c r="E937" s="156" t="s">
        <v>94</v>
      </c>
      <c r="F937" s="252">
        <v>170407</v>
      </c>
      <c r="G937" s="156" t="s">
        <v>6378</v>
      </c>
      <c r="H937" s="176" t="s">
        <v>17205</v>
      </c>
      <c r="I937" s="156">
        <v>2</v>
      </c>
      <c r="J937" s="156" t="s">
        <v>32</v>
      </c>
      <c r="K937" s="156" t="s">
        <v>342</v>
      </c>
      <c r="L937" s="156" t="s">
        <v>350</v>
      </c>
      <c r="M937" s="156"/>
      <c r="N937" s="156">
        <v>0</v>
      </c>
      <c r="O937" s="156" t="s">
        <v>33</v>
      </c>
      <c r="P937" s="156">
        <v>40035.519999999997</v>
      </c>
      <c r="Q937" s="156">
        <v>3514012</v>
      </c>
      <c r="R937" s="156">
        <v>3202661</v>
      </c>
      <c r="S937" s="166">
        <v>91.3</v>
      </c>
      <c r="T937" s="156">
        <v>0</v>
      </c>
      <c r="U937" s="156">
        <v>0</v>
      </c>
      <c r="V937" s="156" t="s">
        <v>17204</v>
      </c>
      <c r="W937" s="156" t="s">
        <v>17203</v>
      </c>
      <c r="X937" s="156" t="s">
        <v>17202</v>
      </c>
      <c r="Y937" s="141" t="s">
        <v>4625</v>
      </c>
      <c r="Z937" s="141" t="str">
        <f t="shared" si="41"/>
        <v>0101PE</v>
      </c>
      <c r="AA937" s="245">
        <v>0</v>
      </c>
      <c r="AB937" s="156" t="s">
        <v>13904</v>
      </c>
      <c r="AC937" s="156" t="s">
        <v>2087</v>
      </c>
      <c r="AD937" s="156"/>
      <c r="AE937" s="223"/>
      <c r="AF937" s="223"/>
    </row>
    <row r="938" spans="1:32" s="222" customFormat="1" ht="24" hidden="1" customHeight="1">
      <c r="A938" s="182">
        <v>42837</v>
      </c>
      <c r="B938" s="181" t="s">
        <v>17193</v>
      </c>
      <c r="C938" s="150">
        <v>0</v>
      </c>
      <c r="D938" s="150" t="s">
        <v>3350</v>
      </c>
      <c r="E938" s="150" t="s">
        <v>3377</v>
      </c>
      <c r="F938" s="253">
        <v>170410</v>
      </c>
      <c r="G938" s="180" t="s">
        <v>6378</v>
      </c>
      <c r="H938" s="150" t="s">
        <v>17201</v>
      </c>
      <c r="I938" s="179">
        <v>1</v>
      </c>
      <c r="J938" s="150" t="s">
        <v>32</v>
      </c>
      <c r="K938" s="150" t="s">
        <v>342</v>
      </c>
      <c r="L938" s="150" t="s">
        <v>350</v>
      </c>
      <c r="M938" s="150"/>
      <c r="N938" s="150">
        <v>0</v>
      </c>
      <c r="O938" s="150" t="s">
        <v>33</v>
      </c>
      <c r="P938" s="150">
        <v>38467.050000000003</v>
      </c>
      <c r="Q938" s="150">
        <v>3452686</v>
      </c>
      <c r="R938" s="150">
        <v>3112961</v>
      </c>
      <c r="S938" s="150">
        <v>90.3</v>
      </c>
      <c r="T938" s="150">
        <v>0</v>
      </c>
      <c r="U938" s="150">
        <v>0</v>
      </c>
      <c r="V938" s="150" t="s">
        <v>17200</v>
      </c>
      <c r="W938" s="150" t="s">
        <v>17199</v>
      </c>
      <c r="X938" s="150" t="s">
        <v>17198</v>
      </c>
      <c r="Y938" s="147" t="s">
        <v>4625</v>
      </c>
      <c r="Z938" s="147" t="str">
        <f t="shared" si="41"/>
        <v>0101PE</v>
      </c>
      <c r="AA938" s="246">
        <v>0</v>
      </c>
      <c r="AB938" s="150" t="s">
        <v>13904</v>
      </c>
      <c r="AC938" s="246" t="s">
        <v>2087</v>
      </c>
      <c r="AD938" s="150"/>
      <c r="AE938" s="223"/>
      <c r="AF938" s="223"/>
    </row>
    <row r="939" spans="1:32" s="222" customFormat="1" ht="24" hidden="1" customHeight="1">
      <c r="A939" s="178">
        <v>42837</v>
      </c>
      <c r="B939" s="177" t="s">
        <v>17188</v>
      </c>
      <c r="C939" s="156">
        <v>0</v>
      </c>
      <c r="D939" s="156" t="s">
        <v>31</v>
      </c>
      <c r="E939" s="156" t="s">
        <v>94</v>
      </c>
      <c r="F939" s="252">
        <v>170410</v>
      </c>
      <c r="G939" s="156" t="s">
        <v>6378</v>
      </c>
      <c r="H939" s="176" t="s">
        <v>17197</v>
      </c>
      <c r="I939" s="156">
        <v>2</v>
      </c>
      <c r="J939" s="156" t="s">
        <v>32</v>
      </c>
      <c r="K939" s="156" t="s">
        <v>342</v>
      </c>
      <c r="L939" s="156" t="s">
        <v>350</v>
      </c>
      <c r="M939" s="156"/>
      <c r="N939" s="156">
        <v>0</v>
      </c>
      <c r="O939" s="156" t="s">
        <v>33</v>
      </c>
      <c r="P939" s="156">
        <v>38889.54</v>
      </c>
      <c r="Q939" s="156">
        <v>3507638</v>
      </c>
      <c r="R939" s="156">
        <v>3138582</v>
      </c>
      <c r="S939" s="166">
        <v>89.7</v>
      </c>
      <c r="T939" s="156">
        <v>0</v>
      </c>
      <c r="U939" s="156">
        <v>0</v>
      </c>
      <c r="V939" s="156" t="s">
        <v>17196</v>
      </c>
      <c r="W939" s="156" t="s">
        <v>17195</v>
      </c>
      <c r="X939" s="156" t="s">
        <v>17194</v>
      </c>
      <c r="Y939" s="141" t="s">
        <v>4625</v>
      </c>
      <c r="Z939" s="141" t="str">
        <f t="shared" si="41"/>
        <v>0101PE</v>
      </c>
      <c r="AA939" s="245">
        <v>0</v>
      </c>
      <c r="AB939" s="156" t="s">
        <v>13904</v>
      </c>
      <c r="AC939" s="156" t="s">
        <v>2087</v>
      </c>
      <c r="AD939" s="156"/>
      <c r="AE939" s="223"/>
      <c r="AF939" s="223"/>
    </row>
    <row r="940" spans="1:32" s="222" customFormat="1" ht="24" hidden="1" customHeight="1">
      <c r="A940" s="182">
        <v>42837</v>
      </c>
      <c r="B940" s="181" t="s">
        <v>17193</v>
      </c>
      <c r="C940" s="150">
        <v>0</v>
      </c>
      <c r="D940" s="150" t="s">
        <v>3350</v>
      </c>
      <c r="E940" s="150" t="s">
        <v>3377</v>
      </c>
      <c r="F940" s="253">
        <v>170410</v>
      </c>
      <c r="G940" s="180" t="s">
        <v>6378</v>
      </c>
      <c r="H940" s="150" t="s">
        <v>17192</v>
      </c>
      <c r="I940" s="179">
        <v>1</v>
      </c>
      <c r="J940" s="150" t="s">
        <v>32</v>
      </c>
      <c r="K940" s="150" t="s">
        <v>342</v>
      </c>
      <c r="L940" s="150" t="s">
        <v>350</v>
      </c>
      <c r="M940" s="150"/>
      <c r="N940" s="150">
        <v>0</v>
      </c>
      <c r="O940" s="150" t="s">
        <v>33</v>
      </c>
      <c r="P940" s="150">
        <v>39231.9</v>
      </c>
      <c r="Q940" s="150">
        <v>3459014</v>
      </c>
      <c r="R940" s="150">
        <v>3140669</v>
      </c>
      <c r="S940" s="150">
        <v>91.1</v>
      </c>
      <c r="T940" s="150">
        <v>0</v>
      </c>
      <c r="U940" s="150">
        <v>0</v>
      </c>
      <c r="V940" s="150" t="s">
        <v>17191</v>
      </c>
      <c r="W940" s="150" t="s">
        <v>17190</v>
      </c>
      <c r="X940" s="150" t="s">
        <v>17189</v>
      </c>
      <c r="Y940" s="147" t="s">
        <v>4625</v>
      </c>
      <c r="Z940" s="147" t="str">
        <f t="shared" si="41"/>
        <v>0101PE</v>
      </c>
      <c r="AA940" s="246">
        <v>0</v>
      </c>
      <c r="AB940" s="150" t="s">
        <v>13904</v>
      </c>
      <c r="AC940" s="246" t="s">
        <v>2087</v>
      </c>
      <c r="AD940" s="150"/>
      <c r="AE940" s="223"/>
      <c r="AF940" s="223"/>
    </row>
    <row r="941" spans="1:32" s="222" customFormat="1" ht="24" hidden="1" customHeight="1">
      <c r="A941" s="178">
        <v>42837</v>
      </c>
      <c r="B941" s="177" t="s">
        <v>17188</v>
      </c>
      <c r="C941" s="156">
        <v>0</v>
      </c>
      <c r="D941" s="156" t="s">
        <v>31</v>
      </c>
      <c r="E941" s="156" t="s">
        <v>94</v>
      </c>
      <c r="F941" s="252">
        <v>170410</v>
      </c>
      <c r="G941" s="156" t="s">
        <v>6378</v>
      </c>
      <c r="H941" s="176" t="s">
        <v>17187</v>
      </c>
      <c r="I941" s="156">
        <v>2</v>
      </c>
      <c r="J941" s="156" t="s">
        <v>32</v>
      </c>
      <c r="K941" s="156" t="s">
        <v>342</v>
      </c>
      <c r="L941" s="156" t="s">
        <v>350</v>
      </c>
      <c r="M941" s="156"/>
      <c r="N941" s="156">
        <v>0</v>
      </c>
      <c r="O941" s="156" t="s">
        <v>33</v>
      </c>
      <c r="P941" s="156">
        <v>39581.89</v>
      </c>
      <c r="Q941" s="156">
        <v>3495224</v>
      </c>
      <c r="R941" s="156">
        <v>3167683</v>
      </c>
      <c r="S941" s="166">
        <v>90.9</v>
      </c>
      <c r="T941" s="156">
        <v>0</v>
      </c>
      <c r="U941" s="156">
        <v>0</v>
      </c>
      <c r="V941" s="156" t="s">
        <v>17186</v>
      </c>
      <c r="W941" s="156" t="s">
        <v>17185</v>
      </c>
      <c r="X941" s="156" t="s">
        <v>17184</v>
      </c>
      <c r="Y941" s="141" t="s">
        <v>4625</v>
      </c>
      <c r="Z941" s="141" t="str">
        <f t="shared" si="41"/>
        <v>0101PE</v>
      </c>
      <c r="AA941" s="245">
        <v>0</v>
      </c>
      <c r="AB941" s="156" t="s">
        <v>13904</v>
      </c>
      <c r="AC941" s="156" t="s">
        <v>2087</v>
      </c>
      <c r="AD941" s="156"/>
      <c r="AE941" s="223"/>
      <c r="AF941" s="223"/>
    </row>
    <row r="942" spans="1:32" s="222" customFormat="1" ht="24" hidden="1" customHeight="1">
      <c r="A942" s="182">
        <v>42841</v>
      </c>
      <c r="B942" s="181" t="s">
        <v>18201</v>
      </c>
      <c r="C942" s="150">
        <v>0</v>
      </c>
      <c r="D942" s="150" t="s">
        <v>3350</v>
      </c>
      <c r="E942" s="150" t="s">
        <v>3377</v>
      </c>
      <c r="F942" s="133">
        <v>42838</v>
      </c>
      <c r="G942" s="180" t="s">
        <v>310</v>
      </c>
      <c r="H942" s="150" t="s">
        <v>18200</v>
      </c>
      <c r="I942" s="179">
        <v>1</v>
      </c>
      <c r="J942" s="150" t="s">
        <v>32</v>
      </c>
      <c r="K942" s="150" t="s">
        <v>342</v>
      </c>
      <c r="L942" s="150" t="s">
        <v>349</v>
      </c>
      <c r="M942" s="150"/>
      <c r="N942" s="150">
        <v>0</v>
      </c>
      <c r="O942" s="150" t="s">
        <v>33</v>
      </c>
      <c r="P942" s="150">
        <v>76477.039999999994</v>
      </c>
      <c r="Q942" s="150">
        <v>4309650</v>
      </c>
      <c r="R942" s="150">
        <v>3441076</v>
      </c>
      <c r="S942" s="150">
        <v>79.849999999999994</v>
      </c>
      <c r="T942" s="150">
        <v>0</v>
      </c>
      <c r="U942" s="150">
        <v>0</v>
      </c>
      <c r="V942" s="150" t="s">
        <v>18199</v>
      </c>
      <c r="W942" s="150" t="s">
        <v>18198</v>
      </c>
      <c r="X942" s="150" t="s">
        <v>18197</v>
      </c>
      <c r="Y942" s="147" t="s">
        <v>4625</v>
      </c>
      <c r="Z942" s="147" t="str">
        <f t="shared" ref="Z942:Z967" si="42">IF(P942,CONCATENATE(C942,Y942),0)</f>
        <v>0101PE</v>
      </c>
      <c r="AA942" s="246">
        <v>0</v>
      </c>
      <c r="AB942" s="150" t="s">
        <v>30</v>
      </c>
      <c r="AC942" s="246" t="s">
        <v>3343</v>
      </c>
      <c r="AD942" s="150"/>
      <c r="AE942" s="223"/>
      <c r="AF942" s="223"/>
    </row>
    <row r="943" spans="1:32" s="222" customFormat="1" ht="24" hidden="1" customHeight="1">
      <c r="A943" s="178">
        <v>42841</v>
      </c>
      <c r="B943" s="177" t="s">
        <v>18196</v>
      </c>
      <c r="C943" s="156">
        <v>0</v>
      </c>
      <c r="D943" s="156" t="s">
        <v>31</v>
      </c>
      <c r="E943" s="156" t="s">
        <v>94</v>
      </c>
      <c r="F943" s="142">
        <v>42838</v>
      </c>
      <c r="G943" s="156" t="s">
        <v>310</v>
      </c>
      <c r="H943" s="176" t="s">
        <v>18171</v>
      </c>
      <c r="I943" s="156">
        <v>2</v>
      </c>
      <c r="J943" s="156" t="s">
        <v>32</v>
      </c>
      <c r="K943" s="156" t="s">
        <v>342</v>
      </c>
      <c r="L943" s="156" t="s">
        <v>349</v>
      </c>
      <c r="M943" s="156"/>
      <c r="N943" s="156">
        <v>0</v>
      </c>
      <c r="O943" s="156" t="s">
        <v>33</v>
      </c>
      <c r="P943" s="156">
        <v>77983.16</v>
      </c>
      <c r="Q943" s="156">
        <v>4309650</v>
      </c>
      <c r="R943" s="156">
        <v>3504196</v>
      </c>
      <c r="S943" s="166">
        <v>81.31</v>
      </c>
      <c r="T943" s="156">
        <v>0</v>
      </c>
      <c r="U943" s="156">
        <v>0</v>
      </c>
      <c r="V943" s="156" t="s">
        <v>18195</v>
      </c>
      <c r="W943" s="156" t="s">
        <v>18194</v>
      </c>
      <c r="X943" s="156" t="s">
        <v>18193</v>
      </c>
      <c r="Y943" s="141" t="s">
        <v>4625</v>
      </c>
      <c r="Z943" s="141" t="str">
        <f t="shared" si="42"/>
        <v>0101PE</v>
      </c>
      <c r="AA943" s="245">
        <v>0</v>
      </c>
      <c r="AB943" s="156" t="s">
        <v>30</v>
      </c>
      <c r="AC943" s="156" t="s">
        <v>3343</v>
      </c>
      <c r="AD943" s="156"/>
      <c r="AE943" s="223"/>
      <c r="AF943" s="223"/>
    </row>
    <row r="944" spans="1:32" s="222" customFormat="1" ht="24" hidden="1" customHeight="1">
      <c r="A944" s="178">
        <v>42841</v>
      </c>
      <c r="B944" s="177" t="s">
        <v>18192</v>
      </c>
      <c r="C944" s="156">
        <v>0</v>
      </c>
      <c r="D944" s="156" t="s">
        <v>31</v>
      </c>
      <c r="E944" s="156" t="s">
        <v>95</v>
      </c>
      <c r="F944" s="142">
        <v>42838</v>
      </c>
      <c r="G944" s="156" t="s">
        <v>310</v>
      </c>
      <c r="H944" s="176" t="s">
        <v>18171</v>
      </c>
      <c r="I944" s="156">
        <v>3</v>
      </c>
      <c r="J944" s="156" t="s">
        <v>32</v>
      </c>
      <c r="K944" s="156" t="s">
        <v>342</v>
      </c>
      <c r="L944" s="156" t="s">
        <v>349</v>
      </c>
      <c r="M944" s="156"/>
      <c r="N944" s="156">
        <v>0</v>
      </c>
      <c r="O944" s="156" t="s">
        <v>33</v>
      </c>
      <c r="P944" s="156">
        <v>79855.490000000005</v>
      </c>
      <c r="Q944" s="156">
        <v>4309650</v>
      </c>
      <c r="R944" s="156">
        <v>3592912</v>
      </c>
      <c r="S944" s="166">
        <v>83.37</v>
      </c>
      <c r="T944" s="156">
        <v>0</v>
      </c>
      <c r="U944" s="156">
        <v>0</v>
      </c>
      <c r="V944" s="156" t="s">
        <v>18191</v>
      </c>
      <c r="W944" s="156" t="s">
        <v>18190</v>
      </c>
      <c r="X944" s="156" t="s">
        <v>18189</v>
      </c>
      <c r="Y944" s="141" t="s">
        <v>4625</v>
      </c>
      <c r="Z944" s="141" t="str">
        <f t="shared" si="42"/>
        <v>0101PE</v>
      </c>
      <c r="AA944" s="245">
        <v>0</v>
      </c>
      <c r="AB944" s="156" t="s">
        <v>30</v>
      </c>
      <c r="AC944" s="156" t="s">
        <v>3343</v>
      </c>
      <c r="AD944" s="156"/>
      <c r="AE944" s="223"/>
      <c r="AF944" s="223"/>
    </row>
    <row r="945" spans="1:32" s="222" customFormat="1" ht="24" hidden="1" customHeight="1">
      <c r="A945" s="178">
        <v>42841</v>
      </c>
      <c r="B945" s="177" t="s">
        <v>18188</v>
      </c>
      <c r="C945" s="156">
        <v>0</v>
      </c>
      <c r="D945" s="156" t="s">
        <v>31</v>
      </c>
      <c r="E945" s="156" t="s">
        <v>96</v>
      </c>
      <c r="F945" s="142">
        <v>42838</v>
      </c>
      <c r="G945" s="156" t="s">
        <v>310</v>
      </c>
      <c r="H945" s="176" t="s">
        <v>18171</v>
      </c>
      <c r="I945" s="156">
        <v>4</v>
      </c>
      <c r="J945" s="156" t="s">
        <v>32</v>
      </c>
      <c r="K945" s="156" t="s">
        <v>342</v>
      </c>
      <c r="L945" s="156" t="s">
        <v>349</v>
      </c>
      <c r="M945" s="156"/>
      <c r="N945" s="156">
        <v>0</v>
      </c>
      <c r="O945" s="156" t="s">
        <v>33</v>
      </c>
      <c r="P945" s="156">
        <v>75131.95</v>
      </c>
      <c r="Q945" s="156">
        <v>4309650</v>
      </c>
      <c r="R945" s="156">
        <v>3382963</v>
      </c>
      <c r="S945" s="166">
        <v>78.5</v>
      </c>
      <c r="T945" s="156">
        <v>0</v>
      </c>
      <c r="U945" s="156">
        <v>0</v>
      </c>
      <c r="V945" s="156" t="s">
        <v>18187</v>
      </c>
      <c r="W945" s="156" t="s">
        <v>18186</v>
      </c>
      <c r="X945" s="156" t="s">
        <v>18185</v>
      </c>
      <c r="Y945" s="141" t="s">
        <v>4625</v>
      </c>
      <c r="Z945" s="141" t="str">
        <f t="shared" si="42"/>
        <v>0101PE</v>
      </c>
      <c r="AA945" s="245">
        <v>0</v>
      </c>
      <c r="AB945" s="156" t="s">
        <v>30</v>
      </c>
      <c r="AC945" s="156" t="s">
        <v>3343</v>
      </c>
      <c r="AD945" s="156"/>
      <c r="AE945" s="223"/>
      <c r="AF945" s="223"/>
    </row>
    <row r="946" spans="1:32" s="222" customFormat="1" ht="24" hidden="1" customHeight="1">
      <c r="A946" s="178">
        <v>42841</v>
      </c>
      <c r="B946" s="177" t="s">
        <v>18184</v>
      </c>
      <c r="C946" s="156">
        <v>0</v>
      </c>
      <c r="D946" s="156" t="s">
        <v>31</v>
      </c>
      <c r="E946" s="156" t="s">
        <v>97</v>
      </c>
      <c r="F946" s="142">
        <v>42838</v>
      </c>
      <c r="G946" s="156" t="s">
        <v>310</v>
      </c>
      <c r="H946" s="176" t="s">
        <v>18171</v>
      </c>
      <c r="I946" s="156">
        <v>5</v>
      </c>
      <c r="J946" s="156" t="s">
        <v>32</v>
      </c>
      <c r="K946" s="156" t="s">
        <v>342</v>
      </c>
      <c r="L946" s="156" t="s">
        <v>349</v>
      </c>
      <c r="M946" s="156"/>
      <c r="N946" s="156">
        <v>0</v>
      </c>
      <c r="O946" s="156" t="s">
        <v>33</v>
      </c>
      <c r="P946" s="156">
        <v>77691.06</v>
      </c>
      <c r="Q946" s="156">
        <v>4309650</v>
      </c>
      <c r="R946" s="156">
        <v>3495061</v>
      </c>
      <c r="S946" s="166">
        <v>81.099999999999994</v>
      </c>
      <c r="T946" s="156">
        <v>0</v>
      </c>
      <c r="U946" s="156">
        <v>0</v>
      </c>
      <c r="V946" s="156" t="s">
        <v>18183</v>
      </c>
      <c r="W946" s="156" t="s">
        <v>18182</v>
      </c>
      <c r="X946" s="156" t="s">
        <v>18181</v>
      </c>
      <c r="Y946" s="141" t="s">
        <v>4625</v>
      </c>
      <c r="Z946" s="141" t="str">
        <f t="shared" si="42"/>
        <v>0101PE</v>
      </c>
      <c r="AA946" s="245">
        <v>0</v>
      </c>
      <c r="AB946" s="156" t="s">
        <v>30</v>
      </c>
      <c r="AC946" s="156" t="s">
        <v>3343</v>
      </c>
      <c r="AD946" s="156"/>
      <c r="AE946" s="223"/>
      <c r="AF946" s="223"/>
    </row>
    <row r="947" spans="1:32" s="222" customFormat="1" ht="24" hidden="1" customHeight="1">
      <c r="A947" s="178">
        <v>42841</v>
      </c>
      <c r="B947" s="177" t="s">
        <v>18180</v>
      </c>
      <c r="C947" s="156">
        <v>0</v>
      </c>
      <c r="D947" s="156" t="s">
        <v>31</v>
      </c>
      <c r="E947" s="156" t="s">
        <v>98</v>
      </c>
      <c r="F947" s="142">
        <v>42838</v>
      </c>
      <c r="G947" s="156" t="s">
        <v>310</v>
      </c>
      <c r="H947" s="176" t="s">
        <v>18171</v>
      </c>
      <c r="I947" s="156">
        <v>6</v>
      </c>
      <c r="J947" s="156" t="s">
        <v>32</v>
      </c>
      <c r="K947" s="156" t="s">
        <v>342</v>
      </c>
      <c r="L947" s="156" t="s">
        <v>349</v>
      </c>
      <c r="M947" s="156"/>
      <c r="N947" s="156">
        <v>0</v>
      </c>
      <c r="O947" s="156" t="s">
        <v>33</v>
      </c>
      <c r="P947" s="156">
        <v>70519.03</v>
      </c>
      <c r="Q947" s="156">
        <v>4309650</v>
      </c>
      <c r="R947" s="156">
        <v>3194658</v>
      </c>
      <c r="S947" s="166">
        <v>74.13</v>
      </c>
      <c r="T947" s="156">
        <v>0</v>
      </c>
      <c r="U947" s="156">
        <v>0</v>
      </c>
      <c r="V947" s="156" t="s">
        <v>18179</v>
      </c>
      <c r="W947" s="156" t="s">
        <v>18178</v>
      </c>
      <c r="X947" s="156" t="s">
        <v>18177</v>
      </c>
      <c r="Y947" s="141" t="s">
        <v>4625</v>
      </c>
      <c r="Z947" s="141" t="str">
        <f t="shared" si="42"/>
        <v>0101PE</v>
      </c>
      <c r="AA947" s="245">
        <v>0</v>
      </c>
      <c r="AB947" s="156" t="s">
        <v>30</v>
      </c>
      <c r="AC947" s="156" t="s">
        <v>3343</v>
      </c>
      <c r="AD947" s="156"/>
      <c r="AE947" s="223"/>
      <c r="AF947" s="223"/>
    </row>
    <row r="948" spans="1:32" s="222" customFormat="1" ht="24" hidden="1" customHeight="1">
      <c r="A948" s="178">
        <v>42841</v>
      </c>
      <c r="B948" s="177" t="s">
        <v>18176</v>
      </c>
      <c r="C948" s="156">
        <v>0</v>
      </c>
      <c r="D948" s="156" t="s">
        <v>31</v>
      </c>
      <c r="E948" s="156" t="s">
        <v>99</v>
      </c>
      <c r="F948" s="142">
        <v>42838</v>
      </c>
      <c r="G948" s="156" t="s">
        <v>310</v>
      </c>
      <c r="H948" s="176" t="s">
        <v>18171</v>
      </c>
      <c r="I948" s="156">
        <v>7</v>
      </c>
      <c r="J948" s="156" t="s">
        <v>32</v>
      </c>
      <c r="K948" s="156" t="s">
        <v>342</v>
      </c>
      <c r="L948" s="156" t="s">
        <v>349</v>
      </c>
      <c r="M948" s="156"/>
      <c r="N948" s="156">
        <v>0</v>
      </c>
      <c r="O948" s="156" t="s">
        <v>33</v>
      </c>
      <c r="P948" s="156">
        <v>75667.56</v>
      </c>
      <c r="Q948" s="156">
        <v>4309650</v>
      </c>
      <c r="R948" s="156">
        <v>3416457</v>
      </c>
      <c r="S948" s="166">
        <v>79.27</v>
      </c>
      <c r="T948" s="156">
        <v>0</v>
      </c>
      <c r="U948" s="156">
        <v>0</v>
      </c>
      <c r="V948" s="156" t="s">
        <v>18175</v>
      </c>
      <c r="W948" s="156" t="s">
        <v>18174</v>
      </c>
      <c r="X948" s="156" t="s">
        <v>18173</v>
      </c>
      <c r="Y948" s="141" t="s">
        <v>4625</v>
      </c>
      <c r="Z948" s="141" t="str">
        <f t="shared" si="42"/>
        <v>0101PE</v>
      </c>
      <c r="AA948" s="245">
        <v>0</v>
      </c>
      <c r="AB948" s="156" t="s">
        <v>30</v>
      </c>
      <c r="AC948" s="156" t="s">
        <v>3343</v>
      </c>
      <c r="AD948" s="156"/>
      <c r="AE948" s="223"/>
      <c r="AF948" s="223"/>
    </row>
    <row r="949" spans="1:32" s="222" customFormat="1" ht="24" hidden="1" customHeight="1">
      <c r="A949" s="178">
        <v>42841</v>
      </c>
      <c r="B949" s="177" t="s">
        <v>18172</v>
      </c>
      <c r="C949" s="156">
        <v>0</v>
      </c>
      <c r="D949" s="156" t="s">
        <v>31</v>
      </c>
      <c r="E949" s="156" t="s">
        <v>100</v>
      </c>
      <c r="F949" s="142">
        <v>42838</v>
      </c>
      <c r="G949" s="156" t="s">
        <v>310</v>
      </c>
      <c r="H949" s="176" t="s">
        <v>18171</v>
      </c>
      <c r="I949" s="156">
        <v>8</v>
      </c>
      <c r="J949" s="156" t="s">
        <v>32</v>
      </c>
      <c r="K949" s="156" t="s">
        <v>342</v>
      </c>
      <c r="L949" s="156" t="s">
        <v>349</v>
      </c>
      <c r="M949" s="156"/>
      <c r="N949" s="156">
        <v>0</v>
      </c>
      <c r="O949" s="156" t="s">
        <v>33</v>
      </c>
      <c r="P949" s="156">
        <v>74195.73</v>
      </c>
      <c r="Q949" s="156">
        <v>4309650</v>
      </c>
      <c r="R949" s="156">
        <v>3356125</v>
      </c>
      <c r="S949" s="166">
        <v>77.87</v>
      </c>
      <c r="T949" s="156">
        <v>0</v>
      </c>
      <c r="U949" s="156">
        <v>0</v>
      </c>
      <c r="V949" s="156" t="s">
        <v>18170</v>
      </c>
      <c r="W949" s="156" t="s">
        <v>18169</v>
      </c>
      <c r="X949" s="156" t="s">
        <v>18168</v>
      </c>
      <c r="Y949" s="141" t="s">
        <v>4625</v>
      </c>
      <c r="Z949" s="141" t="str">
        <f t="shared" si="42"/>
        <v>0101PE</v>
      </c>
      <c r="AA949" s="245">
        <v>0</v>
      </c>
      <c r="AB949" s="156" t="s">
        <v>30</v>
      </c>
      <c r="AC949" s="156" t="s">
        <v>3343</v>
      </c>
      <c r="AD949" s="156"/>
      <c r="AE949" s="223"/>
      <c r="AF949" s="223"/>
    </row>
    <row r="950" spans="1:32" s="222" customFormat="1" ht="24" hidden="1" customHeight="1">
      <c r="A950" s="182">
        <v>42841</v>
      </c>
      <c r="B950" s="181" t="s">
        <v>18104</v>
      </c>
      <c r="C950" s="150">
        <v>0</v>
      </c>
      <c r="D950" s="150" t="s">
        <v>3350</v>
      </c>
      <c r="E950" s="150" t="s">
        <v>3377</v>
      </c>
      <c r="F950" s="133">
        <v>42839</v>
      </c>
      <c r="G950" s="180" t="s">
        <v>101</v>
      </c>
      <c r="H950" s="150" t="s">
        <v>18167</v>
      </c>
      <c r="I950" s="179">
        <v>1</v>
      </c>
      <c r="J950" s="150" t="s">
        <v>32</v>
      </c>
      <c r="K950" s="150" t="s">
        <v>342</v>
      </c>
      <c r="L950" s="150" t="s">
        <v>350</v>
      </c>
      <c r="M950" s="150"/>
      <c r="N950" s="150">
        <v>0</v>
      </c>
      <c r="O950" s="150" t="s">
        <v>33</v>
      </c>
      <c r="P950" s="150">
        <v>29531.84</v>
      </c>
      <c r="Q950" s="150">
        <v>2541268</v>
      </c>
      <c r="R950" s="150">
        <v>2389946</v>
      </c>
      <c r="S950" s="150">
        <v>94.2</v>
      </c>
      <c r="T950" s="150">
        <v>0</v>
      </c>
      <c r="U950" s="150">
        <v>0</v>
      </c>
      <c r="V950" s="150" t="s">
        <v>18166</v>
      </c>
      <c r="W950" s="150" t="s">
        <v>18165</v>
      </c>
      <c r="X950" s="150" t="s">
        <v>18164</v>
      </c>
      <c r="Y950" s="147" t="s">
        <v>4625</v>
      </c>
      <c r="Z950" s="147" t="str">
        <f t="shared" si="42"/>
        <v>0101PE</v>
      </c>
      <c r="AA950" s="246">
        <v>0</v>
      </c>
      <c r="AB950" s="150" t="s">
        <v>13904</v>
      </c>
      <c r="AC950" s="246" t="s">
        <v>3343</v>
      </c>
      <c r="AD950" s="150"/>
      <c r="AE950" s="223"/>
      <c r="AF950" s="223"/>
    </row>
    <row r="951" spans="1:32" s="222" customFormat="1" ht="24" hidden="1" customHeight="1">
      <c r="A951" s="178">
        <v>42841</v>
      </c>
      <c r="B951" s="177" t="s">
        <v>18099</v>
      </c>
      <c r="C951" s="156">
        <v>0</v>
      </c>
      <c r="D951" s="156" t="s">
        <v>31</v>
      </c>
      <c r="E951" s="156" t="s">
        <v>94</v>
      </c>
      <c r="F951" s="142">
        <v>42839</v>
      </c>
      <c r="G951" s="156" t="s">
        <v>101</v>
      </c>
      <c r="H951" s="176" t="s">
        <v>18163</v>
      </c>
      <c r="I951" s="156">
        <v>2</v>
      </c>
      <c r="J951" s="156" t="s">
        <v>32</v>
      </c>
      <c r="K951" s="156" t="s">
        <v>342</v>
      </c>
      <c r="L951" s="156" t="s">
        <v>350</v>
      </c>
      <c r="M951" s="156"/>
      <c r="N951" s="156">
        <v>0</v>
      </c>
      <c r="O951" s="156" t="s">
        <v>33</v>
      </c>
      <c r="P951" s="156">
        <v>29287.83</v>
      </c>
      <c r="Q951" s="156">
        <v>2522657</v>
      </c>
      <c r="R951" s="156">
        <v>2373178</v>
      </c>
      <c r="S951" s="166">
        <v>94.2</v>
      </c>
      <c r="T951" s="156">
        <v>0</v>
      </c>
      <c r="U951" s="156">
        <v>0</v>
      </c>
      <c r="V951" s="156" t="s">
        <v>18162</v>
      </c>
      <c r="W951" s="156" t="s">
        <v>18161</v>
      </c>
      <c r="X951" s="156" t="s">
        <v>18160</v>
      </c>
      <c r="Y951" s="141" t="s">
        <v>4625</v>
      </c>
      <c r="Z951" s="141" t="str">
        <f t="shared" si="42"/>
        <v>0101PE</v>
      </c>
      <c r="AA951" s="245">
        <v>0</v>
      </c>
      <c r="AB951" s="156" t="s">
        <v>13904</v>
      </c>
      <c r="AC951" s="156" t="s">
        <v>3343</v>
      </c>
      <c r="AD951" s="156"/>
      <c r="AE951" s="223"/>
      <c r="AF951" s="223"/>
    </row>
    <row r="952" spans="1:32" s="222" customFormat="1" ht="24" hidden="1" customHeight="1">
      <c r="A952" s="182">
        <v>42841</v>
      </c>
      <c r="B952" s="181" t="s">
        <v>18152</v>
      </c>
      <c r="C952" s="150">
        <v>0</v>
      </c>
      <c r="D952" s="150" t="s">
        <v>3350</v>
      </c>
      <c r="E952" s="150" t="s">
        <v>3377</v>
      </c>
      <c r="F952" s="133">
        <v>42839</v>
      </c>
      <c r="G952" s="180" t="s">
        <v>101</v>
      </c>
      <c r="H952" s="150" t="s">
        <v>18159</v>
      </c>
      <c r="I952" s="179">
        <v>1</v>
      </c>
      <c r="J952" s="150" t="s">
        <v>32</v>
      </c>
      <c r="K952" s="150" t="s">
        <v>342</v>
      </c>
      <c r="L952" s="150" t="s">
        <v>350</v>
      </c>
      <c r="M952" s="150"/>
      <c r="N952" s="150">
        <v>0</v>
      </c>
      <c r="O952" s="150" t="s">
        <v>33</v>
      </c>
      <c r="P952" s="150">
        <v>22640.13</v>
      </c>
      <c r="Q952" s="150">
        <v>2571986</v>
      </c>
      <c r="R952" s="150">
        <v>2323699</v>
      </c>
      <c r="S952" s="150">
        <v>89.9</v>
      </c>
      <c r="T952" s="150">
        <v>0</v>
      </c>
      <c r="U952" s="150">
        <v>0</v>
      </c>
      <c r="V952" s="150" t="s">
        <v>18155</v>
      </c>
      <c r="W952" s="150" t="s">
        <v>18158</v>
      </c>
      <c r="X952" s="150" t="s">
        <v>18157</v>
      </c>
      <c r="Y952" s="147" t="s">
        <v>4625</v>
      </c>
      <c r="Z952" s="147" t="str">
        <f t="shared" si="42"/>
        <v>0101PE</v>
      </c>
      <c r="AA952" s="246">
        <v>0</v>
      </c>
      <c r="AB952" s="150" t="s">
        <v>13904</v>
      </c>
      <c r="AC952" s="246" t="s">
        <v>3343</v>
      </c>
      <c r="AD952" s="150"/>
      <c r="AE952" s="223"/>
      <c r="AF952" s="223"/>
    </row>
    <row r="953" spans="1:32" s="222" customFormat="1" ht="24" hidden="1" customHeight="1">
      <c r="A953" s="178">
        <v>42841</v>
      </c>
      <c r="B953" s="177" t="s">
        <v>18148</v>
      </c>
      <c r="C953" s="156">
        <v>0</v>
      </c>
      <c r="D953" s="156" t="s">
        <v>31</v>
      </c>
      <c r="E953" s="156" t="s">
        <v>94</v>
      </c>
      <c r="F953" s="142">
        <v>42839</v>
      </c>
      <c r="G953" s="156" t="s">
        <v>101</v>
      </c>
      <c r="H953" s="176" t="s">
        <v>18156</v>
      </c>
      <c r="I953" s="156">
        <v>2</v>
      </c>
      <c r="J953" s="156" t="s">
        <v>32</v>
      </c>
      <c r="K953" s="156" t="s">
        <v>342</v>
      </c>
      <c r="L953" s="156" t="s">
        <v>350</v>
      </c>
      <c r="M953" s="156"/>
      <c r="N953" s="156">
        <v>0</v>
      </c>
      <c r="O953" s="156" t="s">
        <v>33</v>
      </c>
      <c r="P953" s="156">
        <v>29917.47</v>
      </c>
      <c r="Q953" s="156">
        <v>2560239</v>
      </c>
      <c r="R953" s="156">
        <v>2399271</v>
      </c>
      <c r="S953" s="166">
        <v>93.8</v>
      </c>
      <c r="T953" s="156">
        <v>0</v>
      </c>
      <c r="U953" s="156">
        <v>0</v>
      </c>
      <c r="V953" s="156" t="s">
        <v>18155</v>
      </c>
      <c r="W953" s="156" t="s">
        <v>18154</v>
      </c>
      <c r="X953" s="156" t="s">
        <v>18153</v>
      </c>
      <c r="Y953" s="141" t="s">
        <v>4625</v>
      </c>
      <c r="Z953" s="141" t="str">
        <f t="shared" si="42"/>
        <v>0101PE</v>
      </c>
      <c r="AA953" s="245">
        <v>0</v>
      </c>
      <c r="AB953" s="156" t="s">
        <v>13904</v>
      </c>
      <c r="AC953" s="156" t="s">
        <v>3343</v>
      </c>
      <c r="AD953" s="156"/>
      <c r="AE953" s="223"/>
      <c r="AF953" s="223"/>
    </row>
    <row r="954" spans="1:32" s="222" customFormat="1" ht="24" hidden="1" customHeight="1">
      <c r="A954" s="182">
        <v>42841</v>
      </c>
      <c r="B954" s="181" t="s">
        <v>18152</v>
      </c>
      <c r="C954" s="150">
        <v>0</v>
      </c>
      <c r="D954" s="150" t="s">
        <v>3350</v>
      </c>
      <c r="E954" s="150" t="s">
        <v>3377</v>
      </c>
      <c r="F954" s="133">
        <v>42839</v>
      </c>
      <c r="G954" s="180" t="s">
        <v>6378</v>
      </c>
      <c r="H954" s="150" t="s">
        <v>18151</v>
      </c>
      <c r="I954" s="179">
        <v>1</v>
      </c>
      <c r="J954" s="150" t="s">
        <v>32</v>
      </c>
      <c r="K954" s="150" t="s">
        <v>342</v>
      </c>
      <c r="L954" s="150" t="s">
        <v>350</v>
      </c>
      <c r="M954" s="150"/>
      <c r="N954" s="150">
        <v>0</v>
      </c>
      <c r="O954" s="150" t="s">
        <v>33</v>
      </c>
      <c r="P954" s="150">
        <v>31901.200000000001</v>
      </c>
      <c r="Q954" s="150">
        <v>2698305</v>
      </c>
      <c r="R954" s="150">
        <v>2557108</v>
      </c>
      <c r="S954" s="150">
        <v>94.9</v>
      </c>
      <c r="T954" s="150">
        <v>0</v>
      </c>
      <c r="U954" s="150">
        <v>0</v>
      </c>
      <c r="V954" s="150" t="s">
        <v>16274</v>
      </c>
      <c r="W954" s="150" t="s">
        <v>18150</v>
      </c>
      <c r="X954" s="150" t="s">
        <v>18149</v>
      </c>
      <c r="Y954" s="147" t="s">
        <v>4625</v>
      </c>
      <c r="Z954" s="147" t="str">
        <f t="shared" si="42"/>
        <v>0101PE</v>
      </c>
      <c r="AA954" s="246">
        <v>0</v>
      </c>
      <c r="AB954" s="150" t="s">
        <v>13904</v>
      </c>
      <c r="AC954" s="246" t="s">
        <v>3343</v>
      </c>
      <c r="AD954" s="150"/>
      <c r="AE954" s="223"/>
      <c r="AF954" s="223"/>
    </row>
    <row r="955" spans="1:32" s="222" customFormat="1" ht="24" hidden="1" customHeight="1">
      <c r="A955" s="178">
        <v>42841</v>
      </c>
      <c r="B955" s="177" t="s">
        <v>18148</v>
      </c>
      <c r="C955" s="156">
        <v>0</v>
      </c>
      <c r="D955" s="156" t="s">
        <v>31</v>
      </c>
      <c r="E955" s="156" t="s">
        <v>94</v>
      </c>
      <c r="F955" s="142">
        <v>42839</v>
      </c>
      <c r="G955" s="156" t="s">
        <v>6378</v>
      </c>
      <c r="H955" s="176" t="s">
        <v>18147</v>
      </c>
      <c r="I955" s="156">
        <v>2</v>
      </c>
      <c r="J955" s="156" t="s">
        <v>32</v>
      </c>
      <c r="K955" s="156" t="s">
        <v>342</v>
      </c>
      <c r="L955" s="156" t="s">
        <v>350</v>
      </c>
      <c r="M955" s="156"/>
      <c r="N955" s="156">
        <v>0</v>
      </c>
      <c r="O955" s="156" t="s">
        <v>33</v>
      </c>
      <c r="P955" s="156">
        <v>31984.959999999999</v>
      </c>
      <c r="Q955" s="156">
        <v>2712120</v>
      </c>
      <c r="R955" s="156">
        <v>2563432</v>
      </c>
      <c r="S955" s="166">
        <v>94.6</v>
      </c>
      <c r="T955" s="156">
        <v>0</v>
      </c>
      <c r="U955" s="156">
        <v>0</v>
      </c>
      <c r="V955" s="156" t="s">
        <v>18146</v>
      </c>
      <c r="W955" s="156" t="s">
        <v>18145</v>
      </c>
      <c r="X955" s="156" t="s">
        <v>18144</v>
      </c>
      <c r="Y955" s="141" t="s">
        <v>4625</v>
      </c>
      <c r="Z955" s="141" t="str">
        <f t="shared" si="42"/>
        <v>0101PE</v>
      </c>
      <c r="AA955" s="245">
        <v>0</v>
      </c>
      <c r="AB955" s="156" t="s">
        <v>13904</v>
      </c>
      <c r="AC955" s="156" t="s">
        <v>3343</v>
      </c>
      <c r="AD955" s="156"/>
      <c r="AE955" s="223"/>
      <c r="AF955" s="223"/>
    </row>
    <row r="956" spans="1:32" s="222" customFormat="1" ht="24" hidden="1" customHeight="1">
      <c r="A956" s="182">
        <v>42841</v>
      </c>
      <c r="B956" s="181" t="s">
        <v>18104</v>
      </c>
      <c r="C956" s="150">
        <v>0</v>
      </c>
      <c r="D956" s="150" t="s">
        <v>3350</v>
      </c>
      <c r="E956" s="150" t="s">
        <v>3377</v>
      </c>
      <c r="F956" s="133">
        <v>42839</v>
      </c>
      <c r="G956" s="180" t="s">
        <v>6378</v>
      </c>
      <c r="H956" s="150" t="s">
        <v>18143</v>
      </c>
      <c r="I956" s="179">
        <v>1</v>
      </c>
      <c r="J956" s="150" t="s">
        <v>32</v>
      </c>
      <c r="K956" s="150" t="s">
        <v>342</v>
      </c>
      <c r="L956" s="150" t="s">
        <v>350</v>
      </c>
      <c r="M956" s="150"/>
      <c r="N956" s="150">
        <v>0</v>
      </c>
      <c r="O956" s="150" t="s">
        <v>33</v>
      </c>
      <c r="P956" s="150">
        <v>33383.730000000003</v>
      </c>
      <c r="Q956" s="150">
        <v>2830500</v>
      </c>
      <c r="R956" s="150">
        <v>2671289</v>
      </c>
      <c r="S956" s="150">
        <v>94.5</v>
      </c>
      <c r="T956" s="150">
        <v>0</v>
      </c>
      <c r="U956" s="150">
        <v>0</v>
      </c>
      <c r="V956" s="150" t="s">
        <v>18139</v>
      </c>
      <c r="W956" s="150" t="s">
        <v>18142</v>
      </c>
      <c r="X956" s="150" t="s">
        <v>18141</v>
      </c>
      <c r="Y956" s="147" t="s">
        <v>4625</v>
      </c>
      <c r="Z956" s="147" t="str">
        <f t="shared" si="42"/>
        <v>0101PE</v>
      </c>
      <c r="AA956" s="246">
        <v>0</v>
      </c>
      <c r="AB956" s="150" t="s">
        <v>13904</v>
      </c>
      <c r="AC956" s="246" t="s">
        <v>3343</v>
      </c>
      <c r="AD956" s="150"/>
      <c r="AE956" s="223"/>
      <c r="AF956" s="223"/>
    </row>
    <row r="957" spans="1:32" s="222" customFormat="1" ht="24" hidden="1" customHeight="1">
      <c r="A957" s="178">
        <v>42841</v>
      </c>
      <c r="B957" s="177" t="s">
        <v>18099</v>
      </c>
      <c r="C957" s="156">
        <v>0</v>
      </c>
      <c r="D957" s="156" t="s">
        <v>31</v>
      </c>
      <c r="E957" s="156" t="s">
        <v>94</v>
      </c>
      <c r="F957" s="142">
        <v>42839</v>
      </c>
      <c r="G957" s="156" t="s">
        <v>6378</v>
      </c>
      <c r="H957" s="176" t="s">
        <v>18140</v>
      </c>
      <c r="I957" s="156">
        <v>2</v>
      </c>
      <c r="J957" s="156" t="s">
        <v>32</v>
      </c>
      <c r="K957" s="156" t="s">
        <v>342</v>
      </c>
      <c r="L957" s="156" t="s">
        <v>350</v>
      </c>
      <c r="M957" s="156"/>
      <c r="N957" s="156">
        <v>0</v>
      </c>
      <c r="O957" s="156" t="s">
        <v>33</v>
      </c>
      <c r="P957" s="156">
        <v>34019.279999999999</v>
      </c>
      <c r="Q957" s="156">
        <v>2890431</v>
      </c>
      <c r="R957" s="156">
        <v>2721941</v>
      </c>
      <c r="S957" s="166">
        <v>94.3</v>
      </c>
      <c r="T957" s="156">
        <v>0</v>
      </c>
      <c r="U957" s="156">
        <v>0</v>
      </c>
      <c r="V957" s="156" t="s">
        <v>18139</v>
      </c>
      <c r="W957" s="156" t="s">
        <v>18138</v>
      </c>
      <c r="X957" s="156" t="s">
        <v>18137</v>
      </c>
      <c r="Y957" s="141" t="s">
        <v>4625</v>
      </c>
      <c r="Z957" s="141" t="str">
        <f t="shared" si="42"/>
        <v>0101PE</v>
      </c>
      <c r="AA957" s="245">
        <v>0</v>
      </c>
      <c r="AB957" s="156" t="s">
        <v>13904</v>
      </c>
      <c r="AC957" s="156" t="s">
        <v>3343</v>
      </c>
      <c r="AD957" s="156"/>
      <c r="AE957" s="223"/>
      <c r="AF957" s="223"/>
    </row>
    <row r="958" spans="1:32" s="222" customFormat="1" ht="24" hidden="1" customHeight="1">
      <c r="A958" s="182">
        <v>42843</v>
      </c>
      <c r="B958" s="181" t="s">
        <v>18136</v>
      </c>
      <c r="C958" s="150">
        <v>0</v>
      </c>
      <c r="D958" s="150" t="s">
        <v>3350</v>
      </c>
      <c r="E958" s="150" t="s">
        <v>3377</v>
      </c>
      <c r="F958" s="133">
        <v>42838</v>
      </c>
      <c r="G958" s="180" t="s">
        <v>310</v>
      </c>
      <c r="H958" s="150" t="s">
        <v>18135</v>
      </c>
      <c r="I958" s="179">
        <v>1</v>
      </c>
      <c r="J958" s="150" t="s">
        <v>32</v>
      </c>
      <c r="K958" s="150" t="s">
        <v>342</v>
      </c>
      <c r="L958" s="150" t="s">
        <v>349</v>
      </c>
      <c r="M958" s="150"/>
      <c r="N958" s="150">
        <v>0</v>
      </c>
      <c r="O958" s="150" t="s">
        <v>41</v>
      </c>
      <c r="P958" s="150">
        <v>105420.09</v>
      </c>
      <c r="Q958" s="150">
        <v>4309650</v>
      </c>
      <c r="R958" s="150">
        <v>3179630</v>
      </c>
      <c r="S958" s="150">
        <v>73.78</v>
      </c>
      <c r="T958" s="150">
        <v>0</v>
      </c>
      <c r="U958" s="150">
        <v>0</v>
      </c>
      <c r="V958" s="150" t="s">
        <v>18134</v>
      </c>
      <c r="W958" s="150" t="s">
        <v>18133</v>
      </c>
      <c r="X958" s="150" t="s">
        <v>18132</v>
      </c>
      <c r="Y958" s="147" t="s">
        <v>140</v>
      </c>
      <c r="Z958" s="147" t="str">
        <f t="shared" si="42"/>
        <v>0151PE</v>
      </c>
      <c r="AA958" s="246">
        <v>0</v>
      </c>
      <c r="AB958" s="150" t="s">
        <v>30</v>
      </c>
      <c r="AC958" s="246" t="s">
        <v>3343</v>
      </c>
      <c r="AD958" s="150"/>
      <c r="AE958" s="223"/>
      <c r="AF958" s="223"/>
    </row>
    <row r="959" spans="1:32" s="222" customFormat="1" ht="24" hidden="1" customHeight="1">
      <c r="A959" s="178">
        <v>42843</v>
      </c>
      <c r="B959" s="177" t="s">
        <v>18131</v>
      </c>
      <c r="C959" s="156">
        <v>0</v>
      </c>
      <c r="D959" s="156" t="s">
        <v>31</v>
      </c>
      <c r="E959" s="156" t="s">
        <v>94</v>
      </c>
      <c r="F959" s="142">
        <v>42838</v>
      </c>
      <c r="G959" s="156" t="s">
        <v>310</v>
      </c>
      <c r="H959" s="176" t="s">
        <v>18108</v>
      </c>
      <c r="I959" s="156">
        <v>2</v>
      </c>
      <c r="J959" s="156" t="s">
        <v>32</v>
      </c>
      <c r="K959" s="156" t="s">
        <v>342</v>
      </c>
      <c r="L959" s="156" t="s">
        <v>349</v>
      </c>
      <c r="M959" s="156"/>
      <c r="N959" s="156">
        <v>0</v>
      </c>
      <c r="O959" s="156" t="s">
        <v>41</v>
      </c>
      <c r="P959" s="156">
        <v>109476.32</v>
      </c>
      <c r="Q959" s="156">
        <v>4309650</v>
      </c>
      <c r="R959" s="156">
        <v>3314474</v>
      </c>
      <c r="S959" s="166">
        <v>76.91</v>
      </c>
      <c r="T959" s="156">
        <v>0</v>
      </c>
      <c r="U959" s="156">
        <v>0</v>
      </c>
      <c r="V959" s="156" t="s">
        <v>18130</v>
      </c>
      <c r="W959" s="156" t="s">
        <v>18129</v>
      </c>
      <c r="X959" s="156" t="s">
        <v>18128</v>
      </c>
      <c r="Y959" s="141" t="s">
        <v>140</v>
      </c>
      <c r="Z959" s="141" t="str">
        <f t="shared" si="42"/>
        <v>0151PE</v>
      </c>
      <c r="AA959" s="245">
        <v>0</v>
      </c>
      <c r="AB959" s="156" t="s">
        <v>30</v>
      </c>
      <c r="AC959" s="156" t="s">
        <v>3343</v>
      </c>
      <c r="AD959" s="156"/>
      <c r="AE959" s="223"/>
      <c r="AF959" s="223"/>
    </row>
    <row r="960" spans="1:32" s="222" customFormat="1" ht="24" hidden="1" customHeight="1">
      <c r="A960" s="178">
        <v>42843</v>
      </c>
      <c r="B960" s="177" t="s">
        <v>18124</v>
      </c>
      <c r="C960" s="156">
        <v>0</v>
      </c>
      <c r="D960" s="156" t="s">
        <v>31</v>
      </c>
      <c r="E960" s="156" t="s">
        <v>95</v>
      </c>
      <c r="F960" s="142">
        <v>42838</v>
      </c>
      <c r="G960" s="156" t="s">
        <v>310</v>
      </c>
      <c r="H960" s="176" t="s">
        <v>18108</v>
      </c>
      <c r="I960" s="156">
        <v>3</v>
      </c>
      <c r="J960" s="156" t="s">
        <v>32</v>
      </c>
      <c r="K960" s="156" t="s">
        <v>342</v>
      </c>
      <c r="L960" s="156" t="s">
        <v>349</v>
      </c>
      <c r="M960" s="156"/>
      <c r="N960" s="156">
        <v>0</v>
      </c>
      <c r="O960" s="156" t="s">
        <v>41</v>
      </c>
      <c r="P960" s="156">
        <v>116401.18</v>
      </c>
      <c r="Q960" s="156">
        <v>4309650</v>
      </c>
      <c r="R960" s="156">
        <v>3496175</v>
      </c>
      <c r="S960" s="166">
        <v>81.12</v>
      </c>
      <c r="T960" s="156">
        <v>0</v>
      </c>
      <c r="U960" s="156">
        <v>0</v>
      </c>
      <c r="V960" s="156" t="s">
        <v>18127</v>
      </c>
      <c r="W960" s="156" t="s">
        <v>18126</v>
      </c>
      <c r="X960" s="156" t="s">
        <v>18125</v>
      </c>
      <c r="Y960" s="141" t="s">
        <v>140</v>
      </c>
      <c r="Z960" s="141" t="str">
        <f t="shared" si="42"/>
        <v>0151PE</v>
      </c>
      <c r="AA960" s="245">
        <v>0</v>
      </c>
      <c r="AB960" s="156" t="s">
        <v>30</v>
      </c>
      <c r="AC960" s="156" t="s">
        <v>3343</v>
      </c>
      <c r="AD960" s="156"/>
      <c r="AE960" s="223"/>
      <c r="AF960" s="223"/>
    </row>
    <row r="961" spans="1:32" s="222" customFormat="1" ht="24" hidden="1" customHeight="1">
      <c r="A961" s="178">
        <v>42843</v>
      </c>
      <c r="B961" s="177" t="s">
        <v>18124</v>
      </c>
      <c r="C961" s="156">
        <v>0</v>
      </c>
      <c r="D961" s="156" t="s">
        <v>31</v>
      </c>
      <c r="E961" s="156" t="s">
        <v>96</v>
      </c>
      <c r="F961" s="142">
        <v>42838</v>
      </c>
      <c r="G961" s="156" t="s">
        <v>310</v>
      </c>
      <c r="H961" s="176" t="s">
        <v>18108</v>
      </c>
      <c r="I961" s="156">
        <v>4</v>
      </c>
      <c r="J961" s="156" t="s">
        <v>32</v>
      </c>
      <c r="K961" s="156" t="s">
        <v>342</v>
      </c>
      <c r="L961" s="156" t="s">
        <v>349</v>
      </c>
      <c r="M961" s="156"/>
      <c r="N961" s="156">
        <v>0</v>
      </c>
      <c r="O961" s="156" t="s">
        <v>41</v>
      </c>
      <c r="P961" s="156">
        <v>115959.78</v>
      </c>
      <c r="Q961" s="156">
        <v>4309650</v>
      </c>
      <c r="R961" s="156">
        <v>3481519</v>
      </c>
      <c r="S961" s="166">
        <v>80.78</v>
      </c>
      <c r="T961" s="156">
        <v>0</v>
      </c>
      <c r="U961" s="156">
        <v>0</v>
      </c>
      <c r="V961" s="156" t="s">
        <v>18123</v>
      </c>
      <c r="W961" s="156" t="s">
        <v>18122</v>
      </c>
      <c r="X961" s="156" t="s">
        <v>18121</v>
      </c>
      <c r="Y961" s="141" t="s">
        <v>140</v>
      </c>
      <c r="Z961" s="141" t="str">
        <f t="shared" si="42"/>
        <v>0151PE</v>
      </c>
      <c r="AA961" s="245">
        <v>0</v>
      </c>
      <c r="AB961" s="156" t="s">
        <v>30</v>
      </c>
      <c r="AC961" s="156" t="s">
        <v>3343</v>
      </c>
      <c r="AD961" s="156"/>
      <c r="AE961" s="223"/>
      <c r="AF961" s="223"/>
    </row>
    <row r="962" spans="1:32" s="222" customFormat="1" ht="24" hidden="1" customHeight="1">
      <c r="A962" s="178">
        <v>42843</v>
      </c>
      <c r="B962" s="177" t="s">
        <v>18120</v>
      </c>
      <c r="C962" s="156">
        <v>0</v>
      </c>
      <c r="D962" s="156" t="s">
        <v>31</v>
      </c>
      <c r="E962" s="156" t="s">
        <v>97</v>
      </c>
      <c r="F962" s="142">
        <v>42838</v>
      </c>
      <c r="G962" s="156" t="s">
        <v>310</v>
      </c>
      <c r="H962" s="176" t="s">
        <v>18108</v>
      </c>
      <c r="I962" s="156">
        <v>5</v>
      </c>
      <c r="J962" s="156" t="s">
        <v>32</v>
      </c>
      <c r="K962" s="156" t="s">
        <v>342</v>
      </c>
      <c r="L962" s="156" t="s">
        <v>349</v>
      </c>
      <c r="M962" s="156"/>
      <c r="N962" s="156">
        <v>0</v>
      </c>
      <c r="O962" s="156" t="s">
        <v>41</v>
      </c>
      <c r="P962" s="156">
        <v>118694.48</v>
      </c>
      <c r="Q962" s="156">
        <v>4309650</v>
      </c>
      <c r="R962" s="156">
        <v>3565393</v>
      </c>
      <c r="S962" s="166">
        <v>82.73</v>
      </c>
      <c r="T962" s="156">
        <v>0</v>
      </c>
      <c r="U962" s="156">
        <v>0</v>
      </c>
      <c r="V962" s="156" t="s">
        <v>18119</v>
      </c>
      <c r="W962" s="156" t="s">
        <v>18118</v>
      </c>
      <c r="X962" s="156" t="s">
        <v>18117</v>
      </c>
      <c r="Y962" s="141" t="s">
        <v>140</v>
      </c>
      <c r="Z962" s="141" t="str">
        <f t="shared" si="42"/>
        <v>0151PE</v>
      </c>
      <c r="AA962" s="245">
        <v>0</v>
      </c>
      <c r="AB962" s="156" t="s">
        <v>30</v>
      </c>
      <c r="AC962" s="156" t="s">
        <v>3343</v>
      </c>
      <c r="AD962" s="156"/>
      <c r="AE962" s="223"/>
      <c r="AF962" s="223"/>
    </row>
    <row r="963" spans="1:32" s="222" customFormat="1" ht="24" hidden="1" customHeight="1">
      <c r="A963" s="178">
        <v>42843</v>
      </c>
      <c r="B963" s="177" t="s">
        <v>18116</v>
      </c>
      <c r="C963" s="156">
        <v>0</v>
      </c>
      <c r="D963" s="156" t="s">
        <v>31</v>
      </c>
      <c r="E963" s="156" t="s">
        <v>98</v>
      </c>
      <c r="F963" s="142">
        <v>42838</v>
      </c>
      <c r="G963" s="156" t="s">
        <v>310</v>
      </c>
      <c r="H963" s="176" t="s">
        <v>18108</v>
      </c>
      <c r="I963" s="156">
        <v>6</v>
      </c>
      <c r="J963" s="156" t="s">
        <v>32</v>
      </c>
      <c r="K963" s="156" t="s">
        <v>342</v>
      </c>
      <c r="L963" s="156" t="s">
        <v>349</v>
      </c>
      <c r="M963" s="156"/>
      <c r="N963" s="156">
        <v>0</v>
      </c>
      <c r="O963" s="156" t="s">
        <v>41</v>
      </c>
      <c r="P963" s="156">
        <v>116233.67</v>
      </c>
      <c r="Q963" s="156">
        <v>4309650</v>
      </c>
      <c r="R963" s="156">
        <v>3484562</v>
      </c>
      <c r="S963" s="166">
        <v>80.849999999999994</v>
      </c>
      <c r="T963" s="156">
        <v>0</v>
      </c>
      <c r="U963" s="156">
        <v>0</v>
      </c>
      <c r="V963" s="156" t="s">
        <v>18115</v>
      </c>
      <c r="W963" s="156" t="s">
        <v>9626</v>
      </c>
      <c r="X963" s="156" t="s">
        <v>18114</v>
      </c>
      <c r="Y963" s="141" t="s">
        <v>140</v>
      </c>
      <c r="Z963" s="141" t="str">
        <f t="shared" si="42"/>
        <v>0151PE</v>
      </c>
      <c r="AA963" s="245">
        <v>0</v>
      </c>
      <c r="AB963" s="156" t="s">
        <v>30</v>
      </c>
      <c r="AC963" s="156" t="s">
        <v>3343</v>
      </c>
      <c r="AD963" s="156"/>
      <c r="AE963" s="223"/>
      <c r="AF963" s="223"/>
    </row>
    <row r="964" spans="1:32" s="222" customFormat="1" ht="24" hidden="1" customHeight="1">
      <c r="A964" s="178">
        <v>42843</v>
      </c>
      <c r="B964" s="177" t="s">
        <v>18113</v>
      </c>
      <c r="C964" s="156">
        <v>0</v>
      </c>
      <c r="D964" s="156" t="s">
        <v>31</v>
      </c>
      <c r="E964" s="156" t="s">
        <v>99</v>
      </c>
      <c r="F964" s="142">
        <v>42838</v>
      </c>
      <c r="G964" s="156" t="s">
        <v>310</v>
      </c>
      <c r="H964" s="176" t="s">
        <v>18108</v>
      </c>
      <c r="I964" s="156">
        <v>7</v>
      </c>
      <c r="J964" s="156" t="s">
        <v>32</v>
      </c>
      <c r="K964" s="156" t="s">
        <v>342</v>
      </c>
      <c r="L964" s="156" t="s">
        <v>349</v>
      </c>
      <c r="M964" s="156"/>
      <c r="N964" s="156">
        <v>0</v>
      </c>
      <c r="O964" s="156" t="s">
        <v>41</v>
      </c>
      <c r="P964" s="156">
        <v>115762.79</v>
      </c>
      <c r="Q964" s="156">
        <v>4309650</v>
      </c>
      <c r="R964" s="156">
        <v>3469630</v>
      </c>
      <c r="S964" s="166">
        <v>80.510000000000005</v>
      </c>
      <c r="T964" s="156">
        <v>0</v>
      </c>
      <c r="U964" s="156">
        <v>0</v>
      </c>
      <c r="V964" s="156" t="s">
        <v>18112</v>
      </c>
      <c r="W964" s="156" t="s">
        <v>18111</v>
      </c>
      <c r="X964" s="156" t="s">
        <v>18110</v>
      </c>
      <c r="Y964" s="141" t="s">
        <v>140</v>
      </c>
      <c r="Z964" s="141" t="str">
        <f t="shared" si="42"/>
        <v>0151PE</v>
      </c>
      <c r="AA964" s="245">
        <v>0</v>
      </c>
      <c r="AB964" s="156" t="s">
        <v>30</v>
      </c>
      <c r="AC964" s="156" t="s">
        <v>3343</v>
      </c>
      <c r="AD964" s="156"/>
      <c r="AE964" s="223"/>
      <c r="AF964" s="223"/>
    </row>
    <row r="965" spans="1:32" s="222" customFormat="1" ht="24" hidden="1" customHeight="1">
      <c r="A965" s="178">
        <v>42843</v>
      </c>
      <c r="B965" s="177" t="s">
        <v>18109</v>
      </c>
      <c r="C965" s="156">
        <v>0</v>
      </c>
      <c r="D965" s="156" t="s">
        <v>31</v>
      </c>
      <c r="E965" s="156" t="s">
        <v>100</v>
      </c>
      <c r="F965" s="142">
        <v>42838</v>
      </c>
      <c r="G965" s="156" t="s">
        <v>310</v>
      </c>
      <c r="H965" s="176" t="s">
        <v>18108</v>
      </c>
      <c r="I965" s="156">
        <v>8</v>
      </c>
      <c r="J965" s="156" t="s">
        <v>32</v>
      </c>
      <c r="K965" s="156" t="s">
        <v>342</v>
      </c>
      <c r="L965" s="156" t="s">
        <v>349</v>
      </c>
      <c r="M965" s="156"/>
      <c r="N965" s="156">
        <v>0</v>
      </c>
      <c r="O965" s="156" t="s">
        <v>41</v>
      </c>
      <c r="P965" s="156">
        <v>108451.5</v>
      </c>
      <c r="Q965" s="156">
        <v>4309650</v>
      </c>
      <c r="R965" s="156">
        <v>3277996</v>
      </c>
      <c r="S965" s="166">
        <v>76.06</v>
      </c>
      <c r="T965" s="156">
        <v>0</v>
      </c>
      <c r="U965" s="156">
        <v>0</v>
      </c>
      <c r="V965" s="156" t="s">
        <v>18107</v>
      </c>
      <c r="W965" s="156" t="s">
        <v>18106</v>
      </c>
      <c r="X965" s="156" t="s">
        <v>18105</v>
      </c>
      <c r="Y965" s="141" t="s">
        <v>140</v>
      </c>
      <c r="Z965" s="141" t="str">
        <f t="shared" si="42"/>
        <v>0151PE</v>
      </c>
      <c r="AA965" s="245">
        <v>0</v>
      </c>
      <c r="AB965" s="156" t="s">
        <v>30</v>
      </c>
      <c r="AC965" s="156" t="s">
        <v>3343</v>
      </c>
      <c r="AD965" s="156"/>
      <c r="AE965" s="223"/>
      <c r="AF965" s="223"/>
    </row>
    <row r="966" spans="1:32" s="222" customFormat="1" ht="24" hidden="1" customHeight="1">
      <c r="A966" s="182">
        <v>42843</v>
      </c>
      <c r="B966" s="181" t="s">
        <v>18104</v>
      </c>
      <c r="C966" s="150">
        <v>0</v>
      </c>
      <c r="D966" s="150" t="s">
        <v>3350</v>
      </c>
      <c r="E966" s="150" t="s">
        <v>3377</v>
      </c>
      <c r="F966" s="133">
        <v>42842</v>
      </c>
      <c r="G966" s="180" t="s">
        <v>6378</v>
      </c>
      <c r="H966" s="150" t="s">
        <v>18103</v>
      </c>
      <c r="I966" s="179">
        <v>1</v>
      </c>
      <c r="J966" s="150" t="s">
        <v>32</v>
      </c>
      <c r="K966" s="150" t="s">
        <v>342</v>
      </c>
      <c r="L966" s="150" t="s">
        <v>350</v>
      </c>
      <c r="M966" s="150"/>
      <c r="N966" s="150">
        <v>0</v>
      </c>
      <c r="O966" s="150" t="s">
        <v>33</v>
      </c>
      <c r="P966" s="150">
        <v>34290.28</v>
      </c>
      <c r="Q966" s="150">
        <v>2920113</v>
      </c>
      <c r="R966" s="150">
        <v>2755186</v>
      </c>
      <c r="S966" s="150">
        <v>94.5</v>
      </c>
      <c r="T966" s="150">
        <v>0</v>
      </c>
      <c r="U966" s="150">
        <v>0</v>
      </c>
      <c r="V966" s="150" t="s">
        <v>18102</v>
      </c>
      <c r="W966" s="150" t="s">
        <v>18101</v>
      </c>
      <c r="X966" s="150" t="s">
        <v>18100</v>
      </c>
      <c r="Y966" s="147" t="s">
        <v>4625</v>
      </c>
      <c r="Z966" s="147" t="str">
        <f t="shared" si="42"/>
        <v>0101PE</v>
      </c>
      <c r="AA966" s="246">
        <v>0</v>
      </c>
      <c r="AB966" s="150" t="s">
        <v>13904</v>
      </c>
      <c r="AC966" s="246" t="s">
        <v>3343</v>
      </c>
      <c r="AD966" s="150"/>
      <c r="AE966" s="223"/>
      <c r="AF966" s="223"/>
    </row>
    <row r="967" spans="1:32" s="222" customFormat="1" ht="24" hidden="1" customHeight="1">
      <c r="A967" s="178">
        <v>42843</v>
      </c>
      <c r="B967" s="177" t="s">
        <v>18099</v>
      </c>
      <c r="C967" s="156">
        <v>0</v>
      </c>
      <c r="D967" s="156" t="s">
        <v>31</v>
      </c>
      <c r="E967" s="156" t="s">
        <v>94</v>
      </c>
      <c r="F967" s="142">
        <v>42842</v>
      </c>
      <c r="G967" s="156" t="s">
        <v>6378</v>
      </c>
      <c r="H967" s="176" t="s">
        <v>18098</v>
      </c>
      <c r="I967" s="156">
        <v>2</v>
      </c>
      <c r="J967" s="156" t="s">
        <v>32</v>
      </c>
      <c r="K967" s="156" t="s">
        <v>342</v>
      </c>
      <c r="L967" s="156" t="s">
        <v>350</v>
      </c>
      <c r="M967" s="156"/>
      <c r="N967" s="156">
        <v>0</v>
      </c>
      <c r="O967" s="156" t="s">
        <v>33</v>
      </c>
      <c r="P967" s="156">
        <v>34735.17</v>
      </c>
      <c r="Q967" s="156">
        <v>2968827</v>
      </c>
      <c r="R967" s="156">
        <v>2791900</v>
      </c>
      <c r="S967" s="166">
        <v>94.2</v>
      </c>
      <c r="T967" s="156">
        <v>0</v>
      </c>
      <c r="U967" s="156">
        <v>0</v>
      </c>
      <c r="V967" s="156" t="s">
        <v>18097</v>
      </c>
      <c r="W967" s="156" t="s">
        <v>6802</v>
      </c>
      <c r="X967" s="156" t="s">
        <v>18096</v>
      </c>
      <c r="Y967" s="141" t="s">
        <v>4625</v>
      </c>
      <c r="Z967" s="141" t="str">
        <f t="shared" si="42"/>
        <v>0101PE</v>
      </c>
      <c r="AA967" s="245">
        <v>0</v>
      </c>
      <c r="AB967" s="156" t="s">
        <v>13904</v>
      </c>
      <c r="AC967" s="156" t="s">
        <v>3343</v>
      </c>
      <c r="AD967" s="156"/>
      <c r="AE967" s="223"/>
      <c r="AF967" s="223"/>
    </row>
    <row r="968" spans="1:32" s="222" customFormat="1" ht="24" hidden="1" customHeight="1">
      <c r="A968" s="182">
        <v>42847</v>
      </c>
      <c r="B968" s="181" t="s">
        <v>19212</v>
      </c>
      <c r="C968" s="150">
        <v>0</v>
      </c>
      <c r="D968" s="150" t="s">
        <v>3350</v>
      </c>
      <c r="E968" s="150" t="s">
        <v>3377</v>
      </c>
      <c r="F968" s="159">
        <v>42843</v>
      </c>
      <c r="G968" s="180" t="s">
        <v>310</v>
      </c>
      <c r="H968" s="150" t="s">
        <v>19211</v>
      </c>
      <c r="I968" s="179">
        <v>1</v>
      </c>
      <c r="J968" s="150" t="s">
        <v>32</v>
      </c>
      <c r="K968" s="150" t="s">
        <v>342</v>
      </c>
      <c r="L968" s="150" t="s">
        <v>349</v>
      </c>
      <c r="M968" s="150"/>
      <c r="N968" s="150">
        <v>0</v>
      </c>
      <c r="O968" s="150" t="s">
        <v>33</v>
      </c>
      <c r="P968" s="150">
        <v>67023.66</v>
      </c>
      <c r="Q968" s="150">
        <v>4309650</v>
      </c>
      <c r="R968" s="150">
        <v>3094050</v>
      </c>
      <c r="S968" s="150">
        <v>71.790000000000006</v>
      </c>
      <c r="T968" s="150">
        <v>0</v>
      </c>
      <c r="U968" s="150">
        <v>0</v>
      </c>
      <c r="V968" s="150" t="s">
        <v>19210</v>
      </c>
      <c r="W968" s="150" t="s">
        <v>19209</v>
      </c>
      <c r="X968" s="150" t="s">
        <v>19208</v>
      </c>
      <c r="Y968" s="147" t="s">
        <v>4625</v>
      </c>
      <c r="Z968" s="147" t="str">
        <f t="shared" ref="Z968:Z1001" si="43">IF(P968,CONCATENATE(C968,Y968),0)</f>
        <v>0101PE</v>
      </c>
      <c r="AA968" s="246">
        <v>0</v>
      </c>
      <c r="AB968" s="150" t="s">
        <v>13904</v>
      </c>
      <c r="AC968" s="246" t="s">
        <v>3343</v>
      </c>
      <c r="AD968" s="150"/>
      <c r="AE968" s="223"/>
      <c r="AF968" s="223"/>
    </row>
    <row r="969" spans="1:32" s="222" customFormat="1" ht="24" hidden="1" customHeight="1">
      <c r="A969" s="178">
        <v>42847</v>
      </c>
      <c r="B969" s="177" t="s">
        <v>19207</v>
      </c>
      <c r="C969" s="156">
        <v>0</v>
      </c>
      <c r="D969" s="156" t="s">
        <v>31</v>
      </c>
      <c r="E969" s="156" t="s">
        <v>94</v>
      </c>
      <c r="F969" s="151">
        <v>42843</v>
      </c>
      <c r="G969" s="156" t="s">
        <v>310</v>
      </c>
      <c r="H969" s="176" t="s">
        <v>19186</v>
      </c>
      <c r="I969" s="156">
        <v>2</v>
      </c>
      <c r="J969" s="156" t="s">
        <v>32</v>
      </c>
      <c r="K969" s="156" t="s">
        <v>342</v>
      </c>
      <c r="L969" s="156" t="s">
        <v>349</v>
      </c>
      <c r="M969" s="156"/>
      <c r="N969" s="156">
        <v>0</v>
      </c>
      <c r="O969" s="156" t="s">
        <v>33</v>
      </c>
      <c r="P969" s="156">
        <v>69430.960000000006</v>
      </c>
      <c r="Q969" s="156">
        <v>4309650</v>
      </c>
      <c r="R969" s="156">
        <v>3119886</v>
      </c>
      <c r="S969" s="166">
        <v>72.39</v>
      </c>
      <c r="T969" s="156">
        <v>0</v>
      </c>
      <c r="U969" s="156">
        <v>0</v>
      </c>
      <c r="V969" s="156" t="s">
        <v>19206</v>
      </c>
      <c r="W969" s="156" t="s">
        <v>19205</v>
      </c>
      <c r="X969" s="156" t="s">
        <v>19204</v>
      </c>
      <c r="Y969" s="141" t="s">
        <v>4625</v>
      </c>
      <c r="Z969" s="141" t="str">
        <f t="shared" si="43"/>
        <v>0101PE</v>
      </c>
      <c r="AA969" s="245">
        <v>0</v>
      </c>
      <c r="AB969" s="156" t="s">
        <v>13904</v>
      </c>
      <c r="AC969" s="156" t="s">
        <v>3343</v>
      </c>
      <c r="AD969" s="156"/>
      <c r="AE969" s="223"/>
      <c r="AF969" s="223"/>
    </row>
    <row r="970" spans="1:32" s="222" customFormat="1" ht="24" hidden="1" customHeight="1">
      <c r="A970" s="178">
        <v>42847</v>
      </c>
      <c r="B970" s="177" t="s">
        <v>19203</v>
      </c>
      <c r="C970" s="156">
        <v>0</v>
      </c>
      <c r="D970" s="156" t="s">
        <v>31</v>
      </c>
      <c r="E970" s="156" t="s">
        <v>95</v>
      </c>
      <c r="F970" s="151">
        <v>42843</v>
      </c>
      <c r="G970" s="156" t="s">
        <v>310</v>
      </c>
      <c r="H970" s="176" t="s">
        <v>19186</v>
      </c>
      <c r="I970" s="156">
        <v>3</v>
      </c>
      <c r="J970" s="156" t="s">
        <v>32</v>
      </c>
      <c r="K970" s="156" t="s">
        <v>342</v>
      </c>
      <c r="L970" s="156" t="s">
        <v>349</v>
      </c>
      <c r="M970" s="156"/>
      <c r="N970" s="156">
        <v>0</v>
      </c>
      <c r="O970" s="156" t="s">
        <v>33</v>
      </c>
      <c r="P970" s="156">
        <v>77016.37</v>
      </c>
      <c r="Q970" s="156">
        <v>4309650</v>
      </c>
      <c r="R970" s="156">
        <v>3438230</v>
      </c>
      <c r="S970" s="166">
        <v>79.78</v>
      </c>
      <c r="T970" s="156">
        <v>0</v>
      </c>
      <c r="U970" s="156">
        <v>0</v>
      </c>
      <c r="V970" s="156" t="s">
        <v>19202</v>
      </c>
      <c r="W970" s="156" t="s">
        <v>15906</v>
      </c>
      <c r="X970" s="156" t="s">
        <v>19201</v>
      </c>
      <c r="Y970" s="141" t="s">
        <v>4625</v>
      </c>
      <c r="Z970" s="141" t="str">
        <f t="shared" si="43"/>
        <v>0101PE</v>
      </c>
      <c r="AA970" s="245">
        <v>0</v>
      </c>
      <c r="AB970" s="156" t="s">
        <v>13904</v>
      </c>
      <c r="AC970" s="156" t="s">
        <v>3343</v>
      </c>
      <c r="AD970" s="156"/>
      <c r="AE970" s="223"/>
      <c r="AF970" s="223"/>
    </row>
    <row r="971" spans="1:32" s="222" customFormat="1" ht="24" hidden="1" customHeight="1">
      <c r="A971" s="178">
        <v>42847</v>
      </c>
      <c r="B971" s="177" t="s">
        <v>19200</v>
      </c>
      <c r="C971" s="156">
        <v>0</v>
      </c>
      <c r="D971" s="156" t="s">
        <v>31</v>
      </c>
      <c r="E971" s="156" t="s">
        <v>96</v>
      </c>
      <c r="F971" s="151">
        <v>42843</v>
      </c>
      <c r="G971" s="156" t="s">
        <v>310</v>
      </c>
      <c r="H971" s="176" t="s">
        <v>19186</v>
      </c>
      <c r="I971" s="156">
        <v>4</v>
      </c>
      <c r="J971" s="156" t="s">
        <v>32</v>
      </c>
      <c r="K971" s="156" t="s">
        <v>342</v>
      </c>
      <c r="L971" s="156" t="s">
        <v>349</v>
      </c>
      <c r="M971" s="156"/>
      <c r="N971" s="156">
        <v>0</v>
      </c>
      <c r="O971" s="156" t="s">
        <v>33</v>
      </c>
      <c r="P971" s="156">
        <v>75763.399999999994</v>
      </c>
      <c r="Q971" s="156">
        <v>4309650</v>
      </c>
      <c r="R971" s="156">
        <v>3382294</v>
      </c>
      <c r="S971" s="166">
        <v>78.48</v>
      </c>
      <c r="T971" s="156">
        <v>0</v>
      </c>
      <c r="U971" s="156">
        <v>0</v>
      </c>
      <c r="V971" s="156" t="s">
        <v>19199</v>
      </c>
      <c r="W971" s="156" t="s">
        <v>19198</v>
      </c>
      <c r="X971" s="156" t="s">
        <v>19197</v>
      </c>
      <c r="Y971" s="141" t="s">
        <v>4625</v>
      </c>
      <c r="Z971" s="141" t="str">
        <f t="shared" si="43"/>
        <v>0101PE</v>
      </c>
      <c r="AA971" s="245">
        <v>0</v>
      </c>
      <c r="AB971" s="156" t="s">
        <v>13904</v>
      </c>
      <c r="AC971" s="156" t="s">
        <v>3343</v>
      </c>
      <c r="AD971" s="156"/>
      <c r="AE971" s="223"/>
      <c r="AF971" s="223"/>
    </row>
    <row r="972" spans="1:32" s="222" customFormat="1" ht="24" hidden="1" customHeight="1">
      <c r="A972" s="178">
        <v>42847</v>
      </c>
      <c r="B972" s="177" t="s">
        <v>19187</v>
      </c>
      <c r="C972" s="156">
        <v>0</v>
      </c>
      <c r="D972" s="156" t="s">
        <v>31</v>
      </c>
      <c r="E972" s="156" t="s">
        <v>97</v>
      </c>
      <c r="F972" s="151">
        <v>42843</v>
      </c>
      <c r="G972" s="156" t="s">
        <v>310</v>
      </c>
      <c r="H972" s="176" t="s">
        <v>19186</v>
      </c>
      <c r="I972" s="156">
        <v>5</v>
      </c>
      <c r="J972" s="156" t="s">
        <v>32</v>
      </c>
      <c r="K972" s="156" t="s">
        <v>342</v>
      </c>
      <c r="L972" s="156" t="s">
        <v>349</v>
      </c>
      <c r="M972" s="156"/>
      <c r="N972" s="156">
        <v>0</v>
      </c>
      <c r="O972" s="156" t="s">
        <v>33</v>
      </c>
      <c r="P972" s="156">
        <v>80049.39</v>
      </c>
      <c r="Q972" s="156">
        <v>4309650</v>
      </c>
      <c r="R972" s="156">
        <v>3600442</v>
      </c>
      <c r="S972" s="166">
        <v>83.54</v>
      </c>
      <c r="T972" s="156">
        <v>0</v>
      </c>
      <c r="U972" s="156">
        <v>0</v>
      </c>
      <c r="V972" s="156" t="s">
        <v>19196</v>
      </c>
      <c r="W972" s="156" t="s">
        <v>19195</v>
      </c>
      <c r="X972" s="156" t="s">
        <v>19194</v>
      </c>
      <c r="Y972" s="141" t="s">
        <v>4625</v>
      </c>
      <c r="Z972" s="141" t="str">
        <f t="shared" si="43"/>
        <v>0101PE</v>
      </c>
      <c r="AA972" s="245">
        <v>0</v>
      </c>
      <c r="AB972" s="156" t="s">
        <v>30</v>
      </c>
      <c r="AC972" s="156" t="s">
        <v>3343</v>
      </c>
      <c r="AD972" s="156"/>
      <c r="AE972" s="223"/>
      <c r="AF972" s="223"/>
    </row>
    <row r="973" spans="1:32" s="222" customFormat="1" ht="24" hidden="1" customHeight="1">
      <c r="A973" s="178">
        <v>42847</v>
      </c>
      <c r="B973" s="177" t="s">
        <v>19191</v>
      </c>
      <c r="C973" s="156">
        <v>0</v>
      </c>
      <c r="D973" s="156" t="s">
        <v>31</v>
      </c>
      <c r="E973" s="156" t="s">
        <v>98</v>
      </c>
      <c r="F973" s="151">
        <v>42843</v>
      </c>
      <c r="G973" s="156" t="s">
        <v>310</v>
      </c>
      <c r="H973" s="176" t="s">
        <v>19186</v>
      </c>
      <c r="I973" s="156">
        <v>6</v>
      </c>
      <c r="J973" s="156" t="s">
        <v>32</v>
      </c>
      <c r="K973" s="156" t="s">
        <v>342</v>
      </c>
      <c r="L973" s="156" t="s">
        <v>349</v>
      </c>
      <c r="M973" s="156"/>
      <c r="N973" s="156">
        <v>0</v>
      </c>
      <c r="O973" s="156" t="s">
        <v>33</v>
      </c>
      <c r="P973" s="156">
        <v>79133.460000000006</v>
      </c>
      <c r="Q973" s="156">
        <v>4309650</v>
      </c>
      <c r="R973" s="156">
        <v>3561861</v>
      </c>
      <c r="S973" s="166">
        <v>82.65</v>
      </c>
      <c r="T973" s="156">
        <v>0</v>
      </c>
      <c r="U973" s="156">
        <v>0</v>
      </c>
      <c r="V973" s="156" t="s">
        <v>19193</v>
      </c>
      <c r="W973" s="156" t="s">
        <v>19189</v>
      </c>
      <c r="X973" s="156" t="s">
        <v>19192</v>
      </c>
      <c r="Y973" s="141" t="s">
        <v>4625</v>
      </c>
      <c r="Z973" s="141" t="str">
        <f t="shared" si="43"/>
        <v>0101PE</v>
      </c>
      <c r="AA973" s="245">
        <v>0</v>
      </c>
      <c r="AB973" s="156" t="s">
        <v>30</v>
      </c>
      <c r="AC973" s="156" t="s">
        <v>3343</v>
      </c>
      <c r="AD973" s="156"/>
      <c r="AE973" s="223"/>
      <c r="AF973" s="223"/>
    </row>
    <row r="974" spans="1:32" s="222" customFormat="1" ht="24" hidden="1" customHeight="1">
      <c r="A974" s="178">
        <v>42847</v>
      </c>
      <c r="B974" s="177" t="s">
        <v>19191</v>
      </c>
      <c r="C974" s="156">
        <v>0</v>
      </c>
      <c r="D974" s="156" t="s">
        <v>31</v>
      </c>
      <c r="E974" s="156" t="s">
        <v>99</v>
      </c>
      <c r="F974" s="151">
        <v>42843</v>
      </c>
      <c r="G974" s="156" t="s">
        <v>310</v>
      </c>
      <c r="H974" s="176" t="s">
        <v>19186</v>
      </c>
      <c r="I974" s="156">
        <v>7</v>
      </c>
      <c r="J974" s="156" t="s">
        <v>32</v>
      </c>
      <c r="K974" s="156" t="s">
        <v>342</v>
      </c>
      <c r="L974" s="156" t="s">
        <v>349</v>
      </c>
      <c r="M974" s="156"/>
      <c r="N974" s="156">
        <v>0</v>
      </c>
      <c r="O974" s="156" t="s">
        <v>33</v>
      </c>
      <c r="P974" s="156">
        <v>79173.03</v>
      </c>
      <c r="Q974" s="156">
        <v>4309650</v>
      </c>
      <c r="R974" s="156">
        <v>3562348</v>
      </c>
      <c r="S974" s="166">
        <v>82.66</v>
      </c>
      <c r="T974" s="156">
        <v>0</v>
      </c>
      <c r="U974" s="156">
        <v>0</v>
      </c>
      <c r="V974" s="156" t="s">
        <v>19190</v>
      </c>
      <c r="W974" s="156" t="s">
        <v>19189</v>
      </c>
      <c r="X974" s="156" t="s">
        <v>19188</v>
      </c>
      <c r="Y974" s="141" t="s">
        <v>4625</v>
      </c>
      <c r="Z974" s="141" t="str">
        <f t="shared" si="43"/>
        <v>0101PE</v>
      </c>
      <c r="AA974" s="245">
        <v>0</v>
      </c>
      <c r="AB974" s="156" t="s">
        <v>30</v>
      </c>
      <c r="AC974" s="156" t="s">
        <v>3343</v>
      </c>
      <c r="AD974" s="156"/>
      <c r="AE974" s="223"/>
      <c r="AF974" s="223"/>
    </row>
    <row r="975" spans="1:32" s="222" customFormat="1" ht="24" hidden="1" customHeight="1">
      <c r="A975" s="178">
        <v>42847</v>
      </c>
      <c r="B975" s="177" t="s">
        <v>19187</v>
      </c>
      <c r="C975" s="156">
        <v>0</v>
      </c>
      <c r="D975" s="156" t="s">
        <v>31</v>
      </c>
      <c r="E975" s="156" t="s">
        <v>100</v>
      </c>
      <c r="F975" s="151">
        <v>42843</v>
      </c>
      <c r="G975" s="156" t="s">
        <v>310</v>
      </c>
      <c r="H975" s="176" t="s">
        <v>19186</v>
      </c>
      <c r="I975" s="156">
        <v>8</v>
      </c>
      <c r="J975" s="156" t="s">
        <v>32</v>
      </c>
      <c r="K975" s="156" t="s">
        <v>342</v>
      </c>
      <c r="L975" s="156" t="s">
        <v>349</v>
      </c>
      <c r="M975" s="156"/>
      <c r="N975" s="156">
        <v>0</v>
      </c>
      <c r="O975" s="156" t="s">
        <v>33</v>
      </c>
      <c r="P975" s="156">
        <v>78955.27</v>
      </c>
      <c r="Q975" s="156">
        <v>4309650</v>
      </c>
      <c r="R975" s="156">
        <v>3571198</v>
      </c>
      <c r="S975" s="166">
        <v>82.87</v>
      </c>
      <c r="T975" s="156">
        <v>0</v>
      </c>
      <c r="U975" s="156">
        <v>0</v>
      </c>
      <c r="V975" s="156" t="s">
        <v>19185</v>
      </c>
      <c r="W975" s="156" t="s">
        <v>19184</v>
      </c>
      <c r="X975" s="156" t="s">
        <v>19183</v>
      </c>
      <c r="Y975" s="141" t="s">
        <v>4625</v>
      </c>
      <c r="Z975" s="141" t="str">
        <f t="shared" si="43"/>
        <v>0101PE</v>
      </c>
      <c r="AA975" s="245">
        <v>0</v>
      </c>
      <c r="AB975" s="156" t="s">
        <v>30</v>
      </c>
      <c r="AC975" s="156" t="s">
        <v>3343</v>
      </c>
      <c r="AD975" s="156"/>
      <c r="AE975" s="223"/>
      <c r="AF975" s="223"/>
    </row>
    <row r="976" spans="1:32" s="222" customFormat="1" ht="24" hidden="1" customHeight="1">
      <c r="A976" s="182">
        <v>42847</v>
      </c>
      <c r="B976" s="181" t="s">
        <v>16241</v>
      </c>
      <c r="C976" s="150">
        <v>0</v>
      </c>
      <c r="D976" s="150" t="s">
        <v>3350</v>
      </c>
      <c r="E976" s="150" t="s">
        <v>3377</v>
      </c>
      <c r="F976" s="159">
        <v>42843</v>
      </c>
      <c r="G976" s="180" t="s">
        <v>310</v>
      </c>
      <c r="H976" s="150" t="s">
        <v>19182</v>
      </c>
      <c r="I976" s="179">
        <v>1</v>
      </c>
      <c r="J976" s="150" t="s">
        <v>32</v>
      </c>
      <c r="K976" s="150" t="s">
        <v>342</v>
      </c>
      <c r="L976" s="150" t="s">
        <v>349</v>
      </c>
      <c r="M976" s="150"/>
      <c r="N976" s="150">
        <v>0</v>
      </c>
      <c r="O976" s="150" t="s">
        <v>33</v>
      </c>
      <c r="P976" s="150">
        <v>68164.460000000006</v>
      </c>
      <c r="Q976" s="150">
        <v>4309650</v>
      </c>
      <c r="R976" s="150">
        <v>3157094</v>
      </c>
      <c r="S976" s="150">
        <v>73.260000000000005</v>
      </c>
      <c r="T976" s="150">
        <v>0</v>
      </c>
      <c r="U976" s="150">
        <v>0</v>
      </c>
      <c r="V976" s="150" t="s">
        <v>19181</v>
      </c>
      <c r="W976" s="150" t="s">
        <v>19180</v>
      </c>
      <c r="X976" s="150" t="s">
        <v>19179</v>
      </c>
      <c r="Y976" s="147" t="s">
        <v>4625</v>
      </c>
      <c r="Z976" s="147" t="str">
        <f t="shared" si="43"/>
        <v>0101PE</v>
      </c>
      <c r="AA976" s="246">
        <v>0</v>
      </c>
      <c r="AB976" s="150" t="s">
        <v>30</v>
      </c>
      <c r="AC976" s="246" t="s">
        <v>3343</v>
      </c>
      <c r="AD976" s="150"/>
      <c r="AE976" s="223"/>
      <c r="AF976" s="223"/>
    </row>
    <row r="977" spans="1:32" s="222" customFormat="1" ht="24" hidden="1" customHeight="1">
      <c r="A977" s="178">
        <v>42847</v>
      </c>
      <c r="B977" s="177" t="s">
        <v>19160</v>
      </c>
      <c r="C977" s="156">
        <v>0</v>
      </c>
      <c r="D977" s="156" t="s">
        <v>31</v>
      </c>
      <c r="E977" s="156" t="s">
        <v>94</v>
      </c>
      <c r="F977" s="151">
        <v>42843</v>
      </c>
      <c r="G977" s="156" t="s">
        <v>310</v>
      </c>
      <c r="H977" s="176" t="s">
        <v>19159</v>
      </c>
      <c r="I977" s="156">
        <v>2</v>
      </c>
      <c r="J977" s="156" t="s">
        <v>32</v>
      </c>
      <c r="K977" s="156" t="s">
        <v>342</v>
      </c>
      <c r="L977" s="156" t="s">
        <v>349</v>
      </c>
      <c r="M977" s="156"/>
      <c r="N977" s="156">
        <v>0</v>
      </c>
      <c r="O977" s="156" t="s">
        <v>33</v>
      </c>
      <c r="P977" s="156">
        <v>68467.070000000007</v>
      </c>
      <c r="Q977" s="156">
        <v>4309650</v>
      </c>
      <c r="R977" s="156">
        <v>3159514</v>
      </c>
      <c r="S977" s="166">
        <v>73.31</v>
      </c>
      <c r="T977" s="156">
        <v>0</v>
      </c>
      <c r="U977" s="156">
        <v>0</v>
      </c>
      <c r="V977" s="156" t="s">
        <v>19178</v>
      </c>
      <c r="W977" s="156" t="s">
        <v>19177</v>
      </c>
      <c r="X977" s="156" t="s">
        <v>19176</v>
      </c>
      <c r="Y977" s="141" t="s">
        <v>4625</v>
      </c>
      <c r="Z977" s="141" t="str">
        <f t="shared" si="43"/>
        <v>0101PE</v>
      </c>
      <c r="AA977" s="245">
        <v>0</v>
      </c>
      <c r="AB977" s="156" t="s">
        <v>30</v>
      </c>
      <c r="AC977" s="156" t="s">
        <v>3343</v>
      </c>
      <c r="AD977" s="156"/>
      <c r="AE977" s="223"/>
      <c r="AF977" s="223"/>
    </row>
    <row r="978" spans="1:32" s="222" customFormat="1" ht="24" hidden="1" customHeight="1">
      <c r="A978" s="178">
        <v>42847</v>
      </c>
      <c r="B978" s="177" t="s">
        <v>19160</v>
      </c>
      <c r="C978" s="156">
        <v>0</v>
      </c>
      <c r="D978" s="156" t="s">
        <v>31</v>
      </c>
      <c r="E978" s="156" t="s">
        <v>95</v>
      </c>
      <c r="F978" s="151">
        <v>42843</v>
      </c>
      <c r="G978" s="156" t="s">
        <v>310</v>
      </c>
      <c r="H978" s="176" t="s">
        <v>19159</v>
      </c>
      <c r="I978" s="156">
        <v>3</v>
      </c>
      <c r="J978" s="156" t="s">
        <v>32</v>
      </c>
      <c r="K978" s="156" t="s">
        <v>342</v>
      </c>
      <c r="L978" s="156" t="s">
        <v>349</v>
      </c>
      <c r="M978" s="156"/>
      <c r="N978" s="156">
        <v>0</v>
      </c>
      <c r="O978" s="156" t="s">
        <v>33</v>
      </c>
      <c r="P978" s="156">
        <v>69733.009999999995</v>
      </c>
      <c r="Q978" s="156">
        <v>4309650</v>
      </c>
      <c r="R978" s="156">
        <v>3232338</v>
      </c>
      <c r="S978" s="166">
        <v>75</v>
      </c>
      <c r="T978" s="156">
        <v>0</v>
      </c>
      <c r="U978" s="156">
        <v>0</v>
      </c>
      <c r="V978" s="156" t="s">
        <v>19175</v>
      </c>
      <c r="W978" s="156" t="s">
        <v>19174</v>
      </c>
      <c r="X978" s="156" t="s">
        <v>19173</v>
      </c>
      <c r="Y978" s="141" t="s">
        <v>4625</v>
      </c>
      <c r="Z978" s="141" t="str">
        <f t="shared" si="43"/>
        <v>0101PE</v>
      </c>
      <c r="AA978" s="245">
        <v>0</v>
      </c>
      <c r="AB978" s="156" t="s">
        <v>30</v>
      </c>
      <c r="AC978" s="156" t="s">
        <v>3343</v>
      </c>
      <c r="AD978" s="156"/>
      <c r="AE978" s="223"/>
      <c r="AF978" s="223"/>
    </row>
    <row r="979" spans="1:32" s="222" customFormat="1" ht="24" hidden="1" customHeight="1">
      <c r="A979" s="178">
        <v>42847</v>
      </c>
      <c r="B979" s="177" t="s">
        <v>19160</v>
      </c>
      <c r="C979" s="156">
        <v>0</v>
      </c>
      <c r="D979" s="156" t="s">
        <v>31</v>
      </c>
      <c r="E979" s="156" t="s">
        <v>96</v>
      </c>
      <c r="F979" s="151">
        <v>42843</v>
      </c>
      <c r="G979" s="156" t="s">
        <v>310</v>
      </c>
      <c r="H979" s="176" t="s">
        <v>19159</v>
      </c>
      <c r="I979" s="156">
        <v>4</v>
      </c>
      <c r="J979" s="156" t="s">
        <v>32</v>
      </c>
      <c r="K979" s="156" t="s">
        <v>342</v>
      </c>
      <c r="L979" s="156" t="s">
        <v>349</v>
      </c>
      <c r="M979" s="156"/>
      <c r="N979" s="156">
        <v>0</v>
      </c>
      <c r="O979" s="156" t="s">
        <v>33</v>
      </c>
      <c r="P979" s="156">
        <v>70151.679999999993</v>
      </c>
      <c r="Q979" s="156">
        <v>4309650</v>
      </c>
      <c r="R979" s="156">
        <v>3247753</v>
      </c>
      <c r="S979" s="166">
        <v>75.36</v>
      </c>
      <c r="T979" s="156">
        <v>0</v>
      </c>
      <c r="U979" s="156">
        <v>0</v>
      </c>
      <c r="V979" s="156" t="s">
        <v>19172</v>
      </c>
      <c r="W979" s="156" t="s">
        <v>19171</v>
      </c>
      <c r="X979" s="156" t="s">
        <v>19170</v>
      </c>
      <c r="Y979" s="141" t="s">
        <v>4625</v>
      </c>
      <c r="Z979" s="141" t="str">
        <f t="shared" si="43"/>
        <v>0101PE</v>
      </c>
      <c r="AA979" s="245">
        <v>0</v>
      </c>
      <c r="AB979" s="156" t="s">
        <v>30</v>
      </c>
      <c r="AC979" s="156" t="s">
        <v>3343</v>
      </c>
      <c r="AD979" s="156"/>
      <c r="AE979" s="223"/>
      <c r="AF979" s="223"/>
    </row>
    <row r="980" spans="1:32" s="222" customFormat="1" ht="24" hidden="1" customHeight="1">
      <c r="A980" s="178">
        <v>42847</v>
      </c>
      <c r="B980" s="177" t="s">
        <v>19160</v>
      </c>
      <c r="C980" s="156">
        <v>0</v>
      </c>
      <c r="D980" s="156" t="s">
        <v>31</v>
      </c>
      <c r="E980" s="156" t="s">
        <v>97</v>
      </c>
      <c r="F980" s="151">
        <v>42843</v>
      </c>
      <c r="G980" s="156" t="s">
        <v>310</v>
      </c>
      <c r="H980" s="176" t="s">
        <v>19159</v>
      </c>
      <c r="I980" s="156">
        <v>5</v>
      </c>
      <c r="J980" s="156" t="s">
        <v>32</v>
      </c>
      <c r="K980" s="156" t="s">
        <v>342</v>
      </c>
      <c r="L980" s="156" t="s">
        <v>349</v>
      </c>
      <c r="M980" s="156"/>
      <c r="N980" s="156">
        <v>0</v>
      </c>
      <c r="O980" s="156" t="s">
        <v>33</v>
      </c>
      <c r="P980" s="156">
        <v>69525.83</v>
      </c>
      <c r="Q980" s="156">
        <v>4309650</v>
      </c>
      <c r="R980" s="156">
        <v>3225432</v>
      </c>
      <c r="S980" s="166">
        <v>74.84</v>
      </c>
      <c r="T980" s="156">
        <v>0</v>
      </c>
      <c r="U980" s="156">
        <v>0</v>
      </c>
      <c r="V980" s="156" t="s">
        <v>19169</v>
      </c>
      <c r="W980" s="156" t="s">
        <v>19168</v>
      </c>
      <c r="X980" s="156" t="s">
        <v>19167</v>
      </c>
      <c r="Y980" s="141" t="s">
        <v>4625</v>
      </c>
      <c r="Z980" s="141" t="str">
        <f t="shared" si="43"/>
        <v>0101PE</v>
      </c>
      <c r="AA980" s="245">
        <v>0</v>
      </c>
      <c r="AB980" s="156" t="s">
        <v>30</v>
      </c>
      <c r="AC980" s="156" t="s">
        <v>3343</v>
      </c>
      <c r="AD980" s="156"/>
      <c r="AE980" s="223"/>
      <c r="AF980" s="223"/>
    </row>
    <row r="981" spans="1:32" s="222" customFormat="1" ht="24" hidden="1" customHeight="1">
      <c r="A981" s="178">
        <v>42847</v>
      </c>
      <c r="B981" s="177" t="s">
        <v>19160</v>
      </c>
      <c r="C981" s="156">
        <v>0</v>
      </c>
      <c r="D981" s="156" t="s">
        <v>31</v>
      </c>
      <c r="E981" s="156" t="s">
        <v>98</v>
      </c>
      <c r="F981" s="151">
        <v>42843</v>
      </c>
      <c r="G981" s="156" t="s">
        <v>310</v>
      </c>
      <c r="H981" s="176" t="s">
        <v>19159</v>
      </c>
      <c r="I981" s="156">
        <v>6</v>
      </c>
      <c r="J981" s="156" t="s">
        <v>32</v>
      </c>
      <c r="K981" s="156" t="s">
        <v>342</v>
      </c>
      <c r="L981" s="156" t="s">
        <v>349</v>
      </c>
      <c r="M981" s="156"/>
      <c r="N981" s="156">
        <v>0</v>
      </c>
      <c r="O981" s="156" t="s">
        <v>33</v>
      </c>
      <c r="P981" s="156">
        <v>68317.350000000006</v>
      </c>
      <c r="Q981" s="156">
        <v>4309650</v>
      </c>
      <c r="R981" s="156">
        <v>3177245</v>
      </c>
      <c r="S981" s="166">
        <v>73.72</v>
      </c>
      <c r="T981" s="156">
        <v>0</v>
      </c>
      <c r="U981" s="156">
        <v>0</v>
      </c>
      <c r="V981" s="156" t="s">
        <v>19166</v>
      </c>
      <c r="W981" s="156" t="s">
        <v>19165</v>
      </c>
      <c r="X981" s="156" t="s">
        <v>19164</v>
      </c>
      <c r="Y981" s="141" t="s">
        <v>4625</v>
      </c>
      <c r="Z981" s="141" t="str">
        <f t="shared" si="43"/>
        <v>0101PE</v>
      </c>
      <c r="AA981" s="245">
        <v>0</v>
      </c>
      <c r="AB981" s="156" t="s">
        <v>30</v>
      </c>
      <c r="AC981" s="156" t="s">
        <v>3343</v>
      </c>
      <c r="AD981" s="156"/>
      <c r="AE981" s="223"/>
      <c r="AF981" s="223"/>
    </row>
    <row r="982" spans="1:32" s="222" customFormat="1" ht="24" hidden="1" customHeight="1">
      <c r="A982" s="178">
        <v>42847</v>
      </c>
      <c r="B982" s="177" t="s">
        <v>19160</v>
      </c>
      <c r="C982" s="156">
        <v>0</v>
      </c>
      <c r="D982" s="156" t="s">
        <v>31</v>
      </c>
      <c r="E982" s="156" t="s">
        <v>99</v>
      </c>
      <c r="F982" s="151">
        <v>42843</v>
      </c>
      <c r="G982" s="156" t="s">
        <v>310</v>
      </c>
      <c r="H982" s="176" t="s">
        <v>19159</v>
      </c>
      <c r="I982" s="156">
        <v>7</v>
      </c>
      <c r="J982" s="156" t="s">
        <v>32</v>
      </c>
      <c r="K982" s="156" t="s">
        <v>342</v>
      </c>
      <c r="L982" s="156" t="s">
        <v>349</v>
      </c>
      <c r="M982" s="156"/>
      <c r="N982" s="156">
        <v>0</v>
      </c>
      <c r="O982" s="156" t="s">
        <v>33</v>
      </c>
      <c r="P982" s="156">
        <v>67789.17</v>
      </c>
      <c r="Q982" s="156">
        <v>4309650</v>
      </c>
      <c r="R982" s="156">
        <v>3138806</v>
      </c>
      <c r="S982" s="166">
        <v>72.83</v>
      </c>
      <c r="T982" s="156">
        <v>0</v>
      </c>
      <c r="U982" s="156">
        <v>0</v>
      </c>
      <c r="V982" s="156" t="s">
        <v>19163</v>
      </c>
      <c r="W982" s="156" t="s">
        <v>19162</v>
      </c>
      <c r="X982" s="156" t="s">
        <v>19161</v>
      </c>
      <c r="Y982" s="141" t="s">
        <v>4625</v>
      </c>
      <c r="Z982" s="141" t="str">
        <f t="shared" si="43"/>
        <v>0101PE</v>
      </c>
      <c r="AA982" s="245">
        <v>0</v>
      </c>
      <c r="AB982" s="156" t="s">
        <v>30</v>
      </c>
      <c r="AC982" s="156" t="s">
        <v>3343</v>
      </c>
      <c r="AD982" s="156"/>
      <c r="AE982" s="223"/>
      <c r="AF982" s="223"/>
    </row>
    <row r="983" spans="1:32" s="222" customFormat="1" ht="24" hidden="1" customHeight="1">
      <c r="A983" s="178">
        <v>42847</v>
      </c>
      <c r="B983" s="177" t="s">
        <v>19160</v>
      </c>
      <c r="C983" s="156">
        <v>0</v>
      </c>
      <c r="D983" s="156" t="s">
        <v>31</v>
      </c>
      <c r="E983" s="156" t="s">
        <v>100</v>
      </c>
      <c r="F983" s="151">
        <v>42843</v>
      </c>
      <c r="G983" s="156" t="s">
        <v>310</v>
      </c>
      <c r="H983" s="176" t="s">
        <v>19159</v>
      </c>
      <c r="I983" s="156">
        <v>8</v>
      </c>
      <c r="J983" s="156" t="s">
        <v>32</v>
      </c>
      <c r="K983" s="156" t="s">
        <v>342</v>
      </c>
      <c r="L983" s="156" t="s">
        <v>349</v>
      </c>
      <c r="M983" s="156"/>
      <c r="N983" s="156">
        <v>0</v>
      </c>
      <c r="O983" s="156" t="s">
        <v>33</v>
      </c>
      <c r="P983" s="156">
        <v>65883.039999999994</v>
      </c>
      <c r="Q983" s="156">
        <v>4309650</v>
      </c>
      <c r="R983" s="156">
        <v>3091707</v>
      </c>
      <c r="S983" s="166">
        <v>71.739999999999995</v>
      </c>
      <c r="T983" s="156">
        <v>0</v>
      </c>
      <c r="U983" s="156">
        <v>0</v>
      </c>
      <c r="V983" s="156" t="s">
        <v>19158</v>
      </c>
      <c r="W983" s="156" t="s">
        <v>19157</v>
      </c>
      <c r="X983" s="156" t="s">
        <v>19156</v>
      </c>
      <c r="Y983" s="141" t="s">
        <v>4625</v>
      </c>
      <c r="Z983" s="141" t="str">
        <f t="shared" si="43"/>
        <v>0101PE</v>
      </c>
      <c r="AA983" s="245">
        <v>0</v>
      </c>
      <c r="AB983" s="156" t="s">
        <v>30</v>
      </c>
      <c r="AC983" s="156" t="s">
        <v>3343</v>
      </c>
      <c r="AD983" s="156"/>
      <c r="AE983" s="223"/>
      <c r="AF983" s="223"/>
    </row>
    <row r="984" spans="1:32" s="222" customFormat="1" ht="24" hidden="1" customHeight="1">
      <c r="A984" s="182">
        <v>42848</v>
      </c>
      <c r="B984" s="181" t="s">
        <v>19155</v>
      </c>
      <c r="C984" s="150">
        <v>0</v>
      </c>
      <c r="D984" s="150" t="s">
        <v>3350</v>
      </c>
      <c r="E984" s="150" t="s">
        <v>3377</v>
      </c>
      <c r="F984" s="159">
        <v>42846</v>
      </c>
      <c r="G984" s="180" t="s">
        <v>6378</v>
      </c>
      <c r="H984" s="150" t="s">
        <v>19154</v>
      </c>
      <c r="I984" s="179">
        <v>1</v>
      </c>
      <c r="J984" s="150" t="s">
        <v>32</v>
      </c>
      <c r="K984" s="150" t="s">
        <v>342</v>
      </c>
      <c r="L984" s="150" t="s">
        <v>350</v>
      </c>
      <c r="M984" s="150"/>
      <c r="N984" s="150">
        <v>0</v>
      </c>
      <c r="O984" s="150" t="s">
        <v>33</v>
      </c>
      <c r="P984" s="150">
        <v>32654.78</v>
      </c>
      <c r="Q984" s="150">
        <v>2772294</v>
      </c>
      <c r="R984" s="150">
        <v>2617809</v>
      </c>
      <c r="S984" s="150">
        <v>94.5</v>
      </c>
      <c r="T984" s="150">
        <v>0</v>
      </c>
      <c r="U984" s="150">
        <v>0</v>
      </c>
      <c r="V984" s="150" t="s">
        <v>19153</v>
      </c>
      <c r="W984" s="150" t="s">
        <v>19152</v>
      </c>
      <c r="X984" s="150" t="s">
        <v>19151</v>
      </c>
      <c r="Y984" s="147" t="s">
        <v>4625</v>
      </c>
      <c r="Z984" s="147" t="str">
        <f t="shared" si="43"/>
        <v>0101PE</v>
      </c>
      <c r="AA984" s="246">
        <v>0</v>
      </c>
      <c r="AB984" s="150" t="s">
        <v>13904</v>
      </c>
      <c r="AC984" s="246" t="s">
        <v>3343</v>
      </c>
      <c r="AD984" s="150"/>
      <c r="AE984" s="223"/>
      <c r="AF984" s="223"/>
    </row>
    <row r="985" spans="1:32" s="222" customFormat="1" ht="24" hidden="1" customHeight="1">
      <c r="A985" s="178">
        <v>42848</v>
      </c>
      <c r="B985" s="177" t="s">
        <v>19150</v>
      </c>
      <c r="C985" s="156">
        <v>0</v>
      </c>
      <c r="D985" s="156" t="s">
        <v>31</v>
      </c>
      <c r="E985" s="156" t="s">
        <v>94</v>
      </c>
      <c r="F985" s="151">
        <v>42846</v>
      </c>
      <c r="G985" s="156" t="s">
        <v>6378</v>
      </c>
      <c r="H985" s="176" t="s">
        <v>19149</v>
      </c>
      <c r="I985" s="156">
        <v>2</v>
      </c>
      <c r="J985" s="156" t="s">
        <v>32</v>
      </c>
      <c r="K985" s="156" t="s">
        <v>342</v>
      </c>
      <c r="L985" s="156" t="s">
        <v>350</v>
      </c>
      <c r="M985" s="156"/>
      <c r="N985" s="156">
        <v>0</v>
      </c>
      <c r="O985" s="156" t="s">
        <v>33</v>
      </c>
      <c r="P985" s="156">
        <v>32981.46</v>
      </c>
      <c r="Q985" s="156">
        <v>2798363</v>
      </c>
      <c r="R985" s="156">
        <v>2644233</v>
      </c>
      <c r="S985" s="166">
        <v>94.6</v>
      </c>
      <c r="T985" s="156">
        <v>0</v>
      </c>
      <c r="U985" s="156">
        <v>0</v>
      </c>
      <c r="V985" s="156" t="s">
        <v>19148</v>
      </c>
      <c r="W985" s="156" t="s">
        <v>19147</v>
      </c>
      <c r="X985" s="156" t="s">
        <v>19146</v>
      </c>
      <c r="Y985" s="141" t="s">
        <v>4625</v>
      </c>
      <c r="Z985" s="141" t="str">
        <f t="shared" si="43"/>
        <v>0101PE</v>
      </c>
      <c r="AA985" s="245">
        <v>0</v>
      </c>
      <c r="AB985" s="156" t="s">
        <v>13904</v>
      </c>
      <c r="AC985" s="156" t="s">
        <v>3343</v>
      </c>
      <c r="AD985" s="156"/>
      <c r="AE985" s="223"/>
      <c r="AF985" s="223"/>
    </row>
    <row r="986" spans="1:32" s="222" customFormat="1" ht="24" hidden="1" customHeight="1">
      <c r="A986" s="182">
        <v>42848</v>
      </c>
      <c r="B986" s="181" t="s">
        <v>19122</v>
      </c>
      <c r="C986" s="150">
        <v>0</v>
      </c>
      <c r="D986" s="150" t="s">
        <v>3350</v>
      </c>
      <c r="E986" s="150" t="s">
        <v>3377</v>
      </c>
      <c r="F986" s="159">
        <v>42846</v>
      </c>
      <c r="G986" s="180" t="s">
        <v>10992</v>
      </c>
      <c r="H986" s="150" t="s">
        <v>19145</v>
      </c>
      <c r="I986" s="179">
        <v>1</v>
      </c>
      <c r="J986" s="150" t="s">
        <v>32</v>
      </c>
      <c r="K986" s="150" t="s">
        <v>342</v>
      </c>
      <c r="L986" s="150" t="s">
        <v>350</v>
      </c>
      <c r="M986" s="150"/>
      <c r="N986" s="150">
        <v>0</v>
      </c>
      <c r="O986" s="150" t="s">
        <v>33</v>
      </c>
      <c r="P986" s="150">
        <v>26630.9</v>
      </c>
      <c r="Q986" s="150">
        <v>2215193</v>
      </c>
      <c r="R986" s="150">
        <v>2116224</v>
      </c>
      <c r="S986" s="150">
        <v>95.7</v>
      </c>
      <c r="T986" s="150">
        <v>0</v>
      </c>
      <c r="U986" s="150">
        <v>0</v>
      </c>
      <c r="V986" s="150" t="s">
        <v>13925</v>
      </c>
      <c r="W986" s="150" t="s">
        <v>19144</v>
      </c>
      <c r="X986" s="150" t="s">
        <v>19143</v>
      </c>
      <c r="Y986" s="147" t="s">
        <v>4625</v>
      </c>
      <c r="Z986" s="147" t="str">
        <f t="shared" si="43"/>
        <v>0101PE</v>
      </c>
      <c r="AA986" s="246">
        <v>0</v>
      </c>
      <c r="AB986" s="150" t="s">
        <v>13904</v>
      </c>
      <c r="AC986" s="246" t="s">
        <v>3343</v>
      </c>
      <c r="AD986" s="150"/>
      <c r="AE986" s="223"/>
      <c r="AF986" s="223"/>
    </row>
    <row r="987" spans="1:32" s="222" customFormat="1" ht="24" hidden="1" customHeight="1">
      <c r="A987" s="178">
        <v>42848</v>
      </c>
      <c r="B987" s="177" t="s">
        <v>19118</v>
      </c>
      <c r="C987" s="156">
        <v>0</v>
      </c>
      <c r="D987" s="156" t="s">
        <v>31</v>
      </c>
      <c r="E987" s="156" t="s">
        <v>94</v>
      </c>
      <c r="F987" s="151">
        <v>42846</v>
      </c>
      <c r="G987" s="156" t="s">
        <v>10992</v>
      </c>
      <c r="H987" s="176" t="s">
        <v>19142</v>
      </c>
      <c r="I987" s="156">
        <v>2</v>
      </c>
      <c r="J987" s="156" t="s">
        <v>32</v>
      </c>
      <c r="K987" s="156" t="s">
        <v>342</v>
      </c>
      <c r="L987" s="156" t="s">
        <v>350</v>
      </c>
      <c r="M987" s="156"/>
      <c r="N987" s="156">
        <v>0</v>
      </c>
      <c r="O987" s="156" t="s">
        <v>33</v>
      </c>
      <c r="P987" s="156">
        <v>26481.77</v>
      </c>
      <c r="Q987" s="156">
        <v>2201507</v>
      </c>
      <c r="R987" s="156">
        <v>2104163</v>
      </c>
      <c r="S987" s="166">
        <v>95.7</v>
      </c>
      <c r="T987" s="156">
        <v>0</v>
      </c>
      <c r="U987" s="156">
        <v>0</v>
      </c>
      <c r="V987" s="156" t="s">
        <v>13925</v>
      </c>
      <c r="W987" s="156" t="s">
        <v>19141</v>
      </c>
      <c r="X987" s="156" t="s">
        <v>19140</v>
      </c>
      <c r="Y987" s="141" t="s">
        <v>4625</v>
      </c>
      <c r="Z987" s="141" t="str">
        <f t="shared" si="43"/>
        <v>0101PE</v>
      </c>
      <c r="AA987" s="245">
        <v>0</v>
      </c>
      <c r="AB987" s="156" t="s">
        <v>13904</v>
      </c>
      <c r="AC987" s="156" t="s">
        <v>3343</v>
      </c>
      <c r="AD987" s="156"/>
      <c r="AE987" s="223"/>
      <c r="AF987" s="223"/>
    </row>
    <row r="988" spans="1:32" s="222" customFormat="1" ht="24" hidden="1" customHeight="1">
      <c r="A988" s="182">
        <v>42848</v>
      </c>
      <c r="B988" s="181" t="s">
        <v>19139</v>
      </c>
      <c r="C988" s="150">
        <v>0</v>
      </c>
      <c r="D988" s="150" t="s">
        <v>3350</v>
      </c>
      <c r="E988" s="150" t="s">
        <v>3377</v>
      </c>
      <c r="F988" s="159">
        <v>42846</v>
      </c>
      <c r="G988" s="180" t="s">
        <v>6378</v>
      </c>
      <c r="H988" s="150" t="s">
        <v>19138</v>
      </c>
      <c r="I988" s="179">
        <v>1</v>
      </c>
      <c r="J988" s="150" t="s">
        <v>32</v>
      </c>
      <c r="K988" s="150" t="s">
        <v>342</v>
      </c>
      <c r="L988" s="150" t="s">
        <v>350</v>
      </c>
      <c r="M988" s="150"/>
      <c r="N988" s="150">
        <v>0</v>
      </c>
      <c r="O988" s="150" t="s">
        <v>33</v>
      </c>
      <c r="P988" s="150">
        <v>32453.58</v>
      </c>
      <c r="Q988" s="150">
        <v>2720999</v>
      </c>
      <c r="R988" s="150">
        <v>2586745</v>
      </c>
      <c r="S988" s="150">
        <v>95.2</v>
      </c>
      <c r="T988" s="150">
        <v>0</v>
      </c>
      <c r="U988" s="150">
        <v>0</v>
      </c>
      <c r="V988" s="150" t="s">
        <v>19137</v>
      </c>
      <c r="W988" s="150" t="s">
        <v>19136</v>
      </c>
      <c r="X988" s="150" t="s">
        <v>19135</v>
      </c>
      <c r="Y988" s="147" t="s">
        <v>4625</v>
      </c>
      <c r="Z988" s="147" t="str">
        <f t="shared" si="43"/>
        <v>0101PE</v>
      </c>
      <c r="AA988" s="246">
        <v>0</v>
      </c>
      <c r="AB988" s="150" t="s">
        <v>13904</v>
      </c>
      <c r="AC988" s="246" t="s">
        <v>3343</v>
      </c>
      <c r="AD988" s="150"/>
      <c r="AE988" s="223"/>
      <c r="AF988" s="223"/>
    </row>
    <row r="989" spans="1:32" s="222" customFormat="1" ht="24" hidden="1" customHeight="1">
      <c r="A989" s="178">
        <v>42848</v>
      </c>
      <c r="B989" s="177" t="s">
        <v>19134</v>
      </c>
      <c r="C989" s="156">
        <v>0</v>
      </c>
      <c r="D989" s="156" t="s">
        <v>31</v>
      </c>
      <c r="E989" s="156" t="s">
        <v>94</v>
      </c>
      <c r="F989" s="151">
        <v>42846</v>
      </c>
      <c r="G989" s="156" t="s">
        <v>6378</v>
      </c>
      <c r="H989" s="176" t="s">
        <v>19133</v>
      </c>
      <c r="I989" s="156">
        <v>2</v>
      </c>
      <c r="J989" s="156" t="s">
        <v>32</v>
      </c>
      <c r="K989" s="156" t="s">
        <v>342</v>
      </c>
      <c r="L989" s="156" t="s">
        <v>350</v>
      </c>
      <c r="M989" s="156"/>
      <c r="N989" s="156">
        <v>0</v>
      </c>
      <c r="O989" s="156" t="s">
        <v>33</v>
      </c>
      <c r="P989" s="156">
        <v>32489.75</v>
      </c>
      <c r="Q989" s="156">
        <v>2740845</v>
      </c>
      <c r="R989" s="156">
        <v>2592733</v>
      </c>
      <c r="S989" s="166">
        <v>94.7</v>
      </c>
      <c r="T989" s="156">
        <v>0</v>
      </c>
      <c r="U989" s="156">
        <v>0</v>
      </c>
      <c r="V989" s="156" t="s">
        <v>7221</v>
      </c>
      <c r="W989" s="156" t="s">
        <v>19132</v>
      </c>
      <c r="X989" s="156" t="s">
        <v>19131</v>
      </c>
      <c r="Y989" s="141" t="s">
        <v>4625</v>
      </c>
      <c r="Z989" s="141" t="str">
        <f t="shared" si="43"/>
        <v>0101PE</v>
      </c>
      <c r="AA989" s="245">
        <v>0</v>
      </c>
      <c r="AB989" s="156" t="s">
        <v>13904</v>
      </c>
      <c r="AC989" s="156" t="s">
        <v>2087</v>
      </c>
      <c r="AD989" s="156"/>
      <c r="AE989" s="223"/>
      <c r="AF989" s="223"/>
    </row>
    <row r="990" spans="1:32" s="222" customFormat="1" ht="24" hidden="1" customHeight="1">
      <c r="A990" s="182">
        <v>42850</v>
      </c>
      <c r="B990" s="181" t="s">
        <v>19122</v>
      </c>
      <c r="C990" s="150">
        <v>0</v>
      </c>
      <c r="D990" s="150" t="s">
        <v>3350</v>
      </c>
      <c r="E990" s="150" t="s">
        <v>3377</v>
      </c>
      <c r="F990" s="159">
        <v>42849</v>
      </c>
      <c r="G990" s="180" t="s">
        <v>6378</v>
      </c>
      <c r="H990" s="150" t="s">
        <v>19130</v>
      </c>
      <c r="I990" s="179">
        <v>1</v>
      </c>
      <c r="J990" s="150" t="s">
        <v>32</v>
      </c>
      <c r="K990" s="150" t="s">
        <v>342</v>
      </c>
      <c r="L990" s="150" t="s">
        <v>350</v>
      </c>
      <c r="M990" s="150"/>
      <c r="N990" s="150">
        <v>0</v>
      </c>
      <c r="O990" s="150" t="s">
        <v>33</v>
      </c>
      <c r="P990" s="150">
        <v>22948.63</v>
      </c>
      <c r="Q990" s="150">
        <v>1898600</v>
      </c>
      <c r="R990" s="150">
        <v>1848238</v>
      </c>
      <c r="S990" s="150">
        <v>97.4</v>
      </c>
      <c r="T990" s="150">
        <v>0</v>
      </c>
      <c r="U990" s="150">
        <v>0</v>
      </c>
      <c r="V990" s="150" t="s">
        <v>19129</v>
      </c>
      <c r="W990" s="150" t="s">
        <v>19128</v>
      </c>
      <c r="X990" s="150" t="s">
        <v>19127</v>
      </c>
      <c r="Y990" s="147" t="s">
        <v>4625</v>
      </c>
      <c r="Z990" s="147" t="str">
        <f t="shared" si="43"/>
        <v>0101PE</v>
      </c>
      <c r="AA990" s="246">
        <v>0</v>
      </c>
      <c r="AB990" s="150" t="s">
        <v>13904</v>
      </c>
      <c r="AC990" s="246" t="s">
        <v>3343</v>
      </c>
      <c r="AD990" s="150"/>
      <c r="AE990" s="223"/>
      <c r="AF990" s="223"/>
    </row>
    <row r="991" spans="1:32" s="222" customFormat="1" ht="24" hidden="1" customHeight="1">
      <c r="A991" s="178">
        <v>42850</v>
      </c>
      <c r="B991" s="177" t="s">
        <v>19118</v>
      </c>
      <c r="C991" s="156">
        <v>0</v>
      </c>
      <c r="D991" s="156" t="s">
        <v>31</v>
      </c>
      <c r="E991" s="156" t="s">
        <v>94</v>
      </c>
      <c r="F991" s="151">
        <v>42849</v>
      </c>
      <c r="G991" s="156" t="s">
        <v>6378</v>
      </c>
      <c r="H991" s="176" t="s">
        <v>19126</v>
      </c>
      <c r="I991" s="156">
        <v>2</v>
      </c>
      <c r="J991" s="156" t="s">
        <v>32</v>
      </c>
      <c r="K991" s="156" t="s">
        <v>342</v>
      </c>
      <c r="L991" s="156" t="s">
        <v>350</v>
      </c>
      <c r="M991" s="156"/>
      <c r="N991" s="156">
        <v>0</v>
      </c>
      <c r="O991" s="156" t="s">
        <v>33</v>
      </c>
      <c r="P991" s="156">
        <v>23803.3</v>
      </c>
      <c r="Q991" s="156">
        <v>1972932</v>
      </c>
      <c r="R991" s="156">
        <v>1916813</v>
      </c>
      <c r="S991" s="166">
        <v>97.2</v>
      </c>
      <c r="T991" s="156">
        <v>0</v>
      </c>
      <c r="U991" s="156">
        <v>0</v>
      </c>
      <c r="V991" s="156" t="s">
        <v>19125</v>
      </c>
      <c r="W991" s="156" t="s">
        <v>19124</v>
      </c>
      <c r="X991" s="156" t="s">
        <v>19123</v>
      </c>
      <c r="Y991" s="141" t="s">
        <v>4625</v>
      </c>
      <c r="Z991" s="141" t="str">
        <f t="shared" si="43"/>
        <v>0101PE</v>
      </c>
      <c r="AA991" s="245">
        <v>0</v>
      </c>
      <c r="AB991" s="156" t="s">
        <v>13904</v>
      </c>
      <c r="AC991" s="156" t="s">
        <v>2087</v>
      </c>
      <c r="AD991" s="156"/>
      <c r="AE991" s="223"/>
      <c r="AF991" s="223"/>
    </row>
    <row r="992" spans="1:32" s="222" customFormat="1" ht="24" hidden="1" customHeight="1">
      <c r="A992" s="182">
        <v>42850</v>
      </c>
      <c r="B992" s="181" t="s">
        <v>19122</v>
      </c>
      <c r="C992" s="150">
        <v>0</v>
      </c>
      <c r="D992" s="150" t="s">
        <v>3350</v>
      </c>
      <c r="E992" s="150" t="s">
        <v>3377</v>
      </c>
      <c r="F992" s="159">
        <v>42849</v>
      </c>
      <c r="G992" s="180" t="s">
        <v>6378</v>
      </c>
      <c r="H992" s="150" t="s">
        <v>19121</v>
      </c>
      <c r="I992" s="179">
        <v>1</v>
      </c>
      <c r="J992" s="150" t="s">
        <v>32</v>
      </c>
      <c r="K992" s="150" t="s">
        <v>342</v>
      </c>
      <c r="L992" s="150" t="s">
        <v>350</v>
      </c>
      <c r="M992" s="150"/>
      <c r="N992" s="150">
        <v>0</v>
      </c>
      <c r="O992" s="150" t="s">
        <v>33</v>
      </c>
      <c r="P992" s="150">
        <v>24166.63</v>
      </c>
      <c r="Q992" s="150">
        <v>1992891</v>
      </c>
      <c r="R992" s="150">
        <v>1934608</v>
      </c>
      <c r="S992" s="150">
        <v>97.1</v>
      </c>
      <c r="T992" s="150">
        <v>0</v>
      </c>
      <c r="U992" s="150">
        <v>0</v>
      </c>
      <c r="V992" s="150" t="s">
        <v>4934</v>
      </c>
      <c r="W992" s="150" t="s">
        <v>19120</v>
      </c>
      <c r="X992" s="150" t="s">
        <v>19119</v>
      </c>
      <c r="Y992" s="147" t="s">
        <v>4625</v>
      </c>
      <c r="Z992" s="147" t="str">
        <f t="shared" si="43"/>
        <v>0101PE</v>
      </c>
      <c r="AA992" s="246">
        <v>0</v>
      </c>
      <c r="AB992" s="150" t="s">
        <v>13904</v>
      </c>
      <c r="AC992" s="246" t="s">
        <v>3343</v>
      </c>
      <c r="AD992" s="150"/>
      <c r="AE992" s="223"/>
      <c r="AF992" s="223"/>
    </row>
    <row r="993" spans="1:32" s="222" customFormat="1" ht="24" hidden="1" customHeight="1">
      <c r="A993" s="178">
        <v>42850</v>
      </c>
      <c r="B993" s="177" t="s">
        <v>19118</v>
      </c>
      <c r="C993" s="156">
        <v>0</v>
      </c>
      <c r="D993" s="156" t="s">
        <v>31</v>
      </c>
      <c r="E993" s="156" t="s">
        <v>94</v>
      </c>
      <c r="F993" s="151">
        <v>42849</v>
      </c>
      <c r="G993" s="156" t="s">
        <v>6378</v>
      </c>
      <c r="H993" s="176" t="s">
        <v>19117</v>
      </c>
      <c r="I993" s="156">
        <v>2</v>
      </c>
      <c r="J993" s="156" t="s">
        <v>32</v>
      </c>
      <c r="K993" s="156" t="s">
        <v>342</v>
      </c>
      <c r="L993" s="156" t="s">
        <v>350</v>
      </c>
      <c r="M993" s="156"/>
      <c r="N993" s="156">
        <v>0</v>
      </c>
      <c r="O993" s="156" t="s">
        <v>33</v>
      </c>
      <c r="P993" s="156">
        <v>23417.06</v>
      </c>
      <c r="Q993" s="156">
        <v>1931213</v>
      </c>
      <c r="R993" s="156">
        <v>1874564</v>
      </c>
      <c r="S993" s="166">
        <v>97.1</v>
      </c>
      <c r="T993" s="156">
        <v>0</v>
      </c>
      <c r="U993" s="156">
        <v>0</v>
      </c>
      <c r="V993" s="156" t="s">
        <v>19116</v>
      </c>
      <c r="W993" s="156" t="s">
        <v>19115</v>
      </c>
      <c r="X993" s="156" t="s">
        <v>19114</v>
      </c>
      <c r="Y993" s="141" t="s">
        <v>4625</v>
      </c>
      <c r="Z993" s="141" t="str">
        <f t="shared" si="43"/>
        <v>0101PE</v>
      </c>
      <c r="AA993" s="245">
        <v>0</v>
      </c>
      <c r="AB993" s="156" t="s">
        <v>13904</v>
      </c>
      <c r="AC993" s="156" t="s">
        <v>2087</v>
      </c>
      <c r="AD993" s="156"/>
      <c r="AE993" s="223"/>
      <c r="AF993" s="223"/>
    </row>
    <row r="994" spans="1:32" s="222" customFormat="1" ht="24" hidden="1" customHeight="1">
      <c r="A994" s="182">
        <v>42850</v>
      </c>
      <c r="B994" s="181" t="s">
        <v>19214</v>
      </c>
      <c r="C994" s="150">
        <v>0</v>
      </c>
      <c r="D994" s="150" t="s">
        <v>3350</v>
      </c>
      <c r="E994" s="150" t="s">
        <v>3377</v>
      </c>
      <c r="F994" s="159">
        <v>42846</v>
      </c>
      <c r="G994" s="180" t="s">
        <v>310</v>
      </c>
      <c r="H994" s="150" t="s">
        <v>19215</v>
      </c>
      <c r="I994" s="179">
        <v>1</v>
      </c>
      <c r="J994" s="150" t="s">
        <v>32</v>
      </c>
      <c r="K994" s="150" t="s">
        <v>342</v>
      </c>
      <c r="L994" s="150" t="s">
        <v>349</v>
      </c>
      <c r="M994" s="150"/>
      <c r="N994" s="150">
        <v>0</v>
      </c>
      <c r="O994" s="150" t="s">
        <v>41</v>
      </c>
      <c r="P994" s="150">
        <v>113004.67</v>
      </c>
      <c r="Q994" s="150">
        <v>4309650</v>
      </c>
      <c r="R994" s="150">
        <v>3363234</v>
      </c>
      <c r="S994" s="150">
        <v>78.040000000000006</v>
      </c>
      <c r="T994" s="150">
        <v>0</v>
      </c>
      <c r="U994" s="150">
        <v>0</v>
      </c>
      <c r="V994" s="150" t="s">
        <v>19216</v>
      </c>
      <c r="W994" s="150" t="s">
        <v>19217</v>
      </c>
      <c r="X994" s="150" t="s">
        <v>15569</v>
      </c>
      <c r="Y994" s="147" t="s">
        <v>140</v>
      </c>
      <c r="Z994" s="147" t="str">
        <f t="shared" si="43"/>
        <v>0151PE</v>
      </c>
      <c r="AA994" s="246">
        <v>0</v>
      </c>
      <c r="AB994" s="150" t="s">
        <v>13904</v>
      </c>
      <c r="AC994" s="246" t="s">
        <v>2087</v>
      </c>
      <c r="AD994" s="150"/>
      <c r="AE994" s="223"/>
      <c r="AF994" s="223"/>
    </row>
    <row r="995" spans="1:32" s="222" customFormat="1" ht="24" hidden="1" customHeight="1">
      <c r="A995" s="178">
        <v>42850</v>
      </c>
      <c r="B995" s="177" t="s">
        <v>19200</v>
      </c>
      <c r="C995" s="156">
        <v>0</v>
      </c>
      <c r="D995" s="156" t="s">
        <v>31</v>
      </c>
      <c r="E995" s="156" t="s">
        <v>94</v>
      </c>
      <c r="F995" s="151">
        <v>42846</v>
      </c>
      <c r="G995" s="156" t="s">
        <v>310</v>
      </c>
      <c r="H995" s="176" t="s">
        <v>19218</v>
      </c>
      <c r="I995" s="156">
        <v>2</v>
      </c>
      <c r="J995" s="156" t="s">
        <v>32</v>
      </c>
      <c r="K995" s="156" t="s">
        <v>342</v>
      </c>
      <c r="L995" s="156" t="s">
        <v>349</v>
      </c>
      <c r="M995" s="156"/>
      <c r="N995" s="156">
        <v>0</v>
      </c>
      <c r="O995" s="156" t="s">
        <v>41</v>
      </c>
      <c r="P995" s="156">
        <v>109345.18</v>
      </c>
      <c r="Q995" s="156">
        <v>4309650</v>
      </c>
      <c r="R995" s="156">
        <v>3254320</v>
      </c>
      <c r="S995" s="166">
        <v>75.510000000000005</v>
      </c>
      <c r="T995" s="156">
        <v>0</v>
      </c>
      <c r="U995" s="156">
        <v>0</v>
      </c>
      <c r="V995" s="156" t="s">
        <v>19219</v>
      </c>
      <c r="W995" s="156" t="s">
        <v>19220</v>
      </c>
      <c r="X995" s="156" t="s">
        <v>19221</v>
      </c>
      <c r="Y995" s="141" t="s">
        <v>140</v>
      </c>
      <c r="Z995" s="141" t="str">
        <f t="shared" si="43"/>
        <v>0151PE</v>
      </c>
      <c r="AA995" s="245">
        <v>0</v>
      </c>
      <c r="AB995" s="156" t="s">
        <v>13904</v>
      </c>
      <c r="AC995" s="156" t="s">
        <v>2087</v>
      </c>
      <c r="AD995" s="156"/>
      <c r="AE995" s="223"/>
      <c r="AF995" s="223"/>
    </row>
    <row r="996" spans="1:32" s="222" customFormat="1" ht="24" hidden="1" customHeight="1">
      <c r="A996" s="178">
        <v>42850</v>
      </c>
      <c r="B996" s="177" t="s">
        <v>19222</v>
      </c>
      <c r="C996" s="156">
        <v>0</v>
      </c>
      <c r="D996" s="156" t="s">
        <v>31</v>
      </c>
      <c r="E996" s="156" t="s">
        <v>95</v>
      </c>
      <c r="F996" s="151">
        <v>42846</v>
      </c>
      <c r="G996" s="156" t="s">
        <v>310</v>
      </c>
      <c r="H996" s="176" t="s">
        <v>19218</v>
      </c>
      <c r="I996" s="156">
        <v>3</v>
      </c>
      <c r="J996" s="156" t="s">
        <v>32</v>
      </c>
      <c r="K996" s="156" t="s">
        <v>342</v>
      </c>
      <c r="L996" s="156" t="s">
        <v>349</v>
      </c>
      <c r="M996" s="156"/>
      <c r="N996" s="156">
        <v>0</v>
      </c>
      <c r="O996" s="156" t="s">
        <v>41</v>
      </c>
      <c r="P996" s="156">
        <v>113729.45</v>
      </c>
      <c r="Q996" s="156">
        <v>4309650</v>
      </c>
      <c r="R996" s="156">
        <v>3436651</v>
      </c>
      <c r="S996" s="166">
        <v>79.739999999999995</v>
      </c>
      <c r="T996" s="156">
        <v>0</v>
      </c>
      <c r="U996" s="156">
        <v>0</v>
      </c>
      <c r="V996" s="156" t="s">
        <v>19223</v>
      </c>
      <c r="W996" s="156" t="s">
        <v>19224</v>
      </c>
      <c r="X996" s="156" t="s">
        <v>19225</v>
      </c>
      <c r="Y996" s="141" t="s">
        <v>140</v>
      </c>
      <c r="Z996" s="141" t="str">
        <f t="shared" si="43"/>
        <v>0151PE</v>
      </c>
      <c r="AA996" s="245">
        <v>0</v>
      </c>
      <c r="AB996" s="156" t="s">
        <v>30</v>
      </c>
      <c r="AC996" s="156" t="s">
        <v>3343</v>
      </c>
      <c r="AD996" s="156"/>
      <c r="AE996" s="223"/>
      <c r="AF996" s="223"/>
    </row>
    <row r="997" spans="1:32" s="222" customFormat="1" ht="24" hidden="1" customHeight="1">
      <c r="A997" s="178">
        <v>42850</v>
      </c>
      <c r="B997" s="177" t="s">
        <v>19226</v>
      </c>
      <c r="C997" s="156">
        <v>0</v>
      </c>
      <c r="D997" s="156" t="s">
        <v>31</v>
      </c>
      <c r="E997" s="156" t="s">
        <v>96</v>
      </c>
      <c r="F997" s="151">
        <v>42846</v>
      </c>
      <c r="G997" s="156" t="s">
        <v>310</v>
      </c>
      <c r="H997" s="176" t="s">
        <v>19218</v>
      </c>
      <c r="I997" s="156">
        <v>4</v>
      </c>
      <c r="J997" s="156" t="s">
        <v>32</v>
      </c>
      <c r="K997" s="156" t="s">
        <v>342</v>
      </c>
      <c r="L997" s="156" t="s">
        <v>349</v>
      </c>
      <c r="M997" s="156"/>
      <c r="N997" s="156">
        <v>0</v>
      </c>
      <c r="O997" s="156" t="s">
        <v>41</v>
      </c>
      <c r="P997" s="156">
        <v>116744.14</v>
      </c>
      <c r="Q997" s="156">
        <v>4309650</v>
      </c>
      <c r="R997" s="156">
        <v>3504925</v>
      </c>
      <c r="S997" s="166">
        <v>81.33</v>
      </c>
      <c r="T997" s="156">
        <v>0</v>
      </c>
      <c r="U997" s="156">
        <v>0</v>
      </c>
      <c r="V997" s="156" t="s">
        <v>19227</v>
      </c>
      <c r="W997" s="156" t="s">
        <v>19228</v>
      </c>
      <c r="X997" s="156" t="s">
        <v>19229</v>
      </c>
      <c r="Y997" s="141" t="s">
        <v>140</v>
      </c>
      <c r="Z997" s="141" t="str">
        <f t="shared" si="43"/>
        <v>0151PE</v>
      </c>
      <c r="AA997" s="245">
        <v>0</v>
      </c>
      <c r="AB997" s="156" t="s">
        <v>30</v>
      </c>
      <c r="AC997" s="156" t="s">
        <v>3343</v>
      </c>
      <c r="AD997" s="156"/>
      <c r="AE997" s="223"/>
      <c r="AF997" s="223"/>
    </row>
    <row r="998" spans="1:32" s="222" customFormat="1" ht="24" hidden="1" customHeight="1">
      <c r="A998" s="178">
        <v>42850</v>
      </c>
      <c r="B998" s="177" t="s">
        <v>19230</v>
      </c>
      <c r="C998" s="156">
        <v>0</v>
      </c>
      <c r="D998" s="156" t="s">
        <v>31</v>
      </c>
      <c r="E998" s="156" t="s">
        <v>97</v>
      </c>
      <c r="F998" s="151">
        <v>42846</v>
      </c>
      <c r="G998" s="156" t="s">
        <v>310</v>
      </c>
      <c r="H998" s="176" t="s">
        <v>19218</v>
      </c>
      <c r="I998" s="156">
        <v>5</v>
      </c>
      <c r="J998" s="156" t="s">
        <v>32</v>
      </c>
      <c r="K998" s="156" t="s">
        <v>342</v>
      </c>
      <c r="L998" s="156" t="s">
        <v>349</v>
      </c>
      <c r="M998" s="156"/>
      <c r="N998" s="156">
        <v>0</v>
      </c>
      <c r="O998" s="156" t="s">
        <v>41</v>
      </c>
      <c r="P998" s="156">
        <v>113864.15</v>
      </c>
      <c r="Q998" s="156">
        <v>4309650</v>
      </c>
      <c r="R998" s="156">
        <v>3430192</v>
      </c>
      <c r="S998" s="166">
        <v>79.59</v>
      </c>
      <c r="T998" s="156">
        <v>0</v>
      </c>
      <c r="U998" s="156">
        <v>0</v>
      </c>
      <c r="V998" s="156" t="s">
        <v>19231</v>
      </c>
      <c r="W998" s="156" t="s">
        <v>19232</v>
      </c>
      <c r="X998" s="156" t="s">
        <v>19233</v>
      </c>
      <c r="Y998" s="141" t="s">
        <v>140</v>
      </c>
      <c r="Z998" s="141" t="str">
        <f t="shared" si="43"/>
        <v>0151PE</v>
      </c>
      <c r="AA998" s="245">
        <v>0</v>
      </c>
      <c r="AB998" s="156" t="s">
        <v>30</v>
      </c>
      <c r="AC998" s="156" t="s">
        <v>3343</v>
      </c>
      <c r="AD998" s="156"/>
      <c r="AE998" s="223"/>
      <c r="AF998" s="223"/>
    </row>
    <row r="999" spans="1:32" s="222" customFormat="1" ht="24" hidden="1" customHeight="1">
      <c r="A999" s="178">
        <v>42850</v>
      </c>
      <c r="B999" s="177" t="s">
        <v>19234</v>
      </c>
      <c r="C999" s="156">
        <v>0</v>
      </c>
      <c r="D999" s="156" t="s">
        <v>31</v>
      </c>
      <c r="E999" s="156" t="s">
        <v>98</v>
      </c>
      <c r="F999" s="151">
        <v>42846</v>
      </c>
      <c r="G999" s="156" t="s">
        <v>310</v>
      </c>
      <c r="H999" s="176" t="s">
        <v>19218</v>
      </c>
      <c r="I999" s="156">
        <v>6</v>
      </c>
      <c r="J999" s="156" t="s">
        <v>32</v>
      </c>
      <c r="K999" s="156" t="s">
        <v>342</v>
      </c>
      <c r="L999" s="156" t="s">
        <v>349</v>
      </c>
      <c r="M999" s="156"/>
      <c r="N999" s="156">
        <v>0</v>
      </c>
      <c r="O999" s="156" t="s">
        <v>41</v>
      </c>
      <c r="P999" s="156">
        <v>115640.43</v>
      </c>
      <c r="Q999" s="156">
        <v>4309650</v>
      </c>
      <c r="R999" s="156">
        <v>3482964</v>
      </c>
      <c r="S999" s="166">
        <v>80.819999999999993</v>
      </c>
      <c r="T999" s="156">
        <v>0</v>
      </c>
      <c r="U999" s="156">
        <v>0</v>
      </c>
      <c r="V999" s="156" t="s">
        <v>19235</v>
      </c>
      <c r="W999" s="156" t="s">
        <v>19236</v>
      </c>
      <c r="X999" s="156" t="s">
        <v>19237</v>
      </c>
      <c r="Y999" s="141" t="s">
        <v>140</v>
      </c>
      <c r="Z999" s="141" t="str">
        <f t="shared" si="43"/>
        <v>0151PE</v>
      </c>
      <c r="AA999" s="245">
        <v>0</v>
      </c>
      <c r="AB999" s="156" t="s">
        <v>30</v>
      </c>
      <c r="AC999" s="156" t="s">
        <v>3343</v>
      </c>
      <c r="AD999" s="156"/>
      <c r="AE999" s="223"/>
      <c r="AF999" s="223"/>
    </row>
    <row r="1000" spans="1:32" s="222" customFormat="1" ht="24" hidden="1" customHeight="1">
      <c r="A1000" s="178">
        <v>42850</v>
      </c>
      <c r="B1000" s="177" t="s">
        <v>19238</v>
      </c>
      <c r="C1000" s="156">
        <v>0</v>
      </c>
      <c r="D1000" s="156" t="s">
        <v>31</v>
      </c>
      <c r="E1000" s="156" t="s">
        <v>99</v>
      </c>
      <c r="F1000" s="151">
        <v>42846</v>
      </c>
      <c r="G1000" s="156" t="s">
        <v>310</v>
      </c>
      <c r="H1000" s="176" t="s">
        <v>19218</v>
      </c>
      <c r="I1000" s="156">
        <v>7</v>
      </c>
      <c r="J1000" s="156" t="s">
        <v>32</v>
      </c>
      <c r="K1000" s="156" t="s">
        <v>342</v>
      </c>
      <c r="L1000" s="156" t="s">
        <v>349</v>
      </c>
      <c r="M1000" s="156"/>
      <c r="N1000" s="156">
        <v>0</v>
      </c>
      <c r="O1000" s="156" t="s">
        <v>41</v>
      </c>
      <c r="P1000" s="156">
        <v>107282.2</v>
      </c>
      <c r="Q1000" s="156">
        <v>4309650</v>
      </c>
      <c r="R1000" s="156">
        <v>3289029</v>
      </c>
      <c r="S1000" s="166">
        <v>76.319999999999993</v>
      </c>
      <c r="T1000" s="156">
        <v>0</v>
      </c>
      <c r="U1000" s="156">
        <v>0</v>
      </c>
      <c r="V1000" s="156" t="s">
        <v>19239</v>
      </c>
      <c r="W1000" s="156" t="s">
        <v>19240</v>
      </c>
      <c r="X1000" s="156" t="s">
        <v>19241</v>
      </c>
      <c r="Y1000" s="141" t="s">
        <v>140</v>
      </c>
      <c r="Z1000" s="141" t="str">
        <f t="shared" si="43"/>
        <v>0151PE</v>
      </c>
      <c r="AA1000" s="245">
        <v>0</v>
      </c>
      <c r="AB1000" s="156" t="s">
        <v>13904</v>
      </c>
      <c r="AC1000" s="156" t="s">
        <v>2087</v>
      </c>
      <c r="AD1000" s="156"/>
      <c r="AE1000" s="223"/>
      <c r="AF1000" s="223"/>
    </row>
    <row r="1001" spans="1:32" s="222" customFormat="1" ht="24" hidden="1" customHeight="1">
      <c r="A1001" s="178">
        <v>42850</v>
      </c>
      <c r="B1001" s="177" t="s">
        <v>19242</v>
      </c>
      <c r="C1001" s="156">
        <v>0</v>
      </c>
      <c r="D1001" s="156" t="s">
        <v>31</v>
      </c>
      <c r="E1001" s="156" t="s">
        <v>100</v>
      </c>
      <c r="F1001" s="151">
        <v>42846</v>
      </c>
      <c r="G1001" s="156" t="s">
        <v>19243</v>
      </c>
      <c r="H1001" s="176" t="s">
        <v>19215</v>
      </c>
      <c r="I1001" s="156">
        <v>8</v>
      </c>
      <c r="J1001" s="144" t="s">
        <v>4656</v>
      </c>
      <c r="K1001" s="171" t="s">
        <v>19244</v>
      </c>
      <c r="L1001" s="156" t="s">
        <v>349</v>
      </c>
      <c r="M1001" s="156"/>
      <c r="N1001" s="156">
        <v>0</v>
      </c>
      <c r="O1001" s="156" t="s">
        <v>41</v>
      </c>
      <c r="P1001" s="156">
        <v>40529.33</v>
      </c>
      <c r="Q1001" s="156">
        <v>4309650</v>
      </c>
      <c r="R1001" s="156">
        <v>1206230</v>
      </c>
      <c r="S1001" s="166">
        <v>27.99</v>
      </c>
      <c r="T1001" s="156">
        <v>0</v>
      </c>
      <c r="U1001" s="156">
        <v>0</v>
      </c>
      <c r="V1001" s="156" t="s">
        <v>19245</v>
      </c>
      <c r="W1001" s="156" t="s">
        <v>19246</v>
      </c>
      <c r="X1001" s="156" t="s">
        <v>19247</v>
      </c>
      <c r="Y1001" s="141" t="s">
        <v>140</v>
      </c>
      <c r="Z1001" s="141" t="str">
        <f t="shared" si="43"/>
        <v>0151PE</v>
      </c>
      <c r="AA1001" s="245">
        <v>1</v>
      </c>
      <c r="AB1001" s="156" t="s">
        <v>30</v>
      </c>
      <c r="AC1001" s="156" t="s">
        <v>3343</v>
      </c>
      <c r="AD1001" s="156"/>
      <c r="AE1001" s="223"/>
      <c r="AF1001" s="223"/>
    </row>
    <row r="1002" spans="1:32" s="222" customFormat="1" ht="24" hidden="1" customHeight="1">
      <c r="A1002" s="284">
        <v>42855</v>
      </c>
      <c r="B1002" s="283" t="s">
        <v>20040</v>
      </c>
      <c r="C1002" s="278">
        <v>0</v>
      </c>
      <c r="D1002" s="278" t="s">
        <v>31</v>
      </c>
      <c r="E1002" s="278" t="s">
        <v>93</v>
      </c>
      <c r="F1002" s="282">
        <v>170428</v>
      </c>
      <c r="G1002" s="281" t="s">
        <v>6378</v>
      </c>
      <c r="H1002" s="278" t="s">
        <v>20131</v>
      </c>
      <c r="I1002" s="280">
        <v>1</v>
      </c>
      <c r="J1002" s="278" t="s">
        <v>32</v>
      </c>
      <c r="K1002" s="278" t="s">
        <v>342</v>
      </c>
      <c r="L1002" s="278" t="s">
        <v>350</v>
      </c>
      <c r="M1002" s="278"/>
      <c r="N1002" s="278">
        <v>0</v>
      </c>
      <c r="O1002" s="278" t="s">
        <v>33</v>
      </c>
      <c r="P1002" s="278">
        <v>35759.01</v>
      </c>
      <c r="Q1002" s="278">
        <v>3061184</v>
      </c>
      <c r="R1002" s="278">
        <v>2855881</v>
      </c>
      <c r="S1002" s="278">
        <v>93.4</v>
      </c>
      <c r="T1002" s="278">
        <v>0</v>
      </c>
      <c r="U1002" s="278">
        <v>0</v>
      </c>
      <c r="V1002" s="278" t="s">
        <v>20134</v>
      </c>
      <c r="W1002" s="278" t="s">
        <v>20133</v>
      </c>
      <c r="X1002" s="278" t="s">
        <v>20132</v>
      </c>
      <c r="Y1002" s="147" t="s">
        <v>4625</v>
      </c>
      <c r="Z1002" s="147" t="str">
        <f t="shared" ref="Z1002:Z1029" si="44">IF(P1002,CONCATENATE(C1002,Y1002),0)</f>
        <v>0101PE</v>
      </c>
      <c r="AA1002" s="279">
        <v>0</v>
      </c>
      <c r="AB1002" s="278" t="s">
        <v>13904</v>
      </c>
      <c r="AC1002" s="279" t="s">
        <v>3343</v>
      </c>
      <c r="AD1002" s="278"/>
      <c r="AE1002" s="277"/>
      <c r="AF1002" s="277"/>
    </row>
    <row r="1003" spans="1:32" s="222" customFormat="1" ht="24" hidden="1" customHeight="1">
      <c r="A1003" s="276">
        <v>42855</v>
      </c>
      <c r="B1003" s="275" t="s">
        <v>20040</v>
      </c>
      <c r="C1003" s="270">
        <v>0</v>
      </c>
      <c r="D1003" s="270" t="s">
        <v>31</v>
      </c>
      <c r="E1003" s="270" t="s">
        <v>94</v>
      </c>
      <c r="F1003" s="274">
        <v>170428</v>
      </c>
      <c r="G1003" s="270" t="s">
        <v>6378</v>
      </c>
      <c r="H1003" s="273" t="s">
        <v>20131</v>
      </c>
      <c r="I1003" s="270">
        <v>2</v>
      </c>
      <c r="J1003" s="270" t="s">
        <v>32</v>
      </c>
      <c r="K1003" s="270" t="s">
        <v>342</v>
      </c>
      <c r="L1003" s="270" t="s">
        <v>350</v>
      </c>
      <c r="M1003" s="270"/>
      <c r="N1003" s="270">
        <v>0</v>
      </c>
      <c r="O1003" s="270" t="s">
        <v>33</v>
      </c>
      <c r="P1003" s="270">
        <v>36575.550000000003</v>
      </c>
      <c r="Q1003" s="270">
        <v>3133681</v>
      </c>
      <c r="R1003" s="270">
        <v>2920531</v>
      </c>
      <c r="S1003" s="272">
        <v>93.3</v>
      </c>
      <c r="T1003" s="270">
        <v>0</v>
      </c>
      <c r="U1003" s="270">
        <v>0</v>
      </c>
      <c r="V1003" s="270" t="s">
        <v>13907</v>
      </c>
      <c r="W1003" s="270" t="s">
        <v>20130</v>
      </c>
      <c r="X1003" s="270" t="s">
        <v>20129</v>
      </c>
      <c r="Y1003" s="141" t="s">
        <v>4625</v>
      </c>
      <c r="Z1003" s="141" t="str">
        <f t="shared" si="44"/>
        <v>0101PE</v>
      </c>
      <c r="AA1003" s="271">
        <v>0</v>
      </c>
      <c r="AB1003" s="270" t="s">
        <v>13904</v>
      </c>
      <c r="AC1003" s="270" t="s">
        <v>3343</v>
      </c>
      <c r="AD1003" s="270"/>
      <c r="AE1003" s="269"/>
      <c r="AF1003" s="269"/>
    </row>
    <row r="1004" spans="1:32" s="222" customFormat="1" ht="24" hidden="1" customHeight="1">
      <c r="A1004" s="284">
        <v>42855</v>
      </c>
      <c r="B1004" s="283" t="s">
        <v>20125</v>
      </c>
      <c r="C1004" s="278">
        <v>0</v>
      </c>
      <c r="D1004" s="278" t="s">
        <v>31</v>
      </c>
      <c r="E1004" s="278" t="s">
        <v>93</v>
      </c>
      <c r="F1004" s="282">
        <v>170428</v>
      </c>
      <c r="G1004" s="281" t="s">
        <v>6378</v>
      </c>
      <c r="H1004" s="278" t="s">
        <v>20124</v>
      </c>
      <c r="I1004" s="280">
        <v>1</v>
      </c>
      <c r="J1004" s="278" t="s">
        <v>32</v>
      </c>
      <c r="K1004" s="278" t="s">
        <v>342</v>
      </c>
      <c r="L1004" s="278" t="s">
        <v>350</v>
      </c>
      <c r="M1004" s="278"/>
      <c r="N1004" s="278">
        <v>0</v>
      </c>
      <c r="O1004" s="278" t="s">
        <v>33</v>
      </c>
      <c r="P1004" s="278">
        <v>37126.089999999997</v>
      </c>
      <c r="Q1004" s="278">
        <v>3223888</v>
      </c>
      <c r="R1004" s="278">
        <v>2975030</v>
      </c>
      <c r="S1004" s="278">
        <v>92.3</v>
      </c>
      <c r="T1004" s="278">
        <v>0</v>
      </c>
      <c r="U1004" s="278">
        <v>0</v>
      </c>
      <c r="V1004" s="278" t="s">
        <v>20128</v>
      </c>
      <c r="W1004" s="278" t="s">
        <v>20127</v>
      </c>
      <c r="X1004" s="278" t="s">
        <v>20126</v>
      </c>
      <c r="Y1004" s="147" t="s">
        <v>4625</v>
      </c>
      <c r="Z1004" s="147" t="str">
        <f t="shared" si="44"/>
        <v>0101PE</v>
      </c>
      <c r="AA1004" s="279">
        <v>0</v>
      </c>
      <c r="AB1004" s="278" t="s">
        <v>13904</v>
      </c>
      <c r="AC1004" s="279" t="s">
        <v>3343</v>
      </c>
      <c r="AD1004" s="278"/>
      <c r="AE1004" s="277"/>
      <c r="AF1004" s="277"/>
    </row>
    <row r="1005" spans="1:32" s="222" customFormat="1" ht="24" hidden="1" customHeight="1">
      <c r="A1005" s="276">
        <v>42855</v>
      </c>
      <c r="B1005" s="275" t="s">
        <v>20125</v>
      </c>
      <c r="C1005" s="270">
        <v>0</v>
      </c>
      <c r="D1005" s="270" t="s">
        <v>31</v>
      </c>
      <c r="E1005" s="270" t="s">
        <v>94</v>
      </c>
      <c r="F1005" s="274">
        <v>170428</v>
      </c>
      <c r="G1005" s="270" t="s">
        <v>6378</v>
      </c>
      <c r="H1005" s="273" t="s">
        <v>20124</v>
      </c>
      <c r="I1005" s="270">
        <v>2</v>
      </c>
      <c r="J1005" s="270" t="s">
        <v>32</v>
      </c>
      <c r="K1005" s="270" t="s">
        <v>342</v>
      </c>
      <c r="L1005" s="270" t="s">
        <v>350</v>
      </c>
      <c r="M1005" s="270"/>
      <c r="N1005" s="270">
        <v>0</v>
      </c>
      <c r="O1005" s="270" t="s">
        <v>33</v>
      </c>
      <c r="P1005" s="270">
        <v>37265.449999999997</v>
      </c>
      <c r="Q1005" s="270">
        <v>3229972</v>
      </c>
      <c r="R1005" s="270">
        <v>2986023</v>
      </c>
      <c r="S1005" s="272">
        <v>92.6</v>
      </c>
      <c r="T1005" s="270">
        <v>0</v>
      </c>
      <c r="U1005" s="270">
        <v>0</v>
      </c>
      <c r="V1005" s="270" t="s">
        <v>20123</v>
      </c>
      <c r="W1005" s="270" t="s">
        <v>20122</v>
      </c>
      <c r="X1005" s="270" t="s">
        <v>20121</v>
      </c>
      <c r="Y1005" s="141" t="s">
        <v>4625</v>
      </c>
      <c r="Z1005" s="141" t="str">
        <f t="shared" si="44"/>
        <v>0101PE</v>
      </c>
      <c r="AA1005" s="271">
        <v>0</v>
      </c>
      <c r="AB1005" s="270" t="s">
        <v>13904</v>
      </c>
      <c r="AC1005" s="270" t="s">
        <v>3343</v>
      </c>
      <c r="AD1005" s="270"/>
      <c r="AE1005" s="269"/>
      <c r="AF1005" s="269"/>
    </row>
    <row r="1006" spans="1:32" s="222" customFormat="1" ht="24" hidden="1" customHeight="1">
      <c r="A1006" s="284">
        <v>42855</v>
      </c>
      <c r="B1006" s="283" t="s">
        <v>20040</v>
      </c>
      <c r="C1006" s="278">
        <v>0</v>
      </c>
      <c r="D1006" s="278" t="s">
        <v>31</v>
      </c>
      <c r="E1006" s="278" t="s">
        <v>93</v>
      </c>
      <c r="F1006" s="282">
        <v>170428</v>
      </c>
      <c r="G1006" s="281" t="s">
        <v>108</v>
      </c>
      <c r="H1006" s="278" t="s">
        <v>20117</v>
      </c>
      <c r="I1006" s="280">
        <v>1</v>
      </c>
      <c r="J1006" s="278" t="s">
        <v>32</v>
      </c>
      <c r="K1006" s="278" t="s">
        <v>342</v>
      </c>
      <c r="L1006" s="278" t="s">
        <v>350</v>
      </c>
      <c r="M1006" s="278"/>
      <c r="N1006" s="278">
        <v>0</v>
      </c>
      <c r="O1006" s="278" t="s">
        <v>33</v>
      </c>
      <c r="P1006" s="278">
        <v>37893.15</v>
      </c>
      <c r="Q1006" s="278">
        <v>3338183</v>
      </c>
      <c r="R1006" s="278">
        <v>3039226</v>
      </c>
      <c r="S1006" s="278">
        <v>91.2</v>
      </c>
      <c r="T1006" s="278">
        <v>0</v>
      </c>
      <c r="U1006" s="278">
        <v>0</v>
      </c>
      <c r="V1006" s="278" t="s">
        <v>20120</v>
      </c>
      <c r="W1006" s="278" t="s">
        <v>20119</v>
      </c>
      <c r="X1006" s="278" t="s">
        <v>20118</v>
      </c>
      <c r="Y1006" s="147" t="s">
        <v>4625</v>
      </c>
      <c r="Z1006" s="147" t="str">
        <f t="shared" si="44"/>
        <v>0101PE</v>
      </c>
      <c r="AA1006" s="279">
        <v>0</v>
      </c>
      <c r="AB1006" s="278" t="s">
        <v>13904</v>
      </c>
      <c r="AC1006" s="279" t="s">
        <v>3343</v>
      </c>
      <c r="AD1006" s="278"/>
      <c r="AE1006" s="277"/>
      <c r="AF1006" s="277"/>
    </row>
    <row r="1007" spans="1:32" s="222" customFormat="1" ht="24" hidden="1" customHeight="1">
      <c r="A1007" s="276">
        <v>42855</v>
      </c>
      <c r="B1007" s="275" t="s">
        <v>20040</v>
      </c>
      <c r="C1007" s="270">
        <v>0</v>
      </c>
      <c r="D1007" s="270" t="s">
        <v>31</v>
      </c>
      <c r="E1007" s="270" t="s">
        <v>94</v>
      </c>
      <c r="F1007" s="274">
        <v>170428</v>
      </c>
      <c r="G1007" s="270" t="s">
        <v>108</v>
      </c>
      <c r="H1007" s="273" t="s">
        <v>20117</v>
      </c>
      <c r="I1007" s="270">
        <v>2</v>
      </c>
      <c r="J1007" s="270" t="s">
        <v>32</v>
      </c>
      <c r="K1007" s="270" t="s">
        <v>342</v>
      </c>
      <c r="L1007" s="270" t="s">
        <v>350</v>
      </c>
      <c r="M1007" s="270"/>
      <c r="N1007" s="270">
        <v>0</v>
      </c>
      <c r="O1007" s="270" t="s">
        <v>33</v>
      </c>
      <c r="P1007" s="270">
        <v>38535.18</v>
      </c>
      <c r="Q1007" s="270">
        <v>3397735</v>
      </c>
      <c r="R1007" s="270">
        <v>3083992</v>
      </c>
      <c r="S1007" s="272">
        <v>90.9</v>
      </c>
      <c r="T1007" s="270">
        <v>0</v>
      </c>
      <c r="U1007" s="270">
        <v>0</v>
      </c>
      <c r="V1007" s="270" t="s">
        <v>20116</v>
      </c>
      <c r="W1007" s="270" t="s">
        <v>20115</v>
      </c>
      <c r="X1007" s="270" t="s">
        <v>20114</v>
      </c>
      <c r="Y1007" s="141" t="s">
        <v>4625</v>
      </c>
      <c r="Z1007" s="141" t="str">
        <f t="shared" si="44"/>
        <v>0101PE</v>
      </c>
      <c r="AA1007" s="271">
        <v>0</v>
      </c>
      <c r="AB1007" s="270" t="s">
        <v>13904</v>
      </c>
      <c r="AC1007" s="270" t="s">
        <v>3343</v>
      </c>
      <c r="AD1007" s="270"/>
      <c r="AE1007" s="269"/>
      <c r="AF1007" s="269"/>
    </row>
    <row r="1008" spans="1:32" s="222" customFormat="1" ht="24" hidden="1" customHeight="1">
      <c r="A1008" s="284">
        <v>42856</v>
      </c>
      <c r="B1008" s="283" t="s">
        <v>20062</v>
      </c>
      <c r="C1008" s="278">
        <v>0</v>
      </c>
      <c r="D1008" s="278" t="s">
        <v>31</v>
      </c>
      <c r="E1008" s="278" t="s">
        <v>93</v>
      </c>
      <c r="F1008" s="282">
        <v>170427</v>
      </c>
      <c r="G1008" s="281" t="s">
        <v>310</v>
      </c>
      <c r="H1008" s="278" t="s">
        <v>20088</v>
      </c>
      <c r="I1008" s="280">
        <v>1</v>
      </c>
      <c r="J1008" s="278" t="s">
        <v>32</v>
      </c>
      <c r="K1008" s="278" t="s">
        <v>342</v>
      </c>
      <c r="L1008" s="278" t="s">
        <v>349</v>
      </c>
      <c r="M1008" s="278"/>
      <c r="N1008" s="278">
        <v>0</v>
      </c>
      <c r="O1008" s="278" t="s">
        <v>33</v>
      </c>
      <c r="P1008" s="278">
        <v>74471.460000000006</v>
      </c>
      <c r="Q1008" s="278">
        <v>4309650</v>
      </c>
      <c r="R1008" s="278">
        <v>3365012</v>
      </c>
      <c r="S1008" s="278">
        <v>78.08</v>
      </c>
      <c r="T1008" s="278">
        <v>0</v>
      </c>
      <c r="U1008" s="278">
        <v>0</v>
      </c>
      <c r="V1008" s="278" t="s">
        <v>20113</v>
      </c>
      <c r="W1008" s="278" t="s">
        <v>20112</v>
      </c>
      <c r="X1008" s="278" t="s">
        <v>20111</v>
      </c>
      <c r="Y1008" s="147" t="s">
        <v>4625</v>
      </c>
      <c r="Z1008" s="147" t="str">
        <f t="shared" si="44"/>
        <v>0101PE</v>
      </c>
      <c r="AA1008" s="279">
        <v>0</v>
      </c>
      <c r="AB1008" s="278" t="s">
        <v>30</v>
      </c>
      <c r="AC1008" s="279" t="s">
        <v>3343</v>
      </c>
      <c r="AD1008" s="278"/>
      <c r="AE1008" s="277"/>
      <c r="AF1008" s="277"/>
    </row>
    <row r="1009" spans="1:32" s="222" customFormat="1" ht="24" hidden="1" customHeight="1">
      <c r="A1009" s="276">
        <v>42856</v>
      </c>
      <c r="B1009" s="275" t="s">
        <v>20062</v>
      </c>
      <c r="C1009" s="270">
        <v>0</v>
      </c>
      <c r="D1009" s="270" t="s">
        <v>31</v>
      </c>
      <c r="E1009" s="270" t="s">
        <v>94</v>
      </c>
      <c r="F1009" s="274">
        <v>170427</v>
      </c>
      <c r="G1009" s="270" t="s">
        <v>310</v>
      </c>
      <c r="H1009" s="273" t="s">
        <v>20088</v>
      </c>
      <c r="I1009" s="270">
        <v>2</v>
      </c>
      <c r="J1009" s="270" t="s">
        <v>32</v>
      </c>
      <c r="K1009" s="270" t="s">
        <v>342</v>
      </c>
      <c r="L1009" s="270" t="s">
        <v>349</v>
      </c>
      <c r="M1009" s="270"/>
      <c r="N1009" s="270">
        <v>0</v>
      </c>
      <c r="O1009" s="270" t="s">
        <v>33</v>
      </c>
      <c r="P1009" s="270">
        <v>69851.839999999997</v>
      </c>
      <c r="Q1009" s="270">
        <v>4309650</v>
      </c>
      <c r="R1009" s="270">
        <v>3187428</v>
      </c>
      <c r="S1009" s="272">
        <v>73.959999999999994</v>
      </c>
      <c r="T1009" s="270">
        <v>0</v>
      </c>
      <c r="U1009" s="270">
        <v>0</v>
      </c>
      <c r="V1009" s="270" t="s">
        <v>20110</v>
      </c>
      <c r="W1009" s="270" t="s">
        <v>20109</v>
      </c>
      <c r="X1009" s="270" t="s">
        <v>20108</v>
      </c>
      <c r="Y1009" s="141" t="s">
        <v>4625</v>
      </c>
      <c r="Z1009" s="141" t="str">
        <f t="shared" si="44"/>
        <v>0101PE</v>
      </c>
      <c r="AA1009" s="271">
        <v>0</v>
      </c>
      <c r="AB1009" s="270" t="s">
        <v>30</v>
      </c>
      <c r="AC1009" s="270" t="s">
        <v>3343</v>
      </c>
      <c r="AD1009" s="270"/>
      <c r="AE1009" s="269"/>
      <c r="AF1009" s="269"/>
    </row>
    <row r="1010" spans="1:32" s="222" customFormat="1" ht="24" hidden="1" customHeight="1">
      <c r="A1010" s="276">
        <v>42856</v>
      </c>
      <c r="B1010" s="275" t="s">
        <v>20062</v>
      </c>
      <c r="C1010" s="270">
        <v>0</v>
      </c>
      <c r="D1010" s="270" t="s">
        <v>31</v>
      </c>
      <c r="E1010" s="270" t="s">
        <v>95</v>
      </c>
      <c r="F1010" s="274">
        <v>170427</v>
      </c>
      <c r="G1010" s="270" t="s">
        <v>310</v>
      </c>
      <c r="H1010" s="273" t="s">
        <v>20088</v>
      </c>
      <c r="I1010" s="270">
        <v>3</v>
      </c>
      <c r="J1010" s="270" t="s">
        <v>32</v>
      </c>
      <c r="K1010" s="270" t="s">
        <v>342</v>
      </c>
      <c r="L1010" s="270" t="s">
        <v>349</v>
      </c>
      <c r="M1010" s="270"/>
      <c r="N1010" s="270">
        <v>0</v>
      </c>
      <c r="O1010" s="270" t="s">
        <v>33</v>
      </c>
      <c r="P1010" s="270">
        <v>72569.2</v>
      </c>
      <c r="Q1010" s="270">
        <v>4309650</v>
      </c>
      <c r="R1010" s="270">
        <v>3319551</v>
      </c>
      <c r="S1010" s="272">
        <v>77.03</v>
      </c>
      <c r="T1010" s="270">
        <v>0</v>
      </c>
      <c r="U1010" s="270">
        <v>0</v>
      </c>
      <c r="V1010" s="270" t="s">
        <v>20107</v>
      </c>
      <c r="W1010" s="270" t="s">
        <v>20106</v>
      </c>
      <c r="X1010" s="270" t="s">
        <v>20105</v>
      </c>
      <c r="Y1010" s="141" t="s">
        <v>4625</v>
      </c>
      <c r="Z1010" s="141" t="str">
        <f t="shared" si="44"/>
        <v>0101PE</v>
      </c>
      <c r="AA1010" s="271">
        <v>0</v>
      </c>
      <c r="AB1010" s="270" t="s">
        <v>30</v>
      </c>
      <c r="AC1010" s="270" t="s">
        <v>3343</v>
      </c>
      <c r="AD1010" s="270"/>
      <c r="AE1010" s="269"/>
      <c r="AF1010" s="269"/>
    </row>
    <row r="1011" spans="1:32" s="222" customFormat="1" ht="24" hidden="1" customHeight="1">
      <c r="A1011" s="276">
        <v>42856</v>
      </c>
      <c r="B1011" s="275" t="s">
        <v>20062</v>
      </c>
      <c r="C1011" s="270">
        <v>0</v>
      </c>
      <c r="D1011" s="270" t="s">
        <v>31</v>
      </c>
      <c r="E1011" s="270" t="s">
        <v>96</v>
      </c>
      <c r="F1011" s="274">
        <v>170427</v>
      </c>
      <c r="G1011" s="270" t="s">
        <v>310</v>
      </c>
      <c r="H1011" s="273" t="s">
        <v>20088</v>
      </c>
      <c r="I1011" s="270">
        <v>4</v>
      </c>
      <c r="J1011" s="270" t="s">
        <v>32</v>
      </c>
      <c r="K1011" s="270" t="s">
        <v>342</v>
      </c>
      <c r="L1011" s="270" t="s">
        <v>349</v>
      </c>
      <c r="M1011" s="270"/>
      <c r="N1011" s="270">
        <v>0</v>
      </c>
      <c r="O1011" s="270" t="s">
        <v>33</v>
      </c>
      <c r="P1011" s="270">
        <v>73357.039999999994</v>
      </c>
      <c r="Q1011" s="270">
        <v>4309650</v>
      </c>
      <c r="R1011" s="270">
        <v>3351244</v>
      </c>
      <c r="S1011" s="272">
        <v>77.760000000000005</v>
      </c>
      <c r="T1011" s="270">
        <v>0</v>
      </c>
      <c r="U1011" s="270">
        <v>0</v>
      </c>
      <c r="V1011" s="270" t="s">
        <v>20104</v>
      </c>
      <c r="W1011" s="270" t="s">
        <v>20103</v>
      </c>
      <c r="X1011" s="270" t="s">
        <v>20102</v>
      </c>
      <c r="Y1011" s="141" t="s">
        <v>4625</v>
      </c>
      <c r="Z1011" s="141" t="str">
        <f t="shared" si="44"/>
        <v>0101PE</v>
      </c>
      <c r="AA1011" s="271">
        <v>0</v>
      </c>
      <c r="AB1011" s="270" t="s">
        <v>30</v>
      </c>
      <c r="AC1011" s="270" t="s">
        <v>3343</v>
      </c>
      <c r="AD1011" s="270"/>
      <c r="AE1011" s="269"/>
      <c r="AF1011" s="269"/>
    </row>
    <row r="1012" spans="1:32" s="222" customFormat="1" ht="24" hidden="1" customHeight="1">
      <c r="A1012" s="276">
        <v>42856</v>
      </c>
      <c r="B1012" s="275" t="s">
        <v>20101</v>
      </c>
      <c r="C1012" s="270">
        <v>0</v>
      </c>
      <c r="D1012" s="270" t="s">
        <v>31</v>
      </c>
      <c r="E1012" s="270" t="s">
        <v>97</v>
      </c>
      <c r="F1012" s="274">
        <v>170427</v>
      </c>
      <c r="G1012" s="270" t="s">
        <v>310</v>
      </c>
      <c r="H1012" s="273" t="s">
        <v>20088</v>
      </c>
      <c r="I1012" s="270">
        <v>5</v>
      </c>
      <c r="J1012" s="285" t="s">
        <v>12450</v>
      </c>
      <c r="K1012" s="285" t="s">
        <v>20034</v>
      </c>
      <c r="L1012" s="270" t="s">
        <v>349</v>
      </c>
      <c r="M1012" s="270"/>
      <c r="N1012" s="270">
        <v>0</v>
      </c>
      <c r="O1012" s="270" t="s">
        <v>33</v>
      </c>
      <c r="P1012" s="270">
        <v>74108.179999999993</v>
      </c>
      <c r="Q1012" s="270">
        <v>4309650</v>
      </c>
      <c r="R1012" s="270">
        <v>3382561</v>
      </c>
      <c r="S1012" s="272">
        <v>78.489999999999995</v>
      </c>
      <c r="T1012" s="270">
        <v>0</v>
      </c>
      <c r="U1012" s="270">
        <v>0</v>
      </c>
      <c r="V1012" s="270" t="s">
        <v>20100</v>
      </c>
      <c r="W1012" s="270" t="s">
        <v>20099</v>
      </c>
      <c r="X1012" s="270" t="s">
        <v>20098</v>
      </c>
      <c r="Y1012" s="141" t="s">
        <v>4625</v>
      </c>
      <c r="Z1012" s="141" t="str">
        <f t="shared" si="44"/>
        <v>0101PE</v>
      </c>
      <c r="AA1012" s="271">
        <v>1</v>
      </c>
      <c r="AB1012" s="270" t="s">
        <v>13904</v>
      </c>
      <c r="AC1012" s="270" t="s">
        <v>3343</v>
      </c>
      <c r="AD1012" s="270"/>
      <c r="AE1012" s="269"/>
      <c r="AF1012" s="269"/>
    </row>
    <row r="1013" spans="1:32" s="222" customFormat="1" ht="24" hidden="1" customHeight="1">
      <c r="A1013" s="276">
        <v>42856</v>
      </c>
      <c r="B1013" s="275" t="s">
        <v>20090</v>
      </c>
      <c r="C1013" s="270">
        <v>0</v>
      </c>
      <c r="D1013" s="270" t="s">
        <v>31</v>
      </c>
      <c r="E1013" s="270" t="s">
        <v>20097</v>
      </c>
      <c r="F1013" s="274">
        <v>170427</v>
      </c>
      <c r="G1013" s="270" t="s">
        <v>310</v>
      </c>
      <c r="H1013" s="273" t="s">
        <v>20088</v>
      </c>
      <c r="I1013" s="270">
        <v>6</v>
      </c>
      <c r="J1013" s="270" t="s">
        <v>32</v>
      </c>
      <c r="K1013" s="270" t="s">
        <v>342</v>
      </c>
      <c r="L1013" s="270" t="s">
        <v>349</v>
      </c>
      <c r="M1013" s="270"/>
      <c r="N1013" s="270">
        <v>0</v>
      </c>
      <c r="O1013" s="270" t="s">
        <v>33</v>
      </c>
      <c r="P1013" s="270">
        <v>77630.98</v>
      </c>
      <c r="Q1013" s="270">
        <v>4309650</v>
      </c>
      <c r="R1013" s="270">
        <v>3465668</v>
      </c>
      <c r="S1013" s="272">
        <v>80.42</v>
      </c>
      <c r="T1013" s="270">
        <v>0</v>
      </c>
      <c r="U1013" s="270">
        <v>0</v>
      </c>
      <c r="V1013" s="270" t="s">
        <v>20096</v>
      </c>
      <c r="W1013" s="270" t="s">
        <v>8389</v>
      </c>
      <c r="X1013" s="270" t="s">
        <v>20095</v>
      </c>
      <c r="Y1013" s="141" t="s">
        <v>4625</v>
      </c>
      <c r="Z1013" s="141" t="str">
        <f t="shared" si="44"/>
        <v>0101PE</v>
      </c>
      <c r="AA1013" s="271">
        <v>0</v>
      </c>
      <c r="AB1013" s="270" t="s">
        <v>13904</v>
      </c>
      <c r="AC1013" s="270" t="s">
        <v>3343</v>
      </c>
      <c r="AD1013" s="270"/>
      <c r="AE1013" s="269"/>
      <c r="AF1013" s="269"/>
    </row>
    <row r="1014" spans="1:32" s="222" customFormat="1" ht="24" hidden="1" customHeight="1">
      <c r="A1014" s="276">
        <v>42856</v>
      </c>
      <c r="B1014" s="275" t="s">
        <v>20090</v>
      </c>
      <c r="C1014" s="270">
        <v>0</v>
      </c>
      <c r="D1014" s="270" t="s">
        <v>31</v>
      </c>
      <c r="E1014" s="270" t="s">
        <v>20094</v>
      </c>
      <c r="F1014" s="274">
        <v>170427</v>
      </c>
      <c r="G1014" s="270" t="s">
        <v>310</v>
      </c>
      <c r="H1014" s="273" t="s">
        <v>20088</v>
      </c>
      <c r="I1014" s="270">
        <v>7</v>
      </c>
      <c r="J1014" s="270" t="s">
        <v>32</v>
      </c>
      <c r="K1014" s="270" t="s">
        <v>342</v>
      </c>
      <c r="L1014" s="270" t="s">
        <v>349</v>
      </c>
      <c r="M1014" s="270"/>
      <c r="N1014" s="270">
        <v>0</v>
      </c>
      <c r="O1014" s="270" t="s">
        <v>33</v>
      </c>
      <c r="P1014" s="270">
        <v>76585.710000000006</v>
      </c>
      <c r="Q1014" s="270">
        <v>4309650</v>
      </c>
      <c r="R1014" s="270">
        <v>3419004</v>
      </c>
      <c r="S1014" s="272">
        <v>79.33</v>
      </c>
      <c r="T1014" s="270">
        <v>0</v>
      </c>
      <c r="U1014" s="270">
        <v>0</v>
      </c>
      <c r="V1014" s="270" t="s">
        <v>20093</v>
      </c>
      <c r="W1014" s="270" t="s">
        <v>20092</v>
      </c>
      <c r="X1014" s="270" t="s">
        <v>20091</v>
      </c>
      <c r="Y1014" s="141" t="s">
        <v>4625</v>
      </c>
      <c r="Z1014" s="141" t="str">
        <f t="shared" si="44"/>
        <v>0101PE</v>
      </c>
      <c r="AA1014" s="271">
        <v>0</v>
      </c>
      <c r="AB1014" s="270" t="s">
        <v>13904</v>
      </c>
      <c r="AC1014" s="270" t="s">
        <v>3343</v>
      </c>
      <c r="AD1014" s="270"/>
      <c r="AE1014" s="269"/>
      <c r="AF1014" s="269"/>
    </row>
    <row r="1015" spans="1:32" s="222" customFormat="1" ht="24" hidden="1" customHeight="1">
      <c r="A1015" s="276">
        <v>42856</v>
      </c>
      <c r="B1015" s="275" t="s">
        <v>20090</v>
      </c>
      <c r="C1015" s="270">
        <v>0</v>
      </c>
      <c r="D1015" s="270" t="s">
        <v>31</v>
      </c>
      <c r="E1015" s="270" t="s">
        <v>20089</v>
      </c>
      <c r="F1015" s="274">
        <v>170427</v>
      </c>
      <c r="G1015" s="270" t="s">
        <v>310</v>
      </c>
      <c r="H1015" s="273" t="s">
        <v>20088</v>
      </c>
      <c r="I1015" s="270">
        <v>8</v>
      </c>
      <c r="J1015" s="270" t="s">
        <v>32</v>
      </c>
      <c r="K1015" s="270" t="s">
        <v>342</v>
      </c>
      <c r="L1015" s="270" t="s">
        <v>349</v>
      </c>
      <c r="M1015" s="270"/>
      <c r="N1015" s="270">
        <v>0</v>
      </c>
      <c r="O1015" s="270" t="s">
        <v>33</v>
      </c>
      <c r="P1015" s="270">
        <v>75723.05</v>
      </c>
      <c r="Q1015" s="270">
        <v>4309650</v>
      </c>
      <c r="R1015" s="270">
        <v>3380493</v>
      </c>
      <c r="S1015" s="272">
        <v>78.44</v>
      </c>
      <c r="T1015" s="270">
        <v>0</v>
      </c>
      <c r="U1015" s="270">
        <v>0</v>
      </c>
      <c r="V1015" s="270" t="s">
        <v>20087</v>
      </c>
      <c r="W1015" s="270" t="s">
        <v>20086</v>
      </c>
      <c r="X1015" s="270" t="s">
        <v>20085</v>
      </c>
      <c r="Y1015" s="141" t="s">
        <v>4625</v>
      </c>
      <c r="Z1015" s="141" t="str">
        <f t="shared" si="44"/>
        <v>0101PE</v>
      </c>
      <c r="AA1015" s="271">
        <v>0</v>
      </c>
      <c r="AB1015" s="270" t="s">
        <v>13904</v>
      </c>
      <c r="AC1015" s="270" t="s">
        <v>3343</v>
      </c>
      <c r="AD1015" s="270"/>
      <c r="AE1015" s="269"/>
      <c r="AF1015" s="269"/>
    </row>
    <row r="1016" spans="1:32" s="222" customFormat="1" ht="24" hidden="1" customHeight="1">
      <c r="A1016" s="284">
        <v>42856</v>
      </c>
      <c r="B1016" s="283" t="s">
        <v>20084</v>
      </c>
      <c r="C1016" s="278">
        <v>0</v>
      </c>
      <c r="D1016" s="278" t="s">
        <v>31</v>
      </c>
      <c r="E1016" s="278" t="s">
        <v>93</v>
      </c>
      <c r="F1016" s="282">
        <v>170427</v>
      </c>
      <c r="G1016" s="281" t="s">
        <v>310</v>
      </c>
      <c r="H1016" s="278" t="s">
        <v>20061</v>
      </c>
      <c r="I1016" s="280">
        <v>1</v>
      </c>
      <c r="J1016" s="278" t="s">
        <v>32</v>
      </c>
      <c r="K1016" s="278" t="s">
        <v>342</v>
      </c>
      <c r="L1016" s="278" t="s">
        <v>349</v>
      </c>
      <c r="M1016" s="278"/>
      <c r="N1016" s="278">
        <v>0</v>
      </c>
      <c r="O1016" s="278" t="s">
        <v>33</v>
      </c>
      <c r="P1016" s="278">
        <v>72917.320000000007</v>
      </c>
      <c r="Q1016" s="278">
        <v>4309650</v>
      </c>
      <c r="R1016" s="278">
        <v>3315801</v>
      </c>
      <c r="S1016" s="278">
        <v>76.94</v>
      </c>
      <c r="T1016" s="278">
        <v>0</v>
      </c>
      <c r="U1016" s="278">
        <v>0</v>
      </c>
      <c r="V1016" s="278" t="s">
        <v>20083</v>
      </c>
      <c r="W1016" s="278" t="s">
        <v>20082</v>
      </c>
      <c r="X1016" s="278" t="s">
        <v>20081</v>
      </c>
      <c r="Y1016" s="147" t="s">
        <v>4625</v>
      </c>
      <c r="Z1016" s="147" t="str">
        <f t="shared" si="44"/>
        <v>0101PE</v>
      </c>
      <c r="AA1016" s="279">
        <v>0</v>
      </c>
      <c r="AB1016" s="278" t="s">
        <v>30</v>
      </c>
      <c r="AC1016" s="279" t="s">
        <v>3343</v>
      </c>
      <c r="AD1016" s="278"/>
      <c r="AE1016" s="277"/>
      <c r="AF1016" s="277"/>
    </row>
    <row r="1017" spans="1:32" s="222" customFormat="1" ht="24" hidden="1" customHeight="1">
      <c r="A1017" s="276">
        <v>42856</v>
      </c>
      <c r="B1017" s="275" t="s">
        <v>19191</v>
      </c>
      <c r="C1017" s="270">
        <v>0</v>
      </c>
      <c r="D1017" s="270" t="s">
        <v>31</v>
      </c>
      <c r="E1017" s="270" t="s">
        <v>94</v>
      </c>
      <c r="F1017" s="274">
        <v>170427</v>
      </c>
      <c r="G1017" s="270" t="s">
        <v>310</v>
      </c>
      <c r="H1017" s="273" t="s">
        <v>20061</v>
      </c>
      <c r="I1017" s="270">
        <v>2</v>
      </c>
      <c r="J1017" s="270" t="s">
        <v>32</v>
      </c>
      <c r="K1017" s="270" t="s">
        <v>342</v>
      </c>
      <c r="L1017" s="270" t="s">
        <v>349</v>
      </c>
      <c r="M1017" s="270"/>
      <c r="N1017" s="270">
        <v>0</v>
      </c>
      <c r="O1017" s="270" t="s">
        <v>33</v>
      </c>
      <c r="P1017" s="270">
        <v>82426.06</v>
      </c>
      <c r="Q1017" s="270">
        <v>4309650</v>
      </c>
      <c r="R1017" s="270">
        <v>3709426</v>
      </c>
      <c r="S1017" s="272">
        <v>86.07</v>
      </c>
      <c r="T1017" s="270">
        <v>0</v>
      </c>
      <c r="U1017" s="270">
        <v>0</v>
      </c>
      <c r="V1017" s="270" t="s">
        <v>20080</v>
      </c>
      <c r="W1017" s="270" t="s">
        <v>20079</v>
      </c>
      <c r="X1017" s="270" t="s">
        <v>20078</v>
      </c>
      <c r="Y1017" s="141" t="s">
        <v>4625</v>
      </c>
      <c r="Z1017" s="141" t="str">
        <f t="shared" si="44"/>
        <v>0101PE</v>
      </c>
      <c r="AA1017" s="271">
        <v>0</v>
      </c>
      <c r="AB1017" s="270" t="s">
        <v>30</v>
      </c>
      <c r="AC1017" s="270" t="s">
        <v>3343</v>
      </c>
      <c r="AD1017" s="270"/>
      <c r="AE1017" s="269"/>
      <c r="AF1017" s="269"/>
    </row>
    <row r="1018" spans="1:32" s="222" customFormat="1" ht="24" hidden="1" customHeight="1">
      <c r="A1018" s="276">
        <v>42856</v>
      </c>
      <c r="B1018" s="275" t="s">
        <v>19191</v>
      </c>
      <c r="C1018" s="270">
        <v>0</v>
      </c>
      <c r="D1018" s="270" t="s">
        <v>31</v>
      </c>
      <c r="E1018" s="270" t="s">
        <v>95</v>
      </c>
      <c r="F1018" s="274">
        <v>170427</v>
      </c>
      <c r="G1018" s="270" t="s">
        <v>310</v>
      </c>
      <c r="H1018" s="273" t="s">
        <v>20061</v>
      </c>
      <c r="I1018" s="270">
        <v>3</v>
      </c>
      <c r="J1018" s="270" t="s">
        <v>32</v>
      </c>
      <c r="K1018" s="270" t="s">
        <v>342</v>
      </c>
      <c r="L1018" s="270" t="s">
        <v>349</v>
      </c>
      <c r="M1018" s="270"/>
      <c r="N1018" s="270">
        <v>0</v>
      </c>
      <c r="O1018" s="270" t="s">
        <v>33</v>
      </c>
      <c r="P1018" s="270">
        <v>83126.03</v>
      </c>
      <c r="Q1018" s="270">
        <v>4309650</v>
      </c>
      <c r="R1018" s="270">
        <v>3739042</v>
      </c>
      <c r="S1018" s="272">
        <v>86.76</v>
      </c>
      <c r="T1018" s="270">
        <v>0</v>
      </c>
      <c r="U1018" s="270">
        <v>0</v>
      </c>
      <c r="V1018" s="270" t="s">
        <v>20077</v>
      </c>
      <c r="W1018" s="270" t="s">
        <v>20076</v>
      </c>
      <c r="X1018" s="270" t="s">
        <v>20075</v>
      </c>
      <c r="Y1018" s="141" t="s">
        <v>4625</v>
      </c>
      <c r="Z1018" s="141" t="str">
        <f t="shared" si="44"/>
        <v>0101PE</v>
      </c>
      <c r="AA1018" s="271">
        <v>0</v>
      </c>
      <c r="AB1018" s="270" t="s">
        <v>30</v>
      </c>
      <c r="AC1018" s="270" t="s">
        <v>3343</v>
      </c>
      <c r="AD1018" s="270"/>
      <c r="AE1018" s="269"/>
      <c r="AF1018" s="269"/>
    </row>
    <row r="1019" spans="1:32" s="222" customFormat="1" ht="24" hidden="1" customHeight="1">
      <c r="A1019" s="276">
        <v>42856</v>
      </c>
      <c r="B1019" s="275" t="s">
        <v>19191</v>
      </c>
      <c r="C1019" s="270">
        <v>0</v>
      </c>
      <c r="D1019" s="270" t="s">
        <v>31</v>
      </c>
      <c r="E1019" s="270" t="s">
        <v>96</v>
      </c>
      <c r="F1019" s="274">
        <v>170427</v>
      </c>
      <c r="G1019" s="270" t="s">
        <v>310</v>
      </c>
      <c r="H1019" s="273" t="s">
        <v>20061</v>
      </c>
      <c r="I1019" s="270">
        <v>4</v>
      </c>
      <c r="J1019" s="270" t="s">
        <v>32</v>
      </c>
      <c r="K1019" s="270" t="s">
        <v>342</v>
      </c>
      <c r="L1019" s="270" t="s">
        <v>349</v>
      </c>
      <c r="M1019" s="270"/>
      <c r="N1019" s="270">
        <v>0</v>
      </c>
      <c r="O1019" s="270" t="s">
        <v>33</v>
      </c>
      <c r="P1019" s="270">
        <v>83121.5</v>
      </c>
      <c r="Q1019" s="270">
        <v>4309650</v>
      </c>
      <c r="R1019" s="270">
        <v>3743231</v>
      </c>
      <c r="S1019" s="272">
        <v>86.86</v>
      </c>
      <c r="T1019" s="270">
        <v>0</v>
      </c>
      <c r="U1019" s="270">
        <v>0</v>
      </c>
      <c r="V1019" s="270" t="s">
        <v>20074</v>
      </c>
      <c r="W1019" s="270" t="s">
        <v>20073</v>
      </c>
      <c r="X1019" s="270" t="s">
        <v>20072</v>
      </c>
      <c r="Y1019" s="141" t="s">
        <v>4625</v>
      </c>
      <c r="Z1019" s="141" t="str">
        <f t="shared" si="44"/>
        <v>0101PE</v>
      </c>
      <c r="AA1019" s="271">
        <v>0</v>
      </c>
      <c r="AB1019" s="270" t="s">
        <v>30</v>
      </c>
      <c r="AC1019" s="270" t="s">
        <v>3343</v>
      </c>
      <c r="AD1019" s="270"/>
      <c r="AE1019" s="269"/>
      <c r="AF1019" s="269"/>
    </row>
    <row r="1020" spans="1:32" s="222" customFormat="1" ht="24" hidden="1" customHeight="1">
      <c r="A1020" s="276">
        <v>42856</v>
      </c>
      <c r="B1020" s="275" t="s">
        <v>19191</v>
      </c>
      <c r="C1020" s="270">
        <v>0</v>
      </c>
      <c r="D1020" s="270" t="s">
        <v>31</v>
      </c>
      <c r="E1020" s="270" t="s">
        <v>97</v>
      </c>
      <c r="F1020" s="274">
        <v>170427</v>
      </c>
      <c r="G1020" s="270" t="s">
        <v>310</v>
      </c>
      <c r="H1020" s="273" t="s">
        <v>20061</v>
      </c>
      <c r="I1020" s="270">
        <v>5</v>
      </c>
      <c r="J1020" s="270" t="s">
        <v>32</v>
      </c>
      <c r="K1020" s="270" t="s">
        <v>342</v>
      </c>
      <c r="L1020" s="270" t="s">
        <v>349</v>
      </c>
      <c r="M1020" s="270"/>
      <c r="N1020" s="270">
        <v>0</v>
      </c>
      <c r="O1020" s="270" t="s">
        <v>33</v>
      </c>
      <c r="P1020" s="270">
        <v>82746</v>
      </c>
      <c r="Q1020" s="270">
        <v>4309650</v>
      </c>
      <c r="R1020" s="270">
        <v>3728261</v>
      </c>
      <c r="S1020" s="272">
        <v>86.51</v>
      </c>
      <c r="T1020" s="270">
        <v>0</v>
      </c>
      <c r="U1020" s="270">
        <v>0</v>
      </c>
      <c r="V1020" s="270" t="s">
        <v>11364</v>
      </c>
      <c r="W1020" s="270" t="s">
        <v>20071</v>
      </c>
      <c r="X1020" s="270" t="s">
        <v>20070</v>
      </c>
      <c r="Y1020" s="141" t="s">
        <v>4625</v>
      </c>
      <c r="Z1020" s="141" t="str">
        <f t="shared" si="44"/>
        <v>0101PE</v>
      </c>
      <c r="AA1020" s="271">
        <v>0</v>
      </c>
      <c r="AB1020" s="270" t="s">
        <v>30</v>
      </c>
      <c r="AC1020" s="270" t="s">
        <v>3343</v>
      </c>
      <c r="AD1020" s="270"/>
      <c r="AE1020" s="269"/>
      <c r="AF1020" s="269"/>
    </row>
    <row r="1021" spans="1:32" s="222" customFormat="1" ht="24" hidden="1" customHeight="1">
      <c r="A1021" s="276">
        <v>42856</v>
      </c>
      <c r="B1021" s="275" t="s">
        <v>20069</v>
      </c>
      <c r="C1021" s="270">
        <v>0</v>
      </c>
      <c r="D1021" s="270" t="s">
        <v>31</v>
      </c>
      <c r="E1021" s="270" t="s">
        <v>98</v>
      </c>
      <c r="F1021" s="274">
        <v>170427</v>
      </c>
      <c r="G1021" s="270" t="s">
        <v>310</v>
      </c>
      <c r="H1021" s="273" t="s">
        <v>20061</v>
      </c>
      <c r="I1021" s="270">
        <v>6</v>
      </c>
      <c r="J1021" s="270" t="s">
        <v>32</v>
      </c>
      <c r="K1021" s="270" t="s">
        <v>342</v>
      </c>
      <c r="L1021" s="270" t="s">
        <v>349</v>
      </c>
      <c r="M1021" s="270"/>
      <c r="N1021" s="270">
        <v>0</v>
      </c>
      <c r="O1021" s="270" t="s">
        <v>33</v>
      </c>
      <c r="P1021" s="270">
        <v>77333.48</v>
      </c>
      <c r="Q1021" s="270">
        <v>4309650</v>
      </c>
      <c r="R1021" s="270">
        <v>3487207</v>
      </c>
      <c r="S1021" s="272">
        <v>80.92</v>
      </c>
      <c r="T1021" s="270">
        <v>0</v>
      </c>
      <c r="U1021" s="270">
        <v>0</v>
      </c>
      <c r="V1021" s="270" t="s">
        <v>20068</v>
      </c>
      <c r="W1021" s="270" t="s">
        <v>20067</v>
      </c>
      <c r="X1021" s="270" t="s">
        <v>20066</v>
      </c>
      <c r="Y1021" s="141" t="s">
        <v>4625</v>
      </c>
      <c r="Z1021" s="141" t="str">
        <f t="shared" si="44"/>
        <v>0101PE</v>
      </c>
      <c r="AA1021" s="271">
        <v>0</v>
      </c>
      <c r="AB1021" s="270" t="s">
        <v>30</v>
      </c>
      <c r="AC1021" s="270" t="s">
        <v>3343</v>
      </c>
      <c r="AD1021" s="270"/>
      <c r="AE1021" s="269"/>
      <c r="AF1021" s="269"/>
    </row>
    <row r="1022" spans="1:32" s="222" customFormat="1" ht="24" hidden="1" customHeight="1">
      <c r="A1022" s="276">
        <v>42856</v>
      </c>
      <c r="B1022" s="275" t="s">
        <v>20062</v>
      </c>
      <c r="C1022" s="270">
        <v>0</v>
      </c>
      <c r="D1022" s="270" t="s">
        <v>31</v>
      </c>
      <c r="E1022" s="270" t="s">
        <v>99</v>
      </c>
      <c r="F1022" s="274">
        <v>170427</v>
      </c>
      <c r="G1022" s="270" t="s">
        <v>310</v>
      </c>
      <c r="H1022" s="273" t="s">
        <v>20061</v>
      </c>
      <c r="I1022" s="270">
        <v>7</v>
      </c>
      <c r="J1022" s="270" t="s">
        <v>32</v>
      </c>
      <c r="K1022" s="270" t="s">
        <v>342</v>
      </c>
      <c r="L1022" s="270" t="s">
        <v>349</v>
      </c>
      <c r="M1022" s="270"/>
      <c r="N1022" s="270">
        <v>0</v>
      </c>
      <c r="O1022" s="270" t="s">
        <v>33</v>
      </c>
      <c r="P1022" s="270">
        <v>76406.64</v>
      </c>
      <c r="Q1022" s="270">
        <v>4309650</v>
      </c>
      <c r="R1022" s="270">
        <v>3440764</v>
      </c>
      <c r="S1022" s="272">
        <v>79.84</v>
      </c>
      <c r="T1022" s="270">
        <v>0</v>
      </c>
      <c r="U1022" s="270">
        <v>0</v>
      </c>
      <c r="V1022" s="270" t="s">
        <v>20065</v>
      </c>
      <c r="W1022" s="270" t="s">
        <v>20064</v>
      </c>
      <c r="X1022" s="270" t="s">
        <v>20063</v>
      </c>
      <c r="Y1022" s="141" t="s">
        <v>4625</v>
      </c>
      <c r="Z1022" s="141" t="str">
        <f t="shared" si="44"/>
        <v>0101PE</v>
      </c>
      <c r="AA1022" s="271">
        <v>0</v>
      </c>
      <c r="AB1022" s="270" t="s">
        <v>30</v>
      </c>
      <c r="AC1022" s="270" t="s">
        <v>3343</v>
      </c>
      <c r="AD1022" s="270"/>
      <c r="AE1022" s="269"/>
      <c r="AF1022" s="269"/>
    </row>
    <row r="1023" spans="1:32" s="222" customFormat="1" ht="24" hidden="1" customHeight="1">
      <c r="A1023" s="276">
        <v>42856</v>
      </c>
      <c r="B1023" s="275" t="s">
        <v>20062</v>
      </c>
      <c r="C1023" s="270">
        <v>0</v>
      </c>
      <c r="D1023" s="270" t="s">
        <v>31</v>
      </c>
      <c r="E1023" s="270" t="s">
        <v>100</v>
      </c>
      <c r="F1023" s="274">
        <v>170427</v>
      </c>
      <c r="G1023" s="270" t="s">
        <v>310</v>
      </c>
      <c r="H1023" s="273" t="s">
        <v>20061</v>
      </c>
      <c r="I1023" s="270">
        <v>8</v>
      </c>
      <c r="J1023" s="270" t="s">
        <v>32</v>
      </c>
      <c r="K1023" s="270" t="s">
        <v>342</v>
      </c>
      <c r="L1023" s="270" t="s">
        <v>349</v>
      </c>
      <c r="M1023" s="270"/>
      <c r="N1023" s="270">
        <v>0</v>
      </c>
      <c r="O1023" s="270" t="s">
        <v>33</v>
      </c>
      <c r="P1023" s="270">
        <v>78370.25</v>
      </c>
      <c r="Q1023" s="270">
        <v>4309650</v>
      </c>
      <c r="R1023" s="270">
        <v>3542587</v>
      </c>
      <c r="S1023" s="272">
        <v>82.2</v>
      </c>
      <c r="T1023" s="270">
        <v>0</v>
      </c>
      <c r="U1023" s="270">
        <v>0</v>
      </c>
      <c r="V1023" s="270" t="s">
        <v>20060</v>
      </c>
      <c r="W1023" s="270" t="s">
        <v>20059</v>
      </c>
      <c r="X1023" s="270" t="s">
        <v>20058</v>
      </c>
      <c r="Y1023" s="141" t="s">
        <v>4625</v>
      </c>
      <c r="Z1023" s="141" t="str">
        <f t="shared" si="44"/>
        <v>0101PE</v>
      </c>
      <c r="AA1023" s="271">
        <v>0</v>
      </c>
      <c r="AB1023" s="270" t="s">
        <v>30</v>
      </c>
      <c r="AC1023" s="270" t="s">
        <v>3343</v>
      </c>
      <c r="AD1023" s="270"/>
      <c r="AE1023" s="269"/>
      <c r="AF1023" s="269"/>
    </row>
    <row r="1024" spans="1:32" s="222" customFormat="1" ht="24" hidden="1" customHeight="1">
      <c r="A1024" s="284">
        <v>42857</v>
      </c>
      <c r="B1024" s="283" t="s">
        <v>20040</v>
      </c>
      <c r="C1024" s="278">
        <v>0</v>
      </c>
      <c r="D1024" s="278" t="s">
        <v>31</v>
      </c>
      <c r="E1024" s="278" t="s">
        <v>93</v>
      </c>
      <c r="F1024" s="282">
        <v>170501</v>
      </c>
      <c r="G1024" s="281" t="s">
        <v>6378</v>
      </c>
      <c r="H1024" s="278" t="s">
        <v>20054</v>
      </c>
      <c r="I1024" s="280">
        <v>1</v>
      </c>
      <c r="J1024" s="278" t="s">
        <v>32</v>
      </c>
      <c r="K1024" s="278" t="s">
        <v>342</v>
      </c>
      <c r="L1024" s="278" t="s">
        <v>350</v>
      </c>
      <c r="M1024" s="278"/>
      <c r="N1024" s="278">
        <v>0</v>
      </c>
      <c r="O1024" s="278" t="s">
        <v>33</v>
      </c>
      <c r="P1024" s="278">
        <v>32787.07</v>
      </c>
      <c r="Q1024" s="278">
        <v>2758188</v>
      </c>
      <c r="R1024" s="278">
        <v>2625762</v>
      </c>
      <c r="S1024" s="278">
        <v>95.3</v>
      </c>
      <c r="T1024" s="278">
        <v>0</v>
      </c>
      <c r="U1024" s="278">
        <v>0</v>
      </c>
      <c r="V1024" s="278" t="s">
        <v>20057</v>
      </c>
      <c r="W1024" s="278" t="s">
        <v>20056</v>
      </c>
      <c r="X1024" s="278" t="s">
        <v>20055</v>
      </c>
      <c r="Y1024" s="147" t="s">
        <v>4625</v>
      </c>
      <c r="Z1024" s="147" t="str">
        <f t="shared" si="44"/>
        <v>0101PE</v>
      </c>
      <c r="AA1024" s="279">
        <v>0</v>
      </c>
      <c r="AB1024" s="278" t="s">
        <v>13904</v>
      </c>
      <c r="AC1024" s="279" t="s">
        <v>3343</v>
      </c>
      <c r="AD1024" s="278"/>
      <c r="AE1024" s="277"/>
      <c r="AF1024" s="277"/>
    </row>
    <row r="1025" spans="1:32" s="222" customFormat="1" ht="24" hidden="1" customHeight="1">
      <c r="A1025" s="276">
        <v>42857</v>
      </c>
      <c r="B1025" s="275" t="s">
        <v>20040</v>
      </c>
      <c r="C1025" s="270">
        <v>0</v>
      </c>
      <c r="D1025" s="270" t="s">
        <v>31</v>
      </c>
      <c r="E1025" s="270" t="s">
        <v>94</v>
      </c>
      <c r="F1025" s="274">
        <v>170501</v>
      </c>
      <c r="G1025" s="270" t="s">
        <v>6378</v>
      </c>
      <c r="H1025" s="273" t="s">
        <v>20054</v>
      </c>
      <c r="I1025" s="270">
        <v>2</v>
      </c>
      <c r="J1025" s="270" t="s">
        <v>32</v>
      </c>
      <c r="K1025" s="270" t="s">
        <v>342</v>
      </c>
      <c r="L1025" s="270" t="s">
        <v>350</v>
      </c>
      <c r="M1025" s="270"/>
      <c r="N1025" s="270">
        <v>0</v>
      </c>
      <c r="O1025" s="270" t="s">
        <v>33</v>
      </c>
      <c r="P1025" s="270">
        <v>32884.910000000003</v>
      </c>
      <c r="Q1025" s="270">
        <v>2763122</v>
      </c>
      <c r="R1025" s="270">
        <v>2634755</v>
      </c>
      <c r="S1025" s="272">
        <v>95.5</v>
      </c>
      <c r="T1025" s="270">
        <v>0</v>
      </c>
      <c r="U1025" s="270">
        <v>0</v>
      </c>
      <c r="V1025" s="270" t="s">
        <v>20053</v>
      </c>
      <c r="W1025" s="270" t="s">
        <v>20052</v>
      </c>
      <c r="X1025" s="270" t="s">
        <v>20051</v>
      </c>
      <c r="Y1025" s="141" t="s">
        <v>4625</v>
      </c>
      <c r="Z1025" s="141" t="str">
        <f t="shared" si="44"/>
        <v>0101PE</v>
      </c>
      <c r="AA1025" s="271">
        <v>0</v>
      </c>
      <c r="AB1025" s="270" t="s">
        <v>13904</v>
      </c>
      <c r="AC1025" s="270" t="s">
        <v>3343</v>
      </c>
      <c r="AD1025" s="270"/>
      <c r="AE1025" s="269"/>
      <c r="AF1025" s="269"/>
    </row>
    <row r="1026" spans="1:32" s="222" customFormat="1" ht="24" hidden="1" customHeight="1">
      <c r="A1026" s="284">
        <v>42858</v>
      </c>
      <c r="B1026" s="283" t="s">
        <v>20040</v>
      </c>
      <c r="C1026" s="278">
        <v>0</v>
      </c>
      <c r="D1026" s="278" t="s">
        <v>31</v>
      </c>
      <c r="E1026" s="278" t="s">
        <v>93</v>
      </c>
      <c r="F1026" s="282">
        <v>170501</v>
      </c>
      <c r="G1026" s="281" t="s">
        <v>108</v>
      </c>
      <c r="H1026" s="278" t="s">
        <v>20047</v>
      </c>
      <c r="I1026" s="280">
        <v>1</v>
      </c>
      <c r="J1026" s="278" t="s">
        <v>32</v>
      </c>
      <c r="K1026" s="278" t="s">
        <v>342</v>
      </c>
      <c r="L1026" s="278" t="s">
        <v>350</v>
      </c>
      <c r="M1026" s="278"/>
      <c r="N1026" s="278">
        <v>0</v>
      </c>
      <c r="O1026" s="278" t="s">
        <v>33</v>
      </c>
      <c r="P1026" s="278">
        <v>32662.7</v>
      </c>
      <c r="Q1026" s="278">
        <v>2772824</v>
      </c>
      <c r="R1026" s="278">
        <v>2615030</v>
      </c>
      <c r="S1026" s="278">
        <v>94.4</v>
      </c>
      <c r="T1026" s="278">
        <v>0</v>
      </c>
      <c r="U1026" s="278">
        <v>0</v>
      </c>
      <c r="V1026" s="278" t="s">
        <v>20050</v>
      </c>
      <c r="W1026" s="278" t="s">
        <v>20049</v>
      </c>
      <c r="X1026" s="278" t="s">
        <v>20048</v>
      </c>
      <c r="Y1026" s="147" t="s">
        <v>4625</v>
      </c>
      <c r="Z1026" s="147" t="str">
        <f t="shared" si="44"/>
        <v>0101PE</v>
      </c>
      <c r="AA1026" s="279">
        <v>0</v>
      </c>
      <c r="AB1026" s="278" t="s">
        <v>13904</v>
      </c>
      <c r="AC1026" s="279" t="s">
        <v>3343</v>
      </c>
      <c r="AD1026" s="278"/>
      <c r="AE1026" s="277"/>
      <c r="AF1026" s="277"/>
    </row>
    <row r="1027" spans="1:32" s="222" customFormat="1" ht="24" hidden="1" customHeight="1">
      <c r="A1027" s="276">
        <v>42858</v>
      </c>
      <c r="B1027" s="275" t="s">
        <v>20040</v>
      </c>
      <c r="C1027" s="270">
        <v>0</v>
      </c>
      <c r="D1027" s="270" t="s">
        <v>31</v>
      </c>
      <c r="E1027" s="270" t="s">
        <v>94</v>
      </c>
      <c r="F1027" s="274">
        <v>170501</v>
      </c>
      <c r="G1027" s="270" t="s">
        <v>108</v>
      </c>
      <c r="H1027" s="273" t="s">
        <v>20047</v>
      </c>
      <c r="I1027" s="270">
        <v>2</v>
      </c>
      <c r="J1027" s="270" t="s">
        <v>32</v>
      </c>
      <c r="K1027" s="270" t="s">
        <v>342</v>
      </c>
      <c r="L1027" s="270" t="s">
        <v>350</v>
      </c>
      <c r="M1027" s="270"/>
      <c r="N1027" s="270">
        <v>0</v>
      </c>
      <c r="O1027" s="270" t="s">
        <v>33</v>
      </c>
      <c r="P1027" s="270">
        <v>32481.86</v>
      </c>
      <c r="Q1027" s="270">
        <v>2761557</v>
      </c>
      <c r="R1027" s="270">
        <v>2598454</v>
      </c>
      <c r="S1027" s="272">
        <v>94.2</v>
      </c>
      <c r="T1027" s="270">
        <v>0</v>
      </c>
      <c r="U1027" s="270">
        <v>0</v>
      </c>
      <c r="V1027" s="270" t="s">
        <v>20046</v>
      </c>
      <c r="W1027" s="270" t="s">
        <v>20045</v>
      </c>
      <c r="X1027" s="270" t="s">
        <v>20044</v>
      </c>
      <c r="Y1027" s="141" t="s">
        <v>4625</v>
      </c>
      <c r="Z1027" s="141" t="str">
        <f t="shared" si="44"/>
        <v>0101PE</v>
      </c>
      <c r="AA1027" s="271">
        <v>0</v>
      </c>
      <c r="AB1027" s="270" t="s">
        <v>13904</v>
      </c>
      <c r="AC1027" s="270" t="s">
        <v>3343</v>
      </c>
      <c r="AD1027" s="270"/>
      <c r="AE1027" s="269"/>
      <c r="AF1027" s="269"/>
    </row>
    <row r="1028" spans="1:32" s="222" customFormat="1" ht="24" hidden="1" customHeight="1">
      <c r="A1028" s="284">
        <v>42858</v>
      </c>
      <c r="B1028" s="283" t="s">
        <v>20040</v>
      </c>
      <c r="C1028" s="278">
        <v>0</v>
      </c>
      <c r="D1028" s="278" t="s">
        <v>31</v>
      </c>
      <c r="E1028" s="278" t="s">
        <v>93</v>
      </c>
      <c r="F1028" s="282">
        <v>170501</v>
      </c>
      <c r="G1028" s="281" t="s">
        <v>101</v>
      </c>
      <c r="H1028" s="278" t="s">
        <v>20039</v>
      </c>
      <c r="I1028" s="280">
        <v>1</v>
      </c>
      <c r="J1028" s="278" t="s">
        <v>32</v>
      </c>
      <c r="K1028" s="278" t="s">
        <v>342</v>
      </c>
      <c r="L1028" s="278" t="s">
        <v>350</v>
      </c>
      <c r="M1028" s="278"/>
      <c r="N1028" s="278">
        <v>0</v>
      </c>
      <c r="O1028" s="278" t="s">
        <v>33</v>
      </c>
      <c r="P1028" s="278">
        <v>30694.85</v>
      </c>
      <c r="Q1028" s="278">
        <v>2620312</v>
      </c>
      <c r="R1028" s="278">
        <v>2471704</v>
      </c>
      <c r="S1028" s="278">
        <v>94.4</v>
      </c>
      <c r="T1028" s="278">
        <v>0</v>
      </c>
      <c r="U1028" s="278">
        <v>0</v>
      </c>
      <c r="V1028" s="278" t="s">
        <v>20043</v>
      </c>
      <c r="W1028" s="278" t="s">
        <v>20042</v>
      </c>
      <c r="X1028" s="278" t="s">
        <v>20041</v>
      </c>
      <c r="Y1028" s="147" t="s">
        <v>4625</v>
      </c>
      <c r="Z1028" s="147" t="str">
        <f t="shared" si="44"/>
        <v>0101PE</v>
      </c>
      <c r="AA1028" s="279">
        <v>0</v>
      </c>
      <c r="AB1028" s="278" t="s">
        <v>13904</v>
      </c>
      <c r="AC1028" s="279" t="s">
        <v>3343</v>
      </c>
      <c r="AD1028" s="278"/>
      <c r="AE1028" s="277"/>
      <c r="AF1028" s="277"/>
    </row>
    <row r="1029" spans="1:32" s="222" customFormat="1" ht="24" hidden="1" customHeight="1">
      <c r="A1029" s="276">
        <v>42858</v>
      </c>
      <c r="B1029" s="275" t="s">
        <v>20040</v>
      </c>
      <c r="C1029" s="270">
        <v>0</v>
      </c>
      <c r="D1029" s="270" t="s">
        <v>31</v>
      </c>
      <c r="E1029" s="270" t="s">
        <v>94</v>
      </c>
      <c r="F1029" s="274">
        <v>170501</v>
      </c>
      <c r="G1029" s="270" t="s">
        <v>101</v>
      </c>
      <c r="H1029" s="273" t="s">
        <v>20039</v>
      </c>
      <c r="I1029" s="270">
        <v>2</v>
      </c>
      <c r="J1029" s="270" t="s">
        <v>32</v>
      </c>
      <c r="K1029" s="270" t="s">
        <v>342</v>
      </c>
      <c r="L1029" s="270" t="s">
        <v>350</v>
      </c>
      <c r="M1029" s="270"/>
      <c r="N1029" s="270">
        <v>0</v>
      </c>
      <c r="O1029" s="270" t="s">
        <v>33</v>
      </c>
      <c r="P1029" s="270">
        <v>31494.52</v>
      </c>
      <c r="Q1029" s="270">
        <v>2699289</v>
      </c>
      <c r="R1029" s="270">
        <v>2536624</v>
      </c>
      <c r="S1029" s="272">
        <v>94</v>
      </c>
      <c r="T1029" s="270">
        <v>0</v>
      </c>
      <c r="U1029" s="270">
        <v>0</v>
      </c>
      <c r="V1029" s="270" t="s">
        <v>20038</v>
      </c>
      <c r="W1029" s="270" t="s">
        <v>20037</v>
      </c>
      <c r="X1029" s="270" t="s">
        <v>20036</v>
      </c>
      <c r="Y1029" s="141" t="s">
        <v>4625</v>
      </c>
      <c r="Z1029" s="141" t="str">
        <f t="shared" si="44"/>
        <v>0101PE</v>
      </c>
      <c r="AA1029" s="271">
        <v>0</v>
      </c>
      <c r="AB1029" s="270" t="s">
        <v>13904</v>
      </c>
      <c r="AC1029" s="270" t="s">
        <v>3343</v>
      </c>
      <c r="AD1029" s="270"/>
      <c r="AE1029" s="269"/>
      <c r="AF1029" s="269"/>
    </row>
    <row r="1030" spans="1:32" s="222" customFormat="1" ht="24" hidden="1" customHeight="1">
      <c r="A1030" s="182">
        <v>42860</v>
      </c>
      <c r="B1030" s="181" t="s">
        <v>19160</v>
      </c>
      <c r="C1030" s="150">
        <v>0</v>
      </c>
      <c r="D1030" s="150" t="s">
        <v>31</v>
      </c>
      <c r="E1030" s="150" t="s">
        <v>93</v>
      </c>
      <c r="F1030" s="145">
        <v>42856</v>
      </c>
      <c r="G1030" s="180" t="s">
        <v>310</v>
      </c>
      <c r="H1030" s="150" t="s">
        <v>20796</v>
      </c>
      <c r="I1030" s="179">
        <v>1</v>
      </c>
      <c r="J1030" s="150" t="s">
        <v>32</v>
      </c>
      <c r="K1030" s="150" t="s">
        <v>342</v>
      </c>
      <c r="L1030" s="150" t="s">
        <v>349</v>
      </c>
      <c r="M1030" s="150"/>
      <c r="N1030" s="150">
        <v>0</v>
      </c>
      <c r="O1030" s="150" t="s">
        <v>33</v>
      </c>
      <c r="P1030" s="150">
        <v>76055.539999999994</v>
      </c>
      <c r="Q1030" s="150">
        <v>4309650</v>
      </c>
      <c r="R1030" s="150">
        <v>3543617</v>
      </c>
      <c r="S1030" s="150">
        <v>82.23</v>
      </c>
      <c r="T1030" s="150">
        <v>0</v>
      </c>
      <c r="U1030" s="150">
        <v>0</v>
      </c>
      <c r="V1030" s="150" t="s">
        <v>13485</v>
      </c>
      <c r="W1030" s="150" t="s">
        <v>20797</v>
      </c>
      <c r="X1030" s="150" t="s">
        <v>20798</v>
      </c>
      <c r="Y1030" s="147" t="s">
        <v>4625</v>
      </c>
      <c r="Z1030" s="147" t="str">
        <f t="shared" ref="Z1030:Z1065" si="45">IF(P1030,CONCATENATE(C1030,Y1030),0)</f>
        <v>0101PE</v>
      </c>
      <c r="AA1030" s="246">
        <v>0</v>
      </c>
      <c r="AB1030" s="150" t="s">
        <v>30</v>
      </c>
      <c r="AC1030" s="246" t="s">
        <v>3343</v>
      </c>
      <c r="AD1030" s="150"/>
      <c r="AE1030" s="223"/>
      <c r="AF1030" s="223"/>
    </row>
    <row r="1031" spans="1:32" s="222" customFormat="1" ht="24" hidden="1" customHeight="1">
      <c r="A1031" s="178">
        <v>42860</v>
      </c>
      <c r="B1031" s="177" t="s">
        <v>19160</v>
      </c>
      <c r="C1031" s="156">
        <v>0</v>
      </c>
      <c r="D1031" s="156" t="s">
        <v>31</v>
      </c>
      <c r="E1031" s="156" t="s">
        <v>94</v>
      </c>
      <c r="F1031" s="142">
        <v>42856</v>
      </c>
      <c r="G1031" s="156" t="s">
        <v>310</v>
      </c>
      <c r="H1031" s="176" t="s">
        <v>20796</v>
      </c>
      <c r="I1031" s="156">
        <v>2</v>
      </c>
      <c r="J1031" s="156" t="s">
        <v>32</v>
      </c>
      <c r="K1031" s="156" t="s">
        <v>342</v>
      </c>
      <c r="L1031" s="156" t="s">
        <v>349</v>
      </c>
      <c r="M1031" s="156"/>
      <c r="N1031" s="156">
        <v>0</v>
      </c>
      <c r="O1031" s="156" t="s">
        <v>33</v>
      </c>
      <c r="P1031" s="156">
        <v>74337.38</v>
      </c>
      <c r="Q1031" s="156">
        <v>4309650</v>
      </c>
      <c r="R1031" s="156">
        <v>3447774</v>
      </c>
      <c r="S1031" s="166">
        <v>80</v>
      </c>
      <c r="T1031" s="156">
        <v>0</v>
      </c>
      <c r="U1031" s="156">
        <v>0</v>
      </c>
      <c r="V1031" s="156" t="s">
        <v>20799</v>
      </c>
      <c r="W1031" s="156" t="s">
        <v>20800</v>
      </c>
      <c r="X1031" s="156" t="s">
        <v>20801</v>
      </c>
      <c r="Y1031" s="141" t="s">
        <v>4625</v>
      </c>
      <c r="Z1031" s="141" t="str">
        <f t="shared" si="45"/>
        <v>0101PE</v>
      </c>
      <c r="AA1031" s="245">
        <v>0</v>
      </c>
      <c r="AB1031" s="156" t="s">
        <v>30</v>
      </c>
      <c r="AC1031" s="156" t="s">
        <v>3343</v>
      </c>
      <c r="AD1031" s="156"/>
      <c r="AE1031" s="223"/>
      <c r="AF1031" s="223"/>
    </row>
    <row r="1032" spans="1:32" s="222" customFormat="1" ht="24" hidden="1" customHeight="1">
      <c r="A1032" s="178">
        <v>42860</v>
      </c>
      <c r="B1032" s="177" t="s">
        <v>19160</v>
      </c>
      <c r="C1032" s="156">
        <v>0</v>
      </c>
      <c r="D1032" s="156" t="s">
        <v>31</v>
      </c>
      <c r="E1032" s="156" t="s">
        <v>95</v>
      </c>
      <c r="F1032" s="142">
        <v>42856</v>
      </c>
      <c r="G1032" s="156" t="s">
        <v>310</v>
      </c>
      <c r="H1032" s="176" t="s">
        <v>20796</v>
      </c>
      <c r="I1032" s="156">
        <v>3</v>
      </c>
      <c r="J1032" s="156" t="s">
        <v>32</v>
      </c>
      <c r="K1032" s="156" t="s">
        <v>342</v>
      </c>
      <c r="L1032" s="156" t="s">
        <v>349</v>
      </c>
      <c r="M1032" s="156"/>
      <c r="N1032" s="156">
        <v>0</v>
      </c>
      <c r="O1032" s="156" t="s">
        <v>33</v>
      </c>
      <c r="P1032" s="156">
        <v>74067.320000000007</v>
      </c>
      <c r="Q1032" s="156">
        <v>4309650</v>
      </c>
      <c r="R1032" s="156">
        <v>3421951</v>
      </c>
      <c r="S1032" s="166">
        <v>79.400000000000006</v>
      </c>
      <c r="T1032" s="156">
        <v>0</v>
      </c>
      <c r="U1032" s="156">
        <v>0</v>
      </c>
      <c r="V1032" s="156" t="s">
        <v>20802</v>
      </c>
      <c r="W1032" s="156" t="s">
        <v>20803</v>
      </c>
      <c r="X1032" s="156" t="s">
        <v>20804</v>
      </c>
      <c r="Y1032" s="141" t="s">
        <v>4625</v>
      </c>
      <c r="Z1032" s="141" t="str">
        <f t="shared" si="45"/>
        <v>0101PE</v>
      </c>
      <c r="AA1032" s="245">
        <v>0</v>
      </c>
      <c r="AB1032" s="156" t="s">
        <v>30</v>
      </c>
      <c r="AC1032" s="156" t="s">
        <v>3343</v>
      </c>
      <c r="AD1032" s="156"/>
      <c r="AE1032" s="223"/>
      <c r="AF1032" s="223"/>
    </row>
    <row r="1033" spans="1:32" s="222" customFormat="1" ht="24" hidden="1" customHeight="1">
      <c r="A1033" s="178">
        <v>42860</v>
      </c>
      <c r="B1033" s="177" t="s">
        <v>19160</v>
      </c>
      <c r="C1033" s="156">
        <v>0</v>
      </c>
      <c r="D1033" s="156" t="s">
        <v>31</v>
      </c>
      <c r="E1033" s="156" t="s">
        <v>96</v>
      </c>
      <c r="F1033" s="142">
        <v>42856</v>
      </c>
      <c r="G1033" s="156" t="s">
        <v>310</v>
      </c>
      <c r="H1033" s="176" t="s">
        <v>20796</v>
      </c>
      <c r="I1033" s="156">
        <v>4</v>
      </c>
      <c r="J1033" s="156" t="s">
        <v>32</v>
      </c>
      <c r="K1033" s="156" t="s">
        <v>342</v>
      </c>
      <c r="L1033" s="156" t="s">
        <v>349</v>
      </c>
      <c r="M1033" s="156"/>
      <c r="N1033" s="156">
        <v>0</v>
      </c>
      <c r="O1033" s="156" t="s">
        <v>33</v>
      </c>
      <c r="P1033" s="156">
        <v>73172.850000000006</v>
      </c>
      <c r="Q1033" s="156">
        <v>4309650</v>
      </c>
      <c r="R1033" s="156">
        <v>3379022</v>
      </c>
      <c r="S1033" s="166">
        <v>78.41</v>
      </c>
      <c r="T1033" s="156">
        <v>0</v>
      </c>
      <c r="U1033" s="156">
        <v>0</v>
      </c>
      <c r="V1033" s="156" t="s">
        <v>20805</v>
      </c>
      <c r="W1033" s="156" t="s">
        <v>20806</v>
      </c>
      <c r="X1033" s="156" t="s">
        <v>20807</v>
      </c>
      <c r="Y1033" s="141" t="s">
        <v>4625</v>
      </c>
      <c r="Z1033" s="141" t="str">
        <f t="shared" si="45"/>
        <v>0101PE</v>
      </c>
      <c r="AA1033" s="245">
        <v>0</v>
      </c>
      <c r="AB1033" s="156" t="s">
        <v>30</v>
      </c>
      <c r="AC1033" s="156" t="s">
        <v>3343</v>
      </c>
      <c r="AD1033" s="156"/>
      <c r="AE1033" s="223"/>
      <c r="AF1033" s="223"/>
    </row>
    <row r="1034" spans="1:32" s="222" customFormat="1" ht="24" hidden="1" customHeight="1">
      <c r="A1034" s="178">
        <v>42860</v>
      </c>
      <c r="B1034" s="177" t="s">
        <v>19160</v>
      </c>
      <c r="C1034" s="156">
        <v>0</v>
      </c>
      <c r="D1034" s="156" t="s">
        <v>31</v>
      </c>
      <c r="E1034" s="156" t="s">
        <v>97</v>
      </c>
      <c r="F1034" s="142">
        <v>42856</v>
      </c>
      <c r="G1034" s="156" t="s">
        <v>310</v>
      </c>
      <c r="H1034" s="176" t="s">
        <v>20796</v>
      </c>
      <c r="I1034" s="156">
        <v>5</v>
      </c>
      <c r="J1034" s="156" t="s">
        <v>32</v>
      </c>
      <c r="K1034" s="156" t="s">
        <v>342</v>
      </c>
      <c r="L1034" s="156" t="s">
        <v>349</v>
      </c>
      <c r="M1034" s="156"/>
      <c r="N1034" s="156">
        <v>0</v>
      </c>
      <c r="O1034" s="156" t="s">
        <v>33</v>
      </c>
      <c r="P1034" s="156">
        <v>74583.509999999995</v>
      </c>
      <c r="Q1034" s="156">
        <v>4309650</v>
      </c>
      <c r="R1034" s="156">
        <v>3452515</v>
      </c>
      <c r="S1034" s="166">
        <v>80.11</v>
      </c>
      <c r="T1034" s="156">
        <v>0</v>
      </c>
      <c r="U1034" s="156">
        <v>0</v>
      </c>
      <c r="V1034" s="156" t="s">
        <v>20808</v>
      </c>
      <c r="W1034" s="156" t="s">
        <v>20809</v>
      </c>
      <c r="X1034" s="156" t="s">
        <v>20810</v>
      </c>
      <c r="Y1034" s="141" t="s">
        <v>4625</v>
      </c>
      <c r="Z1034" s="141" t="str">
        <f t="shared" si="45"/>
        <v>0101PE</v>
      </c>
      <c r="AA1034" s="245">
        <v>0</v>
      </c>
      <c r="AB1034" s="156" t="s">
        <v>30</v>
      </c>
      <c r="AC1034" s="156" t="s">
        <v>3343</v>
      </c>
      <c r="AD1034" s="156"/>
      <c r="AE1034" s="223"/>
      <c r="AF1034" s="223"/>
    </row>
    <row r="1035" spans="1:32" s="222" customFormat="1" ht="24" hidden="1" customHeight="1">
      <c r="A1035" s="178">
        <v>42860</v>
      </c>
      <c r="B1035" s="177" t="s">
        <v>19160</v>
      </c>
      <c r="C1035" s="156">
        <v>0</v>
      </c>
      <c r="D1035" s="156" t="s">
        <v>31</v>
      </c>
      <c r="E1035" s="156" t="s">
        <v>98</v>
      </c>
      <c r="F1035" s="142">
        <v>42856</v>
      </c>
      <c r="G1035" s="156" t="s">
        <v>310</v>
      </c>
      <c r="H1035" s="176" t="s">
        <v>20796</v>
      </c>
      <c r="I1035" s="156">
        <v>6</v>
      </c>
      <c r="J1035" s="156" t="s">
        <v>32</v>
      </c>
      <c r="K1035" s="156" t="s">
        <v>342</v>
      </c>
      <c r="L1035" s="156" t="s">
        <v>349</v>
      </c>
      <c r="M1035" s="156"/>
      <c r="N1035" s="156">
        <v>0</v>
      </c>
      <c r="O1035" s="156" t="s">
        <v>33</v>
      </c>
      <c r="P1035" s="156">
        <v>73108.320000000007</v>
      </c>
      <c r="Q1035" s="156">
        <v>4309650</v>
      </c>
      <c r="R1035" s="156">
        <v>3392081</v>
      </c>
      <c r="S1035" s="166">
        <v>78.709999999999994</v>
      </c>
      <c r="T1035" s="156">
        <v>0</v>
      </c>
      <c r="U1035" s="156">
        <v>0</v>
      </c>
      <c r="V1035" s="156" t="s">
        <v>20811</v>
      </c>
      <c r="W1035" s="156" t="s">
        <v>20812</v>
      </c>
      <c r="X1035" s="156" t="s">
        <v>20813</v>
      </c>
      <c r="Y1035" s="141" t="s">
        <v>4625</v>
      </c>
      <c r="Z1035" s="141" t="str">
        <f t="shared" si="45"/>
        <v>0101PE</v>
      </c>
      <c r="AA1035" s="245">
        <v>0</v>
      </c>
      <c r="AB1035" s="156" t="s">
        <v>30</v>
      </c>
      <c r="AC1035" s="156" t="s">
        <v>3343</v>
      </c>
      <c r="AD1035" s="156"/>
      <c r="AE1035" s="223"/>
      <c r="AF1035" s="223"/>
    </row>
    <row r="1036" spans="1:32" s="222" customFormat="1" ht="24" hidden="1" customHeight="1">
      <c r="A1036" s="178">
        <v>42860</v>
      </c>
      <c r="B1036" s="177" t="s">
        <v>19160</v>
      </c>
      <c r="C1036" s="156">
        <v>0</v>
      </c>
      <c r="D1036" s="156" t="s">
        <v>31</v>
      </c>
      <c r="E1036" s="156" t="s">
        <v>99</v>
      </c>
      <c r="F1036" s="142">
        <v>42856</v>
      </c>
      <c r="G1036" s="156" t="s">
        <v>310</v>
      </c>
      <c r="H1036" s="176" t="s">
        <v>20796</v>
      </c>
      <c r="I1036" s="156">
        <v>7</v>
      </c>
      <c r="J1036" s="156" t="s">
        <v>32</v>
      </c>
      <c r="K1036" s="156" t="s">
        <v>342</v>
      </c>
      <c r="L1036" s="156" t="s">
        <v>349</v>
      </c>
      <c r="M1036" s="156"/>
      <c r="N1036" s="156">
        <v>0</v>
      </c>
      <c r="O1036" s="156" t="s">
        <v>33</v>
      </c>
      <c r="P1036" s="156">
        <v>72850.59</v>
      </c>
      <c r="Q1036" s="156">
        <v>4309650</v>
      </c>
      <c r="R1036" s="156">
        <v>3371648</v>
      </c>
      <c r="S1036" s="166">
        <v>78.23</v>
      </c>
      <c r="T1036" s="156">
        <v>0</v>
      </c>
      <c r="U1036" s="156">
        <v>0</v>
      </c>
      <c r="V1036" s="156" t="s">
        <v>20814</v>
      </c>
      <c r="W1036" s="156" t="s">
        <v>20815</v>
      </c>
      <c r="X1036" s="156" t="s">
        <v>20816</v>
      </c>
      <c r="Y1036" s="141" t="s">
        <v>4625</v>
      </c>
      <c r="Z1036" s="141" t="str">
        <f t="shared" si="45"/>
        <v>0101PE</v>
      </c>
      <c r="AA1036" s="245">
        <v>0</v>
      </c>
      <c r="AB1036" s="156" t="s">
        <v>30</v>
      </c>
      <c r="AC1036" s="156" t="s">
        <v>3343</v>
      </c>
      <c r="AD1036" s="156"/>
      <c r="AE1036" s="223"/>
      <c r="AF1036" s="223"/>
    </row>
    <row r="1037" spans="1:32" s="222" customFormat="1" ht="24" hidden="1" customHeight="1">
      <c r="A1037" s="178">
        <v>42860</v>
      </c>
      <c r="B1037" s="177" t="s">
        <v>19160</v>
      </c>
      <c r="C1037" s="156">
        <v>0</v>
      </c>
      <c r="D1037" s="156" t="s">
        <v>31</v>
      </c>
      <c r="E1037" s="156" t="s">
        <v>100</v>
      </c>
      <c r="F1037" s="142">
        <v>42856</v>
      </c>
      <c r="G1037" s="156" t="s">
        <v>310</v>
      </c>
      <c r="H1037" s="176" t="s">
        <v>20796</v>
      </c>
      <c r="I1037" s="156">
        <v>8</v>
      </c>
      <c r="J1037" s="156" t="s">
        <v>32</v>
      </c>
      <c r="K1037" s="156" t="s">
        <v>342</v>
      </c>
      <c r="L1037" s="156" t="s">
        <v>349</v>
      </c>
      <c r="M1037" s="156"/>
      <c r="N1037" s="156">
        <v>0</v>
      </c>
      <c r="O1037" s="156" t="s">
        <v>33</v>
      </c>
      <c r="P1037" s="156">
        <v>71917.710000000006</v>
      </c>
      <c r="Q1037" s="156">
        <v>4309650</v>
      </c>
      <c r="R1037" s="156">
        <v>3368188</v>
      </c>
      <c r="S1037" s="166">
        <v>78.150000000000006</v>
      </c>
      <c r="T1037" s="156">
        <v>0</v>
      </c>
      <c r="U1037" s="156">
        <v>0</v>
      </c>
      <c r="V1037" s="156" t="s">
        <v>20817</v>
      </c>
      <c r="W1037" s="156" t="s">
        <v>20818</v>
      </c>
      <c r="X1037" s="156" t="s">
        <v>20819</v>
      </c>
      <c r="Y1037" s="141" t="s">
        <v>4625</v>
      </c>
      <c r="Z1037" s="141" t="str">
        <f t="shared" si="45"/>
        <v>0101PE</v>
      </c>
      <c r="AA1037" s="245">
        <v>0</v>
      </c>
      <c r="AB1037" s="156" t="s">
        <v>30</v>
      </c>
      <c r="AC1037" s="156" t="s">
        <v>3343</v>
      </c>
      <c r="AD1037" s="156"/>
      <c r="AE1037" s="223"/>
      <c r="AF1037" s="223"/>
    </row>
    <row r="1038" spans="1:32" s="222" customFormat="1" ht="24" hidden="1" customHeight="1">
      <c r="A1038" s="182">
        <v>42862</v>
      </c>
      <c r="B1038" s="181" t="s">
        <v>20820</v>
      </c>
      <c r="C1038" s="150">
        <v>0</v>
      </c>
      <c r="D1038" s="150" t="s">
        <v>31</v>
      </c>
      <c r="E1038" s="150" t="s">
        <v>93</v>
      </c>
      <c r="F1038" s="145">
        <v>42860</v>
      </c>
      <c r="G1038" s="180" t="s">
        <v>6378</v>
      </c>
      <c r="H1038" s="150" t="s">
        <v>20821</v>
      </c>
      <c r="I1038" s="179">
        <v>1</v>
      </c>
      <c r="J1038" s="150" t="s">
        <v>32</v>
      </c>
      <c r="K1038" s="150" t="s">
        <v>342</v>
      </c>
      <c r="L1038" s="150" t="s">
        <v>350</v>
      </c>
      <c r="M1038" s="150"/>
      <c r="N1038" s="150">
        <v>0</v>
      </c>
      <c r="O1038" s="150" t="s">
        <v>33</v>
      </c>
      <c r="P1038" s="150">
        <v>34130.25</v>
      </c>
      <c r="Q1038" s="150">
        <v>2908723</v>
      </c>
      <c r="R1038" s="150">
        <v>2748288</v>
      </c>
      <c r="S1038" s="150">
        <v>94.6</v>
      </c>
      <c r="T1038" s="150">
        <v>0</v>
      </c>
      <c r="U1038" s="150">
        <v>0</v>
      </c>
      <c r="V1038" s="150" t="s">
        <v>13567</v>
      </c>
      <c r="W1038" s="150" t="s">
        <v>20822</v>
      </c>
      <c r="X1038" s="150" t="s">
        <v>20823</v>
      </c>
      <c r="Y1038" s="147" t="s">
        <v>4625</v>
      </c>
      <c r="Z1038" s="147" t="str">
        <f t="shared" si="45"/>
        <v>0101PE</v>
      </c>
      <c r="AA1038" s="246">
        <v>0</v>
      </c>
      <c r="AB1038" s="150" t="s">
        <v>13904</v>
      </c>
      <c r="AC1038" s="246" t="s">
        <v>3343</v>
      </c>
      <c r="AD1038" s="150"/>
      <c r="AE1038" s="223"/>
      <c r="AF1038" s="223"/>
    </row>
    <row r="1039" spans="1:32" s="222" customFormat="1" ht="24" hidden="1" customHeight="1">
      <c r="A1039" s="178">
        <v>42862</v>
      </c>
      <c r="B1039" s="177" t="s">
        <v>20820</v>
      </c>
      <c r="C1039" s="156">
        <v>0</v>
      </c>
      <c r="D1039" s="156" t="s">
        <v>31</v>
      </c>
      <c r="E1039" s="156" t="s">
        <v>94</v>
      </c>
      <c r="F1039" s="142">
        <v>42860</v>
      </c>
      <c r="G1039" s="156" t="s">
        <v>6378</v>
      </c>
      <c r="H1039" s="176" t="s">
        <v>20821</v>
      </c>
      <c r="I1039" s="156">
        <v>2</v>
      </c>
      <c r="J1039" s="156" t="s">
        <v>32</v>
      </c>
      <c r="K1039" s="156" t="s">
        <v>342</v>
      </c>
      <c r="L1039" s="156" t="s">
        <v>350</v>
      </c>
      <c r="M1039" s="156"/>
      <c r="N1039" s="156">
        <v>0</v>
      </c>
      <c r="O1039" s="156" t="s">
        <v>33</v>
      </c>
      <c r="P1039" s="156">
        <v>34355.410000000003</v>
      </c>
      <c r="Q1039" s="156">
        <v>2924083</v>
      </c>
      <c r="R1039" s="156">
        <v>2765542</v>
      </c>
      <c r="S1039" s="166">
        <v>94.7</v>
      </c>
      <c r="T1039" s="156">
        <v>0</v>
      </c>
      <c r="U1039" s="156">
        <v>0</v>
      </c>
      <c r="V1039" s="156" t="s">
        <v>20824</v>
      </c>
      <c r="W1039" s="156" t="s">
        <v>20825</v>
      </c>
      <c r="X1039" s="156" t="s">
        <v>20826</v>
      </c>
      <c r="Y1039" s="141" t="s">
        <v>4625</v>
      </c>
      <c r="Z1039" s="141" t="str">
        <f t="shared" si="45"/>
        <v>0101PE</v>
      </c>
      <c r="AA1039" s="245">
        <v>0</v>
      </c>
      <c r="AB1039" s="156" t="s">
        <v>13904</v>
      </c>
      <c r="AC1039" s="156" t="s">
        <v>3343</v>
      </c>
      <c r="AD1039" s="156"/>
      <c r="AE1039" s="223"/>
      <c r="AF1039" s="223"/>
    </row>
    <row r="1040" spans="1:32" s="222" customFormat="1" ht="24" hidden="1" customHeight="1">
      <c r="A1040" s="182">
        <v>42862</v>
      </c>
      <c r="B1040" s="181" t="s">
        <v>20827</v>
      </c>
      <c r="C1040" s="150">
        <v>0</v>
      </c>
      <c r="D1040" s="150" t="s">
        <v>31</v>
      </c>
      <c r="E1040" s="150" t="s">
        <v>93</v>
      </c>
      <c r="F1040" s="145">
        <v>42860</v>
      </c>
      <c r="G1040" s="180" t="s">
        <v>101</v>
      </c>
      <c r="H1040" s="150" t="s">
        <v>20828</v>
      </c>
      <c r="I1040" s="179">
        <v>1</v>
      </c>
      <c r="J1040" s="150" t="s">
        <v>32</v>
      </c>
      <c r="K1040" s="150" t="s">
        <v>342</v>
      </c>
      <c r="L1040" s="150" t="s">
        <v>350</v>
      </c>
      <c r="M1040" s="150"/>
      <c r="N1040" s="150">
        <v>0</v>
      </c>
      <c r="O1040" s="150" t="s">
        <v>33</v>
      </c>
      <c r="P1040" s="150">
        <v>27891.61</v>
      </c>
      <c r="Q1040" s="150">
        <v>2350115</v>
      </c>
      <c r="R1040" s="150">
        <v>2244090</v>
      </c>
      <c r="S1040" s="150">
        <v>95.6</v>
      </c>
      <c r="T1040" s="150">
        <v>0</v>
      </c>
      <c r="U1040" s="150">
        <v>0</v>
      </c>
      <c r="V1040" s="150" t="s">
        <v>20829</v>
      </c>
      <c r="W1040" s="150" t="s">
        <v>20830</v>
      </c>
      <c r="X1040" s="150" t="s">
        <v>20831</v>
      </c>
      <c r="Y1040" s="147" t="s">
        <v>4625</v>
      </c>
      <c r="Z1040" s="147" t="str">
        <f t="shared" si="45"/>
        <v>0101PE</v>
      </c>
      <c r="AA1040" s="246">
        <v>0</v>
      </c>
      <c r="AB1040" s="150" t="s">
        <v>13904</v>
      </c>
      <c r="AC1040" s="246" t="s">
        <v>3343</v>
      </c>
      <c r="AD1040" s="150"/>
      <c r="AE1040" s="223"/>
      <c r="AF1040" s="223"/>
    </row>
    <row r="1041" spans="1:32" s="222" customFormat="1" ht="24" hidden="1" customHeight="1">
      <c r="A1041" s="178">
        <v>42862</v>
      </c>
      <c r="B1041" s="177" t="s">
        <v>20827</v>
      </c>
      <c r="C1041" s="156">
        <v>0</v>
      </c>
      <c r="D1041" s="156" t="s">
        <v>31</v>
      </c>
      <c r="E1041" s="156" t="s">
        <v>94</v>
      </c>
      <c r="F1041" s="142">
        <v>42860</v>
      </c>
      <c r="G1041" s="156" t="s">
        <v>101</v>
      </c>
      <c r="H1041" s="176" t="s">
        <v>20828</v>
      </c>
      <c r="I1041" s="156">
        <v>2</v>
      </c>
      <c r="J1041" s="156" t="s">
        <v>32</v>
      </c>
      <c r="K1041" s="156" t="s">
        <v>342</v>
      </c>
      <c r="L1041" s="156" t="s">
        <v>350</v>
      </c>
      <c r="M1041" s="156"/>
      <c r="N1041" s="156">
        <v>0</v>
      </c>
      <c r="O1041" s="156" t="s">
        <v>33</v>
      </c>
      <c r="P1041" s="156">
        <v>27300.09</v>
      </c>
      <c r="Q1041" s="156">
        <v>2306820</v>
      </c>
      <c r="R1041" s="156">
        <v>2204364</v>
      </c>
      <c r="S1041" s="166">
        <v>95.6</v>
      </c>
      <c r="T1041" s="156">
        <v>0</v>
      </c>
      <c r="U1041" s="156">
        <v>0</v>
      </c>
      <c r="V1041" s="156" t="s">
        <v>20829</v>
      </c>
      <c r="W1041" s="156" t="s">
        <v>20832</v>
      </c>
      <c r="X1041" s="156" t="s">
        <v>20833</v>
      </c>
      <c r="Y1041" s="141" t="s">
        <v>4625</v>
      </c>
      <c r="Z1041" s="141" t="str">
        <f t="shared" si="45"/>
        <v>0101PE</v>
      </c>
      <c r="AA1041" s="245">
        <v>0</v>
      </c>
      <c r="AB1041" s="156" t="s">
        <v>13904</v>
      </c>
      <c r="AC1041" s="156" t="s">
        <v>3343</v>
      </c>
      <c r="AD1041" s="156"/>
      <c r="AE1041" s="223"/>
      <c r="AF1041" s="223"/>
    </row>
    <row r="1042" spans="1:32" s="222" customFormat="1" ht="24" hidden="1" customHeight="1">
      <c r="A1042" s="182">
        <v>42862</v>
      </c>
      <c r="B1042" s="181" t="s">
        <v>20834</v>
      </c>
      <c r="C1042" s="150">
        <v>0</v>
      </c>
      <c r="D1042" s="150" t="s">
        <v>31</v>
      </c>
      <c r="E1042" s="150" t="s">
        <v>93</v>
      </c>
      <c r="F1042" s="145">
        <v>42860</v>
      </c>
      <c r="G1042" s="180" t="s">
        <v>108</v>
      </c>
      <c r="H1042" s="150" t="s">
        <v>20835</v>
      </c>
      <c r="I1042" s="179">
        <v>1</v>
      </c>
      <c r="J1042" s="150" t="s">
        <v>32</v>
      </c>
      <c r="K1042" s="150" t="s">
        <v>342</v>
      </c>
      <c r="L1042" s="150" t="s">
        <v>350</v>
      </c>
      <c r="M1042" s="150"/>
      <c r="N1042" s="150">
        <v>0</v>
      </c>
      <c r="O1042" s="150" t="s">
        <v>33</v>
      </c>
      <c r="P1042" s="150">
        <v>27967.13</v>
      </c>
      <c r="Q1042" s="150">
        <v>2323317</v>
      </c>
      <c r="R1042" s="150">
        <v>2240464</v>
      </c>
      <c r="S1042" s="150">
        <v>96.5</v>
      </c>
      <c r="T1042" s="150">
        <v>0</v>
      </c>
      <c r="U1042" s="150">
        <v>0</v>
      </c>
      <c r="V1042" s="150" t="s">
        <v>20836</v>
      </c>
      <c r="W1042" s="150" t="s">
        <v>20837</v>
      </c>
      <c r="X1042" s="150" t="s">
        <v>20838</v>
      </c>
      <c r="Y1042" s="147" t="s">
        <v>4625</v>
      </c>
      <c r="Z1042" s="147" t="str">
        <f t="shared" si="45"/>
        <v>0101PE</v>
      </c>
      <c r="AA1042" s="246">
        <v>0</v>
      </c>
      <c r="AB1042" s="150" t="s">
        <v>13904</v>
      </c>
      <c r="AC1042" s="246" t="s">
        <v>3343</v>
      </c>
      <c r="AD1042" s="150"/>
      <c r="AE1042" s="223"/>
      <c r="AF1042" s="223"/>
    </row>
    <row r="1043" spans="1:32" s="222" customFormat="1" ht="24" hidden="1" customHeight="1">
      <c r="A1043" s="178">
        <v>42862</v>
      </c>
      <c r="B1043" s="177" t="s">
        <v>20834</v>
      </c>
      <c r="C1043" s="156">
        <v>0</v>
      </c>
      <c r="D1043" s="156" t="s">
        <v>31</v>
      </c>
      <c r="E1043" s="156" t="s">
        <v>94</v>
      </c>
      <c r="F1043" s="142">
        <v>42860</v>
      </c>
      <c r="G1043" s="156" t="s">
        <v>108</v>
      </c>
      <c r="H1043" s="176" t="s">
        <v>20835</v>
      </c>
      <c r="I1043" s="156">
        <v>2</v>
      </c>
      <c r="J1043" s="156" t="s">
        <v>32</v>
      </c>
      <c r="K1043" s="156" t="s">
        <v>342</v>
      </c>
      <c r="L1043" s="156" t="s">
        <v>350</v>
      </c>
      <c r="M1043" s="156"/>
      <c r="N1043" s="156">
        <v>0</v>
      </c>
      <c r="O1043" s="156" t="s">
        <v>33</v>
      </c>
      <c r="P1043" s="156">
        <v>27300.01</v>
      </c>
      <c r="Q1043" s="156">
        <v>2265086</v>
      </c>
      <c r="R1043" s="156">
        <v>2187130</v>
      </c>
      <c r="S1043" s="166">
        <v>96.6</v>
      </c>
      <c r="T1043" s="156">
        <v>0</v>
      </c>
      <c r="U1043" s="156">
        <v>0</v>
      </c>
      <c r="V1043" s="156" t="s">
        <v>20839</v>
      </c>
      <c r="W1043" s="156" t="s">
        <v>20840</v>
      </c>
      <c r="X1043" s="156" t="s">
        <v>20841</v>
      </c>
      <c r="Y1043" s="141" t="s">
        <v>4625</v>
      </c>
      <c r="Z1043" s="141" t="str">
        <f t="shared" si="45"/>
        <v>0101PE</v>
      </c>
      <c r="AA1043" s="245">
        <v>0</v>
      </c>
      <c r="AB1043" s="156" t="s">
        <v>13904</v>
      </c>
      <c r="AC1043" s="156" t="s">
        <v>3343</v>
      </c>
      <c r="AD1043" s="156"/>
      <c r="AE1043" s="223"/>
      <c r="AF1043" s="223"/>
    </row>
    <row r="1044" spans="1:32" s="222" customFormat="1" ht="24" hidden="1" customHeight="1">
      <c r="A1044" s="182">
        <v>42862</v>
      </c>
      <c r="B1044" s="181" t="s">
        <v>20827</v>
      </c>
      <c r="C1044" s="150">
        <v>0</v>
      </c>
      <c r="D1044" s="150" t="s">
        <v>31</v>
      </c>
      <c r="E1044" s="150" t="s">
        <v>93</v>
      </c>
      <c r="F1044" s="145">
        <v>42860</v>
      </c>
      <c r="G1044" s="180" t="s">
        <v>108</v>
      </c>
      <c r="H1044" s="150" t="s">
        <v>20842</v>
      </c>
      <c r="I1044" s="179">
        <v>1</v>
      </c>
      <c r="J1044" s="150" t="s">
        <v>32</v>
      </c>
      <c r="K1044" s="150" t="s">
        <v>342</v>
      </c>
      <c r="L1044" s="150" t="s">
        <v>350</v>
      </c>
      <c r="M1044" s="150"/>
      <c r="N1044" s="150">
        <v>0</v>
      </c>
      <c r="O1044" s="150" t="s">
        <v>33</v>
      </c>
      <c r="P1044" s="150">
        <v>27956.15</v>
      </c>
      <c r="Q1044" s="150">
        <v>2352910</v>
      </c>
      <c r="R1044" s="150">
        <v>2254415</v>
      </c>
      <c r="S1044" s="150">
        <v>95.9</v>
      </c>
      <c r="T1044" s="150">
        <v>0</v>
      </c>
      <c r="U1044" s="150">
        <v>0</v>
      </c>
      <c r="V1044" s="150" t="s">
        <v>20843</v>
      </c>
      <c r="W1044" s="150" t="s">
        <v>20844</v>
      </c>
      <c r="X1044" s="150" t="s">
        <v>20845</v>
      </c>
      <c r="Y1044" s="147" t="s">
        <v>4625</v>
      </c>
      <c r="Z1044" s="147" t="str">
        <f t="shared" si="45"/>
        <v>0101PE</v>
      </c>
      <c r="AA1044" s="246">
        <v>0</v>
      </c>
      <c r="AB1044" s="150" t="s">
        <v>13904</v>
      </c>
      <c r="AC1044" s="246" t="s">
        <v>3343</v>
      </c>
      <c r="AD1044" s="150"/>
      <c r="AE1044" s="223"/>
      <c r="AF1044" s="223"/>
    </row>
    <row r="1045" spans="1:32" s="222" customFormat="1" ht="24" hidden="1" customHeight="1">
      <c r="A1045" s="178">
        <v>42862</v>
      </c>
      <c r="B1045" s="177" t="s">
        <v>20827</v>
      </c>
      <c r="C1045" s="156">
        <v>0</v>
      </c>
      <c r="D1045" s="156" t="s">
        <v>31</v>
      </c>
      <c r="E1045" s="156" t="s">
        <v>94</v>
      </c>
      <c r="F1045" s="142">
        <v>42860</v>
      </c>
      <c r="G1045" s="156" t="s">
        <v>108</v>
      </c>
      <c r="H1045" s="176" t="s">
        <v>20842</v>
      </c>
      <c r="I1045" s="156">
        <v>2</v>
      </c>
      <c r="J1045" s="156" t="s">
        <v>32</v>
      </c>
      <c r="K1045" s="156" t="s">
        <v>342</v>
      </c>
      <c r="L1045" s="156" t="s">
        <v>350</v>
      </c>
      <c r="M1045" s="156"/>
      <c r="N1045" s="156">
        <v>0</v>
      </c>
      <c r="O1045" s="156" t="s">
        <v>33</v>
      </c>
      <c r="P1045" s="156">
        <v>27931.47</v>
      </c>
      <c r="Q1045" s="156">
        <v>2352054</v>
      </c>
      <c r="R1045" s="156">
        <v>2252420</v>
      </c>
      <c r="S1045" s="166">
        <v>95.8</v>
      </c>
      <c r="T1045" s="156">
        <v>0</v>
      </c>
      <c r="U1045" s="156">
        <v>0</v>
      </c>
      <c r="V1045" s="156" t="s">
        <v>20846</v>
      </c>
      <c r="W1045" s="156" t="s">
        <v>20847</v>
      </c>
      <c r="X1045" s="156" t="s">
        <v>20848</v>
      </c>
      <c r="Y1045" s="141" t="s">
        <v>4625</v>
      </c>
      <c r="Z1045" s="141" t="str">
        <f t="shared" si="45"/>
        <v>0101PE</v>
      </c>
      <c r="AA1045" s="245">
        <v>0</v>
      </c>
      <c r="AB1045" s="156" t="s">
        <v>13904</v>
      </c>
      <c r="AC1045" s="156" t="s">
        <v>3343</v>
      </c>
      <c r="AD1045" s="156"/>
      <c r="AE1045" s="223"/>
      <c r="AF1045" s="223"/>
    </row>
    <row r="1046" spans="1:32" s="222" customFormat="1" ht="24" hidden="1" customHeight="1">
      <c r="A1046" s="182">
        <v>42863</v>
      </c>
      <c r="B1046" s="181" t="s">
        <v>20849</v>
      </c>
      <c r="C1046" s="150">
        <v>0</v>
      </c>
      <c r="D1046" s="150" t="s">
        <v>31</v>
      </c>
      <c r="E1046" s="150" t="s">
        <v>93</v>
      </c>
      <c r="F1046" s="145">
        <v>42859</v>
      </c>
      <c r="G1046" s="180" t="s">
        <v>310</v>
      </c>
      <c r="H1046" s="150" t="s">
        <v>20850</v>
      </c>
      <c r="I1046" s="179">
        <v>1</v>
      </c>
      <c r="J1046" s="150" t="s">
        <v>32</v>
      </c>
      <c r="K1046" s="150" t="s">
        <v>342</v>
      </c>
      <c r="L1046" s="150" t="s">
        <v>349</v>
      </c>
      <c r="M1046" s="150"/>
      <c r="N1046" s="150">
        <v>0</v>
      </c>
      <c r="O1046" s="150" t="s">
        <v>33</v>
      </c>
      <c r="P1046" s="150">
        <v>79937.240000000005</v>
      </c>
      <c r="Q1046" s="150">
        <v>4309650</v>
      </c>
      <c r="R1046" s="150">
        <v>3601371</v>
      </c>
      <c r="S1046" s="150">
        <v>83.57</v>
      </c>
      <c r="T1046" s="150">
        <v>0</v>
      </c>
      <c r="U1046" s="150">
        <v>0</v>
      </c>
      <c r="V1046" s="150" t="s">
        <v>13552</v>
      </c>
      <c r="W1046" s="150" t="s">
        <v>20851</v>
      </c>
      <c r="X1046" s="150" t="s">
        <v>20852</v>
      </c>
      <c r="Y1046" s="147" t="s">
        <v>4625</v>
      </c>
      <c r="Z1046" s="147" t="str">
        <f t="shared" si="45"/>
        <v>0101PE</v>
      </c>
      <c r="AA1046" s="246">
        <v>0</v>
      </c>
      <c r="AB1046" s="150" t="s">
        <v>30</v>
      </c>
      <c r="AC1046" s="246" t="s">
        <v>3343</v>
      </c>
      <c r="AD1046" s="150"/>
      <c r="AE1046" s="223"/>
      <c r="AF1046" s="223"/>
    </row>
    <row r="1047" spans="1:32" s="222" customFormat="1" ht="24" hidden="1" customHeight="1">
      <c r="A1047" s="178">
        <v>42863</v>
      </c>
      <c r="B1047" s="177" t="s">
        <v>20090</v>
      </c>
      <c r="C1047" s="156">
        <v>0</v>
      </c>
      <c r="D1047" s="156" t="s">
        <v>31</v>
      </c>
      <c r="E1047" s="156" t="s">
        <v>20853</v>
      </c>
      <c r="F1047" s="142">
        <v>42859</v>
      </c>
      <c r="G1047" s="156" t="s">
        <v>310</v>
      </c>
      <c r="H1047" s="176" t="s">
        <v>20850</v>
      </c>
      <c r="I1047" s="156">
        <v>2</v>
      </c>
      <c r="J1047" s="156" t="s">
        <v>32</v>
      </c>
      <c r="K1047" s="156" t="s">
        <v>342</v>
      </c>
      <c r="L1047" s="156" t="s">
        <v>349</v>
      </c>
      <c r="M1047" s="156"/>
      <c r="N1047" s="156">
        <v>0</v>
      </c>
      <c r="O1047" s="156" t="s">
        <v>33</v>
      </c>
      <c r="P1047" s="156">
        <v>77554.28</v>
      </c>
      <c r="Q1047" s="156">
        <v>4309650</v>
      </c>
      <c r="R1047" s="156">
        <v>3462244</v>
      </c>
      <c r="S1047" s="166">
        <v>80.34</v>
      </c>
      <c r="T1047" s="156">
        <v>0</v>
      </c>
      <c r="U1047" s="156">
        <v>0</v>
      </c>
      <c r="V1047" s="156" t="s">
        <v>20854</v>
      </c>
      <c r="W1047" s="156" t="s">
        <v>20855</v>
      </c>
      <c r="X1047" s="156" t="s">
        <v>20856</v>
      </c>
      <c r="Y1047" s="141" t="s">
        <v>4625</v>
      </c>
      <c r="Z1047" s="141" t="str">
        <f t="shared" si="45"/>
        <v>0101PE</v>
      </c>
      <c r="AA1047" s="245">
        <v>0</v>
      </c>
      <c r="AB1047" s="156" t="s">
        <v>13904</v>
      </c>
      <c r="AC1047" s="156" t="s">
        <v>3343</v>
      </c>
      <c r="AD1047" s="156"/>
      <c r="AE1047" s="223"/>
      <c r="AF1047" s="223"/>
    </row>
    <row r="1048" spans="1:32" s="222" customFormat="1" ht="24" hidden="1" customHeight="1">
      <c r="A1048" s="178">
        <v>42863</v>
      </c>
      <c r="B1048" s="177" t="s">
        <v>20857</v>
      </c>
      <c r="C1048" s="156">
        <v>0</v>
      </c>
      <c r="D1048" s="156" t="s">
        <v>31</v>
      </c>
      <c r="E1048" s="156" t="s">
        <v>94</v>
      </c>
      <c r="F1048" s="142">
        <v>42859</v>
      </c>
      <c r="G1048" s="156" t="s">
        <v>310</v>
      </c>
      <c r="H1048" s="176" t="s">
        <v>20850</v>
      </c>
      <c r="I1048" s="156">
        <v>3</v>
      </c>
      <c r="J1048" s="156" t="s">
        <v>32</v>
      </c>
      <c r="K1048" s="156" t="s">
        <v>342</v>
      </c>
      <c r="L1048" s="156" t="s">
        <v>349</v>
      </c>
      <c r="M1048" s="156"/>
      <c r="N1048" s="156">
        <v>0</v>
      </c>
      <c r="O1048" s="156" t="s">
        <v>33</v>
      </c>
      <c r="P1048" s="156">
        <v>78252.639999999999</v>
      </c>
      <c r="Q1048" s="156">
        <v>4309650</v>
      </c>
      <c r="R1048" s="156">
        <v>3515422</v>
      </c>
      <c r="S1048" s="166">
        <v>81.569999999999993</v>
      </c>
      <c r="T1048" s="156">
        <v>0</v>
      </c>
      <c r="U1048" s="156">
        <v>0</v>
      </c>
      <c r="V1048" s="156" t="s">
        <v>20858</v>
      </c>
      <c r="W1048" s="156" t="s">
        <v>20859</v>
      </c>
      <c r="X1048" s="156" t="s">
        <v>20860</v>
      </c>
      <c r="Y1048" s="141" t="s">
        <v>4625</v>
      </c>
      <c r="Z1048" s="141" t="str">
        <f t="shared" si="45"/>
        <v>0101PE</v>
      </c>
      <c r="AA1048" s="245">
        <v>0</v>
      </c>
      <c r="AB1048" s="156" t="s">
        <v>13904</v>
      </c>
      <c r="AC1048" s="156" t="s">
        <v>3343</v>
      </c>
      <c r="AD1048" s="156"/>
      <c r="AE1048" s="223"/>
      <c r="AF1048" s="223"/>
    </row>
    <row r="1049" spans="1:32" s="222" customFormat="1" ht="24" hidden="1" customHeight="1">
      <c r="A1049" s="178">
        <v>42863</v>
      </c>
      <c r="B1049" s="177" t="s">
        <v>20861</v>
      </c>
      <c r="C1049" s="156">
        <v>0</v>
      </c>
      <c r="D1049" s="156" t="s">
        <v>31</v>
      </c>
      <c r="E1049" s="156" t="s">
        <v>95</v>
      </c>
      <c r="F1049" s="142">
        <v>42859</v>
      </c>
      <c r="G1049" s="156" t="s">
        <v>310</v>
      </c>
      <c r="H1049" s="176" t="s">
        <v>20850</v>
      </c>
      <c r="I1049" s="156">
        <v>4</v>
      </c>
      <c r="J1049" s="156" t="s">
        <v>32</v>
      </c>
      <c r="K1049" s="156" t="s">
        <v>342</v>
      </c>
      <c r="L1049" s="156" t="s">
        <v>349</v>
      </c>
      <c r="M1049" s="156"/>
      <c r="N1049" s="156">
        <v>0</v>
      </c>
      <c r="O1049" s="156" t="s">
        <v>33</v>
      </c>
      <c r="P1049" s="156">
        <v>71675.8</v>
      </c>
      <c r="Q1049" s="156">
        <v>4309650</v>
      </c>
      <c r="R1049" s="156">
        <v>3238804</v>
      </c>
      <c r="S1049" s="166">
        <v>75.150000000000006</v>
      </c>
      <c r="T1049" s="156">
        <v>0</v>
      </c>
      <c r="U1049" s="156">
        <v>0</v>
      </c>
      <c r="V1049" s="156" t="s">
        <v>20862</v>
      </c>
      <c r="W1049" s="156" t="s">
        <v>20863</v>
      </c>
      <c r="X1049" s="156" t="s">
        <v>20864</v>
      </c>
      <c r="Y1049" s="141" t="s">
        <v>4625</v>
      </c>
      <c r="Z1049" s="141" t="str">
        <f t="shared" si="45"/>
        <v>0101PE</v>
      </c>
      <c r="AA1049" s="245">
        <v>0</v>
      </c>
      <c r="AB1049" s="156" t="s">
        <v>13904</v>
      </c>
      <c r="AC1049" s="156" t="s">
        <v>3343</v>
      </c>
      <c r="AD1049" s="156"/>
      <c r="AE1049" s="223"/>
      <c r="AF1049" s="223"/>
    </row>
    <row r="1050" spans="1:32" s="222" customFormat="1" ht="24" hidden="1" customHeight="1">
      <c r="A1050" s="178">
        <v>42863</v>
      </c>
      <c r="B1050" s="177" t="s">
        <v>20865</v>
      </c>
      <c r="C1050" s="156">
        <v>0</v>
      </c>
      <c r="D1050" s="156" t="s">
        <v>31</v>
      </c>
      <c r="E1050" s="156" t="s">
        <v>96</v>
      </c>
      <c r="F1050" s="142">
        <v>42859</v>
      </c>
      <c r="G1050" s="156" t="s">
        <v>310</v>
      </c>
      <c r="H1050" s="176" t="s">
        <v>20850</v>
      </c>
      <c r="I1050" s="156">
        <v>5</v>
      </c>
      <c r="J1050" s="156" t="s">
        <v>32</v>
      </c>
      <c r="K1050" s="156" t="s">
        <v>342</v>
      </c>
      <c r="L1050" s="156" t="s">
        <v>349</v>
      </c>
      <c r="M1050" s="156"/>
      <c r="N1050" s="156">
        <v>0</v>
      </c>
      <c r="O1050" s="156" t="s">
        <v>33</v>
      </c>
      <c r="P1050" s="156">
        <v>71351.289999999994</v>
      </c>
      <c r="Q1050" s="156">
        <v>4309650</v>
      </c>
      <c r="R1050" s="156">
        <v>3227289</v>
      </c>
      <c r="S1050" s="166">
        <v>74.89</v>
      </c>
      <c r="T1050" s="156">
        <v>0</v>
      </c>
      <c r="U1050" s="156">
        <v>0</v>
      </c>
      <c r="V1050" s="156" t="s">
        <v>20866</v>
      </c>
      <c r="W1050" s="156" t="s">
        <v>20867</v>
      </c>
      <c r="X1050" s="156" t="s">
        <v>20868</v>
      </c>
      <c r="Y1050" s="141" t="s">
        <v>4625</v>
      </c>
      <c r="Z1050" s="141" t="str">
        <f t="shared" si="45"/>
        <v>0101PE</v>
      </c>
      <c r="AA1050" s="245">
        <v>0</v>
      </c>
      <c r="AB1050" s="156" t="s">
        <v>13904</v>
      </c>
      <c r="AC1050" s="156" t="s">
        <v>3343</v>
      </c>
      <c r="AD1050" s="156"/>
      <c r="AE1050" s="223"/>
      <c r="AF1050" s="223"/>
    </row>
    <row r="1051" spans="1:32" s="222" customFormat="1" ht="24" hidden="1" customHeight="1">
      <c r="A1051" s="178">
        <v>42863</v>
      </c>
      <c r="B1051" s="177" t="s">
        <v>20869</v>
      </c>
      <c r="C1051" s="156">
        <v>0</v>
      </c>
      <c r="D1051" s="156" t="s">
        <v>31</v>
      </c>
      <c r="E1051" s="156" t="s">
        <v>20870</v>
      </c>
      <c r="F1051" s="142">
        <v>42859</v>
      </c>
      <c r="G1051" s="156" t="s">
        <v>310</v>
      </c>
      <c r="H1051" s="176" t="s">
        <v>20850</v>
      </c>
      <c r="I1051" s="156">
        <v>6</v>
      </c>
      <c r="J1051" s="156" t="s">
        <v>32</v>
      </c>
      <c r="K1051" s="156" t="s">
        <v>342</v>
      </c>
      <c r="L1051" s="156" t="s">
        <v>349</v>
      </c>
      <c r="M1051" s="156"/>
      <c r="N1051" s="156">
        <v>0</v>
      </c>
      <c r="O1051" s="156" t="s">
        <v>33</v>
      </c>
      <c r="P1051" s="156">
        <v>76857.25</v>
      </c>
      <c r="Q1051" s="156">
        <v>4309650</v>
      </c>
      <c r="R1051" s="156">
        <v>3431127</v>
      </c>
      <c r="S1051" s="166">
        <v>79.61</v>
      </c>
      <c r="T1051" s="156">
        <v>0</v>
      </c>
      <c r="U1051" s="156">
        <v>0</v>
      </c>
      <c r="V1051" s="156" t="s">
        <v>20871</v>
      </c>
      <c r="W1051" s="156" t="s">
        <v>20872</v>
      </c>
      <c r="X1051" s="156" t="s">
        <v>20873</v>
      </c>
      <c r="Y1051" s="141" t="s">
        <v>4625</v>
      </c>
      <c r="Z1051" s="141" t="str">
        <f t="shared" si="45"/>
        <v>0101PE</v>
      </c>
      <c r="AA1051" s="245">
        <v>0</v>
      </c>
      <c r="AB1051" s="156" t="s">
        <v>13904</v>
      </c>
      <c r="AC1051" s="156" t="s">
        <v>3343</v>
      </c>
      <c r="AD1051" s="156"/>
      <c r="AE1051" s="223"/>
      <c r="AF1051" s="223"/>
    </row>
    <row r="1052" spans="1:32" s="222" customFormat="1" ht="24" hidden="1" customHeight="1">
      <c r="A1052" s="178">
        <v>42863</v>
      </c>
      <c r="B1052" s="177" t="s">
        <v>20869</v>
      </c>
      <c r="C1052" s="156">
        <v>0</v>
      </c>
      <c r="D1052" s="156" t="s">
        <v>31</v>
      </c>
      <c r="E1052" s="156" t="s">
        <v>20874</v>
      </c>
      <c r="F1052" s="142">
        <v>42859</v>
      </c>
      <c r="G1052" s="156" t="s">
        <v>310</v>
      </c>
      <c r="H1052" s="176" t="s">
        <v>20850</v>
      </c>
      <c r="I1052" s="156">
        <v>7</v>
      </c>
      <c r="J1052" s="156" t="s">
        <v>32</v>
      </c>
      <c r="K1052" s="156" t="s">
        <v>342</v>
      </c>
      <c r="L1052" s="156" t="s">
        <v>349</v>
      </c>
      <c r="M1052" s="156"/>
      <c r="N1052" s="156">
        <v>0</v>
      </c>
      <c r="O1052" s="156" t="s">
        <v>33</v>
      </c>
      <c r="P1052" s="156">
        <v>77423.59</v>
      </c>
      <c r="Q1052" s="156">
        <v>4309650</v>
      </c>
      <c r="R1052" s="156">
        <v>3456410</v>
      </c>
      <c r="S1052" s="166">
        <v>80.2</v>
      </c>
      <c r="T1052" s="156">
        <v>0</v>
      </c>
      <c r="U1052" s="156">
        <v>0</v>
      </c>
      <c r="V1052" s="156" t="s">
        <v>20875</v>
      </c>
      <c r="W1052" s="156" t="s">
        <v>20876</v>
      </c>
      <c r="X1052" s="156" t="s">
        <v>20877</v>
      </c>
      <c r="Y1052" s="141" t="s">
        <v>4625</v>
      </c>
      <c r="Z1052" s="141" t="str">
        <f t="shared" si="45"/>
        <v>0101PE</v>
      </c>
      <c r="AA1052" s="245">
        <v>0</v>
      </c>
      <c r="AB1052" s="156" t="s">
        <v>13904</v>
      </c>
      <c r="AC1052" s="156" t="s">
        <v>3343</v>
      </c>
      <c r="AD1052" s="156"/>
      <c r="AE1052" s="223"/>
      <c r="AF1052" s="223"/>
    </row>
    <row r="1053" spans="1:32" s="222" customFormat="1" ht="24" hidden="1" customHeight="1">
      <c r="A1053" s="178">
        <v>42863</v>
      </c>
      <c r="B1053" s="177" t="s">
        <v>20878</v>
      </c>
      <c r="C1053" s="156">
        <v>0</v>
      </c>
      <c r="D1053" s="156" t="s">
        <v>31</v>
      </c>
      <c r="E1053" s="156" t="s">
        <v>20097</v>
      </c>
      <c r="F1053" s="142">
        <v>42859</v>
      </c>
      <c r="G1053" s="156" t="s">
        <v>310</v>
      </c>
      <c r="H1053" s="176" t="s">
        <v>20850</v>
      </c>
      <c r="I1053" s="156">
        <v>8</v>
      </c>
      <c r="J1053" s="156" t="s">
        <v>32</v>
      </c>
      <c r="K1053" s="156" t="s">
        <v>342</v>
      </c>
      <c r="L1053" s="156" t="s">
        <v>349</v>
      </c>
      <c r="M1053" s="156"/>
      <c r="N1053" s="156">
        <v>0</v>
      </c>
      <c r="O1053" s="156" t="s">
        <v>33</v>
      </c>
      <c r="P1053" s="156">
        <v>76081.570000000007</v>
      </c>
      <c r="Q1053" s="156">
        <v>4309650</v>
      </c>
      <c r="R1053" s="156">
        <v>3396498</v>
      </c>
      <c r="S1053" s="166">
        <v>78.81</v>
      </c>
      <c r="T1053" s="156">
        <v>0</v>
      </c>
      <c r="U1053" s="156">
        <v>0</v>
      </c>
      <c r="V1053" s="156" t="s">
        <v>20879</v>
      </c>
      <c r="W1053" s="156" t="s">
        <v>20880</v>
      </c>
      <c r="X1053" s="156" t="s">
        <v>20881</v>
      </c>
      <c r="Y1053" s="141" t="s">
        <v>4625</v>
      </c>
      <c r="Z1053" s="141" t="str">
        <f t="shared" si="45"/>
        <v>0101PE</v>
      </c>
      <c r="AA1053" s="245">
        <v>0</v>
      </c>
      <c r="AB1053" s="156" t="s">
        <v>13904</v>
      </c>
      <c r="AC1053" s="156" t="s">
        <v>3343</v>
      </c>
      <c r="AD1053" s="156"/>
      <c r="AE1053" s="223"/>
      <c r="AF1053" s="223"/>
    </row>
    <row r="1054" spans="1:32" s="222" customFormat="1" ht="24" hidden="1" customHeight="1">
      <c r="A1054" s="182">
        <v>42863</v>
      </c>
      <c r="B1054" s="181" t="s">
        <v>19230</v>
      </c>
      <c r="C1054" s="150">
        <v>0</v>
      </c>
      <c r="D1054" s="150" t="s">
        <v>31</v>
      </c>
      <c r="E1054" s="150" t="s">
        <v>93</v>
      </c>
      <c r="F1054" s="145">
        <v>42859</v>
      </c>
      <c r="G1054" s="180" t="s">
        <v>310</v>
      </c>
      <c r="H1054" s="150" t="s">
        <v>20882</v>
      </c>
      <c r="I1054" s="179">
        <v>1</v>
      </c>
      <c r="J1054" s="150" t="s">
        <v>32</v>
      </c>
      <c r="K1054" s="150" t="s">
        <v>342</v>
      </c>
      <c r="L1054" s="150" t="s">
        <v>349</v>
      </c>
      <c r="M1054" s="150"/>
      <c r="N1054" s="150">
        <v>0</v>
      </c>
      <c r="O1054" s="150" t="s">
        <v>41</v>
      </c>
      <c r="P1054" s="150">
        <v>112013.75</v>
      </c>
      <c r="Q1054" s="150">
        <v>4309650</v>
      </c>
      <c r="R1054" s="150">
        <v>3377252</v>
      </c>
      <c r="S1054" s="150">
        <v>78.36</v>
      </c>
      <c r="T1054" s="150">
        <v>0</v>
      </c>
      <c r="U1054" s="150">
        <v>0</v>
      </c>
      <c r="V1054" s="150" t="s">
        <v>20883</v>
      </c>
      <c r="W1054" s="150" t="s">
        <v>20884</v>
      </c>
      <c r="X1054" s="150" t="s">
        <v>20885</v>
      </c>
      <c r="Y1054" s="147" t="s">
        <v>140</v>
      </c>
      <c r="Z1054" s="147" t="str">
        <f t="shared" si="45"/>
        <v>0151PE</v>
      </c>
      <c r="AA1054" s="246">
        <v>0</v>
      </c>
      <c r="AB1054" s="150" t="s">
        <v>30</v>
      </c>
      <c r="AC1054" s="246" t="s">
        <v>3343</v>
      </c>
      <c r="AD1054" s="150"/>
      <c r="AE1054" s="223"/>
      <c r="AF1054" s="223"/>
    </row>
    <row r="1055" spans="1:32" s="222" customFormat="1" ht="24" hidden="1" customHeight="1">
      <c r="A1055" s="178">
        <v>42863</v>
      </c>
      <c r="B1055" s="177" t="s">
        <v>19230</v>
      </c>
      <c r="C1055" s="156">
        <v>0</v>
      </c>
      <c r="D1055" s="156" t="s">
        <v>31</v>
      </c>
      <c r="E1055" s="156" t="s">
        <v>94</v>
      </c>
      <c r="F1055" s="142">
        <v>42859</v>
      </c>
      <c r="G1055" s="156" t="s">
        <v>310</v>
      </c>
      <c r="H1055" s="176" t="s">
        <v>20882</v>
      </c>
      <c r="I1055" s="156">
        <v>2</v>
      </c>
      <c r="J1055" s="156" t="s">
        <v>32</v>
      </c>
      <c r="K1055" s="156" t="s">
        <v>342</v>
      </c>
      <c r="L1055" s="156" t="s">
        <v>349</v>
      </c>
      <c r="M1055" s="156"/>
      <c r="N1055" s="156">
        <v>0</v>
      </c>
      <c r="O1055" s="156" t="s">
        <v>41</v>
      </c>
      <c r="P1055" s="156">
        <v>112912</v>
      </c>
      <c r="Q1055" s="156">
        <v>4309650</v>
      </c>
      <c r="R1055" s="156">
        <v>3401628</v>
      </c>
      <c r="S1055" s="166">
        <v>78.930000000000007</v>
      </c>
      <c r="T1055" s="156">
        <v>0</v>
      </c>
      <c r="U1055" s="156">
        <v>0</v>
      </c>
      <c r="V1055" s="156" t="s">
        <v>20886</v>
      </c>
      <c r="W1055" s="156" t="s">
        <v>20887</v>
      </c>
      <c r="X1055" s="156" t="s">
        <v>20888</v>
      </c>
      <c r="Y1055" s="141" t="s">
        <v>140</v>
      </c>
      <c r="Z1055" s="141" t="str">
        <f t="shared" si="45"/>
        <v>0151PE</v>
      </c>
      <c r="AA1055" s="245">
        <v>0</v>
      </c>
      <c r="AB1055" s="156" t="s">
        <v>30</v>
      </c>
      <c r="AC1055" s="156" t="s">
        <v>3343</v>
      </c>
      <c r="AD1055" s="156"/>
      <c r="AE1055" s="223"/>
      <c r="AF1055" s="223"/>
    </row>
    <row r="1056" spans="1:32" s="222" customFormat="1" ht="24" hidden="1" customHeight="1">
      <c r="A1056" s="178">
        <v>42863</v>
      </c>
      <c r="B1056" s="177" t="s">
        <v>20889</v>
      </c>
      <c r="C1056" s="156">
        <v>0</v>
      </c>
      <c r="D1056" s="156" t="s">
        <v>31</v>
      </c>
      <c r="E1056" s="156" t="s">
        <v>95</v>
      </c>
      <c r="F1056" s="142">
        <v>42859</v>
      </c>
      <c r="G1056" s="156" t="s">
        <v>310</v>
      </c>
      <c r="H1056" s="176" t="s">
        <v>20882</v>
      </c>
      <c r="I1056" s="156">
        <v>3</v>
      </c>
      <c r="J1056" s="156" t="s">
        <v>32</v>
      </c>
      <c r="K1056" s="156" t="s">
        <v>342</v>
      </c>
      <c r="L1056" s="156" t="s">
        <v>349</v>
      </c>
      <c r="M1056" s="156"/>
      <c r="N1056" s="156">
        <v>0</v>
      </c>
      <c r="O1056" s="156" t="s">
        <v>41</v>
      </c>
      <c r="P1056" s="156">
        <v>111443.76</v>
      </c>
      <c r="Q1056" s="156">
        <v>4309650</v>
      </c>
      <c r="R1056" s="156">
        <v>3394012</v>
      </c>
      <c r="S1056" s="166">
        <v>78.75</v>
      </c>
      <c r="T1056" s="156">
        <v>0</v>
      </c>
      <c r="U1056" s="156">
        <v>0</v>
      </c>
      <c r="V1056" s="156" t="s">
        <v>20890</v>
      </c>
      <c r="W1056" s="156" t="s">
        <v>20891</v>
      </c>
      <c r="X1056" s="156" t="s">
        <v>20892</v>
      </c>
      <c r="Y1056" s="141" t="s">
        <v>140</v>
      </c>
      <c r="Z1056" s="141" t="str">
        <f t="shared" si="45"/>
        <v>0151PE</v>
      </c>
      <c r="AA1056" s="245">
        <v>0</v>
      </c>
      <c r="AB1056" s="156" t="s">
        <v>30</v>
      </c>
      <c r="AC1056" s="156" t="s">
        <v>3343</v>
      </c>
      <c r="AD1056" s="156"/>
      <c r="AE1056" s="223"/>
      <c r="AF1056" s="223"/>
    </row>
    <row r="1057" spans="1:32" s="222" customFormat="1" ht="24" hidden="1" customHeight="1">
      <c r="A1057" s="178">
        <v>42863</v>
      </c>
      <c r="B1057" s="177" t="s">
        <v>20893</v>
      </c>
      <c r="C1057" s="156">
        <v>0</v>
      </c>
      <c r="D1057" s="156" t="s">
        <v>31</v>
      </c>
      <c r="E1057" s="156" t="s">
        <v>96</v>
      </c>
      <c r="F1057" s="142">
        <v>42859</v>
      </c>
      <c r="G1057" s="156" t="s">
        <v>310</v>
      </c>
      <c r="H1057" s="176" t="s">
        <v>20882</v>
      </c>
      <c r="I1057" s="156">
        <v>4</v>
      </c>
      <c r="J1057" s="156" t="s">
        <v>32</v>
      </c>
      <c r="K1057" s="156" t="s">
        <v>342</v>
      </c>
      <c r="L1057" s="156" t="s">
        <v>349</v>
      </c>
      <c r="M1057" s="156"/>
      <c r="N1057" s="156">
        <v>0</v>
      </c>
      <c r="O1057" s="156" t="s">
        <v>41</v>
      </c>
      <c r="P1057" s="156">
        <v>112335.42</v>
      </c>
      <c r="Q1057" s="156">
        <v>4309650</v>
      </c>
      <c r="R1057" s="156">
        <v>3372540</v>
      </c>
      <c r="S1057" s="166">
        <v>78.260000000000005</v>
      </c>
      <c r="T1057" s="156">
        <v>0</v>
      </c>
      <c r="U1057" s="156">
        <v>0</v>
      </c>
      <c r="V1057" s="156" t="s">
        <v>20894</v>
      </c>
      <c r="W1057" s="156" t="s">
        <v>20863</v>
      </c>
      <c r="X1057" s="156" t="s">
        <v>20895</v>
      </c>
      <c r="Y1057" s="141" t="s">
        <v>140</v>
      </c>
      <c r="Z1057" s="141" t="str">
        <f t="shared" si="45"/>
        <v>0151PE</v>
      </c>
      <c r="AA1057" s="245">
        <v>0</v>
      </c>
      <c r="AB1057" s="156" t="s">
        <v>30</v>
      </c>
      <c r="AC1057" s="156" t="s">
        <v>3343</v>
      </c>
      <c r="AD1057" s="156"/>
      <c r="AE1057" s="223"/>
      <c r="AF1057" s="223"/>
    </row>
    <row r="1058" spans="1:32" s="222" customFormat="1" ht="24" hidden="1" customHeight="1">
      <c r="A1058" s="178">
        <v>42863</v>
      </c>
      <c r="B1058" s="177" t="s">
        <v>20896</v>
      </c>
      <c r="C1058" s="156">
        <v>0</v>
      </c>
      <c r="D1058" s="156" t="s">
        <v>31</v>
      </c>
      <c r="E1058" s="156" t="s">
        <v>97</v>
      </c>
      <c r="F1058" s="142">
        <v>42859</v>
      </c>
      <c r="G1058" s="156" t="s">
        <v>310</v>
      </c>
      <c r="H1058" s="176" t="s">
        <v>20882</v>
      </c>
      <c r="I1058" s="156">
        <v>5</v>
      </c>
      <c r="J1058" s="156" t="s">
        <v>32</v>
      </c>
      <c r="K1058" s="156" t="s">
        <v>342</v>
      </c>
      <c r="L1058" s="156" t="s">
        <v>349</v>
      </c>
      <c r="M1058" s="156"/>
      <c r="N1058" s="156">
        <v>0</v>
      </c>
      <c r="O1058" s="156" t="s">
        <v>41</v>
      </c>
      <c r="P1058" s="156">
        <v>112730.01</v>
      </c>
      <c r="Q1058" s="156">
        <v>4309650</v>
      </c>
      <c r="R1058" s="156">
        <v>3384082</v>
      </c>
      <c r="S1058" s="166">
        <v>78.52</v>
      </c>
      <c r="T1058" s="156">
        <v>0</v>
      </c>
      <c r="U1058" s="156">
        <v>0</v>
      </c>
      <c r="V1058" s="156" t="s">
        <v>20897</v>
      </c>
      <c r="W1058" s="156" t="s">
        <v>20898</v>
      </c>
      <c r="X1058" s="156" t="s">
        <v>20899</v>
      </c>
      <c r="Y1058" s="141" t="s">
        <v>140</v>
      </c>
      <c r="Z1058" s="141" t="str">
        <f t="shared" si="45"/>
        <v>0151PE</v>
      </c>
      <c r="AA1058" s="245">
        <v>0</v>
      </c>
      <c r="AB1058" s="156" t="s">
        <v>30</v>
      </c>
      <c r="AC1058" s="156" t="s">
        <v>3343</v>
      </c>
      <c r="AD1058" s="156"/>
      <c r="AE1058" s="223"/>
      <c r="AF1058" s="223"/>
    </row>
    <row r="1059" spans="1:32" s="222" customFormat="1" ht="24" hidden="1" customHeight="1">
      <c r="A1059" s="178">
        <v>42863</v>
      </c>
      <c r="B1059" s="177" t="s">
        <v>20900</v>
      </c>
      <c r="C1059" s="156">
        <v>0</v>
      </c>
      <c r="D1059" s="156" t="s">
        <v>31</v>
      </c>
      <c r="E1059" s="156" t="s">
        <v>98</v>
      </c>
      <c r="F1059" s="142">
        <v>42859</v>
      </c>
      <c r="G1059" s="156" t="s">
        <v>310</v>
      </c>
      <c r="H1059" s="176" t="s">
        <v>20882</v>
      </c>
      <c r="I1059" s="156">
        <v>6</v>
      </c>
      <c r="J1059" s="156" t="s">
        <v>32</v>
      </c>
      <c r="K1059" s="156" t="s">
        <v>342</v>
      </c>
      <c r="L1059" s="156" t="s">
        <v>349</v>
      </c>
      <c r="M1059" s="156"/>
      <c r="N1059" s="156">
        <v>0</v>
      </c>
      <c r="O1059" s="156" t="s">
        <v>41</v>
      </c>
      <c r="P1059" s="156">
        <v>117333.23</v>
      </c>
      <c r="Q1059" s="156">
        <v>4309650</v>
      </c>
      <c r="R1059" s="156">
        <v>3519195</v>
      </c>
      <c r="S1059" s="166">
        <v>81.66</v>
      </c>
      <c r="T1059" s="156">
        <v>0</v>
      </c>
      <c r="U1059" s="156">
        <v>0</v>
      </c>
      <c r="V1059" s="156" t="s">
        <v>20901</v>
      </c>
      <c r="W1059" s="156" t="s">
        <v>20902</v>
      </c>
      <c r="X1059" s="156" t="s">
        <v>20903</v>
      </c>
      <c r="Y1059" s="141" t="s">
        <v>140</v>
      </c>
      <c r="Z1059" s="141" t="str">
        <f t="shared" si="45"/>
        <v>0151PE</v>
      </c>
      <c r="AA1059" s="245">
        <v>0</v>
      </c>
      <c r="AB1059" s="156" t="s">
        <v>30</v>
      </c>
      <c r="AC1059" s="156" t="s">
        <v>3343</v>
      </c>
      <c r="AD1059" s="156"/>
      <c r="AE1059" s="223"/>
      <c r="AF1059" s="223"/>
    </row>
    <row r="1060" spans="1:32" s="222" customFormat="1" ht="24" hidden="1" customHeight="1">
      <c r="A1060" s="178">
        <v>42863</v>
      </c>
      <c r="B1060" s="177" t="s">
        <v>20904</v>
      </c>
      <c r="C1060" s="156">
        <v>0</v>
      </c>
      <c r="D1060" s="156" t="s">
        <v>31</v>
      </c>
      <c r="E1060" s="156" t="s">
        <v>99</v>
      </c>
      <c r="F1060" s="142">
        <v>42859</v>
      </c>
      <c r="G1060" s="156" t="s">
        <v>310</v>
      </c>
      <c r="H1060" s="176" t="s">
        <v>20882</v>
      </c>
      <c r="I1060" s="156">
        <v>7</v>
      </c>
      <c r="J1060" s="156" t="s">
        <v>32</v>
      </c>
      <c r="K1060" s="156" t="s">
        <v>342</v>
      </c>
      <c r="L1060" s="156" t="s">
        <v>349</v>
      </c>
      <c r="M1060" s="156"/>
      <c r="N1060" s="156">
        <v>0</v>
      </c>
      <c r="O1060" s="156" t="s">
        <v>41</v>
      </c>
      <c r="P1060" s="156">
        <v>117344.12</v>
      </c>
      <c r="Q1060" s="156">
        <v>4309650</v>
      </c>
      <c r="R1060" s="156">
        <v>3524697</v>
      </c>
      <c r="S1060" s="166">
        <v>81.790000000000006</v>
      </c>
      <c r="T1060" s="156">
        <v>0</v>
      </c>
      <c r="U1060" s="156">
        <v>0</v>
      </c>
      <c r="V1060" s="156" t="s">
        <v>20905</v>
      </c>
      <c r="W1060" s="156" t="s">
        <v>20906</v>
      </c>
      <c r="X1060" s="156" t="s">
        <v>20907</v>
      </c>
      <c r="Y1060" s="141" t="s">
        <v>140</v>
      </c>
      <c r="Z1060" s="141" t="str">
        <f t="shared" si="45"/>
        <v>0151PE</v>
      </c>
      <c r="AA1060" s="245">
        <v>0</v>
      </c>
      <c r="AB1060" s="156" t="s">
        <v>30</v>
      </c>
      <c r="AC1060" s="156" t="s">
        <v>3343</v>
      </c>
      <c r="AD1060" s="156"/>
      <c r="AE1060" s="223"/>
      <c r="AF1060" s="223"/>
    </row>
    <row r="1061" spans="1:32" s="222" customFormat="1" ht="24" hidden="1" customHeight="1">
      <c r="A1061" s="178">
        <v>42863</v>
      </c>
      <c r="B1061" s="177" t="s">
        <v>20908</v>
      </c>
      <c r="C1061" s="156">
        <v>0</v>
      </c>
      <c r="D1061" s="156" t="s">
        <v>31</v>
      </c>
      <c r="E1061" s="156" t="s">
        <v>100</v>
      </c>
      <c r="F1061" s="142">
        <v>42859</v>
      </c>
      <c r="G1061" s="156" t="s">
        <v>310</v>
      </c>
      <c r="H1061" s="176" t="s">
        <v>20882</v>
      </c>
      <c r="I1061" s="156">
        <v>8</v>
      </c>
      <c r="J1061" s="156" t="s">
        <v>32</v>
      </c>
      <c r="K1061" s="156" t="s">
        <v>342</v>
      </c>
      <c r="L1061" s="156" t="s">
        <v>349</v>
      </c>
      <c r="M1061" s="156"/>
      <c r="N1061" s="156">
        <v>0</v>
      </c>
      <c r="O1061" s="156" t="s">
        <v>41</v>
      </c>
      <c r="P1061" s="156">
        <v>115768.47</v>
      </c>
      <c r="Q1061" s="156">
        <v>4309650</v>
      </c>
      <c r="R1061" s="156">
        <v>3497269</v>
      </c>
      <c r="S1061" s="166">
        <v>81.150000000000006</v>
      </c>
      <c r="T1061" s="156">
        <v>0</v>
      </c>
      <c r="U1061" s="156">
        <v>0</v>
      </c>
      <c r="V1061" s="156" t="s">
        <v>20909</v>
      </c>
      <c r="W1061" s="156" t="s">
        <v>20910</v>
      </c>
      <c r="X1061" s="156" t="s">
        <v>20911</v>
      </c>
      <c r="Y1061" s="141" t="s">
        <v>140</v>
      </c>
      <c r="Z1061" s="141" t="str">
        <f t="shared" si="45"/>
        <v>0151PE</v>
      </c>
      <c r="AA1061" s="245">
        <v>0</v>
      </c>
      <c r="AB1061" s="156" t="s">
        <v>30</v>
      </c>
      <c r="AC1061" s="156" t="s">
        <v>3343</v>
      </c>
      <c r="AD1061" s="156"/>
      <c r="AE1061" s="223"/>
      <c r="AF1061" s="223"/>
    </row>
    <row r="1062" spans="1:32" s="222" customFormat="1" ht="24" hidden="1" customHeight="1">
      <c r="A1062" s="182">
        <v>42864</v>
      </c>
      <c r="B1062" s="181" t="s">
        <v>20827</v>
      </c>
      <c r="C1062" s="150">
        <v>0</v>
      </c>
      <c r="D1062" s="150" t="s">
        <v>31</v>
      </c>
      <c r="E1062" s="150" t="s">
        <v>93</v>
      </c>
      <c r="F1062" s="145">
        <v>42863</v>
      </c>
      <c r="G1062" s="180" t="s">
        <v>108</v>
      </c>
      <c r="H1062" s="150" t="s">
        <v>20912</v>
      </c>
      <c r="I1062" s="179">
        <v>1</v>
      </c>
      <c r="J1062" s="150" t="s">
        <v>32</v>
      </c>
      <c r="K1062" s="150" t="s">
        <v>342</v>
      </c>
      <c r="L1062" s="150" t="s">
        <v>350</v>
      </c>
      <c r="M1062" s="150"/>
      <c r="N1062" s="150">
        <v>0</v>
      </c>
      <c r="O1062" s="150" t="s">
        <v>33</v>
      </c>
      <c r="P1062" s="150">
        <v>29326.87</v>
      </c>
      <c r="Q1062" s="150">
        <v>2454224</v>
      </c>
      <c r="R1062" s="150">
        <v>2349397</v>
      </c>
      <c r="S1062" s="150">
        <v>95.8</v>
      </c>
      <c r="T1062" s="150">
        <v>0</v>
      </c>
      <c r="U1062" s="150">
        <v>0</v>
      </c>
      <c r="V1062" s="150" t="s">
        <v>9638</v>
      </c>
      <c r="W1062" s="150" t="s">
        <v>20913</v>
      </c>
      <c r="X1062" s="150" t="s">
        <v>20914</v>
      </c>
      <c r="Y1062" s="147" t="s">
        <v>4625</v>
      </c>
      <c r="Z1062" s="147" t="str">
        <f t="shared" si="45"/>
        <v>0101PE</v>
      </c>
      <c r="AA1062" s="246">
        <v>0</v>
      </c>
      <c r="AB1062" s="150" t="s">
        <v>13904</v>
      </c>
      <c r="AC1062" s="246" t="s">
        <v>3343</v>
      </c>
      <c r="AD1062" s="150"/>
      <c r="AE1062" s="223"/>
      <c r="AF1062" s="223"/>
    </row>
    <row r="1063" spans="1:32" s="222" customFormat="1" ht="24" hidden="1" customHeight="1">
      <c r="A1063" s="178">
        <v>42864</v>
      </c>
      <c r="B1063" s="177" t="s">
        <v>20827</v>
      </c>
      <c r="C1063" s="156">
        <v>0</v>
      </c>
      <c r="D1063" s="156" t="s">
        <v>31</v>
      </c>
      <c r="E1063" s="156" t="s">
        <v>94</v>
      </c>
      <c r="F1063" s="142">
        <v>42863</v>
      </c>
      <c r="G1063" s="156" t="s">
        <v>108</v>
      </c>
      <c r="H1063" s="176" t="s">
        <v>20912</v>
      </c>
      <c r="I1063" s="156">
        <v>2</v>
      </c>
      <c r="J1063" s="156" t="s">
        <v>32</v>
      </c>
      <c r="K1063" s="156" t="s">
        <v>342</v>
      </c>
      <c r="L1063" s="156" t="s">
        <v>350</v>
      </c>
      <c r="M1063" s="156"/>
      <c r="N1063" s="156">
        <v>0</v>
      </c>
      <c r="O1063" s="156" t="s">
        <v>33</v>
      </c>
      <c r="P1063" s="156">
        <v>28892.29</v>
      </c>
      <c r="Q1063" s="156">
        <v>2414244</v>
      </c>
      <c r="R1063" s="156">
        <v>2316036</v>
      </c>
      <c r="S1063" s="166">
        <v>96</v>
      </c>
      <c r="T1063" s="156">
        <v>0</v>
      </c>
      <c r="U1063" s="156">
        <v>0</v>
      </c>
      <c r="V1063" s="156" t="s">
        <v>20915</v>
      </c>
      <c r="W1063" s="156" t="s">
        <v>20916</v>
      </c>
      <c r="X1063" s="156" t="s">
        <v>20917</v>
      </c>
      <c r="Y1063" s="141" t="s">
        <v>4625</v>
      </c>
      <c r="Z1063" s="141" t="str">
        <f t="shared" si="45"/>
        <v>0101PE</v>
      </c>
      <c r="AA1063" s="245">
        <v>0</v>
      </c>
      <c r="AB1063" s="156" t="s">
        <v>13904</v>
      </c>
      <c r="AC1063" s="156" t="s">
        <v>3343</v>
      </c>
      <c r="AD1063" s="156"/>
      <c r="AE1063" s="223"/>
      <c r="AF1063" s="223"/>
    </row>
    <row r="1064" spans="1:32" s="222" customFormat="1" ht="24" hidden="1" customHeight="1">
      <c r="A1064" s="182">
        <v>42864</v>
      </c>
      <c r="B1064" s="181" t="s">
        <v>20827</v>
      </c>
      <c r="C1064" s="150">
        <v>0</v>
      </c>
      <c r="D1064" s="150" t="s">
        <v>31</v>
      </c>
      <c r="E1064" s="150" t="s">
        <v>93</v>
      </c>
      <c r="F1064" s="145">
        <v>42863</v>
      </c>
      <c r="G1064" s="180" t="s">
        <v>108</v>
      </c>
      <c r="H1064" s="150" t="s">
        <v>20918</v>
      </c>
      <c r="I1064" s="179">
        <v>1</v>
      </c>
      <c r="J1064" s="150" t="s">
        <v>32</v>
      </c>
      <c r="K1064" s="150" t="s">
        <v>342</v>
      </c>
      <c r="L1064" s="150" t="s">
        <v>350</v>
      </c>
      <c r="M1064" s="150"/>
      <c r="N1064" s="150">
        <v>0</v>
      </c>
      <c r="O1064" s="150" t="s">
        <v>33</v>
      </c>
      <c r="P1064" s="150">
        <v>30266.68</v>
      </c>
      <c r="Q1064" s="150">
        <v>2597067</v>
      </c>
      <c r="R1064" s="150">
        <v>2430699</v>
      </c>
      <c r="S1064" s="150">
        <v>93.7</v>
      </c>
      <c r="T1064" s="150">
        <v>0</v>
      </c>
      <c r="U1064" s="150">
        <v>0</v>
      </c>
      <c r="V1064" s="150" t="s">
        <v>20919</v>
      </c>
      <c r="W1064" s="150" t="s">
        <v>20920</v>
      </c>
      <c r="X1064" s="150" t="s">
        <v>20921</v>
      </c>
      <c r="Y1064" s="147" t="s">
        <v>4625</v>
      </c>
      <c r="Z1064" s="147" t="str">
        <f t="shared" si="45"/>
        <v>0101PE</v>
      </c>
      <c r="AA1064" s="246">
        <v>0</v>
      </c>
      <c r="AB1064" s="150" t="s">
        <v>13904</v>
      </c>
      <c r="AC1064" s="246" t="s">
        <v>3343</v>
      </c>
      <c r="AD1064" s="150"/>
      <c r="AE1064" s="223"/>
      <c r="AF1064" s="223"/>
    </row>
    <row r="1065" spans="1:32" s="222" customFormat="1" ht="24" hidden="1" customHeight="1">
      <c r="A1065" s="178">
        <v>42864</v>
      </c>
      <c r="B1065" s="177" t="s">
        <v>20827</v>
      </c>
      <c r="C1065" s="156">
        <v>0</v>
      </c>
      <c r="D1065" s="156" t="s">
        <v>31</v>
      </c>
      <c r="E1065" s="156" t="s">
        <v>94</v>
      </c>
      <c r="F1065" s="142">
        <v>42863</v>
      </c>
      <c r="G1065" s="156" t="s">
        <v>108</v>
      </c>
      <c r="H1065" s="176" t="s">
        <v>20918</v>
      </c>
      <c r="I1065" s="156">
        <v>2</v>
      </c>
      <c r="J1065" s="156" t="s">
        <v>32</v>
      </c>
      <c r="K1065" s="156" t="s">
        <v>342</v>
      </c>
      <c r="L1065" s="156" t="s">
        <v>350</v>
      </c>
      <c r="M1065" s="156"/>
      <c r="N1065" s="156">
        <v>0</v>
      </c>
      <c r="O1065" s="156" t="s">
        <v>33</v>
      </c>
      <c r="P1065" s="156">
        <v>30353.279999999999</v>
      </c>
      <c r="Q1065" s="156">
        <v>2611500</v>
      </c>
      <c r="R1065" s="156">
        <v>2446201</v>
      </c>
      <c r="S1065" s="166">
        <v>93.7</v>
      </c>
      <c r="T1065" s="156">
        <v>0</v>
      </c>
      <c r="U1065" s="156">
        <v>0</v>
      </c>
      <c r="V1065" s="156" t="s">
        <v>20922</v>
      </c>
      <c r="W1065" s="156" t="s">
        <v>20923</v>
      </c>
      <c r="X1065" s="156" t="s">
        <v>20924</v>
      </c>
      <c r="Y1065" s="141" t="s">
        <v>4625</v>
      </c>
      <c r="Z1065" s="141" t="str">
        <f t="shared" si="45"/>
        <v>0101PE</v>
      </c>
      <c r="AA1065" s="245">
        <v>0</v>
      </c>
      <c r="AB1065" s="156" t="s">
        <v>13904</v>
      </c>
      <c r="AC1065" s="156" t="s">
        <v>3343</v>
      </c>
      <c r="AD1065" s="156"/>
      <c r="AE1065" s="223"/>
      <c r="AF1065" s="223"/>
    </row>
    <row r="1066" spans="1:32" s="222" customFormat="1" ht="24" hidden="1" customHeight="1">
      <c r="A1066" s="182">
        <v>42869</v>
      </c>
      <c r="B1066" s="181" t="s">
        <v>21721</v>
      </c>
      <c r="C1066" s="150">
        <v>0</v>
      </c>
      <c r="D1066" s="150" t="s">
        <v>31</v>
      </c>
      <c r="E1066" s="150" t="s">
        <v>93</v>
      </c>
      <c r="F1066" s="253">
        <v>170512</v>
      </c>
      <c r="G1066" s="180" t="s">
        <v>108</v>
      </c>
      <c r="H1066" s="150" t="s">
        <v>21727</v>
      </c>
      <c r="I1066" s="179">
        <v>1</v>
      </c>
      <c r="J1066" s="150" t="s">
        <v>32</v>
      </c>
      <c r="K1066" s="150" t="s">
        <v>342</v>
      </c>
      <c r="L1066" s="150" t="s">
        <v>350</v>
      </c>
      <c r="M1066" s="150"/>
      <c r="N1066" s="150">
        <v>0</v>
      </c>
      <c r="O1066" s="150" t="s">
        <v>33</v>
      </c>
      <c r="P1066" s="150">
        <v>33115.07</v>
      </c>
      <c r="Q1066" s="150">
        <v>2842576</v>
      </c>
      <c r="R1066" s="150">
        <v>2646046</v>
      </c>
      <c r="S1066" s="150">
        <v>93.2</v>
      </c>
      <c r="T1066" s="150">
        <v>0</v>
      </c>
      <c r="U1066" s="150">
        <v>0</v>
      </c>
      <c r="V1066" s="150" t="s">
        <v>21730</v>
      </c>
      <c r="W1066" s="150" t="s">
        <v>21729</v>
      </c>
      <c r="X1066" s="150" t="s">
        <v>21728</v>
      </c>
      <c r="Y1066" s="147" t="s">
        <v>4625</v>
      </c>
      <c r="Z1066" s="147" t="str">
        <f t="shared" ref="Z1066:Z1085" si="46">IF(P1066,CONCATENATE(C1066,Y1066),0)</f>
        <v>0101PE</v>
      </c>
      <c r="AA1066" s="246">
        <v>0</v>
      </c>
      <c r="AB1066" s="150" t="s">
        <v>13904</v>
      </c>
      <c r="AC1066" s="246" t="s">
        <v>3343</v>
      </c>
      <c r="AD1066" s="150"/>
      <c r="AE1066" s="223"/>
      <c r="AF1066" s="223"/>
    </row>
    <row r="1067" spans="1:32" s="222" customFormat="1" ht="24" hidden="1" customHeight="1">
      <c r="A1067" s="178">
        <v>42869</v>
      </c>
      <c r="B1067" s="177" t="s">
        <v>21721</v>
      </c>
      <c r="C1067" s="156">
        <v>0</v>
      </c>
      <c r="D1067" s="156" t="s">
        <v>31</v>
      </c>
      <c r="E1067" s="156" t="s">
        <v>94</v>
      </c>
      <c r="F1067" s="252">
        <v>170512</v>
      </c>
      <c r="G1067" s="156" t="s">
        <v>108</v>
      </c>
      <c r="H1067" s="176" t="s">
        <v>21727</v>
      </c>
      <c r="I1067" s="156">
        <v>2</v>
      </c>
      <c r="J1067" s="156" t="s">
        <v>32</v>
      </c>
      <c r="K1067" s="156" t="s">
        <v>342</v>
      </c>
      <c r="L1067" s="156" t="s">
        <v>350</v>
      </c>
      <c r="M1067" s="156"/>
      <c r="N1067" s="156">
        <v>0</v>
      </c>
      <c r="O1067" s="156" t="s">
        <v>33</v>
      </c>
      <c r="P1067" s="156">
        <v>33148.410000000003</v>
      </c>
      <c r="Q1067" s="156">
        <v>2844878</v>
      </c>
      <c r="R1067" s="156">
        <v>2648401</v>
      </c>
      <c r="S1067" s="166">
        <v>93.2</v>
      </c>
      <c r="T1067" s="156">
        <v>0</v>
      </c>
      <c r="U1067" s="156">
        <v>0</v>
      </c>
      <c r="V1067" s="156" t="s">
        <v>21726</v>
      </c>
      <c r="W1067" s="156" t="s">
        <v>21725</v>
      </c>
      <c r="X1067" s="156" t="s">
        <v>21724</v>
      </c>
      <c r="Y1067" s="141" t="s">
        <v>4625</v>
      </c>
      <c r="Z1067" s="141" t="str">
        <f t="shared" si="46"/>
        <v>0101PE</v>
      </c>
      <c r="AA1067" s="245">
        <v>0</v>
      </c>
      <c r="AB1067" s="156" t="s">
        <v>13904</v>
      </c>
      <c r="AC1067" s="156" t="s">
        <v>3343</v>
      </c>
      <c r="AD1067" s="156"/>
      <c r="AE1067" s="223"/>
      <c r="AF1067" s="223"/>
    </row>
    <row r="1068" spans="1:32" s="222" customFormat="1" ht="24" hidden="1" customHeight="1">
      <c r="A1068" s="182">
        <v>42869</v>
      </c>
      <c r="B1068" s="181" t="s">
        <v>21721</v>
      </c>
      <c r="C1068" s="150">
        <v>0</v>
      </c>
      <c r="D1068" s="150" t="s">
        <v>31</v>
      </c>
      <c r="E1068" s="150" t="s">
        <v>93</v>
      </c>
      <c r="F1068" s="253">
        <v>170512</v>
      </c>
      <c r="G1068" s="180" t="s">
        <v>6378</v>
      </c>
      <c r="H1068" s="150" t="s">
        <v>21720</v>
      </c>
      <c r="I1068" s="179">
        <v>1</v>
      </c>
      <c r="J1068" s="150" t="s">
        <v>32</v>
      </c>
      <c r="K1068" s="150" t="s">
        <v>342</v>
      </c>
      <c r="L1068" s="150" t="s">
        <v>350</v>
      </c>
      <c r="M1068" s="150"/>
      <c r="N1068" s="150">
        <v>0</v>
      </c>
      <c r="O1068" s="150" t="s">
        <v>33</v>
      </c>
      <c r="P1068" s="150">
        <v>33905.129999999997</v>
      </c>
      <c r="Q1068" s="150">
        <v>2849098</v>
      </c>
      <c r="R1068" s="150">
        <v>2698343</v>
      </c>
      <c r="S1068" s="150">
        <v>94.8</v>
      </c>
      <c r="T1068" s="150">
        <v>0</v>
      </c>
      <c r="U1068" s="150">
        <v>0</v>
      </c>
      <c r="V1068" s="150" t="s">
        <v>21723</v>
      </c>
      <c r="W1068" s="150" t="s">
        <v>9617</v>
      </c>
      <c r="X1068" s="150" t="s">
        <v>21722</v>
      </c>
      <c r="Y1068" s="147" t="s">
        <v>4625</v>
      </c>
      <c r="Z1068" s="147" t="str">
        <f t="shared" si="46"/>
        <v>0101PE</v>
      </c>
      <c r="AA1068" s="246">
        <v>0</v>
      </c>
      <c r="AB1068" s="150" t="s">
        <v>13904</v>
      </c>
      <c r="AC1068" s="246" t="s">
        <v>3343</v>
      </c>
      <c r="AD1068" s="150"/>
      <c r="AE1068" s="223"/>
      <c r="AF1068" s="223"/>
    </row>
    <row r="1069" spans="1:32" s="222" customFormat="1" ht="24" hidden="1" customHeight="1">
      <c r="A1069" s="178">
        <v>42869</v>
      </c>
      <c r="B1069" s="177" t="s">
        <v>21721</v>
      </c>
      <c r="C1069" s="156">
        <v>0</v>
      </c>
      <c r="D1069" s="156" t="s">
        <v>31</v>
      </c>
      <c r="E1069" s="156" t="s">
        <v>94</v>
      </c>
      <c r="F1069" s="252">
        <v>170512</v>
      </c>
      <c r="G1069" s="156" t="s">
        <v>6378</v>
      </c>
      <c r="H1069" s="176" t="s">
        <v>21720</v>
      </c>
      <c r="I1069" s="156">
        <v>2</v>
      </c>
      <c r="J1069" s="156" t="s">
        <v>32</v>
      </c>
      <c r="K1069" s="156" t="s">
        <v>342</v>
      </c>
      <c r="L1069" s="156" t="s">
        <v>350</v>
      </c>
      <c r="M1069" s="156"/>
      <c r="N1069" s="156">
        <v>0</v>
      </c>
      <c r="O1069" s="156" t="s">
        <v>33</v>
      </c>
      <c r="P1069" s="156">
        <v>34406.07</v>
      </c>
      <c r="Q1069" s="156">
        <v>2901253</v>
      </c>
      <c r="R1069" s="156">
        <v>2738143</v>
      </c>
      <c r="S1069" s="166">
        <v>94.5</v>
      </c>
      <c r="T1069" s="156">
        <v>0</v>
      </c>
      <c r="U1069" s="156">
        <v>0</v>
      </c>
      <c r="V1069" s="156" t="s">
        <v>21719</v>
      </c>
      <c r="W1069" s="156" t="s">
        <v>21718</v>
      </c>
      <c r="X1069" s="156" t="s">
        <v>21717</v>
      </c>
      <c r="Y1069" s="141" t="s">
        <v>4625</v>
      </c>
      <c r="Z1069" s="141" t="str">
        <f t="shared" si="46"/>
        <v>0101PE</v>
      </c>
      <c r="AA1069" s="245">
        <v>0</v>
      </c>
      <c r="AB1069" s="156" t="s">
        <v>13904</v>
      </c>
      <c r="AC1069" s="156" t="s">
        <v>3343</v>
      </c>
      <c r="AD1069" s="156"/>
      <c r="AE1069" s="223"/>
      <c r="AF1069" s="223"/>
    </row>
    <row r="1070" spans="1:32" s="222" customFormat="1" ht="24" hidden="1" customHeight="1">
      <c r="A1070" s="182">
        <v>42869</v>
      </c>
      <c r="B1070" s="181" t="s">
        <v>21664</v>
      </c>
      <c r="C1070" s="150">
        <v>0</v>
      </c>
      <c r="D1070" s="150" t="s">
        <v>31</v>
      </c>
      <c r="E1070" s="150" t="s">
        <v>93</v>
      </c>
      <c r="F1070" s="253">
        <v>170512</v>
      </c>
      <c r="G1070" s="180" t="s">
        <v>108</v>
      </c>
      <c r="H1070" s="150" t="s">
        <v>21713</v>
      </c>
      <c r="I1070" s="179">
        <v>1</v>
      </c>
      <c r="J1070" s="150" t="s">
        <v>32</v>
      </c>
      <c r="K1070" s="150" t="s">
        <v>342</v>
      </c>
      <c r="L1070" s="150" t="s">
        <v>350</v>
      </c>
      <c r="M1070" s="150"/>
      <c r="N1070" s="150">
        <v>0</v>
      </c>
      <c r="O1070" s="150" t="s">
        <v>33</v>
      </c>
      <c r="P1070" s="150">
        <v>36883.72</v>
      </c>
      <c r="Q1070" s="150">
        <v>3195098</v>
      </c>
      <c r="R1070" s="150">
        <v>2959523</v>
      </c>
      <c r="S1070" s="150">
        <v>92.8</v>
      </c>
      <c r="T1070" s="150">
        <v>0</v>
      </c>
      <c r="U1070" s="150">
        <v>0</v>
      </c>
      <c r="V1070" s="150" t="s">
        <v>21716</v>
      </c>
      <c r="W1070" s="150" t="s">
        <v>21715</v>
      </c>
      <c r="X1070" s="150" t="s">
        <v>21714</v>
      </c>
      <c r="Y1070" s="147" t="s">
        <v>4625</v>
      </c>
      <c r="Z1070" s="147" t="str">
        <f t="shared" si="46"/>
        <v>0101PE</v>
      </c>
      <c r="AA1070" s="246">
        <v>0</v>
      </c>
      <c r="AB1070" s="150" t="s">
        <v>13904</v>
      </c>
      <c r="AC1070" s="246" t="s">
        <v>3343</v>
      </c>
      <c r="AD1070" s="150"/>
      <c r="AE1070" s="223"/>
      <c r="AF1070" s="223"/>
    </row>
    <row r="1071" spans="1:32" s="222" customFormat="1" ht="24" hidden="1" customHeight="1">
      <c r="A1071" s="178">
        <v>42869</v>
      </c>
      <c r="B1071" s="177" t="s">
        <v>21664</v>
      </c>
      <c r="C1071" s="156">
        <v>0</v>
      </c>
      <c r="D1071" s="156" t="s">
        <v>31</v>
      </c>
      <c r="E1071" s="156" t="s">
        <v>94</v>
      </c>
      <c r="F1071" s="252">
        <v>170512</v>
      </c>
      <c r="G1071" s="156" t="s">
        <v>108</v>
      </c>
      <c r="H1071" s="176" t="s">
        <v>21713</v>
      </c>
      <c r="I1071" s="156">
        <v>2</v>
      </c>
      <c r="J1071" s="156" t="s">
        <v>32</v>
      </c>
      <c r="K1071" s="156" t="s">
        <v>342</v>
      </c>
      <c r="L1071" s="156" t="s">
        <v>350</v>
      </c>
      <c r="M1071" s="156"/>
      <c r="N1071" s="156">
        <v>0</v>
      </c>
      <c r="O1071" s="156" t="s">
        <v>33</v>
      </c>
      <c r="P1071" s="156">
        <v>35832.65</v>
      </c>
      <c r="Q1071" s="156">
        <v>3076663</v>
      </c>
      <c r="R1071" s="156">
        <v>2874668</v>
      </c>
      <c r="S1071" s="166">
        <v>93.6</v>
      </c>
      <c r="T1071" s="156">
        <v>0</v>
      </c>
      <c r="U1071" s="156">
        <v>0</v>
      </c>
      <c r="V1071" s="156" t="s">
        <v>21712</v>
      </c>
      <c r="W1071" s="156" t="s">
        <v>21711</v>
      </c>
      <c r="X1071" s="156" t="s">
        <v>21710</v>
      </c>
      <c r="Y1071" s="141" t="s">
        <v>4625</v>
      </c>
      <c r="Z1071" s="141" t="str">
        <f t="shared" si="46"/>
        <v>0101PE</v>
      </c>
      <c r="AA1071" s="245">
        <v>0</v>
      </c>
      <c r="AB1071" s="156" t="s">
        <v>13904</v>
      </c>
      <c r="AC1071" s="156" t="s">
        <v>3343</v>
      </c>
      <c r="AD1071" s="156"/>
      <c r="AE1071" s="223"/>
      <c r="AF1071" s="223"/>
    </row>
    <row r="1072" spans="1:32" s="222" customFormat="1" ht="24" hidden="1" customHeight="1">
      <c r="A1072" s="182">
        <v>42869</v>
      </c>
      <c r="B1072" s="181" t="s">
        <v>21706</v>
      </c>
      <c r="C1072" s="150">
        <v>0</v>
      </c>
      <c r="D1072" s="150" t="s">
        <v>31</v>
      </c>
      <c r="E1072" s="150" t="s">
        <v>93</v>
      </c>
      <c r="F1072" s="253">
        <v>170512</v>
      </c>
      <c r="G1072" s="180" t="s">
        <v>6378</v>
      </c>
      <c r="H1072" s="150" t="s">
        <v>21705</v>
      </c>
      <c r="I1072" s="179">
        <v>1</v>
      </c>
      <c r="J1072" s="150" t="s">
        <v>32</v>
      </c>
      <c r="K1072" s="150" t="s">
        <v>342</v>
      </c>
      <c r="L1072" s="150" t="s">
        <v>350</v>
      </c>
      <c r="M1072" s="150"/>
      <c r="N1072" s="150">
        <v>0</v>
      </c>
      <c r="O1072" s="150" t="s">
        <v>33</v>
      </c>
      <c r="P1072" s="150">
        <v>38058.75</v>
      </c>
      <c r="Q1072" s="150">
        <v>3314560</v>
      </c>
      <c r="R1072" s="150">
        <v>3048560</v>
      </c>
      <c r="S1072" s="150">
        <v>92.1</v>
      </c>
      <c r="T1072" s="150">
        <v>0</v>
      </c>
      <c r="U1072" s="150">
        <v>0</v>
      </c>
      <c r="V1072" s="150" t="s">
        <v>21709</v>
      </c>
      <c r="W1072" s="150" t="s">
        <v>21708</v>
      </c>
      <c r="X1072" s="150" t="s">
        <v>21707</v>
      </c>
      <c r="Y1072" s="147" t="s">
        <v>4625</v>
      </c>
      <c r="Z1072" s="147" t="str">
        <f t="shared" si="46"/>
        <v>0101PE</v>
      </c>
      <c r="AA1072" s="246">
        <v>0</v>
      </c>
      <c r="AB1072" s="150" t="s">
        <v>13904</v>
      </c>
      <c r="AC1072" s="246" t="s">
        <v>3343</v>
      </c>
      <c r="AD1072" s="150"/>
      <c r="AE1072" s="223"/>
      <c r="AF1072" s="223"/>
    </row>
    <row r="1073" spans="1:32" s="222" customFormat="1" ht="24" hidden="1" customHeight="1">
      <c r="A1073" s="178">
        <v>42869</v>
      </c>
      <c r="B1073" s="177" t="s">
        <v>21706</v>
      </c>
      <c r="C1073" s="156">
        <v>0</v>
      </c>
      <c r="D1073" s="156" t="s">
        <v>31</v>
      </c>
      <c r="E1073" s="156" t="s">
        <v>94</v>
      </c>
      <c r="F1073" s="252">
        <v>170512</v>
      </c>
      <c r="G1073" s="156" t="s">
        <v>6378</v>
      </c>
      <c r="H1073" s="176" t="s">
        <v>21705</v>
      </c>
      <c r="I1073" s="156">
        <v>2</v>
      </c>
      <c r="J1073" s="156" t="s">
        <v>32</v>
      </c>
      <c r="K1073" s="156" t="s">
        <v>342</v>
      </c>
      <c r="L1073" s="156" t="s">
        <v>350</v>
      </c>
      <c r="M1073" s="156"/>
      <c r="N1073" s="156">
        <v>0</v>
      </c>
      <c r="O1073" s="156" t="s">
        <v>33</v>
      </c>
      <c r="P1073" s="156">
        <v>37971.629999999997</v>
      </c>
      <c r="Q1073" s="156">
        <v>3306387</v>
      </c>
      <c r="R1073" s="156">
        <v>3039385</v>
      </c>
      <c r="S1073" s="166">
        <v>92.1</v>
      </c>
      <c r="T1073" s="156">
        <v>0</v>
      </c>
      <c r="U1073" s="156">
        <v>0</v>
      </c>
      <c r="V1073" s="156" t="s">
        <v>21704</v>
      </c>
      <c r="W1073" s="156" t="s">
        <v>21703</v>
      </c>
      <c r="X1073" s="156" t="s">
        <v>21702</v>
      </c>
      <c r="Y1073" s="141" t="s">
        <v>4625</v>
      </c>
      <c r="Z1073" s="141" t="str">
        <f t="shared" si="46"/>
        <v>0101PE</v>
      </c>
      <c r="AA1073" s="245">
        <v>0</v>
      </c>
      <c r="AB1073" s="156" t="s">
        <v>13904</v>
      </c>
      <c r="AC1073" s="156" t="s">
        <v>3343</v>
      </c>
      <c r="AD1073" s="156"/>
      <c r="AE1073" s="223"/>
      <c r="AF1073" s="223"/>
    </row>
    <row r="1074" spans="1:32" s="222" customFormat="1" ht="24" hidden="1" customHeight="1">
      <c r="A1074" s="182">
        <v>42870</v>
      </c>
      <c r="B1074" s="181" t="s">
        <v>21701</v>
      </c>
      <c r="C1074" s="150">
        <v>0</v>
      </c>
      <c r="D1074" s="150" t="s">
        <v>31</v>
      </c>
      <c r="E1074" s="150" t="s">
        <v>93</v>
      </c>
      <c r="F1074" s="253">
        <v>170511</v>
      </c>
      <c r="G1074" s="180" t="s">
        <v>310</v>
      </c>
      <c r="H1074" s="150" t="s">
        <v>21677</v>
      </c>
      <c r="I1074" s="179">
        <v>1</v>
      </c>
      <c r="J1074" s="150" t="s">
        <v>32</v>
      </c>
      <c r="K1074" s="150" t="s">
        <v>342</v>
      </c>
      <c r="L1074" s="150" t="s">
        <v>349</v>
      </c>
      <c r="M1074" s="150"/>
      <c r="N1074" s="150">
        <v>0</v>
      </c>
      <c r="O1074" s="150" t="s">
        <v>33</v>
      </c>
      <c r="P1074" s="150">
        <v>70469.5</v>
      </c>
      <c r="Q1074" s="150">
        <v>4309650</v>
      </c>
      <c r="R1074" s="150">
        <v>3170665</v>
      </c>
      <c r="S1074" s="150">
        <v>73.569999999999993</v>
      </c>
      <c r="T1074" s="150">
        <v>0</v>
      </c>
      <c r="U1074" s="150">
        <v>0</v>
      </c>
      <c r="V1074" s="150" t="s">
        <v>21700</v>
      </c>
      <c r="W1074" s="150" t="s">
        <v>21699</v>
      </c>
      <c r="X1074" s="150" t="s">
        <v>21698</v>
      </c>
      <c r="Y1074" s="147" t="s">
        <v>4625</v>
      </c>
      <c r="Z1074" s="147" t="str">
        <f t="shared" si="46"/>
        <v>0101PE</v>
      </c>
      <c r="AA1074" s="246">
        <v>0</v>
      </c>
      <c r="AB1074" s="150" t="s">
        <v>13904</v>
      </c>
      <c r="AC1074" s="246" t="s">
        <v>3343</v>
      </c>
      <c r="AD1074" s="150"/>
      <c r="AE1074" s="223"/>
      <c r="AF1074" s="223"/>
    </row>
    <row r="1075" spans="1:32" s="222" customFormat="1" ht="24" hidden="1" customHeight="1">
      <c r="A1075" s="178">
        <v>42870</v>
      </c>
      <c r="B1075" s="177" t="s">
        <v>21697</v>
      </c>
      <c r="C1075" s="156">
        <v>0</v>
      </c>
      <c r="D1075" s="156" t="s">
        <v>31</v>
      </c>
      <c r="E1075" s="156" t="s">
        <v>94</v>
      </c>
      <c r="F1075" s="252">
        <v>170511</v>
      </c>
      <c r="G1075" s="156" t="s">
        <v>310</v>
      </c>
      <c r="H1075" s="176" t="s">
        <v>21677</v>
      </c>
      <c r="I1075" s="156">
        <v>2</v>
      </c>
      <c r="J1075" s="156" t="s">
        <v>32</v>
      </c>
      <c r="K1075" s="156" t="s">
        <v>342</v>
      </c>
      <c r="L1075" s="156" t="s">
        <v>349</v>
      </c>
      <c r="M1075" s="156"/>
      <c r="N1075" s="156">
        <v>0</v>
      </c>
      <c r="O1075" s="156" t="s">
        <v>33</v>
      </c>
      <c r="P1075" s="156">
        <v>69539.820000000007</v>
      </c>
      <c r="Q1075" s="156">
        <v>4309650</v>
      </c>
      <c r="R1075" s="156">
        <v>3169825</v>
      </c>
      <c r="S1075" s="166">
        <v>73.55</v>
      </c>
      <c r="T1075" s="156">
        <v>0</v>
      </c>
      <c r="U1075" s="156">
        <v>0</v>
      </c>
      <c r="V1075" s="156" t="s">
        <v>21696</v>
      </c>
      <c r="W1075" s="156" t="s">
        <v>21695</v>
      </c>
      <c r="X1075" s="156" t="s">
        <v>21694</v>
      </c>
      <c r="Y1075" s="141" t="s">
        <v>4625</v>
      </c>
      <c r="Z1075" s="141" t="str">
        <f t="shared" si="46"/>
        <v>0101PE</v>
      </c>
      <c r="AA1075" s="245">
        <v>0</v>
      </c>
      <c r="AB1075" s="156" t="s">
        <v>30</v>
      </c>
      <c r="AC1075" s="156" t="s">
        <v>3343</v>
      </c>
      <c r="AD1075" s="156"/>
      <c r="AE1075" s="223"/>
      <c r="AF1075" s="223"/>
    </row>
    <row r="1076" spans="1:32" s="222" customFormat="1" ht="24" hidden="1" customHeight="1">
      <c r="A1076" s="178">
        <v>42870</v>
      </c>
      <c r="B1076" s="177" t="s">
        <v>20878</v>
      </c>
      <c r="C1076" s="156">
        <v>0</v>
      </c>
      <c r="D1076" s="156" t="s">
        <v>31</v>
      </c>
      <c r="E1076" s="156" t="s">
        <v>20097</v>
      </c>
      <c r="F1076" s="252">
        <v>170511</v>
      </c>
      <c r="G1076" s="156" t="s">
        <v>310</v>
      </c>
      <c r="H1076" s="176" t="s">
        <v>21677</v>
      </c>
      <c r="I1076" s="156">
        <v>3</v>
      </c>
      <c r="J1076" s="156" t="s">
        <v>32</v>
      </c>
      <c r="K1076" s="156" t="s">
        <v>342</v>
      </c>
      <c r="L1076" s="156" t="s">
        <v>349</v>
      </c>
      <c r="M1076" s="156"/>
      <c r="N1076" s="156">
        <v>0</v>
      </c>
      <c r="O1076" s="156" t="s">
        <v>33</v>
      </c>
      <c r="P1076" s="156">
        <v>76155.25</v>
      </c>
      <c r="Q1076" s="156">
        <v>4309650</v>
      </c>
      <c r="R1076" s="156">
        <v>3399788</v>
      </c>
      <c r="S1076" s="166">
        <v>78.89</v>
      </c>
      <c r="T1076" s="156">
        <v>0</v>
      </c>
      <c r="U1076" s="156">
        <v>0</v>
      </c>
      <c r="V1076" s="156" t="s">
        <v>21693</v>
      </c>
      <c r="W1076" s="156" t="s">
        <v>21692</v>
      </c>
      <c r="X1076" s="156" t="s">
        <v>21691</v>
      </c>
      <c r="Y1076" s="141" t="s">
        <v>4625</v>
      </c>
      <c r="Z1076" s="141" t="str">
        <f t="shared" si="46"/>
        <v>0101PE</v>
      </c>
      <c r="AA1076" s="245">
        <v>0</v>
      </c>
      <c r="AB1076" s="156" t="s">
        <v>13904</v>
      </c>
      <c r="AC1076" s="156" t="s">
        <v>3343</v>
      </c>
      <c r="AD1076" s="156"/>
      <c r="AE1076" s="223"/>
      <c r="AF1076" s="223"/>
    </row>
    <row r="1077" spans="1:32" s="222" customFormat="1" ht="24" hidden="1" customHeight="1">
      <c r="A1077" s="178">
        <v>42870</v>
      </c>
      <c r="B1077" s="177" t="s">
        <v>20878</v>
      </c>
      <c r="C1077" s="156">
        <v>0</v>
      </c>
      <c r="D1077" s="156" t="s">
        <v>31</v>
      </c>
      <c r="E1077" s="156" t="s">
        <v>20097</v>
      </c>
      <c r="F1077" s="252">
        <v>170511</v>
      </c>
      <c r="G1077" s="156" t="s">
        <v>310</v>
      </c>
      <c r="H1077" s="176" t="s">
        <v>21677</v>
      </c>
      <c r="I1077" s="156">
        <v>4</v>
      </c>
      <c r="J1077" s="156" t="s">
        <v>32</v>
      </c>
      <c r="K1077" s="156" t="s">
        <v>342</v>
      </c>
      <c r="L1077" s="156" t="s">
        <v>349</v>
      </c>
      <c r="M1077" s="156"/>
      <c r="N1077" s="156">
        <v>0</v>
      </c>
      <c r="O1077" s="156" t="s">
        <v>33</v>
      </c>
      <c r="P1077" s="156">
        <v>76582.960000000006</v>
      </c>
      <c r="Q1077" s="156">
        <v>4309650</v>
      </c>
      <c r="R1077" s="156">
        <v>3418882</v>
      </c>
      <c r="S1077" s="166">
        <v>79.33</v>
      </c>
      <c r="T1077" s="156">
        <v>0</v>
      </c>
      <c r="U1077" s="156">
        <v>0</v>
      </c>
      <c r="V1077" s="156" t="s">
        <v>21690</v>
      </c>
      <c r="W1077" s="156" t="s">
        <v>21689</v>
      </c>
      <c r="X1077" s="156" t="s">
        <v>21688</v>
      </c>
      <c r="Y1077" s="141" t="s">
        <v>4625</v>
      </c>
      <c r="Z1077" s="141" t="str">
        <f t="shared" si="46"/>
        <v>0101PE</v>
      </c>
      <c r="AA1077" s="245">
        <v>0</v>
      </c>
      <c r="AB1077" s="156" t="s">
        <v>13904</v>
      </c>
      <c r="AC1077" s="156" t="s">
        <v>3343</v>
      </c>
      <c r="AD1077" s="156"/>
      <c r="AE1077" s="223"/>
      <c r="AF1077" s="223"/>
    </row>
    <row r="1078" spans="1:32" s="222" customFormat="1" ht="24" hidden="1" customHeight="1">
      <c r="A1078" s="178">
        <v>42870</v>
      </c>
      <c r="B1078" s="177" t="s">
        <v>20878</v>
      </c>
      <c r="C1078" s="156">
        <v>0</v>
      </c>
      <c r="D1078" s="156" t="s">
        <v>31</v>
      </c>
      <c r="E1078" s="156" t="s">
        <v>21682</v>
      </c>
      <c r="F1078" s="252">
        <v>170511</v>
      </c>
      <c r="G1078" s="156" t="s">
        <v>310</v>
      </c>
      <c r="H1078" s="176" t="s">
        <v>21677</v>
      </c>
      <c r="I1078" s="156">
        <v>5</v>
      </c>
      <c r="J1078" s="156" t="s">
        <v>32</v>
      </c>
      <c r="K1078" s="156" t="s">
        <v>342</v>
      </c>
      <c r="L1078" s="156" t="s">
        <v>349</v>
      </c>
      <c r="M1078" s="156"/>
      <c r="N1078" s="156">
        <v>0</v>
      </c>
      <c r="O1078" s="156" t="s">
        <v>33</v>
      </c>
      <c r="P1078" s="156">
        <v>76379.3</v>
      </c>
      <c r="Q1078" s="156">
        <v>4309650</v>
      </c>
      <c r="R1078" s="156">
        <v>3409790</v>
      </c>
      <c r="S1078" s="166">
        <v>79.12</v>
      </c>
      <c r="T1078" s="156">
        <v>0</v>
      </c>
      <c r="U1078" s="156">
        <v>0</v>
      </c>
      <c r="V1078" s="156" t="s">
        <v>21687</v>
      </c>
      <c r="W1078" s="156" t="s">
        <v>21686</v>
      </c>
      <c r="X1078" s="156" t="s">
        <v>21685</v>
      </c>
      <c r="Y1078" s="141" t="s">
        <v>4625</v>
      </c>
      <c r="Z1078" s="141" t="str">
        <f t="shared" si="46"/>
        <v>0101PE</v>
      </c>
      <c r="AA1078" s="245">
        <v>0</v>
      </c>
      <c r="AB1078" s="156" t="s">
        <v>13904</v>
      </c>
      <c r="AC1078" s="156" t="s">
        <v>3343</v>
      </c>
      <c r="AD1078" s="156"/>
      <c r="AE1078" s="223"/>
      <c r="AF1078" s="223"/>
    </row>
    <row r="1079" spans="1:32" s="222" customFormat="1" ht="24" hidden="1" customHeight="1">
      <c r="A1079" s="178">
        <v>42870</v>
      </c>
      <c r="B1079" s="177" t="s">
        <v>20878</v>
      </c>
      <c r="C1079" s="156">
        <v>0</v>
      </c>
      <c r="D1079" s="156" t="s">
        <v>31</v>
      </c>
      <c r="E1079" s="156" t="s">
        <v>21682</v>
      </c>
      <c r="F1079" s="252">
        <v>170511</v>
      </c>
      <c r="G1079" s="156" t="s">
        <v>310</v>
      </c>
      <c r="H1079" s="176" t="s">
        <v>21677</v>
      </c>
      <c r="I1079" s="156">
        <v>6</v>
      </c>
      <c r="J1079" s="156" t="s">
        <v>32</v>
      </c>
      <c r="K1079" s="156" t="s">
        <v>342</v>
      </c>
      <c r="L1079" s="156" t="s">
        <v>349</v>
      </c>
      <c r="M1079" s="156"/>
      <c r="N1079" s="156">
        <v>0</v>
      </c>
      <c r="O1079" s="156" t="s">
        <v>33</v>
      </c>
      <c r="P1079" s="156">
        <v>76108.25</v>
      </c>
      <c r="Q1079" s="156">
        <v>4309650</v>
      </c>
      <c r="R1079" s="156">
        <v>3397689</v>
      </c>
      <c r="S1079" s="166">
        <v>78.84</v>
      </c>
      <c r="T1079" s="156">
        <v>0</v>
      </c>
      <c r="U1079" s="156">
        <v>0</v>
      </c>
      <c r="V1079" s="156" t="s">
        <v>21681</v>
      </c>
      <c r="W1079" s="156" t="s">
        <v>21684</v>
      </c>
      <c r="X1079" s="156" t="s">
        <v>21683</v>
      </c>
      <c r="Y1079" s="141" t="s">
        <v>4625</v>
      </c>
      <c r="Z1079" s="141" t="str">
        <f t="shared" si="46"/>
        <v>0101PE</v>
      </c>
      <c r="AA1079" s="245">
        <v>0</v>
      </c>
      <c r="AB1079" s="156" t="s">
        <v>13904</v>
      </c>
      <c r="AC1079" s="156" t="s">
        <v>3343</v>
      </c>
      <c r="AD1079" s="156"/>
      <c r="AE1079" s="223"/>
      <c r="AF1079" s="223"/>
    </row>
    <row r="1080" spans="1:32" s="222" customFormat="1" ht="24" hidden="1" customHeight="1">
      <c r="A1080" s="178">
        <v>42870</v>
      </c>
      <c r="B1080" s="177" t="s">
        <v>20878</v>
      </c>
      <c r="C1080" s="156">
        <v>0</v>
      </c>
      <c r="D1080" s="156" t="s">
        <v>31</v>
      </c>
      <c r="E1080" s="156" t="s">
        <v>21682</v>
      </c>
      <c r="F1080" s="252">
        <v>170511</v>
      </c>
      <c r="G1080" s="156" t="s">
        <v>310</v>
      </c>
      <c r="H1080" s="176" t="s">
        <v>21677</v>
      </c>
      <c r="I1080" s="156">
        <v>7</v>
      </c>
      <c r="J1080" s="156" t="s">
        <v>32</v>
      </c>
      <c r="K1080" s="156" t="s">
        <v>342</v>
      </c>
      <c r="L1080" s="156" t="s">
        <v>349</v>
      </c>
      <c r="M1080" s="156"/>
      <c r="N1080" s="156">
        <v>0</v>
      </c>
      <c r="O1080" s="156" t="s">
        <v>33</v>
      </c>
      <c r="P1080" s="156">
        <v>75543.179999999993</v>
      </c>
      <c r="Q1080" s="156">
        <v>4309650</v>
      </c>
      <c r="R1080" s="156">
        <v>3372463</v>
      </c>
      <c r="S1080" s="166">
        <v>78.25</v>
      </c>
      <c r="T1080" s="156">
        <v>0</v>
      </c>
      <c r="U1080" s="156">
        <v>0</v>
      </c>
      <c r="V1080" s="156" t="s">
        <v>21681</v>
      </c>
      <c r="W1080" s="156" t="s">
        <v>21680</v>
      </c>
      <c r="X1080" s="156" t="s">
        <v>21679</v>
      </c>
      <c r="Y1080" s="141" t="s">
        <v>4625</v>
      </c>
      <c r="Z1080" s="141" t="str">
        <f t="shared" si="46"/>
        <v>0101PE</v>
      </c>
      <c r="AA1080" s="245">
        <v>0</v>
      </c>
      <c r="AB1080" s="156" t="s">
        <v>13904</v>
      </c>
      <c r="AC1080" s="156" t="s">
        <v>3343</v>
      </c>
      <c r="AD1080" s="156"/>
      <c r="AE1080" s="223"/>
      <c r="AF1080" s="223"/>
    </row>
    <row r="1081" spans="1:32" s="222" customFormat="1" ht="24" hidden="1" customHeight="1">
      <c r="A1081" s="178">
        <v>42870</v>
      </c>
      <c r="B1081" s="177" t="s">
        <v>20878</v>
      </c>
      <c r="C1081" s="156">
        <v>0</v>
      </c>
      <c r="D1081" s="156" t="s">
        <v>31</v>
      </c>
      <c r="E1081" s="156" t="s">
        <v>21678</v>
      </c>
      <c r="F1081" s="252">
        <v>170511</v>
      </c>
      <c r="G1081" s="156" t="s">
        <v>310</v>
      </c>
      <c r="H1081" s="176" t="s">
        <v>21677</v>
      </c>
      <c r="I1081" s="156">
        <v>8</v>
      </c>
      <c r="J1081" s="156" t="s">
        <v>32</v>
      </c>
      <c r="K1081" s="156" t="s">
        <v>342</v>
      </c>
      <c r="L1081" s="156" t="s">
        <v>349</v>
      </c>
      <c r="M1081" s="156"/>
      <c r="N1081" s="156">
        <v>0</v>
      </c>
      <c r="O1081" s="156" t="s">
        <v>33</v>
      </c>
      <c r="P1081" s="156">
        <v>73529.91</v>
      </c>
      <c r="Q1081" s="156">
        <v>4309650</v>
      </c>
      <c r="R1081" s="156">
        <v>3282585</v>
      </c>
      <c r="S1081" s="166">
        <v>76.17</v>
      </c>
      <c r="T1081" s="156">
        <v>0</v>
      </c>
      <c r="U1081" s="156">
        <v>0</v>
      </c>
      <c r="V1081" s="156" t="s">
        <v>21676</v>
      </c>
      <c r="W1081" s="156" t="s">
        <v>21675</v>
      </c>
      <c r="X1081" s="156" t="s">
        <v>21674</v>
      </c>
      <c r="Y1081" s="141" t="s">
        <v>4625</v>
      </c>
      <c r="Z1081" s="141" t="str">
        <f t="shared" si="46"/>
        <v>0101PE</v>
      </c>
      <c r="AA1081" s="245">
        <v>0</v>
      </c>
      <c r="AB1081" s="156" t="s">
        <v>13904</v>
      </c>
      <c r="AC1081" s="156" t="s">
        <v>3343</v>
      </c>
      <c r="AD1081" s="156"/>
      <c r="AE1081" s="223"/>
      <c r="AF1081" s="223"/>
    </row>
    <row r="1082" spans="1:32" s="222" customFormat="1" ht="24" hidden="1" customHeight="1">
      <c r="A1082" s="182">
        <v>42871</v>
      </c>
      <c r="B1082" s="181" t="s">
        <v>21670</v>
      </c>
      <c r="C1082" s="150">
        <v>0</v>
      </c>
      <c r="D1082" s="150" t="s">
        <v>31</v>
      </c>
      <c r="E1082" s="150" t="s">
        <v>93</v>
      </c>
      <c r="F1082" s="253">
        <v>170515</v>
      </c>
      <c r="G1082" s="180" t="s">
        <v>108</v>
      </c>
      <c r="H1082" s="150" t="s">
        <v>21669</v>
      </c>
      <c r="I1082" s="179">
        <v>1</v>
      </c>
      <c r="J1082" s="150" t="s">
        <v>32</v>
      </c>
      <c r="K1082" s="150" t="s">
        <v>342</v>
      </c>
      <c r="L1082" s="150" t="s">
        <v>350</v>
      </c>
      <c r="M1082" s="150"/>
      <c r="N1082" s="150">
        <v>0</v>
      </c>
      <c r="O1082" s="150" t="s">
        <v>33</v>
      </c>
      <c r="P1082" s="150">
        <v>36445.800000000003</v>
      </c>
      <c r="Q1082" s="150">
        <v>3183975</v>
      </c>
      <c r="R1082" s="150">
        <v>2900859</v>
      </c>
      <c r="S1082" s="150">
        <v>91.2</v>
      </c>
      <c r="T1082" s="150">
        <v>0</v>
      </c>
      <c r="U1082" s="150">
        <v>0</v>
      </c>
      <c r="V1082" s="150" t="s">
        <v>21673</v>
      </c>
      <c r="W1082" s="150" t="s">
        <v>21672</v>
      </c>
      <c r="X1082" s="150" t="s">
        <v>21671</v>
      </c>
      <c r="Y1082" s="147" t="s">
        <v>4625</v>
      </c>
      <c r="Z1082" s="147" t="str">
        <f t="shared" si="46"/>
        <v>0101PE</v>
      </c>
      <c r="AA1082" s="246">
        <v>0</v>
      </c>
      <c r="AB1082" s="150" t="s">
        <v>13904</v>
      </c>
      <c r="AC1082" s="246" t="s">
        <v>3343</v>
      </c>
      <c r="AD1082" s="150"/>
      <c r="AE1082" s="223"/>
      <c r="AF1082" s="223"/>
    </row>
    <row r="1083" spans="1:32" s="222" customFormat="1" ht="24" hidden="1" customHeight="1">
      <c r="A1083" s="178">
        <v>42871</v>
      </c>
      <c r="B1083" s="177" t="s">
        <v>21670</v>
      </c>
      <c r="C1083" s="156">
        <v>0</v>
      </c>
      <c r="D1083" s="156" t="s">
        <v>31</v>
      </c>
      <c r="E1083" s="156" t="s">
        <v>94</v>
      </c>
      <c r="F1083" s="252">
        <v>170515</v>
      </c>
      <c r="G1083" s="156" t="s">
        <v>108</v>
      </c>
      <c r="H1083" s="176" t="s">
        <v>21669</v>
      </c>
      <c r="I1083" s="156">
        <v>2</v>
      </c>
      <c r="J1083" s="156" t="s">
        <v>32</v>
      </c>
      <c r="K1083" s="156" t="s">
        <v>342</v>
      </c>
      <c r="L1083" s="156" t="s">
        <v>350</v>
      </c>
      <c r="M1083" s="156"/>
      <c r="N1083" s="156">
        <v>0</v>
      </c>
      <c r="O1083" s="156" t="s">
        <v>33</v>
      </c>
      <c r="P1083" s="156">
        <v>35373.78</v>
      </c>
      <c r="Q1083" s="156">
        <v>3069770</v>
      </c>
      <c r="R1083" s="156">
        <v>2814690</v>
      </c>
      <c r="S1083" s="166">
        <v>91.8</v>
      </c>
      <c r="T1083" s="156">
        <v>0</v>
      </c>
      <c r="U1083" s="156">
        <v>0</v>
      </c>
      <c r="V1083" s="156" t="s">
        <v>21668</v>
      </c>
      <c r="W1083" s="156" t="s">
        <v>21667</v>
      </c>
      <c r="X1083" s="156" t="s">
        <v>21666</v>
      </c>
      <c r="Y1083" s="141" t="s">
        <v>4625</v>
      </c>
      <c r="Z1083" s="141" t="str">
        <f t="shared" si="46"/>
        <v>0101PE</v>
      </c>
      <c r="AA1083" s="245">
        <v>0</v>
      </c>
      <c r="AB1083" s="156" t="s">
        <v>13904</v>
      </c>
      <c r="AC1083" s="156" t="s">
        <v>3343</v>
      </c>
      <c r="AD1083" s="156"/>
      <c r="AE1083" s="223"/>
      <c r="AF1083" s="223"/>
    </row>
    <row r="1084" spans="1:32" s="222" customFormat="1" ht="24" hidden="1" customHeight="1">
      <c r="A1084" s="182">
        <v>42872</v>
      </c>
      <c r="B1084" s="181" t="s">
        <v>21664</v>
      </c>
      <c r="C1084" s="150">
        <v>0</v>
      </c>
      <c r="D1084" s="150" t="s">
        <v>31</v>
      </c>
      <c r="E1084" s="150" t="s">
        <v>93</v>
      </c>
      <c r="F1084" s="253">
        <v>170515</v>
      </c>
      <c r="G1084" s="180" t="s">
        <v>108</v>
      </c>
      <c r="H1084" s="150" t="s">
        <v>21663</v>
      </c>
      <c r="I1084" s="179">
        <v>1</v>
      </c>
      <c r="J1084" s="150" t="s">
        <v>32</v>
      </c>
      <c r="K1084" s="150" t="s">
        <v>342</v>
      </c>
      <c r="L1084" s="150" t="s">
        <v>350</v>
      </c>
      <c r="M1084" s="150"/>
      <c r="N1084" s="150">
        <v>0</v>
      </c>
      <c r="O1084" s="150" t="s">
        <v>33</v>
      </c>
      <c r="P1084" s="150">
        <v>35673.68</v>
      </c>
      <c r="Q1084" s="150">
        <v>3093197</v>
      </c>
      <c r="R1084" s="150">
        <v>2853804</v>
      </c>
      <c r="S1084" s="150">
        <v>92.4</v>
      </c>
      <c r="T1084" s="150">
        <v>0</v>
      </c>
      <c r="U1084" s="150">
        <v>0</v>
      </c>
      <c r="V1084" s="150" t="s">
        <v>13837</v>
      </c>
      <c r="W1084" s="150" t="s">
        <v>19696</v>
      </c>
      <c r="X1084" s="150" t="s">
        <v>21665</v>
      </c>
      <c r="Y1084" s="147" t="s">
        <v>4625</v>
      </c>
      <c r="Z1084" s="147" t="str">
        <f t="shared" si="46"/>
        <v>0101PE</v>
      </c>
      <c r="AA1084" s="246">
        <v>0</v>
      </c>
      <c r="AB1084" s="150" t="s">
        <v>13904</v>
      </c>
      <c r="AC1084" s="246" t="s">
        <v>3343</v>
      </c>
      <c r="AD1084" s="150"/>
      <c r="AE1084" s="223"/>
      <c r="AF1084" s="223"/>
    </row>
    <row r="1085" spans="1:32" s="222" customFormat="1" ht="24" hidden="1" customHeight="1">
      <c r="A1085" s="178">
        <v>42872</v>
      </c>
      <c r="B1085" s="177" t="s">
        <v>21664</v>
      </c>
      <c r="C1085" s="156">
        <v>0</v>
      </c>
      <c r="D1085" s="156" t="s">
        <v>31</v>
      </c>
      <c r="E1085" s="156" t="s">
        <v>94</v>
      </c>
      <c r="F1085" s="252">
        <v>170515</v>
      </c>
      <c r="G1085" s="156" t="s">
        <v>108</v>
      </c>
      <c r="H1085" s="176" t="s">
        <v>21663</v>
      </c>
      <c r="I1085" s="156">
        <v>2</v>
      </c>
      <c r="J1085" s="156" t="s">
        <v>32</v>
      </c>
      <c r="K1085" s="156" t="s">
        <v>342</v>
      </c>
      <c r="L1085" s="156" t="s">
        <v>350</v>
      </c>
      <c r="M1085" s="156"/>
      <c r="N1085" s="156">
        <v>0</v>
      </c>
      <c r="O1085" s="156" t="s">
        <v>33</v>
      </c>
      <c r="P1085" s="156">
        <v>36092.080000000002</v>
      </c>
      <c r="Q1085" s="156">
        <v>3142538</v>
      </c>
      <c r="R1085" s="156">
        <v>2890542</v>
      </c>
      <c r="S1085" s="166">
        <v>92.1</v>
      </c>
      <c r="T1085" s="156">
        <v>0</v>
      </c>
      <c r="U1085" s="156">
        <v>0</v>
      </c>
      <c r="V1085" s="156" t="s">
        <v>13837</v>
      </c>
      <c r="W1085" s="156" t="s">
        <v>21662</v>
      </c>
      <c r="X1085" s="156" t="s">
        <v>21661</v>
      </c>
      <c r="Y1085" s="141" t="s">
        <v>4625</v>
      </c>
      <c r="Z1085" s="141" t="str">
        <f t="shared" si="46"/>
        <v>0101PE</v>
      </c>
      <c r="AA1085" s="245">
        <v>0</v>
      </c>
      <c r="AB1085" s="156" t="s">
        <v>13904</v>
      </c>
      <c r="AC1085" s="156" t="s">
        <v>3343</v>
      </c>
      <c r="AD1085" s="156"/>
      <c r="AE1085" s="223"/>
      <c r="AF1085" s="223"/>
    </row>
    <row r="1086" spans="1:32" s="222" customFormat="1" ht="24" hidden="1" customHeight="1">
      <c r="A1086" s="182">
        <v>42874</v>
      </c>
      <c r="B1086" s="181" t="s">
        <v>19160</v>
      </c>
      <c r="C1086" s="150">
        <v>0</v>
      </c>
      <c r="D1086" s="150" t="s">
        <v>31</v>
      </c>
      <c r="E1086" s="150" t="s">
        <v>93</v>
      </c>
      <c r="F1086" s="253">
        <v>170515</v>
      </c>
      <c r="G1086" s="180" t="s">
        <v>310</v>
      </c>
      <c r="H1086" s="150" t="s">
        <v>22989</v>
      </c>
      <c r="I1086" s="179">
        <v>1</v>
      </c>
      <c r="J1086" s="150" t="s">
        <v>32</v>
      </c>
      <c r="K1086" s="150" t="s">
        <v>342</v>
      </c>
      <c r="L1086" s="150" t="s">
        <v>349</v>
      </c>
      <c r="M1086" s="150"/>
      <c r="N1086" s="150">
        <v>0</v>
      </c>
      <c r="O1086" s="150" t="s">
        <v>33</v>
      </c>
      <c r="P1086" s="150">
        <v>73944.58</v>
      </c>
      <c r="Q1086" s="150">
        <v>4309650</v>
      </c>
      <c r="R1086" s="150">
        <v>3436852</v>
      </c>
      <c r="S1086" s="150">
        <v>79.75</v>
      </c>
      <c r="T1086" s="150">
        <v>0</v>
      </c>
      <c r="U1086" s="150">
        <v>0</v>
      </c>
      <c r="V1086" s="150" t="s">
        <v>23010</v>
      </c>
      <c r="W1086" s="150" t="s">
        <v>23009</v>
      </c>
      <c r="X1086" s="150" t="s">
        <v>23008</v>
      </c>
      <c r="Y1086" s="287" t="s">
        <v>4625</v>
      </c>
      <c r="Z1086" s="287" t="str">
        <f t="shared" ref="Z1086:Z1117" si="47">IF(P1086,CONCATENATE(C1086,Y1086),0)</f>
        <v>0101PE</v>
      </c>
      <c r="AA1086" s="246">
        <v>0</v>
      </c>
      <c r="AB1086" s="150" t="s">
        <v>30</v>
      </c>
      <c r="AC1086" s="246" t="s">
        <v>3343</v>
      </c>
      <c r="AD1086" s="150"/>
      <c r="AE1086" s="223"/>
      <c r="AF1086" s="223"/>
    </row>
    <row r="1087" spans="1:32" s="222" customFormat="1" ht="24" hidden="1" customHeight="1">
      <c r="A1087" s="178">
        <v>42874</v>
      </c>
      <c r="B1087" s="177" t="s">
        <v>19160</v>
      </c>
      <c r="C1087" s="156">
        <v>0</v>
      </c>
      <c r="D1087" s="156" t="s">
        <v>31</v>
      </c>
      <c r="E1087" s="156" t="s">
        <v>94</v>
      </c>
      <c r="F1087" s="252">
        <v>170515</v>
      </c>
      <c r="G1087" s="156" t="s">
        <v>310</v>
      </c>
      <c r="H1087" s="176" t="s">
        <v>22989</v>
      </c>
      <c r="I1087" s="156">
        <v>2</v>
      </c>
      <c r="J1087" s="156" t="s">
        <v>32</v>
      </c>
      <c r="K1087" s="156" t="s">
        <v>342</v>
      </c>
      <c r="L1087" s="156" t="s">
        <v>349</v>
      </c>
      <c r="M1087" s="156"/>
      <c r="N1087" s="156">
        <v>0</v>
      </c>
      <c r="O1087" s="156" t="s">
        <v>33</v>
      </c>
      <c r="P1087" s="156">
        <v>74663.73</v>
      </c>
      <c r="Q1087" s="156">
        <v>4309650</v>
      </c>
      <c r="R1087" s="156">
        <v>3471644</v>
      </c>
      <c r="S1087" s="166">
        <v>80.56</v>
      </c>
      <c r="T1087" s="156">
        <v>0</v>
      </c>
      <c r="U1087" s="156">
        <v>0</v>
      </c>
      <c r="V1087" s="156" t="s">
        <v>23007</v>
      </c>
      <c r="W1087" s="156" t="s">
        <v>23006</v>
      </c>
      <c r="X1087" s="156" t="s">
        <v>23005</v>
      </c>
      <c r="Y1087" s="141" t="s">
        <v>4625</v>
      </c>
      <c r="Z1087" s="141" t="str">
        <f t="shared" si="47"/>
        <v>0101PE</v>
      </c>
      <c r="AA1087" s="245">
        <v>0</v>
      </c>
      <c r="AB1087" s="156" t="s">
        <v>30</v>
      </c>
      <c r="AC1087" s="156" t="s">
        <v>3343</v>
      </c>
      <c r="AD1087" s="156"/>
      <c r="AE1087" s="223"/>
      <c r="AF1087" s="223"/>
    </row>
    <row r="1088" spans="1:32" s="222" customFormat="1" ht="24" hidden="1" customHeight="1">
      <c r="A1088" s="178">
        <v>42874</v>
      </c>
      <c r="B1088" s="177" t="s">
        <v>19160</v>
      </c>
      <c r="C1088" s="156">
        <v>0</v>
      </c>
      <c r="D1088" s="156" t="s">
        <v>31</v>
      </c>
      <c r="E1088" s="156" t="s">
        <v>95</v>
      </c>
      <c r="F1088" s="252">
        <v>170515</v>
      </c>
      <c r="G1088" s="156" t="s">
        <v>310</v>
      </c>
      <c r="H1088" s="176" t="s">
        <v>22989</v>
      </c>
      <c r="I1088" s="156">
        <v>3</v>
      </c>
      <c r="J1088" s="156" t="s">
        <v>32</v>
      </c>
      <c r="K1088" s="156" t="s">
        <v>342</v>
      </c>
      <c r="L1088" s="156" t="s">
        <v>349</v>
      </c>
      <c r="M1088" s="156"/>
      <c r="N1088" s="156">
        <v>0</v>
      </c>
      <c r="O1088" s="156" t="s">
        <v>33</v>
      </c>
      <c r="P1088" s="156">
        <v>72736.19</v>
      </c>
      <c r="Q1088" s="156">
        <v>4309650</v>
      </c>
      <c r="R1088" s="156">
        <v>3370715</v>
      </c>
      <c r="S1088" s="166">
        <v>78.209999999999994</v>
      </c>
      <c r="T1088" s="156">
        <v>0</v>
      </c>
      <c r="U1088" s="156">
        <v>0</v>
      </c>
      <c r="V1088" s="156" t="s">
        <v>23004</v>
      </c>
      <c r="W1088" s="156" t="s">
        <v>23003</v>
      </c>
      <c r="X1088" s="156" t="s">
        <v>23002</v>
      </c>
      <c r="Y1088" s="141" t="s">
        <v>4625</v>
      </c>
      <c r="Z1088" s="141" t="str">
        <f t="shared" si="47"/>
        <v>0101PE</v>
      </c>
      <c r="AA1088" s="245">
        <v>0</v>
      </c>
      <c r="AB1088" s="156" t="s">
        <v>30</v>
      </c>
      <c r="AC1088" s="156" t="s">
        <v>3343</v>
      </c>
      <c r="AD1088" s="156"/>
      <c r="AE1088" s="223"/>
      <c r="AF1088" s="223"/>
    </row>
    <row r="1089" spans="1:32" s="222" customFormat="1" ht="24" hidden="1" customHeight="1">
      <c r="A1089" s="178">
        <v>42874</v>
      </c>
      <c r="B1089" s="177" t="s">
        <v>19160</v>
      </c>
      <c r="C1089" s="156">
        <v>0</v>
      </c>
      <c r="D1089" s="156" t="s">
        <v>31</v>
      </c>
      <c r="E1089" s="156" t="s">
        <v>96</v>
      </c>
      <c r="F1089" s="252">
        <v>170515</v>
      </c>
      <c r="G1089" s="156" t="s">
        <v>310</v>
      </c>
      <c r="H1089" s="176" t="s">
        <v>22989</v>
      </c>
      <c r="I1089" s="156">
        <v>4</v>
      </c>
      <c r="J1089" s="156" t="s">
        <v>32</v>
      </c>
      <c r="K1089" s="156" t="s">
        <v>342</v>
      </c>
      <c r="L1089" s="156" t="s">
        <v>349</v>
      </c>
      <c r="M1089" s="156"/>
      <c r="N1089" s="156">
        <v>0</v>
      </c>
      <c r="O1089" s="156" t="s">
        <v>33</v>
      </c>
      <c r="P1089" s="156">
        <v>71281.350000000006</v>
      </c>
      <c r="Q1089" s="156">
        <v>4309650</v>
      </c>
      <c r="R1089" s="156">
        <v>3324357</v>
      </c>
      <c r="S1089" s="166">
        <v>77.14</v>
      </c>
      <c r="T1089" s="156">
        <v>0</v>
      </c>
      <c r="U1089" s="156">
        <v>0</v>
      </c>
      <c r="V1089" s="156" t="s">
        <v>23001</v>
      </c>
      <c r="W1089" s="156" t="s">
        <v>23000</v>
      </c>
      <c r="X1089" s="156" t="s">
        <v>22999</v>
      </c>
      <c r="Y1089" s="141" t="s">
        <v>4625</v>
      </c>
      <c r="Z1089" s="141" t="str">
        <f t="shared" si="47"/>
        <v>0101PE</v>
      </c>
      <c r="AA1089" s="245">
        <v>0</v>
      </c>
      <c r="AB1089" s="156" t="s">
        <v>30</v>
      </c>
      <c r="AC1089" s="156" t="s">
        <v>3343</v>
      </c>
      <c r="AD1089" s="156"/>
      <c r="AE1089" s="223"/>
      <c r="AF1089" s="223"/>
    </row>
    <row r="1090" spans="1:32" s="222" customFormat="1" ht="24" hidden="1" customHeight="1">
      <c r="A1090" s="178">
        <v>42874</v>
      </c>
      <c r="B1090" s="177" t="s">
        <v>19160</v>
      </c>
      <c r="C1090" s="156">
        <v>0</v>
      </c>
      <c r="D1090" s="156" t="s">
        <v>31</v>
      </c>
      <c r="E1090" s="156" t="s">
        <v>97</v>
      </c>
      <c r="F1090" s="252">
        <v>170515</v>
      </c>
      <c r="G1090" s="156" t="s">
        <v>310</v>
      </c>
      <c r="H1090" s="176" t="s">
        <v>22989</v>
      </c>
      <c r="I1090" s="156">
        <v>5</v>
      </c>
      <c r="J1090" s="156" t="s">
        <v>32</v>
      </c>
      <c r="K1090" s="156" t="s">
        <v>342</v>
      </c>
      <c r="L1090" s="156" t="s">
        <v>349</v>
      </c>
      <c r="M1090" s="156"/>
      <c r="N1090" s="156">
        <v>0</v>
      </c>
      <c r="O1090" s="156" t="s">
        <v>33</v>
      </c>
      <c r="P1090" s="156">
        <v>74042.58</v>
      </c>
      <c r="Q1090" s="156">
        <v>4309650</v>
      </c>
      <c r="R1090" s="156">
        <v>3454648</v>
      </c>
      <c r="S1090" s="166">
        <v>80.16</v>
      </c>
      <c r="T1090" s="156">
        <v>0</v>
      </c>
      <c r="U1090" s="156">
        <v>0</v>
      </c>
      <c r="V1090" s="156" t="s">
        <v>22998</v>
      </c>
      <c r="W1090" s="156" t="s">
        <v>22997</v>
      </c>
      <c r="X1090" s="156" t="s">
        <v>22996</v>
      </c>
      <c r="Y1090" s="141" t="s">
        <v>4625</v>
      </c>
      <c r="Z1090" s="141" t="str">
        <f t="shared" si="47"/>
        <v>0101PE</v>
      </c>
      <c r="AA1090" s="245">
        <v>0</v>
      </c>
      <c r="AB1090" s="156" t="s">
        <v>30</v>
      </c>
      <c r="AC1090" s="156" t="s">
        <v>3343</v>
      </c>
      <c r="AD1090" s="156"/>
      <c r="AE1090" s="223"/>
      <c r="AF1090" s="223"/>
    </row>
    <row r="1091" spans="1:32" s="222" customFormat="1" ht="24" hidden="1" customHeight="1">
      <c r="A1091" s="178">
        <v>42874</v>
      </c>
      <c r="B1091" s="177" t="s">
        <v>19160</v>
      </c>
      <c r="C1091" s="156">
        <v>0</v>
      </c>
      <c r="D1091" s="156" t="s">
        <v>31</v>
      </c>
      <c r="E1091" s="156" t="s">
        <v>98</v>
      </c>
      <c r="F1091" s="252">
        <v>170515</v>
      </c>
      <c r="G1091" s="156" t="s">
        <v>310</v>
      </c>
      <c r="H1091" s="176" t="s">
        <v>22989</v>
      </c>
      <c r="I1091" s="156">
        <v>6</v>
      </c>
      <c r="J1091" s="156" t="s">
        <v>32</v>
      </c>
      <c r="K1091" s="156" t="s">
        <v>342</v>
      </c>
      <c r="L1091" s="156" t="s">
        <v>349</v>
      </c>
      <c r="M1091" s="156"/>
      <c r="N1091" s="156">
        <v>0</v>
      </c>
      <c r="O1091" s="156" t="s">
        <v>33</v>
      </c>
      <c r="P1091" s="156">
        <v>73741.09</v>
      </c>
      <c r="Q1091" s="156">
        <v>4309650</v>
      </c>
      <c r="R1091" s="156">
        <v>3438964</v>
      </c>
      <c r="S1091" s="166">
        <v>79.8</v>
      </c>
      <c r="T1091" s="156">
        <v>0</v>
      </c>
      <c r="U1091" s="156">
        <v>0</v>
      </c>
      <c r="V1091" s="156" t="s">
        <v>22995</v>
      </c>
      <c r="W1091" s="156" t="s">
        <v>22994</v>
      </c>
      <c r="X1091" s="156" t="s">
        <v>22993</v>
      </c>
      <c r="Y1091" s="141" t="s">
        <v>4625</v>
      </c>
      <c r="Z1091" s="141" t="str">
        <f t="shared" si="47"/>
        <v>0101PE</v>
      </c>
      <c r="AA1091" s="245">
        <v>0</v>
      </c>
      <c r="AB1091" s="156" t="s">
        <v>30</v>
      </c>
      <c r="AC1091" s="156" t="s">
        <v>3343</v>
      </c>
      <c r="AD1091" s="156"/>
      <c r="AE1091" s="223"/>
      <c r="AF1091" s="223"/>
    </row>
    <row r="1092" spans="1:32" s="222" customFormat="1" ht="24" hidden="1" customHeight="1">
      <c r="A1092" s="178">
        <v>42874</v>
      </c>
      <c r="B1092" s="177" t="s">
        <v>19160</v>
      </c>
      <c r="C1092" s="156">
        <v>0</v>
      </c>
      <c r="D1092" s="156" t="s">
        <v>31</v>
      </c>
      <c r="E1092" s="156" t="s">
        <v>99</v>
      </c>
      <c r="F1092" s="252">
        <v>170515</v>
      </c>
      <c r="G1092" s="156" t="s">
        <v>310</v>
      </c>
      <c r="H1092" s="176" t="s">
        <v>22989</v>
      </c>
      <c r="I1092" s="156">
        <v>7</v>
      </c>
      <c r="J1092" s="156" t="s">
        <v>32</v>
      </c>
      <c r="K1092" s="156" t="s">
        <v>342</v>
      </c>
      <c r="L1092" s="156" t="s">
        <v>349</v>
      </c>
      <c r="M1092" s="156"/>
      <c r="N1092" s="156">
        <v>0</v>
      </c>
      <c r="O1092" s="156" t="s">
        <v>33</v>
      </c>
      <c r="P1092" s="156">
        <v>72212.990000000005</v>
      </c>
      <c r="Q1092" s="156">
        <v>4309650</v>
      </c>
      <c r="R1092" s="156">
        <v>3362602</v>
      </c>
      <c r="S1092" s="166">
        <v>78.02</v>
      </c>
      <c r="T1092" s="156">
        <v>0</v>
      </c>
      <c r="U1092" s="156">
        <v>0</v>
      </c>
      <c r="V1092" s="156" t="s">
        <v>22992</v>
      </c>
      <c r="W1092" s="156" t="s">
        <v>22991</v>
      </c>
      <c r="X1092" s="156" t="s">
        <v>22990</v>
      </c>
      <c r="Y1092" s="141" t="s">
        <v>4625</v>
      </c>
      <c r="Z1092" s="141" t="str">
        <f t="shared" si="47"/>
        <v>0101PE</v>
      </c>
      <c r="AA1092" s="245">
        <v>0</v>
      </c>
      <c r="AB1092" s="156" t="s">
        <v>30</v>
      </c>
      <c r="AC1092" s="156" t="s">
        <v>3343</v>
      </c>
      <c r="AD1092" s="156"/>
      <c r="AE1092" s="223"/>
      <c r="AF1092" s="223"/>
    </row>
    <row r="1093" spans="1:32" s="222" customFormat="1" ht="24" hidden="1" customHeight="1">
      <c r="A1093" s="178">
        <v>42874</v>
      </c>
      <c r="B1093" s="177" t="s">
        <v>19160</v>
      </c>
      <c r="C1093" s="156">
        <v>0</v>
      </c>
      <c r="D1093" s="156" t="s">
        <v>31</v>
      </c>
      <c r="E1093" s="156" t="s">
        <v>100</v>
      </c>
      <c r="F1093" s="252">
        <v>170515</v>
      </c>
      <c r="G1093" s="156" t="s">
        <v>310</v>
      </c>
      <c r="H1093" s="176" t="s">
        <v>22989</v>
      </c>
      <c r="I1093" s="156">
        <v>8</v>
      </c>
      <c r="J1093" s="156" t="s">
        <v>32</v>
      </c>
      <c r="K1093" s="156" t="s">
        <v>342</v>
      </c>
      <c r="L1093" s="156" t="s">
        <v>349</v>
      </c>
      <c r="M1093" s="156"/>
      <c r="N1093" s="156">
        <v>0</v>
      </c>
      <c r="O1093" s="156" t="s">
        <v>33</v>
      </c>
      <c r="P1093" s="156">
        <v>72688.149999999994</v>
      </c>
      <c r="Q1093" s="156">
        <v>4309650</v>
      </c>
      <c r="R1093" s="156">
        <v>3400079</v>
      </c>
      <c r="S1093" s="166">
        <v>78.89</v>
      </c>
      <c r="T1093" s="156">
        <v>0</v>
      </c>
      <c r="U1093" s="156">
        <v>0</v>
      </c>
      <c r="V1093" s="156" t="s">
        <v>22988</v>
      </c>
      <c r="W1093" s="156" t="s">
        <v>22987</v>
      </c>
      <c r="X1093" s="156" t="s">
        <v>22986</v>
      </c>
      <c r="Y1093" s="141" t="s">
        <v>4625</v>
      </c>
      <c r="Z1093" s="141" t="str">
        <f t="shared" si="47"/>
        <v>0101PE</v>
      </c>
      <c r="AA1093" s="245">
        <v>0</v>
      </c>
      <c r="AB1093" s="156" t="s">
        <v>30</v>
      </c>
      <c r="AC1093" s="156" t="s">
        <v>3343</v>
      </c>
      <c r="AD1093" s="156"/>
      <c r="AE1093" s="223"/>
      <c r="AF1093" s="223"/>
    </row>
    <row r="1094" spans="1:32" s="222" customFormat="1" ht="24" hidden="1" customHeight="1">
      <c r="A1094" s="182">
        <v>42875</v>
      </c>
      <c r="B1094" s="181" t="s">
        <v>22985</v>
      </c>
      <c r="C1094" s="150">
        <v>0</v>
      </c>
      <c r="D1094" s="150" t="s">
        <v>31</v>
      </c>
      <c r="E1094" s="150" t="s">
        <v>93</v>
      </c>
      <c r="F1094" s="253">
        <v>170515</v>
      </c>
      <c r="G1094" s="180" t="s">
        <v>310</v>
      </c>
      <c r="H1094" s="150" t="s">
        <v>22962</v>
      </c>
      <c r="I1094" s="179">
        <v>1</v>
      </c>
      <c r="J1094" s="150" t="s">
        <v>32</v>
      </c>
      <c r="K1094" s="150" t="s">
        <v>342</v>
      </c>
      <c r="L1094" s="150" t="s">
        <v>349</v>
      </c>
      <c r="M1094" s="150"/>
      <c r="N1094" s="150">
        <v>0</v>
      </c>
      <c r="O1094" s="150" t="s">
        <v>41</v>
      </c>
      <c r="P1094" s="150">
        <v>107698.01</v>
      </c>
      <c r="Q1094" s="150">
        <v>4309650</v>
      </c>
      <c r="R1094" s="150">
        <v>3257434</v>
      </c>
      <c r="S1094" s="150">
        <v>75.58</v>
      </c>
      <c r="T1094" s="150">
        <v>0</v>
      </c>
      <c r="U1094" s="150">
        <v>0</v>
      </c>
      <c r="V1094" s="150" t="s">
        <v>22984</v>
      </c>
      <c r="W1094" s="150" t="s">
        <v>22983</v>
      </c>
      <c r="X1094" s="150" t="s">
        <v>22982</v>
      </c>
      <c r="Y1094" s="287" t="s">
        <v>140</v>
      </c>
      <c r="Z1094" s="287" t="str">
        <f t="shared" si="47"/>
        <v>0151PE</v>
      </c>
      <c r="AA1094" s="246">
        <v>0</v>
      </c>
      <c r="AB1094" s="150" t="s">
        <v>30</v>
      </c>
      <c r="AC1094" s="246" t="s">
        <v>3343</v>
      </c>
      <c r="AD1094" s="150"/>
      <c r="AE1094" s="223"/>
      <c r="AF1094" s="223"/>
    </row>
    <row r="1095" spans="1:32" s="222" customFormat="1" ht="24" hidden="1" customHeight="1">
      <c r="A1095" s="178">
        <v>42875</v>
      </c>
      <c r="B1095" s="177" t="s">
        <v>22979</v>
      </c>
      <c r="C1095" s="156">
        <v>0</v>
      </c>
      <c r="D1095" s="156" t="s">
        <v>31</v>
      </c>
      <c r="E1095" s="156" t="s">
        <v>94</v>
      </c>
      <c r="F1095" s="252">
        <v>170515</v>
      </c>
      <c r="G1095" s="156" t="s">
        <v>310</v>
      </c>
      <c r="H1095" s="176" t="s">
        <v>22962</v>
      </c>
      <c r="I1095" s="156">
        <v>2</v>
      </c>
      <c r="J1095" s="156" t="s">
        <v>32</v>
      </c>
      <c r="K1095" s="156" t="s">
        <v>342</v>
      </c>
      <c r="L1095" s="156" t="s">
        <v>349</v>
      </c>
      <c r="M1095" s="156"/>
      <c r="N1095" s="156">
        <v>0</v>
      </c>
      <c r="O1095" s="156" t="s">
        <v>41</v>
      </c>
      <c r="P1095" s="156">
        <v>122228.91</v>
      </c>
      <c r="Q1095" s="156">
        <v>4309650</v>
      </c>
      <c r="R1095" s="156">
        <v>3665367</v>
      </c>
      <c r="S1095" s="166">
        <v>85.05</v>
      </c>
      <c r="T1095" s="156">
        <v>0</v>
      </c>
      <c r="U1095" s="156">
        <v>0</v>
      </c>
      <c r="V1095" s="156" t="s">
        <v>22981</v>
      </c>
      <c r="W1095" s="156" t="s">
        <v>20448</v>
      </c>
      <c r="X1095" s="156" t="s">
        <v>22980</v>
      </c>
      <c r="Y1095" s="141" t="s">
        <v>140</v>
      </c>
      <c r="Z1095" s="141" t="str">
        <f t="shared" si="47"/>
        <v>0151PE</v>
      </c>
      <c r="AA1095" s="245">
        <v>0</v>
      </c>
      <c r="AB1095" s="156" t="s">
        <v>30</v>
      </c>
      <c r="AC1095" s="156" t="s">
        <v>3343</v>
      </c>
      <c r="AD1095" s="156"/>
      <c r="AE1095" s="223"/>
      <c r="AF1095" s="223"/>
    </row>
    <row r="1096" spans="1:32" s="222" customFormat="1" ht="24" hidden="1" customHeight="1">
      <c r="A1096" s="178">
        <v>42875</v>
      </c>
      <c r="B1096" s="177" t="s">
        <v>22979</v>
      </c>
      <c r="C1096" s="156">
        <v>0</v>
      </c>
      <c r="D1096" s="156" t="s">
        <v>31</v>
      </c>
      <c r="E1096" s="156" t="s">
        <v>95</v>
      </c>
      <c r="F1096" s="252">
        <v>170515</v>
      </c>
      <c r="G1096" s="156" t="s">
        <v>310</v>
      </c>
      <c r="H1096" s="176" t="s">
        <v>22962</v>
      </c>
      <c r="I1096" s="156">
        <v>3</v>
      </c>
      <c r="J1096" s="156" t="s">
        <v>32</v>
      </c>
      <c r="K1096" s="156" t="s">
        <v>342</v>
      </c>
      <c r="L1096" s="156" t="s">
        <v>349</v>
      </c>
      <c r="M1096" s="156"/>
      <c r="N1096" s="156">
        <v>0</v>
      </c>
      <c r="O1096" s="156" t="s">
        <v>41</v>
      </c>
      <c r="P1096" s="156">
        <v>121678.23</v>
      </c>
      <c r="Q1096" s="156">
        <v>4309650</v>
      </c>
      <c r="R1096" s="156">
        <v>3654564</v>
      </c>
      <c r="S1096" s="166">
        <v>84.8</v>
      </c>
      <c r="T1096" s="156">
        <v>0</v>
      </c>
      <c r="U1096" s="156">
        <v>0</v>
      </c>
      <c r="V1096" s="156" t="s">
        <v>22978</v>
      </c>
      <c r="W1096" s="156" t="s">
        <v>22977</v>
      </c>
      <c r="X1096" s="156" t="s">
        <v>22976</v>
      </c>
      <c r="Y1096" s="141" t="s">
        <v>140</v>
      </c>
      <c r="Z1096" s="141" t="str">
        <f t="shared" si="47"/>
        <v>0151PE</v>
      </c>
      <c r="AA1096" s="245">
        <v>0</v>
      </c>
      <c r="AB1096" s="156" t="s">
        <v>30</v>
      </c>
      <c r="AC1096" s="156" t="s">
        <v>3343</v>
      </c>
      <c r="AD1096" s="156"/>
      <c r="AE1096" s="223"/>
      <c r="AF1096" s="223"/>
    </row>
    <row r="1097" spans="1:32" s="222" customFormat="1" ht="24" hidden="1" customHeight="1">
      <c r="A1097" s="178">
        <v>42875</v>
      </c>
      <c r="B1097" s="177" t="s">
        <v>20878</v>
      </c>
      <c r="C1097" s="156">
        <v>0</v>
      </c>
      <c r="D1097" s="156" t="s">
        <v>31</v>
      </c>
      <c r="E1097" s="156" t="s">
        <v>21678</v>
      </c>
      <c r="F1097" s="252">
        <v>170515</v>
      </c>
      <c r="G1097" s="156" t="s">
        <v>310</v>
      </c>
      <c r="H1097" s="176" t="s">
        <v>22962</v>
      </c>
      <c r="I1097" s="156">
        <v>4</v>
      </c>
      <c r="J1097" s="156" t="s">
        <v>32</v>
      </c>
      <c r="K1097" s="156" t="s">
        <v>342</v>
      </c>
      <c r="L1097" s="156" t="s">
        <v>349</v>
      </c>
      <c r="M1097" s="156"/>
      <c r="N1097" s="156">
        <v>0</v>
      </c>
      <c r="O1097" s="156" t="s">
        <v>41</v>
      </c>
      <c r="P1097" s="156">
        <v>116726.91</v>
      </c>
      <c r="Q1097" s="156">
        <v>4309650</v>
      </c>
      <c r="R1097" s="156">
        <v>3474015</v>
      </c>
      <c r="S1097" s="166">
        <v>80.61</v>
      </c>
      <c r="T1097" s="156">
        <v>0</v>
      </c>
      <c r="U1097" s="156">
        <v>0</v>
      </c>
      <c r="V1097" s="156" t="s">
        <v>22975</v>
      </c>
      <c r="W1097" s="156" t="s">
        <v>22974</v>
      </c>
      <c r="X1097" s="156" t="s">
        <v>22973</v>
      </c>
      <c r="Y1097" s="141" t="s">
        <v>140</v>
      </c>
      <c r="Z1097" s="141" t="str">
        <f t="shared" si="47"/>
        <v>0151PE</v>
      </c>
      <c r="AA1097" s="245">
        <v>0</v>
      </c>
      <c r="AB1097" s="156" t="s">
        <v>13904</v>
      </c>
      <c r="AC1097" s="156" t="s">
        <v>3343</v>
      </c>
      <c r="AD1097" s="156"/>
      <c r="AE1097" s="223"/>
      <c r="AF1097" s="223"/>
    </row>
    <row r="1098" spans="1:32" s="222" customFormat="1" ht="24" hidden="1" customHeight="1">
      <c r="A1098" s="178">
        <v>42875</v>
      </c>
      <c r="B1098" s="177" t="s">
        <v>20878</v>
      </c>
      <c r="C1098" s="156">
        <v>0</v>
      </c>
      <c r="D1098" s="156" t="s">
        <v>31</v>
      </c>
      <c r="E1098" s="156" t="s">
        <v>21678</v>
      </c>
      <c r="F1098" s="252">
        <v>170515</v>
      </c>
      <c r="G1098" s="156" t="s">
        <v>310</v>
      </c>
      <c r="H1098" s="176" t="s">
        <v>22962</v>
      </c>
      <c r="I1098" s="156">
        <v>5</v>
      </c>
      <c r="J1098" s="156" t="s">
        <v>32</v>
      </c>
      <c r="K1098" s="156" t="s">
        <v>342</v>
      </c>
      <c r="L1098" s="156" t="s">
        <v>349</v>
      </c>
      <c r="M1098" s="156"/>
      <c r="N1098" s="156">
        <v>0</v>
      </c>
      <c r="O1098" s="156" t="s">
        <v>41</v>
      </c>
      <c r="P1098" s="156">
        <v>116129.1</v>
      </c>
      <c r="Q1098" s="156">
        <v>4309650</v>
      </c>
      <c r="R1098" s="156">
        <v>3456223</v>
      </c>
      <c r="S1098" s="166">
        <v>80.2</v>
      </c>
      <c r="T1098" s="156">
        <v>0</v>
      </c>
      <c r="U1098" s="156">
        <v>0</v>
      </c>
      <c r="V1098" s="156" t="s">
        <v>22972</v>
      </c>
      <c r="W1098" s="156" t="s">
        <v>22971</v>
      </c>
      <c r="X1098" s="156" t="s">
        <v>22970</v>
      </c>
      <c r="Y1098" s="141" t="s">
        <v>140</v>
      </c>
      <c r="Z1098" s="141" t="str">
        <f t="shared" si="47"/>
        <v>0151PE</v>
      </c>
      <c r="AA1098" s="245">
        <v>0</v>
      </c>
      <c r="AB1098" s="156" t="s">
        <v>13904</v>
      </c>
      <c r="AC1098" s="156" t="s">
        <v>3343</v>
      </c>
      <c r="AD1098" s="156"/>
      <c r="AE1098" s="223"/>
      <c r="AF1098" s="223"/>
    </row>
    <row r="1099" spans="1:32" s="222" customFormat="1" ht="24" hidden="1" customHeight="1">
      <c r="A1099" s="178">
        <v>42875</v>
      </c>
      <c r="B1099" s="177" t="s">
        <v>20878</v>
      </c>
      <c r="C1099" s="156">
        <v>0</v>
      </c>
      <c r="D1099" s="156" t="s">
        <v>31</v>
      </c>
      <c r="E1099" s="156" t="s">
        <v>22963</v>
      </c>
      <c r="F1099" s="252">
        <v>170515</v>
      </c>
      <c r="G1099" s="156" t="s">
        <v>310</v>
      </c>
      <c r="H1099" s="176" t="s">
        <v>22962</v>
      </c>
      <c r="I1099" s="156">
        <v>6</v>
      </c>
      <c r="J1099" s="156" t="s">
        <v>32</v>
      </c>
      <c r="K1099" s="156" t="s">
        <v>342</v>
      </c>
      <c r="L1099" s="156" t="s">
        <v>349</v>
      </c>
      <c r="M1099" s="156"/>
      <c r="N1099" s="156">
        <v>0</v>
      </c>
      <c r="O1099" s="156" t="s">
        <v>41</v>
      </c>
      <c r="P1099" s="156">
        <v>114793.5</v>
      </c>
      <c r="Q1099" s="156">
        <v>4309650</v>
      </c>
      <c r="R1099" s="156">
        <v>3416473</v>
      </c>
      <c r="S1099" s="166">
        <v>79.27</v>
      </c>
      <c r="T1099" s="156">
        <v>0</v>
      </c>
      <c r="U1099" s="156">
        <v>0</v>
      </c>
      <c r="V1099" s="156" t="s">
        <v>22969</v>
      </c>
      <c r="W1099" s="156" t="s">
        <v>22968</v>
      </c>
      <c r="X1099" s="156" t="s">
        <v>22967</v>
      </c>
      <c r="Y1099" s="141" t="s">
        <v>140</v>
      </c>
      <c r="Z1099" s="141" t="str">
        <f t="shared" si="47"/>
        <v>0151PE</v>
      </c>
      <c r="AA1099" s="245">
        <v>0</v>
      </c>
      <c r="AB1099" s="156" t="s">
        <v>13904</v>
      </c>
      <c r="AC1099" s="156" t="s">
        <v>3343</v>
      </c>
      <c r="AD1099" s="156"/>
      <c r="AE1099" s="223"/>
      <c r="AF1099" s="223"/>
    </row>
    <row r="1100" spans="1:32" s="222" customFormat="1" ht="24" hidden="1" customHeight="1">
      <c r="A1100" s="178">
        <v>42875</v>
      </c>
      <c r="B1100" s="177" t="s">
        <v>20878</v>
      </c>
      <c r="C1100" s="156">
        <v>0</v>
      </c>
      <c r="D1100" s="156" t="s">
        <v>31</v>
      </c>
      <c r="E1100" s="156" t="s">
        <v>22963</v>
      </c>
      <c r="F1100" s="252">
        <v>170515</v>
      </c>
      <c r="G1100" s="156" t="s">
        <v>310</v>
      </c>
      <c r="H1100" s="176" t="s">
        <v>22962</v>
      </c>
      <c r="I1100" s="156">
        <v>7</v>
      </c>
      <c r="J1100" s="156" t="s">
        <v>32</v>
      </c>
      <c r="K1100" s="156" t="s">
        <v>342</v>
      </c>
      <c r="L1100" s="156" t="s">
        <v>349</v>
      </c>
      <c r="M1100" s="156"/>
      <c r="N1100" s="156">
        <v>0</v>
      </c>
      <c r="O1100" s="156" t="s">
        <v>41</v>
      </c>
      <c r="P1100" s="156">
        <v>116010.98</v>
      </c>
      <c r="Q1100" s="156">
        <v>4309650</v>
      </c>
      <c r="R1100" s="156">
        <v>3452707</v>
      </c>
      <c r="S1100" s="166">
        <v>80.12</v>
      </c>
      <c r="T1100" s="156">
        <v>0</v>
      </c>
      <c r="U1100" s="156">
        <v>0</v>
      </c>
      <c r="V1100" s="156" t="s">
        <v>22966</v>
      </c>
      <c r="W1100" s="156" t="s">
        <v>22965</v>
      </c>
      <c r="X1100" s="156" t="s">
        <v>22964</v>
      </c>
      <c r="Y1100" s="141" t="s">
        <v>140</v>
      </c>
      <c r="Z1100" s="141" t="str">
        <f t="shared" si="47"/>
        <v>0151PE</v>
      </c>
      <c r="AA1100" s="245">
        <v>0</v>
      </c>
      <c r="AB1100" s="156" t="s">
        <v>13904</v>
      </c>
      <c r="AC1100" s="156" t="s">
        <v>3343</v>
      </c>
      <c r="AD1100" s="156"/>
      <c r="AE1100" s="223"/>
      <c r="AF1100" s="223"/>
    </row>
    <row r="1101" spans="1:32" s="222" customFormat="1" ht="24" hidden="1" customHeight="1">
      <c r="A1101" s="178">
        <v>42875</v>
      </c>
      <c r="B1101" s="177" t="s">
        <v>20878</v>
      </c>
      <c r="C1101" s="156">
        <v>0</v>
      </c>
      <c r="D1101" s="156" t="s">
        <v>31</v>
      </c>
      <c r="E1101" s="156" t="s">
        <v>22963</v>
      </c>
      <c r="F1101" s="252">
        <v>170515</v>
      </c>
      <c r="G1101" s="156" t="s">
        <v>310</v>
      </c>
      <c r="H1101" s="176" t="s">
        <v>22962</v>
      </c>
      <c r="I1101" s="156">
        <v>8</v>
      </c>
      <c r="J1101" s="156" t="s">
        <v>32</v>
      </c>
      <c r="K1101" s="156" t="s">
        <v>342</v>
      </c>
      <c r="L1101" s="156" t="s">
        <v>349</v>
      </c>
      <c r="M1101" s="156"/>
      <c r="N1101" s="156">
        <v>0</v>
      </c>
      <c r="O1101" s="156" t="s">
        <v>41</v>
      </c>
      <c r="P1101" s="156">
        <v>115233.08</v>
      </c>
      <c r="Q1101" s="156">
        <v>4309650</v>
      </c>
      <c r="R1101" s="156">
        <v>3429556</v>
      </c>
      <c r="S1101" s="166">
        <v>79.58</v>
      </c>
      <c r="T1101" s="156">
        <v>0</v>
      </c>
      <c r="U1101" s="156">
        <v>0</v>
      </c>
      <c r="V1101" s="156" t="s">
        <v>22961</v>
      </c>
      <c r="W1101" s="156" t="s">
        <v>22960</v>
      </c>
      <c r="X1101" s="156" t="s">
        <v>22959</v>
      </c>
      <c r="Y1101" s="141" t="s">
        <v>140</v>
      </c>
      <c r="Z1101" s="141" t="str">
        <f t="shared" si="47"/>
        <v>0151PE</v>
      </c>
      <c r="AA1101" s="245">
        <v>0</v>
      </c>
      <c r="AB1101" s="156" t="s">
        <v>13904</v>
      </c>
      <c r="AC1101" s="156" t="s">
        <v>3343</v>
      </c>
      <c r="AD1101" s="156"/>
      <c r="AE1101" s="223"/>
      <c r="AF1101" s="223"/>
    </row>
    <row r="1102" spans="1:32" s="222" customFormat="1" ht="24" hidden="1" customHeight="1">
      <c r="A1102" s="182">
        <v>42876</v>
      </c>
      <c r="B1102" s="181" t="s">
        <v>22945</v>
      </c>
      <c r="C1102" s="150">
        <v>0</v>
      </c>
      <c r="D1102" s="150" t="s">
        <v>31</v>
      </c>
      <c r="E1102" s="150" t="s">
        <v>93</v>
      </c>
      <c r="F1102" s="253">
        <v>170519</v>
      </c>
      <c r="G1102" s="180" t="s">
        <v>101</v>
      </c>
      <c r="H1102" s="150" t="s">
        <v>22956</v>
      </c>
      <c r="I1102" s="179">
        <v>1</v>
      </c>
      <c r="J1102" s="150" t="s">
        <v>32</v>
      </c>
      <c r="K1102" s="150" t="s">
        <v>342</v>
      </c>
      <c r="L1102" s="150" t="s">
        <v>350</v>
      </c>
      <c r="M1102" s="150"/>
      <c r="N1102" s="150">
        <v>0</v>
      </c>
      <c r="O1102" s="150" t="s">
        <v>33</v>
      </c>
      <c r="P1102" s="150">
        <v>31330.32</v>
      </c>
      <c r="Q1102" s="150">
        <v>2674300</v>
      </c>
      <c r="R1102" s="150">
        <v>2499682</v>
      </c>
      <c r="S1102" s="150">
        <v>93.6</v>
      </c>
      <c r="T1102" s="150">
        <v>0</v>
      </c>
      <c r="U1102" s="150">
        <v>0</v>
      </c>
      <c r="V1102" s="150" t="s">
        <v>22958</v>
      </c>
      <c r="W1102" s="150" t="s">
        <v>6212</v>
      </c>
      <c r="X1102" s="150" t="s">
        <v>22957</v>
      </c>
      <c r="Y1102" s="287" t="s">
        <v>4625</v>
      </c>
      <c r="Z1102" s="287" t="str">
        <f t="shared" si="47"/>
        <v>0101PE</v>
      </c>
      <c r="AA1102" s="246">
        <v>0</v>
      </c>
      <c r="AB1102" s="150" t="s">
        <v>13904</v>
      </c>
      <c r="AC1102" s="246" t="s">
        <v>3343</v>
      </c>
      <c r="AD1102" s="150"/>
      <c r="AE1102" s="223"/>
      <c r="AF1102" s="223"/>
    </row>
    <row r="1103" spans="1:32" s="222" customFormat="1" ht="24" hidden="1" customHeight="1">
      <c r="A1103" s="178">
        <v>42876</v>
      </c>
      <c r="B1103" s="177" t="s">
        <v>22945</v>
      </c>
      <c r="C1103" s="156">
        <v>0</v>
      </c>
      <c r="D1103" s="156" t="s">
        <v>31</v>
      </c>
      <c r="E1103" s="156" t="s">
        <v>94</v>
      </c>
      <c r="F1103" s="252">
        <v>170519</v>
      </c>
      <c r="G1103" s="156" t="s">
        <v>101</v>
      </c>
      <c r="H1103" s="176" t="s">
        <v>22956</v>
      </c>
      <c r="I1103" s="156">
        <v>2</v>
      </c>
      <c r="J1103" s="156" t="s">
        <v>32</v>
      </c>
      <c r="K1103" s="156" t="s">
        <v>342</v>
      </c>
      <c r="L1103" s="156" t="s">
        <v>350</v>
      </c>
      <c r="M1103" s="156"/>
      <c r="N1103" s="156">
        <v>0</v>
      </c>
      <c r="O1103" s="156" t="s">
        <v>33</v>
      </c>
      <c r="P1103" s="156">
        <v>30912.57</v>
      </c>
      <c r="Q1103" s="156">
        <v>2625355</v>
      </c>
      <c r="R1103" s="156">
        <v>2466175</v>
      </c>
      <c r="S1103" s="166">
        <v>94</v>
      </c>
      <c r="T1103" s="156">
        <v>0</v>
      </c>
      <c r="U1103" s="156">
        <v>0</v>
      </c>
      <c r="V1103" s="156" t="s">
        <v>22955</v>
      </c>
      <c r="W1103" s="156" t="s">
        <v>22954</v>
      </c>
      <c r="X1103" s="156" t="s">
        <v>22953</v>
      </c>
      <c r="Y1103" s="141" t="s">
        <v>4625</v>
      </c>
      <c r="Z1103" s="141" t="str">
        <f t="shared" si="47"/>
        <v>0101PE</v>
      </c>
      <c r="AA1103" s="245">
        <v>0</v>
      </c>
      <c r="AB1103" s="156" t="s">
        <v>13904</v>
      </c>
      <c r="AC1103" s="156" t="s">
        <v>3343</v>
      </c>
      <c r="AD1103" s="156"/>
      <c r="AE1103" s="223"/>
      <c r="AF1103" s="223"/>
    </row>
    <row r="1104" spans="1:32" s="222" customFormat="1" ht="24" hidden="1" customHeight="1">
      <c r="A1104" s="182">
        <v>42876</v>
      </c>
      <c r="B1104" s="181" t="s">
        <v>22846</v>
      </c>
      <c r="C1104" s="150">
        <v>0</v>
      </c>
      <c r="D1104" s="150" t="s">
        <v>31</v>
      </c>
      <c r="E1104" s="150" t="s">
        <v>93</v>
      </c>
      <c r="F1104" s="253">
        <v>170519</v>
      </c>
      <c r="G1104" s="180" t="s">
        <v>108</v>
      </c>
      <c r="H1104" s="150" t="s">
        <v>22950</v>
      </c>
      <c r="I1104" s="179">
        <v>1</v>
      </c>
      <c r="J1104" s="150" t="s">
        <v>32</v>
      </c>
      <c r="K1104" s="150" t="s">
        <v>342</v>
      </c>
      <c r="L1104" s="150" t="s">
        <v>350</v>
      </c>
      <c r="M1104" s="150"/>
      <c r="N1104" s="150">
        <v>0</v>
      </c>
      <c r="O1104" s="150" t="s">
        <v>33</v>
      </c>
      <c r="P1104" s="150">
        <v>36317.32</v>
      </c>
      <c r="Q1104" s="150">
        <v>3133823</v>
      </c>
      <c r="R1104" s="150">
        <v>2890239</v>
      </c>
      <c r="S1104" s="150">
        <v>92.3</v>
      </c>
      <c r="T1104" s="150">
        <v>0</v>
      </c>
      <c r="U1104" s="150">
        <v>0</v>
      </c>
      <c r="V1104" s="150" t="s">
        <v>22849</v>
      </c>
      <c r="W1104" s="150" t="s">
        <v>22952</v>
      </c>
      <c r="X1104" s="150" t="s">
        <v>22951</v>
      </c>
      <c r="Y1104" s="287" t="s">
        <v>4625</v>
      </c>
      <c r="Z1104" s="287" t="str">
        <f t="shared" si="47"/>
        <v>0101PE</v>
      </c>
      <c r="AA1104" s="246">
        <v>0</v>
      </c>
      <c r="AB1104" s="150" t="s">
        <v>13904</v>
      </c>
      <c r="AC1104" s="246" t="s">
        <v>3343</v>
      </c>
      <c r="AD1104" s="150"/>
      <c r="AE1104" s="223"/>
      <c r="AF1104" s="223"/>
    </row>
    <row r="1105" spans="1:32" s="222" customFormat="1" ht="24" hidden="1" customHeight="1">
      <c r="A1105" s="178">
        <v>42876</v>
      </c>
      <c r="B1105" s="177" t="s">
        <v>22846</v>
      </c>
      <c r="C1105" s="156">
        <v>0</v>
      </c>
      <c r="D1105" s="156" t="s">
        <v>31</v>
      </c>
      <c r="E1105" s="156" t="s">
        <v>94</v>
      </c>
      <c r="F1105" s="252">
        <v>170519</v>
      </c>
      <c r="G1105" s="156" t="s">
        <v>108</v>
      </c>
      <c r="H1105" s="176" t="s">
        <v>22950</v>
      </c>
      <c r="I1105" s="156">
        <v>2</v>
      </c>
      <c r="J1105" s="156" t="s">
        <v>32</v>
      </c>
      <c r="K1105" s="156" t="s">
        <v>342</v>
      </c>
      <c r="L1105" s="156" t="s">
        <v>350</v>
      </c>
      <c r="M1105" s="156"/>
      <c r="N1105" s="156">
        <v>0</v>
      </c>
      <c r="O1105" s="156" t="s">
        <v>33</v>
      </c>
      <c r="P1105" s="156">
        <v>36315.47</v>
      </c>
      <c r="Q1105" s="156">
        <v>3138564</v>
      </c>
      <c r="R1105" s="156">
        <v>2892516</v>
      </c>
      <c r="S1105" s="166">
        <v>92.2</v>
      </c>
      <c r="T1105" s="156">
        <v>0</v>
      </c>
      <c r="U1105" s="156">
        <v>0</v>
      </c>
      <c r="V1105" s="156" t="s">
        <v>22949</v>
      </c>
      <c r="W1105" s="156" t="s">
        <v>22948</v>
      </c>
      <c r="X1105" s="156" t="s">
        <v>22947</v>
      </c>
      <c r="Y1105" s="141" t="s">
        <v>4625</v>
      </c>
      <c r="Z1105" s="141" t="str">
        <f t="shared" si="47"/>
        <v>0101PE</v>
      </c>
      <c r="AA1105" s="245">
        <v>0</v>
      </c>
      <c r="AB1105" s="156" t="s">
        <v>13904</v>
      </c>
      <c r="AC1105" s="156" t="s">
        <v>3343</v>
      </c>
      <c r="AD1105" s="156"/>
      <c r="AE1105" s="223"/>
      <c r="AF1105" s="223"/>
    </row>
    <row r="1106" spans="1:32" s="222" customFormat="1" ht="24" hidden="1" customHeight="1">
      <c r="A1106" s="182">
        <v>42876</v>
      </c>
      <c r="B1106" s="181" t="s">
        <v>22945</v>
      </c>
      <c r="C1106" s="150">
        <v>0</v>
      </c>
      <c r="D1106" s="150" t="s">
        <v>31</v>
      </c>
      <c r="E1106" s="150" t="s">
        <v>93</v>
      </c>
      <c r="F1106" s="253">
        <v>170519</v>
      </c>
      <c r="G1106" s="180" t="s">
        <v>108</v>
      </c>
      <c r="H1106" s="150" t="s">
        <v>22944</v>
      </c>
      <c r="I1106" s="179">
        <v>1</v>
      </c>
      <c r="J1106" s="150" t="s">
        <v>32</v>
      </c>
      <c r="K1106" s="150" t="s">
        <v>342</v>
      </c>
      <c r="L1106" s="150" t="s">
        <v>350</v>
      </c>
      <c r="M1106" s="150"/>
      <c r="N1106" s="150">
        <v>0</v>
      </c>
      <c r="O1106" s="150" t="s">
        <v>33</v>
      </c>
      <c r="P1106" s="150">
        <v>34896.03</v>
      </c>
      <c r="Q1106" s="150">
        <v>2978245</v>
      </c>
      <c r="R1106" s="150">
        <v>2798732</v>
      </c>
      <c r="S1106" s="150">
        <v>94.1</v>
      </c>
      <c r="T1106" s="150">
        <v>0</v>
      </c>
      <c r="U1106" s="150">
        <v>0</v>
      </c>
      <c r="V1106" s="150" t="s">
        <v>16282</v>
      </c>
      <c r="W1106" s="150" t="s">
        <v>21575</v>
      </c>
      <c r="X1106" s="150" t="s">
        <v>22946</v>
      </c>
      <c r="Y1106" s="287" t="s">
        <v>4625</v>
      </c>
      <c r="Z1106" s="287" t="str">
        <f t="shared" si="47"/>
        <v>0101PE</v>
      </c>
      <c r="AA1106" s="246">
        <v>0</v>
      </c>
      <c r="AB1106" s="150" t="s">
        <v>13904</v>
      </c>
      <c r="AC1106" s="246" t="s">
        <v>3343</v>
      </c>
      <c r="AD1106" s="150"/>
      <c r="AE1106" s="223"/>
      <c r="AF1106" s="223"/>
    </row>
    <row r="1107" spans="1:32" s="222" customFormat="1" ht="24" hidden="1" customHeight="1">
      <c r="A1107" s="178">
        <v>42876</v>
      </c>
      <c r="B1107" s="177" t="s">
        <v>22945</v>
      </c>
      <c r="C1107" s="156">
        <v>0</v>
      </c>
      <c r="D1107" s="156" t="s">
        <v>31</v>
      </c>
      <c r="E1107" s="156" t="s">
        <v>94</v>
      </c>
      <c r="F1107" s="252">
        <v>170519</v>
      </c>
      <c r="G1107" s="156" t="s">
        <v>108</v>
      </c>
      <c r="H1107" s="176" t="s">
        <v>22944</v>
      </c>
      <c r="I1107" s="156">
        <v>2</v>
      </c>
      <c r="J1107" s="156" t="s">
        <v>32</v>
      </c>
      <c r="K1107" s="156" t="s">
        <v>342</v>
      </c>
      <c r="L1107" s="156" t="s">
        <v>350</v>
      </c>
      <c r="M1107" s="156"/>
      <c r="N1107" s="156">
        <v>0</v>
      </c>
      <c r="O1107" s="156" t="s">
        <v>33</v>
      </c>
      <c r="P1107" s="156">
        <v>33894.14</v>
      </c>
      <c r="Q1107" s="156">
        <v>2880785</v>
      </c>
      <c r="R1107" s="156">
        <v>2720777</v>
      </c>
      <c r="S1107" s="166">
        <v>94.5</v>
      </c>
      <c r="T1107" s="156">
        <v>0</v>
      </c>
      <c r="U1107" s="156">
        <v>0</v>
      </c>
      <c r="V1107" s="156" t="s">
        <v>19064</v>
      </c>
      <c r="W1107" s="156" t="s">
        <v>22943</v>
      </c>
      <c r="X1107" s="156" t="s">
        <v>22942</v>
      </c>
      <c r="Y1107" s="141" t="s">
        <v>4625</v>
      </c>
      <c r="Z1107" s="141" t="str">
        <f t="shared" si="47"/>
        <v>0101PE</v>
      </c>
      <c r="AA1107" s="245">
        <v>0</v>
      </c>
      <c r="AB1107" s="156" t="s">
        <v>13904</v>
      </c>
      <c r="AC1107" s="156" t="s">
        <v>3343</v>
      </c>
      <c r="AD1107" s="156"/>
      <c r="AE1107" s="223"/>
      <c r="AF1107" s="223"/>
    </row>
    <row r="1108" spans="1:32" s="222" customFormat="1" ht="24" hidden="1" customHeight="1">
      <c r="A1108" s="182">
        <v>42876</v>
      </c>
      <c r="B1108" s="181" t="s">
        <v>22938</v>
      </c>
      <c r="C1108" s="150">
        <v>0</v>
      </c>
      <c r="D1108" s="150" t="s">
        <v>31</v>
      </c>
      <c r="E1108" s="150" t="s">
        <v>93</v>
      </c>
      <c r="F1108" s="253">
        <v>170519</v>
      </c>
      <c r="G1108" s="180" t="s">
        <v>6378</v>
      </c>
      <c r="H1108" s="150" t="s">
        <v>22937</v>
      </c>
      <c r="I1108" s="179">
        <v>1</v>
      </c>
      <c r="J1108" s="150" t="s">
        <v>32</v>
      </c>
      <c r="K1108" s="150" t="s">
        <v>342</v>
      </c>
      <c r="L1108" s="150" t="s">
        <v>350</v>
      </c>
      <c r="M1108" s="150"/>
      <c r="N1108" s="150">
        <v>0</v>
      </c>
      <c r="O1108" s="150" t="s">
        <v>33</v>
      </c>
      <c r="P1108" s="150">
        <v>37356.94</v>
      </c>
      <c r="Q1108" s="150">
        <v>3211568</v>
      </c>
      <c r="R1108" s="150">
        <v>2983039</v>
      </c>
      <c r="S1108" s="150">
        <v>93</v>
      </c>
      <c r="T1108" s="150">
        <v>0</v>
      </c>
      <c r="U1108" s="150">
        <v>0</v>
      </c>
      <c r="V1108" s="150" t="s">
        <v>22941</v>
      </c>
      <c r="W1108" s="150" t="s">
        <v>22940</v>
      </c>
      <c r="X1108" s="150" t="s">
        <v>22939</v>
      </c>
      <c r="Y1108" s="287" t="s">
        <v>4625</v>
      </c>
      <c r="Z1108" s="287" t="str">
        <f t="shared" si="47"/>
        <v>0101PE</v>
      </c>
      <c r="AA1108" s="246">
        <v>0</v>
      </c>
      <c r="AB1108" s="150" t="s">
        <v>13904</v>
      </c>
      <c r="AC1108" s="246" t="s">
        <v>3343</v>
      </c>
      <c r="AD1108" s="150"/>
      <c r="AE1108" s="223"/>
      <c r="AF1108" s="223"/>
    </row>
    <row r="1109" spans="1:32" s="222" customFormat="1" ht="24" hidden="1" customHeight="1">
      <c r="A1109" s="178">
        <v>42876</v>
      </c>
      <c r="B1109" s="177" t="s">
        <v>22938</v>
      </c>
      <c r="C1109" s="156">
        <v>0</v>
      </c>
      <c r="D1109" s="156" t="s">
        <v>31</v>
      </c>
      <c r="E1109" s="156" t="s">
        <v>94</v>
      </c>
      <c r="F1109" s="252">
        <v>170519</v>
      </c>
      <c r="G1109" s="156" t="s">
        <v>6378</v>
      </c>
      <c r="H1109" s="176" t="s">
        <v>22937</v>
      </c>
      <c r="I1109" s="156">
        <v>2</v>
      </c>
      <c r="J1109" s="156" t="s">
        <v>32</v>
      </c>
      <c r="K1109" s="156" t="s">
        <v>342</v>
      </c>
      <c r="L1109" s="156" t="s">
        <v>350</v>
      </c>
      <c r="M1109" s="156"/>
      <c r="N1109" s="156">
        <v>0</v>
      </c>
      <c r="O1109" s="156" t="s">
        <v>33</v>
      </c>
      <c r="P1109" s="156">
        <v>36878.19</v>
      </c>
      <c r="Q1109" s="156">
        <v>3171956</v>
      </c>
      <c r="R1109" s="156">
        <v>2943646</v>
      </c>
      <c r="S1109" s="166">
        <v>93</v>
      </c>
      <c r="T1109" s="156">
        <v>0</v>
      </c>
      <c r="U1109" s="156">
        <v>0</v>
      </c>
      <c r="V1109" s="156" t="s">
        <v>17161</v>
      </c>
      <c r="W1109" s="156" t="s">
        <v>3430</v>
      </c>
      <c r="X1109" s="156" t="s">
        <v>22936</v>
      </c>
      <c r="Y1109" s="141" t="s">
        <v>4625</v>
      </c>
      <c r="Z1109" s="141" t="str">
        <f t="shared" si="47"/>
        <v>0101PE</v>
      </c>
      <c r="AA1109" s="245">
        <v>0</v>
      </c>
      <c r="AB1109" s="156" t="s">
        <v>13904</v>
      </c>
      <c r="AC1109" s="156" t="s">
        <v>3343</v>
      </c>
      <c r="AD1109" s="156"/>
      <c r="AE1109" s="223"/>
      <c r="AF1109" s="223"/>
    </row>
    <row r="1110" spans="1:32" s="222" customFormat="1" ht="24" hidden="1" customHeight="1">
      <c r="A1110" s="182">
        <v>42876</v>
      </c>
      <c r="B1110" s="181" t="s">
        <v>22846</v>
      </c>
      <c r="C1110" s="150">
        <v>0</v>
      </c>
      <c r="D1110" s="150" t="s">
        <v>31</v>
      </c>
      <c r="E1110" s="150" t="s">
        <v>93</v>
      </c>
      <c r="F1110" s="253">
        <v>170519</v>
      </c>
      <c r="G1110" s="180" t="s">
        <v>6378</v>
      </c>
      <c r="H1110" s="150" t="s">
        <v>22935</v>
      </c>
      <c r="I1110" s="179">
        <v>1</v>
      </c>
      <c r="J1110" s="150" t="s">
        <v>32</v>
      </c>
      <c r="K1110" s="150" t="s">
        <v>342</v>
      </c>
      <c r="L1110" s="150" t="s">
        <v>350</v>
      </c>
      <c r="M1110" s="150"/>
      <c r="N1110" s="150">
        <v>0</v>
      </c>
      <c r="O1110" s="150" t="s">
        <v>33</v>
      </c>
      <c r="P1110" s="150">
        <v>27159.41</v>
      </c>
      <c r="Q1110" s="150">
        <v>3072402</v>
      </c>
      <c r="R1110" s="150">
        <v>2882333</v>
      </c>
      <c r="S1110" s="150">
        <v>93.9</v>
      </c>
      <c r="T1110" s="150">
        <v>0</v>
      </c>
      <c r="U1110" s="150">
        <v>0</v>
      </c>
      <c r="V1110" s="150" t="s">
        <v>22934</v>
      </c>
      <c r="W1110" s="150" t="s">
        <v>22933</v>
      </c>
      <c r="X1110" s="150" t="s">
        <v>22932</v>
      </c>
      <c r="Y1110" s="287" t="s">
        <v>4625</v>
      </c>
      <c r="Z1110" s="287" t="str">
        <f t="shared" si="47"/>
        <v>0101PE</v>
      </c>
      <c r="AA1110" s="246">
        <v>0</v>
      </c>
      <c r="AB1110" s="150" t="s">
        <v>13904</v>
      </c>
      <c r="AC1110" s="246" t="s">
        <v>3343</v>
      </c>
      <c r="AD1110" s="150"/>
      <c r="AE1110" s="223"/>
      <c r="AF1110" s="223"/>
    </row>
    <row r="1111" spans="1:32" s="222" customFormat="1" ht="24" hidden="1" customHeight="1">
      <c r="A1111" s="178">
        <v>42876</v>
      </c>
      <c r="B1111" s="177" t="s">
        <v>22846</v>
      </c>
      <c r="C1111" s="156">
        <v>0</v>
      </c>
      <c r="D1111" s="156" t="s">
        <v>31</v>
      </c>
      <c r="E1111" s="156" t="s">
        <v>94</v>
      </c>
      <c r="F1111" s="252">
        <v>170519</v>
      </c>
      <c r="G1111" s="156" t="s">
        <v>6378</v>
      </c>
      <c r="H1111" s="176" t="s">
        <v>22931</v>
      </c>
      <c r="I1111" s="156">
        <v>2</v>
      </c>
      <c r="J1111" s="156" t="s">
        <v>32</v>
      </c>
      <c r="K1111" s="156" t="s">
        <v>342</v>
      </c>
      <c r="L1111" s="156" t="s">
        <v>350</v>
      </c>
      <c r="M1111" s="156"/>
      <c r="N1111" s="156">
        <v>0</v>
      </c>
      <c r="O1111" s="156" t="s">
        <v>33</v>
      </c>
      <c r="P1111" s="156">
        <v>35613.99</v>
      </c>
      <c r="Q1111" s="156">
        <v>3013578</v>
      </c>
      <c r="R1111" s="156">
        <v>2835620</v>
      </c>
      <c r="S1111" s="166">
        <v>94.2</v>
      </c>
      <c r="T1111" s="156">
        <v>0</v>
      </c>
      <c r="U1111" s="156">
        <v>0</v>
      </c>
      <c r="V1111" s="156" t="s">
        <v>22930</v>
      </c>
      <c r="W1111" s="156" t="s">
        <v>22929</v>
      </c>
      <c r="X1111" s="156" t="s">
        <v>22928</v>
      </c>
      <c r="Y1111" s="141" t="s">
        <v>4625</v>
      </c>
      <c r="Z1111" s="141" t="str">
        <f t="shared" si="47"/>
        <v>0101PE</v>
      </c>
      <c r="AA1111" s="245">
        <v>0</v>
      </c>
      <c r="AB1111" s="156" t="s">
        <v>13904</v>
      </c>
      <c r="AC1111" s="156" t="s">
        <v>3343</v>
      </c>
      <c r="AD1111" s="156"/>
      <c r="AE1111" s="223"/>
      <c r="AF1111" s="223"/>
    </row>
    <row r="1112" spans="1:32" s="222" customFormat="1" ht="24" hidden="1" customHeight="1">
      <c r="A1112" s="182">
        <v>42877</v>
      </c>
      <c r="B1112" s="181" t="s">
        <v>22924</v>
      </c>
      <c r="C1112" s="150">
        <v>0</v>
      </c>
      <c r="D1112" s="150" t="s">
        <v>31</v>
      </c>
      <c r="E1112" s="150" t="s">
        <v>93</v>
      </c>
      <c r="F1112" s="253">
        <v>170519</v>
      </c>
      <c r="G1112" s="180" t="s">
        <v>310</v>
      </c>
      <c r="H1112" s="150" t="s">
        <v>22903</v>
      </c>
      <c r="I1112" s="179">
        <v>1</v>
      </c>
      <c r="J1112" s="150" t="s">
        <v>32</v>
      </c>
      <c r="K1112" s="150" t="s">
        <v>342</v>
      </c>
      <c r="L1112" s="150" t="s">
        <v>349</v>
      </c>
      <c r="M1112" s="150"/>
      <c r="N1112" s="150">
        <v>0</v>
      </c>
      <c r="O1112" s="150" t="s">
        <v>33</v>
      </c>
      <c r="P1112" s="150">
        <v>69035.070000000007</v>
      </c>
      <c r="Q1112" s="150">
        <v>4309650</v>
      </c>
      <c r="R1112" s="150">
        <v>3146310</v>
      </c>
      <c r="S1112" s="150">
        <v>73.010000000000005</v>
      </c>
      <c r="T1112" s="150">
        <v>0</v>
      </c>
      <c r="U1112" s="150">
        <v>0</v>
      </c>
      <c r="V1112" s="150" t="s">
        <v>22927</v>
      </c>
      <c r="W1112" s="150" t="s">
        <v>22926</v>
      </c>
      <c r="X1112" s="150" t="s">
        <v>22925</v>
      </c>
      <c r="Y1112" s="287" t="s">
        <v>4625</v>
      </c>
      <c r="Z1112" s="287" t="str">
        <f t="shared" si="47"/>
        <v>0101PE</v>
      </c>
      <c r="AA1112" s="246">
        <v>0</v>
      </c>
      <c r="AB1112" s="150" t="s">
        <v>30</v>
      </c>
      <c r="AC1112" s="246" t="s">
        <v>3343</v>
      </c>
      <c r="AD1112" s="150"/>
      <c r="AE1112" s="223"/>
      <c r="AF1112" s="223"/>
    </row>
    <row r="1113" spans="1:32" s="222" customFormat="1" ht="24" hidden="1" customHeight="1">
      <c r="A1113" s="178">
        <v>42877</v>
      </c>
      <c r="B1113" s="177" t="s">
        <v>22924</v>
      </c>
      <c r="C1113" s="156">
        <v>0</v>
      </c>
      <c r="D1113" s="156" t="s">
        <v>31</v>
      </c>
      <c r="E1113" s="156" t="s">
        <v>94</v>
      </c>
      <c r="F1113" s="252">
        <v>170519</v>
      </c>
      <c r="G1113" s="156" t="s">
        <v>310</v>
      </c>
      <c r="H1113" s="176" t="s">
        <v>22903</v>
      </c>
      <c r="I1113" s="156">
        <v>2</v>
      </c>
      <c r="J1113" s="156" t="s">
        <v>32</v>
      </c>
      <c r="K1113" s="156" t="s">
        <v>342</v>
      </c>
      <c r="L1113" s="156" t="s">
        <v>349</v>
      </c>
      <c r="M1113" s="156"/>
      <c r="N1113" s="156">
        <v>0</v>
      </c>
      <c r="O1113" s="156" t="s">
        <v>33</v>
      </c>
      <c r="P1113" s="156">
        <v>71287.240000000005</v>
      </c>
      <c r="Q1113" s="156">
        <v>4309650</v>
      </c>
      <c r="R1113" s="156">
        <v>3241890</v>
      </c>
      <c r="S1113" s="166">
        <v>75.22</v>
      </c>
      <c r="T1113" s="156">
        <v>0</v>
      </c>
      <c r="U1113" s="156">
        <v>0</v>
      </c>
      <c r="V1113" s="156" t="s">
        <v>11505</v>
      </c>
      <c r="W1113" s="156" t="s">
        <v>22923</v>
      </c>
      <c r="X1113" s="156" t="s">
        <v>22922</v>
      </c>
      <c r="Y1113" s="141" t="s">
        <v>4625</v>
      </c>
      <c r="Z1113" s="141" t="str">
        <f t="shared" si="47"/>
        <v>0101PE</v>
      </c>
      <c r="AA1113" s="245">
        <v>0</v>
      </c>
      <c r="AB1113" s="156" t="s">
        <v>30</v>
      </c>
      <c r="AC1113" s="156" t="s">
        <v>3343</v>
      </c>
      <c r="AD1113" s="156"/>
      <c r="AE1113" s="223"/>
      <c r="AF1113" s="223"/>
    </row>
    <row r="1114" spans="1:32" s="222" customFormat="1" ht="24" hidden="1" customHeight="1">
      <c r="A1114" s="178">
        <v>42877</v>
      </c>
      <c r="B1114" s="177" t="s">
        <v>22904</v>
      </c>
      <c r="C1114" s="156">
        <v>0</v>
      </c>
      <c r="D1114" s="156" t="s">
        <v>31</v>
      </c>
      <c r="E1114" s="156" t="s">
        <v>95</v>
      </c>
      <c r="F1114" s="252">
        <v>170519</v>
      </c>
      <c r="G1114" s="156" t="s">
        <v>310</v>
      </c>
      <c r="H1114" s="176" t="s">
        <v>22903</v>
      </c>
      <c r="I1114" s="156">
        <v>3</v>
      </c>
      <c r="J1114" s="156" t="s">
        <v>32</v>
      </c>
      <c r="K1114" s="156" t="s">
        <v>342</v>
      </c>
      <c r="L1114" s="156" t="s">
        <v>349</v>
      </c>
      <c r="M1114" s="156"/>
      <c r="N1114" s="156">
        <v>0</v>
      </c>
      <c r="O1114" s="156" t="s">
        <v>33</v>
      </c>
      <c r="P1114" s="156">
        <v>79175.02</v>
      </c>
      <c r="Q1114" s="156">
        <v>4309650</v>
      </c>
      <c r="R1114" s="156">
        <v>3569871</v>
      </c>
      <c r="S1114" s="166">
        <v>82.83</v>
      </c>
      <c r="T1114" s="156">
        <v>0</v>
      </c>
      <c r="U1114" s="156">
        <v>0</v>
      </c>
      <c r="V1114" s="156" t="s">
        <v>22921</v>
      </c>
      <c r="W1114" s="156" t="s">
        <v>22920</v>
      </c>
      <c r="X1114" s="156" t="s">
        <v>22919</v>
      </c>
      <c r="Y1114" s="141" t="s">
        <v>4625</v>
      </c>
      <c r="Z1114" s="141" t="str">
        <f t="shared" si="47"/>
        <v>0101PE</v>
      </c>
      <c r="AA1114" s="245">
        <v>0</v>
      </c>
      <c r="AB1114" s="156" t="s">
        <v>30</v>
      </c>
      <c r="AC1114" s="156" t="s">
        <v>3343</v>
      </c>
      <c r="AD1114" s="156"/>
      <c r="AE1114" s="223"/>
      <c r="AF1114" s="223"/>
    </row>
    <row r="1115" spans="1:32" s="222" customFormat="1" ht="24" hidden="1" customHeight="1">
      <c r="A1115" s="178">
        <v>42877</v>
      </c>
      <c r="B1115" s="177" t="s">
        <v>22918</v>
      </c>
      <c r="C1115" s="156">
        <v>0</v>
      </c>
      <c r="D1115" s="156" t="s">
        <v>31</v>
      </c>
      <c r="E1115" s="156" t="s">
        <v>96</v>
      </c>
      <c r="F1115" s="252">
        <v>170519</v>
      </c>
      <c r="G1115" s="156" t="s">
        <v>310</v>
      </c>
      <c r="H1115" s="176" t="s">
        <v>22903</v>
      </c>
      <c r="I1115" s="156">
        <v>4</v>
      </c>
      <c r="J1115" s="156" t="s">
        <v>32</v>
      </c>
      <c r="K1115" s="156" t="s">
        <v>342</v>
      </c>
      <c r="L1115" s="156" t="s">
        <v>349</v>
      </c>
      <c r="M1115" s="156"/>
      <c r="N1115" s="156">
        <v>0</v>
      </c>
      <c r="O1115" s="156" t="s">
        <v>33</v>
      </c>
      <c r="P1115" s="156">
        <v>78565.2</v>
      </c>
      <c r="Q1115" s="156">
        <v>4309650</v>
      </c>
      <c r="R1115" s="156">
        <v>3540577</v>
      </c>
      <c r="S1115" s="166">
        <v>82.15</v>
      </c>
      <c r="T1115" s="156">
        <v>0</v>
      </c>
      <c r="U1115" s="156">
        <v>0</v>
      </c>
      <c r="V1115" s="156" t="s">
        <v>22917</v>
      </c>
      <c r="W1115" s="156" t="s">
        <v>22916</v>
      </c>
      <c r="X1115" s="156" t="s">
        <v>22915</v>
      </c>
      <c r="Y1115" s="141" t="s">
        <v>4625</v>
      </c>
      <c r="Z1115" s="141" t="str">
        <f t="shared" si="47"/>
        <v>0101PE</v>
      </c>
      <c r="AA1115" s="245">
        <v>0</v>
      </c>
      <c r="AB1115" s="156" t="s">
        <v>30</v>
      </c>
      <c r="AC1115" s="156" t="s">
        <v>3343</v>
      </c>
      <c r="AD1115" s="156"/>
      <c r="AE1115" s="223"/>
      <c r="AF1115" s="223"/>
    </row>
    <row r="1116" spans="1:32" s="222" customFormat="1" ht="24" hidden="1" customHeight="1">
      <c r="A1116" s="178">
        <v>42877</v>
      </c>
      <c r="B1116" s="177" t="s">
        <v>22914</v>
      </c>
      <c r="C1116" s="156">
        <v>0</v>
      </c>
      <c r="D1116" s="156" t="s">
        <v>31</v>
      </c>
      <c r="E1116" s="156" t="s">
        <v>97</v>
      </c>
      <c r="F1116" s="252">
        <v>170519</v>
      </c>
      <c r="G1116" s="156" t="s">
        <v>310</v>
      </c>
      <c r="H1116" s="176" t="s">
        <v>22903</v>
      </c>
      <c r="I1116" s="156">
        <v>5</v>
      </c>
      <c r="J1116" s="156" t="s">
        <v>32</v>
      </c>
      <c r="K1116" s="156" t="s">
        <v>342</v>
      </c>
      <c r="L1116" s="156" t="s">
        <v>349</v>
      </c>
      <c r="M1116" s="156"/>
      <c r="N1116" s="156">
        <v>0</v>
      </c>
      <c r="O1116" s="156" t="s">
        <v>33</v>
      </c>
      <c r="P1116" s="156">
        <v>78777.960000000006</v>
      </c>
      <c r="Q1116" s="156">
        <v>4309650</v>
      </c>
      <c r="R1116" s="156">
        <v>3550153</v>
      </c>
      <c r="S1116" s="166">
        <v>82.38</v>
      </c>
      <c r="T1116" s="156">
        <v>0</v>
      </c>
      <c r="U1116" s="156">
        <v>0</v>
      </c>
      <c r="V1116" s="156" t="s">
        <v>22913</v>
      </c>
      <c r="W1116" s="156" t="s">
        <v>22912</v>
      </c>
      <c r="X1116" s="156" t="s">
        <v>22911</v>
      </c>
      <c r="Y1116" s="141" t="s">
        <v>4625</v>
      </c>
      <c r="Z1116" s="141" t="str">
        <f t="shared" si="47"/>
        <v>0101PE</v>
      </c>
      <c r="AA1116" s="245">
        <v>0</v>
      </c>
      <c r="AB1116" s="156" t="s">
        <v>30</v>
      </c>
      <c r="AC1116" s="156" t="s">
        <v>3343</v>
      </c>
      <c r="AD1116" s="156"/>
      <c r="AE1116" s="223"/>
      <c r="AF1116" s="223"/>
    </row>
    <row r="1117" spans="1:32" s="222" customFormat="1" ht="24" hidden="1" customHeight="1">
      <c r="A1117" s="178">
        <v>42877</v>
      </c>
      <c r="B1117" s="177" t="s">
        <v>22904</v>
      </c>
      <c r="C1117" s="156">
        <v>0</v>
      </c>
      <c r="D1117" s="156" t="s">
        <v>31</v>
      </c>
      <c r="E1117" s="156" t="s">
        <v>98</v>
      </c>
      <c r="F1117" s="252">
        <v>170519</v>
      </c>
      <c r="G1117" s="156" t="s">
        <v>310</v>
      </c>
      <c r="H1117" s="176" t="s">
        <v>22903</v>
      </c>
      <c r="I1117" s="156">
        <v>6</v>
      </c>
      <c r="J1117" s="156" t="s">
        <v>32</v>
      </c>
      <c r="K1117" s="156" t="s">
        <v>342</v>
      </c>
      <c r="L1117" s="156" t="s">
        <v>349</v>
      </c>
      <c r="M1117" s="156"/>
      <c r="N1117" s="156">
        <v>0</v>
      </c>
      <c r="O1117" s="156" t="s">
        <v>33</v>
      </c>
      <c r="P1117" s="156">
        <v>80218.19</v>
      </c>
      <c r="Q1117" s="156">
        <v>4309650</v>
      </c>
      <c r="R1117" s="156">
        <v>3612005</v>
      </c>
      <c r="S1117" s="166">
        <v>83.81</v>
      </c>
      <c r="T1117" s="156">
        <v>0</v>
      </c>
      <c r="U1117" s="156">
        <v>0</v>
      </c>
      <c r="V1117" s="156" t="s">
        <v>22910</v>
      </c>
      <c r="W1117" s="156" t="s">
        <v>22909</v>
      </c>
      <c r="X1117" s="156" t="s">
        <v>22908</v>
      </c>
      <c r="Y1117" s="141" t="s">
        <v>4625</v>
      </c>
      <c r="Z1117" s="141" t="str">
        <f t="shared" si="47"/>
        <v>0101PE</v>
      </c>
      <c r="AA1117" s="245">
        <v>0</v>
      </c>
      <c r="AB1117" s="156" t="s">
        <v>30</v>
      </c>
      <c r="AC1117" s="156" t="s">
        <v>3343</v>
      </c>
      <c r="AD1117" s="156"/>
      <c r="AE1117" s="223"/>
      <c r="AF1117" s="223"/>
    </row>
    <row r="1118" spans="1:32" s="222" customFormat="1" ht="24" hidden="1" customHeight="1">
      <c r="A1118" s="178">
        <v>42877</v>
      </c>
      <c r="B1118" s="177" t="s">
        <v>22904</v>
      </c>
      <c r="C1118" s="156">
        <v>0</v>
      </c>
      <c r="D1118" s="156" t="s">
        <v>31</v>
      </c>
      <c r="E1118" s="156" t="s">
        <v>99</v>
      </c>
      <c r="F1118" s="252">
        <v>170519</v>
      </c>
      <c r="G1118" s="156" t="s">
        <v>310</v>
      </c>
      <c r="H1118" s="176" t="s">
        <v>22903</v>
      </c>
      <c r="I1118" s="156">
        <v>7</v>
      </c>
      <c r="J1118" s="156" t="s">
        <v>32</v>
      </c>
      <c r="K1118" s="156" t="s">
        <v>342</v>
      </c>
      <c r="L1118" s="156" t="s">
        <v>349</v>
      </c>
      <c r="M1118" s="156"/>
      <c r="N1118" s="156">
        <v>0</v>
      </c>
      <c r="O1118" s="156" t="s">
        <v>33</v>
      </c>
      <c r="P1118" s="156">
        <v>80143.87</v>
      </c>
      <c r="Q1118" s="156">
        <v>4309650</v>
      </c>
      <c r="R1118" s="156">
        <v>3613612</v>
      </c>
      <c r="S1118" s="166">
        <v>83.85</v>
      </c>
      <c r="T1118" s="156">
        <v>0</v>
      </c>
      <c r="U1118" s="156">
        <v>0</v>
      </c>
      <c r="V1118" s="156" t="s">
        <v>22907</v>
      </c>
      <c r="W1118" s="156" t="s">
        <v>22906</v>
      </c>
      <c r="X1118" s="156" t="s">
        <v>22905</v>
      </c>
      <c r="Y1118" s="141" t="s">
        <v>4625</v>
      </c>
      <c r="Z1118" s="141" t="str">
        <f t="shared" ref="Z1118:Z1135" si="48">IF(P1118,CONCATENATE(C1118,Y1118),0)</f>
        <v>0101PE</v>
      </c>
      <c r="AA1118" s="245">
        <v>0</v>
      </c>
      <c r="AB1118" s="156" t="s">
        <v>30</v>
      </c>
      <c r="AC1118" s="156" t="s">
        <v>3343</v>
      </c>
      <c r="AD1118" s="156"/>
      <c r="AE1118" s="223"/>
      <c r="AF1118" s="223"/>
    </row>
    <row r="1119" spans="1:32" s="222" customFormat="1" ht="24" hidden="1" customHeight="1">
      <c r="A1119" s="178">
        <v>42877</v>
      </c>
      <c r="B1119" s="177" t="s">
        <v>22904</v>
      </c>
      <c r="C1119" s="156">
        <v>0</v>
      </c>
      <c r="D1119" s="156" t="s">
        <v>31</v>
      </c>
      <c r="E1119" s="156" t="s">
        <v>100</v>
      </c>
      <c r="F1119" s="252">
        <v>170519</v>
      </c>
      <c r="G1119" s="156" t="s">
        <v>310</v>
      </c>
      <c r="H1119" s="176" t="s">
        <v>22903</v>
      </c>
      <c r="I1119" s="156">
        <v>8</v>
      </c>
      <c r="J1119" s="156" t="s">
        <v>32</v>
      </c>
      <c r="K1119" s="156" t="s">
        <v>342</v>
      </c>
      <c r="L1119" s="156" t="s">
        <v>349</v>
      </c>
      <c r="M1119" s="156"/>
      <c r="N1119" s="156">
        <v>0</v>
      </c>
      <c r="O1119" s="156" t="s">
        <v>33</v>
      </c>
      <c r="P1119" s="156">
        <v>78834.02</v>
      </c>
      <c r="Q1119" s="156">
        <v>4309650</v>
      </c>
      <c r="R1119" s="156">
        <v>3568740</v>
      </c>
      <c r="S1119" s="166">
        <v>82.81</v>
      </c>
      <c r="T1119" s="156">
        <v>0</v>
      </c>
      <c r="U1119" s="156">
        <v>0</v>
      </c>
      <c r="V1119" s="156" t="s">
        <v>22902</v>
      </c>
      <c r="W1119" s="156" t="s">
        <v>22901</v>
      </c>
      <c r="X1119" s="156" t="s">
        <v>22900</v>
      </c>
      <c r="Y1119" s="141" t="s">
        <v>4625</v>
      </c>
      <c r="Z1119" s="141" t="str">
        <f t="shared" si="48"/>
        <v>0101PE</v>
      </c>
      <c r="AA1119" s="245">
        <v>0</v>
      </c>
      <c r="AB1119" s="156" t="s">
        <v>30</v>
      </c>
      <c r="AC1119" s="156" t="s">
        <v>3343</v>
      </c>
      <c r="AD1119" s="156"/>
      <c r="AE1119" s="223"/>
      <c r="AF1119" s="223"/>
    </row>
    <row r="1120" spans="1:32" s="222" customFormat="1" ht="24" hidden="1" customHeight="1">
      <c r="A1120" s="182">
        <v>42877</v>
      </c>
      <c r="B1120" s="181" t="s">
        <v>22899</v>
      </c>
      <c r="C1120" s="150">
        <v>0</v>
      </c>
      <c r="D1120" s="150" t="s">
        <v>31</v>
      </c>
      <c r="E1120" s="150" t="s">
        <v>93</v>
      </c>
      <c r="F1120" s="253">
        <v>170519</v>
      </c>
      <c r="G1120" s="180" t="s">
        <v>310</v>
      </c>
      <c r="H1120" s="150" t="s">
        <v>22875</v>
      </c>
      <c r="I1120" s="179">
        <v>1</v>
      </c>
      <c r="J1120" s="150" t="s">
        <v>32</v>
      </c>
      <c r="K1120" s="150" t="s">
        <v>342</v>
      </c>
      <c r="L1120" s="150" t="s">
        <v>349</v>
      </c>
      <c r="M1120" s="150"/>
      <c r="N1120" s="150">
        <v>0</v>
      </c>
      <c r="O1120" s="150" t="s">
        <v>33</v>
      </c>
      <c r="P1120" s="150">
        <v>58595.199999999997</v>
      </c>
      <c r="Q1120" s="150">
        <v>4309650</v>
      </c>
      <c r="R1120" s="150">
        <v>2732656</v>
      </c>
      <c r="S1120" s="150">
        <v>63.41</v>
      </c>
      <c r="T1120" s="150">
        <v>0</v>
      </c>
      <c r="U1120" s="150">
        <v>0</v>
      </c>
      <c r="V1120" s="150" t="s">
        <v>22898</v>
      </c>
      <c r="W1120" s="150" t="s">
        <v>22897</v>
      </c>
      <c r="X1120" s="150" t="s">
        <v>22896</v>
      </c>
      <c r="Y1120" s="287" t="s">
        <v>4625</v>
      </c>
      <c r="Z1120" s="287" t="str">
        <f t="shared" si="48"/>
        <v>0101PE</v>
      </c>
      <c r="AA1120" s="246">
        <v>0</v>
      </c>
      <c r="AB1120" s="150" t="s">
        <v>13904</v>
      </c>
      <c r="AC1120" s="246" t="s">
        <v>3343</v>
      </c>
      <c r="AD1120" s="150"/>
      <c r="AE1120" s="223"/>
      <c r="AF1120" s="223"/>
    </row>
    <row r="1121" spans="1:32" s="222" customFormat="1" ht="24" hidden="1" customHeight="1">
      <c r="A1121" s="178">
        <v>42877</v>
      </c>
      <c r="B1121" s="177" t="s">
        <v>22895</v>
      </c>
      <c r="C1121" s="156">
        <v>0</v>
      </c>
      <c r="D1121" s="156" t="s">
        <v>31</v>
      </c>
      <c r="E1121" s="156" t="s">
        <v>94</v>
      </c>
      <c r="F1121" s="252">
        <v>170519</v>
      </c>
      <c r="G1121" s="156" t="s">
        <v>310</v>
      </c>
      <c r="H1121" s="176" t="s">
        <v>22875</v>
      </c>
      <c r="I1121" s="156">
        <v>2</v>
      </c>
      <c r="J1121" s="156" t="s">
        <v>32</v>
      </c>
      <c r="K1121" s="156" t="s">
        <v>342</v>
      </c>
      <c r="L1121" s="156" t="s">
        <v>349</v>
      </c>
      <c r="M1121" s="156"/>
      <c r="N1121" s="156">
        <v>0</v>
      </c>
      <c r="O1121" s="156" t="s">
        <v>33</v>
      </c>
      <c r="P1121" s="156">
        <v>77153.77</v>
      </c>
      <c r="Q1121" s="156">
        <v>4309650</v>
      </c>
      <c r="R1121" s="156">
        <v>3537670</v>
      </c>
      <c r="S1121" s="166">
        <v>82.09</v>
      </c>
      <c r="T1121" s="156">
        <v>0</v>
      </c>
      <c r="U1121" s="156">
        <v>0</v>
      </c>
      <c r="V1121" s="156" t="s">
        <v>22894</v>
      </c>
      <c r="W1121" s="156" t="s">
        <v>22893</v>
      </c>
      <c r="X1121" s="156" t="s">
        <v>22892</v>
      </c>
      <c r="Y1121" s="141" t="s">
        <v>4625</v>
      </c>
      <c r="Z1121" s="141" t="str">
        <f t="shared" si="48"/>
        <v>0101PE</v>
      </c>
      <c r="AA1121" s="245">
        <v>0</v>
      </c>
      <c r="AB1121" s="156" t="s">
        <v>30</v>
      </c>
      <c r="AC1121" s="156" t="s">
        <v>3343</v>
      </c>
      <c r="AD1121" s="156"/>
      <c r="AE1121" s="223"/>
      <c r="AF1121" s="223"/>
    </row>
    <row r="1122" spans="1:32" s="222" customFormat="1" ht="24" hidden="1" customHeight="1">
      <c r="A1122" s="178">
        <v>42877</v>
      </c>
      <c r="B1122" s="177" t="s">
        <v>20878</v>
      </c>
      <c r="C1122" s="156">
        <v>0</v>
      </c>
      <c r="D1122" s="156" t="s">
        <v>31</v>
      </c>
      <c r="E1122" s="156" t="s">
        <v>22885</v>
      </c>
      <c r="F1122" s="252">
        <v>170519</v>
      </c>
      <c r="G1122" s="156" t="s">
        <v>310</v>
      </c>
      <c r="H1122" s="176" t="s">
        <v>22875</v>
      </c>
      <c r="I1122" s="156">
        <v>3</v>
      </c>
      <c r="J1122" s="156" t="s">
        <v>32</v>
      </c>
      <c r="K1122" s="156" t="s">
        <v>342</v>
      </c>
      <c r="L1122" s="156" t="s">
        <v>349</v>
      </c>
      <c r="M1122" s="156"/>
      <c r="N1122" s="156">
        <v>0</v>
      </c>
      <c r="O1122" s="156" t="s">
        <v>33</v>
      </c>
      <c r="P1122" s="156">
        <v>76853.919999999998</v>
      </c>
      <c r="Q1122" s="156">
        <v>4309650</v>
      </c>
      <c r="R1122" s="156">
        <v>3430978</v>
      </c>
      <c r="S1122" s="166">
        <v>79.61</v>
      </c>
      <c r="T1122" s="156">
        <v>0</v>
      </c>
      <c r="U1122" s="156">
        <v>0</v>
      </c>
      <c r="V1122" s="156" t="s">
        <v>22891</v>
      </c>
      <c r="W1122" s="156" t="s">
        <v>22890</v>
      </c>
      <c r="X1122" s="156" t="s">
        <v>22889</v>
      </c>
      <c r="Y1122" s="141" t="s">
        <v>4625</v>
      </c>
      <c r="Z1122" s="141" t="str">
        <f t="shared" si="48"/>
        <v>0101PE</v>
      </c>
      <c r="AA1122" s="245">
        <v>0</v>
      </c>
      <c r="AB1122" s="156" t="s">
        <v>13904</v>
      </c>
      <c r="AC1122" s="156" t="s">
        <v>3343</v>
      </c>
      <c r="AD1122" s="156"/>
      <c r="AE1122" s="223"/>
      <c r="AF1122" s="223"/>
    </row>
    <row r="1123" spans="1:32" s="222" customFormat="1" ht="24" hidden="1" customHeight="1">
      <c r="A1123" s="178">
        <v>42877</v>
      </c>
      <c r="B1123" s="177" t="s">
        <v>20878</v>
      </c>
      <c r="C1123" s="156">
        <v>0</v>
      </c>
      <c r="D1123" s="156" t="s">
        <v>31</v>
      </c>
      <c r="E1123" s="156" t="s">
        <v>22885</v>
      </c>
      <c r="F1123" s="252">
        <v>170519</v>
      </c>
      <c r="G1123" s="156" t="s">
        <v>310</v>
      </c>
      <c r="H1123" s="176" t="s">
        <v>22875</v>
      </c>
      <c r="I1123" s="156">
        <v>4</v>
      </c>
      <c r="J1123" s="156" t="s">
        <v>32</v>
      </c>
      <c r="K1123" s="156" t="s">
        <v>342</v>
      </c>
      <c r="L1123" s="156" t="s">
        <v>349</v>
      </c>
      <c r="M1123" s="156"/>
      <c r="N1123" s="156">
        <v>0</v>
      </c>
      <c r="O1123" s="156" t="s">
        <v>33</v>
      </c>
      <c r="P1123" s="156">
        <v>77244.320000000007</v>
      </c>
      <c r="Q1123" s="156">
        <v>4309650</v>
      </c>
      <c r="R1123" s="156">
        <v>3448407</v>
      </c>
      <c r="S1123" s="166">
        <v>80.02</v>
      </c>
      <c r="T1123" s="156">
        <v>0</v>
      </c>
      <c r="U1123" s="156">
        <v>0</v>
      </c>
      <c r="V1123" s="156" t="s">
        <v>22888</v>
      </c>
      <c r="W1123" s="156" t="s">
        <v>22887</v>
      </c>
      <c r="X1123" s="156" t="s">
        <v>22886</v>
      </c>
      <c r="Y1123" s="141" t="s">
        <v>4625</v>
      </c>
      <c r="Z1123" s="141" t="str">
        <f t="shared" si="48"/>
        <v>0101PE</v>
      </c>
      <c r="AA1123" s="245">
        <v>0</v>
      </c>
      <c r="AB1123" s="156" t="s">
        <v>13904</v>
      </c>
      <c r="AC1123" s="156" t="s">
        <v>3343</v>
      </c>
      <c r="AD1123" s="156"/>
      <c r="AE1123" s="223"/>
      <c r="AF1123" s="223"/>
    </row>
    <row r="1124" spans="1:32" s="222" customFormat="1" ht="24" hidden="1" customHeight="1">
      <c r="A1124" s="178">
        <v>42877</v>
      </c>
      <c r="B1124" s="177" t="s">
        <v>20878</v>
      </c>
      <c r="C1124" s="156">
        <v>0</v>
      </c>
      <c r="D1124" s="156" t="s">
        <v>31</v>
      </c>
      <c r="E1124" s="156" t="s">
        <v>22885</v>
      </c>
      <c r="F1124" s="252">
        <v>170519</v>
      </c>
      <c r="G1124" s="156" t="s">
        <v>310</v>
      </c>
      <c r="H1124" s="176" t="s">
        <v>22875</v>
      </c>
      <c r="I1124" s="156">
        <v>5</v>
      </c>
      <c r="J1124" s="156" t="s">
        <v>32</v>
      </c>
      <c r="K1124" s="156" t="s">
        <v>342</v>
      </c>
      <c r="L1124" s="156" t="s">
        <v>349</v>
      </c>
      <c r="M1124" s="156"/>
      <c r="N1124" s="156">
        <v>0</v>
      </c>
      <c r="O1124" s="156" t="s">
        <v>33</v>
      </c>
      <c r="P1124" s="156">
        <v>77225.31</v>
      </c>
      <c r="Q1124" s="156">
        <v>4309650</v>
      </c>
      <c r="R1124" s="156">
        <v>3447558</v>
      </c>
      <c r="S1124" s="166">
        <v>80</v>
      </c>
      <c r="T1124" s="156">
        <v>0</v>
      </c>
      <c r="U1124" s="156">
        <v>0</v>
      </c>
      <c r="V1124" s="156" t="s">
        <v>22884</v>
      </c>
      <c r="W1124" s="156" t="s">
        <v>22883</v>
      </c>
      <c r="X1124" s="156" t="s">
        <v>20807</v>
      </c>
      <c r="Y1124" s="141" t="s">
        <v>4625</v>
      </c>
      <c r="Z1124" s="141" t="str">
        <f t="shared" si="48"/>
        <v>0101PE</v>
      </c>
      <c r="AA1124" s="245">
        <v>0</v>
      </c>
      <c r="AB1124" s="156" t="s">
        <v>13904</v>
      </c>
      <c r="AC1124" s="156" t="s">
        <v>3343</v>
      </c>
      <c r="AD1124" s="156"/>
      <c r="AE1124" s="223"/>
      <c r="AF1124" s="223"/>
    </row>
    <row r="1125" spans="1:32" s="222" customFormat="1" ht="24" hidden="1" customHeight="1">
      <c r="A1125" s="178">
        <v>42877</v>
      </c>
      <c r="B1125" s="177" t="s">
        <v>20878</v>
      </c>
      <c r="C1125" s="156">
        <v>0</v>
      </c>
      <c r="D1125" s="156" t="s">
        <v>31</v>
      </c>
      <c r="E1125" s="156" t="s">
        <v>22876</v>
      </c>
      <c r="F1125" s="252">
        <v>170519</v>
      </c>
      <c r="G1125" s="156" t="s">
        <v>310</v>
      </c>
      <c r="H1125" s="176" t="s">
        <v>22875</v>
      </c>
      <c r="I1125" s="156">
        <v>6</v>
      </c>
      <c r="J1125" s="156" t="s">
        <v>32</v>
      </c>
      <c r="K1125" s="156" t="s">
        <v>342</v>
      </c>
      <c r="L1125" s="156" t="s">
        <v>349</v>
      </c>
      <c r="M1125" s="156"/>
      <c r="N1125" s="156">
        <v>0</v>
      </c>
      <c r="O1125" s="156" t="s">
        <v>33</v>
      </c>
      <c r="P1125" s="156">
        <v>76902.490000000005</v>
      </c>
      <c r="Q1125" s="156">
        <v>4309650</v>
      </c>
      <c r="R1125" s="156">
        <v>3433147</v>
      </c>
      <c r="S1125" s="166">
        <v>79.66</v>
      </c>
      <c r="T1125" s="156">
        <v>0</v>
      </c>
      <c r="U1125" s="156">
        <v>0</v>
      </c>
      <c r="V1125" s="156" t="s">
        <v>22882</v>
      </c>
      <c r="W1125" s="156" t="s">
        <v>22881</v>
      </c>
      <c r="X1125" s="156" t="s">
        <v>22880</v>
      </c>
      <c r="Y1125" s="141" t="s">
        <v>4625</v>
      </c>
      <c r="Z1125" s="141" t="str">
        <f t="shared" si="48"/>
        <v>0101PE</v>
      </c>
      <c r="AA1125" s="245">
        <v>0</v>
      </c>
      <c r="AB1125" s="156" t="s">
        <v>13904</v>
      </c>
      <c r="AC1125" s="156" t="s">
        <v>3343</v>
      </c>
      <c r="AD1125" s="156"/>
      <c r="AE1125" s="223"/>
      <c r="AF1125" s="223"/>
    </row>
    <row r="1126" spans="1:32" s="222" customFormat="1" ht="24" hidden="1" customHeight="1">
      <c r="A1126" s="178">
        <v>42877</v>
      </c>
      <c r="B1126" s="177" t="s">
        <v>20878</v>
      </c>
      <c r="C1126" s="156">
        <v>0</v>
      </c>
      <c r="D1126" s="156" t="s">
        <v>31</v>
      </c>
      <c r="E1126" s="156" t="s">
        <v>22876</v>
      </c>
      <c r="F1126" s="252">
        <v>170519</v>
      </c>
      <c r="G1126" s="156" t="s">
        <v>310</v>
      </c>
      <c r="H1126" s="176" t="s">
        <v>22875</v>
      </c>
      <c r="I1126" s="156">
        <v>7</v>
      </c>
      <c r="J1126" s="156" t="s">
        <v>32</v>
      </c>
      <c r="K1126" s="156" t="s">
        <v>342</v>
      </c>
      <c r="L1126" s="156" t="s">
        <v>349</v>
      </c>
      <c r="M1126" s="156"/>
      <c r="N1126" s="156">
        <v>0</v>
      </c>
      <c r="O1126" s="156" t="s">
        <v>33</v>
      </c>
      <c r="P1126" s="156">
        <v>77154.3</v>
      </c>
      <c r="Q1126" s="156">
        <v>4309650</v>
      </c>
      <c r="R1126" s="156">
        <v>3444388</v>
      </c>
      <c r="S1126" s="166">
        <v>79.92</v>
      </c>
      <c r="T1126" s="156">
        <v>0</v>
      </c>
      <c r="U1126" s="156">
        <v>0</v>
      </c>
      <c r="V1126" s="156" t="s">
        <v>22879</v>
      </c>
      <c r="W1126" s="156" t="s">
        <v>22878</v>
      </c>
      <c r="X1126" s="156" t="s">
        <v>22877</v>
      </c>
      <c r="Y1126" s="141" t="s">
        <v>4625</v>
      </c>
      <c r="Z1126" s="141" t="str">
        <f t="shared" si="48"/>
        <v>0101PE</v>
      </c>
      <c r="AA1126" s="245">
        <v>0</v>
      </c>
      <c r="AB1126" s="156" t="s">
        <v>13904</v>
      </c>
      <c r="AC1126" s="156" t="s">
        <v>3343</v>
      </c>
      <c r="AD1126" s="156"/>
      <c r="AE1126" s="223"/>
      <c r="AF1126" s="223"/>
    </row>
    <row r="1127" spans="1:32" s="222" customFormat="1" ht="24" hidden="1" customHeight="1">
      <c r="A1127" s="178">
        <v>42877</v>
      </c>
      <c r="B1127" s="177" t="s">
        <v>20878</v>
      </c>
      <c r="C1127" s="156">
        <v>0</v>
      </c>
      <c r="D1127" s="156" t="s">
        <v>31</v>
      </c>
      <c r="E1127" s="156" t="s">
        <v>22876</v>
      </c>
      <c r="F1127" s="252">
        <v>170519</v>
      </c>
      <c r="G1127" s="156" t="s">
        <v>310</v>
      </c>
      <c r="H1127" s="176" t="s">
        <v>22875</v>
      </c>
      <c r="I1127" s="156">
        <v>8</v>
      </c>
      <c r="J1127" s="156" t="s">
        <v>32</v>
      </c>
      <c r="K1127" s="156" t="s">
        <v>342</v>
      </c>
      <c r="L1127" s="156" t="s">
        <v>349</v>
      </c>
      <c r="M1127" s="156"/>
      <c r="N1127" s="156">
        <v>0</v>
      </c>
      <c r="O1127" s="156" t="s">
        <v>33</v>
      </c>
      <c r="P1127" s="156">
        <v>75125.14</v>
      </c>
      <c r="Q1127" s="156">
        <v>4309650</v>
      </c>
      <c r="R1127" s="156">
        <v>3353801</v>
      </c>
      <c r="S1127" s="166">
        <v>77.819999999999993</v>
      </c>
      <c r="T1127" s="156">
        <v>0</v>
      </c>
      <c r="U1127" s="156">
        <v>0</v>
      </c>
      <c r="V1127" s="156" t="s">
        <v>22874</v>
      </c>
      <c r="W1127" s="156" t="s">
        <v>22873</v>
      </c>
      <c r="X1127" s="156" t="s">
        <v>22872</v>
      </c>
      <c r="Y1127" s="141" t="s">
        <v>4625</v>
      </c>
      <c r="Z1127" s="141" t="str">
        <f t="shared" si="48"/>
        <v>0101PE</v>
      </c>
      <c r="AA1127" s="245">
        <v>0</v>
      </c>
      <c r="AB1127" s="156" t="s">
        <v>13904</v>
      </c>
      <c r="AC1127" s="156" t="s">
        <v>3343</v>
      </c>
      <c r="AD1127" s="156"/>
      <c r="AE1127" s="223"/>
      <c r="AF1127" s="223"/>
    </row>
    <row r="1128" spans="1:32" s="222" customFormat="1" ht="24" hidden="1" customHeight="1">
      <c r="A1128" s="182">
        <v>42878</v>
      </c>
      <c r="B1128" s="181" t="s">
        <v>22854</v>
      </c>
      <c r="C1128" s="150">
        <v>0</v>
      </c>
      <c r="D1128" s="150" t="s">
        <v>31</v>
      </c>
      <c r="E1128" s="150" t="s">
        <v>93</v>
      </c>
      <c r="F1128" s="253">
        <v>170522</v>
      </c>
      <c r="G1128" s="180" t="s">
        <v>101</v>
      </c>
      <c r="H1128" s="150" t="s">
        <v>22868</v>
      </c>
      <c r="I1128" s="179">
        <v>1</v>
      </c>
      <c r="J1128" s="150" t="s">
        <v>32</v>
      </c>
      <c r="K1128" s="150" t="s">
        <v>342</v>
      </c>
      <c r="L1128" s="150" t="s">
        <v>350</v>
      </c>
      <c r="M1128" s="150"/>
      <c r="N1128" s="150">
        <v>0</v>
      </c>
      <c r="O1128" s="150" t="s">
        <v>33</v>
      </c>
      <c r="P1128" s="150">
        <v>35827.39</v>
      </c>
      <c r="Q1128" s="150">
        <v>3203991</v>
      </c>
      <c r="R1128" s="150">
        <v>2835299</v>
      </c>
      <c r="S1128" s="150">
        <v>88.7</v>
      </c>
      <c r="T1128" s="150">
        <v>0</v>
      </c>
      <c r="U1128" s="150">
        <v>0</v>
      </c>
      <c r="V1128" s="150" t="s">
        <v>22871</v>
      </c>
      <c r="W1128" s="150" t="s">
        <v>22870</v>
      </c>
      <c r="X1128" s="150" t="s">
        <v>22869</v>
      </c>
      <c r="Y1128" s="287" t="s">
        <v>4625</v>
      </c>
      <c r="Z1128" s="287" t="str">
        <f t="shared" si="48"/>
        <v>0101PE</v>
      </c>
      <c r="AA1128" s="246">
        <v>0</v>
      </c>
      <c r="AB1128" s="150" t="s">
        <v>30</v>
      </c>
      <c r="AC1128" s="246" t="s">
        <v>3343</v>
      </c>
      <c r="AD1128" s="150"/>
      <c r="AE1128" s="223"/>
      <c r="AF1128" s="223"/>
    </row>
    <row r="1129" spans="1:32" s="222" customFormat="1" ht="24" hidden="1" customHeight="1">
      <c r="A1129" s="178">
        <v>42878</v>
      </c>
      <c r="B1129" s="177" t="s">
        <v>22854</v>
      </c>
      <c r="C1129" s="156">
        <v>0</v>
      </c>
      <c r="D1129" s="156" t="s">
        <v>31</v>
      </c>
      <c r="E1129" s="156" t="s">
        <v>94</v>
      </c>
      <c r="F1129" s="252">
        <v>170522</v>
      </c>
      <c r="G1129" s="156" t="s">
        <v>101</v>
      </c>
      <c r="H1129" s="176" t="s">
        <v>22868</v>
      </c>
      <c r="I1129" s="156">
        <v>2</v>
      </c>
      <c r="J1129" s="156" t="s">
        <v>32</v>
      </c>
      <c r="K1129" s="156" t="s">
        <v>342</v>
      </c>
      <c r="L1129" s="156" t="s">
        <v>350</v>
      </c>
      <c r="M1129" s="156"/>
      <c r="N1129" s="156">
        <v>0</v>
      </c>
      <c r="O1129" s="156" t="s">
        <v>33</v>
      </c>
      <c r="P1129" s="156">
        <v>35681.47</v>
      </c>
      <c r="Q1129" s="156">
        <v>3176736</v>
      </c>
      <c r="R1129" s="156">
        <v>2821193</v>
      </c>
      <c r="S1129" s="166">
        <v>89</v>
      </c>
      <c r="T1129" s="156">
        <v>0</v>
      </c>
      <c r="U1129" s="156">
        <v>0</v>
      </c>
      <c r="V1129" s="156" t="s">
        <v>22867</v>
      </c>
      <c r="W1129" s="156" t="s">
        <v>22866</v>
      </c>
      <c r="X1129" s="156" t="s">
        <v>22865</v>
      </c>
      <c r="Y1129" s="141" t="s">
        <v>4625</v>
      </c>
      <c r="Z1129" s="141" t="str">
        <f t="shared" si="48"/>
        <v>0101PE</v>
      </c>
      <c r="AA1129" s="245">
        <v>0</v>
      </c>
      <c r="AB1129" s="156" t="s">
        <v>30</v>
      </c>
      <c r="AC1129" s="156" t="s">
        <v>3343</v>
      </c>
      <c r="AD1129" s="156"/>
      <c r="AE1129" s="223"/>
      <c r="AF1129" s="223"/>
    </row>
    <row r="1130" spans="1:32" s="222" customFormat="1" ht="24" hidden="1" customHeight="1">
      <c r="A1130" s="182">
        <v>42878</v>
      </c>
      <c r="B1130" s="181" t="s">
        <v>22854</v>
      </c>
      <c r="C1130" s="150">
        <v>0</v>
      </c>
      <c r="D1130" s="150" t="s">
        <v>31</v>
      </c>
      <c r="E1130" s="150" t="s">
        <v>93</v>
      </c>
      <c r="F1130" s="253">
        <v>170522</v>
      </c>
      <c r="G1130" s="180" t="s">
        <v>108</v>
      </c>
      <c r="H1130" s="150" t="s">
        <v>22861</v>
      </c>
      <c r="I1130" s="179">
        <v>1</v>
      </c>
      <c r="J1130" s="150" t="s">
        <v>32</v>
      </c>
      <c r="K1130" s="150" t="s">
        <v>342</v>
      </c>
      <c r="L1130" s="150" t="s">
        <v>350</v>
      </c>
      <c r="M1130" s="150"/>
      <c r="N1130" s="150">
        <v>0</v>
      </c>
      <c r="O1130" s="150" t="s">
        <v>33</v>
      </c>
      <c r="P1130" s="150">
        <v>36253.69</v>
      </c>
      <c r="Q1130" s="150">
        <v>3206395</v>
      </c>
      <c r="R1130" s="150">
        <v>2871484</v>
      </c>
      <c r="S1130" s="150">
        <v>89.7</v>
      </c>
      <c r="T1130" s="150">
        <v>0</v>
      </c>
      <c r="U1130" s="150">
        <v>0</v>
      </c>
      <c r="V1130" s="150" t="s">
        <v>22864</v>
      </c>
      <c r="W1130" s="150" t="s">
        <v>22863</v>
      </c>
      <c r="X1130" s="150" t="s">
        <v>22862</v>
      </c>
      <c r="Y1130" s="287" t="s">
        <v>4625</v>
      </c>
      <c r="Z1130" s="287" t="str">
        <f t="shared" si="48"/>
        <v>0101PE</v>
      </c>
      <c r="AA1130" s="246">
        <v>0</v>
      </c>
      <c r="AB1130" s="150" t="s">
        <v>30</v>
      </c>
      <c r="AC1130" s="246" t="s">
        <v>3343</v>
      </c>
      <c r="AD1130" s="150"/>
      <c r="AE1130" s="223"/>
      <c r="AF1130" s="223"/>
    </row>
    <row r="1131" spans="1:32" s="222" customFormat="1" ht="24" hidden="1" customHeight="1">
      <c r="A1131" s="178">
        <v>42878</v>
      </c>
      <c r="B1131" s="177" t="s">
        <v>22854</v>
      </c>
      <c r="C1131" s="156">
        <v>0</v>
      </c>
      <c r="D1131" s="156" t="s">
        <v>31</v>
      </c>
      <c r="E1131" s="156" t="s">
        <v>94</v>
      </c>
      <c r="F1131" s="252">
        <v>170522</v>
      </c>
      <c r="G1131" s="156" t="s">
        <v>108</v>
      </c>
      <c r="H1131" s="176" t="s">
        <v>22861</v>
      </c>
      <c r="I1131" s="156">
        <v>2</v>
      </c>
      <c r="J1131" s="156" t="s">
        <v>32</v>
      </c>
      <c r="K1131" s="156" t="s">
        <v>342</v>
      </c>
      <c r="L1131" s="156" t="s">
        <v>350</v>
      </c>
      <c r="M1131" s="156"/>
      <c r="N1131" s="156">
        <v>0</v>
      </c>
      <c r="O1131" s="156" t="s">
        <v>33</v>
      </c>
      <c r="P1131" s="156">
        <v>36945.75</v>
      </c>
      <c r="Q1131" s="156">
        <v>3242304</v>
      </c>
      <c r="R1131" s="156">
        <v>2923597</v>
      </c>
      <c r="S1131" s="166">
        <v>90.3</v>
      </c>
      <c r="T1131" s="156">
        <v>0</v>
      </c>
      <c r="U1131" s="156">
        <v>0</v>
      </c>
      <c r="V1131" s="156" t="s">
        <v>22860</v>
      </c>
      <c r="W1131" s="156" t="s">
        <v>22859</v>
      </c>
      <c r="X1131" s="156" t="s">
        <v>22858</v>
      </c>
      <c r="Y1131" s="141" t="s">
        <v>4625</v>
      </c>
      <c r="Z1131" s="141" t="str">
        <f t="shared" si="48"/>
        <v>0101PE</v>
      </c>
      <c r="AA1131" s="245">
        <v>0</v>
      </c>
      <c r="AB1131" s="156" t="s">
        <v>30</v>
      </c>
      <c r="AC1131" s="156" t="s">
        <v>3343</v>
      </c>
      <c r="AD1131" s="156"/>
      <c r="AE1131" s="223"/>
      <c r="AF1131" s="223"/>
    </row>
    <row r="1132" spans="1:32" s="222" customFormat="1" ht="24" hidden="1" customHeight="1">
      <c r="A1132" s="182">
        <v>42878</v>
      </c>
      <c r="B1132" s="181" t="s">
        <v>22854</v>
      </c>
      <c r="C1132" s="150">
        <v>0</v>
      </c>
      <c r="D1132" s="150" t="s">
        <v>31</v>
      </c>
      <c r="E1132" s="150" t="s">
        <v>93</v>
      </c>
      <c r="F1132" s="253">
        <v>170522</v>
      </c>
      <c r="G1132" s="180" t="s">
        <v>108</v>
      </c>
      <c r="H1132" s="150" t="s">
        <v>22853</v>
      </c>
      <c r="I1132" s="179">
        <v>1</v>
      </c>
      <c r="J1132" s="150" t="s">
        <v>32</v>
      </c>
      <c r="K1132" s="150" t="s">
        <v>342</v>
      </c>
      <c r="L1132" s="150" t="s">
        <v>350</v>
      </c>
      <c r="M1132" s="150"/>
      <c r="N1132" s="150">
        <v>0</v>
      </c>
      <c r="O1132" s="150" t="s">
        <v>33</v>
      </c>
      <c r="P1132" s="150">
        <v>37732.26</v>
      </c>
      <c r="Q1132" s="150">
        <v>3268999</v>
      </c>
      <c r="R1132" s="150">
        <v>2987698</v>
      </c>
      <c r="S1132" s="150">
        <v>91.6</v>
      </c>
      <c r="T1132" s="150">
        <v>0</v>
      </c>
      <c r="U1132" s="150">
        <v>0</v>
      </c>
      <c r="V1132" s="150" t="s">
        <v>22857</v>
      </c>
      <c r="W1132" s="150" t="s">
        <v>22856</v>
      </c>
      <c r="X1132" s="150" t="s">
        <v>22855</v>
      </c>
      <c r="Y1132" s="287" t="s">
        <v>4625</v>
      </c>
      <c r="Z1132" s="287" t="str">
        <f t="shared" si="48"/>
        <v>0101PE</v>
      </c>
      <c r="AA1132" s="246">
        <v>0</v>
      </c>
      <c r="AB1132" s="150" t="s">
        <v>30</v>
      </c>
      <c r="AC1132" s="246" t="s">
        <v>3343</v>
      </c>
      <c r="AD1132" s="150"/>
      <c r="AE1132" s="223"/>
      <c r="AF1132" s="223"/>
    </row>
    <row r="1133" spans="1:32" s="222" customFormat="1" ht="24" hidden="1" customHeight="1">
      <c r="A1133" s="178">
        <v>42878</v>
      </c>
      <c r="B1133" s="177" t="s">
        <v>22854</v>
      </c>
      <c r="C1133" s="156">
        <v>0</v>
      </c>
      <c r="D1133" s="156" t="s">
        <v>31</v>
      </c>
      <c r="E1133" s="156" t="s">
        <v>94</v>
      </c>
      <c r="F1133" s="252">
        <v>170522</v>
      </c>
      <c r="G1133" s="156" t="s">
        <v>108</v>
      </c>
      <c r="H1133" s="176" t="s">
        <v>22853</v>
      </c>
      <c r="I1133" s="156">
        <v>2</v>
      </c>
      <c r="J1133" s="156" t="s">
        <v>32</v>
      </c>
      <c r="K1133" s="156" t="s">
        <v>342</v>
      </c>
      <c r="L1133" s="156" t="s">
        <v>350</v>
      </c>
      <c r="M1133" s="156"/>
      <c r="N1133" s="156">
        <v>0</v>
      </c>
      <c r="O1133" s="156" t="s">
        <v>33</v>
      </c>
      <c r="P1133" s="156">
        <v>37543</v>
      </c>
      <c r="Q1133" s="156">
        <v>3242254</v>
      </c>
      <c r="R1133" s="156">
        <v>2971432</v>
      </c>
      <c r="S1133" s="166">
        <v>91.8</v>
      </c>
      <c r="T1133" s="156">
        <v>0</v>
      </c>
      <c r="U1133" s="156">
        <v>0</v>
      </c>
      <c r="V1133" s="156" t="s">
        <v>22852</v>
      </c>
      <c r="W1133" s="156" t="s">
        <v>22851</v>
      </c>
      <c r="X1133" s="156" t="s">
        <v>22850</v>
      </c>
      <c r="Y1133" s="141" t="s">
        <v>4625</v>
      </c>
      <c r="Z1133" s="141" t="str">
        <f t="shared" si="48"/>
        <v>0101PE</v>
      </c>
      <c r="AA1133" s="245">
        <v>0</v>
      </c>
      <c r="AB1133" s="156" t="s">
        <v>30</v>
      </c>
      <c r="AC1133" s="156" t="s">
        <v>3343</v>
      </c>
      <c r="AD1133" s="156"/>
      <c r="AE1133" s="223"/>
      <c r="AF1133" s="223"/>
    </row>
    <row r="1134" spans="1:32" s="222" customFormat="1" ht="24" hidden="1" customHeight="1">
      <c r="A1134" s="182">
        <v>42880</v>
      </c>
      <c r="B1134" s="181" t="s">
        <v>22846</v>
      </c>
      <c r="C1134" s="150">
        <v>0</v>
      </c>
      <c r="D1134" s="150" t="s">
        <v>31</v>
      </c>
      <c r="E1134" s="150" t="s">
        <v>93</v>
      </c>
      <c r="F1134" s="253">
        <v>170523</v>
      </c>
      <c r="G1134" s="180" t="s">
        <v>6378</v>
      </c>
      <c r="H1134" s="150" t="s">
        <v>22845</v>
      </c>
      <c r="I1134" s="179">
        <v>1</v>
      </c>
      <c r="J1134" s="150" t="s">
        <v>32</v>
      </c>
      <c r="K1134" s="150" t="s">
        <v>342</v>
      </c>
      <c r="L1134" s="150" t="s">
        <v>350</v>
      </c>
      <c r="M1134" s="150"/>
      <c r="N1134" s="150">
        <v>0</v>
      </c>
      <c r="O1134" s="150" t="s">
        <v>33</v>
      </c>
      <c r="P1134" s="150">
        <v>37776.79</v>
      </c>
      <c r="Q1134" s="150">
        <v>3218711</v>
      </c>
      <c r="R1134" s="150">
        <v>3001850</v>
      </c>
      <c r="S1134" s="150">
        <v>93.4</v>
      </c>
      <c r="T1134" s="150">
        <v>0</v>
      </c>
      <c r="U1134" s="150">
        <v>0</v>
      </c>
      <c r="V1134" s="150" t="s">
        <v>22849</v>
      </c>
      <c r="W1134" s="150" t="s">
        <v>22848</v>
      </c>
      <c r="X1134" s="150" t="s">
        <v>22847</v>
      </c>
      <c r="Y1134" s="287" t="s">
        <v>4625</v>
      </c>
      <c r="Z1134" s="287" t="str">
        <f t="shared" si="48"/>
        <v>0101PE</v>
      </c>
      <c r="AA1134" s="246">
        <v>0</v>
      </c>
      <c r="AB1134" s="150" t="s">
        <v>13904</v>
      </c>
      <c r="AC1134" s="246" t="s">
        <v>3343</v>
      </c>
      <c r="AD1134" s="150"/>
      <c r="AE1134" s="223"/>
      <c r="AF1134" s="223"/>
    </row>
    <row r="1135" spans="1:32" s="222" customFormat="1" ht="24" hidden="1" customHeight="1">
      <c r="A1135" s="178">
        <v>42880</v>
      </c>
      <c r="B1135" s="177" t="s">
        <v>22846</v>
      </c>
      <c r="C1135" s="156">
        <v>0</v>
      </c>
      <c r="D1135" s="156" t="s">
        <v>31</v>
      </c>
      <c r="E1135" s="156" t="s">
        <v>94</v>
      </c>
      <c r="F1135" s="252">
        <v>170523</v>
      </c>
      <c r="G1135" s="156" t="s">
        <v>6378</v>
      </c>
      <c r="H1135" s="176" t="s">
        <v>22845</v>
      </c>
      <c r="I1135" s="156">
        <v>2</v>
      </c>
      <c r="J1135" s="156" t="s">
        <v>32</v>
      </c>
      <c r="K1135" s="156" t="s">
        <v>342</v>
      </c>
      <c r="L1135" s="156" t="s">
        <v>350</v>
      </c>
      <c r="M1135" s="156"/>
      <c r="N1135" s="156">
        <v>0</v>
      </c>
      <c r="O1135" s="156" t="s">
        <v>33</v>
      </c>
      <c r="P1135" s="156">
        <v>37844.53</v>
      </c>
      <c r="Q1135" s="156">
        <v>3221711</v>
      </c>
      <c r="R1135" s="156">
        <v>3006454</v>
      </c>
      <c r="S1135" s="166">
        <v>93.5</v>
      </c>
      <c r="T1135" s="156">
        <v>0</v>
      </c>
      <c r="U1135" s="156">
        <v>0</v>
      </c>
      <c r="V1135" s="156" t="s">
        <v>22844</v>
      </c>
      <c r="W1135" s="156" t="s">
        <v>22843</v>
      </c>
      <c r="X1135" s="156" t="s">
        <v>22842</v>
      </c>
      <c r="Y1135" s="141" t="s">
        <v>4625</v>
      </c>
      <c r="Z1135" s="141" t="str">
        <f t="shared" si="48"/>
        <v>0101PE</v>
      </c>
      <c r="AA1135" s="245">
        <v>0</v>
      </c>
      <c r="AB1135" s="156" t="s">
        <v>13904</v>
      </c>
      <c r="AC1135" s="156" t="s">
        <v>3343</v>
      </c>
      <c r="AD1135" s="156"/>
      <c r="AE1135" s="223"/>
      <c r="AF1135" s="223"/>
    </row>
    <row r="1136" spans="1:32" s="222" customFormat="1" ht="24" hidden="1" customHeight="1">
      <c r="A1136" s="182">
        <v>42881</v>
      </c>
      <c r="B1136" s="181" t="s">
        <v>19160</v>
      </c>
      <c r="C1136" s="150">
        <v>0</v>
      </c>
      <c r="D1136" s="150" t="s">
        <v>31</v>
      </c>
      <c r="E1136" s="150" t="s">
        <v>93</v>
      </c>
      <c r="F1136" s="253">
        <v>170522</v>
      </c>
      <c r="G1136" s="180" t="s">
        <v>310</v>
      </c>
      <c r="H1136" s="150" t="s">
        <v>23973</v>
      </c>
      <c r="I1136" s="179">
        <v>1</v>
      </c>
      <c r="J1136" s="150" t="s">
        <v>32</v>
      </c>
      <c r="K1136" s="150" t="s">
        <v>342</v>
      </c>
      <c r="L1136" s="150" t="s">
        <v>349</v>
      </c>
      <c r="M1136" s="150"/>
      <c r="N1136" s="150">
        <v>0</v>
      </c>
      <c r="O1136" s="150" t="s">
        <v>33</v>
      </c>
      <c r="P1136" s="150">
        <v>68286.990000000005</v>
      </c>
      <c r="Q1136" s="150">
        <v>4309650</v>
      </c>
      <c r="R1136" s="150">
        <v>3224662</v>
      </c>
      <c r="S1136" s="150">
        <v>74.819999999999993</v>
      </c>
      <c r="T1136" s="150">
        <v>0</v>
      </c>
      <c r="U1136" s="150">
        <v>0</v>
      </c>
      <c r="V1136" s="150" t="s">
        <v>23993</v>
      </c>
      <c r="W1136" s="150" t="s">
        <v>23992</v>
      </c>
      <c r="X1136" s="150" t="s">
        <v>23991</v>
      </c>
      <c r="Y1136" s="147" t="s">
        <v>4625</v>
      </c>
      <c r="Z1136" s="147" t="str">
        <f t="shared" ref="Z1136:Z1155" si="49">IF(P1136,CONCATENATE(C1136,Y1136),0)</f>
        <v>0101PE</v>
      </c>
      <c r="AA1136" s="246">
        <v>0</v>
      </c>
      <c r="AB1136" s="150" t="s">
        <v>30</v>
      </c>
      <c r="AC1136" s="246" t="s">
        <v>3343</v>
      </c>
      <c r="AD1136" s="150"/>
      <c r="AE1136" s="223"/>
      <c r="AF1136" s="223"/>
    </row>
    <row r="1137" spans="1:32" s="222" customFormat="1" ht="24" hidden="1" customHeight="1">
      <c r="A1137" s="178">
        <v>42881</v>
      </c>
      <c r="B1137" s="177" t="s">
        <v>19160</v>
      </c>
      <c r="C1137" s="156">
        <v>0</v>
      </c>
      <c r="D1137" s="156" t="s">
        <v>31</v>
      </c>
      <c r="E1137" s="156" t="s">
        <v>94</v>
      </c>
      <c r="F1137" s="252">
        <v>170522</v>
      </c>
      <c r="G1137" s="156" t="s">
        <v>310</v>
      </c>
      <c r="H1137" s="176" t="s">
        <v>23973</v>
      </c>
      <c r="I1137" s="156">
        <v>2</v>
      </c>
      <c r="J1137" s="156" t="s">
        <v>32</v>
      </c>
      <c r="K1137" s="156" t="s">
        <v>342</v>
      </c>
      <c r="L1137" s="156" t="s">
        <v>349</v>
      </c>
      <c r="M1137" s="156"/>
      <c r="N1137" s="156">
        <v>0</v>
      </c>
      <c r="O1137" s="156" t="s">
        <v>33</v>
      </c>
      <c r="P1137" s="156">
        <v>72612.13</v>
      </c>
      <c r="Q1137" s="156">
        <v>4309650</v>
      </c>
      <c r="R1137" s="156">
        <v>3443887</v>
      </c>
      <c r="S1137" s="166">
        <v>79.91</v>
      </c>
      <c r="T1137" s="156">
        <v>0</v>
      </c>
      <c r="U1137" s="156">
        <v>0</v>
      </c>
      <c r="V1137" s="156" t="s">
        <v>23990</v>
      </c>
      <c r="W1137" s="156" t="s">
        <v>23989</v>
      </c>
      <c r="X1137" s="156" t="s">
        <v>23988</v>
      </c>
      <c r="Y1137" s="141" t="s">
        <v>4625</v>
      </c>
      <c r="Z1137" s="141" t="str">
        <f t="shared" si="49"/>
        <v>0101PE</v>
      </c>
      <c r="AA1137" s="245">
        <v>0</v>
      </c>
      <c r="AB1137" s="156" t="s">
        <v>30</v>
      </c>
      <c r="AC1137" s="156" t="s">
        <v>3343</v>
      </c>
      <c r="AD1137" s="156"/>
      <c r="AE1137" s="223"/>
      <c r="AF1137" s="223"/>
    </row>
    <row r="1138" spans="1:32" s="222" customFormat="1" ht="24" hidden="1" customHeight="1">
      <c r="A1138" s="178">
        <v>42881</v>
      </c>
      <c r="B1138" s="177" t="s">
        <v>19160</v>
      </c>
      <c r="C1138" s="156">
        <v>0</v>
      </c>
      <c r="D1138" s="156" t="s">
        <v>31</v>
      </c>
      <c r="E1138" s="156" t="s">
        <v>95</v>
      </c>
      <c r="F1138" s="252">
        <v>170522</v>
      </c>
      <c r="G1138" s="156" t="s">
        <v>310</v>
      </c>
      <c r="H1138" s="176" t="s">
        <v>23973</v>
      </c>
      <c r="I1138" s="156">
        <v>3</v>
      </c>
      <c r="J1138" s="156" t="s">
        <v>32</v>
      </c>
      <c r="K1138" s="156" t="s">
        <v>342</v>
      </c>
      <c r="L1138" s="156" t="s">
        <v>349</v>
      </c>
      <c r="M1138" s="156"/>
      <c r="N1138" s="156">
        <v>0</v>
      </c>
      <c r="O1138" s="156" t="s">
        <v>33</v>
      </c>
      <c r="P1138" s="156">
        <v>70769.440000000002</v>
      </c>
      <c r="Q1138" s="156">
        <v>4309650</v>
      </c>
      <c r="R1138" s="156">
        <v>3325269</v>
      </c>
      <c r="S1138" s="166">
        <v>77.16</v>
      </c>
      <c r="T1138" s="156">
        <v>0</v>
      </c>
      <c r="U1138" s="156">
        <v>0</v>
      </c>
      <c r="V1138" s="156" t="s">
        <v>20646</v>
      </c>
      <c r="W1138" s="156" t="s">
        <v>23987</v>
      </c>
      <c r="X1138" s="156" t="s">
        <v>7592</v>
      </c>
      <c r="Y1138" s="141" t="s">
        <v>4625</v>
      </c>
      <c r="Z1138" s="141" t="str">
        <f t="shared" si="49"/>
        <v>0101PE</v>
      </c>
      <c r="AA1138" s="245">
        <v>0</v>
      </c>
      <c r="AB1138" s="156" t="s">
        <v>30</v>
      </c>
      <c r="AC1138" s="156" t="s">
        <v>3343</v>
      </c>
      <c r="AD1138" s="156"/>
      <c r="AE1138" s="223"/>
      <c r="AF1138" s="223"/>
    </row>
    <row r="1139" spans="1:32" s="222" customFormat="1" ht="24" hidden="1" customHeight="1">
      <c r="A1139" s="178">
        <v>42881</v>
      </c>
      <c r="B1139" s="177" t="s">
        <v>19160</v>
      </c>
      <c r="C1139" s="156">
        <v>0</v>
      </c>
      <c r="D1139" s="156" t="s">
        <v>31</v>
      </c>
      <c r="E1139" s="156" t="s">
        <v>96</v>
      </c>
      <c r="F1139" s="252">
        <v>170522</v>
      </c>
      <c r="G1139" s="156" t="s">
        <v>310</v>
      </c>
      <c r="H1139" s="176" t="s">
        <v>23973</v>
      </c>
      <c r="I1139" s="156">
        <v>4</v>
      </c>
      <c r="J1139" s="156" t="s">
        <v>32</v>
      </c>
      <c r="K1139" s="156" t="s">
        <v>342</v>
      </c>
      <c r="L1139" s="156" t="s">
        <v>349</v>
      </c>
      <c r="M1139" s="156"/>
      <c r="N1139" s="156">
        <v>0</v>
      </c>
      <c r="O1139" s="156" t="s">
        <v>33</v>
      </c>
      <c r="P1139" s="156">
        <v>71471.710000000006</v>
      </c>
      <c r="Q1139" s="156">
        <v>4309650</v>
      </c>
      <c r="R1139" s="156">
        <v>3379296</v>
      </c>
      <c r="S1139" s="166">
        <v>78.41</v>
      </c>
      <c r="T1139" s="156">
        <v>0</v>
      </c>
      <c r="U1139" s="156">
        <v>0</v>
      </c>
      <c r="V1139" s="156" t="s">
        <v>23986</v>
      </c>
      <c r="W1139" s="156" t="s">
        <v>23985</v>
      </c>
      <c r="X1139" s="156" t="s">
        <v>23984</v>
      </c>
      <c r="Y1139" s="141" t="s">
        <v>4625</v>
      </c>
      <c r="Z1139" s="141" t="str">
        <f t="shared" si="49"/>
        <v>0101PE</v>
      </c>
      <c r="AA1139" s="245">
        <v>0</v>
      </c>
      <c r="AB1139" s="156" t="s">
        <v>30</v>
      </c>
      <c r="AC1139" s="156" t="s">
        <v>3343</v>
      </c>
      <c r="AD1139" s="156"/>
      <c r="AE1139" s="223"/>
      <c r="AF1139" s="223"/>
    </row>
    <row r="1140" spans="1:32" s="222" customFormat="1" ht="24" hidden="1" customHeight="1">
      <c r="A1140" s="178">
        <v>42881</v>
      </c>
      <c r="B1140" s="177" t="s">
        <v>19160</v>
      </c>
      <c r="C1140" s="156">
        <v>0</v>
      </c>
      <c r="D1140" s="156" t="s">
        <v>31</v>
      </c>
      <c r="E1140" s="156" t="s">
        <v>97</v>
      </c>
      <c r="F1140" s="252">
        <v>170522</v>
      </c>
      <c r="G1140" s="156" t="s">
        <v>310</v>
      </c>
      <c r="H1140" s="176" t="s">
        <v>23973</v>
      </c>
      <c r="I1140" s="156">
        <v>5</v>
      </c>
      <c r="J1140" s="156" t="s">
        <v>32</v>
      </c>
      <c r="K1140" s="156" t="s">
        <v>342</v>
      </c>
      <c r="L1140" s="156" t="s">
        <v>349</v>
      </c>
      <c r="M1140" s="156"/>
      <c r="N1140" s="156">
        <v>0</v>
      </c>
      <c r="O1140" s="156" t="s">
        <v>33</v>
      </c>
      <c r="P1140" s="156">
        <v>67945.98</v>
      </c>
      <c r="Q1140" s="156">
        <v>4309650</v>
      </c>
      <c r="R1140" s="156">
        <v>3212312</v>
      </c>
      <c r="S1140" s="166">
        <v>74.540000000000006</v>
      </c>
      <c r="T1140" s="156">
        <v>0</v>
      </c>
      <c r="U1140" s="156">
        <v>0</v>
      </c>
      <c r="V1140" s="156" t="s">
        <v>23983</v>
      </c>
      <c r="W1140" s="156" t="s">
        <v>23982</v>
      </c>
      <c r="X1140" s="156" t="s">
        <v>23981</v>
      </c>
      <c r="Y1140" s="141" t="s">
        <v>4625</v>
      </c>
      <c r="Z1140" s="141" t="str">
        <f t="shared" si="49"/>
        <v>0101PE</v>
      </c>
      <c r="AA1140" s="245">
        <v>0</v>
      </c>
      <c r="AB1140" s="156" t="s">
        <v>30</v>
      </c>
      <c r="AC1140" s="156" t="s">
        <v>3343</v>
      </c>
      <c r="AD1140" s="156"/>
      <c r="AE1140" s="223"/>
      <c r="AF1140" s="223"/>
    </row>
    <row r="1141" spans="1:32" s="222" customFormat="1" ht="24" hidden="1" customHeight="1">
      <c r="A1141" s="178">
        <v>42881</v>
      </c>
      <c r="B1141" s="177" t="s">
        <v>19160</v>
      </c>
      <c r="C1141" s="156">
        <v>0</v>
      </c>
      <c r="D1141" s="156" t="s">
        <v>31</v>
      </c>
      <c r="E1141" s="156" t="s">
        <v>98</v>
      </c>
      <c r="F1141" s="252">
        <v>170522</v>
      </c>
      <c r="G1141" s="156" t="s">
        <v>310</v>
      </c>
      <c r="H1141" s="176" t="s">
        <v>23973</v>
      </c>
      <c r="I1141" s="156">
        <v>6</v>
      </c>
      <c r="J1141" s="156" t="s">
        <v>32</v>
      </c>
      <c r="K1141" s="156" t="s">
        <v>342</v>
      </c>
      <c r="L1141" s="156" t="s">
        <v>349</v>
      </c>
      <c r="M1141" s="156"/>
      <c r="N1141" s="156">
        <v>0</v>
      </c>
      <c r="O1141" s="156" t="s">
        <v>33</v>
      </c>
      <c r="P1141" s="156">
        <v>72443.47</v>
      </c>
      <c r="Q1141" s="156">
        <v>4309650</v>
      </c>
      <c r="R1141" s="156">
        <v>3421168</v>
      </c>
      <c r="S1141" s="166">
        <v>79.38</v>
      </c>
      <c r="T1141" s="156">
        <v>0</v>
      </c>
      <c r="U1141" s="156">
        <v>0</v>
      </c>
      <c r="V1141" s="156" t="s">
        <v>23980</v>
      </c>
      <c r="W1141" s="156" t="s">
        <v>23979</v>
      </c>
      <c r="X1141" s="156" t="s">
        <v>23978</v>
      </c>
      <c r="Y1141" s="141" t="s">
        <v>4625</v>
      </c>
      <c r="Z1141" s="141" t="str">
        <f t="shared" si="49"/>
        <v>0101PE</v>
      </c>
      <c r="AA1141" s="245">
        <v>0</v>
      </c>
      <c r="AB1141" s="156" t="s">
        <v>30</v>
      </c>
      <c r="AC1141" s="156" t="s">
        <v>3343</v>
      </c>
      <c r="AD1141" s="156"/>
      <c r="AE1141" s="223"/>
      <c r="AF1141" s="223"/>
    </row>
    <row r="1142" spans="1:32" s="222" customFormat="1" ht="24" hidden="1" customHeight="1">
      <c r="A1142" s="178">
        <v>42881</v>
      </c>
      <c r="B1142" s="177" t="s">
        <v>16241</v>
      </c>
      <c r="C1142" s="156">
        <v>0</v>
      </c>
      <c r="D1142" s="156" t="s">
        <v>31</v>
      </c>
      <c r="E1142" s="156" t="s">
        <v>99</v>
      </c>
      <c r="F1142" s="252">
        <v>170522</v>
      </c>
      <c r="G1142" s="156" t="s">
        <v>310</v>
      </c>
      <c r="H1142" s="176" t="s">
        <v>23977</v>
      </c>
      <c r="I1142" s="156">
        <v>7</v>
      </c>
      <c r="J1142" s="171" t="s">
        <v>6268</v>
      </c>
      <c r="K1142" s="171" t="s">
        <v>6269</v>
      </c>
      <c r="L1142" s="156" t="s">
        <v>349</v>
      </c>
      <c r="M1142" s="156"/>
      <c r="N1142" s="156">
        <v>0</v>
      </c>
      <c r="O1142" s="156" t="s">
        <v>33</v>
      </c>
      <c r="P1142" s="156">
        <v>15431.33</v>
      </c>
      <c r="Q1142" s="156">
        <v>4309650</v>
      </c>
      <c r="R1142" s="156">
        <v>749523</v>
      </c>
      <c r="S1142" s="166">
        <v>17.39</v>
      </c>
      <c r="T1142" s="156">
        <v>0</v>
      </c>
      <c r="U1142" s="156">
        <v>0</v>
      </c>
      <c r="V1142" s="156" t="s">
        <v>23976</v>
      </c>
      <c r="W1142" s="156" t="s">
        <v>23975</v>
      </c>
      <c r="X1142" s="156" t="s">
        <v>23974</v>
      </c>
      <c r="Y1142" s="141" t="s">
        <v>4625</v>
      </c>
      <c r="Z1142" s="141" t="str">
        <f t="shared" si="49"/>
        <v>0101PE</v>
      </c>
      <c r="AA1142" s="245">
        <v>1</v>
      </c>
      <c r="AB1142" s="156" t="s">
        <v>30</v>
      </c>
      <c r="AC1142" s="156" t="s">
        <v>3343</v>
      </c>
      <c r="AD1142" s="156"/>
      <c r="AE1142" s="223"/>
      <c r="AF1142" s="223"/>
    </row>
    <row r="1143" spans="1:32" s="222" customFormat="1" ht="24" hidden="1" customHeight="1">
      <c r="A1143" s="178">
        <v>42881</v>
      </c>
      <c r="B1143" s="177" t="s">
        <v>19160</v>
      </c>
      <c r="C1143" s="156">
        <v>0</v>
      </c>
      <c r="D1143" s="156" t="s">
        <v>31</v>
      </c>
      <c r="E1143" s="156" t="s">
        <v>100</v>
      </c>
      <c r="F1143" s="252">
        <v>170522</v>
      </c>
      <c r="G1143" s="156" t="s">
        <v>310</v>
      </c>
      <c r="H1143" s="176" t="s">
        <v>23973</v>
      </c>
      <c r="I1143" s="156">
        <v>8</v>
      </c>
      <c r="J1143" s="156" t="s">
        <v>32</v>
      </c>
      <c r="K1143" s="156" t="s">
        <v>342</v>
      </c>
      <c r="L1143" s="156" t="s">
        <v>349</v>
      </c>
      <c r="M1143" s="156"/>
      <c r="N1143" s="156">
        <v>0</v>
      </c>
      <c r="O1143" s="156" t="s">
        <v>33</v>
      </c>
      <c r="P1143" s="156">
        <v>69560.259999999995</v>
      </c>
      <c r="Q1143" s="156">
        <v>4309650</v>
      </c>
      <c r="R1143" s="156">
        <v>3315631</v>
      </c>
      <c r="S1143" s="166">
        <v>76.94</v>
      </c>
      <c r="T1143" s="156">
        <v>0</v>
      </c>
      <c r="U1143" s="156">
        <v>0</v>
      </c>
      <c r="V1143" s="156" t="s">
        <v>23972</v>
      </c>
      <c r="W1143" s="156" t="s">
        <v>23971</v>
      </c>
      <c r="X1143" s="156" t="s">
        <v>23970</v>
      </c>
      <c r="Y1143" s="141" t="s">
        <v>4625</v>
      </c>
      <c r="Z1143" s="141" t="str">
        <f t="shared" si="49"/>
        <v>0101PE</v>
      </c>
      <c r="AA1143" s="245">
        <v>0</v>
      </c>
      <c r="AB1143" s="156" t="s">
        <v>30</v>
      </c>
      <c r="AC1143" s="156" t="s">
        <v>3343</v>
      </c>
      <c r="AD1143" s="156"/>
      <c r="AE1143" s="223"/>
      <c r="AF1143" s="223"/>
    </row>
    <row r="1144" spans="1:32" s="222" customFormat="1" ht="24" hidden="1" customHeight="1">
      <c r="A1144" s="182">
        <v>42883</v>
      </c>
      <c r="B1144" s="181" t="s">
        <v>23969</v>
      </c>
      <c r="C1144" s="150">
        <v>0</v>
      </c>
      <c r="D1144" s="150" t="s">
        <v>31</v>
      </c>
      <c r="E1144" s="150" t="s">
        <v>93</v>
      </c>
      <c r="F1144" s="253">
        <v>170525</v>
      </c>
      <c r="G1144" s="180" t="s">
        <v>310</v>
      </c>
      <c r="H1144" s="150" t="s">
        <v>23944</v>
      </c>
      <c r="I1144" s="179">
        <v>1</v>
      </c>
      <c r="J1144" s="150" t="s">
        <v>32</v>
      </c>
      <c r="K1144" s="150" t="s">
        <v>342</v>
      </c>
      <c r="L1144" s="150" t="s">
        <v>349</v>
      </c>
      <c r="M1144" s="150"/>
      <c r="N1144" s="150">
        <v>0</v>
      </c>
      <c r="O1144" s="150" t="s">
        <v>33</v>
      </c>
      <c r="P1144" s="150">
        <v>54603.79</v>
      </c>
      <c r="Q1144" s="150">
        <v>4309650</v>
      </c>
      <c r="R1144" s="150">
        <v>3437668</v>
      </c>
      <c r="S1144" s="150">
        <v>79.77</v>
      </c>
      <c r="T1144" s="150">
        <v>0</v>
      </c>
      <c r="U1144" s="150">
        <v>0</v>
      </c>
      <c r="V1144" s="150" t="s">
        <v>23968</v>
      </c>
      <c r="W1144" s="150" t="s">
        <v>23967</v>
      </c>
      <c r="X1144" s="150" t="s">
        <v>11392</v>
      </c>
      <c r="Y1144" s="147" t="s">
        <v>4625</v>
      </c>
      <c r="Z1144" s="147" t="str">
        <f t="shared" si="49"/>
        <v>0101PE</v>
      </c>
      <c r="AA1144" s="246">
        <v>0</v>
      </c>
      <c r="AB1144" s="150" t="s">
        <v>30</v>
      </c>
      <c r="AC1144" s="246" t="s">
        <v>3343</v>
      </c>
      <c r="AD1144" s="150"/>
      <c r="AE1144" s="223"/>
      <c r="AF1144" s="223"/>
    </row>
    <row r="1145" spans="1:32" s="222" customFormat="1" ht="24" hidden="1" customHeight="1">
      <c r="A1145" s="178">
        <v>42883</v>
      </c>
      <c r="B1145" s="177" t="s">
        <v>22904</v>
      </c>
      <c r="C1145" s="156">
        <v>0</v>
      </c>
      <c r="D1145" s="156" t="s">
        <v>31</v>
      </c>
      <c r="E1145" s="156" t="s">
        <v>94</v>
      </c>
      <c r="F1145" s="252">
        <v>170525</v>
      </c>
      <c r="G1145" s="156" t="s">
        <v>310</v>
      </c>
      <c r="H1145" s="176" t="s">
        <v>23944</v>
      </c>
      <c r="I1145" s="156">
        <v>2</v>
      </c>
      <c r="J1145" s="156" t="s">
        <v>32</v>
      </c>
      <c r="K1145" s="156" t="s">
        <v>342</v>
      </c>
      <c r="L1145" s="156" t="s">
        <v>349</v>
      </c>
      <c r="M1145" s="156"/>
      <c r="N1145" s="156">
        <v>0</v>
      </c>
      <c r="O1145" s="156" t="s">
        <v>33</v>
      </c>
      <c r="P1145" s="156">
        <v>74394.05</v>
      </c>
      <c r="Q1145" s="156">
        <v>4309650</v>
      </c>
      <c r="R1145" s="156">
        <v>3350532</v>
      </c>
      <c r="S1145" s="166">
        <v>77.739999999999995</v>
      </c>
      <c r="T1145" s="156">
        <v>0</v>
      </c>
      <c r="U1145" s="156">
        <v>0</v>
      </c>
      <c r="V1145" s="156" t="s">
        <v>23966</v>
      </c>
      <c r="W1145" s="156" t="s">
        <v>23965</v>
      </c>
      <c r="X1145" s="156" t="s">
        <v>23964</v>
      </c>
      <c r="Y1145" s="141" t="s">
        <v>4625</v>
      </c>
      <c r="Z1145" s="141" t="str">
        <f t="shared" si="49"/>
        <v>0101PE</v>
      </c>
      <c r="AA1145" s="245">
        <v>0</v>
      </c>
      <c r="AB1145" s="156" t="s">
        <v>30</v>
      </c>
      <c r="AC1145" s="156" t="s">
        <v>3343</v>
      </c>
      <c r="AD1145" s="156"/>
      <c r="AE1145" s="223"/>
      <c r="AF1145" s="223"/>
    </row>
    <row r="1146" spans="1:32" s="222" customFormat="1" ht="24" hidden="1" customHeight="1">
      <c r="A1146" s="178">
        <v>42883</v>
      </c>
      <c r="B1146" s="177" t="s">
        <v>23963</v>
      </c>
      <c r="C1146" s="156">
        <v>0</v>
      </c>
      <c r="D1146" s="156" t="s">
        <v>31</v>
      </c>
      <c r="E1146" s="156" t="s">
        <v>95</v>
      </c>
      <c r="F1146" s="252">
        <v>170525</v>
      </c>
      <c r="G1146" s="156" t="s">
        <v>310</v>
      </c>
      <c r="H1146" s="176" t="s">
        <v>23944</v>
      </c>
      <c r="I1146" s="156">
        <v>3</v>
      </c>
      <c r="J1146" s="156" t="s">
        <v>32</v>
      </c>
      <c r="K1146" s="156" t="s">
        <v>342</v>
      </c>
      <c r="L1146" s="156" t="s">
        <v>349</v>
      </c>
      <c r="M1146" s="156"/>
      <c r="N1146" s="156">
        <v>0</v>
      </c>
      <c r="O1146" s="156" t="s">
        <v>33</v>
      </c>
      <c r="P1146" s="156">
        <v>69933.649999999994</v>
      </c>
      <c r="Q1146" s="156">
        <v>4309650</v>
      </c>
      <c r="R1146" s="156">
        <v>3165234</v>
      </c>
      <c r="S1146" s="166">
        <v>73.45</v>
      </c>
      <c r="T1146" s="156">
        <v>0</v>
      </c>
      <c r="U1146" s="156">
        <v>0</v>
      </c>
      <c r="V1146" s="156" t="s">
        <v>23962</v>
      </c>
      <c r="W1146" s="156" t="s">
        <v>23961</v>
      </c>
      <c r="X1146" s="156" t="s">
        <v>23960</v>
      </c>
      <c r="Y1146" s="141" t="s">
        <v>4625</v>
      </c>
      <c r="Z1146" s="141" t="str">
        <f t="shared" si="49"/>
        <v>0101PE</v>
      </c>
      <c r="AA1146" s="245">
        <v>0</v>
      </c>
      <c r="AB1146" s="156" t="s">
        <v>30</v>
      </c>
      <c r="AC1146" s="156" t="s">
        <v>3343</v>
      </c>
      <c r="AD1146" s="156"/>
      <c r="AE1146" s="223"/>
      <c r="AF1146" s="223"/>
    </row>
    <row r="1147" spans="1:32" s="222" customFormat="1" ht="24" hidden="1" customHeight="1">
      <c r="A1147" s="178">
        <v>42883</v>
      </c>
      <c r="B1147" s="177" t="s">
        <v>23959</v>
      </c>
      <c r="C1147" s="156">
        <v>0</v>
      </c>
      <c r="D1147" s="156" t="s">
        <v>31</v>
      </c>
      <c r="E1147" s="156" t="s">
        <v>96</v>
      </c>
      <c r="F1147" s="252">
        <v>170525</v>
      </c>
      <c r="G1147" s="156" t="s">
        <v>310</v>
      </c>
      <c r="H1147" s="176" t="s">
        <v>23944</v>
      </c>
      <c r="I1147" s="156">
        <v>4</v>
      </c>
      <c r="J1147" s="156" t="s">
        <v>32</v>
      </c>
      <c r="K1147" s="156" t="s">
        <v>342</v>
      </c>
      <c r="L1147" s="156" t="s">
        <v>349</v>
      </c>
      <c r="M1147" s="156"/>
      <c r="N1147" s="156">
        <v>0</v>
      </c>
      <c r="O1147" s="156" t="s">
        <v>33</v>
      </c>
      <c r="P1147" s="156">
        <v>72047.199999999997</v>
      </c>
      <c r="Q1147" s="156">
        <v>4309650</v>
      </c>
      <c r="R1147" s="156">
        <v>3268982</v>
      </c>
      <c r="S1147" s="166">
        <v>75.849999999999994</v>
      </c>
      <c r="T1147" s="156">
        <v>0</v>
      </c>
      <c r="U1147" s="156">
        <v>0</v>
      </c>
      <c r="V1147" s="156" t="s">
        <v>23958</v>
      </c>
      <c r="W1147" s="156" t="s">
        <v>23957</v>
      </c>
      <c r="X1147" s="156" t="s">
        <v>23956</v>
      </c>
      <c r="Y1147" s="141" t="s">
        <v>4625</v>
      </c>
      <c r="Z1147" s="141" t="str">
        <f t="shared" si="49"/>
        <v>0101PE</v>
      </c>
      <c r="AA1147" s="245">
        <v>0</v>
      </c>
      <c r="AB1147" s="156" t="s">
        <v>30</v>
      </c>
      <c r="AC1147" s="156" t="s">
        <v>3343</v>
      </c>
      <c r="AD1147" s="156"/>
      <c r="AE1147" s="223"/>
      <c r="AF1147" s="223"/>
    </row>
    <row r="1148" spans="1:32" s="222" customFormat="1" ht="24" hidden="1" customHeight="1">
      <c r="A1148" s="178">
        <v>42883</v>
      </c>
      <c r="B1148" s="177" t="s">
        <v>23955</v>
      </c>
      <c r="C1148" s="156">
        <v>0</v>
      </c>
      <c r="D1148" s="156" t="s">
        <v>31</v>
      </c>
      <c r="E1148" s="156" t="s">
        <v>97</v>
      </c>
      <c r="F1148" s="252">
        <v>170525</v>
      </c>
      <c r="G1148" s="156" t="s">
        <v>310</v>
      </c>
      <c r="H1148" s="176" t="s">
        <v>23944</v>
      </c>
      <c r="I1148" s="156">
        <v>5</v>
      </c>
      <c r="J1148" s="156" t="s">
        <v>32</v>
      </c>
      <c r="K1148" s="156" t="s">
        <v>342</v>
      </c>
      <c r="L1148" s="156" t="s">
        <v>349</v>
      </c>
      <c r="M1148" s="156"/>
      <c r="N1148" s="156">
        <v>0</v>
      </c>
      <c r="O1148" s="156" t="s">
        <v>33</v>
      </c>
      <c r="P1148" s="156">
        <v>71841.41</v>
      </c>
      <c r="Q1148" s="156">
        <v>4309650</v>
      </c>
      <c r="R1148" s="156">
        <v>3276193</v>
      </c>
      <c r="S1148" s="166">
        <v>76.02</v>
      </c>
      <c r="T1148" s="156">
        <v>0</v>
      </c>
      <c r="U1148" s="156">
        <v>0</v>
      </c>
      <c r="V1148" s="156" t="s">
        <v>23954</v>
      </c>
      <c r="W1148" s="156" t="s">
        <v>2728</v>
      </c>
      <c r="X1148" s="156" t="s">
        <v>23953</v>
      </c>
      <c r="Y1148" s="141" t="s">
        <v>4625</v>
      </c>
      <c r="Z1148" s="141" t="str">
        <f t="shared" si="49"/>
        <v>0101PE</v>
      </c>
      <c r="AA1148" s="245">
        <v>0</v>
      </c>
      <c r="AB1148" s="156" t="s">
        <v>30</v>
      </c>
      <c r="AC1148" s="156" t="s">
        <v>3343</v>
      </c>
      <c r="AD1148" s="156"/>
      <c r="AE1148" s="223"/>
      <c r="AF1148" s="223"/>
    </row>
    <row r="1149" spans="1:32" s="222" customFormat="1" ht="24" hidden="1" customHeight="1">
      <c r="A1149" s="178">
        <v>42883</v>
      </c>
      <c r="B1149" s="177" t="s">
        <v>23952</v>
      </c>
      <c r="C1149" s="156">
        <v>0</v>
      </c>
      <c r="D1149" s="156" t="s">
        <v>31</v>
      </c>
      <c r="E1149" s="156" t="s">
        <v>98</v>
      </c>
      <c r="F1149" s="252">
        <v>170525</v>
      </c>
      <c r="G1149" s="156" t="s">
        <v>310</v>
      </c>
      <c r="H1149" s="176" t="s">
        <v>23944</v>
      </c>
      <c r="I1149" s="156">
        <v>6</v>
      </c>
      <c r="J1149" s="156" t="s">
        <v>32</v>
      </c>
      <c r="K1149" s="156" t="s">
        <v>342</v>
      </c>
      <c r="L1149" s="156" t="s">
        <v>349</v>
      </c>
      <c r="M1149" s="156"/>
      <c r="N1149" s="156">
        <v>0</v>
      </c>
      <c r="O1149" s="156" t="s">
        <v>33</v>
      </c>
      <c r="P1149" s="156">
        <v>71718</v>
      </c>
      <c r="Q1149" s="156">
        <v>4309650</v>
      </c>
      <c r="R1149" s="156">
        <v>3252716</v>
      </c>
      <c r="S1149" s="166">
        <v>75.48</v>
      </c>
      <c r="T1149" s="156">
        <v>0</v>
      </c>
      <c r="U1149" s="156">
        <v>0</v>
      </c>
      <c r="V1149" s="156" t="s">
        <v>23951</v>
      </c>
      <c r="W1149" s="156" t="s">
        <v>23950</v>
      </c>
      <c r="X1149" s="156" t="s">
        <v>23949</v>
      </c>
      <c r="Y1149" s="141" t="s">
        <v>4625</v>
      </c>
      <c r="Z1149" s="141" t="str">
        <f t="shared" si="49"/>
        <v>0101PE</v>
      </c>
      <c r="AA1149" s="245">
        <v>0</v>
      </c>
      <c r="AB1149" s="156" t="s">
        <v>30</v>
      </c>
      <c r="AC1149" s="156" t="s">
        <v>3343</v>
      </c>
      <c r="AD1149" s="156"/>
      <c r="AE1149" s="223"/>
      <c r="AF1149" s="223"/>
    </row>
    <row r="1150" spans="1:32" s="222" customFormat="1" ht="24" hidden="1" customHeight="1">
      <c r="A1150" s="178">
        <v>42883</v>
      </c>
      <c r="B1150" s="177" t="s">
        <v>23945</v>
      </c>
      <c r="C1150" s="156">
        <v>0</v>
      </c>
      <c r="D1150" s="156" t="s">
        <v>31</v>
      </c>
      <c r="E1150" s="156" t="s">
        <v>99</v>
      </c>
      <c r="F1150" s="252">
        <v>170525</v>
      </c>
      <c r="G1150" s="156" t="s">
        <v>310</v>
      </c>
      <c r="H1150" s="176" t="s">
        <v>23944</v>
      </c>
      <c r="I1150" s="156">
        <v>7</v>
      </c>
      <c r="J1150" s="171" t="s">
        <v>23994</v>
      </c>
      <c r="K1150" s="171" t="s">
        <v>23943</v>
      </c>
      <c r="L1150" s="156" t="s">
        <v>349</v>
      </c>
      <c r="M1150" s="156"/>
      <c r="N1150" s="156">
        <v>0</v>
      </c>
      <c r="O1150" s="156" t="s">
        <v>33</v>
      </c>
      <c r="P1150" s="156">
        <v>0.16</v>
      </c>
      <c r="Q1150" s="156">
        <v>4309650</v>
      </c>
      <c r="R1150" s="156">
        <v>7</v>
      </c>
      <c r="S1150" s="166">
        <v>0</v>
      </c>
      <c r="T1150" s="156">
        <v>0</v>
      </c>
      <c r="U1150" s="156">
        <v>0</v>
      </c>
      <c r="V1150" s="156" t="s">
        <v>23948</v>
      </c>
      <c r="W1150" s="156" t="s">
        <v>23947</v>
      </c>
      <c r="X1150" s="156" t="s">
        <v>23946</v>
      </c>
      <c r="Y1150" s="141" t="s">
        <v>4625</v>
      </c>
      <c r="Z1150" s="141" t="str">
        <f t="shared" si="49"/>
        <v>0101PE</v>
      </c>
      <c r="AA1150" s="245">
        <v>1</v>
      </c>
      <c r="AB1150" s="156" t="s">
        <v>30</v>
      </c>
      <c r="AC1150" s="156" t="s">
        <v>3343</v>
      </c>
      <c r="AD1150" s="156"/>
      <c r="AE1150" s="223"/>
      <c r="AF1150" s="223"/>
    </row>
    <row r="1151" spans="1:32" s="222" customFormat="1" ht="24" hidden="1" customHeight="1">
      <c r="A1151" s="178">
        <v>42883</v>
      </c>
      <c r="B1151" s="177" t="s">
        <v>23945</v>
      </c>
      <c r="C1151" s="156">
        <v>0</v>
      </c>
      <c r="D1151" s="156" t="s">
        <v>31</v>
      </c>
      <c r="E1151" s="156" t="s">
        <v>100</v>
      </c>
      <c r="F1151" s="252">
        <v>170525</v>
      </c>
      <c r="G1151" s="156" t="s">
        <v>310</v>
      </c>
      <c r="H1151" s="176" t="s">
        <v>23944</v>
      </c>
      <c r="I1151" s="156">
        <v>8</v>
      </c>
      <c r="J1151" s="171" t="s">
        <v>23994</v>
      </c>
      <c r="K1151" s="171" t="s">
        <v>23943</v>
      </c>
      <c r="L1151" s="156" t="s">
        <v>349</v>
      </c>
      <c r="M1151" s="156"/>
      <c r="N1151" s="156">
        <v>0</v>
      </c>
      <c r="O1151" s="156" t="s">
        <v>33</v>
      </c>
      <c r="P1151" s="156">
        <v>7.0000000000000007E-2</v>
      </c>
      <c r="Q1151" s="156">
        <v>4309650</v>
      </c>
      <c r="R1151" s="156">
        <v>3</v>
      </c>
      <c r="S1151" s="166">
        <v>0</v>
      </c>
      <c r="T1151" s="156">
        <v>0</v>
      </c>
      <c r="U1151" s="156">
        <v>0</v>
      </c>
      <c r="V1151" s="156" t="s">
        <v>23942</v>
      </c>
      <c r="W1151" s="156" t="s">
        <v>23941</v>
      </c>
      <c r="X1151" s="156" t="s">
        <v>23940</v>
      </c>
      <c r="Y1151" s="141" t="s">
        <v>4625</v>
      </c>
      <c r="Z1151" s="141" t="str">
        <f t="shared" si="49"/>
        <v>0101PE</v>
      </c>
      <c r="AA1151" s="245">
        <v>1</v>
      </c>
      <c r="AB1151" s="156" t="s">
        <v>30</v>
      </c>
      <c r="AC1151" s="156" t="s">
        <v>3343</v>
      </c>
      <c r="AD1151" s="156"/>
      <c r="AE1151" s="223"/>
      <c r="AF1151" s="223"/>
    </row>
    <row r="1152" spans="1:32" s="222" customFormat="1" ht="24" hidden="1" customHeight="1">
      <c r="A1152" s="182">
        <v>42883</v>
      </c>
      <c r="B1152" s="181" t="s">
        <v>23930</v>
      </c>
      <c r="C1152" s="150">
        <v>0</v>
      </c>
      <c r="D1152" s="150" t="s">
        <v>31</v>
      </c>
      <c r="E1152" s="150" t="s">
        <v>93</v>
      </c>
      <c r="F1152" s="253">
        <v>170526</v>
      </c>
      <c r="G1152" s="180" t="s">
        <v>6378</v>
      </c>
      <c r="H1152" s="150" t="s">
        <v>23936</v>
      </c>
      <c r="I1152" s="179">
        <v>1</v>
      </c>
      <c r="J1152" s="150" t="s">
        <v>32</v>
      </c>
      <c r="K1152" s="150" t="s">
        <v>342</v>
      </c>
      <c r="L1152" s="150" t="s">
        <v>350</v>
      </c>
      <c r="M1152" s="150"/>
      <c r="N1152" s="150">
        <v>0</v>
      </c>
      <c r="O1152" s="150" t="s">
        <v>33</v>
      </c>
      <c r="P1152" s="150">
        <v>21475.61</v>
      </c>
      <c r="Q1152" s="150">
        <v>1876761</v>
      </c>
      <c r="R1152" s="150">
        <v>1829219</v>
      </c>
      <c r="S1152" s="150">
        <v>97.5</v>
      </c>
      <c r="T1152" s="150">
        <v>0</v>
      </c>
      <c r="U1152" s="150">
        <v>0</v>
      </c>
      <c r="V1152" s="150" t="s">
        <v>23939</v>
      </c>
      <c r="W1152" s="150" t="s">
        <v>23938</v>
      </c>
      <c r="X1152" s="150" t="s">
        <v>23937</v>
      </c>
      <c r="Y1152" s="147" t="s">
        <v>4625</v>
      </c>
      <c r="Z1152" s="147" t="str">
        <f t="shared" si="49"/>
        <v>0101PE</v>
      </c>
      <c r="AA1152" s="246">
        <v>0</v>
      </c>
      <c r="AB1152" s="150" t="s">
        <v>13904</v>
      </c>
      <c r="AC1152" s="246" t="s">
        <v>3343</v>
      </c>
      <c r="AD1152" s="150"/>
      <c r="AE1152" s="223"/>
      <c r="AF1152" s="223"/>
    </row>
    <row r="1153" spans="1:32" s="222" customFormat="1" ht="24" hidden="1" customHeight="1">
      <c r="A1153" s="178">
        <v>42883</v>
      </c>
      <c r="B1153" s="177" t="s">
        <v>23930</v>
      </c>
      <c r="C1153" s="156">
        <v>0</v>
      </c>
      <c r="D1153" s="156" t="s">
        <v>31</v>
      </c>
      <c r="E1153" s="156" t="s">
        <v>94</v>
      </c>
      <c r="F1153" s="252">
        <v>170526</v>
      </c>
      <c r="G1153" s="156" t="s">
        <v>6378</v>
      </c>
      <c r="H1153" s="176" t="s">
        <v>23936</v>
      </c>
      <c r="I1153" s="156">
        <v>2</v>
      </c>
      <c r="J1153" s="156" t="s">
        <v>32</v>
      </c>
      <c r="K1153" s="156" t="s">
        <v>342</v>
      </c>
      <c r="L1153" s="156" t="s">
        <v>350</v>
      </c>
      <c r="M1153" s="156"/>
      <c r="N1153" s="156">
        <v>0</v>
      </c>
      <c r="O1153" s="156" t="s">
        <v>33</v>
      </c>
      <c r="P1153" s="156">
        <v>21321.34</v>
      </c>
      <c r="Q1153" s="156">
        <v>1869320</v>
      </c>
      <c r="R1153" s="156">
        <v>1816273</v>
      </c>
      <c r="S1153" s="166">
        <v>97.2</v>
      </c>
      <c r="T1153" s="156">
        <v>0</v>
      </c>
      <c r="U1153" s="156">
        <v>0</v>
      </c>
      <c r="V1153" s="156" t="s">
        <v>23935</v>
      </c>
      <c r="W1153" s="156" t="s">
        <v>6428</v>
      </c>
      <c r="X1153" s="156" t="s">
        <v>23934</v>
      </c>
      <c r="Y1153" s="141" t="s">
        <v>4625</v>
      </c>
      <c r="Z1153" s="141" t="str">
        <f t="shared" si="49"/>
        <v>0101PE</v>
      </c>
      <c r="AA1153" s="245">
        <v>0</v>
      </c>
      <c r="AB1153" s="156" t="s">
        <v>13904</v>
      </c>
      <c r="AC1153" s="156" t="s">
        <v>3343</v>
      </c>
      <c r="AD1153" s="156"/>
      <c r="AE1153" s="223"/>
      <c r="AF1153" s="223"/>
    </row>
    <row r="1154" spans="1:32" s="222" customFormat="1" ht="24" hidden="1" customHeight="1">
      <c r="A1154" s="182">
        <v>42883</v>
      </c>
      <c r="B1154" s="181" t="s">
        <v>23930</v>
      </c>
      <c r="C1154" s="150">
        <v>0</v>
      </c>
      <c r="D1154" s="150" t="s">
        <v>31</v>
      </c>
      <c r="E1154" s="150" t="s">
        <v>93</v>
      </c>
      <c r="F1154" s="253">
        <v>170526</v>
      </c>
      <c r="G1154" s="180" t="s">
        <v>6378</v>
      </c>
      <c r="H1154" s="150" t="s">
        <v>23929</v>
      </c>
      <c r="I1154" s="179">
        <v>1</v>
      </c>
      <c r="J1154" s="150" t="s">
        <v>32</v>
      </c>
      <c r="K1154" s="150" t="s">
        <v>342</v>
      </c>
      <c r="L1154" s="150" t="s">
        <v>350</v>
      </c>
      <c r="M1154" s="150"/>
      <c r="N1154" s="150">
        <v>0</v>
      </c>
      <c r="O1154" s="150" t="s">
        <v>33</v>
      </c>
      <c r="P1154" s="150">
        <v>33995.620000000003</v>
      </c>
      <c r="Q1154" s="150">
        <v>3150935</v>
      </c>
      <c r="R1154" s="150">
        <v>2941497</v>
      </c>
      <c r="S1154" s="150">
        <v>93.5</v>
      </c>
      <c r="T1154" s="150">
        <v>0</v>
      </c>
      <c r="U1154" s="150">
        <v>0</v>
      </c>
      <c r="V1154" s="150" t="s">
        <v>23933</v>
      </c>
      <c r="W1154" s="150" t="s">
        <v>23932</v>
      </c>
      <c r="X1154" s="150" t="s">
        <v>23931</v>
      </c>
      <c r="Y1154" s="147" t="s">
        <v>4625</v>
      </c>
      <c r="Z1154" s="147" t="str">
        <f t="shared" si="49"/>
        <v>0101PE</v>
      </c>
      <c r="AA1154" s="246">
        <v>0</v>
      </c>
      <c r="AB1154" s="150" t="s">
        <v>13904</v>
      </c>
      <c r="AC1154" s="246" t="s">
        <v>3343</v>
      </c>
      <c r="AD1154" s="150"/>
      <c r="AE1154" s="223"/>
      <c r="AF1154" s="223"/>
    </row>
    <row r="1155" spans="1:32" s="222" customFormat="1" ht="24" hidden="1" customHeight="1">
      <c r="A1155" s="178">
        <v>42883</v>
      </c>
      <c r="B1155" s="177" t="s">
        <v>23930</v>
      </c>
      <c r="C1155" s="156">
        <v>0</v>
      </c>
      <c r="D1155" s="156" t="s">
        <v>31</v>
      </c>
      <c r="E1155" s="156" t="s">
        <v>94</v>
      </c>
      <c r="F1155" s="252">
        <v>170526</v>
      </c>
      <c r="G1155" s="156" t="s">
        <v>6378</v>
      </c>
      <c r="H1155" s="176" t="s">
        <v>23929</v>
      </c>
      <c r="I1155" s="156">
        <v>2</v>
      </c>
      <c r="J1155" s="156" t="s">
        <v>32</v>
      </c>
      <c r="K1155" s="156" t="s">
        <v>342</v>
      </c>
      <c r="L1155" s="156" t="s">
        <v>350</v>
      </c>
      <c r="M1155" s="156"/>
      <c r="N1155" s="156">
        <v>0</v>
      </c>
      <c r="O1155" s="156" t="s">
        <v>33</v>
      </c>
      <c r="P1155" s="156">
        <v>34620.54</v>
      </c>
      <c r="Q1155" s="156">
        <v>3217986</v>
      </c>
      <c r="R1155" s="156">
        <v>2995987</v>
      </c>
      <c r="S1155" s="166">
        <v>93.3</v>
      </c>
      <c r="T1155" s="156">
        <v>0</v>
      </c>
      <c r="U1155" s="156">
        <v>0</v>
      </c>
      <c r="V1155" s="156" t="s">
        <v>23928</v>
      </c>
      <c r="W1155" s="156" t="s">
        <v>23927</v>
      </c>
      <c r="X1155" s="156" t="s">
        <v>23926</v>
      </c>
      <c r="Y1155" s="141" t="s">
        <v>4625</v>
      </c>
      <c r="Z1155" s="141" t="str">
        <f t="shared" si="49"/>
        <v>0101PE</v>
      </c>
      <c r="AA1155" s="245">
        <v>0</v>
      </c>
      <c r="AB1155" s="156" t="s">
        <v>13904</v>
      </c>
      <c r="AC1155" s="156" t="s">
        <v>3343</v>
      </c>
      <c r="AD1155" s="156"/>
      <c r="AE1155" s="223"/>
      <c r="AF1155" s="223"/>
    </row>
    <row r="1156" spans="1:32" s="222" customFormat="1" ht="24" hidden="1" customHeight="1">
      <c r="A1156" s="182">
        <v>42889</v>
      </c>
      <c r="B1156" s="181" t="s">
        <v>25143</v>
      </c>
      <c r="C1156" s="150">
        <v>0</v>
      </c>
      <c r="D1156" s="150" t="s">
        <v>31</v>
      </c>
      <c r="E1156" s="150" t="s">
        <v>93</v>
      </c>
      <c r="F1156" s="133">
        <v>42885</v>
      </c>
      <c r="G1156" s="180" t="s">
        <v>310</v>
      </c>
      <c r="H1156" s="150" t="s">
        <v>25142</v>
      </c>
      <c r="I1156" s="179">
        <v>1</v>
      </c>
      <c r="J1156" s="150" t="s">
        <v>32</v>
      </c>
      <c r="K1156" s="150" t="s">
        <v>342</v>
      </c>
      <c r="L1156" s="150" t="s">
        <v>349</v>
      </c>
      <c r="M1156" s="150"/>
      <c r="N1156" s="150">
        <v>0</v>
      </c>
      <c r="O1156" s="150" t="s">
        <v>33</v>
      </c>
      <c r="P1156" s="150">
        <v>73024.25</v>
      </c>
      <c r="Q1156" s="150">
        <v>4309650</v>
      </c>
      <c r="R1156" s="150">
        <v>3285968</v>
      </c>
      <c r="S1156" s="150">
        <v>76.25</v>
      </c>
      <c r="T1156" s="150">
        <v>0</v>
      </c>
      <c r="U1156" s="150">
        <v>0</v>
      </c>
      <c r="V1156" s="150" t="s">
        <v>4051</v>
      </c>
      <c r="W1156" s="150" t="s">
        <v>19180</v>
      </c>
      <c r="X1156" s="150" t="s">
        <v>25157</v>
      </c>
      <c r="Y1156" s="147" t="s">
        <v>320</v>
      </c>
      <c r="Z1156" s="147" t="str">
        <f t="shared" ref="Z1156:Z1199" si="50">IF(P1156,CONCATENATE(C1156,Y1156),0)</f>
        <v>0101PE</v>
      </c>
      <c r="AA1156" s="246">
        <v>0</v>
      </c>
      <c r="AB1156" s="150" t="s">
        <v>30</v>
      </c>
      <c r="AC1156" s="246" t="s">
        <v>3343</v>
      </c>
      <c r="AD1156" s="150"/>
      <c r="AE1156" s="223"/>
      <c r="AF1156" s="223"/>
    </row>
    <row r="1157" spans="1:32" s="222" customFormat="1" ht="24" hidden="1" customHeight="1">
      <c r="A1157" s="178">
        <v>42889</v>
      </c>
      <c r="B1157" s="177" t="s">
        <v>25143</v>
      </c>
      <c r="C1157" s="156">
        <v>0</v>
      </c>
      <c r="D1157" s="156" t="s">
        <v>31</v>
      </c>
      <c r="E1157" s="156" t="s">
        <v>94</v>
      </c>
      <c r="F1157" s="142">
        <v>42885</v>
      </c>
      <c r="G1157" s="156" t="s">
        <v>310</v>
      </c>
      <c r="H1157" s="176" t="s">
        <v>25142</v>
      </c>
      <c r="I1157" s="156">
        <v>2</v>
      </c>
      <c r="J1157" s="156" t="s">
        <v>32</v>
      </c>
      <c r="K1157" s="156" t="s">
        <v>342</v>
      </c>
      <c r="L1157" s="156" t="s">
        <v>349</v>
      </c>
      <c r="M1157" s="156"/>
      <c r="N1157" s="156">
        <v>0</v>
      </c>
      <c r="O1157" s="156" t="s">
        <v>33</v>
      </c>
      <c r="P1157" s="156">
        <v>76380.05</v>
      </c>
      <c r="Q1157" s="156">
        <v>4309650</v>
      </c>
      <c r="R1157" s="156">
        <v>3436259</v>
      </c>
      <c r="S1157" s="166">
        <v>79.73</v>
      </c>
      <c r="T1157" s="156">
        <v>0</v>
      </c>
      <c r="U1157" s="156">
        <v>0</v>
      </c>
      <c r="V1157" s="156" t="s">
        <v>6248</v>
      </c>
      <c r="W1157" s="156" t="s">
        <v>633</v>
      </c>
      <c r="X1157" s="156" t="s">
        <v>25156</v>
      </c>
      <c r="Y1157" s="141" t="s">
        <v>320</v>
      </c>
      <c r="Z1157" s="141" t="str">
        <f t="shared" si="50"/>
        <v>0101PE</v>
      </c>
      <c r="AA1157" s="245">
        <v>0</v>
      </c>
      <c r="AB1157" s="156" t="s">
        <v>30</v>
      </c>
      <c r="AC1157" s="156" t="s">
        <v>3343</v>
      </c>
      <c r="AD1157" s="156"/>
      <c r="AE1157" s="223"/>
      <c r="AF1157" s="223"/>
    </row>
    <row r="1158" spans="1:32" s="222" customFormat="1" ht="24" hidden="1" customHeight="1">
      <c r="A1158" s="178">
        <v>42889</v>
      </c>
      <c r="B1158" s="177" t="s">
        <v>25143</v>
      </c>
      <c r="C1158" s="156">
        <v>0</v>
      </c>
      <c r="D1158" s="156" t="s">
        <v>31</v>
      </c>
      <c r="E1158" s="156" t="s">
        <v>95</v>
      </c>
      <c r="F1158" s="142">
        <v>42885</v>
      </c>
      <c r="G1158" s="156" t="s">
        <v>310</v>
      </c>
      <c r="H1158" s="176" t="s">
        <v>25142</v>
      </c>
      <c r="I1158" s="156">
        <v>3</v>
      </c>
      <c r="J1158" s="156" t="s">
        <v>32</v>
      </c>
      <c r="K1158" s="156" t="s">
        <v>342</v>
      </c>
      <c r="L1158" s="156" t="s">
        <v>349</v>
      </c>
      <c r="M1158" s="156"/>
      <c r="N1158" s="156">
        <v>0</v>
      </c>
      <c r="O1158" s="156" t="s">
        <v>33</v>
      </c>
      <c r="P1158" s="156">
        <v>74962.34</v>
      </c>
      <c r="Q1158" s="156">
        <v>4309650</v>
      </c>
      <c r="R1158" s="156">
        <v>3400657</v>
      </c>
      <c r="S1158" s="166">
        <v>78.91</v>
      </c>
      <c r="T1158" s="156">
        <v>0</v>
      </c>
      <c r="U1158" s="156">
        <v>0</v>
      </c>
      <c r="V1158" s="156" t="s">
        <v>25155</v>
      </c>
      <c r="W1158" s="156" t="s">
        <v>10875</v>
      </c>
      <c r="X1158" s="156" t="s">
        <v>25154</v>
      </c>
      <c r="Y1158" s="141" t="s">
        <v>320</v>
      </c>
      <c r="Z1158" s="141" t="str">
        <f t="shared" si="50"/>
        <v>0101PE</v>
      </c>
      <c r="AA1158" s="245">
        <v>0</v>
      </c>
      <c r="AB1158" s="156" t="s">
        <v>30</v>
      </c>
      <c r="AC1158" s="156" t="s">
        <v>3343</v>
      </c>
      <c r="AD1158" s="156"/>
      <c r="AE1158" s="223"/>
      <c r="AF1158" s="223"/>
    </row>
    <row r="1159" spans="1:32" s="222" customFormat="1" ht="24" hidden="1" customHeight="1">
      <c r="A1159" s="178">
        <v>42889</v>
      </c>
      <c r="B1159" s="177" t="s">
        <v>25143</v>
      </c>
      <c r="C1159" s="156">
        <v>0</v>
      </c>
      <c r="D1159" s="156" t="s">
        <v>31</v>
      </c>
      <c r="E1159" s="156" t="s">
        <v>96</v>
      </c>
      <c r="F1159" s="142">
        <v>42885</v>
      </c>
      <c r="G1159" s="156" t="s">
        <v>310</v>
      </c>
      <c r="H1159" s="176" t="s">
        <v>25142</v>
      </c>
      <c r="I1159" s="156">
        <v>4</v>
      </c>
      <c r="J1159" s="156" t="s">
        <v>32</v>
      </c>
      <c r="K1159" s="156" t="s">
        <v>342</v>
      </c>
      <c r="L1159" s="156" t="s">
        <v>349</v>
      </c>
      <c r="M1159" s="156"/>
      <c r="N1159" s="156">
        <v>0</v>
      </c>
      <c r="O1159" s="156" t="s">
        <v>33</v>
      </c>
      <c r="P1159" s="156">
        <v>75639.83</v>
      </c>
      <c r="Q1159" s="156">
        <v>4309650</v>
      </c>
      <c r="R1159" s="156">
        <v>3409782</v>
      </c>
      <c r="S1159" s="166">
        <v>79.12</v>
      </c>
      <c r="T1159" s="156">
        <v>0</v>
      </c>
      <c r="U1159" s="156">
        <v>0</v>
      </c>
      <c r="V1159" s="156" t="s">
        <v>4908</v>
      </c>
      <c r="W1159" s="156" t="s">
        <v>25153</v>
      </c>
      <c r="X1159" s="156" t="s">
        <v>25152</v>
      </c>
      <c r="Y1159" s="141" t="s">
        <v>320</v>
      </c>
      <c r="Z1159" s="141" t="str">
        <f t="shared" si="50"/>
        <v>0101PE</v>
      </c>
      <c r="AA1159" s="245">
        <v>0</v>
      </c>
      <c r="AB1159" s="156" t="s">
        <v>30</v>
      </c>
      <c r="AC1159" s="156" t="s">
        <v>3343</v>
      </c>
      <c r="AD1159" s="156"/>
      <c r="AE1159" s="223"/>
      <c r="AF1159" s="223"/>
    </row>
    <row r="1160" spans="1:32" s="222" customFormat="1" ht="24" hidden="1" customHeight="1">
      <c r="A1160" s="178">
        <v>42889</v>
      </c>
      <c r="B1160" s="177" t="s">
        <v>25143</v>
      </c>
      <c r="C1160" s="156">
        <v>0</v>
      </c>
      <c r="D1160" s="156" t="s">
        <v>31</v>
      </c>
      <c r="E1160" s="156" t="s">
        <v>97</v>
      </c>
      <c r="F1160" s="142">
        <v>42885</v>
      </c>
      <c r="G1160" s="156" t="s">
        <v>310</v>
      </c>
      <c r="H1160" s="176" t="s">
        <v>25142</v>
      </c>
      <c r="I1160" s="156">
        <v>5</v>
      </c>
      <c r="J1160" s="156" t="s">
        <v>32</v>
      </c>
      <c r="K1160" s="156" t="s">
        <v>342</v>
      </c>
      <c r="L1160" s="156" t="s">
        <v>349</v>
      </c>
      <c r="M1160" s="156"/>
      <c r="N1160" s="156">
        <v>0</v>
      </c>
      <c r="O1160" s="156" t="s">
        <v>33</v>
      </c>
      <c r="P1160" s="156">
        <v>75112.460000000006</v>
      </c>
      <c r="Q1160" s="156">
        <v>4309650</v>
      </c>
      <c r="R1160" s="156">
        <v>3382517</v>
      </c>
      <c r="S1160" s="166">
        <v>78.489999999999995</v>
      </c>
      <c r="T1160" s="156">
        <v>0</v>
      </c>
      <c r="U1160" s="156">
        <v>0</v>
      </c>
      <c r="V1160" s="156" t="s">
        <v>25151</v>
      </c>
      <c r="W1160" s="156" t="s">
        <v>25150</v>
      </c>
      <c r="X1160" s="156" t="s">
        <v>25149</v>
      </c>
      <c r="Y1160" s="141" t="s">
        <v>320</v>
      </c>
      <c r="Z1160" s="141" t="str">
        <f t="shared" si="50"/>
        <v>0101PE</v>
      </c>
      <c r="AA1160" s="245">
        <v>0</v>
      </c>
      <c r="AB1160" s="156" t="s">
        <v>30</v>
      </c>
      <c r="AC1160" s="156" t="s">
        <v>3343</v>
      </c>
      <c r="AD1160" s="156"/>
      <c r="AE1160" s="223"/>
      <c r="AF1160" s="223"/>
    </row>
    <row r="1161" spans="1:32" s="222" customFormat="1" ht="24" hidden="1" customHeight="1">
      <c r="A1161" s="178">
        <v>42889</v>
      </c>
      <c r="B1161" s="177" t="s">
        <v>25143</v>
      </c>
      <c r="C1161" s="156">
        <v>0</v>
      </c>
      <c r="D1161" s="156" t="s">
        <v>31</v>
      </c>
      <c r="E1161" s="156" t="s">
        <v>98</v>
      </c>
      <c r="F1161" s="142">
        <v>42885</v>
      </c>
      <c r="G1161" s="156" t="s">
        <v>310</v>
      </c>
      <c r="H1161" s="176" t="s">
        <v>25142</v>
      </c>
      <c r="I1161" s="156">
        <v>6</v>
      </c>
      <c r="J1161" s="156" t="s">
        <v>32</v>
      </c>
      <c r="K1161" s="156" t="s">
        <v>342</v>
      </c>
      <c r="L1161" s="156" t="s">
        <v>349</v>
      </c>
      <c r="M1161" s="156"/>
      <c r="N1161" s="156">
        <v>0</v>
      </c>
      <c r="O1161" s="156" t="s">
        <v>33</v>
      </c>
      <c r="P1161" s="156">
        <v>77278.05</v>
      </c>
      <c r="Q1161" s="156">
        <v>4309650</v>
      </c>
      <c r="R1161" s="156">
        <v>3475302</v>
      </c>
      <c r="S1161" s="166">
        <v>80.64</v>
      </c>
      <c r="T1161" s="156">
        <v>0</v>
      </c>
      <c r="U1161" s="156">
        <v>0</v>
      </c>
      <c r="V1161" s="156" t="s">
        <v>25148</v>
      </c>
      <c r="W1161" s="156" t="s">
        <v>25147</v>
      </c>
      <c r="X1161" s="156" t="s">
        <v>25146</v>
      </c>
      <c r="Y1161" s="141" t="s">
        <v>320</v>
      </c>
      <c r="Z1161" s="141" t="str">
        <f t="shared" si="50"/>
        <v>0101PE</v>
      </c>
      <c r="AA1161" s="245">
        <v>0</v>
      </c>
      <c r="AB1161" s="156" t="s">
        <v>30</v>
      </c>
      <c r="AC1161" s="156" t="s">
        <v>3343</v>
      </c>
      <c r="AD1161" s="156"/>
      <c r="AE1161" s="223"/>
      <c r="AF1161" s="223"/>
    </row>
    <row r="1162" spans="1:32" s="222" customFormat="1" ht="24" hidden="1" customHeight="1">
      <c r="A1162" s="178">
        <v>42889</v>
      </c>
      <c r="B1162" s="177" t="s">
        <v>25143</v>
      </c>
      <c r="C1162" s="156">
        <v>0</v>
      </c>
      <c r="D1162" s="156" t="s">
        <v>31</v>
      </c>
      <c r="E1162" s="156" t="s">
        <v>99</v>
      </c>
      <c r="F1162" s="142">
        <v>42885</v>
      </c>
      <c r="G1162" s="156" t="s">
        <v>310</v>
      </c>
      <c r="H1162" s="176" t="s">
        <v>25142</v>
      </c>
      <c r="I1162" s="156">
        <v>7</v>
      </c>
      <c r="J1162" s="156" t="s">
        <v>32</v>
      </c>
      <c r="K1162" s="156" t="s">
        <v>342</v>
      </c>
      <c r="L1162" s="156" t="s">
        <v>349</v>
      </c>
      <c r="M1162" s="156"/>
      <c r="N1162" s="156">
        <v>0</v>
      </c>
      <c r="O1162" s="156" t="s">
        <v>33</v>
      </c>
      <c r="P1162" s="156">
        <v>77298.649999999994</v>
      </c>
      <c r="Q1162" s="156">
        <v>4309650</v>
      </c>
      <c r="R1162" s="156">
        <v>3492508</v>
      </c>
      <c r="S1162" s="166">
        <v>81.040000000000006</v>
      </c>
      <c r="T1162" s="156">
        <v>0</v>
      </c>
      <c r="U1162" s="156">
        <v>0</v>
      </c>
      <c r="V1162" s="156" t="s">
        <v>14623</v>
      </c>
      <c r="W1162" s="156" t="s">
        <v>25145</v>
      </c>
      <c r="X1162" s="156" t="s">
        <v>25144</v>
      </c>
      <c r="Y1162" s="141" t="s">
        <v>320</v>
      </c>
      <c r="Z1162" s="141" t="str">
        <f t="shared" si="50"/>
        <v>0101PE</v>
      </c>
      <c r="AA1162" s="245">
        <v>0</v>
      </c>
      <c r="AB1162" s="156" t="s">
        <v>30</v>
      </c>
      <c r="AC1162" s="156" t="s">
        <v>3343</v>
      </c>
      <c r="AD1162" s="156"/>
      <c r="AE1162" s="223"/>
      <c r="AF1162" s="223"/>
    </row>
    <row r="1163" spans="1:32" s="222" customFormat="1" ht="24" hidden="1" customHeight="1">
      <c r="A1163" s="178">
        <v>42889</v>
      </c>
      <c r="B1163" s="177" t="s">
        <v>25143</v>
      </c>
      <c r="C1163" s="156">
        <v>0</v>
      </c>
      <c r="D1163" s="156" t="s">
        <v>31</v>
      </c>
      <c r="E1163" s="156" t="s">
        <v>100</v>
      </c>
      <c r="F1163" s="142">
        <v>42885</v>
      </c>
      <c r="G1163" s="156" t="s">
        <v>310</v>
      </c>
      <c r="H1163" s="176" t="s">
        <v>25142</v>
      </c>
      <c r="I1163" s="156">
        <v>8</v>
      </c>
      <c r="J1163" s="156" t="s">
        <v>32</v>
      </c>
      <c r="K1163" s="156" t="s">
        <v>342</v>
      </c>
      <c r="L1163" s="156" t="s">
        <v>349</v>
      </c>
      <c r="M1163" s="156"/>
      <c r="N1163" s="156">
        <v>0</v>
      </c>
      <c r="O1163" s="156" t="s">
        <v>33</v>
      </c>
      <c r="P1163" s="156">
        <v>73124.73</v>
      </c>
      <c r="Q1163" s="156">
        <v>4309650</v>
      </c>
      <c r="R1163" s="156">
        <v>3316293</v>
      </c>
      <c r="S1163" s="166">
        <v>76.95</v>
      </c>
      <c r="T1163" s="156">
        <v>0</v>
      </c>
      <c r="U1163" s="156">
        <v>0</v>
      </c>
      <c r="V1163" s="156" t="s">
        <v>25141</v>
      </c>
      <c r="W1163" s="156" t="s">
        <v>25140</v>
      </c>
      <c r="X1163" s="156" t="s">
        <v>25139</v>
      </c>
      <c r="Y1163" s="141" t="s">
        <v>320</v>
      </c>
      <c r="Z1163" s="141" t="str">
        <f t="shared" si="50"/>
        <v>0101PE</v>
      </c>
      <c r="AA1163" s="245">
        <v>0</v>
      </c>
      <c r="AB1163" s="156" t="s">
        <v>30</v>
      </c>
      <c r="AC1163" s="156" t="s">
        <v>3343</v>
      </c>
      <c r="AD1163" s="156"/>
      <c r="AE1163" s="223"/>
      <c r="AF1163" s="223"/>
    </row>
    <row r="1164" spans="1:32" s="222" customFormat="1" ht="24" hidden="1" customHeight="1">
      <c r="A1164" s="182">
        <v>42889</v>
      </c>
      <c r="B1164" s="181" t="s">
        <v>25138</v>
      </c>
      <c r="C1164" s="150">
        <v>0</v>
      </c>
      <c r="D1164" s="150" t="s">
        <v>31</v>
      </c>
      <c r="E1164" s="150" t="s">
        <v>93</v>
      </c>
      <c r="F1164" s="133">
        <v>42885</v>
      </c>
      <c r="G1164" s="180" t="s">
        <v>310</v>
      </c>
      <c r="H1164" s="150" t="s">
        <v>25118</v>
      </c>
      <c r="I1164" s="179">
        <v>1</v>
      </c>
      <c r="J1164" s="150" t="s">
        <v>32</v>
      </c>
      <c r="K1164" s="150" t="s">
        <v>342</v>
      </c>
      <c r="L1164" s="150" t="s">
        <v>349</v>
      </c>
      <c r="M1164" s="150"/>
      <c r="N1164" s="150">
        <v>0</v>
      </c>
      <c r="O1164" s="150" t="s">
        <v>33</v>
      </c>
      <c r="P1164" s="150">
        <v>74809.94</v>
      </c>
      <c r="Q1164" s="150">
        <v>4309650</v>
      </c>
      <c r="R1164" s="150">
        <v>3411416</v>
      </c>
      <c r="S1164" s="150">
        <v>79.16</v>
      </c>
      <c r="T1164" s="150">
        <v>0</v>
      </c>
      <c r="U1164" s="150">
        <v>0</v>
      </c>
      <c r="V1164" s="150" t="s">
        <v>10943</v>
      </c>
      <c r="W1164" s="150" t="s">
        <v>25137</v>
      </c>
      <c r="X1164" s="150" t="s">
        <v>25136</v>
      </c>
      <c r="Y1164" s="147" t="s">
        <v>320</v>
      </c>
      <c r="Z1164" s="147" t="str">
        <f t="shared" si="50"/>
        <v>0101PE</v>
      </c>
      <c r="AA1164" s="246">
        <v>0</v>
      </c>
      <c r="AB1164" s="150" t="s">
        <v>30</v>
      </c>
      <c r="AC1164" s="246" t="s">
        <v>3343</v>
      </c>
      <c r="AD1164" s="150"/>
      <c r="AE1164" s="223"/>
      <c r="AF1164" s="223"/>
    </row>
    <row r="1165" spans="1:32" s="222" customFormat="1" ht="24" hidden="1" customHeight="1">
      <c r="A1165" s="178">
        <v>42889</v>
      </c>
      <c r="B1165" s="177" t="s">
        <v>23955</v>
      </c>
      <c r="C1165" s="156">
        <v>0</v>
      </c>
      <c r="D1165" s="156" t="s">
        <v>31</v>
      </c>
      <c r="E1165" s="156" t="s">
        <v>94</v>
      </c>
      <c r="F1165" s="142">
        <v>42885</v>
      </c>
      <c r="G1165" s="156" t="s">
        <v>310</v>
      </c>
      <c r="H1165" s="176" t="s">
        <v>25118</v>
      </c>
      <c r="I1165" s="156">
        <v>2</v>
      </c>
      <c r="J1165" s="156" t="s">
        <v>32</v>
      </c>
      <c r="K1165" s="156" t="s">
        <v>342</v>
      </c>
      <c r="L1165" s="156" t="s">
        <v>349</v>
      </c>
      <c r="M1165" s="156"/>
      <c r="N1165" s="156">
        <v>0</v>
      </c>
      <c r="O1165" s="156" t="s">
        <v>33</v>
      </c>
      <c r="P1165" s="156">
        <v>74415.149999999994</v>
      </c>
      <c r="Q1165" s="156">
        <v>4309650</v>
      </c>
      <c r="R1165" s="156">
        <v>3409994</v>
      </c>
      <c r="S1165" s="166">
        <v>79.12</v>
      </c>
      <c r="T1165" s="156">
        <v>0</v>
      </c>
      <c r="U1165" s="156">
        <v>0</v>
      </c>
      <c r="V1165" s="156" t="s">
        <v>25135</v>
      </c>
      <c r="W1165" s="156" t="s">
        <v>25134</v>
      </c>
      <c r="X1165" s="156" t="s">
        <v>25133</v>
      </c>
      <c r="Y1165" s="141" t="s">
        <v>320</v>
      </c>
      <c r="Z1165" s="141" t="str">
        <f t="shared" si="50"/>
        <v>0101PE</v>
      </c>
      <c r="AA1165" s="245">
        <v>0</v>
      </c>
      <c r="AB1165" s="156" t="s">
        <v>30</v>
      </c>
      <c r="AC1165" s="156" t="s">
        <v>3343</v>
      </c>
      <c r="AD1165" s="156"/>
      <c r="AE1165" s="223"/>
      <c r="AF1165" s="223"/>
    </row>
    <row r="1166" spans="1:32" s="222" customFormat="1" ht="24" hidden="1" customHeight="1">
      <c r="A1166" s="178">
        <v>42889</v>
      </c>
      <c r="B1166" s="177" t="s">
        <v>23955</v>
      </c>
      <c r="C1166" s="156">
        <v>0</v>
      </c>
      <c r="D1166" s="156" t="s">
        <v>31</v>
      </c>
      <c r="E1166" s="156" t="s">
        <v>95</v>
      </c>
      <c r="F1166" s="142">
        <v>42885</v>
      </c>
      <c r="G1166" s="156" t="s">
        <v>310</v>
      </c>
      <c r="H1166" s="176" t="s">
        <v>25118</v>
      </c>
      <c r="I1166" s="156">
        <v>3</v>
      </c>
      <c r="J1166" s="156" t="s">
        <v>32</v>
      </c>
      <c r="K1166" s="156" t="s">
        <v>342</v>
      </c>
      <c r="L1166" s="156" t="s">
        <v>349</v>
      </c>
      <c r="M1166" s="156"/>
      <c r="N1166" s="156">
        <v>0</v>
      </c>
      <c r="O1166" s="156" t="s">
        <v>33</v>
      </c>
      <c r="P1166" s="156">
        <v>74407.399999999994</v>
      </c>
      <c r="Q1166" s="156">
        <v>4309650</v>
      </c>
      <c r="R1166" s="156">
        <v>3386664</v>
      </c>
      <c r="S1166" s="166">
        <v>78.58</v>
      </c>
      <c r="T1166" s="156">
        <v>0</v>
      </c>
      <c r="U1166" s="156">
        <v>0</v>
      </c>
      <c r="V1166" s="156" t="s">
        <v>25132</v>
      </c>
      <c r="W1166" s="156" t="s">
        <v>25131</v>
      </c>
      <c r="X1166" s="156" t="s">
        <v>22886</v>
      </c>
      <c r="Y1166" s="141" t="s">
        <v>320</v>
      </c>
      <c r="Z1166" s="141" t="str">
        <f t="shared" si="50"/>
        <v>0101PE</v>
      </c>
      <c r="AA1166" s="245">
        <v>0</v>
      </c>
      <c r="AB1166" s="156" t="s">
        <v>30</v>
      </c>
      <c r="AC1166" s="156" t="s">
        <v>3343</v>
      </c>
      <c r="AD1166" s="156"/>
      <c r="AE1166" s="223"/>
      <c r="AF1166" s="223"/>
    </row>
    <row r="1167" spans="1:32" s="222" customFormat="1" ht="24" hidden="1" customHeight="1">
      <c r="A1167" s="178">
        <v>42889</v>
      </c>
      <c r="B1167" s="177" t="s">
        <v>23955</v>
      </c>
      <c r="C1167" s="156">
        <v>0</v>
      </c>
      <c r="D1167" s="156" t="s">
        <v>31</v>
      </c>
      <c r="E1167" s="156" t="s">
        <v>96</v>
      </c>
      <c r="F1167" s="142">
        <v>42885</v>
      </c>
      <c r="G1167" s="156" t="s">
        <v>310</v>
      </c>
      <c r="H1167" s="176" t="s">
        <v>25118</v>
      </c>
      <c r="I1167" s="156">
        <v>4</v>
      </c>
      <c r="J1167" s="156" t="s">
        <v>32</v>
      </c>
      <c r="K1167" s="156" t="s">
        <v>342</v>
      </c>
      <c r="L1167" s="156" t="s">
        <v>349</v>
      </c>
      <c r="M1167" s="156"/>
      <c r="N1167" s="156">
        <v>0</v>
      </c>
      <c r="O1167" s="156" t="s">
        <v>33</v>
      </c>
      <c r="P1167" s="156">
        <v>75584.289999999994</v>
      </c>
      <c r="Q1167" s="156">
        <v>4309650</v>
      </c>
      <c r="R1167" s="156">
        <v>3414401</v>
      </c>
      <c r="S1167" s="166">
        <v>79.23</v>
      </c>
      <c r="T1167" s="156">
        <v>0</v>
      </c>
      <c r="U1167" s="156">
        <v>0</v>
      </c>
      <c r="V1167" s="156" t="s">
        <v>10985</v>
      </c>
      <c r="W1167" s="156" t="s">
        <v>25130</v>
      </c>
      <c r="X1167" s="156" t="s">
        <v>25129</v>
      </c>
      <c r="Y1167" s="141" t="s">
        <v>320</v>
      </c>
      <c r="Z1167" s="141" t="str">
        <f t="shared" si="50"/>
        <v>0101PE</v>
      </c>
      <c r="AA1167" s="245">
        <v>0</v>
      </c>
      <c r="AB1167" s="156" t="s">
        <v>30</v>
      </c>
      <c r="AC1167" s="156" t="s">
        <v>3343</v>
      </c>
      <c r="AD1167" s="156"/>
      <c r="AE1167" s="223"/>
      <c r="AF1167" s="223"/>
    </row>
    <row r="1168" spans="1:32" s="222" customFormat="1" ht="24" hidden="1" customHeight="1">
      <c r="A1168" s="178">
        <v>42889</v>
      </c>
      <c r="B1168" s="177" t="s">
        <v>23955</v>
      </c>
      <c r="C1168" s="156">
        <v>0</v>
      </c>
      <c r="D1168" s="156" t="s">
        <v>31</v>
      </c>
      <c r="E1168" s="156" t="s">
        <v>97</v>
      </c>
      <c r="F1168" s="142">
        <v>42885</v>
      </c>
      <c r="G1168" s="156" t="s">
        <v>310</v>
      </c>
      <c r="H1168" s="176" t="s">
        <v>25118</v>
      </c>
      <c r="I1168" s="156">
        <v>5</v>
      </c>
      <c r="J1168" s="156" t="s">
        <v>32</v>
      </c>
      <c r="K1168" s="156" t="s">
        <v>342</v>
      </c>
      <c r="L1168" s="156" t="s">
        <v>349</v>
      </c>
      <c r="M1168" s="156"/>
      <c r="N1168" s="156">
        <v>0</v>
      </c>
      <c r="O1168" s="156" t="s">
        <v>33</v>
      </c>
      <c r="P1168" s="156">
        <v>72142.899999999994</v>
      </c>
      <c r="Q1168" s="156">
        <v>4309650</v>
      </c>
      <c r="R1168" s="156">
        <v>3261434</v>
      </c>
      <c r="S1168" s="166">
        <v>75.680000000000007</v>
      </c>
      <c r="T1168" s="156">
        <v>0</v>
      </c>
      <c r="U1168" s="156">
        <v>0</v>
      </c>
      <c r="V1168" s="156" t="s">
        <v>25128</v>
      </c>
      <c r="W1168" s="156" t="s">
        <v>25127</v>
      </c>
      <c r="X1168" s="156" t="s">
        <v>25126</v>
      </c>
      <c r="Y1168" s="141" t="s">
        <v>320</v>
      </c>
      <c r="Z1168" s="141" t="str">
        <f t="shared" si="50"/>
        <v>0101PE</v>
      </c>
      <c r="AA1168" s="245">
        <v>0</v>
      </c>
      <c r="AB1168" s="156" t="s">
        <v>30</v>
      </c>
      <c r="AC1168" s="156" t="s">
        <v>3343</v>
      </c>
      <c r="AD1168" s="156"/>
      <c r="AE1168" s="223"/>
      <c r="AF1168" s="223"/>
    </row>
    <row r="1169" spans="1:32" s="222" customFormat="1" ht="24" hidden="1" customHeight="1">
      <c r="A1169" s="178">
        <v>42889</v>
      </c>
      <c r="B1169" s="177" t="s">
        <v>25122</v>
      </c>
      <c r="C1169" s="156">
        <v>0</v>
      </c>
      <c r="D1169" s="156" t="s">
        <v>31</v>
      </c>
      <c r="E1169" s="156" t="s">
        <v>98</v>
      </c>
      <c r="F1169" s="142">
        <v>42885</v>
      </c>
      <c r="G1169" s="156" t="s">
        <v>310</v>
      </c>
      <c r="H1169" s="176" t="s">
        <v>25118</v>
      </c>
      <c r="I1169" s="156">
        <v>6</v>
      </c>
      <c r="J1169" s="156" t="s">
        <v>32</v>
      </c>
      <c r="K1169" s="156" t="s">
        <v>342</v>
      </c>
      <c r="L1169" s="156" t="s">
        <v>349</v>
      </c>
      <c r="M1169" s="156"/>
      <c r="N1169" s="156">
        <v>0</v>
      </c>
      <c r="O1169" s="156" t="s">
        <v>33</v>
      </c>
      <c r="P1169" s="156">
        <v>75496.03</v>
      </c>
      <c r="Q1169" s="156">
        <v>4309650</v>
      </c>
      <c r="R1169" s="156">
        <v>3397537</v>
      </c>
      <c r="S1169" s="166">
        <v>78.84</v>
      </c>
      <c r="T1169" s="156">
        <v>0</v>
      </c>
      <c r="U1169" s="156">
        <v>0</v>
      </c>
      <c r="V1169" s="156" t="s">
        <v>25125</v>
      </c>
      <c r="W1169" s="156" t="s">
        <v>25124</v>
      </c>
      <c r="X1169" s="156" t="s">
        <v>25123</v>
      </c>
      <c r="Y1169" s="141" t="s">
        <v>320</v>
      </c>
      <c r="Z1169" s="141" t="str">
        <f t="shared" si="50"/>
        <v>0101PE</v>
      </c>
      <c r="AA1169" s="245">
        <v>0</v>
      </c>
      <c r="AB1169" s="156" t="s">
        <v>30</v>
      </c>
      <c r="AC1169" s="156" t="s">
        <v>3343</v>
      </c>
      <c r="AD1169" s="156"/>
      <c r="AE1169" s="223"/>
      <c r="AF1169" s="223"/>
    </row>
    <row r="1170" spans="1:32" s="222" customFormat="1" ht="24" hidden="1" customHeight="1">
      <c r="A1170" s="178">
        <v>42889</v>
      </c>
      <c r="B1170" s="177" t="s">
        <v>25122</v>
      </c>
      <c r="C1170" s="156">
        <v>0</v>
      </c>
      <c r="D1170" s="156" t="s">
        <v>31</v>
      </c>
      <c r="E1170" s="156" t="s">
        <v>99</v>
      </c>
      <c r="F1170" s="142">
        <v>42885</v>
      </c>
      <c r="G1170" s="156" t="s">
        <v>310</v>
      </c>
      <c r="H1170" s="176" t="s">
        <v>25118</v>
      </c>
      <c r="I1170" s="156">
        <v>7</v>
      </c>
      <c r="J1170" s="156" t="s">
        <v>32</v>
      </c>
      <c r="K1170" s="156" t="s">
        <v>342</v>
      </c>
      <c r="L1170" s="156" t="s">
        <v>349</v>
      </c>
      <c r="M1170" s="156"/>
      <c r="N1170" s="156">
        <v>0</v>
      </c>
      <c r="O1170" s="156" t="s">
        <v>33</v>
      </c>
      <c r="P1170" s="156">
        <v>74540.850000000006</v>
      </c>
      <c r="Q1170" s="156">
        <v>4309650</v>
      </c>
      <c r="R1170" s="156">
        <v>3356394</v>
      </c>
      <c r="S1170" s="166">
        <v>77.88</v>
      </c>
      <c r="T1170" s="156">
        <v>0</v>
      </c>
      <c r="U1170" s="156">
        <v>0</v>
      </c>
      <c r="V1170" s="156" t="s">
        <v>6206</v>
      </c>
      <c r="W1170" s="156" t="s">
        <v>25121</v>
      </c>
      <c r="X1170" s="156" t="s">
        <v>25120</v>
      </c>
      <c r="Y1170" s="141" t="s">
        <v>320</v>
      </c>
      <c r="Z1170" s="141" t="str">
        <f t="shared" si="50"/>
        <v>0101PE</v>
      </c>
      <c r="AA1170" s="245">
        <v>0</v>
      </c>
      <c r="AB1170" s="156" t="s">
        <v>30</v>
      </c>
      <c r="AC1170" s="156" t="s">
        <v>3343</v>
      </c>
      <c r="AD1170" s="156"/>
      <c r="AE1170" s="223"/>
      <c r="AF1170" s="223"/>
    </row>
    <row r="1171" spans="1:32" s="222" customFormat="1" ht="24" hidden="1" customHeight="1">
      <c r="A1171" s="178">
        <v>42889</v>
      </c>
      <c r="B1171" s="177" t="s">
        <v>25119</v>
      </c>
      <c r="C1171" s="156">
        <v>0</v>
      </c>
      <c r="D1171" s="156" t="s">
        <v>31</v>
      </c>
      <c r="E1171" s="156" t="s">
        <v>100</v>
      </c>
      <c r="F1171" s="142">
        <v>42885</v>
      </c>
      <c r="G1171" s="156" t="s">
        <v>310</v>
      </c>
      <c r="H1171" s="176" t="s">
        <v>25118</v>
      </c>
      <c r="I1171" s="156">
        <v>8</v>
      </c>
      <c r="J1171" s="156" t="s">
        <v>32</v>
      </c>
      <c r="K1171" s="156" t="s">
        <v>342</v>
      </c>
      <c r="L1171" s="156" t="s">
        <v>349</v>
      </c>
      <c r="M1171" s="156"/>
      <c r="N1171" s="156">
        <v>0</v>
      </c>
      <c r="O1171" s="156" t="s">
        <v>33</v>
      </c>
      <c r="P1171" s="156">
        <v>73225</v>
      </c>
      <c r="Q1171" s="156">
        <v>4309650</v>
      </c>
      <c r="R1171" s="156">
        <v>3368237</v>
      </c>
      <c r="S1171" s="166">
        <v>78.16</v>
      </c>
      <c r="T1171" s="156">
        <v>0</v>
      </c>
      <c r="U1171" s="156">
        <v>0</v>
      </c>
      <c r="V1171" s="156" t="s">
        <v>25117</v>
      </c>
      <c r="W1171" s="156" t="s">
        <v>25116</v>
      </c>
      <c r="X1171" s="156" t="s">
        <v>25115</v>
      </c>
      <c r="Y1171" s="141" t="s">
        <v>320</v>
      </c>
      <c r="Z1171" s="141" t="str">
        <f t="shared" si="50"/>
        <v>0101PE</v>
      </c>
      <c r="AA1171" s="245">
        <v>0</v>
      </c>
      <c r="AB1171" s="156" t="s">
        <v>30</v>
      </c>
      <c r="AC1171" s="156" t="s">
        <v>3343</v>
      </c>
      <c r="AD1171" s="156"/>
      <c r="AE1171" s="223"/>
      <c r="AF1171" s="223"/>
    </row>
    <row r="1172" spans="1:32" s="222" customFormat="1" ht="24" hidden="1" customHeight="1">
      <c r="A1172" s="182">
        <v>42889</v>
      </c>
      <c r="B1172" s="181" t="s">
        <v>25066</v>
      </c>
      <c r="C1172" s="150">
        <v>0</v>
      </c>
      <c r="D1172" s="150" t="s">
        <v>31</v>
      </c>
      <c r="E1172" s="150" t="s">
        <v>93</v>
      </c>
      <c r="F1172" s="133">
        <v>42887</v>
      </c>
      <c r="G1172" s="180" t="s">
        <v>6378</v>
      </c>
      <c r="H1172" s="150" t="s">
        <v>25061</v>
      </c>
      <c r="I1172" s="179">
        <v>1</v>
      </c>
      <c r="J1172" s="150" t="s">
        <v>32</v>
      </c>
      <c r="K1172" s="150" t="s">
        <v>342</v>
      </c>
      <c r="L1172" s="150" t="s">
        <v>350</v>
      </c>
      <c r="M1172" s="150"/>
      <c r="N1172" s="150">
        <v>0</v>
      </c>
      <c r="O1172" s="150" t="s">
        <v>33</v>
      </c>
      <c r="P1172" s="150">
        <v>29262.32</v>
      </c>
      <c r="Q1172" s="150">
        <v>2400395</v>
      </c>
      <c r="R1172" s="150">
        <v>2315537</v>
      </c>
      <c r="S1172" s="150">
        <v>96.5</v>
      </c>
      <c r="T1172" s="150">
        <v>0</v>
      </c>
      <c r="U1172" s="150">
        <v>0</v>
      </c>
      <c r="V1172" s="150" t="s">
        <v>25065</v>
      </c>
      <c r="W1172" s="150" t="s">
        <v>25064</v>
      </c>
      <c r="X1172" s="150" t="s">
        <v>25063</v>
      </c>
      <c r="Y1172" s="147" t="s">
        <v>320</v>
      </c>
      <c r="Z1172" s="147" t="str">
        <f t="shared" si="50"/>
        <v>0101PE</v>
      </c>
      <c r="AA1172" s="246">
        <v>0</v>
      </c>
      <c r="AB1172" s="150" t="s">
        <v>30</v>
      </c>
      <c r="AC1172" s="246" t="s">
        <v>3343</v>
      </c>
      <c r="AD1172" s="150"/>
      <c r="AE1172" s="223"/>
      <c r="AF1172" s="223"/>
    </row>
    <row r="1173" spans="1:32" s="222" customFormat="1" ht="24" hidden="1" customHeight="1">
      <c r="A1173" s="178">
        <v>42889</v>
      </c>
      <c r="B1173" s="177" t="s">
        <v>25062</v>
      </c>
      <c r="C1173" s="156">
        <v>0</v>
      </c>
      <c r="D1173" s="156" t="s">
        <v>31</v>
      </c>
      <c r="E1173" s="156" t="s">
        <v>94</v>
      </c>
      <c r="F1173" s="142">
        <v>42887</v>
      </c>
      <c r="G1173" s="156" t="s">
        <v>6378</v>
      </c>
      <c r="H1173" s="176" t="s">
        <v>25061</v>
      </c>
      <c r="I1173" s="156">
        <v>2</v>
      </c>
      <c r="J1173" s="156" t="s">
        <v>32</v>
      </c>
      <c r="K1173" s="156" t="s">
        <v>342</v>
      </c>
      <c r="L1173" s="156" t="s">
        <v>350</v>
      </c>
      <c r="M1173" s="156"/>
      <c r="N1173" s="156">
        <v>0</v>
      </c>
      <c r="O1173" s="156" t="s">
        <v>33</v>
      </c>
      <c r="P1173" s="156">
        <v>12465.84</v>
      </c>
      <c r="Q1173" s="156">
        <v>1130268</v>
      </c>
      <c r="R1173" s="156">
        <v>1113711</v>
      </c>
      <c r="S1173" s="166">
        <v>98.5</v>
      </c>
      <c r="T1173" s="156">
        <v>0</v>
      </c>
      <c r="U1173" s="156">
        <v>0</v>
      </c>
      <c r="V1173" s="156" t="s">
        <v>25060</v>
      </c>
      <c r="W1173" s="156" t="s">
        <v>25059</v>
      </c>
      <c r="X1173" s="156" t="s">
        <v>25058</v>
      </c>
      <c r="Y1173" s="141" t="s">
        <v>320</v>
      </c>
      <c r="Z1173" s="141" t="str">
        <f t="shared" si="50"/>
        <v>0101PE</v>
      </c>
      <c r="AA1173" s="245">
        <v>0</v>
      </c>
      <c r="AB1173" s="156" t="s">
        <v>13904</v>
      </c>
      <c r="AC1173" s="156" t="s">
        <v>3343</v>
      </c>
      <c r="AD1173" s="156"/>
      <c r="AE1173" s="223"/>
      <c r="AF1173" s="223"/>
    </row>
    <row r="1174" spans="1:32" s="222" customFormat="1" ht="24" hidden="1" customHeight="1">
      <c r="A1174" s="182">
        <v>42891</v>
      </c>
      <c r="B1174" s="181" t="s">
        <v>19160</v>
      </c>
      <c r="C1174" s="150">
        <v>0</v>
      </c>
      <c r="D1174" s="150" t="s">
        <v>31</v>
      </c>
      <c r="E1174" s="150" t="s">
        <v>93</v>
      </c>
      <c r="F1174" s="133">
        <v>42888</v>
      </c>
      <c r="G1174" s="180" t="s">
        <v>310</v>
      </c>
      <c r="H1174" s="150" t="s">
        <v>25093</v>
      </c>
      <c r="I1174" s="179">
        <v>1</v>
      </c>
      <c r="J1174" s="150" t="s">
        <v>32</v>
      </c>
      <c r="K1174" s="150" t="s">
        <v>342</v>
      </c>
      <c r="L1174" s="150" t="s">
        <v>349</v>
      </c>
      <c r="M1174" s="150"/>
      <c r="N1174" s="150">
        <v>0</v>
      </c>
      <c r="O1174" s="150" t="s">
        <v>33</v>
      </c>
      <c r="P1174" s="150">
        <v>67287.39</v>
      </c>
      <c r="Q1174" s="150">
        <v>4309650</v>
      </c>
      <c r="R1174" s="150">
        <v>3203269</v>
      </c>
      <c r="S1174" s="150">
        <v>74.33</v>
      </c>
      <c r="T1174" s="150">
        <v>0</v>
      </c>
      <c r="U1174" s="150">
        <v>0</v>
      </c>
      <c r="V1174" s="150" t="s">
        <v>25114</v>
      </c>
      <c r="W1174" s="150" t="s">
        <v>25113</v>
      </c>
      <c r="X1174" s="150" t="s">
        <v>25112</v>
      </c>
      <c r="Y1174" s="147" t="s">
        <v>320</v>
      </c>
      <c r="Z1174" s="147" t="str">
        <f t="shared" si="50"/>
        <v>0101PE</v>
      </c>
      <c r="AA1174" s="246">
        <v>0</v>
      </c>
      <c r="AB1174" s="150" t="s">
        <v>30</v>
      </c>
      <c r="AC1174" s="246" t="s">
        <v>3343</v>
      </c>
      <c r="AD1174" s="150"/>
      <c r="AE1174" s="223"/>
      <c r="AF1174" s="223"/>
    </row>
    <row r="1175" spans="1:32" s="222" customFormat="1" ht="24" hidden="1" customHeight="1">
      <c r="A1175" s="178">
        <v>42891</v>
      </c>
      <c r="B1175" s="177" t="s">
        <v>19160</v>
      </c>
      <c r="C1175" s="156">
        <v>0</v>
      </c>
      <c r="D1175" s="156" t="s">
        <v>31</v>
      </c>
      <c r="E1175" s="156" t="s">
        <v>94</v>
      </c>
      <c r="F1175" s="142">
        <v>42888</v>
      </c>
      <c r="G1175" s="156" t="s">
        <v>310</v>
      </c>
      <c r="H1175" s="176" t="s">
        <v>25093</v>
      </c>
      <c r="I1175" s="156">
        <v>2</v>
      </c>
      <c r="J1175" s="156" t="s">
        <v>32</v>
      </c>
      <c r="K1175" s="156" t="s">
        <v>342</v>
      </c>
      <c r="L1175" s="156" t="s">
        <v>349</v>
      </c>
      <c r="M1175" s="156"/>
      <c r="N1175" s="156">
        <v>0</v>
      </c>
      <c r="O1175" s="156" t="s">
        <v>33</v>
      </c>
      <c r="P1175" s="156">
        <v>71156.44</v>
      </c>
      <c r="Q1175" s="156">
        <v>4309650</v>
      </c>
      <c r="R1175" s="156">
        <v>3362749</v>
      </c>
      <c r="S1175" s="166">
        <v>78.03</v>
      </c>
      <c r="T1175" s="156">
        <v>0</v>
      </c>
      <c r="U1175" s="156">
        <v>0</v>
      </c>
      <c r="V1175" s="156" t="s">
        <v>25111</v>
      </c>
      <c r="W1175" s="156" t="s">
        <v>25110</v>
      </c>
      <c r="X1175" s="156" t="s">
        <v>25109</v>
      </c>
      <c r="Y1175" s="141" t="s">
        <v>320</v>
      </c>
      <c r="Z1175" s="141" t="str">
        <f t="shared" si="50"/>
        <v>0101PE</v>
      </c>
      <c r="AA1175" s="245">
        <v>0</v>
      </c>
      <c r="AB1175" s="156" t="s">
        <v>30</v>
      </c>
      <c r="AC1175" s="156" t="s">
        <v>3343</v>
      </c>
      <c r="AD1175" s="156"/>
      <c r="AE1175" s="223"/>
      <c r="AF1175" s="223"/>
    </row>
    <row r="1176" spans="1:32" s="222" customFormat="1" ht="24" hidden="1" customHeight="1">
      <c r="A1176" s="178">
        <v>42891</v>
      </c>
      <c r="B1176" s="177" t="s">
        <v>19160</v>
      </c>
      <c r="C1176" s="156">
        <v>0</v>
      </c>
      <c r="D1176" s="156" t="s">
        <v>31</v>
      </c>
      <c r="E1176" s="156" t="s">
        <v>95</v>
      </c>
      <c r="F1176" s="142">
        <v>42888</v>
      </c>
      <c r="G1176" s="156" t="s">
        <v>310</v>
      </c>
      <c r="H1176" s="176" t="s">
        <v>25093</v>
      </c>
      <c r="I1176" s="156">
        <v>3</v>
      </c>
      <c r="J1176" s="156" t="s">
        <v>32</v>
      </c>
      <c r="K1176" s="156" t="s">
        <v>342</v>
      </c>
      <c r="L1176" s="156" t="s">
        <v>349</v>
      </c>
      <c r="M1176" s="156"/>
      <c r="N1176" s="156">
        <v>0</v>
      </c>
      <c r="O1176" s="156" t="s">
        <v>33</v>
      </c>
      <c r="P1176" s="156">
        <v>66618.39</v>
      </c>
      <c r="Q1176" s="156">
        <v>4309650</v>
      </c>
      <c r="R1176" s="156">
        <v>3168358</v>
      </c>
      <c r="S1176" s="166">
        <v>73.52</v>
      </c>
      <c r="T1176" s="156">
        <v>0</v>
      </c>
      <c r="U1176" s="156">
        <v>0</v>
      </c>
      <c r="V1176" s="156" t="s">
        <v>25108</v>
      </c>
      <c r="W1176" s="156" t="s">
        <v>25107</v>
      </c>
      <c r="X1176" s="156" t="s">
        <v>25106</v>
      </c>
      <c r="Y1176" s="141" t="s">
        <v>320</v>
      </c>
      <c r="Z1176" s="141" t="str">
        <f t="shared" si="50"/>
        <v>0101PE</v>
      </c>
      <c r="AA1176" s="245">
        <v>0</v>
      </c>
      <c r="AB1176" s="156" t="s">
        <v>30</v>
      </c>
      <c r="AC1176" s="156" t="s">
        <v>3343</v>
      </c>
      <c r="AD1176" s="156"/>
      <c r="AE1176" s="223"/>
      <c r="AF1176" s="223"/>
    </row>
    <row r="1177" spans="1:32" s="222" customFormat="1" ht="24" hidden="1" customHeight="1">
      <c r="A1177" s="178">
        <v>42891</v>
      </c>
      <c r="B1177" s="177" t="s">
        <v>19160</v>
      </c>
      <c r="C1177" s="156">
        <v>0</v>
      </c>
      <c r="D1177" s="156" t="s">
        <v>31</v>
      </c>
      <c r="E1177" s="156" t="s">
        <v>96</v>
      </c>
      <c r="F1177" s="142">
        <v>42888</v>
      </c>
      <c r="G1177" s="156" t="s">
        <v>310</v>
      </c>
      <c r="H1177" s="176" t="s">
        <v>25093</v>
      </c>
      <c r="I1177" s="156">
        <v>4</v>
      </c>
      <c r="J1177" s="156" t="s">
        <v>32</v>
      </c>
      <c r="K1177" s="156" t="s">
        <v>342</v>
      </c>
      <c r="L1177" s="156" t="s">
        <v>349</v>
      </c>
      <c r="M1177" s="156"/>
      <c r="N1177" s="156">
        <v>0</v>
      </c>
      <c r="O1177" s="156" t="s">
        <v>33</v>
      </c>
      <c r="P1177" s="156">
        <v>68572.69</v>
      </c>
      <c r="Q1177" s="156">
        <v>4309650</v>
      </c>
      <c r="R1177" s="156">
        <v>3271577</v>
      </c>
      <c r="S1177" s="166">
        <v>75.91</v>
      </c>
      <c r="T1177" s="156">
        <v>0</v>
      </c>
      <c r="U1177" s="156">
        <v>0</v>
      </c>
      <c r="V1177" s="156" t="s">
        <v>25105</v>
      </c>
      <c r="W1177" s="156" t="s">
        <v>25104</v>
      </c>
      <c r="X1177" s="156" t="s">
        <v>25103</v>
      </c>
      <c r="Y1177" s="141" t="s">
        <v>320</v>
      </c>
      <c r="Z1177" s="141" t="str">
        <f t="shared" si="50"/>
        <v>0101PE</v>
      </c>
      <c r="AA1177" s="245">
        <v>0</v>
      </c>
      <c r="AB1177" s="156" t="s">
        <v>30</v>
      </c>
      <c r="AC1177" s="156" t="s">
        <v>3343</v>
      </c>
      <c r="AD1177" s="156"/>
      <c r="AE1177" s="223"/>
      <c r="AF1177" s="223"/>
    </row>
    <row r="1178" spans="1:32" s="222" customFormat="1" ht="24" hidden="1" customHeight="1">
      <c r="A1178" s="178">
        <v>42891</v>
      </c>
      <c r="B1178" s="177" t="s">
        <v>19160</v>
      </c>
      <c r="C1178" s="156">
        <v>0</v>
      </c>
      <c r="D1178" s="156" t="s">
        <v>31</v>
      </c>
      <c r="E1178" s="156" t="s">
        <v>97</v>
      </c>
      <c r="F1178" s="142">
        <v>42888</v>
      </c>
      <c r="G1178" s="156" t="s">
        <v>310</v>
      </c>
      <c r="H1178" s="176" t="s">
        <v>25093</v>
      </c>
      <c r="I1178" s="156">
        <v>5</v>
      </c>
      <c r="J1178" s="156" t="s">
        <v>32</v>
      </c>
      <c r="K1178" s="156" t="s">
        <v>342</v>
      </c>
      <c r="L1178" s="156" t="s">
        <v>349</v>
      </c>
      <c r="M1178" s="156"/>
      <c r="N1178" s="156">
        <v>0</v>
      </c>
      <c r="O1178" s="156" t="s">
        <v>33</v>
      </c>
      <c r="P1178" s="156">
        <v>67189.570000000007</v>
      </c>
      <c r="Q1178" s="156">
        <v>4309650</v>
      </c>
      <c r="R1178" s="156">
        <v>3214553</v>
      </c>
      <c r="S1178" s="166">
        <v>74.59</v>
      </c>
      <c r="T1178" s="156">
        <v>0</v>
      </c>
      <c r="U1178" s="156">
        <v>0</v>
      </c>
      <c r="V1178" s="156" t="s">
        <v>25102</v>
      </c>
      <c r="W1178" s="156" t="s">
        <v>25101</v>
      </c>
      <c r="X1178" s="156" t="s">
        <v>25100</v>
      </c>
      <c r="Y1178" s="141" t="s">
        <v>320</v>
      </c>
      <c r="Z1178" s="141" t="str">
        <f t="shared" si="50"/>
        <v>0101PE</v>
      </c>
      <c r="AA1178" s="245">
        <v>0</v>
      </c>
      <c r="AB1178" s="156" t="s">
        <v>30</v>
      </c>
      <c r="AC1178" s="156" t="s">
        <v>3343</v>
      </c>
      <c r="AD1178" s="156"/>
      <c r="AE1178" s="223"/>
      <c r="AF1178" s="223"/>
    </row>
    <row r="1179" spans="1:32" s="222" customFormat="1" ht="24" hidden="1" customHeight="1">
      <c r="A1179" s="178">
        <v>42891</v>
      </c>
      <c r="B1179" s="177" t="s">
        <v>19160</v>
      </c>
      <c r="C1179" s="156">
        <v>0</v>
      </c>
      <c r="D1179" s="156" t="s">
        <v>31</v>
      </c>
      <c r="E1179" s="156" t="s">
        <v>98</v>
      </c>
      <c r="F1179" s="142">
        <v>42888</v>
      </c>
      <c r="G1179" s="156" t="s">
        <v>310</v>
      </c>
      <c r="H1179" s="176" t="s">
        <v>25093</v>
      </c>
      <c r="I1179" s="156">
        <v>6</v>
      </c>
      <c r="J1179" s="156" t="s">
        <v>32</v>
      </c>
      <c r="K1179" s="156" t="s">
        <v>342</v>
      </c>
      <c r="L1179" s="156" t="s">
        <v>349</v>
      </c>
      <c r="M1179" s="156"/>
      <c r="N1179" s="156">
        <v>0</v>
      </c>
      <c r="O1179" s="156" t="s">
        <v>33</v>
      </c>
      <c r="P1179" s="156">
        <v>68346.259999999995</v>
      </c>
      <c r="Q1179" s="156">
        <v>4309650</v>
      </c>
      <c r="R1179" s="156">
        <v>3231810</v>
      </c>
      <c r="S1179" s="166">
        <v>74.989999999999995</v>
      </c>
      <c r="T1179" s="156">
        <v>0</v>
      </c>
      <c r="U1179" s="156">
        <v>0</v>
      </c>
      <c r="V1179" s="156" t="s">
        <v>25099</v>
      </c>
      <c r="W1179" s="156" t="s">
        <v>25098</v>
      </c>
      <c r="X1179" s="156" t="s">
        <v>25097</v>
      </c>
      <c r="Y1179" s="141" t="s">
        <v>320</v>
      </c>
      <c r="Z1179" s="141" t="str">
        <f t="shared" si="50"/>
        <v>0101PE</v>
      </c>
      <c r="AA1179" s="245">
        <v>0</v>
      </c>
      <c r="AB1179" s="156" t="s">
        <v>30</v>
      </c>
      <c r="AC1179" s="156" t="s">
        <v>3343</v>
      </c>
      <c r="AD1179" s="156"/>
      <c r="AE1179" s="223"/>
      <c r="AF1179" s="223"/>
    </row>
    <row r="1180" spans="1:32" s="222" customFormat="1" ht="24" hidden="1" customHeight="1">
      <c r="A1180" s="178">
        <v>42891</v>
      </c>
      <c r="B1180" s="177" t="s">
        <v>19160</v>
      </c>
      <c r="C1180" s="156">
        <v>0</v>
      </c>
      <c r="D1180" s="156" t="s">
        <v>31</v>
      </c>
      <c r="E1180" s="156" t="s">
        <v>99</v>
      </c>
      <c r="F1180" s="142">
        <v>42888</v>
      </c>
      <c r="G1180" s="156" t="s">
        <v>310</v>
      </c>
      <c r="H1180" s="176" t="s">
        <v>25093</v>
      </c>
      <c r="I1180" s="156">
        <v>7</v>
      </c>
      <c r="J1180" s="156" t="s">
        <v>32</v>
      </c>
      <c r="K1180" s="156" t="s">
        <v>342</v>
      </c>
      <c r="L1180" s="156" t="s">
        <v>349</v>
      </c>
      <c r="M1180" s="156"/>
      <c r="N1180" s="156">
        <v>0</v>
      </c>
      <c r="O1180" s="156" t="s">
        <v>33</v>
      </c>
      <c r="P1180" s="156">
        <v>68141.399999999994</v>
      </c>
      <c r="Q1180" s="156">
        <v>4309650</v>
      </c>
      <c r="R1180" s="156">
        <v>3237867</v>
      </c>
      <c r="S1180" s="166">
        <v>75.13</v>
      </c>
      <c r="T1180" s="156">
        <v>0</v>
      </c>
      <c r="U1180" s="156">
        <v>0</v>
      </c>
      <c r="V1180" s="156" t="s">
        <v>25096</v>
      </c>
      <c r="W1180" s="156" t="s">
        <v>25095</v>
      </c>
      <c r="X1180" s="156" t="s">
        <v>25094</v>
      </c>
      <c r="Y1180" s="141" t="s">
        <v>320</v>
      </c>
      <c r="Z1180" s="141" t="str">
        <f t="shared" si="50"/>
        <v>0101PE</v>
      </c>
      <c r="AA1180" s="245">
        <v>0</v>
      </c>
      <c r="AB1180" s="156" t="s">
        <v>30</v>
      </c>
      <c r="AC1180" s="156" t="s">
        <v>3343</v>
      </c>
      <c r="AD1180" s="156"/>
      <c r="AE1180" s="223"/>
      <c r="AF1180" s="223"/>
    </row>
    <row r="1181" spans="1:32" s="222" customFormat="1" ht="24" hidden="1" customHeight="1">
      <c r="A1181" s="178">
        <v>42891</v>
      </c>
      <c r="B1181" s="177" t="s">
        <v>19160</v>
      </c>
      <c r="C1181" s="156">
        <v>0</v>
      </c>
      <c r="D1181" s="156" t="s">
        <v>31</v>
      </c>
      <c r="E1181" s="156" t="s">
        <v>100</v>
      </c>
      <c r="F1181" s="142">
        <v>42888</v>
      </c>
      <c r="G1181" s="156" t="s">
        <v>310</v>
      </c>
      <c r="H1181" s="176" t="s">
        <v>25093</v>
      </c>
      <c r="I1181" s="156">
        <v>8</v>
      </c>
      <c r="J1181" s="156" t="s">
        <v>32</v>
      </c>
      <c r="K1181" s="156" t="s">
        <v>342</v>
      </c>
      <c r="L1181" s="156" t="s">
        <v>349</v>
      </c>
      <c r="M1181" s="156"/>
      <c r="N1181" s="156">
        <v>0</v>
      </c>
      <c r="O1181" s="156" t="s">
        <v>33</v>
      </c>
      <c r="P1181" s="156">
        <v>65700.78</v>
      </c>
      <c r="Q1181" s="156">
        <v>4309650</v>
      </c>
      <c r="R1181" s="156">
        <v>3129647</v>
      </c>
      <c r="S1181" s="166">
        <v>72.62</v>
      </c>
      <c r="T1181" s="156">
        <v>0</v>
      </c>
      <c r="U1181" s="156">
        <v>0</v>
      </c>
      <c r="V1181" s="156" t="s">
        <v>25092</v>
      </c>
      <c r="W1181" s="156" t="s">
        <v>25091</v>
      </c>
      <c r="X1181" s="156" t="s">
        <v>25090</v>
      </c>
      <c r="Y1181" s="141" t="s">
        <v>320</v>
      </c>
      <c r="Z1181" s="141" t="str">
        <f t="shared" si="50"/>
        <v>0101PE</v>
      </c>
      <c r="AA1181" s="245">
        <v>0</v>
      </c>
      <c r="AB1181" s="156" t="s">
        <v>30</v>
      </c>
      <c r="AC1181" s="156" t="s">
        <v>3343</v>
      </c>
      <c r="AD1181" s="156"/>
      <c r="AE1181" s="223"/>
      <c r="AF1181" s="223"/>
    </row>
    <row r="1182" spans="1:32" s="222" customFormat="1" ht="24" hidden="1" customHeight="1">
      <c r="A1182" s="182">
        <v>42891</v>
      </c>
      <c r="B1182" s="181" t="s">
        <v>19160</v>
      </c>
      <c r="C1182" s="150">
        <v>0</v>
      </c>
      <c r="D1182" s="150" t="s">
        <v>31</v>
      </c>
      <c r="E1182" s="150" t="s">
        <v>93</v>
      </c>
      <c r="F1182" s="133">
        <v>42888</v>
      </c>
      <c r="G1182" s="180" t="s">
        <v>310</v>
      </c>
      <c r="H1182" s="150" t="s">
        <v>25070</v>
      </c>
      <c r="I1182" s="179">
        <v>1</v>
      </c>
      <c r="J1182" s="150" t="s">
        <v>32</v>
      </c>
      <c r="K1182" s="150" t="s">
        <v>342</v>
      </c>
      <c r="L1182" s="150" t="s">
        <v>349</v>
      </c>
      <c r="M1182" s="150"/>
      <c r="N1182" s="150">
        <v>0</v>
      </c>
      <c r="O1182" s="150" t="s">
        <v>33</v>
      </c>
      <c r="P1182" s="150">
        <v>37938.93</v>
      </c>
      <c r="Q1182" s="150">
        <v>4309650</v>
      </c>
      <c r="R1182" s="150">
        <v>3323765</v>
      </c>
      <c r="S1182" s="150">
        <v>77.12</v>
      </c>
      <c r="T1182" s="150">
        <v>0</v>
      </c>
      <c r="U1182" s="150">
        <v>0</v>
      </c>
      <c r="V1182" s="150" t="s">
        <v>18000</v>
      </c>
      <c r="W1182" s="150" t="s">
        <v>20916</v>
      </c>
      <c r="X1182" s="150" t="s">
        <v>25089</v>
      </c>
      <c r="Y1182" s="147" t="s">
        <v>320</v>
      </c>
      <c r="Z1182" s="147" t="str">
        <f t="shared" si="50"/>
        <v>0101PE</v>
      </c>
      <c r="AA1182" s="246">
        <v>0</v>
      </c>
      <c r="AB1182" s="150" t="s">
        <v>30</v>
      </c>
      <c r="AC1182" s="246" t="s">
        <v>3343</v>
      </c>
      <c r="AD1182" s="150"/>
      <c r="AE1182" s="223"/>
      <c r="AF1182" s="223"/>
    </row>
    <row r="1183" spans="1:32" s="222" customFormat="1" ht="24" hidden="1" customHeight="1">
      <c r="A1183" s="178">
        <v>42891</v>
      </c>
      <c r="B1183" s="177" t="s">
        <v>19160</v>
      </c>
      <c r="C1183" s="156">
        <v>0</v>
      </c>
      <c r="D1183" s="156" t="s">
        <v>31</v>
      </c>
      <c r="E1183" s="156" t="s">
        <v>94</v>
      </c>
      <c r="F1183" s="142">
        <v>42888</v>
      </c>
      <c r="G1183" s="156" t="s">
        <v>310</v>
      </c>
      <c r="H1183" s="176" t="s">
        <v>25070</v>
      </c>
      <c r="I1183" s="156">
        <v>2</v>
      </c>
      <c r="J1183" s="156" t="s">
        <v>32</v>
      </c>
      <c r="K1183" s="156" t="s">
        <v>342</v>
      </c>
      <c r="L1183" s="156" t="s">
        <v>349</v>
      </c>
      <c r="M1183" s="156"/>
      <c r="N1183" s="156">
        <v>0</v>
      </c>
      <c r="O1183" s="156" t="s">
        <v>33</v>
      </c>
      <c r="P1183" s="156">
        <v>36079.35</v>
      </c>
      <c r="Q1183" s="156">
        <v>4309650</v>
      </c>
      <c r="R1183" s="156">
        <v>3138142</v>
      </c>
      <c r="S1183" s="166">
        <v>72.819999999999993</v>
      </c>
      <c r="T1183" s="156">
        <v>0</v>
      </c>
      <c r="U1183" s="156">
        <v>0</v>
      </c>
      <c r="V1183" s="156" t="s">
        <v>25088</v>
      </c>
      <c r="W1183" s="156" t="s">
        <v>25087</v>
      </c>
      <c r="X1183" s="156" t="s">
        <v>25086</v>
      </c>
      <c r="Y1183" s="141" t="s">
        <v>320</v>
      </c>
      <c r="Z1183" s="141" t="str">
        <f t="shared" si="50"/>
        <v>0101PE</v>
      </c>
      <c r="AA1183" s="245">
        <v>0</v>
      </c>
      <c r="AB1183" s="156" t="s">
        <v>30</v>
      </c>
      <c r="AC1183" s="156" t="s">
        <v>3343</v>
      </c>
      <c r="AD1183" s="156"/>
      <c r="AE1183" s="223"/>
      <c r="AF1183" s="223"/>
    </row>
    <row r="1184" spans="1:32" s="222" customFormat="1" ht="24" hidden="1" customHeight="1">
      <c r="A1184" s="178">
        <v>42891</v>
      </c>
      <c r="B1184" s="177" t="s">
        <v>19160</v>
      </c>
      <c r="C1184" s="156">
        <v>0</v>
      </c>
      <c r="D1184" s="156" t="s">
        <v>31</v>
      </c>
      <c r="E1184" s="156" t="s">
        <v>95</v>
      </c>
      <c r="F1184" s="142">
        <v>42888</v>
      </c>
      <c r="G1184" s="156" t="s">
        <v>310</v>
      </c>
      <c r="H1184" s="176" t="s">
        <v>25070</v>
      </c>
      <c r="I1184" s="156">
        <v>3</v>
      </c>
      <c r="J1184" s="156" t="s">
        <v>32</v>
      </c>
      <c r="K1184" s="156" t="s">
        <v>342</v>
      </c>
      <c r="L1184" s="156" t="s">
        <v>349</v>
      </c>
      <c r="M1184" s="156"/>
      <c r="N1184" s="156">
        <v>0</v>
      </c>
      <c r="O1184" s="156" t="s">
        <v>33</v>
      </c>
      <c r="P1184" s="156">
        <v>33890.04</v>
      </c>
      <c r="Q1184" s="156">
        <v>4309650</v>
      </c>
      <c r="R1184" s="156">
        <v>3121384</v>
      </c>
      <c r="S1184" s="166">
        <v>72.430000000000007</v>
      </c>
      <c r="T1184" s="156">
        <v>0</v>
      </c>
      <c r="U1184" s="156">
        <v>0</v>
      </c>
      <c r="V1184" s="156" t="s">
        <v>25085</v>
      </c>
      <c r="W1184" s="156" t="s">
        <v>25084</v>
      </c>
      <c r="X1184" s="156" t="s">
        <v>25083</v>
      </c>
      <c r="Y1184" s="141" t="s">
        <v>320</v>
      </c>
      <c r="Z1184" s="141" t="str">
        <f t="shared" si="50"/>
        <v>0101PE</v>
      </c>
      <c r="AA1184" s="245">
        <v>0</v>
      </c>
      <c r="AB1184" s="156" t="s">
        <v>30</v>
      </c>
      <c r="AC1184" s="156" t="s">
        <v>3343</v>
      </c>
      <c r="AD1184" s="156"/>
      <c r="AE1184" s="223"/>
      <c r="AF1184" s="223"/>
    </row>
    <row r="1185" spans="1:32" s="222" customFormat="1" ht="24" hidden="1" customHeight="1">
      <c r="A1185" s="178">
        <v>42891</v>
      </c>
      <c r="B1185" s="177" t="s">
        <v>19160</v>
      </c>
      <c r="C1185" s="156">
        <v>0</v>
      </c>
      <c r="D1185" s="156" t="s">
        <v>31</v>
      </c>
      <c r="E1185" s="156" t="s">
        <v>96</v>
      </c>
      <c r="F1185" s="142">
        <v>42888</v>
      </c>
      <c r="G1185" s="156" t="s">
        <v>310</v>
      </c>
      <c r="H1185" s="176" t="s">
        <v>25070</v>
      </c>
      <c r="I1185" s="156">
        <v>4</v>
      </c>
      <c r="J1185" s="156" t="s">
        <v>32</v>
      </c>
      <c r="K1185" s="156" t="s">
        <v>342</v>
      </c>
      <c r="L1185" s="156" t="s">
        <v>349</v>
      </c>
      <c r="M1185" s="156"/>
      <c r="N1185" s="156">
        <v>0</v>
      </c>
      <c r="O1185" s="156" t="s">
        <v>33</v>
      </c>
      <c r="P1185" s="156">
        <v>35332.620000000003</v>
      </c>
      <c r="Q1185" s="156">
        <v>4309650</v>
      </c>
      <c r="R1185" s="156">
        <v>3070298</v>
      </c>
      <c r="S1185" s="166">
        <v>71.239999999999995</v>
      </c>
      <c r="T1185" s="156">
        <v>0</v>
      </c>
      <c r="U1185" s="156">
        <v>0</v>
      </c>
      <c r="V1185" s="156" t="s">
        <v>25082</v>
      </c>
      <c r="W1185" s="156" t="s">
        <v>25081</v>
      </c>
      <c r="X1185" s="156" t="s">
        <v>25080</v>
      </c>
      <c r="Y1185" s="141" t="s">
        <v>320</v>
      </c>
      <c r="Z1185" s="141" t="str">
        <f t="shared" si="50"/>
        <v>0101PE</v>
      </c>
      <c r="AA1185" s="245">
        <v>0</v>
      </c>
      <c r="AB1185" s="156" t="s">
        <v>30</v>
      </c>
      <c r="AC1185" s="156" t="s">
        <v>3343</v>
      </c>
      <c r="AD1185" s="156"/>
      <c r="AE1185" s="223"/>
      <c r="AF1185" s="223"/>
    </row>
    <row r="1186" spans="1:32" s="222" customFormat="1" ht="24" hidden="1" customHeight="1">
      <c r="A1186" s="178">
        <v>42891</v>
      </c>
      <c r="B1186" s="177" t="s">
        <v>19160</v>
      </c>
      <c r="C1186" s="156">
        <v>0</v>
      </c>
      <c r="D1186" s="156" t="s">
        <v>31</v>
      </c>
      <c r="E1186" s="156" t="s">
        <v>97</v>
      </c>
      <c r="F1186" s="142">
        <v>42888</v>
      </c>
      <c r="G1186" s="156" t="s">
        <v>310</v>
      </c>
      <c r="H1186" s="176" t="s">
        <v>25070</v>
      </c>
      <c r="I1186" s="156">
        <v>5</v>
      </c>
      <c r="J1186" s="156" t="s">
        <v>32</v>
      </c>
      <c r="K1186" s="156" t="s">
        <v>342</v>
      </c>
      <c r="L1186" s="156" t="s">
        <v>349</v>
      </c>
      <c r="M1186" s="156"/>
      <c r="N1186" s="156">
        <v>0</v>
      </c>
      <c r="O1186" s="156" t="s">
        <v>33</v>
      </c>
      <c r="P1186" s="156">
        <v>33867.5</v>
      </c>
      <c r="Q1186" s="156">
        <v>4309650</v>
      </c>
      <c r="R1186" s="156">
        <v>3005942</v>
      </c>
      <c r="S1186" s="166">
        <v>69.75</v>
      </c>
      <c r="T1186" s="156">
        <v>0</v>
      </c>
      <c r="U1186" s="156">
        <v>0</v>
      </c>
      <c r="V1186" s="156" t="s">
        <v>25079</v>
      </c>
      <c r="W1186" s="156" t="s">
        <v>25078</v>
      </c>
      <c r="X1186" s="156" t="s">
        <v>25077</v>
      </c>
      <c r="Y1186" s="141" t="s">
        <v>320</v>
      </c>
      <c r="Z1186" s="141" t="str">
        <f t="shared" si="50"/>
        <v>0101PE</v>
      </c>
      <c r="AA1186" s="245">
        <v>0</v>
      </c>
      <c r="AB1186" s="156" t="s">
        <v>30</v>
      </c>
      <c r="AC1186" s="156" t="s">
        <v>3343</v>
      </c>
      <c r="AD1186" s="156"/>
      <c r="AE1186" s="223"/>
      <c r="AF1186" s="223"/>
    </row>
    <row r="1187" spans="1:32" s="222" customFormat="1" ht="24" hidden="1" customHeight="1">
      <c r="A1187" s="178">
        <v>42891</v>
      </c>
      <c r="B1187" s="177" t="s">
        <v>19160</v>
      </c>
      <c r="C1187" s="156">
        <v>0</v>
      </c>
      <c r="D1187" s="156" t="s">
        <v>31</v>
      </c>
      <c r="E1187" s="156" t="s">
        <v>98</v>
      </c>
      <c r="F1187" s="142">
        <v>42888</v>
      </c>
      <c r="G1187" s="156" t="s">
        <v>310</v>
      </c>
      <c r="H1187" s="176" t="s">
        <v>25070</v>
      </c>
      <c r="I1187" s="156">
        <v>6</v>
      </c>
      <c r="J1187" s="156" t="s">
        <v>32</v>
      </c>
      <c r="K1187" s="156" t="s">
        <v>342</v>
      </c>
      <c r="L1187" s="156" t="s">
        <v>349</v>
      </c>
      <c r="M1187" s="156"/>
      <c r="N1187" s="156">
        <v>0</v>
      </c>
      <c r="O1187" s="156" t="s">
        <v>33</v>
      </c>
      <c r="P1187" s="156">
        <v>34873.57</v>
      </c>
      <c r="Q1187" s="156">
        <v>4309650</v>
      </c>
      <c r="R1187" s="156">
        <v>3090535</v>
      </c>
      <c r="S1187" s="166">
        <v>71.709999999999994</v>
      </c>
      <c r="T1187" s="156">
        <v>0</v>
      </c>
      <c r="U1187" s="156">
        <v>0</v>
      </c>
      <c r="V1187" s="156" t="s">
        <v>25076</v>
      </c>
      <c r="W1187" s="156" t="s">
        <v>25075</v>
      </c>
      <c r="X1187" s="156" t="s">
        <v>25074</v>
      </c>
      <c r="Y1187" s="141" t="s">
        <v>320</v>
      </c>
      <c r="Z1187" s="141" t="str">
        <f t="shared" si="50"/>
        <v>0101PE</v>
      </c>
      <c r="AA1187" s="245">
        <v>0</v>
      </c>
      <c r="AB1187" s="156" t="s">
        <v>30</v>
      </c>
      <c r="AC1187" s="156" t="s">
        <v>3343</v>
      </c>
      <c r="AD1187" s="156"/>
      <c r="AE1187" s="223"/>
      <c r="AF1187" s="223"/>
    </row>
    <row r="1188" spans="1:32" s="222" customFormat="1" ht="24" hidden="1" customHeight="1">
      <c r="A1188" s="178">
        <v>42891</v>
      </c>
      <c r="B1188" s="177" t="s">
        <v>19160</v>
      </c>
      <c r="C1188" s="156">
        <v>0</v>
      </c>
      <c r="D1188" s="156" t="s">
        <v>31</v>
      </c>
      <c r="E1188" s="156" t="s">
        <v>99</v>
      </c>
      <c r="F1188" s="142">
        <v>42888</v>
      </c>
      <c r="G1188" s="156" t="s">
        <v>310</v>
      </c>
      <c r="H1188" s="176" t="s">
        <v>25070</v>
      </c>
      <c r="I1188" s="156">
        <v>7</v>
      </c>
      <c r="J1188" s="156" t="s">
        <v>32</v>
      </c>
      <c r="K1188" s="156" t="s">
        <v>342</v>
      </c>
      <c r="L1188" s="156" t="s">
        <v>349</v>
      </c>
      <c r="M1188" s="156"/>
      <c r="N1188" s="156">
        <v>0</v>
      </c>
      <c r="O1188" s="156" t="s">
        <v>33</v>
      </c>
      <c r="P1188" s="156">
        <v>33233.9</v>
      </c>
      <c r="Q1188" s="156">
        <v>4309650</v>
      </c>
      <c r="R1188" s="156">
        <v>3117490</v>
      </c>
      <c r="S1188" s="166">
        <v>72.34</v>
      </c>
      <c r="T1188" s="156">
        <v>0</v>
      </c>
      <c r="U1188" s="156">
        <v>0</v>
      </c>
      <c r="V1188" s="156" t="s">
        <v>25073</v>
      </c>
      <c r="W1188" s="156" t="s">
        <v>25072</v>
      </c>
      <c r="X1188" s="156" t="s">
        <v>25071</v>
      </c>
      <c r="Y1188" s="141" t="s">
        <v>320</v>
      </c>
      <c r="Z1188" s="141" t="str">
        <f t="shared" si="50"/>
        <v>0101PE</v>
      </c>
      <c r="AA1188" s="245">
        <v>0</v>
      </c>
      <c r="AB1188" s="156" t="s">
        <v>30</v>
      </c>
      <c r="AC1188" s="156" t="s">
        <v>3343</v>
      </c>
      <c r="AD1188" s="156"/>
      <c r="AE1188" s="223"/>
      <c r="AF1188" s="223"/>
    </row>
    <row r="1189" spans="1:32" s="222" customFormat="1" ht="24" hidden="1" customHeight="1">
      <c r="A1189" s="178">
        <v>42891</v>
      </c>
      <c r="B1189" s="177" t="s">
        <v>19160</v>
      </c>
      <c r="C1189" s="156">
        <v>0</v>
      </c>
      <c r="D1189" s="156" t="s">
        <v>31</v>
      </c>
      <c r="E1189" s="156" t="s">
        <v>100</v>
      </c>
      <c r="F1189" s="142">
        <v>42888</v>
      </c>
      <c r="G1189" s="156" t="s">
        <v>310</v>
      </c>
      <c r="H1189" s="176" t="s">
        <v>25070</v>
      </c>
      <c r="I1189" s="156">
        <v>8</v>
      </c>
      <c r="J1189" s="156" t="s">
        <v>32</v>
      </c>
      <c r="K1189" s="156" t="s">
        <v>342</v>
      </c>
      <c r="L1189" s="156" t="s">
        <v>349</v>
      </c>
      <c r="M1189" s="156"/>
      <c r="N1189" s="156">
        <v>0</v>
      </c>
      <c r="O1189" s="156" t="s">
        <v>33</v>
      </c>
      <c r="P1189" s="156">
        <v>34891.54</v>
      </c>
      <c r="Q1189" s="156">
        <v>4309650</v>
      </c>
      <c r="R1189" s="156">
        <v>3040664</v>
      </c>
      <c r="S1189" s="166">
        <v>70.55</v>
      </c>
      <c r="T1189" s="156">
        <v>0</v>
      </c>
      <c r="U1189" s="156">
        <v>0</v>
      </c>
      <c r="V1189" s="156" t="s">
        <v>25069</v>
      </c>
      <c r="W1189" s="156" t="s">
        <v>25068</v>
      </c>
      <c r="X1189" s="156" t="s">
        <v>25067</v>
      </c>
      <c r="Y1189" s="141" t="s">
        <v>320</v>
      </c>
      <c r="Z1189" s="141" t="str">
        <f t="shared" si="50"/>
        <v>0101PE</v>
      </c>
      <c r="AA1189" s="245">
        <v>0</v>
      </c>
      <c r="AB1189" s="156" t="s">
        <v>30</v>
      </c>
      <c r="AC1189" s="156" t="s">
        <v>3343</v>
      </c>
      <c r="AD1189" s="156"/>
      <c r="AE1189" s="223"/>
      <c r="AF1189" s="223"/>
    </row>
    <row r="1190" spans="1:32" s="222" customFormat="1" ht="24" hidden="1" customHeight="1">
      <c r="A1190" s="182">
        <v>42892</v>
      </c>
      <c r="B1190" s="181" t="s">
        <v>25028</v>
      </c>
      <c r="C1190" s="150">
        <v>0</v>
      </c>
      <c r="D1190" s="150" t="s">
        <v>31</v>
      </c>
      <c r="E1190" s="150" t="s">
        <v>93</v>
      </c>
      <c r="F1190" s="133">
        <v>42891</v>
      </c>
      <c r="G1190" s="180" t="s">
        <v>10992</v>
      </c>
      <c r="H1190" s="150" t="s">
        <v>25056</v>
      </c>
      <c r="I1190" s="179">
        <v>1</v>
      </c>
      <c r="J1190" s="150" t="s">
        <v>32</v>
      </c>
      <c r="K1190" s="150" t="s">
        <v>342</v>
      </c>
      <c r="L1190" s="150" t="s">
        <v>350</v>
      </c>
      <c r="M1190" s="150"/>
      <c r="N1190" s="150">
        <v>0</v>
      </c>
      <c r="O1190" s="150" t="s">
        <v>33</v>
      </c>
      <c r="P1190" s="150">
        <v>35461.14</v>
      </c>
      <c r="Q1190" s="150">
        <v>3133357</v>
      </c>
      <c r="R1190" s="150">
        <v>2824596</v>
      </c>
      <c r="S1190" s="150">
        <v>90.3</v>
      </c>
      <c r="T1190" s="150">
        <v>0</v>
      </c>
      <c r="U1190" s="150">
        <v>0</v>
      </c>
      <c r="V1190" s="150" t="s">
        <v>14894</v>
      </c>
      <c r="W1190" s="150" t="s">
        <v>572</v>
      </c>
      <c r="X1190" s="150" t="s">
        <v>25057</v>
      </c>
      <c r="Y1190" s="147" t="s">
        <v>320</v>
      </c>
      <c r="Z1190" s="147" t="str">
        <f t="shared" si="50"/>
        <v>0101PE</v>
      </c>
      <c r="AA1190" s="246">
        <v>0</v>
      </c>
      <c r="AB1190" s="150" t="s">
        <v>13904</v>
      </c>
      <c r="AC1190" s="246" t="s">
        <v>3343</v>
      </c>
      <c r="AD1190" s="150"/>
      <c r="AE1190" s="223"/>
      <c r="AF1190" s="223"/>
    </row>
    <row r="1191" spans="1:32" s="222" customFormat="1" ht="24" hidden="1" customHeight="1">
      <c r="A1191" s="178">
        <v>42892</v>
      </c>
      <c r="B1191" s="177" t="s">
        <v>25028</v>
      </c>
      <c r="C1191" s="156">
        <v>0</v>
      </c>
      <c r="D1191" s="156" t="s">
        <v>31</v>
      </c>
      <c r="E1191" s="156" t="s">
        <v>94</v>
      </c>
      <c r="F1191" s="142">
        <v>42891</v>
      </c>
      <c r="G1191" s="156" t="s">
        <v>10992</v>
      </c>
      <c r="H1191" s="176" t="s">
        <v>25056</v>
      </c>
      <c r="I1191" s="156">
        <v>2</v>
      </c>
      <c r="J1191" s="156" t="s">
        <v>32</v>
      </c>
      <c r="K1191" s="156" t="s">
        <v>342</v>
      </c>
      <c r="L1191" s="156" t="s">
        <v>350</v>
      </c>
      <c r="M1191" s="156"/>
      <c r="N1191" s="156">
        <v>0</v>
      </c>
      <c r="O1191" s="156" t="s">
        <v>33</v>
      </c>
      <c r="P1191" s="156">
        <v>35066.85</v>
      </c>
      <c r="Q1191" s="156">
        <v>3055828</v>
      </c>
      <c r="R1191" s="156">
        <v>2792958</v>
      </c>
      <c r="S1191" s="166">
        <v>91.6</v>
      </c>
      <c r="T1191" s="156">
        <v>0</v>
      </c>
      <c r="U1191" s="156">
        <v>0</v>
      </c>
      <c r="V1191" s="156" t="s">
        <v>25055</v>
      </c>
      <c r="W1191" s="156" t="s">
        <v>25054</v>
      </c>
      <c r="X1191" s="156" t="s">
        <v>25053</v>
      </c>
      <c r="Y1191" s="141" t="s">
        <v>320</v>
      </c>
      <c r="Z1191" s="141" t="str">
        <f t="shared" si="50"/>
        <v>0101PE</v>
      </c>
      <c r="AA1191" s="245">
        <v>0</v>
      </c>
      <c r="AB1191" s="156" t="s">
        <v>13904</v>
      </c>
      <c r="AC1191" s="156" t="s">
        <v>3343</v>
      </c>
      <c r="AD1191" s="156"/>
      <c r="AE1191" s="223"/>
      <c r="AF1191" s="223"/>
    </row>
    <row r="1192" spans="1:32" s="222" customFormat="1" ht="24" hidden="1" customHeight="1">
      <c r="A1192" s="182">
        <v>42892</v>
      </c>
      <c r="B1192" s="181" t="s">
        <v>25028</v>
      </c>
      <c r="C1192" s="150">
        <v>0</v>
      </c>
      <c r="D1192" s="150" t="s">
        <v>31</v>
      </c>
      <c r="E1192" s="150" t="s">
        <v>93</v>
      </c>
      <c r="F1192" s="133">
        <v>42891</v>
      </c>
      <c r="G1192" s="180" t="s">
        <v>108</v>
      </c>
      <c r="H1192" s="150" t="s">
        <v>25049</v>
      </c>
      <c r="I1192" s="179">
        <v>1</v>
      </c>
      <c r="J1192" s="150" t="s">
        <v>32</v>
      </c>
      <c r="K1192" s="150" t="s">
        <v>342</v>
      </c>
      <c r="L1192" s="150" t="s">
        <v>350</v>
      </c>
      <c r="M1192" s="150"/>
      <c r="N1192" s="150">
        <v>0</v>
      </c>
      <c r="O1192" s="150" t="s">
        <v>33</v>
      </c>
      <c r="P1192" s="150">
        <v>34438.379999999997</v>
      </c>
      <c r="Q1192" s="150">
        <v>2936950</v>
      </c>
      <c r="R1192" s="150">
        <v>2754215</v>
      </c>
      <c r="S1192" s="150">
        <v>93.9</v>
      </c>
      <c r="T1192" s="150">
        <v>0</v>
      </c>
      <c r="U1192" s="150">
        <v>0</v>
      </c>
      <c r="V1192" s="150" t="s">
        <v>25052</v>
      </c>
      <c r="W1192" s="150" t="s">
        <v>25051</v>
      </c>
      <c r="X1192" s="150" t="s">
        <v>25050</v>
      </c>
      <c r="Y1192" s="147" t="s">
        <v>320</v>
      </c>
      <c r="Z1192" s="147" t="str">
        <f t="shared" si="50"/>
        <v>0101PE</v>
      </c>
      <c r="AA1192" s="246">
        <v>0</v>
      </c>
      <c r="AB1192" s="150" t="s">
        <v>13904</v>
      </c>
      <c r="AC1192" s="246" t="s">
        <v>3343</v>
      </c>
      <c r="AD1192" s="150"/>
      <c r="AE1192" s="223"/>
      <c r="AF1192" s="223"/>
    </row>
    <row r="1193" spans="1:32" s="222" customFormat="1" ht="24" hidden="1" customHeight="1">
      <c r="A1193" s="178">
        <v>42892</v>
      </c>
      <c r="B1193" s="177" t="s">
        <v>25028</v>
      </c>
      <c r="C1193" s="156">
        <v>0</v>
      </c>
      <c r="D1193" s="156" t="s">
        <v>31</v>
      </c>
      <c r="E1193" s="156" t="s">
        <v>94</v>
      </c>
      <c r="F1193" s="142">
        <v>42891</v>
      </c>
      <c r="G1193" s="156" t="s">
        <v>108</v>
      </c>
      <c r="H1193" s="176" t="s">
        <v>25049</v>
      </c>
      <c r="I1193" s="156">
        <v>2</v>
      </c>
      <c r="J1193" s="156" t="s">
        <v>32</v>
      </c>
      <c r="K1193" s="156" t="s">
        <v>342</v>
      </c>
      <c r="L1193" s="156" t="s">
        <v>350</v>
      </c>
      <c r="M1193" s="156"/>
      <c r="N1193" s="156">
        <v>0</v>
      </c>
      <c r="O1193" s="156" t="s">
        <v>33</v>
      </c>
      <c r="P1193" s="156">
        <v>34574.720000000001</v>
      </c>
      <c r="Q1193" s="156">
        <v>2952952</v>
      </c>
      <c r="R1193" s="156">
        <v>2767410</v>
      </c>
      <c r="S1193" s="166">
        <v>93.8</v>
      </c>
      <c r="T1193" s="156">
        <v>0</v>
      </c>
      <c r="U1193" s="156">
        <v>0</v>
      </c>
      <c r="V1193" s="156" t="s">
        <v>25048</v>
      </c>
      <c r="W1193" s="156" t="s">
        <v>25047</v>
      </c>
      <c r="X1193" s="156" t="s">
        <v>25046</v>
      </c>
      <c r="Y1193" s="141" t="s">
        <v>320</v>
      </c>
      <c r="Z1193" s="141" t="str">
        <f t="shared" si="50"/>
        <v>0101PE</v>
      </c>
      <c r="AA1193" s="245">
        <v>0</v>
      </c>
      <c r="AB1193" s="156" t="s">
        <v>13904</v>
      </c>
      <c r="AC1193" s="156" t="s">
        <v>3343</v>
      </c>
      <c r="AD1193" s="156"/>
      <c r="AE1193" s="223"/>
      <c r="AF1193" s="223"/>
    </row>
    <row r="1194" spans="1:32" s="222" customFormat="1" ht="24" hidden="1" customHeight="1">
      <c r="A1194" s="182">
        <v>42893</v>
      </c>
      <c r="B1194" s="181" t="s">
        <v>25028</v>
      </c>
      <c r="C1194" s="150">
        <v>0</v>
      </c>
      <c r="D1194" s="150" t="s">
        <v>31</v>
      </c>
      <c r="E1194" s="150" t="s">
        <v>93</v>
      </c>
      <c r="F1194" s="133">
        <v>42891</v>
      </c>
      <c r="G1194" s="180" t="s">
        <v>108</v>
      </c>
      <c r="H1194" s="150" t="s">
        <v>25042</v>
      </c>
      <c r="I1194" s="179">
        <v>1</v>
      </c>
      <c r="J1194" s="150" t="s">
        <v>32</v>
      </c>
      <c r="K1194" s="150" t="s">
        <v>342</v>
      </c>
      <c r="L1194" s="150" t="s">
        <v>350</v>
      </c>
      <c r="M1194" s="150"/>
      <c r="N1194" s="150">
        <v>0</v>
      </c>
      <c r="O1194" s="150" t="s">
        <v>33</v>
      </c>
      <c r="P1194" s="150">
        <v>29314.41</v>
      </c>
      <c r="Q1194" s="150">
        <v>2647993</v>
      </c>
      <c r="R1194" s="150">
        <v>2375295</v>
      </c>
      <c r="S1194" s="150">
        <v>89.8</v>
      </c>
      <c r="T1194" s="150">
        <v>0</v>
      </c>
      <c r="U1194" s="150">
        <v>0</v>
      </c>
      <c r="V1194" s="150" t="s">
        <v>25045</v>
      </c>
      <c r="W1194" s="150" t="s">
        <v>25044</v>
      </c>
      <c r="X1194" s="150" t="s">
        <v>25043</v>
      </c>
      <c r="Y1194" s="147" t="s">
        <v>320</v>
      </c>
      <c r="Z1194" s="147" t="str">
        <f t="shared" si="50"/>
        <v>0101PE</v>
      </c>
      <c r="AA1194" s="246">
        <v>0</v>
      </c>
      <c r="AB1194" s="150" t="s">
        <v>13904</v>
      </c>
      <c r="AC1194" s="246" t="s">
        <v>3343</v>
      </c>
      <c r="AD1194" s="150"/>
      <c r="AE1194" s="223"/>
      <c r="AF1194" s="223"/>
    </row>
    <row r="1195" spans="1:32" s="222" customFormat="1" ht="24" hidden="1" customHeight="1">
      <c r="A1195" s="178">
        <v>42893</v>
      </c>
      <c r="B1195" s="177" t="s">
        <v>25028</v>
      </c>
      <c r="C1195" s="156">
        <v>0</v>
      </c>
      <c r="D1195" s="156" t="s">
        <v>31</v>
      </c>
      <c r="E1195" s="156" t="s">
        <v>94</v>
      </c>
      <c r="F1195" s="142">
        <v>42891</v>
      </c>
      <c r="G1195" s="156" t="s">
        <v>108</v>
      </c>
      <c r="H1195" s="176" t="s">
        <v>25042</v>
      </c>
      <c r="I1195" s="156">
        <v>2</v>
      </c>
      <c r="J1195" s="156" t="s">
        <v>32</v>
      </c>
      <c r="K1195" s="156" t="s">
        <v>342</v>
      </c>
      <c r="L1195" s="156" t="s">
        <v>350</v>
      </c>
      <c r="M1195" s="156"/>
      <c r="N1195" s="156">
        <v>0</v>
      </c>
      <c r="O1195" s="156" t="s">
        <v>33</v>
      </c>
      <c r="P1195" s="156">
        <v>25652.1</v>
      </c>
      <c r="Q1195" s="156">
        <v>2349365</v>
      </c>
      <c r="R1195" s="156">
        <v>2076902</v>
      </c>
      <c r="S1195" s="166">
        <v>88.3</v>
      </c>
      <c r="T1195" s="156">
        <v>0</v>
      </c>
      <c r="U1195" s="156">
        <v>0</v>
      </c>
      <c r="V1195" s="156" t="s">
        <v>25041</v>
      </c>
      <c r="W1195" s="156" t="s">
        <v>25040</v>
      </c>
      <c r="X1195" s="156" t="s">
        <v>25039</v>
      </c>
      <c r="Y1195" s="141" t="s">
        <v>320</v>
      </c>
      <c r="Z1195" s="141" t="str">
        <f t="shared" si="50"/>
        <v>0101PE</v>
      </c>
      <c r="AA1195" s="245">
        <v>0</v>
      </c>
      <c r="AB1195" s="156" t="s">
        <v>13904</v>
      </c>
      <c r="AC1195" s="156" t="s">
        <v>3343</v>
      </c>
      <c r="AD1195" s="156"/>
      <c r="AE1195" s="223"/>
      <c r="AF1195" s="223"/>
    </row>
    <row r="1196" spans="1:32" s="222" customFormat="1" ht="24" hidden="1" customHeight="1">
      <c r="A1196" s="182">
        <v>42893</v>
      </c>
      <c r="B1196" s="181" t="s">
        <v>25036</v>
      </c>
      <c r="C1196" s="150">
        <v>0</v>
      </c>
      <c r="D1196" s="150" t="s">
        <v>31</v>
      </c>
      <c r="E1196" s="150" t="s">
        <v>93</v>
      </c>
      <c r="F1196" s="133">
        <v>42891</v>
      </c>
      <c r="G1196" s="180" t="s">
        <v>6378</v>
      </c>
      <c r="H1196" s="150" t="s">
        <v>25035</v>
      </c>
      <c r="I1196" s="179">
        <v>1</v>
      </c>
      <c r="J1196" s="150" t="s">
        <v>32</v>
      </c>
      <c r="K1196" s="150" t="s">
        <v>342</v>
      </c>
      <c r="L1196" s="150" t="s">
        <v>350</v>
      </c>
      <c r="M1196" s="150"/>
      <c r="N1196" s="150">
        <v>0</v>
      </c>
      <c r="O1196" s="150" t="s">
        <v>33</v>
      </c>
      <c r="P1196" s="150">
        <v>36308.03</v>
      </c>
      <c r="Q1196" s="150">
        <v>3272222</v>
      </c>
      <c r="R1196" s="150">
        <v>3045805</v>
      </c>
      <c r="S1196" s="150">
        <v>93.2</v>
      </c>
      <c r="T1196" s="150">
        <v>0</v>
      </c>
      <c r="U1196" s="150">
        <v>0</v>
      </c>
      <c r="V1196" s="150" t="s">
        <v>25038</v>
      </c>
      <c r="W1196" s="150" t="s">
        <v>25037</v>
      </c>
      <c r="X1196" s="150" t="s">
        <v>7575</v>
      </c>
      <c r="Y1196" s="147" t="s">
        <v>320</v>
      </c>
      <c r="Z1196" s="147" t="str">
        <f t="shared" si="50"/>
        <v>0101PE</v>
      </c>
      <c r="AA1196" s="246">
        <v>0</v>
      </c>
      <c r="AB1196" s="150" t="s">
        <v>13904</v>
      </c>
      <c r="AC1196" s="246" t="s">
        <v>3343</v>
      </c>
      <c r="AD1196" s="150"/>
      <c r="AE1196" s="223"/>
      <c r="AF1196" s="223"/>
    </row>
    <row r="1197" spans="1:32" s="222" customFormat="1" ht="24" hidden="1" customHeight="1">
      <c r="A1197" s="178">
        <v>42893</v>
      </c>
      <c r="B1197" s="177" t="s">
        <v>25036</v>
      </c>
      <c r="C1197" s="156">
        <v>0</v>
      </c>
      <c r="D1197" s="156" t="s">
        <v>31</v>
      </c>
      <c r="E1197" s="156" t="s">
        <v>94</v>
      </c>
      <c r="F1197" s="142">
        <v>42891</v>
      </c>
      <c r="G1197" s="156" t="s">
        <v>6378</v>
      </c>
      <c r="H1197" s="176" t="s">
        <v>25035</v>
      </c>
      <c r="I1197" s="156">
        <v>2</v>
      </c>
      <c r="J1197" s="156" t="s">
        <v>32</v>
      </c>
      <c r="K1197" s="156" t="s">
        <v>342</v>
      </c>
      <c r="L1197" s="156" t="s">
        <v>350</v>
      </c>
      <c r="M1197" s="156"/>
      <c r="N1197" s="156">
        <v>0</v>
      </c>
      <c r="O1197" s="156" t="s">
        <v>33</v>
      </c>
      <c r="P1197" s="156">
        <v>35849.68</v>
      </c>
      <c r="Q1197" s="156">
        <v>3237499</v>
      </c>
      <c r="R1197" s="156">
        <v>3007443</v>
      </c>
      <c r="S1197" s="166">
        <v>93</v>
      </c>
      <c r="T1197" s="156">
        <v>0</v>
      </c>
      <c r="U1197" s="156">
        <v>0</v>
      </c>
      <c r="V1197" s="156" t="s">
        <v>25034</v>
      </c>
      <c r="W1197" s="156" t="s">
        <v>25033</v>
      </c>
      <c r="X1197" s="156" t="s">
        <v>25032</v>
      </c>
      <c r="Y1197" s="141" t="s">
        <v>320</v>
      </c>
      <c r="Z1197" s="141" t="str">
        <f t="shared" si="50"/>
        <v>0101PE</v>
      </c>
      <c r="AA1197" s="245">
        <v>0</v>
      </c>
      <c r="AB1197" s="156" t="s">
        <v>13904</v>
      </c>
      <c r="AC1197" s="156" t="s">
        <v>3343</v>
      </c>
      <c r="AD1197" s="156"/>
      <c r="AE1197" s="223"/>
      <c r="AF1197" s="223"/>
    </row>
    <row r="1198" spans="1:32" s="222" customFormat="1" ht="24" hidden="1" customHeight="1">
      <c r="A1198" s="182">
        <v>42893</v>
      </c>
      <c r="B1198" s="181" t="s">
        <v>25028</v>
      </c>
      <c r="C1198" s="150">
        <v>0</v>
      </c>
      <c r="D1198" s="150" t="s">
        <v>31</v>
      </c>
      <c r="E1198" s="150" t="s">
        <v>93</v>
      </c>
      <c r="F1198" s="133">
        <v>42891</v>
      </c>
      <c r="G1198" s="180" t="s">
        <v>6378</v>
      </c>
      <c r="H1198" s="150" t="s">
        <v>25027</v>
      </c>
      <c r="I1198" s="179">
        <v>1</v>
      </c>
      <c r="J1198" s="150" t="s">
        <v>32</v>
      </c>
      <c r="K1198" s="150" t="s">
        <v>342</v>
      </c>
      <c r="L1198" s="150" t="s">
        <v>350</v>
      </c>
      <c r="M1198" s="150"/>
      <c r="N1198" s="150">
        <v>0</v>
      </c>
      <c r="O1198" s="150" t="s">
        <v>33</v>
      </c>
      <c r="P1198" s="150">
        <v>35946.89</v>
      </c>
      <c r="Q1198" s="150">
        <v>3049307</v>
      </c>
      <c r="R1198" s="150">
        <v>2864463</v>
      </c>
      <c r="S1198" s="150">
        <v>94.1</v>
      </c>
      <c r="T1198" s="150">
        <v>0</v>
      </c>
      <c r="U1198" s="150">
        <v>0</v>
      </c>
      <c r="V1198" s="150" t="s">
        <v>25031</v>
      </c>
      <c r="W1198" s="150" t="s">
        <v>25030</v>
      </c>
      <c r="X1198" s="150" t="s">
        <v>25029</v>
      </c>
      <c r="Y1198" s="147" t="s">
        <v>320</v>
      </c>
      <c r="Z1198" s="147" t="str">
        <f t="shared" si="50"/>
        <v>0101PE</v>
      </c>
      <c r="AA1198" s="246">
        <v>0</v>
      </c>
      <c r="AB1198" s="150" t="s">
        <v>13904</v>
      </c>
      <c r="AC1198" s="246" t="s">
        <v>3343</v>
      </c>
      <c r="AD1198" s="150"/>
      <c r="AE1198" s="223"/>
      <c r="AF1198" s="223"/>
    </row>
    <row r="1199" spans="1:32" s="222" customFormat="1" ht="24" hidden="1" customHeight="1">
      <c r="A1199" s="178">
        <v>42893</v>
      </c>
      <c r="B1199" s="177" t="s">
        <v>25028</v>
      </c>
      <c r="C1199" s="156">
        <v>0</v>
      </c>
      <c r="D1199" s="156" t="s">
        <v>31</v>
      </c>
      <c r="E1199" s="156" t="s">
        <v>94</v>
      </c>
      <c r="F1199" s="142">
        <v>42891</v>
      </c>
      <c r="G1199" s="156" t="s">
        <v>6378</v>
      </c>
      <c r="H1199" s="176" t="s">
        <v>25027</v>
      </c>
      <c r="I1199" s="156">
        <v>2</v>
      </c>
      <c r="J1199" s="156" t="s">
        <v>32</v>
      </c>
      <c r="K1199" s="156" t="s">
        <v>342</v>
      </c>
      <c r="L1199" s="156" t="s">
        <v>350</v>
      </c>
      <c r="M1199" s="156"/>
      <c r="N1199" s="156">
        <v>0</v>
      </c>
      <c r="O1199" s="156" t="s">
        <v>33</v>
      </c>
      <c r="P1199" s="156">
        <v>36323.370000000003</v>
      </c>
      <c r="Q1199" s="156">
        <v>3083423</v>
      </c>
      <c r="R1199" s="156">
        <v>2892970</v>
      </c>
      <c r="S1199" s="166">
        <v>94</v>
      </c>
      <c r="T1199" s="156">
        <v>0</v>
      </c>
      <c r="U1199" s="156">
        <v>0</v>
      </c>
      <c r="V1199" s="156" t="s">
        <v>25026</v>
      </c>
      <c r="W1199" s="156" t="s">
        <v>25025</v>
      </c>
      <c r="X1199" s="156" t="s">
        <v>25024</v>
      </c>
      <c r="Y1199" s="141" t="s">
        <v>320</v>
      </c>
      <c r="Z1199" s="141" t="str">
        <f t="shared" si="50"/>
        <v>0101PE</v>
      </c>
      <c r="AA1199" s="245">
        <v>0</v>
      </c>
      <c r="AB1199" s="156" t="s">
        <v>13904</v>
      </c>
      <c r="AC1199" s="156" t="s">
        <v>3343</v>
      </c>
      <c r="AD1199" s="156"/>
      <c r="AE1199" s="223"/>
      <c r="AF1199" s="223"/>
    </row>
    <row r="1200" spans="1:32" s="222" customFormat="1" ht="24" hidden="1" customHeight="1">
      <c r="A1200" s="182">
        <v>42897</v>
      </c>
      <c r="B1200" s="181" t="s">
        <v>26105</v>
      </c>
      <c r="C1200" s="150">
        <v>0</v>
      </c>
      <c r="D1200" s="150" t="s">
        <v>31</v>
      </c>
      <c r="E1200" s="150" t="s">
        <v>93</v>
      </c>
      <c r="F1200" s="219">
        <v>42893</v>
      </c>
      <c r="G1200" s="180" t="s">
        <v>310</v>
      </c>
      <c r="H1200" s="150" t="s">
        <v>26096</v>
      </c>
      <c r="I1200" s="179">
        <v>1</v>
      </c>
      <c r="J1200" s="150" t="s">
        <v>32</v>
      </c>
      <c r="K1200" s="150" t="s">
        <v>342</v>
      </c>
      <c r="L1200" s="150" t="s">
        <v>349</v>
      </c>
      <c r="M1200" s="150"/>
      <c r="N1200" s="150">
        <v>0</v>
      </c>
      <c r="O1200" s="150" t="s">
        <v>33</v>
      </c>
      <c r="P1200" s="150">
        <v>73737.460000000006</v>
      </c>
      <c r="Q1200" s="150">
        <v>4309650</v>
      </c>
      <c r="R1200" s="150">
        <v>3331900</v>
      </c>
      <c r="S1200" s="150">
        <v>77.31</v>
      </c>
      <c r="T1200" s="150">
        <v>0</v>
      </c>
      <c r="U1200" s="150">
        <v>0</v>
      </c>
      <c r="V1200" s="150" t="s">
        <v>26118</v>
      </c>
      <c r="W1200" s="150" t="s">
        <v>26117</v>
      </c>
      <c r="X1200" s="150" t="s">
        <v>26116</v>
      </c>
      <c r="Y1200" s="147" t="s">
        <v>320</v>
      </c>
      <c r="Z1200" s="147" t="str">
        <f t="shared" ref="Z1200:Z1225" si="51">IF(P1200,CONCATENATE(C1200,Y1200),0)</f>
        <v>0101PE</v>
      </c>
      <c r="AA1200" s="246">
        <v>0</v>
      </c>
      <c r="AB1200" s="150" t="s">
        <v>30</v>
      </c>
      <c r="AC1200" s="246" t="s">
        <v>3343</v>
      </c>
      <c r="AD1200" s="150"/>
      <c r="AE1200" s="223"/>
      <c r="AF1200" s="223"/>
    </row>
    <row r="1201" spans="1:32" s="222" customFormat="1" ht="24" hidden="1" customHeight="1">
      <c r="A1201" s="178">
        <v>42897</v>
      </c>
      <c r="B1201" s="177" t="s">
        <v>26105</v>
      </c>
      <c r="C1201" s="156">
        <v>0</v>
      </c>
      <c r="D1201" s="156" t="s">
        <v>31</v>
      </c>
      <c r="E1201" s="156" t="s">
        <v>94</v>
      </c>
      <c r="F1201" s="142">
        <v>42893</v>
      </c>
      <c r="G1201" s="156" t="s">
        <v>310</v>
      </c>
      <c r="H1201" s="176" t="s">
        <v>26096</v>
      </c>
      <c r="I1201" s="156">
        <v>2</v>
      </c>
      <c r="J1201" s="156" t="s">
        <v>32</v>
      </c>
      <c r="K1201" s="156" t="s">
        <v>342</v>
      </c>
      <c r="L1201" s="156" t="s">
        <v>349</v>
      </c>
      <c r="M1201" s="156"/>
      <c r="N1201" s="156">
        <v>0</v>
      </c>
      <c r="O1201" s="156" t="s">
        <v>33</v>
      </c>
      <c r="P1201" s="156">
        <v>73859.91</v>
      </c>
      <c r="Q1201" s="156">
        <v>4309650</v>
      </c>
      <c r="R1201" s="156">
        <v>3330578</v>
      </c>
      <c r="S1201" s="166">
        <v>77.28</v>
      </c>
      <c r="T1201" s="156">
        <v>0</v>
      </c>
      <c r="U1201" s="156">
        <v>0</v>
      </c>
      <c r="V1201" s="156" t="s">
        <v>26115</v>
      </c>
      <c r="W1201" s="156" t="s">
        <v>26114</v>
      </c>
      <c r="X1201" s="156" t="s">
        <v>26113</v>
      </c>
      <c r="Y1201" s="141" t="s">
        <v>320</v>
      </c>
      <c r="Z1201" s="141" t="str">
        <f t="shared" si="51"/>
        <v>0101PE</v>
      </c>
      <c r="AA1201" s="245">
        <v>0</v>
      </c>
      <c r="AB1201" s="156" t="s">
        <v>30</v>
      </c>
      <c r="AC1201" s="156" t="s">
        <v>3343</v>
      </c>
      <c r="AD1201" s="156"/>
      <c r="AE1201" s="223"/>
      <c r="AF1201" s="223"/>
    </row>
    <row r="1202" spans="1:32" s="222" customFormat="1" ht="24" hidden="1" customHeight="1">
      <c r="A1202" s="178">
        <v>42897</v>
      </c>
      <c r="B1202" s="177" t="s">
        <v>26105</v>
      </c>
      <c r="C1202" s="156">
        <v>0</v>
      </c>
      <c r="D1202" s="156" t="s">
        <v>31</v>
      </c>
      <c r="E1202" s="156" t="s">
        <v>95</v>
      </c>
      <c r="F1202" s="142">
        <v>42893</v>
      </c>
      <c r="G1202" s="156" t="s">
        <v>310</v>
      </c>
      <c r="H1202" s="176" t="s">
        <v>26096</v>
      </c>
      <c r="I1202" s="156">
        <v>3</v>
      </c>
      <c r="J1202" s="156" t="s">
        <v>32</v>
      </c>
      <c r="K1202" s="156" t="s">
        <v>342</v>
      </c>
      <c r="L1202" s="156" t="s">
        <v>349</v>
      </c>
      <c r="M1202" s="156"/>
      <c r="N1202" s="156">
        <v>0</v>
      </c>
      <c r="O1202" s="156" t="s">
        <v>33</v>
      </c>
      <c r="P1202" s="156">
        <v>74810.509999999995</v>
      </c>
      <c r="Q1202" s="156">
        <v>4309650</v>
      </c>
      <c r="R1202" s="156">
        <v>3365981</v>
      </c>
      <c r="S1202" s="166">
        <v>78.099999999999994</v>
      </c>
      <c r="T1202" s="156">
        <v>0</v>
      </c>
      <c r="U1202" s="156">
        <v>0</v>
      </c>
      <c r="V1202" s="156" t="s">
        <v>26112</v>
      </c>
      <c r="W1202" s="156" t="s">
        <v>26111</v>
      </c>
      <c r="X1202" s="156" t="s">
        <v>25146</v>
      </c>
      <c r="Y1202" s="141" t="s">
        <v>320</v>
      </c>
      <c r="Z1202" s="141" t="str">
        <f t="shared" si="51"/>
        <v>0101PE</v>
      </c>
      <c r="AA1202" s="245">
        <v>0</v>
      </c>
      <c r="AB1202" s="156" t="s">
        <v>30</v>
      </c>
      <c r="AC1202" s="156" t="s">
        <v>3343</v>
      </c>
      <c r="AD1202" s="156"/>
      <c r="AE1202" s="223"/>
      <c r="AF1202" s="223"/>
    </row>
    <row r="1203" spans="1:32" s="222" customFormat="1" ht="24" hidden="1" customHeight="1">
      <c r="A1203" s="178">
        <v>42897</v>
      </c>
      <c r="B1203" s="177" t="s">
        <v>26105</v>
      </c>
      <c r="C1203" s="156">
        <v>0</v>
      </c>
      <c r="D1203" s="156" t="s">
        <v>31</v>
      </c>
      <c r="E1203" s="156" t="s">
        <v>96</v>
      </c>
      <c r="F1203" s="142">
        <v>42893</v>
      </c>
      <c r="G1203" s="156" t="s">
        <v>310</v>
      </c>
      <c r="H1203" s="176" t="s">
        <v>26096</v>
      </c>
      <c r="I1203" s="156">
        <v>4</v>
      </c>
      <c r="J1203" s="156" t="s">
        <v>32</v>
      </c>
      <c r="K1203" s="156" t="s">
        <v>342</v>
      </c>
      <c r="L1203" s="156" t="s">
        <v>349</v>
      </c>
      <c r="M1203" s="156"/>
      <c r="N1203" s="156">
        <v>0</v>
      </c>
      <c r="O1203" s="156" t="s">
        <v>33</v>
      </c>
      <c r="P1203" s="156">
        <v>75361.429999999993</v>
      </c>
      <c r="Q1203" s="156">
        <v>4309650</v>
      </c>
      <c r="R1203" s="156">
        <v>3395147</v>
      </c>
      <c r="S1203" s="166">
        <v>78.78</v>
      </c>
      <c r="T1203" s="156">
        <v>0</v>
      </c>
      <c r="U1203" s="156">
        <v>0</v>
      </c>
      <c r="V1203" s="156" t="s">
        <v>26110</v>
      </c>
      <c r="W1203" s="156" t="s">
        <v>11289</v>
      </c>
      <c r="X1203" s="156" t="s">
        <v>26109</v>
      </c>
      <c r="Y1203" s="141" t="s">
        <v>320</v>
      </c>
      <c r="Z1203" s="141" t="str">
        <f t="shared" si="51"/>
        <v>0101PE</v>
      </c>
      <c r="AA1203" s="245">
        <v>0</v>
      </c>
      <c r="AB1203" s="156" t="s">
        <v>30</v>
      </c>
      <c r="AC1203" s="156" t="s">
        <v>3343</v>
      </c>
      <c r="AD1203" s="156"/>
      <c r="AE1203" s="223"/>
      <c r="AF1203" s="223"/>
    </row>
    <row r="1204" spans="1:32" s="222" customFormat="1" ht="24" hidden="1" customHeight="1">
      <c r="A1204" s="178">
        <v>42897</v>
      </c>
      <c r="B1204" s="177" t="s">
        <v>26105</v>
      </c>
      <c r="C1204" s="156">
        <v>0</v>
      </c>
      <c r="D1204" s="156" t="s">
        <v>31</v>
      </c>
      <c r="E1204" s="156" t="s">
        <v>97</v>
      </c>
      <c r="F1204" s="142">
        <v>42893</v>
      </c>
      <c r="G1204" s="156" t="s">
        <v>310</v>
      </c>
      <c r="H1204" s="176" t="s">
        <v>26096</v>
      </c>
      <c r="I1204" s="156">
        <v>5</v>
      </c>
      <c r="J1204" s="156" t="s">
        <v>32</v>
      </c>
      <c r="K1204" s="156" t="s">
        <v>342</v>
      </c>
      <c r="L1204" s="156" t="s">
        <v>349</v>
      </c>
      <c r="M1204" s="156"/>
      <c r="N1204" s="156">
        <v>0</v>
      </c>
      <c r="O1204" s="156" t="s">
        <v>33</v>
      </c>
      <c r="P1204" s="156">
        <v>76635.710000000006</v>
      </c>
      <c r="Q1204" s="156">
        <v>4309650</v>
      </c>
      <c r="R1204" s="156">
        <v>3449210</v>
      </c>
      <c r="S1204" s="166">
        <v>80.03</v>
      </c>
      <c r="T1204" s="156">
        <v>0</v>
      </c>
      <c r="U1204" s="156">
        <v>0</v>
      </c>
      <c r="V1204" s="156" t="s">
        <v>26108</v>
      </c>
      <c r="W1204" s="156" t="s">
        <v>26107</v>
      </c>
      <c r="X1204" s="156" t="s">
        <v>26106</v>
      </c>
      <c r="Y1204" s="141" t="s">
        <v>320</v>
      </c>
      <c r="Z1204" s="141" t="str">
        <f t="shared" si="51"/>
        <v>0101PE</v>
      </c>
      <c r="AA1204" s="245">
        <v>0</v>
      </c>
      <c r="AB1204" s="156" t="s">
        <v>30</v>
      </c>
      <c r="AC1204" s="156" t="s">
        <v>3343</v>
      </c>
      <c r="AD1204" s="156"/>
      <c r="AE1204" s="223"/>
      <c r="AF1204" s="223"/>
    </row>
    <row r="1205" spans="1:32" s="222" customFormat="1" ht="24" hidden="1" customHeight="1">
      <c r="A1205" s="178">
        <v>42897</v>
      </c>
      <c r="B1205" s="177" t="s">
        <v>26105</v>
      </c>
      <c r="C1205" s="156">
        <v>0</v>
      </c>
      <c r="D1205" s="156" t="s">
        <v>31</v>
      </c>
      <c r="E1205" s="156" t="s">
        <v>98</v>
      </c>
      <c r="F1205" s="142">
        <v>42893</v>
      </c>
      <c r="G1205" s="156" t="s">
        <v>310</v>
      </c>
      <c r="H1205" s="176" t="s">
        <v>26096</v>
      </c>
      <c r="I1205" s="156">
        <v>6</v>
      </c>
      <c r="J1205" s="156" t="s">
        <v>32</v>
      </c>
      <c r="K1205" s="156" t="s">
        <v>342</v>
      </c>
      <c r="L1205" s="156" t="s">
        <v>349</v>
      </c>
      <c r="M1205" s="156"/>
      <c r="N1205" s="156">
        <v>0</v>
      </c>
      <c r="O1205" s="156" t="s">
        <v>33</v>
      </c>
      <c r="P1205" s="156">
        <v>76740.289999999994</v>
      </c>
      <c r="Q1205" s="156">
        <v>4309650</v>
      </c>
      <c r="R1205" s="156">
        <v>3450221</v>
      </c>
      <c r="S1205" s="166">
        <v>80.06</v>
      </c>
      <c r="T1205" s="156">
        <v>0</v>
      </c>
      <c r="U1205" s="156">
        <v>0</v>
      </c>
      <c r="V1205" s="156" t="s">
        <v>26104</v>
      </c>
      <c r="W1205" s="156" t="s">
        <v>26103</v>
      </c>
      <c r="X1205" s="156" t="s">
        <v>26102</v>
      </c>
      <c r="Y1205" s="141" t="s">
        <v>320</v>
      </c>
      <c r="Z1205" s="141" t="str">
        <f t="shared" si="51"/>
        <v>0101PE</v>
      </c>
      <c r="AA1205" s="245">
        <v>0</v>
      </c>
      <c r="AB1205" s="156" t="s">
        <v>30</v>
      </c>
      <c r="AC1205" s="156" t="s">
        <v>3343</v>
      </c>
      <c r="AD1205" s="156"/>
      <c r="AE1205" s="223"/>
      <c r="AF1205" s="223"/>
    </row>
    <row r="1206" spans="1:32" s="222" customFormat="1" ht="24" hidden="1" customHeight="1">
      <c r="A1206" s="178">
        <v>42897</v>
      </c>
      <c r="B1206" s="177" t="s">
        <v>26101</v>
      </c>
      <c r="C1206" s="156">
        <v>0</v>
      </c>
      <c r="D1206" s="156" t="s">
        <v>31</v>
      </c>
      <c r="E1206" s="156" t="s">
        <v>99</v>
      </c>
      <c r="F1206" s="142">
        <v>42893</v>
      </c>
      <c r="G1206" s="156" t="s">
        <v>310</v>
      </c>
      <c r="H1206" s="176" t="s">
        <v>26096</v>
      </c>
      <c r="I1206" s="156">
        <v>7</v>
      </c>
      <c r="J1206" s="156" t="s">
        <v>32</v>
      </c>
      <c r="K1206" s="156" t="s">
        <v>342</v>
      </c>
      <c r="L1206" s="156" t="s">
        <v>349</v>
      </c>
      <c r="M1206" s="156"/>
      <c r="N1206" s="156">
        <v>0</v>
      </c>
      <c r="O1206" s="156" t="s">
        <v>33</v>
      </c>
      <c r="P1206" s="156">
        <v>71283.62</v>
      </c>
      <c r="Q1206" s="156">
        <v>4309650</v>
      </c>
      <c r="R1206" s="156">
        <v>3251714</v>
      </c>
      <c r="S1206" s="166">
        <v>75.45</v>
      </c>
      <c r="T1206" s="156">
        <v>0</v>
      </c>
      <c r="U1206" s="156">
        <v>0</v>
      </c>
      <c r="V1206" s="156" t="s">
        <v>26100</v>
      </c>
      <c r="W1206" s="156" t="s">
        <v>26099</v>
      </c>
      <c r="X1206" s="156" t="s">
        <v>26098</v>
      </c>
      <c r="Y1206" s="141" t="s">
        <v>320</v>
      </c>
      <c r="Z1206" s="141" t="str">
        <f t="shared" si="51"/>
        <v>0101PE</v>
      </c>
      <c r="AA1206" s="245">
        <v>0</v>
      </c>
      <c r="AB1206" s="156" t="s">
        <v>30</v>
      </c>
      <c r="AC1206" s="156" t="s">
        <v>3343</v>
      </c>
      <c r="AD1206" s="156"/>
      <c r="AE1206" s="223"/>
      <c r="AF1206" s="223"/>
    </row>
    <row r="1207" spans="1:32" s="222" customFormat="1" ht="24" hidden="1" customHeight="1">
      <c r="A1207" s="178">
        <v>42897</v>
      </c>
      <c r="B1207" s="177" t="s">
        <v>26097</v>
      </c>
      <c r="C1207" s="156">
        <v>0</v>
      </c>
      <c r="D1207" s="156" t="s">
        <v>31</v>
      </c>
      <c r="E1207" s="156" t="s">
        <v>100</v>
      </c>
      <c r="F1207" s="142">
        <v>42893</v>
      </c>
      <c r="G1207" s="156" t="s">
        <v>310</v>
      </c>
      <c r="H1207" s="176" t="s">
        <v>26096</v>
      </c>
      <c r="I1207" s="156">
        <v>8</v>
      </c>
      <c r="J1207" s="156" t="s">
        <v>32</v>
      </c>
      <c r="K1207" s="156" t="s">
        <v>342</v>
      </c>
      <c r="L1207" s="156" t="s">
        <v>349</v>
      </c>
      <c r="M1207" s="156"/>
      <c r="N1207" s="156">
        <v>0</v>
      </c>
      <c r="O1207" s="156" t="s">
        <v>33</v>
      </c>
      <c r="P1207" s="156">
        <v>74641.42</v>
      </c>
      <c r="Q1207" s="156">
        <v>4309650</v>
      </c>
      <c r="R1207" s="156">
        <v>3411245</v>
      </c>
      <c r="S1207" s="166">
        <v>79.150000000000006</v>
      </c>
      <c r="T1207" s="156">
        <v>0</v>
      </c>
      <c r="U1207" s="156">
        <v>0</v>
      </c>
      <c r="V1207" s="156" t="s">
        <v>26095</v>
      </c>
      <c r="W1207" s="156" t="s">
        <v>7427</v>
      </c>
      <c r="X1207" s="156" t="s">
        <v>26094</v>
      </c>
      <c r="Y1207" s="141" t="s">
        <v>320</v>
      </c>
      <c r="Z1207" s="141" t="str">
        <f t="shared" si="51"/>
        <v>0101PE</v>
      </c>
      <c r="AA1207" s="245">
        <v>0</v>
      </c>
      <c r="AB1207" s="156" t="s">
        <v>30</v>
      </c>
      <c r="AC1207" s="156" t="s">
        <v>3343</v>
      </c>
      <c r="AD1207" s="156"/>
      <c r="AE1207" s="223"/>
      <c r="AF1207" s="223"/>
    </row>
    <row r="1208" spans="1:32" s="222" customFormat="1" ht="24" hidden="1" customHeight="1">
      <c r="A1208" s="182">
        <v>42897</v>
      </c>
      <c r="B1208" s="181" t="s">
        <v>26084</v>
      </c>
      <c r="C1208" s="150">
        <v>0</v>
      </c>
      <c r="D1208" s="150" t="s">
        <v>31</v>
      </c>
      <c r="E1208" s="150" t="s">
        <v>93</v>
      </c>
      <c r="F1208" s="219">
        <v>42895</v>
      </c>
      <c r="G1208" s="180" t="s">
        <v>10992</v>
      </c>
      <c r="H1208" s="150" t="s">
        <v>26090</v>
      </c>
      <c r="I1208" s="179">
        <v>1</v>
      </c>
      <c r="J1208" s="150" t="s">
        <v>32</v>
      </c>
      <c r="K1208" s="150" t="s">
        <v>342</v>
      </c>
      <c r="L1208" s="150" t="s">
        <v>350</v>
      </c>
      <c r="M1208" s="150"/>
      <c r="N1208" s="150">
        <v>0</v>
      </c>
      <c r="O1208" s="150" t="s">
        <v>33</v>
      </c>
      <c r="P1208" s="150">
        <v>32061.25</v>
      </c>
      <c r="Q1208" s="150">
        <v>2741380</v>
      </c>
      <c r="R1208" s="150">
        <v>2561396</v>
      </c>
      <c r="S1208" s="150">
        <v>93.6</v>
      </c>
      <c r="T1208" s="150">
        <v>0</v>
      </c>
      <c r="U1208" s="150">
        <v>0</v>
      </c>
      <c r="V1208" s="150" t="s">
        <v>26093</v>
      </c>
      <c r="W1208" s="150" t="s">
        <v>26092</v>
      </c>
      <c r="X1208" s="150" t="s">
        <v>26091</v>
      </c>
      <c r="Y1208" s="147" t="s">
        <v>320</v>
      </c>
      <c r="Z1208" s="147" t="str">
        <f t="shared" si="51"/>
        <v>0101PE</v>
      </c>
      <c r="AA1208" s="246">
        <v>0</v>
      </c>
      <c r="AB1208" s="150" t="s">
        <v>13904</v>
      </c>
      <c r="AC1208" s="246" t="s">
        <v>3343</v>
      </c>
      <c r="AD1208" s="150"/>
      <c r="AE1208" s="223"/>
      <c r="AF1208" s="223"/>
    </row>
    <row r="1209" spans="1:32" s="222" customFormat="1" ht="24" hidden="1" customHeight="1">
      <c r="A1209" s="178">
        <v>42897</v>
      </c>
      <c r="B1209" s="177" t="s">
        <v>26084</v>
      </c>
      <c r="C1209" s="156">
        <v>0</v>
      </c>
      <c r="D1209" s="156" t="s">
        <v>31</v>
      </c>
      <c r="E1209" s="156" t="s">
        <v>94</v>
      </c>
      <c r="F1209" s="264">
        <v>42895</v>
      </c>
      <c r="G1209" s="156" t="s">
        <v>10992</v>
      </c>
      <c r="H1209" s="176" t="s">
        <v>26090</v>
      </c>
      <c r="I1209" s="156">
        <v>2</v>
      </c>
      <c r="J1209" s="156" t="s">
        <v>32</v>
      </c>
      <c r="K1209" s="156" t="s">
        <v>342</v>
      </c>
      <c r="L1209" s="156" t="s">
        <v>350</v>
      </c>
      <c r="M1209" s="156"/>
      <c r="N1209" s="156">
        <v>0</v>
      </c>
      <c r="O1209" s="156" t="s">
        <v>33</v>
      </c>
      <c r="P1209" s="156">
        <v>31698.14</v>
      </c>
      <c r="Q1209" s="156">
        <v>2707629</v>
      </c>
      <c r="R1209" s="156">
        <v>2532400</v>
      </c>
      <c r="S1209" s="166">
        <v>93.7</v>
      </c>
      <c r="T1209" s="156">
        <v>0</v>
      </c>
      <c r="U1209" s="156">
        <v>0</v>
      </c>
      <c r="V1209" s="156" t="s">
        <v>26089</v>
      </c>
      <c r="W1209" s="156" t="s">
        <v>19017</v>
      </c>
      <c r="X1209" s="156" t="s">
        <v>26088</v>
      </c>
      <c r="Y1209" s="141" t="s">
        <v>320</v>
      </c>
      <c r="Z1209" s="141" t="str">
        <f t="shared" si="51"/>
        <v>0101PE</v>
      </c>
      <c r="AA1209" s="245">
        <v>0</v>
      </c>
      <c r="AB1209" s="156" t="s">
        <v>13904</v>
      </c>
      <c r="AC1209" s="156" t="s">
        <v>3343</v>
      </c>
      <c r="AD1209" s="156"/>
      <c r="AE1209" s="223"/>
      <c r="AF1209" s="223"/>
    </row>
    <row r="1210" spans="1:32" s="222" customFormat="1" ht="24" hidden="1" customHeight="1">
      <c r="A1210" s="182">
        <v>42897</v>
      </c>
      <c r="B1210" s="181" t="s">
        <v>26084</v>
      </c>
      <c r="C1210" s="150">
        <v>0</v>
      </c>
      <c r="D1210" s="150" t="s">
        <v>31</v>
      </c>
      <c r="E1210" s="150" t="s">
        <v>93</v>
      </c>
      <c r="F1210" s="219">
        <v>42895</v>
      </c>
      <c r="G1210" s="180" t="s">
        <v>101</v>
      </c>
      <c r="H1210" s="150" t="s">
        <v>26083</v>
      </c>
      <c r="I1210" s="179">
        <v>1</v>
      </c>
      <c r="J1210" s="150" t="s">
        <v>32</v>
      </c>
      <c r="K1210" s="150" t="s">
        <v>342</v>
      </c>
      <c r="L1210" s="150" t="s">
        <v>350</v>
      </c>
      <c r="M1210" s="150"/>
      <c r="N1210" s="150">
        <v>0</v>
      </c>
      <c r="O1210" s="150" t="s">
        <v>33</v>
      </c>
      <c r="P1210" s="150">
        <v>34008.589999999997</v>
      </c>
      <c r="Q1210" s="150">
        <v>2963362</v>
      </c>
      <c r="R1210" s="150">
        <v>2719950</v>
      </c>
      <c r="S1210" s="150">
        <v>91.9</v>
      </c>
      <c r="T1210" s="150">
        <v>0</v>
      </c>
      <c r="U1210" s="150">
        <v>0</v>
      </c>
      <c r="V1210" s="150" t="s">
        <v>26087</v>
      </c>
      <c r="W1210" s="150" t="s">
        <v>26086</v>
      </c>
      <c r="X1210" s="150" t="s">
        <v>26085</v>
      </c>
      <c r="Y1210" s="147" t="s">
        <v>320</v>
      </c>
      <c r="Z1210" s="147" t="str">
        <f t="shared" si="51"/>
        <v>0101PE</v>
      </c>
      <c r="AA1210" s="246">
        <v>0</v>
      </c>
      <c r="AB1210" s="150" t="s">
        <v>13904</v>
      </c>
      <c r="AC1210" s="246" t="s">
        <v>3343</v>
      </c>
      <c r="AD1210" s="150"/>
      <c r="AE1210" s="223"/>
      <c r="AF1210" s="223"/>
    </row>
    <row r="1211" spans="1:32" s="222" customFormat="1" ht="24" hidden="1" customHeight="1">
      <c r="A1211" s="178">
        <v>42897</v>
      </c>
      <c r="B1211" s="177" t="s">
        <v>26084</v>
      </c>
      <c r="C1211" s="156">
        <v>0</v>
      </c>
      <c r="D1211" s="156" t="s">
        <v>31</v>
      </c>
      <c r="E1211" s="156" t="s">
        <v>94</v>
      </c>
      <c r="F1211" s="264">
        <v>42895</v>
      </c>
      <c r="G1211" s="156" t="s">
        <v>101</v>
      </c>
      <c r="H1211" s="176" t="s">
        <v>26083</v>
      </c>
      <c r="I1211" s="156">
        <v>2</v>
      </c>
      <c r="J1211" s="156" t="s">
        <v>32</v>
      </c>
      <c r="K1211" s="156" t="s">
        <v>342</v>
      </c>
      <c r="L1211" s="156" t="s">
        <v>350</v>
      </c>
      <c r="M1211" s="156"/>
      <c r="N1211" s="156">
        <v>0</v>
      </c>
      <c r="O1211" s="156" t="s">
        <v>33</v>
      </c>
      <c r="P1211" s="156">
        <v>33323.019999999997</v>
      </c>
      <c r="Q1211" s="156">
        <v>2884679</v>
      </c>
      <c r="R1211" s="156">
        <v>2667003</v>
      </c>
      <c r="S1211" s="166">
        <v>92.5</v>
      </c>
      <c r="T1211" s="156">
        <v>0</v>
      </c>
      <c r="U1211" s="156">
        <v>0</v>
      </c>
      <c r="V1211" s="156" t="s">
        <v>26082</v>
      </c>
      <c r="W1211" s="156" t="s">
        <v>26081</v>
      </c>
      <c r="X1211" s="156" t="s">
        <v>26080</v>
      </c>
      <c r="Y1211" s="141" t="s">
        <v>320</v>
      </c>
      <c r="Z1211" s="141" t="str">
        <f t="shared" si="51"/>
        <v>0101PE</v>
      </c>
      <c r="AA1211" s="245">
        <v>0</v>
      </c>
      <c r="AB1211" s="156" t="s">
        <v>13904</v>
      </c>
      <c r="AC1211" s="156" t="s">
        <v>3343</v>
      </c>
      <c r="AD1211" s="156"/>
      <c r="AE1211" s="223"/>
      <c r="AF1211" s="223"/>
    </row>
    <row r="1212" spans="1:32" s="222" customFormat="1" ht="24" hidden="1" customHeight="1">
      <c r="A1212" s="182">
        <v>42897</v>
      </c>
      <c r="B1212" s="181" t="s">
        <v>26076</v>
      </c>
      <c r="C1212" s="150">
        <v>0</v>
      </c>
      <c r="D1212" s="150" t="s">
        <v>31</v>
      </c>
      <c r="E1212" s="150" t="s">
        <v>93</v>
      </c>
      <c r="F1212" s="219">
        <v>42895</v>
      </c>
      <c r="G1212" s="180" t="s">
        <v>108</v>
      </c>
      <c r="H1212" s="150" t="s">
        <v>26075</v>
      </c>
      <c r="I1212" s="179">
        <v>1</v>
      </c>
      <c r="J1212" s="150" t="s">
        <v>32</v>
      </c>
      <c r="K1212" s="150" t="s">
        <v>342</v>
      </c>
      <c r="L1212" s="150" t="s">
        <v>350</v>
      </c>
      <c r="M1212" s="150"/>
      <c r="N1212" s="150">
        <v>0</v>
      </c>
      <c r="O1212" s="150" t="s">
        <v>33</v>
      </c>
      <c r="P1212" s="150">
        <v>32798.730000000003</v>
      </c>
      <c r="Q1212" s="150">
        <v>2809565</v>
      </c>
      <c r="R1212" s="150">
        <v>2621635</v>
      </c>
      <c r="S1212" s="150">
        <v>93.4</v>
      </c>
      <c r="T1212" s="150">
        <v>0</v>
      </c>
      <c r="U1212" s="150">
        <v>0</v>
      </c>
      <c r="V1212" s="150" t="s">
        <v>26079</v>
      </c>
      <c r="W1212" s="150" t="s">
        <v>26078</v>
      </c>
      <c r="X1212" s="150" t="s">
        <v>26077</v>
      </c>
      <c r="Y1212" s="147" t="s">
        <v>320</v>
      </c>
      <c r="Z1212" s="147" t="str">
        <f t="shared" si="51"/>
        <v>0101PE</v>
      </c>
      <c r="AA1212" s="246">
        <v>0</v>
      </c>
      <c r="AB1212" s="150" t="s">
        <v>13904</v>
      </c>
      <c r="AC1212" s="246" t="s">
        <v>3343</v>
      </c>
      <c r="AD1212" s="150"/>
      <c r="AE1212" s="223"/>
      <c r="AF1212" s="223"/>
    </row>
    <row r="1213" spans="1:32" s="222" customFormat="1" ht="24" hidden="1" customHeight="1">
      <c r="A1213" s="178">
        <v>42897</v>
      </c>
      <c r="B1213" s="177" t="s">
        <v>26076</v>
      </c>
      <c r="C1213" s="156">
        <v>0</v>
      </c>
      <c r="D1213" s="156" t="s">
        <v>31</v>
      </c>
      <c r="E1213" s="156" t="s">
        <v>94</v>
      </c>
      <c r="F1213" s="264">
        <v>42895</v>
      </c>
      <c r="G1213" s="156" t="s">
        <v>108</v>
      </c>
      <c r="H1213" s="176" t="s">
        <v>26075</v>
      </c>
      <c r="I1213" s="156">
        <v>2</v>
      </c>
      <c r="J1213" s="156" t="s">
        <v>32</v>
      </c>
      <c r="K1213" s="156" t="s">
        <v>342</v>
      </c>
      <c r="L1213" s="156" t="s">
        <v>350</v>
      </c>
      <c r="M1213" s="156"/>
      <c r="N1213" s="156">
        <v>0</v>
      </c>
      <c r="O1213" s="156" t="s">
        <v>33</v>
      </c>
      <c r="P1213" s="156">
        <v>31238.58</v>
      </c>
      <c r="Q1213" s="156">
        <v>2698682</v>
      </c>
      <c r="R1213" s="156">
        <v>2502794</v>
      </c>
      <c r="S1213" s="166">
        <v>92.8</v>
      </c>
      <c r="T1213" s="156">
        <v>0</v>
      </c>
      <c r="U1213" s="156">
        <v>0</v>
      </c>
      <c r="V1213" s="156" t="s">
        <v>26074</v>
      </c>
      <c r="W1213" s="156" t="s">
        <v>26073</v>
      </c>
      <c r="X1213" s="156" t="s">
        <v>26072</v>
      </c>
      <c r="Y1213" s="141" t="s">
        <v>320</v>
      </c>
      <c r="Z1213" s="141" t="str">
        <f t="shared" si="51"/>
        <v>0101PE</v>
      </c>
      <c r="AA1213" s="245">
        <v>0</v>
      </c>
      <c r="AB1213" s="156" t="s">
        <v>13904</v>
      </c>
      <c r="AC1213" s="156" t="s">
        <v>3343</v>
      </c>
      <c r="AD1213" s="156"/>
      <c r="AE1213" s="223"/>
      <c r="AF1213" s="223"/>
    </row>
    <row r="1214" spans="1:32" s="222" customFormat="1" ht="24" hidden="1" customHeight="1">
      <c r="A1214" s="182">
        <v>42897</v>
      </c>
      <c r="B1214" s="181" t="s">
        <v>26069</v>
      </c>
      <c r="C1214" s="150">
        <v>0</v>
      </c>
      <c r="D1214" s="150" t="s">
        <v>31</v>
      </c>
      <c r="E1214" s="150" t="s">
        <v>93</v>
      </c>
      <c r="F1214" s="219">
        <v>42895</v>
      </c>
      <c r="G1214" s="180" t="s">
        <v>6378</v>
      </c>
      <c r="H1214" s="150" t="s">
        <v>26068</v>
      </c>
      <c r="I1214" s="179">
        <v>1</v>
      </c>
      <c r="J1214" s="150" t="s">
        <v>32</v>
      </c>
      <c r="K1214" s="150" t="s">
        <v>342</v>
      </c>
      <c r="L1214" s="150" t="s">
        <v>350</v>
      </c>
      <c r="M1214" s="150"/>
      <c r="N1214" s="150">
        <v>0</v>
      </c>
      <c r="O1214" s="150" t="s">
        <v>33</v>
      </c>
      <c r="P1214" s="150">
        <v>36711.53</v>
      </c>
      <c r="Q1214" s="150">
        <v>3119705</v>
      </c>
      <c r="R1214" s="150">
        <v>2916260</v>
      </c>
      <c r="S1214" s="150">
        <v>93.6</v>
      </c>
      <c r="T1214" s="150">
        <v>0</v>
      </c>
      <c r="U1214" s="150">
        <v>0</v>
      </c>
      <c r="V1214" s="150" t="s">
        <v>26071</v>
      </c>
      <c r="W1214" s="150" t="s">
        <v>9670</v>
      </c>
      <c r="X1214" s="150" t="s">
        <v>26070</v>
      </c>
      <c r="Y1214" s="147" t="s">
        <v>320</v>
      </c>
      <c r="Z1214" s="147" t="str">
        <f t="shared" si="51"/>
        <v>0101PE</v>
      </c>
      <c r="AA1214" s="246">
        <v>0</v>
      </c>
      <c r="AB1214" s="150" t="s">
        <v>13904</v>
      </c>
      <c r="AC1214" s="246" t="s">
        <v>3343</v>
      </c>
      <c r="AD1214" s="150"/>
      <c r="AE1214" s="223"/>
      <c r="AF1214" s="223"/>
    </row>
    <row r="1215" spans="1:32" s="222" customFormat="1" ht="24" hidden="1" customHeight="1">
      <c r="A1215" s="178">
        <v>42897</v>
      </c>
      <c r="B1215" s="177" t="s">
        <v>26069</v>
      </c>
      <c r="C1215" s="156">
        <v>0</v>
      </c>
      <c r="D1215" s="156" t="s">
        <v>31</v>
      </c>
      <c r="E1215" s="156" t="s">
        <v>94</v>
      </c>
      <c r="F1215" s="264">
        <v>42895</v>
      </c>
      <c r="G1215" s="156" t="s">
        <v>6378</v>
      </c>
      <c r="H1215" s="176" t="s">
        <v>26068</v>
      </c>
      <c r="I1215" s="156">
        <v>2</v>
      </c>
      <c r="J1215" s="156" t="s">
        <v>32</v>
      </c>
      <c r="K1215" s="156" t="s">
        <v>342</v>
      </c>
      <c r="L1215" s="156" t="s">
        <v>350</v>
      </c>
      <c r="M1215" s="156"/>
      <c r="N1215" s="156">
        <v>0</v>
      </c>
      <c r="O1215" s="156" t="s">
        <v>33</v>
      </c>
      <c r="P1215" s="156">
        <v>37113.15</v>
      </c>
      <c r="Q1215" s="156">
        <v>3156457</v>
      </c>
      <c r="R1215" s="156">
        <v>2948581</v>
      </c>
      <c r="S1215" s="166">
        <v>93.5</v>
      </c>
      <c r="T1215" s="156">
        <v>0</v>
      </c>
      <c r="U1215" s="156">
        <v>0</v>
      </c>
      <c r="V1215" s="156" t="s">
        <v>26067</v>
      </c>
      <c r="W1215" s="156" t="s">
        <v>26066</v>
      </c>
      <c r="X1215" s="156" t="s">
        <v>26065</v>
      </c>
      <c r="Y1215" s="141" t="s">
        <v>320</v>
      </c>
      <c r="Z1215" s="141" t="str">
        <f t="shared" si="51"/>
        <v>0101PE</v>
      </c>
      <c r="AA1215" s="245">
        <v>0</v>
      </c>
      <c r="AB1215" s="156" t="s">
        <v>13904</v>
      </c>
      <c r="AC1215" s="156" t="s">
        <v>3343</v>
      </c>
      <c r="AD1215" s="156"/>
      <c r="AE1215" s="223"/>
      <c r="AF1215" s="223"/>
    </row>
    <row r="1216" spans="1:32" s="222" customFormat="1" ht="24" hidden="1" customHeight="1">
      <c r="A1216" s="182">
        <v>42897</v>
      </c>
      <c r="B1216" s="181" t="s">
        <v>25028</v>
      </c>
      <c r="C1216" s="150">
        <v>0</v>
      </c>
      <c r="D1216" s="150" t="s">
        <v>31</v>
      </c>
      <c r="E1216" s="150" t="s">
        <v>93</v>
      </c>
      <c r="F1216" s="219">
        <v>42895</v>
      </c>
      <c r="G1216" s="180" t="s">
        <v>6378</v>
      </c>
      <c r="H1216" s="150" t="s">
        <v>26061</v>
      </c>
      <c r="I1216" s="179">
        <v>1</v>
      </c>
      <c r="J1216" s="150" t="s">
        <v>32</v>
      </c>
      <c r="K1216" s="150" t="s">
        <v>342</v>
      </c>
      <c r="L1216" s="150" t="s">
        <v>350</v>
      </c>
      <c r="M1216" s="150"/>
      <c r="N1216" s="150">
        <v>0</v>
      </c>
      <c r="O1216" s="150" t="s">
        <v>33</v>
      </c>
      <c r="P1216" s="150">
        <v>38182.78</v>
      </c>
      <c r="Q1216" s="150">
        <v>3278292</v>
      </c>
      <c r="R1216" s="150">
        <v>3036102</v>
      </c>
      <c r="S1216" s="150">
        <v>92.8</v>
      </c>
      <c r="T1216" s="150">
        <v>0</v>
      </c>
      <c r="U1216" s="150">
        <v>0</v>
      </c>
      <c r="V1216" s="150" t="s">
        <v>26064</v>
      </c>
      <c r="W1216" s="150" t="s">
        <v>26063</v>
      </c>
      <c r="X1216" s="150" t="s">
        <v>26062</v>
      </c>
      <c r="Y1216" s="147" t="s">
        <v>320</v>
      </c>
      <c r="Z1216" s="147" t="str">
        <f t="shared" si="51"/>
        <v>0101PE</v>
      </c>
      <c r="AA1216" s="246">
        <v>0</v>
      </c>
      <c r="AB1216" s="150" t="s">
        <v>13904</v>
      </c>
      <c r="AC1216" s="246" t="s">
        <v>3343</v>
      </c>
      <c r="AD1216" s="150"/>
      <c r="AE1216" s="223"/>
      <c r="AF1216" s="223"/>
    </row>
    <row r="1217" spans="1:32" s="222" customFormat="1" ht="24" hidden="1" customHeight="1">
      <c r="A1217" s="178">
        <v>42897</v>
      </c>
      <c r="B1217" s="177" t="s">
        <v>25028</v>
      </c>
      <c r="C1217" s="156">
        <v>0</v>
      </c>
      <c r="D1217" s="156" t="s">
        <v>31</v>
      </c>
      <c r="E1217" s="156" t="s">
        <v>94</v>
      </c>
      <c r="F1217" s="264">
        <v>42895</v>
      </c>
      <c r="G1217" s="156" t="s">
        <v>6378</v>
      </c>
      <c r="H1217" s="176" t="s">
        <v>26061</v>
      </c>
      <c r="I1217" s="156">
        <v>2</v>
      </c>
      <c r="J1217" s="156" t="s">
        <v>32</v>
      </c>
      <c r="K1217" s="156" t="s">
        <v>342</v>
      </c>
      <c r="L1217" s="156" t="s">
        <v>350</v>
      </c>
      <c r="M1217" s="156"/>
      <c r="N1217" s="156">
        <v>0</v>
      </c>
      <c r="O1217" s="156" t="s">
        <v>33</v>
      </c>
      <c r="P1217" s="156">
        <v>37921.370000000003</v>
      </c>
      <c r="Q1217" s="156">
        <v>3259925</v>
      </c>
      <c r="R1217" s="156">
        <v>3015475</v>
      </c>
      <c r="S1217" s="166">
        <v>92.7</v>
      </c>
      <c r="T1217" s="156">
        <v>0</v>
      </c>
      <c r="U1217" s="156">
        <v>0</v>
      </c>
      <c r="V1217" s="156" t="s">
        <v>26060</v>
      </c>
      <c r="W1217" s="156" t="s">
        <v>26059</v>
      </c>
      <c r="X1217" s="156" t="s">
        <v>26058</v>
      </c>
      <c r="Y1217" s="141" t="s">
        <v>320</v>
      </c>
      <c r="Z1217" s="141" t="str">
        <f t="shared" si="51"/>
        <v>0101PE</v>
      </c>
      <c r="AA1217" s="245">
        <v>0</v>
      </c>
      <c r="AB1217" s="156" t="s">
        <v>13904</v>
      </c>
      <c r="AC1217" s="156" t="s">
        <v>3343</v>
      </c>
      <c r="AD1217" s="156"/>
      <c r="AE1217" s="223"/>
      <c r="AF1217" s="223"/>
    </row>
    <row r="1218" spans="1:32" s="222" customFormat="1" ht="24" hidden="1" customHeight="1">
      <c r="A1218" s="182">
        <v>42898</v>
      </c>
      <c r="B1218" s="181" t="s">
        <v>26054</v>
      </c>
      <c r="C1218" s="150">
        <v>0</v>
      </c>
      <c r="D1218" s="150" t="s">
        <v>31</v>
      </c>
      <c r="E1218" s="150" t="s">
        <v>93</v>
      </c>
      <c r="F1218" s="219">
        <v>42893</v>
      </c>
      <c r="G1218" s="180" t="s">
        <v>310</v>
      </c>
      <c r="H1218" s="150" t="s">
        <v>26032</v>
      </c>
      <c r="I1218" s="179">
        <v>1</v>
      </c>
      <c r="J1218" s="150" t="s">
        <v>32</v>
      </c>
      <c r="K1218" s="150" t="s">
        <v>342</v>
      </c>
      <c r="L1218" s="150" t="s">
        <v>349</v>
      </c>
      <c r="M1218" s="150"/>
      <c r="N1218" s="150">
        <v>0</v>
      </c>
      <c r="O1218" s="150" t="s">
        <v>41</v>
      </c>
      <c r="P1218" s="150">
        <v>108134.63</v>
      </c>
      <c r="Q1218" s="150">
        <v>4309650</v>
      </c>
      <c r="R1218" s="150">
        <v>3293280</v>
      </c>
      <c r="S1218" s="150">
        <v>76.42</v>
      </c>
      <c r="T1218" s="150">
        <v>0</v>
      </c>
      <c r="U1218" s="150">
        <v>0</v>
      </c>
      <c r="V1218" s="150" t="s">
        <v>26057</v>
      </c>
      <c r="W1218" s="150" t="s">
        <v>26056</v>
      </c>
      <c r="X1218" s="150" t="s">
        <v>26055</v>
      </c>
      <c r="Y1218" s="147" t="s">
        <v>140</v>
      </c>
      <c r="Z1218" s="147" t="str">
        <f t="shared" si="51"/>
        <v>0151PE</v>
      </c>
      <c r="AA1218" s="246">
        <v>0</v>
      </c>
      <c r="AB1218" s="150" t="s">
        <v>13904</v>
      </c>
      <c r="AC1218" s="246" t="s">
        <v>3343</v>
      </c>
      <c r="AD1218" s="150"/>
      <c r="AE1218" s="223"/>
      <c r="AF1218" s="223"/>
    </row>
    <row r="1219" spans="1:32" s="222" customFormat="1" ht="24" hidden="1" customHeight="1">
      <c r="A1219" s="178">
        <v>42898</v>
      </c>
      <c r="B1219" s="177" t="s">
        <v>26054</v>
      </c>
      <c r="C1219" s="156">
        <v>0</v>
      </c>
      <c r="D1219" s="156" t="s">
        <v>31</v>
      </c>
      <c r="E1219" s="156" t="s">
        <v>94</v>
      </c>
      <c r="F1219" s="142">
        <v>42893</v>
      </c>
      <c r="G1219" s="156" t="s">
        <v>310</v>
      </c>
      <c r="H1219" s="176" t="s">
        <v>26032</v>
      </c>
      <c r="I1219" s="156">
        <v>2</v>
      </c>
      <c r="J1219" s="156" t="s">
        <v>32</v>
      </c>
      <c r="K1219" s="156" t="s">
        <v>342</v>
      </c>
      <c r="L1219" s="156" t="s">
        <v>349</v>
      </c>
      <c r="M1219" s="156"/>
      <c r="N1219" s="156">
        <v>0</v>
      </c>
      <c r="O1219" s="156" t="s">
        <v>41</v>
      </c>
      <c r="P1219" s="156">
        <v>108190.92</v>
      </c>
      <c r="Q1219" s="156">
        <v>4309650</v>
      </c>
      <c r="R1219" s="156">
        <v>3323980</v>
      </c>
      <c r="S1219" s="166">
        <v>77.13</v>
      </c>
      <c r="T1219" s="156">
        <v>0</v>
      </c>
      <c r="U1219" s="156">
        <v>0</v>
      </c>
      <c r="V1219" s="156" t="s">
        <v>26053</v>
      </c>
      <c r="W1219" s="156" t="s">
        <v>26052</v>
      </c>
      <c r="X1219" s="156" t="s">
        <v>26051</v>
      </c>
      <c r="Y1219" s="141" t="s">
        <v>140</v>
      </c>
      <c r="Z1219" s="141" t="str">
        <f t="shared" si="51"/>
        <v>0151PE</v>
      </c>
      <c r="AA1219" s="245">
        <v>0</v>
      </c>
      <c r="AB1219" s="156" t="s">
        <v>13904</v>
      </c>
      <c r="AC1219" s="156" t="s">
        <v>3343</v>
      </c>
      <c r="AD1219" s="156"/>
      <c r="AE1219" s="223"/>
      <c r="AF1219" s="223"/>
    </row>
    <row r="1220" spans="1:32" s="222" customFormat="1" ht="24" hidden="1" customHeight="1">
      <c r="A1220" s="178">
        <v>42898</v>
      </c>
      <c r="B1220" s="177" t="s">
        <v>26050</v>
      </c>
      <c r="C1220" s="156">
        <v>0</v>
      </c>
      <c r="D1220" s="156" t="s">
        <v>31</v>
      </c>
      <c r="E1220" s="156" t="s">
        <v>95</v>
      </c>
      <c r="F1220" s="142">
        <v>42893</v>
      </c>
      <c r="G1220" s="156" t="s">
        <v>310</v>
      </c>
      <c r="H1220" s="176" t="s">
        <v>26032</v>
      </c>
      <c r="I1220" s="156">
        <v>3</v>
      </c>
      <c r="J1220" s="156" t="s">
        <v>32</v>
      </c>
      <c r="K1220" s="156" t="s">
        <v>342</v>
      </c>
      <c r="L1220" s="156" t="s">
        <v>349</v>
      </c>
      <c r="M1220" s="156"/>
      <c r="N1220" s="156">
        <v>0</v>
      </c>
      <c r="O1220" s="156" t="s">
        <v>41</v>
      </c>
      <c r="P1220" s="156">
        <v>108754.95</v>
      </c>
      <c r="Q1220" s="156">
        <v>4309650</v>
      </c>
      <c r="R1220" s="156">
        <v>3288552</v>
      </c>
      <c r="S1220" s="166">
        <v>76.31</v>
      </c>
      <c r="T1220" s="156">
        <v>0</v>
      </c>
      <c r="U1220" s="156">
        <v>0</v>
      </c>
      <c r="V1220" s="156" t="s">
        <v>26049</v>
      </c>
      <c r="W1220" s="156" t="s">
        <v>26048</v>
      </c>
      <c r="X1220" s="156" t="s">
        <v>26047</v>
      </c>
      <c r="Y1220" s="141" t="s">
        <v>140</v>
      </c>
      <c r="Z1220" s="141" t="str">
        <f t="shared" si="51"/>
        <v>0151PE</v>
      </c>
      <c r="AA1220" s="245">
        <v>0</v>
      </c>
      <c r="AB1220" s="156" t="s">
        <v>13904</v>
      </c>
      <c r="AC1220" s="156" t="s">
        <v>3343</v>
      </c>
      <c r="AD1220" s="156"/>
      <c r="AE1220" s="223"/>
      <c r="AF1220" s="223"/>
    </row>
    <row r="1221" spans="1:32" s="222" customFormat="1" ht="24" hidden="1" customHeight="1">
      <c r="A1221" s="178">
        <v>42898</v>
      </c>
      <c r="B1221" s="177" t="s">
        <v>26046</v>
      </c>
      <c r="C1221" s="156">
        <v>0</v>
      </c>
      <c r="D1221" s="156" t="s">
        <v>31</v>
      </c>
      <c r="E1221" s="156" t="s">
        <v>96</v>
      </c>
      <c r="F1221" s="142">
        <v>42893</v>
      </c>
      <c r="G1221" s="156" t="s">
        <v>310</v>
      </c>
      <c r="H1221" s="176" t="s">
        <v>26032</v>
      </c>
      <c r="I1221" s="156">
        <v>4</v>
      </c>
      <c r="J1221" s="156" t="s">
        <v>32</v>
      </c>
      <c r="K1221" s="156" t="s">
        <v>342</v>
      </c>
      <c r="L1221" s="156" t="s">
        <v>349</v>
      </c>
      <c r="M1221" s="156"/>
      <c r="N1221" s="156">
        <v>0</v>
      </c>
      <c r="O1221" s="156" t="s">
        <v>41</v>
      </c>
      <c r="P1221" s="156">
        <v>109763.97</v>
      </c>
      <c r="Q1221" s="156">
        <v>4309650</v>
      </c>
      <c r="R1221" s="156">
        <v>3316061</v>
      </c>
      <c r="S1221" s="166">
        <v>76.95</v>
      </c>
      <c r="T1221" s="156">
        <v>0</v>
      </c>
      <c r="U1221" s="156">
        <v>0</v>
      </c>
      <c r="V1221" s="156" t="s">
        <v>26045</v>
      </c>
      <c r="W1221" s="156" t="s">
        <v>26044</v>
      </c>
      <c r="X1221" s="156" t="s">
        <v>26043</v>
      </c>
      <c r="Y1221" s="141" t="s">
        <v>140</v>
      </c>
      <c r="Z1221" s="141" t="str">
        <f t="shared" si="51"/>
        <v>0151PE</v>
      </c>
      <c r="AA1221" s="245">
        <v>0</v>
      </c>
      <c r="AB1221" s="156" t="s">
        <v>30</v>
      </c>
      <c r="AC1221" s="156" t="s">
        <v>3343</v>
      </c>
      <c r="AD1221" s="156"/>
      <c r="AE1221" s="223"/>
      <c r="AF1221" s="223"/>
    </row>
    <row r="1222" spans="1:32" s="222" customFormat="1" ht="24" hidden="1" customHeight="1">
      <c r="A1222" s="178">
        <v>42898</v>
      </c>
      <c r="B1222" s="177" t="s">
        <v>26040</v>
      </c>
      <c r="C1222" s="156">
        <v>0</v>
      </c>
      <c r="D1222" s="156" t="s">
        <v>31</v>
      </c>
      <c r="E1222" s="156" t="s">
        <v>97</v>
      </c>
      <c r="F1222" s="142">
        <v>42893</v>
      </c>
      <c r="G1222" s="156" t="s">
        <v>310</v>
      </c>
      <c r="H1222" s="176" t="s">
        <v>26032</v>
      </c>
      <c r="I1222" s="156">
        <v>5</v>
      </c>
      <c r="J1222" s="156" t="s">
        <v>32</v>
      </c>
      <c r="K1222" s="156" t="s">
        <v>342</v>
      </c>
      <c r="L1222" s="156" t="s">
        <v>349</v>
      </c>
      <c r="M1222" s="156"/>
      <c r="N1222" s="156">
        <v>0</v>
      </c>
      <c r="O1222" s="156" t="s">
        <v>41</v>
      </c>
      <c r="P1222" s="156">
        <v>101616.93</v>
      </c>
      <c r="Q1222" s="156">
        <v>4309650</v>
      </c>
      <c r="R1222" s="156">
        <v>3054336</v>
      </c>
      <c r="S1222" s="166">
        <v>70.87</v>
      </c>
      <c r="T1222" s="156">
        <v>0</v>
      </c>
      <c r="U1222" s="156">
        <v>0</v>
      </c>
      <c r="V1222" s="156" t="s">
        <v>5967</v>
      </c>
      <c r="W1222" s="156" t="s">
        <v>26042</v>
      </c>
      <c r="X1222" s="156" t="s">
        <v>26041</v>
      </c>
      <c r="Y1222" s="141" t="s">
        <v>140</v>
      </c>
      <c r="Z1222" s="141" t="str">
        <f t="shared" si="51"/>
        <v>0151PE</v>
      </c>
      <c r="AA1222" s="245">
        <v>0</v>
      </c>
      <c r="AB1222" s="156" t="s">
        <v>13904</v>
      </c>
      <c r="AC1222" s="156" t="s">
        <v>3343</v>
      </c>
      <c r="AD1222" s="156"/>
      <c r="AE1222" s="223"/>
      <c r="AF1222" s="223"/>
    </row>
    <row r="1223" spans="1:32" s="222" customFormat="1" ht="24" hidden="1" customHeight="1">
      <c r="A1223" s="178">
        <v>42898</v>
      </c>
      <c r="B1223" s="177" t="s">
        <v>26040</v>
      </c>
      <c r="C1223" s="156">
        <v>0</v>
      </c>
      <c r="D1223" s="156" t="s">
        <v>31</v>
      </c>
      <c r="E1223" s="156" t="s">
        <v>98</v>
      </c>
      <c r="F1223" s="142">
        <v>42893</v>
      </c>
      <c r="G1223" s="156" t="s">
        <v>310</v>
      </c>
      <c r="H1223" s="176" t="s">
        <v>26032</v>
      </c>
      <c r="I1223" s="156">
        <v>6</v>
      </c>
      <c r="J1223" s="156" t="s">
        <v>32</v>
      </c>
      <c r="K1223" s="156" t="s">
        <v>342</v>
      </c>
      <c r="L1223" s="156" t="s">
        <v>349</v>
      </c>
      <c r="M1223" s="156"/>
      <c r="N1223" s="156">
        <v>0</v>
      </c>
      <c r="O1223" s="156" t="s">
        <v>41</v>
      </c>
      <c r="P1223" s="156">
        <v>99712.44</v>
      </c>
      <c r="Q1223" s="156">
        <v>4309650</v>
      </c>
      <c r="R1223" s="156">
        <v>3010470</v>
      </c>
      <c r="S1223" s="166">
        <v>69.849999999999994</v>
      </c>
      <c r="T1223" s="156">
        <v>0</v>
      </c>
      <c r="U1223" s="156">
        <v>0</v>
      </c>
      <c r="V1223" s="156" t="s">
        <v>26039</v>
      </c>
      <c r="W1223" s="156" t="s">
        <v>26038</v>
      </c>
      <c r="X1223" s="156" t="s">
        <v>26037</v>
      </c>
      <c r="Y1223" s="141" t="s">
        <v>140</v>
      </c>
      <c r="Z1223" s="141" t="str">
        <f t="shared" si="51"/>
        <v>0151PE</v>
      </c>
      <c r="AA1223" s="245">
        <v>0</v>
      </c>
      <c r="AB1223" s="156" t="s">
        <v>13904</v>
      </c>
      <c r="AC1223" s="156" t="s">
        <v>3343</v>
      </c>
      <c r="AD1223" s="156"/>
      <c r="AE1223" s="223"/>
      <c r="AF1223" s="223"/>
    </row>
    <row r="1224" spans="1:32" s="222" customFormat="1" ht="24" hidden="1" customHeight="1">
      <c r="A1224" s="178">
        <v>42898</v>
      </c>
      <c r="B1224" s="177" t="s">
        <v>26033</v>
      </c>
      <c r="C1224" s="156">
        <v>0</v>
      </c>
      <c r="D1224" s="156" t="s">
        <v>31</v>
      </c>
      <c r="E1224" s="156" t="s">
        <v>20094</v>
      </c>
      <c r="F1224" s="142">
        <v>42893</v>
      </c>
      <c r="G1224" s="156" t="s">
        <v>310</v>
      </c>
      <c r="H1224" s="176" t="s">
        <v>26032</v>
      </c>
      <c r="I1224" s="156">
        <v>7</v>
      </c>
      <c r="J1224" s="156" t="s">
        <v>32</v>
      </c>
      <c r="K1224" s="156" t="s">
        <v>342</v>
      </c>
      <c r="L1224" s="156" t="s">
        <v>349</v>
      </c>
      <c r="M1224" s="156"/>
      <c r="N1224" s="156">
        <v>0</v>
      </c>
      <c r="O1224" s="156" t="s">
        <v>41</v>
      </c>
      <c r="P1224" s="156">
        <v>110700.49</v>
      </c>
      <c r="Q1224" s="156">
        <v>4309650</v>
      </c>
      <c r="R1224" s="156">
        <v>3294657</v>
      </c>
      <c r="S1224" s="166">
        <v>76.45</v>
      </c>
      <c r="T1224" s="156">
        <v>0</v>
      </c>
      <c r="U1224" s="156">
        <v>0</v>
      </c>
      <c r="V1224" s="156" t="s">
        <v>26036</v>
      </c>
      <c r="W1224" s="156" t="s">
        <v>26035</v>
      </c>
      <c r="X1224" s="156" t="s">
        <v>26034</v>
      </c>
      <c r="Y1224" s="141" t="s">
        <v>140</v>
      </c>
      <c r="Z1224" s="141" t="str">
        <f t="shared" si="51"/>
        <v>0151PE</v>
      </c>
      <c r="AA1224" s="245">
        <v>0</v>
      </c>
      <c r="AB1224" s="156" t="s">
        <v>13904</v>
      </c>
      <c r="AC1224" s="156" t="s">
        <v>3343</v>
      </c>
      <c r="AD1224" s="156"/>
      <c r="AE1224" s="223"/>
      <c r="AF1224" s="223"/>
    </row>
    <row r="1225" spans="1:32" s="222" customFormat="1" ht="24" hidden="1" customHeight="1">
      <c r="A1225" s="178">
        <v>42898</v>
      </c>
      <c r="B1225" s="177" t="s">
        <v>26033</v>
      </c>
      <c r="C1225" s="156">
        <v>0</v>
      </c>
      <c r="D1225" s="156" t="s">
        <v>31</v>
      </c>
      <c r="E1225" s="156" t="s">
        <v>20094</v>
      </c>
      <c r="F1225" s="142">
        <v>42893</v>
      </c>
      <c r="G1225" s="156" t="s">
        <v>310</v>
      </c>
      <c r="H1225" s="176" t="s">
        <v>26032</v>
      </c>
      <c r="I1225" s="156">
        <v>8</v>
      </c>
      <c r="J1225" s="156" t="s">
        <v>32</v>
      </c>
      <c r="K1225" s="156" t="s">
        <v>342</v>
      </c>
      <c r="L1225" s="156" t="s">
        <v>349</v>
      </c>
      <c r="M1225" s="156"/>
      <c r="N1225" s="156">
        <v>0</v>
      </c>
      <c r="O1225" s="156" t="s">
        <v>41</v>
      </c>
      <c r="P1225" s="156">
        <v>110469.14</v>
      </c>
      <c r="Q1225" s="156">
        <v>4309650</v>
      </c>
      <c r="R1225" s="156">
        <v>3287772</v>
      </c>
      <c r="S1225" s="166">
        <v>76.290000000000006</v>
      </c>
      <c r="T1225" s="156">
        <v>0</v>
      </c>
      <c r="U1225" s="156">
        <v>0</v>
      </c>
      <c r="V1225" s="156" t="s">
        <v>26031</v>
      </c>
      <c r="W1225" s="156" t="s">
        <v>26030</v>
      </c>
      <c r="X1225" s="156" t="s">
        <v>26029</v>
      </c>
      <c r="Y1225" s="141" t="s">
        <v>140</v>
      </c>
      <c r="Z1225" s="141" t="str">
        <f t="shared" si="51"/>
        <v>0151PE</v>
      </c>
      <c r="AA1225" s="245">
        <v>0</v>
      </c>
      <c r="AB1225" s="156" t="s">
        <v>13904</v>
      </c>
      <c r="AC1225" s="156" t="s">
        <v>3343</v>
      </c>
      <c r="AD1225" s="156"/>
      <c r="AE1225" s="223"/>
      <c r="AF1225" s="223"/>
    </row>
    <row r="1226" spans="1:32" s="222" customFormat="1" ht="24" hidden="1" customHeight="1">
      <c r="A1226" s="182">
        <v>42902</v>
      </c>
      <c r="B1226" s="181" t="s">
        <v>27357</v>
      </c>
      <c r="C1226" s="150">
        <v>0</v>
      </c>
      <c r="D1226" s="150" t="s">
        <v>31</v>
      </c>
      <c r="E1226" s="150" t="s">
        <v>93</v>
      </c>
      <c r="F1226" s="253">
        <v>170612</v>
      </c>
      <c r="G1226" s="180" t="s">
        <v>310</v>
      </c>
      <c r="H1226" s="150" t="s">
        <v>27340</v>
      </c>
      <c r="I1226" s="179">
        <v>1</v>
      </c>
      <c r="J1226" s="150" t="s">
        <v>32</v>
      </c>
      <c r="K1226" s="150" t="s">
        <v>342</v>
      </c>
      <c r="L1226" s="150" t="s">
        <v>349</v>
      </c>
      <c r="M1226" s="150"/>
      <c r="N1226" s="150">
        <v>0</v>
      </c>
      <c r="O1226" s="150" t="s">
        <v>33</v>
      </c>
      <c r="P1226" s="150">
        <v>76293.320000000007</v>
      </c>
      <c r="Q1226" s="150">
        <v>4309650</v>
      </c>
      <c r="R1226" s="150">
        <v>3437002</v>
      </c>
      <c r="S1226" s="150">
        <v>79.75</v>
      </c>
      <c r="T1226" s="150">
        <v>0</v>
      </c>
      <c r="U1226" s="150">
        <v>0</v>
      </c>
      <c r="V1226" s="150" t="s">
        <v>27363</v>
      </c>
      <c r="W1226" s="150" t="s">
        <v>27362</v>
      </c>
      <c r="X1226" s="150" t="s">
        <v>27361</v>
      </c>
      <c r="Y1226" s="147" t="s">
        <v>320</v>
      </c>
      <c r="Z1226" s="147" t="str">
        <f t="shared" ref="Z1226:Z1267" si="52">IF(P1226,CONCATENATE(C1226,Y1226),0)</f>
        <v>0101PE</v>
      </c>
      <c r="AA1226" s="246">
        <v>0</v>
      </c>
      <c r="AB1226" s="150" t="s">
        <v>30</v>
      </c>
      <c r="AC1226" s="246" t="s">
        <v>3343</v>
      </c>
      <c r="AD1226" s="150"/>
      <c r="AE1226" s="223"/>
      <c r="AF1226" s="223"/>
    </row>
    <row r="1227" spans="1:32" s="222" customFormat="1" ht="24" hidden="1" customHeight="1">
      <c r="A1227" s="178">
        <v>42902</v>
      </c>
      <c r="B1227" s="177" t="s">
        <v>27357</v>
      </c>
      <c r="C1227" s="156">
        <v>0</v>
      </c>
      <c r="D1227" s="156" t="s">
        <v>31</v>
      </c>
      <c r="E1227" s="156" t="s">
        <v>94</v>
      </c>
      <c r="F1227" s="252">
        <v>170612</v>
      </c>
      <c r="G1227" s="156" t="s">
        <v>310</v>
      </c>
      <c r="H1227" s="176" t="s">
        <v>27340</v>
      </c>
      <c r="I1227" s="156">
        <v>2</v>
      </c>
      <c r="J1227" s="156" t="s">
        <v>32</v>
      </c>
      <c r="K1227" s="156" t="s">
        <v>342</v>
      </c>
      <c r="L1227" s="156" t="s">
        <v>349</v>
      </c>
      <c r="M1227" s="156"/>
      <c r="N1227" s="156">
        <v>0</v>
      </c>
      <c r="O1227" s="156" t="s">
        <v>33</v>
      </c>
      <c r="P1227" s="156">
        <v>76242.92</v>
      </c>
      <c r="Q1227" s="156">
        <v>4309650</v>
      </c>
      <c r="R1227" s="156">
        <v>3429273</v>
      </c>
      <c r="S1227" s="166">
        <v>79.569999999999993</v>
      </c>
      <c r="T1227" s="156">
        <v>0</v>
      </c>
      <c r="U1227" s="156">
        <v>0</v>
      </c>
      <c r="V1227" s="156" t="s">
        <v>27360</v>
      </c>
      <c r="W1227" s="156" t="s">
        <v>27359</v>
      </c>
      <c r="X1227" s="156" t="s">
        <v>27358</v>
      </c>
      <c r="Y1227" s="141" t="s">
        <v>320</v>
      </c>
      <c r="Z1227" s="141" t="str">
        <f t="shared" si="52"/>
        <v>0101PE</v>
      </c>
      <c r="AA1227" s="245">
        <v>0</v>
      </c>
      <c r="AB1227" s="156" t="s">
        <v>30</v>
      </c>
      <c r="AC1227" s="156" t="s">
        <v>3343</v>
      </c>
      <c r="AD1227" s="156"/>
      <c r="AE1227" s="223"/>
      <c r="AF1227" s="223"/>
    </row>
    <row r="1228" spans="1:32" s="222" customFormat="1" ht="24" hidden="1" customHeight="1">
      <c r="A1228" s="178">
        <v>42902</v>
      </c>
      <c r="B1228" s="177" t="s">
        <v>27357</v>
      </c>
      <c r="C1228" s="156">
        <v>0</v>
      </c>
      <c r="D1228" s="156" t="s">
        <v>31</v>
      </c>
      <c r="E1228" s="156" t="s">
        <v>95</v>
      </c>
      <c r="F1228" s="252">
        <v>170612</v>
      </c>
      <c r="G1228" s="156" t="s">
        <v>310</v>
      </c>
      <c r="H1228" s="176" t="s">
        <v>27340</v>
      </c>
      <c r="I1228" s="156">
        <v>3</v>
      </c>
      <c r="J1228" s="156" t="s">
        <v>32</v>
      </c>
      <c r="K1228" s="156" t="s">
        <v>342</v>
      </c>
      <c r="L1228" s="156" t="s">
        <v>349</v>
      </c>
      <c r="M1228" s="156"/>
      <c r="N1228" s="156">
        <v>0</v>
      </c>
      <c r="O1228" s="156" t="s">
        <v>33</v>
      </c>
      <c r="P1228" s="156">
        <v>75667.97</v>
      </c>
      <c r="Q1228" s="156">
        <v>4309650</v>
      </c>
      <c r="R1228" s="156">
        <v>3405519</v>
      </c>
      <c r="S1228" s="166">
        <v>79.02</v>
      </c>
      <c r="T1228" s="156">
        <v>0</v>
      </c>
      <c r="U1228" s="156">
        <v>0</v>
      </c>
      <c r="V1228" s="156" t="s">
        <v>27356</v>
      </c>
      <c r="W1228" s="156" t="s">
        <v>27355</v>
      </c>
      <c r="X1228" s="156" t="s">
        <v>27354</v>
      </c>
      <c r="Y1228" s="141" t="s">
        <v>320</v>
      </c>
      <c r="Z1228" s="141" t="str">
        <f t="shared" si="52"/>
        <v>0101PE</v>
      </c>
      <c r="AA1228" s="245">
        <v>0</v>
      </c>
      <c r="AB1228" s="156" t="s">
        <v>30</v>
      </c>
      <c r="AC1228" s="156" t="s">
        <v>3343</v>
      </c>
      <c r="AD1228" s="156"/>
      <c r="AE1228" s="223"/>
      <c r="AF1228" s="223"/>
    </row>
    <row r="1229" spans="1:32" s="222" customFormat="1" ht="24" hidden="1" customHeight="1">
      <c r="A1229" s="178">
        <v>42902</v>
      </c>
      <c r="B1229" s="177" t="s">
        <v>27353</v>
      </c>
      <c r="C1229" s="156">
        <v>0</v>
      </c>
      <c r="D1229" s="156" t="s">
        <v>31</v>
      </c>
      <c r="E1229" s="156" t="s">
        <v>96</v>
      </c>
      <c r="F1229" s="252">
        <v>170612</v>
      </c>
      <c r="G1229" s="156" t="s">
        <v>310</v>
      </c>
      <c r="H1229" s="176" t="s">
        <v>27340</v>
      </c>
      <c r="I1229" s="156">
        <v>4</v>
      </c>
      <c r="J1229" s="156" t="s">
        <v>32</v>
      </c>
      <c r="K1229" s="156" t="s">
        <v>342</v>
      </c>
      <c r="L1229" s="156" t="s">
        <v>349</v>
      </c>
      <c r="M1229" s="156"/>
      <c r="N1229" s="156">
        <v>0</v>
      </c>
      <c r="O1229" s="156" t="s">
        <v>33</v>
      </c>
      <c r="P1229" s="156">
        <v>76845.679999999993</v>
      </c>
      <c r="Q1229" s="156">
        <v>4309650</v>
      </c>
      <c r="R1229" s="156">
        <v>3466119</v>
      </c>
      <c r="S1229" s="166">
        <v>80.430000000000007</v>
      </c>
      <c r="T1229" s="156">
        <v>0</v>
      </c>
      <c r="U1229" s="156">
        <v>0</v>
      </c>
      <c r="V1229" s="156" t="s">
        <v>27352</v>
      </c>
      <c r="W1229" s="156" t="s">
        <v>27351</v>
      </c>
      <c r="X1229" s="156" t="s">
        <v>27350</v>
      </c>
      <c r="Y1229" s="141" t="s">
        <v>320</v>
      </c>
      <c r="Z1229" s="141" t="str">
        <f t="shared" si="52"/>
        <v>0101PE</v>
      </c>
      <c r="AA1229" s="245">
        <v>0</v>
      </c>
      <c r="AB1229" s="156" t="s">
        <v>30</v>
      </c>
      <c r="AC1229" s="156" t="s">
        <v>3343</v>
      </c>
      <c r="AD1229" s="156"/>
      <c r="AE1229" s="223"/>
      <c r="AF1229" s="223"/>
    </row>
    <row r="1230" spans="1:32" s="222" customFormat="1" ht="24" hidden="1" customHeight="1">
      <c r="A1230" s="178">
        <v>42902</v>
      </c>
      <c r="B1230" s="177" t="s">
        <v>27311</v>
      </c>
      <c r="C1230" s="156">
        <v>0</v>
      </c>
      <c r="D1230" s="156" t="s">
        <v>31</v>
      </c>
      <c r="E1230" s="156" t="s">
        <v>97</v>
      </c>
      <c r="F1230" s="252">
        <v>170612</v>
      </c>
      <c r="G1230" s="156" t="s">
        <v>310</v>
      </c>
      <c r="H1230" s="176" t="s">
        <v>27340</v>
      </c>
      <c r="I1230" s="156">
        <v>5</v>
      </c>
      <c r="J1230" s="156" t="s">
        <v>32</v>
      </c>
      <c r="K1230" s="156" t="s">
        <v>342</v>
      </c>
      <c r="L1230" s="156" t="s">
        <v>349</v>
      </c>
      <c r="M1230" s="156"/>
      <c r="N1230" s="156">
        <v>0</v>
      </c>
      <c r="O1230" s="156" t="s">
        <v>33</v>
      </c>
      <c r="P1230" s="156">
        <v>79001.91</v>
      </c>
      <c r="Q1230" s="156">
        <v>4309650</v>
      </c>
      <c r="R1230" s="156">
        <v>3553280</v>
      </c>
      <c r="S1230" s="166">
        <v>82.45</v>
      </c>
      <c r="T1230" s="156">
        <v>0</v>
      </c>
      <c r="U1230" s="156">
        <v>0</v>
      </c>
      <c r="V1230" s="156" t="s">
        <v>27349</v>
      </c>
      <c r="W1230" s="156" t="s">
        <v>27348</v>
      </c>
      <c r="X1230" s="156" t="s">
        <v>27347</v>
      </c>
      <c r="Y1230" s="141" t="s">
        <v>320</v>
      </c>
      <c r="Z1230" s="141" t="str">
        <f t="shared" si="52"/>
        <v>0101PE</v>
      </c>
      <c r="AA1230" s="245">
        <v>0</v>
      </c>
      <c r="AB1230" s="156" t="s">
        <v>30</v>
      </c>
      <c r="AC1230" s="156" t="s">
        <v>3343</v>
      </c>
      <c r="AD1230" s="156"/>
      <c r="AE1230" s="223"/>
      <c r="AF1230" s="223"/>
    </row>
    <row r="1231" spans="1:32" s="222" customFormat="1" ht="24" hidden="1" customHeight="1">
      <c r="A1231" s="178">
        <v>42902</v>
      </c>
      <c r="B1231" s="177" t="s">
        <v>27311</v>
      </c>
      <c r="C1231" s="156">
        <v>0</v>
      </c>
      <c r="D1231" s="156" t="s">
        <v>31</v>
      </c>
      <c r="E1231" s="156" t="s">
        <v>98</v>
      </c>
      <c r="F1231" s="252">
        <v>170612</v>
      </c>
      <c r="G1231" s="156" t="s">
        <v>310</v>
      </c>
      <c r="H1231" s="176" t="s">
        <v>27340</v>
      </c>
      <c r="I1231" s="156">
        <v>6</v>
      </c>
      <c r="J1231" s="156" t="s">
        <v>32</v>
      </c>
      <c r="K1231" s="156" t="s">
        <v>342</v>
      </c>
      <c r="L1231" s="156" t="s">
        <v>349</v>
      </c>
      <c r="M1231" s="156"/>
      <c r="N1231" s="156">
        <v>0</v>
      </c>
      <c r="O1231" s="156" t="s">
        <v>33</v>
      </c>
      <c r="P1231" s="156">
        <v>78717.490000000005</v>
      </c>
      <c r="Q1231" s="156">
        <v>4309650</v>
      </c>
      <c r="R1231" s="156">
        <v>3558376</v>
      </c>
      <c r="S1231" s="166">
        <v>82.57</v>
      </c>
      <c r="T1231" s="156">
        <v>0</v>
      </c>
      <c r="U1231" s="156">
        <v>0</v>
      </c>
      <c r="V1231" s="156" t="s">
        <v>27346</v>
      </c>
      <c r="W1231" s="156" t="s">
        <v>27345</v>
      </c>
      <c r="X1231" s="156" t="s">
        <v>27344</v>
      </c>
      <c r="Y1231" s="141" t="s">
        <v>320</v>
      </c>
      <c r="Z1231" s="141" t="str">
        <f t="shared" si="52"/>
        <v>0101PE</v>
      </c>
      <c r="AA1231" s="245">
        <v>0</v>
      </c>
      <c r="AB1231" s="156" t="s">
        <v>30</v>
      </c>
      <c r="AC1231" s="156" t="s">
        <v>3343</v>
      </c>
      <c r="AD1231" s="156"/>
      <c r="AE1231" s="223"/>
      <c r="AF1231" s="223"/>
    </row>
    <row r="1232" spans="1:32" s="222" customFormat="1" ht="24" hidden="1" customHeight="1">
      <c r="A1232" s="178">
        <v>42902</v>
      </c>
      <c r="B1232" s="177" t="s">
        <v>27311</v>
      </c>
      <c r="C1232" s="156">
        <v>0</v>
      </c>
      <c r="D1232" s="156" t="s">
        <v>31</v>
      </c>
      <c r="E1232" s="156" t="s">
        <v>99</v>
      </c>
      <c r="F1232" s="252">
        <v>170612</v>
      </c>
      <c r="G1232" s="156" t="s">
        <v>310</v>
      </c>
      <c r="H1232" s="176" t="s">
        <v>27340</v>
      </c>
      <c r="I1232" s="156">
        <v>7</v>
      </c>
      <c r="J1232" s="156" t="s">
        <v>32</v>
      </c>
      <c r="K1232" s="156" t="s">
        <v>342</v>
      </c>
      <c r="L1232" s="156" t="s">
        <v>349</v>
      </c>
      <c r="M1232" s="156"/>
      <c r="N1232" s="156">
        <v>0</v>
      </c>
      <c r="O1232" s="156" t="s">
        <v>33</v>
      </c>
      <c r="P1232" s="156">
        <v>78019.759999999995</v>
      </c>
      <c r="Q1232" s="156">
        <v>4309650</v>
      </c>
      <c r="R1232" s="156">
        <v>3529152</v>
      </c>
      <c r="S1232" s="166">
        <v>81.89</v>
      </c>
      <c r="T1232" s="156">
        <v>0</v>
      </c>
      <c r="U1232" s="156">
        <v>0</v>
      </c>
      <c r="V1232" s="156" t="s">
        <v>27343</v>
      </c>
      <c r="W1232" s="156" t="s">
        <v>27342</v>
      </c>
      <c r="X1232" s="156" t="s">
        <v>27341</v>
      </c>
      <c r="Y1232" s="141" t="s">
        <v>320</v>
      </c>
      <c r="Z1232" s="141" t="str">
        <f t="shared" si="52"/>
        <v>0101PE</v>
      </c>
      <c r="AA1232" s="245">
        <v>0</v>
      </c>
      <c r="AB1232" s="156" t="s">
        <v>30</v>
      </c>
      <c r="AC1232" s="156" t="s">
        <v>3343</v>
      </c>
      <c r="AD1232" s="156"/>
      <c r="AE1232" s="223"/>
      <c r="AF1232" s="223"/>
    </row>
    <row r="1233" spans="1:32" s="222" customFormat="1" ht="24" hidden="1" customHeight="1">
      <c r="A1233" s="178">
        <v>42902</v>
      </c>
      <c r="B1233" s="177" t="s">
        <v>27311</v>
      </c>
      <c r="C1233" s="156">
        <v>0</v>
      </c>
      <c r="D1233" s="156" t="s">
        <v>31</v>
      </c>
      <c r="E1233" s="156" t="s">
        <v>100</v>
      </c>
      <c r="F1233" s="252">
        <v>170612</v>
      </c>
      <c r="G1233" s="156" t="s">
        <v>310</v>
      </c>
      <c r="H1233" s="176" t="s">
        <v>27340</v>
      </c>
      <c r="I1233" s="156">
        <v>8</v>
      </c>
      <c r="J1233" s="156" t="s">
        <v>32</v>
      </c>
      <c r="K1233" s="156" t="s">
        <v>342</v>
      </c>
      <c r="L1233" s="156" t="s">
        <v>349</v>
      </c>
      <c r="M1233" s="156"/>
      <c r="N1233" s="156">
        <v>0</v>
      </c>
      <c r="O1233" s="156" t="s">
        <v>33</v>
      </c>
      <c r="P1233" s="156">
        <v>76946.66</v>
      </c>
      <c r="Q1233" s="156">
        <v>4309650</v>
      </c>
      <c r="R1233" s="156">
        <v>3501600</v>
      </c>
      <c r="S1233" s="166">
        <v>81.25</v>
      </c>
      <c r="T1233" s="156">
        <v>0</v>
      </c>
      <c r="U1233" s="156">
        <v>0</v>
      </c>
      <c r="V1233" s="156" t="s">
        <v>27339</v>
      </c>
      <c r="W1233" s="156" t="s">
        <v>27338</v>
      </c>
      <c r="X1233" s="156" t="s">
        <v>27337</v>
      </c>
      <c r="Y1233" s="141" t="s">
        <v>320</v>
      </c>
      <c r="Z1233" s="141" t="str">
        <f t="shared" si="52"/>
        <v>0101PE</v>
      </c>
      <c r="AA1233" s="245">
        <v>0</v>
      </c>
      <c r="AB1233" s="156" t="s">
        <v>30</v>
      </c>
      <c r="AC1233" s="156" t="s">
        <v>3343</v>
      </c>
      <c r="AD1233" s="156"/>
      <c r="AE1233" s="223"/>
      <c r="AF1233" s="223"/>
    </row>
    <row r="1234" spans="1:32" s="222" customFormat="1" ht="24" hidden="1" customHeight="1">
      <c r="A1234" s="182">
        <v>42902</v>
      </c>
      <c r="B1234" s="181" t="s">
        <v>26033</v>
      </c>
      <c r="C1234" s="150">
        <v>0</v>
      </c>
      <c r="D1234" s="150" t="s">
        <v>31</v>
      </c>
      <c r="E1234" s="150" t="s">
        <v>20094</v>
      </c>
      <c r="F1234" s="253">
        <v>170612</v>
      </c>
      <c r="G1234" s="180" t="s">
        <v>310</v>
      </c>
      <c r="H1234" s="150" t="s">
        <v>27310</v>
      </c>
      <c r="I1234" s="179">
        <v>1</v>
      </c>
      <c r="J1234" s="150" t="s">
        <v>32</v>
      </c>
      <c r="K1234" s="150" t="s">
        <v>342</v>
      </c>
      <c r="L1234" s="150" t="s">
        <v>349</v>
      </c>
      <c r="M1234" s="150"/>
      <c r="N1234" s="150">
        <v>0</v>
      </c>
      <c r="O1234" s="150" t="s">
        <v>33</v>
      </c>
      <c r="P1234" s="150">
        <v>74546.39</v>
      </c>
      <c r="Q1234" s="150">
        <v>4309650</v>
      </c>
      <c r="R1234" s="150">
        <v>3327963</v>
      </c>
      <c r="S1234" s="150">
        <v>77.22</v>
      </c>
      <c r="T1234" s="150">
        <v>0</v>
      </c>
      <c r="U1234" s="150">
        <v>0</v>
      </c>
      <c r="V1234" s="150" t="s">
        <v>27336</v>
      </c>
      <c r="W1234" s="150" t="s">
        <v>27335</v>
      </c>
      <c r="X1234" s="150" t="s">
        <v>27334</v>
      </c>
      <c r="Y1234" s="147" t="s">
        <v>320</v>
      </c>
      <c r="Z1234" s="147" t="str">
        <f t="shared" si="52"/>
        <v>0101PE</v>
      </c>
      <c r="AA1234" s="246">
        <v>0</v>
      </c>
      <c r="AB1234" s="150" t="s">
        <v>13904</v>
      </c>
      <c r="AC1234" s="246" t="s">
        <v>3343</v>
      </c>
      <c r="AD1234" s="150"/>
      <c r="AE1234" s="223"/>
      <c r="AF1234" s="223"/>
    </row>
    <row r="1235" spans="1:32" s="222" customFormat="1" ht="24" hidden="1" customHeight="1">
      <c r="A1235" s="178">
        <v>42902</v>
      </c>
      <c r="B1235" s="177" t="s">
        <v>26033</v>
      </c>
      <c r="C1235" s="156">
        <v>0</v>
      </c>
      <c r="D1235" s="156" t="s">
        <v>31</v>
      </c>
      <c r="E1235" s="156" t="s">
        <v>27327</v>
      </c>
      <c r="F1235" s="252">
        <v>170612</v>
      </c>
      <c r="G1235" s="156" t="s">
        <v>310</v>
      </c>
      <c r="H1235" s="176" t="s">
        <v>27310</v>
      </c>
      <c r="I1235" s="156">
        <v>2</v>
      </c>
      <c r="J1235" s="156" t="s">
        <v>32</v>
      </c>
      <c r="K1235" s="156" t="s">
        <v>342</v>
      </c>
      <c r="L1235" s="156" t="s">
        <v>349</v>
      </c>
      <c r="M1235" s="156"/>
      <c r="N1235" s="156">
        <v>0</v>
      </c>
      <c r="O1235" s="156" t="s">
        <v>33</v>
      </c>
      <c r="P1235" s="156">
        <v>68315.399999999994</v>
      </c>
      <c r="Q1235" s="156">
        <v>4309650</v>
      </c>
      <c r="R1235" s="156">
        <v>3049794</v>
      </c>
      <c r="S1235" s="166">
        <v>70.77</v>
      </c>
      <c r="T1235" s="156">
        <v>0</v>
      </c>
      <c r="U1235" s="156">
        <v>0</v>
      </c>
      <c r="V1235" s="156" t="s">
        <v>27333</v>
      </c>
      <c r="W1235" s="156" t="s">
        <v>27332</v>
      </c>
      <c r="X1235" s="156" t="s">
        <v>27331</v>
      </c>
      <c r="Y1235" s="141" t="s">
        <v>320</v>
      </c>
      <c r="Z1235" s="141" t="str">
        <f t="shared" si="52"/>
        <v>0101PE</v>
      </c>
      <c r="AA1235" s="245">
        <v>0</v>
      </c>
      <c r="AB1235" s="156" t="s">
        <v>13904</v>
      </c>
      <c r="AC1235" s="156" t="s">
        <v>3343</v>
      </c>
      <c r="AD1235" s="156"/>
      <c r="AE1235" s="223"/>
      <c r="AF1235" s="223"/>
    </row>
    <row r="1236" spans="1:32" s="222" customFormat="1" ht="24" hidden="1" customHeight="1">
      <c r="A1236" s="178">
        <v>42902</v>
      </c>
      <c r="B1236" s="177" t="s">
        <v>26033</v>
      </c>
      <c r="C1236" s="156">
        <v>0</v>
      </c>
      <c r="D1236" s="156" t="s">
        <v>31</v>
      </c>
      <c r="E1236" s="156" t="s">
        <v>27327</v>
      </c>
      <c r="F1236" s="252">
        <v>170612</v>
      </c>
      <c r="G1236" s="156" t="s">
        <v>310</v>
      </c>
      <c r="H1236" s="176" t="s">
        <v>27310</v>
      </c>
      <c r="I1236" s="156">
        <v>3</v>
      </c>
      <c r="J1236" s="156" t="s">
        <v>32</v>
      </c>
      <c r="K1236" s="156" t="s">
        <v>342</v>
      </c>
      <c r="L1236" s="156" t="s">
        <v>349</v>
      </c>
      <c r="M1236" s="156"/>
      <c r="N1236" s="156">
        <v>0</v>
      </c>
      <c r="O1236" s="156" t="s">
        <v>33</v>
      </c>
      <c r="P1236" s="156">
        <v>67018.36</v>
      </c>
      <c r="Q1236" s="156">
        <v>4309650</v>
      </c>
      <c r="R1236" s="156">
        <v>2991891</v>
      </c>
      <c r="S1236" s="166">
        <v>69.42</v>
      </c>
      <c r="T1236" s="156">
        <v>0</v>
      </c>
      <c r="U1236" s="156">
        <v>0</v>
      </c>
      <c r="V1236" s="156" t="s">
        <v>27330</v>
      </c>
      <c r="W1236" s="156" t="s">
        <v>27329</v>
      </c>
      <c r="X1236" s="156" t="s">
        <v>27328</v>
      </c>
      <c r="Y1236" s="141" t="s">
        <v>320</v>
      </c>
      <c r="Z1236" s="141" t="str">
        <f t="shared" si="52"/>
        <v>0101PE</v>
      </c>
      <c r="AA1236" s="245">
        <v>0</v>
      </c>
      <c r="AB1236" s="156" t="s">
        <v>13904</v>
      </c>
      <c r="AC1236" s="156" t="s">
        <v>3343</v>
      </c>
      <c r="AD1236" s="156"/>
      <c r="AE1236" s="223"/>
      <c r="AF1236" s="223"/>
    </row>
    <row r="1237" spans="1:32" s="222" customFormat="1" ht="24" hidden="1" customHeight="1">
      <c r="A1237" s="178">
        <v>42902</v>
      </c>
      <c r="B1237" s="177" t="s">
        <v>26033</v>
      </c>
      <c r="C1237" s="156">
        <v>0</v>
      </c>
      <c r="D1237" s="156" t="s">
        <v>31</v>
      </c>
      <c r="E1237" s="156" t="s">
        <v>27327</v>
      </c>
      <c r="F1237" s="252">
        <v>170612</v>
      </c>
      <c r="G1237" s="156" t="s">
        <v>310</v>
      </c>
      <c r="H1237" s="176" t="s">
        <v>27310</v>
      </c>
      <c r="I1237" s="156">
        <v>4</v>
      </c>
      <c r="J1237" s="156" t="s">
        <v>32</v>
      </c>
      <c r="K1237" s="156" t="s">
        <v>342</v>
      </c>
      <c r="L1237" s="156" t="s">
        <v>349</v>
      </c>
      <c r="M1237" s="156"/>
      <c r="N1237" s="156">
        <v>0</v>
      </c>
      <c r="O1237" s="156" t="s">
        <v>33</v>
      </c>
      <c r="P1237" s="156">
        <v>67230.679999999993</v>
      </c>
      <c r="Q1237" s="156">
        <v>4309650</v>
      </c>
      <c r="R1237" s="156">
        <v>3001369</v>
      </c>
      <c r="S1237" s="166">
        <v>69.64</v>
      </c>
      <c r="T1237" s="156">
        <v>0</v>
      </c>
      <c r="U1237" s="156">
        <v>0</v>
      </c>
      <c r="V1237" s="156" t="s">
        <v>27326</v>
      </c>
      <c r="W1237" s="156" t="s">
        <v>27325</v>
      </c>
      <c r="X1237" s="156" t="s">
        <v>27324</v>
      </c>
      <c r="Y1237" s="141" t="s">
        <v>320</v>
      </c>
      <c r="Z1237" s="141" t="str">
        <f t="shared" si="52"/>
        <v>0101PE</v>
      </c>
      <c r="AA1237" s="245">
        <v>0</v>
      </c>
      <c r="AB1237" s="156" t="s">
        <v>13904</v>
      </c>
      <c r="AC1237" s="156" t="s">
        <v>3343</v>
      </c>
      <c r="AD1237" s="156"/>
      <c r="AE1237" s="223"/>
      <c r="AF1237" s="223"/>
    </row>
    <row r="1238" spans="1:32" s="222" customFormat="1" ht="24" hidden="1" customHeight="1">
      <c r="A1238" s="178">
        <v>42902</v>
      </c>
      <c r="B1238" s="177" t="s">
        <v>27323</v>
      </c>
      <c r="C1238" s="156">
        <v>0</v>
      </c>
      <c r="D1238" s="156" t="s">
        <v>31</v>
      </c>
      <c r="E1238" s="156" t="s">
        <v>93</v>
      </c>
      <c r="F1238" s="252">
        <v>170612</v>
      </c>
      <c r="G1238" s="156" t="s">
        <v>310</v>
      </c>
      <c r="H1238" s="176" t="s">
        <v>27310</v>
      </c>
      <c r="I1238" s="156">
        <v>5</v>
      </c>
      <c r="J1238" s="156" t="s">
        <v>32</v>
      </c>
      <c r="K1238" s="156" t="s">
        <v>342</v>
      </c>
      <c r="L1238" s="156" t="s">
        <v>349</v>
      </c>
      <c r="M1238" s="156"/>
      <c r="N1238" s="156">
        <v>0</v>
      </c>
      <c r="O1238" s="156" t="s">
        <v>33</v>
      </c>
      <c r="P1238" s="156">
        <v>74166.38</v>
      </c>
      <c r="Q1238" s="156">
        <v>4309650</v>
      </c>
      <c r="R1238" s="156">
        <v>3364112</v>
      </c>
      <c r="S1238" s="166">
        <v>78.06</v>
      </c>
      <c r="T1238" s="156">
        <v>0</v>
      </c>
      <c r="U1238" s="156">
        <v>0</v>
      </c>
      <c r="V1238" s="156" t="s">
        <v>27322</v>
      </c>
      <c r="W1238" s="156" t="s">
        <v>27321</v>
      </c>
      <c r="X1238" s="156" t="s">
        <v>27320</v>
      </c>
      <c r="Y1238" s="141" t="s">
        <v>320</v>
      </c>
      <c r="Z1238" s="141" t="str">
        <f t="shared" si="52"/>
        <v>0101PE</v>
      </c>
      <c r="AA1238" s="245">
        <v>0</v>
      </c>
      <c r="AB1238" s="156" t="s">
        <v>30</v>
      </c>
      <c r="AC1238" s="156" t="s">
        <v>3343</v>
      </c>
      <c r="AD1238" s="156"/>
      <c r="AE1238" s="223"/>
      <c r="AF1238" s="223"/>
    </row>
    <row r="1239" spans="1:32" s="222" customFormat="1" ht="24" hidden="1" customHeight="1">
      <c r="A1239" s="178">
        <v>42902</v>
      </c>
      <c r="B1239" s="177" t="s">
        <v>27319</v>
      </c>
      <c r="C1239" s="156">
        <v>0</v>
      </c>
      <c r="D1239" s="156" t="s">
        <v>31</v>
      </c>
      <c r="E1239" s="156" t="s">
        <v>94</v>
      </c>
      <c r="F1239" s="252">
        <v>170612</v>
      </c>
      <c r="G1239" s="156" t="s">
        <v>310</v>
      </c>
      <c r="H1239" s="176" t="s">
        <v>27310</v>
      </c>
      <c r="I1239" s="156">
        <v>6</v>
      </c>
      <c r="J1239" s="156" t="s">
        <v>32</v>
      </c>
      <c r="K1239" s="156" t="s">
        <v>342</v>
      </c>
      <c r="L1239" s="156" t="s">
        <v>349</v>
      </c>
      <c r="M1239" s="156"/>
      <c r="N1239" s="156">
        <v>0</v>
      </c>
      <c r="O1239" s="156" t="s">
        <v>33</v>
      </c>
      <c r="P1239" s="156">
        <v>76810.039999999994</v>
      </c>
      <c r="Q1239" s="156">
        <v>4309650</v>
      </c>
      <c r="R1239" s="156">
        <v>3453502</v>
      </c>
      <c r="S1239" s="166">
        <v>80.13</v>
      </c>
      <c r="T1239" s="156">
        <v>0</v>
      </c>
      <c r="U1239" s="156">
        <v>0</v>
      </c>
      <c r="V1239" s="156" t="s">
        <v>27318</v>
      </c>
      <c r="W1239" s="156" t="s">
        <v>27317</v>
      </c>
      <c r="X1239" s="156" t="s">
        <v>27316</v>
      </c>
      <c r="Y1239" s="141" t="s">
        <v>320</v>
      </c>
      <c r="Z1239" s="141" t="str">
        <f t="shared" si="52"/>
        <v>0101PE</v>
      </c>
      <c r="AA1239" s="245">
        <v>0</v>
      </c>
      <c r="AB1239" s="156" t="s">
        <v>30</v>
      </c>
      <c r="AC1239" s="156" t="s">
        <v>3343</v>
      </c>
      <c r="AD1239" s="156"/>
      <c r="AE1239" s="223"/>
      <c r="AF1239" s="223"/>
    </row>
    <row r="1240" spans="1:32" s="222" customFormat="1" ht="24" hidden="1" customHeight="1">
      <c r="A1240" s="178">
        <v>42902</v>
      </c>
      <c r="B1240" s="177" t="s">
        <v>27315</v>
      </c>
      <c r="C1240" s="156">
        <v>0</v>
      </c>
      <c r="D1240" s="156" t="s">
        <v>31</v>
      </c>
      <c r="E1240" s="156" t="s">
        <v>95</v>
      </c>
      <c r="F1240" s="252">
        <v>170612</v>
      </c>
      <c r="G1240" s="156" t="s">
        <v>310</v>
      </c>
      <c r="H1240" s="176" t="s">
        <v>27310</v>
      </c>
      <c r="I1240" s="156">
        <v>7</v>
      </c>
      <c r="J1240" s="156" t="s">
        <v>32</v>
      </c>
      <c r="K1240" s="156" t="s">
        <v>342</v>
      </c>
      <c r="L1240" s="156" t="s">
        <v>349</v>
      </c>
      <c r="M1240" s="156"/>
      <c r="N1240" s="156">
        <v>0</v>
      </c>
      <c r="O1240" s="156" t="s">
        <v>33</v>
      </c>
      <c r="P1240" s="156">
        <v>69772.639999999999</v>
      </c>
      <c r="Q1240" s="156">
        <v>4309650</v>
      </c>
      <c r="R1240" s="156">
        <v>3170667</v>
      </c>
      <c r="S1240" s="166">
        <v>73.569999999999993</v>
      </c>
      <c r="T1240" s="156">
        <v>0</v>
      </c>
      <c r="U1240" s="156">
        <v>0</v>
      </c>
      <c r="V1240" s="156" t="s">
        <v>27314</v>
      </c>
      <c r="W1240" s="156" t="s">
        <v>27313</v>
      </c>
      <c r="X1240" s="156" t="s">
        <v>27312</v>
      </c>
      <c r="Y1240" s="141" t="s">
        <v>320</v>
      </c>
      <c r="Z1240" s="141" t="str">
        <f t="shared" si="52"/>
        <v>0101PE</v>
      </c>
      <c r="AA1240" s="245">
        <v>0</v>
      </c>
      <c r="AB1240" s="156" t="s">
        <v>30</v>
      </c>
      <c r="AC1240" s="156" t="s">
        <v>3343</v>
      </c>
      <c r="AD1240" s="156"/>
      <c r="AE1240" s="223"/>
      <c r="AF1240" s="223"/>
    </row>
    <row r="1241" spans="1:32" s="222" customFormat="1" ht="24" hidden="1" customHeight="1">
      <c r="A1241" s="178">
        <v>42902</v>
      </c>
      <c r="B1241" s="177" t="s">
        <v>27311</v>
      </c>
      <c r="C1241" s="156">
        <v>0</v>
      </c>
      <c r="D1241" s="156" t="s">
        <v>31</v>
      </c>
      <c r="E1241" s="156" t="s">
        <v>96</v>
      </c>
      <c r="F1241" s="252">
        <v>170612</v>
      </c>
      <c r="G1241" s="156" t="s">
        <v>310</v>
      </c>
      <c r="H1241" s="176" t="s">
        <v>27310</v>
      </c>
      <c r="I1241" s="156">
        <v>8</v>
      </c>
      <c r="J1241" s="156" t="s">
        <v>32</v>
      </c>
      <c r="K1241" s="156" t="s">
        <v>342</v>
      </c>
      <c r="L1241" s="156" t="s">
        <v>349</v>
      </c>
      <c r="M1241" s="156"/>
      <c r="N1241" s="156">
        <v>0</v>
      </c>
      <c r="O1241" s="156" t="s">
        <v>33</v>
      </c>
      <c r="P1241" s="156">
        <v>77228.34</v>
      </c>
      <c r="Q1241" s="156">
        <v>4309650</v>
      </c>
      <c r="R1241" s="156">
        <v>3522720</v>
      </c>
      <c r="S1241" s="166">
        <v>81.739999999999995</v>
      </c>
      <c r="T1241" s="156">
        <v>0</v>
      </c>
      <c r="U1241" s="156">
        <v>0</v>
      </c>
      <c r="V1241" s="156" t="s">
        <v>27309</v>
      </c>
      <c r="W1241" s="156" t="s">
        <v>7937</v>
      </c>
      <c r="X1241" s="156" t="s">
        <v>27308</v>
      </c>
      <c r="Y1241" s="141" t="s">
        <v>320</v>
      </c>
      <c r="Z1241" s="141" t="str">
        <f t="shared" si="52"/>
        <v>0101PE</v>
      </c>
      <c r="AA1241" s="245">
        <v>0</v>
      </c>
      <c r="AB1241" s="156" t="s">
        <v>30</v>
      </c>
      <c r="AC1241" s="156" t="s">
        <v>3343</v>
      </c>
      <c r="AD1241" s="156"/>
      <c r="AE1241" s="223"/>
      <c r="AF1241" s="223"/>
    </row>
    <row r="1242" spans="1:32" s="222" customFormat="1" ht="24" hidden="1" customHeight="1">
      <c r="A1242" s="182">
        <v>42904</v>
      </c>
      <c r="B1242" s="181" t="s">
        <v>19160</v>
      </c>
      <c r="C1242" s="150">
        <v>0</v>
      </c>
      <c r="D1242" s="150" t="s">
        <v>31</v>
      </c>
      <c r="E1242" s="150" t="s">
        <v>93</v>
      </c>
      <c r="F1242" s="253">
        <v>170615</v>
      </c>
      <c r="G1242" s="180" t="s">
        <v>310</v>
      </c>
      <c r="H1242" s="150" t="s">
        <v>27287</v>
      </c>
      <c r="I1242" s="179">
        <v>1</v>
      </c>
      <c r="J1242" s="150" t="s">
        <v>32</v>
      </c>
      <c r="K1242" s="150" t="s">
        <v>342</v>
      </c>
      <c r="L1242" s="150" t="s">
        <v>349</v>
      </c>
      <c r="M1242" s="150"/>
      <c r="N1242" s="150">
        <v>0</v>
      </c>
      <c r="O1242" s="150" t="s">
        <v>33</v>
      </c>
      <c r="P1242" s="150">
        <v>64804.15</v>
      </c>
      <c r="Q1242" s="150">
        <v>4309650</v>
      </c>
      <c r="R1242" s="150">
        <v>3064186</v>
      </c>
      <c r="S1242" s="150">
        <v>71.099999999999994</v>
      </c>
      <c r="T1242" s="150">
        <v>0</v>
      </c>
      <c r="U1242" s="150">
        <v>0</v>
      </c>
      <c r="V1242" s="150" t="s">
        <v>27307</v>
      </c>
      <c r="W1242" s="150" t="s">
        <v>27306</v>
      </c>
      <c r="X1242" s="150" t="s">
        <v>27305</v>
      </c>
      <c r="Y1242" s="147" t="s">
        <v>320</v>
      </c>
      <c r="Z1242" s="147" t="str">
        <f t="shared" si="52"/>
        <v>0101PE</v>
      </c>
      <c r="AA1242" s="246">
        <v>0</v>
      </c>
      <c r="AB1242" s="150" t="s">
        <v>30</v>
      </c>
      <c r="AC1242" s="246" t="s">
        <v>3343</v>
      </c>
      <c r="AD1242" s="150"/>
      <c r="AE1242" s="223"/>
      <c r="AF1242" s="223"/>
    </row>
    <row r="1243" spans="1:32" s="222" customFormat="1" ht="24" hidden="1" customHeight="1">
      <c r="A1243" s="178">
        <v>42904</v>
      </c>
      <c r="B1243" s="177" t="s">
        <v>19160</v>
      </c>
      <c r="C1243" s="156">
        <v>0</v>
      </c>
      <c r="D1243" s="156" t="s">
        <v>31</v>
      </c>
      <c r="E1243" s="156" t="s">
        <v>94</v>
      </c>
      <c r="F1243" s="252">
        <v>170615</v>
      </c>
      <c r="G1243" s="156" t="s">
        <v>310</v>
      </c>
      <c r="H1243" s="176" t="s">
        <v>27287</v>
      </c>
      <c r="I1243" s="156">
        <v>2</v>
      </c>
      <c r="J1243" s="156" t="s">
        <v>32</v>
      </c>
      <c r="K1243" s="156" t="s">
        <v>342</v>
      </c>
      <c r="L1243" s="156" t="s">
        <v>349</v>
      </c>
      <c r="M1243" s="156"/>
      <c r="N1243" s="156">
        <v>0</v>
      </c>
      <c r="O1243" s="156" t="s">
        <v>33</v>
      </c>
      <c r="P1243" s="156">
        <v>63732.160000000003</v>
      </c>
      <c r="Q1243" s="156">
        <v>4309650</v>
      </c>
      <c r="R1243" s="156">
        <v>2986920</v>
      </c>
      <c r="S1243" s="166">
        <v>69.31</v>
      </c>
      <c r="T1243" s="156">
        <v>0</v>
      </c>
      <c r="U1243" s="156">
        <v>0</v>
      </c>
      <c r="V1243" s="156" t="s">
        <v>27304</v>
      </c>
      <c r="W1243" s="156" t="s">
        <v>27303</v>
      </c>
      <c r="X1243" s="156" t="s">
        <v>27302</v>
      </c>
      <c r="Y1243" s="141" t="s">
        <v>320</v>
      </c>
      <c r="Z1243" s="141" t="str">
        <f t="shared" si="52"/>
        <v>0101PE</v>
      </c>
      <c r="AA1243" s="245">
        <v>0</v>
      </c>
      <c r="AB1243" s="156" t="s">
        <v>30</v>
      </c>
      <c r="AC1243" s="156" t="s">
        <v>3343</v>
      </c>
      <c r="AD1243" s="156"/>
      <c r="AE1243" s="223"/>
      <c r="AF1243" s="223"/>
    </row>
    <row r="1244" spans="1:32" s="222" customFormat="1" ht="24" hidden="1" customHeight="1">
      <c r="A1244" s="178">
        <v>42904</v>
      </c>
      <c r="B1244" s="177" t="s">
        <v>19160</v>
      </c>
      <c r="C1244" s="156">
        <v>0</v>
      </c>
      <c r="D1244" s="156" t="s">
        <v>31</v>
      </c>
      <c r="E1244" s="156" t="s">
        <v>95</v>
      </c>
      <c r="F1244" s="252">
        <v>170615</v>
      </c>
      <c r="G1244" s="156" t="s">
        <v>310</v>
      </c>
      <c r="H1244" s="176" t="s">
        <v>27287</v>
      </c>
      <c r="I1244" s="156">
        <v>3</v>
      </c>
      <c r="J1244" s="156" t="s">
        <v>32</v>
      </c>
      <c r="K1244" s="156" t="s">
        <v>342</v>
      </c>
      <c r="L1244" s="156" t="s">
        <v>349</v>
      </c>
      <c r="M1244" s="156"/>
      <c r="N1244" s="156">
        <v>0</v>
      </c>
      <c r="O1244" s="156" t="s">
        <v>33</v>
      </c>
      <c r="P1244" s="156">
        <v>63455.44</v>
      </c>
      <c r="Q1244" s="156">
        <v>4309650</v>
      </c>
      <c r="R1244" s="156">
        <v>2992591</v>
      </c>
      <c r="S1244" s="166">
        <v>69.44</v>
      </c>
      <c r="T1244" s="156">
        <v>0</v>
      </c>
      <c r="U1244" s="156">
        <v>0</v>
      </c>
      <c r="V1244" s="156" t="s">
        <v>21025</v>
      </c>
      <c r="W1244" s="156" t="s">
        <v>27301</v>
      </c>
      <c r="X1244" s="156" t="s">
        <v>27300</v>
      </c>
      <c r="Y1244" s="141" t="s">
        <v>320</v>
      </c>
      <c r="Z1244" s="141" t="str">
        <f t="shared" si="52"/>
        <v>0101PE</v>
      </c>
      <c r="AA1244" s="245">
        <v>0</v>
      </c>
      <c r="AB1244" s="156" t="s">
        <v>30</v>
      </c>
      <c r="AC1244" s="156" t="s">
        <v>3343</v>
      </c>
      <c r="AD1244" s="156"/>
      <c r="AE1244" s="223"/>
      <c r="AF1244" s="223"/>
    </row>
    <row r="1245" spans="1:32" s="222" customFormat="1" ht="24" hidden="1" customHeight="1">
      <c r="A1245" s="178">
        <v>42904</v>
      </c>
      <c r="B1245" s="177" t="s">
        <v>19160</v>
      </c>
      <c r="C1245" s="156">
        <v>0</v>
      </c>
      <c r="D1245" s="156" t="s">
        <v>31</v>
      </c>
      <c r="E1245" s="156" t="s">
        <v>96</v>
      </c>
      <c r="F1245" s="252">
        <v>170615</v>
      </c>
      <c r="G1245" s="156" t="s">
        <v>310</v>
      </c>
      <c r="H1245" s="176" t="s">
        <v>27287</v>
      </c>
      <c r="I1245" s="156">
        <v>4</v>
      </c>
      <c r="J1245" s="156" t="s">
        <v>32</v>
      </c>
      <c r="K1245" s="156" t="s">
        <v>342</v>
      </c>
      <c r="L1245" s="156" t="s">
        <v>349</v>
      </c>
      <c r="M1245" s="156"/>
      <c r="N1245" s="156">
        <v>0</v>
      </c>
      <c r="O1245" s="156" t="s">
        <v>33</v>
      </c>
      <c r="P1245" s="156">
        <v>64282.31</v>
      </c>
      <c r="Q1245" s="156">
        <v>4309650</v>
      </c>
      <c r="R1245" s="156">
        <v>3029880</v>
      </c>
      <c r="S1245" s="166">
        <v>70.3</v>
      </c>
      <c r="T1245" s="156">
        <v>0</v>
      </c>
      <c r="U1245" s="156">
        <v>0</v>
      </c>
      <c r="V1245" s="156" t="s">
        <v>27299</v>
      </c>
      <c r="W1245" s="156" t="s">
        <v>27298</v>
      </c>
      <c r="X1245" s="156" t="s">
        <v>27297</v>
      </c>
      <c r="Y1245" s="141" t="s">
        <v>320</v>
      </c>
      <c r="Z1245" s="141" t="str">
        <f t="shared" si="52"/>
        <v>0101PE</v>
      </c>
      <c r="AA1245" s="245">
        <v>0</v>
      </c>
      <c r="AB1245" s="156" t="s">
        <v>30</v>
      </c>
      <c r="AC1245" s="156" t="s">
        <v>3343</v>
      </c>
      <c r="AD1245" s="156"/>
      <c r="AE1245" s="223"/>
      <c r="AF1245" s="223"/>
    </row>
    <row r="1246" spans="1:32" s="222" customFormat="1" ht="24" hidden="1" customHeight="1">
      <c r="A1246" s="178">
        <v>42904</v>
      </c>
      <c r="B1246" s="177" t="s">
        <v>19160</v>
      </c>
      <c r="C1246" s="156">
        <v>0</v>
      </c>
      <c r="D1246" s="156" t="s">
        <v>31</v>
      </c>
      <c r="E1246" s="156" t="s">
        <v>97</v>
      </c>
      <c r="F1246" s="252">
        <v>170615</v>
      </c>
      <c r="G1246" s="156" t="s">
        <v>310</v>
      </c>
      <c r="H1246" s="176" t="s">
        <v>27287</v>
      </c>
      <c r="I1246" s="156">
        <v>5</v>
      </c>
      <c r="J1246" s="156" t="s">
        <v>32</v>
      </c>
      <c r="K1246" s="156" t="s">
        <v>342</v>
      </c>
      <c r="L1246" s="156" t="s">
        <v>349</v>
      </c>
      <c r="M1246" s="156"/>
      <c r="N1246" s="156">
        <v>0</v>
      </c>
      <c r="O1246" s="156" t="s">
        <v>33</v>
      </c>
      <c r="P1246" s="156">
        <v>64525.24</v>
      </c>
      <c r="Q1246" s="156">
        <v>4309650</v>
      </c>
      <c r="R1246" s="156">
        <v>3048776</v>
      </c>
      <c r="S1246" s="166">
        <v>70.739999999999995</v>
      </c>
      <c r="T1246" s="156">
        <v>0</v>
      </c>
      <c r="U1246" s="156">
        <v>0</v>
      </c>
      <c r="V1246" s="156" t="s">
        <v>27296</v>
      </c>
      <c r="W1246" s="156" t="s">
        <v>27295</v>
      </c>
      <c r="X1246" s="156" t="s">
        <v>27294</v>
      </c>
      <c r="Y1246" s="141" t="s">
        <v>320</v>
      </c>
      <c r="Z1246" s="141" t="str">
        <f t="shared" si="52"/>
        <v>0101PE</v>
      </c>
      <c r="AA1246" s="245">
        <v>0</v>
      </c>
      <c r="AB1246" s="156" t="s">
        <v>30</v>
      </c>
      <c r="AC1246" s="156" t="s">
        <v>3343</v>
      </c>
      <c r="AD1246" s="156"/>
      <c r="AE1246" s="223"/>
      <c r="AF1246" s="223"/>
    </row>
    <row r="1247" spans="1:32" s="222" customFormat="1" ht="24" hidden="1" customHeight="1">
      <c r="A1247" s="178">
        <v>42904</v>
      </c>
      <c r="B1247" s="177" t="s">
        <v>19160</v>
      </c>
      <c r="C1247" s="156">
        <v>0</v>
      </c>
      <c r="D1247" s="156" t="s">
        <v>31</v>
      </c>
      <c r="E1247" s="156" t="s">
        <v>98</v>
      </c>
      <c r="F1247" s="252">
        <v>170615</v>
      </c>
      <c r="G1247" s="156" t="s">
        <v>310</v>
      </c>
      <c r="H1247" s="176" t="s">
        <v>27287</v>
      </c>
      <c r="I1247" s="156">
        <v>6</v>
      </c>
      <c r="J1247" s="156" t="s">
        <v>32</v>
      </c>
      <c r="K1247" s="156" t="s">
        <v>342</v>
      </c>
      <c r="L1247" s="156" t="s">
        <v>349</v>
      </c>
      <c r="M1247" s="156"/>
      <c r="N1247" s="156">
        <v>0</v>
      </c>
      <c r="O1247" s="156" t="s">
        <v>33</v>
      </c>
      <c r="P1247" s="156">
        <v>65041.55</v>
      </c>
      <c r="Q1247" s="156">
        <v>4309650</v>
      </c>
      <c r="R1247" s="156">
        <v>3052153</v>
      </c>
      <c r="S1247" s="166">
        <v>70.819999999999993</v>
      </c>
      <c r="T1247" s="156">
        <v>0</v>
      </c>
      <c r="U1247" s="156">
        <v>0</v>
      </c>
      <c r="V1247" s="156" t="s">
        <v>27293</v>
      </c>
      <c r="W1247" s="156" t="s">
        <v>27292</v>
      </c>
      <c r="X1247" s="156" t="s">
        <v>27291</v>
      </c>
      <c r="Y1247" s="141" t="s">
        <v>320</v>
      </c>
      <c r="Z1247" s="141" t="str">
        <f t="shared" si="52"/>
        <v>0101PE</v>
      </c>
      <c r="AA1247" s="245">
        <v>0</v>
      </c>
      <c r="AB1247" s="156" t="s">
        <v>30</v>
      </c>
      <c r="AC1247" s="156" t="s">
        <v>3343</v>
      </c>
      <c r="AD1247" s="156"/>
      <c r="AE1247" s="223"/>
      <c r="AF1247" s="223"/>
    </row>
    <row r="1248" spans="1:32" s="222" customFormat="1" ht="24" hidden="1" customHeight="1">
      <c r="A1248" s="178">
        <v>42904</v>
      </c>
      <c r="B1248" s="177" t="s">
        <v>19160</v>
      </c>
      <c r="C1248" s="156">
        <v>0</v>
      </c>
      <c r="D1248" s="156" t="s">
        <v>31</v>
      </c>
      <c r="E1248" s="156" t="s">
        <v>99</v>
      </c>
      <c r="F1248" s="252">
        <v>170615</v>
      </c>
      <c r="G1248" s="156" t="s">
        <v>310</v>
      </c>
      <c r="H1248" s="176" t="s">
        <v>27287</v>
      </c>
      <c r="I1248" s="156">
        <v>7</v>
      </c>
      <c r="J1248" s="156" t="s">
        <v>32</v>
      </c>
      <c r="K1248" s="156" t="s">
        <v>342</v>
      </c>
      <c r="L1248" s="156" t="s">
        <v>349</v>
      </c>
      <c r="M1248" s="156"/>
      <c r="N1248" s="156">
        <v>0</v>
      </c>
      <c r="O1248" s="156" t="s">
        <v>33</v>
      </c>
      <c r="P1248" s="156">
        <v>66103.92</v>
      </c>
      <c r="Q1248" s="156">
        <v>4309650</v>
      </c>
      <c r="R1248" s="156">
        <v>3110650</v>
      </c>
      <c r="S1248" s="166">
        <v>72.180000000000007</v>
      </c>
      <c r="T1248" s="156">
        <v>0</v>
      </c>
      <c r="U1248" s="156">
        <v>0</v>
      </c>
      <c r="V1248" s="156" t="s">
        <v>27290</v>
      </c>
      <c r="W1248" s="156" t="s">
        <v>27289</v>
      </c>
      <c r="X1248" s="156" t="s">
        <v>27288</v>
      </c>
      <c r="Y1248" s="141" t="s">
        <v>320</v>
      </c>
      <c r="Z1248" s="141" t="str">
        <f t="shared" si="52"/>
        <v>0101PE</v>
      </c>
      <c r="AA1248" s="245">
        <v>0</v>
      </c>
      <c r="AB1248" s="156" t="s">
        <v>30</v>
      </c>
      <c r="AC1248" s="156" t="s">
        <v>3343</v>
      </c>
      <c r="AD1248" s="156"/>
      <c r="AE1248" s="223"/>
      <c r="AF1248" s="223"/>
    </row>
    <row r="1249" spans="1:32" s="222" customFormat="1" ht="24" hidden="1" customHeight="1">
      <c r="A1249" s="178">
        <v>42904</v>
      </c>
      <c r="B1249" s="177" t="s">
        <v>19160</v>
      </c>
      <c r="C1249" s="156">
        <v>0</v>
      </c>
      <c r="D1249" s="156" t="s">
        <v>31</v>
      </c>
      <c r="E1249" s="156" t="s">
        <v>100</v>
      </c>
      <c r="F1249" s="252">
        <v>170615</v>
      </c>
      <c r="G1249" s="156" t="s">
        <v>310</v>
      </c>
      <c r="H1249" s="176" t="s">
        <v>27287</v>
      </c>
      <c r="I1249" s="156">
        <v>8</v>
      </c>
      <c r="J1249" s="156" t="s">
        <v>32</v>
      </c>
      <c r="K1249" s="156" t="s">
        <v>342</v>
      </c>
      <c r="L1249" s="156" t="s">
        <v>349</v>
      </c>
      <c r="M1249" s="156"/>
      <c r="N1249" s="156">
        <v>0</v>
      </c>
      <c r="O1249" s="156" t="s">
        <v>33</v>
      </c>
      <c r="P1249" s="156">
        <v>65848.740000000005</v>
      </c>
      <c r="Q1249" s="156">
        <v>4309650</v>
      </c>
      <c r="R1249" s="156">
        <v>3143546</v>
      </c>
      <c r="S1249" s="166">
        <v>72.94</v>
      </c>
      <c r="T1249" s="156">
        <v>0</v>
      </c>
      <c r="U1249" s="156">
        <v>0</v>
      </c>
      <c r="V1249" s="156" t="s">
        <v>27286</v>
      </c>
      <c r="W1249" s="156" t="s">
        <v>27285</v>
      </c>
      <c r="X1249" s="156" t="s">
        <v>27284</v>
      </c>
      <c r="Y1249" s="141" t="s">
        <v>320</v>
      </c>
      <c r="Z1249" s="141" t="str">
        <f t="shared" si="52"/>
        <v>0101PE</v>
      </c>
      <c r="AA1249" s="245">
        <v>0</v>
      </c>
      <c r="AB1249" s="156" t="s">
        <v>30</v>
      </c>
      <c r="AC1249" s="156" t="s">
        <v>3343</v>
      </c>
      <c r="AD1249" s="156"/>
      <c r="AE1249" s="223"/>
      <c r="AF1249" s="223"/>
    </row>
    <row r="1250" spans="1:32" s="222" customFormat="1" ht="24" hidden="1" customHeight="1">
      <c r="A1250" s="182">
        <v>42906</v>
      </c>
      <c r="B1250" s="181" t="s">
        <v>27283</v>
      </c>
      <c r="C1250" s="150">
        <v>0</v>
      </c>
      <c r="D1250" s="150" t="s">
        <v>31</v>
      </c>
      <c r="E1250" s="150" t="s">
        <v>93</v>
      </c>
      <c r="F1250" s="253">
        <v>170615</v>
      </c>
      <c r="G1250" s="180" t="s">
        <v>310</v>
      </c>
      <c r="H1250" s="150" t="s">
        <v>27255</v>
      </c>
      <c r="I1250" s="179">
        <v>1</v>
      </c>
      <c r="J1250" s="150" t="s">
        <v>32</v>
      </c>
      <c r="K1250" s="150" t="s">
        <v>342</v>
      </c>
      <c r="L1250" s="150" t="s">
        <v>349</v>
      </c>
      <c r="M1250" s="150"/>
      <c r="N1250" s="150">
        <v>0</v>
      </c>
      <c r="O1250" s="150" t="s">
        <v>41</v>
      </c>
      <c r="P1250" s="150">
        <v>118794.45</v>
      </c>
      <c r="Q1250" s="150">
        <v>4309650</v>
      </c>
      <c r="R1250" s="150">
        <v>3571544</v>
      </c>
      <c r="S1250" s="150">
        <v>82.87</v>
      </c>
      <c r="T1250" s="150">
        <v>0</v>
      </c>
      <c r="U1250" s="150">
        <v>0</v>
      </c>
      <c r="V1250" s="150" t="s">
        <v>27282</v>
      </c>
      <c r="W1250" s="150" t="s">
        <v>27281</v>
      </c>
      <c r="X1250" s="150" t="s">
        <v>27280</v>
      </c>
      <c r="Y1250" s="147" t="s">
        <v>140</v>
      </c>
      <c r="Z1250" s="147" t="str">
        <f t="shared" si="52"/>
        <v>0151PE</v>
      </c>
      <c r="AA1250" s="246">
        <v>0</v>
      </c>
      <c r="AB1250" s="150" t="s">
        <v>30</v>
      </c>
      <c r="AC1250" s="246" t="s">
        <v>3343</v>
      </c>
      <c r="AD1250" s="150"/>
      <c r="AE1250" s="223"/>
      <c r="AF1250" s="223"/>
    </row>
    <row r="1251" spans="1:32" s="222" customFormat="1" ht="24" hidden="1" customHeight="1">
      <c r="A1251" s="178">
        <v>42906</v>
      </c>
      <c r="B1251" s="177" t="s">
        <v>27279</v>
      </c>
      <c r="C1251" s="156">
        <v>0</v>
      </c>
      <c r="D1251" s="156" t="s">
        <v>31</v>
      </c>
      <c r="E1251" s="156" t="s">
        <v>94</v>
      </c>
      <c r="F1251" s="252">
        <v>170615</v>
      </c>
      <c r="G1251" s="156" t="s">
        <v>310</v>
      </c>
      <c r="H1251" s="176" t="s">
        <v>27255</v>
      </c>
      <c r="I1251" s="156">
        <v>2</v>
      </c>
      <c r="J1251" s="156" t="s">
        <v>32</v>
      </c>
      <c r="K1251" s="156" t="s">
        <v>342</v>
      </c>
      <c r="L1251" s="156" t="s">
        <v>349</v>
      </c>
      <c r="M1251" s="156"/>
      <c r="N1251" s="156">
        <v>0</v>
      </c>
      <c r="O1251" s="156" t="s">
        <v>41</v>
      </c>
      <c r="P1251" s="156">
        <v>119219.46</v>
      </c>
      <c r="Q1251" s="156">
        <v>4309650</v>
      </c>
      <c r="R1251" s="156">
        <v>3579820</v>
      </c>
      <c r="S1251" s="166">
        <v>83.07</v>
      </c>
      <c r="T1251" s="156">
        <v>0</v>
      </c>
      <c r="U1251" s="156">
        <v>0</v>
      </c>
      <c r="V1251" s="156" t="s">
        <v>27278</v>
      </c>
      <c r="W1251" s="156" t="s">
        <v>27277</v>
      </c>
      <c r="X1251" s="156" t="s">
        <v>27276</v>
      </c>
      <c r="Y1251" s="141" t="s">
        <v>140</v>
      </c>
      <c r="Z1251" s="141" t="str">
        <f t="shared" si="52"/>
        <v>0151PE</v>
      </c>
      <c r="AA1251" s="245">
        <v>0</v>
      </c>
      <c r="AB1251" s="156" t="s">
        <v>30</v>
      </c>
      <c r="AC1251" s="156" t="s">
        <v>3343</v>
      </c>
      <c r="AD1251" s="156"/>
      <c r="AE1251" s="223"/>
      <c r="AF1251" s="223"/>
    </row>
    <row r="1252" spans="1:32" s="222" customFormat="1" ht="24" hidden="1" customHeight="1">
      <c r="A1252" s="178">
        <v>42906</v>
      </c>
      <c r="B1252" s="177" t="s">
        <v>27275</v>
      </c>
      <c r="C1252" s="156">
        <v>0</v>
      </c>
      <c r="D1252" s="156" t="s">
        <v>31</v>
      </c>
      <c r="E1252" s="156" t="s">
        <v>95</v>
      </c>
      <c r="F1252" s="252">
        <v>170615</v>
      </c>
      <c r="G1252" s="156" t="s">
        <v>310</v>
      </c>
      <c r="H1252" s="176" t="s">
        <v>27255</v>
      </c>
      <c r="I1252" s="156">
        <v>3</v>
      </c>
      <c r="J1252" s="156" t="s">
        <v>32</v>
      </c>
      <c r="K1252" s="156" t="s">
        <v>342</v>
      </c>
      <c r="L1252" s="156" t="s">
        <v>349</v>
      </c>
      <c r="M1252" s="156"/>
      <c r="N1252" s="156">
        <v>0</v>
      </c>
      <c r="O1252" s="156" t="s">
        <v>41</v>
      </c>
      <c r="P1252" s="156">
        <v>110891.44</v>
      </c>
      <c r="Q1252" s="156">
        <v>4309650</v>
      </c>
      <c r="R1252" s="156">
        <v>3338482</v>
      </c>
      <c r="S1252" s="166">
        <v>77.47</v>
      </c>
      <c r="T1252" s="156">
        <v>0</v>
      </c>
      <c r="U1252" s="156">
        <v>0</v>
      </c>
      <c r="V1252" s="156" t="s">
        <v>27274</v>
      </c>
      <c r="W1252" s="156" t="s">
        <v>27273</v>
      </c>
      <c r="X1252" s="156" t="s">
        <v>27272</v>
      </c>
      <c r="Y1252" s="141" t="s">
        <v>140</v>
      </c>
      <c r="Z1252" s="141" t="str">
        <f t="shared" si="52"/>
        <v>0151PE</v>
      </c>
      <c r="AA1252" s="245">
        <v>0</v>
      </c>
      <c r="AB1252" s="156" t="s">
        <v>30</v>
      </c>
      <c r="AC1252" s="156" t="s">
        <v>3343</v>
      </c>
      <c r="AD1252" s="156"/>
      <c r="AE1252" s="223"/>
      <c r="AF1252" s="223"/>
    </row>
    <row r="1253" spans="1:32" s="222" customFormat="1" ht="24" hidden="1" customHeight="1">
      <c r="A1253" s="178">
        <v>42906</v>
      </c>
      <c r="B1253" s="177" t="s">
        <v>27271</v>
      </c>
      <c r="C1253" s="156">
        <v>0</v>
      </c>
      <c r="D1253" s="156" t="s">
        <v>31</v>
      </c>
      <c r="E1253" s="156" t="s">
        <v>96</v>
      </c>
      <c r="F1253" s="252">
        <v>170615</v>
      </c>
      <c r="G1253" s="156" t="s">
        <v>310</v>
      </c>
      <c r="H1253" s="176" t="s">
        <v>27255</v>
      </c>
      <c r="I1253" s="156">
        <v>4</v>
      </c>
      <c r="J1253" s="156" t="s">
        <v>32</v>
      </c>
      <c r="K1253" s="156" t="s">
        <v>342</v>
      </c>
      <c r="L1253" s="156" t="s">
        <v>349</v>
      </c>
      <c r="M1253" s="156"/>
      <c r="N1253" s="156">
        <v>0</v>
      </c>
      <c r="O1253" s="156" t="s">
        <v>41</v>
      </c>
      <c r="P1253" s="156">
        <v>112036.43</v>
      </c>
      <c r="Q1253" s="156">
        <v>4309650</v>
      </c>
      <c r="R1253" s="156">
        <v>3370012</v>
      </c>
      <c r="S1253" s="166">
        <v>78.2</v>
      </c>
      <c r="T1253" s="156">
        <v>0</v>
      </c>
      <c r="U1253" s="156">
        <v>0</v>
      </c>
      <c r="V1253" s="156" t="s">
        <v>27270</v>
      </c>
      <c r="W1253" s="156" t="s">
        <v>27269</v>
      </c>
      <c r="X1253" s="156" t="s">
        <v>27268</v>
      </c>
      <c r="Y1253" s="141" t="s">
        <v>140</v>
      </c>
      <c r="Z1253" s="141" t="str">
        <f t="shared" si="52"/>
        <v>0151PE</v>
      </c>
      <c r="AA1253" s="245">
        <v>0</v>
      </c>
      <c r="AB1253" s="156" t="s">
        <v>30</v>
      </c>
      <c r="AC1253" s="156" t="s">
        <v>3343</v>
      </c>
      <c r="AD1253" s="156"/>
      <c r="AE1253" s="223"/>
      <c r="AF1253" s="223"/>
    </row>
    <row r="1254" spans="1:32" s="222" customFormat="1" ht="24" hidden="1" customHeight="1">
      <c r="A1254" s="178">
        <v>42906</v>
      </c>
      <c r="B1254" s="177" t="s">
        <v>27267</v>
      </c>
      <c r="C1254" s="156">
        <v>0</v>
      </c>
      <c r="D1254" s="156" t="s">
        <v>31</v>
      </c>
      <c r="E1254" s="156" t="s">
        <v>97</v>
      </c>
      <c r="F1254" s="252">
        <v>170615</v>
      </c>
      <c r="G1254" s="156" t="s">
        <v>310</v>
      </c>
      <c r="H1254" s="176" t="s">
        <v>27255</v>
      </c>
      <c r="I1254" s="156">
        <v>5</v>
      </c>
      <c r="J1254" s="156" t="s">
        <v>32</v>
      </c>
      <c r="K1254" s="156" t="s">
        <v>342</v>
      </c>
      <c r="L1254" s="156" t="s">
        <v>349</v>
      </c>
      <c r="M1254" s="156"/>
      <c r="N1254" s="156">
        <v>0</v>
      </c>
      <c r="O1254" s="156" t="s">
        <v>41</v>
      </c>
      <c r="P1254" s="156">
        <v>117021.45</v>
      </c>
      <c r="Q1254" s="156">
        <v>4309650</v>
      </c>
      <c r="R1254" s="156">
        <v>3512913</v>
      </c>
      <c r="S1254" s="166">
        <v>81.510000000000005</v>
      </c>
      <c r="T1254" s="156">
        <v>0</v>
      </c>
      <c r="U1254" s="156">
        <v>0</v>
      </c>
      <c r="V1254" s="156" t="s">
        <v>27266</v>
      </c>
      <c r="W1254" s="156" t="s">
        <v>27265</v>
      </c>
      <c r="X1254" s="156" t="s">
        <v>27264</v>
      </c>
      <c r="Y1254" s="141" t="s">
        <v>140</v>
      </c>
      <c r="Z1254" s="141" t="str">
        <f t="shared" si="52"/>
        <v>0151PE</v>
      </c>
      <c r="AA1254" s="245">
        <v>0</v>
      </c>
      <c r="AB1254" s="156" t="s">
        <v>30</v>
      </c>
      <c r="AC1254" s="156" t="s">
        <v>3343</v>
      </c>
      <c r="AD1254" s="156"/>
      <c r="AE1254" s="223"/>
      <c r="AF1254" s="223"/>
    </row>
    <row r="1255" spans="1:32" s="222" customFormat="1" ht="24" hidden="1" customHeight="1">
      <c r="A1255" s="178">
        <v>42906</v>
      </c>
      <c r="B1255" s="177" t="s">
        <v>27256</v>
      </c>
      <c r="C1255" s="156">
        <v>0</v>
      </c>
      <c r="D1255" s="156" t="s">
        <v>31</v>
      </c>
      <c r="E1255" s="156" t="s">
        <v>20874</v>
      </c>
      <c r="F1255" s="252">
        <v>170615</v>
      </c>
      <c r="G1255" s="156" t="s">
        <v>310</v>
      </c>
      <c r="H1255" s="176" t="s">
        <v>27255</v>
      </c>
      <c r="I1255" s="156">
        <v>6</v>
      </c>
      <c r="J1255" s="156" t="s">
        <v>32</v>
      </c>
      <c r="K1255" s="156" t="s">
        <v>342</v>
      </c>
      <c r="L1255" s="156" t="s">
        <v>349</v>
      </c>
      <c r="M1255" s="156"/>
      <c r="N1255" s="156">
        <v>0</v>
      </c>
      <c r="O1255" s="156" t="s">
        <v>41</v>
      </c>
      <c r="P1255" s="156">
        <v>111868.1</v>
      </c>
      <c r="Q1255" s="156">
        <v>4309650</v>
      </c>
      <c r="R1255" s="156">
        <v>3329407</v>
      </c>
      <c r="S1255" s="166">
        <v>77.25</v>
      </c>
      <c r="T1255" s="156">
        <v>0</v>
      </c>
      <c r="U1255" s="156">
        <v>0</v>
      </c>
      <c r="V1255" s="156" t="s">
        <v>27263</v>
      </c>
      <c r="W1255" s="156" t="s">
        <v>27262</v>
      </c>
      <c r="X1255" s="156" t="s">
        <v>27261</v>
      </c>
      <c r="Y1255" s="141" t="s">
        <v>140</v>
      </c>
      <c r="Z1255" s="141" t="str">
        <f t="shared" si="52"/>
        <v>0151PE</v>
      </c>
      <c r="AA1255" s="245">
        <v>0</v>
      </c>
      <c r="AB1255" s="156" t="s">
        <v>13904</v>
      </c>
      <c r="AC1255" s="156" t="s">
        <v>3343</v>
      </c>
      <c r="AD1255" s="156"/>
      <c r="AE1255" s="223"/>
      <c r="AF1255" s="223"/>
    </row>
    <row r="1256" spans="1:32" s="222" customFormat="1" ht="24" hidden="1" customHeight="1">
      <c r="A1256" s="178">
        <v>42906</v>
      </c>
      <c r="B1256" s="177" t="s">
        <v>27260</v>
      </c>
      <c r="C1256" s="156">
        <v>0</v>
      </c>
      <c r="D1256" s="156" t="s">
        <v>31</v>
      </c>
      <c r="E1256" s="156" t="s">
        <v>20874</v>
      </c>
      <c r="F1256" s="252">
        <v>170615</v>
      </c>
      <c r="G1256" s="156" t="s">
        <v>310</v>
      </c>
      <c r="H1256" s="176" t="s">
        <v>27255</v>
      </c>
      <c r="I1256" s="156">
        <v>7</v>
      </c>
      <c r="J1256" s="156" t="s">
        <v>32</v>
      </c>
      <c r="K1256" s="156" t="s">
        <v>342</v>
      </c>
      <c r="L1256" s="156" t="s">
        <v>349</v>
      </c>
      <c r="M1256" s="156"/>
      <c r="N1256" s="156">
        <v>0</v>
      </c>
      <c r="O1256" s="156" t="s">
        <v>41</v>
      </c>
      <c r="P1256" s="156">
        <v>111139.96</v>
      </c>
      <c r="Q1256" s="156">
        <v>4309650</v>
      </c>
      <c r="R1256" s="156">
        <v>3307736</v>
      </c>
      <c r="S1256" s="166">
        <v>76.75</v>
      </c>
      <c r="T1256" s="156">
        <v>0</v>
      </c>
      <c r="U1256" s="156">
        <v>0</v>
      </c>
      <c r="V1256" s="156" t="s">
        <v>27259</v>
      </c>
      <c r="W1256" s="156" t="s">
        <v>27258</v>
      </c>
      <c r="X1256" s="156" t="s">
        <v>27257</v>
      </c>
      <c r="Y1256" s="141" t="s">
        <v>140</v>
      </c>
      <c r="Z1256" s="141" t="str">
        <f t="shared" si="52"/>
        <v>0151PE</v>
      </c>
      <c r="AA1256" s="245">
        <v>0</v>
      </c>
      <c r="AB1256" s="156" t="s">
        <v>13904</v>
      </c>
      <c r="AC1256" s="156" t="s">
        <v>3343</v>
      </c>
      <c r="AD1256" s="156"/>
      <c r="AE1256" s="223"/>
      <c r="AF1256" s="223"/>
    </row>
    <row r="1257" spans="1:32" s="222" customFormat="1" ht="24" hidden="1" customHeight="1">
      <c r="A1257" s="178">
        <v>42906</v>
      </c>
      <c r="B1257" s="177" t="s">
        <v>27256</v>
      </c>
      <c r="C1257" s="156">
        <v>0</v>
      </c>
      <c r="D1257" s="156" t="s">
        <v>31</v>
      </c>
      <c r="E1257" s="156" t="s">
        <v>20874</v>
      </c>
      <c r="F1257" s="252">
        <v>170615</v>
      </c>
      <c r="G1257" s="156" t="s">
        <v>310</v>
      </c>
      <c r="H1257" s="176" t="s">
        <v>27255</v>
      </c>
      <c r="I1257" s="156">
        <v>8</v>
      </c>
      <c r="J1257" s="156" t="s">
        <v>32</v>
      </c>
      <c r="K1257" s="156" t="s">
        <v>342</v>
      </c>
      <c r="L1257" s="156" t="s">
        <v>349</v>
      </c>
      <c r="M1257" s="156"/>
      <c r="N1257" s="156">
        <v>0</v>
      </c>
      <c r="O1257" s="156" t="s">
        <v>41</v>
      </c>
      <c r="P1257" s="156">
        <v>111522.56</v>
      </c>
      <c r="Q1257" s="156">
        <v>4309650</v>
      </c>
      <c r="R1257" s="156">
        <v>3319123</v>
      </c>
      <c r="S1257" s="166">
        <v>77.02</v>
      </c>
      <c r="T1257" s="156">
        <v>0</v>
      </c>
      <c r="U1257" s="156">
        <v>0</v>
      </c>
      <c r="V1257" s="156" t="s">
        <v>27254</v>
      </c>
      <c r="W1257" s="156" t="s">
        <v>27253</v>
      </c>
      <c r="X1257" s="156" t="s">
        <v>27252</v>
      </c>
      <c r="Y1257" s="141" t="s">
        <v>140</v>
      </c>
      <c r="Z1257" s="141" t="str">
        <f t="shared" si="52"/>
        <v>0151PE</v>
      </c>
      <c r="AA1257" s="245">
        <v>0</v>
      </c>
      <c r="AB1257" s="156" t="s">
        <v>13904</v>
      </c>
      <c r="AC1257" s="156" t="s">
        <v>3343</v>
      </c>
      <c r="AD1257" s="156"/>
      <c r="AE1257" s="223"/>
      <c r="AF1257" s="223"/>
    </row>
    <row r="1258" spans="1:32" s="222" customFormat="1" ht="24" hidden="1" customHeight="1">
      <c r="A1258" s="182">
        <v>42907</v>
      </c>
      <c r="B1258" s="181" t="s">
        <v>27236</v>
      </c>
      <c r="C1258" s="150">
        <v>0</v>
      </c>
      <c r="D1258" s="150" t="s">
        <v>31</v>
      </c>
      <c r="E1258" s="150" t="s">
        <v>93</v>
      </c>
      <c r="F1258" s="253">
        <v>170619</v>
      </c>
      <c r="G1258" s="180" t="s">
        <v>101</v>
      </c>
      <c r="H1258" s="150" t="s">
        <v>27249</v>
      </c>
      <c r="I1258" s="179">
        <v>1</v>
      </c>
      <c r="J1258" s="150" t="s">
        <v>32</v>
      </c>
      <c r="K1258" s="150" t="s">
        <v>342</v>
      </c>
      <c r="L1258" s="150" t="s">
        <v>350</v>
      </c>
      <c r="M1258" s="150"/>
      <c r="N1258" s="150">
        <v>0</v>
      </c>
      <c r="O1258" s="150" t="s">
        <v>33</v>
      </c>
      <c r="P1258" s="150">
        <v>32976.050000000003</v>
      </c>
      <c r="Q1258" s="150">
        <v>2873602</v>
      </c>
      <c r="R1258" s="150">
        <v>2632252</v>
      </c>
      <c r="S1258" s="150">
        <v>91.7</v>
      </c>
      <c r="T1258" s="150">
        <v>0</v>
      </c>
      <c r="U1258" s="150">
        <v>0</v>
      </c>
      <c r="V1258" s="150" t="s">
        <v>27248</v>
      </c>
      <c r="W1258" s="150" t="s">
        <v>27251</v>
      </c>
      <c r="X1258" s="150" t="s">
        <v>27250</v>
      </c>
      <c r="Y1258" s="147" t="s">
        <v>320</v>
      </c>
      <c r="Z1258" s="147" t="str">
        <f t="shared" si="52"/>
        <v>0101PE</v>
      </c>
      <c r="AA1258" s="246">
        <v>0</v>
      </c>
      <c r="AB1258" s="150" t="s">
        <v>13904</v>
      </c>
      <c r="AC1258" s="246" t="s">
        <v>3343</v>
      </c>
      <c r="AD1258" s="150"/>
      <c r="AE1258" s="223"/>
      <c r="AF1258" s="223"/>
    </row>
    <row r="1259" spans="1:32" s="222" customFormat="1" ht="24" hidden="1" customHeight="1">
      <c r="A1259" s="178">
        <v>42907</v>
      </c>
      <c r="B1259" s="177" t="s">
        <v>27236</v>
      </c>
      <c r="C1259" s="156">
        <v>0</v>
      </c>
      <c r="D1259" s="156" t="s">
        <v>31</v>
      </c>
      <c r="E1259" s="156" t="s">
        <v>94</v>
      </c>
      <c r="F1259" s="252">
        <v>170619</v>
      </c>
      <c r="G1259" s="156" t="s">
        <v>101</v>
      </c>
      <c r="H1259" s="176" t="s">
        <v>27249</v>
      </c>
      <c r="I1259" s="156">
        <v>2</v>
      </c>
      <c r="J1259" s="156" t="s">
        <v>32</v>
      </c>
      <c r="K1259" s="156" t="s">
        <v>342</v>
      </c>
      <c r="L1259" s="156" t="s">
        <v>350</v>
      </c>
      <c r="M1259" s="156"/>
      <c r="N1259" s="156">
        <v>0</v>
      </c>
      <c r="O1259" s="156" t="s">
        <v>33</v>
      </c>
      <c r="P1259" s="156">
        <v>33336.14</v>
      </c>
      <c r="Q1259" s="156">
        <v>2912236</v>
      </c>
      <c r="R1259" s="156">
        <v>2662798</v>
      </c>
      <c r="S1259" s="166">
        <v>91.5</v>
      </c>
      <c r="T1259" s="156">
        <v>0</v>
      </c>
      <c r="U1259" s="156">
        <v>0</v>
      </c>
      <c r="V1259" s="156" t="s">
        <v>27248</v>
      </c>
      <c r="W1259" s="156" t="s">
        <v>27247</v>
      </c>
      <c r="X1259" s="156" t="s">
        <v>27246</v>
      </c>
      <c r="Y1259" s="141" t="s">
        <v>320</v>
      </c>
      <c r="Z1259" s="141" t="str">
        <f t="shared" si="52"/>
        <v>0101PE</v>
      </c>
      <c r="AA1259" s="245">
        <v>0</v>
      </c>
      <c r="AB1259" s="156" t="s">
        <v>13904</v>
      </c>
      <c r="AC1259" s="156" t="s">
        <v>3343</v>
      </c>
      <c r="AD1259" s="156"/>
      <c r="AE1259" s="223"/>
      <c r="AF1259" s="223"/>
    </row>
    <row r="1260" spans="1:32" s="222" customFormat="1" ht="24" hidden="1" customHeight="1">
      <c r="A1260" s="182">
        <v>42907</v>
      </c>
      <c r="B1260" s="181" t="s">
        <v>27236</v>
      </c>
      <c r="C1260" s="150">
        <v>0</v>
      </c>
      <c r="D1260" s="150" t="s">
        <v>31</v>
      </c>
      <c r="E1260" s="150" t="s">
        <v>93</v>
      </c>
      <c r="F1260" s="253">
        <v>170619</v>
      </c>
      <c r="G1260" s="180" t="s">
        <v>6378</v>
      </c>
      <c r="H1260" s="150" t="s">
        <v>27243</v>
      </c>
      <c r="I1260" s="179">
        <v>1</v>
      </c>
      <c r="J1260" s="150" t="s">
        <v>32</v>
      </c>
      <c r="K1260" s="150" t="s">
        <v>342</v>
      </c>
      <c r="L1260" s="150" t="s">
        <v>350</v>
      </c>
      <c r="M1260" s="150"/>
      <c r="N1260" s="150">
        <v>0</v>
      </c>
      <c r="O1260" s="150" t="s">
        <v>33</v>
      </c>
      <c r="P1260" s="150">
        <v>34945.279999999999</v>
      </c>
      <c r="Q1260" s="150">
        <v>2958163</v>
      </c>
      <c r="R1260" s="150">
        <v>2780547</v>
      </c>
      <c r="S1260" s="150">
        <v>94.1</v>
      </c>
      <c r="T1260" s="150">
        <v>0</v>
      </c>
      <c r="U1260" s="150">
        <v>0</v>
      </c>
      <c r="V1260" s="150" t="s">
        <v>27242</v>
      </c>
      <c r="W1260" s="150" t="s">
        <v>27245</v>
      </c>
      <c r="X1260" s="150" t="s">
        <v>27244</v>
      </c>
      <c r="Y1260" s="147" t="s">
        <v>320</v>
      </c>
      <c r="Z1260" s="147" t="str">
        <f t="shared" si="52"/>
        <v>0101PE</v>
      </c>
      <c r="AA1260" s="246">
        <v>0</v>
      </c>
      <c r="AB1260" s="150" t="s">
        <v>13904</v>
      </c>
      <c r="AC1260" s="246" t="s">
        <v>3343</v>
      </c>
      <c r="AD1260" s="150"/>
      <c r="AE1260" s="223"/>
      <c r="AF1260" s="223"/>
    </row>
    <row r="1261" spans="1:32" s="222" customFormat="1" ht="24" hidden="1" customHeight="1">
      <c r="A1261" s="178">
        <v>42907</v>
      </c>
      <c r="B1261" s="177" t="s">
        <v>27236</v>
      </c>
      <c r="C1261" s="156">
        <v>0</v>
      </c>
      <c r="D1261" s="156" t="s">
        <v>31</v>
      </c>
      <c r="E1261" s="156" t="s">
        <v>94</v>
      </c>
      <c r="F1261" s="252">
        <v>170619</v>
      </c>
      <c r="G1261" s="156" t="s">
        <v>6378</v>
      </c>
      <c r="H1261" s="176" t="s">
        <v>27243</v>
      </c>
      <c r="I1261" s="156">
        <v>2</v>
      </c>
      <c r="J1261" s="156" t="s">
        <v>32</v>
      </c>
      <c r="K1261" s="156" t="s">
        <v>342</v>
      </c>
      <c r="L1261" s="156" t="s">
        <v>350</v>
      </c>
      <c r="M1261" s="156"/>
      <c r="N1261" s="156">
        <v>0</v>
      </c>
      <c r="O1261" s="156" t="s">
        <v>33</v>
      </c>
      <c r="P1261" s="156">
        <v>35211.08</v>
      </c>
      <c r="Q1261" s="156">
        <v>2990717</v>
      </c>
      <c r="R1261" s="156">
        <v>2802761</v>
      </c>
      <c r="S1261" s="166">
        <v>93.8</v>
      </c>
      <c r="T1261" s="156">
        <v>0</v>
      </c>
      <c r="U1261" s="156">
        <v>0</v>
      </c>
      <c r="V1261" s="156" t="s">
        <v>27242</v>
      </c>
      <c r="W1261" s="156" t="s">
        <v>27241</v>
      </c>
      <c r="X1261" s="156" t="s">
        <v>27240</v>
      </c>
      <c r="Y1261" s="141" t="s">
        <v>320</v>
      </c>
      <c r="Z1261" s="141" t="str">
        <f t="shared" si="52"/>
        <v>0101PE</v>
      </c>
      <c r="AA1261" s="245">
        <v>0</v>
      </c>
      <c r="AB1261" s="156" t="s">
        <v>13904</v>
      </c>
      <c r="AC1261" s="156" t="s">
        <v>3343</v>
      </c>
      <c r="AD1261" s="156"/>
      <c r="AE1261" s="223"/>
      <c r="AF1261" s="223"/>
    </row>
    <row r="1262" spans="1:32" s="222" customFormat="1" ht="24" hidden="1" customHeight="1">
      <c r="A1262" s="182">
        <v>42907</v>
      </c>
      <c r="B1262" s="181" t="s">
        <v>27236</v>
      </c>
      <c r="C1262" s="150">
        <v>0</v>
      </c>
      <c r="D1262" s="150" t="s">
        <v>31</v>
      </c>
      <c r="E1262" s="150" t="s">
        <v>93</v>
      </c>
      <c r="F1262" s="253">
        <v>170619</v>
      </c>
      <c r="G1262" s="180" t="s">
        <v>6378</v>
      </c>
      <c r="H1262" s="150" t="s">
        <v>27235</v>
      </c>
      <c r="I1262" s="179">
        <v>1</v>
      </c>
      <c r="J1262" s="150" t="s">
        <v>32</v>
      </c>
      <c r="K1262" s="150" t="s">
        <v>342</v>
      </c>
      <c r="L1262" s="150" t="s">
        <v>350</v>
      </c>
      <c r="M1262" s="150"/>
      <c r="N1262" s="150">
        <v>0</v>
      </c>
      <c r="O1262" s="150" t="s">
        <v>33</v>
      </c>
      <c r="P1262" s="150">
        <v>37399.949999999997</v>
      </c>
      <c r="Q1262" s="150">
        <v>3215541</v>
      </c>
      <c r="R1262" s="150">
        <v>2990532</v>
      </c>
      <c r="S1262" s="150">
        <v>93.1</v>
      </c>
      <c r="T1262" s="150">
        <v>0</v>
      </c>
      <c r="U1262" s="150">
        <v>0</v>
      </c>
      <c r="V1262" s="150" t="s">
        <v>27239</v>
      </c>
      <c r="W1262" s="150" t="s">
        <v>27238</v>
      </c>
      <c r="X1262" s="150" t="s">
        <v>27237</v>
      </c>
      <c r="Y1262" s="147" t="s">
        <v>320</v>
      </c>
      <c r="Z1262" s="147" t="str">
        <f t="shared" si="52"/>
        <v>0101PE</v>
      </c>
      <c r="AA1262" s="246">
        <v>0</v>
      </c>
      <c r="AB1262" s="150" t="s">
        <v>13904</v>
      </c>
      <c r="AC1262" s="246" t="s">
        <v>3343</v>
      </c>
      <c r="AD1262" s="150"/>
      <c r="AE1262" s="223"/>
      <c r="AF1262" s="223"/>
    </row>
    <row r="1263" spans="1:32" s="222" customFormat="1" ht="24" hidden="1" customHeight="1">
      <c r="A1263" s="178">
        <v>42907</v>
      </c>
      <c r="B1263" s="177" t="s">
        <v>27236</v>
      </c>
      <c r="C1263" s="156">
        <v>0</v>
      </c>
      <c r="D1263" s="156" t="s">
        <v>31</v>
      </c>
      <c r="E1263" s="156" t="s">
        <v>94</v>
      </c>
      <c r="F1263" s="252">
        <v>170619</v>
      </c>
      <c r="G1263" s="156" t="s">
        <v>6378</v>
      </c>
      <c r="H1263" s="176" t="s">
        <v>27235</v>
      </c>
      <c r="I1263" s="156">
        <v>2</v>
      </c>
      <c r="J1263" s="156" t="s">
        <v>32</v>
      </c>
      <c r="K1263" s="156" t="s">
        <v>342</v>
      </c>
      <c r="L1263" s="156" t="s">
        <v>350</v>
      </c>
      <c r="M1263" s="156"/>
      <c r="N1263" s="156">
        <v>0</v>
      </c>
      <c r="O1263" s="156" t="s">
        <v>33</v>
      </c>
      <c r="P1263" s="156">
        <v>37849.61</v>
      </c>
      <c r="Q1263" s="156">
        <v>3264827</v>
      </c>
      <c r="R1263" s="156">
        <v>3029804</v>
      </c>
      <c r="S1263" s="166">
        <v>93</v>
      </c>
      <c r="T1263" s="156">
        <v>0</v>
      </c>
      <c r="U1263" s="156">
        <v>0</v>
      </c>
      <c r="V1263" s="156" t="s">
        <v>27234</v>
      </c>
      <c r="W1263" s="156" t="s">
        <v>27233</v>
      </c>
      <c r="X1263" s="156" t="s">
        <v>27232</v>
      </c>
      <c r="Y1263" s="141" t="s">
        <v>320</v>
      </c>
      <c r="Z1263" s="141" t="str">
        <f t="shared" si="52"/>
        <v>0101PE</v>
      </c>
      <c r="AA1263" s="245">
        <v>0</v>
      </c>
      <c r="AB1263" s="156" t="s">
        <v>13904</v>
      </c>
      <c r="AC1263" s="156" t="s">
        <v>3343</v>
      </c>
      <c r="AD1263" s="156"/>
      <c r="AE1263" s="223"/>
      <c r="AF1263" s="223"/>
    </row>
    <row r="1264" spans="1:32" s="222" customFormat="1" ht="24" hidden="1" customHeight="1">
      <c r="A1264" s="182">
        <v>42907</v>
      </c>
      <c r="B1264" s="181" t="s">
        <v>27228</v>
      </c>
      <c r="C1264" s="150">
        <v>0</v>
      </c>
      <c r="D1264" s="150" t="s">
        <v>31</v>
      </c>
      <c r="E1264" s="150" t="s">
        <v>93</v>
      </c>
      <c r="F1264" s="253">
        <v>170619</v>
      </c>
      <c r="G1264" s="180" t="s">
        <v>101</v>
      </c>
      <c r="H1264" s="150" t="s">
        <v>27227</v>
      </c>
      <c r="I1264" s="179">
        <v>1</v>
      </c>
      <c r="J1264" s="150" t="s">
        <v>27226</v>
      </c>
      <c r="K1264" s="150" t="s">
        <v>27225</v>
      </c>
      <c r="L1264" s="150" t="s">
        <v>350</v>
      </c>
      <c r="M1264" s="150"/>
      <c r="N1264" s="150">
        <v>0</v>
      </c>
      <c r="O1264" s="150" t="s">
        <v>33</v>
      </c>
      <c r="P1264" s="150">
        <v>36124.769999999997</v>
      </c>
      <c r="Q1264" s="150">
        <v>3237747</v>
      </c>
      <c r="R1264" s="150">
        <v>2874517</v>
      </c>
      <c r="S1264" s="150">
        <v>88.9</v>
      </c>
      <c r="T1264" s="150">
        <v>0</v>
      </c>
      <c r="U1264" s="150">
        <v>0</v>
      </c>
      <c r="V1264" s="150" t="s">
        <v>27231</v>
      </c>
      <c r="W1264" s="150" t="s">
        <v>27230</v>
      </c>
      <c r="X1264" s="150" t="s">
        <v>27229</v>
      </c>
      <c r="Y1264" s="147" t="s">
        <v>320</v>
      </c>
      <c r="Z1264" s="147" t="str">
        <f t="shared" si="52"/>
        <v>0101PE</v>
      </c>
      <c r="AA1264" s="246">
        <v>0.14285714285714285</v>
      </c>
      <c r="AB1264" s="150" t="s">
        <v>13904</v>
      </c>
      <c r="AC1264" s="246" t="s">
        <v>3343</v>
      </c>
      <c r="AD1264" s="150"/>
      <c r="AE1264" s="223"/>
      <c r="AF1264" s="223"/>
    </row>
    <row r="1265" spans="1:32" s="222" customFormat="1" ht="24" hidden="1" customHeight="1">
      <c r="A1265" s="178">
        <v>42907</v>
      </c>
      <c r="B1265" s="177" t="s">
        <v>27228</v>
      </c>
      <c r="C1265" s="156">
        <v>0</v>
      </c>
      <c r="D1265" s="156" t="s">
        <v>31</v>
      </c>
      <c r="E1265" s="156" t="s">
        <v>94</v>
      </c>
      <c r="F1265" s="252">
        <v>170619</v>
      </c>
      <c r="G1265" s="156" t="s">
        <v>101</v>
      </c>
      <c r="H1265" s="176" t="s">
        <v>27227</v>
      </c>
      <c r="I1265" s="156">
        <v>2</v>
      </c>
      <c r="J1265" s="171" t="s">
        <v>27226</v>
      </c>
      <c r="K1265" s="171" t="s">
        <v>27225</v>
      </c>
      <c r="L1265" s="156" t="s">
        <v>350</v>
      </c>
      <c r="M1265" s="156"/>
      <c r="N1265" s="156">
        <v>0</v>
      </c>
      <c r="O1265" s="156" t="s">
        <v>33</v>
      </c>
      <c r="P1265" s="156">
        <v>35262.589999999997</v>
      </c>
      <c r="Q1265" s="156">
        <v>3148582</v>
      </c>
      <c r="R1265" s="156">
        <v>2803426</v>
      </c>
      <c r="S1265" s="166">
        <v>89.2</v>
      </c>
      <c r="T1265" s="156">
        <v>0</v>
      </c>
      <c r="U1265" s="156">
        <v>0</v>
      </c>
      <c r="V1265" s="156" t="s">
        <v>27224</v>
      </c>
      <c r="W1265" s="156" t="s">
        <v>27223</v>
      </c>
      <c r="X1265" s="156" t="s">
        <v>27222</v>
      </c>
      <c r="Y1265" s="141" t="s">
        <v>320</v>
      </c>
      <c r="Z1265" s="141" t="str">
        <f t="shared" si="52"/>
        <v>0101PE</v>
      </c>
      <c r="AA1265" s="245">
        <v>0.14285714285714285</v>
      </c>
      <c r="AB1265" s="156" t="s">
        <v>13904</v>
      </c>
      <c r="AC1265" s="156" t="s">
        <v>3343</v>
      </c>
      <c r="AD1265" s="156"/>
      <c r="AE1265" s="223"/>
      <c r="AF1265" s="223"/>
    </row>
    <row r="1266" spans="1:32" s="222" customFormat="1" ht="24" hidden="1" customHeight="1">
      <c r="A1266" s="182">
        <v>42907</v>
      </c>
      <c r="B1266" s="181" t="s">
        <v>27218</v>
      </c>
      <c r="C1266" s="150">
        <v>0</v>
      </c>
      <c r="D1266" s="150" t="s">
        <v>31</v>
      </c>
      <c r="E1266" s="150" t="s">
        <v>93</v>
      </c>
      <c r="F1266" s="253">
        <v>170619</v>
      </c>
      <c r="G1266" s="180" t="s">
        <v>10992</v>
      </c>
      <c r="H1266" s="150" t="s">
        <v>27217</v>
      </c>
      <c r="I1266" s="179">
        <v>1</v>
      </c>
      <c r="J1266" s="150" t="s">
        <v>32</v>
      </c>
      <c r="K1266" s="150" t="s">
        <v>342</v>
      </c>
      <c r="L1266" s="150" t="s">
        <v>350</v>
      </c>
      <c r="M1266" s="150"/>
      <c r="N1266" s="150">
        <v>0</v>
      </c>
      <c r="O1266" s="150" t="s">
        <v>33</v>
      </c>
      <c r="P1266" s="150">
        <v>35218.089999999997</v>
      </c>
      <c r="Q1266" s="150">
        <v>3476717</v>
      </c>
      <c r="R1266" s="150">
        <v>3066252</v>
      </c>
      <c r="S1266" s="150">
        <v>88.3</v>
      </c>
      <c r="T1266" s="150">
        <v>0</v>
      </c>
      <c r="U1266" s="150">
        <v>0</v>
      </c>
      <c r="V1266" s="150" t="s">
        <v>27221</v>
      </c>
      <c r="W1266" s="150" t="s">
        <v>27220</v>
      </c>
      <c r="X1266" s="150" t="s">
        <v>27219</v>
      </c>
      <c r="Y1266" s="147" t="s">
        <v>320</v>
      </c>
      <c r="Z1266" s="147" t="str">
        <f t="shared" si="52"/>
        <v>0101PE</v>
      </c>
      <c r="AA1266" s="246">
        <v>0</v>
      </c>
      <c r="AB1266" s="150" t="s">
        <v>13904</v>
      </c>
      <c r="AC1266" s="246" t="s">
        <v>3343</v>
      </c>
      <c r="AD1266" s="150"/>
      <c r="AE1266" s="223"/>
      <c r="AF1266" s="223"/>
    </row>
    <row r="1267" spans="1:32" s="222" customFormat="1" ht="24" hidden="1" customHeight="1">
      <c r="A1267" s="178">
        <v>42907</v>
      </c>
      <c r="B1267" s="177" t="s">
        <v>27218</v>
      </c>
      <c r="C1267" s="156">
        <v>0</v>
      </c>
      <c r="D1267" s="156" t="s">
        <v>31</v>
      </c>
      <c r="E1267" s="156" t="s">
        <v>94</v>
      </c>
      <c r="F1267" s="252">
        <v>170619</v>
      </c>
      <c r="G1267" s="156" t="s">
        <v>10992</v>
      </c>
      <c r="H1267" s="176" t="s">
        <v>27217</v>
      </c>
      <c r="I1267" s="156">
        <v>2</v>
      </c>
      <c r="J1267" s="156" t="s">
        <v>32</v>
      </c>
      <c r="K1267" s="156" t="s">
        <v>342</v>
      </c>
      <c r="L1267" s="156" t="s">
        <v>350</v>
      </c>
      <c r="M1267" s="156"/>
      <c r="N1267" s="156">
        <v>0</v>
      </c>
      <c r="O1267" s="156" t="s">
        <v>33</v>
      </c>
      <c r="P1267" s="156">
        <v>37830.53</v>
      </c>
      <c r="Q1267" s="156">
        <v>3439109</v>
      </c>
      <c r="R1267" s="156">
        <v>3043399</v>
      </c>
      <c r="S1267" s="166">
        <v>88.6</v>
      </c>
      <c r="T1267" s="156">
        <v>0</v>
      </c>
      <c r="U1267" s="156">
        <v>0</v>
      </c>
      <c r="V1267" s="156" t="s">
        <v>27216</v>
      </c>
      <c r="W1267" s="156" t="s">
        <v>27215</v>
      </c>
      <c r="X1267" s="156" t="s">
        <v>27214</v>
      </c>
      <c r="Y1267" s="141" t="s">
        <v>320</v>
      </c>
      <c r="Z1267" s="141" t="str">
        <f t="shared" si="52"/>
        <v>0101PE</v>
      </c>
      <c r="AA1267" s="245">
        <v>0</v>
      </c>
      <c r="AB1267" s="156" t="s">
        <v>13904</v>
      </c>
      <c r="AC1267" s="156" t="s">
        <v>3343</v>
      </c>
      <c r="AD1267" s="156"/>
      <c r="AE1267" s="223"/>
      <c r="AF1267" s="223"/>
    </row>
    <row r="1268" spans="1:32" s="222" customFormat="1" ht="24" hidden="1" customHeight="1">
      <c r="A1268" s="182">
        <v>42910</v>
      </c>
      <c r="B1268" s="181" t="s">
        <v>28655</v>
      </c>
      <c r="C1268" s="150">
        <v>0</v>
      </c>
      <c r="D1268" s="150" t="s">
        <v>31</v>
      </c>
      <c r="E1268" s="150" t="s">
        <v>93</v>
      </c>
      <c r="F1268" s="159">
        <v>42907</v>
      </c>
      <c r="G1268" s="180" t="s">
        <v>310</v>
      </c>
      <c r="H1268" s="150" t="s">
        <v>28631</v>
      </c>
      <c r="I1268" s="179">
        <v>1</v>
      </c>
      <c r="J1268" s="150" t="s">
        <v>32</v>
      </c>
      <c r="K1268" s="150" t="s">
        <v>342</v>
      </c>
      <c r="L1268" s="150" t="s">
        <v>349</v>
      </c>
      <c r="M1268" s="150"/>
      <c r="N1268" s="150">
        <v>0</v>
      </c>
      <c r="O1268" s="150" t="s">
        <v>33</v>
      </c>
      <c r="P1268" s="150">
        <v>76585.88</v>
      </c>
      <c r="Q1268" s="150">
        <v>4309650</v>
      </c>
      <c r="R1268" s="150">
        <v>3450907</v>
      </c>
      <c r="S1268" s="150">
        <v>80.069999999999993</v>
      </c>
      <c r="T1268" s="150">
        <v>0</v>
      </c>
      <c r="U1268" s="150">
        <v>0</v>
      </c>
      <c r="V1268" s="150" t="s">
        <v>28654</v>
      </c>
      <c r="W1268" s="150" t="s">
        <v>28653</v>
      </c>
      <c r="X1268" s="150" t="s">
        <v>28652</v>
      </c>
      <c r="Y1268" s="147" t="s">
        <v>320</v>
      </c>
      <c r="Z1268" s="147" t="str">
        <f t="shared" ref="Z1268:Z1303" si="53">IF(P1268,CONCATENATE(C1268,Y1268),0)</f>
        <v>0101PE</v>
      </c>
      <c r="AA1268" s="246">
        <v>0</v>
      </c>
      <c r="AB1268" s="150" t="s">
        <v>13904</v>
      </c>
      <c r="AC1268" s="246" t="s">
        <v>3343</v>
      </c>
      <c r="AD1268" s="150"/>
      <c r="AE1268" s="223"/>
      <c r="AF1268" s="223"/>
    </row>
    <row r="1269" spans="1:32" s="222" customFormat="1" ht="24" hidden="1" customHeight="1">
      <c r="A1269" s="178">
        <v>42910</v>
      </c>
      <c r="B1269" s="177" t="s">
        <v>28651</v>
      </c>
      <c r="C1269" s="156">
        <v>0</v>
      </c>
      <c r="D1269" s="156" t="s">
        <v>31</v>
      </c>
      <c r="E1269" s="156" t="s">
        <v>94</v>
      </c>
      <c r="F1269" s="151">
        <v>42907</v>
      </c>
      <c r="G1269" s="156" t="s">
        <v>310</v>
      </c>
      <c r="H1269" s="176" t="s">
        <v>28631</v>
      </c>
      <c r="I1269" s="156">
        <v>2</v>
      </c>
      <c r="J1269" s="156" t="s">
        <v>32</v>
      </c>
      <c r="K1269" s="156" t="s">
        <v>342</v>
      </c>
      <c r="L1269" s="156" t="s">
        <v>349</v>
      </c>
      <c r="M1269" s="156"/>
      <c r="N1269" s="156">
        <v>0</v>
      </c>
      <c r="O1269" s="156" t="s">
        <v>33</v>
      </c>
      <c r="P1269" s="156">
        <v>52339.54</v>
      </c>
      <c r="Q1269" s="156">
        <v>4309650</v>
      </c>
      <c r="R1269" s="156">
        <v>2362350</v>
      </c>
      <c r="S1269" s="166">
        <v>54.82</v>
      </c>
      <c r="T1269" s="156">
        <v>0</v>
      </c>
      <c r="U1269" s="156">
        <v>0</v>
      </c>
      <c r="V1269" s="156" t="s">
        <v>28650</v>
      </c>
      <c r="W1269" s="156" t="s">
        <v>28649</v>
      </c>
      <c r="X1269" s="156" t="s">
        <v>28648</v>
      </c>
      <c r="Y1269" s="141" t="s">
        <v>320</v>
      </c>
      <c r="Z1269" s="141" t="str">
        <f t="shared" si="53"/>
        <v>0101PE</v>
      </c>
      <c r="AA1269" s="245">
        <v>0</v>
      </c>
      <c r="AB1269" s="156" t="s">
        <v>13904</v>
      </c>
      <c r="AC1269" s="156" t="s">
        <v>3343</v>
      </c>
      <c r="AD1269" s="156"/>
      <c r="AE1269" s="223"/>
      <c r="AF1269" s="223"/>
    </row>
    <row r="1270" spans="1:32" s="222" customFormat="1" ht="24" hidden="1" customHeight="1">
      <c r="A1270" s="178">
        <v>42910</v>
      </c>
      <c r="B1270" s="177" t="s">
        <v>28647</v>
      </c>
      <c r="C1270" s="156">
        <v>0</v>
      </c>
      <c r="D1270" s="156" t="s">
        <v>31</v>
      </c>
      <c r="E1270" s="156" t="s">
        <v>95</v>
      </c>
      <c r="F1270" s="151">
        <v>42907</v>
      </c>
      <c r="G1270" s="156" t="s">
        <v>310</v>
      </c>
      <c r="H1270" s="176" t="s">
        <v>28631</v>
      </c>
      <c r="I1270" s="156">
        <v>3</v>
      </c>
      <c r="J1270" s="156" t="s">
        <v>32</v>
      </c>
      <c r="K1270" s="156" t="s">
        <v>342</v>
      </c>
      <c r="L1270" s="156" t="s">
        <v>349</v>
      </c>
      <c r="M1270" s="156"/>
      <c r="N1270" s="156">
        <v>0</v>
      </c>
      <c r="O1270" s="156" t="s">
        <v>33</v>
      </c>
      <c r="P1270" s="156">
        <v>69581.33</v>
      </c>
      <c r="Q1270" s="156">
        <v>4309650</v>
      </c>
      <c r="R1270" s="156">
        <v>3171226</v>
      </c>
      <c r="S1270" s="166">
        <v>73.58</v>
      </c>
      <c r="T1270" s="156">
        <v>0</v>
      </c>
      <c r="U1270" s="156">
        <v>0</v>
      </c>
      <c r="V1270" s="156" t="s">
        <v>28646</v>
      </c>
      <c r="W1270" s="156" t="s">
        <v>17249</v>
      </c>
      <c r="X1270" s="156" t="s">
        <v>28645</v>
      </c>
      <c r="Y1270" s="141" t="s">
        <v>320</v>
      </c>
      <c r="Z1270" s="141" t="str">
        <f t="shared" si="53"/>
        <v>0101PE</v>
      </c>
      <c r="AA1270" s="245">
        <v>0</v>
      </c>
      <c r="AB1270" s="156" t="s">
        <v>13904</v>
      </c>
      <c r="AC1270" s="156" t="s">
        <v>3343</v>
      </c>
      <c r="AD1270" s="156"/>
      <c r="AE1270" s="223"/>
      <c r="AF1270" s="223"/>
    </row>
    <row r="1271" spans="1:32" s="222" customFormat="1" ht="24" hidden="1" customHeight="1">
      <c r="A1271" s="178">
        <v>42910</v>
      </c>
      <c r="B1271" s="177" t="s">
        <v>28642</v>
      </c>
      <c r="C1271" s="156">
        <v>0</v>
      </c>
      <c r="D1271" s="156" t="s">
        <v>31</v>
      </c>
      <c r="E1271" s="156" t="s">
        <v>96</v>
      </c>
      <c r="F1271" s="151">
        <v>42907</v>
      </c>
      <c r="G1271" s="156" t="s">
        <v>310</v>
      </c>
      <c r="H1271" s="176" t="s">
        <v>28631</v>
      </c>
      <c r="I1271" s="156">
        <v>4</v>
      </c>
      <c r="J1271" s="156" t="s">
        <v>32</v>
      </c>
      <c r="K1271" s="156" t="s">
        <v>342</v>
      </c>
      <c r="L1271" s="156" t="s">
        <v>349</v>
      </c>
      <c r="M1271" s="156"/>
      <c r="N1271" s="156">
        <v>0</v>
      </c>
      <c r="O1271" s="156" t="s">
        <v>33</v>
      </c>
      <c r="P1271" s="156">
        <v>69398.02</v>
      </c>
      <c r="Q1271" s="156">
        <v>4309650</v>
      </c>
      <c r="R1271" s="156">
        <v>3158730</v>
      </c>
      <c r="S1271" s="166">
        <v>73.290000000000006</v>
      </c>
      <c r="T1271" s="156">
        <v>0</v>
      </c>
      <c r="U1271" s="156">
        <v>0</v>
      </c>
      <c r="V1271" s="156" t="s">
        <v>22921</v>
      </c>
      <c r="W1271" s="156" t="s">
        <v>28644</v>
      </c>
      <c r="X1271" s="156" t="s">
        <v>28643</v>
      </c>
      <c r="Y1271" s="141" t="s">
        <v>320</v>
      </c>
      <c r="Z1271" s="141" t="str">
        <f t="shared" si="53"/>
        <v>0101PE</v>
      </c>
      <c r="AA1271" s="245">
        <v>0</v>
      </c>
      <c r="AB1271" s="156" t="s">
        <v>13904</v>
      </c>
      <c r="AC1271" s="156" t="s">
        <v>3343</v>
      </c>
      <c r="AD1271" s="156"/>
      <c r="AE1271" s="223"/>
      <c r="AF1271" s="223"/>
    </row>
    <row r="1272" spans="1:32" s="222" customFormat="1" ht="24" hidden="1" customHeight="1">
      <c r="A1272" s="178">
        <v>42910</v>
      </c>
      <c r="B1272" s="177" t="s">
        <v>28642</v>
      </c>
      <c r="C1272" s="156">
        <v>0</v>
      </c>
      <c r="D1272" s="156" t="s">
        <v>31</v>
      </c>
      <c r="E1272" s="156" t="s">
        <v>97</v>
      </c>
      <c r="F1272" s="151">
        <v>42907</v>
      </c>
      <c r="G1272" s="156" t="s">
        <v>310</v>
      </c>
      <c r="H1272" s="176" t="s">
        <v>28631</v>
      </c>
      <c r="I1272" s="156">
        <v>5</v>
      </c>
      <c r="J1272" s="156" t="s">
        <v>32</v>
      </c>
      <c r="K1272" s="156" t="s">
        <v>342</v>
      </c>
      <c r="L1272" s="156" t="s">
        <v>349</v>
      </c>
      <c r="M1272" s="156"/>
      <c r="N1272" s="156">
        <v>0</v>
      </c>
      <c r="O1272" s="156" t="s">
        <v>33</v>
      </c>
      <c r="P1272" s="156">
        <v>68487.03</v>
      </c>
      <c r="Q1272" s="156">
        <v>4309650</v>
      </c>
      <c r="R1272" s="156">
        <v>3112412</v>
      </c>
      <c r="S1272" s="166">
        <v>72.22</v>
      </c>
      <c r="T1272" s="156">
        <v>0</v>
      </c>
      <c r="U1272" s="156">
        <v>0</v>
      </c>
      <c r="V1272" s="156" t="s">
        <v>28641</v>
      </c>
      <c r="W1272" s="156" t="s">
        <v>28640</v>
      </c>
      <c r="X1272" s="156" t="s">
        <v>28639</v>
      </c>
      <c r="Y1272" s="141" t="s">
        <v>320</v>
      </c>
      <c r="Z1272" s="141" t="str">
        <f t="shared" si="53"/>
        <v>0101PE</v>
      </c>
      <c r="AA1272" s="245">
        <v>0</v>
      </c>
      <c r="AB1272" s="156" t="s">
        <v>13904</v>
      </c>
      <c r="AC1272" s="156" t="s">
        <v>3343</v>
      </c>
      <c r="AD1272" s="156"/>
      <c r="AE1272" s="223"/>
      <c r="AF1272" s="223"/>
    </row>
    <row r="1273" spans="1:32" s="222" customFormat="1" ht="24" hidden="1" customHeight="1">
      <c r="A1273" s="178">
        <v>42910</v>
      </c>
      <c r="B1273" s="177" t="s">
        <v>28635</v>
      </c>
      <c r="C1273" s="156">
        <v>0</v>
      </c>
      <c r="D1273" s="156" t="s">
        <v>31</v>
      </c>
      <c r="E1273" s="156" t="s">
        <v>98</v>
      </c>
      <c r="F1273" s="151">
        <v>42907</v>
      </c>
      <c r="G1273" s="156" t="s">
        <v>310</v>
      </c>
      <c r="H1273" s="176" t="s">
        <v>28631</v>
      </c>
      <c r="I1273" s="156">
        <v>6</v>
      </c>
      <c r="J1273" s="156" t="s">
        <v>32</v>
      </c>
      <c r="K1273" s="156" t="s">
        <v>342</v>
      </c>
      <c r="L1273" s="156" t="s">
        <v>349</v>
      </c>
      <c r="M1273" s="156"/>
      <c r="N1273" s="156">
        <v>0</v>
      </c>
      <c r="O1273" s="156" t="s">
        <v>33</v>
      </c>
      <c r="P1273" s="156">
        <v>69919.5</v>
      </c>
      <c r="Q1273" s="156">
        <v>4309650</v>
      </c>
      <c r="R1273" s="156">
        <v>3188161</v>
      </c>
      <c r="S1273" s="166">
        <v>73.98</v>
      </c>
      <c r="T1273" s="156">
        <v>0</v>
      </c>
      <c r="U1273" s="156">
        <v>0</v>
      </c>
      <c r="V1273" s="156" t="s">
        <v>28638</v>
      </c>
      <c r="W1273" s="156" t="s">
        <v>28637</v>
      </c>
      <c r="X1273" s="156" t="s">
        <v>28636</v>
      </c>
      <c r="Y1273" s="141" t="s">
        <v>320</v>
      </c>
      <c r="Z1273" s="141" t="str">
        <f t="shared" si="53"/>
        <v>0101PE</v>
      </c>
      <c r="AA1273" s="245">
        <v>0</v>
      </c>
      <c r="AB1273" s="156" t="s">
        <v>13904</v>
      </c>
      <c r="AC1273" s="156" t="s">
        <v>3343</v>
      </c>
      <c r="AD1273" s="156"/>
      <c r="AE1273" s="223"/>
      <c r="AF1273" s="223"/>
    </row>
    <row r="1274" spans="1:32" s="222" customFormat="1" ht="24" hidden="1" customHeight="1">
      <c r="A1274" s="178">
        <v>42910</v>
      </c>
      <c r="B1274" s="177" t="s">
        <v>28635</v>
      </c>
      <c r="C1274" s="156">
        <v>0</v>
      </c>
      <c r="D1274" s="156" t="s">
        <v>31</v>
      </c>
      <c r="E1274" s="156" t="s">
        <v>99</v>
      </c>
      <c r="F1274" s="151">
        <v>42907</v>
      </c>
      <c r="G1274" s="156" t="s">
        <v>310</v>
      </c>
      <c r="H1274" s="176" t="s">
        <v>28631</v>
      </c>
      <c r="I1274" s="156">
        <v>7</v>
      </c>
      <c r="J1274" s="156" t="s">
        <v>32</v>
      </c>
      <c r="K1274" s="156" t="s">
        <v>342</v>
      </c>
      <c r="L1274" s="156" t="s">
        <v>349</v>
      </c>
      <c r="M1274" s="156"/>
      <c r="N1274" s="156">
        <v>0</v>
      </c>
      <c r="O1274" s="156" t="s">
        <v>33</v>
      </c>
      <c r="P1274" s="156">
        <v>70991.72</v>
      </c>
      <c r="Q1274" s="156">
        <v>4309650</v>
      </c>
      <c r="R1274" s="156">
        <v>3222527</v>
      </c>
      <c r="S1274" s="166">
        <v>74.77</v>
      </c>
      <c r="T1274" s="156">
        <v>0</v>
      </c>
      <c r="U1274" s="156">
        <v>0</v>
      </c>
      <c r="V1274" s="156" t="s">
        <v>8319</v>
      </c>
      <c r="W1274" s="156" t="s">
        <v>28634</v>
      </c>
      <c r="X1274" s="156" t="s">
        <v>28633</v>
      </c>
      <c r="Y1274" s="141" t="s">
        <v>320</v>
      </c>
      <c r="Z1274" s="141" t="str">
        <f t="shared" si="53"/>
        <v>0101PE</v>
      </c>
      <c r="AA1274" s="245">
        <v>0</v>
      </c>
      <c r="AB1274" s="156" t="s">
        <v>13904</v>
      </c>
      <c r="AC1274" s="156" t="s">
        <v>3343</v>
      </c>
      <c r="AD1274" s="156"/>
      <c r="AE1274" s="223"/>
      <c r="AF1274" s="223"/>
    </row>
    <row r="1275" spans="1:32" s="222" customFormat="1" ht="24" hidden="1" customHeight="1">
      <c r="A1275" s="178">
        <v>42910</v>
      </c>
      <c r="B1275" s="177" t="s">
        <v>28632</v>
      </c>
      <c r="C1275" s="156">
        <v>0</v>
      </c>
      <c r="D1275" s="156" t="s">
        <v>31</v>
      </c>
      <c r="E1275" s="156" t="s">
        <v>100</v>
      </c>
      <c r="F1275" s="151">
        <v>42907</v>
      </c>
      <c r="G1275" s="156" t="s">
        <v>310</v>
      </c>
      <c r="H1275" s="176" t="s">
        <v>28631</v>
      </c>
      <c r="I1275" s="156">
        <v>8</v>
      </c>
      <c r="J1275" s="156" t="s">
        <v>32</v>
      </c>
      <c r="K1275" s="156" t="s">
        <v>342</v>
      </c>
      <c r="L1275" s="156" t="s">
        <v>349</v>
      </c>
      <c r="M1275" s="156"/>
      <c r="N1275" s="156">
        <v>0</v>
      </c>
      <c r="O1275" s="156" t="s">
        <v>33</v>
      </c>
      <c r="P1275" s="156">
        <v>69062.98</v>
      </c>
      <c r="Q1275" s="156">
        <v>4309650</v>
      </c>
      <c r="R1275" s="156">
        <v>3163905</v>
      </c>
      <c r="S1275" s="166">
        <v>73.41</v>
      </c>
      <c r="T1275" s="156">
        <v>0</v>
      </c>
      <c r="U1275" s="156">
        <v>0</v>
      </c>
      <c r="V1275" s="156" t="s">
        <v>28630</v>
      </c>
      <c r="W1275" s="156" t="s">
        <v>28629</v>
      </c>
      <c r="X1275" s="156" t="s">
        <v>28628</v>
      </c>
      <c r="Y1275" s="141" t="s">
        <v>320</v>
      </c>
      <c r="Z1275" s="141" t="str">
        <f t="shared" si="53"/>
        <v>0101PE</v>
      </c>
      <c r="AA1275" s="245">
        <v>0</v>
      </c>
      <c r="AB1275" s="156" t="s">
        <v>13904</v>
      </c>
      <c r="AC1275" s="156" t="s">
        <v>3343</v>
      </c>
      <c r="AD1275" s="156"/>
      <c r="AE1275" s="223"/>
      <c r="AF1275" s="223"/>
    </row>
    <row r="1276" spans="1:32" s="222" customFormat="1" ht="24" hidden="1" customHeight="1">
      <c r="A1276" s="182">
        <v>42911</v>
      </c>
      <c r="B1276" s="181" t="s">
        <v>28615</v>
      </c>
      <c r="C1276" s="150">
        <v>0</v>
      </c>
      <c r="D1276" s="150" t="s">
        <v>31</v>
      </c>
      <c r="E1276" s="150" t="s">
        <v>28627</v>
      </c>
      <c r="F1276" s="159">
        <v>42907</v>
      </c>
      <c r="G1276" s="180" t="s">
        <v>310</v>
      </c>
      <c r="H1276" s="150" t="s">
        <v>28600</v>
      </c>
      <c r="I1276" s="179">
        <v>1</v>
      </c>
      <c r="J1276" s="150" t="s">
        <v>32</v>
      </c>
      <c r="K1276" s="150" t="s">
        <v>342</v>
      </c>
      <c r="L1276" s="150" t="s">
        <v>349</v>
      </c>
      <c r="M1276" s="150"/>
      <c r="N1276" s="150">
        <v>0</v>
      </c>
      <c r="O1276" s="150" t="s">
        <v>33</v>
      </c>
      <c r="P1276" s="150">
        <v>67878.16</v>
      </c>
      <c r="Q1276" s="150">
        <v>4309650</v>
      </c>
      <c r="R1276" s="150">
        <v>3030275</v>
      </c>
      <c r="S1276" s="150">
        <v>70.31</v>
      </c>
      <c r="T1276" s="150">
        <v>0</v>
      </c>
      <c r="U1276" s="150">
        <v>0</v>
      </c>
      <c r="V1276" s="150" t="s">
        <v>28626</v>
      </c>
      <c r="W1276" s="150" t="s">
        <v>28625</v>
      </c>
      <c r="X1276" s="150" t="s">
        <v>28624</v>
      </c>
      <c r="Y1276" s="147" t="s">
        <v>320</v>
      </c>
      <c r="Z1276" s="147" t="str">
        <f t="shared" si="53"/>
        <v>0101PE</v>
      </c>
      <c r="AA1276" s="246">
        <v>0</v>
      </c>
      <c r="AB1276" s="150" t="s">
        <v>13904</v>
      </c>
      <c r="AC1276" s="246" t="s">
        <v>3343</v>
      </c>
      <c r="AD1276" s="150"/>
      <c r="AE1276" s="223"/>
      <c r="AF1276" s="223"/>
    </row>
    <row r="1277" spans="1:32" s="222" customFormat="1" ht="24" hidden="1" customHeight="1">
      <c r="A1277" s="178">
        <v>42911</v>
      </c>
      <c r="B1277" s="177" t="s">
        <v>28615</v>
      </c>
      <c r="C1277" s="156">
        <v>0</v>
      </c>
      <c r="D1277" s="156" t="s">
        <v>31</v>
      </c>
      <c r="E1277" s="156" t="s">
        <v>28623</v>
      </c>
      <c r="F1277" s="151">
        <v>42907</v>
      </c>
      <c r="G1277" s="156" t="s">
        <v>310</v>
      </c>
      <c r="H1277" s="176" t="s">
        <v>28600</v>
      </c>
      <c r="I1277" s="156">
        <v>2</v>
      </c>
      <c r="J1277" s="156" t="s">
        <v>32</v>
      </c>
      <c r="K1277" s="156" t="s">
        <v>342</v>
      </c>
      <c r="L1277" s="156" t="s">
        <v>349</v>
      </c>
      <c r="M1277" s="156"/>
      <c r="N1277" s="156">
        <v>0</v>
      </c>
      <c r="O1277" s="156" t="s">
        <v>33</v>
      </c>
      <c r="P1277" s="156">
        <v>68345.89</v>
      </c>
      <c r="Q1277" s="156">
        <v>4309650</v>
      </c>
      <c r="R1277" s="156">
        <v>3051155</v>
      </c>
      <c r="S1277" s="166">
        <v>70.8</v>
      </c>
      <c r="T1277" s="156">
        <v>0</v>
      </c>
      <c r="U1277" s="156">
        <v>0</v>
      </c>
      <c r="V1277" s="156" t="s">
        <v>28622</v>
      </c>
      <c r="W1277" s="156" t="s">
        <v>28621</v>
      </c>
      <c r="X1277" s="156" t="s">
        <v>28620</v>
      </c>
      <c r="Y1277" s="141" t="s">
        <v>320</v>
      </c>
      <c r="Z1277" s="141" t="str">
        <f t="shared" si="53"/>
        <v>0101PE</v>
      </c>
      <c r="AA1277" s="245">
        <v>0</v>
      </c>
      <c r="AB1277" s="156" t="s">
        <v>13904</v>
      </c>
      <c r="AC1277" s="156" t="s">
        <v>3343</v>
      </c>
      <c r="AD1277" s="156"/>
      <c r="AE1277" s="223"/>
      <c r="AF1277" s="223"/>
    </row>
    <row r="1278" spans="1:32" s="222" customFormat="1" ht="24" hidden="1" customHeight="1">
      <c r="A1278" s="178">
        <v>42911</v>
      </c>
      <c r="B1278" s="177" t="s">
        <v>28615</v>
      </c>
      <c r="C1278" s="156">
        <v>0</v>
      </c>
      <c r="D1278" s="156" t="s">
        <v>31</v>
      </c>
      <c r="E1278" s="156" t="s">
        <v>28619</v>
      </c>
      <c r="F1278" s="151">
        <v>42907</v>
      </c>
      <c r="G1278" s="156" t="s">
        <v>310</v>
      </c>
      <c r="H1278" s="176" t="s">
        <v>28600</v>
      </c>
      <c r="I1278" s="156">
        <v>3</v>
      </c>
      <c r="J1278" s="156" t="s">
        <v>32</v>
      </c>
      <c r="K1278" s="156" t="s">
        <v>342</v>
      </c>
      <c r="L1278" s="156" t="s">
        <v>349</v>
      </c>
      <c r="M1278" s="156"/>
      <c r="N1278" s="156">
        <v>0</v>
      </c>
      <c r="O1278" s="156" t="s">
        <v>33</v>
      </c>
      <c r="P1278" s="156">
        <v>63991.22</v>
      </c>
      <c r="Q1278" s="156">
        <v>4309650</v>
      </c>
      <c r="R1278" s="156">
        <v>2856750</v>
      </c>
      <c r="S1278" s="166">
        <v>66.290000000000006</v>
      </c>
      <c r="T1278" s="156">
        <v>0</v>
      </c>
      <c r="U1278" s="156">
        <v>0</v>
      </c>
      <c r="V1278" s="156" t="s">
        <v>28618</v>
      </c>
      <c r="W1278" s="156" t="s">
        <v>28617</v>
      </c>
      <c r="X1278" s="156" t="s">
        <v>28616</v>
      </c>
      <c r="Y1278" s="141" t="s">
        <v>320</v>
      </c>
      <c r="Z1278" s="141" t="str">
        <f t="shared" si="53"/>
        <v>0101PE</v>
      </c>
      <c r="AA1278" s="245">
        <v>0</v>
      </c>
      <c r="AB1278" s="156" t="s">
        <v>13904</v>
      </c>
      <c r="AC1278" s="156" t="s">
        <v>3343</v>
      </c>
      <c r="AD1278" s="156"/>
      <c r="AE1278" s="223"/>
      <c r="AF1278" s="223"/>
    </row>
    <row r="1279" spans="1:32" s="222" customFormat="1" ht="24" hidden="1" customHeight="1">
      <c r="A1279" s="178">
        <v>42911</v>
      </c>
      <c r="B1279" s="177" t="s">
        <v>28615</v>
      </c>
      <c r="C1279" s="156">
        <v>0</v>
      </c>
      <c r="D1279" s="156" t="s">
        <v>31</v>
      </c>
      <c r="E1279" s="156" t="s">
        <v>28614</v>
      </c>
      <c r="F1279" s="151">
        <v>42907</v>
      </c>
      <c r="G1279" s="156" t="s">
        <v>310</v>
      </c>
      <c r="H1279" s="176" t="s">
        <v>28600</v>
      </c>
      <c r="I1279" s="156">
        <v>4</v>
      </c>
      <c r="J1279" s="156" t="s">
        <v>32</v>
      </c>
      <c r="K1279" s="156" t="s">
        <v>342</v>
      </c>
      <c r="L1279" s="156" t="s">
        <v>349</v>
      </c>
      <c r="M1279" s="156"/>
      <c r="N1279" s="156">
        <v>0</v>
      </c>
      <c r="O1279" s="156" t="s">
        <v>33</v>
      </c>
      <c r="P1279" s="156">
        <v>69331.41</v>
      </c>
      <c r="Q1279" s="156">
        <v>4309650</v>
      </c>
      <c r="R1279" s="156">
        <v>3095152</v>
      </c>
      <c r="S1279" s="166">
        <v>71.819999999999993</v>
      </c>
      <c r="T1279" s="156">
        <v>0</v>
      </c>
      <c r="U1279" s="156">
        <v>0</v>
      </c>
      <c r="V1279" s="156" t="s">
        <v>28613</v>
      </c>
      <c r="W1279" s="156" t="s">
        <v>28612</v>
      </c>
      <c r="X1279" s="156" t="s">
        <v>28611</v>
      </c>
      <c r="Y1279" s="141" t="s">
        <v>320</v>
      </c>
      <c r="Z1279" s="141" t="str">
        <f t="shared" si="53"/>
        <v>0101PE</v>
      </c>
      <c r="AA1279" s="245">
        <v>0</v>
      </c>
      <c r="AB1279" s="156" t="s">
        <v>13904</v>
      </c>
      <c r="AC1279" s="156" t="s">
        <v>3343</v>
      </c>
      <c r="AD1279" s="156"/>
      <c r="AE1279" s="223"/>
      <c r="AF1279" s="223"/>
    </row>
    <row r="1280" spans="1:32" s="222" customFormat="1" ht="24" hidden="1" customHeight="1">
      <c r="A1280" s="178">
        <v>42911</v>
      </c>
      <c r="B1280" s="177" t="s">
        <v>27256</v>
      </c>
      <c r="C1280" s="156">
        <v>0</v>
      </c>
      <c r="D1280" s="156" t="s">
        <v>31</v>
      </c>
      <c r="E1280" s="156" t="s">
        <v>20870</v>
      </c>
      <c r="F1280" s="151">
        <v>42907</v>
      </c>
      <c r="G1280" s="156" t="s">
        <v>310</v>
      </c>
      <c r="H1280" s="176" t="s">
        <v>28600</v>
      </c>
      <c r="I1280" s="156">
        <v>5</v>
      </c>
      <c r="J1280" s="156" t="s">
        <v>32</v>
      </c>
      <c r="K1280" s="156" t="s">
        <v>342</v>
      </c>
      <c r="L1280" s="156" t="s">
        <v>349</v>
      </c>
      <c r="M1280" s="156"/>
      <c r="N1280" s="156">
        <v>0</v>
      </c>
      <c r="O1280" s="156" t="s">
        <v>33</v>
      </c>
      <c r="P1280" s="156">
        <v>73075.100000000006</v>
      </c>
      <c r="Q1280" s="156">
        <v>4309650</v>
      </c>
      <c r="R1280" s="156">
        <v>3262281</v>
      </c>
      <c r="S1280" s="166">
        <v>75.7</v>
      </c>
      <c r="T1280" s="156">
        <v>0</v>
      </c>
      <c r="U1280" s="156">
        <v>0</v>
      </c>
      <c r="V1280" s="156" t="s">
        <v>28610</v>
      </c>
      <c r="W1280" s="156" t="s">
        <v>28609</v>
      </c>
      <c r="X1280" s="156" t="s">
        <v>28608</v>
      </c>
      <c r="Y1280" s="141" t="s">
        <v>320</v>
      </c>
      <c r="Z1280" s="141" t="str">
        <f t="shared" si="53"/>
        <v>0101PE</v>
      </c>
      <c r="AA1280" s="245">
        <v>0</v>
      </c>
      <c r="AB1280" s="156" t="s">
        <v>13904</v>
      </c>
      <c r="AC1280" s="156" t="s">
        <v>3343</v>
      </c>
      <c r="AD1280" s="156"/>
      <c r="AE1280" s="223"/>
      <c r="AF1280" s="223"/>
    </row>
    <row r="1281" spans="1:32" s="222" customFormat="1" ht="24" hidden="1" customHeight="1">
      <c r="A1281" s="178">
        <v>42911</v>
      </c>
      <c r="B1281" s="177" t="s">
        <v>27256</v>
      </c>
      <c r="C1281" s="156">
        <v>0</v>
      </c>
      <c r="D1281" s="156" t="s">
        <v>31</v>
      </c>
      <c r="E1281" s="156" t="s">
        <v>20870</v>
      </c>
      <c r="F1281" s="151">
        <v>42907</v>
      </c>
      <c r="G1281" s="156" t="s">
        <v>310</v>
      </c>
      <c r="H1281" s="176" t="s">
        <v>28600</v>
      </c>
      <c r="I1281" s="156">
        <v>6</v>
      </c>
      <c r="J1281" s="156" t="s">
        <v>32</v>
      </c>
      <c r="K1281" s="156" t="s">
        <v>342</v>
      </c>
      <c r="L1281" s="156" t="s">
        <v>349</v>
      </c>
      <c r="M1281" s="156"/>
      <c r="N1281" s="156">
        <v>0</v>
      </c>
      <c r="O1281" s="156" t="s">
        <v>33</v>
      </c>
      <c r="P1281" s="156">
        <v>70053.039999999994</v>
      </c>
      <c r="Q1281" s="156">
        <v>4309650</v>
      </c>
      <c r="R1281" s="156">
        <v>3127367</v>
      </c>
      <c r="S1281" s="166">
        <v>72.569999999999993</v>
      </c>
      <c r="T1281" s="156">
        <v>0</v>
      </c>
      <c r="U1281" s="156">
        <v>0</v>
      </c>
      <c r="V1281" s="156" t="s">
        <v>28607</v>
      </c>
      <c r="W1281" s="156" t="s">
        <v>28606</v>
      </c>
      <c r="X1281" s="156" t="s">
        <v>28605</v>
      </c>
      <c r="Y1281" s="141" t="s">
        <v>320</v>
      </c>
      <c r="Z1281" s="141" t="str">
        <f t="shared" si="53"/>
        <v>0101PE</v>
      </c>
      <c r="AA1281" s="245">
        <v>0</v>
      </c>
      <c r="AB1281" s="156" t="s">
        <v>13904</v>
      </c>
      <c r="AC1281" s="156" t="s">
        <v>3343</v>
      </c>
      <c r="AD1281" s="156"/>
      <c r="AE1281" s="223"/>
      <c r="AF1281" s="223"/>
    </row>
    <row r="1282" spans="1:32" s="222" customFormat="1" ht="24" hidden="1" customHeight="1">
      <c r="A1282" s="178">
        <v>42911</v>
      </c>
      <c r="B1282" s="177" t="s">
        <v>27256</v>
      </c>
      <c r="C1282" s="156">
        <v>0</v>
      </c>
      <c r="D1282" s="156" t="s">
        <v>31</v>
      </c>
      <c r="E1282" s="156" t="s">
        <v>20870</v>
      </c>
      <c r="F1282" s="151">
        <v>42907</v>
      </c>
      <c r="G1282" s="156" t="s">
        <v>310</v>
      </c>
      <c r="H1282" s="176" t="s">
        <v>28600</v>
      </c>
      <c r="I1282" s="156">
        <v>7</v>
      </c>
      <c r="J1282" s="156" t="s">
        <v>32</v>
      </c>
      <c r="K1282" s="156" t="s">
        <v>342</v>
      </c>
      <c r="L1282" s="156" t="s">
        <v>349</v>
      </c>
      <c r="M1282" s="156"/>
      <c r="N1282" s="156">
        <v>0</v>
      </c>
      <c r="O1282" s="156" t="s">
        <v>33</v>
      </c>
      <c r="P1282" s="156">
        <v>71059.34</v>
      </c>
      <c r="Q1282" s="156">
        <v>4309650</v>
      </c>
      <c r="R1282" s="156">
        <v>3172292</v>
      </c>
      <c r="S1282" s="166">
        <v>73.61</v>
      </c>
      <c r="T1282" s="156">
        <v>0</v>
      </c>
      <c r="U1282" s="156">
        <v>0</v>
      </c>
      <c r="V1282" s="156" t="s">
        <v>28604</v>
      </c>
      <c r="W1282" s="156" t="s">
        <v>28603</v>
      </c>
      <c r="X1282" s="156" t="s">
        <v>28602</v>
      </c>
      <c r="Y1282" s="141" t="s">
        <v>320</v>
      </c>
      <c r="Z1282" s="141" t="str">
        <f t="shared" si="53"/>
        <v>0101PE</v>
      </c>
      <c r="AA1282" s="245">
        <v>0</v>
      </c>
      <c r="AB1282" s="156" t="s">
        <v>13904</v>
      </c>
      <c r="AC1282" s="156" t="s">
        <v>3343</v>
      </c>
      <c r="AD1282" s="156"/>
      <c r="AE1282" s="223"/>
      <c r="AF1282" s="223"/>
    </row>
    <row r="1283" spans="1:32" s="222" customFormat="1" ht="24" hidden="1" customHeight="1">
      <c r="A1283" s="178">
        <v>42911</v>
      </c>
      <c r="B1283" s="177" t="s">
        <v>28601</v>
      </c>
      <c r="C1283" s="156">
        <v>0</v>
      </c>
      <c r="D1283" s="156" t="s">
        <v>31</v>
      </c>
      <c r="E1283" s="156" t="s">
        <v>93</v>
      </c>
      <c r="F1283" s="151">
        <v>42907</v>
      </c>
      <c r="G1283" s="156" t="s">
        <v>310</v>
      </c>
      <c r="H1283" s="176" t="s">
        <v>28600</v>
      </c>
      <c r="I1283" s="156">
        <v>8</v>
      </c>
      <c r="J1283" s="156" t="s">
        <v>32</v>
      </c>
      <c r="K1283" s="156" t="s">
        <v>342</v>
      </c>
      <c r="L1283" s="156" t="s">
        <v>349</v>
      </c>
      <c r="M1283" s="156"/>
      <c r="N1283" s="156">
        <v>0</v>
      </c>
      <c r="O1283" s="156" t="s">
        <v>33</v>
      </c>
      <c r="P1283" s="156">
        <v>70355.77</v>
      </c>
      <c r="Q1283" s="156">
        <v>4309650</v>
      </c>
      <c r="R1283" s="156">
        <v>3336079</v>
      </c>
      <c r="S1283" s="166">
        <v>77.41</v>
      </c>
      <c r="T1283" s="156">
        <v>0</v>
      </c>
      <c r="U1283" s="156">
        <v>0</v>
      </c>
      <c r="V1283" s="156" t="s">
        <v>28599</v>
      </c>
      <c r="W1283" s="156" t="s">
        <v>28598</v>
      </c>
      <c r="X1283" s="156" t="s">
        <v>28597</v>
      </c>
      <c r="Y1283" s="141" t="s">
        <v>320</v>
      </c>
      <c r="Z1283" s="141" t="str">
        <f t="shared" si="53"/>
        <v>0101PE</v>
      </c>
      <c r="AA1283" s="245">
        <v>0</v>
      </c>
      <c r="AB1283" s="156" t="s">
        <v>30</v>
      </c>
      <c r="AC1283" s="156" t="s">
        <v>3343</v>
      </c>
      <c r="AD1283" s="156"/>
      <c r="AE1283" s="223"/>
      <c r="AF1283" s="223"/>
    </row>
    <row r="1284" spans="1:32" s="222" customFormat="1" ht="24" hidden="1" customHeight="1">
      <c r="A1284" s="182">
        <v>42911</v>
      </c>
      <c r="B1284" s="181" t="s">
        <v>28562</v>
      </c>
      <c r="C1284" s="150">
        <v>0</v>
      </c>
      <c r="D1284" s="150" t="s">
        <v>31</v>
      </c>
      <c r="E1284" s="150" t="s">
        <v>93</v>
      </c>
      <c r="F1284" s="159">
        <v>42909</v>
      </c>
      <c r="G1284" s="180" t="s">
        <v>101</v>
      </c>
      <c r="H1284" s="150" t="s">
        <v>28594</v>
      </c>
      <c r="I1284" s="179">
        <v>1</v>
      </c>
      <c r="J1284" s="150" t="s">
        <v>32</v>
      </c>
      <c r="K1284" s="150" t="s">
        <v>342</v>
      </c>
      <c r="L1284" s="150" t="s">
        <v>350</v>
      </c>
      <c r="M1284" s="150"/>
      <c r="N1284" s="150">
        <v>0</v>
      </c>
      <c r="O1284" s="150" t="s">
        <v>33</v>
      </c>
      <c r="P1284" s="150">
        <v>25225.42</v>
      </c>
      <c r="Q1284" s="150">
        <v>2094390</v>
      </c>
      <c r="R1284" s="150">
        <v>2008608</v>
      </c>
      <c r="S1284" s="150">
        <v>95.9</v>
      </c>
      <c r="T1284" s="150">
        <v>0</v>
      </c>
      <c r="U1284" s="150">
        <v>0</v>
      </c>
      <c r="V1284" s="150" t="s">
        <v>7302</v>
      </c>
      <c r="W1284" s="150" t="s">
        <v>28596</v>
      </c>
      <c r="X1284" s="150" t="s">
        <v>28595</v>
      </c>
      <c r="Y1284" s="147" t="s">
        <v>320</v>
      </c>
      <c r="Z1284" s="147" t="str">
        <f t="shared" si="53"/>
        <v>0101PE</v>
      </c>
      <c r="AA1284" s="246">
        <v>0</v>
      </c>
      <c r="AB1284" s="150" t="s">
        <v>13904</v>
      </c>
      <c r="AC1284" s="246" t="s">
        <v>3343</v>
      </c>
      <c r="AD1284" s="150"/>
      <c r="AE1284" s="223"/>
      <c r="AF1284" s="223"/>
    </row>
    <row r="1285" spans="1:32" s="222" customFormat="1" ht="24" hidden="1" customHeight="1">
      <c r="A1285" s="178">
        <v>42911</v>
      </c>
      <c r="B1285" s="177" t="s">
        <v>28562</v>
      </c>
      <c r="C1285" s="156">
        <v>0</v>
      </c>
      <c r="D1285" s="156" t="s">
        <v>31</v>
      </c>
      <c r="E1285" s="156" t="s">
        <v>94</v>
      </c>
      <c r="F1285" s="151">
        <v>42909</v>
      </c>
      <c r="G1285" s="156" t="s">
        <v>101</v>
      </c>
      <c r="H1285" s="176" t="s">
        <v>28594</v>
      </c>
      <c r="I1285" s="156">
        <v>2</v>
      </c>
      <c r="J1285" s="156" t="s">
        <v>32</v>
      </c>
      <c r="K1285" s="156" t="s">
        <v>342</v>
      </c>
      <c r="L1285" s="156" t="s">
        <v>350</v>
      </c>
      <c r="M1285" s="156"/>
      <c r="N1285" s="156">
        <v>0</v>
      </c>
      <c r="O1285" s="156" t="s">
        <v>33</v>
      </c>
      <c r="P1285" s="156">
        <v>26021.49</v>
      </c>
      <c r="Q1285" s="156">
        <v>2175311</v>
      </c>
      <c r="R1285" s="156">
        <v>2072743</v>
      </c>
      <c r="S1285" s="166">
        <v>95.3</v>
      </c>
      <c r="T1285" s="156">
        <v>0</v>
      </c>
      <c r="U1285" s="156">
        <v>0</v>
      </c>
      <c r="V1285" s="156" t="s">
        <v>28593</v>
      </c>
      <c r="W1285" s="156" t="s">
        <v>28592</v>
      </c>
      <c r="X1285" s="156" t="s">
        <v>28591</v>
      </c>
      <c r="Y1285" s="141" t="s">
        <v>320</v>
      </c>
      <c r="Z1285" s="141" t="str">
        <f t="shared" si="53"/>
        <v>0101PE</v>
      </c>
      <c r="AA1285" s="245">
        <v>0</v>
      </c>
      <c r="AB1285" s="156" t="s">
        <v>13904</v>
      </c>
      <c r="AC1285" s="156" t="s">
        <v>3343</v>
      </c>
      <c r="AD1285" s="156"/>
      <c r="AE1285" s="223"/>
      <c r="AF1285" s="223"/>
    </row>
    <row r="1286" spans="1:32" s="222" customFormat="1" ht="24" hidden="1" customHeight="1">
      <c r="A1286" s="182">
        <v>42911</v>
      </c>
      <c r="B1286" s="181" t="s">
        <v>28562</v>
      </c>
      <c r="C1286" s="150">
        <v>0</v>
      </c>
      <c r="D1286" s="150" t="s">
        <v>31</v>
      </c>
      <c r="E1286" s="150" t="s">
        <v>93</v>
      </c>
      <c r="F1286" s="159">
        <v>42909</v>
      </c>
      <c r="G1286" s="180" t="s">
        <v>108</v>
      </c>
      <c r="H1286" s="150" t="s">
        <v>28587</v>
      </c>
      <c r="I1286" s="179">
        <v>1</v>
      </c>
      <c r="J1286" s="150" t="s">
        <v>32</v>
      </c>
      <c r="K1286" s="150" t="s">
        <v>342</v>
      </c>
      <c r="L1286" s="150" t="s">
        <v>350</v>
      </c>
      <c r="M1286" s="150"/>
      <c r="N1286" s="150">
        <v>0</v>
      </c>
      <c r="O1286" s="150" t="s">
        <v>33</v>
      </c>
      <c r="P1286" s="150">
        <v>28662.09</v>
      </c>
      <c r="Q1286" s="150">
        <v>2382432</v>
      </c>
      <c r="R1286" s="150">
        <v>2286568</v>
      </c>
      <c r="S1286" s="150">
        <v>96</v>
      </c>
      <c r="T1286" s="150">
        <v>0</v>
      </c>
      <c r="U1286" s="150">
        <v>0</v>
      </c>
      <c r="V1286" s="150" t="s">
        <v>28590</v>
      </c>
      <c r="W1286" s="150" t="s">
        <v>28589</v>
      </c>
      <c r="X1286" s="150" t="s">
        <v>28588</v>
      </c>
      <c r="Y1286" s="147" t="s">
        <v>320</v>
      </c>
      <c r="Z1286" s="147" t="str">
        <f t="shared" si="53"/>
        <v>0101PE</v>
      </c>
      <c r="AA1286" s="246">
        <v>0</v>
      </c>
      <c r="AB1286" s="150" t="s">
        <v>13904</v>
      </c>
      <c r="AC1286" s="246" t="s">
        <v>3343</v>
      </c>
      <c r="AD1286" s="150"/>
      <c r="AE1286" s="223"/>
      <c r="AF1286" s="223"/>
    </row>
    <row r="1287" spans="1:32" s="222" customFormat="1" ht="24" hidden="1" customHeight="1">
      <c r="A1287" s="178">
        <v>42911</v>
      </c>
      <c r="B1287" s="177" t="s">
        <v>28562</v>
      </c>
      <c r="C1287" s="156">
        <v>0</v>
      </c>
      <c r="D1287" s="156" t="s">
        <v>31</v>
      </c>
      <c r="E1287" s="156" t="s">
        <v>94</v>
      </c>
      <c r="F1287" s="151">
        <v>42909</v>
      </c>
      <c r="G1287" s="156" t="s">
        <v>108</v>
      </c>
      <c r="H1287" s="176" t="s">
        <v>28587</v>
      </c>
      <c r="I1287" s="156">
        <v>2</v>
      </c>
      <c r="J1287" s="156" t="s">
        <v>32</v>
      </c>
      <c r="K1287" s="156" t="s">
        <v>342</v>
      </c>
      <c r="L1287" s="156" t="s">
        <v>350</v>
      </c>
      <c r="M1287" s="156"/>
      <c r="N1287" s="156">
        <v>0</v>
      </c>
      <c r="O1287" s="156" t="s">
        <v>33</v>
      </c>
      <c r="P1287" s="156">
        <v>29098.77</v>
      </c>
      <c r="Q1287" s="156">
        <v>2421926</v>
      </c>
      <c r="R1287" s="156">
        <v>2321445</v>
      </c>
      <c r="S1287" s="166">
        <v>95.9</v>
      </c>
      <c r="T1287" s="156">
        <v>0</v>
      </c>
      <c r="U1287" s="156">
        <v>0</v>
      </c>
      <c r="V1287" s="156" t="s">
        <v>28586</v>
      </c>
      <c r="W1287" s="156" t="s">
        <v>28585</v>
      </c>
      <c r="X1287" s="156" t="s">
        <v>28584</v>
      </c>
      <c r="Y1287" s="141" t="s">
        <v>320</v>
      </c>
      <c r="Z1287" s="141" t="str">
        <f t="shared" si="53"/>
        <v>0101PE</v>
      </c>
      <c r="AA1287" s="245">
        <v>0</v>
      </c>
      <c r="AB1287" s="156" t="s">
        <v>13904</v>
      </c>
      <c r="AC1287" s="156" t="s">
        <v>3343</v>
      </c>
      <c r="AD1287" s="156"/>
      <c r="AE1287" s="223"/>
      <c r="AF1287" s="223"/>
    </row>
    <row r="1288" spans="1:32" s="222" customFormat="1" ht="24" hidden="1" customHeight="1">
      <c r="A1288" s="182">
        <v>42911</v>
      </c>
      <c r="B1288" s="181" t="s">
        <v>28562</v>
      </c>
      <c r="C1288" s="150">
        <v>0</v>
      </c>
      <c r="D1288" s="150" t="s">
        <v>31</v>
      </c>
      <c r="E1288" s="150" t="s">
        <v>93</v>
      </c>
      <c r="F1288" s="159">
        <v>42909</v>
      </c>
      <c r="G1288" s="180" t="s">
        <v>6378</v>
      </c>
      <c r="H1288" s="150" t="s">
        <v>28581</v>
      </c>
      <c r="I1288" s="179">
        <v>1</v>
      </c>
      <c r="J1288" s="150" t="s">
        <v>32</v>
      </c>
      <c r="K1288" s="150" t="s">
        <v>342</v>
      </c>
      <c r="L1288" s="150" t="s">
        <v>350</v>
      </c>
      <c r="M1288" s="150"/>
      <c r="N1288" s="150">
        <v>0</v>
      </c>
      <c r="O1288" s="150" t="s">
        <v>33</v>
      </c>
      <c r="P1288" s="150">
        <v>30917.22</v>
      </c>
      <c r="Q1288" s="150">
        <v>2582693</v>
      </c>
      <c r="R1288" s="150">
        <v>2470739</v>
      </c>
      <c r="S1288" s="150">
        <v>95.7</v>
      </c>
      <c r="T1288" s="150">
        <v>0</v>
      </c>
      <c r="U1288" s="150">
        <v>0</v>
      </c>
      <c r="V1288" s="150" t="s">
        <v>10935</v>
      </c>
      <c r="W1288" s="150" t="s">
        <v>28583</v>
      </c>
      <c r="X1288" s="150" t="s">
        <v>28582</v>
      </c>
      <c r="Y1288" s="147" t="s">
        <v>320</v>
      </c>
      <c r="Z1288" s="147" t="str">
        <f t="shared" si="53"/>
        <v>0101PE</v>
      </c>
      <c r="AA1288" s="246">
        <v>0</v>
      </c>
      <c r="AB1288" s="150" t="s">
        <v>13904</v>
      </c>
      <c r="AC1288" s="246" t="s">
        <v>3343</v>
      </c>
      <c r="AD1288" s="150"/>
      <c r="AE1288" s="223"/>
      <c r="AF1288" s="223"/>
    </row>
    <row r="1289" spans="1:32" s="222" customFormat="1" ht="24" hidden="1" customHeight="1">
      <c r="A1289" s="178">
        <v>42911</v>
      </c>
      <c r="B1289" s="177" t="s">
        <v>28562</v>
      </c>
      <c r="C1289" s="156">
        <v>0</v>
      </c>
      <c r="D1289" s="156" t="s">
        <v>31</v>
      </c>
      <c r="E1289" s="156" t="s">
        <v>94</v>
      </c>
      <c r="F1289" s="151">
        <v>42909</v>
      </c>
      <c r="G1289" s="156" t="s">
        <v>6378</v>
      </c>
      <c r="H1289" s="176" t="s">
        <v>28581</v>
      </c>
      <c r="I1289" s="156">
        <v>2</v>
      </c>
      <c r="J1289" s="156" t="s">
        <v>32</v>
      </c>
      <c r="K1289" s="156" t="s">
        <v>342</v>
      </c>
      <c r="L1289" s="156" t="s">
        <v>350</v>
      </c>
      <c r="M1289" s="156"/>
      <c r="N1289" s="156">
        <v>0</v>
      </c>
      <c r="O1289" s="156" t="s">
        <v>33</v>
      </c>
      <c r="P1289" s="156">
        <v>31942.71</v>
      </c>
      <c r="Q1289" s="156">
        <v>2673141</v>
      </c>
      <c r="R1289" s="156">
        <v>2554161</v>
      </c>
      <c r="S1289" s="166">
        <v>95.6</v>
      </c>
      <c r="T1289" s="156">
        <v>0</v>
      </c>
      <c r="U1289" s="156">
        <v>0</v>
      </c>
      <c r="V1289" s="156" t="s">
        <v>2958</v>
      </c>
      <c r="W1289" s="156" t="s">
        <v>28580</v>
      </c>
      <c r="X1289" s="156" t="s">
        <v>28579</v>
      </c>
      <c r="Y1289" s="141" t="s">
        <v>320</v>
      </c>
      <c r="Z1289" s="141" t="str">
        <f t="shared" si="53"/>
        <v>0101PE</v>
      </c>
      <c r="AA1289" s="245">
        <v>0</v>
      </c>
      <c r="AB1289" s="156" t="s">
        <v>13904</v>
      </c>
      <c r="AC1289" s="156" t="s">
        <v>3343</v>
      </c>
      <c r="AD1289" s="156"/>
      <c r="AE1289" s="223"/>
      <c r="AF1289" s="223"/>
    </row>
    <row r="1290" spans="1:32" s="222" customFormat="1" ht="24" hidden="1" customHeight="1">
      <c r="A1290" s="182">
        <v>42911</v>
      </c>
      <c r="B1290" s="181" t="s">
        <v>28576</v>
      </c>
      <c r="C1290" s="150">
        <v>0</v>
      </c>
      <c r="D1290" s="150" t="s">
        <v>31</v>
      </c>
      <c r="E1290" s="150" t="s">
        <v>93</v>
      </c>
      <c r="F1290" s="159">
        <v>42909</v>
      </c>
      <c r="G1290" s="180" t="s">
        <v>108</v>
      </c>
      <c r="H1290" s="150" t="s">
        <v>28575</v>
      </c>
      <c r="I1290" s="179">
        <v>1</v>
      </c>
      <c r="J1290" s="150" t="s">
        <v>32</v>
      </c>
      <c r="K1290" s="150" t="s">
        <v>342</v>
      </c>
      <c r="L1290" s="150" t="s">
        <v>350</v>
      </c>
      <c r="M1290" s="150"/>
      <c r="N1290" s="150">
        <v>0</v>
      </c>
      <c r="O1290" s="150" t="s">
        <v>33</v>
      </c>
      <c r="P1290" s="150">
        <v>32396.31</v>
      </c>
      <c r="Q1290" s="150">
        <v>2719036</v>
      </c>
      <c r="R1290" s="150">
        <v>2578237</v>
      </c>
      <c r="S1290" s="150">
        <v>94.9</v>
      </c>
      <c r="T1290" s="150">
        <v>0</v>
      </c>
      <c r="U1290" s="150">
        <v>0</v>
      </c>
      <c r="V1290" s="150" t="s">
        <v>28578</v>
      </c>
      <c r="W1290" s="150" t="s">
        <v>28577</v>
      </c>
      <c r="X1290" s="150" t="s">
        <v>26102</v>
      </c>
      <c r="Y1290" s="147" t="s">
        <v>320</v>
      </c>
      <c r="Z1290" s="147" t="str">
        <f t="shared" si="53"/>
        <v>0101PE</v>
      </c>
      <c r="AA1290" s="246">
        <v>0</v>
      </c>
      <c r="AB1290" s="150" t="s">
        <v>13904</v>
      </c>
      <c r="AC1290" s="246" t="s">
        <v>3343</v>
      </c>
      <c r="AD1290" s="150"/>
      <c r="AE1290" s="223"/>
      <c r="AF1290" s="223"/>
    </row>
    <row r="1291" spans="1:32" s="222" customFormat="1" ht="24" hidden="1" customHeight="1">
      <c r="A1291" s="178">
        <v>42911</v>
      </c>
      <c r="B1291" s="177" t="s">
        <v>28576</v>
      </c>
      <c r="C1291" s="156">
        <v>0</v>
      </c>
      <c r="D1291" s="156" t="s">
        <v>31</v>
      </c>
      <c r="E1291" s="156" t="s">
        <v>94</v>
      </c>
      <c r="F1291" s="151">
        <v>42909</v>
      </c>
      <c r="G1291" s="156" t="s">
        <v>108</v>
      </c>
      <c r="H1291" s="176" t="s">
        <v>28575</v>
      </c>
      <c r="I1291" s="156">
        <v>2</v>
      </c>
      <c r="J1291" s="156" t="s">
        <v>32</v>
      </c>
      <c r="K1291" s="156" t="s">
        <v>342</v>
      </c>
      <c r="L1291" s="156" t="s">
        <v>350</v>
      </c>
      <c r="M1291" s="156"/>
      <c r="N1291" s="156">
        <v>0</v>
      </c>
      <c r="O1291" s="156" t="s">
        <v>33</v>
      </c>
      <c r="P1291" s="156">
        <v>31845.93</v>
      </c>
      <c r="Q1291" s="156">
        <v>2667566</v>
      </c>
      <c r="R1291" s="156">
        <v>2534323</v>
      </c>
      <c r="S1291" s="166">
        <v>95</v>
      </c>
      <c r="T1291" s="156">
        <v>0</v>
      </c>
      <c r="U1291" s="156">
        <v>0</v>
      </c>
      <c r="V1291" s="156" t="s">
        <v>28574</v>
      </c>
      <c r="W1291" s="156" t="s">
        <v>28573</v>
      </c>
      <c r="X1291" s="156" t="s">
        <v>28572</v>
      </c>
      <c r="Y1291" s="141" t="s">
        <v>320</v>
      </c>
      <c r="Z1291" s="141" t="str">
        <f t="shared" si="53"/>
        <v>0101PE</v>
      </c>
      <c r="AA1291" s="245">
        <v>0</v>
      </c>
      <c r="AB1291" s="156" t="s">
        <v>13904</v>
      </c>
      <c r="AC1291" s="156" t="s">
        <v>3343</v>
      </c>
      <c r="AD1291" s="156"/>
      <c r="AE1291" s="223"/>
      <c r="AF1291" s="223"/>
    </row>
    <row r="1292" spans="1:32" s="222" customFormat="1" ht="24" hidden="1" customHeight="1">
      <c r="A1292" s="182">
        <v>42911</v>
      </c>
      <c r="B1292" s="181" t="s">
        <v>28570</v>
      </c>
      <c r="C1292" s="150">
        <v>0</v>
      </c>
      <c r="D1292" s="150" t="s">
        <v>31</v>
      </c>
      <c r="E1292" s="150" t="s">
        <v>93</v>
      </c>
      <c r="F1292" s="159">
        <v>42909</v>
      </c>
      <c r="G1292" s="180" t="s">
        <v>6378</v>
      </c>
      <c r="H1292" s="150" t="s">
        <v>28569</v>
      </c>
      <c r="I1292" s="179">
        <v>1</v>
      </c>
      <c r="J1292" s="150" t="s">
        <v>32</v>
      </c>
      <c r="K1292" s="150" t="s">
        <v>342</v>
      </c>
      <c r="L1292" s="150" t="s">
        <v>350</v>
      </c>
      <c r="M1292" s="150"/>
      <c r="N1292" s="150">
        <v>0</v>
      </c>
      <c r="O1292" s="150" t="s">
        <v>33</v>
      </c>
      <c r="P1292" s="150">
        <v>34628.04</v>
      </c>
      <c r="Q1292" s="150">
        <v>2913613</v>
      </c>
      <c r="R1292" s="150">
        <v>2765539</v>
      </c>
      <c r="S1292" s="150">
        <v>94.9</v>
      </c>
      <c r="T1292" s="150">
        <v>0</v>
      </c>
      <c r="U1292" s="150">
        <v>0</v>
      </c>
      <c r="V1292" s="150" t="s">
        <v>2063</v>
      </c>
      <c r="W1292" s="150" t="s">
        <v>28571</v>
      </c>
      <c r="X1292" s="150" t="s">
        <v>15468</v>
      </c>
      <c r="Y1292" s="147" t="s">
        <v>320</v>
      </c>
      <c r="Z1292" s="147" t="str">
        <f t="shared" si="53"/>
        <v>0101PE</v>
      </c>
      <c r="AA1292" s="246">
        <v>0</v>
      </c>
      <c r="AB1292" s="150" t="s">
        <v>13904</v>
      </c>
      <c r="AC1292" s="246" t="s">
        <v>3343</v>
      </c>
      <c r="AD1292" s="150"/>
      <c r="AE1292" s="223"/>
      <c r="AF1292" s="223"/>
    </row>
    <row r="1293" spans="1:32" s="222" customFormat="1" ht="24" hidden="1" customHeight="1">
      <c r="A1293" s="178">
        <v>42911</v>
      </c>
      <c r="B1293" s="177" t="s">
        <v>28570</v>
      </c>
      <c r="C1293" s="156">
        <v>0</v>
      </c>
      <c r="D1293" s="156" t="s">
        <v>31</v>
      </c>
      <c r="E1293" s="156" t="s">
        <v>94</v>
      </c>
      <c r="F1293" s="151">
        <v>42909</v>
      </c>
      <c r="G1293" s="156" t="s">
        <v>6378</v>
      </c>
      <c r="H1293" s="176" t="s">
        <v>28569</v>
      </c>
      <c r="I1293" s="156">
        <v>2</v>
      </c>
      <c r="J1293" s="156" t="s">
        <v>32</v>
      </c>
      <c r="K1293" s="156" t="s">
        <v>342</v>
      </c>
      <c r="L1293" s="156" t="s">
        <v>350</v>
      </c>
      <c r="M1293" s="156"/>
      <c r="N1293" s="156">
        <v>0</v>
      </c>
      <c r="O1293" s="156" t="s">
        <v>33</v>
      </c>
      <c r="P1293" s="156">
        <v>34517.42</v>
      </c>
      <c r="Q1293" s="156">
        <v>2913957</v>
      </c>
      <c r="R1293" s="156">
        <v>2756717</v>
      </c>
      <c r="S1293" s="166">
        <v>94.6</v>
      </c>
      <c r="T1293" s="156">
        <v>0</v>
      </c>
      <c r="U1293" s="156">
        <v>0</v>
      </c>
      <c r="V1293" s="156" t="s">
        <v>28568</v>
      </c>
      <c r="W1293" s="156" t="s">
        <v>28567</v>
      </c>
      <c r="X1293" s="156" t="s">
        <v>28566</v>
      </c>
      <c r="Y1293" s="141" t="s">
        <v>320</v>
      </c>
      <c r="Z1293" s="141" t="str">
        <f t="shared" si="53"/>
        <v>0101PE</v>
      </c>
      <c r="AA1293" s="245">
        <v>0</v>
      </c>
      <c r="AB1293" s="156" t="s">
        <v>13904</v>
      </c>
      <c r="AC1293" s="156" t="s">
        <v>3343</v>
      </c>
      <c r="AD1293" s="156"/>
      <c r="AE1293" s="223"/>
      <c r="AF1293" s="223"/>
    </row>
    <row r="1294" spans="1:32" s="222" customFormat="1" ht="24" hidden="1" customHeight="1">
      <c r="A1294" s="182">
        <v>42911</v>
      </c>
      <c r="B1294" s="181" t="s">
        <v>28562</v>
      </c>
      <c r="C1294" s="150">
        <v>0</v>
      </c>
      <c r="D1294" s="150" t="s">
        <v>31</v>
      </c>
      <c r="E1294" s="150" t="s">
        <v>93</v>
      </c>
      <c r="F1294" s="159">
        <v>42909</v>
      </c>
      <c r="G1294" s="180" t="s">
        <v>101</v>
      </c>
      <c r="H1294" s="150" t="s">
        <v>28561</v>
      </c>
      <c r="I1294" s="179">
        <v>1</v>
      </c>
      <c r="J1294" s="150" t="s">
        <v>32</v>
      </c>
      <c r="K1294" s="150" t="s">
        <v>342</v>
      </c>
      <c r="L1294" s="150" t="s">
        <v>350</v>
      </c>
      <c r="M1294" s="150"/>
      <c r="N1294" s="150">
        <v>0</v>
      </c>
      <c r="O1294" s="150" t="s">
        <v>33</v>
      </c>
      <c r="P1294" s="150">
        <v>27096.58</v>
      </c>
      <c r="Q1294" s="150">
        <v>2279323</v>
      </c>
      <c r="R1294" s="150">
        <v>2169596</v>
      </c>
      <c r="S1294" s="150">
        <v>95.2</v>
      </c>
      <c r="T1294" s="150">
        <v>0</v>
      </c>
      <c r="U1294" s="150">
        <v>0</v>
      </c>
      <c r="V1294" s="150" t="s">
        <v>28565</v>
      </c>
      <c r="W1294" s="150" t="s">
        <v>28564</v>
      </c>
      <c r="X1294" s="150" t="s">
        <v>28563</v>
      </c>
      <c r="Y1294" s="147" t="s">
        <v>320</v>
      </c>
      <c r="Z1294" s="147" t="str">
        <f t="shared" si="53"/>
        <v>0101PE</v>
      </c>
      <c r="AA1294" s="246">
        <v>0</v>
      </c>
      <c r="AB1294" s="150" t="s">
        <v>13904</v>
      </c>
      <c r="AC1294" s="246" t="s">
        <v>3343</v>
      </c>
      <c r="AD1294" s="150"/>
      <c r="AE1294" s="223"/>
      <c r="AF1294" s="223"/>
    </row>
    <row r="1295" spans="1:32" s="222" customFormat="1" ht="24" hidden="1" customHeight="1">
      <c r="A1295" s="178">
        <v>42911</v>
      </c>
      <c r="B1295" s="177" t="s">
        <v>28562</v>
      </c>
      <c r="C1295" s="156">
        <v>0</v>
      </c>
      <c r="D1295" s="156" t="s">
        <v>31</v>
      </c>
      <c r="E1295" s="156" t="s">
        <v>94</v>
      </c>
      <c r="F1295" s="151">
        <v>42909</v>
      </c>
      <c r="G1295" s="156" t="s">
        <v>101</v>
      </c>
      <c r="H1295" s="176" t="s">
        <v>28561</v>
      </c>
      <c r="I1295" s="156">
        <v>2</v>
      </c>
      <c r="J1295" s="156" t="s">
        <v>32</v>
      </c>
      <c r="K1295" s="156" t="s">
        <v>342</v>
      </c>
      <c r="L1295" s="156" t="s">
        <v>350</v>
      </c>
      <c r="M1295" s="156"/>
      <c r="N1295" s="156">
        <v>0</v>
      </c>
      <c r="O1295" s="156" t="s">
        <v>33</v>
      </c>
      <c r="P1295" s="156">
        <v>26603.24</v>
      </c>
      <c r="Q1295" s="156">
        <v>2238293</v>
      </c>
      <c r="R1295" s="156">
        <v>2133107</v>
      </c>
      <c r="S1295" s="166">
        <v>95.3</v>
      </c>
      <c r="T1295" s="156">
        <v>0</v>
      </c>
      <c r="U1295" s="156">
        <v>0</v>
      </c>
      <c r="V1295" s="156" t="s">
        <v>28560</v>
      </c>
      <c r="W1295" s="156" t="s">
        <v>28559</v>
      </c>
      <c r="X1295" s="156" t="s">
        <v>28558</v>
      </c>
      <c r="Y1295" s="141" t="s">
        <v>320</v>
      </c>
      <c r="Z1295" s="141" t="str">
        <f t="shared" si="53"/>
        <v>0101PE</v>
      </c>
      <c r="AA1295" s="245">
        <v>0</v>
      </c>
      <c r="AB1295" s="156" t="s">
        <v>13904</v>
      </c>
      <c r="AC1295" s="156" t="s">
        <v>3343</v>
      </c>
      <c r="AD1295" s="156"/>
      <c r="AE1295" s="223"/>
      <c r="AF1295" s="223"/>
    </row>
    <row r="1296" spans="1:32" s="222" customFormat="1" ht="24" hidden="1" customHeight="1">
      <c r="A1296" s="182">
        <v>42914</v>
      </c>
      <c r="B1296" s="181" t="s">
        <v>28536</v>
      </c>
      <c r="C1296" s="150">
        <v>0</v>
      </c>
      <c r="D1296" s="150" t="s">
        <v>31</v>
      </c>
      <c r="E1296" s="150" t="s">
        <v>93</v>
      </c>
      <c r="F1296" s="159">
        <v>42912</v>
      </c>
      <c r="G1296" s="180" t="s">
        <v>108</v>
      </c>
      <c r="H1296" s="150" t="s">
        <v>28555</v>
      </c>
      <c r="I1296" s="179">
        <v>1</v>
      </c>
      <c r="J1296" s="150" t="s">
        <v>32</v>
      </c>
      <c r="K1296" s="150" t="s">
        <v>342</v>
      </c>
      <c r="L1296" s="150" t="s">
        <v>350</v>
      </c>
      <c r="M1296" s="150"/>
      <c r="N1296" s="150">
        <v>0</v>
      </c>
      <c r="O1296" s="150" t="s">
        <v>33</v>
      </c>
      <c r="P1296" s="150">
        <v>30944.57</v>
      </c>
      <c r="Q1296" s="150">
        <v>2619207</v>
      </c>
      <c r="R1296" s="150">
        <v>2474973</v>
      </c>
      <c r="S1296" s="150">
        <v>94.5</v>
      </c>
      <c r="T1296" s="150">
        <v>0</v>
      </c>
      <c r="U1296" s="150">
        <v>0</v>
      </c>
      <c r="V1296" s="150" t="s">
        <v>28557</v>
      </c>
      <c r="W1296" s="150" t="s">
        <v>798</v>
      </c>
      <c r="X1296" s="150" t="s">
        <v>28556</v>
      </c>
      <c r="Y1296" s="147" t="s">
        <v>320</v>
      </c>
      <c r="Z1296" s="147" t="str">
        <f t="shared" si="53"/>
        <v>0101PE</v>
      </c>
      <c r="AA1296" s="246">
        <v>0</v>
      </c>
      <c r="AB1296" s="150" t="s">
        <v>13904</v>
      </c>
      <c r="AC1296" s="246" t="s">
        <v>3343</v>
      </c>
      <c r="AD1296" s="150"/>
      <c r="AE1296" s="223"/>
      <c r="AF1296" s="223"/>
    </row>
    <row r="1297" spans="1:32" s="222" customFormat="1" ht="24" hidden="1" customHeight="1">
      <c r="A1297" s="178">
        <v>42914</v>
      </c>
      <c r="B1297" s="177" t="s">
        <v>28536</v>
      </c>
      <c r="C1297" s="156">
        <v>0</v>
      </c>
      <c r="D1297" s="156" t="s">
        <v>31</v>
      </c>
      <c r="E1297" s="156" t="s">
        <v>94</v>
      </c>
      <c r="F1297" s="151">
        <v>42912</v>
      </c>
      <c r="G1297" s="156" t="s">
        <v>108</v>
      </c>
      <c r="H1297" s="176" t="s">
        <v>28555</v>
      </c>
      <c r="I1297" s="156">
        <v>2</v>
      </c>
      <c r="J1297" s="156" t="s">
        <v>32</v>
      </c>
      <c r="K1297" s="156" t="s">
        <v>342</v>
      </c>
      <c r="L1297" s="156" t="s">
        <v>350</v>
      </c>
      <c r="M1297" s="156"/>
      <c r="N1297" s="156">
        <v>0</v>
      </c>
      <c r="O1297" s="156" t="s">
        <v>33</v>
      </c>
      <c r="P1297" s="156">
        <v>30859.119999999999</v>
      </c>
      <c r="Q1297" s="156">
        <v>2609515</v>
      </c>
      <c r="R1297" s="156">
        <v>2467980</v>
      </c>
      <c r="S1297" s="166">
        <v>94.6</v>
      </c>
      <c r="T1297" s="156">
        <v>0</v>
      </c>
      <c r="U1297" s="156">
        <v>0</v>
      </c>
      <c r="V1297" s="156" t="s">
        <v>28554</v>
      </c>
      <c r="W1297" s="156" t="s">
        <v>28553</v>
      </c>
      <c r="X1297" s="156" t="s">
        <v>28552</v>
      </c>
      <c r="Y1297" s="141" t="s">
        <v>320</v>
      </c>
      <c r="Z1297" s="141" t="str">
        <f t="shared" si="53"/>
        <v>0101PE</v>
      </c>
      <c r="AA1297" s="245">
        <v>0</v>
      </c>
      <c r="AB1297" s="156" t="s">
        <v>13904</v>
      </c>
      <c r="AC1297" s="156" t="s">
        <v>3343</v>
      </c>
      <c r="AD1297" s="156"/>
      <c r="AE1297" s="223"/>
      <c r="AF1297" s="223"/>
    </row>
    <row r="1298" spans="1:32" s="222" customFormat="1" ht="24" hidden="1" customHeight="1">
      <c r="A1298" s="182">
        <v>42914</v>
      </c>
      <c r="B1298" s="181" t="s">
        <v>28536</v>
      </c>
      <c r="C1298" s="150">
        <v>0</v>
      </c>
      <c r="D1298" s="150" t="s">
        <v>31</v>
      </c>
      <c r="E1298" s="150" t="s">
        <v>93</v>
      </c>
      <c r="F1298" s="159">
        <v>42912</v>
      </c>
      <c r="G1298" s="180" t="s">
        <v>6378</v>
      </c>
      <c r="H1298" s="150" t="s">
        <v>28548</v>
      </c>
      <c r="I1298" s="179">
        <v>1</v>
      </c>
      <c r="J1298" s="150" t="s">
        <v>32</v>
      </c>
      <c r="K1298" s="150" t="s">
        <v>342</v>
      </c>
      <c r="L1298" s="150" t="s">
        <v>350</v>
      </c>
      <c r="M1298" s="150"/>
      <c r="N1298" s="150">
        <v>0</v>
      </c>
      <c r="O1298" s="150" t="s">
        <v>33</v>
      </c>
      <c r="P1298" s="150">
        <v>30983.759999999998</v>
      </c>
      <c r="Q1298" s="150">
        <v>2587584</v>
      </c>
      <c r="R1298" s="150">
        <v>2468710</v>
      </c>
      <c r="S1298" s="150">
        <v>95.5</v>
      </c>
      <c r="T1298" s="150">
        <v>0</v>
      </c>
      <c r="U1298" s="150">
        <v>0</v>
      </c>
      <c r="V1298" s="150" t="s">
        <v>28551</v>
      </c>
      <c r="W1298" s="150" t="s">
        <v>28550</v>
      </c>
      <c r="X1298" s="150" t="s">
        <v>28549</v>
      </c>
      <c r="Y1298" s="147" t="s">
        <v>320</v>
      </c>
      <c r="Z1298" s="147" t="str">
        <f t="shared" si="53"/>
        <v>0101PE</v>
      </c>
      <c r="AA1298" s="246">
        <v>0</v>
      </c>
      <c r="AB1298" s="150" t="s">
        <v>13904</v>
      </c>
      <c r="AC1298" s="246" t="s">
        <v>3343</v>
      </c>
      <c r="AD1298" s="150"/>
      <c r="AE1298" s="223"/>
      <c r="AF1298" s="223"/>
    </row>
    <row r="1299" spans="1:32" s="222" customFormat="1" ht="24" hidden="1" customHeight="1">
      <c r="A1299" s="178">
        <v>42914</v>
      </c>
      <c r="B1299" s="177" t="s">
        <v>28536</v>
      </c>
      <c r="C1299" s="156">
        <v>0</v>
      </c>
      <c r="D1299" s="156" t="s">
        <v>31</v>
      </c>
      <c r="E1299" s="156" t="s">
        <v>94</v>
      </c>
      <c r="F1299" s="151">
        <v>42912</v>
      </c>
      <c r="G1299" s="156" t="s">
        <v>6378</v>
      </c>
      <c r="H1299" s="176" t="s">
        <v>28548</v>
      </c>
      <c r="I1299" s="156">
        <v>2</v>
      </c>
      <c r="J1299" s="156" t="s">
        <v>32</v>
      </c>
      <c r="K1299" s="156" t="s">
        <v>342</v>
      </c>
      <c r="L1299" s="156" t="s">
        <v>350</v>
      </c>
      <c r="M1299" s="156"/>
      <c r="N1299" s="156">
        <v>0</v>
      </c>
      <c r="O1299" s="156" t="s">
        <v>33</v>
      </c>
      <c r="P1299" s="156">
        <v>31023.15</v>
      </c>
      <c r="Q1299" s="156">
        <v>2599514</v>
      </c>
      <c r="R1299" s="156">
        <v>2471988</v>
      </c>
      <c r="S1299" s="166">
        <v>95.2</v>
      </c>
      <c r="T1299" s="156">
        <v>0</v>
      </c>
      <c r="U1299" s="156">
        <v>0</v>
      </c>
      <c r="V1299" s="156" t="s">
        <v>295</v>
      </c>
      <c r="W1299" s="156" t="s">
        <v>28547</v>
      </c>
      <c r="X1299" s="156" t="s">
        <v>28546</v>
      </c>
      <c r="Y1299" s="141" t="s">
        <v>320</v>
      </c>
      <c r="Z1299" s="141" t="str">
        <f t="shared" si="53"/>
        <v>0101PE</v>
      </c>
      <c r="AA1299" s="245">
        <v>0</v>
      </c>
      <c r="AB1299" s="156" t="s">
        <v>13904</v>
      </c>
      <c r="AC1299" s="156" t="s">
        <v>3343</v>
      </c>
      <c r="AD1299" s="156"/>
      <c r="AE1299" s="223"/>
      <c r="AF1299" s="223"/>
    </row>
    <row r="1300" spans="1:32" s="222" customFormat="1" ht="24" hidden="1" customHeight="1">
      <c r="A1300" s="182">
        <v>42914</v>
      </c>
      <c r="B1300" s="181" t="s">
        <v>28536</v>
      </c>
      <c r="C1300" s="150">
        <v>0</v>
      </c>
      <c r="D1300" s="150" t="s">
        <v>31</v>
      </c>
      <c r="E1300" s="150" t="s">
        <v>93</v>
      </c>
      <c r="F1300" s="159">
        <v>42912</v>
      </c>
      <c r="G1300" s="180" t="s">
        <v>108</v>
      </c>
      <c r="H1300" s="150" t="s">
        <v>28543</v>
      </c>
      <c r="I1300" s="179">
        <v>1</v>
      </c>
      <c r="J1300" s="150" t="s">
        <v>32</v>
      </c>
      <c r="K1300" s="150" t="s">
        <v>342</v>
      </c>
      <c r="L1300" s="150" t="s">
        <v>350</v>
      </c>
      <c r="M1300" s="150"/>
      <c r="N1300" s="150">
        <v>0</v>
      </c>
      <c r="O1300" s="150" t="s">
        <v>33</v>
      </c>
      <c r="P1300" s="150">
        <v>33285.83</v>
      </c>
      <c r="Q1300" s="150">
        <v>2801390</v>
      </c>
      <c r="R1300" s="150">
        <v>2660151</v>
      </c>
      <c r="S1300" s="150">
        <v>95</v>
      </c>
      <c r="T1300" s="150">
        <v>0</v>
      </c>
      <c r="U1300" s="150">
        <v>0</v>
      </c>
      <c r="V1300" s="150" t="s">
        <v>4203</v>
      </c>
      <c r="W1300" s="150" t="s">
        <v>28545</v>
      </c>
      <c r="X1300" s="150" t="s">
        <v>28544</v>
      </c>
      <c r="Y1300" s="147" t="s">
        <v>320</v>
      </c>
      <c r="Z1300" s="147" t="str">
        <f t="shared" si="53"/>
        <v>0101PE</v>
      </c>
      <c r="AA1300" s="246">
        <v>0</v>
      </c>
      <c r="AB1300" s="150" t="s">
        <v>13904</v>
      </c>
      <c r="AC1300" s="246" t="s">
        <v>3343</v>
      </c>
      <c r="AD1300" s="150"/>
      <c r="AE1300" s="223"/>
      <c r="AF1300" s="223"/>
    </row>
    <row r="1301" spans="1:32" s="222" customFormat="1" ht="24" hidden="1" customHeight="1">
      <c r="A1301" s="178">
        <v>42914</v>
      </c>
      <c r="B1301" s="177" t="s">
        <v>28536</v>
      </c>
      <c r="C1301" s="156">
        <v>0</v>
      </c>
      <c r="D1301" s="156" t="s">
        <v>31</v>
      </c>
      <c r="E1301" s="156" t="s">
        <v>94</v>
      </c>
      <c r="F1301" s="151">
        <v>42912</v>
      </c>
      <c r="G1301" s="156" t="s">
        <v>108</v>
      </c>
      <c r="H1301" s="176" t="s">
        <v>28543</v>
      </c>
      <c r="I1301" s="156">
        <v>2</v>
      </c>
      <c r="J1301" s="156" t="s">
        <v>32</v>
      </c>
      <c r="K1301" s="156" t="s">
        <v>342</v>
      </c>
      <c r="L1301" s="156" t="s">
        <v>350</v>
      </c>
      <c r="M1301" s="156"/>
      <c r="N1301" s="156">
        <v>0</v>
      </c>
      <c r="O1301" s="156" t="s">
        <v>33</v>
      </c>
      <c r="P1301" s="156">
        <v>33166.58</v>
      </c>
      <c r="Q1301" s="156">
        <v>2782980</v>
      </c>
      <c r="R1301" s="156">
        <v>2647232</v>
      </c>
      <c r="S1301" s="166">
        <v>95.2</v>
      </c>
      <c r="T1301" s="156">
        <v>0</v>
      </c>
      <c r="U1301" s="156">
        <v>0</v>
      </c>
      <c r="V1301" s="156" t="s">
        <v>28542</v>
      </c>
      <c r="W1301" s="156" t="s">
        <v>28541</v>
      </c>
      <c r="X1301" s="156" t="s">
        <v>28540</v>
      </c>
      <c r="Y1301" s="141" t="s">
        <v>320</v>
      </c>
      <c r="Z1301" s="141" t="str">
        <f t="shared" si="53"/>
        <v>0101PE</v>
      </c>
      <c r="AA1301" s="245">
        <v>0</v>
      </c>
      <c r="AB1301" s="156" t="s">
        <v>13904</v>
      </c>
      <c r="AC1301" s="156" t="s">
        <v>3343</v>
      </c>
      <c r="AD1301" s="156"/>
      <c r="AE1301" s="223"/>
      <c r="AF1301" s="223"/>
    </row>
    <row r="1302" spans="1:32" s="222" customFormat="1" ht="24" hidden="1" customHeight="1">
      <c r="A1302" s="182">
        <v>42914</v>
      </c>
      <c r="B1302" s="181" t="s">
        <v>28536</v>
      </c>
      <c r="C1302" s="150">
        <v>0</v>
      </c>
      <c r="D1302" s="150" t="s">
        <v>31</v>
      </c>
      <c r="E1302" s="150" t="s">
        <v>93</v>
      </c>
      <c r="F1302" s="159">
        <v>42912</v>
      </c>
      <c r="G1302" s="180" t="s">
        <v>6378</v>
      </c>
      <c r="H1302" s="150" t="s">
        <v>28535</v>
      </c>
      <c r="I1302" s="179">
        <v>1</v>
      </c>
      <c r="J1302" s="150" t="s">
        <v>32</v>
      </c>
      <c r="K1302" s="150" t="s">
        <v>342</v>
      </c>
      <c r="L1302" s="150" t="s">
        <v>350</v>
      </c>
      <c r="M1302" s="150"/>
      <c r="N1302" s="150">
        <v>0</v>
      </c>
      <c r="O1302" s="150" t="s">
        <v>33</v>
      </c>
      <c r="P1302" s="150">
        <v>33117.449999999997</v>
      </c>
      <c r="Q1302" s="150">
        <v>2957838</v>
      </c>
      <c r="R1302" s="150">
        <v>2650456</v>
      </c>
      <c r="S1302" s="150">
        <v>89.7</v>
      </c>
      <c r="T1302" s="150">
        <v>0</v>
      </c>
      <c r="U1302" s="150">
        <v>0</v>
      </c>
      <c r="V1302" s="150" t="s">
        <v>28539</v>
      </c>
      <c r="W1302" s="150" t="s">
        <v>28538</v>
      </c>
      <c r="X1302" s="150" t="s">
        <v>28537</v>
      </c>
      <c r="Y1302" s="147" t="s">
        <v>320</v>
      </c>
      <c r="Z1302" s="147" t="str">
        <f t="shared" si="53"/>
        <v>0101PE</v>
      </c>
      <c r="AA1302" s="246">
        <v>0</v>
      </c>
      <c r="AB1302" s="150" t="s">
        <v>13904</v>
      </c>
      <c r="AC1302" s="246" t="s">
        <v>3343</v>
      </c>
      <c r="AD1302" s="150"/>
      <c r="AE1302" s="223"/>
      <c r="AF1302" s="223"/>
    </row>
    <row r="1303" spans="1:32" s="222" customFormat="1" ht="24" hidden="1" customHeight="1">
      <c r="A1303" s="178">
        <v>42914</v>
      </c>
      <c r="B1303" s="177" t="s">
        <v>28536</v>
      </c>
      <c r="C1303" s="156">
        <v>0</v>
      </c>
      <c r="D1303" s="156" t="s">
        <v>31</v>
      </c>
      <c r="E1303" s="156" t="s">
        <v>94</v>
      </c>
      <c r="F1303" s="151">
        <v>42912</v>
      </c>
      <c r="G1303" s="156" t="s">
        <v>6378</v>
      </c>
      <c r="H1303" s="176" t="s">
        <v>28535</v>
      </c>
      <c r="I1303" s="156">
        <v>2</v>
      </c>
      <c r="J1303" s="156" t="s">
        <v>32</v>
      </c>
      <c r="K1303" s="156" t="s">
        <v>342</v>
      </c>
      <c r="L1303" s="156" t="s">
        <v>350</v>
      </c>
      <c r="M1303" s="156"/>
      <c r="N1303" s="156">
        <v>0</v>
      </c>
      <c r="O1303" s="156" t="s">
        <v>33</v>
      </c>
      <c r="P1303" s="156">
        <v>34346.51</v>
      </c>
      <c r="Q1303" s="156">
        <v>3055312</v>
      </c>
      <c r="R1303" s="156">
        <v>2748313</v>
      </c>
      <c r="S1303" s="166">
        <v>90</v>
      </c>
      <c r="T1303" s="156">
        <v>0</v>
      </c>
      <c r="U1303" s="156">
        <v>0</v>
      </c>
      <c r="V1303" s="156" t="s">
        <v>28534</v>
      </c>
      <c r="W1303" s="156" t="s">
        <v>28533</v>
      </c>
      <c r="X1303" s="156" t="s">
        <v>28532</v>
      </c>
      <c r="Y1303" s="141" t="s">
        <v>320</v>
      </c>
      <c r="Z1303" s="141" t="str">
        <f t="shared" si="53"/>
        <v>0101PE</v>
      </c>
      <c r="AA1303" s="245">
        <v>0</v>
      </c>
      <c r="AB1303" s="156" t="s">
        <v>13904</v>
      </c>
      <c r="AC1303" s="156" t="s">
        <v>3343</v>
      </c>
      <c r="AD1303" s="156"/>
      <c r="AE1303" s="223"/>
      <c r="AF1303" s="223"/>
    </row>
    <row r="1304" spans="1:32" s="222" customFormat="1" ht="24" hidden="1" customHeight="1">
      <c r="A1304" s="182">
        <v>42918</v>
      </c>
      <c r="B1304" s="181" t="s">
        <v>19160</v>
      </c>
      <c r="C1304" s="150">
        <v>0</v>
      </c>
      <c r="D1304" s="150" t="s">
        <v>31</v>
      </c>
      <c r="E1304" s="150" t="s">
        <v>93</v>
      </c>
      <c r="F1304" s="253">
        <v>170628</v>
      </c>
      <c r="G1304" s="180" t="s">
        <v>310</v>
      </c>
      <c r="H1304" s="150" t="s">
        <v>29715</v>
      </c>
      <c r="I1304" s="179">
        <v>1</v>
      </c>
      <c r="J1304" s="150" t="s">
        <v>32</v>
      </c>
      <c r="K1304" s="150" t="s">
        <v>342</v>
      </c>
      <c r="L1304" s="150" t="s">
        <v>349</v>
      </c>
      <c r="M1304" s="150"/>
      <c r="N1304" s="150">
        <v>0</v>
      </c>
      <c r="O1304" s="150" t="s">
        <v>33</v>
      </c>
      <c r="P1304" s="150">
        <v>69785.61</v>
      </c>
      <c r="Q1304" s="150">
        <v>4309650</v>
      </c>
      <c r="R1304" s="150">
        <v>3263823</v>
      </c>
      <c r="S1304" s="150">
        <v>75.73</v>
      </c>
      <c r="T1304" s="150">
        <v>0</v>
      </c>
      <c r="U1304" s="150">
        <v>0</v>
      </c>
      <c r="V1304" s="150" t="s">
        <v>3752</v>
      </c>
      <c r="W1304" s="150" t="s">
        <v>29716</v>
      </c>
      <c r="X1304" s="150" t="s">
        <v>29717</v>
      </c>
      <c r="Y1304" s="147" t="s">
        <v>320</v>
      </c>
      <c r="Z1304" s="147" t="str">
        <f t="shared" ref="Z1304:Z1329" si="54">IF(P1304,CONCATENATE(C1304,Y1304),0)</f>
        <v>0101PE</v>
      </c>
      <c r="AA1304" s="246">
        <v>0</v>
      </c>
      <c r="AB1304" s="150" t="s">
        <v>30</v>
      </c>
      <c r="AC1304" s="246" t="s">
        <v>3343</v>
      </c>
      <c r="AD1304" s="150"/>
      <c r="AE1304" s="223"/>
      <c r="AF1304" s="223"/>
    </row>
    <row r="1305" spans="1:32" s="222" customFormat="1" ht="24" hidden="1" customHeight="1">
      <c r="A1305" s="178">
        <v>42918</v>
      </c>
      <c r="B1305" s="177" t="s">
        <v>19160</v>
      </c>
      <c r="C1305" s="156">
        <v>0</v>
      </c>
      <c r="D1305" s="156" t="s">
        <v>31</v>
      </c>
      <c r="E1305" s="156" t="s">
        <v>94</v>
      </c>
      <c r="F1305" s="252">
        <v>170628</v>
      </c>
      <c r="G1305" s="156" t="s">
        <v>310</v>
      </c>
      <c r="H1305" s="176" t="s">
        <v>29715</v>
      </c>
      <c r="I1305" s="156">
        <v>2</v>
      </c>
      <c r="J1305" s="156" t="s">
        <v>32</v>
      </c>
      <c r="K1305" s="156" t="s">
        <v>342</v>
      </c>
      <c r="L1305" s="156" t="s">
        <v>349</v>
      </c>
      <c r="M1305" s="156"/>
      <c r="N1305" s="156">
        <v>0</v>
      </c>
      <c r="O1305" s="156" t="s">
        <v>33</v>
      </c>
      <c r="P1305" s="156">
        <v>66946.28</v>
      </c>
      <c r="Q1305" s="156">
        <v>4309650</v>
      </c>
      <c r="R1305" s="156">
        <v>3129529</v>
      </c>
      <c r="S1305" s="166">
        <v>72.62</v>
      </c>
      <c r="T1305" s="156">
        <v>0</v>
      </c>
      <c r="U1305" s="156">
        <v>0</v>
      </c>
      <c r="V1305" s="156" t="s">
        <v>29718</v>
      </c>
      <c r="W1305" s="156" t="s">
        <v>11294</v>
      </c>
      <c r="X1305" s="156" t="s">
        <v>29719</v>
      </c>
      <c r="Y1305" s="141" t="s">
        <v>320</v>
      </c>
      <c r="Z1305" s="141" t="str">
        <f t="shared" si="54"/>
        <v>0101PE</v>
      </c>
      <c r="AA1305" s="245">
        <v>0</v>
      </c>
      <c r="AB1305" s="156" t="s">
        <v>30</v>
      </c>
      <c r="AC1305" s="156" t="s">
        <v>3343</v>
      </c>
      <c r="AD1305" s="156"/>
      <c r="AE1305" s="223"/>
      <c r="AF1305" s="223"/>
    </row>
    <row r="1306" spans="1:32" s="222" customFormat="1" ht="24" hidden="1" customHeight="1">
      <c r="A1306" s="178">
        <v>42918</v>
      </c>
      <c r="B1306" s="177" t="s">
        <v>19160</v>
      </c>
      <c r="C1306" s="156">
        <v>0</v>
      </c>
      <c r="D1306" s="156" t="s">
        <v>31</v>
      </c>
      <c r="E1306" s="156" t="s">
        <v>95</v>
      </c>
      <c r="F1306" s="252">
        <v>170628</v>
      </c>
      <c r="G1306" s="156" t="s">
        <v>310</v>
      </c>
      <c r="H1306" s="176" t="s">
        <v>29715</v>
      </c>
      <c r="I1306" s="156">
        <v>3</v>
      </c>
      <c r="J1306" s="156" t="s">
        <v>32</v>
      </c>
      <c r="K1306" s="156" t="s">
        <v>342</v>
      </c>
      <c r="L1306" s="156" t="s">
        <v>349</v>
      </c>
      <c r="M1306" s="156"/>
      <c r="N1306" s="156">
        <v>0</v>
      </c>
      <c r="O1306" s="156" t="s">
        <v>33</v>
      </c>
      <c r="P1306" s="156">
        <v>67035.14</v>
      </c>
      <c r="Q1306" s="156">
        <v>4309650</v>
      </c>
      <c r="R1306" s="156">
        <v>3124162</v>
      </c>
      <c r="S1306" s="166">
        <v>72.489999999999995</v>
      </c>
      <c r="T1306" s="156">
        <v>0</v>
      </c>
      <c r="U1306" s="156">
        <v>0</v>
      </c>
      <c r="V1306" s="156" t="s">
        <v>29720</v>
      </c>
      <c r="W1306" s="156" t="s">
        <v>29721</v>
      </c>
      <c r="X1306" s="156" t="s">
        <v>29722</v>
      </c>
      <c r="Y1306" s="141" t="s">
        <v>320</v>
      </c>
      <c r="Z1306" s="141" t="str">
        <f t="shared" si="54"/>
        <v>0101PE</v>
      </c>
      <c r="AA1306" s="245">
        <v>0</v>
      </c>
      <c r="AB1306" s="156" t="s">
        <v>30</v>
      </c>
      <c r="AC1306" s="156" t="s">
        <v>3343</v>
      </c>
      <c r="AD1306" s="156"/>
      <c r="AE1306" s="223"/>
      <c r="AF1306" s="223"/>
    </row>
    <row r="1307" spans="1:32" s="222" customFormat="1" ht="24" hidden="1" customHeight="1">
      <c r="A1307" s="178">
        <v>42918</v>
      </c>
      <c r="B1307" s="177" t="s">
        <v>19160</v>
      </c>
      <c r="C1307" s="156">
        <v>0</v>
      </c>
      <c r="D1307" s="156" t="s">
        <v>31</v>
      </c>
      <c r="E1307" s="156" t="s">
        <v>96</v>
      </c>
      <c r="F1307" s="252">
        <v>170628</v>
      </c>
      <c r="G1307" s="156" t="s">
        <v>310</v>
      </c>
      <c r="H1307" s="176" t="s">
        <v>29715</v>
      </c>
      <c r="I1307" s="156">
        <v>4</v>
      </c>
      <c r="J1307" s="156" t="s">
        <v>32</v>
      </c>
      <c r="K1307" s="156" t="s">
        <v>342</v>
      </c>
      <c r="L1307" s="156" t="s">
        <v>349</v>
      </c>
      <c r="M1307" s="156"/>
      <c r="N1307" s="156">
        <v>0</v>
      </c>
      <c r="O1307" s="156" t="s">
        <v>33</v>
      </c>
      <c r="P1307" s="156">
        <v>65659.3</v>
      </c>
      <c r="Q1307" s="156">
        <v>4309650</v>
      </c>
      <c r="R1307" s="156">
        <v>3099987</v>
      </c>
      <c r="S1307" s="166">
        <v>71.930000000000007</v>
      </c>
      <c r="T1307" s="156">
        <v>0</v>
      </c>
      <c r="U1307" s="156">
        <v>0</v>
      </c>
      <c r="V1307" s="156" t="s">
        <v>29723</v>
      </c>
      <c r="W1307" s="156" t="s">
        <v>29724</v>
      </c>
      <c r="X1307" s="156" t="s">
        <v>29725</v>
      </c>
      <c r="Y1307" s="141" t="s">
        <v>320</v>
      </c>
      <c r="Z1307" s="141" t="str">
        <f t="shared" si="54"/>
        <v>0101PE</v>
      </c>
      <c r="AA1307" s="245">
        <v>0</v>
      </c>
      <c r="AB1307" s="156" t="s">
        <v>30</v>
      </c>
      <c r="AC1307" s="156" t="s">
        <v>3343</v>
      </c>
      <c r="AD1307" s="156"/>
      <c r="AE1307" s="223"/>
      <c r="AF1307" s="223"/>
    </row>
    <row r="1308" spans="1:32" s="222" customFormat="1" ht="24" hidden="1" customHeight="1">
      <c r="A1308" s="178">
        <v>42918</v>
      </c>
      <c r="B1308" s="177" t="s">
        <v>19160</v>
      </c>
      <c r="C1308" s="156">
        <v>0</v>
      </c>
      <c r="D1308" s="156" t="s">
        <v>31</v>
      </c>
      <c r="E1308" s="156" t="s">
        <v>97</v>
      </c>
      <c r="F1308" s="252">
        <v>170628</v>
      </c>
      <c r="G1308" s="156" t="s">
        <v>310</v>
      </c>
      <c r="H1308" s="176" t="s">
        <v>29715</v>
      </c>
      <c r="I1308" s="156">
        <v>5</v>
      </c>
      <c r="J1308" s="156" t="s">
        <v>32</v>
      </c>
      <c r="K1308" s="156" t="s">
        <v>342</v>
      </c>
      <c r="L1308" s="156" t="s">
        <v>349</v>
      </c>
      <c r="M1308" s="156"/>
      <c r="N1308" s="156">
        <v>0</v>
      </c>
      <c r="O1308" s="156" t="s">
        <v>33</v>
      </c>
      <c r="P1308" s="156">
        <v>67758.350000000006</v>
      </c>
      <c r="Q1308" s="156">
        <v>4309650</v>
      </c>
      <c r="R1308" s="156">
        <v>3161223</v>
      </c>
      <c r="S1308" s="166">
        <v>73.349999999999994</v>
      </c>
      <c r="T1308" s="156">
        <v>0</v>
      </c>
      <c r="U1308" s="156">
        <v>0</v>
      </c>
      <c r="V1308" s="156" t="s">
        <v>29726</v>
      </c>
      <c r="W1308" s="156" t="s">
        <v>29727</v>
      </c>
      <c r="X1308" s="156" t="s">
        <v>29728</v>
      </c>
      <c r="Y1308" s="141" t="s">
        <v>320</v>
      </c>
      <c r="Z1308" s="141" t="str">
        <f t="shared" si="54"/>
        <v>0101PE</v>
      </c>
      <c r="AA1308" s="245">
        <v>0</v>
      </c>
      <c r="AB1308" s="156" t="s">
        <v>30</v>
      </c>
      <c r="AC1308" s="156" t="s">
        <v>3343</v>
      </c>
      <c r="AD1308" s="156"/>
      <c r="AE1308" s="223"/>
      <c r="AF1308" s="223"/>
    </row>
    <row r="1309" spans="1:32" s="222" customFormat="1" ht="24" hidden="1" customHeight="1">
      <c r="A1309" s="178">
        <v>42918</v>
      </c>
      <c r="B1309" s="177" t="s">
        <v>19160</v>
      </c>
      <c r="C1309" s="156">
        <v>0</v>
      </c>
      <c r="D1309" s="156" t="s">
        <v>31</v>
      </c>
      <c r="E1309" s="156" t="s">
        <v>98</v>
      </c>
      <c r="F1309" s="252">
        <v>170628</v>
      </c>
      <c r="G1309" s="156" t="s">
        <v>310</v>
      </c>
      <c r="H1309" s="176" t="s">
        <v>29715</v>
      </c>
      <c r="I1309" s="156">
        <v>6</v>
      </c>
      <c r="J1309" s="156" t="s">
        <v>32</v>
      </c>
      <c r="K1309" s="156" t="s">
        <v>342</v>
      </c>
      <c r="L1309" s="156" t="s">
        <v>349</v>
      </c>
      <c r="M1309" s="156"/>
      <c r="N1309" s="156">
        <v>0</v>
      </c>
      <c r="O1309" s="156" t="s">
        <v>33</v>
      </c>
      <c r="P1309" s="156">
        <v>67133.850000000006</v>
      </c>
      <c r="Q1309" s="156">
        <v>4309650</v>
      </c>
      <c r="R1309" s="156">
        <v>3137696</v>
      </c>
      <c r="S1309" s="166">
        <v>72.81</v>
      </c>
      <c r="T1309" s="156">
        <v>0</v>
      </c>
      <c r="U1309" s="156">
        <v>0</v>
      </c>
      <c r="V1309" s="156" t="s">
        <v>29729</v>
      </c>
      <c r="W1309" s="156" t="s">
        <v>29730</v>
      </c>
      <c r="X1309" s="156" t="s">
        <v>29731</v>
      </c>
      <c r="Y1309" s="141" t="s">
        <v>320</v>
      </c>
      <c r="Z1309" s="141" t="str">
        <f t="shared" si="54"/>
        <v>0101PE</v>
      </c>
      <c r="AA1309" s="245">
        <v>0</v>
      </c>
      <c r="AB1309" s="156" t="s">
        <v>30</v>
      </c>
      <c r="AC1309" s="156" t="s">
        <v>3343</v>
      </c>
      <c r="AD1309" s="156"/>
      <c r="AE1309" s="223"/>
      <c r="AF1309" s="223"/>
    </row>
    <row r="1310" spans="1:32" s="222" customFormat="1" ht="24" hidden="1" customHeight="1">
      <c r="A1310" s="178">
        <v>42918</v>
      </c>
      <c r="B1310" s="177" t="s">
        <v>19160</v>
      </c>
      <c r="C1310" s="156">
        <v>0</v>
      </c>
      <c r="D1310" s="156" t="s">
        <v>31</v>
      </c>
      <c r="E1310" s="156" t="s">
        <v>99</v>
      </c>
      <c r="F1310" s="252">
        <v>170628</v>
      </c>
      <c r="G1310" s="156" t="s">
        <v>310</v>
      </c>
      <c r="H1310" s="176" t="s">
        <v>29715</v>
      </c>
      <c r="I1310" s="156">
        <v>7</v>
      </c>
      <c r="J1310" s="156" t="s">
        <v>32</v>
      </c>
      <c r="K1310" s="156" t="s">
        <v>342</v>
      </c>
      <c r="L1310" s="156" t="s">
        <v>349</v>
      </c>
      <c r="M1310" s="156"/>
      <c r="N1310" s="156">
        <v>0</v>
      </c>
      <c r="O1310" s="156" t="s">
        <v>33</v>
      </c>
      <c r="P1310" s="156">
        <v>68215.399999999994</v>
      </c>
      <c r="Q1310" s="156">
        <v>4309650</v>
      </c>
      <c r="R1310" s="156">
        <v>3192485</v>
      </c>
      <c r="S1310" s="166">
        <v>74.08</v>
      </c>
      <c r="T1310" s="156">
        <v>0</v>
      </c>
      <c r="U1310" s="156">
        <v>0</v>
      </c>
      <c r="V1310" s="156" t="s">
        <v>29732</v>
      </c>
      <c r="W1310" s="156" t="s">
        <v>29733</v>
      </c>
      <c r="X1310" s="156" t="s">
        <v>29734</v>
      </c>
      <c r="Y1310" s="141" t="s">
        <v>320</v>
      </c>
      <c r="Z1310" s="141" t="str">
        <f t="shared" si="54"/>
        <v>0101PE</v>
      </c>
      <c r="AA1310" s="245">
        <v>0</v>
      </c>
      <c r="AB1310" s="156" t="s">
        <v>30</v>
      </c>
      <c r="AC1310" s="156" t="s">
        <v>3343</v>
      </c>
      <c r="AD1310" s="156"/>
      <c r="AE1310" s="223"/>
      <c r="AF1310" s="223"/>
    </row>
    <row r="1311" spans="1:32" s="222" customFormat="1" ht="24" hidden="1" customHeight="1">
      <c r="A1311" s="178">
        <v>42918</v>
      </c>
      <c r="B1311" s="177" t="s">
        <v>19160</v>
      </c>
      <c r="C1311" s="156">
        <v>0</v>
      </c>
      <c r="D1311" s="156" t="s">
        <v>31</v>
      </c>
      <c r="E1311" s="156" t="s">
        <v>100</v>
      </c>
      <c r="F1311" s="252">
        <v>170628</v>
      </c>
      <c r="G1311" s="156" t="s">
        <v>310</v>
      </c>
      <c r="H1311" s="176" t="s">
        <v>29715</v>
      </c>
      <c r="I1311" s="156">
        <v>8</v>
      </c>
      <c r="J1311" s="156" t="s">
        <v>32</v>
      </c>
      <c r="K1311" s="156" t="s">
        <v>342</v>
      </c>
      <c r="L1311" s="156" t="s">
        <v>349</v>
      </c>
      <c r="M1311" s="156"/>
      <c r="N1311" s="156">
        <v>0</v>
      </c>
      <c r="O1311" s="156" t="s">
        <v>33</v>
      </c>
      <c r="P1311" s="156">
        <v>65057.95</v>
      </c>
      <c r="Q1311" s="156">
        <v>4309650</v>
      </c>
      <c r="R1311" s="156">
        <v>3046491</v>
      </c>
      <c r="S1311" s="166">
        <v>70.69</v>
      </c>
      <c r="T1311" s="156">
        <v>0</v>
      </c>
      <c r="U1311" s="156">
        <v>0</v>
      </c>
      <c r="V1311" s="156" t="s">
        <v>29735</v>
      </c>
      <c r="W1311" s="156" t="s">
        <v>29736</v>
      </c>
      <c r="X1311" s="156" t="s">
        <v>29737</v>
      </c>
      <c r="Y1311" s="141" t="s">
        <v>320</v>
      </c>
      <c r="Z1311" s="141" t="str">
        <f t="shared" si="54"/>
        <v>0101PE</v>
      </c>
      <c r="AA1311" s="245">
        <v>0</v>
      </c>
      <c r="AB1311" s="156" t="s">
        <v>30</v>
      </c>
      <c r="AC1311" s="156" t="s">
        <v>3343</v>
      </c>
      <c r="AD1311" s="156"/>
      <c r="AE1311" s="223"/>
      <c r="AF1311" s="223"/>
    </row>
    <row r="1312" spans="1:32" s="222" customFormat="1" ht="24" hidden="1" customHeight="1">
      <c r="A1312" s="182">
        <v>42918</v>
      </c>
      <c r="B1312" s="181" t="s">
        <v>28635</v>
      </c>
      <c r="C1312" s="150">
        <v>0</v>
      </c>
      <c r="D1312" s="150" t="s">
        <v>31</v>
      </c>
      <c r="E1312" s="150" t="s">
        <v>93</v>
      </c>
      <c r="F1312" s="253">
        <v>170628</v>
      </c>
      <c r="G1312" s="180" t="s">
        <v>310</v>
      </c>
      <c r="H1312" s="150" t="s">
        <v>29738</v>
      </c>
      <c r="I1312" s="179">
        <v>1</v>
      </c>
      <c r="J1312" s="150" t="s">
        <v>32</v>
      </c>
      <c r="K1312" s="150" t="s">
        <v>342</v>
      </c>
      <c r="L1312" s="150" t="s">
        <v>349</v>
      </c>
      <c r="M1312" s="150"/>
      <c r="N1312" s="150">
        <v>0</v>
      </c>
      <c r="O1312" s="150" t="s">
        <v>41</v>
      </c>
      <c r="P1312" s="150">
        <v>105241.09</v>
      </c>
      <c r="Q1312" s="150">
        <v>4309650</v>
      </c>
      <c r="R1312" s="150">
        <v>3187502</v>
      </c>
      <c r="S1312" s="150">
        <v>73.959999999999994</v>
      </c>
      <c r="T1312" s="150">
        <v>0</v>
      </c>
      <c r="U1312" s="150">
        <v>0</v>
      </c>
      <c r="V1312" s="150" t="s">
        <v>29739</v>
      </c>
      <c r="W1312" s="150" t="s">
        <v>29740</v>
      </c>
      <c r="X1312" s="150" t="s">
        <v>29741</v>
      </c>
      <c r="Y1312" s="147" t="s">
        <v>140</v>
      </c>
      <c r="Z1312" s="147" t="str">
        <f t="shared" si="54"/>
        <v>0151PE</v>
      </c>
      <c r="AA1312" s="246">
        <v>0</v>
      </c>
      <c r="AB1312" s="150" t="s">
        <v>13904</v>
      </c>
      <c r="AC1312" s="246" t="s">
        <v>3343</v>
      </c>
      <c r="AD1312" s="150"/>
      <c r="AE1312" s="223"/>
      <c r="AF1312" s="223"/>
    </row>
    <row r="1313" spans="1:32" s="222" customFormat="1" ht="24" hidden="1" customHeight="1">
      <c r="A1313" s="178">
        <v>42918</v>
      </c>
      <c r="B1313" s="177" t="s">
        <v>28635</v>
      </c>
      <c r="C1313" s="156">
        <v>0</v>
      </c>
      <c r="D1313" s="156" t="s">
        <v>31</v>
      </c>
      <c r="E1313" s="156" t="s">
        <v>94</v>
      </c>
      <c r="F1313" s="252">
        <v>170628</v>
      </c>
      <c r="G1313" s="156" t="s">
        <v>310</v>
      </c>
      <c r="H1313" s="176" t="s">
        <v>29738</v>
      </c>
      <c r="I1313" s="156">
        <v>2</v>
      </c>
      <c r="J1313" s="156" t="s">
        <v>32</v>
      </c>
      <c r="K1313" s="156" t="s">
        <v>342</v>
      </c>
      <c r="L1313" s="156" t="s">
        <v>349</v>
      </c>
      <c r="M1313" s="156"/>
      <c r="N1313" s="156">
        <v>0</v>
      </c>
      <c r="O1313" s="156" t="s">
        <v>41</v>
      </c>
      <c r="P1313" s="156">
        <v>104639.71</v>
      </c>
      <c r="Q1313" s="156">
        <v>4309650</v>
      </c>
      <c r="R1313" s="156">
        <v>3176198</v>
      </c>
      <c r="S1313" s="166">
        <v>73.7</v>
      </c>
      <c r="T1313" s="156">
        <v>0</v>
      </c>
      <c r="U1313" s="156">
        <v>0</v>
      </c>
      <c r="V1313" s="156" t="s">
        <v>29742</v>
      </c>
      <c r="W1313" s="156" t="s">
        <v>29743</v>
      </c>
      <c r="X1313" s="156" t="s">
        <v>29744</v>
      </c>
      <c r="Y1313" s="141" t="s">
        <v>140</v>
      </c>
      <c r="Z1313" s="141" t="str">
        <f t="shared" si="54"/>
        <v>0151PE</v>
      </c>
      <c r="AA1313" s="245">
        <v>0</v>
      </c>
      <c r="AB1313" s="156" t="s">
        <v>13904</v>
      </c>
      <c r="AC1313" s="156" t="s">
        <v>3343</v>
      </c>
      <c r="AD1313" s="156"/>
      <c r="AE1313" s="223"/>
      <c r="AF1313" s="223"/>
    </row>
    <row r="1314" spans="1:32" s="222" customFormat="1" ht="24" hidden="1" customHeight="1">
      <c r="A1314" s="178">
        <v>42918</v>
      </c>
      <c r="B1314" s="177" t="s">
        <v>29745</v>
      </c>
      <c r="C1314" s="156">
        <v>0</v>
      </c>
      <c r="D1314" s="156" t="s">
        <v>31</v>
      </c>
      <c r="E1314" s="156" t="s">
        <v>95</v>
      </c>
      <c r="F1314" s="252">
        <v>170628</v>
      </c>
      <c r="G1314" s="156" t="s">
        <v>310</v>
      </c>
      <c r="H1314" s="176" t="s">
        <v>29738</v>
      </c>
      <c r="I1314" s="156">
        <v>3</v>
      </c>
      <c r="J1314" s="156" t="s">
        <v>32</v>
      </c>
      <c r="K1314" s="156" t="s">
        <v>342</v>
      </c>
      <c r="L1314" s="156" t="s">
        <v>349</v>
      </c>
      <c r="M1314" s="156"/>
      <c r="N1314" s="156">
        <v>0</v>
      </c>
      <c r="O1314" s="156" t="s">
        <v>41</v>
      </c>
      <c r="P1314" s="156">
        <v>104723.12</v>
      </c>
      <c r="Q1314" s="156">
        <v>4309650</v>
      </c>
      <c r="R1314" s="156">
        <v>3179562</v>
      </c>
      <c r="S1314" s="166">
        <v>73.78</v>
      </c>
      <c r="T1314" s="156">
        <v>0</v>
      </c>
      <c r="U1314" s="156">
        <v>0</v>
      </c>
      <c r="V1314" s="156" t="s">
        <v>29746</v>
      </c>
      <c r="W1314" s="156" t="s">
        <v>29747</v>
      </c>
      <c r="X1314" s="156" t="s">
        <v>29748</v>
      </c>
      <c r="Y1314" s="141" t="s">
        <v>140</v>
      </c>
      <c r="Z1314" s="141" t="str">
        <f t="shared" si="54"/>
        <v>0151PE</v>
      </c>
      <c r="AA1314" s="245">
        <v>0</v>
      </c>
      <c r="AB1314" s="156" t="s">
        <v>13904</v>
      </c>
      <c r="AC1314" s="156" t="s">
        <v>3343</v>
      </c>
      <c r="AD1314" s="156"/>
      <c r="AE1314" s="223"/>
      <c r="AF1314" s="223"/>
    </row>
    <row r="1315" spans="1:32" s="222" customFormat="1" ht="24" hidden="1" customHeight="1">
      <c r="A1315" s="178">
        <v>42918</v>
      </c>
      <c r="B1315" s="177" t="s">
        <v>29749</v>
      </c>
      <c r="C1315" s="156">
        <v>0</v>
      </c>
      <c r="D1315" s="156" t="s">
        <v>31</v>
      </c>
      <c r="E1315" s="156" t="s">
        <v>96</v>
      </c>
      <c r="F1315" s="252">
        <v>170628</v>
      </c>
      <c r="G1315" s="156" t="s">
        <v>310</v>
      </c>
      <c r="H1315" s="176" t="s">
        <v>29738</v>
      </c>
      <c r="I1315" s="156">
        <v>4</v>
      </c>
      <c r="J1315" s="156" t="s">
        <v>32</v>
      </c>
      <c r="K1315" s="156" t="s">
        <v>342</v>
      </c>
      <c r="L1315" s="156" t="s">
        <v>349</v>
      </c>
      <c r="M1315" s="156"/>
      <c r="N1315" s="156">
        <v>0</v>
      </c>
      <c r="O1315" s="156" t="s">
        <v>41</v>
      </c>
      <c r="P1315" s="156">
        <v>105569.19</v>
      </c>
      <c r="Q1315" s="156">
        <v>4309650</v>
      </c>
      <c r="R1315" s="156">
        <v>3187729</v>
      </c>
      <c r="S1315" s="166">
        <v>73.97</v>
      </c>
      <c r="T1315" s="156">
        <v>0</v>
      </c>
      <c r="U1315" s="156">
        <v>0</v>
      </c>
      <c r="V1315" s="156" t="s">
        <v>29750</v>
      </c>
      <c r="W1315" s="156" t="s">
        <v>29751</v>
      </c>
      <c r="X1315" s="156" t="s">
        <v>29752</v>
      </c>
      <c r="Y1315" s="141" t="s">
        <v>140</v>
      </c>
      <c r="Z1315" s="141" t="str">
        <f t="shared" si="54"/>
        <v>0151PE</v>
      </c>
      <c r="AA1315" s="245">
        <v>0</v>
      </c>
      <c r="AB1315" s="156" t="s">
        <v>30</v>
      </c>
      <c r="AC1315" s="156" t="s">
        <v>3343</v>
      </c>
      <c r="AD1315" s="156"/>
      <c r="AE1315" s="223"/>
      <c r="AF1315" s="223"/>
    </row>
    <row r="1316" spans="1:32" s="222" customFormat="1" ht="24" hidden="1" customHeight="1">
      <c r="A1316" s="178">
        <v>42918</v>
      </c>
      <c r="B1316" s="177" t="s">
        <v>29753</v>
      </c>
      <c r="C1316" s="156">
        <v>0</v>
      </c>
      <c r="D1316" s="156" t="s">
        <v>31</v>
      </c>
      <c r="E1316" s="156" t="s">
        <v>97</v>
      </c>
      <c r="F1316" s="252">
        <v>170628</v>
      </c>
      <c r="G1316" s="156" t="s">
        <v>310</v>
      </c>
      <c r="H1316" s="176" t="s">
        <v>29738</v>
      </c>
      <c r="I1316" s="156">
        <v>5</v>
      </c>
      <c r="J1316" s="156" t="s">
        <v>32</v>
      </c>
      <c r="K1316" s="156" t="s">
        <v>342</v>
      </c>
      <c r="L1316" s="156" t="s">
        <v>349</v>
      </c>
      <c r="M1316" s="156"/>
      <c r="N1316" s="156">
        <v>0</v>
      </c>
      <c r="O1316" s="156" t="s">
        <v>41</v>
      </c>
      <c r="P1316" s="156">
        <v>110869.18</v>
      </c>
      <c r="Q1316" s="156">
        <v>4309650</v>
      </c>
      <c r="R1316" s="156">
        <v>3344011</v>
      </c>
      <c r="S1316" s="166">
        <v>77.59</v>
      </c>
      <c r="T1316" s="156">
        <v>0</v>
      </c>
      <c r="U1316" s="156">
        <v>0</v>
      </c>
      <c r="V1316" s="156" t="s">
        <v>29754</v>
      </c>
      <c r="W1316" s="156" t="s">
        <v>29755</v>
      </c>
      <c r="X1316" s="156" t="s">
        <v>29756</v>
      </c>
      <c r="Y1316" s="141" t="s">
        <v>140</v>
      </c>
      <c r="Z1316" s="141" t="str">
        <f t="shared" si="54"/>
        <v>0151PE</v>
      </c>
      <c r="AA1316" s="245">
        <v>0</v>
      </c>
      <c r="AB1316" s="156" t="s">
        <v>30</v>
      </c>
      <c r="AC1316" s="156" t="s">
        <v>3343</v>
      </c>
      <c r="AD1316" s="156"/>
      <c r="AE1316" s="223"/>
      <c r="AF1316" s="223"/>
    </row>
    <row r="1317" spans="1:32" s="222" customFormat="1" ht="24" hidden="1" customHeight="1">
      <c r="A1317" s="178">
        <v>42918</v>
      </c>
      <c r="B1317" s="177" t="s">
        <v>29753</v>
      </c>
      <c r="C1317" s="156">
        <v>0</v>
      </c>
      <c r="D1317" s="156" t="s">
        <v>31</v>
      </c>
      <c r="E1317" s="156" t="s">
        <v>98</v>
      </c>
      <c r="F1317" s="252">
        <v>170628</v>
      </c>
      <c r="G1317" s="156" t="s">
        <v>310</v>
      </c>
      <c r="H1317" s="176" t="s">
        <v>29738</v>
      </c>
      <c r="I1317" s="156">
        <v>6</v>
      </c>
      <c r="J1317" s="156" t="s">
        <v>32</v>
      </c>
      <c r="K1317" s="156" t="s">
        <v>342</v>
      </c>
      <c r="L1317" s="156" t="s">
        <v>349</v>
      </c>
      <c r="M1317" s="156"/>
      <c r="N1317" s="156">
        <v>0</v>
      </c>
      <c r="O1317" s="156" t="s">
        <v>41</v>
      </c>
      <c r="P1317" s="156">
        <v>110377.66</v>
      </c>
      <c r="Q1317" s="156">
        <v>4309650</v>
      </c>
      <c r="R1317" s="156">
        <v>3314436</v>
      </c>
      <c r="S1317" s="166">
        <v>76.91</v>
      </c>
      <c r="T1317" s="156">
        <v>0</v>
      </c>
      <c r="U1317" s="156">
        <v>0</v>
      </c>
      <c r="V1317" s="156" t="s">
        <v>29757</v>
      </c>
      <c r="W1317" s="156" t="s">
        <v>29758</v>
      </c>
      <c r="X1317" s="156" t="s">
        <v>29759</v>
      </c>
      <c r="Y1317" s="141" t="s">
        <v>140</v>
      </c>
      <c r="Z1317" s="141" t="str">
        <f t="shared" si="54"/>
        <v>0151PE</v>
      </c>
      <c r="AA1317" s="245">
        <v>0</v>
      </c>
      <c r="AB1317" s="156" t="s">
        <v>30</v>
      </c>
      <c r="AC1317" s="156" t="s">
        <v>3343</v>
      </c>
      <c r="AD1317" s="156"/>
      <c r="AE1317" s="223"/>
      <c r="AF1317" s="223"/>
    </row>
    <row r="1318" spans="1:32" s="222" customFormat="1" ht="24" hidden="1" customHeight="1">
      <c r="A1318" s="178">
        <v>42918</v>
      </c>
      <c r="B1318" s="177" t="s">
        <v>29753</v>
      </c>
      <c r="C1318" s="156">
        <v>0</v>
      </c>
      <c r="D1318" s="156" t="s">
        <v>31</v>
      </c>
      <c r="E1318" s="156" t="s">
        <v>99</v>
      </c>
      <c r="F1318" s="252">
        <v>170628</v>
      </c>
      <c r="G1318" s="156" t="s">
        <v>310</v>
      </c>
      <c r="H1318" s="176" t="s">
        <v>29738</v>
      </c>
      <c r="I1318" s="156">
        <v>7</v>
      </c>
      <c r="J1318" s="156" t="s">
        <v>32</v>
      </c>
      <c r="K1318" s="156" t="s">
        <v>342</v>
      </c>
      <c r="L1318" s="156" t="s">
        <v>349</v>
      </c>
      <c r="M1318" s="156"/>
      <c r="N1318" s="156">
        <v>0</v>
      </c>
      <c r="O1318" s="156" t="s">
        <v>41</v>
      </c>
      <c r="P1318" s="156">
        <v>108877.36</v>
      </c>
      <c r="Q1318" s="156">
        <v>4309650</v>
      </c>
      <c r="R1318" s="156">
        <v>3265852</v>
      </c>
      <c r="S1318" s="166">
        <v>75.78</v>
      </c>
      <c r="T1318" s="156">
        <v>0</v>
      </c>
      <c r="U1318" s="156">
        <v>0</v>
      </c>
      <c r="V1318" s="156" t="s">
        <v>29760</v>
      </c>
      <c r="W1318" s="156" t="s">
        <v>29761</v>
      </c>
      <c r="X1318" s="156" t="s">
        <v>29762</v>
      </c>
      <c r="Y1318" s="141" t="s">
        <v>140</v>
      </c>
      <c r="Z1318" s="141" t="str">
        <f t="shared" si="54"/>
        <v>0151PE</v>
      </c>
      <c r="AA1318" s="245">
        <v>0</v>
      </c>
      <c r="AB1318" s="156" t="s">
        <v>30</v>
      </c>
      <c r="AC1318" s="156" t="s">
        <v>3343</v>
      </c>
      <c r="AD1318" s="156"/>
      <c r="AE1318" s="223"/>
      <c r="AF1318" s="223"/>
    </row>
    <row r="1319" spans="1:32" s="222" customFormat="1" ht="24" hidden="1" customHeight="1">
      <c r="A1319" s="178">
        <v>42918</v>
      </c>
      <c r="B1319" s="177" t="s">
        <v>29753</v>
      </c>
      <c r="C1319" s="156">
        <v>0</v>
      </c>
      <c r="D1319" s="156" t="s">
        <v>31</v>
      </c>
      <c r="E1319" s="156" t="s">
        <v>100</v>
      </c>
      <c r="F1319" s="252">
        <v>170628</v>
      </c>
      <c r="G1319" s="156" t="s">
        <v>310</v>
      </c>
      <c r="H1319" s="176" t="s">
        <v>29738</v>
      </c>
      <c r="I1319" s="156">
        <v>8</v>
      </c>
      <c r="J1319" s="156" t="s">
        <v>32</v>
      </c>
      <c r="K1319" s="156" t="s">
        <v>342</v>
      </c>
      <c r="L1319" s="156" t="s">
        <v>349</v>
      </c>
      <c r="M1319" s="156"/>
      <c r="N1319" s="156">
        <v>0</v>
      </c>
      <c r="O1319" s="156" t="s">
        <v>41</v>
      </c>
      <c r="P1319" s="156">
        <v>108604.06</v>
      </c>
      <c r="Q1319" s="156">
        <v>4309650</v>
      </c>
      <c r="R1319" s="156">
        <v>3284269</v>
      </c>
      <c r="S1319" s="166">
        <v>76.209999999999994</v>
      </c>
      <c r="T1319" s="156">
        <v>0</v>
      </c>
      <c r="U1319" s="156">
        <v>0</v>
      </c>
      <c r="V1319" s="156" t="s">
        <v>29763</v>
      </c>
      <c r="W1319" s="156" t="s">
        <v>29764</v>
      </c>
      <c r="X1319" s="156" t="s">
        <v>29765</v>
      </c>
      <c r="Y1319" s="141" t="s">
        <v>140</v>
      </c>
      <c r="Z1319" s="141" t="str">
        <f t="shared" si="54"/>
        <v>0151PE</v>
      </c>
      <c r="AA1319" s="245">
        <v>0</v>
      </c>
      <c r="AB1319" s="156" t="s">
        <v>30</v>
      </c>
      <c r="AC1319" s="156" t="s">
        <v>3343</v>
      </c>
      <c r="AD1319" s="156"/>
      <c r="AE1319" s="223"/>
      <c r="AF1319" s="223"/>
    </row>
    <row r="1320" spans="1:32" s="222" customFormat="1" ht="24" hidden="1" customHeight="1">
      <c r="A1320" s="182">
        <v>42918</v>
      </c>
      <c r="B1320" s="181" t="s">
        <v>29766</v>
      </c>
      <c r="C1320" s="150">
        <v>0</v>
      </c>
      <c r="D1320" s="150" t="s">
        <v>31</v>
      </c>
      <c r="E1320" s="150" t="s">
        <v>93</v>
      </c>
      <c r="F1320" s="253">
        <v>170630</v>
      </c>
      <c r="G1320" s="180" t="s">
        <v>108</v>
      </c>
      <c r="H1320" s="150" t="s">
        <v>29767</v>
      </c>
      <c r="I1320" s="179">
        <v>1</v>
      </c>
      <c r="J1320" s="150" t="s">
        <v>32</v>
      </c>
      <c r="K1320" s="150" t="s">
        <v>342</v>
      </c>
      <c r="L1320" s="150" t="s">
        <v>350</v>
      </c>
      <c r="M1320" s="150"/>
      <c r="N1320" s="150">
        <v>0</v>
      </c>
      <c r="O1320" s="150" t="s">
        <v>33</v>
      </c>
      <c r="P1320" s="150">
        <v>30802.98</v>
      </c>
      <c r="Q1320" s="150">
        <v>2557493</v>
      </c>
      <c r="R1320" s="150">
        <v>2458026</v>
      </c>
      <c r="S1320" s="150">
        <v>96.2</v>
      </c>
      <c r="T1320" s="150">
        <v>0</v>
      </c>
      <c r="U1320" s="150">
        <v>0</v>
      </c>
      <c r="V1320" s="150" t="s">
        <v>29768</v>
      </c>
      <c r="W1320" s="150" t="s">
        <v>29769</v>
      </c>
      <c r="X1320" s="150" t="s">
        <v>29770</v>
      </c>
      <c r="Y1320" s="147" t="s">
        <v>320</v>
      </c>
      <c r="Z1320" s="147" t="str">
        <f t="shared" si="54"/>
        <v>0101PE</v>
      </c>
      <c r="AA1320" s="246">
        <v>0</v>
      </c>
      <c r="AB1320" s="150" t="s">
        <v>13904</v>
      </c>
      <c r="AC1320" s="246" t="s">
        <v>3343</v>
      </c>
      <c r="AD1320" s="150"/>
      <c r="AE1320" s="223"/>
      <c r="AF1320" s="223"/>
    </row>
    <row r="1321" spans="1:32" s="222" customFormat="1" ht="24" hidden="1" customHeight="1">
      <c r="A1321" s="178">
        <v>42918</v>
      </c>
      <c r="B1321" s="177" t="s">
        <v>29766</v>
      </c>
      <c r="C1321" s="156">
        <v>0</v>
      </c>
      <c r="D1321" s="156" t="s">
        <v>31</v>
      </c>
      <c r="E1321" s="156" t="s">
        <v>94</v>
      </c>
      <c r="F1321" s="252">
        <v>170630</v>
      </c>
      <c r="G1321" s="156" t="s">
        <v>108</v>
      </c>
      <c r="H1321" s="176" t="s">
        <v>29767</v>
      </c>
      <c r="I1321" s="156">
        <v>2</v>
      </c>
      <c r="J1321" s="156" t="s">
        <v>32</v>
      </c>
      <c r="K1321" s="156" t="s">
        <v>342</v>
      </c>
      <c r="L1321" s="156" t="s">
        <v>350</v>
      </c>
      <c r="M1321" s="156"/>
      <c r="N1321" s="156">
        <v>0</v>
      </c>
      <c r="O1321" s="156" t="s">
        <v>33</v>
      </c>
      <c r="P1321" s="156">
        <v>30030</v>
      </c>
      <c r="Q1321" s="156">
        <v>2486309</v>
      </c>
      <c r="R1321" s="156">
        <v>2396118</v>
      </c>
      <c r="S1321" s="166">
        <v>96.4</v>
      </c>
      <c r="T1321" s="156">
        <v>0</v>
      </c>
      <c r="U1321" s="156">
        <v>0</v>
      </c>
      <c r="V1321" s="156" t="s">
        <v>29771</v>
      </c>
      <c r="W1321" s="156" t="s">
        <v>29772</v>
      </c>
      <c r="X1321" s="156" t="s">
        <v>29773</v>
      </c>
      <c r="Y1321" s="141" t="s">
        <v>320</v>
      </c>
      <c r="Z1321" s="141" t="str">
        <f t="shared" si="54"/>
        <v>0101PE</v>
      </c>
      <c r="AA1321" s="245">
        <v>0</v>
      </c>
      <c r="AB1321" s="156" t="s">
        <v>13904</v>
      </c>
      <c r="AC1321" s="156" t="s">
        <v>3343</v>
      </c>
      <c r="AD1321" s="156"/>
      <c r="AE1321" s="223"/>
      <c r="AF1321" s="223"/>
    </row>
    <row r="1322" spans="1:32" s="222" customFormat="1" ht="24" hidden="1" customHeight="1">
      <c r="A1322" s="182">
        <v>42918</v>
      </c>
      <c r="B1322" s="181" t="s">
        <v>29766</v>
      </c>
      <c r="C1322" s="150">
        <v>0</v>
      </c>
      <c r="D1322" s="150" t="s">
        <v>31</v>
      </c>
      <c r="E1322" s="150" t="s">
        <v>93</v>
      </c>
      <c r="F1322" s="253">
        <v>170630</v>
      </c>
      <c r="G1322" s="180" t="s">
        <v>108</v>
      </c>
      <c r="H1322" s="150" t="s">
        <v>29774</v>
      </c>
      <c r="I1322" s="179">
        <v>1</v>
      </c>
      <c r="J1322" s="150" t="s">
        <v>32</v>
      </c>
      <c r="K1322" s="150" t="s">
        <v>342</v>
      </c>
      <c r="L1322" s="150" t="s">
        <v>350</v>
      </c>
      <c r="M1322" s="150"/>
      <c r="N1322" s="150">
        <v>0</v>
      </c>
      <c r="O1322" s="150" t="s">
        <v>33</v>
      </c>
      <c r="P1322" s="150">
        <v>30350.68</v>
      </c>
      <c r="Q1322" s="150">
        <v>2553740</v>
      </c>
      <c r="R1322" s="150">
        <v>2434316</v>
      </c>
      <c r="S1322" s="150">
        <v>95.4</v>
      </c>
      <c r="T1322" s="150">
        <v>0</v>
      </c>
      <c r="U1322" s="150">
        <v>0</v>
      </c>
      <c r="V1322" s="150" t="s">
        <v>29775</v>
      </c>
      <c r="W1322" s="150" t="s">
        <v>29776</v>
      </c>
      <c r="X1322" s="150" t="s">
        <v>29777</v>
      </c>
      <c r="Y1322" s="147" t="s">
        <v>320</v>
      </c>
      <c r="Z1322" s="147" t="str">
        <f t="shared" si="54"/>
        <v>0101PE</v>
      </c>
      <c r="AA1322" s="246">
        <v>0</v>
      </c>
      <c r="AB1322" s="150" t="s">
        <v>13904</v>
      </c>
      <c r="AC1322" s="246" t="s">
        <v>3343</v>
      </c>
      <c r="AD1322" s="150"/>
      <c r="AE1322" s="223"/>
      <c r="AF1322" s="223"/>
    </row>
    <row r="1323" spans="1:32" s="222" customFormat="1" ht="24" hidden="1" customHeight="1">
      <c r="A1323" s="178">
        <v>42918</v>
      </c>
      <c r="B1323" s="177" t="s">
        <v>29766</v>
      </c>
      <c r="C1323" s="156">
        <v>0</v>
      </c>
      <c r="D1323" s="156" t="s">
        <v>31</v>
      </c>
      <c r="E1323" s="156" t="s">
        <v>94</v>
      </c>
      <c r="F1323" s="252">
        <v>170630</v>
      </c>
      <c r="G1323" s="156" t="s">
        <v>108</v>
      </c>
      <c r="H1323" s="176" t="s">
        <v>29774</v>
      </c>
      <c r="I1323" s="156">
        <v>2</v>
      </c>
      <c r="J1323" s="156" t="s">
        <v>32</v>
      </c>
      <c r="K1323" s="156" t="s">
        <v>342</v>
      </c>
      <c r="L1323" s="156" t="s">
        <v>350</v>
      </c>
      <c r="M1323" s="156"/>
      <c r="N1323" s="156">
        <v>0</v>
      </c>
      <c r="O1323" s="156" t="s">
        <v>33</v>
      </c>
      <c r="P1323" s="156">
        <v>31000.880000000001</v>
      </c>
      <c r="Q1323" s="156">
        <v>2620120</v>
      </c>
      <c r="R1323" s="156">
        <v>2486736</v>
      </c>
      <c r="S1323" s="166">
        <v>95</v>
      </c>
      <c r="T1323" s="156">
        <v>0</v>
      </c>
      <c r="U1323" s="156">
        <v>0</v>
      </c>
      <c r="V1323" s="156" t="s">
        <v>29778</v>
      </c>
      <c r="W1323" s="156" t="s">
        <v>29779</v>
      </c>
      <c r="X1323" s="156" t="s">
        <v>29780</v>
      </c>
      <c r="Y1323" s="141" t="s">
        <v>320</v>
      </c>
      <c r="Z1323" s="141" t="str">
        <f t="shared" si="54"/>
        <v>0101PE</v>
      </c>
      <c r="AA1323" s="245">
        <v>0</v>
      </c>
      <c r="AB1323" s="156" t="s">
        <v>13904</v>
      </c>
      <c r="AC1323" s="156" t="s">
        <v>3343</v>
      </c>
      <c r="AD1323" s="156"/>
      <c r="AE1323" s="223"/>
      <c r="AF1323" s="223"/>
    </row>
    <row r="1324" spans="1:32" s="222" customFormat="1" ht="24" hidden="1" customHeight="1">
      <c r="A1324" s="182">
        <v>42918</v>
      </c>
      <c r="B1324" s="181" t="s">
        <v>29766</v>
      </c>
      <c r="C1324" s="150">
        <v>0</v>
      </c>
      <c r="D1324" s="150" t="s">
        <v>31</v>
      </c>
      <c r="E1324" s="150" t="s">
        <v>93</v>
      </c>
      <c r="F1324" s="253">
        <v>170630</v>
      </c>
      <c r="G1324" s="180" t="s">
        <v>6378</v>
      </c>
      <c r="H1324" s="150" t="s">
        <v>29781</v>
      </c>
      <c r="I1324" s="179">
        <v>1</v>
      </c>
      <c r="J1324" s="150" t="s">
        <v>32</v>
      </c>
      <c r="K1324" s="150" t="s">
        <v>342</v>
      </c>
      <c r="L1324" s="150" t="s">
        <v>350</v>
      </c>
      <c r="M1324" s="150"/>
      <c r="N1324" s="150">
        <v>0</v>
      </c>
      <c r="O1324" s="150" t="s">
        <v>33</v>
      </c>
      <c r="P1324" s="150">
        <v>30622.720000000001</v>
      </c>
      <c r="Q1324" s="150">
        <v>2552532</v>
      </c>
      <c r="R1324" s="150">
        <v>2444491</v>
      </c>
      <c r="S1324" s="150">
        <v>95.8</v>
      </c>
      <c r="T1324" s="150">
        <v>0</v>
      </c>
      <c r="U1324" s="150">
        <v>0</v>
      </c>
      <c r="V1324" s="150" t="s">
        <v>29782</v>
      </c>
      <c r="W1324" s="150" t="s">
        <v>29783</v>
      </c>
      <c r="X1324" s="150" t="s">
        <v>29784</v>
      </c>
      <c r="Y1324" s="147" t="s">
        <v>320</v>
      </c>
      <c r="Z1324" s="147" t="str">
        <f t="shared" si="54"/>
        <v>0101PE</v>
      </c>
      <c r="AA1324" s="246">
        <v>0</v>
      </c>
      <c r="AB1324" s="150" t="s">
        <v>13904</v>
      </c>
      <c r="AC1324" s="246" t="s">
        <v>3343</v>
      </c>
      <c r="AD1324" s="150"/>
      <c r="AE1324" s="223"/>
      <c r="AF1324" s="223"/>
    </row>
    <row r="1325" spans="1:32" s="222" customFormat="1" ht="24" hidden="1" customHeight="1">
      <c r="A1325" s="178">
        <v>42918</v>
      </c>
      <c r="B1325" s="177" t="s">
        <v>29766</v>
      </c>
      <c r="C1325" s="156">
        <v>0</v>
      </c>
      <c r="D1325" s="156" t="s">
        <v>31</v>
      </c>
      <c r="E1325" s="156" t="s">
        <v>94</v>
      </c>
      <c r="F1325" s="252">
        <v>170630</v>
      </c>
      <c r="G1325" s="156" t="s">
        <v>6378</v>
      </c>
      <c r="H1325" s="176" t="s">
        <v>29781</v>
      </c>
      <c r="I1325" s="156">
        <v>2</v>
      </c>
      <c r="J1325" s="156" t="s">
        <v>32</v>
      </c>
      <c r="K1325" s="156" t="s">
        <v>342</v>
      </c>
      <c r="L1325" s="156" t="s">
        <v>350</v>
      </c>
      <c r="M1325" s="156"/>
      <c r="N1325" s="156">
        <v>0</v>
      </c>
      <c r="O1325" s="156" t="s">
        <v>33</v>
      </c>
      <c r="P1325" s="156">
        <v>33985.82</v>
      </c>
      <c r="Q1325" s="156">
        <v>2865010</v>
      </c>
      <c r="R1325" s="156">
        <v>2713140</v>
      </c>
      <c r="S1325" s="166">
        <v>94.7</v>
      </c>
      <c r="T1325" s="156">
        <v>0</v>
      </c>
      <c r="U1325" s="156">
        <v>0</v>
      </c>
      <c r="V1325" s="156" t="s">
        <v>29785</v>
      </c>
      <c r="W1325" s="156" t="s">
        <v>29786</v>
      </c>
      <c r="X1325" s="156" t="s">
        <v>29787</v>
      </c>
      <c r="Y1325" s="141" t="s">
        <v>320</v>
      </c>
      <c r="Z1325" s="141" t="str">
        <f t="shared" si="54"/>
        <v>0101PE</v>
      </c>
      <c r="AA1325" s="245">
        <v>0</v>
      </c>
      <c r="AB1325" s="156" t="s">
        <v>13904</v>
      </c>
      <c r="AC1325" s="156" t="s">
        <v>3343</v>
      </c>
      <c r="AD1325" s="156"/>
      <c r="AE1325" s="223"/>
      <c r="AF1325" s="223"/>
    </row>
    <row r="1326" spans="1:32" s="222" customFormat="1" ht="24" hidden="1" customHeight="1">
      <c r="A1326" s="182">
        <v>42918</v>
      </c>
      <c r="B1326" s="181" t="s">
        <v>29788</v>
      </c>
      <c r="C1326" s="150">
        <v>0</v>
      </c>
      <c r="D1326" s="150" t="s">
        <v>31</v>
      </c>
      <c r="E1326" s="150" t="s">
        <v>93</v>
      </c>
      <c r="F1326" s="253">
        <v>170630</v>
      </c>
      <c r="G1326" s="180" t="s">
        <v>6378</v>
      </c>
      <c r="H1326" s="150" t="s">
        <v>29789</v>
      </c>
      <c r="I1326" s="179">
        <v>1</v>
      </c>
      <c r="J1326" s="150" t="s">
        <v>32</v>
      </c>
      <c r="K1326" s="150" t="s">
        <v>342</v>
      </c>
      <c r="L1326" s="150" t="s">
        <v>350</v>
      </c>
      <c r="M1326" s="150"/>
      <c r="N1326" s="150">
        <v>0</v>
      </c>
      <c r="O1326" s="150" t="s">
        <v>33</v>
      </c>
      <c r="P1326" s="150">
        <v>36562.15</v>
      </c>
      <c r="Q1326" s="150">
        <v>3099728</v>
      </c>
      <c r="R1326" s="150">
        <v>2921102</v>
      </c>
      <c r="S1326" s="150">
        <v>94.3</v>
      </c>
      <c r="T1326" s="150">
        <v>0</v>
      </c>
      <c r="U1326" s="150">
        <v>0</v>
      </c>
      <c r="V1326" s="150" t="s">
        <v>29790</v>
      </c>
      <c r="W1326" s="150" t="s">
        <v>29791</v>
      </c>
      <c r="X1326" s="150" t="s">
        <v>29792</v>
      </c>
      <c r="Y1326" s="147" t="s">
        <v>320</v>
      </c>
      <c r="Z1326" s="147" t="str">
        <f t="shared" si="54"/>
        <v>0101PE</v>
      </c>
      <c r="AA1326" s="246">
        <v>0</v>
      </c>
      <c r="AB1326" s="150" t="s">
        <v>13904</v>
      </c>
      <c r="AC1326" s="246" t="s">
        <v>3343</v>
      </c>
      <c r="AD1326" s="150"/>
      <c r="AE1326" s="223"/>
      <c r="AF1326" s="223"/>
    </row>
    <row r="1327" spans="1:32" s="222" customFormat="1" ht="24" hidden="1" customHeight="1">
      <c r="A1327" s="178">
        <v>42918</v>
      </c>
      <c r="B1327" s="177" t="s">
        <v>29788</v>
      </c>
      <c r="C1327" s="156">
        <v>0</v>
      </c>
      <c r="D1327" s="156" t="s">
        <v>31</v>
      </c>
      <c r="E1327" s="156" t="s">
        <v>94</v>
      </c>
      <c r="F1327" s="252">
        <v>170630</v>
      </c>
      <c r="G1327" s="156" t="s">
        <v>6378</v>
      </c>
      <c r="H1327" s="176" t="s">
        <v>29789</v>
      </c>
      <c r="I1327" s="156">
        <v>2</v>
      </c>
      <c r="J1327" s="156" t="s">
        <v>32</v>
      </c>
      <c r="K1327" s="156" t="s">
        <v>342</v>
      </c>
      <c r="L1327" s="156" t="s">
        <v>350</v>
      </c>
      <c r="M1327" s="156"/>
      <c r="N1327" s="156">
        <v>0</v>
      </c>
      <c r="O1327" s="156" t="s">
        <v>33</v>
      </c>
      <c r="P1327" s="156">
        <v>37706.92</v>
      </c>
      <c r="Q1327" s="156">
        <v>3241082</v>
      </c>
      <c r="R1327" s="156">
        <v>3023099</v>
      </c>
      <c r="S1327" s="166">
        <v>93.3</v>
      </c>
      <c r="T1327" s="156">
        <v>0</v>
      </c>
      <c r="U1327" s="156">
        <v>0</v>
      </c>
      <c r="V1327" s="156" t="s">
        <v>29793</v>
      </c>
      <c r="W1327" s="156" t="s">
        <v>29794</v>
      </c>
      <c r="X1327" s="156" t="s">
        <v>29795</v>
      </c>
      <c r="Y1327" s="141" t="s">
        <v>320</v>
      </c>
      <c r="Z1327" s="141" t="str">
        <f t="shared" si="54"/>
        <v>0101PE</v>
      </c>
      <c r="AA1327" s="245">
        <v>0</v>
      </c>
      <c r="AB1327" s="156" t="s">
        <v>13904</v>
      </c>
      <c r="AC1327" s="156" t="s">
        <v>3343</v>
      </c>
      <c r="AD1327" s="156"/>
      <c r="AE1327" s="223"/>
      <c r="AF1327" s="223"/>
    </row>
    <row r="1328" spans="1:32" s="222" customFormat="1" ht="24" hidden="1" customHeight="1">
      <c r="A1328" s="182">
        <v>42921</v>
      </c>
      <c r="B1328" s="181" t="s">
        <v>29796</v>
      </c>
      <c r="C1328" s="150">
        <v>0</v>
      </c>
      <c r="D1328" s="150" t="s">
        <v>31</v>
      </c>
      <c r="E1328" s="150" t="s">
        <v>93</v>
      </c>
      <c r="F1328" s="253">
        <v>170703</v>
      </c>
      <c r="G1328" s="180" t="s">
        <v>6378</v>
      </c>
      <c r="H1328" s="150" t="s">
        <v>29797</v>
      </c>
      <c r="I1328" s="179">
        <v>1</v>
      </c>
      <c r="J1328" s="150" t="s">
        <v>32</v>
      </c>
      <c r="K1328" s="150" t="s">
        <v>342</v>
      </c>
      <c r="L1328" s="150" t="s">
        <v>350</v>
      </c>
      <c r="M1328" s="150"/>
      <c r="N1328" s="150">
        <v>0</v>
      </c>
      <c r="O1328" s="150" t="s">
        <v>33</v>
      </c>
      <c r="P1328" s="150">
        <v>33572.589999999997</v>
      </c>
      <c r="Q1328" s="150">
        <v>2825938</v>
      </c>
      <c r="R1328" s="150">
        <v>2682214</v>
      </c>
      <c r="S1328" s="150">
        <v>95</v>
      </c>
      <c r="T1328" s="150">
        <v>0</v>
      </c>
      <c r="U1328" s="150">
        <v>0</v>
      </c>
      <c r="V1328" s="150" t="s">
        <v>29798</v>
      </c>
      <c r="W1328" s="150" t="s">
        <v>29799</v>
      </c>
      <c r="X1328" s="150" t="s">
        <v>29800</v>
      </c>
      <c r="Y1328" s="147" t="s">
        <v>320</v>
      </c>
      <c r="Z1328" s="147" t="str">
        <f t="shared" si="54"/>
        <v>0101PE</v>
      </c>
      <c r="AA1328" s="246">
        <v>0</v>
      </c>
      <c r="AB1328" s="150" t="s">
        <v>13904</v>
      </c>
      <c r="AC1328" s="246" t="s">
        <v>3343</v>
      </c>
      <c r="AD1328" s="150"/>
      <c r="AE1328" s="223"/>
      <c r="AF1328" s="223"/>
    </row>
    <row r="1329" spans="1:32" s="222" customFormat="1" ht="24" hidden="1" customHeight="1">
      <c r="A1329" s="178">
        <v>42921</v>
      </c>
      <c r="B1329" s="177" t="s">
        <v>29796</v>
      </c>
      <c r="C1329" s="156">
        <v>0</v>
      </c>
      <c r="D1329" s="156" t="s">
        <v>31</v>
      </c>
      <c r="E1329" s="156" t="s">
        <v>94</v>
      </c>
      <c r="F1329" s="252">
        <v>170703</v>
      </c>
      <c r="G1329" s="156" t="s">
        <v>6378</v>
      </c>
      <c r="H1329" s="176" t="s">
        <v>29797</v>
      </c>
      <c r="I1329" s="156">
        <v>2</v>
      </c>
      <c r="J1329" s="156" t="s">
        <v>32</v>
      </c>
      <c r="K1329" s="156" t="s">
        <v>342</v>
      </c>
      <c r="L1329" s="156" t="s">
        <v>350</v>
      </c>
      <c r="M1329" s="156"/>
      <c r="N1329" s="156">
        <v>0</v>
      </c>
      <c r="O1329" s="156" t="s">
        <v>33</v>
      </c>
      <c r="P1329" s="156">
        <v>32913.519999999997</v>
      </c>
      <c r="Q1329" s="156">
        <v>2760912</v>
      </c>
      <c r="R1329" s="156">
        <v>2629413</v>
      </c>
      <c r="S1329" s="166">
        <v>95.3</v>
      </c>
      <c r="T1329" s="156">
        <v>0</v>
      </c>
      <c r="U1329" s="156">
        <v>0</v>
      </c>
      <c r="V1329" s="156" t="s">
        <v>405</v>
      </c>
      <c r="W1329" s="156" t="s">
        <v>29801</v>
      </c>
      <c r="X1329" s="156" t="s">
        <v>29802</v>
      </c>
      <c r="Y1329" s="141" t="s">
        <v>320</v>
      </c>
      <c r="Z1329" s="141" t="str">
        <f t="shared" si="54"/>
        <v>0101PE</v>
      </c>
      <c r="AA1329" s="245">
        <v>0</v>
      </c>
      <c r="AB1329" s="156" t="s">
        <v>13904</v>
      </c>
      <c r="AC1329" s="156" t="s">
        <v>3343</v>
      </c>
      <c r="AD1329" s="156"/>
      <c r="AE1329" s="223"/>
      <c r="AF1329" s="223"/>
    </row>
    <row r="1330" spans="1:32" s="222" customFormat="1" ht="24" hidden="1" customHeight="1">
      <c r="A1330" s="182">
        <v>42922</v>
      </c>
      <c r="B1330" s="181" t="s">
        <v>19160</v>
      </c>
      <c r="C1330" s="150">
        <v>0</v>
      </c>
      <c r="D1330" s="150" t="s">
        <v>31</v>
      </c>
      <c r="E1330" s="150" t="s">
        <v>93</v>
      </c>
      <c r="F1330" s="253">
        <v>170703</v>
      </c>
      <c r="G1330" s="180" t="s">
        <v>310</v>
      </c>
      <c r="H1330" s="150" t="s">
        <v>30934</v>
      </c>
      <c r="I1330" s="179">
        <v>1</v>
      </c>
      <c r="J1330" s="150" t="s">
        <v>32</v>
      </c>
      <c r="K1330" s="150" t="s">
        <v>342</v>
      </c>
      <c r="L1330" s="150" t="s">
        <v>349</v>
      </c>
      <c r="M1330" s="150"/>
      <c r="N1330" s="150">
        <v>0</v>
      </c>
      <c r="O1330" s="150" t="s">
        <v>33</v>
      </c>
      <c r="P1330" s="150">
        <v>68054.89</v>
      </c>
      <c r="Q1330" s="150">
        <v>4309650</v>
      </c>
      <c r="R1330" s="150">
        <v>3209599</v>
      </c>
      <c r="S1330" s="150">
        <v>74.47</v>
      </c>
      <c r="T1330" s="150">
        <v>0</v>
      </c>
      <c r="U1330" s="150">
        <v>0</v>
      </c>
      <c r="V1330" s="150" t="s">
        <v>30946</v>
      </c>
      <c r="W1330" s="150" t="s">
        <v>30945</v>
      </c>
      <c r="X1330" s="150" t="s">
        <v>30944</v>
      </c>
      <c r="Y1330" s="147" t="s">
        <v>320</v>
      </c>
      <c r="Z1330" s="147" t="str">
        <f t="shared" ref="Z1330:Z1360" si="55">IF(P1330,CONCATENATE(C1330,Y1330),0)</f>
        <v>0101PE</v>
      </c>
      <c r="AA1330" s="246">
        <v>0</v>
      </c>
      <c r="AB1330" s="150" t="s">
        <v>30</v>
      </c>
      <c r="AC1330" s="246" t="s">
        <v>3343</v>
      </c>
      <c r="AD1330" s="150"/>
      <c r="AE1330" s="223"/>
      <c r="AF1330" s="223"/>
    </row>
    <row r="1331" spans="1:32" s="222" customFormat="1" ht="24" hidden="1" customHeight="1">
      <c r="A1331" s="178">
        <v>42922</v>
      </c>
      <c r="B1331" s="177" t="s">
        <v>19160</v>
      </c>
      <c r="C1331" s="156">
        <v>0</v>
      </c>
      <c r="D1331" s="156" t="s">
        <v>31</v>
      </c>
      <c r="E1331" s="156" t="s">
        <v>94</v>
      </c>
      <c r="F1331" s="252">
        <v>170703</v>
      </c>
      <c r="G1331" s="156" t="s">
        <v>310</v>
      </c>
      <c r="H1331" s="176" t="s">
        <v>30934</v>
      </c>
      <c r="I1331" s="156">
        <v>2</v>
      </c>
      <c r="J1331" s="156" t="s">
        <v>32</v>
      </c>
      <c r="K1331" s="156" t="s">
        <v>342</v>
      </c>
      <c r="L1331" s="156" t="s">
        <v>349</v>
      </c>
      <c r="M1331" s="156"/>
      <c r="N1331" s="156">
        <v>0</v>
      </c>
      <c r="O1331" s="156" t="s">
        <v>33</v>
      </c>
      <c r="P1331" s="156">
        <v>71089.320000000007</v>
      </c>
      <c r="Q1331" s="156">
        <v>4309650</v>
      </c>
      <c r="R1331" s="156">
        <v>3324340</v>
      </c>
      <c r="S1331" s="166">
        <v>77.14</v>
      </c>
      <c r="T1331" s="156">
        <v>0</v>
      </c>
      <c r="U1331" s="156">
        <v>0</v>
      </c>
      <c r="V1331" s="156" t="s">
        <v>30943</v>
      </c>
      <c r="W1331" s="156" t="s">
        <v>30942</v>
      </c>
      <c r="X1331" s="156" t="s">
        <v>30941</v>
      </c>
      <c r="Y1331" s="141" t="s">
        <v>320</v>
      </c>
      <c r="Z1331" s="141" t="str">
        <f t="shared" si="55"/>
        <v>0101PE</v>
      </c>
      <c r="AA1331" s="245">
        <v>0</v>
      </c>
      <c r="AB1331" s="156" t="s">
        <v>30</v>
      </c>
      <c r="AC1331" s="156" t="s">
        <v>3343</v>
      </c>
      <c r="AD1331" s="156"/>
      <c r="AE1331" s="223"/>
      <c r="AF1331" s="223"/>
    </row>
    <row r="1332" spans="1:32" s="222" customFormat="1" ht="24" hidden="1" customHeight="1">
      <c r="A1332" s="178">
        <v>42922</v>
      </c>
      <c r="B1332" s="177" t="s">
        <v>19160</v>
      </c>
      <c r="C1332" s="156">
        <v>0</v>
      </c>
      <c r="D1332" s="156" t="s">
        <v>31</v>
      </c>
      <c r="E1332" s="156" t="s">
        <v>95</v>
      </c>
      <c r="F1332" s="252">
        <v>170703</v>
      </c>
      <c r="G1332" s="156" t="s">
        <v>310</v>
      </c>
      <c r="H1332" s="176" t="s">
        <v>30934</v>
      </c>
      <c r="I1332" s="156">
        <v>3</v>
      </c>
      <c r="J1332" s="156" t="s">
        <v>32</v>
      </c>
      <c r="K1332" s="156" t="s">
        <v>342</v>
      </c>
      <c r="L1332" s="156" t="s">
        <v>349</v>
      </c>
      <c r="M1332" s="156"/>
      <c r="N1332" s="156">
        <v>0</v>
      </c>
      <c r="O1332" s="156" t="s">
        <v>33</v>
      </c>
      <c r="P1332" s="156">
        <v>67021.02</v>
      </c>
      <c r="Q1332" s="156">
        <v>4309650</v>
      </c>
      <c r="R1332" s="156">
        <v>3133949</v>
      </c>
      <c r="S1332" s="166">
        <v>72.72</v>
      </c>
      <c r="T1332" s="156">
        <v>0</v>
      </c>
      <c r="U1332" s="156">
        <v>0</v>
      </c>
      <c r="V1332" s="156" t="s">
        <v>30940</v>
      </c>
      <c r="W1332" s="156" t="s">
        <v>30939</v>
      </c>
      <c r="X1332" s="156" t="s">
        <v>30938</v>
      </c>
      <c r="Y1332" s="141" t="s">
        <v>320</v>
      </c>
      <c r="Z1332" s="141" t="str">
        <f t="shared" si="55"/>
        <v>0101PE</v>
      </c>
      <c r="AA1332" s="245">
        <v>0</v>
      </c>
      <c r="AB1332" s="156" t="s">
        <v>30</v>
      </c>
      <c r="AC1332" s="156" t="s">
        <v>3343</v>
      </c>
      <c r="AD1332" s="156"/>
      <c r="AE1332" s="223"/>
      <c r="AF1332" s="223"/>
    </row>
    <row r="1333" spans="1:32" s="222" customFormat="1" ht="24" hidden="1" customHeight="1">
      <c r="A1333" s="178">
        <v>42922</v>
      </c>
      <c r="B1333" s="177" t="s">
        <v>19160</v>
      </c>
      <c r="C1333" s="156">
        <v>0</v>
      </c>
      <c r="D1333" s="156" t="s">
        <v>31</v>
      </c>
      <c r="E1333" s="156" t="s">
        <v>96</v>
      </c>
      <c r="F1333" s="252">
        <v>170703</v>
      </c>
      <c r="G1333" s="156" t="s">
        <v>310</v>
      </c>
      <c r="H1333" s="176" t="s">
        <v>30934</v>
      </c>
      <c r="I1333" s="156">
        <v>4</v>
      </c>
      <c r="J1333" s="156" t="s">
        <v>32</v>
      </c>
      <c r="K1333" s="156" t="s">
        <v>342</v>
      </c>
      <c r="L1333" s="156" t="s">
        <v>349</v>
      </c>
      <c r="M1333" s="156"/>
      <c r="N1333" s="156">
        <v>0</v>
      </c>
      <c r="O1333" s="156" t="s">
        <v>33</v>
      </c>
      <c r="P1333" s="156">
        <v>70299.92</v>
      </c>
      <c r="Q1333" s="156">
        <v>4309650</v>
      </c>
      <c r="R1333" s="156">
        <v>3297295</v>
      </c>
      <c r="S1333" s="166">
        <v>76.510000000000005</v>
      </c>
      <c r="T1333" s="156">
        <v>0</v>
      </c>
      <c r="U1333" s="156">
        <v>0</v>
      </c>
      <c r="V1333" s="156" t="s">
        <v>30937</v>
      </c>
      <c r="W1333" s="156" t="s">
        <v>30936</v>
      </c>
      <c r="X1333" s="156" t="s">
        <v>30935</v>
      </c>
      <c r="Y1333" s="141" t="s">
        <v>320</v>
      </c>
      <c r="Z1333" s="141" t="str">
        <f t="shared" si="55"/>
        <v>0101PE</v>
      </c>
      <c r="AA1333" s="245">
        <v>0</v>
      </c>
      <c r="AB1333" s="156" t="s">
        <v>30</v>
      </c>
      <c r="AC1333" s="156" t="s">
        <v>3343</v>
      </c>
      <c r="AD1333" s="156"/>
      <c r="AE1333" s="223"/>
      <c r="AF1333" s="223"/>
    </row>
    <row r="1334" spans="1:32" s="222" customFormat="1" ht="24" hidden="1" customHeight="1">
      <c r="A1334" s="178">
        <v>42922</v>
      </c>
      <c r="B1334" s="177" t="s">
        <v>19160</v>
      </c>
      <c r="C1334" s="156">
        <v>0</v>
      </c>
      <c r="D1334" s="156" t="s">
        <v>31</v>
      </c>
      <c r="E1334" s="156" t="s">
        <v>97</v>
      </c>
      <c r="F1334" s="252">
        <v>170703</v>
      </c>
      <c r="G1334" s="156" t="s">
        <v>310</v>
      </c>
      <c r="H1334" s="176" t="s">
        <v>30934</v>
      </c>
      <c r="I1334" s="156">
        <v>5</v>
      </c>
      <c r="J1334" s="156" t="s">
        <v>32</v>
      </c>
      <c r="K1334" s="156" t="s">
        <v>342</v>
      </c>
      <c r="L1334" s="156" t="s">
        <v>349</v>
      </c>
      <c r="M1334" s="156"/>
      <c r="N1334" s="156">
        <v>0</v>
      </c>
      <c r="O1334" s="156" t="s">
        <v>33</v>
      </c>
      <c r="P1334" s="156">
        <v>35144.21</v>
      </c>
      <c r="Q1334" s="156">
        <v>4309650</v>
      </c>
      <c r="R1334" s="156">
        <v>1642787</v>
      </c>
      <c r="S1334" s="166">
        <v>38.119999999999997</v>
      </c>
      <c r="T1334" s="156">
        <v>0</v>
      </c>
      <c r="U1334" s="156">
        <v>0</v>
      </c>
      <c r="V1334" s="156" t="s">
        <v>30933</v>
      </c>
      <c r="W1334" s="156" t="s">
        <v>30932</v>
      </c>
      <c r="X1334" s="156" t="s">
        <v>30931</v>
      </c>
      <c r="Y1334" s="141" t="s">
        <v>320</v>
      </c>
      <c r="Z1334" s="141" t="str">
        <f t="shared" si="55"/>
        <v>0101PE</v>
      </c>
      <c r="AA1334" s="245">
        <v>0</v>
      </c>
      <c r="AB1334" s="156" t="s">
        <v>30</v>
      </c>
      <c r="AC1334" s="156" t="s">
        <v>3343</v>
      </c>
      <c r="AD1334" s="156"/>
      <c r="AE1334" s="223"/>
      <c r="AF1334" s="223"/>
    </row>
    <row r="1335" spans="1:32" s="222" customFormat="1" ht="24" hidden="1" customHeight="1">
      <c r="A1335" s="182">
        <v>42924</v>
      </c>
      <c r="B1335" s="181" t="s">
        <v>29753</v>
      </c>
      <c r="C1335" s="150">
        <v>0</v>
      </c>
      <c r="D1335" s="150" t="s">
        <v>31</v>
      </c>
      <c r="E1335" s="150" t="s">
        <v>93</v>
      </c>
      <c r="F1335" s="253">
        <v>170705</v>
      </c>
      <c r="G1335" s="180" t="s">
        <v>310</v>
      </c>
      <c r="H1335" s="150" t="s">
        <v>30911</v>
      </c>
      <c r="I1335" s="179">
        <v>1</v>
      </c>
      <c r="J1335" s="150" t="s">
        <v>32</v>
      </c>
      <c r="K1335" s="150" t="s">
        <v>342</v>
      </c>
      <c r="L1335" s="150" t="s">
        <v>349</v>
      </c>
      <c r="M1335" s="150"/>
      <c r="N1335" s="150">
        <v>0</v>
      </c>
      <c r="O1335" s="150" t="s">
        <v>33</v>
      </c>
      <c r="P1335" s="150">
        <v>76260.05</v>
      </c>
      <c r="Q1335" s="150">
        <v>4309650</v>
      </c>
      <c r="R1335" s="150">
        <v>3448419</v>
      </c>
      <c r="S1335" s="150">
        <v>80.02</v>
      </c>
      <c r="T1335" s="150">
        <v>0</v>
      </c>
      <c r="U1335" s="150">
        <v>0</v>
      </c>
      <c r="V1335" s="150" t="s">
        <v>30930</v>
      </c>
      <c r="W1335" s="150" t="s">
        <v>30929</v>
      </c>
      <c r="X1335" s="150" t="s">
        <v>30928</v>
      </c>
      <c r="Y1335" s="147" t="s">
        <v>320</v>
      </c>
      <c r="Z1335" s="147" t="str">
        <f t="shared" si="55"/>
        <v>0101PE</v>
      </c>
      <c r="AA1335" s="246">
        <v>0</v>
      </c>
      <c r="AB1335" s="150" t="s">
        <v>30</v>
      </c>
      <c r="AC1335" s="246" t="s">
        <v>3343</v>
      </c>
      <c r="AD1335" s="150"/>
      <c r="AE1335" s="223"/>
      <c r="AF1335" s="223"/>
    </row>
    <row r="1336" spans="1:32" s="222" customFormat="1" ht="24" hidden="1" customHeight="1">
      <c r="A1336" s="178">
        <v>42924</v>
      </c>
      <c r="B1336" s="177" t="s">
        <v>29753</v>
      </c>
      <c r="C1336" s="156">
        <v>0</v>
      </c>
      <c r="D1336" s="156" t="s">
        <v>31</v>
      </c>
      <c r="E1336" s="156" t="s">
        <v>94</v>
      </c>
      <c r="F1336" s="252">
        <v>170705</v>
      </c>
      <c r="G1336" s="156" t="s">
        <v>310</v>
      </c>
      <c r="H1336" s="176" t="s">
        <v>30911</v>
      </c>
      <c r="I1336" s="156">
        <v>2</v>
      </c>
      <c r="J1336" s="156" t="s">
        <v>32</v>
      </c>
      <c r="K1336" s="156" t="s">
        <v>342</v>
      </c>
      <c r="L1336" s="156" t="s">
        <v>349</v>
      </c>
      <c r="M1336" s="156"/>
      <c r="N1336" s="156">
        <v>0</v>
      </c>
      <c r="O1336" s="156" t="s">
        <v>33</v>
      </c>
      <c r="P1336" s="156">
        <v>76596.78</v>
      </c>
      <c r="Q1336" s="156">
        <v>4309650</v>
      </c>
      <c r="R1336" s="156">
        <v>3448276</v>
      </c>
      <c r="S1336" s="166">
        <v>80.010000000000005</v>
      </c>
      <c r="T1336" s="156">
        <v>0</v>
      </c>
      <c r="U1336" s="156">
        <v>0</v>
      </c>
      <c r="V1336" s="156" t="s">
        <v>30927</v>
      </c>
      <c r="W1336" s="156" t="s">
        <v>30926</v>
      </c>
      <c r="X1336" s="156" t="s">
        <v>30925</v>
      </c>
      <c r="Y1336" s="141" t="s">
        <v>320</v>
      </c>
      <c r="Z1336" s="141" t="str">
        <f t="shared" si="55"/>
        <v>0101PE</v>
      </c>
      <c r="AA1336" s="245">
        <v>0</v>
      </c>
      <c r="AB1336" s="156" t="s">
        <v>30</v>
      </c>
      <c r="AC1336" s="156" t="s">
        <v>3343</v>
      </c>
      <c r="AD1336" s="156"/>
      <c r="AE1336" s="223"/>
      <c r="AF1336" s="223"/>
    </row>
    <row r="1337" spans="1:32" s="222" customFormat="1" ht="24" hidden="1" customHeight="1">
      <c r="A1337" s="178">
        <v>42924</v>
      </c>
      <c r="B1337" s="177" t="s">
        <v>29753</v>
      </c>
      <c r="C1337" s="156">
        <v>0</v>
      </c>
      <c r="D1337" s="156" t="s">
        <v>31</v>
      </c>
      <c r="E1337" s="156" t="s">
        <v>95</v>
      </c>
      <c r="F1337" s="252">
        <v>170705</v>
      </c>
      <c r="G1337" s="156" t="s">
        <v>310</v>
      </c>
      <c r="H1337" s="176" t="s">
        <v>30911</v>
      </c>
      <c r="I1337" s="156">
        <v>3</v>
      </c>
      <c r="J1337" s="156" t="s">
        <v>32</v>
      </c>
      <c r="K1337" s="156" t="s">
        <v>342</v>
      </c>
      <c r="L1337" s="156" t="s">
        <v>349</v>
      </c>
      <c r="M1337" s="156"/>
      <c r="N1337" s="156">
        <v>0</v>
      </c>
      <c r="O1337" s="156" t="s">
        <v>33</v>
      </c>
      <c r="P1337" s="156">
        <v>77077.679999999993</v>
      </c>
      <c r="Q1337" s="156">
        <v>4309650</v>
      </c>
      <c r="R1337" s="156">
        <v>3467417</v>
      </c>
      <c r="S1337" s="166">
        <v>80.459999999999994</v>
      </c>
      <c r="T1337" s="156">
        <v>0</v>
      </c>
      <c r="U1337" s="156">
        <v>0</v>
      </c>
      <c r="V1337" s="156" t="s">
        <v>30924</v>
      </c>
      <c r="W1337" s="156" t="s">
        <v>30912</v>
      </c>
      <c r="X1337" s="156" t="s">
        <v>30923</v>
      </c>
      <c r="Y1337" s="141" t="s">
        <v>320</v>
      </c>
      <c r="Z1337" s="141" t="str">
        <f t="shared" si="55"/>
        <v>0101PE</v>
      </c>
      <c r="AA1337" s="245">
        <v>0</v>
      </c>
      <c r="AB1337" s="156" t="s">
        <v>30</v>
      </c>
      <c r="AC1337" s="156" t="s">
        <v>3343</v>
      </c>
      <c r="AD1337" s="156"/>
      <c r="AE1337" s="223"/>
      <c r="AF1337" s="223"/>
    </row>
    <row r="1338" spans="1:32" s="222" customFormat="1" ht="24" hidden="1" customHeight="1">
      <c r="A1338" s="178">
        <v>42924</v>
      </c>
      <c r="B1338" s="177" t="s">
        <v>29753</v>
      </c>
      <c r="C1338" s="156">
        <v>0</v>
      </c>
      <c r="D1338" s="156" t="s">
        <v>31</v>
      </c>
      <c r="E1338" s="156" t="s">
        <v>96</v>
      </c>
      <c r="F1338" s="252">
        <v>170705</v>
      </c>
      <c r="G1338" s="156" t="s">
        <v>310</v>
      </c>
      <c r="H1338" s="176" t="s">
        <v>30911</v>
      </c>
      <c r="I1338" s="156">
        <v>4</v>
      </c>
      <c r="J1338" s="156" t="s">
        <v>32</v>
      </c>
      <c r="K1338" s="156" t="s">
        <v>342</v>
      </c>
      <c r="L1338" s="156" t="s">
        <v>349</v>
      </c>
      <c r="M1338" s="156"/>
      <c r="N1338" s="156">
        <v>0</v>
      </c>
      <c r="O1338" s="156" t="s">
        <v>33</v>
      </c>
      <c r="P1338" s="156">
        <v>74014.98</v>
      </c>
      <c r="Q1338" s="156">
        <v>4309650</v>
      </c>
      <c r="R1338" s="156">
        <v>3356843</v>
      </c>
      <c r="S1338" s="166">
        <v>77.89</v>
      </c>
      <c r="T1338" s="156">
        <v>0</v>
      </c>
      <c r="U1338" s="156">
        <v>0</v>
      </c>
      <c r="V1338" s="156" t="s">
        <v>30922</v>
      </c>
      <c r="W1338" s="156" t="s">
        <v>30921</v>
      </c>
      <c r="X1338" s="156" t="s">
        <v>30920</v>
      </c>
      <c r="Y1338" s="141" t="s">
        <v>320</v>
      </c>
      <c r="Z1338" s="141" t="str">
        <f t="shared" si="55"/>
        <v>0101PE</v>
      </c>
      <c r="AA1338" s="245">
        <v>0</v>
      </c>
      <c r="AB1338" s="156" t="s">
        <v>30</v>
      </c>
      <c r="AC1338" s="156" t="s">
        <v>3343</v>
      </c>
      <c r="AD1338" s="156"/>
      <c r="AE1338" s="223"/>
      <c r="AF1338" s="223"/>
    </row>
    <row r="1339" spans="1:32" s="222" customFormat="1" ht="24" hidden="1" customHeight="1">
      <c r="A1339" s="178">
        <v>42924</v>
      </c>
      <c r="B1339" s="177" t="s">
        <v>29753</v>
      </c>
      <c r="C1339" s="156">
        <v>0</v>
      </c>
      <c r="D1339" s="156" t="s">
        <v>31</v>
      </c>
      <c r="E1339" s="156" t="s">
        <v>97</v>
      </c>
      <c r="F1339" s="252">
        <v>170705</v>
      </c>
      <c r="G1339" s="156" t="s">
        <v>310</v>
      </c>
      <c r="H1339" s="176" t="s">
        <v>30911</v>
      </c>
      <c r="I1339" s="156">
        <v>5</v>
      </c>
      <c r="J1339" s="156" t="s">
        <v>32</v>
      </c>
      <c r="K1339" s="156" t="s">
        <v>342</v>
      </c>
      <c r="L1339" s="156" t="s">
        <v>349</v>
      </c>
      <c r="M1339" s="156"/>
      <c r="N1339" s="156">
        <v>0</v>
      </c>
      <c r="O1339" s="156" t="s">
        <v>33</v>
      </c>
      <c r="P1339" s="156">
        <v>77447.570000000007</v>
      </c>
      <c r="Q1339" s="156">
        <v>4309650</v>
      </c>
      <c r="R1339" s="156">
        <v>3497598</v>
      </c>
      <c r="S1339" s="166">
        <v>81.16</v>
      </c>
      <c r="T1339" s="156">
        <v>0</v>
      </c>
      <c r="U1339" s="156">
        <v>0</v>
      </c>
      <c r="V1339" s="156" t="s">
        <v>30919</v>
      </c>
      <c r="W1339" s="156" t="s">
        <v>30918</v>
      </c>
      <c r="X1339" s="156" t="s">
        <v>30917</v>
      </c>
      <c r="Y1339" s="141" t="s">
        <v>320</v>
      </c>
      <c r="Z1339" s="141" t="str">
        <f t="shared" si="55"/>
        <v>0101PE</v>
      </c>
      <c r="AA1339" s="245">
        <v>0</v>
      </c>
      <c r="AB1339" s="156" t="s">
        <v>30</v>
      </c>
      <c r="AC1339" s="156" t="s">
        <v>3343</v>
      </c>
      <c r="AD1339" s="156"/>
      <c r="AE1339" s="223"/>
      <c r="AF1339" s="223"/>
    </row>
    <row r="1340" spans="1:32" s="222" customFormat="1" ht="24" hidden="1" customHeight="1">
      <c r="A1340" s="178">
        <v>42924</v>
      </c>
      <c r="B1340" s="177" t="s">
        <v>29753</v>
      </c>
      <c r="C1340" s="156">
        <v>0</v>
      </c>
      <c r="D1340" s="156" t="s">
        <v>31</v>
      </c>
      <c r="E1340" s="156" t="s">
        <v>98</v>
      </c>
      <c r="F1340" s="252">
        <v>170705</v>
      </c>
      <c r="G1340" s="156" t="s">
        <v>310</v>
      </c>
      <c r="H1340" s="176" t="s">
        <v>30911</v>
      </c>
      <c r="I1340" s="156">
        <v>6</v>
      </c>
      <c r="J1340" s="156" t="s">
        <v>32</v>
      </c>
      <c r="K1340" s="156" t="s">
        <v>342</v>
      </c>
      <c r="L1340" s="156" t="s">
        <v>349</v>
      </c>
      <c r="M1340" s="156"/>
      <c r="N1340" s="156">
        <v>0</v>
      </c>
      <c r="O1340" s="156" t="s">
        <v>33</v>
      </c>
      <c r="P1340" s="156">
        <v>77868.55</v>
      </c>
      <c r="Q1340" s="156">
        <v>4309650</v>
      </c>
      <c r="R1340" s="156">
        <v>3505877</v>
      </c>
      <c r="S1340" s="166">
        <v>81.349999999999994</v>
      </c>
      <c r="T1340" s="156">
        <v>0</v>
      </c>
      <c r="U1340" s="156">
        <v>0</v>
      </c>
      <c r="V1340" s="156" t="s">
        <v>30916</v>
      </c>
      <c r="W1340" s="156" t="s">
        <v>30915</v>
      </c>
      <c r="X1340" s="156" t="s">
        <v>30914</v>
      </c>
      <c r="Y1340" s="141" t="s">
        <v>320</v>
      </c>
      <c r="Z1340" s="141" t="str">
        <f t="shared" si="55"/>
        <v>0101PE</v>
      </c>
      <c r="AA1340" s="245">
        <v>0</v>
      </c>
      <c r="AB1340" s="156" t="s">
        <v>30</v>
      </c>
      <c r="AC1340" s="156" t="s">
        <v>3343</v>
      </c>
      <c r="AD1340" s="156"/>
      <c r="AE1340" s="223"/>
      <c r="AF1340" s="223"/>
    </row>
    <row r="1341" spans="1:32" s="222" customFormat="1" ht="24" hidden="1" customHeight="1">
      <c r="A1341" s="178">
        <v>42924</v>
      </c>
      <c r="B1341" s="177" t="s">
        <v>29753</v>
      </c>
      <c r="C1341" s="156">
        <v>0</v>
      </c>
      <c r="D1341" s="156" t="s">
        <v>31</v>
      </c>
      <c r="E1341" s="156" t="s">
        <v>99</v>
      </c>
      <c r="F1341" s="252">
        <v>170705</v>
      </c>
      <c r="G1341" s="156" t="s">
        <v>310</v>
      </c>
      <c r="H1341" s="176" t="s">
        <v>30911</v>
      </c>
      <c r="I1341" s="156">
        <v>7</v>
      </c>
      <c r="J1341" s="156" t="s">
        <v>32</v>
      </c>
      <c r="K1341" s="156" t="s">
        <v>342</v>
      </c>
      <c r="L1341" s="156" t="s">
        <v>349</v>
      </c>
      <c r="M1341" s="156"/>
      <c r="N1341" s="156">
        <v>0</v>
      </c>
      <c r="O1341" s="156" t="s">
        <v>33</v>
      </c>
      <c r="P1341" s="156">
        <v>76524.509999999995</v>
      </c>
      <c r="Q1341" s="156">
        <v>4309650</v>
      </c>
      <c r="R1341" s="156">
        <v>3446857</v>
      </c>
      <c r="S1341" s="166">
        <v>79.98</v>
      </c>
      <c r="T1341" s="156">
        <v>0</v>
      </c>
      <c r="U1341" s="156">
        <v>0</v>
      </c>
      <c r="V1341" s="156" t="s">
        <v>30913</v>
      </c>
      <c r="W1341" s="156" t="s">
        <v>30912</v>
      </c>
      <c r="X1341" s="156" t="s">
        <v>7547</v>
      </c>
      <c r="Y1341" s="141" t="s">
        <v>320</v>
      </c>
      <c r="Z1341" s="141" t="str">
        <f t="shared" si="55"/>
        <v>0101PE</v>
      </c>
      <c r="AA1341" s="245">
        <v>0</v>
      </c>
      <c r="AB1341" s="156" t="s">
        <v>30</v>
      </c>
      <c r="AC1341" s="156" t="s">
        <v>3343</v>
      </c>
      <c r="AD1341" s="156"/>
      <c r="AE1341" s="223"/>
      <c r="AF1341" s="223"/>
    </row>
    <row r="1342" spans="1:32" s="222" customFormat="1" ht="24" hidden="1" customHeight="1">
      <c r="A1342" s="178">
        <v>42924</v>
      </c>
      <c r="B1342" s="177" t="s">
        <v>19160</v>
      </c>
      <c r="C1342" s="156">
        <v>0</v>
      </c>
      <c r="D1342" s="156" t="s">
        <v>31</v>
      </c>
      <c r="E1342" s="156" t="s">
        <v>100</v>
      </c>
      <c r="F1342" s="252">
        <v>170705</v>
      </c>
      <c r="G1342" s="156" t="s">
        <v>310</v>
      </c>
      <c r="H1342" s="176" t="s">
        <v>30911</v>
      </c>
      <c r="I1342" s="156">
        <v>8</v>
      </c>
      <c r="J1342" s="156" t="s">
        <v>32</v>
      </c>
      <c r="K1342" s="156" t="s">
        <v>342</v>
      </c>
      <c r="L1342" s="156" t="s">
        <v>349</v>
      </c>
      <c r="M1342" s="156"/>
      <c r="N1342" s="156">
        <v>0</v>
      </c>
      <c r="O1342" s="156" t="s">
        <v>33</v>
      </c>
      <c r="P1342" s="156">
        <v>69377.23</v>
      </c>
      <c r="Q1342" s="156">
        <v>4309650</v>
      </c>
      <c r="R1342" s="156">
        <v>3210790</v>
      </c>
      <c r="S1342" s="166">
        <v>74.5</v>
      </c>
      <c r="T1342" s="156">
        <v>0</v>
      </c>
      <c r="U1342" s="156">
        <v>0</v>
      </c>
      <c r="V1342" s="156" t="s">
        <v>30910</v>
      </c>
      <c r="W1342" s="156" t="s">
        <v>30909</v>
      </c>
      <c r="X1342" s="156" t="s">
        <v>30908</v>
      </c>
      <c r="Y1342" s="141" t="s">
        <v>320</v>
      </c>
      <c r="Z1342" s="141" t="str">
        <f t="shared" si="55"/>
        <v>0101PE</v>
      </c>
      <c r="AA1342" s="245">
        <v>0</v>
      </c>
      <c r="AB1342" s="156" t="s">
        <v>30</v>
      </c>
      <c r="AC1342" s="156" t="s">
        <v>3343</v>
      </c>
      <c r="AD1342" s="156"/>
      <c r="AE1342" s="223"/>
      <c r="AF1342" s="223"/>
    </row>
    <row r="1343" spans="1:32" s="222" customFormat="1" ht="24" hidden="1" customHeight="1">
      <c r="A1343" s="182">
        <v>42927</v>
      </c>
      <c r="B1343" s="181" t="s">
        <v>30907</v>
      </c>
      <c r="C1343" s="150">
        <v>0</v>
      </c>
      <c r="D1343" s="150" t="s">
        <v>31</v>
      </c>
      <c r="E1343" s="150" t="s">
        <v>93</v>
      </c>
      <c r="F1343" s="253">
        <v>170707</v>
      </c>
      <c r="G1343" s="180" t="s">
        <v>310</v>
      </c>
      <c r="H1343" s="150" t="s">
        <v>30885</v>
      </c>
      <c r="I1343" s="179">
        <v>1</v>
      </c>
      <c r="J1343" s="150" t="s">
        <v>32</v>
      </c>
      <c r="K1343" s="150" t="s">
        <v>342</v>
      </c>
      <c r="L1343" s="150" t="s">
        <v>349</v>
      </c>
      <c r="M1343" s="150"/>
      <c r="N1343" s="150">
        <v>0</v>
      </c>
      <c r="O1343" s="150" t="s">
        <v>41</v>
      </c>
      <c r="P1343" s="150">
        <v>110095.69</v>
      </c>
      <c r="Q1343" s="150">
        <v>4309650</v>
      </c>
      <c r="R1343" s="150">
        <v>3319255</v>
      </c>
      <c r="S1343" s="150">
        <v>77.02</v>
      </c>
      <c r="T1343" s="150">
        <v>0</v>
      </c>
      <c r="U1343" s="150">
        <v>0</v>
      </c>
      <c r="V1343" s="150" t="s">
        <v>30906</v>
      </c>
      <c r="W1343" s="150" t="s">
        <v>30905</v>
      </c>
      <c r="X1343" s="150" t="s">
        <v>30904</v>
      </c>
      <c r="Y1343" s="147" t="s">
        <v>140</v>
      </c>
      <c r="Z1343" s="147" t="str">
        <f t="shared" si="55"/>
        <v>0151PE</v>
      </c>
      <c r="AA1343" s="246">
        <v>0</v>
      </c>
      <c r="AB1343" s="150" t="s">
        <v>30</v>
      </c>
      <c r="AC1343" s="246" t="s">
        <v>3343</v>
      </c>
      <c r="AD1343" s="150"/>
      <c r="AE1343" s="223"/>
      <c r="AF1343" s="223"/>
    </row>
    <row r="1344" spans="1:32" s="222" customFormat="1" ht="24" hidden="1" customHeight="1">
      <c r="A1344" s="178">
        <v>42927</v>
      </c>
      <c r="B1344" s="177" t="s">
        <v>30903</v>
      </c>
      <c r="C1344" s="156">
        <v>0</v>
      </c>
      <c r="D1344" s="156" t="s">
        <v>31</v>
      </c>
      <c r="E1344" s="156" t="s">
        <v>94</v>
      </c>
      <c r="F1344" s="252">
        <v>170707</v>
      </c>
      <c r="G1344" s="156" t="s">
        <v>310</v>
      </c>
      <c r="H1344" s="176" t="s">
        <v>30885</v>
      </c>
      <c r="I1344" s="156">
        <v>2</v>
      </c>
      <c r="J1344" s="156" t="s">
        <v>32</v>
      </c>
      <c r="K1344" s="156" t="s">
        <v>342</v>
      </c>
      <c r="L1344" s="156" t="s">
        <v>349</v>
      </c>
      <c r="M1344" s="156"/>
      <c r="N1344" s="156">
        <v>0</v>
      </c>
      <c r="O1344" s="156" t="s">
        <v>41</v>
      </c>
      <c r="P1344" s="156">
        <v>104073.68</v>
      </c>
      <c r="Q1344" s="156">
        <v>4309650</v>
      </c>
      <c r="R1344" s="156">
        <v>3137929</v>
      </c>
      <c r="S1344" s="166">
        <v>72.81</v>
      </c>
      <c r="T1344" s="156">
        <v>0</v>
      </c>
      <c r="U1344" s="156">
        <v>0</v>
      </c>
      <c r="V1344" s="156" t="s">
        <v>30902</v>
      </c>
      <c r="W1344" s="156" t="s">
        <v>18935</v>
      </c>
      <c r="X1344" s="156" t="s">
        <v>30901</v>
      </c>
      <c r="Y1344" s="141" t="s">
        <v>140</v>
      </c>
      <c r="Z1344" s="141" t="str">
        <f t="shared" si="55"/>
        <v>0151PE</v>
      </c>
      <c r="AA1344" s="245">
        <v>0</v>
      </c>
      <c r="AB1344" s="156" t="s">
        <v>30</v>
      </c>
      <c r="AC1344" s="156" t="s">
        <v>3343</v>
      </c>
      <c r="AD1344" s="156"/>
      <c r="AE1344" s="223"/>
      <c r="AF1344" s="223"/>
    </row>
    <row r="1345" spans="1:32" s="222" customFormat="1" ht="24" hidden="1" customHeight="1">
      <c r="A1345" s="178">
        <v>42927</v>
      </c>
      <c r="B1345" s="177" t="s">
        <v>28642</v>
      </c>
      <c r="C1345" s="156">
        <v>0</v>
      </c>
      <c r="D1345" s="156" t="s">
        <v>31</v>
      </c>
      <c r="E1345" s="156" t="s">
        <v>95</v>
      </c>
      <c r="F1345" s="252">
        <v>170707</v>
      </c>
      <c r="G1345" s="156" t="s">
        <v>310</v>
      </c>
      <c r="H1345" s="176" t="s">
        <v>30885</v>
      </c>
      <c r="I1345" s="156">
        <v>3</v>
      </c>
      <c r="J1345" s="156" t="s">
        <v>32</v>
      </c>
      <c r="K1345" s="156" t="s">
        <v>342</v>
      </c>
      <c r="L1345" s="156" t="s">
        <v>349</v>
      </c>
      <c r="M1345" s="156"/>
      <c r="N1345" s="156">
        <v>0</v>
      </c>
      <c r="O1345" s="156" t="s">
        <v>41</v>
      </c>
      <c r="P1345" s="156">
        <v>98397.9</v>
      </c>
      <c r="Q1345" s="156">
        <v>4309650</v>
      </c>
      <c r="R1345" s="156">
        <v>2992302</v>
      </c>
      <c r="S1345" s="166">
        <v>69.430000000000007</v>
      </c>
      <c r="T1345" s="156">
        <v>0</v>
      </c>
      <c r="U1345" s="156">
        <v>0</v>
      </c>
      <c r="V1345" s="156" t="s">
        <v>30900</v>
      </c>
      <c r="W1345" s="156" t="s">
        <v>30899</v>
      </c>
      <c r="X1345" s="156" t="s">
        <v>30898</v>
      </c>
      <c r="Y1345" s="141" t="s">
        <v>140</v>
      </c>
      <c r="Z1345" s="141" t="str">
        <f t="shared" si="55"/>
        <v>0151PE</v>
      </c>
      <c r="AA1345" s="245">
        <v>0</v>
      </c>
      <c r="AB1345" s="156" t="s">
        <v>13904</v>
      </c>
      <c r="AC1345" s="156" t="s">
        <v>3343</v>
      </c>
      <c r="AD1345" s="156"/>
      <c r="AE1345" s="223"/>
      <c r="AF1345" s="223"/>
    </row>
    <row r="1346" spans="1:32" s="222" customFormat="1" ht="24" hidden="1" customHeight="1">
      <c r="A1346" s="178">
        <v>42927</v>
      </c>
      <c r="B1346" s="177" t="s">
        <v>30886</v>
      </c>
      <c r="C1346" s="156">
        <v>0</v>
      </c>
      <c r="D1346" s="156" t="s">
        <v>31</v>
      </c>
      <c r="E1346" s="156" t="s">
        <v>96</v>
      </c>
      <c r="F1346" s="252">
        <v>170707</v>
      </c>
      <c r="G1346" s="156" t="s">
        <v>310</v>
      </c>
      <c r="H1346" s="176" t="s">
        <v>30885</v>
      </c>
      <c r="I1346" s="156">
        <v>4</v>
      </c>
      <c r="J1346" s="156" t="s">
        <v>32</v>
      </c>
      <c r="K1346" s="156" t="s">
        <v>342</v>
      </c>
      <c r="L1346" s="156" t="s">
        <v>349</v>
      </c>
      <c r="M1346" s="156"/>
      <c r="N1346" s="156">
        <v>0</v>
      </c>
      <c r="O1346" s="156" t="s">
        <v>41</v>
      </c>
      <c r="P1346" s="156">
        <v>100172.34</v>
      </c>
      <c r="Q1346" s="156">
        <v>4309650</v>
      </c>
      <c r="R1346" s="156">
        <v>3046544</v>
      </c>
      <c r="S1346" s="166">
        <v>70.69</v>
      </c>
      <c r="T1346" s="156">
        <v>0</v>
      </c>
      <c r="U1346" s="156">
        <v>0</v>
      </c>
      <c r="V1346" s="156" t="s">
        <v>30897</v>
      </c>
      <c r="W1346" s="156" t="s">
        <v>30896</v>
      </c>
      <c r="X1346" s="156" t="s">
        <v>30895</v>
      </c>
      <c r="Y1346" s="141" t="s">
        <v>140</v>
      </c>
      <c r="Z1346" s="141" t="str">
        <f t="shared" si="55"/>
        <v>0151PE</v>
      </c>
      <c r="AA1346" s="245">
        <v>0</v>
      </c>
      <c r="AB1346" s="156" t="s">
        <v>13904</v>
      </c>
      <c r="AC1346" s="156" t="s">
        <v>3343</v>
      </c>
      <c r="AD1346" s="156"/>
      <c r="AE1346" s="223"/>
      <c r="AF1346" s="223"/>
    </row>
    <row r="1347" spans="1:32" s="222" customFormat="1" ht="24" hidden="1" customHeight="1">
      <c r="A1347" s="178">
        <v>42927</v>
      </c>
      <c r="B1347" s="177" t="s">
        <v>30886</v>
      </c>
      <c r="C1347" s="156">
        <v>0</v>
      </c>
      <c r="D1347" s="156" t="s">
        <v>31</v>
      </c>
      <c r="E1347" s="156" t="s">
        <v>97</v>
      </c>
      <c r="F1347" s="252">
        <v>170707</v>
      </c>
      <c r="G1347" s="156" t="s">
        <v>310</v>
      </c>
      <c r="H1347" s="176" t="s">
        <v>30885</v>
      </c>
      <c r="I1347" s="156">
        <v>5</v>
      </c>
      <c r="J1347" s="156" t="s">
        <v>32</v>
      </c>
      <c r="K1347" s="156" t="s">
        <v>342</v>
      </c>
      <c r="L1347" s="156" t="s">
        <v>349</v>
      </c>
      <c r="M1347" s="156"/>
      <c r="N1347" s="156">
        <v>0</v>
      </c>
      <c r="O1347" s="156" t="s">
        <v>41</v>
      </c>
      <c r="P1347" s="156">
        <v>102719.29</v>
      </c>
      <c r="Q1347" s="156">
        <v>4309650</v>
      </c>
      <c r="R1347" s="156">
        <v>3102889</v>
      </c>
      <c r="S1347" s="166">
        <v>72</v>
      </c>
      <c r="T1347" s="156">
        <v>0</v>
      </c>
      <c r="U1347" s="156">
        <v>0</v>
      </c>
      <c r="V1347" s="156" t="s">
        <v>30894</v>
      </c>
      <c r="W1347" s="156" t="s">
        <v>30893</v>
      </c>
      <c r="X1347" s="156" t="s">
        <v>30892</v>
      </c>
      <c r="Y1347" s="141" t="s">
        <v>140</v>
      </c>
      <c r="Z1347" s="141" t="str">
        <f t="shared" si="55"/>
        <v>0151PE</v>
      </c>
      <c r="AA1347" s="245">
        <v>0</v>
      </c>
      <c r="AB1347" s="156" t="s">
        <v>13904</v>
      </c>
      <c r="AC1347" s="156" t="s">
        <v>3343</v>
      </c>
      <c r="AD1347" s="156"/>
      <c r="AE1347" s="223"/>
      <c r="AF1347" s="223"/>
    </row>
    <row r="1348" spans="1:32" s="222" customFormat="1" ht="24" hidden="1" customHeight="1">
      <c r="A1348" s="178">
        <v>42927</v>
      </c>
      <c r="B1348" s="177" t="s">
        <v>30886</v>
      </c>
      <c r="C1348" s="156">
        <v>0</v>
      </c>
      <c r="D1348" s="156" t="s">
        <v>31</v>
      </c>
      <c r="E1348" s="156" t="s">
        <v>98</v>
      </c>
      <c r="F1348" s="252">
        <v>170707</v>
      </c>
      <c r="G1348" s="156" t="s">
        <v>310</v>
      </c>
      <c r="H1348" s="176" t="s">
        <v>30885</v>
      </c>
      <c r="I1348" s="156">
        <v>6</v>
      </c>
      <c r="J1348" s="156" t="s">
        <v>32</v>
      </c>
      <c r="K1348" s="156" t="s">
        <v>342</v>
      </c>
      <c r="L1348" s="156" t="s">
        <v>349</v>
      </c>
      <c r="M1348" s="156"/>
      <c r="N1348" s="156">
        <v>0</v>
      </c>
      <c r="O1348" s="156" t="s">
        <v>41</v>
      </c>
      <c r="P1348" s="156">
        <v>100139.84</v>
      </c>
      <c r="Q1348" s="156">
        <v>4309650</v>
      </c>
      <c r="R1348" s="156">
        <v>3052916</v>
      </c>
      <c r="S1348" s="166">
        <v>70.84</v>
      </c>
      <c r="T1348" s="156">
        <v>0</v>
      </c>
      <c r="U1348" s="156">
        <v>0</v>
      </c>
      <c r="V1348" s="156" t="s">
        <v>30891</v>
      </c>
      <c r="W1348" s="156" t="s">
        <v>30890</v>
      </c>
      <c r="X1348" s="156" t="s">
        <v>30889</v>
      </c>
      <c r="Y1348" s="141" t="s">
        <v>140</v>
      </c>
      <c r="Z1348" s="141" t="str">
        <f t="shared" si="55"/>
        <v>0151PE</v>
      </c>
      <c r="AA1348" s="245">
        <v>0</v>
      </c>
      <c r="AB1348" s="156" t="s">
        <v>13904</v>
      </c>
      <c r="AC1348" s="156" t="s">
        <v>3343</v>
      </c>
      <c r="AD1348" s="156"/>
      <c r="AE1348" s="223"/>
      <c r="AF1348" s="223"/>
    </row>
    <row r="1349" spans="1:32" s="222" customFormat="1" ht="24" hidden="1" customHeight="1">
      <c r="A1349" s="178">
        <v>42927</v>
      </c>
      <c r="B1349" s="177" t="s">
        <v>30886</v>
      </c>
      <c r="C1349" s="156">
        <v>0</v>
      </c>
      <c r="D1349" s="156" t="s">
        <v>31</v>
      </c>
      <c r="E1349" s="156" t="s">
        <v>99</v>
      </c>
      <c r="F1349" s="252">
        <v>170707</v>
      </c>
      <c r="G1349" s="156" t="s">
        <v>310</v>
      </c>
      <c r="H1349" s="176" t="s">
        <v>30885</v>
      </c>
      <c r="I1349" s="156">
        <v>7</v>
      </c>
      <c r="J1349" s="156" t="s">
        <v>32</v>
      </c>
      <c r="K1349" s="156" t="s">
        <v>342</v>
      </c>
      <c r="L1349" s="156" t="s">
        <v>349</v>
      </c>
      <c r="M1349" s="156"/>
      <c r="N1349" s="156">
        <v>0</v>
      </c>
      <c r="O1349" s="156" t="s">
        <v>41</v>
      </c>
      <c r="P1349" s="156">
        <v>101500.62</v>
      </c>
      <c r="Q1349" s="156">
        <v>4309650</v>
      </c>
      <c r="R1349" s="156">
        <v>3087029</v>
      </c>
      <c r="S1349" s="166">
        <v>71.63</v>
      </c>
      <c r="T1349" s="156">
        <v>0</v>
      </c>
      <c r="U1349" s="156">
        <v>0</v>
      </c>
      <c r="V1349" s="156" t="s">
        <v>3367</v>
      </c>
      <c r="W1349" s="156" t="s">
        <v>30888</v>
      </c>
      <c r="X1349" s="156" t="s">
        <v>30887</v>
      </c>
      <c r="Y1349" s="141" t="s">
        <v>140</v>
      </c>
      <c r="Z1349" s="141" t="str">
        <f t="shared" si="55"/>
        <v>0151PE</v>
      </c>
      <c r="AA1349" s="245">
        <v>0</v>
      </c>
      <c r="AB1349" s="156" t="s">
        <v>13904</v>
      </c>
      <c r="AC1349" s="156" t="s">
        <v>3343</v>
      </c>
      <c r="AD1349" s="156"/>
      <c r="AE1349" s="223"/>
      <c r="AF1349" s="223"/>
    </row>
    <row r="1350" spans="1:32" s="222" customFormat="1" ht="24" hidden="1" customHeight="1">
      <c r="A1350" s="178">
        <v>42927</v>
      </c>
      <c r="B1350" s="177" t="s">
        <v>30886</v>
      </c>
      <c r="C1350" s="156">
        <v>0</v>
      </c>
      <c r="D1350" s="156" t="s">
        <v>31</v>
      </c>
      <c r="E1350" s="156" t="s">
        <v>100</v>
      </c>
      <c r="F1350" s="252">
        <v>170707</v>
      </c>
      <c r="G1350" s="156" t="s">
        <v>310</v>
      </c>
      <c r="H1350" s="176" t="s">
        <v>30885</v>
      </c>
      <c r="I1350" s="156">
        <v>8</v>
      </c>
      <c r="J1350" s="156" t="s">
        <v>32</v>
      </c>
      <c r="K1350" s="156" t="s">
        <v>342</v>
      </c>
      <c r="L1350" s="156" t="s">
        <v>349</v>
      </c>
      <c r="M1350" s="156"/>
      <c r="N1350" s="156">
        <v>0</v>
      </c>
      <c r="O1350" s="156" t="s">
        <v>41</v>
      </c>
      <c r="P1350" s="156">
        <v>97314.94</v>
      </c>
      <c r="Q1350" s="156">
        <v>4309650</v>
      </c>
      <c r="R1350" s="156">
        <v>3077739</v>
      </c>
      <c r="S1350" s="166">
        <v>71.42</v>
      </c>
      <c r="T1350" s="156">
        <v>0</v>
      </c>
      <c r="U1350" s="156">
        <v>0</v>
      </c>
      <c r="V1350" s="156" t="s">
        <v>30884</v>
      </c>
      <c r="W1350" s="156" t="s">
        <v>11338</v>
      </c>
      <c r="X1350" s="156" t="s">
        <v>30883</v>
      </c>
      <c r="Y1350" s="141" t="s">
        <v>140</v>
      </c>
      <c r="Z1350" s="141" t="str">
        <f t="shared" si="55"/>
        <v>0151PE</v>
      </c>
      <c r="AA1350" s="245">
        <v>0</v>
      </c>
      <c r="AB1350" s="156" t="s">
        <v>13904</v>
      </c>
      <c r="AC1350" s="156" t="s">
        <v>3343</v>
      </c>
      <c r="AD1350" s="156"/>
      <c r="AE1350" s="223"/>
      <c r="AF1350" s="223"/>
    </row>
    <row r="1351" spans="1:32" s="222" customFormat="1" ht="24" hidden="1" customHeight="1">
      <c r="A1351" s="182">
        <v>42928</v>
      </c>
      <c r="B1351" s="181" t="s">
        <v>30852</v>
      </c>
      <c r="C1351" s="150">
        <v>0</v>
      </c>
      <c r="D1351" s="150" t="s">
        <v>31</v>
      </c>
      <c r="E1351" s="150" t="s">
        <v>93</v>
      </c>
      <c r="F1351" s="253">
        <v>170710</v>
      </c>
      <c r="G1351" s="180" t="s">
        <v>101</v>
      </c>
      <c r="H1351" s="150" t="s">
        <v>30879</v>
      </c>
      <c r="I1351" s="179">
        <v>1</v>
      </c>
      <c r="J1351" s="150" t="s">
        <v>32</v>
      </c>
      <c r="K1351" s="150" t="s">
        <v>342</v>
      </c>
      <c r="L1351" s="150" t="s">
        <v>350</v>
      </c>
      <c r="M1351" s="150"/>
      <c r="N1351" s="150">
        <v>0</v>
      </c>
      <c r="O1351" s="150" t="s">
        <v>33</v>
      </c>
      <c r="P1351" s="150">
        <v>33606.800000000003</v>
      </c>
      <c r="Q1351" s="150">
        <v>2892488</v>
      </c>
      <c r="R1351" s="150">
        <v>2679406</v>
      </c>
      <c r="S1351" s="150">
        <v>92.7</v>
      </c>
      <c r="T1351" s="150">
        <v>0</v>
      </c>
      <c r="U1351" s="150">
        <v>0</v>
      </c>
      <c r="V1351" s="150" t="s">
        <v>30882</v>
      </c>
      <c r="W1351" s="150" t="s">
        <v>30881</v>
      </c>
      <c r="X1351" s="150" t="s">
        <v>30880</v>
      </c>
      <c r="Y1351" s="147" t="s">
        <v>320</v>
      </c>
      <c r="Z1351" s="147" t="str">
        <f t="shared" si="55"/>
        <v>0101PE</v>
      </c>
      <c r="AA1351" s="246">
        <v>0</v>
      </c>
      <c r="AB1351" s="150" t="s">
        <v>13904</v>
      </c>
      <c r="AC1351" s="246" t="s">
        <v>3343</v>
      </c>
      <c r="AD1351" s="150"/>
      <c r="AE1351" s="223"/>
      <c r="AF1351" s="223"/>
    </row>
    <row r="1352" spans="1:32" s="222" customFormat="1" ht="24" hidden="1" customHeight="1">
      <c r="A1352" s="178">
        <v>42928</v>
      </c>
      <c r="B1352" s="177" t="s">
        <v>30852</v>
      </c>
      <c r="C1352" s="156">
        <v>0</v>
      </c>
      <c r="D1352" s="156" t="s">
        <v>31</v>
      </c>
      <c r="E1352" s="156" t="s">
        <v>94</v>
      </c>
      <c r="F1352" s="252">
        <v>170710</v>
      </c>
      <c r="G1352" s="156" t="s">
        <v>101</v>
      </c>
      <c r="H1352" s="176" t="s">
        <v>30879</v>
      </c>
      <c r="I1352" s="156">
        <v>2</v>
      </c>
      <c r="J1352" s="156" t="s">
        <v>32</v>
      </c>
      <c r="K1352" s="156" t="s">
        <v>342</v>
      </c>
      <c r="L1352" s="156" t="s">
        <v>350</v>
      </c>
      <c r="M1352" s="156"/>
      <c r="N1352" s="156">
        <v>0</v>
      </c>
      <c r="O1352" s="156" t="s">
        <v>33</v>
      </c>
      <c r="P1352" s="156">
        <v>33204.089999999997</v>
      </c>
      <c r="Q1352" s="156">
        <v>2839785</v>
      </c>
      <c r="R1352" s="156">
        <v>2643445</v>
      </c>
      <c r="S1352" s="166">
        <v>93.2</v>
      </c>
      <c r="T1352" s="156">
        <v>0</v>
      </c>
      <c r="U1352" s="156">
        <v>0</v>
      </c>
      <c r="V1352" s="156" t="s">
        <v>27234</v>
      </c>
      <c r="W1352" s="156" t="s">
        <v>30878</v>
      </c>
      <c r="X1352" s="156" t="s">
        <v>30877</v>
      </c>
      <c r="Y1352" s="141" t="s">
        <v>320</v>
      </c>
      <c r="Z1352" s="141" t="str">
        <f t="shared" si="55"/>
        <v>0101PE</v>
      </c>
      <c r="AA1352" s="245">
        <v>0</v>
      </c>
      <c r="AB1352" s="156" t="s">
        <v>13904</v>
      </c>
      <c r="AC1352" s="156" t="s">
        <v>3343</v>
      </c>
      <c r="AD1352" s="156"/>
      <c r="AE1352" s="223"/>
      <c r="AF1352" s="223"/>
    </row>
    <row r="1353" spans="1:32" s="222" customFormat="1" ht="24" hidden="1" customHeight="1">
      <c r="A1353" s="182">
        <v>42928</v>
      </c>
      <c r="B1353" s="181" t="s">
        <v>30852</v>
      </c>
      <c r="C1353" s="150">
        <v>0</v>
      </c>
      <c r="D1353" s="150" t="s">
        <v>31</v>
      </c>
      <c r="E1353" s="150" t="s">
        <v>93</v>
      </c>
      <c r="F1353" s="253">
        <v>170710</v>
      </c>
      <c r="G1353" s="180" t="s">
        <v>108</v>
      </c>
      <c r="H1353" s="150" t="s">
        <v>30873</v>
      </c>
      <c r="I1353" s="179">
        <v>1</v>
      </c>
      <c r="J1353" s="150" t="s">
        <v>32</v>
      </c>
      <c r="K1353" s="150" t="s">
        <v>342</v>
      </c>
      <c r="L1353" s="150" t="s">
        <v>350</v>
      </c>
      <c r="M1353" s="150"/>
      <c r="N1353" s="150">
        <v>0</v>
      </c>
      <c r="O1353" s="150" t="s">
        <v>33</v>
      </c>
      <c r="P1353" s="150">
        <v>37333.17</v>
      </c>
      <c r="Q1353" s="150">
        <v>3199527</v>
      </c>
      <c r="R1353" s="150">
        <v>2962725</v>
      </c>
      <c r="S1353" s="150">
        <v>92.7</v>
      </c>
      <c r="T1353" s="150">
        <v>0</v>
      </c>
      <c r="U1353" s="150">
        <v>0</v>
      </c>
      <c r="V1353" s="150" t="s">
        <v>30876</v>
      </c>
      <c r="W1353" s="150" t="s">
        <v>30875</v>
      </c>
      <c r="X1353" s="150" t="s">
        <v>30874</v>
      </c>
      <c r="Y1353" s="147" t="s">
        <v>320</v>
      </c>
      <c r="Z1353" s="147" t="str">
        <f t="shared" si="55"/>
        <v>0101PE</v>
      </c>
      <c r="AA1353" s="246">
        <v>0</v>
      </c>
      <c r="AB1353" s="150" t="s">
        <v>13904</v>
      </c>
      <c r="AC1353" s="246" t="s">
        <v>3343</v>
      </c>
      <c r="AD1353" s="150"/>
      <c r="AE1353" s="223"/>
      <c r="AF1353" s="223"/>
    </row>
    <row r="1354" spans="1:32" s="222" customFormat="1" ht="24" hidden="1" customHeight="1">
      <c r="A1354" s="178">
        <v>42928</v>
      </c>
      <c r="B1354" s="177" t="s">
        <v>30852</v>
      </c>
      <c r="C1354" s="156">
        <v>0</v>
      </c>
      <c r="D1354" s="156" t="s">
        <v>31</v>
      </c>
      <c r="E1354" s="156" t="s">
        <v>94</v>
      </c>
      <c r="F1354" s="252">
        <v>170710</v>
      </c>
      <c r="G1354" s="156" t="s">
        <v>108</v>
      </c>
      <c r="H1354" s="176" t="s">
        <v>30873</v>
      </c>
      <c r="I1354" s="156">
        <v>2</v>
      </c>
      <c r="J1354" s="156" t="s">
        <v>32</v>
      </c>
      <c r="K1354" s="156" t="s">
        <v>342</v>
      </c>
      <c r="L1354" s="156" t="s">
        <v>350</v>
      </c>
      <c r="M1354" s="156"/>
      <c r="N1354" s="156">
        <v>0</v>
      </c>
      <c r="O1354" s="156" t="s">
        <v>33</v>
      </c>
      <c r="P1354" s="156">
        <v>37566.19</v>
      </c>
      <c r="Q1354" s="156">
        <v>3220979</v>
      </c>
      <c r="R1354" s="156">
        <v>2981293</v>
      </c>
      <c r="S1354" s="166">
        <v>92.7</v>
      </c>
      <c r="T1354" s="156">
        <v>0</v>
      </c>
      <c r="U1354" s="156">
        <v>0</v>
      </c>
      <c r="V1354" s="156" t="s">
        <v>30872</v>
      </c>
      <c r="W1354" s="156" t="s">
        <v>30871</v>
      </c>
      <c r="X1354" s="156" t="s">
        <v>30870</v>
      </c>
      <c r="Y1354" s="141" t="s">
        <v>320</v>
      </c>
      <c r="Z1354" s="141" t="str">
        <f t="shared" si="55"/>
        <v>0101PE</v>
      </c>
      <c r="AA1354" s="245">
        <v>0</v>
      </c>
      <c r="AB1354" s="156" t="s">
        <v>13904</v>
      </c>
      <c r="AC1354" s="156" t="s">
        <v>3343</v>
      </c>
      <c r="AD1354" s="156"/>
      <c r="AE1354" s="223"/>
      <c r="AF1354" s="223"/>
    </row>
    <row r="1355" spans="1:32" s="222" customFormat="1" ht="24" hidden="1" customHeight="1">
      <c r="A1355" s="182">
        <v>42928</v>
      </c>
      <c r="B1355" s="181" t="s">
        <v>30852</v>
      </c>
      <c r="C1355" s="150">
        <v>0</v>
      </c>
      <c r="D1355" s="150" t="s">
        <v>31</v>
      </c>
      <c r="E1355" s="150" t="s">
        <v>93</v>
      </c>
      <c r="F1355" s="253">
        <v>170710</v>
      </c>
      <c r="G1355" s="180" t="s">
        <v>6378</v>
      </c>
      <c r="H1355" s="150" t="s">
        <v>30866</v>
      </c>
      <c r="I1355" s="179">
        <v>1</v>
      </c>
      <c r="J1355" s="150" t="s">
        <v>32</v>
      </c>
      <c r="K1355" s="150" t="s">
        <v>342</v>
      </c>
      <c r="L1355" s="150" t="s">
        <v>350</v>
      </c>
      <c r="M1355" s="150"/>
      <c r="N1355" s="150">
        <v>0</v>
      </c>
      <c r="O1355" s="150" t="s">
        <v>33</v>
      </c>
      <c r="P1355" s="150">
        <v>19878.689999999999</v>
      </c>
      <c r="Q1355" s="150">
        <v>1904803</v>
      </c>
      <c r="R1355" s="150">
        <v>1586548</v>
      </c>
      <c r="S1355" s="150">
        <v>82.8</v>
      </c>
      <c r="T1355" s="150">
        <v>0</v>
      </c>
      <c r="U1355" s="150">
        <v>0</v>
      </c>
      <c r="V1355" s="150" t="s">
        <v>30869</v>
      </c>
      <c r="W1355" s="150" t="s">
        <v>30868</v>
      </c>
      <c r="X1355" s="150" t="s">
        <v>30867</v>
      </c>
      <c r="Y1355" s="147" t="s">
        <v>320</v>
      </c>
      <c r="Z1355" s="147" t="str">
        <f t="shared" si="55"/>
        <v>0101PE</v>
      </c>
      <c r="AA1355" s="246">
        <v>0</v>
      </c>
      <c r="AB1355" s="150" t="s">
        <v>13904</v>
      </c>
      <c r="AC1355" s="246" t="s">
        <v>3343</v>
      </c>
      <c r="AD1355" s="150"/>
      <c r="AE1355" s="223"/>
      <c r="AF1355" s="223"/>
    </row>
    <row r="1356" spans="1:32" s="222" customFormat="1" ht="24" hidden="1" customHeight="1">
      <c r="A1356" s="178">
        <v>42928</v>
      </c>
      <c r="B1356" s="177" t="s">
        <v>30852</v>
      </c>
      <c r="C1356" s="156">
        <v>0</v>
      </c>
      <c r="D1356" s="156" t="s">
        <v>31</v>
      </c>
      <c r="E1356" s="156" t="s">
        <v>94</v>
      </c>
      <c r="F1356" s="252">
        <v>170710</v>
      </c>
      <c r="G1356" s="156" t="s">
        <v>6378</v>
      </c>
      <c r="H1356" s="176" t="s">
        <v>30866</v>
      </c>
      <c r="I1356" s="156">
        <v>2</v>
      </c>
      <c r="J1356" s="156" t="s">
        <v>32</v>
      </c>
      <c r="K1356" s="156" t="s">
        <v>342</v>
      </c>
      <c r="L1356" s="156" t="s">
        <v>350</v>
      </c>
      <c r="M1356" s="156"/>
      <c r="N1356" s="156">
        <v>0</v>
      </c>
      <c r="O1356" s="156" t="s">
        <v>33</v>
      </c>
      <c r="P1356" s="156">
        <v>17797.169999999998</v>
      </c>
      <c r="Q1356" s="156">
        <v>1739068</v>
      </c>
      <c r="R1356" s="156">
        <v>1419876</v>
      </c>
      <c r="S1356" s="166">
        <v>81.2</v>
      </c>
      <c r="T1356" s="156">
        <v>0</v>
      </c>
      <c r="U1356" s="156">
        <v>0</v>
      </c>
      <c r="V1356" s="156" t="s">
        <v>30865</v>
      </c>
      <c r="W1356" s="156" t="s">
        <v>30864</v>
      </c>
      <c r="X1356" s="156" t="s">
        <v>30863</v>
      </c>
      <c r="Y1356" s="141" t="s">
        <v>320</v>
      </c>
      <c r="Z1356" s="141" t="str">
        <f t="shared" si="55"/>
        <v>0101PE</v>
      </c>
      <c r="AA1356" s="245">
        <v>0</v>
      </c>
      <c r="AB1356" s="156" t="s">
        <v>13904</v>
      </c>
      <c r="AC1356" s="156" t="s">
        <v>3343</v>
      </c>
      <c r="AD1356" s="156"/>
      <c r="AE1356" s="223"/>
      <c r="AF1356" s="223"/>
    </row>
    <row r="1357" spans="1:32" s="222" customFormat="1" ht="24" hidden="1" customHeight="1">
      <c r="A1357" s="182">
        <v>42928</v>
      </c>
      <c r="B1357" s="181" t="s">
        <v>30852</v>
      </c>
      <c r="C1357" s="150">
        <v>0</v>
      </c>
      <c r="D1357" s="150" t="s">
        <v>31</v>
      </c>
      <c r="E1357" s="150" t="s">
        <v>93</v>
      </c>
      <c r="F1357" s="253">
        <v>170710</v>
      </c>
      <c r="G1357" s="180" t="s">
        <v>108</v>
      </c>
      <c r="H1357" s="150" t="s">
        <v>30859</v>
      </c>
      <c r="I1357" s="179">
        <v>1</v>
      </c>
      <c r="J1357" s="150" t="s">
        <v>32</v>
      </c>
      <c r="K1357" s="150" t="s">
        <v>342</v>
      </c>
      <c r="L1357" s="150" t="s">
        <v>350</v>
      </c>
      <c r="M1357" s="150"/>
      <c r="N1357" s="150">
        <v>0</v>
      </c>
      <c r="O1357" s="150" t="s">
        <v>33</v>
      </c>
      <c r="P1357" s="150">
        <v>36866.980000000003</v>
      </c>
      <c r="Q1357" s="150">
        <v>3160474</v>
      </c>
      <c r="R1357" s="150">
        <v>2953245</v>
      </c>
      <c r="S1357" s="150">
        <v>93.6</v>
      </c>
      <c r="T1357" s="150">
        <v>0</v>
      </c>
      <c r="U1357" s="150">
        <v>0</v>
      </c>
      <c r="V1357" s="150" t="s">
        <v>30862</v>
      </c>
      <c r="W1357" s="150" t="s">
        <v>30861</v>
      </c>
      <c r="X1357" s="150" t="s">
        <v>30860</v>
      </c>
      <c r="Y1357" s="147" t="s">
        <v>320</v>
      </c>
      <c r="Z1357" s="147" t="str">
        <f t="shared" si="55"/>
        <v>0101PE</v>
      </c>
      <c r="AA1357" s="246">
        <v>0</v>
      </c>
      <c r="AB1357" s="150" t="s">
        <v>13904</v>
      </c>
      <c r="AC1357" s="246" t="s">
        <v>3343</v>
      </c>
      <c r="AD1357" s="150"/>
      <c r="AE1357" s="223"/>
      <c r="AF1357" s="223"/>
    </row>
    <row r="1358" spans="1:32" s="222" customFormat="1" ht="24" hidden="1" customHeight="1">
      <c r="A1358" s="178">
        <v>42928</v>
      </c>
      <c r="B1358" s="177" t="s">
        <v>30852</v>
      </c>
      <c r="C1358" s="156">
        <v>0</v>
      </c>
      <c r="D1358" s="156" t="s">
        <v>31</v>
      </c>
      <c r="E1358" s="156" t="s">
        <v>94</v>
      </c>
      <c r="F1358" s="252">
        <v>170710</v>
      </c>
      <c r="G1358" s="156" t="s">
        <v>108</v>
      </c>
      <c r="H1358" s="176" t="s">
        <v>30859</v>
      </c>
      <c r="I1358" s="156">
        <v>2</v>
      </c>
      <c r="J1358" s="156" t="s">
        <v>32</v>
      </c>
      <c r="K1358" s="156" t="s">
        <v>342</v>
      </c>
      <c r="L1358" s="156" t="s">
        <v>350</v>
      </c>
      <c r="M1358" s="156"/>
      <c r="N1358" s="156">
        <v>0</v>
      </c>
      <c r="O1358" s="156" t="s">
        <v>33</v>
      </c>
      <c r="P1358" s="156">
        <v>36377.56</v>
      </c>
      <c r="Q1358" s="156">
        <v>3108219</v>
      </c>
      <c r="R1358" s="156">
        <v>2914353</v>
      </c>
      <c r="S1358" s="166">
        <v>93.9</v>
      </c>
      <c r="T1358" s="156">
        <v>0</v>
      </c>
      <c r="U1358" s="156">
        <v>0</v>
      </c>
      <c r="V1358" s="156" t="s">
        <v>30858</v>
      </c>
      <c r="W1358" s="156" t="s">
        <v>30857</v>
      </c>
      <c r="X1358" s="156" t="s">
        <v>30856</v>
      </c>
      <c r="Y1358" s="141" t="s">
        <v>320</v>
      </c>
      <c r="Z1358" s="141" t="str">
        <f t="shared" si="55"/>
        <v>0101PE</v>
      </c>
      <c r="AA1358" s="245">
        <v>0</v>
      </c>
      <c r="AB1358" s="156" t="s">
        <v>13904</v>
      </c>
      <c r="AC1358" s="156" t="s">
        <v>3343</v>
      </c>
      <c r="AD1358" s="156"/>
      <c r="AE1358" s="223"/>
      <c r="AF1358" s="223"/>
    </row>
    <row r="1359" spans="1:32" s="222" customFormat="1" ht="24" hidden="1" customHeight="1">
      <c r="A1359" s="182">
        <v>42928</v>
      </c>
      <c r="B1359" s="181" t="s">
        <v>30852</v>
      </c>
      <c r="C1359" s="150">
        <v>0</v>
      </c>
      <c r="D1359" s="150" t="s">
        <v>31</v>
      </c>
      <c r="E1359" s="150" t="s">
        <v>93</v>
      </c>
      <c r="F1359" s="253">
        <v>170710</v>
      </c>
      <c r="G1359" s="180" t="s">
        <v>6378</v>
      </c>
      <c r="H1359" s="150" t="s">
        <v>30851</v>
      </c>
      <c r="I1359" s="179">
        <v>1</v>
      </c>
      <c r="J1359" s="150" t="s">
        <v>32</v>
      </c>
      <c r="K1359" s="150" t="s">
        <v>342</v>
      </c>
      <c r="L1359" s="150" t="s">
        <v>350</v>
      </c>
      <c r="M1359" s="150"/>
      <c r="N1359" s="150">
        <v>0</v>
      </c>
      <c r="O1359" s="150" t="s">
        <v>33</v>
      </c>
      <c r="P1359" s="150">
        <v>39666.239999999998</v>
      </c>
      <c r="Q1359" s="150">
        <v>3481360</v>
      </c>
      <c r="R1359" s="150">
        <v>3170363</v>
      </c>
      <c r="S1359" s="150">
        <v>91.2</v>
      </c>
      <c r="T1359" s="150">
        <v>0</v>
      </c>
      <c r="U1359" s="150">
        <v>0</v>
      </c>
      <c r="V1359" s="150" t="s">
        <v>30855</v>
      </c>
      <c r="W1359" s="150" t="s">
        <v>30854</v>
      </c>
      <c r="X1359" s="150" t="s">
        <v>30853</v>
      </c>
      <c r="Y1359" s="147" t="s">
        <v>320</v>
      </c>
      <c r="Z1359" s="147" t="str">
        <f t="shared" si="55"/>
        <v>0101PE</v>
      </c>
      <c r="AA1359" s="246">
        <v>0</v>
      </c>
      <c r="AB1359" s="150" t="s">
        <v>13904</v>
      </c>
      <c r="AC1359" s="246" t="s">
        <v>3343</v>
      </c>
      <c r="AD1359" s="150"/>
      <c r="AE1359" s="223"/>
      <c r="AF1359" s="223"/>
    </row>
    <row r="1360" spans="1:32" s="222" customFormat="1" ht="24" hidden="1" customHeight="1">
      <c r="A1360" s="178">
        <v>42928</v>
      </c>
      <c r="B1360" s="177" t="s">
        <v>30852</v>
      </c>
      <c r="C1360" s="156">
        <v>0</v>
      </c>
      <c r="D1360" s="156" t="s">
        <v>31</v>
      </c>
      <c r="E1360" s="156" t="s">
        <v>94</v>
      </c>
      <c r="F1360" s="252">
        <v>170710</v>
      </c>
      <c r="G1360" s="156" t="s">
        <v>6378</v>
      </c>
      <c r="H1360" s="176" t="s">
        <v>30851</v>
      </c>
      <c r="I1360" s="156">
        <v>2</v>
      </c>
      <c r="J1360" s="156" t="s">
        <v>32</v>
      </c>
      <c r="K1360" s="156" t="s">
        <v>342</v>
      </c>
      <c r="L1360" s="156" t="s">
        <v>350</v>
      </c>
      <c r="M1360" s="156"/>
      <c r="N1360" s="156">
        <v>0</v>
      </c>
      <c r="O1360" s="156" t="s">
        <v>33</v>
      </c>
      <c r="P1360" s="156">
        <v>40009.58</v>
      </c>
      <c r="Q1360" s="156">
        <v>3536287</v>
      </c>
      <c r="R1360" s="156">
        <v>3197920</v>
      </c>
      <c r="S1360" s="166">
        <v>90.6</v>
      </c>
      <c r="T1360" s="156">
        <v>0</v>
      </c>
      <c r="U1360" s="156">
        <v>0</v>
      </c>
      <c r="V1360" s="156" t="s">
        <v>2161</v>
      </c>
      <c r="W1360" s="156" t="s">
        <v>30850</v>
      </c>
      <c r="X1360" s="156" t="s">
        <v>30849</v>
      </c>
      <c r="Y1360" s="141" t="s">
        <v>320</v>
      </c>
      <c r="Z1360" s="141" t="str">
        <f t="shared" si="55"/>
        <v>0101PE</v>
      </c>
      <c r="AA1360" s="245">
        <v>0</v>
      </c>
      <c r="AB1360" s="156" t="s">
        <v>13904</v>
      </c>
      <c r="AC1360" s="156" t="s">
        <v>3343</v>
      </c>
      <c r="AD1360" s="156"/>
      <c r="AE1360" s="223"/>
      <c r="AF1360" s="223"/>
    </row>
    <row r="1361" spans="1:32" s="222" customFormat="1" ht="24" hidden="1" customHeight="1">
      <c r="A1361" s="182">
        <v>42929</v>
      </c>
      <c r="B1361" s="181" t="s">
        <v>30852</v>
      </c>
      <c r="C1361" s="150">
        <v>0</v>
      </c>
      <c r="D1361" s="150" t="s">
        <v>31</v>
      </c>
      <c r="E1361" s="150" t="s">
        <v>93</v>
      </c>
      <c r="F1361" s="219">
        <v>42928</v>
      </c>
      <c r="G1361" s="180" t="s">
        <v>108</v>
      </c>
      <c r="H1361" s="150" t="s">
        <v>31980</v>
      </c>
      <c r="I1361" s="179">
        <v>1</v>
      </c>
      <c r="J1361" s="150" t="s">
        <v>32</v>
      </c>
      <c r="K1361" s="150" t="s">
        <v>342</v>
      </c>
      <c r="L1361" s="150" t="s">
        <v>350</v>
      </c>
      <c r="M1361" s="150"/>
      <c r="N1361" s="150">
        <v>0</v>
      </c>
      <c r="O1361" s="150" t="s">
        <v>33</v>
      </c>
      <c r="P1361" s="150">
        <v>34419.440000000002</v>
      </c>
      <c r="Q1361" s="150">
        <v>2898609</v>
      </c>
      <c r="R1361" s="150">
        <v>2743245</v>
      </c>
      <c r="S1361" s="150">
        <v>94.7</v>
      </c>
      <c r="T1361" s="150">
        <v>0</v>
      </c>
      <c r="U1361" s="150">
        <v>0</v>
      </c>
      <c r="V1361" s="150" t="s">
        <v>7352</v>
      </c>
      <c r="W1361" s="150" t="s">
        <v>31981</v>
      </c>
      <c r="X1361" s="150" t="s">
        <v>31982</v>
      </c>
      <c r="Y1361" s="147" t="s">
        <v>320</v>
      </c>
      <c r="Z1361" s="147" t="str">
        <f t="shared" ref="Z1361:Z1396" si="56">IF(P1361,CONCATENATE(C1361,Y1361),0)</f>
        <v>0101PE</v>
      </c>
      <c r="AA1361" s="150">
        <v>0</v>
      </c>
      <c r="AB1361" s="150" t="s">
        <v>13904</v>
      </c>
      <c r="AC1361" s="150" t="s">
        <v>3343</v>
      </c>
      <c r="AD1361" s="150"/>
      <c r="AE1361" s="223"/>
      <c r="AF1361" s="223"/>
    </row>
    <row r="1362" spans="1:32" s="222" customFormat="1" ht="24" hidden="1" customHeight="1">
      <c r="A1362" s="178">
        <v>42929</v>
      </c>
      <c r="B1362" s="177" t="s">
        <v>30852</v>
      </c>
      <c r="C1362" s="156">
        <v>0</v>
      </c>
      <c r="D1362" s="156" t="s">
        <v>31</v>
      </c>
      <c r="E1362" s="156" t="s">
        <v>94</v>
      </c>
      <c r="F1362" s="151">
        <v>42928</v>
      </c>
      <c r="G1362" s="156" t="s">
        <v>108</v>
      </c>
      <c r="H1362" s="176" t="s">
        <v>31980</v>
      </c>
      <c r="I1362" s="156">
        <v>2</v>
      </c>
      <c r="J1362" s="156" t="s">
        <v>32</v>
      </c>
      <c r="K1362" s="156" t="s">
        <v>342</v>
      </c>
      <c r="L1362" s="156" t="s">
        <v>350</v>
      </c>
      <c r="M1362" s="156"/>
      <c r="N1362" s="156">
        <v>0</v>
      </c>
      <c r="O1362" s="156" t="s">
        <v>33</v>
      </c>
      <c r="P1362" s="156">
        <v>34570.43</v>
      </c>
      <c r="Q1362" s="156">
        <v>2918866</v>
      </c>
      <c r="R1362" s="156">
        <v>2759055</v>
      </c>
      <c r="S1362" s="166">
        <v>94.6</v>
      </c>
      <c r="T1362" s="156">
        <v>0</v>
      </c>
      <c r="U1362" s="156">
        <v>0</v>
      </c>
      <c r="V1362" s="156" t="s">
        <v>7352</v>
      </c>
      <c r="W1362" s="156" t="s">
        <v>31983</v>
      </c>
      <c r="X1362" s="156" t="s">
        <v>31984</v>
      </c>
      <c r="Y1362" s="141" t="s">
        <v>320</v>
      </c>
      <c r="Z1362" s="141" t="str">
        <f t="shared" si="56"/>
        <v>0101PE</v>
      </c>
      <c r="AA1362" s="156">
        <v>0</v>
      </c>
      <c r="AB1362" s="156" t="s">
        <v>13904</v>
      </c>
      <c r="AC1362" s="156" t="s">
        <v>3343</v>
      </c>
      <c r="AD1362" s="156"/>
      <c r="AE1362" s="223"/>
      <c r="AF1362" s="223"/>
    </row>
    <row r="1363" spans="1:32" s="222" customFormat="1" ht="24" hidden="1" customHeight="1">
      <c r="A1363" s="182">
        <v>42931</v>
      </c>
      <c r="B1363" s="181" t="s">
        <v>30886</v>
      </c>
      <c r="C1363" s="150">
        <v>0</v>
      </c>
      <c r="D1363" s="150" t="s">
        <v>31</v>
      </c>
      <c r="E1363" s="150" t="s">
        <v>93</v>
      </c>
      <c r="F1363" s="133">
        <v>42926</v>
      </c>
      <c r="G1363" s="180" t="s">
        <v>310</v>
      </c>
      <c r="H1363" s="150" t="s">
        <v>31985</v>
      </c>
      <c r="I1363" s="179">
        <v>1</v>
      </c>
      <c r="J1363" s="150" t="s">
        <v>32</v>
      </c>
      <c r="K1363" s="150" t="s">
        <v>342</v>
      </c>
      <c r="L1363" s="150" t="s">
        <v>349</v>
      </c>
      <c r="M1363" s="150"/>
      <c r="N1363" s="150">
        <v>0</v>
      </c>
      <c r="O1363" s="150" t="s">
        <v>41</v>
      </c>
      <c r="P1363" s="150">
        <v>106101.69</v>
      </c>
      <c r="Q1363" s="150">
        <v>4309650</v>
      </c>
      <c r="R1363" s="150">
        <v>3224523</v>
      </c>
      <c r="S1363" s="150">
        <v>74.819999999999993</v>
      </c>
      <c r="T1363" s="150">
        <v>0</v>
      </c>
      <c r="U1363" s="150">
        <v>0</v>
      </c>
      <c r="V1363" s="150" t="s">
        <v>31986</v>
      </c>
      <c r="W1363" s="150" t="s">
        <v>31987</v>
      </c>
      <c r="X1363" s="150" t="s">
        <v>31988</v>
      </c>
      <c r="Y1363" s="147" t="s">
        <v>140</v>
      </c>
      <c r="Z1363" s="147" t="str">
        <f t="shared" si="56"/>
        <v>0151PE</v>
      </c>
      <c r="AA1363" s="150">
        <v>0</v>
      </c>
      <c r="AB1363" s="150" t="s">
        <v>13904</v>
      </c>
      <c r="AC1363" s="150" t="s">
        <v>3343</v>
      </c>
      <c r="AD1363" s="150"/>
      <c r="AE1363" s="223"/>
      <c r="AF1363" s="223"/>
    </row>
    <row r="1364" spans="1:32" s="222" customFormat="1" ht="24" hidden="1" customHeight="1">
      <c r="A1364" s="178">
        <v>42931</v>
      </c>
      <c r="B1364" s="177" t="s">
        <v>30886</v>
      </c>
      <c r="C1364" s="156">
        <v>0</v>
      </c>
      <c r="D1364" s="156" t="s">
        <v>31</v>
      </c>
      <c r="E1364" s="156" t="s">
        <v>94</v>
      </c>
      <c r="F1364" s="142">
        <v>42926</v>
      </c>
      <c r="G1364" s="156" t="s">
        <v>310</v>
      </c>
      <c r="H1364" s="176" t="s">
        <v>31985</v>
      </c>
      <c r="I1364" s="156">
        <v>2</v>
      </c>
      <c r="J1364" s="156" t="s">
        <v>32</v>
      </c>
      <c r="K1364" s="156" t="s">
        <v>342</v>
      </c>
      <c r="L1364" s="156" t="s">
        <v>349</v>
      </c>
      <c r="M1364" s="156"/>
      <c r="N1364" s="156">
        <v>0</v>
      </c>
      <c r="O1364" s="156" t="s">
        <v>41</v>
      </c>
      <c r="P1364" s="156">
        <v>107866.43</v>
      </c>
      <c r="Q1364" s="156">
        <v>4309650</v>
      </c>
      <c r="R1364" s="156">
        <v>3283745</v>
      </c>
      <c r="S1364" s="166">
        <v>76.2</v>
      </c>
      <c r="T1364" s="156">
        <v>0</v>
      </c>
      <c r="U1364" s="156">
        <v>0</v>
      </c>
      <c r="V1364" s="156" t="s">
        <v>31989</v>
      </c>
      <c r="W1364" s="156" t="s">
        <v>31990</v>
      </c>
      <c r="X1364" s="156" t="s">
        <v>31991</v>
      </c>
      <c r="Y1364" s="141" t="s">
        <v>140</v>
      </c>
      <c r="Z1364" s="141" t="str">
        <f t="shared" si="56"/>
        <v>0151PE</v>
      </c>
      <c r="AA1364" s="156">
        <v>0</v>
      </c>
      <c r="AB1364" s="156" t="s">
        <v>351</v>
      </c>
      <c r="AC1364" s="156" t="s">
        <v>3343</v>
      </c>
      <c r="AD1364" s="156"/>
      <c r="AE1364" s="223"/>
      <c r="AF1364" s="223"/>
    </row>
    <row r="1365" spans="1:32" s="222" customFormat="1" ht="24" hidden="1" customHeight="1">
      <c r="A1365" s="178">
        <v>42931</v>
      </c>
      <c r="B1365" s="177" t="s">
        <v>30886</v>
      </c>
      <c r="C1365" s="156">
        <v>0</v>
      </c>
      <c r="D1365" s="156" t="s">
        <v>31</v>
      </c>
      <c r="E1365" s="156" t="s">
        <v>95</v>
      </c>
      <c r="F1365" s="142">
        <v>42926</v>
      </c>
      <c r="G1365" s="156" t="s">
        <v>310</v>
      </c>
      <c r="H1365" s="176" t="s">
        <v>31985</v>
      </c>
      <c r="I1365" s="156">
        <v>3</v>
      </c>
      <c r="J1365" s="156" t="s">
        <v>32</v>
      </c>
      <c r="K1365" s="156" t="s">
        <v>342</v>
      </c>
      <c r="L1365" s="156" t="s">
        <v>349</v>
      </c>
      <c r="M1365" s="156"/>
      <c r="N1365" s="156">
        <v>0</v>
      </c>
      <c r="O1365" s="156" t="s">
        <v>41</v>
      </c>
      <c r="P1365" s="156">
        <v>106784.05</v>
      </c>
      <c r="Q1365" s="156">
        <v>4309650</v>
      </c>
      <c r="R1365" s="156">
        <v>3251363</v>
      </c>
      <c r="S1365" s="166">
        <v>75.44</v>
      </c>
      <c r="T1365" s="156">
        <v>0</v>
      </c>
      <c r="U1365" s="156">
        <v>0</v>
      </c>
      <c r="V1365" s="156" t="s">
        <v>7221</v>
      </c>
      <c r="W1365" s="156" t="s">
        <v>31992</v>
      </c>
      <c r="X1365" s="156" t="s">
        <v>31993</v>
      </c>
      <c r="Y1365" s="141" t="s">
        <v>140</v>
      </c>
      <c r="Z1365" s="141" t="str">
        <f t="shared" si="56"/>
        <v>0151PE</v>
      </c>
      <c r="AA1365" s="156">
        <v>0</v>
      </c>
      <c r="AB1365" s="156" t="s">
        <v>13904</v>
      </c>
      <c r="AC1365" s="156" t="s">
        <v>3343</v>
      </c>
      <c r="AD1365" s="156"/>
      <c r="AE1365" s="223"/>
      <c r="AF1365" s="223"/>
    </row>
    <row r="1366" spans="1:32" s="222" customFormat="1" ht="24" hidden="1" customHeight="1">
      <c r="A1366" s="178">
        <v>42931</v>
      </c>
      <c r="B1366" s="177" t="s">
        <v>30886</v>
      </c>
      <c r="C1366" s="156">
        <v>0</v>
      </c>
      <c r="D1366" s="156" t="s">
        <v>31</v>
      </c>
      <c r="E1366" s="156" t="s">
        <v>96</v>
      </c>
      <c r="F1366" s="142">
        <v>42926</v>
      </c>
      <c r="G1366" s="156" t="s">
        <v>310</v>
      </c>
      <c r="H1366" s="176" t="s">
        <v>31985</v>
      </c>
      <c r="I1366" s="156">
        <v>4</v>
      </c>
      <c r="J1366" s="156" t="s">
        <v>32</v>
      </c>
      <c r="K1366" s="156" t="s">
        <v>342</v>
      </c>
      <c r="L1366" s="156" t="s">
        <v>349</v>
      </c>
      <c r="M1366" s="156"/>
      <c r="N1366" s="156">
        <v>0</v>
      </c>
      <c r="O1366" s="156" t="s">
        <v>41</v>
      </c>
      <c r="P1366" s="156">
        <v>106531.68</v>
      </c>
      <c r="Q1366" s="156">
        <v>4309650</v>
      </c>
      <c r="R1366" s="156">
        <v>3255611</v>
      </c>
      <c r="S1366" s="166">
        <v>75.540000000000006</v>
      </c>
      <c r="T1366" s="156">
        <v>0</v>
      </c>
      <c r="U1366" s="156">
        <v>0</v>
      </c>
      <c r="V1366" s="156" t="s">
        <v>31994</v>
      </c>
      <c r="W1366" s="156" t="s">
        <v>31995</v>
      </c>
      <c r="X1366" s="156" t="s">
        <v>31996</v>
      </c>
      <c r="Y1366" s="141" t="s">
        <v>140</v>
      </c>
      <c r="Z1366" s="141" t="str">
        <f t="shared" si="56"/>
        <v>0151PE</v>
      </c>
      <c r="AA1366" s="156">
        <v>0</v>
      </c>
      <c r="AB1366" s="156" t="s">
        <v>13904</v>
      </c>
      <c r="AC1366" s="156" t="s">
        <v>3343</v>
      </c>
      <c r="AD1366" s="156"/>
      <c r="AE1366" s="223"/>
      <c r="AF1366" s="223"/>
    </row>
    <row r="1367" spans="1:32" s="222" customFormat="1" ht="24" hidden="1" customHeight="1">
      <c r="A1367" s="178">
        <v>42931</v>
      </c>
      <c r="B1367" s="177" t="s">
        <v>30886</v>
      </c>
      <c r="C1367" s="156">
        <v>0</v>
      </c>
      <c r="D1367" s="156" t="s">
        <v>31</v>
      </c>
      <c r="E1367" s="156" t="s">
        <v>97</v>
      </c>
      <c r="F1367" s="142">
        <v>42926</v>
      </c>
      <c r="G1367" s="156" t="s">
        <v>310</v>
      </c>
      <c r="H1367" s="176" t="s">
        <v>31985</v>
      </c>
      <c r="I1367" s="156">
        <v>5</v>
      </c>
      <c r="J1367" s="156" t="s">
        <v>32</v>
      </c>
      <c r="K1367" s="156" t="s">
        <v>342</v>
      </c>
      <c r="L1367" s="156" t="s">
        <v>349</v>
      </c>
      <c r="M1367" s="156"/>
      <c r="N1367" s="156">
        <v>0</v>
      </c>
      <c r="O1367" s="156" t="s">
        <v>41</v>
      </c>
      <c r="P1367" s="156">
        <v>106383.86</v>
      </c>
      <c r="Q1367" s="156">
        <v>4309650</v>
      </c>
      <c r="R1367" s="156">
        <v>3245823</v>
      </c>
      <c r="S1367" s="166">
        <v>75.319999999999993</v>
      </c>
      <c r="T1367" s="156">
        <v>0</v>
      </c>
      <c r="U1367" s="156">
        <v>0</v>
      </c>
      <c r="V1367" s="156" t="s">
        <v>14111</v>
      </c>
      <c r="W1367" s="156" t="s">
        <v>31997</v>
      </c>
      <c r="X1367" s="156" t="s">
        <v>31998</v>
      </c>
      <c r="Y1367" s="141" t="s">
        <v>140</v>
      </c>
      <c r="Z1367" s="141" t="str">
        <f t="shared" si="56"/>
        <v>0151PE</v>
      </c>
      <c r="AA1367" s="156">
        <v>0</v>
      </c>
      <c r="AB1367" s="156" t="s">
        <v>13904</v>
      </c>
      <c r="AC1367" s="156" t="s">
        <v>3343</v>
      </c>
      <c r="AD1367" s="156"/>
      <c r="AE1367" s="223"/>
      <c r="AF1367" s="223"/>
    </row>
    <row r="1368" spans="1:32" s="222" customFormat="1" ht="24" hidden="1" customHeight="1">
      <c r="A1368" s="178">
        <v>42931</v>
      </c>
      <c r="B1368" s="177" t="s">
        <v>30886</v>
      </c>
      <c r="C1368" s="156">
        <v>0</v>
      </c>
      <c r="D1368" s="156" t="s">
        <v>31</v>
      </c>
      <c r="E1368" s="156" t="s">
        <v>98</v>
      </c>
      <c r="F1368" s="142">
        <v>42926</v>
      </c>
      <c r="G1368" s="156" t="s">
        <v>310</v>
      </c>
      <c r="H1368" s="176" t="s">
        <v>31985</v>
      </c>
      <c r="I1368" s="156">
        <v>6</v>
      </c>
      <c r="J1368" s="156" t="s">
        <v>32</v>
      </c>
      <c r="K1368" s="156" t="s">
        <v>342</v>
      </c>
      <c r="L1368" s="156" t="s">
        <v>349</v>
      </c>
      <c r="M1368" s="156"/>
      <c r="N1368" s="156">
        <v>0</v>
      </c>
      <c r="O1368" s="156" t="s">
        <v>41</v>
      </c>
      <c r="P1368" s="156">
        <v>106433.23</v>
      </c>
      <c r="Q1368" s="156">
        <v>4309650</v>
      </c>
      <c r="R1368" s="156">
        <v>3235185</v>
      </c>
      <c r="S1368" s="166">
        <v>75.069999999999993</v>
      </c>
      <c r="T1368" s="156">
        <v>0</v>
      </c>
      <c r="U1368" s="156">
        <v>0</v>
      </c>
      <c r="V1368" s="156" t="s">
        <v>6094</v>
      </c>
      <c r="W1368" s="156" t="s">
        <v>31999</v>
      </c>
      <c r="X1368" s="156" t="s">
        <v>32000</v>
      </c>
      <c r="Y1368" s="141" t="s">
        <v>140</v>
      </c>
      <c r="Z1368" s="141" t="str">
        <f t="shared" si="56"/>
        <v>0151PE</v>
      </c>
      <c r="AA1368" s="156">
        <v>0</v>
      </c>
      <c r="AB1368" s="156" t="s">
        <v>13904</v>
      </c>
      <c r="AC1368" s="156" t="s">
        <v>3343</v>
      </c>
      <c r="AD1368" s="156"/>
      <c r="AE1368" s="223"/>
      <c r="AF1368" s="223"/>
    </row>
    <row r="1369" spans="1:32" s="222" customFormat="1" ht="24" hidden="1" customHeight="1">
      <c r="A1369" s="178">
        <v>42931</v>
      </c>
      <c r="B1369" s="177" t="s">
        <v>30886</v>
      </c>
      <c r="C1369" s="156">
        <v>0</v>
      </c>
      <c r="D1369" s="156" t="s">
        <v>31</v>
      </c>
      <c r="E1369" s="156" t="s">
        <v>99</v>
      </c>
      <c r="F1369" s="142">
        <v>42926</v>
      </c>
      <c r="G1369" s="156" t="s">
        <v>310</v>
      </c>
      <c r="H1369" s="176" t="s">
        <v>31985</v>
      </c>
      <c r="I1369" s="156">
        <v>7</v>
      </c>
      <c r="J1369" s="156" t="s">
        <v>32</v>
      </c>
      <c r="K1369" s="156" t="s">
        <v>342</v>
      </c>
      <c r="L1369" s="156" t="s">
        <v>349</v>
      </c>
      <c r="M1369" s="156"/>
      <c r="N1369" s="156">
        <v>0</v>
      </c>
      <c r="O1369" s="156" t="s">
        <v>41</v>
      </c>
      <c r="P1369" s="156">
        <v>109653.14</v>
      </c>
      <c r="Q1369" s="156">
        <v>4309650</v>
      </c>
      <c r="R1369" s="156">
        <v>3336587</v>
      </c>
      <c r="S1369" s="166">
        <v>77.42</v>
      </c>
      <c r="T1369" s="156">
        <v>0</v>
      </c>
      <c r="U1369" s="156">
        <v>0</v>
      </c>
      <c r="V1369" s="156" t="s">
        <v>4199</v>
      </c>
      <c r="W1369" s="156" t="s">
        <v>32001</v>
      </c>
      <c r="X1369" s="156" t="s">
        <v>32002</v>
      </c>
      <c r="Y1369" s="141" t="s">
        <v>140</v>
      </c>
      <c r="Z1369" s="141" t="str">
        <f t="shared" si="56"/>
        <v>0151PE</v>
      </c>
      <c r="AA1369" s="156">
        <v>0</v>
      </c>
      <c r="AB1369" s="156" t="s">
        <v>13904</v>
      </c>
      <c r="AC1369" s="156" t="s">
        <v>3343</v>
      </c>
      <c r="AD1369" s="156"/>
      <c r="AE1369" s="223"/>
      <c r="AF1369" s="223"/>
    </row>
    <row r="1370" spans="1:32" s="222" customFormat="1" ht="24" hidden="1" customHeight="1">
      <c r="A1370" s="178">
        <v>42931</v>
      </c>
      <c r="B1370" s="177" t="s">
        <v>32003</v>
      </c>
      <c r="C1370" s="156">
        <v>0</v>
      </c>
      <c r="D1370" s="156" t="s">
        <v>31</v>
      </c>
      <c r="E1370" s="156" t="s">
        <v>100</v>
      </c>
      <c r="F1370" s="142">
        <v>42926</v>
      </c>
      <c r="G1370" s="156" t="s">
        <v>310</v>
      </c>
      <c r="H1370" s="176" t="s">
        <v>31985</v>
      </c>
      <c r="I1370" s="156">
        <v>8</v>
      </c>
      <c r="J1370" s="156" t="s">
        <v>32</v>
      </c>
      <c r="K1370" s="156" t="s">
        <v>342</v>
      </c>
      <c r="L1370" s="156" t="s">
        <v>349</v>
      </c>
      <c r="M1370" s="156"/>
      <c r="N1370" s="156">
        <v>0</v>
      </c>
      <c r="O1370" s="156" t="s">
        <v>41</v>
      </c>
      <c r="P1370" s="156">
        <v>104983.07</v>
      </c>
      <c r="Q1370" s="156">
        <v>4309650</v>
      </c>
      <c r="R1370" s="156">
        <v>3206040</v>
      </c>
      <c r="S1370" s="166">
        <v>74.39</v>
      </c>
      <c r="T1370" s="156">
        <v>0</v>
      </c>
      <c r="U1370" s="156">
        <v>0</v>
      </c>
      <c r="V1370" s="156" t="s">
        <v>19086</v>
      </c>
      <c r="W1370" s="156" t="s">
        <v>32004</v>
      </c>
      <c r="X1370" s="156" t="s">
        <v>32005</v>
      </c>
      <c r="Y1370" s="141" t="s">
        <v>140</v>
      </c>
      <c r="Z1370" s="141" t="str">
        <f t="shared" si="56"/>
        <v>0151PE</v>
      </c>
      <c r="AA1370" s="156">
        <v>0</v>
      </c>
      <c r="AB1370" s="156" t="s">
        <v>13904</v>
      </c>
      <c r="AC1370" s="156" t="s">
        <v>3343</v>
      </c>
      <c r="AD1370" s="156"/>
      <c r="AE1370" s="223"/>
      <c r="AF1370" s="223"/>
    </row>
    <row r="1371" spans="1:32" s="222" customFormat="1" ht="24" hidden="1" customHeight="1">
      <c r="A1371" s="182">
        <v>42931</v>
      </c>
      <c r="B1371" s="181" t="s">
        <v>32006</v>
      </c>
      <c r="C1371" s="150">
        <v>0</v>
      </c>
      <c r="D1371" s="150" t="s">
        <v>31</v>
      </c>
      <c r="E1371" s="150" t="s">
        <v>93</v>
      </c>
      <c r="F1371" s="133">
        <v>42926</v>
      </c>
      <c r="G1371" s="180" t="s">
        <v>310</v>
      </c>
      <c r="H1371" s="150" t="s">
        <v>32007</v>
      </c>
      <c r="I1371" s="179">
        <v>1</v>
      </c>
      <c r="J1371" s="150" t="s">
        <v>32</v>
      </c>
      <c r="K1371" s="150" t="s">
        <v>342</v>
      </c>
      <c r="L1371" s="150" t="s">
        <v>349</v>
      </c>
      <c r="M1371" s="150"/>
      <c r="N1371" s="150">
        <v>0</v>
      </c>
      <c r="O1371" s="150" t="s">
        <v>33</v>
      </c>
      <c r="P1371" s="150">
        <v>47593.17</v>
      </c>
      <c r="Q1371" s="150">
        <v>4309650</v>
      </c>
      <c r="R1371" s="150">
        <v>2278785</v>
      </c>
      <c r="S1371" s="150">
        <v>52.88</v>
      </c>
      <c r="T1371" s="150">
        <v>0</v>
      </c>
      <c r="U1371" s="150">
        <v>0</v>
      </c>
      <c r="V1371" s="150" t="s">
        <v>32008</v>
      </c>
      <c r="W1371" s="150" t="s">
        <v>32009</v>
      </c>
      <c r="X1371" s="150" t="s">
        <v>32010</v>
      </c>
      <c r="Y1371" s="147" t="s">
        <v>320</v>
      </c>
      <c r="Z1371" s="147" t="str">
        <f t="shared" si="56"/>
        <v>0101PE</v>
      </c>
      <c r="AA1371" s="150">
        <v>0</v>
      </c>
      <c r="AB1371" s="150" t="s">
        <v>13904</v>
      </c>
      <c r="AC1371" s="150" t="s">
        <v>3343</v>
      </c>
      <c r="AD1371" s="150"/>
      <c r="AE1371" s="223"/>
      <c r="AF1371" s="223"/>
    </row>
    <row r="1372" spans="1:32" s="222" customFormat="1" ht="24" hidden="1" customHeight="1">
      <c r="A1372" s="178">
        <v>42931</v>
      </c>
      <c r="B1372" s="177" t="s">
        <v>29753</v>
      </c>
      <c r="C1372" s="156">
        <v>0</v>
      </c>
      <c r="D1372" s="156" t="s">
        <v>31</v>
      </c>
      <c r="E1372" s="156" t="s">
        <v>94</v>
      </c>
      <c r="F1372" s="142">
        <v>42926</v>
      </c>
      <c r="G1372" s="156" t="s">
        <v>310</v>
      </c>
      <c r="H1372" s="176" t="s">
        <v>32007</v>
      </c>
      <c r="I1372" s="156">
        <v>2</v>
      </c>
      <c r="J1372" s="156" t="s">
        <v>32</v>
      </c>
      <c r="K1372" s="156" t="s">
        <v>342</v>
      </c>
      <c r="L1372" s="156" t="s">
        <v>349</v>
      </c>
      <c r="M1372" s="156"/>
      <c r="N1372" s="156">
        <v>0</v>
      </c>
      <c r="O1372" s="156" t="s">
        <v>33</v>
      </c>
      <c r="P1372" s="156">
        <v>73854.94</v>
      </c>
      <c r="Q1372" s="156">
        <v>4309650</v>
      </c>
      <c r="R1372" s="156">
        <v>3338282</v>
      </c>
      <c r="S1372" s="166">
        <v>77.459999999999994</v>
      </c>
      <c r="T1372" s="156">
        <v>0</v>
      </c>
      <c r="U1372" s="156">
        <v>0</v>
      </c>
      <c r="V1372" s="156" t="s">
        <v>32011</v>
      </c>
      <c r="W1372" s="156" t="s">
        <v>32012</v>
      </c>
      <c r="X1372" s="156" t="s">
        <v>32013</v>
      </c>
      <c r="Y1372" s="141" t="s">
        <v>320</v>
      </c>
      <c r="Z1372" s="141" t="str">
        <f t="shared" si="56"/>
        <v>0101PE</v>
      </c>
      <c r="AA1372" s="156">
        <v>0</v>
      </c>
      <c r="AB1372" s="156" t="s">
        <v>30</v>
      </c>
      <c r="AC1372" s="156" t="s">
        <v>3343</v>
      </c>
      <c r="AD1372" s="156"/>
      <c r="AE1372" s="223"/>
      <c r="AF1372" s="223"/>
    </row>
    <row r="1373" spans="1:32" s="222" customFormat="1" ht="24" hidden="1" customHeight="1">
      <c r="A1373" s="178">
        <v>42931</v>
      </c>
      <c r="B1373" s="177" t="s">
        <v>32014</v>
      </c>
      <c r="C1373" s="156">
        <v>0</v>
      </c>
      <c r="D1373" s="156" t="s">
        <v>31</v>
      </c>
      <c r="E1373" s="156" t="s">
        <v>95</v>
      </c>
      <c r="F1373" s="142">
        <v>42926</v>
      </c>
      <c r="G1373" s="156" t="s">
        <v>310</v>
      </c>
      <c r="H1373" s="176" t="s">
        <v>32007</v>
      </c>
      <c r="I1373" s="156">
        <v>3</v>
      </c>
      <c r="J1373" s="156" t="s">
        <v>32</v>
      </c>
      <c r="K1373" s="156" t="s">
        <v>342</v>
      </c>
      <c r="L1373" s="156" t="s">
        <v>349</v>
      </c>
      <c r="M1373" s="156"/>
      <c r="N1373" s="156">
        <v>0</v>
      </c>
      <c r="O1373" s="156" t="s">
        <v>33</v>
      </c>
      <c r="P1373" s="156">
        <v>73939.179999999993</v>
      </c>
      <c r="Q1373" s="156">
        <v>4309650</v>
      </c>
      <c r="R1373" s="156">
        <v>3331170</v>
      </c>
      <c r="S1373" s="166">
        <v>77.3</v>
      </c>
      <c r="T1373" s="156">
        <v>0</v>
      </c>
      <c r="U1373" s="156">
        <v>0</v>
      </c>
      <c r="V1373" s="156" t="s">
        <v>32015</v>
      </c>
      <c r="W1373" s="156" t="s">
        <v>32016</v>
      </c>
      <c r="X1373" s="156" t="s">
        <v>32017</v>
      </c>
      <c r="Y1373" s="141" t="s">
        <v>320</v>
      </c>
      <c r="Z1373" s="141" t="str">
        <f t="shared" si="56"/>
        <v>0101PE</v>
      </c>
      <c r="AA1373" s="156">
        <v>0</v>
      </c>
      <c r="AB1373" s="156" t="s">
        <v>30</v>
      </c>
      <c r="AC1373" s="156" t="s">
        <v>3343</v>
      </c>
      <c r="AD1373" s="156"/>
      <c r="AE1373" s="223"/>
      <c r="AF1373" s="223"/>
    </row>
    <row r="1374" spans="1:32" s="222" customFormat="1" ht="24" hidden="1" customHeight="1">
      <c r="A1374" s="178">
        <v>42931</v>
      </c>
      <c r="B1374" s="177" t="s">
        <v>32018</v>
      </c>
      <c r="C1374" s="156">
        <v>0</v>
      </c>
      <c r="D1374" s="156" t="s">
        <v>31</v>
      </c>
      <c r="E1374" s="156" t="s">
        <v>96</v>
      </c>
      <c r="F1374" s="142">
        <v>42926</v>
      </c>
      <c r="G1374" s="156" t="s">
        <v>310</v>
      </c>
      <c r="H1374" s="176" t="s">
        <v>32007</v>
      </c>
      <c r="I1374" s="156">
        <v>4</v>
      </c>
      <c r="J1374" s="156" t="s">
        <v>32</v>
      </c>
      <c r="K1374" s="156" t="s">
        <v>342</v>
      </c>
      <c r="L1374" s="156" t="s">
        <v>349</v>
      </c>
      <c r="M1374" s="156"/>
      <c r="N1374" s="156">
        <v>0</v>
      </c>
      <c r="O1374" s="156" t="s">
        <v>33</v>
      </c>
      <c r="P1374" s="156">
        <v>73581.289999999994</v>
      </c>
      <c r="Q1374" s="156">
        <v>4309650</v>
      </c>
      <c r="R1374" s="156">
        <v>3310038</v>
      </c>
      <c r="S1374" s="166">
        <v>76.81</v>
      </c>
      <c r="T1374" s="156">
        <v>0</v>
      </c>
      <c r="U1374" s="156">
        <v>0</v>
      </c>
      <c r="V1374" s="156" t="s">
        <v>18191</v>
      </c>
      <c r="W1374" s="156" t="s">
        <v>32019</v>
      </c>
      <c r="X1374" s="156" t="s">
        <v>32020</v>
      </c>
      <c r="Y1374" s="141" t="s">
        <v>320</v>
      </c>
      <c r="Z1374" s="141" t="str">
        <f t="shared" si="56"/>
        <v>0101PE</v>
      </c>
      <c r="AA1374" s="156">
        <v>0</v>
      </c>
      <c r="AB1374" s="156" t="s">
        <v>30</v>
      </c>
      <c r="AC1374" s="156" t="s">
        <v>3343</v>
      </c>
      <c r="AD1374" s="156"/>
      <c r="AE1374" s="223"/>
      <c r="AF1374" s="223"/>
    </row>
    <row r="1375" spans="1:32" s="222" customFormat="1" ht="24" hidden="1" customHeight="1">
      <c r="A1375" s="178">
        <v>42931</v>
      </c>
      <c r="B1375" s="177" t="s">
        <v>32018</v>
      </c>
      <c r="C1375" s="156">
        <v>0</v>
      </c>
      <c r="D1375" s="156" t="s">
        <v>31</v>
      </c>
      <c r="E1375" s="156" t="s">
        <v>97</v>
      </c>
      <c r="F1375" s="142">
        <v>42926</v>
      </c>
      <c r="G1375" s="156" t="s">
        <v>310</v>
      </c>
      <c r="H1375" s="176" t="s">
        <v>32007</v>
      </c>
      <c r="I1375" s="156">
        <v>5</v>
      </c>
      <c r="J1375" s="156" t="s">
        <v>32</v>
      </c>
      <c r="K1375" s="156" t="s">
        <v>342</v>
      </c>
      <c r="L1375" s="156" t="s">
        <v>349</v>
      </c>
      <c r="M1375" s="156"/>
      <c r="N1375" s="156">
        <v>0</v>
      </c>
      <c r="O1375" s="156" t="s">
        <v>33</v>
      </c>
      <c r="P1375" s="156">
        <v>71678.570000000007</v>
      </c>
      <c r="Q1375" s="156">
        <v>4309650</v>
      </c>
      <c r="R1375" s="156">
        <v>3231407</v>
      </c>
      <c r="S1375" s="166">
        <v>74.98</v>
      </c>
      <c r="T1375" s="156">
        <v>0</v>
      </c>
      <c r="U1375" s="156">
        <v>0</v>
      </c>
      <c r="V1375" s="156" t="s">
        <v>28590</v>
      </c>
      <c r="W1375" s="156" t="s">
        <v>32021</v>
      </c>
      <c r="X1375" s="156" t="s">
        <v>32022</v>
      </c>
      <c r="Y1375" s="141" t="s">
        <v>320</v>
      </c>
      <c r="Z1375" s="141" t="str">
        <f t="shared" si="56"/>
        <v>0101PE</v>
      </c>
      <c r="AA1375" s="156">
        <v>0</v>
      </c>
      <c r="AB1375" s="156" t="s">
        <v>30</v>
      </c>
      <c r="AC1375" s="156" t="s">
        <v>3343</v>
      </c>
      <c r="AD1375" s="156"/>
      <c r="AE1375" s="223"/>
      <c r="AF1375" s="223"/>
    </row>
    <row r="1376" spans="1:32" s="222" customFormat="1" ht="24" hidden="1" customHeight="1">
      <c r="A1376" s="178">
        <v>42931</v>
      </c>
      <c r="B1376" s="177" t="s">
        <v>32018</v>
      </c>
      <c r="C1376" s="156">
        <v>0</v>
      </c>
      <c r="D1376" s="156" t="s">
        <v>31</v>
      </c>
      <c r="E1376" s="156" t="s">
        <v>98</v>
      </c>
      <c r="F1376" s="142">
        <v>42926</v>
      </c>
      <c r="G1376" s="156" t="s">
        <v>310</v>
      </c>
      <c r="H1376" s="176" t="s">
        <v>32007</v>
      </c>
      <c r="I1376" s="156">
        <v>6</v>
      </c>
      <c r="J1376" s="156" t="s">
        <v>32</v>
      </c>
      <c r="K1376" s="156" t="s">
        <v>342</v>
      </c>
      <c r="L1376" s="156" t="s">
        <v>349</v>
      </c>
      <c r="M1376" s="156"/>
      <c r="N1376" s="156">
        <v>0</v>
      </c>
      <c r="O1376" s="156" t="s">
        <v>33</v>
      </c>
      <c r="P1376" s="156">
        <v>72390.080000000002</v>
      </c>
      <c r="Q1376" s="156">
        <v>4309650</v>
      </c>
      <c r="R1376" s="156">
        <v>3261142</v>
      </c>
      <c r="S1376" s="166">
        <v>75.67</v>
      </c>
      <c r="T1376" s="156">
        <v>0</v>
      </c>
      <c r="U1376" s="156">
        <v>0</v>
      </c>
      <c r="V1376" s="156" t="s">
        <v>32023</v>
      </c>
      <c r="W1376" s="156" t="s">
        <v>32024</v>
      </c>
      <c r="X1376" s="156" t="s">
        <v>32025</v>
      </c>
      <c r="Y1376" s="141" t="s">
        <v>320</v>
      </c>
      <c r="Z1376" s="141" t="str">
        <f t="shared" si="56"/>
        <v>0101PE</v>
      </c>
      <c r="AA1376" s="156">
        <v>0</v>
      </c>
      <c r="AB1376" s="156" t="s">
        <v>30</v>
      </c>
      <c r="AC1376" s="156" t="s">
        <v>3343</v>
      </c>
      <c r="AD1376" s="156"/>
      <c r="AE1376" s="223"/>
      <c r="AF1376" s="223"/>
    </row>
    <row r="1377" spans="1:32" s="222" customFormat="1" ht="24" hidden="1" customHeight="1">
      <c r="A1377" s="178">
        <v>42931</v>
      </c>
      <c r="B1377" s="177" t="s">
        <v>32018</v>
      </c>
      <c r="C1377" s="156">
        <v>0</v>
      </c>
      <c r="D1377" s="156" t="s">
        <v>31</v>
      </c>
      <c r="E1377" s="156" t="s">
        <v>99</v>
      </c>
      <c r="F1377" s="142">
        <v>42926</v>
      </c>
      <c r="G1377" s="156" t="s">
        <v>310</v>
      </c>
      <c r="H1377" s="176" t="s">
        <v>32007</v>
      </c>
      <c r="I1377" s="156">
        <v>7</v>
      </c>
      <c r="J1377" s="156" t="s">
        <v>32</v>
      </c>
      <c r="K1377" s="156" t="s">
        <v>342</v>
      </c>
      <c r="L1377" s="156" t="s">
        <v>349</v>
      </c>
      <c r="M1377" s="156"/>
      <c r="N1377" s="156">
        <v>0</v>
      </c>
      <c r="O1377" s="156" t="s">
        <v>33</v>
      </c>
      <c r="P1377" s="156">
        <v>73016.97</v>
      </c>
      <c r="Q1377" s="156">
        <v>4309650</v>
      </c>
      <c r="R1377" s="156">
        <v>3287730</v>
      </c>
      <c r="S1377" s="166">
        <v>76.290000000000006</v>
      </c>
      <c r="T1377" s="156">
        <v>0</v>
      </c>
      <c r="U1377" s="156">
        <v>0</v>
      </c>
      <c r="V1377" s="156" t="s">
        <v>20839</v>
      </c>
      <c r="W1377" s="156" t="s">
        <v>32026</v>
      </c>
      <c r="X1377" s="156" t="s">
        <v>32027</v>
      </c>
      <c r="Y1377" s="141" t="s">
        <v>320</v>
      </c>
      <c r="Z1377" s="141" t="str">
        <f t="shared" si="56"/>
        <v>0101PE</v>
      </c>
      <c r="AA1377" s="156">
        <v>0</v>
      </c>
      <c r="AB1377" s="156" t="s">
        <v>30</v>
      </c>
      <c r="AC1377" s="156" t="s">
        <v>3343</v>
      </c>
      <c r="AD1377" s="156"/>
      <c r="AE1377" s="223"/>
      <c r="AF1377" s="223"/>
    </row>
    <row r="1378" spans="1:32" s="222" customFormat="1" ht="24" hidden="1" customHeight="1">
      <c r="A1378" s="178">
        <v>42931</v>
      </c>
      <c r="B1378" s="177" t="s">
        <v>32018</v>
      </c>
      <c r="C1378" s="156">
        <v>0</v>
      </c>
      <c r="D1378" s="156" t="s">
        <v>31</v>
      </c>
      <c r="E1378" s="156" t="s">
        <v>100</v>
      </c>
      <c r="F1378" s="142">
        <v>42926</v>
      </c>
      <c r="G1378" s="156" t="s">
        <v>310</v>
      </c>
      <c r="H1378" s="176" t="s">
        <v>32007</v>
      </c>
      <c r="I1378" s="156">
        <v>8</v>
      </c>
      <c r="J1378" s="156" t="s">
        <v>32</v>
      </c>
      <c r="K1378" s="156" t="s">
        <v>342</v>
      </c>
      <c r="L1378" s="156" t="s">
        <v>349</v>
      </c>
      <c r="M1378" s="156"/>
      <c r="N1378" s="156">
        <v>0</v>
      </c>
      <c r="O1378" s="156" t="s">
        <v>33</v>
      </c>
      <c r="P1378" s="156">
        <v>72375.100000000006</v>
      </c>
      <c r="Q1378" s="156">
        <v>4309650</v>
      </c>
      <c r="R1378" s="156">
        <v>3263667</v>
      </c>
      <c r="S1378" s="166">
        <v>75.73</v>
      </c>
      <c r="T1378" s="156">
        <v>0</v>
      </c>
      <c r="U1378" s="156">
        <v>0</v>
      </c>
      <c r="V1378" s="156" t="s">
        <v>32028</v>
      </c>
      <c r="W1378" s="156" t="s">
        <v>32029</v>
      </c>
      <c r="X1378" s="156" t="s">
        <v>32030</v>
      </c>
      <c r="Y1378" s="141" t="s">
        <v>320</v>
      </c>
      <c r="Z1378" s="141" t="str">
        <f t="shared" si="56"/>
        <v>0101PE</v>
      </c>
      <c r="AA1378" s="156">
        <v>0</v>
      </c>
      <c r="AB1378" s="156" t="s">
        <v>30</v>
      </c>
      <c r="AC1378" s="156" t="s">
        <v>3343</v>
      </c>
      <c r="AD1378" s="156"/>
      <c r="AE1378" s="223"/>
      <c r="AF1378" s="223"/>
    </row>
    <row r="1379" spans="1:32" s="222" customFormat="1" ht="24" hidden="1" customHeight="1">
      <c r="A1379" s="182">
        <v>42932</v>
      </c>
      <c r="B1379" s="181" t="s">
        <v>32031</v>
      </c>
      <c r="C1379" s="150">
        <v>0</v>
      </c>
      <c r="D1379" s="150" t="s">
        <v>31</v>
      </c>
      <c r="E1379" s="150" t="s">
        <v>93</v>
      </c>
      <c r="F1379" s="133">
        <v>42930</v>
      </c>
      <c r="G1379" s="180" t="s">
        <v>108</v>
      </c>
      <c r="H1379" s="150" t="s">
        <v>32032</v>
      </c>
      <c r="I1379" s="179">
        <v>1</v>
      </c>
      <c r="J1379" s="150" t="s">
        <v>32</v>
      </c>
      <c r="K1379" s="150" t="s">
        <v>342</v>
      </c>
      <c r="L1379" s="150" t="s">
        <v>350</v>
      </c>
      <c r="M1379" s="150"/>
      <c r="N1379" s="150">
        <v>0</v>
      </c>
      <c r="O1379" s="150" t="s">
        <v>33</v>
      </c>
      <c r="P1379" s="150">
        <v>33733.46</v>
      </c>
      <c r="Q1379" s="150">
        <v>2902632</v>
      </c>
      <c r="R1379" s="150">
        <v>2698922</v>
      </c>
      <c r="S1379" s="150">
        <v>93.1</v>
      </c>
      <c r="T1379" s="150">
        <v>0</v>
      </c>
      <c r="U1379" s="150">
        <v>0</v>
      </c>
      <c r="V1379" s="150" t="s">
        <v>32033</v>
      </c>
      <c r="W1379" s="150" t="s">
        <v>32034</v>
      </c>
      <c r="X1379" s="150" t="s">
        <v>32035</v>
      </c>
      <c r="Y1379" s="147" t="s">
        <v>320</v>
      </c>
      <c r="Z1379" s="147" t="str">
        <f t="shared" si="56"/>
        <v>0101PE</v>
      </c>
      <c r="AA1379" s="150">
        <v>0</v>
      </c>
      <c r="AB1379" s="150" t="s">
        <v>13904</v>
      </c>
      <c r="AC1379" s="150" t="s">
        <v>3343</v>
      </c>
      <c r="AD1379" s="150"/>
      <c r="AE1379" s="223"/>
      <c r="AF1379" s="223"/>
    </row>
    <row r="1380" spans="1:32" s="222" customFormat="1" ht="24" hidden="1" customHeight="1">
      <c r="A1380" s="178">
        <v>42932</v>
      </c>
      <c r="B1380" s="177" t="s">
        <v>32031</v>
      </c>
      <c r="C1380" s="156">
        <v>0</v>
      </c>
      <c r="D1380" s="156" t="s">
        <v>31</v>
      </c>
      <c r="E1380" s="156" t="s">
        <v>94</v>
      </c>
      <c r="F1380" s="142">
        <v>42930</v>
      </c>
      <c r="G1380" s="156" t="s">
        <v>108</v>
      </c>
      <c r="H1380" s="176" t="s">
        <v>32032</v>
      </c>
      <c r="I1380" s="156">
        <v>2</v>
      </c>
      <c r="J1380" s="156" t="s">
        <v>32</v>
      </c>
      <c r="K1380" s="156" t="s">
        <v>342</v>
      </c>
      <c r="L1380" s="156" t="s">
        <v>350</v>
      </c>
      <c r="M1380" s="156"/>
      <c r="N1380" s="156">
        <v>0</v>
      </c>
      <c r="O1380" s="156" t="s">
        <v>33</v>
      </c>
      <c r="P1380" s="156">
        <v>32356.959999999999</v>
      </c>
      <c r="Q1380" s="156">
        <v>2782699</v>
      </c>
      <c r="R1380" s="156">
        <v>2586976</v>
      </c>
      <c r="S1380" s="166">
        <v>93</v>
      </c>
      <c r="T1380" s="156">
        <v>0</v>
      </c>
      <c r="U1380" s="156">
        <v>0</v>
      </c>
      <c r="V1380" s="156" t="s">
        <v>32036</v>
      </c>
      <c r="W1380" s="156" t="s">
        <v>32037</v>
      </c>
      <c r="X1380" s="156" t="s">
        <v>32038</v>
      </c>
      <c r="Y1380" s="141" t="s">
        <v>320</v>
      </c>
      <c r="Z1380" s="141" t="str">
        <f t="shared" si="56"/>
        <v>0101PE</v>
      </c>
      <c r="AA1380" s="156">
        <v>0</v>
      </c>
      <c r="AB1380" s="156" t="s">
        <v>13904</v>
      </c>
      <c r="AC1380" s="156" t="s">
        <v>3343</v>
      </c>
      <c r="AD1380" s="156"/>
      <c r="AE1380" s="223"/>
      <c r="AF1380" s="223"/>
    </row>
    <row r="1381" spans="1:32" s="222" customFormat="1" ht="24" hidden="1" customHeight="1">
      <c r="A1381" s="182">
        <v>42932</v>
      </c>
      <c r="B1381" s="181" t="s">
        <v>32039</v>
      </c>
      <c r="C1381" s="150">
        <v>0</v>
      </c>
      <c r="D1381" s="150" t="s">
        <v>31</v>
      </c>
      <c r="E1381" s="150" t="s">
        <v>93</v>
      </c>
      <c r="F1381" s="133">
        <v>42930</v>
      </c>
      <c r="G1381" s="180" t="s">
        <v>101</v>
      </c>
      <c r="H1381" s="150" t="s">
        <v>32040</v>
      </c>
      <c r="I1381" s="179">
        <v>1</v>
      </c>
      <c r="J1381" s="150" t="s">
        <v>32</v>
      </c>
      <c r="K1381" s="150" t="s">
        <v>342</v>
      </c>
      <c r="L1381" s="150" t="s">
        <v>350</v>
      </c>
      <c r="M1381" s="150"/>
      <c r="N1381" s="150">
        <v>0</v>
      </c>
      <c r="O1381" s="150" t="s">
        <v>33</v>
      </c>
      <c r="P1381" s="150">
        <v>34353.71</v>
      </c>
      <c r="Q1381" s="150">
        <v>3076551</v>
      </c>
      <c r="R1381" s="150">
        <v>2741608</v>
      </c>
      <c r="S1381" s="150">
        <v>89.3</v>
      </c>
      <c r="T1381" s="150">
        <v>0</v>
      </c>
      <c r="U1381" s="150">
        <v>0</v>
      </c>
      <c r="V1381" s="150" t="s">
        <v>32041</v>
      </c>
      <c r="W1381" s="150" t="s">
        <v>32042</v>
      </c>
      <c r="X1381" s="150" t="s">
        <v>32043</v>
      </c>
      <c r="Y1381" s="147" t="s">
        <v>320</v>
      </c>
      <c r="Z1381" s="147" t="str">
        <f t="shared" si="56"/>
        <v>0101PE</v>
      </c>
      <c r="AA1381" s="150">
        <v>0</v>
      </c>
      <c r="AB1381" s="150" t="s">
        <v>30</v>
      </c>
      <c r="AC1381" s="150" t="s">
        <v>3343</v>
      </c>
      <c r="AD1381" s="150"/>
      <c r="AE1381" s="223"/>
      <c r="AF1381" s="223"/>
    </row>
    <row r="1382" spans="1:32" s="222" customFormat="1" ht="24" hidden="1" customHeight="1">
      <c r="A1382" s="178">
        <v>42932</v>
      </c>
      <c r="B1382" s="177" t="s">
        <v>32039</v>
      </c>
      <c r="C1382" s="156">
        <v>0</v>
      </c>
      <c r="D1382" s="156" t="s">
        <v>31</v>
      </c>
      <c r="E1382" s="156" t="s">
        <v>94</v>
      </c>
      <c r="F1382" s="142">
        <v>42930</v>
      </c>
      <c r="G1382" s="156" t="s">
        <v>101</v>
      </c>
      <c r="H1382" s="176" t="s">
        <v>32040</v>
      </c>
      <c r="I1382" s="156">
        <v>2</v>
      </c>
      <c r="J1382" s="156" t="s">
        <v>32</v>
      </c>
      <c r="K1382" s="156" t="s">
        <v>342</v>
      </c>
      <c r="L1382" s="156" t="s">
        <v>350</v>
      </c>
      <c r="M1382" s="156"/>
      <c r="N1382" s="156">
        <v>0</v>
      </c>
      <c r="O1382" s="156" t="s">
        <v>33</v>
      </c>
      <c r="P1382" s="156">
        <v>34077.35</v>
      </c>
      <c r="Q1382" s="156">
        <v>3030107</v>
      </c>
      <c r="R1382" s="156">
        <v>2710198</v>
      </c>
      <c r="S1382" s="166">
        <v>89.6</v>
      </c>
      <c r="T1382" s="156">
        <v>0</v>
      </c>
      <c r="U1382" s="156">
        <v>0</v>
      </c>
      <c r="V1382" s="156" t="s">
        <v>32044</v>
      </c>
      <c r="W1382" s="156" t="s">
        <v>32045</v>
      </c>
      <c r="X1382" s="156" t="s">
        <v>32046</v>
      </c>
      <c r="Y1382" s="141" t="s">
        <v>320</v>
      </c>
      <c r="Z1382" s="141" t="str">
        <f t="shared" si="56"/>
        <v>0101PE</v>
      </c>
      <c r="AA1382" s="156">
        <v>0</v>
      </c>
      <c r="AB1382" s="156" t="s">
        <v>30</v>
      </c>
      <c r="AC1382" s="156" t="s">
        <v>3343</v>
      </c>
      <c r="AD1382" s="156"/>
      <c r="AE1382" s="223"/>
      <c r="AF1382" s="223"/>
    </row>
    <row r="1383" spans="1:32" s="222" customFormat="1" ht="24" hidden="1" customHeight="1">
      <c r="A1383" s="182">
        <v>42932</v>
      </c>
      <c r="B1383" s="181" t="s">
        <v>32039</v>
      </c>
      <c r="C1383" s="150">
        <v>0</v>
      </c>
      <c r="D1383" s="150" t="s">
        <v>31</v>
      </c>
      <c r="E1383" s="150" t="s">
        <v>93</v>
      </c>
      <c r="F1383" s="133">
        <v>42930</v>
      </c>
      <c r="G1383" s="180" t="s">
        <v>6378</v>
      </c>
      <c r="H1383" s="150" t="s">
        <v>32047</v>
      </c>
      <c r="I1383" s="179">
        <v>1</v>
      </c>
      <c r="J1383" s="150" t="s">
        <v>32</v>
      </c>
      <c r="K1383" s="150" t="s">
        <v>342</v>
      </c>
      <c r="L1383" s="150" t="s">
        <v>350</v>
      </c>
      <c r="M1383" s="150"/>
      <c r="N1383" s="150">
        <v>0</v>
      </c>
      <c r="O1383" s="150" t="s">
        <v>33</v>
      </c>
      <c r="P1383" s="150">
        <v>34555.300000000003</v>
      </c>
      <c r="Q1383" s="150">
        <v>2924298</v>
      </c>
      <c r="R1383" s="150">
        <v>2743891</v>
      </c>
      <c r="S1383" s="150">
        <v>94</v>
      </c>
      <c r="T1383" s="150">
        <v>0</v>
      </c>
      <c r="U1383" s="150">
        <v>0</v>
      </c>
      <c r="V1383" s="150" t="s">
        <v>32048</v>
      </c>
      <c r="W1383" s="150" t="s">
        <v>32049</v>
      </c>
      <c r="X1383" s="150" t="s">
        <v>6550</v>
      </c>
      <c r="Y1383" s="147" t="s">
        <v>320</v>
      </c>
      <c r="Z1383" s="147" t="str">
        <f t="shared" si="56"/>
        <v>0101PE</v>
      </c>
      <c r="AA1383" s="150">
        <v>0</v>
      </c>
      <c r="AB1383" s="150" t="s">
        <v>30</v>
      </c>
      <c r="AC1383" s="150" t="s">
        <v>3343</v>
      </c>
      <c r="AD1383" s="150"/>
      <c r="AE1383" s="223"/>
      <c r="AF1383" s="223"/>
    </row>
    <row r="1384" spans="1:32" s="222" customFormat="1" ht="24" hidden="1" customHeight="1">
      <c r="A1384" s="178">
        <v>42932</v>
      </c>
      <c r="B1384" s="177" t="s">
        <v>32039</v>
      </c>
      <c r="C1384" s="156">
        <v>0</v>
      </c>
      <c r="D1384" s="156" t="s">
        <v>31</v>
      </c>
      <c r="E1384" s="156" t="s">
        <v>94</v>
      </c>
      <c r="F1384" s="142">
        <v>42930</v>
      </c>
      <c r="G1384" s="156" t="s">
        <v>6378</v>
      </c>
      <c r="H1384" s="176" t="s">
        <v>32047</v>
      </c>
      <c r="I1384" s="156">
        <v>2</v>
      </c>
      <c r="J1384" s="156" t="s">
        <v>32</v>
      </c>
      <c r="K1384" s="156" t="s">
        <v>342</v>
      </c>
      <c r="L1384" s="156" t="s">
        <v>350</v>
      </c>
      <c r="M1384" s="156"/>
      <c r="N1384" s="156">
        <v>0</v>
      </c>
      <c r="O1384" s="156" t="s">
        <v>33</v>
      </c>
      <c r="P1384" s="156">
        <v>34865.699999999997</v>
      </c>
      <c r="Q1384" s="156">
        <v>2952431</v>
      </c>
      <c r="R1384" s="156">
        <v>2769434</v>
      </c>
      <c r="S1384" s="166">
        <v>94</v>
      </c>
      <c r="T1384" s="156">
        <v>0</v>
      </c>
      <c r="U1384" s="156">
        <v>0</v>
      </c>
      <c r="V1384" s="156" t="s">
        <v>32048</v>
      </c>
      <c r="W1384" s="156" t="s">
        <v>32050</v>
      </c>
      <c r="X1384" s="156" t="s">
        <v>32051</v>
      </c>
      <c r="Y1384" s="141" t="s">
        <v>320</v>
      </c>
      <c r="Z1384" s="141" t="str">
        <f t="shared" si="56"/>
        <v>0101PE</v>
      </c>
      <c r="AA1384" s="156">
        <v>0</v>
      </c>
      <c r="AB1384" s="156" t="s">
        <v>30</v>
      </c>
      <c r="AC1384" s="156" t="s">
        <v>3343</v>
      </c>
      <c r="AD1384" s="156"/>
      <c r="AE1384" s="223"/>
      <c r="AF1384" s="223"/>
    </row>
    <row r="1385" spans="1:32" s="222" customFormat="1" ht="24" hidden="1" customHeight="1">
      <c r="A1385" s="182">
        <v>42932</v>
      </c>
      <c r="B1385" s="181" t="s">
        <v>32039</v>
      </c>
      <c r="C1385" s="150">
        <v>0</v>
      </c>
      <c r="D1385" s="150" t="s">
        <v>31</v>
      </c>
      <c r="E1385" s="150" t="s">
        <v>93</v>
      </c>
      <c r="F1385" s="133">
        <v>42930</v>
      </c>
      <c r="G1385" s="180" t="s">
        <v>6378</v>
      </c>
      <c r="H1385" s="150" t="s">
        <v>32052</v>
      </c>
      <c r="I1385" s="179">
        <v>1</v>
      </c>
      <c r="J1385" s="150" t="s">
        <v>32</v>
      </c>
      <c r="K1385" s="150" t="s">
        <v>342</v>
      </c>
      <c r="L1385" s="150" t="s">
        <v>350</v>
      </c>
      <c r="M1385" s="150"/>
      <c r="N1385" s="150">
        <v>0</v>
      </c>
      <c r="O1385" s="150" t="s">
        <v>33</v>
      </c>
      <c r="P1385" s="150">
        <v>38152.720000000001</v>
      </c>
      <c r="Q1385" s="150">
        <v>3275645</v>
      </c>
      <c r="R1385" s="150">
        <v>3014299</v>
      </c>
      <c r="S1385" s="150">
        <v>92.2</v>
      </c>
      <c r="T1385" s="150">
        <v>0</v>
      </c>
      <c r="U1385" s="150">
        <v>0</v>
      </c>
      <c r="V1385" s="150" t="s">
        <v>23363</v>
      </c>
      <c r="W1385" s="150" t="s">
        <v>32053</v>
      </c>
      <c r="X1385" s="150" t="s">
        <v>32054</v>
      </c>
      <c r="Y1385" s="147" t="s">
        <v>320</v>
      </c>
      <c r="Z1385" s="147" t="str">
        <f t="shared" si="56"/>
        <v>0101PE</v>
      </c>
      <c r="AA1385" s="150">
        <v>0</v>
      </c>
      <c r="AB1385" s="150" t="s">
        <v>30</v>
      </c>
      <c r="AC1385" s="150" t="s">
        <v>3343</v>
      </c>
      <c r="AD1385" s="150"/>
      <c r="AE1385" s="223"/>
      <c r="AF1385" s="223"/>
    </row>
    <row r="1386" spans="1:32" s="222" customFormat="1" ht="24" hidden="1" customHeight="1">
      <c r="A1386" s="178">
        <v>42932</v>
      </c>
      <c r="B1386" s="177" t="s">
        <v>32039</v>
      </c>
      <c r="C1386" s="156">
        <v>0</v>
      </c>
      <c r="D1386" s="156" t="s">
        <v>31</v>
      </c>
      <c r="E1386" s="156" t="s">
        <v>94</v>
      </c>
      <c r="F1386" s="142">
        <v>42930</v>
      </c>
      <c r="G1386" s="156" t="s">
        <v>6378</v>
      </c>
      <c r="H1386" s="176" t="s">
        <v>32052</v>
      </c>
      <c r="I1386" s="156">
        <v>2</v>
      </c>
      <c r="J1386" s="156" t="s">
        <v>32</v>
      </c>
      <c r="K1386" s="156" t="s">
        <v>342</v>
      </c>
      <c r="L1386" s="156" t="s">
        <v>350</v>
      </c>
      <c r="M1386" s="156"/>
      <c r="N1386" s="156">
        <v>0</v>
      </c>
      <c r="O1386" s="156" t="s">
        <v>33</v>
      </c>
      <c r="P1386" s="156">
        <v>38285.839999999997</v>
      </c>
      <c r="Q1386" s="156">
        <v>3292394</v>
      </c>
      <c r="R1386" s="156">
        <v>3024622</v>
      </c>
      <c r="S1386" s="166">
        <v>92</v>
      </c>
      <c r="T1386" s="156">
        <v>0</v>
      </c>
      <c r="U1386" s="156">
        <v>0</v>
      </c>
      <c r="V1386" s="156" t="s">
        <v>20020</v>
      </c>
      <c r="W1386" s="156" t="s">
        <v>32055</v>
      </c>
      <c r="X1386" s="156" t="s">
        <v>32056</v>
      </c>
      <c r="Y1386" s="141" t="s">
        <v>320</v>
      </c>
      <c r="Z1386" s="141" t="str">
        <f t="shared" si="56"/>
        <v>0101PE</v>
      </c>
      <c r="AA1386" s="156">
        <v>0</v>
      </c>
      <c r="AB1386" s="156" t="s">
        <v>30</v>
      </c>
      <c r="AC1386" s="156" t="s">
        <v>3343</v>
      </c>
      <c r="AD1386" s="156"/>
      <c r="AE1386" s="223"/>
      <c r="AF1386" s="223"/>
    </row>
    <row r="1387" spans="1:32" s="222" customFormat="1" ht="24" hidden="1" customHeight="1">
      <c r="A1387" s="182">
        <v>42934</v>
      </c>
      <c r="B1387" s="181" t="s">
        <v>32039</v>
      </c>
      <c r="C1387" s="150">
        <v>0</v>
      </c>
      <c r="D1387" s="150" t="s">
        <v>31</v>
      </c>
      <c r="E1387" s="150" t="s">
        <v>93</v>
      </c>
      <c r="F1387" s="133">
        <v>42930</v>
      </c>
      <c r="G1387" s="180" t="s">
        <v>108</v>
      </c>
      <c r="H1387" s="150" t="s">
        <v>32057</v>
      </c>
      <c r="I1387" s="179">
        <v>1</v>
      </c>
      <c r="J1387" s="150" t="s">
        <v>32</v>
      </c>
      <c r="K1387" s="150" t="s">
        <v>342</v>
      </c>
      <c r="L1387" s="150" t="s">
        <v>350</v>
      </c>
      <c r="M1387" s="150"/>
      <c r="N1387" s="150">
        <v>0</v>
      </c>
      <c r="O1387" s="150" t="s">
        <v>33</v>
      </c>
      <c r="P1387" s="150">
        <v>34287.07</v>
      </c>
      <c r="Q1387" s="150">
        <v>2912349</v>
      </c>
      <c r="R1387" s="150">
        <v>2714760</v>
      </c>
      <c r="S1387" s="150">
        <v>93.4</v>
      </c>
      <c r="T1387" s="150">
        <v>0</v>
      </c>
      <c r="U1387" s="150">
        <v>0</v>
      </c>
      <c r="V1387" s="150" t="s">
        <v>32058</v>
      </c>
      <c r="W1387" s="150" t="s">
        <v>32059</v>
      </c>
      <c r="X1387" s="150" t="s">
        <v>32060</v>
      </c>
      <c r="Y1387" s="147" t="s">
        <v>320</v>
      </c>
      <c r="Z1387" s="147" t="str">
        <f t="shared" si="56"/>
        <v>0101PE</v>
      </c>
      <c r="AA1387" s="150">
        <v>0</v>
      </c>
      <c r="AB1387" s="150" t="s">
        <v>30</v>
      </c>
      <c r="AC1387" s="150" t="s">
        <v>3343</v>
      </c>
      <c r="AD1387" s="150"/>
      <c r="AE1387" s="223"/>
      <c r="AF1387" s="223"/>
    </row>
    <row r="1388" spans="1:32" s="222" customFormat="1" ht="24" hidden="1" customHeight="1">
      <c r="A1388" s="178">
        <v>42934</v>
      </c>
      <c r="B1388" s="177" t="s">
        <v>32039</v>
      </c>
      <c r="C1388" s="156">
        <v>0</v>
      </c>
      <c r="D1388" s="156" t="s">
        <v>31</v>
      </c>
      <c r="E1388" s="156" t="s">
        <v>94</v>
      </c>
      <c r="F1388" s="142">
        <v>42930</v>
      </c>
      <c r="G1388" s="156" t="s">
        <v>108</v>
      </c>
      <c r="H1388" s="176" t="s">
        <v>32057</v>
      </c>
      <c r="I1388" s="156">
        <v>2</v>
      </c>
      <c r="J1388" s="156" t="s">
        <v>32</v>
      </c>
      <c r="K1388" s="156" t="s">
        <v>342</v>
      </c>
      <c r="L1388" s="156" t="s">
        <v>350</v>
      </c>
      <c r="M1388" s="156"/>
      <c r="N1388" s="156">
        <v>0</v>
      </c>
      <c r="O1388" s="156" t="s">
        <v>33</v>
      </c>
      <c r="P1388" s="156">
        <v>34416.019999999997</v>
      </c>
      <c r="Q1388" s="156">
        <v>2932878</v>
      </c>
      <c r="R1388" s="156">
        <v>2728911</v>
      </c>
      <c r="S1388" s="166">
        <v>93.2</v>
      </c>
      <c r="T1388" s="156">
        <v>0</v>
      </c>
      <c r="U1388" s="156">
        <v>0</v>
      </c>
      <c r="V1388" s="156" t="s">
        <v>32061</v>
      </c>
      <c r="W1388" s="156" t="s">
        <v>32062</v>
      </c>
      <c r="X1388" s="156" t="s">
        <v>32063</v>
      </c>
      <c r="Y1388" s="141" t="s">
        <v>320</v>
      </c>
      <c r="Z1388" s="141" t="str">
        <f t="shared" si="56"/>
        <v>0101PE</v>
      </c>
      <c r="AA1388" s="156">
        <v>0</v>
      </c>
      <c r="AB1388" s="156" t="s">
        <v>30</v>
      </c>
      <c r="AC1388" s="156" t="s">
        <v>3343</v>
      </c>
      <c r="AD1388" s="156"/>
      <c r="AE1388" s="223"/>
      <c r="AF1388" s="223"/>
    </row>
    <row r="1389" spans="1:32" s="222" customFormat="1" ht="24" hidden="1" customHeight="1">
      <c r="A1389" s="182">
        <v>42935</v>
      </c>
      <c r="B1389" s="181" t="s">
        <v>32064</v>
      </c>
      <c r="C1389" s="150">
        <v>0</v>
      </c>
      <c r="D1389" s="150" t="s">
        <v>31</v>
      </c>
      <c r="E1389" s="150" t="s">
        <v>93</v>
      </c>
      <c r="F1389" s="133">
        <v>42933</v>
      </c>
      <c r="G1389" s="180" t="s">
        <v>101</v>
      </c>
      <c r="H1389" s="150" t="s">
        <v>32065</v>
      </c>
      <c r="I1389" s="179">
        <v>1</v>
      </c>
      <c r="J1389" s="150" t="s">
        <v>32</v>
      </c>
      <c r="K1389" s="150" t="s">
        <v>342</v>
      </c>
      <c r="L1389" s="150" t="s">
        <v>350</v>
      </c>
      <c r="M1389" s="150"/>
      <c r="N1389" s="150">
        <v>0</v>
      </c>
      <c r="O1389" s="150" t="s">
        <v>33</v>
      </c>
      <c r="P1389" s="150">
        <v>32346.49</v>
      </c>
      <c r="Q1389" s="150">
        <v>2829011</v>
      </c>
      <c r="R1389" s="150">
        <v>2588273</v>
      </c>
      <c r="S1389" s="150">
        <v>91.6</v>
      </c>
      <c r="T1389" s="150">
        <v>0</v>
      </c>
      <c r="U1389" s="150">
        <v>0</v>
      </c>
      <c r="V1389" s="150" t="s">
        <v>32066</v>
      </c>
      <c r="W1389" s="150" t="s">
        <v>32067</v>
      </c>
      <c r="X1389" s="150" t="s">
        <v>32068</v>
      </c>
      <c r="Y1389" s="147" t="s">
        <v>320</v>
      </c>
      <c r="Z1389" s="147" t="str">
        <f t="shared" si="56"/>
        <v>0101PE</v>
      </c>
      <c r="AA1389" s="150">
        <v>0</v>
      </c>
      <c r="AB1389" s="150" t="s">
        <v>13904</v>
      </c>
      <c r="AC1389" s="150" t="s">
        <v>3343</v>
      </c>
      <c r="AD1389" s="150"/>
      <c r="AE1389" s="223"/>
      <c r="AF1389" s="223"/>
    </row>
    <row r="1390" spans="1:32" s="222" customFormat="1" ht="24" hidden="1" customHeight="1">
      <c r="A1390" s="178">
        <v>42935</v>
      </c>
      <c r="B1390" s="177" t="s">
        <v>32064</v>
      </c>
      <c r="C1390" s="156">
        <v>0</v>
      </c>
      <c r="D1390" s="156" t="s">
        <v>31</v>
      </c>
      <c r="E1390" s="156" t="s">
        <v>94</v>
      </c>
      <c r="F1390" s="142">
        <v>42933</v>
      </c>
      <c r="G1390" s="156" t="s">
        <v>101</v>
      </c>
      <c r="H1390" s="176" t="s">
        <v>32065</v>
      </c>
      <c r="I1390" s="156">
        <v>2</v>
      </c>
      <c r="J1390" s="156" t="s">
        <v>32</v>
      </c>
      <c r="K1390" s="156" t="s">
        <v>342</v>
      </c>
      <c r="L1390" s="156" t="s">
        <v>350</v>
      </c>
      <c r="M1390" s="156"/>
      <c r="N1390" s="156">
        <v>0</v>
      </c>
      <c r="O1390" s="156" t="s">
        <v>33</v>
      </c>
      <c r="P1390" s="156">
        <v>31691.5</v>
      </c>
      <c r="Q1390" s="156">
        <v>2762771</v>
      </c>
      <c r="R1390" s="156">
        <v>2535832</v>
      </c>
      <c r="S1390" s="166">
        <v>91.9</v>
      </c>
      <c r="T1390" s="156">
        <v>0</v>
      </c>
      <c r="U1390" s="156">
        <v>0</v>
      </c>
      <c r="V1390" s="156" t="s">
        <v>32069</v>
      </c>
      <c r="W1390" s="156" t="s">
        <v>4151</v>
      </c>
      <c r="X1390" s="156" t="s">
        <v>32070</v>
      </c>
      <c r="Y1390" s="141" t="s">
        <v>320</v>
      </c>
      <c r="Z1390" s="141" t="str">
        <f t="shared" si="56"/>
        <v>0101PE</v>
      </c>
      <c r="AA1390" s="156">
        <v>0</v>
      </c>
      <c r="AB1390" s="156" t="s">
        <v>13904</v>
      </c>
      <c r="AC1390" s="156" t="s">
        <v>3343</v>
      </c>
      <c r="AD1390" s="156"/>
      <c r="AE1390" s="223"/>
      <c r="AF1390" s="223"/>
    </row>
    <row r="1391" spans="1:32" s="222" customFormat="1" ht="24" hidden="1" customHeight="1">
      <c r="A1391" s="182">
        <v>42935</v>
      </c>
      <c r="B1391" s="181" t="s">
        <v>32071</v>
      </c>
      <c r="C1391" s="150">
        <v>0</v>
      </c>
      <c r="D1391" s="150" t="s">
        <v>31</v>
      </c>
      <c r="E1391" s="150" t="s">
        <v>93</v>
      </c>
      <c r="F1391" s="133">
        <v>42930</v>
      </c>
      <c r="G1391" s="180" t="s">
        <v>101</v>
      </c>
      <c r="H1391" s="150" t="s">
        <v>32072</v>
      </c>
      <c r="I1391" s="179">
        <v>1</v>
      </c>
      <c r="J1391" s="150" t="s">
        <v>32</v>
      </c>
      <c r="K1391" s="150" t="s">
        <v>342</v>
      </c>
      <c r="L1391" s="150" t="s">
        <v>350</v>
      </c>
      <c r="M1391" s="150"/>
      <c r="N1391" s="150">
        <v>0</v>
      </c>
      <c r="O1391" s="150" t="s">
        <v>33</v>
      </c>
      <c r="P1391" s="150">
        <v>36120.019999999997</v>
      </c>
      <c r="Q1391" s="150">
        <v>3227889</v>
      </c>
      <c r="R1391" s="150">
        <v>2870502</v>
      </c>
      <c r="S1391" s="150">
        <v>89.1</v>
      </c>
      <c r="T1391" s="150">
        <v>0</v>
      </c>
      <c r="U1391" s="150">
        <v>0</v>
      </c>
      <c r="V1391" s="150" t="s">
        <v>20134</v>
      </c>
      <c r="W1391" s="150" t="s">
        <v>32073</v>
      </c>
      <c r="X1391" s="150" t="s">
        <v>24442</v>
      </c>
      <c r="Y1391" s="147" t="s">
        <v>320</v>
      </c>
      <c r="Z1391" s="147" t="str">
        <f t="shared" si="56"/>
        <v>0101PE</v>
      </c>
      <c r="AA1391" s="150">
        <v>0</v>
      </c>
      <c r="AB1391" s="150" t="s">
        <v>13904</v>
      </c>
      <c r="AC1391" s="150" t="s">
        <v>3343</v>
      </c>
      <c r="AD1391" s="150"/>
      <c r="AE1391" s="223"/>
      <c r="AF1391" s="223"/>
    </row>
    <row r="1392" spans="1:32" s="222" customFormat="1" ht="24" hidden="1" customHeight="1">
      <c r="A1392" s="178">
        <v>42935</v>
      </c>
      <c r="B1392" s="177" t="s">
        <v>32071</v>
      </c>
      <c r="C1392" s="156">
        <v>0</v>
      </c>
      <c r="D1392" s="156" t="s">
        <v>31</v>
      </c>
      <c r="E1392" s="156" t="s">
        <v>94</v>
      </c>
      <c r="F1392" s="142">
        <v>42930</v>
      </c>
      <c r="G1392" s="156" t="s">
        <v>101</v>
      </c>
      <c r="H1392" s="176" t="s">
        <v>32072</v>
      </c>
      <c r="I1392" s="156">
        <v>2</v>
      </c>
      <c r="J1392" s="156" t="s">
        <v>32</v>
      </c>
      <c r="K1392" s="156" t="s">
        <v>342</v>
      </c>
      <c r="L1392" s="156" t="s">
        <v>350</v>
      </c>
      <c r="M1392" s="156"/>
      <c r="N1392" s="156">
        <v>0</v>
      </c>
      <c r="O1392" s="156" t="s">
        <v>33</v>
      </c>
      <c r="P1392" s="156">
        <v>36139.919999999998</v>
      </c>
      <c r="Q1392" s="156">
        <v>3243672</v>
      </c>
      <c r="R1392" s="156">
        <v>2871590</v>
      </c>
      <c r="S1392" s="166">
        <v>88.7</v>
      </c>
      <c r="T1392" s="156">
        <v>0</v>
      </c>
      <c r="U1392" s="156">
        <v>0</v>
      </c>
      <c r="V1392" s="156" t="s">
        <v>32074</v>
      </c>
      <c r="W1392" s="156" t="s">
        <v>32075</v>
      </c>
      <c r="X1392" s="156" t="s">
        <v>32076</v>
      </c>
      <c r="Y1392" s="141" t="s">
        <v>320</v>
      </c>
      <c r="Z1392" s="141" t="str">
        <f t="shared" si="56"/>
        <v>0101PE</v>
      </c>
      <c r="AA1392" s="156">
        <v>0</v>
      </c>
      <c r="AB1392" s="156" t="s">
        <v>13904</v>
      </c>
      <c r="AC1392" s="156" t="s">
        <v>3343</v>
      </c>
      <c r="AD1392" s="156"/>
      <c r="AE1392" s="223"/>
      <c r="AF1392" s="223"/>
    </row>
    <row r="1393" spans="1:32" s="222" customFormat="1" ht="24" hidden="1" customHeight="1">
      <c r="A1393" s="182">
        <v>42935</v>
      </c>
      <c r="B1393" s="181" t="s">
        <v>32031</v>
      </c>
      <c r="C1393" s="150">
        <v>0</v>
      </c>
      <c r="D1393" s="150" t="s">
        <v>31</v>
      </c>
      <c r="E1393" s="150" t="s">
        <v>93</v>
      </c>
      <c r="F1393" s="133">
        <v>42930</v>
      </c>
      <c r="G1393" s="180" t="s">
        <v>10992</v>
      </c>
      <c r="H1393" s="150" t="s">
        <v>32077</v>
      </c>
      <c r="I1393" s="179">
        <v>1</v>
      </c>
      <c r="J1393" s="171" t="s">
        <v>12450</v>
      </c>
      <c r="K1393" s="171" t="s">
        <v>32078</v>
      </c>
      <c r="L1393" s="150" t="s">
        <v>350</v>
      </c>
      <c r="M1393" s="150"/>
      <c r="N1393" s="150">
        <v>0</v>
      </c>
      <c r="O1393" s="150" t="s">
        <v>33</v>
      </c>
      <c r="P1393" s="150">
        <v>29452.89</v>
      </c>
      <c r="Q1393" s="150">
        <v>2591426</v>
      </c>
      <c r="R1393" s="150">
        <v>2360234</v>
      </c>
      <c r="S1393" s="150">
        <v>91</v>
      </c>
      <c r="T1393" s="150">
        <v>0</v>
      </c>
      <c r="U1393" s="150">
        <v>0</v>
      </c>
      <c r="V1393" s="150" t="s">
        <v>32079</v>
      </c>
      <c r="W1393" s="150" t="s">
        <v>32080</v>
      </c>
      <c r="X1393" s="150" t="s">
        <v>32081</v>
      </c>
      <c r="Y1393" s="147" t="s">
        <v>320</v>
      </c>
      <c r="Z1393" s="147" t="str">
        <f t="shared" si="56"/>
        <v>0101PE</v>
      </c>
      <c r="AA1393" s="150">
        <v>1</v>
      </c>
      <c r="AB1393" s="150" t="s">
        <v>13904</v>
      </c>
      <c r="AC1393" s="150" t="s">
        <v>3343</v>
      </c>
      <c r="AD1393" s="150"/>
      <c r="AE1393" s="223"/>
      <c r="AF1393" s="223"/>
    </row>
    <row r="1394" spans="1:32" s="222" customFormat="1" ht="24" hidden="1" customHeight="1">
      <c r="A1394" s="178">
        <v>42935</v>
      </c>
      <c r="B1394" s="177" t="s">
        <v>32031</v>
      </c>
      <c r="C1394" s="156">
        <v>0</v>
      </c>
      <c r="D1394" s="156" t="s">
        <v>31</v>
      </c>
      <c r="E1394" s="156" t="s">
        <v>94</v>
      </c>
      <c r="F1394" s="142">
        <v>42930</v>
      </c>
      <c r="G1394" s="156" t="s">
        <v>10992</v>
      </c>
      <c r="H1394" s="176" t="s">
        <v>32082</v>
      </c>
      <c r="I1394" s="156">
        <v>2</v>
      </c>
      <c r="J1394" s="171" t="s">
        <v>12450</v>
      </c>
      <c r="K1394" s="171" t="s">
        <v>32078</v>
      </c>
      <c r="L1394" s="156" t="s">
        <v>350</v>
      </c>
      <c r="M1394" s="156"/>
      <c r="N1394" s="156">
        <v>0</v>
      </c>
      <c r="O1394" s="156" t="s">
        <v>33</v>
      </c>
      <c r="P1394" s="156">
        <v>30301.5</v>
      </c>
      <c r="Q1394" s="156">
        <v>2645127</v>
      </c>
      <c r="R1394" s="156">
        <v>2428071</v>
      </c>
      <c r="S1394" s="166">
        <v>91.8</v>
      </c>
      <c r="T1394" s="156">
        <v>0</v>
      </c>
      <c r="U1394" s="156">
        <v>0</v>
      </c>
      <c r="V1394" s="156" t="s">
        <v>32083</v>
      </c>
      <c r="W1394" s="156" t="s">
        <v>32084</v>
      </c>
      <c r="X1394" s="156" t="s">
        <v>32085</v>
      </c>
      <c r="Y1394" s="141" t="s">
        <v>320</v>
      </c>
      <c r="Z1394" s="141" t="str">
        <f t="shared" si="56"/>
        <v>0101PE</v>
      </c>
      <c r="AA1394" s="156">
        <v>1</v>
      </c>
      <c r="AB1394" s="156" t="s">
        <v>13904</v>
      </c>
      <c r="AC1394" s="156" t="s">
        <v>3343</v>
      </c>
      <c r="AD1394" s="156"/>
      <c r="AE1394" s="223"/>
      <c r="AF1394" s="223"/>
    </row>
    <row r="1395" spans="1:32" s="222" customFormat="1" ht="24" hidden="1" customHeight="1">
      <c r="A1395" s="182">
        <v>42936</v>
      </c>
      <c r="B1395" s="181" t="s">
        <v>32031</v>
      </c>
      <c r="C1395" s="150">
        <v>0</v>
      </c>
      <c r="D1395" s="150" t="s">
        <v>31</v>
      </c>
      <c r="E1395" s="150" t="s">
        <v>93</v>
      </c>
      <c r="F1395" s="133">
        <v>42934</v>
      </c>
      <c r="G1395" s="180" t="s">
        <v>108</v>
      </c>
      <c r="H1395" s="150" t="s">
        <v>32086</v>
      </c>
      <c r="I1395" s="179">
        <v>1</v>
      </c>
      <c r="J1395" s="150" t="s">
        <v>32</v>
      </c>
      <c r="K1395" s="150" t="s">
        <v>342</v>
      </c>
      <c r="L1395" s="150" t="s">
        <v>350</v>
      </c>
      <c r="M1395" s="150"/>
      <c r="N1395" s="150">
        <v>0</v>
      </c>
      <c r="O1395" s="150" t="s">
        <v>33</v>
      </c>
      <c r="P1395" s="150">
        <v>31703.24</v>
      </c>
      <c r="Q1395" s="150">
        <v>2653041</v>
      </c>
      <c r="R1395" s="150">
        <v>2536998</v>
      </c>
      <c r="S1395" s="150">
        <v>95.7</v>
      </c>
      <c r="T1395" s="150">
        <v>0</v>
      </c>
      <c r="U1395" s="150">
        <v>0</v>
      </c>
      <c r="V1395" s="150" t="s">
        <v>32087</v>
      </c>
      <c r="W1395" s="150" t="s">
        <v>32088</v>
      </c>
      <c r="X1395" s="150" t="s">
        <v>32089</v>
      </c>
      <c r="Y1395" s="147" t="s">
        <v>320</v>
      </c>
      <c r="Z1395" s="147" t="str">
        <f t="shared" si="56"/>
        <v>0101PE</v>
      </c>
      <c r="AA1395" s="150">
        <v>0</v>
      </c>
      <c r="AB1395" s="150" t="s">
        <v>13904</v>
      </c>
      <c r="AC1395" s="150" t="s">
        <v>3343</v>
      </c>
      <c r="AD1395" s="150"/>
      <c r="AE1395" s="223"/>
      <c r="AF1395" s="223"/>
    </row>
    <row r="1396" spans="1:32" s="222" customFormat="1" ht="24" hidden="1" customHeight="1">
      <c r="A1396" s="178">
        <v>42936</v>
      </c>
      <c r="B1396" s="177" t="s">
        <v>32031</v>
      </c>
      <c r="C1396" s="156">
        <v>0</v>
      </c>
      <c r="D1396" s="156" t="s">
        <v>31</v>
      </c>
      <c r="E1396" s="156" t="s">
        <v>94</v>
      </c>
      <c r="F1396" s="142">
        <v>42934</v>
      </c>
      <c r="G1396" s="156" t="s">
        <v>108</v>
      </c>
      <c r="H1396" s="176" t="s">
        <v>32086</v>
      </c>
      <c r="I1396" s="156">
        <v>2</v>
      </c>
      <c r="J1396" s="156" t="s">
        <v>32</v>
      </c>
      <c r="K1396" s="156" t="s">
        <v>342</v>
      </c>
      <c r="L1396" s="156" t="s">
        <v>350</v>
      </c>
      <c r="M1396" s="156"/>
      <c r="N1396" s="156">
        <v>0</v>
      </c>
      <c r="O1396" s="156" t="s">
        <v>33</v>
      </c>
      <c r="P1396" s="156">
        <v>30996.42</v>
      </c>
      <c r="Q1396" s="156">
        <v>2585394</v>
      </c>
      <c r="R1396" s="156">
        <v>2479040</v>
      </c>
      <c r="S1396" s="166">
        <v>96</v>
      </c>
      <c r="T1396" s="156">
        <v>0</v>
      </c>
      <c r="U1396" s="156">
        <v>0</v>
      </c>
      <c r="V1396" s="156" t="s">
        <v>32090</v>
      </c>
      <c r="W1396" s="156" t="s">
        <v>32091</v>
      </c>
      <c r="X1396" s="156" t="s">
        <v>32092</v>
      </c>
      <c r="Y1396" s="141" t="s">
        <v>320</v>
      </c>
      <c r="Z1396" s="141" t="str">
        <f t="shared" si="56"/>
        <v>0101PE</v>
      </c>
      <c r="AA1396" s="156">
        <v>0</v>
      </c>
      <c r="AB1396" s="156" t="s">
        <v>13904</v>
      </c>
      <c r="AC1396" s="156" t="s">
        <v>3343</v>
      </c>
      <c r="AD1396" s="156"/>
      <c r="AE1396" s="223"/>
      <c r="AF1396" s="223"/>
    </row>
    <row r="1397" spans="1:32" s="27" customFormat="1" ht="24" hidden="1" customHeight="1">
      <c r="A1397" s="182">
        <v>42939</v>
      </c>
      <c r="B1397" s="181" t="s">
        <v>32031</v>
      </c>
      <c r="C1397" s="150">
        <v>0</v>
      </c>
      <c r="D1397" s="150" t="s">
        <v>31</v>
      </c>
      <c r="E1397" s="150" t="s">
        <v>93</v>
      </c>
      <c r="F1397" s="159">
        <v>42937</v>
      </c>
      <c r="G1397" s="180" t="s">
        <v>108</v>
      </c>
      <c r="H1397" s="150" t="s">
        <v>33369</v>
      </c>
      <c r="I1397" s="179">
        <v>1</v>
      </c>
      <c r="J1397" s="150" t="s">
        <v>32</v>
      </c>
      <c r="K1397" s="150" t="s">
        <v>342</v>
      </c>
      <c r="L1397" s="150" t="s">
        <v>350</v>
      </c>
      <c r="M1397" s="150"/>
      <c r="N1397" s="150">
        <v>0</v>
      </c>
      <c r="O1397" s="150" t="s">
        <v>33</v>
      </c>
      <c r="P1397" s="150">
        <v>29750.5</v>
      </c>
      <c r="Q1397" s="150">
        <v>2503312</v>
      </c>
      <c r="R1397" s="150">
        <v>2382944</v>
      </c>
      <c r="S1397" s="150">
        <v>95.2</v>
      </c>
      <c r="T1397" s="150">
        <v>0</v>
      </c>
      <c r="U1397" s="150">
        <v>0</v>
      </c>
      <c r="V1397" s="150" t="s">
        <v>33372</v>
      </c>
      <c r="W1397" s="150" t="s">
        <v>33371</v>
      </c>
      <c r="X1397" s="150" t="s">
        <v>33370</v>
      </c>
      <c r="Y1397" s="147" t="s">
        <v>320</v>
      </c>
      <c r="Z1397" s="147" t="str">
        <f t="shared" ref="Z1397:Z1424" si="57">IF(P1397,CONCATENATE(C1397,Y1397),0)</f>
        <v>0101PE</v>
      </c>
      <c r="AA1397" s="150">
        <v>0</v>
      </c>
      <c r="AB1397" s="150" t="s">
        <v>13904</v>
      </c>
      <c r="AC1397" s="150" t="s">
        <v>3343</v>
      </c>
      <c r="AD1397" s="150"/>
      <c r="AE1397" s="223"/>
      <c r="AF1397" s="223"/>
    </row>
    <row r="1398" spans="1:32" s="27" customFormat="1" ht="24" hidden="1" customHeight="1">
      <c r="A1398" s="178">
        <v>42939</v>
      </c>
      <c r="B1398" s="177" t="s">
        <v>32031</v>
      </c>
      <c r="C1398" s="156">
        <v>0</v>
      </c>
      <c r="D1398" s="156" t="s">
        <v>31</v>
      </c>
      <c r="E1398" s="156" t="s">
        <v>94</v>
      </c>
      <c r="F1398" s="151">
        <v>42937</v>
      </c>
      <c r="G1398" s="156" t="s">
        <v>108</v>
      </c>
      <c r="H1398" s="176" t="s">
        <v>33369</v>
      </c>
      <c r="I1398" s="156">
        <v>2</v>
      </c>
      <c r="J1398" s="156" t="s">
        <v>32</v>
      </c>
      <c r="K1398" s="156" t="s">
        <v>342</v>
      </c>
      <c r="L1398" s="156" t="s">
        <v>350</v>
      </c>
      <c r="M1398" s="156"/>
      <c r="N1398" s="156">
        <v>0</v>
      </c>
      <c r="O1398" s="156" t="s">
        <v>33</v>
      </c>
      <c r="P1398" s="156">
        <v>30173.77</v>
      </c>
      <c r="Q1398" s="156">
        <v>2544430</v>
      </c>
      <c r="R1398" s="156">
        <v>2416609</v>
      </c>
      <c r="S1398" s="166">
        <v>95</v>
      </c>
      <c r="T1398" s="156">
        <v>0</v>
      </c>
      <c r="U1398" s="156">
        <v>0</v>
      </c>
      <c r="V1398" s="156" t="s">
        <v>33368</v>
      </c>
      <c r="W1398" s="156" t="s">
        <v>33367</v>
      </c>
      <c r="X1398" s="156" t="s">
        <v>33366</v>
      </c>
      <c r="Y1398" s="141" t="s">
        <v>320</v>
      </c>
      <c r="Z1398" s="141" t="str">
        <f t="shared" si="57"/>
        <v>0101PE</v>
      </c>
      <c r="AA1398" s="156">
        <v>0</v>
      </c>
      <c r="AB1398" s="156" t="s">
        <v>13904</v>
      </c>
      <c r="AC1398" s="156" t="s">
        <v>3343</v>
      </c>
      <c r="AD1398" s="156"/>
      <c r="AE1398" s="223"/>
      <c r="AF1398" s="223"/>
    </row>
    <row r="1399" spans="1:32" s="27" customFormat="1" ht="24" hidden="1" customHeight="1">
      <c r="A1399" s="182">
        <v>42939</v>
      </c>
      <c r="B1399" s="181" t="s">
        <v>33355</v>
      </c>
      <c r="C1399" s="150">
        <v>0</v>
      </c>
      <c r="D1399" s="150" t="s">
        <v>31</v>
      </c>
      <c r="E1399" s="150" t="s">
        <v>93</v>
      </c>
      <c r="F1399" s="159">
        <v>42937</v>
      </c>
      <c r="G1399" s="180" t="s">
        <v>101</v>
      </c>
      <c r="H1399" s="150" t="s">
        <v>33362</v>
      </c>
      <c r="I1399" s="179">
        <v>1</v>
      </c>
      <c r="J1399" s="150" t="s">
        <v>32</v>
      </c>
      <c r="K1399" s="150" t="s">
        <v>342</v>
      </c>
      <c r="L1399" s="150" t="s">
        <v>350</v>
      </c>
      <c r="M1399" s="150"/>
      <c r="N1399" s="150">
        <v>0</v>
      </c>
      <c r="O1399" s="150" t="s">
        <v>33</v>
      </c>
      <c r="P1399" s="150">
        <v>34080.76</v>
      </c>
      <c r="Q1399" s="150">
        <v>2976154</v>
      </c>
      <c r="R1399" s="150">
        <v>2710326</v>
      </c>
      <c r="S1399" s="150">
        <v>91.2</v>
      </c>
      <c r="T1399" s="150">
        <v>0</v>
      </c>
      <c r="U1399" s="150">
        <v>0</v>
      </c>
      <c r="V1399" s="150" t="s">
        <v>33365</v>
      </c>
      <c r="W1399" s="150" t="s">
        <v>33364</v>
      </c>
      <c r="X1399" s="150" t="s">
        <v>33363</v>
      </c>
      <c r="Y1399" s="147" t="s">
        <v>320</v>
      </c>
      <c r="Z1399" s="147" t="str">
        <f t="shared" si="57"/>
        <v>0101PE</v>
      </c>
      <c r="AA1399" s="150">
        <v>0</v>
      </c>
      <c r="AB1399" s="150" t="s">
        <v>13904</v>
      </c>
      <c r="AC1399" s="150" t="s">
        <v>3343</v>
      </c>
      <c r="AD1399" s="150"/>
      <c r="AE1399" s="223"/>
      <c r="AF1399" s="223"/>
    </row>
    <row r="1400" spans="1:32" s="27" customFormat="1" ht="24" hidden="1" customHeight="1">
      <c r="A1400" s="178">
        <v>42939</v>
      </c>
      <c r="B1400" s="177" t="s">
        <v>33355</v>
      </c>
      <c r="C1400" s="156">
        <v>0</v>
      </c>
      <c r="D1400" s="156" t="s">
        <v>31</v>
      </c>
      <c r="E1400" s="156" t="s">
        <v>94</v>
      </c>
      <c r="F1400" s="151">
        <v>42937</v>
      </c>
      <c r="G1400" s="156" t="s">
        <v>101</v>
      </c>
      <c r="H1400" s="176" t="s">
        <v>33362</v>
      </c>
      <c r="I1400" s="156">
        <v>2</v>
      </c>
      <c r="J1400" s="156" t="s">
        <v>32</v>
      </c>
      <c r="K1400" s="156" t="s">
        <v>342</v>
      </c>
      <c r="L1400" s="156" t="s">
        <v>350</v>
      </c>
      <c r="M1400" s="156"/>
      <c r="N1400" s="156">
        <v>0</v>
      </c>
      <c r="O1400" s="156" t="s">
        <v>33</v>
      </c>
      <c r="P1400" s="156">
        <v>34671.870000000003</v>
      </c>
      <c r="Q1400" s="156">
        <v>3052466</v>
      </c>
      <c r="R1400" s="156">
        <v>2757005</v>
      </c>
      <c r="S1400" s="166">
        <v>90.4</v>
      </c>
      <c r="T1400" s="156">
        <v>0</v>
      </c>
      <c r="U1400" s="156">
        <v>0</v>
      </c>
      <c r="V1400" s="156" t="s">
        <v>33361</v>
      </c>
      <c r="W1400" s="156" t="s">
        <v>33360</v>
      </c>
      <c r="X1400" s="156" t="s">
        <v>33359</v>
      </c>
      <c r="Y1400" s="141" t="s">
        <v>320</v>
      </c>
      <c r="Z1400" s="141" t="str">
        <f t="shared" si="57"/>
        <v>0101PE</v>
      </c>
      <c r="AA1400" s="156">
        <v>0</v>
      </c>
      <c r="AB1400" s="156" t="s">
        <v>13904</v>
      </c>
      <c r="AC1400" s="156" t="s">
        <v>3343</v>
      </c>
      <c r="AD1400" s="156"/>
      <c r="AE1400" s="223"/>
      <c r="AF1400" s="223"/>
    </row>
    <row r="1401" spans="1:32" s="27" customFormat="1" ht="24" hidden="1" customHeight="1">
      <c r="A1401" s="182">
        <v>42939</v>
      </c>
      <c r="B1401" s="181" t="s">
        <v>33355</v>
      </c>
      <c r="C1401" s="150">
        <v>0</v>
      </c>
      <c r="D1401" s="150" t="s">
        <v>31</v>
      </c>
      <c r="E1401" s="150" t="s">
        <v>93</v>
      </c>
      <c r="F1401" s="159">
        <v>42937</v>
      </c>
      <c r="G1401" s="180" t="s">
        <v>101</v>
      </c>
      <c r="H1401" s="150" t="s">
        <v>33354</v>
      </c>
      <c r="I1401" s="179">
        <v>1</v>
      </c>
      <c r="J1401" s="150" t="s">
        <v>32</v>
      </c>
      <c r="K1401" s="150" t="s">
        <v>342</v>
      </c>
      <c r="L1401" s="150" t="s">
        <v>350</v>
      </c>
      <c r="M1401" s="150"/>
      <c r="N1401" s="150">
        <v>0</v>
      </c>
      <c r="O1401" s="150" t="s">
        <v>33</v>
      </c>
      <c r="P1401" s="150">
        <v>34069.25</v>
      </c>
      <c r="Q1401" s="150">
        <v>2954775</v>
      </c>
      <c r="R1401" s="150">
        <v>2706624</v>
      </c>
      <c r="S1401" s="150">
        <v>91.7</v>
      </c>
      <c r="T1401" s="150">
        <v>0</v>
      </c>
      <c r="U1401" s="150">
        <v>0</v>
      </c>
      <c r="V1401" s="150" t="s">
        <v>33358</v>
      </c>
      <c r="W1401" s="150" t="s">
        <v>33357</v>
      </c>
      <c r="X1401" s="150" t="s">
        <v>33356</v>
      </c>
      <c r="Y1401" s="147" t="s">
        <v>320</v>
      </c>
      <c r="Z1401" s="147" t="str">
        <f t="shared" si="57"/>
        <v>0101PE</v>
      </c>
      <c r="AA1401" s="150">
        <v>0</v>
      </c>
      <c r="AB1401" s="150" t="s">
        <v>13904</v>
      </c>
      <c r="AC1401" s="150" t="s">
        <v>3343</v>
      </c>
      <c r="AD1401" s="150"/>
      <c r="AE1401" s="223"/>
      <c r="AF1401" s="223"/>
    </row>
    <row r="1402" spans="1:32" s="27" customFormat="1" ht="24" hidden="1" customHeight="1">
      <c r="A1402" s="178">
        <v>42939</v>
      </c>
      <c r="B1402" s="177" t="s">
        <v>33355</v>
      </c>
      <c r="C1402" s="156">
        <v>0</v>
      </c>
      <c r="D1402" s="156" t="s">
        <v>31</v>
      </c>
      <c r="E1402" s="156" t="s">
        <v>94</v>
      </c>
      <c r="F1402" s="151">
        <v>42937</v>
      </c>
      <c r="G1402" s="156" t="s">
        <v>101</v>
      </c>
      <c r="H1402" s="176" t="s">
        <v>33354</v>
      </c>
      <c r="I1402" s="156">
        <v>2</v>
      </c>
      <c r="J1402" s="156" t="s">
        <v>32</v>
      </c>
      <c r="K1402" s="156" t="s">
        <v>342</v>
      </c>
      <c r="L1402" s="156" t="s">
        <v>350</v>
      </c>
      <c r="M1402" s="156"/>
      <c r="N1402" s="156">
        <v>0</v>
      </c>
      <c r="O1402" s="156" t="s">
        <v>33</v>
      </c>
      <c r="P1402" s="156">
        <v>33602.57</v>
      </c>
      <c r="Q1402" s="156">
        <v>2918125</v>
      </c>
      <c r="R1402" s="156">
        <v>2675885</v>
      </c>
      <c r="S1402" s="166">
        <v>91.8</v>
      </c>
      <c r="T1402" s="156">
        <v>0</v>
      </c>
      <c r="U1402" s="156">
        <v>0</v>
      </c>
      <c r="V1402" s="156" t="s">
        <v>33353</v>
      </c>
      <c r="W1402" s="156" t="s">
        <v>33352</v>
      </c>
      <c r="X1402" s="156" t="s">
        <v>33351</v>
      </c>
      <c r="Y1402" s="141" t="s">
        <v>320</v>
      </c>
      <c r="Z1402" s="141" t="str">
        <f t="shared" si="57"/>
        <v>0101PE</v>
      </c>
      <c r="AA1402" s="156">
        <v>0</v>
      </c>
      <c r="AB1402" s="156" t="s">
        <v>13904</v>
      </c>
      <c r="AC1402" s="156" t="s">
        <v>3343</v>
      </c>
      <c r="AD1402" s="156"/>
      <c r="AE1402" s="223"/>
      <c r="AF1402" s="223"/>
    </row>
    <row r="1403" spans="1:32" s="27" customFormat="1" ht="24" hidden="1" customHeight="1">
      <c r="A1403" s="182">
        <v>42939</v>
      </c>
      <c r="B1403" s="181" t="s">
        <v>33347</v>
      </c>
      <c r="C1403" s="150">
        <v>0</v>
      </c>
      <c r="D1403" s="150" t="s">
        <v>31</v>
      </c>
      <c r="E1403" s="150" t="s">
        <v>93</v>
      </c>
      <c r="F1403" s="159">
        <v>42937</v>
      </c>
      <c r="G1403" s="180" t="s">
        <v>108</v>
      </c>
      <c r="H1403" s="150" t="s">
        <v>33346</v>
      </c>
      <c r="I1403" s="179">
        <v>1</v>
      </c>
      <c r="J1403" s="150" t="s">
        <v>32</v>
      </c>
      <c r="K1403" s="150" t="s">
        <v>342</v>
      </c>
      <c r="L1403" s="150" t="s">
        <v>350</v>
      </c>
      <c r="M1403" s="150"/>
      <c r="N1403" s="150">
        <v>0</v>
      </c>
      <c r="O1403" s="150" t="s">
        <v>33</v>
      </c>
      <c r="P1403" s="150">
        <v>33840.449999999997</v>
      </c>
      <c r="Q1403" s="150">
        <v>2956671</v>
      </c>
      <c r="R1403" s="150">
        <v>2713007</v>
      </c>
      <c r="S1403" s="150">
        <v>91.8</v>
      </c>
      <c r="T1403" s="150">
        <v>0</v>
      </c>
      <c r="U1403" s="150">
        <v>0</v>
      </c>
      <c r="V1403" s="150" t="s">
        <v>33350</v>
      </c>
      <c r="W1403" s="150" t="s">
        <v>33349</v>
      </c>
      <c r="X1403" s="150" t="s">
        <v>33348</v>
      </c>
      <c r="Y1403" s="147" t="s">
        <v>320</v>
      </c>
      <c r="Z1403" s="147" t="str">
        <f t="shared" si="57"/>
        <v>0101PE</v>
      </c>
      <c r="AA1403" s="150">
        <v>0</v>
      </c>
      <c r="AB1403" s="150" t="s">
        <v>13904</v>
      </c>
      <c r="AC1403" s="150" t="s">
        <v>3343</v>
      </c>
      <c r="AD1403" s="150"/>
      <c r="AE1403" s="223"/>
      <c r="AF1403" s="223"/>
    </row>
    <row r="1404" spans="1:32" s="27" customFormat="1" ht="24" hidden="1" customHeight="1">
      <c r="A1404" s="178">
        <v>42939</v>
      </c>
      <c r="B1404" s="177" t="s">
        <v>33347</v>
      </c>
      <c r="C1404" s="156">
        <v>0</v>
      </c>
      <c r="D1404" s="156" t="s">
        <v>31</v>
      </c>
      <c r="E1404" s="156" t="s">
        <v>94</v>
      </c>
      <c r="F1404" s="151">
        <v>42937</v>
      </c>
      <c r="G1404" s="156" t="s">
        <v>108</v>
      </c>
      <c r="H1404" s="176" t="s">
        <v>33346</v>
      </c>
      <c r="I1404" s="156">
        <v>2</v>
      </c>
      <c r="J1404" s="156" t="s">
        <v>32</v>
      </c>
      <c r="K1404" s="156" t="s">
        <v>342</v>
      </c>
      <c r="L1404" s="156" t="s">
        <v>350</v>
      </c>
      <c r="M1404" s="156"/>
      <c r="N1404" s="156">
        <v>0</v>
      </c>
      <c r="O1404" s="156" t="s">
        <v>33</v>
      </c>
      <c r="P1404" s="156">
        <v>31229.59</v>
      </c>
      <c r="Q1404" s="156">
        <v>2760484</v>
      </c>
      <c r="R1404" s="156">
        <v>2508483</v>
      </c>
      <c r="S1404" s="166">
        <v>90.9</v>
      </c>
      <c r="T1404" s="156">
        <v>0</v>
      </c>
      <c r="U1404" s="156">
        <v>0</v>
      </c>
      <c r="V1404" s="156" t="s">
        <v>33345</v>
      </c>
      <c r="W1404" s="156" t="s">
        <v>33344</v>
      </c>
      <c r="X1404" s="156" t="s">
        <v>33343</v>
      </c>
      <c r="Y1404" s="141" t="s">
        <v>320</v>
      </c>
      <c r="Z1404" s="141" t="str">
        <f t="shared" si="57"/>
        <v>0101PE</v>
      </c>
      <c r="AA1404" s="156">
        <v>0</v>
      </c>
      <c r="AB1404" s="156" t="s">
        <v>13904</v>
      </c>
      <c r="AC1404" s="156" t="s">
        <v>3343</v>
      </c>
      <c r="AD1404" s="156"/>
      <c r="AE1404" s="223"/>
      <c r="AF1404" s="223"/>
    </row>
    <row r="1405" spans="1:32" s="27" customFormat="1" ht="24" hidden="1" customHeight="1">
      <c r="A1405" s="182">
        <v>42940</v>
      </c>
      <c r="B1405" s="181" t="s">
        <v>33342</v>
      </c>
      <c r="C1405" s="150">
        <v>0</v>
      </c>
      <c r="D1405" s="150" t="s">
        <v>31</v>
      </c>
      <c r="E1405" s="150" t="s">
        <v>93</v>
      </c>
      <c r="F1405" s="159">
        <v>42936</v>
      </c>
      <c r="G1405" s="180" t="s">
        <v>310</v>
      </c>
      <c r="H1405" s="150" t="s">
        <v>33319</v>
      </c>
      <c r="I1405" s="179">
        <v>1</v>
      </c>
      <c r="J1405" s="150" t="s">
        <v>32</v>
      </c>
      <c r="K1405" s="150" t="s">
        <v>342</v>
      </c>
      <c r="L1405" s="150" t="s">
        <v>349</v>
      </c>
      <c r="M1405" s="150"/>
      <c r="N1405" s="150">
        <v>0</v>
      </c>
      <c r="O1405" s="150" t="s">
        <v>33</v>
      </c>
      <c r="P1405" s="150">
        <v>74955.92</v>
      </c>
      <c r="Q1405" s="150">
        <v>4309650</v>
      </c>
      <c r="R1405" s="150">
        <v>3424780</v>
      </c>
      <c r="S1405" s="150">
        <v>79.47</v>
      </c>
      <c r="T1405" s="150">
        <v>0</v>
      </c>
      <c r="U1405" s="150">
        <v>0</v>
      </c>
      <c r="V1405" s="150" t="s">
        <v>33341</v>
      </c>
      <c r="W1405" s="150" t="s">
        <v>33340</v>
      </c>
      <c r="X1405" s="150" t="s">
        <v>33339</v>
      </c>
      <c r="Y1405" s="147" t="s">
        <v>320</v>
      </c>
      <c r="Z1405" s="147" t="str">
        <f t="shared" si="57"/>
        <v>0101PE</v>
      </c>
      <c r="AA1405" s="150">
        <v>0</v>
      </c>
      <c r="AB1405" s="150" t="s">
        <v>13904</v>
      </c>
      <c r="AC1405" s="150" t="s">
        <v>3343</v>
      </c>
      <c r="AD1405" s="150"/>
      <c r="AE1405" s="223"/>
      <c r="AF1405" s="223"/>
    </row>
    <row r="1406" spans="1:32" s="27" customFormat="1" ht="24" hidden="1" customHeight="1">
      <c r="A1406" s="178">
        <v>42940</v>
      </c>
      <c r="B1406" s="177" t="s">
        <v>33327</v>
      </c>
      <c r="C1406" s="156">
        <v>0</v>
      </c>
      <c r="D1406" s="156" t="s">
        <v>31</v>
      </c>
      <c r="E1406" s="156" t="s">
        <v>94</v>
      </c>
      <c r="F1406" s="151">
        <v>42936</v>
      </c>
      <c r="G1406" s="156" t="s">
        <v>310</v>
      </c>
      <c r="H1406" s="176" t="s">
        <v>33319</v>
      </c>
      <c r="I1406" s="156">
        <v>2</v>
      </c>
      <c r="J1406" s="156" t="s">
        <v>32</v>
      </c>
      <c r="K1406" s="156" t="s">
        <v>342</v>
      </c>
      <c r="L1406" s="156" t="s">
        <v>349</v>
      </c>
      <c r="M1406" s="156"/>
      <c r="N1406" s="156">
        <v>0</v>
      </c>
      <c r="O1406" s="156" t="s">
        <v>33</v>
      </c>
      <c r="P1406" s="156">
        <v>73175.960000000006</v>
      </c>
      <c r="Q1406" s="156">
        <v>4309650</v>
      </c>
      <c r="R1406" s="156">
        <v>3295238</v>
      </c>
      <c r="S1406" s="166">
        <v>76.459999999999994</v>
      </c>
      <c r="T1406" s="156">
        <v>0</v>
      </c>
      <c r="U1406" s="156">
        <v>0</v>
      </c>
      <c r="V1406" s="156" t="s">
        <v>33338</v>
      </c>
      <c r="W1406" s="156" t="s">
        <v>33337</v>
      </c>
      <c r="X1406" s="156" t="s">
        <v>33336</v>
      </c>
      <c r="Y1406" s="141" t="s">
        <v>320</v>
      </c>
      <c r="Z1406" s="141" t="str">
        <f t="shared" si="57"/>
        <v>0101PE</v>
      </c>
      <c r="AA1406" s="156">
        <v>0</v>
      </c>
      <c r="AB1406" s="156" t="s">
        <v>30</v>
      </c>
      <c r="AC1406" s="156" t="s">
        <v>3343</v>
      </c>
      <c r="AD1406" s="156"/>
      <c r="AE1406" s="223"/>
      <c r="AF1406" s="223"/>
    </row>
    <row r="1407" spans="1:32" s="27" customFormat="1" ht="24" hidden="1" customHeight="1">
      <c r="A1407" s="178">
        <v>42940</v>
      </c>
      <c r="B1407" s="177" t="s">
        <v>33327</v>
      </c>
      <c r="C1407" s="156">
        <v>0</v>
      </c>
      <c r="D1407" s="156" t="s">
        <v>31</v>
      </c>
      <c r="E1407" s="156" t="s">
        <v>95</v>
      </c>
      <c r="F1407" s="151">
        <v>42936</v>
      </c>
      <c r="G1407" s="156" t="s">
        <v>310</v>
      </c>
      <c r="H1407" s="176" t="s">
        <v>33319</v>
      </c>
      <c r="I1407" s="156">
        <v>3</v>
      </c>
      <c r="J1407" s="156" t="s">
        <v>32</v>
      </c>
      <c r="K1407" s="156" t="s">
        <v>342</v>
      </c>
      <c r="L1407" s="156" t="s">
        <v>349</v>
      </c>
      <c r="M1407" s="156"/>
      <c r="N1407" s="156">
        <v>0</v>
      </c>
      <c r="O1407" s="156" t="s">
        <v>33</v>
      </c>
      <c r="P1407" s="156">
        <v>74012.66</v>
      </c>
      <c r="Q1407" s="156">
        <v>4309650</v>
      </c>
      <c r="R1407" s="156">
        <v>3330925</v>
      </c>
      <c r="S1407" s="166">
        <v>77.290000000000006</v>
      </c>
      <c r="T1407" s="156">
        <v>0</v>
      </c>
      <c r="U1407" s="156">
        <v>0</v>
      </c>
      <c r="V1407" s="156" t="s">
        <v>33335</v>
      </c>
      <c r="W1407" s="156" t="s">
        <v>33334</v>
      </c>
      <c r="X1407" s="156" t="s">
        <v>33333</v>
      </c>
      <c r="Y1407" s="141" t="s">
        <v>320</v>
      </c>
      <c r="Z1407" s="141" t="str">
        <f t="shared" si="57"/>
        <v>0101PE</v>
      </c>
      <c r="AA1407" s="156">
        <v>0</v>
      </c>
      <c r="AB1407" s="156" t="s">
        <v>30</v>
      </c>
      <c r="AC1407" s="156" t="s">
        <v>3343</v>
      </c>
      <c r="AD1407" s="156"/>
      <c r="AE1407" s="223"/>
      <c r="AF1407" s="223"/>
    </row>
    <row r="1408" spans="1:32" s="27" customFormat="1" ht="24" hidden="1" customHeight="1">
      <c r="A1408" s="178">
        <v>42940</v>
      </c>
      <c r="B1408" s="177" t="s">
        <v>33327</v>
      </c>
      <c r="C1408" s="156">
        <v>0</v>
      </c>
      <c r="D1408" s="156" t="s">
        <v>31</v>
      </c>
      <c r="E1408" s="156" t="s">
        <v>96</v>
      </c>
      <c r="F1408" s="151">
        <v>42936</v>
      </c>
      <c r="G1408" s="156" t="s">
        <v>310</v>
      </c>
      <c r="H1408" s="176" t="s">
        <v>33319</v>
      </c>
      <c r="I1408" s="156">
        <v>4</v>
      </c>
      <c r="J1408" s="156" t="s">
        <v>32</v>
      </c>
      <c r="K1408" s="156" t="s">
        <v>342</v>
      </c>
      <c r="L1408" s="156" t="s">
        <v>349</v>
      </c>
      <c r="M1408" s="156"/>
      <c r="N1408" s="156">
        <v>0</v>
      </c>
      <c r="O1408" s="156" t="s">
        <v>33</v>
      </c>
      <c r="P1408" s="156">
        <v>74484.429999999993</v>
      </c>
      <c r="Q1408" s="156">
        <v>4309650</v>
      </c>
      <c r="R1408" s="156">
        <v>3355379</v>
      </c>
      <c r="S1408" s="166">
        <v>77.86</v>
      </c>
      <c r="T1408" s="156">
        <v>0</v>
      </c>
      <c r="U1408" s="156">
        <v>0</v>
      </c>
      <c r="V1408" s="156" t="s">
        <v>9570</v>
      </c>
      <c r="W1408" s="156" t="s">
        <v>33332</v>
      </c>
      <c r="X1408" s="156" t="s">
        <v>33331</v>
      </c>
      <c r="Y1408" s="141" t="s">
        <v>320</v>
      </c>
      <c r="Z1408" s="141" t="str">
        <f t="shared" si="57"/>
        <v>0101PE</v>
      </c>
      <c r="AA1408" s="156">
        <v>0</v>
      </c>
      <c r="AB1408" s="156" t="s">
        <v>30</v>
      </c>
      <c r="AC1408" s="156" t="s">
        <v>3343</v>
      </c>
      <c r="AD1408" s="156"/>
      <c r="AE1408" s="223"/>
      <c r="AF1408" s="223"/>
    </row>
    <row r="1409" spans="1:32" s="27" customFormat="1" ht="24" hidden="1" customHeight="1">
      <c r="A1409" s="178">
        <v>42940</v>
      </c>
      <c r="B1409" s="177" t="s">
        <v>33327</v>
      </c>
      <c r="C1409" s="156">
        <v>0</v>
      </c>
      <c r="D1409" s="156" t="s">
        <v>31</v>
      </c>
      <c r="E1409" s="156" t="s">
        <v>97</v>
      </c>
      <c r="F1409" s="151">
        <v>42936</v>
      </c>
      <c r="G1409" s="156" t="s">
        <v>310</v>
      </c>
      <c r="H1409" s="176" t="s">
        <v>33319</v>
      </c>
      <c r="I1409" s="156">
        <v>5</v>
      </c>
      <c r="J1409" s="156" t="s">
        <v>32</v>
      </c>
      <c r="K1409" s="156" t="s">
        <v>342</v>
      </c>
      <c r="L1409" s="156" t="s">
        <v>349</v>
      </c>
      <c r="M1409" s="156"/>
      <c r="N1409" s="156">
        <v>0</v>
      </c>
      <c r="O1409" s="156" t="s">
        <v>33</v>
      </c>
      <c r="P1409" s="156">
        <v>74047.429999999993</v>
      </c>
      <c r="Q1409" s="156">
        <v>4309650</v>
      </c>
      <c r="R1409" s="156">
        <v>3340512</v>
      </c>
      <c r="S1409" s="166">
        <v>77.510000000000005</v>
      </c>
      <c r="T1409" s="156">
        <v>0</v>
      </c>
      <c r="U1409" s="156">
        <v>0</v>
      </c>
      <c r="V1409" s="156" t="s">
        <v>33330</v>
      </c>
      <c r="W1409" s="156" t="s">
        <v>33329</v>
      </c>
      <c r="X1409" s="156" t="s">
        <v>33328</v>
      </c>
      <c r="Y1409" s="141" t="s">
        <v>320</v>
      </c>
      <c r="Z1409" s="141" t="str">
        <f t="shared" si="57"/>
        <v>0101PE</v>
      </c>
      <c r="AA1409" s="156">
        <v>0</v>
      </c>
      <c r="AB1409" s="156" t="s">
        <v>30</v>
      </c>
      <c r="AC1409" s="156" t="s">
        <v>3343</v>
      </c>
      <c r="AD1409" s="156"/>
      <c r="AE1409" s="223"/>
      <c r="AF1409" s="223"/>
    </row>
    <row r="1410" spans="1:32" s="27" customFormat="1" ht="24" hidden="1" customHeight="1">
      <c r="A1410" s="178">
        <v>42940</v>
      </c>
      <c r="B1410" s="177" t="s">
        <v>33327</v>
      </c>
      <c r="C1410" s="156">
        <v>0</v>
      </c>
      <c r="D1410" s="156" t="s">
        <v>31</v>
      </c>
      <c r="E1410" s="156" t="s">
        <v>98</v>
      </c>
      <c r="F1410" s="151">
        <v>42936</v>
      </c>
      <c r="G1410" s="156" t="s">
        <v>310</v>
      </c>
      <c r="H1410" s="176" t="s">
        <v>33319</v>
      </c>
      <c r="I1410" s="156">
        <v>6</v>
      </c>
      <c r="J1410" s="156" t="s">
        <v>32</v>
      </c>
      <c r="K1410" s="156" t="s">
        <v>342</v>
      </c>
      <c r="L1410" s="156" t="s">
        <v>349</v>
      </c>
      <c r="M1410" s="156"/>
      <c r="N1410" s="156">
        <v>0</v>
      </c>
      <c r="O1410" s="156" t="s">
        <v>33</v>
      </c>
      <c r="P1410" s="156">
        <v>75312.34</v>
      </c>
      <c r="Q1410" s="156">
        <v>4309650</v>
      </c>
      <c r="R1410" s="156">
        <v>3390736</v>
      </c>
      <c r="S1410" s="166">
        <v>78.680000000000007</v>
      </c>
      <c r="T1410" s="156">
        <v>0</v>
      </c>
      <c r="U1410" s="156">
        <v>0</v>
      </c>
      <c r="V1410" s="156" t="s">
        <v>7335</v>
      </c>
      <c r="W1410" s="156" t="s">
        <v>33326</v>
      </c>
      <c r="X1410" s="156" t="s">
        <v>33325</v>
      </c>
      <c r="Y1410" s="141" t="s">
        <v>320</v>
      </c>
      <c r="Z1410" s="141" t="str">
        <f t="shared" si="57"/>
        <v>0101PE</v>
      </c>
      <c r="AA1410" s="156">
        <v>0</v>
      </c>
      <c r="AB1410" s="156" t="s">
        <v>30</v>
      </c>
      <c r="AC1410" s="156" t="s">
        <v>3343</v>
      </c>
      <c r="AD1410" s="156"/>
      <c r="AE1410" s="223"/>
      <c r="AF1410" s="223"/>
    </row>
    <row r="1411" spans="1:32" s="27" customFormat="1" ht="24" hidden="1" customHeight="1">
      <c r="A1411" s="178">
        <v>42940</v>
      </c>
      <c r="B1411" s="177" t="s">
        <v>33324</v>
      </c>
      <c r="C1411" s="156">
        <v>0</v>
      </c>
      <c r="D1411" s="156" t="s">
        <v>31</v>
      </c>
      <c r="E1411" s="156" t="s">
        <v>99</v>
      </c>
      <c r="F1411" s="151">
        <v>42936</v>
      </c>
      <c r="G1411" s="156" t="s">
        <v>310</v>
      </c>
      <c r="H1411" s="176" t="s">
        <v>33319</v>
      </c>
      <c r="I1411" s="156">
        <v>7</v>
      </c>
      <c r="J1411" s="171" t="s">
        <v>6268</v>
      </c>
      <c r="K1411" s="171" t="s">
        <v>33318</v>
      </c>
      <c r="L1411" s="156" t="s">
        <v>349</v>
      </c>
      <c r="M1411" s="156"/>
      <c r="N1411" s="156">
        <v>0</v>
      </c>
      <c r="O1411" s="156" t="s">
        <v>33</v>
      </c>
      <c r="P1411" s="156">
        <v>306.3</v>
      </c>
      <c r="Q1411" s="156">
        <v>4309650</v>
      </c>
      <c r="R1411" s="156">
        <v>22018</v>
      </c>
      <c r="S1411" s="166">
        <v>0.51</v>
      </c>
      <c r="T1411" s="156">
        <v>0</v>
      </c>
      <c r="U1411" s="156">
        <v>0</v>
      </c>
      <c r="V1411" s="156" t="s">
        <v>33323</v>
      </c>
      <c r="W1411" s="156" t="s">
        <v>33322</v>
      </c>
      <c r="X1411" s="156" t="s">
        <v>33321</v>
      </c>
      <c r="Y1411" s="141" t="s">
        <v>320</v>
      </c>
      <c r="Z1411" s="141" t="str">
        <f t="shared" si="57"/>
        <v>0101PE</v>
      </c>
      <c r="AA1411" s="156">
        <v>1</v>
      </c>
      <c r="AB1411" s="156" t="s">
        <v>30</v>
      </c>
      <c r="AC1411" s="156" t="s">
        <v>3343</v>
      </c>
      <c r="AD1411" s="156"/>
      <c r="AE1411" s="223"/>
      <c r="AF1411" s="223"/>
    </row>
    <row r="1412" spans="1:32" s="27" customFormat="1" ht="24" hidden="1" customHeight="1">
      <c r="A1412" s="178">
        <v>42940</v>
      </c>
      <c r="B1412" s="177" t="s">
        <v>33320</v>
      </c>
      <c r="C1412" s="156">
        <v>0</v>
      </c>
      <c r="D1412" s="156" t="s">
        <v>31</v>
      </c>
      <c r="E1412" s="156" t="s">
        <v>100</v>
      </c>
      <c r="F1412" s="151">
        <v>42936</v>
      </c>
      <c r="G1412" s="156" t="s">
        <v>310</v>
      </c>
      <c r="H1412" s="176" t="s">
        <v>33319</v>
      </c>
      <c r="I1412" s="156">
        <v>8</v>
      </c>
      <c r="J1412" s="171" t="s">
        <v>6268</v>
      </c>
      <c r="K1412" s="171" t="s">
        <v>33318</v>
      </c>
      <c r="L1412" s="156" t="s">
        <v>349</v>
      </c>
      <c r="M1412" s="156"/>
      <c r="N1412" s="156">
        <v>0</v>
      </c>
      <c r="O1412" s="156" t="s">
        <v>33</v>
      </c>
      <c r="P1412" s="156">
        <v>11481.3</v>
      </c>
      <c r="Q1412" s="156">
        <v>4309650</v>
      </c>
      <c r="R1412" s="156">
        <v>531849</v>
      </c>
      <c r="S1412" s="166">
        <v>12.34</v>
      </c>
      <c r="T1412" s="156">
        <v>0</v>
      </c>
      <c r="U1412" s="156">
        <v>0</v>
      </c>
      <c r="V1412" s="156" t="s">
        <v>22790</v>
      </c>
      <c r="W1412" s="156" t="s">
        <v>33317</v>
      </c>
      <c r="X1412" s="156" t="s">
        <v>33316</v>
      </c>
      <c r="Y1412" s="141" t="s">
        <v>320</v>
      </c>
      <c r="Z1412" s="141" t="str">
        <f t="shared" si="57"/>
        <v>0101PE</v>
      </c>
      <c r="AA1412" s="156">
        <v>1</v>
      </c>
      <c r="AB1412" s="156" t="s">
        <v>30</v>
      </c>
      <c r="AC1412" s="156" t="s">
        <v>3343</v>
      </c>
      <c r="AD1412" s="156"/>
      <c r="AE1412" s="223"/>
      <c r="AF1412" s="223"/>
    </row>
    <row r="1413" spans="1:32" s="247" customFormat="1" ht="24" hidden="1" customHeight="1">
      <c r="A1413" s="182">
        <v>42940</v>
      </c>
      <c r="B1413" s="181" t="s">
        <v>28642</v>
      </c>
      <c r="C1413" s="150">
        <v>0</v>
      </c>
      <c r="D1413" s="150" t="s">
        <v>31</v>
      </c>
      <c r="E1413" s="150" t="s">
        <v>93</v>
      </c>
      <c r="F1413" s="159">
        <v>42936</v>
      </c>
      <c r="G1413" s="180" t="s">
        <v>310</v>
      </c>
      <c r="H1413" s="150" t="s">
        <v>33289</v>
      </c>
      <c r="I1413" s="179">
        <v>1</v>
      </c>
      <c r="J1413" s="150" t="s">
        <v>32</v>
      </c>
      <c r="K1413" s="150" t="s">
        <v>342</v>
      </c>
      <c r="L1413" s="150" t="s">
        <v>349</v>
      </c>
      <c r="M1413" s="150"/>
      <c r="N1413" s="150">
        <v>0</v>
      </c>
      <c r="O1413" s="150" t="s">
        <v>33</v>
      </c>
      <c r="P1413" s="150">
        <v>68474.05</v>
      </c>
      <c r="Q1413" s="150">
        <v>4309650</v>
      </c>
      <c r="R1413" s="150">
        <v>3124151</v>
      </c>
      <c r="S1413" s="150">
        <v>72.489999999999995</v>
      </c>
      <c r="T1413" s="150">
        <v>0</v>
      </c>
      <c r="U1413" s="150">
        <v>0</v>
      </c>
      <c r="V1413" s="150" t="s">
        <v>33315</v>
      </c>
      <c r="W1413" s="150" t="s">
        <v>33314</v>
      </c>
      <c r="X1413" s="150" t="s">
        <v>33313</v>
      </c>
      <c r="Y1413" s="147" t="s">
        <v>320</v>
      </c>
      <c r="Z1413" s="147" t="str">
        <f t="shared" si="57"/>
        <v>0101PE</v>
      </c>
      <c r="AA1413" s="150">
        <v>0</v>
      </c>
      <c r="AB1413" s="150" t="s">
        <v>13904</v>
      </c>
      <c r="AC1413" s="150" t="s">
        <v>3343</v>
      </c>
      <c r="AD1413" s="150"/>
      <c r="AE1413" s="223"/>
      <c r="AF1413" s="223"/>
    </row>
    <row r="1414" spans="1:32" s="247" customFormat="1" ht="24" hidden="1" customHeight="1">
      <c r="A1414" s="178">
        <v>42940</v>
      </c>
      <c r="B1414" s="177" t="s">
        <v>33312</v>
      </c>
      <c r="C1414" s="156">
        <v>0</v>
      </c>
      <c r="D1414" s="156" t="s">
        <v>31</v>
      </c>
      <c r="E1414" s="156" t="s">
        <v>94</v>
      </c>
      <c r="F1414" s="151">
        <v>42936</v>
      </c>
      <c r="G1414" s="156" t="s">
        <v>310</v>
      </c>
      <c r="H1414" s="176" t="s">
        <v>33289</v>
      </c>
      <c r="I1414" s="156">
        <v>2</v>
      </c>
      <c r="J1414" s="156" t="s">
        <v>32</v>
      </c>
      <c r="K1414" s="156" t="s">
        <v>342</v>
      </c>
      <c r="L1414" s="156" t="s">
        <v>349</v>
      </c>
      <c r="M1414" s="156"/>
      <c r="N1414" s="156">
        <v>0</v>
      </c>
      <c r="O1414" s="156" t="s">
        <v>33</v>
      </c>
      <c r="P1414" s="156">
        <v>73275.259999999995</v>
      </c>
      <c r="Q1414" s="156">
        <v>4309650</v>
      </c>
      <c r="R1414" s="156">
        <v>3300959</v>
      </c>
      <c r="S1414" s="166">
        <v>76.59</v>
      </c>
      <c r="T1414" s="156">
        <v>0</v>
      </c>
      <c r="U1414" s="156">
        <v>0</v>
      </c>
      <c r="V1414" s="156" t="s">
        <v>33311</v>
      </c>
      <c r="W1414" s="156" t="s">
        <v>33310</v>
      </c>
      <c r="X1414" s="156" t="s">
        <v>33309</v>
      </c>
      <c r="Y1414" s="141" t="s">
        <v>320</v>
      </c>
      <c r="Z1414" s="141" t="str">
        <f t="shared" si="57"/>
        <v>0101PE</v>
      </c>
      <c r="AA1414" s="156">
        <v>0</v>
      </c>
      <c r="AB1414" s="156" t="s">
        <v>30</v>
      </c>
      <c r="AC1414" s="156" t="s">
        <v>3343</v>
      </c>
      <c r="AD1414" s="156"/>
      <c r="AE1414" s="223"/>
      <c r="AF1414" s="223"/>
    </row>
    <row r="1415" spans="1:32" s="247" customFormat="1" ht="24" hidden="1" customHeight="1">
      <c r="A1415" s="178">
        <v>42940</v>
      </c>
      <c r="B1415" s="177" t="s">
        <v>33305</v>
      </c>
      <c r="C1415" s="156">
        <v>0</v>
      </c>
      <c r="D1415" s="156" t="s">
        <v>31</v>
      </c>
      <c r="E1415" s="156" t="s">
        <v>95</v>
      </c>
      <c r="F1415" s="151">
        <v>42936</v>
      </c>
      <c r="G1415" s="156" t="s">
        <v>310</v>
      </c>
      <c r="H1415" s="176" t="s">
        <v>33289</v>
      </c>
      <c r="I1415" s="156">
        <v>3</v>
      </c>
      <c r="J1415" s="156" t="s">
        <v>32</v>
      </c>
      <c r="K1415" s="156" t="s">
        <v>342</v>
      </c>
      <c r="L1415" s="156" t="s">
        <v>349</v>
      </c>
      <c r="M1415" s="156"/>
      <c r="N1415" s="156">
        <v>0</v>
      </c>
      <c r="O1415" s="156" t="s">
        <v>33</v>
      </c>
      <c r="P1415" s="156">
        <v>77155.97</v>
      </c>
      <c r="Q1415" s="156">
        <v>4309650</v>
      </c>
      <c r="R1415" s="156">
        <v>3465771</v>
      </c>
      <c r="S1415" s="166">
        <v>80.42</v>
      </c>
      <c r="T1415" s="156">
        <v>0</v>
      </c>
      <c r="U1415" s="156">
        <v>0</v>
      </c>
      <c r="V1415" s="156" t="s">
        <v>33308</v>
      </c>
      <c r="W1415" s="156" t="s">
        <v>33307</v>
      </c>
      <c r="X1415" s="156" t="s">
        <v>33306</v>
      </c>
      <c r="Y1415" s="141" t="s">
        <v>320</v>
      </c>
      <c r="Z1415" s="141" t="str">
        <f t="shared" si="57"/>
        <v>0101PE</v>
      </c>
      <c r="AA1415" s="156">
        <v>0</v>
      </c>
      <c r="AB1415" s="156" t="s">
        <v>30</v>
      </c>
      <c r="AC1415" s="156" t="s">
        <v>3343</v>
      </c>
      <c r="AD1415" s="156"/>
      <c r="AE1415" s="223"/>
      <c r="AF1415" s="223"/>
    </row>
    <row r="1416" spans="1:32" s="247" customFormat="1" ht="24" hidden="1" customHeight="1">
      <c r="A1416" s="178">
        <v>42940</v>
      </c>
      <c r="B1416" s="177" t="s">
        <v>33305</v>
      </c>
      <c r="C1416" s="156">
        <v>0</v>
      </c>
      <c r="D1416" s="156" t="s">
        <v>31</v>
      </c>
      <c r="E1416" s="156" t="s">
        <v>96</v>
      </c>
      <c r="F1416" s="151">
        <v>42936</v>
      </c>
      <c r="G1416" s="156" t="s">
        <v>310</v>
      </c>
      <c r="H1416" s="176" t="s">
        <v>33304</v>
      </c>
      <c r="I1416" s="156">
        <v>4</v>
      </c>
      <c r="J1416" s="156" t="s">
        <v>32</v>
      </c>
      <c r="K1416" s="156" t="s">
        <v>342</v>
      </c>
      <c r="L1416" s="156" t="s">
        <v>349</v>
      </c>
      <c r="M1416" s="156"/>
      <c r="N1416" s="156">
        <v>0</v>
      </c>
      <c r="O1416" s="156" t="s">
        <v>33</v>
      </c>
      <c r="P1416" s="156">
        <v>75295.19</v>
      </c>
      <c r="Q1416" s="156">
        <v>4309650</v>
      </c>
      <c r="R1416" s="156">
        <v>3404174</v>
      </c>
      <c r="S1416" s="166">
        <v>78.989999999999995</v>
      </c>
      <c r="T1416" s="156">
        <v>0</v>
      </c>
      <c r="U1416" s="156">
        <v>0</v>
      </c>
      <c r="V1416" s="156" t="s">
        <v>33303</v>
      </c>
      <c r="W1416" s="156" t="s">
        <v>33302</v>
      </c>
      <c r="X1416" s="156" t="s">
        <v>33301</v>
      </c>
      <c r="Y1416" s="141" t="s">
        <v>320</v>
      </c>
      <c r="Z1416" s="141" t="str">
        <f t="shared" si="57"/>
        <v>0101PE</v>
      </c>
      <c r="AA1416" s="156">
        <v>0</v>
      </c>
      <c r="AB1416" s="156" t="s">
        <v>30</v>
      </c>
      <c r="AC1416" s="156" t="s">
        <v>3343</v>
      </c>
      <c r="AD1416" s="156"/>
      <c r="AE1416" s="223"/>
      <c r="AF1416" s="223"/>
    </row>
    <row r="1417" spans="1:32" s="247" customFormat="1" ht="24" hidden="1" customHeight="1">
      <c r="A1417" s="178">
        <v>42940</v>
      </c>
      <c r="B1417" s="177" t="s">
        <v>33300</v>
      </c>
      <c r="C1417" s="156">
        <v>0</v>
      </c>
      <c r="D1417" s="156" t="s">
        <v>31</v>
      </c>
      <c r="E1417" s="156" t="s">
        <v>97</v>
      </c>
      <c r="F1417" s="151">
        <v>42936</v>
      </c>
      <c r="G1417" s="156" t="s">
        <v>310</v>
      </c>
      <c r="H1417" s="176" t="s">
        <v>33289</v>
      </c>
      <c r="I1417" s="156">
        <v>5</v>
      </c>
      <c r="J1417" s="156" t="s">
        <v>32</v>
      </c>
      <c r="K1417" s="156" t="s">
        <v>342</v>
      </c>
      <c r="L1417" s="156" t="s">
        <v>349</v>
      </c>
      <c r="M1417" s="156"/>
      <c r="N1417" s="156">
        <v>0</v>
      </c>
      <c r="O1417" s="156" t="s">
        <v>33</v>
      </c>
      <c r="P1417" s="156">
        <v>70847.06</v>
      </c>
      <c r="Q1417" s="156">
        <v>4309650</v>
      </c>
      <c r="R1417" s="156">
        <v>3212351</v>
      </c>
      <c r="S1417" s="166">
        <v>74.540000000000006</v>
      </c>
      <c r="T1417" s="156">
        <v>0</v>
      </c>
      <c r="U1417" s="156">
        <v>0</v>
      </c>
      <c r="V1417" s="156" t="s">
        <v>33299</v>
      </c>
      <c r="W1417" s="156" t="s">
        <v>33298</v>
      </c>
      <c r="X1417" s="156" t="s">
        <v>33297</v>
      </c>
      <c r="Y1417" s="141" t="s">
        <v>320</v>
      </c>
      <c r="Z1417" s="141" t="str">
        <f t="shared" si="57"/>
        <v>0101PE</v>
      </c>
      <c r="AA1417" s="156">
        <v>0</v>
      </c>
      <c r="AB1417" s="156" t="s">
        <v>13904</v>
      </c>
      <c r="AC1417" s="156" t="s">
        <v>3343</v>
      </c>
      <c r="AD1417" s="156"/>
      <c r="AE1417" s="223"/>
      <c r="AF1417" s="223"/>
    </row>
    <row r="1418" spans="1:32" s="247" customFormat="1" ht="24" hidden="1" customHeight="1">
      <c r="A1418" s="178">
        <v>42940</v>
      </c>
      <c r="B1418" s="177" t="s">
        <v>33296</v>
      </c>
      <c r="C1418" s="156">
        <v>0</v>
      </c>
      <c r="D1418" s="156" t="s">
        <v>31</v>
      </c>
      <c r="E1418" s="156" t="s">
        <v>98</v>
      </c>
      <c r="F1418" s="151">
        <v>42936</v>
      </c>
      <c r="G1418" s="156" t="s">
        <v>310</v>
      </c>
      <c r="H1418" s="176" t="s">
        <v>33289</v>
      </c>
      <c r="I1418" s="156">
        <v>6</v>
      </c>
      <c r="J1418" s="156" t="s">
        <v>32</v>
      </c>
      <c r="K1418" s="156" t="s">
        <v>342</v>
      </c>
      <c r="L1418" s="156" t="s">
        <v>349</v>
      </c>
      <c r="M1418" s="156"/>
      <c r="N1418" s="156">
        <v>0</v>
      </c>
      <c r="O1418" s="156" t="s">
        <v>33</v>
      </c>
      <c r="P1418" s="156">
        <v>76513.259999999995</v>
      </c>
      <c r="Q1418" s="156">
        <v>4309650</v>
      </c>
      <c r="R1418" s="156">
        <v>3440225</v>
      </c>
      <c r="S1418" s="166">
        <v>79.83</v>
      </c>
      <c r="T1418" s="156">
        <v>0</v>
      </c>
      <c r="U1418" s="156">
        <v>0</v>
      </c>
      <c r="V1418" s="156" t="s">
        <v>33295</v>
      </c>
      <c r="W1418" s="156" t="s">
        <v>33294</v>
      </c>
      <c r="X1418" s="156" t="s">
        <v>33293</v>
      </c>
      <c r="Y1418" s="141" t="s">
        <v>320</v>
      </c>
      <c r="Z1418" s="141" t="str">
        <f t="shared" si="57"/>
        <v>0101PE</v>
      </c>
      <c r="AA1418" s="156">
        <v>0</v>
      </c>
      <c r="AB1418" s="156" t="s">
        <v>30</v>
      </c>
      <c r="AC1418" s="156" t="s">
        <v>3343</v>
      </c>
      <c r="AD1418" s="156"/>
      <c r="AE1418" s="223"/>
      <c r="AF1418" s="223"/>
    </row>
    <row r="1419" spans="1:32" s="247" customFormat="1" ht="24" hidden="1" customHeight="1">
      <c r="A1419" s="178">
        <v>42940</v>
      </c>
      <c r="B1419" s="177" t="s">
        <v>28655</v>
      </c>
      <c r="C1419" s="156">
        <v>0</v>
      </c>
      <c r="D1419" s="156" t="s">
        <v>31</v>
      </c>
      <c r="E1419" s="156" t="s">
        <v>99</v>
      </c>
      <c r="F1419" s="151">
        <v>42936</v>
      </c>
      <c r="G1419" s="156" t="s">
        <v>310</v>
      </c>
      <c r="H1419" s="176" t="s">
        <v>33289</v>
      </c>
      <c r="I1419" s="156">
        <v>7</v>
      </c>
      <c r="J1419" s="156" t="s">
        <v>32</v>
      </c>
      <c r="K1419" s="156" t="s">
        <v>342</v>
      </c>
      <c r="L1419" s="156" t="s">
        <v>349</v>
      </c>
      <c r="M1419" s="156"/>
      <c r="N1419" s="156">
        <v>0</v>
      </c>
      <c r="O1419" s="156" t="s">
        <v>33</v>
      </c>
      <c r="P1419" s="156">
        <v>69443.11</v>
      </c>
      <c r="Q1419" s="156">
        <v>4309650</v>
      </c>
      <c r="R1419" s="156">
        <v>3129501</v>
      </c>
      <c r="S1419" s="166">
        <v>72.62</v>
      </c>
      <c r="T1419" s="156">
        <v>0</v>
      </c>
      <c r="U1419" s="156">
        <v>0</v>
      </c>
      <c r="V1419" s="156" t="s">
        <v>33292</v>
      </c>
      <c r="W1419" s="156" t="s">
        <v>33291</v>
      </c>
      <c r="X1419" s="156" t="s">
        <v>33290</v>
      </c>
      <c r="Y1419" s="141" t="s">
        <v>320</v>
      </c>
      <c r="Z1419" s="141" t="str">
        <f t="shared" si="57"/>
        <v>0101PE</v>
      </c>
      <c r="AA1419" s="156">
        <v>0</v>
      </c>
      <c r="AB1419" s="156" t="s">
        <v>13904</v>
      </c>
      <c r="AC1419" s="156" t="s">
        <v>3343</v>
      </c>
      <c r="AD1419" s="156"/>
      <c r="AE1419" s="223"/>
      <c r="AF1419" s="223"/>
    </row>
    <row r="1420" spans="1:32" s="247" customFormat="1" ht="24" hidden="1" customHeight="1">
      <c r="A1420" s="178">
        <v>42940</v>
      </c>
      <c r="B1420" s="177" t="s">
        <v>28655</v>
      </c>
      <c r="C1420" s="156">
        <v>0</v>
      </c>
      <c r="D1420" s="156" t="s">
        <v>31</v>
      </c>
      <c r="E1420" s="156" t="s">
        <v>100</v>
      </c>
      <c r="F1420" s="151">
        <v>42936</v>
      </c>
      <c r="G1420" s="156" t="s">
        <v>310</v>
      </c>
      <c r="H1420" s="176" t="s">
        <v>33289</v>
      </c>
      <c r="I1420" s="156">
        <v>8</v>
      </c>
      <c r="J1420" s="156" t="s">
        <v>32</v>
      </c>
      <c r="K1420" s="156" t="s">
        <v>342</v>
      </c>
      <c r="L1420" s="156" t="s">
        <v>349</v>
      </c>
      <c r="M1420" s="156"/>
      <c r="N1420" s="156">
        <v>0</v>
      </c>
      <c r="O1420" s="156" t="s">
        <v>33</v>
      </c>
      <c r="P1420" s="156">
        <v>71208.47</v>
      </c>
      <c r="Q1420" s="156">
        <v>4309650</v>
      </c>
      <c r="R1420" s="156">
        <v>3220155</v>
      </c>
      <c r="S1420" s="166">
        <v>74.72</v>
      </c>
      <c r="T1420" s="156">
        <v>0</v>
      </c>
      <c r="U1420" s="156">
        <v>0</v>
      </c>
      <c r="V1420" s="156" t="s">
        <v>33288</v>
      </c>
      <c r="W1420" s="156" t="s">
        <v>33287</v>
      </c>
      <c r="X1420" s="156" t="s">
        <v>33286</v>
      </c>
      <c r="Y1420" s="141" t="s">
        <v>320</v>
      </c>
      <c r="Z1420" s="141" t="str">
        <f t="shared" si="57"/>
        <v>0101PE</v>
      </c>
      <c r="AA1420" s="156">
        <v>0</v>
      </c>
      <c r="AB1420" s="156" t="s">
        <v>13904</v>
      </c>
      <c r="AC1420" s="156" t="s">
        <v>3343</v>
      </c>
      <c r="AD1420" s="156"/>
      <c r="AE1420" s="223"/>
      <c r="AF1420" s="223"/>
    </row>
    <row r="1421" spans="1:32" s="222" customFormat="1" ht="24" hidden="1" customHeight="1">
      <c r="A1421" s="182">
        <v>42943</v>
      </c>
      <c r="B1421" s="181" t="s">
        <v>33373</v>
      </c>
      <c r="C1421" s="150">
        <v>0</v>
      </c>
      <c r="D1421" s="150" t="s">
        <v>31</v>
      </c>
      <c r="E1421" s="150" t="s">
        <v>93</v>
      </c>
      <c r="F1421" s="219">
        <v>42941</v>
      </c>
      <c r="G1421" s="180" t="s">
        <v>6378</v>
      </c>
      <c r="H1421" s="150" t="s">
        <v>33374</v>
      </c>
      <c r="I1421" s="150">
        <v>1</v>
      </c>
      <c r="J1421" s="150" t="s">
        <v>32</v>
      </c>
      <c r="K1421" s="150" t="s">
        <v>342</v>
      </c>
      <c r="L1421" s="150" t="s">
        <v>350</v>
      </c>
      <c r="M1421" s="150"/>
      <c r="N1421" s="150">
        <v>0</v>
      </c>
      <c r="O1421" s="150" t="s">
        <v>33</v>
      </c>
      <c r="P1421" s="150">
        <v>33922.11</v>
      </c>
      <c r="Q1421" s="150">
        <v>2866481</v>
      </c>
      <c r="R1421" s="150">
        <v>2707183</v>
      </c>
      <c r="S1421" s="150">
        <v>94.5</v>
      </c>
      <c r="T1421" s="150">
        <v>0</v>
      </c>
      <c r="U1421" s="150">
        <v>0</v>
      </c>
      <c r="V1421" s="150" t="s">
        <v>32195</v>
      </c>
      <c r="W1421" s="150" t="s">
        <v>33375</v>
      </c>
      <c r="X1421" s="150" t="s">
        <v>33376</v>
      </c>
      <c r="Y1421" s="147" t="s">
        <v>320</v>
      </c>
      <c r="Z1421" s="147" t="str">
        <f t="shared" si="57"/>
        <v>0101PE</v>
      </c>
      <c r="AA1421" s="150">
        <v>0</v>
      </c>
      <c r="AB1421" s="150" t="s">
        <v>13904</v>
      </c>
      <c r="AC1421" s="150" t="s">
        <v>3343</v>
      </c>
      <c r="AD1421" s="150"/>
      <c r="AE1421" s="223"/>
      <c r="AF1421" s="223"/>
    </row>
    <row r="1422" spans="1:32" s="222" customFormat="1" ht="24" hidden="1" customHeight="1">
      <c r="A1422" s="178">
        <v>42943</v>
      </c>
      <c r="B1422" s="177" t="s">
        <v>33373</v>
      </c>
      <c r="C1422" s="156">
        <v>0</v>
      </c>
      <c r="D1422" s="156" t="s">
        <v>31</v>
      </c>
      <c r="E1422" s="156" t="s">
        <v>94</v>
      </c>
      <c r="F1422" s="151">
        <v>42941</v>
      </c>
      <c r="G1422" s="156" t="s">
        <v>6378</v>
      </c>
      <c r="H1422" s="176" t="s">
        <v>33374</v>
      </c>
      <c r="I1422" s="156">
        <v>2</v>
      </c>
      <c r="J1422" s="156" t="s">
        <v>32</v>
      </c>
      <c r="K1422" s="156" t="s">
        <v>342</v>
      </c>
      <c r="L1422" s="156" t="s">
        <v>350</v>
      </c>
      <c r="M1422" s="156"/>
      <c r="N1422" s="156">
        <v>0</v>
      </c>
      <c r="O1422" s="156" t="s">
        <v>33</v>
      </c>
      <c r="P1422" s="156">
        <v>34378.9</v>
      </c>
      <c r="Q1422" s="156">
        <v>2915471</v>
      </c>
      <c r="R1422" s="156">
        <v>2742915</v>
      </c>
      <c r="S1422" s="166">
        <v>94.2</v>
      </c>
      <c r="T1422" s="156">
        <v>0</v>
      </c>
      <c r="U1422" s="156">
        <v>0</v>
      </c>
      <c r="V1422" s="156" t="s">
        <v>32195</v>
      </c>
      <c r="W1422" s="156" t="s">
        <v>33377</v>
      </c>
      <c r="X1422" s="156" t="s">
        <v>33378</v>
      </c>
      <c r="Y1422" s="141" t="s">
        <v>320</v>
      </c>
      <c r="Z1422" s="141" t="str">
        <f t="shared" si="57"/>
        <v>0101PE</v>
      </c>
      <c r="AA1422" s="156">
        <v>0</v>
      </c>
      <c r="AB1422" s="156" t="s">
        <v>13904</v>
      </c>
      <c r="AC1422" s="156" t="s">
        <v>3343</v>
      </c>
      <c r="AD1422" s="156"/>
      <c r="AE1422" s="223"/>
      <c r="AF1422" s="223"/>
    </row>
    <row r="1423" spans="1:32" s="222" customFormat="1" ht="24" hidden="1" customHeight="1">
      <c r="A1423" s="182">
        <v>42943</v>
      </c>
      <c r="B1423" s="181" t="s">
        <v>33379</v>
      </c>
      <c r="C1423" s="150">
        <v>0</v>
      </c>
      <c r="D1423" s="150" t="s">
        <v>31</v>
      </c>
      <c r="E1423" s="150" t="s">
        <v>93</v>
      </c>
      <c r="F1423" s="219">
        <v>42941</v>
      </c>
      <c r="G1423" s="180" t="s">
        <v>6378</v>
      </c>
      <c r="H1423" s="150" t="s">
        <v>33380</v>
      </c>
      <c r="I1423" s="150">
        <v>1</v>
      </c>
      <c r="J1423" s="150" t="s">
        <v>32</v>
      </c>
      <c r="K1423" s="150" t="s">
        <v>342</v>
      </c>
      <c r="L1423" s="150" t="s">
        <v>350</v>
      </c>
      <c r="M1423" s="150"/>
      <c r="N1423" s="150">
        <v>0</v>
      </c>
      <c r="O1423" s="150" t="s">
        <v>33</v>
      </c>
      <c r="P1423" s="150">
        <v>37209.089999999997</v>
      </c>
      <c r="Q1423" s="150">
        <v>3194832</v>
      </c>
      <c r="R1423" s="150">
        <v>2978557</v>
      </c>
      <c r="S1423" s="150">
        <v>93.3</v>
      </c>
      <c r="T1423" s="150">
        <v>0</v>
      </c>
      <c r="U1423" s="150">
        <v>0</v>
      </c>
      <c r="V1423" s="150" t="s">
        <v>33381</v>
      </c>
      <c r="W1423" s="150" t="s">
        <v>26059</v>
      </c>
      <c r="X1423" s="150" t="s">
        <v>33382</v>
      </c>
      <c r="Y1423" s="147" t="s">
        <v>320</v>
      </c>
      <c r="Z1423" s="147" t="str">
        <f t="shared" si="57"/>
        <v>0101PE</v>
      </c>
      <c r="AA1423" s="150">
        <v>0</v>
      </c>
      <c r="AB1423" s="150" t="s">
        <v>13904</v>
      </c>
      <c r="AC1423" s="150" t="s">
        <v>3343</v>
      </c>
      <c r="AD1423" s="150"/>
      <c r="AE1423" s="223"/>
      <c r="AF1423" s="223"/>
    </row>
    <row r="1424" spans="1:32" s="222" customFormat="1" ht="24" hidden="1" customHeight="1">
      <c r="A1424" s="178">
        <v>42943</v>
      </c>
      <c r="B1424" s="177" t="s">
        <v>33379</v>
      </c>
      <c r="C1424" s="156">
        <v>0</v>
      </c>
      <c r="D1424" s="156" t="s">
        <v>31</v>
      </c>
      <c r="E1424" s="156" t="s">
        <v>94</v>
      </c>
      <c r="F1424" s="151">
        <v>42941</v>
      </c>
      <c r="G1424" s="156" t="s">
        <v>6378</v>
      </c>
      <c r="H1424" s="176" t="s">
        <v>33380</v>
      </c>
      <c r="I1424" s="156">
        <v>2</v>
      </c>
      <c r="J1424" s="156" t="s">
        <v>32</v>
      </c>
      <c r="K1424" s="156" t="s">
        <v>342</v>
      </c>
      <c r="L1424" s="156" t="s">
        <v>350</v>
      </c>
      <c r="M1424" s="156"/>
      <c r="N1424" s="156">
        <v>0</v>
      </c>
      <c r="O1424" s="156" t="s">
        <v>33</v>
      </c>
      <c r="P1424" s="156">
        <v>36570.129999999997</v>
      </c>
      <c r="Q1424" s="156">
        <v>3124631</v>
      </c>
      <c r="R1424" s="156">
        <v>2926938</v>
      </c>
      <c r="S1424" s="166">
        <v>93.8</v>
      </c>
      <c r="T1424" s="156">
        <v>0</v>
      </c>
      <c r="U1424" s="156">
        <v>0</v>
      </c>
      <c r="V1424" s="156" t="s">
        <v>32203</v>
      </c>
      <c r="W1424" s="156" t="s">
        <v>33383</v>
      </c>
      <c r="X1424" s="156" t="s">
        <v>33384</v>
      </c>
      <c r="Y1424" s="141" t="s">
        <v>320</v>
      </c>
      <c r="Z1424" s="141" t="str">
        <f t="shared" si="57"/>
        <v>0101PE</v>
      </c>
      <c r="AA1424" s="156">
        <v>0</v>
      </c>
      <c r="AB1424" s="156" t="s">
        <v>13904</v>
      </c>
      <c r="AC1424" s="156" t="s">
        <v>3343</v>
      </c>
      <c r="AD1424" s="156"/>
      <c r="AE1424" s="223"/>
      <c r="AF1424" s="223"/>
    </row>
    <row r="1425" spans="1:32" s="222" customFormat="1" ht="24" hidden="1" customHeight="1">
      <c r="A1425" s="182">
        <v>42944</v>
      </c>
      <c r="B1425" s="181" t="s">
        <v>33324</v>
      </c>
      <c r="C1425" s="150">
        <v>0</v>
      </c>
      <c r="D1425" s="150" t="s">
        <v>31</v>
      </c>
      <c r="E1425" s="150" t="s">
        <v>93</v>
      </c>
      <c r="F1425" s="253">
        <v>170725</v>
      </c>
      <c r="G1425" s="180" t="s">
        <v>310</v>
      </c>
      <c r="H1425" s="150" t="s">
        <v>34369</v>
      </c>
      <c r="I1425" s="179">
        <v>1</v>
      </c>
      <c r="J1425" s="150" t="s">
        <v>32</v>
      </c>
      <c r="K1425" s="150" t="s">
        <v>342</v>
      </c>
      <c r="L1425" s="150" t="s">
        <v>349</v>
      </c>
      <c r="M1425" s="150"/>
      <c r="N1425" s="150">
        <v>0</v>
      </c>
      <c r="O1425" s="150" t="s">
        <v>33</v>
      </c>
      <c r="P1425" s="150">
        <v>76921.97</v>
      </c>
      <c r="Q1425" s="150">
        <v>4309650</v>
      </c>
      <c r="R1425" s="150">
        <v>3465595</v>
      </c>
      <c r="S1425" s="150">
        <v>80.41</v>
      </c>
      <c r="T1425" s="150">
        <v>0</v>
      </c>
      <c r="U1425" s="150">
        <v>0</v>
      </c>
      <c r="V1425" s="150" t="s">
        <v>17216</v>
      </c>
      <c r="W1425" s="150" t="s">
        <v>34390</v>
      </c>
      <c r="X1425" s="150" t="s">
        <v>34389</v>
      </c>
      <c r="Y1425" s="147" t="s">
        <v>320</v>
      </c>
      <c r="Z1425" s="147" t="str">
        <f t="shared" ref="Z1425:Z1460" si="58">IF(P1425,CONCATENATE(C1425,Y1425),0)</f>
        <v>0101PE</v>
      </c>
      <c r="AA1425" s="246">
        <v>0</v>
      </c>
      <c r="AB1425" s="150" t="s">
        <v>30</v>
      </c>
      <c r="AC1425" s="150" t="s">
        <v>3343</v>
      </c>
      <c r="AD1425" s="150"/>
      <c r="AE1425" s="223"/>
      <c r="AF1425" s="223"/>
    </row>
    <row r="1426" spans="1:32" s="222" customFormat="1" ht="24" hidden="1" customHeight="1">
      <c r="A1426" s="178">
        <v>42944</v>
      </c>
      <c r="B1426" s="177" t="s">
        <v>34388</v>
      </c>
      <c r="C1426" s="156">
        <v>0</v>
      </c>
      <c r="D1426" s="156" t="s">
        <v>31</v>
      </c>
      <c r="E1426" s="156" t="s">
        <v>94</v>
      </c>
      <c r="F1426" s="252">
        <v>170725</v>
      </c>
      <c r="G1426" s="156" t="s">
        <v>310</v>
      </c>
      <c r="H1426" s="176" t="s">
        <v>34369</v>
      </c>
      <c r="I1426" s="156">
        <v>2</v>
      </c>
      <c r="J1426" s="156" t="s">
        <v>32</v>
      </c>
      <c r="K1426" s="156" t="s">
        <v>342</v>
      </c>
      <c r="L1426" s="156" t="s">
        <v>349</v>
      </c>
      <c r="M1426" s="156"/>
      <c r="N1426" s="156">
        <v>0</v>
      </c>
      <c r="O1426" s="156" t="s">
        <v>33</v>
      </c>
      <c r="P1426" s="156">
        <v>74753.19</v>
      </c>
      <c r="Q1426" s="156">
        <v>4309650</v>
      </c>
      <c r="R1426" s="156">
        <v>3370728</v>
      </c>
      <c r="S1426" s="166">
        <v>78.209999999999994</v>
      </c>
      <c r="T1426" s="156">
        <v>0</v>
      </c>
      <c r="U1426" s="156">
        <v>0</v>
      </c>
      <c r="V1426" s="156" t="s">
        <v>34387</v>
      </c>
      <c r="W1426" s="156" t="s">
        <v>34386</v>
      </c>
      <c r="X1426" s="156" t="s">
        <v>34385</v>
      </c>
      <c r="Y1426" s="141" t="s">
        <v>320</v>
      </c>
      <c r="Z1426" s="141" t="str">
        <f t="shared" si="58"/>
        <v>0101PE</v>
      </c>
      <c r="AA1426" s="245">
        <v>0</v>
      </c>
      <c r="AB1426" s="156" t="s">
        <v>30</v>
      </c>
      <c r="AC1426" s="156" t="s">
        <v>3343</v>
      </c>
      <c r="AD1426" s="156"/>
      <c r="AE1426" s="223"/>
      <c r="AF1426" s="223"/>
    </row>
    <row r="1427" spans="1:32" s="222" customFormat="1" ht="24" hidden="1" customHeight="1">
      <c r="A1427" s="178">
        <v>42944</v>
      </c>
      <c r="B1427" s="177" t="s">
        <v>34384</v>
      </c>
      <c r="C1427" s="156">
        <v>0</v>
      </c>
      <c r="D1427" s="156" t="s">
        <v>31</v>
      </c>
      <c r="E1427" s="156" t="s">
        <v>95</v>
      </c>
      <c r="F1427" s="252">
        <v>170725</v>
      </c>
      <c r="G1427" s="156" t="s">
        <v>310</v>
      </c>
      <c r="H1427" s="176" t="s">
        <v>34369</v>
      </c>
      <c r="I1427" s="156">
        <v>3</v>
      </c>
      <c r="J1427" s="156" t="s">
        <v>32</v>
      </c>
      <c r="K1427" s="156" t="s">
        <v>342</v>
      </c>
      <c r="L1427" s="156" t="s">
        <v>349</v>
      </c>
      <c r="M1427" s="156"/>
      <c r="N1427" s="156">
        <v>0</v>
      </c>
      <c r="O1427" s="156" t="s">
        <v>33</v>
      </c>
      <c r="P1427" s="156">
        <v>70381.47</v>
      </c>
      <c r="Q1427" s="156">
        <v>4309650</v>
      </c>
      <c r="R1427" s="156">
        <v>3189368</v>
      </c>
      <c r="S1427" s="166">
        <v>74.010000000000005</v>
      </c>
      <c r="T1427" s="156">
        <v>0</v>
      </c>
      <c r="U1427" s="156">
        <v>0</v>
      </c>
      <c r="V1427" s="156" t="s">
        <v>6066</v>
      </c>
      <c r="W1427" s="156" t="s">
        <v>34383</v>
      </c>
      <c r="X1427" s="156" t="s">
        <v>34382</v>
      </c>
      <c r="Y1427" s="141" t="s">
        <v>320</v>
      </c>
      <c r="Z1427" s="141" t="str">
        <f t="shared" si="58"/>
        <v>0101PE</v>
      </c>
      <c r="AA1427" s="245">
        <v>0</v>
      </c>
      <c r="AB1427" s="156" t="s">
        <v>30</v>
      </c>
      <c r="AC1427" s="156" t="s">
        <v>3343</v>
      </c>
      <c r="AD1427" s="156"/>
      <c r="AE1427" s="223"/>
      <c r="AF1427" s="223"/>
    </row>
    <row r="1428" spans="1:32" s="222" customFormat="1" ht="24" hidden="1" customHeight="1">
      <c r="A1428" s="178">
        <v>42944</v>
      </c>
      <c r="B1428" s="177" t="s">
        <v>34381</v>
      </c>
      <c r="C1428" s="156">
        <v>0</v>
      </c>
      <c r="D1428" s="156" t="s">
        <v>31</v>
      </c>
      <c r="E1428" s="156" t="s">
        <v>96</v>
      </c>
      <c r="F1428" s="252">
        <v>170725</v>
      </c>
      <c r="G1428" s="156" t="s">
        <v>310</v>
      </c>
      <c r="H1428" s="176" t="s">
        <v>34369</v>
      </c>
      <c r="I1428" s="156">
        <v>4</v>
      </c>
      <c r="J1428" s="156" t="s">
        <v>32</v>
      </c>
      <c r="K1428" s="156" t="s">
        <v>342</v>
      </c>
      <c r="L1428" s="156" t="s">
        <v>349</v>
      </c>
      <c r="M1428" s="156"/>
      <c r="N1428" s="156">
        <v>0</v>
      </c>
      <c r="O1428" s="156" t="s">
        <v>33</v>
      </c>
      <c r="P1428" s="156">
        <v>67236.58</v>
      </c>
      <c r="Q1428" s="156">
        <v>4309650</v>
      </c>
      <c r="R1428" s="156">
        <v>3093503</v>
      </c>
      <c r="S1428" s="166">
        <v>71.78</v>
      </c>
      <c r="T1428" s="156">
        <v>0</v>
      </c>
      <c r="U1428" s="156">
        <v>0</v>
      </c>
      <c r="V1428" s="156" t="s">
        <v>34380</v>
      </c>
      <c r="W1428" s="156" t="s">
        <v>34379</v>
      </c>
      <c r="X1428" s="156" t="s">
        <v>34378</v>
      </c>
      <c r="Y1428" s="141" t="s">
        <v>320</v>
      </c>
      <c r="Z1428" s="141" t="str">
        <f t="shared" si="58"/>
        <v>0101PE</v>
      </c>
      <c r="AA1428" s="245">
        <v>0</v>
      </c>
      <c r="AB1428" s="156" t="s">
        <v>30</v>
      </c>
      <c r="AC1428" s="156" t="s">
        <v>3343</v>
      </c>
      <c r="AD1428" s="156"/>
      <c r="AE1428" s="223"/>
      <c r="AF1428" s="223"/>
    </row>
    <row r="1429" spans="1:32" s="222" customFormat="1" ht="24" hidden="1" customHeight="1">
      <c r="A1429" s="178">
        <v>42944</v>
      </c>
      <c r="B1429" s="177" t="s">
        <v>28642</v>
      </c>
      <c r="C1429" s="156">
        <v>0</v>
      </c>
      <c r="D1429" s="156" t="s">
        <v>31</v>
      </c>
      <c r="E1429" s="156" t="s">
        <v>97</v>
      </c>
      <c r="F1429" s="252">
        <v>170725</v>
      </c>
      <c r="G1429" s="156" t="s">
        <v>310</v>
      </c>
      <c r="H1429" s="176" t="s">
        <v>34369</v>
      </c>
      <c r="I1429" s="156">
        <v>5</v>
      </c>
      <c r="J1429" s="156" t="s">
        <v>32</v>
      </c>
      <c r="K1429" s="156" t="s">
        <v>342</v>
      </c>
      <c r="L1429" s="156" t="s">
        <v>349</v>
      </c>
      <c r="M1429" s="156"/>
      <c r="N1429" s="156">
        <v>0</v>
      </c>
      <c r="O1429" s="156" t="s">
        <v>33</v>
      </c>
      <c r="P1429" s="156">
        <v>68209.37</v>
      </c>
      <c r="Q1429" s="156">
        <v>4309650</v>
      </c>
      <c r="R1429" s="156">
        <v>3100153</v>
      </c>
      <c r="S1429" s="166">
        <v>71.94</v>
      </c>
      <c r="T1429" s="156">
        <v>0</v>
      </c>
      <c r="U1429" s="156">
        <v>0</v>
      </c>
      <c r="V1429" s="156" t="s">
        <v>34377</v>
      </c>
      <c r="W1429" s="156" t="s">
        <v>34376</v>
      </c>
      <c r="X1429" s="156" t="s">
        <v>34375</v>
      </c>
      <c r="Y1429" s="141" t="s">
        <v>320</v>
      </c>
      <c r="Z1429" s="141" t="str">
        <f t="shared" si="58"/>
        <v>0101PE</v>
      </c>
      <c r="AA1429" s="245">
        <v>0</v>
      </c>
      <c r="AB1429" s="156" t="s">
        <v>13904</v>
      </c>
      <c r="AC1429" s="156" t="s">
        <v>3343</v>
      </c>
      <c r="AD1429" s="156"/>
      <c r="AE1429" s="223"/>
      <c r="AF1429" s="223"/>
    </row>
    <row r="1430" spans="1:32" s="222" customFormat="1" ht="24" hidden="1" customHeight="1">
      <c r="A1430" s="178">
        <v>42944</v>
      </c>
      <c r="B1430" s="177" t="s">
        <v>28642</v>
      </c>
      <c r="C1430" s="156">
        <v>0</v>
      </c>
      <c r="D1430" s="156" t="s">
        <v>31</v>
      </c>
      <c r="E1430" s="156" t="s">
        <v>98</v>
      </c>
      <c r="F1430" s="252">
        <v>170725</v>
      </c>
      <c r="G1430" s="156" t="s">
        <v>310</v>
      </c>
      <c r="H1430" s="176" t="s">
        <v>34369</v>
      </c>
      <c r="I1430" s="156">
        <v>6</v>
      </c>
      <c r="J1430" s="156" t="s">
        <v>32</v>
      </c>
      <c r="K1430" s="156" t="s">
        <v>342</v>
      </c>
      <c r="L1430" s="156" t="s">
        <v>349</v>
      </c>
      <c r="M1430" s="156"/>
      <c r="N1430" s="156">
        <v>0</v>
      </c>
      <c r="O1430" s="156" t="s">
        <v>33</v>
      </c>
      <c r="P1430" s="156">
        <v>68971.199999999997</v>
      </c>
      <c r="Q1430" s="156">
        <v>4309650</v>
      </c>
      <c r="R1430" s="156">
        <v>3162080</v>
      </c>
      <c r="S1430" s="166">
        <v>73.37</v>
      </c>
      <c r="T1430" s="156">
        <v>0</v>
      </c>
      <c r="U1430" s="156">
        <v>0</v>
      </c>
      <c r="V1430" s="156" t="s">
        <v>34374</v>
      </c>
      <c r="W1430" s="156" t="s">
        <v>6091</v>
      </c>
      <c r="X1430" s="156" t="s">
        <v>34373</v>
      </c>
      <c r="Y1430" s="141" t="s">
        <v>320</v>
      </c>
      <c r="Z1430" s="141" t="str">
        <f t="shared" si="58"/>
        <v>0101PE</v>
      </c>
      <c r="AA1430" s="245">
        <v>0</v>
      </c>
      <c r="AB1430" s="156" t="s">
        <v>13904</v>
      </c>
      <c r="AC1430" s="156" t="s">
        <v>3343</v>
      </c>
      <c r="AD1430" s="156"/>
      <c r="AE1430" s="223"/>
      <c r="AF1430" s="223"/>
    </row>
    <row r="1431" spans="1:32" s="222" customFormat="1" ht="24" hidden="1" customHeight="1">
      <c r="A1431" s="178">
        <v>42944</v>
      </c>
      <c r="B1431" s="177" t="s">
        <v>28655</v>
      </c>
      <c r="C1431" s="156">
        <v>0</v>
      </c>
      <c r="D1431" s="156" t="s">
        <v>31</v>
      </c>
      <c r="E1431" s="156" t="s">
        <v>99</v>
      </c>
      <c r="F1431" s="252">
        <v>170725</v>
      </c>
      <c r="G1431" s="156" t="s">
        <v>310</v>
      </c>
      <c r="H1431" s="176" t="s">
        <v>34369</v>
      </c>
      <c r="I1431" s="156">
        <v>7</v>
      </c>
      <c r="J1431" s="156" t="s">
        <v>32</v>
      </c>
      <c r="K1431" s="156" t="s">
        <v>342</v>
      </c>
      <c r="L1431" s="156" t="s">
        <v>349</v>
      </c>
      <c r="M1431" s="156"/>
      <c r="N1431" s="156">
        <v>0</v>
      </c>
      <c r="O1431" s="156" t="s">
        <v>33</v>
      </c>
      <c r="P1431" s="156">
        <v>78319.61</v>
      </c>
      <c r="Q1431" s="156">
        <v>4309650</v>
      </c>
      <c r="R1431" s="156">
        <v>3533761</v>
      </c>
      <c r="S1431" s="166">
        <v>82</v>
      </c>
      <c r="T1431" s="156">
        <v>0</v>
      </c>
      <c r="U1431" s="156">
        <v>0</v>
      </c>
      <c r="V1431" s="156" t="s">
        <v>34372</v>
      </c>
      <c r="W1431" s="156" t="s">
        <v>34371</v>
      </c>
      <c r="X1431" s="156" t="s">
        <v>34370</v>
      </c>
      <c r="Y1431" s="141" t="s">
        <v>320</v>
      </c>
      <c r="Z1431" s="141" t="str">
        <f t="shared" si="58"/>
        <v>0101PE</v>
      </c>
      <c r="AA1431" s="245">
        <v>0</v>
      </c>
      <c r="AB1431" s="156" t="s">
        <v>13904</v>
      </c>
      <c r="AC1431" s="156" t="s">
        <v>3343</v>
      </c>
      <c r="AD1431" s="156"/>
      <c r="AE1431" s="223"/>
      <c r="AF1431" s="223"/>
    </row>
    <row r="1432" spans="1:32" s="222" customFormat="1" ht="24" hidden="1" customHeight="1">
      <c r="A1432" s="178">
        <v>42944</v>
      </c>
      <c r="B1432" s="177" t="s">
        <v>28655</v>
      </c>
      <c r="C1432" s="156">
        <v>0</v>
      </c>
      <c r="D1432" s="156" t="s">
        <v>31</v>
      </c>
      <c r="E1432" s="156" t="s">
        <v>100</v>
      </c>
      <c r="F1432" s="252">
        <v>170725</v>
      </c>
      <c r="G1432" s="156" t="s">
        <v>310</v>
      </c>
      <c r="H1432" s="176" t="s">
        <v>34369</v>
      </c>
      <c r="I1432" s="156">
        <v>8</v>
      </c>
      <c r="J1432" s="156" t="s">
        <v>32</v>
      </c>
      <c r="K1432" s="156" t="s">
        <v>342</v>
      </c>
      <c r="L1432" s="156" t="s">
        <v>349</v>
      </c>
      <c r="M1432" s="156"/>
      <c r="N1432" s="156">
        <v>0</v>
      </c>
      <c r="O1432" s="156" t="s">
        <v>33</v>
      </c>
      <c r="P1432" s="156">
        <v>77634.77</v>
      </c>
      <c r="Q1432" s="156">
        <v>4309650</v>
      </c>
      <c r="R1432" s="156">
        <v>3510864</v>
      </c>
      <c r="S1432" s="166">
        <v>81.47</v>
      </c>
      <c r="T1432" s="156">
        <v>0</v>
      </c>
      <c r="U1432" s="156">
        <v>0</v>
      </c>
      <c r="V1432" s="156" t="s">
        <v>5103</v>
      </c>
      <c r="W1432" s="156" t="s">
        <v>34368</v>
      </c>
      <c r="X1432" s="156" t="s">
        <v>34367</v>
      </c>
      <c r="Y1432" s="141" t="s">
        <v>320</v>
      </c>
      <c r="Z1432" s="141" t="str">
        <f t="shared" si="58"/>
        <v>0101PE</v>
      </c>
      <c r="AA1432" s="245">
        <v>0</v>
      </c>
      <c r="AB1432" s="156" t="s">
        <v>13904</v>
      </c>
      <c r="AC1432" s="156" t="s">
        <v>3343</v>
      </c>
      <c r="AD1432" s="156"/>
      <c r="AE1432" s="223"/>
      <c r="AF1432" s="223"/>
    </row>
    <row r="1433" spans="1:32" s="222" customFormat="1" ht="24" hidden="1" customHeight="1">
      <c r="A1433" s="182">
        <v>42945</v>
      </c>
      <c r="B1433" s="181" t="s">
        <v>28642</v>
      </c>
      <c r="C1433" s="150">
        <v>0</v>
      </c>
      <c r="D1433" s="150" t="s">
        <v>31</v>
      </c>
      <c r="E1433" s="150" t="s">
        <v>93</v>
      </c>
      <c r="F1433" s="253">
        <v>170725</v>
      </c>
      <c r="G1433" s="180" t="s">
        <v>310</v>
      </c>
      <c r="H1433" s="150" t="s">
        <v>34343</v>
      </c>
      <c r="I1433" s="179">
        <v>1</v>
      </c>
      <c r="J1433" s="150" t="s">
        <v>32</v>
      </c>
      <c r="K1433" s="150" t="s">
        <v>342</v>
      </c>
      <c r="L1433" s="150" t="s">
        <v>349</v>
      </c>
      <c r="M1433" s="150"/>
      <c r="N1433" s="150">
        <v>0</v>
      </c>
      <c r="O1433" s="150" t="s">
        <v>41</v>
      </c>
      <c r="P1433" s="150">
        <v>106837.06</v>
      </c>
      <c r="Q1433" s="150">
        <v>4309650</v>
      </c>
      <c r="R1433" s="150">
        <v>3260943</v>
      </c>
      <c r="S1433" s="150">
        <v>75.67</v>
      </c>
      <c r="T1433" s="150">
        <v>0</v>
      </c>
      <c r="U1433" s="150">
        <v>0</v>
      </c>
      <c r="V1433" s="150" t="s">
        <v>34366</v>
      </c>
      <c r="W1433" s="150" t="s">
        <v>34365</v>
      </c>
      <c r="X1433" s="150" t="s">
        <v>34364</v>
      </c>
      <c r="Y1433" s="147" t="s">
        <v>140</v>
      </c>
      <c r="Z1433" s="147" t="str">
        <f t="shared" si="58"/>
        <v>0151PE</v>
      </c>
      <c r="AA1433" s="246">
        <v>0</v>
      </c>
      <c r="AB1433" s="150" t="s">
        <v>13904</v>
      </c>
      <c r="AC1433" s="150" t="s">
        <v>3343</v>
      </c>
      <c r="AD1433" s="150"/>
      <c r="AE1433" s="223"/>
      <c r="AF1433" s="223"/>
    </row>
    <row r="1434" spans="1:32" s="222" customFormat="1" ht="24" hidden="1" customHeight="1">
      <c r="A1434" s="178">
        <v>42945</v>
      </c>
      <c r="B1434" s="177" t="s">
        <v>28642</v>
      </c>
      <c r="C1434" s="156">
        <v>0</v>
      </c>
      <c r="D1434" s="156" t="s">
        <v>31</v>
      </c>
      <c r="E1434" s="156" t="s">
        <v>94</v>
      </c>
      <c r="F1434" s="252">
        <v>170725</v>
      </c>
      <c r="G1434" s="156" t="s">
        <v>310</v>
      </c>
      <c r="H1434" s="176" t="s">
        <v>34343</v>
      </c>
      <c r="I1434" s="156">
        <v>2</v>
      </c>
      <c r="J1434" s="156" t="s">
        <v>32</v>
      </c>
      <c r="K1434" s="156" t="s">
        <v>342</v>
      </c>
      <c r="L1434" s="156" t="s">
        <v>349</v>
      </c>
      <c r="M1434" s="156"/>
      <c r="N1434" s="156">
        <v>0</v>
      </c>
      <c r="O1434" s="156" t="s">
        <v>41</v>
      </c>
      <c r="P1434" s="156">
        <v>111341.26</v>
      </c>
      <c r="Q1434" s="156">
        <v>4309650</v>
      </c>
      <c r="R1434" s="156">
        <v>3368025</v>
      </c>
      <c r="S1434" s="166">
        <v>78.150000000000006</v>
      </c>
      <c r="T1434" s="156">
        <v>0</v>
      </c>
      <c r="U1434" s="156">
        <v>0</v>
      </c>
      <c r="V1434" s="156" t="s">
        <v>34363</v>
      </c>
      <c r="W1434" s="156" t="s">
        <v>34362</v>
      </c>
      <c r="X1434" s="156" t="s">
        <v>34361</v>
      </c>
      <c r="Y1434" s="141" t="s">
        <v>140</v>
      </c>
      <c r="Z1434" s="141" t="str">
        <f t="shared" si="58"/>
        <v>0151PE</v>
      </c>
      <c r="AA1434" s="245">
        <v>0</v>
      </c>
      <c r="AB1434" s="156" t="s">
        <v>13904</v>
      </c>
      <c r="AC1434" s="156" t="s">
        <v>3343</v>
      </c>
      <c r="AD1434" s="156"/>
      <c r="AE1434" s="223"/>
      <c r="AF1434" s="223"/>
    </row>
    <row r="1435" spans="1:32" s="222" customFormat="1" ht="24" hidden="1" customHeight="1">
      <c r="A1435" s="178">
        <v>42945</v>
      </c>
      <c r="B1435" s="177" t="s">
        <v>34360</v>
      </c>
      <c r="C1435" s="156">
        <v>0</v>
      </c>
      <c r="D1435" s="156" t="s">
        <v>31</v>
      </c>
      <c r="E1435" s="156" t="s">
        <v>95</v>
      </c>
      <c r="F1435" s="252">
        <v>170725</v>
      </c>
      <c r="G1435" s="156" t="s">
        <v>310</v>
      </c>
      <c r="H1435" s="176" t="s">
        <v>34343</v>
      </c>
      <c r="I1435" s="156">
        <v>3</v>
      </c>
      <c r="J1435" s="156" t="s">
        <v>32</v>
      </c>
      <c r="K1435" s="156" t="s">
        <v>342</v>
      </c>
      <c r="L1435" s="156" t="s">
        <v>349</v>
      </c>
      <c r="M1435" s="156"/>
      <c r="N1435" s="156">
        <v>0</v>
      </c>
      <c r="O1435" s="156" t="s">
        <v>41</v>
      </c>
      <c r="P1435" s="156">
        <v>115550.71</v>
      </c>
      <c r="Q1435" s="156">
        <v>4309650</v>
      </c>
      <c r="R1435" s="156">
        <v>3490316</v>
      </c>
      <c r="S1435" s="166">
        <v>80.989999999999995</v>
      </c>
      <c r="T1435" s="156">
        <v>0</v>
      </c>
      <c r="U1435" s="156">
        <v>0</v>
      </c>
      <c r="V1435" s="156" t="s">
        <v>34359</v>
      </c>
      <c r="W1435" s="156" t="s">
        <v>34358</v>
      </c>
      <c r="X1435" s="156" t="s">
        <v>34357</v>
      </c>
      <c r="Y1435" s="141" t="s">
        <v>140</v>
      </c>
      <c r="Z1435" s="141" t="str">
        <f t="shared" si="58"/>
        <v>0151PE</v>
      </c>
      <c r="AA1435" s="245">
        <v>0</v>
      </c>
      <c r="AB1435" s="156" t="s">
        <v>13904</v>
      </c>
      <c r="AC1435" s="156" t="s">
        <v>3343</v>
      </c>
      <c r="AD1435" s="156"/>
      <c r="AE1435" s="223"/>
      <c r="AF1435" s="223"/>
    </row>
    <row r="1436" spans="1:32" s="222" customFormat="1" ht="24" hidden="1" customHeight="1">
      <c r="A1436" s="178">
        <v>42945</v>
      </c>
      <c r="B1436" s="177" t="s">
        <v>34344</v>
      </c>
      <c r="C1436" s="156">
        <v>0</v>
      </c>
      <c r="D1436" s="156" t="s">
        <v>31</v>
      </c>
      <c r="E1436" s="156" t="s">
        <v>96</v>
      </c>
      <c r="F1436" s="252">
        <v>170725</v>
      </c>
      <c r="G1436" s="156" t="s">
        <v>310</v>
      </c>
      <c r="H1436" s="176" t="s">
        <v>34343</v>
      </c>
      <c r="I1436" s="156">
        <v>4</v>
      </c>
      <c r="J1436" s="156" t="s">
        <v>32</v>
      </c>
      <c r="K1436" s="156" t="s">
        <v>342</v>
      </c>
      <c r="L1436" s="156" t="s">
        <v>349</v>
      </c>
      <c r="M1436" s="156"/>
      <c r="N1436" s="156">
        <v>0</v>
      </c>
      <c r="O1436" s="156" t="s">
        <v>41</v>
      </c>
      <c r="P1436" s="156">
        <v>111528.83</v>
      </c>
      <c r="Q1436" s="156">
        <v>4309650</v>
      </c>
      <c r="R1436" s="156">
        <v>3379104</v>
      </c>
      <c r="S1436" s="166">
        <v>78.41</v>
      </c>
      <c r="T1436" s="156">
        <v>0</v>
      </c>
      <c r="U1436" s="156">
        <v>0</v>
      </c>
      <c r="V1436" s="156" t="s">
        <v>34356</v>
      </c>
      <c r="W1436" s="156" t="s">
        <v>34355</v>
      </c>
      <c r="X1436" s="156" t="s">
        <v>34354</v>
      </c>
      <c r="Y1436" s="141" t="s">
        <v>140</v>
      </c>
      <c r="Z1436" s="141" t="str">
        <f t="shared" si="58"/>
        <v>0151PE</v>
      </c>
      <c r="AA1436" s="245">
        <v>0</v>
      </c>
      <c r="AB1436" s="156" t="s">
        <v>13904</v>
      </c>
      <c r="AC1436" s="156" t="s">
        <v>3343</v>
      </c>
      <c r="AD1436" s="156"/>
      <c r="AE1436" s="223"/>
      <c r="AF1436" s="223"/>
    </row>
    <row r="1437" spans="1:32" s="222" customFormat="1" ht="24" hidden="1" customHeight="1">
      <c r="A1437" s="178">
        <v>42945</v>
      </c>
      <c r="B1437" s="177" t="s">
        <v>34344</v>
      </c>
      <c r="C1437" s="156">
        <v>0</v>
      </c>
      <c r="D1437" s="156" t="s">
        <v>31</v>
      </c>
      <c r="E1437" s="156" t="s">
        <v>97</v>
      </c>
      <c r="F1437" s="252">
        <v>170725</v>
      </c>
      <c r="G1437" s="156" t="s">
        <v>310</v>
      </c>
      <c r="H1437" s="176" t="s">
        <v>34343</v>
      </c>
      <c r="I1437" s="156">
        <v>5</v>
      </c>
      <c r="J1437" s="156" t="s">
        <v>32</v>
      </c>
      <c r="K1437" s="156" t="s">
        <v>342</v>
      </c>
      <c r="L1437" s="156" t="s">
        <v>349</v>
      </c>
      <c r="M1437" s="156"/>
      <c r="N1437" s="156">
        <v>0</v>
      </c>
      <c r="O1437" s="156" t="s">
        <v>41</v>
      </c>
      <c r="P1437" s="156">
        <v>112048.28</v>
      </c>
      <c r="Q1437" s="156">
        <v>4309650</v>
      </c>
      <c r="R1437" s="156">
        <v>3391229</v>
      </c>
      <c r="S1437" s="166">
        <v>78.69</v>
      </c>
      <c r="T1437" s="156">
        <v>0</v>
      </c>
      <c r="U1437" s="156">
        <v>0</v>
      </c>
      <c r="V1437" s="156" t="s">
        <v>34353</v>
      </c>
      <c r="W1437" s="156" t="s">
        <v>34352</v>
      </c>
      <c r="X1437" s="156" t="s">
        <v>34351</v>
      </c>
      <c r="Y1437" s="141" t="s">
        <v>140</v>
      </c>
      <c r="Z1437" s="141" t="str">
        <f t="shared" si="58"/>
        <v>0151PE</v>
      </c>
      <c r="AA1437" s="245">
        <v>0</v>
      </c>
      <c r="AB1437" s="156" t="s">
        <v>13904</v>
      </c>
      <c r="AC1437" s="156" t="s">
        <v>3343</v>
      </c>
      <c r="AD1437" s="156"/>
      <c r="AE1437" s="223"/>
      <c r="AF1437" s="223"/>
    </row>
    <row r="1438" spans="1:32" s="222" customFormat="1" ht="24" hidden="1" customHeight="1">
      <c r="A1438" s="178">
        <v>42945</v>
      </c>
      <c r="B1438" s="177" t="s">
        <v>34344</v>
      </c>
      <c r="C1438" s="156">
        <v>0</v>
      </c>
      <c r="D1438" s="156" t="s">
        <v>31</v>
      </c>
      <c r="E1438" s="156" t="s">
        <v>98</v>
      </c>
      <c r="F1438" s="252">
        <v>170725</v>
      </c>
      <c r="G1438" s="156" t="s">
        <v>310</v>
      </c>
      <c r="H1438" s="176" t="s">
        <v>34343</v>
      </c>
      <c r="I1438" s="156">
        <v>6</v>
      </c>
      <c r="J1438" s="156" t="s">
        <v>32</v>
      </c>
      <c r="K1438" s="156" t="s">
        <v>342</v>
      </c>
      <c r="L1438" s="156" t="s">
        <v>349</v>
      </c>
      <c r="M1438" s="156"/>
      <c r="N1438" s="156">
        <v>0</v>
      </c>
      <c r="O1438" s="156" t="s">
        <v>41</v>
      </c>
      <c r="P1438" s="156">
        <v>110500.65</v>
      </c>
      <c r="Q1438" s="156">
        <v>4309650</v>
      </c>
      <c r="R1438" s="156">
        <v>3359524</v>
      </c>
      <c r="S1438" s="166">
        <v>77.95</v>
      </c>
      <c r="T1438" s="156">
        <v>0</v>
      </c>
      <c r="U1438" s="156">
        <v>0</v>
      </c>
      <c r="V1438" s="156" t="s">
        <v>34350</v>
      </c>
      <c r="W1438" s="156" t="s">
        <v>34349</v>
      </c>
      <c r="X1438" s="156" t="s">
        <v>34348</v>
      </c>
      <c r="Y1438" s="141" t="s">
        <v>140</v>
      </c>
      <c r="Z1438" s="141" t="str">
        <f t="shared" si="58"/>
        <v>0151PE</v>
      </c>
      <c r="AA1438" s="245">
        <v>0</v>
      </c>
      <c r="AB1438" s="156" t="s">
        <v>13904</v>
      </c>
      <c r="AC1438" s="156" t="s">
        <v>3343</v>
      </c>
      <c r="AD1438" s="156"/>
      <c r="AE1438" s="223"/>
      <c r="AF1438" s="223"/>
    </row>
    <row r="1439" spans="1:32" s="222" customFormat="1" ht="24" hidden="1" customHeight="1">
      <c r="A1439" s="178">
        <v>42945</v>
      </c>
      <c r="B1439" s="177" t="s">
        <v>34344</v>
      </c>
      <c r="C1439" s="156">
        <v>0</v>
      </c>
      <c r="D1439" s="156" t="s">
        <v>31</v>
      </c>
      <c r="E1439" s="156" t="s">
        <v>99</v>
      </c>
      <c r="F1439" s="252">
        <v>170725</v>
      </c>
      <c r="G1439" s="156" t="s">
        <v>310</v>
      </c>
      <c r="H1439" s="176" t="s">
        <v>34343</v>
      </c>
      <c r="I1439" s="156">
        <v>7</v>
      </c>
      <c r="J1439" s="156" t="s">
        <v>32</v>
      </c>
      <c r="K1439" s="156" t="s">
        <v>342</v>
      </c>
      <c r="L1439" s="156" t="s">
        <v>349</v>
      </c>
      <c r="M1439" s="156"/>
      <c r="N1439" s="156">
        <v>0</v>
      </c>
      <c r="O1439" s="156" t="s">
        <v>41</v>
      </c>
      <c r="P1439" s="156">
        <v>109260.81</v>
      </c>
      <c r="Q1439" s="156">
        <v>4309650</v>
      </c>
      <c r="R1439" s="156">
        <v>3309489</v>
      </c>
      <c r="S1439" s="166">
        <v>76.790000000000006</v>
      </c>
      <c r="T1439" s="156">
        <v>0</v>
      </c>
      <c r="U1439" s="156">
        <v>0</v>
      </c>
      <c r="V1439" s="156" t="s">
        <v>34347</v>
      </c>
      <c r="W1439" s="156" t="s">
        <v>34346</v>
      </c>
      <c r="X1439" s="156" t="s">
        <v>34345</v>
      </c>
      <c r="Y1439" s="141" t="s">
        <v>140</v>
      </c>
      <c r="Z1439" s="141" t="str">
        <f t="shared" si="58"/>
        <v>0151PE</v>
      </c>
      <c r="AA1439" s="245">
        <v>0</v>
      </c>
      <c r="AB1439" s="156" t="s">
        <v>13904</v>
      </c>
      <c r="AC1439" s="156" t="s">
        <v>3343</v>
      </c>
      <c r="AD1439" s="156"/>
      <c r="AE1439" s="223"/>
      <c r="AF1439" s="223"/>
    </row>
    <row r="1440" spans="1:32" s="222" customFormat="1" ht="24" hidden="1" customHeight="1">
      <c r="A1440" s="178">
        <v>42945</v>
      </c>
      <c r="B1440" s="177" t="s">
        <v>34344</v>
      </c>
      <c r="C1440" s="156">
        <v>0</v>
      </c>
      <c r="D1440" s="156" t="s">
        <v>31</v>
      </c>
      <c r="E1440" s="156" t="s">
        <v>100</v>
      </c>
      <c r="F1440" s="252">
        <v>170725</v>
      </c>
      <c r="G1440" s="156" t="s">
        <v>310</v>
      </c>
      <c r="H1440" s="176" t="s">
        <v>34343</v>
      </c>
      <c r="I1440" s="156">
        <v>8</v>
      </c>
      <c r="J1440" s="156" t="s">
        <v>32</v>
      </c>
      <c r="K1440" s="156" t="s">
        <v>342</v>
      </c>
      <c r="L1440" s="156" t="s">
        <v>349</v>
      </c>
      <c r="M1440" s="156"/>
      <c r="N1440" s="156">
        <v>0</v>
      </c>
      <c r="O1440" s="156" t="s">
        <v>41</v>
      </c>
      <c r="P1440" s="156">
        <v>108231.1</v>
      </c>
      <c r="Q1440" s="156">
        <v>4309650</v>
      </c>
      <c r="R1440" s="156">
        <v>3294790</v>
      </c>
      <c r="S1440" s="166">
        <v>76.45</v>
      </c>
      <c r="T1440" s="156">
        <v>0</v>
      </c>
      <c r="U1440" s="156">
        <v>0</v>
      </c>
      <c r="V1440" s="156" t="s">
        <v>34342</v>
      </c>
      <c r="W1440" s="156" t="s">
        <v>34341</v>
      </c>
      <c r="X1440" s="156" t="s">
        <v>34340</v>
      </c>
      <c r="Y1440" s="141" t="s">
        <v>140</v>
      </c>
      <c r="Z1440" s="141" t="str">
        <f t="shared" si="58"/>
        <v>0151PE</v>
      </c>
      <c r="AA1440" s="245">
        <v>0</v>
      </c>
      <c r="AB1440" s="156" t="s">
        <v>13904</v>
      </c>
      <c r="AC1440" s="156" t="s">
        <v>3343</v>
      </c>
      <c r="AD1440" s="156"/>
      <c r="AE1440" s="223"/>
      <c r="AF1440" s="223"/>
    </row>
    <row r="1441" spans="1:32" s="222" customFormat="1" ht="24" hidden="1" customHeight="1">
      <c r="A1441" s="182">
        <v>42946</v>
      </c>
      <c r="B1441" s="181" t="s">
        <v>28642</v>
      </c>
      <c r="C1441" s="150">
        <v>0</v>
      </c>
      <c r="D1441" s="150" t="s">
        <v>31</v>
      </c>
      <c r="E1441" s="150" t="s">
        <v>93</v>
      </c>
      <c r="F1441" s="253">
        <v>170728</v>
      </c>
      <c r="G1441" s="180" t="s">
        <v>310</v>
      </c>
      <c r="H1441" s="150" t="s">
        <v>34317</v>
      </c>
      <c r="I1441" s="179">
        <v>1</v>
      </c>
      <c r="J1441" s="150" t="s">
        <v>32</v>
      </c>
      <c r="K1441" s="150" t="s">
        <v>342</v>
      </c>
      <c r="L1441" s="150" t="s">
        <v>349</v>
      </c>
      <c r="M1441" s="150"/>
      <c r="N1441" s="150">
        <v>0</v>
      </c>
      <c r="O1441" s="150" t="s">
        <v>33</v>
      </c>
      <c r="P1441" s="150">
        <v>73196.66</v>
      </c>
      <c r="Q1441" s="150">
        <v>4309650</v>
      </c>
      <c r="R1441" s="150">
        <v>3331722</v>
      </c>
      <c r="S1441" s="150">
        <v>77.31</v>
      </c>
      <c r="T1441" s="150">
        <v>0</v>
      </c>
      <c r="U1441" s="150">
        <v>0</v>
      </c>
      <c r="V1441" s="150" t="s">
        <v>34339</v>
      </c>
      <c r="W1441" s="150" t="s">
        <v>34338</v>
      </c>
      <c r="X1441" s="150" t="s">
        <v>34337</v>
      </c>
      <c r="Y1441" s="147" t="s">
        <v>320</v>
      </c>
      <c r="Z1441" s="147" t="str">
        <f t="shared" si="58"/>
        <v>0101PE</v>
      </c>
      <c r="AA1441" s="246">
        <v>0</v>
      </c>
      <c r="AB1441" s="150" t="s">
        <v>13904</v>
      </c>
      <c r="AC1441" s="150" t="s">
        <v>3343</v>
      </c>
      <c r="AD1441" s="150"/>
      <c r="AE1441" s="223"/>
      <c r="AF1441" s="223"/>
    </row>
    <row r="1442" spans="1:32" s="222" customFormat="1" ht="24" hidden="1" customHeight="1">
      <c r="A1442" s="178">
        <v>42946</v>
      </c>
      <c r="B1442" s="177" t="s">
        <v>28642</v>
      </c>
      <c r="C1442" s="156">
        <v>0</v>
      </c>
      <c r="D1442" s="156" t="s">
        <v>31</v>
      </c>
      <c r="E1442" s="156" t="s">
        <v>94</v>
      </c>
      <c r="F1442" s="252">
        <v>170728</v>
      </c>
      <c r="G1442" s="156" t="s">
        <v>310</v>
      </c>
      <c r="H1442" s="176" t="s">
        <v>34317</v>
      </c>
      <c r="I1442" s="156">
        <v>2</v>
      </c>
      <c r="J1442" s="156" t="s">
        <v>32</v>
      </c>
      <c r="K1442" s="156" t="s">
        <v>342</v>
      </c>
      <c r="L1442" s="156" t="s">
        <v>349</v>
      </c>
      <c r="M1442" s="156"/>
      <c r="N1442" s="156">
        <v>0</v>
      </c>
      <c r="O1442" s="156" t="s">
        <v>33</v>
      </c>
      <c r="P1442" s="156">
        <v>74710.73</v>
      </c>
      <c r="Q1442" s="156">
        <v>4309650</v>
      </c>
      <c r="R1442" s="156">
        <v>3414722</v>
      </c>
      <c r="S1442" s="166">
        <v>79.23</v>
      </c>
      <c r="T1442" s="156">
        <v>0</v>
      </c>
      <c r="U1442" s="156">
        <v>0</v>
      </c>
      <c r="V1442" s="156" t="s">
        <v>34336</v>
      </c>
      <c r="W1442" s="156" t="s">
        <v>34335</v>
      </c>
      <c r="X1442" s="156" t="s">
        <v>34334</v>
      </c>
      <c r="Y1442" s="141" t="s">
        <v>320</v>
      </c>
      <c r="Z1442" s="141" t="str">
        <f t="shared" si="58"/>
        <v>0101PE</v>
      </c>
      <c r="AA1442" s="245">
        <v>0</v>
      </c>
      <c r="AB1442" s="156" t="s">
        <v>13904</v>
      </c>
      <c r="AC1442" s="156" t="s">
        <v>3343</v>
      </c>
      <c r="AD1442" s="156"/>
      <c r="AE1442" s="223"/>
      <c r="AF1442" s="223"/>
    </row>
    <row r="1443" spans="1:32" s="222" customFormat="1" ht="24" hidden="1" customHeight="1">
      <c r="A1443" s="178">
        <v>42946</v>
      </c>
      <c r="B1443" s="177" t="s">
        <v>28642</v>
      </c>
      <c r="C1443" s="156">
        <v>0</v>
      </c>
      <c r="D1443" s="156" t="s">
        <v>31</v>
      </c>
      <c r="E1443" s="156" t="s">
        <v>95</v>
      </c>
      <c r="F1443" s="252">
        <v>170728</v>
      </c>
      <c r="G1443" s="156" t="s">
        <v>310</v>
      </c>
      <c r="H1443" s="176" t="s">
        <v>34317</v>
      </c>
      <c r="I1443" s="156">
        <v>3</v>
      </c>
      <c r="J1443" s="156" t="s">
        <v>32</v>
      </c>
      <c r="K1443" s="156" t="s">
        <v>342</v>
      </c>
      <c r="L1443" s="156" t="s">
        <v>349</v>
      </c>
      <c r="M1443" s="156"/>
      <c r="N1443" s="156">
        <v>0</v>
      </c>
      <c r="O1443" s="156" t="s">
        <v>33</v>
      </c>
      <c r="P1443" s="156">
        <v>73893.440000000002</v>
      </c>
      <c r="Q1443" s="156">
        <v>4309650</v>
      </c>
      <c r="R1443" s="156">
        <v>3373751</v>
      </c>
      <c r="S1443" s="166">
        <v>78.28</v>
      </c>
      <c r="T1443" s="156">
        <v>0</v>
      </c>
      <c r="U1443" s="156">
        <v>0</v>
      </c>
      <c r="V1443" s="156" t="s">
        <v>34333</v>
      </c>
      <c r="W1443" s="156" t="s">
        <v>34332</v>
      </c>
      <c r="X1443" s="156" t="s">
        <v>34331</v>
      </c>
      <c r="Y1443" s="141" t="s">
        <v>320</v>
      </c>
      <c r="Z1443" s="141" t="str">
        <f t="shared" si="58"/>
        <v>0101PE</v>
      </c>
      <c r="AA1443" s="245">
        <v>0</v>
      </c>
      <c r="AB1443" s="156" t="s">
        <v>13904</v>
      </c>
      <c r="AC1443" s="156" t="s">
        <v>3343</v>
      </c>
      <c r="AD1443" s="156"/>
      <c r="AE1443" s="223"/>
      <c r="AF1443" s="223"/>
    </row>
    <row r="1444" spans="1:32" s="222" customFormat="1" ht="24" hidden="1" customHeight="1">
      <c r="A1444" s="178">
        <v>42946</v>
      </c>
      <c r="B1444" s="177" t="s">
        <v>28642</v>
      </c>
      <c r="C1444" s="156">
        <v>0</v>
      </c>
      <c r="D1444" s="156" t="s">
        <v>31</v>
      </c>
      <c r="E1444" s="156" t="s">
        <v>96</v>
      </c>
      <c r="F1444" s="252">
        <v>170728</v>
      </c>
      <c r="G1444" s="156" t="s">
        <v>310</v>
      </c>
      <c r="H1444" s="176" t="s">
        <v>34317</v>
      </c>
      <c r="I1444" s="156">
        <v>4</v>
      </c>
      <c r="J1444" s="156" t="s">
        <v>32</v>
      </c>
      <c r="K1444" s="156" t="s">
        <v>342</v>
      </c>
      <c r="L1444" s="156" t="s">
        <v>349</v>
      </c>
      <c r="M1444" s="156"/>
      <c r="N1444" s="156">
        <v>0</v>
      </c>
      <c r="O1444" s="156" t="s">
        <v>33</v>
      </c>
      <c r="P1444" s="156">
        <v>74824.98</v>
      </c>
      <c r="Q1444" s="156">
        <v>4309650</v>
      </c>
      <c r="R1444" s="156">
        <v>3420056</v>
      </c>
      <c r="S1444" s="166">
        <v>79.36</v>
      </c>
      <c r="T1444" s="156">
        <v>0</v>
      </c>
      <c r="U1444" s="156">
        <v>0</v>
      </c>
      <c r="V1444" s="156" t="s">
        <v>34330</v>
      </c>
      <c r="W1444" s="156" t="s">
        <v>34329</v>
      </c>
      <c r="X1444" s="156" t="s">
        <v>34328</v>
      </c>
      <c r="Y1444" s="141" t="s">
        <v>320</v>
      </c>
      <c r="Z1444" s="141" t="str">
        <f t="shared" si="58"/>
        <v>0101PE</v>
      </c>
      <c r="AA1444" s="245">
        <v>0</v>
      </c>
      <c r="AB1444" s="156" t="s">
        <v>13904</v>
      </c>
      <c r="AC1444" s="156" t="s">
        <v>3343</v>
      </c>
      <c r="AD1444" s="156"/>
      <c r="AE1444" s="223"/>
      <c r="AF1444" s="223"/>
    </row>
    <row r="1445" spans="1:32" s="222" customFormat="1" ht="24" hidden="1" customHeight="1">
      <c r="A1445" s="178">
        <v>42946</v>
      </c>
      <c r="B1445" s="177" t="s">
        <v>28642</v>
      </c>
      <c r="C1445" s="156">
        <v>0</v>
      </c>
      <c r="D1445" s="156" t="s">
        <v>31</v>
      </c>
      <c r="E1445" s="156" t="s">
        <v>97</v>
      </c>
      <c r="F1445" s="252">
        <v>170728</v>
      </c>
      <c r="G1445" s="156" t="s">
        <v>310</v>
      </c>
      <c r="H1445" s="176" t="s">
        <v>34317</v>
      </c>
      <c r="I1445" s="156">
        <v>5</v>
      </c>
      <c r="J1445" s="156" t="s">
        <v>32</v>
      </c>
      <c r="K1445" s="156" t="s">
        <v>342</v>
      </c>
      <c r="L1445" s="156" t="s">
        <v>349</v>
      </c>
      <c r="M1445" s="156"/>
      <c r="N1445" s="156">
        <v>0</v>
      </c>
      <c r="O1445" s="156" t="s">
        <v>33</v>
      </c>
      <c r="P1445" s="156">
        <v>74981.62</v>
      </c>
      <c r="Q1445" s="156">
        <v>4309650</v>
      </c>
      <c r="R1445" s="156">
        <v>3418454</v>
      </c>
      <c r="S1445" s="166">
        <v>79.319999999999993</v>
      </c>
      <c r="T1445" s="156">
        <v>0</v>
      </c>
      <c r="U1445" s="156">
        <v>0</v>
      </c>
      <c r="V1445" s="156" t="s">
        <v>34327</v>
      </c>
      <c r="W1445" s="156" t="s">
        <v>34326</v>
      </c>
      <c r="X1445" s="156" t="s">
        <v>34325</v>
      </c>
      <c r="Y1445" s="141" t="s">
        <v>320</v>
      </c>
      <c r="Z1445" s="141" t="str">
        <f t="shared" si="58"/>
        <v>0101PE</v>
      </c>
      <c r="AA1445" s="245">
        <v>0</v>
      </c>
      <c r="AB1445" s="156" t="s">
        <v>13904</v>
      </c>
      <c r="AC1445" s="156" t="s">
        <v>3343</v>
      </c>
      <c r="AD1445" s="156"/>
      <c r="AE1445" s="223"/>
      <c r="AF1445" s="223"/>
    </row>
    <row r="1446" spans="1:32" s="222" customFormat="1" ht="24" hidden="1" customHeight="1">
      <c r="A1446" s="178">
        <v>42946</v>
      </c>
      <c r="B1446" s="177" t="s">
        <v>34324</v>
      </c>
      <c r="C1446" s="156">
        <v>0</v>
      </c>
      <c r="D1446" s="156" t="s">
        <v>31</v>
      </c>
      <c r="E1446" s="156" t="s">
        <v>98</v>
      </c>
      <c r="F1446" s="252">
        <v>170728</v>
      </c>
      <c r="G1446" s="156" t="s">
        <v>310</v>
      </c>
      <c r="H1446" s="176" t="s">
        <v>34317</v>
      </c>
      <c r="I1446" s="156">
        <v>6</v>
      </c>
      <c r="J1446" s="156" t="s">
        <v>32</v>
      </c>
      <c r="K1446" s="156" t="s">
        <v>342</v>
      </c>
      <c r="L1446" s="156" t="s">
        <v>349</v>
      </c>
      <c r="M1446" s="156"/>
      <c r="N1446" s="156">
        <v>0</v>
      </c>
      <c r="O1446" s="156" t="s">
        <v>33</v>
      </c>
      <c r="P1446" s="156">
        <v>75920.61</v>
      </c>
      <c r="Q1446" s="156">
        <v>4309650</v>
      </c>
      <c r="R1446" s="156">
        <v>3447631</v>
      </c>
      <c r="S1446" s="166">
        <v>80</v>
      </c>
      <c r="T1446" s="156">
        <v>0</v>
      </c>
      <c r="U1446" s="156">
        <v>0</v>
      </c>
      <c r="V1446" s="156" t="s">
        <v>34323</v>
      </c>
      <c r="W1446" s="156" t="s">
        <v>34322</v>
      </c>
      <c r="X1446" s="156" t="s">
        <v>4070</v>
      </c>
      <c r="Y1446" s="141" t="s">
        <v>320</v>
      </c>
      <c r="Z1446" s="141" t="str">
        <f t="shared" si="58"/>
        <v>0101PE</v>
      </c>
      <c r="AA1446" s="245">
        <v>0</v>
      </c>
      <c r="AB1446" s="156" t="s">
        <v>13904</v>
      </c>
      <c r="AC1446" s="156" t="s">
        <v>3343</v>
      </c>
      <c r="AD1446" s="156"/>
      <c r="AE1446" s="223"/>
      <c r="AF1446" s="223"/>
    </row>
    <row r="1447" spans="1:32" s="222" customFormat="1" ht="24" hidden="1" customHeight="1">
      <c r="A1447" s="178">
        <v>42946</v>
      </c>
      <c r="B1447" s="177" t="s">
        <v>34318</v>
      </c>
      <c r="C1447" s="156">
        <v>0</v>
      </c>
      <c r="D1447" s="156" t="s">
        <v>31</v>
      </c>
      <c r="E1447" s="156" t="s">
        <v>99</v>
      </c>
      <c r="F1447" s="252">
        <v>170728</v>
      </c>
      <c r="G1447" s="156" t="s">
        <v>310</v>
      </c>
      <c r="H1447" s="176" t="s">
        <v>34317</v>
      </c>
      <c r="I1447" s="156">
        <v>7</v>
      </c>
      <c r="J1447" s="156" t="s">
        <v>32</v>
      </c>
      <c r="K1447" s="156" t="s">
        <v>342</v>
      </c>
      <c r="L1447" s="156" t="s">
        <v>349</v>
      </c>
      <c r="M1447" s="156"/>
      <c r="N1447" s="156">
        <v>0</v>
      </c>
      <c r="O1447" s="156" t="s">
        <v>33</v>
      </c>
      <c r="P1447" s="156">
        <v>73643.75</v>
      </c>
      <c r="Q1447" s="156">
        <v>4309650</v>
      </c>
      <c r="R1447" s="156">
        <v>3334567</v>
      </c>
      <c r="S1447" s="166">
        <v>77.37</v>
      </c>
      <c r="T1447" s="156">
        <v>0</v>
      </c>
      <c r="U1447" s="156">
        <v>0</v>
      </c>
      <c r="V1447" s="156" t="s">
        <v>34321</v>
      </c>
      <c r="W1447" s="156" t="s">
        <v>34320</v>
      </c>
      <c r="X1447" s="156" t="s">
        <v>34319</v>
      </c>
      <c r="Y1447" s="141" t="s">
        <v>320</v>
      </c>
      <c r="Z1447" s="141" t="str">
        <f t="shared" si="58"/>
        <v>0101PE</v>
      </c>
      <c r="AA1447" s="245">
        <v>0</v>
      </c>
      <c r="AB1447" s="156" t="s">
        <v>13904</v>
      </c>
      <c r="AC1447" s="156" t="s">
        <v>3343</v>
      </c>
      <c r="AD1447" s="156"/>
      <c r="AE1447" s="223"/>
      <c r="AF1447" s="223"/>
    </row>
    <row r="1448" spans="1:32" s="222" customFormat="1" ht="24" hidden="1" customHeight="1">
      <c r="A1448" s="178">
        <v>42946</v>
      </c>
      <c r="B1448" s="177" t="s">
        <v>34318</v>
      </c>
      <c r="C1448" s="156">
        <v>0</v>
      </c>
      <c r="D1448" s="156" t="s">
        <v>31</v>
      </c>
      <c r="E1448" s="156" t="s">
        <v>100</v>
      </c>
      <c r="F1448" s="252">
        <v>170728</v>
      </c>
      <c r="G1448" s="156" t="s">
        <v>310</v>
      </c>
      <c r="H1448" s="176" t="s">
        <v>34317</v>
      </c>
      <c r="I1448" s="156">
        <v>8</v>
      </c>
      <c r="J1448" s="156" t="s">
        <v>32</v>
      </c>
      <c r="K1448" s="156" t="s">
        <v>342</v>
      </c>
      <c r="L1448" s="156" t="s">
        <v>349</v>
      </c>
      <c r="M1448" s="156"/>
      <c r="N1448" s="156">
        <v>0</v>
      </c>
      <c r="O1448" s="156" t="s">
        <v>33</v>
      </c>
      <c r="P1448" s="156">
        <v>75085.399999999994</v>
      </c>
      <c r="Q1448" s="156">
        <v>4309650</v>
      </c>
      <c r="R1448" s="156">
        <v>3387562</v>
      </c>
      <c r="S1448" s="166">
        <v>78.599999999999994</v>
      </c>
      <c r="T1448" s="156">
        <v>0</v>
      </c>
      <c r="U1448" s="156">
        <v>0</v>
      </c>
      <c r="V1448" s="156" t="s">
        <v>34316</v>
      </c>
      <c r="W1448" s="156" t="s">
        <v>34315</v>
      </c>
      <c r="X1448" s="156" t="s">
        <v>34314</v>
      </c>
      <c r="Y1448" s="141" t="s">
        <v>320</v>
      </c>
      <c r="Z1448" s="141" t="str">
        <f t="shared" si="58"/>
        <v>0101PE</v>
      </c>
      <c r="AA1448" s="245">
        <v>0</v>
      </c>
      <c r="AB1448" s="156" t="s">
        <v>13904</v>
      </c>
      <c r="AC1448" s="156" t="s">
        <v>3343</v>
      </c>
      <c r="AD1448" s="156"/>
      <c r="AE1448" s="223"/>
      <c r="AF1448" s="223"/>
    </row>
    <row r="1449" spans="1:32" s="222" customFormat="1" ht="24" hidden="1" customHeight="1">
      <c r="A1449" s="182">
        <v>42946</v>
      </c>
      <c r="B1449" s="181" t="s">
        <v>34275</v>
      </c>
      <c r="C1449" s="150">
        <v>0</v>
      </c>
      <c r="D1449" s="150" t="s">
        <v>31</v>
      </c>
      <c r="E1449" s="150" t="s">
        <v>93</v>
      </c>
      <c r="F1449" s="253">
        <v>170728</v>
      </c>
      <c r="G1449" s="180" t="s">
        <v>108</v>
      </c>
      <c r="H1449" s="150" t="s">
        <v>34311</v>
      </c>
      <c r="I1449" s="179">
        <v>1</v>
      </c>
      <c r="J1449" s="150" t="s">
        <v>32</v>
      </c>
      <c r="K1449" s="150" t="s">
        <v>342</v>
      </c>
      <c r="L1449" s="150" t="s">
        <v>350</v>
      </c>
      <c r="M1449" s="150"/>
      <c r="N1449" s="150">
        <v>0</v>
      </c>
      <c r="O1449" s="150" t="s">
        <v>33</v>
      </c>
      <c r="P1449" s="150">
        <v>34662.28</v>
      </c>
      <c r="Q1449" s="150">
        <v>2943577</v>
      </c>
      <c r="R1449" s="150">
        <v>2755859</v>
      </c>
      <c r="S1449" s="150">
        <v>93.8</v>
      </c>
      <c r="T1449" s="150">
        <v>0</v>
      </c>
      <c r="U1449" s="150">
        <v>0</v>
      </c>
      <c r="V1449" s="150" t="s">
        <v>33221</v>
      </c>
      <c r="W1449" s="150" t="s">
        <v>34313</v>
      </c>
      <c r="X1449" s="150" t="s">
        <v>34312</v>
      </c>
      <c r="Y1449" s="147" t="s">
        <v>320</v>
      </c>
      <c r="Z1449" s="147" t="str">
        <f t="shared" si="58"/>
        <v>0101PE</v>
      </c>
      <c r="AA1449" s="246">
        <v>0</v>
      </c>
      <c r="AB1449" s="150" t="s">
        <v>13904</v>
      </c>
      <c r="AC1449" s="150" t="s">
        <v>3343</v>
      </c>
      <c r="AD1449" s="150"/>
      <c r="AE1449" s="223"/>
      <c r="AF1449" s="223"/>
    </row>
    <row r="1450" spans="1:32" s="222" customFormat="1" ht="24" hidden="1" customHeight="1">
      <c r="A1450" s="178">
        <v>42946</v>
      </c>
      <c r="B1450" s="177" t="s">
        <v>34275</v>
      </c>
      <c r="C1450" s="156">
        <v>0</v>
      </c>
      <c r="D1450" s="156" t="s">
        <v>31</v>
      </c>
      <c r="E1450" s="156" t="s">
        <v>94</v>
      </c>
      <c r="F1450" s="252">
        <v>170728</v>
      </c>
      <c r="G1450" s="156" t="s">
        <v>108</v>
      </c>
      <c r="H1450" s="176" t="s">
        <v>34311</v>
      </c>
      <c r="I1450" s="156">
        <v>2</v>
      </c>
      <c r="J1450" s="156" t="s">
        <v>32</v>
      </c>
      <c r="K1450" s="156" t="s">
        <v>342</v>
      </c>
      <c r="L1450" s="156" t="s">
        <v>350</v>
      </c>
      <c r="M1450" s="156"/>
      <c r="N1450" s="156">
        <v>0</v>
      </c>
      <c r="O1450" s="156" t="s">
        <v>33</v>
      </c>
      <c r="P1450" s="156">
        <v>34985.08</v>
      </c>
      <c r="Q1450" s="156">
        <v>2974187</v>
      </c>
      <c r="R1450" s="156">
        <v>2780705</v>
      </c>
      <c r="S1450" s="166">
        <v>93.6</v>
      </c>
      <c r="T1450" s="156">
        <v>0</v>
      </c>
      <c r="U1450" s="156">
        <v>0</v>
      </c>
      <c r="V1450" s="156" t="s">
        <v>34310</v>
      </c>
      <c r="W1450" s="156" t="s">
        <v>34309</v>
      </c>
      <c r="X1450" s="156" t="s">
        <v>34308</v>
      </c>
      <c r="Y1450" s="141" t="s">
        <v>320</v>
      </c>
      <c r="Z1450" s="141" t="str">
        <f t="shared" si="58"/>
        <v>0101PE</v>
      </c>
      <c r="AA1450" s="245">
        <v>0</v>
      </c>
      <c r="AB1450" s="156" t="s">
        <v>13904</v>
      </c>
      <c r="AC1450" s="156" t="s">
        <v>3343</v>
      </c>
      <c r="AD1450" s="156"/>
      <c r="AE1450" s="223"/>
      <c r="AF1450" s="223"/>
    </row>
    <row r="1451" spans="1:32" s="222" customFormat="1" ht="24" hidden="1" customHeight="1">
      <c r="A1451" s="182">
        <v>42946</v>
      </c>
      <c r="B1451" s="181" t="s">
        <v>34304</v>
      </c>
      <c r="C1451" s="150">
        <v>0</v>
      </c>
      <c r="D1451" s="150" t="s">
        <v>31</v>
      </c>
      <c r="E1451" s="150" t="s">
        <v>93</v>
      </c>
      <c r="F1451" s="253">
        <v>170728</v>
      </c>
      <c r="G1451" s="180" t="s">
        <v>6378</v>
      </c>
      <c r="H1451" s="150" t="s">
        <v>34303</v>
      </c>
      <c r="I1451" s="179">
        <v>1</v>
      </c>
      <c r="J1451" s="150" t="s">
        <v>32</v>
      </c>
      <c r="K1451" s="150" t="s">
        <v>342</v>
      </c>
      <c r="L1451" s="150" t="s">
        <v>350</v>
      </c>
      <c r="M1451" s="150"/>
      <c r="N1451" s="150">
        <v>0</v>
      </c>
      <c r="O1451" s="150" t="s">
        <v>33</v>
      </c>
      <c r="P1451" s="150">
        <v>33368.22</v>
      </c>
      <c r="Q1451" s="150">
        <v>2803222</v>
      </c>
      <c r="R1451" s="150">
        <v>2662736</v>
      </c>
      <c r="S1451" s="150">
        <v>95.1</v>
      </c>
      <c r="T1451" s="150">
        <v>0</v>
      </c>
      <c r="U1451" s="150">
        <v>0</v>
      </c>
      <c r="V1451" s="150" t="s">
        <v>34307</v>
      </c>
      <c r="W1451" s="150" t="s">
        <v>34306</v>
      </c>
      <c r="X1451" s="150" t="s">
        <v>34305</v>
      </c>
      <c r="Y1451" s="147" t="s">
        <v>320</v>
      </c>
      <c r="Z1451" s="147" t="str">
        <f t="shared" si="58"/>
        <v>0101PE</v>
      </c>
      <c r="AA1451" s="246">
        <v>0</v>
      </c>
      <c r="AB1451" s="150" t="s">
        <v>13904</v>
      </c>
      <c r="AC1451" s="150" t="s">
        <v>3343</v>
      </c>
      <c r="AD1451" s="150"/>
      <c r="AE1451" s="223"/>
      <c r="AF1451" s="223"/>
    </row>
    <row r="1452" spans="1:32" s="222" customFormat="1" ht="24" hidden="1" customHeight="1">
      <c r="A1452" s="178">
        <v>42946</v>
      </c>
      <c r="B1452" s="177" t="s">
        <v>34304</v>
      </c>
      <c r="C1452" s="156">
        <v>0</v>
      </c>
      <c r="D1452" s="156" t="s">
        <v>31</v>
      </c>
      <c r="E1452" s="156" t="s">
        <v>94</v>
      </c>
      <c r="F1452" s="252">
        <v>170728</v>
      </c>
      <c r="G1452" s="156" t="s">
        <v>6378</v>
      </c>
      <c r="H1452" s="176" t="s">
        <v>34303</v>
      </c>
      <c r="I1452" s="156">
        <v>2</v>
      </c>
      <c r="J1452" s="156" t="s">
        <v>32</v>
      </c>
      <c r="K1452" s="156" t="s">
        <v>342</v>
      </c>
      <c r="L1452" s="156" t="s">
        <v>350</v>
      </c>
      <c r="M1452" s="156"/>
      <c r="N1452" s="156">
        <v>0</v>
      </c>
      <c r="O1452" s="156" t="s">
        <v>33</v>
      </c>
      <c r="P1452" s="156">
        <v>33109.480000000003</v>
      </c>
      <c r="Q1452" s="156">
        <v>2786878</v>
      </c>
      <c r="R1452" s="156">
        <v>2641646</v>
      </c>
      <c r="S1452" s="166">
        <v>94.9</v>
      </c>
      <c r="T1452" s="156">
        <v>0</v>
      </c>
      <c r="U1452" s="156">
        <v>0</v>
      </c>
      <c r="V1452" s="156" t="s">
        <v>34302</v>
      </c>
      <c r="W1452" s="156" t="s">
        <v>3530</v>
      </c>
      <c r="X1452" s="156" t="s">
        <v>34301</v>
      </c>
      <c r="Y1452" s="141" t="s">
        <v>320</v>
      </c>
      <c r="Z1452" s="141" t="str">
        <f t="shared" si="58"/>
        <v>0101PE</v>
      </c>
      <c r="AA1452" s="245">
        <v>0</v>
      </c>
      <c r="AB1452" s="156" t="s">
        <v>13904</v>
      </c>
      <c r="AC1452" s="156" t="s">
        <v>3343</v>
      </c>
      <c r="AD1452" s="156"/>
      <c r="AE1452" s="223"/>
      <c r="AF1452" s="223"/>
    </row>
    <row r="1453" spans="1:32" s="222" customFormat="1" ht="24" hidden="1" customHeight="1">
      <c r="A1453" s="182">
        <v>42946</v>
      </c>
      <c r="B1453" s="181" t="s">
        <v>34297</v>
      </c>
      <c r="C1453" s="150">
        <v>0</v>
      </c>
      <c r="D1453" s="150" t="s">
        <v>31</v>
      </c>
      <c r="E1453" s="150" t="s">
        <v>93</v>
      </c>
      <c r="F1453" s="253">
        <v>170728</v>
      </c>
      <c r="G1453" s="180" t="s">
        <v>6378</v>
      </c>
      <c r="H1453" s="150" t="s">
        <v>34296</v>
      </c>
      <c r="I1453" s="179">
        <v>1</v>
      </c>
      <c r="J1453" s="150" t="s">
        <v>32</v>
      </c>
      <c r="K1453" s="150" t="s">
        <v>342</v>
      </c>
      <c r="L1453" s="150" t="s">
        <v>350</v>
      </c>
      <c r="M1453" s="150"/>
      <c r="N1453" s="150">
        <v>0</v>
      </c>
      <c r="O1453" s="150" t="s">
        <v>33</v>
      </c>
      <c r="P1453" s="150">
        <v>35254.06</v>
      </c>
      <c r="Q1453" s="150">
        <v>2989289</v>
      </c>
      <c r="R1453" s="150">
        <v>2807224</v>
      </c>
      <c r="S1453" s="150">
        <v>94</v>
      </c>
      <c r="T1453" s="150">
        <v>0</v>
      </c>
      <c r="U1453" s="150">
        <v>0</v>
      </c>
      <c r="V1453" s="150" t="s">
        <v>34300</v>
      </c>
      <c r="W1453" s="150" t="s">
        <v>34299</v>
      </c>
      <c r="X1453" s="150" t="s">
        <v>34298</v>
      </c>
      <c r="Y1453" s="147" t="s">
        <v>320</v>
      </c>
      <c r="Z1453" s="147" t="str">
        <f t="shared" si="58"/>
        <v>0101PE</v>
      </c>
      <c r="AA1453" s="246">
        <v>0</v>
      </c>
      <c r="AB1453" s="150" t="s">
        <v>13904</v>
      </c>
      <c r="AC1453" s="150" t="s">
        <v>3343</v>
      </c>
      <c r="AD1453" s="150"/>
      <c r="AE1453" s="223"/>
      <c r="AF1453" s="223"/>
    </row>
    <row r="1454" spans="1:32" s="222" customFormat="1" ht="24" hidden="1" customHeight="1">
      <c r="A1454" s="178">
        <v>42946</v>
      </c>
      <c r="B1454" s="177" t="s">
        <v>34297</v>
      </c>
      <c r="C1454" s="156">
        <v>0</v>
      </c>
      <c r="D1454" s="156" t="s">
        <v>31</v>
      </c>
      <c r="E1454" s="156" t="s">
        <v>94</v>
      </c>
      <c r="F1454" s="252">
        <v>170728</v>
      </c>
      <c r="G1454" s="156" t="s">
        <v>6378</v>
      </c>
      <c r="H1454" s="176" t="s">
        <v>34296</v>
      </c>
      <c r="I1454" s="156">
        <v>2</v>
      </c>
      <c r="J1454" s="156" t="s">
        <v>32</v>
      </c>
      <c r="K1454" s="156" t="s">
        <v>342</v>
      </c>
      <c r="L1454" s="156" t="s">
        <v>350</v>
      </c>
      <c r="M1454" s="156"/>
      <c r="N1454" s="156">
        <v>0</v>
      </c>
      <c r="O1454" s="156" t="s">
        <v>33</v>
      </c>
      <c r="P1454" s="156">
        <v>35326.9</v>
      </c>
      <c r="Q1454" s="156">
        <v>3001684</v>
      </c>
      <c r="R1454" s="156">
        <v>2813151</v>
      </c>
      <c r="S1454" s="166">
        <v>93.9</v>
      </c>
      <c r="T1454" s="156">
        <v>0</v>
      </c>
      <c r="U1454" s="156">
        <v>0</v>
      </c>
      <c r="V1454" s="156" t="s">
        <v>34295</v>
      </c>
      <c r="W1454" s="156" t="s">
        <v>34294</v>
      </c>
      <c r="X1454" s="156" t="s">
        <v>34293</v>
      </c>
      <c r="Y1454" s="141" t="s">
        <v>320</v>
      </c>
      <c r="Z1454" s="141" t="str">
        <f t="shared" si="58"/>
        <v>0101PE</v>
      </c>
      <c r="AA1454" s="245">
        <v>0</v>
      </c>
      <c r="AB1454" s="156" t="s">
        <v>13904</v>
      </c>
      <c r="AC1454" s="156" t="s">
        <v>3343</v>
      </c>
      <c r="AD1454" s="156"/>
      <c r="AE1454" s="223"/>
      <c r="AF1454" s="223"/>
    </row>
    <row r="1455" spans="1:32" s="222" customFormat="1" ht="24" hidden="1" customHeight="1">
      <c r="A1455" s="182">
        <v>42948</v>
      </c>
      <c r="B1455" s="181" t="s">
        <v>34275</v>
      </c>
      <c r="C1455" s="150">
        <v>0</v>
      </c>
      <c r="D1455" s="150" t="s">
        <v>31</v>
      </c>
      <c r="E1455" s="150" t="s">
        <v>93</v>
      </c>
      <c r="F1455" s="253">
        <v>170728</v>
      </c>
      <c r="G1455" s="180" t="s">
        <v>108</v>
      </c>
      <c r="H1455" s="150" t="s">
        <v>34289</v>
      </c>
      <c r="I1455" s="179">
        <v>1</v>
      </c>
      <c r="J1455" s="150" t="s">
        <v>32</v>
      </c>
      <c r="K1455" s="150" t="s">
        <v>342</v>
      </c>
      <c r="L1455" s="150" t="s">
        <v>350</v>
      </c>
      <c r="M1455" s="150"/>
      <c r="N1455" s="150">
        <v>0</v>
      </c>
      <c r="O1455" s="150" t="s">
        <v>33</v>
      </c>
      <c r="P1455" s="150">
        <v>33931.910000000003</v>
      </c>
      <c r="Q1455" s="150">
        <v>2836442</v>
      </c>
      <c r="R1455" s="150">
        <v>2694317</v>
      </c>
      <c r="S1455" s="150">
        <v>95.1</v>
      </c>
      <c r="T1455" s="150">
        <v>0</v>
      </c>
      <c r="U1455" s="150">
        <v>0</v>
      </c>
      <c r="V1455" s="150" t="s">
        <v>34292</v>
      </c>
      <c r="W1455" s="150" t="s">
        <v>34291</v>
      </c>
      <c r="X1455" s="150" t="s">
        <v>34290</v>
      </c>
      <c r="Y1455" s="147" t="s">
        <v>320</v>
      </c>
      <c r="Z1455" s="147" t="str">
        <f t="shared" si="58"/>
        <v>0101PE</v>
      </c>
      <c r="AA1455" s="246">
        <v>0</v>
      </c>
      <c r="AB1455" s="150" t="s">
        <v>13904</v>
      </c>
      <c r="AC1455" s="150" t="s">
        <v>3343</v>
      </c>
      <c r="AD1455" s="150"/>
      <c r="AE1455" s="223"/>
      <c r="AF1455" s="223"/>
    </row>
    <row r="1456" spans="1:32" s="222" customFormat="1" ht="24" hidden="1" customHeight="1">
      <c r="A1456" s="178">
        <v>42948</v>
      </c>
      <c r="B1456" s="177" t="s">
        <v>34275</v>
      </c>
      <c r="C1456" s="156">
        <v>0</v>
      </c>
      <c r="D1456" s="156" t="s">
        <v>31</v>
      </c>
      <c r="E1456" s="156" t="s">
        <v>94</v>
      </c>
      <c r="F1456" s="252">
        <v>170728</v>
      </c>
      <c r="G1456" s="156" t="s">
        <v>108</v>
      </c>
      <c r="H1456" s="176" t="s">
        <v>34289</v>
      </c>
      <c r="I1456" s="156">
        <v>2</v>
      </c>
      <c r="J1456" s="156" t="s">
        <v>32</v>
      </c>
      <c r="K1456" s="156" t="s">
        <v>342</v>
      </c>
      <c r="L1456" s="156" t="s">
        <v>350</v>
      </c>
      <c r="M1456" s="156"/>
      <c r="N1456" s="156">
        <v>0</v>
      </c>
      <c r="O1456" s="156" t="s">
        <v>33</v>
      </c>
      <c r="P1456" s="156">
        <v>33446.76</v>
      </c>
      <c r="Q1456" s="156">
        <v>2795199</v>
      </c>
      <c r="R1456" s="156">
        <v>2655687</v>
      </c>
      <c r="S1456" s="166">
        <v>95.2</v>
      </c>
      <c r="T1456" s="156">
        <v>0</v>
      </c>
      <c r="U1456" s="156">
        <v>0</v>
      </c>
      <c r="V1456" s="156" t="s">
        <v>34288</v>
      </c>
      <c r="W1456" s="156" t="s">
        <v>34287</v>
      </c>
      <c r="X1456" s="156" t="s">
        <v>34286</v>
      </c>
      <c r="Y1456" s="141" t="s">
        <v>320</v>
      </c>
      <c r="Z1456" s="141" t="str">
        <f t="shared" si="58"/>
        <v>0101PE</v>
      </c>
      <c r="AA1456" s="245">
        <v>0</v>
      </c>
      <c r="AB1456" s="156" t="s">
        <v>13904</v>
      </c>
      <c r="AC1456" s="156" t="s">
        <v>3343</v>
      </c>
      <c r="AD1456" s="156"/>
      <c r="AE1456" s="223"/>
      <c r="AF1456" s="223"/>
    </row>
    <row r="1457" spans="1:32" s="222" customFormat="1" ht="24" hidden="1" customHeight="1">
      <c r="A1457" s="182">
        <v>42949</v>
      </c>
      <c r="B1457" s="181" t="s">
        <v>34275</v>
      </c>
      <c r="C1457" s="150">
        <v>0</v>
      </c>
      <c r="D1457" s="150" t="s">
        <v>31</v>
      </c>
      <c r="E1457" s="150" t="s">
        <v>93</v>
      </c>
      <c r="F1457" s="253">
        <v>170731</v>
      </c>
      <c r="G1457" s="180" t="s">
        <v>6378</v>
      </c>
      <c r="H1457" s="150" t="s">
        <v>34282</v>
      </c>
      <c r="I1457" s="179">
        <v>1</v>
      </c>
      <c r="J1457" s="150" t="s">
        <v>32</v>
      </c>
      <c r="K1457" s="150" t="s">
        <v>342</v>
      </c>
      <c r="L1457" s="150" t="s">
        <v>350</v>
      </c>
      <c r="M1457" s="150"/>
      <c r="N1457" s="150">
        <v>0</v>
      </c>
      <c r="O1457" s="150" t="s">
        <v>33</v>
      </c>
      <c r="P1457" s="150">
        <v>33862.089999999997</v>
      </c>
      <c r="Q1457" s="150">
        <v>2861542</v>
      </c>
      <c r="R1457" s="150">
        <v>2694104</v>
      </c>
      <c r="S1457" s="150">
        <v>94.2</v>
      </c>
      <c r="T1457" s="150">
        <v>0</v>
      </c>
      <c r="U1457" s="150">
        <v>0</v>
      </c>
      <c r="V1457" s="150" t="s">
        <v>34285</v>
      </c>
      <c r="W1457" s="150" t="s">
        <v>34284</v>
      </c>
      <c r="X1457" s="150" t="s">
        <v>34283</v>
      </c>
      <c r="Y1457" s="147" t="s">
        <v>320</v>
      </c>
      <c r="Z1457" s="147" t="str">
        <f t="shared" si="58"/>
        <v>0101PE</v>
      </c>
      <c r="AA1457" s="246">
        <v>0</v>
      </c>
      <c r="AB1457" s="150" t="s">
        <v>13904</v>
      </c>
      <c r="AC1457" s="150" t="s">
        <v>3343</v>
      </c>
      <c r="AD1457" s="150"/>
      <c r="AE1457" s="223"/>
      <c r="AF1457" s="223"/>
    </row>
    <row r="1458" spans="1:32" s="222" customFormat="1" ht="24" hidden="1" customHeight="1">
      <c r="A1458" s="178">
        <v>42949</v>
      </c>
      <c r="B1458" s="177" t="s">
        <v>34275</v>
      </c>
      <c r="C1458" s="156">
        <v>0</v>
      </c>
      <c r="D1458" s="156" t="s">
        <v>31</v>
      </c>
      <c r="E1458" s="156" t="s">
        <v>94</v>
      </c>
      <c r="F1458" s="252">
        <v>170731</v>
      </c>
      <c r="G1458" s="156" t="s">
        <v>6378</v>
      </c>
      <c r="H1458" s="176" t="s">
        <v>34282</v>
      </c>
      <c r="I1458" s="156">
        <v>2</v>
      </c>
      <c r="J1458" s="156" t="s">
        <v>32</v>
      </c>
      <c r="K1458" s="156" t="s">
        <v>342</v>
      </c>
      <c r="L1458" s="156" t="s">
        <v>350</v>
      </c>
      <c r="M1458" s="156"/>
      <c r="N1458" s="156">
        <v>0</v>
      </c>
      <c r="O1458" s="156" t="s">
        <v>33</v>
      </c>
      <c r="P1458" s="156">
        <v>34090.629999999997</v>
      </c>
      <c r="Q1458" s="156">
        <v>2896173</v>
      </c>
      <c r="R1458" s="156">
        <v>2711548</v>
      </c>
      <c r="S1458" s="166">
        <v>93.8</v>
      </c>
      <c r="T1458" s="156">
        <v>0</v>
      </c>
      <c r="U1458" s="156">
        <v>0</v>
      </c>
      <c r="V1458" s="156" t="s">
        <v>34281</v>
      </c>
      <c r="W1458" s="156" t="s">
        <v>34280</v>
      </c>
      <c r="X1458" s="156" t="s">
        <v>34279</v>
      </c>
      <c r="Y1458" s="141" t="s">
        <v>320</v>
      </c>
      <c r="Z1458" s="141" t="str">
        <f t="shared" si="58"/>
        <v>0101PE</v>
      </c>
      <c r="AA1458" s="245">
        <v>0</v>
      </c>
      <c r="AB1458" s="156" t="s">
        <v>13904</v>
      </c>
      <c r="AC1458" s="156" t="s">
        <v>3343</v>
      </c>
      <c r="AD1458" s="156"/>
      <c r="AE1458" s="223"/>
      <c r="AF1458" s="223"/>
    </row>
    <row r="1459" spans="1:32" s="222" customFormat="1" ht="24" hidden="1" customHeight="1">
      <c r="A1459" s="182">
        <v>42949</v>
      </c>
      <c r="B1459" s="181" t="s">
        <v>34275</v>
      </c>
      <c r="C1459" s="150">
        <v>0</v>
      </c>
      <c r="D1459" s="150" t="s">
        <v>31</v>
      </c>
      <c r="E1459" s="150" t="s">
        <v>93</v>
      </c>
      <c r="F1459" s="253">
        <v>170731</v>
      </c>
      <c r="G1459" s="180" t="s">
        <v>6378</v>
      </c>
      <c r="H1459" s="150" t="s">
        <v>34274</v>
      </c>
      <c r="I1459" s="179">
        <v>1</v>
      </c>
      <c r="J1459" s="150" t="s">
        <v>32</v>
      </c>
      <c r="K1459" s="150" t="s">
        <v>342</v>
      </c>
      <c r="L1459" s="150" t="s">
        <v>350</v>
      </c>
      <c r="M1459" s="150"/>
      <c r="N1459" s="150">
        <v>0</v>
      </c>
      <c r="O1459" s="150" t="s">
        <v>33</v>
      </c>
      <c r="P1459" s="150">
        <v>36553.379999999997</v>
      </c>
      <c r="Q1459" s="150">
        <v>3152605</v>
      </c>
      <c r="R1459" s="150">
        <v>2924267</v>
      </c>
      <c r="S1459" s="150">
        <v>92.9</v>
      </c>
      <c r="T1459" s="150">
        <v>0</v>
      </c>
      <c r="U1459" s="150">
        <v>0</v>
      </c>
      <c r="V1459" s="150" t="s">
        <v>34278</v>
      </c>
      <c r="W1459" s="150" t="s">
        <v>34277</v>
      </c>
      <c r="X1459" s="150" t="s">
        <v>34276</v>
      </c>
      <c r="Y1459" s="147" t="s">
        <v>320</v>
      </c>
      <c r="Z1459" s="147" t="str">
        <f t="shared" si="58"/>
        <v>0101PE</v>
      </c>
      <c r="AA1459" s="246">
        <v>0</v>
      </c>
      <c r="AB1459" s="150" t="s">
        <v>13904</v>
      </c>
      <c r="AC1459" s="150" t="s">
        <v>3343</v>
      </c>
      <c r="AD1459" s="150"/>
      <c r="AE1459" s="223"/>
      <c r="AF1459" s="223"/>
    </row>
    <row r="1460" spans="1:32" s="222" customFormat="1" ht="24" hidden="1" customHeight="1">
      <c r="A1460" s="178">
        <v>42949</v>
      </c>
      <c r="B1460" s="177" t="s">
        <v>34275</v>
      </c>
      <c r="C1460" s="156">
        <v>0</v>
      </c>
      <c r="D1460" s="156" t="s">
        <v>31</v>
      </c>
      <c r="E1460" s="156" t="s">
        <v>94</v>
      </c>
      <c r="F1460" s="252">
        <v>170731</v>
      </c>
      <c r="G1460" s="156" t="s">
        <v>6378</v>
      </c>
      <c r="H1460" s="176" t="s">
        <v>34274</v>
      </c>
      <c r="I1460" s="156">
        <v>2</v>
      </c>
      <c r="J1460" s="156" t="s">
        <v>32</v>
      </c>
      <c r="K1460" s="156" t="s">
        <v>342</v>
      </c>
      <c r="L1460" s="156" t="s">
        <v>350</v>
      </c>
      <c r="M1460" s="156"/>
      <c r="N1460" s="156">
        <v>0</v>
      </c>
      <c r="O1460" s="156" t="s">
        <v>33</v>
      </c>
      <c r="P1460" s="156">
        <v>36007.39</v>
      </c>
      <c r="Q1460" s="156">
        <v>3084351</v>
      </c>
      <c r="R1460" s="156">
        <v>2880558</v>
      </c>
      <c r="S1460" s="166">
        <v>93.5</v>
      </c>
      <c r="T1460" s="156">
        <v>0</v>
      </c>
      <c r="U1460" s="156">
        <v>0</v>
      </c>
      <c r="V1460" s="156" t="s">
        <v>34273</v>
      </c>
      <c r="W1460" s="156" t="s">
        <v>34272</v>
      </c>
      <c r="X1460" s="156" t="s">
        <v>34271</v>
      </c>
      <c r="Y1460" s="141" t="s">
        <v>320</v>
      </c>
      <c r="Z1460" s="141" t="str">
        <f t="shared" si="58"/>
        <v>0101PE</v>
      </c>
      <c r="AA1460" s="245">
        <v>0</v>
      </c>
      <c r="AB1460" s="156" t="s">
        <v>13904</v>
      </c>
      <c r="AC1460" s="156" t="s">
        <v>3343</v>
      </c>
      <c r="AD1460" s="156"/>
      <c r="AE1460" s="223"/>
      <c r="AF1460" s="223"/>
    </row>
    <row r="1461" spans="1:32" ht="24" hidden="1" customHeight="1">
      <c r="A1461" s="182">
        <v>42952</v>
      </c>
      <c r="B1461" s="181" t="s">
        <v>35451</v>
      </c>
      <c r="C1461" s="150">
        <v>0</v>
      </c>
      <c r="D1461" s="150" t="s">
        <v>31</v>
      </c>
      <c r="E1461" s="150" t="s">
        <v>28619</v>
      </c>
      <c r="F1461" s="219">
        <v>42948</v>
      </c>
      <c r="G1461" s="180" t="s">
        <v>310</v>
      </c>
      <c r="H1461" s="150" t="s">
        <v>35466</v>
      </c>
      <c r="I1461" s="179">
        <v>1</v>
      </c>
      <c r="J1461" s="150" t="s">
        <v>32</v>
      </c>
      <c r="K1461" s="150" t="s">
        <v>342</v>
      </c>
      <c r="L1461" s="150" t="s">
        <v>349</v>
      </c>
      <c r="M1461" s="150"/>
      <c r="N1461" s="150">
        <v>0</v>
      </c>
      <c r="O1461" s="150" t="s">
        <v>33</v>
      </c>
      <c r="P1461" s="150">
        <v>53949.85</v>
      </c>
      <c r="Q1461" s="150">
        <v>4309650</v>
      </c>
      <c r="R1461" s="150">
        <v>2408475</v>
      </c>
      <c r="S1461" s="150">
        <v>55.89</v>
      </c>
      <c r="T1461" s="150">
        <v>0</v>
      </c>
      <c r="U1461" s="150">
        <v>0</v>
      </c>
      <c r="V1461" s="150" t="s">
        <v>35465</v>
      </c>
      <c r="W1461" s="150" t="s">
        <v>35464</v>
      </c>
      <c r="X1461" s="150" t="s">
        <v>35463</v>
      </c>
      <c r="Y1461" s="147" t="s">
        <v>320</v>
      </c>
      <c r="Z1461" s="147" t="str">
        <f t="shared" ref="Z1461:Z1504" si="59">IF(P1461,CONCATENATE(C1461,Y1461),0)</f>
        <v>0101PE</v>
      </c>
      <c r="AA1461" s="246">
        <v>0</v>
      </c>
      <c r="AB1461" s="150" t="s">
        <v>13904</v>
      </c>
      <c r="AC1461" s="150" t="s">
        <v>3343</v>
      </c>
      <c r="AD1461" s="150"/>
    </row>
    <row r="1462" spans="1:32" ht="24" hidden="1" customHeight="1">
      <c r="A1462" s="178">
        <v>42952</v>
      </c>
      <c r="B1462" s="177" t="s">
        <v>35451</v>
      </c>
      <c r="C1462" s="156">
        <v>0</v>
      </c>
      <c r="D1462" s="156" t="s">
        <v>31</v>
      </c>
      <c r="E1462" s="156" t="s">
        <v>28619</v>
      </c>
      <c r="F1462" s="142">
        <v>42948</v>
      </c>
      <c r="G1462" s="156" t="s">
        <v>310</v>
      </c>
      <c r="H1462" s="176" t="s">
        <v>35442</v>
      </c>
      <c r="I1462" s="156">
        <v>2</v>
      </c>
      <c r="J1462" s="156" t="s">
        <v>32</v>
      </c>
      <c r="K1462" s="156" t="s">
        <v>342</v>
      </c>
      <c r="L1462" s="156" t="s">
        <v>349</v>
      </c>
      <c r="M1462" s="156"/>
      <c r="N1462" s="156">
        <v>0</v>
      </c>
      <c r="O1462" s="156" t="s">
        <v>33</v>
      </c>
      <c r="P1462" s="156">
        <v>55179.51</v>
      </c>
      <c r="Q1462" s="156">
        <v>4309650</v>
      </c>
      <c r="R1462" s="156">
        <v>2463371</v>
      </c>
      <c r="S1462" s="166">
        <v>57.16</v>
      </c>
      <c r="T1462" s="156">
        <v>0</v>
      </c>
      <c r="U1462" s="156">
        <v>0</v>
      </c>
      <c r="V1462" s="156" t="s">
        <v>35462</v>
      </c>
      <c r="W1462" s="156" t="s">
        <v>35461</v>
      </c>
      <c r="X1462" s="156" t="s">
        <v>35460</v>
      </c>
      <c r="Y1462" s="141" t="s">
        <v>320</v>
      </c>
      <c r="Z1462" s="141" t="str">
        <f t="shared" si="59"/>
        <v>0101PE</v>
      </c>
      <c r="AA1462" s="245">
        <v>0</v>
      </c>
      <c r="AB1462" s="156" t="s">
        <v>13904</v>
      </c>
      <c r="AC1462" s="156" t="s">
        <v>3343</v>
      </c>
      <c r="AD1462" s="156"/>
    </row>
    <row r="1463" spans="1:32" ht="24" hidden="1" customHeight="1">
      <c r="A1463" s="178">
        <v>42952</v>
      </c>
      <c r="B1463" s="177" t="s">
        <v>35451</v>
      </c>
      <c r="C1463" s="156">
        <v>0</v>
      </c>
      <c r="D1463" s="156" t="s">
        <v>31</v>
      </c>
      <c r="E1463" s="156" t="s">
        <v>28619</v>
      </c>
      <c r="F1463" s="142">
        <v>42948</v>
      </c>
      <c r="G1463" s="156" t="s">
        <v>310</v>
      </c>
      <c r="H1463" s="176" t="s">
        <v>35442</v>
      </c>
      <c r="I1463" s="156">
        <v>3</v>
      </c>
      <c r="J1463" s="156" t="s">
        <v>32</v>
      </c>
      <c r="K1463" s="156" t="s">
        <v>342</v>
      </c>
      <c r="L1463" s="156" t="s">
        <v>349</v>
      </c>
      <c r="M1463" s="156"/>
      <c r="N1463" s="156">
        <v>0</v>
      </c>
      <c r="O1463" s="156" t="s">
        <v>33</v>
      </c>
      <c r="P1463" s="156">
        <v>55951.67</v>
      </c>
      <c r="Q1463" s="156">
        <v>4309650</v>
      </c>
      <c r="R1463" s="156">
        <v>2497842</v>
      </c>
      <c r="S1463" s="166">
        <v>57.96</v>
      </c>
      <c r="T1463" s="156">
        <v>0</v>
      </c>
      <c r="U1463" s="156">
        <v>0</v>
      </c>
      <c r="V1463" s="156" t="s">
        <v>35459</v>
      </c>
      <c r="W1463" s="156" t="s">
        <v>35458</v>
      </c>
      <c r="X1463" s="156" t="s">
        <v>35457</v>
      </c>
      <c r="Y1463" s="141" t="s">
        <v>320</v>
      </c>
      <c r="Z1463" s="141" t="str">
        <f t="shared" si="59"/>
        <v>0101PE</v>
      </c>
      <c r="AA1463" s="245">
        <v>0</v>
      </c>
      <c r="AB1463" s="156" t="s">
        <v>13904</v>
      </c>
      <c r="AC1463" s="156" t="s">
        <v>3343</v>
      </c>
      <c r="AD1463" s="156"/>
    </row>
    <row r="1464" spans="1:32" ht="24" hidden="1" customHeight="1">
      <c r="A1464" s="178">
        <v>42952</v>
      </c>
      <c r="B1464" s="177" t="s">
        <v>35451</v>
      </c>
      <c r="C1464" s="156">
        <v>0</v>
      </c>
      <c r="D1464" s="156" t="s">
        <v>31</v>
      </c>
      <c r="E1464" s="156" t="s">
        <v>28614</v>
      </c>
      <c r="F1464" s="142">
        <v>42948</v>
      </c>
      <c r="G1464" s="156" t="s">
        <v>310</v>
      </c>
      <c r="H1464" s="176" t="s">
        <v>35442</v>
      </c>
      <c r="I1464" s="156">
        <v>4</v>
      </c>
      <c r="J1464" s="156" t="s">
        <v>32</v>
      </c>
      <c r="K1464" s="156" t="s">
        <v>342</v>
      </c>
      <c r="L1464" s="156" t="s">
        <v>349</v>
      </c>
      <c r="M1464" s="156"/>
      <c r="N1464" s="156">
        <v>0</v>
      </c>
      <c r="O1464" s="156" t="s">
        <v>33</v>
      </c>
      <c r="P1464" s="156">
        <v>63635.05</v>
      </c>
      <c r="Q1464" s="156">
        <v>4309650</v>
      </c>
      <c r="R1464" s="156">
        <v>2840850</v>
      </c>
      <c r="S1464" s="166">
        <v>65.92</v>
      </c>
      <c r="T1464" s="156">
        <v>0</v>
      </c>
      <c r="U1464" s="156">
        <v>0</v>
      </c>
      <c r="V1464" s="156" t="s">
        <v>35456</v>
      </c>
      <c r="W1464" s="156" t="s">
        <v>7279</v>
      </c>
      <c r="X1464" s="156" t="s">
        <v>35455</v>
      </c>
      <c r="Y1464" s="141" t="s">
        <v>320</v>
      </c>
      <c r="Z1464" s="141" t="str">
        <f t="shared" si="59"/>
        <v>0101PE</v>
      </c>
      <c r="AA1464" s="245">
        <v>0</v>
      </c>
      <c r="AB1464" s="156" t="s">
        <v>13904</v>
      </c>
      <c r="AC1464" s="156" t="s">
        <v>3343</v>
      </c>
      <c r="AD1464" s="156"/>
    </row>
    <row r="1465" spans="1:32" ht="24" hidden="1" customHeight="1">
      <c r="A1465" s="178">
        <v>42952</v>
      </c>
      <c r="B1465" s="177" t="s">
        <v>35451</v>
      </c>
      <c r="C1465" s="156">
        <v>0</v>
      </c>
      <c r="D1465" s="156" t="s">
        <v>31</v>
      </c>
      <c r="E1465" s="156" t="s">
        <v>28614</v>
      </c>
      <c r="F1465" s="142">
        <v>42948</v>
      </c>
      <c r="G1465" s="156" t="s">
        <v>310</v>
      </c>
      <c r="H1465" s="176" t="s">
        <v>35442</v>
      </c>
      <c r="I1465" s="156">
        <v>5</v>
      </c>
      <c r="J1465" s="156" t="s">
        <v>32</v>
      </c>
      <c r="K1465" s="156" t="s">
        <v>342</v>
      </c>
      <c r="L1465" s="156" t="s">
        <v>349</v>
      </c>
      <c r="M1465" s="156"/>
      <c r="N1465" s="156">
        <v>0</v>
      </c>
      <c r="O1465" s="156" t="s">
        <v>33</v>
      </c>
      <c r="P1465" s="156">
        <v>65088.87</v>
      </c>
      <c r="Q1465" s="156">
        <v>4309650</v>
      </c>
      <c r="R1465" s="156">
        <v>2905753</v>
      </c>
      <c r="S1465" s="166">
        <v>67.42</v>
      </c>
      <c r="T1465" s="156">
        <v>0</v>
      </c>
      <c r="U1465" s="156">
        <v>0</v>
      </c>
      <c r="V1465" s="156" t="s">
        <v>35454</v>
      </c>
      <c r="W1465" s="156" t="s">
        <v>35453</v>
      </c>
      <c r="X1465" s="156" t="s">
        <v>35452</v>
      </c>
      <c r="Y1465" s="141" t="s">
        <v>320</v>
      </c>
      <c r="Z1465" s="141" t="str">
        <f t="shared" si="59"/>
        <v>0101PE</v>
      </c>
      <c r="AA1465" s="245">
        <v>0</v>
      </c>
      <c r="AB1465" s="156" t="s">
        <v>13904</v>
      </c>
      <c r="AC1465" s="156" t="s">
        <v>3343</v>
      </c>
      <c r="AD1465" s="156"/>
    </row>
    <row r="1466" spans="1:32" ht="24" hidden="1" customHeight="1">
      <c r="A1466" s="178">
        <v>42952</v>
      </c>
      <c r="B1466" s="177" t="s">
        <v>35451</v>
      </c>
      <c r="C1466" s="156">
        <v>0</v>
      </c>
      <c r="D1466" s="156" t="s">
        <v>31</v>
      </c>
      <c r="E1466" s="156" t="s">
        <v>28614</v>
      </c>
      <c r="F1466" s="142">
        <v>42948</v>
      </c>
      <c r="G1466" s="156" t="s">
        <v>310</v>
      </c>
      <c r="H1466" s="176" t="s">
        <v>35442</v>
      </c>
      <c r="I1466" s="156">
        <v>6</v>
      </c>
      <c r="J1466" s="156" t="s">
        <v>32</v>
      </c>
      <c r="K1466" s="156" t="s">
        <v>342</v>
      </c>
      <c r="L1466" s="156" t="s">
        <v>349</v>
      </c>
      <c r="M1466" s="156"/>
      <c r="N1466" s="156">
        <v>0</v>
      </c>
      <c r="O1466" s="156" t="s">
        <v>33</v>
      </c>
      <c r="P1466" s="156">
        <v>63560.93</v>
      </c>
      <c r="Q1466" s="156">
        <v>4309650</v>
      </c>
      <c r="R1466" s="156">
        <v>2837541</v>
      </c>
      <c r="S1466" s="166">
        <v>65.84</v>
      </c>
      <c r="T1466" s="156">
        <v>0</v>
      </c>
      <c r="U1466" s="156">
        <v>0</v>
      </c>
      <c r="V1466" s="156" t="s">
        <v>35450</v>
      </c>
      <c r="W1466" s="156" t="s">
        <v>35449</v>
      </c>
      <c r="X1466" s="156" t="s">
        <v>35448</v>
      </c>
      <c r="Y1466" s="141" t="s">
        <v>320</v>
      </c>
      <c r="Z1466" s="141" t="str">
        <f t="shared" si="59"/>
        <v>0101PE</v>
      </c>
      <c r="AA1466" s="245">
        <v>0</v>
      </c>
      <c r="AB1466" s="156" t="s">
        <v>13904</v>
      </c>
      <c r="AC1466" s="156" t="s">
        <v>3343</v>
      </c>
      <c r="AD1466" s="156"/>
    </row>
    <row r="1467" spans="1:32" ht="24" hidden="1" customHeight="1">
      <c r="A1467" s="178">
        <v>42952</v>
      </c>
      <c r="B1467" s="177" t="s">
        <v>35447</v>
      </c>
      <c r="C1467" s="156">
        <v>0</v>
      </c>
      <c r="D1467" s="156" t="s">
        <v>31</v>
      </c>
      <c r="E1467" s="156" t="s">
        <v>93</v>
      </c>
      <c r="F1467" s="142">
        <v>42948</v>
      </c>
      <c r="G1467" s="156" t="s">
        <v>310</v>
      </c>
      <c r="H1467" s="176" t="s">
        <v>35442</v>
      </c>
      <c r="I1467" s="156">
        <v>7</v>
      </c>
      <c r="J1467" s="156" t="s">
        <v>32</v>
      </c>
      <c r="K1467" s="156" t="s">
        <v>342</v>
      </c>
      <c r="L1467" s="156" t="s">
        <v>349</v>
      </c>
      <c r="M1467" s="156"/>
      <c r="N1467" s="156">
        <v>0</v>
      </c>
      <c r="O1467" s="156" t="s">
        <v>33</v>
      </c>
      <c r="P1467" s="156">
        <v>75145.48</v>
      </c>
      <c r="Q1467" s="156">
        <v>4309650</v>
      </c>
      <c r="R1467" s="156">
        <v>3380135</v>
      </c>
      <c r="S1467" s="166">
        <v>78.430000000000007</v>
      </c>
      <c r="T1467" s="156">
        <v>0</v>
      </c>
      <c r="U1467" s="156">
        <v>0</v>
      </c>
      <c r="V1467" s="156" t="s">
        <v>35446</v>
      </c>
      <c r="W1467" s="156" t="s">
        <v>35445</v>
      </c>
      <c r="X1467" s="156" t="s">
        <v>35444</v>
      </c>
      <c r="Y1467" s="141" t="s">
        <v>320</v>
      </c>
      <c r="Z1467" s="141" t="str">
        <f t="shared" si="59"/>
        <v>0101PE</v>
      </c>
      <c r="AA1467" s="245">
        <v>0</v>
      </c>
      <c r="AB1467" s="156" t="s">
        <v>30</v>
      </c>
      <c r="AC1467" s="156" t="s">
        <v>3343</v>
      </c>
      <c r="AD1467" s="156"/>
    </row>
    <row r="1468" spans="1:32" ht="24" hidden="1" customHeight="1">
      <c r="A1468" s="178">
        <v>42952</v>
      </c>
      <c r="B1468" s="177" t="s">
        <v>35443</v>
      </c>
      <c r="C1468" s="156">
        <v>0</v>
      </c>
      <c r="D1468" s="156" t="s">
        <v>31</v>
      </c>
      <c r="E1468" s="156" t="s">
        <v>94</v>
      </c>
      <c r="F1468" s="142">
        <v>42948</v>
      </c>
      <c r="G1468" s="156" t="s">
        <v>310</v>
      </c>
      <c r="H1468" s="176" t="s">
        <v>35442</v>
      </c>
      <c r="I1468" s="156">
        <v>8</v>
      </c>
      <c r="J1468" s="156" t="s">
        <v>32</v>
      </c>
      <c r="K1468" s="156" t="s">
        <v>342</v>
      </c>
      <c r="L1468" s="156" t="s">
        <v>349</v>
      </c>
      <c r="M1468" s="156"/>
      <c r="N1468" s="156">
        <v>0</v>
      </c>
      <c r="O1468" s="156" t="s">
        <v>33</v>
      </c>
      <c r="P1468" s="156">
        <v>68631.899999999994</v>
      </c>
      <c r="Q1468" s="156">
        <v>4309650</v>
      </c>
      <c r="R1468" s="156">
        <v>3094131</v>
      </c>
      <c r="S1468" s="166">
        <v>71.8</v>
      </c>
      <c r="T1468" s="156">
        <v>0</v>
      </c>
      <c r="U1468" s="156">
        <v>0</v>
      </c>
      <c r="V1468" s="156" t="s">
        <v>35441</v>
      </c>
      <c r="W1468" s="156" t="s">
        <v>35440</v>
      </c>
      <c r="X1468" s="156" t="s">
        <v>35439</v>
      </c>
      <c r="Y1468" s="141" t="s">
        <v>320</v>
      </c>
      <c r="Z1468" s="141" t="str">
        <f t="shared" si="59"/>
        <v>0101PE</v>
      </c>
      <c r="AA1468" s="245">
        <v>0</v>
      </c>
      <c r="AB1468" s="156" t="s">
        <v>13904</v>
      </c>
      <c r="AC1468" s="156" t="s">
        <v>3343</v>
      </c>
      <c r="AD1468" s="156"/>
    </row>
    <row r="1469" spans="1:32" ht="24" hidden="1" customHeight="1">
      <c r="A1469" s="182">
        <v>42952</v>
      </c>
      <c r="B1469" s="181" t="s">
        <v>35417</v>
      </c>
      <c r="C1469" s="150">
        <v>0</v>
      </c>
      <c r="D1469" s="150" t="s">
        <v>31</v>
      </c>
      <c r="E1469" s="150" t="s">
        <v>21682</v>
      </c>
      <c r="F1469" s="219">
        <v>42948</v>
      </c>
      <c r="G1469" s="180" t="s">
        <v>310</v>
      </c>
      <c r="H1469" s="150" t="s">
        <v>35438</v>
      </c>
      <c r="I1469" s="179">
        <v>1</v>
      </c>
      <c r="J1469" s="150" t="s">
        <v>32</v>
      </c>
      <c r="K1469" s="150" t="s">
        <v>342</v>
      </c>
      <c r="L1469" s="150" t="s">
        <v>349</v>
      </c>
      <c r="M1469" s="150"/>
      <c r="N1469" s="150">
        <v>0</v>
      </c>
      <c r="O1469" s="150" t="s">
        <v>33</v>
      </c>
      <c r="P1469" s="150">
        <v>71728.95</v>
      </c>
      <c r="Q1469" s="150">
        <v>4309650</v>
      </c>
      <c r="R1469" s="150">
        <v>3202185</v>
      </c>
      <c r="S1469" s="150">
        <v>74.3</v>
      </c>
      <c r="T1469" s="150">
        <v>0</v>
      </c>
      <c r="U1469" s="150">
        <v>0</v>
      </c>
      <c r="V1469" s="150" t="s">
        <v>35437</v>
      </c>
      <c r="W1469" s="150" t="s">
        <v>35436</v>
      </c>
      <c r="X1469" s="150" t="s">
        <v>35435</v>
      </c>
      <c r="Y1469" s="147" t="s">
        <v>320</v>
      </c>
      <c r="Z1469" s="147" t="str">
        <f t="shared" si="59"/>
        <v>0101PE</v>
      </c>
      <c r="AA1469" s="246">
        <v>0</v>
      </c>
      <c r="AB1469" s="150" t="s">
        <v>13904</v>
      </c>
      <c r="AC1469" s="150" t="s">
        <v>3343</v>
      </c>
      <c r="AD1469" s="150"/>
    </row>
    <row r="1470" spans="1:32" ht="24" hidden="1" customHeight="1">
      <c r="A1470" s="178">
        <v>42952</v>
      </c>
      <c r="B1470" s="177" t="s">
        <v>35417</v>
      </c>
      <c r="C1470" s="156">
        <v>0</v>
      </c>
      <c r="D1470" s="156" t="s">
        <v>31</v>
      </c>
      <c r="E1470" s="156" t="s">
        <v>21682</v>
      </c>
      <c r="F1470" s="142">
        <v>42948</v>
      </c>
      <c r="G1470" s="156" t="s">
        <v>310</v>
      </c>
      <c r="H1470" s="176" t="s">
        <v>35416</v>
      </c>
      <c r="I1470" s="156">
        <v>2</v>
      </c>
      <c r="J1470" s="156" t="s">
        <v>32</v>
      </c>
      <c r="K1470" s="156" t="s">
        <v>342</v>
      </c>
      <c r="L1470" s="156" t="s">
        <v>349</v>
      </c>
      <c r="M1470" s="156"/>
      <c r="N1470" s="156">
        <v>0</v>
      </c>
      <c r="O1470" s="156" t="s">
        <v>33</v>
      </c>
      <c r="P1470" s="156">
        <v>71938.59</v>
      </c>
      <c r="Q1470" s="156">
        <v>4309650</v>
      </c>
      <c r="R1470" s="156">
        <v>3211544</v>
      </c>
      <c r="S1470" s="166">
        <v>74.52</v>
      </c>
      <c r="T1470" s="156">
        <v>0</v>
      </c>
      <c r="U1470" s="156">
        <v>0</v>
      </c>
      <c r="V1470" s="156" t="s">
        <v>35434</v>
      </c>
      <c r="W1470" s="156" t="s">
        <v>35433</v>
      </c>
      <c r="X1470" s="156" t="s">
        <v>35432</v>
      </c>
      <c r="Y1470" s="141" t="s">
        <v>320</v>
      </c>
      <c r="Z1470" s="141" t="str">
        <f t="shared" si="59"/>
        <v>0101PE</v>
      </c>
      <c r="AA1470" s="245">
        <v>0</v>
      </c>
      <c r="AB1470" s="156" t="s">
        <v>13904</v>
      </c>
      <c r="AC1470" s="156" t="s">
        <v>3343</v>
      </c>
      <c r="AD1470" s="156"/>
    </row>
    <row r="1471" spans="1:32" ht="24" hidden="1" customHeight="1">
      <c r="A1471" s="178">
        <v>42952</v>
      </c>
      <c r="B1471" s="177" t="s">
        <v>35417</v>
      </c>
      <c r="C1471" s="156">
        <v>0</v>
      </c>
      <c r="D1471" s="156" t="s">
        <v>31</v>
      </c>
      <c r="E1471" s="156" t="s">
        <v>21682</v>
      </c>
      <c r="F1471" s="142">
        <v>42948</v>
      </c>
      <c r="G1471" s="156" t="s">
        <v>310</v>
      </c>
      <c r="H1471" s="176" t="s">
        <v>35416</v>
      </c>
      <c r="I1471" s="156">
        <v>3</v>
      </c>
      <c r="J1471" s="156" t="s">
        <v>32</v>
      </c>
      <c r="K1471" s="156" t="s">
        <v>342</v>
      </c>
      <c r="L1471" s="156" t="s">
        <v>349</v>
      </c>
      <c r="M1471" s="156"/>
      <c r="N1471" s="156">
        <v>0</v>
      </c>
      <c r="O1471" s="156" t="s">
        <v>33</v>
      </c>
      <c r="P1471" s="156">
        <v>73003.100000000006</v>
      </c>
      <c r="Q1471" s="156">
        <v>4309650</v>
      </c>
      <c r="R1471" s="156">
        <v>3259066</v>
      </c>
      <c r="S1471" s="166">
        <v>75.62</v>
      </c>
      <c r="T1471" s="156">
        <v>0</v>
      </c>
      <c r="U1471" s="156">
        <v>0</v>
      </c>
      <c r="V1471" s="156" t="s">
        <v>35431</v>
      </c>
      <c r="W1471" s="156" t="s">
        <v>35430</v>
      </c>
      <c r="X1471" s="156" t="s">
        <v>35429</v>
      </c>
      <c r="Y1471" s="141" t="s">
        <v>320</v>
      </c>
      <c r="Z1471" s="141" t="str">
        <f t="shared" si="59"/>
        <v>0101PE</v>
      </c>
      <c r="AA1471" s="245">
        <v>0</v>
      </c>
      <c r="AB1471" s="156" t="s">
        <v>13904</v>
      </c>
      <c r="AC1471" s="156" t="s">
        <v>3343</v>
      </c>
      <c r="AD1471" s="156"/>
    </row>
    <row r="1472" spans="1:32" ht="24" hidden="1" customHeight="1">
      <c r="A1472" s="178">
        <v>42952</v>
      </c>
      <c r="B1472" s="177" t="s">
        <v>35417</v>
      </c>
      <c r="C1472" s="156">
        <v>0</v>
      </c>
      <c r="D1472" s="156" t="s">
        <v>31</v>
      </c>
      <c r="E1472" s="156" t="s">
        <v>21682</v>
      </c>
      <c r="F1472" s="142">
        <v>42948</v>
      </c>
      <c r="G1472" s="156" t="s">
        <v>310</v>
      </c>
      <c r="H1472" s="176" t="s">
        <v>35416</v>
      </c>
      <c r="I1472" s="156">
        <v>4</v>
      </c>
      <c r="J1472" s="156" t="s">
        <v>32</v>
      </c>
      <c r="K1472" s="156" t="s">
        <v>342</v>
      </c>
      <c r="L1472" s="156" t="s">
        <v>349</v>
      </c>
      <c r="M1472" s="156"/>
      <c r="N1472" s="156">
        <v>0</v>
      </c>
      <c r="O1472" s="156" t="s">
        <v>33</v>
      </c>
      <c r="P1472" s="156">
        <v>73496.09</v>
      </c>
      <c r="Q1472" s="156">
        <v>4309650</v>
      </c>
      <c r="R1472" s="156">
        <v>3281075</v>
      </c>
      <c r="S1472" s="166">
        <v>76.13</v>
      </c>
      <c r="T1472" s="156">
        <v>0</v>
      </c>
      <c r="U1472" s="156">
        <v>0</v>
      </c>
      <c r="V1472" s="156" t="s">
        <v>35428</v>
      </c>
      <c r="W1472" s="156" t="s">
        <v>35427</v>
      </c>
      <c r="X1472" s="156" t="s">
        <v>35426</v>
      </c>
      <c r="Y1472" s="141" t="s">
        <v>320</v>
      </c>
      <c r="Z1472" s="141" t="str">
        <f t="shared" si="59"/>
        <v>0101PE</v>
      </c>
      <c r="AA1472" s="245">
        <v>0</v>
      </c>
      <c r="AB1472" s="156" t="s">
        <v>13904</v>
      </c>
      <c r="AC1472" s="156" t="s">
        <v>3343</v>
      </c>
      <c r="AD1472" s="156"/>
    </row>
    <row r="1473" spans="1:30" ht="24" hidden="1" customHeight="1">
      <c r="A1473" s="178">
        <v>42952</v>
      </c>
      <c r="B1473" s="177" t="s">
        <v>35417</v>
      </c>
      <c r="C1473" s="156">
        <v>0</v>
      </c>
      <c r="D1473" s="156" t="s">
        <v>31</v>
      </c>
      <c r="E1473" s="156" t="s">
        <v>20097</v>
      </c>
      <c r="F1473" s="142">
        <v>42948</v>
      </c>
      <c r="G1473" s="156" t="s">
        <v>310</v>
      </c>
      <c r="H1473" s="176" t="s">
        <v>35416</v>
      </c>
      <c r="I1473" s="156">
        <v>5</v>
      </c>
      <c r="J1473" s="156" t="s">
        <v>32</v>
      </c>
      <c r="K1473" s="156" t="s">
        <v>342</v>
      </c>
      <c r="L1473" s="156" t="s">
        <v>349</v>
      </c>
      <c r="M1473" s="156"/>
      <c r="N1473" s="156">
        <v>0</v>
      </c>
      <c r="O1473" s="156" t="s">
        <v>33</v>
      </c>
      <c r="P1473" s="156">
        <v>72869.95</v>
      </c>
      <c r="Q1473" s="156">
        <v>4309650</v>
      </c>
      <c r="R1473" s="156">
        <v>3253122</v>
      </c>
      <c r="S1473" s="166">
        <v>75.48</v>
      </c>
      <c r="T1473" s="156">
        <v>0</v>
      </c>
      <c r="U1473" s="156">
        <v>0</v>
      </c>
      <c r="V1473" s="156" t="s">
        <v>35425</v>
      </c>
      <c r="W1473" s="156" t="s">
        <v>35424</v>
      </c>
      <c r="X1473" s="156" t="s">
        <v>35423</v>
      </c>
      <c r="Y1473" s="141" t="s">
        <v>320</v>
      </c>
      <c r="Z1473" s="141" t="str">
        <f t="shared" si="59"/>
        <v>0101PE</v>
      </c>
      <c r="AA1473" s="245">
        <v>0</v>
      </c>
      <c r="AB1473" s="156" t="s">
        <v>13904</v>
      </c>
      <c r="AC1473" s="156" t="s">
        <v>3343</v>
      </c>
      <c r="AD1473" s="156"/>
    </row>
    <row r="1474" spans="1:30" ht="24" hidden="1" customHeight="1">
      <c r="A1474" s="178">
        <v>42952</v>
      </c>
      <c r="B1474" s="177" t="s">
        <v>35417</v>
      </c>
      <c r="C1474" s="156">
        <v>0</v>
      </c>
      <c r="D1474" s="156" t="s">
        <v>31</v>
      </c>
      <c r="E1474" s="156" t="s">
        <v>20097</v>
      </c>
      <c r="F1474" s="142">
        <v>42948</v>
      </c>
      <c r="G1474" s="156" t="s">
        <v>310</v>
      </c>
      <c r="H1474" s="176" t="s">
        <v>35416</v>
      </c>
      <c r="I1474" s="156">
        <v>6</v>
      </c>
      <c r="J1474" s="156" t="s">
        <v>32</v>
      </c>
      <c r="K1474" s="156" t="s">
        <v>342</v>
      </c>
      <c r="L1474" s="156" t="s">
        <v>349</v>
      </c>
      <c r="M1474" s="156"/>
      <c r="N1474" s="156">
        <v>0</v>
      </c>
      <c r="O1474" s="156" t="s">
        <v>33</v>
      </c>
      <c r="P1474" s="156">
        <v>68742.429999999993</v>
      </c>
      <c r="Q1474" s="156">
        <v>4309650</v>
      </c>
      <c r="R1474" s="156">
        <v>3068858</v>
      </c>
      <c r="S1474" s="166">
        <v>71.209999999999994</v>
      </c>
      <c r="T1474" s="156">
        <v>0</v>
      </c>
      <c r="U1474" s="156">
        <v>0</v>
      </c>
      <c r="V1474" s="156" t="s">
        <v>35420</v>
      </c>
      <c r="W1474" s="156" t="s">
        <v>35422</v>
      </c>
      <c r="X1474" s="156" t="s">
        <v>35421</v>
      </c>
      <c r="Y1474" s="141" t="s">
        <v>320</v>
      </c>
      <c r="Z1474" s="141" t="str">
        <f t="shared" si="59"/>
        <v>0101PE</v>
      </c>
      <c r="AA1474" s="245">
        <v>0</v>
      </c>
      <c r="AB1474" s="156" t="s">
        <v>13904</v>
      </c>
      <c r="AC1474" s="156" t="s">
        <v>3343</v>
      </c>
      <c r="AD1474" s="156"/>
    </row>
    <row r="1475" spans="1:30" ht="24" hidden="1" customHeight="1">
      <c r="A1475" s="178">
        <v>42952</v>
      </c>
      <c r="B1475" s="177" t="s">
        <v>35417</v>
      </c>
      <c r="C1475" s="156">
        <v>0</v>
      </c>
      <c r="D1475" s="156" t="s">
        <v>31</v>
      </c>
      <c r="E1475" s="156" t="s">
        <v>20097</v>
      </c>
      <c r="F1475" s="142">
        <v>42948</v>
      </c>
      <c r="G1475" s="156" t="s">
        <v>310</v>
      </c>
      <c r="H1475" s="176" t="s">
        <v>35416</v>
      </c>
      <c r="I1475" s="156">
        <v>7</v>
      </c>
      <c r="J1475" s="156" t="s">
        <v>32</v>
      </c>
      <c r="K1475" s="156" t="s">
        <v>342</v>
      </c>
      <c r="L1475" s="156" t="s">
        <v>349</v>
      </c>
      <c r="M1475" s="156"/>
      <c r="N1475" s="156">
        <v>0</v>
      </c>
      <c r="O1475" s="156" t="s">
        <v>33</v>
      </c>
      <c r="P1475" s="156">
        <v>67875.41</v>
      </c>
      <c r="Q1475" s="156">
        <v>4309650</v>
      </c>
      <c r="R1475" s="156">
        <v>3030152</v>
      </c>
      <c r="S1475" s="166">
        <v>70.31</v>
      </c>
      <c r="T1475" s="156">
        <v>0</v>
      </c>
      <c r="U1475" s="156">
        <v>0</v>
      </c>
      <c r="V1475" s="156" t="s">
        <v>35420</v>
      </c>
      <c r="W1475" s="156" t="s">
        <v>35419</v>
      </c>
      <c r="X1475" s="156" t="s">
        <v>35418</v>
      </c>
      <c r="Y1475" s="141" t="s">
        <v>320</v>
      </c>
      <c r="Z1475" s="141" t="str">
        <f t="shared" si="59"/>
        <v>0101PE</v>
      </c>
      <c r="AA1475" s="245">
        <v>0</v>
      </c>
      <c r="AB1475" s="156" t="s">
        <v>13904</v>
      </c>
      <c r="AC1475" s="156" t="s">
        <v>3343</v>
      </c>
      <c r="AD1475" s="156"/>
    </row>
    <row r="1476" spans="1:30" ht="24" hidden="1" customHeight="1">
      <c r="A1476" s="178">
        <v>42952</v>
      </c>
      <c r="B1476" s="177" t="s">
        <v>35417</v>
      </c>
      <c r="C1476" s="156">
        <v>0</v>
      </c>
      <c r="D1476" s="156" t="s">
        <v>31</v>
      </c>
      <c r="E1476" s="156" t="s">
        <v>20097</v>
      </c>
      <c r="F1476" s="142">
        <v>42948</v>
      </c>
      <c r="G1476" s="156" t="s">
        <v>310</v>
      </c>
      <c r="H1476" s="176" t="s">
        <v>35416</v>
      </c>
      <c r="I1476" s="156">
        <v>8</v>
      </c>
      <c r="J1476" s="156" t="s">
        <v>32</v>
      </c>
      <c r="K1476" s="156" t="s">
        <v>342</v>
      </c>
      <c r="L1476" s="156" t="s">
        <v>349</v>
      </c>
      <c r="M1476" s="156"/>
      <c r="N1476" s="156">
        <v>0</v>
      </c>
      <c r="O1476" s="156" t="s">
        <v>33</v>
      </c>
      <c r="P1476" s="156">
        <v>67397.2</v>
      </c>
      <c r="Q1476" s="156">
        <v>4309650</v>
      </c>
      <c r="R1476" s="156">
        <v>3008803</v>
      </c>
      <c r="S1476" s="166">
        <v>69.819999999999993</v>
      </c>
      <c r="T1476" s="156">
        <v>0</v>
      </c>
      <c r="U1476" s="156">
        <v>0</v>
      </c>
      <c r="V1476" s="156" t="s">
        <v>35415</v>
      </c>
      <c r="W1476" s="156" t="s">
        <v>35414</v>
      </c>
      <c r="X1476" s="156" t="s">
        <v>29752</v>
      </c>
      <c r="Y1476" s="141" t="s">
        <v>320</v>
      </c>
      <c r="Z1476" s="141" t="str">
        <f t="shared" si="59"/>
        <v>0101PE</v>
      </c>
      <c r="AA1476" s="245">
        <v>0</v>
      </c>
      <c r="AB1476" s="156" t="s">
        <v>13904</v>
      </c>
      <c r="AC1476" s="156" t="s">
        <v>3343</v>
      </c>
      <c r="AD1476" s="156"/>
    </row>
    <row r="1477" spans="1:30" ht="24" hidden="1" customHeight="1">
      <c r="A1477" s="182">
        <v>42953</v>
      </c>
      <c r="B1477" s="181" t="s">
        <v>35324</v>
      </c>
      <c r="C1477" s="150">
        <v>0</v>
      </c>
      <c r="D1477" s="150" t="s">
        <v>31</v>
      </c>
      <c r="E1477" s="150" t="s">
        <v>93</v>
      </c>
      <c r="F1477" s="219">
        <v>42951</v>
      </c>
      <c r="G1477" s="180" t="s">
        <v>108</v>
      </c>
      <c r="H1477" s="150" t="s">
        <v>35412</v>
      </c>
      <c r="I1477" s="179">
        <v>1</v>
      </c>
      <c r="J1477" s="150" t="s">
        <v>32</v>
      </c>
      <c r="K1477" s="150" t="s">
        <v>342</v>
      </c>
      <c r="L1477" s="150" t="s">
        <v>350</v>
      </c>
      <c r="M1477" s="150"/>
      <c r="N1477" s="150">
        <v>0</v>
      </c>
      <c r="O1477" s="150" t="s">
        <v>33</v>
      </c>
      <c r="P1477" s="150">
        <v>28222.33</v>
      </c>
      <c r="Q1477" s="150">
        <v>2358833</v>
      </c>
      <c r="R1477" s="150">
        <v>2263810</v>
      </c>
      <c r="S1477" s="150">
        <v>96</v>
      </c>
      <c r="T1477" s="150">
        <v>0</v>
      </c>
      <c r="U1477" s="150">
        <v>0</v>
      </c>
      <c r="V1477" s="150" t="s">
        <v>35411</v>
      </c>
      <c r="W1477" s="150" t="s">
        <v>16255</v>
      </c>
      <c r="X1477" s="150" t="s">
        <v>35413</v>
      </c>
      <c r="Y1477" s="147" t="s">
        <v>320</v>
      </c>
      <c r="Z1477" s="147" t="str">
        <f t="shared" si="59"/>
        <v>0101PE</v>
      </c>
      <c r="AA1477" s="246">
        <v>0</v>
      </c>
      <c r="AB1477" s="150" t="s">
        <v>13904</v>
      </c>
      <c r="AC1477" s="150" t="s">
        <v>3343</v>
      </c>
      <c r="AD1477" s="150"/>
    </row>
    <row r="1478" spans="1:30" ht="24" hidden="1" customHeight="1">
      <c r="A1478" s="178">
        <v>42953</v>
      </c>
      <c r="B1478" s="177" t="s">
        <v>35324</v>
      </c>
      <c r="C1478" s="156">
        <v>0</v>
      </c>
      <c r="D1478" s="156" t="s">
        <v>31</v>
      </c>
      <c r="E1478" s="156" t="s">
        <v>94</v>
      </c>
      <c r="F1478" s="264">
        <v>42951</v>
      </c>
      <c r="G1478" s="156" t="s">
        <v>108</v>
      </c>
      <c r="H1478" s="176" t="s">
        <v>35412</v>
      </c>
      <c r="I1478" s="156">
        <v>2</v>
      </c>
      <c r="J1478" s="156" t="s">
        <v>32</v>
      </c>
      <c r="K1478" s="156" t="s">
        <v>342</v>
      </c>
      <c r="L1478" s="156" t="s">
        <v>350</v>
      </c>
      <c r="M1478" s="156"/>
      <c r="N1478" s="156">
        <v>0</v>
      </c>
      <c r="O1478" s="156" t="s">
        <v>33</v>
      </c>
      <c r="P1478" s="156">
        <v>28331.57</v>
      </c>
      <c r="Q1478" s="156">
        <v>2364823</v>
      </c>
      <c r="R1478" s="156">
        <v>2271871</v>
      </c>
      <c r="S1478" s="166">
        <v>96.1</v>
      </c>
      <c r="T1478" s="156">
        <v>0</v>
      </c>
      <c r="U1478" s="156">
        <v>0</v>
      </c>
      <c r="V1478" s="156" t="s">
        <v>35411</v>
      </c>
      <c r="W1478" s="156" t="s">
        <v>35410</v>
      </c>
      <c r="X1478" s="156" t="s">
        <v>35409</v>
      </c>
      <c r="Y1478" s="141" t="s">
        <v>320</v>
      </c>
      <c r="Z1478" s="141" t="str">
        <f t="shared" si="59"/>
        <v>0101PE</v>
      </c>
      <c r="AA1478" s="245">
        <v>0</v>
      </c>
      <c r="AB1478" s="156" t="s">
        <v>13904</v>
      </c>
      <c r="AC1478" s="156" t="s">
        <v>3343</v>
      </c>
      <c r="AD1478" s="156"/>
    </row>
    <row r="1479" spans="1:30" ht="24" hidden="1" customHeight="1">
      <c r="A1479" s="182">
        <v>42953</v>
      </c>
      <c r="B1479" s="181" t="s">
        <v>35324</v>
      </c>
      <c r="C1479" s="150">
        <v>0</v>
      </c>
      <c r="D1479" s="150" t="s">
        <v>31</v>
      </c>
      <c r="E1479" s="150" t="s">
        <v>93</v>
      </c>
      <c r="F1479" s="219">
        <v>42951</v>
      </c>
      <c r="G1479" s="180" t="s">
        <v>6378</v>
      </c>
      <c r="H1479" s="150" t="s">
        <v>35405</v>
      </c>
      <c r="I1479" s="179">
        <v>1</v>
      </c>
      <c r="J1479" s="150" t="s">
        <v>32</v>
      </c>
      <c r="K1479" s="150" t="s">
        <v>342</v>
      </c>
      <c r="L1479" s="150" t="s">
        <v>350</v>
      </c>
      <c r="M1479" s="150"/>
      <c r="N1479" s="150">
        <v>0</v>
      </c>
      <c r="O1479" s="150" t="s">
        <v>33</v>
      </c>
      <c r="P1479" s="150">
        <v>33115.01</v>
      </c>
      <c r="Q1479" s="150">
        <v>2810745</v>
      </c>
      <c r="R1479" s="150">
        <v>2647427</v>
      </c>
      <c r="S1479" s="150">
        <v>94.3</v>
      </c>
      <c r="T1479" s="150">
        <v>0</v>
      </c>
      <c r="U1479" s="150">
        <v>0</v>
      </c>
      <c r="V1479" s="150" t="s">
        <v>35408</v>
      </c>
      <c r="W1479" s="150" t="s">
        <v>35407</v>
      </c>
      <c r="X1479" s="150" t="s">
        <v>35406</v>
      </c>
      <c r="Y1479" s="147" t="s">
        <v>320</v>
      </c>
      <c r="Z1479" s="147" t="str">
        <f t="shared" si="59"/>
        <v>0101PE</v>
      </c>
      <c r="AA1479" s="246">
        <v>0</v>
      </c>
      <c r="AB1479" s="150" t="s">
        <v>13904</v>
      </c>
      <c r="AC1479" s="150" t="s">
        <v>3343</v>
      </c>
      <c r="AD1479" s="150"/>
    </row>
    <row r="1480" spans="1:30" ht="24" hidden="1" customHeight="1">
      <c r="A1480" s="178">
        <v>42953</v>
      </c>
      <c r="B1480" s="177" t="s">
        <v>35324</v>
      </c>
      <c r="C1480" s="156">
        <v>0</v>
      </c>
      <c r="D1480" s="156" t="s">
        <v>31</v>
      </c>
      <c r="E1480" s="156" t="s">
        <v>94</v>
      </c>
      <c r="F1480" s="264">
        <v>42951</v>
      </c>
      <c r="G1480" s="156" t="s">
        <v>6378</v>
      </c>
      <c r="H1480" s="176" t="s">
        <v>35405</v>
      </c>
      <c r="I1480" s="156">
        <v>2</v>
      </c>
      <c r="J1480" s="156" t="s">
        <v>32</v>
      </c>
      <c r="K1480" s="156" t="s">
        <v>342</v>
      </c>
      <c r="L1480" s="156" t="s">
        <v>350</v>
      </c>
      <c r="M1480" s="156"/>
      <c r="N1480" s="156">
        <v>0</v>
      </c>
      <c r="O1480" s="156" t="s">
        <v>33</v>
      </c>
      <c r="P1480" s="156">
        <v>32478.93</v>
      </c>
      <c r="Q1480" s="156">
        <v>2752642</v>
      </c>
      <c r="R1480" s="156">
        <v>2594671</v>
      </c>
      <c r="S1480" s="166">
        <v>94.4</v>
      </c>
      <c r="T1480" s="156">
        <v>0</v>
      </c>
      <c r="U1480" s="156">
        <v>0</v>
      </c>
      <c r="V1480" s="156" t="s">
        <v>35404</v>
      </c>
      <c r="W1480" s="156" t="s">
        <v>35403</v>
      </c>
      <c r="X1480" s="156" t="s">
        <v>8709</v>
      </c>
      <c r="Y1480" s="141" t="s">
        <v>320</v>
      </c>
      <c r="Z1480" s="141" t="str">
        <f t="shared" si="59"/>
        <v>0101PE</v>
      </c>
      <c r="AA1480" s="245">
        <v>0</v>
      </c>
      <c r="AB1480" s="156" t="s">
        <v>13904</v>
      </c>
      <c r="AC1480" s="156" t="s">
        <v>3343</v>
      </c>
      <c r="AD1480" s="156"/>
    </row>
    <row r="1481" spans="1:30" ht="24" hidden="1" customHeight="1">
      <c r="A1481" s="182">
        <v>42953</v>
      </c>
      <c r="B1481" s="181" t="s">
        <v>35324</v>
      </c>
      <c r="C1481" s="150">
        <v>0</v>
      </c>
      <c r="D1481" s="150" t="s">
        <v>31</v>
      </c>
      <c r="E1481" s="150" t="s">
        <v>93</v>
      </c>
      <c r="F1481" s="219">
        <v>42951</v>
      </c>
      <c r="G1481" s="180" t="s">
        <v>6378</v>
      </c>
      <c r="H1481" s="150" t="s">
        <v>35400</v>
      </c>
      <c r="I1481" s="179">
        <v>1</v>
      </c>
      <c r="J1481" s="150" t="s">
        <v>32</v>
      </c>
      <c r="K1481" s="150" t="s">
        <v>342</v>
      </c>
      <c r="L1481" s="150" t="s">
        <v>350</v>
      </c>
      <c r="M1481" s="150"/>
      <c r="N1481" s="150">
        <v>0</v>
      </c>
      <c r="O1481" s="150" t="s">
        <v>33</v>
      </c>
      <c r="P1481" s="150">
        <v>28113.68</v>
      </c>
      <c r="Q1481" s="150">
        <v>2342037</v>
      </c>
      <c r="R1481" s="150">
        <v>2253523</v>
      </c>
      <c r="S1481" s="150">
        <v>96.3</v>
      </c>
      <c r="T1481" s="150">
        <v>0</v>
      </c>
      <c r="U1481" s="150">
        <v>0</v>
      </c>
      <c r="V1481" s="150" t="s">
        <v>22930</v>
      </c>
      <c r="W1481" s="150" t="s">
        <v>35402</v>
      </c>
      <c r="X1481" s="150" t="s">
        <v>35401</v>
      </c>
      <c r="Y1481" s="147" t="s">
        <v>320</v>
      </c>
      <c r="Z1481" s="147" t="str">
        <f t="shared" si="59"/>
        <v>0101PE</v>
      </c>
      <c r="AA1481" s="246">
        <v>0</v>
      </c>
      <c r="AB1481" s="150" t="s">
        <v>13904</v>
      </c>
      <c r="AC1481" s="150" t="s">
        <v>3343</v>
      </c>
      <c r="AD1481" s="150"/>
    </row>
    <row r="1482" spans="1:30" ht="24" hidden="1" customHeight="1">
      <c r="A1482" s="178">
        <v>42953</v>
      </c>
      <c r="B1482" s="177" t="s">
        <v>35324</v>
      </c>
      <c r="C1482" s="156">
        <v>0</v>
      </c>
      <c r="D1482" s="156" t="s">
        <v>31</v>
      </c>
      <c r="E1482" s="156" t="s">
        <v>94</v>
      </c>
      <c r="F1482" s="264">
        <v>42951</v>
      </c>
      <c r="G1482" s="156" t="s">
        <v>6378</v>
      </c>
      <c r="H1482" s="176" t="s">
        <v>35400</v>
      </c>
      <c r="I1482" s="156">
        <v>2</v>
      </c>
      <c r="J1482" s="156" t="s">
        <v>32</v>
      </c>
      <c r="K1482" s="156" t="s">
        <v>342</v>
      </c>
      <c r="L1482" s="156" t="s">
        <v>350</v>
      </c>
      <c r="M1482" s="156"/>
      <c r="N1482" s="156">
        <v>0</v>
      </c>
      <c r="O1482" s="156" t="s">
        <v>33</v>
      </c>
      <c r="P1482" s="156">
        <v>27902.23</v>
      </c>
      <c r="Q1482" s="156">
        <v>2314030</v>
      </c>
      <c r="R1482" s="156">
        <v>2229711</v>
      </c>
      <c r="S1482" s="166">
        <v>96.4</v>
      </c>
      <c r="T1482" s="156">
        <v>0</v>
      </c>
      <c r="U1482" s="156">
        <v>0</v>
      </c>
      <c r="V1482" s="156" t="s">
        <v>35399</v>
      </c>
      <c r="W1482" s="156" t="s">
        <v>35398</v>
      </c>
      <c r="X1482" s="156" t="s">
        <v>35397</v>
      </c>
      <c r="Y1482" s="141" t="s">
        <v>320</v>
      </c>
      <c r="Z1482" s="141" t="str">
        <f t="shared" si="59"/>
        <v>0101PE</v>
      </c>
      <c r="AA1482" s="245">
        <v>0</v>
      </c>
      <c r="AB1482" s="156" t="s">
        <v>13904</v>
      </c>
      <c r="AC1482" s="156" t="s">
        <v>3343</v>
      </c>
      <c r="AD1482" s="156"/>
    </row>
    <row r="1483" spans="1:30" ht="24" hidden="1" customHeight="1">
      <c r="A1483" s="182">
        <v>42953</v>
      </c>
      <c r="B1483" s="181" t="s">
        <v>35324</v>
      </c>
      <c r="C1483" s="150">
        <v>0</v>
      </c>
      <c r="D1483" s="150" t="s">
        <v>31</v>
      </c>
      <c r="E1483" s="150" t="s">
        <v>93</v>
      </c>
      <c r="F1483" s="219">
        <v>42951</v>
      </c>
      <c r="G1483" s="180" t="s">
        <v>108</v>
      </c>
      <c r="H1483" s="150" t="s">
        <v>35394</v>
      </c>
      <c r="I1483" s="179">
        <v>1</v>
      </c>
      <c r="J1483" s="150" t="s">
        <v>32</v>
      </c>
      <c r="K1483" s="150" t="s">
        <v>342</v>
      </c>
      <c r="L1483" s="150" t="s">
        <v>350</v>
      </c>
      <c r="M1483" s="150"/>
      <c r="N1483" s="150">
        <v>0</v>
      </c>
      <c r="O1483" s="150" t="s">
        <v>33</v>
      </c>
      <c r="P1483" s="150">
        <v>27273.72</v>
      </c>
      <c r="Q1483" s="150">
        <v>2291542</v>
      </c>
      <c r="R1483" s="150">
        <v>2187516</v>
      </c>
      <c r="S1483" s="150">
        <v>95.5</v>
      </c>
      <c r="T1483" s="150">
        <v>0</v>
      </c>
      <c r="U1483" s="150">
        <v>0</v>
      </c>
      <c r="V1483" s="150" t="s">
        <v>35396</v>
      </c>
      <c r="W1483" s="150" t="s">
        <v>35395</v>
      </c>
      <c r="X1483" s="150" t="s">
        <v>31557</v>
      </c>
      <c r="Y1483" s="147" t="s">
        <v>320</v>
      </c>
      <c r="Z1483" s="147" t="str">
        <f t="shared" si="59"/>
        <v>0101PE</v>
      </c>
      <c r="AA1483" s="246">
        <v>0</v>
      </c>
      <c r="AB1483" s="150" t="s">
        <v>13904</v>
      </c>
      <c r="AC1483" s="150" t="s">
        <v>3343</v>
      </c>
      <c r="AD1483" s="150"/>
    </row>
    <row r="1484" spans="1:30" ht="24" hidden="1" customHeight="1">
      <c r="A1484" s="178">
        <v>42953</v>
      </c>
      <c r="B1484" s="177" t="s">
        <v>35324</v>
      </c>
      <c r="C1484" s="156">
        <v>0</v>
      </c>
      <c r="D1484" s="156" t="s">
        <v>31</v>
      </c>
      <c r="E1484" s="156" t="s">
        <v>94</v>
      </c>
      <c r="F1484" s="264">
        <v>42951</v>
      </c>
      <c r="G1484" s="156" t="s">
        <v>108</v>
      </c>
      <c r="H1484" s="176" t="s">
        <v>35394</v>
      </c>
      <c r="I1484" s="156">
        <v>2</v>
      </c>
      <c r="J1484" s="156" t="s">
        <v>32</v>
      </c>
      <c r="K1484" s="156" t="s">
        <v>342</v>
      </c>
      <c r="L1484" s="156" t="s">
        <v>350</v>
      </c>
      <c r="M1484" s="156"/>
      <c r="N1484" s="156">
        <v>0</v>
      </c>
      <c r="O1484" s="156" t="s">
        <v>33</v>
      </c>
      <c r="P1484" s="156">
        <v>26614.42</v>
      </c>
      <c r="Q1484" s="156">
        <v>2248833</v>
      </c>
      <c r="R1484" s="156">
        <v>2147851</v>
      </c>
      <c r="S1484" s="166">
        <v>95.6</v>
      </c>
      <c r="T1484" s="156">
        <v>0</v>
      </c>
      <c r="U1484" s="156">
        <v>0</v>
      </c>
      <c r="V1484" s="156" t="s">
        <v>35393</v>
      </c>
      <c r="W1484" s="156" t="s">
        <v>35392</v>
      </c>
      <c r="X1484" s="156" t="s">
        <v>35391</v>
      </c>
      <c r="Y1484" s="141" t="s">
        <v>320</v>
      </c>
      <c r="Z1484" s="141" t="str">
        <f t="shared" si="59"/>
        <v>0101PE</v>
      </c>
      <c r="AA1484" s="245">
        <v>0</v>
      </c>
      <c r="AB1484" s="156" t="s">
        <v>13904</v>
      </c>
      <c r="AC1484" s="156" t="s">
        <v>3343</v>
      </c>
      <c r="AD1484" s="156"/>
    </row>
    <row r="1485" spans="1:30" ht="24" hidden="1" customHeight="1">
      <c r="A1485" s="182">
        <v>42954</v>
      </c>
      <c r="B1485" s="181" t="s">
        <v>35386</v>
      </c>
      <c r="C1485" s="150">
        <v>0</v>
      </c>
      <c r="D1485" s="150" t="s">
        <v>31</v>
      </c>
      <c r="E1485" s="150" t="s">
        <v>35390</v>
      </c>
      <c r="F1485" s="219">
        <v>42951</v>
      </c>
      <c r="G1485" s="180" t="s">
        <v>310</v>
      </c>
      <c r="H1485" s="150" t="s">
        <v>35366</v>
      </c>
      <c r="I1485" s="179">
        <v>1</v>
      </c>
      <c r="J1485" s="150" t="s">
        <v>32</v>
      </c>
      <c r="K1485" s="150" t="s">
        <v>342</v>
      </c>
      <c r="L1485" s="150" t="s">
        <v>349</v>
      </c>
      <c r="M1485" s="150"/>
      <c r="N1485" s="150">
        <v>0</v>
      </c>
      <c r="O1485" s="150" t="s">
        <v>33</v>
      </c>
      <c r="P1485" s="150">
        <v>66238.05</v>
      </c>
      <c r="Q1485" s="150">
        <v>4309650</v>
      </c>
      <c r="R1485" s="150">
        <v>2957055</v>
      </c>
      <c r="S1485" s="150">
        <v>68.61</v>
      </c>
      <c r="T1485" s="150">
        <v>0</v>
      </c>
      <c r="U1485" s="150">
        <v>0</v>
      </c>
      <c r="V1485" s="150" t="s">
        <v>35389</v>
      </c>
      <c r="W1485" s="150" t="s">
        <v>35388</v>
      </c>
      <c r="X1485" s="150" t="s">
        <v>35387</v>
      </c>
      <c r="Y1485" s="147" t="s">
        <v>320</v>
      </c>
      <c r="Z1485" s="147" t="str">
        <f t="shared" si="59"/>
        <v>0101PE</v>
      </c>
      <c r="AA1485" s="246">
        <v>0</v>
      </c>
      <c r="AB1485" s="150" t="s">
        <v>13904</v>
      </c>
      <c r="AC1485" s="150" t="s">
        <v>3343</v>
      </c>
      <c r="AD1485" s="150"/>
    </row>
    <row r="1486" spans="1:30" ht="24" hidden="1" customHeight="1">
      <c r="A1486" s="178">
        <v>42954</v>
      </c>
      <c r="B1486" s="177" t="s">
        <v>35386</v>
      </c>
      <c r="C1486" s="156">
        <v>0</v>
      </c>
      <c r="D1486" s="156" t="s">
        <v>31</v>
      </c>
      <c r="E1486" s="156" t="s">
        <v>35385</v>
      </c>
      <c r="F1486" s="264">
        <v>42951</v>
      </c>
      <c r="G1486" s="156" t="s">
        <v>310</v>
      </c>
      <c r="H1486" s="176" t="s">
        <v>35366</v>
      </c>
      <c r="I1486" s="156">
        <v>2</v>
      </c>
      <c r="J1486" s="156" t="s">
        <v>32</v>
      </c>
      <c r="K1486" s="156" t="s">
        <v>342</v>
      </c>
      <c r="L1486" s="156" t="s">
        <v>349</v>
      </c>
      <c r="M1486" s="156"/>
      <c r="N1486" s="156">
        <v>0</v>
      </c>
      <c r="O1486" s="156" t="s">
        <v>33</v>
      </c>
      <c r="P1486" s="156">
        <v>68024.789999999994</v>
      </c>
      <c r="Q1486" s="156">
        <v>4309650</v>
      </c>
      <c r="R1486" s="156">
        <v>3036821</v>
      </c>
      <c r="S1486" s="166">
        <v>70.47</v>
      </c>
      <c r="T1486" s="156">
        <v>0</v>
      </c>
      <c r="U1486" s="156">
        <v>0</v>
      </c>
      <c r="V1486" s="156" t="s">
        <v>35384</v>
      </c>
      <c r="W1486" s="156" t="s">
        <v>35383</v>
      </c>
      <c r="X1486" s="156" t="s">
        <v>35382</v>
      </c>
      <c r="Y1486" s="141" t="s">
        <v>320</v>
      </c>
      <c r="Z1486" s="141" t="str">
        <f t="shared" si="59"/>
        <v>0101PE</v>
      </c>
      <c r="AA1486" s="245">
        <v>0</v>
      </c>
      <c r="AB1486" s="156" t="s">
        <v>13904</v>
      </c>
      <c r="AC1486" s="156" t="s">
        <v>3343</v>
      </c>
      <c r="AD1486" s="156"/>
    </row>
    <row r="1487" spans="1:30" ht="24" hidden="1" customHeight="1">
      <c r="A1487" s="178">
        <v>42954</v>
      </c>
      <c r="B1487" s="177" t="s">
        <v>35339</v>
      </c>
      <c r="C1487" s="156">
        <v>0</v>
      </c>
      <c r="D1487" s="156" t="s">
        <v>31</v>
      </c>
      <c r="E1487" s="156" t="s">
        <v>93</v>
      </c>
      <c r="F1487" s="264">
        <v>42951</v>
      </c>
      <c r="G1487" s="156" t="s">
        <v>310</v>
      </c>
      <c r="H1487" s="176" t="s">
        <v>35366</v>
      </c>
      <c r="I1487" s="156">
        <v>3</v>
      </c>
      <c r="J1487" s="156" t="s">
        <v>32</v>
      </c>
      <c r="K1487" s="156" t="s">
        <v>342</v>
      </c>
      <c r="L1487" s="156" t="s">
        <v>349</v>
      </c>
      <c r="M1487" s="156"/>
      <c r="N1487" s="156">
        <v>0</v>
      </c>
      <c r="O1487" s="156" t="s">
        <v>33</v>
      </c>
      <c r="P1487" s="156">
        <v>77759.179999999993</v>
      </c>
      <c r="Q1487" s="156">
        <v>4309650</v>
      </c>
      <c r="R1487" s="156">
        <v>3515125</v>
      </c>
      <c r="S1487" s="166">
        <v>81.56</v>
      </c>
      <c r="T1487" s="156">
        <v>0</v>
      </c>
      <c r="U1487" s="156">
        <v>0</v>
      </c>
      <c r="V1487" s="156" t="s">
        <v>35381</v>
      </c>
      <c r="W1487" s="156" t="s">
        <v>35380</v>
      </c>
      <c r="X1487" s="156" t="s">
        <v>35379</v>
      </c>
      <c r="Y1487" s="141" t="s">
        <v>320</v>
      </c>
      <c r="Z1487" s="141" t="str">
        <f t="shared" si="59"/>
        <v>0101PE</v>
      </c>
      <c r="AA1487" s="245">
        <v>0</v>
      </c>
      <c r="AB1487" s="156" t="s">
        <v>30</v>
      </c>
      <c r="AC1487" s="156" t="s">
        <v>3343</v>
      </c>
      <c r="AD1487" s="156"/>
    </row>
    <row r="1488" spans="1:30" ht="24" hidden="1" customHeight="1">
      <c r="A1488" s="178">
        <v>42954</v>
      </c>
      <c r="B1488" s="177" t="s">
        <v>35339</v>
      </c>
      <c r="C1488" s="156">
        <v>0</v>
      </c>
      <c r="D1488" s="156" t="s">
        <v>31</v>
      </c>
      <c r="E1488" s="156" t="s">
        <v>94</v>
      </c>
      <c r="F1488" s="264">
        <v>42951</v>
      </c>
      <c r="G1488" s="156" t="s">
        <v>310</v>
      </c>
      <c r="H1488" s="176" t="s">
        <v>35366</v>
      </c>
      <c r="I1488" s="156">
        <v>4</v>
      </c>
      <c r="J1488" s="156" t="s">
        <v>32</v>
      </c>
      <c r="K1488" s="156" t="s">
        <v>342</v>
      </c>
      <c r="L1488" s="156" t="s">
        <v>349</v>
      </c>
      <c r="M1488" s="156"/>
      <c r="N1488" s="156">
        <v>0</v>
      </c>
      <c r="O1488" s="156" t="s">
        <v>33</v>
      </c>
      <c r="P1488" s="156">
        <v>74932.94</v>
      </c>
      <c r="Q1488" s="156">
        <v>4309650</v>
      </c>
      <c r="R1488" s="156">
        <v>3390855</v>
      </c>
      <c r="S1488" s="166">
        <v>78.680000000000007</v>
      </c>
      <c r="T1488" s="156">
        <v>0</v>
      </c>
      <c r="U1488" s="156">
        <v>0</v>
      </c>
      <c r="V1488" s="156" t="s">
        <v>35378</v>
      </c>
      <c r="W1488" s="156" t="s">
        <v>35377</v>
      </c>
      <c r="X1488" s="156" t="s">
        <v>35376</v>
      </c>
      <c r="Y1488" s="141" t="s">
        <v>320</v>
      </c>
      <c r="Z1488" s="141" t="str">
        <f t="shared" si="59"/>
        <v>0101PE</v>
      </c>
      <c r="AA1488" s="245">
        <v>0</v>
      </c>
      <c r="AB1488" s="156" t="s">
        <v>30</v>
      </c>
      <c r="AC1488" s="156" t="s">
        <v>3343</v>
      </c>
      <c r="AD1488" s="156"/>
    </row>
    <row r="1489" spans="1:30" ht="24" hidden="1" customHeight="1">
      <c r="A1489" s="178">
        <v>42954</v>
      </c>
      <c r="B1489" s="177" t="s">
        <v>35339</v>
      </c>
      <c r="C1489" s="156">
        <v>0</v>
      </c>
      <c r="D1489" s="156" t="s">
        <v>31</v>
      </c>
      <c r="E1489" s="156" t="s">
        <v>95</v>
      </c>
      <c r="F1489" s="264">
        <v>42951</v>
      </c>
      <c r="G1489" s="156" t="s">
        <v>310</v>
      </c>
      <c r="H1489" s="176" t="s">
        <v>35366</v>
      </c>
      <c r="I1489" s="156">
        <v>5</v>
      </c>
      <c r="J1489" s="156" t="s">
        <v>32</v>
      </c>
      <c r="K1489" s="156" t="s">
        <v>342</v>
      </c>
      <c r="L1489" s="156" t="s">
        <v>349</v>
      </c>
      <c r="M1489" s="156"/>
      <c r="N1489" s="156">
        <v>0</v>
      </c>
      <c r="O1489" s="156" t="s">
        <v>33</v>
      </c>
      <c r="P1489" s="156">
        <v>75214.14</v>
      </c>
      <c r="Q1489" s="156">
        <v>4309650</v>
      </c>
      <c r="R1489" s="156">
        <v>3402518</v>
      </c>
      <c r="S1489" s="166">
        <v>78.95</v>
      </c>
      <c r="T1489" s="156">
        <v>0</v>
      </c>
      <c r="U1489" s="156">
        <v>0</v>
      </c>
      <c r="V1489" s="156" t="s">
        <v>35375</v>
      </c>
      <c r="W1489" s="156" t="s">
        <v>35374</v>
      </c>
      <c r="X1489" s="156" t="s">
        <v>35373</v>
      </c>
      <c r="Y1489" s="141" t="s">
        <v>320</v>
      </c>
      <c r="Z1489" s="141" t="str">
        <f t="shared" si="59"/>
        <v>0101PE</v>
      </c>
      <c r="AA1489" s="245">
        <v>0</v>
      </c>
      <c r="AB1489" s="156" t="s">
        <v>30</v>
      </c>
      <c r="AC1489" s="156" t="s">
        <v>3343</v>
      </c>
      <c r="AD1489" s="156"/>
    </row>
    <row r="1490" spans="1:30" ht="24" hidden="1" customHeight="1">
      <c r="A1490" s="178">
        <v>42954</v>
      </c>
      <c r="B1490" s="177" t="s">
        <v>35339</v>
      </c>
      <c r="C1490" s="156">
        <v>0</v>
      </c>
      <c r="D1490" s="156" t="s">
        <v>31</v>
      </c>
      <c r="E1490" s="156" t="s">
        <v>96</v>
      </c>
      <c r="F1490" s="264">
        <v>42951</v>
      </c>
      <c r="G1490" s="156" t="s">
        <v>310</v>
      </c>
      <c r="H1490" s="176" t="s">
        <v>35366</v>
      </c>
      <c r="I1490" s="156">
        <v>6</v>
      </c>
      <c r="J1490" s="156" t="s">
        <v>32</v>
      </c>
      <c r="K1490" s="156" t="s">
        <v>342</v>
      </c>
      <c r="L1490" s="156" t="s">
        <v>349</v>
      </c>
      <c r="M1490" s="156"/>
      <c r="N1490" s="156">
        <v>0</v>
      </c>
      <c r="O1490" s="156" t="s">
        <v>33</v>
      </c>
      <c r="P1490" s="156">
        <v>76357.820000000007</v>
      </c>
      <c r="Q1490" s="156">
        <v>4309650</v>
      </c>
      <c r="R1490" s="156">
        <v>3456308</v>
      </c>
      <c r="S1490" s="166">
        <v>80.2</v>
      </c>
      <c r="T1490" s="156">
        <v>0</v>
      </c>
      <c r="U1490" s="156">
        <v>0</v>
      </c>
      <c r="V1490" s="156" t="s">
        <v>35372</v>
      </c>
      <c r="W1490" s="156" t="s">
        <v>35371</v>
      </c>
      <c r="X1490" s="156" t="s">
        <v>35370</v>
      </c>
      <c r="Y1490" s="141" t="s">
        <v>320</v>
      </c>
      <c r="Z1490" s="141" t="str">
        <f t="shared" si="59"/>
        <v>0101PE</v>
      </c>
      <c r="AA1490" s="245">
        <v>0</v>
      </c>
      <c r="AB1490" s="156" t="s">
        <v>30</v>
      </c>
      <c r="AC1490" s="156" t="s">
        <v>3343</v>
      </c>
      <c r="AD1490" s="156"/>
    </row>
    <row r="1491" spans="1:30" ht="24" hidden="1" customHeight="1">
      <c r="A1491" s="178">
        <v>42954</v>
      </c>
      <c r="B1491" s="177" t="s">
        <v>35339</v>
      </c>
      <c r="C1491" s="156">
        <v>0</v>
      </c>
      <c r="D1491" s="156" t="s">
        <v>31</v>
      </c>
      <c r="E1491" s="156" t="s">
        <v>97</v>
      </c>
      <c r="F1491" s="264">
        <v>42951</v>
      </c>
      <c r="G1491" s="156" t="s">
        <v>310</v>
      </c>
      <c r="H1491" s="176" t="s">
        <v>35366</v>
      </c>
      <c r="I1491" s="156">
        <v>7</v>
      </c>
      <c r="J1491" s="156" t="s">
        <v>32</v>
      </c>
      <c r="K1491" s="156" t="s">
        <v>342</v>
      </c>
      <c r="L1491" s="156" t="s">
        <v>349</v>
      </c>
      <c r="M1491" s="156"/>
      <c r="N1491" s="156">
        <v>0</v>
      </c>
      <c r="O1491" s="156" t="s">
        <v>33</v>
      </c>
      <c r="P1491" s="156">
        <v>74787.850000000006</v>
      </c>
      <c r="Q1491" s="156">
        <v>4309650</v>
      </c>
      <c r="R1491" s="156">
        <v>3389443</v>
      </c>
      <c r="S1491" s="166">
        <v>78.650000000000006</v>
      </c>
      <c r="T1491" s="156">
        <v>0</v>
      </c>
      <c r="U1491" s="156">
        <v>0</v>
      </c>
      <c r="V1491" s="156" t="s">
        <v>35369</v>
      </c>
      <c r="W1491" s="156" t="s">
        <v>35368</v>
      </c>
      <c r="X1491" s="156" t="s">
        <v>35367</v>
      </c>
      <c r="Y1491" s="141" t="s">
        <v>320</v>
      </c>
      <c r="Z1491" s="141" t="str">
        <f t="shared" si="59"/>
        <v>0101PE</v>
      </c>
      <c r="AA1491" s="245">
        <v>0</v>
      </c>
      <c r="AB1491" s="156" t="s">
        <v>30</v>
      </c>
      <c r="AC1491" s="156" t="s">
        <v>3343</v>
      </c>
      <c r="AD1491" s="156"/>
    </row>
    <row r="1492" spans="1:30" ht="24" hidden="1" customHeight="1">
      <c r="A1492" s="178">
        <v>42954</v>
      </c>
      <c r="B1492" s="177" t="s">
        <v>35339</v>
      </c>
      <c r="C1492" s="156">
        <v>0</v>
      </c>
      <c r="D1492" s="156" t="s">
        <v>31</v>
      </c>
      <c r="E1492" s="156" t="s">
        <v>98</v>
      </c>
      <c r="F1492" s="264">
        <v>42951</v>
      </c>
      <c r="G1492" s="156" t="s">
        <v>310</v>
      </c>
      <c r="H1492" s="176" t="s">
        <v>35366</v>
      </c>
      <c r="I1492" s="156">
        <v>8</v>
      </c>
      <c r="J1492" s="156" t="s">
        <v>32</v>
      </c>
      <c r="K1492" s="156" t="s">
        <v>342</v>
      </c>
      <c r="L1492" s="156" t="s">
        <v>349</v>
      </c>
      <c r="M1492" s="156"/>
      <c r="N1492" s="156">
        <v>0</v>
      </c>
      <c r="O1492" s="156" t="s">
        <v>33</v>
      </c>
      <c r="P1492" s="156">
        <v>76362.600000000006</v>
      </c>
      <c r="Q1492" s="156">
        <v>4309650</v>
      </c>
      <c r="R1492" s="156">
        <v>3456524</v>
      </c>
      <c r="S1492" s="166">
        <v>80.2</v>
      </c>
      <c r="T1492" s="156">
        <v>0</v>
      </c>
      <c r="U1492" s="156">
        <v>0</v>
      </c>
      <c r="V1492" s="156" t="s">
        <v>35365</v>
      </c>
      <c r="W1492" s="156" t="s">
        <v>35364</v>
      </c>
      <c r="X1492" s="156" t="s">
        <v>35363</v>
      </c>
      <c r="Y1492" s="141" t="s">
        <v>320</v>
      </c>
      <c r="Z1492" s="141" t="str">
        <f t="shared" si="59"/>
        <v>0101PE</v>
      </c>
      <c r="AA1492" s="245">
        <v>0</v>
      </c>
      <c r="AB1492" s="156" t="s">
        <v>30</v>
      </c>
      <c r="AC1492" s="156" t="s">
        <v>3343</v>
      </c>
      <c r="AD1492" s="156"/>
    </row>
    <row r="1493" spans="1:30" ht="24" hidden="1" customHeight="1">
      <c r="A1493" s="182">
        <v>42955</v>
      </c>
      <c r="B1493" s="181" t="s">
        <v>35362</v>
      </c>
      <c r="C1493" s="150">
        <v>0</v>
      </c>
      <c r="D1493" s="150" t="s">
        <v>31</v>
      </c>
      <c r="E1493" s="150" t="s">
        <v>93</v>
      </c>
      <c r="F1493" s="219">
        <v>42951</v>
      </c>
      <c r="G1493" s="180" t="s">
        <v>310</v>
      </c>
      <c r="H1493" s="150" t="s">
        <v>35338</v>
      </c>
      <c r="I1493" s="179">
        <v>1</v>
      </c>
      <c r="J1493" s="150" t="s">
        <v>32</v>
      </c>
      <c r="K1493" s="150" t="s">
        <v>342</v>
      </c>
      <c r="L1493" s="150" t="s">
        <v>349</v>
      </c>
      <c r="M1493" s="150"/>
      <c r="N1493" s="150">
        <v>0</v>
      </c>
      <c r="O1493" s="150" t="s">
        <v>41</v>
      </c>
      <c r="P1493" s="150">
        <v>107004.81</v>
      </c>
      <c r="Q1493" s="150">
        <v>4309650</v>
      </c>
      <c r="R1493" s="150">
        <v>3234805</v>
      </c>
      <c r="S1493" s="150">
        <v>75.06</v>
      </c>
      <c r="T1493" s="150">
        <v>0</v>
      </c>
      <c r="U1493" s="150">
        <v>0</v>
      </c>
      <c r="V1493" s="150" t="s">
        <v>35361</v>
      </c>
      <c r="W1493" s="150" t="s">
        <v>35360</v>
      </c>
      <c r="X1493" s="150" t="s">
        <v>35359</v>
      </c>
      <c r="Y1493" s="147" t="s">
        <v>140</v>
      </c>
      <c r="Z1493" s="147" t="str">
        <f t="shared" si="59"/>
        <v>0151PE</v>
      </c>
      <c r="AA1493" s="246">
        <v>0</v>
      </c>
      <c r="AB1493" s="150" t="s">
        <v>13904</v>
      </c>
      <c r="AC1493" s="150" t="s">
        <v>3343</v>
      </c>
      <c r="AD1493" s="150"/>
    </row>
    <row r="1494" spans="1:30" ht="24" hidden="1" customHeight="1">
      <c r="A1494" s="178">
        <v>42955</v>
      </c>
      <c r="B1494" s="177" t="s">
        <v>35358</v>
      </c>
      <c r="C1494" s="156">
        <v>0</v>
      </c>
      <c r="D1494" s="156" t="s">
        <v>31</v>
      </c>
      <c r="E1494" s="156" t="s">
        <v>94</v>
      </c>
      <c r="F1494" s="264">
        <v>42951</v>
      </c>
      <c r="G1494" s="156" t="s">
        <v>310</v>
      </c>
      <c r="H1494" s="176" t="s">
        <v>35338</v>
      </c>
      <c r="I1494" s="156">
        <v>2</v>
      </c>
      <c r="J1494" s="156" t="s">
        <v>32</v>
      </c>
      <c r="K1494" s="156" t="s">
        <v>342</v>
      </c>
      <c r="L1494" s="156" t="s">
        <v>349</v>
      </c>
      <c r="M1494" s="156"/>
      <c r="N1494" s="156">
        <v>0</v>
      </c>
      <c r="O1494" s="156" t="s">
        <v>41</v>
      </c>
      <c r="P1494" s="156">
        <v>110550.04</v>
      </c>
      <c r="Q1494" s="156">
        <v>4309650</v>
      </c>
      <c r="R1494" s="156">
        <v>3338154</v>
      </c>
      <c r="S1494" s="166">
        <v>77.459999999999994</v>
      </c>
      <c r="T1494" s="156">
        <v>0</v>
      </c>
      <c r="U1494" s="156">
        <v>0</v>
      </c>
      <c r="V1494" s="156" t="s">
        <v>35357</v>
      </c>
      <c r="W1494" s="156" t="s">
        <v>35356</v>
      </c>
      <c r="X1494" s="156" t="s">
        <v>35355</v>
      </c>
      <c r="Y1494" s="141" t="s">
        <v>140</v>
      </c>
      <c r="Z1494" s="141" t="str">
        <f t="shared" si="59"/>
        <v>0151PE</v>
      </c>
      <c r="AA1494" s="245">
        <v>0</v>
      </c>
      <c r="AB1494" s="156" t="s">
        <v>13904</v>
      </c>
      <c r="AC1494" s="156" t="s">
        <v>3343</v>
      </c>
      <c r="AD1494" s="156"/>
    </row>
    <row r="1495" spans="1:30" ht="24" hidden="1" customHeight="1">
      <c r="A1495" s="178">
        <v>42955</v>
      </c>
      <c r="B1495" s="177" t="s">
        <v>35339</v>
      </c>
      <c r="C1495" s="156">
        <v>0</v>
      </c>
      <c r="D1495" s="156" t="s">
        <v>31</v>
      </c>
      <c r="E1495" s="156" t="s">
        <v>95</v>
      </c>
      <c r="F1495" s="264">
        <v>42951</v>
      </c>
      <c r="G1495" s="156" t="s">
        <v>310</v>
      </c>
      <c r="H1495" s="176" t="s">
        <v>35338</v>
      </c>
      <c r="I1495" s="156">
        <v>3</v>
      </c>
      <c r="J1495" s="156" t="s">
        <v>32</v>
      </c>
      <c r="K1495" s="156" t="s">
        <v>342</v>
      </c>
      <c r="L1495" s="156" t="s">
        <v>349</v>
      </c>
      <c r="M1495" s="156"/>
      <c r="N1495" s="156">
        <v>0</v>
      </c>
      <c r="O1495" s="156" t="s">
        <v>41</v>
      </c>
      <c r="P1495" s="156">
        <v>111558.5</v>
      </c>
      <c r="Q1495" s="156">
        <v>4309650</v>
      </c>
      <c r="R1495" s="156">
        <v>3368602</v>
      </c>
      <c r="S1495" s="166">
        <v>78.16</v>
      </c>
      <c r="T1495" s="156">
        <v>0</v>
      </c>
      <c r="U1495" s="156">
        <v>0</v>
      </c>
      <c r="V1495" s="156" t="s">
        <v>35354</v>
      </c>
      <c r="W1495" s="156" t="s">
        <v>35353</v>
      </c>
      <c r="X1495" s="156" t="s">
        <v>35352</v>
      </c>
      <c r="Y1495" s="141" t="s">
        <v>140</v>
      </c>
      <c r="Z1495" s="141" t="str">
        <f t="shared" si="59"/>
        <v>0151PE</v>
      </c>
      <c r="AA1495" s="245">
        <v>0</v>
      </c>
      <c r="AB1495" s="156" t="s">
        <v>30</v>
      </c>
      <c r="AC1495" s="156" t="s">
        <v>3343</v>
      </c>
      <c r="AD1495" s="156"/>
    </row>
    <row r="1496" spans="1:30" ht="24" hidden="1" customHeight="1">
      <c r="A1496" s="178">
        <v>42955</v>
      </c>
      <c r="B1496" s="177" t="s">
        <v>35339</v>
      </c>
      <c r="C1496" s="156">
        <v>0</v>
      </c>
      <c r="D1496" s="156" t="s">
        <v>31</v>
      </c>
      <c r="E1496" s="156" t="s">
        <v>96</v>
      </c>
      <c r="F1496" s="264">
        <v>42951</v>
      </c>
      <c r="G1496" s="156" t="s">
        <v>310</v>
      </c>
      <c r="H1496" s="176" t="s">
        <v>35338</v>
      </c>
      <c r="I1496" s="156">
        <v>4</v>
      </c>
      <c r="J1496" s="156" t="s">
        <v>32</v>
      </c>
      <c r="K1496" s="156" t="s">
        <v>342</v>
      </c>
      <c r="L1496" s="156" t="s">
        <v>349</v>
      </c>
      <c r="M1496" s="156"/>
      <c r="N1496" s="156">
        <v>0</v>
      </c>
      <c r="O1496" s="156" t="s">
        <v>41</v>
      </c>
      <c r="P1496" s="156">
        <v>110517.66</v>
      </c>
      <c r="Q1496" s="156">
        <v>4309650</v>
      </c>
      <c r="R1496" s="156">
        <v>3338062</v>
      </c>
      <c r="S1496" s="166">
        <v>77.459999999999994</v>
      </c>
      <c r="T1496" s="156">
        <v>0</v>
      </c>
      <c r="U1496" s="156">
        <v>0</v>
      </c>
      <c r="V1496" s="156" t="s">
        <v>35351</v>
      </c>
      <c r="W1496" s="156" t="s">
        <v>35350</v>
      </c>
      <c r="X1496" s="156" t="s">
        <v>35349</v>
      </c>
      <c r="Y1496" s="141" t="s">
        <v>140</v>
      </c>
      <c r="Z1496" s="141" t="str">
        <f t="shared" si="59"/>
        <v>0151PE</v>
      </c>
      <c r="AA1496" s="245">
        <v>0</v>
      </c>
      <c r="AB1496" s="156" t="s">
        <v>30</v>
      </c>
      <c r="AC1496" s="156" t="s">
        <v>3343</v>
      </c>
      <c r="AD1496" s="156"/>
    </row>
    <row r="1497" spans="1:30" ht="24" hidden="1" customHeight="1">
      <c r="A1497" s="178">
        <v>42955</v>
      </c>
      <c r="B1497" s="177" t="s">
        <v>35339</v>
      </c>
      <c r="C1497" s="156">
        <v>0</v>
      </c>
      <c r="D1497" s="156" t="s">
        <v>31</v>
      </c>
      <c r="E1497" s="156" t="s">
        <v>97</v>
      </c>
      <c r="F1497" s="264">
        <v>42951</v>
      </c>
      <c r="G1497" s="156" t="s">
        <v>310</v>
      </c>
      <c r="H1497" s="176" t="s">
        <v>35338</v>
      </c>
      <c r="I1497" s="156">
        <v>5</v>
      </c>
      <c r="J1497" s="156" t="s">
        <v>32</v>
      </c>
      <c r="K1497" s="156" t="s">
        <v>342</v>
      </c>
      <c r="L1497" s="156" t="s">
        <v>349</v>
      </c>
      <c r="M1497" s="156"/>
      <c r="N1497" s="156">
        <v>0</v>
      </c>
      <c r="O1497" s="156" t="s">
        <v>41</v>
      </c>
      <c r="P1497" s="156">
        <v>110300.5</v>
      </c>
      <c r="Q1497" s="156">
        <v>4309650</v>
      </c>
      <c r="R1497" s="156">
        <v>3329963</v>
      </c>
      <c r="S1497" s="166">
        <v>77.27</v>
      </c>
      <c r="T1497" s="156">
        <v>0</v>
      </c>
      <c r="U1497" s="156">
        <v>0</v>
      </c>
      <c r="V1497" s="156" t="s">
        <v>35348</v>
      </c>
      <c r="W1497" s="156" t="s">
        <v>35347</v>
      </c>
      <c r="X1497" s="156" t="s">
        <v>35346</v>
      </c>
      <c r="Y1497" s="141" t="s">
        <v>140</v>
      </c>
      <c r="Z1497" s="141" t="str">
        <f t="shared" si="59"/>
        <v>0151PE</v>
      </c>
      <c r="AA1497" s="245">
        <v>0</v>
      </c>
      <c r="AB1497" s="156" t="s">
        <v>30</v>
      </c>
      <c r="AC1497" s="156" t="s">
        <v>3343</v>
      </c>
      <c r="AD1497" s="156"/>
    </row>
    <row r="1498" spans="1:30" ht="24" hidden="1" customHeight="1">
      <c r="A1498" s="178">
        <v>42955</v>
      </c>
      <c r="B1498" s="177" t="s">
        <v>35339</v>
      </c>
      <c r="C1498" s="156">
        <v>0</v>
      </c>
      <c r="D1498" s="156" t="s">
        <v>31</v>
      </c>
      <c r="E1498" s="156" t="s">
        <v>98</v>
      </c>
      <c r="F1498" s="264">
        <v>42951</v>
      </c>
      <c r="G1498" s="156" t="s">
        <v>310</v>
      </c>
      <c r="H1498" s="176" t="s">
        <v>35338</v>
      </c>
      <c r="I1498" s="156">
        <v>6</v>
      </c>
      <c r="J1498" s="156" t="s">
        <v>32</v>
      </c>
      <c r="K1498" s="156" t="s">
        <v>342</v>
      </c>
      <c r="L1498" s="156" t="s">
        <v>349</v>
      </c>
      <c r="M1498" s="156"/>
      <c r="N1498" s="156">
        <v>0</v>
      </c>
      <c r="O1498" s="156" t="s">
        <v>41</v>
      </c>
      <c r="P1498" s="156">
        <v>113836.54</v>
      </c>
      <c r="Q1498" s="156">
        <v>4309650</v>
      </c>
      <c r="R1498" s="156">
        <v>3432033</v>
      </c>
      <c r="S1498" s="166">
        <v>79.64</v>
      </c>
      <c r="T1498" s="156">
        <v>0</v>
      </c>
      <c r="U1498" s="156">
        <v>0</v>
      </c>
      <c r="V1498" s="156" t="s">
        <v>35345</v>
      </c>
      <c r="W1498" s="156" t="s">
        <v>35344</v>
      </c>
      <c r="X1498" s="156" t="s">
        <v>35343</v>
      </c>
      <c r="Y1498" s="141" t="s">
        <v>140</v>
      </c>
      <c r="Z1498" s="141" t="str">
        <f t="shared" si="59"/>
        <v>0151PE</v>
      </c>
      <c r="AA1498" s="245">
        <v>0</v>
      </c>
      <c r="AB1498" s="156" t="s">
        <v>30</v>
      </c>
      <c r="AC1498" s="156" t="s">
        <v>3343</v>
      </c>
      <c r="AD1498" s="156"/>
    </row>
    <row r="1499" spans="1:30" ht="24" hidden="1" customHeight="1">
      <c r="A1499" s="178">
        <v>42955</v>
      </c>
      <c r="B1499" s="177" t="s">
        <v>35339</v>
      </c>
      <c r="C1499" s="156">
        <v>0</v>
      </c>
      <c r="D1499" s="156" t="s">
        <v>31</v>
      </c>
      <c r="E1499" s="156" t="s">
        <v>99</v>
      </c>
      <c r="F1499" s="264">
        <v>42951</v>
      </c>
      <c r="G1499" s="156" t="s">
        <v>310</v>
      </c>
      <c r="H1499" s="176" t="s">
        <v>35338</v>
      </c>
      <c r="I1499" s="156">
        <v>7</v>
      </c>
      <c r="J1499" s="156" t="s">
        <v>32</v>
      </c>
      <c r="K1499" s="156" t="s">
        <v>342</v>
      </c>
      <c r="L1499" s="156" t="s">
        <v>349</v>
      </c>
      <c r="M1499" s="156"/>
      <c r="N1499" s="156">
        <v>0</v>
      </c>
      <c r="O1499" s="156" t="s">
        <v>41</v>
      </c>
      <c r="P1499" s="156">
        <v>113194.7</v>
      </c>
      <c r="Q1499" s="156">
        <v>4309650</v>
      </c>
      <c r="R1499" s="156">
        <v>3410984</v>
      </c>
      <c r="S1499" s="166">
        <v>79.150000000000006</v>
      </c>
      <c r="T1499" s="156">
        <v>0</v>
      </c>
      <c r="U1499" s="156">
        <v>0</v>
      </c>
      <c r="V1499" s="156" t="s">
        <v>35342</v>
      </c>
      <c r="W1499" s="156" t="s">
        <v>35341</v>
      </c>
      <c r="X1499" s="156" t="s">
        <v>35340</v>
      </c>
      <c r="Y1499" s="141" t="s">
        <v>140</v>
      </c>
      <c r="Z1499" s="141" t="str">
        <f t="shared" si="59"/>
        <v>0151PE</v>
      </c>
      <c r="AA1499" s="245">
        <v>0</v>
      </c>
      <c r="AB1499" s="156" t="s">
        <v>30</v>
      </c>
      <c r="AC1499" s="156" t="s">
        <v>3343</v>
      </c>
      <c r="AD1499" s="156"/>
    </row>
    <row r="1500" spans="1:30" ht="24" hidden="1" customHeight="1">
      <c r="A1500" s="178">
        <v>42955</v>
      </c>
      <c r="B1500" s="177" t="s">
        <v>35339</v>
      </c>
      <c r="C1500" s="156">
        <v>0</v>
      </c>
      <c r="D1500" s="156" t="s">
        <v>31</v>
      </c>
      <c r="E1500" s="156" t="s">
        <v>100</v>
      </c>
      <c r="F1500" s="264">
        <v>42951</v>
      </c>
      <c r="G1500" s="156" t="s">
        <v>310</v>
      </c>
      <c r="H1500" s="176" t="s">
        <v>35338</v>
      </c>
      <c r="I1500" s="156">
        <v>8</v>
      </c>
      <c r="J1500" s="156" t="s">
        <v>32</v>
      </c>
      <c r="K1500" s="156" t="s">
        <v>342</v>
      </c>
      <c r="L1500" s="156" t="s">
        <v>349</v>
      </c>
      <c r="M1500" s="156"/>
      <c r="N1500" s="156">
        <v>0</v>
      </c>
      <c r="O1500" s="156" t="s">
        <v>41</v>
      </c>
      <c r="P1500" s="156">
        <v>113282.41</v>
      </c>
      <c r="Q1500" s="156">
        <v>4309650</v>
      </c>
      <c r="R1500" s="156">
        <v>3416528</v>
      </c>
      <c r="S1500" s="166">
        <v>79.28</v>
      </c>
      <c r="T1500" s="156">
        <v>0</v>
      </c>
      <c r="U1500" s="156">
        <v>0</v>
      </c>
      <c r="V1500" s="156" t="s">
        <v>35337</v>
      </c>
      <c r="W1500" s="156" t="s">
        <v>35336</v>
      </c>
      <c r="X1500" s="156" t="s">
        <v>35335</v>
      </c>
      <c r="Y1500" s="141" t="s">
        <v>140</v>
      </c>
      <c r="Z1500" s="141" t="str">
        <f t="shared" si="59"/>
        <v>0151PE</v>
      </c>
      <c r="AA1500" s="245">
        <v>0</v>
      </c>
      <c r="AB1500" s="156" t="s">
        <v>30</v>
      </c>
      <c r="AC1500" s="156" t="s">
        <v>3343</v>
      </c>
      <c r="AD1500" s="156"/>
    </row>
    <row r="1501" spans="1:30" ht="24" hidden="1" customHeight="1">
      <c r="A1501" s="182">
        <v>42955</v>
      </c>
      <c r="B1501" s="181" t="s">
        <v>35324</v>
      </c>
      <c r="C1501" s="150">
        <v>0</v>
      </c>
      <c r="D1501" s="150" t="s">
        <v>31</v>
      </c>
      <c r="E1501" s="150" t="s">
        <v>93</v>
      </c>
      <c r="F1501" s="219">
        <v>42954</v>
      </c>
      <c r="G1501" s="180" t="s">
        <v>6378</v>
      </c>
      <c r="H1501" s="150" t="s">
        <v>35331</v>
      </c>
      <c r="I1501" s="179">
        <v>1</v>
      </c>
      <c r="J1501" s="150" t="s">
        <v>32</v>
      </c>
      <c r="K1501" s="150" t="s">
        <v>342</v>
      </c>
      <c r="L1501" s="150" t="s">
        <v>350</v>
      </c>
      <c r="M1501" s="150"/>
      <c r="N1501" s="150">
        <v>0</v>
      </c>
      <c r="O1501" s="150" t="s">
        <v>33</v>
      </c>
      <c r="P1501" s="150">
        <v>26178.28</v>
      </c>
      <c r="Q1501" s="150">
        <v>2198547</v>
      </c>
      <c r="R1501" s="150">
        <v>2102057</v>
      </c>
      <c r="S1501" s="150">
        <v>95.7</v>
      </c>
      <c r="T1501" s="150">
        <v>0</v>
      </c>
      <c r="U1501" s="150">
        <v>0</v>
      </c>
      <c r="V1501" s="150" t="s">
        <v>35334</v>
      </c>
      <c r="W1501" s="150" t="s">
        <v>35333</v>
      </c>
      <c r="X1501" s="150" t="s">
        <v>35332</v>
      </c>
      <c r="Y1501" s="147" t="s">
        <v>320</v>
      </c>
      <c r="Z1501" s="147" t="str">
        <f t="shared" si="59"/>
        <v>0101PE</v>
      </c>
      <c r="AA1501" s="246">
        <v>0</v>
      </c>
      <c r="AB1501" s="150" t="s">
        <v>13904</v>
      </c>
      <c r="AC1501" s="150" t="s">
        <v>3343</v>
      </c>
      <c r="AD1501" s="150"/>
    </row>
    <row r="1502" spans="1:30" ht="24" hidden="1" customHeight="1">
      <c r="A1502" s="178">
        <v>42955</v>
      </c>
      <c r="B1502" s="177" t="s">
        <v>35324</v>
      </c>
      <c r="C1502" s="156">
        <v>0</v>
      </c>
      <c r="D1502" s="156" t="s">
        <v>31</v>
      </c>
      <c r="E1502" s="156" t="s">
        <v>94</v>
      </c>
      <c r="F1502" s="264">
        <v>42954</v>
      </c>
      <c r="G1502" s="156" t="s">
        <v>6378</v>
      </c>
      <c r="H1502" s="176" t="s">
        <v>35331</v>
      </c>
      <c r="I1502" s="156">
        <v>2</v>
      </c>
      <c r="J1502" s="156" t="s">
        <v>32</v>
      </c>
      <c r="K1502" s="156" t="s">
        <v>342</v>
      </c>
      <c r="L1502" s="156" t="s">
        <v>350</v>
      </c>
      <c r="M1502" s="156"/>
      <c r="N1502" s="156">
        <v>0</v>
      </c>
      <c r="O1502" s="156" t="s">
        <v>33</v>
      </c>
      <c r="P1502" s="156">
        <v>25588.67</v>
      </c>
      <c r="Q1502" s="156">
        <v>2141916</v>
      </c>
      <c r="R1502" s="156">
        <v>2050520</v>
      </c>
      <c r="S1502" s="166">
        <v>95.8</v>
      </c>
      <c r="T1502" s="156">
        <v>0</v>
      </c>
      <c r="U1502" s="156">
        <v>0</v>
      </c>
      <c r="V1502" s="156" t="s">
        <v>35330</v>
      </c>
      <c r="W1502" s="156" t="s">
        <v>35329</v>
      </c>
      <c r="X1502" s="156" t="s">
        <v>35328</v>
      </c>
      <c r="Y1502" s="141" t="s">
        <v>320</v>
      </c>
      <c r="Z1502" s="141" t="str">
        <f t="shared" si="59"/>
        <v>0101PE</v>
      </c>
      <c r="AA1502" s="245">
        <v>0</v>
      </c>
      <c r="AB1502" s="156" t="s">
        <v>13904</v>
      </c>
      <c r="AC1502" s="156" t="s">
        <v>3343</v>
      </c>
      <c r="AD1502" s="156"/>
    </row>
    <row r="1503" spans="1:30" ht="24" hidden="1" customHeight="1">
      <c r="A1503" s="182">
        <v>42955</v>
      </c>
      <c r="B1503" s="181" t="s">
        <v>35324</v>
      </c>
      <c r="C1503" s="150">
        <v>0</v>
      </c>
      <c r="D1503" s="150" t="s">
        <v>31</v>
      </c>
      <c r="E1503" s="150" t="s">
        <v>93</v>
      </c>
      <c r="F1503" s="219">
        <v>42954</v>
      </c>
      <c r="G1503" s="180" t="s">
        <v>6378</v>
      </c>
      <c r="H1503" s="150" t="s">
        <v>35323</v>
      </c>
      <c r="I1503" s="179">
        <v>1</v>
      </c>
      <c r="J1503" s="150" t="s">
        <v>32</v>
      </c>
      <c r="K1503" s="150" t="s">
        <v>342</v>
      </c>
      <c r="L1503" s="150" t="s">
        <v>350</v>
      </c>
      <c r="M1503" s="150"/>
      <c r="N1503" s="150">
        <v>0</v>
      </c>
      <c r="O1503" s="150" t="s">
        <v>33</v>
      </c>
      <c r="P1503" s="150">
        <v>30197.38</v>
      </c>
      <c r="Q1503" s="150">
        <v>2522108</v>
      </c>
      <c r="R1503" s="150">
        <v>2413651</v>
      </c>
      <c r="S1503" s="150">
        <v>95.8</v>
      </c>
      <c r="T1503" s="150">
        <v>0</v>
      </c>
      <c r="U1503" s="150">
        <v>0</v>
      </c>
      <c r="V1503" s="150" t="s">
        <v>35327</v>
      </c>
      <c r="W1503" s="150" t="s">
        <v>35326</v>
      </c>
      <c r="X1503" s="150" t="s">
        <v>35325</v>
      </c>
      <c r="Y1503" s="147" t="s">
        <v>320</v>
      </c>
      <c r="Z1503" s="147" t="str">
        <f t="shared" si="59"/>
        <v>0101PE</v>
      </c>
      <c r="AA1503" s="246">
        <v>0</v>
      </c>
      <c r="AB1503" s="150" t="s">
        <v>13904</v>
      </c>
      <c r="AC1503" s="150" t="s">
        <v>3343</v>
      </c>
      <c r="AD1503" s="150"/>
    </row>
    <row r="1504" spans="1:30" ht="24" hidden="1" customHeight="1">
      <c r="A1504" s="178">
        <v>42955</v>
      </c>
      <c r="B1504" s="177" t="s">
        <v>35324</v>
      </c>
      <c r="C1504" s="156">
        <v>0</v>
      </c>
      <c r="D1504" s="156" t="s">
        <v>31</v>
      </c>
      <c r="E1504" s="156" t="s">
        <v>94</v>
      </c>
      <c r="F1504" s="264">
        <v>42954</v>
      </c>
      <c r="G1504" s="156" t="s">
        <v>6378</v>
      </c>
      <c r="H1504" s="176" t="s">
        <v>35323</v>
      </c>
      <c r="I1504" s="156">
        <v>2</v>
      </c>
      <c r="J1504" s="156" t="s">
        <v>32</v>
      </c>
      <c r="K1504" s="156" t="s">
        <v>342</v>
      </c>
      <c r="L1504" s="156" t="s">
        <v>350</v>
      </c>
      <c r="M1504" s="156"/>
      <c r="N1504" s="156">
        <v>0</v>
      </c>
      <c r="O1504" s="156" t="s">
        <v>33</v>
      </c>
      <c r="P1504" s="156">
        <v>30206.799999999999</v>
      </c>
      <c r="Q1504" s="156">
        <v>2540793</v>
      </c>
      <c r="R1504" s="156">
        <v>2417168</v>
      </c>
      <c r="S1504" s="166">
        <v>95.2</v>
      </c>
      <c r="T1504" s="156">
        <v>0</v>
      </c>
      <c r="U1504" s="156">
        <v>0</v>
      </c>
      <c r="V1504" s="156" t="s">
        <v>35322</v>
      </c>
      <c r="W1504" s="156" t="s">
        <v>35321</v>
      </c>
      <c r="X1504" s="156" t="s">
        <v>35320</v>
      </c>
      <c r="Y1504" s="141" t="s">
        <v>320</v>
      </c>
      <c r="Z1504" s="141" t="str">
        <f t="shared" si="59"/>
        <v>0101PE</v>
      </c>
      <c r="AA1504" s="245">
        <v>0</v>
      </c>
      <c r="AB1504" s="156" t="s">
        <v>13904</v>
      </c>
      <c r="AC1504" s="156" t="s">
        <v>3343</v>
      </c>
      <c r="AD1504" s="156"/>
    </row>
    <row r="1505" spans="1:32" s="222" customFormat="1" ht="24" hidden="1" customHeight="1">
      <c r="A1505" s="182">
        <v>42958</v>
      </c>
      <c r="B1505" s="181" t="s">
        <v>35339</v>
      </c>
      <c r="C1505" s="150">
        <v>0</v>
      </c>
      <c r="D1505" s="150" t="s">
        <v>31</v>
      </c>
      <c r="E1505" s="150" t="s">
        <v>93</v>
      </c>
      <c r="F1505" s="219">
        <v>42955</v>
      </c>
      <c r="G1505" s="180" t="s">
        <v>310</v>
      </c>
      <c r="H1505" s="150" t="s">
        <v>36634</v>
      </c>
      <c r="I1505" s="179">
        <v>1</v>
      </c>
      <c r="J1505" s="150" t="s">
        <v>32</v>
      </c>
      <c r="K1505" s="150" t="s">
        <v>342</v>
      </c>
      <c r="L1505" s="150" t="s">
        <v>349</v>
      </c>
      <c r="M1505" s="150"/>
      <c r="N1505" s="150">
        <v>0</v>
      </c>
      <c r="O1505" s="150" t="s">
        <v>33</v>
      </c>
      <c r="P1505" s="150">
        <v>76414.289999999994</v>
      </c>
      <c r="Q1505" s="150">
        <v>4309650</v>
      </c>
      <c r="R1505" s="150">
        <v>3448385</v>
      </c>
      <c r="S1505" s="150">
        <v>80.02</v>
      </c>
      <c r="T1505" s="150">
        <v>0</v>
      </c>
      <c r="U1505" s="150">
        <v>0</v>
      </c>
      <c r="V1505" s="150" t="s">
        <v>36657</v>
      </c>
      <c r="W1505" s="150" t="s">
        <v>36656</v>
      </c>
      <c r="X1505" s="150" t="s">
        <v>36655</v>
      </c>
      <c r="Y1505" s="147" t="s">
        <v>320</v>
      </c>
      <c r="Z1505" s="147" t="str">
        <f t="shared" ref="Z1505:Z1546" si="60">IF(P1505,CONCATENATE(C1505,Y1505),0)</f>
        <v>0101PE</v>
      </c>
      <c r="AA1505" s="246">
        <v>0</v>
      </c>
      <c r="AB1505" s="150" t="s">
        <v>30</v>
      </c>
      <c r="AC1505" s="150" t="s">
        <v>3343</v>
      </c>
      <c r="AD1505" s="150"/>
      <c r="AE1505" s="223"/>
      <c r="AF1505" s="223"/>
    </row>
    <row r="1506" spans="1:32" s="222" customFormat="1" ht="24" hidden="1" customHeight="1">
      <c r="A1506" s="178">
        <v>42958</v>
      </c>
      <c r="B1506" s="177" t="s">
        <v>35339</v>
      </c>
      <c r="C1506" s="156">
        <v>0</v>
      </c>
      <c r="D1506" s="156" t="s">
        <v>31</v>
      </c>
      <c r="E1506" s="156" t="s">
        <v>94</v>
      </c>
      <c r="F1506" s="151">
        <v>42955</v>
      </c>
      <c r="G1506" s="156" t="s">
        <v>310</v>
      </c>
      <c r="H1506" s="176" t="s">
        <v>36634</v>
      </c>
      <c r="I1506" s="156">
        <v>2</v>
      </c>
      <c r="J1506" s="156" t="s">
        <v>32</v>
      </c>
      <c r="K1506" s="156" t="s">
        <v>342</v>
      </c>
      <c r="L1506" s="156" t="s">
        <v>349</v>
      </c>
      <c r="M1506" s="156"/>
      <c r="N1506" s="156">
        <v>0</v>
      </c>
      <c r="O1506" s="156" t="s">
        <v>33</v>
      </c>
      <c r="P1506" s="156">
        <v>77110.33</v>
      </c>
      <c r="Q1506" s="156">
        <v>4309650</v>
      </c>
      <c r="R1506" s="156">
        <v>3487218</v>
      </c>
      <c r="S1506" s="166">
        <v>80.92</v>
      </c>
      <c r="T1506" s="156">
        <v>0</v>
      </c>
      <c r="U1506" s="156">
        <v>0</v>
      </c>
      <c r="V1506" s="156" t="s">
        <v>36654</v>
      </c>
      <c r="W1506" s="156" t="s">
        <v>36653</v>
      </c>
      <c r="X1506" s="156" t="s">
        <v>36652</v>
      </c>
      <c r="Y1506" s="141" t="s">
        <v>320</v>
      </c>
      <c r="Z1506" s="141" t="str">
        <f t="shared" si="60"/>
        <v>0101PE</v>
      </c>
      <c r="AA1506" s="245">
        <v>0</v>
      </c>
      <c r="AB1506" s="156" t="s">
        <v>30</v>
      </c>
      <c r="AC1506" s="156" t="s">
        <v>3343</v>
      </c>
      <c r="AD1506" s="156"/>
      <c r="AE1506" s="223"/>
      <c r="AF1506" s="223"/>
    </row>
    <row r="1507" spans="1:32" s="222" customFormat="1" ht="24" hidden="1" customHeight="1">
      <c r="A1507" s="178">
        <v>42958</v>
      </c>
      <c r="B1507" s="177" t="s">
        <v>35339</v>
      </c>
      <c r="C1507" s="156">
        <v>0</v>
      </c>
      <c r="D1507" s="156" t="s">
        <v>31</v>
      </c>
      <c r="E1507" s="156" t="s">
        <v>95</v>
      </c>
      <c r="F1507" s="151">
        <v>42955</v>
      </c>
      <c r="G1507" s="156" t="s">
        <v>310</v>
      </c>
      <c r="H1507" s="176" t="s">
        <v>36634</v>
      </c>
      <c r="I1507" s="156">
        <v>3</v>
      </c>
      <c r="J1507" s="156" t="s">
        <v>32</v>
      </c>
      <c r="K1507" s="156" t="s">
        <v>342</v>
      </c>
      <c r="L1507" s="156" t="s">
        <v>349</v>
      </c>
      <c r="M1507" s="156"/>
      <c r="N1507" s="156">
        <v>0</v>
      </c>
      <c r="O1507" s="156" t="s">
        <v>33</v>
      </c>
      <c r="P1507" s="156">
        <v>75871.97</v>
      </c>
      <c r="Q1507" s="156">
        <v>4309650</v>
      </c>
      <c r="R1507" s="156">
        <v>3436355</v>
      </c>
      <c r="S1507" s="166">
        <v>79.739999999999995</v>
      </c>
      <c r="T1507" s="156">
        <v>0</v>
      </c>
      <c r="U1507" s="156">
        <v>0</v>
      </c>
      <c r="V1507" s="156" t="s">
        <v>36651</v>
      </c>
      <c r="W1507" s="156" t="s">
        <v>36650</v>
      </c>
      <c r="X1507" s="156" t="s">
        <v>36649</v>
      </c>
      <c r="Y1507" s="141" t="s">
        <v>320</v>
      </c>
      <c r="Z1507" s="141" t="str">
        <f t="shared" si="60"/>
        <v>0101PE</v>
      </c>
      <c r="AA1507" s="245">
        <v>0</v>
      </c>
      <c r="AB1507" s="156" t="s">
        <v>30</v>
      </c>
      <c r="AC1507" s="156" t="s">
        <v>3343</v>
      </c>
      <c r="AD1507" s="156"/>
      <c r="AE1507" s="223"/>
      <c r="AF1507" s="223"/>
    </row>
    <row r="1508" spans="1:32" s="222" customFormat="1" ht="24" hidden="1" customHeight="1">
      <c r="A1508" s="178">
        <v>42958</v>
      </c>
      <c r="B1508" s="177" t="s">
        <v>35339</v>
      </c>
      <c r="C1508" s="156">
        <v>0</v>
      </c>
      <c r="D1508" s="156" t="s">
        <v>31</v>
      </c>
      <c r="E1508" s="156" t="s">
        <v>96</v>
      </c>
      <c r="F1508" s="151">
        <v>42955</v>
      </c>
      <c r="G1508" s="156" t="s">
        <v>310</v>
      </c>
      <c r="H1508" s="176" t="s">
        <v>36634</v>
      </c>
      <c r="I1508" s="156">
        <v>4</v>
      </c>
      <c r="J1508" s="156" t="s">
        <v>32</v>
      </c>
      <c r="K1508" s="156" t="s">
        <v>342</v>
      </c>
      <c r="L1508" s="156" t="s">
        <v>349</v>
      </c>
      <c r="M1508" s="156"/>
      <c r="N1508" s="156">
        <v>0</v>
      </c>
      <c r="O1508" s="156" t="s">
        <v>33</v>
      </c>
      <c r="P1508" s="156">
        <v>76021.37</v>
      </c>
      <c r="Q1508" s="156">
        <v>4309650</v>
      </c>
      <c r="R1508" s="156">
        <v>3435276</v>
      </c>
      <c r="S1508" s="166">
        <v>79.709999999999994</v>
      </c>
      <c r="T1508" s="156">
        <v>0</v>
      </c>
      <c r="U1508" s="156">
        <v>0</v>
      </c>
      <c r="V1508" s="156" t="s">
        <v>20396</v>
      </c>
      <c r="W1508" s="156" t="s">
        <v>36648</v>
      </c>
      <c r="X1508" s="156" t="s">
        <v>36647</v>
      </c>
      <c r="Y1508" s="141" t="s">
        <v>320</v>
      </c>
      <c r="Z1508" s="141" t="str">
        <f t="shared" si="60"/>
        <v>0101PE</v>
      </c>
      <c r="AA1508" s="245">
        <v>0</v>
      </c>
      <c r="AB1508" s="156" t="s">
        <v>30</v>
      </c>
      <c r="AC1508" s="156" t="s">
        <v>3343</v>
      </c>
      <c r="AD1508" s="156"/>
      <c r="AE1508" s="223"/>
      <c r="AF1508" s="223"/>
    </row>
    <row r="1509" spans="1:32" s="222" customFormat="1" ht="24" hidden="1" customHeight="1">
      <c r="A1509" s="178">
        <v>42958</v>
      </c>
      <c r="B1509" s="177" t="s">
        <v>36646</v>
      </c>
      <c r="C1509" s="156">
        <v>0</v>
      </c>
      <c r="D1509" s="156" t="s">
        <v>31</v>
      </c>
      <c r="E1509" s="156" t="s">
        <v>97</v>
      </c>
      <c r="F1509" s="151">
        <v>42955</v>
      </c>
      <c r="G1509" s="156" t="s">
        <v>310</v>
      </c>
      <c r="H1509" s="176" t="s">
        <v>36634</v>
      </c>
      <c r="I1509" s="156">
        <v>5</v>
      </c>
      <c r="J1509" s="156" t="s">
        <v>32</v>
      </c>
      <c r="K1509" s="156" t="s">
        <v>342</v>
      </c>
      <c r="L1509" s="156" t="s">
        <v>349</v>
      </c>
      <c r="M1509" s="156"/>
      <c r="N1509" s="156">
        <v>0</v>
      </c>
      <c r="O1509" s="156" t="s">
        <v>33</v>
      </c>
      <c r="P1509" s="156">
        <v>76760.820000000007</v>
      </c>
      <c r="Q1509" s="156">
        <v>4309650</v>
      </c>
      <c r="R1509" s="156">
        <v>3458768</v>
      </c>
      <c r="S1509" s="166">
        <v>80.260000000000005</v>
      </c>
      <c r="T1509" s="156">
        <v>0</v>
      </c>
      <c r="U1509" s="156">
        <v>0</v>
      </c>
      <c r="V1509" s="156" t="s">
        <v>36645</v>
      </c>
      <c r="W1509" s="156" t="s">
        <v>36644</v>
      </c>
      <c r="X1509" s="156" t="s">
        <v>36643</v>
      </c>
      <c r="Y1509" s="141" t="s">
        <v>320</v>
      </c>
      <c r="Z1509" s="141" t="str">
        <f t="shared" si="60"/>
        <v>0101PE</v>
      </c>
      <c r="AA1509" s="245">
        <v>0</v>
      </c>
      <c r="AB1509" s="156" t="s">
        <v>30</v>
      </c>
      <c r="AC1509" s="156" t="s">
        <v>3343</v>
      </c>
      <c r="AD1509" s="156"/>
      <c r="AE1509" s="223"/>
      <c r="AF1509" s="223"/>
    </row>
    <row r="1510" spans="1:32" s="222" customFormat="1" ht="24" hidden="1" customHeight="1">
      <c r="A1510" s="178">
        <v>42958</v>
      </c>
      <c r="B1510" s="177" t="s">
        <v>36642</v>
      </c>
      <c r="C1510" s="156">
        <v>0</v>
      </c>
      <c r="D1510" s="156" t="s">
        <v>31</v>
      </c>
      <c r="E1510" s="156" t="s">
        <v>98</v>
      </c>
      <c r="F1510" s="151">
        <v>42955</v>
      </c>
      <c r="G1510" s="156" t="s">
        <v>310</v>
      </c>
      <c r="H1510" s="176" t="s">
        <v>36634</v>
      </c>
      <c r="I1510" s="156">
        <v>6</v>
      </c>
      <c r="J1510" s="156" t="s">
        <v>32</v>
      </c>
      <c r="K1510" s="156" t="s">
        <v>342</v>
      </c>
      <c r="L1510" s="156" t="s">
        <v>349</v>
      </c>
      <c r="M1510" s="156"/>
      <c r="N1510" s="156">
        <v>0</v>
      </c>
      <c r="O1510" s="156" t="s">
        <v>33</v>
      </c>
      <c r="P1510" s="156">
        <v>73303.95</v>
      </c>
      <c r="Q1510" s="156">
        <v>4309650</v>
      </c>
      <c r="R1510" s="156">
        <v>3346951</v>
      </c>
      <c r="S1510" s="166">
        <v>77.66</v>
      </c>
      <c r="T1510" s="156">
        <v>0</v>
      </c>
      <c r="U1510" s="156">
        <v>0</v>
      </c>
      <c r="V1510" s="156" t="s">
        <v>36641</v>
      </c>
      <c r="W1510" s="156" t="s">
        <v>33097</v>
      </c>
      <c r="X1510" s="156" t="s">
        <v>36640</v>
      </c>
      <c r="Y1510" s="141" t="s">
        <v>320</v>
      </c>
      <c r="Z1510" s="141" t="str">
        <f t="shared" si="60"/>
        <v>0101PE</v>
      </c>
      <c r="AA1510" s="245">
        <v>0</v>
      </c>
      <c r="AB1510" s="156" t="s">
        <v>30</v>
      </c>
      <c r="AC1510" s="156" t="s">
        <v>3343</v>
      </c>
      <c r="AD1510" s="156"/>
      <c r="AE1510" s="223"/>
      <c r="AF1510" s="223"/>
    </row>
    <row r="1511" spans="1:32" s="222" customFormat="1" ht="24" hidden="1" customHeight="1">
      <c r="A1511" s="178">
        <v>42958</v>
      </c>
      <c r="B1511" s="177" t="s">
        <v>36639</v>
      </c>
      <c r="C1511" s="156">
        <v>0</v>
      </c>
      <c r="D1511" s="156" t="s">
        <v>31</v>
      </c>
      <c r="E1511" s="156" t="s">
        <v>99</v>
      </c>
      <c r="F1511" s="151">
        <v>42955</v>
      </c>
      <c r="G1511" s="156" t="s">
        <v>310</v>
      </c>
      <c r="H1511" s="176" t="s">
        <v>36634</v>
      </c>
      <c r="I1511" s="156">
        <v>7</v>
      </c>
      <c r="J1511" s="156" t="s">
        <v>32</v>
      </c>
      <c r="K1511" s="156" t="s">
        <v>342</v>
      </c>
      <c r="L1511" s="156" t="s">
        <v>349</v>
      </c>
      <c r="M1511" s="156"/>
      <c r="N1511" s="156">
        <v>0</v>
      </c>
      <c r="O1511" s="156" t="s">
        <v>33</v>
      </c>
      <c r="P1511" s="156">
        <v>69872.240000000005</v>
      </c>
      <c r="Q1511" s="156">
        <v>4309650</v>
      </c>
      <c r="R1511" s="156">
        <v>3171168</v>
      </c>
      <c r="S1511" s="166">
        <v>73.58</v>
      </c>
      <c r="T1511" s="156">
        <v>0</v>
      </c>
      <c r="U1511" s="156">
        <v>0</v>
      </c>
      <c r="V1511" s="156" t="s">
        <v>36638</v>
      </c>
      <c r="W1511" s="156" t="s">
        <v>36637</v>
      </c>
      <c r="X1511" s="156" t="s">
        <v>36636</v>
      </c>
      <c r="Y1511" s="141" t="s">
        <v>320</v>
      </c>
      <c r="Z1511" s="141" t="str">
        <f t="shared" si="60"/>
        <v>0101PE</v>
      </c>
      <c r="AA1511" s="245">
        <v>0</v>
      </c>
      <c r="AB1511" s="156" t="s">
        <v>13904</v>
      </c>
      <c r="AC1511" s="156" t="s">
        <v>3343</v>
      </c>
      <c r="AD1511" s="156"/>
      <c r="AE1511" s="223"/>
      <c r="AF1511" s="223"/>
    </row>
    <row r="1512" spans="1:32" s="222" customFormat="1" ht="24" hidden="1" customHeight="1">
      <c r="A1512" s="178">
        <v>42958</v>
      </c>
      <c r="B1512" s="177" t="s">
        <v>36635</v>
      </c>
      <c r="C1512" s="156">
        <v>0</v>
      </c>
      <c r="D1512" s="156" t="s">
        <v>31</v>
      </c>
      <c r="E1512" s="156" t="s">
        <v>100</v>
      </c>
      <c r="F1512" s="151">
        <v>42955</v>
      </c>
      <c r="G1512" s="156" t="s">
        <v>310</v>
      </c>
      <c r="H1512" s="176" t="s">
        <v>36634</v>
      </c>
      <c r="I1512" s="156">
        <v>8</v>
      </c>
      <c r="J1512" s="156" t="s">
        <v>32</v>
      </c>
      <c r="K1512" s="156" t="s">
        <v>342</v>
      </c>
      <c r="L1512" s="156" t="s">
        <v>349</v>
      </c>
      <c r="M1512" s="156"/>
      <c r="N1512" s="156">
        <v>0</v>
      </c>
      <c r="O1512" s="156" t="s">
        <v>33</v>
      </c>
      <c r="P1512" s="156">
        <v>72194.559999999998</v>
      </c>
      <c r="Q1512" s="156">
        <v>4309650</v>
      </c>
      <c r="R1512" s="156">
        <v>3272066</v>
      </c>
      <c r="S1512" s="166">
        <v>75.92</v>
      </c>
      <c r="T1512" s="156">
        <v>0</v>
      </c>
      <c r="U1512" s="156">
        <v>0</v>
      </c>
      <c r="V1512" s="156" t="s">
        <v>36633</v>
      </c>
      <c r="W1512" s="156" t="s">
        <v>36632</v>
      </c>
      <c r="X1512" s="156" t="s">
        <v>36631</v>
      </c>
      <c r="Y1512" s="141" t="s">
        <v>320</v>
      </c>
      <c r="Z1512" s="141" t="str">
        <f t="shared" si="60"/>
        <v>0101PE</v>
      </c>
      <c r="AA1512" s="245">
        <v>0</v>
      </c>
      <c r="AB1512" s="156" t="s">
        <v>13904</v>
      </c>
      <c r="AC1512" s="156" t="s">
        <v>3343</v>
      </c>
      <c r="AD1512" s="156"/>
      <c r="AE1512" s="223"/>
      <c r="AF1512" s="223"/>
    </row>
    <row r="1513" spans="1:32" s="222" customFormat="1" ht="24" hidden="1" customHeight="1">
      <c r="A1513" s="182">
        <v>42958</v>
      </c>
      <c r="B1513" s="181" t="s">
        <v>35417</v>
      </c>
      <c r="C1513" s="150">
        <v>0</v>
      </c>
      <c r="D1513" s="150" t="s">
        <v>31</v>
      </c>
      <c r="E1513" s="150" t="s">
        <v>36623</v>
      </c>
      <c r="F1513" s="219">
        <v>42955</v>
      </c>
      <c r="G1513" s="180" t="s">
        <v>310</v>
      </c>
      <c r="H1513" s="150" t="s">
        <v>36614</v>
      </c>
      <c r="I1513" s="179">
        <v>1</v>
      </c>
      <c r="J1513" s="150" t="s">
        <v>32</v>
      </c>
      <c r="K1513" s="150" t="s">
        <v>342</v>
      </c>
      <c r="L1513" s="150" t="s">
        <v>349</v>
      </c>
      <c r="M1513" s="150"/>
      <c r="N1513" s="150">
        <v>0</v>
      </c>
      <c r="O1513" s="150" t="s">
        <v>33</v>
      </c>
      <c r="P1513" s="150">
        <v>74150.009999999995</v>
      </c>
      <c r="Q1513" s="150">
        <v>4309650</v>
      </c>
      <c r="R1513" s="150">
        <v>3310268</v>
      </c>
      <c r="S1513" s="150">
        <v>76.81</v>
      </c>
      <c r="T1513" s="150">
        <v>0</v>
      </c>
      <c r="U1513" s="150">
        <v>0</v>
      </c>
      <c r="V1513" s="150" t="s">
        <v>36630</v>
      </c>
      <c r="W1513" s="150" t="s">
        <v>6752</v>
      </c>
      <c r="X1513" s="150" t="s">
        <v>36629</v>
      </c>
      <c r="Y1513" s="147" t="s">
        <v>320</v>
      </c>
      <c r="Z1513" s="147" t="str">
        <f t="shared" si="60"/>
        <v>0101PE</v>
      </c>
      <c r="AA1513" s="246">
        <v>0</v>
      </c>
      <c r="AB1513" s="150" t="s">
        <v>13904</v>
      </c>
      <c r="AC1513" s="150" t="s">
        <v>3343</v>
      </c>
      <c r="AD1513" s="150"/>
      <c r="AE1513" s="223"/>
      <c r="AF1513" s="223"/>
    </row>
    <row r="1514" spans="1:32" s="222" customFormat="1" ht="24" hidden="1" customHeight="1">
      <c r="A1514" s="178">
        <v>42958</v>
      </c>
      <c r="B1514" s="177" t="s">
        <v>35417</v>
      </c>
      <c r="C1514" s="156">
        <v>0</v>
      </c>
      <c r="D1514" s="156" t="s">
        <v>31</v>
      </c>
      <c r="E1514" s="156" t="s">
        <v>36623</v>
      </c>
      <c r="F1514" s="151">
        <v>42955</v>
      </c>
      <c r="G1514" s="156" t="s">
        <v>310</v>
      </c>
      <c r="H1514" s="176" t="s">
        <v>36614</v>
      </c>
      <c r="I1514" s="156">
        <v>2</v>
      </c>
      <c r="J1514" s="156" t="s">
        <v>32</v>
      </c>
      <c r="K1514" s="156" t="s">
        <v>342</v>
      </c>
      <c r="L1514" s="156" t="s">
        <v>349</v>
      </c>
      <c r="M1514" s="156"/>
      <c r="N1514" s="156">
        <v>0</v>
      </c>
      <c r="O1514" s="156" t="s">
        <v>33</v>
      </c>
      <c r="P1514" s="156">
        <v>73739.06</v>
      </c>
      <c r="Q1514" s="156">
        <v>4309650</v>
      </c>
      <c r="R1514" s="156">
        <v>3291922</v>
      </c>
      <c r="S1514" s="166">
        <v>76.38</v>
      </c>
      <c r="T1514" s="156">
        <v>0</v>
      </c>
      <c r="U1514" s="156">
        <v>0</v>
      </c>
      <c r="V1514" s="156" t="s">
        <v>36628</v>
      </c>
      <c r="W1514" s="156" t="s">
        <v>36627</v>
      </c>
      <c r="X1514" s="156" t="s">
        <v>36626</v>
      </c>
      <c r="Y1514" s="141" t="s">
        <v>320</v>
      </c>
      <c r="Z1514" s="141" t="str">
        <f t="shared" si="60"/>
        <v>0101PE</v>
      </c>
      <c r="AA1514" s="245">
        <v>0</v>
      </c>
      <c r="AB1514" s="156" t="s">
        <v>13904</v>
      </c>
      <c r="AC1514" s="156" t="s">
        <v>3343</v>
      </c>
      <c r="AD1514" s="156"/>
      <c r="AE1514" s="223"/>
      <c r="AF1514" s="223"/>
    </row>
    <row r="1515" spans="1:32" s="222" customFormat="1" ht="24" hidden="1" customHeight="1">
      <c r="A1515" s="178">
        <v>42958</v>
      </c>
      <c r="B1515" s="177" t="s">
        <v>35417</v>
      </c>
      <c r="C1515" s="156">
        <v>0</v>
      </c>
      <c r="D1515" s="156" t="s">
        <v>31</v>
      </c>
      <c r="E1515" s="156" t="s">
        <v>36623</v>
      </c>
      <c r="F1515" s="151">
        <v>42955</v>
      </c>
      <c r="G1515" s="156" t="s">
        <v>310</v>
      </c>
      <c r="H1515" s="176" t="s">
        <v>36614</v>
      </c>
      <c r="I1515" s="156">
        <v>3</v>
      </c>
      <c r="J1515" s="156" t="s">
        <v>32</v>
      </c>
      <c r="K1515" s="156" t="s">
        <v>342</v>
      </c>
      <c r="L1515" s="156" t="s">
        <v>349</v>
      </c>
      <c r="M1515" s="156"/>
      <c r="N1515" s="156">
        <v>0</v>
      </c>
      <c r="O1515" s="156" t="s">
        <v>33</v>
      </c>
      <c r="P1515" s="156">
        <v>74523.759999999995</v>
      </c>
      <c r="Q1515" s="156">
        <v>4309650</v>
      </c>
      <c r="R1515" s="156">
        <v>3326953</v>
      </c>
      <c r="S1515" s="166">
        <v>77.2</v>
      </c>
      <c r="T1515" s="156">
        <v>0</v>
      </c>
      <c r="U1515" s="156">
        <v>0</v>
      </c>
      <c r="V1515" s="156" t="s">
        <v>36622</v>
      </c>
      <c r="W1515" s="156" t="s">
        <v>36625</v>
      </c>
      <c r="X1515" s="156" t="s">
        <v>36624</v>
      </c>
      <c r="Y1515" s="141" t="s">
        <v>320</v>
      </c>
      <c r="Z1515" s="141" t="str">
        <f t="shared" si="60"/>
        <v>0101PE</v>
      </c>
      <c r="AA1515" s="245">
        <v>0</v>
      </c>
      <c r="AB1515" s="156" t="s">
        <v>13904</v>
      </c>
      <c r="AC1515" s="156" t="s">
        <v>3343</v>
      </c>
      <c r="AD1515" s="156"/>
      <c r="AE1515" s="223"/>
      <c r="AF1515" s="223"/>
    </row>
    <row r="1516" spans="1:32" s="222" customFormat="1" ht="24" hidden="1" customHeight="1">
      <c r="A1516" s="178">
        <v>42958</v>
      </c>
      <c r="B1516" s="177" t="s">
        <v>35417</v>
      </c>
      <c r="C1516" s="156">
        <v>0</v>
      </c>
      <c r="D1516" s="156" t="s">
        <v>31</v>
      </c>
      <c r="E1516" s="156" t="s">
        <v>36623</v>
      </c>
      <c r="F1516" s="151">
        <v>42955</v>
      </c>
      <c r="G1516" s="156" t="s">
        <v>310</v>
      </c>
      <c r="H1516" s="176" t="s">
        <v>36614</v>
      </c>
      <c r="I1516" s="156">
        <v>4</v>
      </c>
      <c r="J1516" s="156" t="s">
        <v>32</v>
      </c>
      <c r="K1516" s="156" t="s">
        <v>342</v>
      </c>
      <c r="L1516" s="156" t="s">
        <v>349</v>
      </c>
      <c r="M1516" s="156"/>
      <c r="N1516" s="156">
        <v>0</v>
      </c>
      <c r="O1516" s="156" t="s">
        <v>33</v>
      </c>
      <c r="P1516" s="156">
        <v>74512.89</v>
      </c>
      <c r="Q1516" s="156">
        <v>4309650</v>
      </c>
      <c r="R1516" s="156">
        <v>3326468</v>
      </c>
      <c r="S1516" s="166">
        <v>77.19</v>
      </c>
      <c r="T1516" s="156">
        <v>0</v>
      </c>
      <c r="U1516" s="156">
        <v>0</v>
      </c>
      <c r="V1516" s="156" t="s">
        <v>36622</v>
      </c>
      <c r="W1516" s="156" t="s">
        <v>36621</v>
      </c>
      <c r="X1516" s="156" t="s">
        <v>36620</v>
      </c>
      <c r="Y1516" s="141" t="s">
        <v>320</v>
      </c>
      <c r="Z1516" s="141" t="str">
        <f t="shared" si="60"/>
        <v>0101PE</v>
      </c>
      <c r="AA1516" s="245">
        <v>0</v>
      </c>
      <c r="AB1516" s="156" t="s">
        <v>13904</v>
      </c>
      <c r="AC1516" s="156" t="s">
        <v>3343</v>
      </c>
      <c r="AD1516" s="156"/>
      <c r="AE1516" s="223"/>
      <c r="AF1516" s="223"/>
    </row>
    <row r="1517" spans="1:32" s="222" customFormat="1" ht="24" hidden="1" customHeight="1">
      <c r="A1517" s="178">
        <v>42958</v>
      </c>
      <c r="B1517" s="177" t="s">
        <v>35417</v>
      </c>
      <c r="C1517" s="156">
        <v>0</v>
      </c>
      <c r="D1517" s="156" t="s">
        <v>31</v>
      </c>
      <c r="E1517" s="156" t="s">
        <v>21678</v>
      </c>
      <c r="F1517" s="151">
        <v>42955</v>
      </c>
      <c r="G1517" s="156" t="s">
        <v>310</v>
      </c>
      <c r="H1517" s="176" t="s">
        <v>36614</v>
      </c>
      <c r="I1517" s="156">
        <v>5</v>
      </c>
      <c r="J1517" s="156" t="s">
        <v>32</v>
      </c>
      <c r="K1517" s="156" t="s">
        <v>342</v>
      </c>
      <c r="L1517" s="156" t="s">
        <v>349</v>
      </c>
      <c r="M1517" s="156"/>
      <c r="N1517" s="156">
        <v>0</v>
      </c>
      <c r="O1517" s="156" t="s">
        <v>33</v>
      </c>
      <c r="P1517" s="156">
        <v>72822.179999999993</v>
      </c>
      <c r="Q1517" s="156">
        <v>4309650</v>
      </c>
      <c r="R1517" s="156">
        <v>3250990</v>
      </c>
      <c r="S1517" s="166">
        <v>75.44</v>
      </c>
      <c r="T1517" s="156">
        <v>0</v>
      </c>
      <c r="U1517" s="156">
        <v>0</v>
      </c>
      <c r="V1517" s="156" t="s">
        <v>36613</v>
      </c>
      <c r="W1517" s="156" t="s">
        <v>36619</v>
      </c>
      <c r="X1517" s="156" t="s">
        <v>36618</v>
      </c>
      <c r="Y1517" s="141" t="s">
        <v>320</v>
      </c>
      <c r="Z1517" s="141" t="str">
        <f t="shared" si="60"/>
        <v>0101PE</v>
      </c>
      <c r="AA1517" s="245">
        <v>0</v>
      </c>
      <c r="AB1517" s="156" t="s">
        <v>13904</v>
      </c>
      <c r="AC1517" s="156" t="s">
        <v>3343</v>
      </c>
      <c r="AD1517" s="156"/>
      <c r="AE1517" s="223"/>
      <c r="AF1517" s="223"/>
    </row>
    <row r="1518" spans="1:32" s="222" customFormat="1" ht="24" hidden="1" customHeight="1">
      <c r="A1518" s="178">
        <v>42958</v>
      </c>
      <c r="B1518" s="177" t="s">
        <v>35417</v>
      </c>
      <c r="C1518" s="156">
        <v>0</v>
      </c>
      <c r="D1518" s="156" t="s">
        <v>31</v>
      </c>
      <c r="E1518" s="156" t="s">
        <v>21678</v>
      </c>
      <c r="F1518" s="151">
        <v>42955</v>
      </c>
      <c r="G1518" s="156" t="s">
        <v>310</v>
      </c>
      <c r="H1518" s="176" t="s">
        <v>36614</v>
      </c>
      <c r="I1518" s="156">
        <v>6</v>
      </c>
      <c r="J1518" s="156" t="s">
        <v>32</v>
      </c>
      <c r="K1518" s="156" t="s">
        <v>342</v>
      </c>
      <c r="L1518" s="156" t="s">
        <v>349</v>
      </c>
      <c r="M1518" s="156"/>
      <c r="N1518" s="156">
        <v>0</v>
      </c>
      <c r="O1518" s="156" t="s">
        <v>33</v>
      </c>
      <c r="P1518" s="156">
        <v>72815.16</v>
      </c>
      <c r="Q1518" s="156">
        <v>4309650</v>
      </c>
      <c r="R1518" s="156">
        <v>3250676</v>
      </c>
      <c r="S1518" s="166">
        <v>75.430000000000007</v>
      </c>
      <c r="T1518" s="156">
        <v>0</v>
      </c>
      <c r="U1518" s="156">
        <v>0</v>
      </c>
      <c r="V1518" s="156" t="s">
        <v>36616</v>
      </c>
      <c r="W1518" s="156" t="s">
        <v>36555</v>
      </c>
      <c r="X1518" s="156" t="s">
        <v>36617</v>
      </c>
      <c r="Y1518" s="141" t="s">
        <v>320</v>
      </c>
      <c r="Z1518" s="141" t="str">
        <f t="shared" si="60"/>
        <v>0101PE</v>
      </c>
      <c r="AA1518" s="245">
        <v>0</v>
      </c>
      <c r="AB1518" s="156" t="s">
        <v>13904</v>
      </c>
      <c r="AC1518" s="156" t="s">
        <v>3343</v>
      </c>
      <c r="AD1518" s="156"/>
      <c r="AE1518" s="223"/>
      <c r="AF1518" s="223"/>
    </row>
    <row r="1519" spans="1:32" s="222" customFormat="1" ht="24" hidden="1" customHeight="1">
      <c r="A1519" s="178">
        <v>42958</v>
      </c>
      <c r="B1519" s="177" t="s">
        <v>35417</v>
      </c>
      <c r="C1519" s="156">
        <v>0</v>
      </c>
      <c r="D1519" s="156" t="s">
        <v>31</v>
      </c>
      <c r="E1519" s="156" t="s">
        <v>21678</v>
      </c>
      <c r="F1519" s="151">
        <v>42955</v>
      </c>
      <c r="G1519" s="156" t="s">
        <v>310</v>
      </c>
      <c r="H1519" s="176" t="s">
        <v>36614</v>
      </c>
      <c r="I1519" s="156">
        <v>7</v>
      </c>
      <c r="J1519" s="156" t="s">
        <v>32</v>
      </c>
      <c r="K1519" s="156" t="s">
        <v>342</v>
      </c>
      <c r="L1519" s="156" t="s">
        <v>349</v>
      </c>
      <c r="M1519" s="156"/>
      <c r="N1519" s="156">
        <v>0</v>
      </c>
      <c r="O1519" s="156" t="s">
        <v>33</v>
      </c>
      <c r="P1519" s="156">
        <v>72064.63</v>
      </c>
      <c r="Q1519" s="156">
        <v>4309650</v>
      </c>
      <c r="R1519" s="156">
        <v>3217171</v>
      </c>
      <c r="S1519" s="166">
        <v>74.650000000000006</v>
      </c>
      <c r="T1519" s="156">
        <v>0</v>
      </c>
      <c r="U1519" s="156">
        <v>0</v>
      </c>
      <c r="V1519" s="156" t="s">
        <v>36616</v>
      </c>
      <c r="W1519" s="156" t="s">
        <v>28573</v>
      </c>
      <c r="X1519" s="156" t="s">
        <v>36615</v>
      </c>
      <c r="Y1519" s="141" t="s">
        <v>320</v>
      </c>
      <c r="Z1519" s="141" t="str">
        <f t="shared" si="60"/>
        <v>0101PE</v>
      </c>
      <c r="AA1519" s="245">
        <v>0</v>
      </c>
      <c r="AB1519" s="156" t="s">
        <v>13904</v>
      </c>
      <c r="AC1519" s="156" t="s">
        <v>3343</v>
      </c>
      <c r="AD1519" s="156"/>
      <c r="AE1519" s="223"/>
      <c r="AF1519" s="223"/>
    </row>
    <row r="1520" spans="1:32" s="222" customFormat="1" ht="24" hidden="1" customHeight="1">
      <c r="A1520" s="178">
        <v>42958</v>
      </c>
      <c r="B1520" s="177" t="s">
        <v>35417</v>
      </c>
      <c r="C1520" s="156">
        <v>0</v>
      </c>
      <c r="D1520" s="156" t="s">
        <v>31</v>
      </c>
      <c r="E1520" s="156" t="s">
        <v>21678</v>
      </c>
      <c r="F1520" s="151">
        <v>42955</v>
      </c>
      <c r="G1520" s="156" t="s">
        <v>310</v>
      </c>
      <c r="H1520" s="176" t="s">
        <v>36614</v>
      </c>
      <c r="I1520" s="156">
        <v>8</v>
      </c>
      <c r="J1520" s="156" t="s">
        <v>32</v>
      </c>
      <c r="K1520" s="156" t="s">
        <v>342</v>
      </c>
      <c r="L1520" s="156" t="s">
        <v>349</v>
      </c>
      <c r="M1520" s="156"/>
      <c r="N1520" s="156">
        <v>0</v>
      </c>
      <c r="O1520" s="156" t="s">
        <v>33</v>
      </c>
      <c r="P1520" s="156">
        <v>72104.06</v>
      </c>
      <c r="Q1520" s="156">
        <v>4309650</v>
      </c>
      <c r="R1520" s="156">
        <v>3218931</v>
      </c>
      <c r="S1520" s="166">
        <v>74.69</v>
      </c>
      <c r="T1520" s="156">
        <v>0</v>
      </c>
      <c r="U1520" s="156">
        <v>0</v>
      </c>
      <c r="V1520" s="156" t="s">
        <v>36613</v>
      </c>
      <c r="W1520" s="156" t="s">
        <v>36612</v>
      </c>
      <c r="X1520" s="156" t="s">
        <v>36611</v>
      </c>
      <c r="Y1520" s="141" t="s">
        <v>320</v>
      </c>
      <c r="Z1520" s="141" t="str">
        <f t="shared" si="60"/>
        <v>0101PE</v>
      </c>
      <c r="AA1520" s="245">
        <v>0</v>
      </c>
      <c r="AB1520" s="156" t="s">
        <v>13904</v>
      </c>
      <c r="AC1520" s="156" t="s">
        <v>3343</v>
      </c>
      <c r="AD1520" s="156"/>
      <c r="AE1520" s="223"/>
      <c r="AF1520" s="223"/>
    </row>
    <row r="1521" spans="1:32" s="222" customFormat="1" ht="24" hidden="1" customHeight="1">
      <c r="A1521" s="182">
        <v>42960</v>
      </c>
      <c r="B1521" s="181" t="s">
        <v>36610</v>
      </c>
      <c r="C1521" s="150">
        <v>0</v>
      </c>
      <c r="D1521" s="150" t="s">
        <v>31</v>
      </c>
      <c r="E1521" s="150" t="s">
        <v>93</v>
      </c>
      <c r="F1521" s="219">
        <v>42958</v>
      </c>
      <c r="G1521" s="180" t="s">
        <v>108</v>
      </c>
      <c r="H1521" s="150" t="s">
        <v>36605</v>
      </c>
      <c r="I1521" s="179">
        <v>1</v>
      </c>
      <c r="J1521" s="150" t="s">
        <v>32</v>
      </c>
      <c r="K1521" s="150" t="s">
        <v>342</v>
      </c>
      <c r="L1521" s="150" t="s">
        <v>350</v>
      </c>
      <c r="M1521" s="150"/>
      <c r="N1521" s="150">
        <v>0</v>
      </c>
      <c r="O1521" s="150" t="s">
        <v>33</v>
      </c>
      <c r="P1521" s="150">
        <v>28065.119999999999</v>
      </c>
      <c r="Q1521" s="150">
        <v>2399731</v>
      </c>
      <c r="R1521" s="150">
        <v>2235605</v>
      </c>
      <c r="S1521" s="150">
        <v>93.2</v>
      </c>
      <c r="T1521" s="150">
        <v>0</v>
      </c>
      <c r="U1521" s="150">
        <v>0</v>
      </c>
      <c r="V1521" s="150" t="s">
        <v>36609</v>
      </c>
      <c r="W1521" s="150" t="s">
        <v>36608</v>
      </c>
      <c r="X1521" s="150" t="s">
        <v>36607</v>
      </c>
      <c r="Y1521" s="147" t="s">
        <v>320</v>
      </c>
      <c r="Z1521" s="147" t="str">
        <f t="shared" si="60"/>
        <v>0101PE</v>
      </c>
      <c r="AA1521" s="246">
        <v>0</v>
      </c>
      <c r="AB1521" s="150" t="s">
        <v>13904</v>
      </c>
      <c r="AC1521" s="150" t="s">
        <v>3343</v>
      </c>
      <c r="AD1521" s="150"/>
      <c r="AE1521" s="223"/>
      <c r="AF1521" s="223"/>
    </row>
    <row r="1522" spans="1:32" s="222" customFormat="1" ht="24" hidden="1" customHeight="1">
      <c r="A1522" s="178">
        <v>42960</v>
      </c>
      <c r="B1522" s="177" t="s">
        <v>36606</v>
      </c>
      <c r="C1522" s="156">
        <v>0</v>
      </c>
      <c r="D1522" s="156" t="s">
        <v>31</v>
      </c>
      <c r="E1522" s="156" t="s">
        <v>94</v>
      </c>
      <c r="F1522" s="264">
        <v>42958</v>
      </c>
      <c r="G1522" s="156" t="s">
        <v>108</v>
      </c>
      <c r="H1522" s="176" t="s">
        <v>36605</v>
      </c>
      <c r="I1522" s="156">
        <v>2</v>
      </c>
      <c r="J1522" s="156" t="s">
        <v>32</v>
      </c>
      <c r="K1522" s="156" t="s">
        <v>342</v>
      </c>
      <c r="L1522" s="156" t="s">
        <v>350</v>
      </c>
      <c r="M1522" s="156"/>
      <c r="N1522" s="156">
        <v>0</v>
      </c>
      <c r="O1522" s="156" t="s">
        <v>33</v>
      </c>
      <c r="P1522" s="156">
        <v>25042.05</v>
      </c>
      <c r="Q1522" s="156">
        <v>2175580</v>
      </c>
      <c r="R1522" s="156">
        <v>1995976</v>
      </c>
      <c r="S1522" s="166">
        <v>91.8</v>
      </c>
      <c r="T1522" s="156">
        <v>0</v>
      </c>
      <c r="U1522" s="156">
        <v>0</v>
      </c>
      <c r="V1522" s="156" t="s">
        <v>36604</v>
      </c>
      <c r="W1522" s="156" t="s">
        <v>36603</v>
      </c>
      <c r="X1522" s="156" t="s">
        <v>36602</v>
      </c>
      <c r="Y1522" s="141" t="s">
        <v>320</v>
      </c>
      <c r="Z1522" s="141" t="str">
        <f t="shared" si="60"/>
        <v>0101PE</v>
      </c>
      <c r="AA1522" s="245">
        <v>0</v>
      </c>
      <c r="AB1522" s="156" t="s">
        <v>13904</v>
      </c>
      <c r="AC1522" s="156" t="s">
        <v>3343</v>
      </c>
      <c r="AD1522" s="156"/>
      <c r="AE1522" s="223"/>
      <c r="AF1522" s="223"/>
    </row>
    <row r="1523" spans="1:32" s="222" customFormat="1" ht="24" hidden="1" customHeight="1">
      <c r="A1523" s="182">
        <v>42960</v>
      </c>
      <c r="B1523" s="181" t="s">
        <v>36586</v>
      </c>
      <c r="C1523" s="150">
        <v>0</v>
      </c>
      <c r="D1523" s="150" t="s">
        <v>31</v>
      </c>
      <c r="E1523" s="150" t="s">
        <v>93</v>
      </c>
      <c r="F1523" s="219">
        <v>42958</v>
      </c>
      <c r="G1523" s="180" t="s">
        <v>108</v>
      </c>
      <c r="H1523" s="150" t="s">
        <v>36599</v>
      </c>
      <c r="I1523" s="179">
        <v>1</v>
      </c>
      <c r="J1523" s="150" t="s">
        <v>32</v>
      </c>
      <c r="K1523" s="150" t="s">
        <v>342</v>
      </c>
      <c r="L1523" s="150" t="s">
        <v>350</v>
      </c>
      <c r="M1523" s="150"/>
      <c r="N1523" s="150">
        <v>0</v>
      </c>
      <c r="O1523" s="150" t="s">
        <v>33</v>
      </c>
      <c r="P1523" s="150">
        <v>34282.49</v>
      </c>
      <c r="Q1523" s="150">
        <v>2959702</v>
      </c>
      <c r="R1523" s="150">
        <v>2729031</v>
      </c>
      <c r="S1523" s="150">
        <v>92.3</v>
      </c>
      <c r="T1523" s="150">
        <v>0</v>
      </c>
      <c r="U1523" s="150">
        <v>0</v>
      </c>
      <c r="V1523" s="150" t="s">
        <v>36598</v>
      </c>
      <c r="W1523" s="150" t="s">
        <v>36601</v>
      </c>
      <c r="X1523" s="150" t="s">
        <v>36600</v>
      </c>
      <c r="Y1523" s="147" t="s">
        <v>320</v>
      </c>
      <c r="Z1523" s="147" t="str">
        <f t="shared" si="60"/>
        <v>0101PE</v>
      </c>
      <c r="AA1523" s="246">
        <v>0</v>
      </c>
      <c r="AB1523" s="150" t="s">
        <v>13904</v>
      </c>
      <c r="AC1523" s="150" t="s">
        <v>3343</v>
      </c>
      <c r="AD1523" s="150"/>
      <c r="AE1523" s="223"/>
      <c r="AF1523" s="223"/>
    </row>
    <row r="1524" spans="1:32" s="222" customFormat="1" ht="24" hidden="1" customHeight="1">
      <c r="A1524" s="178">
        <v>42960</v>
      </c>
      <c r="B1524" s="177" t="s">
        <v>36586</v>
      </c>
      <c r="C1524" s="156">
        <v>0</v>
      </c>
      <c r="D1524" s="156" t="s">
        <v>31</v>
      </c>
      <c r="E1524" s="156" t="s">
        <v>94</v>
      </c>
      <c r="F1524" s="264">
        <v>42958</v>
      </c>
      <c r="G1524" s="156" t="s">
        <v>108</v>
      </c>
      <c r="H1524" s="176" t="s">
        <v>36599</v>
      </c>
      <c r="I1524" s="156">
        <v>2</v>
      </c>
      <c r="J1524" s="156" t="s">
        <v>32</v>
      </c>
      <c r="K1524" s="156" t="s">
        <v>342</v>
      </c>
      <c r="L1524" s="156" t="s">
        <v>350</v>
      </c>
      <c r="M1524" s="156"/>
      <c r="N1524" s="156">
        <v>0</v>
      </c>
      <c r="O1524" s="156" t="s">
        <v>33</v>
      </c>
      <c r="P1524" s="156">
        <v>34975.449999999997</v>
      </c>
      <c r="Q1524" s="156">
        <v>3002755</v>
      </c>
      <c r="R1524" s="156">
        <v>2784404</v>
      </c>
      <c r="S1524" s="166">
        <v>92.8</v>
      </c>
      <c r="T1524" s="156">
        <v>0</v>
      </c>
      <c r="U1524" s="156">
        <v>0</v>
      </c>
      <c r="V1524" s="156" t="s">
        <v>36598</v>
      </c>
      <c r="W1524" s="156" t="s">
        <v>36597</v>
      </c>
      <c r="X1524" s="156" t="s">
        <v>36596</v>
      </c>
      <c r="Y1524" s="141" t="s">
        <v>320</v>
      </c>
      <c r="Z1524" s="141" t="str">
        <f t="shared" si="60"/>
        <v>0101PE</v>
      </c>
      <c r="AA1524" s="245">
        <v>0</v>
      </c>
      <c r="AB1524" s="156" t="s">
        <v>13904</v>
      </c>
      <c r="AC1524" s="156" t="s">
        <v>3343</v>
      </c>
      <c r="AD1524" s="156"/>
      <c r="AE1524" s="223"/>
      <c r="AF1524" s="223"/>
    </row>
    <row r="1525" spans="1:32" s="222" customFormat="1" ht="24" hidden="1" customHeight="1">
      <c r="A1525" s="182">
        <v>42960</v>
      </c>
      <c r="B1525" s="181" t="s">
        <v>36586</v>
      </c>
      <c r="C1525" s="150">
        <v>0</v>
      </c>
      <c r="D1525" s="150" t="s">
        <v>31</v>
      </c>
      <c r="E1525" s="150" t="s">
        <v>93</v>
      </c>
      <c r="F1525" s="219">
        <v>42958</v>
      </c>
      <c r="G1525" s="180" t="s">
        <v>6378</v>
      </c>
      <c r="H1525" s="150" t="s">
        <v>36593</v>
      </c>
      <c r="I1525" s="179">
        <v>1</v>
      </c>
      <c r="J1525" s="150" t="s">
        <v>32</v>
      </c>
      <c r="K1525" s="150" t="s">
        <v>342</v>
      </c>
      <c r="L1525" s="150" t="s">
        <v>350</v>
      </c>
      <c r="M1525" s="150"/>
      <c r="N1525" s="150">
        <v>0</v>
      </c>
      <c r="O1525" s="150" t="s">
        <v>33</v>
      </c>
      <c r="P1525" s="150">
        <v>37141.1</v>
      </c>
      <c r="Q1525" s="150">
        <v>3189904</v>
      </c>
      <c r="R1525" s="150">
        <v>2973576</v>
      </c>
      <c r="S1525" s="150">
        <v>93.4</v>
      </c>
      <c r="T1525" s="150">
        <v>0</v>
      </c>
      <c r="U1525" s="150">
        <v>0</v>
      </c>
      <c r="V1525" s="150" t="s">
        <v>36595</v>
      </c>
      <c r="W1525" s="150" t="s">
        <v>32067</v>
      </c>
      <c r="X1525" s="150" t="s">
        <v>36594</v>
      </c>
      <c r="Y1525" s="147" t="s">
        <v>320</v>
      </c>
      <c r="Z1525" s="147" t="str">
        <f t="shared" si="60"/>
        <v>0101PE</v>
      </c>
      <c r="AA1525" s="246">
        <v>0</v>
      </c>
      <c r="AB1525" s="150" t="s">
        <v>13904</v>
      </c>
      <c r="AC1525" s="150" t="s">
        <v>3343</v>
      </c>
      <c r="AD1525" s="150"/>
      <c r="AE1525" s="223"/>
      <c r="AF1525" s="223"/>
    </row>
    <row r="1526" spans="1:32" s="222" customFormat="1" ht="24" hidden="1" customHeight="1">
      <c r="A1526" s="178">
        <v>42960</v>
      </c>
      <c r="B1526" s="177" t="s">
        <v>36586</v>
      </c>
      <c r="C1526" s="156">
        <v>0</v>
      </c>
      <c r="D1526" s="156" t="s">
        <v>31</v>
      </c>
      <c r="E1526" s="156" t="s">
        <v>94</v>
      </c>
      <c r="F1526" s="264">
        <v>42958</v>
      </c>
      <c r="G1526" s="156" t="s">
        <v>6378</v>
      </c>
      <c r="H1526" s="176" t="s">
        <v>36593</v>
      </c>
      <c r="I1526" s="156">
        <v>2</v>
      </c>
      <c r="J1526" s="156" t="s">
        <v>32</v>
      </c>
      <c r="K1526" s="156" t="s">
        <v>342</v>
      </c>
      <c r="L1526" s="156" t="s">
        <v>350</v>
      </c>
      <c r="M1526" s="156"/>
      <c r="N1526" s="156">
        <v>0</v>
      </c>
      <c r="O1526" s="156" t="s">
        <v>33</v>
      </c>
      <c r="P1526" s="156">
        <v>37038.39</v>
      </c>
      <c r="Q1526" s="156">
        <v>3175806</v>
      </c>
      <c r="R1526" s="156">
        <v>2964842</v>
      </c>
      <c r="S1526" s="166">
        <v>93.5</v>
      </c>
      <c r="T1526" s="156">
        <v>0</v>
      </c>
      <c r="U1526" s="156">
        <v>0</v>
      </c>
      <c r="V1526" s="156" t="s">
        <v>36592</v>
      </c>
      <c r="W1526" s="156" t="s">
        <v>36591</v>
      </c>
      <c r="X1526" s="156" t="s">
        <v>36590</v>
      </c>
      <c r="Y1526" s="141" t="s">
        <v>320</v>
      </c>
      <c r="Z1526" s="141" t="str">
        <f t="shared" si="60"/>
        <v>0101PE</v>
      </c>
      <c r="AA1526" s="245">
        <v>0</v>
      </c>
      <c r="AB1526" s="156" t="s">
        <v>13904</v>
      </c>
      <c r="AC1526" s="156" t="s">
        <v>3343</v>
      </c>
      <c r="AD1526" s="156"/>
      <c r="AE1526" s="223"/>
      <c r="AF1526" s="223"/>
    </row>
    <row r="1527" spans="1:32" s="222" customFormat="1" ht="24" hidden="1" customHeight="1">
      <c r="A1527" s="182">
        <v>42960</v>
      </c>
      <c r="B1527" s="181" t="s">
        <v>36586</v>
      </c>
      <c r="C1527" s="150">
        <v>0</v>
      </c>
      <c r="D1527" s="150" t="s">
        <v>31</v>
      </c>
      <c r="E1527" s="150" t="s">
        <v>93</v>
      </c>
      <c r="F1527" s="219">
        <v>42958</v>
      </c>
      <c r="G1527" s="180" t="s">
        <v>6378</v>
      </c>
      <c r="H1527" s="150" t="s">
        <v>36585</v>
      </c>
      <c r="I1527" s="179">
        <v>1</v>
      </c>
      <c r="J1527" s="150" t="s">
        <v>32</v>
      </c>
      <c r="K1527" s="150" t="s">
        <v>342</v>
      </c>
      <c r="L1527" s="150" t="s">
        <v>350</v>
      </c>
      <c r="M1527" s="150"/>
      <c r="N1527" s="150">
        <v>0</v>
      </c>
      <c r="O1527" s="150" t="s">
        <v>33</v>
      </c>
      <c r="P1527" s="150">
        <v>37184.769999999997</v>
      </c>
      <c r="Q1527" s="150">
        <v>3161902</v>
      </c>
      <c r="R1527" s="150">
        <v>2958566</v>
      </c>
      <c r="S1527" s="150">
        <v>93.7</v>
      </c>
      <c r="T1527" s="150">
        <v>0</v>
      </c>
      <c r="U1527" s="150">
        <v>0</v>
      </c>
      <c r="V1527" s="150" t="s">
        <v>36589</v>
      </c>
      <c r="W1527" s="150" t="s">
        <v>36588</v>
      </c>
      <c r="X1527" s="150" t="s">
        <v>36587</v>
      </c>
      <c r="Y1527" s="147" t="s">
        <v>320</v>
      </c>
      <c r="Z1527" s="147" t="str">
        <f t="shared" si="60"/>
        <v>0101PE</v>
      </c>
      <c r="AA1527" s="246">
        <v>0</v>
      </c>
      <c r="AB1527" s="150" t="s">
        <v>13904</v>
      </c>
      <c r="AC1527" s="150" t="s">
        <v>3343</v>
      </c>
      <c r="AD1527" s="150"/>
      <c r="AE1527" s="223"/>
      <c r="AF1527" s="223"/>
    </row>
    <row r="1528" spans="1:32" s="222" customFormat="1" ht="24" hidden="1" customHeight="1">
      <c r="A1528" s="178">
        <v>42960</v>
      </c>
      <c r="B1528" s="177" t="s">
        <v>36586</v>
      </c>
      <c r="C1528" s="156">
        <v>0</v>
      </c>
      <c r="D1528" s="156" t="s">
        <v>31</v>
      </c>
      <c r="E1528" s="156" t="s">
        <v>94</v>
      </c>
      <c r="F1528" s="264">
        <v>42958</v>
      </c>
      <c r="G1528" s="156" t="s">
        <v>6378</v>
      </c>
      <c r="H1528" s="176" t="s">
        <v>36585</v>
      </c>
      <c r="I1528" s="156">
        <v>2</v>
      </c>
      <c r="J1528" s="156" t="s">
        <v>32</v>
      </c>
      <c r="K1528" s="156" t="s">
        <v>342</v>
      </c>
      <c r="L1528" s="156" t="s">
        <v>350</v>
      </c>
      <c r="M1528" s="156"/>
      <c r="N1528" s="156">
        <v>0</v>
      </c>
      <c r="O1528" s="156" t="s">
        <v>33</v>
      </c>
      <c r="P1528" s="156">
        <v>37533.050000000003</v>
      </c>
      <c r="Q1528" s="156">
        <v>3205372</v>
      </c>
      <c r="R1528" s="156">
        <v>2985828</v>
      </c>
      <c r="S1528" s="166">
        <v>93.3</v>
      </c>
      <c r="T1528" s="156">
        <v>0</v>
      </c>
      <c r="U1528" s="156">
        <v>0</v>
      </c>
      <c r="V1528" s="156" t="s">
        <v>36584</v>
      </c>
      <c r="W1528" s="156" t="s">
        <v>7633</v>
      </c>
      <c r="X1528" s="156" t="s">
        <v>36583</v>
      </c>
      <c r="Y1528" s="141" t="s">
        <v>320</v>
      </c>
      <c r="Z1528" s="141" t="str">
        <f t="shared" si="60"/>
        <v>0101PE</v>
      </c>
      <c r="AA1528" s="245">
        <v>0</v>
      </c>
      <c r="AB1528" s="156" t="s">
        <v>13904</v>
      </c>
      <c r="AC1528" s="156" t="s">
        <v>3343</v>
      </c>
      <c r="AD1528" s="156"/>
      <c r="AE1528" s="223"/>
      <c r="AF1528" s="223"/>
    </row>
    <row r="1529" spans="1:32" s="222" customFormat="1" ht="24" hidden="1" customHeight="1">
      <c r="A1529" s="182">
        <v>42961</v>
      </c>
      <c r="B1529" s="181" t="s">
        <v>36569</v>
      </c>
      <c r="C1529" s="150">
        <v>0</v>
      </c>
      <c r="D1529" s="150" t="s">
        <v>31</v>
      </c>
      <c r="E1529" s="150" t="s">
        <v>28627</v>
      </c>
      <c r="F1529" s="219">
        <v>42958</v>
      </c>
      <c r="G1529" s="180" t="s">
        <v>310</v>
      </c>
      <c r="H1529" s="150" t="s">
        <v>36561</v>
      </c>
      <c r="I1529" s="179">
        <v>1</v>
      </c>
      <c r="J1529" s="150" t="s">
        <v>32</v>
      </c>
      <c r="K1529" s="150" t="s">
        <v>342</v>
      </c>
      <c r="L1529" s="150" t="s">
        <v>349</v>
      </c>
      <c r="M1529" s="150"/>
      <c r="N1529" s="150">
        <v>0</v>
      </c>
      <c r="O1529" s="150" t="s">
        <v>33</v>
      </c>
      <c r="P1529" s="150">
        <v>71040.570000000007</v>
      </c>
      <c r="Q1529" s="150">
        <v>4309650</v>
      </c>
      <c r="R1529" s="150">
        <v>3171453</v>
      </c>
      <c r="S1529" s="150">
        <v>73.59</v>
      </c>
      <c r="T1529" s="150">
        <v>0</v>
      </c>
      <c r="U1529" s="150">
        <v>0</v>
      </c>
      <c r="V1529" s="150" t="s">
        <v>36582</v>
      </c>
      <c r="W1529" s="150" t="s">
        <v>9339</v>
      </c>
      <c r="X1529" s="150" t="s">
        <v>36581</v>
      </c>
      <c r="Y1529" s="147" t="s">
        <v>320</v>
      </c>
      <c r="Z1529" s="147" t="str">
        <f t="shared" si="60"/>
        <v>0101PE</v>
      </c>
      <c r="AA1529" s="246">
        <v>0</v>
      </c>
      <c r="AB1529" s="150" t="s">
        <v>13904</v>
      </c>
      <c r="AC1529" s="150" t="s">
        <v>3343</v>
      </c>
      <c r="AD1529" s="150"/>
      <c r="AE1529" s="223"/>
      <c r="AF1529" s="223"/>
    </row>
    <row r="1530" spans="1:32" s="222" customFormat="1" ht="24" hidden="1" customHeight="1">
      <c r="A1530" s="178">
        <v>42961</v>
      </c>
      <c r="B1530" s="177" t="s">
        <v>36569</v>
      </c>
      <c r="C1530" s="156">
        <v>0</v>
      </c>
      <c r="D1530" s="156" t="s">
        <v>31</v>
      </c>
      <c r="E1530" s="156" t="s">
        <v>28627</v>
      </c>
      <c r="F1530" s="264">
        <v>42958</v>
      </c>
      <c r="G1530" s="156" t="s">
        <v>310</v>
      </c>
      <c r="H1530" s="176" t="s">
        <v>36561</v>
      </c>
      <c r="I1530" s="156">
        <v>2</v>
      </c>
      <c r="J1530" s="156" t="s">
        <v>32</v>
      </c>
      <c r="K1530" s="156" t="s">
        <v>342</v>
      </c>
      <c r="L1530" s="156" t="s">
        <v>349</v>
      </c>
      <c r="M1530" s="156"/>
      <c r="N1530" s="156">
        <v>0</v>
      </c>
      <c r="O1530" s="156" t="s">
        <v>33</v>
      </c>
      <c r="P1530" s="156">
        <v>71610.039999999994</v>
      </c>
      <c r="Q1530" s="156">
        <v>4309650</v>
      </c>
      <c r="R1530" s="156">
        <v>3196876</v>
      </c>
      <c r="S1530" s="166">
        <v>74.180000000000007</v>
      </c>
      <c r="T1530" s="156">
        <v>0</v>
      </c>
      <c r="U1530" s="156">
        <v>0</v>
      </c>
      <c r="V1530" s="156" t="s">
        <v>36580</v>
      </c>
      <c r="W1530" s="156" t="s">
        <v>36579</v>
      </c>
      <c r="X1530" s="156" t="s">
        <v>36578</v>
      </c>
      <c r="Y1530" s="141" t="s">
        <v>320</v>
      </c>
      <c r="Z1530" s="141" t="str">
        <f t="shared" si="60"/>
        <v>0101PE</v>
      </c>
      <c r="AA1530" s="245">
        <v>0</v>
      </c>
      <c r="AB1530" s="156" t="s">
        <v>13904</v>
      </c>
      <c r="AC1530" s="156" t="s">
        <v>3343</v>
      </c>
      <c r="AD1530" s="156"/>
      <c r="AE1530" s="223"/>
      <c r="AF1530" s="223"/>
    </row>
    <row r="1531" spans="1:32" s="222" customFormat="1" ht="24" hidden="1" customHeight="1">
      <c r="A1531" s="178">
        <v>42961</v>
      </c>
      <c r="B1531" s="177" t="s">
        <v>36569</v>
      </c>
      <c r="C1531" s="156">
        <v>0</v>
      </c>
      <c r="D1531" s="156" t="s">
        <v>31</v>
      </c>
      <c r="E1531" s="156" t="s">
        <v>28627</v>
      </c>
      <c r="F1531" s="264">
        <v>42958</v>
      </c>
      <c r="G1531" s="156" t="s">
        <v>310</v>
      </c>
      <c r="H1531" s="176" t="s">
        <v>36561</v>
      </c>
      <c r="I1531" s="156">
        <v>3</v>
      </c>
      <c r="J1531" s="156" t="s">
        <v>32</v>
      </c>
      <c r="K1531" s="156" t="s">
        <v>342</v>
      </c>
      <c r="L1531" s="156" t="s">
        <v>349</v>
      </c>
      <c r="M1531" s="156"/>
      <c r="N1531" s="156">
        <v>0</v>
      </c>
      <c r="O1531" s="156" t="s">
        <v>33</v>
      </c>
      <c r="P1531" s="156">
        <v>70949.14</v>
      </c>
      <c r="Q1531" s="156">
        <v>4309650</v>
      </c>
      <c r="R1531" s="156">
        <v>3167372</v>
      </c>
      <c r="S1531" s="166">
        <v>73.489999999999995</v>
      </c>
      <c r="T1531" s="156">
        <v>0</v>
      </c>
      <c r="U1531" s="156">
        <v>0</v>
      </c>
      <c r="V1531" s="156" t="s">
        <v>36577</v>
      </c>
      <c r="W1531" s="156" t="s">
        <v>36576</v>
      </c>
      <c r="X1531" s="156" t="s">
        <v>36575</v>
      </c>
      <c r="Y1531" s="141" t="s">
        <v>320</v>
      </c>
      <c r="Z1531" s="141" t="str">
        <f t="shared" si="60"/>
        <v>0101PE</v>
      </c>
      <c r="AA1531" s="245">
        <v>0</v>
      </c>
      <c r="AB1531" s="156" t="s">
        <v>13904</v>
      </c>
      <c r="AC1531" s="156" t="s">
        <v>3343</v>
      </c>
      <c r="AD1531" s="156"/>
      <c r="AE1531" s="223"/>
      <c r="AF1531" s="223"/>
    </row>
    <row r="1532" spans="1:32" s="222" customFormat="1" ht="24" hidden="1" customHeight="1">
      <c r="A1532" s="178">
        <v>42961</v>
      </c>
      <c r="B1532" s="177" t="s">
        <v>36569</v>
      </c>
      <c r="C1532" s="156">
        <v>0</v>
      </c>
      <c r="D1532" s="156" t="s">
        <v>31</v>
      </c>
      <c r="E1532" s="156" t="s">
        <v>28623</v>
      </c>
      <c r="F1532" s="264">
        <v>42958</v>
      </c>
      <c r="G1532" s="156" t="s">
        <v>310</v>
      </c>
      <c r="H1532" s="176" t="s">
        <v>36561</v>
      </c>
      <c r="I1532" s="156">
        <v>4</v>
      </c>
      <c r="J1532" s="156" t="s">
        <v>32</v>
      </c>
      <c r="K1532" s="156" t="s">
        <v>342</v>
      </c>
      <c r="L1532" s="156" t="s">
        <v>349</v>
      </c>
      <c r="M1532" s="156"/>
      <c r="N1532" s="156">
        <v>0</v>
      </c>
      <c r="O1532" s="156" t="s">
        <v>33</v>
      </c>
      <c r="P1532" s="156">
        <v>70398.8</v>
      </c>
      <c r="Q1532" s="156">
        <v>4309650</v>
      </c>
      <c r="R1532" s="156">
        <v>3142803</v>
      </c>
      <c r="S1532" s="166">
        <v>72.92</v>
      </c>
      <c r="T1532" s="156">
        <v>0</v>
      </c>
      <c r="U1532" s="156">
        <v>0</v>
      </c>
      <c r="V1532" s="156" t="s">
        <v>36574</v>
      </c>
      <c r="W1532" s="156" t="s">
        <v>36573</v>
      </c>
      <c r="X1532" s="156" t="s">
        <v>36572</v>
      </c>
      <c r="Y1532" s="141" t="s">
        <v>320</v>
      </c>
      <c r="Z1532" s="141" t="str">
        <f t="shared" si="60"/>
        <v>0101PE</v>
      </c>
      <c r="AA1532" s="245">
        <v>0</v>
      </c>
      <c r="AB1532" s="156" t="s">
        <v>13904</v>
      </c>
      <c r="AC1532" s="156" t="s">
        <v>3343</v>
      </c>
      <c r="AD1532" s="156"/>
      <c r="AE1532" s="223"/>
      <c r="AF1532" s="223"/>
    </row>
    <row r="1533" spans="1:32" s="222" customFormat="1" ht="24" hidden="1" customHeight="1">
      <c r="A1533" s="178">
        <v>42961</v>
      </c>
      <c r="B1533" s="177" t="s">
        <v>36569</v>
      </c>
      <c r="C1533" s="156">
        <v>0</v>
      </c>
      <c r="D1533" s="156" t="s">
        <v>31</v>
      </c>
      <c r="E1533" s="156" t="s">
        <v>28623</v>
      </c>
      <c r="F1533" s="264">
        <v>42958</v>
      </c>
      <c r="G1533" s="156" t="s">
        <v>310</v>
      </c>
      <c r="H1533" s="176" t="s">
        <v>36561</v>
      </c>
      <c r="I1533" s="156">
        <v>5</v>
      </c>
      <c r="J1533" s="156" t="s">
        <v>32</v>
      </c>
      <c r="K1533" s="156" t="s">
        <v>342</v>
      </c>
      <c r="L1533" s="156" t="s">
        <v>349</v>
      </c>
      <c r="M1533" s="156"/>
      <c r="N1533" s="156">
        <v>0</v>
      </c>
      <c r="O1533" s="156" t="s">
        <v>33</v>
      </c>
      <c r="P1533" s="156">
        <v>72339.05</v>
      </c>
      <c r="Q1533" s="156">
        <v>4309650</v>
      </c>
      <c r="R1533" s="156">
        <v>3229422</v>
      </c>
      <c r="S1533" s="166">
        <v>74.930000000000007</v>
      </c>
      <c r="T1533" s="156">
        <v>0</v>
      </c>
      <c r="U1533" s="156">
        <v>0</v>
      </c>
      <c r="V1533" s="156" t="s">
        <v>36568</v>
      </c>
      <c r="W1533" s="156" t="s">
        <v>36571</v>
      </c>
      <c r="X1533" s="156" t="s">
        <v>36570</v>
      </c>
      <c r="Y1533" s="141" t="s">
        <v>320</v>
      </c>
      <c r="Z1533" s="141" t="str">
        <f t="shared" si="60"/>
        <v>0101PE</v>
      </c>
      <c r="AA1533" s="245">
        <v>0</v>
      </c>
      <c r="AB1533" s="156" t="s">
        <v>13904</v>
      </c>
      <c r="AC1533" s="156" t="s">
        <v>3343</v>
      </c>
      <c r="AD1533" s="156"/>
      <c r="AE1533" s="223"/>
      <c r="AF1533" s="223"/>
    </row>
    <row r="1534" spans="1:32" s="222" customFormat="1" ht="24" hidden="1" customHeight="1">
      <c r="A1534" s="178">
        <v>42961</v>
      </c>
      <c r="B1534" s="177" t="s">
        <v>36569</v>
      </c>
      <c r="C1534" s="156">
        <v>0</v>
      </c>
      <c r="D1534" s="156" t="s">
        <v>31</v>
      </c>
      <c r="E1534" s="156" t="s">
        <v>28623</v>
      </c>
      <c r="F1534" s="264">
        <v>42958</v>
      </c>
      <c r="G1534" s="156" t="s">
        <v>310</v>
      </c>
      <c r="H1534" s="176" t="s">
        <v>36561</v>
      </c>
      <c r="I1534" s="156">
        <v>6</v>
      </c>
      <c r="J1534" s="156" t="s">
        <v>32</v>
      </c>
      <c r="K1534" s="156" t="s">
        <v>342</v>
      </c>
      <c r="L1534" s="156" t="s">
        <v>349</v>
      </c>
      <c r="M1534" s="156"/>
      <c r="N1534" s="156">
        <v>0</v>
      </c>
      <c r="O1534" s="156" t="s">
        <v>33</v>
      </c>
      <c r="P1534" s="156">
        <v>72165.95</v>
      </c>
      <c r="Q1534" s="156">
        <v>4309650</v>
      </c>
      <c r="R1534" s="156">
        <v>3221694</v>
      </c>
      <c r="S1534" s="166">
        <v>74.760000000000005</v>
      </c>
      <c r="T1534" s="156">
        <v>0</v>
      </c>
      <c r="U1534" s="156">
        <v>0</v>
      </c>
      <c r="V1534" s="156" t="s">
        <v>36568</v>
      </c>
      <c r="W1534" s="156" t="s">
        <v>36567</v>
      </c>
      <c r="X1534" s="156" t="s">
        <v>36566</v>
      </c>
      <c r="Y1534" s="141" t="s">
        <v>320</v>
      </c>
      <c r="Z1534" s="141" t="str">
        <f t="shared" si="60"/>
        <v>0101PE</v>
      </c>
      <c r="AA1534" s="245">
        <v>0</v>
      </c>
      <c r="AB1534" s="156" t="s">
        <v>13904</v>
      </c>
      <c r="AC1534" s="156" t="s">
        <v>3343</v>
      </c>
      <c r="AD1534" s="156"/>
      <c r="AE1534" s="223"/>
      <c r="AF1534" s="223"/>
    </row>
    <row r="1535" spans="1:32" s="222" customFormat="1" ht="24" hidden="1" customHeight="1">
      <c r="A1535" s="178">
        <v>42961</v>
      </c>
      <c r="B1535" s="177" t="s">
        <v>36565</v>
      </c>
      <c r="C1535" s="156">
        <v>0</v>
      </c>
      <c r="D1535" s="156" t="s">
        <v>31</v>
      </c>
      <c r="E1535" s="156" t="s">
        <v>93</v>
      </c>
      <c r="F1535" s="264">
        <v>42958</v>
      </c>
      <c r="G1535" s="156" t="s">
        <v>310</v>
      </c>
      <c r="H1535" s="176" t="s">
        <v>36561</v>
      </c>
      <c r="I1535" s="156">
        <v>7</v>
      </c>
      <c r="J1535" s="156" t="s">
        <v>32</v>
      </c>
      <c r="K1535" s="156" t="s">
        <v>342</v>
      </c>
      <c r="L1535" s="156" t="s">
        <v>349</v>
      </c>
      <c r="M1535" s="156"/>
      <c r="N1535" s="156">
        <v>0</v>
      </c>
      <c r="O1535" s="156" t="s">
        <v>33</v>
      </c>
      <c r="P1535" s="156">
        <v>71382.710000000006</v>
      </c>
      <c r="Q1535" s="156">
        <v>4309650</v>
      </c>
      <c r="R1535" s="156">
        <v>3221225</v>
      </c>
      <c r="S1535" s="166">
        <v>74.739999999999995</v>
      </c>
      <c r="T1535" s="156">
        <v>0</v>
      </c>
      <c r="U1535" s="156">
        <v>0</v>
      </c>
      <c r="V1535" s="156" t="s">
        <v>36564</v>
      </c>
      <c r="W1535" s="156" t="s">
        <v>7618</v>
      </c>
      <c r="X1535" s="156" t="s">
        <v>36563</v>
      </c>
      <c r="Y1535" s="141" t="s">
        <v>320</v>
      </c>
      <c r="Z1535" s="141" t="str">
        <f t="shared" si="60"/>
        <v>0101PE</v>
      </c>
      <c r="AA1535" s="245">
        <v>0</v>
      </c>
      <c r="AB1535" s="156" t="s">
        <v>13904</v>
      </c>
      <c r="AC1535" s="156" t="s">
        <v>3343</v>
      </c>
      <c r="AD1535" s="156"/>
      <c r="AE1535" s="223"/>
      <c r="AF1535" s="223"/>
    </row>
    <row r="1536" spans="1:32" s="222" customFormat="1" ht="24" hidden="1" customHeight="1">
      <c r="A1536" s="178">
        <v>42961</v>
      </c>
      <c r="B1536" s="177" t="s">
        <v>36562</v>
      </c>
      <c r="C1536" s="156">
        <v>0</v>
      </c>
      <c r="D1536" s="156" t="s">
        <v>31</v>
      </c>
      <c r="E1536" s="156" t="s">
        <v>94</v>
      </c>
      <c r="F1536" s="264">
        <v>42958</v>
      </c>
      <c r="G1536" s="156" t="s">
        <v>310</v>
      </c>
      <c r="H1536" s="176" t="s">
        <v>36561</v>
      </c>
      <c r="I1536" s="156">
        <v>8</v>
      </c>
      <c r="J1536" s="156" t="s">
        <v>32</v>
      </c>
      <c r="K1536" s="156" t="s">
        <v>342</v>
      </c>
      <c r="L1536" s="156" t="s">
        <v>349</v>
      </c>
      <c r="M1536" s="156"/>
      <c r="N1536" s="156">
        <v>0</v>
      </c>
      <c r="O1536" s="156" t="s">
        <v>33</v>
      </c>
      <c r="P1536" s="156">
        <v>72573.009999999995</v>
      </c>
      <c r="Q1536" s="156">
        <v>4309650</v>
      </c>
      <c r="R1536" s="156">
        <v>3305086</v>
      </c>
      <c r="S1536" s="166">
        <v>76.69</v>
      </c>
      <c r="T1536" s="156">
        <v>0</v>
      </c>
      <c r="U1536" s="156">
        <v>0</v>
      </c>
      <c r="V1536" s="156" t="s">
        <v>27613</v>
      </c>
      <c r="W1536" s="156" t="s">
        <v>36560</v>
      </c>
      <c r="X1536" s="156" t="s">
        <v>36559</v>
      </c>
      <c r="Y1536" s="141" t="s">
        <v>320</v>
      </c>
      <c r="Z1536" s="141" t="str">
        <f t="shared" si="60"/>
        <v>0101PE</v>
      </c>
      <c r="AA1536" s="245">
        <v>0</v>
      </c>
      <c r="AB1536" s="156" t="s">
        <v>13904</v>
      </c>
      <c r="AC1536" s="156" t="s">
        <v>3343</v>
      </c>
      <c r="AD1536" s="156"/>
      <c r="AE1536" s="223"/>
      <c r="AF1536" s="223"/>
    </row>
    <row r="1537" spans="1:32" s="222" customFormat="1" ht="24" hidden="1" customHeight="1">
      <c r="A1537" s="182">
        <v>42962</v>
      </c>
      <c r="B1537" s="181" t="s">
        <v>35417</v>
      </c>
      <c r="C1537" s="150">
        <v>0</v>
      </c>
      <c r="D1537" s="150" t="s">
        <v>31</v>
      </c>
      <c r="E1537" s="150" t="s">
        <v>22963</v>
      </c>
      <c r="F1537" s="219">
        <v>42958</v>
      </c>
      <c r="G1537" s="180" t="s">
        <v>310</v>
      </c>
      <c r="H1537" s="150" t="s">
        <v>36542</v>
      </c>
      <c r="I1537" s="179">
        <v>1</v>
      </c>
      <c r="J1537" s="150" t="s">
        <v>32</v>
      </c>
      <c r="K1537" s="150" t="s">
        <v>342</v>
      </c>
      <c r="L1537" s="150" t="s">
        <v>349</v>
      </c>
      <c r="M1537" s="150"/>
      <c r="N1537" s="150">
        <v>0</v>
      </c>
      <c r="O1537" s="150" t="s">
        <v>33</v>
      </c>
      <c r="P1537" s="150">
        <v>72205.899999999994</v>
      </c>
      <c r="Q1537" s="150">
        <v>4309650</v>
      </c>
      <c r="R1537" s="150">
        <v>3283259</v>
      </c>
      <c r="S1537" s="150">
        <v>76.180000000000007</v>
      </c>
      <c r="T1537" s="150">
        <v>0</v>
      </c>
      <c r="U1537" s="150">
        <v>0</v>
      </c>
      <c r="V1537" s="150" t="s">
        <v>36558</v>
      </c>
      <c r="W1537" s="150" t="s">
        <v>13842</v>
      </c>
      <c r="X1537" s="150" t="s">
        <v>36557</v>
      </c>
      <c r="Y1537" s="147" t="s">
        <v>320</v>
      </c>
      <c r="Z1537" s="147" t="str">
        <f t="shared" si="60"/>
        <v>0101PE</v>
      </c>
      <c r="AA1537" s="246">
        <v>0</v>
      </c>
      <c r="AB1537" s="150" t="s">
        <v>13904</v>
      </c>
      <c r="AC1537" s="150" t="s">
        <v>3343</v>
      </c>
      <c r="AD1537" s="150"/>
      <c r="AE1537" s="223"/>
      <c r="AF1537" s="223"/>
    </row>
    <row r="1538" spans="1:32" s="222" customFormat="1" ht="24" hidden="1" customHeight="1">
      <c r="A1538" s="178">
        <v>42962</v>
      </c>
      <c r="B1538" s="177" t="s">
        <v>35417</v>
      </c>
      <c r="C1538" s="156">
        <v>0</v>
      </c>
      <c r="D1538" s="156" t="s">
        <v>31</v>
      </c>
      <c r="E1538" s="156" t="s">
        <v>22963</v>
      </c>
      <c r="F1538" s="264">
        <v>42958</v>
      </c>
      <c r="G1538" s="156" t="s">
        <v>310</v>
      </c>
      <c r="H1538" s="176" t="s">
        <v>36542</v>
      </c>
      <c r="I1538" s="156">
        <v>2</v>
      </c>
      <c r="J1538" s="156" t="s">
        <v>32</v>
      </c>
      <c r="K1538" s="156" t="s">
        <v>342</v>
      </c>
      <c r="L1538" s="156" t="s">
        <v>349</v>
      </c>
      <c r="M1538" s="156"/>
      <c r="N1538" s="156">
        <v>0</v>
      </c>
      <c r="O1538" s="156" t="s">
        <v>33</v>
      </c>
      <c r="P1538" s="156">
        <v>71734.789999999994</v>
      </c>
      <c r="Q1538" s="156">
        <v>4309650</v>
      </c>
      <c r="R1538" s="156">
        <v>3257664</v>
      </c>
      <c r="S1538" s="166">
        <v>75.59</v>
      </c>
      <c r="T1538" s="156">
        <v>0</v>
      </c>
      <c r="U1538" s="156">
        <v>0</v>
      </c>
      <c r="V1538" s="156" t="s">
        <v>36556</v>
      </c>
      <c r="W1538" s="156" t="s">
        <v>36555</v>
      </c>
      <c r="X1538" s="156" t="s">
        <v>36554</v>
      </c>
      <c r="Y1538" s="141" t="s">
        <v>320</v>
      </c>
      <c r="Z1538" s="141" t="str">
        <f t="shared" si="60"/>
        <v>0101PE</v>
      </c>
      <c r="AA1538" s="245">
        <v>0</v>
      </c>
      <c r="AB1538" s="156" t="s">
        <v>13904</v>
      </c>
      <c r="AC1538" s="156" t="s">
        <v>3343</v>
      </c>
      <c r="AD1538" s="156"/>
      <c r="AE1538" s="223"/>
      <c r="AF1538" s="223"/>
    </row>
    <row r="1539" spans="1:32" s="222" customFormat="1" ht="24" hidden="1" customHeight="1">
      <c r="A1539" s="178">
        <v>42962</v>
      </c>
      <c r="B1539" s="177" t="s">
        <v>35417</v>
      </c>
      <c r="C1539" s="156">
        <v>0</v>
      </c>
      <c r="D1539" s="156" t="s">
        <v>31</v>
      </c>
      <c r="E1539" s="156" t="s">
        <v>22963</v>
      </c>
      <c r="F1539" s="264">
        <v>42958</v>
      </c>
      <c r="G1539" s="156" t="s">
        <v>310</v>
      </c>
      <c r="H1539" s="176" t="s">
        <v>36542</v>
      </c>
      <c r="I1539" s="156">
        <v>3</v>
      </c>
      <c r="J1539" s="156" t="s">
        <v>32</v>
      </c>
      <c r="K1539" s="156" t="s">
        <v>342</v>
      </c>
      <c r="L1539" s="156" t="s">
        <v>349</v>
      </c>
      <c r="M1539" s="156"/>
      <c r="N1539" s="156">
        <v>0</v>
      </c>
      <c r="O1539" s="156" t="s">
        <v>33</v>
      </c>
      <c r="P1539" s="156">
        <v>72864.289999999994</v>
      </c>
      <c r="Q1539" s="156">
        <v>4309650</v>
      </c>
      <c r="R1539" s="156">
        <v>3292658</v>
      </c>
      <c r="S1539" s="166">
        <v>76.400000000000006</v>
      </c>
      <c r="T1539" s="156">
        <v>0</v>
      </c>
      <c r="U1539" s="156">
        <v>0</v>
      </c>
      <c r="V1539" s="156" t="s">
        <v>36553</v>
      </c>
      <c r="W1539" s="156" t="s">
        <v>36552</v>
      </c>
      <c r="X1539" s="156" t="s">
        <v>36551</v>
      </c>
      <c r="Y1539" s="141" t="s">
        <v>320</v>
      </c>
      <c r="Z1539" s="141" t="str">
        <f t="shared" si="60"/>
        <v>0101PE</v>
      </c>
      <c r="AA1539" s="245">
        <v>0</v>
      </c>
      <c r="AB1539" s="156" t="s">
        <v>13904</v>
      </c>
      <c r="AC1539" s="156" t="s">
        <v>3343</v>
      </c>
      <c r="AD1539" s="156"/>
      <c r="AE1539" s="223"/>
      <c r="AF1539" s="223"/>
    </row>
    <row r="1540" spans="1:32" s="222" customFormat="1" ht="24" hidden="1" customHeight="1">
      <c r="A1540" s="178">
        <v>42962</v>
      </c>
      <c r="B1540" s="177" t="s">
        <v>35417</v>
      </c>
      <c r="C1540" s="156">
        <v>0</v>
      </c>
      <c r="D1540" s="156" t="s">
        <v>31</v>
      </c>
      <c r="E1540" s="156" t="s">
        <v>22963</v>
      </c>
      <c r="F1540" s="264">
        <v>42958</v>
      </c>
      <c r="G1540" s="156" t="s">
        <v>310</v>
      </c>
      <c r="H1540" s="176" t="s">
        <v>36542</v>
      </c>
      <c r="I1540" s="156">
        <v>4</v>
      </c>
      <c r="J1540" s="156" t="s">
        <v>32</v>
      </c>
      <c r="K1540" s="156" t="s">
        <v>342</v>
      </c>
      <c r="L1540" s="156" t="s">
        <v>349</v>
      </c>
      <c r="M1540" s="156"/>
      <c r="N1540" s="156">
        <v>0</v>
      </c>
      <c r="O1540" s="156" t="s">
        <v>33</v>
      </c>
      <c r="P1540" s="156">
        <v>71741.14</v>
      </c>
      <c r="Q1540" s="156">
        <v>4309650</v>
      </c>
      <c r="R1540" s="156">
        <v>3221778</v>
      </c>
      <c r="S1540" s="166">
        <v>74.760000000000005</v>
      </c>
      <c r="T1540" s="156">
        <v>0</v>
      </c>
      <c r="U1540" s="156">
        <v>0</v>
      </c>
      <c r="V1540" s="156" t="s">
        <v>36550</v>
      </c>
      <c r="W1540" s="156" t="s">
        <v>36549</v>
      </c>
      <c r="X1540" s="156" t="s">
        <v>19996</v>
      </c>
      <c r="Y1540" s="141" t="s">
        <v>320</v>
      </c>
      <c r="Z1540" s="141" t="str">
        <f t="shared" si="60"/>
        <v>0101PE</v>
      </c>
      <c r="AA1540" s="245">
        <v>0</v>
      </c>
      <c r="AB1540" s="156" t="s">
        <v>13904</v>
      </c>
      <c r="AC1540" s="156" t="s">
        <v>3343</v>
      </c>
      <c r="AD1540" s="156"/>
      <c r="AE1540" s="223"/>
      <c r="AF1540" s="223"/>
    </row>
    <row r="1541" spans="1:32" s="222" customFormat="1" ht="24" hidden="1" customHeight="1">
      <c r="A1541" s="178">
        <v>42962</v>
      </c>
      <c r="B1541" s="177" t="s">
        <v>35417</v>
      </c>
      <c r="C1541" s="156">
        <v>0</v>
      </c>
      <c r="D1541" s="156" t="s">
        <v>31</v>
      </c>
      <c r="E1541" s="156" t="s">
        <v>27327</v>
      </c>
      <c r="F1541" s="264">
        <v>42958</v>
      </c>
      <c r="G1541" s="156" t="s">
        <v>310</v>
      </c>
      <c r="H1541" s="176" t="s">
        <v>36542</v>
      </c>
      <c r="I1541" s="156">
        <v>5</v>
      </c>
      <c r="J1541" s="156" t="s">
        <v>32</v>
      </c>
      <c r="K1541" s="156" t="s">
        <v>342</v>
      </c>
      <c r="L1541" s="156" t="s">
        <v>349</v>
      </c>
      <c r="M1541" s="156"/>
      <c r="N1541" s="156">
        <v>0</v>
      </c>
      <c r="O1541" s="156" t="s">
        <v>33</v>
      </c>
      <c r="P1541" s="156">
        <v>68252.42</v>
      </c>
      <c r="Q1541" s="156">
        <v>4309650</v>
      </c>
      <c r="R1541" s="156">
        <v>3035216</v>
      </c>
      <c r="S1541" s="166">
        <v>70.430000000000007</v>
      </c>
      <c r="T1541" s="156">
        <v>0</v>
      </c>
      <c r="U1541" s="156">
        <v>0</v>
      </c>
      <c r="V1541" s="156" t="s">
        <v>36541</v>
      </c>
      <c r="W1541" s="156" t="s">
        <v>34732</v>
      </c>
      <c r="X1541" s="156" t="s">
        <v>36548</v>
      </c>
      <c r="Y1541" s="141" t="s">
        <v>320</v>
      </c>
      <c r="Z1541" s="141" t="str">
        <f t="shared" si="60"/>
        <v>0101PE</v>
      </c>
      <c r="AA1541" s="245">
        <v>0</v>
      </c>
      <c r="AB1541" s="156" t="s">
        <v>13904</v>
      </c>
      <c r="AC1541" s="156" t="s">
        <v>3343</v>
      </c>
      <c r="AD1541" s="156"/>
      <c r="AE1541" s="223"/>
      <c r="AF1541" s="223"/>
    </row>
    <row r="1542" spans="1:32" s="222" customFormat="1" ht="24" hidden="1" customHeight="1">
      <c r="A1542" s="178">
        <v>42962</v>
      </c>
      <c r="B1542" s="177" t="s">
        <v>35417</v>
      </c>
      <c r="C1542" s="156">
        <v>0</v>
      </c>
      <c r="D1542" s="156" t="s">
        <v>31</v>
      </c>
      <c r="E1542" s="156" t="s">
        <v>27327</v>
      </c>
      <c r="F1542" s="264">
        <v>42958</v>
      </c>
      <c r="G1542" s="156" t="s">
        <v>310</v>
      </c>
      <c r="H1542" s="176" t="s">
        <v>36542</v>
      </c>
      <c r="I1542" s="156">
        <v>6</v>
      </c>
      <c r="J1542" s="156" t="s">
        <v>32</v>
      </c>
      <c r="K1542" s="156" t="s">
        <v>342</v>
      </c>
      <c r="L1542" s="156" t="s">
        <v>349</v>
      </c>
      <c r="M1542" s="156"/>
      <c r="N1542" s="156">
        <v>0</v>
      </c>
      <c r="O1542" s="156" t="s">
        <v>33</v>
      </c>
      <c r="P1542" s="156">
        <v>69260.95</v>
      </c>
      <c r="Q1542" s="156">
        <v>4309650</v>
      </c>
      <c r="R1542" s="156">
        <v>3081711</v>
      </c>
      <c r="S1542" s="166">
        <v>71.510000000000005</v>
      </c>
      <c r="T1542" s="156">
        <v>0</v>
      </c>
      <c r="U1542" s="156">
        <v>0</v>
      </c>
      <c r="V1542" s="156" t="s">
        <v>36545</v>
      </c>
      <c r="W1542" s="156" t="s">
        <v>36547</v>
      </c>
      <c r="X1542" s="156" t="s">
        <v>36546</v>
      </c>
      <c r="Y1542" s="141" t="s">
        <v>320</v>
      </c>
      <c r="Z1542" s="141" t="str">
        <f t="shared" si="60"/>
        <v>0101PE</v>
      </c>
      <c r="AA1542" s="245">
        <v>0</v>
      </c>
      <c r="AB1542" s="156" t="s">
        <v>13904</v>
      </c>
      <c r="AC1542" s="156" t="s">
        <v>3343</v>
      </c>
      <c r="AD1542" s="156"/>
      <c r="AE1542" s="223"/>
      <c r="AF1542" s="223"/>
    </row>
    <row r="1543" spans="1:32" s="222" customFormat="1" ht="24" hidden="1" customHeight="1">
      <c r="A1543" s="178">
        <v>42962</v>
      </c>
      <c r="B1543" s="177" t="s">
        <v>35417</v>
      </c>
      <c r="C1543" s="156">
        <v>0</v>
      </c>
      <c r="D1543" s="156" t="s">
        <v>31</v>
      </c>
      <c r="E1543" s="156" t="s">
        <v>27327</v>
      </c>
      <c r="F1543" s="264">
        <v>42958</v>
      </c>
      <c r="G1543" s="156" t="s">
        <v>310</v>
      </c>
      <c r="H1543" s="176" t="s">
        <v>36542</v>
      </c>
      <c r="I1543" s="156">
        <v>7</v>
      </c>
      <c r="J1543" s="156" t="s">
        <v>32</v>
      </c>
      <c r="K1543" s="156" t="s">
        <v>342</v>
      </c>
      <c r="L1543" s="156" t="s">
        <v>349</v>
      </c>
      <c r="M1543" s="156"/>
      <c r="N1543" s="156">
        <v>0</v>
      </c>
      <c r="O1543" s="156" t="s">
        <v>33</v>
      </c>
      <c r="P1543" s="156">
        <v>68162.11</v>
      </c>
      <c r="Q1543" s="156">
        <v>4309650</v>
      </c>
      <c r="R1543" s="156">
        <v>3037024</v>
      </c>
      <c r="S1543" s="166">
        <v>70.47</v>
      </c>
      <c r="T1543" s="156">
        <v>0</v>
      </c>
      <c r="U1543" s="156">
        <v>0</v>
      </c>
      <c r="V1543" s="156" t="s">
        <v>36545</v>
      </c>
      <c r="W1543" s="156" t="s">
        <v>36544</v>
      </c>
      <c r="X1543" s="156" t="s">
        <v>36543</v>
      </c>
      <c r="Y1543" s="141" t="s">
        <v>320</v>
      </c>
      <c r="Z1543" s="141" t="str">
        <f t="shared" si="60"/>
        <v>0101PE</v>
      </c>
      <c r="AA1543" s="245">
        <v>0</v>
      </c>
      <c r="AB1543" s="156" t="s">
        <v>13904</v>
      </c>
      <c r="AC1543" s="156" t="s">
        <v>3343</v>
      </c>
      <c r="AD1543" s="156"/>
      <c r="AE1543" s="223"/>
      <c r="AF1543" s="223"/>
    </row>
    <row r="1544" spans="1:32" s="222" customFormat="1" ht="24" hidden="1" customHeight="1">
      <c r="A1544" s="178">
        <v>42962</v>
      </c>
      <c r="B1544" s="177" t="s">
        <v>35417</v>
      </c>
      <c r="C1544" s="156">
        <v>0</v>
      </c>
      <c r="D1544" s="156" t="s">
        <v>31</v>
      </c>
      <c r="E1544" s="156" t="s">
        <v>27327</v>
      </c>
      <c r="F1544" s="264">
        <v>42958</v>
      </c>
      <c r="G1544" s="156" t="s">
        <v>310</v>
      </c>
      <c r="H1544" s="176" t="s">
        <v>36542</v>
      </c>
      <c r="I1544" s="156">
        <v>8</v>
      </c>
      <c r="J1544" s="156" t="s">
        <v>32</v>
      </c>
      <c r="K1544" s="156" t="s">
        <v>342</v>
      </c>
      <c r="L1544" s="156" t="s">
        <v>349</v>
      </c>
      <c r="M1544" s="156"/>
      <c r="N1544" s="156">
        <v>0</v>
      </c>
      <c r="O1544" s="156" t="s">
        <v>33</v>
      </c>
      <c r="P1544" s="156">
        <v>69611.64</v>
      </c>
      <c r="Q1544" s="156">
        <v>4309650</v>
      </c>
      <c r="R1544" s="156">
        <v>3114892</v>
      </c>
      <c r="S1544" s="166">
        <v>72.28</v>
      </c>
      <c r="T1544" s="156">
        <v>0</v>
      </c>
      <c r="U1544" s="156">
        <v>0</v>
      </c>
      <c r="V1544" s="156" t="s">
        <v>36541</v>
      </c>
      <c r="W1544" s="156" t="s">
        <v>36540</v>
      </c>
      <c r="X1544" s="156" t="s">
        <v>36539</v>
      </c>
      <c r="Y1544" s="141" t="s">
        <v>320</v>
      </c>
      <c r="Z1544" s="141" t="str">
        <f t="shared" si="60"/>
        <v>0101PE</v>
      </c>
      <c r="AA1544" s="245">
        <v>0</v>
      </c>
      <c r="AB1544" s="156" t="s">
        <v>13904</v>
      </c>
      <c r="AC1544" s="156" t="s">
        <v>3343</v>
      </c>
      <c r="AD1544" s="156"/>
      <c r="AE1544" s="223"/>
      <c r="AF1544" s="223"/>
    </row>
    <row r="1545" spans="1:32" s="222" customFormat="1" ht="24" hidden="1" customHeight="1">
      <c r="A1545" s="182">
        <v>42963</v>
      </c>
      <c r="B1545" s="181" t="s">
        <v>36535</v>
      </c>
      <c r="C1545" s="150">
        <v>0</v>
      </c>
      <c r="D1545" s="150" t="s">
        <v>31</v>
      </c>
      <c r="E1545" s="150" t="s">
        <v>93</v>
      </c>
      <c r="F1545" s="219">
        <v>42961</v>
      </c>
      <c r="G1545" s="180" t="s">
        <v>6378</v>
      </c>
      <c r="H1545" s="150" t="s">
        <v>36534</v>
      </c>
      <c r="I1545" s="179">
        <v>1</v>
      </c>
      <c r="J1545" s="150" t="s">
        <v>32</v>
      </c>
      <c r="K1545" s="150" t="s">
        <v>342</v>
      </c>
      <c r="L1545" s="150" t="s">
        <v>350</v>
      </c>
      <c r="M1545" s="150"/>
      <c r="N1545" s="150">
        <v>0</v>
      </c>
      <c r="O1545" s="150" t="s">
        <v>33</v>
      </c>
      <c r="P1545" s="150">
        <v>33293.32</v>
      </c>
      <c r="Q1545" s="150">
        <v>2799290</v>
      </c>
      <c r="R1545" s="150">
        <v>2648737</v>
      </c>
      <c r="S1545" s="150">
        <v>94.8</v>
      </c>
      <c r="T1545" s="150">
        <v>0</v>
      </c>
      <c r="U1545" s="150">
        <v>0</v>
      </c>
      <c r="V1545" s="150" t="s">
        <v>36538</v>
      </c>
      <c r="W1545" s="150" t="s">
        <v>36537</v>
      </c>
      <c r="X1545" s="150" t="s">
        <v>36536</v>
      </c>
      <c r="Y1545" s="147" t="s">
        <v>320</v>
      </c>
      <c r="Z1545" s="147" t="str">
        <f t="shared" si="60"/>
        <v>0101PE</v>
      </c>
      <c r="AA1545" s="246">
        <v>0</v>
      </c>
      <c r="AB1545" s="150" t="s">
        <v>13904</v>
      </c>
      <c r="AC1545" s="150" t="s">
        <v>3343</v>
      </c>
      <c r="AD1545" s="150"/>
      <c r="AE1545" s="223"/>
      <c r="AF1545" s="223"/>
    </row>
    <row r="1546" spans="1:32" s="222" customFormat="1" ht="24" hidden="1" customHeight="1">
      <c r="A1546" s="178">
        <v>42963</v>
      </c>
      <c r="B1546" s="177" t="s">
        <v>36535</v>
      </c>
      <c r="C1546" s="156">
        <v>0</v>
      </c>
      <c r="D1546" s="156" t="s">
        <v>31</v>
      </c>
      <c r="E1546" s="156" t="s">
        <v>94</v>
      </c>
      <c r="F1546" s="264">
        <v>42961</v>
      </c>
      <c r="G1546" s="156" t="s">
        <v>6378</v>
      </c>
      <c r="H1546" s="176" t="s">
        <v>36534</v>
      </c>
      <c r="I1546" s="156">
        <v>2</v>
      </c>
      <c r="J1546" s="156" t="s">
        <v>32</v>
      </c>
      <c r="K1546" s="156" t="s">
        <v>342</v>
      </c>
      <c r="L1546" s="156" t="s">
        <v>350</v>
      </c>
      <c r="M1546" s="156"/>
      <c r="N1546" s="156">
        <v>0</v>
      </c>
      <c r="O1546" s="156" t="s">
        <v>33</v>
      </c>
      <c r="P1546" s="156">
        <v>33617.14</v>
      </c>
      <c r="Q1546" s="156">
        <v>2828280</v>
      </c>
      <c r="R1546" s="156">
        <v>2675218</v>
      </c>
      <c r="S1546" s="166">
        <v>94.7</v>
      </c>
      <c r="T1546" s="156">
        <v>0</v>
      </c>
      <c r="U1546" s="156">
        <v>0</v>
      </c>
      <c r="V1546" s="156" t="s">
        <v>36533</v>
      </c>
      <c r="W1546" s="156" t="s">
        <v>36532</v>
      </c>
      <c r="X1546" s="156" t="s">
        <v>36531</v>
      </c>
      <c r="Y1546" s="141" t="s">
        <v>320</v>
      </c>
      <c r="Z1546" s="141" t="str">
        <f t="shared" si="60"/>
        <v>0101PE</v>
      </c>
      <c r="AA1546" s="245">
        <v>0</v>
      </c>
      <c r="AB1546" s="156" t="s">
        <v>13904</v>
      </c>
      <c r="AC1546" s="156" t="s">
        <v>3343</v>
      </c>
      <c r="AD1546" s="156"/>
      <c r="AE1546" s="223"/>
      <c r="AF1546" s="223"/>
    </row>
    <row r="1547" spans="1:32" s="222" customFormat="1" ht="24" hidden="1" customHeight="1">
      <c r="A1547" s="182">
        <v>42967</v>
      </c>
      <c r="B1547" s="181" t="s">
        <v>37692</v>
      </c>
      <c r="C1547" s="150">
        <v>0</v>
      </c>
      <c r="D1547" s="150" t="s">
        <v>31</v>
      </c>
      <c r="E1547" s="150" t="s">
        <v>37691</v>
      </c>
      <c r="F1547" s="253">
        <v>170816</v>
      </c>
      <c r="G1547" s="180" t="s">
        <v>310</v>
      </c>
      <c r="H1547" s="150" t="s">
        <v>37690</v>
      </c>
      <c r="I1547" s="179">
        <v>1</v>
      </c>
      <c r="J1547" s="150" t="s">
        <v>32</v>
      </c>
      <c r="K1547" s="150" t="s">
        <v>342</v>
      </c>
      <c r="L1547" s="150" t="s">
        <v>349</v>
      </c>
      <c r="M1547" s="150"/>
      <c r="N1547" s="150">
        <v>0</v>
      </c>
      <c r="O1547" s="150" t="s">
        <v>33</v>
      </c>
      <c r="P1547" s="150">
        <v>67138.320000000007</v>
      </c>
      <c r="Q1547" s="150">
        <v>4309650</v>
      </c>
      <c r="R1547" s="150">
        <v>3084325</v>
      </c>
      <c r="S1547" s="150">
        <v>71.569999999999993</v>
      </c>
      <c r="T1547" s="150">
        <v>0</v>
      </c>
      <c r="U1547" s="150">
        <v>0</v>
      </c>
      <c r="V1547" s="150" t="s">
        <v>37689</v>
      </c>
      <c r="W1547" s="150" t="s">
        <v>37688</v>
      </c>
      <c r="X1547" s="150" t="s">
        <v>37687</v>
      </c>
      <c r="Y1547" s="147" t="s">
        <v>320</v>
      </c>
      <c r="Z1547" s="147" t="str">
        <f t="shared" ref="Z1547:Z1572" si="61">IF(P1547,CONCATENATE(C1547,Y1547),0)</f>
        <v>0101PE</v>
      </c>
      <c r="AA1547" s="246">
        <v>0</v>
      </c>
      <c r="AB1547" s="150" t="s">
        <v>13904</v>
      </c>
      <c r="AC1547" s="150" t="s">
        <v>3343</v>
      </c>
      <c r="AD1547" s="150"/>
      <c r="AE1547" s="223"/>
      <c r="AF1547" s="223"/>
    </row>
    <row r="1548" spans="1:32" s="222" customFormat="1" ht="24" hidden="1" customHeight="1">
      <c r="A1548" s="178">
        <v>42967</v>
      </c>
      <c r="B1548" s="177" t="s">
        <v>37645</v>
      </c>
      <c r="C1548" s="156">
        <v>0</v>
      </c>
      <c r="D1548" s="156" t="s">
        <v>31</v>
      </c>
      <c r="E1548" s="156" t="s">
        <v>94</v>
      </c>
      <c r="F1548" s="252">
        <v>170816</v>
      </c>
      <c r="G1548" s="156" t="s">
        <v>310</v>
      </c>
      <c r="H1548" s="176" t="s">
        <v>37670</v>
      </c>
      <c r="I1548" s="156">
        <v>2</v>
      </c>
      <c r="J1548" s="156" t="s">
        <v>32</v>
      </c>
      <c r="K1548" s="156" t="s">
        <v>342</v>
      </c>
      <c r="L1548" s="156" t="s">
        <v>349</v>
      </c>
      <c r="M1548" s="156"/>
      <c r="N1548" s="156">
        <v>0</v>
      </c>
      <c r="O1548" s="156" t="s">
        <v>33</v>
      </c>
      <c r="P1548" s="156">
        <v>77978.33</v>
      </c>
      <c r="Q1548" s="156">
        <v>4309650</v>
      </c>
      <c r="R1548" s="156">
        <v>3507571</v>
      </c>
      <c r="S1548" s="166">
        <v>81.39</v>
      </c>
      <c r="T1548" s="156">
        <v>0</v>
      </c>
      <c r="U1548" s="156">
        <v>0</v>
      </c>
      <c r="V1548" s="156" t="s">
        <v>37686</v>
      </c>
      <c r="W1548" s="156" t="s">
        <v>37685</v>
      </c>
      <c r="X1548" s="156" t="s">
        <v>37684</v>
      </c>
      <c r="Y1548" s="141" t="s">
        <v>320</v>
      </c>
      <c r="Z1548" s="141" t="str">
        <f t="shared" si="61"/>
        <v>0101PE</v>
      </c>
      <c r="AA1548" s="245">
        <v>0</v>
      </c>
      <c r="AB1548" s="156" t="s">
        <v>30</v>
      </c>
      <c r="AC1548" s="156" t="s">
        <v>3343</v>
      </c>
      <c r="AD1548" s="156"/>
      <c r="AE1548" s="223"/>
      <c r="AF1548" s="223"/>
    </row>
    <row r="1549" spans="1:32" s="222" customFormat="1" ht="24" hidden="1" customHeight="1">
      <c r="A1549" s="178">
        <v>42967</v>
      </c>
      <c r="B1549" s="177" t="s">
        <v>37645</v>
      </c>
      <c r="C1549" s="156">
        <v>0</v>
      </c>
      <c r="D1549" s="156" t="s">
        <v>31</v>
      </c>
      <c r="E1549" s="156" t="s">
        <v>95</v>
      </c>
      <c r="F1549" s="252">
        <v>170816</v>
      </c>
      <c r="G1549" s="156" t="s">
        <v>310</v>
      </c>
      <c r="H1549" s="176" t="s">
        <v>37670</v>
      </c>
      <c r="I1549" s="156">
        <v>3</v>
      </c>
      <c r="J1549" s="156" t="s">
        <v>32</v>
      </c>
      <c r="K1549" s="156" t="s">
        <v>342</v>
      </c>
      <c r="L1549" s="156" t="s">
        <v>349</v>
      </c>
      <c r="M1549" s="156"/>
      <c r="N1549" s="156">
        <v>0</v>
      </c>
      <c r="O1549" s="156" t="s">
        <v>33</v>
      </c>
      <c r="P1549" s="156">
        <v>78611.460000000006</v>
      </c>
      <c r="Q1549" s="156">
        <v>4309650</v>
      </c>
      <c r="R1549" s="156">
        <v>3537553</v>
      </c>
      <c r="S1549" s="166">
        <v>82.08</v>
      </c>
      <c r="T1549" s="156">
        <v>0</v>
      </c>
      <c r="U1549" s="156">
        <v>0</v>
      </c>
      <c r="V1549" s="156" t="s">
        <v>37683</v>
      </c>
      <c r="W1549" s="156" t="s">
        <v>37682</v>
      </c>
      <c r="X1549" s="156" t="s">
        <v>25261</v>
      </c>
      <c r="Y1549" s="141" t="s">
        <v>320</v>
      </c>
      <c r="Z1549" s="141" t="str">
        <f t="shared" si="61"/>
        <v>0101PE</v>
      </c>
      <c r="AA1549" s="245">
        <v>0</v>
      </c>
      <c r="AB1549" s="156" t="s">
        <v>30</v>
      </c>
      <c r="AC1549" s="156" t="s">
        <v>3343</v>
      </c>
      <c r="AD1549" s="156"/>
      <c r="AE1549" s="223"/>
      <c r="AF1549" s="223"/>
    </row>
    <row r="1550" spans="1:32" s="222" customFormat="1" ht="24" hidden="1" customHeight="1">
      <c r="A1550" s="178">
        <v>42967</v>
      </c>
      <c r="B1550" s="177" t="s">
        <v>37645</v>
      </c>
      <c r="C1550" s="156">
        <v>0</v>
      </c>
      <c r="D1550" s="156" t="s">
        <v>31</v>
      </c>
      <c r="E1550" s="156" t="s">
        <v>96</v>
      </c>
      <c r="F1550" s="252">
        <v>170816</v>
      </c>
      <c r="G1550" s="156" t="s">
        <v>310</v>
      </c>
      <c r="H1550" s="176" t="s">
        <v>37670</v>
      </c>
      <c r="I1550" s="156">
        <v>4</v>
      </c>
      <c r="J1550" s="156" t="s">
        <v>32</v>
      </c>
      <c r="K1550" s="156" t="s">
        <v>342</v>
      </c>
      <c r="L1550" s="156" t="s">
        <v>349</v>
      </c>
      <c r="M1550" s="156"/>
      <c r="N1550" s="156">
        <v>0</v>
      </c>
      <c r="O1550" s="156" t="s">
        <v>33</v>
      </c>
      <c r="P1550" s="156">
        <v>78825</v>
      </c>
      <c r="Q1550" s="156">
        <v>4309650</v>
      </c>
      <c r="R1550" s="156">
        <v>3556272</v>
      </c>
      <c r="S1550" s="166">
        <v>82.52</v>
      </c>
      <c r="T1550" s="156">
        <v>0</v>
      </c>
      <c r="U1550" s="156">
        <v>0</v>
      </c>
      <c r="V1550" s="156" t="s">
        <v>37679</v>
      </c>
      <c r="W1550" s="156" t="s">
        <v>37681</v>
      </c>
      <c r="X1550" s="156" t="s">
        <v>37680</v>
      </c>
      <c r="Y1550" s="141" t="s">
        <v>320</v>
      </c>
      <c r="Z1550" s="141" t="str">
        <f t="shared" si="61"/>
        <v>0101PE</v>
      </c>
      <c r="AA1550" s="245">
        <v>0</v>
      </c>
      <c r="AB1550" s="156" t="s">
        <v>30</v>
      </c>
      <c r="AC1550" s="156" t="s">
        <v>3343</v>
      </c>
      <c r="AD1550" s="156"/>
      <c r="AE1550" s="223"/>
      <c r="AF1550" s="223"/>
    </row>
    <row r="1551" spans="1:32" s="222" customFormat="1" ht="24" hidden="1" customHeight="1">
      <c r="A1551" s="178">
        <v>42967</v>
      </c>
      <c r="B1551" s="177" t="s">
        <v>37645</v>
      </c>
      <c r="C1551" s="156">
        <v>0</v>
      </c>
      <c r="D1551" s="156" t="s">
        <v>31</v>
      </c>
      <c r="E1551" s="156" t="s">
        <v>97</v>
      </c>
      <c r="F1551" s="252">
        <v>170816</v>
      </c>
      <c r="G1551" s="156" t="s">
        <v>310</v>
      </c>
      <c r="H1551" s="176" t="s">
        <v>37670</v>
      </c>
      <c r="I1551" s="156">
        <v>5</v>
      </c>
      <c r="J1551" s="156" t="s">
        <v>32</v>
      </c>
      <c r="K1551" s="156" t="s">
        <v>342</v>
      </c>
      <c r="L1551" s="156" t="s">
        <v>349</v>
      </c>
      <c r="M1551" s="156"/>
      <c r="N1551" s="156">
        <v>0</v>
      </c>
      <c r="O1551" s="156" t="s">
        <v>33</v>
      </c>
      <c r="P1551" s="156">
        <v>78959.39</v>
      </c>
      <c r="Q1551" s="156">
        <v>4309650</v>
      </c>
      <c r="R1551" s="156">
        <v>3562981</v>
      </c>
      <c r="S1551" s="166">
        <v>82.67</v>
      </c>
      <c r="T1551" s="156">
        <v>0</v>
      </c>
      <c r="U1551" s="156">
        <v>0</v>
      </c>
      <c r="V1551" s="156" t="s">
        <v>37679</v>
      </c>
      <c r="W1551" s="156" t="s">
        <v>37678</v>
      </c>
      <c r="X1551" s="156" t="s">
        <v>37677</v>
      </c>
      <c r="Y1551" s="141" t="s">
        <v>320</v>
      </c>
      <c r="Z1551" s="141" t="str">
        <f t="shared" si="61"/>
        <v>0101PE</v>
      </c>
      <c r="AA1551" s="245">
        <v>0</v>
      </c>
      <c r="AB1551" s="156" t="s">
        <v>30</v>
      </c>
      <c r="AC1551" s="156" t="s">
        <v>3343</v>
      </c>
      <c r="AD1551" s="156"/>
      <c r="AE1551" s="223"/>
      <c r="AF1551" s="223"/>
    </row>
    <row r="1552" spans="1:32" s="222" customFormat="1" ht="24" hidden="1" customHeight="1">
      <c r="A1552" s="178">
        <v>42967</v>
      </c>
      <c r="B1552" s="177" t="s">
        <v>37645</v>
      </c>
      <c r="C1552" s="156">
        <v>0</v>
      </c>
      <c r="D1552" s="156" t="s">
        <v>31</v>
      </c>
      <c r="E1552" s="156" t="s">
        <v>98</v>
      </c>
      <c r="F1552" s="252">
        <v>170816</v>
      </c>
      <c r="G1552" s="156" t="s">
        <v>310</v>
      </c>
      <c r="H1552" s="176" t="s">
        <v>37670</v>
      </c>
      <c r="I1552" s="156">
        <v>6</v>
      </c>
      <c r="J1552" s="156" t="s">
        <v>32</v>
      </c>
      <c r="K1552" s="156" t="s">
        <v>342</v>
      </c>
      <c r="L1552" s="156" t="s">
        <v>349</v>
      </c>
      <c r="M1552" s="156"/>
      <c r="N1552" s="156">
        <v>0</v>
      </c>
      <c r="O1552" s="156" t="s">
        <v>33</v>
      </c>
      <c r="P1552" s="156">
        <v>78429.240000000005</v>
      </c>
      <c r="Q1552" s="156">
        <v>4309650</v>
      </c>
      <c r="R1552" s="156">
        <v>3533436</v>
      </c>
      <c r="S1552" s="166">
        <v>81.99</v>
      </c>
      <c r="T1552" s="156">
        <v>0</v>
      </c>
      <c r="U1552" s="156">
        <v>0</v>
      </c>
      <c r="V1552" s="156" t="s">
        <v>37676</v>
      </c>
      <c r="W1552" s="156" t="s">
        <v>37675</v>
      </c>
      <c r="X1552" s="156" t="s">
        <v>37674</v>
      </c>
      <c r="Y1552" s="141" t="s">
        <v>320</v>
      </c>
      <c r="Z1552" s="141" t="str">
        <f t="shared" si="61"/>
        <v>0101PE</v>
      </c>
      <c r="AA1552" s="245">
        <v>0</v>
      </c>
      <c r="AB1552" s="156" t="s">
        <v>30</v>
      </c>
      <c r="AC1552" s="156" t="s">
        <v>3343</v>
      </c>
      <c r="AD1552" s="156"/>
      <c r="AE1552" s="223"/>
      <c r="AF1552" s="223"/>
    </row>
    <row r="1553" spans="1:32" s="222" customFormat="1" ht="24" hidden="1" customHeight="1">
      <c r="A1553" s="178">
        <v>42967</v>
      </c>
      <c r="B1553" s="177" t="s">
        <v>37645</v>
      </c>
      <c r="C1553" s="156">
        <v>0</v>
      </c>
      <c r="D1553" s="156" t="s">
        <v>31</v>
      </c>
      <c r="E1553" s="156" t="s">
        <v>99</v>
      </c>
      <c r="F1553" s="252">
        <v>170816</v>
      </c>
      <c r="G1553" s="156" t="s">
        <v>310</v>
      </c>
      <c r="H1553" s="176" t="s">
        <v>37670</v>
      </c>
      <c r="I1553" s="156">
        <v>7</v>
      </c>
      <c r="J1553" s="156" t="s">
        <v>32</v>
      </c>
      <c r="K1553" s="156" t="s">
        <v>342</v>
      </c>
      <c r="L1553" s="156" t="s">
        <v>349</v>
      </c>
      <c r="M1553" s="156"/>
      <c r="N1553" s="156">
        <v>0</v>
      </c>
      <c r="O1553" s="156" t="s">
        <v>33</v>
      </c>
      <c r="P1553" s="156">
        <v>80094.22</v>
      </c>
      <c r="Q1553" s="156">
        <v>4309650</v>
      </c>
      <c r="R1553" s="156">
        <v>3601771</v>
      </c>
      <c r="S1553" s="166">
        <v>83.57</v>
      </c>
      <c r="T1553" s="156">
        <v>0</v>
      </c>
      <c r="U1553" s="156">
        <v>0</v>
      </c>
      <c r="V1553" s="156" t="s">
        <v>37673</v>
      </c>
      <c r="W1553" s="156" t="s">
        <v>37672</v>
      </c>
      <c r="X1553" s="156" t="s">
        <v>37671</v>
      </c>
      <c r="Y1553" s="141" t="s">
        <v>320</v>
      </c>
      <c r="Z1553" s="141" t="str">
        <f t="shared" si="61"/>
        <v>0101PE</v>
      </c>
      <c r="AA1553" s="245">
        <v>0</v>
      </c>
      <c r="AB1553" s="156" t="s">
        <v>30</v>
      </c>
      <c r="AC1553" s="156" t="s">
        <v>3343</v>
      </c>
      <c r="AD1553" s="156"/>
      <c r="AE1553" s="223"/>
      <c r="AF1553" s="223"/>
    </row>
    <row r="1554" spans="1:32" s="222" customFormat="1" ht="24" hidden="1" customHeight="1">
      <c r="A1554" s="178">
        <v>42967</v>
      </c>
      <c r="B1554" s="177" t="s">
        <v>37645</v>
      </c>
      <c r="C1554" s="156">
        <v>0</v>
      </c>
      <c r="D1554" s="156" t="s">
        <v>31</v>
      </c>
      <c r="E1554" s="156" t="s">
        <v>100</v>
      </c>
      <c r="F1554" s="252">
        <v>170816</v>
      </c>
      <c r="G1554" s="156" t="s">
        <v>310</v>
      </c>
      <c r="H1554" s="176" t="s">
        <v>37670</v>
      </c>
      <c r="I1554" s="156">
        <v>8</v>
      </c>
      <c r="J1554" s="156" t="s">
        <v>32</v>
      </c>
      <c r="K1554" s="156" t="s">
        <v>342</v>
      </c>
      <c r="L1554" s="156" t="s">
        <v>349</v>
      </c>
      <c r="M1554" s="156"/>
      <c r="N1554" s="156">
        <v>0</v>
      </c>
      <c r="O1554" s="156" t="s">
        <v>33</v>
      </c>
      <c r="P1554" s="156">
        <v>78650.13</v>
      </c>
      <c r="Q1554" s="156">
        <v>4309650</v>
      </c>
      <c r="R1554" s="156">
        <v>3540095</v>
      </c>
      <c r="S1554" s="166">
        <v>82.14</v>
      </c>
      <c r="T1554" s="156">
        <v>0</v>
      </c>
      <c r="U1554" s="156">
        <v>0</v>
      </c>
      <c r="V1554" s="156" t="s">
        <v>37669</v>
      </c>
      <c r="W1554" s="156" t="s">
        <v>37668</v>
      </c>
      <c r="X1554" s="156" t="s">
        <v>37667</v>
      </c>
      <c r="Y1554" s="141" t="s">
        <v>320</v>
      </c>
      <c r="Z1554" s="141" t="str">
        <f t="shared" si="61"/>
        <v>0101PE</v>
      </c>
      <c r="AA1554" s="245">
        <v>0</v>
      </c>
      <c r="AB1554" s="156" t="s">
        <v>30</v>
      </c>
      <c r="AC1554" s="156" t="s">
        <v>3343</v>
      </c>
      <c r="AD1554" s="156"/>
      <c r="AE1554" s="223"/>
      <c r="AF1554" s="223"/>
    </row>
    <row r="1555" spans="1:32" s="222" customFormat="1" ht="24" hidden="1" customHeight="1">
      <c r="A1555" s="182">
        <v>42967</v>
      </c>
      <c r="B1555" s="181" t="s">
        <v>37666</v>
      </c>
      <c r="C1555" s="150">
        <v>0</v>
      </c>
      <c r="D1555" s="150" t="s">
        <v>31</v>
      </c>
      <c r="E1555" s="150" t="s">
        <v>37609</v>
      </c>
      <c r="F1555" s="253">
        <v>170816</v>
      </c>
      <c r="G1555" s="180" t="s">
        <v>310</v>
      </c>
      <c r="H1555" s="150" t="s">
        <v>37665</v>
      </c>
      <c r="I1555" s="179">
        <v>1</v>
      </c>
      <c r="J1555" s="150" t="s">
        <v>32</v>
      </c>
      <c r="K1555" s="150" t="s">
        <v>342</v>
      </c>
      <c r="L1555" s="150" t="s">
        <v>349</v>
      </c>
      <c r="M1555" s="150"/>
      <c r="N1555" s="150">
        <v>0</v>
      </c>
      <c r="O1555" s="150" t="s">
        <v>33</v>
      </c>
      <c r="P1555" s="150">
        <v>78666.960000000006</v>
      </c>
      <c r="Q1555" s="150">
        <v>4309650</v>
      </c>
      <c r="R1555" s="150">
        <v>3557013</v>
      </c>
      <c r="S1555" s="150">
        <v>82.54</v>
      </c>
      <c r="T1555" s="150">
        <v>0</v>
      </c>
      <c r="U1555" s="150">
        <v>0</v>
      </c>
      <c r="V1555" s="150" t="s">
        <v>37664</v>
      </c>
      <c r="W1555" s="150" t="s">
        <v>37642</v>
      </c>
      <c r="X1555" s="150" t="s">
        <v>37663</v>
      </c>
      <c r="Y1555" s="147" t="s">
        <v>320</v>
      </c>
      <c r="Z1555" s="147" t="str">
        <f t="shared" si="61"/>
        <v>0101PE</v>
      </c>
      <c r="AA1555" s="246">
        <v>0</v>
      </c>
      <c r="AB1555" s="150" t="s">
        <v>30</v>
      </c>
      <c r="AC1555" s="150" t="s">
        <v>3343</v>
      </c>
      <c r="AD1555" s="150"/>
      <c r="AE1555" s="223"/>
      <c r="AF1555" s="223"/>
    </row>
    <row r="1556" spans="1:32" s="222" customFormat="1" ht="24" hidden="1" customHeight="1">
      <c r="A1556" s="178">
        <v>42967</v>
      </c>
      <c r="B1556" s="177" t="s">
        <v>37645</v>
      </c>
      <c r="C1556" s="156">
        <v>0</v>
      </c>
      <c r="D1556" s="156" t="s">
        <v>31</v>
      </c>
      <c r="E1556" s="156" t="s">
        <v>94</v>
      </c>
      <c r="F1556" s="252">
        <v>170816</v>
      </c>
      <c r="G1556" s="156" t="s">
        <v>310</v>
      </c>
      <c r="H1556" s="176" t="s">
        <v>37644</v>
      </c>
      <c r="I1556" s="156">
        <v>2</v>
      </c>
      <c r="J1556" s="156" t="s">
        <v>32</v>
      </c>
      <c r="K1556" s="156" t="s">
        <v>342</v>
      </c>
      <c r="L1556" s="156" t="s">
        <v>349</v>
      </c>
      <c r="M1556" s="156"/>
      <c r="N1556" s="156">
        <v>0</v>
      </c>
      <c r="O1556" s="156" t="s">
        <v>33</v>
      </c>
      <c r="P1556" s="156">
        <v>79033.31</v>
      </c>
      <c r="Q1556" s="156">
        <v>4309650</v>
      </c>
      <c r="R1556" s="156">
        <v>3555960</v>
      </c>
      <c r="S1556" s="166">
        <v>82.51</v>
      </c>
      <c r="T1556" s="156">
        <v>0</v>
      </c>
      <c r="U1556" s="156">
        <v>0</v>
      </c>
      <c r="V1556" s="156" t="s">
        <v>37662</v>
      </c>
      <c r="W1556" s="156" t="s">
        <v>37661</v>
      </c>
      <c r="X1556" s="156" t="s">
        <v>37660</v>
      </c>
      <c r="Y1556" s="141" t="s">
        <v>320</v>
      </c>
      <c r="Z1556" s="141" t="str">
        <f t="shared" si="61"/>
        <v>0101PE</v>
      </c>
      <c r="AA1556" s="245">
        <v>0</v>
      </c>
      <c r="AB1556" s="156" t="s">
        <v>30</v>
      </c>
      <c r="AC1556" s="156" t="s">
        <v>3343</v>
      </c>
      <c r="AD1556" s="156"/>
      <c r="AE1556" s="223"/>
      <c r="AF1556" s="223"/>
    </row>
    <row r="1557" spans="1:32" s="222" customFormat="1" ht="24" hidden="1" customHeight="1">
      <c r="A1557" s="178">
        <v>42967</v>
      </c>
      <c r="B1557" s="177" t="s">
        <v>37645</v>
      </c>
      <c r="C1557" s="156">
        <v>0</v>
      </c>
      <c r="D1557" s="156" t="s">
        <v>31</v>
      </c>
      <c r="E1557" s="156" t="s">
        <v>95</v>
      </c>
      <c r="F1557" s="252">
        <v>170816</v>
      </c>
      <c r="G1557" s="156" t="s">
        <v>310</v>
      </c>
      <c r="H1557" s="176" t="s">
        <v>37644</v>
      </c>
      <c r="I1557" s="156">
        <v>3</v>
      </c>
      <c r="J1557" s="156" t="s">
        <v>32</v>
      </c>
      <c r="K1557" s="156" t="s">
        <v>342</v>
      </c>
      <c r="L1557" s="156" t="s">
        <v>349</v>
      </c>
      <c r="M1557" s="156"/>
      <c r="N1557" s="156">
        <v>0</v>
      </c>
      <c r="O1557" s="156" t="s">
        <v>33</v>
      </c>
      <c r="P1557" s="156">
        <v>79407.38</v>
      </c>
      <c r="Q1557" s="156">
        <v>4309650</v>
      </c>
      <c r="R1557" s="156">
        <v>3572263</v>
      </c>
      <c r="S1557" s="166">
        <v>82.89</v>
      </c>
      <c r="T1557" s="156">
        <v>0</v>
      </c>
      <c r="U1557" s="156">
        <v>0</v>
      </c>
      <c r="V1557" s="156" t="s">
        <v>37659</v>
      </c>
      <c r="W1557" s="156" t="s">
        <v>37658</v>
      </c>
      <c r="X1557" s="156" t="s">
        <v>37657</v>
      </c>
      <c r="Y1557" s="141" t="s">
        <v>320</v>
      </c>
      <c r="Z1557" s="141" t="str">
        <f t="shared" si="61"/>
        <v>0101PE</v>
      </c>
      <c r="AA1557" s="245">
        <v>0</v>
      </c>
      <c r="AB1557" s="156" t="s">
        <v>30</v>
      </c>
      <c r="AC1557" s="156" t="s">
        <v>3343</v>
      </c>
      <c r="AD1557" s="156"/>
      <c r="AE1557" s="223"/>
      <c r="AF1557" s="223"/>
    </row>
    <row r="1558" spans="1:32" s="222" customFormat="1" ht="24" hidden="1" customHeight="1">
      <c r="A1558" s="178">
        <v>42967</v>
      </c>
      <c r="B1558" s="177" t="s">
        <v>37645</v>
      </c>
      <c r="C1558" s="156">
        <v>0</v>
      </c>
      <c r="D1558" s="156" t="s">
        <v>31</v>
      </c>
      <c r="E1558" s="156" t="s">
        <v>96</v>
      </c>
      <c r="F1558" s="252">
        <v>170816</v>
      </c>
      <c r="G1558" s="156" t="s">
        <v>310</v>
      </c>
      <c r="H1558" s="176" t="s">
        <v>37644</v>
      </c>
      <c r="I1558" s="156">
        <v>4</v>
      </c>
      <c r="J1558" s="156" t="s">
        <v>32</v>
      </c>
      <c r="K1558" s="156" t="s">
        <v>342</v>
      </c>
      <c r="L1558" s="156" t="s">
        <v>349</v>
      </c>
      <c r="M1558" s="156"/>
      <c r="N1558" s="156">
        <v>0</v>
      </c>
      <c r="O1558" s="156" t="s">
        <v>33</v>
      </c>
      <c r="P1558" s="156">
        <v>79717.13</v>
      </c>
      <c r="Q1558" s="156">
        <v>4309650</v>
      </c>
      <c r="R1558" s="156">
        <v>3584039</v>
      </c>
      <c r="S1558" s="166">
        <v>83.16</v>
      </c>
      <c r="T1558" s="156">
        <v>0</v>
      </c>
      <c r="U1558" s="156">
        <v>0</v>
      </c>
      <c r="V1558" s="156" t="s">
        <v>37656</v>
      </c>
      <c r="W1558" s="156" t="s">
        <v>37655</v>
      </c>
      <c r="X1558" s="156" t="s">
        <v>37654</v>
      </c>
      <c r="Y1558" s="141" t="s">
        <v>320</v>
      </c>
      <c r="Z1558" s="141" t="str">
        <f t="shared" si="61"/>
        <v>0101PE</v>
      </c>
      <c r="AA1558" s="245">
        <v>0</v>
      </c>
      <c r="AB1558" s="156" t="s">
        <v>30</v>
      </c>
      <c r="AC1558" s="156" t="s">
        <v>3343</v>
      </c>
      <c r="AD1558" s="156"/>
      <c r="AE1558" s="223"/>
      <c r="AF1558" s="223"/>
    </row>
    <row r="1559" spans="1:32" s="222" customFormat="1" ht="24" hidden="1" customHeight="1">
      <c r="A1559" s="178">
        <v>42967</v>
      </c>
      <c r="B1559" s="177" t="s">
        <v>37645</v>
      </c>
      <c r="C1559" s="156">
        <v>0</v>
      </c>
      <c r="D1559" s="156" t="s">
        <v>31</v>
      </c>
      <c r="E1559" s="156" t="s">
        <v>97</v>
      </c>
      <c r="F1559" s="252">
        <v>170816</v>
      </c>
      <c r="G1559" s="156" t="s">
        <v>310</v>
      </c>
      <c r="H1559" s="176" t="s">
        <v>37644</v>
      </c>
      <c r="I1559" s="156">
        <v>5</v>
      </c>
      <c r="J1559" s="156" t="s">
        <v>32</v>
      </c>
      <c r="K1559" s="156" t="s">
        <v>342</v>
      </c>
      <c r="L1559" s="156" t="s">
        <v>349</v>
      </c>
      <c r="M1559" s="156"/>
      <c r="N1559" s="156">
        <v>0</v>
      </c>
      <c r="O1559" s="156" t="s">
        <v>33</v>
      </c>
      <c r="P1559" s="156">
        <v>79812.47</v>
      </c>
      <c r="Q1559" s="156">
        <v>4309650</v>
      </c>
      <c r="R1559" s="156">
        <v>3583869</v>
      </c>
      <c r="S1559" s="166">
        <v>83.16</v>
      </c>
      <c r="T1559" s="156">
        <v>0</v>
      </c>
      <c r="U1559" s="156">
        <v>0</v>
      </c>
      <c r="V1559" s="156" t="s">
        <v>37653</v>
      </c>
      <c r="W1559" s="156" t="s">
        <v>37652</v>
      </c>
      <c r="X1559" s="156" t="s">
        <v>7558</v>
      </c>
      <c r="Y1559" s="141" t="s">
        <v>320</v>
      </c>
      <c r="Z1559" s="141" t="str">
        <f t="shared" si="61"/>
        <v>0101PE</v>
      </c>
      <c r="AA1559" s="245">
        <v>0</v>
      </c>
      <c r="AB1559" s="156" t="s">
        <v>30</v>
      </c>
      <c r="AC1559" s="156" t="s">
        <v>3343</v>
      </c>
      <c r="AD1559" s="156"/>
      <c r="AE1559" s="223"/>
      <c r="AF1559" s="223"/>
    </row>
    <row r="1560" spans="1:32" s="222" customFormat="1" ht="24" hidden="1" customHeight="1">
      <c r="A1560" s="178">
        <v>42967</v>
      </c>
      <c r="B1560" s="177" t="s">
        <v>37645</v>
      </c>
      <c r="C1560" s="156">
        <v>0</v>
      </c>
      <c r="D1560" s="156" t="s">
        <v>31</v>
      </c>
      <c r="E1560" s="156" t="s">
        <v>98</v>
      </c>
      <c r="F1560" s="252">
        <v>170816</v>
      </c>
      <c r="G1560" s="156" t="s">
        <v>310</v>
      </c>
      <c r="H1560" s="176" t="s">
        <v>37644</v>
      </c>
      <c r="I1560" s="156">
        <v>6</v>
      </c>
      <c r="J1560" s="156" t="s">
        <v>32</v>
      </c>
      <c r="K1560" s="156" t="s">
        <v>342</v>
      </c>
      <c r="L1560" s="156" t="s">
        <v>349</v>
      </c>
      <c r="M1560" s="156"/>
      <c r="N1560" s="156">
        <v>0</v>
      </c>
      <c r="O1560" s="156" t="s">
        <v>33</v>
      </c>
      <c r="P1560" s="156">
        <v>79383.899999999994</v>
      </c>
      <c r="Q1560" s="156">
        <v>4309650</v>
      </c>
      <c r="R1560" s="156">
        <v>3584987</v>
      </c>
      <c r="S1560" s="166">
        <v>83.19</v>
      </c>
      <c r="T1560" s="156">
        <v>0</v>
      </c>
      <c r="U1560" s="156">
        <v>0</v>
      </c>
      <c r="V1560" s="156" t="s">
        <v>37651</v>
      </c>
      <c r="W1560" s="156" t="s">
        <v>37650</v>
      </c>
      <c r="X1560" s="156" t="s">
        <v>37649</v>
      </c>
      <c r="Y1560" s="141" t="s">
        <v>320</v>
      </c>
      <c r="Z1560" s="141" t="str">
        <f t="shared" si="61"/>
        <v>0101PE</v>
      </c>
      <c r="AA1560" s="245">
        <v>0</v>
      </c>
      <c r="AB1560" s="156" t="s">
        <v>30</v>
      </c>
      <c r="AC1560" s="156" t="s">
        <v>3343</v>
      </c>
      <c r="AD1560" s="156"/>
      <c r="AE1560" s="223"/>
      <c r="AF1560" s="223"/>
    </row>
    <row r="1561" spans="1:32" s="222" customFormat="1" ht="24" hidden="1" customHeight="1">
      <c r="A1561" s="178">
        <v>42967</v>
      </c>
      <c r="B1561" s="177" t="s">
        <v>37645</v>
      </c>
      <c r="C1561" s="156">
        <v>0</v>
      </c>
      <c r="D1561" s="156" t="s">
        <v>31</v>
      </c>
      <c r="E1561" s="156" t="s">
        <v>99</v>
      </c>
      <c r="F1561" s="252">
        <v>170816</v>
      </c>
      <c r="G1561" s="156" t="s">
        <v>310</v>
      </c>
      <c r="H1561" s="176" t="s">
        <v>37644</v>
      </c>
      <c r="I1561" s="156">
        <v>7</v>
      </c>
      <c r="J1561" s="156" t="s">
        <v>32</v>
      </c>
      <c r="K1561" s="156" t="s">
        <v>342</v>
      </c>
      <c r="L1561" s="156" t="s">
        <v>349</v>
      </c>
      <c r="M1561" s="156"/>
      <c r="N1561" s="156">
        <v>0</v>
      </c>
      <c r="O1561" s="156" t="s">
        <v>33</v>
      </c>
      <c r="P1561" s="156">
        <v>78907.72</v>
      </c>
      <c r="Q1561" s="156">
        <v>4309650</v>
      </c>
      <c r="R1561" s="156">
        <v>3546203</v>
      </c>
      <c r="S1561" s="166">
        <v>82.29</v>
      </c>
      <c r="T1561" s="156">
        <v>0</v>
      </c>
      <c r="U1561" s="156">
        <v>0</v>
      </c>
      <c r="V1561" s="156" t="s">
        <v>37648</v>
      </c>
      <c r="W1561" s="156" t="s">
        <v>37647</v>
      </c>
      <c r="X1561" s="156" t="s">
        <v>37646</v>
      </c>
      <c r="Y1561" s="141" t="s">
        <v>320</v>
      </c>
      <c r="Z1561" s="141" t="str">
        <f t="shared" si="61"/>
        <v>0101PE</v>
      </c>
      <c r="AA1561" s="245">
        <v>0</v>
      </c>
      <c r="AB1561" s="156" t="s">
        <v>30</v>
      </c>
      <c r="AC1561" s="156" t="s">
        <v>3343</v>
      </c>
      <c r="AD1561" s="156"/>
      <c r="AE1561" s="223"/>
      <c r="AF1561" s="223"/>
    </row>
    <row r="1562" spans="1:32" s="222" customFormat="1" ht="24" hidden="1" customHeight="1">
      <c r="A1562" s="178">
        <v>42967</v>
      </c>
      <c r="B1562" s="177" t="s">
        <v>37645</v>
      </c>
      <c r="C1562" s="156">
        <v>0</v>
      </c>
      <c r="D1562" s="156" t="s">
        <v>31</v>
      </c>
      <c r="E1562" s="156" t="s">
        <v>100</v>
      </c>
      <c r="F1562" s="252">
        <v>170816</v>
      </c>
      <c r="G1562" s="156" t="s">
        <v>310</v>
      </c>
      <c r="H1562" s="176" t="s">
        <v>37644</v>
      </c>
      <c r="I1562" s="156">
        <v>8</v>
      </c>
      <c r="J1562" s="156" t="s">
        <v>32</v>
      </c>
      <c r="K1562" s="156" t="s">
        <v>342</v>
      </c>
      <c r="L1562" s="156" t="s">
        <v>349</v>
      </c>
      <c r="M1562" s="156"/>
      <c r="N1562" s="156">
        <v>0</v>
      </c>
      <c r="O1562" s="156" t="s">
        <v>33</v>
      </c>
      <c r="P1562" s="156">
        <v>78997.899999999994</v>
      </c>
      <c r="Q1562" s="156">
        <v>4309650</v>
      </c>
      <c r="R1562" s="156">
        <v>3555580</v>
      </c>
      <c r="S1562" s="166">
        <v>82.5</v>
      </c>
      <c r="T1562" s="156">
        <v>0</v>
      </c>
      <c r="U1562" s="156">
        <v>0</v>
      </c>
      <c r="V1562" s="156" t="s">
        <v>37643</v>
      </c>
      <c r="W1562" s="156" t="s">
        <v>37642</v>
      </c>
      <c r="X1562" s="156" t="s">
        <v>37641</v>
      </c>
      <c r="Y1562" s="141" t="s">
        <v>320</v>
      </c>
      <c r="Z1562" s="141" t="str">
        <f t="shared" si="61"/>
        <v>0101PE</v>
      </c>
      <c r="AA1562" s="245">
        <v>0</v>
      </c>
      <c r="AB1562" s="156" t="s">
        <v>30</v>
      </c>
      <c r="AC1562" s="156" t="s">
        <v>3343</v>
      </c>
      <c r="AD1562" s="156"/>
      <c r="AE1562" s="223"/>
      <c r="AF1562" s="223"/>
    </row>
    <row r="1563" spans="1:32" s="222" customFormat="1" ht="24" hidden="1" customHeight="1">
      <c r="A1563" s="182">
        <v>42967</v>
      </c>
      <c r="B1563" s="181" t="s">
        <v>37610</v>
      </c>
      <c r="C1563" s="150">
        <v>0</v>
      </c>
      <c r="D1563" s="150" t="s">
        <v>31</v>
      </c>
      <c r="E1563" s="150" t="s">
        <v>37609</v>
      </c>
      <c r="F1563" s="253">
        <v>170818</v>
      </c>
      <c r="G1563" s="180" t="s">
        <v>108</v>
      </c>
      <c r="H1563" s="150" t="s">
        <v>37640</v>
      </c>
      <c r="I1563" s="179">
        <v>1</v>
      </c>
      <c r="J1563" s="150" t="s">
        <v>32</v>
      </c>
      <c r="K1563" s="150" t="s">
        <v>342</v>
      </c>
      <c r="L1563" s="150" t="s">
        <v>350</v>
      </c>
      <c r="M1563" s="150"/>
      <c r="N1563" s="150">
        <v>0</v>
      </c>
      <c r="O1563" s="150" t="s">
        <v>33</v>
      </c>
      <c r="P1563" s="150">
        <v>30719.93</v>
      </c>
      <c r="Q1563" s="150">
        <v>2601926</v>
      </c>
      <c r="R1563" s="150">
        <v>2460768</v>
      </c>
      <c r="S1563" s="150">
        <v>94.7</v>
      </c>
      <c r="T1563" s="150">
        <v>0</v>
      </c>
      <c r="U1563" s="150">
        <v>0</v>
      </c>
      <c r="V1563" s="150" t="s">
        <v>37637</v>
      </c>
      <c r="W1563" s="150" t="s">
        <v>28547</v>
      </c>
      <c r="X1563" s="150" t="s">
        <v>37639</v>
      </c>
      <c r="Y1563" s="147" t="s">
        <v>320</v>
      </c>
      <c r="Z1563" s="147" t="str">
        <f t="shared" si="61"/>
        <v>0101PE</v>
      </c>
      <c r="AA1563" s="246">
        <v>0</v>
      </c>
      <c r="AB1563" s="150" t="s">
        <v>13904</v>
      </c>
      <c r="AC1563" s="150" t="s">
        <v>3343</v>
      </c>
      <c r="AD1563" s="150"/>
      <c r="AE1563" s="223"/>
      <c r="AF1563" s="223"/>
    </row>
    <row r="1564" spans="1:32" s="222" customFormat="1" ht="24" hidden="1" customHeight="1">
      <c r="A1564" s="178">
        <v>42967</v>
      </c>
      <c r="B1564" s="177" t="s">
        <v>37604</v>
      </c>
      <c r="C1564" s="156">
        <v>0</v>
      </c>
      <c r="D1564" s="156" t="s">
        <v>31</v>
      </c>
      <c r="E1564" s="156" t="s">
        <v>94</v>
      </c>
      <c r="F1564" s="252">
        <v>170818</v>
      </c>
      <c r="G1564" s="156" t="s">
        <v>108</v>
      </c>
      <c r="H1564" s="176" t="s">
        <v>37638</v>
      </c>
      <c r="I1564" s="156">
        <v>2</v>
      </c>
      <c r="J1564" s="156" t="s">
        <v>32</v>
      </c>
      <c r="K1564" s="156" t="s">
        <v>342</v>
      </c>
      <c r="L1564" s="156" t="s">
        <v>350</v>
      </c>
      <c r="M1564" s="156"/>
      <c r="N1564" s="156">
        <v>0</v>
      </c>
      <c r="O1564" s="156" t="s">
        <v>33</v>
      </c>
      <c r="P1564" s="156">
        <v>30626.97</v>
      </c>
      <c r="Q1564" s="156">
        <v>2598277</v>
      </c>
      <c r="R1564" s="156">
        <v>2453330</v>
      </c>
      <c r="S1564" s="166">
        <v>94.5</v>
      </c>
      <c r="T1564" s="156">
        <v>0</v>
      </c>
      <c r="U1564" s="156">
        <v>0</v>
      </c>
      <c r="V1564" s="156" t="s">
        <v>37637</v>
      </c>
      <c r="W1564" s="156" t="s">
        <v>37636</v>
      </c>
      <c r="X1564" s="156" t="s">
        <v>37635</v>
      </c>
      <c r="Y1564" s="141" t="s">
        <v>320</v>
      </c>
      <c r="Z1564" s="141" t="str">
        <f t="shared" si="61"/>
        <v>0101PE</v>
      </c>
      <c r="AA1564" s="245">
        <v>0</v>
      </c>
      <c r="AB1564" s="156" t="s">
        <v>13904</v>
      </c>
      <c r="AC1564" s="156" t="s">
        <v>3343</v>
      </c>
      <c r="AD1564" s="156"/>
      <c r="AE1564" s="223"/>
      <c r="AF1564" s="223"/>
    </row>
    <row r="1565" spans="1:32" s="222" customFormat="1" ht="24" hidden="1" customHeight="1">
      <c r="A1565" s="182">
        <v>42967</v>
      </c>
      <c r="B1565" s="181" t="s">
        <v>37610</v>
      </c>
      <c r="C1565" s="150">
        <v>0</v>
      </c>
      <c r="D1565" s="150" t="s">
        <v>31</v>
      </c>
      <c r="E1565" s="150" t="s">
        <v>37609</v>
      </c>
      <c r="F1565" s="253">
        <v>170818</v>
      </c>
      <c r="G1565" s="180" t="s">
        <v>6378</v>
      </c>
      <c r="H1565" s="150" t="s">
        <v>37634</v>
      </c>
      <c r="I1565" s="179">
        <v>1</v>
      </c>
      <c r="J1565" s="150" t="s">
        <v>32</v>
      </c>
      <c r="K1565" s="150" t="s">
        <v>342</v>
      </c>
      <c r="L1565" s="150" t="s">
        <v>350</v>
      </c>
      <c r="M1565" s="150"/>
      <c r="N1565" s="150">
        <v>0</v>
      </c>
      <c r="O1565" s="150" t="s">
        <v>33</v>
      </c>
      <c r="P1565" s="150">
        <v>24901.27</v>
      </c>
      <c r="Q1565" s="150">
        <v>2146672</v>
      </c>
      <c r="R1565" s="150">
        <v>2008053</v>
      </c>
      <c r="S1565" s="150">
        <v>93.6</v>
      </c>
      <c r="T1565" s="150">
        <v>0</v>
      </c>
      <c r="U1565" s="150">
        <v>0</v>
      </c>
      <c r="V1565" s="150" t="s">
        <v>37633</v>
      </c>
      <c r="W1565" s="150" t="s">
        <v>37632</v>
      </c>
      <c r="X1565" s="150" t="s">
        <v>37631</v>
      </c>
      <c r="Y1565" s="147" t="s">
        <v>320</v>
      </c>
      <c r="Z1565" s="147" t="str">
        <f t="shared" si="61"/>
        <v>0101PE</v>
      </c>
      <c r="AA1565" s="246">
        <v>0</v>
      </c>
      <c r="AB1565" s="150" t="s">
        <v>13904</v>
      </c>
      <c r="AC1565" s="150" t="s">
        <v>3343</v>
      </c>
      <c r="AD1565" s="150"/>
      <c r="AE1565" s="223"/>
      <c r="AF1565" s="223"/>
    </row>
    <row r="1566" spans="1:32" s="222" customFormat="1" ht="24" hidden="1" customHeight="1">
      <c r="A1566" s="178">
        <v>42967</v>
      </c>
      <c r="B1566" s="177" t="s">
        <v>37604</v>
      </c>
      <c r="C1566" s="156">
        <v>0</v>
      </c>
      <c r="D1566" s="156" t="s">
        <v>31</v>
      </c>
      <c r="E1566" s="156" t="s">
        <v>94</v>
      </c>
      <c r="F1566" s="252">
        <v>170818</v>
      </c>
      <c r="G1566" s="156" t="s">
        <v>6378</v>
      </c>
      <c r="H1566" s="176" t="s">
        <v>37630</v>
      </c>
      <c r="I1566" s="156">
        <v>2</v>
      </c>
      <c r="J1566" s="156" t="s">
        <v>32</v>
      </c>
      <c r="K1566" s="156" t="s">
        <v>342</v>
      </c>
      <c r="L1566" s="156" t="s">
        <v>350</v>
      </c>
      <c r="M1566" s="156"/>
      <c r="N1566" s="156">
        <v>0</v>
      </c>
      <c r="O1566" s="156" t="s">
        <v>33</v>
      </c>
      <c r="P1566" s="156">
        <v>24655.87</v>
      </c>
      <c r="Q1566" s="156">
        <v>2108766</v>
      </c>
      <c r="R1566" s="156">
        <v>1979331</v>
      </c>
      <c r="S1566" s="166">
        <v>94</v>
      </c>
      <c r="T1566" s="156">
        <v>0</v>
      </c>
      <c r="U1566" s="156">
        <v>0</v>
      </c>
      <c r="V1566" s="156" t="s">
        <v>37629</v>
      </c>
      <c r="W1566" s="156" t="s">
        <v>37628</v>
      </c>
      <c r="X1566" s="156" t="s">
        <v>37627</v>
      </c>
      <c r="Y1566" s="141" t="s">
        <v>320</v>
      </c>
      <c r="Z1566" s="141" t="str">
        <f t="shared" si="61"/>
        <v>0101PE</v>
      </c>
      <c r="AA1566" s="245">
        <v>0</v>
      </c>
      <c r="AB1566" s="156" t="s">
        <v>13904</v>
      </c>
      <c r="AC1566" s="156" t="s">
        <v>3343</v>
      </c>
      <c r="AD1566" s="156"/>
      <c r="AE1566" s="223"/>
      <c r="AF1566" s="223"/>
    </row>
    <row r="1567" spans="1:32" s="222" customFormat="1" ht="24" hidden="1" customHeight="1">
      <c r="A1567" s="182">
        <v>42967</v>
      </c>
      <c r="B1567" s="181" t="s">
        <v>37610</v>
      </c>
      <c r="C1567" s="150">
        <v>0</v>
      </c>
      <c r="D1567" s="150" t="s">
        <v>31</v>
      </c>
      <c r="E1567" s="150" t="s">
        <v>37609</v>
      </c>
      <c r="F1567" s="253">
        <v>170818</v>
      </c>
      <c r="G1567" s="180" t="s">
        <v>6378</v>
      </c>
      <c r="H1567" s="150" t="s">
        <v>37626</v>
      </c>
      <c r="I1567" s="179">
        <v>1</v>
      </c>
      <c r="J1567" s="150" t="s">
        <v>32</v>
      </c>
      <c r="K1567" s="150" t="s">
        <v>342</v>
      </c>
      <c r="L1567" s="150" t="s">
        <v>350</v>
      </c>
      <c r="M1567" s="150"/>
      <c r="N1567" s="150">
        <v>0</v>
      </c>
      <c r="O1567" s="150" t="s">
        <v>33</v>
      </c>
      <c r="P1567" s="150">
        <v>31367.48</v>
      </c>
      <c r="Q1567" s="150">
        <v>2615915</v>
      </c>
      <c r="R1567" s="150">
        <v>2499451</v>
      </c>
      <c r="S1567" s="150">
        <v>95.6</v>
      </c>
      <c r="T1567" s="150">
        <v>0</v>
      </c>
      <c r="U1567" s="150">
        <v>0</v>
      </c>
      <c r="V1567" s="150" t="s">
        <v>37625</v>
      </c>
      <c r="W1567" s="150" t="s">
        <v>37624</v>
      </c>
      <c r="X1567" s="150" t="s">
        <v>37623</v>
      </c>
      <c r="Y1567" s="147" t="s">
        <v>320</v>
      </c>
      <c r="Z1567" s="147" t="str">
        <f t="shared" si="61"/>
        <v>0101PE</v>
      </c>
      <c r="AA1567" s="246">
        <v>0</v>
      </c>
      <c r="AB1567" s="150" t="s">
        <v>13904</v>
      </c>
      <c r="AC1567" s="150" t="s">
        <v>3343</v>
      </c>
      <c r="AD1567" s="150"/>
      <c r="AE1567" s="223"/>
      <c r="AF1567" s="223"/>
    </row>
    <row r="1568" spans="1:32" s="222" customFormat="1" ht="24" hidden="1" customHeight="1">
      <c r="A1568" s="178">
        <v>42967</v>
      </c>
      <c r="B1568" s="177" t="s">
        <v>37604</v>
      </c>
      <c r="C1568" s="156">
        <v>0</v>
      </c>
      <c r="D1568" s="156" t="s">
        <v>31</v>
      </c>
      <c r="E1568" s="156" t="s">
        <v>94</v>
      </c>
      <c r="F1568" s="252">
        <v>170818</v>
      </c>
      <c r="G1568" s="156" t="s">
        <v>6378</v>
      </c>
      <c r="H1568" s="176" t="s">
        <v>37622</v>
      </c>
      <c r="I1568" s="156">
        <v>2</v>
      </c>
      <c r="J1568" s="156" t="s">
        <v>32</v>
      </c>
      <c r="K1568" s="156" t="s">
        <v>342</v>
      </c>
      <c r="L1568" s="156" t="s">
        <v>350</v>
      </c>
      <c r="M1568" s="156"/>
      <c r="N1568" s="156">
        <v>0</v>
      </c>
      <c r="O1568" s="156" t="s">
        <v>33</v>
      </c>
      <c r="P1568" s="156">
        <v>31517.46</v>
      </c>
      <c r="Q1568" s="156">
        <v>2641864</v>
      </c>
      <c r="R1568" s="156">
        <v>2513824</v>
      </c>
      <c r="S1568" s="166">
        <v>95.2</v>
      </c>
      <c r="T1568" s="156">
        <v>0</v>
      </c>
      <c r="U1568" s="156">
        <v>0</v>
      </c>
      <c r="V1568" s="156" t="s">
        <v>37621</v>
      </c>
      <c r="W1568" s="156" t="s">
        <v>37620</v>
      </c>
      <c r="X1568" s="156" t="s">
        <v>37619</v>
      </c>
      <c r="Y1568" s="141" t="s">
        <v>320</v>
      </c>
      <c r="Z1568" s="141" t="str">
        <f t="shared" si="61"/>
        <v>0101PE</v>
      </c>
      <c r="AA1568" s="245">
        <v>0</v>
      </c>
      <c r="AB1568" s="156" t="s">
        <v>13904</v>
      </c>
      <c r="AC1568" s="156" t="s">
        <v>3343</v>
      </c>
      <c r="AD1568" s="156"/>
      <c r="AE1568" s="223"/>
      <c r="AF1568" s="223"/>
    </row>
    <row r="1569" spans="1:32" s="222" customFormat="1" ht="24" hidden="1" customHeight="1">
      <c r="A1569" s="182">
        <v>42969</v>
      </c>
      <c r="B1569" s="181" t="s">
        <v>37610</v>
      </c>
      <c r="C1569" s="150">
        <v>0</v>
      </c>
      <c r="D1569" s="150" t="s">
        <v>31</v>
      </c>
      <c r="E1569" s="150" t="s">
        <v>37609</v>
      </c>
      <c r="F1569" s="253">
        <v>170818</v>
      </c>
      <c r="G1569" s="180" t="s">
        <v>108</v>
      </c>
      <c r="H1569" s="150" t="s">
        <v>37618</v>
      </c>
      <c r="I1569" s="179">
        <v>1</v>
      </c>
      <c r="J1569" s="150" t="s">
        <v>32</v>
      </c>
      <c r="K1569" s="150" t="s">
        <v>342</v>
      </c>
      <c r="L1569" s="150" t="s">
        <v>350</v>
      </c>
      <c r="M1569" s="150"/>
      <c r="N1569" s="150">
        <v>0</v>
      </c>
      <c r="O1569" s="150" t="s">
        <v>33</v>
      </c>
      <c r="P1569" s="150">
        <v>33283.440000000002</v>
      </c>
      <c r="Q1569" s="150">
        <v>2821071</v>
      </c>
      <c r="R1569" s="150">
        <v>2649968</v>
      </c>
      <c r="S1569" s="150">
        <v>94</v>
      </c>
      <c r="T1569" s="150">
        <v>0</v>
      </c>
      <c r="U1569" s="150">
        <v>0</v>
      </c>
      <c r="V1569" s="150" t="s">
        <v>37617</v>
      </c>
      <c r="W1569" s="150" t="s">
        <v>37616</v>
      </c>
      <c r="X1569" s="150" t="s">
        <v>37615</v>
      </c>
      <c r="Y1569" s="147" t="s">
        <v>320</v>
      </c>
      <c r="Z1569" s="147" t="str">
        <f t="shared" si="61"/>
        <v>0101PE</v>
      </c>
      <c r="AA1569" s="246">
        <v>0</v>
      </c>
      <c r="AB1569" s="150" t="s">
        <v>13904</v>
      </c>
      <c r="AC1569" s="150" t="s">
        <v>3343</v>
      </c>
      <c r="AD1569" s="150"/>
      <c r="AE1569" s="223"/>
      <c r="AF1569" s="223"/>
    </row>
    <row r="1570" spans="1:32" s="222" customFormat="1" ht="24" hidden="1" customHeight="1">
      <c r="A1570" s="178">
        <v>42969</v>
      </c>
      <c r="B1570" s="177" t="s">
        <v>37604</v>
      </c>
      <c r="C1570" s="156">
        <v>0</v>
      </c>
      <c r="D1570" s="156" t="s">
        <v>31</v>
      </c>
      <c r="E1570" s="156" t="s">
        <v>94</v>
      </c>
      <c r="F1570" s="252">
        <v>170818</v>
      </c>
      <c r="G1570" s="156" t="s">
        <v>108</v>
      </c>
      <c r="H1570" s="176" t="s">
        <v>37614</v>
      </c>
      <c r="I1570" s="156">
        <v>2</v>
      </c>
      <c r="J1570" s="156" t="s">
        <v>32</v>
      </c>
      <c r="K1570" s="156" t="s">
        <v>342</v>
      </c>
      <c r="L1570" s="156" t="s">
        <v>350</v>
      </c>
      <c r="M1570" s="156"/>
      <c r="N1570" s="156">
        <v>0</v>
      </c>
      <c r="O1570" s="156" t="s">
        <v>33</v>
      </c>
      <c r="P1570" s="156">
        <v>32629.73</v>
      </c>
      <c r="Q1570" s="156">
        <v>2766073</v>
      </c>
      <c r="R1570" s="156">
        <v>2601944</v>
      </c>
      <c r="S1570" s="166">
        <v>94.2</v>
      </c>
      <c r="T1570" s="156">
        <v>0</v>
      </c>
      <c r="U1570" s="156">
        <v>0</v>
      </c>
      <c r="V1570" s="156" t="s">
        <v>37613</v>
      </c>
      <c r="W1570" s="156" t="s">
        <v>37612</v>
      </c>
      <c r="X1570" s="156" t="s">
        <v>37611</v>
      </c>
      <c r="Y1570" s="141" t="s">
        <v>320</v>
      </c>
      <c r="Z1570" s="141" t="str">
        <f t="shared" si="61"/>
        <v>0101PE</v>
      </c>
      <c r="AA1570" s="245">
        <v>0</v>
      </c>
      <c r="AB1570" s="156" t="s">
        <v>13904</v>
      </c>
      <c r="AC1570" s="156" t="s">
        <v>3343</v>
      </c>
      <c r="AD1570" s="156"/>
      <c r="AE1570" s="223"/>
      <c r="AF1570" s="223"/>
    </row>
    <row r="1571" spans="1:32" s="222" customFormat="1" ht="24" hidden="1" customHeight="1">
      <c r="A1571" s="182">
        <v>42969</v>
      </c>
      <c r="B1571" s="181" t="s">
        <v>37610</v>
      </c>
      <c r="C1571" s="150">
        <v>0</v>
      </c>
      <c r="D1571" s="150" t="s">
        <v>31</v>
      </c>
      <c r="E1571" s="150" t="s">
        <v>37609</v>
      </c>
      <c r="F1571" s="253">
        <v>170821</v>
      </c>
      <c r="G1571" s="180" t="s">
        <v>6378</v>
      </c>
      <c r="H1571" s="150" t="s">
        <v>37608</v>
      </c>
      <c r="I1571" s="179">
        <v>1</v>
      </c>
      <c r="J1571" s="150" t="s">
        <v>32</v>
      </c>
      <c r="K1571" s="150" t="s">
        <v>342</v>
      </c>
      <c r="L1571" s="150" t="s">
        <v>350</v>
      </c>
      <c r="M1571" s="150"/>
      <c r="N1571" s="150">
        <v>0</v>
      </c>
      <c r="O1571" s="150" t="s">
        <v>33</v>
      </c>
      <c r="P1571" s="150">
        <v>32344.65</v>
      </c>
      <c r="Q1571" s="150">
        <v>2706019</v>
      </c>
      <c r="R1571" s="150">
        <v>2577749</v>
      </c>
      <c r="S1571" s="150">
        <v>95.4</v>
      </c>
      <c r="T1571" s="150">
        <v>0</v>
      </c>
      <c r="U1571" s="150">
        <v>0</v>
      </c>
      <c r="V1571" s="150" t="s">
        <v>37607</v>
      </c>
      <c r="W1571" s="150" t="s">
        <v>37606</v>
      </c>
      <c r="X1571" s="150" t="s">
        <v>37605</v>
      </c>
      <c r="Y1571" s="147" t="s">
        <v>320</v>
      </c>
      <c r="Z1571" s="147" t="str">
        <f t="shared" si="61"/>
        <v>0101PE</v>
      </c>
      <c r="AA1571" s="246">
        <v>0</v>
      </c>
      <c r="AB1571" s="150" t="s">
        <v>13904</v>
      </c>
      <c r="AC1571" s="150" t="s">
        <v>3343</v>
      </c>
      <c r="AD1571" s="150"/>
      <c r="AE1571" s="223"/>
      <c r="AF1571" s="223"/>
    </row>
    <row r="1572" spans="1:32" s="222" customFormat="1" ht="24" hidden="1" customHeight="1">
      <c r="A1572" s="178">
        <v>42969</v>
      </c>
      <c r="B1572" s="177" t="s">
        <v>37604</v>
      </c>
      <c r="C1572" s="156">
        <v>0</v>
      </c>
      <c r="D1572" s="156" t="s">
        <v>31</v>
      </c>
      <c r="E1572" s="156" t="s">
        <v>94</v>
      </c>
      <c r="F1572" s="252">
        <v>170821</v>
      </c>
      <c r="G1572" s="156" t="s">
        <v>6378</v>
      </c>
      <c r="H1572" s="176" t="s">
        <v>37603</v>
      </c>
      <c r="I1572" s="156">
        <v>2</v>
      </c>
      <c r="J1572" s="156" t="s">
        <v>32</v>
      </c>
      <c r="K1572" s="156" t="s">
        <v>342</v>
      </c>
      <c r="L1572" s="156" t="s">
        <v>350</v>
      </c>
      <c r="M1572" s="156"/>
      <c r="N1572" s="156">
        <v>0</v>
      </c>
      <c r="O1572" s="156" t="s">
        <v>33</v>
      </c>
      <c r="P1572" s="156">
        <v>31580.080000000002</v>
      </c>
      <c r="Q1572" s="156">
        <v>2632505</v>
      </c>
      <c r="R1572" s="156">
        <v>2515141</v>
      </c>
      <c r="S1572" s="166">
        <v>95.7</v>
      </c>
      <c r="T1572" s="156">
        <v>0</v>
      </c>
      <c r="U1572" s="156">
        <v>0</v>
      </c>
      <c r="V1572" s="156" t="s">
        <v>37602</v>
      </c>
      <c r="W1572" s="156" t="s">
        <v>37601</v>
      </c>
      <c r="X1572" s="156" t="s">
        <v>37600</v>
      </c>
      <c r="Y1572" s="141" t="s">
        <v>320</v>
      </c>
      <c r="Z1572" s="141" t="str">
        <f t="shared" si="61"/>
        <v>0101PE</v>
      </c>
      <c r="AA1572" s="245">
        <v>0</v>
      </c>
      <c r="AB1572" s="156" t="s">
        <v>13904</v>
      </c>
      <c r="AC1572" s="156" t="s">
        <v>3343</v>
      </c>
      <c r="AD1572" s="156"/>
      <c r="AE1572" s="223"/>
      <c r="AF1572" s="223"/>
    </row>
    <row r="1573" spans="1:32" s="222" customFormat="1" ht="24" hidden="1" customHeight="1">
      <c r="A1573" s="182">
        <v>42975</v>
      </c>
      <c r="B1573" s="181" t="s">
        <v>38740</v>
      </c>
      <c r="C1573" s="150">
        <v>0</v>
      </c>
      <c r="D1573" s="150" t="s">
        <v>31</v>
      </c>
      <c r="E1573" s="150" t="s">
        <v>37609</v>
      </c>
      <c r="F1573" s="219">
        <v>42970</v>
      </c>
      <c r="G1573" s="180" t="s">
        <v>310</v>
      </c>
      <c r="H1573" s="150" t="s">
        <v>38739</v>
      </c>
      <c r="I1573" s="179">
        <v>1</v>
      </c>
      <c r="J1573" s="150" t="s">
        <v>32</v>
      </c>
      <c r="K1573" s="150" t="s">
        <v>342</v>
      </c>
      <c r="L1573" s="150" t="s">
        <v>349</v>
      </c>
      <c r="M1573" s="150"/>
      <c r="N1573" s="150">
        <v>0</v>
      </c>
      <c r="O1573" s="150" t="s">
        <v>33</v>
      </c>
      <c r="P1573" s="150">
        <v>75453.67</v>
      </c>
      <c r="Q1573" s="150">
        <v>4309650</v>
      </c>
      <c r="R1573" s="150">
        <v>3413680</v>
      </c>
      <c r="S1573" s="150">
        <v>79.209999999999994</v>
      </c>
      <c r="T1573" s="150">
        <v>0</v>
      </c>
      <c r="U1573" s="150">
        <v>0</v>
      </c>
      <c r="V1573" s="150" t="s">
        <v>38738</v>
      </c>
      <c r="W1573" s="150" t="s">
        <v>38737</v>
      </c>
      <c r="X1573" s="150" t="s">
        <v>38736</v>
      </c>
      <c r="Y1573" s="147" t="s">
        <v>320</v>
      </c>
      <c r="Z1573" s="147" t="str">
        <f t="shared" ref="Z1573:Z1598" si="62">IF(P1573,CONCATENATE(C1573,Y1573),0)</f>
        <v>0101PE</v>
      </c>
      <c r="AA1573" s="246">
        <v>0</v>
      </c>
      <c r="AB1573" s="150" t="s">
        <v>30</v>
      </c>
      <c r="AC1573" s="150" t="s">
        <v>3343</v>
      </c>
      <c r="AD1573" s="150"/>
      <c r="AE1573" s="223"/>
      <c r="AF1573" s="223"/>
    </row>
    <row r="1574" spans="1:32" s="222" customFormat="1" ht="24" hidden="1" customHeight="1">
      <c r="A1574" s="178">
        <v>42975</v>
      </c>
      <c r="B1574" s="177" t="s">
        <v>37645</v>
      </c>
      <c r="C1574" s="156">
        <v>0</v>
      </c>
      <c r="D1574" s="156" t="s">
        <v>31</v>
      </c>
      <c r="E1574" s="156" t="s">
        <v>94</v>
      </c>
      <c r="F1574" s="264">
        <v>42970</v>
      </c>
      <c r="G1574" s="156" t="s">
        <v>310</v>
      </c>
      <c r="H1574" s="176" t="s">
        <v>38716</v>
      </c>
      <c r="I1574" s="156">
        <v>2</v>
      </c>
      <c r="J1574" s="156" t="s">
        <v>32</v>
      </c>
      <c r="K1574" s="156" t="s">
        <v>342</v>
      </c>
      <c r="L1574" s="156" t="s">
        <v>349</v>
      </c>
      <c r="M1574" s="156"/>
      <c r="N1574" s="156">
        <v>0</v>
      </c>
      <c r="O1574" s="156" t="s">
        <v>33</v>
      </c>
      <c r="P1574" s="156">
        <v>77268.800000000003</v>
      </c>
      <c r="Q1574" s="156">
        <v>4309650</v>
      </c>
      <c r="R1574" s="156">
        <v>3471813</v>
      </c>
      <c r="S1574" s="166">
        <v>80.56</v>
      </c>
      <c r="T1574" s="156">
        <v>0</v>
      </c>
      <c r="U1574" s="156">
        <v>0</v>
      </c>
      <c r="V1574" s="156" t="s">
        <v>38735</v>
      </c>
      <c r="W1574" s="156" t="s">
        <v>38734</v>
      </c>
      <c r="X1574" s="156" t="s">
        <v>38733</v>
      </c>
      <c r="Y1574" s="141" t="s">
        <v>320</v>
      </c>
      <c r="Z1574" s="141" t="str">
        <f t="shared" si="62"/>
        <v>0101PE</v>
      </c>
      <c r="AA1574" s="245">
        <v>0</v>
      </c>
      <c r="AB1574" s="156" t="s">
        <v>30</v>
      </c>
      <c r="AC1574" s="156" t="s">
        <v>3343</v>
      </c>
      <c r="AD1574" s="156"/>
      <c r="AE1574" s="223"/>
      <c r="AF1574" s="223"/>
    </row>
    <row r="1575" spans="1:32" s="222" customFormat="1" ht="24" hidden="1" customHeight="1">
      <c r="A1575" s="178">
        <v>42975</v>
      </c>
      <c r="B1575" s="177" t="s">
        <v>37645</v>
      </c>
      <c r="C1575" s="156">
        <v>0</v>
      </c>
      <c r="D1575" s="156" t="s">
        <v>31</v>
      </c>
      <c r="E1575" s="156" t="s">
        <v>95</v>
      </c>
      <c r="F1575" s="264">
        <v>42970</v>
      </c>
      <c r="G1575" s="156" t="s">
        <v>310</v>
      </c>
      <c r="H1575" s="176" t="s">
        <v>38716</v>
      </c>
      <c r="I1575" s="156">
        <v>3</v>
      </c>
      <c r="J1575" s="156" t="s">
        <v>32</v>
      </c>
      <c r="K1575" s="156" t="s">
        <v>342</v>
      </c>
      <c r="L1575" s="156" t="s">
        <v>349</v>
      </c>
      <c r="M1575" s="156"/>
      <c r="N1575" s="156">
        <v>0</v>
      </c>
      <c r="O1575" s="156" t="s">
        <v>33</v>
      </c>
      <c r="P1575" s="156">
        <v>77789.95</v>
      </c>
      <c r="Q1575" s="156">
        <v>4309650</v>
      </c>
      <c r="R1575" s="156">
        <v>3495894</v>
      </c>
      <c r="S1575" s="166">
        <v>81.12</v>
      </c>
      <c r="T1575" s="156">
        <v>0</v>
      </c>
      <c r="U1575" s="156">
        <v>0</v>
      </c>
      <c r="V1575" s="156" t="s">
        <v>38732</v>
      </c>
      <c r="W1575" s="156" t="s">
        <v>38731</v>
      </c>
      <c r="X1575" s="156" t="s">
        <v>38730</v>
      </c>
      <c r="Y1575" s="141" t="s">
        <v>320</v>
      </c>
      <c r="Z1575" s="141" t="str">
        <f t="shared" si="62"/>
        <v>0101PE</v>
      </c>
      <c r="AA1575" s="245">
        <v>0</v>
      </c>
      <c r="AB1575" s="156" t="s">
        <v>30</v>
      </c>
      <c r="AC1575" s="156" t="s">
        <v>3343</v>
      </c>
      <c r="AD1575" s="156"/>
      <c r="AE1575" s="223"/>
      <c r="AF1575" s="223"/>
    </row>
    <row r="1576" spans="1:32" s="222" customFormat="1" ht="24" hidden="1" customHeight="1">
      <c r="A1576" s="178">
        <v>42975</v>
      </c>
      <c r="B1576" s="177" t="s">
        <v>37645</v>
      </c>
      <c r="C1576" s="156">
        <v>0</v>
      </c>
      <c r="D1576" s="156" t="s">
        <v>31</v>
      </c>
      <c r="E1576" s="156" t="s">
        <v>96</v>
      </c>
      <c r="F1576" s="264">
        <v>42970</v>
      </c>
      <c r="G1576" s="156" t="s">
        <v>310</v>
      </c>
      <c r="H1576" s="176" t="s">
        <v>38716</v>
      </c>
      <c r="I1576" s="156">
        <v>4</v>
      </c>
      <c r="J1576" s="156" t="s">
        <v>32</v>
      </c>
      <c r="K1576" s="156" t="s">
        <v>342</v>
      </c>
      <c r="L1576" s="156" t="s">
        <v>349</v>
      </c>
      <c r="M1576" s="156"/>
      <c r="N1576" s="156">
        <v>0</v>
      </c>
      <c r="O1576" s="156" t="s">
        <v>33</v>
      </c>
      <c r="P1576" s="156">
        <v>77831.8</v>
      </c>
      <c r="Q1576" s="156">
        <v>4309650</v>
      </c>
      <c r="R1576" s="156">
        <v>3492529</v>
      </c>
      <c r="S1576" s="166">
        <v>81.040000000000006</v>
      </c>
      <c r="T1576" s="156">
        <v>0</v>
      </c>
      <c r="U1576" s="156">
        <v>0</v>
      </c>
      <c r="V1576" s="156" t="s">
        <v>38729</v>
      </c>
      <c r="W1576" s="156" t="s">
        <v>38728</v>
      </c>
      <c r="X1576" s="156" t="s">
        <v>38727</v>
      </c>
      <c r="Y1576" s="141" t="s">
        <v>320</v>
      </c>
      <c r="Z1576" s="141" t="str">
        <f t="shared" si="62"/>
        <v>0101PE</v>
      </c>
      <c r="AA1576" s="245">
        <v>0</v>
      </c>
      <c r="AB1576" s="156" t="s">
        <v>30</v>
      </c>
      <c r="AC1576" s="156" t="s">
        <v>3343</v>
      </c>
      <c r="AD1576" s="156"/>
      <c r="AE1576" s="223"/>
      <c r="AF1576" s="223"/>
    </row>
    <row r="1577" spans="1:32" s="222" customFormat="1" ht="24" hidden="1" customHeight="1">
      <c r="A1577" s="178">
        <v>42975</v>
      </c>
      <c r="B1577" s="177" t="s">
        <v>37645</v>
      </c>
      <c r="C1577" s="156">
        <v>0</v>
      </c>
      <c r="D1577" s="156" t="s">
        <v>31</v>
      </c>
      <c r="E1577" s="156" t="s">
        <v>97</v>
      </c>
      <c r="F1577" s="264">
        <v>42970</v>
      </c>
      <c r="G1577" s="156" t="s">
        <v>310</v>
      </c>
      <c r="H1577" s="176" t="s">
        <v>38716</v>
      </c>
      <c r="I1577" s="156">
        <v>5</v>
      </c>
      <c r="J1577" s="156" t="s">
        <v>32</v>
      </c>
      <c r="K1577" s="156" t="s">
        <v>342</v>
      </c>
      <c r="L1577" s="156" t="s">
        <v>349</v>
      </c>
      <c r="M1577" s="156"/>
      <c r="N1577" s="156">
        <v>0</v>
      </c>
      <c r="O1577" s="156" t="s">
        <v>33</v>
      </c>
      <c r="P1577" s="156">
        <v>79063.100000000006</v>
      </c>
      <c r="Q1577" s="156">
        <v>4309650</v>
      </c>
      <c r="R1577" s="156">
        <v>3572639</v>
      </c>
      <c r="S1577" s="166">
        <v>82.9</v>
      </c>
      <c r="T1577" s="156">
        <v>0</v>
      </c>
      <c r="U1577" s="156">
        <v>0</v>
      </c>
      <c r="V1577" s="156" t="s">
        <v>38726</v>
      </c>
      <c r="W1577" s="156" t="s">
        <v>38725</v>
      </c>
      <c r="X1577" s="156" t="s">
        <v>38724</v>
      </c>
      <c r="Y1577" s="141" t="s">
        <v>320</v>
      </c>
      <c r="Z1577" s="141" t="str">
        <f t="shared" si="62"/>
        <v>0101PE</v>
      </c>
      <c r="AA1577" s="245">
        <v>0</v>
      </c>
      <c r="AB1577" s="156" t="s">
        <v>30</v>
      </c>
      <c r="AC1577" s="156" t="s">
        <v>3343</v>
      </c>
      <c r="AD1577" s="156"/>
      <c r="AE1577" s="223"/>
      <c r="AF1577" s="223"/>
    </row>
    <row r="1578" spans="1:32" s="222" customFormat="1" ht="24" hidden="1" customHeight="1">
      <c r="A1578" s="178">
        <v>42975</v>
      </c>
      <c r="B1578" s="177" t="s">
        <v>37645</v>
      </c>
      <c r="C1578" s="156">
        <v>0</v>
      </c>
      <c r="D1578" s="156" t="s">
        <v>31</v>
      </c>
      <c r="E1578" s="156" t="s">
        <v>98</v>
      </c>
      <c r="F1578" s="264">
        <v>42970</v>
      </c>
      <c r="G1578" s="156" t="s">
        <v>310</v>
      </c>
      <c r="H1578" s="176" t="s">
        <v>38716</v>
      </c>
      <c r="I1578" s="156">
        <v>6</v>
      </c>
      <c r="J1578" s="156" t="s">
        <v>32</v>
      </c>
      <c r="K1578" s="156" t="s">
        <v>342</v>
      </c>
      <c r="L1578" s="156" t="s">
        <v>349</v>
      </c>
      <c r="M1578" s="156"/>
      <c r="N1578" s="156">
        <v>0</v>
      </c>
      <c r="O1578" s="156" t="s">
        <v>33</v>
      </c>
      <c r="P1578" s="156">
        <v>78556.77</v>
      </c>
      <c r="Q1578" s="156">
        <v>4309650</v>
      </c>
      <c r="R1578" s="156">
        <v>3532328</v>
      </c>
      <c r="S1578" s="166">
        <v>81.96</v>
      </c>
      <c r="T1578" s="156">
        <v>0</v>
      </c>
      <c r="U1578" s="156">
        <v>0</v>
      </c>
      <c r="V1578" s="156" t="s">
        <v>38723</v>
      </c>
      <c r="W1578" s="156" t="s">
        <v>38722</v>
      </c>
      <c r="X1578" s="156" t="s">
        <v>38721</v>
      </c>
      <c r="Y1578" s="141" t="s">
        <v>320</v>
      </c>
      <c r="Z1578" s="141" t="str">
        <f t="shared" si="62"/>
        <v>0101PE</v>
      </c>
      <c r="AA1578" s="245">
        <v>0</v>
      </c>
      <c r="AB1578" s="156" t="s">
        <v>30</v>
      </c>
      <c r="AC1578" s="156" t="s">
        <v>3343</v>
      </c>
      <c r="AD1578" s="156"/>
      <c r="AE1578" s="223"/>
      <c r="AF1578" s="223"/>
    </row>
    <row r="1579" spans="1:32" s="222" customFormat="1" ht="24" hidden="1" customHeight="1">
      <c r="A1579" s="178">
        <v>42975</v>
      </c>
      <c r="B1579" s="177" t="s">
        <v>37645</v>
      </c>
      <c r="C1579" s="156">
        <v>0</v>
      </c>
      <c r="D1579" s="156" t="s">
        <v>31</v>
      </c>
      <c r="E1579" s="156" t="s">
        <v>99</v>
      </c>
      <c r="F1579" s="264">
        <v>42970</v>
      </c>
      <c r="G1579" s="156" t="s">
        <v>310</v>
      </c>
      <c r="H1579" s="176" t="s">
        <v>38716</v>
      </c>
      <c r="I1579" s="156">
        <v>7</v>
      </c>
      <c r="J1579" s="156" t="s">
        <v>32</v>
      </c>
      <c r="K1579" s="156" t="s">
        <v>342</v>
      </c>
      <c r="L1579" s="156" t="s">
        <v>349</v>
      </c>
      <c r="M1579" s="156"/>
      <c r="N1579" s="156">
        <v>0</v>
      </c>
      <c r="O1579" s="156" t="s">
        <v>33</v>
      </c>
      <c r="P1579" s="156">
        <v>78402.429999999993</v>
      </c>
      <c r="Q1579" s="156">
        <v>4309650</v>
      </c>
      <c r="R1579" s="156">
        <v>3528314</v>
      </c>
      <c r="S1579" s="166">
        <v>81.87</v>
      </c>
      <c r="T1579" s="156">
        <v>0</v>
      </c>
      <c r="U1579" s="156">
        <v>0</v>
      </c>
      <c r="V1579" s="156" t="s">
        <v>38720</v>
      </c>
      <c r="W1579" s="156" t="s">
        <v>38719</v>
      </c>
      <c r="X1579" s="156" t="s">
        <v>38718</v>
      </c>
      <c r="Y1579" s="141" t="s">
        <v>320</v>
      </c>
      <c r="Z1579" s="141" t="str">
        <f t="shared" si="62"/>
        <v>0101PE</v>
      </c>
      <c r="AA1579" s="245">
        <v>0</v>
      </c>
      <c r="AB1579" s="156" t="s">
        <v>30</v>
      </c>
      <c r="AC1579" s="156" t="s">
        <v>3343</v>
      </c>
      <c r="AD1579" s="156"/>
      <c r="AE1579" s="223"/>
      <c r="AF1579" s="223"/>
    </row>
    <row r="1580" spans="1:32" s="222" customFormat="1" ht="24" hidden="1" customHeight="1">
      <c r="A1580" s="178">
        <v>42975</v>
      </c>
      <c r="B1580" s="177" t="s">
        <v>38717</v>
      </c>
      <c r="C1580" s="156">
        <v>0</v>
      </c>
      <c r="D1580" s="156" t="s">
        <v>31</v>
      </c>
      <c r="E1580" s="156" t="s">
        <v>100</v>
      </c>
      <c r="F1580" s="264">
        <v>42970</v>
      </c>
      <c r="G1580" s="156" t="s">
        <v>310</v>
      </c>
      <c r="H1580" s="176" t="s">
        <v>38716</v>
      </c>
      <c r="I1580" s="156">
        <v>8</v>
      </c>
      <c r="J1580" s="156" t="s">
        <v>32</v>
      </c>
      <c r="K1580" s="156" t="s">
        <v>342</v>
      </c>
      <c r="L1580" s="156" t="s">
        <v>349</v>
      </c>
      <c r="M1580" s="156"/>
      <c r="N1580" s="156">
        <v>0</v>
      </c>
      <c r="O1580" s="156" t="s">
        <v>33</v>
      </c>
      <c r="P1580" s="156">
        <v>72955.100000000006</v>
      </c>
      <c r="Q1580" s="156">
        <v>4309650</v>
      </c>
      <c r="R1580" s="156">
        <v>3282600</v>
      </c>
      <c r="S1580" s="166">
        <v>76.17</v>
      </c>
      <c r="T1580" s="156">
        <v>0</v>
      </c>
      <c r="U1580" s="156">
        <v>0</v>
      </c>
      <c r="V1580" s="156" t="s">
        <v>38715</v>
      </c>
      <c r="W1580" s="156" t="s">
        <v>38714</v>
      </c>
      <c r="X1580" s="156" t="s">
        <v>38713</v>
      </c>
      <c r="Y1580" s="141" t="s">
        <v>320</v>
      </c>
      <c r="Z1580" s="141" t="str">
        <f t="shared" si="62"/>
        <v>0101PE</v>
      </c>
      <c r="AA1580" s="245">
        <v>0</v>
      </c>
      <c r="AB1580" s="156" t="s">
        <v>30</v>
      </c>
      <c r="AC1580" s="156" t="s">
        <v>3343</v>
      </c>
      <c r="AD1580" s="156"/>
      <c r="AE1580" s="223"/>
      <c r="AF1580" s="223"/>
    </row>
    <row r="1581" spans="1:32" s="222" customFormat="1" ht="24" hidden="1" customHeight="1">
      <c r="A1581" s="182">
        <v>42975</v>
      </c>
      <c r="B1581" s="181" t="s">
        <v>38712</v>
      </c>
      <c r="C1581" s="150">
        <v>0</v>
      </c>
      <c r="D1581" s="150" t="s">
        <v>31</v>
      </c>
      <c r="E1581" s="150" t="s">
        <v>38711</v>
      </c>
      <c r="F1581" s="219">
        <v>42970</v>
      </c>
      <c r="G1581" s="180" t="s">
        <v>310</v>
      </c>
      <c r="H1581" s="150" t="s">
        <v>38710</v>
      </c>
      <c r="I1581" s="179">
        <v>1</v>
      </c>
      <c r="J1581" s="150" t="s">
        <v>32</v>
      </c>
      <c r="K1581" s="150" t="s">
        <v>342</v>
      </c>
      <c r="L1581" s="150" t="s">
        <v>349</v>
      </c>
      <c r="M1581" s="150"/>
      <c r="N1581" s="150">
        <v>0</v>
      </c>
      <c r="O1581" s="150" t="s">
        <v>33</v>
      </c>
      <c r="P1581" s="150">
        <v>77605.91</v>
      </c>
      <c r="Q1581" s="150">
        <v>4309650</v>
      </c>
      <c r="R1581" s="150">
        <v>3462120</v>
      </c>
      <c r="S1581" s="150">
        <v>80.33</v>
      </c>
      <c r="T1581" s="150">
        <v>0</v>
      </c>
      <c r="U1581" s="150">
        <v>0</v>
      </c>
      <c r="V1581" s="150" t="s">
        <v>38709</v>
      </c>
      <c r="W1581" s="150" t="s">
        <v>38708</v>
      </c>
      <c r="X1581" s="150" t="s">
        <v>38707</v>
      </c>
      <c r="Y1581" s="147" t="s">
        <v>320</v>
      </c>
      <c r="Z1581" s="147" t="str">
        <f t="shared" si="62"/>
        <v>0101PE</v>
      </c>
      <c r="AA1581" s="246">
        <v>0</v>
      </c>
      <c r="AB1581" s="150" t="s">
        <v>13904</v>
      </c>
      <c r="AC1581" s="150" t="s">
        <v>3343</v>
      </c>
      <c r="AD1581" s="150"/>
      <c r="AE1581" s="223"/>
      <c r="AF1581" s="223"/>
    </row>
    <row r="1582" spans="1:32" s="222" customFormat="1" ht="24" hidden="1" customHeight="1">
      <c r="A1582" s="178">
        <v>42975</v>
      </c>
      <c r="B1582" s="177" t="s">
        <v>38706</v>
      </c>
      <c r="C1582" s="156">
        <v>0</v>
      </c>
      <c r="D1582" s="156" t="s">
        <v>31</v>
      </c>
      <c r="E1582" s="156" t="s">
        <v>38705</v>
      </c>
      <c r="F1582" s="264">
        <v>42970</v>
      </c>
      <c r="G1582" s="156" t="s">
        <v>310</v>
      </c>
      <c r="H1582" s="176" t="s">
        <v>38682</v>
      </c>
      <c r="I1582" s="156">
        <v>2</v>
      </c>
      <c r="J1582" s="156" t="s">
        <v>32</v>
      </c>
      <c r="K1582" s="156" t="s">
        <v>342</v>
      </c>
      <c r="L1582" s="156" t="s">
        <v>349</v>
      </c>
      <c r="M1582" s="156"/>
      <c r="N1582" s="156">
        <v>0</v>
      </c>
      <c r="O1582" s="156" t="s">
        <v>33</v>
      </c>
      <c r="P1582" s="156">
        <v>76749.100000000006</v>
      </c>
      <c r="Q1582" s="156">
        <v>4309650</v>
      </c>
      <c r="R1582" s="156">
        <v>3425027</v>
      </c>
      <c r="S1582" s="166">
        <v>79.47</v>
      </c>
      <c r="T1582" s="156">
        <v>0</v>
      </c>
      <c r="U1582" s="156">
        <v>0</v>
      </c>
      <c r="V1582" s="156" t="s">
        <v>38704</v>
      </c>
      <c r="W1582" s="156" t="s">
        <v>38703</v>
      </c>
      <c r="X1582" s="156" t="s">
        <v>38702</v>
      </c>
      <c r="Y1582" s="141" t="s">
        <v>320</v>
      </c>
      <c r="Z1582" s="141" t="str">
        <f t="shared" si="62"/>
        <v>0101PE</v>
      </c>
      <c r="AA1582" s="245">
        <v>0</v>
      </c>
      <c r="AB1582" s="156" t="s">
        <v>13904</v>
      </c>
      <c r="AC1582" s="156" t="s">
        <v>3343</v>
      </c>
      <c r="AD1582" s="156"/>
      <c r="AE1582" s="223"/>
      <c r="AF1582" s="223"/>
    </row>
    <row r="1583" spans="1:32" s="222" customFormat="1" ht="24" hidden="1" customHeight="1">
      <c r="A1583" s="178">
        <v>42975</v>
      </c>
      <c r="B1583" s="177" t="s">
        <v>38701</v>
      </c>
      <c r="C1583" s="156">
        <v>0</v>
      </c>
      <c r="D1583" s="156" t="s">
        <v>31</v>
      </c>
      <c r="E1583" s="156" t="s">
        <v>38700</v>
      </c>
      <c r="F1583" s="264">
        <v>42970</v>
      </c>
      <c r="G1583" s="156" t="s">
        <v>310</v>
      </c>
      <c r="H1583" s="176" t="s">
        <v>38682</v>
      </c>
      <c r="I1583" s="156">
        <v>3</v>
      </c>
      <c r="J1583" s="156" t="s">
        <v>32</v>
      </c>
      <c r="K1583" s="156" t="s">
        <v>342</v>
      </c>
      <c r="L1583" s="156" t="s">
        <v>349</v>
      </c>
      <c r="M1583" s="156"/>
      <c r="N1583" s="156">
        <v>0</v>
      </c>
      <c r="O1583" s="156" t="s">
        <v>33</v>
      </c>
      <c r="P1583" s="156">
        <v>78928.88</v>
      </c>
      <c r="Q1583" s="156">
        <v>4309650</v>
      </c>
      <c r="R1583" s="156">
        <v>3524364</v>
      </c>
      <c r="S1583" s="166">
        <v>81.78</v>
      </c>
      <c r="T1583" s="156">
        <v>0</v>
      </c>
      <c r="U1583" s="156">
        <v>0</v>
      </c>
      <c r="V1583" s="156" t="s">
        <v>38699</v>
      </c>
      <c r="W1583" s="156" t="s">
        <v>38698</v>
      </c>
      <c r="X1583" s="156" t="s">
        <v>38697</v>
      </c>
      <c r="Y1583" s="141" t="s">
        <v>320</v>
      </c>
      <c r="Z1583" s="141" t="str">
        <f t="shared" si="62"/>
        <v>0101PE</v>
      </c>
      <c r="AA1583" s="245">
        <v>0</v>
      </c>
      <c r="AB1583" s="156" t="s">
        <v>13904</v>
      </c>
      <c r="AC1583" s="156" t="s">
        <v>3343</v>
      </c>
      <c r="AD1583" s="156"/>
      <c r="AE1583" s="223"/>
      <c r="AF1583" s="223"/>
    </row>
    <row r="1584" spans="1:32" s="222" customFormat="1" ht="24" hidden="1" customHeight="1">
      <c r="A1584" s="178">
        <v>42975</v>
      </c>
      <c r="B1584" s="177" t="s">
        <v>37645</v>
      </c>
      <c r="C1584" s="156">
        <v>0</v>
      </c>
      <c r="D1584" s="156" t="s">
        <v>31</v>
      </c>
      <c r="E1584" s="156" t="s">
        <v>93</v>
      </c>
      <c r="F1584" s="264">
        <v>42970</v>
      </c>
      <c r="G1584" s="156" t="s">
        <v>310</v>
      </c>
      <c r="H1584" s="176" t="s">
        <v>38682</v>
      </c>
      <c r="I1584" s="156">
        <v>4</v>
      </c>
      <c r="J1584" s="156" t="s">
        <v>32</v>
      </c>
      <c r="K1584" s="156" t="s">
        <v>342</v>
      </c>
      <c r="L1584" s="156" t="s">
        <v>349</v>
      </c>
      <c r="M1584" s="156"/>
      <c r="N1584" s="156">
        <v>0</v>
      </c>
      <c r="O1584" s="156" t="s">
        <v>33</v>
      </c>
      <c r="P1584" s="156">
        <v>83227.02</v>
      </c>
      <c r="Q1584" s="156">
        <v>4309650</v>
      </c>
      <c r="R1584" s="156">
        <v>3736915</v>
      </c>
      <c r="S1584" s="166">
        <v>86.71</v>
      </c>
      <c r="T1584" s="156">
        <v>0</v>
      </c>
      <c r="U1584" s="156">
        <v>0</v>
      </c>
      <c r="V1584" s="156" t="s">
        <v>38696</v>
      </c>
      <c r="W1584" s="156" t="s">
        <v>38695</v>
      </c>
      <c r="X1584" s="156" t="s">
        <v>38694</v>
      </c>
      <c r="Y1584" s="141" t="s">
        <v>320</v>
      </c>
      <c r="Z1584" s="141" t="str">
        <f t="shared" si="62"/>
        <v>0101PE</v>
      </c>
      <c r="AA1584" s="245">
        <v>0</v>
      </c>
      <c r="AB1584" s="156" t="s">
        <v>30</v>
      </c>
      <c r="AC1584" s="156" t="s">
        <v>3343</v>
      </c>
      <c r="AD1584" s="156"/>
      <c r="AE1584" s="223"/>
      <c r="AF1584" s="223"/>
    </row>
    <row r="1585" spans="1:32" s="222" customFormat="1" ht="24" hidden="1" customHeight="1">
      <c r="A1585" s="178">
        <v>42975</v>
      </c>
      <c r="B1585" s="177" t="s">
        <v>37645</v>
      </c>
      <c r="C1585" s="156">
        <v>0</v>
      </c>
      <c r="D1585" s="156" t="s">
        <v>31</v>
      </c>
      <c r="E1585" s="156" t="s">
        <v>94</v>
      </c>
      <c r="F1585" s="264">
        <v>42970</v>
      </c>
      <c r="G1585" s="156" t="s">
        <v>310</v>
      </c>
      <c r="H1585" s="176" t="s">
        <v>38682</v>
      </c>
      <c r="I1585" s="156">
        <v>5</v>
      </c>
      <c r="J1585" s="156" t="s">
        <v>32</v>
      </c>
      <c r="K1585" s="156" t="s">
        <v>342</v>
      </c>
      <c r="L1585" s="156" t="s">
        <v>349</v>
      </c>
      <c r="M1585" s="156"/>
      <c r="N1585" s="156">
        <v>0</v>
      </c>
      <c r="O1585" s="156" t="s">
        <v>33</v>
      </c>
      <c r="P1585" s="156">
        <v>81807.66</v>
      </c>
      <c r="Q1585" s="156">
        <v>4309650</v>
      </c>
      <c r="R1585" s="156">
        <v>3661962</v>
      </c>
      <c r="S1585" s="166">
        <v>84.97</v>
      </c>
      <c r="T1585" s="156">
        <v>0</v>
      </c>
      <c r="U1585" s="156">
        <v>0</v>
      </c>
      <c r="V1585" s="156" t="s">
        <v>38693</v>
      </c>
      <c r="W1585" s="156" t="s">
        <v>38692</v>
      </c>
      <c r="X1585" s="156" t="s">
        <v>38691</v>
      </c>
      <c r="Y1585" s="141" t="s">
        <v>320</v>
      </c>
      <c r="Z1585" s="141" t="str">
        <f t="shared" si="62"/>
        <v>0101PE</v>
      </c>
      <c r="AA1585" s="245">
        <v>0</v>
      </c>
      <c r="AB1585" s="156" t="s">
        <v>30</v>
      </c>
      <c r="AC1585" s="156" t="s">
        <v>3343</v>
      </c>
      <c r="AD1585" s="156"/>
      <c r="AE1585" s="223"/>
      <c r="AF1585" s="223"/>
    </row>
    <row r="1586" spans="1:32" s="222" customFormat="1" ht="24" hidden="1" customHeight="1">
      <c r="A1586" s="178">
        <v>42975</v>
      </c>
      <c r="B1586" s="177" t="s">
        <v>37645</v>
      </c>
      <c r="C1586" s="156">
        <v>0</v>
      </c>
      <c r="D1586" s="156" t="s">
        <v>31</v>
      </c>
      <c r="E1586" s="156" t="s">
        <v>95</v>
      </c>
      <c r="F1586" s="264">
        <v>42970</v>
      </c>
      <c r="G1586" s="156" t="s">
        <v>310</v>
      </c>
      <c r="H1586" s="176" t="s">
        <v>38682</v>
      </c>
      <c r="I1586" s="156">
        <v>6</v>
      </c>
      <c r="J1586" s="156" t="s">
        <v>32</v>
      </c>
      <c r="K1586" s="156" t="s">
        <v>342</v>
      </c>
      <c r="L1586" s="156" t="s">
        <v>349</v>
      </c>
      <c r="M1586" s="156"/>
      <c r="N1586" s="156">
        <v>0</v>
      </c>
      <c r="O1586" s="156" t="s">
        <v>33</v>
      </c>
      <c r="P1586" s="156">
        <v>81618.34</v>
      </c>
      <c r="Q1586" s="156">
        <v>4309650</v>
      </c>
      <c r="R1586" s="156">
        <v>3678680</v>
      </c>
      <c r="S1586" s="166">
        <v>85.36</v>
      </c>
      <c r="T1586" s="156">
        <v>0</v>
      </c>
      <c r="U1586" s="156">
        <v>0</v>
      </c>
      <c r="V1586" s="156" t="s">
        <v>38690</v>
      </c>
      <c r="W1586" s="156" t="s">
        <v>38689</v>
      </c>
      <c r="X1586" s="156" t="s">
        <v>38688</v>
      </c>
      <c r="Y1586" s="141" t="s">
        <v>320</v>
      </c>
      <c r="Z1586" s="141" t="str">
        <f t="shared" si="62"/>
        <v>0101PE</v>
      </c>
      <c r="AA1586" s="245">
        <v>0</v>
      </c>
      <c r="AB1586" s="156" t="s">
        <v>30</v>
      </c>
      <c r="AC1586" s="156" t="s">
        <v>3343</v>
      </c>
      <c r="AD1586" s="156"/>
      <c r="AE1586" s="223"/>
      <c r="AF1586" s="223"/>
    </row>
    <row r="1587" spans="1:32" s="222" customFormat="1" ht="24" hidden="1" customHeight="1">
      <c r="A1587" s="178">
        <v>42975</v>
      </c>
      <c r="B1587" s="177" t="s">
        <v>38687</v>
      </c>
      <c r="C1587" s="156">
        <v>0</v>
      </c>
      <c r="D1587" s="156" t="s">
        <v>31</v>
      </c>
      <c r="E1587" s="156" t="s">
        <v>96</v>
      </c>
      <c r="F1587" s="264">
        <v>42970</v>
      </c>
      <c r="G1587" s="156" t="s">
        <v>310</v>
      </c>
      <c r="H1587" s="176" t="s">
        <v>38682</v>
      </c>
      <c r="I1587" s="156">
        <v>7</v>
      </c>
      <c r="J1587" s="156" t="s">
        <v>32</v>
      </c>
      <c r="K1587" s="156" t="s">
        <v>342</v>
      </c>
      <c r="L1587" s="156" t="s">
        <v>349</v>
      </c>
      <c r="M1587" s="156"/>
      <c r="N1587" s="156">
        <v>0</v>
      </c>
      <c r="O1587" s="156" t="s">
        <v>33</v>
      </c>
      <c r="P1587" s="156">
        <v>68754.259999999995</v>
      </c>
      <c r="Q1587" s="156">
        <v>4309650</v>
      </c>
      <c r="R1587" s="156">
        <v>3099091</v>
      </c>
      <c r="S1587" s="166">
        <v>71.91</v>
      </c>
      <c r="T1587" s="156">
        <v>0</v>
      </c>
      <c r="U1587" s="156">
        <v>0</v>
      </c>
      <c r="V1587" s="156" t="s">
        <v>38686</v>
      </c>
      <c r="W1587" s="156" t="s">
        <v>38685</v>
      </c>
      <c r="X1587" s="156" t="s">
        <v>38684</v>
      </c>
      <c r="Y1587" s="141" t="s">
        <v>320</v>
      </c>
      <c r="Z1587" s="141" t="str">
        <f t="shared" si="62"/>
        <v>0101PE</v>
      </c>
      <c r="AA1587" s="245">
        <v>0</v>
      </c>
      <c r="AB1587" s="156" t="s">
        <v>13904</v>
      </c>
      <c r="AC1587" s="156" t="s">
        <v>3343</v>
      </c>
      <c r="AD1587" s="156"/>
      <c r="AE1587" s="223"/>
      <c r="AF1587" s="223"/>
    </row>
    <row r="1588" spans="1:32" s="222" customFormat="1" ht="24" hidden="1" customHeight="1">
      <c r="A1588" s="178">
        <v>42975</v>
      </c>
      <c r="B1588" s="177" t="s">
        <v>38683</v>
      </c>
      <c r="C1588" s="156">
        <v>0</v>
      </c>
      <c r="D1588" s="156" t="s">
        <v>31</v>
      </c>
      <c r="E1588" s="156" t="s">
        <v>97</v>
      </c>
      <c r="F1588" s="264">
        <v>42970</v>
      </c>
      <c r="G1588" s="156" t="s">
        <v>310</v>
      </c>
      <c r="H1588" s="176" t="s">
        <v>38682</v>
      </c>
      <c r="I1588" s="156">
        <v>8</v>
      </c>
      <c r="J1588" s="156" t="s">
        <v>32</v>
      </c>
      <c r="K1588" s="156" t="s">
        <v>342</v>
      </c>
      <c r="L1588" s="156" t="s">
        <v>349</v>
      </c>
      <c r="M1588" s="156"/>
      <c r="N1588" s="156">
        <v>0</v>
      </c>
      <c r="O1588" s="156" t="s">
        <v>33</v>
      </c>
      <c r="P1588" s="156">
        <v>76696.34</v>
      </c>
      <c r="Q1588" s="156">
        <v>4309650</v>
      </c>
      <c r="R1588" s="156">
        <v>3457255</v>
      </c>
      <c r="S1588" s="166">
        <v>80.22</v>
      </c>
      <c r="T1588" s="156">
        <v>0</v>
      </c>
      <c r="U1588" s="156">
        <v>0</v>
      </c>
      <c r="V1588" s="156" t="s">
        <v>38681</v>
      </c>
      <c r="W1588" s="156" t="s">
        <v>38680</v>
      </c>
      <c r="X1588" s="156" t="s">
        <v>38679</v>
      </c>
      <c r="Y1588" s="141" t="s">
        <v>320</v>
      </c>
      <c r="Z1588" s="141" t="str">
        <f t="shared" si="62"/>
        <v>0101PE</v>
      </c>
      <c r="AA1588" s="245">
        <v>0</v>
      </c>
      <c r="AB1588" s="156" t="s">
        <v>30</v>
      </c>
      <c r="AC1588" s="156" t="s">
        <v>3343</v>
      </c>
      <c r="AD1588" s="156"/>
      <c r="AE1588" s="223"/>
      <c r="AF1588" s="223"/>
    </row>
    <row r="1589" spans="1:32" s="222" customFormat="1" ht="24" hidden="1" customHeight="1">
      <c r="A1589" s="182">
        <v>42975</v>
      </c>
      <c r="B1589" s="181" t="s">
        <v>38646</v>
      </c>
      <c r="C1589" s="150">
        <v>0</v>
      </c>
      <c r="D1589" s="150" t="s">
        <v>31</v>
      </c>
      <c r="E1589" s="150" t="s">
        <v>37609</v>
      </c>
      <c r="F1589" s="219">
        <v>42972</v>
      </c>
      <c r="G1589" s="180" t="s">
        <v>108</v>
      </c>
      <c r="H1589" s="150" t="s">
        <v>38678</v>
      </c>
      <c r="I1589" s="179">
        <v>1</v>
      </c>
      <c r="J1589" s="150" t="s">
        <v>32</v>
      </c>
      <c r="K1589" s="150" t="s">
        <v>342</v>
      </c>
      <c r="L1589" s="150" t="s">
        <v>350</v>
      </c>
      <c r="M1589" s="150"/>
      <c r="N1589" s="150">
        <v>0</v>
      </c>
      <c r="O1589" s="150" t="s">
        <v>33</v>
      </c>
      <c r="P1589" s="150">
        <v>31307.69</v>
      </c>
      <c r="Q1589" s="150">
        <v>2740983</v>
      </c>
      <c r="R1589" s="150">
        <v>2510976</v>
      </c>
      <c r="S1589" s="150">
        <v>91.7</v>
      </c>
      <c r="T1589" s="150">
        <v>0</v>
      </c>
      <c r="U1589" s="150">
        <v>0</v>
      </c>
      <c r="V1589" s="150" t="s">
        <v>38677</v>
      </c>
      <c r="W1589" s="150" t="s">
        <v>38676</v>
      </c>
      <c r="X1589" s="150" t="s">
        <v>38675</v>
      </c>
      <c r="Y1589" s="147" t="s">
        <v>320</v>
      </c>
      <c r="Z1589" s="147" t="str">
        <f t="shared" si="62"/>
        <v>0101PE</v>
      </c>
      <c r="AA1589" s="246">
        <v>0</v>
      </c>
      <c r="AB1589" s="150" t="s">
        <v>13904</v>
      </c>
      <c r="AC1589" s="150" t="s">
        <v>3343</v>
      </c>
      <c r="AD1589" s="150"/>
      <c r="AE1589" s="223"/>
      <c r="AF1589" s="223"/>
    </row>
    <row r="1590" spans="1:32" s="222" customFormat="1" ht="24" hidden="1" customHeight="1">
      <c r="A1590" s="178">
        <v>42975</v>
      </c>
      <c r="B1590" s="177" t="s">
        <v>38641</v>
      </c>
      <c r="C1590" s="156">
        <v>0</v>
      </c>
      <c r="D1590" s="156" t="s">
        <v>31</v>
      </c>
      <c r="E1590" s="156" t="s">
        <v>94</v>
      </c>
      <c r="F1590" s="264">
        <v>42972</v>
      </c>
      <c r="G1590" s="156" t="s">
        <v>108</v>
      </c>
      <c r="H1590" s="176" t="s">
        <v>38674</v>
      </c>
      <c r="I1590" s="156">
        <v>2</v>
      </c>
      <c r="J1590" s="156" t="s">
        <v>32</v>
      </c>
      <c r="K1590" s="156" t="s">
        <v>342</v>
      </c>
      <c r="L1590" s="156" t="s">
        <v>350</v>
      </c>
      <c r="M1590" s="156"/>
      <c r="N1590" s="156">
        <v>0</v>
      </c>
      <c r="O1590" s="156" t="s">
        <v>33</v>
      </c>
      <c r="P1590" s="156">
        <v>28535.82</v>
      </c>
      <c r="Q1590" s="156">
        <v>2528500</v>
      </c>
      <c r="R1590" s="156">
        <v>2289840</v>
      </c>
      <c r="S1590" s="166">
        <v>90.6</v>
      </c>
      <c r="T1590" s="156">
        <v>0</v>
      </c>
      <c r="U1590" s="156">
        <v>0</v>
      </c>
      <c r="V1590" s="156" t="s">
        <v>38673</v>
      </c>
      <c r="W1590" s="156" t="s">
        <v>38672</v>
      </c>
      <c r="X1590" s="156" t="s">
        <v>38671</v>
      </c>
      <c r="Y1590" s="141" t="s">
        <v>320</v>
      </c>
      <c r="Z1590" s="141" t="str">
        <f t="shared" si="62"/>
        <v>0101PE</v>
      </c>
      <c r="AA1590" s="245">
        <v>0</v>
      </c>
      <c r="AB1590" s="156" t="s">
        <v>13904</v>
      </c>
      <c r="AC1590" s="156" t="s">
        <v>3343</v>
      </c>
      <c r="AD1590" s="156"/>
      <c r="AE1590" s="223"/>
      <c r="AF1590" s="223"/>
    </row>
    <row r="1591" spans="1:32" s="222" customFormat="1" ht="24" hidden="1" customHeight="1">
      <c r="A1591" s="182">
        <v>42975</v>
      </c>
      <c r="B1591" s="181" t="s">
        <v>38646</v>
      </c>
      <c r="C1591" s="150">
        <v>0</v>
      </c>
      <c r="D1591" s="150" t="s">
        <v>31</v>
      </c>
      <c r="E1591" s="150" t="s">
        <v>37609</v>
      </c>
      <c r="F1591" s="219">
        <v>42972</v>
      </c>
      <c r="G1591" s="180" t="s">
        <v>108</v>
      </c>
      <c r="H1591" s="150" t="s">
        <v>38670</v>
      </c>
      <c r="I1591" s="179">
        <v>1</v>
      </c>
      <c r="J1591" s="150" t="s">
        <v>32</v>
      </c>
      <c r="K1591" s="150" t="s">
        <v>342</v>
      </c>
      <c r="L1591" s="150" t="s">
        <v>350</v>
      </c>
      <c r="M1591" s="150"/>
      <c r="N1591" s="150">
        <v>0</v>
      </c>
      <c r="O1591" s="150" t="s">
        <v>33</v>
      </c>
      <c r="P1591" s="150">
        <v>34111.69</v>
      </c>
      <c r="Q1591" s="150">
        <v>2912884</v>
      </c>
      <c r="R1591" s="150">
        <v>2727435</v>
      </c>
      <c r="S1591" s="150">
        <v>93.7</v>
      </c>
      <c r="T1591" s="150">
        <v>0</v>
      </c>
      <c r="U1591" s="150">
        <v>0</v>
      </c>
      <c r="V1591" s="150" t="s">
        <v>38669</v>
      </c>
      <c r="W1591" s="150" t="s">
        <v>38668</v>
      </c>
      <c r="X1591" s="150" t="s">
        <v>38667</v>
      </c>
      <c r="Y1591" s="147" t="s">
        <v>320</v>
      </c>
      <c r="Z1591" s="147" t="str">
        <f t="shared" si="62"/>
        <v>0101PE</v>
      </c>
      <c r="AA1591" s="246">
        <v>0</v>
      </c>
      <c r="AB1591" s="150" t="s">
        <v>13904</v>
      </c>
      <c r="AC1591" s="150" t="s">
        <v>3343</v>
      </c>
      <c r="AD1591" s="150"/>
      <c r="AE1591" s="223"/>
      <c r="AF1591" s="223"/>
    </row>
    <row r="1592" spans="1:32" s="222" customFormat="1" ht="24" hidden="1" customHeight="1">
      <c r="A1592" s="178">
        <v>42975</v>
      </c>
      <c r="B1592" s="177" t="s">
        <v>38641</v>
      </c>
      <c r="C1592" s="156">
        <v>0</v>
      </c>
      <c r="D1592" s="156" t="s">
        <v>31</v>
      </c>
      <c r="E1592" s="156" t="s">
        <v>94</v>
      </c>
      <c r="F1592" s="264">
        <v>42972</v>
      </c>
      <c r="G1592" s="156" t="s">
        <v>108</v>
      </c>
      <c r="H1592" s="176" t="s">
        <v>38666</v>
      </c>
      <c r="I1592" s="156">
        <v>2</v>
      </c>
      <c r="J1592" s="156" t="s">
        <v>32</v>
      </c>
      <c r="K1592" s="156" t="s">
        <v>342</v>
      </c>
      <c r="L1592" s="156" t="s">
        <v>350</v>
      </c>
      <c r="M1592" s="156"/>
      <c r="N1592" s="156">
        <v>0</v>
      </c>
      <c r="O1592" s="156" t="s">
        <v>33</v>
      </c>
      <c r="P1592" s="156">
        <v>34258.92</v>
      </c>
      <c r="Q1592" s="156">
        <v>2940499</v>
      </c>
      <c r="R1592" s="156">
        <v>2743717</v>
      </c>
      <c r="S1592" s="166">
        <v>93.4</v>
      </c>
      <c r="T1592" s="156">
        <v>0</v>
      </c>
      <c r="U1592" s="156">
        <v>0</v>
      </c>
      <c r="V1592" s="156" t="s">
        <v>17186</v>
      </c>
      <c r="W1592" s="156" t="s">
        <v>38665</v>
      </c>
      <c r="X1592" s="156" t="s">
        <v>38664</v>
      </c>
      <c r="Y1592" s="141" t="s">
        <v>320</v>
      </c>
      <c r="Z1592" s="141" t="str">
        <f t="shared" si="62"/>
        <v>0101PE</v>
      </c>
      <c r="AA1592" s="245">
        <v>0</v>
      </c>
      <c r="AB1592" s="156" t="s">
        <v>13904</v>
      </c>
      <c r="AC1592" s="156" t="s">
        <v>3343</v>
      </c>
      <c r="AD1592" s="156"/>
      <c r="AE1592" s="223"/>
      <c r="AF1592" s="223"/>
    </row>
    <row r="1593" spans="1:32" s="222" customFormat="1" ht="24" hidden="1" customHeight="1">
      <c r="A1593" s="182">
        <v>42975</v>
      </c>
      <c r="B1593" s="181" t="s">
        <v>38663</v>
      </c>
      <c r="C1593" s="150">
        <v>0</v>
      </c>
      <c r="D1593" s="150" t="s">
        <v>31</v>
      </c>
      <c r="E1593" s="150" t="s">
        <v>37609</v>
      </c>
      <c r="F1593" s="219">
        <v>42972</v>
      </c>
      <c r="G1593" s="180" t="s">
        <v>6378</v>
      </c>
      <c r="H1593" s="150" t="s">
        <v>38662</v>
      </c>
      <c r="I1593" s="179">
        <v>1</v>
      </c>
      <c r="J1593" s="150" t="s">
        <v>32</v>
      </c>
      <c r="K1593" s="150" t="s">
        <v>342</v>
      </c>
      <c r="L1593" s="150" t="s">
        <v>350</v>
      </c>
      <c r="M1593" s="150"/>
      <c r="N1593" s="150">
        <v>0</v>
      </c>
      <c r="O1593" s="150" t="s">
        <v>33</v>
      </c>
      <c r="P1593" s="150">
        <v>38902.589999999997</v>
      </c>
      <c r="Q1593" s="150">
        <v>3432821</v>
      </c>
      <c r="R1593" s="150">
        <v>3105626</v>
      </c>
      <c r="S1593" s="150">
        <v>90.6</v>
      </c>
      <c r="T1593" s="150">
        <v>0</v>
      </c>
      <c r="U1593" s="150">
        <v>0</v>
      </c>
      <c r="V1593" s="150" t="s">
        <v>38661</v>
      </c>
      <c r="W1593" s="150" t="s">
        <v>38660</v>
      </c>
      <c r="X1593" s="150" t="s">
        <v>38659</v>
      </c>
      <c r="Y1593" s="147" t="s">
        <v>320</v>
      </c>
      <c r="Z1593" s="147" t="str">
        <f t="shared" si="62"/>
        <v>0101PE</v>
      </c>
      <c r="AA1593" s="246">
        <v>0</v>
      </c>
      <c r="AB1593" s="150" t="s">
        <v>13904</v>
      </c>
      <c r="AC1593" s="150" t="s">
        <v>3343</v>
      </c>
      <c r="AD1593" s="150"/>
      <c r="AE1593" s="223"/>
      <c r="AF1593" s="223"/>
    </row>
    <row r="1594" spans="1:32" s="222" customFormat="1" ht="24" hidden="1" customHeight="1">
      <c r="A1594" s="178">
        <v>42975</v>
      </c>
      <c r="B1594" s="177" t="s">
        <v>38658</v>
      </c>
      <c r="C1594" s="156">
        <v>0</v>
      </c>
      <c r="D1594" s="156" t="s">
        <v>31</v>
      </c>
      <c r="E1594" s="156" t="s">
        <v>94</v>
      </c>
      <c r="F1594" s="264">
        <v>42972</v>
      </c>
      <c r="G1594" s="156" t="s">
        <v>6378</v>
      </c>
      <c r="H1594" s="176" t="s">
        <v>38657</v>
      </c>
      <c r="I1594" s="156">
        <v>2</v>
      </c>
      <c r="J1594" s="156" t="s">
        <v>32</v>
      </c>
      <c r="K1594" s="156" t="s">
        <v>342</v>
      </c>
      <c r="L1594" s="156" t="s">
        <v>350</v>
      </c>
      <c r="M1594" s="156"/>
      <c r="N1594" s="156">
        <v>0</v>
      </c>
      <c r="O1594" s="156" t="s">
        <v>33</v>
      </c>
      <c r="P1594" s="156">
        <v>38973.33</v>
      </c>
      <c r="Q1594" s="156">
        <v>3458471</v>
      </c>
      <c r="R1594" s="156">
        <v>3111209</v>
      </c>
      <c r="S1594" s="166">
        <v>90.1</v>
      </c>
      <c r="T1594" s="156">
        <v>0</v>
      </c>
      <c r="U1594" s="156">
        <v>0</v>
      </c>
      <c r="V1594" s="156" t="s">
        <v>38656</v>
      </c>
      <c r="W1594" s="156" t="s">
        <v>38655</v>
      </c>
      <c r="X1594" s="156" t="s">
        <v>38654</v>
      </c>
      <c r="Y1594" s="141" t="s">
        <v>320</v>
      </c>
      <c r="Z1594" s="141" t="str">
        <f t="shared" si="62"/>
        <v>0101PE</v>
      </c>
      <c r="AA1594" s="245">
        <v>0</v>
      </c>
      <c r="AB1594" s="156" t="s">
        <v>13904</v>
      </c>
      <c r="AC1594" s="156" t="s">
        <v>3343</v>
      </c>
      <c r="AD1594" s="156"/>
      <c r="AE1594" s="223"/>
      <c r="AF1594" s="223"/>
    </row>
    <row r="1595" spans="1:32" s="222" customFormat="1" ht="24" hidden="1" customHeight="1">
      <c r="A1595" s="182">
        <v>42975</v>
      </c>
      <c r="B1595" s="181" t="s">
        <v>38646</v>
      </c>
      <c r="C1595" s="150">
        <v>0</v>
      </c>
      <c r="D1595" s="150" t="s">
        <v>31</v>
      </c>
      <c r="E1595" s="150" t="s">
        <v>37609</v>
      </c>
      <c r="F1595" s="219">
        <v>42972</v>
      </c>
      <c r="G1595" s="180" t="s">
        <v>6378</v>
      </c>
      <c r="H1595" s="150" t="s">
        <v>38653</v>
      </c>
      <c r="I1595" s="179">
        <v>1</v>
      </c>
      <c r="J1595" s="150" t="s">
        <v>32</v>
      </c>
      <c r="K1595" s="150" t="s">
        <v>342</v>
      </c>
      <c r="L1595" s="150" t="s">
        <v>350</v>
      </c>
      <c r="M1595" s="150"/>
      <c r="N1595" s="150">
        <v>0</v>
      </c>
      <c r="O1595" s="150" t="s">
        <v>33</v>
      </c>
      <c r="P1595" s="150">
        <v>38224.83</v>
      </c>
      <c r="Q1595" s="150">
        <v>3309300</v>
      </c>
      <c r="R1595" s="150">
        <v>3058443</v>
      </c>
      <c r="S1595" s="150">
        <v>92.5</v>
      </c>
      <c r="T1595" s="150">
        <v>0</v>
      </c>
      <c r="U1595" s="150">
        <v>0</v>
      </c>
      <c r="V1595" s="150" t="s">
        <v>38652</v>
      </c>
      <c r="W1595" s="150" t="s">
        <v>38651</v>
      </c>
      <c r="X1595" s="150" t="s">
        <v>38650</v>
      </c>
      <c r="Y1595" s="147" t="s">
        <v>320</v>
      </c>
      <c r="Z1595" s="147" t="str">
        <f t="shared" si="62"/>
        <v>0101PE</v>
      </c>
      <c r="AA1595" s="246">
        <v>0</v>
      </c>
      <c r="AB1595" s="150" t="s">
        <v>13904</v>
      </c>
      <c r="AC1595" s="150" t="s">
        <v>3343</v>
      </c>
      <c r="AD1595" s="150"/>
      <c r="AE1595" s="223"/>
      <c r="AF1595" s="223"/>
    </row>
    <row r="1596" spans="1:32" s="222" customFormat="1" ht="24" hidden="1" customHeight="1">
      <c r="A1596" s="178">
        <v>42975</v>
      </c>
      <c r="B1596" s="177" t="s">
        <v>38641</v>
      </c>
      <c r="C1596" s="156">
        <v>0</v>
      </c>
      <c r="D1596" s="156" t="s">
        <v>31</v>
      </c>
      <c r="E1596" s="156" t="s">
        <v>94</v>
      </c>
      <c r="F1596" s="264">
        <v>42972</v>
      </c>
      <c r="G1596" s="156" t="s">
        <v>6378</v>
      </c>
      <c r="H1596" s="176" t="s">
        <v>38649</v>
      </c>
      <c r="I1596" s="156">
        <v>2</v>
      </c>
      <c r="J1596" s="156" t="s">
        <v>32</v>
      </c>
      <c r="K1596" s="156" t="s">
        <v>342</v>
      </c>
      <c r="L1596" s="156" t="s">
        <v>350</v>
      </c>
      <c r="M1596" s="156"/>
      <c r="N1596" s="156">
        <v>0</v>
      </c>
      <c r="O1596" s="156" t="s">
        <v>33</v>
      </c>
      <c r="P1596" s="156">
        <v>37772.639999999999</v>
      </c>
      <c r="Q1596" s="156">
        <v>3259299</v>
      </c>
      <c r="R1596" s="156">
        <v>3022813</v>
      </c>
      <c r="S1596" s="166">
        <v>92.9</v>
      </c>
      <c r="T1596" s="156">
        <v>0</v>
      </c>
      <c r="U1596" s="156">
        <v>0</v>
      </c>
      <c r="V1596" s="156" t="s">
        <v>38648</v>
      </c>
      <c r="W1596" s="156" t="s">
        <v>38647</v>
      </c>
      <c r="X1596" s="156" t="s">
        <v>23956</v>
      </c>
      <c r="Y1596" s="141" t="s">
        <v>320</v>
      </c>
      <c r="Z1596" s="141" t="str">
        <f t="shared" si="62"/>
        <v>0101PE</v>
      </c>
      <c r="AA1596" s="245">
        <v>0</v>
      </c>
      <c r="AB1596" s="156" t="s">
        <v>13904</v>
      </c>
      <c r="AC1596" s="156" t="s">
        <v>3343</v>
      </c>
      <c r="AD1596" s="156"/>
      <c r="AE1596" s="223"/>
      <c r="AF1596" s="223"/>
    </row>
    <row r="1597" spans="1:32" s="222" customFormat="1" ht="24" hidden="1" customHeight="1">
      <c r="A1597" s="182">
        <v>42976</v>
      </c>
      <c r="B1597" s="181" t="s">
        <v>38646</v>
      </c>
      <c r="C1597" s="150">
        <v>0</v>
      </c>
      <c r="D1597" s="150" t="s">
        <v>31</v>
      </c>
      <c r="E1597" s="150" t="s">
        <v>37609</v>
      </c>
      <c r="F1597" s="219">
        <v>42975</v>
      </c>
      <c r="G1597" s="180" t="s">
        <v>6378</v>
      </c>
      <c r="H1597" s="150" t="s">
        <v>38645</v>
      </c>
      <c r="I1597" s="179">
        <v>1</v>
      </c>
      <c r="J1597" s="150" t="s">
        <v>32</v>
      </c>
      <c r="K1597" s="150" t="s">
        <v>342</v>
      </c>
      <c r="L1597" s="150" t="s">
        <v>350</v>
      </c>
      <c r="M1597" s="150"/>
      <c r="N1597" s="150">
        <v>0</v>
      </c>
      <c r="O1597" s="150" t="s">
        <v>33</v>
      </c>
      <c r="P1597" s="150">
        <v>31449.42</v>
      </c>
      <c r="Q1597" s="150">
        <v>2635385</v>
      </c>
      <c r="R1597" s="150">
        <v>2502175</v>
      </c>
      <c r="S1597" s="150">
        <v>95</v>
      </c>
      <c r="T1597" s="150">
        <v>0</v>
      </c>
      <c r="U1597" s="150">
        <v>0</v>
      </c>
      <c r="V1597" s="150" t="s">
        <v>38644</v>
      </c>
      <c r="W1597" s="150" t="s">
        <v>38643</v>
      </c>
      <c r="X1597" s="150" t="s">
        <v>38642</v>
      </c>
      <c r="Y1597" s="147" t="s">
        <v>320</v>
      </c>
      <c r="Z1597" s="147" t="str">
        <f t="shared" si="62"/>
        <v>0101PE</v>
      </c>
      <c r="AA1597" s="246">
        <v>0</v>
      </c>
      <c r="AB1597" s="150" t="s">
        <v>13904</v>
      </c>
      <c r="AC1597" s="150" t="s">
        <v>3343</v>
      </c>
      <c r="AD1597" s="150"/>
      <c r="AE1597" s="223"/>
      <c r="AF1597" s="223"/>
    </row>
    <row r="1598" spans="1:32" s="222" customFormat="1" ht="24" hidden="1" customHeight="1">
      <c r="A1598" s="178">
        <v>42976</v>
      </c>
      <c r="B1598" s="177" t="s">
        <v>38641</v>
      </c>
      <c r="C1598" s="156">
        <v>0</v>
      </c>
      <c r="D1598" s="156" t="s">
        <v>31</v>
      </c>
      <c r="E1598" s="156" t="s">
        <v>94</v>
      </c>
      <c r="F1598" s="264">
        <v>42975</v>
      </c>
      <c r="G1598" s="156" t="s">
        <v>6378</v>
      </c>
      <c r="H1598" s="176" t="s">
        <v>38640</v>
      </c>
      <c r="I1598" s="156">
        <v>2</v>
      </c>
      <c r="J1598" s="156" t="s">
        <v>32</v>
      </c>
      <c r="K1598" s="156" t="s">
        <v>342</v>
      </c>
      <c r="L1598" s="156" t="s">
        <v>350</v>
      </c>
      <c r="M1598" s="156"/>
      <c r="N1598" s="156">
        <v>0</v>
      </c>
      <c r="O1598" s="156" t="s">
        <v>33</v>
      </c>
      <c r="P1598" s="156">
        <v>30889.24</v>
      </c>
      <c r="Q1598" s="156">
        <v>2587939</v>
      </c>
      <c r="R1598" s="156">
        <v>2457190</v>
      </c>
      <c r="S1598" s="166">
        <v>95</v>
      </c>
      <c r="T1598" s="156">
        <v>0</v>
      </c>
      <c r="U1598" s="156">
        <v>0</v>
      </c>
      <c r="V1598" s="156" t="s">
        <v>38639</v>
      </c>
      <c r="W1598" s="156" t="s">
        <v>23164</v>
      </c>
      <c r="X1598" s="156" t="s">
        <v>38638</v>
      </c>
      <c r="Y1598" s="141" t="s">
        <v>320</v>
      </c>
      <c r="Z1598" s="141" t="str">
        <f t="shared" si="62"/>
        <v>0101PE</v>
      </c>
      <c r="AA1598" s="245">
        <v>0</v>
      </c>
      <c r="AB1598" s="156" t="s">
        <v>13904</v>
      </c>
      <c r="AC1598" s="156" t="s">
        <v>3343</v>
      </c>
      <c r="AD1598" s="156"/>
      <c r="AE1598" s="223"/>
      <c r="AF1598" s="223"/>
    </row>
  </sheetData>
  <autoFilter ref="A1:AP1598">
    <filterColumn colId="0">
      <filters>
        <dateGroupItem year="2017" month="8" dateTimeGrouping="month"/>
      </filters>
    </filterColumn>
    <filterColumn colId="6">
      <filters>
        <filter val="DK127"/>
      </filters>
    </filterColumn>
  </autoFilter>
  <phoneticPr fontId="119" type="noConversion"/>
  <hyperlinks>
    <hyperlink ref="K158" r:id="rId1" display="http://192.168.224.82/bms/solexafile/170228_ST-K00127_0163_BHHVNLBBXX/SQCS/DKDNAPEP02650/170228_I127_FCHHVNLBBXX_L5_EXON161220036-RUM-37/report.htm"/>
    <hyperlink ref="K185" r:id="rId2" display="http://192.168.224.82/bms/solexafile/170310_ST-K00127_0167_AHHLGVBBXX/SQCS/DKDNAPEP02678/170310_I127_FCHHLGVBBXX_L8_WGS170281136-CM-39/report.htm"/>
    <hyperlink ref="K192" r:id="rId3" display="http://192.168.224.82/bms/solexafile/170310_ST-K00127_0168_BHHLCGBBXX/SQCS/DKDNAPEP02666/170310_I127_FCHHLCGBBXX_L7_EXON170116004-UC-4/report.htm"/>
    <hyperlink ref="K215" r:id="rId4" display="http://192.168.224.82/bms/solexafile/170317_ST-K00127_0170_AHHLGMBBXX/SQCS/DKDNAPEP02675/170317_I127_FCHHLGMBBXX_L6_EXON170307077-RUMC-79/report.htm"/>
    <hyperlink ref="K220" r:id="rId5" display="http://192.168.224.82/bms/solexafile/170317_ST-K00127_0171_BHHLWWBBXX/SQCS/DKDNAPEP02680/170317_I127_FCHHLWWBBXX_L3_WGS170281168-CM-44/report.htm"/>
    <hyperlink ref="K221" r:id="rId6" display="http://192.168.224.82/bms/solexafile/170317_ST-K00127_0171_BHHLWWBBXX/SQCS/DKDNAPEP02682/170317_I127_FCHHLWWBBXX_L4_EXON170207135-RUMC-43/report.htm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88"/>
  <sheetViews>
    <sheetView zoomScaleNormal="100" workbookViewId="0">
      <selection activeCell="E5" sqref="E5"/>
    </sheetView>
  </sheetViews>
  <sheetFormatPr defaultRowHeight="19.2"/>
  <cols>
    <col min="1" max="1" width="42.5" customWidth="1"/>
    <col min="2" max="2" width="8" customWidth="1"/>
    <col min="3" max="3" width="11.59765625" customWidth="1"/>
    <col min="4" max="4" width="7.19921875" customWidth="1"/>
    <col min="5" max="5" width="48.69921875" customWidth="1"/>
    <col min="6" max="6" width="23.8984375" customWidth="1"/>
  </cols>
  <sheetData>
    <row r="1" spans="1:8" s="39" customFormat="1" ht="24">
      <c r="A1" s="116" t="s">
        <v>38744</v>
      </c>
      <c r="B1" s="116" t="s">
        <v>130</v>
      </c>
      <c r="C1" s="118" t="s">
        <v>131</v>
      </c>
      <c r="D1" s="116" t="s">
        <v>26</v>
      </c>
      <c r="E1" s="118" t="s">
        <v>296</v>
      </c>
      <c r="F1" s="118" t="s">
        <v>374</v>
      </c>
      <c r="G1" s="117" t="s">
        <v>300</v>
      </c>
      <c r="H1" s="117" t="s">
        <v>297</v>
      </c>
    </row>
    <row r="2" spans="1:8" s="303" customFormat="1" ht="24" customHeight="1">
      <c r="A2" s="304" t="s">
        <v>39284</v>
      </c>
      <c r="B2" s="304"/>
      <c r="C2" s="305" t="s">
        <v>2375</v>
      </c>
      <c r="D2" s="304" t="s">
        <v>2376</v>
      </c>
      <c r="E2" s="305" t="s">
        <v>39285</v>
      </c>
      <c r="F2" s="305"/>
      <c r="G2" s="306" t="s">
        <v>10151</v>
      </c>
      <c r="H2" s="304"/>
    </row>
    <row r="3" spans="1:8" s="303" customFormat="1" ht="24" customHeight="1">
      <c r="A3" s="304" t="s">
        <v>39286</v>
      </c>
      <c r="B3" s="304" t="s">
        <v>2550</v>
      </c>
      <c r="C3" s="305" t="s">
        <v>25373</v>
      </c>
      <c r="D3" s="304" t="s">
        <v>2376</v>
      </c>
      <c r="E3" s="305" t="s">
        <v>37284</v>
      </c>
      <c r="F3" s="305"/>
      <c r="G3" s="306" t="s">
        <v>10151</v>
      </c>
      <c r="H3" s="304"/>
    </row>
    <row r="4" spans="1:8" s="303" customFormat="1" ht="24" customHeight="1">
      <c r="A4" s="304" t="s">
        <v>39247</v>
      </c>
      <c r="B4" s="304"/>
      <c r="C4" s="305" t="s">
        <v>360</v>
      </c>
      <c r="D4" s="304" t="s">
        <v>306</v>
      </c>
      <c r="E4" s="305" t="s">
        <v>38978</v>
      </c>
      <c r="F4" s="305"/>
      <c r="G4" s="306" t="s">
        <v>16118</v>
      </c>
      <c r="H4" s="304"/>
    </row>
    <row r="5" spans="1:8" s="303" customFormat="1" ht="24" customHeight="1">
      <c r="A5" s="304" t="s">
        <v>39116</v>
      </c>
      <c r="B5" s="304" t="s">
        <v>39114</v>
      </c>
      <c r="C5" s="305" t="s">
        <v>7092</v>
      </c>
      <c r="D5" s="304" t="s">
        <v>294</v>
      </c>
      <c r="E5" s="305" t="s">
        <v>39117</v>
      </c>
      <c r="F5" s="305"/>
      <c r="G5" s="306" t="s">
        <v>301</v>
      </c>
      <c r="H5" s="304"/>
    </row>
    <row r="6" spans="1:8" s="303" customFormat="1" ht="24" customHeight="1">
      <c r="A6" s="304" t="s">
        <v>39118</v>
      </c>
      <c r="B6" s="304" t="s">
        <v>39114</v>
      </c>
      <c r="C6" s="305" t="s">
        <v>7092</v>
      </c>
      <c r="D6" s="304" t="s">
        <v>294</v>
      </c>
      <c r="E6" s="305" t="s">
        <v>39117</v>
      </c>
      <c r="F6" s="305"/>
      <c r="G6" s="306" t="s">
        <v>301</v>
      </c>
      <c r="H6" s="304"/>
    </row>
    <row r="7" spans="1:8" s="303" customFormat="1" ht="24" customHeight="1">
      <c r="A7" s="304" t="s">
        <v>39119</v>
      </c>
      <c r="B7" s="304" t="s">
        <v>39114</v>
      </c>
      <c r="C7" s="305" t="s">
        <v>7092</v>
      </c>
      <c r="D7" s="304" t="s">
        <v>294</v>
      </c>
      <c r="E7" s="305" t="s">
        <v>39117</v>
      </c>
      <c r="F7" s="305"/>
      <c r="G7" s="306" t="s">
        <v>301</v>
      </c>
      <c r="H7" s="304"/>
    </row>
    <row r="8" spans="1:8" s="303" customFormat="1" ht="24" customHeight="1">
      <c r="A8" s="304" t="s">
        <v>39120</v>
      </c>
      <c r="B8" s="304" t="s">
        <v>39114</v>
      </c>
      <c r="C8" s="305" t="s">
        <v>7092</v>
      </c>
      <c r="D8" s="304" t="s">
        <v>294</v>
      </c>
      <c r="E8" s="305" t="s">
        <v>39117</v>
      </c>
      <c r="F8" s="305"/>
      <c r="G8" s="306" t="s">
        <v>301</v>
      </c>
      <c r="H8" s="304"/>
    </row>
    <row r="9" spans="1:8" s="303" customFormat="1" ht="24" customHeight="1">
      <c r="A9" s="307" t="s">
        <v>39073</v>
      </c>
      <c r="B9" s="307" t="s">
        <v>7092</v>
      </c>
      <c r="C9" s="308" t="s">
        <v>38981</v>
      </c>
      <c r="D9" s="307" t="s">
        <v>294</v>
      </c>
      <c r="E9" s="308" t="s">
        <v>39074</v>
      </c>
      <c r="F9" s="308"/>
      <c r="G9" s="309" t="s">
        <v>301</v>
      </c>
      <c r="H9" s="307"/>
    </row>
    <row r="10" spans="1:8" s="303" customFormat="1" ht="24" customHeight="1">
      <c r="A10" s="307" t="s">
        <v>38975</v>
      </c>
      <c r="B10" s="307"/>
      <c r="C10" s="308" t="s">
        <v>38981</v>
      </c>
      <c r="D10" s="307" t="s">
        <v>306</v>
      </c>
      <c r="E10" s="308" t="s">
        <v>38976</v>
      </c>
      <c r="F10" s="308"/>
      <c r="G10" s="309" t="s">
        <v>32303</v>
      </c>
      <c r="H10" s="307"/>
    </row>
    <row r="11" spans="1:8" s="303" customFormat="1" ht="24" customHeight="1">
      <c r="A11" s="307" t="s">
        <v>38977</v>
      </c>
      <c r="B11" s="307"/>
      <c r="C11" s="308" t="s">
        <v>38981</v>
      </c>
      <c r="D11" s="307" t="s">
        <v>306</v>
      </c>
      <c r="E11" s="308" t="s">
        <v>38978</v>
      </c>
      <c r="F11" s="308"/>
      <c r="G11" s="309" t="s">
        <v>38979</v>
      </c>
      <c r="H11" s="307"/>
    </row>
    <row r="12" spans="1:8" s="303" customFormat="1" ht="24" customHeight="1">
      <c r="A12" s="307" t="s">
        <v>38980</v>
      </c>
      <c r="B12" s="307"/>
      <c r="C12" s="308" t="s">
        <v>38981</v>
      </c>
      <c r="D12" s="307" t="s">
        <v>306</v>
      </c>
      <c r="E12" s="308" t="s">
        <v>38978</v>
      </c>
      <c r="F12" s="308"/>
      <c r="G12" s="309" t="s">
        <v>38979</v>
      </c>
      <c r="H12" s="307"/>
    </row>
    <row r="13" spans="1:8" s="303" customFormat="1" ht="24" customHeight="1">
      <c r="A13" s="307" t="s">
        <v>38779</v>
      </c>
      <c r="B13" s="307"/>
      <c r="C13" s="308" t="s">
        <v>38780</v>
      </c>
      <c r="D13" s="307" t="s">
        <v>294</v>
      </c>
      <c r="E13" s="308" t="s">
        <v>39113</v>
      </c>
      <c r="F13" s="308" t="s">
        <v>39112</v>
      </c>
      <c r="G13" s="309" t="s">
        <v>3343</v>
      </c>
      <c r="H13" s="307"/>
    </row>
    <row r="14" spans="1:8" s="39" customFormat="1" ht="24">
      <c r="A14" s="55" t="s">
        <v>38331</v>
      </c>
      <c r="B14" s="55"/>
      <c r="C14" s="55" t="s">
        <v>2375</v>
      </c>
      <c r="D14" s="55" t="s">
        <v>3478</v>
      </c>
      <c r="E14" s="55" t="s">
        <v>38332</v>
      </c>
      <c r="F14" s="300"/>
      <c r="G14" s="55" t="s">
        <v>16118</v>
      </c>
      <c r="H14" s="55"/>
    </row>
    <row r="15" spans="1:8" s="39" customFormat="1" ht="24">
      <c r="A15" s="55" t="s">
        <v>38329</v>
      </c>
      <c r="B15" s="55"/>
      <c r="C15" s="55" t="s">
        <v>2375</v>
      </c>
      <c r="D15" s="55" t="s">
        <v>3478</v>
      </c>
      <c r="E15" s="55" t="s">
        <v>38330</v>
      </c>
      <c r="F15" s="300"/>
      <c r="G15" s="55" t="s">
        <v>16118</v>
      </c>
      <c r="H15" s="55"/>
    </row>
    <row r="16" spans="1:8" s="39" customFormat="1" ht="24">
      <c r="A16" s="55" t="s">
        <v>38012</v>
      </c>
      <c r="B16" s="55"/>
      <c r="C16" s="55" t="s">
        <v>2375</v>
      </c>
      <c r="D16" s="55" t="s">
        <v>3478</v>
      </c>
      <c r="E16" s="55" t="s">
        <v>38013</v>
      </c>
      <c r="F16" s="300"/>
      <c r="G16" s="55" t="s">
        <v>16118</v>
      </c>
      <c r="H16" s="55"/>
    </row>
    <row r="17" spans="1:8" s="39" customFormat="1" ht="24">
      <c r="A17" s="55" t="s">
        <v>38010</v>
      </c>
      <c r="B17" s="55"/>
      <c r="C17" s="55" t="s">
        <v>2375</v>
      </c>
      <c r="D17" s="55" t="s">
        <v>3478</v>
      </c>
      <c r="E17" s="55" t="s">
        <v>38011</v>
      </c>
      <c r="F17" s="300"/>
      <c r="G17" s="55" t="s">
        <v>16118</v>
      </c>
      <c r="H17" s="55"/>
    </row>
    <row r="18" spans="1:8" s="39" customFormat="1" ht="24">
      <c r="A18" s="55" t="s">
        <v>38228</v>
      </c>
      <c r="B18" s="55" t="s">
        <v>38229</v>
      </c>
      <c r="C18" s="55" t="s">
        <v>7092</v>
      </c>
      <c r="D18" s="55" t="s">
        <v>2376</v>
      </c>
      <c r="E18" s="55" t="s">
        <v>38230</v>
      </c>
      <c r="F18" s="300"/>
      <c r="G18" s="55" t="s">
        <v>2548</v>
      </c>
      <c r="H18" s="55"/>
    </row>
    <row r="19" spans="1:8" s="39" customFormat="1" ht="24">
      <c r="A19" s="55" t="s">
        <v>38403</v>
      </c>
      <c r="B19" s="55"/>
      <c r="C19" s="55" t="s">
        <v>2375</v>
      </c>
      <c r="D19" s="55" t="s">
        <v>2376</v>
      </c>
      <c r="E19" s="55" t="s">
        <v>38404</v>
      </c>
      <c r="F19" s="300" t="s">
        <v>3815</v>
      </c>
      <c r="G19" s="55" t="s">
        <v>10151</v>
      </c>
      <c r="H19" s="55"/>
    </row>
    <row r="20" spans="1:8" s="39" customFormat="1" ht="24">
      <c r="A20" s="55" t="s">
        <v>38401</v>
      </c>
      <c r="B20" s="55"/>
      <c r="C20" s="55" t="s">
        <v>2375</v>
      </c>
      <c r="D20" s="55" t="s">
        <v>2376</v>
      </c>
      <c r="E20" s="55" t="s">
        <v>38402</v>
      </c>
      <c r="F20" s="300" t="s">
        <v>3815</v>
      </c>
      <c r="G20" s="55" t="s">
        <v>10151</v>
      </c>
      <c r="H20" s="55"/>
    </row>
    <row r="21" spans="1:8" s="39" customFormat="1" ht="24">
      <c r="A21" s="55" t="s">
        <v>38008</v>
      </c>
      <c r="B21" s="55"/>
      <c r="C21" s="55" t="s">
        <v>2375</v>
      </c>
      <c r="D21" s="55" t="s">
        <v>3478</v>
      </c>
      <c r="E21" s="55" t="s">
        <v>38009</v>
      </c>
      <c r="F21" s="300"/>
      <c r="G21" s="55" t="s">
        <v>16118</v>
      </c>
      <c r="H21" s="55"/>
    </row>
    <row r="22" spans="1:8" s="39" customFormat="1" ht="24">
      <c r="A22" s="55" t="s">
        <v>38405</v>
      </c>
      <c r="B22" s="55"/>
      <c r="C22" s="55" t="s">
        <v>2375</v>
      </c>
      <c r="D22" s="55" t="s">
        <v>2376</v>
      </c>
      <c r="E22" s="55" t="s">
        <v>38406</v>
      </c>
      <c r="F22" s="300" t="s">
        <v>3815</v>
      </c>
      <c r="G22" s="55" t="s">
        <v>10151</v>
      </c>
      <c r="H22" s="55"/>
    </row>
    <row r="23" spans="1:8" s="39" customFormat="1" ht="24">
      <c r="A23" s="55" t="s">
        <v>38059</v>
      </c>
      <c r="B23" s="55"/>
      <c r="C23" s="55" t="s">
        <v>2375</v>
      </c>
      <c r="D23" s="55" t="s">
        <v>2376</v>
      </c>
      <c r="E23" s="55" t="s">
        <v>38062</v>
      </c>
      <c r="F23" s="300" t="s">
        <v>38742</v>
      </c>
      <c r="G23" s="55" t="s">
        <v>10151</v>
      </c>
      <c r="H23" s="55"/>
    </row>
    <row r="24" spans="1:8" s="39" customFormat="1" ht="24">
      <c r="A24" s="55" t="s">
        <v>37947</v>
      </c>
      <c r="B24" s="55"/>
      <c r="C24" s="55" t="s">
        <v>2375</v>
      </c>
      <c r="D24" s="55" t="s">
        <v>3478</v>
      </c>
      <c r="E24" s="55" t="s">
        <v>37948</v>
      </c>
      <c r="F24" s="300"/>
      <c r="G24" s="55" t="s">
        <v>16118</v>
      </c>
      <c r="H24" s="55"/>
    </row>
    <row r="25" spans="1:8" s="39" customFormat="1" ht="24">
      <c r="A25" s="55" t="s">
        <v>38061</v>
      </c>
      <c r="B25" s="55"/>
      <c r="C25" s="55" t="s">
        <v>2375</v>
      </c>
      <c r="D25" s="55" t="s">
        <v>2376</v>
      </c>
      <c r="E25" s="55" t="s">
        <v>38060</v>
      </c>
      <c r="F25" s="300" t="s">
        <v>38743</v>
      </c>
      <c r="G25" s="55" t="s">
        <v>10151</v>
      </c>
      <c r="H25" s="55"/>
    </row>
    <row r="26" spans="1:8" s="39" customFormat="1" ht="24">
      <c r="A26" s="55" t="s">
        <v>37338</v>
      </c>
      <c r="B26" s="55"/>
      <c r="C26" s="55" t="s">
        <v>2375</v>
      </c>
      <c r="D26" s="55" t="s">
        <v>3478</v>
      </c>
      <c r="E26" s="55" t="s">
        <v>37339</v>
      </c>
      <c r="F26" s="300"/>
      <c r="G26" s="55" t="s">
        <v>16118</v>
      </c>
      <c r="H26" s="55"/>
    </row>
    <row r="27" spans="1:8" s="39" customFormat="1" ht="24">
      <c r="A27" s="55" t="s">
        <v>37336</v>
      </c>
      <c r="B27" s="55"/>
      <c r="C27" s="55" t="s">
        <v>2375</v>
      </c>
      <c r="D27" s="55" t="s">
        <v>3478</v>
      </c>
      <c r="E27" s="55" t="s">
        <v>37337</v>
      </c>
      <c r="F27" s="300"/>
      <c r="G27" s="55" t="s">
        <v>16118</v>
      </c>
      <c r="H27" s="55"/>
    </row>
    <row r="28" spans="1:8" s="39" customFormat="1" ht="36">
      <c r="A28" s="55" t="s">
        <v>37738</v>
      </c>
      <c r="B28" s="55" t="s">
        <v>7092</v>
      </c>
      <c r="C28" s="55" t="s">
        <v>25728</v>
      </c>
      <c r="D28" s="55" t="s">
        <v>2376</v>
      </c>
      <c r="E28" s="55" t="s">
        <v>37739</v>
      </c>
      <c r="F28" s="300"/>
      <c r="G28" s="55" t="s">
        <v>2548</v>
      </c>
      <c r="H28" s="55"/>
    </row>
    <row r="29" spans="1:8" s="39" customFormat="1" ht="24">
      <c r="A29" s="55" t="s">
        <v>37736</v>
      </c>
      <c r="B29" s="55" t="s">
        <v>7092</v>
      </c>
      <c r="C29" s="55" t="s">
        <v>25728</v>
      </c>
      <c r="D29" s="55" t="s">
        <v>2376</v>
      </c>
      <c r="E29" s="55" t="s">
        <v>37737</v>
      </c>
      <c r="F29" s="300"/>
      <c r="G29" s="55" t="s">
        <v>2548</v>
      </c>
      <c r="H29" s="55"/>
    </row>
    <row r="30" spans="1:8" s="39" customFormat="1" ht="24">
      <c r="A30" s="55" t="s">
        <v>37734</v>
      </c>
      <c r="B30" s="55" t="s">
        <v>7092</v>
      </c>
      <c r="C30" s="55" t="s">
        <v>25728</v>
      </c>
      <c r="D30" s="55" t="s">
        <v>2376</v>
      </c>
      <c r="E30" s="55" t="s">
        <v>37735</v>
      </c>
      <c r="F30" s="300"/>
      <c r="G30" s="55" t="s">
        <v>2548</v>
      </c>
      <c r="H30" s="55"/>
    </row>
    <row r="31" spans="1:8" s="39" customFormat="1" ht="24">
      <c r="A31" s="55" t="s">
        <v>37732</v>
      </c>
      <c r="B31" s="55" t="s">
        <v>7092</v>
      </c>
      <c r="C31" s="55" t="s">
        <v>25728</v>
      </c>
      <c r="D31" s="55" t="s">
        <v>2376</v>
      </c>
      <c r="E31" s="55" t="s">
        <v>37733</v>
      </c>
      <c r="F31" s="300"/>
      <c r="G31" s="55" t="s">
        <v>2548</v>
      </c>
      <c r="H31" s="55"/>
    </row>
    <row r="32" spans="1:8" s="39" customFormat="1" ht="24">
      <c r="A32" s="55" t="s">
        <v>37332</v>
      </c>
      <c r="B32" s="55"/>
      <c r="C32" s="55" t="s">
        <v>360</v>
      </c>
      <c r="D32" s="55" t="s">
        <v>306</v>
      </c>
      <c r="E32" s="55" t="s">
        <v>37333</v>
      </c>
      <c r="F32" s="300"/>
      <c r="G32" s="55" t="s">
        <v>16118</v>
      </c>
      <c r="H32" s="55"/>
    </row>
    <row r="33" spans="1:8" s="39" customFormat="1" ht="24">
      <c r="A33" s="55" t="s">
        <v>37334</v>
      </c>
      <c r="B33" s="55"/>
      <c r="C33" s="55" t="s">
        <v>360</v>
      </c>
      <c r="D33" s="55" t="s">
        <v>306</v>
      </c>
      <c r="E33" s="55" t="s">
        <v>37335</v>
      </c>
      <c r="F33" s="300"/>
      <c r="G33" s="55" t="s">
        <v>16118</v>
      </c>
      <c r="H33" s="55"/>
    </row>
    <row r="34" spans="1:8" s="39" customFormat="1" ht="36">
      <c r="A34" s="55" t="s">
        <v>37280</v>
      </c>
      <c r="B34" s="55" t="s">
        <v>7092</v>
      </c>
      <c r="C34" s="55" t="s">
        <v>360</v>
      </c>
      <c r="D34" s="55" t="s">
        <v>294</v>
      </c>
      <c r="E34" s="55" t="s">
        <v>37281</v>
      </c>
      <c r="F34" s="300"/>
      <c r="G34" s="55" t="s">
        <v>301</v>
      </c>
      <c r="H34" s="55"/>
    </row>
    <row r="35" spans="1:8" s="39" customFormat="1" ht="24">
      <c r="A35" s="55" t="s">
        <v>36752</v>
      </c>
      <c r="B35" s="55"/>
      <c r="C35" s="55" t="s">
        <v>360</v>
      </c>
      <c r="D35" s="55" t="s">
        <v>306</v>
      </c>
      <c r="E35" s="55" t="s">
        <v>36753</v>
      </c>
      <c r="F35" s="300"/>
      <c r="G35" s="55" t="s">
        <v>16118</v>
      </c>
      <c r="H35" s="55"/>
    </row>
    <row r="36" spans="1:8" s="39" customFormat="1" ht="24">
      <c r="A36" s="55" t="s">
        <v>37283</v>
      </c>
      <c r="B36" s="55"/>
      <c r="C36" s="55" t="s">
        <v>308</v>
      </c>
      <c r="D36" s="55" t="s">
        <v>294</v>
      </c>
      <c r="E36" s="55" t="s">
        <v>37284</v>
      </c>
      <c r="F36" s="300" t="s">
        <v>37694</v>
      </c>
      <c r="G36" s="55" t="s">
        <v>10151</v>
      </c>
      <c r="H36" s="55"/>
    </row>
    <row r="37" spans="1:8" s="39" customFormat="1" ht="48">
      <c r="A37" s="55" t="s">
        <v>37282</v>
      </c>
      <c r="B37" s="55" t="s">
        <v>2550</v>
      </c>
      <c r="C37" s="55" t="s">
        <v>32293</v>
      </c>
      <c r="D37" s="55" t="s">
        <v>294</v>
      </c>
      <c r="E37" s="55" t="s">
        <v>37695</v>
      </c>
      <c r="F37" s="300" t="s">
        <v>37693</v>
      </c>
      <c r="G37" s="55" t="s">
        <v>10151</v>
      </c>
      <c r="H37" s="55"/>
    </row>
    <row r="38" spans="1:8" s="39" customFormat="1" ht="24">
      <c r="A38" s="55" t="s">
        <v>36750</v>
      </c>
      <c r="B38" s="55"/>
      <c r="C38" s="55" t="s">
        <v>360</v>
      </c>
      <c r="D38" s="55" t="s">
        <v>306</v>
      </c>
      <c r="E38" s="55" t="s">
        <v>36751</v>
      </c>
      <c r="F38" s="300"/>
      <c r="G38" s="55" t="s">
        <v>16118</v>
      </c>
      <c r="H38" s="55"/>
    </row>
    <row r="39" spans="1:8" s="39" customFormat="1" ht="24">
      <c r="A39" s="55" t="s">
        <v>36748</v>
      </c>
      <c r="B39" s="55"/>
      <c r="C39" s="55" t="s">
        <v>360</v>
      </c>
      <c r="D39" s="55" t="s">
        <v>306</v>
      </c>
      <c r="E39" s="55" t="s">
        <v>36749</v>
      </c>
      <c r="F39" s="300"/>
      <c r="G39" s="55" t="s">
        <v>16118</v>
      </c>
      <c r="H39" s="55"/>
    </row>
    <row r="40" spans="1:8" s="39" customFormat="1" ht="24">
      <c r="A40" s="55" t="s">
        <v>36895</v>
      </c>
      <c r="B40" s="55" t="s">
        <v>7092</v>
      </c>
      <c r="C40" s="55" t="s">
        <v>360</v>
      </c>
      <c r="D40" s="55" t="s">
        <v>294</v>
      </c>
      <c r="E40" s="55" t="s">
        <v>36896</v>
      </c>
      <c r="F40" s="300"/>
      <c r="G40" s="55" t="s">
        <v>301</v>
      </c>
      <c r="H40" s="55"/>
    </row>
    <row r="41" spans="1:8" s="39" customFormat="1" ht="24">
      <c r="A41" s="55" t="s">
        <v>36893</v>
      </c>
      <c r="B41" s="55" t="s">
        <v>7092</v>
      </c>
      <c r="C41" s="55" t="s">
        <v>308</v>
      </c>
      <c r="D41" s="55" t="s">
        <v>294</v>
      </c>
      <c r="E41" s="55" t="s">
        <v>36894</v>
      </c>
      <c r="F41" s="300"/>
      <c r="G41" s="55" t="s">
        <v>301</v>
      </c>
      <c r="H41" s="55"/>
    </row>
    <row r="42" spans="1:8" s="39" customFormat="1" ht="24">
      <c r="A42" s="55" t="s">
        <v>36897</v>
      </c>
      <c r="B42" s="55" t="s">
        <v>7092</v>
      </c>
      <c r="C42" s="55" t="s">
        <v>360</v>
      </c>
      <c r="D42" s="55" t="s">
        <v>294</v>
      </c>
      <c r="E42" s="55" t="s">
        <v>36898</v>
      </c>
      <c r="F42" s="300"/>
      <c r="G42" s="55" t="s">
        <v>301</v>
      </c>
      <c r="H42" s="55"/>
    </row>
    <row r="43" spans="1:8" s="39" customFormat="1" ht="24">
      <c r="A43" s="55" t="s">
        <v>36722</v>
      </c>
      <c r="B43" s="55"/>
      <c r="C43" s="55" t="s">
        <v>2375</v>
      </c>
      <c r="D43" s="55" t="s">
        <v>20220</v>
      </c>
      <c r="E43" s="55" t="s">
        <v>36723</v>
      </c>
      <c r="F43" s="300"/>
      <c r="G43" s="55" t="s">
        <v>16118</v>
      </c>
      <c r="H43" s="55"/>
    </row>
    <row r="44" spans="1:8" s="39" customFormat="1" ht="24">
      <c r="A44" s="55" t="s">
        <v>36724</v>
      </c>
      <c r="B44" s="55"/>
      <c r="C44" s="55" t="s">
        <v>2375</v>
      </c>
      <c r="D44" s="55" t="s">
        <v>20220</v>
      </c>
      <c r="E44" s="55" t="s">
        <v>36725</v>
      </c>
      <c r="F44" s="300"/>
      <c r="G44" s="55" t="s">
        <v>16118</v>
      </c>
      <c r="H44" s="55"/>
    </row>
    <row r="45" spans="1:8" s="39" customFormat="1" ht="24">
      <c r="A45" s="55" t="s">
        <v>36720</v>
      </c>
      <c r="B45" s="55"/>
      <c r="C45" s="55" t="s">
        <v>2375</v>
      </c>
      <c r="D45" s="55" t="s">
        <v>20220</v>
      </c>
      <c r="E45" s="55" t="s">
        <v>36721</v>
      </c>
      <c r="F45" s="300"/>
      <c r="G45" s="55" t="s">
        <v>16118</v>
      </c>
      <c r="H45" s="55"/>
    </row>
    <row r="46" spans="1:8" s="39" customFormat="1" ht="24">
      <c r="A46" s="55" t="s">
        <v>36728</v>
      </c>
      <c r="B46" s="55" t="s">
        <v>7092</v>
      </c>
      <c r="C46" s="55" t="s">
        <v>2375</v>
      </c>
      <c r="D46" s="55" t="s">
        <v>2376</v>
      </c>
      <c r="E46" s="55" t="s">
        <v>36729</v>
      </c>
      <c r="F46" s="300"/>
      <c r="G46" s="55" t="s">
        <v>2548</v>
      </c>
      <c r="H46" s="55"/>
    </row>
    <row r="47" spans="1:8" s="39" customFormat="1" ht="24">
      <c r="A47" s="55" t="s">
        <v>36726</v>
      </c>
      <c r="B47" s="55" t="s">
        <v>7092</v>
      </c>
      <c r="C47" s="55" t="s">
        <v>2375</v>
      </c>
      <c r="D47" s="55" t="s">
        <v>2376</v>
      </c>
      <c r="E47" s="55" t="s">
        <v>36727</v>
      </c>
      <c r="F47" s="300"/>
      <c r="G47" s="55" t="s">
        <v>2548</v>
      </c>
      <c r="H47" s="55"/>
    </row>
    <row r="48" spans="1:8" s="39" customFormat="1" ht="24">
      <c r="A48" s="55" t="s">
        <v>36730</v>
      </c>
      <c r="B48" s="55"/>
      <c r="C48" s="55" t="s">
        <v>2375</v>
      </c>
      <c r="D48" s="55" t="s">
        <v>20220</v>
      </c>
      <c r="E48" s="55" t="s">
        <v>36731</v>
      </c>
      <c r="F48" s="300"/>
      <c r="G48" s="55" t="s">
        <v>16118</v>
      </c>
      <c r="H48" s="55"/>
    </row>
    <row r="49" spans="1:8" s="39" customFormat="1" ht="36">
      <c r="A49" s="55" t="s">
        <v>36737</v>
      </c>
      <c r="B49" s="55" t="s">
        <v>7092</v>
      </c>
      <c r="C49" s="55" t="s">
        <v>2375</v>
      </c>
      <c r="D49" s="55" t="s">
        <v>2376</v>
      </c>
      <c r="E49" s="55" t="s">
        <v>36738</v>
      </c>
      <c r="F49" s="300"/>
      <c r="G49" s="55" t="s">
        <v>2548</v>
      </c>
      <c r="H49" s="55"/>
    </row>
    <row r="50" spans="1:8" s="39" customFormat="1" ht="24">
      <c r="A50" s="55" t="s">
        <v>36735</v>
      </c>
      <c r="B50" s="55" t="s">
        <v>10153</v>
      </c>
      <c r="C50" s="55" t="s">
        <v>2375</v>
      </c>
      <c r="D50" s="55" t="s">
        <v>2376</v>
      </c>
      <c r="E50" s="55" t="s">
        <v>36736</v>
      </c>
      <c r="F50" s="300" t="s">
        <v>35946</v>
      </c>
      <c r="G50" s="55" t="s">
        <v>10151</v>
      </c>
      <c r="H50" s="55"/>
    </row>
    <row r="51" spans="1:8" s="39" customFormat="1" ht="24">
      <c r="A51" s="55" t="s">
        <v>35587</v>
      </c>
      <c r="B51" s="55" t="s">
        <v>7092</v>
      </c>
      <c r="C51" s="55" t="s">
        <v>2375</v>
      </c>
      <c r="D51" s="55" t="s">
        <v>2376</v>
      </c>
      <c r="E51" s="55" t="s">
        <v>36747</v>
      </c>
      <c r="F51" s="300"/>
      <c r="G51" s="55" t="s">
        <v>2548</v>
      </c>
      <c r="H51" s="55"/>
    </row>
    <row r="52" spans="1:8" s="39" customFormat="1" ht="24">
      <c r="A52" s="55" t="s">
        <v>35586</v>
      </c>
      <c r="B52" s="55" t="s">
        <v>7092</v>
      </c>
      <c r="C52" s="55" t="s">
        <v>2375</v>
      </c>
      <c r="D52" s="55" t="s">
        <v>2376</v>
      </c>
      <c r="E52" s="55" t="s">
        <v>36746</v>
      </c>
      <c r="F52" s="300"/>
      <c r="G52" s="55" t="s">
        <v>2548</v>
      </c>
      <c r="H52" s="55"/>
    </row>
    <row r="53" spans="1:8" s="39" customFormat="1" ht="24">
      <c r="A53" s="55" t="s">
        <v>35535</v>
      </c>
      <c r="B53" s="55"/>
      <c r="C53" s="55" t="s">
        <v>35531</v>
      </c>
      <c r="D53" s="55" t="s">
        <v>35532</v>
      </c>
      <c r="E53" s="55" t="s">
        <v>35536</v>
      </c>
      <c r="F53" s="300"/>
      <c r="G53" s="55" t="s">
        <v>35534</v>
      </c>
      <c r="H53" s="55"/>
    </row>
    <row r="54" spans="1:8" s="39" customFormat="1" ht="24">
      <c r="A54" s="55" t="s">
        <v>36744</v>
      </c>
      <c r="B54" s="55" t="s">
        <v>7092</v>
      </c>
      <c r="C54" s="55" t="s">
        <v>2375</v>
      </c>
      <c r="D54" s="55" t="s">
        <v>2376</v>
      </c>
      <c r="E54" s="55" t="s">
        <v>36745</v>
      </c>
      <c r="F54" s="300"/>
      <c r="G54" s="55" t="s">
        <v>2548</v>
      </c>
      <c r="H54" s="55"/>
    </row>
    <row r="55" spans="1:8" s="39" customFormat="1" ht="36">
      <c r="A55" s="55" t="s">
        <v>36742</v>
      </c>
      <c r="B55" s="55" t="s">
        <v>7092</v>
      </c>
      <c r="C55" s="55" t="s">
        <v>2375</v>
      </c>
      <c r="D55" s="55" t="s">
        <v>2376</v>
      </c>
      <c r="E55" s="55" t="s">
        <v>36743</v>
      </c>
      <c r="F55" s="300"/>
      <c r="G55" s="55" t="s">
        <v>2548</v>
      </c>
      <c r="H55" s="55"/>
    </row>
    <row r="56" spans="1:8" s="39" customFormat="1" ht="36">
      <c r="A56" s="55" t="s">
        <v>36741</v>
      </c>
      <c r="B56" s="55" t="s">
        <v>7092</v>
      </c>
      <c r="C56" s="55" t="s">
        <v>2375</v>
      </c>
      <c r="D56" s="55" t="s">
        <v>2376</v>
      </c>
      <c r="E56" s="55" t="s">
        <v>35585</v>
      </c>
      <c r="F56" s="300"/>
      <c r="G56" s="55" t="s">
        <v>2548</v>
      </c>
      <c r="H56" s="55"/>
    </row>
    <row r="57" spans="1:8" s="39" customFormat="1" ht="48">
      <c r="A57" s="55" t="s">
        <v>36739</v>
      </c>
      <c r="B57" s="55" t="s">
        <v>7092</v>
      </c>
      <c r="C57" s="55" t="s">
        <v>2375</v>
      </c>
      <c r="D57" s="55" t="s">
        <v>2376</v>
      </c>
      <c r="E57" s="55" t="s">
        <v>36740</v>
      </c>
      <c r="F57" s="300"/>
      <c r="G57" s="55" t="s">
        <v>2548</v>
      </c>
      <c r="H57" s="55"/>
    </row>
    <row r="58" spans="1:8" s="39" customFormat="1" ht="60">
      <c r="A58" s="55" t="s">
        <v>36733</v>
      </c>
      <c r="B58" s="55"/>
      <c r="C58" s="55" t="s">
        <v>12960</v>
      </c>
      <c r="D58" s="55" t="s">
        <v>2376</v>
      </c>
      <c r="E58" s="55" t="s">
        <v>36734</v>
      </c>
      <c r="F58" s="300" t="s">
        <v>35945</v>
      </c>
      <c r="G58" s="55" t="s">
        <v>10151</v>
      </c>
      <c r="H58" s="55"/>
    </row>
    <row r="59" spans="1:8" s="39" customFormat="1" ht="36">
      <c r="A59" s="55" t="s">
        <v>35763</v>
      </c>
      <c r="B59" s="55"/>
      <c r="C59" s="55" t="s">
        <v>2375</v>
      </c>
      <c r="D59" s="55" t="s">
        <v>2376</v>
      </c>
      <c r="E59" s="55" t="s">
        <v>36732</v>
      </c>
      <c r="F59" s="300" t="s">
        <v>9532</v>
      </c>
      <c r="G59" s="55" t="s">
        <v>10151</v>
      </c>
      <c r="H59" s="55"/>
    </row>
    <row r="60" spans="1:8" s="39" customFormat="1" ht="24">
      <c r="A60" s="55" t="s">
        <v>35530</v>
      </c>
      <c r="B60" s="55"/>
      <c r="C60" s="55" t="s">
        <v>35531</v>
      </c>
      <c r="D60" s="55" t="s">
        <v>35532</v>
      </c>
      <c r="E60" s="55" t="s">
        <v>35533</v>
      </c>
      <c r="F60" s="300"/>
      <c r="G60" s="55" t="s">
        <v>35534</v>
      </c>
      <c r="H60" s="55"/>
    </row>
    <row r="61" spans="1:8" s="39" customFormat="1" ht="36">
      <c r="A61" s="55" t="s">
        <v>35558</v>
      </c>
      <c r="B61" s="55" t="s">
        <v>7092</v>
      </c>
      <c r="C61" s="55" t="s">
        <v>360</v>
      </c>
      <c r="D61" s="55" t="s">
        <v>294</v>
      </c>
      <c r="E61" s="55" t="s">
        <v>35559</v>
      </c>
      <c r="F61" s="300"/>
      <c r="G61" s="55" t="s">
        <v>35556</v>
      </c>
      <c r="H61" s="55"/>
    </row>
    <row r="62" spans="1:8" s="39" customFormat="1" ht="36">
      <c r="A62" s="55" t="s">
        <v>34463</v>
      </c>
      <c r="B62" s="55" t="s">
        <v>7092</v>
      </c>
      <c r="C62" s="55" t="s">
        <v>360</v>
      </c>
      <c r="D62" s="55" t="s">
        <v>294</v>
      </c>
      <c r="E62" s="55" t="s">
        <v>34464</v>
      </c>
      <c r="F62" s="300"/>
      <c r="G62" s="55" t="s">
        <v>301</v>
      </c>
      <c r="H62" s="55"/>
    </row>
    <row r="63" spans="1:8" s="39" customFormat="1" ht="36">
      <c r="A63" s="55" t="s">
        <v>35583</v>
      </c>
      <c r="B63" s="55" t="s">
        <v>7092</v>
      </c>
      <c r="C63" s="55" t="s">
        <v>35553</v>
      </c>
      <c r="D63" s="55" t="s">
        <v>35554</v>
      </c>
      <c r="E63" s="55" t="s">
        <v>35584</v>
      </c>
      <c r="F63" s="300"/>
      <c r="G63" s="55" t="s">
        <v>35556</v>
      </c>
      <c r="H63" s="55"/>
    </row>
    <row r="64" spans="1:8" s="39" customFormat="1" ht="24">
      <c r="A64" s="55" t="s">
        <v>34461</v>
      </c>
      <c r="B64" s="55" t="s">
        <v>7092</v>
      </c>
      <c r="C64" s="55" t="s">
        <v>308</v>
      </c>
      <c r="D64" s="55" t="s">
        <v>294</v>
      </c>
      <c r="E64" s="55" t="s">
        <v>34462</v>
      </c>
      <c r="F64" s="300"/>
      <c r="G64" s="55" t="s">
        <v>301</v>
      </c>
      <c r="H64" s="55"/>
    </row>
    <row r="65" spans="1:8" s="39" customFormat="1" ht="24">
      <c r="A65" s="55" t="s">
        <v>35580</v>
      </c>
      <c r="B65" s="55" t="s">
        <v>7092</v>
      </c>
      <c r="C65" s="55" t="s">
        <v>35581</v>
      </c>
      <c r="D65" s="55" t="s">
        <v>35554</v>
      </c>
      <c r="E65" s="55" t="s">
        <v>35582</v>
      </c>
      <c r="F65" s="300"/>
      <c r="G65" s="55" t="s">
        <v>35556</v>
      </c>
      <c r="H65" s="55"/>
    </row>
    <row r="66" spans="1:8" s="39" customFormat="1" ht="24">
      <c r="A66" s="55" t="s">
        <v>35574</v>
      </c>
      <c r="B66" s="55"/>
      <c r="C66" s="55" t="s">
        <v>35553</v>
      </c>
      <c r="D66" s="55" t="s">
        <v>35569</v>
      </c>
      <c r="E66" s="55" t="s">
        <v>35575</v>
      </c>
      <c r="F66" s="300"/>
      <c r="G66" s="55" t="s">
        <v>35571</v>
      </c>
      <c r="H66" s="55"/>
    </row>
    <row r="67" spans="1:8" s="39" customFormat="1" ht="24">
      <c r="A67" s="55" t="s">
        <v>35572</v>
      </c>
      <c r="B67" s="55"/>
      <c r="C67" s="55" t="s">
        <v>35553</v>
      </c>
      <c r="D67" s="55" t="s">
        <v>35569</v>
      </c>
      <c r="E67" s="55" t="s">
        <v>35573</v>
      </c>
      <c r="F67" s="300"/>
      <c r="G67" s="55" t="s">
        <v>35571</v>
      </c>
      <c r="H67" s="55"/>
    </row>
    <row r="68" spans="1:8" s="39" customFormat="1" ht="24">
      <c r="A68" s="55" t="s">
        <v>34638</v>
      </c>
      <c r="B68" s="55"/>
      <c r="C68" s="55" t="s">
        <v>360</v>
      </c>
      <c r="D68" s="55" t="s">
        <v>294</v>
      </c>
      <c r="E68" s="55" t="s">
        <v>35539</v>
      </c>
      <c r="F68" s="300" t="s">
        <v>35469</v>
      </c>
      <c r="G68" s="55" t="s">
        <v>35540</v>
      </c>
      <c r="H68" s="55"/>
    </row>
    <row r="69" spans="1:8" s="39" customFormat="1" ht="24">
      <c r="A69" s="55" t="s">
        <v>35562</v>
      </c>
      <c r="B69" s="55"/>
      <c r="C69" s="55" t="s">
        <v>35553</v>
      </c>
      <c r="D69" s="55" t="s">
        <v>35554</v>
      </c>
      <c r="E69" s="55" t="s">
        <v>35563</v>
      </c>
      <c r="F69" s="300" t="s">
        <v>340</v>
      </c>
      <c r="G69" s="55" t="s">
        <v>35538</v>
      </c>
      <c r="H69" s="55"/>
    </row>
    <row r="70" spans="1:8" s="39" customFormat="1" ht="24">
      <c r="A70" s="55" t="s">
        <v>35542</v>
      </c>
      <c r="B70" s="55"/>
      <c r="C70" s="55" t="s">
        <v>35543</v>
      </c>
      <c r="D70" s="55" t="s">
        <v>35544</v>
      </c>
      <c r="E70" s="55" t="s">
        <v>35545</v>
      </c>
      <c r="F70" s="300" t="s">
        <v>35470</v>
      </c>
      <c r="G70" s="55" t="s">
        <v>35546</v>
      </c>
      <c r="H70" s="55"/>
    </row>
    <row r="71" spans="1:8" s="39" customFormat="1" ht="24">
      <c r="A71" s="55" t="s">
        <v>35566</v>
      </c>
      <c r="B71" s="55"/>
      <c r="C71" s="55" t="s">
        <v>35553</v>
      </c>
      <c r="D71" s="55" t="s">
        <v>35554</v>
      </c>
      <c r="E71" s="55" t="s">
        <v>35567</v>
      </c>
      <c r="F71" s="300" t="s">
        <v>365</v>
      </c>
      <c r="G71" s="55" t="s">
        <v>35538</v>
      </c>
      <c r="H71" s="55"/>
    </row>
    <row r="72" spans="1:8" s="39" customFormat="1" ht="24">
      <c r="A72" s="55" t="s">
        <v>35541</v>
      </c>
      <c r="B72" s="55"/>
      <c r="C72" s="55" t="s">
        <v>360</v>
      </c>
      <c r="D72" s="55" t="s">
        <v>294</v>
      </c>
      <c r="E72" s="55" t="s">
        <v>34639</v>
      </c>
      <c r="F72" s="300" t="s">
        <v>3815</v>
      </c>
      <c r="G72" s="55" t="s">
        <v>35540</v>
      </c>
      <c r="H72" s="55"/>
    </row>
    <row r="73" spans="1:8" s="39" customFormat="1" ht="24">
      <c r="A73" s="55" t="s">
        <v>35564</v>
      </c>
      <c r="B73" s="55"/>
      <c r="C73" s="55" t="s">
        <v>35553</v>
      </c>
      <c r="D73" s="55" t="s">
        <v>35554</v>
      </c>
      <c r="E73" s="55" t="s">
        <v>35565</v>
      </c>
      <c r="F73" s="300" t="s">
        <v>340</v>
      </c>
      <c r="G73" s="55" t="s">
        <v>35538</v>
      </c>
      <c r="H73" s="55"/>
    </row>
    <row r="74" spans="1:8" s="39" customFormat="1" ht="24">
      <c r="A74" s="55" t="s">
        <v>35568</v>
      </c>
      <c r="B74" s="55"/>
      <c r="C74" s="55" t="s">
        <v>35553</v>
      </c>
      <c r="D74" s="55" t="s">
        <v>35569</v>
      </c>
      <c r="E74" s="55" t="s">
        <v>35570</v>
      </c>
      <c r="F74" s="300"/>
      <c r="G74" s="55" t="s">
        <v>35571</v>
      </c>
      <c r="H74" s="55"/>
    </row>
    <row r="75" spans="1:8" s="39" customFormat="1" ht="24">
      <c r="A75" s="55" t="s">
        <v>35537</v>
      </c>
      <c r="B75" s="55" t="s">
        <v>34962</v>
      </c>
      <c r="C75" s="55" t="s">
        <v>360</v>
      </c>
      <c r="D75" s="55" t="s">
        <v>294</v>
      </c>
      <c r="E75" s="55" t="s">
        <v>35471</v>
      </c>
      <c r="F75" s="300" t="s">
        <v>7702</v>
      </c>
      <c r="G75" s="55" t="s">
        <v>35538</v>
      </c>
      <c r="H75" s="55"/>
    </row>
    <row r="76" spans="1:8" s="39" customFormat="1" ht="24">
      <c r="A76" s="55" t="s">
        <v>35560</v>
      </c>
      <c r="B76" s="55" t="s">
        <v>298</v>
      </c>
      <c r="C76" s="55" t="s">
        <v>35553</v>
      </c>
      <c r="D76" s="55" t="s">
        <v>35554</v>
      </c>
      <c r="E76" s="55" t="s">
        <v>35561</v>
      </c>
      <c r="F76" s="300" t="s">
        <v>340</v>
      </c>
      <c r="G76" s="55" t="s">
        <v>35538</v>
      </c>
      <c r="H76" s="55"/>
    </row>
    <row r="77" spans="1:8" s="39" customFormat="1" ht="24">
      <c r="A77" s="55" t="s">
        <v>34020</v>
      </c>
      <c r="B77" s="55"/>
      <c r="C77" s="55" t="s">
        <v>360</v>
      </c>
      <c r="D77" s="55" t="s">
        <v>306</v>
      </c>
      <c r="E77" s="55" t="s">
        <v>34021</v>
      </c>
      <c r="F77" s="300"/>
      <c r="G77" s="55" t="s">
        <v>16118</v>
      </c>
      <c r="H77" s="55"/>
    </row>
    <row r="78" spans="1:8" s="39" customFormat="1" ht="48">
      <c r="A78" s="55" t="s">
        <v>35557</v>
      </c>
      <c r="B78" s="55" t="s">
        <v>7092</v>
      </c>
      <c r="C78" s="55" t="s">
        <v>35553</v>
      </c>
      <c r="D78" s="55" t="s">
        <v>35554</v>
      </c>
      <c r="E78" s="55" t="s">
        <v>34460</v>
      </c>
      <c r="F78" s="300"/>
      <c r="G78" s="55" t="s">
        <v>301</v>
      </c>
      <c r="H78" s="55"/>
    </row>
    <row r="79" spans="1:8" s="39" customFormat="1" ht="48">
      <c r="A79" s="55" t="s">
        <v>35557</v>
      </c>
      <c r="B79" s="55" t="s">
        <v>7092</v>
      </c>
      <c r="C79" s="55" t="s">
        <v>35553</v>
      </c>
      <c r="D79" s="55" t="s">
        <v>35554</v>
      </c>
      <c r="E79" s="55" t="s">
        <v>35579</v>
      </c>
      <c r="F79" s="300"/>
      <c r="G79" s="55" t="s">
        <v>35556</v>
      </c>
      <c r="H79" s="55"/>
    </row>
    <row r="80" spans="1:8" s="39" customFormat="1" ht="24">
      <c r="A80" s="55" t="s">
        <v>35552</v>
      </c>
      <c r="B80" s="55" t="s">
        <v>7092</v>
      </c>
      <c r="C80" s="55" t="s">
        <v>35553</v>
      </c>
      <c r="D80" s="55" t="s">
        <v>35554</v>
      </c>
      <c r="E80" s="55" t="s">
        <v>35555</v>
      </c>
      <c r="F80" s="300"/>
      <c r="G80" s="55" t="s">
        <v>35556</v>
      </c>
      <c r="H80" s="55"/>
    </row>
    <row r="81" spans="1:8" s="39" customFormat="1" ht="24">
      <c r="A81" s="55" t="s">
        <v>35578</v>
      </c>
      <c r="B81" s="55" t="s">
        <v>7092</v>
      </c>
      <c r="C81" s="55" t="s">
        <v>35553</v>
      </c>
      <c r="D81" s="55" t="s">
        <v>35554</v>
      </c>
      <c r="E81" s="55" t="s">
        <v>35555</v>
      </c>
      <c r="F81" s="300"/>
      <c r="G81" s="55" t="s">
        <v>35556</v>
      </c>
      <c r="H81" s="55"/>
    </row>
    <row r="82" spans="1:8" s="39" customFormat="1" ht="24">
      <c r="A82" s="55" t="s">
        <v>35547</v>
      </c>
      <c r="B82" s="55" t="s">
        <v>7092</v>
      </c>
      <c r="C82" s="55" t="s">
        <v>35548</v>
      </c>
      <c r="D82" s="55" t="s">
        <v>35549</v>
      </c>
      <c r="E82" s="55" t="s">
        <v>35550</v>
      </c>
      <c r="F82" s="300"/>
      <c r="G82" s="55" t="s">
        <v>35551</v>
      </c>
      <c r="H82" s="55"/>
    </row>
    <row r="83" spans="1:8" s="39" customFormat="1" ht="24">
      <c r="A83" s="55" t="s">
        <v>35576</v>
      </c>
      <c r="B83" s="55" t="s">
        <v>7092</v>
      </c>
      <c r="C83" s="55" t="s">
        <v>35553</v>
      </c>
      <c r="D83" s="55" t="s">
        <v>35554</v>
      </c>
      <c r="E83" s="55" t="s">
        <v>35577</v>
      </c>
      <c r="F83" s="300"/>
      <c r="G83" s="55" t="s">
        <v>35556</v>
      </c>
      <c r="H83" s="55"/>
    </row>
    <row r="84" spans="1:8" s="39" customFormat="1" ht="24">
      <c r="A84" s="55" t="s">
        <v>34018</v>
      </c>
      <c r="B84" s="55"/>
      <c r="C84" s="55" t="s">
        <v>360</v>
      </c>
      <c r="D84" s="55" t="s">
        <v>306</v>
      </c>
      <c r="E84" s="55" t="s">
        <v>34019</v>
      </c>
      <c r="F84" s="300"/>
      <c r="G84" s="55" t="s">
        <v>16118</v>
      </c>
      <c r="H84" s="55"/>
    </row>
    <row r="85" spans="1:8" s="39" customFormat="1" ht="24">
      <c r="A85" s="55" t="s">
        <v>34016</v>
      </c>
      <c r="B85" s="55"/>
      <c r="C85" s="55" t="s">
        <v>360</v>
      </c>
      <c r="D85" s="55" t="s">
        <v>306</v>
      </c>
      <c r="E85" s="55" t="s">
        <v>34017</v>
      </c>
      <c r="F85" s="300"/>
      <c r="G85" s="55" t="s">
        <v>16118</v>
      </c>
      <c r="H85" s="55"/>
    </row>
    <row r="86" spans="1:8" s="39" customFormat="1" ht="24">
      <c r="A86" s="55" t="s">
        <v>33828</v>
      </c>
      <c r="B86" s="55"/>
      <c r="C86" s="55" t="s">
        <v>360</v>
      </c>
      <c r="D86" s="55" t="s">
        <v>306</v>
      </c>
      <c r="E86" s="55" t="s">
        <v>32312</v>
      </c>
      <c r="F86" s="300"/>
      <c r="G86" s="55" t="s">
        <v>16118</v>
      </c>
      <c r="H86" s="55"/>
    </row>
    <row r="87" spans="1:8" s="39" customFormat="1" ht="24">
      <c r="A87" s="55" t="s">
        <v>33827</v>
      </c>
      <c r="B87" s="55"/>
      <c r="C87" s="55" t="s">
        <v>360</v>
      </c>
      <c r="D87" s="55" t="s">
        <v>306</v>
      </c>
      <c r="E87" s="55" t="s">
        <v>33391</v>
      </c>
      <c r="F87" s="300"/>
      <c r="G87" s="55" t="s">
        <v>16118</v>
      </c>
      <c r="H87" s="55"/>
    </row>
    <row r="88" spans="1:8" s="39" customFormat="1" ht="24">
      <c r="A88" s="55" t="s">
        <v>34082</v>
      </c>
      <c r="B88" s="55" t="s">
        <v>298</v>
      </c>
      <c r="C88" s="55" t="s">
        <v>360</v>
      </c>
      <c r="D88" s="55" t="s">
        <v>294</v>
      </c>
      <c r="E88" s="55" t="s">
        <v>34083</v>
      </c>
      <c r="F88" s="300" t="s">
        <v>3814</v>
      </c>
      <c r="G88" s="55" t="s">
        <v>10151</v>
      </c>
      <c r="H88" s="55"/>
    </row>
    <row r="89" spans="1:8" s="39" customFormat="1" ht="24">
      <c r="A89" s="55" t="s">
        <v>34080</v>
      </c>
      <c r="B89" s="55" t="s">
        <v>298</v>
      </c>
      <c r="C89" s="55" t="s">
        <v>360</v>
      </c>
      <c r="D89" s="55" t="s">
        <v>294</v>
      </c>
      <c r="E89" s="55" t="s">
        <v>34081</v>
      </c>
      <c r="F89" s="300" t="s">
        <v>3814</v>
      </c>
      <c r="G89" s="55" t="s">
        <v>10151</v>
      </c>
      <c r="H89" s="55"/>
    </row>
    <row r="90" spans="1:8" s="39" customFormat="1" ht="24">
      <c r="A90" s="55" t="s">
        <v>34079</v>
      </c>
      <c r="B90" s="55" t="s">
        <v>298</v>
      </c>
      <c r="C90" s="55" t="s">
        <v>360</v>
      </c>
      <c r="D90" s="55" t="s">
        <v>294</v>
      </c>
      <c r="E90" s="55" t="s">
        <v>30427</v>
      </c>
      <c r="F90" s="300" t="s">
        <v>3814</v>
      </c>
      <c r="G90" s="55" t="s">
        <v>10151</v>
      </c>
      <c r="H90" s="55"/>
    </row>
    <row r="91" spans="1:8" s="39" customFormat="1" ht="24">
      <c r="A91" s="55" t="s">
        <v>34078</v>
      </c>
      <c r="B91" s="55" t="s">
        <v>298</v>
      </c>
      <c r="C91" s="55" t="s">
        <v>360</v>
      </c>
      <c r="D91" s="55" t="s">
        <v>294</v>
      </c>
      <c r="E91" s="55" t="s">
        <v>30427</v>
      </c>
      <c r="F91" s="300" t="s">
        <v>3814</v>
      </c>
      <c r="G91" s="55" t="s">
        <v>10151</v>
      </c>
      <c r="H91" s="55"/>
    </row>
    <row r="92" spans="1:8" s="39" customFormat="1" ht="24">
      <c r="A92" s="55" t="s">
        <v>34411</v>
      </c>
      <c r="B92" s="55"/>
      <c r="C92" s="55" t="s">
        <v>34412</v>
      </c>
      <c r="D92" s="55" t="s">
        <v>34413</v>
      </c>
      <c r="E92" s="55" t="s">
        <v>34414</v>
      </c>
      <c r="F92" s="300" t="s">
        <v>34400</v>
      </c>
      <c r="G92" s="55" t="s">
        <v>34415</v>
      </c>
      <c r="H92" s="55"/>
    </row>
    <row r="93" spans="1:8" s="39" customFormat="1" ht="24">
      <c r="A93" s="55" t="s">
        <v>34406</v>
      </c>
      <c r="B93" s="55"/>
      <c r="C93" s="55" t="s">
        <v>34407</v>
      </c>
      <c r="D93" s="55" t="s">
        <v>34408</v>
      </c>
      <c r="E93" s="55" t="s">
        <v>34409</v>
      </c>
      <c r="F93" s="300" t="s">
        <v>3815</v>
      </c>
      <c r="G93" s="55" t="s">
        <v>34410</v>
      </c>
      <c r="H93" s="55"/>
    </row>
    <row r="94" spans="1:8" s="39" customFormat="1" ht="24">
      <c r="A94" s="55" t="s">
        <v>33823</v>
      </c>
      <c r="B94" s="55"/>
      <c r="C94" s="55" t="s">
        <v>360</v>
      </c>
      <c r="D94" s="55" t="s">
        <v>306</v>
      </c>
      <c r="E94" s="55" t="s">
        <v>33824</v>
      </c>
      <c r="F94" s="300"/>
      <c r="G94" s="55" t="s">
        <v>16118</v>
      </c>
      <c r="H94" s="55"/>
    </row>
    <row r="95" spans="1:8" s="39" customFormat="1" ht="24">
      <c r="A95" s="55" t="s">
        <v>33825</v>
      </c>
      <c r="B95" s="55"/>
      <c r="C95" s="55" t="s">
        <v>360</v>
      </c>
      <c r="D95" s="55" t="s">
        <v>306</v>
      </c>
      <c r="E95" s="55" t="s">
        <v>33386</v>
      </c>
      <c r="F95" s="300"/>
      <c r="G95" s="55" t="s">
        <v>16118</v>
      </c>
      <c r="H95" s="55"/>
    </row>
    <row r="96" spans="1:8" s="39" customFormat="1" ht="24">
      <c r="A96" s="55" t="s">
        <v>33825</v>
      </c>
      <c r="B96" s="55"/>
      <c r="C96" s="55" t="s">
        <v>308</v>
      </c>
      <c r="D96" s="55" t="s">
        <v>306</v>
      </c>
      <c r="E96" s="55" t="s">
        <v>33826</v>
      </c>
      <c r="F96" s="300"/>
      <c r="G96" s="55" t="s">
        <v>16118</v>
      </c>
      <c r="H96" s="55"/>
    </row>
    <row r="97" spans="1:8" s="39" customFormat="1" ht="24">
      <c r="A97" s="55" t="s">
        <v>33934</v>
      </c>
      <c r="B97" s="55" t="s">
        <v>7092</v>
      </c>
      <c r="C97" s="55" t="s">
        <v>360</v>
      </c>
      <c r="D97" s="55" t="s">
        <v>294</v>
      </c>
      <c r="E97" s="55" t="s">
        <v>33935</v>
      </c>
      <c r="F97" s="300"/>
      <c r="G97" s="55" t="s">
        <v>301</v>
      </c>
      <c r="H97" s="55"/>
    </row>
    <row r="98" spans="1:8" s="39" customFormat="1" ht="24">
      <c r="A98" s="55" t="s">
        <v>33388</v>
      </c>
      <c r="B98" s="55"/>
      <c r="C98" s="55" t="s">
        <v>2375</v>
      </c>
      <c r="D98" s="55" t="s">
        <v>306</v>
      </c>
      <c r="E98" s="55" t="s">
        <v>33389</v>
      </c>
      <c r="F98" s="300"/>
      <c r="G98" s="55" t="s">
        <v>16118</v>
      </c>
      <c r="H98" s="55"/>
    </row>
    <row r="99" spans="1:8" s="39" customFormat="1" ht="24">
      <c r="A99" s="55" t="s">
        <v>33392</v>
      </c>
      <c r="B99" s="55"/>
      <c r="C99" s="55" t="s">
        <v>2375</v>
      </c>
      <c r="D99" s="55" t="s">
        <v>306</v>
      </c>
      <c r="E99" s="55" t="s">
        <v>33500</v>
      </c>
      <c r="F99" s="300"/>
      <c r="G99" s="55" t="s">
        <v>16118</v>
      </c>
      <c r="H99" s="55"/>
    </row>
    <row r="100" spans="1:8" s="39" customFormat="1" ht="24">
      <c r="A100" s="55" t="s">
        <v>33390</v>
      </c>
      <c r="B100" s="55"/>
      <c r="C100" s="55" t="s">
        <v>2375</v>
      </c>
      <c r="D100" s="55" t="s">
        <v>306</v>
      </c>
      <c r="E100" s="55" t="s">
        <v>33391</v>
      </c>
      <c r="F100" s="300"/>
      <c r="G100" s="55" t="s">
        <v>16118</v>
      </c>
      <c r="H100" s="55"/>
    </row>
    <row r="101" spans="1:8" s="39" customFormat="1" ht="48">
      <c r="A101" s="55" t="s">
        <v>34402</v>
      </c>
      <c r="B101" s="55" t="s">
        <v>7085</v>
      </c>
      <c r="C101" s="55" t="s">
        <v>34403</v>
      </c>
      <c r="D101" s="55" t="s">
        <v>34404</v>
      </c>
      <c r="E101" s="55" t="s">
        <v>34401</v>
      </c>
      <c r="F101" s="300" t="s">
        <v>34399</v>
      </c>
      <c r="G101" s="55" t="s">
        <v>34405</v>
      </c>
      <c r="H101" s="55"/>
    </row>
    <row r="102" spans="1:8" s="39" customFormat="1" ht="24">
      <c r="A102" s="55" t="s">
        <v>33385</v>
      </c>
      <c r="B102" s="55"/>
      <c r="C102" s="55" t="s">
        <v>2375</v>
      </c>
      <c r="D102" s="55" t="s">
        <v>306</v>
      </c>
      <c r="E102" s="55" t="s">
        <v>33386</v>
      </c>
      <c r="F102" s="300"/>
      <c r="G102" s="55" t="s">
        <v>16118</v>
      </c>
      <c r="H102" s="55"/>
    </row>
    <row r="103" spans="1:8" s="39" customFormat="1" ht="24">
      <c r="A103" s="55" t="s">
        <v>33499</v>
      </c>
      <c r="B103" s="55"/>
      <c r="C103" s="55" t="s">
        <v>2375</v>
      </c>
      <c r="D103" s="55" t="s">
        <v>306</v>
      </c>
      <c r="E103" s="55" t="s">
        <v>33387</v>
      </c>
      <c r="F103" s="300"/>
      <c r="G103" s="55" t="s">
        <v>16118</v>
      </c>
      <c r="H103" s="55"/>
    </row>
    <row r="104" spans="1:8" s="39" customFormat="1" ht="24">
      <c r="A104" s="55" t="s">
        <v>32376</v>
      </c>
      <c r="B104" s="55"/>
      <c r="C104" s="55" t="s">
        <v>2375</v>
      </c>
      <c r="D104" s="55" t="s">
        <v>306</v>
      </c>
      <c r="E104" s="55" t="s">
        <v>30678</v>
      </c>
      <c r="F104" s="300"/>
      <c r="G104" s="55" t="s">
        <v>16118</v>
      </c>
      <c r="H104" s="55"/>
    </row>
    <row r="105" spans="1:8" s="39" customFormat="1" ht="24">
      <c r="A105" s="55" t="s">
        <v>32499</v>
      </c>
      <c r="B105" s="55" t="s">
        <v>298</v>
      </c>
      <c r="C105" s="55" t="s">
        <v>2375</v>
      </c>
      <c r="D105" s="55" t="s">
        <v>294</v>
      </c>
      <c r="E105" s="55" t="s">
        <v>33172</v>
      </c>
      <c r="F105" s="300" t="s">
        <v>33166</v>
      </c>
      <c r="G105" s="55" t="s">
        <v>10151</v>
      </c>
      <c r="H105" s="55"/>
    </row>
    <row r="106" spans="1:8" s="39" customFormat="1" ht="24">
      <c r="A106" s="55" t="s">
        <v>32498</v>
      </c>
      <c r="B106" s="55" t="s">
        <v>298</v>
      </c>
      <c r="C106" s="55" t="s">
        <v>2375</v>
      </c>
      <c r="D106" s="55" t="s">
        <v>294</v>
      </c>
      <c r="E106" s="55" t="s">
        <v>33171</v>
      </c>
      <c r="F106" s="300" t="s">
        <v>33165</v>
      </c>
      <c r="G106" s="55" t="s">
        <v>10151</v>
      </c>
      <c r="H106" s="55"/>
    </row>
    <row r="107" spans="1:8" s="39" customFormat="1" ht="24">
      <c r="A107" s="55" t="s">
        <v>32821</v>
      </c>
      <c r="B107" s="55" t="s">
        <v>32822</v>
      </c>
      <c r="C107" s="55" t="s">
        <v>7092</v>
      </c>
      <c r="D107" s="55" t="s">
        <v>294</v>
      </c>
      <c r="E107" s="55" t="s">
        <v>32823</v>
      </c>
      <c r="F107" s="300"/>
      <c r="G107" s="55" t="s">
        <v>301</v>
      </c>
      <c r="H107" s="55"/>
    </row>
    <row r="108" spans="1:8" s="39" customFormat="1" ht="24">
      <c r="A108" s="55" t="s">
        <v>32497</v>
      </c>
      <c r="B108" s="55" t="s">
        <v>305</v>
      </c>
      <c r="C108" s="55" t="s">
        <v>308</v>
      </c>
      <c r="D108" s="55" t="s">
        <v>294</v>
      </c>
      <c r="E108" s="55" t="s">
        <v>33170</v>
      </c>
      <c r="F108" s="300" t="s">
        <v>33164</v>
      </c>
      <c r="G108" s="55" t="s">
        <v>10151</v>
      </c>
      <c r="H108" s="55"/>
    </row>
    <row r="109" spans="1:8" s="39" customFormat="1" ht="48">
      <c r="A109" s="55" t="s">
        <v>32496</v>
      </c>
      <c r="B109" s="55" t="s">
        <v>298</v>
      </c>
      <c r="C109" s="55" t="s">
        <v>308</v>
      </c>
      <c r="D109" s="55" t="s">
        <v>294</v>
      </c>
      <c r="E109" s="55" t="s">
        <v>33169</v>
      </c>
      <c r="F109" s="300" t="s">
        <v>33163</v>
      </c>
      <c r="G109" s="55" t="s">
        <v>10151</v>
      </c>
      <c r="H109" s="55"/>
    </row>
    <row r="110" spans="1:8" s="39" customFormat="1" ht="36">
      <c r="A110" s="55" t="s">
        <v>32495</v>
      </c>
      <c r="B110" s="55" t="s">
        <v>298</v>
      </c>
      <c r="C110" s="55" t="s">
        <v>2375</v>
      </c>
      <c r="D110" s="55" t="s">
        <v>294</v>
      </c>
      <c r="E110" s="55" t="s">
        <v>33168</v>
      </c>
      <c r="F110" s="300" t="s">
        <v>33162</v>
      </c>
      <c r="G110" s="55" t="s">
        <v>10151</v>
      </c>
      <c r="H110" s="55"/>
    </row>
    <row r="111" spans="1:8" s="39" customFormat="1" ht="60">
      <c r="A111" s="55" t="s">
        <v>32494</v>
      </c>
      <c r="B111" s="55" t="s">
        <v>298</v>
      </c>
      <c r="C111" s="55" t="s">
        <v>308</v>
      </c>
      <c r="D111" s="55" t="s">
        <v>294</v>
      </c>
      <c r="E111" s="55" t="s">
        <v>33167</v>
      </c>
      <c r="F111" s="300" t="s">
        <v>33161</v>
      </c>
      <c r="G111" s="55" t="s">
        <v>10151</v>
      </c>
      <c r="H111" s="55"/>
    </row>
    <row r="112" spans="1:8" s="39" customFormat="1" ht="24">
      <c r="A112" s="55" t="s">
        <v>33285</v>
      </c>
      <c r="B112" s="55"/>
      <c r="C112" s="55" t="s">
        <v>11053</v>
      </c>
      <c r="D112" s="55" t="s">
        <v>294</v>
      </c>
      <c r="E112" s="55" t="s">
        <v>33501</v>
      </c>
      <c r="F112" s="300"/>
      <c r="G112" s="55"/>
      <c r="H112" s="55"/>
    </row>
    <row r="113" spans="1:8" s="39" customFormat="1" ht="24">
      <c r="A113" s="55" t="s">
        <v>32375</v>
      </c>
      <c r="B113" s="55"/>
      <c r="C113" s="55" t="s">
        <v>2375</v>
      </c>
      <c r="D113" s="55" t="s">
        <v>306</v>
      </c>
      <c r="E113" s="55" t="s">
        <v>33503</v>
      </c>
      <c r="F113" s="300"/>
      <c r="G113" s="55" t="s">
        <v>16118</v>
      </c>
      <c r="H113" s="55"/>
    </row>
    <row r="114" spans="1:8" s="39" customFormat="1" ht="36">
      <c r="A114" s="55" t="s">
        <v>32814</v>
      </c>
      <c r="B114" s="55" t="s">
        <v>7092</v>
      </c>
      <c r="C114" s="55" t="s">
        <v>2375</v>
      </c>
      <c r="D114" s="55" t="s">
        <v>294</v>
      </c>
      <c r="E114" s="55" t="s">
        <v>32815</v>
      </c>
      <c r="F114" s="300"/>
      <c r="G114" s="55" t="s">
        <v>301</v>
      </c>
      <c r="H114" s="55"/>
    </row>
    <row r="115" spans="1:8" s="39" customFormat="1" ht="36">
      <c r="A115" s="55" t="s">
        <v>32819</v>
      </c>
      <c r="B115" s="55" t="s">
        <v>7092</v>
      </c>
      <c r="C115" s="55" t="s">
        <v>2375</v>
      </c>
      <c r="D115" s="55" t="s">
        <v>294</v>
      </c>
      <c r="E115" s="55" t="s">
        <v>32820</v>
      </c>
      <c r="F115" s="300"/>
      <c r="G115" s="55" t="s">
        <v>301</v>
      </c>
      <c r="H115" s="55"/>
    </row>
    <row r="116" spans="1:8" s="39" customFormat="1" ht="24">
      <c r="A116" s="55" t="s">
        <v>32818</v>
      </c>
      <c r="B116" s="55" t="s">
        <v>7092</v>
      </c>
      <c r="C116" s="55" t="s">
        <v>308</v>
      </c>
      <c r="D116" s="55" t="s">
        <v>294</v>
      </c>
      <c r="E116" s="55" t="s">
        <v>23227</v>
      </c>
      <c r="F116" s="300"/>
      <c r="G116" s="55" t="s">
        <v>301</v>
      </c>
      <c r="H116" s="55"/>
    </row>
    <row r="117" spans="1:8" s="39" customFormat="1" ht="24">
      <c r="A117" s="55" t="s">
        <v>32816</v>
      </c>
      <c r="B117" s="55" t="s">
        <v>7092</v>
      </c>
      <c r="C117" s="55" t="s">
        <v>33502</v>
      </c>
      <c r="D117" s="55" t="s">
        <v>294</v>
      </c>
      <c r="E117" s="55" t="s">
        <v>32817</v>
      </c>
      <c r="F117" s="300"/>
      <c r="G117" s="55" t="s">
        <v>301</v>
      </c>
      <c r="H117" s="55"/>
    </row>
    <row r="118" spans="1:8" s="39" customFormat="1" ht="36">
      <c r="A118" s="55" t="s">
        <v>32811</v>
      </c>
      <c r="B118" s="55" t="s">
        <v>7092</v>
      </c>
      <c r="C118" s="55" t="s">
        <v>32812</v>
      </c>
      <c r="D118" s="55" t="s">
        <v>294</v>
      </c>
      <c r="E118" s="55" t="s">
        <v>32813</v>
      </c>
      <c r="F118" s="300"/>
      <c r="G118" s="55" t="s">
        <v>301</v>
      </c>
      <c r="H118" s="55"/>
    </row>
    <row r="119" spans="1:8" s="39" customFormat="1" ht="24">
      <c r="A119" s="55" t="s">
        <v>32232</v>
      </c>
      <c r="B119" s="55"/>
      <c r="C119" s="55" t="s">
        <v>2375</v>
      </c>
      <c r="D119" s="55" t="s">
        <v>11119</v>
      </c>
      <c r="E119" s="55" t="s">
        <v>32233</v>
      </c>
      <c r="F119" s="300"/>
      <c r="G119" s="55" t="s">
        <v>32234</v>
      </c>
      <c r="H119" s="55"/>
    </row>
    <row r="120" spans="1:8" s="39" customFormat="1" ht="60">
      <c r="A120" s="55" t="s">
        <v>32374</v>
      </c>
      <c r="B120" s="55" t="s">
        <v>10153</v>
      </c>
      <c r="C120" s="55" t="s">
        <v>32297</v>
      </c>
      <c r="D120" s="55" t="s">
        <v>32250</v>
      </c>
      <c r="E120" s="55" t="s">
        <v>32298</v>
      </c>
      <c r="F120" s="300" t="s">
        <v>32228</v>
      </c>
      <c r="G120" s="55" t="s">
        <v>32299</v>
      </c>
      <c r="H120" s="55"/>
    </row>
    <row r="121" spans="1:8" s="39" customFormat="1" ht="24">
      <c r="A121" s="55" t="s">
        <v>32300</v>
      </c>
      <c r="B121" s="55"/>
      <c r="C121" s="55" t="s">
        <v>32265</v>
      </c>
      <c r="D121" s="55" t="s">
        <v>32301</v>
      </c>
      <c r="E121" s="55" t="s">
        <v>32302</v>
      </c>
      <c r="F121" s="300"/>
      <c r="G121" s="55" t="s">
        <v>32303</v>
      </c>
      <c r="H121" s="55"/>
    </row>
    <row r="122" spans="1:8" s="39" customFormat="1" ht="60">
      <c r="A122" s="55" t="s">
        <v>32279</v>
      </c>
      <c r="B122" s="55" t="s">
        <v>10153</v>
      </c>
      <c r="C122" s="55" t="s">
        <v>8542</v>
      </c>
      <c r="D122" s="55" t="s">
        <v>2376</v>
      </c>
      <c r="E122" s="55" t="s">
        <v>32255</v>
      </c>
      <c r="F122" s="300" t="s">
        <v>32228</v>
      </c>
      <c r="G122" s="55" t="s">
        <v>32239</v>
      </c>
      <c r="H122" s="55"/>
    </row>
    <row r="123" spans="1:8" s="39" customFormat="1" ht="48">
      <c r="A123" s="55" t="s">
        <v>32292</v>
      </c>
      <c r="B123" s="55" t="s">
        <v>10153</v>
      </c>
      <c r="C123" s="55" t="s">
        <v>32293</v>
      </c>
      <c r="D123" s="55" t="s">
        <v>32294</v>
      </c>
      <c r="E123" s="55" t="s">
        <v>32295</v>
      </c>
      <c r="F123" s="300" t="s">
        <v>32231</v>
      </c>
      <c r="G123" s="55" t="s">
        <v>32296</v>
      </c>
      <c r="H123" s="55"/>
    </row>
    <row r="124" spans="1:8" s="39" customFormat="1" ht="60">
      <c r="A124" s="55" t="s">
        <v>32291</v>
      </c>
      <c r="B124" s="55"/>
      <c r="C124" s="55" t="s">
        <v>32265</v>
      </c>
      <c r="D124" s="55" t="s">
        <v>32266</v>
      </c>
      <c r="E124" s="55" t="s">
        <v>32290</v>
      </c>
      <c r="F124" s="300" t="s">
        <v>32229</v>
      </c>
      <c r="G124" s="55" t="s">
        <v>32268</v>
      </c>
      <c r="H124" s="55"/>
    </row>
    <row r="125" spans="1:8" s="39" customFormat="1" ht="60">
      <c r="A125" s="55" t="s">
        <v>32289</v>
      </c>
      <c r="B125" s="55"/>
      <c r="C125" s="55" t="s">
        <v>32265</v>
      </c>
      <c r="D125" s="55" t="s">
        <v>32266</v>
      </c>
      <c r="E125" s="55" t="s">
        <v>32290</v>
      </c>
      <c r="F125" s="300" t="s">
        <v>365</v>
      </c>
      <c r="G125" s="55" t="s">
        <v>32268</v>
      </c>
      <c r="H125" s="55"/>
    </row>
    <row r="126" spans="1:8" s="39" customFormat="1" ht="24">
      <c r="A126" s="55" t="s">
        <v>32311</v>
      </c>
      <c r="B126" s="55"/>
      <c r="C126" s="55" t="s">
        <v>32249</v>
      </c>
      <c r="D126" s="55" t="s">
        <v>32305</v>
      </c>
      <c r="E126" s="55" t="s">
        <v>32312</v>
      </c>
      <c r="F126" s="300"/>
      <c r="G126" s="55" t="s">
        <v>32307</v>
      </c>
      <c r="H126" s="55"/>
    </row>
    <row r="127" spans="1:8" s="39" customFormat="1" ht="24">
      <c r="A127" s="55" t="s">
        <v>32285</v>
      </c>
      <c r="B127" s="55"/>
      <c r="C127" s="55" t="s">
        <v>32249</v>
      </c>
      <c r="D127" s="55" t="s">
        <v>32250</v>
      </c>
      <c r="E127" s="55" t="s">
        <v>32286</v>
      </c>
      <c r="F127" s="300" t="s">
        <v>32230</v>
      </c>
      <c r="G127" s="55" t="s">
        <v>32268</v>
      </c>
      <c r="H127" s="55"/>
    </row>
    <row r="128" spans="1:8" s="39" customFormat="1" ht="24">
      <c r="A128" s="55" t="s">
        <v>32284</v>
      </c>
      <c r="B128" s="55"/>
      <c r="C128" s="55" t="s">
        <v>2375</v>
      </c>
      <c r="D128" s="55" t="s">
        <v>2376</v>
      </c>
      <c r="E128" s="55" t="s">
        <v>31490</v>
      </c>
      <c r="F128" s="300" t="s">
        <v>32230</v>
      </c>
      <c r="G128" s="55" t="s">
        <v>32239</v>
      </c>
      <c r="H128" s="55"/>
    </row>
    <row r="129" spans="1:8" s="39" customFormat="1" ht="36">
      <c r="A129" s="55" t="s">
        <v>32282</v>
      </c>
      <c r="B129" s="55"/>
      <c r="C129" s="55" t="s">
        <v>2375</v>
      </c>
      <c r="D129" s="55" t="s">
        <v>2376</v>
      </c>
      <c r="E129" s="55" t="s">
        <v>32283</v>
      </c>
      <c r="F129" s="300" t="s">
        <v>32230</v>
      </c>
      <c r="G129" s="55" t="s">
        <v>32239</v>
      </c>
      <c r="H129" s="55"/>
    </row>
    <row r="130" spans="1:8" s="39" customFormat="1" ht="36">
      <c r="A130" s="55" t="s">
        <v>32280</v>
      </c>
      <c r="B130" s="55"/>
      <c r="C130" s="55" t="s">
        <v>2375</v>
      </c>
      <c r="D130" s="55" t="s">
        <v>2376</v>
      </c>
      <c r="E130" s="55" t="s">
        <v>32281</v>
      </c>
      <c r="F130" s="300" t="s">
        <v>32230</v>
      </c>
      <c r="G130" s="55" t="s">
        <v>32239</v>
      </c>
      <c r="H130" s="55"/>
    </row>
    <row r="131" spans="1:8" s="39" customFormat="1" ht="24">
      <c r="A131" s="55" t="s">
        <v>32256</v>
      </c>
      <c r="B131" s="55" t="s">
        <v>10153</v>
      </c>
      <c r="C131" s="55" t="s">
        <v>32257</v>
      </c>
      <c r="D131" s="55" t="s">
        <v>32258</v>
      </c>
      <c r="E131" s="55" t="s">
        <v>32259</v>
      </c>
      <c r="F131" s="300" t="s">
        <v>341</v>
      </c>
      <c r="G131" s="55" t="s">
        <v>32260</v>
      </c>
      <c r="H131" s="55"/>
    </row>
    <row r="132" spans="1:8" s="39" customFormat="1" ht="60">
      <c r="A132" s="55" t="s">
        <v>32254</v>
      </c>
      <c r="B132" s="55"/>
      <c r="C132" s="55" t="s">
        <v>8542</v>
      </c>
      <c r="D132" s="55" t="s">
        <v>2376</v>
      </c>
      <c r="E132" s="55" t="s">
        <v>32255</v>
      </c>
      <c r="F132" s="300" t="s">
        <v>32228</v>
      </c>
      <c r="G132" s="55" t="s">
        <v>32239</v>
      </c>
      <c r="H132" s="55"/>
    </row>
    <row r="133" spans="1:8" s="39" customFormat="1" ht="24">
      <c r="A133" s="55" t="s">
        <v>32253</v>
      </c>
      <c r="B133" s="55"/>
      <c r="C133" s="55" t="s">
        <v>2375</v>
      </c>
      <c r="D133" s="55" t="s">
        <v>2376</v>
      </c>
      <c r="E133" s="55" t="s">
        <v>31489</v>
      </c>
      <c r="F133" s="300" t="s">
        <v>340</v>
      </c>
      <c r="G133" s="55" t="s">
        <v>32239</v>
      </c>
      <c r="H133" s="55"/>
    </row>
    <row r="134" spans="1:8" s="39" customFormat="1" ht="24">
      <c r="A134" s="55" t="s">
        <v>32235</v>
      </c>
      <c r="B134" s="55"/>
      <c r="C134" s="55" t="s">
        <v>12605</v>
      </c>
      <c r="D134" s="55" t="s">
        <v>11119</v>
      </c>
      <c r="E134" s="55" t="s">
        <v>32236</v>
      </c>
      <c r="F134" s="300"/>
      <c r="G134" s="55"/>
      <c r="H134" s="55"/>
    </row>
    <row r="135" spans="1:8" s="39" customFormat="1" ht="24">
      <c r="A135" s="55" t="s">
        <v>32308</v>
      </c>
      <c r="B135" s="55"/>
      <c r="C135" s="55" t="s">
        <v>32249</v>
      </c>
      <c r="D135" s="55" t="s">
        <v>32305</v>
      </c>
      <c r="E135" s="55" t="s">
        <v>32309</v>
      </c>
      <c r="F135" s="300"/>
      <c r="G135" s="55" t="s">
        <v>32310</v>
      </c>
      <c r="H135" s="55"/>
    </row>
    <row r="136" spans="1:8" s="39" customFormat="1" ht="24">
      <c r="A136" s="55" t="s">
        <v>32277</v>
      </c>
      <c r="B136" s="55" t="s">
        <v>10153</v>
      </c>
      <c r="C136" s="55" t="s">
        <v>2375</v>
      </c>
      <c r="D136" s="55" t="s">
        <v>2376</v>
      </c>
      <c r="E136" s="55" t="s">
        <v>32278</v>
      </c>
      <c r="F136" s="300" t="s">
        <v>341</v>
      </c>
      <c r="G136" s="55" t="s">
        <v>32239</v>
      </c>
      <c r="H136" s="55"/>
    </row>
    <row r="137" spans="1:8" s="39" customFormat="1" ht="36">
      <c r="A137" s="55" t="s">
        <v>32273</v>
      </c>
      <c r="B137" s="55"/>
      <c r="C137" s="55" t="s">
        <v>32274</v>
      </c>
      <c r="D137" s="55" t="s">
        <v>32275</v>
      </c>
      <c r="E137" s="55" t="s">
        <v>32276</v>
      </c>
      <c r="F137" s="300" t="s">
        <v>32229</v>
      </c>
      <c r="G137" s="55" t="s">
        <v>32242</v>
      </c>
      <c r="H137" s="55"/>
    </row>
    <row r="138" spans="1:8" s="39" customFormat="1" ht="36">
      <c r="A138" s="55" t="s">
        <v>32271</v>
      </c>
      <c r="B138" s="55"/>
      <c r="C138" s="55" t="s">
        <v>32265</v>
      </c>
      <c r="D138" s="55" t="s">
        <v>32266</v>
      </c>
      <c r="E138" s="55" t="s">
        <v>32272</v>
      </c>
      <c r="F138" s="300" t="s">
        <v>32229</v>
      </c>
      <c r="G138" s="55" t="s">
        <v>32268</v>
      </c>
      <c r="H138" s="55"/>
    </row>
    <row r="139" spans="1:8" s="39" customFormat="1" ht="60">
      <c r="A139" s="55" t="s">
        <v>32269</v>
      </c>
      <c r="B139" s="55"/>
      <c r="C139" s="55" t="s">
        <v>32265</v>
      </c>
      <c r="D139" s="55" t="s">
        <v>32266</v>
      </c>
      <c r="E139" s="55" t="s">
        <v>32270</v>
      </c>
      <c r="F139" s="300" t="s">
        <v>32229</v>
      </c>
      <c r="G139" s="55" t="s">
        <v>32268</v>
      </c>
      <c r="H139" s="55"/>
    </row>
    <row r="140" spans="1:8" s="39" customFormat="1" ht="60">
      <c r="A140" s="55" t="s">
        <v>32264</v>
      </c>
      <c r="B140" s="55"/>
      <c r="C140" s="55" t="s">
        <v>32265</v>
      </c>
      <c r="D140" s="55" t="s">
        <v>32266</v>
      </c>
      <c r="E140" s="55" t="s">
        <v>32267</v>
      </c>
      <c r="F140" s="300" t="s">
        <v>32229</v>
      </c>
      <c r="G140" s="55" t="s">
        <v>32268</v>
      </c>
      <c r="H140" s="55"/>
    </row>
    <row r="141" spans="1:8" s="39" customFormat="1" ht="60">
      <c r="A141" s="55" t="s">
        <v>32261</v>
      </c>
      <c r="B141" s="55"/>
      <c r="C141" s="55" t="s">
        <v>32257</v>
      </c>
      <c r="D141" s="55" t="s">
        <v>32258</v>
      </c>
      <c r="E141" s="55" t="s">
        <v>32262</v>
      </c>
      <c r="F141" s="300" t="s">
        <v>365</v>
      </c>
      <c r="G141" s="55" t="s">
        <v>32263</v>
      </c>
      <c r="H141" s="55"/>
    </row>
    <row r="142" spans="1:8" s="39" customFormat="1" ht="24">
      <c r="A142" s="55" t="s">
        <v>32321</v>
      </c>
      <c r="B142" s="55" t="s">
        <v>31112</v>
      </c>
      <c r="C142" s="55" t="s">
        <v>7092</v>
      </c>
      <c r="D142" s="55" t="s">
        <v>32250</v>
      </c>
      <c r="E142" s="55" t="s">
        <v>32322</v>
      </c>
      <c r="F142" s="300"/>
      <c r="G142" s="55" t="s">
        <v>32323</v>
      </c>
      <c r="H142" s="55"/>
    </row>
    <row r="143" spans="1:8" s="39" customFormat="1" ht="24">
      <c r="A143" s="55" t="s">
        <v>32304</v>
      </c>
      <c r="B143" s="55"/>
      <c r="C143" s="55" t="s">
        <v>32249</v>
      </c>
      <c r="D143" s="55" t="s">
        <v>32305</v>
      </c>
      <c r="E143" s="55" t="s">
        <v>32306</v>
      </c>
      <c r="F143" s="300"/>
      <c r="G143" s="55" t="s">
        <v>32307</v>
      </c>
      <c r="H143" s="55"/>
    </row>
    <row r="144" spans="1:8" s="39" customFormat="1" ht="24">
      <c r="A144" s="55" t="s">
        <v>30681</v>
      </c>
      <c r="B144" s="55"/>
      <c r="C144" s="55" t="s">
        <v>360</v>
      </c>
      <c r="D144" s="55" t="s">
        <v>306</v>
      </c>
      <c r="E144" s="55" t="s">
        <v>29094</v>
      </c>
      <c r="F144" s="300"/>
      <c r="G144" s="55" t="s">
        <v>16118</v>
      </c>
      <c r="H144" s="55"/>
    </row>
    <row r="145" spans="1:8" s="39" customFormat="1" ht="24">
      <c r="A145" s="55" t="s">
        <v>30679</v>
      </c>
      <c r="B145" s="55"/>
      <c r="C145" s="55" t="s">
        <v>360</v>
      </c>
      <c r="D145" s="55" t="s">
        <v>306</v>
      </c>
      <c r="E145" s="55" t="s">
        <v>30680</v>
      </c>
      <c r="F145" s="300"/>
      <c r="G145" s="55" t="s">
        <v>16118</v>
      </c>
      <c r="H145" s="55"/>
    </row>
    <row r="146" spans="1:8" s="39" customFormat="1" ht="24">
      <c r="A146" s="55" t="s">
        <v>30439</v>
      </c>
      <c r="B146" s="55"/>
      <c r="C146" s="55" t="s">
        <v>360</v>
      </c>
      <c r="D146" s="55" t="s">
        <v>294</v>
      </c>
      <c r="E146" s="55" t="s">
        <v>30440</v>
      </c>
      <c r="F146" s="300" t="s">
        <v>3815</v>
      </c>
      <c r="G146" s="55" t="s">
        <v>10151</v>
      </c>
      <c r="H146" s="55"/>
    </row>
    <row r="147" spans="1:8" s="39" customFormat="1" ht="24">
      <c r="A147" s="55" t="s">
        <v>32287</v>
      </c>
      <c r="B147" s="55"/>
      <c r="C147" s="55" t="s">
        <v>32265</v>
      </c>
      <c r="D147" s="55" t="s">
        <v>32266</v>
      </c>
      <c r="E147" s="55" t="s">
        <v>32288</v>
      </c>
      <c r="F147" s="300" t="s">
        <v>32230</v>
      </c>
      <c r="G147" s="55" t="s">
        <v>32268</v>
      </c>
      <c r="H147" s="55"/>
    </row>
    <row r="148" spans="1:8" s="39" customFormat="1" ht="36">
      <c r="A148" s="55" t="s">
        <v>31488</v>
      </c>
      <c r="B148" s="55"/>
      <c r="C148" s="55" t="s">
        <v>2375</v>
      </c>
      <c r="D148" s="55" t="s">
        <v>2376</v>
      </c>
      <c r="E148" s="55" t="s">
        <v>32252</v>
      </c>
      <c r="F148" s="300" t="s">
        <v>32227</v>
      </c>
      <c r="G148" s="55" t="s">
        <v>32239</v>
      </c>
      <c r="H148" s="55"/>
    </row>
    <row r="149" spans="1:8" s="39" customFormat="1" ht="60">
      <c r="A149" s="55" t="s">
        <v>32248</v>
      </c>
      <c r="B149" s="55"/>
      <c r="C149" s="55" t="s">
        <v>32249</v>
      </c>
      <c r="D149" s="55" t="s">
        <v>32250</v>
      </c>
      <c r="E149" s="55" t="s">
        <v>32251</v>
      </c>
      <c r="F149" s="300" t="s">
        <v>32227</v>
      </c>
      <c r="G149" s="55" t="s">
        <v>32239</v>
      </c>
      <c r="H149" s="55"/>
    </row>
    <row r="150" spans="1:8" s="39" customFormat="1" ht="36">
      <c r="A150" s="55" t="s">
        <v>32243</v>
      </c>
      <c r="B150" s="55" t="s">
        <v>31487</v>
      </c>
      <c r="C150" s="55" t="s">
        <v>32244</v>
      </c>
      <c r="D150" s="55" t="s">
        <v>32245</v>
      </c>
      <c r="E150" s="55" t="s">
        <v>32246</v>
      </c>
      <c r="F150" s="300" t="s">
        <v>10722</v>
      </c>
      <c r="G150" s="55" t="s">
        <v>32247</v>
      </c>
      <c r="H150" s="55"/>
    </row>
    <row r="151" spans="1:8" s="39" customFormat="1" ht="60">
      <c r="A151" s="55" t="s">
        <v>32240</v>
      </c>
      <c r="B151" s="55"/>
      <c r="C151" s="55" t="s">
        <v>2375</v>
      </c>
      <c r="D151" s="55" t="s">
        <v>2376</v>
      </c>
      <c r="E151" s="55" t="s">
        <v>32241</v>
      </c>
      <c r="F151" s="300" t="s">
        <v>32227</v>
      </c>
      <c r="G151" s="55" t="s">
        <v>32242</v>
      </c>
      <c r="H151" s="55"/>
    </row>
    <row r="152" spans="1:8" s="39" customFormat="1" ht="24">
      <c r="A152" s="55" t="s">
        <v>32237</v>
      </c>
      <c r="B152" s="55"/>
      <c r="C152" s="55" t="s">
        <v>2375</v>
      </c>
      <c r="D152" s="55" t="s">
        <v>2376</v>
      </c>
      <c r="E152" s="55" t="s">
        <v>32238</v>
      </c>
      <c r="F152" s="300" t="s">
        <v>340</v>
      </c>
      <c r="G152" s="55" t="s">
        <v>32239</v>
      </c>
      <c r="H152" s="55"/>
    </row>
    <row r="153" spans="1:8" s="39" customFormat="1" ht="24">
      <c r="A153" s="55" t="s">
        <v>30677</v>
      </c>
      <c r="B153" s="55"/>
      <c r="C153" s="55" t="s">
        <v>360</v>
      </c>
      <c r="D153" s="55" t="s">
        <v>306</v>
      </c>
      <c r="E153" s="55" t="s">
        <v>30678</v>
      </c>
      <c r="F153" s="300"/>
      <c r="G153" s="55" t="s">
        <v>16118</v>
      </c>
      <c r="H153" s="55"/>
    </row>
    <row r="154" spans="1:8" s="39" customFormat="1" ht="24">
      <c r="A154" s="55" t="s">
        <v>30438</v>
      </c>
      <c r="B154" s="55"/>
      <c r="C154" s="55" t="s">
        <v>2563</v>
      </c>
      <c r="D154" s="55" t="s">
        <v>294</v>
      </c>
      <c r="E154" s="55" t="s">
        <v>31319</v>
      </c>
      <c r="F154" s="300" t="s">
        <v>31318</v>
      </c>
      <c r="G154" s="55" t="s">
        <v>10151</v>
      </c>
      <c r="H154" s="55"/>
    </row>
    <row r="155" spans="1:8" s="39" customFormat="1" ht="72">
      <c r="A155" s="55" t="s">
        <v>30437</v>
      </c>
      <c r="B155" s="55" t="s">
        <v>298</v>
      </c>
      <c r="C155" s="55" t="s">
        <v>360</v>
      </c>
      <c r="D155" s="55" t="s">
        <v>294</v>
      </c>
      <c r="E155" s="55" t="s">
        <v>31320</v>
      </c>
      <c r="F155" s="300" t="s">
        <v>31317</v>
      </c>
      <c r="G155" s="55" t="s">
        <v>10151</v>
      </c>
      <c r="H155" s="55"/>
    </row>
    <row r="156" spans="1:8" s="39" customFormat="1" ht="24">
      <c r="A156" s="55" t="s">
        <v>30435</v>
      </c>
      <c r="B156" s="55"/>
      <c r="C156" s="55" t="s">
        <v>360</v>
      </c>
      <c r="D156" s="55" t="s">
        <v>294</v>
      </c>
      <c r="E156" s="55" t="s">
        <v>30436</v>
      </c>
      <c r="F156" s="300" t="s">
        <v>3815</v>
      </c>
      <c r="G156" s="55" t="s">
        <v>10151</v>
      </c>
      <c r="H156" s="55"/>
    </row>
    <row r="157" spans="1:8" s="39" customFormat="1" ht="24">
      <c r="A157" s="55" t="s">
        <v>30434</v>
      </c>
      <c r="B157" s="55"/>
      <c r="C157" s="55" t="s">
        <v>360</v>
      </c>
      <c r="D157" s="55" t="s">
        <v>294</v>
      </c>
      <c r="E157" s="55" t="s">
        <v>31321</v>
      </c>
      <c r="F157" s="300" t="s">
        <v>31316</v>
      </c>
      <c r="G157" s="55" t="s">
        <v>10151</v>
      </c>
      <c r="H157" s="55"/>
    </row>
    <row r="158" spans="1:8" s="39" customFormat="1" ht="24">
      <c r="A158" s="55" t="s">
        <v>30433</v>
      </c>
      <c r="B158" s="55"/>
      <c r="C158" s="55" t="s">
        <v>360</v>
      </c>
      <c r="D158" s="55" t="s">
        <v>294</v>
      </c>
      <c r="E158" s="55" t="s">
        <v>31322</v>
      </c>
      <c r="F158" s="300" t="s">
        <v>31316</v>
      </c>
      <c r="G158" s="55" t="s">
        <v>10151</v>
      </c>
      <c r="H158" s="55"/>
    </row>
    <row r="159" spans="1:8" s="39" customFormat="1" ht="60">
      <c r="A159" s="55" t="s">
        <v>30432</v>
      </c>
      <c r="B159" s="55"/>
      <c r="C159" s="55" t="s">
        <v>360</v>
      </c>
      <c r="D159" s="55" t="s">
        <v>294</v>
      </c>
      <c r="E159" s="55" t="s">
        <v>31323</v>
      </c>
      <c r="F159" s="300" t="s">
        <v>31315</v>
      </c>
      <c r="G159" s="55" t="s">
        <v>10151</v>
      </c>
      <c r="H159" s="55"/>
    </row>
    <row r="160" spans="1:8" s="39" customFormat="1" ht="24">
      <c r="A160" s="55" t="s">
        <v>30430</v>
      </c>
      <c r="B160" s="55"/>
      <c r="C160" s="55" t="s">
        <v>360</v>
      </c>
      <c r="D160" s="55" t="s">
        <v>294</v>
      </c>
      <c r="E160" s="55" t="s">
        <v>30431</v>
      </c>
      <c r="F160" s="55" t="s">
        <v>3815</v>
      </c>
      <c r="G160" s="55" t="s">
        <v>10151</v>
      </c>
      <c r="H160" s="55"/>
    </row>
    <row r="161" spans="1:8" s="39" customFormat="1" ht="24">
      <c r="A161" s="55" t="s">
        <v>30338</v>
      </c>
      <c r="B161" s="55"/>
      <c r="C161" s="55" t="s">
        <v>360</v>
      </c>
      <c r="D161" s="55" t="s">
        <v>306</v>
      </c>
      <c r="E161" s="55" t="s">
        <v>30339</v>
      </c>
      <c r="F161" s="55"/>
      <c r="G161" s="55" t="s">
        <v>16118</v>
      </c>
      <c r="H161" s="55"/>
    </row>
    <row r="162" spans="1:8" s="39" customFormat="1" ht="36">
      <c r="A162" s="55" t="s">
        <v>30196</v>
      </c>
      <c r="B162" s="55" t="s">
        <v>7092</v>
      </c>
      <c r="C162" s="55" t="s">
        <v>360</v>
      </c>
      <c r="D162" s="55" t="s">
        <v>294</v>
      </c>
      <c r="E162" s="55" t="s">
        <v>30197</v>
      </c>
      <c r="F162" s="55"/>
      <c r="G162" s="55" t="s">
        <v>301</v>
      </c>
      <c r="H162" s="55"/>
    </row>
    <row r="163" spans="1:8" s="39" customFormat="1" ht="36">
      <c r="A163" s="55" t="s">
        <v>30954</v>
      </c>
      <c r="B163" s="55" t="s">
        <v>7092</v>
      </c>
      <c r="C163" s="55" t="s">
        <v>360</v>
      </c>
      <c r="D163" s="55" t="s">
        <v>294</v>
      </c>
      <c r="E163" s="55" t="s">
        <v>30955</v>
      </c>
      <c r="F163" s="55"/>
      <c r="G163" s="55" t="s">
        <v>301</v>
      </c>
      <c r="H163" s="55"/>
    </row>
    <row r="164" spans="1:8" s="39" customFormat="1" ht="24">
      <c r="A164" s="55" t="s">
        <v>29962</v>
      </c>
      <c r="B164" s="55"/>
      <c r="C164" s="55" t="s">
        <v>360</v>
      </c>
      <c r="D164" s="55" t="s">
        <v>294</v>
      </c>
      <c r="E164" s="55" t="s">
        <v>29963</v>
      </c>
      <c r="F164" s="55" t="s">
        <v>30181</v>
      </c>
      <c r="G164" s="55" t="s">
        <v>10151</v>
      </c>
      <c r="H164" s="55"/>
    </row>
    <row r="165" spans="1:8" s="39" customFormat="1" ht="24">
      <c r="A165" s="55" t="s">
        <v>29960</v>
      </c>
      <c r="B165" s="55"/>
      <c r="C165" s="55" t="s">
        <v>360</v>
      </c>
      <c r="D165" s="55" t="s">
        <v>294</v>
      </c>
      <c r="E165" s="55" t="s">
        <v>29961</v>
      </c>
      <c r="F165" s="55" t="s">
        <v>30181</v>
      </c>
      <c r="G165" s="55" t="s">
        <v>10151</v>
      </c>
      <c r="H165" s="55"/>
    </row>
    <row r="166" spans="1:8" s="39" customFormat="1" ht="24">
      <c r="A166" s="55" t="s">
        <v>29953</v>
      </c>
      <c r="B166" s="55"/>
      <c r="C166" s="55" t="s">
        <v>360</v>
      </c>
      <c r="D166" s="55" t="s">
        <v>294</v>
      </c>
      <c r="E166" s="55" t="s">
        <v>30183</v>
      </c>
      <c r="F166" s="55" t="s">
        <v>30182</v>
      </c>
      <c r="G166" s="55" t="s">
        <v>10151</v>
      </c>
      <c r="H166" s="55"/>
    </row>
    <row r="167" spans="1:8" s="39" customFormat="1" ht="24">
      <c r="A167" s="55" t="s">
        <v>29951</v>
      </c>
      <c r="B167" s="55"/>
      <c r="C167" s="55" t="s">
        <v>360</v>
      </c>
      <c r="D167" s="55" t="s">
        <v>294</v>
      </c>
      <c r="E167" s="55" t="s">
        <v>29964</v>
      </c>
      <c r="F167" s="55" t="s">
        <v>30181</v>
      </c>
      <c r="G167" s="55" t="s">
        <v>10151</v>
      </c>
      <c r="H167" s="55"/>
    </row>
    <row r="168" spans="1:8" s="39" customFormat="1" ht="24">
      <c r="A168" s="55" t="s">
        <v>30428</v>
      </c>
      <c r="B168" s="55"/>
      <c r="C168" s="55" t="s">
        <v>360</v>
      </c>
      <c r="D168" s="55" t="s">
        <v>294</v>
      </c>
      <c r="E168" s="55" t="s">
        <v>30429</v>
      </c>
      <c r="F168" s="55" t="s">
        <v>3815</v>
      </c>
      <c r="G168" s="55" t="s">
        <v>10151</v>
      </c>
      <c r="H168" s="55"/>
    </row>
    <row r="169" spans="1:8" s="39" customFormat="1" ht="24">
      <c r="A169" s="55" t="s">
        <v>30426</v>
      </c>
      <c r="B169" s="55"/>
      <c r="C169" s="55" t="s">
        <v>360</v>
      </c>
      <c r="D169" s="55" t="s">
        <v>294</v>
      </c>
      <c r="E169" s="55" t="s">
        <v>30427</v>
      </c>
      <c r="F169" s="55" t="s">
        <v>3815</v>
      </c>
      <c r="G169" s="55" t="s">
        <v>10151</v>
      </c>
      <c r="H169" s="55"/>
    </row>
    <row r="170" spans="1:8" s="39" customFormat="1" ht="24">
      <c r="A170" s="55" t="s">
        <v>30425</v>
      </c>
      <c r="B170" s="55"/>
      <c r="C170" s="55" t="s">
        <v>360</v>
      </c>
      <c r="D170" s="55" t="s">
        <v>294</v>
      </c>
      <c r="E170" s="55" t="s">
        <v>31324</v>
      </c>
      <c r="F170" s="55" t="s">
        <v>31314</v>
      </c>
      <c r="G170" s="55" t="s">
        <v>10151</v>
      </c>
      <c r="H170" s="55"/>
    </row>
    <row r="171" spans="1:8" s="39" customFormat="1" ht="24">
      <c r="A171" s="55" t="s">
        <v>30336</v>
      </c>
      <c r="B171" s="55"/>
      <c r="C171" s="55" t="s">
        <v>360</v>
      </c>
      <c r="D171" s="55" t="s">
        <v>306</v>
      </c>
      <c r="E171" s="55" t="s">
        <v>30337</v>
      </c>
      <c r="F171" s="55"/>
      <c r="G171" s="55" t="s">
        <v>16118</v>
      </c>
      <c r="H171" s="55"/>
    </row>
    <row r="172" spans="1:8" s="39" customFormat="1" ht="24">
      <c r="A172" s="55" t="s">
        <v>30952</v>
      </c>
      <c r="B172" s="55" t="s">
        <v>7092</v>
      </c>
      <c r="C172" s="55" t="s">
        <v>360</v>
      </c>
      <c r="D172" s="55" t="s">
        <v>294</v>
      </c>
      <c r="E172" s="55" t="s">
        <v>30953</v>
      </c>
      <c r="F172" s="55"/>
      <c r="G172" s="55" t="s">
        <v>301</v>
      </c>
      <c r="H172" s="55"/>
    </row>
    <row r="173" spans="1:8" s="39" customFormat="1" ht="24">
      <c r="A173" s="55" t="s">
        <v>30950</v>
      </c>
      <c r="B173" s="55" t="s">
        <v>7092</v>
      </c>
      <c r="C173" s="55" t="s">
        <v>360</v>
      </c>
      <c r="D173" s="55" t="s">
        <v>294</v>
      </c>
      <c r="E173" s="55" t="s">
        <v>30951</v>
      </c>
      <c r="F173" s="55"/>
      <c r="G173" s="55" t="s">
        <v>301</v>
      </c>
      <c r="H173" s="55"/>
    </row>
    <row r="174" spans="1:8" s="39" customFormat="1" ht="24">
      <c r="A174" s="55" t="s">
        <v>30947</v>
      </c>
      <c r="B174" s="55" t="s">
        <v>7092</v>
      </c>
      <c r="C174" s="55" t="s">
        <v>360</v>
      </c>
      <c r="D174" s="55" t="s">
        <v>294</v>
      </c>
      <c r="E174" s="55" t="s">
        <v>30949</v>
      </c>
      <c r="F174" s="55"/>
      <c r="G174" s="55" t="s">
        <v>301</v>
      </c>
      <c r="H174" s="55"/>
    </row>
    <row r="175" spans="1:8" s="39" customFormat="1" ht="24">
      <c r="A175" s="55" t="s">
        <v>32319</v>
      </c>
      <c r="B175" s="55" t="s">
        <v>7092</v>
      </c>
      <c r="C175" s="55" t="s">
        <v>32297</v>
      </c>
      <c r="D175" s="55" t="s">
        <v>32266</v>
      </c>
      <c r="E175" s="55" t="s">
        <v>32320</v>
      </c>
      <c r="F175" s="55"/>
      <c r="G175" s="55" t="s">
        <v>32318</v>
      </c>
      <c r="H175" s="55"/>
    </row>
    <row r="176" spans="1:8" s="39" customFormat="1" ht="24">
      <c r="A176" s="55" t="s">
        <v>32316</v>
      </c>
      <c r="B176" s="55" t="s">
        <v>7092</v>
      </c>
      <c r="C176" s="55" t="s">
        <v>32249</v>
      </c>
      <c r="D176" s="55" t="s">
        <v>32250</v>
      </c>
      <c r="E176" s="55" t="s">
        <v>32317</v>
      </c>
      <c r="F176" s="55"/>
      <c r="G176" s="55" t="s">
        <v>32318</v>
      </c>
      <c r="H176" s="55"/>
    </row>
    <row r="177" spans="1:8" s="39" customFormat="1" ht="24">
      <c r="A177" s="55" t="s">
        <v>32313</v>
      </c>
      <c r="B177" s="55" t="s">
        <v>7092</v>
      </c>
      <c r="C177" s="55" t="s">
        <v>32265</v>
      </c>
      <c r="D177" s="55" t="s">
        <v>32250</v>
      </c>
      <c r="E177" s="55" t="s">
        <v>32314</v>
      </c>
      <c r="F177" s="55"/>
      <c r="G177" s="55" t="s">
        <v>32315</v>
      </c>
      <c r="H177" s="55"/>
    </row>
    <row r="178" spans="1:8" s="39" customFormat="1" ht="24">
      <c r="A178" s="55" t="s">
        <v>29955</v>
      </c>
      <c r="B178" s="55"/>
      <c r="C178" s="55" t="s">
        <v>308</v>
      </c>
      <c r="D178" s="55" t="s">
        <v>294</v>
      </c>
      <c r="E178" s="55" t="s">
        <v>30187</v>
      </c>
      <c r="F178" s="55" t="s">
        <v>30186</v>
      </c>
      <c r="G178" s="55" t="s">
        <v>10151</v>
      </c>
      <c r="H178" s="55"/>
    </row>
    <row r="179" spans="1:8" s="39" customFormat="1" ht="24">
      <c r="A179" s="55" t="s">
        <v>29193</v>
      </c>
      <c r="B179" s="55"/>
      <c r="C179" s="55" t="s">
        <v>2375</v>
      </c>
      <c r="D179" s="55" t="s">
        <v>3478</v>
      </c>
      <c r="E179" s="55" t="s">
        <v>29194</v>
      </c>
      <c r="F179" s="55"/>
      <c r="G179" s="55" t="s">
        <v>16118</v>
      </c>
      <c r="H179" s="55"/>
    </row>
    <row r="180" spans="1:8" s="39" customFormat="1" ht="24">
      <c r="A180" s="55" t="s">
        <v>29958</v>
      </c>
      <c r="B180" s="55" t="s">
        <v>10153</v>
      </c>
      <c r="C180" s="55" t="s">
        <v>360</v>
      </c>
      <c r="D180" s="55" t="s">
        <v>294</v>
      </c>
      <c r="E180" s="55" t="s">
        <v>30185</v>
      </c>
      <c r="F180" s="55" t="s">
        <v>341</v>
      </c>
      <c r="G180" s="55" t="s">
        <v>10151</v>
      </c>
      <c r="H180" s="55"/>
    </row>
    <row r="181" spans="1:8" s="39" customFormat="1" ht="24">
      <c r="A181" s="55" t="s">
        <v>29956</v>
      </c>
      <c r="B181" s="55"/>
      <c r="C181" s="55" t="s">
        <v>360</v>
      </c>
      <c r="D181" s="55" t="s">
        <v>294</v>
      </c>
      <c r="E181" s="55" t="s">
        <v>29957</v>
      </c>
      <c r="F181" s="55" t="s">
        <v>30181</v>
      </c>
      <c r="G181" s="55" t="s">
        <v>10151</v>
      </c>
      <c r="H181" s="55"/>
    </row>
    <row r="182" spans="1:8" s="39" customFormat="1" ht="36">
      <c r="A182" s="55" t="s">
        <v>29864</v>
      </c>
      <c r="B182" s="55" t="s">
        <v>7092</v>
      </c>
      <c r="C182" s="55" t="s">
        <v>360</v>
      </c>
      <c r="D182" s="55" t="s">
        <v>294</v>
      </c>
      <c r="E182" s="55" t="s">
        <v>29865</v>
      </c>
      <c r="F182" s="55"/>
      <c r="G182" s="55" t="s">
        <v>301</v>
      </c>
      <c r="H182" s="55"/>
    </row>
    <row r="183" spans="1:8" s="39" customFormat="1" ht="24">
      <c r="A183" s="55" t="s">
        <v>30194</v>
      </c>
      <c r="B183" s="55" t="s">
        <v>7092</v>
      </c>
      <c r="C183" s="55" t="s">
        <v>360</v>
      </c>
      <c r="D183" s="55" t="s">
        <v>294</v>
      </c>
      <c r="E183" s="55" t="s">
        <v>30195</v>
      </c>
      <c r="F183" s="55"/>
      <c r="G183" s="55" t="s">
        <v>301</v>
      </c>
      <c r="H183" s="55"/>
    </row>
    <row r="184" spans="1:8" s="39" customFormat="1" ht="24">
      <c r="A184" s="55" t="s">
        <v>30192</v>
      </c>
      <c r="B184" s="55" t="s">
        <v>7092</v>
      </c>
      <c r="C184" s="55" t="s">
        <v>360</v>
      </c>
      <c r="D184" s="55" t="s">
        <v>294</v>
      </c>
      <c r="E184" s="55" t="s">
        <v>30193</v>
      </c>
      <c r="F184" s="55"/>
      <c r="G184" s="55" t="s">
        <v>301</v>
      </c>
      <c r="H184" s="55"/>
    </row>
    <row r="185" spans="1:8" s="39" customFormat="1" ht="36">
      <c r="A185" s="55" t="s">
        <v>30190</v>
      </c>
      <c r="B185" s="55" t="s">
        <v>7092</v>
      </c>
      <c r="C185" s="55" t="s">
        <v>360</v>
      </c>
      <c r="D185" s="55" t="s">
        <v>294</v>
      </c>
      <c r="E185" s="55" t="s">
        <v>30191</v>
      </c>
      <c r="F185" s="55"/>
      <c r="G185" s="55" t="s">
        <v>301</v>
      </c>
      <c r="H185" s="55"/>
    </row>
    <row r="186" spans="1:8" s="39" customFormat="1" ht="36">
      <c r="A186" s="55" t="s">
        <v>30189</v>
      </c>
      <c r="B186" s="55" t="s">
        <v>7092</v>
      </c>
      <c r="C186" s="55" t="s">
        <v>360</v>
      </c>
      <c r="D186" s="55" t="s">
        <v>294</v>
      </c>
      <c r="E186" s="55" t="s">
        <v>29865</v>
      </c>
      <c r="F186" s="55"/>
      <c r="G186" s="55" t="s">
        <v>301</v>
      </c>
      <c r="H186" s="55"/>
    </row>
    <row r="187" spans="1:8" s="39" customFormat="1" ht="24">
      <c r="A187" s="55" t="s">
        <v>30198</v>
      </c>
      <c r="B187" s="55" t="s">
        <v>7092</v>
      </c>
      <c r="C187" s="55" t="s">
        <v>360</v>
      </c>
      <c r="D187" s="55" t="s">
        <v>294</v>
      </c>
      <c r="E187" s="55" t="s">
        <v>30199</v>
      </c>
      <c r="F187" s="55"/>
      <c r="G187" s="55" t="s">
        <v>301</v>
      </c>
      <c r="H187" s="55"/>
    </row>
    <row r="188" spans="1:8" s="39" customFormat="1" ht="24">
      <c r="A188" s="55" t="s">
        <v>30198</v>
      </c>
      <c r="B188" s="55" t="s">
        <v>7092</v>
      </c>
      <c r="C188" s="55" t="s">
        <v>360</v>
      </c>
      <c r="D188" s="55" t="s">
        <v>294</v>
      </c>
      <c r="E188" s="55" t="s">
        <v>30200</v>
      </c>
      <c r="F188" s="55"/>
      <c r="G188" s="55" t="s">
        <v>301</v>
      </c>
      <c r="H188" s="55"/>
    </row>
    <row r="189" spans="1:8" s="39" customFormat="1" ht="24">
      <c r="A189" s="55" t="s">
        <v>29191</v>
      </c>
      <c r="B189" s="55"/>
      <c r="C189" s="55" t="s">
        <v>2375</v>
      </c>
      <c r="D189" s="55" t="s">
        <v>3478</v>
      </c>
      <c r="E189" s="55" t="s">
        <v>29192</v>
      </c>
      <c r="F189" s="55"/>
      <c r="G189" s="55" t="s">
        <v>16118</v>
      </c>
      <c r="H189" s="55"/>
    </row>
    <row r="190" spans="1:8" s="39" customFormat="1" ht="24">
      <c r="A190" s="55" t="s">
        <v>29846</v>
      </c>
      <c r="B190" s="55"/>
      <c r="C190" s="55" t="s">
        <v>2375</v>
      </c>
      <c r="D190" s="55" t="s">
        <v>2376</v>
      </c>
      <c r="E190" s="55" t="s">
        <v>27467</v>
      </c>
      <c r="F190" s="55" t="s">
        <v>340</v>
      </c>
      <c r="G190" s="55" t="s">
        <v>10151</v>
      </c>
      <c r="H190" s="55"/>
    </row>
    <row r="191" spans="1:8" s="39" customFormat="1" ht="24">
      <c r="A191" s="55" t="s">
        <v>29844</v>
      </c>
      <c r="B191" s="55"/>
      <c r="C191" s="55" t="s">
        <v>2375</v>
      </c>
      <c r="D191" s="55" t="s">
        <v>2376</v>
      </c>
      <c r="E191" s="55" t="s">
        <v>29845</v>
      </c>
      <c r="F191" s="55" t="s">
        <v>340</v>
      </c>
      <c r="G191" s="55" t="s">
        <v>10151</v>
      </c>
      <c r="H191" s="55"/>
    </row>
    <row r="192" spans="1:8" s="39" customFormat="1" ht="24">
      <c r="A192" s="55" t="s">
        <v>29856</v>
      </c>
      <c r="B192" s="55"/>
      <c r="C192" s="55" t="s">
        <v>2375</v>
      </c>
      <c r="D192" s="55" t="s">
        <v>3478</v>
      </c>
      <c r="E192" s="55" t="s">
        <v>29095</v>
      </c>
      <c r="F192" s="55"/>
      <c r="G192" s="55" t="s">
        <v>16118</v>
      </c>
      <c r="H192" s="55"/>
    </row>
    <row r="193" spans="1:8" s="39" customFormat="1" ht="24">
      <c r="A193" s="55" t="s">
        <v>29854</v>
      </c>
      <c r="B193" s="55"/>
      <c r="C193" s="55" t="s">
        <v>2375</v>
      </c>
      <c r="D193" s="55" t="s">
        <v>2376</v>
      </c>
      <c r="E193" s="55" t="s">
        <v>29855</v>
      </c>
      <c r="F193" s="55" t="s">
        <v>340</v>
      </c>
      <c r="G193" s="55" t="s">
        <v>29849</v>
      </c>
      <c r="H193" s="55"/>
    </row>
    <row r="194" spans="1:8" s="39" customFormat="1" ht="24">
      <c r="A194" s="55" t="s">
        <v>29852</v>
      </c>
      <c r="B194" s="55"/>
      <c r="C194" s="55" t="s">
        <v>2375</v>
      </c>
      <c r="D194" s="55" t="s">
        <v>2376</v>
      </c>
      <c r="E194" s="55" t="s">
        <v>29853</v>
      </c>
      <c r="F194" s="55" t="s">
        <v>340</v>
      </c>
      <c r="G194" s="55" t="s">
        <v>29849</v>
      </c>
      <c r="H194" s="55"/>
    </row>
    <row r="195" spans="1:8" s="39" customFormat="1" ht="24">
      <c r="A195" s="55" t="s">
        <v>29850</v>
      </c>
      <c r="B195" s="55"/>
      <c r="C195" s="55" t="s">
        <v>2375</v>
      </c>
      <c r="D195" s="55" t="s">
        <v>2376</v>
      </c>
      <c r="E195" s="55" t="s">
        <v>29851</v>
      </c>
      <c r="F195" s="55" t="s">
        <v>340</v>
      </c>
      <c r="G195" s="55" t="s">
        <v>29849</v>
      </c>
      <c r="H195" s="55"/>
    </row>
    <row r="196" spans="1:8" s="39" customFormat="1" ht="24">
      <c r="A196" s="55" t="s">
        <v>29847</v>
      </c>
      <c r="B196" s="55"/>
      <c r="C196" s="55" t="s">
        <v>2375</v>
      </c>
      <c r="D196" s="55" t="s">
        <v>2376</v>
      </c>
      <c r="E196" s="55" t="s">
        <v>29848</v>
      </c>
      <c r="F196" s="55" t="s">
        <v>340</v>
      </c>
      <c r="G196" s="55" t="s">
        <v>29849</v>
      </c>
      <c r="H196" s="55"/>
    </row>
    <row r="197" spans="1:8" s="39" customFormat="1" ht="24">
      <c r="A197" s="55" t="s">
        <v>29276</v>
      </c>
      <c r="B197" s="55" t="s">
        <v>7092</v>
      </c>
      <c r="C197" s="55" t="s">
        <v>2375</v>
      </c>
      <c r="D197" s="55" t="s">
        <v>2376</v>
      </c>
      <c r="E197" s="55" t="s">
        <v>29277</v>
      </c>
      <c r="F197" s="55"/>
      <c r="G197" s="55" t="s">
        <v>2548</v>
      </c>
      <c r="H197" s="55"/>
    </row>
    <row r="198" spans="1:8" s="39" customFormat="1" ht="36">
      <c r="A198" s="55" t="s">
        <v>29274</v>
      </c>
      <c r="B198" s="55" t="s">
        <v>7092</v>
      </c>
      <c r="C198" s="55" t="s">
        <v>2375</v>
      </c>
      <c r="D198" s="55" t="s">
        <v>2376</v>
      </c>
      <c r="E198" s="55" t="s">
        <v>29275</v>
      </c>
      <c r="F198" s="55"/>
      <c r="G198" s="55" t="s">
        <v>2548</v>
      </c>
      <c r="H198" s="55"/>
    </row>
    <row r="199" spans="1:8" s="39" customFormat="1" ht="24">
      <c r="A199" s="55" t="s">
        <v>29272</v>
      </c>
      <c r="B199" s="55" t="s">
        <v>7092</v>
      </c>
      <c r="C199" s="55" t="s">
        <v>2375</v>
      </c>
      <c r="D199" s="55" t="s">
        <v>2376</v>
      </c>
      <c r="E199" s="55" t="s">
        <v>29273</v>
      </c>
      <c r="F199" s="55"/>
      <c r="G199" s="55" t="s">
        <v>2548</v>
      </c>
      <c r="H199" s="55"/>
    </row>
    <row r="200" spans="1:8" s="39" customFormat="1" ht="24">
      <c r="A200" s="55" t="s">
        <v>29270</v>
      </c>
      <c r="B200" s="55" t="s">
        <v>7092</v>
      </c>
      <c r="C200" s="55" t="s">
        <v>2375</v>
      </c>
      <c r="D200" s="55" t="s">
        <v>2376</v>
      </c>
      <c r="E200" s="55" t="s">
        <v>29271</v>
      </c>
      <c r="F200" s="55"/>
      <c r="G200" s="55" t="s">
        <v>2548</v>
      </c>
      <c r="H200" s="55"/>
    </row>
    <row r="201" spans="1:8" s="39" customFormat="1" ht="24">
      <c r="A201" s="55" t="s">
        <v>29268</v>
      </c>
      <c r="B201" s="55" t="s">
        <v>7092</v>
      </c>
      <c r="C201" s="55" t="s">
        <v>2375</v>
      </c>
      <c r="D201" s="55" t="s">
        <v>2376</v>
      </c>
      <c r="E201" s="55" t="s">
        <v>29269</v>
      </c>
      <c r="F201" s="55"/>
      <c r="G201" s="55" t="s">
        <v>2548</v>
      </c>
      <c r="H201" s="55"/>
    </row>
    <row r="202" spans="1:8" s="39" customFormat="1" ht="24">
      <c r="A202" s="55" t="s">
        <v>29266</v>
      </c>
      <c r="B202" s="55" t="s">
        <v>7092</v>
      </c>
      <c r="C202" s="55" t="s">
        <v>2375</v>
      </c>
      <c r="D202" s="55" t="s">
        <v>2376</v>
      </c>
      <c r="E202" s="55" t="s">
        <v>29267</v>
      </c>
      <c r="F202" s="55"/>
      <c r="G202" s="55" t="s">
        <v>2548</v>
      </c>
      <c r="H202" s="55"/>
    </row>
    <row r="203" spans="1:8" s="39" customFormat="1" ht="84">
      <c r="A203" s="55" t="s">
        <v>29264</v>
      </c>
      <c r="B203" s="55" t="s">
        <v>7092</v>
      </c>
      <c r="C203" s="55" t="s">
        <v>2375</v>
      </c>
      <c r="D203" s="55" t="s">
        <v>2376</v>
      </c>
      <c r="E203" s="55" t="s">
        <v>29265</v>
      </c>
      <c r="F203" s="55"/>
      <c r="G203" s="55" t="s">
        <v>2548</v>
      </c>
      <c r="H203" s="55"/>
    </row>
    <row r="204" spans="1:8" s="39" customFormat="1" ht="24">
      <c r="A204" s="55" t="s">
        <v>28706</v>
      </c>
      <c r="B204" s="55" t="s">
        <v>7092</v>
      </c>
      <c r="C204" s="55" t="s">
        <v>2551</v>
      </c>
      <c r="D204" s="55" t="s">
        <v>2376</v>
      </c>
      <c r="E204" s="55" t="s">
        <v>23227</v>
      </c>
      <c r="F204" s="55"/>
      <c r="G204" s="55" t="s">
        <v>2548</v>
      </c>
      <c r="H204" s="55"/>
    </row>
    <row r="205" spans="1:8" s="39" customFormat="1" ht="24">
      <c r="A205" s="55" t="s">
        <v>29863</v>
      </c>
      <c r="B205" s="55" t="s">
        <v>7092</v>
      </c>
      <c r="C205" s="55" t="s">
        <v>2551</v>
      </c>
      <c r="D205" s="55" t="s">
        <v>2376</v>
      </c>
      <c r="E205" s="55" t="s">
        <v>23227</v>
      </c>
      <c r="F205" s="55"/>
      <c r="G205" s="55" t="s">
        <v>2548</v>
      </c>
      <c r="H205" s="55"/>
    </row>
    <row r="206" spans="1:8" s="39" customFormat="1" ht="24">
      <c r="A206" s="55" t="s">
        <v>29862</v>
      </c>
      <c r="B206" s="55" t="s">
        <v>7092</v>
      </c>
      <c r="C206" s="55" t="s">
        <v>2551</v>
      </c>
      <c r="D206" s="55" t="s">
        <v>2376</v>
      </c>
      <c r="E206" s="55" t="s">
        <v>23227</v>
      </c>
      <c r="F206" s="55"/>
      <c r="G206" s="55" t="s">
        <v>2548</v>
      </c>
      <c r="H206" s="55"/>
    </row>
    <row r="207" spans="1:8" s="39" customFormat="1" ht="24">
      <c r="A207" s="55" t="s">
        <v>29858</v>
      </c>
      <c r="B207" s="55" t="s">
        <v>7092</v>
      </c>
      <c r="C207" s="55" t="s">
        <v>29859</v>
      </c>
      <c r="D207" s="55" t="s">
        <v>29860</v>
      </c>
      <c r="E207" s="55" t="s">
        <v>29861</v>
      </c>
      <c r="F207" s="55"/>
      <c r="G207" s="55" t="s">
        <v>2548</v>
      </c>
      <c r="H207" s="55"/>
    </row>
    <row r="208" spans="1:8" s="39" customFormat="1" ht="24">
      <c r="A208" s="55" t="s">
        <v>29959</v>
      </c>
      <c r="B208" s="55"/>
      <c r="C208" s="55" t="s">
        <v>360</v>
      </c>
      <c r="D208" s="55" t="s">
        <v>294</v>
      </c>
      <c r="E208" s="55" t="s">
        <v>30184</v>
      </c>
      <c r="F208" s="55" t="s">
        <v>365</v>
      </c>
      <c r="G208" s="55" t="s">
        <v>10151</v>
      </c>
      <c r="H208" s="55"/>
    </row>
    <row r="209" spans="1:8" s="39" customFormat="1" ht="24">
      <c r="A209" s="55" t="s">
        <v>29093</v>
      </c>
      <c r="B209" s="55"/>
      <c r="C209" s="55" t="s">
        <v>2375</v>
      </c>
      <c r="D209" s="55" t="s">
        <v>3478</v>
      </c>
      <c r="E209" s="55" t="s">
        <v>29094</v>
      </c>
      <c r="F209" s="55"/>
      <c r="G209" s="55" t="s">
        <v>16118</v>
      </c>
      <c r="H209" s="55"/>
    </row>
    <row r="210" spans="1:8" s="39" customFormat="1" ht="24">
      <c r="A210" s="55" t="s">
        <v>29842</v>
      </c>
      <c r="B210" s="55"/>
      <c r="C210" s="55" t="s">
        <v>2375</v>
      </c>
      <c r="D210" s="55" t="s">
        <v>2376</v>
      </c>
      <c r="E210" s="55" t="s">
        <v>29843</v>
      </c>
      <c r="F210" s="55" t="s">
        <v>340</v>
      </c>
      <c r="G210" s="55" t="s">
        <v>10151</v>
      </c>
      <c r="H210" s="55"/>
    </row>
    <row r="211" spans="1:8" s="39" customFormat="1" ht="24">
      <c r="A211" s="55" t="s">
        <v>28838</v>
      </c>
      <c r="B211" s="55"/>
      <c r="C211" s="55" t="s">
        <v>2375</v>
      </c>
      <c r="D211" s="55" t="s">
        <v>2376</v>
      </c>
      <c r="E211" s="55" t="s">
        <v>29187</v>
      </c>
      <c r="F211" s="55" t="s">
        <v>29183</v>
      </c>
      <c r="G211" s="55" t="s">
        <v>10151</v>
      </c>
      <c r="H211" s="55"/>
    </row>
    <row r="212" spans="1:8" s="39" customFormat="1" ht="24">
      <c r="A212" s="55" t="s">
        <v>29190</v>
      </c>
      <c r="B212" s="55" t="s">
        <v>10153</v>
      </c>
      <c r="C212" s="55" t="s">
        <v>2375</v>
      </c>
      <c r="D212" s="55" t="s">
        <v>2376</v>
      </c>
      <c r="E212" s="55" t="s">
        <v>29189</v>
      </c>
      <c r="F212" s="55" t="s">
        <v>7702</v>
      </c>
      <c r="G212" s="55" t="s">
        <v>10151</v>
      </c>
      <c r="H212" s="55"/>
    </row>
    <row r="213" spans="1:8" s="39" customFormat="1" ht="24">
      <c r="A213" s="55" t="s">
        <v>29857</v>
      </c>
      <c r="B213" s="55"/>
      <c r="C213" s="55" t="s">
        <v>2375</v>
      </c>
      <c r="D213" s="55" t="s">
        <v>2376</v>
      </c>
      <c r="E213" s="55" t="s">
        <v>29184</v>
      </c>
      <c r="F213" s="55" t="s">
        <v>365</v>
      </c>
      <c r="G213" s="55" t="s">
        <v>10151</v>
      </c>
      <c r="H213" s="55"/>
    </row>
    <row r="214" spans="1:8" s="39" customFormat="1" ht="24">
      <c r="A214" s="55" t="s">
        <v>28840</v>
      </c>
      <c r="B214" s="55"/>
      <c r="C214" s="55" t="s">
        <v>2375</v>
      </c>
      <c r="D214" s="55" t="s">
        <v>2376</v>
      </c>
      <c r="E214" s="55" t="s">
        <v>29186</v>
      </c>
      <c r="F214" s="55" t="s">
        <v>365</v>
      </c>
      <c r="G214" s="55" t="s">
        <v>10151</v>
      </c>
      <c r="H214" s="55"/>
    </row>
    <row r="215" spans="1:8" s="39" customFormat="1" ht="24">
      <c r="A215" s="55" t="s">
        <v>28839</v>
      </c>
      <c r="B215" s="55"/>
      <c r="C215" s="55" t="s">
        <v>2375</v>
      </c>
      <c r="D215" s="55" t="s">
        <v>2376</v>
      </c>
      <c r="E215" s="55" t="s">
        <v>29185</v>
      </c>
      <c r="F215" s="55" t="s">
        <v>365</v>
      </c>
      <c r="G215" s="55" t="s">
        <v>10151</v>
      </c>
      <c r="H215" s="55"/>
    </row>
    <row r="216" spans="1:8" s="39" customFormat="1" ht="24">
      <c r="A216" s="55" t="s">
        <v>28081</v>
      </c>
      <c r="B216" s="55"/>
      <c r="C216" s="55" t="s">
        <v>2375</v>
      </c>
      <c r="D216" s="55" t="s">
        <v>12606</v>
      </c>
      <c r="E216" s="55" t="s">
        <v>28082</v>
      </c>
      <c r="F216" s="55"/>
      <c r="G216" s="55" t="s">
        <v>20962</v>
      </c>
      <c r="H216" s="55"/>
    </row>
    <row r="217" spans="1:8" s="39" customFormat="1" ht="24">
      <c r="A217" s="55" t="s">
        <v>28106</v>
      </c>
      <c r="B217" s="55" t="s">
        <v>28663</v>
      </c>
      <c r="C217" s="55" t="s">
        <v>2375</v>
      </c>
      <c r="D217" s="55" t="s">
        <v>7647</v>
      </c>
      <c r="E217" s="55" t="s">
        <v>28662</v>
      </c>
      <c r="F217" s="55" t="s">
        <v>28660</v>
      </c>
      <c r="G217" s="55" t="s">
        <v>10151</v>
      </c>
      <c r="H217" s="55"/>
    </row>
    <row r="218" spans="1:8" s="39" customFormat="1" ht="48">
      <c r="A218" s="55" t="s">
        <v>28109</v>
      </c>
      <c r="B218" s="55" t="s">
        <v>28663</v>
      </c>
      <c r="C218" s="55" t="s">
        <v>2375</v>
      </c>
      <c r="D218" s="55" t="s">
        <v>7647</v>
      </c>
      <c r="E218" s="55" t="s">
        <v>28661</v>
      </c>
      <c r="F218" s="55" t="s">
        <v>28659</v>
      </c>
      <c r="G218" s="55" t="s">
        <v>10151</v>
      </c>
      <c r="H218" s="55"/>
    </row>
    <row r="219" spans="1:8" s="39" customFormat="1" ht="48">
      <c r="A219" s="55" t="s">
        <v>28104</v>
      </c>
      <c r="B219" s="55" t="s">
        <v>28663</v>
      </c>
      <c r="C219" s="55" t="s">
        <v>2375</v>
      </c>
      <c r="D219" s="55" t="s">
        <v>7647</v>
      </c>
      <c r="E219" s="55" t="s">
        <v>28661</v>
      </c>
      <c r="F219" s="55" t="s">
        <v>28659</v>
      </c>
      <c r="G219" s="55" t="s">
        <v>10151</v>
      </c>
      <c r="H219" s="55"/>
    </row>
    <row r="220" spans="1:8" s="39" customFormat="1" ht="36">
      <c r="A220" s="55" t="s">
        <v>27887</v>
      </c>
      <c r="B220" s="55" t="s">
        <v>7092</v>
      </c>
      <c r="C220" s="55" t="s">
        <v>360</v>
      </c>
      <c r="D220" s="55" t="s">
        <v>7647</v>
      </c>
      <c r="E220" s="55" t="s">
        <v>27888</v>
      </c>
      <c r="F220" s="55"/>
      <c r="G220" s="55" t="s">
        <v>301</v>
      </c>
      <c r="H220" s="55"/>
    </row>
    <row r="221" spans="1:8" s="39" customFormat="1" ht="24">
      <c r="A221" s="55" t="s">
        <v>27885</v>
      </c>
      <c r="B221" s="55" t="s">
        <v>7092</v>
      </c>
      <c r="C221" s="55" t="s">
        <v>360</v>
      </c>
      <c r="D221" s="55" t="s">
        <v>7647</v>
      </c>
      <c r="E221" s="55" t="s">
        <v>27886</v>
      </c>
      <c r="F221" s="55"/>
      <c r="G221" s="55" t="s">
        <v>301</v>
      </c>
      <c r="H221" s="55"/>
    </row>
    <row r="222" spans="1:8" s="39" customFormat="1" ht="24">
      <c r="A222" s="55" t="s">
        <v>27883</v>
      </c>
      <c r="B222" s="55" t="s">
        <v>7092</v>
      </c>
      <c r="C222" s="55" t="s">
        <v>360</v>
      </c>
      <c r="D222" s="55" t="s">
        <v>7647</v>
      </c>
      <c r="E222" s="55" t="s">
        <v>27884</v>
      </c>
      <c r="F222" s="55"/>
      <c r="G222" s="55" t="s">
        <v>301</v>
      </c>
      <c r="H222" s="55"/>
    </row>
    <row r="223" spans="1:8" s="39" customFormat="1" ht="24">
      <c r="A223" s="55" t="s">
        <v>28033</v>
      </c>
      <c r="B223" s="55" t="s">
        <v>7092</v>
      </c>
      <c r="C223" s="55" t="s">
        <v>2375</v>
      </c>
      <c r="D223" s="55" t="s">
        <v>7647</v>
      </c>
      <c r="E223" s="55" t="s">
        <v>28664</v>
      </c>
      <c r="F223" s="55"/>
      <c r="G223" s="55" t="s">
        <v>2548</v>
      </c>
      <c r="H223" s="55"/>
    </row>
    <row r="224" spans="1:8" s="39" customFormat="1" ht="24">
      <c r="A224" s="55" t="s">
        <v>27577</v>
      </c>
      <c r="B224" s="55"/>
      <c r="C224" s="55" t="s">
        <v>360</v>
      </c>
      <c r="D224" s="55" t="s">
        <v>12606</v>
      </c>
      <c r="E224" s="55" t="s">
        <v>26243</v>
      </c>
      <c r="F224" s="55"/>
      <c r="G224" s="55" t="s">
        <v>16118</v>
      </c>
      <c r="H224" s="55"/>
    </row>
    <row r="225" spans="1:8" s="39" customFormat="1" ht="24">
      <c r="A225" s="55" t="s">
        <v>28110</v>
      </c>
      <c r="B225" s="55"/>
      <c r="C225" s="55" t="s">
        <v>2375</v>
      </c>
      <c r="D225" s="55" t="s">
        <v>7647</v>
      </c>
      <c r="E225" s="55" t="s">
        <v>28108</v>
      </c>
      <c r="F225" s="55" t="s">
        <v>9532</v>
      </c>
      <c r="G225" s="55" t="s">
        <v>10151</v>
      </c>
      <c r="H225" s="55"/>
    </row>
    <row r="226" spans="1:8" s="39" customFormat="1" ht="24">
      <c r="A226" s="55" t="s">
        <v>27575</v>
      </c>
      <c r="B226" s="55"/>
      <c r="C226" s="55" t="s">
        <v>360</v>
      </c>
      <c r="D226" s="55" t="s">
        <v>12606</v>
      </c>
      <c r="E226" s="55" t="s">
        <v>27576</v>
      </c>
      <c r="F226" s="55"/>
      <c r="G226" s="55" t="s">
        <v>16118</v>
      </c>
      <c r="H226" s="55"/>
    </row>
    <row r="227" spans="1:8" s="39" customFormat="1" ht="24">
      <c r="A227" s="55" t="s">
        <v>27573</v>
      </c>
      <c r="B227" s="55"/>
      <c r="C227" s="55" t="s">
        <v>360</v>
      </c>
      <c r="D227" s="55" t="s">
        <v>12606</v>
      </c>
      <c r="E227" s="55" t="s">
        <v>27574</v>
      </c>
      <c r="F227" s="55"/>
      <c r="G227" s="55" t="s">
        <v>16118</v>
      </c>
      <c r="H227" s="55"/>
    </row>
    <row r="228" spans="1:8" s="39" customFormat="1" ht="36">
      <c r="A228" s="55" t="s">
        <v>27465</v>
      </c>
      <c r="B228" s="55"/>
      <c r="C228" s="55" t="s">
        <v>308</v>
      </c>
      <c r="D228" s="55" t="s">
        <v>7647</v>
      </c>
      <c r="E228" s="55" t="s">
        <v>27572</v>
      </c>
      <c r="F228" s="55" t="s">
        <v>27571</v>
      </c>
      <c r="G228" s="55" t="s">
        <v>10151</v>
      </c>
      <c r="H228" s="55"/>
    </row>
    <row r="229" spans="1:8" s="39" customFormat="1" ht="24">
      <c r="A229" s="55" t="s">
        <v>28665</v>
      </c>
      <c r="B229" s="55" t="s">
        <v>7092</v>
      </c>
      <c r="C229" s="55" t="s">
        <v>360</v>
      </c>
      <c r="D229" s="55" t="s">
        <v>7647</v>
      </c>
      <c r="E229" s="55" t="s">
        <v>27882</v>
      </c>
      <c r="F229" s="55"/>
      <c r="G229" s="55" t="s">
        <v>301</v>
      </c>
      <c r="H229" s="55"/>
    </row>
    <row r="230" spans="1:8" s="39" customFormat="1" ht="24">
      <c r="A230" s="55" t="s">
        <v>27436</v>
      </c>
      <c r="B230" s="55"/>
      <c r="C230" s="55" t="s">
        <v>360</v>
      </c>
      <c r="D230" s="55" t="s">
        <v>12606</v>
      </c>
      <c r="E230" s="55" t="s">
        <v>27437</v>
      </c>
      <c r="F230" s="55"/>
      <c r="G230" s="55" t="s">
        <v>16118</v>
      </c>
      <c r="H230" s="55"/>
    </row>
    <row r="231" spans="1:8" s="39" customFormat="1" ht="24">
      <c r="A231" s="55" t="s">
        <v>27434</v>
      </c>
      <c r="B231" s="55"/>
      <c r="C231" s="55" t="s">
        <v>360</v>
      </c>
      <c r="D231" s="55" t="s">
        <v>12606</v>
      </c>
      <c r="E231" s="55" t="s">
        <v>27435</v>
      </c>
      <c r="F231" s="55"/>
      <c r="G231" s="55" t="s">
        <v>16118</v>
      </c>
      <c r="H231" s="55"/>
    </row>
    <row r="232" spans="1:8" s="39" customFormat="1" ht="24">
      <c r="A232" s="55" t="s">
        <v>27464</v>
      </c>
      <c r="B232" s="55"/>
      <c r="C232" s="55" t="s">
        <v>360</v>
      </c>
      <c r="D232" s="55" t="s">
        <v>7647</v>
      </c>
      <c r="E232" s="55" t="s">
        <v>27467</v>
      </c>
      <c r="F232" s="55" t="s">
        <v>340</v>
      </c>
      <c r="G232" s="55" t="s">
        <v>10151</v>
      </c>
      <c r="H232" s="55"/>
    </row>
    <row r="233" spans="1:8" s="39" customFormat="1" ht="36">
      <c r="A233" s="55" t="s">
        <v>27677</v>
      </c>
      <c r="B233" s="55" t="s">
        <v>7092</v>
      </c>
      <c r="C233" s="55" t="s">
        <v>360</v>
      </c>
      <c r="D233" s="55" t="s">
        <v>7647</v>
      </c>
      <c r="E233" s="55" t="s">
        <v>27678</v>
      </c>
      <c r="F233" s="55"/>
      <c r="G233" s="55" t="s">
        <v>301</v>
      </c>
      <c r="H233" s="55"/>
    </row>
    <row r="234" spans="1:8" s="39" customFormat="1" ht="36">
      <c r="A234" s="55" t="s">
        <v>27675</v>
      </c>
      <c r="B234" s="55" t="s">
        <v>7092</v>
      </c>
      <c r="C234" s="55" t="s">
        <v>360</v>
      </c>
      <c r="D234" s="55" t="s">
        <v>7647</v>
      </c>
      <c r="E234" s="55" t="s">
        <v>27676</v>
      </c>
      <c r="F234" s="55"/>
      <c r="G234" s="55" t="s">
        <v>301</v>
      </c>
      <c r="H234" s="55"/>
    </row>
    <row r="235" spans="1:8" s="39" customFormat="1" ht="24">
      <c r="A235" s="55" t="s">
        <v>27673</v>
      </c>
      <c r="B235" s="55" t="s">
        <v>7092</v>
      </c>
      <c r="C235" s="55" t="s">
        <v>360</v>
      </c>
      <c r="D235" s="55" t="s">
        <v>7647</v>
      </c>
      <c r="E235" s="55" t="s">
        <v>27674</v>
      </c>
      <c r="F235" s="55"/>
      <c r="G235" s="55" t="s">
        <v>301</v>
      </c>
      <c r="H235" s="55"/>
    </row>
    <row r="236" spans="1:8" s="39" customFormat="1" ht="36">
      <c r="A236" s="55" t="s">
        <v>27671</v>
      </c>
      <c r="B236" s="55" t="s">
        <v>7092</v>
      </c>
      <c r="C236" s="55" t="s">
        <v>360</v>
      </c>
      <c r="D236" s="55" t="s">
        <v>7647</v>
      </c>
      <c r="E236" s="55" t="s">
        <v>27672</v>
      </c>
      <c r="F236" s="55"/>
      <c r="G236" s="55" t="s">
        <v>301</v>
      </c>
      <c r="H236" s="55"/>
    </row>
    <row r="237" spans="1:8" s="39" customFormat="1" ht="24">
      <c r="A237" s="55" t="s">
        <v>27679</v>
      </c>
      <c r="B237" s="55" t="s">
        <v>7092</v>
      </c>
      <c r="C237" s="55" t="s">
        <v>360</v>
      </c>
      <c r="D237" s="55" t="s">
        <v>7647</v>
      </c>
      <c r="E237" s="55" t="s">
        <v>27680</v>
      </c>
      <c r="F237" s="55"/>
      <c r="G237" s="55" t="s">
        <v>301</v>
      </c>
      <c r="H237" s="55"/>
    </row>
    <row r="238" spans="1:8" s="39" customFormat="1" ht="24">
      <c r="A238" s="55" t="s">
        <v>27038</v>
      </c>
      <c r="B238" s="55"/>
      <c r="C238" s="55" t="s">
        <v>360</v>
      </c>
      <c r="D238" s="55" t="s">
        <v>3478</v>
      </c>
      <c r="E238" s="55" t="s">
        <v>27039</v>
      </c>
      <c r="F238" s="55"/>
      <c r="G238" s="55" t="s">
        <v>16118</v>
      </c>
      <c r="H238" s="55"/>
    </row>
    <row r="239" spans="1:8" s="39" customFormat="1" ht="60">
      <c r="A239" s="55" t="s">
        <v>26724</v>
      </c>
      <c r="B239" s="55" t="s">
        <v>10166</v>
      </c>
      <c r="C239" s="55" t="s">
        <v>10726</v>
      </c>
      <c r="D239" s="55" t="s">
        <v>294</v>
      </c>
      <c r="E239" s="55" t="s">
        <v>27375</v>
      </c>
      <c r="F239" s="55" t="s">
        <v>27368</v>
      </c>
      <c r="G239" s="55" t="s">
        <v>10151</v>
      </c>
      <c r="H239" s="55"/>
    </row>
    <row r="240" spans="1:8" s="39" customFormat="1" ht="36">
      <c r="A240" s="55" t="s">
        <v>27211</v>
      </c>
      <c r="B240" s="55" t="s">
        <v>27212</v>
      </c>
      <c r="C240" s="55"/>
      <c r="D240" s="55" t="s">
        <v>3478</v>
      </c>
      <c r="E240" s="55" t="s">
        <v>27213</v>
      </c>
      <c r="F240" s="55"/>
      <c r="G240" s="55"/>
      <c r="H240" s="55"/>
    </row>
    <row r="241" spans="1:8" s="39" customFormat="1" ht="24">
      <c r="A241" s="55" t="s">
        <v>26581</v>
      </c>
      <c r="B241" s="55"/>
      <c r="C241" s="55" t="s">
        <v>2375</v>
      </c>
      <c r="D241" s="55" t="s">
        <v>3478</v>
      </c>
      <c r="E241" s="55" t="s">
        <v>26582</v>
      </c>
      <c r="F241" s="55"/>
      <c r="G241" s="55" t="s">
        <v>16118</v>
      </c>
      <c r="H241" s="55"/>
    </row>
    <row r="242" spans="1:8" s="39" customFormat="1" ht="24">
      <c r="A242" s="55" t="s">
        <v>26583</v>
      </c>
      <c r="B242" s="55"/>
      <c r="C242" s="55" t="s">
        <v>360</v>
      </c>
      <c r="D242" s="55" t="s">
        <v>3478</v>
      </c>
      <c r="E242" s="55" t="s">
        <v>25608</v>
      </c>
      <c r="F242" s="55"/>
      <c r="G242" s="55" t="s">
        <v>16118</v>
      </c>
      <c r="H242" s="55"/>
    </row>
    <row r="243" spans="1:8" s="39" customFormat="1" ht="24">
      <c r="A243" s="55" t="s">
        <v>26580</v>
      </c>
      <c r="B243" s="55"/>
      <c r="C243" s="55" t="s">
        <v>360</v>
      </c>
      <c r="D243" s="55" t="s">
        <v>3478</v>
      </c>
      <c r="E243" s="55" t="s">
        <v>25608</v>
      </c>
      <c r="F243" s="55"/>
      <c r="G243" s="55" t="s">
        <v>16118</v>
      </c>
      <c r="H243" s="55"/>
    </row>
    <row r="244" spans="1:8" s="39" customFormat="1" ht="36">
      <c r="A244" s="55" t="s">
        <v>26155</v>
      </c>
      <c r="B244" s="55" t="s">
        <v>7092</v>
      </c>
      <c r="C244" s="55" t="s">
        <v>360</v>
      </c>
      <c r="D244" s="55" t="s">
        <v>294</v>
      </c>
      <c r="E244" s="55" t="s">
        <v>26156</v>
      </c>
      <c r="F244" s="55"/>
      <c r="G244" s="55" t="s">
        <v>301</v>
      </c>
      <c r="H244" s="55"/>
    </row>
    <row r="245" spans="1:8" s="39" customFormat="1" ht="24">
      <c r="A245" s="55" t="s">
        <v>26347</v>
      </c>
      <c r="B245" s="55"/>
      <c r="C245" s="55" t="s">
        <v>308</v>
      </c>
      <c r="D245" s="55" t="s">
        <v>294</v>
      </c>
      <c r="E245" s="55" t="s">
        <v>27372</v>
      </c>
      <c r="F245" s="55" t="s">
        <v>27369</v>
      </c>
      <c r="G245" s="55" t="s">
        <v>10151</v>
      </c>
      <c r="H245" s="55"/>
    </row>
    <row r="246" spans="1:8" s="39" customFormat="1" ht="24">
      <c r="A246" s="55" t="s">
        <v>26336</v>
      </c>
      <c r="B246" s="55"/>
      <c r="C246" s="55" t="s">
        <v>360</v>
      </c>
      <c r="D246" s="55" t="s">
        <v>294</v>
      </c>
      <c r="E246" s="55" t="s">
        <v>26341</v>
      </c>
      <c r="F246" s="55" t="s">
        <v>3815</v>
      </c>
      <c r="G246" s="55" t="s">
        <v>10151</v>
      </c>
      <c r="H246" s="55"/>
    </row>
    <row r="247" spans="1:8" s="39" customFormat="1" ht="24">
      <c r="A247" s="55" t="s">
        <v>26334</v>
      </c>
      <c r="B247" s="55" t="s">
        <v>10153</v>
      </c>
      <c r="C247" s="55" t="s">
        <v>10726</v>
      </c>
      <c r="D247" s="55" t="s">
        <v>294</v>
      </c>
      <c r="E247" s="55" t="s">
        <v>26348</v>
      </c>
      <c r="F247" s="55"/>
      <c r="G247" s="55" t="s">
        <v>10151</v>
      </c>
      <c r="H247" s="55"/>
    </row>
    <row r="248" spans="1:8" s="39" customFormat="1" ht="24">
      <c r="A248" s="55" t="s">
        <v>26725</v>
      </c>
      <c r="B248" s="55"/>
      <c r="C248" s="55" t="s">
        <v>360</v>
      </c>
      <c r="D248" s="55" t="s">
        <v>294</v>
      </c>
      <c r="E248" s="55" t="s">
        <v>26726</v>
      </c>
      <c r="F248" s="55" t="s">
        <v>9532</v>
      </c>
      <c r="G248" s="55" t="s">
        <v>10151</v>
      </c>
      <c r="H248" s="55"/>
    </row>
    <row r="249" spans="1:8" s="39" customFormat="1" ht="24">
      <c r="A249" s="55" t="s">
        <v>26246</v>
      </c>
      <c r="B249" s="55"/>
      <c r="C249" s="55" t="s">
        <v>360</v>
      </c>
      <c r="D249" s="55" t="s">
        <v>3478</v>
      </c>
      <c r="E249" s="55" t="s">
        <v>26247</v>
      </c>
      <c r="F249" s="55"/>
      <c r="G249" s="55" t="s">
        <v>16118</v>
      </c>
      <c r="H249" s="55"/>
    </row>
    <row r="250" spans="1:8" s="39" customFormat="1" ht="24">
      <c r="A250" s="55" t="s">
        <v>26242</v>
      </c>
      <c r="B250" s="55"/>
      <c r="C250" s="55" t="s">
        <v>360</v>
      </c>
      <c r="D250" s="55" t="s">
        <v>3478</v>
      </c>
      <c r="E250" s="55" t="s">
        <v>26243</v>
      </c>
      <c r="F250" s="55"/>
      <c r="G250" s="55" t="s">
        <v>16118</v>
      </c>
      <c r="H250" s="55"/>
    </row>
    <row r="251" spans="1:8" s="39" customFormat="1" ht="24">
      <c r="A251" s="55" t="s">
        <v>26244</v>
      </c>
      <c r="B251" s="55"/>
      <c r="C251" s="55" t="s">
        <v>360</v>
      </c>
      <c r="D251" s="55" t="s">
        <v>3478</v>
      </c>
      <c r="E251" s="55" t="s">
        <v>26245</v>
      </c>
      <c r="F251" s="55"/>
      <c r="G251" s="55" t="s">
        <v>16118</v>
      </c>
      <c r="H251" s="55"/>
    </row>
    <row r="252" spans="1:8" s="39" customFormat="1" ht="24">
      <c r="A252" s="55" t="s">
        <v>26340</v>
      </c>
      <c r="B252" s="55"/>
      <c r="C252" s="55" t="s">
        <v>360</v>
      </c>
      <c r="D252" s="55" t="s">
        <v>294</v>
      </c>
      <c r="E252" s="55" t="s">
        <v>26341</v>
      </c>
      <c r="F252" s="55" t="s">
        <v>3815</v>
      </c>
      <c r="G252" s="55" t="s">
        <v>10151</v>
      </c>
      <c r="H252" s="55"/>
    </row>
    <row r="253" spans="1:8" s="39" customFormat="1" ht="24">
      <c r="A253" s="55" t="s">
        <v>26339</v>
      </c>
      <c r="B253" s="55" t="s">
        <v>2550</v>
      </c>
      <c r="C253" s="55" t="s">
        <v>360</v>
      </c>
      <c r="D253" s="55" t="s">
        <v>294</v>
      </c>
      <c r="E253" s="55" t="s">
        <v>27374</v>
      </c>
      <c r="F253" s="55" t="s">
        <v>10722</v>
      </c>
      <c r="G253" s="55" t="s">
        <v>10151</v>
      </c>
      <c r="H253" s="55"/>
    </row>
    <row r="254" spans="1:8" s="39" customFormat="1" ht="24">
      <c r="A254" s="55" t="s">
        <v>26337</v>
      </c>
      <c r="B254" s="55"/>
      <c r="C254" s="55" t="s">
        <v>360</v>
      </c>
      <c r="D254" s="55" t="s">
        <v>294</v>
      </c>
      <c r="E254" s="55" t="s">
        <v>26338</v>
      </c>
      <c r="F254" s="55" t="s">
        <v>3815</v>
      </c>
      <c r="G254" s="55" t="s">
        <v>10151</v>
      </c>
      <c r="H254" s="55"/>
    </row>
    <row r="255" spans="1:8" s="39" customFormat="1" ht="36">
      <c r="A255" s="55" t="s">
        <v>26633</v>
      </c>
      <c r="B255" s="55" t="s">
        <v>7092</v>
      </c>
      <c r="C255" s="55" t="s">
        <v>26634</v>
      </c>
      <c r="D255" s="55" t="s">
        <v>294</v>
      </c>
      <c r="E255" s="55" t="s">
        <v>26635</v>
      </c>
      <c r="F255" s="55"/>
      <c r="G255" s="55" t="s">
        <v>301</v>
      </c>
      <c r="H255" s="55"/>
    </row>
    <row r="256" spans="1:8" s="39" customFormat="1" ht="24">
      <c r="A256" s="55" t="s">
        <v>26153</v>
      </c>
      <c r="B256" s="55" t="s">
        <v>7092</v>
      </c>
      <c r="C256" s="55" t="s">
        <v>360</v>
      </c>
      <c r="D256" s="55" t="s">
        <v>294</v>
      </c>
      <c r="E256" s="55" t="s">
        <v>26154</v>
      </c>
      <c r="F256" s="55"/>
      <c r="G256" s="55" t="s">
        <v>301</v>
      </c>
      <c r="H256" s="55"/>
    </row>
    <row r="257" spans="1:8" s="39" customFormat="1" ht="24">
      <c r="A257" s="55" t="s">
        <v>26345</v>
      </c>
      <c r="B257" s="55"/>
      <c r="C257" s="55" t="s">
        <v>360</v>
      </c>
      <c r="D257" s="55" t="s">
        <v>294</v>
      </c>
      <c r="E257" s="55" t="s">
        <v>26346</v>
      </c>
      <c r="F257" s="55" t="s">
        <v>3815</v>
      </c>
      <c r="G257" s="55" t="s">
        <v>10151</v>
      </c>
      <c r="H257" s="55"/>
    </row>
    <row r="258" spans="1:8" s="39" customFormat="1" ht="24">
      <c r="A258" s="55" t="s">
        <v>26344</v>
      </c>
      <c r="B258" s="55" t="s">
        <v>10153</v>
      </c>
      <c r="C258" s="55" t="s">
        <v>360</v>
      </c>
      <c r="D258" s="55" t="s">
        <v>294</v>
      </c>
      <c r="E258" s="55" t="s">
        <v>27373</v>
      </c>
      <c r="F258" s="55" t="s">
        <v>7702</v>
      </c>
      <c r="G258" s="55" t="s">
        <v>10151</v>
      </c>
      <c r="H258" s="55"/>
    </row>
    <row r="259" spans="1:8" s="39" customFormat="1" ht="24">
      <c r="A259" s="55" t="s">
        <v>26342</v>
      </c>
      <c r="B259" s="55"/>
      <c r="C259" s="55" t="s">
        <v>360</v>
      </c>
      <c r="D259" s="55" t="s">
        <v>294</v>
      </c>
      <c r="E259" s="55" t="s">
        <v>26343</v>
      </c>
      <c r="F259" s="55" t="s">
        <v>3815</v>
      </c>
      <c r="G259" s="55" t="s">
        <v>10151</v>
      </c>
      <c r="H259" s="55"/>
    </row>
    <row r="260" spans="1:8" s="39" customFormat="1" ht="24">
      <c r="A260" s="55" t="s">
        <v>26722</v>
      </c>
      <c r="B260" s="55" t="s">
        <v>7092</v>
      </c>
      <c r="C260" s="55" t="s">
        <v>360</v>
      </c>
      <c r="D260" s="55" t="s">
        <v>294</v>
      </c>
      <c r="E260" s="55" t="s">
        <v>26723</v>
      </c>
      <c r="F260" s="55"/>
      <c r="G260" s="55" t="s">
        <v>301</v>
      </c>
      <c r="H260" s="55"/>
    </row>
    <row r="261" spans="1:8" s="39" customFormat="1" ht="24">
      <c r="A261" s="55" t="s">
        <v>26720</v>
      </c>
      <c r="B261" s="55" t="s">
        <v>7092</v>
      </c>
      <c r="C261" s="55" t="s">
        <v>360</v>
      </c>
      <c r="D261" s="55" t="s">
        <v>294</v>
      </c>
      <c r="E261" s="55" t="s">
        <v>26721</v>
      </c>
      <c r="F261" s="55"/>
      <c r="G261" s="55" t="s">
        <v>301</v>
      </c>
      <c r="H261" s="55"/>
    </row>
    <row r="262" spans="1:8" s="39" customFormat="1" ht="24">
      <c r="A262" s="55" t="s">
        <v>26718</v>
      </c>
      <c r="B262" s="55" t="s">
        <v>7092</v>
      </c>
      <c r="C262" s="55" t="s">
        <v>360</v>
      </c>
      <c r="D262" s="55" t="s">
        <v>294</v>
      </c>
      <c r="E262" s="55" t="s">
        <v>26719</v>
      </c>
      <c r="F262" s="55"/>
      <c r="G262" s="55" t="s">
        <v>301</v>
      </c>
      <c r="H262" s="55"/>
    </row>
    <row r="263" spans="1:8" s="39" customFormat="1" ht="24">
      <c r="A263" s="55" t="s">
        <v>26716</v>
      </c>
      <c r="B263" s="55" t="s">
        <v>7092</v>
      </c>
      <c r="C263" s="55" t="s">
        <v>360</v>
      </c>
      <c r="D263" s="55" t="s">
        <v>294</v>
      </c>
      <c r="E263" s="55" t="s">
        <v>26717</v>
      </c>
      <c r="F263" s="55"/>
      <c r="G263" s="55" t="s">
        <v>301</v>
      </c>
      <c r="H263" s="55"/>
    </row>
    <row r="264" spans="1:8" s="39" customFormat="1" ht="24">
      <c r="A264" s="55" t="s">
        <v>25604</v>
      </c>
      <c r="B264" s="55"/>
      <c r="C264" s="55" t="s">
        <v>2375</v>
      </c>
      <c r="D264" s="55" t="s">
        <v>3478</v>
      </c>
      <c r="E264" s="55" t="s">
        <v>25610</v>
      </c>
      <c r="F264" s="55"/>
      <c r="G264" s="55" t="s">
        <v>20962</v>
      </c>
      <c r="H264" s="55"/>
    </row>
    <row r="265" spans="1:8" s="39" customFormat="1" ht="24">
      <c r="A265" s="55" t="s">
        <v>25933</v>
      </c>
      <c r="B265" s="55" t="s">
        <v>25930</v>
      </c>
      <c r="C265" s="55" t="s">
        <v>360</v>
      </c>
      <c r="D265" s="55" t="s">
        <v>294</v>
      </c>
      <c r="E265" s="55" t="s">
        <v>27370</v>
      </c>
      <c r="F265" s="55" t="s">
        <v>7702</v>
      </c>
      <c r="G265" s="55" t="s">
        <v>10151</v>
      </c>
      <c r="H265" s="55"/>
    </row>
    <row r="266" spans="1:8" s="39" customFormat="1" ht="24">
      <c r="A266" s="55" t="s">
        <v>25932</v>
      </c>
      <c r="B266" s="55" t="s">
        <v>25930</v>
      </c>
      <c r="C266" s="55" t="s">
        <v>360</v>
      </c>
      <c r="D266" s="55" t="s">
        <v>294</v>
      </c>
      <c r="E266" s="55" t="s">
        <v>27371</v>
      </c>
      <c r="F266" s="55" t="s">
        <v>7702</v>
      </c>
      <c r="G266" s="55" t="s">
        <v>10151</v>
      </c>
      <c r="H266" s="55"/>
    </row>
    <row r="267" spans="1:8" s="39" customFormat="1" ht="24">
      <c r="A267" s="55" t="s">
        <v>25727</v>
      </c>
      <c r="B267" s="55" t="s">
        <v>7092</v>
      </c>
      <c r="C267" s="55" t="s">
        <v>25728</v>
      </c>
      <c r="D267" s="55" t="s">
        <v>2376</v>
      </c>
      <c r="E267" s="55" t="s">
        <v>25729</v>
      </c>
      <c r="F267" s="55"/>
      <c r="G267" s="55" t="s">
        <v>2548</v>
      </c>
      <c r="H267" s="55"/>
    </row>
    <row r="268" spans="1:8" s="39" customFormat="1" ht="24">
      <c r="A268" s="55" t="s">
        <v>25725</v>
      </c>
      <c r="B268" s="55" t="s">
        <v>7092</v>
      </c>
      <c r="C268" s="55" t="s">
        <v>2375</v>
      </c>
      <c r="D268" s="55" t="s">
        <v>2376</v>
      </c>
      <c r="E268" s="55" t="s">
        <v>25726</v>
      </c>
      <c r="F268" s="55"/>
      <c r="G268" s="55" t="s">
        <v>2548</v>
      </c>
      <c r="H268" s="55"/>
    </row>
    <row r="269" spans="1:8" s="39" customFormat="1" ht="24">
      <c r="A269" s="55" t="s">
        <v>25609</v>
      </c>
      <c r="B269" s="55"/>
      <c r="C269" s="55" t="s">
        <v>2375</v>
      </c>
      <c r="D269" s="55" t="s">
        <v>3478</v>
      </c>
      <c r="E269" s="55" t="s">
        <v>24246</v>
      </c>
      <c r="F269" s="55"/>
      <c r="G269" s="55" t="s">
        <v>20962</v>
      </c>
      <c r="H269" s="55"/>
    </row>
    <row r="270" spans="1:8" s="39" customFormat="1" ht="36">
      <c r="A270" s="55" t="s">
        <v>25369</v>
      </c>
      <c r="B270" s="55"/>
      <c r="C270" s="55" t="s">
        <v>2375</v>
      </c>
      <c r="D270" s="55"/>
      <c r="E270" s="55" t="s">
        <v>25376</v>
      </c>
      <c r="F270" s="55" t="s">
        <v>3815</v>
      </c>
      <c r="G270" s="55"/>
      <c r="H270" s="55"/>
    </row>
    <row r="271" spans="1:8" s="39" customFormat="1" ht="108">
      <c r="A271" s="55" t="s">
        <v>25368</v>
      </c>
      <c r="B271" s="55"/>
      <c r="C271" s="55" t="s">
        <v>2375</v>
      </c>
      <c r="D271" s="55"/>
      <c r="E271" s="55" t="s">
        <v>25928</v>
      </c>
      <c r="F271" s="55" t="s">
        <v>25925</v>
      </c>
      <c r="G271" s="55"/>
      <c r="H271" s="55"/>
    </row>
    <row r="272" spans="1:8" s="39" customFormat="1" ht="24">
      <c r="A272" s="55" t="s">
        <v>25605</v>
      </c>
      <c r="B272" s="55"/>
      <c r="C272" s="55" t="s">
        <v>2375</v>
      </c>
      <c r="D272" s="55" t="s">
        <v>3478</v>
      </c>
      <c r="E272" s="55" t="s">
        <v>25606</v>
      </c>
      <c r="F272" s="55"/>
      <c r="G272" s="55" t="s">
        <v>20962</v>
      </c>
      <c r="H272" s="55"/>
    </row>
    <row r="273" spans="1:8" s="39" customFormat="1" ht="24">
      <c r="A273" s="55" t="s">
        <v>25986</v>
      </c>
      <c r="B273" s="55"/>
      <c r="C273" s="55" t="s">
        <v>360</v>
      </c>
      <c r="D273" s="55" t="s">
        <v>294</v>
      </c>
      <c r="E273" s="55" t="s">
        <v>25985</v>
      </c>
      <c r="F273" s="55"/>
      <c r="G273" s="55" t="s">
        <v>10151</v>
      </c>
      <c r="H273" s="55"/>
    </row>
    <row r="274" spans="1:8" s="39" customFormat="1" ht="24">
      <c r="A274" s="55" t="s">
        <v>25607</v>
      </c>
      <c r="B274" s="55"/>
      <c r="C274" s="55" t="s">
        <v>2375</v>
      </c>
      <c r="D274" s="55" t="s">
        <v>3478</v>
      </c>
      <c r="E274" s="55" t="s">
        <v>25608</v>
      </c>
      <c r="F274" s="55"/>
      <c r="G274" s="55" t="s">
        <v>20962</v>
      </c>
      <c r="H274" s="55"/>
    </row>
    <row r="275" spans="1:8" s="39" customFormat="1" ht="24">
      <c r="A275" s="55" t="s">
        <v>25370</v>
      </c>
      <c r="B275" s="55"/>
      <c r="C275" s="55" t="s">
        <v>12960</v>
      </c>
      <c r="D275" s="55"/>
      <c r="E275" s="55" t="s">
        <v>25927</v>
      </c>
      <c r="F275" s="55" t="s">
        <v>25924</v>
      </c>
      <c r="G275" s="55"/>
      <c r="H275" s="55"/>
    </row>
    <row r="276" spans="1:8" s="39" customFormat="1" ht="24">
      <c r="A276" s="55" t="s">
        <v>25371</v>
      </c>
      <c r="B276" s="55"/>
      <c r="C276" s="55" t="s">
        <v>2375</v>
      </c>
      <c r="D276" s="55"/>
      <c r="E276" s="55" t="s">
        <v>25376</v>
      </c>
      <c r="F276" s="55" t="s">
        <v>3815</v>
      </c>
      <c r="G276" s="55"/>
      <c r="H276" s="55"/>
    </row>
    <row r="277" spans="1:8" s="39" customFormat="1" ht="24">
      <c r="A277" s="55" t="s">
        <v>25372</v>
      </c>
      <c r="B277" s="55"/>
      <c r="C277" s="55" t="s">
        <v>2375</v>
      </c>
      <c r="D277" s="55"/>
      <c r="E277" s="55" t="s">
        <v>25375</v>
      </c>
      <c r="F277" s="55" t="s">
        <v>3815</v>
      </c>
      <c r="G277" s="55"/>
      <c r="H277" s="55"/>
    </row>
    <row r="278" spans="1:8" s="39" customFormat="1" ht="24">
      <c r="A278" s="55" t="s">
        <v>25355</v>
      </c>
      <c r="B278" s="55"/>
      <c r="C278" s="55" t="s">
        <v>2375</v>
      </c>
      <c r="D278" s="55" t="s">
        <v>3478</v>
      </c>
      <c r="E278" s="55" t="s">
        <v>25356</v>
      </c>
      <c r="F278" s="55"/>
      <c r="G278" s="55" t="s">
        <v>20962</v>
      </c>
      <c r="H278" s="55"/>
    </row>
    <row r="279" spans="1:8" s="39" customFormat="1" ht="24">
      <c r="A279" s="55" t="s">
        <v>25169</v>
      </c>
      <c r="B279" s="55"/>
      <c r="C279" s="55" t="s">
        <v>2375</v>
      </c>
      <c r="D279" s="55" t="s">
        <v>3478</v>
      </c>
      <c r="E279" s="55" t="s">
        <v>25170</v>
      </c>
      <c r="F279" s="55"/>
      <c r="G279" s="55" t="s">
        <v>20962</v>
      </c>
      <c r="H279" s="55"/>
    </row>
    <row r="280" spans="1:8" s="39" customFormat="1" ht="24">
      <c r="A280" s="55" t="s">
        <v>25168</v>
      </c>
      <c r="B280" s="55"/>
      <c r="C280" s="55" t="s">
        <v>2375</v>
      </c>
      <c r="D280" s="55" t="s">
        <v>3478</v>
      </c>
      <c r="E280" s="55" t="s">
        <v>24244</v>
      </c>
      <c r="F280" s="55"/>
      <c r="G280" s="55" t="s">
        <v>20962</v>
      </c>
      <c r="H280" s="55"/>
    </row>
    <row r="281" spans="1:8" s="39" customFormat="1" ht="24">
      <c r="A281" s="55" t="s">
        <v>25374</v>
      </c>
      <c r="B281" s="55" t="s">
        <v>17702</v>
      </c>
      <c r="C281" s="55" t="s">
        <v>25373</v>
      </c>
      <c r="D281" s="55" t="s">
        <v>2376</v>
      </c>
      <c r="E281" s="55" t="s">
        <v>25926</v>
      </c>
      <c r="F281" s="55" t="s">
        <v>25923</v>
      </c>
      <c r="G281" s="55"/>
      <c r="H281" s="55"/>
    </row>
    <row r="282" spans="1:8" s="39" customFormat="1" ht="24">
      <c r="A282" s="55" t="s">
        <v>25167</v>
      </c>
      <c r="B282" s="55" t="s">
        <v>24938</v>
      </c>
      <c r="C282" s="55" t="s">
        <v>7092</v>
      </c>
      <c r="D282" s="55" t="s">
        <v>2376</v>
      </c>
      <c r="E282" s="55" t="s">
        <v>25166</v>
      </c>
      <c r="F282" s="55"/>
      <c r="G282" s="55" t="s">
        <v>2548</v>
      </c>
      <c r="H282" s="55"/>
    </row>
    <row r="283" spans="1:8" s="39" customFormat="1" ht="24">
      <c r="A283" s="55" t="s">
        <v>25165</v>
      </c>
      <c r="B283" s="55" t="s">
        <v>24938</v>
      </c>
      <c r="C283" s="55" t="s">
        <v>7092</v>
      </c>
      <c r="D283" s="55" t="s">
        <v>2376</v>
      </c>
      <c r="E283" s="55" t="s">
        <v>25166</v>
      </c>
      <c r="F283" s="55"/>
      <c r="G283" s="55" t="s">
        <v>2548</v>
      </c>
      <c r="H283" s="55"/>
    </row>
    <row r="284" spans="1:8" s="39" customFormat="1" ht="24">
      <c r="A284" s="55" t="s">
        <v>24243</v>
      </c>
      <c r="B284" s="55"/>
      <c r="C284" s="55" t="s">
        <v>2375</v>
      </c>
      <c r="D284" s="55" t="s">
        <v>3478</v>
      </c>
      <c r="E284" s="55" t="s">
        <v>24244</v>
      </c>
      <c r="F284" s="55"/>
      <c r="G284" s="55" t="s">
        <v>20962</v>
      </c>
      <c r="H284" s="55"/>
    </row>
    <row r="285" spans="1:8" s="39" customFormat="1" ht="24">
      <c r="A285" s="55" t="s">
        <v>24245</v>
      </c>
      <c r="B285" s="55"/>
      <c r="C285" s="55" t="s">
        <v>2375</v>
      </c>
      <c r="D285" s="55" t="s">
        <v>3478</v>
      </c>
      <c r="E285" s="55" t="s">
        <v>24246</v>
      </c>
      <c r="F285" s="55"/>
      <c r="G285" s="55" t="s">
        <v>20962</v>
      </c>
      <c r="H285" s="55"/>
    </row>
    <row r="286" spans="1:8" s="39" customFormat="1" ht="108">
      <c r="A286" s="55" t="s">
        <v>25192</v>
      </c>
      <c r="B286" s="55" t="s">
        <v>298</v>
      </c>
      <c r="C286" s="55" t="s">
        <v>2375</v>
      </c>
      <c r="D286" s="55" t="s">
        <v>2376</v>
      </c>
      <c r="E286" s="55" t="s">
        <v>25298</v>
      </c>
      <c r="F286" s="55" t="s">
        <v>25282</v>
      </c>
      <c r="G286" s="55" t="s">
        <v>10151</v>
      </c>
      <c r="H286" s="55"/>
    </row>
    <row r="287" spans="1:8" s="39" customFormat="1" ht="84">
      <c r="A287" s="55" t="s">
        <v>25191</v>
      </c>
      <c r="B287" s="55" t="s">
        <v>298</v>
      </c>
      <c r="C287" s="55" t="s">
        <v>2375</v>
      </c>
      <c r="D287" s="55" t="s">
        <v>2376</v>
      </c>
      <c r="E287" s="55" t="s">
        <v>25297</v>
      </c>
      <c r="F287" s="55" t="s">
        <v>25282</v>
      </c>
      <c r="G287" s="55" t="s">
        <v>10151</v>
      </c>
      <c r="H287" s="55"/>
    </row>
    <row r="288" spans="1:8" s="39" customFormat="1" ht="36">
      <c r="A288" s="55" t="s">
        <v>25189</v>
      </c>
      <c r="B288" s="55"/>
      <c r="C288" s="55" t="s">
        <v>2375</v>
      </c>
      <c r="D288" s="55" t="s">
        <v>2376</v>
      </c>
      <c r="E288" s="55" t="s">
        <v>25190</v>
      </c>
      <c r="F288" s="55" t="s">
        <v>340</v>
      </c>
      <c r="G288" s="55" t="s">
        <v>10151</v>
      </c>
      <c r="H288" s="55"/>
    </row>
    <row r="289" spans="1:8" s="39" customFormat="1" ht="96">
      <c r="A289" s="55" t="s">
        <v>25188</v>
      </c>
      <c r="B289" s="55"/>
      <c r="C289" s="55" t="s">
        <v>2375</v>
      </c>
      <c r="D289" s="55" t="s">
        <v>2376</v>
      </c>
      <c r="E289" s="55" t="s">
        <v>25296</v>
      </c>
      <c r="F289" s="55" t="s">
        <v>25281</v>
      </c>
      <c r="G289" s="55" t="s">
        <v>10151</v>
      </c>
      <c r="H289" s="55"/>
    </row>
    <row r="290" spans="1:8" s="39" customFormat="1" ht="36">
      <c r="A290" s="55" t="s">
        <v>25186</v>
      </c>
      <c r="B290" s="55"/>
      <c r="C290" s="55" t="s">
        <v>2375</v>
      </c>
      <c r="D290" s="55" t="s">
        <v>2376</v>
      </c>
      <c r="E290" s="55" t="s">
        <v>25187</v>
      </c>
      <c r="F290" s="55" t="s">
        <v>340</v>
      </c>
      <c r="G290" s="55" t="s">
        <v>10151</v>
      </c>
      <c r="H290" s="55"/>
    </row>
    <row r="291" spans="1:8" s="39" customFormat="1" ht="168">
      <c r="A291" s="55" t="s">
        <v>25185</v>
      </c>
      <c r="B291" s="55" t="s">
        <v>298</v>
      </c>
      <c r="C291" s="55" t="s">
        <v>2375</v>
      </c>
      <c r="D291" s="55" t="s">
        <v>2376</v>
      </c>
      <c r="E291" s="55" t="s">
        <v>25295</v>
      </c>
      <c r="F291" s="55" t="s">
        <v>25280</v>
      </c>
      <c r="G291" s="55" t="s">
        <v>10151</v>
      </c>
      <c r="H291" s="55"/>
    </row>
    <row r="292" spans="1:8" s="39" customFormat="1" ht="24">
      <c r="A292" s="55" t="s">
        <v>24241</v>
      </c>
      <c r="B292" s="55"/>
      <c r="C292" s="55" t="s">
        <v>2375</v>
      </c>
      <c r="D292" s="55" t="s">
        <v>3478</v>
      </c>
      <c r="E292" s="55" t="s">
        <v>24242</v>
      </c>
      <c r="F292" s="55"/>
      <c r="G292" s="55" t="s">
        <v>20962</v>
      </c>
      <c r="H292" s="55"/>
    </row>
    <row r="293" spans="1:8" s="39" customFormat="1" ht="48">
      <c r="A293" s="55" t="s">
        <v>25174</v>
      </c>
      <c r="B293" s="55" t="s">
        <v>298</v>
      </c>
      <c r="C293" s="55" t="s">
        <v>2551</v>
      </c>
      <c r="D293" s="55" t="s">
        <v>2376</v>
      </c>
      <c r="E293" s="55" t="s">
        <v>25286</v>
      </c>
      <c r="F293" s="55" t="s">
        <v>25275</v>
      </c>
      <c r="G293" s="55" t="s">
        <v>10151</v>
      </c>
      <c r="H293" s="55"/>
    </row>
    <row r="294" spans="1:8" s="39" customFormat="1" ht="84">
      <c r="A294" s="55" t="s">
        <v>25173</v>
      </c>
      <c r="B294" s="55" t="s">
        <v>298</v>
      </c>
      <c r="C294" s="55" t="s">
        <v>2375</v>
      </c>
      <c r="D294" s="55" t="s">
        <v>2376</v>
      </c>
      <c r="E294" s="55" t="s">
        <v>25285</v>
      </c>
      <c r="F294" s="55" t="s">
        <v>25274</v>
      </c>
      <c r="G294" s="55" t="s">
        <v>10151</v>
      </c>
      <c r="H294" s="55"/>
    </row>
    <row r="295" spans="1:8" s="39" customFormat="1" ht="108">
      <c r="A295" s="55" t="s">
        <v>25184</v>
      </c>
      <c r="B295" s="55"/>
      <c r="C295" s="55" t="s">
        <v>2375</v>
      </c>
      <c r="D295" s="55" t="s">
        <v>2376</v>
      </c>
      <c r="E295" s="55" t="s">
        <v>25294</v>
      </c>
      <c r="F295" s="55" t="s">
        <v>25279</v>
      </c>
      <c r="G295" s="55" t="s">
        <v>10151</v>
      </c>
      <c r="H295" s="55"/>
    </row>
    <row r="296" spans="1:8" s="39" customFormat="1" ht="24">
      <c r="A296" s="55" t="s">
        <v>25164</v>
      </c>
      <c r="B296" s="55"/>
      <c r="C296" s="55" t="s">
        <v>2375</v>
      </c>
      <c r="D296" s="55" t="s">
        <v>2376</v>
      </c>
      <c r="E296" s="55" t="s">
        <v>25353</v>
      </c>
      <c r="F296" s="55"/>
      <c r="G296" s="55"/>
      <c r="H296" s="55"/>
    </row>
    <row r="297" spans="1:8" s="39" customFormat="1" ht="24">
      <c r="A297" s="55" t="s">
        <v>25163</v>
      </c>
      <c r="B297" s="55"/>
      <c r="C297" s="55" t="s">
        <v>2375</v>
      </c>
      <c r="D297" s="55" t="s">
        <v>2376</v>
      </c>
      <c r="E297" s="55" t="s">
        <v>25352</v>
      </c>
      <c r="F297" s="55"/>
      <c r="G297" s="55"/>
      <c r="H297" s="55"/>
    </row>
    <row r="298" spans="1:8" s="39" customFormat="1" ht="36">
      <c r="A298" s="55" t="s">
        <v>25193</v>
      </c>
      <c r="B298" s="55" t="s">
        <v>7092</v>
      </c>
      <c r="C298" s="55" t="s">
        <v>2375</v>
      </c>
      <c r="D298" s="55" t="s">
        <v>2376</v>
      </c>
      <c r="E298" s="55" t="s">
        <v>25194</v>
      </c>
      <c r="F298" s="55"/>
      <c r="G298" s="55" t="s">
        <v>2548</v>
      </c>
      <c r="H298" s="55"/>
    </row>
    <row r="299" spans="1:8" s="39" customFormat="1" ht="24">
      <c r="A299" s="55" t="s">
        <v>25299</v>
      </c>
      <c r="B299" s="55"/>
      <c r="C299" s="55" t="s">
        <v>2551</v>
      </c>
      <c r="D299" s="55" t="s">
        <v>3478</v>
      </c>
      <c r="E299" s="55" t="s">
        <v>25300</v>
      </c>
      <c r="F299" s="55"/>
      <c r="G299" s="55" t="s">
        <v>20962</v>
      </c>
      <c r="H299" s="55"/>
    </row>
    <row r="300" spans="1:8" s="39" customFormat="1" ht="24">
      <c r="A300" s="55" t="s">
        <v>25301</v>
      </c>
      <c r="B300" s="55"/>
      <c r="C300" s="55" t="s">
        <v>2375</v>
      </c>
      <c r="D300" s="55" t="s">
        <v>3478</v>
      </c>
      <c r="E300" s="55" t="s">
        <v>25302</v>
      </c>
      <c r="F300" s="55"/>
      <c r="G300" s="55" t="s">
        <v>20962</v>
      </c>
      <c r="H300" s="55"/>
    </row>
    <row r="301" spans="1:8" s="39" customFormat="1" ht="24">
      <c r="A301" s="55" t="s">
        <v>25172</v>
      </c>
      <c r="B301" s="55" t="s">
        <v>305</v>
      </c>
      <c r="C301" s="55" t="s">
        <v>2551</v>
      </c>
      <c r="D301" s="55" t="s">
        <v>2376</v>
      </c>
      <c r="E301" s="55" t="s">
        <v>25284</v>
      </c>
      <c r="F301" s="55" t="s">
        <v>25273</v>
      </c>
      <c r="G301" s="55" t="s">
        <v>10151</v>
      </c>
      <c r="H301" s="55"/>
    </row>
    <row r="302" spans="1:8" s="39" customFormat="1" ht="24">
      <c r="A302" s="55" t="s">
        <v>25171</v>
      </c>
      <c r="B302" s="55" t="s">
        <v>305</v>
      </c>
      <c r="C302" s="55" t="s">
        <v>2375</v>
      </c>
      <c r="D302" s="55" t="s">
        <v>2376</v>
      </c>
      <c r="E302" s="55" t="s">
        <v>25283</v>
      </c>
      <c r="F302" s="55" t="s">
        <v>17595</v>
      </c>
      <c r="G302" s="55" t="s">
        <v>10151</v>
      </c>
      <c r="H302" s="55"/>
    </row>
    <row r="303" spans="1:8" s="39" customFormat="1" ht="120">
      <c r="A303" s="55" t="s">
        <v>25176</v>
      </c>
      <c r="B303" s="55" t="s">
        <v>298</v>
      </c>
      <c r="C303" s="55" t="s">
        <v>2375</v>
      </c>
      <c r="D303" s="55" t="s">
        <v>2376</v>
      </c>
      <c r="E303" s="55" t="s">
        <v>25288</v>
      </c>
      <c r="F303" s="55" t="s">
        <v>25277</v>
      </c>
      <c r="G303" s="55" t="s">
        <v>10151</v>
      </c>
      <c r="H303" s="55"/>
    </row>
    <row r="304" spans="1:8" s="39" customFormat="1" ht="240">
      <c r="A304" s="55" t="s">
        <v>25175</v>
      </c>
      <c r="B304" s="55" t="s">
        <v>298</v>
      </c>
      <c r="C304" s="55" t="s">
        <v>2375</v>
      </c>
      <c r="D304" s="55" t="s">
        <v>2376</v>
      </c>
      <c r="E304" s="55" t="s">
        <v>25287</v>
      </c>
      <c r="F304" s="55" t="s">
        <v>25276</v>
      </c>
      <c r="G304" s="55" t="s">
        <v>10151</v>
      </c>
      <c r="H304" s="55"/>
    </row>
    <row r="305" spans="1:8" s="39" customFormat="1" ht="24">
      <c r="A305" s="55" t="s">
        <v>24162</v>
      </c>
      <c r="B305" s="55"/>
      <c r="C305" s="55" t="s">
        <v>2375</v>
      </c>
      <c r="D305" s="55" t="s">
        <v>3478</v>
      </c>
      <c r="E305" s="55" t="s">
        <v>23085</v>
      </c>
      <c r="F305" s="55"/>
      <c r="G305" s="55" t="s">
        <v>20962</v>
      </c>
      <c r="H305" s="55"/>
    </row>
    <row r="306" spans="1:8" s="39" customFormat="1" ht="36">
      <c r="A306" s="55" t="s">
        <v>25162</v>
      </c>
      <c r="B306" s="55"/>
      <c r="C306" s="55" t="s">
        <v>2375</v>
      </c>
      <c r="D306" s="55" t="s">
        <v>2376</v>
      </c>
      <c r="E306" s="55" t="s">
        <v>25351</v>
      </c>
      <c r="F306" s="55"/>
      <c r="G306" s="55"/>
      <c r="H306" s="55"/>
    </row>
    <row r="307" spans="1:8" s="39" customFormat="1" ht="24">
      <c r="A307" s="55" t="s">
        <v>25160</v>
      </c>
      <c r="B307" s="55"/>
      <c r="C307" s="55" t="s">
        <v>2375</v>
      </c>
      <c r="D307" s="55" t="s">
        <v>2376</v>
      </c>
      <c r="E307" s="55" t="s">
        <v>25161</v>
      </c>
      <c r="F307" s="55"/>
      <c r="G307" s="55"/>
      <c r="H307" s="55"/>
    </row>
    <row r="308" spans="1:8" s="39" customFormat="1" ht="24">
      <c r="A308" s="55" t="s">
        <v>25158</v>
      </c>
      <c r="B308" s="55"/>
      <c r="C308" s="55" t="s">
        <v>2375</v>
      </c>
      <c r="D308" s="55" t="s">
        <v>2376</v>
      </c>
      <c r="E308" s="55" t="s">
        <v>25159</v>
      </c>
      <c r="F308" s="55"/>
      <c r="G308" s="55"/>
      <c r="H308" s="55"/>
    </row>
    <row r="309" spans="1:8" s="39" customFormat="1" ht="24">
      <c r="A309" s="55" t="s">
        <v>25178</v>
      </c>
      <c r="B309" s="55"/>
      <c r="C309" s="55" t="s">
        <v>2375</v>
      </c>
      <c r="D309" s="55" t="s">
        <v>2376</v>
      </c>
      <c r="E309" s="55" t="s">
        <v>25179</v>
      </c>
      <c r="F309" s="55" t="s">
        <v>340</v>
      </c>
      <c r="G309" s="55" t="s">
        <v>10151</v>
      </c>
      <c r="H309" s="55"/>
    </row>
    <row r="310" spans="1:8" s="39" customFormat="1" ht="24">
      <c r="A310" s="55" t="s">
        <v>25177</v>
      </c>
      <c r="B310" s="55"/>
      <c r="C310" s="55" t="s">
        <v>2375</v>
      </c>
      <c r="D310" s="55" t="s">
        <v>2376</v>
      </c>
      <c r="E310" s="55" t="s">
        <v>25289</v>
      </c>
      <c r="F310" s="55" t="s">
        <v>25278</v>
      </c>
      <c r="G310" s="55" t="s">
        <v>10151</v>
      </c>
      <c r="H310" s="55"/>
    </row>
    <row r="311" spans="1:8" s="39" customFormat="1" ht="36">
      <c r="A311" s="55" t="s">
        <v>25183</v>
      </c>
      <c r="B311" s="55"/>
      <c r="C311" s="55" t="s">
        <v>2375</v>
      </c>
      <c r="D311" s="55" t="s">
        <v>2376</v>
      </c>
      <c r="E311" s="55" t="s">
        <v>25293</v>
      </c>
      <c r="F311" s="55" t="s">
        <v>365</v>
      </c>
      <c r="G311" s="55" t="s">
        <v>10151</v>
      </c>
      <c r="H311" s="55"/>
    </row>
    <row r="312" spans="1:8" s="39" customFormat="1" ht="48">
      <c r="A312" s="55" t="s">
        <v>25182</v>
      </c>
      <c r="B312" s="55"/>
      <c r="C312" s="55" t="s">
        <v>2375</v>
      </c>
      <c r="D312" s="55" t="s">
        <v>2376</v>
      </c>
      <c r="E312" s="55" t="s">
        <v>25292</v>
      </c>
      <c r="F312" s="55" t="s">
        <v>365</v>
      </c>
      <c r="G312" s="55" t="s">
        <v>10151</v>
      </c>
      <c r="H312" s="55"/>
    </row>
    <row r="313" spans="1:8" s="39" customFormat="1" ht="72">
      <c r="A313" s="55" t="s">
        <v>25181</v>
      </c>
      <c r="B313" s="55"/>
      <c r="C313" s="55" t="s">
        <v>2375</v>
      </c>
      <c r="D313" s="55" t="s">
        <v>2376</v>
      </c>
      <c r="E313" s="55" t="s">
        <v>25291</v>
      </c>
      <c r="F313" s="55" t="s">
        <v>365</v>
      </c>
      <c r="G313" s="55" t="s">
        <v>10151</v>
      </c>
      <c r="H313" s="55"/>
    </row>
    <row r="314" spans="1:8" s="39" customFormat="1" ht="48">
      <c r="A314" s="55" t="s">
        <v>25180</v>
      </c>
      <c r="B314" s="55"/>
      <c r="C314" s="55" t="s">
        <v>2375</v>
      </c>
      <c r="D314" s="55" t="s">
        <v>2376</v>
      </c>
      <c r="E314" s="55" t="s">
        <v>25290</v>
      </c>
      <c r="F314" s="55" t="s">
        <v>365</v>
      </c>
      <c r="G314" s="55" t="s">
        <v>10151</v>
      </c>
      <c r="H314" s="55"/>
    </row>
    <row r="315" spans="1:8" s="39" customFormat="1" ht="24">
      <c r="A315" s="55" t="s">
        <v>24086</v>
      </c>
      <c r="B315" s="55"/>
      <c r="C315" s="55" t="s">
        <v>360</v>
      </c>
      <c r="D315" s="55" t="s">
        <v>306</v>
      </c>
      <c r="E315" s="55" t="s">
        <v>24087</v>
      </c>
      <c r="F315" s="55"/>
      <c r="G315" s="55" t="s">
        <v>20962</v>
      </c>
      <c r="H315" s="55"/>
    </row>
    <row r="316" spans="1:8" s="39" customFormat="1" ht="24">
      <c r="A316" s="55" t="s">
        <v>24085</v>
      </c>
      <c r="B316" s="55"/>
      <c r="C316" s="55" t="s">
        <v>360</v>
      </c>
      <c r="D316" s="55" t="s">
        <v>306</v>
      </c>
      <c r="E316" s="55" t="s">
        <v>23136</v>
      </c>
      <c r="F316" s="55"/>
      <c r="G316" s="55" t="s">
        <v>20962</v>
      </c>
      <c r="H316" s="55"/>
    </row>
    <row r="317" spans="1:8" s="39" customFormat="1" ht="48">
      <c r="A317" s="55" t="s">
        <v>23530</v>
      </c>
      <c r="B317" s="55" t="s">
        <v>298</v>
      </c>
      <c r="C317" s="55" t="s">
        <v>360</v>
      </c>
      <c r="D317" s="55" t="s">
        <v>294</v>
      </c>
      <c r="E317" s="55" t="s">
        <v>24054</v>
      </c>
      <c r="F317" s="55" t="s">
        <v>24052</v>
      </c>
      <c r="G317" s="55"/>
      <c r="H317" s="55"/>
    </row>
    <row r="318" spans="1:8" s="39" customFormat="1" ht="24">
      <c r="A318" s="55" t="s">
        <v>23529</v>
      </c>
      <c r="B318" s="55" t="s">
        <v>298</v>
      </c>
      <c r="C318" s="55" t="s">
        <v>360</v>
      </c>
      <c r="D318" s="55" t="s">
        <v>294</v>
      </c>
      <c r="E318" s="55" t="s">
        <v>24055</v>
      </c>
      <c r="F318" s="55" t="s">
        <v>24051</v>
      </c>
      <c r="G318" s="55"/>
      <c r="H318" s="55"/>
    </row>
    <row r="319" spans="1:8" s="39" customFormat="1" ht="72">
      <c r="A319" s="55" t="s">
        <v>23528</v>
      </c>
      <c r="B319" s="55" t="s">
        <v>298</v>
      </c>
      <c r="C319" s="55" t="s">
        <v>360</v>
      </c>
      <c r="D319" s="55" t="s">
        <v>294</v>
      </c>
      <c r="E319" s="55" t="s">
        <v>24056</v>
      </c>
      <c r="F319" s="55" t="s">
        <v>24051</v>
      </c>
      <c r="G319" s="55"/>
      <c r="H319" s="55"/>
    </row>
    <row r="320" spans="1:8" s="39" customFormat="1" ht="36">
      <c r="A320" s="55" t="s">
        <v>23527</v>
      </c>
      <c r="B320" s="55" t="s">
        <v>298</v>
      </c>
      <c r="C320" s="55" t="s">
        <v>360</v>
      </c>
      <c r="D320" s="55" t="s">
        <v>294</v>
      </c>
      <c r="E320" s="55" t="s">
        <v>24080</v>
      </c>
      <c r="F320" s="55" t="s">
        <v>24075</v>
      </c>
      <c r="G320" s="55"/>
      <c r="H320" s="55"/>
    </row>
    <row r="321" spans="1:8" s="39" customFormat="1" ht="48">
      <c r="A321" s="55" t="s">
        <v>23526</v>
      </c>
      <c r="B321" s="55" t="s">
        <v>298</v>
      </c>
      <c r="C321" s="55" t="s">
        <v>360</v>
      </c>
      <c r="D321" s="55" t="s">
        <v>294</v>
      </c>
      <c r="E321" s="55" t="s">
        <v>24078</v>
      </c>
      <c r="F321" s="55" t="s">
        <v>24079</v>
      </c>
      <c r="G321" s="55"/>
      <c r="H321" s="55"/>
    </row>
    <row r="322" spans="1:8" s="39" customFormat="1" ht="48">
      <c r="A322" s="55" t="s">
        <v>23522</v>
      </c>
      <c r="B322" s="55"/>
      <c r="C322" s="55" t="s">
        <v>12960</v>
      </c>
      <c r="D322" s="55" t="s">
        <v>294</v>
      </c>
      <c r="E322" s="55" t="s">
        <v>24058</v>
      </c>
      <c r="F322" s="55" t="s">
        <v>24050</v>
      </c>
      <c r="G322" s="55"/>
      <c r="H322" s="55"/>
    </row>
    <row r="323" spans="1:8" s="39" customFormat="1" ht="60">
      <c r="A323" s="55" t="s">
        <v>24071</v>
      </c>
      <c r="B323" s="55"/>
      <c r="C323" s="55" t="s">
        <v>360</v>
      </c>
      <c r="D323" s="55" t="s">
        <v>294</v>
      </c>
      <c r="E323" s="55" t="s">
        <v>24072</v>
      </c>
      <c r="F323" s="55" t="s">
        <v>24049</v>
      </c>
      <c r="G323" s="55"/>
      <c r="H323" s="55"/>
    </row>
    <row r="324" spans="1:8" s="39" customFormat="1" ht="96">
      <c r="A324" s="55" t="s">
        <v>23521</v>
      </c>
      <c r="B324" s="55" t="s">
        <v>23514</v>
      </c>
      <c r="C324" s="55" t="s">
        <v>360</v>
      </c>
      <c r="D324" s="55" t="s">
        <v>294</v>
      </c>
      <c r="E324" s="55" t="s">
        <v>24059</v>
      </c>
      <c r="F324" s="55" t="s">
        <v>24048</v>
      </c>
      <c r="G324" s="55"/>
      <c r="H324" s="55"/>
    </row>
    <row r="325" spans="1:8" s="39" customFormat="1" ht="36">
      <c r="A325" s="55" t="s">
        <v>23524</v>
      </c>
      <c r="B325" s="55"/>
      <c r="C325" s="55" t="s">
        <v>360</v>
      </c>
      <c r="D325" s="55" t="s">
        <v>294</v>
      </c>
      <c r="E325" s="55" t="s">
        <v>23525</v>
      </c>
      <c r="F325" s="55" t="s">
        <v>340</v>
      </c>
      <c r="G325" s="55"/>
      <c r="H325" s="55"/>
    </row>
    <row r="326" spans="1:8" s="39" customFormat="1" ht="36">
      <c r="A326" s="55" t="s">
        <v>24076</v>
      </c>
      <c r="B326" s="55"/>
      <c r="C326" s="55" t="s">
        <v>360</v>
      </c>
      <c r="D326" s="55" t="s">
        <v>294</v>
      </c>
      <c r="E326" s="55" t="s">
        <v>24077</v>
      </c>
      <c r="F326" s="55" t="s">
        <v>340</v>
      </c>
      <c r="G326" s="55"/>
      <c r="H326" s="55"/>
    </row>
    <row r="327" spans="1:8" s="39" customFormat="1" ht="60">
      <c r="A327" s="55" t="s">
        <v>24074</v>
      </c>
      <c r="B327" s="55"/>
      <c r="C327" s="55" t="s">
        <v>360</v>
      </c>
      <c r="D327" s="55" t="s">
        <v>294</v>
      </c>
      <c r="E327" s="55" t="s">
        <v>24057</v>
      </c>
      <c r="F327" s="55" t="s">
        <v>24075</v>
      </c>
      <c r="G327" s="55"/>
      <c r="H327" s="55"/>
    </row>
    <row r="328" spans="1:8" s="39" customFormat="1" ht="36">
      <c r="A328" s="55" t="s">
        <v>24073</v>
      </c>
      <c r="B328" s="55"/>
      <c r="C328" s="55" t="s">
        <v>360</v>
      </c>
      <c r="D328" s="55" t="s">
        <v>294</v>
      </c>
      <c r="E328" s="55" t="s">
        <v>23523</v>
      </c>
      <c r="F328" s="55" t="s">
        <v>340</v>
      </c>
      <c r="G328" s="55"/>
      <c r="H328" s="55"/>
    </row>
    <row r="329" spans="1:8" s="39" customFormat="1" ht="24">
      <c r="A329" s="55" t="s">
        <v>23228</v>
      </c>
      <c r="B329" s="55" t="s">
        <v>7092</v>
      </c>
      <c r="C329" s="55" t="s">
        <v>360</v>
      </c>
      <c r="D329" s="55" t="s">
        <v>294</v>
      </c>
      <c r="E329" s="55" t="s">
        <v>23229</v>
      </c>
      <c r="F329" s="55"/>
      <c r="G329" s="55" t="s">
        <v>301</v>
      </c>
      <c r="H329" s="55"/>
    </row>
    <row r="330" spans="1:8" s="39" customFormat="1" ht="48">
      <c r="A330" s="55" t="s">
        <v>24067</v>
      </c>
      <c r="B330" s="55" t="s">
        <v>7092</v>
      </c>
      <c r="C330" s="55" t="s">
        <v>2375</v>
      </c>
      <c r="D330" s="55" t="s">
        <v>2376</v>
      </c>
      <c r="E330" s="55" t="s">
        <v>23837</v>
      </c>
      <c r="F330" s="55"/>
      <c r="G330" s="55" t="s">
        <v>2548</v>
      </c>
      <c r="H330" s="55"/>
    </row>
    <row r="331" spans="1:8" s="39" customFormat="1" ht="48">
      <c r="A331" s="55" t="s">
        <v>24067</v>
      </c>
      <c r="B331" s="55" t="s">
        <v>7092</v>
      </c>
      <c r="C331" s="55" t="s">
        <v>360</v>
      </c>
      <c r="D331" s="55" t="s">
        <v>294</v>
      </c>
      <c r="E331" s="55" t="s">
        <v>23837</v>
      </c>
      <c r="F331" s="55"/>
      <c r="G331" s="55" t="s">
        <v>301</v>
      </c>
      <c r="H331" s="55"/>
    </row>
    <row r="332" spans="1:8" s="39" customFormat="1">
      <c r="A332" s="55" t="s">
        <v>23532</v>
      </c>
      <c r="B332" s="55"/>
      <c r="C332" s="55" t="s">
        <v>24041</v>
      </c>
      <c r="D332" s="55" t="s">
        <v>306</v>
      </c>
      <c r="E332" s="55" t="s">
        <v>24040</v>
      </c>
      <c r="F332" s="55"/>
      <c r="G332" s="55"/>
      <c r="H332" s="55"/>
    </row>
    <row r="333" spans="1:8" s="39" customFormat="1" ht="24">
      <c r="A333" s="55" t="s">
        <v>23140</v>
      </c>
      <c r="B333" s="55"/>
      <c r="C333" s="55" t="s">
        <v>360</v>
      </c>
      <c r="D333" s="55" t="s">
        <v>306</v>
      </c>
      <c r="E333" s="55" t="s">
        <v>23139</v>
      </c>
      <c r="F333" s="55"/>
      <c r="G333" s="55" t="s">
        <v>20962</v>
      </c>
      <c r="H333" s="55"/>
    </row>
    <row r="334" spans="1:8" s="39" customFormat="1" ht="24">
      <c r="A334" s="55" t="s">
        <v>23138</v>
      </c>
      <c r="B334" s="55"/>
      <c r="C334" s="55" t="s">
        <v>360</v>
      </c>
      <c r="D334" s="55" t="s">
        <v>306</v>
      </c>
      <c r="E334" s="55" t="s">
        <v>23137</v>
      </c>
      <c r="F334" s="55"/>
      <c r="G334" s="55" t="s">
        <v>20962</v>
      </c>
      <c r="H334" s="55"/>
    </row>
    <row r="335" spans="1:8" s="39" customFormat="1" ht="24">
      <c r="A335" s="55" t="s">
        <v>23141</v>
      </c>
      <c r="B335" s="55"/>
      <c r="C335" s="55" t="s">
        <v>360</v>
      </c>
      <c r="D335" s="55" t="s">
        <v>306</v>
      </c>
      <c r="E335" s="55" t="s">
        <v>24084</v>
      </c>
      <c r="F335" s="55"/>
      <c r="G335" s="55" t="s">
        <v>20962</v>
      </c>
      <c r="H335" s="55"/>
    </row>
    <row r="336" spans="1:8" s="39" customFormat="1" ht="24">
      <c r="A336" s="55" t="s">
        <v>23515</v>
      </c>
      <c r="B336" s="55"/>
      <c r="C336" s="55" t="s">
        <v>360</v>
      </c>
      <c r="D336" s="55" t="s">
        <v>294</v>
      </c>
      <c r="E336" s="55" t="s">
        <v>23516</v>
      </c>
      <c r="F336" s="55" t="s">
        <v>340</v>
      </c>
      <c r="G336" s="55"/>
      <c r="H336" s="55"/>
    </row>
    <row r="337" spans="1:8" s="39" customFormat="1" ht="24">
      <c r="A337" s="55" t="s">
        <v>24064</v>
      </c>
      <c r="B337" s="55" t="s">
        <v>10166</v>
      </c>
      <c r="C337" s="55"/>
      <c r="D337" s="55" t="s">
        <v>294</v>
      </c>
      <c r="E337" s="55" t="s">
        <v>10166</v>
      </c>
      <c r="F337" s="55"/>
      <c r="G337" s="55"/>
      <c r="H337" s="55"/>
    </row>
    <row r="338" spans="1:8" s="39" customFormat="1" ht="24">
      <c r="A338" s="55" t="s">
        <v>23531</v>
      </c>
      <c r="B338" s="55"/>
      <c r="C338" s="55" t="s">
        <v>24081</v>
      </c>
      <c r="D338" s="55" t="s">
        <v>294</v>
      </c>
      <c r="E338" s="55" t="s">
        <v>24053</v>
      </c>
      <c r="F338" s="55" t="s">
        <v>24082</v>
      </c>
      <c r="G338" s="55"/>
      <c r="H338" s="55"/>
    </row>
    <row r="339" spans="1:8" s="39" customFormat="1" ht="24">
      <c r="A339" s="55" t="s">
        <v>23086</v>
      </c>
      <c r="B339" s="55"/>
      <c r="C339" s="55" t="s">
        <v>360</v>
      </c>
      <c r="D339" s="55" t="s">
        <v>306</v>
      </c>
      <c r="E339" s="55" t="s">
        <v>23085</v>
      </c>
      <c r="F339" s="55"/>
      <c r="G339" s="55" t="s">
        <v>20962</v>
      </c>
      <c r="H339" s="55"/>
    </row>
    <row r="340" spans="1:8" s="39" customFormat="1" ht="24">
      <c r="A340" s="55" t="s">
        <v>23088</v>
      </c>
      <c r="B340" s="55"/>
      <c r="C340" s="55" t="s">
        <v>360</v>
      </c>
      <c r="D340" s="55" t="s">
        <v>306</v>
      </c>
      <c r="E340" s="55" t="s">
        <v>23087</v>
      </c>
      <c r="F340" s="55"/>
      <c r="G340" s="55" t="s">
        <v>20962</v>
      </c>
      <c r="H340" s="55"/>
    </row>
    <row r="341" spans="1:8" s="39" customFormat="1" ht="24">
      <c r="A341" s="55" t="s">
        <v>23084</v>
      </c>
      <c r="B341" s="55"/>
      <c r="C341" s="55" t="s">
        <v>360</v>
      </c>
      <c r="D341" s="55" t="s">
        <v>306</v>
      </c>
      <c r="E341" s="55" t="s">
        <v>23083</v>
      </c>
      <c r="F341" s="55"/>
      <c r="G341" s="55" t="s">
        <v>20962</v>
      </c>
      <c r="H341" s="55"/>
    </row>
    <row r="342" spans="1:8" s="39" customFormat="1" ht="156">
      <c r="A342" s="55" t="s">
        <v>23517</v>
      </c>
      <c r="B342" s="55" t="s">
        <v>23513</v>
      </c>
      <c r="C342" s="55" t="s">
        <v>360</v>
      </c>
      <c r="D342" s="55" t="s">
        <v>294</v>
      </c>
      <c r="E342" s="55" t="s">
        <v>24063</v>
      </c>
      <c r="F342" s="55" t="s">
        <v>24047</v>
      </c>
      <c r="G342" s="55"/>
      <c r="H342" s="55"/>
    </row>
    <row r="343" spans="1:8" s="39" customFormat="1" ht="36">
      <c r="A343" s="55" t="s">
        <v>24070</v>
      </c>
      <c r="B343" s="55"/>
      <c r="C343" s="55" t="s">
        <v>360</v>
      </c>
      <c r="D343" s="55" t="s">
        <v>294</v>
      </c>
      <c r="E343" s="55" t="s">
        <v>24060</v>
      </c>
      <c r="F343" s="55" t="s">
        <v>24069</v>
      </c>
      <c r="G343" s="55"/>
      <c r="H343" s="55"/>
    </row>
    <row r="344" spans="1:8" s="39" customFormat="1" ht="60">
      <c r="A344" s="55" t="s">
        <v>23520</v>
      </c>
      <c r="B344" s="55"/>
      <c r="C344" s="55" t="s">
        <v>360</v>
      </c>
      <c r="D344" s="55" t="s">
        <v>294</v>
      </c>
      <c r="E344" s="55" t="s">
        <v>24061</v>
      </c>
      <c r="F344" s="55" t="s">
        <v>24069</v>
      </c>
      <c r="G344" s="55"/>
      <c r="H344" s="55"/>
    </row>
    <row r="345" spans="1:8" s="39" customFormat="1" ht="24">
      <c r="A345" s="55" t="s">
        <v>23519</v>
      </c>
      <c r="B345" s="55"/>
      <c r="C345" s="55" t="s">
        <v>360</v>
      </c>
      <c r="D345" s="55" t="s">
        <v>294</v>
      </c>
      <c r="E345" s="55" t="s">
        <v>24062</v>
      </c>
      <c r="F345" s="55" t="s">
        <v>24069</v>
      </c>
      <c r="G345" s="55"/>
      <c r="H345" s="55"/>
    </row>
    <row r="346" spans="1:8" s="39" customFormat="1" ht="60">
      <c r="A346" s="55" t="s">
        <v>23518</v>
      </c>
      <c r="B346" s="55"/>
      <c r="C346" s="55" t="s">
        <v>360</v>
      </c>
      <c r="D346" s="55" t="s">
        <v>294</v>
      </c>
      <c r="E346" s="55" t="s">
        <v>24068</v>
      </c>
      <c r="F346" s="55" t="s">
        <v>24069</v>
      </c>
      <c r="G346" s="55"/>
      <c r="H346" s="55"/>
    </row>
    <row r="347" spans="1:8" s="39" customFormat="1" ht="24">
      <c r="A347" s="55" t="s">
        <v>24083</v>
      </c>
      <c r="B347" s="55" t="s">
        <v>7092</v>
      </c>
      <c r="C347" s="55" t="s">
        <v>308</v>
      </c>
      <c r="D347" s="55" t="s">
        <v>294</v>
      </c>
      <c r="E347" s="55" t="s">
        <v>23227</v>
      </c>
      <c r="F347" s="55"/>
      <c r="G347" s="55" t="s">
        <v>301</v>
      </c>
      <c r="H347" s="55"/>
    </row>
    <row r="348" spans="1:8" s="39" customFormat="1" ht="24">
      <c r="A348" s="55" t="s">
        <v>23226</v>
      </c>
      <c r="B348" s="55" t="s">
        <v>7092</v>
      </c>
      <c r="C348" s="55" t="s">
        <v>308</v>
      </c>
      <c r="D348" s="55" t="s">
        <v>294</v>
      </c>
      <c r="E348" s="55" t="s">
        <v>23227</v>
      </c>
      <c r="F348" s="55"/>
      <c r="G348" s="55" t="s">
        <v>301</v>
      </c>
      <c r="H348" s="55"/>
    </row>
    <row r="349" spans="1:8" s="39" customFormat="1" ht="24">
      <c r="A349" s="55" t="s">
        <v>23925</v>
      </c>
      <c r="B349" s="55"/>
      <c r="C349" s="55" t="s">
        <v>24065</v>
      </c>
      <c r="D349" s="55" t="s">
        <v>294</v>
      </c>
      <c r="E349" s="55" t="s">
        <v>24066</v>
      </c>
      <c r="F349" s="55"/>
      <c r="G349" s="55"/>
      <c r="H349" s="55"/>
    </row>
    <row r="350" spans="1:8" s="39" customFormat="1" ht="192">
      <c r="A350" s="55" t="s">
        <v>24088</v>
      </c>
      <c r="B350" s="55"/>
      <c r="C350" s="55" t="s">
        <v>360</v>
      </c>
      <c r="D350" s="55" t="s">
        <v>306</v>
      </c>
      <c r="E350" s="55" t="s">
        <v>22566</v>
      </c>
      <c r="F350" s="55"/>
      <c r="G350" s="55"/>
      <c r="H350" s="55"/>
    </row>
    <row r="351" spans="1:8" s="39" customFormat="1" ht="276">
      <c r="A351" s="55" t="s">
        <v>22565</v>
      </c>
      <c r="B351" s="55"/>
      <c r="C351" s="55" t="s">
        <v>360</v>
      </c>
      <c r="D351" s="55" t="s">
        <v>306</v>
      </c>
      <c r="E351" s="55" t="s">
        <v>24089</v>
      </c>
      <c r="F351" s="55"/>
      <c r="G351" s="55"/>
      <c r="H351" s="55"/>
    </row>
    <row r="352" spans="1:8" s="39" customFormat="1" ht="36">
      <c r="A352" s="55" t="s">
        <v>22564</v>
      </c>
      <c r="B352" s="55" t="s">
        <v>305</v>
      </c>
      <c r="C352" s="55" t="s">
        <v>2375</v>
      </c>
      <c r="D352" s="55" t="s">
        <v>294</v>
      </c>
      <c r="E352" s="55" t="s">
        <v>23017</v>
      </c>
      <c r="F352" s="55" t="s">
        <v>23016</v>
      </c>
      <c r="G352" s="55"/>
      <c r="H352" s="55"/>
    </row>
    <row r="353" spans="1:8" s="39" customFormat="1" ht="24">
      <c r="A353" s="55" t="s">
        <v>22563</v>
      </c>
      <c r="B353" s="55"/>
      <c r="C353" s="55" t="s">
        <v>2551</v>
      </c>
      <c r="D353" s="55" t="s">
        <v>294</v>
      </c>
      <c r="E353" s="55" t="s">
        <v>23018</v>
      </c>
      <c r="F353" s="55" t="s">
        <v>23015</v>
      </c>
      <c r="G353" s="55"/>
      <c r="H353" s="55"/>
    </row>
    <row r="354" spans="1:8" s="39" customFormat="1" ht="24">
      <c r="A354" s="55" t="s">
        <v>22562</v>
      </c>
      <c r="B354" s="55" t="s">
        <v>305</v>
      </c>
      <c r="C354" s="55" t="s">
        <v>308</v>
      </c>
      <c r="D354" s="55" t="s">
        <v>294</v>
      </c>
      <c r="E354" s="55" t="s">
        <v>23019</v>
      </c>
      <c r="F354" s="55" t="s">
        <v>23014</v>
      </c>
      <c r="G354" s="55"/>
      <c r="H354" s="55"/>
    </row>
    <row r="355" spans="1:8" s="39" customFormat="1" ht="72">
      <c r="A355" s="55" t="s">
        <v>22466</v>
      </c>
      <c r="B355" s="55"/>
      <c r="C355" s="55" t="s">
        <v>2375</v>
      </c>
      <c r="D355" s="55" t="s">
        <v>306</v>
      </c>
      <c r="E355" s="55" t="s">
        <v>22467</v>
      </c>
      <c r="F355" s="55"/>
      <c r="G355" s="55" t="s">
        <v>16118</v>
      </c>
      <c r="H355" s="55"/>
    </row>
    <row r="356" spans="1:8" s="39" customFormat="1" ht="24">
      <c r="A356" s="55" t="s">
        <v>22464</v>
      </c>
      <c r="B356" s="55"/>
      <c r="C356" s="55" t="s">
        <v>2375</v>
      </c>
      <c r="D356" s="55" t="s">
        <v>306</v>
      </c>
      <c r="E356" s="55" t="s">
        <v>22465</v>
      </c>
      <c r="F356" s="55"/>
      <c r="G356" s="55" t="s">
        <v>16118</v>
      </c>
      <c r="H356" s="55"/>
    </row>
    <row r="357" spans="1:8" s="39" customFormat="1" ht="24">
      <c r="A357" s="55" t="s">
        <v>23071</v>
      </c>
      <c r="B357" s="55"/>
      <c r="C357" s="55" t="s">
        <v>2375</v>
      </c>
      <c r="D357" s="55" t="s">
        <v>294</v>
      </c>
      <c r="E357" s="55" t="s">
        <v>22366</v>
      </c>
      <c r="F357" s="55" t="s">
        <v>10722</v>
      </c>
      <c r="G357" s="55" t="s">
        <v>10151</v>
      </c>
      <c r="H357" s="55"/>
    </row>
    <row r="358" spans="1:8" s="39" customFormat="1" ht="24">
      <c r="A358" s="55" t="s">
        <v>23070</v>
      </c>
      <c r="B358" s="55"/>
      <c r="C358" s="55" t="s">
        <v>2375</v>
      </c>
      <c r="D358" s="55" t="s">
        <v>294</v>
      </c>
      <c r="E358" s="55" t="s">
        <v>22364</v>
      </c>
      <c r="F358" s="55" t="s">
        <v>341</v>
      </c>
      <c r="G358" s="55" t="s">
        <v>10151</v>
      </c>
      <c r="H358" s="55"/>
    </row>
    <row r="359" spans="1:8" s="39" customFormat="1" ht="372">
      <c r="A359" s="55" t="s">
        <v>21961</v>
      </c>
      <c r="B359" s="55"/>
      <c r="C359" s="55" t="s">
        <v>2375</v>
      </c>
      <c r="D359" s="55" t="s">
        <v>306</v>
      </c>
      <c r="E359" s="55" t="s">
        <v>23075</v>
      </c>
      <c r="F359" s="55"/>
      <c r="G359" s="55" t="s">
        <v>16118</v>
      </c>
      <c r="H359" s="55"/>
    </row>
    <row r="360" spans="1:8" s="39" customFormat="1" ht="24">
      <c r="A360" s="55" t="s">
        <v>22736</v>
      </c>
      <c r="B360" s="55"/>
      <c r="C360" s="55" t="s">
        <v>2375</v>
      </c>
      <c r="D360" s="55" t="s">
        <v>294</v>
      </c>
      <c r="E360" s="55" t="s">
        <v>23062</v>
      </c>
      <c r="F360" s="55" t="s">
        <v>23061</v>
      </c>
      <c r="G360" s="55" t="s">
        <v>16118</v>
      </c>
      <c r="H360" s="55"/>
    </row>
    <row r="361" spans="1:8" s="39" customFormat="1" ht="24">
      <c r="A361" s="55" t="s">
        <v>22735</v>
      </c>
      <c r="B361" s="55"/>
      <c r="C361" s="55" t="s">
        <v>2375</v>
      </c>
      <c r="D361" s="55" t="s">
        <v>294</v>
      </c>
      <c r="E361" s="55" t="s">
        <v>22737</v>
      </c>
      <c r="F361" s="55" t="s">
        <v>23060</v>
      </c>
      <c r="G361" s="55" t="s">
        <v>16118</v>
      </c>
      <c r="H361" s="55"/>
    </row>
    <row r="362" spans="1:8" s="39" customFormat="1" ht="24">
      <c r="A362" s="55" t="s">
        <v>23073</v>
      </c>
      <c r="B362" s="55"/>
      <c r="C362" s="55" t="s">
        <v>2375</v>
      </c>
      <c r="D362" s="55" t="s">
        <v>306</v>
      </c>
      <c r="E362" s="55" t="s">
        <v>21963</v>
      </c>
      <c r="F362" s="55"/>
      <c r="G362" s="55" t="s">
        <v>16118</v>
      </c>
      <c r="H362" s="55"/>
    </row>
    <row r="363" spans="1:8" s="39" customFormat="1" ht="24">
      <c r="A363" s="55" t="s">
        <v>22086</v>
      </c>
      <c r="B363" s="55"/>
      <c r="C363" s="55" t="s">
        <v>2375</v>
      </c>
      <c r="D363" s="55" t="s">
        <v>294</v>
      </c>
      <c r="E363" s="55" t="s">
        <v>23072</v>
      </c>
      <c r="F363" s="55" t="s">
        <v>340</v>
      </c>
      <c r="G363" s="55" t="s">
        <v>10151</v>
      </c>
      <c r="H363" s="55"/>
    </row>
    <row r="364" spans="1:8" s="39" customFormat="1" ht="24">
      <c r="A364" s="55" t="s">
        <v>22374</v>
      </c>
      <c r="B364" s="55" t="s">
        <v>10166</v>
      </c>
      <c r="C364" s="55"/>
      <c r="D364" s="55" t="s">
        <v>294</v>
      </c>
      <c r="E364" s="55" t="s">
        <v>22375</v>
      </c>
      <c r="F364" s="55"/>
      <c r="G364" s="55" t="s">
        <v>301</v>
      </c>
      <c r="H364" s="55"/>
    </row>
    <row r="365" spans="1:8" s="39" customFormat="1" ht="36">
      <c r="A365" s="55" t="s">
        <v>21865</v>
      </c>
      <c r="B365" s="55" t="s">
        <v>7092</v>
      </c>
      <c r="C365" s="55" t="s">
        <v>2375</v>
      </c>
      <c r="D365" s="55" t="s">
        <v>294</v>
      </c>
      <c r="E365" s="55" t="s">
        <v>21866</v>
      </c>
      <c r="F365" s="55"/>
      <c r="G365" s="55" t="s">
        <v>301</v>
      </c>
      <c r="H365" s="55"/>
    </row>
    <row r="366" spans="1:8" s="39" customFormat="1" ht="409.6">
      <c r="A366" s="55" t="s">
        <v>23076</v>
      </c>
      <c r="B366" s="55"/>
      <c r="C366" s="55" t="s">
        <v>21786</v>
      </c>
      <c r="D366" s="55" t="s">
        <v>306</v>
      </c>
      <c r="E366" s="55" t="s">
        <v>23077</v>
      </c>
      <c r="F366" s="55"/>
      <c r="G366" s="55" t="s">
        <v>23078</v>
      </c>
      <c r="H366" s="55"/>
    </row>
    <row r="367" spans="1:8" s="39" customFormat="1" ht="396">
      <c r="A367" s="55" t="s">
        <v>23079</v>
      </c>
      <c r="B367" s="55"/>
      <c r="C367" s="55" t="s">
        <v>21786</v>
      </c>
      <c r="D367" s="55" t="s">
        <v>23080</v>
      </c>
      <c r="E367" s="55" t="s">
        <v>23081</v>
      </c>
      <c r="F367" s="55"/>
      <c r="G367" s="55" t="s">
        <v>23082</v>
      </c>
      <c r="H367" s="55"/>
    </row>
    <row r="368" spans="1:8" s="39" customFormat="1" ht="409.6">
      <c r="A368" s="55" t="s">
        <v>21794</v>
      </c>
      <c r="B368" s="55"/>
      <c r="C368" s="55" t="s">
        <v>21786</v>
      </c>
      <c r="D368" s="55" t="s">
        <v>21787</v>
      </c>
      <c r="E368" s="55" t="s">
        <v>21795</v>
      </c>
      <c r="F368" s="55"/>
      <c r="G368" s="55" t="s">
        <v>21791</v>
      </c>
      <c r="H368" s="55"/>
    </row>
    <row r="369" spans="1:8" s="39" customFormat="1" ht="409.6">
      <c r="A369" s="55" t="s">
        <v>21792</v>
      </c>
      <c r="B369" s="55"/>
      <c r="C369" s="55" t="s">
        <v>21786</v>
      </c>
      <c r="D369" s="55" t="s">
        <v>21787</v>
      </c>
      <c r="E369" s="55" t="s">
        <v>21793</v>
      </c>
      <c r="F369" s="55"/>
      <c r="G369" s="55" t="s">
        <v>21791</v>
      </c>
      <c r="H369" s="55"/>
    </row>
    <row r="370" spans="1:8" s="39" customFormat="1" ht="240">
      <c r="A370" s="55" t="s">
        <v>23074</v>
      </c>
      <c r="B370" s="55"/>
      <c r="C370" s="55" t="s">
        <v>2375</v>
      </c>
      <c r="D370" s="55" t="s">
        <v>306</v>
      </c>
      <c r="E370" s="55" t="s">
        <v>21962</v>
      </c>
      <c r="F370" s="55"/>
      <c r="G370" s="55" t="s">
        <v>16118</v>
      </c>
      <c r="H370" s="55"/>
    </row>
    <row r="371" spans="1:8" s="39" customFormat="1" ht="180">
      <c r="A371" s="55" t="s">
        <v>21785</v>
      </c>
      <c r="B371" s="55"/>
      <c r="C371" s="55" t="s">
        <v>21786</v>
      </c>
      <c r="D371" s="55" t="s">
        <v>21787</v>
      </c>
      <c r="E371" s="55" t="s">
        <v>21788</v>
      </c>
      <c r="F371" s="55"/>
      <c r="G371" s="55" t="s">
        <v>21784</v>
      </c>
      <c r="H371" s="55"/>
    </row>
    <row r="372" spans="1:8" s="39" customFormat="1" ht="24">
      <c r="A372" s="55" t="s">
        <v>21796</v>
      </c>
      <c r="B372" s="55"/>
      <c r="C372" s="55" t="s">
        <v>21786</v>
      </c>
      <c r="D372" s="55" t="s">
        <v>21787</v>
      </c>
      <c r="E372" s="55" t="s">
        <v>21797</v>
      </c>
      <c r="F372" s="55"/>
      <c r="G372" s="55" t="s">
        <v>21784</v>
      </c>
      <c r="H372" s="55"/>
    </row>
    <row r="373" spans="1:8" s="39" customFormat="1" ht="24">
      <c r="A373" s="55" t="s">
        <v>23066</v>
      </c>
      <c r="B373" s="55"/>
      <c r="C373" s="55" t="s">
        <v>2375</v>
      </c>
      <c r="D373" s="55" t="s">
        <v>294</v>
      </c>
      <c r="E373" s="55" t="s">
        <v>22362</v>
      </c>
      <c r="F373" s="55" t="s">
        <v>341</v>
      </c>
      <c r="G373" s="55" t="s">
        <v>10151</v>
      </c>
      <c r="H373" s="55"/>
    </row>
    <row r="374" spans="1:8" s="39" customFormat="1" ht="48">
      <c r="A374" s="55" t="s">
        <v>22087</v>
      </c>
      <c r="B374" s="55"/>
      <c r="C374" s="55" t="s">
        <v>2551</v>
      </c>
      <c r="D374" s="55" t="s">
        <v>294</v>
      </c>
      <c r="E374" s="55" t="s">
        <v>23065</v>
      </c>
      <c r="F374" s="55" t="s">
        <v>22361</v>
      </c>
      <c r="G374" s="55" t="s">
        <v>10151</v>
      </c>
      <c r="H374" s="55"/>
    </row>
    <row r="375" spans="1:8" s="39" customFormat="1" ht="24">
      <c r="A375" s="55" t="s">
        <v>22088</v>
      </c>
      <c r="B375" s="55"/>
      <c r="C375" s="55" t="s">
        <v>2375</v>
      </c>
      <c r="D375" s="55" t="s">
        <v>294</v>
      </c>
      <c r="E375" s="55" t="s">
        <v>23064</v>
      </c>
      <c r="F375" s="55" t="s">
        <v>340</v>
      </c>
      <c r="G375" s="55" t="s">
        <v>10151</v>
      </c>
      <c r="H375" s="55"/>
    </row>
    <row r="376" spans="1:8" s="39" customFormat="1" ht="36">
      <c r="A376" s="55" t="s">
        <v>23069</v>
      </c>
      <c r="B376" s="55"/>
      <c r="C376" s="55" t="s">
        <v>2375</v>
      </c>
      <c r="D376" s="55" t="s">
        <v>294</v>
      </c>
      <c r="E376" s="55" t="s">
        <v>22089</v>
      </c>
      <c r="F376" s="55" t="s">
        <v>340</v>
      </c>
      <c r="G376" s="55" t="s">
        <v>10151</v>
      </c>
      <c r="H376" s="55"/>
    </row>
    <row r="377" spans="1:8" s="39" customFormat="1" ht="60">
      <c r="A377" s="55" t="s">
        <v>23067</v>
      </c>
      <c r="B377" s="55"/>
      <c r="C377" s="55" t="s">
        <v>2375</v>
      </c>
      <c r="D377" s="55" t="s">
        <v>294</v>
      </c>
      <c r="E377" s="55" t="s">
        <v>23068</v>
      </c>
      <c r="F377" s="55" t="s">
        <v>340</v>
      </c>
      <c r="G377" s="55" t="s">
        <v>10151</v>
      </c>
      <c r="H377" s="55"/>
    </row>
    <row r="378" spans="1:8" s="39" customFormat="1" ht="192">
      <c r="A378" s="55" t="s">
        <v>21836</v>
      </c>
      <c r="B378" s="55"/>
      <c r="C378" s="55" t="s">
        <v>21786</v>
      </c>
      <c r="D378" s="55" t="s">
        <v>21787</v>
      </c>
      <c r="E378" s="55" t="s">
        <v>21837</v>
      </c>
      <c r="F378" s="55"/>
      <c r="G378" s="55" t="s">
        <v>21784</v>
      </c>
      <c r="H378" s="55"/>
    </row>
    <row r="379" spans="1:8" s="39" customFormat="1" ht="24">
      <c r="A379" s="55" t="s">
        <v>21789</v>
      </c>
      <c r="B379" s="55"/>
      <c r="C379" s="55" t="s">
        <v>21786</v>
      </c>
      <c r="D379" s="55" t="s">
        <v>21782</v>
      </c>
      <c r="E379" s="55" t="s">
        <v>21790</v>
      </c>
      <c r="F379" s="55" t="s">
        <v>340</v>
      </c>
      <c r="G379" s="55" t="s">
        <v>21791</v>
      </c>
      <c r="H379" s="55"/>
    </row>
    <row r="380" spans="1:8" s="39" customFormat="1" ht="48">
      <c r="A380" s="55" t="s">
        <v>21832</v>
      </c>
      <c r="B380" s="55"/>
      <c r="C380" s="55" t="s">
        <v>21786</v>
      </c>
      <c r="D380" s="55" t="s">
        <v>21787</v>
      </c>
      <c r="E380" s="55" t="s">
        <v>21833</v>
      </c>
      <c r="F380" s="55"/>
      <c r="G380" s="55" t="s">
        <v>21784</v>
      </c>
      <c r="H380" s="55"/>
    </row>
    <row r="381" spans="1:8" s="39" customFormat="1" ht="132">
      <c r="A381" s="55" t="s">
        <v>21822</v>
      </c>
      <c r="B381" s="55"/>
      <c r="C381" s="55" t="s">
        <v>21786</v>
      </c>
      <c r="D381" s="55" t="s">
        <v>21782</v>
      </c>
      <c r="E381" s="55" t="s">
        <v>21823</v>
      </c>
      <c r="F381" s="55" t="s">
        <v>3815</v>
      </c>
      <c r="G381" s="55" t="s">
        <v>21791</v>
      </c>
      <c r="H381" s="55"/>
    </row>
    <row r="382" spans="1:8" s="39" customFormat="1" ht="24">
      <c r="A382" s="55" t="s">
        <v>21820</v>
      </c>
      <c r="B382" s="55"/>
      <c r="C382" s="55" t="s">
        <v>21786</v>
      </c>
      <c r="D382" s="55" t="s">
        <v>21782</v>
      </c>
      <c r="E382" s="55" t="s">
        <v>21821</v>
      </c>
      <c r="F382" s="55" t="s">
        <v>3815</v>
      </c>
      <c r="G382" s="55" t="s">
        <v>21791</v>
      </c>
      <c r="H382" s="55"/>
    </row>
    <row r="383" spans="1:8" s="39" customFormat="1" ht="48">
      <c r="A383" s="55" t="s">
        <v>21818</v>
      </c>
      <c r="B383" s="55"/>
      <c r="C383" s="55" t="s">
        <v>21786</v>
      </c>
      <c r="D383" s="55" t="s">
        <v>21782</v>
      </c>
      <c r="E383" s="55" t="s">
        <v>21819</v>
      </c>
      <c r="F383" s="55" t="s">
        <v>3815</v>
      </c>
      <c r="G383" s="55" t="s">
        <v>21791</v>
      </c>
      <c r="H383" s="55"/>
    </row>
    <row r="384" spans="1:8" s="39" customFormat="1" ht="36">
      <c r="A384" s="55" t="s">
        <v>21816</v>
      </c>
      <c r="B384" s="55"/>
      <c r="C384" s="55" t="s">
        <v>21786</v>
      </c>
      <c r="D384" s="55" t="s">
        <v>21782</v>
      </c>
      <c r="E384" s="55" t="s">
        <v>21817</v>
      </c>
      <c r="F384" s="55" t="s">
        <v>3815</v>
      </c>
      <c r="G384" s="55" t="s">
        <v>21791</v>
      </c>
      <c r="H384" s="55"/>
    </row>
    <row r="385" spans="1:8" s="39" customFormat="1" ht="24">
      <c r="A385" s="55" t="s">
        <v>21814</v>
      </c>
      <c r="B385" s="55" t="s">
        <v>2550</v>
      </c>
      <c r="C385" s="55"/>
      <c r="D385" s="55" t="s">
        <v>21782</v>
      </c>
      <c r="E385" s="55" t="s">
        <v>21815</v>
      </c>
      <c r="F385" s="55" t="s">
        <v>21482</v>
      </c>
      <c r="G385" s="55" t="s">
        <v>21791</v>
      </c>
      <c r="H385" s="55"/>
    </row>
    <row r="386" spans="1:8" s="39" customFormat="1" ht="36">
      <c r="A386" s="55" t="s">
        <v>21812</v>
      </c>
      <c r="B386" s="55"/>
      <c r="C386" s="55" t="s">
        <v>21786</v>
      </c>
      <c r="D386" s="55" t="s">
        <v>21782</v>
      </c>
      <c r="E386" s="55" t="s">
        <v>21813</v>
      </c>
      <c r="F386" s="55" t="s">
        <v>3815</v>
      </c>
      <c r="G386" s="55" t="s">
        <v>21791</v>
      </c>
      <c r="H386" s="55"/>
    </row>
    <row r="387" spans="1:8" s="39" customFormat="1" ht="24">
      <c r="A387" s="55" t="s">
        <v>21780</v>
      </c>
      <c r="B387" s="55" t="s">
        <v>305</v>
      </c>
      <c r="C387" s="55" t="s">
        <v>21781</v>
      </c>
      <c r="D387" s="55" t="s">
        <v>21782</v>
      </c>
      <c r="E387" s="55" t="s">
        <v>21783</v>
      </c>
      <c r="F387" s="55" t="s">
        <v>21738</v>
      </c>
      <c r="G387" s="55" t="s">
        <v>21784</v>
      </c>
      <c r="H387" s="55"/>
    </row>
    <row r="388" spans="1:8" s="39" customFormat="1" ht="24">
      <c r="A388" s="55" t="s">
        <v>21801</v>
      </c>
      <c r="B388" s="55" t="s">
        <v>7092</v>
      </c>
      <c r="C388" s="55" t="s">
        <v>21802</v>
      </c>
      <c r="D388" s="55" t="s">
        <v>21782</v>
      </c>
      <c r="E388" s="55" t="s">
        <v>21803</v>
      </c>
      <c r="F388" s="55"/>
      <c r="G388" s="55" t="s">
        <v>21800</v>
      </c>
      <c r="H388" s="55"/>
    </row>
    <row r="389" spans="1:8" s="39" customFormat="1" ht="96">
      <c r="A389" s="55" t="s">
        <v>21826</v>
      </c>
      <c r="B389" s="55"/>
      <c r="C389" s="55" t="s">
        <v>21786</v>
      </c>
      <c r="D389" s="55" t="s">
        <v>21787</v>
      </c>
      <c r="E389" s="55" t="s">
        <v>21827</v>
      </c>
      <c r="F389" s="55"/>
      <c r="G389" s="55" t="s">
        <v>21791</v>
      </c>
      <c r="H389" s="55"/>
    </row>
    <row r="390" spans="1:8" s="39" customFormat="1" ht="84">
      <c r="A390" s="55" t="s">
        <v>21824</v>
      </c>
      <c r="B390" s="55"/>
      <c r="C390" s="55" t="s">
        <v>21786</v>
      </c>
      <c r="D390" s="55" t="s">
        <v>21787</v>
      </c>
      <c r="E390" s="55" t="s">
        <v>21825</v>
      </c>
      <c r="F390" s="55"/>
      <c r="G390" s="55" t="s">
        <v>21791</v>
      </c>
      <c r="H390" s="55"/>
    </row>
    <row r="391" spans="1:8" s="39" customFormat="1" ht="108">
      <c r="A391" s="55" t="s">
        <v>21834</v>
      </c>
      <c r="B391" s="55"/>
      <c r="C391" s="55" t="s">
        <v>21786</v>
      </c>
      <c r="D391" s="55" t="s">
        <v>21787</v>
      </c>
      <c r="E391" s="55" t="s">
        <v>21835</v>
      </c>
      <c r="F391" s="55"/>
      <c r="G391" s="55" t="s">
        <v>21784</v>
      </c>
      <c r="H391" s="55"/>
    </row>
    <row r="392" spans="1:8" s="39" customFormat="1" ht="24">
      <c r="A392" s="55" t="s">
        <v>21830</v>
      </c>
      <c r="B392" s="55"/>
      <c r="C392" s="55" t="s">
        <v>21786</v>
      </c>
      <c r="D392" s="55" t="s">
        <v>21787</v>
      </c>
      <c r="E392" s="55" t="s">
        <v>21831</v>
      </c>
      <c r="F392" s="55"/>
      <c r="G392" s="55" t="s">
        <v>21784</v>
      </c>
      <c r="H392" s="55"/>
    </row>
    <row r="393" spans="1:8" s="39" customFormat="1" ht="24">
      <c r="A393" s="55" t="s">
        <v>21828</v>
      </c>
      <c r="B393" s="55"/>
      <c r="C393" s="55" t="s">
        <v>21786</v>
      </c>
      <c r="D393" s="55" t="s">
        <v>21787</v>
      </c>
      <c r="E393" s="55" t="s">
        <v>21829</v>
      </c>
      <c r="F393" s="55"/>
      <c r="G393" s="55" t="s">
        <v>21784</v>
      </c>
      <c r="H393" s="55"/>
    </row>
    <row r="394" spans="1:8" s="39" customFormat="1" ht="24">
      <c r="A394" s="55" t="s">
        <v>21804</v>
      </c>
      <c r="B394" s="55" t="s">
        <v>10166</v>
      </c>
      <c r="C394" s="55"/>
      <c r="D394" s="55" t="s">
        <v>21782</v>
      </c>
      <c r="E394" s="55" t="s">
        <v>21805</v>
      </c>
      <c r="F394" s="55" t="s">
        <v>21480</v>
      </c>
      <c r="G394" s="55" t="s">
        <v>21791</v>
      </c>
      <c r="H394" s="55"/>
    </row>
    <row r="395" spans="1:8" s="39" customFormat="1" ht="24">
      <c r="A395" s="55" t="s">
        <v>21810</v>
      </c>
      <c r="B395" s="55"/>
      <c r="C395" s="55" t="s">
        <v>21786</v>
      </c>
      <c r="D395" s="55" t="s">
        <v>21782</v>
      </c>
      <c r="E395" s="55" t="s">
        <v>21811</v>
      </c>
      <c r="F395" s="55" t="s">
        <v>3815</v>
      </c>
      <c r="G395" s="55" t="s">
        <v>21791</v>
      </c>
      <c r="H395" s="55"/>
    </row>
    <row r="396" spans="1:8" s="39" customFormat="1" ht="108">
      <c r="A396" s="55" t="s">
        <v>21808</v>
      </c>
      <c r="B396" s="55"/>
      <c r="C396" s="55" t="s">
        <v>21786</v>
      </c>
      <c r="D396" s="55" t="s">
        <v>21782</v>
      </c>
      <c r="E396" s="55" t="s">
        <v>21809</v>
      </c>
      <c r="F396" s="55" t="s">
        <v>3815</v>
      </c>
      <c r="G396" s="55" t="s">
        <v>21791</v>
      </c>
      <c r="H396" s="55"/>
    </row>
    <row r="397" spans="1:8" s="39" customFormat="1" ht="24">
      <c r="A397" s="55" t="s">
        <v>21806</v>
      </c>
      <c r="B397" s="55" t="s">
        <v>21483</v>
      </c>
      <c r="C397" s="55" t="s">
        <v>21802</v>
      </c>
      <c r="D397" s="55" t="s">
        <v>21782</v>
      </c>
      <c r="E397" s="55" t="s">
        <v>21807</v>
      </c>
      <c r="F397" s="55" t="s">
        <v>21481</v>
      </c>
      <c r="G397" s="55" t="s">
        <v>21791</v>
      </c>
      <c r="H397" s="55"/>
    </row>
    <row r="398" spans="1:8" s="39" customFormat="1" ht="120">
      <c r="A398" s="55" t="s">
        <v>21838</v>
      </c>
      <c r="B398" s="55"/>
      <c r="C398" s="55" t="s">
        <v>21786</v>
      </c>
      <c r="D398" s="55" t="s">
        <v>21787</v>
      </c>
      <c r="E398" s="55" t="s">
        <v>21839</v>
      </c>
      <c r="F398" s="55"/>
      <c r="G398" s="55" t="s">
        <v>21791</v>
      </c>
      <c r="H398" s="55"/>
    </row>
    <row r="399" spans="1:8" s="39" customFormat="1" ht="108">
      <c r="A399" s="55" t="s">
        <v>21840</v>
      </c>
      <c r="B399" s="55"/>
      <c r="C399" s="55" t="s">
        <v>21786</v>
      </c>
      <c r="D399" s="55" t="s">
        <v>21787</v>
      </c>
      <c r="E399" s="55" t="s">
        <v>21841</v>
      </c>
      <c r="F399" s="55"/>
      <c r="G399" s="55" t="s">
        <v>21791</v>
      </c>
      <c r="H399" s="55"/>
    </row>
    <row r="400" spans="1:8" s="39" customFormat="1" ht="409.6">
      <c r="A400" s="55" t="s">
        <v>21842</v>
      </c>
      <c r="B400" s="55"/>
      <c r="C400" s="55" t="s">
        <v>21786</v>
      </c>
      <c r="D400" s="55" t="s">
        <v>21787</v>
      </c>
      <c r="E400" s="55" t="s">
        <v>21843</v>
      </c>
      <c r="F400" s="55"/>
      <c r="G400" s="55" t="s">
        <v>21784</v>
      </c>
      <c r="H400" s="55"/>
    </row>
    <row r="401" spans="1:8" s="39" customFormat="1" ht="24">
      <c r="A401" s="55" t="s">
        <v>21844</v>
      </c>
      <c r="B401" s="55"/>
      <c r="C401" s="55" t="s">
        <v>21786</v>
      </c>
      <c r="D401" s="55" t="s">
        <v>21787</v>
      </c>
      <c r="E401" s="55" t="s">
        <v>21845</v>
      </c>
      <c r="F401" s="55"/>
      <c r="G401" s="55" t="s">
        <v>21784</v>
      </c>
      <c r="H401" s="55"/>
    </row>
    <row r="402" spans="1:8" s="39" customFormat="1" ht="120">
      <c r="A402" s="55" t="s">
        <v>21846</v>
      </c>
      <c r="B402" s="55"/>
      <c r="C402" s="55" t="s">
        <v>21786</v>
      </c>
      <c r="D402" s="55" t="s">
        <v>21787</v>
      </c>
      <c r="E402" s="55" t="s">
        <v>21847</v>
      </c>
      <c r="F402" s="55"/>
      <c r="G402" s="55" t="s">
        <v>21784</v>
      </c>
      <c r="H402" s="55"/>
    </row>
    <row r="403" spans="1:8" s="39" customFormat="1" ht="24">
      <c r="A403" s="55" t="s">
        <v>21848</v>
      </c>
      <c r="B403" s="55"/>
      <c r="C403" s="55" t="s">
        <v>21786</v>
      </c>
      <c r="D403" s="55" t="s">
        <v>21787</v>
      </c>
      <c r="E403" s="55" t="s">
        <v>21845</v>
      </c>
      <c r="F403" s="55"/>
      <c r="G403" s="55" t="s">
        <v>21784</v>
      </c>
      <c r="H403" s="55"/>
    </row>
    <row r="404" spans="1:8" s="39" customFormat="1" ht="24">
      <c r="A404" s="55" t="s">
        <v>21849</v>
      </c>
      <c r="B404" s="55"/>
      <c r="C404" s="55" t="s">
        <v>21786</v>
      </c>
      <c r="D404" s="55" t="s">
        <v>21787</v>
      </c>
      <c r="E404" s="55" t="s">
        <v>21850</v>
      </c>
      <c r="F404" s="55"/>
      <c r="G404" s="55" t="s">
        <v>21784</v>
      </c>
      <c r="H404" s="55"/>
    </row>
    <row r="405" spans="1:8" s="39" customFormat="1" ht="24">
      <c r="A405" s="55" t="s">
        <v>21798</v>
      </c>
      <c r="B405" s="55" t="s">
        <v>21422</v>
      </c>
      <c r="C405" s="55" t="s">
        <v>7092</v>
      </c>
      <c r="D405" s="55" t="s">
        <v>21782</v>
      </c>
      <c r="E405" s="55" t="s">
        <v>21799</v>
      </c>
      <c r="F405" s="55"/>
      <c r="G405" s="55" t="s">
        <v>21800</v>
      </c>
      <c r="H405" s="55"/>
    </row>
    <row r="406" spans="1:8" s="39" customFormat="1" ht="132">
      <c r="A406" s="55" t="s">
        <v>21851</v>
      </c>
      <c r="B406" s="55"/>
      <c r="C406" s="55" t="s">
        <v>21786</v>
      </c>
      <c r="D406" s="55" t="s">
        <v>21787</v>
      </c>
      <c r="E406" s="55" t="s">
        <v>21852</v>
      </c>
      <c r="F406" s="55"/>
      <c r="G406" s="55" t="s">
        <v>21784</v>
      </c>
      <c r="H406" s="55"/>
    </row>
    <row r="407" spans="1:8" s="39" customFormat="1" ht="108">
      <c r="A407" s="55" t="s">
        <v>21853</v>
      </c>
      <c r="B407" s="55"/>
      <c r="C407" s="55" t="s">
        <v>21786</v>
      </c>
      <c r="D407" s="55" t="s">
        <v>21787</v>
      </c>
      <c r="E407" s="55" t="s">
        <v>21854</v>
      </c>
      <c r="F407" s="55"/>
      <c r="G407" s="55" t="s">
        <v>21784</v>
      </c>
      <c r="H407" s="55"/>
    </row>
    <row r="408" spans="1:8" s="39" customFormat="1" ht="36">
      <c r="A408" s="55" t="s">
        <v>21855</v>
      </c>
      <c r="B408" s="55" t="s">
        <v>7092</v>
      </c>
      <c r="C408" s="55" t="s">
        <v>21786</v>
      </c>
      <c r="D408" s="55" t="s">
        <v>21782</v>
      </c>
      <c r="E408" s="55" t="s">
        <v>21856</v>
      </c>
      <c r="F408" s="55"/>
      <c r="G408" s="55" t="s">
        <v>21800</v>
      </c>
      <c r="H408" s="55"/>
    </row>
    <row r="409" spans="1:8" s="39" customFormat="1" ht="276">
      <c r="A409" s="55" t="s">
        <v>21857</v>
      </c>
      <c r="B409" s="55"/>
      <c r="C409" s="55" t="s">
        <v>21786</v>
      </c>
      <c r="D409" s="55" t="s">
        <v>21787</v>
      </c>
      <c r="E409" s="55" t="s">
        <v>21858</v>
      </c>
      <c r="F409" s="55"/>
      <c r="G409" s="55" t="s">
        <v>21791</v>
      </c>
      <c r="H409" s="55"/>
    </row>
    <row r="410" spans="1:8" s="39" customFormat="1" ht="264">
      <c r="A410" s="55" t="s">
        <v>21859</v>
      </c>
      <c r="B410" s="55"/>
      <c r="C410" s="55" t="s">
        <v>21786</v>
      </c>
      <c r="D410" s="55" t="s">
        <v>21787</v>
      </c>
      <c r="E410" s="55" t="s">
        <v>21860</v>
      </c>
      <c r="F410" s="55"/>
      <c r="G410" s="55" t="s">
        <v>21791</v>
      </c>
      <c r="H410" s="55"/>
    </row>
    <row r="411" spans="1:8" s="39" customFormat="1" ht="24">
      <c r="A411" s="55" t="s">
        <v>21861</v>
      </c>
      <c r="B411" s="55"/>
      <c r="C411" s="55" t="s">
        <v>21786</v>
      </c>
      <c r="D411" s="55" t="s">
        <v>21787</v>
      </c>
      <c r="E411" s="55" t="s">
        <v>21862</v>
      </c>
      <c r="F411" s="55"/>
      <c r="G411" s="55" t="s">
        <v>21784</v>
      </c>
      <c r="H411" s="55"/>
    </row>
    <row r="412" spans="1:8" s="39" customFormat="1" ht="108">
      <c r="A412" s="55" t="s">
        <v>21863</v>
      </c>
      <c r="B412" s="55"/>
      <c r="C412" s="55" t="s">
        <v>21786</v>
      </c>
      <c r="D412" s="55" t="s">
        <v>21787</v>
      </c>
      <c r="E412" s="55" t="s">
        <v>21864</v>
      </c>
      <c r="F412" s="55"/>
      <c r="G412" s="55" t="s">
        <v>21784</v>
      </c>
      <c r="H412" s="55"/>
    </row>
    <row r="413" spans="1:8" s="39" customFormat="1" ht="24">
      <c r="A413" s="55" t="s">
        <v>20718</v>
      </c>
      <c r="B413" s="55"/>
      <c r="C413" s="55" t="s">
        <v>2375</v>
      </c>
      <c r="D413" s="55" t="s">
        <v>2376</v>
      </c>
      <c r="E413" s="55" t="s">
        <v>20719</v>
      </c>
      <c r="F413" s="55"/>
      <c r="G413" s="55" t="s">
        <v>20962</v>
      </c>
      <c r="H413" s="55"/>
    </row>
    <row r="414" spans="1:8" s="39" customFormat="1" ht="36">
      <c r="A414" s="55" t="s">
        <v>20581</v>
      </c>
      <c r="B414" s="55" t="s">
        <v>7092</v>
      </c>
      <c r="C414" s="55" t="s">
        <v>2375</v>
      </c>
      <c r="D414" s="55" t="s">
        <v>2376</v>
      </c>
      <c r="E414" s="55" t="s">
        <v>20580</v>
      </c>
      <c r="F414" s="55"/>
      <c r="G414" s="55" t="s">
        <v>20963</v>
      </c>
      <c r="H414" s="55"/>
    </row>
    <row r="415" spans="1:8" s="39" customFormat="1" ht="24">
      <c r="A415" s="55" t="s">
        <v>20401</v>
      </c>
      <c r="B415" s="55"/>
      <c r="C415" s="55" t="s">
        <v>7087</v>
      </c>
      <c r="D415" s="55" t="s">
        <v>3478</v>
      </c>
      <c r="E415" s="55" t="s">
        <v>18208</v>
      </c>
      <c r="F415" s="55"/>
      <c r="G415" s="55" t="s">
        <v>20962</v>
      </c>
      <c r="H415" s="55"/>
    </row>
    <row r="416" spans="1:8" s="39" customFormat="1" ht="24">
      <c r="A416" s="55" t="s">
        <v>20402</v>
      </c>
      <c r="B416" s="55"/>
      <c r="C416" s="55" t="s">
        <v>7087</v>
      </c>
      <c r="D416" s="55" t="s">
        <v>3478</v>
      </c>
      <c r="E416" s="55" t="s">
        <v>18208</v>
      </c>
      <c r="F416" s="55"/>
      <c r="G416" s="55" t="s">
        <v>20962</v>
      </c>
      <c r="H416" s="55"/>
    </row>
    <row r="417" spans="1:8" s="39" customFormat="1" ht="360">
      <c r="A417" s="55" t="s">
        <v>19876</v>
      </c>
      <c r="B417" s="55"/>
      <c r="C417" s="55" t="s">
        <v>20219</v>
      </c>
      <c r="D417" s="55" t="s">
        <v>20220</v>
      </c>
      <c r="E417" s="55" t="s">
        <v>20222</v>
      </c>
      <c r="F417" s="55"/>
      <c r="G417" s="55" t="s">
        <v>20218</v>
      </c>
      <c r="H417" s="55"/>
    </row>
    <row r="418" spans="1:8" s="39" customFormat="1" ht="144">
      <c r="A418" s="55" t="s">
        <v>19875</v>
      </c>
      <c r="B418" s="55"/>
      <c r="C418" s="55" t="s">
        <v>20219</v>
      </c>
      <c r="D418" s="55" t="s">
        <v>20220</v>
      </c>
      <c r="E418" s="55" t="s">
        <v>20221</v>
      </c>
      <c r="F418" s="55"/>
      <c r="G418" s="55" t="s">
        <v>20218</v>
      </c>
      <c r="H418" s="55"/>
    </row>
    <row r="419" spans="1:8" s="39" customFormat="1" ht="24">
      <c r="A419" s="55" t="s">
        <v>20403</v>
      </c>
      <c r="B419" s="55"/>
      <c r="C419" s="55" t="s">
        <v>2375</v>
      </c>
      <c r="D419" s="55" t="s">
        <v>3478</v>
      </c>
      <c r="E419" s="55" t="s">
        <v>21779</v>
      </c>
      <c r="F419" s="55"/>
      <c r="G419" s="55" t="s">
        <v>20962</v>
      </c>
      <c r="H419" s="55"/>
    </row>
    <row r="420" spans="1:8" s="39" customFormat="1" ht="36">
      <c r="A420" s="55" t="s">
        <v>20925</v>
      </c>
      <c r="B420" s="55" t="s">
        <v>2550</v>
      </c>
      <c r="C420" s="55" t="s">
        <v>2551</v>
      </c>
      <c r="D420" s="55" t="s">
        <v>2376</v>
      </c>
      <c r="E420" s="55" t="s">
        <v>20960</v>
      </c>
      <c r="F420" s="55" t="s">
        <v>20959</v>
      </c>
      <c r="G420" s="55" t="s">
        <v>20961</v>
      </c>
      <c r="H420" s="55"/>
    </row>
    <row r="421" spans="1:8" s="39" customFormat="1" ht="300">
      <c r="A421" s="55" t="s">
        <v>19755</v>
      </c>
      <c r="B421" s="55"/>
      <c r="C421" s="55" t="s">
        <v>2375</v>
      </c>
      <c r="D421" s="55" t="s">
        <v>3478</v>
      </c>
      <c r="E421" s="55" t="s">
        <v>19756</v>
      </c>
      <c r="F421" s="55"/>
      <c r="G421" s="55" t="s">
        <v>16118</v>
      </c>
      <c r="H421" s="55"/>
    </row>
    <row r="422" spans="1:8" s="39" customFormat="1" ht="72">
      <c r="A422" s="55" t="s">
        <v>19626</v>
      </c>
      <c r="B422" s="55"/>
      <c r="C422" s="55" t="s">
        <v>2375</v>
      </c>
      <c r="D422" s="55" t="s">
        <v>3478</v>
      </c>
      <c r="E422" s="55" t="s">
        <v>19625</v>
      </c>
      <c r="F422" s="55"/>
      <c r="G422" s="55" t="s">
        <v>16118</v>
      </c>
      <c r="H422" s="55"/>
    </row>
    <row r="423" spans="1:8" s="39" customFormat="1" ht="24">
      <c r="A423" s="55" t="s">
        <v>20714</v>
      </c>
      <c r="B423" s="55"/>
      <c r="C423" s="55" t="s">
        <v>2375</v>
      </c>
      <c r="D423" s="55" t="s">
        <v>2376</v>
      </c>
      <c r="E423" s="55" t="s">
        <v>20715</v>
      </c>
      <c r="F423" s="55"/>
      <c r="G423" s="55" t="s">
        <v>20962</v>
      </c>
      <c r="H423" s="55"/>
    </row>
    <row r="424" spans="1:8" s="39" customFormat="1" ht="24">
      <c r="A424" s="55" t="s">
        <v>20716</v>
      </c>
      <c r="B424" s="55"/>
      <c r="C424" s="55" t="s">
        <v>2375</v>
      </c>
      <c r="D424" s="55" t="s">
        <v>2376</v>
      </c>
      <c r="E424" s="55" t="s">
        <v>20717</v>
      </c>
      <c r="F424" s="55"/>
      <c r="G424" s="55" t="s">
        <v>20962</v>
      </c>
      <c r="H424" s="55"/>
    </row>
    <row r="425" spans="1:8" s="39" customFormat="1" ht="144">
      <c r="A425" s="55" t="s">
        <v>19628</v>
      </c>
      <c r="B425" s="55"/>
      <c r="C425" s="55" t="s">
        <v>2375</v>
      </c>
      <c r="D425" s="55" t="s">
        <v>3478</v>
      </c>
      <c r="E425" s="55" t="s">
        <v>19627</v>
      </c>
      <c r="F425" s="55"/>
      <c r="G425" s="55" t="s">
        <v>16118</v>
      </c>
      <c r="H425" s="55"/>
    </row>
    <row r="426" spans="1:8" s="39" customFormat="1" ht="180">
      <c r="A426" s="55" t="s">
        <v>19631</v>
      </c>
      <c r="B426" s="55"/>
      <c r="C426" s="55" t="s">
        <v>2375</v>
      </c>
      <c r="D426" s="55" t="s">
        <v>3478</v>
      </c>
      <c r="E426" s="55" t="s">
        <v>19630</v>
      </c>
      <c r="F426" s="55"/>
      <c r="G426" s="55" t="s">
        <v>16118</v>
      </c>
      <c r="H426" s="55"/>
    </row>
    <row r="427" spans="1:8" s="39" customFormat="1" ht="24">
      <c r="A427" s="55" t="s">
        <v>19629</v>
      </c>
      <c r="B427" s="55"/>
      <c r="C427" s="55" t="s">
        <v>7087</v>
      </c>
      <c r="D427" s="55" t="s">
        <v>3478</v>
      </c>
      <c r="E427" s="55" t="s">
        <v>18208</v>
      </c>
      <c r="F427" s="55"/>
      <c r="G427" s="55" t="s">
        <v>16118</v>
      </c>
      <c r="H427" s="55"/>
    </row>
    <row r="428" spans="1:8" s="39" customFormat="1" ht="48">
      <c r="A428" s="55" t="s">
        <v>19880</v>
      </c>
      <c r="B428" s="55"/>
      <c r="C428" s="55" t="s">
        <v>20230</v>
      </c>
      <c r="D428" s="55" t="s">
        <v>20228</v>
      </c>
      <c r="E428" s="55" t="s">
        <v>20231</v>
      </c>
      <c r="F428" s="55" t="s">
        <v>20210</v>
      </c>
      <c r="G428" s="55" t="s">
        <v>20226</v>
      </c>
      <c r="H428" s="55"/>
    </row>
    <row r="429" spans="1:8" s="39" customFormat="1" ht="60">
      <c r="A429" s="55" t="s">
        <v>19879</v>
      </c>
      <c r="B429" s="55"/>
      <c r="C429" s="55" t="s">
        <v>20227</v>
      </c>
      <c r="D429" s="55" t="s">
        <v>20228</v>
      </c>
      <c r="E429" s="55" t="s">
        <v>20229</v>
      </c>
      <c r="F429" s="55" t="s">
        <v>340</v>
      </c>
      <c r="G429" s="55" t="s">
        <v>20226</v>
      </c>
      <c r="H429" s="55"/>
    </row>
    <row r="430" spans="1:8" s="39" customFormat="1" ht="36">
      <c r="A430" s="55" t="s">
        <v>19878</v>
      </c>
      <c r="B430" s="55"/>
      <c r="C430" s="55" t="s">
        <v>20224</v>
      </c>
      <c r="D430" s="55" t="s">
        <v>20216</v>
      </c>
      <c r="E430" s="55" t="s">
        <v>20225</v>
      </c>
      <c r="F430" s="55" t="s">
        <v>20209</v>
      </c>
      <c r="G430" s="55" t="s">
        <v>20226</v>
      </c>
      <c r="H430" s="55"/>
    </row>
    <row r="431" spans="1:8" s="39" customFormat="1" ht="24">
      <c r="A431" s="55" t="s">
        <v>19877</v>
      </c>
      <c r="B431" s="55"/>
      <c r="C431" s="55" t="s">
        <v>20219</v>
      </c>
      <c r="D431" s="55" t="s">
        <v>20216</v>
      </c>
      <c r="E431" s="55" t="s">
        <v>20223</v>
      </c>
      <c r="F431" s="55" t="s">
        <v>340</v>
      </c>
      <c r="G431" s="55" t="s">
        <v>20218</v>
      </c>
      <c r="H431" s="55"/>
    </row>
    <row r="432" spans="1:8" s="39" customFormat="1" ht="36">
      <c r="A432" s="55" t="str">
        <f>[1]Sheet1!B3</f>
        <v>170429_I211_FCHHGF5BBXX_L6_HKTRDPEP00002511</v>
      </c>
      <c r="B432" s="55" t="str">
        <f>IF([1]Sheet1!C3=0,"",[1]Sheet1!C3)</f>
        <v/>
      </c>
      <c r="C432" s="55" t="str">
        <f>IF([1]Sheet1!D3=0,"",[1]Sheet1!D3)</f>
        <v>pooling比例偏差</v>
      </c>
      <c r="D432" s="55" t="str">
        <f>[1]Sheet1!E3</f>
        <v>科技服务</v>
      </c>
      <c r="E432" s="55" t="str">
        <f>[1]Sheet1!F3</f>
        <v>index实际混合比例与计划不符，HKRDHUMbqbEAABRAAPEI-219产量偏低,HKRDHUMbqbEAACRAAPEI-220實際產量是預料產量的1.5倍,RD</v>
      </c>
      <c r="F432" s="55"/>
      <c r="G432" s="55" t="str">
        <f>[1]Sheet1!G3</f>
        <v>梁若瑜</v>
      </c>
      <c r="H432" s="55"/>
    </row>
    <row r="433" spans="1:8" s="39" customFormat="1" ht="132">
      <c r="A433" s="55" t="s">
        <v>19482</v>
      </c>
      <c r="B433" s="55"/>
      <c r="C433" s="55" t="s">
        <v>2375</v>
      </c>
      <c r="D433" s="55" t="s">
        <v>3478</v>
      </c>
      <c r="E433" s="55" t="s">
        <v>19486</v>
      </c>
      <c r="F433" s="55"/>
      <c r="G433" s="55" t="s">
        <v>10151</v>
      </c>
      <c r="H433" s="55"/>
    </row>
    <row r="434" spans="1:8" s="39" customFormat="1" ht="24">
      <c r="A434" s="55" t="s">
        <v>19874</v>
      </c>
      <c r="B434" s="55"/>
      <c r="C434" s="55" t="s">
        <v>20215</v>
      </c>
      <c r="D434" s="55" t="s">
        <v>20216</v>
      </c>
      <c r="E434" s="55" t="s">
        <v>20217</v>
      </c>
      <c r="F434" s="55" t="s">
        <v>18517</v>
      </c>
      <c r="G434" s="55" t="s">
        <v>20218</v>
      </c>
      <c r="H434" s="55"/>
    </row>
    <row r="435" spans="1:8" s="39" customFormat="1" ht="96">
      <c r="A435" s="55" t="s">
        <v>19633</v>
      </c>
      <c r="B435" s="55"/>
      <c r="C435" s="55" t="s">
        <v>2375</v>
      </c>
      <c r="D435" s="55" t="s">
        <v>3478</v>
      </c>
      <c r="E435" s="55" t="s">
        <v>19632</v>
      </c>
      <c r="F435" s="55"/>
      <c r="G435" s="55" t="s">
        <v>16118</v>
      </c>
      <c r="H435" s="55"/>
    </row>
    <row r="436" spans="1:8" s="39" customFormat="1" ht="24">
      <c r="A436" s="55" t="s">
        <v>19481</v>
      </c>
      <c r="B436" s="55"/>
      <c r="C436" s="55" t="s">
        <v>2375</v>
      </c>
      <c r="D436" s="55" t="s">
        <v>2376</v>
      </c>
      <c r="E436" s="55" t="s">
        <v>19485</v>
      </c>
      <c r="F436" s="55" t="s">
        <v>340</v>
      </c>
      <c r="G436" s="55" t="s">
        <v>10151</v>
      </c>
      <c r="H436" s="55"/>
    </row>
    <row r="437" spans="1:8" s="39" customFormat="1" ht="24">
      <c r="A437" s="55" t="s">
        <v>20035</v>
      </c>
      <c r="B437" s="55"/>
      <c r="C437" s="55" t="s">
        <v>12605</v>
      </c>
      <c r="D437" s="55" t="s">
        <v>3478</v>
      </c>
      <c r="E437" s="55" t="s">
        <v>20211</v>
      </c>
      <c r="F437" s="55"/>
      <c r="G437" s="55" t="s">
        <v>20961</v>
      </c>
      <c r="H437" s="55"/>
    </row>
    <row r="438" spans="1:8" s="39" customFormat="1" ht="36">
      <c r="A438" s="55" t="str">
        <f>[1]Sheet1!B2</f>
        <v>170427_I211_FCHGV7KBBXX_L8_HKTRDPEP00002508</v>
      </c>
      <c r="B438" s="55" t="str">
        <f>IF([1]Sheet1!C2=0,"",[1]Sheet1!C2)</f>
        <v/>
      </c>
      <c r="C438" s="55" t="str">
        <f>IF([1]Sheet1!D2=0,"",[1]Sheet1!D2)</f>
        <v>PF低</v>
      </c>
      <c r="D438" s="55" t="str">
        <f>[1]Sheet1!E2</f>
        <v>科技服务</v>
      </c>
      <c r="E438" s="55" t="str">
        <f>[1]Sheet1!F2</f>
        <v>PF低,HKRDCHIkspEADCRAAPEI-202 ,HKRDCHIjvqEAAKRAAPEI-206 ,HKRDCHIjvqEAAMRAAPEI-208,HKRDCHIjvqEAANRAAPEI-209,HKRDCHIjvqEAAQRAAPEI-212产量较低,RD</v>
      </c>
      <c r="F438" s="55"/>
      <c r="G438" s="55" t="str">
        <f>[1]Sheet1!G2</f>
        <v>梁若瑜</v>
      </c>
      <c r="H438" s="55"/>
    </row>
    <row r="439" spans="1:8" s="39" customFormat="1" ht="36">
      <c r="A439" s="55" t="s">
        <v>19308</v>
      </c>
      <c r="B439" s="55" t="s">
        <v>7092</v>
      </c>
      <c r="C439" s="55" t="s">
        <v>20230</v>
      </c>
      <c r="D439" s="55" t="s">
        <v>20228</v>
      </c>
      <c r="E439" s="55" t="s">
        <v>20232</v>
      </c>
      <c r="F439" s="55"/>
      <c r="G439" s="55" t="s">
        <v>20233</v>
      </c>
      <c r="H439" s="55"/>
    </row>
    <row r="440" spans="1:8" s="39" customFormat="1" ht="36">
      <c r="A440" s="55" t="s">
        <v>19308</v>
      </c>
      <c r="B440" s="55" t="s">
        <v>7092</v>
      </c>
      <c r="C440" s="55" t="s">
        <v>2551</v>
      </c>
      <c r="D440" s="55" t="s">
        <v>2376</v>
      </c>
      <c r="E440" s="55" t="s">
        <v>19309</v>
      </c>
      <c r="F440" s="55"/>
      <c r="G440" s="55" t="s">
        <v>2548</v>
      </c>
      <c r="H440" s="55"/>
    </row>
    <row r="441" spans="1:8" s="39" customFormat="1" ht="24">
      <c r="A441" s="55" t="s">
        <v>19988</v>
      </c>
      <c r="B441" s="55"/>
      <c r="C441" s="55" t="s">
        <v>2375</v>
      </c>
      <c r="D441" s="55" t="s">
        <v>294</v>
      </c>
      <c r="E441" s="55" t="s">
        <v>18970</v>
      </c>
      <c r="F441" s="55"/>
      <c r="G441" s="55" t="s">
        <v>16118</v>
      </c>
      <c r="H441" s="55"/>
    </row>
    <row r="442" spans="1:8" s="39" customFormat="1" ht="24">
      <c r="A442" s="55" t="s">
        <v>19989</v>
      </c>
      <c r="B442" s="55"/>
      <c r="C442" s="55" t="s">
        <v>2375</v>
      </c>
      <c r="D442" s="55" t="s">
        <v>2376</v>
      </c>
      <c r="E442" s="55" t="s">
        <v>20212</v>
      </c>
      <c r="F442" s="55"/>
      <c r="G442" s="55" t="s">
        <v>16118</v>
      </c>
      <c r="H442" s="55"/>
    </row>
    <row r="443" spans="1:8" s="39" customFormat="1" ht="24">
      <c r="A443" s="55" t="s">
        <v>19990</v>
      </c>
      <c r="B443" s="55"/>
      <c r="C443" s="55" t="s">
        <v>2375</v>
      </c>
      <c r="D443" s="55" t="s">
        <v>2376</v>
      </c>
      <c r="E443" s="55" t="s">
        <v>20213</v>
      </c>
      <c r="F443" s="55"/>
      <c r="G443" s="55" t="s">
        <v>16118</v>
      </c>
      <c r="H443" s="55"/>
    </row>
    <row r="444" spans="1:8" s="39" customFormat="1" ht="24">
      <c r="A444" s="55" t="s">
        <v>19991</v>
      </c>
      <c r="B444" s="55"/>
      <c r="C444" s="55" t="s">
        <v>2375</v>
      </c>
      <c r="D444" s="55" t="s">
        <v>2376</v>
      </c>
      <c r="E444" s="55" t="s">
        <v>20214</v>
      </c>
      <c r="F444" s="55"/>
      <c r="G444" s="55" t="s">
        <v>16118</v>
      </c>
      <c r="H444" s="55"/>
    </row>
    <row r="445" spans="1:8" s="39" customFormat="1" ht="60">
      <c r="A445" s="55" t="s">
        <v>18791</v>
      </c>
      <c r="B445" s="55"/>
      <c r="C445" s="55" t="s">
        <v>8553</v>
      </c>
      <c r="D445" s="55" t="s">
        <v>3478</v>
      </c>
      <c r="E445" s="55" t="s">
        <v>18798</v>
      </c>
      <c r="F445" s="55"/>
      <c r="G445" s="55" t="s">
        <v>12608</v>
      </c>
      <c r="H445" s="55"/>
    </row>
    <row r="446" spans="1:8" s="39" customFormat="1" ht="144">
      <c r="A446" s="55" t="s">
        <v>18790</v>
      </c>
      <c r="B446" s="55"/>
      <c r="C446" s="55" t="s">
        <v>8553</v>
      </c>
      <c r="D446" s="55" t="s">
        <v>3478</v>
      </c>
      <c r="E446" s="55" t="s">
        <v>18797</v>
      </c>
      <c r="F446" s="55"/>
      <c r="G446" s="55" t="s">
        <v>12608</v>
      </c>
      <c r="H446" s="55"/>
    </row>
    <row r="447" spans="1:8" s="39" customFormat="1" ht="168">
      <c r="A447" s="55" t="s">
        <v>19417</v>
      </c>
      <c r="B447" s="55"/>
      <c r="C447" s="55" t="s">
        <v>2375</v>
      </c>
      <c r="D447" s="55" t="s">
        <v>3478</v>
      </c>
      <c r="E447" s="55" t="s">
        <v>19418</v>
      </c>
      <c r="F447" s="55"/>
      <c r="G447" s="55" t="s">
        <v>16118</v>
      </c>
      <c r="H447" s="55"/>
    </row>
    <row r="448" spans="1:8" s="39" customFormat="1" ht="24">
      <c r="A448" s="55" t="s">
        <v>19415</v>
      </c>
      <c r="B448" s="55"/>
      <c r="C448" s="55" t="s">
        <v>7087</v>
      </c>
      <c r="D448" s="55" t="s">
        <v>3478</v>
      </c>
      <c r="E448" s="55" t="s">
        <v>18208</v>
      </c>
      <c r="F448" s="55"/>
      <c r="G448" s="55" t="s">
        <v>16118</v>
      </c>
      <c r="H448" s="55"/>
    </row>
    <row r="449" spans="1:8" s="39" customFormat="1" ht="24">
      <c r="A449" s="55" t="s">
        <v>19416</v>
      </c>
      <c r="B449" s="55"/>
      <c r="C449" s="55" t="s">
        <v>7087</v>
      </c>
      <c r="D449" s="55" t="s">
        <v>3478</v>
      </c>
      <c r="E449" s="55" t="s">
        <v>18208</v>
      </c>
      <c r="F449" s="55"/>
      <c r="G449" s="55" t="s">
        <v>16118</v>
      </c>
      <c r="H449" s="55"/>
    </row>
    <row r="450" spans="1:8" s="39" customFormat="1" ht="24">
      <c r="A450" s="55" t="s">
        <v>19484</v>
      </c>
      <c r="B450" s="55"/>
      <c r="C450" s="55" t="s">
        <v>2375</v>
      </c>
      <c r="D450" s="55" t="s">
        <v>2376</v>
      </c>
      <c r="E450" s="55" t="s">
        <v>19487</v>
      </c>
      <c r="F450" s="55" t="s">
        <v>340</v>
      </c>
      <c r="G450" s="55" t="s">
        <v>10151</v>
      </c>
      <c r="H450" s="55"/>
    </row>
    <row r="451" spans="1:8" s="39" customFormat="1" ht="24">
      <c r="A451" s="55" t="s">
        <v>18773</v>
      </c>
      <c r="B451" s="55"/>
      <c r="C451" s="55" t="s">
        <v>7087</v>
      </c>
      <c r="D451" s="55" t="s">
        <v>3478</v>
      </c>
      <c r="E451" s="55" t="s">
        <v>19267</v>
      </c>
      <c r="F451" s="55"/>
      <c r="G451" s="55" t="s">
        <v>16118</v>
      </c>
      <c r="H451" s="55"/>
    </row>
    <row r="452" spans="1:8" s="39" customFormat="1" ht="24">
      <c r="A452" s="55" t="s">
        <v>18796</v>
      </c>
      <c r="B452" s="55"/>
      <c r="C452" s="55" t="s">
        <v>8553</v>
      </c>
      <c r="D452" s="55" t="s">
        <v>2376</v>
      </c>
      <c r="E452" s="55" t="s">
        <v>19259</v>
      </c>
      <c r="F452" s="55" t="s">
        <v>7702</v>
      </c>
      <c r="G452" s="55" t="s">
        <v>12608</v>
      </c>
      <c r="H452" s="55"/>
    </row>
    <row r="453" spans="1:8" s="39" customFormat="1" ht="84">
      <c r="A453" s="55" t="s">
        <v>18795</v>
      </c>
      <c r="B453" s="55"/>
      <c r="C453" s="55" t="s">
        <v>8553</v>
      </c>
      <c r="D453" s="55" t="s">
        <v>2376</v>
      </c>
      <c r="E453" s="55" t="s">
        <v>19258</v>
      </c>
      <c r="F453" s="55" t="s">
        <v>19256</v>
      </c>
      <c r="G453" s="55" t="s">
        <v>12608</v>
      </c>
      <c r="H453" s="55"/>
    </row>
    <row r="454" spans="1:8" s="39" customFormat="1" ht="60">
      <c r="A454" s="55" t="s">
        <v>18794</v>
      </c>
      <c r="B454" s="55"/>
      <c r="C454" s="55" t="s">
        <v>8553</v>
      </c>
      <c r="D454" s="55" t="s">
        <v>2376</v>
      </c>
      <c r="E454" s="55" t="s">
        <v>19257</v>
      </c>
      <c r="F454" s="55" t="s">
        <v>19256</v>
      </c>
      <c r="G454" s="55" t="s">
        <v>12608</v>
      </c>
      <c r="H454" s="55"/>
    </row>
    <row r="455" spans="1:8" s="39" customFormat="1" ht="24">
      <c r="A455" s="55" t="s">
        <v>18793</v>
      </c>
      <c r="B455" s="55"/>
      <c r="C455" s="55" t="s">
        <v>2551</v>
      </c>
      <c r="D455" s="55" t="s">
        <v>2376</v>
      </c>
      <c r="E455" s="55" t="s">
        <v>18799</v>
      </c>
      <c r="F455" s="55" t="s">
        <v>340</v>
      </c>
      <c r="G455" s="55" t="s">
        <v>12608</v>
      </c>
      <c r="H455" s="55"/>
    </row>
    <row r="456" spans="1:8" s="39" customFormat="1" ht="24">
      <c r="A456" s="55" t="s">
        <v>19483</v>
      </c>
      <c r="B456" s="55"/>
      <c r="C456" s="55" t="s">
        <v>2551</v>
      </c>
      <c r="D456" s="55" t="s">
        <v>2376</v>
      </c>
      <c r="E456" s="55" t="s">
        <v>2551</v>
      </c>
      <c r="F456" s="55" t="s">
        <v>340</v>
      </c>
      <c r="G456" s="55" t="s">
        <v>10151</v>
      </c>
      <c r="H456" s="55"/>
    </row>
    <row r="457" spans="1:8" s="39" customFormat="1" ht="24">
      <c r="A457" s="55" t="s">
        <v>18924</v>
      </c>
      <c r="B457" s="55"/>
      <c r="C457" s="55" t="s">
        <v>7087</v>
      </c>
      <c r="D457" s="55" t="s">
        <v>3478</v>
      </c>
      <c r="E457" s="55" t="s">
        <v>19267</v>
      </c>
      <c r="F457" s="55"/>
      <c r="G457" s="55" t="s">
        <v>16118</v>
      </c>
      <c r="H457" s="55"/>
    </row>
    <row r="458" spans="1:8" s="39" customFormat="1" ht="24">
      <c r="A458" s="55" t="s">
        <v>18792</v>
      </c>
      <c r="B458" s="55"/>
      <c r="C458" s="55" t="s">
        <v>8553</v>
      </c>
      <c r="D458" s="55" t="s">
        <v>2376</v>
      </c>
      <c r="E458" s="55" t="s">
        <v>19265</v>
      </c>
      <c r="F458" s="55" t="s">
        <v>365</v>
      </c>
      <c r="G458" s="55" t="s">
        <v>12608</v>
      </c>
      <c r="H458" s="55"/>
    </row>
    <row r="459" spans="1:8" s="39" customFormat="1" ht="36">
      <c r="A459" s="55" t="s">
        <v>18648</v>
      </c>
      <c r="B459" s="55"/>
      <c r="C459" s="55" t="s">
        <v>8553</v>
      </c>
      <c r="D459" s="55" t="s">
        <v>3478</v>
      </c>
      <c r="E459" s="55" t="s">
        <v>18649</v>
      </c>
      <c r="F459" s="55"/>
      <c r="G459" s="55" t="s">
        <v>16118</v>
      </c>
      <c r="H459" s="55"/>
    </row>
    <row r="460" spans="1:8" s="39" customFormat="1" ht="36">
      <c r="A460" s="55" t="s">
        <v>18648</v>
      </c>
      <c r="B460" s="55"/>
      <c r="C460" s="55" t="s">
        <v>8553</v>
      </c>
      <c r="D460" s="55" t="s">
        <v>3478</v>
      </c>
      <c r="E460" s="55" t="s">
        <v>18649</v>
      </c>
      <c r="F460" s="55"/>
      <c r="G460" s="55" t="s">
        <v>16118</v>
      </c>
      <c r="H460" s="55"/>
    </row>
    <row r="461" spans="1:8" s="39" customFormat="1" ht="168">
      <c r="A461" s="55" t="s">
        <v>18352</v>
      </c>
      <c r="B461" s="55"/>
      <c r="C461" s="55" t="s">
        <v>8553</v>
      </c>
      <c r="D461" s="55" t="s">
        <v>3478</v>
      </c>
      <c r="E461" s="55" t="s">
        <v>18353</v>
      </c>
      <c r="F461" s="55"/>
      <c r="G461" s="55" t="s">
        <v>16118</v>
      </c>
      <c r="H461" s="55"/>
    </row>
    <row r="462" spans="1:8" s="39" customFormat="1" ht="24">
      <c r="A462" s="55" t="s">
        <v>19260</v>
      </c>
      <c r="B462" s="55"/>
      <c r="C462" s="55" t="s">
        <v>19213</v>
      </c>
      <c r="D462" s="55" t="s">
        <v>2376</v>
      </c>
      <c r="E462" s="55" t="s">
        <v>19261</v>
      </c>
      <c r="F462" s="55"/>
      <c r="G462" s="55" t="s">
        <v>12608</v>
      </c>
      <c r="H462" s="55"/>
    </row>
    <row r="463" spans="1:8" s="39" customFormat="1" ht="24">
      <c r="A463" s="55" t="s">
        <v>18525</v>
      </c>
      <c r="B463" s="55" t="s">
        <v>7092</v>
      </c>
      <c r="C463" s="55" t="s">
        <v>19248</v>
      </c>
      <c r="D463" s="55" t="s">
        <v>2376</v>
      </c>
      <c r="E463" s="55" t="s">
        <v>18526</v>
      </c>
      <c r="F463" s="55"/>
      <c r="G463" s="55" t="s">
        <v>2548</v>
      </c>
      <c r="H463" s="55"/>
    </row>
    <row r="464" spans="1:8" s="39" customFormat="1" ht="24">
      <c r="A464" s="55" t="s">
        <v>18351</v>
      </c>
      <c r="B464" s="55"/>
      <c r="C464" s="55" t="s">
        <v>7087</v>
      </c>
      <c r="D464" s="55" t="s">
        <v>3478</v>
      </c>
      <c r="E464" s="55" t="s">
        <v>19267</v>
      </c>
      <c r="F464" s="55"/>
      <c r="G464" s="55" t="s">
        <v>16118</v>
      </c>
      <c r="H464" s="55"/>
    </row>
    <row r="465" spans="1:8" s="39" customFormat="1" ht="24">
      <c r="A465" s="55" t="s">
        <v>18350</v>
      </c>
      <c r="B465" s="55"/>
      <c r="C465" s="55" t="s">
        <v>7087</v>
      </c>
      <c r="D465" s="55" t="s">
        <v>3478</v>
      </c>
      <c r="E465" s="55" t="s">
        <v>19267</v>
      </c>
      <c r="F465" s="55"/>
      <c r="G465" s="55" t="s">
        <v>16118</v>
      </c>
      <c r="H465" s="55"/>
    </row>
    <row r="466" spans="1:8" s="39" customFormat="1" ht="24">
      <c r="A466" s="55" t="s">
        <v>18987</v>
      </c>
      <c r="B466" s="55"/>
      <c r="C466" s="55" t="s">
        <v>8553</v>
      </c>
      <c r="D466" s="55" t="s">
        <v>2376</v>
      </c>
      <c r="E466" s="55" t="s">
        <v>18988</v>
      </c>
      <c r="F466" s="55"/>
      <c r="G466" s="55" t="s">
        <v>16118</v>
      </c>
      <c r="H466" s="55"/>
    </row>
    <row r="467" spans="1:8" s="39" customFormat="1" ht="96">
      <c r="A467" s="55" t="s">
        <v>19269</v>
      </c>
      <c r="B467" s="55"/>
      <c r="C467" s="55" t="s">
        <v>8553</v>
      </c>
      <c r="D467" s="55" t="s">
        <v>3478</v>
      </c>
      <c r="E467" s="55" t="s">
        <v>18349</v>
      </c>
      <c r="F467" s="55"/>
      <c r="G467" s="55" t="s">
        <v>16118</v>
      </c>
      <c r="H467" s="55"/>
    </row>
    <row r="468" spans="1:8" s="39" customFormat="1" ht="24">
      <c r="A468" s="55" t="s">
        <v>18256</v>
      </c>
      <c r="B468" s="55" t="s">
        <v>3337</v>
      </c>
      <c r="C468" s="55"/>
      <c r="D468" s="55" t="s">
        <v>2376</v>
      </c>
      <c r="E468" s="55" t="s">
        <v>18521</v>
      </c>
      <c r="F468" s="55" t="s">
        <v>18517</v>
      </c>
      <c r="G468" s="55" t="s">
        <v>12608</v>
      </c>
      <c r="H468" s="55"/>
    </row>
    <row r="469" spans="1:8" s="39" customFormat="1" ht="120">
      <c r="A469" s="55" t="s">
        <v>17748</v>
      </c>
      <c r="B469" s="55"/>
      <c r="C469" s="55" t="s">
        <v>360</v>
      </c>
      <c r="D469" s="55" t="s">
        <v>306</v>
      </c>
      <c r="E469" s="55" t="s">
        <v>17753</v>
      </c>
      <c r="F469" s="55"/>
      <c r="G469" s="55" t="s">
        <v>10151</v>
      </c>
      <c r="H469" s="55"/>
    </row>
    <row r="470" spans="1:8" s="39" customFormat="1" ht="48">
      <c r="A470" s="55" t="s">
        <v>17747</v>
      </c>
      <c r="B470" s="55"/>
      <c r="C470" s="55" t="s">
        <v>360</v>
      </c>
      <c r="D470" s="55" t="s">
        <v>306</v>
      </c>
      <c r="E470" s="55" t="s">
        <v>17752</v>
      </c>
      <c r="F470" s="55"/>
      <c r="G470" s="55" t="s">
        <v>10151</v>
      </c>
      <c r="H470" s="55"/>
    </row>
    <row r="471" spans="1:8" s="39" customFormat="1" ht="36">
      <c r="A471" s="55" t="s">
        <v>18348</v>
      </c>
      <c r="B471" s="55"/>
      <c r="C471" s="55" t="s">
        <v>8553</v>
      </c>
      <c r="D471" s="55" t="s">
        <v>3478</v>
      </c>
      <c r="E471" s="55" t="s">
        <v>18354</v>
      </c>
      <c r="F471" s="55"/>
      <c r="G471" s="55" t="s">
        <v>16118</v>
      </c>
      <c r="H471" s="55"/>
    </row>
    <row r="472" spans="1:8" s="39" customFormat="1" ht="132">
      <c r="A472" s="55" t="s">
        <v>17931</v>
      </c>
      <c r="B472" s="55"/>
      <c r="C472" s="55" t="s">
        <v>360</v>
      </c>
      <c r="D472" s="55" t="s">
        <v>306</v>
      </c>
      <c r="E472" s="55" t="s">
        <v>17930</v>
      </c>
      <c r="F472" s="55"/>
      <c r="G472" s="55" t="s">
        <v>16118</v>
      </c>
      <c r="H472" s="55"/>
    </row>
    <row r="473" spans="1:8" s="39" customFormat="1" ht="24">
      <c r="A473" s="55" t="s">
        <v>18257</v>
      </c>
      <c r="B473" s="55" t="s">
        <v>3337</v>
      </c>
      <c r="C473" s="55"/>
      <c r="D473" s="55" t="s">
        <v>2376</v>
      </c>
      <c r="E473" s="55" t="s">
        <v>18519</v>
      </c>
      <c r="F473" s="55" t="s">
        <v>18516</v>
      </c>
      <c r="G473" s="55" t="s">
        <v>12608</v>
      </c>
      <c r="H473" s="55"/>
    </row>
    <row r="474" spans="1:8" s="39" customFormat="1" ht="60">
      <c r="A474" s="55" t="s">
        <v>18258</v>
      </c>
      <c r="B474" s="55"/>
      <c r="C474" s="55" t="s">
        <v>8553</v>
      </c>
      <c r="D474" s="55" t="s">
        <v>2376</v>
      </c>
      <c r="E474" s="55" t="s">
        <v>18520</v>
      </c>
      <c r="F474" s="55" t="s">
        <v>18515</v>
      </c>
      <c r="G474" s="55" t="s">
        <v>12608</v>
      </c>
      <c r="H474" s="55"/>
    </row>
    <row r="475" spans="1:8" s="39" customFormat="1" ht="24">
      <c r="A475" s="55" t="s">
        <v>17703</v>
      </c>
      <c r="B475" s="55" t="s">
        <v>10166</v>
      </c>
      <c r="C475" s="55" t="s">
        <v>7092</v>
      </c>
      <c r="D475" s="55" t="s">
        <v>294</v>
      </c>
      <c r="E475" s="55" t="s">
        <v>17704</v>
      </c>
      <c r="F475" s="55"/>
      <c r="G475" s="55" t="s">
        <v>301</v>
      </c>
      <c r="H475" s="55"/>
    </row>
    <row r="476" spans="1:8" s="39" customFormat="1" ht="24">
      <c r="A476" s="55" t="s">
        <v>18452</v>
      </c>
      <c r="B476" s="55" t="s">
        <v>17702</v>
      </c>
      <c r="C476" s="55" t="s">
        <v>7092</v>
      </c>
      <c r="D476" s="55" t="s">
        <v>2376</v>
      </c>
      <c r="E476" s="55" t="s">
        <v>17704</v>
      </c>
      <c r="F476" s="55"/>
      <c r="G476" s="55" t="s">
        <v>2548</v>
      </c>
      <c r="H476" s="55"/>
    </row>
    <row r="477" spans="1:8" s="39" customFormat="1" ht="204">
      <c r="A477" s="55" t="s">
        <v>17933</v>
      </c>
      <c r="B477" s="55"/>
      <c r="C477" s="55" t="s">
        <v>360</v>
      </c>
      <c r="D477" s="55" t="s">
        <v>306</v>
      </c>
      <c r="E477" s="55" t="s">
        <v>17932</v>
      </c>
      <c r="F477" s="55"/>
      <c r="G477" s="55" t="s">
        <v>16118</v>
      </c>
      <c r="H477" s="55"/>
    </row>
    <row r="478" spans="1:8" s="39" customFormat="1">
      <c r="A478" s="55" t="s">
        <v>18207</v>
      </c>
      <c r="B478" s="55"/>
      <c r="C478" s="55" t="s">
        <v>7087</v>
      </c>
      <c r="D478" s="55" t="s">
        <v>306</v>
      </c>
      <c r="E478" s="55" t="s">
        <v>18208</v>
      </c>
      <c r="F478" s="55"/>
      <c r="G478" s="55" t="s">
        <v>16118</v>
      </c>
      <c r="H478" s="55"/>
    </row>
    <row r="479" spans="1:8" s="39" customFormat="1" ht="24">
      <c r="A479" s="55" t="s">
        <v>18973</v>
      </c>
      <c r="B479" s="55"/>
      <c r="C479" s="55" t="s">
        <v>8553</v>
      </c>
      <c r="D479" s="55" t="s">
        <v>2376</v>
      </c>
      <c r="E479" s="55" t="s">
        <v>18974</v>
      </c>
      <c r="F479" s="55"/>
      <c r="G479" s="55" t="s">
        <v>16118</v>
      </c>
      <c r="H479" s="55"/>
    </row>
    <row r="480" spans="1:8" s="39" customFormat="1" ht="24">
      <c r="A480" s="55" t="s">
        <v>18975</v>
      </c>
      <c r="B480" s="55"/>
      <c r="C480" s="55" t="s">
        <v>8553</v>
      </c>
      <c r="D480" s="55" t="s">
        <v>2376</v>
      </c>
      <c r="E480" s="55" t="s">
        <v>18976</v>
      </c>
      <c r="F480" s="55"/>
      <c r="G480" s="55" t="s">
        <v>16118</v>
      </c>
      <c r="H480" s="55"/>
    </row>
    <row r="481" spans="1:8" s="39" customFormat="1" ht="24">
      <c r="A481" s="55" t="s">
        <v>18977</v>
      </c>
      <c r="B481" s="55"/>
      <c r="C481" s="55" t="s">
        <v>8553</v>
      </c>
      <c r="D481" s="55" t="s">
        <v>2376</v>
      </c>
      <c r="E481" s="55" t="s">
        <v>18978</v>
      </c>
      <c r="F481" s="55"/>
      <c r="G481" s="55" t="s">
        <v>16118</v>
      </c>
      <c r="H481" s="55"/>
    </row>
    <row r="482" spans="1:8" s="39" customFormat="1" ht="24">
      <c r="A482" s="55" t="s">
        <v>18979</v>
      </c>
      <c r="B482" s="55"/>
      <c r="C482" s="55" t="s">
        <v>8553</v>
      </c>
      <c r="D482" s="55" t="s">
        <v>2376</v>
      </c>
      <c r="E482" s="55" t="s">
        <v>18980</v>
      </c>
      <c r="F482" s="55"/>
      <c r="G482" s="55" t="s">
        <v>16118</v>
      </c>
      <c r="H482" s="55"/>
    </row>
    <row r="483" spans="1:8" s="39" customFormat="1" ht="24">
      <c r="A483" s="55" t="s">
        <v>18981</v>
      </c>
      <c r="B483" s="55"/>
      <c r="C483" s="55" t="s">
        <v>8553</v>
      </c>
      <c r="D483" s="55" t="s">
        <v>2376</v>
      </c>
      <c r="E483" s="55" t="s">
        <v>18982</v>
      </c>
      <c r="F483" s="55"/>
      <c r="G483" s="55" t="s">
        <v>16118</v>
      </c>
      <c r="H483" s="55"/>
    </row>
    <row r="484" spans="1:8" s="39" customFormat="1" ht="24">
      <c r="A484" s="55" t="s">
        <v>18983</v>
      </c>
      <c r="B484" s="55"/>
      <c r="C484" s="55" t="s">
        <v>8553</v>
      </c>
      <c r="D484" s="55" t="s">
        <v>2376</v>
      </c>
      <c r="E484" s="55" t="s">
        <v>18984</v>
      </c>
      <c r="F484" s="55"/>
      <c r="G484" s="55" t="s">
        <v>16118</v>
      </c>
      <c r="H484" s="55"/>
    </row>
    <row r="485" spans="1:8" s="39" customFormat="1" ht="24">
      <c r="A485" s="55" t="s">
        <v>18985</v>
      </c>
      <c r="B485" s="55"/>
      <c r="C485" s="55" t="s">
        <v>8553</v>
      </c>
      <c r="D485" s="55" t="s">
        <v>2376</v>
      </c>
      <c r="E485" s="55" t="s">
        <v>18986</v>
      </c>
      <c r="F485" s="55"/>
      <c r="G485" s="55" t="s">
        <v>16118</v>
      </c>
      <c r="H485" s="55"/>
    </row>
    <row r="486" spans="1:8" s="39" customFormat="1" ht="24">
      <c r="A486" s="55" t="s">
        <v>19262</v>
      </c>
      <c r="B486" s="55"/>
      <c r="C486" s="55" t="s">
        <v>8553</v>
      </c>
      <c r="D486" s="55" t="s">
        <v>2376</v>
      </c>
      <c r="E486" s="55" t="s">
        <v>19263</v>
      </c>
      <c r="F486" s="55"/>
      <c r="G486" s="55" t="s">
        <v>16118</v>
      </c>
      <c r="H486" s="55"/>
    </row>
    <row r="487" spans="1:8" s="39" customFormat="1" ht="24">
      <c r="A487" s="55" t="s">
        <v>19264</v>
      </c>
      <c r="B487" s="55"/>
      <c r="C487" s="55" t="s">
        <v>8553</v>
      </c>
      <c r="D487" s="55" t="s">
        <v>2376</v>
      </c>
      <c r="E487" s="55" t="s">
        <v>18961</v>
      </c>
      <c r="F487" s="55"/>
      <c r="G487" s="55" t="s">
        <v>16118</v>
      </c>
      <c r="H487" s="55"/>
    </row>
    <row r="488" spans="1:8" s="39" customFormat="1" ht="24">
      <c r="A488" s="55" t="s">
        <v>19266</v>
      </c>
      <c r="B488" s="55"/>
      <c r="C488" s="55" t="s">
        <v>8553</v>
      </c>
      <c r="D488" s="55" t="s">
        <v>2376</v>
      </c>
      <c r="E488" s="55" t="s">
        <v>18962</v>
      </c>
      <c r="F488" s="55"/>
      <c r="G488" s="55" t="s">
        <v>16118</v>
      </c>
      <c r="H488" s="55"/>
    </row>
    <row r="489" spans="1:8" s="39" customFormat="1" ht="24">
      <c r="A489" s="55" t="s">
        <v>18963</v>
      </c>
      <c r="B489" s="55"/>
      <c r="C489" s="55" t="s">
        <v>8553</v>
      </c>
      <c r="D489" s="55" t="s">
        <v>2376</v>
      </c>
      <c r="E489" s="55" t="s">
        <v>18964</v>
      </c>
      <c r="F489" s="55"/>
      <c r="G489" s="55" t="s">
        <v>16118</v>
      </c>
      <c r="H489" s="55"/>
    </row>
    <row r="490" spans="1:8" s="39" customFormat="1" ht="24">
      <c r="A490" s="55" t="s">
        <v>18965</v>
      </c>
      <c r="B490" s="55"/>
      <c r="C490" s="55" t="s">
        <v>8553</v>
      </c>
      <c r="D490" s="55" t="s">
        <v>2376</v>
      </c>
      <c r="E490" s="55" t="s">
        <v>18966</v>
      </c>
      <c r="F490" s="55"/>
      <c r="G490" s="55" t="s">
        <v>16118</v>
      </c>
      <c r="H490" s="55"/>
    </row>
    <row r="491" spans="1:8" s="39" customFormat="1" ht="24">
      <c r="A491" s="55" t="s">
        <v>18967</v>
      </c>
      <c r="B491" s="55"/>
      <c r="C491" s="55" t="s">
        <v>8553</v>
      </c>
      <c r="D491" s="55" t="s">
        <v>2376</v>
      </c>
      <c r="E491" s="55" t="s">
        <v>18968</v>
      </c>
      <c r="F491" s="55"/>
      <c r="G491" s="55" t="s">
        <v>16118</v>
      </c>
      <c r="H491" s="55"/>
    </row>
    <row r="492" spans="1:8" s="39" customFormat="1" ht="24">
      <c r="A492" s="55" t="s">
        <v>18969</v>
      </c>
      <c r="B492" s="55"/>
      <c r="C492" s="55" t="s">
        <v>8553</v>
      </c>
      <c r="D492" s="55" t="s">
        <v>2376</v>
      </c>
      <c r="E492" s="55" t="s">
        <v>18970</v>
      </c>
      <c r="F492" s="55"/>
      <c r="G492" s="55" t="s">
        <v>16118</v>
      </c>
      <c r="H492" s="55"/>
    </row>
    <row r="493" spans="1:8" s="39" customFormat="1" ht="36">
      <c r="A493" s="55" t="s">
        <v>18971</v>
      </c>
      <c r="B493" s="55"/>
      <c r="C493" s="55" t="s">
        <v>8553</v>
      </c>
      <c r="D493" s="55" t="s">
        <v>2376</v>
      </c>
      <c r="E493" s="55" t="s">
        <v>18972</v>
      </c>
      <c r="F493" s="55"/>
      <c r="G493" s="55" t="s">
        <v>16118</v>
      </c>
      <c r="H493" s="55"/>
    </row>
    <row r="494" spans="1:8" s="39" customFormat="1" ht="24">
      <c r="A494" s="55" t="s">
        <v>17749</v>
      </c>
      <c r="B494" s="55"/>
      <c r="C494" s="55" t="s">
        <v>360</v>
      </c>
      <c r="D494" s="55" t="s">
        <v>294</v>
      </c>
      <c r="E494" s="55" t="s">
        <v>18514</v>
      </c>
      <c r="F494" s="55" t="s">
        <v>9534</v>
      </c>
      <c r="G494" s="55" t="s">
        <v>10151</v>
      </c>
      <c r="H494" s="55"/>
    </row>
    <row r="495" spans="1:8" s="39" customFormat="1" ht="24">
      <c r="A495" s="55" t="s">
        <v>17751</v>
      </c>
      <c r="B495" s="55" t="s">
        <v>10166</v>
      </c>
      <c r="C495" s="55"/>
      <c r="D495" s="55" t="s">
        <v>294</v>
      </c>
      <c r="E495" s="55" t="s">
        <v>18210</v>
      </c>
      <c r="F495" s="55" t="s">
        <v>10721</v>
      </c>
      <c r="G495" s="55" t="s">
        <v>10151</v>
      </c>
      <c r="H495" s="55"/>
    </row>
    <row r="496" spans="1:8" s="39" customFormat="1" ht="24">
      <c r="A496" s="55" t="s">
        <v>17750</v>
      </c>
      <c r="B496" s="55"/>
      <c r="C496" s="55" t="s">
        <v>308</v>
      </c>
      <c r="D496" s="55" t="s">
        <v>294</v>
      </c>
      <c r="E496" s="55" t="s">
        <v>18211</v>
      </c>
      <c r="F496" s="55" t="s">
        <v>18209</v>
      </c>
      <c r="G496" s="55" t="s">
        <v>10151</v>
      </c>
      <c r="H496" s="55"/>
    </row>
    <row r="497" spans="1:8" s="39" customFormat="1" ht="48">
      <c r="A497" s="55" t="s">
        <v>17247</v>
      </c>
      <c r="B497" s="55"/>
      <c r="C497" s="55" t="s">
        <v>360</v>
      </c>
      <c r="D497" s="55" t="s">
        <v>294</v>
      </c>
      <c r="E497" s="55" t="s">
        <v>17598</v>
      </c>
      <c r="F497" s="55" t="s">
        <v>17595</v>
      </c>
      <c r="G497" s="55" t="s">
        <v>10151</v>
      </c>
      <c r="H497" s="55"/>
    </row>
    <row r="498" spans="1:8" s="39" customFormat="1" ht="264">
      <c r="A498" s="55" t="s">
        <v>17245</v>
      </c>
      <c r="B498" s="55"/>
      <c r="C498" s="55" t="s">
        <v>360</v>
      </c>
      <c r="D498" s="55" t="s">
        <v>306</v>
      </c>
      <c r="E498" s="55" t="s">
        <v>17246</v>
      </c>
      <c r="F498" s="55"/>
      <c r="G498" s="55" t="s">
        <v>10151</v>
      </c>
      <c r="H498" s="55"/>
    </row>
    <row r="499" spans="1:8" s="39" customFormat="1" ht="24">
      <c r="A499" s="55" t="s">
        <v>17405</v>
      </c>
      <c r="B499" s="55"/>
      <c r="C499" s="55" t="s">
        <v>360</v>
      </c>
      <c r="D499" s="55" t="s">
        <v>306</v>
      </c>
      <c r="E499" s="55" t="s">
        <v>15086</v>
      </c>
      <c r="F499" s="55"/>
      <c r="G499" s="55" t="s">
        <v>16118</v>
      </c>
      <c r="H499" s="55"/>
    </row>
    <row r="500" spans="1:8" s="39" customFormat="1" ht="24">
      <c r="A500" s="55" t="s">
        <v>18523</v>
      </c>
      <c r="B500" s="55" t="s">
        <v>7092</v>
      </c>
      <c r="C500" s="55" t="s">
        <v>8553</v>
      </c>
      <c r="D500" s="55" t="s">
        <v>2376</v>
      </c>
      <c r="E500" s="55" t="s">
        <v>18524</v>
      </c>
      <c r="F500" s="55"/>
      <c r="G500" s="55" t="s">
        <v>2548</v>
      </c>
      <c r="H500" s="55"/>
    </row>
    <row r="501" spans="1:8" s="39" customFormat="1" ht="24">
      <c r="A501" s="55" t="s">
        <v>19268</v>
      </c>
      <c r="B501" s="55" t="s">
        <v>7092</v>
      </c>
      <c r="C501" s="55" t="s">
        <v>2551</v>
      </c>
      <c r="D501" s="55" t="s">
        <v>2376</v>
      </c>
      <c r="E501" s="55" t="s">
        <v>18522</v>
      </c>
      <c r="F501" s="55"/>
      <c r="G501" s="55" t="s">
        <v>2548</v>
      </c>
      <c r="H501" s="55"/>
    </row>
    <row r="502" spans="1:8" s="39" customFormat="1" ht="24">
      <c r="A502" s="55" t="s">
        <v>17407</v>
      </c>
      <c r="B502" s="55"/>
      <c r="C502" s="55" t="s">
        <v>360</v>
      </c>
      <c r="D502" s="55" t="s">
        <v>306</v>
      </c>
      <c r="E502" s="55" t="s">
        <v>15086</v>
      </c>
      <c r="F502" s="55"/>
      <c r="G502" s="55" t="s">
        <v>16118</v>
      </c>
      <c r="H502" s="55"/>
    </row>
    <row r="503" spans="1:8" s="39" customFormat="1" ht="24">
      <c r="A503" s="55" t="s">
        <v>17406</v>
      </c>
      <c r="B503" s="55"/>
      <c r="C503" s="55" t="s">
        <v>360</v>
      </c>
      <c r="D503" s="55" t="s">
        <v>306</v>
      </c>
      <c r="E503" s="55" t="s">
        <v>15086</v>
      </c>
      <c r="F503" s="55"/>
      <c r="G503" s="55" t="s">
        <v>16118</v>
      </c>
      <c r="H503" s="55"/>
    </row>
    <row r="504" spans="1:8" s="39" customFormat="1" ht="24">
      <c r="A504" s="55" t="s">
        <v>17408</v>
      </c>
      <c r="B504" s="55" t="s">
        <v>10166</v>
      </c>
      <c r="C504" s="55"/>
      <c r="D504" s="55" t="s">
        <v>306</v>
      </c>
      <c r="E504" s="55" t="s">
        <v>17409</v>
      </c>
      <c r="F504" s="55"/>
      <c r="G504" s="55" t="s">
        <v>16118</v>
      </c>
      <c r="H504" s="55"/>
    </row>
    <row r="505" spans="1:8" s="39" customFormat="1" ht="24">
      <c r="A505" s="55" t="s">
        <v>17600</v>
      </c>
      <c r="B505" s="55" t="s">
        <v>7092</v>
      </c>
      <c r="C505" s="55" t="s">
        <v>360</v>
      </c>
      <c r="D505" s="55" t="s">
        <v>294</v>
      </c>
      <c r="E505" s="55" t="s">
        <v>17601</v>
      </c>
      <c r="F505" s="55"/>
      <c r="G505" s="55" t="s">
        <v>301</v>
      </c>
      <c r="H505" s="55"/>
    </row>
    <row r="506" spans="1:8" s="39" customFormat="1" ht="24">
      <c r="A506" s="55" t="s">
        <v>17596</v>
      </c>
      <c r="B506" s="55"/>
      <c r="C506" s="55" t="s">
        <v>360</v>
      </c>
      <c r="D506" s="55" t="s">
        <v>294</v>
      </c>
      <c r="E506" s="55" t="s">
        <v>17599</v>
      </c>
      <c r="F506" s="55" t="s">
        <v>7702</v>
      </c>
      <c r="G506" s="55" t="s">
        <v>10151</v>
      </c>
      <c r="H506" s="55"/>
    </row>
    <row r="507" spans="1:8" s="39" customFormat="1" ht="24">
      <c r="A507" s="55" t="s">
        <v>18041</v>
      </c>
      <c r="B507" s="55"/>
      <c r="C507" s="55" t="s">
        <v>360</v>
      </c>
      <c r="D507" s="55" t="s">
        <v>294</v>
      </c>
      <c r="E507" s="55" t="s">
        <v>18042</v>
      </c>
      <c r="F507" s="55"/>
      <c r="G507" s="55" t="s">
        <v>16118</v>
      </c>
      <c r="H507" s="55"/>
    </row>
    <row r="508" spans="1:8" s="39" customFormat="1" ht="24">
      <c r="A508" s="55" t="s">
        <v>18043</v>
      </c>
      <c r="B508" s="55"/>
      <c r="C508" s="55" t="s">
        <v>360</v>
      </c>
      <c r="D508" s="55" t="s">
        <v>294</v>
      </c>
      <c r="E508" s="55" t="s">
        <v>18044</v>
      </c>
      <c r="F508" s="55"/>
      <c r="G508" s="55" t="s">
        <v>16118</v>
      </c>
      <c r="H508" s="55"/>
    </row>
    <row r="509" spans="1:8" s="39" customFormat="1" ht="24">
      <c r="A509" s="55" t="s">
        <v>18045</v>
      </c>
      <c r="B509" s="55"/>
      <c r="C509" s="55" t="s">
        <v>360</v>
      </c>
      <c r="D509" s="55" t="s">
        <v>294</v>
      </c>
      <c r="E509" s="55" t="s">
        <v>18046</v>
      </c>
      <c r="F509" s="55"/>
      <c r="G509" s="55" t="s">
        <v>16118</v>
      </c>
      <c r="H509" s="55"/>
    </row>
    <row r="510" spans="1:8" s="39" customFormat="1" ht="24">
      <c r="A510" s="55" t="s">
        <v>18047</v>
      </c>
      <c r="B510" s="55"/>
      <c r="C510" s="55" t="s">
        <v>360</v>
      </c>
      <c r="D510" s="55" t="s">
        <v>294</v>
      </c>
      <c r="E510" s="55" t="s">
        <v>18048</v>
      </c>
      <c r="F510" s="55"/>
      <c r="G510" s="55" t="s">
        <v>16118</v>
      </c>
      <c r="H510" s="55"/>
    </row>
    <row r="511" spans="1:8" s="39" customFormat="1" ht="24">
      <c r="A511" s="55" t="s">
        <v>18049</v>
      </c>
      <c r="B511" s="55"/>
      <c r="C511" s="55" t="s">
        <v>360</v>
      </c>
      <c r="D511" s="55" t="s">
        <v>294</v>
      </c>
      <c r="E511" s="55" t="s">
        <v>18050</v>
      </c>
      <c r="F511" s="55"/>
      <c r="G511" s="55" t="s">
        <v>16118</v>
      </c>
      <c r="H511" s="55"/>
    </row>
    <row r="512" spans="1:8" s="39" customFormat="1" ht="24">
      <c r="A512" s="55" t="s">
        <v>18051</v>
      </c>
      <c r="B512" s="55"/>
      <c r="C512" s="55" t="s">
        <v>360</v>
      </c>
      <c r="D512" s="55" t="s">
        <v>294</v>
      </c>
      <c r="E512" s="55" t="s">
        <v>18052</v>
      </c>
      <c r="F512" s="55"/>
      <c r="G512" s="55" t="s">
        <v>16118</v>
      </c>
      <c r="H512" s="55"/>
    </row>
    <row r="513" spans="1:8" s="39" customFormat="1" ht="24">
      <c r="A513" s="55" t="s">
        <v>18053</v>
      </c>
      <c r="B513" s="55"/>
      <c r="C513" s="55" t="s">
        <v>360</v>
      </c>
      <c r="D513" s="55" t="s">
        <v>294</v>
      </c>
      <c r="E513" s="55" t="s">
        <v>18054</v>
      </c>
      <c r="F513" s="55"/>
      <c r="G513" s="55" t="s">
        <v>16118</v>
      </c>
      <c r="H513" s="55"/>
    </row>
    <row r="514" spans="1:8" s="39" customFormat="1" ht="24">
      <c r="A514" s="55" t="s">
        <v>17023</v>
      </c>
      <c r="B514" s="55"/>
      <c r="C514" s="55" t="s">
        <v>2375</v>
      </c>
      <c r="D514" s="55" t="s">
        <v>3478</v>
      </c>
      <c r="E514" s="55" t="s">
        <v>17024</v>
      </c>
      <c r="F514" s="55"/>
      <c r="G514" s="55" t="s">
        <v>10151</v>
      </c>
      <c r="H514" s="55"/>
    </row>
    <row r="515" spans="1:8" s="39" customFormat="1" ht="24">
      <c r="A515" s="55" t="s">
        <v>17018</v>
      </c>
      <c r="B515" s="55"/>
      <c r="C515" s="55" t="s">
        <v>2375</v>
      </c>
      <c r="D515" s="55" t="s">
        <v>3478</v>
      </c>
      <c r="E515" s="55" t="s">
        <v>15086</v>
      </c>
      <c r="F515" s="55"/>
      <c r="G515" s="55" t="s">
        <v>3480</v>
      </c>
      <c r="H515" s="55"/>
    </row>
    <row r="516" spans="1:8" s="39" customFormat="1" ht="24">
      <c r="A516" s="55" t="s">
        <v>17019</v>
      </c>
      <c r="B516" s="55"/>
      <c r="C516" s="55" t="s">
        <v>2375</v>
      </c>
      <c r="D516" s="55" t="s">
        <v>3478</v>
      </c>
      <c r="E516" s="55" t="s">
        <v>15086</v>
      </c>
      <c r="F516" s="55"/>
      <c r="G516" s="55" t="s">
        <v>3480</v>
      </c>
      <c r="H516" s="55"/>
    </row>
    <row r="517" spans="1:8" s="39" customFormat="1" ht="24">
      <c r="A517" s="55" t="s">
        <v>17020</v>
      </c>
      <c r="B517" s="55"/>
      <c r="C517" s="55" t="s">
        <v>2375</v>
      </c>
      <c r="D517" s="55" t="s">
        <v>3478</v>
      </c>
      <c r="E517" s="55" t="s">
        <v>17021</v>
      </c>
      <c r="F517" s="55"/>
      <c r="G517" s="55" t="s">
        <v>3480</v>
      </c>
      <c r="H517" s="55"/>
    </row>
    <row r="518" spans="1:8" s="39" customFormat="1" ht="24">
      <c r="A518" s="55" t="s">
        <v>17022</v>
      </c>
      <c r="B518" s="55"/>
      <c r="C518" s="55" t="s">
        <v>2375</v>
      </c>
      <c r="D518" s="55" t="s">
        <v>3478</v>
      </c>
      <c r="E518" s="55" t="s">
        <v>15086</v>
      </c>
      <c r="F518" s="55"/>
      <c r="G518" s="55" t="s">
        <v>3480</v>
      </c>
      <c r="H518" s="55"/>
    </row>
    <row r="519" spans="1:8" s="39" customFormat="1" ht="36">
      <c r="A519" s="55" t="s">
        <v>17025</v>
      </c>
      <c r="B519" s="55"/>
      <c r="C519" s="55" t="s">
        <v>2551</v>
      </c>
      <c r="D519" s="55" t="s">
        <v>2376</v>
      </c>
      <c r="E519" s="55" t="s">
        <v>2551</v>
      </c>
      <c r="F519" s="55" t="s">
        <v>17088</v>
      </c>
      <c r="G519" s="55" t="s">
        <v>10151</v>
      </c>
      <c r="H519" s="55"/>
    </row>
    <row r="520" spans="1:8" s="39" customFormat="1" ht="24">
      <c r="A520" s="55" t="s">
        <v>16549</v>
      </c>
      <c r="B520" s="55"/>
      <c r="C520" s="55" t="s">
        <v>2375</v>
      </c>
      <c r="D520" s="55" t="s">
        <v>3478</v>
      </c>
      <c r="E520" s="55" t="s">
        <v>15086</v>
      </c>
      <c r="F520" s="55"/>
      <c r="G520" s="55" t="s">
        <v>3480</v>
      </c>
      <c r="H520" s="55"/>
    </row>
    <row r="521" spans="1:8" s="39" customFormat="1" ht="24">
      <c r="A521" s="55" t="s">
        <v>16547</v>
      </c>
      <c r="B521" s="55"/>
      <c r="C521" s="55" t="s">
        <v>2375</v>
      </c>
      <c r="D521" s="55" t="s">
        <v>3478</v>
      </c>
      <c r="E521" s="55" t="s">
        <v>16548</v>
      </c>
      <c r="F521" s="55"/>
      <c r="G521" s="55" t="s">
        <v>3480</v>
      </c>
      <c r="H521" s="55"/>
    </row>
    <row r="522" spans="1:8" s="39" customFormat="1" ht="24">
      <c r="A522" s="55" t="s">
        <v>16554</v>
      </c>
      <c r="B522" s="55"/>
      <c r="C522" s="55" t="s">
        <v>2375</v>
      </c>
      <c r="D522" s="55" t="s">
        <v>3478</v>
      </c>
      <c r="E522" s="55" t="s">
        <v>15086</v>
      </c>
      <c r="F522" s="55"/>
      <c r="G522" s="55" t="s">
        <v>3480</v>
      </c>
      <c r="H522" s="55"/>
    </row>
    <row r="523" spans="1:8" s="39" customFormat="1" ht="24">
      <c r="A523" s="55" t="s">
        <v>16553</v>
      </c>
      <c r="B523" s="55"/>
      <c r="C523" s="55" t="s">
        <v>2551</v>
      </c>
      <c r="D523" s="55" t="s">
        <v>3478</v>
      </c>
      <c r="E523" s="55" t="s">
        <v>16552</v>
      </c>
      <c r="F523" s="55"/>
      <c r="G523" s="55" t="s">
        <v>3480</v>
      </c>
      <c r="H523" s="55"/>
    </row>
    <row r="524" spans="1:8" s="39" customFormat="1" ht="24">
      <c r="A524" s="55" t="s">
        <v>16553</v>
      </c>
      <c r="B524" s="55"/>
      <c r="C524" s="55" t="s">
        <v>2375</v>
      </c>
      <c r="D524" s="55" t="s">
        <v>3478</v>
      </c>
      <c r="E524" s="55" t="s">
        <v>15086</v>
      </c>
      <c r="F524" s="55"/>
      <c r="G524" s="55" t="s">
        <v>3480</v>
      </c>
      <c r="H524" s="55"/>
    </row>
    <row r="525" spans="1:8" s="39" customFormat="1" ht="24">
      <c r="A525" s="55" t="s">
        <v>16551</v>
      </c>
      <c r="B525" s="55"/>
      <c r="C525" s="55" t="s">
        <v>2551</v>
      </c>
      <c r="D525" s="55" t="s">
        <v>3478</v>
      </c>
      <c r="E525" s="55" t="s">
        <v>16552</v>
      </c>
      <c r="F525" s="55"/>
      <c r="G525" s="55" t="s">
        <v>3480</v>
      </c>
      <c r="H525" s="55"/>
    </row>
    <row r="526" spans="1:8" s="39" customFormat="1" ht="24">
      <c r="A526" s="55" t="s">
        <v>16551</v>
      </c>
      <c r="B526" s="55"/>
      <c r="C526" s="55" t="s">
        <v>2375</v>
      </c>
      <c r="D526" s="55" t="s">
        <v>3478</v>
      </c>
      <c r="E526" s="55" t="s">
        <v>15086</v>
      </c>
      <c r="F526" s="55"/>
      <c r="G526" s="55" t="s">
        <v>3480</v>
      </c>
      <c r="H526" s="55"/>
    </row>
    <row r="527" spans="1:8" s="39" customFormat="1" ht="24">
      <c r="A527" s="55" t="s">
        <v>17027</v>
      </c>
      <c r="B527" s="55"/>
      <c r="C527" s="55" t="s">
        <v>2375</v>
      </c>
      <c r="D527" s="55" t="s">
        <v>2376</v>
      </c>
      <c r="E527" s="55" t="s">
        <v>17090</v>
      </c>
      <c r="F527" s="55" t="s">
        <v>7702</v>
      </c>
      <c r="G527" s="55" t="s">
        <v>10151</v>
      </c>
      <c r="H527" s="55"/>
    </row>
    <row r="528" spans="1:8" s="39" customFormat="1" ht="24">
      <c r="A528" s="55" t="s">
        <v>17026</v>
      </c>
      <c r="B528" s="55"/>
      <c r="C528" s="55" t="s">
        <v>2375</v>
      </c>
      <c r="D528" s="55" t="s">
        <v>2376</v>
      </c>
      <c r="E528" s="55" t="s">
        <v>17089</v>
      </c>
      <c r="F528" s="55" t="s">
        <v>7702</v>
      </c>
      <c r="G528" s="55" t="s">
        <v>10151</v>
      </c>
      <c r="H528" s="55"/>
    </row>
    <row r="529" spans="1:8" s="39" customFormat="1" ht="36">
      <c r="A529" s="55" t="s">
        <v>17028</v>
      </c>
      <c r="B529" s="55"/>
      <c r="C529" s="55" t="s">
        <v>2375</v>
      </c>
      <c r="D529" s="55" t="s">
        <v>2376</v>
      </c>
      <c r="E529" s="55" t="s">
        <v>16686</v>
      </c>
      <c r="F529" s="55" t="s">
        <v>3815</v>
      </c>
      <c r="G529" s="55" t="s">
        <v>10151</v>
      </c>
      <c r="H529" s="55"/>
    </row>
    <row r="530" spans="1:8" s="39" customFormat="1" ht="36">
      <c r="A530" s="55" t="s">
        <v>17031</v>
      </c>
      <c r="B530" s="55"/>
      <c r="C530" s="55" t="s">
        <v>2375</v>
      </c>
      <c r="D530" s="55" t="s">
        <v>2376</v>
      </c>
      <c r="E530" s="55" t="s">
        <v>17032</v>
      </c>
      <c r="F530" s="55" t="s">
        <v>3815</v>
      </c>
      <c r="G530" s="55" t="s">
        <v>10151</v>
      </c>
      <c r="H530" s="55"/>
    </row>
    <row r="531" spans="1:8" s="39" customFormat="1" ht="36">
      <c r="A531" s="55" t="s">
        <v>17029</v>
      </c>
      <c r="B531" s="55"/>
      <c r="C531" s="55" t="s">
        <v>2375</v>
      </c>
      <c r="D531" s="55" t="s">
        <v>2376</v>
      </c>
      <c r="E531" s="55" t="s">
        <v>17030</v>
      </c>
      <c r="F531" s="55" t="s">
        <v>3815</v>
      </c>
      <c r="G531" s="55" t="s">
        <v>10151</v>
      </c>
      <c r="H531" s="55"/>
    </row>
    <row r="532" spans="1:8" s="39" customFormat="1" ht="24">
      <c r="A532" s="55" t="s">
        <v>17178</v>
      </c>
      <c r="B532" s="55"/>
      <c r="C532" s="55" t="s">
        <v>360</v>
      </c>
      <c r="D532" s="55" t="s">
        <v>294</v>
      </c>
      <c r="E532" s="55" t="s">
        <v>17183</v>
      </c>
      <c r="F532" s="55"/>
      <c r="G532" s="55" t="s">
        <v>16118</v>
      </c>
      <c r="H532" s="55"/>
    </row>
    <row r="533" spans="1:8" s="39" customFormat="1" ht="24">
      <c r="A533" s="55" t="s">
        <v>17177</v>
      </c>
      <c r="B533" s="55"/>
      <c r="C533" s="55" t="s">
        <v>360</v>
      </c>
      <c r="D533" s="55" t="s">
        <v>294</v>
      </c>
      <c r="E533" s="55" t="s">
        <v>17182</v>
      </c>
      <c r="F533" s="55"/>
      <c r="G533" s="55" t="s">
        <v>16118</v>
      </c>
      <c r="H533" s="55"/>
    </row>
    <row r="534" spans="1:8" s="39" customFormat="1" ht="24">
      <c r="A534" s="55" t="s">
        <v>17176</v>
      </c>
      <c r="B534" s="55"/>
      <c r="C534" s="55" t="s">
        <v>360</v>
      </c>
      <c r="D534" s="55" t="s">
        <v>294</v>
      </c>
      <c r="E534" s="55" t="s">
        <v>17181</v>
      </c>
      <c r="F534" s="55"/>
      <c r="G534" s="55" t="s">
        <v>16118</v>
      </c>
      <c r="H534" s="55"/>
    </row>
    <row r="535" spans="1:8" s="39" customFormat="1">
      <c r="A535" s="55" t="s">
        <v>17179</v>
      </c>
      <c r="B535" s="55"/>
      <c r="C535" s="55" t="s">
        <v>11053</v>
      </c>
      <c r="D535" s="55" t="s">
        <v>306</v>
      </c>
      <c r="E535" s="55" t="s">
        <v>17180</v>
      </c>
      <c r="F535" s="55"/>
      <c r="G535" s="55" t="s">
        <v>10151</v>
      </c>
      <c r="H535" s="55"/>
    </row>
    <row r="536" spans="1:8" s="39" customFormat="1" ht="36">
      <c r="A536" s="55" t="s">
        <v>16416</v>
      </c>
      <c r="B536" s="55" t="s">
        <v>7092</v>
      </c>
      <c r="C536" s="55" t="s">
        <v>2375</v>
      </c>
      <c r="D536" s="55" t="s">
        <v>2376</v>
      </c>
      <c r="E536" s="55" t="s">
        <v>16417</v>
      </c>
      <c r="F536" s="55"/>
      <c r="G536" s="55" t="s">
        <v>2548</v>
      </c>
      <c r="H536" s="55"/>
    </row>
    <row r="537" spans="1:8" s="39" customFormat="1" ht="24">
      <c r="A537" s="55" t="s">
        <v>16550</v>
      </c>
      <c r="B537" s="55"/>
      <c r="C537" s="55" t="s">
        <v>2375</v>
      </c>
      <c r="D537" s="55" t="s">
        <v>3478</v>
      </c>
      <c r="E537" s="55" t="s">
        <v>15086</v>
      </c>
      <c r="F537" s="55"/>
      <c r="G537" s="55" t="s">
        <v>3480</v>
      </c>
      <c r="H537" s="55"/>
    </row>
    <row r="538" spans="1:8" s="39" customFormat="1" ht="36">
      <c r="A538" s="55" t="s">
        <v>17174</v>
      </c>
      <c r="B538" s="55"/>
      <c r="C538" s="55" t="s">
        <v>360</v>
      </c>
      <c r="D538" s="55" t="s">
        <v>294</v>
      </c>
      <c r="E538" s="55" t="s">
        <v>17175</v>
      </c>
      <c r="F538" s="55"/>
      <c r="G538" s="55" t="s">
        <v>16118</v>
      </c>
      <c r="H538" s="55"/>
    </row>
    <row r="539" spans="1:8" s="39" customFormat="1" ht="24">
      <c r="A539" s="55" t="s">
        <v>15696</v>
      </c>
      <c r="B539" s="55"/>
      <c r="C539" s="55" t="s">
        <v>2375</v>
      </c>
      <c r="D539" s="55" t="s">
        <v>3478</v>
      </c>
      <c r="E539" s="55" t="s">
        <v>15086</v>
      </c>
      <c r="F539" s="55"/>
      <c r="G539" s="55" t="s">
        <v>3480</v>
      </c>
      <c r="H539" s="55"/>
    </row>
    <row r="540" spans="1:8" s="39" customFormat="1" ht="24">
      <c r="A540" s="55" t="s">
        <v>15685</v>
      </c>
      <c r="B540" s="55"/>
      <c r="C540" s="55" t="s">
        <v>2375</v>
      </c>
      <c r="D540" s="55" t="s">
        <v>3478</v>
      </c>
      <c r="E540" s="55" t="s">
        <v>15684</v>
      </c>
      <c r="F540" s="55"/>
      <c r="G540" s="55" t="s">
        <v>3480</v>
      </c>
      <c r="H540" s="55"/>
    </row>
    <row r="541" spans="1:8" s="39" customFormat="1" ht="36">
      <c r="A541" s="55" t="s">
        <v>15111</v>
      </c>
      <c r="B541" s="55"/>
      <c r="C541" s="55" t="s">
        <v>2375</v>
      </c>
      <c r="D541" s="55" t="s">
        <v>2376</v>
      </c>
      <c r="E541" s="55" t="s">
        <v>16412</v>
      </c>
      <c r="F541" s="55" t="s">
        <v>3815</v>
      </c>
      <c r="G541" s="55" t="s">
        <v>10151</v>
      </c>
      <c r="H541" s="55"/>
    </row>
    <row r="542" spans="1:8" s="39" customFormat="1" ht="48">
      <c r="A542" s="55" t="s">
        <v>15112</v>
      </c>
      <c r="B542" s="55"/>
      <c r="C542" s="55" t="s">
        <v>2375</v>
      </c>
      <c r="D542" s="55" t="s">
        <v>2376</v>
      </c>
      <c r="E542" s="55" t="s">
        <v>16411</v>
      </c>
      <c r="F542" s="55" t="s">
        <v>3814</v>
      </c>
      <c r="G542" s="55" t="s">
        <v>10151</v>
      </c>
      <c r="H542" s="55"/>
    </row>
    <row r="543" spans="1:8" s="39" customFormat="1" ht="48">
      <c r="A543" s="55" t="s">
        <v>15992</v>
      </c>
      <c r="B543" s="55"/>
      <c r="C543" s="55" t="s">
        <v>2375</v>
      </c>
      <c r="D543" s="55" t="s">
        <v>2376</v>
      </c>
      <c r="E543" s="55" t="s">
        <v>16346</v>
      </c>
      <c r="F543" s="55" t="s">
        <v>9534</v>
      </c>
      <c r="G543" s="55" t="s">
        <v>10151</v>
      </c>
      <c r="H543" s="55"/>
    </row>
    <row r="544" spans="1:8" s="39" customFormat="1" ht="36">
      <c r="A544" s="55" t="s">
        <v>15993</v>
      </c>
      <c r="B544" s="55"/>
      <c r="C544" s="55" t="s">
        <v>2375</v>
      </c>
      <c r="D544" s="55" t="s">
        <v>2376</v>
      </c>
      <c r="E544" s="55" t="s">
        <v>16347</v>
      </c>
      <c r="F544" s="55" t="s">
        <v>16341</v>
      </c>
      <c r="G544" s="55" t="s">
        <v>10151</v>
      </c>
      <c r="H544" s="55"/>
    </row>
    <row r="545" spans="1:8" s="39" customFormat="1" ht="60">
      <c r="A545" s="55" t="s">
        <v>15994</v>
      </c>
      <c r="B545" s="55"/>
      <c r="C545" s="55" t="s">
        <v>2375</v>
      </c>
      <c r="D545" s="55" t="s">
        <v>2376</v>
      </c>
      <c r="E545" s="55" t="s">
        <v>15996</v>
      </c>
      <c r="F545" s="55" t="s">
        <v>3815</v>
      </c>
      <c r="G545" s="55" t="s">
        <v>10151</v>
      </c>
      <c r="H545" s="55"/>
    </row>
    <row r="546" spans="1:8" s="39" customFormat="1" ht="24">
      <c r="A546" s="55" t="s">
        <v>15338</v>
      </c>
      <c r="B546" s="55" t="s">
        <v>7092</v>
      </c>
      <c r="C546" s="55" t="s">
        <v>2551</v>
      </c>
      <c r="D546" s="55" t="s">
        <v>2376</v>
      </c>
      <c r="E546" s="55" t="s">
        <v>16350</v>
      </c>
      <c r="F546" s="55"/>
      <c r="G546" s="55" t="s">
        <v>2548</v>
      </c>
      <c r="H546" s="55"/>
    </row>
    <row r="547" spans="1:8" s="39" customFormat="1" ht="24">
      <c r="A547" s="55" t="s">
        <v>15514</v>
      </c>
      <c r="B547" s="55" t="s">
        <v>7092</v>
      </c>
      <c r="C547" s="55" t="s">
        <v>15515</v>
      </c>
      <c r="D547" s="55" t="s">
        <v>2376</v>
      </c>
      <c r="E547" s="55" t="s">
        <v>16349</v>
      </c>
      <c r="F547" s="55"/>
      <c r="G547" s="55" t="s">
        <v>2548</v>
      </c>
      <c r="H547" s="55"/>
    </row>
    <row r="548" spans="1:8" s="39" customFormat="1" ht="24">
      <c r="A548" s="55" t="s">
        <v>15995</v>
      </c>
      <c r="B548" s="55" t="s">
        <v>16408</v>
      </c>
      <c r="C548" s="55" t="s">
        <v>2375</v>
      </c>
      <c r="D548" s="55" t="s">
        <v>2376</v>
      </c>
      <c r="E548" s="55" t="s">
        <v>16407</v>
      </c>
      <c r="F548" s="55" t="s">
        <v>3815</v>
      </c>
      <c r="G548" s="55" t="s">
        <v>10151</v>
      </c>
      <c r="H548" s="55"/>
    </row>
    <row r="549" spans="1:8" s="39" customFormat="1" ht="24">
      <c r="A549" s="55" t="s">
        <v>15695</v>
      </c>
      <c r="B549" s="55"/>
      <c r="C549" s="55" t="s">
        <v>2375</v>
      </c>
      <c r="D549" s="55" t="s">
        <v>3478</v>
      </c>
      <c r="E549" s="55" t="s">
        <v>15086</v>
      </c>
      <c r="F549" s="55"/>
      <c r="G549" s="55" t="s">
        <v>3480</v>
      </c>
      <c r="H549" s="55"/>
    </row>
    <row r="550" spans="1:8" s="39" customFormat="1" ht="24">
      <c r="A550" s="55" t="s">
        <v>15694</v>
      </c>
      <c r="B550" s="55"/>
      <c r="C550" s="55" t="s">
        <v>2375</v>
      </c>
      <c r="D550" s="55" t="s">
        <v>3478</v>
      </c>
      <c r="E550" s="55" t="s">
        <v>15086</v>
      </c>
      <c r="F550" s="55"/>
      <c r="G550" s="55" t="s">
        <v>3480</v>
      </c>
      <c r="H550" s="55"/>
    </row>
    <row r="551" spans="1:8" s="39" customFormat="1" ht="24">
      <c r="A551" s="55" t="s">
        <v>15683</v>
      </c>
      <c r="B551" s="55"/>
      <c r="C551" s="55" t="s">
        <v>2375</v>
      </c>
      <c r="D551" s="55" t="s">
        <v>3478</v>
      </c>
      <c r="E551" s="55" t="s">
        <v>15682</v>
      </c>
      <c r="F551" s="55"/>
      <c r="G551" s="55" t="s">
        <v>3480</v>
      </c>
      <c r="H551" s="55"/>
    </row>
    <row r="552" spans="1:8" s="39" customFormat="1" ht="24">
      <c r="A552" s="55" t="s">
        <v>15513</v>
      </c>
      <c r="B552" s="55" t="s">
        <v>7092</v>
      </c>
      <c r="C552" s="55" t="s">
        <v>2375</v>
      </c>
      <c r="D552" s="55" t="s">
        <v>2376</v>
      </c>
      <c r="E552" s="55" t="s">
        <v>16348</v>
      </c>
      <c r="F552" s="55"/>
      <c r="G552" s="55" t="s">
        <v>2548</v>
      </c>
      <c r="H552" s="55"/>
    </row>
    <row r="553" spans="1:8" s="39" customFormat="1" ht="24">
      <c r="A553" s="55" t="s">
        <v>15681</v>
      </c>
      <c r="B553" s="55"/>
      <c r="C553" s="55" t="s">
        <v>2375</v>
      </c>
      <c r="D553" s="55" t="s">
        <v>3478</v>
      </c>
      <c r="E553" s="55" t="s">
        <v>15680</v>
      </c>
      <c r="F553" s="55"/>
      <c r="G553" s="55" t="s">
        <v>3480</v>
      </c>
      <c r="H553" s="55"/>
    </row>
    <row r="554" spans="1:8" s="39" customFormat="1" ht="48">
      <c r="A554" s="55" t="s">
        <v>15110</v>
      </c>
      <c r="B554" s="55"/>
      <c r="C554" s="55" t="s">
        <v>10726</v>
      </c>
      <c r="D554" s="55" t="s">
        <v>2376</v>
      </c>
      <c r="E554" s="55" t="s">
        <v>16413</v>
      </c>
      <c r="F554" s="55" t="s">
        <v>16342</v>
      </c>
      <c r="G554" s="55" t="s">
        <v>10151</v>
      </c>
      <c r="H554" s="55"/>
    </row>
    <row r="555" spans="1:8" s="39" customFormat="1" ht="24">
      <c r="A555" s="55" t="s">
        <v>15109</v>
      </c>
      <c r="B555" s="55" t="s">
        <v>16345</v>
      </c>
      <c r="C555" s="55"/>
      <c r="D555" s="55" t="s">
        <v>2376</v>
      </c>
      <c r="E555" s="55" t="s">
        <v>16344</v>
      </c>
      <c r="F555" s="55" t="s">
        <v>16343</v>
      </c>
      <c r="G555" s="55" t="s">
        <v>10151</v>
      </c>
      <c r="H555" s="55"/>
    </row>
    <row r="556" spans="1:8" s="39" customFormat="1" ht="48">
      <c r="A556" s="55" t="s">
        <v>15106</v>
      </c>
      <c r="B556" s="55"/>
      <c r="C556" s="55" t="s">
        <v>2375</v>
      </c>
      <c r="D556" s="55" t="s">
        <v>2376</v>
      </c>
      <c r="E556" s="55" t="s">
        <v>16353</v>
      </c>
      <c r="F556" s="55" t="s">
        <v>3815</v>
      </c>
      <c r="G556" s="55" t="s">
        <v>10151</v>
      </c>
      <c r="H556" s="55"/>
    </row>
    <row r="557" spans="1:8" s="39" customFormat="1" ht="36">
      <c r="A557" s="55" t="s">
        <v>15107</v>
      </c>
      <c r="B557" s="55"/>
      <c r="C557" s="55" t="s">
        <v>2375</v>
      </c>
      <c r="D557" s="55" t="s">
        <v>2376</v>
      </c>
      <c r="E557" s="55" t="s">
        <v>16352</v>
      </c>
      <c r="F557" s="55" t="s">
        <v>3815</v>
      </c>
      <c r="G557" s="55" t="s">
        <v>10151</v>
      </c>
      <c r="H557" s="55"/>
    </row>
    <row r="558" spans="1:8" s="39" customFormat="1" ht="36">
      <c r="A558" s="55" t="s">
        <v>15108</v>
      </c>
      <c r="B558" s="55"/>
      <c r="C558" s="55" t="s">
        <v>2375</v>
      </c>
      <c r="D558" s="55" t="s">
        <v>2376</v>
      </c>
      <c r="E558" s="55" t="s">
        <v>16351</v>
      </c>
      <c r="F558" s="55" t="s">
        <v>3815</v>
      </c>
      <c r="G558" s="55" t="s">
        <v>10151</v>
      </c>
      <c r="H558" s="55"/>
    </row>
    <row r="559" spans="1:8" s="39" customFormat="1" ht="24">
      <c r="A559" s="55" t="s">
        <v>16116</v>
      </c>
      <c r="B559" s="55"/>
      <c r="C559" s="55" t="s">
        <v>2375</v>
      </c>
      <c r="D559" s="55" t="s">
        <v>2376</v>
      </c>
      <c r="E559" s="55" t="s">
        <v>16117</v>
      </c>
      <c r="F559" s="55"/>
      <c r="G559" s="55" t="s">
        <v>16118</v>
      </c>
      <c r="H559" s="55"/>
    </row>
    <row r="560" spans="1:8" s="39" customFormat="1" ht="24">
      <c r="A560" s="55" t="s">
        <v>15679</v>
      </c>
      <c r="B560" s="55"/>
      <c r="C560" s="55" t="s">
        <v>2375</v>
      </c>
      <c r="D560" s="55" t="s">
        <v>3478</v>
      </c>
      <c r="E560" s="55" t="s">
        <v>15086</v>
      </c>
      <c r="F560" s="55"/>
      <c r="G560" s="55" t="s">
        <v>3480</v>
      </c>
      <c r="H560" s="55"/>
    </row>
    <row r="561" spans="1:8" s="39" customFormat="1" ht="60">
      <c r="A561" s="55" t="s">
        <v>15101</v>
      </c>
      <c r="B561" s="55"/>
      <c r="C561" s="55" t="s">
        <v>2375</v>
      </c>
      <c r="D561" s="55" t="s">
        <v>2376</v>
      </c>
      <c r="E561" s="55" t="s">
        <v>15100</v>
      </c>
      <c r="F561" s="55" t="s">
        <v>3815</v>
      </c>
      <c r="G561" s="55" t="s">
        <v>10151</v>
      </c>
      <c r="H561" s="55"/>
    </row>
    <row r="562" spans="1:8" s="39" customFormat="1" ht="36">
      <c r="A562" s="55" t="s">
        <v>15103</v>
      </c>
      <c r="B562" s="55"/>
      <c r="C562" s="55" t="s">
        <v>2375</v>
      </c>
      <c r="D562" s="55" t="s">
        <v>2376</v>
      </c>
      <c r="E562" s="55" t="s">
        <v>15102</v>
      </c>
      <c r="F562" s="55" t="s">
        <v>3815</v>
      </c>
      <c r="G562" s="55" t="s">
        <v>10151</v>
      </c>
      <c r="H562" s="55"/>
    </row>
    <row r="563" spans="1:8" s="39" customFormat="1" ht="24">
      <c r="A563" s="55" t="s">
        <v>15105</v>
      </c>
      <c r="B563" s="55"/>
      <c r="C563" s="55" t="s">
        <v>2375</v>
      </c>
      <c r="D563" s="55" t="s">
        <v>2376</v>
      </c>
      <c r="E563" s="55" t="s">
        <v>15104</v>
      </c>
      <c r="F563" s="55" t="s">
        <v>3815</v>
      </c>
      <c r="G563" s="55" t="s">
        <v>10151</v>
      </c>
      <c r="H563" s="55"/>
    </row>
    <row r="564" spans="1:8" s="39" customFormat="1" ht="24">
      <c r="A564" s="55" t="s">
        <v>15692</v>
      </c>
      <c r="B564" s="55"/>
      <c r="C564" s="55" t="s">
        <v>2375</v>
      </c>
      <c r="D564" s="55" t="s">
        <v>3478</v>
      </c>
      <c r="E564" s="55" t="s">
        <v>15086</v>
      </c>
      <c r="F564" s="55"/>
      <c r="G564" s="55" t="s">
        <v>3480</v>
      </c>
      <c r="H564" s="55"/>
    </row>
    <row r="565" spans="1:8" s="39" customFormat="1" ht="24">
      <c r="A565" s="55" t="s">
        <v>15693</v>
      </c>
      <c r="B565" s="55"/>
      <c r="C565" s="55" t="s">
        <v>2375</v>
      </c>
      <c r="D565" s="55" t="s">
        <v>3478</v>
      </c>
      <c r="E565" s="55" t="s">
        <v>15086</v>
      </c>
      <c r="F565" s="55"/>
      <c r="G565" s="55" t="s">
        <v>3480</v>
      </c>
      <c r="H565" s="55"/>
    </row>
    <row r="566" spans="1:8" s="39" customFormat="1" ht="36">
      <c r="A566" s="55" t="s">
        <v>15099</v>
      </c>
      <c r="B566" s="55" t="s">
        <v>16408</v>
      </c>
      <c r="C566" s="55" t="s">
        <v>2375</v>
      </c>
      <c r="D566" s="55" t="s">
        <v>2376</v>
      </c>
      <c r="E566" s="55" t="s">
        <v>16414</v>
      </c>
      <c r="F566" s="55" t="s">
        <v>3815</v>
      </c>
      <c r="G566" s="55" t="s">
        <v>10151</v>
      </c>
      <c r="H566" s="55"/>
    </row>
    <row r="567" spans="1:8" s="39" customFormat="1" ht="24">
      <c r="A567" s="55" t="s">
        <v>15691</v>
      </c>
      <c r="B567" s="55"/>
      <c r="C567" s="55" t="s">
        <v>2375</v>
      </c>
      <c r="D567" s="55" t="s">
        <v>3478</v>
      </c>
      <c r="E567" s="55" t="s">
        <v>15086</v>
      </c>
      <c r="F567" s="55"/>
      <c r="G567" s="55" t="s">
        <v>3480</v>
      </c>
      <c r="H567" s="55"/>
    </row>
    <row r="568" spans="1:8" s="39" customFormat="1" ht="24">
      <c r="A568" s="55" t="s">
        <v>15690</v>
      </c>
      <c r="B568" s="55"/>
      <c r="C568" s="55" t="s">
        <v>2375</v>
      </c>
      <c r="D568" s="55" t="s">
        <v>3478</v>
      </c>
      <c r="E568" s="55" t="s">
        <v>15086</v>
      </c>
      <c r="F568" s="55"/>
      <c r="G568" s="55" t="s">
        <v>3480</v>
      </c>
      <c r="H568" s="55"/>
    </row>
    <row r="569" spans="1:8" s="39" customFormat="1" ht="24">
      <c r="A569" s="55" t="s">
        <v>15689</v>
      </c>
      <c r="B569" s="55"/>
      <c r="C569" s="55" t="s">
        <v>2375</v>
      </c>
      <c r="D569" s="55" t="s">
        <v>3478</v>
      </c>
      <c r="E569" s="55" t="s">
        <v>15688</v>
      </c>
      <c r="F569" s="55"/>
      <c r="G569" s="55" t="s">
        <v>3480</v>
      </c>
      <c r="H569" s="55"/>
    </row>
    <row r="570" spans="1:8" s="39" customFormat="1" ht="24">
      <c r="A570" s="55" t="s">
        <v>15687</v>
      </c>
      <c r="B570" s="55"/>
      <c r="C570" s="55" t="s">
        <v>2375</v>
      </c>
      <c r="D570" s="55" t="s">
        <v>3478</v>
      </c>
      <c r="E570" s="55" t="s">
        <v>15086</v>
      </c>
      <c r="F570" s="55"/>
      <c r="G570" s="55" t="s">
        <v>3480</v>
      </c>
      <c r="H570" s="55"/>
    </row>
    <row r="571" spans="1:8" s="39" customFormat="1" ht="24">
      <c r="A571" s="55" t="s">
        <v>15687</v>
      </c>
      <c r="B571" s="55" t="s">
        <v>2563</v>
      </c>
      <c r="C571" s="55"/>
      <c r="D571" s="55" t="s">
        <v>3478</v>
      </c>
      <c r="E571" s="55" t="s">
        <v>15686</v>
      </c>
      <c r="F571" s="55"/>
      <c r="G571" s="55" t="s">
        <v>3480</v>
      </c>
      <c r="H571" s="55"/>
    </row>
    <row r="572" spans="1:8" s="39" customFormat="1" ht="24">
      <c r="A572" s="55" t="s">
        <v>14662</v>
      </c>
      <c r="B572" s="55"/>
      <c r="C572" s="55" t="s">
        <v>2375</v>
      </c>
      <c r="D572" s="55" t="s">
        <v>3478</v>
      </c>
      <c r="E572" s="55" t="s">
        <v>15086</v>
      </c>
      <c r="F572" s="55"/>
      <c r="G572" s="55" t="s">
        <v>3480</v>
      </c>
      <c r="H572" s="55"/>
    </row>
    <row r="573" spans="1:8" s="39" customFormat="1" ht="24">
      <c r="A573" s="55" t="s">
        <v>14661</v>
      </c>
      <c r="B573" s="55"/>
      <c r="C573" s="55" t="s">
        <v>2375</v>
      </c>
      <c r="D573" s="55" t="s">
        <v>3478</v>
      </c>
      <c r="E573" s="55" t="s">
        <v>15088</v>
      </c>
      <c r="F573" s="55"/>
      <c r="G573" s="55" t="s">
        <v>3480</v>
      </c>
      <c r="H573" s="55"/>
    </row>
    <row r="574" spans="1:8" s="39" customFormat="1" ht="24">
      <c r="A574" s="55" t="s">
        <v>15087</v>
      </c>
      <c r="B574" s="55"/>
      <c r="C574" s="55" t="s">
        <v>2375</v>
      </c>
      <c r="D574" s="55" t="s">
        <v>3478</v>
      </c>
      <c r="E574" s="55" t="s">
        <v>14660</v>
      </c>
      <c r="F574" s="55"/>
      <c r="G574" s="55" t="s">
        <v>3480</v>
      </c>
      <c r="H574" s="55"/>
    </row>
    <row r="575" spans="1:8" s="39" customFormat="1" ht="24">
      <c r="A575" s="55" t="s">
        <v>15085</v>
      </c>
      <c r="B575" s="55"/>
      <c r="C575" s="55" t="s">
        <v>2375</v>
      </c>
      <c r="D575" s="55" t="s">
        <v>3478</v>
      </c>
      <c r="E575" s="55" t="s">
        <v>15086</v>
      </c>
      <c r="F575" s="55"/>
      <c r="G575" s="55" t="s">
        <v>3480</v>
      </c>
      <c r="H575" s="55"/>
    </row>
    <row r="576" spans="1:8" s="39" customFormat="1" ht="72">
      <c r="A576" s="55" t="s">
        <v>14313</v>
      </c>
      <c r="B576" s="55"/>
      <c r="C576" s="55" t="s">
        <v>2375</v>
      </c>
      <c r="D576" s="55" t="s">
        <v>3478</v>
      </c>
      <c r="E576" s="55" t="s">
        <v>14315</v>
      </c>
      <c r="F576" s="55"/>
      <c r="G576" s="55" t="s">
        <v>10151</v>
      </c>
      <c r="H576" s="55"/>
    </row>
    <row r="577" spans="1:8" s="39" customFormat="1" ht="120">
      <c r="A577" s="55" t="s">
        <v>15089</v>
      </c>
      <c r="B577" s="55"/>
      <c r="C577" s="55" t="s">
        <v>2375</v>
      </c>
      <c r="D577" s="55" t="s">
        <v>3478</v>
      </c>
      <c r="E577" s="55" t="s">
        <v>14314</v>
      </c>
      <c r="F577" s="55"/>
      <c r="G577" s="55" t="s">
        <v>10151</v>
      </c>
      <c r="H577" s="55"/>
    </row>
    <row r="578" spans="1:8" s="39" customFormat="1" ht="24">
      <c r="A578" s="55" t="s">
        <v>14195</v>
      </c>
      <c r="B578" s="55"/>
      <c r="C578" s="55" t="s">
        <v>2553</v>
      </c>
      <c r="D578" s="55" t="s">
        <v>3478</v>
      </c>
      <c r="E578" s="55" t="s">
        <v>6500</v>
      </c>
      <c r="F578" s="55"/>
      <c r="G578" s="55" t="s">
        <v>3480</v>
      </c>
      <c r="H578" s="55"/>
    </row>
    <row r="579" spans="1:8" s="39" customFormat="1" ht="24">
      <c r="A579" s="55" t="s">
        <v>14194</v>
      </c>
      <c r="B579" s="55"/>
      <c r="C579" s="55" t="s">
        <v>2375</v>
      </c>
      <c r="D579" s="55" t="s">
        <v>3478</v>
      </c>
      <c r="E579" s="55" t="s">
        <v>13445</v>
      </c>
      <c r="F579" s="55"/>
      <c r="G579" s="55" t="s">
        <v>3480</v>
      </c>
      <c r="H579" s="55"/>
    </row>
    <row r="580" spans="1:8" s="39" customFormat="1" ht="24">
      <c r="A580" s="55" t="s">
        <v>15084</v>
      </c>
      <c r="B580" s="55"/>
      <c r="C580" s="55" t="s">
        <v>2375</v>
      </c>
      <c r="D580" s="55" t="s">
        <v>2376</v>
      </c>
      <c r="E580" s="55" t="s">
        <v>15510</v>
      </c>
      <c r="F580" s="55" t="s">
        <v>3815</v>
      </c>
      <c r="G580" s="55" t="s">
        <v>10151</v>
      </c>
      <c r="H580" s="55"/>
    </row>
    <row r="581" spans="1:8" s="39" customFormat="1" ht="36">
      <c r="A581" s="55" t="s">
        <v>15082</v>
      </c>
      <c r="B581" s="55"/>
      <c r="C581" s="55" t="s">
        <v>2375</v>
      </c>
      <c r="D581" s="55" t="s">
        <v>2376</v>
      </c>
      <c r="E581" s="55" t="s">
        <v>15509</v>
      </c>
      <c r="F581" s="55" t="s">
        <v>3815</v>
      </c>
      <c r="G581" s="55" t="s">
        <v>10151</v>
      </c>
      <c r="H581" s="55"/>
    </row>
    <row r="582" spans="1:8" s="39" customFormat="1" ht="168">
      <c r="A582" s="55" t="s">
        <v>15083</v>
      </c>
      <c r="B582" s="55" t="s">
        <v>14726</v>
      </c>
      <c r="C582" s="55" t="s">
        <v>2551</v>
      </c>
      <c r="D582" s="55" t="s">
        <v>2376</v>
      </c>
      <c r="E582" s="55" t="s">
        <v>15080</v>
      </c>
      <c r="F582" s="55" t="s">
        <v>15079</v>
      </c>
      <c r="G582" s="55" t="s">
        <v>10151</v>
      </c>
      <c r="H582" s="55"/>
    </row>
    <row r="583" spans="1:8" s="39" customFormat="1" ht="72">
      <c r="A583" s="55" t="s">
        <v>14727</v>
      </c>
      <c r="B583" s="55" t="s">
        <v>14726</v>
      </c>
      <c r="C583" s="55" t="s">
        <v>2551</v>
      </c>
      <c r="D583" s="55" t="s">
        <v>2376</v>
      </c>
      <c r="E583" s="55" t="s">
        <v>15081</v>
      </c>
      <c r="F583" s="55" t="s">
        <v>15079</v>
      </c>
      <c r="G583" s="55" t="s">
        <v>10151</v>
      </c>
      <c r="H583" s="55"/>
    </row>
    <row r="584" spans="1:8" s="39" customFormat="1" ht="24">
      <c r="A584" s="55" t="s">
        <v>15097</v>
      </c>
      <c r="B584" s="55"/>
      <c r="C584" s="55" t="s">
        <v>2375</v>
      </c>
      <c r="D584" s="55" t="s">
        <v>3478</v>
      </c>
      <c r="E584" s="55" t="s">
        <v>13445</v>
      </c>
      <c r="F584" s="55"/>
      <c r="G584" s="55" t="s">
        <v>3480</v>
      </c>
      <c r="H584" s="55"/>
    </row>
    <row r="585" spans="1:8" s="39" customFormat="1" ht="24">
      <c r="A585" s="55" t="s">
        <v>14191</v>
      </c>
      <c r="B585" s="55"/>
      <c r="C585" s="55" t="s">
        <v>2375</v>
      </c>
      <c r="D585" s="55" t="s">
        <v>3478</v>
      </c>
      <c r="E585" s="55" t="s">
        <v>13445</v>
      </c>
      <c r="F585" s="55"/>
      <c r="G585" s="55" t="s">
        <v>3480</v>
      </c>
      <c r="H585" s="55"/>
    </row>
    <row r="586" spans="1:8" s="39" customFormat="1" ht="24">
      <c r="A586" s="55" t="s">
        <v>15096</v>
      </c>
      <c r="B586" s="55"/>
      <c r="C586" s="55" t="s">
        <v>2375</v>
      </c>
      <c r="D586" s="55" t="s">
        <v>3478</v>
      </c>
      <c r="E586" s="55" t="s">
        <v>13445</v>
      </c>
      <c r="F586" s="55"/>
      <c r="G586" s="55" t="s">
        <v>3480</v>
      </c>
      <c r="H586" s="55"/>
    </row>
    <row r="587" spans="1:8" s="39" customFormat="1" ht="24">
      <c r="A587" s="55" t="s">
        <v>15512</v>
      </c>
      <c r="B587" s="55" t="s">
        <v>7092</v>
      </c>
      <c r="C587" s="55" t="s">
        <v>2551</v>
      </c>
      <c r="D587" s="55" t="s">
        <v>2376</v>
      </c>
      <c r="E587" s="55" t="s">
        <v>2551</v>
      </c>
      <c r="F587" s="55"/>
      <c r="G587" s="55" t="s">
        <v>2548</v>
      </c>
      <c r="H587" s="55"/>
    </row>
    <row r="588" spans="1:8" s="39" customFormat="1" ht="24">
      <c r="A588" s="55" t="s">
        <v>15511</v>
      </c>
      <c r="B588" s="55" t="s">
        <v>7092</v>
      </c>
      <c r="C588" s="55" t="s">
        <v>2551</v>
      </c>
      <c r="D588" s="55" t="s">
        <v>2376</v>
      </c>
      <c r="E588" s="55" t="s">
        <v>2551</v>
      </c>
      <c r="F588" s="55"/>
      <c r="G588" s="55" t="s">
        <v>2548</v>
      </c>
      <c r="H588" s="55"/>
    </row>
    <row r="589" spans="1:8" s="39" customFormat="1" ht="24">
      <c r="A589" s="55" t="s">
        <v>14193</v>
      </c>
      <c r="B589" s="55"/>
      <c r="C589" s="55" t="s">
        <v>2375</v>
      </c>
      <c r="D589" s="55" t="s">
        <v>3478</v>
      </c>
      <c r="E589" s="55" t="s">
        <v>15095</v>
      </c>
      <c r="F589" s="55"/>
      <c r="G589" s="55" t="s">
        <v>3480</v>
      </c>
      <c r="H589" s="55"/>
    </row>
    <row r="590" spans="1:8" s="39" customFormat="1" ht="24">
      <c r="A590" s="55" t="s">
        <v>14192</v>
      </c>
      <c r="B590" s="55"/>
      <c r="C590" s="55" t="s">
        <v>2375</v>
      </c>
      <c r="D590" s="55" t="s">
        <v>3478</v>
      </c>
      <c r="E590" s="55" t="s">
        <v>13445</v>
      </c>
      <c r="F590" s="55"/>
      <c r="G590" s="55" t="s">
        <v>3480</v>
      </c>
      <c r="H590" s="55"/>
    </row>
    <row r="591" spans="1:8" s="39" customFormat="1" ht="24">
      <c r="A591" s="55" t="s">
        <v>15094</v>
      </c>
      <c r="B591" s="55"/>
      <c r="C591" s="55" t="s">
        <v>10726</v>
      </c>
      <c r="D591" s="55" t="s">
        <v>2376</v>
      </c>
      <c r="E591" s="55" t="s">
        <v>14659</v>
      </c>
      <c r="F591" s="55" t="s">
        <v>2550</v>
      </c>
      <c r="G591" s="55" t="s">
        <v>10151</v>
      </c>
      <c r="H591" s="55"/>
    </row>
    <row r="592" spans="1:8" s="39" customFormat="1" ht="24">
      <c r="A592" s="55" t="s">
        <v>15098</v>
      </c>
      <c r="B592" s="55" t="s">
        <v>7092</v>
      </c>
      <c r="C592" s="55" t="s">
        <v>2375</v>
      </c>
      <c r="D592" s="55" t="s">
        <v>2376</v>
      </c>
      <c r="E592" s="55" t="s">
        <v>14057</v>
      </c>
      <c r="F592" s="55"/>
      <c r="G592" s="55" t="s">
        <v>2548</v>
      </c>
      <c r="H592" s="55"/>
    </row>
    <row r="593" spans="1:8" s="39" customFormat="1" ht="24">
      <c r="A593" s="55" t="s">
        <v>14312</v>
      </c>
      <c r="B593" s="55"/>
      <c r="C593" s="55" t="s">
        <v>2375</v>
      </c>
      <c r="D593" s="55" t="s">
        <v>2376</v>
      </c>
      <c r="E593" s="55" t="s">
        <v>15503</v>
      </c>
      <c r="F593" s="55" t="s">
        <v>3815</v>
      </c>
      <c r="G593" s="55" t="s">
        <v>10151</v>
      </c>
      <c r="H593" s="55"/>
    </row>
    <row r="594" spans="1:8" s="39" customFormat="1" ht="48">
      <c r="A594" s="55" t="s">
        <v>15091</v>
      </c>
      <c r="B594" s="55"/>
      <c r="C594" s="55" t="s">
        <v>2375</v>
      </c>
      <c r="D594" s="55" t="s">
        <v>2376</v>
      </c>
      <c r="E594" s="55" t="s">
        <v>15506</v>
      </c>
      <c r="F594" s="55" t="s">
        <v>3815</v>
      </c>
      <c r="G594" s="55" t="s">
        <v>10151</v>
      </c>
      <c r="H594" s="55"/>
    </row>
    <row r="595" spans="1:8" s="39" customFormat="1" ht="60">
      <c r="A595" s="55" t="s">
        <v>14311</v>
      </c>
      <c r="B595" s="55"/>
      <c r="C595" s="55" t="s">
        <v>2375</v>
      </c>
      <c r="D595" s="55" t="s">
        <v>2376</v>
      </c>
      <c r="E595" s="55" t="s">
        <v>15505</v>
      </c>
      <c r="F595" s="55" t="s">
        <v>3815</v>
      </c>
      <c r="G595" s="55" t="s">
        <v>10151</v>
      </c>
      <c r="H595" s="55"/>
    </row>
    <row r="596" spans="1:8" s="39" customFormat="1" ht="36">
      <c r="A596" s="55" t="s">
        <v>15090</v>
      </c>
      <c r="B596" s="55"/>
      <c r="C596" s="55" t="s">
        <v>2375</v>
      </c>
      <c r="D596" s="55" t="s">
        <v>2376</v>
      </c>
      <c r="E596" s="55" t="s">
        <v>15504</v>
      </c>
      <c r="F596" s="55" t="s">
        <v>3815</v>
      </c>
      <c r="G596" s="55" t="s">
        <v>10151</v>
      </c>
      <c r="H596" s="55"/>
    </row>
    <row r="597" spans="1:8" s="39" customFormat="1" ht="36">
      <c r="A597" s="55" t="s">
        <v>15093</v>
      </c>
      <c r="B597" s="55"/>
      <c r="C597" s="55" t="s">
        <v>2375</v>
      </c>
      <c r="D597" s="55" t="s">
        <v>2376</v>
      </c>
      <c r="E597" s="55" t="s">
        <v>15508</v>
      </c>
      <c r="F597" s="55" t="s">
        <v>3815</v>
      </c>
      <c r="G597" s="55" t="s">
        <v>10151</v>
      </c>
      <c r="H597" s="55"/>
    </row>
    <row r="598" spans="1:8" s="39" customFormat="1" ht="48">
      <c r="A598" s="55" t="s">
        <v>15092</v>
      </c>
      <c r="B598" s="55"/>
      <c r="C598" s="55" t="s">
        <v>2375</v>
      </c>
      <c r="D598" s="55" t="s">
        <v>2376</v>
      </c>
      <c r="E598" s="55" t="s">
        <v>15507</v>
      </c>
      <c r="F598" s="55" t="s">
        <v>3815</v>
      </c>
      <c r="G598" s="55" t="s">
        <v>10151</v>
      </c>
      <c r="H598" s="55"/>
    </row>
    <row r="599" spans="1:8" s="39" customFormat="1" ht="24">
      <c r="A599" s="55" t="s">
        <v>13742</v>
      </c>
      <c r="B599" s="55"/>
      <c r="C599" s="55" t="s">
        <v>3862</v>
      </c>
      <c r="D599" s="55" t="s">
        <v>11119</v>
      </c>
      <c r="E599" s="55" t="s">
        <v>13445</v>
      </c>
      <c r="F599" s="55"/>
      <c r="G599" s="55" t="s">
        <v>8562</v>
      </c>
      <c r="H599" s="55"/>
    </row>
    <row r="600" spans="1:8" s="39" customFormat="1" ht="24">
      <c r="A600" s="55" t="s">
        <v>14860</v>
      </c>
      <c r="B600" s="55"/>
      <c r="C600" s="55" t="s">
        <v>2375</v>
      </c>
      <c r="D600" s="55" t="s">
        <v>10848</v>
      </c>
      <c r="E600" s="55" t="s">
        <v>14859</v>
      </c>
      <c r="F600" s="55"/>
      <c r="G600" s="55" t="s">
        <v>10850</v>
      </c>
      <c r="H600" s="55"/>
    </row>
    <row r="601" spans="1:8" s="39" customFormat="1" ht="24">
      <c r="A601" s="55" t="s">
        <v>13450</v>
      </c>
      <c r="B601" s="55"/>
      <c r="C601" s="55" t="s">
        <v>13449</v>
      </c>
      <c r="D601" s="55" t="s">
        <v>11119</v>
      </c>
      <c r="E601" s="55" t="s">
        <v>13448</v>
      </c>
      <c r="F601" s="55"/>
      <c r="G601" s="55" t="s">
        <v>8562</v>
      </c>
      <c r="H601" s="55"/>
    </row>
    <row r="602" spans="1:8" s="39" customFormat="1" ht="24">
      <c r="A602" s="55" t="s">
        <v>13529</v>
      </c>
      <c r="B602" s="55" t="s">
        <v>7092</v>
      </c>
      <c r="C602" s="55" t="s">
        <v>3862</v>
      </c>
      <c r="D602" s="55" t="s">
        <v>12613</v>
      </c>
      <c r="E602" s="55" t="s">
        <v>13530</v>
      </c>
      <c r="F602" s="55"/>
      <c r="G602" s="55" t="s">
        <v>12613</v>
      </c>
      <c r="H602" s="55"/>
    </row>
    <row r="603" spans="1:8" s="39" customFormat="1" ht="24">
      <c r="A603" s="55" t="s">
        <v>13527</v>
      </c>
      <c r="B603" s="55" t="s">
        <v>7092</v>
      </c>
      <c r="C603" s="55" t="s">
        <v>3862</v>
      </c>
      <c r="D603" s="55" t="s">
        <v>12613</v>
      </c>
      <c r="E603" s="55" t="s">
        <v>13528</v>
      </c>
      <c r="F603" s="55"/>
      <c r="G603" s="55" t="s">
        <v>8558</v>
      </c>
      <c r="H603" s="55"/>
    </row>
    <row r="604" spans="1:8" s="39" customFormat="1" ht="24">
      <c r="A604" s="55" t="s">
        <v>13531</v>
      </c>
      <c r="B604" s="55" t="s">
        <v>13526</v>
      </c>
      <c r="C604" s="55" t="s">
        <v>7092</v>
      </c>
      <c r="D604" s="55" t="s">
        <v>12613</v>
      </c>
      <c r="E604" s="55" t="s">
        <v>13532</v>
      </c>
      <c r="F604" s="55"/>
      <c r="G604" s="55" t="s">
        <v>12613</v>
      </c>
      <c r="H604" s="55"/>
    </row>
    <row r="605" spans="1:8" s="39" customFormat="1" ht="24">
      <c r="A605" s="55" t="s">
        <v>13447</v>
      </c>
      <c r="B605" s="55"/>
      <c r="C605" s="55" t="s">
        <v>3862</v>
      </c>
      <c r="D605" s="55" t="s">
        <v>11119</v>
      </c>
      <c r="E605" s="55" t="s">
        <v>13445</v>
      </c>
      <c r="F605" s="55"/>
      <c r="G605" s="55" t="s">
        <v>8562</v>
      </c>
      <c r="H605" s="55"/>
    </row>
    <row r="606" spans="1:8" s="39" customFormat="1" ht="24">
      <c r="A606" s="55" t="s">
        <v>13447</v>
      </c>
      <c r="B606" s="55" t="s">
        <v>2563</v>
      </c>
      <c r="C606" s="55"/>
      <c r="D606" s="55" t="s">
        <v>11119</v>
      </c>
      <c r="E606" s="55" t="s">
        <v>13446</v>
      </c>
      <c r="F606" s="55"/>
      <c r="G606" s="55" t="s">
        <v>8562</v>
      </c>
      <c r="H606" s="55"/>
    </row>
    <row r="607" spans="1:8" s="39" customFormat="1" ht="24">
      <c r="A607" s="55" t="s">
        <v>13444</v>
      </c>
      <c r="B607" s="55"/>
      <c r="C607" s="55" t="s">
        <v>3862</v>
      </c>
      <c r="D607" s="55" t="s">
        <v>11119</v>
      </c>
      <c r="E607" s="55" t="s">
        <v>13445</v>
      </c>
      <c r="F607" s="55"/>
      <c r="G607" s="55" t="s">
        <v>8562</v>
      </c>
      <c r="H607" s="55"/>
    </row>
    <row r="608" spans="1:8" s="39" customFormat="1" ht="24">
      <c r="A608" s="55" t="s">
        <v>13444</v>
      </c>
      <c r="B608" s="55" t="s">
        <v>2563</v>
      </c>
      <c r="C608" s="55"/>
      <c r="D608" s="55" t="s">
        <v>11119</v>
      </c>
      <c r="E608" s="55" t="s">
        <v>13443</v>
      </c>
      <c r="F608" s="55"/>
      <c r="G608" s="55" t="s">
        <v>8562</v>
      </c>
      <c r="H608" s="55"/>
    </row>
    <row r="609" spans="1:8" s="39" customFormat="1" ht="36">
      <c r="A609" s="55" t="s">
        <v>12968</v>
      </c>
      <c r="B609" s="55"/>
      <c r="C609" s="55" t="s">
        <v>3862</v>
      </c>
      <c r="D609" s="55" t="s">
        <v>12613</v>
      </c>
      <c r="E609" s="55" t="s">
        <v>14054</v>
      </c>
      <c r="F609" s="55" t="s">
        <v>13435</v>
      </c>
      <c r="G609" s="55" t="s">
        <v>10151</v>
      </c>
      <c r="H609" s="55"/>
    </row>
    <row r="610" spans="1:8" s="39" customFormat="1" ht="24">
      <c r="A610" s="55" t="s">
        <v>12967</v>
      </c>
      <c r="B610" s="55"/>
      <c r="C610" s="55" t="s">
        <v>3862</v>
      </c>
      <c r="D610" s="55" t="s">
        <v>12613</v>
      </c>
      <c r="E610" s="55" t="s">
        <v>14053</v>
      </c>
      <c r="F610" s="55" t="s">
        <v>3815</v>
      </c>
      <c r="G610" s="55" t="s">
        <v>10151</v>
      </c>
      <c r="H610" s="55"/>
    </row>
    <row r="611" spans="1:8" s="39" customFormat="1" ht="24">
      <c r="A611" s="55" t="s">
        <v>13693</v>
      </c>
      <c r="B611" s="55" t="s">
        <v>7092</v>
      </c>
      <c r="C611" s="55" t="s">
        <v>13691</v>
      </c>
      <c r="D611" s="55" t="s">
        <v>12613</v>
      </c>
      <c r="E611" s="55" t="s">
        <v>13694</v>
      </c>
      <c r="F611" s="55"/>
      <c r="G611" s="55" t="s">
        <v>8558</v>
      </c>
      <c r="H611" s="55"/>
    </row>
    <row r="612" spans="1:8" s="39" customFormat="1" ht="36">
      <c r="A612" s="55" t="s">
        <v>13690</v>
      </c>
      <c r="B612" s="55" t="s">
        <v>7092</v>
      </c>
      <c r="C612" s="55" t="s">
        <v>13691</v>
      </c>
      <c r="D612" s="55" t="s">
        <v>12613</v>
      </c>
      <c r="E612" s="55" t="s">
        <v>13692</v>
      </c>
      <c r="F612" s="55"/>
      <c r="G612" s="55" t="s">
        <v>8558</v>
      </c>
      <c r="H612" s="55"/>
    </row>
    <row r="613" spans="1:8" s="39" customFormat="1" ht="24">
      <c r="A613" s="55" t="s">
        <v>13773</v>
      </c>
      <c r="B613" s="55"/>
      <c r="C613" s="55" t="s">
        <v>3862</v>
      </c>
      <c r="D613" s="55" t="s">
        <v>10848</v>
      </c>
      <c r="E613" s="55" t="s">
        <v>13774</v>
      </c>
      <c r="F613" s="55"/>
      <c r="G613" s="55" t="s">
        <v>10850</v>
      </c>
      <c r="H613" s="55"/>
    </row>
    <row r="614" spans="1:8" s="39" customFormat="1" ht="24">
      <c r="A614" s="55" t="s">
        <v>13775</v>
      </c>
      <c r="B614" s="55"/>
      <c r="C614" s="55" t="s">
        <v>3862</v>
      </c>
      <c r="D614" s="55" t="s">
        <v>10848</v>
      </c>
      <c r="E614" s="55" t="s">
        <v>13776</v>
      </c>
      <c r="F614" s="55"/>
      <c r="G614" s="55" t="s">
        <v>10850</v>
      </c>
      <c r="H614" s="55"/>
    </row>
    <row r="615" spans="1:8" s="39" customFormat="1" ht="36">
      <c r="A615" s="55" t="s">
        <v>13689</v>
      </c>
      <c r="B615" s="55"/>
      <c r="C615" s="55" t="s">
        <v>3862</v>
      </c>
      <c r="D615" s="55" t="s">
        <v>12613</v>
      </c>
      <c r="E615" s="55" t="s">
        <v>14056</v>
      </c>
      <c r="F615" s="55"/>
      <c r="G615" s="55" t="s">
        <v>10151</v>
      </c>
      <c r="H615" s="55"/>
    </row>
    <row r="616" spans="1:8" s="39" customFormat="1" ht="72">
      <c r="A616" s="55" t="s">
        <v>13688</v>
      </c>
      <c r="B616" s="55"/>
      <c r="C616" s="55" t="s">
        <v>3862</v>
      </c>
      <c r="D616" s="55" t="s">
        <v>12613</v>
      </c>
      <c r="E616" s="55" t="s">
        <v>14055</v>
      </c>
      <c r="F616" s="55"/>
      <c r="G616" s="55" t="s">
        <v>10151</v>
      </c>
      <c r="H616" s="55"/>
    </row>
    <row r="617" spans="1:8" s="39" customFormat="1" ht="24">
      <c r="A617" s="55" t="s">
        <v>12785</v>
      </c>
      <c r="B617" s="55"/>
      <c r="C617" s="55" t="s">
        <v>3862</v>
      </c>
      <c r="D617" s="55" t="s">
        <v>11119</v>
      </c>
      <c r="E617" s="55" t="s">
        <v>10788</v>
      </c>
      <c r="F617" s="55"/>
      <c r="G617" s="55" t="s">
        <v>8562</v>
      </c>
      <c r="H617" s="55"/>
    </row>
    <row r="618" spans="1:8" s="39" customFormat="1" ht="36">
      <c r="A618" s="55" t="s">
        <v>12966</v>
      </c>
      <c r="B618" s="55" t="s">
        <v>14052</v>
      </c>
      <c r="C618" s="55" t="s">
        <v>3862</v>
      </c>
      <c r="D618" s="55" t="s">
        <v>12613</v>
      </c>
      <c r="E618" s="55" t="s">
        <v>14051</v>
      </c>
      <c r="F618" s="55" t="s">
        <v>3815</v>
      </c>
      <c r="G618" s="55" t="s">
        <v>10151</v>
      </c>
      <c r="H618" s="55"/>
    </row>
    <row r="619" spans="1:8" s="39" customFormat="1" ht="24">
      <c r="A619" s="55" t="s">
        <v>12786</v>
      </c>
      <c r="B619" s="55"/>
      <c r="C619" s="55" t="s">
        <v>3862</v>
      </c>
      <c r="D619" s="55" t="s">
        <v>11119</v>
      </c>
      <c r="E619" s="55" t="s">
        <v>13436</v>
      </c>
      <c r="F619" s="55"/>
      <c r="G619" s="55" t="s">
        <v>8562</v>
      </c>
      <c r="H619" s="55"/>
    </row>
    <row r="620" spans="1:8" s="39" customFormat="1" ht="144">
      <c r="A620" s="55" t="s">
        <v>12959</v>
      </c>
      <c r="B620" s="55"/>
      <c r="C620" s="55" t="s">
        <v>12960</v>
      </c>
      <c r="D620" s="55" t="s">
        <v>12613</v>
      </c>
      <c r="E620" s="55" t="s">
        <v>12961</v>
      </c>
      <c r="F620" s="55" t="s">
        <v>3815</v>
      </c>
      <c r="G620" s="55" t="s">
        <v>10151</v>
      </c>
      <c r="H620" s="55"/>
    </row>
    <row r="621" spans="1:8" s="39" customFormat="1" ht="24">
      <c r="A621" s="55" t="s">
        <v>12963</v>
      </c>
      <c r="B621" s="55"/>
      <c r="C621" s="55" t="s">
        <v>3862</v>
      </c>
      <c r="D621" s="55" t="s">
        <v>12613</v>
      </c>
      <c r="E621" s="55" t="s">
        <v>14048</v>
      </c>
      <c r="F621" s="55" t="s">
        <v>3815</v>
      </c>
      <c r="G621" s="55" t="s">
        <v>10151</v>
      </c>
      <c r="H621" s="55"/>
    </row>
    <row r="622" spans="1:8" s="39" customFormat="1" ht="24">
      <c r="A622" s="55" t="s">
        <v>13438</v>
      </c>
      <c r="B622" s="55" t="s">
        <v>13437</v>
      </c>
      <c r="C622" s="55" t="s">
        <v>308</v>
      </c>
      <c r="D622" s="55" t="s">
        <v>12613</v>
      </c>
      <c r="E622" s="55" t="s">
        <v>13439</v>
      </c>
      <c r="F622" s="55" t="s">
        <v>13433</v>
      </c>
      <c r="G622" s="55" t="s">
        <v>10151</v>
      </c>
      <c r="H622" s="55"/>
    </row>
    <row r="623" spans="1:8" s="39" customFormat="1" ht="96">
      <c r="A623" s="55" t="s">
        <v>14046</v>
      </c>
      <c r="B623" s="55"/>
      <c r="C623" s="55" t="s">
        <v>3862</v>
      </c>
      <c r="D623" s="55" t="s">
        <v>12613</v>
      </c>
      <c r="E623" s="55" t="s">
        <v>14045</v>
      </c>
      <c r="F623" s="55" t="s">
        <v>3815</v>
      </c>
      <c r="G623" s="55" t="s">
        <v>10151</v>
      </c>
      <c r="H623" s="55"/>
    </row>
    <row r="624" spans="1:8" s="39" customFormat="1" ht="36">
      <c r="A624" s="55" t="s">
        <v>12962</v>
      </c>
      <c r="B624" s="55" t="s">
        <v>14044</v>
      </c>
      <c r="C624" s="55" t="s">
        <v>3862</v>
      </c>
      <c r="D624" s="55" t="s">
        <v>12613</v>
      </c>
      <c r="E624" s="55" t="s">
        <v>14043</v>
      </c>
      <c r="F624" s="55" t="s">
        <v>3815</v>
      </c>
      <c r="G624" s="55" t="s">
        <v>10151</v>
      </c>
      <c r="H624" s="55"/>
    </row>
    <row r="625" spans="1:8" s="39" customFormat="1" ht="24">
      <c r="A625" s="55" t="s">
        <v>12958</v>
      </c>
      <c r="B625" s="55" t="s">
        <v>10166</v>
      </c>
      <c r="C625" s="55"/>
      <c r="D625" s="55" t="s">
        <v>12613</v>
      </c>
      <c r="E625" s="55" t="s">
        <v>13442</v>
      </c>
      <c r="F625" s="55" t="s">
        <v>10721</v>
      </c>
      <c r="G625" s="55" t="s">
        <v>10151</v>
      </c>
      <c r="H625" s="55"/>
    </row>
    <row r="626" spans="1:8" s="39" customFormat="1" ht="24">
      <c r="A626" s="55" t="s">
        <v>12965</v>
      </c>
      <c r="B626" s="55"/>
      <c r="C626" s="55" t="s">
        <v>3862</v>
      </c>
      <c r="D626" s="55" t="s">
        <v>12613</v>
      </c>
      <c r="E626" s="55" t="s">
        <v>14050</v>
      </c>
      <c r="F626" s="55" t="s">
        <v>3815</v>
      </c>
      <c r="G626" s="55" t="s">
        <v>10151</v>
      </c>
      <c r="H626" s="55"/>
    </row>
    <row r="627" spans="1:8" s="39" customFormat="1" ht="36">
      <c r="A627" s="55" t="s">
        <v>12964</v>
      </c>
      <c r="B627" s="55"/>
      <c r="C627" s="55" t="s">
        <v>3862</v>
      </c>
      <c r="D627" s="55" t="s">
        <v>12613</v>
      </c>
      <c r="E627" s="55" t="s">
        <v>14049</v>
      </c>
      <c r="F627" s="55" t="s">
        <v>13434</v>
      </c>
      <c r="G627" s="55" t="s">
        <v>10151</v>
      </c>
      <c r="H627" s="55"/>
    </row>
    <row r="628" spans="1:8" s="39" customFormat="1" ht="48">
      <c r="A628" s="55" t="s">
        <v>13390</v>
      </c>
      <c r="B628" s="55" t="s">
        <v>7092</v>
      </c>
      <c r="C628" s="55" t="s">
        <v>3862</v>
      </c>
      <c r="D628" s="55" t="s">
        <v>12613</v>
      </c>
      <c r="E628" s="55" t="s">
        <v>13391</v>
      </c>
      <c r="F628" s="55"/>
      <c r="G628" s="55" t="s">
        <v>8558</v>
      </c>
      <c r="H628" s="55"/>
    </row>
    <row r="629" spans="1:8" s="39" customFormat="1" ht="48">
      <c r="A629" s="55" t="s">
        <v>12621</v>
      </c>
      <c r="B629" s="55" t="s">
        <v>7092</v>
      </c>
      <c r="C629" s="55" t="s">
        <v>360</v>
      </c>
      <c r="D629" s="55" t="s">
        <v>12613</v>
      </c>
      <c r="E629" s="55" t="s">
        <v>12622</v>
      </c>
      <c r="F629" s="55"/>
      <c r="G629" s="55" t="s">
        <v>12623</v>
      </c>
      <c r="H629" s="55"/>
    </row>
    <row r="630" spans="1:8" s="39" customFormat="1" ht="24">
      <c r="A630" s="55" t="s">
        <v>12624</v>
      </c>
      <c r="B630" s="55" t="s">
        <v>3337</v>
      </c>
      <c r="C630" s="55"/>
      <c r="D630" s="55" t="s">
        <v>12606</v>
      </c>
      <c r="E630" s="55" t="s">
        <v>12625</v>
      </c>
      <c r="F630" s="55"/>
      <c r="G630" s="55" t="s">
        <v>12626</v>
      </c>
      <c r="H630" s="55"/>
    </row>
    <row r="631" spans="1:8" s="39" customFormat="1" ht="24">
      <c r="A631" s="55" t="s">
        <v>12627</v>
      </c>
      <c r="B631" s="55"/>
      <c r="C631" s="55" t="s">
        <v>12628</v>
      </c>
      <c r="D631" s="55" t="s">
        <v>12606</v>
      </c>
      <c r="E631" s="55" t="s">
        <v>12629</v>
      </c>
      <c r="F631" s="55"/>
      <c r="G631" s="55" t="s">
        <v>12626</v>
      </c>
      <c r="H631" s="55"/>
    </row>
    <row r="632" spans="1:8" s="39" customFormat="1" ht="24">
      <c r="A632" s="55" t="s">
        <v>12630</v>
      </c>
      <c r="B632" s="55"/>
      <c r="C632" s="55" t="s">
        <v>12628</v>
      </c>
      <c r="D632" s="55" t="s">
        <v>12606</v>
      </c>
      <c r="E632" s="55" t="s">
        <v>12631</v>
      </c>
      <c r="F632" s="55"/>
      <c r="G632" s="55" t="s">
        <v>12626</v>
      </c>
      <c r="H632" s="55"/>
    </row>
    <row r="633" spans="1:8" s="39" customFormat="1" ht="24">
      <c r="A633" s="55" t="s">
        <v>12632</v>
      </c>
      <c r="B633" s="55"/>
      <c r="C633" s="55" t="s">
        <v>12628</v>
      </c>
      <c r="D633" s="55" t="s">
        <v>12606</v>
      </c>
      <c r="E633" s="55" t="s">
        <v>12633</v>
      </c>
      <c r="F633" s="55"/>
      <c r="G633" s="55" t="s">
        <v>12626</v>
      </c>
      <c r="H633" s="55"/>
    </row>
    <row r="634" spans="1:8" s="39" customFormat="1" ht="156">
      <c r="A634" s="55" t="s">
        <v>12068</v>
      </c>
      <c r="B634" s="55"/>
      <c r="C634" s="55" t="s">
        <v>360</v>
      </c>
      <c r="D634" s="55" t="s">
        <v>306</v>
      </c>
      <c r="E634" s="55" t="s">
        <v>12069</v>
      </c>
      <c r="F634" s="55"/>
      <c r="G634" s="55" t="s">
        <v>10151</v>
      </c>
      <c r="H634" s="55"/>
    </row>
    <row r="635" spans="1:8" s="39" customFormat="1" ht="24">
      <c r="A635" s="55" t="s">
        <v>12066</v>
      </c>
      <c r="B635" s="55"/>
      <c r="C635" s="55" t="s">
        <v>360</v>
      </c>
      <c r="D635" s="55" t="s">
        <v>294</v>
      </c>
      <c r="E635" s="55" t="s">
        <v>12067</v>
      </c>
      <c r="F635" s="55" t="s">
        <v>3815</v>
      </c>
      <c r="G635" s="55" t="s">
        <v>10151</v>
      </c>
      <c r="H635" s="55"/>
    </row>
    <row r="636" spans="1:8" s="39" customFormat="1" ht="108">
      <c r="A636" s="55" t="s">
        <v>12256</v>
      </c>
      <c r="B636" s="55"/>
      <c r="C636" s="55" t="s">
        <v>360</v>
      </c>
      <c r="D636" s="55" t="s">
        <v>294</v>
      </c>
      <c r="E636" s="55" t="s">
        <v>12240</v>
      </c>
      <c r="F636" s="55" t="s">
        <v>12240</v>
      </c>
      <c r="G636" s="55" t="s">
        <v>10151</v>
      </c>
      <c r="H636" s="55"/>
    </row>
    <row r="637" spans="1:8" s="39" customFormat="1" ht="24">
      <c r="A637" s="55" t="s">
        <v>12645</v>
      </c>
      <c r="B637" s="55" t="s">
        <v>2563</v>
      </c>
      <c r="C637" s="55"/>
      <c r="D637" s="55" t="s">
        <v>306</v>
      </c>
      <c r="E637" s="55" t="s">
        <v>11318</v>
      </c>
      <c r="F637" s="55"/>
      <c r="G637" s="55" t="s">
        <v>345</v>
      </c>
      <c r="H637" s="55"/>
    </row>
    <row r="638" spans="1:8" s="39" customFormat="1" ht="24">
      <c r="A638" s="55" t="s">
        <v>12645</v>
      </c>
      <c r="B638" s="55"/>
      <c r="C638" s="55" t="s">
        <v>360</v>
      </c>
      <c r="D638" s="55" t="s">
        <v>306</v>
      </c>
      <c r="E638" s="55" t="s">
        <v>11317</v>
      </c>
      <c r="F638" s="55"/>
      <c r="G638" s="55" t="s">
        <v>345</v>
      </c>
      <c r="H638" s="55"/>
    </row>
    <row r="639" spans="1:8" s="39" customFormat="1" ht="24">
      <c r="A639" s="55" t="s">
        <v>11319</v>
      </c>
      <c r="B639" s="55"/>
      <c r="C639" s="55" t="s">
        <v>360</v>
      </c>
      <c r="D639" s="55" t="s">
        <v>306</v>
      </c>
      <c r="E639" s="55" t="s">
        <v>10788</v>
      </c>
      <c r="F639" s="55"/>
      <c r="G639" s="55" t="s">
        <v>345</v>
      </c>
      <c r="H639" s="55"/>
    </row>
    <row r="640" spans="1:8" s="39" customFormat="1" ht="24">
      <c r="A640" s="55" t="s">
        <v>12634</v>
      </c>
      <c r="B640" s="55" t="s">
        <v>7092</v>
      </c>
      <c r="C640" s="55" t="s">
        <v>12628</v>
      </c>
      <c r="D640" s="55" t="s">
        <v>12613</v>
      </c>
      <c r="E640" s="55" t="s">
        <v>12635</v>
      </c>
      <c r="F640" s="55"/>
      <c r="G640" s="55" t="s">
        <v>12623</v>
      </c>
      <c r="H640" s="55"/>
    </row>
    <row r="641" spans="1:8" s="39" customFormat="1" ht="24">
      <c r="A641" s="55" t="s">
        <v>12653</v>
      </c>
      <c r="B641" s="55" t="s">
        <v>7092</v>
      </c>
      <c r="C641" s="55" t="s">
        <v>360</v>
      </c>
      <c r="D641" s="55" t="s">
        <v>294</v>
      </c>
      <c r="E641" s="55" t="s">
        <v>11266</v>
      </c>
      <c r="F641" s="55"/>
      <c r="G641" s="55" t="s">
        <v>301</v>
      </c>
      <c r="H641" s="55"/>
    </row>
    <row r="642" spans="1:8" s="39" customFormat="1" ht="24">
      <c r="A642" s="55" t="s">
        <v>12636</v>
      </c>
      <c r="B642" s="55" t="s">
        <v>7092</v>
      </c>
      <c r="C642" s="55" t="s">
        <v>12628</v>
      </c>
      <c r="D642" s="55" t="s">
        <v>12613</v>
      </c>
      <c r="E642" s="55" t="s">
        <v>12637</v>
      </c>
      <c r="F642" s="55"/>
      <c r="G642" s="55" t="s">
        <v>301</v>
      </c>
      <c r="H642" s="55"/>
    </row>
    <row r="643" spans="1:8" s="39" customFormat="1" ht="24">
      <c r="A643" s="55" t="s">
        <v>12648</v>
      </c>
      <c r="B643" s="55"/>
      <c r="C643" s="55" t="s">
        <v>360</v>
      </c>
      <c r="D643" s="55" t="s">
        <v>306</v>
      </c>
      <c r="E643" s="55" t="s">
        <v>10788</v>
      </c>
      <c r="F643" s="55"/>
      <c r="G643" s="55" t="s">
        <v>345</v>
      </c>
      <c r="H643" s="55"/>
    </row>
    <row r="644" spans="1:8" s="39" customFormat="1" ht="24">
      <c r="A644" s="55" t="s">
        <v>11315</v>
      </c>
      <c r="B644" s="55"/>
      <c r="C644" s="55" t="s">
        <v>360</v>
      </c>
      <c r="D644" s="55" t="s">
        <v>306</v>
      </c>
      <c r="E644" s="55" t="s">
        <v>10788</v>
      </c>
      <c r="F644" s="55"/>
      <c r="G644" s="55" t="s">
        <v>345</v>
      </c>
      <c r="H644" s="55"/>
    </row>
    <row r="645" spans="1:8" s="39" customFormat="1" ht="24">
      <c r="A645" s="55" t="s">
        <v>11315</v>
      </c>
      <c r="B645" s="55" t="s">
        <v>2563</v>
      </c>
      <c r="C645" s="55"/>
      <c r="D645" s="55" t="s">
        <v>306</v>
      </c>
      <c r="E645" s="55" t="s">
        <v>12647</v>
      </c>
      <c r="F645" s="55"/>
      <c r="G645" s="55" t="s">
        <v>345</v>
      </c>
      <c r="H645" s="55"/>
    </row>
    <row r="646" spans="1:8" s="39" customFormat="1" ht="24">
      <c r="A646" s="55" t="s">
        <v>12646</v>
      </c>
      <c r="B646" s="55"/>
      <c r="C646" s="55" t="s">
        <v>7087</v>
      </c>
      <c r="D646" s="55" t="s">
        <v>306</v>
      </c>
      <c r="E646" s="55" t="s">
        <v>11316</v>
      </c>
      <c r="F646" s="55"/>
      <c r="G646" s="55" t="s">
        <v>345</v>
      </c>
      <c r="H646" s="55"/>
    </row>
    <row r="647" spans="1:8" s="39" customFormat="1" ht="24">
      <c r="A647" s="55" t="s">
        <v>12064</v>
      </c>
      <c r="B647" s="55" t="s">
        <v>3337</v>
      </c>
      <c r="C647" s="55" t="s">
        <v>360</v>
      </c>
      <c r="D647" s="55" t="s">
        <v>294</v>
      </c>
      <c r="E647" s="55" t="s">
        <v>12552</v>
      </c>
      <c r="F647" s="55" t="s">
        <v>12258</v>
      </c>
      <c r="G647" s="55" t="s">
        <v>10151</v>
      </c>
      <c r="H647" s="55"/>
    </row>
    <row r="648" spans="1:8" s="39" customFormat="1" ht="24">
      <c r="A648" s="55" t="s">
        <v>12638</v>
      </c>
      <c r="B648" s="55"/>
      <c r="C648" s="55" t="s">
        <v>360</v>
      </c>
      <c r="D648" s="55" t="s">
        <v>294</v>
      </c>
      <c r="E648" s="55" t="s">
        <v>12554</v>
      </c>
      <c r="F648" s="55" t="s">
        <v>3815</v>
      </c>
      <c r="G648" s="55" t="s">
        <v>10151</v>
      </c>
      <c r="H648" s="55"/>
    </row>
    <row r="649" spans="1:8" s="39" customFormat="1" ht="24">
      <c r="A649" s="55" t="s">
        <v>12065</v>
      </c>
      <c r="B649" s="55"/>
      <c r="C649" s="55" t="s">
        <v>360</v>
      </c>
      <c r="D649" s="55" t="s">
        <v>294</v>
      </c>
      <c r="E649" s="55" t="s">
        <v>12555</v>
      </c>
      <c r="F649" s="55" t="s">
        <v>3815</v>
      </c>
      <c r="G649" s="55" t="s">
        <v>10151</v>
      </c>
      <c r="H649" s="55"/>
    </row>
    <row r="650" spans="1:8" s="39" customFormat="1" ht="24">
      <c r="A650" s="55" t="s">
        <v>12604</v>
      </c>
      <c r="B650" s="55"/>
      <c r="C650" s="55" t="s">
        <v>12605</v>
      </c>
      <c r="D650" s="55" t="s">
        <v>12606</v>
      </c>
      <c r="E650" s="55" t="s">
        <v>12607</v>
      </c>
      <c r="F650" s="55"/>
      <c r="G650" s="55" t="s">
        <v>12608</v>
      </c>
      <c r="H650" s="55"/>
    </row>
    <row r="651" spans="1:8" s="39" customFormat="1" ht="24">
      <c r="A651" s="55" t="s">
        <v>12619</v>
      </c>
      <c r="B651" s="55"/>
      <c r="C651" s="55" t="s">
        <v>360</v>
      </c>
      <c r="D651" s="55" t="s">
        <v>12613</v>
      </c>
      <c r="E651" s="55" t="s">
        <v>12620</v>
      </c>
      <c r="F651" s="55"/>
      <c r="G651" s="55" t="s">
        <v>12618</v>
      </c>
      <c r="H651" s="55"/>
    </row>
    <row r="652" spans="1:8" s="39" customFormat="1" ht="48">
      <c r="A652" s="55" t="s">
        <v>12616</v>
      </c>
      <c r="B652" s="55"/>
      <c r="C652" s="55" t="s">
        <v>2375</v>
      </c>
      <c r="D652" s="55" t="s">
        <v>12613</v>
      </c>
      <c r="E652" s="55" t="s">
        <v>12617</v>
      </c>
      <c r="F652" s="55"/>
      <c r="G652" s="55" t="s">
        <v>12618</v>
      </c>
      <c r="H652" s="55"/>
    </row>
    <row r="653" spans="1:8" s="39" customFormat="1" ht="36">
      <c r="A653" s="55" t="s">
        <v>12956</v>
      </c>
      <c r="B653" s="55"/>
      <c r="C653" s="55" t="s">
        <v>10330</v>
      </c>
      <c r="D653" s="55" t="s">
        <v>12613</v>
      </c>
      <c r="E653" s="55" t="s">
        <v>12957</v>
      </c>
      <c r="F653" s="55" t="s">
        <v>13432</v>
      </c>
      <c r="G653" s="55" t="s">
        <v>10151</v>
      </c>
      <c r="H653" s="55"/>
    </row>
    <row r="654" spans="1:8" s="39" customFormat="1" ht="24">
      <c r="A654" s="55" t="s">
        <v>11314</v>
      </c>
      <c r="B654" s="55"/>
      <c r="C654" s="55" t="s">
        <v>360</v>
      </c>
      <c r="D654" s="55" t="s">
        <v>306</v>
      </c>
      <c r="E654" s="55" t="s">
        <v>10788</v>
      </c>
      <c r="F654" s="55"/>
      <c r="G654" s="55" t="s">
        <v>345</v>
      </c>
      <c r="H654" s="55"/>
    </row>
    <row r="655" spans="1:8" s="39" customFormat="1" ht="24">
      <c r="A655" s="55" t="s">
        <v>12654</v>
      </c>
      <c r="B655" s="55" t="s">
        <v>7092</v>
      </c>
      <c r="C655" s="55" t="s">
        <v>360</v>
      </c>
      <c r="D655" s="55" t="s">
        <v>294</v>
      </c>
      <c r="E655" s="55" t="s">
        <v>11124</v>
      </c>
      <c r="F655" s="55"/>
      <c r="G655" s="55" t="s">
        <v>301</v>
      </c>
      <c r="H655" s="55"/>
    </row>
    <row r="656" spans="1:8" s="39" customFormat="1" ht="24">
      <c r="A656" s="55" t="s">
        <v>11123</v>
      </c>
      <c r="B656" s="55" t="s">
        <v>7092</v>
      </c>
      <c r="C656" s="55" t="s">
        <v>360</v>
      </c>
      <c r="D656" s="55" t="s">
        <v>294</v>
      </c>
      <c r="E656" s="55" t="s">
        <v>11124</v>
      </c>
      <c r="F656" s="55"/>
      <c r="G656" s="55" t="s">
        <v>301</v>
      </c>
      <c r="H656" s="55"/>
    </row>
    <row r="657" spans="1:8" s="39" customFormat="1" ht="48">
      <c r="A657" s="55" t="s">
        <v>12062</v>
      </c>
      <c r="B657" s="55"/>
      <c r="C657" s="55" t="s">
        <v>360</v>
      </c>
      <c r="D657" s="55" t="s">
        <v>294</v>
      </c>
      <c r="E657" s="55" t="s">
        <v>12556</v>
      </c>
      <c r="F657" s="55" t="s">
        <v>9535</v>
      </c>
      <c r="G657" s="55" t="s">
        <v>10151</v>
      </c>
      <c r="H657" s="55"/>
    </row>
    <row r="658" spans="1:8" s="39" customFormat="1" ht="60">
      <c r="A658" s="55" t="s">
        <v>12063</v>
      </c>
      <c r="B658" s="55"/>
      <c r="C658" s="55" t="s">
        <v>360</v>
      </c>
      <c r="D658" s="55" t="s">
        <v>294</v>
      </c>
      <c r="E658" s="55" t="s">
        <v>12644</v>
      </c>
      <c r="F658" s="55" t="s">
        <v>9535</v>
      </c>
      <c r="G658" s="55" t="s">
        <v>10151</v>
      </c>
      <c r="H658" s="55"/>
    </row>
    <row r="659" spans="1:8" s="39" customFormat="1" ht="24">
      <c r="A659" s="55" t="s">
        <v>12058</v>
      </c>
      <c r="B659" s="55"/>
      <c r="C659" s="55" t="s">
        <v>360</v>
      </c>
      <c r="D659" s="55" t="s">
        <v>294</v>
      </c>
      <c r="E659" s="55" t="s">
        <v>12074</v>
      </c>
      <c r="F659" s="55" t="s">
        <v>3815</v>
      </c>
      <c r="G659" s="55" t="s">
        <v>10151</v>
      </c>
      <c r="H659" s="55"/>
    </row>
    <row r="660" spans="1:8" s="39" customFormat="1" ht="24">
      <c r="A660" s="55" t="s">
        <v>12639</v>
      </c>
      <c r="B660" s="55"/>
      <c r="C660" s="55" t="s">
        <v>360</v>
      </c>
      <c r="D660" s="55" t="s">
        <v>294</v>
      </c>
      <c r="E660" s="55" t="s">
        <v>12057</v>
      </c>
      <c r="F660" s="55" t="s">
        <v>3815</v>
      </c>
      <c r="G660" s="55" t="s">
        <v>10151</v>
      </c>
      <c r="H660" s="55"/>
    </row>
    <row r="661" spans="1:8" s="39" customFormat="1" ht="84">
      <c r="A661" s="55" t="s">
        <v>12073</v>
      </c>
      <c r="B661" s="55"/>
      <c r="C661" s="55" t="s">
        <v>360</v>
      </c>
      <c r="D661" s="55" t="s">
        <v>294</v>
      </c>
      <c r="E661" s="55" t="s">
        <v>12254</v>
      </c>
      <c r="F661" s="55" t="s">
        <v>12242</v>
      </c>
      <c r="G661" s="55" t="s">
        <v>10151</v>
      </c>
      <c r="H661" s="55"/>
    </row>
    <row r="662" spans="1:8" s="39" customFormat="1" ht="24">
      <c r="A662" s="55" t="s">
        <v>12071</v>
      </c>
      <c r="B662" s="55"/>
      <c r="C662" s="55" t="s">
        <v>360</v>
      </c>
      <c r="D662" s="55" t="s">
        <v>294</v>
      </c>
      <c r="E662" s="55" t="s">
        <v>12072</v>
      </c>
      <c r="F662" s="55" t="s">
        <v>3815</v>
      </c>
      <c r="G662" s="55" t="s">
        <v>10151</v>
      </c>
      <c r="H662" s="55"/>
    </row>
    <row r="663" spans="1:8" s="39" customFormat="1" ht="48">
      <c r="A663" s="55" t="s">
        <v>12070</v>
      </c>
      <c r="B663" s="55"/>
      <c r="C663" s="55" t="s">
        <v>360</v>
      </c>
      <c r="D663" s="55" t="s">
        <v>294</v>
      </c>
      <c r="E663" s="55" t="s">
        <v>12255</v>
      </c>
      <c r="F663" s="55" t="s">
        <v>12241</v>
      </c>
      <c r="G663" s="55" t="s">
        <v>10151</v>
      </c>
      <c r="H663" s="55"/>
    </row>
    <row r="664" spans="1:8" s="39" customFormat="1" ht="60">
      <c r="A664" s="55" t="s">
        <v>12086</v>
      </c>
      <c r="B664" s="55" t="s">
        <v>3835</v>
      </c>
      <c r="C664" s="55" t="s">
        <v>360</v>
      </c>
      <c r="D664" s="55" t="s">
        <v>294</v>
      </c>
      <c r="E664" s="55" t="s">
        <v>12085</v>
      </c>
      <c r="F664" s="55"/>
      <c r="G664" s="55" t="s">
        <v>10151</v>
      </c>
      <c r="H664" s="55"/>
    </row>
    <row r="665" spans="1:8" s="39" customFormat="1" ht="24">
      <c r="A665" s="55" t="s">
        <v>10832</v>
      </c>
      <c r="B665" s="55"/>
      <c r="C665" s="55" t="s">
        <v>308</v>
      </c>
      <c r="D665" s="55" t="s">
        <v>294</v>
      </c>
      <c r="E665" s="55" t="s">
        <v>10834</v>
      </c>
      <c r="F665" s="55"/>
      <c r="G665" s="55" t="s">
        <v>10151</v>
      </c>
      <c r="H665" s="55"/>
    </row>
    <row r="666" spans="1:8" s="39" customFormat="1" ht="24">
      <c r="A666" s="55" t="s">
        <v>10787</v>
      </c>
      <c r="B666" s="55"/>
      <c r="C666" s="55" t="s">
        <v>360</v>
      </c>
      <c r="D666" s="55" t="s">
        <v>11119</v>
      </c>
      <c r="E666" s="55" t="s">
        <v>10788</v>
      </c>
      <c r="F666" s="55"/>
      <c r="G666" s="55" t="s">
        <v>345</v>
      </c>
      <c r="H666" s="55"/>
    </row>
    <row r="667" spans="1:8" s="39" customFormat="1" ht="24">
      <c r="A667" s="55" t="s">
        <v>12649</v>
      </c>
      <c r="B667" s="55"/>
      <c r="C667" s="55" t="s">
        <v>360</v>
      </c>
      <c r="D667" s="55" t="s">
        <v>306</v>
      </c>
      <c r="E667" s="55" t="s">
        <v>12650</v>
      </c>
      <c r="F667" s="55"/>
      <c r="G667" s="55" t="s">
        <v>345</v>
      </c>
      <c r="H667" s="55"/>
    </row>
    <row r="668" spans="1:8" s="39" customFormat="1" ht="24">
      <c r="A668" s="55" t="s">
        <v>11313</v>
      </c>
      <c r="B668" s="55"/>
      <c r="C668" s="55" t="s">
        <v>360</v>
      </c>
      <c r="D668" s="55" t="s">
        <v>306</v>
      </c>
      <c r="E668" s="55" t="s">
        <v>10788</v>
      </c>
      <c r="F668" s="55"/>
      <c r="G668" s="55" t="s">
        <v>345</v>
      </c>
      <c r="H668" s="55"/>
    </row>
    <row r="669" spans="1:8" s="39" customFormat="1" ht="24">
      <c r="A669" s="55" t="s">
        <v>12651</v>
      </c>
      <c r="B669" s="55"/>
      <c r="C669" s="55" t="s">
        <v>360</v>
      </c>
      <c r="D669" s="55" t="s">
        <v>306</v>
      </c>
      <c r="E669" s="55" t="s">
        <v>11312</v>
      </c>
      <c r="F669" s="55"/>
      <c r="G669" s="55" t="s">
        <v>345</v>
      </c>
      <c r="H669" s="55"/>
    </row>
    <row r="670" spans="1:8" s="39" customFormat="1" ht="24">
      <c r="A670" s="55" t="s">
        <v>12652</v>
      </c>
      <c r="B670" s="55"/>
      <c r="C670" s="55" t="s">
        <v>360</v>
      </c>
      <c r="D670" s="55" t="s">
        <v>306</v>
      </c>
      <c r="E670" s="55" t="s">
        <v>10788</v>
      </c>
      <c r="F670" s="55"/>
      <c r="G670" s="55" t="s">
        <v>345</v>
      </c>
      <c r="H670" s="55"/>
    </row>
    <row r="671" spans="1:8" s="39" customFormat="1" ht="24">
      <c r="A671" s="55" t="s">
        <v>12611</v>
      </c>
      <c r="B671" s="55"/>
      <c r="C671" s="55" t="s">
        <v>12612</v>
      </c>
      <c r="D671" s="55" t="s">
        <v>12613</v>
      </c>
      <c r="E671" s="55" t="s">
        <v>12614</v>
      </c>
      <c r="F671" s="55"/>
      <c r="G671" s="55" t="s">
        <v>12615</v>
      </c>
      <c r="H671" s="55"/>
    </row>
    <row r="672" spans="1:8" s="39" customFormat="1" ht="24">
      <c r="A672" s="55" t="s">
        <v>12609</v>
      </c>
      <c r="B672" s="55"/>
      <c r="C672" s="55" t="s">
        <v>12605</v>
      </c>
      <c r="D672" s="55" t="s">
        <v>12606</v>
      </c>
      <c r="E672" s="55" t="s">
        <v>12610</v>
      </c>
      <c r="F672" s="55"/>
      <c r="G672" s="55" t="s">
        <v>12608</v>
      </c>
      <c r="H672" s="55"/>
    </row>
    <row r="673" spans="1:8" s="39" customFormat="1" ht="96">
      <c r="A673" s="55" t="s">
        <v>12061</v>
      </c>
      <c r="B673" s="55"/>
      <c r="C673" s="55" t="s">
        <v>360</v>
      </c>
      <c r="D673" s="55" t="s">
        <v>294</v>
      </c>
      <c r="E673" s="55" t="s">
        <v>12248</v>
      </c>
      <c r="F673" s="55" t="s">
        <v>9534</v>
      </c>
      <c r="G673" s="55" t="s">
        <v>10151</v>
      </c>
      <c r="H673" s="55"/>
    </row>
    <row r="674" spans="1:8" s="39" customFormat="1" ht="24">
      <c r="A674" s="55" t="s">
        <v>12643</v>
      </c>
      <c r="B674" s="55"/>
      <c r="C674" s="55" t="s">
        <v>360</v>
      </c>
      <c r="D674" s="55" t="s">
        <v>294</v>
      </c>
      <c r="E674" s="55" t="s">
        <v>12249</v>
      </c>
      <c r="F674" s="55" t="s">
        <v>12243</v>
      </c>
      <c r="G674" s="55" t="s">
        <v>10151</v>
      </c>
      <c r="H674" s="55"/>
    </row>
    <row r="675" spans="1:8" s="39" customFormat="1" ht="120">
      <c r="A675" s="55" t="s">
        <v>12060</v>
      </c>
      <c r="B675" s="55"/>
      <c r="C675" s="55" t="s">
        <v>360</v>
      </c>
      <c r="D675" s="55" t="s">
        <v>294</v>
      </c>
      <c r="E675" s="55" t="s">
        <v>12250</v>
      </c>
      <c r="F675" s="55" t="s">
        <v>9534</v>
      </c>
      <c r="G675" s="55" t="s">
        <v>10151</v>
      </c>
      <c r="H675" s="55"/>
    </row>
    <row r="676" spans="1:8" s="39" customFormat="1" ht="228">
      <c r="A676" s="55" t="s">
        <v>12642</v>
      </c>
      <c r="B676" s="55"/>
      <c r="C676" s="55" t="s">
        <v>360</v>
      </c>
      <c r="D676" s="55" t="s">
        <v>294</v>
      </c>
      <c r="E676" s="55" t="s">
        <v>12251</v>
      </c>
      <c r="F676" s="55" t="s">
        <v>12242</v>
      </c>
      <c r="G676" s="55" t="s">
        <v>10151</v>
      </c>
      <c r="H676" s="55"/>
    </row>
    <row r="677" spans="1:8" s="39" customFormat="1" ht="48">
      <c r="A677" s="55" t="s">
        <v>12059</v>
      </c>
      <c r="B677" s="55"/>
      <c r="C677" s="55" t="s">
        <v>360</v>
      </c>
      <c r="D677" s="55" t="s">
        <v>294</v>
      </c>
      <c r="E677" s="55" t="s">
        <v>12252</v>
      </c>
      <c r="F677" s="55" t="s">
        <v>12242</v>
      </c>
      <c r="G677" s="55" t="s">
        <v>10151</v>
      </c>
      <c r="H677" s="55"/>
    </row>
    <row r="678" spans="1:8" s="39" customFormat="1" ht="72">
      <c r="A678" s="55" t="s">
        <v>12640</v>
      </c>
      <c r="B678" s="55"/>
      <c r="C678" s="55" t="s">
        <v>12641</v>
      </c>
      <c r="D678" s="55" t="s">
        <v>294</v>
      </c>
      <c r="E678" s="55" t="s">
        <v>12253</v>
      </c>
      <c r="F678" s="55" t="s">
        <v>12242</v>
      </c>
      <c r="G678" s="55" t="s">
        <v>10151</v>
      </c>
      <c r="H678" s="55"/>
    </row>
    <row r="679" spans="1:8" s="39" customFormat="1" ht="24">
      <c r="A679" s="55" t="s">
        <v>10064</v>
      </c>
      <c r="B679" s="55"/>
      <c r="C679" s="55" t="s">
        <v>360</v>
      </c>
      <c r="D679" s="55" t="s">
        <v>11119</v>
      </c>
      <c r="E679" s="55" t="s">
        <v>10063</v>
      </c>
      <c r="F679" s="55"/>
      <c r="G679" s="55" t="s">
        <v>345</v>
      </c>
      <c r="H679" s="55"/>
    </row>
    <row r="680" spans="1:8" s="39" customFormat="1" ht="24">
      <c r="A680" s="55" t="s">
        <v>11052</v>
      </c>
      <c r="B680" s="55"/>
      <c r="C680" s="55" t="s">
        <v>11053</v>
      </c>
      <c r="D680" s="55" t="s">
        <v>294</v>
      </c>
      <c r="E680" s="55" t="s">
        <v>11055</v>
      </c>
      <c r="F680" s="55"/>
      <c r="G680" s="55" t="s">
        <v>10151</v>
      </c>
      <c r="H680" s="55"/>
    </row>
    <row r="681" spans="1:8" s="39" customFormat="1" ht="24">
      <c r="A681" s="55" t="s">
        <v>11129</v>
      </c>
      <c r="B681" s="55"/>
      <c r="C681" s="55" t="s">
        <v>360</v>
      </c>
      <c r="D681" s="55" t="s">
        <v>11119</v>
      </c>
      <c r="E681" s="55" t="s">
        <v>11130</v>
      </c>
      <c r="F681" s="55"/>
      <c r="G681" s="55" t="s">
        <v>345</v>
      </c>
      <c r="H681" s="55"/>
    </row>
    <row r="682" spans="1:8" s="39" customFormat="1" ht="24">
      <c r="A682" s="55" t="s">
        <v>11131</v>
      </c>
      <c r="B682" s="55"/>
      <c r="C682" s="55" t="s">
        <v>360</v>
      </c>
      <c r="D682" s="55" t="s">
        <v>11119</v>
      </c>
      <c r="E682" s="55" t="s">
        <v>11132</v>
      </c>
      <c r="F682" s="55"/>
      <c r="G682" s="55" t="s">
        <v>345</v>
      </c>
      <c r="H682" s="55"/>
    </row>
    <row r="683" spans="1:8" s="39" customFormat="1" ht="24">
      <c r="A683" s="55" t="s">
        <v>11127</v>
      </c>
      <c r="B683" s="55"/>
      <c r="C683" s="55" t="s">
        <v>360</v>
      </c>
      <c r="D683" s="55" t="s">
        <v>11119</v>
      </c>
      <c r="E683" s="55" t="s">
        <v>11128</v>
      </c>
      <c r="F683" s="55"/>
      <c r="G683" s="55" t="s">
        <v>345</v>
      </c>
      <c r="H683" s="55"/>
    </row>
    <row r="684" spans="1:8" s="39" customFormat="1" ht="24">
      <c r="A684" s="55" t="s">
        <v>11127</v>
      </c>
      <c r="B684" s="55" t="s">
        <v>2563</v>
      </c>
      <c r="C684" s="55"/>
      <c r="D684" s="55" t="s">
        <v>11119</v>
      </c>
      <c r="E684" s="55" t="s">
        <v>10065</v>
      </c>
      <c r="F684" s="55"/>
      <c r="G684" s="55" t="s">
        <v>345</v>
      </c>
      <c r="H684" s="55"/>
    </row>
    <row r="685" spans="1:8" s="39" customFormat="1" ht="24">
      <c r="A685" s="55" t="s">
        <v>10154</v>
      </c>
      <c r="B685" s="55" t="s">
        <v>10153</v>
      </c>
      <c r="C685" s="55" t="s">
        <v>360</v>
      </c>
      <c r="D685" s="55" t="s">
        <v>294</v>
      </c>
      <c r="E685" s="55" t="s">
        <v>10732</v>
      </c>
      <c r="F685" s="55" t="s">
        <v>3814</v>
      </c>
      <c r="G685" s="55" t="s">
        <v>10151</v>
      </c>
      <c r="H685" s="55"/>
    </row>
    <row r="686" spans="1:8" s="39" customFormat="1" ht="24">
      <c r="A686" s="55" t="s">
        <v>11125</v>
      </c>
      <c r="B686" s="55"/>
      <c r="C686" s="55" t="s">
        <v>360</v>
      </c>
      <c r="D686" s="55" t="s">
        <v>294</v>
      </c>
      <c r="E686" s="55" t="s">
        <v>11126</v>
      </c>
      <c r="F686" s="55" t="s">
        <v>3815</v>
      </c>
      <c r="G686" s="55" t="s">
        <v>10151</v>
      </c>
      <c r="H686" s="55"/>
    </row>
    <row r="687" spans="1:8" s="39" customFormat="1" ht="24">
      <c r="A687" s="55" t="s">
        <v>10725</v>
      </c>
      <c r="B687" s="55" t="s">
        <v>7092</v>
      </c>
      <c r="C687" s="55" t="s">
        <v>360</v>
      </c>
      <c r="D687" s="55" t="s">
        <v>294</v>
      </c>
      <c r="E687" s="55" t="s">
        <v>11122</v>
      </c>
      <c r="F687" s="55"/>
      <c r="G687" s="55" t="s">
        <v>301</v>
      </c>
      <c r="H687" s="55"/>
    </row>
    <row r="688" spans="1:8" s="39" customFormat="1" ht="24">
      <c r="A688" s="55" t="s">
        <v>10725</v>
      </c>
      <c r="B688" s="55" t="s">
        <v>7092</v>
      </c>
      <c r="C688" s="55" t="s">
        <v>360</v>
      </c>
      <c r="D688" s="55" t="s">
        <v>294</v>
      </c>
      <c r="E688" s="55" t="s">
        <v>11122</v>
      </c>
      <c r="F688" s="55"/>
      <c r="G688" s="55" t="s">
        <v>301</v>
      </c>
      <c r="H688" s="55"/>
    </row>
    <row r="689" spans="1:8" s="39" customFormat="1" ht="24">
      <c r="A689" s="55" t="s">
        <v>12658</v>
      </c>
      <c r="B689" s="55" t="s">
        <v>7092</v>
      </c>
      <c r="C689" s="55" t="s">
        <v>12641</v>
      </c>
      <c r="D689" s="55" t="s">
        <v>12659</v>
      </c>
      <c r="E689" s="55" t="s">
        <v>12660</v>
      </c>
      <c r="F689" s="55"/>
      <c r="G689" s="55" t="s">
        <v>12657</v>
      </c>
      <c r="H689" s="55"/>
    </row>
    <row r="690" spans="1:8" s="39" customFormat="1" ht="24">
      <c r="A690" s="55" t="s">
        <v>12655</v>
      </c>
      <c r="B690" s="55" t="s">
        <v>7092</v>
      </c>
      <c r="C690" s="55" t="s">
        <v>360</v>
      </c>
      <c r="D690" s="55" t="s">
        <v>294</v>
      </c>
      <c r="E690" s="55" t="s">
        <v>12656</v>
      </c>
      <c r="F690" s="55"/>
      <c r="G690" s="55" t="s">
        <v>12657</v>
      </c>
      <c r="H690" s="55"/>
    </row>
    <row r="691" spans="1:8" s="39" customFormat="1" ht="24">
      <c r="A691" s="55" t="s">
        <v>11133</v>
      </c>
      <c r="B691" s="55"/>
      <c r="C691" s="55" t="s">
        <v>360</v>
      </c>
      <c r="D691" s="55" t="s">
        <v>11119</v>
      </c>
      <c r="E691" s="55" t="s">
        <v>11132</v>
      </c>
      <c r="F691" s="55"/>
      <c r="G691" s="55" t="s">
        <v>345</v>
      </c>
      <c r="H691" s="55"/>
    </row>
    <row r="692" spans="1:8" s="39" customFormat="1" ht="24">
      <c r="A692" s="55" t="s">
        <v>9870</v>
      </c>
      <c r="B692" s="55"/>
      <c r="C692" s="55" t="s">
        <v>360</v>
      </c>
      <c r="D692" s="55" t="s">
        <v>11119</v>
      </c>
      <c r="E692" s="55" t="s">
        <v>11132</v>
      </c>
      <c r="F692" s="55"/>
      <c r="G692" s="55" t="s">
        <v>345</v>
      </c>
      <c r="H692" s="55"/>
    </row>
    <row r="693" spans="1:8" s="39" customFormat="1" ht="24">
      <c r="A693" s="55" t="s">
        <v>9871</v>
      </c>
      <c r="B693" s="55"/>
      <c r="C693" s="55" t="s">
        <v>360</v>
      </c>
      <c r="D693" s="55" t="s">
        <v>11119</v>
      </c>
      <c r="E693" s="55" t="s">
        <v>11132</v>
      </c>
      <c r="F693" s="55"/>
      <c r="G693" s="55" t="s">
        <v>345</v>
      </c>
      <c r="H693" s="55"/>
    </row>
    <row r="694" spans="1:8" s="39" customFormat="1" ht="60">
      <c r="A694" s="55" t="s">
        <v>12081</v>
      </c>
      <c r="B694" s="55" t="s">
        <v>12080</v>
      </c>
      <c r="C694" s="55" t="s">
        <v>360</v>
      </c>
      <c r="D694" s="55" t="s">
        <v>294</v>
      </c>
      <c r="E694" s="55" t="s">
        <v>12082</v>
      </c>
      <c r="F694" s="55" t="s">
        <v>3815</v>
      </c>
      <c r="G694" s="55" t="s">
        <v>10151</v>
      </c>
      <c r="H694" s="55"/>
    </row>
    <row r="695" spans="1:8" s="39" customFormat="1" ht="96">
      <c r="A695" s="55" t="s">
        <v>10161</v>
      </c>
      <c r="B695" s="55" t="s">
        <v>2550</v>
      </c>
      <c r="C695" s="55" t="s">
        <v>360</v>
      </c>
      <c r="D695" s="55" t="s">
        <v>294</v>
      </c>
      <c r="E695" s="55" t="s">
        <v>12079</v>
      </c>
      <c r="F695" s="55" t="s">
        <v>10722</v>
      </c>
      <c r="G695" s="55" t="s">
        <v>10151</v>
      </c>
      <c r="H695" s="55"/>
    </row>
    <row r="696" spans="1:8" s="39" customFormat="1" ht="24">
      <c r="A696" s="55" t="s">
        <v>10157</v>
      </c>
      <c r="B696" s="55"/>
      <c r="C696" s="55" t="s">
        <v>360</v>
      </c>
      <c r="D696" s="55" t="s">
        <v>294</v>
      </c>
      <c r="E696" s="55" t="s">
        <v>10731</v>
      </c>
      <c r="F696" s="55" t="s">
        <v>3814</v>
      </c>
      <c r="G696" s="55" t="s">
        <v>10151</v>
      </c>
      <c r="H696" s="55"/>
    </row>
    <row r="697" spans="1:8" s="39" customFormat="1" ht="60">
      <c r="A697" s="55" t="s">
        <v>11060</v>
      </c>
      <c r="B697" s="55"/>
      <c r="C697" s="55" t="s">
        <v>360</v>
      </c>
      <c r="D697" s="55" t="s">
        <v>294</v>
      </c>
      <c r="E697" s="55" t="s">
        <v>12076</v>
      </c>
      <c r="F697" s="55" t="s">
        <v>3814</v>
      </c>
      <c r="G697" s="55" t="s">
        <v>10151</v>
      </c>
      <c r="H697" s="55"/>
    </row>
    <row r="698" spans="1:8" s="39" customFormat="1" ht="144">
      <c r="A698" s="55" t="s">
        <v>12246</v>
      </c>
      <c r="B698" s="55"/>
      <c r="C698" s="55" t="s">
        <v>360</v>
      </c>
      <c r="D698" s="55" t="s">
        <v>294</v>
      </c>
      <c r="E698" s="55" t="s">
        <v>12245</v>
      </c>
      <c r="F698" s="55" t="s">
        <v>12244</v>
      </c>
      <c r="G698" s="55" t="s">
        <v>10151</v>
      </c>
      <c r="H698" s="55"/>
    </row>
    <row r="699" spans="1:8" s="39" customFormat="1" ht="24">
      <c r="A699" s="55" t="s">
        <v>9872</v>
      </c>
      <c r="B699" s="55"/>
      <c r="C699" s="55" t="s">
        <v>360</v>
      </c>
      <c r="D699" s="55" t="s">
        <v>11119</v>
      </c>
      <c r="E699" s="55" t="s">
        <v>11132</v>
      </c>
      <c r="F699" s="55"/>
      <c r="G699" s="55" t="s">
        <v>345</v>
      </c>
      <c r="H699" s="55"/>
    </row>
    <row r="700" spans="1:8" s="39" customFormat="1" ht="48">
      <c r="A700" s="55" t="s">
        <v>10169</v>
      </c>
      <c r="B700" s="55"/>
      <c r="C700" s="55" t="s">
        <v>360</v>
      </c>
      <c r="D700" s="55" t="s">
        <v>294</v>
      </c>
      <c r="E700" s="55" t="s">
        <v>10168</v>
      </c>
      <c r="F700" s="55" t="s">
        <v>3815</v>
      </c>
      <c r="G700" s="55" t="s">
        <v>10151</v>
      </c>
      <c r="H700" s="55"/>
    </row>
    <row r="701" spans="1:8" s="39" customFormat="1" ht="24">
      <c r="A701" s="55" t="s">
        <v>10167</v>
      </c>
      <c r="B701" s="55" t="s">
        <v>10166</v>
      </c>
      <c r="C701" s="55"/>
      <c r="D701" s="55" t="s">
        <v>294</v>
      </c>
      <c r="E701" s="55" t="s">
        <v>10728</v>
      </c>
      <c r="F701" s="55" t="s">
        <v>10721</v>
      </c>
      <c r="G701" s="55" t="s">
        <v>10151</v>
      </c>
      <c r="H701" s="55"/>
    </row>
    <row r="702" spans="1:8" s="39" customFormat="1" ht="36">
      <c r="A702" s="55" t="s">
        <v>11118</v>
      </c>
      <c r="B702" s="55" t="s">
        <v>11054</v>
      </c>
      <c r="C702" s="55"/>
      <c r="D702" s="55" t="s">
        <v>11119</v>
      </c>
      <c r="E702" s="55" t="s">
        <v>11120</v>
      </c>
      <c r="F702" s="55"/>
      <c r="G702" s="55" t="s">
        <v>10151</v>
      </c>
      <c r="H702" s="55"/>
    </row>
    <row r="703" spans="1:8" s="39" customFormat="1" ht="60">
      <c r="A703" s="55" t="s">
        <v>9801</v>
      </c>
      <c r="B703" s="55" t="s">
        <v>7092</v>
      </c>
      <c r="C703" s="55" t="s">
        <v>360</v>
      </c>
      <c r="D703" s="55" t="s">
        <v>294</v>
      </c>
      <c r="E703" s="55" t="s">
        <v>9802</v>
      </c>
      <c r="F703" s="55"/>
      <c r="G703" s="55" t="s">
        <v>301</v>
      </c>
      <c r="H703" s="55"/>
    </row>
    <row r="704" spans="1:8" s="39" customFormat="1" ht="24">
      <c r="A704" s="55" t="s">
        <v>9796</v>
      </c>
      <c r="B704" s="55" t="s">
        <v>7092</v>
      </c>
      <c r="C704" s="55" t="s">
        <v>308</v>
      </c>
      <c r="D704" s="55" t="s">
        <v>294</v>
      </c>
      <c r="E704" s="55" t="s">
        <v>11134</v>
      </c>
      <c r="F704" s="55"/>
      <c r="G704" s="55" t="s">
        <v>301</v>
      </c>
      <c r="H704" s="55"/>
    </row>
    <row r="705" spans="1:8" s="39" customFormat="1" ht="24">
      <c r="A705" s="55" t="s">
        <v>9794</v>
      </c>
      <c r="B705" s="55" t="s">
        <v>7092</v>
      </c>
      <c r="C705" s="55" t="s">
        <v>308</v>
      </c>
      <c r="D705" s="55" t="s">
        <v>294</v>
      </c>
      <c r="E705" s="55" t="s">
        <v>11134</v>
      </c>
      <c r="F705" s="55"/>
      <c r="G705" s="55" t="s">
        <v>301</v>
      </c>
      <c r="H705" s="55"/>
    </row>
    <row r="706" spans="1:8" s="39" customFormat="1" ht="24">
      <c r="A706" s="55" t="s">
        <v>9799</v>
      </c>
      <c r="B706" s="55" t="s">
        <v>7092</v>
      </c>
      <c r="C706" s="55" t="s">
        <v>360</v>
      </c>
      <c r="D706" s="55" t="s">
        <v>294</v>
      </c>
      <c r="E706" s="55" t="s">
        <v>9800</v>
      </c>
      <c r="F706" s="55"/>
      <c r="G706" s="55" t="s">
        <v>301</v>
      </c>
      <c r="H706" s="55"/>
    </row>
    <row r="707" spans="1:8" s="39" customFormat="1" ht="24">
      <c r="A707" s="55" t="s">
        <v>9797</v>
      </c>
      <c r="B707" s="55" t="s">
        <v>7092</v>
      </c>
      <c r="C707" s="55" t="s">
        <v>360</v>
      </c>
      <c r="D707" s="55" t="s">
        <v>294</v>
      </c>
      <c r="E707" s="55" t="s">
        <v>9798</v>
      </c>
      <c r="F707" s="55"/>
      <c r="G707" s="55" t="s">
        <v>301</v>
      </c>
      <c r="H707" s="55"/>
    </row>
    <row r="708" spans="1:8" s="39" customFormat="1" ht="60">
      <c r="A708" s="55" t="s">
        <v>10163</v>
      </c>
      <c r="B708" s="55"/>
      <c r="C708" s="55" t="s">
        <v>360</v>
      </c>
      <c r="D708" s="55" t="s">
        <v>294</v>
      </c>
      <c r="E708" s="55" t="s">
        <v>10730</v>
      </c>
      <c r="F708" s="55" t="s">
        <v>9534</v>
      </c>
      <c r="G708" s="55" t="s">
        <v>10151</v>
      </c>
      <c r="H708" s="55"/>
    </row>
    <row r="709" spans="1:8" s="39" customFormat="1" ht="60">
      <c r="A709" s="55" t="s">
        <v>10165</v>
      </c>
      <c r="B709" s="55"/>
      <c r="C709" s="55" t="s">
        <v>360</v>
      </c>
      <c r="D709" s="55" t="s">
        <v>294</v>
      </c>
      <c r="E709" s="55" t="s">
        <v>10729</v>
      </c>
      <c r="F709" s="55" t="s">
        <v>9534</v>
      </c>
      <c r="G709" s="55" t="s">
        <v>10151</v>
      </c>
      <c r="H709" s="55"/>
    </row>
    <row r="710" spans="1:8" s="39" customFormat="1" ht="24">
      <c r="A710" s="55" t="s">
        <v>9869</v>
      </c>
      <c r="B710" s="55"/>
      <c r="C710" s="55" t="s">
        <v>360</v>
      </c>
      <c r="D710" s="55" t="s">
        <v>11119</v>
      </c>
      <c r="E710" s="55" t="s">
        <v>11132</v>
      </c>
      <c r="F710" s="55"/>
      <c r="G710" s="55" t="s">
        <v>345</v>
      </c>
      <c r="H710" s="55"/>
    </row>
    <row r="711" spans="1:8" s="39" customFormat="1" ht="24">
      <c r="A711" s="55" t="s">
        <v>9760</v>
      </c>
      <c r="B711" s="55"/>
      <c r="C711" s="55" t="s">
        <v>360</v>
      </c>
      <c r="D711" s="55" t="s">
        <v>11119</v>
      </c>
      <c r="E711" s="55" t="s">
        <v>9761</v>
      </c>
      <c r="F711" s="55"/>
      <c r="G711" s="55" t="s">
        <v>345</v>
      </c>
      <c r="H711" s="55"/>
    </row>
    <row r="712" spans="1:8" s="39" customFormat="1" ht="24">
      <c r="A712" s="55" t="s">
        <v>9759</v>
      </c>
      <c r="B712" s="55"/>
      <c r="C712" s="55" t="s">
        <v>360</v>
      </c>
      <c r="D712" s="55" t="s">
        <v>11119</v>
      </c>
      <c r="E712" s="55" t="s">
        <v>11132</v>
      </c>
      <c r="F712" s="55"/>
      <c r="G712" s="55" t="s">
        <v>345</v>
      </c>
      <c r="H712" s="55"/>
    </row>
    <row r="713" spans="1:8" s="39" customFormat="1" ht="24">
      <c r="A713" s="55" t="s">
        <v>9978</v>
      </c>
      <c r="B713" s="55" t="s">
        <v>7092</v>
      </c>
      <c r="C713" s="55" t="s">
        <v>308</v>
      </c>
      <c r="D713" s="55" t="s">
        <v>294</v>
      </c>
      <c r="E713" s="55" t="s">
        <v>9428</v>
      </c>
      <c r="F713" s="55"/>
      <c r="G713" s="55" t="s">
        <v>301</v>
      </c>
      <c r="H713" s="55"/>
    </row>
    <row r="714" spans="1:8" s="39" customFormat="1" ht="24">
      <c r="A714" s="55" t="s">
        <v>9977</v>
      </c>
      <c r="B714" s="55" t="s">
        <v>7092</v>
      </c>
      <c r="C714" s="55" t="s">
        <v>308</v>
      </c>
      <c r="D714" s="55" t="s">
        <v>294</v>
      </c>
      <c r="E714" s="55" t="s">
        <v>9428</v>
      </c>
      <c r="F714" s="55"/>
      <c r="G714" s="55" t="s">
        <v>301</v>
      </c>
      <c r="H714" s="55"/>
    </row>
    <row r="715" spans="1:8" s="39" customFormat="1" ht="24">
      <c r="A715" s="55" t="s">
        <v>9976</v>
      </c>
      <c r="B715" s="55" t="s">
        <v>7092</v>
      </c>
      <c r="C715" s="55" t="s">
        <v>308</v>
      </c>
      <c r="D715" s="55" t="s">
        <v>294</v>
      </c>
      <c r="E715" s="55" t="s">
        <v>308</v>
      </c>
      <c r="F715" s="55"/>
      <c r="G715" s="55" t="s">
        <v>301</v>
      </c>
      <c r="H715" s="55"/>
    </row>
    <row r="716" spans="1:8" s="39" customFormat="1" ht="24">
      <c r="A716" s="55" t="s">
        <v>9975</v>
      </c>
      <c r="B716" s="55" t="s">
        <v>7092</v>
      </c>
      <c r="C716" s="55" t="s">
        <v>308</v>
      </c>
      <c r="D716" s="55" t="s">
        <v>294</v>
      </c>
      <c r="E716" s="55" t="s">
        <v>9428</v>
      </c>
      <c r="F716" s="55"/>
      <c r="G716" s="55" t="s">
        <v>301</v>
      </c>
      <c r="H716" s="55"/>
    </row>
    <row r="717" spans="1:8" s="39" customFormat="1" ht="24">
      <c r="A717" s="55" t="s">
        <v>9795</v>
      </c>
      <c r="B717" s="55" t="s">
        <v>7092</v>
      </c>
      <c r="C717" s="55" t="s">
        <v>308</v>
      </c>
      <c r="D717" s="55" t="s">
        <v>294</v>
      </c>
      <c r="E717" s="55" t="s">
        <v>9804</v>
      </c>
      <c r="F717" s="55"/>
      <c r="G717" s="55" t="s">
        <v>301</v>
      </c>
      <c r="H717" s="55"/>
    </row>
    <row r="718" spans="1:8" s="39" customFormat="1" ht="24">
      <c r="A718" s="55" t="s">
        <v>9807</v>
      </c>
      <c r="B718" s="55" t="s">
        <v>7092</v>
      </c>
      <c r="C718" s="55" t="s">
        <v>308</v>
      </c>
      <c r="D718" s="55" t="s">
        <v>294</v>
      </c>
      <c r="E718" s="55" t="s">
        <v>9804</v>
      </c>
      <c r="F718" s="55"/>
      <c r="G718" s="55" t="s">
        <v>301</v>
      </c>
      <c r="H718" s="55"/>
    </row>
    <row r="719" spans="1:8" s="39" customFormat="1" ht="24">
      <c r="A719" s="55" t="s">
        <v>11137</v>
      </c>
      <c r="B719" s="55" t="s">
        <v>7092</v>
      </c>
      <c r="C719" s="55" t="s">
        <v>308</v>
      </c>
      <c r="D719" s="55" t="s">
        <v>294</v>
      </c>
      <c r="E719" s="55" t="s">
        <v>9804</v>
      </c>
      <c r="F719" s="55"/>
      <c r="G719" s="55" t="s">
        <v>301</v>
      </c>
      <c r="H719" s="55"/>
    </row>
    <row r="720" spans="1:8" s="39" customFormat="1" ht="24">
      <c r="A720" s="55" t="s">
        <v>9806</v>
      </c>
      <c r="B720" s="55" t="s">
        <v>7092</v>
      </c>
      <c r="C720" s="55" t="s">
        <v>308</v>
      </c>
      <c r="D720" s="55" t="s">
        <v>294</v>
      </c>
      <c r="E720" s="55" t="s">
        <v>9804</v>
      </c>
      <c r="F720" s="55"/>
      <c r="G720" s="55" t="s">
        <v>301</v>
      </c>
      <c r="H720" s="55"/>
    </row>
    <row r="721" spans="1:8" s="39" customFormat="1" ht="24">
      <c r="A721" s="55" t="s">
        <v>11136</v>
      </c>
      <c r="B721" s="55" t="s">
        <v>7092</v>
      </c>
      <c r="C721" s="55" t="s">
        <v>308</v>
      </c>
      <c r="D721" s="55" t="s">
        <v>294</v>
      </c>
      <c r="E721" s="55" t="s">
        <v>9804</v>
      </c>
      <c r="F721" s="55"/>
      <c r="G721" s="55" t="s">
        <v>301</v>
      </c>
      <c r="H721" s="55"/>
    </row>
    <row r="722" spans="1:8" s="39" customFormat="1" ht="24">
      <c r="A722" s="55" t="s">
        <v>11135</v>
      </c>
      <c r="B722" s="55" t="s">
        <v>7092</v>
      </c>
      <c r="C722" s="55" t="s">
        <v>308</v>
      </c>
      <c r="D722" s="55" t="s">
        <v>294</v>
      </c>
      <c r="E722" s="55" t="s">
        <v>9804</v>
      </c>
      <c r="F722" s="55"/>
      <c r="G722" s="55" t="s">
        <v>301</v>
      </c>
      <c r="H722" s="55"/>
    </row>
    <row r="723" spans="1:8" s="39" customFormat="1" ht="24">
      <c r="A723" s="55" t="s">
        <v>9805</v>
      </c>
      <c r="B723" s="55" t="s">
        <v>7092</v>
      </c>
      <c r="C723" s="55" t="s">
        <v>308</v>
      </c>
      <c r="D723" s="55" t="s">
        <v>294</v>
      </c>
      <c r="E723" s="55" t="s">
        <v>9804</v>
      </c>
      <c r="F723" s="55"/>
      <c r="G723" s="55" t="s">
        <v>301</v>
      </c>
      <c r="H723" s="55"/>
    </row>
    <row r="724" spans="1:8" s="39" customFormat="1" ht="24">
      <c r="A724" s="55" t="s">
        <v>9803</v>
      </c>
      <c r="B724" s="55" t="s">
        <v>7092</v>
      </c>
      <c r="C724" s="55" t="s">
        <v>308</v>
      </c>
      <c r="D724" s="55" t="s">
        <v>294</v>
      </c>
      <c r="E724" s="55" t="s">
        <v>9804</v>
      </c>
      <c r="F724" s="55"/>
      <c r="G724" s="55" t="s">
        <v>301</v>
      </c>
      <c r="H724" s="55"/>
    </row>
    <row r="725" spans="1:8" s="39" customFormat="1" ht="36">
      <c r="A725" s="55" t="s">
        <v>10727</v>
      </c>
      <c r="B725" s="55"/>
      <c r="C725" s="55" t="s">
        <v>360</v>
      </c>
      <c r="D725" s="55" t="s">
        <v>294</v>
      </c>
      <c r="E725" s="55" t="s">
        <v>12078</v>
      </c>
      <c r="F725" s="55" t="s">
        <v>3814</v>
      </c>
      <c r="G725" s="55" t="s">
        <v>10151</v>
      </c>
      <c r="H725" s="55"/>
    </row>
    <row r="726" spans="1:8" s="39" customFormat="1" ht="24">
      <c r="A726" s="55" t="s">
        <v>10171</v>
      </c>
      <c r="B726" s="55"/>
      <c r="C726" s="55" t="s">
        <v>360</v>
      </c>
      <c r="D726" s="55" t="s">
        <v>294</v>
      </c>
      <c r="E726" s="55" t="s">
        <v>12077</v>
      </c>
      <c r="F726" s="55" t="s">
        <v>3814</v>
      </c>
      <c r="G726" s="55" t="s">
        <v>10151</v>
      </c>
      <c r="H726" s="55"/>
    </row>
    <row r="727" spans="1:8" s="39" customFormat="1" ht="24">
      <c r="A727" s="55" t="s">
        <v>11121</v>
      </c>
      <c r="B727" s="55"/>
      <c r="C727" s="55" t="s">
        <v>360</v>
      </c>
      <c r="D727" s="55" t="s">
        <v>10848</v>
      </c>
      <c r="E727" s="55" t="s">
        <v>10849</v>
      </c>
      <c r="F727" s="55"/>
      <c r="G727" s="55" t="s">
        <v>10850</v>
      </c>
      <c r="H727" s="55"/>
    </row>
    <row r="728" spans="1:8" s="39" customFormat="1" ht="24">
      <c r="A728" s="55" t="s">
        <v>9442</v>
      </c>
      <c r="B728" s="55"/>
      <c r="C728" s="55" t="s">
        <v>2375</v>
      </c>
      <c r="D728" s="55" t="s">
        <v>3478</v>
      </c>
      <c r="E728" s="55" t="s">
        <v>3479</v>
      </c>
      <c r="F728" s="55"/>
      <c r="G728" s="55" t="s">
        <v>3480</v>
      </c>
      <c r="H728" s="55"/>
    </row>
    <row r="729" spans="1:8" s="39" customFormat="1" ht="24">
      <c r="A729" s="55" t="s">
        <v>9440</v>
      </c>
      <c r="B729" s="55" t="s">
        <v>3337</v>
      </c>
      <c r="C729" s="55"/>
      <c r="D729" s="55" t="s">
        <v>3478</v>
      </c>
      <c r="E729" s="55" t="s">
        <v>9441</v>
      </c>
      <c r="F729" s="55"/>
      <c r="G729" s="55" t="s">
        <v>3480</v>
      </c>
      <c r="H729" s="55"/>
    </row>
    <row r="730" spans="1:8" s="39" customFormat="1" ht="24">
      <c r="A730" s="55" t="s">
        <v>9439</v>
      </c>
      <c r="B730" s="55" t="s">
        <v>7092</v>
      </c>
      <c r="C730" s="55" t="s">
        <v>2551</v>
      </c>
      <c r="D730" s="55" t="s">
        <v>2376</v>
      </c>
      <c r="E730" s="55" t="s">
        <v>9428</v>
      </c>
      <c r="F730" s="55"/>
      <c r="G730" s="55" t="s">
        <v>2548</v>
      </c>
      <c r="H730" s="55"/>
    </row>
    <row r="731" spans="1:8" s="39" customFormat="1" ht="24">
      <c r="A731" s="55" t="s">
        <v>9437</v>
      </c>
      <c r="B731" s="55" t="s">
        <v>7092</v>
      </c>
      <c r="C731" s="55" t="s">
        <v>2375</v>
      </c>
      <c r="D731" s="55" t="s">
        <v>2376</v>
      </c>
      <c r="E731" s="55" t="s">
        <v>9438</v>
      </c>
      <c r="F731" s="55"/>
      <c r="G731" s="55" t="s">
        <v>2548</v>
      </c>
      <c r="H731" s="55"/>
    </row>
    <row r="732" spans="1:8" s="39" customFormat="1" ht="36">
      <c r="A732" s="55" t="s">
        <v>10172</v>
      </c>
      <c r="B732" s="55"/>
      <c r="C732" s="55" t="s">
        <v>10726</v>
      </c>
      <c r="D732" s="55" t="s">
        <v>294</v>
      </c>
      <c r="E732" s="55" t="s">
        <v>12075</v>
      </c>
      <c r="F732" s="55" t="s">
        <v>10720</v>
      </c>
      <c r="G732" s="55" t="s">
        <v>10151</v>
      </c>
      <c r="H732" s="55"/>
    </row>
    <row r="733" spans="1:8" s="39" customFormat="1" ht="24">
      <c r="A733" s="55" t="s">
        <v>8658</v>
      </c>
      <c r="B733" s="55"/>
      <c r="C733" s="55" t="s">
        <v>2375</v>
      </c>
      <c r="D733" s="55" t="s">
        <v>3478</v>
      </c>
      <c r="E733" s="55" t="s">
        <v>3479</v>
      </c>
      <c r="F733" s="55"/>
      <c r="G733" s="55" t="s">
        <v>3480</v>
      </c>
      <c r="H733" s="55"/>
    </row>
    <row r="734" spans="1:8" s="39" customFormat="1" ht="24">
      <c r="A734" s="55" t="s">
        <v>9435</v>
      </c>
      <c r="B734" s="55" t="s">
        <v>7092</v>
      </c>
      <c r="C734" s="55" t="s">
        <v>2375</v>
      </c>
      <c r="D734" s="55" t="s">
        <v>2376</v>
      </c>
      <c r="E734" s="55" t="s">
        <v>9436</v>
      </c>
      <c r="F734" s="55"/>
      <c r="G734" s="55" t="s">
        <v>2548</v>
      </c>
      <c r="H734" s="55"/>
    </row>
    <row r="735" spans="1:8" s="39" customFormat="1" ht="24">
      <c r="A735" s="55" t="s">
        <v>9433</v>
      </c>
      <c r="B735" s="55" t="s">
        <v>7092</v>
      </c>
      <c r="C735" s="55" t="s">
        <v>2375</v>
      </c>
      <c r="D735" s="55" t="s">
        <v>2376</v>
      </c>
      <c r="E735" s="55" t="s">
        <v>9434</v>
      </c>
      <c r="F735" s="55"/>
      <c r="G735" s="55" t="s">
        <v>2548</v>
      </c>
      <c r="H735" s="55"/>
    </row>
    <row r="736" spans="1:8" s="39" customFormat="1" ht="36">
      <c r="A736" s="55" t="s">
        <v>9431</v>
      </c>
      <c r="B736" s="55" t="s">
        <v>7092</v>
      </c>
      <c r="C736" s="55" t="s">
        <v>2375</v>
      </c>
      <c r="D736" s="55" t="s">
        <v>2376</v>
      </c>
      <c r="E736" s="55" t="s">
        <v>9432</v>
      </c>
      <c r="F736" s="55"/>
      <c r="G736" s="55" t="s">
        <v>2548</v>
      </c>
      <c r="H736" s="55"/>
    </row>
    <row r="737" spans="1:8" s="39" customFormat="1" ht="24">
      <c r="A737" s="55" t="s">
        <v>9429</v>
      </c>
      <c r="B737" s="55" t="s">
        <v>7092</v>
      </c>
      <c r="C737" s="55" t="s">
        <v>2375</v>
      </c>
      <c r="D737" s="55" t="s">
        <v>2376</v>
      </c>
      <c r="E737" s="55" t="s">
        <v>9430</v>
      </c>
      <c r="F737" s="55"/>
      <c r="G737" s="55" t="s">
        <v>2548</v>
      </c>
      <c r="H737" s="55"/>
    </row>
    <row r="738" spans="1:8" s="39" customFormat="1" ht="24">
      <c r="A738" s="55" t="s">
        <v>8657</v>
      </c>
      <c r="B738" s="55"/>
      <c r="C738" s="55" t="s">
        <v>2375</v>
      </c>
      <c r="D738" s="55" t="s">
        <v>3478</v>
      </c>
      <c r="E738" s="55" t="s">
        <v>3479</v>
      </c>
      <c r="F738" s="55"/>
      <c r="G738" s="55" t="s">
        <v>3480</v>
      </c>
      <c r="H738" s="55"/>
    </row>
    <row r="739" spans="1:8" s="39" customFormat="1" ht="24">
      <c r="A739" s="55" t="s">
        <v>8656</v>
      </c>
      <c r="B739" s="55"/>
      <c r="C739" s="55" t="s">
        <v>2375</v>
      </c>
      <c r="D739" s="55" t="s">
        <v>3478</v>
      </c>
      <c r="E739" s="55" t="s">
        <v>8655</v>
      </c>
      <c r="F739" s="55"/>
      <c r="G739" s="55" t="s">
        <v>3480</v>
      </c>
      <c r="H739" s="55"/>
    </row>
    <row r="740" spans="1:8" s="39" customFormat="1" ht="24">
      <c r="A740" s="55" t="s">
        <v>8768</v>
      </c>
      <c r="B740" s="55" t="s">
        <v>9967</v>
      </c>
      <c r="C740" s="55" t="s">
        <v>2375</v>
      </c>
      <c r="D740" s="55" t="s">
        <v>2376</v>
      </c>
      <c r="E740" s="55" t="s">
        <v>9968</v>
      </c>
      <c r="F740" s="55" t="s">
        <v>9532</v>
      </c>
      <c r="G740" s="55" t="s">
        <v>384</v>
      </c>
      <c r="H740" s="55"/>
    </row>
    <row r="741" spans="1:8" s="39" customFormat="1" ht="24">
      <c r="A741" s="55" t="s">
        <v>8769</v>
      </c>
      <c r="B741" s="55"/>
      <c r="C741" s="55" t="s">
        <v>2375</v>
      </c>
      <c r="D741" s="55" t="s">
        <v>2376</v>
      </c>
      <c r="E741" s="55" t="s">
        <v>9970</v>
      </c>
      <c r="F741" s="55" t="s">
        <v>9532</v>
      </c>
      <c r="G741" s="55" t="s">
        <v>384</v>
      </c>
      <c r="H741" s="55"/>
    </row>
    <row r="742" spans="1:8" s="39" customFormat="1" ht="24">
      <c r="A742" s="55" t="s">
        <v>8770</v>
      </c>
      <c r="B742" s="55"/>
      <c r="C742" s="55" t="s">
        <v>2375</v>
      </c>
      <c r="D742" s="55" t="s">
        <v>2376</v>
      </c>
      <c r="E742" s="55" t="s">
        <v>9971</v>
      </c>
      <c r="F742" s="55" t="s">
        <v>9532</v>
      </c>
      <c r="G742" s="55" t="s">
        <v>384</v>
      </c>
      <c r="H742" s="55"/>
    </row>
    <row r="743" spans="1:8" s="39" customFormat="1" ht="48">
      <c r="A743" s="55" t="s">
        <v>8771</v>
      </c>
      <c r="B743" s="55"/>
      <c r="C743" s="55" t="s">
        <v>2375</v>
      </c>
      <c r="D743" s="55" t="s">
        <v>2376</v>
      </c>
      <c r="E743" s="55" t="s">
        <v>9537</v>
      </c>
      <c r="F743" s="55" t="s">
        <v>9533</v>
      </c>
      <c r="G743" s="55" t="s">
        <v>384</v>
      </c>
      <c r="H743" s="55"/>
    </row>
    <row r="744" spans="1:8" s="39" customFormat="1" ht="48">
      <c r="A744" s="55" t="s">
        <v>8772</v>
      </c>
      <c r="B744" s="55"/>
      <c r="C744" s="55" t="s">
        <v>2375</v>
      </c>
      <c r="D744" s="55" t="s">
        <v>2376</v>
      </c>
      <c r="E744" s="55" t="s">
        <v>9537</v>
      </c>
      <c r="F744" s="55" t="s">
        <v>9533</v>
      </c>
      <c r="G744" s="55" t="s">
        <v>384</v>
      </c>
      <c r="H744" s="55"/>
    </row>
    <row r="745" spans="1:8" s="39" customFormat="1" ht="48">
      <c r="A745" s="55" t="s">
        <v>8773</v>
      </c>
      <c r="B745" s="55"/>
      <c r="C745" s="55" t="s">
        <v>2375</v>
      </c>
      <c r="D745" s="55" t="s">
        <v>2376</v>
      </c>
      <c r="E745" s="55" t="s">
        <v>9537</v>
      </c>
      <c r="F745" s="55" t="s">
        <v>9533</v>
      </c>
      <c r="G745" s="55" t="s">
        <v>384</v>
      </c>
      <c r="H745" s="55"/>
    </row>
    <row r="746" spans="1:8" s="39" customFormat="1" ht="36">
      <c r="A746" s="55" t="s">
        <v>8774</v>
      </c>
      <c r="B746" s="55"/>
      <c r="C746" s="55" t="s">
        <v>2375</v>
      </c>
      <c r="D746" s="55" t="s">
        <v>2376</v>
      </c>
      <c r="E746" s="55" t="s">
        <v>9539</v>
      </c>
      <c r="F746" s="55" t="s">
        <v>7702</v>
      </c>
      <c r="G746" s="55" t="s">
        <v>384</v>
      </c>
      <c r="H746" s="55"/>
    </row>
    <row r="747" spans="1:8" s="39" customFormat="1" ht="24">
      <c r="A747" s="55" t="s">
        <v>8775</v>
      </c>
      <c r="B747" s="55"/>
      <c r="C747" s="55" t="s">
        <v>2375</v>
      </c>
      <c r="D747" s="55" t="s">
        <v>2376</v>
      </c>
      <c r="E747" s="55" t="s">
        <v>9540</v>
      </c>
      <c r="F747" s="55" t="s">
        <v>9534</v>
      </c>
      <c r="G747" s="55" t="s">
        <v>384</v>
      </c>
      <c r="H747" s="55"/>
    </row>
    <row r="748" spans="1:8" s="39" customFormat="1" ht="24">
      <c r="A748" s="55" t="s">
        <v>8776</v>
      </c>
      <c r="B748" s="55"/>
      <c r="C748" s="55" t="s">
        <v>2375</v>
      </c>
      <c r="D748" s="55" t="s">
        <v>2376</v>
      </c>
      <c r="E748" s="55" t="s">
        <v>8777</v>
      </c>
      <c r="F748" s="55" t="s">
        <v>9532</v>
      </c>
      <c r="G748" s="55" t="s">
        <v>384</v>
      </c>
      <c r="H748" s="55"/>
    </row>
    <row r="749" spans="1:8" s="39" customFormat="1" ht="24">
      <c r="A749" s="55" t="s">
        <v>8654</v>
      </c>
      <c r="B749" s="55"/>
      <c r="C749" s="55" t="s">
        <v>2375</v>
      </c>
      <c r="D749" s="55" t="s">
        <v>3478</v>
      </c>
      <c r="E749" s="55" t="s">
        <v>3479</v>
      </c>
      <c r="F749" s="55"/>
      <c r="G749" s="55" t="s">
        <v>3480</v>
      </c>
      <c r="H749" s="55"/>
    </row>
    <row r="750" spans="1:8" s="39" customFormat="1" ht="36">
      <c r="A750" s="55" t="s">
        <v>8778</v>
      </c>
      <c r="B750" s="55"/>
      <c r="C750" s="55" t="s">
        <v>2375</v>
      </c>
      <c r="D750" s="55" t="s">
        <v>2376</v>
      </c>
      <c r="E750" s="55" t="s">
        <v>9972</v>
      </c>
      <c r="F750" s="55" t="s">
        <v>9535</v>
      </c>
      <c r="G750" s="55" t="s">
        <v>384</v>
      </c>
      <c r="H750" s="55"/>
    </row>
    <row r="751" spans="1:8" s="39" customFormat="1" ht="36">
      <c r="A751" s="55" t="s">
        <v>8779</v>
      </c>
      <c r="B751" s="55"/>
      <c r="C751" s="55" t="s">
        <v>2375</v>
      </c>
      <c r="D751" s="55" t="s">
        <v>2376</v>
      </c>
      <c r="E751" s="55" t="s">
        <v>9973</v>
      </c>
      <c r="F751" s="55" t="s">
        <v>9535</v>
      </c>
      <c r="G751" s="55" t="s">
        <v>384</v>
      </c>
      <c r="H751" s="55"/>
    </row>
    <row r="752" spans="1:8" s="39" customFormat="1" ht="24">
      <c r="A752" s="55" t="s">
        <v>9425</v>
      </c>
      <c r="B752" s="55" t="s">
        <v>7092</v>
      </c>
      <c r="C752" s="55" t="s">
        <v>2375</v>
      </c>
      <c r="D752" s="55" t="s">
        <v>2376</v>
      </c>
      <c r="E752" s="55" t="s">
        <v>9426</v>
      </c>
      <c r="F752" s="55"/>
      <c r="G752" s="55" t="s">
        <v>2548</v>
      </c>
      <c r="H752" s="55"/>
    </row>
    <row r="753" spans="1:8" s="39" customFormat="1" ht="24">
      <c r="A753" s="55" t="s">
        <v>9427</v>
      </c>
      <c r="B753" s="55" t="s">
        <v>7092</v>
      </c>
      <c r="C753" s="55" t="s">
        <v>2551</v>
      </c>
      <c r="D753" s="55" t="s">
        <v>2376</v>
      </c>
      <c r="E753" s="55" t="s">
        <v>9428</v>
      </c>
      <c r="F753" s="55"/>
      <c r="G753" s="55" t="s">
        <v>2548</v>
      </c>
      <c r="H753" s="55"/>
    </row>
    <row r="754" spans="1:8" s="39" customFormat="1" ht="24">
      <c r="A754" s="55" t="s">
        <v>8653</v>
      </c>
      <c r="B754" s="55"/>
      <c r="C754" s="55" t="s">
        <v>2375</v>
      </c>
      <c r="D754" s="55" t="s">
        <v>3478</v>
      </c>
      <c r="E754" s="55" t="s">
        <v>8652</v>
      </c>
      <c r="F754" s="55"/>
      <c r="G754" s="55" t="s">
        <v>3480</v>
      </c>
      <c r="H754" s="55"/>
    </row>
    <row r="755" spans="1:8" s="39" customFormat="1" ht="24">
      <c r="A755" s="55" t="s">
        <v>8127</v>
      </c>
      <c r="B755" s="55"/>
      <c r="C755" s="55" t="s">
        <v>2375</v>
      </c>
      <c r="D755" s="55" t="s">
        <v>3478</v>
      </c>
      <c r="E755" s="55" t="s">
        <v>3479</v>
      </c>
      <c r="F755" s="55"/>
      <c r="G755" s="55" t="s">
        <v>3480</v>
      </c>
      <c r="H755" s="55"/>
    </row>
    <row r="756" spans="1:8" s="39" customFormat="1" ht="24">
      <c r="A756" s="55" t="s">
        <v>8781</v>
      </c>
      <c r="B756" s="55"/>
      <c r="C756" s="55" t="s">
        <v>2375</v>
      </c>
      <c r="D756" s="55" t="s">
        <v>2376</v>
      </c>
      <c r="E756" s="55" t="s">
        <v>8782</v>
      </c>
      <c r="F756" s="55" t="s">
        <v>9532</v>
      </c>
      <c r="G756" s="55" t="s">
        <v>384</v>
      </c>
      <c r="H756" s="55"/>
    </row>
    <row r="757" spans="1:8" s="39" customFormat="1" ht="24">
      <c r="A757" s="55" t="s">
        <v>8783</v>
      </c>
      <c r="B757" s="55"/>
      <c r="C757" s="55" t="s">
        <v>2375</v>
      </c>
      <c r="D757" s="55" t="s">
        <v>2376</v>
      </c>
      <c r="E757" s="55" t="s">
        <v>8784</v>
      </c>
      <c r="F757" s="55" t="s">
        <v>9532</v>
      </c>
      <c r="G757" s="55" t="s">
        <v>384</v>
      </c>
      <c r="H757" s="55"/>
    </row>
    <row r="758" spans="1:8" s="39" customFormat="1" ht="24">
      <c r="A758" s="55" t="s">
        <v>8537</v>
      </c>
      <c r="B758" s="55"/>
      <c r="C758" s="55" t="s">
        <v>360</v>
      </c>
      <c r="D758" s="55" t="s">
        <v>3478</v>
      </c>
      <c r="E758" s="55" t="s">
        <v>8126</v>
      </c>
      <c r="F758" s="55"/>
      <c r="G758" s="55" t="s">
        <v>345</v>
      </c>
      <c r="H758" s="55"/>
    </row>
    <row r="759" spans="1:8" s="39" customFormat="1" ht="24">
      <c r="A759" s="55" t="s">
        <v>8780</v>
      </c>
      <c r="B759" s="55"/>
      <c r="C759" s="55" t="s">
        <v>2375</v>
      </c>
      <c r="D759" s="55" t="s">
        <v>2376</v>
      </c>
      <c r="E759" s="55" t="s">
        <v>9974</v>
      </c>
      <c r="F759" s="55" t="s">
        <v>9532</v>
      </c>
      <c r="G759" s="55" t="s">
        <v>384</v>
      </c>
      <c r="H759" s="55"/>
    </row>
    <row r="760" spans="1:8" s="39" customFormat="1" ht="24">
      <c r="A760" s="55" t="s">
        <v>7882</v>
      </c>
      <c r="B760" s="55"/>
      <c r="C760" s="55" t="s">
        <v>360</v>
      </c>
      <c r="D760" s="55" t="s">
        <v>3478</v>
      </c>
      <c r="E760" s="55" t="s">
        <v>409</v>
      </c>
      <c r="F760" s="55"/>
      <c r="G760" s="55" t="s">
        <v>345</v>
      </c>
      <c r="H760" s="55"/>
    </row>
    <row r="761" spans="1:8" s="39" customFormat="1" ht="24">
      <c r="A761" s="55" t="s">
        <v>8540</v>
      </c>
      <c r="B761" s="55"/>
      <c r="C761" s="55" t="s">
        <v>360</v>
      </c>
      <c r="D761" s="55" t="s">
        <v>3478</v>
      </c>
      <c r="E761" s="55" t="s">
        <v>409</v>
      </c>
      <c r="F761" s="55"/>
      <c r="G761" s="55" t="s">
        <v>345</v>
      </c>
      <c r="H761" s="55"/>
    </row>
    <row r="762" spans="1:8" s="39" customFormat="1" ht="24">
      <c r="A762" s="55" t="s">
        <v>8543</v>
      </c>
      <c r="B762" s="55" t="s">
        <v>7092</v>
      </c>
      <c r="C762" s="55" t="s">
        <v>8542</v>
      </c>
      <c r="D762" s="55" t="s">
        <v>2376</v>
      </c>
      <c r="E762" s="55" t="s">
        <v>7711</v>
      </c>
      <c r="F762" s="55"/>
      <c r="G762" s="55" t="s">
        <v>301</v>
      </c>
      <c r="H762" s="55"/>
    </row>
    <row r="763" spans="1:8" s="39" customFormat="1" ht="24">
      <c r="A763" s="55" t="s">
        <v>8541</v>
      </c>
      <c r="B763" s="55" t="s">
        <v>7092</v>
      </c>
      <c r="C763" s="55" t="s">
        <v>8542</v>
      </c>
      <c r="D763" s="55" t="s">
        <v>2376</v>
      </c>
      <c r="E763" s="55" t="s">
        <v>7711</v>
      </c>
      <c r="F763" s="55"/>
      <c r="G763" s="55" t="s">
        <v>301</v>
      </c>
      <c r="H763" s="55"/>
    </row>
    <row r="764" spans="1:8" s="39" customFormat="1" ht="36">
      <c r="A764" s="55" t="s">
        <v>8544</v>
      </c>
      <c r="B764" s="55" t="s">
        <v>7092</v>
      </c>
      <c r="C764" s="55" t="s">
        <v>8545</v>
      </c>
      <c r="D764" s="55" t="s">
        <v>2376</v>
      </c>
      <c r="E764" s="55" t="s">
        <v>8546</v>
      </c>
      <c r="F764" s="55"/>
      <c r="G764" s="55" t="s">
        <v>8547</v>
      </c>
      <c r="H764" s="55"/>
    </row>
    <row r="765" spans="1:8" s="39" customFormat="1" ht="24">
      <c r="A765" s="55" t="s">
        <v>8559</v>
      </c>
      <c r="B765" s="55"/>
      <c r="C765" s="55" t="s">
        <v>8560</v>
      </c>
      <c r="D765" s="55" t="s">
        <v>3478</v>
      </c>
      <c r="E765" s="55" t="s">
        <v>8561</v>
      </c>
      <c r="F765" s="55"/>
      <c r="G765" s="55" t="s">
        <v>8562</v>
      </c>
      <c r="H765" s="55"/>
    </row>
    <row r="766" spans="1:8" s="39" customFormat="1" ht="24">
      <c r="A766" s="55" t="s">
        <v>8530</v>
      </c>
      <c r="B766" s="55"/>
      <c r="C766" s="55" t="s">
        <v>360</v>
      </c>
      <c r="D766" s="55" t="s">
        <v>2376</v>
      </c>
      <c r="E766" s="55" t="s">
        <v>8531</v>
      </c>
      <c r="F766" s="55"/>
      <c r="G766" s="55" t="s">
        <v>3826</v>
      </c>
      <c r="H766" s="55"/>
    </row>
    <row r="767" spans="1:8" s="39" customFormat="1" ht="60">
      <c r="A767" s="55" t="s">
        <v>8609</v>
      </c>
      <c r="B767" s="55"/>
      <c r="C767" s="55" t="s">
        <v>360</v>
      </c>
      <c r="D767" s="55" t="s">
        <v>2376</v>
      </c>
      <c r="E767" s="55" t="s">
        <v>8608</v>
      </c>
      <c r="F767" s="55"/>
      <c r="G767" s="55" t="s">
        <v>3826</v>
      </c>
      <c r="H767" s="55"/>
    </row>
    <row r="768" spans="1:8" s="39" customFormat="1" ht="24">
      <c r="A768" s="55" t="s">
        <v>8538</v>
      </c>
      <c r="B768" s="55"/>
      <c r="C768" s="55" t="s">
        <v>360</v>
      </c>
      <c r="D768" s="55" t="s">
        <v>2376</v>
      </c>
      <c r="E768" s="55" t="s">
        <v>8539</v>
      </c>
      <c r="F768" s="55" t="s">
        <v>3815</v>
      </c>
      <c r="G768" s="55" t="s">
        <v>2382</v>
      </c>
      <c r="H768" s="55"/>
    </row>
    <row r="769" spans="1:8" s="39" customFormat="1" ht="24">
      <c r="A769" s="55" t="s">
        <v>8555</v>
      </c>
      <c r="B769" s="55" t="s">
        <v>7092</v>
      </c>
      <c r="C769" s="55" t="s">
        <v>8556</v>
      </c>
      <c r="D769" s="55" t="s">
        <v>30</v>
      </c>
      <c r="E769" s="55" t="s">
        <v>8557</v>
      </c>
      <c r="F769" s="55"/>
      <c r="G769" s="55" t="s">
        <v>8558</v>
      </c>
      <c r="H769" s="55"/>
    </row>
    <row r="770" spans="1:8" s="39" customFormat="1" ht="24">
      <c r="A770" s="55" t="s">
        <v>8566</v>
      </c>
      <c r="B770" s="55"/>
      <c r="C770" s="55" t="s">
        <v>8556</v>
      </c>
      <c r="D770" s="55" t="s">
        <v>3478</v>
      </c>
      <c r="E770" s="55" t="s">
        <v>8567</v>
      </c>
      <c r="F770" s="55"/>
      <c r="G770" s="55" t="s">
        <v>8565</v>
      </c>
      <c r="H770" s="55"/>
    </row>
    <row r="771" spans="1:8" s="39" customFormat="1" ht="24">
      <c r="A771" s="55" t="s">
        <v>8563</v>
      </c>
      <c r="B771" s="55"/>
      <c r="C771" s="55" t="s">
        <v>8556</v>
      </c>
      <c r="D771" s="55" t="s">
        <v>3478</v>
      </c>
      <c r="E771" s="55" t="s">
        <v>8564</v>
      </c>
      <c r="F771" s="55"/>
      <c r="G771" s="55" t="s">
        <v>8565</v>
      </c>
      <c r="H771" s="55"/>
    </row>
    <row r="772" spans="1:8" s="39" customFormat="1" ht="24">
      <c r="A772" s="55" t="s">
        <v>8548</v>
      </c>
      <c r="B772" s="55"/>
      <c r="C772" s="55" t="s">
        <v>8549</v>
      </c>
      <c r="D772" s="55" t="s">
        <v>7647</v>
      </c>
      <c r="E772" s="55" t="s">
        <v>8550</v>
      </c>
      <c r="F772" s="55" t="s">
        <v>7703</v>
      </c>
      <c r="G772" s="55" t="s">
        <v>8551</v>
      </c>
      <c r="H772" s="55"/>
    </row>
    <row r="773" spans="1:8" s="39" customFormat="1" ht="24">
      <c r="A773" s="55" t="s">
        <v>8552</v>
      </c>
      <c r="B773" s="55"/>
      <c r="C773" s="55" t="s">
        <v>8553</v>
      </c>
      <c r="D773" s="55" t="s">
        <v>2376</v>
      </c>
      <c r="E773" s="55" t="s">
        <v>8554</v>
      </c>
      <c r="F773" s="55" t="s">
        <v>7702</v>
      </c>
      <c r="G773" s="55" t="s">
        <v>8551</v>
      </c>
      <c r="H773" s="55"/>
    </row>
    <row r="774" spans="1:8" s="39" customFormat="1" ht="36">
      <c r="A774" s="55" t="s">
        <v>7708</v>
      </c>
      <c r="B774" s="55" t="s">
        <v>7707</v>
      </c>
      <c r="C774" s="55" t="s">
        <v>2375</v>
      </c>
      <c r="D774" s="55" t="s">
        <v>2376</v>
      </c>
      <c r="E774" s="55" t="s">
        <v>7706</v>
      </c>
      <c r="F774" s="55" t="s">
        <v>3815</v>
      </c>
      <c r="G774" s="55" t="s">
        <v>2382</v>
      </c>
      <c r="H774" s="55"/>
    </row>
    <row r="775" spans="1:8" s="39" customFormat="1" ht="36">
      <c r="A775" s="55" t="s">
        <v>7486</v>
      </c>
      <c r="B775" s="55"/>
      <c r="C775" s="55" t="s">
        <v>2375</v>
      </c>
      <c r="D775" s="55" t="s">
        <v>2376</v>
      </c>
      <c r="E775" s="55" t="s">
        <v>7710</v>
      </c>
      <c r="F775" s="55" t="s">
        <v>3815</v>
      </c>
      <c r="G775" s="55" t="s">
        <v>2382</v>
      </c>
      <c r="H775" s="55"/>
    </row>
    <row r="776" spans="1:8" s="39" customFormat="1" ht="24">
      <c r="A776" s="55" t="s">
        <v>7487</v>
      </c>
      <c r="B776" s="55"/>
      <c r="C776" s="55" t="s">
        <v>2375</v>
      </c>
      <c r="D776" s="55" t="s">
        <v>2376</v>
      </c>
      <c r="E776" s="55" t="s">
        <v>7488</v>
      </c>
      <c r="F776" s="55" t="s">
        <v>3815</v>
      </c>
      <c r="G776" s="55" t="s">
        <v>2382</v>
      </c>
      <c r="H776" s="55"/>
    </row>
    <row r="777" spans="1:8" s="39" customFormat="1" ht="36">
      <c r="A777" s="55" t="s">
        <v>8532</v>
      </c>
      <c r="B777" s="55"/>
      <c r="C777" s="55" t="s">
        <v>360</v>
      </c>
      <c r="D777" s="55" t="s">
        <v>2376</v>
      </c>
      <c r="E777" s="55" t="s">
        <v>8607</v>
      </c>
      <c r="F777" s="55"/>
      <c r="G777" s="55" t="s">
        <v>3826</v>
      </c>
      <c r="H777" s="55"/>
    </row>
    <row r="778" spans="1:8" s="39" customFormat="1" ht="24">
      <c r="A778" s="55" t="s">
        <v>7489</v>
      </c>
      <c r="B778" s="55"/>
      <c r="C778" s="55" t="s">
        <v>2375</v>
      </c>
      <c r="D778" s="55" t="s">
        <v>3478</v>
      </c>
      <c r="E778" s="55" t="s">
        <v>7490</v>
      </c>
      <c r="F778" s="55"/>
      <c r="G778" s="55" t="s">
        <v>3480</v>
      </c>
      <c r="H778" s="55"/>
    </row>
    <row r="779" spans="1:8" s="39" customFormat="1" ht="24">
      <c r="A779" s="55" t="s">
        <v>7086</v>
      </c>
      <c r="B779" s="55"/>
      <c r="C779" s="55" t="s">
        <v>7087</v>
      </c>
      <c r="D779" s="55" t="s">
        <v>3478</v>
      </c>
      <c r="E779" s="55" t="s">
        <v>7088</v>
      </c>
      <c r="F779" s="55"/>
      <c r="G779" s="55" t="s">
        <v>3480</v>
      </c>
      <c r="H779" s="55"/>
    </row>
    <row r="780" spans="1:8" s="39" customFormat="1" ht="24">
      <c r="A780" s="55" t="s">
        <v>7089</v>
      </c>
      <c r="B780" s="55"/>
      <c r="C780" s="55" t="s">
        <v>7087</v>
      </c>
      <c r="D780" s="55" t="s">
        <v>3478</v>
      </c>
      <c r="E780" s="55" t="s">
        <v>7088</v>
      </c>
      <c r="F780" s="55"/>
      <c r="G780" s="55" t="s">
        <v>3480</v>
      </c>
      <c r="H780" s="55"/>
    </row>
    <row r="781" spans="1:8" s="39" customFormat="1" ht="24">
      <c r="A781" s="55" t="s">
        <v>7491</v>
      </c>
      <c r="B781" s="55"/>
      <c r="C781" s="55" t="s">
        <v>7087</v>
      </c>
      <c r="D781" s="55" t="s">
        <v>3478</v>
      </c>
      <c r="E781" s="55" t="s">
        <v>7088</v>
      </c>
      <c r="F781" s="55"/>
      <c r="G781" s="55" t="s">
        <v>3480</v>
      </c>
      <c r="H781" s="55"/>
    </row>
    <row r="782" spans="1:8" s="39" customFormat="1" ht="24">
      <c r="A782" s="55" t="s">
        <v>8571</v>
      </c>
      <c r="B782" s="55" t="s">
        <v>7085</v>
      </c>
      <c r="C782" s="55" t="s">
        <v>8572</v>
      </c>
      <c r="D782" s="55" t="s">
        <v>30</v>
      </c>
      <c r="E782" s="55" t="s">
        <v>8573</v>
      </c>
      <c r="F782" s="55"/>
      <c r="G782" s="55" t="s">
        <v>8574</v>
      </c>
      <c r="H782" s="55"/>
    </row>
    <row r="783" spans="1:8" s="39" customFormat="1" ht="24">
      <c r="A783" s="55" t="s">
        <v>7492</v>
      </c>
      <c r="B783" s="55" t="s">
        <v>2550</v>
      </c>
      <c r="C783" s="55" t="s">
        <v>2551</v>
      </c>
      <c r="D783" s="55" t="s">
        <v>2376</v>
      </c>
      <c r="E783" s="55" t="s">
        <v>7493</v>
      </c>
      <c r="F783" s="55"/>
      <c r="G783" s="55" t="s">
        <v>2548</v>
      </c>
      <c r="H783" s="55"/>
    </row>
    <row r="784" spans="1:8" s="39" customFormat="1" ht="24">
      <c r="A784" s="55" t="s">
        <v>8568</v>
      </c>
      <c r="B784" s="55" t="s">
        <v>7093</v>
      </c>
      <c r="C784" s="55"/>
      <c r="D784" s="55" t="s">
        <v>30</v>
      </c>
      <c r="E784" s="55" t="s">
        <v>8569</v>
      </c>
      <c r="F784" s="55"/>
      <c r="G784" s="55" t="s">
        <v>8570</v>
      </c>
      <c r="H784" s="55"/>
    </row>
    <row r="785" spans="1:8" s="39" customFormat="1" ht="24">
      <c r="A785" s="55" t="s">
        <v>7497</v>
      </c>
      <c r="B785" s="55"/>
      <c r="C785" s="55" t="s">
        <v>2375</v>
      </c>
      <c r="D785" s="55" t="s">
        <v>2376</v>
      </c>
      <c r="E785" s="55" t="s">
        <v>3332</v>
      </c>
      <c r="F785" s="55" t="s">
        <v>340</v>
      </c>
      <c r="G785" s="55" t="s">
        <v>2382</v>
      </c>
      <c r="H785" s="55"/>
    </row>
    <row r="786" spans="1:8" s="39" customFormat="1" ht="24">
      <c r="A786" s="55" t="s">
        <v>7513</v>
      </c>
      <c r="B786" s="55"/>
      <c r="C786" s="55" t="s">
        <v>2375</v>
      </c>
      <c r="D786" s="55" t="s">
        <v>3478</v>
      </c>
      <c r="E786" s="55" t="s">
        <v>7514</v>
      </c>
      <c r="F786" s="55"/>
      <c r="G786" s="55" t="s">
        <v>3480</v>
      </c>
      <c r="H786" s="55"/>
    </row>
    <row r="787" spans="1:8" s="39" customFormat="1" ht="24">
      <c r="A787" s="55" t="s">
        <v>7508</v>
      </c>
      <c r="B787" s="55"/>
      <c r="C787" s="55" t="s">
        <v>2375</v>
      </c>
      <c r="D787" s="55" t="s">
        <v>3478</v>
      </c>
      <c r="E787" s="55" t="s">
        <v>7509</v>
      </c>
      <c r="F787" s="55"/>
      <c r="G787" s="55" t="s">
        <v>3480</v>
      </c>
      <c r="H787" s="55"/>
    </row>
    <row r="788" spans="1:8" s="39" customFormat="1" ht="36">
      <c r="A788" s="55" t="s">
        <v>7510</v>
      </c>
      <c r="B788" s="55"/>
      <c r="C788" s="55" t="s">
        <v>7511</v>
      </c>
      <c r="D788" s="55" t="s">
        <v>3478</v>
      </c>
      <c r="E788" s="55" t="s">
        <v>7512</v>
      </c>
      <c r="F788" s="55"/>
      <c r="G788" s="55" t="s">
        <v>3480</v>
      </c>
      <c r="H788" s="55"/>
    </row>
    <row r="789" spans="1:8" s="39" customFormat="1">
      <c r="A789" s="55" t="s">
        <v>7504</v>
      </c>
      <c r="B789" s="55"/>
      <c r="C789" s="55" t="s">
        <v>7087</v>
      </c>
      <c r="D789" s="55" t="s">
        <v>3478</v>
      </c>
      <c r="E789" s="55" t="s">
        <v>7505</v>
      </c>
      <c r="F789" s="55"/>
      <c r="G789" s="55" t="s">
        <v>3480</v>
      </c>
      <c r="H789" s="55"/>
    </row>
    <row r="790" spans="1:8" s="39" customFormat="1" ht="24">
      <c r="A790" s="55" t="s">
        <v>7506</v>
      </c>
      <c r="B790" s="55"/>
      <c r="C790" s="55" t="s">
        <v>2375</v>
      </c>
      <c r="D790" s="55" t="s">
        <v>3478</v>
      </c>
      <c r="E790" s="55" t="s">
        <v>7507</v>
      </c>
      <c r="F790" s="55"/>
      <c r="G790" s="55" t="s">
        <v>3480</v>
      </c>
      <c r="H790" s="55"/>
    </row>
    <row r="791" spans="1:8" s="39" customFormat="1" ht="48">
      <c r="A791" s="55" t="s">
        <v>8536</v>
      </c>
      <c r="B791" s="55"/>
      <c r="C791" s="55" t="s">
        <v>360</v>
      </c>
      <c r="D791" s="55" t="s">
        <v>2376</v>
      </c>
      <c r="E791" s="55" t="s">
        <v>8606</v>
      </c>
      <c r="F791" s="55"/>
      <c r="G791" s="55" t="s">
        <v>3826</v>
      </c>
      <c r="H791" s="55"/>
    </row>
    <row r="792" spans="1:8" s="39" customFormat="1" ht="36">
      <c r="A792" s="55" t="s">
        <v>8535</v>
      </c>
      <c r="B792" s="55"/>
      <c r="C792" s="55" t="s">
        <v>360</v>
      </c>
      <c r="D792" s="55" t="s">
        <v>2376</v>
      </c>
      <c r="E792" s="55" t="s">
        <v>8605</v>
      </c>
      <c r="F792" s="55"/>
      <c r="G792" s="55" t="s">
        <v>3826</v>
      </c>
      <c r="H792" s="55"/>
    </row>
    <row r="793" spans="1:8" s="39" customFormat="1" ht="36">
      <c r="A793" s="55" t="s">
        <v>8534</v>
      </c>
      <c r="B793" s="55"/>
      <c r="C793" s="55" t="s">
        <v>360</v>
      </c>
      <c r="D793" s="55" t="s">
        <v>2376</v>
      </c>
      <c r="E793" s="55" t="s">
        <v>8604</v>
      </c>
      <c r="F793" s="55"/>
      <c r="G793" s="55" t="s">
        <v>3826</v>
      </c>
      <c r="H793" s="55"/>
    </row>
    <row r="794" spans="1:8" s="39" customFormat="1" ht="36">
      <c r="A794" s="55" t="s">
        <v>8195</v>
      </c>
      <c r="B794" s="55"/>
      <c r="C794" s="55" t="s">
        <v>360</v>
      </c>
      <c r="D794" s="55" t="s">
        <v>2376</v>
      </c>
      <c r="E794" s="55" t="s">
        <v>8603</v>
      </c>
      <c r="F794" s="55"/>
      <c r="G794" s="55" t="s">
        <v>3826</v>
      </c>
      <c r="H794" s="55"/>
    </row>
    <row r="795" spans="1:8" s="39" customFormat="1" ht="48">
      <c r="A795" s="55" t="s">
        <v>8194</v>
      </c>
      <c r="B795" s="55"/>
      <c r="C795" s="55" t="s">
        <v>360</v>
      </c>
      <c r="D795" s="55" t="s">
        <v>2376</v>
      </c>
      <c r="E795" s="55" t="s">
        <v>8602</v>
      </c>
      <c r="F795" s="55"/>
      <c r="G795" s="55" t="s">
        <v>3826</v>
      </c>
      <c r="H795" s="55"/>
    </row>
    <row r="796" spans="1:8" s="39" customFormat="1" ht="36">
      <c r="A796" s="55" t="s">
        <v>8533</v>
      </c>
      <c r="B796" s="55"/>
      <c r="C796" s="55" t="s">
        <v>360</v>
      </c>
      <c r="D796" s="55" t="s">
        <v>2376</v>
      </c>
      <c r="E796" s="55" t="s">
        <v>8601</v>
      </c>
      <c r="F796" s="55"/>
      <c r="G796" s="55" t="s">
        <v>3826</v>
      </c>
      <c r="H796" s="55"/>
    </row>
    <row r="797" spans="1:8" s="39" customFormat="1" ht="24">
      <c r="A797" s="55" t="s">
        <v>7163</v>
      </c>
      <c r="B797" s="55"/>
      <c r="C797" s="55" t="s">
        <v>2375</v>
      </c>
      <c r="D797" s="55" t="s">
        <v>30</v>
      </c>
      <c r="E797" s="55" t="s">
        <v>7164</v>
      </c>
      <c r="F797" s="55"/>
      <c r="G797" s="55" t="s">
        <v>3826</v>
      </c>
      <c r="H797" s="55"/>
    </row>
    <row r="798" spans="1:8" s="39" customFormat="1" ht="48">
      <c r="A798" s="55" t="s">
        <v>7162</v>
      </c>
      <c r="B798" s="55"/>
      <c r="C798" s="55" t="s">
        <v>2375</v>
      </c>
      <c r="D798" s="55" t="s">
        <v>30</v>
      </c>
      <c r="E798" s="55" t="s">
        <v>8585</v>
      </c>
      <c r="F798" s="55"/>
      <c r="G798" s="55" t="s">
        <v>3826</v>
      </c>
      <c r="H798" s="55"/>
    </row>
    <row r="799" spans="1:8" s="39" customFormat="1" ht="36">
      <c r="A799" s="55" t="s">
        <v>7161</v>
      </c>
      <c r="B799" s="55"/>
      <c r="C799" s="55" t="s">
        <v>2375</v>
      </c>
      <c r="D799" s="55" t="s">
        <v>30</v>
      </c>
      <c r="E799" s="55" t="s">
        <v>8584</v>
      </c>
      <c r="F799" s="55"/>
      <c r="G799" s="55" t="s">
        <v>3826</v>
      </c>
      <c r="H799" s="55"/>
    </row>
    <row r="800" spans="1:8" s="39" customFormat="1" ht="48">
      <c r="A800" s="55" t="s">
        <v>7160</v>
      </c>
      <c r="B800" s="55"/>
      <c r="C800" s="55" t="s">
        <v>2375</v>
      </c>
      <c r="D800" s="55" t="s">
        <v>30</v>
      </c>
      <c r="E800" s="55" t="s">
        <v>8583</v>
      </c>
      <c r="F800" s="55"/>
      <c r="G800" s="55" t="s">
        <v>3826</v>
      </c>
      <c r="H800" s="55"/>
    </row>
    <row r="801" spans="1:8" s="39" customFormat="1" ht="36">
      <c r="A801" s="55" t="s">
        <v>7159</v>
      </c>
      <c r="B801" s="55"/>
      <c r="C801" s="55" t="s">
        <v>2375</v>
      </c>
      <c r="D801" s="55" t="s">
        <v>30</v>
      </c>
      <c r="E801" s="55" t="s">
        <v>8582</v>
      </c>
      <c r="F801" s="55"/>
      <c r="G801" s="55" t="s">
        <v>3826</v>
      </c>
      <c r="H801" s="55"/>
    </row>
    <row r="802" spans="1:8" s="39" customFormat="1" ht="36">
      <c r="A802" s="55" t="s">
        <v>7158</v>
      </c>
      <c r="B802" s="55"/>
      <c r="C802" s="55" t="s">
        <v>2375</v>
      </c>
      <c r="D802" s="55" t="s">
        <v>30</v>
      </c>
      <c r="E802" s="55" t="s">
        <v>8581</v>
      </c>
      <c r="F802" s="55"/>
      <c r="G802" s="55" t="s">
        <v>3826</v>
      </c>
      <c r="H802" s="55"/>
    </row>
    <row r="803" spans="1:8" s="39" customFormat="1" ht="48">
      <c r="A803" s="55" t="s">
        <v>7157</v>
      </c>
      <c r="B803" s="55"/>
      <c r="C803" s="55" t="s">
        <v>2375</v>
      </c>
      <c r="D803" s="55" t="s">
        <v>30</v>
      </c>
      <c r="E803" s="55" t="s">
        <v>8580</v>
      </c>
      <c r="F803" s="55"/>
      <c r="G803" s="55" t="s">
        <v>3826</v>
      </c>
      <c r="H803" s="55"/>
    </row>
    <row r="804" spans="1:8" s="39" customFormat="1" ht="36">
      <c r="A804" s="55" t="s">
        <v>7483</v>
      </c>
      <c r="B804" s="55"/>
      <c r="C804" s="55" t="s">
        <v>2375</v>
      </c>
      <c r="D804" s="55" t="s">
        <v>30</v>
      </c>
      <c r="E804" s="55" t="s">
        <v>8579</v>
      </c>
      <c r="F804" s="55"/>
      <c r="G804" s="55" t="s">
        <v>3826</v>
      </c>
      <c r="H804" s="55"/>
    </row>
    <row r="805" spans="1:8" s="39" customFormat="1" ht="24">
      <c r="A805" s="55" t="s">
        <v>8575</v>
      </c>
      <c r="B805" s="55" t="s">
        <v>7093</v>
      </c>
      <c r="C805" s="55" t="s">
        <v>7092</v>
      </c>
      <c r="D805" s="55" t="s">
        <v>30</v>
      </c>
      <c r="E805" s="55" t="s">
        <v>8578</v>
      </c>
      <c r="F805" s="55"/>
      <c r="G805" s="55" t="s">
        <v>8574</v>
      </c>
      <c r="H805" s="55"/>
    </row>
    <row r="806" spans="1:8" s="39" customFormat="1" ht="24">
      <c r="A806" s="55" t="s">
        <v>7494</v>
      </c>
      <c r="B806" s="55" t="s">
        <v>3489</v>
      </c>
      <c r="C806" s="55"/>
      <c r="D806" s="55" t="s">
        <v>2376</v>
      </c>
      <c r="E806" s="55" t="s">
        <v>7495</v>
      </c>
      <c r="F806" s="55"/>
      <c r="G806" s="55" t="s">
        <v>2548</v>
      </c>
      <c r="H806" s="55"/>
    </row>
    <row r="807" spans="1:8" s="39" customFormat="1" ht="24">
      <c r="A807" s="55" t="s">
        <v>8576</v>
      </c>
      <c r="B807" s="55" t="s">
        <v>7093</v>
      </c>
      <c r="C807" s="55" t="s">
        <v>7092</v>
      </c>
      <c r="D807" s="55" t="s">
        <v>2376</v>
      </c>
      <c r="E807" s="55" t="s">
        <v>8577</v>
      </c>
      <c r="F807" s="55"/>
      <c r="G807" s="55" t="s">
        <v>8574</v>
      </c>
      <c r="H807" s="55"/>
    </row>
    <row r="808" spans="1:8" s="39" customFormat="1" ht="24">
      <c r="A808" s="55" t="s">
        <v>7496</v>
      </c>
      <c r="B808" s="55" t="s">
        <v>3489</v>
      </c>
      <c r="C808" s="55"/>
      <c r="D808" s="55" t="s">
        <v>2376</v>
      </c>
      <c r="E808" s="55" t="s">
        <v>7495</v>
      </c>
      <c r="F808" s="55"/>
      <c r="G808" s="55" t="s">
        <v>2548</v>
      </c>
      <c r="H808" s="55"/>
    </row>
    <row r="809" spans="1:8" s="39" customFormat="1" ht="36">
      <c r="A809" s="55" t="s">
        <v>7498</v>
      </c>
      <c r="B809" s="55"/>
      <c r="C809" s="55" t="s">
        <v>2375</v>
      </c>
      <c r="D809" s="55" t="s">
        <v>2376</v>
      </c>
      <c r="E809" s="55" t="s">
        <v>7704</v>
      </c>
      <c r="F809" s="55" t="s">
        <v>6889</v>
      </c>
      <c r="G809" s="55" t="s">
        <v>2382</v>
      </c>
      <c r="H809" s="55"/>
    </row>
    <row r="810" spans="1:8" s="39" customFormat="1" ht="24">
      <c r="A810" s="55" t="s">
        <v>7499</v>
      </c>
      <c r="B810" s="55"/>
      <c r="C810" s="55" t="s">
        <v>2375</v>
      </c>
      <c r="D810" s="55" t="s">
        <v>2376</v>
      </c>
      <c r="E810" s="55" t="s">
        <v>7705</v>
      </c>
      <c r="F810" s="55" t="s">
        <v>340</v>
      </c>
      <c r="G810" s="55" t="s">
        <v>2382</v>
      </c>
      <c r="H810" s="55"/>
    </row>
    <row r="811" spans="1:8" s="39" customFormat="1" ht="24">
      <c r="A811" s="55" t="s">
        <v>7500</v>
      </c>
      <c r="B811" s="55"/>
      <c r="C811" s="55" t="s">
        <v>2375</v>
      </c>
      <c r="D811" s="55" t="s">
        <v>2376</v>
      </c>
      <c r="E811" s="55" t="s">
        <v>7501</v>
      </c>
      <c r="F811" s="55" t="s">
        <v>6890</v>
      </c>
      <c r="G811" s="55" t="s">
        <v>2382</v>
      </c>
      <c r="H811" s="55"/>
    </row>
    <row r="812" spans="1:8" s="39" customFormat="1" ht="24">
      <c r="A812" s="55" t="s">
        <v>7502</v>
      </c>
      <c r="B812" s="55"/>
      <c r="C812" s="55" t="s">
        <v>2375</v>
      </c>
      <c r="D812" s="55" t="s">
        <v>2376</v>
      </c>
      <c r="E812" s="55" t="s">
        <v>7503</v>
      </c>
      <c r="F812" s="55" t="s">
        <v>340</v>
      </c>
      <c r="G812" s="55" t="s">
        <v>2382</v>
      </c>
      <c r="H812" s="55"/>
    </row>
    <row r="813" spans="1:8" s="39" customFormat="1" ht="24">
      <c r="A813" s="55" t="s">
        <v>7484</v>
      </c>
      <c r="B813" s="55" t="s">
        <v>2550</v>
      </c>
      <c r="C813" s="55" t="s">
        <v>2553</v>
      </c>
      <c r="D813" s="55" t="s">
        <v>2376</v>
      </c>
      <c r="E813" s="55" t="s">
        <v>7485</v>
      </c>
      <c r="F813" s="55" t="s">
        <v>7084</v>
      </c>
      <c r="G813" s="55" t="s">
        <v>2382</v>
      </c>
      <c r="H813" s="55"/>
    </row>
    <row r="814" spans="1:8" s="39" customFormat="1" ht="24">
      <c r="A814" s="55" t="s">
        <v>6016</v>
      </c>
      <c r="B814" s="55"/>
      <c r="C814" s="55" t="s">
        <v>2375</v>
      </c>
      <c r="D814" s="55" t="s">
        <v>3478</v>
      </c>
      <c r="E814" s="55" t="s">
        <v>6017</v>
      </c>
      <c r="F814" s="55"/>
      <c r="G814" s="55" t="s">
        <v>3480</v>
      </c>
      <c r="H814" s="55"/>
    </row>
    <row r="815" spans="1:8" s="39" customFormat="1" ht="36">
      <c r="A815" s="55" t="s">
        <v>7170</v>
      </c>
      <c r="B815" s="55"/>
      <c r="C815" s="55" t="s">
        <v>2375</v>
      </c>
      <c r="D815" s="55" t="s">
        <v>30</v>
      </c>
      <c r="E815" s="55" t="s">
        <v>8591</v>
      </c>
      <c r="F815" s="55"/>
      <c r="G815" s="55" t="s">
        <v>3826</v>
      </c>
      <c r="H815" s="55"/>
    </row>
    <row r="816" spans="1:8" s="39" customFormat="1" ht="48">
      <c r="A816" s="55" t="s">
        <v>7169</v>
      </c>
      <c r="B816" s="55"/>
      <c r="C816" s="55" t="s">
        <v>2375</v>
      </c>
      <c r="D816" s="55" t="s">
        <v>30</v>
      </c>
      <c r="E816" s="55" t="s">
        <v>8590</v>
      </c>
      <c r="F816" s="55"/>
      <c r="G816" s="55" t="s">
        <v>3826</v>
      </c>
      <c r="H816" s="55"/>
    </row>
    <row r="817" spans="1:8" s="39" customFormat="1" ht="60">
      <c r="A817" s="55" t="s">
        <v>7168</v>
      </c>
      <c r="B817" s="55"/>
      <c r="C817" s="55" t="s">
        <v>2375</v>
      </c>
      <c r="D817" s="55" t="s">
        <v>30</v>
      </c>
      <c r="E817" s="55" t="s">
        <v>8589</v>
      </c>
      <c r="F817" s="55"/>
      <c r="G817" s="55" t="s">
        <v>3826</v>
      </c>
      <c r="H817" s="55"/>
    </row>
    <row r="818" spans="1:8" s="39" customFormat="1" ht="36">
      <c r="A818" s="55" t="s">
        <v>7167</v>
      </c>
      <c r="B818" s="55"/>
      <c r="C818" s="55" t="s">
        <v>2375</v>
      </c>
      <c r="D818" s="55" t="s">
        <v>30</v>
      </c>
      <c r="E818" s="55" t="s">
        <v>8588</v>
      </c>
      <c r="F818" s="55"/>
      <c r="G818" s="55" t="s">
        <v>3826</v>
      </c>
      <c r="H818" s="55"/>
    </row>
    <row r="819" spans="1:8" s="39" customFormat="1" ht="48">
      <c r="A819" s="55" t="s">
        <v>7166</v>
      </c>
      <c r="B819" s="55"/>
      <c r="C819" s="55" t="s">
        <v>2375</v>
      </c>
      <c r="D819" s="55" t="s">
        <v>30</v>
      </c>
      <c r="E819" s="55" t="s">
        <v>8587</v>
      </c>
      <c r="F819" s="55"/>
      <c r="G819" s="55" t="s">
        <v>3826</v>
      </c>
      <c r="H819" s="55"/>
    </row>
    <row r="820" spans="1:8" s="39" customFormat="1" ht="36">
      <c r="A820" s="55" t="s">
        <v>7165</v>
      </c>
      <c r="B820" s="55"/>
      <c r="C820" s="55" t="s">
        <v>2375</v>
      </c>
      <c r="D820" s="55" t="s">
        <v>30</v>
      </c>
      <c r="E820" s="55" t="s">
        <v>8586</v>
      </c>
      <c r="F820" s="55"/>
      <c r="G820" s="55" t="s">
        <v>3826</v>
      </c>
      <c r="H820" s="55"/>
    </row>
    <row r="821" spans="1:8" s="39" customFormat="1" ht="24">
      <c r="A821" s="55" t="s">
        <v>6019</v>
      </c>
      <c r="B821" s="55"/>
      <c r="C821" s="55" t="s">
        <v>2375</v>
      </c>
      <c r="D821" s="55" t="s">
        <v>3478</v>
      </c>
      <c r="E821" s="55" t="s">
        <v>3479</v>
      </c>
      <c r="F821" s="55"/>
      <c r="G821" s="55" t="s">
        <v>3480</v>
      </c>
      <c r="H821" s="55"/>
    </row>
    <row r="822" spans="1:8" s="39" customFormat="1" ht="24">
      <c r="A822" s="55" t="s">
        <v>6018</v>
      </c>
      <c r="B822" s="55"/>
      <c r="C822" s="55" t="s">
        <v>2375</v>
      </c>
      <c r="D822" s="55" t="s">
        <v>3478</v>
      </c>
      <c r="E822" s="55" t="s">
        <v>3479</v>
      </c>
      <c r="F822" s="55"/>
      <c r="G822" s="55" t="s">
        <v>3480</v>
      </c>
      <c r="H822" s="55"/>
    </row>
    <row r="823" spans="1:8" s="39" customFormat="1" ht="24">
      <c r="A823" s="55" t="s">
        <v>6026</v>
      </c>
      <c r="B823" s="55"/>
      <c r="C823" s="55" t="s">
        <v>2375</v>
      </c>
      <c r="D823" s="55" t="s">
        <v>3478</v>
      </c>
      <c r="E823" s="55" t="s">
        <v>6027</v>
      </c>
      <c r="F823" s="55"/>
      <c r="G823" s="55" t="s">
        <v>3480</v>
      </c>
      <c r="H823" s="55"/>
    </row>
    <row r="824" spans="1:8" s="39" customFormat="1" ht="24">
      <c r="A824" s="55" t="s">
        <v>6024</v>
      </c>
      <c r="B824" s="55"/>
      <c r="C824" s="55" t="s">
        <v>2375</v>
      </c>
      <c r="D824" s="55" t="s">
        <v>3478</v>
      </c>
      <c r="E824" s="55" t="s">
        <v>6025</v>
      </c>
      <c r="F824" s="55"/>
      <c r="G824" s="55" t="s">
        <v>3480</v>
      </c>
      <c r="H824" s="55"/>
    </row>
    <row r="825" spans="1:8" s="39" customFormat="1" ht="24">
      <c r="A825" s="55" t="s">
        <v>6021</v>
      </c>
      <c r="B825" s="55"/>
      <c r="C825" s="55" t="s">
        <v>2375</v>
      </c>
      <c r="D825" s="55" t="s">
        <v>2376</v>
      </c>
      <c r="E825" s="55" t="s">
        <v>6022</v>
      </c>
      <c r="F825" s="55"/>
      <c r="G825" s="55" t="s">
        <v>2548</v>
      </c>
      <c r="H825" s="55"/>
    </row>
    <row r="826" spans="1:8" s="39" customFormat="1" ht="24">
      <c r="A826" s="55" t="s">
        <v>6020</v>
      </c>
      <c r="B826" s="55"/>
      <c r="C826" s="55" t="s">
        <v>2551</v>
      </c>
      <c r="D826" s="55" t="s">
        <v>2376</v>
      </c>
      <c r="E826" s="55" t="s">
        <v>2551</v>
      </c>
      <c r="F826" s="55"/>
      <c r="G826" s="55" t="s">
        <v>2548</v>
      </c>
      <c r="H826" s="55"/>
    </row>
    <row r="827" spans="1:8" s="39" customFormat="1" ht="24">
      <c r="A827" s="55" t="s">
        <v>6489</v>
      </c>
      <c r="B827" s="55"/>
      <c r="C827" s="55" t="s">
        <v>2375</v>
      </c>
      <c r="D827" s="55" t="s">
        <v>3478</v>
      </c>
      <c r="E827" s="55" t="s">
        <v>3479</v>
      </c>
      <c r="F827" s="55"/>
      <c r="G827" s="55" t="s">
        <v>3480</v>
      </c>
      <c r="H827" s="55"/>
    </row>
    <row r="828" spans="1:8" s="39" customFormat="1" ht="24">
      <c r="A828" s="55" t="s">
        <v>7177</v>
      </c>
      <c r="B828" s="55"/>
      <c r="C828" s="55" t="s">
        <v>2375</v>
      </c>
      <c r="D828" s="55" t="s">
        <v>30</v>
      </c>
      <c r="E828" s="55" t="s">
        <v>7178</v>
      </c>
      <c r="F828" s="55"/>
      <c r="G828" s="55" t="s">
        <v>3826</v>
      </c>
      <c r="H828" s="55"/>
    </row>
    <row r="829" spans="1:8" s="39" customFormat="1" ht="48">
      <c r="A829" s="55" t="s">
        <v>7176</v>
      </c>
      <c r="B829" s="55"/>
      <c r="C829" s="55" t="s">
        <v>2375</v>
      </c>
      <c r="D829" s="55" t="s">
        <v>30</v>
      </c>
      <c r="E829" s="55" t="s">
        <v>8598</v>
      </c>
      <c r="F829" s="55"/>
      <c r="G829" s="55" t="s">
        <v>3826</v>
      </c>
      <c r="H829" s="55"/>
    </row>
    <row r="830" spans="1:8" s="39" customFormat="1" ht="36">
      <c r="A830" s="55" t="s">
        <v>7175</v>
      </c>
      <c r="B830" s="55"/>
      <c r="C830" s="55" t="s">
        <v>2375</v>
      </c>
      <c r="D830" s="55" t="s">
        <v>30</v>
      </c>
      <c r="E830" s="55" t="s">
        <v>8597</v>
      </c>
      <c r="F830" s="55"/>
      <c r="G830" s="55" t="s">
        <v>3826</v>
      </c>
      <c r="H830" s="55"/>
    </row>
    <row r="831" spans="1:8" s="39" customFormat="1" ht="48">
      <c r="A831" s="55" t="s">
        <v>7174</v>
      </c>
      <c r="B831" s="55"/>
      <c r="C831" s="55" t="s">
        <v>2375</v>
      </c>
      <c r="D831" s="55" t="s">
        <v>30</v>
      </c>
      <c r="E831" s="55" t="s">
        <v>8596</v>
      </c>
      <c r="F831" s="55"/>
      <c r="G831" s="55" t="s">
        <v>3826</v>
      </c>
      <c r="H831" s="55"/>
    </row>
    <row r="832" spans="1:8" s="39" customFormat="1" ht="36">
      <c r="A832" s="55" t="s">
        <v>7173</v>
      </c>
      <c r="B832" s="55"/>
      <c r="C832" s="55" t="s">
        <v>2375</v>
      </c>
      <c r="D832" s="55" t="s">
        <v>30</v>
      </c>
      <c r="E832" s="55" t="s">
        <v>8595</v>
      </c>
      <c r="F832" s="55"/>
      <c r="G832" s="55" t="s">
        <v>3826</v>
      </c>
      <c r="H832" s="55"/>
    </row>
    <row r="833" spans="1:8" s="39" customFormat="1" ht="60">
      <c r="A833" s="55" t="s">
        <v>7172</v>
      </c>
      <c r="B833" s="55"/>
      <c r="C833" s="55" t="s">
        <v>2375</v>
      </c>
      <c r="D833" s="55" t="s">
        <v>30</v>
      </c>
      <c r="E833" s="55" t="s">
        <v>8594</v>
      </c>
      <c r="F833" s="55"/>
      <c r="G833" s="55" t="s">
        <v>3826</v>
      </c>
      <c r="H833" s="55"/>
    </row>
    <row r="834" spans="1:8" s="39" customFormat="1" ht="36">
      <c r="A834" s="55" t="s">
        <v>7171</v>
      </c>
      <c r="B834" s="55"/>
      <c r="C834" s="55" t="s">
        <v>2375</v>
      </c>
      <c r="D834" s="55" t="s">
        <v>30</v>
      </c>
      <c r="E834" s="55" t="s">
        <v>8592</v>
      </c>
      <c r="F834" s="55"/>
      <c r="G834" s="55" t="s">
        <v>3826</v>
      </c>
      <c r="H834" s="55"/>
    </row>
    <row r="835" spans="1:8" s="39" customFormat="1" ht="24">
      <c r="A835" s="55" t="s">
        <v>6023</v>
      </c>
      <c r="B835" s="55"/>
      <c r="C835" s="55" t="s">
        <v>2375</v>
      </c>
      <c r="D835" s="55" t="s">
        <v>2376</v>
      </c>
      <c r="E835" s="55" t="s">
        <v>8593</v>
      </c>
      <c r="F835" s="55"/>
      <c r="G835" s="55" t="s">
        <v>2548</v>
      </c>
      <c r="H835" s="55"/>
    </row>
    <row r="836" spans="1:8" s="39" customFormat="1" ht="24">
      <c r="A836" s="55" t="s">
        <v>7147</v>
      </c>
      <c r="B836" s="55"/>
      <c r="C836" s="55" t="s">
        <v>2375</v>
      </c>
      <c r="D836" s="55" t="s">
        <v>30</v>
      </c>
      <c r="E836" s="55" t="s">
        <v>7148</v>
      </c>
      <c r="F836" s="55"/>
      <c r="G836" s="55" t="s">
        <v>3826</v>
      </c>
      <c r="H836" s="55"/>
    </row>
    <row r="837" spans="1:8" s="39" customFormat="1" ht="24">
      <c r="A837" s="55" t="s">
        <v>7145</v>
      </c>
      <c r="B837" s="55"/>
      <c r="C837" s="55" t="s">
        <v>2375</v>
      </c>
      <c r="D837" s="55" t="s">
        <v>30</v>
      </c>
      <c r="E837" s="55" t="s">
        <v>7146</v>
      </c>
      <c r="F837" s="55"/>
      <c r="G837" s="55" t="s">
        <v>3826</v>
      </c>
      <c r="H837" s="55"/>
    </row>
    <row r="838" spans="1:8" s="39" customFormat="1" ht="24">
      <c r="A838" s="55" t="s">
        <v>6479</v>
      </c>
      <c r="B838" s="55"/>
      <c r="C838" s="55" t="s">
        <v>2375</v>
      </c>
      <c r="D838" s="55" t="s">
        <v>3478</v>
      </c>
      <c r="E838" s="55" t="s">
        <v>6480</v>
      </c>
      <c r="F838" s="55"/>
      <c r="G838" s="55" t="s">
        <v>3480</v>
      </c>
      <c r="H838" s="55"/>
    </row>
    <row r="839" spans="1:8" s="39" customFormat="1" ht="24">
      <c r="A839" s="55" t="s">
        <v>6478</v>
      </c>
      <c r="B839" s="55"/>
      <c r="C839" s="55" t="s">
        <v>2375</v>
      </c>
      <c r="D839" s="55" t="s">
        <v>3478</v>
      </c>
      <c r="E839" s="55" t="s">
        <v>3479</v>
      </c>
      <c r="F839" s="55"/>
      <c r="G839" s="55" t="s">
        <v>3480</v>
      </c>
      <c r="H839" s="55"/>
    </row>
    <row r="840" spans="1:8" s="39" customFormat="1" ht="24">
      <c r="A840" s="55" t="s">
        <v>6470</v>
      </c>
      <c r="B840" s="55"/>
      <c r="C840" s="55" t="s">
        <v>2375</v>
      </c>
      <c r="D840" s="55" t="s">
        <v>2376</v>
      </c>
      <c r="E840" s="55" t="s">
        <v>6471</v>
      </c>
      <c r="F840" s="55" t="s">
        <v>3815</v>
      </c>
      <c r="G840" s="55" t="s">
        <v>2382</v>
      </c>
      <c r="H840" s="55"/>
    </row>
    <row r="841" spans="1:8" s="39" customFormat="1" ht="24">
      <c r="A841" s="55" t="s">
        <v>4601</v>
      </c>
      <c r="B841" s="55"/>
      <c r="C841" s="55" t="s">
        <v>2375</v>
      </c>
      <c r="D841" s="55" t="s">
        <v>2376</v>
      </c>
      <c r="E841" s="55" t="s">
        <v>4602</v>
      </c>
      <c r="F841" s="55"/>
      <c r="G841" s="55" t="s">
        <v>2548</v>
      </c>
      <c r="H841" s="55"/>
    </row>
    <row r="842" spans="1:8" s="39" customFormat="1" ht="24">
      <c r="A842" s="55" t="s">
        <v>4603</v>
      </c>
      <c r="B842" s="55"/>
      <c r="C842" s="55" t="s">
        <v>2551</v>
      </c>
      <c r="D842" s="55" t="s">
        <v>2376</v>
      </c>
      <c r="E842" s="55" t="s">
        <v>2551</v>
      </c>
      <c r="F842" s="55"/>
      <c r="G842" s="55" t="s">
        <v>2548</v>
      </c>
      <c r="H842" s="55"/>
    </row>
    <row r="843" spans="1:8" s="39" customFormat="1" ht="24">
      <c r="A843" s="55" t="s">
        <v>6490</v>
      </c>
      <c r="B843" s="55"/>
      <c r="C843" s="55" t="s">
        <v>2375</v>
      </c>
      <c r="D843" s="55" t="s">
        <v>3478</v>
      </c>
      <c r="E843" s="55" t="s">
        <v>6491</v>
      </c>
      <c r="F843" s="55"/>
      <c r="G843" s="55" t="s">
        <v>3480</v>
      </c>
      <c r="H843" s="55"/>
    </row>
    <row r="844" spans="1:8" s="39" customFormat="1" ht="24">
      <c r="A844" s="55" t="s">
        <v>6466</v>
      </c>
      <c r="B844" s="55"/>
      <c r="C844" s="55" t="s">
        <v>2375</v>
      </c>
      <c r="D844" s="55" t="s">
        <v>2376</v>
      </c>
      <c r="E844" s="55" t="s">
        <v>6467</v>
      </c>
      <c r="F844" s="55" t="s">
        <v>3815</v>
      </c>
      <c r="G844" s="55" t="s">
        <v>2382</v>
      </c>
      <c r="H844" s="55"/>
    </row>
    <row r="845" spans="1:8" s="39" customFormat="1" ht="24">
      <c r="A845" s="55" t="s">
        <v>6468</v>
      </c>
      <c r="B845" s="55"/>
      <c r="C845" s="55" t="s">
        <v>2375</v>
      </c>
      <c r="D845" s="55" t="s">
        <v>2376</v>
      </c>
      <c r="E845" s="55" t="s">
        <v>6469</v>
      </c>
      <c r="F845" s="55" t="s">
        <v>3815</v>
      </c>
      <c r="G845" s="55" t="s">
        <v>2382</v>
      </c>
      <c r="H845" s="55"/>
    </row>
    <row r="846" spans="1:8" s="39" customFormat="1" ht="24">
      <c r="A846" s="55" t="s">
        <v>6492</v>
      </c>
      <c r="B846" s="55"/>
      <c r="C846" s="55" t="s">
        <v>2375</v>
      </c>
      <c r="D846" s="55" t="s">
        <v>3478</v>
      </c>
      <c r="E846" s="55" t="s">
        <v>3479</v>
      </c>
      <c r="F846" s="55"/>
      <c r="G846" s="55" t="s">
        <v>3480</v>
      </c>
      <c r="H846" s="55"/>
    </row>
    <row r="847" spans="1:8" s="39" customFormat="1" ht="24">
      <c r="A847" s="55" t="s">
        <v>6493</v>
      </c>
      <c r="B847" s="55"/>
      <c r="C847" s="55" t="s">
        <v>2375</v>
      </c>
      <c r="D847" s="55" t="s">
        <v>3478</v>
      </c>
      <c r="E847" s="55" t="s">
        <v>3479</v>
      </c>
      <c r="F847" s="55"/>
      <c r="G847" s="55" t="s">
        <v>3480</v>
      </c>
      <c r="H847" s="55"/>
    </row>
    <row r="848" spans="1:8" s="39" customFormat="1" ht="24">
      <c r="A848" s="55" t="s">
        <v>6463</v>
      </c>
      <c r="B848" s="55"/>
      <c r="C848" s="55" t="s">
        <v>2375</v>
      </c>
      <c r="D848" s="55" t="s">
        <v>2376</v>
      </c>
      <c r="E848" s="55" t="s">
        <v>6927</v>
      </c>
      <c r="F848" s="55" t="s">
        <v>6013</v>
      </c>
      <c r="G848" s="55" t="s">
        <v>2382</v>
      </c>
      <c r="H848" s="55"/>
    </row>
    <row r="849" spans="1:8" s="39" customFormat="1" ht="24">
      <c r="A849" s="55" t="s">
        <v>6464</v>
      </c>
      <c r="B849" s="55"/>
      <c r="C849" s="55" t="s">
        <v>2375</v>
      </c>
      <c r="D849" s="55" t="s">
        <v>2376</v>
      </c>
      <c r="E849" s="55" t="s">
        <v>6928</v>
      </c>
      <c r="F849" s="55" t="s">
        <v>3814</v>
      </c>
      <c r="G849" s="55" t="s">
        <v>2382</v>
      </c>
      <c r="H849" s="55"/>
    </row>
    <row r="850" spans="1:8" s="39" customFormat="1" ht="48">
      <c r="A850" s="55" t="s">
        <v>6465</v>
      </c>
      <c r="B850" s="55"/>
      <c r="C850" s="55" t="s">
        <v>2375</v>
      </c>
      <c r="D850" s="55" t="s">
        <v>2376</v>
      </c>
      <c r="E850" s="55" t="s">
        <v>6929</v>
      </c>
      <c r="F850" s="55" t="s">
        <v>3814</v>
      </c>
      <c r="G850" s="55" t="s">
        <v>2382</v>
      </c>
      <c r="H850" s="55"/>
    </row>
    <row r="851" spans="1:8" s="39" customFormat="1" ht="24">
      <c r="A851" s="55" t="s">
        <v>6481</v>
      </c>
      <c r="B851" s="55" t="s">
        <v>2563</v>
      </c>
      <c r="C851" s="55"/>
      <c r="D851" s="55" t="s">
        <v>3478</v>
      </c>
      <c r="E851" s="55" t="s">
        <v>6482</v>
      </c>
      <c r="F851" s="55"/>
      <c r="G851" s="55" t="s">
        <v>3480</v>
      </c>
      <c r="H851" s="55"/>
    </row>
    <row r="852" spans="1:8" s="39" customFormat="1" ht="24">
      <c r="A852" s="55" t="s">
        <v>6481</v>
      </c>
      <c r="B852" s="55"/>
      <c r="C852" s="55" t="s">
        <v>2375</v>
      </c>
      <c r="D852" s="55" t="s">
        <v>3478</v>
      </c>
      <c r="E852" s="55" t="s">
        <v>3479</v>
      </c>
      <c r="F852" s="55"/>
      <c r="G852" s="55" t="s">
        <v>3480</v>
      </c>
      <c r="H852" s="55"/>
    </row>
    <row r="853" spans="1:8" s="39" customFormat="1" ht="36">
      <c r="A853" s="55" t="s">
        <v>8600</v>
      </c>
      <c r="B853" s="55"/>
      <c r="C853" s="55" t="s">
        <v>2375</v>
      </c>
      <c r="D853" s="55" t="s">
        <v>30</v>
      </c>
      <c r="E853" s="55" t="s">
        <v>8599</v>
      </c>
      <c r="F853" s="55"/>
      <c r="G853" s="55" t="s">
        <v>3826</v>
      </c>
      <c r="H853" s="55"/>
    </row>
    <row r="854" spans="1:8" s="39" customFormat="1" ht="24">
      <c r="A854" s="55" t="s">
        <v>7149</v>
      </c>
      <c r="B854" s="55"/>
      <c r="C854" s="55" t="s">
        <v>2375</v>
      </c>
      <c r="D854" s="55" t="s">
        <v>30</v>
      </c>
      <c r="E854" s="55" t="s">
        <v>7150</v>
      </c>
      <c r="F854" s="55"/>
      <c r="G854" s="55" t="s">
        <v>3826</v>
      </c>
      <c r="H854" s="55"/>
    </row>
    <row r="855" spans="1:8" s="39" customFormat="1" ht="24">
      <c r="A855" s="55" t="s">
        <v>6483</v>
      </c>
      <c r="B855" s="55"/>
      <c r="C855" s="55" t="s">
        <v>2375</v>
      </c>
      <c r="D855" s="55" t="s">
        <v>3478</v>
      </c>
      <c r="E855" s="55" t="s">
        <v>3479</v>
      </c>
      <c r="F855" s="55"/>
      <c r="G855" s="55" t="s">
        <v>3480</v>
      </c>
      <c r="H855" s="55"/>
    </row>
    <row r="856" spans="1:8" s="39" customFormat="1" ht="24">
      <c r="A856" s="55" t="s">
        <v>6484</v>
      </c>
      <c r="B856" s="55"/>
      <c r="C856" s="55" t="s">
        <v>2375</v>
      </c>
      <c r="D856" s="55" t="s">
        <v>3478</v>
      </c>
      <c r="E856" s="55" t="s">
        <v>6485</v>
      </c>
      <c r="F856" s="55"/>
      <c r="G856" s="55" t="s">
        <v>3480</v>
      </c>
      <c r="H856" s="55"/>
    </row>
    <row r="857" spans="1:8" s="39" customFormat="1" ht="24">
      <c r="A857" s="55" t="s">
        <v>6486</v>
      </c>
      <c r="B857" s="55"/>
      <c r="C857" s="55" t="s">
        <v>2375</v>
      </c>
      <c r="D857" s="55" t="s">
        <v>3478</v>
      </c>
      <c r="E857" s="55" t="s">
        <v>3479</v>
      </c>
      <c r="F857" s="55"/>
      <c r="G857" s="55" t="s">
        <v>3480</v>
      </c>
      <c r="H857" s="55"/>
    </row>
    <row r="858" spans="1:8" s="39" customFormat="1" ht="24">
      <c r="A858" s="55" t="s">
        <v>6487</v>
      </c>
      <c r="B858" s="55"/>
      <c r="C858" s="55" t="s">
        <v>2375</v>
      </c>
      <c r="D858" s="55" t="s">
        <v>3478</v>
      </c>
      <c r="E858" s="55" t="s">
        <v>6488</v>
      </c>
      <c r="F858" s="55"/>
      <c r="G858" s="55" t="s">
        <v>3480</v>
      </c>
      <c r="H858" s="55"/>
    </row>
    <row r="859" spans="1:8" s="39" customFormat="1" ht="24">
      <c r="A859" s="55" t="s">
        <v>6497</v>
      </c>
      <c r="B859" s="55"/>
      <c r="C859" s="55" t="s">
        <v>2375</v>
      </c>
      <c r="D859" s="55" t="s">
        <v>3478</v>
      </c>
      <c r="E859" s="55" t="s">
        <v>6498</v>
      </c>
      <c r="F859" s="55"/>
      <c r="G859" s="55" t="s">
        <v>3480</v>
      </c>
      <c r="H859" s="55"/>
    </row>
    <row r="860" spans="1:8" s="39" customFormat="1" ht="24">
      <c r="A860" s="55" t="s">
        <v>6496</v>
      </c>
      <c r="B860" s="55"/>
      <c r="C860" s="55" t="s">
        <v>2375</v>
      </c>
      <c r="D860" s="55" t="s">
        <v>3478</v>
      </c>
      <c r="E860" s="55" t="s">
        <v>3479</v>
      </c>
      <c r="F860" s="55"/>
      <c r="G860" s="55" t="s">
        <v>3480</v>
      </c>
      <c r="H860" s="55"/>
    </row>
    <row r="861" spans="1:8" s="39" customFormat="1" ht="24">
      <c r="A861" s="55" t="s">
        <v>6495</v>
      </c>
      <c r="B861" s="55"/>
      <c r="C861" s="55" t="s">
        <v>2375</v>
      </c>
      <c r="D861" s="55" t="s">
        <v>3478</v>
      </c>
      <c r="E861" s="55" t="s">
        <v>3479</v>
      </c>
      <c r="F861" s="55"/>
      <c r="G861" s="55" t="s">
        <v>3480</v>
      </c>
      <c r="H861" s="55"/>
    </row>
    <row r="862" spans="1:8" s="39" customFormat="1" ht="24">
      <c r="A862" s="55" t="s">
        <v>6494</v>
      </c>
      <c r="B862" s="55"/>
      <c r="C862" s="55" t="s">
        <v>2375</v>
      </c>
      <c r="D862" s="55" t="s">
        <v>3478</v>
      </c>
      <c r="E862" s="55" t="s">
        <v>3479</v>
      </c>
      <c r="F862" s="55"/>
      <c r="G862" s="55" t="s">
        <v>3480</v>
      </c>
      <c r="H862" s="55"/>
    </row>
    <row r="863" spans="1:8" s="39" customFormat="1" ht="24">
      <c r="A863" s="55" t="s">
        <v>6512</v>
      </c>
      <c r="B863" s="55"/>
      <c r="C863" s="55" t="s">
        <v>2375</v>
      </c>
      <c r="D863" s="55" t="s">
        <v>3478</v>
      </c>
      <c r="E863" s="55" t="s">
        <v>3479</v>
      </c>
      <c r="F863" s="55"/>
      <c r="G863" s="55" t="s">
        <v>3480</v>
      </c>
      <c r="H863" s="55"/>
    </row>
    <row r="864" spans="1:8" s="39" customFormat="1" ht="24">
      <c r="A864" s="55" t="s">
        <v>6516</v>
      </c>
      <c r="B864" s="55"/>
      <c r="C864" s="55" t="s">
        <v>2375</v>
      </c>
      <c r="D864" s="55" t="s">
        <v>3478</v>
      </c>
      <c r="E864" s="55" t="s">
        <v>6491</v>
      </c>
      <c r="F864" s="55"/>
      <c r="G864" s="55" t="s">
        <v>3480</v>
      </c>
      <c r="H864" s="55"/>
    </row>
    <row r="865" spans="1:8" s="39" customFormat="1" ht="108">
      <c r="A865" s="55" t="s">
        <v>6472</v>
      </c>
      <c r="B865" s="55"/>
      <c r="C865" s="55" t="s">
        <v>2375</v>
      </c>
      <c r="D865" s="55" t="s">
        <v>2376</v>
      </c>
      <c r="E865" s="55" t="s">
        <v>6015</v>
      </c>
      <c r="F865" s="55" t="s">
        <v>6014</v>
      </c>
      <c r="G865" s="55" t="s">
        <v>2382</v>
      </c>
      <c r="H865" s="55"/>
    </row>
    <row r="866" spans="1:8" s="39" customFormat="1" ht="24">
      <c r="A866" s="55" t="s">
        <v>6473</v>
      </c>
      <c r="B866" s="55"/>
      <c r="C866" s="55" t="s">
        <v>2375</v>
      </c>
      <c r="D866" s="55" t="s">
        <v>2376</v>
      </c>
      <c r="E866" s="55" t="s">
        <v>6931</v>
      </c>
      <c r="F866" s="55" t="s">
        <v>3815</v>
      </c>
      <c r="G866" s="55" t="s">
        <v>2382</v>
      </c>
      <c r="H866" s="55"/>
    </row>
    <row r="867" spans="1:8" s="39" customFormat="1" ht="24">
      <c r="A867" s="55" t="s">
        <v>6505</v>
      </c>
      <c r="B867" s="55"/>
      <c r="C867" s="55" t="s">
        <v>2551</v>
      </c>
      <c r="D867" s="55" t="s">
        <v>2376</v>
      </c>
      <c r="E867" s="55" t="s">
        <v>2556</v>
      </c>
      <c r="F867" s="55"/>
      <c r="G867" s="55" t="s">
        <v>2548</v>
      </c>
      <c r="H867" s="55"/>
    </row>
    <row r="868" spans="1:8" s="39" customFormat="1" ht="24">
      <c r="A868" s="55" t="s">
        <v>6506</v>
      </c>
      <c r="B868" s="55"/>
      <c r="C868" s="55" t="s">
        <v>2375</v>
      </c>
      <c r="D868" s="55" t="s">
        <v>2376</v>
      </c>
      <c r="E868" s="55" t="s">
        <v>6507</v>
      </c>
      <c r="F868" s="55"/>
      <c r="G868" s="55" t="s">
        <v>2548</v>
      </c>
      <c r="H868" s="55"/>
    </row>
    <row r="869" spans="1:8" s="39" customFormat="1" ht="24">
      <c r="A869" s="55" t="s">
        <v>6513</v>
      </c>
      <c r="B869" s="55"/>
      <c r="C869" s="55" t="s">
        <v>2375</v>
      </c>
      <c r="D869" s="55" t="s">
        <v>3478</v>
      </c>
      <c r="E869" s="55" t="s">
        <v>3479</v>
      </c>
      <c r="F869" s="55"/>
      <c r="G869" s="55" t="s">
        <v>3480</v>
      </c>
      <c r="H869" s="55"/>
    </row>
    <row r="870" spans="1:8" s="39" customFormat="1" ht="24">
      <c r="A870" s="55" t="s">
        <v>6513</v>
      </c>
      <c r="B870" s="55"/>
      <c r="C870" s="55" t="s">
        <v>2375</v>
      </c>
      <c r="D870" s="55" t="s">
        <v>3478</v>
      </c>
      <c r="E870" s="55" t="s">
        <v>6519</v>
      </c>
      <c r="F870" s="55"/>
      <c r="G870" s="55" t="s">
        <v>3480</v>
      </c>
      <c r="H870" s="55"/>
    </row>
    <row r="871" spans="1:8" s="39" customFormat="1" ht="24">
      <c r="A871" s="55" t="s">
        <v>6518</v>
      </c>
      <c r="B871" s="55"/>
      <c r="C871" s="55" t="s">
        <v>2375</v>
      </c>
      <c r="D871" s="55" t="s">
        <v>3478</v>
      </c>
      <c r="E871" s="55" t="s">
        <v>3479</v>
      </c>
      <c r="F871" s="55"/>
      <c r="G871" s="55" t="s">
        <v>3480</v>
      </c>
      <c r="H871" s="55"/>
    </row>
    <row r="872" spans="1:8" s="39" customFormat="1" ht="24">
      <c r="A872" s="55" t="s">
        <v>6517</v>
      </c>
      <c r="B872" s="55"/>
      <c r="C872" s="55" t="s">
        <v>2375</v>
      </c>
      <c r="D872" s="55" t="s">
        <v>3478</v>
      </c>
      <c r="E872" s="55" t="s">
        <v>3479</v>
      </c>
      <c r="F872" s="55"/>
      <c r="G872" s="55" t="s">
        <v>3480</v>
      </c>
      <c r="H872" s="55"/>
    </row>
    <row r="873" spans="1:8" s="39" customFormat="1" ht="48">
      <c r="A873" s="55" t="s">
        <v>6499</v>
      </c>
      <c r="B873" s="55"/>
      <c r="C873" s="55" t="s">
        <v>2553</v>
      </c>
      <c r="D873" s="55" t="s">
        <v>3478</v>
      </c>
      <c r="E873" s="55" t="s">
        <v>6500</v>
      </c>
      <c r="F873" s="55"/>
      <c r="G873" s="55" t="s">
        <v>3480</v>
      </c>
      <c r="H873" s="55"/>
    </row>
    <row r="874" spans="1:8" s="39" customFormat="1" ht="24">
      <c r="A874" s="55" t="s">
        <v>6474</v>
      </c>
      <c r="B874" s="55"/>
      <c r="C874" s="55" t="s">
        <v>2375</v>
      </c>
      <c r="D874" s="55" t="s">
        <v>2376</v>
      </c>
      <c r="E874" s="55" t="s">
        <v>6932</v>
      </c>
      <c r="F874" s="55" t="s">
        <v>3814</v>
      </c>
      <c r="G874" s="55" t="s">
        <v>2382</v>
      </c>
      <c r="H874" s="55"/>
    </row>
    <row r="875" spans="1:8" s="39" customFormat="1" ht="24">
      <c r="A875" s="55" t="s">
        <v>6475</v>
      </c>
      <c r="B875" s="55" t="s">
        <v>6934</v>
      </c>
      <c r="C875" s="55" t="s">
        <v>2375</v>
      </c>
      <c r="D875" s="55" t="s">
        <v>2376</v>
      </c>
      <c r="E875" s="55" t="s">
        <v>6933</v>
      </c>
      <c r="F875" s="55" t="s">
        <v>3814</v>
      </c>
      <c r="G875" s="55" t="s">
        <v>2382</v>
      </c>
      <c r="H875" s="55"/>
    </row>
    <row r="876" spans="1:8" s="39" customFormat="1" ht="24">
      <c r="A876" s="55" t="s">
        <v>6476</v>
      </c>
      <c r="B876" s="55"/>
      <c r="C876" s="55" t="s">
        <v>2375</v>
      </c>
      <c r="D876" s="55" t="s">
        <v>2376</v>
      </c>
      <c r="E876" s="55" t="s">
        <v>6936</v>
      </c>
      <c r="F876" s="55" t="s">
        <v>3814</v>
      </c>
      <c r="G876" s="55" t="s">
        <v>2382</v>
      </c>
      <c r="H876" s="55"/>
    </row>
    <row r="877" spans="1:8" s="39" customFormat="1" ht="24">
      <c r="A877" s="55" t="s">
        <v>6477</v>
      </c>
      <c r="B877" s="55"/>
      <c r="C877" s="55" t="s">
        <v>2375</v>
      </c>
      <c r="D877" s="55" t="s">
        <v>2376</v>
      </c>
      <c r="E877" s="55" t="s">
        <v>6937</v>
      </c>
      <c r="F877" s="55" t="s">
        <v>3814</v>
      </c>
      <c r="G877" s="55" t="s">
        <v>2382</v>
      </c>
      <c r="H877" s="55"/>
    </row>
    <row r="878" spans="1:8" s="39" customFormat="1" ht="24">
      <c r="A878" s="55" t="s">
        <v>6501</v>
      </c>
      <c r="B878" s="55"/>
      <c r="C878" s="55" t="s">
        <v>2551</v>
      </c>
      <c r="D878" s="55" t="s">
        <v>2376</v>
      </c>
      <c r="E878" s="55" t="s">
        <v>6502</v>
      </c>
      <c r="F878" s="55" t="s">
        <v>5049</v>
      </c>
      <c r="G878" s="55" t="s">
        <v>2382</v>
      </c>
      <c r="H878" s="55"/>
    </row>
    <row r="879" spans="1:8" s="39" customFormat="1" ht="24">
      <c r="A879" s="55" t="s">
        <v>6514</v>
      </c>
      <c r="B879" s="55"/>
      <c r="C879" s="55" t="s">
        <v>2375</v>
      </c>
      <c r="D879" s="55" t="s">
        <v>3478</v>
      </c>
      <c r="E879" s="55" t="s">
        <v>6515</v>
      </c>
      <c r="F879" s="55"/>
      <c r="G879" s="55" t="s">
        <v>3480</v>
      </c>
      <c r="H879" s="55"/>
    </row>
    <row r="880" spans="1:8" s="39" customFormat="1" ht="36">
      <c r="A880" s="55" t="s">
        <v>6503</v>
      </c>
      <c r="B880" s="55"/>
      <c r="C880" s="55" t="s">
        <v>2375</v>
      </c>
      <c r="D880" s="55" t="s">
        <v>2376</v>
      </c>
      <c r="E880" s="55" t="s">
        <v>6504</v>
      </c>
      <c r="F880" s="55"/>
      <c r="G880" s="55" t="s">
        <v>2382</v>
      </c>
      <c r="H880" s="55"/>
    </row>
    <row r="881" spans="1:8" s="39" customFormat="1" ht="24">
      <c r="A881" s="55" t="s">
        <v>7153</v>
      </c>
      <c r="B881" s="55"/>
      <c r="C881" s="55" t="s">
        <v>2375</v>
      </c>
      <c r="D881" s="55" t="s">
        <v>30</v>
      </c>
      <c r="E881" s="55" t="s">
        <v>7154</v>
      </c>
      <c r="F881" s="55"/>
      <c r="G881" s="55" t="s">
        <v>3826</v>
      </c>
      <c r="H881" s="55"/>
    </row>
    <row r="882" spans="1:8" s="39" customFormat="1" ht="24">
      <c r="A882" s="55" t="s">
        <v>7151</v>
      </c>
      <c r="B882" s="55"/>
      <c r="C882" s="55" t="s">
        <v>2375</v>
      </c>
      <c r="D882" s="55" t="s">
        <v>30</v>
      </c>
      <c r="E882" s="55" t="s">
        <v>7152</v>
      </c>
      <c r="F882" s="55"/>
      <c r="G882" s="55" t="s">
        <v>3826</v>
      </c>
      <c r="H882" s="55"/>
    </row>
    <row r="883" spans="1:8" s="39" customFormat="1" ht="24">
      <c r="A883" s="55" t="s">
        <v>6510</v>
      </c>
      <c r="B883" s="55"/>
      <c r="C883" s="55" t="s">
        <v>2375</v>
      </c>
      <c r="D883" s="55" t="s">
        <v>2376</v>
      </c>
      <c r="E883" s="55" t="s">
        <v>6511</v>
      </c>
      <c r="F883" s="55"/>
      <c r="G883" s="55" t="s">
        <v>2548</v>
      </c>
      <c r="H883" s="55"/>
    </row>
    <row r="884" spans="1:8" s="39" customFormat="1" ht="24">
      <c r="A884" s="55" t="s">
        <v>6508</v>
      </c>
      <c r="B884" s="55"/>
      <c r="C884" s="55" t="s">
        <v>2375</v>
      </c>
      <c r="D884" s="55" t="s">
        <v>2376</v>
      </c>
      <c r="E884" s="55" t="s">
        <v>6509</v>
      </c>
      <c r="F884" s="55"/>
      <c r="G884" s="55" t="s">
        <v>2548</v>
      </c>
      <c r="H884" s="55"/>
    </row>
    <row r="885" spans="1:8" s="39" customFormat="1" ht="24">
      <c r="A885" s="55" t="s">
        <v>3488</v>
      </c>
      <c r="B885" s="55" t="s">
        <v>3489</v>
      </c>
      <c r="C885" s="55"/>
      <c r="D885" s="55" t="s">
        <v>2376</v>
      </c>
      <c r="E885" s="55" t="s">
        <v>3490</v>
      </c>
      <c r="F885" s="55"/>
      <c r="G885" s="55" t="s">
        <v>2548</v>
      </c>
      <c r="H885" s="55"/>
    </row>
    <row r="886" spans="1:8" s="39" customFormat="1" ht="24">
      <c r="A886" s="55" t="s">
        <v>3477</v>
      </c>
      <c r="B886" s="55"/>
      <c r="C886" s="55" t="s">
        <v>2375</v>
      </c>
      <c r="D886" s="55" t="s">
        <v>3478</v>
      </c>
      <c r="E886" s="55" t="s">
        <v>3479</v>
      </c>
      <c r="F886" s="55"/>
      <c r="G886" s="55" t="s">
        <v>3480</v>
      </c>
      <c r="H886" s="55"/>
    </row>
    <row r="887" spans="1:8" s="39" customFormat="1" ht="48">
      <c r="A887" s="55" t="s">
        <v>3853</v>
      </c>
      <c r="B887" s="55" t="s">
        <v>3835</v>
      </c>
      <c r="C887" s="55"/>
      <c r="D887" s="55" t="s">
        <v>2376</v>
      </c>
      <c r="E887" s="55" t="s">
        <v>3852</v>
      </c>
      <c r="F887" s="55" t="s">
        <v>3814</v>
      </c>
      <c r="G887" s="55" t="s">
        <v>2382</v>
      </c>
      <c r="H887" s="55"/>
    </row>
    <row r="888" spans="1:8" s="39" customFormat="1" ht="24">
      <c r="A888" s="55" t="s">
        <v>3819</v>
      </c>
      <c r="B888" s="55"/>
      <c r="C888" s="55" t="s">
        <v>2375</v>
      </c>
      <c r="D888" s="55" t="s">
        <v>2376</v>
      </c>
      <c r="E888" s="55" t="s">
        <v>3854</v>
      </c>
      <c r="F888" s="55" t="s">
        <v>3815</v>
      </c>
      <c r="G888" s="55" t="s">
        <v>2382</v>
      </c>
      <c r="H888" s="55"/>
    </row>
    <row r="889" spans="1:8" s="39" customFormat="1" ht="24">
      <c r="A889" s="55" t="s">
        <v>3820</v>
      </c>
      <c r="B889" s="55"/>
      <c r="C889" s="55" t="s">
        <v>2375</v>
      </c>
      <c r="D889" s="55" t="s">
        <v>2376</v>
      </c>
      <c r="E889" s="55" t="s">
        <v>3855</v>
      </c>
      <c r="F889" s="55" t="s">
        <v>3815</v>
      </c>
      <c r="G889" s="55" t="s">
        <v>2382</v>
      </c>
      <c r="H889" s="55"/>
    </row>
    <row r="890" spans="1:8" s="39" customFormat="1" ht="24">
      <c r="A890" s="55" t="s">
        <v>3828</v>
      </c>
      <c r="B890" s="55"/>
      <c r="C890" s="55" t="s">
        <v>2375</v>
      </c>
      <c r="D890" s="55" t="s">
        <v>2376</v>
      </c>
      <c r="E890" s="55" t="s">
        <v>3842</v>
      </c>
      <c r="F890" s="55" t="s">
        <v>3788</v>
      </c>
      <c r="G890" s="55" t="s">
        <v>2382</v>
      </c>
      <c r="H890" s="55"/>
    </row>
    <row r="891" spans="1:8" s="39" customFormat="1" ht="24">
      <c r="A891" s="55" t="s">
        <v>3482</v>
      </c>
      <c r="B891" s="55"/>
      <c r="C891" s="55" t="s">
        <v>2375</v>
      </c>
      <c r="D891" s="55" t="s">
        <v>2376</v>
      </c>
      <c r="E891" s="55" t="s">
        <v>3843</v>
      </c>
      <c r="F891" s="55" t="s">
        <v>3789</v>
      </c>
      <c r="G891" s="55" t="s">
        <v>2382</v>
      </c>
      <c r="H891" s="55"/>
    </row>
    <row r="892" spans="1:8" s="39" customFormat="1" ht="24">
      <c r="A892" s="55" t="s">
        <v>3481</v>
      </c>
      <c r="B892" s="55"/>
      <c r="C892" s="55" t="s">
        <v>2375</v>
      </c>
      <c r="D892" s="55" t="s">
        <v>2376</v>
      </c>
      <c r="E892" s="55" t="s">
        <v>3827</v>
      </c>
      <c r="F892" s="55" t="s">
        <v>3792</v>
      </c>
      <c r="G892" s="55" t="s">
        <v>2382</v>
      </c>
      <c r="H892" s="55"/>
    </row>
    <row r="893" spans="1:8" s="39" customFormat="1" ht="24">
      <c r="A893" s="55" t="s">
        <v>3491</v>
      </c>
      <c r="B893" s="55"/>
      <c r="C893" s="55" t="s">
        <v>2375</v>
      </c>
      <c r="D893" s="55" t="s">
        <v>3478</v>
      </c>
      <c r="E893" s="55" t="s">
        <v>3479</v>
      </c>
      <c r="F893" s="55"/>
      <c r="G893" s="55" t="s">
        <v>3480</v>
      </c>
      <c r="H893" s="55"/>
    </row>
    <row r="894" spans="1:8" s="39" customFormat="1" ht="24">
      <c r="A894" s="55" t="s">
        <v>3494</v>
      </c>
      <c r="B894" s="55"/>
      <c r="C894" s="55" t="s">
        <v>2375</v>
      </c>
      <c r="D894" s="55" t="s">
        <v>3478</v>
      </c>
      <c r="E894" s="55" t="s">
        <v>3495</v>
      </c>
      <c r="F894" s="55"/>
      <c r="G894" s="55" t="s">
        <v>3480</v>
      </c>
      <c r="H894" s="55"/>
    </row>
    <row r="895" spans="1:8" s="39" customFormat="1" ht="24">
      <c r="A895" s="55" t="s">
        <v>3493</v>
      </c>
      <c r="B895" s="55"/>
      <c r="C895" s="55" t="s">
        <v>2375</v>
      </c>
      <c r="D895" s="55" t="s">
        <v>3478</v>
      </c>
      <c r="E895" s="55" t="s">
        <v>3479</v>
      </c>
      <c r="F895" s="55"/>
      <c r="G895" s="55" t="s">
        <v>3480</v>
      </c>
      <c r="H895" s="55"/>
    </row>
    <row r="896" spans="1:8" s="39" customFormat="1" ht="24">
      <c r="A896" s="55" t="s">
        <v>3492</v>
      </c>
      <c r="B896" s="55"/>
      <c r="C896" s="55" t="s">
        <v>2375</v>
      </c>
      <c r="D896" s="55" t="s">
        <v>3478</v>
      </c>
      <c r="E896" s="55" t="s">
        <v>3479</v>
      </c>
      <c r="F896" s="55"/>
      <c r="G896" s="55" t="s">
        <v>3480</v>
      </c>
      <c r="H896" s="55"/>
    </row>
    <row r="897" spans="1:8" s="39" customFormat="1" ht="24">
      <c r="A897" s="55" t="s">
        <v>3962</v>
      </c>
      <c r="B897" s="55"/>
      <c r="C897" s="55" t="s">
        <v>3862</v>
      </c>
      <c r="D897" s="55" t="s">
        <v>2376</v>
      </c>
      <c r="E897" s="55" t="s">
        <v>6520</v>
      </c>
      <c r="F897" s="55" t="s">
        <v>5050</v>
      </c>
      <c r="G897" s="55" t="s">
        <v>2382</v>
      </c>
      <c r="H897" s="55"/>
    </row>
    <row r="898" spans="1:8" s="39" customFormat="1" ht="24">
      <c r="A898" s="55" t="s">
        <v>3497</v>
      </c>
      <c r="B898" s="55"/>
      <c r="C898" s="55" t="s">
        <v>2375</v>
      </c>
      <c r="D898" s="55" t="s">
        <v>3478</v>
      </c>
      <c r="E898" s="55" t="s">
        <v>3479</v>
      </c>
      <c r="F898" s="55"/>
      <c r="G898" s="55" t="s">
        <v>3480</v>
      </c>
      <c r="H898" s="55"/>
    </row>
    <row r="899" spans="1:8" s="39" customFormat="1" ht="24">
      <c r="A899" s="55" t="s">
        <v>3483</v>
      </c>
      <c r="B899" s="55"/>
      <c r="C899" s="55" t="s">
        <v>2375</v>
      </c>
      <c r="D899" s="55" t="s">
        <v>2376</v>
      </c>
      <c r="E899" s="55" t="s">
        <v>3844</v>
      </c>
      <c r="F899" s="55" t="s">
        <v>340</v>
      </c>
      <c r="G899" s="55" t="s">
        <v>2382</v>
      </c>
      <c r="H899" s="55"/>
    </row>
    <row r="900" spans="1:8" s="39" customFormat="1" ht="36">
      <c r="A900" s="55" t="s">
        <v>3484</v>
      </c>
      <c r="B900" s="55"/>
      <c r="C900" s="55" t="s">
        <v>2375</v>
      </c>
      <c r="D900" s="55" t="s">
        <v>2376</v>
      </c>
      <c r="E900" s="55" t="s">
        <v>3845</v>
      </c>
      <c r="F900" s="55" t="s">
        <v>340</v>
      </c>
      <c r="G900" s="55" t="s">
        <v>2382</v>
      </c>
      <c r="H900" s="55"/>
    </row>
    <row r="901" spans="1:8" s="39" customFormat="1" ht="24">
      <c r="A901" s="55" t="s">
        <v>3485</v>
      </c>
      <c r="B901" s="55"/>
      <c r="C901" s="55" t="s">
        <v>2375</v>
      </c>
      <c r="D901" s="55" t="s">
        <v>2376</v>
      </c>
      <c r="E901" s="55" t="s">
        <v>3846</v>
      </c>
      <c r="F901" s="55" t="s">
        <v>340</v>
      </c>
      <c r="G901" s="55" t="s">
        <v>2382</v>
      </c>
      <c r="H901" s="55"/>
    </row>
    <row r="902" spans="1:8" s="39" customFormat="1" ht="36">
      <c r="A902" s="55" t="s">
        <v>3848</v>
      </c>
      <c r="B902" s="55" t="s">
        <v>3835</v>
      </c>
      <c r="C902" s="55"/>
      <c r="D902" s="55" t="s">
        <v>2376</v>
      </c>
      <c r="E902" s="55" t="s">
        <v>3847</v>
      </c>
      <c r="F902" s="55" t="s">
        <v>340</v>
      </c>
      <c r="G902" s="55" t="s">
        <v>2382</v>
      </c>
      <c r="H902" s="55"/>
    </row>
    <row r="903" spans="1:8" s="39" customFormat="1" ht="24">
      <c r="A903" s="55" t="s">
        <v>3821</v>
      </c>
      <c r="B903" s="55"/>
      <c r="C903" s="55" t="s">
        <v>2375</v>
      </c>
      <c r="D903" s="55" t="s">
        <v>2376</v>
      </c>
      <c r="E903" s="55" t="s">
        <v>3818</v>
      </c>
      <c r="F903" s="55" t="s">
        <v>3814</v>
      </c>
      <c r="G903" s="55" t="s">
        <v>2382</v>
      </c>
      <c r="H903" s="55"/>
    </row>
    <row r="904" spans="1:8" s="39" customFormat="1" ht="48">
      <c r="A904" s="55" t="s">
        <v>3857</v>
      </c>
      <c r="B904" s="55" t="s">
        <v>3835</v>
      </c>
      <c r="C904" s="55"/>
      <c r="D904" s="55" t="s">
        <v>2376</v>
      </c>
      <c r="E904" s="55" t="s">
        <v>3856</v>
      </c>
      <c r="F904" s="55" t="s">
        <v>3814</v>
      </c>
      <c r="G904" s="55" t="s">
        <v>2382</v>
      </c>
      <c r="H904" s="55"/>
    </row>
    <row r="905" spans="1:8" s="39" customFormat="1" ht="36">
      <c r="A905" s="55" t="s">
        <v>3822</v>
      </c>
      <c r="B905" s="55"/>
      <c r="C905" s="55" t="s">
        <v>2375</v>
      </c>
      <c r="D905" s="55" t="s">
        <v>2376</v>
      </c>
      <c r="E905" s="55" t="s">
        <v>3858</v>
      </c>
      <c r="F905" s="55" t="s">
        <v>3814</v>
      </c>
      <c r="G905" s="55" t="s">
        <v>2382</v>
      </c>
      <c r="H905" s="55"/>
    </row>
    <row r="906" spans="1:8" s="39" customFormat="1" ht="24">
      <c r="A906" s="55" t="s">
        <v>3823</v>
      </c>
      <c r="B906" s="55"/>
      <c r="C906" s="55" t="s">
        <v>2375</v>
      </c>
      <c r="D906" s="55" t="s">
        <v>2376</v>
      </c>
      <c r="E906" s="55" t="s">
        <v>3859</v>
      </c>
      <c r="F906" s="55" t="s">
        <v>3814</v>
      </c>
      <c r="G906" s="55" t="s">
        <v>2382</v>
      </c>
      <c r="H906" s="55"/>
    </row>
    <row r="907" spans="1:8" s="39" customFormat="1" ht="36">
      <c r="A907" s="55" t="s">
        <v>3861</v>
      </c>
      <c r="B907" s="55"/>
      <c r="C907" s="55" t="s">
        <v>3862</v>
      </c>
      <c r="D907" s="55" t="s">
        <v>2376</v>
      </c>
      <c r="E907" s="55" t="s">
        <v>3863</v>
      </c>
      <c r="F907" s="55"/>
      <c r="G907" s="55" t="s">
        <v>2548</v>
      </c>
      <c r="H907" s="55"/>
    </row>
    <row r="908" spans="1:8" s="39" customFormat="1" ht="24">
      <c r="A908" s="55" t="s">
        <v>3860</v>
      </c>
      <c r="B908" s="55" t="s">
        <v>2550</v>
      </c>
      <c r="C908" s="55" t="s">
        <v>308</v>
      </c>
      <c r="D908" s="55" t="s">
        <v>2376</v>
      </c>
      <c r="E908" s="55" t="s">
        <v>2556</v>
      </c>
      <c r="F908" s="55"/>
      <c r="G908" s="55" t="s">
        <v>2548</v>
      </c>
      <c r="H908" s="55"/>
    </row>
    <row r="909" spans="1:8" s="39" customFormat="1" ht="24">
      <c r="A909" s="55" t="s">
        <v>2565</v>
      </c>
      <c r="B909" s="55" t="s">
        <v>2566</v>
      </c>
      <c r="C909" s="55" t="s">
        <v>2551</v>
      </c>
      <c r="D909" s="55" t="s">
        <v>2376</v>
      </c>
      <c r="E909" s="55" t="s">
        <v>2556</v>
      </c>
      <c r="F909" s="55"/>
      <c r="G909" s="55" t="s">
        <v>2548</v>
      </c>
      <c r="H909" s="55"/>
    </row>
    <row r="910" spans="1:8" s="39" customFormat="1" ht="24">
      <c r="A910" s="55" t="s">
        <v>2561</v>
      </c>
      <c r="B910" s="55"/>
      <c r="C910" s="55" t="s">
        <v>2375</v>
      </c>
      <c r="D910" s="55" t="s">
        <v>2376</v>
      </c>
      <c r="E910" s="55" t="s">
        <v>1654</v>
      </c>
      <c r="F910" s="55"/>
      <c r="G910" s="55" t="s">
        <v>2548</v>
      </c>
      <c r="H910" s="55"/>
    </row>
    <row r="911" spans="1:8" s="39" customFormat="1" ht="24">
      <c r="A911" s="55" t="s">
        <v>3498</v>
      </c>
      <c r="B911" s="55"/>
      <c r="C911" s="55" t="s">
        <v>2375</v>
      </c>
      <c r="D911" s="55" t="s">
        <v>3478</v>
      </c>
      <c r="E911" s="55" t="s">
        <v>3479</v>
      </c>
      <c r="F911" s="55"/>
      <c r="G911" s="55" t="s">
        <v>3480</v>
      </c>
      <c r="H911" s="55"/>
    </row>
    <row r="912" spans="1:8" s="39" customFormat="1" ht="24">
      <c r="A912" s="55" t="s">
        <v>3499</v>
      </c>
      <c r="B912" s="55"/>
      <c r="C912" s="55" t="s">
        <v>2375</v>
      </c>
      <c r="D912" s="55" t="s">
        <v>3478</v>
      </c>
      <c r="E912" s="55" t="s">
        <v>3479</v>
      </c>
      <c r="F912" s="55"/>
      <c r="G912" s="55" t="s">
        <v>3480</v>
      </c>
      <c r="H912" s="55"/>
    </row>
    <row r="913" spans="1:8" s="39" customFormat="1" ht="24">
      <c r="A913" s="55" t="s">
        <v>3500</v>
      </c>
      <c r="B913" s="55"/>
      <c r="C913" s="55" t="s">
        <v>2375</v>
      </c>
      <c r="D913" s="55" t="s">
        <v>3478</v>
      </c>
      <c r="E913" s="55" t="s">
        <v>3479</v>
      </c>
      <c r="F913" s="55"/>
      <c r="G913" s="55" t="s">
        <v>3480</v>
      </c>
      <c r="H913" s="55"/>
    </row>
    <row r="914" spans="1:8" s="39" customFormat="1" ht="24">
      <c r="A914" s="55" t="s">
        <v>3496</v>
      </c>
      <c r="B914" s="55"/>
      <c r="C914" s="55" t="s">
        <v>2375</v>
      </c>
      <c r="D914" s="55" t="s">
        <v>3478</v>
      </c>
      <c r="E914" s="55" t="s">
        <v>3479</v>
      </c>
      <c r="F914" s="55"/>
      <c r="G914" s="55" t="s">
        <v>3480</v>
      </c>
      <c r="H914" s="55"/>
    </row>
    <row r="915" spans="1:8" s="39" customFormat="1" ht="48">
      <c r="A915" s="55" t="s">
        <v>3836</v>
      </c>
      <c r="B915" s="55" t="s">
        <v>3835</v>
      </c>
      <c r="C915" s="55" t="s">
        <v>2375</v>
      </c>
      <c r="D915" s="55" t="s">
        <v>2376</v>
      </c>
      <c r="E915" s="55" t="s">
        <v>3834</v>
      </c>
      <c r="F915" s="55" t="s">
        <v>340</v>
      </c>
      <c r="G915" s="55" t="s">
        <v>2382</v>
      </c>
      <c r="H915" s="55"/>
    </row>
    <row r="916" spans="1:8" s="39" customFormat="1" ht="36">
      <c r="A916" s="55" t="s">
        <v>2379</v>
      </c>
      <c r="B916" s="55" t="s">
        <v>3838</v>
      </c>
      <c r="C916" s="55"/>
      <c r="D916" s="55" t="s">
        <v>2376</v>
      </c>
      <c r="E916" s="55" t="s">
        <v>3837</v>
      </c>
      <c r="F916" s="55" t="s">
        <v>340</v>
      </c>
      <c r="G916" s="55" t="s">
        <v>2382</v>
      </c>
      <c r="H916" s="55"/>
    </row>
    <row r="917" spans="1:8" s="39" customFormat="1" ht="24">
      <c r="A917" s="55" t="s">
        <v>2380</v>
      </c>
      <c r="B917" s="55"/>
      <c r="C917" s="55" t="s">
        <v>2375</v>
      </c>
      <c r="D917" s="55" t="s">
        <v>2376</v>
      </c>
      <c r="E917" s="55" t="s">
        <v>3839</v>
      </c>
      <c r="F917" s="55" t="s">
        <v>340</v>
      </c>
      <c r="G917" s="55" t="s">
        <v>2382</v>
      </c>
      <c r="H917" s="55"/>
    </row>
    <row r="918" spans="1:8" s="39" customFormat="1" ht="24">
      <c r="A918" s="55" t="s">
        <v>2381</v>
      </c>
      <c r="B918" s="55"/>
      <c r="C918" s="55" t="s">
        <v>2375</v>
      </c>
      <c r="D918" s="55" t="s">
        <v>2376</v>
      </c>
      <c r="E918" s="55" t="s">
        <v>3840</v>
      </c>
      <c r="F918" s="55" t="s">
        <v>340</v>
      </c>
      <c r="G918" s="55" t="s">
        <v>2382</v>
      </c>
      <c r="H918" s="55"/>
    </row>
    <row r="919" spans="1:8" s="39" customFormat="1" ht="24">
      <c r="A919" s="55" t="s">
        <v>3832</v>
      </c>
      <c r="B919" s="55"/>
      <c r="C919" s="55" t="s">
        <v>2375</v>
      </c>
      <c r="D919" s="55" t="s">
        <v>2376</v>
      </c>
      <c r="E919" s="55" t="s">
        <v>3841</v>
      </c>
      <c r="F919" s="55" t="s">
        <v>340</v>
      </c>
      <c r="G919" s="55" t="s">
        <v>2382</v>
      </c>
      <c r="H919" s="55"/>
    </row>
    <row r="920" spans="1:8" s="39" customFormat="1" ht="60">
      <c r="A920" s="55" t="s">
        <v>3824</v>
      </c>
      <c r="B920" s="55"/>
      <c r="C920" s="55" t="s">
        <v>2551</v>
      </c>
      <c r="D920" s="55" t="s">
        <v>2376</v>
      </c>
      <c r="E920" s="55" t="s">
        <v>3817</v>
      </c>
      <c r="F920" s="55" t="s">
        <v>3816</v>
      </c>
      <c r="G920" s="55" t="s">
        <v>2382</v>
      </c>
      <c r="H920" s="55"/>
    </row>
    <row r="921" spans="1:8" s="39" customFormat="1" ht="24">
      <c r="A921" s="55" t="s">
        <v>7155</v>
      </c>
      <c r="B921" s="55"/>
      <c r="C921" s="55" t="s">
        <v>2375</v>
      </c>
      <c r="D921" s="55" t="s">
        <v>30</v>
      </c>
      <c r="E921" s="55" t="s">
        <v>7156</v>
      </c>
      <c r="F921" s="55"/>
      <c r="G921" s="55" t="s">
        <v>3826</v>
      </c>
      <c r="H921" s="55"/>
    </row>
    <row r="922" spans="1:8" s="39" customFormat="1" ht="36">
      <c r="A922" s="55" t="s">
        <v>2555</v>
      </c>
      <c r="B922" s="55" t="s">
        <v>2550</v>
      </c>
      <c r="C922" s="55" t="s">
        <v>2551</v>
      </c>
      <c r="D922" s="55" t="s">
        <v>2376</v>
      </c>
      <c r="E922" s="55" t="s">
        <v>2556</v>
      </c>
      <c r="F922" s="55"/>
      <c r="G922" s="55" t="s">
        <v>2548</v>
      </c>
      <c r="H922" s="55"/>
    </row>
    <row r="923" spans="1:8" s="39" customFormat="1" ht="48">
      <c r="A923" s="55" t="s">
        <v>2549</v>
      </c>
      <c r="B923" s="55" t="s">
        <v>2550</v>
      </c>
      <c r="C923" s="55" t="s">
        <v>2551</v>
      </c>
      <c r="D923" s="55" t="s">
        <v>2376</v>
      </c>
      <c r="E923" s="55" t="s">
        <v>2552</v>
      </c>
      <c r="F923" s="55"/>
      <c r="G923" s="55" t="s">
        <v>2548</v>
      </c>
      <c r="H923" s="55"/>
    </row>
    <row r="924" spans="1:8" s="39" customFormat="1" ht="48">
      <c r="A924" s="55" t="s">
        <v>2549</v>
      </c>
      <c r="B924" s="55" t="s">
        <v>2550</v>
      </c>
      <c r="C924" s="55" t="s">
        <v>2553</v>
      </c>
      <c r="D924" s="55" t="s">
        <v>2376</v>
      </c>
      <c r="E924" s="55" t="s">
        <v>2554</v>
      </c>
      <c r="F924" s="55"/>
      <c r="G924" s="55" t="s">
        <v>2548</v>
      </c>
      <c r="H924" s="55"/>
    </row>
    <row r="925" spans="1:8" s="39" customFormat="1" ht="48">
      <c r="A925" s="55" t="s">
        <v>2559</v>
      </c>
      <c r="B925" s="55"/>
      <c r="C925" s="55" t="s">
        <v>2375</v>
      </c>
      <c r="D925" s="55" t="s">
        <v>2376</v>
      </c>
      <c r="E925" s="55" t="s">
        <v>2560</v>
      </c>
      <c r="F925" s="55"/>
      <c r="G925" s="55" t="s">
        <v>2548</v>
      </c>
      <c r="H925" s="55"/>
    </row>
    <row r="926" spans="1:8" s="39" customFormat="1" ht="24">
      <c r="A926" s="55" t="s">
        <v>2557</v>
      </c>
      <c r="B926" s="55"/>
      <c r="C926" s="55" t="s">
        <v>2375</v>
      </c>
      <c r="D926" s="55" t="s">
        <v>2376</v>
      </c>
      <c r="E926" s="55" t="s">
        <v>2558</v>
      </c>
      <c r="F926" s="55"/>
      <c r="G926" s="55" t="s">
        <v>2548</v>
      </c>
      <c r="H926" s="55"/>
    </row>
    <row r="927" spans="1:8" s="39" customFormat="1" ht="24">
      <c r="A927" s="55" t="s">
        <v>2546</v>
      </c>
      <c r="B927" s="55"/>
      <c r="C927" s="55" t="s">
        <v>2375</v>
      </c>
      <c r="D927" s="55" t="s">
        <v>2376</v>
      </c>
      <c r="E927" s="55" t="s">
        <v>2547</v>
      </c>
      <c r="F927" s="55"/>
      <c r="G927" s="55" t="s">
        <v>2548</v>
      </c>
      <c r="H927" s="55"/>
    </row>
    <row r="928" spans="1:8" s="39" customFormat="1" ht="24">
      <c r="A928" s="55" t="s">
        <v>2562</v>
      </c>
      <c r="B928" s="55" t="s">
        <v>2563</v>
      </c>
      <c r="C928" s="55"/>
      <c r="D928" s="55" t="s">
        <v>2376</v>
      </c>
      <c r="E928" s="55" t="s">
        <v>2564</v>
      </c>
      <c r="F928" s="55"/>
      <c r="G928" s="55" t="s">
        <v>2548</v>
      </c>
      <c r="H928" s="55"/>
    </row>
    <row r="929" spans="1:8" s="39" customFormat="1" ht="24">
      <c r="A929" s="55" t="s">
        <v>3501</v>
      </c>
      <c r="B929" s="55" t="s">
        <v>3502</v>
      </c>
      <c r="C929" s="55"/>
      <c r="D929" s="55" t="s">
        <v>3478</v>
      </c>
      <c r="E929" s="55" t="s">
        <v>3503</v>
      </c>
      <c r="F929" s="55"/>
      <c r="G929" s="55" t="s">
        <v>3480</v>
      </c>
      <c r="H929" s="55"/>
    </row>
    <row r="930" spans="1:8" s="39" customFormat="1" ht="24">
      <c r="A930" s="55" t="s">
        <v>2374</v>
      </c>
      <c r="B930" s="55"/>
      <c r="C930" s="55" t="s">
        <v>2375</v>
      </c>
      <c r="D930" s="55" t="s">
        <v>2376</v>
      </c>
      <c r="E930" s="55" t="s">
        <v>3830</v>
      </c>
      <c r="F930" s="55" t="s">
        <v>365</v>
      </c>
      <c r="G930" s="55" t="s">
        <v>2382</v>
      </c>
      <c r="H930" s="55"/>
    </row>
    <row r="931" spans="1:8" s="39" customFormat="1" ht="24">
      <c r="A931" s="55" t="s">
        <v>2377</v>
      </c>
      <c r="B931" s="55"/>
      <c r="C931" s="55" t="s">
        <v>2375</v>
      </c>
      <c r="D931" s="55" t="s">
        <v>2376</v>
      </c>
      <c r="E931" s="55" t="s">
        <v>3831</v>
      </c>
      <c r="F931" s="55" t="s">
        <v>365</v>
      </c>
      <c r="G931" s="55" t="s">
        <v>2382</v>
      </c>
      <c r="H931" s="55"/>
    </row>
    <row r="932" spans="1:8" s="39" customFormat="1" ht="24">
      <c r="A932" s="55" t="s">
        <v>2378</v>
      </c>
      <c r="B932" s="55"/>
      <c r="C932" s="55" t="s">
        <v>2375</v>
      </c>
      <c r="D932" s="55" t="s">
        <v>2376</v>
      </c>
      <c r="E932" s="55" t="s">
        <v>3833</v>
      </c>
      <c r="F932" s="55" t="s">
        <v>3791</v>
      </c>
      <c r="G932" s="55" t="s">
        <v>2382</v>
      </c>
      <c r="H932" s="55"/>
    </row>
    <row r="933" spans="1:8" s="39" customFormat="1" ht="24">
      <c r="A933" s="55" t="s">
        <v>2301</v>
      </c>
      <c r="B933" s="55"/>
      <c r="C933" s="55" t="s">
        <v>360</v>
      </c>
      <c r="D933" s="55" t="s">
        <v>306</v>
      </c>
      <c r="E933" s="55" t="s">
        <v>493</v>
      </c>
      <c r="F933" s="55"/>
      <c r="G933" s="55" t="s">
        <v>345</v>
      </c>
      <c r="H933" s="55"/>
    </row>
    <row r="934" spans="1:8" s="39" customFormat="1" ht="24">
      <c r="A934" s="55" t="s">
        <v>2302</v>
      </c>
      <c r="B934" s="55"/>
      <c r="C934" s="55" t="s">
        <v>360</v>
      </c>
      <c r="D934" s="55" t="s">
        <v>306</v>
      </c>
      <c r="E934" s="55" t="s">
        <v>409</v>
      </c>
      <c r="F934" s="55"/>
      <c r="G934" s="55" t="s">
        <v>345</v>
      </c>
      <c r="H934" s="55"/>
    </row>
    <row r="935" spans="1:8" s="39" customFormat="1" ht="24">
      <c r="A935" s="55" t="s">
        <v>2305</v>
      </c>
      <c r="B935" s="55"/>
      <c r="C935" s="55" t="s">
        <v>360</v>
      </c>
      <c r="D935" s="55" t="s">
        <v>306</v>
      </c>
      <c r="E935" s="55" t="s">
        <v>409</v>
      </c>
      <c r="F935" s="55"/>
      <c r="G935" s="55" t="s">
        <v>345</v>
      </c>
      <c r="H935" s="55"/>
    </row>
    <row r="936" spans="1:8" s="39" customFormat="1" ht="24">
      <c r="A936" s="55" t="s">
        <v>2303</v>
      </c>
      <c r="B936" s="55"/>
      <c r="C936" s="55" t="s">
        <v>360</v>
      </c>
      <c r="D936" s="55" t="s">
        <v>306</v>
      </c>
      <c r="E936" s="55" t="s">
        <v>409</v>
      </c>
      <c r="F936" s="55"/>
      <c r="G936" s="55" t="s">
        <v>345</v>
      </c>
      <c r="H936" s="55"/>
    </row>
    <row r="937" spans="1:8" s="39" customFormat="1" ht="24">
      <c r="A937" s="55" t="s">
        <v>2304</v>
      </c>
      <c r="B937" s="55"/>
      <c r="C937" s="55" t="s">
        <v>360</v>
      </c>
      <c r="D937" s="55" t="s">
        <v>306</v>
      </c>
      <c r="E937" s="55" t="s">
        <v>409</v>
      </c>
      <c r="F937" s="55"/>
      <c r="G937" s="55" t="s">
        <v>345</v>
      </c>
      <c r="H937" s="55"/>
    </row>
    <row r="938" spans="1:8" s="39" customFormat="1" ht="36">
      <c r="A938" s="55" t="s">
        <v>3825</v>
      </c>
      <c r="B938" s="55"/>
      <c r="C938" s="55" t="s">
        <v>2375</v>
      </c>
      <c r="D938" s="55" t="s">
        <v>2376</v>
      </c>
      <c r="E938" s="55" t="s">
        <v>8611</v>
      </c>
      <c r="F938" s="55"/>
      <c r="G938" s="55" t="s">
        <v>3826</v>
      </c>
      <c r="H938" s="55"/>
    </row>
    <row r="939" spans="1:8" s="39" customFormat="1" ht="24">
      <c r="A939" s="55" t="s">
        <v>3486</v>
      </c>
      <c r="B939" s="55"/>
      <c r="C939" s="55" t="s">
        <v>2375</v>
      </c>
      <c r="D939" s="55" t="s">
        <v>2376</v>
      </c>
      <c r="E939" s="55" t="s">
        <v>3849</v>
      </c>
      <c r="F939" s="55" t="s">
        <v>340</v>
      </c>
      <c r="G939" s="55" t="s">
        <v>2382</v>
      </c>
      <c r="H939" s="55"/>
    </row>
    <row r="940" spans="1:8" s="39" customFormat="1" ht="24">
      <c r="A940" s="55" t="s">
        <v>3487</v>
      </c>
      <c r="B940" s="55"/>
      <c r="C940" s="55" t="s">
        <v>2375</v>
      </c>
      <c r="D940" s="55" t="s">
        <v>2376</v>
      </c>
      <c r="E940" s="55" t="s">
        <v>3850</v>
      </c>
      <c r="F940" s="55" t="s">
        <v>340</v>
      </c>
      <c r="G940" s="55" t="s">
        <v>2382</v>
      </c>
      <c r="H940" s="55"/>
    </row>
    <row r="941" spans="1:8" s="39" customFormat="1" ht="36">
      <c r="A941" s="55" t="s">
        <v>3829</v>
      </c>
      <c r="B941" s="55"/>
      <c r="C941" s="55" t="s">
        <v>2375</v>
      </c>
      <c r="D941" s="55" t="s">
        <v>2376</v>
      </c>
      <c r="E941" s="55" t="s">
        <v>3851</v>
      </c>
      <c r="F941" s="55" t="s">
        <v>3790</v>
      </c>
      <c r="G941" s="55" t="s">
        <v>2382</v>
      </c>
      <c r="H941" s="55"/>
    </row>
    <row r="942" spans="1:8" s="39" customFormat="1" ht="24">
      <c r="A942" s="55" t="s">
        <v>1964</v>
      </c>
      <c r="B942" s="55"/>
      <c r="C942" s="55" t="s">
        <v>360</v>
      </c>
      <c r="D942" s="55" t="s">
        <v>294</v>
      </c>
      <c r="E942" s="55" t="s">
        <v>3334</v>
      </c>
      <c r="F942" s="55" t="s">
        <v>340</v>
      </c>
      <c r="G942" s="55" t="s">
        <v>384</v>
      </c>
      <c r="H942" s="55"/>
    </row>
    <row r="943" spans="1:8" s="39" customFormat="1" ht="24">
      <c r="A943" s="55" t="s">
        <v>1965</v>
      </c>
      <c r="B943" s="55"/>
      <c r="C943" s="55" t="s">
        <v>360</v>
      </c>
      <c r="D943" s="55" t="s">
        <v>294</v>
      </c>
      <c r="E943" s="55" t="s">
        <v>3335</v>
      </c>
      <c r="F943" s="55" t="s">
        <v>341</v>
      </c>
      <c r="G943" s="55" t="s">
        <v>384</v>
      </c>
      <c r="H943" s="55"/>
    </row>
    <row r="944" spans="1:8" s="39" customFormat="1" ht="24">
      <c r="A944" s="55" t="s">
        <v>2306</v>
      </c>
      <c r="B944" s="55"/>
      <c r="C944" s="55" t="s">
        <v>360</v>
      </c>
      <c r="D944" s="55" t="s">
        <v>306</v>
      </c>
      <c r="E944" s="55" t="s">
        <v>409</v>
      </c>
      <c r="F944" s="55"/>
      <c r="G944" s="55" t="s">
        <v>345</v>
      </c>
      <c r="H944" s="55"/>
    </row>
    <row r="945" spans="1:8" s="39" customFormat="1" ht="24">
      <c r="A945" s="55" t="s">
        <v>1946</v>
      </c>
      <c r="B945" s="55"/>
      <c r="C945" s="55" t="s">
        <v>360</v>
      </c>
      <c r="D945" s="55" t="s">
        <v>294</v>
      </c>
      <c r="E945" s="55" t="s">
        <v>2373</v>
      </c>
      <c r="F945" s="55" t="s">
        <v>340</v>
      </c>
      <c r="G945" s="55" t="s">
        <v>384</v>
      </c>
      <c r="H945" s="55"/>
    </row>
    <row r="946" spans="1:8" s="39" customFormat="1" ht="24">
      <c r="A946" s="55" t="s">
        <v>1645</v>
      </c>
      <c r="B946" s="55"/>
      <c r="C946" s="55" t="s">
        <v>360</v>
      </c>
      <c r="D946" s="55" t="s">
        <v>294</v>
      </c>
      <c r="E946" s="55" t="s">
        <v>1646</v>
      </c>
      <c r="F946" s="55"/>
      <c r="G946" s="55" t="s">
        <v>301</v>
      </c>
      <c r="H946" s="55"/>
    </row>
    <row r="947" spans="1:8" s="39" customFormat="1" ht="24">
      <c r="A947" s="55" t="s">
        <v>1657</v>
      </c>
      <c r="B947" s="55"/>
      <c r="C947" s="55" t="s">
        <v>360</v>
      </c>
      <c r="D947" s="55" t="s">
        <v>294</v>
      </c>
      <c r="E947" s="55" t="s">
        <v>1658</v>
      </c>
      <c r="F947" s="55"/>
      <c r="G947" s="55" t="s">
        <v>301</v>
      </c>
      <c r="H947" s="55"/>
    </row>
    <row r="948" spans="1:8" s="39" customFormat="1" ht="24">
      <c r="A948" s="55" t="s">
        <v>2307</v>
      </c>
      <c r="B948" s="55"/>
      <c r="C948" s="55" t="s">
        <v>360</v>
      </c>
      <c r="D948" s="55" t="s">
        <v>306</v>
      </c>
      <c r="E948" s="55" t="s">
        <v>409</v>
      </c>
      <c r="F948" s="55"/>
      <c r="G948" s="55" t="s">
        <v>345</v>
      </c>
      <c r="H948" s="55"/>
    </row>
    <row r="949" spans="1:8" s="39" customFormat="1" ht="24">
      <c r="A949" s="55" t="s">
        <v>2308</v>
      </c>
      <c r="B949" s="55"/>
      <c r="C949" s="55" t="s">
        <v>360</v>
      </c>
      <c r="D949" s="55" t="s">
        <v>306</v>
      </c>
      <c r="E949" s="55" t="s">
        <v>409</v>
      </c>
      <c r="F949" s="55"/>
      <c r="G949" s="55" t="s">
        <v>345</v>
      </c>
      <c r="H949" s="55"/>
    </row>
    <row r="950" spans="1:8" s="39" customFormat="1" ht="36">
      <c r="A950" s="55" t="s">
        <v>1951</v>
      </c>
      <c r="B950" s="55" t="s">
        <v>298</v>
      </c>
      <c r="C950" s="55" t="s">
        <v>360</v>
      </c>
      <c r="D950" s="55" t="s">
        <v>294</v>
      </c>
      <c r="E950" s="55" t="s">
        <v>3339</v>
      </c>
      <c r="F950" s="55" t="s">
        <v>341</v>
      </c>
      <c r="G950" s="55" t="s">
        <v>384</v>
      </c>
      <c r="H950" s="55"/>
    </row>
    <row r="951" spans="1:8" s="39" customFormat="1" ht="48">
      <c r="A951" s="55" t="s">
        <v>1952</v>
      </c>
      <c r="B951" s="55" t="s">
        <v>3341</v>
      </c>
      <c r="C951" s="55" t="s">
        <v>360</v>
      </c>
      <c r="D951" s="55" t="s">
        <v>294</v>
      </c>
      <c r="E951" s="55" t="s">
        <v>3340</v>
      </c>
      <c r="F951" s="55" t="s">
        <v>341</v>
      </c>
      <c r="G951" s="55" t="s">
        <v>384</v>
      </c>
      <c r="H951" s="55"/>
    </row>
    <row r="952" spans="1:8" s="39" customFormat="1" ht="24">
      <c r="A952" s="55" t="s">
        <v>1953</v>
      </c>
      <c r="B952" s="55" t="s">
        <v>298</v>
      </c>
      <c r="C952" s="55" t="s">
        <v>360</v>
      </c>
      <c r="D952" s="55" t="s">
        <v>294</v>
      </c>
      <c r="E952" s="55" t="s">
        <v>2369</v>
      </c>
      <c r="F952" s="55" t="s">
        <v>341</v>
      </c>
      <c r="G952" s="55" t="s">
        <v>384</v>
      </c>
      <c r="H952" s="55"/>
    </row>
    <row r="953" spans="1:8" ht="24">
      <c r="A953" s="55" t="s">
        <v>1966</v>
      </c>
      <c r="B953" s="55" t="s">
        <v>3337</v>
      </c>
      <c r="C953" s="55"/>
      <c r="D953" s="55" t="s">
        <v>294</v>
      </c>
      <c r="E953" s="55" t="s">
        <v>3336</v>
      </c>
      <c r="F953" s="55" t="s">
        <v>340</v>
      </c>
      <c r="G953" s="55" t="s">
        <v>384</v>
      </c>
      <c r="H953" s="55"/>
    </row>
    <row r="954" spans="1:8" ht="24">
      <c r="A954" s="55" t="s">
        <v>1947</v>
      </c>
      <c r="B954" s="55"/>
      <c r="C954" s="55" t="s">
        <v>360</v>
      </c>
      <c r="D954" s="55" t="s">
        <v>294</v>
      </c>
      <c r="E954" s="55" t="s">
        <v>474</v>
      </c>
      <c r="F954" s="55" t="s">
        <v>341</v>
      </c>
      <c r="G954" s="55" t="s">
        <v>384</v>
      </c>
      <c r="H954" s="55"/>
    </row>
    <row r="955" spans="1:8" ht="24">
      <c r="A955" s="55" t="s">
        <v>1948</v>
      </c>
      <c r="B955" s="55"/>
      <c r="C955" s="55" t="s">
        <v>360</v>
      </c>
      <c r="D955" s="55" t="s">
        <v>294</v>
      </c>
      <c r="E955" s="55" t="s">
        <v>2372</v>
      </c>
      <c r="F955" s="55" t="s">
        <v>341</v>
      </c>
      <c r="G955" s="55" t="s">
        <v>384</v>
      </c>
      <c r="H955" s="55"/>
    </row>
    <row r="956" spans="1:8" ht="24">
      <c r="A956" s="55" t="s">
        <v>1949</v>
      </c>
      <c r="B956" s="55"/>
      <c r="C956" s="55" t="s">
        <v>360</v>
      </c>
      <c r="D956" s="55" t="s">
        <v>294</v>
      </c>
      <c r="E956" s="55" t="s">
        <v>2371</v>
      </c>
      <c r="F956" s="55" t="s">
        <v>340</v>
      </c>
      <c r="G956" s="55" t="s">
        <v>384</v>
      </c>
      <c r="H956" s="55"/>
    </row>
    <row r="957" spans="1:8" ht="24">
      <c r="A957" s="55" t="s">
        <v>1950</v>
      </c>
      <c r="B957" s="55"/>
      <c r="C957" s="55" t="s">
        <v>360</v>
      </c>
      <c r="D957" s="55" t="s">
        <v>294</v>
      </c>
      <c r="E957" s="55" t="s">
        <v>2370</v>
      </c>
      <c r="F957" s="55" t="s">
        <v>340</v>
      </c>
      <c r="G957" s="55" t="s">
        <v>384</v>
      </c>
      <c r="H957" s="55"/>
    </row>
    <row r="958" spans="1:8" ht="24">
      <c r="A958" s="55" t="s">
        <v>1656</v>
      </c>
      <c r="B958" s="55"/>
      <c r="C958" s="55" t="s">
        <v>308</v>
      </c>
      <c r="D958" s="55" t="s">
        <v>294</v>
      </c>
      <c r="E958" s="55" t="s">
        <v>467</v>
      </c>
      <c r="F958" s="55"/>
      <c r="G958" s="55" t="s">
        <v>301</v>
      </c>
      <c r="H958" s="55"/>
    </row>
    <row r="959" spans="1:8" ht="24">
      <c r="A959" s="55" t="s">
        <v>1655</v>
      </c>
      <c r="B959" s="55"/>
      <c r="C959" s="55" t="s">
        <v>308</v>
      </c>
      <c r="D959" s="55" t="s">
        <v>294</v>
      </c>
      <c r="E959" s="55" t="s">
        <v>467</v>
      </c>
      <c r="F959" s="55"/>
      <c r="G959" s="55" t="s">
        <v>301</v>
      </c>
      <c r="H959" s="55"/>
    </row>
    <row r="960" spans="1:8" ht="24">
      <c r="A960" s="55" t="s">
        <v>1653</v>
      </c>
      <c r="B960" s="55"/>
      <c r="C960" s="55" t="s">
        <v>360</v>
      </c>
      <c r="D960" s="55" t="s">
        <v>294</v>
      </c>
      <c r="E960" s="55" t="s">
        <v>1654</v>
      </c>
      <c r="F960" s="55"/>
      <c r="G960" s="55" t="s">
        <v>301</v>
      </c>
      <c r="H960" s="55"/>
    </row>
    <row r="961" spans="1:8" ht="24">
      <c r="A961" s="55" t="s">
        <v>1651</v>
      </c>
      <c r="B961" s="55"/>
      <c r="C961" s="55" t="s">
        <v>360</v>
      </c>
      <c r="D961" s="55" t="s">
        <v>294</v>
      </c>
      <c r="E961" s="55" t="s">
        <v>1652</v>
      </c>
      <c r="F961" s="55"/>
      <c r="G961" s="55" t="s">
        <v>301</v>
      </c>
      <c r="H961" s="55"/>
    </row>
    <row r="962" spans="1:8" ht="24">
      <c r="A962" s="55" t="s">
        <v>1650</v>
      </c>
      <c r="B962" s="55"/>
      <c r="C962" s="55" t="s">
        <v>308</v>
      </c>
      <c r="D962" s="55" t="s">
        <v>294</v>
      </c>
      <c r="E962" s="55" t="s">
        <v>467</v>
      </c>
      <c r="F962" s="55"/>
      <c r="G962" s="55" t="s">
        <v>301</v>
      </c>
      <c r="H962" s="55"/>
    </row>
    <row r="963" spans="1:8" ht="24">
      <c r="A963" s="55" t="s">
        <v>1648</v>
      </c>
      <c r="B963" s="55"/>
      <c r="C963" s="55" t="s">
        <v>360</v>
      </c>
      <c r="D963" s="55" t="s">
        <v>294</v>
      </c>
      <c r="E963" s="55" t="s">
        <v>1649</v>
      </c>
      <c r="F963" s="55"/>
      <c r="G963" s="55" t="s">
        <v>301</v>
      </c>
      <c r="H963" s="55"/>
    </row>
    <row r="964" spans="1:8" ht="24">
      <c r="A964" s="55" t="s">
        <v>1647</v>
      </c>
      <c r="B964" s="55"/>
      <c r="C964" s="55" t="s">
        <v>308</v>
      </c>
      <c r="D964" s="55" t="s">
        <v>294</v>
      </c>
      <c r="E964" s="55" t="s">
        <v>346</v>
      </c>
      <c r="F964" s="55"/>
      <c r="G964" s="55" t="s">
        <v>301</v>
      </c>
      <c r="H964" s="55"/>
    </row>
    <row r="965" spans="1:8" ht="24">
      <c r="A965" s="55" t="s">
        <v>2309</v>
      </c>
      <c r="B965" s="55"/>
      <c r="C965" s="55" t="s">
        <v>360</v>
      </c>
      <c r="D965" s="55" t="s">
        <v>306</v>
      </c>
      <c r="E965" s="55" t="s">
        <v>409</v>
      </c>
      <c r="F965" s="55"/>
      <c r="G965" s="55" t="s">
        <v>345</v>
      </c>
      <c r="H965" s="55"/>
    </row>
    <row r="966" spans="1:8" ht="24">
      <c r="A966" s="55" t="s">
        <v>1659</v>
      </c>
      <c r="B966" s="55" t="s">
        <v>305</v>
      </c>
      <c r="C966" s="55" t="s">
        <v>360</v>
      </c>
      <c r="D966" s="55" t="s">
        <v>294</v>
      </c>
      <c r="E966" s="55" t="s">
        <v>1660</v>
      </c>
      <c r="F966" s="55"/>
      <c r="G966" s="55" t="s">
        <v>301</v>
      </c>
      <c r="H966" s="55"/>
    </row>
    <row r="967" spans="1:8" ht="24">
      <c r="A967" s="55" t="s">
        <v>1659</v>
      </c>
      <c r="B967" s="55" t="s">
        <v>305</v>
      </c>
      <c r="C967" s="55" t="s">
        <v>308</v>
      </c>
      <c r="D967" s="55" t="s">
        <v>294</v>
      </c>
      <c r="E967" s="55" t="s">
        <v>442</v>
      </c>
      <c r="F967" s="55"/>
      <c r="G967" s="55" t="s">
        <v>301</v>
      </c>
      <c r="H967" s="55"/>
    </row>
    <row r="968" spans="1:8" ht="24">
      <c r="A968" s="55" t="s">
        <v>1730</v>
      </c>
      <c r="B968" s="55"/>
      <c r="C968" s="55" t="s">
        <v>360</v>
      </c>
      <c r="D968" s="55" t="s">
        <v>294</v>
      </c>
      <c r="E968" s="55" t="s">
        <v>2359</v>
      </c>
      <c r="F968" s="55" t="s">
        <v>365</v>
      </c>
      <c r="G968" s="55" t="s">
        <v>384</v>
      </c>
      <c r="H968" s="55"/>
    </row>
    <row r="969" spans="1:8" ht="24">
      <c r="A969" s="55" t="s">
        <v>1961</v>
      </c>
      <c r="B969" s="55"/>
      <c r="C969" s="55" t="s">
        <v>360</v>
      </c>
      <c r="D969" s="55" t="s">
        <v>294</v>
      </c>
      <c r="E969" s="55" t="s">
        <v>2368</v>
      </c>
      <c r="F969" s="55" t="s">
        <v>340</v>
      </c>
      <c r="G969" s="55" t="s">
        <v>384</v>
      </c>
      <c r="H969" s="55"/>
    </row>
    <row r="970" spans="1:8" ht="36">
      <c r="A970" s="55" t="s">
        <v>1961</v>
      </c>
      <c r="B970" s="55"/>
      <c r="C970" s="55" t="s">
        <v>307</v>
      </c>
      <c r="D970" s="55" t="s">
        <v>294</v>
      </c>
      <c r="E970" s="55" t="s">
        <v>2361</v>
      </c>
      <c r="F970" s="55" t="s">
        <v>2358</v>
      </c>
      <c r="G970" s="55" t="s">
        <v>384</v>
      </c>
      <c r="H970" s="55"/>
    </row>
    <row r="971" spans="1:8" ht="24">
      <c r="A971" s="55" t="s">
        <v>1962</v>
      </c>
      <c r="B971" s="55"/>
      <c r="C971" s="55" t="s">
        <v>360</v>
      </c>
      <c r="D971" s="55" t="s">
        <v>294</v>
      </c>
      <c r="E971" s="55" t="s">
        <v>2363</v>
      </c>
      <c r="F971" s="55" t="s">
        <v>365</v>
      </c>
      <c r="G971" s="55" t="s">
        <v>384</v>
      </c>
      <c r="H971" s="55"/>
    </row>
    <row r="972" spans="1:8" ht="24">
      <c r="A972" s="55" t="s">
        <v>1963</v>
      </c>
      <c r="B972" s="55"/>
      <c r="C972" s="55" t="s">
        <v>360</v>
      </c>
      <c r="D972" s="55" t="s">
        <v>294</v>
      </c>
      <c r="E972" s="55" t="s">
        <v>2362</v>
      </c>
      <c r="F972" s="55" t="s">
        <v>365</v>
      </c>
      <c r="G972" s="55" t="s">
        <v>384</v>
      </c>
      <c r="H972" s="55"/>
    </row>
    <row r="973" spans="1:8" ht="24">
      <c r="A973" s="55" t="s">
        <v>1960</v>
      </c>
      <c r="B973" s="55"/>
      <c r="C973" s="55" t="s">
        <v>360</v>
      </c>
      <c r="D973" s="55" t="s">
        <v>294</v>
      </c>
      <c r="E973" s="55" t="s">
        <v>401</v>
      </c>
      <c r="F973" s="55" t="s">
        <v>365</v>
      </c>
      <c r="G973" s="55" t="s">
        <v>384</v>
      </c>
      <c r="H973" s="55"/>
    </row>
    <row r="974" spans="1:8" ht="24">
      <c r="A974" s="55" t="s">
        <v>1959</v>
      </c>
      <c r="B974" s="55"/>
      <c r="C974" s="55" t="s">
        <v>360</v>
      </c>
      <c r="D974" s="55" t="s">
        <v>294</v>
      </c>
      <c r="E974" s="55" t="s">
        <v>2364</v>
      </c>
      <c r="F974" s="55" t="s">
        <v>365</v>
      </c>
      <c r="G974" s="55" t="s">
        <v>384</v>
      </c>
      <c r="H974" s="55"/>
    </row>
    <row r="975" spans="1:8" ht="24">
      <c r="A975" s="55" t="s">
        <v>1958</v>
      </c>
      <c r="B975" s="55"/>
      <c r="C975" s="55" t="s">
        <v>360</v>
      </c>
      <c r="D975" s="55" t="s">
        <v>294</v>
      </c>
      <c r="E975" s="55" t="s">
        <v>2365</v>
      </c>
      <c r="F975" s="55" t="s">
        <v>365</v>
      </c>
      <c r="G975" s="55" t="s">
        <v>384</v>
      </c>
      <c r="H975" s="55"/>
    </row>
    <row r="976" spans="1:8" ht="24">
      <c r="A976" s="55" t="s">
        <v>1957</v>
      </c>
      <c r="B976" s="55"/>
      <c r="C976" s="55" t="s">
        <v>360</v>
      </c>
      <c r="D976" s="55" t="s">
        <v>294</v>
      </c>
      <c r="E976" s="55" t="s">
        <v>2366</v>
      </c>
      <c r="F976" s="55" t="s">
        <v>365</v>
      </c>
      <c r="G976" s="55" t="s">
        <v>384</v>
      </c>
      <c r="H976" s="55"/>
    </row>
    <row r="977" spans="1:8" ht="24">
      <c r="A977" s="55" t="s">
        <v>1956</v>
      </c>
      <c r="B977" s="55"/>
      <c r="C977" s="55" t="s">
        <v>360</v>
      </c>
      <c r="D977" s="55" t="s">
        <v>294</v>
      </c>
      <c r="E977" s="55" t="s">
        <v>2367</v>
      </c>
      <c r="F977" s="55" t="s">
        <v>365</v>
      </c>
      <c r="G977" s="55" t="s">
        <v>384</v>
      </c>
      <c r="H977" s="55"/>
    </row>
    <row r="978" spans="1:8" ht="24">
      <c r="A978" s="55" t="s">
        <v>1955</v>
      </c>
      <c r="B978" s="55"/>
      <c r="C978" s="55" t="s">
        <v>360</v>
      </c>
      <c r="D978" s="55" t="s">
        <v>294</v>
      </c>
      <c r="E978" s="55" t="s">
        <v>2363</v>
      </c>
      <c r="F978" s="55" t="s">
        <v>365</v>
      </c>
      <c r="G978" s="55" t="s">
        <v>384</v>
      </c>
      <c r="H978" s="55"/>
    </row>
    <row r="979" spans="1:8" ht="24">
      <c r="A979" s="55" t="s">
        <v>1954</v>
      </c>
      <c r="B979" s="55"/>
      <c r="C979" s="55" t="s">
        <v>360</v>
      </c>
      <c r="D979" s="55" t="s">
        <v>294</v>
      </c>
      <c r="E979" s="55" t="s">
        <v>2363</v>
      </c>
      <c r="F979" s="55" t="s">
        <v>365</v>
      </c>
      <c r="G979" s="55" t="s">
        <v>384</v>
      </c>
      <c r="H979" s="55"/>
    </row>
    <row r="980" spans="1:8" ht="24">
      <c r="A980" s="55" t="s">
        <v>919</v>
      </c>
      <c r="B980" s="55"/>
      <c r="C980" s="55" t="s">
        <v>360</v>
      </c>
      <c r="D980" s="55" t="s">
        <v>306</v>
      </c>
      <c r="E980" s="55" t="s">
        <v>920</v>
      </c>
      <c r="F980" s="55"/>
      <c r="G980" s="55" t="s">
        <v>345</v>
      </c>
      <c r="H980" s="55"/>
    </row>
    <row r="981" spans="1:8" ht="24">
      <c r="A981" s="55" t="s">
        <v>1397</v>
      </c>
      <c r="B981" s="55"/>
      <c r="C981" s="55" t="s">
        <v>360</v>
      </c>
      <c r="D981" s="55" t="s">
        <v>306</v>
      </c>
      <c r="E981" s="55" t="s">
        <v>1398</v>
      </c>
      <c r="F981" s="55"/>
      <c r="G981" s="55" t="s">
        <v>345</v>
      </c>
      <c r="H981" s="55"/>
    </row>
    <row r="982" spans="1:8" ht="24">
      <c r="A982" s="55" t="s">
        <v>574</v>
      </c>
      <c r="B982" s="55"/>
      <c r="C982" s="55" t="s">
        <v>360</v>
      </c>
      <c r="D982" s="55" t="s">
        <v>306</v>
      </c>
      <c r="E982" s="55" t="s">
        <v>575</v>
      </c>
      <c r="F982" s="55"/>
      <c r="G982" s="55" t="s">
        <v>345</v>
      </c>
      <c r="H982" s="55"/>
    </row>
    <row r="983" spans="1:8" ht="24">
      <c r="A983" s="55" t="s">
        <v>576</v>
      </c>
      <c r="B983" s="55"/>
      <c r="C983" s="55" t="s">
        <v>360</v>
      </c>
      <c r="D983" s="55" t="s">
        <v>306</v>
      </c>
      <c r="E983" s="55" t="s">
        <v>409</v>
      </c>
      <c r="F983" s="55"/>
      <c r="G983" s="55" t="s">
        <v>345</v>
      </c>
      <c r="H983" s="55"/>
    </row>
    <row r="984" spans="1:8" ht="24">
      <c r="A984" s="55" t="s">
        <v>1058</v>
      </c>
      <c r="B984" s="55"/>
      <c r="C984" s="55" t="s">
        <v>360</v>
      </c>
      <c r="D984" s="55" t="s">
        <v>294</v>
      </c>
      <c r="E984" s="55" t="s">
        <v>3333</v>
      </c>
      <c r="F984" s="55" t="s">
        <v>340</v>
      </c>
      <c r="G984" s="55" t="s">
        <v>384</v>
      </c>
      <c r="H984" s="55"/>
    </row>
    <row r="985" spans="1:8" ht="24">
      <c r="A985" s="55" t="s">
        <v>1059</v>
      </c>
      <c r="B985" s="55"/>
      <c r="C985" s="55" t="s">
        <v>360</v>
      </c>
      <c r="D985" s="55" t="s">
        <v>294</v>
      </c>
      <c r="E985" s="55" t="s">
        <v>438</v>
      </c>
      <c r="F985" s="55" t="s">
        <v>365</v>
      </c>
      <c r="G985" s="55" t="s">
        <v>384</v>
      </c>
      <c r="H985" s="55"/>
    </row>
    <row r="986" spans="1:8" ht="24">
      <c r="A986" s="55" t="s">
        <v>1056</v>
      </c>
      <c r="B986" s="55"/>
      <c r="C986" s="55" t="s">
        <v>360</v>
      </c>
      <c r="D986" s="55" t="s">
        <v>294</v>
      </c>
      <c r="E986" s="55" t="s">
        <v>3331</v>
      </c>
      <c r="F986" s="55" t="s">
        <v>340</v>
      </c>
      <c r="G986" s="55" t="s">
        <v>384</v>
      </c>
      <c r="H986" s="55"/>
    </row>
    <row r="987" spans="1:8" ht="24">
      <c r="A987" s="55" t="s">
        <v>1057</v>
      </c>
      <c r="B987" s="55"/>
      <c r="C987" s="55" t="s">
        <v>360</v>
      </c>
      <c r="D987" s="55" t="s">
        <v>294</v>
      </c>
      <c r="E987" s="55" t="s">
        <v>3332</v>
      </c>
      <c r="F987" s="55" t="s">
        <v>340</v>
      </c>
      <c r="G987" s="55" t="s">
        <v>384</v>
      </c>
      <c r="H987" s="55"/>
    </row>
    <row r="988" spans="1:8" ht="36">
      <c r="A988" s="55" t="s">
        <v>1729</v>
      </c>
      <c r="B988" s="55" t="s">
        <v>298</v>
      </c>
      <c r="C988" s="55" t="s">
        <v>360</v>
      </c>
      <c r="D988" s="55" t="s">
        <v>294</v>
      </c>
      <c r="E988" s="55" t="s">
        <v>2360</v>
      </c>
      <c r="F988" s="55" t="s">
        <v>341</v>
      </c>
      <c r="G988" s="55" t="s">
        <v>384</v>
      </c>
      <c r="H988" s="55"/>
    </row>
  </sheetData>
  <autoFilter ref="A1:K988"/>
  <sortState ref="A2:H976">
    <sortCondition descending="1" ref="A1"/>
  </sortState>
  <phoneticPr fontId="117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57"/>
  <sheetViews>
    <sheetView topLeftCell="A964" workbookViewId="0">
      <selection activeCell="A978" sqref="A978"/>
    </sheetView>
  </sheetViews>
  <sheetFormatPr defaultRowHeight="15.6"/>
  <cols>
    <col min="1" max="1" width="56.09765625" style="9" bestFit="1" customWidth="1"/>
    <col min="2" max="2" width="8.796875" style="9"/>
    <col min="3" max="6" width="8.796875" style="231"/>
    <col min="7" max="7" width="38.69921875" style="231" bestFit="1" customWidth="1"/>
    <col min="8" max="8" width="8.796875" style="9"/>
    <col min="9" max="9" width="16.3984375" style="9" bestFit="1" customWidth="1"/>
    <col min="10" max="10" width="9.09765625" style="9" customWidth="1"/>
    <col min="11" max="16384" width="8.796875" style="9"/>
  </cols>
  <sheetData>
    <row r="1" spans="1:10">
      <c r="A1" s="226" t="s">
        <v>8432</v>
      </c>
      <c r="B1" s="227"/>
      <c r="C1" s="228" t="s">
        <v>8433</v>
      </c>
      <c r="D1" s="301" t="s">
        <v>36661</v>
      </c>
      <c r="E1" s="229" t="s">
        <v>8517</v>
      </c>
      <c r="F1" s="255" t="s">
        <v>15078</v>
      </c>
      <c r="G1" s="229" t="s">
        <v>8434</v>
      </c>
      <c r="I1" s="230"/>
      <c r="J1" s="231"/>
    </row>
    <row r="2" spans="1:10">
      <c r="A2" s="9" t="s">
        <v>8435</v>
      </c>
      <c r="B2" s="9" t="s">
        <v>8436</v>
      </c>
      <c r="C2" s="231">
        <v>12.08</v>
      </c>
      <c r="E2" s="232" t="s">
        <v>8518</v>
      </c>
      <c r="F2" s="232"/>
    </row>
    <row r="3" spans="1:10">
      <c r="A3" s="9" t="s">
        <v>8437</v>
      </c>
      <c r="B3" s="9" t="s">
        <v>8436</v>
      </c>
      <c r="C3" s="231">
        <v>28.37</v>
      </c>
      <c r="E3" s="232" t="s">
        <v>8518</v>
      </c>
      <c r="F3" s="232"/>
      <c r="J3" s="164"/>
    </row>
    <row r="4" spans="1:10">
      <c r="A4" s="9" t="s">
        <v>8438</v>
      </c>
      <c r="B4" s="9" t="s">
        <v>8424</v>
      </c>
      <c r="C4" s="231">
        <v>16.12</v>
      </c>
      <c r="E4" s="232" t="s">
        <v>8518</v>
      </c>
      <c r="F4" s="232"/>
    </row>
    <row r="5" spans="1:10">
      <c r="A5" s="9" t="s">
        <v>8439</v>
      </c>
      <c r="B5" s="9" t="s">
        <v>8436</v>
      </c>
      <c r="C5" s="231">
        <v>11.5</v>
      </c>
      <c r="E5" s="232" t="s">
        <v>8518</v>
      </c>
      <c r="F5" s="232"/>
    </row>
    <row r="6" spans="1:10">
      <c r="A6" s="9" t="s">
        <v>8440</v>
      </c>
      <c r="B6" s="9" t="s">
        <v>8436</v>
      </c>
      <c r="C6" s="231">
        <v>11.78</v>
      </c>
      <c r="E6" s="232" t="s">
        <v>8518</v>
      </c>
      <c r="F6" s="232"/>
    </row>
    <row r="7" spans="1:10">
      <c r="A7" s="9" t="s">
        <v>8441</v>
      </c>
      <c r="B7" s="9" t="s">
        <v>8424</v>
      </c>
      <c r="C7" s="231">
        <v>12.97</v>
      </c>
      <c r="E7" s="232" t="s">
        <v>8518</v>
      </c>
      <c r="F7" s="232"/>
    </row>
    <row r="8" spans="1:10">
      <c r="A8" s="9" t="s">
        <v>8442</v>
      </c>
      <c r="B8" s="9" t="s">
        <v>8424</v>
      </c>
      <c r="C8" s="231">
        <v>13.43</v>
      </c>
      <c r="E8" s="232" t="s">
        <v>8518</v>
      </c>
      <c r="F8" s="232"/>
    </row>
    <row r="9" spans="1:10">
      <c r="A9" s="9" t="s">
        <v>8443</v>
      </c>
      <c r="B9" s="9" t="s">
        <v>3772</v>
      </c>
      <c r="C9" s="231">
        <v>78.8</v>
      </c>
      <c r="E9" s="232" t="s">
        <v>8518</v>
      </c>
      <c r="F9" s="232"/>
      <c r="G9" s="232" t="s">
        <v>8519</v>
      </c>
    </row>
    <row r="10" spans="1:10">
      <c r="A10" s="9" t="s">
        <v>8444</v>
      </c>
      <c r="B10" s="9" t="s">
        <v>8424</v>
      </c>
      <c r="C10" s="231">
        <v>17.07</v>
      </c>
      <c r="E10" s="232" t="s">
        <v>8518</v>
      </c>
      <c r="F10" s="232"/>
      <c r="G10" s="232" t="s">
        <v>8520</v>
      </c>
    </row>
    <row r="11" spans="1:10">
      <c r="A11" s="9" t="s">
        <v>8445</v>
      </c>
      <c r="B11" s="9" t="s">
        <v>8424</v>
      </c>
      <c r="C11" s="231">
        <v>17.72</v>
      </c>
      <c r="E11" s="232" t="s">
        <v>8518</v>
      </c>
      <c r="F11" s="232"/>
      <c r="G11" s="232" t="s">
        <v>8520</v>
      </c>
    </row>
    <row r="12" spans="1:10">
      <c r="A12" s="9" t="s">
        <v>8446</v>
      </c>
      <c r="B12" s="9" t="s">
        <v>3772</v>
      </c>
      <c r="C12" s="231">
        <v>7.27</v>
      </c>
      <c r="E12" s="232" t="s">
        <v>8518</v>
      </c>
      <c r="F12" s="232"/>
    </row>
    <row r="13" spans="1:10">
      <c r="A13" s="9" t="s">
        <v>8447</v>
      </c>
      <c r="B13" s="9" t="s">
        <v>8424</v>
      </c>
      <c r="C13" s="231">
        <v>79.47</v>
      </c>
      <c r="E13" s="232" t="s">
        <v>8518</v>
      </c>
      <c r="F13" s="232"/>
      <c r="G13" s="232" t="s">
        <v>8520</v>
      </c>
    </row>
    <row r="14" spans="1:10">
      <c r="A14" s="9" t="s">
        <v>8448</v>
      </c>
      <c r="B14" s="9" t="s">
        <v>8424</v>
      </c>
      <c r="C14" s="231">
        <v>15.98</v>
      </c>
      <c r="E14" s="232" t="s">
        <v>8518</v>
      </c>
      <c r="F14" s="232"/>
    </row>
    <row r="15" spans="1:10">
      <c r="A15" s="9" t="s">
        <v>8449</v>
      </c>
      <c r="B15" s="9" t="s">
        <v>8424</v>
      </c>
      <c r="C15" s="231">
        <v>17.77</v>
      </c>
      <c r="E15" s="232" t="s">
        <v>8518</v>
      </c>
      <c r="F15" s="232"/>
    </row>
    <row r="16" spans="1:10">
      <c r="A16" s="9" t="s">
        <v>8450</v>
      </c>
      <c r="B16" s="9" t="s">
        <v>8424</v>
      </c>
      <c r="C16" s="231">
        <v>16.97</v>
      </c>
      <c r="E16" s="232" t="s">
        <v>8518</v>
      </c>
      <c r="F16" s="232"/>
    </row>
    <row r="17" spans="1:7">
      <c r="A17" s="9" t="s">
        <v>8451</v>
      </c>
      <c r="B17" s="9" t="s">
        <v>3772</v>
      </c>
      <c r="C17" s="231">
        <v>13.8</v>
      </c>
      <c r="E17" s="232" t="s">
        <v>8518</v>
      </c>
      <c r="F17" s="232"/>
    </row>
    <row r="18" spans="1:7">
      <c r="A18" s="9" t="s">
        <v>8452</v>
      </c>
      <c r="B18" s="9" t="s">
        <v>8424</v>
      </c>
      <c r="C18" s="231">
        <v>56.08</v>
      </c>
      <c r="E18" s="232" t="s">
        <v>8518</v>
      </c>
      <c r="F18" s="232"/>
      <c r="G18" s="232" t="s">
        <v>8520</v>
      </c>
    </row>
    <row r="19" spans="1:7">
      <c r="A19" s="9" t="s">
        <v>8453</v>
      </c>
      <c r="B19" s="9" t="s">
        <v>8430</v>
      </c>
      <c r="C19" s="231">
        <v>12.05</v>
      </c>
      <c r="E19" s="232" t="s">
        <v>8518</v>
      </c>
      <c r="F19" s="232"/>
    </row>
    <row r="20" spans="1:7">
      <c r="A20" s="9" t="s">
        <v>8454</v>
      </c>
      <c r="B20" s="9" t="s">
        <v>8424</v>
      </c>
      <c r="C20" s="231">
        <v>15.82</v>
      </c>
      <c r="E20" s="232" t="s">
        <v>8518</v>
      </c>
      <c r="F20" s="232"/>
    </row>
    <row r="21" spans="1:7">
      <c r="A21" s="9" t="s">
        <v>8455</v>
      </c>
      <c r="B21" s="9" t="s">
        <v>8424</v>
      </c>
      <c r="C21" s="231">
        <v>17.03</v>
      </c>
      <c r="E21" s="232" t="s">
        <v>8518</v>
      </c>
      <c r="F21" s="232"/>
    </row>
    <row r="22" spans="1:7">
      <c r="A22" s="164" t="s">
        <v>8456</v>
      </c>
      <c r="B22" s="9" t="s">
        <v>8424</v>
      </c>
      <c r="C22" s="231">
        <v>79.12</v>
      </c>
      <c r="E22" s="232" t="s">
        <v>8521</v>
      </c>
      <c r="F22" s="232"/>
      <c r="G22" s="232" t="s">
        <v>8522</v>
      </c>
    </row>
    <row r="23" spans="1:7">
      <c r="A23" s="164" t="s">
        <v>8457</v>
      </c>
      <c r="B23" s="9" t="s">
        <v>8458</v>
      </c>
      <c r="C23" s="231">
        <v>80.78</v>
      </c>
      <c r="E23" s="232" t="s">
        <v>8521</v>
      </c>
      <c r="F23" s="232"/>
      <c r="G23" s="232" t="s">
        <v>8522</v>
      </c>
    </row>
    <row r="24" spans="1:7">
      <c r="A24" s="164" t="s">
        <v>8459</v>
      </c>
      <c r="B24" s="9" t="s">
        <v>8424</v>
      </c>
      <c r="C24" s="231">
        <v>54.08</v>
      </c>
      <c r="E24" s="232" t="s">
        <v>8521</v>
      </c>
      <c r="F24" s="232"/>
      <c r="G24" s="232" t="s">
        <v>8523</v>
      </c>
    </row>
    <row r="25" spans="1:7">
      <c r="A25" s="9" t="s">
        <v>8460</v>
      </c>
      <c r="B25" s="9" t="s">
        <v>8424</v>
      </c>
      <c r="C25" s="231">
        <v>36.35</v>
      </c>
      <c r="E25" s="232" t="s">
        <v>8521</v>
      </c>
      <c r="F25" s="232"/>
    </row>
    <row r="26" spans="1:7">
      <c r="A26" s="164" t="s">
        <v>8461</v>
      </c>
      <c r="B26" s="9" t="s">
        <v>3772</v>
      </c>
      <c r="C26" s="231">
        <v>82.42</v>
      </c>
      <c r="E26" s="232" t="s">
        <v>8521</v>
      </c>
      <c r="F26" s="232"/>
      <c r="G26" s="232" t="s">
        <v>8523</v>
      </c>
    </row>
    <row r="27" spans="1:7">
      <c r="A27" s="9" t="s">
        <v>8462</v>
      </c>
      <c r="B27" s="9" t="s">
        <v>8426</v>
      </c>
      <c r="C27" s="231">
        <v>14.77</v>
      </c>
      <c r="E27" s="232" t="s">
        <v>8521</v>
      </c>
      <c r="F27" s="232"/>
    </row>
    <row r="28" spans="1:7">
      <c r="A28" s="9" t="s">
        <v>8463</v>
      </c>
      <c r="B28" s="9" t="s">
        <v>8424</v>
      </c>
      <c r="C28" s="231">
        <v>24.42</v>
      </c>
      <c r="E28" s="232" t="s">
        <v>8521</v>
      </c>
      <c r="F28" s="232"/>
    </row>
    <row r="29" spans="1:7">
      <c r="A29" s="9" t="s">
        <v>8464</v>
      </c>
      <c r="B29" s="9" t="s">
        <v>8458</v>
      </c>
      <c r="C29" s="231">
        <v>15.35</v>
      </c>
      <c r="E29" s="232" t="s">
        <v>8521</v>
      </c>
      <c r="F29" s="232"/>
    </row>
    <row r="30" spans="1:7">
      <c r="A30" s="164" t="s">
        <v>8465</v>
      </c>
      <c r="B30" s="9" t="s">
        <v>8430</v>
      </c>
      <c r="C30" s="231">
        <v>73.3</v>
      </c>
      <c r="E30" s="232" t="s">
        <v>8521</v>
      </c>
      <c r="F30" s="232"/>
      <c r="G30" s="232" t="s">
        <v>8524</v>
      </c>
    </row>
    <row r="31" spans="1:7" ht="78">
      <c r="A31" s="164" t="s">
        <v>8466</v>
      </c>
      <c r="B31" s="9" t="s">
        <v>8428</v>
      </c>
      <c r="C31" s="231">
        <v>67.650000000000006</v>
      </c>
      <c r="E31" s="232" t="s">
        <v>8521</v>
      </c>
      <c r="F31" s="232"/>
      <c r="G31" s="233" t="s">
        <v>8529</v>
      </c>
    </row>
    <row r="32" spans="1:7">
      <c r="A32" s="9" t="s">
        <v>8467</v>
      </c>
      <c r="B32" s="9" t="s">
        <v>3772</v>
      </c>
      <c r="C32" s="231">
        <v>4.2</v>
      </c>
      <c r="E32" s="232" t="s">
        <v>8521</v>
      </c>
      <c r="F32" s="232"/>
    </row>
    <row r="33" spans="1:7">
      <c r="A33" s="9" t="s">
        <v>8468</v>
      </c>
      <c r="B33" s="9" t="s">
        <v>8424</v>
      </c>
      <c r="C33" s="231">
        <v>15.73</v>
      </c>
      <c r="E33" s="232" t="s">
        <v>8521</v>
      </c>
      <c r="F33" s="232"/>
    </row>
    <row r="34" spans="1:7">
      <c r="A34" s="9" t="s">
        <v>8469</v>
      </c>
      <c r="B34" s="9" t="s">
        <v>8430</v>
      </c>
      <c r="C34" s="231">
        <v>35.07</v>
      </c>
      <c r="E34" s="232" t="s">
        <v>8521</v>
      </c>
      <c r="F34" s="232"/>
    </row>
    <row r="35" spans="1:7">
      <c r="A35" s="9" t="s">
        <v>8470</v>
      </c>
      <c r="B35" s="9" t="s">
        <v>8424</v>
      </c>
      <c r="C35" s="231">
        <v>25.42</v>
      </c>
      <c r="E35" s="232" t="s">
        <v>8521</v>
      </c>
      <c r="F35" s="232"/>
    </row>
    <row r="36" spans="1:7">
      <c r="A36" s="164" t="s">
        <v>8471</v>
      </c>
      <c r="B36" s="9" t="s">
        <v>8458</v>
      </c>
      <c r="C36" s="231">
        <v>135.65</v>
      </c>
      <c r="E36" s="232" t="s">
        <v>8521</v>
      </c>
      <c r="F36" s="232"/>
      <c r="G36" s="232" t="s">
        <v>8525</v>
      </c>
    </row>
    <row r="37" spans="1:7">
      <c r="A37" s="164" t="s">
        <v>8472</v>
      </c>
      <c r="B37" s="9" t="s">
        <v>8458</v>
      </c>
      <c r="C37" s="231">
        <v>41.45</v>
      </c>
      <c r="E37" s="232" t="s">
        <v>8521</v>
      </c>
      <c r="F37" s="232"/>
      <c r="G37" s="232" t="s">
        <v>8526</v>
      </c>
    </row>
    <row r="38" spans="1:7">
      <c r="A38" s="164" t="s">
        <v>8473</v>
      </c>
      <c r="B38" s="9" t="s">
        <v>8458</v>
      </c>
      <c r="C38" s="231">
        <v>51.62</v>
      </c>
      <c r="E38" s="232" t="s">
        <v>8521</v>
      </c>
      <c r="F38" s="232"/>
      <c r="G38" s="232" t="s">
        <v>8523</v>
      </c>
    </row>
    <row r="39" spans="1:7">
      <c r="A39" s="9" t="s">
        <v>8474</v>
      </c>
      <c r="B39" s="9" t="s">
        <v>8475</v>
      </c>
      <c r="C39" s="231">
        <v>6.87</v>
      </c>
      <c r="E39" s="232" t="s">
        <v>8527</v>
      </c>
      <c r="F39" s="232"/>
    </row>
    <row r="40" spans="1:7">
      <c r="A40" s="9" t="s">
        <v>8476</v>
      </c>
      <c r="B40" s="9" t="s">
        <v>8475</v>
      </c>
      <c r="C40" s="231">
        <v>6.48</v>
      </c>
      <c r="E40" s="232" t="s">
        <v>8527</v>
      </c>
      <c r="F40" s="232"/>
    </row>
    <row r="41" spans="1:7">
      <c r="A41" s="9" t="s">
        <v>8477</v>
      </c>
      <c r="B41" s="9" t="s">
        <v>8475</v>
      </c>
      <c r="C41" s="231">
        <v>13.65</v>
      </c>
      <c r="E41" s="232" t="s">
        <v>8527</v>
      </c>
      <c r="F41" s="232"/>
    </row>
    <row r="42" spans="1:7">
      <c r="A42" s="9" t="s">
        <v>8478</v>
      </c>
      <c r="B42" s="9" t="s">
        <v>8475</v>
      </c>
      <c r="C42" s="231">
        <v>14.6</v>
      </c>
      <c r="E42" s="232" t="s">
        <v>8527</v>
      </c>
      <c r="F42" s="232"/>
    </row>
    <row r="43" spans="1:7">
      <c r="A43" s="9" t="s">
        <v>8479</v>
      </c>
      <c r="B43" s="9" t="s">
        <v>8475</v>
      </c>
      <c r="C43" s="231">
        <v>8.15</v>
      </c>
      <c r="E43" s="232" t="s">
        <v>8527</v>
      </c>
      <c r="F43" s="232"/>
    </row>
    <row r="44" spans="1:7">
      <c r="A44" s="9" t="s">
        <v>8480</v>
      </c>
      <c r="B44" s="9" t="s">
        <v>8475</v>
      </c>
      <c r="C44" s="231">
        <v>8.6199999999999992</v>
      </c>
      <c r="E44" s="232" t="s">
        <v>8527</v>
      </c>
      <c r="F44" s="232"/>
    </row>
    <row r="45" spans="1:7">
      <c r="A45" s="9" t="s">
        <v>8481</v>
      </c>
      <c r="B45" s="9" t="s">
        <v>8475</v>
      </c>
      <c r="C45" s="231">
        <v>9.73</v>
      </c>
      <c r="E45" s="232" t="s">
        <v>8527</v>
      </c>
      <c r="F45" s="232"/>
    </row>
    <row r="46" spans="1:7">
      <c r="A46" s="9" t="s">
        <v>8482</v>
      </c>
      <c r="B46" s="9" t="s">
        <v>8475</v>
      </c>
      <c r="C46" s="231">
        <v>10.45</v>
      </c>
      <c r="E46" s="232" t="s">
        <v>8527</v>
      </c>
      <c r="F46" s="232"/>
    </row>
    <row r="47" spans="1:7">
      <c r="A47" s="9" t="s">
        <v>8483</v>
      </c>
      <c r="B47" s="9" t="s">
        <v>8475</v>
      </c>
      <c r="C47" s="231">
        <v>7.67</v>
      </c>
      <c r="E47" s="232" t="s">
        <v>8527</v>
      </c>
      <c r="F47" s="232"/>
    </row>
    <row r="48" spans="1:7">
      <c r="A48" s="9" t="s">
        <v>8484</v>
      </c>
      <c r="B48" s="9" t="s">
        <v>8475</v>
      </c>
      <c r="C48" s="231">
        <v>7.9</v>
      </c>
      <c r="E48" s="232" t="s">
        <v>8527</v>
      </c>
      <c r="F48" s="232"/>
    </row>
    <row r="49" spans="1:6">
      <c r="A49" s="9" t="s">
        <v>8485</v>
      </c>
      <c r="B49" s="9" t="s">
        <v>8475</v>
      </c>
      <c r="C49" s="231">
        <v>9.73</v>
      </c>
      <c r="E49" s="232" t="s">
        <v>8527</v>
      </c>
      <c r="F49" s="232"/>
    </row>
    <row r="50" spans="1:6">
      <c r="A50" s="9" t="s">
        <v>8486</v>
      </c>
      <c r="B50" s="9" t="s">
        <v>8475</v>
      </c>
      <c r="C50" s="231">
        <v>14.12</v>
      </c>
      <c r="E50" s="232" t="s">
        <v>8527</v>
      </c>
      <c r="F50" s="232"/>
    </row>
    <row r="51" spans="1:6">
      <c r="A51" s="9" t="s">
        <v>8487</v>
      </c>
      <c r="B51" s="9" t="s">
        <v>8475</v>
      </c>
      <c r="C51" s="231">
        <v>7.77</v>
      </c>
      <c r="E51" s="232" t="s">
        <v>8527</v>
      </c>
      <c r="F51" s="232"/>
    </row>
    <row r="52" spans="1:6">
      <c r="A52" s="9" t="s">
        <v>8488</v>
      </c>
      <c r="B52" s="9" t="s">
        <v>8475</v>
      </c>
      <c r="C52" s="231">
        <v>8.65</v>
      </c>
      <c r="E52" s="232" t="s">
        <v>8527</v>
      </c>
      <c r="F52" s="232"/>
    </row>
    <row r="53" spans="1:6">
      <c r="A53" s="9" t="s">
        <v>8489</v>
      </c>
      <c r="B53" s="9" t="s">
        <v>8475</v>
      </c>
      <c r="C53" s="231">
        <v>9.5</v>
      </c>
      <c r="E53" s="232" t="s">
        <v>8527</v>
      </c>
      <c r="F53" s="232"/>
    </row>
    <row r="54" spans="1:6">
      <c r="A54" s="9" t="s">
        <v>8490</v>
      </c>
      <c r="B54" s="9" t="s">
        <v>8475</v>
      </c>
      <c r="C54" s="231">
        <v>10.18</v>
      </c>
      <c r="E54" s="232" t="s">
        <v>8527</v>
      </c>
      <c r="F54" s="232"/>
    </row>
    <row r="55" spans="1:6">
      <c r="A55" s="9" t="s">
        <v>8491</v>
      </c>
      <c r="B55" s="9" t="s">
        <v>8475</v>
      </c>
      <c r="C55" s="231">
        <v>10.17</v>
      </c>
      <c r="E55" s="232" t="s">
        <v>8527</v>
      </c>
      <c r="F55" s="232"/>
    </row>
    <row r="56" spans="1:6">
      <c r="A56" s="9" t="s">
        <v>8492</v>
      </c>
      <c r="B56" s="9" t="s">
        <v>8475</v>
      </c>
      <c r="C56" s="231">
        <v>15.52</v>
      </c>
      <c r="E56" s="232" t="s">
        <v>8527</v>
      </c>
      <c r="F56" s="232"/>
    </row>
    <row r="57" spans="1:6">
      <c r="A57" s="9" t="s">
        <v>8493</v>
      </c>
      <c r="B57" s="9" t="s">
        <v>8475</v>
      </c>
      <c r="C57" s="231">
        <v>16.03</v>
      </c>
      <c r="E57" s="232" t="s">
        <v>8527</v>
      </c>
      <c r="F57" s="232"/>
    </row>
    <row r="58" spans="1:6">
      <c r="A58" s="9" t="s">
        <v>8494</v>
      </c>
      <c r="B58" s="9" t="s">
        <v>8475</v>
      </c>
      <c r="C58" s="231">
        <v>16.420000000000002</v>
      </c>
      <c r="E58" s="232" t="s">
        <v>8527</v>
      </c>
      <c r="F58" s="232"/>
    </row>
    <row r="59" spans="1:6">
      <c r="A59" s="9" t="s">
        <v>8495</v>
      </c>
      <c r="B59" s="9" t="s">
        <v>8475</v>
      </c>
      <c r="C59" s="231">
        <v>17.329999999999998</v>
      </c>
      <c r="E59" s="232" t="s">
        <v>8527</v>
      </c>
      <c r="F59" s="232"/>
    </row>
    <row r="60" spans="1:6">
      <c r="A60" s="9" t="s">
        <v>8496</v>
      </c>
      <c r="B60" s="9" t="s">
        <v>8424</v>
      </c>
      <c r="C60" s="231">
        <v>3.72</v>
      </c>
      <c r="E60" s="232" t="s">
        <v>8528</v>
      </c>
      <c r="F60" s="232"/>
    </row>
    <row r="61" spans="1:6">
      <c r="A61" s="9" t="s">
        <v>8497</v>
      </c>
      <c r="B61" s="9" t="s">
        <v>8424</v>
      </c>
      <c r="C61" s="231">
        <v>4.7</v>
      </c>
      <c r="E61" s="232" t="s">
        <v>8528</v>
      </c>
      <c r="F61" s="232"/>
    </row>
    <row r="62" spans="1:6">
      <c r="A62" s="9" t="s">
        <v>8498</v>
      </c>
      <c r="B62" s="9" t="s">
        <v>8424</v>
      </c>
      <c r="C62" s="231">
        <v>3.28</v>
      </c>
      <c r="E62" s="232" t="s">
        <v>8528</v>
      </c>
      <c r="F62" s="232"/>
    </row>
    <row r="63" spans="1:6">
      <c r="A63" s="9" t="s">
        <v>8499</v>
      </c>
      <c r="B63" s="9" t="s">
        <v>8424</v>
      </c>
      <c r="C63" s="231">
        <v>4.57</v>
      </c>
      <c r="E63" s="232" t="s">
        <v>8528</v>
      </c>
      <c r="F63" s="232"/>
    </row>
    <row r="64" spans="1:6">
      <c r="A64" s="9" t="s">
        <v>8500</v>
      </c>
      <c r="B64" s="9" t="s">
        <v>8424</v>
      </c>
      <c r="C64" s="231">
        <v>4.8499999999999996</v>
      </c>
      <c r="E64" s="232" t="s">
        <v>8528</v>
      </c>
      <c r="F64" s="232"/>
    </row>
    <row r="65" spans="1:7">
      <c r="A65" s="9" t="s">
        <v>8501</v>
      </c>
      <c r="B65" s="9" t="s">
        <v>8424</v>
      </c>
      <c r="C65" s="231">
        <v>5.6</v>
      </c>
      <c r="E65" s="232" t="s">
        <v>8528</v>
      </c>
      <c r="F65" s="232"/>
    </row>
    <row r="66" spans="1:7">
      <c r="A66" s="9" t="s">
        <v>8502</v>
      </c>
      <c r="B66" s="9" t="s">
        <v>8424</v>
      </c>
      <c r="C66" s="231">
        <v>6.15</v>
      </c>
      <c r="E66" s="232" t="s">
        <v>8528</v>
      </c>
      <c r="F66" s="232"/>
    </row>
    <row r="67" spans="1:7">
      <c r="A67" s="9" t="s">
        <v>8503</v>
      </c>
      <c r="B67" s="9" t="s">
        <v>8424</v>
      </c>
      <c r="C67" s="231">
        <v>8.2200000000000006</v>
      </c>
      <c r="E67" s="232" t="s">
        <v>8528</v>
      </c>
      <c r="F67" s="232"/>
    </row>
    <row r="68" spans="1:7">
      <c r="A68" s="9" t="s">
        <v>8504</v>
      </c>
      <c r="B68" s="9" t="s">
        <v>8424</v>
      </c>
      <c r="C68" s="231">
        <v>8.02</v>
      </c>
      <c r="E68" s="232" t="s">
        <v>8528</v>
      </c>
      <c r="F68" s="232"/>
    </row>
    <row r="69" spans="1:7">
      <c r="A69" s="9" t="s">
        <v>8505</v>
      </c>
      <c r="B69" s="9" t="s">
        <v>8424</v>
      </c>
      <c r="C69" s="231">
        <v>8.2799999999999994</v>
      </c>
      <c r="E69" s="232" t="s">
        <v>8528</v>
      </c>
      <c r="F69" s="232"/>
    </row>
    <row r="70" spans="1:7">
      <c r="A70" s="9" t="s">
        <v>8506</v>
      </c>
      <c r="B70" s="9" t="s">
        <v>8424</v>
      </c>
      <c r="C70" s="231">
        <v>2.95</v>
      </c>
      <c r="E70" s="232" t="s">
        <v>8528</v>
      </c>
      <c r="F70" s="232"/>
    </row>
    <row r="71" spans="1:7">
      <c r="A71" s="9" t="s">
        <v>8507</v>
      </c>
      <c r="B71" s="9" t="s">
        <v>8424</v>
      </c>
      <c r="C71" s="231">
        <v>3.82</v>
      </c>
      <c r="E71" s="232" t="s">
        <v>8528</v>
      </c>
      <c r="F71" s="232"/>
    </row>
    <row r="72" spans="1:7">
      <c r="A72" s="9" t="s">
        <v>8508</v>
      </c>
      <c r="B72" s="9" t="s">
        <v>8424</v>
      </c>
      <c r="C72" s="231">
        <v>4.4800000000000004</v>
      </c>
      <c r="E72" s="232" t="s">
        <v>8528</v>
      </c>
      <c r="F72" s="232"/>
    </row>
    <row r="73" spans="1:7">
      <c r="A73" s="9" t="s">
        <v>8509</v>
      </c>
      <c r="B73" s="9" t="s">
        <v>8424</v>
      </c>
      <c r="C73" s="231">
        <v>5.4</v>
      </c>
      <c r="E73" s="232" t="s">
        <v>8528</v>
      </c>
      <c r="F73" s="232"/>
    </row>
    <row r="74" spans="1:7">
      <c r="A74" s="9" t="s">
        <v>8510</v>
      </c>
      <c r="B74" s="9" t="s">
        <v>8424</v>
      </c>
      <c r="C74" s="231">
        <v>5.85</v>
      </c>
      <c r="E74" s="232" t="s">
        <v>8528</v>
      </c>
      <c r="F74" s="232"/>
    </row>
    <row r="75" spans="1:7">
      <c r="A75" s="9" t="s">
        <v>8511</v>
      </c>
      <c r="B75" s="9" t="s">
        <v>8424</v>
      </c>
      <c r="C75" s="231">
        <v>4.3499999999999996</v>
      </c>
      <c r="E75" s="232" t="s">
        <v>8528</v>
      </c>
      <c r="F75" s="232"/>
    </row>
    <row r="76" spans="1:7">
      <c r="A76" s="9" t="s">
        <v>8512</v>
      </c>
      <c r="B76" s="9" t="s">
        <v>8424</v>
      </c>
      <c r="C76" s="231">
        <v>4.78</v>
      </c>
      <c r="E76" s="232" t="s">
        <v>8528</v>
      </c>
      <c r="F76" s="232"/>
    </row>
    <row r="77" spans="1:7">
      <c r="A77" s="9" t="s">
        <v>8513</v>
      </c>
      <c r="B77" s="9" t="s">
        <v>8424</v>
      </c>
      <c r="C77" s="231">
        <v>5.32</v>
      </c>
      <c r="E77" s="232" t="s">
        <v>8528</v>
      </c>
      <c r="F77" s="232"/>
    </row>
    <row r="78" spans="1:7">
      <c r="A78" s="9" t="s">
        <v>8514</v>
      </c>
      <c r="B78" s="9" t="s">
        <v>8424</v>
      </c>
      <c r="C78" s="231">
        <v>3.92</v>
      </c>
      <c r="E78" s="232" t="s">
        <v>8528</v>
      </c>
      <c r="F78" s="232"/>
    </row>
    <row r="79" spans="1:7">
      <c r="A79" s="9" t="s">
        <v>8515</v>
      </c>
      <c r="B79" s="9" t="s">
        <v>8424</v>
      </c>
      <c r="C79" s="231">
        <v>3.72</v>
      </c>
      <c r="E79" s="232" t="s">
        <v>8528</v>
      </c>
      <c r="F79" s="232"/>
    </row>
    <row r="80" spans="1:7" s="234" customFormat="1">
      <c r="A80" s="234" t="s">
        <v>8516</v>
      </c>
      <c r="B80" s="234" t="s">
        <v>8424</v>
      </c>
      <c r="C80" s="235">
        <v>4.5</v>
      </c>
      <c r="D80" s="235"/>
      <c r="E80" s="236" t="s">
        <v>8528</v>
      </c>
      <c r="F80" s="236"/>
      <c r="G80" s="235"/>
    </row>
    <row r="81" spans="1:7">
      <c r="A81" s="9" t="s">
        <v>9690</v>
      </c>
      <c r="B81" s="9" t="s">
        <v>3772</v>
      </c>
      <c r="C81" s="231">
        <v>65.7</v>
      </c>
      <c r="E81" s="232" t="s">
        <v>8521</v>
      </c>
      <c r="F81" s="232"/>
      <c r="G81" s="231" t="s">
        <v>9691</v>
      </c>
    </row>
    <row r="82" spans="1:7">
      <c r="A82" s="9" t="s">
        <v>9692</v>
      </c>
      <c r="B82" s="9" t="s">
        <v>8428</v>
      </c>
      <c r="C82" s="231">
        <v>30.63</v>
      </c>
      <c r="E82" s="232" t="s">
        <v>8521</v>
      </c>
      <c r="F82" s="232"/>
    </row>
    <row r="83" spans="1:7">
      <c r="A83" s="164" t="s">
        <v>9693</v>
      </c>
      <c r="B83" s="9" t="s">
        <v>8424</v>
      </c>
      <c r="C83" s="231">
        <v>51.58</v>
      </c>
      <c r="E83" s="232" t="s">
        <v>8521</v>
      </c>
      <c r="F83" s="232"/>
      <c r="G83" s="231" t="s">
        <v>9691</v>
      </c>
    </row>
    <row r="84" spans="1:7">
      <c r="A84" s="164" t="s">
        <v>9694</v>
      </c>
      <c r="B84" s="9" t="s">
        <v>8424</v>
      </c>
      <c r="C84" s="231">
        <v>44.43</v>
      </c>
      <c r="E84" s="232" t="s">
        <v>8521</v>
      </c>
      <c r="F84" s="232"/>
      <c r="G84" s="233" t="s">
        <v>9727</v>
      </c>
    </row>
    <row r="85" spans="1:7">
      <c r="A85" s="164" t="s">
        <v>9695</v>
      </c>
      <c r="B85" s="9" t="s">
        <v>8458</v>
      </c>
      <c r="C85" s="231">
        <v>40.6</v>
      </c>
      <c r="E85" s="232" t="s">
        <v>8521</v>
      </c>
      <c r="F85" s="232"/>
      <c r="G85" s="232" t="s">
        <v>8526</v>
      </c>
    </row>
    <row r="86" spans="1:7">
      <c r="A86" s="9" t="s">
        <v>9696</v>
      </c>
      <c r="B86" s="9" t="s">
        <v>8424</v>
      </c>
      <c r="C86" s="231">
        <v>10.85</v>
      </c>
      <c r="E86" s="232" t="s">
        <v>8521</v>
      </c>
      <c r="F86" s="232"/>
    </row>
    <row r="87" spans="1:7">
      <c r="A87" s="9" t="s">
        <v>9697</v>
      </c>
      <c r="B87" s="9" t="s">
        <v>8426</v>
      </c>
      <c r="C87" s="231">
        <v>23.12</v>
      </c>
      <c r="E87" s="232" t="s">
        <v>8521</v>
      </c>
      <c r="F87" s="232"/>
    </row>
    <row r="88" spans="1:7">
      <c r="A88" s="9" t="s">
        <v>9698</v>
      </c>
      <c r="B88" s="9" t="s">
        <v>8458</v>
      </c>
      <c r="C88" s="231">
        <v>26.18</v>
      </c>
      <c r="E88" s="232" t="s">
        <v>8521</v>
      </c>
      <c r="F88" s="232"/>
      <c r="G88" s="232"/>
    </row>
    <row r="89" spans="1:7">
      <c r="A89" s="9" t="s">
        <v>9699</v>
      </c>
      <c r="B89" s="9" t="s">
        <v>8424</v>
      </c>
      <c r="C89" s="231">
        <v>21.13</v>
      </c>
      <c r="E89" s="232" t="s">
        <v>8521</v>
      </c>
      <c r="F89" s="232"/>
      <c r="G89" s="232"/>
    </row>
    <row r="90" spans="1:7">
      <c r="A90" s="9" t="s">
        <v>9700</v>
      </c>
      <c r="B90" s="9" t="s">
        <v>8424</v>
      </c>
      <c r="C90" s="231">
        <v>21.27</v>
      </c>
      <c r="E90" s="232" t="s">
        <v>8521</v>
      </c>
      <c r="F90" s="232"/>
      <c r="G90" s="232"/>
    </row>
    <row r="91" spans="1:7">
      <c r="A91" s="164" t="s">
        <v>9701</v>
      </c>
      <c r="B91" s="9" t="s">
        <v>3772</v>
      </c>
      <c r="C91" s="231">
        <v>56.23</v>
      </c>
      <c r="E91" s="232" t="s">
        <v>8521</v>
      </c>
      <c r="F91" s="232"/>
      <c r="G91" s="232" t="s">
        <v>9702</v>
      </c>
    </row>
    <row r="92" spans="1:7" ht="31.2">
      <c r="A92" s="164" t="s">
        <v>9703</v>
      </c>
      <c r="B92" s="9" t="s">
        <v>8428</v>
      </c>
      <c r="C92" s="231">
        <v>71.180000000000007</v>
      </c>
      <c r="E92" s="232" t="s">
        <v>8521</v>
      </c>
      <c r="F92" s="232"/>
      <c r="G92" s="233" t="s">
        <v>9728</v>
      </c>
    </row>
    <row r="93" spans="1:7">
      <c r="A93" s="9" t="s">
        <v>9704</v>
      </c>
      <c r="B93" s="9" t="s">
        <v>8430</v>
      </c>
      <c r="C93" s="231">
        <v>14.33</v>
      </c>
      <c r="E93" s="232" t="s">
        <v>8518</v>
      </c>
      <c r="F93" s="232"/>
    </row>
    <row r="94" spans="1:7">
      <c r="A94" s="9" t="s">
        <v>9705</v>
      </c>
      <c r="B94" s="9" t="s">
        <v>8424</v>
      </c>
      <c r="C94" s="231">
        <v>9.93</v>
      </c>
      <c r="E94" s="232" t="s">
        <v>8518</v>
      </c>
      <c r="F94" s="232"/>
    </row>
    <row r="95" spans="1:7">
      <c r="A95" s="9" t="s">
        <v>9706</v>
      </c>
      <c r="B95" s="9" t="s">
        <v>8424</v>
      </c>
      <c r="C95" s="231">
        <v>9.32</v>
      </c>
      <c r="E95" s="232" t="s">
        <v>8518</v>
      </c>
      <c r="F95" s="232"/>
    </row>
    <row r="96" spans="1:7">
      <c r="A96" s="9" t="s">
        <v>9707</v>
      </c>
      <c r="B96" s="9" t="s">
        <v>8475</v>
      </c>
      <c r="C96" s="231">
        <v>5.88</v>
      </c>
      <c r="E96" s="232" t="s">
        <v>8527</v>
      </c>
      <c r="F96" s="232"/>
    </row>
    <row r="97" spans="1:7">
      <c r="A97" s="9" t="s">
        <v>9708</v>
      </c>
      <c r="B97" s="9" t="s">
        <v>8475</v>
      </c>
      <c r="C97" s="231">
        <v>6.8</v>
      </c>
      <c r="E97" s="232" t="s">
        <v>8527</v>
      </c>
      <c r="F97" s="232"/>
      <c r="G97" s="232"/>
    </row>
    <row r="98" spans="1:7">
      <c r="A98" s="9" t="s">
        <v>9709</v>
      </c>
      <c r="B98" s="9" t="s">
        <v>8475</v>
      </c>
      <c r="C98" s="231">
        <v>6.75</v>
      </c>
      <c r="E98" s="232" t="s">
        <v>8527</v>
      </c>
      <c r="F98" s="232"/>
    </row>
    <row r="99" spans="1:7">
      <c r="A99" s="9" t="s">
        <v>9710</v>
      </c>
      <c r="B99" s="9" t="s">
        <v>8475</v>
      </c>
      <c r="C99" s="231">
        <v>8.3800000000000008</v>
      </c>
      <c r="E99" s="232" t="s">
        <v>8527</v>
      </c>
      <c r="F99" s="232"/>
    </row>
    <row r="100" spans="1:7">
      <c r="A100" s="9" t="s">
        <v>9711</v>
      </c>
      <c r="B100" s="9" t="s">
        <v>8475</v>
      </c>
      <c r="C100" s="231">
        <v>8.83</v>
      </c>
      <c r="E100" s="232" t="s">
        <v>8527</v>
      </c>
      <c r="F100" s="232"/>
    </row>
    <row r="101" spans="1:7">
      <c r="A101" s="164" t="s">
        <v>9712</v>
      </c>
      <c r="B101" s="9" t="s">
        <v>8475</v>
      </c>
      <c r="C101" s="231">
        <v>10.25</v>
      </c>
      <c r="E101" s="232" t="s">
        <v>8527</v>
      </c>
      <c r="F101" s="232"/>
      <c r="G101" s="232"/>
    </row>
    <row r="102" spans="1:7">
      <c r="A102" s="164" t="s">
        <v>9713</v>
      </c>
      <c r="B102" s="9" t="s">
        <v>8475</v>
      </c>
      <c r="C102" s="231">
        <v>8.7200000000000006</v>
      </c>
      <c r="E102" s="232" t="s">
        <v>8527</v>
      </c>
      <c r="F102" s="232"/>
      <c r="G102" s="232"/>
    </row>
    <row r="103" spans="1:7">
      <c r="A103" s="164" t="s">
        <v>9714</v>
      </c>
      <c r="B103" s="9" t="s">
        <v>8475</v>
      </c>
      <c r="C103" s="231">
        <v>7.7</v>
      </c>
      <c r="E103" s="232" t="s">
        <v>8527</v>
      </c>
      <c r="F103" s="232"/>
      <c r="G103" s="232"/>
    </row>
    <row r="104" spans="1:7">
      <c r="A104" s="9" t="s">
        <v>9715</v>
      </c>
      <c r="B104" s="9" t="s">
        <v>8475</v>
      </c>
      <c r="C104" s="231">
        <v>8.25</v>
      </c>
      <c r="E104" s="232" t="s">
        <v>8527</v>
      </c>
      <c r="F104" s="232"/>
    </row>
    <row r="105" spans="1:7">
      <c r="A105" s="164" t="s">
        <v>9716</v>
      </c>
      <c r="B105" s="9" t="s">
        <v>8475</v>
      </c>
      <c r="C105" s="231">
        <v>8.8699999999999992</v>
      </c>
      <c r="E105" s="232" t="s">
        <v>8527</v>
      </c>
      <c r="F105" s="232"/>
      <c r="G105" s="232"/>
    </row>
    <row r="106" spans="1:7">
      <c r="A106" s="9" t="s">
        <v>9717</v>
      </c>
      <c r="B106" s="9" t="s">
        <v>8475</v>
      </c>
      <c r="C106" s="231">
        <v>10.15</v>
      </c>
      <c r="E106" s="232" t="s">
        <v>8527</v>
      </c>
      <c r="F106" s="232"/>
    </row>
    <row r="107" spans="1:7">
      <c r="A107" s="9" t="s">
        <v>9718</v>
      </c>
      <c r="B107" s="9" t="s">
        <v>8424</v>
      </c>
      <c r="C107" s="231">
        <v>4.12</v>
      </c>
      <c r="E107" s="232" t="s">
        <v>8528</v>
      </c>
      <c r="F107" s="232"/>
    </row>
    <row r="108" spans="1:7">
      <c r="A108" s="9" t="s">
        <v>9719</v>
      </c>
      <c r="B108" s="9" t="s">
        <v>8424</v>
      </c>
      <c r="C108" s="231">
        <v>3.82</v>
      </c>
      <c r="E108" s="232" t="s">
        <v>8528</v>
      </c>
      <c r="F108" s="232"/>
    </row>
    <row r="109" spans="1:7">
      <c r="A109" s="164" t="s">
        <v>9720</v>
      </c>
      <c r="B109" s="9" t="s">
        <v>8424</v>
      </c>
      <c r="C109" s="231">
        <v>4.4000000000000004</v>
      </c>
      <c r="E109" s="232" t="s">
        <v>8528</v>
      </c>
      <c r="F109" s="232"/>
      <c r="G109" s="232"/>
    </row>
    <row r="110" spans="1:7">
      <c r="A110" s="164" t="s">
        <v>9721</v>
      </c>
      <c r="B110" s="9" t="s">
        <v>8424</v>
      </c>
      <c r="C110" s="231">
        <v>4.32</v>
      </c>
      <c r="E110" s="232" t="s">
        <v>8528</v>
      </c>
      <c r="F110" s="232"/>
      <c r="G110" s="233"/>
    </row>
    <row r="111" spans="1:7">
      <c r="A111" s="9" t="s">
        <v>9722</v>
      </c>
      <c r="B111" s="9" t="s">
        <v>8424</v>
      </c>
      <c r="C111" s="231">
        <v>4.43</v>
      </c>
      <c r="E111" s="232" t="s">
        <v>8528</v>
      </c>
      <c r="F111" s="232"/>
    </row>
    <row r="112" spans="1:7">
      <c r="A112" s="9" t="s">
        <v>9723</v>
      </c>
      <c r="B112" s="9" t="s">
        <v>8424</v>
      </c>
      <c r="C112" s="231">
        <v>4.33</v>
      </c>
      <c r="E112" s="232" t="s">
        <v>8528</v>
      </c>
      <c r="F112" s="232"/>
    </row>
    <row r="113" spans="1:7">
      <c r="A113" s="9" t="s">
        <v>9724</v>
      </c>
      <c r="B113" s="9" t="s">
        <v>8424</v>
      </c>
      <c r="C113" s="231">
        <v>4.0199999999999996</v>
      </c>
      <c r="E113" s="232" t="s">
        <v>8528</v>
      </c>
      <c r="F113" s="232"/>
    </row>
    <row r="114" spans="1:7">
      <c r="A114" s="9" t="s">
        <v>9725</v>
      </c>
      <c r="B114" s="9" t="s">
        <v>8424</v>
      </c>
      <c r="C114" s="231">
        <v>4.33</v>
      </c>
      <c r="E114" s="232" t="s">
        <v>8528</v>
      </c>
      <c r="F114" s="232"/>
    </row>
    <row r="115" spans="1:7" s="234" customFormat="1">
      <c r="A115" s="243" t="s">
        <v>9726</v>
      </c>
      <c r="B115" s="234" t="s">
        <v>8424</v>
      </c>
      <c r="C115" s="235">
        <v>4.12</v>
      </c>
      <c r="D115" s="235"/>
      <c r="E115" s="236" t="s">
        <v>8528</v>
      </c>
      <c r="F115" s="236"/>
      <c r="G115" s="236"/>
    </row>
    <row r="116" spans="1:7">
      <c r="A116" s="9" t="s">
        <v>11065</v>
      </c>
      <c r="B116" s="9" t="s">
        <v>8458</v>
      </c>
      <c r="C116" s="231">
        <v>28.43</v>
      </c>
      <c r="E116" s="232" t="s">
        <v>11066</v>
      </c>
      <c r="F116" s="232"/>
    </row>
    <row r="117" spans="1:7">
      <c r="A117" s="9" t="s">
        <v>11067</v>
      </c>
      <c r="B117" s="9" t="s">
        <v>3772</v>
      </c>
      <c r="C117" s="231">
        <v>20.72</v>
      </c>
      <c r="E117" s="232" t="s">
        <v>11066</v>
      </c>
      <c r="F117" s="232"/>
    </row>
    <row r="118" spans="1:7">
      <c r="A118" s="164" t="s">
        <v>11068</v>
      </c>
      <c r="B118" s="9" t="s">
        <v>8424</v>
      </c>
      <c r="C118" s="231">
        <v>62.8</v>
      </c>
      <c r="E118" s="232" t="s">
        <v>11066</v>
      </c>
      <c r="F118" s="232"/>
      <c r="G118" s="232" t="s">
        <v>11069</v>
      </c>
    </row>
    <row r="119" spans="1:7">
      <c r="A119" s="164" t="s">
        <v>11070</v>
      </c>
      <c r="B119" s="9" t="s">
        <v>8424</v>
      </c>
      <c r="C119" s="231">
        <v>74.05</v>
      </c>
      <c r="E119" s="232" t="s">
        <v>11066</v>
      </c>
      <c r="F119" s="232"/>
      <c r="G119" s="232" t="s">
        <v>11071</v>
      </c>
    </row>
    <row r="120" spans="1:7">
      <c r="A120" s="164" t="s">
        <v>11072</v>
      </c>
      <c r="B120" s="9" t="s">
        <v>8424</v>
      </c>
      <c r="C120" s="231">
        <v>25.15</v>
      </c>
      <c r="E120" s="232" t="s">
        <v>11066</v>
      </c>
      <c r="F120" s="232"/>
      <c r="G120" s="232"/>
    </row>
    <row r="121" spans="1:7">
      <c r="A121" s="9" t="s">
        <v>11073</v>
      </c>
      <c r="B121" s="9" t="s">
        <v>8424</v>
      </c>
      <c r="C121" s="231">
        <v>30.03</v>
      </c>
      <c r="E121" s="232" t="s">
        <v>11066</v>
      </c>
      <c r="F121" s="232"/>
    </row>
    <row r="122" spans="1:7">
      <c r="A122" s="9" t="s">
        <v>11074</v>
      </c>
      <c r="B122" s="9" t="s">
        <v>3772</v>
      </c>
      <c r="C122" s="231">
        <v>12.53</v>
      </c>
      <c r="E122" s="232" t="s">
        <v>11066</v>
      </c>
      <c r="F122" s="232"/>
    </row>
    <row r="123" spans="1:7">
      <c r="A123" s="9" t="s">
        <v>11075</v>
      </c>
      <c r="B123" s="9" t="s">
        <v>8424</v>
      </c>
      <c r="C123" s="231">
        <v>70.63</v>
      </c>
      <c r="E123" s="232" t="s">
        <v>11076</v>
      </c>
      <c r="F123" s="232"/>
      <c r="G123" s="232" t="s">
        <v>11077</v>
      </c>
    </row>
    <row r="124" spans="1:7">
      <c r="A124" s="9" t="s">
        <v>11078</v>
      </c>
      <c r="B124" s="9" t="s">
        <v>8458</v>
      </c>
      <c r="C124" s="231">
        <v>53.92</v>
      </c>
      <c r="E124" s="232" t="s">
        <v>11076</v>
      </c>
      <c r="F124" s="232"/>
      <c r="G124" s="232" t="s">
        <v>11077</v>
      </c>
    </row>
    <row r="125" spans="1:7">
      <c r="A125" s="9" t="s">
        <v>11079</v>
      </c>
      <c r="B125" s="9" t="s">
        <v>8458</v>
      </c>
      <c r="C125" s="231">
        <v>37.83</v>
      </c>
      <c r="E125" s="232" t="s">
        <v>11076</v>
      </c>
      <c r="F125" s="232"/>
      <c r="G125" s="232"/>
    </row>
    <row r="126" spans="1:7">
      <c r="A126" s="164" t="s">
        <v>11080</v>
      </c>
      <c r="B126" s="9" t="s">
        <v>8424</v>
      </c>
      <c r="C126" s="231">
        <v>28.48</v>
      </c>
      <c r="E126" s="232" t="s">
        <v>11076</v>
      </c>
      <c r="F126" s="232"/>
      <c r="G126" s="232"/>
    </row>
    <row r="127" spans="1:7">
      <c r="A127" s="164" t="s">
        <v>11081</v>
      </c>
      <c r="B127" s="9" t="s">
        <v>8424</v>
      </c>
      <c r="C127" s="231">
        <v>36.369999999999997</v>
      </c>
      <c r="E127" s="232" t="s">
        <v>11076</v>
      </c>
      <c r="F127" s="232"/>
      <c r="G127" s="232"/>
    </row>
    <row r="128" spans="1:7">
      <c r="A128" s="9" t="s">
        <v>11082</v>
      </c>
      <c r="B128" s="9" t="s">
        <v>3772</v>
      </c>
      <c r="C128" s="231">
        <v>15.73</v>
      </c>
      <c r="E128" s="232" t="s">
        <v>11076</v>
      </c>
      <c r="F128" s="232"/>
    </row>
    <row r="129" spans="1:7">
      <c r="A129" s="9" t="s">
        <v>11083</v>
      </c>
      <c r="B129" s="9" t="s">
        <v>8430</v>
      </c>
      <c r="C129" s="231">
        <v>10.050000000000001</v>
      </c>
      <c r="E129" s="232" t="s">
        <v>11076</v>
      </c>
      <c r="F129" s="232"/>
    </row>
    <row r="130" spans="1:7">
      <c r="A130" s="9" t="s">
        <v>11084</v>
      </c>
      <c r="B130" s="9" t="s">
        <v>8424</v>
      </c>
      <c r="C130" s="231">
        <v>20.72</v>
      </c>
      <c r="E130" s="232" t="s">
        <v>11076</v>
      </c>
      <c r="F130" s="232"/>
    </row>
    <row r="131" spans="1:7">
      <c r="A131" s="9" t="s">
        <v>11085</v>
      </c>
      <c r="B131" s="9" t="s">
        <v>8426</v>
      </c>
      <c r="C131" s="231">
        <v>19.75</v>
      </c>
      <c r="E131" s="232" t="s">
        <v>11076</v>
      </c>
      <c r="F131" s="232"/>
    </row>
    <row r="132" spans="1:7">
      <c r="A132" s="9" t="s">
        <v>11086</v>
      </c>
      <c r="B132" s="9" t="s">
        <v>8424</v>
      </c>
      <c r="C132" s="231">
        <v>16.82</v>
      </c>
      <c r="E132" s="232" t="s">
        <v>11076</v>
      </c>
      <c r="F132" s="232"/>
      <c r="G132" s="232"/>
    </row>
    <row r="133" spans="1:7">
      <c r="A133" s="9" t="s">
        <v>11087</v>
      </c>
      <c r="B133" s="9" t="s">
        <v>8458</v>
      </c>
      <c r="C133" s="231">
        <v>48.17</v>
      </c>
      <c r="E133" s="232" t="s">
        <v>11076</v>
      </c>
      <c r="F133" s="232"/>
      <c r="G133" s="232" t="s">
        <v>11077</v>
      </c>
    </row>
    <row r="134" spans="1:7">
      <c r="A134" s="9" t="s">
        <v>11088</v>
      </c>
      <c r="B134" s="9" t="s">
        <v>8424</v>
      </c>
      <c r="C134" s="231">
        <v>26.92</v>
      </c>
      <c r="E134" s="232" t="s">
        <v>11076</v>
      </c>
      <c r="F134" s="232"/>
    </row>
    <row r="135" spans="1:7">
      <c r="A135" s="9" t="s">
        <v>11089</v>
      </c>
      <c r="B135" s="9" t="s">
        <v>8424</v>
      </c>
      <c r="C135" s="231">
        <v>21.2</v>
      </c>
      <c r="E135" s="232" t="s">
        <v>11076</v>
      </c>
      <c r="F135" s="232"/>
    </row>
    <row r="136" spans="1:7">
      <c r="A136" s="164" t="s">
        <v>11090</v>
      </c>
      <c r="B136" s="9" t="s">
        <v>8424</v>
      </c>
      <c r="C136" s="231">
        <v>3.7</v>
      </c>
      <c r="E136" s="232" t="s">
        <v>11076</v>
      </c>
      <c r="F136" s="232"/>
      <c r="G136" s="232"/>
    </row>
    <row r="137" spans="1:7">
      <c r="A137" s="164" t="s">
        <v>11091</v>
      </c>
      <c r="B137" s="9" t="s">
        <v>8475</v>
      </c>
      <c r="C137" s="231">
        <v>10.37</v>
      </c>
      <c r="E137" s="232" t="s">
        <v>11092</v>
      </c>
      <c r="F137" s="232"/>
      <c r="G137" s="232"/>
    </row>
    <row r="138" spans="1:7">
      <c r="A138" s="164" t="s">
        <v>11093</v>
      </c>
      <c r="B138" s="9" t="s">
        <v>8475</v>
      </c>
      <c r="C138" s="231">
        <v>8.08</v>
      </c>
      <c r="E138" s="232" t="s">
        <v>11092</v>
      </c>
      <c r="F138" s="232"/>
      <c r="G138" s="232"/>
    </row>
    <row r="139" spans="1:7">
      <c r="A139" s="9" t="s">
        <v>11094</v>
      </c>
      <c r="B139" s="9" t="s">
        <v>8475</v>
      </c>
      <c r="C139" s="231">
        <v>9.17</v>
      </c>
      <c r="E139" s="232" t="s">
        <v>11092</v>
      </c>
      <c r="F139" s="232"/>
    </row>
    <row r="140" spans="1:7">
      <c r="A140" s="164" t="s">
        <v>11095</v>
      </c>
      <c r="B140" s="9" t="s">
        <v>8475</v>
      </c>
      <c r="C140" s="231">
        <v>10.57</v>
      </c>
      <c r="E140" s="232" t="s">
        <v>11092</v>
      </c>
      <c r="F140" s="232"/>
      <c r="G140" s="232"/>
    </row>
    <row r="141" spans="1:7">
      <c r="A141" s="9" t="s">
        <v>11096</v>
      </c>
      <c r="B141" s="9" t="s">
        <v>8475</v>
      </c>
      <c r="C141" s="231">
        <v>12.33</v>
      </c>
      <c r="E141" s="232" t="s">
        <v>11092</v>
      </c>
      <c r="F141" s="232"/>
    </row>
    <row r="142" spans="1:7">
      <c r="A142" s="9" t="s">
        <v>11097</v>
      </c>
      <c r="B142" s="9" t="s">
        <v>8475</v>
      </c>
      <c r="C142" s="231">
        <v>31.68</v>
      </c>
      <c r="E142" s="232" t="s">
        <v>11092</v>
      </c>
      <c r="F142" s="232"/>
    </row>
    <row r="143" spans="1:7">
      <c r="A143" s="9" t="s">
        <v>11098</v>
      </c>
      <c r="B143" s="9" t="s">
        <v>8475</v>
      </c>
      <c r="C143" s="231">
        <v>8.1</v>
      </c>
      <c r="E143" s="232" t="s">
        <v>11092</v>
      </c>
      <c r="F143" s="232"/>
    </row>
    <row r="144" spans="1:7">
      <c r="A144" s="164" t="s">
        <v>11099</v>
      </c>
      <c r="B144" s="9" t="s">
        <v>8475</v>
      </c>
      <c r="C144" s="231">
        <v>8.9</v>
      </c>
      <c r="E144" s="232" t="s">
        <v>11092</v>
      </c>
      <c r="F144" s="232"/>
      <c r="G144" s="232"/>
    </row>
    <row r="145" spans="1:7">
      <c r="A145" s="164" t="s">
        <v>11100</v>
      </c>
      <c r="B145" s="9" t="s">
        <v>8475</v>
      </c>
      <c r="C145" s="231">
        <v>11.73</v>
      </c>
      <c r="E145" s="232" t="s">
        <v>11092</v>
      </c>
      <c r="F145" s="232"/>
      <c r="G145" s="233"/>
    </row>
    <row r="146" spans="1:7">
      <c r="A146" s="9" t="s">
        <v>11101</v>
      </c>
      <c r="B146" s="9" t="s">
        <v>8424</v>
      </c>
      <c r="C146" s="231">
        <v>4.4800000000000004</v>
      </c>
      <c r="E146" s="232" t="s">
        <v>11102</v>
      </c>
      <c r="F146" s="232"/>
    </row>
    <row r="147" spans="1:7">
      <c r="A147" s="9" t="s">
        <v>11103</v>
      </c>
      <c r="B147" s="9" t="s">
        <v>8424</v>
      </c>
      <c r="C147" s="231">
        <v>5.27</v>
      </c>
      <c r="E147" s="232" t="s">
        <v>11102</v>
      </c>
      <c r="F147" s="232"/>
    </row>
    <row r="148" spans="1:7">
      <c r="A148" s="9" t="s">
        <v>11104</v>
      </c>
      <c r="B148" s="9" t="s">
        <v>8424</v>
      </c>
      <c r="C148" s="231">
        <v>4.33</v>
      </c>
      <c r="E148" s="232" t="s">
        <v>11102</v>
      </c>
      <c r="F148" s="232"/>
    </row>
    <row r="149" spans="1:7">
      <c r="A149" s="9" t="s">
        <v>11105</v>
      </c>
      <c r="B149" s="9" t="s">
        <v>8424</v>
      </c>
      <c r="C149" s="231">
        <v>3.57</v>
      </c>
      <c r="E149" s="232" t="s">
        <v>11102</v>
      </c>
      <c r="F149" s="232"/>
    </row>
    <row r="150" spans="1:7">
      <c r="A150" s="164" t="s">
        <v>11106</v>
      </c>
      <c r="B150" s="9" t="s">
        <v>8424</v>
      </c>
      <c r="C150" s="231">
        <v>5.35</v>
      </c>
      <c r="E150" s="232" t="s">
        <v>11102</v>
      </c>
      <c r="F150" s="232"/>
      <c r="G150" s="232"/>
    </row>
    <row r="151" spans="1:7">
      <c r="A151" s="164" t="s">
        <v>11107</v>
      </c>
      <c r="B151" s="9" t="s">
        <v>8424</v>
      </c>
      <c r="C151" s="231">
        <v>5.67</v>
      </c>
      <c r="E151" s="232" t="s">
        <v>11102</v>
      </c>
      <c r="F151" s="232"/>
      <c r="G151" s="232"/>
    </row>
    <row r="152" spans="1:7">
      <c r="A152" s="164" t="s">
        <v>11108</v>
      </c>
      <c r="B152" s="9" t="s">
        <v>8424</v>
      </c>
      <c r="C152" s="231">
        <v>3.88</v>
      </c>
      <c r="E152" s="232" t="s">
        <v>11102</v>
      </c>
      <c r="F152" s="232"/>
      <c r="G152" s="232"/>
    </row>
    <row r="153" spans="1:7">
      <c r="A153" s="9" t="s">
        <v>11109</v>
      </c>
      <c r="B153" s="9" t="s">
        <v>8424</v>
      </c>
      <c r="C153" s="231">
        <v>3.53</v>
      </c>
      <c r="E153" s="232" t="s">
        <v>11102</v>
      </c>
      <c r="F153" s="232"/>
    </row>
    <row r="154" spans="1:7">
      <c r="A154" s="9" t="s">
        <v>11110</v>
      </c>
      <c r="B154" s="9" t="s">
        <v>8424</v>
      </c>
      <c r="C154" s="231">
        <v>5.38</v>
      </c>
      <c r="E154" s="232" t="s">
        <v>11102</v>
      </c>
      <c r="F154" s="232"/>
    </row>
    <row r="155" spans="1:7">
      <c r="A155" s="9" t="s">
        <v>11111</v>
      </c>
      <c r="B155" s="9" t="s">
        <v>8424</v>
      </c>
      <c r="C155" s="231">
        <v>5.55</v>
      </c>
      <c r="E155" s="232" t="s">
        <v>11112</v>
      </c>
      <c r="F155" s="232"/>
    </row>
    <row r="156" spans="1:7">
      <c r="A156" s="9" t="s">
        <v>11113</v>
      </c>
      <c r="B156" s="9" t="s">
        <v>8458</v>
      </c>
      <c r="C156" s="231">
        <v>4.3</v>
      </c>
      <c r="E156" s="232" t="s">
        <v>11112</v>
      </c>
      <c r="F156" s="232"/>
    </row>
    <row r="157" spans="1:7">
      <c r="A157" s="9" t="s">
        <v>11114</v>
      </c>
      <c r="B157" s="9" t="s">
        <v>8424</v>
      </c>
      <c r="C157" s="231">
        <v>4.32</v>
      </c>
      <c r="E157" s="232" t="s">
        <v>11112</v>
      </c>
      <c r="F157" s="232"/>
    </row>
    <row r="158" spans="1:7">
      <c r="A158" s="9" t="s">
        <v>11115</v>
      </c>
      <c r="B158" s="9" t="s">
        <v>8424</v>
      </c>
      <c r="C158" s="231">
        <v>4.55</v>
      </c>
      <c r="E158" s="232" t="s">
        <v>11112</v>
      </c>
      <c r="F158" s="232"/>
    </row>
    <row r="159" spans="1:7">
      <c r="A159" s="9" t="s">
        <v>11116</v>
      </c>
      <c r="B159" s="9" t="s">
        <v>8424</v>
      </c>
      <c r="C159" s="231">
        <v>9.42</v>
      </c>
      <c r="E159" s="232" t="s">
        <v>11112</v>
      </c>
      <c r="F159" s="232"/>
    </row>
    <row r="160" spans="1:7" s="234" customFormat="1">
      <c r="A160" s="234" t="s">
        <v>11117</v>
      </c>
      <c r="B160" s="234" t="s">
        <v>8424</v>
      </c>
      <c r="C160" s="235">
        <v>9.5</v>
      </c>
      <c r="D160" s="235"/>
      <c r="E160" s="236" t="s">
        <v>11112</v>
      </c>
      <c r="F160" s="236"/>
      <c r="G160" s="235"/>
    </row>
    <row r="161" spans="1:7">
      <c r="A161" s="9" t="s">
        <v>12557</v>
      </c>
      <c r="B161" s="9" t="s">
        <v>8458</v>
      </c>
      <c r="C161" s="231">
        <v>50.6</v>
      </c>
      <c r="E161" s="232" t="s">
        <v>8518</v>
      </c>
      <c r="F161" s="232"/>
      <c r="G161" s="232" t="s">
        <v>12558</v>
      </c>
    </row>
    <row r="162" spans="1:7">
      <c r="A162" s="9" t="s">
        <v>12559</v>
      </c>
      <c r="B162" s="9" t="s">
        <v>8424</v>
      </c>
      <c r="C162" s="231">
        <v>9.77</v>
      </c>
      <c r="E162" s="232" t="s">
        <v>8518</v>
      </c>
      <c r="F162" s="232"/>
    </row>
    <row r="163" spans="1:7">
      <c r="A163" s="164" t="s">
        <v>12560</v>
      </c>
      <c r="B163" s="9" t="s">
        <v>8424</v>
      </c>
      <c r="C163" s="231">
        <v>10.58</v>
      </c>
      <c r="E163" s="232" t="s">
        <v>8518</v>
      </c>
      <c r="F163" s="232"/>
      <c r="G163" s="232"/>
    </row>
    <row r="164" spans="1:7">
      <c r="A164" s="164" t="s">
        <v>12561</v>
      </c>
      <c r="B164" s="9" t="s">
        <v>8424</v>
      </c>
      <c r="C164" s="231">
        <v>15</v>
      </c>
      <c r="E164" s="232" t="s">
        <v>8518</v>
      </c>
      <c r="F164" s="232"/>
      <c r="G164" s="232"/>
    </row>
    <row r="165" spans="1:7">
      <c r="A165" s="164" t="s">
        <v>12562</v>
      </c>
      <c r="B165" s="9" t="s">
        <v>8458</v>
      </c>
      <c r="C165" s="231">
        <v>31.12</v>
      </c>
      <c r="E165" s="232" t="s">
        <v>8518</v>
      </c>
      <c r="F165" s="232"/>
      <c r="G165" s="232"/>
    </row>
    <row r="166" spans="1:7">
      <c r="A166" s="9" t="s">
        <v>12563</v>
      </c>
      <c r="B166" s="9" t="s">
        <v>8424</v>
      </c>
      <c r="C166" s="231">
        <v>20.2</v>
      </c>
      <c r="E166" s="232" t="s">
        <v>8518</v>
      </c>
      <c r="F166" s="232"/>
    </row>
    <row r="167" spans="1:7">
      <c r="A167" s="9" t="s">
        <v>12564</v>
      </c>
      <c r="B167" s="9" t="s">
        <v>3772</v>
      </c>
      <c r="C167" s="231">
        <v>13.78</v>
      </c>
      <c r="E167" s="232" t="s">
        <v>8518</v>
      </c>
      <c r="F167" s="232"/>
    </row>
    <row r="168" spans="1:7">
      <c r="A168" s="9" t="s">
        <v>12565</v>
      </c>
      <c r="B168" s="9" t="s">
        <v>8458</v>
      </c>
      <c r="C168" s="231">
        <v>36.869999999999997</v>
      </c>
      <c r="E168" s="232" t="s">
        <v>8521</v>
      </c>
      <c r="F168" s="232"/>
      <c r="G168" s="232"/>
    </row>
    <row r="169" spans="1:7">
      <c r="A169" s="9" t="s">
        <v>12566</v>
      </c>
      <c r="B169" s="9" t="s">
        <v>12000</v>
      </c>
      <c r="C169" s="231">
        <v>95.45</v>
      </c>
      <c r="E169" s="232" t="s">
        <v>8521</v>
      </c>
      <c r="F169" s="232"/>
      <c r="G169" s="232" t="s">
        <v>12567</v>
      </c>
    </row>
    <row r="170" spans="1:7">
      <c r="A170" s="9" t="s">
        <v>12568</v>
      </c>
      <c r="B170" s="9" t="s">
        <v>8424</v>
      </c>
      <c r="C170" s="231">
        <v>31.32</v>
      </c>
      <c r="E170" s="232" t="s">
        <v>8521</v>
      </c>
      <c r="F170" s="232"/>
      <c r="G170" s="232"/>
    </row>
    <row r="171" spans="1:7">
      <c r="A171" s="164" t="s">
        <v>12569</v>
      </c>
      <c r="B171" s="9" t="s">
        <v>8424</v>
      </c>
      <c r="C171" s="231">
        <v>31.73</v>
      </c>
      <c r="E171" s="232" t="s">
        <v>8521</v>
      </c>
      <c r="F171" s="232"/>
      <c r="G171" s="232"/>
    </row>
    <row r="172" spans="1:7">
      <c r="A172" s="164" t="s">
        <v>12570</v>
      </c>
      <c r="B172" s="9" t="s">
        <v>8424</v>
      </c>
      <c r="C172" s="231">
        <v>14.12</v>
      </c>
      <c r="E172" s="232" t="s">
        <v>8521</v>
      </c>
      <c r="F172" s="232"/>
      <c r="G172" s="232"/>
    </row>
    <row r="173" spans="1:7">
      <c r="A173" s="9" t="s">
        <v>12571</v>
      </c>
      <c r="B173" s="9" t="s">
        <v>8426</v>
      </c>
      <c r="C173" s="231">
        <v>28.88</v>
      </c>
      <c r="E173" s="232" t="s">
        <v>8521</v>
      </c>
      <c r="F173" s="232"/>
    </row>
    <row r="174" spans="1:7">
      <c r="A174" s="9" t="s">
        <v>12572</v>
      </c>
      <c r="B174" s="9" t="s">
        <v>8458</v>
      </c>
      <c r="C174" s="231">
        <v>31.65</v>
      </c>
      <c r="E174" s="232" t="s">
        <v>8521</v>
      </c>
      <c r="F174" s="232"/>
    </row>
    <row r="175" spans="1:7">
      <c r="A175" s="9" t="s">
        <v>12573</v>
      </c>
      <c r="B175" s="9" t="s">
        <v>8458</v>
      </c>
      <c r="C175" s="231">
        <v>20.32</v>
      </c>
      <c r="E175" s="232" t="s">
        <v>8521</v>
      </c>
      <c r="F175" s="232"/>
    </row>
    <row r="176" spans="1:7">
      <c r="A176" s="9" t="s">
        <v>12574</v>
      </c>
      <c r="B176" s="9" t="s">
        <v>8424</v>
      </c>
      <c r="C176" s="231">
        <v>13.77</v>
      </c>
      <c r="E176" s="232" t="s">
        <v>8521</v>
      </c>
      <c r="F176" s="232"/>
    </row>
    <row r="177" spans="1:7">
      <c r="A177" s="9" t="s">
        <v>12575</v>
      </c>
      <c r="B177" s="9" t="s">
        <v>8475</v>
      </c>
      <c r="C177" s="231">
        <v>6.83</v>
      </c>
      <c r="E177" s="232" t="s">
        <v>8521</v>
      </c>
      <c r="F177" s="232"/>
      <c r="G177" s="232"/>
    </row>
    <row r="178" spans="1:7">
      <c r="A178" s="9" t="s">
        <v>12576</v>
      </c>
      <c r="B178" s="9" t="s">
        <v>8428</v>
      </c>
      <c r="C178" s="231">
        <v>18.170000000000002</v>
      </c>
      <c r="E178" s="232" t="s">
        <v>8521</v>
      </c>
      <c r="F178" s="232"/>
      <c r="G178" s="232"/>
    </row>
    <row r="179" spans="1:7">
      <c r="A179" s="9" t="s">
        <v>12577</v>
      </c>
      <c r="B179" s="9" t="s">
        <v>3772</v>
      </c>
      <c r="C179" s="231">
        <v>16.07</v>
      </c>
      <c r="E179" s="232" t="s">
        <v>8521</v>
      </c>
      <c r="F179" s="232"/>
    </row>
    <row r="180" spans="1:7">
      <c r="A180" s="9" t="s">
        <v>12578</v>
      </c>
      <c r="B180" s="9" t="s">
        <v>8430</v>
      </c>
      <c r="C180" s="231">
        <v>11.22</v>
      </c>
      <c r="E180" s="232" t="s">
        <v>8521</v>
      </c>
      <c r="F180" s="232"/>
    </row>
    <row r="181" spans="1:7">
      <c r="A181" s="164" t="s">
        <v>12579</v>
      </c>
      <c r="B181" s="9" t="s">
        <v>8458</v>
      </c>
      <c r="C181" s="231">
        <v>17</v>
      </c>
      <c r="E181" s="232" t="s">
        <v>8521</v>
      </c>
      <c r="F181" s="232"/>
      <c r="G181" s="232"/>
    </row>
    <row r="182" spans="1:7">
      <c r="A182" s="164" t="s">
        <v>12580</v>
      </c>
      <c r="B182" s="9" t="s">
        <v>8424</v>
      </c>
      <c r="C182" s="231">
        <v>4.87</v>
      </c>
      <c r="E182" s="232" t="s">
        <v>8521</v>
      </c>
      <c r="F182" s="232"/>
      <c r="G182" s="232"/>
    </row>
    <row r="183" spans="1:7">
      <c r="A183" s="164" t="s">
        <v>12581</v>
      </c>
      <c r="B183" s="9" t="s">
        <v>8475</v>
      </c>
      <c r="C183" s="231">
        <v>9.82</v>
      </c>
      <c r="E183" s="232" t="s">
        <v>8527</v>
      </c>
      <c r="F183" s="232"/>
      <c r="G183" s="232"/>
    </row>
    <row r="184" spans="1:7">
      <c r="A184" s="9" t="s">
        <v>12582</v>
      </c>
      <c r="B184" s="9" t="s">
        <v>8475</v>
      </c>
      <c r="C184" s="231">
        <v>10.35</v>
      </c>
      <c r="E184" s="232" t="s">
        <v>8527</v>
      </c>
      <c r="F184" s="232"/>
    </row>
    <row r="185" spans="1:7">
      <c r="A185" s="164" t="s">
        <v>12583</v>
      </c>
      <c r="B185" s="9" t="s">
        <v>8475</v>
      </c>
      <c r="C185" s="231">
        <v>11.45</v>
      </c>
      <c r="E185" s="232" t="s">
        <v>8527</v>
      </c>
      <c r="F185" s="232"/>
      <c r="G185" s="232"/>
    </row>
    <row r="186" spans="1:7">
      <c r="A186" s="9" t="s">
        <v>12584</v>
      </c>
      <c r="B186" s="9" t="s">
        <v>8475</v>
      </c>
      <c r="C186" s="231">
        <v>12.48</v>
      </c>
      <c r="E186" s="232" t="s">
        <v>8527</v>
      </c>
      <c r="F186" s="232"/>
    </row>
    <row r="187" spans="1:7">
      <c r="A187" s="9" t="s">
        <v>12585</v>
      </c>
      <c r="B187" s="9" t="s">
        <v>8475</v>
      </c>
      <c r="C187" s="231">
        <v>8.58</v>
      </c>
      <c r="E187" s="232" t="s">
        <v>8527</v>
      </c>
      <c r="F187" s="232"/>
    </row>
    <row r="188" spans="1:7">
      <c r="A188" s="9" t="s">
        <v>12586</v>
      </c>
      <c r="B188" s="9" t="s">
        <v>8475</v>
      </c>
      <c r="C188" s="231">
        <v>6.75</v>
      </c>
      <c r="E188" s="232" t="s">
        <v>8527</v>
      </c>
      <c r="F188" s="232"/>
    </row>
    <row r="189" spans="1:7">
      <c r="A189" s="164" t="s">
        <v>12587</v>
      </c>
      <c r="B189" s="9" t="s">
        <v>8475</v>
      </c>
      <c r="C189" s="231">
        <v>7.6</v>
      </c>
      <c r="E189" s="232" t="s">
        <v>8527</v>
      </c>
      <c r="F189" s="232"/>
      <c r="G189" s="232"/>
    </row>
    <row r="190" spans="1:7">
      <c r="A190" s="164" t="s">
        <v>12588</v>
      </c>
      <c r="B190" s="9" t="s">
        <v>8475</v>
      </c>
      <c r="C190" s="231">
        <v>8.58</v>
      </c>
      <c r="E190" s="232" t="s">
        <v>8527</v>
      </c>
      <c r="F190" s="232"/>
      <c r="G190" s="233"/>
    </row>
    <row r="191" spans="1:7">
      <c r="A191" s="9" t="s">
        <v>12589</v>
      </c>
      <c r="B191" s="9" t="s">
        <v>8475</v>
      </c>
      <c r="C191" s="231">
        <v>10.119999999999999</v>
      </c>
      <c r="E191" s="232" t="s">
        <v>8527</v>
      </c>
      <c r="F191" s="232"/>
    </row>
    <row r="192" spans="1:7">
      <c r="A192" s="9" t="s">
        <v>12590</v>
      </c>
      <c r="B192" s="9" t="s">
        <v>8424</v>
      </c>
      <c r="C192" s="231">
        <v>13.77</v>
      </c>
      <c r="E192" s="232" t="s">
        <v>8528</v>
      </c>
      <c r="F192" s="232"/>
    </row>
    <row r="193" spans="1:10">
      <c r="A193" s="9" t="s">
        <v>12591</v>
      </c>
      <c r="B193" s="9" t="s">
        <v>8424</v>
      </c>
      <c r="C193" s="231">
        <v>4.93</v>
      </c>
      <c r="E193" s="232" t="s">
        <v>8528</v>
      </c>
      <c r="F193" s="232"/>
    </row>
    <row r="194" spans="1:10">
      <c r="A194" s="9" t="s">
        <v>12592</v>
      </c>
      <c r="B194" s="9" t="s">
        <v>8424</v>
      </c>
      <c r="C194" s="231">
        <v>4.9000000000000004</v>
      </c>
      <c r="E194" s="232" t="s">
        <v>8528</v>
      </c>
      <c r="F194" s="232"/>
    </row>
    <row r="195" spans="1:10">
      <c r="A195" s="164" t="s">
        <v>12593</v>
      </c>
      <c r="B195" s="9" t="s">
        <v>8424</v>
      </c>
      <c r="C195" s="231">
        <v>7.53</v>
      </c>
      <c r="E195" s="232" t="s">
        <v>8528</v>
      </c>
      <c r="F195" s="232"/>
      <c r="G195" s="232"/>
    </row>
    <row r="196" spans="1:10">
      <c r="A196" s="164" t="s">
        <v>12594</v>
      </c>
      <c r="B196" s="9" t="s">
        <v>8424</v>
      </c>
      <c r="C196" s="231">
        <v>27.75</v>
      </c>
      <c r="E196" s="232" t="s">
        <v>8528</v>
      </c>
      <c r="F196" s="232"/>
      <c r="G196" s="232"/>
    </row>
    <row r="197" spans="1:10">
      <c r="A197" s="164" t="s">
        <v>12595</v>
      </c>
      <c r="B197" s="9" t="s">
        <v>12596</v>
      </c>
      <c r="C197" s="231">
        <v>16.23</v>
      </c>
      <c r="E197" s="232" t="s">
        <v>8528</v>
      </c>
      <c r="F197" s="232"/>
      <c r="G197" s="232"/>
    </row>
    <row r="198" spans="1:10">
      <c r="A198" s="9" t="s">
        <v>12597</v>
      </c>
      <c r="B198" s="9" t="s">
        <v>8424</v>
      </c>
      <c r="C198" s="231">
        <v>4.2</v>
      </c>
      <c r="E198" s="232" t="s">
        <v>8528</v>
      </c>
      <c r="F198" s="232"/>
    </row>
    <row r="199" spans="1:10">
      <c r="A199" s="9" t="s">
        <v>12598</v>
      </c>
      <c r="B199" s="9" t="s">
        <v>8424</v>
      </c>
      <c r="C199" s="231">
        <v>5.27</v>
      </c>
      <c r="E199" s="232" t="s">
        <v>8528</v>
      </c>
      <c r="F199" s="232"/>
    </row>
    <row r="200" spans="1:10">
      <c r="A200" s="9" t="s">
        <v>12599</v>
      </c>
      <c r="B200" s="9" t="s">
        <v>8424</v>
      </c>
      <c r="C200" s="231">
        <v>11.47</v>
      </c>
      <c r="E200" s="232" t="s">
        <v>8528</v>
      </c>
      <c r="F200" s="232"/>
    </row>
    <row r="201" spans="1:10">
      <c r="A201" s="9" t="s">
        <v>12600</v>
      </c>
      <c r="B201" s="9" t="s">
        <v>8424</v>
      </c>
      <c r="C201" s="231">
        <v>11.72</v>
      </c>
      <c r="E201" s="232" t="s">
        <v>8528</v>
      </c>
      <c r="F201" s="232"/>
    </row>
    <row r="202" spans="1:10">
      <c r="A202" s="9" t="s">
        <v>12601</v>
      </c>
      <c r="B202" s="9" t="s">
        <v>8424</v>
      </c>
      <c r="C202" s="231">
        <v>4.25</v>
      </c>
      <c r="E202" s="232" t="s">
        <v>8528</v>
      </c>
      <c r="F202" s="232"/>
    </row>
    <row r="203" spans="1:10">
      <c r="A203" s="9" t="s">
        <v>12602</v>
      </c>
      <c r="B203" s="9" t="s">
        <v>8424</v>
      </c>
      <c r="C203" s="231">
        <v>4.38</v>
      </c>
      <c r="E203" s="232" t="s">
        <v>8528</v>
      </c>
      <c r="F203" s="232"/>
    </row>
    <row r="204" spans="1:10" s="234" customFormat="1">
      <c r="A204" s="234" t="s">
        <v>12603</v>
      </c>
      <c r="B204" s="234" t="s">
        <v>8424</v>
      </c>
      <c r="C204" s="235">
        <v>5.68</v>
      </c>
      <c r="D204" s="235"/>
      <c r="E204" s="236" t="s">
        <v>8528</v>
      </c>
      <c r="F204" s="236"/>
      <c r="G204" s="235"/>
    </row>
    <row r="205" spans="1:10">
      <c r="A205" s="9" t="s">
        <v>13995</v>
      </c>
      <c r="B205" s="9" t="s">
        <v>8458</v>
      </c>
      <c r="C205" s="231">
        <v>45.6</v>
      </c>
      <c r="E205" s="232" t="s">
        <v>11066</v>
      </c>
      <c r="F205" s="232"/>
      <c r="G205" s="232" t="s">
        <v>13996</v>
      </c>
    </row>
    <row r="206" spans="1:10">
      <c r="A206" s="9" t="s">
        <v>13997</v>
      </c>
      <c r="B206" s="9" t="s">
        <v>8430</v>
      </c>
      <c r="C206" s="231">
        <v>9.6199999999999992</v>
      </c>
      <c r="E206" s="232" t="s">
        <v>11066</v>
      </c>
      <c r="F206" s="232"/>
      <c r="J206" s="164"/>
    </row>
    <row r="207" spans="1:10">
      <c r="A207" s="164" t="s">
        <v>13998</v>
      </c>
      <c r="B207" s="9" t="s">
        <v>8424</v>
      </c>
      <c r="C207" s="231">
        <v>13.9</v>
      </c>
      <c r="E207" s="232" t="s">
        <v>11066</v>
      </c>
      <c r="F207" s="232"/>
      <c r="G207" s="232"/>
    </row>
    <row r="208" spans="1:10">
      <c r="A208" s="164" t="s">
        <v>13999</v>
      </c>
      <c r="B208" s="9" t="s">
        <v>8424</v>
      </c>
      <c r="C208" s="231">
        <v>79.58</v>
      </c>
      <c r="E208" s="232" t="s">
        <v>11066</v>
      </c>
      <c r="F208" s="232"/>
      <c r="G208" s="232" t="s">
        <v>14000</v>
      </c>
    </row>
    <row r="209" spans="1:7">
      <c r="A209" s="164" t="s">
        <v>14001</v>
      </c>
      <c r="B209" s="9" t="s">
        <v>8424</v>
      </c>
      <c r="C209" s="231">
        <v>9.27</v>
      </c>
      <c r="E209" s="232" t="s">
        <v>11066</v>
      </c>
      <c r="F209" s="232"/>
      <c r="G209" s="232"/>
    </row>
    <row r="210" spans="1:7">
      <c r="A210" s="9" t="s">
        <v>14002</v>
      </c>
      <c r="B210" s="9" t="s">
        <v>8424</v>
      </c>
      <c r="C210" s="231">
        <v>17.350000000000001</v>
      </c>
      <c r="E210" s="232" t="s">
        <v>11066</v>
      </c>
      <c r="F210" s="232"/>
    </row>
    <row r="211" spans="1:7">
      <c r="A211" s="9" t="s">
        <v>14003</v>
      </c>
      <c r="B211" s="9" t="s">
        <v>8458</v>
      </c>
      <c r="C211" s="231">
        <v>12.57</v>
      </c>
      <c r="E211" s="232" t="s">
        <v>11066</v>
      </c>
      <c r="F211" s="232"/>
    </row>
    <row r="212" spans="1:7">
      <c r="A212" s="164" t="s">
        <v>14004</v>
      </c>
      <c r="B212" s="9" t="s">
        <v>8428</v>
      </c>
      <c r="C212" s="231">
        <v>68.599999999999994</v>
      </c>
      <c r="E212" s="232" t="s">
        <v>11076</v>
      </c>
      <c r="F212" s="232"/>
      <c r="G212" s="232" t="s">
        <v>14005</v>
      </c>
    </row>
    <row r="213" spans="1:7">
      <c r="A213" s="9" t="s">
        <v>14006</v>
      </c>
      <c r="B213" s="9" t="s">
        <v>8430</v>
      </c>
      <c r="C213" s="231">
        <v>12.27</v>
      </c>
      <c r="E213" s="232" t="s">
        <v>11076</v>
      </c>
      <c r="F213" s="232"/>
      <c r="G213" s="232"/>
    </row>
    <row r="214" spans="1:7">
      <c r="A214" s="9" t="s">
        <v>14007</v>
      </c>
      <c r="B214" s="9" t="s">
        <v>8428</v>
      </c>
      <c r="C214" s="231">
        <v>31.92</v>
      </c>
      <c r="E214" s="232" t="s">
        <v>11076</v>
      </c>
      <c r="F214" s="232"/>
      <c r="G214" s="232"/>
    </row>
    <row r="215" spans="1:7">
      <c r="A215" s="164" t="s">
        <v>14008</v>
      </c>
      <c r="B215" s="9" t="s">
        <v>3772</v>
      </c>
      <c r="C215" s="231">
        <v>31.25</v>
      </c>
      <c r="E215" s="232" t="s">
        <v>11076</v>
      </c>
      <c r="F215" s="232"/>
      <c r="G215" s="232"/>
    </row>
    <row r="216" spans="1:7">
      <c r="A216" s="164" t="s">
        <v>14009</v>
      </c>
      <c r="B216" s="9" t="s">
        <v>8428</v>
      </c>
      <c r="C216" s="231">
        <v>20.57</v>
      </c>
      <c r="E216" s="232" t="s">
        <v>11076</v>
      </c>
      <c r="F216" s="232"/>
      <c r="G216" s="232"/>
    </row>
    <row r="217" spans="1:7">
      <c r="A217" s="9" t="s">
        <v>14010</v>
      </c>
      <c r="B217" s="9" t="s">
        <v>8424</v>
      </c>
      <c r="C217" s="231">
        <v>27.02</v>
      </c>
      <c r="E217" s="232" t="s">
        <v>11076</v>
      </c>
      <c r="F217" s="232"/>
    </row>
    <row r="218" spans="1:7">
      <c r="A218" s="9" t="s">
        <v>14011</v>
      </c>
      <c r="B218" s="9" t="s">
        <v>8458</v>
      </c>
      <c r="C218" s="231">
        <v>20.38</v>
      </c>
      <c r="E218" s="232" t="s">
        <v>11076</v>
      </c>
      <c r="F218" s="232"/>
    </row>
    <row r="219" spans="1:7">
      <c r="A219" s="9" t="s">
        <v>14012</v>
      </c>
      <c r="B219" s="9" t="s">
        <v>3772</v>
      </c>
      <c r="C219" s="231">
        <v>10.97</v>
      </c>
      <c r="E219" s="232" t="s">
        <v>11076</v>
      </c>
      <c r="F219" s="232"/>
    </row>
    <row r="220" spans="1:7">
      <c r="A220" s="9" t="s">
        <v>14013</v>
      </c>
      <c r="B220" s="9" t="s">
        <v>8424</v>
      </c>
      <c r="C220" s="231">
        <v>35.549999999999997</v>
      </c>
      <c r="E220" s="232" t="s">
        <v>11076</v>
      </c>
      <c r="F220" s="232"/>
    </row>
    <row r="221" spans="1:7">
      <c r="A221" s="9" t="s">
        <v>14014</v>
      </c>
      <c r="B221" s="9" t="s">
        <v>8430</v>
      </c>
      <c r="C221" s="231">
        <v>13.85</v>
      </c>
      <c r="E221" s="232" t="s">
        <v>11076</v>
      </c>
      <c r="F221" s="232"/>
      <c r="G221" s="232"/>
    </row>
    <row r="222" spans="1:7">
      <c r="A222" s="9" t="s">
        <v>14015</v>
      </c>
      <c r="B222" s="9" t="s">
        <v>8458</v>
      </c>
      <c r="C222" s="231">
        <v>35.9</v>
      </c>
      <c r="E222" s="232" t="s">
        <v>11076</v>
      </c>
      <c r="F222" s="232"/>
      <c r="G222" s="232"/>
    </row>
    <row r="223" spans="1:7">
      <c r="A223" s="9" t="s">
        <v>14016</v>
      </c>
      <c r="B223" s="9" t="s">
        <v>8430</v>
      </c>
      <c r="C223" s="231">
        <v>17.27</v>
      </c>
      <c r="E223" s="232" t="s">
        <v>11076</v>
      </c>
      <c r="F223" s="232"/>
    </row>
    <row r="224" spans="1:7">
      <c r="A224" s="9" t="s">
        <v>14017</v>
      </c>
      <c r="B224" s="9" t="s">
        <v>8458</v>
      </c>
      <c r="C224" s="231">
        <v>49.12</v>
      </c>
      <c r="E224" s="232" t="s">
        <v>11076</v>
      </c>
      <c r="F224" s="232"/>
      <c r="G224" s="232" t="s">
        <v>14018</v>
      </c>
    </row>
    <row r="225" spans="1:7">
      <c r="A225" s="164" t="s">
        <v>14019</v>
      </c>
      <c r="B225" s="9" t="s">
        <v>8426</v>
      </c>
      <c r="C225" s="231">
        <v>23.6</v>
      </c>
      <c r="E225" s="232" t="s">
        <v>11076</v>
      </c>
      <c r="F225" s="232"/>
      <c r="G225" s="232"/>
    </row>
    <row r="226" spans="1:7">
      <c r="A226" s="164" t="s">
        <v>14020</v>
      </c>
      <c r="B226" s="9" t="s">
        <v>8475</v>
      </c>
      <c r="C226" s="231">
        <v>8.33</v>
      </c>
      <c r="E226" s="232" t="s">
        <v>11092</v>
      </c>
      <c r="F226" s="232"/>
      <c r="G226" s="232"/>
    </row>
    <row r="227" spans="1:7">
      <c r="A227" s="164" t="s">
        <v>14021</v>
      </c>
      <c r="B227" s="9" t="s">
        <v>8475</v>
      </c>
      <c r="C227" s="231">
        <v>11.37</v>
      </c>
      <c r="E227" s="232" t="s">
        <v>11092</v>
      </c>
      <c r="F227" s="232"/>
      <c r="G227" s="232"/>
    </row>
    <row r="228" spans="1:7">
      <c r="A228" s="9" t="s">
        <v>14022</v>
      </c>
      <c r="B228" s="9" t="s">
        <v>8475</v>
      </c>
      <c r="C228" s="231">
        <v>17.23</v>
      </c>
      <c r="E228" s="232" t="s">
        <v>11092</v>
      </c>
      <c r="F228" s="232"/>
    </row>
    <row r="229" spans="1:7">
      <c r="A229" s="164" t="s">
        <v>14023</v>
      </c>
      <c r="B229" s="9" t="s">
        <v>8475</v>
      </c>
      <c r="C229" s="231">
        <v>18.829999999999998</v>
      </c>
      <c r="E229" s="232" t="s">
        <v>11092</v>
      </c>
      <c r="F229" s="232"/>
      <c r="G229" s="232"/>
    </row>
    <row r="230" spans="1:7">
      <c r="A230" s="9" t="s">
        <v>14024</v>
      </c>
      <c r="B230" s="9" t="s">
        <v>8475</v>
      </c>
      <c r="C230" s="231">
        <v>18.57</v>
      </c>
      <c r="E230" s="232" t="s">
        <v>11092</v>
      </c>
      <c r="F230" s="232"/>
    </row>
    <row r="231" spans="1:7">
      <c r="A231" s="9" t="s">
        <v>14025</v>
      </c>
      <c r="B231" s="9" t="s">
        <v>8475</v>
      </c>
      <c r="C231" s="231">
        <v>19.420000000000002</v>
      </c>
      <c r="E231" s="232" t="s">
        <v>11092</v>
      </c>
      <c r="F231" s="232"/>
    </row>
    <row r="232" spans="1:7">
      <c r="A232" s="9" t="s">
        <v>14026</v>
      </c>
      <c r="B232" s="9" t="s">
        <v>8475</v>
      </c>
      <c r="C232" s="231">
        <v>8.52</v>
      </c>
      <c r="E232" s="232" t="s">
        <v>11092</v>
      </c>
      <c r="F232" s="232"/>
    </row>
    <row r="233" spans="1:7">
      <c r="A233" s="164" t="s">
        <v>14027</v>
      </c>
      <c r="B233" s="9" t="s">
        <v>8475</v>
      </c>
      <c r="C233" s="231">
        <v>8.65</v>
      </c>
      <c r="E233" s="232" t="s">
        <v>11092</v>
      </c>
      <c r="F233" s="232"/>
      <c r="G233" s="232"/>
    </row>
    <row r="234" spans="1:7">
      <c r="A234" s="164" t="s">
        <v>14028</v>
      </c>
      <c r="B234" s="9" t="s">
        <v>8475</v>
      </c>
      <c r="C234" s="231">
        <v>9.3699999999999992</v>
      </c>
      <c r="E234" s="232" t="s">
        <v>11092</v>
      </c>
      <c r="F234" s="232"/>
      <c r="G234" s="233"/>
    </row>
    <row r="235" spans="1:7">
      <c r="A235" s="9" t="s">
        <v>14029</v>
      </c>
      <c r="B235" s="9" t="s">
        <v>8475</v>
      </c>
      <c r="C235" s="231">
        <v>11.05</v>
      </c>
      <c r="E235" s="232" t="s">
        <v>11092</v>
      </c>
      <c r="F235" s="232"/>
    </row>
    <row r="236" spans="1:7">
      <c r="A236" s="9" t="s">
        <v>14030</v>
      </c>
      <c r="B236" s="9" t="s">
        <v>8424</v>
      </c>
      <c r="C236" s="231">
        <v>4.25</v>
      </c>
      <c r="E236" s="232" t="s">
        <v>11102</v>
      </c>
      <c r="F236" s="232"/>
    </row>
    <row r="237" spans="1:7">
      <c r="A237" s="9" t="s">
        <v>14031</v>
      </c>
      <c r="B237" s="9" t="s">
        <v>8424</v>
      </c>
      <c r="C237" s="231">
        <v>4.42</v>
      </c>
      <c r="E237" s="232" t="s">
        <v>11102</v>
      </c>
      <c r="F237" s="232"/>
    </row>
    <row r="238" spans="1:7">
      <c r="A238" s="9" t="s">
        <v>14032</v>
      </c>
      <c r="B238" s="9" t="s">
        <v>8424</v>
      </c>
      <c r="C238" s="231">
        <v>5.72</v>
      </c>
      <c r="E238" s="232" t="s">
        <v>11102</v>
      </c>
      <c r="F238" s="232"/>
    </row>
    <row r="239" spans="1:7">
      <c r="A239" s="164" t="s">
        <v>14033</v>
      </c>
      <c r="B239" s="9" t="s">
        <v>8424</v>
      </c>
      <c r="C239" s="231">
        <v>11.98</v>
      </c>
      <c r="E239" s="232" t="s">
        <v>11102</v>
      </c>
      <c r="F239" s="232"/>
      <c r="G239" s="232"/>
    </row>
    <row r="240" spans="1:7">
      <c r="A240" s="164" t="s">
        <v>14034</v>
      </c>
      <c r="B240" s="9" t="s">
        <v>8424</v>
      </c>
      <c r="C240" s="231">
        <v>6.17</v>
      </c>
      <c r="E240" s="232" t="s">
        <v>11102</v>
      </c>
      <c r="F240" s="232"/>
      <c r="G240" s="232"/>
    </row>
    <row r="241" spans="1:7">
      <c r="A241" s="164" t="s">
        <v>14035</v>
      </c>
      <c r="B241" s="9" t="s">
        <v>8424</v>
      </c>
      <c r="C241" s="231">
        <v>5.18</v>
      </c>
      <c r="E241" s="232" t="s">
        <v>11102</v>
      </c>
      <c r="F241" s="232"/>
      <c r="G241" s="232"/>
    </row>
    <row r="242" spans="1:7">
      <c r="A242" s="9" t="s">
        <v>14036</v>
      </c>
      <c r="B242" s="9" t="s">
        <v>8424</v>
      </c>
      <c r="C242" s="231">
        <v>5.27</v>
      </c>
      <c r="E242" s="232" t="s">
        <v>11102</v>
      </c>
      <c r="F242" s="232"/>
    </row>
    <row r="243" spans="1:7">
      <c r="A243" s="9" t="s">
        <v>14037</v>
      </c>
      <c r="B243" s="9" t="s">
        <v>8424</v>
      </c>
      <c r="C243" s="231">
        <v>4.12</v>
      </c>
      <c r="E243" s="232" t="s">
        <v>11102</v>
      </c>
      <c r="F243" s="232"/>
    </row>
    <row r="244" spans="1:7">
      <c r="A244" s="9" t="s">
        <v>14038</v>
      </c>
      <c r="B244" s="9" t="s">
        <v>8424</v>
      </c>
      <c r="C244" s="231">
        <v>4.08</v>
      </c>
      <c r="E244" s="232" t="s">
        <v>11102</v>
      </c>
      <c r="F244" s="232"/>
    </row>
    <row r="245" spans="1:7">
      <c r="A245" s="9" t="s">
        <v>14039</v>
      </c>
      <c r="B245" s="9" t="s">
        <v>8424</v>
      </c>
      <c r="C245" s="231">
        <v>6.67</v>
      </c>
      <c r="E245" s="232" t="s">
        <v>11102</v>
      </c>
      <c r="F245" s="232"/>
    </row>
    <row r="246" spans="1:7">
      <c r="A246" s="9" t="s">
        <v>14040</v>
      </c>
      <c r="B246" s="9" t="s">
        <v>8424</v>
      </c>
      <c r="C246" s="231">
        <v>3.87</v>
      </c>
      <c r="E246" s="232" t="s">
        <v>11102</v>
      </c>
      <c r="F246" s="232"/>
    </row>
    <row r="247" spans="1:7">
      <c r="A247" s="9" t="s">
        <v>14041</v>
      </c>
      <c r="B247" s="9" t="s">
        <v>8424</v>
      </c>
      <c r="C247" s="231">
        <v>4.0999999999999996</v>
      </c>
      <c r="E247" s="232" t="s">
        <v>11102</v>
      </c>
      <c r="F247" s="232"/>
    </row>
    <row r="248" spans="1:7" s="234" customFormat="1">
      <c r="A248" s="234" t="s">
        <v>14042</v>
      </c>
      <c r="B248" s="234" t="s">
        <v>8424</v>
      </c>
      <c r="C248" s="235">
        <v>4.55</v>
      </c>
      <c r="D248" s="235"/>
      <c r="E248" s="236" t="s">
        <v>11102</v>
      </c>
      <c r="F248" s="236"/>
      <c r="G248" s="235"/>
    </row>
    <row r="249" spans="1:7">
      <c r="A249" s="9" t="s">
        <v>15040</v>
      </c>
      <c r="B249" s="9" t="s">
        <v>8430</v>
      </c>
      <c r="C249" s="231">
        <v>20.420000000000002</v>
      </c>
      <c r="E249" s="232" t="s">
        <v>15041</v>
      </c>
      <c r="F249" s="232" t="s">
        <v>15042</v>
      </c>
      <c r="G249" s="232"/>
    </row>
    <row r="250" spans="1:7">
      <c r="A250" s="9" t="s">
        <v>15043</v>
      </c>
      <c r="B250" s="9" t="s">
        <v>8424</v>
      </c>
      <c r="C250" s="231">
        <v>7.45</v>
      </c>
      <c r="E250" s="232" t="s">
        <v>15041</v>
      </c>
      <c r="F250" s="232" t="s">
        <v>15042</v>
      </c>
    </row>
    <row r="251" spans="1:7">
      <c r="A251" s="164" t="s">
        <v>15044</v>
      </c>
      <c r="B251" s="9" t="s">
        <v>8424</v>
      </c>
      <c r="C251" s="231">
        <v>32.549999999999997</v>
      </c>
      <c r="E251" s="232" t="s">
        <v>15041</v>
      </c>
      <c r="F251" s="232" t="s">
        <v>15042</v>
      </c>
      <c r="G251" s="232"/>
    </row>
    <row r="252" spans="1:7">
      <c r="A252" s="164" t="s">
        <v>15045</v>
      </c>
      <c r="B252" s="9" t="s">
        <v>8424</v>
      </c>
      <c r="C252" s="231">
        <v>7.35</v>
      </c>
      <c r="E252" s="232" t="s">
        <v>15041</v>
      </c>
      <c r="F252" s="232" t="s">
        <v>15042</v>
      </c>
      <c r="G252" s="232"/>
    </row>
    <row r="253" spans="1:7">
      <c r="A253" s="164" t="s">
        <v>15046</v>
      </c>
      <c r="B253" s="9" t="s">
        <v>8424</v>
      </c>
      <c r="C253" s="231">
        <v>8.35</v>
      </c>
      <c r="E253" s="232" t="s">
        <v>15041</v>
      </c>
      <c r="F253" s="232" t="s">
        <v>15042</v>
      </c>
      <c r="G253" s="232"/>
    </row>
    <row r="254" spans="1:7">
      <c r="A254" s="9" t="s">
        <v>15047</v>
      </c>
      <c r="B254" s="9" t="s">
        <v>8428</v>
      </c>
      <c r="C254" s="231">
        <v>24</v>
      </c>
      <c r="E254" s="232" t="s">
        <v>15048</v>
      </c>
      <c r="F254" s="232" t="s">
        <v>15049</v>
      </c>
    </row>
    <row r="255" spans="1:7">
      <c r="A255" s="9" t="s">
        <v>15050</v>
      </c>
      <c r="B255" s="9" t="s">
        <v>8430</v>
      </c>
      <c r="C255" s="231">
        <v>11.58</v>
      </c>
      <c r="E255" s="232" t="s">
        <v>15048</v>
      </c>
      <c r="F255" s="232" t="s">
        <v>15049</v>
      </c>
    </row>
    <row r="256" spans="1:7">
      <c r="A256" s="164" t="s">
        <v>15051</v>
      </c>
      <c r="B256" s="9" t="s">
        <v>8458</v>
      </c>
      <c r="C256" s="231">
        <v>29</v>
      </c>
      <c r="E256" s="232" t="s">
        <v>15048</v>
      </c>
      <c r="F256" s="232" t="s">
        <v>15049</v>
      </c>
      <c r="G256" s="232"/>
    </row>
    <row r="257" spans="1:7">
      <c r="A257" s="9" t="s">
        <v>15052</v>
      </c>
      <c r="B257" s="9" t="s">
        <v>8424</v>
      </c>
      <c r="C257" s="231">
        <v>14.1</v>
      </c>
      <c r="E257" s="232" t="s">
        <v>15048</v>
      </c>
      <c r="F257" s="232" t="s">
        <v>15049</v>
      </c>
      <c r="G257" s="232"/>
    </row>
    <row r="258" spans="1:7">
      <c r="A258" s="9" t="s">
        <v>15053</v>
      </c>
      <c r="B258" s="9" t="s">
        <v>8458</v>
      </c>
      <c r="C258" s="231">
        <v>21.77</v>
      </c>
      <c r="E258" s="232" t="s">
        <v>15048</v>
      </c>
      <c r="F258" s="232" t="s">
        <v>15049</v>
      </c>
      <c r="G258" s="232"/>
    </row>
    <row r="259" spans="1:7">
      <c r="A259" s="164" t="s">
        <v>15054</v>
      </c>
      <c r="B259" s="9" t="s">
        <v>8426</v>
      </c>
      <c r="C259" s="231">
        <v>16.57</v>
      </c>
      <c r="E259" s="232" t="s">
        <v>15048</v>
      </c>
      <c r="F259" s="232" t="s">
        <v>15049</v>
      </c>
      <c r="G259" s="232"/>
    </row>
    <row r="260" spans="1:7">
      <c r="A260" s="164" t="s">
        <v>15055</v>
      </c>
      <c r="B260" s="9" t="s">
        <v>14316</v>
      </c>
      <c r="C260" s="231">
        <v>13.4</v>
      </c>
      <c r="E260" s="232" t="s">
        <v>15048</v>
      </c>
      <c r="F260" s="232" t="s">
        <v>15049</v>
      </c>
      <c r="G260" s="232"/>
    </row>
    <row r="261" spans="1:7">
      <c r="A261" s="9" t="s">
        <v>15056</v>
      </c>
      <c r="B261" s="9" t="s">
        <v>8458</v>
      </c>
      <c r="C261" s="231">
        <v>25.05</v>
      </c>
      <c r="E261" s="232" t="s">
        <v>15048</v>
      </c>
      <c r="F261" s="232" t="s">
        <v>15049</v>
      </c>
    </row>
    <row r="262" spans="1:7">
      <c r="A262" s="9" t="s">
        <v>15057</v>
      </c>
      <c r="B262" s="9" t="s">
        <v>8458</v>
      </c>
      <c r="C262" s="231">
        <v>33.47</v>
      </c>
      <c r="E262" s="232" t="s">
        <v>15048</v>
      </c>
      <c r="F262" s="232" t="s">
        <v>15049</v>
      </c>
    </row>
    <row r="263" spans="1:7">
      <c r="A263" s="9" t="s">
        <v>15058</v>
      </c>
      <c r="B263" s="9" t="s">
        <v>8458</v>
      </c>
      <c r="C263" s="231">
        <v>38.83</v>
      </c>
      <c r="E263" s="232" t="s">
        <v>15048</v>
      </c>
      <c r="F263" s="232" t="s">
        <v>15049</v>
      </c>
    </row>
    <row r="264" spans="1:7">
      <c r="A264" s="9" t="s">
        <v>15059</v>
      </c>
      <c r="B264" s="9" t="s">
        <v>8424</v>
      </c>
      <c r="C264" s="231">
        <v>3.7</v>
      </c>
      <c r="E264" s="232" t="s">
        <v>15060</v>
      </c>
      <c r="F264" s="232" t="s">
        <v>15061</v>
      </c>
    </row>
    <row r="265" spans="1:7">
      <c r="A265" s="9" t="s">
        <v>15062</v>
      </c>
      <c r="B265" s="9" t="s">
        <v>8424</v>
      </c>
      <c r="C265" s="231">
        <v>4.05</v>
      </c>
      <c r="E265" s="232" t="s">
        <v>15060</v>
      </c>
      <c r="F265" s="232" t="s">
        <v>15061</v>
      </c>
      <c r="G265" s="232"/>
    </row>
    <row r="266" spans="1:7">
      <c r="A266" s="9" t="s">
        <v>15063</v>
      </c>
      <c r="B266" s="9" t="s">
        <v>8424</v>
      </c>
      <c r="C266" s="231">
        <v>12.1</v>
      </c>
      <c r="E266" s="232" t="s">
        <v>15060</v>
      </c>
      <c r="F266" s="232" t="s">
        <v>15061</v>
      </c>
      <c r="G266" s="232"/>
    </row>
    <row r="267" spans="1:7">
      <c r="A267" s="9" t="s">
        <v>15064</v>
      </c>
      <c r="B267" s="9" t="s">
        <v>8424</v>
      </c>
      <c r="C267" s="231">
        <v>12.42</v>
      </c>
      <c r="E267" s="232" t="s">
        <v>15060</v>
      </c>
      <c r="F267" s="232" t="s">
        <v>15061</v>
      </c>
    </row>
    <row r="268" spans="1:7">
      <c r="A268" s="9" t="s">
        <v>15065</v>
      </c>
      <c r="B268" s="9" t="s">
        <v>8424</v>
      </c>
      <c r="C268" s="231">
        <v>3.62</v>
      </c>
      <c r="E268" s="232" t="s">
        <v>15060</v>
      </c>
      <c r="F268" s="232" t="s">
        <v>15061</v>
      </c>
      <c r="G268" s="232"/>
    </row>
    <row r="269" spans="1:7">
      <c r="A269" s="164" t="s">
        <v>15066</v>
      </c>
      <c r="B269" s="9" t="s">
        <v>8424</v>
      </c>
      <c r="C269" s="231">
        <v>5.0199999999999996</v>
      </c>
      <c r="E269" s="232" t="s">
        <v>15060</v>
      </c>
      <c r="F269" s="232" t="s">
        <v>15061</v>
      </c>
      <c r="G269" s="232"/>
    </row>
    <row r="270" spans="1:7">
      <c r="A270" s="164" t="s">
        <v>15067</v>
      </c>
      <c r="B270" s="9" t="s">
        <v>8424</v>
      </c>
      <c r="C270" s="231">
        <v>4.18</v>
      </c>
      <c r="E270" s="232" t="s">
        <v>15060</v>
      </c>
      <c r="F270" s="232" t="s">
        <v>15061</v>
      </c>
      <c r="G270" s="232"/>
    </row>
    <row r="271" spans="1:7">
      <c r="A271" s="164" t="s">
        <v>15068</v>
      </c>
      <c r="B271" s="9" t="s">
        <v>8424</v>
      </c>
      <c r="C271" s="231">
        <v>4.18</v>
      </c>
      <c r="E271" s="232" t="s">
        <v>15060</v>
      </c>
      <c r="F271" s="232" t="s">
        <v>15061</v>
      </c>
      <c r="G271" s="232"/>
    </row>
    <row r="272" spans="1:7">
      <c r="A272" s="9" t="s">
        <v>15069</v>
      </c>
      <c r="B272" s="9" t="s">
        <v>8424</v>
      </c>
      <c r="C272" s="231">
        <v>4.55</v>
      </c>
      <c r="E272" s="232" t="s">
        <v>15060</v>
      </c>
      <c r="F272" s="232" t="s">
        <v>15061</v>
      </c>
    </row>
    <row r="273" spans="1:7">
      <c r="A273" s="164" t="s">
        <v>15070</v>
      </c>
      <c r="B273" s="9" t="s">
        <v>8475</v>
      </c>
      <c r="C273" s="231">
        <v>8.4</v>
      </c>
      <c r="E273" s="232" t="s">
        <v>15071</v>
      </c>
      <c r="F273" s="232" t="s">
        <v>15061</v>
      </c>
      <c r="G273" s="232"/>
    </row>
    <row r="274" spans="1:7">
      <c r="A274" s="9" t="s">
        <v>15072</v>
      </c>
      <c r="B274" s="9" t="s">
        <v>8475</v>
      </c>
      <c r="C274" s="231">
        <v>10.28</v>
      </c>
      <c r="E274" s="232" t="s">
        <v>15071</v>
      </c>
      <c r="F274" s="232" t="s">
        <v>15061</v>
      </c>
    </row>
    <row r="275" spans="1:7">
      <c r="A275" s="9" t="s">
        <v>15073</v>
      </c>
      <c r="B275" s="9" t="s">
        <v>8475</v>
      </c>
      <c r="C275" s="231">
        <v>13.4</v>
      </c>
      <c r="E275" s="232" t="s">
        <v>15071</v>
      </c>
      <c r="F275" s="232" t="s">
        <v>15061</v>
      </c>
    </row>
    <row r="276" spans="1:7">
      <c r="A276" s="9" t="s">
        <v>15074</v>
      </c>
      <c r="B276" s="9" t="s">
        <v>8475</v>
      </c>
      <c r="C276" s="231">
        <v>7.62</v>
      </c>
      <c r="E276" s="232" t="s">
        <v>15071</v>
      </c>
      <c r="F276" s="232" t="s">
        <v>15061</v>
      </c>
    </row>
    <row r="277" spans="1:7">
      <c r="A277" s="164" t="s">
        <v>15075</v>
      </c>
      <c r="B277" s="9" t="s">
        <v>8475</v>
      </c>
      <c r="C277" s="231">
        <v>8.73</v>
      </c>
      <c r="E277" s="232" t="s">
        <v>15071</v>
      </c>
      <c r="F277" s="232" t="s">
        <v>15061</v>
      </c>
      <c r="G277" s="232"/>
    </row>
    <row r="278" spans="1:7">
      <c r="A278" s="164" t="s">
        <v>15076</v>
      </c>
      <c r="B278" s="9" t="s">
        <v>8475</v>
      </c>
      <c r="C278" s="231">
        <v>10.199999999999999</v>
      </c>
      <c r="E278" s="232" t="s">
        <v>15071</v>
      </c>
      <c r="F278" s="232" t="s">
        <v>15061</v>
      </c>
      <c r="G278" s="233"/>
    </row>
    <row r="279" spans="1:7" s="234" customFormat="1">
      <c r="A279" s="234" t="s">
        <v>15077</v>
      </c>
      <c r="B279" s="234" t="s">
        <v>8475</v>
      </c>
      <c r="C279" s="235">
        <v>14.98</v>
      </c>
      <c r="D279" s="235"/>
      <c r="E279" s="236" t="s">
        <v>15071</v>
      </c>
      <c r="F279" s="236" t="s">
        <v>15061</v>
      </c>
      <c r="G279" s="235"/>
    </row>
    <row r="280" spans="1:7" ht="78">
      <c r="A280" s="9" t="s">
        <v>16354</v>
      </c>
      <c r="B280" s="9" t="s">
        <v>8424</v>
      </c>
      <c r="C280" s="231">
        <v>50.45</v>
      </c>
      <c r="E280" s="232" t="s">
        <v>8518</v>
      </c>
      <c r="F280" s="232" t="s">
        <v>139</v>
      </c>
      <c r="G280" s="256" t="s">
        <v>16355</v>
      </c>
    </row>
    <row r="281" spans="1:7" ht="46.8">
      <c r="A281" s="9" t="s">
        <v>16356</v>
      </c>
      <c r="B281" s="9" t="s">
        <v>8424</v>
      </c>
      <c r="C281" s="231">
        <v>40.42</v>
      </c>
      <c r="E281" s="232" t="s">
        <v>8518</v>
      </c>
      <c r="F281" s="232" t="s">
        <v>139</v>
      </c>
      <c r="G281" s="256" t="s">
        <v>16357</v>
      </c>
    </row>
    <row r="282" spans="1:7" ht="46.8">
      <c r="A282" s="164" t="s">
        <v>16358</v>
      </c>
      <c r="B282" s="9" t="s">
        <v>8436</v>
      </c>
      <c r="C282" s="231">
        <v>45.32</v>
      </c>
      <c r="E282" s="232" t="s">
        <v>8518</v>
      </c>
      <c r="F282" s="232" t="s">
        <v>139</v>
      </c>
      <c r="G282" s="256" t="s">
        <v>16359</v>
      </c>
    </row>
    <row r="283" spans="1:7" ht="46.8">
      <c r="A283" s="164" t="s">
        <v>16360</v>
      </c>
      <c r="B283" s="9" t="s">
        <v>8436</v>
      </c>
      <c r="C283" s="231">
        <v>45.23</v>
      </c>
      <c r="E283" s="232" t="s">
        <v>8518</v>
      </c>
      <c r="F283" s="232" t="s">
        <v>139</v>
      </c>
      <c r="G283" s="256" t="s">
        <v>16359</v>
      </c>
    </row>
    <row r="284" spans="1:7">
      <c r="A284" s="164" t="s">
        <v>16361</v>
      </c>
      <c r="B284" s="9" t="s">
        <v>8436</v>
      </c>
      <c r="C284" s="231">
        <v>24.58</v>
      </c>
      <c r="E284" s="232" t="s">
        <v>8518</v>
      </c>
      <c r="F284" s="232" t="s">
        <v>139</v>
      </c>
      <c r="G284" s="233"/>
    </row>
    <row r="285" spans="1:7">
      <c r="A285" s="9" t="s">
        <v>16362</v>
      </c>
      <c r="B285" s="9" t="s">
        <v>3772</v>
      </c>
      <c r="C285" s="231">
        <v>13.33</v>
      </c>
      <c r="E285" s="232" t="s">
        <v>8518</v>
      </c>
      <c r="F285" s="232" t="s">
        <v>139</v>
      </c>
      <c r="G285" s="257"/>
    </row>
    <row r="286" spans="1:7">
      <c r="A286" s="9" t="s">
        <v>16363</v>
      </c>
      <c r="B286" s="9" t="s">
        <v>8436</v>
      </c>
      <c r="C286" s="231">
        <v>30.9</v>
      </c>
      <c r="E286" s="232" t="s">
        <v>8518</v>
      </c>
      <c r="F286" s="232" t="s">
        <v>139</v>
      </c>
      <c r="G286" s="257"/>
    </row>
    <row r="287" spans="1:7">
      <c r="A287" s="164" t="s">
        <v>16364</v>
      </c>
      <c r="B287" s="9" t="s">
        <v>3772</v>
      </c>
      <c r="C287" s="231">
        <v>7.25</v>
      </c>
      <c r="E287" s="232" t="s">
        <v>8518</v>
      </c>
      <c r="F287" s="232" t="s">
        <v>139</v>
      </c>
      <c r="G287" s="233"/>
    </row>
    <row r="288" spans="1:7" ht="46.8">
      <c r="A288" s="9" t="s">
        <v>16365</v>
      </c>
      <c r="B288" s="9" t="s">
        <v>8458</v>
      </c>
      <c r="C288" s="231">
        <v>61.27</v>
      </c>
      <c r="E288" s="232" t="s">
        <v>8518</v>
      </c>
      <c r="F288" s="232" t="s">
        <v>139</v>
      </c>
      <c r="G288" s="256" t="s">
        <v>16366</v>
      </c>
    </row>
    <row r="289" spans="1:7" ht="46.8">
      <c r="A289" s="9" t="s">
        <v>16367</v>
      </c>
      <c r="B289" s="9" t="s">
        <v>8424</v>
      </c>
      <c r="C289" s="231">
        <v>60.73</v>
      </c>
      <c r="E289" s="232" t="s">
        <v>8518</v>
      </c>
      <c r="F289" s="232" t="s">
        <v>139</v>
      </c>
      <c r="G289" s="256" t="s">
        <v>16359</v>
      </c>
    </row>
    <row r="290" spans="1:7">
      <c r="A290" s="164" t="s">
        <v>16368</v>
      </c>
      <c r="B290" s="9" t="s">
        <v>8436</v>
      </c>
      <c r="C290" s="231">
        <v>2.4300000000000002</v>
      </c>
      <c r="E290" s="232" t="s">
        <v>8518</v>
      </c>
      <c r="F290" s="232" t="s">
        <v>139</v>
      </c>
      <c r="G290" s="232"/>
    </row>
    <row r="291" spans="1:7">
      <c r="A291" s="164" t="s">
        <v>16369</v>
      </c>
      <c r="B291" s="9" t="s">
        <v>8436</v>
      </c>
      <c r="C291" s="231">
        <v>2.33</v>
      </c>
      <c r="E291" s="232" t="s">
        <v>8518</v>
      </c>
      <c r="F291" s="232" t="s">
        <v>139</v>
      </c>
      <c r="G291" s="232"/>
    </row>
    <row r="292" spans="1:7">
      <c r="A292" s="9" t="s">
        <v>16370</v>
      </c>
      <c r="B292" s="9" t="s">
        <v>8430</v>
      </c>
      <c r="C292" s="231">
        <v>35.229999999999997</v>
      </c>
      <c r="E292" s="232" t="s">
        <v>8518</v>
      </c>
      <c r="F292" s="232" t="s">
        <v>139</v>
      </c>
    </row>
    <row r="293" spans="1:7" ht="62.4">
      <c r="A293" s="9" t="s">
        <v>16371</v>
      </c>
      <c r="B293" s="9" t="s">
        <v>8424</v>
      </c>
      <c r="C293" s="231">
        <v>50.52</v>
      </c>
      <c r="E293" s="232" t="s">
        <v>8518</v>
      </c>
      <c r="F293" s="232" t="s">
        <v>139</v>
      </c>
      <c r="G293" s="258" t="s">
        <v>16372</v>
      </c>
    </row>
    <row r="294" spans="1:7">
      <c r="A294" s="9" t="s">
        <v>16373</v>
      </c>
      <c r="B294" s="9" t="s">
        <v>8430</v>
      </c>
      <c r="C294" s="231">
        <v>12.62</v>
      </c>
      <c r="E294" s="232" t="s">
        <v>8521</v>
      </c>
      <c r="F294" s="232" t="s">
        <v>3343</v>
      </c>
    </row>
    <row r="295" spans="1:7">
      <c r="A295" s="9" t="s">
        <v>16374</v>
      </c>
      <c r="B295" s="9" t="s">
        <v>3772</v>
      </c>
      <c r="C295" s="231">
        <v>15.08</v>
      </c>
      <c r="E295" s="232" t="s">
        <v>8521</v>
      </c>
      <c r="F295" s="232" t="s">
        <v>3343</v>
      </c>
    </row>
    <row r="296" spans="1:7">
      <c r="A296" s="9" t="s">
        <v>16375</v>
      </c>
      <c r="B296" s="9" t="s">
        <v>8428</v>
      </c>
      <c r="C296" s="231">
        <v>23.08</v>
      </c>
      <c r="E296" s="232" t="s">
        <v>8521</v>
      </c>
      <c r="F296" s="232" t="s">
        <v>3343</v>
      </c>
      <c r="G296" s="232"/>
    </row>
    <row r="297" spans="1:7">
      <c r="A297" s="9" t="s">
        <v>16376</v>
      </c>
      <c r="B297" s="9" t="s">
        <v>8424</v>
      </c>
      <c r="C297" s="231">
        <v>14.83</v>
      </c>
      <c r="E297" s="232" t="s">
        <v>8521</v>
      </c>
      <c r="F297" s="232" t="s">
        <v>3343</v>
      </c>
      <c r="G297" s="232"/>
    </row>
    <row r="298" spans="1:7">
      <c r="A298" s="9" t="s">
        <v>16377</v>
      </c>
      <c r="B298" s="9" t="s">
        <v>8458</v>
      </c>
      <c r="C298" s="231">
        <v>25.13</v>
      </c>
      <c r="E298" s="232" t="s">
        <v>8521</v>
      </c>
      <c r="F298" s="232" t="s">
        <v>3343</v>
      </c>
    </row>
    <row r="299" spans="1:7">
      <c r="A299" s="9" t="s">
        <v>16378</v>
      </c>
      <c r="B299" s="9" t="s">
        <v>3772</v>
      </c>
      <c r="C299" s="231">
        <v>4.9800000000000004</v>
      </c>
      <c r="E299" s="232" t="s">
        <v>8521</v>
      </c>
      <c r="F299" s="232" t="s">
        <v>3343</v>
      </c>
      <c r="G299" s="232"/>
    </row>
    <row r="300" spans="1:7">
      <c r="A300" s="164" t="s">
        <v>16379</v>
      </c>
      <c r="B300" s="9" t="s">
        <v>3772</v>
      </c>
      <c r="C300" s="231">
        <v>10.37</v>
      </c>
      <c r="E300" s="232" t="s">
        <v>8521</v>
      </c>
      <c r="F300" s="232" t="s">
        <v>3343</v>
      </c>
      <c r="G300" s="232"/>
    </row>
    <row r="301" spans="1:7">
      <c r="A301" s="164" t="s">
        <v>16380</v>
      </c>
      <c r="B301" s="9" t="s">
        <v>8424</v>
      </c>
      <c r="C301" s="231">
        <v>16.18</v>
      </c>
      <c r="E301" s="232" t="s">
        <v>8521</v>
      </c>
      <c r="F301" s="232" t="s">
        <v>3343</v>
      </c>
      <c r="G301" s="232"/>
    </row>
    <row r="302" spans="1:7">
      <c r="A302" s="164" t="s">
        <v>16381</v>
      </c>
      <c r="B302" s="9" t="s">
        <v>8458</v>
      </c>
      <c r="C302" s="231">
        <v>27.9</v>
      </c>
      <c r="E302" s="232" t="s">
        <v>8521</v>
      </c>
      <c r="F302" s="232" t="s">
        <v>3343</v>
      </c>
      <c r="G302" s="232"/>
    </row>
    <row r="303" spans="1:7">
      <c r="A303" s="9" t="s">
        <v>16382</v>
      </c>
      <c r="B303" s="9" t="s">
        <v>8426</v>
      </c>
      <c r="C303" s="231">
        <v>28.82</v>
      </c>
      <c r="E303" s="232" t="s">
        <v>8521</v>
      </c>
      <c r="F303" s="232" t="s">
        <v>3343</v>
      </c>
    </row>
    <row r="304" spans="1:7">
      <c r="A304" s="164" t="s">
        <v>16383</v>
      </c>
      <c r="B304" s="9" t="s">
        <v>8424</v>
      </c>
      <c r="C304" s="231">
        <v>3.82</v>
      </c>
      <c r="E304" s="232" t="s">
        <v>8528</v>
      </c>
      <c r="F304" s="232" t="s">
        <v>16384</v>
      </c>
      <c r="G304" s="232"/>
    </row>
    <row r="305" spans="1:7">
      <c r="A305" s="9" t="s">
        <v>16385</v>
      </c>
      <c r="B305" s="9" t="s">
        <v>8424</v>
      </c>
      <c r="C305" s="231">
        <v>8.77</v>
      </c>
      <c r="E305" s="232" t="s">
        <v>8528</v>
      </c>
      <c r="F305" s="232" t="s">
        <v>16384</v>
      </c>
    </row>
    <row r="306" spans="1:7">
      <c r="A306" s="9" t="s">
        <v>16386</v>
      </c>
      <c r="B306" s="9" t="s">
        <v>8424</v>
      </c>
      <c r="C306" s="231">
        <v>8.9499999999999993</v>
      </c>
      <c r="E306" s="232" t="s">
        <v>8528</v>
      </c>
      <c r="F306" s="232" t="s">
        <v>16384</v>
      </c>
    </row>
    <row r="307" spans="1:7">
      <c r="A307" s="9" t="s">
        <v>16387</v>
      </c>
      <c r="B307" s="9" t="s">
        <v>8424</v>
      </c>
      <c r="C307" s="231">
        <v>14.58</v>
      </c>
      <c r="E307" s="232" t="s">
        <v>8528</v>
      </c>
      <c r="F307" s="232" t="s">
        <v>16384</v>
      </c>
    </row>
    <row r="308" spans="1:7" ht="62.4">
      <c r="A308" s="164" t="s">
        <v>16388</v>
      </c>
      <c r="B308" s="9" t="s">
        <v>8424</v>
      </c>
      <c r="C308" s="231">
        <v>58.88</v>
      </c>
      <c r="E308" s="232" t="s">
        <v>8528</v>
      </c>
      <c r="F308" s="232" t="s">
        <v>16384</v>
      </c>
      <c r="G308" s="233" t="s">
        <v>16389</v>
      </c>
    </row>
    <row r="309" spans="1:7">
      <c r="A309" s="164" t="s">
        <v>16390</v>
      </c>
      <c r="B309" s="9" t="s">
        <v>8424</v>
      </c>
      <c r="C309" s="231">
        <v>4.3499999999999996</v>
      </c>
      <c r="E309" s="232" t="s">
        <v>8528</v>
      </c>
      <c r="F309" s="232" t="s">
        <v>16384</v>
      </c>
      <c r="G309" s="233"/>
    </row>
    <row r="310" spans="1:7">
      <c r="A310" s="9" t="s">
        <v>16391</v>
      </c>
      <c r="B310" s="9" t="s">
        <v>8424</v>
      </c>
      <c r="C310" s="231">
        <v>4.45</v>
      </c>
      <c r="E310" s="232" t="s">
        <v>8528</v>
      </c>
      <c r="F310" s="232" t="s">
        <v>16384</v>
      </c>
    </row>
    <row r="311" spans="1:7">
      <c r="A311" s="9" t="s">
        <v>16392</v>
      </c>
      <c r="B311" s="9" t="s">
        <v>8424</v>
      </c>
      <c r="C311" s="231">
        <v>23.88</v>
      </c>
      <c r="E311" s="232" t="s">
        <v>8528</v>
      </c>
      <c r="F311" s="232" t="s">
        <v>16384</v>
      </c>
    </row>
    <row r="312" spans="1:7">
      <c r="A312" s="9" t="s">
        <v>16393</v>
      </c>
      <c r="B312" s="9" t="s">
        <v>8424</v>
      </c>
      <c r="C312" s="231">
        <v>29.83</v>
      </c>
      <c r="E312" s="232" t="s">
        <v>8528</v>
      </c>
      <c r="F312" s="232" t="s">
        <v>16384</v>
      </c>
    </row>
    <row r="313" spans="1:7">
      <c r="A313" s="9" t="s">
        <v>16394</v>
      </c>
      <c r="B313" s="9" t="s">
        <v>8424</v>
      </c>
      <c r="C313" s="231">
        <v>6.3</v>
      </c>
      <c r="E313" s="232" t="s">
        <v>8528</v>
      </c>
      <c r="F313" s="232" t="s">
        <v>16384</v>
      </c>
    </row>
    <row r="314" spans="1:7">
      <c r="A314" s="164" t="s">
        <v>16395</v>
      </c>
      <c r="B314" s="9" t="s">
        <v>8424</v>
      </c>
      <c r="C314" s="231">
        <v>6.82</v>
      </c>
      <c r="E314" s="232" t="s">
        <v>8528</v>
      </c>
      <c r="F314" s="232" t="s">
        <v>16384</v>
      </c>
      <c r="G314" s="232"/>
    </row>
    <row r="315" spans="1:7">
      <c r="A315" s="164" t="s">
        <v>16396</v>
      </c>
      <c r="B315" s="9" t="s">
        <v>8424</v>
      </c>
      <c r="C315" s="231">
        <v>12.17</v>
      </c>
      <c r="E315" s="232" t="s">
        <v>8528</v>
      </c>
      <c r="F315" s="232" t="s">
        <v>16384</v>
      </c>
      <c r="G315" s="232"/>
    </row>
    <row r="316" spans="1:7">
      <c r="A316" s="164" t="s">
        <v>16397</v>
      </c>
      <c r="B316" s="9" t="s">
        <v>8424</v>
      </c>
      <c r="C316" s="231">
        <v>12.68</v>
      </c>
      <c r="E316" s="232" t="s">
        <v>8528</v>
      </c>
      <c r="F316" s="232" t="s">
        <v>16384</v>
      </c>
      <c r="G316" s="232"/>
    </row>
    <row r="317" spans="1:7">
      <c r="A317" s="9" t="s">
        <v>16398</v>
      </c>
      <c r="B317" s="9" t="s">
        <v>8475</v>
      </c>
      <c r="C317" s="231">
        <v>9.3000000000000007</v>
      </c>
      <c r="E317" s="232" t="s">
        <v>8527</v>
      </c>
      <c r="F317" s="232" t="s">
        <v>16384</v>
      </c>
    </row>
    <row r="318" spans="1:7">
      <c r="A318" s="9" t="s">
        <v>16399</v>
      </c>
      <c r="B318" s="9" t="s">
        <v>8475</v>
      </c>
      <c r="C318" s="231">
        <v>23.53</v>
      </c>
      <c r="E318" s="232" t="s">
        <v>8527</v>
      </c>
      <c r="F318" s="232" t="s">
        <v>16384</v>
      </c>
    </row>
    <row r="319" spans="1:7">
      <c r="A319" s="9" t="s">
        <v>16400</v>
      </c>
      <c r="B319" s="9" t="s">
        <v>8475</v>
      </c>
      <c r="C319" s="231">
        <v>23.68</v>
      </c>
      <c r="E319" s="232" t="s">
        <v>8527</v>
      </c>
      <c r="F319" s="232" t="s">
        <v>16384</v>
      </c>
    </row>
    <row r="320" spans="1:7">
      <c r="A320" s="9" t="s">
        <v>16401</v>
      </c>
      <c r="B320" s="9" t="s">
        <v>8475</v>
      </c>
      <c r="C320" s="231">
        <v>10.17</v>
      </c>
      <c r="E320" s="232" t="s">
        <v>8527</v>
      </c>
      <c r="F320" s="232" t="s">
        <v>16384</v>
      </c>
    </row>
    <row r="321" spans="1:10">
      <c r="A321" s="9" t="s">
        <v>16402</v>
      </c>
      <c r="B321" s="9" t="s">
        <v>8475</v>
      </c>
      <c r="C321" s="231">
        <v>10.23</v>
      </c>
      <c r="E321" s="232" t="s">
        <v>8527</v>
      </c>
      <c r="F321" s="232" t="s">
        <v>16384</v>
      </c>
    </row>
    <row r="322" spans="1:10">
      <c r="A322" s="9" t="s">
        <v>16403</v>
      </c>
      <c r="B322" s="9" t="s">
        <v>8475</v>
      </c>
      <c r="C322" s="231">
        <v>11.77</v>
      </c>
      <c r="E322" s="232" t="s">
        <v>8527</v>
      </c>
      <c r="F322" s="232" t="s">
        <v>16384</v>
      </c>
    </row>
    <row r="323" spans="1:10">
      <c r="A323" s="9" t="s">
        <v>16404</v>
      </c>
      <c r="B323" s="9" t="s">
        <v>8475</v>
      </c>
      <c r="C323" s="231">
        <v>11.8</v>
      </c>
      <c r="E323" s="232" t="s">
        <v>8527</v>
      </c>
      <c r="F323" s="232" t="s">
        <v>16384</v>
      </c>
    </row>
    <row r="324" spans="1:10" s="234" customFormat="1">
      <c r="A324" s="234" t="s">
        <v>16405</v>
      </c>
      <c r="B324" s="234" t="s">
        <v>8475</v>
      </c>
      <c r="C324" s="235">
        <v>12.08</v>
      </c>
      <c r="D324" s="235"/>
      <c r="E324" s="236" t="s">
        <v>8527</v>
      </c>
      <c r="F324" s="236" t="s">
        <v>16384</v>
      </c>
      <c r="G324" s="235"/>
    </row>
    <row r="325" spans="1:10">
      <c r="A325" s="9" t="s">
        <v>17556</v>
      </c>
      <c r="B325" s="9" t="s">
        <v>8430</v>
      </c>
      <c r="C325" s="231">
        <v>10.7</v>
      </c>
      <c r="E325" s="232" t="s">
        <v>11076</v>
      </c>
      <c r="F325" s="232" t="s">
        <v>15049</v>
      </c>
      <c r="G325" s="256"/>
    </row>
    <row r="326" spans="1:10">
      <c r="A326" s="9" t="s">
        <v>17557</v>
      </c>
      <c r="B326" s="9" t="s">
        <v>8424</v>
      </c>
      <c r="C326" s="231">
        <v>11.22</v>
      </c>
      <c r="E326" s="232" t="s">
        <v>11076</v>
      </c>
      <c r="F326" s="232" t="s">
        <v>15049</v>
      </c>
      <c r="G326" s="256"/>
      <c r="J326" s="164"/>
    </row>
    <row r="327" spans="1:10">
      <c r="A327" s="164" t="s">
        <v>17558</v>
      </c>
      <c r="B327" s="9" t="s">
        <v>3772</v>
      </c>
      <c r="C327" s="231">
        <v>10.050000000000001</v>
      </c>
      <c r="E327" s="232" t="s">
        <v>11076</v>
      </c>
      <c r="F327" s="232" t="s">
        <v>15049</v>
      </c>
      <c r="G327" s="256"/>
    </row>
    <row r="328" spans="1:10">
      <c r="A328" s="164" t="s">
        <v>17559</v>
      </c>
      <c r="B328" s="9" t="s">
        <v>8430</v>
      </c>
      <c r="C328" s="231">
        <v>10.42</v>
      </c>
      <c r="E328" s="232" t="s">
        <v>11076</v>
      </c>
      <c r="F328" s="232" t="s">
        <v>15049</v>
      </c>
      <c r="G328" s="256"/>
    </row>
    <row r="329" spans="1:10">
      <c r="A329" s="164" t="s">
        <v>17560</v>
      </c>
      <c r="B329" s="9" t="s">
        <v>8458</v>
      </c>
      <c r="C329" s="231">
        <v>15.7</v>
      </c>
      <c r="E329" s="232" t="s">
        <v>11076</v>
      </c>
      <c r="F329" s="232" t="s">
        <v>15049</v>
      </c>
      <c r="G329" s="233"/>
    </row>
    <row r="330" spans="1:10">
      <c r="A330" s="9" t="s">
        <v>17561</v>
      </c>
      <c r="B330" s="9" t="s">
        <v>8426</v>
      </c>
      <c r="C330" s="231">
        <v>25.77</v>
      </c>
      <c r="E330" s="232" t="s">
        <v>11076</v>
      </c>
      <c r="F330" s="232" t="s">
        <v>15049</v>
      </c>
      <c r="G330" s="257"/>
    </row>
    <row r="331" spans="1:10">
      <c r="A331" s="9" t="s">
        <v>17562</v>
      </c>
      <c r="B331" s="9" t="s">
        <v>16970</v>
      </c>
      <c r="C331" s="231">
        <v>6.3</v>
      </c>
      <c r="E331" s="232" t="s">
        <v>11076</v>
      </c>
      <c r="F331" s="232" t="s">
        <v>15049</v>
      </c>
      <c r="G331" s="257"/>
    </row>
    <row r="332" spans="1:10">
      <c r="A332" s="164" t="s">
        <v>17563</v>
      </c>
      <c r="B332" s="9" t="s">
        <v>8458</v>
      </c>
      <c r="C332" s="231">
        <v>13.35</v>
      </c>
      <c r="E332" s="232" t="s">
        <v>17564</v>
      </c>
      <c r="F332" s="232" t="s">
        <v>17565</v>
      </c>
      <c r="G332" s="233"/>
    </row>
    <row r="333" spans="1:10">
      <c r="A333" s="9" t="s">
        <v>17566</v>
      </c>
      <c r="B333" s="9" t="s">
        <v>14316</v>
      </c>
      <c r="C333" s="231">
        <v>13.9</v>
      </c>
      <c r="E333" s="232" t="s">
        <v>11076</v>
      </c>
      <c r="F333" s="232" t="s">
        <v>15049</v>
      </c>
      <c r="G333" s="256"/>
    </row>
    <row r="334" spans="1:10">
      <c r="A334" s="9" t="s">
        <v>17567</v>
      </c>
      <c r="B334" s="9" t="s">
        <v>8436</v>
      </c>
      <c r="C334" s="231">
        <v>35.020000000000003</v>
      </c>
      <c r="E334" s="232" t="s">
        <v>11066</v>
      </c>
      <c r="F334" s="232" t="s">
        <v>15042</v>
      </c>
      <c r="G334" s="256"/>
    </row>
    <row r="335" spans="1:10">
      <c r="A335" s="164" t="s">
        <v>17568</v>
      </c>
      <c r="B335" s="9" t="s">
        <v>8430</v>
      </c>
      <c r="C335" s="231">
        <v>33.520000000000003</v>
      </c>
      <c r="E335" s="232" t="s">
        <v>11066</v>
      </c>
      <c r="F335" s="232" t="s">
        <v>15042</v>
      </c>
      <c r="G335" s="232"/>
    </row>
    <row r="336" spans="1:10">
      <c r="A336" s="164" t="s">
        <v>17569</v>
      </c>
      <c r="B336" s="9" t="s">
        <v>8424</v>
      </c>
      <c r="C336" s="231">
        <v>10.029999999999999</v>
      </c>
      <c r="E336" s="232" t="s">
        <v>11066</v>
      </c>
      <c r="F336" s="232" t="s">
        <v>15042</v>
      </c>
      <c r="G336" s="232"/>
    </row>
    <row r="337" spans="1:7">
      <c r="A337" s="9" t="s">
        <v>17570</v>
      </c>
      <c r="B337" s="9" t="s">
        <v>8424</v>
      </c>
      <c r="C337" s="231">
        <v>26.03</v>
      </c>
      <c r="E337" s="232" t="s">
        <v>11066</v>
      </c>
      <c r="F337" s="232" t="s">
        <v>15042</v>
      </c>
    </row>
    <row r="338" spans="1:7">
      <c r="A338" s="9" t="s">
        <v>17571</v>
      </c>
      <c r="B338" s="9" t="s">
        <v>8430</v>
      </c>
      <c r="C338" s="231">
        <v>20.87</v>
      </c>
      <c r="E338" s="232" t="s">
        <v>11066</v>
      </c>
      <c r="F338" s="232" t="s">
        <v>15042</v>
      </c>
      <c r="G338" s="258"/>
    </row>
    <row r="339" spans="1:7">
      <c r="A339" s="9" t="s">
        <v>17572</v>
      </c>
      <c r="B339" s="9" t="s">
        <v>8424</v>
      </c>
      <c r="C339" s="231">
        <v>4.3</v>
      </c>
      <c r="E339" s="232" t="s">
        <v>11102</v>
      </c>
      <c r="F339" s="232" t="s">
        <v>3054</v>
      </c>
    </row>
    <row r="340" spans="1:7">
      <c r="A340" s="9" t="s">
        <v>17573</v>
      </c>
      <c r="B340" s="9" t="s">
        <v>8424</v>
      </c>
      <c r="C340" s="231">
        <v>4.7300000000000004</v>
      </c>
      <c r="E340" s="232" t="s">
        <v>11102</v>
      </c>
      <c r="F340" s="232" t="s">
        <v>3054</v>
      </c>
    </row>
    <row r="341" spans="1:7">
      <c r="A341" s="9" t="s">
        <v>17574</v>
      </c>
      <c r="B341" s="9" t="s">
        <v>8424</v>
      </c>
      <c r="C341" s="231">
        <v>5.7</v>
      </c>
      <c r="E341" s="232" t="s">
        <v>11102</v>
      </c>
      <c r="F341" s="232" t="s">
        <v>3054</v>
      </c>
      <c r="G341" s="232"/>
    </row>
    <row r="342" spans="1:7">
      <c r="A342" s="9" t="s">
        <v>17575</v>
      </c>
      <c r="B342" s="9" t="s">
        <v>8424</v>
      </c>
      <c r="C342" s="231">
        <v>5.03</v>
      </c>
      <c r="E342" s="232" t="s">
        <v>11102</v>
      </c>
      <c r="F342" s="232" t="s">
        <v>3054</v>
      </c>
      <c r="G342" s="232"/>
    </row>
    <row r="343" spans="1:7">
      <c r="A343" s="9" t="s">
        <v>17576</v>
      </c>
      <c r="B343" s="9" t="s">
        <v>8424</v>
      </c>
      <c r="C343" s="231">
        <v>5.62</v>
      </c>
      <c r="E343" s="232" t="s">
        <v>11102</v>
      </c>
      <c r="F343" s="232" t="s">
        <v>3054</v>
      </c>
    </row>
    <row r="344" spans="1:7">
      <c r="A344" s="9" t="s">
        <v>17577</v>
      </c>
      <c r="B344" s="9" t="s">
        <v>8424</v>
      </c>
      <c r="C344" s="231">
        <v>11.23</v>
      </c>
      <c r="E344" s="232" t="s">
        <v>11102</v>
      </c>
      <c r="F344" s="232" t="s">
        <v>3054</v>
      </c>
      <c r="G344" s="232"/>
    </row>
    <row r="345" spans="1:7">
      <c r="A345" s="164" t="s">
        <v>17578</v>
      </c>
      <c r="B345" s="9" t="s">
        <v>8424</v>
      </c>
      <c r="C345" s="231">
        <v>11.77</v>
      </c>
      <c r="E345" s="232" t="s">
        <v>11102</v>
      </c>
      <c r="F345" s="232" t="s">
        <v>3054</v>
      </c>
      <c r="G345" s="232"/>
    </row>
    <row r="346" spans="1:7">
      <c r="A346" s="164" t="s">
        <v>17579</v>
      </c>
      <c r="B346" s="9" t="s">
        <v>8424</v>
      </c>
      <c r="C346" s="231">
        <v>7.67</v>
      </c>
      <c r="E346" s="232" t="s">
        <v>11102</v>
      </c>
      <c r="F346" s="232" t="s">
        <v>3054</v>
      </c>
      <c r="G346" s="232"/>
    </row>
    <row r="347" spans="1:7">
      <c r="A347" s="164" t="s">
        <v>17580</v>
      </c>
      <c r="B347" s="9" t="s">
        <v>8475</v>
      </c>
      <c r="C347" s="231">
        <v>4.13</v>
      </c>
      <c r="E347" s="232" t="s">
        <v>11102</v>
      </c>
      <c r="F347" s="232" t="s">
        <v>3054</v>
      </c>
      <c r="G347" s="232"/>
    </row>
    <row r="348" spans="1:7">
      <c r="A348" s="9" t="s">
        <v>17581</v>
      </c>
      <c r="B348" s="9" t="s">
        <v>8424</v>
      </c>
      <c r="C348" s="231">
        <v>6.92</v>
      </c>
      <c r="E348" s="232" t="s">
        <v>17582</v>
      </c>
      <c r="F348" s="232" t="s">
        <v>17583</v>
      </c>
    </row>
    <row r="349" spans="1:7">
      <c r="A349" s="9" t="s">
        <v>17584</v>
      </c>
      <c r="B349" s="9" t="s">
        <v>8475</v>
      </c>
      <c r="C349" s="231">
        <v>6.65</v>
      </c>
      <c r="E349" s="232" t="s">
        <v>11092</v>
      </c>
      <c r="F349" s="232" t="s">
        <v>3054</v>
      </c>
    </row>
    <row r="350" spans="1:7">
      <c r="A350" s="9" t="s">
        <v>17585</v>
      </c>
      <c r="B350" s="9" t="s">
        <v>8475</v>
      </c>
      <c r="C350" s="231">
        <v>6.75</v>
      </c>
      <c r="E350" s="232" t="s">
        <v>11092</v>
      </c>
      <c r="F350" s="232" t="s">
        <v>3054</v>
      </c>
    </row>
    <row r="351" spans="1:7">
      <c r="A351" s="164" t="s">
        <v>17586</v>
      </c>
      <c r="B351" s="9" t="s">
        <v>8475</v>
      </c>
      <c r="C351" s="231">
        <v>6.7</v>
      </c>
      <c r="E351" s="232" t="s">
        <v>11092</v>
      </c>
      <c r="F351" s="232" t="s">
        <v>3054</v>
      </c>
      <c r="G351" s="233"/>
    </row>
    <row r="352" spans="1:7">
      <c r="A352" s="164" t="s">
        <v>17587</v>
      </c>
      <c r="B352" s="9" t="s">
        <v>8475</v>
      </c>
      <c r="C352" s="231">
        <v>8.1999999999999993</v>
      </c>
      <c r="E352" s="232" t="s">
        <v>11092</v>
      </c>
      <c r="F352" s="232" t="s">
        <v>3054</v>
      </c>
      <c r="G352" s="233"/>
    </row>
    <row r="353" spans="1:10">
      <c r="A353" s="9" t="s">
        <v>17588</v>
      </c>
      <c r="B353" s="9" t="s">
        <v>8475</v>
      </c>
      <c r="C353" s="231">
        <v>6.67</v>
      </c>
      <c r="E353" s="232" t="s">
        <v>11092</v>
      </c>
      <c r="F353" s="232" t="s">
        <v>3054</v>
      </c>
    </row>
    <row r="354" spans="1:10">
      <c r="A354" s="9" t="s">
        <v>17589</v>
      </c>
      <c r="B354" s="9" t="s">
        <v>8475</v>
      </c>
      <c r="C354" s="231">
        <v>6.65</v>
      </c>
      <c r="E354" s="232" t="s">
        <v>11092</v>
      </c>
      <c r="F354" s="232" t="s">
        <v>3054</v>
      </c>
    </row>
    <row r="355" spans="1:10">
      <c r="A355" s="164" t="s">
        <v>17590</v>
      </c>
      <c r="B355" s="9" t="s">
        <v>8458</v>
      </c>
      <c r="C355" s="231">
        <v>17.55</v>
      </c>
      <c r="E355" s="232" t="s">
        <v>17591</v>
      </c>
      <c r="F355" s="232" t="s">
        <v>17592</v>
      </c>
      <c r="G355" s="232"/>
    </row>
    <row r="356" spans="1:10" s="234" customFormat="1">
      <c r="A356" s="234" t="s">
        <v>17593</v>
      </c>
      <c r="B356" s="234" t="s">
        <v>8458</v>
      </c>
      <c r="C356" s="235">
        <v>40.369999999999997</v>
      </c>
      <c r="D356" s="235"/>
      <c r="E356" s="236" t="s">
        <v>17591</v>
      </c>
      <c r="F356" s="236" t="s">
        <v>17592</v>
      </c>
      <c r="G356" s="236" t="s">
        <v>17594</v>
      </c>
    </row>
    <row r="357" spans="1:10">
      <c r="A357" s="9" t="s">
        <v>18212</v>
      </c>
      <c r="B357" s="9" t="s">
        <v>8458</v>
      </c>
      <c r="C357" s="231">
        <v>23.73</v>
      </c>
      <c r="E357" s="232" t="s">
        <v>18213</v>
      </c>
      <c r="F357" s="232" t="s">
        <v>18214</v>
      </c>
      <c r="G357" s="256"/>
    </row>
    <row r="358" spans="1:10">
      <c r="A358" s="9" t="s">
        <v>18215</v>
      </c>
      <c r="B358" s="9" t="s">
        <v>8424</v>
      </c>
      <c r="C358" s="231">
        <v>13.78</v>
      </c>
      <c r="E358" s="232" t="s">
        <v>18213</v>
      </c>
      <c r="F358" s="232" t="s">
        <v>18214</v>
      </c>
      <c r="G358" s="256"/>
      <c r="J358" s="164"/>
    </row>
    <row r="359" spans="1:10">
      <c r="A359" s="164" t="s">
        <v>18216</v>
      </c>
      <c r="B359" s="9" t="s">
        <v>17307</v>
      </c>
      <c r="C359" s="231">
        <v>4.82</v>
      </c>
      <c r="E359" s="232" t="s">
        <v>18213</v>
      </c>
      <c r="F359" s="232" t="s">
        <v>18214</v>
      </c>
      <c r="G359" s="256"/>
    </row>
    <row r="360" spans="1:10">
      <c r="A360" s="164" t="s">
        <v>18217</v>
      </c>
      <c r="B360" s="9" t="s">
        <v>8458</v>
      </c>
      <c r="C360" s="231">
        <v>38.5</v>
      </c>
      <c r="E360" s="232" t="s">
        <v>18213</v>
      </c>
      <c r="F360" s="232" t="s">
        <v>18214</v>
      </c>
      <c r="G360" s="256"/>
    </row>
    <row r="361" spans="1:10">
      <c r="A361" s="164" t="s">
        <v>18218</v>
      </c>
      <c r="B361" s="9" t="s">
        <v>8475</v>
      </c>
      <c r="C361" s="231">
        <v>6.95</v>
      </c>
      <c r="E361" s="232" t="s">
        <v>18213</v>
      </c>
      <c r="F361" s="232" t="s">
        <v>18214</v>
      </c>
      <c r="G361" s="233"/>
    </row>
    <row r="362" spans="1:10">
      <c r="A362" s="9" t="s">
        <v>18219</v>
      </c>
      <c r="B362" s="9" t="s">
        <v>8430</v>
      </c>
      <c r="C362" s="231">
        <v>17.87</v>
      </c>
      <c r="E362" s="232" t="s">
        <v>18213</v>
      </c>
      <c r="F362" s="232" t="s">
        <v>18214</v>
      </c>
      <c r="G362" s="257"/>
    </row>
    <row r="363" spans="1:10">
      <c r="A363" s="9" t="s">
        <v>18220</v>
      </c>
      <c r="B363" s="9" t="s">
        <v>8458</v>
      </c>
      <c r="C363" s="231">
        <v>39.200000000000003</v>
      </c>
      <c r="E363" s="232" t="s">
        <v>18213</v>
      </c>
      <c r="F363" s="232" t="s">
        <v>18214</v>
      </c>
      <c r="G363" s="257"/>
    </row>
    <row r="364" spans="1:10">
      <c r="A364" s="164" t="s">
        <v>18221</v>
      </c>
      <c r="B364" s="9" t="s">
        <v>8424</v>
      </c>
      <c r="C364" s="231">
        <v>15.58</v>
      </c>
      <c r="E364" s="232" t="s">
        <v>18213</v>
      </c>
      <c r="F364" s="232" t="s">
        <v>18214</v>
      </c>
      <c r="G364" s="233"/>
    </row>
    <row r="365" spans="1:10">
      <c r="A365" s="9" t="s">
        <v>18222</v>
      </c>
      <c r="B365" s="9" t="s">
        <v>3772</v>
      </c>
      <c r="C365" s="231">
        <v>11.42</v>
      </c>
      <c r="E365" s="232" t="s">
        <v>18213</v>
      </c>
      <c r="F365" s="232" t="s">
        <v>18214</v>
      </c>
      <c r="G365" s="256"/>
    </row>
    <row r="366" spans="1:10">
      <c r="A366" s="9" t="s">
        <v>18223</v>
      </c>
      <c r="B366" s="9" t="s">
        <v>14316</v>
      </c>
      <c r="C366" s="231">
        <v>5.78</v>
      </c>
      <c r="E366" s="232" t="s">
        <v>18213</v>
      </c>
      <c r="F366" s="232" t="s">
        <v>18214</v>
      </c>
      <c r="G366" s="256"/>
    </row>
    <row r="367" spans="1:10">
      <c r="A367" s="164" t="s">
        <v>18224</v>
      </c>
      <c r="B367" s="9" t="s">
        <v>8424</v>
      </c>
      <c r="C367" s="231">
        <v>31.18</v>
      </c>
      <c r="E367" s="232" t="s">
        <v>18225</v>
      </c>
      <c r="F367" s="232" t="s">
        <v>18226</v>
      </c>
      <c r="G367" s="232"/>
    </row>
    <row r="368" spans="1:10">
      <c r="A368" s="164" t="s">
        <v>18227</v>
      </c>
      <c r="B368" s="9" t="s">
        <v>8424</v>
      </c>
      <c r="C368" s="231">
        <v>14.77</v>
      </c>
      <c r="E368" s="232" t="s">
        <v>18225</v>
      </c>
      <c r="F368" s="232" t="s">
        <v>18226</v>
      </c>
      <c r="G368" s="232"/>
    </row>
    <row r="369" spans="1:7">
      <c r="A369" s="9" t="s">
        <v>18228</v>
      </c>
      <c r="B369" s="9" t="s">
        <v>8424</v>
      </c>
      <c r="C369" s="231">
        <v>20.8</v>
      </c>
      <c r="E369" s="232" t="s">
        <v>18225</v>
      </c>
      <c r="F369" s="232" t="s">
        <v>18226</v>
      </c>
    </row>
    <row r="370" spans="1:7">
      <c r="A370" s="9" t="s">
        <v>18229</v>
      </c>
      <c r="B370" s="9" t="s">
        <v>12596</v>
      </c>
      <c r="C370" s="231">
        <v>3.72</v>
      </c>
      <c r="E370" s="232" t="s">
        <v>18230</v>
      </c>
      <c r="F370" s="232" t="s">
        <v>18231</v>
      </c>
      <c r="G370" s="258"/>
    </row>
    <row r="371" spans="1:7">
      <c r="A371" s="9" t="s">
        <v>18232</v>
      </c>
      <c r="B371" s="9" t="s">
        <v>8424</v>
      </c>
      <c r="C371" s="231">
        <v>4.55</v>
      </c>
      <c r="E371" s="232" t="s">
        <v>18230</v>
      </c>
      <c r="F371" s="232" t="s">
        <v>18231</v>
      </c>
    </row>
    <row r="372" spans="1:7">
      <c r="A372" s="9" t="s">
        <v>18233</v>
      </c>
      <c r="B372" s="9" t="s">
        <v>8424</v>
      </c>
      <c r="C372" s="231">
        <v>8.6</v>
      </c>
      <c r="E372" s="232" t="s">
        <v>18230</v>
      </c>
      <c r="F372" s="232" t="s">
        <v>18231</v>
      </c>
    </row>
    <row r="373" spans="1:7">
      <c r="A373" s="9" t="s">
        <v>18234</v>
      </c>
      <c r="B373" s="9" t="s">
        <v>8424</v>
      </c>
      <c r="C373" s="231">
        <v>9.35</v>
      </c>
      <c r="E373" s="232" t="s">
        <v>18230</v>
      </c>
      <c r="F373" s="232" t="s">
        <v>18231</v>
      </c>
      <c r="G373" s="232"/>
    </row>
    <row r="374" spans="1:7">
      <c r="A374" s="9" t="s">
        <v>18235</v>
      </c>
      <c r="B374" s="9" t="s">
        <v>8424</v>
      </c>
      <c r="C374" s="231">
        <v>15.23</v>
      </c>
      <c r="E374" s="232" t="s">
        <v>18230</v>
      </c>
      <c r="F374" s="232" t="s">
        <v>18231</v>
      </c>
      <c r="G374" s="232"/>
    </row>
    <row r="375" spans="1:7">
      <c r="A375" s="9" t="s">
        <v>18236</v>
      </c>
      <c r="B375" s="9" t="s">
        <v>8424</v>
      </c>
      <c r="C375" s="231">
        <v>3.47</v>
      </c>
      <c r="E375" s="232" t="s">
        <v>18230</v>
      </c>
      <c r="F375" s="232" t="s">
        <v>18231</v>
      </c>
    </row>
    <row r="376" spans="1:7">
      <c r="A376" s="9" t="s">
        <v>18237</v>
      </c>
      <c r="B376" s="9" t="s">
        <v>8424</v>
      </c>
      <c r="C376" s="231">
        <v>3.87</v>
      </c>
      <c r="E376" s="232" t="s">
        <v>18230</v>
      </c>
      <c r="F376" s="232" t="s">
        <v>18231</v>
      </c>
      <c r="G376" s="232"/>
    </row>
    <row r="377" spans="1:7">
      <c r="A377" s="164" t="s">
        <v>18238</v>
      </c>
      <c r="B377" s="9" t="s">
        <v>8424</v>
      </c>
      <c r="C377" s="231">
        <v>5.52</v>
      </c>
      <c r="E377" s="232" t="s">
        <v>18230</v>
      </c>
      <c r="F377" s="232" t="s">
        <v>18231</v>
      </c>
      <c r="G377" s="232"/>
    </row>
    <row r="378" spans="1:7">
      <c r="A378" s="164" t="s">
        <v>18239</v>
      </c>
      <c r="B378" s="9" t="s">
        <v>8458</v>
      </c>
      <c r="C378" s="231">
        <v>6.57</v>
      </c>
      <c r="E378" s="232" t="s">
        <v>18230</v>
      </c>
      <c r="F378" s="232" t="s">
        <v>18231</v>
      </c>
      <c r="G378" s="232"/>
    </row>
    <row r="379" spans="1:7">
      <c r="A379" s="164" t="s">
        <v>18240</v>
      </c>
      <c r="B379" s="9" t="s">
        <v>8424</v>
      </c>
      <c r="C379" s="231">
        <v>4.05</v>
      </c>
      <c r="E379" s="232" t="s">
        <v>18230</v>
      </c>
      <c r="F379" s="232" t="s">
        <v>18231</v>
      </c>
      <c r="G379" s="232"/>
    </row>
    <row r="380" spans="1:7">
      <c r="A380" s="9" t="s">
        <v>18241</v>
      </c>
      <c r="B380" s="9" t="s">
        <v>8424</v>
      </c>
      <c r="C380" s="231">
        <v>5.23</v>
      </c>
      <c r="E380" s="232" t="s">
        <v>18230</v>
      </c>
      <c r="F380" s="232" t="s">
        <v>18231</v>
      </c>
    </row>
    <row r="381" spans="1:7">
      <c r="A381" s="9" t="s">
        <v>18242</v>
      </c>
      <c r="B381" s="9" t="s">
        <v>8424</v>
      </c>
      <c r="C381" s="231">
        <v>9.7799999999999994</v>
      </c>
      <c r="E381" s="232" t="s">
        <v>18230</v>
      </c>
      <c r="F381" s="232" t="s">
        <v>18231</v>
      </c>
    </row>
    <row r="382" spans="1:7">
      <c r="A382" s="9" t="s">
        <v>18243</v>
      </c>
      <c r="B382" s="9" t="s">
        <v>8424</v>
      </c>
      <c r="C382" s="231">
        <v>10.3</v>
      </c>
      <c r="E382" s="232" t="s">
        <v>18230</v>
      </c>
      <c r="F382" s="232" t="s">
        <v>18231</v>
      </c>
    </row>
    <row r="383" spans="1:7">
      <c r="A383" s="164" t="s">
        <v>18244</v>
      </c>
      <c r="B383" s="9" t="s">
        <v>8475</v>
      </c>
      <c r="C383" s="231">
        <v>12.58</v>
      </c>
      <c r="E383" s="232" t="s">
        <v>18245</v>
      </c>
      <c r="F383" s="232" t="s">
        <v>18231</v>
      </c>
      <c r="G383" s="233"/>
    </row>
    <row r="384" spans="1:7">
      <c r="A384" s="164" t="s">
        <v>18246</v>
      </c>
      <c r="B384" s="9" t="s">
        <v>8475</v>
      </c>
      <c r="C384" s="231">
        <v>12.38</v>
      </c>
      <c r="E384" s="232" t="s">
        <v>18245</v>
      </c>
      <c r="F384" s="232" t="s">
        <v>18231</v>
      </c>
      <c r="G384" s="233"/>
    </row>
    <row r="385" spans="1:10">
      <c r="A385" s="9" t="s">
        <v>18247</v>
      </c>
      <c r="B385" s="9" t="s">
        <v>8475</v>
      </c>
      <c r="C385" s="231">
        <v>12.38</v>
      </c>
      <c r="E385" s="232" t="s">
        <v>18245</v>
      </c>
      <c r="F385" s="232" t="s">
        <v>18231</v>
      </c>
    </row>
    <row r="386" spans="1:10">
      <c r="A386" s="9" t="s">
        <v>18248</v>
      </c>
      <c r="B386" s="9" t="s">
        <v>8475</v>
      </c>
      <c r="C386" s="231">
        <v>12.72</v>
      </c>
      <c r="E386" s="232" t="s">
        <v>18245</v>
      </c>
      <c r="F386" s="232" t="s">
        <v>18231</v>
      </c>
    </row>
    <row r="387" spans="1:10">
      <c r="A387" s="164" t="s">
        <v>18249</v>
      </c>
      <c r="B387" s="9" t="s">
        <v>8475</v>
      </c>
      <c r="C387" s="231">
        <v>13.48</v>
      </c>
      <c r="E387" s="232" t="s">
        <v>18245</v>
      </c>
      <c r="F387" s="232" t="s">
        <v>18231</v>
      </c>
      <c r="G387" s="232"/>
    </row>
    <row r="388" spans="1:10">
      <c r="A388" s="9" t="s">
        <v>18250</v>
      </c>
      <c r="B388" s="9" t="s">
        <v>8475</v>
      </c>
      <c r="C388" s="231">
        <v>13.97</v>
      </c>
      <c r="E388" s="232" t="s">
        <v>18245</v>
      </c>
      <c r="F388" s="232" t="s">
        <v>18231</v>
      </c>
      <c r="G388" s="232"/>
    </row>
    <row r="389" spans="1:10">
      <c r="A389" s="9" t="s">
        <v>18251</v>
      </c>
      <c r="B389" s="9" t="s">
        <v>8475</v>
      </c>
      <c r="C389" s="231">
        <v>14.07</v>
      </c>
      <c r="E389" s="232" t="s">
        <v>18245</v>
      </c>
      <c r="F389" s="232" t="s">
        <v>18231</v>
      </c>
    </row>
    <row r="390" spans="1:10">
      <c r="A390" s="9" t="s">
        <v>18252</v>
      </c>
      <c r="B390" s="9" t="s">
        <v>8475</v>
      </c>
      <c r="C390" s="231">
        <v>14.37</v>
      </c>
      <c r="E390" s="232" t="s">
        <v>18245</v>
      </c>
      <c r="F390" s="232" t="s">
        <v>18231</v>
      </c>
    </row>
    <row r="391" spans="1:10">
      <c r="A391" s="164" t="s">
        <v>18253</v>
      </c>
      <c r="B391" s="9" t="s">
        <v>8475</v>
      </c>
      <c r="C391" s="231">
        <v>6.1</v>
      </c>
      <c r="E391" s="232" t="s">
        <v>18245</v>
      </c>
      <c r="F391" s="232" t="s">
        <v>18231</v>
      </c>
      <c r="G391" s="232"/>
    </row>
    <row r="392" spans="1:10" s="234" customFormat="1">
      <c r="A392" s="243" t="s">
        <v>18254</v>
      </c>
      <c r="B392" s="234" t="s">
        <v>8458</v>
      </c>
      <c r="C392" s="235">
        <v>17.420000000000002</v>
      </c>
      <c r="D392" s="235"/>
      <c r="E392" s="236" t="s">
        <v>18255</v>
      </c>
      <c r="F392" s="236" t="s">
        <v>18231</v>
      </c>
      <c r="G392" s="236"/>
    </row>
    <row r="393" spans="1:10">
      <c r="A393" s="9" t="s">
        <v>19270</v>
      </c>
      <c r="B393" s="9" t="s">
        <v>8424</v>
      </c>
      <c r="C393" s="231">
        <v>31.45</v>
      </c>
      <c r="E393" s="232" t="s">
        <v>11066</v>
      </c>
      <c r="F393" s="232" t="s">
        <v>15042</v>
      </c>
      <c r="G393" s="256"/>
    </row>
    <row r="394" spans="1:10">
      <c r="A394" s="9" t="s">
        <v>19271</v>
      </c>
      <c r="B394" s="9" t="s">
        <v>8430</v>
      </c>
      <c r="C394" s="231">
        <v>33.67</v>
      </c>
      <c r="E394" s="232" t="s">
        <v>11066</v>
      </c>
      <c r="F394" s="232" t="s">
        <v>15042</v>
      </c>
      <c r="G394" s="256"/>
      <c r="J394" s="164"/>
    </row>
    <row r="395" spans="1:10">
      <c r="A395" s="164" t="s">
        <v>19272</v>
      </c>
      <c r="B395" s="9" t="s">
        <v>8430</v>
      </c>
      <c r="C395" s="231">
        <v>26.83</v>
      </c>
      <c r="E395" s="232" t="s">
        <v>11066</v>
      </c>
      <c r="F395" s="232" t="s">
        <v>15042</v>
      </c>
      <c r="G395" s="256"/>
    </row>
    <row r="396" spans="1:10" ht="31.2">
      <c r="A396" s="164" t="s">
        <v>19273</v>
      </c>
      <c r="B396" s="9" t="s">
        <v>8475</v>
      </c>
      <c r="C396" s="231">
        <v>57.23</v>
      </c>
      <c r="E396" s="232" t="s">
        <v>11066</v>
      </c>
      <c r="F396" s="232" t="s">
        <v>15042</v>
      </c>
      <c r="G396" s="256" t="s">
        <v>19274</v>
      </c>
    </row>
    <row r="397" spans="1:10">
      <c r="A397" s="164" t="s">
        <v>19275</v>
      </c>
      <c r="B397" s="9" t="s">
        <v>8424</v>
      </c>
      <c r="C397" s="231">
        <v>36.33</v>
      </c>
      <c r="E397" s="232" t="s">
        <v>11066</v>
      </c>
      <c r="F397" s="232" t="s">
        <v>15042</v>
      </c>
      <c r="G397" s="233"/>
    </row>
    <row r="398" spans="1:10">
      <c r="A398" s="9" t="s">
        <v>19276</v>
      </c>
      <c r="B398" s="9" t="s">
        <v>8458</v>
      </c>
      <c r="C398" s="231">
        <v>10.199999999999999</v>
      </c>
      <c r="E398" s="232" t="s">
        <v>11066</v>
      </c>
      <c r="F398" s="232" t="s">
        <v>15042</v>
      </c>
      <c r="G398" s="257"/>
    </row>
    <row r="399" spans="1:10">
      <c r="A399" s="9" t="s">
        <v>19277</v>
      </c>
      <c r="B399" s="9" t="s">
        <v>8424</v>
      </c>
      <c r="C399" s="231">
        <v>9.6999999999999993</v>
      </c>
      <c r="E399" s="232" t="s">
        <v>11066</v>
      </c>
      <c r="F399" s="232" t="s">
        <v>15042</v>
      </c>
      <c r="G399" s="257"/>
    </row>
    <row r="400" spans="1:10">
      <c r="A400" s="164" t="s">
        <v>19278</v>
      </c>
      <c r="B400" s="9" t="s">
        <v>8424</v>
      </c>
      <c r="C400" s="231">
        <v>15.18</v>
      </c>
      <c r="E400" s="232" t="s">
        <v>11066</v>
      </c>
      <c r="F400" s="232" t="s">
        <v>15042</v>
      </c>
      <c r="G400" s="233"/>
    </row>
    <row r="401" spans="1:7">
      <c r="A401" s="9" t="s">
        <v>19279</v>
      </c>
      <c r="B401" s="9" t="s">
        <v>8424</v>
      </c>
      <c r="C401" s="231">
        <v>4.83</v>
      </c>
      <c r="E401" s="232" t="s">
        <v>11076</v>
      </c>
      <c r="F401" s="232" t="s">
        <v>15049</v>
      </c>
      <c r="G401" s="256"/>
    </row>
    <row r="402" spans="1:7">
      <c r="A402" s="9" t="s">
        <v>19280</v>
      </c>
      <c r="B402" s="9" t="s">
        <v>3772</v>
      </c>
      <c r="C402" s="231">
        <v>5.13</v>
      </c>
      <c r="E402" s="232" t="s">
        <v>11076</v>
      </c>
      <c r="F402" s="232" t="s">
        <v>15049</v>
      </c>
      <c r="G402" s="256"/>
    </row>
    <row r="403" spans="1:7">
      <c r="A403" s="164" t="s">
        <v>19281</v>
      </c>
      <c r="B403" s="9" t="s">
        <v>8458</v>
      </c>
      <c r="C403" s="231">
        <v>24.4</v>
      </c>
      <c r="E403" s="232" t="s">
        <v>11076</v>
      </c>
      <c r="F403" s="232" t="s">
        <v>15049</v>
      </c>
      <c r="G403" s="232"/>
    </row>
    <row r="404" spans="1:7">
      <c r="A404" s="164" t="s">
        <v>19282</v>
      </c>
      <c r="B404" s="9" t="s">
        <v>8428</v>
      </c>
      <c r="C404" s="231">
        <v>23.05</v>
      </c>
      <c r="E404" s="232" t="s">
        <v>11076</v>
      </c>
      <c r="F404" s="232" t="s">
        <v>15049</v>
      </c>
      <c r="G404" s="232"/>
    </row>
    <row r="405" spans="1:7">
      <c r="A405" s="9" t="s">
        <v>19283</v>
      </c>
      <c r="B405" s="9" t="s">
        <v>8424</v>
      </c>
      <c r="C405" s="231">
        <v>4.0199999999999996</v>
      </c>
      <c r="E405" s="232" t="s">
        <v>11076</v>
      </c>
      <c r="F405" s="232" t="s">
        <v>15049</v>
      </c>
    </row>
    <row r="406" spans="1:7">
      <c r="A406" s="9" t="s">
        <v>19284</v>
      </c>
      <c r="B406" s="9" t="s">
        <v>8458</v>
      </c>
      <c r="C406" s="231">
        <v>24.67</v>
      </c>
      <c r="E406" s="232" t="s">
        <v>11076</v>
      </c>
      <c r="F406" s="232" t="s">
        <v>15049</v>
      </c>
      <c r="G406" s="258"/>
    </row>
    <row r="407" spans="1:7">
      <c r="A407" s="9" t="s">
        <v>19285</v>
      </c>
      <c r="B407" s="9" t="s">
        <v>8424</v>
      </c>
      <c r="C407" s="231">
        <v>11.68</v>
      </c>
      <c r="E407" s="232" t="s">
        <v>11076</v>
      </c>
      <c r="F407" s="232" t="s">
        <v>15049</v>
      </c>
    </row>
    <row r="408" spans="1:7">
      <c r="A408" s="9" t="s">
        <v>19286</v>
      </c>
      <c r="B408" s="9" t="s">
        <v>14316</v>
      </c>
      <c r="C408" s="231">
        <v>5.0999999999999996</v>
      </c>
      <c r="E408" s="232" t="s">
        <v>11076</v>
      </c>
      <c r="F408" s="232" t="s">
        <v>15049</v>
      </c>
    </row>
    <row r="409" spans="1:7">
      <c r="A409" s="9" t="s">
        <v>19287</v>
      </c>
      <c r="B409" s="9" t="s">
        <v>3772</v>
      </c>
      <c r="C409" s="231">
        <v>3.9</v>
      </c>
      <c r="E409" s="232" t="s">
        <v>11076</v>
      </c>
      <c r="F409" s="232" t="s">
        <v>15049</v>
      </c>
      <c r="G409" s="232"/>
    </row>
    <row r="410" spans="1:7">
      <c r="A410" s="9" t="s">
        <v>19288</v>
      </c>
      <c r="B410" s="9" t="s">
        <v>8475</v>
      </c>
      <c r="C410" s="231">
        <v>4.8499999999999996</v>
      </c>
      <c r="E410" s="232" t="s">
        <v>11092</v>
      </c>
      <c r="F410" s="232" t="s">
        <v>16125</v>
      </c>
      <c r="G410" s="232"/>
    </row>
    <row r="411" spans="1:7">
      <c r="A411" s="9" t="s">
        <v>19289</v>
      </c>
      <c r="B411" s="9" t="s">
        <v>8475</v>
      </c>
      <c r="C411" s="231">
        <v>19.78</v>
      </c>
      <c r="E411" s="232" t="s">
        <v>11092</v>
      </c>
      <c r="F411" s="232" t="s">
        <v>16125</v>
      </c>
    </row>
    <row r="412" spans="1:7">
      <c r="A412" s="9" t="s">
        <v>19290</v>
      </c>
      <c r="B412" s="9" t="s">
        <v>8475</v>
      </c>
      <c r="C412" s="231">
        <v>7.55</v>
      </c>
      <c r="E412" s="232" t="s">
        <v>11092</v>
      </c>
      <c r="F412" s="232" t="s">
        <v>16125</v>
      </c>
      <c r="G412" s="232"/>
    </row>
    <row r="413" spans="1:7">
      <c r="A413" s="164" t="s">
        <v>19291</v>
      </c>
      <c r="B413" s="9" t="s">
        <v>8475</v>
      </c>
      <c r="C413" s="231">
        <v>10.3</v>
      </c>
      <c r="E413" s="232" t="s">
        <v>11092</v>
      </c>
      <c r="F413" s="232" t="s">
        <v>16125</v>
      </c>
      <c r="G413" s="232"/>
    </row>
    <row r="414" spans="1:7">
      <c r="A414" s="164" t="s">
        <v>19292</v>
      </c>
      <c r="B414" s="9" t="s">
        <v>8475</v>
      </c>
      <c r="C414" s="231">
        <v>7.7</v>
      </c>
      <c r="E414" s="232" t="s">
        <v>11092</v>
      </c>
      <c r="F414" s="232" t="s">
        <v>16125</v>
      </c>
      <c r="G414" s="232"/>
    </row>
    <row r="415" spans="1:7">
      <c r="A415" s="164" t="s">
        <v>19293</v>
      </c>
      <c r="B415" s="9" t="s">
        <v>8475</v>
      </c>
      <c r="C415" s="231">
        <v>10.32</v>
      </c>
      <c r="E415" s="232" t="s">
        <v>11092</v>
      </c>
      <c r="F415" s="232" t="s">
        <v>16125</v>
      </c>
      <c r="G415" s="232"/>
    </row>
    <row r="416" spans="1:7">
      <c r="A416" s="9" t="s">
        <v>19294</v>
      </c>
      <c r="B416" s="9" t="s">
        <v>8424</v>
      </c>
      <c r="C416" s="231">
        <v>3.85</v>
      </c>
      <c r="E416" s="232" t="s">
        <v>11102</v>
      </c>
      <c r="F416" s="232" t="s">
        <v>16125</v>
      </c>
    </row>
    <row r="417" spans="1:10">
      <c r="A417" s="9" t="s">
        <v>19295</v>
      </c>
      <c r="B417" s="9" t="s">
        <v>8424</v>
      </c>
      <c r="C417" s="231">
        <v>3.95</v>
      </c>
      <c r="E417" s="232" t="s">
        <v>11102</v>
      </c>
      <c r="F417" s="232" t="s">
        <v>16125</v>
      </c>
    </row>
    <row r="418" spans="1:10">
      <c r="A418" s="9" t="s">
        <v>19296</v>
      </c>
      <c r="B418" s="9" t="s">
        <v>8424</v>
      </c>
      <c r="C418" s="231">
        <v>3.38</v>
      </c>
      <c r="E418" s="232" t="s">
        <v>11102</v>
      </c>
      <c r="F418" s="232" t="s">
        <v>16125</v>
      </c>
    </row>
    <row r="419" spans="1:10">
      <c r="A419" s="164" t="s">
        <v>19297</v>
      </c>
      <c r="B419" s="9" t="s">
        <v>8424</v>
      </c>
      <c r="C419" s="231">
        <v>3.9</v>
      </c>
      <c r="E419" s="232" t="s">
        <v>11102</v>
      </c>
      <c r="F419" s="232" t="s">
        <v>16125</v>
      </c>
      <c r="G419" s="233"/>
    </row>
    <row r="420" spans="1:10">
      <c r="A420" s="164" t="s">
        <v>19298</v>
      </c>
      <c r="B420" s="9" t="s">
        <v>8424</v>
      </c>
      <c r="C420" s="231">
        <v>9.52</v>
      </c>
      <c r="E420" s="232" t="s">
        <v>11102</v>
      </c>
      <c r="F420" s="232" t="s">
        <v>16125</v>
      </c>
      <c r="G420" s="233"/>
    </row>
    <row r="421" spans="1:10">
      <c r="A421" s="9" t="s">
        <v>19299</v>
      </c>
      <c r="B421" s="9" t="s">
        <v>8424</v>
      </c>
      <c r="C421" s="231">
        <v>9.8699999999999992</v>
      </c>
      <c r="E421" s="232" t="s">
        <v>11102</v>
      </c>
      <c r="F421" s="232" t="s">
        <v>16125</v>
      </c>
    </row>
    <row r="422" spans="1:10">
      <c r="A422" s="9" t="s">
        <v>19300</v>
      </c>
      <c r="B422" s="9" t="s">
        <v>8424</v>
      </c>
      <c r="C422" s="231">
        <v>3.45</v>
      </c>
      <c r="E422" s="232" t="s">
        <v>11102</v>
      </c>
      <c r="F422" s="232" t="s">
        <v>16125</v>
      </c>
    </row>
    <row r="423" spans="1:10">
      <c r="A423" s="164" t="s">
        <v>19301</v>
      </c>
      <c r="B423" s="9" t="s">
        <v>8424</v>
      </c>
      <c r="C423" s="231">
        <v>14.63</v>
      </c>
      <c r="E423" s="232" t="s">
        <v>11102</v>
      </c>
      <c r="F423" s="232" t="s">
        <v>16125</v>
      </c>
      <c r="G423" s="232"/>
    </row>
    <row r="424" spans="1:10">
      <c r="A424" s="9" t="s">
        <v>19302</v>
      </c>
      <c r="B424" s="9" t="s">
        <v>8424</v>
      </c>
      <c r="C424" s="231">
        <v>19.27</v>
      </c>
      <c r="E424" s="232" t="s">
        <v>11102</v>
      </c>
      <c r="F424" s="232" t="s">
        <v>16125</v>
      </c>
      <c r="G424" s="232"/>
    </row>
    <row r="425" spans="1:10">
      <c r="A425" s="9" t="s">
        <v>19303</v>
      </c>
      <c r="B425" s="9" t="s">
        <v>8424</v>
      </c>
      <c r="C425" s="231">
        <v>3.58</v>
      </c>
      <c r="E425" s="232" t="s">
        <v>11102</v>
      </c>
      <c r="F425" s="232" t="s">
        <v>16125</v>
      </c>
    </row>
    <row r="426" spans="1:10">
      <c r="A426" s="9" t="s">
        <v>19304</v>
      </c>
      <c r="B426" s="9" t="s">
        <v>8424</v>
      </c>
      <c r="C426" s="231">
        <v>3.85</v>
      </c>
      <c r="E426" s="232" t="s">
        <v>11102</v>
      </c>
      <c r="F426" s="232" t="s">
        <v>16125</v>
      </c>
    </row>
    <row r="427" spans="1:10">
      <c r="A427" s="164" t="s">
        <v>19305</v>
      </c>
      <c r="B427" s="9" t="s">
        <v>8458</v>
      </c>
      <c r="C427" s="231">
        <v>18.3</v>
      </c>
      <c r="E427" s="232" t="s">
        <v>17591</v>
      </c>
      <c r="F427" s="232" t="s">
        <v>16125</v>
      </c>
      <c r="G427" s="232"/>
    </row>
    <row r="428" spans="1:10">
      <c r="A428" s="164" t="s">
        <v>19306</v>
      </c>
      <c r="B428" s="9" t="s">
        <v>8458</v>
      </c>
      <c r="C428" s="231">
        <v>15.7</v>
      </c>
      <c r="E428" s="232" t="s">
        <v>17591</v>
      </c>
      <c r="F428" s="232" t="s">
        <v>16125</v>
      </c>
      <c r="G428" s="232"/>
    </row>
    <row r="429" spans="1:10" s="234" customFormat="1">
      <c r="A429" s="243" t="s">
        <v>19307</v>
      </c>
      <c r="B429" s="234" t="s">
        <v>8458</v>
      </c>
      <c r="C429" s="235">
        <v>37.130000000000003</v>
      </c>
      <c r="D429" s="235"/>
      <c r="E429" s="236" t="s">
        <v>17591</v>
      </c>
      <c r="F429" s="236" t="s">
        <v>16125</v>
      </c>
      <c r="G429" s="236"/>
    </row>
    <row r="430" spans="1:10">
      <c r="A430" s="9" t="s">
        <v>20172</v>
      </c>
      <c r="B430" s="9" t="s">
        <v>3772</v>
      </c>
      <c r="C430" s="231">
        <v>39.5</v>
      </c>
      <c r="E430" s="232" t="s">
        <v>11066</v>
      </c>
      <c r="F430" s="232" t="s">
        <v>15042</v>
      </c>
      <c r="G430" s="256"/>
    </row>
    <row r="431" spans="1:10">
      <c r="A431" s="9" t="s">
        <v>20173</v>
      </c>
      <c r="B431" s="9" t="s">
        <v>8430</v>
      </c>
      <c r="C431" s="231">
        <v>27.8</v>
      </c>
      <c r="E431" s="232" t="s">
        <v>11066</v>
      </c>
      <c r="F431" s="232" t="s">
        <v>15042</v>
      </c>
      <c r="G431" s="256"/>
      <c r="J431" s="164"/>
    </row>
    <row r="432" spans="1:10">
      <c r="A432" s="164" t="s">
        <v>20174</v>
      </c>
      <c r="B432" s="9" t="s">
        <v>8424</v>
      </c>
      <c r="C432" s="231">
        <v>29.73</v>
      </c>
      <c r="E432" s="232" t="s">
        <v>11066</v>
      </c>
      <c r="F432" s="232" t="s">
        <v>15042</v>
      </c>
      <c r="G432" s="256"/>
    </row>
    <row r="433" spans="1:7">
      <c r="A433" s="164" t="s">
        <v>20175</v>
      </c>
      <c r="B433" s="9" t="s">
        <v>8424</v>
      </c>
      <c r="C433" s="231">
        <v>30.78</v>
      </c>
      <c r="E433" s="232" t="s">
        <v>11066</v>
      </c>
      <c r="F433" s="232" t="s">
        <v>15042</v>
      </c>
      <c r="G433" s="256"/>
    </row>
    <row r="434" spans="1:7">
      <c r="A434" s="164" t="s">
        <v>20176</v>
      </c>
      <c r="B434" s="9" t="s">
        <v>8424</v>
      </c>
      <c r="C434" s="231">
        <v>18.149999999999999</v>
      </c>
      <c r="E434" s="232" t="s">
        <v>11066</v>
      </c>
      <c r="F434" s="232" t="s">
        <v>15042</v>
      </c>
      <c r="G434" s="233"/>
    </row>
    <row r="435" spans="1:7">
      <c r="A435" s="9" t="s">
        <v>20177</v>
      </c>
      <c r="B435" s="9" t="s">
        <v>8424</v>
      </c>
      <c r="C435" s="231">
        <v>44.88</v>
      </c>
      <c r="E435" s="232" t="s">
        <v>11066</v>
      </c>
      <c r="F435" s="232" t="s">
        <v>15042</v>
      </c>
      <c r="G435" s="257" t="s">
        <v>20178</v>
      </c>
    </row>
    <row r="436" spans="1:7">
      <c r="A436" s="9" t="s">
        <v>20179</v>
      </c>
      <c r="B436" s="9" t="s">
        <v>8430</v>
      </c>
      <c r="C436" s="231">
        <v>8.73</v>
      </c>
      <c r="E436" s="232" t="s">
        <v>11076</v>
      </c>
      <c r="F436" s="232" t="s">
        <v>15049</v>
      </c>
      <c r="G436" s="257"/>
    </row>
    <row r="437" spans="1:7">
      <c r="A437" s="164" t="s">
        <v>20180</v>
      </c>
      <c r="B437" s="9" t="s">
        <v>8458</v>
      </c>
      <c r="C437" s="231">
        <v>25.15</v>
      </c>
      <c r="E437" s="232" t="s">
        <v>11076</v>
      </c>
      <c r="F437" s="232" t="s">
        <v>15049</v>
      </c>
      <c r="G437" s="233"/>
    </row>
    <row r="438" spans="1:7">
      <c r="A438" s="9" t="s">
        <v>20181</v>
      </c>
      <c r="B438" s="9" t="s">
        <v>8475</v>
      </c>
      <c r="C438" s="231">
        <v>6.52</v>
      </c>
      <c r="E438" s="232" t="s">
        <v>11076</v>
      </c>
      <c r="F438" s="232" t="s">
        <v>15049</v>
      </c>
      <c r="G438" s="256"/>
    </row>
    <row r="439" spans="1:7">
      <c r="A439" s="9" t="s">
        <v>20182</v>
      </c>
      <c r="B439" s="9" t="s">
        <v>8458</v>
      </c>
      <c r="C439" s="231">
        <v>24.38</v>
      </c>
      <c r="E439" s="232" t="s">
        <v>11076</v>
      </c>
      <c r="F439" s="232" t="s">
        <v>15049</v>
      </c>
      <c r="G439" s="256"/>
    </row>
    <row r="440" spans="1:7">
      <c r="A440" s="164" t="s">
        <v>20183</v>
      </c>
      <c r="B440" s="9" t="s">
        <v>8424</v>
      </c>
      <c r="C440" s="231">
        <v>12.37</v>
      </c>
      <c r="E440" s="232" t="s">
        <v>11076</v>
      </c>
      <c r="F440" s="232" t="s">
        <v>15049</v>
      </c>
      <c r="G440" s="232"/>
    </row>
    <row r="441" spans="1:7">
      <c r="A441" s="164" t="s">
        <v>20184</v>
      </c>
      <c r="B441" s="9" t="s">
        <v>8426</v>
      </c>
      <c r="C441" s="231">
        <v>18.670000000000002</v>
      </c>
      <c r="E441" s="232" t="s">
        <v>11076</v>
      </c>
      <c r="F441" s="232" t="s">
        <v>15049</v>
      </c>
      <c r="G441" s="232"/>
    </row>
    <row r="442" spans="1:7">
      <c r="A442" s="9" t="s">
        <v>20185</v>
      </c>
      <c r="B442" s="9" t="s">
        <v>8428</v>
      </c>
      <c r="C442" s="231">
        <v>39.67</v>
      </c>
      <c r="E442" s="232" t="s">
        <v>11076</v>
      </c>
      <c r="F442" s="232" t="s">
        <v>15049</v>
      </c>
    </row>
    <row r="443" spans="1:7">
      <c r="A443" s="9" t="s">
        <v>20186</v>
      </c>
      <c r="B443" s="9" t="s">
        <v>14316</v>
      </c>
      <c r="C443" s="231">
        <v>4.87</v>
      </c>
      <c r="E443" s="232" t="s">
        <v>11076</v>
      </c>
      <c r="F443" s="232" t="s">
        <v>15049</v>
      </c>
      <c r="G443" s="258"/>
    </row>
    <row r="444" spans="1:7">
      <c r="A444" s="9" t="s">
        <v>20187</v>
      </c>
      <c r="B444" s="9" t="s">
        <v>8475</v>
      </c>
      <c r="C444" s="231">
        <v>6.77</v>
      </c>
      <c r="E444" s="232" t="s">
        <v>11092</v>
      </c>
      <c r="F444" s="232" t="s">
        <v>16125</v>
      </c>
    </row>
    <row r="445" spans="1:7">
      <c r="A445" s="9" t="s">
        <v>20188</v>
      </c>
      <c r="B445" s="9" t="s">
        <v>8475</v>
      </c>
      <c r="C445" s="231">
        <v>9.92</v>
      </c>
      <c r="E445" s="232" t="s">
        <v>11092</v>
      </c>
      <c r="F445" s="232" t="s">
        <v>16125</v>
      </c>
    </row>
    <row r="446" spans="1:7">
      <c r="A446" s="9" t="s">
        <v>20189</v>
      </c>
      <c r="B446" s="9" t="s">
        <v>8475</v>
      </c>
      <c r="C446" s="231">
        <v>6.73</v>
      </c>
      <c r="E446" s="232" t="s">
        <v>11092</v>
      </c>
      <c r="F446" s="232" t="s">
        <v>16125</v>
      </c>
      <c r="G446" s="232"/>
    </row>
    <row r="447" spans="1:7">
      <c r="A447" s="9" t="s">
        <v>20190</v>
      </c>
      <c r="B447" s="9" t="s">
        <v>8475</v>
      </c>
      <c r="C447" s="231">
        <v>8.67</v>
      </c>
      <c r="E447" s="232" t="s">
        <v>11092</v>
      </c>
      <c r="F447" s="232" t="s">
        <v>16125</v>
      </c>
      <c r="G447" s="232"/>
    </row>
    <row r="448" spans="1:7">
      <c r="A448" s="9" t="s">
        <v>20191</v>
      </c>
      <c r="B448" s="9" t="s">
        <v>8475</v>
      </c>
      <c r="C448" s="231">
        <v>5.08</v>
      </c>
      <c r="E448" s="232" t="s">
        <v>11092</v>
      </c>
      <c r="F448" s="232" t="s">
        <v>16125</v>
      </c>
    </row>
    <row r="449" spans="1:7">
      <c r="A449" s="9" t="s">
        <v>20192</v>
      </c>
      <c r="B449" s="9" t="s">
        <v>8475</v>
      </c>
      <c r="C449" s="231">
        <v>6.38</v>
      </c>
      <c r="E449" s="232" t="s">
        <v>11092</v>
      </c>
      <c r="F449" s="232" t="s">
        <v>16125</v>
      </c>
      <c r="G449" s="232"/>
    </row>
    <row r="450" spans="1:7">
      <c r="A450" s="164" t="s">
        <v>20193</v>
      </c>
      <c r="B450" s="9" t="s">
        <v>8475</v>
      </c>
      <c r="C450" s="231">
        <v>7.28</v>
      </c>
      <c r="E450" s="232" t="s">
        <v>11092</v>
      </c>
      <c r="F450" s="232" t="s">
        <v>16125</v>
      </c>
      <c r="G450" s="232"/>
    </row>
    <row r="451" spans="1:7">
      <c r="A451" s="164" t="s">
        <v>20194</v>
      </c>
      <c r="B451" s="9" t="s">
        <v>8475</v>
      </c>
      <c r="C451" s="231">
        <v>12.65</v>
      </c>
      <c r="E451" s="232" t="s">
        <v>11092</v>
      </c>
      <c r="F451" s="232" t="s">
        <v>16125</v>
      </c>
      <c r="G451" s="232"/>
    </row>
    <row r="452" spans="1:7">
      <c r="A452" s="164" t="s">
        <v>20195</v>
      </c>
      <c r="B452" s="9" t="s">
        <v>8475</v>
      </c>
      <c r="C452" s="231">
        <v>6.95</v>
      </c>
      <c r="E452" s="232" t="s">
        <v>11092</v>
      </c>
      <c r="F452" s="232" t="s">
        <v>16125</v>
      </c>
      <c r="G452" s="232"/>
    </row>
    <row r="453" spans="1:7">
      <c r="A453" s="9" t="s">
        <v>20196</v>
      </c>
      <c r="B453" s="9" t="s">
        <v>8424</v>
      </c>
      <c r="C453" s="231">
        <v>3.18</v>
      </c>
      <c r="E453" s="232" t="s">
        <v>11102</v>
      </c>
      <c r="F453" s="232" t="s">
        <v>16125</v>
      </c>
    </row>
    <row r="454" spans="1:7">
      <c r="A454" s="9" t="s">
        <v>20197</v>
      </c>
      <c r="B454" s="9" t="s">
        <v>8424</v>
      </c>
      <c r="C454" s="231">
        <v>6.3</v>
      </c>
      <c r="E454" s="232" t="s">
        <v>11102</v>
      </c>
      <c r="F454" s="232" t="s">
        <v>16125</v>
      </c>
    </row>
    <row r="455" spans="1:7">
      <c r="A455" s="9" t="s">
        <v>20198</v>
      </c>
      <c r="B455" s="9" t="s">
        <v>8424</v>
      </c>
      <c r="C455" s="231">
        <v>15.77</v>
      </c>
      <c r="E455" s="232" t="s">
        <v>11102</v>
      </c>
      <c r="F455" s="232" t="s">
        <v>16125</v>
      </c>
    </row>
    <row r="456" spans="1:7">
      <c r="A456" s="164" t="s">
        <v>20199</v>
      </c>
      <c r="B456" s="9" t="s">
        <v>8424</v>
      </c>
      <c r="C456" s="231">
        <v>4.33</v>
      </c>
      <c r="E456" s="232" t="s">
        <v>11102</v>
      </c>
      <c r="F456" s="232" t="s">
        <v>16125</v>
      </c>
      <c r="G456" s="233"/>
    </row>
    <row r="457" spans="1:7">
      <c r="A457" s="164" t="s">
        <v>20200</v>
      </c>
      <c r="B457" s="9" t="s">
        <v>8424</v>
      </c>
      <c r="C457" s="231">
        <v>8.1199999999999992</v>
      </c>
      <c r="E457" s="232" t="s">
        <v>11102</v>
      </c>
      <c r="F457" s="232" t="s">
        <v>16125</v>
      </c>
      <c r="G457" s="233"/>
    </row>
    <row r="458" spans="1:7">
      <c r="A458" s="9" t="s">
        <v>20201</v>
      </c>
      <c r="B458" s="9" t="s">
        <v>8424</v>
      </c>
      <c r="C458" s="231">
        <v>9.82</v>
      </c>
      <c r="E458" s="232" t="s">
        <v>11102</v>
      </c>
      <c r="F458" s="232" t="s">
        <v>16125</v>
      </c>
    </row>
    <row r="459" spans="1:7">
      <c r="A459" s="9" t="s">
        <v>20202</v>
      </c>
      <c r="B459" s="9" t="s">
        <v>8424</v>
      </c>
      <c r="C459" s="231">
        <v>9.8800000000000008</v>
      </c>
      <c r="E459" s="232" t="s">
        <v>11102</v>
      </c>
      <c r="F459" s="232" t="s">
        <v>16125</v>
      </c>
    </row>
    <row r="460" spans="1:7">
      <c r="A460" s="164" t="s">
        <v>20203</v>
      </c>
      <c r="B460" s="9" t="s">
        <v>8424</v>
      </c>
      <c r="C460" s="231">
        <v>5.55</v>
      </c>
      <c r="E460" s="232" t="s">
        <v>11102</v>
      </c>
      <c r="F460" s="232" t="s">
        <v>16125</v>
      </c>
      <c r="G460" s="232"/>
    </row>
    <row r="461" spans="1:7">
      <c r="A461" s="9" t="s">
        <v>20204</v>
      </c>
      <c r="B461" s="9" t="s">
        <v>8424</v>
      </c>
      <c r="C461" s="231">
        <v>18.350000000000001</v>
      </c>
      <c r="E461" s="232" t="s">
        <v>11102</v>
      </c>
      <c r="F461" s="232" t="s">
        <v>16125</v>
      </c>
      <c r="G461" s="232"/>
    </row>
    <row r="462" spans="1:7">
      <c r="A462" s="9" t="s">
        <v>20205</v>
      </c>
      <c r="B462" s="9" t="s">
        <v>8424</v>
      </c>
      <c r="C462" s="231">
        <v>5.7</v>
      </c>
      <c r="E462" s="232" t="s">
        <v>11102</v>
      </c>
      <c r="F462" s="232" t="s">
        <v>16125</v>
      </c>
    </row>
    <row r="463" spans="1:7">
      <c r="A463" s="9" t="s">
        <v>20206</v>
      </c>
      <c r="B463" s="9" t="s">
        <v>8424</v>
      </c>
      <c r="C463" s="231">
        <v>3.87</v>
      </c>
      <c r="E463" s="232" t="s">
        <v>11102</v>
      </c>
      <c r="F463" s="232" t="s">
        <v>16125</v>
      </c>
    </row>
    <row r="464" spans="1:7">
      <c r="A464" s="164" t="s">
        <v>20207</v>
      </c>
      <c r="B464" s="9" t="s">
        <v>8424</v>
      </c>
      <c r="C464" s="231">
        <v>3.92</v>
      </c>
      <c r="E464" s="232" t="s">
        <v>11102</v>
      </c>
      <c r="F464" s="232" t="s">
        <v>16125</v>
      </c>
      <c r="G464" s="232"/>
    </row>
    <row r="465" spans="1:10" s="234" customFormat="1">
      <c r="A465" s="243" t="s">
        <v>20208</v>
      </c>
      <c r="B465" s="234" t="s">
        <v>8458</v>
      </c>
      <c r="C465" s="235">
        <v>38.35</v>
      </c>
      <c r="D465" s="235"/>
      <c r="E465" s="236" t="s">
        <v>17591</v>
      </c>
      <c r="F465" s="236" t="s">
        <v>16125</v>
      </c>
      <c r="G465" s="236"/>
    </row>
    <row r="466" spans="1:10">
      <c r="A466" s="9" t="s">
        <v>20929</v>
      </c>
      <c r="B466" s="9" t="s">
        <v>8424</v>
      </c>
      <c r="C466" s="231">
        <v>3.98</v>
      </c>
      <c r="E466" s="232" t="s">
        <v>11076</v>
      </c>
      <c r="F466" s="232" t="s">
        <v>15049</v>
      </c>
      <c r="G466" s="256"/>
    </row>
    <row r="467" spans="1:10">
      <c r="A467" s="9" t="s">
        <v>20930</v>
      </c>
      <c r="B467" s="9" t="s">
        <v>14316</v>
      </c>
      <c r="C467" s="231">
        <v>10.97</v>
      </c>
      <c r="E467" s="232" t="s">
        <v>11076</v>
      </c>
      <c r="F467" s="232" t="s">
        <v>15049</v>
      </c>
      <c r="G467" s="256"/>
      <c r="J467" s="164"/>
    </row>
    <row r="468" spans="1:10">
      <c r="A468" s="164" t="s">
        <v>20931</v>
      </c>
      <c r="B468" s="9" t="s">
        <v>8424</v>
      </c>
      <c r="C468" s="231">
        <v>3.6</v>
      </c>
      <c r="E468" s="232" t="s">
        <v>11076</v>
      </c>
      <c r="F468" s="232" t="s">
        <v>15049</v>
      </c>
      <c r="G468" s="256"/>
    </row>
    <row r="469" spans="1:10">
      <c r="A469" s="164" t="s">
        <v>20932</v>
      </c>
      <c r="B469" s="9" t="s">
        <v>8458</v>
      </c>
      <c r="C469" s="231">
        <v>24.52</v>
      </c>
      <c r="E469" s="232" t="s">
        <v>11076</v>
      </c>
      <c r="F469" s="232" t="s">
        <v>15049</v>
      </c>
      <c r="G469" s="256"/>
    </row>
    <row r="470" spans="1:10">
      <c r="A470" s="164" t="s">
        <v>20933</v>
      </c>
      <c r="B470" s="9" t="s">
        <v>14316</v>
      </c>
      <c r="C470" s="231">
        <v>10.82</v>
      </c>
      <c r="E470" s="232" t="s">
        <v>11076</v>
      </c>
      <c r="F470" s="232" t="s">
        <v>15049</v>
      </c>
      <c r="G470" s="233"/>
    </row>
    <row r="471" spans="1:10">
      <c r="A471" s="9" t="s">
        <v>20934</v>
      </c>
      <c r="B471" s="9" t="s">
        <v>8424</v>
      </c>
      <c r="C471" s="231">
        <v>30.2</v>
      </c>
      <c r="E471" s="232" t="s">
        <v>11066</v>
      </c>
      <c r="F471" s="232" t="s">
        <v>15042</v>
      </c>
      <c r="G471" s="257"/>
    </row>
    <row r="472" spans="1:10">
      <c r="A472" s="9" t="s">
        <v>20935</v>
      </c>
      <c r="B472" s="9" t="s">
        <v>8424</v>
      </c>
      <c r="C472" s="231">
        <v>29.25</v>
      </c>
      <c r="E472" s="232" t="s">
        <v>11066</v>
      </c>
      <c r="F472" s="232" t="s">
        <v>15042</v>
      </c>
      <c r="G472" s="257"/>
    </row>
    <row r="473" spans="1:10">
      <c r="A473" s="164" t="s">
        <v>20936</v>
      </c>
      <c r="B473" s="9" t="s">
        <v>8424</v>
      </c>
      <c r="C473" s="231">
        <v>29.4</v>
      </c>
      <c r="E473" s="232" t="s">
        <v>11066</v>
      </c>
      <c r="F473" s="232" t="s">
        <v>15042</v>
      </c>
      <c r="G473" s="233"/>
    </row>
    <row r="474" spans="1:10">
      <c r="A474" s="9" t="s">
        <v>20937</v>
      </c>
      <c r="B474" s="9" t="s">
        <v>8424</v>
      </c>
      <c r="C474" s="231">
        <v>39.4</v>
      </c>
      <c r="E474" s="232" t="s">
        <v>11066</v>
      </c>
      <c r="F474" s="232" t="s">
        <v>15042</v>
      </c>
      <c r="G474" s="256"/>
    </row>
    <row r="475" spans="1:10">
      <c r="A475" s="9" t="s">
        <v>20938</v>
      </c>
      <c r="B475" s="9" t="s">
        <v>8475</v>
      </c>
      <c r="C475" s="231">
        <v>7.23</v>
      </c>
      <c r="E475" s="232" t="s">
        <v>11092</v>
      </c>
      <c r="F475" s="232" t="s">
        <v>16125</v>
      </c>
      <c r="G475" s="256"/>
    </row>
    <row r="476" spans="1:10">
      <c r="A476" s="164" t="s">
        <v>20939</v>
      </c>
      <c r="B476" s="9" t="s">
        <v>8475</v>
      </c>
      <c r="C476" s="231">
        <v>7.57</v>
      </c>
      <c r="E476" s="232" t="s">
        <v>11092</v>
      </c>
      <c r="F476" s="232" t="s">
        <v>16125</v>
      </c>
      <c r="G476" s="232"/>
    </row>
    <row r="477" spans="1:10">
      <c r="A477" s="164" t="s">
        <v>20940</v>
      </c>
      <c r="B477" s="9" t="s">
        <v>8475</v>
      </c>
      <c r="C477" s="231">
        <v>6.42</v>
      </c>
      <c r="E477" s="232" t="s">
        <v>11092</v>
      </c>
      <c r="F477" s="232" t="s">
        <v>16125</v>
      </c>
      <c r="G477" s="232"/>
    </row>
    <row r="478" spans="1:10">
      <c r="A478" s="9" t="s">
        <v>20941</v>
      </c>
      <c r="B478" s="9" t="s">
        <v>8475</v>
      </c>
      <c r="C478" s="231">
        <v>6.77</v>
      </c>
      <c r="E478" s="232" t="s">
        <v>11092</v>
      </c>
      <c r="F478" s="232" t="s">
        <v>16125</v>
      </c>
    </row>
    <row r="479" spans="1:10">
      <c r="A479" s="9" t="s">
        <v>20942</v>
      </c>
      <c r="B479" s="9" t="s">
        <v>8475</v>
      </c>
      <c r="C479" s="231">
        <v>6.97</v>
      </c>
      <c r="E479" s="232" t="s">
        <v>11092</v>
      </c>
      <c r="F479" s="232" t="s">
        <v>16125</v>
      </c>
      <c r="G479" s="258"/>
    </row>
    <row r="480" spans="1:10">
      <c r="A480" s="9" t="s">
        <v>20943</v>
      </c>
      <c r="B480" s="9" t="s">
        <v>8475</v>
      </c>
      <c r="C480" s="231">
        <v>10.119999999999999</v>
      </c>
      <c r="E480" s="232" t="s">
        <v>11092</v>
      </c>
      <c r="F480" s="232" t="s">
        <v>16125</v>
      </c>
    </row>
    <row r="481" spans="1:10">
      <c r="A481" s="9" t="s">
        <v>20944</v>
      </c>
      <c r="B481" s="9" t="s">
        <v>8475</v>
      </c>
      <c r="C481" s="231">
        <v>18.579999999999998</v>
      </c>
      <c r="E481" s="232" t="s">
        <v>11092</v>
      </c>
      <c r="F481" s="232" t="s">
        <v>16125</v>
      </c>
    </row>
    <row r="482" spans="1:10">
      <c r="A482" s="9" t="s">
        <v>20945</v>
      </c>
      <c r="B482" s="9" t="s">
        <v>8475</v>
      </c>
      <c r="C482" s="231">
        <v>18.82</v>
      </c>
      <c r="E482" s="232" t="s">
        <v>11092</v>
      </c>
      <c r="F482" s="232" t="s">
        <v>16125</v>
      </c>
      <c r="G482" s="232"/>
    </row>
    <row r="483" spans="1:10">
      <c r="A483" s="9" t="s">
        <v>20946</v>
      </c>
      <c r="B483" s="9" t="s">
        <v>8424</v>
      </c>
      <c r="C483" s="231">
        <v>5.52</v>
      </c>
      <c r="E483" s="232" t="s">
        <v>11102</v>
      </c>
      <c r="F483" s="232" t="s">
        <v>16125</v>
      </c>
      <c r="G483" s="232"/>
    </row>
    <row r="484" spans="1:10">
      <c r="A484" s="9" t="s">
        <v>20947</v>
      </c>
      <c r="B484" s="9" t="s">
        <v>8424</v>
      </c>
      <c r="C484" s="231">
        <v>4.08</v>
      </c>
      <c r="E484" s="232" t="s">
        <v>11102</v>
      </c>
      <c r="F484" s="232" t="s">
        <v>16125</v>
      </c>
    </row>
    <row r="485" spans="1:10">
      <c r="A485" s="9" t="s">
        <v>20948</v>
      </c>
      <c r="B485" s="9" t="s">
        <v>8424</v>
      </c>
      <c r="C485" s="231">
        <v>4.32</v>
      </c>
      <c r="E485" s="232" t="s">
        <v>11102</v>
      </c>
      <c r="F485" s="232" t="s">
        <v>16125</v>
      </c>
      <c r="G485" s="232"/>
    </row>
    <row r="486" spans="1:10">
      <c r="A486" s="164" t="s">
        <v>20949</v>
      </c>
      <c r="B486" s="9" t="s">
        <v>8424</v>
      </c>
      <c r="C486" s="231">
        <v>21.08</v>
      </c>
      <c r="E486" s="232" t="s">
        <v>11102</v>
      </c>
      <c r="F486" s="232" t="s">
        <v>16125</v>
      </c>
      <c r="G486" s="232"/>
    </row>
    <row r="487" spans="1:10">
      <c r="A487" s="164" t="s">
        <v>20950</v>
      </c>
      <c r="B487" s="9" t="s">
        <v>8424</v>
      </c>
      <c r="C487" s="231">
        <v>3.62</v>
      </c>
      <c r="E487" s="232" t="s">
        <v>11102</v>
      </c>
      <c r="F487" s="232" t="s">
        <v>16125</v>
      </c>
      <c r="G487" s="232"/>
    </row>
    <row r="488" spans="1:10">
      <c r="A488" s="164" t="s">
        <v>20951</v>
      </c>
      <c r="B488" s="9" t="s">
        <v>8424</v>
      </c>
      <c r="C488" s="231">
        <v>3.65</v>
      </c>
      <c r="E488" s="232" t="s">
        <v>11102</v>
      </c>
      <c r="F488" s="232" t="s">
        <v>16125</v>
      </c>
      <c r="G488" s="232"/>
    </row>
    <row r="489" spans="1:10">
      <c r="A489" s="9" t="s">
        <v>20952</v>
      </c>
      <c r="B489" s="9" t="s">
        <v>8424</v>
      </c>
      <c r="C489" s="231">
        <v>20.02</v>
      </c>
      <c r="E489" s="232" t="s">
        <v>11102</v>
      </c>
      <c r="F489" s="232" t="s">
        <v>16125</v>
      </c>
    </row>
    <row r="490" spans="1:10">
      <c r="A490" s="9" t="s">
        <v>20953</v>
      </c>
      <c r="B490" s="9" t="s">
        <v>8424</v>
      </c>
      <c r="C490" s="231">
        <v>3.52</v>
      </c>
      <c r="E490" s="232" t="s">
        <v>11102</v>
      </c>
      <c r="F490" s="232" t="s">
        <v>16125</v>
      </c>
    </row>
    <row r="491" spans="1:10">
      <c r="A491" s="9" t="s">
        <v>20954</v>
      </c>
      <c r="B491" s="9" t="s">
        <v>8424</v>
      </c>
      <c r="C491" s="231">
        <v>3.97</v>
      </c>
      <c r="E491" s="232" t="s">
        <v>11102</v>
      </c>
      <c r="F491" s="232" t="s">
        <v>16125</v>
      </c>
    </row>
    <row r="492" spans="1:10">
      <c r="A492" s="164" t="s">
        <v>20955</v>
      </c>
      <c r="B492" s="9" t="s">
        <v>8424</v>
      </c>
      <c r="C492" s="231">
        <v>11.93</v>
      </c>
      <c r="E492" s="232" t="s">
        <v>11102</v>
      </c>
      <c r="F492" s="232" t="s">
        <v>16125</v>
      </c>
      <c r="G492" s="233"/>
    </row>
    <row r="493" spans="1:10">
      <c r="A493" s="164" t="s">
        <v>20956</v>
      </c>
      <c r="B493" s="9" t="s">
        <v>8458</v>
      </c>
      <c r="C493" s="231">
        <v>19.850000000000001</v>
      </c>
      <c r="E493" s="232" t="s">
        <v>17591</v>
      </c>
      <c r="F493" s="232" t="s">
        <v>16125</v>
      </c>
      <c r="G493" s="233"/>
    </row>
    <row r="494" spans="1:10" s="234" customFormat="1">
      <c r="A494" s="243" t="s">
        <v>20957</v>
      </c>
      <c r="B494" s="234" t="s">
        <v>8458</v>
      </c>
      <c r="C494" s="235">
        <v>45.42</v>
      </c>
      <c r="D494" s="235"/>
      <c r="E494" s="236" t="s">
        <v>17591</v>
      </c>
      <c r="F494" s="236" t="s">
        <v>16125</v>
      </c>
      <c r="G494" s="236" t="s">
        <v>20958</v>
      </c>
    </row>
    <row r="495" spans="1:10">
      <c r="A495" s="164" t="s">
        <v>21739</v>
      </c>
      <c r="B495" s="9" t="s">
        <v>3772</v>
      </c>
      <c r="C495" s="231">
        <v>32</v>
      </c>
      <c r="E495" s="232" t="s">
        <v>11066</v>
      </c>
      <c r="F495" s="232" t="s">
        <v>15042</v>
      </c>
      <c r="G495" s="256"/>
    </row>
    <row r="496" spans="1:10">
      <c r="A496" s="9" t="s">
        <v>21740</v>
      </c>
      <c r="B496" s="9" t="s">
        <v>8424</v>
      </c>
      <c r="C496" s="231">
        <v>3.03</v>
      </c>
      <c r="E496" s="232" t="s">
        <v>11066</v>
      </c>
      <c r="F496" s="232" t="s">
        <v>15042</v>
      </c>
      <c r="G496" s="256"/>
      <c r="J496" s="164"/>
    </row>
    <row r="497" spans="1:7">
      <c r="A497" s="164" t="s">
        <v>21741</v>
      </c>
      <c r="B497" s="9" t="s">
        <v>8458</v>
      </c>
      <c r="C497" s="231">
        <v>7.67</v>
      </c>
      <c r="E497" s="232" t="s">
        <v>11066</v>
      </c>
      <c r="F497" s="232" t="s">
        <v>15042</v>
      </c>
      <c r="G497" s="256"/>
    </row>
    <row r="498" spans="1:7">
      <c r="A498" s="164" t="s">
        <v>21742</v>
      </c>
      <c r="B498" s="9" t="s">
        <v>8424</v>
      </c>
      <c r="C498" s="231">
        <v>16.73</v>
      </c>
      <c r="E498" s="232" t="s">
        <v>11066</v>
      </c>
      <c r="F498" s="232" t="s">
        <v>15042</v>
      </c>
      <c r="G498" s="256"/>
    </row>
    <row r="499" spans="1:7">
      <c r="A499" s="164" t="s">
        <v>21743</v>
      </c>
      <c r="B499" s="9" t="s">
        <v>8424</v>
      </c>
      <c r="C499" s="231">
        <v>2.82</v>
      </c>
      <c r="E499" s="232" t="s">
        <v>21744</v>
      </c>
      <c r="F499" s="232" t="s">
        <v>21745</v>
      </c>
      <c r="G499" s="233"/>
    </row>
    <row r="500" spans="1:7">
      <c r="A500" s="9" t="s">
        <v>21746</v>
      </c>
      <c r="B500" s="9" t="s">
        <v>8458</v>
      </c>
      <c r="C500" s="231">
        <v>10.37</v>
      </c>
      <c r="E500" s="232" t="s">
        <v>21744</v>
      </c>
      <c r="F500" s="232" t="s">
        <v>21745</v>
      </c>
      <c r="G500" s="257"/>
    </row>
    <row r="501" spans="1:7">
      <c r="A501" s="9" t="s">
        <v>21747</v>
      </c>
      <c r="B501" s="9" t="s">
        <v>8424</v>
      </c>
      <c r="C501" s="231">
        <v>14.02</v>
      </c>
      <c r="E501" s="232" t="s">
        <v>21748</v>
      </c>
      <c r="F501" s="232" t="s">
        <v>21749</v>
      </c>
      <c r="G501" s="257"/>
    </row>
    <row r="502" spans="1:7">
      <c r="A502" s="164" t="s">
        <v>21750</v>
      </c>
      <c r="B502" s="9" t="s">
        <v>14316</v>
      </c>
      <c r="C502" s="231">
        <v>5.52</v>
      </c>
      <c r="E502" s="232" t="s">
        <v>21751</v>
      </c>
      <c r="F502" s="232" t="s">
        <v>21752</v>
      </c>
      <c r="G502" s="233"/>
    </row>
    <row r="503" spans="1:7">
      <c r="A503" s="9" t="s">
        <v>21753</v>
      </c>
      <c r="B503" s="9" t="s">
        <v>3772</v>
      </c>
      <c r="C503" s="231">
        <v>11.42</v>
      </c>
      <c r="E503" s="232" t="s">
        <v>11076</v>
      </c>
      <c r="F503" s="232" t="s">
        <v>15049</v>
      </c>
      <c r="G503" s="256"/>
    </row>
    <row r="504" spans="1:7">
      <c r="A504" s="9" t="s">
        <v>21754</v>
      </c>
      <c r="B504" s="9" t="s">
        <v>8458</v>
      </c>
      <c r="C504" s="231">
        <v>16.170000000000002</v>
      </c>
      <c r="E504" s="232" t="s">
        <v>11076</v>
      </c>
      <c r="F504" s="232" t="s">
        <v>15049</v>
      </c>
      <c r="G504" s="256"/>
    </row>
    <row r="505" spans="1:7">
      <c r="A505" s="164" t="s">
        <v>21755</v>
      </c>
      <c r="B505" s="9" t="s">
        <v>8424</v>
      </c>
      <c r="C505" s="231">
        <v>9.18</v>
      </c>
      <c r="E505" s="232" t="s">
        <v>11076</v>
      </c>
      <c r="F505" s="232" t="s">
        <v>15049</v>
      </c>
      <c r="G505" s="232"/>
    </row>
    <row r="506" spans="1:7">
      <c r="A506" s="164" t="s">
        <v>21756</v>
      </c>
      <c r="B506" s="9" t="s">
        <v>8428</v>
      </c>
      <c r="C506" s="231">
        <v>17.48</v>
      </c>
      <c r="E506" s="232" t="s">
        <v>11076</v>
      </c>
      <c r="F506" s="232" t="s">
        <v>15049</v>
      </c>
      <c r="G506" s="232"/>
    </row>
    <row r="507" spans="1:7">
      <c r="A507" s="9" t="s">
        <v>21757</v>
      </c>
      <c r="B507" s="9" t="s">
        <v>8430</v>
      </c>
      <c r="C507" s="231">
        <v>8</v>
      </c>
      <c r="E507" s="232" t="s">
        <v>11076</v>
      </c>
      <c r="F507" s="232" t="s">
        <v>15049</v>
      </c>
    </row>
    <row r="508" spans="1:7">
      <c r="A508" s="9" t="s">
        <v>21758</v>
      </c>
      <c r="B508" s="9" t="s">
        <v>8428</v>
      </c>
      <c r="C508" s="231">
        <v>40.6</v>
      </c>
      <c r="E508" s="232" t="s">
        <v>11076</v>
      </c>
      <c r="F508" s="232" t="s">
        <v>15049</v>
      </c>
      <c r="G508" s="258" t="s">
        <v>21759</v>
      </c>
    </row>
    <row r="509" spans="1:7">
      <c r="A509" s="9" t="s">
        <v>21760</v>
      </c>
      <c r="B509" s="9" t="s">
        <v>14316</v>
      </c>
      <c r="C509" s="231">
        <v>4.57</v>
      </c>
      <c r="E509" s="232" t="s">
        <v>11076</v>
      </c>
      <c r="F509" s="232" t="s">
        <v>15049</v>
      </c>
    </row>
    <row r="510" spans="1:7">
      <c r="A510" s="9" t="s">
        <v>21761</v>
      </c>
      <c r="B510" s="9" t="s">
        <v>14316</v>
      </c>
      <c r="C510" s="231">
        <v>4.72</v>
      </c>
      <c r="E510" s="232" t="s">
        <v>21751</v>
      </c>
      <c r="F510" s="232" t="s">
        <v>21752</v>
      </c>
    </row>
    <row r="511" spans="1:7">
      <c r="A511" s="9" t="s">
        <v>21762</v>
      </c>
      <c r="B511" s="9" t="s">
        <v>8424</v>
      </c>
      <c r="C511" s="231">
        <v>3.98</v>
      </c>
      <c r="E511" s="232" t="s">
        <v>21763</v>
      </c>
      <c r="F511" s="232" t="s">
        <v>21764</v>
      </c>
      <c r="G511" s="232"/>
    </row>
    <row r="512" spans="1:7">
      <c r="A512" s="9" t="s">
        <v>21765</v>
      </c>
      <c r="B512" s="9" t="s">
        <v>8424</v>
      </c>
      <c r="C512" s="231">
        <v>5.63</v>
      </c>
      <c r="E512" s="232" t="s">
        <v>21763</v>
      </c>
      <c r="F512" s="232" t="s">
        <v>21764</v>
      </c>
      <c r="G512" s="232"/>
    </row>
    <row r="513" spans="1:10">
      <c r="A513" s="9" t="s">
        <v>21766</v>
      </c>
      <c r="B513" s="9" t="s">
        <v>8424</v>
      </c>
      <c r="C513" s="231">
        <v>4.22</v>
      </c>
      <c r="E513" s="232" t="s">
        <v>21763</v>
      </c>
      <c r="F513" s="232" t="s">
        <v>21764</v>
      </c>
    </row>
    <row r="514" spans="1:10">
      <c r="A514" s="9" t="s">
        <v>21767</v>
      </c>
      <c r="B514" s="9" t="s">
        <v>8424</v>
      </c>
      <c r="C514" s="231">
        <v>3.55</v>
      </c>
      <c r="E514" s="232" t="s">
        <v>21763</v>
      </c>
      <c r="F514" s="232" t="s">
        <v>21764</v>
      </c>
      <c r="G514" s="232"/>
    </row>
    <row r="515" spans="1:10">
      <c r="A515" s="164" t="s">
        <v>21768</v>
      </c>
      <c r="B515" s="9" t="s">
        <v>8424</v>
      </c>
      <c r="C515" s="231">
        <v>4.03</v>
      </c>
      <c r="E515" s="232" t="s">
        <v>11102</v>
      </c>
      <c r="F515" s="232" t="s">
        <v>16125</v>
      </c>
      <c r="G515" s="232"/>
    </row>
    <row r="516" spans="1:10">
      <c r="A516" s="164" t="s">
        <v>21769</v>
      </c>
      <c r="B516" s="9" t="s">
        <v>12596</v>
      </c>
      <c r="C516" s="231">
        <v>7.6</v>
      </c>
      <c r="E516" s="232" t="s">
        <v>11102</v>
      </c>
      <c r="F516" s="232" t="s">
        <v>16125</v>
      </c>
      <c r="G516" s="232"/>
    </row>
    <row r="517" spans="1:10">
      <c r="A517" s="164" t="s">
        <v>21770</v>
      </c>
      <c r="B517" s="9" t="s">
        <v>8424</v>
      </c>
      <c r="C517" s="231">
        <v>3.98</v>
      </c>
      <c r="E517" s="232" t="s">
        <v>11102</v>
      </c>
      <c r="F517" s="232" t="s">
        <v>16125</v>
      </c>
      <c r="G517" s="232"/>
    </row>
    <row r="518" spans="1:10">
      <c r="A518" s="9" t="s">
        <v>21771</v>
      </c>
      <c r="B518" s="9" t="s">
        <v>8424</v>
      </c>
      <c r="C518" s="231">
        <v>4.28</v>
      </c>
      <c r="E518" s="232" t="s">
        <v>11102</v>
      </c>
      <c r="F518" s="232" t="s">
        <v>16125</v>
      </c>
    </row>
    <row r="519" spans="1:10">
      <c r="A519" s="9" t="s">
        <v>21772</v>
      </c>
      <c r="B519" s="9" t="s">
        <v>8424</v>
      </c>
      <c r="C519" s="231">
        <v>25.72</v>
      </c>
      <c r="E519" s="232" t="s">
        <v>11102</v>
      </c>
      <c r="F519" s="232" t="s">
        <v>16125</v>
      </c>
    </row>
    <row r="520" spans="1:10">
      <c r="A520" s="9" t="s">
        <v>21773</v>
      </c>
      <c r="B520" s="9" t="s">
        <v>8424</v>
      </c>
      <c r="C520" s="231">
        <v>6.7</v>
      </c>
      <c r="E520" s="232" t="s">
        <v>11102</v>
      </c>
      <c r="F520" s="232" t="s">
        <v>16125</v>
      </c>
    </row>
    <row r="521" spans="1:10">
      <c r="A521" s="164" t="s">
        <v>21774</v>
      </c>
      <c r="B521" s="9" t="s">
        <v>8475</v>
      </c>
      <c r="C521" s="231">
        <v>7.1</v>
      </c>
      <c r="E521" s="232" t="s">
        <v>11092</v>
      </c>
      <c r="F521" s="232" t="s">
        <v>16125</v>
      </c>
      <c r="G521" s="233"/>
    </row>
    <row r="522" spans="1:10">
      <c r="A522" s="164" t="s">
        <v>21775</v>
      </c>
      <c r="B522" s="9" t="s">
        <v>8475</v>
      </c>
      <c r="C522" s="231">
        <v>6.08</v>
      </c>
      <c r="E522" s="232" t="s">
        <v>11092</v>
      </c>
      <c r="F522" s="232" t="s">
        <v>16125</v>
      </c>
      <c r="G522" s="233"/>
    </row>
    <row r="523" spans="1:10">
      <c r="A523" s="164" t="s">
        <v>21776</v>
      </c>
      <c r="B523" s="9" t="s">
        <v>8475</v>
      </c>
      <c r="C523" s="231">
        <v>7.25</v>
      </c>
      <c r="E523" s="232" t="s">
        <v>11092</v>
      </c>
      <c r="F523" s="232" t="s">
        <v>16125</v>
      </c>
      <c r="G523" s="232"/>
    </row>
    <row r="524" spans="1:10">
      <c r="A524" s="9" t="s">
        <v>21777</v>
      </c>
      <c r="B524" s="9" t="s">
        <v>8458</v>
      </c>
      <c r="C524" s="231">
        <v>22.6</v>
      </c>
      <c r="E524" s="232" t="s">
        <v>17591</v>
      </c>
      <c r="F524" s="232" t="s">
        <v>16125</v>
      </c>
    </row>
    <row r="525" spans="1:10" s="234" customFormat="1">
      <c r="A525" s="243" t="s">
        <v>21778</v>
      </c>
      <c r="B525" s="234" t="s">
        <v>8458</v>
      </c>
      <c r="C525" s="235">
        <v>20.420000000000002</v>
      </c>
      <c r="D525" s="235"/>
      <c r="E525" s="236" t="s">
        <v>17591</v>
      </c>
      <c r="F525" s="236" t="s">
        <v>16125</v>
      </c>
      <c r="G525" s="236"/>
    </row>
    <row r="526" spans="1:10">
      <c r="A526" s="164" t="s">
        <v>23021</v>
      </c>
      <c r="B526" s="9" t="s">
        <v>8458</v>
      </c>
      <c r="C526" s="231">
        <v>15.73</v>
      </c>
      <c r="E526" s="232" t="s">
        <v>8521</v>
      </c>
      <c r="F526" s="232" t="s">
        <v>3343</v>
      </c>
      <c r="G526" s="256"/>
    </row>
    <row r="527" spans="1:10">
      <c r="A527" s="9" t="s">
        <v>23022</v>
      </c>
      <c r="B527" s="9" t="s">
        <v>8426</v>
      </c>
      <c r="C527" s="231">
        <v>16.78</v>
      </c>
      <c r="E527" s="232" t="s">
        <v>8521</v>
      </c>
      <c r="F527" s="232" t="s">
        <v>3343</v>
      </c>
      <c r="G527" s="256"/>
      <c r="J527" s="164"/>
    </row>
    <row r="528" spans="1:10">
      <c r="A528" s="164" t="s">
        <v>23023</v>
      </c>
      <c r="B528" s="9" t="s">
        <v>8458</v>
      </c>
      <c r="C528" s="231">
        <v>17.8</v>
      </c>
      <c r="E528" s="232" t="s">
        <v>8521</v>
      </c>
      <c r="F528" s="232" t="s">
        <v>3343</v>
      </c>
      <c r="G528" s="256"/>
    </row>
    <row r="529" spans="1:7">
      <c r="A529" s="164" t="s">
        <v>23024</v>
      </c>
      <c r="B529" s="9" t="s">
        <v>8458</v>
      </c>
      <c r="C529" s="231">
        <v>18.23</v>
      </c>
      <c r="E529" s="232" t="s">
        <v>8521</v>
      </c>
      <c r="F529" s="232" t="s">
        <v>3343</v>
      </c>
      <c r="G529" s="256"/>
    </row>
    <row r="530" spans="1:7">
      <c r="A530" s="164" t="s">
        <v>23025</v>
      </c>
      <c r="B530" s="9" t="s">
        <v>3772</v>
      </c>
      <c r="C530" s="231">
        <v>3.38</v>
      </c>
      <c r="E530" s="232" t="s">
        <v>8521</v>
      </c>
      <c r="F530" s="232" t="s">
        <v>3343</v>
      </c>
      <c r="G530" s="233"/>
    </row>
    <row r="531" spans="1:7">
      <c r="A531" s="9" t="s">
        <v>23026</v>
      </c>
      <c r="B531" s="9" t="s">
        <v>3772</v>
      </c>
      <c r="C531" s="231">
        <v>5.68</v>
      </c>
      <c r="E531" s="232" t="s">
        <v>8521</v>
      </c>
      <c r="F531" s="232" t="s">
        <v>3343</v>
      </c>
      <c r="G531" s="257"/>
    </row>
    <row r="532" spans="1:7">
      <c r="A532" s="9" t="s">
        <v>23027</v>
      </c>
      <c r="B532" s="9" t="s">
        <v>8458</v>
      </c>
      <c r="C532" s="231">
        <v>13.95</v>
      </c>
      <c r="E532" s="232" t="s">
        <v>8521</v>
      </c>
      <c r="F532" s="232" t="s">
        <v>3343</v>
      </c>
      <c r="G532" s="257"/>
    </row>
    <row r="533" spans="1:7">
      <c r="A533" s="164" t="s">
        <v>23028</v>
      </c>
      <c r="B533" s="9" t="s">
        <v>8458</v>
      </c>
      <c r="C533" s="231">
        <v>24.95</v>
      </c>
      <c r="E533" s="232" t="s">
        <v>8521</v>
      </c>
      <c r="F533" s="232" t="s">
        <v>3343</v>
      </c>
      <c r="G533" s="233"/>
    </row>
    <row r="534" spans="1:7">
      <c r="A534" s="9" t="s">
        <v>23029</v>
      </c>
      <c r="B534" s="9" t="s">
        <v>8430</v>
      </c>
      <c r="C534" s="231">
        <v>14.18</v>
      </c>
      <c r="E534" s="232" t="s">
        <v>8521</v>
      </c>
      <c r="F534" s="232" t="s">
        <v>3343</v>
      </c>
      <c r="G534" s="256"/>
    </row>
    <row r="535" spans="1:7">
      <c r="A535" s="9" t="s">
        <v>23030</v>
      </c>
      <c r="B535" s="9" t="s">
        <v>14316</v>
      </c>
      <c r="C535" s="231">
        <v>6.32</v>
      </c>
      <c r="E535" s="232" t="s">
        <v>8521</v>
      </c>
      <c r="F535" s="232" t="s">
        <v>3343</v>
      </c>
      <c r="G535" s="256"/>
    </row>
    <row r="536" spans="1:7">
      <c r="A536" s="164" t="s">
        <v>23031</v>
      </c>
      <c r="B536" s="9" t="s">
        <v>8424</v>
      </c>
      <c r="C536" s="231">
        <v>10.72</v>
      </c>
      <c r="E536" s="232" t="s">
        <v>8521</v>
      </c>
      <c r="F536" s="232" t="s">
        <v>3343</v>
      </c>
      <c r="G536" s="232"/>
    </row>
    <row r="537" spans="1:7">
      <c r="A537" s="164" t="s">
        <v>23032</v>
      </c>
      <c r="B537" s="9" t="s">
        <v>8475</v>
      </c>
      <c r="C537" s="231">
        <v>5.83</v>
      </c>
      <c r="E537" s="232" t="s">
        <v>8521</v>
      </c>
      <c r="F537" s="232" t="s">
        <v>3343</v>
      </c>
      <c r="G537" s="232"/>
    </row>
    <row r="538" spans="1:7">
      <c r="A538" s="9" t="s">
        <v>23033</v>
      </c>
      <c r="B538" s="9" t="s">
        <v>8428</v>
      </c>
      <c r="C538" s="231">
        <v>25.2</v>
      </c>
      <c r="E538" s="232" t="s">
        <v>8521</v>
      </c>
      <c r="F538" s="232" t="s">
        <v>3343</v>
      </c>
    </row>
    <row r="539" spans="1:7">
      <c r="A539" s="9" t="s">
        <v>23034</v>
      </c>
      <c r="B539" s="9" t="s">
        <v>3772</v>
      </c>
      <c r="C539" s="231">
        <v>8.3699999999999992</v>
      </c>
      <c r="E539" s="232" t="s">
        <v>8518</v>
      </c>
      <c r="F539" s="232" t="s">
        <v>139</v>
      </c>
      <c r="G539" s="258"/>
    </row>
    <row r="540" spans="1:7">
      <c r="A540" s="9" t="s">
        <v>23035</v>
      </c>
      <c r="B540" s="9" t="s">
        <v>8424</v>
      </c>
      <c r="C540" s="231">
        <v>19.32</v>
      </c>
      <c r="E540" s="232" t="s">
        <v>8518</v>
      </c>
      <c r="F540" s="232" t="s">
        <v>139</v>
      </c>
    </row>
    <row r="541" spans="1:7">
      <c r="A541" s="9" t="s">
        <v>23036</v>
      </c>
      <c r="B541" s="9" t="s">
        <v>8430</v>
      </c>
      <c r="C541" s="231">
        <v>38.299999999999997</v>
      </c>
      <c r="E541" s="232" t="s">
        <v>8518</v>
      </c>
      <c r="F541" s="232" t="s">
        <v>139</v>
      </c>
    </row>
    <row r="542" spans="1:7">
      <c r="A542" s="9" t="s">
        <v>23037</v>
      </c>
      <c r="B542" s="9" t="s">
        <v>8424</v>
      </c>
      <c r="C542" s="231">
        <v>15.28</v>
      </c>
      <c r="E542" s="232" t="s">
        <v>8518</v>
      </c>
      <c r="F542" s="232" t="s">
        <v>139</v>
      </c>
      <c r="G542" s="232"/>
    </row>
    <row r="543" spans="1:7">
      <c r="A543" s="9" t="s">
        <v>23038</v>
      </c>
      <c r="B543" s="9" t="s">
        <v>8424</v>
      </c>
      <c r="C543" s="231">
        <v>24.18</v>
      </c>
      <c r="E543" s="232" t="s">
        <v>8518</v>
      </c>
      <c r="F543" s="232" t="s">
        <v>139</v>
      </c>
      <c r="G543" s="232"/>
    </row>
    <row r="544" spans="1:7">
      <c r="A544" s="164" t="s">
        <v>23039</v>
      </c>
      <c r="B544" s="9" t="s">
        <v>8424</v>
      </c>
      <c r="C544" s="231">
        <v>41.67</v>
      </c>
      <c r="E544" s="232" t="s">
        <v>8518</v>
      </c>
      <c r="F544" s="232" t="s">
        <v>139</v>
      </c>
      <c r="G544" s="233" t="s">
        <v>23040</v>
      </c>
    </row>
    <row r="545" spans="1:7">
      <c r="A545" s="9" t="s">
        <v>23041</v>
      </c>
      <c r="B545" s="9" t="s">
        <v>8475</v>
      </c>
      <c r="C545" s="231">
        <v>6.43</v>
      </c>
      <c r="E545" s="232" t="s">
        <v>8527</v>
      </c>
      <c r="F545" s="232" t="s">
        <v>23042</v>
      </c>
      <c r="G545" s="232"/>
    </row>
    <row r="546" spans="1:7">
      <c r="A546" s="164" t="s">
        <v>23043</v>
      </c>
      <c r="B546" s="9" t="s">
        <v>8475</v>
      </c>
      <c r="C546" s="231">
        <v>5.97</v>
      </c>
      <c r="E546" s="232" t="s">
        <v>8527</v>
      </c>
      <c r="F546" s="232" t="s">
        <v>23042</v>
      </c>
      <c r="G546" s="232"/>
    </row>
    <row r="547" spans="1:7">
      <c r="A547" s="164" t="s">
        <v>23044</v>
      </c>
      <c r="B547" s="9" t="s">
        <v>8424</v>
      </c>
      <c r="C547" s="231">
        <v>3.78</v>
      </c>
      <c r="E547" s="232" t="s">
        <v>8528</v>
      </c>
      <c r="F547" s="232" t="s">
        <v>23042</v>
      </c>
      <c r="G547" s="232"/>
    </row>
    <row r="548" spans="1:7">
      <c r="A548" s="164" t="s">
        <v>23045</v>
      </c>
      <c r="B548" s="9" t="s">
        <v>8424</v>
      </c>
      <c r="C548" s="231">
        <v>4.08</v>
      </c>
      <c r="E548" s="232" t="s">
        <v>8528</v>
      </c>
      <c r="F548" s="232" t="s">
        <v>23042</v>
      </c>
      <c r="G548" s="232"/>
    </row>
    <row r="549" spans="1:7">
      <c r="A549" s="9" t="s">
        <v>23046</v>
      </c>
      <c r="B549" s="9" t="s">
        <v>8424</v>
      </c>
      <c r="C549" s="231">
        <v>18.2</v>
      </c>
      <c r="E549" s="232" t="s">
        <v>8528</v>
      </c>
      <c r="F549" s="232" t="s">
        <v>23042</v>
      </c>
    </row>
    <row r="550" spans="1:7">
      <c r="A550" s="9" t="s">
        <v>23047</v>
      </c>
      <c r="B550" s="9" t="s">
        <v>8424</v>
      </c>
      <c r="C550" s="231">
        <v>4.9800000000000004</v>
      </c>
      <c r="E550" s="232" t="s">
        <v>8528</v>
      </c>
      <c r="F550" s="232" t="s">
        <v>23042</v>
      </c>
    </row>
    <row r="551" spans="1:7">
      <c r="A551" s="9" t="s">
        <v>23048</v>
      </c>
      <c r="B551" s="9" t="s">
        <v>8424</v>
      </c>
      <c r="C551" s="231">
        <v>15.53</v>
      </c>
      <c r="E551" s="232" t="s">
        <v>8528</v>
      </c>
      <c r="F551" s="232" t="s">
        <v>23042</v>
      </c>
    </row>
    <row r="552" spans="1:7">
      <c r="A552" s="164" t="s">
        <v>23049</v>
      </c>
      <c r="B552" s="9" t="s">
        <v>8424</v>
      </c>
      <c r="C552" s="231">
        <v>15.68</v>
      </c>
      <c r="E552" s="232" t="s">
        <v>8528</v>
      </c>
      <c r="F552" s="232" t="s">
        <v>23042</v>
      </c>
      <c r="G552" s="233"/>
    </row>
    <row r="553" spans="1:7">
      <c r="A553" s="164" t="s">
        <v>23050</v>
      </c>
      <c r="B553" s="9" t="s">
        <v>8424</v>
      </c>
      <c r="C553" s="231">
        <v>3.68</v>
      </c>
      <c r="E553" s="232" t="s">
        <v>8528</v>
      </c>
      <c r="F553" s="232" t="s">
        <v>23042</v>
      </c>
      <c r="G553" s="233"/>
    </row>
    <row r="554" spans="1:7">
      <c r="A554" s="164" t="s">
        <v>23051</v>
      </c>
      <c r="B554" s="9" t="s">
        <v>8424</v>
      </c>
      <c r="C554" s="231">
        <v>5.07</v>
      </c>
      <c r="E554" s="232" t="s">
        <v>8528</v>
      </c>
      <c r="F554" s="232" t="s">
        <v>23042</v>
      </c>
      <c r="G554" s="232"/>
    </row>
    <row r="555" spans="1:7">
      <c r="A555" s="9" t="s">
        <v>23052</v>
      </c>
      <c r="B555" s="9" t="s">
        <v>8424</v>
      </c>
      <c r="C555" s="231">
        <v>5.68</v>
      </c>
      <c r="E555" s="232" t="s">
        <v>8528</v>
      </c>
      <c r="F555" s="232" t="s">
        <v>23042</v>
      </c>
    </row>
    <row r="556" spans="1:7">
      <c r="A556" s="164" t="s">
        <v>23053</v>
      </c>
      <c r="B556" s="9" t="s">
        <v>8458</v>
      </c>
      <c r="C556" s="231">
        <v>7.13</v>
      </c>
      <c r="E556" s="232" t="s">
        <v>8528</v>
      </c>
      <c r="F556" s="232" t="s">
        <v>23042</v>
      </c>
      <c r="G556" s="232"/>
    </row>
    <row r="557" spans="1:7">
      <c r="A557" s="9" t="s">
        <v>23054</v>
      </c>
      <c r="B557" s="9" t="s">
        <v>8424</v>
      </c>
      <c r="C557" s="231">
        <v>3.23</v>
      </c>
      <c r="E557" s="232" t="s">
        <v>8528</v>
      </c>
      <c r="F557" s="232" t="s">
        <v>23042</v>
      </c>
      <c r="G557" s="232"/>
    </row>
    <row r="558" spans="1:7">
      <c r="A558" s="9" t="s">
        <v>23055</v>
      </c>
      <c r="B558" s="9" t="s">
        <v>8424</v>
      </c>
      <c r="C558" s="231">
        <v>3.42</v>
      </c>
      <c r="E558" s="232" t="s">
        <v>8528</v>
      </c>
      <c r="F558" s="232" t="s">
        <v>23042</v>
      </c>
    </row>
    <row r="559" spans="1:7">
      <c r="A559" s="9" t="s">
        <v>23056</v>
      </c>
      <c r="B559" s="9" t="s">
        <v>8458</v>
      </c>
      <c r="C559" s="231">
        <v>28.95</v>
      </c>
      <c r="E559" s="232" t="s">
        <v>23057</v>
      </c>
      <c r="F559" s="232" t="s">
        <v>23042</v>
      </c>
    </row>
    <row r="560" spans="1:7">
      <c r="A560" s="164" t="s">
        <v>23058</v>
      </c>
      <c r="B560" s="9" t="s">
        <v>8458</v>
      </c>
      <c r="C560" s="231">
        <v>20.22</v>
      </c>
      <c r="E560" s="232" t="s">
        <v>23057</v>
      </c>
      <c r="F560" s="232" t="s">
        <v>23042</v>
      </c>
      <c r="G560" s="232"/>
    </row>
    <row r="561" spans="1:10" s="234" customFormat="1">
      <c r="A561" s="243" t="s">
        <v>23836</v>
      </c>
      <c r="B561" s="234" t="s">
        <v>8458</v>
      </c>
      <c r="C561" s="235">
        <v>47.32</v>
      </c>
      <c r="D561" s="235"/>
      <c r="E561" s="236" t="s">
        <v>23057</v>
      </c>
      <c r="F561" s="236" t="s">
        <v>23042</v>
      </c>
      <c r="G561" s="236" t="s">
        <v>23059</v>
      </c>
    </row>
    <row r="562" spans="1:10">
      <c r="A562" s="164" t="s">
        <v>24240</v>
      </c>
      <c r="B562" s="9" t="s">
        <v>14316</v>
      </c>
      <c r="C562" s="231">
        <v>7.22</v>
      </c>
      <c r="E562" s="232" t="s">
        <v>8521</v>
      </c>
      <c r="F562" s="232" t="s">
        <v>3343</v>
      </c>
      <c r="G562" s="256"/>
    </row>
    <row r="563" spans="1:10">
      <c r="A563" s="9" t="s">
        <v>24239</v>
      </c>
      <c r="B563" s="9" t="s">
        <v>8428</v>
      </c>
      <c r="C563" s="231">
        <v>12.62</v>
      </c>
      <c r="E563" s="232" t="s">
        <v>8521</v>
      </c>
      <c r="F563" s="232" t="s">
        <v>3343</v>
      </c>
      <c r="G563" s="256"/>
      <c r="J563" s="164"/>
    </row>
    <row r="564" spans="1:10">
      <c r="A564" s="164" t="s">
        <v>24238</v>
      </c>
      <c r="B564" s="9" t="s">
        <v>8430</v>
      </c>
      <c r="C564" s="231">
        <v>7.23</v>
      </c>
      <c r="E564" s="232" t="s">
        <v>8521</v>
      </c>
      <c r="F564" s="232" t="s">
        <v>3343</v>
      </c>
      <c r="G564" s="256"/>
    </row>
    <row r="565" spans="1:10">
      <c r="A565" s="164" t="s">
        <v>24237</v>
      </c>
      <c r="B565" s="9" t="s">
        <v>8424</v>
      </c>
      <c r="C565" s="231">
        <v>17.72</v>
      </c>
      <c r="E565" s="232" t="s">
        <v>8521</v>
      </c>
      <c r="F565" s="232" t="s">
        <v>3343</v>
      </c>
      <c r="G565" s="256"/>
    </row>
    <row r="566" spans="1:10">
      <c r="A566" s="164" t="s">
        <v>24236</v>
      </c>
      <c r="B566" s="9" t="s">
        <v>8458</v>
      </c>
      <c r="C566" s="231">
        <v>15.4</v>
      </c>
      <c r="E566" s="232" t="s">
        <v>8521</v>
      </c>
      <c r="F566" s="232" t="s">
        <v>3343</v>
      </c>
      <c r="G566" s="233"/>
    </row>
    <row r="567" spans="1:10">
      <c r="A567" s="9" t="s">
        <v>24235</v>
      </c>
      <c r="B567" s="9" t="s">
        <v>3772</v>
      </c>
      <c r="C567" s="231">
        <v>31.4</v>
      </c>
      <c r="E567" s="232" t="s">
        <v>8521</v>
      </c>
      <c r="F567" s="232" t="s">
        <v>3343</v>
      </c>
      <c r="G567" s="257"/>
    </row>
    <row r="568" spans="1:10">
      <c r="A568" s="164" t="s">
        <v>24234</v>
      </c>
      <c r="B568" s="9" t="s">
        <v>14316</v>
      </c>
      <c r="C568" s="231">
        <v>47.77</v>
      </c>
      <c r="E568" s="232" t="s">
        <v>8521</v>
      </c>
      <c r="F568" s="232" t="s">
        <v>3343</v>
      </c>
      <c r="G568" s="233" t="s">
        <v>24233</v>
      </c>
    </row>
    <row r="569" spans="1:10">
      <c r="A569" s="164" t="s">
        <v>24232</v>
      </c>
      <c r="B569" s="9" t="s">
        <v>8458</v>
      </c>
      <c r="C569" s="231">
        <v>22.05</v>
      </c>
      <c r="E569" s="232" t="s">
        <v>8521</v>
      </c>
      <c r="F569" s="232" t="s">
        <v>3343</v>
      </c>
      <c r="G569" s="233"/>
    </row>
    <row r="570" spans="1:10">
      <c r="A570" s="9" t="s">
        <v>24231</v>
      </c>
      <c r="B570" s="9" t="s">
        <v>8424</v>
      </c>
      <c r="C570" s="231">
        <v>9.1</v>
      </c>
      <c r="E570" s="232" t="s">
        <v>8521</v>
      </c>
      <c r="F570" s="232" t="s">
        <v>3343</v>
      </c>
      <c r="G570" s="256"/>
    </row>
    <row r="571" spans="1:10">
      <c r="A571" s="9" t="s">
        <v>24230</v>
      </c>
      <c r="B571" s="9" t="s">
        <v>8424</v>
      </c>
      <c r="C571" s="231">
        <v>11.03</v>
      </c>
      <c r="E571" s="232" t="s">
        <v>8521</v>
      </c>
      <c r="F571" s="232" t="s">
        <v>3343</v>
      </c>
      <c r="G571" s="256"/>
    </row>
    <row r="572" spans="1:10">
      <c r="A572" s="164" t="s">
        <v>24229</v>
      </c>
      <c r="B572" s="9" t="s">
        <v>8424</v>
      </c>
      <c r="C572" s="231">
        <v>41.22</v>
      </c>
      <c r="E572" s="232" t="s">
        <v>8518</v>
      </c>
      <c r="F572" s="232" t="s">
        <v>139</v>
      </c>
      <c r="G572" s="292" t="s">
        <v>23040</v>
      </c>
    </row>
    <row r="573" spans="1:10">
      <c r="A573" s="164" t="s">
        <v>24228</v>
      </c>
      <c r="B573" s="9" t="s">
        <v>8430</v>
      </c>
      <c r="C573" s="231">
        <v>26.8</v>
      </c>
      <c r="E573" s="232" t="s">
        <v>8518</v>
      </c>
      <c r="F573" s="232" t="s">
        <v>139</v>
      </c>
      <c r="G573" s="232"/>
    </row>
    <row r="574" spans="1:10">
      <c r="A574" s="9" t="s">
        <v>24227</v>
      </c>
      <c r="B574" s="9" t="s">
        <v>8424</v>
      </c>
      <c r="C574" s="231">
        <v>32.17</v>
      </c>
      <c r="E574" s="232" t="s">
        <v>8518</v>
      </c>
      <c r="F574" s="232" t="s">
        <v>139</v>
      </c>
    </row>
    <row r="575" spans="1:10">
      <c r="A575" s="9" t="s">
        <v>24226</v>
      </c>
      <c r="B575" s="9" t="s">
        <v>8424</v>
      </c>
      <c r="C575" s="231">
        <v>43.55</v>
      </c>
      <c r="E575" s="232" t="s">
        <v>8518</v>
      </c>
      <c r="F575" s="232" t="s">
        <v>139</v>
      </c>
      <c r="G575" s="258" t="s">
        <v>24225</v>
      </c>
    </row>
    <row r="576" spans="1:10">
      <c r="A576" s="9" t="s">
        <v>24224</v>
      </c>
      <c r="B576" s="9" t="s">
        <v>3772</v>
      </c>
      <c r="C576" s="231">
        <v>27.03</v>
      </c>
      <c r="E576" s="232" t="s">
        <v>8518</v>
      </c>
      <c r="F576" s="232" t="s">
        <v>139</v>
      </c>
    </row>
    <row r="577" spans="1:7">
      <c r="A577" s="9" t="s">
        <v>24223</v>
      </c>
      <c r="B577" s="9" t="s">
        <v>8424</v>
      </c>
      <c r="C577" s="231">
        <v>21.67</v>
      </c>
      <c r="E577" s="232" t="s">
        <v>8518</v>
      </c>
      <c r="F577" s="232" t="s">
        <v>139</v>
      </c>
    </row>
    <row r="578" spans="1:7">
      <c r="A578" s="9" t="s">
        <v>24222</v>
      </c>
      <c r="B578" s="9" t="s">
        <v>8424</v>
      </c>
      <c r="C578" s="231">
        <v>21.68</v>
      </c>
      <c r="E578" s="232" t="s">
        <v>8518</v>
      </c>
      <c r="F578" s="232" t="s">
        <v>139</v>
      </c>
      <c r="G578" s="232"/>
    </row>
    <row r="579" spans="1:7">
      <c r="A579" s="9" t="s">
        <v>24221</v>
      </c>
      <c r="B579" s="9" t="s">
        <v>8424</v>
      </c>
      <c r="C579" s="231">
        <v>23.47</v>
      </c>
      <c r="E579" s="232" t="s">
        <v>8518</v>
      </c>
      <c r="F579" s="232" t="s">
        <v>139</v>
      </c>
      <c r="G579" s="232"/>
    </row>
    <row r="580" spans="1:7">
      <c r="A580" s="164" t="s">
        <v>24220</v>
      </c>
      <c r="B580" s="9" t="s">
        <v>8458</v>
      </c>
      <c r="C580" s="231">
        <v>30.12</v>
      </c>
      <c r="E580" s="232" t="s">
        <v>8518</v>
      </c>
      <c r="F580" s="232" t="s">
        <v>139</v>
      </c>
      <c r="G580" s="233"/>
    </row>
    <row r="581" spans="1:7">
      <c r="A581" s="9" t="s">
        <v>24219</v>
      </c>
      <c r="B581" s="9" t="s">
        <v>8424</v>
      </c>
      <c r="C581" s="231">
        <v>12.95</v>
      </c>
      <c r="E581" s="232" t="s">
        <v>8528</v>
      </c>
      <c r="F581" s="232" t="s">
        <v>23042</v>
      </c>
      <c r="G581" s="232"/>
    </row>
    <row r="582" spans="1:7">
      <c r="A582" s="164" t="s">
        <v>24218</v>
      </c>
      <c r="B582" s="9" t="s">
        <v>8424</v>
      </c>
      <c r="C582" s="231">
        <v>3.88</v>
      </c>
      <c r="E582" s="232" t="s">
        <v>8528</v>
      </c>
      <c r="F582" s="232" t="s">
        <v>23042</v>
      </c>
      <c r="G582" s="232"/>
    </row>
    <row r="583" spans="1:7">
      <c r="A583" s="164" t="s">
        <v>24217</v>
      </c>
      <c r="B583" s="9" t="s">
        <v>8424</v>
      </c>
      <c r="C583" s="231">
        <v>4</v>
      </c>
      <c r="E583" s="232" t="s">
        <v>8528</v>
      </c>
      <c r="F583" s="232" t="s">
        <v>23042</v>
      </c>
      <c r="G583" s="232"/>
    </row>
    <row r="584" spans="1:7">
      <c r="A584" s="164" t="s">
        <v>24216</v>
      </c>
      <c r="B584" s="9" t="s">
        <v>8424</v>
      </c>
      <c r="C584" s="231">
        <v>7.9</v>
      </c>
      <c r="E584" s="232" t="s">
        <v>8528</v>
      </c>
      <c r="F584" s="232" t="s">
        <v>23042</v>
      </c>
      <c r="G584" s="232"/>
    </row>
    <row r="585" spans="1:7">
      <c r="A585" s="9" t="s">
        <v>24215</v>
      </c>
      <c r="B585" s="9" t="s">
        <v>8424</v>
      </c>
      <c r="C585" s="231">
        <v>8.23</v>
      </c>
      <c r="E585" s="232" t="s">
        <v>8528</v>
      </c>
      <c r="F585" s="232" t="s">
        <v>23042</v>
      </c>
    </row>
    <row r="586" spans="1:7">
      <c r="A586" s="9" t="s">
        <v>24214</v>
      </c>
      <c r="B586" s="9" t="s">
        <v>8424</v>
      </c>
      <c r="C586" s="231">
        <v>5</v>
      </c>
      <c r="E586" s="232" t="s">
        <v>8528</v>
      </c>
      <c r="F586" s="232" t="s">
        <v>23042</v>
      </c>
    </row>
    <row r="587" spans="1:7">
      <c r="A587" s="9" t="s">
        <v>24213</v>
      </c>
      <c r="B587" s="9" t="s">
        <v>8424</v>
      </c>
      <c r="C587" s="231">
        <v>3.65</v>
      </c>
      <c r="E587" s="232" t="s">
        <v>8528</v>
      </c>
      <c r="F587" s="232" t="s">
        <v>23042</v>
      </c>
    </row>
    <row r="588" spans="1:7">
      <c r="A588" s="164" t="s">
        <v>24212</v>
      </c>
      <c r="B588" s="9" t="s">
        <v>8424</v>
      </c>
      <c r="C588" s="231">
        <v>3.77</v>
      </c>
      <c r="E588" s="232" t="s">
        <v>8528</v>
      </c>
      <c r="F588" s="232" t="s">
        <v>23042</v>
      </c>
      <c r="G588" s="233"/>
    </row>
    <row r="589" spans="1:7">
      <c r="A589" s="164" t="s">
        <v>24211</v>
      </c>
      <c r="B589" s="9" t="s">
        <v>8424</v>
      </c>
      <c r="C589" s="231">
        <v>4.05</v>
      </c>
      <c r="E589" s="232" t="s">
        <v>8528</v>
      </c>
      <c r="F589" s="232" t="s">
        <v>23042</v>
      </c>
      <c r="G589" s="233"/>
    </row>
    <row r="590" spans="1:7">
      <c r="A590" s="164" t="s">
        <v>24210</v>
      </c>
      <c r="B590" s="9" t="s">
        <v>8424</v>
      </c>
      <c r="C590" s="231">
        <v>4.12</v>
      </c>
      <c r="E590" s="232" t="s">
        <v>8528</v>
      </c>
      <c r="F590" s="232" t="s">
        <v>23042</v>
      </c>
      <c r="G590" s="232"/>
    </row>
    <row r="591" spans="1:7">
      <c r="A591" s="9" t="s">
        <v>24209</v>
      </c>
      <c r="B591" s="9" t="s">
        <v>8424</v>
      </c>
      <c r="C591" s="231">
        <v>8.73</v>
      </c>
      <c r="E591" s="232" t="s">
        <v>8528</v>
      </c>
      <c r="F591" s="232" t="s">
        <v>23042</v>
      </c>
    </row>
    <row r="592" spans="1:7">
      <c r="A592" s="164" t="s">
        <v>24208</v>
      </c>
      <c r="B592" s="9" t="s">
        <v>8424</v>
      </c>
      <c r="C592" s="231">
        <v>41.48</v>
      </c>
      <c r="E592" s="232" t="s">
        <v>8528</v>
      </c>
      <c r="F592" s="232" t="s">
        <v>23042</v>
      </c>
      <c r="G592" s="232" t="s">
        <v>24207</v>
      </c>
    </row>
    <row r="593" spans="1:10">
      <c r="A593" s="9" t="s">
        <v>24206</v>
      </c>
      <c r="B593" s="9" t="s">
        <v>8475</v>
      </c>
      <c r="C593" s="231">
        <v>7.65</v>
      </c>
      <c r="E593" s="232" t="s">
        <v>8527</v>
      </c>
      <c r="F593" s="232" t="s">
        <v>23042</v>
      </c>
      <c r="G593" s="232"/>
    </row>
    <row r="594" spans="1:10">
      <c r="A594" s="9" t="s">
        <v>24205</v>
      </c>
      <c r="B594" s="9" t="s">
        <v>8475</v>
      </c>
      <c r="C594" s="231">
        <v>7.23</v>
      </c>
      <c r="E594" s="232" t="s">
        <v>8527</v>
      </c>
      <c r="F594" s="232" t="s">
        <v>23042</v>
      </c>
    </row>
    <row r="595" spans="1:10" s="234" customFormat="1">
      <c r="A595" s="234" t="s">
        <v>24204</v>
      </c>
      <c r="B595" s="234" t="s">
        <v>8458</v>
      </c>
      <c r="C595" s="235">
        <v>19.62</v>
      </c>
      <c r="D595" s="235"/>
      <c r="E595" s="236" t="s">
        <v>23057</v>
      </c>
      <c r="F595" s="236" t="s">
        <v>23042</v>
      </c>
      <c r="G595" s="235"/>
    </row>
    <row r="596" spans="1:10">
      <c r="A596" s="164" t="s">
        <v>25303</v>
      </c>
      <c r="B596" s="9" t="s">
        <v>8424</v>
      </c>
      <c r="C596" s="231">
        <v>17.12</v>
      </c>
      <c r="E596" s="232" t="s">
        <v>11066</v>
      </c>
      <c r="F596" s="232" t="s">
        <v>15042</v>
      </c>
      <c r="G596" s="256"/>
    </row>
    <row r="597" spans="1:10">
      <c r="A597" s="9" t="s">
        <v>25304</v>
      </c>
      <c r="B597" s="9" t="s">
        <v>8424</v>
      </c>
      <c r="C597" s="231">
        <v>17.13</v>
      </c>
      <c r="E597" s="232" t="s">
        <v>11066</v>
      </c>
      <c r="F597" s="232" t="s">
        <v>15042</v>
      </c>
      <c r="G597" s="256"/>
      <c r="J597" s="164"/>
    </row>
    <row r="598" spans="1:10">
      <c r="A598" s="164" t="s">
        <v>25305</v>
      </c>
      <c r="B598" s="9" t="s">
        <v>8424</v>
      </c>
      <c r="C598" s="231">
        <v>21.1</v>
      </c>
      <c r="E598" s="232" t="s">
        <v>11066</v>
      </c>
      <c r="F598" s="232" t="s">
        <v>15042</v>
      </c>
      <c r="G598" s="256"/>
    </row>
    <row r="599" spans="1:10">
      <c r="A599" s="164" t="s">
        <v>25306</v>
      </c>
      <c r="B599" s="9" t="s">
        <v>8424</v>
      </c>
      <c r="C599" s="231">
        <v>17.600000000000001</v>
      </c>
      <c r="E599" s="232" t="s">
        <v>11066</v>
      </c>
      <c r="F599" s="232" t="s">
        <v>15042</v>
      </c>
      <c r="G599" s="256"/>
    </row>
    <row r="600" spans="1:10">
      <c r="A600" s="164" t="s">
        <v>25307</v>
      </c>
      <c r="B600" s="9" t="s">
        <v>8424</v>
      </c>
      <c r="C600" s="231">
        <v>26.42</v>
      </c>
      <c r="E600" s="232" t="s">
        <v>11066</v>
      </c>
      <c r="F600" s="232" t="s">
        <v>15042</v>
      </c>
      <c r="G600" s="233"/>
    </row>
    <row r="601" spans="1:10">
      <c r="A601" s="9" t="s">
        <v>25308</v>
      </c>
      <c r="B601" s="9" t="s">
        <v>8424</v>
      </c>
      <c r="C601" s="231">
        <v>17.53</v>
      </c>
      <c r="E601" s="232" t="s">
        <v>11066</v>
      </c>
      <c r="F601" s="232" t="s">
        <v>15042</v>
      </c>
      <c r="G601" s="257"/>
    </row>
    <row r="602" spans="1:10">
      <c r="A602" s="164" t="s">
        <v>25309</v>
      </c>
      <c r="B602" s="9" t="s">
        <v>8424</v>
      </c>
      <c r="C602" s="231">
        <v>17.52</v>
      </c>
      <c r="E602" s="232" t="s">
        <v>11066</v>
      </c>
      <c r="F602" s="232" t="s">
        <v>15042</v>
      </c>
      <c r="G602" s="233"/>
    </row>
    <row r="603" spans="1:10">
      <c r="A603" s="164" t="s">
        <v>25310</v>
      </c>
      <c r="B603" s="9" t="s">
        <v>8424</v>
      </c>
      <c r="C603" s="231">
        <v>25.42</v>
      </c>
      <c r="E603" s="232" t="s">
        <v>11066</v>
      </c>
      <c r="F603" s="232" t="s">
        <v>15042</v>
      </c>
      <c r="G603" s="233"/>
    </row>
    <row r="604" spans="1:10">
      <c r="A604" s="9" t="s">
        <v>25311</v>
      </c>
      <c r="B604" s="9" t="s">
        <v>8424</v>
      </c>
      <c r="C604" s="231">
        <v>12.97</v>
      </c>
      <c r="E604" s="232" t="s">
        <v>11066</v>
      </c>
      <c r="F604" s="232" t="s">
        <v>15042</v>
      </c>
      <c r="G604" s="256"/>
    </row>
    <row r="605" spans="1:10">
      <c r="A605" s="9" t="s">
        <v>25312</v>
      </c>
      <c r="B605" s="9" t="s">
        <v>8458</v>
      </c>
      <c r="C605" s="231">
        <v>25.08</v>
      </c>
      <c r="E605" s="232" t="s">
        <v>25313</v>
      </c>
      <c r="F605" s="232" t="s">
        <v>25314</v>
      </c>
      <c r="G605" s="256"/>
    </row>
    <row r="606" spans="1:10">
      <c r="A606" s="164" t="s">
        <v>25315</v>
      </c>
      <c r="B606" s="9" t="s">
        <v>8430</v>
      </c>
      <c r="C606" s="231">
        <v>19.829999999999998</v>
      </c>
      <c r="E606" s="232" t="s">
        <v>25313</v>
      </c>
      <c r="F606" s="232" t="s">
        <v>25314</v>
      </c>
      <c r="G606" s="292"/>
    </row>
    <row r="607" spans="1:10">
      <c r="A607" s="164" t="s">
        <v>25316</v>
      </c>
      <c r="B607" s="9" t="s">
        <v>8430</v>
      </c>
      <c r="C607" s="231">
        <v>19.75</v>
      </c>
      <c r="E607" s="232" t="s">
        <v>25313</v>
      </c>
      <c r="F607" s="232" t="s">
        <v>25314</v>
      </c>
      <c r="G607" s="232"/>
    </row>
    <row r="608" spans="1:10">
      <c r="A608" s="9" t="s">
        <v>25317</v>
      </c>
      <c r="B608" s="9" t="s">
        <v>3772</v>
      </c>
      <c r="C608" s="231">
        <v>8.18</v>
      </c>
      <c r="E608" s="232" t="s">
        <v>25318</v>
      </c>
      <c r="F608" s="232" t="s">
        <v>25319</v>
      </c>
    </row>
    <row r="609" spans="1:7">
      <c r="A609" s="9" t="s">
        <v>25320</v>
      </c>
      <c r="B609" s="9" t="s">
        <v>3772</v>
      </c>
      <c r="C609" s="231">
        <v>4.7</v>
      </c>
      <c r="E609" s="232" t="s">
        <v>25318</v>
      </c>
      <c r="F609" s="232" t="s">
        <v>25319</v>
      </c>
      <c r="G609" s="258"/>
    </row>
    <row r="610" spans="1:7">
      <c r="A610" s="9" t="s">
        <v>25321</v>
      </c>
      <c r="B610" s="9" t="s">
        <v>8424</v>
      </c>
      <c r="C610" s="231">
        <v>10.72</v>
      </c>
      <c r="E610" s="232" t="s">
        <v>25318</v>
      </c>
      <c r="F610" s="232" t="s">
        <v>25319</v>
      </c>
    </row>
    <row r="611" spans="1:7">
      <c r="A611" s="9" t="s">
        <v>25322</v>
      </c>
      <c r="B611" s="9" t="s">
        <v>8426</v>
      </c>
      <c r="C611" s="231">
        <v>13.38</v>
      </c>
      <c r="E611" s="232" t="s">
        <v>25318</v>
      </c>
      <c r="F611" s="232" t="s">
        <v>25319</v>
      </c>
    </row>
    <row r="612" spans="1:7">
      <c r="A612" s="9" t="s">
        <v>25323</v>
      </c>
      <c r="B612" s="9" t="s">
        <v>8426</v>
      </c>
      <c r="C612" s="231">
        <v>26.55</v>
      </c>
      <c r="E612" s="232" t="s">
        <v>25318</v>
      </c>
      <c r="F612" s="232" t="s">
        <v>25319</v>
      </c>
      <c r="G612" s="232"/>
    </row>
    <row r="613" spans="1:7">
      <c r="A613" s="9" t="s">
        <v>25324</v>
      </c>
      <c r="B613" s="9" t="s">
        <v>3772</v>
      </c>
      <c r="C613" s="231">
        <v>1.7</v>
      </c>
      <c r="E613" s="232" t="s">
        <v>25318</v>
      </c>
      <c r="F613" s="232" t="s">
        <v>25319</v>
      </c>
      <c r="G613" s="232"/>
    </row>
    <row r="614" spans="1:7">
      <c r="A614" s="164" t="s">
        <v>25325</v>
      </c>
      <c r="B614" s="9" t="s">
        <v>8428</v>
      </c>
      <c r="C614" s="231">
        <v>22.77</v>
      </c>
      <c r="E614" s="232" t="s">
        <v>25318</v>
      </c>
      <c r="F614" s="232" t="s">
        <v>25319</v>
      </c>
      <c r="G614" s="233"/>
    </row>
    <row r="615" spans="1:7">
      <c r="A615" s="9" t="s">
        <v>25326</v>
      </c>
      <c r="B615" s="9" t="s">
        <v>14316</v>
      </c>
      <c r="C615" s="231">
        <v>4.6500000000000004</v>
      </c>
      <c r="E615" s="232" t="s">
        <v>25318</v>
      </c>
      <c r="F615" s="232" t="s">
        <v>25319</v>
      </c>
      <c r="G615" s="232"/>
    </row>
    <row r="616" spans="1:7">
      <c r="A616" s="164" t="s">
        <v>25327</v>
      </c>
      <c r="B616" s="9" t="s">
        <v>8458</v>
      </c>
      <c r="C616" s="231">
        <v>20.85</v>
      </c>
      <c r="E616" s="232" t="s">
        <v>25318</v>
      </c>
      <c r="F616" s="232" t="s">
        <v>25319</v>
      </c>
      <c r="G616" s="232"/>
    </row>
    <row r="617" spans="1:7">
      <c r="A617" s="164" t="s">
        <v>25328</v>
      </c>
      <c r="B617" s="9" t="s">
        <v>8458</v>
      </c>
      <c r="C617" s="231">
        <v>13.17</v>
      </c>
      <c r="E617" s="232" t="s">
        <v>25318</v>
      </c>
      <c r="F617" s="232" t="s">
        <v>25319</v>
      </c>
      <c r="G617" s="232"/>
    </row>
    <row r="618" spans="1:7">
      <c r="A618" s="164" t="s">
        <v>25329</v>
      </c>
      <c r="B618" s="9" t="s">
        <v>8475</v>
      </c>
      <c r="C618" s="231">
        <v>9.5</v>
      </c>
      <c r="E618" s="232" t="s">
        <v>25330</v>
      </c>
      <c r="F618" s="232" t="s">
        <v>25331</v>
      </c>
      <c r="G618" s="232"/>
    </row>
    <row r="619" spans="1:7">
      <c r="A619" s="9" t="s">
        <v>25332</v>
      </c>
      <c r="B619" s="9" t="s">
        <v>8475</v>
      </c>
      <c r="C619" s="231">
        <v>11.78</v>
      </c>
      <c r="E619" s="232" t="s">
        <v>25330</v>
      </c>
      <c r="F619" s="232" t="s">
        <v>25331</v>
      </c>
    </row>
    <row r="620" spans="1:7">
      <c r="A620" s="9" t="s">
        <v>25333</v>
      </c>
      <c r="B620" s="9" t="s">
        <v>8424</v>
      </c>
      <c r="C620" s="231">
        <v>9.2200000000000006</v>
      </c>
      <c r="E620" s="232" t="s">
        <v>25330</v>
      </c>
      <c r="F620" s="232" t="s">
        <v>25331</v>
      </c>
    </row>
    <row r="621" spans="1:7">
      <c r="A621" s="9" t="s">
        <v>25334</v>
      </c>
      <c r="B621" s="9" t="s">
        <v>8424</v>
      </c>
      <c r="C621" s="231">
        <v>3.57</v>
      </c>
      <c r="E621" s="232" t="s">
        <v>25335</v>
      </c>
      <c r="F621" s="232" t="s">
        <v>25331</v>
      </c>
    </row>
    <row r="622" spans="1:7">
      <c r="A622" s="164" t="s">
        <v>25336</v>
      </c>
      <c r="B622" s="9" t="s">
        <v>8424</v>
      </c>
      <c r="C622" s="231">
        <v>3.6</v>
      </c>
      <c r="E622" s="232" t="s">
        <v>25335</v>
      </c>
      <c r="F622" s="232" t="s">
        <v>25331</v>
      </c>
      <c r="G622" s="233"/>
    </row>
    <row r="623" spans="1:7">
      <c r="A623" s="164" t="s">
        <v>25337</v>
      </c>
      <c r="B623" s="9" t="s">
        <v>8424</v>
      </c>
      <c r="C623" s="231">
        <v>11.33</v>
      </c>
      <c r="E623" s="232" t="s">
        <v>25335</v>
      </c>
      <c r="F623" s="232" t="s">
        <v>25331</v>
      </c>
      <c r="G623" s="233"/>
    </row>
    <row r="624" spans="1:7">
      <c r="A624" s="164" t="s">
        <v>25338</v>
      </c>
      <c r="B624" s="9" t="s">
        <v>8424</v>
      </c>
      <c r="C624" s="231">
        <v>11.48</v>
      </c>
      <c r="E624" s="232" t="s">
        <v>11102</v>
      </c>
      <c r="F624" s="232" t="s">
        <v>16125</v>
      </c>
      <c r="G624" s="232"/>
    </row>
    <row r="625" spans="1:10">
      <c r="A625" s="9" t="s">
        <v>25339</v>
      </c>
      <c r="B625" s="9" t="s">
        <v>8424</v>
      </c>
      <c r="C625" s="231">
        <v>4.12</v>
      </c>
      <c r="E625" s="232" t="s">
        <v>11102</v>
      </c>
      <c r="F625" s="232" t="s">
        <v>16125</v>
      </c>
    </row>
    <row r="626" spans="1:10">
      <c r="A626" s="164" t="s">
        <v>25340</v>
      </c>
      <c r="B626" s="9" t="s">
        <v>8424</v>
      </c>
      <c r="C626" s="231">
        <v>4.33</v>
      </c>
      <c r="E626" s="232" t="s">
        <v>25341</v>
      </c>
      <c r="F626" s="232" t="s">
        <v>25342</v>
      </c>
      <c r="G626" s="232"/>
    </row>
    <row r="627" spans="1:10">
      <c r="A627" s="9" t="s">
        <v>25343</v>
      </c>
      <c r="B627" s="9" t="s">
        <v>8424</v>
      </c>
      <c r="C627" s="231">
        <v>6.33</v>
      </c>
      <c r="E627" s="232" t="s">
        <v>25341</v>
      </c>
      <c r="F627" s="232" t="s">
        <v>25342</v>
      </c>
      <c r="G627" s="232"/>
    </row>
    <row r="628" spans="1:10">
      <c r="A628" s="9" t="s">
        <v>25344</v>
      </c>
      <c r="B628" s="9" t="s">
        <v>8424</v>
      </c>
      <c r="C628" s="231">
        <v>8.6</v>
      </c>
      <c r="E628" s="232" t="s">
        <v>25341</v>
      </c>
      <c r="F628" s="232" t="s">
        <v>25342</v>
      </c>
    </row>
    <row r="629" spans="1:10">
      <c r="A629" s="9" t="s">
        <v>25345</v>
      </c>
      <c r="B629" s="9" t="s">
        <v>8424</v>
      </c>
      <c r="C629" s="231">
        <v>3.75</v>
      </c>
      <c r="E629" s="232" t="s">
        <v>25341</v>
      </c>
      <c r="F629" s="232" t="s">
        <v>25342</v>
      </c>
    </row>
    <row r="630" spans="1:10">
      <c r="A630" s="164" t="s">
        <v>25346</v>
      </c>
      <c r="B630" s="9" t="s">
        <v>8424</v>
      </c>
      <c r="C630" s="231">
        <v>4</v>
      </c>
      <c r="E630" s="232" t="s">
        <v>25341</v>
      </c>
      <c r="F630" s="232" t="s">
        <v>25342</v>
      </c>
      <c r="G630" s="232"/>
    </row>
    <row r="631" spans="1:10">
      <c r="A631" s="164" t="s">
        <v>25347</v>
      </c>
      <c r="B631" s="9" t="s">
        <v>8424</v>
      </c>
      <c r="C631" s="231">
        <v>4.03</v>
      </c>
      <c r="E631" s="232" t="s">
        <v>11102</v>
      </c>
      <c r="F631" s="232" t="s">
        <v>16125</v>
      </c>
      <c r="G631" s="232"/>
    </row>
    <row r="632" spans="1:10">
      <c r="A632" s="164" t="s">
        <v>25348</v>
      </c>
      <c r="B632" s="9" t="s">
        <v>8424</v>
      </c>
      <c r="C632" s="231">
        <v>4.53</v>
      </c>
      <c r="E632" s="232" t="s">
        <v>11102</v>
      </c>
      <c r="F632" s="232" t="s">
        <v>16125</v>
      </c>
      <c r="G632" s="232"/>
    </row>
    <row r="633" spans="1:10">
      <c r="A633" s="9" t="s">
        <v>25349</v>
      </c>
      <c r="B633" s="9" t="s">
        <v>8458</v>
      </c>
      <c r="C633" s="231">
        <v>23.35</v>
      </c>
      <c r="E633" s="232" t="s">
        <v>17591</v>
      </c>
      <c r="F633" s="232" t="s">
        <v>15049</v>
      </c>
    </row>
    <row r="634" spans="1:10" s="234" customFormat="1">
      <c r="A634" s="234" t="s">
        <v>25350</v>
      </c>
      <c r="B634" s="234" t="s">
        <v>8458</v>
      </c>
      <c r="C634" s="235">
        <v>21.82</v>
      </c>
      <c r="D634" s="235"/>
      <c r="E634" s="236" t="s">
        <v>17591</v>
      </c>
      <c r="F634" s="236" t="s">
        <v>15049</v>
      </c>
      <c r="G634" s="235"/>
    </row>
    <row r="635" spans="1:10">
      <c r="A635" s="164" t="s">
        <v>26122</v>
      </c>
      <c r="B635" s="9" t="s">
        <v>8426</v>
      </c>
      <c r="C635" s="231">
        <v>17.73</v>
      </c>
      <c r="E635" s="232" t="s">
        <v>15048</v>
      </c>
      <c r="F635" s="232" t="s">
        <v>15049</v>
      </c>
      <c r="G635" s="256"/>
    </row>
    <row r="636" spans="1:10">
      <c r="A636" s="9" t="s">
        <v>26123</v>
      </c>
      <c r="B636" s="9" t="s">
        <v>8475</v>
      </c>
      <c r="C636" s="231">
        <v>5.47</v>
      </c>
      <c r="E636" s="232" t="s">
        <v>15048</v>
      </c>
      <c r="F636" s="232" t="s">
        <v>15049</v>
      </c>
      <c r="G636" s="256"/>
      <c r="J636" s="164"/>
    </row>
    <row r="637" spans="1:10">
      <c r="A637" s="164" t="s">
        <v>26124</v>
      </c>
      <c r="B637" s="9" t="s">
        <v>8430</v>
      </c>
      <c r="C637" s="231">
        <v>6.95</v>
      </c>
      <c r="E637" s="232" t="s">
        <v>15048</v>
      </c>
      <c r="F637" s="232" t="s">
        <v>15049</v>
      </c>
      <c r="G637" s="256"/>
    </row>
    <row r="638" spans="1:10">
      <c r="A638" s="164" t="s">
        <v>26125</v>
      </c>
      <c r="B638" s="9" t="s">
        <v>3772</v>
      </c>
      <c r="C638" s="231">
        <v>16.2</v>
      </c>
      <c r="E638" s="232" t="s">
        <v>15048</v>
      </c>
      <c r="F638" s="232" t="s">
        <v>15049</v>
      </c>
      <c r="G638" s="256"/>
    </row>
    <row r="639" spans="1:10">
      <c r="A639" s="164" t="s">
        <v>26126</v>
      </c>
      <c r="B639" s="9" t="s">
        <v>8430</v>
      </c>
      <c r="C639" s="231">
        <v>7.28</v>
      </c>
      <c r="E639" s="232" t="s">
        <v>15048</v>
      </c>
      <c r="F639" s="232" t="s">
        <v>15049</v>
      </c>
      <c r="G639" s="233"/>
    </row>
    <row r="640" spans="1:10">
      <c r="A640" s="9" t="s">
        <v>26127</v>
      </c>
      <c r="B640" s="9" t="s">
        <v>8424</v>
      </c>
      <c r="C640" s="231">
        <v>12.35</v>
      </c>
      <c r="E640" s="232" t="s">
        <v>15048</v>
      </c>
      <c r="F640" s="232" t="s">
        <v>15049</v>
      </c>
      <c r="G640" s="257"/>
    </row>
    <row r="641" spans="1:7">
      <c r="A641" s="164" t="s">
        <v>26128</v>
      </c>
      <c r="B641" s="9" t="s">
        <v>25377</v>
      </c>
      <c r="C641" s="231">
        <v>7.3</v>
      </c>
      <c r="E641" s="232" t="s">
        <v>15048</v>
      </c>
      <c r="F641" s="232" t="s">
        <v>15049</v>
      </c>
      <c r="G641" s="233"/>
    </row>
    <row r="642" spans="1:7">
      <c r="A642" s="164" t="s">
        <v>26129</v>
      </c>
      <c r="B642" s="9" t="s">
        <v>8424</v>
      </c>
      <c r="C642" s="231">
        <v>11.83</v>
      </c>
      <c r="E642" s="232" t="s">
        <v>15048</v>
      </c>
      <c r="F642" s="232" t="s">
        <v>15049</v>
      </c>
      <c r="G642" s="233"/>
    </row>
    <row r="643" spans="1:7">
      <c r="A643" s="9" t="s">
        <v>26130</v>
      </c>
      <c r="B643" s="9" t="s">
        <v>14316</v>
      </c>
      <c r="C643" s="231">
        <v>11.78</v>
      </c>
      <c r="E643" s="232" t="s">
        <v>15048</v>
      </c>
      <c r="F643" s="232" t="s">
        <v>15049</v>
      </c>
      <c r="G643" s="256"/>
    </row>
    <row r="644" spans="1:7">
      <c r="A644" s="9" t="s">
        <v>26131</v>
      </c>
      <c r="B644" s="9" t="s">
        <v>8424</v>
      </c>
      <c r="C644" s="231">
        <v>23.92</v>
      </c>
      <c r="E644" s="232" t="s">
        <v>15041</v>
      </c>
      <c r="F644" s="232" t="s">
        <v>15042</v>
      </c>
      <c r="G644" s="256"/>
    </row>
    <row r="645" spans="1:7">
      <c r="A645" s="164" t="s">
        <v>26132</v>
      </c>
      <c r="B645" s="9" t="s">
        <v>8430</v>
      </c>
      <c r="C645" s="231">
        <v>20.12</v>
      </c>
      <c r="E645" s="232" t="s">
        <v>15041</v>
      </c>
      <c r="F645" s="232" t="s">
        <v>15042</v>
      </c>
      <c r="G645" s="292"/>
    </row>
    <row r="646" spans="1:7">
      <c r="A646" s="164" t="s">
        <v>26133</v>
      </c>
      <c r="B646" s="9" t="s">
        <v>8430</v>
      </c>
      <c r="C646" s="231">
        <v>20.03</v>
      </c>
      <c r="E646" s="232" t="s">
        <v>15041</v>
      </c>
      <c r="F646" s="232" t="s">
        <v>15042</v>
      </c>
      <c r="G646" s="232"/>
    </row>
    <row r="647" spans="1:7">
      <c r="A647" s="9" t="s">
        <v>26134</v>
      </c>
      <c r="B647" s="9" t="s">
        <v>8424</v>
      </c>
      <c r="C647" s="231">
        <v>23.1</v>
      </c>
      <c r="E647" s="232" t="s">
        <v>15041</v>
      </c>
      <c r="F647" s="232" t="s">
        <v>15042</v>
      </c>
    </row>
    <row r="648" spans="1:7">
      <c r="A648" s="9" t="s">
        <v>26135</v>
      </c>
      <c r="B648" s="9" t="s">
        <v>8458</v>
      </c>
      <c r="C648" s="231">
        <v>50.78</v>
      </c>
      <c r="E648" s="232" t="s">
        <v>15041</v>
      </c>
      <c r="F648" s="232" t="s">
        <v>15042</v>
      </c>
      <c r="G648" s="258" t="s">
        <v>26136</v>
      </c>
    </row>
    <row r="649" spans="1:7">
      <c r="A649" s="9" t="s">
        <v>26137</v>
      </c>
      <c r="B649" s="9" t="s">
        <v>8475</v>
      </c>
      <c r="C649" s="231">
        <v>8.02</v>
      </c>
      <c r="E649" s="232" t="s">
        <v>15071</v>
      </c>
      <c r="F649" s="232" t="s">
        <v>16125</v>
      </c>
    </row>
    <row r="650" spans="1:7">
      <c r="A650" s="9" t="s">
        <v>26138</v>
      </c>
      <c r="B650" s="9" t="s">
        <v>8475</v>
      </c>
      <c r="C650" s="231">
        <v>6.58</v>
      </c>
      <c r="E650" s="232" t="s">
        <v>15071</v>
      </c>
      <c r="F650" s="232" t="s">
        <v>16125</v>
      </c>
    </row>
    <row r="651" spans="1:7">
      <c r="A651" s="9" t="s">
        <v>26139</v>
      </c>
      <c r="B651" s="9" t="s">
        <v>8424</v>
      </c>
      <c r="C651" s="231">
        <v>3.52</v>
      </c>
      <c r="E651" s="232" t="s">
        <v>15060</v>
      </c>
      <c r="F651" s="232" t="s">
        <v>16125</v>
      </c>
      <c r="G651" s="232"/>
    </row>
    <row r="652" spans="1:7">
      <c r="A652" s="9" t="s">
        <v>26140</v>
      </c>
      <c r="B652" s="9" t="s">
        <v>8424</v>
      </c>
      <c r="C652" s="231">
        <v>3.65</v>
      </c>
      <c r="E652" s="232" t="s">
        <v>26141</v>
      </c>
      <c r="F652" s="232" t="s">
        <v>26142</v>
      </c>
      <c r="G652" s="232"/>
    </row>
    <row r="653" spans="1:7">
      <c r="A653" s="164" t="s">
        <v>26143</v>
      </c>
      <c r="B653" s="9" t="s">
        <v>8424</v>
      </c>
      <c r="C653" s="231">
        <v>5.5</v>
      </c>
      <c r="E653" s="232" t="s">
        <v>26141</v>
      </c>
      <c r="F653" s="232" t="s">
        <v>26142</v>
      </c>
      <c r="G653" s="233"/>
    </row>
    <row r="654" spans="1:7">
      <c r="A654" s="9" t="s">
        <v>26144</v>
      </c>
      <c r="B654" s="9" t="s">
        <v>8424</v>
      </c>
      <c r="C654" s="231">
        <v>3.2</v>
      </c>
      <c r="E654" s="232" t="s">
        <v>15060</v>
      </c>
      <c r="F654" s="232" t="s">
        <v>16125</v>
      </c>
      <c r="G654" s="232"/>
    </row>
    <row r="655" spans="1:7">
      <c r="A655" s="164" t="s">
        <v>26145</v>
      </c>
      <c r="B655" s="9" t="s">
        <v>8424</v>
      </c>
      <c r="C655" s="231">
        <v>3.55</v>
      </c>
      <c r="E655" s="232" t="s">
        <v>15060</v>
      </c>
      <c r="F655" s="232" t="s">
        <v>16125</v>
      </c>
      <c r="G655" s="232"/>
    </row>
    <row r="656" spans="1:7">
      <c r="A656" s="164" t="s">
        <v>26146</v>
      </c>
      <c r="B656" s="9" t="s">
        <v>8424</v>
      </c>
      <c r="C656" s="231">
        <v>5.45</v>
      </c>
      <c r="E656" s="232" t="s">
        <v>15060</v>
      </c>
      <c r="F656" s="232" t="s">
        <v>16125</v>
      </c>
      <c r="G656" s="232"/>
    </row>
    <row r="657" spans="1:10">
      <c r="A657" s="164" t="s">
        <v>26147</v>
      </c>
      <c r="B657" s="9" t="s">
        <v>8424</v>
      </c>
      <c r="C657" s="231">
        <v>3.45</v>
      </c>
      <c r="E657" s="232" t="s">
        <v>15060</v>
      </c>
      <c r="F657" s="232" t="s">
        <v>16125</v>
      </c>
      <c r="G657" s="232"/>
    </row>
    <row r="658" spans="1:10">
      <c r="A658" s="9" t="s">
        <v>26148</v>
      </c>
      <c r="B658" s="9" t="s">
        <v>8424</v>
      </c>
      <c r="C658" s="231">
        <v>3.42</v>
      </c>
      <c r="E658" s="232" t="s">
        <v>15060</v>
      </c>
      <c r="F658" s="232" t="s">
        <v>16125</v>
      </c>
    </row>
    <row r="659" spans="1:10">
      <c r="A659" s="9" t="s">
        <v>26149</v>
      </c>
      <c r="B659" s="9" t="s">
        <v>8424</v>
      </c>
      <c r="C659" s="231">
        <v>7.63</v>
      </c>
      <c r="E659" s="232" t="s">
        <v>15060</v>
      </c>
      <c r="F659" s="232" t="s">
        <v>16125</v>
      </c>
    </row>
    <row r="660" spans="1:10">
      <c r="A660" s="9" t="s">
        <v>26150</v>
      </c>
      <c r="B660" s="9" t="s">
        <v>8424</v>
      </c>
      <c r="C660" s="231">
        <v>7.93</v>
      </c>
      <c r="E660" s="232" t="s">
        <v>15060</v>
      </c>
      <c r="F660" s="232" t="s">
        <v>16125</v>
      </c>
    </row>
    <row r="661" spans="1:10" s="234" customFormat="1">
      <c r="A661" s="243" t="s">
        <v>26151</v>
      </c>
      <c r="B661" s="234" t="s">
        <v>8458</v>
      </c>
      <c r="C661" s="235">
        <v>19.68</v>
      </c>
      <c r="D661" s="235"/>
      <c r="E661" s="236" t="s">
        <v>26152</v>
      </c>
      <c r="F661" s="236" t="s">
        <v>15049</v>
      </c>
      <c r="G661" s="295"/>
    </row>
    <row r="662" spans="1:10" ht="46.8">
      <c r="A662" s="164" t="s">
        <v>27378</v>
      </c>
      <c r="B662" s="9" t="s">
        <v>8424</v>
      </c>
      <c r="C662" s="231">
        <v>42.32</v>
      </c>
      <c r="E662" s="232" t="s">
        <v>11066</v>
      </c>
      <c r="F662" s="232" t="s">
        <v>15042</v>
      </c>
      <c r="G662" s="256" t="s">
        <v>27379</v>
      </c>
    </row>
    <row r="663" spans="1:10">
      <c r="A663" s="9" t="s">
        <v>27380</v>
      </c>
      <c r="B663" s="9" t="s">
        <v>8424</v>
      </c>
      <c r="C663" s="231">
        <v>13.25</v>
      </c>
      <c r="E663" s="232" t="s">
        <v>11066</v>
      </c>
      <c r="F663" s="232" t="s">
        <v>15042</v>
      </c>
      <c r="G663" s="256"/>
      <c r="J663" s="164"/>
    </row>
    <row r="664" spans="1:10">
      <c r="A664" s="164" t="s">
        <v>27381</v>
      </c>
      <c r="B664" s="9" t="s">
        <v>8424</v>
      </c>
      <c r="C664" s="231">
        <v>22.42</v>
      </c>
      <c r="E664" s="232" t="s">
        <v>11066</v>
      </c>
      <c r="F664" s="232" t="s">
        <v>15042</v>
      </c>
      <c r="G664" s="256"/>
    </row>
    <row r="665" spans="1:10" ht="62.4">
      <c r="A665" s="164" t="s">
        <v>27382</v>
      </c>
      <c r="B665" s="9" t="s">
        <v>8458</v>
      </c>
      <c r="C665" s="231">
        <v>84.75</v>
      </c>
      <c r="E665" s="232" t="s">
        <v>11066</v>
      </c>
      <c r="F665" s="232" t="s">
        <v>15042</v>
      </c>
      <c r="G665" s="256" t="s">
        <v>27383</v>
      </c>
    </row>
    <row r="666" spans="1:10">
      <c r="A666" s="164" t="s">
        <v>27384</v>
      </c>
      <c r="B666" s="9" t="s">
        <v>8424</v>
      </c>
      <c r="C666" s="231">
        <v>32.35</v>
      </c>
      <c r="E666" s="232" t="s">
        <v>11066</v>
      </c>
      <c r="F666" s="232" t="s">
        <v>15042</v>
      </c>
      <c r="G666" s="233"/>
    </row>
    <row r="667" spans="1:10">
      <c r="A667" s="9" t="s">
        <v>27385</v>
      </c>
      <c r="B667" s="9" t="s">
        <v>3772</v>
      </c>
      <c r="C667" s="231">
        <v>12.5</v>
      </c>
      <c r="E667" s="232" t="s">
        <v>11076</v>
      </c>
      <c r="F667" s="232" t="s">
        <v>15049</v>
      </c>
      <c r="G667" s="257"/>
    </row>
    <row r="668" spans="1:10">
      <c r="A668" s="164" t="s">
        <v>27386</v>
      </c>
      <c r="B668" s="9" t="s">
        <v>8424</v>
      </c>
      <c r="C668" s="231">
        <v>16.63</v>
      </c>
      <c r="E668" s="232" t="s">
        <v>11076</v>
      </c>
      <c r="F668" s="232" t="s">
        <v>15049</v>
      </c>
      <c r="G668" s="233"/>
    </row>
    <row r="669" spans="1:10">
      <c r="A669" s="164" t="s">
        <v>27387</v>
      </c>
      <c r="B669" s="9" t="s">
        <v>8458</v>
      </c>
      <c r="C669" s="231">
        <v>25.02</v>
      </c>
      <c r="E669" s="232" t="s">
        <v>11076</v>
      </c>
      <c r="F669" s="232" t="s">
        <v>15049</v>
      </c>
      <c r="G669" s="233"/>
    </row>
    <row r="670" spans="1:10">
      <c r="A670" s="9" t="s">
        <v>27388</v>
      </c>
      <c r="B670" s="9" t="s">
        <v>8458</v>
      </c>
      <c r="C670" s="231">
        <v>18.63</v>
      </c>
      <c r="E670" s="232" t="s">
        <v>11076</v>
      </c>
      <c r="F670" s="232" t="s">
        <v>15049</v>
      </c>
      <c r="G670" s="256"/>
    </row>
    <row r="671" spans="1:10">
      <c r="A671" s="9" t="s">
        <v>27389</v>
      </c>
      <c r="B671" s="9" t="s">
        <v>8430</v>
      </c>
      <c r="C671" s="231">
        <v>9.5</v>
      </c>
      <c r="E671" s="232" t="s">
        <v>11076</v>
      </c>
      <c r="F671" s="232" t="s">
        <v>15049</v>
      </c>
      <c r="G671" s="256"/>
    </row>
    <row r="672" spans="1:10">
      <c r="A672" s="164" t="s">
        <v>27390</v>
      </c>
      <c r="B672" s="9" t="s">
        <v>14316</v>
      </c>
      <c r="C672" s="231">
        <v>4.63</v>
      </c>
      <c r="E672" s="232" t="s">
        <v>11076</v>
      </c>
      <c r="F672" s="232" t="s">
        <v>15049</v>
      </c>
      <c r="G672" s="292"/>
    </row>
    <row r="673" spans="1:7">
      <c r="A673" s="164" t="s">
        <v>27391</v>
      </c>
      <c r="B673" s="9" t="s">
        <v>8428</v>
      </c>
      <c r="C673" s="231">
        <v>35.5</v>
      </c>
      <c r="E673" s="232" t="s">
        <v>11076</v>
      </c>
      <c r="F673" s="232" t="s">
        <v>15049</v>
      </c>
      <c r="G673" s="232"/>
    </row>
    <row r="674" spans="1:7">
      <c r="A674" s="9" t="s">
        <v>27392</v>
      </c>
      <c r="B674" s="9" t="s">
        <v>8426</v>
      </c>
      <c r="C674" s="231">
        <v>23.52</v>
      </c>
      <c r="E674" s="232" t="s">
        <v>11076</v>
      </c>
      <c r="F674" s="232" t="s">
        <v>15049</v>
      </c>
    </row>
    <row r="675" spans="1:7">
      <c r="A675" s="9" t="s">
        <v>27393</v>
      </c>
      <c r="B675" s="9" t="s">
        <v>8424</v>
      </c>
      <c r="C675" s="231">
        <v>15.68</v>
      </c>
      <c r="E675" s="232" t="s">
        <v>11076</v>
      </c>
      <c r="F675" s="232" t="s">
        <v>15049</v>
      </c>
      <c r="G675" s="258"/>
    </row>
    <row r="676" spans="1:7">
      <c r="A676" s="9" t="s">
        <v>27394</v>
      </c>
      <c r="B676" s="9" t="s">
        <v>8458</v>
      </c>
      <c r="C676" s="231">
        <v>20.53</v>
      </c>
      <c r="E676" s="232" t="s">
        <v>11076</v>
      </c>
      <c r="F676" s="232" t="s">
        <v>15049</v>
      </c>
    </row>
    <row r="677" spans="1:7">
      <c r="A677" s="9" t="s">
        <v>27395</v>
      </c>
      <c r="B677" s="9" t="s">
        <v>8458</v>
      </c>
      <c r="C677" s="231">
        <v>18.649999999999999</v>
      </c>
      <c r="E677" s="232" t="s">
        <v>11076</v>
      </c>
      <c r="F677" s="232" t="s">
        <v>15049</v>
      </c>
    </row>
    <row r="678" spans="1:7">
      <c r="A678" s="9" t="s">
        <v>27396</v>
      </c>
      <c r="B678" s="9" t="s">
        <v>8458</v>
      </c>
      <c r="C678" s="231">
        <v>23.52</v>
      </c>
      <c r="E678" s="232" t="s">
        <v>11076</v>
      </c>
      <c r="F678" s="232" t="s">
        <v>15049</v>
      </c>
      <c r="G678" s="232"/>
    </row>
    <row r="679" spans="1:7">
      <c r="A679" s="9" t="s">
        <v>27397</v>
      </c>
      <c r="B679" s="9" t="s">
        <v>8458</v>
      </c>
      <c r="C679" s="231">
        <v>21.85</v>
      </c>
      <c r="E679" s="232" t="s">
        <v>11076</v>
      </c>
      <c r="F679" s="232" t="s">
        <v>15049</v>
      </c>
      <c r="G679" s="232"/>
    </row>
    <row r="680" spans="1:7">
      <c r="A680" s="164" t="s">
        <v>27398</v>
      </c>
      <c r="B680" s="9" t="s">
        <v>8458</v>
      </c>
      <c r="C680" s="231">
        <v>21.33</v>
      </c>
      <c r="E680" s="232" t="s">
        <v>11076</v>
      </c>
      <c r="F680" s="232" t="s">
        <v>15049</v>
      </c>
      <c r="G680" s="233"/>
    </row>
    <row r="681" spans="1:7">
      <c r="A681" s="9" t="s">
        <v>27399</v>
      </c>
      <c r="B681" s="9" t="s">
        <v>25377</v>
      </c>
      <c r="C681" s="231">
        <v>13.93</v>
      </c>
      <c r="E681" s="232" t="s">
        <v>27400</v>
      </c>
      <c r="F681" s="232" t="s">
        <v>27401</v>
      </c>
      <c r="G681" s="232"/>
    </row>
    <row r="682" spans="1:7">
      <c r="A682" s="164" t="s">
        <v>27402</v>
      </c>
      <c r="B682" s="9" t="s">
        <v>8424</v>
      </c>
      <c r="C682" s="231">
        <v>7.55</v>
      </c>
      <c r="E682" s="232" t="s">
        <v>27403</v>
      </c>
      <c r="F682" s="232" t="s">
        <v>27404</v>
      </c>
      <c r="G682" s="232"/>
    </row>
    <row r="683" spans="1:7">
      <c r="A683" s="164" t="s">
        <v>27405</v>
      </c>
      <c r="B683" s="9" t="s">
        <v>8475</v>
      </c>
      <c r="C683" s="231">
        <v>9.3000000000000007</v>
      </c>
      <c r="E683" s="232" t="s">
        <v>27406</v>
      </c>
      <c r="F683" s="232" t="s">
        <v>27407</v>
      </c>
      <c r="G683" s="232"/>
    </row>
    <row r="684" spans="1:7">
      <c r="A684" s="164" t="s">
        <v>27408</v>
      </c>
      <c r="B684" s="9" t="s">
        <v>8475</v>
      </c>
      <c r="C684" s="231">
        <v>41.52</v>
      </c>
      <c r="E684" s="232" t="s">
        <v>27406</v>
      </c>
      <c r="F684" s="232" t="s">
        <v>27407</v>
      </c>
      <c r="G684" s="232" t="s">
        <v>27409</v>
      </c>
    </row>
    <row r="685" spans="1:7">
      <c r="A685" s="9" t="s">
        <v>27410</v>
      </c>
      <c r="B685" s="9" t="s">
        <v>8424</v>
      </c>
      <c r="C685" s="231">
        <v>2.95</v>
      </c>
      <c r="E685" s="232" t="s">
        <v>11102</v>
      </c>
      <c r="F685" s="232" t="s">
        <v>16125</v>
      </c>
    </row>
    <row r="686" spans="1:7">
      <c r="A686" s="9" t="s">
        <v>27411</v>
      </c>
      <c r="B686" s="9" t="s">
        <v>8424</v>
      </c>
      <c r="C686" s="231">
        <v>7.47</v>
      </c>
      <c r="E686" s="232" t="s">
        <v>11102</v>
      </c>
      <c r="F686" s="232" t="s">
        <v>16125</v>
      </c>
    </row>
    <row r="687" spans="1:7">
      <c r="A687" s="9" t="s">
        <v>27412</v>
      </c>
      <c r="B687" s="9" t="s">
        <v>8424</v>
      </c>
      <c r="C687" s="231">
        <v>7.53</v>
      </c>
      <c r="E687" s="232" t="s">
        <v>11102</v>
      </c>
      <c r="F687" s="232" t="s">
        <v>16125</v>
      </c>
    </row>
    <row r="688" spans="1:7">
      <c r="A688" s="164" t="s">
        <v>27413</v>
      </c>
      <c r="B688" s="9" t="s">
        <v>8424</v>
      </c>
      <c r="C688" s="231">
        <v>14.78</v>
      </c>
      <c r="E688" s="232" t="s">
        <v>11102</v>
      </c>
      <c r="F688" s="232" t="s">
        <v>16125</v>
      </c>
      <c r="G688" s="233"/>
    </row>
    <row r="689" spans="1:10">
      <c r="A689" s="164" t="s">
        <v>27414</v>
      </c>
      <c r="B689" s="9" t="s">
        <v>8424</v>
      </c>
      <c r="C689" s="231">
        <v>3.87</v>
      </c>
      <c r="E689" s="232" t="s">
        <v>11102</v>
      </c>
      <c r="F689" s="232" t="s">
        <v>16125</v>
      </c>
      <c r="G689" s="233"/>
    </row>
    <row r="690" spans="1:10">
      <c r="A690" s="164" t="s">
        <v>27415</v>
      </c>
      <c r="B690" s="9" t="s">
        <v>8424</v>
      </c>
      <c r="C690" s="231">
        <v>4</v>
      </c>
      <c r="E690" s="232" t="s">
        <v>11102</v>
      </c>
      <c r="F690" s="232" t="s">
        <v>16125</v>
      </c>
      <c r="G690" s="232"/>
    </row>
    <row r="691" spans="1:10">
      <c r="A691" s="9" t="s">
        <v>27416</v>
      </c>
      <c r="B691" s="9" t="s">
        <v>8424</v>
      </c>
      <c r="C691" s="231">
        <v>4.2699999999999996</v>
      </c>
      <c r="E691" s="232" t="s">
        <v>11102</v>
      </c>
      <c r="F691" s="232" t="s">
        <v>16125</v>
      </c>
    </row>
    <row r="692" spans="1:10">
      <c r="A692" s="164" t="s">
        <v>27417</v>
      </c>
      <c r="B692" s="9" t="s">
        <v>8424</v>
      </c>
      <c r="C692" s="231">
        <v>45.95</v>
      </c>
      <c r="E692" s="232" t="s">
        <v>11102</v>
      </c>
      <c r="F692" s="232" t="s">
        <v>16125</v>
      </c>
      <c r="G692" s="232" t="s">
        <v>27418</v>
      </c>
    </row>
    <row r="693" spans="1:10">
      <c r="A693" s="9" t="s">
        <v>27419</v>
      </c>
      <c r="B693" s="9" t="s">
        <v>8424</v>
      </c>
      <c r="C693" s="231">
        <v>3.38</v>
      </c>
      <c r="E693" s="232" t="s">
        <v>11102</v>
      </c>
      <c r="F693" s="232" t="s">
        <v>16125</v>
      </c>
      <c r="G693" s="232"/>
    </row>
    <row r="694" spans="1:10">
      <c r="A694" s="9" t="s">
        <v>27420</v>
      </c>
      <c r="B694" s="9" t="s">
        <v>8424</v>
      </c>
      <c r="C694" s="231">
        <v>3.47</v>
      </c>
      <c r="E694" s="232" t="s">
        <v>11102</v>
      </c>
      <c r="F694" s="232" t="s">
        <v>16125</v>
      </c>
    </row>
    <row r="695" spans="1:10">
      <c r="A695" s="9" t="s">
        <v>27421</v>
      </c>
      <c r="B695" s="9" t="s">
        <v>8424</v>
      </c>
      <c r="C695" s="231">
        <v>10.220000000000001</v>
      </c>
      <c r="E695" s="232" t="s">
        <v>11102</v>
      </c>
      <c r="F695" s="232" t="s">
        <v>16125</v>
      </c>
    </row>
    <row r="696" spans="1:10">
      <c r="A696" s="164" t="s">
        <v>27422</v>
      </c>
      <c r="B696" s="9" t="s">
        <v>8424</v>
      </c>
      <c r="C696" s="231">
        <v>10.63</v>
      </c>
      <c r="E696" s="232" t="s">
        <v>11102</v>
      </c>
      <c r="F696" s="232" t="s">
        <v>16125</v>
      </c>
      <c r="G696" s="232"/>
    </row>
    <row r="697" spans="1:10">
      <c r="A697" s="164" t="s">
        <v>27423</v>
      </c>
      <c r="B697" s="9" t="s">
        <v>8424</v>
      </c>
      <c r="C697" s="231">
        <v>2.95</v>
      </c>
      <c r="E697" s="232" t="s">
        <v>11102</v>
      </c>
      <c r="F697" s="232" t="s">
        <v>16125</v>
      </c>
      <c r="G697" s="232"/>
    </row>
    <row r="698" spans="1:10">
      <c r="A698" s="164" t="s">
        <v>27424</v>
      </c>
      <c r="B698" s="9" t="s">
        <v>8424</v>
      </c>
      <c r="C698" s="231">
        <v>8.3699999999999992</v>
      </c>
      <c r="E698" s="232" t="s">
        <v>27425</v>
      </c>
      <c r="F698" s="232" t="s">
        <v>27426</v>
      </c>
      <c r="G698" s="232"/>
    </row>
    <row r="699" spans="1:10">
      <c r="A699" s="9" t="s">
        <v>27427</v>
      </c>
      <c r="B699" s="9" t="s">
        <v>8424</v>
      </c>
      <c r="C699" s="231">
        <v>8.5</v>
      </c>
      <c r="E699" s="232" t="s">
        <v>11102</v>
      </c>
      <c r="F699" s="232" t="s">
        <v>16125</v>
      </c>
    </row>
    <row r="700" spans="1:10">
      <c r="A700" s="9" t="s">
        <v>27428</v>
      </c>
      <c r="B700" s="9" t="s">
        <v>8424</v>
      </c>
      <c r="C700" s="231">
        <v>14.8</v>
      </c>
      <c r="E700" s="232" t="s">
        <v>11102</v>
      </c>
      <c r="F700" s="232" t="s">
        <v>16125</v>
      </c>
    </row>
    <row r="701" spans="1:10">
      <c r="A701" s="164" t="s">
        <v>27429</v>
      </c>
      <c r="B701" s="9" t="s">
        <v>8458</v>
      </c>
      <c r="C701" s="231">
        <v>71.349999999999994</v>
      </c>
      <c r="E701" s="232" t="s">
        <v>27430</v>
      </c>
      <c r="F701" s="232" t="s">
        <v>27431</v>
      </c>
      <c r="G701" s="231" t="s">
        <v>27432</v>
      </c>
    </row>
    <row r="702" spans="1:10" s="234" customFormat="1">
      <c r="A702" s="234" t="s">
        <v>27433</v>
      </c>
      <c r="B702" s="234" t="s">
        <v>8458</v>
      </c>
      <c r="C702" s="235">
        <v>34.35</v>
      </c>
      <c r="D702" s="235"/>
      <c r="E702" s="236" t="s">
        <v>27430</v>
      </c>
      <c r="F702" s="236" t="s">
        <v>27431</v>
      </c>
      <c r="G702" s="235"/>
    </row>
    <row r="703" spans="1:10">
      <c r="A703" s="164" t="s">
        <v>28666</v>
      </c>
      <c r="B703" s="9" t="s">
        <v>8430</v>
      </c>
      <c r="C703" s="231">
        <v>22.4</v>
      </c>
      <c r="E703" s="232" t="s">
        <v>8521</v>
      </c>
      <c r="F703" s="232" t="s">
        <v>3343</v>
      </c>
      <c r="G703" s="256"/>
    </row>
    <row r="704" spans="1:10">
      <c r="A704" s="9" t="s">
        <v>28667</v>
      </c>
      <c r="B704" s="9" t="s">
        <v>3772</v>
      </c>
      <c r="C704" s="231">
        <v>6</v>
      </c>
      <c r="E704" s="232" t="s">
        <v>8521</v>
      </c>
      <c r="F704" s="232" t="s">
        <v>3343</v>
      </c>
      <c r="G704" s="256"/>
      <c r="J704" s="164"/>
    </row>
    <row r="705" spans="1:7">
      <c r="A705" s="164" t="s">
        <v>28668</v>
      </c>
      <c r="B705" s="9" t="s">
        <v>8430</v>
      </c>
      <c r="C705" s="231">
        <v>26.43</v>
      </c>
      <c r="E705" s="232" t="s">
        <v>8521</v>
      </c>
      <c r="F705" s="232" t="s">
        <v>3343</v>
      </c>
      <c r="G705" s="256"/>
    </row>
    <row r="706" spans="1:7">
      <c r="A706" s="164" t="s">
        <v>28669</v>
      </c>
      <c r="B706" s="9" t="s">
        <v>14316</v>
      </c>
      <c r="C706" s="231">
        <v>4.62</v>
      </c>
      <c r="E706" s="232" t="s">
        <v>8521</v>
      </c>
      <c r="F706" s="232" t="s">
        <v>3343</v>
      </c>
      <c r="G706" s="256"/>
    </row>
    <row r="707" spans="1:7">
      <c r="A707" s="164" t="s">
        <v>28670</v>
      </c>
      <c r="B707" s="9" t="s">
        <v>3772</v>
      </c>
      <c r="C707" s="231">
        <v>7.33</v>
      </c>
      <c r="E707" s="232" t="s">
        <v>8521</v>
      </c>
      <c r="F707" s="232" t="s">
        <v>3343</v>
      </c>
      <c r="G707" s="233"/>
    </row>
    <row r="708" spans="1:7">
      <c r="A708" s="9" t="s">
        <v>28671</v>
      </c>
      <c r="B708" s="9" t="s">
        <v>8424</v>
      </c>
      <c r="C708" s="231">
        <v>13.97</v>
      </c>
      <c r="E708" s="232" t="s">
        <v>8521</v>
      </c>
      <c r="F708" s="232" t="s">
        <v>3343</v>
      </c>
      <c r="G708" s="257"/>
    </row>
    <row r="709" spans="1:7">
      <c r="A709" s="164" t="s">
        <v>28672</v>
      </c>
      <c r="B709" s="9" t="s">
        <v>8426</v>
      </c>
      <c r="C709" s="231">
        <v>18.829999999999998</v>
      </c>
      <c r="E709" s="232" t="s">
        <v>8521</v>
      </c>
      <c r="F709" s="232" t="s">
        <v>3343</v>
      </c>
      <c r="G709" s="233"/>
    </row>
    <row r="710" spans="1:7">
      <c r="A710" s="164" t="s">
        <v>28673</v>
      </c>
      <c r="B710" s="9" t="s">
        <v>3772</v>
      </c>
      <c r="C710" s="231">
        <v>22.82</v>
      </c>
      <c r="E710" s="232" t="s">
        <v>8521</v>
      </c>
      <c r="F710" s="232" t="s">
        <v>3343</v>
      </c>
      <c r="G710" s="233"/>
    </row>
    <row r="711" spans="1:7">
      <c r="A711" s="9" t="s">
        <v>28674</v>
      </c>
      <c r="B711" s="9" t="s">
        <v>8458</v>
      </c>
      <c r="C711" s="231">
        <v>27.5</v>
      </c>
      <c r="E711" s="232" t="s">
        <v>8521</v>
      </c>
      <c r="F711" s="232" t="s">
        <v>3343</v>
      </c>
      <c r="G711" s="256"/>
    </row>
    <row r="712" spans="1:7">
      <c r="A712" s="9" t="s">
        <v>28675</v>
      </c>
      <c r="B712" s="9" t="s">
        <v>3772</v>
      </c>
      <c r="C712" s="231">
        <v>9.8699999999999992</v>
      </c>
      <c r="E712" s="232" t="s">
        <v>8521</v>
      </c>
      <c r="F712" s="232" t="s">
        <v>3343</v>
      </c>
      <c r="G712" s="256"/>
    </row>
    <row r="713" spans="1:7">
      <c r="A713" s="164" t="s">
        <v>28676</v>
      </c>
      <c r="B713" s="9" t="s">
        <v>3772</v>
      </c>
      <c r="C713" s="231">
        <v>11.83</v>
      </c>
      <c r="E713" s="232" t="s">
        <v>8521</v>
      </c>
      <c r="F713" s="232" t="s">
        <v>3343</v>
      </c>
      <c r="G713" s="292"/>
    </row>
    <row r="714" spans="1:7">
      <c r="A714" s="164" t="s">
        <v>28677</v>
      </c>
      <c r="B714" s="9" t="s">
        <v>8424</v>
      </c>
      <c r="C714" s="231">
        <v>11.65</v>
      </c>
      <c r="E714" s="232" t="s">
        <v>8521</v>
      </c>
      <c r="F714" s="232" t="s">
        <v>3343</v>
      </c>
      <c r="G714" s="232"/>
    </row>
    <row r="715" spans="1:7">
      <c r="A715" s="9" t="s">
        <v>28678</v>
      </c>
      <c r="B715" s="9" t="s">
        <v>8424</v>
      </c>
      <c r="C715" s="231">
        <v>16.2</v>
      </c>
      <c r="E715" s="232" t="s">
        <v>8521</v>
      </c>
      <c r="F715" s="232" t="s">
        <v>3343</v>
      </c>
    </row>
    <row r="716" spans="1:7">
      <c r="A716" s="9" t="s">
        <v>28679</v>
      </c>
      <c r="B716" s="9" t="s">
        <v>8428</v>
      </c>
      <c r="C716" s="231">
        <v>21.33</v>
      </c>
      <c r="E716" s="232" t="s">
        <v>8521</v>
      </c>
      <c r="F716" s="232" t="s">
        <v>3343</v>
      </c>
      <c r="G716" s="258"/>
    </row>
    <row r="717" spans="1:7">
      <c r="A717" s="9" t="s">
        <v>28680</v>
      </c>
      <c r="B717" s="9" t="s">
        <v>8475</v>
      </c>
      <c r="C717" s="231">
        <v>6.1</v>
      </c>
      <c r="E717" s="232" t="s">
        <v>8521</v>
      </c>
      <c r="F717" s="232" t="s">
        <v>3343</v>
      </c>
    </row>
    <row r="718" spans="1:7">
      <c r="A718" s="9" t="s">
        <v>28681</v>
      </c>
      <c r="B718" s="9" t="s">
        <v>8458</v>
      </c>
      <c r="C718" s="231">
        <v>38</v>
      </c>
      <c r="E718" s="232" t="s">
        <v>8518</v>
      </c>
      <c r="F718" s="232" t="s">
        <v>139</v>
      </c>
    </row>
    <row r="719" spans="1:7">
      <c r="A719" s="9" t="s">
        <v>28682</v>
      </c>
      <c r="B719" s="9" t="s">
        <v>8458</v>
      </c>
      <c r="C719" s="231">
        <v>37.979999999999997</v>
      </c>
      <c r="E719" s="232" t="s">
        <v>8518</v>
      </c>
      <c r="F719" s="232" t="s">
        <v>139</v>
      </c>
      <c r="G719" s="232"/>
    </row>
    <row r="720" spans="1:7">
      <c r="A720" s="9" t="s">
        <v>28683</v>
      </c>
      <c r="B720" s="9" t="s">
        <v>8424</v>
      </c>
      <c r="C720" s="231">
        <v>44.57</v>
      </c>
      <c r="E720" s="232" t="s">
        <v>8518</v>
      </c>
      <c r="F720" s="232" t="s">
        <v>139</v>
      </c>
      <c r="G720" s="232" t="s">
        <v>26136</v>
      </c>
    </row>
    <row r="721" spans="1:7" ht="62.4">
      <c r="A721" s="164" t="s">
        <v>28684</v>
      </c>
      <c r="B721" s="9" t="s">
        <v>8424</v>
      </c>
      <c r="C721" s="231">
        <v>47.3</v>
      </c>
      <c r="E721" s="232" t="s">
        <v>8518</v>
      </c>
      <c r="F721" s="232" t="s">
        <v>139</v>
      </c>
      <c r="G721" s="233" t="s">
        <v>28685</v>
      </c>
    </row>
    <row r="722" spans="1:7">
      <c r="A722" s="9" t="s">
        <v>28686</v>
      </c>
      <c r="B722" s="9" t="s">
        <v>8424</v>
      </c>
      <c r="C722" s="231">
        <v>47.22</v>
      </c>
      <c r="E722" s="232" t="s">
        <v>8518</v>
      </c>
      <c r="F722" s="232" t="s">
        <v>139</v>
      </c>
      <c r="G722" s="232" t="s">
        <v>28687</v>
      </c>
    </row>
    <row r="723" spans="1:7">
      <c r="A723" s="164" t="s">
        <v>28688</v>
      </c>
      <c r="B723" s="9" t="s">
        <v>8424</v>
      </c>
      <c r="C723" s="231">
        <v>50.9</v>
      </c>
      <c r="E723" s="232" t="s">
        <v>8518</v>
      </c>
      <c r="F723" s="232" t="s">
        <v>139</v>
      </c>
      <c r="G723" s="232" t="s">
        <v>28687</v>
      </c>
    </row>
    <row r="724" spans="1:7">
      <c r="A724" s="164" t="s">
        <v>28689</v>
      </c>
      <c r="B724" s="9" t="s">
        <v>3772</v>
      </c>
      <c r="C724" s="231">
        <v>12.55</v>
      </c>
      <c r="E724" s="232" t="s">
        <v>8518</v>
      </c>
      <c r="F724" s="232" t="s">
        <v>139</v>
      </c>
      <c r="G724" s="232"/>
    </row>
    <row r="725" spans="1:7">
      <c r="A725" s="164" t="s">
        <v>28690</v>
      </c>
      <c r="B725" s="9" t="s">
        <v>8430</v>
      </c>
      <c r="C725" s="231">
        <v>21.4</v>
      </c>
      <c r="E725" s="232" t="s">
        <v>8518</v>
      </c>
      <c r="F725" s="232" t="s">
        <v>139</v>
      </c>
      <c r="G725" s="232"/>
    </row>
    <row r="726" spans="1:7">
      <c r="A726" s="9" t="s">
        <v>28691</v>
      </c>
      <c r="B726" s="9" t="s">
        <v>8458</v>
      </c>
      <c r="C726" s="231">
        <v>47.92</v>
      </c>
      <c r="E726" s="232" t="s">
        <v>8518</v>
      </c>
      <c r="F726" s="232" t="s">
        <v>139</v>
      </c>
      <c r="G726" s="297" t="s">
        <v>28692</v>
      </c>
    </row>
    <row r="727" spans="1:7">
      <c r="A727" s="9" t="s">
        <v>28693</v>
      </c>
      <c r="B727" s="9" t="s">
        <v>8475</v>
      </c>
      <c r="C727" s="231">
        <v>4.62</v>
      </c>
      <c r="E727" s="232" t="s">
        <v>8527</v>
      </c>
      <c r="F727" s="232" t="s">
        <v>23042</v>
      </c>
    </row>
    <row r="728" spans="1:7">
      <c r="A728" s="9" t="s">
        <v>28694</v>
      </c>
      <c r="B728" s="9" t="s">
        <v>8475</v>
      </c>
      <c r="C728" s="231">
        <v>7.28</v>
      </c>
      <c r="E728" s="232" t="s">
        <v>8527</v>
      </c>
      <c r="F728" s="232" t="s">
        <v>23042</v>
      </c>
    </row>
    <row r="729" spans="1:7">
      <c r="A729" s="164" t="s">
        <v>28695</v>
      </c>
      <c r="B729" s="9" t="s">
        <v>8475</v>
      </c>
      <c r="C729" s="231">
        <v>10.119999999999999</v>
      </c>
      <c r="E729" s="232" t="s">
        <v>8527</v>
      </c>
      <c r="F729" s="232" t="s">
        <v>23042</v>
      </c>
      <c r="G729" s="233"/>
    </row>
    <row r="730" spans="1:7">
      <c r="A730" s="164" t="s">
        <v>28696</v>
      </c>
      <c r="B730" s="9" t="s">
        <v>8424</v>
      </c>
      <c r="C730" s="231">
        <v>2.7</v>
      </c>
      <c r="E730" s="232" t="s">
        <v>8528</v>
      </c>
      <c r="F730" s="232" t="s">
        <v>23042</v>
      </c>
      <c r="G730" s="233"/>
    </row>
    <row r="731" spans="1:7">
      <c r="A731" s="164" t="s">
        <v>28697</v>
      </c>
      <c r="B731" s="9" t="s">
        <v>8424</v>
      </c>
      <c r="C731" s="231">
        <v>4.0199999999999996</v>
      </c>
      <c r="E731" s="232" t="s">
        <v>8528</v>
      </c>
      <c r="F731" s="232" t="s">
        <v>23042</v>
      </c>
      <c r="G731" s="232"/>
    </row>
    <row r="732" spans="1:7">
      <c r="A732" s="9" t="s">
        <v>28698</v>
      </c>
      <c r="B732" s="9" t="s">
        <v>8424</v>
      </c>
      <c r="C732" s="231">
        <v>2.77</v>
      </c>
      <c r="E732" s="232" t="s">
        <v>8528</v>
      </c>
      <c r="F732" s="232" t="s">
        <v>23042</v>
      </c>
    </row>
    <row r="733" spans="1:7">
      <c r="A733" s="164" t="s">
        <v>28699</v>
      </c>
      <c r="B733" s="9" t="s">
        <v>8424</v>
      </c>
      <c r="C733" s="231">
        <v>4.1500000000000004</v>
      </c>
      <c r="E733" s="232" t="s">
        <v>8528</v>
      </c>
      <c r="F733" s="232" t="s">
        <v>23042</v>
      </c>
      <c r="G733" s="232"/>
    </row>
    <row r="734" spans="1:7">
      <c r="A734" s="9" t="s">
        <v>28700</v>
      </c>
      <c r="B734" s="9" t="s">
        <v>8424</v>
      </c>
      <c r="C734" s="231">
        <v>3.35</v>
      </c>
      <c r="E734" s="232" t="s">
        <v>8528</v>
      </c>
      <c r="F734" s="232" t="s">
        <v>23042</v>
      </c>
      <c r="G734" s="232"/>
    </row>
    <row r="735" spans="1:7">
      <c r="A735" s="9" t="s">
        <v>28701</v>
      </c>
      <c r="B735" s="9" t="s">
        <v>8424</v>
      </c>
      <c r="C735" s="231">
        <v>5.17</v>
      </c>
      <c r="E735" s="232" t="s">
        <v>8528</v>
      </c>
      <c r="F735" s="232" t="s">
        <v>23042</v>
      </c>
    </row>
    <row r="736" spans="1:7">
      <c r="A736" s="9" t="s">
        <v>28702</v>
      </c>
      <c r="B736" s="9" t="s">
        <v>8424</v>
      </c>
      <c r="C736" s="231">
        <v>5.12</v>
      </c>
      <c r="E736" s="232" t="s">
        <v>8528</v>
      </c>
      <c r="F736" s="232" t="s">
        <v>23042</v>
      </c>
    </row>
    <row r="737" spans="1:10">
      <c r="A737" s="164" t="s">
        <v>28703</v>
      </c>
      <c r="B737" s="9" t="s">
        <v>8424</v>
      </c>
      <c r="C737" s="231">
        <v>4.72</v>
      </c>
      <c r="E737" s="232" t="s">
        <v>8528</v>
      </c>
      <c r="F737" s="232" t="s">
        <v>23042</v>
      </c>
      <c r="G737" s="232"/>
    </row>
    <row r="738" spans="1:10">
      <c r="A738" s="164" t="s">
        <v>28704</v>
      </c>
      <c r="B738" s="9" t="s">
        <v>8458</v>
      </c>
      <c r="C738" s="231">
        <v>35</v>
      </c>
      <c r="E738" s="232" t="s">
        <v>23057</v>
      </c>
      <c r="F738" s="232" t="s">
        <v>3343</v>
      </c>
      <c r="G738" s="232"/>
    </row>
    <row r="739" spans="1:10" s="234" customFormat="1">
      <c r="A739" s="243" t="s">
        <v>28705</v>
      </c>
      <c r="B739" s="234" t="s">
        <v>8458</v>
      </c>
      <c r="C739" s="235">
        <v>24.98</v>
      </c>
      <c r="D739" s="235"/>
      <c r="E739" s="236" t="s">
        <v>23057</v>
      </c>
      <c r="F739" s="236" t="s">
        <v>3343</v>
      </c>
      <c r="G739" s="236"/>
    </row>
    <row r="740" spans="1:10">
      <c r="A740" s="164" t="s">
        <v>28681</v>
      </c>
      <c r="B740" s="9" t="s">
        <v>8458</v>
      </c>
      <c r="C740" s="231">
        <v>38</v>
      </c>
      <c r="E740" s="232" t="s">
        <v>11066</v>
      </c>
      <c r="F740" s="232" t="s">
        <v>15042</v>
      </c>
      <c r="G740" s="256"/>
    </row>
    <row r="741" spans="1:10">
      <c r="A741" s="9" t="s">
        <v>28682</v>
      </c>
      <c r="B741" s="9" t="s">
        <v>8458</v>
      </c>
      <c r="C741" s="231">
        <v>37.979999999999997</v>
      </c>
      <c r="E741" s="232" t="s">
        <v>11066</v>
      </c>
      <c r="F741" s="232" t="s">
        <v>15042</v>
      </c>
      <c r="G741" s="256"/>
      <c r="J741" s="164"/>
    </row>
    <row r="742" spans="1:10">
      <c r="A742" s="164" t="s">
        <v>28683</v>
      </c>
      <c r="B742" s="9" t="s">
        <v>8424</v>
      </c>
      <c r="C742" s="231">
        <v>44.57</v>
      </c>
      <c r="E742" s="232" t="s">
        <v>11066</v>
      </c>
      <c r="F742" s="232" t="s">
        <v>15042</v>
      </c>
      <c r="G742" s="298" t="s">
        <v>29807</v>
      </c>
    </row>
    <row r="743" spans="1:10" ht="46.8">
      <c r="A743" s="164" t="s">
        <v>28684</v>
      </c>
      <c r="B743" s="9" t="s">
        <v>8424</v>
      </c>
      <c r="C743" s="231">
        <v>47.3</v>
      </c>
      <c r="E743" s="232" t="s">
        <v>11066</v>
      </c>
      <c r="F743" s="232" t="s">
        <v>15042</v>
      </c>
      <c r="G743" s="298" t="s">
        <v>29808</v>
      </c>
    </row>
    <row r="744" spans="1:10" ht="62.4">
      <c r="A744" s="164" t="s">
        <v>28686</v>
      </c>
      <c r="B744" s="9" t="s">
        <v>8424</v>
      </c>
      <c r="C744" s="231">
        <v>47.22</v>
      </c>
      <c r="E744" s="232" t="s">
        <v>11066</v>
      </c>
      <c r="F744" s="232" t="s">
        <v>15042</v>
      </c>
      <c r="G744" s="233" t="s">
        <v>29809</v>
      </c>
    </row>
    <row r="745" spans="1:10" ht="62.4">
      <c r="A745" s="9" t="s">
        <v>28688</v>
      </c>
      <c r="B745" s="9" t="s">
        <v>8424</v>
      </c>
      <c r="C745" s="231">
        <v>50.9</v>
      </c>
      <c r="E745" s="232" t="s">
        <v>11066</v>
      </c>
      <c r="F745" s="232" t="s">
        <v>15042</v>
      </c>
      <c r="G745" s="233" t="s">
        <v>29809</v>
      </c>
    </row>
    <row r="746" spans="1:10">
      <c r="A746" s="164" t="s">
        <v>28689</v>
      </c>
      <c r="B746" s="9" t="s">
        <v>3772</v>
      </c>
      <c r="C746" s="231">
        <v>12.55</v>
      </c>
      <c r="E746" s="232" t="s">
        <v>11066</v>
      </c>
      <c r="F746" s="232" t="s">
        <v>15042</v>
      </c>
      <c r="G746" s="298" t="s">
        <v>29810</v>
      </c>
    </row>
    <row r="747" spans="1:10">
      <c r="A747" s="164" t="s">
        <v>28690</v>
      </c>
      <c r="B747" s="9" t="s">
        <v>8430</v>
      </c>
      <c r="C747" s="231">
        <v>21.4</v>
      </c>
      <c r="E747" s="232" t="s">
        <v>11066</v>
      </c>
      <c r="F747" s="232" t="s">
        <v>15042</v>
      </c>
      <c r="G747" s="233"/>
    </row>
    <row r="748" spans="1:10">
      <c r="A748" s="9" t="s">
        <v>28691</v>
      </c>
      <c r="B748" s="9" t="s">
        <v>8458</v>
      </c>
      <c r="C748" s="231">
        <v>47.92</v>
      </c>
      <c r="E748" s="232" t="s">
        <v>11066</v>
      </c>
      <c r="F748" s="232" t="s">
        <v>15042</v>
      </c>
      <c r="G748" s="298" t="s">
        <v>29810</v>
      </c>
    </row>
    <row r="749" spans="1:10">
      <c r="A749" s="9" t="s">
        <v>29811</v>
      </c>
      <c r="B749" s="9" t="s">
        <v>8458</v>
      </c>
      <c r="C749" s="231">
        <v>23.73</v>
      </c>
      <c r="E749" s="232" t="s">
        <v>11076</v>
      </c>
      <c r="F749" s="232" t="s">
        <v>15049</v>
      </c>
      <c r="G749" s="256"/>
    </row>
    <row r="750" spans="1:10">
      <c r="A750" s="164" t="s">
        <v>29812</v>
      </c>
      <c r="B750" s="9" t="s">
        <v>8458</v>
      </c>
      <c r="C750" s="231">
        <v>24.57</v>
      </c>
      <c r="E750" s="232" t="s">
        <v>11076</v>
      </c>
      <c r="F750" s="232" t="s">
        <v>15049</v>
      </c>
      <c r="G750" s="292"/>
    </row>
    <row r="751" spans="1:10">
      <c r="A751" s="164" t="s">
        <v>29813</v>
      </c>
      <c r="B751" s="9" t="s">
        <v>8424</v>
      </c>
      <c r="C751" s="231">
        <v>11.37</v>
      </c>
      <c r="E751" s="232" t="s">
        <v>11076</v>
      </c>
      <c r="F751" s="232" t="s">
        <v>15049</v>
      </c>
      <c r="G751" s="232"/>
    </row>
    <row r="752" spans="1:10">
      <c r="A752" s="9" t="s">
        <v>29814</v>
      </c>
      <c r="B752" s="9" t="s">
        <v>8424</v>
      </c>
      <c r="C752" s="231">
        <v>14.77</v>
      </c>
      <c r="E752" s="232" t="s">
        <v>11076</v>
      </c>
      <c r="F752" s="232" t="s">
        <v>15049</v>
      </c>
    </row>
    <row r="753" spans="1:7">
      <c r="A753" s="9" t="s">
        <v>29815</v>
      </c>
      <c r="B753" s="9" t="s">
        <v>8426</v>
      </c>
      <c r="C753" s="231">
        <v>26.22</v>
      </c>
      <c r="E753" s="232" t="s">
        <v>11076</v>
      </c>
      <c r="F753" s="232" t="s">
        <v>15049</v>
      </c>
      <c r="G753" s="258"/>
    </row>
    <row r="754" spans="1:7">
      <c r="A754" s="9" t="s">
        <v>29816</v>
      </c>
      <c r="B754" s="9" t="s">
        <v>8426</v>
      </c>
      <c r="C754" s="231">
        <v>23.85</v>
      </c>
      <c r="E754" s="232" t="s">
        <v>11076</v>
      </c>
      <c r="F754" s="232" t="s">
        <v>15049</v>
      </c>
    </row>
    <row r="755" spans="1:7">
      <c r="A755" s="9" t="s">
        <v>29817</v>
      </c>
      <c r="B755" s="9" t="s">
        <v>3772</v>
      </c>
      <c r="C755" s="231">
        <v>4.7</v>
      </c>
      <c r="E755" s="232" t="s">
        <v>11076</v>
      </c>
      <c r="F755" s="232" t="s">
        <v>15049</v>
      </c>
    </row>
    <row r="756" spans="1:7">
      <c r="A756" s="9" t="s">
        <v>29818</v>
      </c>
      <c r="B756" s="9" t="s">
        <v>14316</v>
      </c>
      <c r="C756" s="231">
        <v>21.43</v>
      </c>
      <c r="E756" s="232" t="s">
        <v>11076</v>
      </c>
      <c r="F756" s="232" t="s">
        <v>15049</v>
      </c>
      <c r="G756" s="232"/>
    </row>
    <row r="757" spans="1:7">
      <c r="A757" s="9" t="s">
        <v>29819</v>
      </c>
      <c r="B757" s="9" t="s">
        <v>8458</v>
      </c>
      <c r="C757" s="231">
        <v>17.7</v>
      </c>
      <c r="E757" s="232" t="s">
        <v>11076</v>
      </c>
      <c r="F757" s="232" t="s">
        <v>15049</v>
      </c>
      <c r="G757" s="232"/>
    </row>
    <row r="758" spans="1:7">
      <c r="A758" s="164" t="s">
        <v>29820</v>
      </c>
      <c r="B758" s="9" t="s">
        <v>8430</v>
      </c>
      <c r="C758" s="231">
        <v>9.73</v>
      </c>
      <c r="E758" s="232" t="s">
        <v>11076</v>
      </c>
      <c r="F758" s="232" t="s">
        <v>15049</v>
      </c>
      <c r="G758" s="233"/>
    </row>
    <row r="759" spans="1:7">
      <c r="A759" s="9" t="s">
        <v>29821</v>
      </c>
      <c r="B759" s="9" t="s">
        <v>8458</v>
      </c>
      <c r="C759" s="231">
        <v>29.13</v>
      </c>
      <c r="E759" s="232" t="s">
        <v>11076</v>
      </c>
      <c r="F759" s="232" t="s">
        <v>15049</v>
      </c>
      <c r="G759" s="232"/>
    </row>
    <row r="760" spans="1:7">
      <c r="A760" s="164" t="s">
        <v>29822</v>
      </c>
      <c r="B760" s="9" t="s">
        <v>8458</v>
      </c>
      <c r="C760" s="231">
        <v>18.399999999999999</v>
      </c>
      <c r="E760" s="232" t="s">
        <v>11076</v>
      </c>
      <c r="F760" s="232" t="s">
        <v>15049</v>
      </c>
      <c r="G760" s="232"/>
    </row>
    <row r="761" spans="1:7">
      <c r="A761" s="164" t="s">
        <v>29823</v>
      </c>
      <c r="B761" s="9" t="s">
        <v>8458</v>
      </c>
      <c r="C761" s="231">
        <v>26.97</v>
      </c>
      <c r="E761" s="232" t="s">
        <v>11076</v>
      </c>
      <c r="F761" s="232" t="s">
        <v>15049</v>
      </c>
      <c r="G761" s="232"/>
    </row>
    <row r="762" spans="1:7">
      <c r="A762" s="164" t="s">
        <v>29824</v>
      </c>
      <c r="B762" s="9" t="s">
        <v>8424</v>
      </c>
      <c r="C762" s="231">
        <v>3.8</v>
      </c>
      <c r="E762" s="232" t="s">
        <v>11102</v>
      </c>
      <c r="F762" s="232" t="s">
        <v>16125</v>
      </c>
      <c r="G762" s="232"/>
    </row>
    <row r="763" spans="1:7">
      <c r="A763" s="9" t="s">
        <v>29825</v>
      </c>
      <c r="B763" s="9" t="s">
        <v>8424</v>
      </c>
      <c r="C763" s="231">
        <v>3.33</v>
      </c>
      <c r="E763" s="232" t="s">
        <v>11102</v>
      </c>
      <c r="F763" s="232" t="s">
        <v>16125</v>
      </c>
      <c r="G763" s="297"/>
    </row>
    <row r="764" spans="1:7">
      <c r="A764" s="9" t="s">
        <v>29826</v>
      </c>
      <c r="B764" s="9" t="s">
        <v>8424</v>
      </c>
      <c r="C764" s="231">
        <v>3.48</v>
      </c>
      <c r="E764" s="232" t="s">
        <v>11102</v>
      </c>
      <c r="F764" s="232" t="s">
        <v>16125</v>
      </c>
    </row>
    <row r="765" spans="1:7">
      <c r="A765" s="9" t="s">
        <v>29827</v>
      </c>
      <c r="B765" s="9" t="s">
        <v>8424</v>
      </c>
      <c r="C765" s="231">
        <v>3.97</v>
      </c>
      <c r="E765" s="232" t="s">
        <v>11102</v>
      </c>
      <c r="F765" s="232" t="s">
        <v>16125</v>
      </c>
    </row>
    <row r="766" spans="1:7">
      <c r="A766" s="164" t="s">
        <v>29828</v>
      </c>
      <c r="B766" s="9" t="s">
        <v>8424</v>
      </c>
      <c r="C766" s="231">
        <v>3.65</v>
      </c>
      <c r="E766" s="232" t="s">
        <v>11102</v>
      </c>
      <c r="F766" s="232" t="s">
        <v>16125</v>
      </c>
      <c r="G766" s="233"/>
    </row>
    <row r="767" spans="1:7">
      <c r="A767" s="164" t="s">
        <v>29829</v>
      </c>
      <c r="B767" s="9" t="s">
        <v>8424</v>
      </c>
      <c r="C767" s="231">
        <v>4.2</v>
      </c>
      <c r="E767" s="232" t="s">
        <v>11102</v>
      </c>
      <c r="F767" s="232" t="s">
        <v>16125</v>
      </c>
      <c r="G767" s="233"/>
    </row>
    <row r="768" spans="1:7">
      <c r="A768" s="164" t="s">
        <v>29830</v>
      </c>
      <c r="B768" s="9" t="s">
        <v>8424</v>
      </c>
      <c r="C768" s="231">
        <v>2.98</v>
      </c>
      <c r="E768" s="232" t="s">
        <v>11102</v>
      </c>
      <c r="F768" s="232" t="s">
        <v>16125</v>
      </c>
      <c r="G768" s="232"/>
    </row>
    <row r="769" spans="1:7">
      <c r="A769" s="9" t="s">
        <v>29831</v>
      </c>
      <c r="B769" s="9" t="s">
        <v>8424</v>
      </c>
      <c r="C769" s="231">
        <v>3.18</v>
      </c>
      <c r="E769" s="232" t="s">
        <v>11102</v>
      </c>
      <c r="F769" s="232" t="s">
        <v>16125</v>
      </c>
    </row>
    <row r="770" spans="1:7">
      <c r="A770" s="164" t="s">
        <v>29832</v>
      </c>
      <c r="B770" s="9" t="s">
        <v>8424</v>
      </c>
      <c r="C770" s="231">
        <v>3.22</v>
      </c>
      <c r="E770" s="232" t="s">
        <v>11102</v>
      </c>
      <c r="F770" s="232" t="s">
        <v>16125</v>
      </c>
      <c r="G770" s="232"/>
    </row>
    <row r="771" spans="1:7">
      <c r="A771" s="9" t="s">
        <v>29833</v>
      </c>
      <c r="B771" s="9" t="s">
        <v>8424</v>
      </c>
      <c r="C771" s="231">
        <v>2.77</v>
      </c>
      <c r="E771" s="232" t="s">
        <v>11102</v>
      </c>
      <c r="F771" s="232" t="s">
        <v>16125</v>
      </c>
      <c r="G771" s="232"/>
    </row>
    <row r="772" spans="1:7">
      <c r="A772" s="9" t="s">
        <v>29834</v>
      </c>
      <c r="B772" s="9" t="s">
        <v>8424</v>
      </c>
      <c r="C772" s="231">
        <v>3.43</v>
      </c>
      <c r="E772" s="232" t="s">
        <v>11102</v>
      </c>
      <c r="F772" s="232" t="s">
        <v>16125</v>
      </c>
    </row>
    <row r="773" spans="1:7">
      <c r="A773" s="9" t="s">
        <v>29835</v>
      </c>
      <c r="B773" s="9" t="s">
        <v>8424</v>
      </c>
      <c r="C773" s="231">
        <v>3.6</v>
      </c>
      <c r="E773" s="232" t="s">
        <v>11102</v>
      </c>
      <c r="F773" s="232" t="s">
        <v>16125</v>
      </c>
    </row>
    <row r="774" spans="1:7">
      <c r="A774" s="164" t="s">
        <v>29836</v>
      </c>
      <c r="B774" s="9" t="s">
        <v>8475</v>
      </c>
      <c r="C774" s="231">
        <v>8.32</v>
      </c>
      <c r="E774" s="232" t="s">
        <v>11092</v>
      </c>
      <c r="F774" s="232" t="s">
        <v>16125</v>
      </c>
      <c r="G774" s="232"/>
    </row>
    <row r="775" spans="1:7">
      <c r="A775" s="164" t="s">
        <v>29837</v>
      </c>
      <c r="B775" s="9" t="s">
        <v>8475</v>
      </c>
      <c r="C775" s="231">
        <v>4.88</v>
      </c>
      <c r="E775" s="232" t="s">
        <v>11092</v>
      </c>
      <c r="F775" s="232" t="s">
        <v>16125</v>
      </c>
      <c r="G775" s="232"/>
    </row>
    <row r="776" spans="1:7">
      <c r="A776" s="164" t="s">
        <v>29838</v>
      </c>
      <c r="B776" s="9" t="s">
        <v>8475</v>
      </c>
      <c r="C776" s="231">
        <v>6.32</v>
      </c>
      <c r="E776" s="232" t="s">
        <v>11092</v>
      </c>
      <c r="F776" s="232" t="s">
        <v>16125</v>
      </c>
      <c r="G776" s="232"/>
    </row>
    <row r="777" spans="1:7">
      <c r="A777" s="9" t="s">
        <v>29839</v>
      </c>
      <c r="B777" s="9" t="s">
        <v>8475</v>
      </c>
      <c r="C777" s="231">
        <v>7.97</v>
      </c>
      <c r="E777" s="232" t="s">
        <v>11092</v>
      </c>
      <c r="F777" s="232" t="s">
        <v>16125</v>
      </c>
    </row>
    <row r="778" spans="1:7">
      <c r="A778" s="9" t="s">
        <v>29840</v>
      </c>
      <c r="B778" s="9" t="s">
        <v>8458</v>
      </c>
      <c r="C778" s="231">
        <v>18.399999999999999</v>
      </c>
      <c r="E778" s="232" t="s">
        <v>17591</v>
      </c>
      <c r="F778" s="232" t="s">
        <v>15049</v>
      </c>
    </row>
    <row r="779" spans="1:7" s="234" customFormat="1">
      <c r="A779" s="243" t="s">
        <v>29841</v>
      </c>
      <c r="B779" s="234" t="s">
        <v>8458</v>
      </c>
      <c r="C779" s="235">
        <v>22.97</v>
      </c>
      <c r="D779" s="235"/>
      <c r="E779" s="236" t="s">
        <v>17591</v>
      </c>
      <c r="F779" s="236" t="s">
        <v>15049</v>
      </c>
      <c r="G779" s="235"/>
    </row>
    <row r="780" spans="1:7">
      <c r="A780" s="9" t="s">
        <v>31072</v>
      </c>
      <c r="B780" s="9" t="s">
        <v>8424</v>
      </c>
      <c r="C780" s="231">
        <v>19.420000000000002</v>
      </c>
      <c r="E780" s="232" t="s">
        <v>8518</v>
      </c>
      <c r="F780" s="232" t="s">
        <v>139</v>
      </c>
    </row>
    <row r="781" spans="1:7">
      <c r="A781" s="9" t="s">
        <v>31073</v>
      </c>
      <c r="B781" s="9" t="s">
        <v>8424</v>
      </c>
      <c r="C781" s="231">
        <v>38.33</v>
      </c>
      <c r="E781" s="232" t="s">
        <v>8518</v>
      </c>
      <c r="F781" s="232" t="s">
        <v>139</v>
      </c>
    </row>
    <row r="782" spans="1:7">
      <c r="A782" s="9" t="s">
        <v>31074</v>
      </c>
      <c r="B782" s="9" t="s">
        <v>8424</v>
      </c>
      <c r="C782" s="231">
        <v>23.98</v>
      </c>
      <c r="E782" s="232" t="s">
        <v>8518</v>
      </c>
      <c r="F782" s="232" t="s">
        <v>139</v>
      </c>
    </row>
    <row r="783" spans="1:7">
      <c r="A783" s="9" t="s">
        <v>31075</v>
      </c>
      <c r="B783" s="9" t="s">
        <v>8424</v>
      </c>
      <c r="C783" s="231">
        <v>22</v>
      </c>
      <c r="E783" s="232" t="s">
        <v>8518</v>
      </c>
      <c r="F783" s="232" t="s">
        <v>139</v>
      </c>
    </row>
    <row r="784" spans="1:7">
      <c r="A784" s="9" t="s">
        <v>31076</v>
      </c>
      <c r="B784" s="9" t="s">
        <v>8424</v>
      </c>
      <c r="C784" s="231">
        <v>43.95</v>
      </c>
      <c r="E784" s="232" t="s">
        <v>8518</v>
      </c>
      <c r="F784" s="232" t="s">
        <v>139</v>
      </c>
      <c r="G784" s="232" t="s">
        <v>31077</v>
      </c>
    </row>
    <row r="785" spans="1:7">
      <c r="A785" s="9" t="s">
        <v>31078</v>
      </c>
      <c r="B785" s="9" t="s">
        <v>8458</v>
      </c>
      <c r="C785" s="231">
        <v>34.270000000000003</v>
      </c>
      <c r="E785" s="232" t="s">
        <v>8518</v>
      </c>
      <c r="F785" s="232" t="s">
        <v>139</v>
      </c>
    </row>
    <row r="786" spans="1:7">
      <c r="A786" s="9" t="s">
        <v>31079</v>
      </c>
      <c r="B786" s="9" t="s">
        <v>8424</v>
      </c>
      <c r="C786" s="231">
        <v>47.18</v>
      </c>
      <c r="E786" s="232" t="s">
        <v>8518</v>
      </c>
      <c r="F786" s="232" t="s">
        <v>139</v>
      </c>
      <c r="G786" s="299" t="s">
        <v>31080</v>
      </c>
    </row>
    <row r="787" spans="1:7">
      <c r="A787" s="9" t="s">
        <v>31081</v>
      </c>
      <c r="B787" s="9" t="s">
        <v>8430</v>
      </c>
      <c r="C787" s="231">
        <v>13.03</v>
      </c>
      <c r="E787" s="232" t="s">
        <v>8518</v>
      </c>
      <c r="F787" s="232" t="s">
        <v>139</v>
      </c>
    </row>
    <row r="788" spans="1:7">
      <c r="A788" s="9" t="s">
        <v>31082</v>
      </c>
      <c r="B788" s="9" t="s">
        <v>3772</v>
      </c>
      <c r="C788" s="231">
        <v>13.97</v>
      </c>
      <c r="E788" s="232" t="s">
        <v>8521</v>
      </c>
      <c r="F788" s="232" t="s">
        <v>3343</v>
      </c>
    </row>
    <row r="789" spans="1:7">
      <c r="A789" s="9" t="s">
        <v>31083</v>
      </c>
      <c r="B789" s="9" t="s">
        <v>8426</v>
      </c>
      <c r="C789" s="231">
        <v>23.02</v>
      </c>
      <c r="E789" s="232" t="s">
        <v>8521</v>
      </c>
      <c r="F789" s="232" t="s">
        <v>3343</v>
      </c>
    </row>
    <row r="790" spans="1:7">
      <c r="A790" s="9" t="s">
        <v>31084</v>
      </c>
      <c r="B790" s="9" t="s">
        <v>8424</v>
      </c>
      <c r="C790" s="231">
        <v>16.829999999999998</v>
      </c>
      <c r="E790" s="232" t="s">
        <v>8521</v>
      </c>
      <c r="F790" s="232" t="s">
        <v>3343</v>
      </c>
    </row>
    <row r="791" spans="1:7">
      <c r="A791" s="9" t="s">
        <v>31085</v>
      </c>
      <c r="B791" s="9" t="s">
        <v>8426</v>
      </c>
      <c r="C791" s="231">
        <v>40.270000000000003</v>
      </c>
      <c r="E791" s="232" t="s">
        <v>8521</v>
      </c>
      <c r="F791" s="232" t="s">
        <v>3343</v>
      </c>
      <c r="G791" s="232" t="s">
        <v>31086</v>
      </c>
    </row>
    <row r="792" spans="1:7">
      <c r="A792" s="9" t="s">
        <v>31087</v>
      </c>
      <c r="B792" s="9" t="s">
        <v>3772</v>
      </c>
      <c r="C792" s="231">
        <v>4.13</v>
      </c>
      <c r="E792" s="232" t="s">
        <v>8521</v>
      </c>
      <c r="F792" s="232" t="s">
        <v>3343</v>
      </c>
    </row>
    <row r="793" spans="1:7">
      <c r="A793" s="9" t="s">
        <v>31088</v>
      </c>
      <c r="B793" s="9" t="s">
        <v>14316</v>
      </c>
      <c r="C793" s="231">
        <v>4.3</v>
      </c>
      <c r="E793" s="232" t="s">
        <v>8521</v>
      </c>
      <c r="F793" s="232" t="s">
        <v>3343</v>
      </c>
    </row>
    <row r="794" spans="1:7">
      <c r="A794" s="9" t="s">
        <v>31089</v>
      </c>
      <c r="B794" s="9" t="s">
        <v>8430</v>
      </c>
      <c r="C794" s="231">
        <v>10.65</v>
      </c>
      <c r="E794" s="232" t="s">
        <v>8521</v>
      </c>
      <c r="F794" s="232" t="s">
        <v>3343</v>
      </c>
    </row>
    <row r="795" spans="1:7">
      <c r="A795" s="9" t="s">
        <v>31090</v>
      </c>
      <c r="B795" s="9" t="s">
        <v>8426</v>
      </c>
      <c r="C795" s="231">
        <v>19.850000000000001</v>
      </c>
      <c r="E795" s="232" t="s">
        <v>8521</v>
      </c>
      <c r="F795" s="232" t="s">
        <v>3343</v>
      </c>
    </row>
    <row r="796" spans="1:7">
      <c r="A796" s="9" t="s">
        <v>31091</v>
      </c>
      <c r="B796" s="9" t="s">
        <v>8458</v>
      </c>
      <c r="C796" s="231">
        <v>29.97</v>
      </c>
      <c r="E796" s="232" t="s">
        <v>8521</v>
      </c>
      <c r="F796" s="232" t="s">
        <v>3343</v>
      </c>
    </row>
    <row r="797" spans="1:7">
      <c r="A797" s="9" t="s">
        <v>31092</v>
      </c>
      <c r="B797" s="9" t="s">
        <v>8424</v>
      </c>
      <c r="C797" s="231">
        <v>13</v>
      </c>
      <c r="E797" s="232" t="s">
        <v>8521</v>
      </c>
      <c r="F797" s="232" t="s">
        <v>3343</v>
      </c>
    </row>
    <row r="798" spans="1:7">
      <c r="A798" s="9" t="s">
        <v>31093</v>
      </c>
      <c r="B798" s="9" t="s">
        <v>8428</v>
      </c>
      <c r="C798" s="231">
        <v>18.170000000000002</v>
      </c>
      <c r="E798" s="232" t="s">
        <v>8521</v>
      </c>
      <c r="F798" s="232" t="s">
        <v>3343</v>
      </c>
    </row>
    <row r="799" spans="1:7">
      <c r="A799" s="9" t="s">
        <v>31094</v>
      </c>
      <c r="B799" s="9" t="s">
        <v>14316</v>
      </c>
      <c r="C799" s="231">
        <v>3.93</v>
      </c>
      <c r="E799" s="232" t="s">
        <v>8521</v>
      </c>
      <c r="F799" s="232" t="s">
        <v>3343</v>
      </c>
    </row>
    <row r="800" spans="1:7">
      <c r="A800" s="9" t="s">
        <v>31095</v>
      </c>
      <c r="B800" s="9" t="s">
        <v>8458</v>
      </c>
      <c r="C800" s="231">
        <v>26.82</v>
      </c>
      <c r="E800" s="232" t="s">
        <v>8521</v>
      </c>
      <c r="F800" s="232" t="s">
        <v>3343</v>
      </c>
    </row>
    <row r="801" spans="1:7">
      <c r="A801" s="9" t="s">
        <v>31096</v>
      </c>
      <c r="B801" s="9" t="s">
        <v>3772</v>
      </c>
      <c r="C801" s="231">
        <v>9.9499999999999993</v>
      </c>
      <c r="E801" s="232" t="s">
        <v>8521</v>
      </c>
      <c r="F801" s="232" t="s">
        <v>3343</v>
      </c>
    </row>
    <row r="802" spans="1:7">
      <c r="A802" s="9" t="s">
        <v>31097</v>
      </c>
      <c r="B802" s="9" t="s">
        <v>8475</v>
      </c>
      <c r="C802" s="231">
        <v>6.38</v>
      </c>
      <c r="E802" s="232" t="s">
        <v>8527</v>
      </c>
      <c r="F802" s="232" t="s">
        <v>23042</v>
      </c>
    </row>
    <row r="803" spans="1:7">
      <c r="A803" s="9" t="s">
        <v>31098</v>
      </c>
      <c r="B803" s="9" t="s">
        <v>8475</v>
      </c>
      <c r="C803" s="231">
        <v>7.85</v>
      </c>
      <c r="E803" s="232" t="s">
        <v>8527</v>
      </c>
      <c r="F803" s="232" t="s">
        <v>23042</v>
      </c>
    </row>
    <row r="804" spans="1:7">
      <c r="A804" s="9" t="s">
        <v>31099</v>
      </c>
      <c r="B804" s="9" t="s">
        <v>8475</v>
      </c>
      <c r="C804" s="231">
        <v>8.42</v>
      </c>
      <c r="E804" s="232" t="s">
        <v>8527</v>
      </c>
      <c r="F804" s="232" t="s">
        <v>23042</v>
      </c>
    </row>
    <row r="805" spans="1:7">
      <c r="A805" s="9" t="s">
        <v>31100</v>
      </c>
      <c r="B805" s="9" t="s">
        <v>8424</v>
      </c>
      <c r="C805" s="231">
        <v>2.78</v>
      </c>
      <c r="E805" s="232" t="s">
        <v>8528</v>
      </c>
      <c r="F805" s="232" t="s">
        <v>23042</v>
      </c>
    </row>
    <row r="806" spans="1:7">
      <c r="A806" s="9" t="s">
        <v>31101</v>
      </c>
      <c r="B806" s="9" t="s">
        <v>8424</v>
      </c>
      <c r="C806" s="231">
        <v>3.2</v>
      </c>
      <c r="E806" s="232" t="s">
        <v>8528</v>
      </c>
      <c r="F806" s="232" t="s">
        <v>23042</v>
      </c>
    </row>
    <row r="807" spans="1:7">
      <c r="A807" s="9" t="s">
        <v>31102</v>
      </c>
      <c r="B807" s="9" t="s">
        <v>8424</v>
      </c>
      <c r="C807" s="231">
        <v>3.65</v>
      </c>
      <c r="E807" s="232" t="s">
        <v>8528</v>
      </c>
      <c r="F807" s="232" t="s">
        <v>23042</v>
      </c>
    </row>
    <row r="808" spans="1:7">
      <c r="A808" s="9" t="s">
        <v>31103</v>
      </c>
      <c r="B808" s="9" t="s">
        <v>8424</v>
      </c>
      <c r="C808" s="231">
        <v>2.73</v>
      </c>
      <c r="E808" s="232" t="s">
        <v>8528</v>
      </c>
      <c r="F808" s="232" t="s">
        <v>23042</v>
      </c>
    </row>
    <row r="809" spans="1:7">
      <c r="A809" s="9" t="s">
        <v>31104</v>
      </c>
      <c r="B809" s="9" t="s">
        <v>8424</v>
      </c>
      <c r="C809" s="231">
        <v>2.98</v>
      </c>
      <c r="E809" s="232" t="s">
        <v>8528</v>
      </c>
      <c r="F809" s="232" t="s">
        <v>23042</v>
      </c>
    </row>
    <row r="810" spans="1:7">
      <c r="A810" s="9" t="s">
        <v>31105</v>
      </c>
      <c r="B810" s="9" t="s">
        <v>8424</v>
      </c>
      <c r="C810" s="231">
        <v>2.97</v>
      </c>
      <c r="E810" s="232" t="s">
        <v>8528</v>
      </c>
      <c r="F810" s="232" t="s">
        <v>23042</v>
      </c>
    </row>
    <row r="811" spans="1:7">
      <c r="A811" s="9" t="s">
        <v>31106</v>
      </c>
      <c r="B811" s="9" t="s">
        <v>8458</v>
      </c>
      <c r="C811" s="231">
        <v>13.42</v>
      </c>
      <c r="E811" s="232" t="s">
        <v>8528</v>
      </c>
      <c r="F811" s="232" t="s">
        <v>23042</v>
      </c>
    </row>
    <row r="812" spans="1:7">
      <c r="A812" s="9" t="s">
        <v>31107</v>
      </c>
      <c r="B812" s="9" t="s">
        <v>8424</v>
      </c>
      <c r="C812" s="231">
        <v>2.5499999999999998</v>
      </c>
      <c r="E812" s="232" t="s">
        <v>8528</v>
      </c>
      <c r="F812" s="232" t="s">
        <v>23042</v>
      </c>
    </row>
    <row r="813" spans="1:7">
      <c r="A813" s="9" t="s">
        <v>31108</v>
      </c>
      <c r="B813" s="9" t="s">
        <v>8424</v>
      </c>
      <c r="C813" s="231">
        <v>3</v>
      </c>
      <c r="E813" s="232" t="s">
        <v>8528</v>
      </c>
      <c r="F813" s="232" t="s">
        <v>23042</v>
      </c>
    </row>
    <row r="814" spans="1:7">
      <c r="A814" s="9" t="s">
        <v>31109</v>
      </c>
      <c r="B814" s="9" t="s">
        <v>8424</v>
      </c>
      <c r="C814" s="231">
        <v>3.28</v>
      </c>
      <c r="E814" s="232" t="s">
        <v>8528</v>
      </c>
      <c r="F814" s="232" t="s">
        <v>23042</v>
      </c>
    </row>
    <row r="815" spans="1:7">
      <c r="A815" s="9" t="s">
        <v>31110</v>
      </c>
      <c r="B815" s="9" t="s">
        <v>8458</v>
      </c>
      <c r="C815" s="231">
        <v>32.200000000000003</v>
      </c>
      <c r="E815" s="232" t="s">
        <v>23057</v>
      </c>
      <c r="F815" s="232" t="s">
        <v>3343</v>
      </c>
    </row>
    <row r="816" spans="1:7" s="234" customFormat="1">
      <c r="A816" s="234" t="s">
        <v>31111</v>
      </c>
      <c r="B816" s="234" t="s">
        <v>8458</v>
      </c>
      <c r="C816" s="235">
        <v>29.85</v>
      </c>
      <c r="D816" s="235"/>
      <c r="E816" s="236" t="s">
        <v>23057</v>
      </c>
      <c r="F816" s="236" t="s">
        <v>3343</v>
      </c>
      <c r="G816" s="235"/>
    </row>
    <row r="817" spans="1:7">
      <c r="A817" s="9" t="s">
        <v>32324</v>
      </c>
      <c r="B817" s="9" t="s">
        <v>8458</v>
      </c>
      <c r="C817" s="231">
        <v>41.85</v>
      </c>
      <c r="E817" s="232" t="s">
        <v>32325</v>
      </c>
      <c r="F817" s="232" t="s">
        <v>18226</v>
      </c>
      <c r="G817" s="231" t="s">
        <v>32326</v>
      </c>
    </row>
    <row r="818" spans="1:7">
      <c r="A818" s="9" t="s">
        <v>32327</v>
      </c>
      <c r="B818" s="9" t="s">
        <v>8430</v>
      </c>
      <c r="C818" s="231">
        <v>17.079999999999998</v>
      </c>
      <c r="E818" s="232" t="s">
        <v>32328</v>
      </c>
      <c r="F818" s="232" t="s">
        <v>32329</v>
      </c>
    </row>
    <row r="819" spans="1:7">
      <c r="A819" s="9" t="s">
        <v>32330</v>
      </c>
      <c r="B819" s="9" t="s">
        <v>8424</v>
      </c>
      <c r="C819" s="231">
        <v>21.5</v>
      </c>
      <c r="E819" s="232" t="s">
        <v>32331</v>
      </c>
      <c r="F819" s="232" t="s">
        <v>32332</v>
      </c>
    </row>
    <row r="820" spans="1:7">
      <c r="A820" s="9" t="s">
        <v>32333</v>
      </c>
      <c r="B820" s="9" t="s">
        <v>8424</v>
      </c>
      <c r="C820" s="231">
        <v>21.65</v>
      </c>
      <c r="E820" s="232" t="s">
        <v>32331</v>
      </c>
      <c r="F820" s="232" t="s">
        <v>32332</v>
      </c>
      <c r="G820" s="232"/>
    </row>
    <row r="821" spans="1:7">
      <c r="A821" s="9" t="s">
        <v>32334</v>
      </c>
      <c r="B821" s="9" t="s">
        <v>8424</v>
      </c>
      <c r="C821" s="231">
        <v>28.97</v>
      </c>
      <c r="E821" s="232" t="s">
        <v>32335</v>
      </c>
      <c r="F821" s="232" t="s">
        <v>32336</v>
      </c>
    </row>
    <row r="822" spans="1:7">
      <c r="A822" s="9" t="s">
        <v>32337</v>
      </c>
      <c r="B822" s="9" t="s">
        <v>8458</v>
      </c>
      <c r="C822" s="231">
        <v>30.75</v>
      </c>
      <c r="E822" s="232" t="s">
        <v>32335</v>
      </c>
      <c r="F822" s="232" t="s">
        <v>32336</v>
      </c>
      <c r="G822" s="299"/>
    </row>
    <row r="823" spans="1:7">
      <c r="A823" s="9" t="s">
        <v>32338</v>
      </c>
      <c r="B823" s="9" t="s">
        <v>8424</v>
      </c>
      <c r="C823" s="231">
        <v>12.77</v>
      </c>
      <c r="E823" s="232" t="s">
        <v>32339</v>
      </c>
      <c r="F823" s="232" t="s">
        <v>32340</v>
      </c>
    </row>
    <row r="824" spans="1:7">
      <c r="A824" s="9" t="s">
        <v>32341</v>
      </c>
      <c r="B824" s="9" t="s">
        <v>14316</v>
      </c>
      <c r="C824" s="231">
        <v>5.72</v>
      </c>
      <c r="E824" s="232" t="s">
        <v>32339</v>
      </c>
      <c r="F824" s="232" t="s">
        <v>32340</v>
      </c>
    </row>
    <row r="825" spans="1:7">
      <c r="A825" s="9" t="s">
        <v>32342</v>
      </c>
      <c r="B825" s="9" t="s">
        <v>3772</v>
      </c>
      <c r="C825" s="231">
        <v>11.07</v>
      </c>
      <c r="E825" s="232" t="s">
        <v>11076</v>
      </c>
      <c r="F825" s="232" t="s">
        <v>18214</v>
      </c>
    </row>
    <row r="826" spans="1:7">
      <c r="A826" s="9" t="s">
        <v>32343</v>
      </c>
      <c r="B826" s="9" t="s">
        <v>8424</v>
      </c>
      <c r="C826" s="231">
        <v>10.33</v>
      </c>
      <c r="E826" s="232" t="s">
        <v>11076</v>
      </c>
      <c r="F826" s="232" t="s">
        <v>18214</v>
      </c>
    </row>
    <row r="827" spans="1:7">
      <c r="A827" s="9" t="s">
        <v>32344</v>
      </c>
      <c r="B827" s="9" t="s">
        <v>8424</v>
      </c>
      <c r="C827" s="231">
        <v>11.33</v>
      </c>
      <c r="E827" s="232" t="s">
        <v>11076</v>
      </c>
      <c r="F827" s="232" t="s">
        <v>18214</v>
      </c>
      <c r="G827" s="232"/>
    </row>
    <row r="828" spans="1:7">
      <c r="A828" s="9" t="s">
        <v>32345</v>
      </c>
      <c r="B828" s="9" t="s">
        <v>3772</v>
      </c>
      <c r="C828" s="231">
        <v>5.88</v>
      </c>
      <c r="E828" s="232" t="s">
        <v>11076</v>
      </c>
      <c r="F828" s="232" t="s">
        <v>18214</v>
      </c>
    </row>
    <row r="829" spans="1:7">
      <c r="A829" s="9" t="s">
        <v>32346</v>
      </c>
      <c r="B829" s="9" t="s">
        <v>8458</v>
      </c>
      <c r="C829" s="231">
        <v>16.07</v>
      </c>
      <c r="E829" s="232" t="s">
        <v>11076</v>
      </c>
      <c r="F829" s="232" t="s">
        <v>18214</v>
      </c>
    </row>
    <row r="830" spans="1:7">
      <c r="A830" s="9" t="s">
        <v>32347</v>
      </c>
      <c r="B830" s="9" t="s">
        <v>8426</v>
      </c>
      <c r="C830" s="231">
        <v>22.45</v>
      </c>
      <c r="E830" s="232" t="s">
        <v>11076</v>
      </c>
      <c r="F830" s="232" t="s">
        <v>18214</v>
      </c>
    </row>
    <row r="831" spans="1:7">
      <c r="A831" s="9" t="s">
        <v>32348</v>
      </c>
      <c r="B831" s="9" t="s">
        <v>8426</v>
      </c>
      <c r="C831" s="231">
        <v>23.02</v>
      </c>
      <c r="E831" s="232" t="s">
        <v>11076</v>
      </c>
      <c r="F831" s="232" t="s">
        <v>18214</v>
      </c>
    </row>
    <row r="832" spans="1:7">
      <c r="A832" s="9" t="s">
        <v>32349</v>
      </c>
      <c r="B832" s="9" t="s">
        <v>8424</v>
      </c>
      <c r="C832" s="231">
        <v>11.98</v>
      </c>
      <c r="E832" s="232" t="s">
        <v>32350</v>
      </c>
      <c r="F832" s="232" t="s">
        <v>32351</v>
      </c>
    </row>
    <row r="833" spans="1:6">
      <c r="A833" s="9" t="s">
        <v>32352</v>
      </c>
      <c r="B833" s="9" t="s">
        <v>8424</v>
      </c>
      <c r="C833" s="231">
        <v>20</v>
      </c>
      <c r="E833" s="232" t="s">
        <v>32350</v>
      </c>
      <c r="F833" s="232" t="s">
        <v>32351</v>
      </c>
    </row>
    <row r="834" spans="1:6">
      <c r="A834" s="9" t="s">
        <v>32353</v>
      </c>
      <c r="B834" s="9" t="s">
        <v>3772</v>
      </c>
      <c r="C834" s="231">
        <v>21.4</v>
      </c>
      <c r="E834" s="232" t="s">
        <v>32350</v>
      </c>
      <c r="F834" s="232" t="s">
        <v>32351</v>
      </c>
    </row>
    <row r="835" spans="1:6">
      <c r="A835" s="9" t="s">
        <v>32354</v>
      </c>
      <c r="B835" s="9" t="s">
        <v>8475</v>
      </c>
      <c r="C835" s="231">
        <v>7.3</v>
      </c>
      <c r="E835" s="232" t="s">
        <v>32355</v>
      </c>
      <c r="F835" s="232" t="s">
        <v>32356</v>
      </c>
    </row>
    <row r="836" spans="1:6">
      <c r="A836" s="9" t="s">
        <v>32357</v>
      </c>
      <c r="B836" s="9" t="s">
        <v>8424</v>
      </c>
      <c r="C836" s="231">
        <v>2.72</v>
      </c>
      <c r="E836" s="232" t="s">
        <v>32358</v>
      </c>
      <c r="F836" s="232" t="s">
        <v>32356</v>
      </c>
    </row>
    <row r="837" spans="1:6">
      <c r="A837" s="9" t="s">
        <v>32359</v>
      </c>
      <c r="B837" s="9" t="s">
        <v>8424</v>
      </c>
      <c r="C837" s="231">
        <v>3.35</v>
      </c>
      <c r="E837" s="232" t="s">
        <v>32358</v>
      </c>
      <c r="F837" s="232" t="s">
        <v>32356</v>
      </c>
    </row>
    <row r="838" spans="1:6">
      <c r="A838" s="9" t="s">
        <v>32360</v>
      </c>
      <c r="B838" s="9" t="s">
        <v>8424</v>
      </c>
      <c r="C838" s="231">
        <v>15.35</v>
      </c>
      <c r="E838" s="232" t="s">
        <v>32358</v>
      </c>
      <c r="F838" s="232" t="s">
        <v>32356</v>
      </c>
    </row>
    <row r="839" spans="1:6">
      <c r="A839" s="9" t="s">
        <v>32361</v>
      </c>
      <c r="B839" s="9" t="s">
        <v>8424</v>
      </c>
      <c r="C839" s="231">
        <v>2.92</v>
      </c>
      <c r="E839" s="232" t="s">
        <v>32362</v>
      </c>
      <c r="F839" s="232" t="s">
        <v>32363</v>
      </c>
    </row>
    <row r="840" spans="1:6">
      <c r="A840" s="9" t="s">
        <v>32364</v>
      </c>
      <c r="B840" s="9" t="s">
        <v>8424</v>
      </c>
      <c r="C840" s="231">
        <v>3.37</v>
      </c>
      <c r="E840" s="232" t="s">
        <v>32362</v>
      </c>
      <c r="F840" s="232" t="s">
        <v>32363</v>
      </c>
    </row>
    <row r="841" spans="1:6">
      <c r="A841" s="9" t="s">
        <v>32365</v>
      </c>
      <c r="B841" s="9" t="s">
        <v>8424</v>
      </c>
      <c r="C841" s="231">
        <v>18.97</v>
      </c>
      <c r="E841" s="232" t="s">
        <v>32362</v>
      </c>
      <c r="F841" s="232" t="s">
        <v>32363</v>
      </c>
    </row>
    <row r="842" spans="1:6">
      <c r="A842" s="9" t="s">
        <v>32366</v>
      </c>
      <c r="B842" s="9" t="s">
        <v>8424</v>
      </c>
      <c r="C842" s="231">
        <v>2.6</v>
      </c>
      <c r="E842" s="232" t="s">
        <v>32362</v>
      </c>
      <c r="F842" s="232" t="s">
        <v>32363</v>
      </c>
    </row>
    <row r="843" spans="1:6">
      <c r="A843" s="9" t="s">
        <v>32367</v>
      </c>
      <c r="B843" s="9" t="s">
        <v>8424</v>
      </c>
      <c r="C843" s="231">
        <v>3.73</v>
      </c>
      <c r="E843" s="232" t="s">
        <v>32362</v>
      </c>
      <c r="F843" s="232" t="s">
        <v>32363</v>
      </c>
    </row>
    <row r="844" spans="1:6">
      <c r="A844" s="9" t="s">
        <v>32368</v>
      </c>
      <c r="B844" s="9" t="s">
        <v>8424</v>
      </c>
      <c r="C844" s="231">
        <v>3.87</v>
      </c>
      <c r="E844" s="232" t="s">
        <v>32362</v>
      </c>
      <c r="F844" s="232" t="s">
        <v>32363</v>
      </c>
    </row>
    <row r="845" spans="1:6">
      <c r="A845" s="9" t="s">
        <v>32369</v>
      </c>
      <c r="B845" s="9" t="s">
        <v>8424</v>
      </c>
      <c r="C845" s="231">
        <v>2.85</v>
      </c>
      <c r="E845" s="232" t="s">
        <v>32362</v>
      </c>
      <c r="F845" s="232" t="s">
        <v>32363</v>
      </c>
    </row>
    <row r="846" spans="1:6">
      <c r="A846" s="9" t="s">
        <v>32370</v>
      </c>
      <c r="B846" s="9" t="s">
        <v>8424</v>
      </c>
      <c r="C846" s="231">
        <v>3.5</v>
      </c>
      <c r="E846" s="232" t="s">
        <v>32371</v>
      </c>
      <c r="F846" s="232" t="s">
        <v>17473</v>
      </c>
    </row>
    <row r="847" spans="1:6">
      <c r="A847" s="9" t="s">
        <v>32372</v>
      </c>
      <c r="B847" s="9" t="s">
        <v>8424</v>
      </c>
      <c r="C847" s="231">
        <v>3.75</v>
      </c>
      <c r="E847" s="232" t="s">
        <v>32371</v>
      </c>
      <c r="F847" s="232" t="s">
        <v>17473</v>
      </c>
    </row>
    <row r="848" spans="1:6">
      <c r="A848" s="9" t="s">
        <v>32373</v>
      </c>
      <c r="B848" s="9" t="s">
        <v>8458</v>
      </c>
      <c r="C848" s="231">
        <v>22.58</v>
      </c>
      <c r="E848" s="232" t="s">
        <v>17591</v>
      </c>
      <c r="F848" s="232" t="s">
        <v>18214</v>
      </c>
    </row>
    <row r="849" spans="1:6">
      <c r="A849" s="9" t="s">
        <v>33504</v>
      </c>
      <c r="B849" s="9" t="s">
        <v>8424</v>
      </c>
      <c r="C849" s="231">
        <v>20.77</v>
      </c>
      <c r="E849" s="232" t="s">
        <v>8518</v>
      </c>
      <c r="F849" s="232" t="s">
        <v>139</v>
      </c>
    </row>
    <row r="850" spans="1:6">
      <c r="A850" s="9" t="s">
        <v>33505</v>
      </c>
      <c r="B850" s="9" t="s">
        <v>8424</v>
      </c>
      <c r="C850" s="231">
        <v>26.02</v>
      </c>
      <c r="E850" s="232" t="s">
        <v>8518</v>
      </c>
      <c r="F850" s="232" t="s">
        <v>139</v>
      </c>
    </row>
    <row r="851" spans="1:6">
      <c r="A851" s="9" t="s">
        <v>33506</v>
      </c>
      <c r="B851" s="9" t="s">
        <v>8424</v>
      </c>
      <c r="C851" s="231">
        <v>24.38</v>
      </c>
      <c r="E851" s="232" t="s">
        <v>8518</v>
      </c>
      <c r="F851" s="232" t="s">
        <v>139</v>
      </c>
    </row>
    <row r="852" spans="1:6">
      <c r="A852" s="9" t="s">
        <v>33507</v>
      </c>
      <c r="B852" s="9" t="s">
        <v>3772</v>
      </c>
      <c r="C852" s="231">
        <v>32.229999999999997</v>
      </c>
      <c r="E852" s="232" t="s">
        <v>8518</v>
      </c>
      <c r="F852" s="232" t="s">
        <v>139</v>
      </c>
    </row>
    <row r="853" spans="1:6">
      <c r="A853" s="9" t="s">
        <v>33508</v>
      </c>
      <c r="B853" s="9" t="s">
        <v>8458</v>
      </c>
      <c r="C853" s="231">
        <v>24.47</v>
      </c>
      <c r="E853" s="232" t="s">
        <v>8518</v>
      </c>
      <c r="F853" s="232" t="s">
        <v>139</v>
      </c>
    </row>
    <row r="854" spans="1:6">
      <c r="A854" s="9" t="s">
        <v>33509</v>
      </c>
      <c r="B854" s="9" t="s">
        <v>8430</v>
      </c>
      <c r="C854" s="231">
        <v>19.68</v>
      </c>
      <c r="E854" s="232" t="s">
        <v>8518</v>
      </c>
      <c r="F854" s="232" t="s">
        <v>139</v>
      </c>
    </row>
    <row r="855" spans="1:6">
      <c r="A855" s="9" t="s">
        <v>33510</v>
      </c>
      <c r="B855" s="9" t="s">
        <v>8424</v>
      </c>
      <c r="C855" s="231">
        <v>16.37</v>
      </c>
      <c r="E855" s="232" t="s">
        <v>8518</v>
      </c>
      <c r="F855" s="232" t="s">
        <v>139</v>
      </c>
    </row>
    <row r="856" spans="1:6">
      <c r="A856" s="9" t="s">
        <v>33511</v>
      </c>
      <c r="B856" s="9" t="s">
        <v>8424</v>
      </c>
      <c r="C856" s="231">
        <v>14.8</v>
      </c>
      <c r="E856" s="232" t="s">
        <v>8518</v>
      </c>
      <c r="F856" s="232" t="s">
        <v>139</v>
      </c>
    </row>
    <row r="857" spans="1:6">
      <c r="A857" s="9" t="s">
        <v>33512</v>
      </c>
      <c r="B857" s="9" t="s">
        <v>14316</v>
      </c>
      <c r="C857" s="231">
        <v>4.97</v>
      </c>
      <c r="E857" s="232" t="s">
        <v>8521</v>
      </c>
      <c r="F857" s="232" t="s">
        <v>3343</v>
      </c>
    </row>
    <row r="858" spans="1:6">
      <c r="A858" s="9" t="s">
        <v>33513</v>
      </c>
      <c r="B858" s="9" t="s">
        <v>3772</v>
      </c>
      <c r="C858" s="231">
        <v>6.18</v>
      </c>
      <c r="E858" s="232" t="s">
        <v>8521</v>
      </c>
      <c r="F858" s="232" t="s">
        <v>3343</v>
      </c>
    </row>
    <row r="859" spans="1:6">
      <c r="A859" s="9" t="s">
        <v>33514</v>
      </c>
      <c r="B859" s="9" t="s">
        <v>3772</v>
      </c>
      <c r="C859" s="231">
        <v>9.3000000000000007</v>
      </c>
      <c r="E859" s="232" t="s">
        <v>8521</v>
      </c>
      <c r="F859" s="232" t="s">
        <v>3343</v>
      </c>
    </row>
    <row r="860" spans="1:6">
      <c r="A860" s="9" t="s">
        <v>33515</v>
      </c>
      <c r="B860" s="9" t="s">
        <v>8430</v>
      </c>
      <c r="C860" s="231">
        <v>9.27</v>
      </c>
      <c r="E860" s="232" t="s">
        <v>8521</v>
      </c>
      <c r="F860" s="232" t="s">
        <v>3343</v>
      </c>
    </row>
    <row r="861" spans="1:6">
      <c r="A861" s="9" t="s">
        <v>33516</v>
      </c>
      <c r="B861" s="9" t="s">
        <v>8426</v>
      </c>
      <c r="C861" s="231">
        <v>19.57</v>
      </c>
      <c r="E861" s="232" t="s">
        <v>8521</v>
      </c>
      <c r="F861" s="232" t="s">
        <v>3343</v>
      </c>
    </row>
    <row r="862" spans="1:6">
      <c r="A862" s="9" t="s">
        <v>33517</v>
      </c>
      <c r="B862" s="9" t="s">
        <v>8424</v>
      </c>
      <c r="C862" s="231">
        <v>34.72</v>
      </c>
      <c r="E862" s="232" t="s">
        <v>8521</v>
      </c>
      <c r="F862" s="232" t="s">
        <v>3343</v>
      </c>
    </row>
    <row r="863" spans="1:6">
      <c r="A863" s="9" t="s">
        <v>33518</v>
      </c>
      <c r="B863" s="9" t="s">
        <v>8458</v>
      </c>
      <c r="C863" s="231">
        <v>25.72</v>
      </c>
      <c r="E863" s="232" t="s">
        <v>8521</v>
      </c>
      <c r="F863" s="232" t="s">
        <v>3343</v>
      </c>
    </row>
    <row r="864" spans="1:6">
      <c r="A864" s="9" t="s">
        <v>33519</v>
      </c>
      <c r="B864" s="9" t="s">
        <v>8424</v>
      </c>
      <c r="C864" s="231">
        <v>11.88</v>
      </c>
      <c r="E864" s="232" t="s">
        <v>8521</v>
      </c>
      <c r="F864" s="232" t="s">
        <v>3343</v>
      </c>
    </row>
    <row r="865" spans="1:7">
      <c r="A865" s="9" t="s">
        <v>33520</v>
      </c>
      <c r="B865" s="9" t="s">
        <v>8458</v>
      </c>
      <c r="C865" s="231">
        <v>15.15</v>
      </c>
      <c r="E865" s="232" t="s">
        <v>8521</v>
      </c>
      <c r="F865" s="232" t="s">
        <v>3343</v>
      </c>
    </row>
    <row r="866" spans="1:7">
      <c r="A866" s="9" t="s">
        <v>33521</v>
      </c>
      <c r="B866" s="9" t="s">
        <v>8475</v>
      </c>
      <c r="C866" s="231">
        <v>127.52</v>
      </c>
      <c r="E866" s="232" t="s">
        <v>8527</v>
      </c>
      <c r="F866" s="232" t="s">
        <v>23042</v>
      </c>
      <c r="G866" s="232" t="s">
        <v>33522</v>
      </c>
    </row>
    <row r="867" spans="1:7">
      <c r="A867" s="9" t="s">
        <v>33523</v>
      </c>
      <c r="B867" s="9" t="s">
        <v>8475</v>
      </c>
      <c r="C867" s="231">
        <v>132.08000000000001</v>
      </c>
      <c r="E867" s="232" t="s">
        <v>8527</v>
      </c>
      <c r="F867" s="232" t="s">
        <v>23042</v>
      </c>
      <c r="G867" s="232" t="s">
        <v>33522</v>
      </c>
    </row>
    <row r="868" spans="1:7">
      <c r="A868" s="9" t="s">
        <v>33524</v>
      </c>
      <c r="B868" s="9" t="s">
        <v>8475</v>
      </c>
      <c r="C868" s="231">
        <v>13.97</v>
      </c>
      <c r="E868" s="232" t="s">
        <v>8527</v>
      </c>
      <c r="F868" s="232" t="s">
        <v>23042</v>
      </c>
    </row>
    <row r="869" spans="1:7">
      <c r="A869" s="9" t="s">
        <v>33525</v>
      </c>
      <c r="B869" s="9" t="s">
        <v>8475</v>
      </c>
      <c r="C869" s="231">
        <v>15.18</v>
      </c>
      <c r="E869" s="232" t="s">
        <v>8527</v>
      </c>
      <c r="F869" s="232" t="s">
        <v>23042</v>
      </c>
    </row>
    <row r="870" spans="1:7">
      <c r="A870" s="9" t="s">
        <v>33526</v>
      </c>
      <c r="B870" s="9" t="s">
        <v>8424</v>
      </c>
      <c r="C870" s="231">
        <v>2.52</v>
      </c>
      <c r="E870" s="232" t="s">
        <v>8528</v>
      </c>
      <c r="F870" s="232" t="s">
        <v>23042</v>
      </c>
    </row>
    <row r="871" spans="1:7">
      <c r="A871" s="9" t="s">
        <v>33527</v>
      </c>
      <c r="B871" s="9" t="s">
        <v>8424</v>
      </c>
      <c r="C871" s="231">
        <v>2.5</v>
      </c>
      <c r="E871" s="232" t="s">
        <v>8528</v>
      </c>
      <c r="F871" s="232" t="s">
        <v>23042</v>
      </c>
    </row>
    <row r="872" spans="1:7">
      <c r="A872" s="9" t="s">
        <v>33528</v>
      </c>
      <c r="B872" s="9" t="s">
        <v>8424</v>
      </c>
      <c r="C872" s="231">
        <v>2.95</v>
      </c>
      <c r="E872" s="232" t="s">
        <v>8528</v>
      </c>
      <c r="F872" s="232" t="s">
        <v>23042</v>
      </c>
    </row>
    <row r="873" spans="1:7">
      <c r="A873" s="9" t="s">
        <v>33529</v>
      </c>
      <c r="B873" s="9" t="s">
        <v>8424</v>
      </c>
      <c r="C873" s="231">
        <v>3.03</v>
      </c>
      <c r="E873" s="232" t="s">
        <v>8528</v>
      </c>
      <c r="F873" s="232" t="s">
        <v>23042</v>
      </c>
    </row>
    <row r="874" spans="1:7">
      <c r="A874" s="9" t="s">
        <v>33530</v>
      </c>
      <c r="B874" s="9" t="s">
        <v>8424</v>
      </c>
      <c r="C874" s="231">
        <v>3.03</v>
      </c>
      <c r="E874" s="232" t="s">
        <v>8528</v>
      </c>
      <c r="F874" s="232" t="s">
        <v>23042</v>
      </c>
    </row>
    <row r="875" spans="1:7">
      <c r="A875" s="9" t="s">
        <v>33531</v>
      </c>
      <c r="B875" s="9" t="s">
        <v>8424</v>
      </c>
      <c r="C875" s="231">
        <v>3.32</v>
      </c>
      <c r="E875" s="232" t="s">
        <v>8528</v>
      </c>
      <c r="F875" s="232" t="s">
        <v>23042</v>
      </c>
    </row>
    <row r="876" spans="1:7">
      <c r="A876" s="9" t="s">
        <v>33532</v>
      </c>
      <c r="B876" s="9" t="s">
        <v>8424</v>
      </c>
      <c r="C876" s="231">
        <v>3.17</v>
      </c>
      <c r="E876" s="232" t="s">
        <v>8528</v>
      </c>
      <c r="F876" s="232" t="s">
        <v>23042</v>
      </c>
    </row>
    <row r="877" spans="1:7">
      <c r="A877" s="9" t="s">
        <v>33533</v>
      </c>
      <c r="B877" s="9" t="s">
        <v>8424</v>
      </c>
      <c r="C877" s="231">
        <v>5</v>
      </c>
      <c r="E877" s="232" t="s">
        <v>8528</v>
      </c>
      <c r="F877" s="232" t="s">
        <v>23042</v>
      </c>
    </row>
    <row r="878" spans="1:7">
      <c r="A878" s="9" t="s">
        <v>33534</v>
      </c>
      <c r="B878" s="9" t="s">
        <v>8424</v>
      </c>
      <c r="C878" s="231">
        <v>15.13</v>
      </c>
      <c r="E878" s="232" t="s">
        <v>8528</v>
      </c>
      <c r="F878" s="232" t="s">
        <v>23042</v>
      </c>
    </row>
    <row r="879" spans="1:7">
      <c r="A879" s="9" t="s">
        <v>33535</v>
      </c>
      <c r="B879" s="9" t="s">
        <v>8424</v>
      </c>
      <c r="C879" s="231">
        <v>15.12</v>
      </c>
      <c r="E879" s="232" t="s">
        <v>8528</v>
      </c>
      <c r="F879" s="232" t="s">
        <v>23042</v>
      </c>
    </row>
    <row r="880" spans="1:7">
      <c r="A880" s="9" t="s">
        <v>33536</v>
      </c>
      <c r="B880" s="9" t="s">
        <v>8424</v>
      </c>
      <c r="C880" s="231">
        <v>15.18</v>
      </c>
      <c r="E880" s="232" t="s">
        <v>8528</v>
      </c>
      <c r="F880" s="232" t="s">
        <v>23042</v>
      </c>
    </row>
    <row r="881" spans="1:6">
      <c r="A881" s="9" t="s">
        <v>33537</v>
      </c>
      <c r="B881" s="9" t="s">
        <v>8458</v>
      </c>
      <c r="C881" s="231">
        <v>35.450000000000003</v>
      </c>
      <c r="E881" s="232" t="s">
        <v>23057</v>
      </c>
      <c r="F881" s="232" t="s">
        <v>3343</v>
      </c>
    </row>
    <row r="882" spans="1:6">
      <c r="A882" s="9" t="s">
        <v>34416</v>
      </c>
      <c r="B882" s="9" t="s">
        <v>8458</v>
      </c>
      <c r="C882" s="231">
        <v>27.65</v>
      </c>
      <c r="E882" s="232" t="s">
        <v>11066</v>
      </c>
      <c r="F882" s="232" t="s">
        <v>15042</v>
      </c>
    </row>
    <row r="883" spans="1:6">
      <c r="A883" s="9" t="s">
        <v>34417</v>
      </c>
      <c r="B883" s="9" t="s">
        <v>8424</v>
      </c>
      <c r="C883" s="231">
        <v>18.850000000000001</v>
      </c>
      <c r="E883" s="232" t="s">
        <v>11066</v>
      </c>
      <c r="F883" s="232" t="s">
        <v>15042</v>
      </c>
    </row>
    <row r="884" spans="1:6">
      <c r="A884" s="9" t="s">
        <v>34418</v>
      </c>
      <c r="B884" s="9" t="s">
        <v>8424</v>
      </c>
      <c r="C884" s="231">
        <v>19</v>
      </c>
      <c r="E884" s="232" t="s">
        <v>11066</v>
      </c>
      <c r="F884" s="232" t="s">
        <v>15042</v>
      </c>
    </row>
    <row r="885" spans="1:6">
      <c r="A885" s="9" t="s">
        <v>34419</v>
      </c>
      <c r="B885" s="9" t="s">
        <v>8424</v>
      </c>
      <c r="C885" s="231">
        <v>13.15</v>
      </c>
      <c r="E885" s="232" t="s">
        <v>11076</v>
      </c>
      <c r="F885" s="232" t="s">
        <v>15049</v>
      </c>
    </row>
    <row r="886" spans="1:6">
      <c r="A886" s="9" t="s">
        <v>34420</v>
      </c>
      <c r="B886" s="9" t="s">
        <v>14316</v>
      </c>
      <c r="C886" s="231">
        <v>5.47</v>
      </c>
      <c r="E886" s="232" t="s">
        <v>11076</v>
      </c>
      <c r="F886" s="232" t="s">
        <v>15049</v>
      </c>
    </row>
    <row r="887" spans="1:6">
      <c r="A887" s="9" t="s">
        <v>34421</v>
      </c>
      <c r="B887" s="9" t="s">
        <v>8426</v>
      </c>
      <c r="C887" s="231">
        <v>28.12</v>
      </c>
      <c r="E887" s="232" t="s">
        <v>11076</v>
      </c>
      <c r="F887" s="232" t="s">
        <v>15049</v>
      </c>
    </row>
    <row r="888" spans="1:6">
      <c r="A888" s="9" t="s">
        <v>34422</v>
      </c>
      <c r="B888" s="9" t="s">
        <v>8428</v>
      </c>
      <c r="C888" s="231">
        <v>29.52</v>
      </c>
      <c r="E888" s="232" t="s">
        <v>11076</v>
      </c>
      <c r="F888" s="232" t="s">
        <v>15049</v>
      </c>
    </row>
    <row r="889" spans="1:6">
      <c r="A889" s="9" t="s">
        <v>34423</v>
      </c>
      <c r="B889" s="9" t="s">
        <v>8458</v>
      </c>
      <c r="C889" s="231">
        <v>36.42</v>
      </c>
      <c r="E889" s="232" t="s">
        <v>34424</v>
      </c>
      <c r="F889" s="232" t="s">
        <v>34425</v>
      </c>
    </row>
    <row r="890" spans="1:6">
      <c r="A890" s="9" t="s">
        <v>34426</v>
      </c>
      <c r="B890" s="9" t="s">
        <v>3772</v>
      </c>
      <c r="C890" s="231">
        <v>14.32</v>
      </c>
      <c r="E890" s="232" t="s">
        <v>34424</v>
      </c>
      <c r="F890" s="232" t="s">
        <v>34425</v>
      </c>
    </row>
    <row r="891" spans="1:6">
      <c r="A891" s="9" t="s">
        <v>34427</v>
      </c>
      <c r="B891" s="9" t="s">
        <v>8424</v>
      </c>
      <c r="C891" s="231">
        <v>18.579999999999998</v>
      </c>
      <c r="E891" s="232" t="s">
        <v>34424</v>
      </c>
      <c r="F891" s="232" t="s">
        <v>34425</v>
      </c>
    </row>
    <row r="892" spans="1:6">
      <c r="A892" s="9" t="s">
        <v>34428</v>
      </c>
      <c r="B892" s="9" t="s">
        <v>8458</v>
      </c>
      <c r="C892" s="231">
        <v>26.22</v>
      </c>
      <c r="E892" s="232" t="s">
        <v>34424</v>
      </c>
      <c r="F892" s="232" t="s">
        <v>34425</v>
      </c>
    </row>
    <row r="893" spans="1:6">
      <c r="A893" s="9" t="s">
        <v>34429</v>
      </c>
      <c r="B893" s="9" t="s">
        <v>8424</v>
      </c>
      <c r="C893" s="231">
        <v>18.829999999999998</v>
      </c>
      <c r="E893" s="232" t="s">
        <v>34424</v>
      </c>
      <c r="F893" s="232" t="s">
        <v>34425</v>
      </c>
    </row>
    <row r="894" spans="1:6">
      <c r="A894" s="9" t="s">
        <v>34430</v>
      </c>
      <c r="B894" s="9" t="s">
        <v>8475</v>
      </c>
      <c r="C894" s="231">
        <v>6.3</v>
      </c>
      <c r="E894" s="232" t="s">
        <v>34431</v>
      </c>
      <c r="F894" s="232" t="s">
        <v>34432</v>
      </c>
    </row>
    <row r="895" spans="1:6">
      <c r="A895" s="9" t="s">
        <v>34433</v>
      </c>
      <c r="B895" s="9" t="s">
        <v>8475</v>
      </c>
      <c r="C895" s="231">
        <v>10.42</v>
      </c>
      <c r="E895" s="232" t="s">
        <v>34431</v>
      </c>
      <c r="F895" s="232" t="s">
        <v>34432</v>
      </c>
    </row>
    <row r="896" spans="1:6">
      <c r="A896" s="9" t="s">
        <v>34434</v>
      </c>
      <c r="B896" s="9" t="s">
        <v>8475</v>
      </c>
      <c r="C896" s="231">
        <v>4.87</v>
      </c>
      <c r="E896" s="232" t="s">
        <v>11092</v>
      </c>
      <c r="F896" s="232" t="s">
        <v>16125</v>
      </c>
    </row>
    <row r="897" spans="1:7">
      <c r="A897" s="9" t="s">
        <v>34435</v>
      </c>
      <c r="B897" s="9" t="s">
        <v>8424</v>
      </c>
      <c r="C897" s="231">
        <v>5.77</v>
      </c>
      <c r="E897" s="232" t="s">
        <v>11092</v>
      </c>
      <c r="F897" s="232" t="s">
        <v>16125</v>
      </c>
    </row>
    <row r="898" spans="1:7">
      <c r="A898" s="9" t="s">
        <v>34436</v>
      </c>
      <c r="B898" s="9" t="s">
        <v>8424</v>
      </c>
      <c r="C898" s="231">
        <v>2.88</v>
      </c>
      <c r="E898" s="232" t="s">
        <v>11102</v>
      </c>
      <c r="F898" s="232" t="s">
        <v>16125</v>
      </c>
    </row>
    <row r="899" spans="1:7">
      <c r="A899" s="9" t="s">
        <v>34437</v>
      </c>
      <c r="B899" s="9" t="s">
        <v>8424</v>
      </c>
      <c r="C899" s="231">
        <v>2.98</v>
      </c>
      <c r="E899" s="232" t="s">
        <v>11102</v>
      </c>
      <c r="F899" s="232" t="s">
        <v>16125</v>
      </c>
      <c r="G899" s="232"/>
    </row>
    <row r="900" spans="1:7">
      <c r="A900" s="9" t="s">
        <v>34438</v>
      </c>
      <c r="B900" s="9" t="s">
        <v>8424</v>
      </c>
      <c r="C900" s="231">
        <v>3.08</v>
      </c>
      <c r="E900" s="232" t="s">
        <v>11102</v>
      </c>
      <c r="F900" s="232" t="s">
        <v>16125</v>
      </c>
      <c r="G900" s="232"/>
    </row>
    <row r="901" spans="1:7">
      <c r="A901" s="9" t="s">
        <v>34439</v>
      </c>
      <c r="B901" s="9" t="s">
        <v>8424</v>
      </c>
      <c r="C901" s="231">
        <v>3.17</v>
      </c>
      <c r="E901" s="232" t="s">
        <v>11102</v>
      </c>
      <c r="F901" s="232" t="s">
        <v>16125</v>
      </c>
    </row>
    <row r="902" spans="1:7">
      <c r="A902" s="9" t="s">
        <v>34440</v>
      </c>
      <c r="B902" s="9" t="s">
        <v>8424</v>
      </c>
      <c r="C902" s="231">
        <v>3.43</v>
      </c>
      <c r="E902" s="232" t="s">
        <v>11102</v>
      </c>
      <c r="F902" s="232" t="s">
        <v>16125</v>
      </c>
    </row>
    <row r="903" spans="1:7">
      <c r="A903" s="9" t="s">
        <v>34441</v>
      </c>
      <c r="B903" s="9" t="s">
        <v>8424</v>
      </c>
      <c r="C903" s="231">
        <v>3.75</v>
      </c>
      <c r="E903" s="232" t="s">
        <v>11102</v>
      </c>
      <c r="F903" s="232" t="s">
        <v>16125</v>
      </c>
    </row>
    <row r="904" spans="1:7">
      <c r="A904" s="9" t="s">
        <v>34442</v>
      </c>
      <c r="B904" s="9" t="s">
        <v>8424</v>
      </c>
      <c r="C904" s="231">
        <v>2.62</v>
      </c>
      <c r="E904" s="232" t="s">
        <v>11102</v>
      </c>
      <c r="F904" s="232" t="s">
        <v>16125</v>
      </c>
    </row>
    <row r="905" spans="1:7">
      <c r="A905" s="9" t="s">
        <v>34443</v>
      </c>
      <c r="B905" s="9" t="s">
        <v>8424</v>
      </c>
      <c r="C905" s="231">
        <v>2.83</v>
      </c>
      <c r="E905" s="232" t="s">
        <v>11102</v>
      </c>
      <c r="F905" s="232" t="s">
        <v>16125</v>
      </c>
    </row>
    <row r="906" spans="1:7">
      <c r="A906" s="9" t="s">
        <v>34444</v>
      </c>
      <c r="B906" s="9" t="s">
        <v>8424</v>
      </c>
      <c r="C906" s="231">
        <v>3.1</v>
      </c>
      <c r="E906" s="232" t="s">
        <v>11102</v>
      </c>
      <c r="F906" s="232" t="s">
        <v>16125</v>
      </c>
    </row>
    <row r="907" spans="1:7">
      <c r="A907" s="164" t="s">
        <v>34445</v>
      </c>
      <c r="B907" s="9" t="s">
        <v>8424</v>
      </c>
      <c r="C907" s="231">
        <v>54.82</v>
      </c>
      <c r="E907" s="232" t="s">
        <v>11102</v>
      </c>
      <c r="F907" s="232" t="s">
        <v>16125</v>
      </c>
      <c r="G907" s="232" t="s">
        <v>34446</v>
      </c>
    </row>
    <row r="908" spans="1:7">
      <c r="A908" s="9" t="s">
        <v>34447</v>
      </c>
      <c r="B908" s="9" t="s">
        <v>8424</v>
      </c>
      <c r="C908" s="231">
        <v>16.12</v>
      </c>
      <c r="E908" s="232" t="s">
        <v>11102</v>
      </c>
      <c r="F908" s="232" t="s">
        <v>16125</v>
      </c>
    </row>
    <row r="909" spans="1:7">
      <c r="A909" s="9" t="s">
        <v>34448</v>
      </c>
      <c r="B909" s="9" t="s">
        <v>8424</v>
      </c>
      <c r="C909" s="231">
        <v>2.67</v>
      </c>
      <c r="E909" s="232" t="s">
        <v>11102</v>
      </c>
      <c r="F909" s="232" t="s">
        <v>16125</v>
      </c>
    </row>
    <row r="910" spans="1:7">
      <c r="A910" s="9" t="s">
        <v>34449</v>
      </c>
      <c r="B910" s="9" t="s">
        <v>8424</v>
      </c>
      <c r="C910" s="231">
        <v>3.02</v>
      </c>
      <c r="E910" s="232" t="s">
        <v>34450</v>
      </c>
      <c r="F910" s="232" t="s">
        <v>34451</v>
      </c>
    </row>
    <row r="911" spans="1:7">
      <c r="A911" s="9" t="s">
        <v>34452</v>
      </c>
      <c r="B911" s="9" t="s">
        <v>8424</v>
      </c>
      <c r="C911" s="231">
        <v>2.97</v>
      </c>
      <c r="E911" s="232" t="s">
        <v>34450</v>
      </c>
      <c r="F911" s="232" t="s">
        <v>34451</v>
      </c>
    </row>
    <row r="912" spans="1:7">
      <c r="A912" s="9" t="s">
        <v>34453</v>
      </c>
      <c r="B912" s="9" t="s">
        <v>8424</v>
      </c>
      <c r="C912" s="231">
        <v>2.93</v>
      </c>
      <c r="E912" s="232" t="s">
        <v>34450</v>
      </c>
      <c r="F912" s="232" t="s">
        <v>34451</v>
      </c>
    </row>
    <row r="913" spans="1:6">
      <c r="A913" s="9" t="s">
        <v>34454</v>
      </c>
      <c r="B913" s="9" t="s">
        <v>8458</v>
      </c>
      <c r="C913" s="231">
        <v>19.43</v>
      </c>
      <c r="E913" s="232" t="s">
        <v>34455</v>
      </c>
      <c r="F913" s="232" t="s">
        <v>34456</v>
      </c>
    </row>
    <row r="914" spans="1:6">
      <c r="A914" s="9" t="s">
        <v>34457</v>
      </c>
      <c r="B914" s="9" t="s">
        <v>8458</v>
      </c>
      <c r="C914" s="231">
        <v>31.47</v>
      </c>
      <c r="E914" s="232" t="s">
        <v>34455</v>
      </c>
      <c r="F914" s="232" t="s">
        <v>34456</v>
      </c>
    </row>
    <row r="915" spans="1:6">
      <c r="A915" s="9" t="s">
        <v>34458</v>
      </c>
      <c r="B915" s="9" t="s">
        <v>8458</v>
      </c>
      <c r="C915" s="231">
        <v>20.7</v>
      </c>
      <c r="E915" s="232" t="s">
        <v>34455</v>
      </c>
      <c r="F915" s="232" t="s">
        <v>34456</v>
      </c>
    </row>
    <row r="916" spans="1:6">
      <c r="A916" s="9" t="s">
        <v>34459</v>
      </c>
      <c r="B916" s="9" t="s">
        <v>8458</v>
      </c>
      <c r="C916" s="231">
        <v>22.37</v>
      </c>
      <c r="E916" s="232" t="s">
        <v>34455</v>
      </c>
      <c r="F916" s="232" t="s">
        <v>34456</v>
      </c>
    </row>
    <row r="917" spans="1:6">
      <c r="A917" s="9" t="s">
        <v>35472</v>
      </c>
      <c r="B917" s="9" t="s">
        <v>8458</v>
      </c>
      <c r="C917" s="231">
        <v>17.97</v>
      </c>
      <c r="E917" s="232" t="s">
        <v>35473</v>
      </c>
      <c r="F917" s="232" t="s">
        <v>35474</v>
      </c>
    </row>
    <row r="918" spans="1:6">
      <c r="A918" s="9" t="s">
        <v>35475</v>
      </c>
      <c r="B918" s="9" t="s">
        <v>8424</v>
      </c>
      <c r="C918" s="231">
        <v>19.399999999999999</v>
      </c>
      <c r="E918" s="232" t="s">
        <v>11066</v>
      </c>
      <c r="F918" s="232" t="s">
        <v>15042</v>
      </c>
    </row>
    <row r="919" spans="1:6">
      <c r="A919" s="9" t="s">
        <v>35476</v>
      </c>
      <c r="B919" s="9" t="s">
        <v>3772</v>
      </c>
      <c r="C919" s="231">
        <v>20.58</v>
      </c>
      <c r="E919" s="232" t="s">
        <v>11066</v>
      </c>
      <c r="F919" s="232" t="s">
        <v>15042</v>
      </c>
    </row>
    <row r="920" spans="1:6">
      <c r="A920" s="9" t="s">
        <v>35477</v>
      </c>
      <c r="B920" s="9" t="s">
        <v>8424</v>
      </c>
      <c r="C920" s="231">
        <v>24.38</v>
      </c>
      <c r="E920" s="232" t="s">
        <v>11066</v>
      </c>
      <c r="F920" s="232" t="s">
        <v>15042</v>
      </c>
    </row>
    <row r="921" spans="1:6">
      <c r="A921" s="9" t="s">
        <v>35478</v>
      </c>
      <c r="B921" s="9" t="s">
        <v>8430</v>
      </c>
      <c r="C921" s="231">
        <v>6.47</v>
      </c>
      <c r="E921" s="232" t="s">
        <v>11066</v>
      </c>
      <c r="F921" s="232" t="s">
        <v>15042</v>
      </c>
    </row>
    <row r="922" spans="1:6">
      <c r="A922" s="9" t="s">
        <v>35479</v>
      </c>
      <c r="B922" s="9" t="s">
        <v>8424</v>
      </c>
      <c r="C922" s="231">
        <v>15.62</v>
      </c>
      <c r="E922" s="232" t="s">
        <v>11066</v>
      </c>
      <c r="F922" s="232" t="s">
        <v>15042</v>
      </c>
    </row>
    <row r="923" spans="1:6">
      <c r="A923" s="9" t="s">
        <v>35480</v>
      </c>
      <c r="B923" s="9" t="s">
        <v>8424</v>
      </c>
      <c r="C923" s="231">
        <v>15.7</v>
      </c>
      <c r="E923" s="232" t="s">
        <v>11066</v>
      </c>
      <c r="F923" s="232" t="s">
        <v>15042</v>
      </c>
    </row>
    <row r="924" spans="1:6">
      <c r="A924" s="9" t="s">
        <v>35481</v>
      </c>
      <c r="B924" s="9" t="s">
        <v>14316</v>
      </c>
      <c r="C924" s="231">
        <v>6.07</v>
      </c>
      <c r="E924" s="232" t="s">
        <v>11076</v>
      </c>
      <c r="F924" s="232" t="s">
        <v>15049</v>
      </c>
    </row>
    <row r="925" spans="1:6">
      <c r="A925" s="9" t="s">
        <v>35482</v>
      </c>
      <c r="B925" s="9" t="s">
        <v>8430</v>
      </c>
      <c r="C925" s="231">
        <v>9.1199999999999992</v>
      </c>
      <c r="E925" s="232" t="s">
        <v>35483</v>
      </c>
      <c r="F925" s="232" t="s">
        <v>35484</v>
      </c>
    </row>
    <row r="926" spans="1:6">
      <c r="A926" s="9" t="s">
        <v>35485</v>
      </c>
      <c r="B926" s="9" t="s">
        <v>3772</v>
      </c>
      <c r="C926" s="231">
        <v>6</v>
      </c>
      <c r="E926" s="232" t="s">
        <v>35483</v>
      </c>
      <c r="F926" s="232" t="s">
        <v>35484</v>
      </c>
    </row>
    <row r="927" spans="1:6">
      <c r="A927" s="9" t="s">
        <v>35486</v>
      </c>
      <c r="B927" s="9" t="s">
        <v>8430</v>
      </c>
      <c r="C927" s="231">
        <v>11.83</v>
      </c>
      <c r="E927" s="232" t="s">
        <v>35487</v>
      </c>
      <c r="F927" s="232" t="s">
        <v>35488</v>
      </c>
    </row>
    <row r="928" spans="1:6">
      <c r="A928" s="9" t="s">
        <v>35489</v>
      </c>
      <c r="B928" s="9" t="s">
        <v>3772</v>
      </c>
      <c r="C928" s="231">
        <v>4.8499999999999996</v>
      </c>
      <c r="E928" s="232" t="s">
        <v>35490</v>
      </c>
      <c r="F928" s="232" t="s">
        <v>35491</v>
      </c>
    </row>
    <row r="929" spans="1:7">
      <c r="A929" s="9" t="s">
        <v>35492</v>
      </c>
      <c r="B929" s="9" t="s">
        <v>8428</v>
      </c>
      <c r="C929" s="231">
        <v>22.02</v>
      </c>
      <c r="E929" s="232" t="s">
        <v>35490</v>
      </c>
      <c r="F929" s="232" t="s">
        <v>35491</v>
      </c>
    </row>
    <row r="930" spans="1:7">
      <c r="A930" s="9" t="s">
        <v>35493</v>
      </c>
      <c r="B930" s="9" t="s">
        <v>8424</v>
      </c>
      <c r="C930" s="231">
        <v>20.350000000000001</v>
      </c>
      <c r="E930" s="232" t="s">
        <v>35490</v>
      </c>
      <c r="F930" s="232" t="s">
        <v>35491</v>
      </c>
    </row>
    <row r="931" spans="1:7">
      <c r="A931" s="9" t="s">
        <v>35494</v>
      </c>
      <c r="B931" s="9" t="s">
        <v>8428</v>
      </c>
      <c r="C931" s="231">
        <v>5.07</v>
      </c>
      <c r="E931" s="232" t="s">
        <v>35490</v>
      </c>
      <c r="F931" s="232" t="s">
        <v>35491</v>
      </c>
    </row>
    <row r="932" spans="1:7">
      <c r="A932" s="9" t="s">
        <v>35495</v>
      </c>
      <c r="B932" s="9" t="s">
        <v>8424</v>
      </c>
      <c r="C932" s="231">
        <v>12.65</v>
      </c>
      <c r="E932" s="232" t="s">
        <v>35496</v>
      </c>
      <c r="F932" s="232" t="s">
        <v>35497</v>
      </c>
    </row>
    <row r="933" spans="1:7">
      <c r="A933" s="9" t="s">
        <v>35498</v>
      </c>
      <c r="B933" s="9" t="s">
        <v>8458</v>
      </c>
      <c r="C933" s="231">
        <v>26.47</v>
      </c>
      <c r="E933" s="232" t="s">
        <v>35496</v>
      </c>
      <c r="F933" s="232" t="s">
        <v>35497</v>
      </c>
    </row>
    <row r="934" spans="1:7">
      <c r="A934" s="9" t="s">
        <v>35499</v>
      </c>
      <c r="B934" s="9" t="s">
        <v>8424</v>
      </c>
      <c r="C934" s="231">
        <v>41.3</v>
      </c>
      <c r="E934" s="232" t="s">
        <v>35500</v>
      </c>
      <c r="F934" s="232" t="s">
        <v>35501</v>
      </c>
      <c r="G934" s="232" t="s">
        <v>35502</v>
      </c>
    </row>
    <row r="935" spans="1:7">
      <c r="A935" s="9" t="s">
        <v>35503</v>
      </c>
      <c r="B935" s="9" t="s">
        <v>8424</v>
      </c>
      <c r="C935" s="231">
        <v>41.48</v>
      </c>
      <c r="E935" s="232" t="s">
        <v>35500</v>
      </c>
      <c r="F935" s="232" t="s">
        <v>35501</v>
      </c>
      <c r="G935" s="232" t="s">
        <v>35502</v>
      </c>
    </row>
    <row r="936" spans="1:7">
      <c r="A936" s="9" t="s">
        <v>35504</v>
      </c>
      <c r="B936" s="9" t="s">
        <v>8424</v>
      </c>
      <c r="C936" s="231">
        <v>9.73</v>
      </c>
      <c r="E936" s="232" t="s">
        <v>35500</v>
      </c>
      <c r="F936" s="232" t="s">
        <v>35501</v>
      </c>
    </row>
    <row r="937" spans="1:7">
      <c r="A937" s="9" t="s">
        <v>35505</v>
      </c>
      <c r="B937" s="9" t="s">
        <v>8424</v>
      </c>
      <c r="C937" s="231">
        <v>38.979999999999997</v>
      </c>
      <c r="E937" s="232" t="s">
        <v>35500</v>
      </c>
      <c r="F937" s="232" t="s">
        <v>35501</v>
      </c>
    </row>
    <row r="938" spans="1:7">
      <c r="A938" s="9" t="s">
        <v>35506</v>
      </c>
      <c r="B938" s="9" t="s">
        <v>8475</v>
      </c>
      <c r="C938" s="231">
        <v>15.95</v>
      </c>
      <c r="E938" s="232" t="s">
        <v>35500</v>
      </c>
      <c r="F938" s="232" t="s">
        <v>35501</v>
      </c>
    </row>
    <row r="939" spans="1:7">
      <c r="A939" s="9" t="s">
        <v>35507</v>
      </c>
      <c r="B939" s="9" t="s">
        <v>8424</v>
      </c>
      <c r="C939" s="231">
        <v>3.07</v>
      </c>
      <c r="E939" s="232" t="s">
        <v>35508</v>
      </c>
      <c r="F939" s="232" t="s">
        <v>35509</v>
      </c>
    </row>
    <row r="940" spans="1:7">
      <c r="A940" s="9" t="s">
        <v>35510</v>
      </c>
      <c r="B940" s="9" t="s">
        <v>8424</v>
      </c>
      <c r="C940" s="231">
        <v>3.85</v>
      </c>
      <c r="E940" s="232" t="s">
        <v>11102</v>
      </c>
      <c r="F940" s="232" t="s">
        <v>16125</v>
      </c>
    </row>
    <row r="941" spans="1:7">
      <c r="A941" s="9" t="s">
        <v>35511</v>
      </c>
      <c r="B941" s="9" t="s">
        <v>8424</v>
      </c>
      <c r="C941" s="231">
        <v>4.33</v>
      </c>
      <c r="E941" s="232" t="s">
        <v>35512</v>
      </c>
      <c r="F941" s="232" t="s">
        <v>16125</v>
      </c>
    </row>
    <row r="942" spans="1:7">
      <c r="A942" s="164" t="s">
        <v>35513</v>
      </c>
      <c r="B942" s="9" t="s">
        <v>8424</v>
      </c>
      <c r="C942" s="231">
        <v>3.55</v>
      </c>
      <c r="E942" s="232" t="s">
        <v>35514</v>
      </c>
      <c r="F942" s="232" t="s">
        <v>16125</v>
      </c>
      <c r="G942" s="232"/>
    </row>
    <row r="943" spans="1:7">
      <c r="A943" s="9" t="s">
        <v>35515</v>
      </c>
      <c r="B943" s="9" t="s">
        <v>8424</v>
      </c>
      <c r="C943" s="231">
        <v>3.73</v>
      </c>
      <c r="E943" s="232" t="s">
        <v>11102</v>
      </c>
      <c r="F943" s="232" t="s">
        <v>16125</v>
      </c>
    </row>
    <row r="944" spans="1:7">
      <c r="A944" s="9" t="s">
        <v>35516</v>
      </c>
      <c r="B944" s="9" t="s">
        <v>8424</v>
      </c>
      <c r="C944" s="231">
        <v>3.48</v>
      </c>
      <c r="E944" s="232" t="s">
        <v>11102</v>
      </c>
      <c r="F944" s="232" t="s">
        <v>16125</v>
      </c>
    </row>
    <row r="945" spans="1:6">
      <c r="A945" s="9" t="s">
        <v>35517</v>
      </c>
      <c r="B945" s="9" t="s">
        <v>8424</v>
      </c>
      <c r="C945" s="231">
        <v>3.57</v>
      </c>
      <c r="E945" s="232" t="s">
        <v>35508</v>
      </c>
      <c r="F945" s="232" t="s">
        <v>35501</v>
      </c>
    </row>
    <row r="946" spans="1:6">
      <c r="A946" s="9" t="s">
        <v>35518</v>
      </c>
      <c r="B946" s="9" t="s">
        <v>8424</v>
      </c>
      <c r="C946" s="231">
        <v>2.98</v>
      </c>
      <c r="E946" s="232" t="s">
        <v>35508</v>
      </c>
      <c r="F946" s="232" t="s">
        <v>35501</v>
      </c>
    </row>
    <row r="947" spans="1:6">
      <c r="A947" s="9" t="s">
        <v>35519</v>
      </c>
      <c r="B947" s="9" t="s">
        <v>8424</v>
      </c>
      <c r="C947" s="231">
        <v>3.12</v>
      </c>
      <c r="E947" s="232" t="s">
        <v>35514</v>
      </c>
      <c r="F947" s="232" t="s">
        <v>35520</v>
      </c>
    </row>
    <row r="948" spans="1:6">
      <c r="A948" s="9" t="s">
        <v>35521</v>
      </c>
      <c r="B948" s="9" t="s">
        <v>8424</v>
      </c>
      <c r="C948" s="231">
        <v>3.33</v>
      </c>
      <c r="E948" s="232" t="s">
        <v>35514</v>
      </c>
      <c r="F948" s="232" t="s">
        <v>35520</v>
      </c>
    </row>
    <row r="949" spans="1:6">
      <c r="A949" s="9" t="s">
        <v>35522</v>
      </c>
      <c r="B949" s="9" t="s">
        <v>8424</v>
      </c>
      <c r="C949" s="231">
        <v>3.62</v>
      </c>
      <c r="E949" s="232" t="s">
        <v>35514</v>
      </c>
      <c r="F949" s="232" t="s">
        <v>35520</v>
      </c>
    </row>
    <row r="950" spans="1:6">
      <c r="A950" s="9" t="s">
        <v>35523</v>
      </c>
      <c r="B950" s="9" t="s">
        <v>8424</v>
      </c>
      <c r="C950" s="231">
        <v>2.92</v>
      </c>
      <c r="E950" s="232" t="s">
        <v>35514</v>
      </c>
      <c r="F950" s="232" t="s">
        <v>35520</v>
      </c>
    </row>
    <row r="951" spans="1:6">
      <c r="A951" s="9" t="s">
        <v>35524</v>
      </c>
      <c r="B951" s="9" t="s">
        <v>8424</v>
      </c>
      <c r="C951" s="231">
        <v>3.32</v>
      </c>
      <c r="E951" s="232" t="s">
        <v>35514</v>
      </c>
      <c r="F951" s="232" t="s">
        <v>35520</v>
      </c>
    </row>
    <row r="952" spans="1:6">
      <c r="A952" s="9" t="s">
        <v>35525</v>
      </c>
      <c r="B952" s="9" t="s">
        <v>8424</v>
      </c>
      <c r="C952" s="231">
        <v>3.7</v>
      </c>
      <c r="E952" s="232" t="s">
        <v>35514</v>
      </c>
      <c r="F952" s="232" t="s">
        <v>35520</v>
      </c>
    </row>
    <row r="953" spans="1:6">
      <c r="A953" s="9" t="s">
        <v>35526</v>
      </c>
      <c r="B953" s="9" t="s">
        <v>8458</v>
      </c>
      <c r="C953" s="231">
        <v>16.3</v>
      </c>
      <c r="E953" s="232" t="s">
        <v>35527</v>
      </c>
      <c r="F953" s="232" t="s">
        <v>35528</v>
      </c>
    </row>
    <row r="954" spans="1:6">
      <c r="A954" s="9" t="s">
        <v>35529</v>
      </c>
      <c r="B954" s="9" t="s">
        <v>8458</v>
      </c>
      <c r="C954" s="231">
        <v>18.73</v>
      </c>
      <c r="E954" s="232" t="s">
        <v>35527</v>
      </c>
      <c r="F954" s="232" t="s">
        <v>35528</v>
      </c>
    </row>
    <row r="955" spans="1:6">
      <c r="A955" s="9" t="s">
        <v>36662</v>
      </c>
      <c r="B955" s="9" t="s">
        <v>8430</v>
      </c>
      <c r="C955" s="231">
        <v>6.15</v>
      </c>
      <c r="D955" s="231" t="s">
        <v>30</v>
      </c>
      <c r="E955" s="232" t="s">
        <v>11066</v>
      </c>
      <c r="F955" s="232" t="s">
        <v>15042</v>
      </c>
    </row>
    <row r="956" spans="1:6">
      <c r="A956" s="9" t="s">
        <v>36663</v>
      </c>
      <c r="B956" s="9" t="s">
        <v>8430</v>
      </c>
      <c r="C956" s="231">
        <v>6.33</v>
      </c>
      <c r="D956" s="231" t="s">
        <v>30</v>
      </c>
      <c r="E956" s="232" t="s">
        <v>11066</v>
      </c>
      <c r="F956" s="232" t="s">
        <v>15042</v>
      </c>
    </row>
    <row r="957" spans="1:6">
      <c r="A957" s="9" t="s">
        <v>36664</v>
      </c>
      <c r="B957" s="9" t="s">
        <v>8424</v>
      </c>
      <c r="C957" s="231">
        <v>18.25</v>
      </c>
      <c r="D957" s="231" t="s">
        <v>30</v>
      </c>
      <c r="E957" s="232" t="s">
        <v>11066</v>
      </c>
      <c r="F957" s="232" t="s">
        <v>15042</v>
      </c>
    </row>
    <row r="958" spans="1:6">
      <c r="A958" s="9" t="s">
        <v>36665</v>
      </c>
      <c r="B958" s="9" t="s">
        <v>8424</v>
      </c>
      <c r="C958" s="231">
        <v>25.15</v>
      </c>
      <c r="D958" s="231" t="s">
        <v>30</v>
      </c>
      <c r="E958" s="232" t="s">
        <v>11066</v>
      </c>
      <c r="F958" s="232" t="s">
        <v>15042</v>
      </c>
    </row>
    <row r="959" spans="1:6">
      <c r="A959" s="9" t="s">
        <v>36666</v>
      </c>
      <c r="B959" s="9" t="s">
        <v>8430</v>
      </c>
      <c r="C959" s="231">
        <v>14.43</v>
      </c>
      <c r="D959" s="231" t="s">
        <v>30</v>
      </c>
      <c r="E959" s="232" t="s">
        <v>11066</v>
      </c>
      <c r="F959" s="232" t="s">
        <v>15042</v>
      </c>
    </row>
    <row r="960" spans="1:6">
      <c r="A960" s="9" t="s">
        <v>36667</v>
      </c>
      <c r="B960" s="9" t="s">
        <v>3772</v>
      </c>
      <c r="C960" s="231">
        <v>14.43</v>
      </c>
      <c r="D960" s="231" t="s">
        <v>30</v>
      </c>
      <c r="E960" s="232" t="s">
        <v>11066</v>
      </c>
      <c r="F960" s="232" t="s">
        <v>15042</v>
      </c>
    </row>
    <row r="961" spans="1:7">
      <c r="A961" s="9" t="s">
        <v>36668</v>
      </c>
      <c r="B961" s="9" t="s">
        <v>8428</v>
      </c>
      <c r="C961" s="231">
        <v>14.28</v>
      </c>
      <c r="D961" s="231" t="s">
        <v>30</v>
      </c>
      <c r="E961" s="232" t="s">
        <v>11076</v>
      </c>
      <c r="F961" s="232" t="s">
        <v>15049</v>
      </c>
    </row>
    <row r="962" spans="1:7">
      <c r="A962" s="9" t="s">
        <v>36669</v>
      </c>
      <c r="B962" s="9" t="s">
        <v>14316</v>
      </c>
      <c r="C962" s="231">
        <v>4.5999999999999996</v>
      </c>
      <c r="D962" s="231" t="s">
        <v>13904</v>
      </c>
      <c r="E962" s="232" t="s">
        <v>36670</v>
      </c>
      <c r="F962" s="232" t="s">
        <v>36671</v>
      </c>
    </row>
    <row r="963" spans="1:7">
      <c r="A963" s="9" t="s">
        <v>36672</v>
      </c>
      <c r="B963" s="9" t="s">
        <v>8458</v>
      </c>
      <c r="C963" s="231">
        <v>15.47</v>
      </c>
      <c r="D963" s="231" t="s">
        <v>30</v>
      </c>
      <c r="E963" s="232" t="s">
        <v>36670</v>
      </c>
      <c r="F963" s="232" t="s">
        <v>36671</v>
      </c>
    </row>
    <row r="964" spans="1:7">
      <c r="A964" s="9" t="s">
        <v>36673</v>
      </c>
      <c r="B964" s="9" t="s">
        <v>8430</v>
      </c>
      <c r="C964" s="231">
        <v>7.18</v>
      </c>
      <c r="D964" s="231" t="s">
        <v>30</v>
      </c>
      <c r="E964" s="232" t="s">
        <v>11076</v>
      </c>
      <c r="F964" s="232" t="s">
        <v>15049</v>
      </c>
    </row>
    <row r="965" spans="1:7">
      <c r="A965" s="9" t="s">
        <v>36674</v>
      </c>
      <c r="B965" s="9" t="s">
        <v>8430</v>
      </c>
      <c r="C965" s="231">
        <v>8.6</v>
      </c>
      <c r="D965" s="231" t="s">
        <v>30</v>
      </c>
      <c r="E965" s="232" t="s">
        <v>11076</v>
      </c>
      <c r="F965" s="232" t="s">
        <v>15049</v>
      </c>
    </row>
    <row r="966" spans="1:7">
      <c r="A966" s="9" t="s">
        <v>36675</v>
      </c>
      <c r="B966" s="9" t="s">
        <v>8424</v>
      </c>
      <c r="C966" s="231">
        <v>12.3</v>
      </c>
      <c r="D966" s="231" t="s">
        <v>30</v>
      </c>
      <c r="E966" s="232" t="s">
        <v>11076</v>
      </c>
      <c r="F966" s="232" t="s">
        <v>15049</v>
      </c>
    </row>
    <row r="967" spans="1:7">
      <c r="A967" s="9" t="s">
        <v>36676</v>
      </c>
      <c r="B967" s="9" t="s">
        <v>3772</v>
      </c>
      <c r="C967" s="231">
        <v>4.22</v>
      </c>
      <c r="D967" s="231" t="s">
        <v>30</v>
      </c>
      <c r="E967" s="232" t="s">
        <v>11076</v>
      </c>
      <c r="F967" s="232" t="s">
        <v>15049</v>
      </c>
    </row>
    <row r="968" spans="1:7">
      <c r="A968" s="9" t="s">
        <v>36677</v>
      </c>
      <c r="B968" s="9" t="s">
        <v>14316</v>
      </c>
      <c r="C968" s="231">
        <v>7.85</v>
      </c>
      <c r="D968" s="231" t="s">
        <v>13904</v>
      </c>
      <c r="E968" s="232" t="s">
        <v>11076</v>
      </c>
      <c r="F968" s="232" t="s">
        <v>15049</v>
      </c>
    </row>
    <row r="969" spans="1:7">
      <c r="A969" s="9" t="s">
        <v>36678</v>
      </c>
      <c r="B969" s="9" t="s">
        <v>8458</v>
      </c>
      <c r="C969" s="231">
        <v>23.4</v>
      </c>
      <c r="D969" s="231" t="s">
        <v>30</v>
      </c>
      <c r="E969" s="232" t="s">
        <v>11076</v>
      </c>
      <c r="F969" s="232" t="s">
        <v>15049</v>
      </c>
    </row>
    <row r="970" spans="1:7">
      <c r="A970" s="9" t="s">
        <v>36679</v>
      </c>
      <c r="B970" s="9" t="s">
        <v>8426</v>
      </c>
      <c r="C970" s="231">
        <v>26.35</v>
      </c>
      <c r="D970" s="231" t="s">
        <v>30</v>
      </c>
      <c r="E970" s="232" t="s">
        <v>11076</v>
      </c>
      <c r="F970" s="232" t="s">
        <v>15049</v>
      </c>
    </row>
    <row r="971" spans="1:7">
      <c r="A971" s="9" t="s">
        <v>36680</v>
      </c>
      <c r="B971" s="9" t="s">
        <v>8424</v>
      </c>
      <c r="C971" s="231">
        <v>19.27</v>
      </c>
      <c r="D971" s="231" t="s">
        <v>13904</v>
      </c>
      <c r="E971" s="232" t="s">
        <v>11092</v>
      </c>
      <c r="F971" s="232" t="s">
        <v>16125</v>
      </c>
    </row>
    <row r="972" spans="1:7">
      <c r="A972" s="9" t="s">
        <v>36681</v>
      </c>
      <c r="B972" s="9" t="s">
        <v>8424</v>
      </c>
      <c r="C972" s="231">
        <v>21.53</v>
      </c>
      <c r="D972" s="231" t="s">
        <v>13904</v>
      </c>
      <c r="E972" s="232" t="s">
        <v>11092</v>
      </c>
      <c r="F972" s="232" t="s">
        <v>16125</v>
      </c>
      <c r="G972" s="232"/>
    </row>
    <row r="973" spans="1:7">
      <c r="A973" s="9" t="s">
        <v>36682</v>
      </c>
      <c r="B973" s="9" t="s">
        <v>8424</v>
      </c>
      <c r="C973" s="231">
        <v>4.68</v>
      </c>
      <c r="D973" s="231" t="s">
        <v>13904</v>
      </c>
      <c r="E973" s="232" t="s">
        <v>11092</v>
      </c>
      <c r="F973" s="232" t="s">
        <v>16125</v>
      </c>
      <c r="G973" s="232"/>
    </row>
    <row r="974" spans="1:7">
      <c r="A974" s="9" t="s">
        <v>36683</v>
      </c>
      <c r="B974" s="9" t="s">
        <v>8424</v>
      </c>
      <c r="C974" s="231">
        <v>9.0299999999999994</v>
      </c>
      <c r="D974" s="231" t="s">
        <v>13904</v>
      </c>
      <c r="E974" s="232" t="s">
        <v>36684</v>
      </c>
      <c r="F974" s="232" t="s">
        <v>36685</v>
      </c>
    </row>
    <row r="975" spans="1:7">
      <c r="A975" s="9" t="s">
        <v>36686</v>
      </c>
      <c r="B975" s="9" t="s">
        <v>8424</v>
      </c>
      <c r="C975" s="231">
        <v>76.650000000000006</v>
      </c>
      <c r="D975" s="231" t="s">
        <v>13904</v>
      </c>
      <c r="E975" s="232" t="s">
        <v>36684</v>
      </c>
      <c r="F975" s="232" t="s">
        <v>36685</v>
      </c>
      <c r="G975" s="231" t="s">
        <v>36687</v>
      </c>
    </row>
    <row r="976" spans="1:7">
      <c r="A976" s="9" t="s">
        <v>36688</v>
      </c>
      <c r="B976" s="9" t="s">
        <v>8424</v>
      </c>
      <c r="C976" s="231">
        <v>8.8699999999999992</v>
      </c>
      <c r="D976" s="231" t="s">
        <v>13904</v>
      </c>
      <c r="E976" s="232" t="s">
        <v>36689</v>
      </c>
      <c r="F976" s="232" t="s">
        <v>36690</v>
      </c>
    </row>
    <row r="977" spans="1:7">
      <c r="A977" s="9" t="s">
        <v>36691</v>
      </c>
      <c r="B977" s="9" t="s">
        <v>8424</v>
      </c>
      <c r="C977" s="231">
        <v>7.82</v>
      </c>
      <c r="D977" s="231" t="s">
        <v>13904</v>
      </c>
      <c r="E977" s="232" t="s">
        <v>36692</v>
      </c>
      <c r="F977" s="232" t="s">
        <v>36693</v>
      </c>
    </row>
    <row r="978" spans="1:7">
      <c r="A978" s="164" t="s">
        <v>36694</v>
      </c>
      <c r="B978" s="9" t="s">
        <v>8424</v>
      </c>
      <c r="C978" s="231">
        <v>57.58</v>
      </c>
      <c r="D978" s="231" t="s">
        <v>13904</v>
      </c>
      <c r="E978" s="232" t="s">
        <v>36695</v>
      </c>
      <c r="F978" s="232" t="s">
        <v>36696</v>
      </c>
      <c r="G978" s="232" t="s">
        <v>36697</v>
      </c>
    </row>
    <row r="979" spans="1:7">
      <c r="A979" s="9" t="s">
        <v>36698</v>
      </c>
      <c r="B979" s="9" t="s">
        <v>8475</v>
      </c>
      <c r="C979" s="231">
        <v>12.48</v>
      </c>
      <c r="D979" s="231" t="s">
        <v>13904</v>
      </c>
      <c r="E979" s="232" t="s">
        <v>36699</v>
      </c>
      <c r="F979" s="232" t="s">
        <v>36700</v>
      </c>
    </row>
    <row r="980" spans="1:7">
      <c r="A980" s="164" t="s">
        <v>36701</v>
      </c>
      <c r="B980" s="9" t="s">
        <v>8475</v>
      </c>
      <c r="C980" s="231">
        <v>12.53</v>
      </c>
      <c r="D980" s="231" t="s">
        <v>13904</v>
      </c>
      <c r="E980" s="232" t="s">
        <v>36699</v>
      </c>
      <c r="F980" s="232" t="s">
        <v>36700</v>
      </c>
      <c r="G980" s="232"/>
    </row>
    <row r="981" spans="1:7">
      <c r="A981" s="9" t="s">
        <v>36702</v>
      </c>
      <c r="B981" s="9" t="s">
        <v>8424</v>
      </c>
      <c r="C981" s="231">
        <v>3.28</v>
      </c>
      <c r="D981" s="231" t="s">
        <v>13904</v>
      </c>
      <c r="E981" s="232" t="s">
        <v>36703</v>
      </c>
      <c r="F981" s="232" t="s">
        <v>36704</v>
      </c>
    </row>
    <row r="982" spans="1:7">
      <c r="A982" s="9" t="s">
        <v>36705</v>
      </c>
      <c r="B982" s="9" t="s">
        <v>8458</v>
      </c>
      <c r="C982" s="231">
        <v>4.37</v>
      </c>
      <c r="D982" s="231" t="s">
        <v>13904</v>
      </c>
      <c r="E982" s="232" t="s">
        <v>36703</v>
      </c>
      <c r="F982" s="232" t="s">
        <v>36704</v>
      </c>
    </row>
    <row r="983" spans="1:7">
      <c r="A983" s="9" t="s">
        <v>36706</v>
      </c>
      <c r="B983" s="9" t="s">
        <v>8424</v>
      </c>
      <c r="C983" s="231">
        <v>3.82</v>
      </c>
      <c r="D983" s="231" t="s">
        <v>13904</v>
      </c>
      <c r="E983" s="232" t="s">
        <v>36703</v>
      </c>
      <c r="F983" s="232" t="s">
        <v>36704</v>
      </c>
    </row>
    <row r="984" spans="1:7">
      <c r="A984" s="9" t="s">
        <v>36707</v>
      </c>
      <c r="B984" s="9" t="s">
        <v>8424</v>
      </c>
      <c r="C984" s="231">
        <v>3.97</v>
      </c>
      <c r="D984" s="231" t="s">
        <v>13904</v>
      </c>
      <c r="E984" s="232" t="s">
        <v>36703</v>
      </c>
      <c r="F984" s="232" t="s">
        <v>36704</v>
      </c>
    </row>
    <row r="985" spans="1:7">
      <c r="A985" s="9" t="s">
        <v>36708</v>
      </c>
      <c r="B985" s="9" t="s">
        <v>8424</v>
      </c>
      <c r="C985" s="231">
        <v>8.15</v>
      </c>
      <c r="D985" s="231" t="s">
        <v>13904</v>
      </c>
      <c r="E985" s="232" t="s">
        <v>36709</v>
      </c>
      <c r="F985" s="232" t="s">
        <v>36710</v>
      </c>
    </row>
    <row r="986" spans="1:7">
      <c r="A986" s="9" t="s">
        <v>36711</v>
      </c>
      <c r="B986" s="9" t="s">
        <v>8424</v>
      </c>
      <c r="C986" s="231">
        <v>3.32</v>
      </c>
      <c r="D986" s="231" t="s">
        <v>13904</v>
      </c>
      <c r="E986" s="232" t="s">
        <v>36709</v>
      </c>
      <c r="F986" s="232" t="s">
        <v>36710</v>
      </c>
    </row>
    <row r="987" spans="1:7">
      <c r="A987" s="9" t="s">
        <v>36712</v>
      </c>
      <c r="B987" s="9" t="s">
        <v>8424</v>
      </c>
      <c r="C987" s="231">
        <v>15.5</v>
      </c>
      <c r="D987" s="231" t="s">
        <v>13904</v>
      </c>
      <c r="E987" s="232" t="s">
        <v>36703</v>
      </c>
      <c r="F987" s="232" t="s">
        <v>36704</v>
      </c>
    </row>
    <row r="988" spans="1:7">
      <c r="A988" s="9" t="s">
        <v>36713</v>
      </c>
      <c r="B988" s="9" t="s">
        <v>8424</v>
      </c>
      <c r="C988" s="231">
        <v>20.98</v>
      </c>
      <c r="D988" s="231" t="s">
        <v>13904</v>
      </c>
      <c r="E988" s="232" t="s">
        <v>36703</v>
      </c>
      <c r="F988" s="232" t="s">
        <v>36704</v>
      </c>
    </row>
    <row r="989" spans="1:7">
      <c r="A989" s="9" t="s">
        <v>36714</v>
      </c>
      <c r="B989" s="9" t="s">
        <v>8458</v>
      </c>
      <c r="C989" s="231">
        <v>27.6</v>
      </c>
      <c r="D989" s="231" t="s">
        <v>30</v>
      </c>
      <c r="E989" s="232" t="s">
        <v>36715</v>
      </c>
      <c r="F989" s="232" t="s">
        <v>36716</v>
      </c>
    </row>
    <row r="990" spans="1:7">
      <c r="A990" s="9" t="s">
        <v>36717</v>
      </c>
      <c r="B990" s="9" t="s">
        <v>8458</v>
      </c>
      <c r="C990" s="231">
        <v>31.33</v>
      </c>
      <c r="D990" s="231" t="s">
        <v>30</v>
      </c>
      <c r="E990" s="232" t="s">
        <v>36715</v>
      </c>
      <c r="F990" s="232" t="s">
        <v>36716</v>
      </c>
    </row>
    <row r="991" spans="1:7">
      <c r="A991" s="9" t="s">
        <v>36718</v>
      </c>
      <c r="B991" s="9" t="s">
        <v>8458</v>
      </c>
      <c r="C991" s="231">
        <v>23.95</v>
      </c>
      <c r="D991" s="231" t="s">
        <v>30</v>
      </c>
      <c r="E991" s="232" t="s">
        <v>36715</v>
      </c>
      <c r="F991" s="232" t="s">
        <v>36716</v>
      </c>
    </row>
    <row r="992" spans="1:7" s="234" customFormat="1">
      <c r="A992" s="234" t="s">
        <v>36719</v>
      </c>
      <c r="B992" s="234" t="s">
        <v>8458</v>
      </c>
      <c r="C992" s="235">
        <v>24.02</v>
      </c>
      <c r="D992" s="235" t="s">
        <v>30</v>
      </c>
      <c r="E992" s="236" t="s">
        <v>36715</v>
      </c>
      <c r="F992" s="236" t="s">
        <v>36716</v>
      </c>
      <c r="G992" s="235"/>
    </row>
    <row r="993" spans="1:6">
      <c r="A993" s="9" t="s">
        <v>37697</v>
      </c>
      <c r="B993" s="9" t="s">
        <v>8430</v>
      </c>
      <c r="C993" s="231">
        <v>16.7</v>
      </c>
      <c r="D993" s="231" t="s">
        <v>30</v>
      </c>
      <c r="E993" s="232" t="s">
        <v>11066</v>
      </c>
      <c r="F993" s="232" t="s">
        <v>15042</v>
      </c>
    </row>
    <row r="994" spans="1:6">
      <c r="A994" s="9" t="s">
        <v>37698</v>
      </c>
      <c r="B994" s="9" t="s">
        <v>8424</v>
      </c>
      <c r="C994" s="231">
        <v>23.07</v>
      </c>
      <c r="D994" s="231" t="s">
        <v>30</v>
      </c>
      <c r="E994" s="232" t="s">
        <v>11066</v>
      </c>
      <c r="F994" s="232" t="s">
        <v>15042</v>
      </c>
    </row>
    <row r="995" spans="1:6">
      <c r="A995" s="9" t="s">
        <v>37699</v>
      </c>
      <c r="B995" s="9" t="s">
        <v>8424</v>
      </c>
      <c r="C995" s="231">
        <v>27.83</v>
      </c>
      <c r="D995" s="231" t="s">
        <v>30</v>
      </c>
      <c r="E995" s="232" t="s">
        <v>11066</v>
      </c>
      <c r="F995" s="232" t="s">
        <v>15042</v>
      </c>
    </row>
    <row r="996" spans="1:6">
      <c r="A996" s="9" t="s">
        <v>37700</v>
      </c>
      <c r="B996" s="9" t="s">
        <v>8424</v>
      </c>
      <c r="C996" s="231">
        <v>19.12</v>
      </c>
      <c r="D996" s="231" t="s">
        <v>30</v>
      </c>
      <c r="E996" s="232" t="s">
        <v>11066</v>
      </c>
      <c r="F996" s="232" t="s">
        <v>15042</v>
      </c>
    </row>
    <row r="997" spans="1:6">
      <c r="A997" s="9" t="s">
        <v>37701</v>
      </c>
      <c r="B997" s="9" t="s">
        <v>3772</v>
      </c>
      <c r="C997" s="231">
        <v>9.6199999999999992</v>
      </c>
      <c r="D997" s="231" t="s">
        <v>30</v>
      </c>
      <c r="E997" s="232" t="s">
        <v>11066</v>
      </c>
      <c r="F997" s="232" t="s">
        <v>15042</v>
      </c>
    </row>
    <row r="998" spans="1:6">
      <c r="A998" s="9" t="s">
        <v>37702</v>
      </c>
      <c r="B998" s="9" t="s">
        <v>8430</v>
      </c>
      <c r="C998" s="231">
        <v>16.27</v>
      </c>
      <c r="D998" s="231" t="s">
        <v>30</v>
      </c>
      <c r="E998" s="232" t="s">
        <v>11066</v>
      </c>
      <c r="F998" s="232" t="s">
        <v>15042</v>
      </c>
    </row>
    <row r="999" spans="1:6">
      <c r="A999" s="9" t="s">
        <v>37703</v>
      </c>
      <c r="B999" s="9" t="s">
        <v>8424</v>
      </c>
      <c r="C999" s="231">
        <v>20.62</v>
      </c>
      <c r="D999" s="231" t="s">
        <v>30</v>
      </c>
      <c r="E999" s="232" t="s">
        <v>11066</v>
      </c>
      <c r="F999" s="232" t="s">
        <v>15042</v>
      </c>
    </row>
    <row r="1000" spans="1:6">
      <c r="A1000" s="9" t="s">
        <v>37704</v>
      </c>
      <c r="B1000" s="9" t="s">
        <v>8424</v>
      </c>
      <c r="C1000" s="231">
        <v>12.38</v>
      </c>
      <c r="D1000" s="231" t="s">
        <v>30</v>
      </c>
      <c r="E1000" s="232" t="s">
        <v>11066</v>
      </c>
      <c r="F1000" s="232" t="s">
        <v>15042</v>
      </c>
    </row>
    <row r="1001" spans="1:6">
      <c r="A1001" s="9" t="s">
        <v>37705</v>
      </c>
      <c r="B1001" s="9" t="s">
        <v>8430</v>
      </c>
      <c r="C1001" s="231">
        <v>15.5</v>
      </c>
      <c r="D1001" s="231" t="s">
        <v>30</v>
      </c>
      <c r="E1001" s="232" t="s">
        <v>11066</v>
      </c>
      <c r="F1001" s="232" t="s">
        <v>15042</v>
      </c>
    </row>
    <row r="1002" spans="1:6">
      <c r="A1002" s="9" t="s">
        <v>37706</v>
      </c>
      <c r="B1002" s="9" t="s">
        <v>8430</v>
      </c>
      <c r="C1002" s="231">
        <v>8.65</v>
      </c>
      <c r="D1002" s="231" t="s">
        <v>30</v>
      </c>
      <c r="E1002" s="232" t="s">
        <v>11076</v>
      </c>
      <c r="F1002" s="232" t="s">
        <v>15049</v>
      </c>
    </row>
    <row r="1003" spans="1:6">
      <c r="A1003" s="9" t="s">
        <v>37707</v>
      </c>
      <c r="B1003" s="9" t="s">
        <v>3772</v>
      </c>
      <c r="C1003" s="231">
        <v>4.55</v>
      </c>
      <c r="D1003" s="231" t="s">
        <v>30</v>
      </c>
      <c r="E1003" s="232" t="s">
        <v>11076</v>
      </c>
      <c r="F1003" s="232" t="s">
        <v>15049</v>
      </c>
    </row>
    <row r="1004" spans="1:6">
      <c r="A1004" s="9" t="s">
        <v>37708</v>
      </c>
      <c r="B1004" s="9" t="s">
        <v>3772</v>
      </c>
      <c r="C1004" s="231">
        <v>6.43</v>
      </c>
      <c r="D1004" s="231" t="s">
        <v>30</v>
      </c>
      <c r="E1004" s="232" t="s">
        <v>11076</v>
      </c>
      <c r="F1004" s="232" t="s">
        <v>15049</v>
      </c>
    </row>
    <row r="1005" spans="1:6">
      <c r="A1005" s="9" t="s">
        <v>37709</v>
      </c>
      <c r="B1005" s="9" t="s">
        <v>3772</v>
      </c>
      <c r="C1005" s="231">
        <v>12.68</v>
      </c>
      <c r="D1005" s="231" t="s">
        <v>30</v>
      </c>
      <c r="E1005" s="232" t="s">
        <v>11076</v>
      </c>
      <c r="F1005" s="232" t="s">
        <v>15049</v>
      </c>
    </row>
    <row r="1006" spans="1:6">
      <c r="A1006" s="9" t="s">
        <v>37710</v>
      </c>
      <c r="B1006" s="9" t="s">
        <v>8428</v>
      </c>
      <c r="C1006" s="231">
        <v>10.47</v>
      </c>
      <c r="D1006" s="231" t="s">
        <v>30</v>
      </c>
      <c r="E1006" s="232" t="s">
        <v>11076</v>
      </c>
      <c r="F1006" s="232" t="s">
        <v>15049</v>
      </c>
    </row>
    <row r="1007" spans="1:6">
      <c r="A1007" s="9" t="s">
        <v>37711</v>
      </c>
      <c r="B1007" s="9" t="s">
        <v>8428</v>
      </c>
      <c r="C1007" s="231">
        <v>15.57</v>
      </c>
      <c r="D1007" s="231" t="s">
        <v>30</v>
      </c>
      <c r="E1007" s="232" t="s">
        <v>11076</v>
      </c>
      <c r="F1007" s="232" t="s">
        <v>15049</v>
      </c>
    </row>
    <row r="1008" spans="1:6">
      <c r="A1008" s="9" t="s">
        <v>37712</v>
      </c>
      <c r="B1008" s="9" t="s">
        <v>3772</v>
      </c>
      <c r="C1008" s="231">
        <v>4.43</v>
      </c>
      <c r="D1008" s="231" t="s">
        <v>30</v>
      </c>
      <c r="E1008" s="232" t="s">
        <v>11076</v>
      </c>
      <c r="F1008" s="232" t="s">
        <v>15049</v>
      </c>
    </row>
    <row r="1009" spans="1:7">
      <c r="A1009" s="9" t="s">
        <v>37713</v>
      </c>
      <c r="B1009" s="9" t="s">
        <v>14316</v>
      </c>
      <c r="C1009" s="231">
        <v>4.5199999999999996</v>
      </c>
      <c r="D1009" s="231" t="s">
        <v>13904</v>
      </c>
      <c r="E1009" s="232" t="s">
        <v>11076</v>
      </c>
      <c r="F1009" s="232" t="s">
        <v>15049</v>
      </c>
    </row>
    <row r="1010" spans="1:7">
      <c r="A1010" s="9" t="s">
        <v>37714</v>
      </c>
      <c r="B1010" s="9" t="s">
        <v>8424</v>
      </c>
      <c r="C1010" s="231">
        <v>19.93</v>
      </c>
      <c r="D1010" s="231" t="s">
        <v>30</v>
      </c>
      <c r="E1010" s="232" t="s">
        <v>11076</v>
      </c>
      <c r="F1010" s="232" t="s">
        <v>15049</v>
      </c>
      <c r="G1010" s="232"/>
    </row>
    <row r="1011" spans="1:7">
      <c r="A1011" s="9" t="s">
        <v>37715</v>
      </c>
      <c r="B1011" s="9" t="s">
        <v>8424</v>
      </c>
      <c r="C1011" s="231">
        <v>10.72</v>
      </c>
      <c r="D1011" s="231" t="s">
        <v>13904</v>
      </c>
      <c r="E1011" s="232" t="s">
        <v>11092</v>
      </c>
      <c r="F1011" s="232" t="s">
        <v>16125</v>
      </c>
      <c r="G1011" s="232"/>
    </row>
    <row r="1012" spans="1:7">
      <c r="A1012" s="9" t="s">
        <v>37716</v>
      </c>
      <c r="B1012" s="9" t="s">
        <v>8475</v>
      </c>
      <c r="C1012" s="231">
        <v>11.82</v>
      </c>
      <c r="D1012" s="231" t="s">
        <v>13904</v>
      </c>
      <c r="E1012" s="232" t="s">
        <v>11092</v>
      </c>
      <c r="F1012" s="232" t="s">
        <v>16125</v>
      </c>
    </row>
    <row r="1013" spans="1:7">
      <c r="A1013" s="9" t="s">
        <v>37717</v>
      </c>
      <c r="B1013" s="9" t="s">
        <v>8424</v>
      </c>
      <c r="C1013" s="231">
        <v>10.32</v>
      </c>
      <c r="D1013" s="231" t="s">
        <v>13904</v>
      </c>
      <c r="E1013" s="232" t="s">
        <v>11092</v>
      </c>
      <c r="F1013" s="232" t="s">
        <v>16125</v>
      </c>
      <c r="G1013" s="232"/>
    </row>
    <row r="1014" spans="1:7">
      <c r="A1014" s="9" t="s">
        <v>37718</v>
      </c>
      <c r="B1014" s="9" t="s">
        <v>8424</v>
      </c>
      <c r="C1014" s="231">
        <v>3.43</v>
      </c>
      <c r="D1014" s="231" t="s">
        <v>13904</v>
      </c>
      <c r="E1014" s="232" t="s">
        <v>11102</v>
      </c>
      <c r="F1014" s="232" t="s">
        <v>16125</v>
      </c>
    </row>
    <row r="1015" spans="1:7">
      <c r="A1015" s="9" t="s">
        <v>37719</v>
      </c>
      <c r="B1015" s="9" t="s">
        <v>8424</v>
      </c>
      <c r="C1015" s="231">
        <v>7.92</v>
      </c>
      <c r="D1015" s="231" t="s">
        <v>13904</v>
      </c>
      <c r="E1015" s="232" t="s">
        <v>11102</v>
      </c>
      <c r="F1015" s="232" t="s">
        <v>16125</v>
      </c>
    </row>
    <row r="1016" spans="1:7">
      <c r="A1016" s="164" t="s">
        <v>37720</v>
      </c>
      <c r="B1016" s="9" t="s">
        <v>8424</v>
      </c>
      <c r="C1016" s="231">
        <v>2.88</v>
      </c>
      <c r="D1016" s="231" t="s">
        <v>13904</v>
      </c>
      <c r="E1016" s="232" t="s">
        <v>11102</v>
      </c>
      <c r="F1016" s="232" t="s">
        <v>16125</v>
      </c>
      <c r="G1016" s="232"/>
    </row>
    <row r="1017" spans="1:7">
      <c r="A1017" s="9" t="s">
        <v>37721</v>
      </c>
      <c r="B1017" s="9" t="s">
        <v>8424</v>
      </c>
      <c r="C1017" s="231">
        <v>2.98</v>
      </c>
      <c r="D1017" s="231" t="s">
        <v>13904</v>
      </c>
      <c r="E1017" s="232" t="s">
        <v>11102</v>
      </c>
      <c r="F1017" s="232" t="s">
        <v>16125</v>
      </c>
    </row>
    <row r="1018" spans="1:7">
      <c r="A1018" s="164" t="s">
        <v>37722</v>
      </c>
      <c r="B1018" s="9" t="s">
        <v>8424</v>
      </c>
      <c r="C1018" s="231">
        <v>3.35</v>
      </c>
      <c r="D1018" s="231" t="s">
        <v>13904</v>
      </c>
      <c r="E1018" s="232" t="s">
        <v>11102</v>
      </c>
      <c r="F1018" s="232" t="s">
        <v>16125</v>
      </c>
      <c r="G1018" s="232"/>
    </row>
    <row r="1019" spans="1:7">
      <c r="A1019" s="9" t="s">
        <v>37723</v>
      </c>
      <c r="B1019" s="9" t="s">
        <v>8424</v>
      </c>
      <c r="C1019" s="231">
        <v>3.52</v>
      </c>
      <c r="D1019" s="231" t="s">
        <v>13904</v>
      </c>
      <c r="E1019" s="232" t="s">
        <v>11102</v>
      </c>
      <c r="F1019" s="232" t="s">
        <v>16125</v>
      </c>
    </row>
    <row r="1020" spans="1:7">
      <c r="A1020" s="9" t="s">
        <v>37724</v>
      </c>
      <c r="B1020" s="9" t="s">
        <v>8424</v>
      </c>
      <c r="C1020" s="231">
        <v>3</v>
      </c>
      <c r="D1020" s="231" t="s">
        <v>13904</v>
      </c>
      <c r="E1020" s="232" t="s">
        <v>11102</v>
      </c>
      <c r="F1020" s="232" t="s">
        <v>16125</v>
      </c>
    </row>
    <row r="1021" spans="1:7">
      <c r="A1021" s="9" t="s">
        <v>37725</v>
      </c>
      <c r="B1021" s="9" t="s">
        <v>8424</v>
      </c>
      <c r="C1021" s="231">
        <v>3.38</v>
      </c>
      <c r="D1021" s="231" t="s">
        <v>13904</v>
      </c>
      <c r="E1021" s="232" t="s">
        <v>11102</v>
      </c>
      <c r="F1021" s="232" t="s">
        <v>16125</v>
      </c>
    </row>
    <row r="1022" spans="1:7">
      <c r="A1022" s="9" t="s">
        <v>37726</v>
      </c>
      <c r="B1022" s="9" t="s">
        <v>8424</v>
      </c>
      <c r="C1022" s="231">
        <v>3.93</v>
      </c>
      <c r="D1022" s="231" t="s">
        <v>13904</v>
      </c>
      <c r="E1022" s="232" t="s">
        <v>11102</v>
      </c>
      <c r="F1022" s="232" t="s">
        <v>16125</v>
      </c>
    </row>
    <row r="1023" spans="1:7">
      <c r="A1023" s="9" t="s">
        <v>37727</v>
      </c>
      <c r="B1023" s="9" t="s">
        <v>8424</v>
      </c>
      <c r="C1023" s="231">
        <v>2.93</v>
      </c>
      <c r="D1023" s="231" t="s">
        <v>13904</v>
      </c>
      <c r="E1023" s="232" t="s">
        <v>11102</v>
      </c>
      <c r="F1023" s="232" t="s">
        <v>16125</v>
      </c>
    </row>
    <row r="1024" spans="1:7">
      <c r="A1024" s="9" t="s">
        <v>37728</v>
      </c>
      <c r="B1024" s="9" t="s">
        <v>8424</v>
      </c>
      <c r="C1024" s="231">
        <v>3.18</v>
      </c>
      <c r="D1024" s="231" t="s">
        <v>13904</v>
      </c>
      <c r="E1024" s="232" t="s">
        <v>11102</v>
      </c>
      <c r="F1024" s="232" t="s">
        <v>16125</v>
      </c>
    </row>
    <row r="1025" spans="1:7">
      <c r="A1025" s="9" t="s">
        <v>37729</v>
      </c>
      <c r="B1025" s="9" t="s">
        <v>8458</v>
      </c>
      <c r="C1025" s="231">
        <v>23.47</v>
      </c>
      <c r="D1025" s="231" t="s">
        <v>30</v>
      </c>
      <c r="E1025" s="232" t="s">
        <v>17591</v>
      </c>
      <c r="F1025" s="232" t="s">
        <v>15049</v>
      </c>
    </row>
    <row r="1026" spans="1:7">
      <c r="A1026" s="9" t="s">
        <v>37730</v>
      </c>
      <c r="B1026" s="9" t="s">
        <v>8458</v>
      </c>
      <c r="C1026" s="231">
        <v>25.8</v>
      </c>
      <c r="D1026" s="231" t="s">
        <v>30</v>
      </c>
      <c r="E1026" s="232" t="s">
        <v>17591</v>
      </c>
      <c r="F1026" s="232" t="s">
        <v>15049</v>
      </c>
    </row>
    <row r="1027" spans="1:7" s="234" customFormat="1">
      <c r="A1027" s="234" t="s">
        <v>37731</v>
      </c>
      <c r="B1027" s="234" t="s">
        <v>8458</v>
      </c>
      <c r="C1027" s="235">
        <v>27.18</v>
      </c>
      <c r="D1027" s="235" t="s">
        <v>30</v>
      </c>
      <c r="E1027" s="236" t="s">
        <v>17591</v>
      </c>
      <c r="F1027" s="236" t="s">
        <v>15049</v>
      </c>
      <c r="G1027" s="235"/>
    </row>
    <row r="1028" spans="1:7">
      <c r="A1028" s="9" t="s">
        <v>38745</v>
      </c>
      <c r="B1028" s="9" t="s">
        <v>8424</v>
      </c>
      <c r="C1028" s="231">
        <v>17.7</v>
      </c>
      <c r="D1028" s="231" t="s">
        <v>30</v>
      </c>
      <c r="E1028" s="232" t="s">
        <v>11066</v>
      </c>
      <c r="F1028" s="232" t="s">
        <v>15042</v>
      </c>
    </row>
    <row r="1029" spans="1:7">
      <c r="A1029" s="9" t="s">
        <v>38746</v>
      </c>
      <c r="B1029" s="9" t="s">
        <v>8424</v>
      </c>
      <c r="C1029" s="231">
        <v>22.83</v>
      </c>
      <c r="D1029" s="231" t="s">
        <v>30</v>
      </c>
      <c r="E1029" s="232" t="s">
        <v>38747</v>
      </c>
      <c r="F1029" s="232" t="s">
        <v>38748</v>
      </c>
    </row>
    <row r="1030" spans="1:7">
      <c r="A1030" s="9" t="s">
        <v>38749</v>
      </c>
      <c r="B1030" s="9" t="s">
        <v>8424</v>
      </c>
      <c r="C1030" s="231">
        <v>23.77</v>
      </c>
      <c r="D1030" s="231" t="s">
        <v>30</v>
      </c>
      <c r="E1030" s="232" t="s">
        <v>38747</v>
      </c>
      <c r="F1030" s="232" t="s">
        <v>38748</v>
      </c>
    </row>
    <row r="1031" spans="1:7">
      <c r="A1031" s="9" t="s">
        <v>38750</v>
      </c>
      <c r="B1031" s="9" t="s">
        <v>8424</v>
      </c>
      <c r="C1031" s="231">
        <v>8.3000000000000007</v>
      </c>
      <c r="D1031" s="231" t="s">
        <v>30</v>
      </c>
      <c r="E1031" s="232" t="s">
        <v>11066</v>
      </c>
      <c r="F1031" s="232" t="s">
        <v>15042</v>
      </c>
    </row>
    <row r="1032" spans="1:7">
      <c r="A1032" s="9" t="s">
        <v>38751</v>
      </c>
      <c r="B1032" s="9" t="s">
        <v>8424</v>
      </c>
      <c r="C1032" s="231">
        <v>14.85</v>
      </c>
      <c r="D1032" s="231" t="s">
        <v>30</v>
      </c>
      <c r="E1032" s="232" t="s">
        <v>11066</v>
      </c>
      <c r="F1032" s="232" t="s">
        <v>15042</v>
      </c>
    </row>
    <row r="1033" spans="1:7">
      <c r="A1033" s="9" t="s">
        <v>38752</v>
      </c>
      <c r="B1033" s="9" t="s">
        <v>8424</v>
      </c>
      <c r="C1033" s="231">
        <v>6.72</v>
      </c>
      <c r="D1033" s="231" t="s">
        <v>30</v>
      </c>
      <c r="E1033" s="232" t="s">
        <v>11066</v>
      </c>
      <c r="F1033" s="232" t="s">
        <v>15042</v>
      </c>
    </row>
    <row r="1034" spans="1:7">
      <c r="A1034" s="9" t="s">
        <v>38753</v>
      </c>
      <c r="B1034" s="9" t="s">
        <v>8424</v>
      </c>
      <c r="C1034" s="231">
        <v>15.05</v>
      </c>
      <c r="D1034" s="231" t="s">
        <v>30</v>
      </c>
      <c r="E1034" s="232" t="s">
        <v>11066</v>
      </c>
      <c r="F1034" s="232" t="s">
        <v>15042</v>
      </c>
    </row>
    <row r="1035" spans="1:7">
      <c r="A1035" s="9" t="s">
        <v>38754</v>
      </c>
      <c r="B1035" s="9" t="s">
        <v>8424</v>
      </c>
      <c r="C1035" s="231">
        <v>8.07</v>
      </c>
      <c r="D1035" s="231" t="s">
        <v>30</v>
      </c>
      <c r="E1035" s="232" t="s">
        <v>11066</v>
      </c>
      <c r="F1035" s="232" t="s">
        <v>15042</v>
      </c>
    </row>
    <row r="1036" spans="1:7">
      <c r="A1036" s="9" t="s">
        <v>38755</v>
      </c>
      <c r="B1036" s="9" t="s">
        <v>8458</v>
      </c>
      <c r="C1036" s="231">
        <v>22.35</v>
      </c>
      <c r="D1036" s="231" t="s">
        <v>30</v>
      </c>
      <c r="E1036" s="232" t="s">
        <v>11076</v>
      </c>
      <c r="F1036" s="232" t="s">
        <v>15049</v>
      </c>
    </row>
    <row r="1037" spans="1:7">
      <c r="A1037" s="9" t="s">
        <v>38756</v>
      </c>
      <c r="B1037" s="9" t="s">
        <v>8428</v>
      </c>
      <c r="C1037" s="231">
        <v>15.43</v>
      </c>
      <c r="D1037" s="231" t="s">
        <v>30</v>
      </c>
      <c r="E1037" s="232" t="s">
        <v>11076</v>
      </c>
      <c r="F1037" s="232" t="s">
        <v>15049</v>
      </c>
    </row>
    <row r="1038" spans="1:7">
      <c r="A1038" s="9" t="s">
        <v>38757</v>
      </c>
      <c r="B1038" s="9" t="s">
        <v>8424</v>
      </c>
      <c r="C1038" s="231">
        <v>11.87</v>
      </c>
      <c r="D1038" s="231" t="s">
        <v>30</v>
      </c>
      <c r="E1038" s="232" t="s">
        <v>11076</v>
      </c>
      <c r="F1038" s="232" t="s">
        <v>15049</v>
      </c>
    </row>
    <row r="1039" spans="1:7">
      <c r="A1039" s="9" t="s">
        <v>38758</v>
      </c>
      <c r="B1039" s="9" t="s">
        <v>8458</v>
      </c>
      <c r="C1039" s="231">
        <v>18.2</v>
      </c>
      <c r="D1039" s="231" t="s">
        <v>30</v>
      </c>
      <c r="E1039" s="232" t="s">
        <v>11076</v>
      </c>
      <c r="F1039" s="232" t="s">
        <v>15049</v>
      </c>
    </row>
    <row r="1040" spans="1:7">
      <c r="A1040" s="9" t="s">
        <v>38759</v>
      </c>
      <c r="B1040" s="9" t="s">
        <v>3772</v>
      </c>
      <c r="C1040" s="231">
        <v>4.8</v>
      </c>
      <c r="D1040" s="231" t="s">
        <v>30</v>
      </c>
      <c r="E1040" s="232" t="s">
        <v>11076</v>
      </c>
      <c r="F1040" s="232" t="s">
        <v>15049</v>
      </c>
    </row>
    <row r="1041" spans="1:7">
      <c r="A1041" s="9" t="s">
        <v>38760</v>
      </c>
      <c r="B1041" s="9" t="s">
        <v>8428</v>
      </c>
      <c r="C1041" s="231">
        <v>15.55</v>
      </c>
      <c r="D1041" s="231" t="s">
        <v>30</v>
      </c>
      <c r="E1041" s="232" t="s">
        <v>11076</v>
      </c>
      <c r="F1041" s="232" t="s">
        <v>15049</v>
      </c>
    </row>
    <row r="1042" spans="1:7">
      <c r="A1042" s="9" t="s">
        <v>38761</v>
      </c>
      <c r="B1042" s="9" t="s">
        <v>8458</v>
      </c>
      <c r="C1042" s="231">
        <v>18.12</v>
      </c>
      <c r="D1042" s="231" t="s">
        <v>30</v>
      </c>
      <c r="E1042" s="232" t="s">
        <v>11076</v>
      </c>
      <c r="F1042" s="232" t="s">
        <v>15049</v>
      </c>
    </row>
    <row r="1043" spans="1:7">
      <c r="A1043" s="9" t="s">
        <v>38762</v>
      </c>
      <c r="B1043" s="9" t="s">
        <v>8424</v>
      </c>
      <c r="C1043" s="231">
        <v>13.63</v>
      </c>
      <c r="D1043" s="231" t="s">
        <v>30</v>
      </c>
      <c r="E1043" s="232" t="s">
        <v>11076</v>
      </c>
      <c r="F1043" s="232" t="s">
        <v>15049</v>
      </c>
    </row>
    <row r="1044" spans="1:7">
      <c r="A1044" s="9" t="s">
        <v>38763</v>
      </c>
      <c r="B1044" s="9" t="s">
        <v>25377</v>
      </c>
      <c r="C1044" s="231">
        <v>6.98</v>
      </c>
      <c r="D1044" s="231" t="s">
        <v>30</v>
      </c>
      <c r="E1044" s="232" t="s">
        <v>11076</v>
      </c>
      <c r="F1044" s="232" t="s">
        <v>15049</v>
      </c>
    </row>
    <row r="1045" spans="1:7">
      <c r="A1045" s="9" t="s">
        <v>38764</v>
      </c>
      <c r="B1045" s="9" t="s">
        <v>8424</v>
      </c>
      <c r="C1045" s="231">
        <v>3.58</v>
      </c>
      <c r="D1045" s="231" t="s">
        <v>13904</v>
      </c>
      <c r="E1045" s="232" t="s">
        <v>11102</v>
      </c>
      <c r="F1045" s="232" t="s">
        <v>16125</v>
      </c>
      <c r="G1045" s="232"/>
    </row>
    <row r="1046" spans="1:7">
      <c r="A1046" s="9" t="s">
        <v>38765</v>
      </c>
      <c r="B1046" s="9" t="s">
        <v>8424</v>
      </c>
      <c r="C1046" s="231">
        <v>4.12</v>
      </c>
      <c r="D1046" s="231" t="s">
        <v>13904</v>
      </c>
      <c r="E1046" s="232" t="s">
        <v>11102</v>
      </c>
      <c r="F1046" s="232" t="s">
        <v>16125</v>
      </c>
      <c r="G1046" s="232"/>
    </row>
    <row r="1047" spans="1:7">
      <c r="A1047" s="9" t="s">
        <v>38766</v>
      </c>
      <c r="B1047" s="9" t="s">
        <v>8424</v>
      </c>
      <c r="C1047" s="231">
        <v>4.08</v>
      </c>
      <c r="D1047" s="231" t="s">
        <v>13904</v>
      </c>
      <c r="E1047" s="232" t="s">
        <v>11102</v>
      </c>
      <c r="F1047" s="232" t="s">
        <v>16125</v>
      </c>
    </row>
    <row r="1048" spans="1:7">
      <c r="A1048" s="9" t="s">
        <v>38767</v>
      </c>
      <c r="B1048" s="9" t="s">
        <v>8424</v>
      </c>
      <c r="C1048" s="231">
        <v>3.35</v>
      </c>
      <c r="D1048" s="231" t="s">
        <v>13904</v>
      </c>
      <c r="E1048" s="232" t="s">
        <v>11102</v>
      </c>
      <c r="F1048" s="232" t="s">
        <v>16125</v>
      </c>
      <c r="G1048" s="232"/>
    </row>
    <row r="1049" spans="1:7">
      <c r="A1049" s="9" t="s">
        <v>38768</v>
      </c>
      <c r="B1049" s="9" t="s">
        <v>8424</v>
      </c>
      <c r="C1049" s="231">
        <v>3.6</v>
      </c>
      <c r="D1049" s="231" t="s">
        <v>13904</v>
      </c>
      <c r="E1049" s="232" t="s">
        <v>11102</v>
      </c>
      <c r="F1049" s="232" t="s">
        <v>16125</v>
      </c>
    </row>
    <row r="1050" spans="1:7">
      <c r="A1050" s="9" t="s">
        <v>38769</v>
      </c>
      <c r="B1050" s="9" t="s">
        <v>8424</v>
      </c>
      <c r="C1050" s="231">
        <v>2.95</v>
      </c>
      <c r="D1050" s="231" t="s">
        <v>13904</v>
      </c>
      <c r="E1050" s="232" t="s">
        <v>11102</v>
      </c>
      <c r="F1050" s="232" t="s">
        <v>16125</v>
      </c>
    </row>
    <row r="1051" spans="1:7">
      <c r="A1051" s="164" t="s">
        <v>38770</v>
      </c>
      <c r="B1051" s="9" t="s">
        <v>8424</v>
      </c>
      <c r="C1051" s="231">
        <v>3.62</v>
      </c>
      <c r="D1051" s="231" t="s">
        <v>13904</v>
      </c>
      <c r="E1051" s="232" t="s">
        <v>11102</v>
      </c>
      <c r="F1051" s="232" t="s">
        <v>16125</v>
      </c>
      <c r="G1051" s="232"/>
    </row>
    <row r="1052" spans="1:7">
      <c r="A1052" s="9" t="s">
        <v>38771</v>
      </c>
      <c r="B1052" s="9" t="s">
        <v>8424</v>
      </c>
      <c r="C1052" s="231">
        <v>19.95</v>
      </c>
      <c r="D1052" s="231" t="s">
        <v>13904</v>
      </c>
      <c r="E1052" s="232" t="s">
        <v>11102</v>
      </c>
      <c r="F1052" s="232" t="s">
        <v>16125</v>
      </c>
    </row>
    <row r="1053" spans="1:7">
      <c r="A1053" s="164" t="s">
        <v>38772</v>
      </c>
      <c r="B1053" s="9" t="s">
        <v>8458</v>
      </c>
      <c r="C1053" s="231">
        <v>24.87</v>
      </c>
      <c r="D1053" s="231" t="s">
        <v>30</v>
      </c>
      <c r="E1053" s="232" t="s">
        <v>17591</v>
      </c>
      <c r="F1053" s="232" t="s">
        <v>15049</v>
      </c>
      <c r="G1053" s="232"/>
    </row>
    <row r="1054" spans="1:7">
      <c r="A1054" s="9" t="s">
        <v>38773</v>
      </c>
      <c r="B1054" s="9" t="s">
        <v>8458</v>
      </c>
      <c r="C1054" s="231">
        <v>25.35</v>
      </c>
      <c r="D1054" s="231" t="s">
        <v>30</v>
      </c>
      <c r="E1054" s="232" t="s">
        <v>17591</v>
      </c>
      <c r="F1054" s="232" t="s">
        <v>15049</v>
      </c>
    </row>
    <row r="1055" spans="1:7">
      <c r="A1055" s="9" t="s">
        <v>38774</v>
      </c>
      <c r="B1055" s="9" t="s">
        <v>8475</v>
      </c>
      <c r="C1055" s="231">
        <v>10.78</v>
      </c>
      <c r="D1055" s="231" t="s">
        <v>13904</v>
      </c>
      <c r="E1055" s="232" t="s">
        <v>11092</v>
      </c>
      <c r="F1055" s="232" t="s">
        <v>16125</v>
      </c>
    </row>
    <row r="1056" spans="1:7">
      <c r="A1056" s="9" t="s">
        <v>38775</v>
      </c>
      <c r="B1056" s="9" t="s">
        <v>8475</v>
      </c>
      <c r="C1056" s="231">
        <v>10.97</v>
      </c>
      <c r="D1056" s="231" t="s">
        <v>13904</v>
      </c>
      <c r="E1056" s="232" t="s">
        <v>11092</v>
      </c>
      <c r="F1056" s="232" t="s">
        <v>16125</v>
      </c>
    </row>
    <row r="1057" spans="1:7" s="234" customFormat="1">
      <c r="A1057" s="234" t="s">
        <v>38776</v>
      </c>
      <c r="B1057" s="234" t="s">
        <v>8424</v>
      </c>
      <c r="C1057" s="235">
        <v>9.27</v>
      </c>
      <c r="D1057" s="235" t="s">
        <v>13904</v>
      </c>
      <c r="E1057" s="236" t="s">
        <v>38777</v>
      </c>
      <c r="F1057" s="236" t="s">
        <v>38778</v>
      </c>
      <c r="G1057" s="235"/>
    </row>
  </sheetData>
  <autoFilter ref="A1:J1"/>
  <phoneticPr fontId="51" type="noConversion"/>
  <pageMargins left="0.7" right="0.7" top="0.75" bottom="0.75" header="0.3" footer="0.3"/>
  <pageSetup paperSize="9" orientation="portrait" horizontalDpi="100" verticalDpi="1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"/>
  <sheetViews>
    <sheetView workbookViewId="0">
      <selection activeCell="A2" sqref="A2:AD9"/>
    </sheetView>
  </sheetViews>
  <sheetFormatPr defaultColWidth="9" defaultRowHeight="21.75" customHeight="1"/>
  <cols>
    <col min="1" max="1" width="9" customWidth="1"/>
  </cols>
  <sheetData>
    <row r="1" spans="1:30" s="2" customFormat="1" ht="21.75" customHeight="1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3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91</v>
      </c>
      <c r="R1" s="4" t="s">
        <v>92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10" t="e">
        <f>IF(P1,CONCATENATE(C1,Y1),0)</f>
        <v>#VALUE!</v>
      </c>
      <c r="AA1" s="4" t="s">
        <v>25</v>
      </c>
      <c r="AB1" s="4" t="s">
        <v>26</v>
      </c>
      <c r="AC1" s="128" t="s">
        <v>136</v>
      </c>
      <c r="AD1" s="125" t="s">
        <v>137</v>
      </c>
    </row>
    <row r="2" spans="1:30" s="2" customFormat="1" ht="24" customHeight="1">
      <c r="A2" s="26">
        <v>42795</v>
      </c>
      <c r="B2" s="22" t="str">
        <f>in!B1</f>
        <v>INDEX</v>
      </c>
      <c r="C2" s="6">
        <f>in!AI1</f>
        <v>0</v>
      </c>
      <c r="D2" s="6" t="str">
        <f>in!C1</f>
        <v>INDEX</v>
      </c>
      <c r="E2" s="6" t="str">
        <f>in!D1</f>
        <v>HKEXONPEP00003410</v>
      </c>
      <c r="F2" s="5">
        <f>in!E1</f>
        <v>42851</v>
      </c>
      <c r="G2" s="6" t="str">
        <f>in!F1</f>
        <v>HS114</v>
      </c>
      <c r="H2" s="6" t="str">
        <f>in!G1</f>
        <v>FCHGV55BBXX</v>
      </c>
      <c r="I2" s="6">
        <f>in!J1</f>
        <v>1</v>
      </c>
      <c r="J2" s="6" t="str">
        <f>in!K1</f>
        <v>良</v>
      </c>
      <c r="K2" s="6" t="s">
        <v>28</v>
      </c>
      <c r="L2" s="6">
        <f>in!$AG1</f>
        <v>0</v>
      </c>
      <c r="M2" s="6" t="str">
        <f>in!AP1</f>
        <v>HS4000 PE101+8+101;0201+0201;新库库检;</v>
      </c>
      <c r="N2" s="6">
        <f>in!Y1</f>
        <v>0</v>
      </c>
      <c r="O2" s="6" t="str">
        <f>in!O1</f>
        <v>100;100</v>
      </c>
      <c r="P2" s="6">
        <f>in!N1</f>
        <v>71026.820000000007</v>
      </c>
      <c r="Q2" s="6">
        <f>in!P1</f>
        <v>4309650</v>
      </c>
      <c r="R2" s="6">
        <f>in!Q1</f>
        <v>3225159</v>
      </c>
      <c r="S2" s="6">
        <f>in!R1</f>
        <v>74.84</v>
      </c>
      <c r="T2" s="6">
        <f>in!S1</f>
        <v>0</v>
      </c>
      <c r="U2" s="6">
        <f>in!T1</f>
        <v>0</v>
      </c>
      <c r="V2" s="6" t="str">
        <f>in!V1</f>
        <v>48.97;48.70</v>
      </c>
      <c r="W2" s="6" t="str">
        <f>in!W1</f>
        <v>97.71;95.05</v>
      </c>
      <c r="X2" s="6" t="str">
        <f>in!X1</f>
        <v>93.64;88.40</v>
      </c>
      <c r="Y2" s="6"/>
      <c r="Z2" s="6"/>
      <c r="AA2" s="11">
        <v>0</v>
      </c>
      <c r="AB2" s="40" t="s">
        <v>304</v>
      </c>
      <c r="AC2" s="121" t="s">
        <v>2545</v>
      </c>
      <c r="AD2" s="119"/>
    </row>
    <row r="3" spans="1:30" s="2" customFormat="1" ht="24" customHeight="1">
      <c r="A3" s="25">
        <v>42795</v>
      </c>
      <c r="B3" s="21" t="str">
        <f>in!B2</f>
        <v>INDEX</v>
      </c>
      <c r="C3" s="8">
        <f>in!AI2</f>
        <v>0</v>
      </c>
      <c r="D3" s="8" t="str">
        <f>in!C2</f>
        <v>INDEX</v>
      </c>
      <c r="E3" s="8" t="str">
        <f>in!D2</f>
        <v>HKEXONPEP00003410</v>
      </c>
      <c r="F3" s="7">
        <f>in!E2</f>
        <v>42851</v>
      </c>
      <c r="G3" s="8" t="str">
        <f>in!F2</f>
        <v>HS114</v>
      </c>
      <c r="H3" s="8" t="str">
        <f>in!G2</f>
        <v>FCHGV55BBXX</v>
      </c>
      <c r="I3" s="8">
        <f>in!J2</f>
        <v>2</v>
      </c>
      <c r="J3" s="8" t="str">
        <f>in!K2</f>
        <v>良</v>
      </c>
      <c r="K3" s="8" t="s">
        <v>28</v>
      </c>
      <c r="L3" s="8">
        <f>in!$AG2</f>
        <v>0</v>
      </c>
      <c r="M3" s="8" t="str">
        <f>in!AP2</f>
        <v>HS4000 PE101+8+101;0201+0201;新库库检;</v>
      </c>
      <c r="N3" s="8">
        <f>in!Y2</f>
        <v>0</v>
      </c>
      <c r="O3" s="8" t="str">
        <f>in!O2</f>
        <v>100;100</v>
      </c>
      <c r="P3" s="8">
        <f>in!N2</f>
        <v>70811.16</v>
      </c>
      <c r="Q3" s="8">
        <f>in!P2</f>
        <v>4309650</v>
      </c>
      <c r="R3" s="8">
        <f>in!Q2</f>
        <v>3212785</v>
      </c>
      <c r="S3" s="8">
        <f>in!R2</f>
        <v>74.55</v>
      </c>
      <c r="T3" s="8">
        <f>in!S2</f>
        <v>0</v>
      </c>
      <c r="U3" s="8">
        <f>in!T2</f>
        <v>0</v>
      </c>
      <c r="V3" s="8" t="str">
        <f>in!V2</f>
        <v>49.03;48.77</v>
      </c>
      <c r="W3" s="8" t="str">
        <f>in!W2</f>
        <v>97.53;95.08</v>
      </c>
      <c r="X3" s="8" t="str">
        <f>in!X2</f>
        <v>93.25;88.48</v>
      </c>
      <c r="Y3" s="8"/>
      <c r="Z3" s="8"/>
      <c r="AA3" s="12">
        <v>0</v>
      </c>
      <c r="AB3" s="41" t="s">
        <v>314</v>
      </c>
      <c r="AC3" s="120" t="s">
        <v>2545</v>
      </c>
      <c r="AD3" s="120"/>
    </row>
    <row r="4" spans="1:30" s="2" customFormat="1" ht="24" customHeight="1">
      <c r="A4" s="25">
        <v>42795</v>
      </c>
      <c r="B4" s="21" t="str">
        <f>in!B3</f>
        <v>INDEX</v>
      </c>
      <c r="C4" s="8">
        <f>in!AI3</f>
        <v>0</v>
      </c>
      <c r="D4" s="8" t="str">
        <f>in!C3</f>
        <v>INDEX</v>
      </c>
      <c r="E4" s="8" t="str">
        <f>in!D3</f>
        <v>HKEXONPEP00003411</v>
      </c>
      <c r="F4" s="7">
        <f>in!E3</f>
        <v>42851</v>
      </c>
      <c r="G4" s="8" t="str">
        <f>in!F3</f>
        <v>HS114</v>
      </c>
      <c r="H4" s="8" t="str">
        <f>in!G3</f>
        <v>FCHGV55BBXX</v>
      </c>
      <c r="I4" s="8">
        <f>in!J3</f>
        <v>3</v>
      </c>
      <c r="J4" s="8" t="str">
        <f>in!K3</f>
        <v>良</v>
      </c>
      <c r="K4" s="8" t="s">
        <v>28</v>
      </c>
      <c r="L4" s="8">
        <f>in!$AG3</f>
        <v>0</v>
      </c>
      <c r="M4" s="8" t="str">
        <f>in!AP3</f>
        <v>HS4000 PE101+8+101;0201+0201;新库库检;</v>
      </c>
      <c r="N4" s="8">
        <f>in!Y3</f>
        <v>0</v>
      </c>
      <c r="O4" s="8" t="str">
        <f>in!O3</f>
        <v>100;100</v>
      </c>
      <c r="P4" s="8">
        <f>in!N3</f>
        <v>70807.100000000006</v>
      </c>
      <c r="Q4" s="8">
        <f>in!P3</f>
        <v>4309650</v>
      </c>
      <c r="R4" s="8">
        <f>in!Q3</f>
        <v>3222824</v>
      </c>
      <c r="S4" s="8">
        <f>in!R3</f>
        <v>74.78</v>
      </c>
      <c r="T4" s="8">
        <f>in!S3</f>
        <v>0</v>
      </c>
      <c r="U4" s="8">
        <f>in!T3</f>
        <v>0</v>
      </c>
      <c r="V4" s="8" t="str">
        <f>in!V3</f>
        <v>49.59;49.28</v>
      </c>
      <c r="W4" s="8" t="str">
        <f>in!W3</f>
        <v>97.29;95.07</v>
      </c>
      <c r="X4" s="8" t="str">
        <f>in!X3</f>
        <v>92.66;88.35</v>
      </c>
      <c r="Y4" s="8"/>
      <c r="Z4" s="8"/>
      <c r="AA4" s="12">
        <v>0</v>
      </c>
      <c r="AB4" s="41" t="s">
        <v>314</v>
      </c>
      <c r="AC4" s="120" t="s">
        <v>2545</v>
      </c>
      <c r="AD4" s="120"/>
    </row>
    <row r="5" spans="1:30" s="2" customFormat="1" ht="24" customHeight="1">
      <c r="A5" s="25">
        <v>42795</v>
      </c>
      <c r="B5" s="21" t="str">
        <f>in!B4</f>
        <v>INDEX</v>
      </c>
      <c r="C5" s="8">
        <f>in!AI4</f>
        <v>0</v>
      </c>
      <c r="D5" s="8" t="str">
        <f>in!C4</f>
        <v>INDEX</v>
      </c>
      <c r="E5" s="8" t="str">
        <f>in!D4</f>
        <v>HKEXONPEP00003411</v>
      </c>
      <c r="F5" s="7">
        <f>in!E4</f>
        <v>42851</v>
      </c>
      <c r="G5" s="8" t="str">
        <f>in!F4</f>
        <v>HS114</v>
      </c>
      <c r="H5" s="8" t="str">
        <f>in!G4</f>
        <v>FCHGV55BBXX</v>
      </c>
      <c r="I5" s="8">
        <f>in!J4</f>
        <v>4</v>
      </c>
      <c r="J5" s="8" t="str">
        <f>in!K4</f>
        <v>良</v>
      </c>
      <c r="K5" s="8" t="s">
        <v>28</v>
      </c>
      <c r="L5" s="8">
        <f>in!$AG4</f>
        <v>0</v>
      </c>
      <c r="M5" s="8" t="str">
        <f>in!AP4</f>
        <v>HS4000 PE101+8+101;0201+0201;新库库检;</v>
      </c>
      <c r="N5" s="8">
        <f>in!Y4</f>
        <v>0</v>
      </c>
      <c r="O5" s="8" t="str">
        <f>in!O4</f>
        <v>100;100</v>
      </c>
      <c r="P5" s="8">
        <f>in!N4</f>
        <v>70895.98</v>
      </c>
      <c r="Q5" s="8">
        <f>in!P4</f>
        <v>4309650</v>
      </c>
      <c r="R5" s="8">
        <f>in!Q4</f>
        <v>3229023</v>
      </c>
      <c r="S5" s="8">
        <f>in!R4</f>
        <v>74.930000000000007</v>
      </c>
      <c r="T5" s="8">
        <f>in!S4</f>
        <v>0</v>
      </c>
      <c r="U5" s="8">
        <f>in!T4</f>
        <v>0</v>
      </c>
      <c r="V5" s="8" t="str">
        <f>in!V4</f>
        <v>49.55;49.26</v>
      </c>
      <c r="W5" s="8" t="str">
        <f>in!W4</f>
        <v>96.80;94.60</v>
      </c>
      <c r="X5" s="8" t="str">
        <f>in!X4</f>
        <v>91.54;87.34</v>
      </c>
      <c r="Y5" s="8"/>
      <c r="Z5" s="8"/>
      <c r="AA5" s="12">
        <v>0</v>
      </c>
      <c r="AB5" s="41" t="s">
        <v>314</v>
      </c>
      <c r="AC5" s="120" t="s">
        <v>2545</v>
      </c>
      <c r="AD5" s="120"/>
    </row>
    <row r="6" spans="1:30" s="2" customFormat="1" ht="24" customHeight="1">
      <c r="A6" s="25">
        <v>42795</v>
      </c>
      <c r="B6" s="21" t="str">
        <f>in!B5</f>
        <v>INDEX</v>
      </c>
      <c r="C6" s="8">
        <f>in!AI5</f>
        <v>0</v>
      </c>
      <c r="D6" s="8" t="str">
        <f>in!C5</f>
        <v>INDEX</v>
      </c>
      <c r="E6" s="8" t="str">
        <f>in!D5</f>
        <v>HKEXONPEP00003412</v>
      </c>
      <c r="F6" s="7">
        <f>in!E5</f>
        <v>42851</v>
      </c>
      <c r="G6" s="8" t="str">
        <f>in!F5</f>
        <v>HS114</v>
      </c>
      <c r="H6" s="8" t="str">
        <f>in!G5</f>
        <v>FCHGV55BBXX</v>
      </c>
      <c r="I6" s="8">
        <f>in!J5</f>
        <v>5</v>
      </c>
      <c r="J6" s="8" t="str">
        <f>in!K5</f>
        <v>良</v>
      </c>
      <c r="K6" s="8" t="s">
        <v>28</v>
      </c>
      <c r="L6" s="8">
        <f>in!$AG5</f>
        <v>0</v>
      </c>
      <c r="M6" s="8" t="str">
        <f>in!AP5</f>
        <v>HS4000 PE101+8+101;0201+0201;新库库检;</v>
      </c>
      <c r="N6" s="8">
        <f>in!Y5</f>
        <v>0</v>
      </c>
      <c r="O6" s="8" t="str">
        <f>in!O5</f>
        <v>100;100</v>
      </c>
      <c r="P6" s="8">
        <f>in!N5</f>
        <v>70344.95</v>
      </c>
      <c r="Q6" s="8">
        <f>in!P5</f>
        <v>4309650</v>
      </c>
      <c r="R6" s="8">
        <f>in!Q5</f>
        <v>3186151</v>
      </c>
      <c r="S6" s="8">
        <f>in!R5</f>
        <v>73.930000000000007</v>
      </c>
      <c r="T6" s="8">
        <f>in!S5</f>
        <v>0</v>
      </c>
      <c r="U6" s="8">
        <f>in!T5</f>
        <v>0</v>
      </c>
      <c r="V6" s="8" t="str">
        <f>in!V5</f>
        <v>49.39;49.21</v>
      </c>
      <c r="W6" s="8" t="str">
        <f>in!W5</f>
        <v>96.95;94.55</v>
      </c>
      <c r="X6" s="8" t="str">
        <f>in!X5</f>
        <v>91.89;87.42</v>
      </c>
      <c r="Y6" s="8"/>
      <c r="Z6" s="8"/>
      <c r="AA6" s="12">
        <v>0</v>
      </c>
      <c r="AB6" s="41" t="s">
        <v>314</v>
      </c>
      <c r="AC6" s="120" t="s">
        <v>2545</v>
      </c>
      <c r="AD6" s="120"/>
    </row>
    <row r="7" spans="1:30" s="2" customFormat="1" ht="24" customHeight="1">
      <c r="A7" s="25">
        <v>42795</v>
      </c>
      <c r="B7" s="21" t="str">
        <f>in!B6</f>
        <v>INDEX</v>
      </c>
      <c r="C7" s="8">
        <f>in!AI6</f>
        <v>0</v>
      </c>
      <c r="D7" s="8" t="str">
        <f>in!C6</f>
        <v>INDEX</v>
      </c>
      <c r="E7" s="8" t="str">
        <f>in!D6</f>
        <v>HKEXONPEP00003412</v>
      </c>
      <c r="F7" s="7">
        <f>in!E6</f>
        <v>42851</v>
      </c>
      <c r="G7" s="8" t="str">
        <f>in!F6</f>
        <v>HS114</v>
      </c>
      <c r="H7" s="8" t="str">
        <f>in!G6</f>
        <v>FCHGV55BBXX</v>
      </c>
      <c r="I7" s="8">
        <f>in!J6</f>
        <v>6</v>
      </c>
      <c r="J7" s="8" t="str">
        <f>in!K6</f>
        <v>良</v>
      </c>
      <c r="K7" s="8" t="s">
        <v>28</v>
      </c>
      <c r="L7" s="8">
        <f>in!$AG6</f>
        <v>0</v>
      </c>
      <c r="M7" s="8" t="str">
        <f>in!AP6</f>
        <v>HS4000 PE101+8+101;0201+0201;新库库检;</v>
      </c>
      <c r="N7" s="8">
        <f>in!Y6</f>
        <v>0</v>
      </c>
      <c r="O7" s="8" t="str">
        <f>in!O6</f>
        <v>100;100</v>
      </c>
      <c r="P7" s="8">
        <f>in!N6</f>
        <v>70933.11</v>
      </c>
      <c r="Q7" s="8">
        <f>in!P6</f>
        <v>4309650</v>
      </c>
      <c r="R7" s="8">
        <f>in!Q6</f>
        <v>3209377</v>
      </c>
      <c r="S7" s="8">
        <f>in!R6</f>
        <v>74.47</v>
      </c>
      <c r="T7" s="8">
        <f>in!S6</f>
        <v>0</v>
      </c>
      <c r="U7" s="8">
        <f>in!T6</f>
        <v>0</v>
      </c>
      <c r="V7" s="8" t="str">
        <f>in!V6</f>
        <v>49.38;49.18</v>
      </c>
      <c r="W7" s="8" t="str">
        <f>in!W6</f>
        <v>97.39;94.96</v>
      </c>
      <c r="X7" s="8" t="str">
        <f>in!X6</f>
        <v>92.92;88.31</v>
      </c>
      <c r="Y7" s="8"/>
      <c r="Z7" s="8"/>
      <c r="AA7" s="12">
        <v>0</v>
      </c>
      <c r="AB7" s="41" t="s">
        <v>314</v>
      </c>
      <c r="AC7" s="120" t="s">
        <v>2545</v>
      </c>
      <c r="AD7" s="120"/>
    </row>
    <row r="8" spans="1:30" s="2" customFormat="1" ht="24" customHeight="1">
      <c r="A8" s="25">
        <v>42795</v>
      </c>
      <c r="B8" s="21" t="str">
        <f>in!B7</f>
        <v>INDEX</v>
      </c>
      <c r="C8" s="8">
        <f>in!AI7</f>
        <v>0</v>
      </c>
      <c r="D8" s="8" t="str">
        <f>in!C7</f>
        <v>INDEX</v>
      </c>
      <c r="E8" s="8" t="str">
        <f>in!D7</f>
        <v>HKEXONPEP00003413</v>
      </c>
      <c r="F8" s="7">
        <f>in!E7</f>
        <v>42851</v>
      </c>
      <c r="G8" s="8" t="str">
        <f>in!F7</f>
        <v>HS114</v>
      </c>
      <c r="H8" s="8" t="str">
        <f>in!G7</f>
        <v>FCHGV55BBXX</v>
      </c>
      <c r="I8" s="8">
        <f>in!J7</f>
        <v>7</v>
      </c>
      <c r="J8" s="8" t="str">
        <f>in!K7</f>
        <v>良</v>
      </c>
      <c r="K8" s="8" t="s">
        <v>28</v>
      </c>
      <c r="L8" s="8">
        <f>in!$AG7</f>
        <v>0</v>
      </c>
      <c r="M8" s="8" t="str">
        <f>in!AP7</f>
        <v>HS4000 PE101+8+101;0201+0201;新库库检;</v>
      </c>
      <c r="N8" s="8">
        <f>in!Y7</f>
        <v>0</v>
      </c>
      <c r="O8" s="8" t="str">
        <f>in!O7</f>
        <v>100;100</v>
      </c>
      <c r="P8" s="8">
        <f>in!N7</f>
        <v>68777.47</v>
      </c>
      <c r="Q8" s="8">
        <f>in!P7</f>
        <v>4309650</v>
      </c>
      <c r="R8" s="8">
        <f>in!Q7</f>
        <v>3131566</v>
      </c>
      <c r="S8" s="8">
        <f>in!R7</f>
        <v>72.66</v>
      </c>
      <c r="T8" s="8">
        <f>in!S7</f>
        <v>0</v>
      </c>
      <c r="U8" s="8">
        <f>in!T7</f>
        <v>0</v>
      </c>
      <c r="V8" s="8" t="str">
        <f>in!V7</f>
        <v>48.88;48.55</v>
      </c>
      <c r="W8" s="8" t="str">
        <f>in!W7</f>
        <v>97.48;94.91</v>
      </c>
      <c r="X8" s="8" t="str">
        <f>in!X7</f>
        <v>93.08;88.17</v>
      </c>
      <c r="Y8" s="8"/>
      <c r="Z8" s="8"/>
      <c r="AA8" s="12">
        <v>0</v>
      </c>
      <c r="AB8" s="41" t="s">
        <v>314</v>
      </c>
      <c r="AC8" s="120" t="s">
        <v>2545</v>
      </c>
      <c r="AD8" s="120"/>
    </row>
    <row r="9" spans="1:30" s="2" customFormat="1" ht="24" customHeight="1">
      <c r="A9" s="25">
        <v>42795</v>
      </c>
      <c r="B9" s="21" t="str">
        <f>in!B8</f>
        <v>INDEX</v>
      </c>
      <c r="C9" s="8">
        <f>in!AI8</f>
        <v>0</v>
      </c>
      <c r="D9" s="8" t="str">
        <f>in!C8</f>
        <v>INDEX</v>
      </c>
      <c r="E9" s="8" t="str">
        <f>in!D8</f>
        <v>HKEXONPEP00003413</v>
      </c>
      <c r="F9" s="7">
        <f>in!E8</f>
        <v>42851</v>
      </c>
      <c r="G9" s="8" t="str">
        <f>in!F8</f>
        <v>HS114</v>
      </c>
      <c r="H9" s="8" t="str">
        <f>in!G8</f>
        <v>FCHGV55BBXX</v>
      </c>
      <c r="I9" s="8">
        <f>in!J8</f>
        <v>8</v>
      </c>
      <c r="J9" s="8" t="str">
        <f>in!K8</f>
        <v>良</v>
      </c>
      <c r="K9" s="8" t="s">
        <v>28</v>
      </c>
      <c r="L9" s="8">
        <f>in!$AG8</f>
        <v>0</v>
      </c>
      <c r="M9" s="8" t="str">
        <f>in!AP8</f>
        <v>HS4000 PE101+8+101;0201+0201;新库库检;</v>
      </c>
      <c r="N9" s="8">
        <f>in!Y8</f>
        <v>0</v>
      </c>
      <c r="O9" s="8" t="str">
        <f>in!O8</f>
        <v>100;100</v>
      </c>
      <c r="P9" s="8">
        <f>in!N8</f>
        <v>65591.649999999994</v>
      </c>
      <c r="Q9" s="8">
        <f>in!P8</f>
        <v>4309650</v>
      </c>
      <c r="R9" s="8">
        <f>in!Q8</f>
        <v>3008912</v>
      </c>
      <c r="S9" s="8">
        <f>in!R8</f>
        <v>69.819999999999993</v>
      </c>
      <c r="T9" s="8">
        <f>in!S8</f>
        <v>0</v>
      </c>
      <c r="U9" s="8">
        <f>in!T8</f>
        <v>0</v>
      </c>
      <c r="V9" s="8" t="str">
        <f>in!V8</f>
        <v>48.85;48.55</v>
      </c>
      <c r="W9" s="8" t="str">
        <f>in!W8</f>
        <v>96.04;95.42</v>
      </c>
      <c r="X9" s="8" t="str">
        <f>in!X8</f>
        <v>89.65;88.59</v>
      </c>
      <c r="Y9" s="8"/>
      <c r="Z9" s="8"/>
      <c r="AA9" s="12">
        <v>0</v>
      </c>
      <c r="AB9" s="41" t="s">
        <v>314</v>
      </c>
      <c r="AC9" s="120" t="s">
        <v>2545</v>
      </c>
      <c r="AD9" s="120"/>
    </row>
    <row r="10" spans="1:30" ht="21.75" customHeight="1">
      <c r="A10" s="9"/>
    </row>
  </sheetData>
  <phoneticPr fontId="51" type="noConversion"/>
  <pageMargins left="0.75" right="0.75" top="1" bottom="1" header="0.51041666666666696" footer="0.51041666666666696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11"/>
  <sheetViews>
    <sheetView workbookViewId="0">
      <selection sqref="A1:AU11"/>
    </sheetView>
  </sheetViews>
  <sheetFormatPr defaultColWidth="9" defaultRowHeight="19.2"/>
  <cols>
    <col min="1" max="1" width="9" customWidth="1"/>
    <col min="5" max="5" width="11.5" customWidth="1"/>
    <col min="14" max="14" width="9.3984375" customWidth="1"/>
  </cols>
  <sheetData>
    <row r="1" spans="1:47" ht="71.25" customHeight="1">
      <c r="A1" s="174">
        <v>1</v>
      </c>
      <c r="B1" s="132" t="s">
        <v>31</v>
      </c>
      <c r="C1" s="266" t="s">
        <v>31</v>
      </c>
      <c r="D1" s="132" t="s">
        <v>19410</v>
      </c>
      <c r="E1" s="175">
        <v>42851</v>
      </c>
      <c r="F1" s="266" t="s">
        <v>120</v>
      </c>
      <c r="G1" s="132" t="s">
        <v>19411</v>
      </c>
      <c r="H1" s="266">
        <v>112</v>
      </c>
      <c r="I1" s="266"/>
      <c r="J1" s="132">
        <v>1</v>
      </c>
      <c r="K1" s="132" t="s">
        <v>32</v>
      </c>
      <c r="L1" s="248" t="s">
        <v>12376</v>
      </c>
      <c r="M1" s="266" t="s">
        <v>20140</v>
      </c>
      <c r="N1" s="266">
        <v>71026.820000000007</v>
      </c>
      <c r="O1" s="266" t="s">
        <v>33</v>
      </c>
      <c r="P1" s="266">
        <v>4309650</v>
      </c>
      <c r="Q1" s="266">
        <v>3225159</v>
      </c>
      <c r="R1" s="266">
        <v>74.84</v>
      </c>
      <c r="S1" s="266"/>
      <c r="T1" s="266"/>
      <c r="U1" s="266"/>
      <c r="V1" s="266" t="s">
        <v>20141</v>
      </c>
      <c r="W1" s="266" t="s">
        <v>20142</v>
      </c>
      <c r="X1" s="266" t="s">
        <v>20143</v>
      </c>
      <c r="Y1" s="266"/>
      <c r="Z1" s="266"/>
      <c r="AA1" s="266"/>
      <c r="AB1" s="266"/>
      <c r="AC1" s="266"/>
      <c r="AD1" s="249">
        <v>42853.8674537037</v>
      </c>
      <c r="AE1" s="249">
        <v>42855.150381944448</v>
      </c>
      <c r="AF1" s="266"/>
      <c r="AG1" s="266"/>
      <c r="AH1" s="266" t="s">
        <v>105</v>
      </c>
      <c r="AI1" s="266"/>
      <c r="AJ1" s="266"/>
      <c r="AK1" s="266" t="s">
        <v>20144</v>
      </c>
      <c r="AL1" s="266" t="s">
        <v>31</v>
      </c>
      <c r="AM1" s="266" t="s">
        <v>31</v>
      </c>
      <c r="AN1" s="266">
        <v>5.5</v>
      </c>
      <c r="AO1" s="266"/>
      <c r="AP1" s="266" t="s">
        <v>13536</v>
      </c>
      <c r="AQ1" s="266">
        <v>20112277</v>
      </c>
      <c r="AR1" s="266">
        <v>20130726</v>
      </c>
      <c r="AS1" s="266">
        <v>20130728</v>
      </c>
      <c r="AT1" s="266"/>
      <c r="AU1" s="266">
        <v>310</v>
      </c>
    </row>
    <row r="2" spans="1:47">
      <c r="A2" s="174">
        <v>2</v>
      </c>
      <c r="B2" s="132" t="s">
        <v>31</v>
      </c>
      <c r="C2" s="266" t="s">
        <v>31</v>
      </c>
      <c r="D2" s="132" t="s">
        <v>19410</v>
      </c>
      <c r="E2" s="175">
        <v>42851</v>
      </c>
      <c r="F2" s="266" t="s">
        <v>120</v>
      </c>
      <c r="G2" s="132" t="s">
        <v>19411</v>
      </c>
      <c r="H2" s="266">
        <v>112</v>
      </c>
      <c r="I2" s="266"/>
      <c r="J2" s="132">
        <v>2</v>
      </c>
      <c r="K2" s="132" t="s">
        <v>32</v>
      </c>
      <c r="L2" s="248" t="s">
        <v>12376</v>
      </c>
      <c r="M2" s="266" t="s">
        <v>20145</v>
      </c>
      <c r="N2" s="266">
        <v>70811.16</v>
      </c>
      <c r="O2" s="266" t="s">
        <v>33</v>
      </c>
      <c r="P2" s="266">
        <v>4309650</v>
      </c>
      <c r="Q2" s="266">
        <v>3212785</v>
      </c>
      <c r="R2" s="266">
        <v>74.55</v>
      </c>
      <c r="S2" s="266"/>
      <c r="T2" s="266"/>
      <c r="U2" s="266"/>
      <c r="V2" s="266" t="s">
        <v>20146</v>
      </c>
      <c r="W2" s="266" t="s">
        <v>20147</v>
      </c>
      <c r="X2" s="266" t="s">
        <v>20148</v>
      </c>
      <c r="Y2" s="266"/>
      <c r="Z2" s="266"/>
      <c r="AA2" s="266"/>
      <c r="AB2" s="266"/>
      <c r="AC2" s="266"/>
      <c r="AD2" s="249">
        <v>42853.8674537037</v>
      </c>
      <c r="AE2" s="249">
        <v>42855.150381944448</v>
      </c>
      <c r="AF2" s="266"/>
      <c r="AG2" s="266"/>
      <c r="AH2" s="266" t="s">
        <v>105</v>
      </c>
      <c r="AI2" s="266"/>
      <c r="AJ2" s="266"/>
      <c r="AK2" s="266" t="s">
        <v>20144</v>
      </c>
      <c r="AL2" s="266" t="s">
        <v>31</v>
      </c>
      <c r="AM2" s="266" t="s">
        <v>31</v>
      </c>
      <c r="AN2" s="266">
        <v>5.5</v>
      </c>
      <c r="AO2" s="266"/>
      <c r="AP2" s="266" t="s">
        <v>13536</v>
      </c>
      <c r="AQ2" s="266">
        <v>20112277</v>
      </c>
      <c r="AR2" s="266">
        <v>20130726</v>
      </c>
      <c r="AS2" s="266">
        <v>20130728</v>
      </c>
      <c r="AT2" s="266"/>
      <c r="AU2" s="266">
        <v>310</v>
      </c>
    </row>
    <row r="3" spans="1:47" ht="19.5" customHeight="1">
      <c r="A3" s="174">
        <v>3</v>
      </c>
      <c r="B3" s="132" t="s">
        <v>31</v>
      </c>
      <c r="C3" s="266" t="s">
        <v>31</v>
      </c>
      <c r="D3" s="132" t="s">
        <v>19412</v>
      </c>
      <c r="E3" s="175">
        <v>42851</v>
      </c>
      <c r="F3" s="266" t="s">
        <v>120</v>
      </c>
      <c r="G3" s="132" t="s">
        <v>19411</v>
      </c>
      <c r="H3" s="266">
        <v>112</v>
      </c>
      <c r="I3" s="266"/>
      <c r="J3" s="132">
        <v>3</v>
      </c>
      <c r="K3" s="132" t="s">
        <v>32</v>
      </c>
      <c r="L3" s="248" t="s">
        <v>12376</v>
      </c>
      <c r="M3" s="266" t="s">
        <v>20149</v>
      </c>
      <c r="N3" s="266">
        <v>70807.100000000006</v>
      </c>
      <c r="O3" s="266" t="s">
        <v>33</v>
      </c>
      <c r="P3" s="266">
        <v>4309650</v>
      </c>
      <c r="Q3" s="266">
        <v>3222824</v>
      </c>
      <c r="R3" s="266">
        <v>74.78</v>
      </c>
      <c r="S3" s="266"/>
      <c r="T3" s="266"/>
      <c r="U3" s="266"/>
      <c r="V3" s="266" t="s">
        <v>20150</v>
      </c>
      <c r="W3" s="266" t="s">
        <v>20151</v>
      </c>
      <c r="X3" s="266" t="s">
        <v>20152</v>
      </c>
      <c r="Y3" s="266"/>
      <c r="Z3" s="266"/>
      <c r="AA3" s="266"/>
      <c r="AB3" s="266"/>
      <c r="AC3" s="266"/>
      <c r="AD3" s="249">
        <v>42853.8674537037</v>
      </c>
      <c r="AE3" s="249">
        <v>42855.150381944448</v>
      </c>
      <c r="AF3" s="266"/>
      <c r="AG3" s="266"/>
      <c r="AH3" s="266" t="s">
        <v>105</v>
      </c>
      <c r="AI3" s="266"/>
      <c r="AJ3" s="266"/>
      <c r="AK3" s="266" t="s">
        <v>20144</v>
      </c>
      <c r="AL3" s="266" t="s">
        <v>31</v>
      </c>
      <c r="AM3" s="266" t="s">
        <v>31</v>
      </c>
      <c r="AN3" s="266">
        <v>5.5</v>
      </c>
      <c r="AO3" s="266"/>
      <c r="AP3" s="266" t="s">
        <v>13536</v>
      </c>
      <c r="AQ3" s="266">
        <v>20112277</v>
      </c>
      <c r="AR3" s="266">
        <v>20130726</v>
      </c>
      <c r="AS3" s="266">
        <v>20130728</v>
      </c>
      <c r="AT3" s="266"/>
      <c r="AU3" s="266">
        <v>310</v>
      </c>
    </row>
    <row r="4" spans="1:47">
      <c r="A4" s="174">
        <v>4</v>
      </c>
      <c r="B4" s="132" t="s">
        <v>31</v>
      </c>
      <c r="C4" s="266" t="s">
        <v>31</v>
      </c>
      <c r="D4" s="132" t="s">
        <v>19412</v>
      </c>
      <c r="E4" s="175">
        <v>42851</v>
      </c>
      <c r="F4" s="266" t="s">
        <v>120</v>
      </c>
      <c r="G4" s="132" t="s">
        <v>19411</v>
      </c>
      <c r="H4" s="266">
        <v>112</v>
      </c>
      <c r="I4" s="266"/>
      <c r="J4" s="132">
        <v>4</v>
      </c>
      <c r="K4" s="132" t="s">
        <v>32</v>
      </c>
      <c r="L4" s="248" t="s">
        <v>12376</v>
      </c>
      <c r="M4" s="266" t="s">
        <v>20153</v>
      </c>
      <c r="N4" s="266">
        <v>70895.98</v>
      </c>
      <c r="O4" s="266" t="s">
        <v>33</v>
      </c>
      <c r="P4" s="266">
        <v>4309650</v>
      </c>
      <c r="Q4" s="266">
        <v>3229023</v>
      </c>
      <c r="R4" s="266">
        <v>74.930000000000007</v>
      </c>
      <c r="S4" s="266"/>
      <c r="T4" s="266"/>
      <c r="U4" s="266"/>
      <c r="V4" s="266" t="s">
        <v>20154</v>
      </c>
      <c r="W4" s="266" t="s">
        <v>20155</v>
      </c>
      <c r="X4" s="266" t="s">
        <v>20156</v>
      </c>
      <c r="Y4" s="266"/>
      <c r="Z4" s="266"/>
      <c r="AA4" s="266"/>
      <c r="AB4" s="266"/>
      <c r="AC4" s="266"/>
      <c r="AD4" s="249">
        <v>42853.8674537037</v>
      </c>
      <c r="AE4" s="249">
        <v>42855.150381944448</v>
      </c>
      <c r="AF4" s="266"/>
      <c r="AG4" s="266"/>
      <c r="AH4" s="266" t="s">
        <v>105</v>
      </c>
      <c r="AI4" s="266"/>
      <c r="AJ4" s="266"/>
      <c r="AK4" s="266" t="s">
        <v>20144</v>
      </c>
      <c r="AL4" s="266" t="s">
        <v>31</v>
      </c>
      <c r="AM4" s="266" t="s">
        <v>31</v>
      </c>
      <c r="AN4" s="266">
        <v>5.5</v>
      </c>
      <c r="AO4" s="266"/>
      <c r="AP4" s="266" t="s">
        <v>13536</v>
      </c>
      <c r="AQ4" s="266">
        <v>20112277</v>
      </c>
      <c r="AR4" s="266">
        <v>20130726</v>
      </c>
      <c r="AS4" s="266">
        <v>20130728</v>
      </c>
      <c r="AT4" s="266"/>
      <c r="AU4" s="266">
        <v>310</v>
      </c>
    </row>
    <row r="5" spans="1:47" ht="22.5" customHeight="1">
      <c r="A5" s="174">
        <v>5</v>
      </c>
      <c r="B5" s="132" t="s">
        <v>31</v>
      </c>
      <c r="C5" s="266" t="s">
        <v>31</v>
      </c>
      <c r="D5" s="132" t="s">
        <v>19413</v>
      </c>
      <c r="E5" s="175">
        <v>42851</v>
      </c>
      <c r="F5" s="266" t="s">
        <v>120</v>
      </c>
      <c r="G5" s="132" t="s">
        <v>19411</v>
      </c>
      <c r="H5" s="266">
        <v>112</v>
      </c>
      <c r="I5" s="266"/>
      <c r="J5" s="132">
        <v>5</v>
      </c>
      <c r="K5" s="132" t="s">
        <v>32</v>
      </c>
      <c r="L5" s="248" t="s">
        <v>12376</v>
      </c>
      <c r="M5" s="266" t="s">
        <v>20157</v>
      </c>
      <c r="N5" s="266">
        <v>70344.95</v>
      </c>
      <c r="O5" s="266" t="s">
        <v>33</v>
      </c>
      <c r="P5" s="266">
        <v>4309650</v>
      </c>
      <c r="Q5" s="266">
        <v>3186151</v>
      </c>
      <c r="R5" s="266">
        <v>73.930000000000007</v>
      </c>
      <c r="S5" s="266"/>
      <c r="T5" s="266"/>
      <c r="U5" s="266"/>
      <c r="V5" s="266" t="s">
        <v>20158</v>
      </c>
      <c r="W5" s="266" t="s">
        <v>20159</v>
      </c>
      <c r="X5" s="266" t="s">
        <v>20160</v>
      </c>
      <c r="Y5" s="266"/>
      <c r="Z5" s="266"/>
      <c r="AA5" s="266"/>
      <c r="AB5" s="266"/>
      <c r="AC5" s="266"/>
      <c r="AD5" s="249">
        <v>42853.8674537037</v>
      </c>
      <c r="AE5" s="249">
        <v>42855.150381944448</v>
      </c>
      <c r="AF5" s="266"/>
      <c r="AG5" s="266"/>
      <c r="AH5" s="266" t="s">
        <v>105</v>
      </c>
      <c r="AI5" s="266"/>
      <c r="AJ5" s="266"/>
      <c r="AK5" s="266" t="s">
        <v>20144</v>
      </c>
      <c r="AL5" s="266" t="s">
        <v>31</v>
      </c>
      <c r="AM5" s="266" t="s">
        <v>31</v>
      </c>
      <c r="AN5" s="266">
        <v>5.5</v>
      </c>
      <c r="AO5" s="266"/>
      <c r="AP5" s="266" t="s">
        <v>13536</v>
      </c>
      <c r="AQ5" s="266">
        <v>20112277</v>
      </c>
      <c r="AR5" s="266">
        <v>20130726</v>
      </c>
      <c r="AS5" s="266">
        <v>20130728</v>
      </c>
      <c r="AT5" s="266"/>
      <c r="AU5" s="266">
        <v>310</v>
      </c>
    </row>
    <row r="6" spans="1:47">
      <c r="A6" s="174">
        <v>6</v>
      </c>
      <c r="B6" s="132" t="s">
        <v>31</v>
      </c>
      <c r="C6" s="266" t="s">
        <v>31</v>
      </c>
      <c r="D6" s="132" t="s">
        <v>19413</v>
      </c>
      <c r="E6" s="175">
        <v>42851</v>
      </c>
      <c r="F6" s="266" t="s">
        <v>120</v>
      </c>
      <c r="G6" s="132" t="s">
        <v>19411</v>
      </c>
      <c r="H6" s="266">
        <v>112</v>
      </c>
      <c r="I6" s="266"/>
      <c r="J6" s="132">
        <v>6</v>
      </c>
      <c r="K6" s="132" t="s">
        <v>32</v>
      </c>
      <c r="L6" s="248" t="s">
        <v>12376</v>
      </c>
      <c r="M6" s="266" t="s">
        <v>20161</v>
      </c>
      <c r="N6" s="266">
        <v>70933.11</v>
      </c>
      <c r="O6" s="266" t="s">
        <v>33</v>
      </c>
      <c r="P6" s="266">
        <v>4309650</v>
      </c>
      <c r="Q6" s="266">
        <v>3209377</v>
      </c>
      <c r="R6" s="266">
        <v>74.47</v>
      </c>
      <c r="S6" s="266"/>
      <c r="T6" s="266"/>
      <c r="U6" s="266"/>
      <c r="V6" s="266" t="s">
        <v>20162</v>
      </c>
      <c r="W6" s="266" t="s">
        <v>20163</v>
      </c>
      <c r="X6" s="266" t="s">
        <v>20164</v>
      </c>
      <c r="Y6" s="266"/>
      <c r="Z6" s="266"/>
      <c r="AA6" s="266"/>
      <c r="AB6" s="266"/>
      <c r="AC6" s="266"/>
      <c r="AD6" s="249">
        <v>42853.8674537037</v>
      </c>
      <c r="AE6" s="249">
        <v>42855.150381944448</v>
      </c>
      <c r="AF6" s="266"/>
      <c r="AG6" s="266"/>
      <c r="AH6" s="266" t="s">
        <v>105</v>
      </c>
      <c r="AI6" s="266"/>
      <c r="AJ6" s="266"/>
      <c r="AK6" s="266" t="s">
        <v>20144</v>
      </c>
      <c r="AL6" s="266" t="s">
        <v>31</v>
      </c>
      <c r="AM6" s="266" t="s">
        <v>31</v>
      </c>
      <c r="AN6" s="266">
        <v>5.5</v>
      </c>
      <c r="AO6" s="266"/>
      <c r="AP6" s="266" t="s">
        <v>13536</v>
      </c>
      <c r="AQ6" s="266">
        <v>20112277</v>
      </c>
      <c r="AR6" s="266">
        <v>20130726</v>
      </c>
      <c r="AS6" s="266">
        <v>20130728</v>
      </c>
      <c r="AT6" s="266"/>
      <c r="AU6" s="266">
        <v>310</v>
      </c>
    </row>
    <row r="7" spans="1:47" ht="19.5" customHeight="1">
      <c r="A7" s="174">
        <v>7</v>
      </c>
      <c r="B7" s="132" t="s">
        <v>31</v>
      </c>
      <c r="C7" s="266" t="s">
        <v>31</v>
      </c>
      <c r="D7" s="132" t="s">
        <v>19414</v>
      </c>
      <c r="E7" s="175">
        <v>42851</v>
      </c>
      <c r="F7" s="266" t="s">
        <v>120</v>
      </c>
      <c r="G7" s="132" t="s">
        <v>19411</v>
      </c>
      <c r="H7" s="266">
        <v>112</v>
      </c>
      <c r="I7" s="266"/>
      <c r="J7" s="132">
        <v>7</v>
      </c>
      <c r="K7" s="132" t="s">
        <v>32</v>
      </c>
      <c r="L7" s="248" t="s">
        <v>12376</v>
      </c>
      <c r="M7" s="266" t="s">
        <v>20165</v>
      </c>
      <c r="N7" s="266">
        <v>68777.47</v>
      </c>
      <c r="O7" s="266" t="s">
        <v>33</v>
      </c>
      <c r="P7" s="266">
        <v>4309650</v>
      </c>
      <c r="Q7" s="266">
        <v>3131566</v>
      </c>
      <c r="R7" s="266">
        <v>72.66</v>
      </c>
      <c r="S7" s="266"/>
      <c r="T7" s="266"/>
      <c r="U7" s="266"/>
      <c r="V7" s="266" t="s">
        <v>20166</v>
      </c>
      <c r="W7" s="266" t="s">
        <v>13928</v>
      </c>
      <c r="X7" s="266" t="s">
        <v>20167</v>
      </c>
      <c r="Y7" s="266"/>
      <c r="Z7" s="266"/>
      <c r="AA7" s="266"/>
      <c r="AB7" s="266"/>
      <c r="AC7" s="266"/>
      <c r="AD7" s="249">
        <v>42853.8674537037</v>
      </c>
      <c r="AE7" s="249">
        <v>42855.150381944448</v>
      </c>
      <c r="AF7" s="266"/>
      <c r="AG7" s="266"/>
      <c r="AH7" s="266" t="s">
        <v>105</v>
      </c>
      <c r="AI7" s="266"/>
      <c r="AJ7" s="266"/>
      <c r="AK7" s="266" t="s">
        <v>20144</v>
      </c>
      <c r="AL7" s="266" t="s">
        <v>31</v>
      </c>
      <c r="AM7" s="266" t="s">
        <v>31</v>
      </c>
      <c r="AN7" s="266">
        <v>5.5</v>
      </c>
      <c r="AO7" s="266"/>
      <c r="AP7" s="266" t="s">
        <v>13536</v>
      </c>
      <c r="AQ7" s="266">
        <v>20112277</v>
      </c>
      <c r="AR7" s="266">
        <v>20130726</v>
      </c>
      <c r="AS7" s="266">
        <v>20130728</v>
      </c>
      <c r="AT7" s="266"/>
      <c r="AU7" s="266">
        <v>310</v>
      </c>
    </row>
    <row r="8" spans="1:47">
      <c r="A8" s="174">
        <v>8</v>
      </c>
      <c r="B8" s="132" t="s">
        <v>31</v>
      </c>
      <c r="C8" s="266" t="s">
        <v>31</v>
      </c>
      <c r="D8" s="132" t="s">
        <v>19414</v>
      </c>
      <c r="E8" s="175">
        <v>42851</v>
      </c>
      <c r="F8" s="266" t="s">
        <v>120</v>
      </c>
      <c r="G8" s="132" t="s">
        <v>19411</v>
      </c>
      <c r="H8" s="266">
        <v>112</v>
      </c>
      <c r="I8" s="266"/>
      <c r="J8" s="132">
        <v>8</v>
      </c>
      <c r="K8" s="132" t="s">
        <v>32</v>
      </c>
      <c r="L8" s="248" t="s">
        <v>12376</v>
      </c>
      <c r="M8" s="266" t="s">
        <v>20168</v>
      </c>
      <c r="N8" s="266">
        <v>65591.649999999994</v>
      </c>
      <c r="O8" s="266" t="s">
        <v>33</v>
      </c>
      <c r="P8" s="266">
        <v>4309650</v>
      </c>
      <c r="Q8" s="266">
        <v>3008912</v>
      </c>
      <c r="R8" s="266">
        <v>69.819999999999993</v>
      </c>
      <c r="S8" s="266"/>
      <c r="T8" s="266"/>
      <c r="U8" s="266"/>
      <c r="V8" s="266" t="s">
        <v>20169</v>
      </c>
      <c r="W8" s="266" t="s">
        <v>20170</v>
      </c>
      <c r="X8" s="266" t="s">
        <v>20171</v>
      </c>
      <c r="Y8" s="266"/>
      <c r="Z8" s="266"/>
      <c r="AA8" s="266"/>
      <c r="AB8" s="266"/>
      <c r="AC8" s="266"/>
      <c r="AD8" s="249">
        <v>42853.8674537037</v>
      </c>
      <c r="AE8" s="249">
        <v>42855.150381944448</v>
      </c>
      <c r="AF8" s="266"/>
      <c r="AG8" s="266"/>
      <c r="AH8" s="266" t="s">
        <v>105</v>
      </c>
      <c r="AI8" s="266"/>
      <c r="AJ8" s="266"/>
      <c r="AK8" s="266" t="s">
        <v>20144</v>
      </c>
      <c r="AL8" s="266" t="s">
        <v>31</v>
      </c>
      <c r="AM8" s="266" t="s">
        <v>31</v>
      </c>
      <c r="AN8" s="266">
        <v>5.5</v>
      </c>
      <c r="AO8" s="266"/>
      <c r="AP8" s="266" t="s">
        <v>13536</v>
      </c>
      <c r="AQ8" s="266">
        <v>20112277</v>
      </c>
      <c r="AR8" s="266">
        <v>20130726</v>
      </c>
      <c r="AS8" s="266">
        <v>20130728</v>
      </c>
      <c r="AT8" s="266"/>
      <c r="AU8" s="266">
        <v>310</v>
      </c>
    </row>
    <row r="9" spans="1:47">
      <c r="A9" s="239"/>
      <c r="B9" s="238"/>
      <c r="C9" s="239"/>
      <c r="D9" s="239"/>
      <c r="E9" s="238"/>
      <c r="F9" s="239"/>
      <c r="G9" s="311"/>
      <c r="H9" s="310" t="s">
        <v>107</v>
      </c>
      <c r="I9" s="310"/>
      <c r="J9" s="310" t="s">
        <v>9591</v>
      </c>
      <c r="K9" s="311"/>
      <c r="L9" s="239"/>
      <c r="M9" s="238"/>
      <c r="N9" s="239"/>
      <c r="O9" s="239"/>
      <c r="P9" s="238"/>
      <c r="Q9" s="239"/>
      <c r="R9" s="311"/>
      <c r="S9" s="241"/>
      <c r="T9" s="266"/>
      <c r="U9" s="241"/>
    </row>
    <row r="10" spans="1:47">
      <c r="A10" s="239"/>
      <c r="B10" s="240"/>
      <c r="C10" s="239"/>
      <c r="D10" s="239"/>
      <c r="E10" s="240"/>
      <c r="F10" s="239"/>
      <c r="G10" s="311"/>
      <c r="H10" s="310"/>
      <c r="I10" s="310"/>
      <c r="J10" s="310"/>
      <c r="K10" s="311"/>
      <c r="L10" s="239"/>
      <c r="M10" s="240"/>
      <c r="N10" s="239"/>
      <c r="O10" s="239"/>
      <c r="P10" s="240"/>
      <c r="Q10" s="239"/>
      <c r="R10" s="311"/>
      <c r="S10" s="241"/>
      <c r="T10" s="242"/>
      <c r="U10" s="241"/>
    </row>
    <row r="11" spans="1:47">
      <c r="A11" s="239"/>
      <c r="B11" s="238"/>
      <c r="C11" s="239"/>
      <c r="D11" s="239"/>
      <c r="E11" s="238"/>
      <c r="F11" s="239"/>
      <c r="G11" s="311"/>
      <c r="H11" s="310"/>
      <c r="I11" s="310"/>
      <c r="J11" s="310"/>
      <c r="K11" s="311"/>
      <c r="L11" s="239"/>
      <c r="M11" s="238"/>
      <c r="N11" s="239"/>
      <c r="O11" s="239"/>
      <c r="P11" s="238"/>
      <c r="Q11" s="239"/>
      <c r="R11" s="311"/>
      <c r="S11" s="241"/>
      <c r="T11" s="266"/>
      <c r="U11" s="241"/>
    </row>
  </sheetData>
  <mergeCells count="6">
    <mergeCell ref="J9:J11"/>
    <mergeCell ref="K9:K11"/>
    <mergeCell ref="R9:R11"/>
    <mergeCell ref="G9:G11"/>
    <mergeCell ref="H9:H11"/>
    <mergeCell ref="I9:I11"/>
  </mergeCells>
  <phoneticPr fontId="51" type="noConversion"/>
  <hyperlinks>
    <hyperlink ref="B1" r:id="rId1" display="http://192.168.224.217/bms/request/item/item_info.jsp?ITEM_MX_ID=INDEX"/>
    <hyperlink ref="D1" r:id="rId2" display="http://192.168.224.217/newbms/workflow/bms/qc/showslibraryinfo.jsp?LIBRARY_NUMBER=HKEXONPEP00003410"/>
    <hyperlink ref="G1" r:id="rId3" display="http://192.168.224.82/bms/solexafile/170426_K00114_0544_AHGV55BBXX/Summary.htm"/>
    <hyperlink ref="J1" r:id="rId4" display="http://192.168.224.82/bms/solexafile/170426_K00114_0544_AHGV55BBXX/SQCS/HKEXONPEP00003410/170426_I114_FCHGV55BBXX_L1_HKEXONPEP00003410/report.htm"/>
    <hyperlink ref="K1" r:id="rId5" display="http://192.168.224.217/newbms/workflow/bms/qc/lane_conclusion.jsp?SOLEXA_DATA_ID=4E74EB9301ED05BCE050A8C009E16B87&amp;SOLEXA_DATA_CONCLUSION=11"/>
    <hyperlink ref="B2" r:id="rId6" display="http://192.168.224.217/bms/request/item/item_info.jsp?ITEM_MX_ID=INDEX"/>
    <hyperlink ref="D2" r:id="rId7" display="http://192.168.224.217/newbms/workflow/bms/qc/showslibraryinfo.jsp?LIBRARY_NUMBER=HKEXONPEP00003410"/>
    <hyperlink ref="G2" r:id="rId8" display="http://192.168.224.82/bms/solexafile/170426_K00114_0544_AHGV55BBXX/Summary.htm"/>
    <hyperlink ref="J2" r:id="rId9" display="http://192.168.224.82/bms/solexafile/170426_K00114_0544_AHGV55BBXX/SQCS/HKEXONPEP00003410/170426_I114_FCHGV55BBXX_L2_HKEXONPEP00003410/report.htm"/>
    <hyperlink ref="K2" r:id="rId10" display="http://192.168.224.217/newbms/workflow/bms/qc/lane_conclusion.jsp?SOLEXA_DATA_ID=4E74EB9301F205BCE050A8C009E16B87&amp;SOLEXA_DATA_CONCLUSION=11"/>
    <hyperlink ref="B3" r:id="rId11" display="http://192.168.224.217/bms/request/item/item_info.jsp?ITEM_MX_ID=INDEX"/>
    <hyperlink ref="D3" r:id="rId12" display="http://192.168.224.217/newbms/workflow/bms/qc/showslibraryinfo.jsp?LIBRARY_NUMBER=HKEXONPEP00003411"/>
    <hyperlink ref="G3" r:id="rId13" display="http://192.168.224.82/bms/solexafile/170426_K00114_0544_AHGV55BBXX/Summary.htm"/>
    <hyperlink ref="J3" r:id="rId14" display="http://192.168.224.82/bms/solexafile/170426_K00114_0544_AHGV55BBXX/SQCS/HKEXONPEP00003411/170426_I114_FCHGV55BBXX_L3_HKEXONPEP00003411/report.htm"/>
    <hyperlink ref="K3" r:id="rId15" display="http://192.168.224.217/newbms/workflow/bms/qc/lane_conclusion.jsp?SOLEXA_DATA_ID=4E74EB9301F705BCE050A8C009E16B87&amp;SOLEXA_DATA_CONCLUSION=11"/>
    <hyperlink ref="B4" r:id="rId16" display="http://192.168.224.217/bms/request/item/item_info.jsp?ITEM_MX_ID=INDEX"/>
    <hyperlink ref="D4" r:id="rId17" display="http://192.168.224.217/newbms/workflow/bms/qc/showslibraryinfo.jsp?LIBRARY_NUMBER=HKEXONPEP00003411"/>
    <hyperlink ref="G4" r:id="rId18" display="http://192.168.224.82/bms/solexafile/170426_K00114_0544_AHGV55BBXX/Summary.htm"/>
    <hyperlink ref="J4" r:id="rId19" display="http://192.168.224.82/bms/solexafile/170426_K00114_0544_AHGV55BBXX/SQCS/HKEXONPEP00003411/170426_I114_FCHGV55BBXX_L4_HKEXONPEP00003411/report.htm"/>
    <hyperlink ref="K4" r:id="rId20" display="http://192.168.224.217/newbms/workflow/bms/qc/lane_conclusion.jsp?SOLEXA_DATA_ID=4E74EB9301FC05BCE050A8C009E16B87&amp;SOLEXA_DATA_CONCLUSION=11"/>
    <hyperlink ref="B5" r:id="rId21" display="http://192.168.224.217/bms/request/item/item_info.jsp?ITEM_MX_ID=INDEX"/>
    <hyperlink ref="D5" r:id="rId22" display="http://192.168.224.217/newbms/workflow/bms/qc/showslibraryinfo.jsp?LIBRARY_NUMBER=HKEXONPEP00003412"/>
    <hyperlink ref="G5" r:id="rId23" display="http://192.168.224.82/bms/solexafile/170426_K00114_0544_AHGV55BBXX/Summary.htm"/>
    <hyperlink ref="J5" r:id="rId24" display="http://192.168.224.82/bms/solexafile/170426_K00114_0544_AHGV55BBXX/SQCS/HKEXONPEP00003412/170426_I114_FCHGV55BBXX_L5_HKEXONPEP00003412/report.htm"/>
    <hyperlink ref="K5" r:id="rId25" display="http://192.168.224.217/newbms/workflow/bms/qc/lane_conclusion.jsp?SOLEXA_DATA_ID=4E74EB93020105BCE050A8C009E16B87&amp;SOLEXA_DATA_CONCLUSION=11"/>
    <hyperlink ref="B6" r:id="rId26" display="http://192.168.224.217/bms/request/item/item_info.jsp?ITEM_MX_ID=INDEX"/>
    <hyperlink ref="D6" r:id="rId27" display="http://192.168.224.217/newbms/workflow/bms/qc/showslibraryinfo.jsp?LIBRARY_NUMBER=HKEXONPEP00003412"/>
    <hyperlink ref="G6" r:id="rId28" display="http://192.168.224.82/bms/solexafile/170426_K00114_0544_AHGV55BBXX/Summary.htm"/>
    <hyperlink ref="J6" r:id="rId29" display="http://192.168.224.82/bms/solexafile/170426_K00114_0544_AHGV55BBXX/SQCS/HKEXONPEP00003412/170426_I114_FCHGV55BBXX_L6_HKEXONPEP00003412/report.htm"/>
    <hyperlink ref="K6" r:id="rId30" display="http://192.168.224.217/newbms/workflow/bms/qc/lane_conclusion.jsp?SOLEXA_DATA_ID=4E74EB93020605BCE050A8C009E16B87&amp;SOLEXA_DATA_CONCLUSION=11"/>
    <hyperlink ref="B7" r:id="rId31" display="http://192.168.224.217/bms/request/item/item_info.jsp?ITEM_MX_ID=INDEX"/>
    <hyperlink ref="D7" r:id="rId32" display="http://192.168.224.217/newbms/workflow/bms/qc/showslibraryinfo.jsp?LIBRARY_NUMBER=HKEXONPEP00003413"/>
    <hyperlink ref="G7" r:id="rId33" display="http://192.168.224.82/bms/solexafile/170426_K00114_0544_AHGV55BBXX/Summary.htm"/>
    <hyperlink ref="J7" r:id="rId34" display="http://192.168.224.82/bms/solexafile/170426_K00114_0544_AHGV55BBXX/SQCS/HKEXONPEP00003413/170426_I114_FCHGV55BBXX_L7_HKEXONPEP00003413/report.htm"/>
    <hyperlink ref="K7" r:id="rId35" display="http://192.168.224.217/newbms/workflow/bms/qc/lane_conclusion.jsp?SOLEXA_DATA_ID=4E74EB93020B05BCE050A8C009E16B87&amp;SOLEXA_DATA_CONCLUSION=11"/>
    <hyperlink ref="B8" r:id="rId36" display="http://192.168.224.217/bms/request/item/item_info.jsp?ITEM_MX_ID=INDEX"/>
    <hyperlink ref="D8" r:id="rId37" display="http://192.168.224.217/newbms/workflow/bms/qc/showslibraryinfo.jsp?LIBRARY_NUMBER=HKEXONPEP00003413"/>
    <hyperlink ref="G8" r:id="rId38" display="http://192.168.224.82/bms/solexafile/170426_K00114_0544_AHGV55BBXX/Summary.htm"/>
    <hyperlink ref="J8" r:id="rId39" display="http://192.168.224.82/bms/solexafile/170426_K00114_0544_AHGV55BBXX/SQCS/HKEXONPEP00003413/170426_I114_FCHGV55BBXX_L8_HKEXONPEP00003413/report.htm"/>
    <hyperlink ref="K8" r:id="rId40" display="http://192.168.224.217/newbms/workflow/bms/qc/lane_conclusion.jsp?SOLEXA_DATA_ID=4E74EB93021005BCE050A8C009E16B87&amp;SOLEXA_DATA_CONCLUSION=11"/>
  </hyperlinks>
  <pageMargins left="0.75" right="0.75" top="1" bottom="1" header="0.51041666666666696" footer="0.51041666666666696"/>
  <pageSetup paperSize="9" orientation="portrait" r:id="rId41"/>
  <headerFooter alignWithMargins="0"/>
  <drawing r:id="rId42"/>
  <legacyDrawing r:id="rId43"/>
  <controls>
    <mc:AlternateContent xmlns:mc="http://schemas.openxmlformats.org/markup-compatibility/2006">
      <mc:Choice Requires="x14">
        <control shapeId="7172" r:id="rId44" name="Control 4">
          <controlPr defaultSize="0" r:id="rId45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533400</xdr:colOff>
                <xdr:row>8</xdr:row>
                <xdr:rowOff>228600</xdr:rowOff>
              </to>
            </anchor>
          </controlPr>
        </control>
      </mc:Choice>
      <mc:Fallback>
        <control shapeId="7172" r:id="rId44" name="Control 4"/>
      </mc:Fallback>
    </mc:AlternateContent>
    <mc:AlternateContent xmlns:mc="http://schemas.openxmlformats.org/markup-compatibility/2006">
      <mc:Choice Requires="x14">
        <control shapeId="7169" r:id="rId46" name="Control 1">
          <controlPr defaultSize="0" r:id="rId45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533400</xdr:colOff>
                <xdr:row>8</xdr:row>
                <xdr:rowOff>228600</xdr:rowOff>
              </to>
            </anchor>
          </controlPr>
        </control>
      </mc:Choice>
      <mc:Fallback>
        <control shapeId="7169" r:id="rId46" name="Control 1"/>
      </mc:Fallback>
    </mc:AlternateContent>
    <mc:AlternateContent xmlns:mc="http://schemas.openxmlformats.org/markup-compatibility/2006">
      <mc:Choice Requires="x14">
        <control shapeId="7170" r:id="rId47" name="Control 2">
          <controlPr defaultSize="0" r:id="rId45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533400</xdr:colOff>
                <xdr:row>8</xdr:row>
                <xdr:rowOff>228600</xdr:rowOff>
              </to>
            </anchor>
          </controlPr>
        </control>
      </mc:Choice>
      <mc:Fallback>
        <control shapeId="7170" r:id="rId47" name="Control 2"/>
      </mc:Fallback>
    </mc:AlternateContent>
    <mc:AlternateContent xmlns:mc="http://schemas.openxmlformats.org/markup-compatibility/2006">
      <mc:Choice Requires="x14">
        <control shapeId="7171" r:id="rId48" name="Control 3">
          <controlPr defaultSize="0" r:id="rId45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533400</xdr:colOff>
                <xdr:row>8</xdr:row>
                <xdr:rowOff>228600</xdr:rowOff>
              </to>
            </anchor>
          </controlPr>
        </control>
      </mc:Choice>
      <mc:Fallback>
        <control shapeId="7171" r:id="rId48" name="Control 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54"/>
  <sheetViews>
    <sheetView workbookViewId="0">
      <selection activeCell="A5" sqref="A5:XFD5"/>
    </sheetView>
  </sheetViews>
  <sheetFormatPr defaultColWidth="9" defaultRowHeight="10.8"/>
  <cols>
    <col min="1" max="1" width="15.19921875" style="2" customWidth="1"/>
    <col min="2" max="2" width="10.8984375" style="2" customWidth="1"/>
    <col min="3" max="3" width="10.5" style="2" customWidth="1"/>
    <col min="4" max="4" width="6.59765625" style="2" customWidth="1"/>
    <col min="5" max="5" width="6.69921875" style="2" customWidth="1"/>
    <col min="6" max="7" width="6.59765625" style="2" customWidth="1"/>
    <col min="8" max="8" width="7.3984375" style="2" customWidth="1"/>
    <col min="9" max="9" width="15" style="2" customWidth="1"/>
    <col min="10" max="10" width="6.59765625" style="2" customWidth="1"/>
    <col min="11" max="11" width="10.8984375" style="2" customWidth="1"/>
    <col min="12" max="12" width="9.5" style="2" customWidth="1"/>
    <col min="13" max="13" width="6.59765625" style="2" customWidth="1"/>
    <col min="14" max="14" width="7.3984375" style="2" customWidth="1"/>
    <col min="15" max="16" width="6.59765625" style="2" customWidth="1"/>
    <col min="17" max="17" width="7.3984375" style="2" customWidth="1"/>
    <col min="18" max="19" width="6.59765625" style="2" customWidth="1"/>
    <col min="20" max="20" width="7.3984375" style="2" customWidth="1"/>
    <col min="21" max="22" width="6.59765625" style="2" customWidth="1"/>
    <col min="23" max="23" width="7.3984375" style="2" customWidth="1"/>
    <col min="24" max="16384" width="9" style="2"/>
  </cols>
  <sheetData>
    <row r="1" spans="1:22">
      <c r="A1" s="374" t="s">
        <v>160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</row>
    <row r="2" spans="1:22" s="24" customFormat="1" ht="15.6">
      <c r="A2" s="376" t="s">
        <v>144</v>
      </c>
      <c r="B2" s="373"/>
      <c r="C2" s="329" t="s">
        <v>47</v>
      </c>
      <c r="D2" s="329"/>
      <c r="E2" s="329" t="s">
        <v>48</v>
      </c>
      <c r="F2" s="329"/>
      <c r="G2" s="329"/>
      <c r="H2" s="329"/>
      <c r="I2" s="329"/>
      <c r="J2" s="329"/>
      <c r="K2" s="329" t="s">
        <v>145</v>
      </c>
      <c r="L2" s="329"/>
      <c r="M2" s="329"/>
      <c r="N2" s="329"/>
      <c r="O2" s="329"/>
      <c r="P2" s="329"/>
      <c r="Q2" s="377" t="s">
        <v>50</v>
      </c>
      <c r="R2" s="377"/>
      <c r="S2" s="377"/>
      <c r="T2" s="377"/>
      <c r="U2" s="377"/>
      <c r="V2" s="377"/>
    </row>
    <row r="3" spans="1:22" s="24" customFormat="1" ht="15.6">
      <c r="A3" s="373"/>
      <c r="B3" s="373"/>
      <c r="C3" s="329"/>
      <c r="D3" s="329"/>
      <c r="E3" s="329" t="s">
        <v>111</v>
      </c>
      <c r="F3" s="329"/>
      <c r="G3" s="329"/>
      <c r="H3" s="329" t="s">
        <v>112</v>
      </c>
      <c r="I3" s="329"/>
      <c r="J3" s="329"/>
      <c r="K3" s="329" t="s">
        <v>111</v>
      </c>
      <c r="L3" s="329"/>
      <c r="M3" s="329"/>
      <c r="N3" s="329" t="s">
        <v>112</v>
      </c>
      <c r="O3" s="329"/>
      <c r="P3" s="329"/>
      <c r="Q3" s="372" t="s">
        <v>51</v>
      </c>
      <c r="R3" s="372"/>
      <c r="S3" s="372"/>
      <c r="T3" s="372" t="s">
        <v>52</v>
      </c>
      <c r="U3" s="372"/>
      <c r="V3" s="372"/>
    </row>
    <row r="4" spans="1:22" s="24" customFormat="1" ht="15.6">
      <c r="A4" s="373"/>
      <c r="B4" s="373"/>
      <c r="C4" s="60" t="s">
        <v>111</v>
      </c>
      <c r="D4" s="60" t="s">
        <v>112</v>
      </c>
      <c r="E4" s="57" t="s">
        <v>53</v>
      </c>
      <c r="F4" s="57" t="s">
        <v>146</v>
      </c>
      <c r="G4" s="28" t="s">
        <v>147</v>
      </c>
      <c r="H4" s="57" t="s">
        <v>53</v>
      </c>
      <c r="I4" s="57" t="s">
        <v>146</v>
      </c>
      <c r="J4" s="28" t="s">
        <v>147</v>
      </c>
      <c r="K4" s="57" t="s">
        <v>53</v>
      </c>
      <c r="L4" s="57" t="s">
        <v>146</v>
      </c>
      <c r="M4" s="28" t="s">
        <v>147</v>
      </c>
      <c r="N4" s="57" t="s">
        <v>53</v>
      </c>
      <c r="O4" s="57" t="s">
        <v>146</v>
      </c>
      <c r="P4" s="28" t="s">
        <v>147</v>
      </c>
      <c r="Q4" s="57" t="s">
        <v>53</v>
      </c>
      <c r="R4" s="57" t="s">
        <v>146</v>
      </c>
      <c r="S4" s="28" t="s">
        <v>147</v>
      </c>
      <c r="T4" s="57" t="s">
        <v>53</v>
      </c>
      <c r="U4" s="57" t="s">
        <v>146</v>
      </c>
      <c r="V4" s="28" t="s">
        <v>147</v>
      </c>
    </row>
    <row r="5" spans="1:22" s="24" customFormat="1" ht="15.6">
      <c r="A5" s="329" t="s">
        <v>38</v>
      </c>
      <c r="B5" s="329"/>
      <c r="C5" s="57">
        <v>79</v>
      </c>
      <c r="D5" s="57">
        <v>53</v>
      </c>
      <c r="E5" s="57" t="s">
        <v>148</v>
      </c>
      <c r="F5" s="57" t="s">
        <v>28</v>
      </c>
      <c r="G5" s="57" t="s">
        <v>28</v>
      </c>
      <c r="H5" s="57" t="s">
        <v>57</v>
      </c>
      <c r="I5" s="57" t="s">
        <v>28</v>
      </c>
      <c r="J5" s="57" t="s">
        <v>28</v>
      </c>
      <c r="K5" s="57" t="s">
        <v>28</v>
      </c>
      <c r="L5" s="57" t="s">
        <v>28</v>
      </c>
      <c r="M5" s="57" t="s">
        <v>28</v>
      </c>
      <c r="N5" s="57" t="s">
        <v>28</v>
      </c>
      <c r="O5" s="57" t="s">
        <v>28</v>
      </c>
      <c r="P5" s="57" t="s">
        <v>28</v>
      </c>
      <c r="Q5" s="57" t="s">
        <v>149</v>
      </c>
      <c r="R5" s="57" t="s">
        <v>28</v>
      </c>
      <c r="S5" s="57" t="s">
        <v>28</v>
      </c>
      <c r="T5" s="57" t="s">
        <v>150</v>
      </c>
      <c r="U5" s="57" t="s">
        <v>28</v>
      </c>
      <c r="V5" s="57" t="s">
        <v>28</v>
      </c>
    </row>
    <row r="6" spans="1:22" s="24" customFormat="1" ht="15.6">
      <c r="A6" s="329" t="s">
        <v>37</v>
      </c>
      <c r="B6" s="329"/>
      <c r="C6" s="57">
        <v>72</v>
      </c>
      <c r="D6" s="57">
        <v>58</v>
      </c>
      <c r="E6" s="57" t="s">
        <v>151</v>
      </c>
      <c r="F6" s="57" t="s">
        <v>28</v>
      </c>
      <c r="G6" s="57" t="s">
        <v>28</v>
      </c>
      <c r="H6" s="57" t="s">
        <v>152</v>
      </c>
      <c r="I6" s="57" t="s">
        <v>28</v>
      </c>
      <c r="J6" s="57" t="s">
        <v>28</v>
      </c>
      <c r="K6" s="57" t="s">
        <v>28</v>
      </c>
      <c r="L6" s="57" t="s">
        <v>28</v>
      </c>
      <c r="M6" s="57" t="s">
        <v>28</v>
      </c>
      <c r="N6" s="57" t="s">
        <v>28</v>
      </c>
      <c r="O6" s="57" t="s">
        <v>28</v>
      </c>
      <c r="P6" s="57" t="s">
        <v>28</v>
      </c>
      <c r="Q6" s="57" t="s">
        <v>149</v>
      </c>
      <c r="R6" s="57" t="s">
        <v>28</v>
      </c>
      <c r="S6" s="57" t="s">
        <v>28</v>
      </c>
      <c r="T6" s="57" t="s">
        <v>153</v>
      </c>
      <c r="U6" s="57" t="s">
        <v>28</v>
      </c>
      <c r="V6" s="57" t="s">
        <v>28</v>
      </c>
    </row>
    <row r="7" spans="1:22" s="24" customFormat="1" ht="15.6">
      <c r="A7" s="373" t="s">
        <v>113</v>
      </c>
      <c r="B7" s="329"/>
      <c r="C7" s="57">
        <v>76</v>
      </c>
      <c r="D7" s="57">
        <v>58</v>
      </c>
      <c r="E7" s="57" t="s">
        <v>28</v>
      </c>
      <c r="F7" s="57" t="s">
        <v>149</v>
      </c>
      <c r="G7" s="30" t="s">
        <v>154</v>
      </c>
      <c r="H7" s="57" t="s">
        <v>28</v>
      </c>
      <c r="I7" s="57" t="s">
        <v>155</v>
      </c>
      <c r="J7" s="30" t="s">
        <v>156</v>
      </c>
      <c r="K7" s="57" t="s">
        <v>28</v>
      </c>
      <c r="L7" s="57" t="s">
        <v>28</v>
      </c>
      <c r="M7" s="57" t="s">
        <v>28</v>
      </c>
      <c r="N7" s="57" t="s">
        <v>28</v>
      </c>
      <c r="O7" s="57" t="s">
        <v>28</v>
      </c>
      <c r="P7" s="57" t="s">
        <v>28</v>
      </c>
      <c r="Q7" s="57" t="s">
        <v>28</v>
      </c>
      <c r="R7" s="57" t="s">
        <v>154</v>
      </c>
      <c r="S7" s="61" t="s">
        <v>157</v>
      </c>
      <c r="T7" s="57" t="s">
        <v>28</v>
      </c>
      <c r="U7" s="57" t="s">
        <v>156</v>
      </c>
      <c r="V7" s="61" t="s">
        <v>158</v>
      </c>
    </row>
    <row r="8" spans="1:22" s="24" customFormat="1" ht="15.6">
      <c r="A8" s="329" t="s">
        <v>65</v>
      </c>
      <c r="B8" s="329"/>
      <c r="C8" s="57">
        <v>73</v>
      </c>
      <c r="D8" s="57">
        <v>53</v>
      </c>
      <c r="E8" s="57" t="s">
        <v>28</v>
      </c>
      <c r="F8" s="57" t="s">
        <v>161</v>
      </c>
      <c r="G8" s="30" t="s">
        <v>154</v>
      </c>
      <c r="H8" s="57" t="s">
        <v>28</v>
      </c>
      <c r="I8" s="57" t="s">
        <v>155</v>
      </c>
      <c r="J8" s="30" t="s">
        <v>156</v>
      </c>
      <c r="K8" s="57" t="s">
        <v>28</v>
      </c>
      <c r="L8" s="57" t="s">
        <v>67</v>
      </c>
      <c r="M8" s="28"/>
      <c r="N8" s="57" t="s">
        <v>68</v>
      </c>
      <c r="O8" s="57" t="s">
        <v>69</v>
      </c>
      <c r="P8" s="28"/>
      <c r="Q8" s="57" t="s">
        <v>28</v>
      </c>
      <c r="R8" s="57" t="s">
        <v>162</v>
      </c>
      <c r="S8" s="61" t="s">
        <v>157</v>
      </c>
      <c r="T8" s="57" t="s">
        <v>28</v>
      </c>
      <c r="U8" s="57" t="s">
        <v>156</v>
      </c>
      <c r="V8" s="57" t="s">
        <v>158</v>
      </c>
    </row>
    <row r="9" spans="1:22" s="24" customFormat="1" ht="15.6">
      <c r="A9" s="329" t="s">
        <v>115</v>
      </c>
      <c r="B9" s="68" t="s">
        <v>163</v>
      </c>
      <c r="C9" s="57">
        <v>73</v>
      </c>
      <c r="D9" s="57">
        <v>53</v>
      </c>
      <c r="E9" s="57" t="s">
        <v>28</v>
      </c>
      <c r="F9" s="57" t="s">
        <v>161</v>
      </c>
      <c r="G9" s="30" t="s">
        <v>154</v>
      </c>
      <c r="H9" s="57" t="s">
        <v>28</v>
      </c>
      <c r="I9" s="57" t="s">
        <v>155</v>
      </c>
      <c r="J9" s="30" t="s">
        <v>156</v>
      </c>
      <c r="K9" s="57" t="s">
        <v>28</v>
      </c>
      <c r="L9" s="57" t="s">
        <v>28</v>
      </c>
      <c r="M9" s="57" t="s">
        <v>28</v>
      </c>
      <c r="N9" s="57" t="s">
        <v>28</v>
      </c>
      <c r="O9" s="57" t="s">
        <v>28</v>
      </c>
      <c r="P9" s="57" t="s">
        <v>28</v>
      </c>
      <c r="Q9" s="57" t="s">
        <v>28</v>
      </c>
      <c r="R9" s="57" t="s">
        <v>162</v>
      </c>
      <c r="S9" s="61" t="s">
        <v>164</v>
      </c>
      <c r="T9" s="57" t="s">
        <v>28</v>
      </c>
      <c r="U9" s="57" t="s">
        <v>156</v>
      </c>
      <c r="V9" s="61" t="s">
        <v>158</v>
      </c>
    </row>
    <row r="10" spans="1:22" s="24" customFormat="1" ht="15.6">
      <c r="A10" s="329"/>
      <c r="B10" s="68" t="s">
        <v>116</v>
      </c>
      <c r="C10" s="57">
        <v>73</v>
      </c>
      <c r="D10" s="57">
        <v>53</v>
      </c>
      <c r="E10" s="57" t="s">
        <v>161</v>
      </c>
      <c r="F10" s="57" t="s">
        <v>28</v>
      </c>
      <c r="G10" s="59" t="s">
        <v>28</v>
      </c>
      <c r="H10" s="57" t="s">
        <v>57</v>
      </c>
      <c r="I10" s="57" t="s">
        <v>28</v>
      </c>
      <c r="J10" s="30" t="s">
        <v>165</v>
      </c>
      <c r="K10" s="57" t="s">
        <v>28</v>
      </c>
      <c r="L10" s="57" t="s">
        <v>28</v>
      </c>
      <c r="M10" s="57" t="s">
        <v>28</v>
      </c>
      <c r="N10" s="57" t="s">
        <v>28</v>
      </c>
      <c r="O10" s="57" t="s">
        <v>28</v>
      </c>
      <c r="P10" s="57" t="s">
        <v>28</v>
      </c>
      <c r="Q10" s="57" t="s">
        <v>166</v>
      </c>
      <c r="R10" s="57" t="s">
        <v>28</v>
      </c>
      <c r="S10" s="57" t="s">
        <v>28</v>
      </c>
      <c r="T10" s="57" t="s">
        <v>167</v>
      </c>
      <c r="U10" s="57" t="s">
        <v>28</v>
      </c>
      <c r="V10" s="57" t="s">
        <v>28</v>
      </c>
    </row>
    <row r="11" spans="1:22" s="24" customFormat="1" ht="15.6">
      <c r="A11" s="329" t="s">
        <v>117</v>
      </c>
      <c r="B11" s="68" t="s">
        <v>168</v>
      </c>
      <c r="C11" s="57">
        <v>73</v>
      </c>
      <c r="D11" s="57">
        <v>53</v>
      </c>
      <c r="E11" s="57" t="s">
        <v>28</v>
      </c>
      <c r="F11" s="57" t="s">
        <v>161</v>
      </c>
      <c r="G11" s="30" t="s">
        <v>154</v>
      </c>
      <c r="H11" s="57" t="s">
        <v>28</v>
      </c>
      <c r="I11" s="57" t="s">
        <v>155</v>
      </c>
      <c r="J11" s="30" t="s">
        <v>156</v>
      </c>
      <c r="K11" s="57" t="s">
        <v>28</v>
      </c>
      <c r="L11" s="57" t="s">
        <v>67</v>
      </c>
      <c r="M11" s="59"/>
      <c r="N11" s="59" t="s">
        <v>68</v>
      </c>
      <c r="O11" s="59" t="s">
        <v>77</v>
      </c>
      <c r="P11" s="59"/>
      <c r="Q11" s="57" t="s">
        <v>28</v>
      </c>
      <c r="R11" s="57" t="s">
        <v>162</v>
      </c>
      <c r="S11" s="61" t="s">
        <v>164</v>
      </c>
      <c r="T11" s="57" t="s">
        <v>28</v>
      </c>
      <c r="U11" s="57" t="s">
        <v>156</v>
      </c>
      <c r="V11" s="61" t="s">
        <v>158</v>
      </c>
    </row>
    <row r="12" spans="1:22" s="24" customFormat="1" ht="15.6">
      <c r="A12" s="329"/>
      <c r="B12" s="68" t="s">
        <v>119</v>
      </c>
      <c r="C12" s="57">
        <v>73</v>
      </c>
      <c r="D12" s="57">
        <v>53</v>
      </c>
      <c r="E12" s="57" t="s">
        <v>161</v>
      </c>
      <c r="F12" s="57" t="s">
        <v>28</v>
      </c>
      <c r="G12" s="59" t="s">
        <v>28</v>
      </c>
      <c r="H12" s="57" t="s">
        <v>57</v>
      </c>
      <c r="I12" s="57" t="s">
        <v>28</v>
      </c>
      <c r="J12" s="30" t="s">
        <v>165</v>
      </c>
      <c r="K12" s="57" t="s">
        <v>28</v>
      </c>
      <c r="L12" s="57" t="s">
        <v>28</v>
      </c>
      <c r="M12" s="57" t="s">
        <v>28</v>
      </c>
      <c r="N12" s="57" t="s">
        <v>28</v>
      </c>
      <c r="O12" s="57" t="s">
        <v>28</v>
      </c>
      <c r="P12" s="57" t="s">
        <v>28</v>
      </c>
      <c r="Q12" s="57" t="s">
        <v>166</v>
      </c>
      <c r="R12" s="57" t="s">
        <v>28</v>
      </c>
      <c r="S12" s="57" t="s">
        <v>28</v>
      </c>
      <c r="T12" s="57" t="s">
        <v>167</v>
      </c>
      <c r="U12" s="57" t="s">
        <v>28</v>
      </c>
      <c r="V12" s="57" t="s">
        <v>28</v>
      </c>
    </row>
    <row r="13" spans="1:22" s="24" customFormat="1" ht="15.6">
      <c r="A13" s="329" t="s">
        <v>43</v>
      </c>
      <c r="B13" s="329"/>
      <c r="C13" s="57">
        <v>72</v>
      </c>
      <c r="D13" s="57">
        <v>53</v>
      </c>
      <c r="E13" s="57" t="s">
        <v>28</v>
      </c>
      <c r="F13" s="57" t="s">
        <v>161</v>
      </c>
      <c r="G13" s="30" t="s">
        <v>154</v>
      </c>
      <c r="H13" s="57" t="s">
        <v>165</v>
      </c>
      <c r="I13" s="57" t="s">
        <v>155</v>
      </c>
      <c r="J13" s="30" t="s">
        <v>156</v>
      </c>
      <c r="K13" s="57" t="s">
        <v>28</v>
      </c>
      <c r="L13" s="57" t="s">
        <v>28</v>
      </c>
      <c r="M13" s="57" t="s">
        <v>28</v>
      </c>
      <c r="N13" s="57" t="s">
        <v>28</v>
      </c>
      <c r="O13" s="57" t="s">
        <v>28</v>
      </c>
      <c r="P13" s="57" t="s">
        <v>28</v>
      </c>
      <c r="Q13" s="57" t="s">
        <v>28</v>
      </c>
      <c r="R13" s="57" t="s">
        <v>162</v>
      </c>
      <c r="S13" s="61" t="s">
        <v>169</v>
      </c>
      <c r="T13" s="57" t="s">
        <v>28</v>
      </c>
      <c r="U13" s="57" t="s">
        <v>156</v>
      </c>
      <c r="V13" s="57" t="s">
        <v>158</v>
      </c>
    </row>
    <row r="14" spans="1:22" s="24" customFormat="1" ht="15.6">
      <c r="A14" s="329" t="s">
        <v>170</v>
      </c>
      <c r="B14" s="329"/>
      <c r="C14" s="57">
        <v>72</v>
      </c>
      <c r="D14" s="57">
        <v>53</v>
      </c>
      <c r="E14" s="57" t="s">
        <v>171</v>
      </c>
      <c r="F14" s="57" t="s">
        <v>166</v>
      </c>
      <c r="G14" s="57" t="s">
        <v>28</v>
      </c>
      <c r="H14" s="57" t="s">
        <v>156</v>
      </c>
      <c r="I14" s="57" t="s">
        <v>158</v>
      </c>
      <c r="J14" s="57" t="s">
        <v>28</v>
      </c>
      <c r="K14" s="57" t="s">
        <v>28</v>
      </c>
      <c r="L14" s="57" t="s">
        <v>28</v>
      </c>
      <c r="M14" s="57" t="s">
        <v>28</v>
      </c>
      <c r="N14" s="57" t="s">
        <v>28</v>
      </c>
      <c r="O14" s="57" t="s">
        <v>28</v>
      </c>
      <c r="P14" s="57" t="s">
        <v>28</v>
      </c>
      <c r="Q14" s="57" t="s">
        <v>28</v>
      </c>
      <c r="R14" s="57" t="s">
        <v>28</v>
      </c>
      <c r="S14" s="57" t="s">
        <v>28</v>
      </c>
      <c r="T14" s="57" t="s">
        <v>28</v>
      </c>
      <c r="U14" s="57" t="s">
        <v>28</v>
      </c>
      <c r="V14" s="57" t="s">
        <v>28</v>
      </c>
    </row>
    <row r="15" spans="1:22" s="24" customFormat="1" ht="15.6">
      <c r="A15" s="329" t="s">
        <v>45</v>
      </c>
      <c r="B15" s="329"/>
      <c r="C15" s="57">
        <v>72</v>
      </c>
      <c r="D15" s="57">
        <v>53</v>
      </c>
      <c r="E15" s="57" t="s">
        <v>171</v>
      </c>
      <c r="F15" s="57" t="s">
        <v>60</v>
      </c>
      <c r="G15" s="57" t="s">
        <v>28</v>
      </c>
      <c r="H15" s="57" t="s">
        <v>156</v>
      </c>
      <c r="I15" s="57" t="s">
        <v>156</v>
      </c>
      <c r="J15" s="57" t="s">
        <v>28</v>
      </c>
      <c r="K15" s="57" t="s">
        <v>28</v>
      </c>
      <c r="L15" s="57" t="s">
        <v>28</v>
      </c>
      <c r="M15" s="57" t="s">
        <v>28</v>
      </c>
      <c r="N15" s="57" t="s">
        <v>28</v>
      </c>
      <c r="O15" s="57" t="s">
        <v>28</v>
      </c>
      <c r="P15" s="57" t="s">
        <v>28</v>
      </c>
      <c r="Q15" s="57" t="s">
        <v>60</v>
      </c>
      <c r="R15" s="57" t="s">
        <v>63</v>
      </c>
      <c r="S15" s="57" t="s">
        <v>28</v>
      </c>
      <c r="T15" s="57" t="s">
        <v>150</v>
      </c>
      <c r="U15" s="57" t="s">
        <v>64</v>
      </c>
      <c r="V15" s="57" t="s">
        <v>28</v>
      </c>
    </row>
    <row r="16" spans="1:22" s="24" customFormat="1" ht="15.6">
      <c r="A16" s="329" t="s">
        <v>39</v>
      </c>
      <c r="B16" s="329"/>
      <c r="C16" s="57">
        <v>72</v>
      </c>
      <c r="D16" s="57">
        <v>53</v>
      </c>
      <c r="E16" s="57" t="s">
        <v>60</v>
      </c>
      <c r="F16" s="57" t="s">
        <v>28</v>
      </c>
      <c r="G16" s="57" t="s">
        <v>28</v>
      </c>
      <c r="H16" s="57" t="s">
        <v>155</v>
      </c>
      <c r="I16" s="57" t="s">
        <v>28</v>
      </c>
      <c r="J16" s="57" t="s">
        <v>28</v>
      </c>
      <c r="K16" s="57" t="s">
        <v>28</v>
      </c>
      <c r="L16" s="57" t="s">
        <v>28</v>
      </c>
      <c r="M16" s="57" t="s">
        <v>28</v>
      </c>
      <c r="N16" s="57" t="s">
        <v>28</v>
      </c>
      <c r="O16" s="57" t="s">
        <v>28</v>
      </c>
      <c r="P16" s="57" t="s">
        <v>28</v>
      </c>
      <c r="Q16" s="57" t="s">
        <v>60</v>
      </c>
      <c r="R16" s="57" t="s">
        <v>28</v>
      </c>
      <c r="S16" s="57" t="s">
        <v>28</v>
      </c>
      <c r="T16" s="57" t="s">
        <v>150</v>
      </c>
      <c r="U16" s="57" t="s">
        <v>28</v>
      </c>
      <c r="V16" s="57" t="s">
        <v>28</v>
      </c>
    </row>
    <row r="17" spans="1:5" s="24" customFormat="1" ht="15.6">
      <c r="A17" s="62" t="s">
        <v>172</v>
      </c>
    </row>
    <row r="18" spans="1:5" s="24" customFormat="1" ht="15.6">
      <c r="A18" s="62" t="s">
        <v>173</v>
      </c>
    </row>
    <row r="19" spans="1:5" s="24" customFormat="1" ht="15.6"/>
    <row r="20" spans="1:5" s="24" customFormat="1" ht="15.6">
      <c r="A20" s="366" t="s">
        <v>174</v>
      </c>
      <c r="B20" s="368" t="s">
        <v>175</v>
      </c>
      <c r="C20" s="370" t="s">
        <v>176</v>
      </c>
      <c r="D20" s="370" t="s">
        <v>177</v>
      </c>
      <c r="E20" s="370" t="s">
        <v>178</v>
      </c>
    </row>
    <row r="21" spans="1:5" s="24" customFormat="1" ht="15.6">
      <c r="A21" s="367"/>
      <c r="B21" s="369"/>
      <c r="C21" s="371"/>
      <c r="D21" s="371"/>
      <c r="E21" s="371"/>
    </row>
    <row r="22" spans="1:5" s="24" customFormat="1" ht="15.6">
      <c r="A22" s="63" t="s">
        <v>179</v>
      </c>
      <c r="B22" s="64">
        <v>320</v>
      </c>
      <c r="C22" s="65">
        <f>B22*112/100</f>
        <v>358.4</v>
      </c>
      <c r="D22" s="65">
        <f>C22*0.8</f>
        <v>286.71999999999997</v>
      </c>
      <c r="E22" s="65">
        <f>C22*0.7</f>
        <v>250.87999999999997</v>
      </c>
    </row>
    <row r="23" spans="1:5" s="24" customFormat="1" ht="15.6">
      <c r="A23" s="66" t="s">
        <v>37</v>
      </c>
      <c r="B23" s="64">
        <v>300</v>
      </c>
      <c r="C23" s="65">
        <f t="shared" ref="C23:C30" si="0">B23*112/100</f>
        <v>336</v>
      </c>
      <c r="D23" s="65">
        <f>C23*0.8</f>
        <v>268.8</v>
      </c>
      <c r="E23" s="65">
        <f>C23*0.7</f>
        <v>235.2</v>
      </c>
    </row>
    <row r="24" spans="1:5" s="24" customFormat="1" ht="24">
      <c r="A24" s="67" t="s">
        <v>180</v>
      </c>
      <c r="B24" s="64">
        <v>310</v>
      </c>
      <c r="C24" s="65">
        <f t="shared" si="0"/>
        <v>347.2</v>
      </c>
      <c r="D24" s="65">
        <f t="shared" ref="D24:D30" si="1">C24*0.8</f>
        <v>277.76</v>
      </c>
      <c r="E24" s="65">
        <f t="shared" ref="E24:E30" si="2">C24*0.7</f>
        <v>243.03999999999996</v>
      </c>
    </row>
    <row r="25" spans="1:5" s="24" customFormat="1" ht="24">
      <c r="A25" s="67" t="s">
        <v>181</v>
      </c>
      <c r="B25" s="64">
        <v>300</v>
      </c>
      <c r="C25" s="65">
        <f t="shared" si="0"/>
        <v>336</v>
      </c>
      <c r="D25" s="65">
        <f t="shared" si="1"/>
        <v>268.8</v>
      </c>
      <c r="E25" s="65">
        <f t="shared" si="2"/>
        <v>235.2</v>
      </c>
    </row>
    <row r="26" spans="1:5" s="24" customFormat="1" ht="15.6">
      <c r="A26" s="67" t="s">
        <v>182</v>
      </c>
      <c r="B26" s="64">
        <v>310</v>
      </c>
      <c r="C26" s="65">
        <f t="shared" si="0"/>
        <v>347.2</v>
      </c>
      <c r="D26" s="65">
        <f t="shared" si="1"/>
        <v>277.76</v>
      </c>
      <c r="E26" s="65">
        <f t="shared" si="2"/>
        <v>243.03999999999996</v>
      </c>
    </row>
    <row r="27" spans="1:5" s="24" customFormat="1" ht="15.6">
      <c r="A27" s="67" t="s">
        <v>183</v>
      </c>
      <c r="B27" s="64">
        <v>300</v>
      </c>
      <c r="C27" s="65">
        <f t="shared" si="0"/>
        <v>336</v>
      </c>
      <c r="D27" s="65">
        <f t="shared" si="1"/>
        <v>268.8</v>
      </c>
      <c r="E27" s="65">
        <f t="shared" si="2"/>
        <v>235.2</v>
      </c>
    </row>
    <row r="28" spans="1:5" s="24" customFormat="1" ht="24">
      <c r="A28" s="67" t="s">
        <v>184</v>
      </c>
      <c r="B28" s="64">
        <v>300</v>
      </c>
      <c r="C28" s="65">
        <f t="shared" si="0"/>
        <v>336</v>
      </c>
      <c r="D28" s="65">
        <f t="shared" si="1"/>
        <v>268.8</v>
      </c>
      <c r="E28" s="65">
        <f t="shared" si="2"/>
        <v>235.2</v>
      </c>
    </row>
    <row r="29" spans="1:5" s="24" customFormat="1" ht="24">
      <c r="A29" s="67" t="s">
        <v>185</v>
      </c>
      <c r="B29" s="64">
        <v>260</v>
      </c>
      <c r="C29" s="65">
        <f t="shared" si="0"/>
        <v>291.2</v>
      </c>
      <c r="D29" s="65">
        <f t="shared" si="1"/>
        <v>232.96</v>
      </c>
      <c r="E29" s="65">
        <f t="shared" si="2"/>
        <v>203.83999999999997</v>
      </c>
    </row>
    <row r="30" spans="1:5" s="24" customFormat="1" ht="15.6">
      <c r="A30" s="67" t="s">
        <v>74</v>
      </c>
      <c r="B30" s="64">
        <v>300</v>
      </c>
      <c r="C30" s="65">
        <f t="shared" si="0"/>
        <v>336</v>
      </c>
      <c r="D30" s="65">
        <f t="shared" si="1"/>
        <v>268.8</v>
      </c>
      <c r="E30" s="65">
        <f t="shared" si="2"/>
        <v>235.2</v>
      </c>
    </row>
    <row r="31" spans="1:5" s="24" customFormat="1" ht="24">
      <c r="A31" s="67" t="s">
        <v>186</v>
      </c>
      <c r="B31" s="64">
        <f>B28</f>
        <v>300</v>
      </c>
      <c r="C31" s="65">
        <f>C28</f>
        <v>336</v>
      </c>
      <c r="D31" s="65">
        <f>D28</f>
        <v>268.8</v>
      </c>
      <c r="E31" s="65">
        <f>E28</f>
        <v>235.2</v>
      </c>
    </row>
    <row r="32" spans="1:5" s="24" customFormat="1" ht="15.6">
      <c r="A32" s="67" t="s">
        <v>43</v>
      </c>
      <c r="B32" s="64">
        <f>B28</f>
        <v>300</v>
      </c>
      <c r="C32" s="65">
        <f>C28</f>
        <v>336</v>
      </c>
      <c r="D32" s="65">
        <f>D28</f>
        <v>268.8</v>
      </c>
      <c r="E32" s="65">
        <f>E28</f>
        <v>235.2</v>
      </c>
    </row>
    <row r="33" spans="1:26" s="24" customFormat="1" ht="15.6">
      <c r="A33" s="67" t="s">
        <v>35</v>
      </c>
      <c r="B33" s="64">
        <v>270</v>
      </c>
      <c r="C33" s="65">
        <f t="shared" ref="C33:C40" si="3">B33*112/100</f>
        <v>302.39999999999998</v>
      </c>
      <c r="D33" s="65">
        <f t="shared" ref="D33:D40" si="4">C33*0.8</f>
        <v>241.92</v>
      </c>
      <c r="E33" s="65">
        <f t="shared" ref="E33:E40" si="5">C33*0.7</f>
        <v>211.67999999999998</v>
      </c>
    </row>
    <row r="34" spans="1:26" s="24" customFormat="1" ht="15.6">
      <c r="A34" s="67" t="s">
        <v>45</v>
      </c>
      <c r="B34" s="64">
        <v>270</v>
      </c>
      <c r="C34" s="65">
        <f t="shared" si="3"/>
        <v>302.39999999999998</v>
      </c>
      <c r="D34" s="65">
        <f t="shared" si="4"/>
        <v>241.92</v>
      </c>
      <c r="E34" s="65">
        <f t="shared" si="5"/>
        <v>211.67999999999998</v>
      </c>
    </row>
    <row r="35" spans="1:26" s="24" customFormat="1" ht="15.6">
      <c r="A35" s="67" t="s">
        <v>187</v>
      </c>
      <c r="B35" s="64">
        <f>B34</f>
        <v>270</v>
      </c>
      <c r="C35" s="65">
        <f t="shared" si="3"/>
        <v>302.39999999999998</v>
      </c>
      <c r="D35" s="65">
        <f t="shared" si="4"/>
        <v>241.92</v>
      </c>
      <c r="E35" s="65">
        <f t="shared" si="5"/>
        <v>211.67999999999998</v>
      </c>
    </row>
    <row r="36" spans="1:26" s="24" customFormat="1" ht="24">
      <c r="A36" s="67" t="s">
        <v>159</v>
      </c>
      <c r="B36" s="18">
        <v>260</v>
      </c>
      <c r="C36" s="65">
        <f t="shared" si="3"/>
        <v>291.2</v>
      </c>
      <c r="D36" s="65">
        <f t="shared" si="4"/>
        <v>232.96</v>
      </c>
      <c r="E36" s="65">
        <f t="shared" si="5"/>
        <v>203.83999999999997</v>
      </c>
    </row>
    <row r="37" spans="1:26" s="24" customFormat="1" ht="15.6">
      <c r="A37" s="67" t="s">
        <v>188</v>
      </c>
      <c r="B37" s="64">
        <f>B35</f>
        <v>270</v>
      </c>
      <c r="C37" s="65">
        <f t="shared" si="3"/>
        <v>302.39999999999998</v>
      </c>
      <c r="D37" s="65">
        <f t="shared" si="4"/>
        <v>241.92</v>
      </c>
      <c r="E37" s="65">
        <f t="shared" si="5"/>
        <v>211.67999999999998</v>
      </c>
    </row>
    <row r="38" spans="1:26" s="24" customFormat="1" ht="15.6">
      <c r="A38" s="67" t="s">
        <v>39</v>
      </c>
      <c r="B38" s="64">
        <v>290</v>
      </c>
      <c r="C38" s="65">
        <f t="shared" si="3"/>
        <v>324.8</v>
      </c>
      <c r="D38" s="65">
        <f t="shared" si="4"/>
        <v>259.84000000000003</v>
      </c>
      <c r="E38" s="65">
        <f t="shared" si="5"/>
        <v>227.35999999999999</v>
      </c>
    </row>
    <row r="39" spans="1:26" s="24" customFormat="1" ht="15.6">
      <c r="A39" s="67" t="s">
        <v>189</v>
      </c>
      <c r="B39" s="64">
        <v>260</v>
      </c>
      <c r="C39" s="65">
        <f t="shared" si="3"/>
        <v>291.2</v>
      </c>
      <c r="D39" s="65">
        <f t="shared" si="4"/>
        <v>232.96</v>
      </c>
      <c r="E39" s="65">
        <f t="shared" si="5"/>
        <v>203.83999999999997</v>
      </c>
    </row>
    <row r="40" spans="1:26" s="24" customFormat="1" ht="15.6">
      <c r="A40" s="67" t="s">
        <v>190</v>
      </c>
      <c r="B40" s="64">
        <v>300</v>
      </c>
      <c r="C40" s="65">
        <f t="shared" si="3"/>
        <v>336</v>
      </c>
      <c r="D40" s="65">
        <f t="shared" si="4"/>
        <v>268.8</v>
      </c>
      <c r="E40" s="65">
        <f t="shared" si="5"/>
        <v>235.2</v>
      </c>
    </row>
    <row r="41" spans="1:26" s="24" customFormat="1" ht="15.6">
      <c r="A41" s="54" t="s">
        <v>191</v>
      </c>
      <c r="B41" s="129"/>
      <c r="C41" s="130"/>
      <c r="D41" s="131"/>
      <c r="E41" s="131"/>
    </row>
    <row r="43" spans="1:26" s="69" customFormat="1"/>
    <row r="44" spans="1:26">
      <c r="A44" s="330" t="s">
        <v>192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M44" s="330"/>
      <c r="N44" s="330"/>
      <c r="O44" s="330"/>
      <c r="P44" s="330"/>
      <c r="Q44" s="330"/>
      <c r="R44" s="330"/>
      <c r="S44" s="330"/>
      <c r="T44" s="330"/>
      <c r="U44" s="330"/>
      <c r="V44" s="330"/>
      <c r="W44" s="330"/>
      <c r="X44" s="330"/>
      <c r="Y44" s="330"/>
      <c r="Z44" s="330"/>
    </row>
    <row r="45" spans="1:26">
      <c r="A45" s="362" t="s">
        <v>46</v>
      </c>
      <c r="B45" s="362"/>
      <c r="C45" s="347" t="s">
        <v>47</v>
      </c>
      <c r="D45" s="347"/>
      <c r="E45" s="361" t="s">
        <v>48</v>
      </c>
      <c r="F45" s="361"/>
      <c r="G45" s="361"/>
      <c r="H45" s="361"/>
      <c r="I45" s="361"/>
      <c r="J45" s="361"/>
      <c r="K45" s="361" t="s">
        <v>49</v>
      </c>
      <c r="L45" s="361"/>
      <c r="M45" s="361"/>
      <c r="N45" s="361"/>
      <c r="O45" s="361"/>
      <c r="P45" s="361"/>
      <c r="Q45" s="361" t="s">
        <v>50</v>
      </c>
      <c r="R45" s="361"/>
      <c r="S45" s="361"/>
      <c r="T45" s="361"/>
      <c r="U45" s="361"/>
      <c r="V45" s="361"/>
      <c r="W45" s="19"/>
      <c r="X45" s="19"/>
      <c r="Y45" s="19"/>
    </row>
    <row r="46" spans="1:26">
      <c r="A46" s="362"/>
      <c r="B46" s="362"/>
      <c r="C46" s="347"/>
      <c r="D46" s="347"/>
      <c r="E46" s="361" t="s">
        <v>51</v>
      </c>
      <c r="F46" s="361"/>
      <c r="G46" s="361"/>
      <c r="H46" s="361" t="s">
        <v>52</v>
      </c>
      <c r="I46" s="361"/>
      <c r="J46" s="361"/>
      <c r="K46" s="361" t="s">
        <v>51</v>
      </c>
      <c r="L46" s="361"/>
      <c r="M46" s="361"/>
      <c r="N46" s="361" t="s">
        <v>52</v>
      </c>
      <c r="O46" s="361"/>
      <c r="P46" s="361"/>
      <c r="Q46" s="361" t="s">
        <v>51</v>
      </c>
      <c r="R46" s="361"/>
      <c r="S46" s="361"/>
      <c r="T46" s="361" t="s">
        <v>52</v>
      </c>
      <c r="U46" s="361"/>
      <c r="V46" s="361"/>
      <c r="W46" s="19"/>
      <c r="X46" s="19"/>
      <c r="Y46" s="19"/>
    </row>
    <row r="47" spans="1:26">
      <c r="A47" s="362"/>
      <c r="B47" s="362"/>
      <c r="C47" s="13" t="s">
        <v>51</v>
      </c>
      <c r="D47" s="13" t="s">
        <v>52</v>
      </c>
      <c r="E47" s="14" t="s">
        <v>53</v>
      </c>
      <c r="F47" s="14" t="s">
        <v>54</v>
      </c>
      <c r="G47" s="14" t="s">
        <v>55</v>
      </c>
      <c r="H47" s="14" t="s">
        <v>53</v>
      </c>
      <c r="I47" s="14" t="s">
        <v>54</v>
      </c>
      <c r="J47" s="14" t="s">
        <v>55</v>
      </c>
      <c r="K47" s="14" t="s">
        <v>53</v>
      </c>
      <c r="L47" s="14" t="s">
        <v>54</v>
      </c>
      <c r="M47" s="14" t="s">
        <v>55</v>
      </c>
      <c r="N47" s="14" t="s">
        <v>53</v>
      </c>
      <c r="O47" s="14" t="s">
        <v>54</v>
      </c>
      <c r="P47" s="14" t="s">
        <v>55</v>
      </c>
      <c r="Q47" s="14" t="s">
        <v>53</v>
      </c>
      <c r="R47" s="14" t="s">
        <v>54</v>
      </c>
      <c r="S47" s="14" t="s">
        <v>55</v>
      </c>
      <c r="T47" s="14" t="s">
        <v>53</v>
      </c>
      <c r="U47" s="14" t="s">
        <v>54</v>
      </c>
      <c r="V47" s="14" t="s">
        <v>55</v>
      </c>
      <c r="W47" s="19"/>
      <c r="X47" s="19"/>
      <c r="Y47" s="19"/>
    </row>
    <row r="48" spans="1:26">
      <c r="A48" s="347" t="s">
        <v>38</v>
      </c>
      <c r="B48" s="347"/>
      <c r="C48" s="15">
        <v>85</v>
      </c>
      <c r="D48" s="15">
        <v>75</v>
      </c>
      <c r="E48" s="14" t="s">
        <v>56</v>
      </c>
      <c r="F48" s="14" t="s">
        <v>28</v>
      </c>
      <c r="G48" s="14" t="s">
        <v>28</v>
      </c>
      <c r="H48" s="14" t="s">
        <v>57</v>
      </c>
      <c r="I48" s="14" t="s">
        <v>28</v>
      </c>
      <c r="J48" s="14" t="s">
        <v>28</v>
      </c>
      <c r="K48" s="14" t="s">
        <v>28</v>
      </c>
      <c r="L48" s="14" t="s">
        <v>28</v>
      </c>
      <c r="M48" s="14" t="s">
        <v>28</v>
      </c>
      <c r="N48" s="14" t="s">
        <v>28</v>
      </c>
      <c r="O48" s="14" t="s">
        <v>28</v>
      </c>
      <c r="P48" s="14" t="s">
        <v>28</v>
      </c>
      <c r="Q48" s="14" t="s">
        <v>46</v>
      </c>
      <c r="R48" s="14" t="s">
        <v>28</v>
      </c>
      <c r="S48" s="14" t="s">
        <v>28</v>
      </c>
      <c r="T48" s="14" t="s">
        <v>46</v>
      </c>
      <c r="U48" s="14" t="s">
        <v>28</v>
      </c>
      <c r="V48" s="14" t="s">
        <v>28</v>
      </c>
      <c r="W48" s="19"/>
      <c r="X48" s="19"/>
      <c r="Y48" s="19"/>
    </row>
    <row r="49" spans="1:25">
      <c r="A49" s="347" t="s">
        <v>58</v>
      </c>
      <c r="B49" s="347"/>
      <c r="C49" s="15">
        <v>85</v>
      </c>
      <c r="D49" s="15">
        <v>75</v>
      </c>
      <c r="E49" s="14" t="s">
        <v>56</v>
      </c>
      <c r="F49" s="14" t="s">
        <v>28</v>
      </c>
      <c r="G49" s="14" t="s">
        <v>28</v>
      </c>
      <c r="H49" s="14" t="s">
        <v>57</v>
      </c>
      <c r="I49" s="14" t="s">
        <v>28</v>
      </c>
      <c r="J49" s="14" t="s">
        <v>28</v>
      </c>
      <c r="K49" s="14" t="s">
        <v>28</v>
      </c>
      <c r="L49" s="14" t="s">
        <v>28</v>
      </c>
      <c r="M49" s="14" t="s">
        <v>28</v>
      </c>
      <c r="N49" s="14" t="s">
        <v>28</v>
      </c>
      <c r="O49" s="14" t="s">
        <v>28</v>
      </c>
      <c r="P49" s="14" t="s">
        <v>28</v>
      </c>
      <c r="Q49" s="14" t="s">
        <v>46</v>
      </c>
      <c r="R49" s="14" t="s">
        <v>28</v>
      </c>
      <c r="S49" s="14" t="s">
        <v>28</v>
      </c>
      <c r="T49" s="14" t="s">
        <v>46</v>
      </c>
      <c r="U49" s="14" t="s">
        <v>28</v>
      </c>
      <c r="V49" s="14" t="s">
        <v>28</v>
      </c>
      <c r="W49" s="19"/>
      <c r="X49" s="19"/>
      <c r="Y49" s="19"/>
    </row>
    <row r="50" spans="1:25">
      <c r="A50" s="347" t="s">
        <v>37</v>
      </c>
      <c r="B50" s="347"/>
      <c r="C50" s="15">
        <v>90</v>
      </c>
      <c r="D50" s="15">
        <v>80</v>
      </c>
      <c r="E50" s="14" t="s">
        <v>56</v>
      </c>
      <c r="F50" s="14" t="s">
        <v>28</v>
      </c>
      <c r="G50" s="14" t="s">
        <v>28</v>
      </c>
      <c r="H50" s="14" t="s">
        <v>59</v>
      </c>
      <c r="I50" s="14" t="s">
        <v>28</v>
      </c>
      <c r="J50" s="14" t="s">
        <v>28</v>
      </c>
      <c r="K50" s="14" t="s">
        <v>28</v>
      </c>
      <c r="L50" s="14" t="s">
        <v>28</v>
      </c>
      <c r="M50" s="14" t="s">
        <v>28</v>
      </c>
      <c r="N50" s="14" t="s">
        <v>28</v>
      </c>
      <c r="O50" s="14" t="s">
        <v>28</v>
      </c>
      <c r="P50" s="14" t="s">
        <v>28</v>
      </c>
      <c r="Q50" s="14" t="s">
        <v>60</v>
      </c>
      <c r="R50" s="14" t="s">
        <v>28</v>
      </c>
      <c r="S50" s="14" t="s">
        <v>28</v>
      </c>
      <c r="T50" s="14" t="s">
        <v>46</v>
      </c>
      <c r="U50" s="14" t="s">
        <v>28</v>
      </c>
      <c r="V50" s="14" t="s">
        <v>28</v>
      </c>
      <c r="W50" s="19"/>
      <c r="X50" s="19"/>
      <c r="Y50" s="19"/>
    </row>
    <row r="51" spans="1:25">
      <c r="A51" s="362" t="s">
        <v>61</v>
      </c>
      <c r="B51" s="347"/>
      <c r="C51" s="15">
        <v>90</v>
      </c>
      <c r="D51" s="15">
        <v>80</v>
      </c>
      <c r="E51" s="14" t="s">
        <v>56</v>
      </c>
      <c r="F51" s="14" t="s">
        <v>60</v>
      </c>
      <c r="G51" s="14" t="s">
        <v>60</v>
      </c>
      <c r="H51" s="14" t="s">
        <v>57</v>
      </c>
      <c r="I51" s="14" t="s">
        <v>62</v>
      </c>
      <c r="J51" s="14" t="s">
        <v>63</v>
      </c>
      <c r="K51" s="14" t="s">
        <v>28</v>
      </c>
      <c r="L51" s="14" t="s">
        <v>28</v>
      </c>
      <c r="M51" s="14" t="s">
        <v>28</v>
      </c>
      <c r="N51" s="14" t="s">
        <v>28</v>
      </c>
      <c r="O51" s="14" t="s">
        <v>28</v>
      </c>
      <c r="P51" s="14" t="s">
        <v>28</v>
      </c>
      <c r="Q51" s="14" t="s">
        <v>60</v>
      </c>
      <c r="R51" s="14" t="s">
        <v>63</v>
      </c>
      <c r="S51" s="14" t="s">
        <v>46</v>
      </c>
      <c r="T51" s="14" t="s">
        <v>46</v>
      </c>
      <c r="U51" s="14" t="s">
        <v>64</v>
      </c>
      <c r="V51" s="14" t="s">
        <v>46</v>
      </c>
      <c r="W51" s="19"/>
      <c r="X51" s="19"/>
      <c r="Y51" s="19"/>
    </row>
    <row r="52" spans="1:25">
      <c r="A52" s="357" t="s">
        <v>193</v>
      </c>
      <c r="B52" s="363"/>
      <c r="C52" s="364">
        <v>90</v>
      </c>
      <c r="D52" s="364">
        <v>80</v>
      </c>
      <c r="E52" s="360" t="s">
        <v>56</v>
      </c>
      <c r="F52" s="360" t="s">
        <v>60</v>
      </c>
      <c r="G52" s="360" t="s">
        <v>60</v>
      </c>
      <c r="H52" s="360" t="s">
        <v>57</v>
      </c>
      <c r="I52" s="360" t="s">
        <v>62</v>
      </c>
      <c r="J52" s="360" t="s">
        <v>63</v>
      </c>
      <c r="K52" s="360" t="s">
        <v>66</v>
      </c>
      <c r="L52" s="360" t="s">
        <v>67</v>
      </c>
      <c r="M52" s="360" t="s">
        <v>67</v>
      </c>
      <c r="N52" s="360" t="s">
        <v>68</v>
      </c>
      <c r="O52" s="360" t="s">
        <v>69</v>
      </c>
      <c r="P52" s="360" t="s">
        <v>69</v>
      </c>
      <c r="Q52" s="360" t="s">
        <v>60</v>
      </c>
      <c r="R52" s="360" t="s">
        <v>63</v>
      </c>
      <c r="S52" s="360" t="s">
        <v>46</v>
      </c>
      <c r="T52" s="360" t="s">
        <v>46</v>
      </c>
      <c r="U52" s="360" t="s">
        <v>64</v>
      </c>
      <c r="V52" s="360" t="s">
        <v>46</v>
      </c>
      <c r="W52" s="19"/>
      <c r="X52" s="19"/>
      <c r="Y52" s="19"/>
    </row>
    <row r="53" spans="1:25">
      <c r="A53" s="347" t="s">
        <v>65</v>
      </c>
      <c r="B53" s="347"/>
      <c r="C53" s="365"/>
      <c r="D53" s="365"/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59"/>
      <c r="V53" s="359"/>
      <c r="W53" s="19"/>
      <c r="X53" s="19"/>
      <c r="Y53" s="19"/>
    </row>
    <row r="54" spans="1:25">
      <c r="A54" s="359" t="s">
        <v>70</v>
      </c>
      <c r="B54" s="14" t="s">
        <v>71</v>
      </c>
      <c r="C54" s="15">
        <v>90</v>
      </c>
      <c r="D54" s="15">
        <v>80</v>
      </c>
      <c r="E54" s="359" t="s">
        <v>56</v>
      </c>
      <c r="F54" s="359" t="s">
        <v>60</v>
      </c>
      <c r="G54" s="359" t="s">
        <v>60</v>
      </c>
      <c r="H54" s="359" t="s">
        <v>57</v>
      </c>
      <c r="I54" s="359" t="s">
        <v>62</v>
      </c>
      <c r="J54" s="359" t="s">
        <v>63</v>
      </c>
      <c r="K54" s="359" t="s">
        <v>28</v>
      </c>
      <c r="L54" s="359" t="s">
        <v>28</v>
      </c>
      <c r="M54" s="359" t="s">
        <v>28</v>
      </c>
      <c r="N54" s="359" t="s">
        <v>28</v>
      </c>
      <c r="O54" s="359" t="s">
        <v>28</v>
      </c>
      <c r="P54" s="359" t="s">
        <v>28</v>
      </c>
      <c r="Q54" s="359" t="s">
        <v>60</v>
      </c>
      <c r="R54" s="359" t="s">
        <v>63</v>
      </c>
      <c r="S54" s="359" t="s">
        <v>46</v>
      </c>
      <c r="T54" s="359" t="s">
        <v>46</v>
      </c>
      <c r="U54" s="359" t="s">
        <v>64</v>
      </c>
      <c r="V54" s="359" t="s">
        <v>46</v>
      </c>
      <c r="W54" s="19"/>
      <c r="X54" s="19"/>
      <c r="Y54" s="19"/>
    </row>
    <row r="55" spans="1:25">
      <c r="A55" s="359"/>
      <c r="B55" s="14" t="s">
        <v>72</v>
      </c>
      <c r="C55" s="15">
        <v>90</v>
      </c>
      <c r="D55" s="15">
        <v>80</v>
      </c>
      <c r="E55" s="359"/>
      <c r="F55" s="359"/>
      <c r="G55" s="359"/>
      <c r="H55" s="359"/>
      <c r="I55" s="359"/>
      <c r="J55" s="359"/>
      <c r="K55" s="359"/>
      <c r="L55" s="359"/>
      <c r="M55" s="359"/>
      <c r="N55" s="359"/>
      <c r="O55" s="359"/>
      <c r="P55" s="359"/>
      <c r="Q55" s="359"/>
      <c r="R55" s="359"/>
      <c r="S55" s="359"/>
      <c r="T55" s="359"/>
      <c r="U55" s="359"/>
      <c r="V55" s="359"/>
      <c r="W55" s="19"/>
      <c r="X55" s="19"/>
      <c r="Y55" s="19"/>
    </row>
    <row r="56" spans="1:25">
      <c r="A56" s="359"/>
      <c r="B56" s="14" t="s">
        <v>73</v>
      </c>
      <c r="C56" s="15">
        <v>90</v>
      </c>
      <c r="D56" s="15">
        <v>80</v>
      </c>
      <c r="E56" s="359"/>
      <c r="F56" s="359"/>
      <c r="G56" s="359"/>
      <c r="H56" s="359"/>
      <c r="I56" s="359"/>
      <c r="J56" s="359"/>
      <c r="K56" s="359"/>
      <c r="L56" s="359"/>
      <c r="M56" s="359"/>
      <c r="N56" s="359"/>
      <c r="O56" s="359"/>
      <c r="P56" s="359"/>
      <c r="Q56" s="359"/>
      <c r="R56" s="359"/>
      <c r="S56" s="359"/>
      <c r="T56" s="359"/>
      <c r="U56" s="359"/>
      <c r="V56" s="359"/>
      <c r="W56" s="19"/>
      <c r="X56" s="19"/>
      <c r="Y56" s="19"/>
    </row>
    <row r="57" spans="1:25">
      <c r="A57" s="359"/>
      <c r="B57" s="14" t="s">
        <v>74</v>
      </c>
      <c r="C57" s="15">
        <v>90</v>
      </c>
      <c r="D57" s="15">
        <v>80</v>
      </c>
      <c r="E57" s="359"/>
      <c r="F57" s="359"/>
      <c r="G57" s="359"/>
      <c r="H57" s="359"/>
      <c r="I57" s="359"/>
      <c r="J57" s="359"/>
      <c r="K57" s="359"/>
      <c r="L57" s="359"/>
      <c r="M57" s="359"/>
      <c r="N57" s="359"/>
      <c r="O57" s="359"/>
      <c r="P57" s="359"/>
      <c r="Q57" s="359"/>
      <c r="R57" s="359"/>
      <c r="S57" s="359"/>
      <c r="T57" s="359"/>
      <c r="U57" s="359"/>
      <c r="V57" s="359"/>
      <c r="W57" s="19"/>
      <c r="X57" s="19"/>
      <c r="Y57" s="19"/>
    </row>
    <row r="58" spans="1:25">
      <c r="A58" s="359" t="s">
        <v>75</v>
      </c>
      <c r="B58" s="14" t="s">
        <v>76</v>
      </c>
      <c r="C58" s="15">
        <v>90</v>
      </c>
      <c r="D58" s="15">
        <v>80</v>
      </c>
      <c r="E58" s="359" t="s">
        <v>56</v>
      </c>
      <c r="F58" s="359" t="s">
        <v>60</v>
      </c>
      <c r="G58" s="359" t="s">
        <v>60</v>
      </c>
      <c r="H58" s="359" t="s">
        <v>57</v>
      </c>
      <c r="I58" s="359" t="s">
        <v>62</v>
      </c>
      <c r="J58" s="359" t="s">
        <v>63</v>
      </c>
      <c r="K58" s="359" t="s">
        <v>66</v>
      </c>
      <c r="L58" s="359" t="s">
        <v>67</v>
      </c>
      <c r="M58" s="359" t="s">
        <v>67</v>
      </c>
      <c r="N58" s="359" t="s">
        <v>68</v>
      </c>
      <c r="O58" s="359" t="s">
        <v>77</v>
      </c>
      <c r="P58" s="359" t="s">
        <v>77</v>
      </c>
      <c r="Q58" s="359" t="s">
        <v>60</v>
      </c>
      <c r="R58" s="359" t="s">
        <v>63</v>
      </c>
      <c r="S58" s="359" t="s">
        <v>46</v>
      </c>
      <c r="T58" s="359" t="s">
        <v>46</v>
      </c>
      <c r="U58" s="359" t="s">
        <v>64</v>
      </c>
      <c r="V58" s="359" t="s">
        <v>46</v>
      </c>
      <c r="W58" s="19"/>
      <c r="X58" s="19"/>
      <c r="Y58" s="19"/>
    </row>
    <row r="59" spans="1:25">
      <c r="A59" s="359"/>
      <c r="B59" s="14" t="s">
        <v>78</v>
      </c>
      <c r="C59" s="15">
        <v>90</v>
      </c>
      <c r="D59" s="15">
        <v>80</v>
      </c>
      <c r="E59" s="359"/>
      <c r="F59" s="359"/>
      <c r="G59" s="359"/>
      <c r="H59" s="359"/>
      <c r="I59" s="359"/>
      <c r="J59" s="359"/>
      <c r="K59" s="359"/>
      <c r="L59" s="359"/>
      <c r="M59" s="359"/>
      <c r="N59" s="359"/>
      <c r="O59" s="359"/>
      <c r="P59" s="359"/>
      <c r="Q59" s="359"/>
      <c r="R59" s="359"/>
      <c r="S59" s="359"/>
      <c r="T59" s="359"/>
      <c r="U59" s="359"/>
      <c r="V59" s="359"/>
      <c r="W59" s="19"/>
      <c r="X59" s="19"/>
      <c r="Y59" s="19"/>
    </row>
    <row r="60" spans="1:25">
      <c r="A60" s="359"/>
      <c r="B60" s="14" t="s">
        <v>79</v>
      </c>
      <c r="C60" s="15">
        <v>90</v>
      </c>
      <c r="D60" s="15">
        <v>80</v>
      </c>
      <c r="E60" s="359"/>
      <c r="F60" s="359"/>
      <c r="G60" s="359"/>
      <c r="H60" s="359"/>
      <c r="I60" s="359"/>
      <c r="J60" s="359"/>
      <c r="K60" s="359"/>
      <c r="L60" s="359"/>
      <c r="M60" s="359"/>
      <c r="N60" s="359"/>
      <c r="O60" s="359"/>
      <c r="P60" s="359"/>
      <c r="Q60" s="359"/>
      <c r="R60" s="359"/>
      <c r="S60" s="359"/>
      <c r="T60" s="359"/>
      <c r="U60" s="359"/>
      <c r="V60" s="359"/>
      <c r="W60" s="19"/>
      <c r="X60" s="19"/>
      <c r="Y60" s="19"/>
    </row>
    <row r="61" spans="1:25">
      <c r="A61" s="359"/>
      <c r="B61" s="14" t="s">
        <v>80</v>
      </c>
      <c r="C61" s="15">
        <v>90</v>
      </c>
      <c r="D61" s="15">
        <v>80</v>
      </c>
      <c r="E61" s="359"/>
      <c r="F61" s="359"/>
      <c r="G61" s="359"/>
      <c r="H61" s="359"/>
      <c r="I61" s="359"/>
      <c r="J61" s="359"/>
      <c r="K61" s="14" t="s">
        <v>28</v>
      </c>
      <c r="L61" s="14" t="s">
        <v>28</v>
      </c>
      <c r="M61" s="14" t="s">
        <v>28</v>
      </c>
      <c r="N61" s="14" t="s">
        <v>28</v>
      </c>
      <c r="O61" s="14" t="s">
        <v>28</v>
      </c>
      <c r="P61" s="14" t="s">
        <v>28</v>
      </c>
      <c r="Q61" s="359"/>
      <c r="R61" s="359"/>
      <c r="S61" s="359"/>
      <c r="T61" s="359"/>
      <c r="U61" s="359"/>
      <c r="V61" s="359"/>
      <c r="W61" s="19"/>
      <c r="X61" s="19"/>
      <c r="Y61" s="19"/>
    </row>
    <row r="62" spans="1:25">
      <c r="A62" s="347" t="s">
        <v>43</v>
      </c>
      <c r="B62" s="347"/>
      <c r="C62" s="15">
        <v>90</v>
      </c>
      <c r="D62" s="15">
        <v>80</v>
      </c>
      <c r="E62" s="14" t="s">
        <v>56</v>
      </c>
      <c r="F62" s="14" t="s">
        <v>60</v>
      </c>
      <c r="G62" s="14" t="s">
        <v>60</v>
      </c>
      <c r="H62" s="14" t="s">
        <v>57</v>
      </c>
      <c r="I62" s="14" t="s">
        <v>62</v>
      </c>
      <c r="J62" s="14" t="s">
        <v>63</v>
      </c>
      <c r="K62" s="14" t="s">
        <v>28</v>
      </c>
      <c r="L62" s="14" t="s">
        <v>28</v>
      </c>
      <c r="M62" s="14" t="s">
        <v>28</v>
      </c>
      <c r="N62" s="14" t="s">
        <v>28</v>
      </c>
      <c r="O62" s="14" t="s">
        <v>28</v>
      </c>
      <c r="P62" s="14" t="s">
        <v>28</v>
      </c>
      <c r="Q62" s="14" t="s">
        <v>60</v>
      </c>
      <c r="R62" s="14" t="s">
        <v>63</v>
      </c>
      <c r="S62" s="14" t="s">
        <v>46</v>
      </c>
      <c r="T62" s="14" t="s">
        <v>46</v>
      </c>
      <c r="U62" s="14" t="s">
        <v>64</v>
      </c>
      <c r="V62" s="14" t="s">
        <v>46</v>
      </c>
      <c r="W62" s="19"/>
      <c r="X62" s="19"/>
      <c r="Y62" s="19"/>
    </row>
    <row r="63" spans="1:25">
      <c r="A63" s="347" t="s">
        <v>35</v>
      </c>
      <c r="B63" s="347"/>
      <c r="C63" s="15">
        <v>90</v>
      </c>
      <c r="D63" s="15">
        <v>80</v>
      </c>
      <c r="E63" s="14" t="s">
        <v>56</v>
      </c>
      <c r="F63" s="14" t="s">
        <v>60</v>
      </c>
      <c r="G63" s="14" t="s">
        <v>60</v>
      </c>
      <c r="H63" s="14" t="s">
        <v>57</v>
      </c>
      <c r="I63" s="14" t="s">
        <v>62</v>
      </c>
      <c r="J63" s="14" t="s">
        <v>63</v>
      </c>
      <c r="K63" s="14" t="s">
        <v>28</v>
      </c>
      <c r="L63" s="14" t="s">
        <v>28</v>
      </c>
      <c r="M63" s="14" t="s">
        <v>28</v>
      </c>
      <c r="N63" s="14" t="s">
        <v>28</v>
      </c>
      <c r="O63" s="14" t="s">
        <v>28</v>
      </c>
      <c r="P63" s="14" t="s">
        <v>28</v>
      </c>
      <c r="Q63" s="14" t="s">
        <v>60</v>
      </c>
      <c r="R63" s="14" t="s">
        <v>63</v>
      </c>
      <c r="S63" s="14" t="s">
        <v>46</v>
      </c>
      <c r="T63" s="14" t="s">
        <v>46</v>
      </c>
      <c r="U63" s="14" t="s">
        <v>64</v>
      </c>
      <c r="V63" s="14" t="s">
        <v>46</v>
      </c>
      <c r="W63" s="19"/>
      <c r="X63" s="19"/>
      <c r="Y63" s="19"/>
    </row>
    <row r="64" spans="1:25">
      <c r="A64" s="347" t="s">
        <v>45</v>
      </c>
      <c r="B64" s="347"/>
      <c r="C64" s="15">
        <v>90</v>
      </c>
      <c r="D64" s="15">
        <v>80</v>
      </c>
      <c r="E64" s="14" t="s">
        <v>56</v>
      </c>
      <c r="F64" s="14" t="s">
        <v>60</v>
      </c>
      <c r="G64" s="14" t="s">
        <v>60</v>
      </c>
      <c r="H64" s="14" t="s">
        <v>57</v>
      </c>
      <c r="I64" s="14" t="s">
        <v>62</v>
      </c>
      <c r="J64" s="14" t="s">
        <v>63</v>
      </c>
      <c r="K64" s="14" t="s">
        <v>28</v>
      </c>
      <c r="L64" s="14" t="s">
        <v>28</v>
      </c>
      <c r="M64" s="14" t="s">
        <v>28</v>
      </c>
      <c r="N64" s="14" t="s">
        <v>28</v>
      </c>
      <c r="O64" s="14" t="s">
        <v>28</v>
      </c>
      <c r="P64" s="14" t="s">
        <v>28</v>
      </c>
      <c r="Q64" s="14" t="s">
        <v>60</v>
      </c>
      <c r="R64" s="14" t="s">
        <v>63</v>
      </c>
      <c r="S64" s="14" t="s">
        <v>46</v>
      </c>
      <c r="T64" s="14" t="s">
        <v>46</v>
      </c>
      <c r="U64" s="14" t="s">
        <v>64</v>
      </c>
      <c r="V64" s="14" t="s">
        <v>46</v>
      </c>
      <c r="W64" s="19"/>
      <c r="X64" s="19"/>
      <c r="Y64" s="19"/>
    </row>
    <row r="65" spans="1:26">
      <c r="A65" s="347" t="s">
        <v>39</v>
      </c>
      <c r="B65" s="347"/>
      <c r="C65" s="15">
        <v>85</v>
      </c>
      <c r="D65" s="15">
        <v>75</v>
      </c>
      <c r="E65" s="14" t="s">
        <v>60</v>
      </c>
      <c r="F65" s="14" t="s">
        <v>28</v>
      </c>
      <c r="G65" s="14" t="s">
        <v>28</v>
      </c>
      <c r="H65" s="14" t="s">
        <v>63</v>
      </c>
      <c r="I65" s="14" t="s">
        <v>28</v>
      </c>
      <c r="J65" s="14" t="s">
        <v>28</v>
      </c>
      <c r="K65" s="14" t="s">
        <v>28</v>
      </c>
      <c r="L65" s="14" t="s">
        <v>28</v>
      </c>
      <c r="M65" s="14" t="s">
        <v>28</v>
      </c>
      <c r="N65" s="14" t="s">
        <v>28</v>
      </c>
      <c r="O65" s="14" t="s">
        <v>28</v>
      </c>
      <c r="P65" s="14" t="s">
        <v>28</v>
      </c>
      <c r="Q65" s="14" t="s">
        <v>46</v>
      </c>
      <c r="R65" s="14" t="s">
        <v>28</v>
      </c>
      <c r="S65" s="14" t="s">
        <v>28</v>
      </c>
      <c r="T65" s="14" t="s">
        <v>46</v>
      </c>
      <c r="U65" s="14" t="s">
        <v>28</v>
      </c>
      <c r="V65" s="14" t="s">
        <v>28</v>
      </c>
      <c r="W65" s="19"/>
      <c r="X65" s="19"/>
      <c r="Y65" s="19"/>
    </row>
    <row r="66" spans="1:26">
      <c r="A66" s="1"/>
      <c r="B66" s="16"/>
      <c r="C66" s="16"/>
      <c r="D66" s="17"/>
      <c r="E66" s="17"/>
      <c r="F66" s="16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6">
      <c r="A67" s="1"/>
      <c r="B67" s="16"/>
      <c r="C67" s="16"/>
      <c r="D67" s="17"/>
      <c r="E67" s="17"/>
      <c r="F67" s="16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6" ht="12">
      <c r="A68" s="330" t="s">
        <v>194</v>
      </c>
      <c r="B68" s="330"/>
      <c r="C68" s="330"/>
      <c r="D68" s="330"/>
      <c r="E68" s="330"/>
      <c r="F68" s="330"/>
      <c r="G68" s="330"/>
      <c r="H68" s="330"/>
      <c r="I68" s="330"/>
      <c r="J68" s="330"/>
      <c r="K68" s="330"/>
      <c r="L68" s="330"/>
      <c r="M68" s="330"/>
      <c r="N68" s="330"/>
      <c r="O68" s="330"/>
      <c r="P68" s="330"/>
      <c r="Q68" s="330"/>
      <c r="R68" s="330"/>
      <c r="S68" s="330"/>
      <c r="T68" s="330"/>
      <c r="U68" s="330"/>
      <c r="V68" s="330"/>
      <c r="W68" s="330"/>
      <c r="X68" s="330"/>
      <c r="Y68" s="330"/>
      <c r="Z68" s="330"/>
    </row>
    <row r="69" spans="1:26" ht="12">
      <c r="A69" s="346" t="s">
        <v>109</v>
      </c>
      <c r="B69" s="348"/>
      <c r="C69" s="329" t="s">
        <v>47</v>
      </c>
      <c r="D69" s="329"/>
      <c r="E69" s="349" t="s">
        <v>48</v>
      </c>
      <c r="F69" s="350"/>
      <c r="G69" s="350"/>
      <c r="H69" s="350"/>
      <c r="I69" s="350"/>
      <c r="J69" s="351"/>
      <c r="K69" s="352" t="s">
        <v>195</v>
      </c>
      <c r="L69" s="353"/>
      <c r="M69" s="353"/>
      <c r="N69" s="353"/>
      <c r="O69" s="353"/>
      <c r="P69" s="354"/>
      <c r="Q69" s="349" t="s">
        <v>110</v>
      </c>
      <c r="R69" s="350"/>
      <c r="S69" s="350"/>
      <c r="T69" s="350"/>
      <c r="U69" s="350"/>
      <c r="V69" s="351"/>
    </row>
    <row r="70" spans="1:26" ht="11.25" customHeight="1">
      <c r="A70" s="346"/>
      <c r="B70" s="348"/>
      <c r="C70" s="329"/>
      <c r="D70" s="329"/>
      <c r="E70" s="349" t="s">
        <v>111</v>
      </c>
      <c r="F70" s="350"/>
      <c r="G70" s="351"/>
      <c r="H70" s="349" t="s">
        <v>196</v>
      </c>
      <c r="I70" s="350"/>
      <c r="J70" s="351"/>
      <c r="K70" s="355" t="s">
        <v>197</v>
      </c>
      <c r="L70" s="356"/>
      <c r="M70" s="356"/>
      <c r="N70" s="352" t="s">
        <v>198</v>
      </c>
      <c r="O70" s="353"/>
      <c r="P70" s="354"/>
      <c r="Q70" s="349" t="s">
        <v>111</v>
      </c>
      <c r="R70" s="350"/>
      <c r="S70" s="351"/>
      <c r="T70" s="349" t="s">
        <v>112</v>
      </c>
      <c r="U70" s="350"/>
      <c r="V70" s="351"/>
    </row>
    <row r="71" spans="1:26" ht="54" customHeight="1">
      <c r="A71" s="346"/>
      <c r="B71" s="348"/>
      <c r="C71" s="57" t="s">
        <v>111</v>
      </c>
      <c r="D71" s="57" t="s">
        <v>112</v>
      </c>
      <c r="E71" s="57" t="s">
        <v>54</v>
      </c>
      <c r="F71" s="57" t="s">
        <v>55</v>
      </c>
      <c r="G71" s="28" t="s">
        <v>199</v>
      </c>
      <c r="H71" s="57" t="s">
        <v>54</v>
      </c>
      <c r="I71" s="57" t="s">
        <v>55</v>
      </c>
      <c r="J71" s="28" t="s">
        <v>199</v>
      </c>
      <c r="K71" s="57" t="s">
        <v>54</v>
      </c>
      <c r="L71" s="57" t="s">
        <v>55</v>
      </c>
      <c r="M71" s="28" t="s">
        <v>199</v>
      </c>
      <c r="N71" s="57" t="s">
        <v>54</v>
      </c>
      <c r="O71" s="57" t="s">
        <v>55</v>
      </c>
      <c r="P71" s="28" t="s">
        <v>199</v>
      </c>
      <c r="Q71" s="57" t="s">
        <v>54</v>
      </c>
      <c r="R71" s="57" t="s">
        <v>55</v>
      </c>
      <c r="S71" s="29" t="s">
        <v>199</v>
      </c>
      <c r="T71" s="57" t="s">
        <v>54</v>
      </c>
      <c r="U71" s="57" t="s">
        <v>55</v>
      </c>
      <c r="V71" s="28" t="s">
        <v>200</v>
      </c>
    </row>
    <row r="72" spans="1:26" ht="12">
      <c r="A72" s="346" t="s">
        <v>113</v>
      </c>
      <c r="B72" s="341"/>
      <c r="C72" s="335">
        <v>90</v>
      </c>
      <c r="D72" s="335">
        <v>80</v>
      </c>
      <c r="E72" s="335"/>
      <c r="F72" s="335"/>
      <c r="G72" s="344" t="s">
        <v>114</v>
      </c>
      <c r="H72" s="335"/>
      <c r="I72" s="335"/>
      <c r="J72" s="344" t="s">
        <v>201</v>
      </c>
      <c r="K72" s="342" t="s">
        <v>202</v>
      </c>
      <c r="L72" s="342" t="s">
        <v>28</v>
      </c>
      <c r="M72" s="342" t="s">
        <v>28</v>
      </c>
      <c r="N72" s="342" t="s">
        <v>28</v>
      </c>
      <c r="O72" s="342" t="s">
        <v>28</v>
      </c>
      <c r="P72" s="342" t="s">
        <v>28</v>
      </c>
      <c r="Q72" s="335"/>
      <c r="R72" s="335"/>
      <c r="S72" s="344" t="s">
        <v>57</v>
      </c>
      <c r="T72" s="335"/>
      <c r="U72" s="335"/>
      <c r="V72" s="344" t="s">
        <v>201</v>
      </c>
    </row>
    <row r="73" spans="1:26" ht="12">
      <c r="A73" s="357" t="s">
        <v>193</v>
      </c>
      <c r="B73" s="358"/>
      <c r="C73" s="337"/>
      <c r="D73" s="337"/>
      <c r="E73" s="337"/>
      <c r="F73" s="337"/>
      <c r="G73" s="345"/>
      <c r="H73" s="337"/>
      <c r="I73" s="337"/>
      <c r="J73" s="345"/>
      <c r="K73" s="343"/>
      <c r="L73" s="343"/>
      <c r="M73" s="343"/>
      <c r="N73" s="343"/>
      <c r="O73" s="343"/>
      <c r="P73" s="343"/>
      <c r="Q73" s="337"/>
      <c r="R73" s="337"/>
      <c r="S73" s="345"/>
      <c r="T73" s="337"/>
      <c r="U73" s="337"/>
      <c r="V73" s="345"/>
    </row>
    <row r="74" spans="1:26" ht="12">
      <c r="A74" s="340" t="s">
        <v>65</v>
      </c>
      <c r="B74" s="341"/>
      <c r="C74" s="57">
        <v>90</v>
      </c>
      <c r="D74" s="57">
        <v>80</v>
      </c>
      <c r="E74" s="57"/>
      <c r="F74" s="57"/>
      <c r="G74" s="29" t="s">
        <v>203</v>
      </c>
      <c r="H74" s="57"/>
      <c r="I74" s="57"/>
      <c r="J74" s="58" t="s">
        <v>201</v>
      </c>
      <c r="K74" s="30" t="s">
        <v>204</v>
      </c>
      <c r="L74" s="30" t="s">
        <v>204</v>
      </c>
      <c r="M74" s="30" t="s">
        <v>204</v>
      </c>
      <c r="N74" s="30" t="s">
        <v>205</v>
      </c>
      <c r="O74" s="30" t="s">
        <v>205</v>
      </c>
      <c r="P74" s="30" t="s">
        <v>205</v>
      </c>
      <c r="Q74" s="57"/>
      <c r="R74" s="57"/>
      <c r="S74" s="58" t="s">
        <v>57</v>
      </c>
      <c r="T74" s="57"/>
      <c r="U74" s="57"/>
      <c r="V74" s="58" t="s">
        <v>201</v>
      </c>
    </row>
    <row r="75" spans="1:26" ht="12">
      <c r="A75" s="338" t="s">
        <v>115</v>
      </c>
      <c r="B75" s="31" t="s">
        <v>71</v>
      </c>
      <c r="C75" s="57">
        <v>90</v>
      </c>
      <c r="D75" s="57">
        <v>80</v>
      </c>
      <c r="E75" s="329" t="s">
        <v>206</v>
      </c>
      <c r="F75" s="329"/>
      <c r="G75" s="339" t="s">
        <v>207</v>
      </c>
      <c r="H75" s="329" t="s">
        <v>208</v>
      </c>
      <c r="I75" s="329"/>
      <c r="J75" s="339" t="s">
        <v>209</v>
      </c>
      <c r="K75" s="332" t="s">
        <v>28</v>
      </c>
      <c r="L75" s="332" t="s">
        <v>28</v>
      </c>
      <c r="M75" s="332" t="s">
        <v>28</v>
      </c>
      <c r="N75" s="332" t="s">
        <v>28</v>
      </c>
      <c r="O75" s="332" t="s">
        <v>28</v>
      </c>
      <c r="P75" s="332" t="s">
        <v>28</v>
      </c>
      <c r="Q75" s="335" t="s">
        <v>210</v>
      </c>
      <c r="R75" s="335"/>
      <c r="S75" s="328" t="s">
        <v>211</v>
      </c>
      <c r="T75" s="329" t="s">
        <v>211</v>
      </c>
      <c r="U75" s="329"/>
      <c r="V75" s="328" t="s">
        <v>212</v>
      </c>
    </row>
    <row r="76" spans="1:26" ht="12">
      <c r="A76" s="338"/>
      <c r="B76" s="31" t="s">
        <v>72</v>
      </c>
      <c r="C76" s="57">
        <v>90</v>
      </c>
      <c r="D76" s="57">
        <v>80</v>
      </c>
      <c r="E76" s="329"/>
      <c r="F76" s="329"/>
      <c r="G76" s="339"/>
      <c r="H76" s="329"/>
      <c r="I76" s="329"/>
      <c r="J76" s="339"/>
      <c r="K76" s="333"/>
      <c r="L76" s="333"/>
      <c r="M76" s="333"/>
      <c r="N76" s="333"/>
      <c r="O76" s="333"/>
      <c r="P76" s="333"/>
      <c r="Q76" s="336"/>
      <c r="R76" s="336"/>
      <c r="S76" s="328"/>
      <c r="T76" s="329"/>
      <c r="U76" s="329"/>
      <c r="V76" s="328"/>
    </row>
    <row r="77" spans="1:26" ht="12">
      <c r="A77" s="338"/>
      <c r="B77" s="31" t="s">
        <v>73</v>
      </c>
      <c r="C77" s="57">
        <v>90</v>
      </c>
      <c r="D77" s="57">
        <v>80</v>
      </c>
      <c r="E77" s="329"/>
      <c r="F77" s="329"/>
      <c r="G77" s="339"/>
      <c r="H77" s="329"/>
      <c r="I77" s="329"/>
      <c r="J77" s="339"/>
      <c r="K77" s="333"/>
      <c r="L77" s="333"/>
      <c r="M77" s="333"/>
      <c r="N77" s="333"/>
      <c r="O77" s="333"/>
      <c r="P77" s="333"/>
      <c r="Q77" s="336"/>
      <c r="R77" s="336"/>
      <c r="S77" s="328"/>
      <c r="T77" s="329"/>
      <c r="U77" s="329"/>
      <c r="V77" s="328"/>
    </row>
    <row r="78" spans="1:26" ht="12">
      <c r="A78" s="338"/>
      <c r="B78" s="31" t="s">
        <v>116</v>
      </c>
      <c r="C78" s="57">
        <v>90</v>
      </c>
      <c r="D78" s="57">
        <v>80</v>
      </c>
      <c r="E78" s="329"/>
      <c r="F78" s="329"/>
      <c r="G78" s="339"/>
      <c r="H78" s="329"/>
      <c r="I78" s="329"/>
      <c r="J78" s="339"/>
      <c r="K78" s="334"/>
      <c r="L78" s="334"/>
      <c r="M78" s="334"/>
      <c r="N78" s="334"/>
      <c r="O78" s="334"/>
      <c r="P78" s="334"/>
      <c r="Q78" s="337"/>
      <c r="R78" s="337"/>
      <c r="S78" s="328"/>
      <c r="T78" s="329"/>
      <c r="U78" s="329"/>
      <c r="V78" s="328"/>
    </row>
    <row r="79" spans="1:26" ht="12">
      <c r="A79" s="338" t="s">
        <v>117</v>
      </c>
      <c r="B79" s="31" t="s">
        <v>76</v>
      </c>
      <c r="C79" s="57">
        <v>90</v>
      </c>
      <c r="D79" s="57">
        <v>80</v>
      </c>
      <c r="E79" s="329" t="s">
        <v>206</v>
      </c>
      <c r="F79" s="329"/>
      <c r="G79" s="339" t="s">
        <v>207</v>
      </c>
      <c r="H79" s="329" t="s">
        <v>208</v>
      </c>
      <c r="I79" s="329"/>
      <c r="J79" s="339" t="s">
        <v>209</v>
      </c>
      <c r="K79" s="332" t="s">
        <v>204</v>
      </c>
      <c r="L79" s="332" t="s">
        <v>204</v>
      </c>
      <c r="M79" s="332" t="s">
        <v>204</v>
      </c>
      <c r="N79" s="332" t="s">
        <v>213</v>
      </c>
      <c r="O79" s="332" t="s">
        <v>213</v>
      </c>
      <c r="P79" s="332" t="s">
        <v>213</v>
      </c>
      <c r="Q79" s="335" t="s">
        <v>210</v>
      </c>
      <c r="R79" s="335"/>
      <c r="S79" s="328" t="s">
        <v>211</v>
      </c>
      <c r="T79" s="329" t="s">
        <v>214</v>
      </c>
      <c r="U79" s="329"/>
      <c r="V79" s="328" t="s">
        <v>118</v>
      </c>
    </row>
    <row r="80" spans="1:26" ht="12">
      <c r="A80" s="338"/>
      <c r="B80" s="31" t="s">
        <v>78</v>
      </c>
      <c r="C80" s="57">
        <v>90</v>
      </c>
      <c r="D80" s="57">
        <v>80</v>
      </c>
      <c r="E80" s="329"/>
      <c r="F80" s="329"/>
      <c r="G80" s="339"/>
      <c r="H80" s="329"/>
      <c r="I80" s="329"/>
      <c r="J80" s="339"/>
      <c r="K80" s="333"/>
      <c r="L80" s="333"/>
      <c r="M80" s="333"/>
      <c r="N80" s="333"/>
      <c r="O80" s="333"/>
      <c r="P80" s="333"/>
      <c r="Q80" s="336"/>
      <c r="R80" s="336"/>
      <c r="S80" s="328"/>
      <c r="T80" s="329"/>
      <c r="U80" s="329"/>
      <c r="V80" s="328"/>
    </row>
    <row r="81" spans="1:26" ht="12">
      <c r="A81" s="338"/>
      <c r="B81" s="31" t="s">
        <v>79</v>
      </c>
      <c r="C81" s="57">
        <v>90</v>
      </c>
      <c r="D81" s="57">
        <v>80</v>
      </c>
      <c r="E81" s="329"/>
      <c r="F81" s="329"/>
      <c r="G81" s="339"/>
      <c r="H81" s="329"/>
      <c r="I81" s="329"/>
      <c r="J81" s="339"/>
      <c r="K81" s="333"/>
      <c r="L81" s="333"/>
      <c r="M81" s="333"/>
      <c r="N81" s="333"/>
      <c r="O81" s="333"/>
      <c r="P81" s="333"/>
      <c r="Q81" s="336"/>
      <c r="R81" s="336"/>
      <c r="S81" s="328"/>
      <c r="T81" s="329"/>
      <c r="U81" s="329"/>
      <c r="V81" s="328"/>
    </row>
    <row r="82" spans="1:26" ht="12">
      <c r="A82" s="338"/>
      <c r="B82" s="31" t="s">
        <v>119</v>
      </c>
      <c r="C82" s="57">
        <v>90</v>
      </c>
      <c r="D82" s="57">
        <v>80</v>
      </c>
      <c r="E82" s="329"/>
      <c r="F82" s="329"/>
      <c r="G82" s="339"/>
      <c r="H82" s="329"/>
      <c r="I82" s="329"/>
      <c r="J82" s="339"/>
      <c r="K82" s="334"/>
      <c r="L82" s="334"/>
      <c r="M82" s="334"/>
      <c r="N82" s="334"/>
      <c r="O82" s="334"/>
      <c r="P82" s="334"/>
      <c r="Q82" s="337"/>
      <c r="R82" s="337"/>
      <c r="S82" s="328"/>
      <c r="T82" s="329"/>
      <c r="U82" s="329"/>
      <c r="V82" s="328"/>
    </row>
    <row r="83" spans="1:26">
      <c r="A83" s="1"/>
      <c r="B83" s="1"/>
      <c r="F83" s="16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6" ht="12">
      <c r="A84" s="330" t="s">
        <v>215</v>
      </c>
      <c r="B84" s="330"/>
      <c r="C84" s="330"/>
      <c r="D84" s="330"/>
      <c r="E84" s="330"/>
      <c r="F84" s="330"/>
      <c r="G84" s="330"/>
      <c r="H84" s="330"/>
      <c r="I84" s="330"/>
      <c r="J84" s="330"/>
      <c r="K84" s="330"/>
      <c r="L84" s="330"/>
      <c r="M84" s="330"/>
      <c r="N84" s="330"/>
      <c r="O84" s="330"/>
      <c r="P84" s="330"/>
      <c r="Q84" s="330"/>
      <c r="R84" s="330"/>
      <c r="S84" s="330"/>
      <c r="T84" s="330"/>
      <c r="U84" s="330"/>
      <c r="V84" s="330"/>
      <c r="W84" s="330"/>
      <c r="X84" s="330"/>
      <c r="Y84" s="330"/>
      <c r="Z84" s="330"/>
    </row>
    <row r="85" spans="1:26" s="9" customFormat="1" ht="15.6">
      <c r="A85" s="325"/>
      <c r="B85" s="325"/>
      <c r="C85" s="326" t="s">
        <v>47</v>
      </c>
      <c r="D85" s="326"/>
      <c r="E85" s="326" t="s">
        <v>48</v>
      </c>
      <c r="F85" s="326"/>
      <c r="G85" s="326"/>
      <c r="H85" s="326"/>
      <c r="I85" s="326"/>
      <c r="J85" s="326"/>
      <c r="K85" s="327" t="s">
        <v>49</v>
      </c>
      <c r="L85" s="327"/>
      <c r="M85" s="327"/>
      <c r="N85" s="327"/>
      <c r="O85" s="327"/>
      <c r="P85" s="327"/>
      <c r="Q85" s="331" t="s">
        <v>216</v>
      </c>
      <c r="R85" s="331"/>
      <c r="S85" s="331"/>
      <c r="T85" s="331"/>
      <c r="U85" s="331"/>
      <c r="V85" s="331"/>
    </row>
    <row r="86" spans="1:26" s="9" customFormat="1" ht="15.6">
      <c r="A86" s="325"/>
      <c r="B86" s="325"/>
      <c r="C86" s="326"/>
      <c r="D86" s="326"/>
      <c r="E86" s="327" t="s">
        <v>51</v>
      </c>
      <c r="F86" s="327"/>
      <c r="G86" s="327"/>
      <c r="H86" s="327" t="s">
        <v>52</v>
      </c>
      <c r="I86" s="327"/>
      <c r="J86" s="327"/>
      <c r="K86" s="327" t="s">
        <v>51</v>
      </c>
      <c r="L86" s="327"/>
      <c r="M86" s="327"/>
      <c r="N86" s="327" t="s">
        <v>52</v>
      </c>
      <c r="O86" s="327"/>
      <c r="P86" s="327"/>
      <c r="Q86" s="327" t="s">
        <v>51</v>
      </c>
      <c r="R86" s="327"/>
      <c r="S86" s="327"/>
      <c r="T86" s="327" t="s">
        <v>52</v>
      </c>
      <c r="U86" s="327"/>
      <c r="V86" s="327"/>
    </row>
    <row r="87" spans="1:26" s="9" customFormat="1" ht="15.6">
      <c r="A87" s="325"/>
      <c r="B87" s="325"/>
      <c r="C87" s="70" t="s">
        <v>51</v>
      </c>
      <c r="D87" s="70" t="s">
        <v>52</v>
      </c>
      <c r="E87" s="71" t="s">
        <v>53</v>
      </c>
      <c r="F87" s="71" t="s">
        <v>217</v>
      </c>
      <c r="G87" s="72" t="s">
        <v>147</v>
      </c>
      <c r="H87" s="71" t="s">
        <v>53</v>
      </c>
      <c r="I87" s="71" t="s">
        <v>217</v>
      </c>
      <c r="J87" s="72" t="s">
        <v>147</v>
      </c>
      <c r="K87" s="71" t="s">
        <v>53</v>
      </c>
      <c r="L87" s="71" t="s">
        <v>217</v>
      </c>
      <c r="M87" s="72" t="s">
        <v>147</v>
      </c>
      <c r="N87" s="71" t="s">
        <v>53</v>
      </c>
      <c r="O87" s="71" t="s">
        <v>217</v>
      </c>
      <c r="P87" s="72" t="s">
        <v>147</v>
      </c>
      <c r="Q87" s="71" t="s">
        <v>53</v>
      </c>
      <c r="R87" s="71" t="s">
        <v>217</v>
      </c>
      <c r="S87" s="72" t="s">
        <v>147</v>
      </c>
      <c r="T87" s="71" t="s">
        <v>53</v>
      </c>
      <c r="U87" s="71" t="s">
        <v>217</v>
      </c>
      <c r="V87" s="72" t="s">
        <v>147</v>
      </c>
    </row>
    <row r="88" spans="1:26" s="9" customFormat="1" ht="15.6">
      <c r="A88" s="326" t="s">
        <v>38</v>
      </c>
      <c r="B88" s="326"/>
      <c r="C88" s="71">
        <v>79</v>
      </c>
      <c r="D88" s="71">
        <v>53</v>
      </c>
      <c r="E88" s="71" t="s">
        <v>218</v>
      </c>
      <c r="F88" s="71" t="s">
        <v>28</v>
      </c>
      <c r="G88" s="71" t="s">
        <v>28</v>
      </c>
      <c r="H88" s="71" t="s">
        <v>57</v>
      </c>
      <c r="I88" s="71" t="s">
        <v>28</v>
      </c>
      <c r="J88" s="71" t="s">
        <v>28</v>
      </c>
      <c r="K88" s="71" t="s">
        <v>28</v>
      </c>
      <c r="L88" s="71" t="s">
        <v>28</v>
      </c>
      <c r="M88" s="71" t="s">
        <v>28</v>
      </c>
      <c r="N88" s="71" t="s">
        <v>28</v>
      </c>
      <c r="O88" s="71" t="s">
        <v>28</v>
      </c>
      <c r="P88" s="71" t="s">
        <v>28</v>
      </c>
      <c r="Q88" s="71" t="s">
        <v>219</v>
      </c>
      <c r="R88" s="71" t="s">
        <v>28</v>
      </c>
      <c r="S88" s="71" t="s">
        <v>28</v>
      </c>
      <c r="T88" s="73" t="s">
        <v>220</v>
      </c>
      <c r="U88" s="71" t="s">
        <v>28</v>
      </c>
      <c r="V88" s="71" t="s">
        <v>28</v>
      </c>
    </row>
    <row r="89" spans="1:26" s="9" customFormat="1" ht="15.6">
      <c r="A89" s="326" t="s">
        <v>37</v>
      </c>
      <c r="B89" s="326"/>
      <c r="C89" s="71">
        <v>72</v>
      </c>
      <c r="D89" s="71">
        <v>58</v>
      </c>
      <c r="E89" s="71" t="s">
        <v>221</v>
      </c>
      <c r="F89" s="71" t="s">
        <v>28</v>
      </c>
      <c r="G89" s="71" t="s">
        <v>28</v>
      </c>
      <c r="H89" s="71" t="s">
        <v>222</v>
      </c>
      <c r="I89" s="71" t="s">
        <v>28</v>
      </c>
      <c r="J89" s="71" t="s">
        <v>28</v>
      </c>
      <c r="K89" s="71" t="s">
        <v>28</v>
      </c>
      <c r="L89" s="71" t="s">
        <v>28</v>
      </c>
      <c r="M89" s="71" t="s">
        <v>28</v>
      </c>
      <c r="N89" s="71" t="s">
        <v>28</v>
      </c>
      <c r="O89" s="71" t="s">
        <v>28</v>
      </c>
      <c r="P89" s="71" t="s">
        <v>28</v>
      </c>
      <c r="Q89" s="71" t="s">
        <v>219</v>
      </c>
      <c r="R89" s="71" t="s">
        <v>28</v>
      </c>
      <c r="S89" s="71" t="s">
        <v>28</v>
      </c>
      <c r="T89" s="73" t="s">
        <v>223</v>
      </c>
      <c r="U89" s="71" t="s">
        <v>28</v>
      </c>
      <c r="V89" s="71" t="s">
        <v>28</v>
      </c>
    </row>
    <row r="90" spans="1:26" s="9" customFormat="1" ht="15.6">
      <c r="A90" s="324" t="s">
        <v>104</v>
      </c>
      <c r="B90" s="324"/>
      <c r="C90" s="326">
        <v>76</v>
      </c>
      <c r="D90" s="326">
        <v>58</v>
      </c>
      <c r="E90" s="326" t="s">
        <v>28</v>
      </c>
      <c r="F90" s="326" t="s">
        <v>219</v>
      </c>
      <c r="G90" s="326" t="s">
        <v>224</v>
      </c>
      <c r="H90" s="326" t="s">
        <v>28</v>
      </c>
      <c r="I90" s="326" t="s">
        <v>57</v>
      </c>
      <c r="J90" s="326" t="s">
        <v>63</v>
      </c>
      <c r="K90" s="326" t="s">
        <v>28</v>
      </c>
      <c r="L90" s="326" t="s">
        <v>28</v>
      </c>
      <c r="M90" s="326" t="s">
        <v>28</v>
      </c>
      <c r="N90" s="326" t="s">
        <v>28</v>
      </c>
      <c r="O90" s="326" t="s">
        <v>28</v>
      </c>
      <c r="P90" s="326" t="s">
        <v>28</v>
      </c>
      <c r="Q90" s="326" t="s">
        <v>28</v>
      </c>
      <c r="R90" s="326" t="s">
        <v>224</v>
      </c>
      <c r="S90" s="327" t="s">
        <v>225</v>
      </c>
      <c r="T90" s="326" t="s">
        <v>28</v>
      </c>
      <c r="U90" s="326" t="s">
        <v>63</v>
      </c>
      <c r="V90" s="326" t="s">
        <v>64</v>
      </c>
    </row>
    <row r="91" spans="1:26" s="9" customFormat="1" ht="15.6">
      <c r="A91" s="325" t="s">
        <v>226</v>
      </c>
      <c r="B91" s="325"/>
      <c r="C91" s="326"/>
      <c r="D91" s="326"/>
      <c r="E91" s="326"/>
      <c r="F91" s="326"/>
      <c r="G91" s="326"/>
      <c r="H91" s="326"/>
      <c r="I91" s="326"/>
      <c r="J91" s="326"/>
      <c r="K91" s="326"/>
      <c r="L91" s="326"/>
      <c r="M91" s="326"/>
      <c r="N91" s="326"/>
      <c r="O91" s="326"/>
      <c r="P91" s="326"/>
      <c r="Q91" s="326"/>
      <c r="R91" s="326"/>
      <c r="S91" s="327"/>
      <c r="T91" s="326"/>
      <c r="U91" s="326"/>
      <c r="V91" s="326"/>
    </row>
    <row r="92" spans="1:26" s="9" customFormat="1" ht="15.6">
      <c r="A92" s="324" t="s">
        <v>227</v>
      </c>
      <c r="B92" s="324"/>
      <c r="C92" s="326"/>
      <c r="D92" s="326"/>
      <c r="E92" s="326"/>
      <c r="F92" s="326"/>
      <c r="G92" s="326"/>
      <c r="H92" s="326"/>
      <c r="I92" s="326"/>
      <c r="J92" s="326"/>
      <c r="K92" s="326"/>
      <c r="L92" s="326"/>
      <c r="M92" s="326"/>
      <c r="N92" s="326"/>
      <c r="O92" s="326"/>
      <c r="P92" s="326"/>
      <c r="Q92" s="326"/>
      <c r="R92" s="326"/>
      <c r="S92" s="327"/>
      <c r="T92" s="326"/>
      <c r="U92" s="326"/>
      <c r="V92" s="326"/>
    </row>
    <row r="93" spans="1:26" s="9" customFormat="1" ht="15.6">
      <c r="A93" s="326" t="s">
        <v>65</v>
      </c>
      <c r="B93" s="326"/>
      <c r="C93" s="71">
        <v>73</v>
      </c>
      <c r="D93" s="71">
        <v>53</v>
      </c>
      <c r="E93" s="71" t="s">
        <v>28</v>
      </c>
      <c r="F93" s="71" t="s">
        <v>228</v>
      </c>
      <c r="G93" s="71" t="s">
        <v>224</v>
      </c>
      <c r="H93" s="71" t="s">
        <v>28</v>
      </c>
      <c r="I93" s="71" t="s">
        <v>57</v>
      </c>
      <c r="J93" s="71" t="s">
        <v>63</v>
      </c>
      <c r="K93" s="71" t="s">
        <v>28</v>
      </c>
      <c r="L93" s="71" t="s">
        <v>67</v>
      </c>
      <c r="M93" s="70"/>
      <c r="N93" s="71" t="s">
        <v>68</v>
      </c>
      <c r="O93" s="71" t="s">
        <v>69</v>
      </c>
      <c r="P93" s="70"/>
      <c r="Q93" s="71" t="s">
        <v>28</v>
      </c>
      <c r="R93" s="71" t="s">
        <v>229</v>
      </c>
      <c r="S93" s="73" t="s">
        <v>225</v>
      </c>
      <c r="T93" s="71" t="s">
        <v>28</v>
      </c>
      <c r="U93" s="71" t="s">
        <v>63</v>
      </c>
      <c r="V93" s="71" t="s">
        <v>64</v>
      </c>
    </row>
    <row r="94" spans="1:26" s="9" customFormat="1" ht="15.6">
      <c r="A94" s="327" t="s">
        <v>230</v>
      </c>
      <c r="B94" s="72" t="s">
        <v>231</v>
      </c>
      <c r="C94" s="71">
        <v>73</v>
      </c>
      <c r="D94" s="71">
        <v>53</v>
      </c>
      <c r="E94" s="71" t="s">
        <v>28</v>
      </c>
      <c r="F94" s="71" t="s">
        <v>228</v>
      </c>
      <c r="G94" s="71" t="s">
        <v>224</v>
      </c>
      <c r="H94" s="71" t="s">
        <v>28</v>
      </c>
      <c r="I94" s="71" t="s">
        <v>57</v>
      </c>
      <c r="J94" s="71" t="s">
        <v>63</v>
      </c>
      <c r="K94" s="71" t="s">
        <v>28</v>
      </c>
      <c r="L94" s="71" t="s">
        <v>28</v>
      </c>
      <c r="M94" s="71" t="s">
        <v>28</v>
      </c>
      <c r="N94" s="71" t="s">
        <v>28</v>
      </c>
      <c r="O94" s="71" t="s">
        <v>28</v>
      </c>
      <c r="P94" s="71" t="s">
        <v>28</v>
      </c>
      <c r="Q94" s="71" t="s">
        <v>28</v>
      </c>
      <c r="R94" s="71" t="s">
        <v>229</v>
      </c>
      <c r="S94" s="73" t="s">
        <v>232</v>
      </c>
      <c r="T94" s="71" t="s">
        <v>28</v>
      </c>
      <c r="U94" s="71" t="s">
        <v>63</v>
      </c>
      <c r="V94" s="71" t="s">
        <v>64</v>
      </c>
    </row>
    <row r="95" spans="1:26" s="9" customFormat="1" ht="15.6">
      <c r="A95" s="327"/>
      <c r="B95" s="72" t="s">
        <v>233</v>
      </c>
      <c r="C95" s="71">
        <v>73</v>
      </c>
      <c r="D95" s="71">
        <v>53</v>
      </c>
      <c r="E95" s="71" t="s">
        <v>234</v>
      </c>
      <c r="F95" s="71" t="s">
        <v>28</v>
      </c>
      <c r="G95" s="71" t="s">
        <v>28</v>
      </c>
      <c r="H95" s="71" t="s">
        <v>57</v>
      </c>
      <c r="I95" s="71" t="s">
        <v>28</v>
      </c>
      <c r="J95" s="71" t="s">
        <v>28</v>
      </c>
      <c r="K95" s="71" t="s">
        <v>28</v>
      </c>
      <c r="L95" s="71" t="s">
        <v>28</v>
      </c>
      <c r="M95" s="71" t="s">
        <v>28</v>
      </c>
      <c r="N95" s="71" t="s">
        <v>28</v>
      </c>
      <c r="O95" s="71" t="s">
        <v>28</v>
      </c>
      <c r="P95" s="71" t="s">
        <v>28</v>
      </c>
      <c r="Q95" s="71" t="s">
        <v>60</v>
      </c>
      <c r="R95" s="71" t="s">
        <v>28</v>
      </c>
      <c r="S95" s="71" t="s">
        <v>28</v>
      </c>
      <c r="T95" s="73" t="s">
        <v>235</v>
      </c>
      <c r="U95" s="71" t="s">
        <v>28</v>
      </c>
      <c r="V95" s="71" t="s">
        <v>28</v>
      </c>
    </row>
    <row r="96" spans="1:26" s="9" customFormat="1" ht="15.6">
      <c r="A96" s="327" t="s">
        <v>236</v>
      </c>
      <c r="B96" s="72" t="s">
        <v>237</v>
      </c>
      <c r="C96" s="71">
        <v>73</v>
      </c>
      <c r="D96" s="71">
        <v>53</v>
      </c>
      <c r="E96" s="71" t="s">
        <v>28</v>
      </c>
      <c r="F96" s="71" t="s">
        <v>228</v>
      </c>
      <c r="G96" s="71" t="s">
        <v>224</v>
      </c>
      <c r="H96" s="71" t="s">
        <v>28</v>
      </c>
      <c r="I96" s="71" t="s">
        <v>57</v>
      </c>
      <c r="J96" s="71" t="s">
        <v>63</v>
      </c>
      <c r="K96" s="71" t="s">
        <v>28</v>
      </c>
      <c r="L96" s="71" t="s">
        <v>67</v>
      </c>
      <c r="M96" s="73"/>
      <c r="N96" s="71" t="s">
        <v>68</v>
      </c>
      <c r="O96" s="71" t="s">
        <v>77</v>
      </c>
      <c r="P96" s="73"/>
      <c r="Q96" s="71" t="s">
        <v>28</v>
      </c>
      <c r="R96" s="71" t="s">
        <v>229</v>
      </c>
      <c r="S96" s="73" t="s">
        <v>232</v>
      </c>
      <c r="T96" s="71" t="s">
        <v>28</v>
      </c>
      <c r="U96" s="71" t="s">
        <v>63</v>
      </c>
      <c r="V96" s="71" t="s">
        <v>64</v>
      </c>
    </row>
    <row r="97" spans="1:26" s="9" customFormat="1" ht="15.6">
      <c r="A97" s="327"/>
      <c r="B97" s="72" t="s">
        <v>238</v>
      </c>
      <c r="C97" s="71">
        <v>73</v>
      </c>
      <c r="D97" s="71">
        <v>53</v>
      </c>
      <c r="E97" s="71" t="s">
        <v>228</v>
      </c>
      <c r="F97" s="71" t="s">
        <v>28</v>
      </c>
      <c r="G97" s="71" t="s">
        <v>28</v>
      </c>
      <c r="H97" s="71" t="s">
        <v>57</v>
      </c>
      <c r="I97" s="71" t="s">
        <v>28</v>
      </c>
      <c r="J97" s="71" t="s">
        <v>28</v>
      </c>
      <c r="K97" s="71" t="s">
        <v>28</v>
      </c>
      <c r="L97" s="71" t="s">
        <v>28</v>
      </c>
      <c r="M97" s="71" t="s">
        <v>28</v>
      </c>
      <c r="N97" s="71" t="s">
        <v>28</v>
      </c>
      <c r="O97" s="71" t="s">
        <v>28</v>
      </c>
      <c r="P97" s="71" t="s">
        <v>28</v>
      </c>
      <c r="Q97" s="71" t="s">
        <v>60</v>
      </c>
      <c r="R97" s="71" t="s">
        <v>28</v>
      </c>
      <c r="S97" s="71" t="s">
        <v>28</v>
      </c>
      <c r="T97" s="73" t="s">
        <v>235</v>
      </c>
      <c r="U97" s="71" t="s">
        <v>28</v>
      </c>
      <c r="V97" s="71" t="s">
        <v>28</v>
      </c>
    </row>
    <row r="98" spans="1:26" s="9" customFormat="1" ht="15.6">
      <c r="A98" s="326" t="s">
        <v>43</v>
      </c>
      <c r="B98" s="326"/>
      <c r="C98" s="71">
        <v>72</v>
      </c>
      <c r="D98" s="71">
        <v>53</v>
      </c>
      <c r="E98" s="71" t="s">
        <v>28</v>
      </c>
      <c r="F98" s="71" t="s">
        <v>228</v>
      </c>
      <c r="G98" s="71" t="s">
        <v>224</v>
      </c>
      <c r="H98" s="71" t="s">
        <v>28</v>
      </c>
      <c r="I98" s="71" t="s">
        <v>57</v>
      </c>
      <c r="J98" s="71" t="s">
        <v>63</v>
      </c>
      <c r="K98" s="71" t="s">
        <v>28</v>
      </c>
      <c r="L98" s="71" t="s">
        <v>28</v>
      </c>
      <c r="M98" s="71" t="s">
        <v>28</v>
      </c>
      <c r="N98" s="71" t="s">
        <v>28</v>
      </c>
      <c r="O98" s="71" t="s">
        <v>28</v>
      </c>
      <c r="P98" s="71" t="s">
        <v>28</v>
      </c>
      <c r="Q98" s="71" t="s">
        <v>28</v>
      </c>
      <c r="R98" s="71" t="s">
        <v>229</v>
      </c>
      <c r="S98" s="73" t="s">
        <v>239</v>
      </c>
      <c r="T98" s="71" t="s">
        <v>28</v>
      </c>
      <c r="U98" s="71" t="s">
        <v>63</v>
      </c>
      <c r="V98" s="71" t="s">
        <v>64</v>
      </c>
    </row>
    <row r="99" spans="1:26" s="9" customFormat="1" ht="15.6">
      <c r="A99" s="326" t="s">
        <v>35</v>
      </c>
      <c r="B99" s="326"/>
      <c r="C99" s="71">
        <v>72</v>
      </c>
      <c r="D99" s="71">
        <v>53</v>
      </c>
      <c r="E99" s="71" t="s">
        <v>56</v>
      </c>
      <c r="F99" s="71" t="s">
        <v>60</v>
      </c>
      <c r="G99" s="71" t="s">
        <v>28</v>
      </c>
      <c r="H99" s="71" t="s">
        <v>63</v>
      </c>
      <c r="I99" s="71" t="s">
        <v>64</v>
      </c>
      <c r="J99" s="71" t="s">
        <v>28</v>
      </c>
      <c r="K99" s="71" t="s">
        <v>28</v>
      </c>
      <c r="L99" s="71" t="s">
        <v>28</v>
      </c>
      <c r="M99" s="71" t="s">
        <v>28</v>
      </c>
      <c r="N99" s="71" t="s">
        <v>28</v>
      </c>
      <c r="O99" s="71" t="s">
        <v>28</v>
      </c>
      <c r="P99" s="71" t="s">
        <v>28</v>
      </c>
      <c r="Q99" s="71" t="s">
        <v>28</v>
      </c>
      <c r="R99" s="71" t="s">
        <v>28</v>
      </c>
      <c r="S99" s="71" t="s">
        <v>28</v>
      </c>
      <c r="T99" s="71" t="s">
        <v>28</v>
      </c>
      <c r="U99" s="71" t="s">
        <v>28</v>
      </c>
      <c r="V99" s="71" t="s">
        <v>28</v>
      </c>
    </row>
    <row r="100" spans="1:26" s="9" customFormat="1" ht="15.6">
      <c r="A100" s="326" t="s">
        <v>45</v>
      </c>
      <c r="B100" s="326"/>
      <c r="C100" s="71">
        <v>72</v>
      </c>
      <c r="D100" s="71">
        <v>53</v>
      </c>
      <c r="E100" s="71" t="s">
        <v>56</v>
      </c>
      <c r="F100" s="71" t="s">
        <v>60</v>
      </c>
      <c r="G100" s="71" t="s">
        <v>28</v>
      </c>
      <c r="H100" s="71" t="s">
        <v>63</v>
      </c>
      <c r="I100" s="71" t="s">
        <v>63</v>
      </c>
      <c r="J100" s="71" t="s">
        <v>28</v>
      </c>
      <c r="K100" s="71" t="s">
        <v>28</v>
      </c>
      <c r="L100" s="71" t="s">
        <v>28</v>
      </c>
      <c r="M100" s="71" t="s">
        <v>28</v>
      </c>
      <c r="N100" s="71" t="s">
        <v>28</v>
      </c>
      <c r="O100" s="71" t="s">
        <v>28</v>
      </c>
      <c r="P100" s="71" t="s">
        <v>28</v>
      </c>
      <c r="Q100" s="71" t="s">
        <v>60</v>
      </c>
      <c r="R100" s="71" t="s">
        <v>63</v>
      </c>
      <c r="S100" s="71" t="s">
        <v>28</v>
      </c>
      <c r="T100" s="73" t="s">
        <v>220</v>
      </c>
      <c r="U100" s="71" t="s">
        <v>64</v>
      </c>
      <c r="V100" s="71" t="s">
        <v>28</v>
      </c>
    </row>
    <row r="101" spans="1:26" s="9" customFormat="1" ht="15.6">
      <c r="A101" s="326" t="s">
        <v>39</v>
      </c>
      <c r="B101" s="326"/>
      <c r="C101" s="71">
        <v>72</v>
      </c>
      <c r="D101" s="71">
        <v>53</v>
      </c>
      <c r="E101" s="71" t="s">
        <v>60</v>
      </c>
      <c r="F101" s="71" t="s">
        <v>28</v>
      </c>
      <c r="G101" s="71" t="s">
        <v>28</v>
      </c>
      <c r="H101" s="71" t="s">
        <v>57</v>
      </c>
      <c r="I101" s="71" t="s">
        <v>28</v>
      </c>
      <c r="J101" s="71" t="s">
        <v>28</v>
      </c>
      <c r="K101" s="71" t="s">
        <v>28</v>
      </c>
      <c r="L101" s="71" t="s">
        <v>28</v>
      </c>
      <c r="M101" s="71" t="s">
        <v>28</v>
      </c>
      <c r="N101" s="71" t="s">
        <v>28</v>
      </c>
      <c r="O101" s="71" t="s">
        <v>28</v>
      </c>
      <c r="P101" s="71" t="s">
        <v>28</v>
      </c>
      <c r="Q101" s="71" t="s">
        <v>60</v>
      </c>
      <c r="R101" s="71" t="s">
        <v>28</v>
      </c>
      <c r="S101" s="71" t="s">
        <v>28</v>
      </c>
      <c r="T101" s="73" t="s">
        <v>220</v>
      </c>
      <c r="U101" s="71" t="s">
        <v>28</v>
      </c>
      <c r="V101" s="71" t="s">
        <v>28</v>
      </c>
    </row>
    <row r="102" spans="1:26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</row>
    <row r="103" spans="1:26">
      <c r="A103" s="74" t="s">
        <v>240</v>
      </c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</row>
    <row r="104" spans="1:26" s="9" customFormat="1" ht="29.25" customHeight="1">
      <c r="A104" s="326" t="s">
        <v>241</v>
      </c>
      <c r="B104" s="73" t="s">
        <v>242</v>
      </c>
      <c r="C104" s="326" t="s">
        <v>47</v>
      </c>
      <c r="D104" s="325" t="s">
        <v>243</v>
      </c>
      <c r="E104" s="326" t="s">
        <v>83</v>
      </c>
      <c r="F104" s="326" t="s">
        <v>84</v>
      </c>
    </row>
    <row r="105" spans="1:26" s="9" customFormat="1" ht="15.6">
      <c r="A105" s="326"/>
      <c r="B105" s="71" t="s">
        <v>244</v>
      </c>
      <c r="C105" s="326"/>
      <c r="D105" s="325"/>
      <c r="E105" s="326"/>
      <c r="F105" s="326"/>
    </row>
    <row r="106" spans="1:26" s="9" customFormat="1" ht="15.6">
      <c r="A106" s="75" t="s">
        <v>245</v>
      </c>
      <c r="B106" s="75">
        <v>220</v>
      </c>
      <c r="C106" s="75">
        <v>85</v>
      </c>
      <c r="D106" s="75">
        <v>179.5</v>
      </c>
      <c r="E106" s="75">
        <v>143.6</v>
      </c>
      <c r="F106" s="75">
        <v>125.7</v>
      </c>
      <c r="H106" s="9">
        <f>B106*0.7</f>
        <v>154</v>
      </c>
      <c r="I106" s="9">
        <f>B106*1.3</f>
        <v>286</v>
      </c>
    </row>
    <row r="107" spans="1:26" s="9" customFormat="1" ht="15.6">
      <c r="A107" s="75" t="s">
        <v>58</v>
      </c>
      <c r="B107" s="75">
        <v>190</v>
      </c>
      <c r="C107" s="75">
        <v>85</v>
      </c>
      <c r="D107" s="75">
        <v>155</v>
      </c>
      <c r="E107" s="75">
        <v>124</v>
      </c>
      <c r="F107" s="75">
        <v>108.5</v>
      </c>
      <c r="H107" s="9">
        <f t="shared" ref="H107:H129" si="6">B107*0.7</f>
        <v>133</v>
      </c>
      <c r="I107" s="9">
        <f t="shared" ref="I107:I129" si="7">B107*1.3</f>
        <v>247</v>
      </c>
    </row>
    <row r="108" spans="1:26" s="9" customFormat="1" ht="15.6">
      <c r="A108" s="75" t="s">
        <v>37</v>
      </c>
      <c r="B108" s="75">
        <v>240</v>
      </c>
      <c r="C108" s="75">
        <v>90</v>
      </c>
      <c r="D108" s="75">
        <v>207.4</v>
      </c>
      <c r="E108" s="75">
        <v>165.9</v>
      </c>
      <c r="F108" s="75">
        <v>145.19999999999999</v>
      </c>
      <c r="H108" s="9">
        <f t="shared" si="6"/>
        <v>168</v>
      </c>
      <c r="I108" s="9">
        <f t="shared" si="7"/>
        <v>312</v>
      </c>
    </row>
    <row r="109" spans="1:26" s="9" customFormat="1" ht="15.6">
      <c r="A109" s="75" t="s">
        <v>104</v>
      </c>
      <c r="B109" s="75">
        <v>250</v>
      </c>
      <c r="C109" s="75">
        <v>90</v>
      </c>
      <c r="D109" s="75">
        <v>216</v>
      </c>
      <c r="E109" s="75">
        <v>172.8</v>
      </c>
      <c r="F109" s="75">
        <v>151.19999999999999</v>
      </c>
      <c r="H109" s="9">
        <f t="shared" si="6"/>
        <v>175</v>
      </c>
      <c r="I109" s="9">
        <f t="shared" si="7"/>
        <v>325</v>
      </c>
    </row>
    <row r="110" spans="1:26" s="9" customFormat="1" ht="22.8">
      <c r="A110" s="75" t="s">
        <v>246</v>
      </c>
      <c r="B110" s="75">
        <v>220</v>
      </c>
      <c r="C110" s="75">
        <v>90</v>
      </c>
      <c r="D110" s="75">
        <v>190.1</v>
      </c>
      <c r="E110" s="75">
        <v>152.1</v>
      </c>
      <c r="F110" s="75">
        <v>133.1</v>
      </c>
      <c r="H110" s="9">
        <f t="shared" si="6"/>
        <v>154</v>
      </c>
      <c r="I110" s="9">
        <f t="shared" si="7"/>
        <v>286</v>
      </c>
    </row>
    <row r="111" spans="1:26" s="9" customFormat="1" ht="15.6">
      <c r="A111" s="71" t="s">
        <v>65</v>
      </c>
      <c r="B111" s="75">
        <v>260</v>
      </c>
      <c r="C111" s="75">
        <v>90</v>
      </c>
      <c r="D111" s="75">
        <v>224.6</v>
      </c>
      <c r="E111" s="75">
        <v>179.7</v>
      </c>
      <c r="F111" s="75">
        <v>157.19999999999999</v>
      </c>
      <c r="H111" s="9">
        <f t="shared" si="6"/>
        <v>182</v>
      </c>
      <c r="I111" s="9">
        <f t="shared" si="7"/>
        <v>338</v>
      </c>
    </row>
    <row r="112" spans="1:26" s="9" customFormat="1" ht="15.6">
      <c r="A112" s="71" t="s">
        <v>71</v>
      </c>
      <c r="B112" s="75">
        <v>230</v>
      </c>
      <c r="C112" s="71">
        <v>90</v>
      </c>
      <c r="D112" s="71">
        <v>198.7</v>
      </c>
      <c r="E112" s="71">
        <v>159</v>
      </c>
      <c r="F112" s="71">
        <v>139.1</v>
      </c>
      <c r="H112" s="9">
        <f t="shared" si="6"/>
        <v>161</v>
      </c>
      <c r="I112" s="9">
        <f t="shared" si="7"/>
        <v>299</v>
      </c>
    </row>
    <row r="113" spans="1:9" s="9" customFormat="1" ht="15.6">
      <c r="A113" s="71" t="s">
        <v>72</v>
      </c>
      <c r="B113" s="75">
        <v>230</v>
      </c>
      <c r="C113" s="75">
        <v>90</v>
      </c>
      <c r="D113" s="75">
        <v>198.7</v>
      </c>
      <c r="E113" s="75">
        <v>159</v>
      </c>
      <c r="F113" s="75">
        <v>139.1</v>
      </c>
      <c r="H113" s="9">
        <f t="shared" si="6"/>
        <v>161</v>
      </c>
      <c r="I113" s="9">
        <f t="shared" si="7"/>
        <v>299</v>
      </c>
    </row>
    <row r="114" spans="1:9" s="9" customFormat="1" ht="15.6">
      <c r="A114" s="71" t="s">
        <v>73</v>
      </c>
      <c r="B114" s="75">
        <v>175</v>
      </c>
      <c r="C114" s="71">
        <v>90</v>
      </c>
      <c r="D114" s="71">
        <v>151.19999999999999</v>
      </c>
      <c r="E114" s="71">
        <v>121</v>
      </c>
      <c r="F114" s="71">
        <v>105.8</v>
      </c>
      <c r="H114" s="9">
        <f t="shared" si="6"/>
        <v>122.49999999999999</v>
      </c>
      <c r="I114" s="9">
        <f t="shared" si="7"/>
        <v>227.5</v>
      </c>
    </row>
    <row r="115" spans="1:9" s="9" customFormat="1" ht="15.6">
      <c r="A115" s="71" t="s">
        <v>233</v>
      </c>
      <c r="B115" s="75">
        <v>230</v>
      </c>
      <c r="C115" s="71">
        <v>90</v>
      </c>
      <c r="D115" s="71">
        <v>198.7</v>
      </c>
      <c r="E115" s="71">
        <v>159</v>
      </c>
      <c r="F115" s="71">
        <v>139.1</v>
      </c>
      <c r="H115" s="9">
        <f t="shared" si="6"/>
        <v>161</v>
      </c>
      <c r="I115" s="9">
        <f t="shared" si="7"/>
        <v>299</v>
      </c>
    </row>
    <row r="116" spans="1:9" s="9" customFormat="1" ht="15.6">
      <c r="A116" s="76" t="s">
        <v>43</v>
      </c>
      <c r="B116" s="77">
        <v>240</v>
      </c>
      <c r="C116" s="76">
        <v>90</v>
      </c>
      <c r="D116" s="76">
        <v>207.4</v>
      </c>
      <c r="E116" s="76">
        <v>165.9</v>
      </c>
      <c r="F116" s="76">
        <v>145.19999999999999</v>
      </c>
      <c r="H116" s="9">
        <f t="shared" si="6"/>
        <v>168</v>
      </c>
      <c r="I116" s="9">
        <f t="shared" si="7"/>
        <v>312</v>
      </c>
    </row>
    <row r="117" spans="1:9" s="9" customFormat="1" ht="15.6">
      <c r="A117" s="76" t="s">
        <v>35</v>
      </c>
      <c r="B117" s="77">
        <v>210</v>
      </c>
      <c r="C117" s="76">
        <v>90</v>
      </c>
      <c r="D117" s="76">
        <v>181.4</v>
      </c>
      <c r="E117" s="115">
        <v>145.1</v>
      </c>
      <c r="F117" s="76">
        <v>127</v>
      </c>
      <c r="H117" s="9">
        <f t="shared" si="6"/>
        <v>147</v>
      </c>
      <c r="I117" s="9">
        <f t="shared" si="7"/>
        <v>273</v>
      </c>
    </row>
    <row r="118" spans="1:9" s="9" customFormat="1" ht="15.6">
      <c r="A118" s="76" t="s">
        <v>45</v>
      </c>
      <c r="B118" s="77">
        <v>210</v>
      </c>
      <c r="C118" s="76">
        <v>90</v>
      </c>
      <c r="D118" s="76">
        <v>181.4</v>
      </c>
      <c r="E118" s="115">
        <v>145.1</v>
      </c>
      <c r="F118" s="76">
        <v>127</v>
      </c>
      <c r="H118" s="9">
        <f t="shared" si="6"/>
        <v>147</v>
      </c>
      <c r="I118" s="9">
        <f t="shared" si="7"/>
        <v>273</v>
      </c>
    </row>
    <row r="119" spans="1:9" s="9" customFormat="1" ht="15.6">
      <c r="A119" s="71" t="s">
        <v>86</v>
      </c>
      <c r="B119" s="75">
        <v>175</v>
      </c>
      <c r="C119" s="71">
        <v>85</v>
      </c>
      <c r="D119" s="71">
        <v>142.80000000000001</v>
      </c>
      <c r="E119" s="71">
        <v>114.2</v>
      </c>
      <c r="F119" s="71">
        <v>100</v>
      </c>
      <c r="H119" s="9">
        <f t="shared" si="6"/>
        <v>122.49999999999999</v>
      </c>
      <c r="I119" s="9">
        <f t="shared" si="7"/>
        <v>227.5</v>
      </c>
    </row>
    <row r="120" spans="1:9" s="9" customFormat="1" ht="15.6">
      <c r="A120" s="73" t="s">
        <v>247</v>
      </c>
      <c r="B120" s="75">
        <v>175</v>
      </c>
      <c r="C120" s="71">
        <v>85</v>
      </c>
      <c r="D120" s="71">
        <v>142.80000000000001</v>
      </c>
      <c r="E120" s="71">
        <v>114.2</v>
      </c>
      <c r="F120" s="71">
        <v>100</v>
      </c>
      <c r="H120" s="9">
        <f t="shared" si="6"/>
        <v>122.49999999999999</v>
      </c>
      <c r="I120" s="9">
        <f t="shared" si="7"/>
        <v>227.5</v>
      </c>
    </row>
    <row r="121" spans="1:9" s="9" customFormat="1" ht="15.6">
      <c r="A121" s="73" t="s">
        <v>248</v>
      </c>
      <c r="B121" s="75">
        <v>160</v>
      </c>
      <c r="C121" s="71">
        <v>85</v>
      </c>
      <c r="D121" s="71">
        <v>130.6</v>
      </c>
      <c r="E121" s="71">
        <v>104.4</v>
      </c>
      <c r="F121" s="71">
        <v>91.4</v>
      </c>
      <c r="H121" s="9">
        <f t="shared" si="6"/>
        <v>112</v>
      </c>
      <c r="I121" s="9">
        <f t="shared" si="7"/>
        <v>208</v>
      </c>
    </row>
    <row r="122" spans="1:9" s="9" customFormat="1" ht="15.6">
      <c r="A122" s="73" t="s">
        <v>249</v>
      </c>
      <c r="B122" s="75">
        <v>125</v>
      </c>
      <c r="C122" s="71">
        <v>85</v>
      </c>
      <c r="D122" s="71">
        <v>102</v>
      </c>
      <c r="E122" s="71">
        <v>81.599999999999994</v>
      </c>
      <c r="F122" s="71">
        <v>71.400000000000006</v>
      </c>
      <c r="H122" s="9">
        <f t="shared" si="6"/>
        <v>87.5</v>
      </c>
      <c r="I122" s="9">
        <f t="shared" si="7"/>
        <v>162.5</v>
      </c>
    </row>
    <row r="123" spans="1:9" s="9" customFormat="1" ht="15.6">
      <c r="A123" s="71" t="s">
        <v>250</v>
      </c>
      <c r="B123" s="75">
        <v>125</v>
      </c>
      <c r="C123" s="71">
        <v>85</v>
      </c>
      <c r="D123" s="71">
        <v>102</v>
      </c>
      <c r="E123" s="71">
        <v>81.599999999999994</v>
      </c>
      <c r="F123" s="71">
        <v>71.400000000000006</v>
      </c>
      <c r="H123" s="9">
        <f t="shared" si="6"/>
        <v>87.5</v>
      </c>
      <c r="I123" s="9">
        <f t="shared" si="7"/>
        <v>162.5</v>
      </c>
    </row>
    <row r="124" spans="1:9" s="9" customFormat="1" ht="15.6">
      <c r="A124" s="71" t="s">
        <v>44</v>
      </c>
      <c r="B124" s="75">
        <v>135</v>
      </c>
      <c r="C124" s="71">
        <v>90</v>
      </c>
      <c r="D124" s="71">
        <v>116.6</v>
      </c>
      <c r="E124" s="71">
        <v>93.3</v>
      </c>
      <c r="F124" s="71">
        <v>81.599999999999994</v>
      </c>
      <c r="H124" s="9">
        <f t="shared" si="6"/>
        <v>94.5</v>
      </c>
      <c r="I124" s="9">
        <f t="shared" si="7"/>
        <v>175.5</v>
      </c>
    </row>
    <row r="125" spans="1:9" s="9" customFormat="1" ht="15.6">
      <c r="A125" s="71" t="s">
        <v>251</v>
      </c>
      <c r="B125" s="75">
        <v>165</v>
      </c>
      <c r="C125" s="71">
        <v>90</v>
      </c>
      <c r="D125" s="71">
        <v>142.6</v>
      </c>
      <c r="E125" s="71">
        <v>114</v>
      </c>
      <c r="F125" s="71">
        <v>99.8</v>
      </c>
      <c r="H125" s="9">
        <f t="shared" si="6"/>
        <v>115.49999999999999</v>
      </c>
      <c r="I125" s="9">
        <f t="shared" si="7"/>
        <v>214.5</v>
      </c>
    </row>
    <row r="126" spans="1:9" s="9" customFormat="1" ht="15.6">
      <c r="A126" s="75" t="s">
        <v>252</v>
      </c>
      <c r="B126" s="75">
        <v>190</v>
      </c>
      <c r="C126" s="75">
        <v>85</v>
      </c>
      <c r="D126" s="75">
        <v>155</v>
      </c>
      <c r="E126" s="75">
        <v>124</v>
      </c>
      <c r="F126" s="75">
        <v>108.5</v>
      </c>
      <c r="H126" s="9">
        <f t="shared" si="6"/>
        <v>133</v>
      </c>
      <c r="I126" s="9">
        <f t="shared" si="7"/>
        <v>247</v>
      </c>
    </row>
    <row r="127" spans="1:9" s="9" customFormat="1" ht="15.6">
      <c r="A127" s="78" t="s">
        <v>89</v>
      </c>
      <c r="B127" s="75">
        <v>240</v>
      </c>
      <c r="C127" s="75">
        <v>90</v>
      </c>
      <c r="D127" s="75">
        <v>207.4</v>
      </c>
      <c r="E127" s="75">
        <v>165.9</v>
      </c>
      <c r="F127" s="75">
        <v>145.19999999999999</v>
      </c>
      <c r="H127" s="9">
        <f t="shared" si="6"/>
        <v>168</v>
      </c>
      <c r="I127" s="9">
        <f t="shared" si="7"/>
        <v>312</v>
      </c>
    </row>
    <row r="128" spans="1:9" s="9" customFormat="1" ht="15.6">
      <c r="A128" s="75" t="s">
        <v>90</v>
      </c>
      <c r="B128" s="75">
        <v>165</v>
      </c>
      <c r="C128" s="75">
        <v>85</v>
      </c>
      <c r="D128" s="75">
        <v>134.6</v>
      </c>
      <c r="E128" s="75">
        <v>107.7</v>
      </c>
      <c r="F128" s="75">
        <v>94.2</v>
      </c>
      <c r="H128" s="9">
        <f t="shared" si="6"/>
        <v>115.49999999999999</v>
      </c>
      <c r="I128" s="9">
        <f t="shared" si="7"/>
        <v>214.5</v>
      </c>
    </row>
    <row r="129" spans="1:26" s="9" customFormat="1" ht="15.6">
      <c r="A129" s="75" t="s">
        <v>253</v>
      </c>
      <c r="B129" s="75">
        <v>190</v>
      </c>
      <c r="C129" s="75">
        <v>85</v>
      </c>
      <c r="D129" s="75">
        <v>155</v>
      </c>
      <c r="E129" s="75">
        <v>124</v>
      </c>
      <c r="F129" s="75">
        <v>108.5</v>
      </c>
      <c r="H129" s="9">
        <f t="shared" si="6"/>
        <v>133</v>
      </c>
      <c r="I129" s="9">
        <f t="shared" si="7"/>
        <v>247</v>
      </c>
    </row>
    <row r="130" spans="1:26" ht="41.25" customHeight="1">
      <c r="A130" s="323" t="s">
        <v>254</v>
      </c>
      <c r="B130" s="323"/>
      <c r="C130" s="323"/>
      <c r="D130" s="323"/>
      <c r="E130" s="323"/>
      <c r="F130" s="323"/>
      <c r="G130" s="323"/>
      <c r="H130" s="323"/>
      <c r="I130" s="323"/>
      <c r="J130" s="323"/>
      <c r="K130" s="74"/>
      <c r="L130" s="74">
        <v>212</v>
      </c>
      <c r="M130" s="74">
        <v>0.7</v>
      </c>
      <c r="N130" s="74">
        <f>L130*M130</f>
        <v>148.39999999999998</v>
      </c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</row>
    <row r="131" spans="1:26" ht="12" customHeight="1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</row>
    <row r="132" spans="1:26" ht="23.25" customHeight="1">
      <c r="A132" s="74" t="s">
        <v>255</v>
      </c>
      <c r="B132" s="79"/>
      <c r="C132" s="79"/>
      <c r="D132" s="79"/>
      <c r="E132" s="79"/>
      <c r="F132" s="79"/>
      <c r="G132" s="79"/>
      <c r="H132" s="79"/>
      <c r="I132" s="79"/>
      <c r="J132" s="79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</row>
    <row r="133" spans="1:26" s="9" customFormat="1" ht="29.25" customHeight="1">
      <c r="A133" s="326" t="s">
        <v>256</v>
      </c>
      <c r="B133" s="73" t="s">
        <v>242</v>
      </c>
      <c r="C133" s="326" t="s">
        <v>47</v>
      </c>
      <c r="D133" s="325" t="s">
        <v>243</v>
      </c>
      <c r="E133" s="326" t="s">
        <v>83</v>
      </c>
      <c r="F133" s="326" t="s">
        <v>84</v>
      </c>
    </row>
    <row r="134" spans="1:26" s="9" customFormat="1" ht="15.6">
      <c r="A134" s="326"/>
      <c r="B134" s="71" t="s">
        <v>244</v>
      </c>
      <c r="C134" s="326"/>
      <c r="D134" s="325"/>
      <c r="E134" s="326"/>
      <c r="F134" s="326"/>
    </row>
    <row r="135" spans="1:26" s="9" customFormat="1" ht="15.6">
      <c r="A135" s="75" t="s">
        <v>245</v>
      </c>
      <c r="B135" s="75">
        <v>220</v>
      </c>
      <c r="C135" s="75">
        <v>85</v>
      </c>
      <c r="D135" s="75">
        <v>119.7</v>
      </c>
      <c r="E135" s="75">
        <v>95.7</v>
      </c>
      <c r="F135" s="75">
        <v>83.8</v>
      </c>
      <c r="H135" s="9">
        <f t="shared" ref="H135" si="8">B135*0.7</f>
        <v>154</v>
      </c>
      <c r="I135" s="9">
        <f t="shared" ref="I135" si="9">B135*1.3</f>
        <v>286</v>
      </c>
    </row>
    <row r="136" spans="1:26" s="9" customFormat="1" ht="15.6">
      <c r="A136" s="75" t="s">
        <v>58</v>
      </c>
      <c r="B136" s="75">
        <v>190</v>
      </c>
      <c r="C136" s="75">
        <v>85</v>
      </c>
      <c r="D136" s="75">
        <v>103.4</v>
      </c>
      <c r="E136" s="75">
        <v>82.7</v>
      </c>
      <c r="F136" s="75">
        <v>72.400000000000006</v>
      </c>
      <c r="H136" s="9">
        <f t="shared" ref="H136:H158" si="10">B136*0.7</f>
        <v>133</v>
      </c>
      <c r="I136" s="9">
        <f t="shared" ref="I136:I158" si="11">B136*1.3</f>
        <v>247</v>
      </c>
    </row>
    <row r="137" spans="1:26" s="9" customFormat="1" ht="15.6">
      <c r="A137" s="75" t="s">
        <v>37</v>
      </c>
      <c r="B137" s="75">
        <v>240</v>
      </c>
      <c r="C137" s="75">
        <v>90</v>
      </c>
      <c r="D137" s="75">
        <v>138.19999999999999</v>
      </c>
      <c r="E137" s="75">
        <v>110.6</v>
      </c>
      <c r="F137" s="75">
        <v>96.8</v>
      </c>
      <c r="H137" s="9">
        <f t="shared" si="10"/>
        <v>168</v>
      </c>
      <c r="I137" s="9">
        <f t="shared" si="11"/>
        <v>312</v>
      </c>
    </row>
    <row r="138" spans="1:26" s="9" customFormat="1" ht="15.6">
      <c r="A138" s="75" t="s">
        <v>104</v>
      </c>
      <c r="B138" s="75">
        <v>300</v>
      </c>
      <c r="C138" s="75">
        <v>90</v>
      </c>
      <c r="D138" s="75">
        <v>172.8</v>
      </c>
      <c r="E138" s="75">
        <v>138.19999999999999</v>
      </c>
      <c r="F138" s="75">
        <v>121</v>
      </c>
      <c r="H138" s="9">
        <f t="shared" si="10"/>
        <v>210</v>
      </c>
      <c r="I138" s="9">
        <f t="shared" si="11"/>
        <v>390</v>
      </c>
    </row>
    <row r="139" spans="1:26" s="9" customFormat="1" ht="22.8">
      <c r="A139" s="75" t="s">
        <v>246</v>
      </c>
      <c r="B139" s="75">
        <v>220</v>
      </c>
      <c r="C139" s="75">
        <v>90</v>
      </c>
      <c r="D139" s="75">
        <v>126.7</v>
      </c>
      <c r="E139" s="75">
        <v>101.4</v>
      </c>
      <c r="F139" s="75">
        <v>88.7</v>
      </c>
      <c r="H139" s="9">
        <f t="shared" si="10"/>
        <v>154</v>
      </c>
      <c r="I139" s="9">
        <f t="shared" si="11"/>
        <v>286</v>
      </c>
    </row>
    <row r="140" spans="1:26" s="9" customFormat="1" ht="15.6">
      <c r="A140" s="71" t="s">
        <v>65</v>
      </c>
      <c r="B140" s="75">
        <v>300</v>
      </c>
      <c r="C140" s="75">
        <v>90</v>
      </c>
      <c r="D140" s="75">
        <v>172.8</v>
      </c>
      <c r="E140" s="75">
        <v>138.19999999999999</v>
      </c>
      <c r="F140" s="75">
        <v>121</v>
      </c>
      <c r="H140" s="9">
        <f t="shared" si="10"/>
        <v>210</v>
      </c>
      <c r="I140" s="9">
        <f t="shared" si="11"/>
        <v>390</v>
      </c>
    </row>
    <row r="141" spans="1:26" s="9" customFormat="1" ht="15.6">
      <c r="A141" s="71" t="s">
        <v>71</v>
      </c>
      <c r="B141" s="75">
        <v>260</v>
      </c>
      <c r="C141" s="71">
        <v>90</v>
      </c>
      <c r="D141" s="71">
        <v>149.80000000000001</v>
      </c>
      <c r="E141" s="71">
        <v>119.8</v>
      </c>
      <c r="F141" s="71">
        <v>104.8</v>
      </c>
      <c r="H141" s="9">
        <f t="shared" si="10"/>
        <v>182</v>
      </c>
      <c r="I141" s="9">
        <f t="shared" si="11"/>
        <v>338</v>
      </c>
    </row>
    <row r="142" spans="1:26" s="9" customFormat="1" ht="15.6">
      <c r="A142" s="71" t="s">
        <v>72</v>
      </c>
      <c r="B142" s="75">
        <v>260</v>
      </c>
      <c r="C142" s="75">
        <v>90</v>
      </c>
      <c r="D142" s="75">
        <v>149.80000000000001</v>
      </c>
      <c r="E142" s="75">
        <v>119.8</v>
      </c>
      <c r="F142" s="75">
        <v>104.8</v>
      </c>
      <c r="H142" s="9">
        <f t="shared" si="10"/>
        <v>182</v>
      </c>
      <c r="I142" s="9">
        <f t="shared" si="11"/>
        <v>338</v>
      </c>
    </row>
    <row r="143" spans="1:26" s="9" customFormat="1" ht="15.6">
      <c r="A143" s="71" t="s">
        <v>73</v>
      </c>
      <c r="B143" s="75">
        <v>175</v>
      </c>
      <c r="C143" s="71">
        <v>90</v>
      </c>
      <c r="D143" s="71">
        <v>100.8</v>
      </c>
      <c r="E143" s="71">
        <v>80.599999999999994</v>
      </c>
      <c r="F143" s="71">
        <v>70.599999999999994</v>
      </c>
      <c r="H143" s="9">
        <f t="shared" si="10"/>
        <v>122.49999999999999</v>
      </c>
      <c r="I143" s="9">
        <f t="shared" si="11"/>
        <v>227.5</v>
      </c>
    </row>
    <row r="144" spans="1:26" s="9" customFormat="1" ht="15.6">
      <c r="A144" s="71" t="s">
        <v>233</v>
      </c>
      <c r="B144" s="75">
        <v>230</v>
      </c>
      <c r="C144" s="71">
        <v>90</v>
      </c>
      <c r="D144" s="71">
        <v>132.5</v>
      </c>
      <c r="E144" s="71">
        <v>106</v>
      </c>
      <c r="F144" s="71">
        <v>92.7</v>
      </c>
      <c r="H144" s="9">
        <f t="shared" si="10"/>
        <v>161</v>
      </c>
      <c r="I144" s="9">
        <f t="shared" si="11"/>
        <v>299</v>
      </c>
    </row>
    <row r="145" spans="1:26" s="9" customFormat="1" ht="15.6">
      <c r="A145" s="71" t="s">
        <v>43</v>
      </c>
      <c r="B145" s="75">
        <v>240</v>
      </c>
      <c r="C145" s="71">
        <v>90</v>
      </c>
      <c r="D145" s="71">
        <v>138.19999999999999</v>
      </c>
      <c r="E145" s="71">
        <v>110.6</v>
      </c>
      <c r="F145" s="71">
        <v>96.8</v>
      </c>
      <c r="H145" s="9">
        <f t="shared" si="10"/>
        <v>168</v>
      </c>
      <c r="I145" s="9">
        <f t="shared" si="11"/>
        <v>312</v>
      </c>
    </row>
    <row r="146" spans="1:26" s="9" customFormat="1" ht="15.6">
      <c r="A146" s="71" t="s">
        <v>35</v>
      </c>
      <c r="B146" s="75">
        <v>210</v>
      </c>
      <c r="C146" s="71">
        <v>90</v>
      </c>
      <c r="D146" s="71">
        <v>121</v>
      </c>
      <c r="E146" s="71">
        <v>96.8</v>
      </c>
      <c r="F146" s="71">
        <v>84.7</v>
      </c>
      <c r="H146" s="9">
        <f t="shared" si="10"/>
        <v>147</v>
      </c>
      <c r="I146" s="9">
        <f t="shared" si="11"/>
        <v>273</v>
      </c>
    </row>
    <row r="147" spans="1:26" s="9" customFormat="1" ht="15.6">
      <c r="A147" s="71" t="s">
        <v>45</v>
      </c>
      <c r="B147" s="75">
        <v>210</v>
      </c>
      <c r="C147" s="71">
        <v>90</v>
      </c>
      <c r="D147" s="71">
        <v>121</v>
      </c>
      <c r="E147" s="71">
        <v>96.8</v>
      </c>
      <c r="F147" s="71">
        <v>84.7</v>
      </c>
      <c r="H147" s="9">
        <f t="shared" si="10"/>
        <v>147</v>
      </c>
      <c r="I147" s="9">
        <f t="shared" si="11"/>
        <v>273</v>
      </c>
    </row>
    <row r="148" spans="1:26" s="9" customFormat="1" ht="15.6">
      <c r="A148" s="71" t="s">
        <v>86</v>
      </c>
      <c r="B148" s="75">
        <v>175</v>
      </c>
      <c r="C148" s="71">
        <v>85</v>
      </c>
      <c r="D148" s="71">
        <v>95.2</v>
      </c>
      <c r="E148" s="71">
        <v>76.2</v>
      </c>
      <c r="F148" s="71">
        <v>66.599999999999994</v>
      </c>
      <c r="H148" s="9">
        <f t="shared" si="10"/>
        <v>122.49999999999999</v>
      </c>
      <c r="I148" s="9">
        <f t="shared" si="11"/>
        <v>227.5</v>
      </c>
    </row>
    <row r="149" spans="1:26" s="9" customFormat="1" ht="15.6">
      <c r="A149" s="73" t="s">
        <v>247</v>
      </c>
      <c r="B149" s="75">
        <v>175</v>
      </c>
      <c r="C149" s="71">
        <v>85</v>
      </c>
      <c r="D149" s="71">
        <v>95.2</v>
      </c>
      <c r="E149" s="71">
        <v>76.2</v>
      </c>
      <c r="F149" s="71">
        <v>66.599999999999994</v>
      </c>
      <c r="H149" s="9">
        <f t="shared" si="10"/>
        <v>122.49999999999999</v>
      </c>
      <c r="I149" s="9">
        <f t="shared" si="11"/>
        <v>227.5</v>
      </c>
    </row>
    <row r="150" spans="1:26" s="9" customFormat="1" ht="15.6">
      <c r="A150" s="73" t="s">
        <v>248</v>
      </c>
      <c r="B150" s="75">
        <v>160</v>
      </c>
      <c r="C150" s="71">
        <v>85</v>
      </c>
      <c r="D150" s="71">
        <v>87</v>
      </c>
      <c r="E150" s="71">
        <v>69.599999999999994</v>
      </c>
      <c r="F150" s="71">
        <v>60.9</v>
      </c>
      <c r="H150" s="9">
        <f t="shared" si="10"/>
        <v>112</v>
      </c>
      <c r="I150" s="9">
        <f t="shared" si="11"/>
        <v>208</v>
      </c>
    </row>
    <row r="151" spans="1:26" s="9" customFormat="1" ht="15.6">
      <c r="A151" s="73" t="s">
        <v>249</v>
      </c>
      <c r="B151" s="75">
        <v>125</v>
      </c>
      <c r="C151" s="71">
        <v>85</v>
      </c>
      <c r="D151" s="71">
        <v>68</v>
      </c>
      <c r="E151" s="71">
        <v>54.4</v>
      </c>
      <c r="F151" s="71">
        <v>47.6</v>
      </c>
      <c r="H151" s="9">
        <f t="shared" si="10"/>
        <v>87.5</v>
      </c>
      <c r="I151" s="9">
        <f t="shared" si="11"/>
        <v>162.5</v>
      </c>
    </row>
    <row r="152" spans="1:26" s="9" customFormat="1" ht="15.6">
      <c r="A152" s="71" t="s">
        <v>257</v>
      </c>
      <c r="B152" s="75">
        <v>125</v>
      </c>
      <c r="C152" s="71">
        <v>85</v>
      </c>
      <c r="D152" s="71">
        <v>68</v>
      </c>
      <c r="E152" s="71">
        <v>54.4</v>
      </c>
      <c r="F152" s="71">
        <v>47.6</v>
      </c>
      <c r="H152" s="9">
        <f t="shared" si="10"/>
        <v>87.5</v>
      </c>
      <c r="I152" s="9">
        <f t="shared" si="11"/>
        <v>162.5</v>
      </c>
    </row>
    <row r="153" spans="1:26" s="9" customFormat="1" ht="15.6">
      <c r="A153" s="71" t="s">
        <v>44</v>
      </c>
      <c r="B153" s="75">
        <v>135</v>
      </c>
      <c r="C153" s="71">
        <v>90</v>
      </c>
      <c r="D153" s="71">
        <v>77.8</v>
      </c>
      <c r="E153" s="71">
        <v>62.2</v>
      </c>
      <c r="F153" s="71">
        <v>54.4</v>
      </c>
      <c r="H153" s="9">
        <f t="shared" si="10"/>
        <v>94.5</v>
      </c>
      <c r="I153" s="9">
        <f t="shared" si="11"/>
        <v>175.5</v>
      </c>
    </row>
    <row r="154" spans="1:26" s="9" customFormat="1" ht="15.6">
      <c r="A154" s="71" t="s">
        <v>251</v>
      </c>
      <c r="B154" s="75">
        <v>165</v>
      </c>
      <c r="C154" s="71">
        <v>90</v>
      </c>
      <c r="D154" s="71">
        <v>95</v>
      </c>
      <c r="E154" s="71">
        <v>76</v>
      </c>
      <c r="F154" s="71">
        <v>66.5</v>
      </c>
      <c r="H154" s="9">
        <f t="shared" si="10"/>
        <v>115.49999999999999</v>
      </c>
      <c r="I154" s="9">
        <f t="shared" si="11"/>
        <v>214.5</v>
      </c>
    </row>
    <row r="155" spans="1:26" s="9" customFormat="1" ht="15.6">
      <c r="A155" s="75" t="s">
        <v>252</v>
      </c>
      <c r="B155" s="75">
        <v>190</v>
      </c>
      <c r="C155" s="75">
        <v>85</v>
      </c>
      <c r="D155" s="75">
        <v>103.4</v>
      </c>
      <c r="E155" s="75">
        <v>82.7</v>
      </c>
      <c r="F155" s="75">
        <v>72.400000000000006</v>
      </c>
      <c r="H155" s="9">
        <f t="shared" si="10"/>
        <v>133</v>
      </c>
      <c r="I155" s="9">
        <f t="shared" si="11"/>
        <v>247</v>
      </c>
    </row>
    <row r="156" spans="1:26" s="9" customFormat="1" ht="15.6">
      <c r="A156" s="78" t="s">
        <v>89</v>
      </c>
      <c r="B156" s="75">
        <v>240</v>
      </c>
      <c r="C156" s="75">
        <v>90</v>
      </c>
      <c r="D156" s="75">
        <v>138.19999999999999</v>
      </c>
      <c r="E156" s="75">
        <v>110.6</v>
      </c>
      <c r="F156" s="75">
        <v>96.8</v>
      </c>
      <c r="H156" s="9">
        <f t="shared" si="10"/>
        <v>168</v>
      </c>
      <c r="I156" s="9">
        <f t="shared" si="11"/>
        <v>312</v>
      </c>
    </row>
    <row r="157" spans="1:26" s="9" customFormat="1" ht="15.6">
      <c r="A157" s="75" t="s">
        <v>90</v>
      </c>
      <c r="B157" s="75">
        <v>165</v>
      </c>
      <c r="C157" s="75">
        <v>85</v>
      </c>
      <c r="D157" s="75">
        <v>89.8</v>
      </c>
      <c r="E157" s="75">
        <v>71.8</v>
      </c>
      <c r="F157" s="75">
        <v>62.8</v>
      </c>
      <c r="H157" s="9">
        <f t="shared" si="10"/>
        <v>115.49999999999999</v>
      </c>
      <c r="I157" s="9">
        <f t="shared" si="11"/>
        <v>214.5</v>
      </c>
    </row>
    <row r="158" spans="1:26" s="9" customFormat="1" ht="15.6">
      <c r="A158" s="75" t="s">
        <v>253</v>
      </c>
      <c r="B158" s="75">
        <v>190</v>
      </c>
      <c r="C158" s="75">
        <v>85</v>
      </c>
      <c r="D158" s="75">
        <v>103.4</v>
      </c>
      <c r="E158" s="75">
        <v>82.7</v>
      </c>
      <c r="F158" s="75">
        <v>72.400000000000006</v>
      </c>
      <c r="H158" s="9">
        <f t="shared" si="10"/>
        <v>133</v>
      </c>
      <c r="I158" s="9">
        <f t="shared" si="11"/>
        <v>247</v>
      </c>
    </row>
    <row r="159" spans="1:26" ht="82.5" customHeight="1">
      <c r="A159" s="323" t="s">
        <v>258</v>
      </c>
      <c r="B159" s="323"/>
      <c r="C159" s="323"/>
      <c r="D159" s="323"/>
      <c r="E159" s="323"/>
      <c r="F159" s="323"/>
      <c r="G159" s="323"/>
      <c r="H159" s="323"/>
      <c r="I159" s="323"/>
      <c r="J159" s="79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</row>
    <row r="160" spans="1:26" ht="16.5" customHeight="1">
      <c r="A160" s="79"/>
      <c r="B160" s="79"/>
      <c r="C160" s="79"/>
      <c r="D160" s="79"/>
      <c r="E160" s="79"/>
      <c r="F160" s="79"/>
      <c r="G160" s="79"/>
      <c r="H160" s="79"/>
      <c r="I160" s="79"/>
      <c r="J160" s="79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</row>
    <row r="161" spans="1:26" ht="21.75" customHeight="1">
      <c r="A161" s="74" t="s">
        <v>259</v>
      </c>
      <c r="B161" s="74"/>
      <c r="C161" s="74"/>
      <c r="D161" s="79"/>
      <c r="E161" s="79"/>
      <c r="F161" s="79"/>
      <c r="G161" s="79"/>
      <c r="H161" s="79"/>
      <c r="I161" s="79"/>
      <c r="J161" s="79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</row>
    <row r="162" spans="1:26" s="9" customFormat="1" ht="30.75" customHeight="1">
      <c r="A162" s="324" t="s">
        <v>129</v>
      </c>
      <c r="B162" s="325" t="s">
        <v>260</v>
      </c>
      <c r="C162" s="324" t="s">
        <v>47</v>
      </c>
      <c r="D162" s="325" t="s">
        <v>243</v>
      </c>
      <c r="E162" s="324" t="s">
        <v>83</v>
      </c>
      <c r="F162" s="324" t="s">
        <v>84</v>
      </c>
      <c r="G162" s="80"/>
    </row>
    <row r="163" spans="1:26" s="9" customFormat="1" ht="15.6">
      <c r="A163" s="324"/>
      <c r="B163" s="325"/>
      <c r="C163" s="324"/>
      <c r="D163" s="325"/>
      <c r="E163" s="324"/>
      <c r="F163" s="324"/>
      <c r="G163" s="80"/>
    </row>
    <row r="164" spans="1:26" s="9" customFormat="1" ht="15.6">
      <c r="A164" s="71" t="s">
        <v>104</v>
      </c>
      <c r="B164" s="76">
        <v>340</v>
      </c>
      <c r="C164" s="76">
        <v>90</v>
      </c>
      <c r="D164" s="81">
        <v>293.8</v>
      </c>
      <c r="E164" s="81">
        <v>235</v>
      </c>
      <c r="F164" s="81">
        <v>205.6</v>
      </c>
      <c r="G164" s="80"/>
    </row>
    <row r="165" spans="1:26" s="9" customFormat="1" ht="15.6">
      <c r="A165" s="75" t="s">
        <v>65</v>
      </c>
      <c r="B165" s="75">
        <v>340</v>
      </c>
      <c r="C165" s="75">
        <v>90</v>
      </c>
      <c r="D165" s="71">
        <v>293.8</v>
      </c>
      <c r="E165" s="71">
        <v>235</v>
      </c>
      <c r="F165" s="71">
        <v>205.6</v>
      </c>
      <c r="G165" s="80"/>
    </row>
    <row r="166" spans="1:26" s="9" customFormat="1" ht="15.6">
      <c r="A166" s="75" t="s">
        <v>71</v>
      </c>
      <c r="B166" s="75">
        <v>300</v>
      </c>
      <c r="C166" s="75">
        <v>90</v>
      </c>
      <c r="D166" s="71">
        <v>259.2</v>
      </c>
      <c r="E166" s="71">
        <v>207.4</v>
      </c>
      <c r="F166" s="71">
        <v>181.4</v>
      </c>
      <c r="G166" s="80"/>
    </row>
    <row r="167" spans="1:26" s="9" customFormat="1" ht="15.6">
      <c r="A167" s="75" t="s">
        <v>72</v>
      </c>
      <c r="B167" s="75">
        <v>300</v>
      </c>
      <c r="C167" s="75">
        <v>90</v>
      </c>
      <c r="D167" s="71">
        <v>259.2</v>
      </c>
      <c r="E167" s="71">
        <v>207.4</v>
      </c>
      <c r="F167" s="71">
        <v>181.4</v>
      </c>
      <c r="G167" s="80"/>
    </row>
    <row r="168" spans="1:26" s="9" customFormat="1" ht="15.6">
      <c r="A168" s="75" t="s">
        <v>233</v>
      </c>
      <c r="B168" s="75">
        <v>300</v>
      </c>
      <c r="C168" s="75">
        <v>90</v>
      </c>
      <c r="D168" s="75">
        <v>259.2</v>
      </c>
      <c r="E168" s="75">
        <v>207.4</v>
      </c>
      <c r="F168" s="75">
        <v>181.4</v>
      </c>
      <c r="G168" s="80"/>
    </row>
    <row r="169" spans="1:26" s="9" customFormat="1" ht="15.6">
      <c r="A169" s="77" t="s">
        <v>73</v>
      </c>
      <c r="B169" s="77">
        <v>230</v>
      </c>
      <c r="C169" s="77">
        <v>90</v>
      </c>
      <c r="D169" s="77">
        <v>198.7</v>
      </c>
      <c r="E169" s="77">
        <v>158.97999999999999</v>
      </c>
      <c r="F169" s="77">
        <v>139.1</v>
      </c>
      <c r="G169" s="80"/>
    </row>
    <row r="170" spans="1:26" s="9" customFormat="1" ht="15.6">
      <c r="A170" s="77" t="s">
        <v>43</v>
      </c>
      <c r="B170" s="77">
        <v>300</v>
      </c>
      <c r="C170" s="77">
        <v>90</v>
      </c>
      <c r="D170" s="77">
        <v>259.2</v>
      </c>
      <c r="E170" s="77">
        <v>207.36</v>
      </c>
      <c r="F170" s="77">
        <v>181.44</v>
      </c>
      <c r="G170" s="80"/>
    </row>
    <row r="171" spans="1:26" s="9" customFormat="1" ht="15.6">
      <c r="A171" s="77" t="s">
        <v>261</v>
      </c>
      <c r="B171" s="77">
        <v>230</v>
      </c>
      <c r="C171" s="77">
        <v>85</v>
      </c>
      <c r="D171" s="77">
        <v>187.7</v>
      </c>
      <c r="E171" s="77">
        <v>150.13999999999999</v>
      </c>
      <c r="F171" s="77">
        <v>131.38</v>
      </c>
      <c r="G171" s="80"/>
    </row>
    <row r="172" spans="1:26" s="9" customFormat="1" ht="15.6">
      <c r="A172" s="82" t="s">
        <v>262</v>
      </c>
      <c r="B172" s="77">
        <v>230</v>
      </c>
      <c r="C172" s="77">
        <v>85</v>
      </c>
      <c r="D172" s="77">
        <v>187.7</v>
      </c>
      <c r="E172" s="77">
        <v>150.13999999999999</v>
      </c>
      <c r="F172" s="77">
        <v>131.38</v>
      </c>
      <c r="G172" s="80"/>
    </row>
    <row r="173" spans="1:26" s="9" customFormat="1" ht="15.6">
      <c r="A173" s="77" t="s">
        <v>90</v>
      </c>
      <c r="B173" s="77">
        <v>210</v>
      </c>
      <c r="C173" s="77">
        <v>85</v>
      </c>
      <c r="D173" s="77">
        <v>171.4</v>
      </c>
      <c r="E173" s="77">
        <v>137.09</v>
      </c>
      <c r="F173" s="77">
        <v>119.95</v>
      </c>
      <c r="G173" s="80"/>
    </row>
    <row r="174" spans="1:26" ht="34.5" customHeight="1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</row>
    <row r="175" spans="1:26" s="83" customFormat="1" ht="15.6">
      <c r="L175" s="84"/>
      <c r="M175" s="85"/>
      <c r="N175" s="85"/>
      <c r="O175" s="85"/>
      <c r="P175" s="85"/>
      <c r="Q175" s="85"/>
    </row>
    <row r="176" spans="1:26">
      <c r="A176" s="317" t="s">
        <v>263</v>
      </c>
      <c r="B176" s="319" t="s">
        <v>81</v>
      </c>
      <c r="C176" s="321" t="s">
        <v>47</v>
      </c>
      <c r="D176" s="321" t="s">
        <v>82</v>
      </c>
      <c r="E176" s="321" t="s">
        <v>83</v>
      </c>
      <c r="F176" s="321" t="s">
        <v>84</v>
      </c>
      <c r="G176" s="83"/>
      <c r="H176" s="83"/>
      <c r="I176" s="83"/>
      <c r="J176" s="83"/>
      <c r="K176" s="317" t="s">
        <v>264</v>
      </c>
      <c r="L176" s="319" t="s">
        <v>81</v>
      </c>
      <c r="M176" s="321" t="s">
        <v>47</v>
      </c>
      <c r="N176" s="321" t="s">
        <v>82</v>
      </c>
      <c r="O176" s="321" t="s">
        <v>83</v>
      </c>
      <c r="P176" s="321" t="s">
        <v>84</v>
      </c>
      <c r="Q176" s="83"/>
      <c r="R176" s="83"/>
      <c r="S176" s="83"/>
    </row>
    <row r="177" spans="1:19">
      <c r="A177" s="318"/>
      <c r="B177" s="320"/>
      <c r="C177" s="322"/>
      <c r="D177" s="322"/>
      <c r="E177" s="322"/>
      <c r="F177" s="322"/>
      <c r="G177" s="83"/>
      <c r="H177" s="83"/>
      <c r="I177" s="83"/>
      <c r="J177" s="83"/>
      <c r="K177" s="318"/>
      <c r="L177" s="320"/>
      <c r="M177" s="322"/>
      <c r="N177" s="322"/>
      <c r="O177" s="322"/>
      <c r="P177" s="322"/>
      <c r="Q177" s="83"/>
      <c r="R177" s="83"/>
      <c r="S177" s="83"/>
    </row>
    <row r="178" spans="1:19" ht="21.6">
      <c r="A178" s="86" t="s">
        <v>85</v>
      </c>
      <c r="B178" s="87">
        <v>220</v>
      </c>
      <c r="C178" s="88">
        <v>85</v>
      </c>
      <c r="D178" s="89">
        <f t="shared" ref="D178:D201" si="12">B178*C178*96/10000</f>
        <v>179.52</v>
      </c>
      <c r="E178" s="90">
        <f t="shared" ref="E178:E201" si="13">D178*0.8</f>
        <v>143.61600000000001</v>
      </c>
      <c r="F178" s="90">
        <f t="shared" ref="F178:F201" si="14">D178*0.7</f>
        <v>125.664</v>
      </c>
      <c r="G178" s="83">
        <f t="shared" ref="G178:G201" si="15">B178*0.7</f>
        <v>154</v>
      </c>
      <c r="H178" s="83">
        <f>B178*1.3</f>
        <v>286</v>
      </c>
      <c r="I178" s="83"/>
      <c r="J178" s="83"/>
      <c r="K178" s="86" t="s">
        <v>85</v>
      </c>
      <c r="L178" s="87">
        <v>220</v>
      </c>
      <c r="M178" s="88">
        <v>85</v>
      </c>
      <c r="N178" s="89">
        <f>L178*M178*64/10000</f>
        <v>119.68</v>
      </c>
      <c r="O178" s="90">
        <f t="shared" ref="O178:O201" si="16">N178*0.8</f>
        <v>95.744000000000014</v>
      </c>
      <c r="P178" s="90">
        <f t="shared" ref="P178:P201" si="17">N178*0.7</f>
        <v>83.775999999999996</v>
      </c>
      <c r="Q178" s="83">
        <f t="shared" ref="Q178:Q202" si="18">L178*0.7</f>
        <v>154</v>
      </c>
      <c r="R178" s="83">
        <f t="shared" ref="R178:R202" si="19">L178*1.3</f>
        <v>286</v>
      </c>
      <c r="S178" s="91"/>
    </row>
    <row r="179" spans="1:19" ht="12">
      <c r="A179" s="92" t="s">
        <v>58</v>
      </c>
      <c r="B179" s="93">
        <v>190</v>
      </c>
      <c r="C179" s="94">
        <v>85</v>
      </c>
      <c r="D179" s="89">
        <f t="shared" si="12"/>
        <v>155.04</v>
      </c>
      <c r="E179" s="90">
        <f t="shared" si="13"/>
        <v>124.032</v>
      </c>
      <c r="F179" s="90">
        <f t="shared" si="14"/>
        <v>108.52799999999999</v>
      </c>
      <c r="G179" s="83">
        <f t="shared" si="15"/>
        <v>133</v>
      </c>
      <c r="H179" s="83">
        <f>B179*1.3</f>
        <v>247</v>
      </c>
      <c r="I179" s="83"/>
      <c r="J179" s="83"/>
      <c r="K179" s="92" t="s">
        <v>58</v>
      </c>
      <c r="L179" s="93">
        <v>190</v>
      </c>
      <c r="M179" s="94">
        <v>85</v>
      </c>
      <c r="N179" s="89">
        <f t="shared" ref="N179:N201" si="20">L179*M179*64/10000</f>
        <v>103.36</v>
      </c>
      <c r="O179" s="90">
        <f t="shared" si="16"/>
        <v>82.688000000000002</v>
      </c>
      <c r="P179" s="90">
        <f t="shared" si="17"/>
        <v>72.35199999999999</v>
      </c>
      <c r="Q179" s="83">
        <f t="shared" si="18"/>
        <v>133</v>
      </c>
      <c r="R179" s="83">
        <f t="shared" si="19"/>
        <v>247</v>
      </c>
      <c r="S179" s="91"/>
    </row>
    <row r="180" spans="1:19" ht="12">
      <c r="A180" s="92" t="s">
        <v>37</v>
      </c>
      <c r="B180" s="93">
        <v>240</v>
      </c>
      <c r="C180" s="94">
        <v>90</v>
      </c>
      <c r="D180" s="89">
        <f t="shared" si="12"/>
        <v>207.36</v>
      </c>
      <c r="E180" s="90">
        <f t="shared" si="13"/>
        <v>165.88800000000003</v>
      </c>
      <c r="F180" s="90">
        <f t="shared" si="14"/>
        <v>145.15199999999999</v>
      </c>
      <c r="G180" s="83">
        <f t="shared" si="15"/>
        <v>168</v>
      </c>
      <c r="H180" s="83">
        <f t="shared" ref="H180:H201" si="21">B180*1.3</f>
        <v>312</v>
      </c>
      <c r="I180" s="83"/>
      <c r="J180" s="83"/>
      <c r="K180" s="92" t="s">
        <v>37</v>
      </c>
      <c r="L180" s="93">
        <v>240</v>
      </c>
      <c r="M180" s="94">
        <v>90</v>
      </c>
      <c r="N180" s="89">
        <f t="shared" si="20"/>
        <v>138.24</v>
      </c>
      <c r="O180" s="90">
        <f t="shared" si="16"/>
        <v>110.59200000000001</v>
      </c>
      <c r="P180" s="90">
        <f t="shared" si="17"/>
        <v>96.768000000000001</v>
      </c>
      <c r="Q180" s="83">
        <f t="shared" si="18"/>
        <v>168</v>
      </c>
      <c r="R180" s="83">
        <f t="shared" si="19"/>
        <v>312</v>
      </c>
      <c r="S180" s="91"/>
    </row>
    <row r="181" spans="1:19" ht="24">
      <c r="A181" s="95" t="s">
        <v>265</v>
      </c>
      <c r="B181" s="93">
        <v>250</v>
      </c>
      <c r="C181" s="94">
        <v>90</v>
      </c>
      <c r="D181" s="89">
        <f t="shared" si="12"/>
        <v>216</v>
      </c>
      <c r="E181" s="90">
        <f t="shared" si="13"/>
        <v>172.8</v>
      </c>
      <c r="F181" s="90">
        <f t="shared" si="14"/>
        <v>151.19999999999999</v>
      </c>
      <c r="G181" s="83">
        <f t="shared" si="15"/>
        <v>175</v>
      </c>
      <c r="H181" s="83">
        <f t="shared" si="21"/>
        <v>325</v>
      </c>
      <c r="I181" s="83"/>
      <c r="J181" s="83"/>
      <c r="K181" s="96" t="s">
        <v>266</v>
      </c>
      <c r="L181" s="97">
        <v>300</v>
      </c>
      <c r="M181" s="97">
        <v>90</v>
      </c>
      <c r="N181" s="98">
        <f t="shared" si="20"/>
        <v>172.8</v>
      </c>
      <c r="O181" s="99">
        <f t="shared" si="16"/>
        <v>138.24</v>
      </c>
      <c r="P181" s="99">
        <f t="shared" si="17"/>
        <v>120.96</v>
      </c>
      <c r="Q181" s="83">
        <f t="shared" si="18"/>
        <v>210</v>
      </c>
      <c r="R181" s="83">
        <f t="shared" si="19"/>
        <v>390</v>
      </c>
      <c r="S181" s="91"/>
    </row>
    <row r="182" spans="1:19" ht="36">
      <c r="A182" s="95" t="s">
        <v>267</v>
      </c>
      <c r="B182" s="93">
        <v>220</v>
      </c>
      <c r="C182" s="94">
        <v>90</v>
      </c>
      <c r="D182" s="89">
        <f t="shared" si="12"/>
        <v>190.08</v>
      </c>
      <c r="E182" s="90">
        <f t="shared" si="13"/>
        <v>152.06400000000002</v>
      </c>
      <c r="F182" s="90">
        <f t="shared" si="14"/>
        <v>133.05600000000001</v>
      </c>
      <c r="G182" s="83">
        <f t="shared" si="15"/>
        <v>154</v>
      </c>
      <c r="H182" s="83">
        <f t="shared" si="21"/>
        <v>286</v>
      </c>
      <c r="I182" s="83"/>
      <c r="J182" s="83"/>
      <c r="K182" s="95" t="s">
        <v>268</v>
      </c>
      <c r="L182" s="93">
        <v>220</v>
      </c>
      <c r="M182" s="94">
        <v>90</v>
      </c>
      <c r="N182" s="89">
        <f t="shared" si="20"/>
        <v>126.72</v>
      </c>
      <c r="O182" s="90">
        <f t="shared" si="16"/>
        <v>101.376</v>
      </c>
      <c r="P182" s="90">
        <f t="shared" si="17"/>
        <v>88.703999999999994</v>
      </c>
      <c r="Q182" s="83">
        <f t="shared" si="18"/>
        <v>154</v>
      </c>
      <c r="R182" s="83">
        <f t="shared" si="19"/>
        <v>286</v>
      </c>
      <c r="S182" s="91"/>
    </row>
    <row r="183" spans="1:19" ht="12">
      <c r="A183" s="95" t="s">
        <v>65</v>
      </c>
      <c r="B183" s="93">
        <v>260</v>
      </c>
      <c r="C183" s="94">
        <v>90</v>
      </c>
      <c r="D183" s="89">
        <f t="shared" si="12"/>
        <v>224.64</v>
      </c>
      <c r="E183" s="90">
        <f t="shared" si="13"/>
        <v>179.71199999999999</v>
      </c>
      <c r="F183" s="90">
        <f t="shared" si="14"/>
        <v>157.24799999999999</v>
      </c>
      <c r="G183" s="83">
        <f t="shared" si="15"/>
        <v>182</v>
      </c>
      <c r="H183" s="83">
        <f t="shared" si="21"/>
        <v>338</v>
      </c>
      <c r="I183" s="83"/>
      <c r="J183" s="83"/>
      <c r="K183" s="96" t="s">
        <v>65</v>
      </c>
      <c r="L183" s="97">
        <v>300</v>
      </c>
      <c r="M183" s="97">
        <v>90</v>
      </c>
      <c r="N183" s="98">
        <f t="shared" si="20"/>
        <v>172.8</v>
      </c>
      <c r="O183" s="99">
        <f t="shared" si="16"/>
        <v>138.24</v>
      </c>
      <c r="P183" s="99">
        <f t="shared" si="17"/>
        <v>120.96</v>
      </c>
      <c r="Q183" s="83">
        <f t="shared" si="18"/>
        <v>210</v>
      </c>
      <c r="R183" s="83">
        <f t="shared" si="19"/>
        <v>390</v>
      </c>
      <c r="S183" s="91"/>
    </row>
    <row r="184" spans="1:19" ht="12">
      <c r="A184" s="95" t="s">
        <v>71</v>
      </c>
      <c r="B184" s="100">
        <v>230</v>
      </c>
      <c r="C184" s="101">
        <v>90</v>
      </c>
      <c r="D184" s="89">
        <f t="shared" si="12"/>
        <v>198.72</v>
      </c>
      <c r="E184" s="90">
        <f t="shared" si="13"/>
        <v>158.976</v>
      </c>
      <c r="F184" s="90">
        <f t="shared" si="14"/>
        <v>139.10399999999998</v>
      </c>
      <c r="G184" s="83">
        <f t="shared" si="15"/>
        <v>161</v>
      </c>
      <c r="H184" s="83">
        <f t="shared" si="21"/>
        <v>299</v>
      </c>
      <c r="I184" s="83"/>
      <c r="J184" s="83"/>
      <c r="K184" s="95" t="s">
        <v>71</v>
      </c>
      <c r="L184" s="100">
        <v>260</v>
      </c>
      <c r="M184" s="101">
        <v>90</v>
      </c>
      <c r="N184" s="89">
        <f t="shared" si="20"/>
        <v>149.76</v>
      </c>
      <c r="O184" s="90">
        <f t="shared" si="16"/>
        <v>119.80799999999999</v>
      </c>
      <c r="P184" s="90">
        <f t="shared" si="17"/>
        <v>104.83199999999999</v>
      </c>
      <c r="Q184" s="83">
        <f t="shared" si="18"/>
        <v>182</v>
      </c>
      <c r="R184" s="83">
        <f t="shared" si="19"/>
        <v>338</v>
      </c>
      <c r="S184" s="91"/>
    </row>
    <row r="185" spans="1:19" ht="12">
      <c r="A185" s="95" t="s">
        <v>72</v>
      </c>
      <c r="B185" s="93">
        <v>230</v>
      </c>
      <c r="C185" s="94">
        <v>90</v>
      </c>
      <c r="D185" s="89">
        <f t="shared" si="12"/>
        <v>198.72</v>
      </c>
      <c r="E185" s="90">
        <f t="shared" si="13"/>
        <v>158.976</v>
      </c>
      <c r="F185" s="90">
        <f t="shared" si="14"/>
        <v>139.10399999999998</v>
      </c>
      <c r="G185" s="83">
        <f t="shared" si="15"/>
        <v>161</v>
      </c>
      <c r="H185" s="83">
        <f t="shared" si="21"/>
        <v>299</v>
      </c>
      <c r="I185" s="83"/>
      <c r="J185" s="83"/>
      <c r="K185" s="95" t="s">
        <v>72</v>
      </c>
      <c r="L185" s="93">
        <v>260</v>
      </c>
      <c r="M185" s="94">
        <v>90</v>
      </c>
      <c r="N185" s="89">
        <f t="shared" si="20"/>
        <v>149.76</v>
      </c>
      <c r="O185" s="90">
        <f t="shared" si="16"/>
        <v>119.80799999999999</v>
      </c>
      <c r="P185" s="90">
        <f t="shared" si="17"/>
        <v>104.83199999999999</v>
      </c>
      <c r="Q185" s="83">
        <f t="shared" si="18"/>
        <v>182</v>
      </c>
      <c r="R185" s="83">
        <f t="shared" si="19"/>
        <v>338</v>
      </c>
      <c r="S185" s="91"/>
    </row>
    <row r="186" spans="1:19" ht="12">
      <c r="A186" s="95" t="s">
        <v>73</v>
      </c>
      <c r="B186" s="100">
        <v>175</v>
      </c>
      <c r="C186" s="101">
        <v>90</v>
      </c>
      <c r="D186" s="89">
        <f t="shared" si="12"/>
        <v>151.19999999999999</v>
      </c>
      <c r="E186" s="90">
        <f t="shared" si="13"/>
        <v>120.96</v>
      </c>
      <c r="F186" s="90">
        <f t="shared" si="14"/>
        <v>105.83999999999999</v>
      </c>
      <c r="G186" s="83">
        <f t="shared" si="15"/>
        <v>122.49999999999999</v>
      </c>
      <c r="H186" s="83">
        <f t="shared" si="21"/>
        <v>227.5</v>
      </c>
      <c r="I186" s="83"/>
      <c r="J186" s="83"/>
      <c r="K186" s="95" t="s">
        <v>73</v>
      </c>
      <c r="L186" s="100">
        <v>175</v>
      </c>
      <c r="M186" s="101">
        <v>90</v>
      </c>
      <c r="N186" s="89">
        <f t="shared" si="20"/>
        <v>100.8</v>
      </c>
      <c r="O186" s="90">
        <f t="shared" si="16"/>
        <v>80.64</v>
      </c>
      <c r="P186" s="90">
        <f t="shared" si="17"/>
        <v>70.559999999999988</v>
      </c>
      <c r="Q186" s="83">
        <f t="shared" si="18"/>
        <v>122.49999999999999</v>
      </c>
      <c r="R186" s="83">
        <f t="shared" si="19"/>
        <v>227.5</v>
      </c>
      <c r="S186" s="91"/>
    </row>
    <row r="187" spans="1:19" ht="24">
      <c r="A187" s="95" t="s">
        <v>74</v>
      </c>
      <c r="B187" s="100">
        <v>230</v>
      </c>
      <c r="C187" s="101">
        <v>90</v>
      </c>
      <c r="D187" s="89">
        <f t="shared" si="12"/>
        <v>198.72</v>
      </c>
      <c r="E187" s="90">
        <f t="shared" si="13"/>
        <v>158.976</v>
      </c>
      <c r="F187" s="90">
        <f t="shared" si="14"/>
        <v>139.10399999999998</v>
      </c>
      <c r="G187" s="83">
        <f t="shared" si="15"/>
        <v>161</v>
      </c>
      <c r="H187" s="83">
        <f t="shared" si="21"/>
        <v>299</v>
      </c>
      <c r="I187" s="83"/>
      <c r="J187" s="83"/>
      <c r="K187" s="95" t="s">
        <v>74</v>
      </c>
      <c r="L187" s="100">
        <v>230</v>
      </c>
      <c r="M187" s="101">
        <v>90</v>
      </c>
      <c r="N187" s="89">
        <f t="shared" si="20"/>
        <v>132.47999999999999</v>
      </c>
      <c r="O187" s="90">
        <f t="shared" si="16"/>
        <v>105.98399999999999</v>
      </c>
      <c r="P187" s="90">
        <f t="shared" si="17"/>
        <v>92.73599999999999</v>
      </c>
      <c r="Q187" s="83">
        <f t="shared" si="18"/>
        <v>161</v>
      </c>
      <c r="R187" s="83">
        <f t="shared" si="19"/>
        <v>299</v>
      </c>
      <c r="S187" s="91"/>
    </row>
    <row r="188" spans="1:19" ht="12">
      <c r="A188" s="95" t="s">
        <v>43</v>
      </c>
      <c r="B188" s="102">
        <v>240</v>
      </c>
      <c r="C188" s="102">
        <v>90</v>
      </c>
      <c r="D188" s="98">
        <f t="shared" si="12"/>
        <v>207.36</v>
      </c>
      <c r="E188" s="99">
        <f t="shared" si="13"/>
        <v>165.88800000000003</v>
      </c>
      <c r="F188" s="99">
        <f t="shared" si="14"/>
        <v>145.15199999999999</v>
      </c>
      <c r="G188" s="83">
        <f t="shared" si="15"/>
        <v>168</v>
      </c>
      <c r="H188" s="83">
        <f t="shared" si="21"/>
        <v>312</v>
      </c>
      <c r="I188" s="83"/>
      <c r="J188" s="83"/>
      <c r="K188" s="96" t="s">
        <v>43</v>
      </c>
      <c r="L188" s="102">
        <v>240</v>
      </c>
      <c r="M188" s="102">
        <v>90</v>
      </c>
      <c r="N188" s="98">
        <f t="shared" si="20"/>
        <v>138.24</v>
      </c>
      <c r="O188" s="99">
        <f t="shared" si="16"/>
        <v>110.59200000000001</v>
      </c>
      <c r="P188" s="99">
        <f t="shared" si="17"/>
        <v>96.768000000000001</v>
      </c>
      <c r="Q188" s="83">
        <f t="shared" si="18"/>
        <v>168</v>
      </c>
      <c r="R188" s="83">
        <f t="shared" si="19"/>
        <v>312</v>
      </c>
      <c r="S188" s="91"/>
    </row>
    <row r="189" spans="1:19" ht="12">
      <c r="A189" s="95" t="s">
        <v>35</v>
      </c>
      <c r="B189" s="102">
        <v>210</v>
      </c>
      <c r="C189" s="102">
        <v>90</v>
      </c>
      <c r="D189" s="98">
        <f t="shared" si="12"/>
        <v>181.44</v>
      </c>
      <c r="E189" s="99">
        <f t="shared" si="13"/>
        <v>145.15200000000002</v>
      </c>
      <c r="F189" s="99">
        <f t="shared" si="14"/>
        <v>127.008</v>
      </c>
      <c r="G189" s="83">
        <f t="shared" si="15"/>
        <v>147</v>
      </c>
      <c r="H189" s="83">
        <f t="shared" si="21"/>
        <v>273</v>
      </c>
      <c r="I189" s="83"/>
      <c r="J189" s="83"/>
      <c r="K189" s="96" t="s">
        <v>35</v>
      </c>
      <c r="L189" s="102">
        <v>210</v>
      </c>
      <c r="M189" s="102">
        <v>90</v>
      </c>
      <c r="N189" s="98">
        <f t="shared" si="20"/>
        <v>120.96</v>
      </c>
      <c r="O189" s="99">
        <f t="shared" si="16"/>
        <v>96.768000000000001</v>
      </c>
      <c r="P189" s="99">
        <f t="shared" si="17"/>
        <v>84.671999999999997</v>
      </c>
      <c r="Q189" s="83">
        <f t="shared" si="18"/>
        <v>147</v>
      </c>
      <c r="R189" s="83">
        <f t="shared" si="19"/>
        <v>273</v>
      </c>
      <c r="S189" s="91"/>
    </row>
    <row r="190" spans="1:19" ht="12">
      <c r="A190" s="95" t="s">
        <v>45</v>
      </c>
      <c r="B190" s="102">
        <v>210</v>
      </c>
      <c r="C190" s="102">
        <v>90</v>
      </c>
      <c r="D190" s="98">
        <f t="shared" si="12"/>
        <v>181.44</v>
      </c>
      <c r="E190" s="99">
        <f t="shared" si="13"/>
        <v>145.15200000000002</v>
      </c>
      <c r="F190" s="99">
        <f>E1820*0.7</f>
        <v>0</v>
      </c>
      <c r="G190" s="83">
        <f t="shared" si="15"/>
        <v>147</v>
      </c>
      <c r="H190" s="83">
        <f t="shared" si="21"/>
        <v>273</v>
      </c>
      <c r="I190" s="83"/>
      <c r="J190" s="83"/>
      <c r="K190" s="96" t="s">
        <v>45</v>
      </c>
      <c r="L190" s="102">
        <v>210</v>
      </c>
      <c r="M190" s="102">
        <v>90</v>
      </c>
      <c r="N190" s="98">
        <f t="shared" si="20"/>
        <v>120.96</v>
      </c>
      <c r="O190" s="99">
        <f t="shared" si="16"/>
        <v>96.768000000000001</v>
      </c>
      <c r="P190" s="99">
        <f t="shared" si="17"/>
        <v>84.671999999999997</v>
      </c>
      <c r="Q190" s="83">
        <f t="shared" si="18"/>
        <v>147</v>
      </c>
      <c r="R190" s="83">
        <f t="shared" si="19"/>
        <v>273</v>
      </c>
      <c r="S190" s="91"/>
    </row>
    <row r="191" spans="1:19" ht="12">
      <c r="A191" s="95" t="s">
        <v>86</v>
      </c>
      <c r="B191" s="100">
        <v>175</v>
      </c>
      <c r="C191" s="101">
        <v>85</v>
      </c>
      <c r="D191" s="89">
        <f t="shared" si="12"/>
        <v>142.80000000000001</v>
      </c>
      <c r="E191" s="90">
        <f t="shared" si="13"/>
        <v>114.24000000000001</v>
      </c>
      <c r="F191" s="90">
        <f t="shared" si="14"/>
        <v>99.960000000000008</v>
      </c>
      <c r="G191" s="83">
        <f t="shared" si="15"/>
        <v>122.49999999999999</v>
      </c>
      <c r="H191" s="83">
        <f t="shared" si="21"/>
        <v>227.5</v>
      </c>
      <c r="I191" s="83"/>
      <c r="J191" s="83"/>
      <c r="K191" s="95" t="s">
        <v>86</v>
      </c>
      <c r="L191" s="100">
        <v>175</v>
      </c>
      <c r="M191" s="101">
        <v>85</v>
      </c>
      <c r="N191" s="89">
        <f t="shared" si="20"/>
        <v>95.2</v>
      </c>
      <c r="O191" s="90">
        <f t="shared" si="16"/>
        <v>76.160000000000011</v>
      </c>
      <c r="P191" s="90">
        <f t="shared" si="17"/>
        <v>66.64</v>
      </c>
      <c r="Q191" s="83">
        <f t="shared" si="18"/>
        <v>122.49999999999999</v>
      </c>
      <c r="R191" s="83">
        <f t="shared" si="19"/>
        <v>227.5</v>
      </c>
      <c r="S191" s="91"/>
    </row>
    <row r="192" spans="1:19" ht="12">
      <c r="A192" s="95" t="s">
        <v>87</v>
      </c>
      <c r="B192" s="100">
        <v>175</v>
      </c>
      <c r="C192" s="101">
        <v>85</v>
      </c>
      <c r="D192" s="89">
        <f t="shared" si="12"/>
        <v>142.80000000000001</v>
      </c>
      <c r="E192" s="90">
        <f t="shared" si="13"/>
        <v>114.24000000000001</v>
      </c>
      <c r="F192" s="90">
        <f t="shared" si="14"/>
        <v>99.960000000000008</v>
      </c>
      <c r="G192" s="83">
        <f t="shared" si="15"/>
        <v>122.49999999999999</v>
      </c>
      <c r="H192" s="83">
        <f t="shared" si="21"/>
        <v>227.5</v>
      </c>
      <c r="I192" s="83"/>
      <c r="J192" s="83"/>
      <c r="K192" s="95" t="s">
        <v>87</v>
      </c>
      <c r="L192" s="100">
        <v>175</v>
      </c>
      <c r="M192" s="101">
        <v>85</v>
      </c>
      <c r="N192" s="89">
        <f t="shared" si="20"/>
        <v>95.2</v>
      </c>
      <c r="O192" s="90">
        <f t="shared" si="16"/>
        <v>76.160000000000011</v>
      </c>
      <c r="P192" s="90">
        <f t="shared" si="17"/>
        <v>66.64</v>
      </c>
      <c r="Q192" s="83">
        <f t="shared" si="18"/>
        <v>122.49999999999999</v>
      </c>
      <c r="R192" s="83">
        <f t="shared" si="19"/>
        <v>227.5</v>
      </c>
      <c r="S192" s="91"/>
    </row>
    <row r="193" spans="1:19" ht="12">
      <c r="A193" s="95" t="s">
        <v>269</v>
      </c>
      <c r="B193" s="100">
        <v>160</v>
      </c>
      <c r="C193" s="101">
        <v>85</v>
      </c>
      <c r="D193" s="89">
        <f t="shared" si="12"/>
        <v>130.56</v>
      </c>
      <c r="E193" s="90">
        <f t="shared" si="13"/>
        <v>104.44800000000001</v>
      </c>
      <c r="F193" s="90">
        <f t="shared" si="14"/>
        <v>91.391999999999996</v>
      </c>
      <c r="G193" s="83">
        <f t="shared" si="15"/>
        <v>112</v>
      </c>
      <c r="H193" s="83">
        <f t="shared" si="21"/>
        <v>208</v>
      </c>
      <c r="I193" s="83"/>
      <c r="J193" s="83"/>
      <c r="K193" s="95" t="s">
        <v>269</v>
      </c>
      <c r="L193" s="100">
        <v>160</v>
      </c>
      <c r="M193" s="101">
        <v>85</v>
      </c>
      <c r="N193" s="89">
        <f t="shared" si="20"/>
        <v>87.04</v>
      </c>
      <c r="O193" s="90">
        <f t="shared" si="16"/>
        <v>69.632000000000005</v>
      </c>
      <c r="P193" s="90">
        <f t="shared" si="17"/>
        <v>60.927999999999997</v>
      </c>
      <c r="Q193" s="83">
        <f t="shared" si="18"/>
        <v>112</v>
      </c>
      <c r="R193" s="83">
        <f t="shared" si="19"/>
        <v>208</v>
      </c>
      <c r="S193" s="91"/>
    </row>
    <row r="194" spans="1:19" ht="12">
      <c r="A194" s="95" t="s">
        <v>270</v>
      </c>
      <c r="B194" s="100">
        <v>125</v>
      </c>
      <c r="C194" s="101">
        <v>85</v>
      </c>
      <c r="D194" s="89">
        <f t="shared" si="12"/>
        <v>102</v>
      </c>
      <c r="E194" s="90">
        <f t="shared" si="13"/>
        <v>81.600000000000009</v>
      </c>
      <c r="F194" s="90">
        <f t="shared" si="14"/>
        <v>71.399999999999991</v>
      </c>
      <c r="G194" s="83">
        <f t="shared" si="15"/>
        <v>87.5</v>
      </c>
      <c r="H194" s="83">
        <f t="shared" si="21"/>
        <v>162.5</v>
      </c>
      <c r="I194" s="83"/>
      <c r="J194" s="83"/>
      <c r="K194" s="95" t="s">
        <v>270</v>
      </c>
      <c r="L194" s="100">
        <v>125</v>
      </c>
      <c r="M194" s="101">
        <v>85</v>
      </c>
      <c r="N194" s="89">
        <f t="shared" si="20"/>
        <v>68</v>
      </c>
      <c r="O194" s="90">
        <f t="shared" si="16"/>
        <v>54.400000000000006</v>
      </c>
      <c r="P194" s="90">
        <f t="shared" si="17"/>
        <v>47.599999999999994</v>
      </c>
      <c r="Q194" s="83">
        <f t="shared" si="18"/>
        <v>87.5</v>
      </c>
      <c r="R194" s="83">
        <f t="shared" si="19"/>
        <v>162.5</v>
      </c>
      <c r="S194" s="91"/>
    </row>
    <row r="195" spans="1:19" ht="12">
      <c r="A195" s="95" t="s">
        <v>271</v>
      </c>
      <c r="B195" s="100">
        <v>125</v>
      </c>
      <c r="C195" s="101">
        <v>85</v>
      </c>
      <c r="D195" s="89">
        <f t="shared" si="12"/>
        <v>102</v>
      </c>
      <c r="E195" s="90">
        <f t="shared" si="13"/>
        <v>81.600000000000009</v>
      </c>
      <c r="F195" s="90">
        <f t="shared" si="14"/>
        <v>71.399999999999991</v>
      </c>
      <c r="G195" s="83">
        <f t="shared" si="15"/>
        <v>87.5</v>
      </c>
      <c r="H195" s="83">
        <f t="shared" si="21"/>
        <v>162.5</v>
      </c>
      <c r="I195" s="83"/>
      <c r="J195" s="83"/>
      <c r="K195" s="95" t="s">
        <v>271</v>
      </c>
      <c r="L195" s="100">
        <v>125</v>
      </c>
      <c r="M195" s="101">
        <v>85</v>
      </c>
      <c r="N195" s="89">
        <f t="shared" si="20"/>
        <v>68</v>
      </c>
      <c r="O195" s="90">
        <f t="shared" si="16"/>
        <v>54.400000000000006</v>
      </c>
      <c r="P195" s="90">
        <f t="shared" si="17"/>
        <v>47.599999999999994</v>
      </c>
      <c r="Q195" s="83">
        <f t="shared" si="18"/>
        <v>87.5</v>
      </c>
      <c r="R195" s="83">
        <f t="shared" si="19"/>
        <v>162.5</v>
      </c>
      <c r="S195" s="91"/>
    </row>
    <row r="196" spans="1:19" ht="12">
      <c r="A196" s="95" t="s">
        <v>272</v>
      </c>
      <c r="B196" s="100">
        <v>135</v>
      </c>
      <c r="C196" s="101">
        <v>90</v>
      </c>
      <c r="D196" s="89">
        <f t="shared" si="12"/>
        <v>116.64</v>
      </c>
      <c r="E196" s="90">
        <f t="shared" si="13"/>
        <v>93.312000000000012</v>
      </c>
      <c r="F196" s="90">
        <f t="shared" si="14"/>
        <v>81.647999999999996</v>
      </c>
      <c r="G196" s="83">
        <f t="shared" si="15"/>
        <v>94.5</v>
      </c>
      <c r="H196" s="83">
        <f t="shared" si="21"/>
        <v>175.5</v>
      </c>
      <c r="I196" s="83"/>
      <c r="J196" s="83"/>
      <c r="K196" s="95" t="s">
        <v>44</v>
      </c>
      <c r="L196" s="100">
        <v>135</v>
      </c>
      <c r="M196" s="101">
        <v>90</v>
      </c>
      <c r="N196" s="89">
        <f t="shared" si="20"/>
        <v>77.760000000000005</v>
      </c>
      <c r="O196" s="90">
        <f t="shared" si="16"/>
        <v>62.208000000000006</v>
      </c>
      <c r="P196" s="90">
        <f t="shared" si="17"/>
        <v>54.432000000000002</v>
      </c>
      <c r="Q196" s="83">
        <f t="shared" si="18"/>
        <v>94.5</v>
      </c>
      <c r="R196" s="83">
        <f t="shared" si="19"/>
        <v>175.5</v>
      </c>
      <c r="S196" s="91"/>
    </row>
    <row r="197" spans="1:19" ht="24">
      <c r="A197" s="95" t="s">
        <v>88</v>
      </c>
      <c r="B197" s="100">
        <v>165</v>
      </c>
      <c r="C197" s="103">
        <v>90</v>
      </c>
      <c r="D197" s="89">
        <f t="shared" si="12"/>
        <v>142.56</v>
      </c>
      <c r="E197" s="90">
        <f t="shared" si="13"/>
        <v>114.048</v>
      </c>
      <c r="F197" s="90">
        <f t="shared" si="14"/>
        <v>99.792000000000002</v>
      </c>
      <c r="G197" s="83">
        <f t="shared" si="15"/>
        <v>115.49999999999999</v>
      </c>
      <c r="H197" s="83">
        <f t="shared" si="21"/>
        <v>214.5</v>
      </c>
      <c r="I197" s="83"/>
      <c r="J197" s="83"/>
      <c r="K197" s="95" t="s">
        <v>88</v>
      </c>
      <c r="L197" s="100">
        <v>165</v>
      </c>
      <c r="M197" s="103">
        <v>90</v>
      </c>
      <c r="N197" s="89">
        <f t="shared" si="20"/>
        <v>95.04</v>
      </c>
      <c r="O197" s="90">
        <f t="shared" si="16"/>
        <v>76.032000000000011</v>
      </c>
      <c r="P197" s="90">
        <f t="shared" si="17"/>
        <v>66.528000000000006</v>
      </c>
      <c r="Q197" s="83">
        <f t="shared" si="18"/>
        <v>115.49999999999999</v>
      </c>
      <c r="R197" s="83">
        <f t="shared" si="19"/>
        <v>214.5</v>
      </c>
      <c r="S197" s="91"/>
    </row>
    <row r="198" spans="1:19" ht="12">
      <c r="A198" s="95" t="s">
        <v>39</v>
      </c>
      <c r="B198" s="93">
        <v>190</v>
      </c>
      <c r="C198" s="94">
        <v>85</v>
      </c>
      <c r="D198" s="89">
        <f t="shared" si="12"/>
        <v>155.04</v>
      </c>
      <c r="E198" s="90">
        <f t="shared" si="13"/>
        <v>124.032</v>
      </c>
      <c r="F198" s="90">
        <f t="shared" si="14"/>
        <v>108.52799999999999</v>
      </c>
      <c r="G198" s="83">
        <f t="shared" si="15"/>
        <v>133</v>
      </c>
      <c r="H198" s="83">
        <f t="shared" si="21"/>
        <v>247</v>
      </c>
      <c r="I198" s="83"/>
      <c r="J198" s="83"/>
      <c r="K198" s="95" t="s">
        <v>39</v>
      </c>
      <c r="L198" s="93">
        <v>190</v>
      </c>
      <c r="M198" s="94">
        <v>85</v>
      </c>
      <c r="N198" s="89">
        <f t="shared" si="20"/>
        <v>103.36</v>
      </c>
      <c r="O198" s="90">
        <f t="shared" si="16"/>
        <v>82.688000000000002</v>
      </c>
      <c r="P198" s="90">
        <f t="shared" si="17"/>
        <v>72.35199999999999</v>
      </c>
      <c r="Q198" s="83">
        <f t="shared" si="18"/>
        <v>133</v>
      </c>
      <c r="R198" s="83">
        <f t="shared" si="19"/>
        <v>247</v>
      </c>
      <c r="S198" s="91"/>
    </row>
    <row r="199" spans="1:19" ht="12">
      <c r="A199" s="95" t="s">
        <v>89</v>
      </c>
      <c r="B199" s="93">
        <v>240</v>
      </c>
      <c r="C199" s="94">
        <v>90</v>
      </c>
      <c r="D199" s="89">
        <f t="shared" si="12"/>
        <v>207.36</v>
      </c>
      <c r="E199" s="90">
        <f t="shared" si="13"/>
        <v>165.88800000000003</v>
      </c>
      <c r="F199" s="90">
        <f t="shared" si="14"/>
        <v>145.15199999999999</v>
      </c>
      <c r="G199" s="83">
        <f t="shared" si="15"/>
        <v>168</v>
      </c>
      <c r="H199" s="83">
        <f t="shared" si="21"/>
        <v>312</v>
      </c>
      <c r="I199" s="83"/>
      <c r="J199" s="83"/>
      <c r="K199" s="95" t="s">
        <v>89</v>
      </c>
      <c r="L199" s="93">
        <v>240</v>
      </c>
      <c r="M199" s="94">
        <v>90</v>
      </c>
      <c r="N199" s="89">
        <f t="shared" si="20"/>
        <v>138.24</v>
      </c>
      <c r="O199" s="90">
        <f t="shared" si="16"/>
        <v>110.59200000000001</v>
      </c>
      <c r="P199" s="90">
        <f t="shared" si="17"/>
        <v>96.768000000000001</v>
      </c>
      <c r="Q199" s="83">
        <f t="shared" si="18"/>
        <v>168</v>
      </c>
      <c r="R199" s="83">
        <f t="shared" si="19"/>
        <v>312</v>
      </c>
      <c r="S199" s="91"/>
    </row>
    <row r="200" spans="1:19" ht="12">
      <c r="A200" s="95" t="s">
        <v>90</v>
      </c>
      <c r="B200" s="93">
        <v>165</v>
      </c>
      <c r="C200" s="94">
        <v>85</v>
      </c>
      <c r="D200" s="89">
        <f t="shared" si="12"/>
        <v>134.63999999999999</v>
      </c>
      <c r="E200" s="90">
        <f t="shared" si="13"/>
        <v>107.71199999999999</v>
      </c>
      <c r="F200" s="90">
        <f t="shared" si="14"/>
        <v>94.24799999999999</v>
      </c>
      <c r="G200" s="83">
        <f t="shared" si="15"/>
        <v>115.49999999999999</v>
      </c>
      <c r="H200" s="83">
        <f t="shared" si="21"/>
        <v>214.5</v>
      </c>
      <c r="I200" s="83"/>
      <c r="J200" s="83"/>
      <c r="K200" s="95" t="s">
        <v>90</v>
      </c>
      <c r="L200" s="93">
        <v>165</v>
      </c>
      <c r="M200" s="94">
        <v>85</v>
      </c>
      <c r="N200" s="89">
        <f t="shared" si="20"/>
        <v>89.76</v>
      </c>
      <c r="O200" s="90">
        <f t="shared" si="16"/>
        <v>71.808000000000007</v>
      </c>
      <c r="P200" s="90">
        <f t="shared" si="17"/>
        <v>62.832000000000001</v>
      </c>
      <c r="Q200" s="83">
        <f t="shared" si="18"/>
        <v>115.49999999999999</v>
      </c>
      <c r="R200" s="83">
        <f t="shared" si="19"/>
        <v>214.5</v>
      </c>
      <c r="S200" s="91"/>
    </row>
    <row r="201" spans="1:19" ht="12">
      <c r="A201" s="95" t="s">
        <v>273</v>
      </c>
      <c r="B201" s="93">
        <v>190</v>
      </c>
      <c r="C201" s="94">
        <v>85</v>
      </c>
      <c r="D201" s="89">
        <f t="shared" si="12"/>
        <v>155.04</v>
      </c>
      <c r="E201" s="90">
        <f t="shared" si="13"/>
        <v>124.032</v>
      </c>
      <c r="F201" s="90">
        <f t="shared" si="14"/>
        <v>108.52799999999999</v>
      </c>
      <c r="G201" s="83">
        <f t="shared" si="15"/>
        <v>133</v>
      </c>
      <c r="H201" s="83">
        <f t="shared" si="21"/>
        <v>247</v>
      </c>
      <c r="I201" s="83"/>
      <c r="J201" s="83"/>
      <c r="K201" s="95" t="s">
        <v>273</v>
      </c>
      <c r="L201" s="93">
        <v>190</v>
      </c>
      <c r="M201" s="94">
        <v>85</v>
      </c>
      <c r="N201" s="89">
        <f t="shared" si="20"/>
        <v>103.36</v>
      </c>
      <c r="O201" s="90">
        <f t="shared" si="16"/>
        <v>82.688000000000002</v>
      </c>
      <c r="P201" s="90">
        <f t="shared" si="17"/>
        <v>72.35199999999999</v>
      </c>
      <c r="Q201" s="83">
        <f t="shared" si="18"/>
        <v>133</v>
      </c>
      <c r="R201" s="83">
        <f t="shared" si="19"/>
        <v>247</v>
      </c>
      <c r="S201" s="91"/>
    </row>
    <row r="202" spans="1:19">
      <c r="A202" s="83"/>
      <c r="B202" s="83"/>
      <c r="C202" s="83"/>
      <c r="D202" s="83"/>
      <c r="E202" s="83"/>
      <c r="F202" s="83"/>
      <c r="G202" s="83"/>
      <c r="H202" s="83"/>
      <c r="I202" s="83"/>
      <c r="J202" s="83"/>
      <c r="K202" s="83"/>
      <c r="L202" s="83">
        <v>150</v>
      </c>
      <c r="M202" s="83"/>
      <c r="N202" s="83"/>
      <c r="O202" s="83"/>
      <c r="P202" s="83"/>
      <c r="Q202" s="83">
        <f t="shared" si="18"/>
        <v>105</v>
      </c>
      <c r="R202" s="83">
        <f t="shared" si="19"/>
        <v>195</v>
      </c>
      <c r="S202" s="91"/>
    </row>
    <row r="203" spans="1:19">
      <c r="A203" s="83"/>
      <c r="B203" s="83"/>
      <c r="C203" s="83"/>
      <c r="D203" s="83"/>
      <c r="E203" s="83"/>
      <c r="F203" s="83"/>
      <c r="G203" s="83"/>
      <c r="H203" s="83"/>
      <c r="I203" s="83"/>
      <c r="J203" s="83"/>
      <c r="K203" s="83"/>
      <c r="L203" s="83"/>
      <c r="M203" s="83"/>
      <c r="N203" s="83"/>
      <c r="O203" s="83"/>
      <c r="P203" s="83"/>
      <c r="Q203" s="83"/>
      <c r="R203" s="83"/>
      <c r="S203" s="91"/>
    </row>
    <row r="204" spans="1:19" ht="12">
      <c r="A204" s="317" t="s">
        <v>274</v>
      </c>
      <c r="B204" s="319" t="s">
        <v>124</v>
      </c>
      <c r="C204" s="321" t="s">
        <v>47</v>
      </c>
      <c r="D204" s="321" t="s">
        <v>125</v>
      </c>
      <c r="E204" s="321" t="s">
        <v>83</v>
      </c>
      <c r="F204" s="321" t="s">
        <v>84</v>
      </c>
      <c r="G204" s="83"/>
      <c r="H204" s="83"/>
      <c r="I204" s="83"/>
      <c r="J204" s="83"/>
      <c r="K204" s="104"/>
      <c r="L204" s="105"/>
      <c r="M204" s="106"/>
      <c r="N204" s="107"/>
      <c r="O204" s="108"/>
      <c r="P204" s="108"/>
      <c r="Q204" s="83"/>
      <c r="R204" s="83"/>
      <c r="S204" s="91"/>
    </row>
    <row r="205" spans="1:19" ht="12">
      <c r="A205" s="318"/>
      <c r="B205" s="320"/>
      <c r="C205" s="322"/>
      <c r="D205" s="322"/>
      <c r="E205" s="322"/>
      <c r="F205" s="322"/>
      <c r="G205" s="83"/>
      <c r="H205" s="83"/>
      <c r="I205" s="83"/>
      <c r="J205" s="83"/>
      <c r="K205" s="104"/>
      <c r="L205" s="105"/>
      <c r="M205" s="106"/>
      <c r="N205" s="107"/>
      <c r="O205" s="108"/>
      <c r="P205" s="108"/>
      <c r="Q205" s="83"/>
      <c r="R205" s="83"/>
      <c r="S205" s="91"/>
    </row>
    <row r="206" spans="1:19" ht="12">
      <c r="A206" s="109" t="s">
        <v>275</v>
      </c>
      <c r="B206" s="110">
        <v>340</v>
      </c>
      <c r="C206" s="111">
        <v>90</v>
      </c>
      <c r="D206" s="98">
        <f t="shared" ref="D206:D215" si="22">B206*C206*96/10000</f>
        <v>293.76</v>
      </c>
      <c r="E206" s="99">
        <f t="shared" ref="E206:E215" si="23">D206*0.8</f>
        <v>235.00800000000001</v>
      </c>
      <c r="F206" s="99">
        <f t="shared" ref="F206:F215" si="24">D206*0.7</f>
        <v>205.63199999999998</v>
      </c>
      <c r="G206" s="83"/>
      <c r="H206" s="83"/>
      <c r="I206" s="83"/>
      <c r="J206" s="83"/>
      <c r="K206" s="83"/>
      <c r="L206" s="83"/>
      <c r="M206" s="83"/>
      <c r="N206" s="83"/>
      <c r="O206" s="83"/>
      <c r="P206" s="83"/>
      <c r="Q206" s="83"/>
      <c r="R206" s="83"/>
      <c r="S206" s="91"/>
    </row>
    <row r="207" spans="1:19" ht="12">
      <c r="A207" s="95" t="s">
        <v>65</v>
      </c>
      <c r="B207" s="93">
        <v>340</v>
      </c>
      <c r="C207" s="94">
        <v>90</v>
      </c>
      <c r="D207" s="89">
        <f t="shared" si="22"/>
        <v>293.76</v>
      </c>
      <c r="E207" s="90">
        <f t="shared" si="23"/>
        <v>235.00800000000001</v>
      </c>
      <c r="F207" s="90">
        <f t="shared" si="24"/>
        <v>205.63199999999998</v>
      </c>
      <c r="G207" s="83"/>
      <c r="H207" s="83"/>
      <c r="I207" s="83"/>
      <c r="J207" s="83"/>
      <c r="K207" s="83"/>
      <c r="L207" s="83"/>
      <c r="M207" s="83"/>
      <c r="N207" s="83"/>
      <c r="O207" s="83"/>
      <c r="P207" s="83"/>
      <c r="Q207" s="83"/>
      <c r="R207" s="83"/>
      <c r="S207" s="91"/>
    </row>
    <row r="208" spans="1:19" ht="12">
      <c r="A208" s="95" t="s">
        <v>71</v>
      </c>
      <c r="B208" s="93">
        <v>300</v>
      </c>
      <c r="C208" s="94">
        <v>90</v>
      </c>
      <c r="D208" s="89">
        <f t="shared" si="22"/>
        <v>259.2</v>
      </c>
      <c r="E208" s="90">
        <f t="shared" si="23"/>
        <v>207.36</v>
      </c>
      <c r="F208" s="90">
        <f t="shared" si="24"/>
        <v>181.43999999999997</v>
      </c>
      <c r="G208" s="83"/>
      <c r="H208" s="83"/>
      <c r="I208" s="83"/>
      <c r="J208" s="83"/>
      <c r="K208" s="83"/>
      <c r="L208" s="83"/>
      <c r="M208" s="83"/>
      <c r="N208" s="83"/>
      <c r="O208" s="83"/>
      <c r="P208" s="83"/>
      <c r="Q208" s="83"/>
      <c r="R208" s="83"/>
      <c r="S208" s="91"/>
    </row>
    <row r="209" spans="1:19" ht="12">
      <c r="A209" s="95" t="s">
        <v>276</v>
      </c>
      <c r="B209" s="93">
        <v>300</v>
      </c>
      <c r="C209" s="94">
        <v>90</v>
      </c>
      <c r="D209" s="89">
        <f t="shared" si="22"/>
        <v>259.2</v>
      </c>
      <c r="E209" s="90">
        <f t="shared" si="23"/>
        <v>207.36</v>
      </c>
      <c r="F209" s="90">
        <f t="shared" si="24"/>
        <v>181.43999999999997</v>
      </c>
      <c r="G209" s="83"/>
      <c r="H209" s="83"/>
      <c r="I209" s="83"/>
      <c r="J209" s="83"/>
      <c r="K209" s="83"/>
      <c r="L209" s="83"/>
      <c r="M209" s="83"/>
      <c r="N209" s="83"/>
      <c r="O209" s="83"/>
      <c r="P209" s="83"/>
      <c r="Q209" s="83"/>
      <c r="R209" s="83"/>
      <c r="S209" s="91"/>
    </row>
    <row r="210" spans="1:19" ht="12">
      <c r="A210" s="95" t="s">
        <v>277</v>
      </c>
      <c r="B210" s="112">
        <v>300</v>
      </c>
      <c r="C210" s="113">
        <v>90</v>
      </c>
      <c r="D210" s="113">
        <f t="shared" si="22"/>
        <v>259.2</v>
      </c>
      <c r="E210" s="113">
        <f t="shared" si="23"/>
        <v>207.36</v>
      </c>
      <c r="F210" s="113">
        <f t="shared" si="24"/>
        <v>181.43999999999997</v>
      </c>
      <c r="G210" s="83"/>
      <c r="H210" s="83"/>
      <c r="I210" s="83"/>
      <c r="J210" s="83"/>
      <c r="K210" s="83"/>
      <c r="L210" s="83"/>
      <c r="M210" s="83"/>
      <c r="N210" s="83"/>
      <c r="O210" s="83"/>
      <c r="P210" s="83"/>
      <c r="Q210" s="83"/>
      <c r="R210" s="83"/>
      <c r="S210" s="91"/>
    </row>
    <row r="211" spans="1:19" ht="12">
      <c r="A211" s="96" t="s">
        <v>73</v>
      </c>
      <c r="B211" s="114">
        <v>230</v>
      </c>
      <c r="C211" s="114">
        <v>90</v>
      </c>
      <c r="D211" s="114">
        <f t="shared" si="22"/>
        <v>198.72</v>
      </c>
      <c r="E211" s="114">
        <f t="shared" si="23"/>
        <v>158.976</v>
      </c>
      <c r="F211" s="114">
        <f t="shared" si="24"/>
        <v>139.10399999999998</v>
      </c>
      <c r="G211" s="83"/>
      <c r="H211" s="83"/>
      <c r="I211" s="83"/>
      <c r="J211" s="83"/>
      <c r="K211" s="83"/>
      <c r="L211" s="83"/>
      <c r="M211" s="83"/>
      <c r="N211" s="83"/>
      <c r="O211" s="83"/>
      <c r="P211" s="83"/>
      <c r="Q211" s="83"/>
      <c r="R211" s="83"/>
      <c r="S211" s="91"/>
    </row>
    <row r="212" spans="1:19" ht="12">
      <c r="A212" s="96" t="s">
        <v>43</v>
      </c>
      <c r="B212" s="114">
        <v>300</v>
      </c>
      <c r="C212" s="114">
        <v>90</v>
      </c>
      <c r="D212" s="114">
        <f t="shared" si="22"/>
        <v>259.2</v>
      </c>
      <c r="E212" s="114">
        <f t="shared" si="23"/>
        <v>207.36</v>
      </c>
      <c r="F212" s="114">
        <f t="shared" si="24"/>
        <v>181.43999999999997</v>
      </c>
      <c r="G212" s="83"/>
      <c r="H212" s="83"/>
      <c r="I212" s="83"/>
      <c r="J212" s="83"/>
      <c r="K212" s="83"/>
      <c r="L212" s="83"/>
      <c r="M212" s="83"/>
      <c r="N212" s="83"/>
      <c r="O212" s="83"/>
      <c r="P212" s="83"/>
      <c r="Q212" s="83"/>
      <c r="R212" s="83"/>
      <c r="S212" s="91"/>
    </row>
    <row r="213" spans="1:19" ht="12">
      <c r="A213" s="96" t="s">
        <v>86</v>
      </c>
      <c r="B213" s="114">
        <v>230</v>
      </c>
      <c r="C213" s="114">
        <v>85</v>
      </c>
      <c r="D213" s="114">
        <f t="shared" si="22"/>
        <v>187.68</v>
      </c>
      <c r="E213" s="114">
        <f t="shared" si="23"/>
        <v>150.14400000000001</v>
      </c>
      <c r="F213" s="114">
        <f t="shared" si="24"/>
        <v>131.376</v>
      </c>
      <c r="G213" s="83"/>
      <c r="H213" s="83"/>
      <c r="I213" s="83"/>
      <c r="J213" s="83"/>
      <c r="K213" s="83"/>
      <c r="L213" s="83"/>
      <c r="M213" s="83"/>
      <c r="N213" s="83"/>
      <c r="O213" s="83"/>
      <c r="P213" s="83"/>
      <c r="Q213" s="83"/>
      <c r="R213" s="83"/>
      <c r="S213" s="91"/>
    </row>
    <row r="214" spans="1:19" ht="12">
      <c r="A214" s="96" t="s">
        <v>87</v>
      </c>
      <c r="B214" s="114">
        <v>230</v>
      </c>
      <c r="C214" s="114">
        <v>85</v>
      </c>
      <c r="D214" s="114">
        <f t="shared" si="22"/>
        <v>187.68</v>
      </c>
      <c r="E214" s="114">
        <f t="shared" si="23"/>
        <v>150.14400000000001</v>
      </c>
      <c r="F214" s="114">
        <f t="shared" si="24"/>
        <v>131.376</v>
      </c>
      <c r="G214" s="83"/>
      <c r="H214" s="83"/>
      <c r="I214" s="83"/>
      <c r="J214" s="83"/>
      <c r="K214" s="83"/>
      <c r="L214" s="83"/>
      <c r="M214" s="83"/>
      <c r="N214" s="83"/>
      <c r="O214" s="83"/>
      <c r="P214" s="83"/>
      <c r="Q214" s="83"/>
      <c r="R214" s="83"/>
      <c r="S214" s="91"/>
    </row>
    <row r="215" spans="1:19" ht="12">
      <c r="A215" s="96" t="s">
        <v>90</v>
      </c>
      <c r="B215" s="114">
        <v>210</v>
      </c>
      <c r="C215" s="114">
        <v>85</v>
      </c>
      <c r="D215" s="114">
        <f t="shared" si="22"/>
        <v>171.36</v>
      </c>
      <c r="E215" s="114">
        <f t="shared" si="23"/>
        <v>137.08800000000002</v>
      </c>
      <c r="F215" s="114">
        <f t="shared" si="24"/>
        <v>119.952</v>
      </c>
      <c r="G215" s="83"/>
      <c r="H215" s="83"/>
      <c r="I215" s="83"/>
      <c r="J215" s="83"/>
      <c r="K215" s="83"/>
      <c r="L215" s="83"/>
      <c r="M215" s="83"/>
      <c r="N215" s="83"/>
      <c r="O215" s="83"/>
      <c r="P215" s="83"/>
      <c r="Q215" s="83"/>
      <c r="R215" s="83"/>
      <c r="S215" s="91"/>
    </row>
    <row r="216" spans="1:19">
      <c r="S216" s="20"/>
    </row>
    <row r="217" spans="1:19">
      <c r="S217" s="20"/>
    </row>
    <row r="218" spans="1:19">
      <c r="A218" s="32"/>
      <c r="B218" s="32"/>
      <c r="C218" s="32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3"/>
    </row>
    <row r="219" spans="1:19">
      <c r="A219" s="312" t="s">
        <v>278</v>
      </c>
      <c r="B219" s="314" t="s">
        <v>81</v>
      </c>
      <c r="C219" s="314" t="s">
        <v>47</v>
      </c>
      <c r="D219" s="314" t="s">
        <v>82</v>
      </c>
      <c r="E219" s="314" t="s">
        <v>83</v>
      </c>
      <c r="F219" s="314" t="s">
        <v>84</v>
      </c>
      <c r="G219" s="32"/>
      <c r="H219" s="32"/>
      <c r="I219" s="32"/>
      <c r="J219" s="32"/>
      <c r="K219" s="312" t="s">
        <v>279</v>
      </c>
      <c r="L219" s="314" t="s">
        <v>81</v>
      </c>
      <c r="M219" s="314" t="s">
        <v>47</v>
      </c>
      <c r="N219" s="314" t="s">
        <v>82</v>
      </c>
      <c r="O219" s="314" t="s">
        <v>83</v>
      </c>
      <c r="P219" s="314" t="s">
        <v>84</v>
      </c>
      <c r="Q219" s="32"/>
      <c r="R219" s="32"/>
      <c r="S219" s="33"/>
    </row>
    <row r="220" spans="1:19">
      <c r="A220" s="313"/>
      <c r="B220" s="315"/>
      <c r="C220" s="316"/>
      <c r="D220" s="316"/>
      <c r="E220" s="316"/>
      <c r="F220" s="316"/>
      <c r="G220" s="32"/>
      <c r="H220" s="32"/>
      <c r="I220" s="32"/>
      <c r="J220" s="32"/>
      <c r="K220" s="313"/>
      <c r="L220" s="315"/>
      <c r="M220" s="316"/>
      <c r="N220" s="316"/>
      <c r="O220" s="316"/>
      <c r="P220" s="316"/>
      <c r="Q220" s="32"/>
      <c r="R220" s="32"/>
      <c r="S220" s="33"/>
    </row>
    <row r="221" spans="1:19" ht="21.6">
      <c r="A221" s="51" t="s">
        <v>85</v>
      </c>
      <c r="B221" s="48">
        <v>220</v>
      </c>
      <c r="C221" s="49">
        <v>85</v>
      </c>
      <c r="D221" s="50">
        <f t="shared" ref="D221:D244" si="25">B221*C221*96/10000</f>
        <v>179.52</v>
      </c>
      <c r="E221" s="34">
        <f t="shared" ref="E221:E244" si="26">D221*0.8</f>
        <v>143.61600000000001</v>
      </c>
      <c r="F221" s="34">
        <f t="shared" ref="F221:F244" si="27">D221*0.7</f>
        <v>125.664</v>
      </c>
      <c r="G221" s="32">
        <f t="shared" ref="G221:G244" si="28">B221*0.7</f>
        <v>154</v>
      </c>
      <c r="H221" s="32">
        <f t="shared" ref="H221:H244" si="29">B221*1.3</f>
        <v>286</v>
      </c>
      <c r="I221" s="32"/>
      <c r="J221" s="32"/>
      <c r="K221" s="51" t="s">
        <v>85</v>
      </c>
      <c r="L221" s="48">
        <v>220</v>
      </c>
      <c r="M221" s="49">
        <v>85</v>
      </c>
      <c r="N221" s="50">
        <f>L221*M221*64/10000</f>
        <v>119.68</v>
      </c>
      <c r="O221" s="34">
        <f t="shared" ref="O221:O244" si="30">N221*0.8</f>
        <v>95.744000000000014</v>
      </c>
      <c r="P221" s="34">
        <f t="shared" ref="P221:P244" si="31">N221*0.7</f>
        <v>83.775999999999996</v>
      </c>
      <c r="Q221" s="32">
        <f t="shared" ref="Q221:Q244" si="32">L221*0.7</f>
        <v>154</v>
      </c>
      <c r="R221" s="32">
        <f t="shared" ref="R221:R244" si="33">L221*1.3</f>
        <v>286</v>
      </c>
      <c r="S221" s="33"/>
    </row>
    <row r="222" spans="1:19" ht="12">
      <c r="A222" s="52" t="s">
        <v>58</v>
      </c>
      <c r="B222" s="35">
        <v>190</v>
      </c>
      <c r="C222" s="35">
        <v>85</v>
      </c>
      <c r="D222" s="50">
        <f t="shared" si="25"/>
        <v>155.04</v>
      </c>
      <c r="E222" s="34">
        <f t="shared" si="26"/>
        <v>124.032</v>
      </c>
      <c r="F222" s="34">
        <f t="shared" si="27"/>
        <v>108.52799999999999</v>
      </c>
      <c r="G222" s="32">
        <f t="shared" si="28"/>
        <v>133</v>
      </c>
      <c r="H222" s="32">
        <f t="shared" si="29"/>
        <v>247</v>
      </c>
      <c r="I222" s="32"/>
      <c r="J222" s="32"/>
      <c r="K222" s="52" t="s">
        <v>58</v>
      </c>
      <c r="L222" s="35">
        <v>190</v>
      </c>
      <c r="M222" s="35">
        <v>85</v>
      </c>
      <c r="N222" s="50">
        <f t="shared" ref="N222:N244" si="34">L222*M222*64/10000</f>
        <v>103.36</v>
      </c>
      <c r="O222" s="34">
        <f t="shared" si="30"/>
        <v>82.688000000000002</v>
      </c>
      <c r="P222" s="34">
        <f t="shared" si="31"/>
        <v>72.35199999999999</v>
      </c>
      <c r="Q222" s="32">
        <f t="shared" si="32"/>
        <v>133</v>
      </c>
      <c r="R222" s="32">
        <f t="shared" si="33"/>
        <v>247</v>
      </c>
      <c r="S222" s="33"/>
    </row>
    <row r="223" spans="1:19" ht="12">
      <c r="A223" s="52" t="s">
        <v>37</v>
      </c>
      <c r="B223" s="35">
        <v>240</v>
      </c>
      <c r="C223" s="35">
        <v>90</v>
      </c>
      <c r="D223" s="50">
        <f t="shared" si="25"/>
        <v>207.36</v>
      </c>
      <c r="E223" s="34">
        <f t="shared" si="26"/>
        <v>165.88800000000003</v>
      </c>
      <c r="F223" s="34">
        <f t="shared" si="27"/>
        <v>145.15199999999999</v>
      </c>
      <c r="G223" s="32">
        <f t="shared" si="28"/>
        <v>168</v>
      </c>
      <c r="H223" s="32">
        <f t="shared" si="29"/>
        <v>312</v>
      </c>
      <c r="I223" s="32"/>
      <c r="J223" s="32"/>
      <c r="K223" s="52" t="s">
        <v>37</v>
      </c>
      <c r="L223" s="35">
        <v>240</v>
      </c>
      <c r="M223" s="35">
        <v>90</v>
      </c>
      <c r="N223" s="50">
        <f t="shared" si="34"/>
        <v>138.24</v>
      </c>
      <c r="O223" s="34">
        <f t="shared" si="30"/>
        <v>110.59200000000001</v>
      </c>
      <c r="P223" s="34">
        <f t="shared" si="31"/>
        <v>96.768000000000001</v>
      </c>
      <c r="Q223" s="32">
        <f t="shared" si="32"/>
        <v>168</v>
      </c>
      <c r="R223" s="32">
        <f t="shared" si="33"/>
        <v>312</v>
      </c>
      <c r="S223" s="33"/>
    </row>
    <row r="224" spans="1:19" ht="24">
      <c r="A224" s="36" t="s">
        <v>280</v>
      </c>
      <c r="B224" s="35">
        <v>250</v>
      </c>
      <c r="C224" s="35">
        <v>90</v>
      </c>
      <c r="D224" s="50">
        <f t="shared" si="25"/>
        <v>216</v>
      </c>
      <c r="E224" s="34">
        <f t="shared" si="26"/>
        <v>172.8</v>
      </c>
      <c r="F224" s="34">
        <f t="shared" si="27"/>
        <v>151.19999999999999</v>
      </c>
      <c r="G224" s="32">
        <f t="shared" si="28"/>
        <v>175</v>
      </c>
      <c r="H224" s="32">
        <f t="shared" si="29"/>
        <v>325</v>
      </c>
      <c r="I224" s="32"/>
      <c r="J224" s="32"/>
      <c r="K224" s="36" t="s">
        <v>281</v>
      </c>
      <c r="L224" s="35">
        <v>280</v>
      </c>
      <c r="M224" s="35">
        <v>90</v>
      </c>
      <c r="N224" s="50">
        <f t="shared" si="34"/>
        <v>161.28</v>
      </c>
      <c r="O224" s="34">
        <f t="shared" si="30"/>
        <v>129.024</v>
      </c>
      <c r="P224" s="34">
        <f t="shared" si="31"/>
        <v>112.89599999999999</v>
      </c>
      <c r="Q224" s="32">
        <f t="shared" si="32"/>
        <v>196</v>
      </c>
      <c r="R224" s="32">
        <f t="shared" si="33"/>
        <v>364</v>
      </c>
      <c r="S224" s="33"/>
    </row>
    <row r="225" spans="1:19" ht="36">
      <c r="A225" s="36" t="s">
        <v>282</v>
      </c>
      <c r="B225" s="35">
        <v>220</v>
      </c>
      <c r="C225" s="35">
        <v>90</v>
      </c>
      <c r="D225" s="50">
        <f t="shared" si="25"/>
        <v>190.08</v>
      </c>
      <c r="E225" s="34">
        <f t="shared" si="26"/>
        <v>152.06400000000002</v>
      </c>
      <c r="F225" s="34">
        <f t="shared" si="27"/>
        <v>133.05600000000001</v>
      </c>
      <c r="G225" s="32">
        <f t="shared" si="28"/>
        <v>154</v>
      </c>
      <c r="H225" s="32">
        <f t="shared" si="29"/>
        <v>286</v>
      </c>
      <c r="I225" s="32"/>
      <c r="J225" s="32"/>
      <c r="K225" s="36" t="s">
        <v>283</v>
      </c>
      <c r="L225" s="35">
        <v>220</v>
      </c>
      <c r="M225" s="35">
        <v>90</v>
      </c>
      <c r="N225" s="50">
        <f t="shared" si="34"/>
        <v>126.72</v>
      </c>
      <c r="O225" s="34">
        <f t="shared" si="30"/>
        <v>101.376</v>
      </c>
      <c r="P225" s="34">
        <f t="shared" si="31"/>
        <v>88.703999999999994</v>
      </c>
      <c r="Q225" s="32">
        <f t="shared" si="32"/>
        <v>154</v>
      </c>
      <c r="R225" s="32">
        <f t="shared" si="33"/>
        <v>286</v>
      </c>
      <c r="S225" s="33"/>
    </row>
    <row r="226" spans="1:19" ht="12">
      <c r="A226" s="36" t="s">
        <v>65</v>
      </c>
      <c r="B226" s="35">
        <v>260</v>
      </c>
      <c r="C226" s="35">
        <v>90</v>
      </c>
      <c r="D226" s="50">
        <f t="shared" si="25"/>
        <v>224.64</v>
      </c>
      <c r="E226" s="34">
        <f t="shared" si="26"/>
        <v>179.71199999999999</v>
      </c>
      <c r="F226" s="34">
        <f t="shared" si="27"/>
        <v>157.24799999999999</v>
      </c>
      <c r="G226" s="32">
        <f t="shared" si="28"/>
        <v>182</v>
      </c>
      <c r="H226" s="32">
        <f t="shared" si="29"/>
        <v>338</v>
      </c>
      <c r="I226" s="32"/>
      <c r="J226" s="32"/>
      <c r="K226" s="36" t="s">
        <v>65</v>
      </c>
      <c r="L226" s="35">
        <v>290</v>
      </c>
      <c r="M226" s="35">
        <v>90</v>
      </c>
      <c r="N226" s="50">
        <f t="shared" si="34"/>
        <v>167.04</v>
      </c>
      <c r="O226" s="34">
        <f t="shared" si="30"/>
        <v>133.63200000000001</v>
      </c>
      <c r="P226" s="34">
        <f t="shared" si="31"/>
        <v>116.92799999999998</v>
      </c>
      <c r="Q226" s="32">
        <f t="shared" si="32"/>
        <v>203</v>
      </c>
      <c r="R226" s="32">
        <f t="shared" si="33"/>
        <v>377</v>
      </c>
      <c r="S226" s="33"/>
    </row>
    <row r="227" spans="1:19" ht="12">
      <c r="A227" s="36" t="s">
        <v>71</v>
      </c>
      <c r="B227" s="37">
        <v>230</v>
      </c>
      <c r="C227" s="37">
        <v>90</v>
      </c>
      <c r="D227" s="50">
        <f t="shared" si="25"/>
        <v>198.72</v>
      </c>
      <c r="E227" s="34">
        <f t="shared" si="26"/>
        <v>158.976</v>
      </c>
      <c r="F227" s="34">
        <f t="shared" si="27"/>
        <v>139.10399999999998</v>
      </c>
      <c r="G227" s="32">
        <f t="shared" si="28"/>
        <v>161</v>
      </c>
      <c r="H227" s="32">
        <f t="shared" si="29"/>
        <v>299</v>
      </c>
      <c r="I227" s="32"/>
      <c r="J227" s="32"/>
      <c r="K227" s="36" t="s">
        <v>71</v>
      </c>
      <c r="L227" s="37">
        <v>260</v>
      </c>
      <c r="M227" s="37">
        <v>90</v>
      </c>
      <c r="N227" s="50">
        <f t="shared" si="34"/>
        <v>149.76</v>
      </c>
      <c r="O227" s="34">
        <f t="shared" si="30"/>
        <v>119.80799999999999</v>
      </c>
      <c r="P227" s="34">
        <f t="shared" si="31"/>
        <v>104.83199999999999</v>
      </c>
      <c r="Q227" s="32">
        <f t="shared" si="32"/>
        <v>182</v>
      </c>
      <c r="R227" s="32">
        <f t="shared" si="33"/>
        <v>338</v>
      </c>
      <c r="S227" s="33"/>
    </row>
    <row r="228" spans="1:19" ht="12">
      <c r="A228" s="36" t="s">
        <v>72</v>
      </c>
      <c r="B228" s="35">
        <v>230</v>
      </c>
      <c r="C228" s="35">
        <v>90</v>
      </c>
      <c r="D228" s="50">
        <f t="shared" si="25"/>
        <v>198.72</v>
      </c>
      <c r="E228" s="34">
        <f t="shared" si="26"/>
        <v>158.976</v>
      </c>
      <c r="F228" s="34">
        <f t="shared" si="27"/>
        <v>139.10399999999998</v>
      </c>
      <c r="G228" s="32">
        <f t="shared" si="28"/>
        <v>161</v>
      </c>
      <c r="H228" s="32">
        <f t="shared" si="29"/>
        <v>299</v>
      </c>
      <c r="I228" s="32"/>
      <c r="J228" s="32"/>
      <c r="K228" s="36" t="s">
        <v>72</v>
      </c>
      <c r="L228" s="35">
        <v>260</v>
      </c>
      <c r="M228" s="35">
        <v>90</v>
      </c>
      <c r="N228" s="50">
        <f t="shared" si="34"/>
        <v>149.76</v>
      </c>
      <c r="O228" s="34">
        <f t="shared" si="30"/>
        <v>119.80799999999999</v>
      </c>
      <c r="P228" s="34">
        <f t="shared" si="31"/>
        <v>104.83199999999999</v>
      </c>
      <c r="Q228" s="32">
        <f t="shared" si="32"/>
        <v>182</v>
      </c>
      <c r="R228" s="32">
        <f t="shared" si="33"/>
        <v>338</v>
      </c>
      <c r="S228" s="33"/>
    </row>
    <row r="229" spans="1:19" ht="12">
      <c r="A229" s="36" t="s">
        <v>73</v>
      </c>
      <c r="B229" s="37">
        <v>175</v>
      </c>
      <c r="C229" s="37">
        <v>90</v>
      </c>
      <c r="D229" s="50">
        <f t="shared" si="25"/>
        <v>151.19999999999999</v>
      </c>
      <c r="E229" s="34">
        <f t="shared" si="26"/>
        <v>120.96</v>
      </c>
      <c r="F229" s="34">
        <f t="shared" si="27"/>
        <v>105.83999999999999</v>
      </c>
      <c r="G229" s="32">
        <f t="shared" si="28"/>
        <v>122.49999999999999</v>
      </c>
      <c r="H229" s="32">
        <f t="shared" si="29"/>
        <v>227.5</v>
      </c>
      <c r="I229" s="32"/>
      <c r="J229" s="32"/>
      <c r="K229" s="36" t="s">
        <v>73</v>
      </c>
      <c r="L229" s="37">
        <v>175</v>
      </c>
      <c r="M229" s="37">
        <v>90</v>
      </c>
      <c r="N229" s="50">
        <f t="shared" si="34"/>
        <v>100.8</v>
      </c>
      <c r="O229" s="34">
        <f t="shared" si="30"/>
        <v>80.64</v>
      </c>
      <c r="P229" s="34">
        <f t="shared" si="31"/>
        <v>70.559999999999988</v>
      </c>
      <c r="Q229" s="32">
        <f t="shared" si="32"/>
        <v>122.49999999999999</v>
      </c>
      <c r="R229" s="32">
        <f t="shared" si="33"/>
        <v>227.5</v>
      </c>
      <c r="S229" s="33"/>
    </row>
    <row r="230" spans="1:19" ht="24">
      <c r="A230" s="36" t="s">
        <v>74</v>
      </c>
      <c r="B230" s="37">
        <v>230</v>
      </c>
      <c r="C230" s="37">
        <v>90</v>
      </c>
      <c r="D230" s="50">
        <f t="shared" si="25"/>
        <v>198.72</v>
      </c>
      <c r="E230" s="34">
        <f t="shared" si="26"/>
        <v>158.976</v>
      </c>
      <c r="F230" s="34">
        <f t="shared" si="27"/>
        <v>139.10399999999998</v>
      </c>
      <c r="G230" s="32">
        <f t="shared" si="28"/>
        <v>161</v>
      </c>
      <c r="H230" s="32">
        <f t="shared" si="29"/>
        <v>299</v>
      </c>
      <c r="I230" s="32"/>
      <c r="J230" s="32"/>
      <c r="K230" s="36" t="s">
        <v>74</v>
      </c>
      <c r="L230" s="37">
        <v>230</v>
      </c>
      <c r="M230" s="37">
        <v>90</v>
      </c>
      <c r="N230" s="50">
        <f t="shared" si="34"/>
        <v>132.47999999999999</v>
      </c>
      <c r="O230" s="34">
        <f t="shared" si="30"/>
        <v>105.98399999999999</v>
      </c>
      <c r="P230" s="34">
        <f t="shared" si="31"/>
        <v>92.73599999999999</v>
      </c>
      <c r="Q230" s="32">
        <f t="shared" si="32"/>
        <v>161</v>
      </c>
      <c r="R230" s="32">
        <f t="shared" si="33"/>
        <v>299</v>
      </c>
      <c r="S230" s="33"/>
    </row>
    <row r="231" spans="1:19" ht="12">
      <c r="A231" s="36" t="s">
        <v>43</v>
      </c>
      <c r="B231" s="37">
        <v>230</v>
      </c>
      <c r="C231" s="37">
        <v>90</v>
      </c>
      <c r="D231" s="50">
        <f t="shared" si="25"/>
        <v>198.72</v>
      </c>
      <c r="E231" s="34">
        <f t="shared" si="26"/>
        <v>158.976</v>
      </c>
      <c r="F231" s="34">
        <f t="shared" si="27"/>
        <v>139.10399999999998</v>
      </c>
      <c r="G231" s="32">
        <f t="shared" si="28"/>
        <v>161</v>
      </c>
      <c r="H231" s="32">
        <f t="shared" si="29"/>
        <v>299</v>
      </c>
      <c r="I231" s="32"/>
      <c r="J231" s="32"/>
      <c r="K231" s="36" t="s">
        <v>43</v>
      </c>
      <c r="L231" s="37">
        <v>230</v>
      </c>
      <c r="M231" s="37">
        <v>90</v>
      </c>
      <c r="N231" s="50">
        <f t="shared" si="34"/>
        <v>132.47999999999999</v>
      </c>
      <c r="O231" s="34">
        <f t="shared" si="30"/>
        <v>105.98399999999999</v>
      </c>
      <c r="P231" s="34">
        <f t="shared" si="31"/>
        <v>92.73599999999999</v>
      </c>
      <c r="Q231" s="32">
        <f t="shared" si="32"/>
        <v>161</v>
      </c>
      <c r="R231" s="32">
        <f t="shared" si="33"/>
        <v>299</v>
      </c>
      <c r="S231" s="33"/>
    </row>
    <row r="232" spans="1:19" ht="12">
      <c r="A232" s="36" t="s">
        <v>35</v>
      </c>
      <c r="B232" s="37">
        <v>200</v>
      </c>
      <c r="C232" s="37">
        <v>90</v>
      </c>
      <c r="D232" s="50">
        <f t="shared" si="25"/>
        <v>172.8</v>
      </c>
      <c r="E232" s="34">
        <f t="shared" si="26"/>
        <v>138.24</v>
      </c>
      <c r="F232" s="34">
        <f t="shared" si="27"/>
        <v>120.96</v>
      </c>
      <c r="G232" s="32">
        <f t="shared" si="28"/>
        <v>140</v>
      </c>
      <c r="H232" s="32">
        <f t="shared" si="29"/>
        <v>260</v>
      </c>
      <c r="I232" s="32"/>
      <c r="J232" s="32"/>
      <c r="K232" s="36" t="s">
        <v>35</v>
      </c>
      <c r="L232" s="37">
        <v>200</v>
      </c>
      <c r="M232" s="37">
        <v>90</v>
      </c>
      <c r="N232" s="50">
        <f t="shared" si="34"/>
        <v>115.2</v>
      </c>
      <c r="O232" s="34">
        <f t="shared" si="30"/>
        <v>92.160000000000011</v>
      </c>
      <c r="P232" s="34">
        <f t="shared" si="31"/>
        <v>80.64</v>
      </c>
      <c r="Q232" s="32">
        <f t="shared" si="32"/>
        <v>140</v>
      </c>
      <c r="R232" s="32">
        <f t="shared" si="33"/>
        <v>260</v>
      </c>
      <c r="S232" s="33"/>
    </row>
    <row r="233" spans="1:19" ht="12">
      <c r="A233" s="36" t="s">
        <v>45</v>
      </c>
      <c r="B233" s="37">
        <v>200</v>
      </c>
      <c r="C233" s="37">
        <v>90</v>
      </c>
      <c r="D233" s="50">
        <f t="shared" si="25"/>
        <v>172.8</v>
      </c>
      <c r="E233" s="34">
        <f t="shared" si="26"/>
        <v>138.24</v>
      </c>
      <c r="F233" s="34">
        <f t="shared" si="27"/>
        <v>120.96</v>
      </c>
      <c r="G233" s="32">
        <f t="shared" si="28"/>
        <v>140</v>
      </c>
      <c r="H233" s="32">
        <f t="shared" si="29"/>
        <v>260</v>
      </c>
      <c r="I233" s="32"/>
      <c r="J233" s="32"/>
      <c r="K233" s="36" t="s">
        <v>45</v>
      </c>
      <c r="L233" s="37">
        <v>200</v>
      </c>
      <c r="M233" s="37">
        <v>90</v>
      </c>
      <c r="N233" s="50">
        <f t="shared" si="34"/>
        <v>115.2</v>
      </c>
      <c r="O233" s="34">
        <f t="shared" si="30"/>
        <v>92.160000000000011</v>
      </c>
      <c r="P233" s="34">
        <f t="shared" si="31"/>
        <v>80.64</v>
      </c>
      <c r="Q233" s="32">
        <f t="shared" si="32"/>
        <v>140</v>
      </c>
      <c r="R233" s="32">
        <f t="shared" si="33"/>
        <v>260</v>
      </c>
      <c r="S233" s="33"/>
    </row>
    <row r="234" spans="1:19" ht="12">
      <c r="A234" s="36" t="s">
        <v>86</v>
      </c>
      <c r="B234" s="37">
        <v>175</v>
      </c>
      <c r="C234" s="37">
        <v>85</v>
      </c>
      <c r="D234" s="50">
        <f t="shared" si="25"/>
        <v>142.80000000000001</v>
      </c>
      <c r="E234" s="34">
        <f t="shared" si="26"/>
        <v>114.24000000000001</v>
      </c>
      <c r="F234" s="34">
        <f t="shared" si="27"/>
        <v>99.960000000000008</v>
      </c>
      <c r="G234" s="32">
        <f t="shared" si="28"/>
        <v>122.49999999999999</v>
      </c>
      <c r="H234" s="32">
        <f t="shared" si="29"/>
        <v>227.5</v>
      </c>
      <c r="I234" s="32"/>
      <c r="J234" s="32"/>
      <c r="K234" s="36" t="s">
        <v>86</v>
      </c>
      <c r="L234" s="37">
        <v>175</v>
      </c>
      <c r="M234" s="37">
        <v>85</v>
      </c>
      <c r="N234" s="50">
        <f t="shared" si="34"/>
        <v>95.2</v>
      </c>
      <c r="O234" s="34">
        <f t="shared" si="30"/>
        <v>76.160000000000011</v>
      </c>
      <c r="P234" s="34">
        <f t="shared" si="31"/>
        <v>66.64</v>
      </c>
      <c r="Q234" s="32">
        <f t="shared" si="32"/>
        <v>122.49999999999999</v>
      </c>
      <c r="R234" s="32">
        <f t="shared" si="33"/>
        <v>227.5</v>
      </c>
      <c r="S234" s="33"/>
    </row>
    <row r="235" spans="1:19" ht="12">
      <c r="A235" s="36" t="s">
        <v>87</v>
      </c>
      <c r="B235" s="37">
        <v>175</v>
      </c>
      <c r="C235" s="37">
        <v>85</v>
      </c>
      <c r="D235" s="50">
        <f t="shared" si="25"/>
        <v>142.80000000000001</v>
      </c>
      <c r="E235" s="34">
        <f t="shared" si="26"/>
        <v>114.24000000000001</v>
      </c>
      <c r="F235" s="34">
        <f t="shared" si="27"/>
        <v>99.960000000000008</v>
      </c>
      <c r="G235" s="32">
        <f t="shared" si="28"/>
        <v>122.49999999999999</v>
      </c>
      <c r="H235" s="32">
        <f t="shared" si="29"/>
        <v>227.5</v>
      </c>
      <c r="I235" s="32"/>
      <c r="J235" s="32"/>
      <c r="K235" s="36" t="s">
        <v>87</v>
      </c>
      <c r="L235" s="37">
        <v>175</v>
      </c>
      <c r="M235" s="37">
        <v>85</v>
      </c>
      <c r="N235" s="50">
        <f t="shared" si="34"/>
        <v>95.2</v>
      </c>
      <c r="O235" s="34">
        <f t="shared" si="30"/>
        <v>76.160000000000011</v>
      </c>
      <c r="P235" s="34">
        <f t="shared" si="31"/>
        <v>66.64</v>
      </c>
      <c r="Q235" s="32">
        <f t="shared" si="32"/>
        <v>122.49999999999999</v>
      </c>
      <c r="R235" s="32">
        <f t="shared" si="33"/>
        <v>227.5</v>
      </c>
      <c r="S235" s="33"/>
    </row>
    <row r="236" spans="1:19" ht="12">
      <c r="A236" s="36" t="s">
        <v>284</v>
      </c>
      <c r="B236" s="37">
        <v>160</v>
      </c>
      <c r="C236" s="37">
        <v>85</v>
      </c>
      <c r="D236" s="50">
        <f t="shared" si="25"/>
        <v>130.56</v>
      </c>
      <c r="E236" s="34">
        <f t="shared" si="26"/>
        <v>104.44800000000001</v>
      </c>
      <c r="F236" s="34">
        <f t="shared" si="27"/>
        <v>91.391999999999996</v>
      </c>
      <c r="G236" s="32">
        <f t="shared" si="28"/>
        <v>112</v>
      </c>
      <c r="H236" s="32">
        <f t="shared" si="29"/>
        <v>208</v>
      </c>
      <c r="I236" s="32"/>
      <c r="J236" s="32"/>
      <c r="K236" s="36" t="s">
        <v>284</v>
      </c>
      <c r="L236" s="37">
        <v>160</v>
      </c>
      <c r="M236" s="37">
        <v>85</v>
      </c>
      <c r="N236" s="50">
        <f t="shared" si="34"/>
        <v>87.04</v>
      </c>
      <c r="O236" s="34">
        <f t="shared" si="30"/>
        <v>69.632000000000005</v>
      </c>
      <c r="P236" s="34">
        <f t="shared" si="31"/>
        <v>60.927999999999997</v>
      </c>
      <c r="Q236" s="32">
        <f t="shared" si="32"/>
        <v>112</v>
      </c>
      <c r="R236" s="32">
        <f t="shared" si="33"/>
        <v>208</v>
      </c>
      <c r="S236" s="33"/>
    </row>
    <row r="237" spans="1:19" ht="12">
      <c r="A237" s="36" t="s">
        <v>285</v>
      </c>
      <c r="B237" s="37">
        <v>125</v>
      </c>
      <c r="C237" s="37">
        <v>85</v>
      </c>
      <c r="D237" s="50">
        <f t="shared" si="25"/>
        <v>102</v>
      </c>
      <c r="E237" s="34">
        <f t="shared" si="26"/>
        <v>81.600000000000009</v>
      </c>
      <c r="F237" s="34">
        <f t="shared" si="27"/>
        <v>71.399999999999991</v>
      </c>
      <c r="G237" s="32">
        <f t="shared" si="28"/>
        <v>87.5</v>
      </c>
      <c r="H237" s="32">
        <f t="shared" si="29"/>
        <v>162.5</v>
      </c>
      <c r="I237" s="32"/>
      <c r="J237" s="32"/>
      <c r="K237" s="36" t="s">
        <v>285</v>
      </c>
      <c r="L237" s="37">
        <v>125</v>
      </c>
      <c r="M237" s="37">
        <v>85</v>
      </c>
      <c r="N237" s="50">
        <f t="shared" si="34"/>
        <v>68</v>
      </c>
      <c r="O237" s="34">
        <f t="shared" si="30"/>
        <v>54.400000000000006</v>
      </c>
      <c r="P237" s="34">
        <f t="shared" si="31"/>
        <v>47.599999999999994</v>
      </c>
      <c r="Q237" s="32">
        <f t="shared" si="32"/>
        <v>87.5</v>
      </c>
      <c r="R237" s="32">
        <f t="shared" si="33"/>
        <v>162.5</v>
      </c>
      <c r="S237" s="33"/>
    </row>
    <row r="238" spans="1:19" ht="12">
      <c r="A238" s="36" t="s">
        <v>286</v>
      </c>
      <c r="B238" s="37">
        <v>125</v>
      </c>
      <c r="C238" s="37">
        <v>85</v>
      </c>
      <c r="D238" s="50">
        <f t="shared" si="25"/>
        <v>102</v>
      </c>
      <c r="E238" s="34">
        <f t="shared" si="26"/>
        <v>81.600000000000009</v>
      </c>
      <c r="F238" s="34">
        <f t="shared" si="27"/>
        <v>71.399999999999991</v>
      </c>
      <c r="G238" s="32">
        <f t="shared" si="28"/>
        <v>87.5</v>
      </c>
      <c r="H238" s="32">
        <f t="shared" si="29"/>
        <v>162.5</v>
      </c>
      <c r="I238" s="32"/>
      <c r="J238" s="32"/>
      <c r="K238" s="36" t="s">
        <v>286</v>
      </c>
      <c r="L238" s="37">
        <v>125</v>
      </c>
      <c r="M238" s="37">
        <v>85</v>
      </c>
      <c r="N238" s="50">
        <f t="shared" si="34"/>
        <v>68</v>
      </c>
      <c r="O238" s="34">
        <f t="shared" si="30"/>
        <v>54.400000000000006</v>
      </c>
      <c r="P238" s="34">
        <f t="shared" si="31"/>
        <v>47.599999999999994</v>
      </c>
      <c r="Q238" s="32">
        <f t="shared" si="32"/>
        <v>87.5</v>
      </c>
      <c r="R238" s="32">
        <f t="shared" si="33"/>
        <v>162.5</v>
      </c>
      <c r="S238" s="33"/>
    </row>
    <row r="239" spans="1:19" ht="12">
      <c r="A239" s="36" t="s">
        <v>287</v>
      </c>
      <c r="B239" s="37">
        <v>135</v>
      </c>
      <c r="C239" s="37">
        <v>90</v>
      </c>
      <c r="D239" s="50">
        <f t="shared" si="25"/>
        <v>116.64</v>
      </c>
      <c r="E239" s="34">
        <f t="shared" si="26"/>
        <v>93.312000000000012</v>
      </c>
      <c r="F239" s="34">
        <f t="shared" si="27"/>
        <v>81.647999999999996</v>
      </c>
      <c r="G239" s="32">
        <f t="shared" si="28"/>
        <v>94.5</v>
      </c>
      <c r="H239" s="32">
        <f t="shared" si="29"/>
        <v>175.5</v>
      </c>
      <c r="I239" s="32"/>
      <c r="J239" s="32"/>
      <c r="K239" s="36" t="s">
        <v>44</v>
      </c>
      <c r="L239" s="37">
        <v>135</v>
      </c>
      <c r="M239" s="37">
        <v>90</v>
      </c>
      <c r="N239" s="50">
        <f t="shared" si="34"/>
        <v>77.760000000000005</v>
      </c>
      <c r="O239" s="34">
        <f t="shared" si="30"/>
        <v>62.208000000000006</v>
      </c>
      <c r="P239" s="34">
        <f t="shared" si="31"/>
        <v>54.432000000000002</v>
      </c>
      <c r="Q239" s="32">
        <f t="shared" si="32"/>
        <v>94.5</v>
      </c>
      <c r="R239" s="32">
        <f t="shared" si="33"/>
        <v>175.5</v>
      </c>
      <c r="S239" s="33"/>
    </row>
    <row r="240" spans="1:19" ht="24">
      <c r="A240" s="36" t="s">
        <v>88</v>
      </c>
      <c r="B240" s="37">
        <v>165</v>
      </c>
      <c r="C240" s="38">
        <v>90</v>
      </c>
      <c r="D240" s="50">
        <f t="shared" si="25"/>
        <v>142.56</v>
      </c>
      <c r="E240" s="34">
        <f t="shared" si="26"/>
        <v>114.048</v>
      </c>
      <c r="F240" s="34">
        <f t="shared" si="27"/>
        <v>99.792000000000002</v>
      </c>
      <c r="G240" s="32">
        <f t="shared" si="28"/>
        <v>115.49999999999999</v>
      </c>
      <c r="H240" s="32">
        <f t="shared" si="29"/>
        <v>214.5</v>
      </c>
      <c r="I240" s="32"/>
      <c r="J240" s="32"/>
      <c r="K240" s="36" t="s">
        <v>88</v>
      </c>
      <c r="L240" s="37">
        <v>165</v>
      </c>
      <c r="M240" s="38">
        <v>90</v>
      </c>
      <c r="N240" s="50">
        <f t="shared" si="34"/>
        <v>95.04</v>
      </c>
      <c r="O240" s="34">
        <f t="shared" si="30"/>
        <v>76.032000000000011</v>
      </c>
      <c r="P240" s="34">
        <f t="shared" si="31"/>
        <v>66.528000000000006</v>
      </c>
      <c r="Q240" s="32">
        <f t="shared" si="32"/>
        <v>115.49999999999999</v>
      </c>
      <c r="R240" s="32">
        <f t="shared" si="33"/>
        <v>214.5</v>
      </c>
      <c r="S240" s="33"/>
    </row>
    <row r="241" spans="1:19" ht="12">
      <c r="A241" s="36" t="s">
        <v>39</v>
      </c>
      <c r="B241" s="35">
        <v>190</v>
      </c>
      <c r="C241" s="35">
        <v>85</v>
      </c>
      <c r="D241" s="50">
        <f t="shared" si="25"/>
        <v>155.04</v>
      </c>
      <c r="E241" s="34">
        <f t="shared" si="26"/>
        <v>124.032</v>
      </c>
      <c r="F241" s="34">
        <f t="shared" si="27"/>
        <v>108.52799999999999</v>
      </c>
      <c r="G241" s="32">
        <f t="shared" si="28"/>
        <v>133</v>
      </c>
      <c r="H241" s="32">
        <f t="shared" si="29"/>
        <v>247</v>
      </c>
      <c r="I241" s="32"/>
      <c r="J241" s="32"/>
      <c r="K241" s="36" t="s">
        <v>39</v>
      </c>
      <c r="L241" s="35">
        <v>190</v>
      </c>
      <c r="M241" s="35">
        <v>85</v>
      </c>
      <c r="N241" s="50">
        <f t="shared" si="34"/>
        <v>103.36</v>
      </c>
      <c r="O241" s="34">
        <f t="shared" si="30"/>
        <v>82.688000000000002</v>
      </c>
      <c r="P241" s="34">
        <f t="shared" si="31"/>
        <v>72.35199999999999</v>
      </c>
      <c r="Q241" s="32">
        <f t="shared" si="32"/>
        <v>133</v>
      </c>
      <c r="R241" s="32">
        <f t="shared" si="33"/>
        <v>247</v>
      </c>
      <c r="S241" s="33"/>
    </row>
    <row r="242" spans="1:19" ht="12">
      <c r="A242" s="36" t="s">
        <v>89</v>
      </c>
      <c r="B242" s="35">
        <v>240</v>
      </c>
      <c r="C242" s="35">
        <v>90</v>
      </c>
      <c r="D242" s="50">
        <f t="shared" si="25"/>
        <v>207.36</v>
      </c>
      <c r="E242" s="34">
        <f t="shared" si="26"/>
        <v>165.88800000000003</v>
      </c>
      <c r="F242" s="34">
        <f t="shared" si="27"/>
        <v>145.15199999999999</v>
      </c>
      <c r="G242" s="32">
        <f t="shared" si="28"/>
        <v>168</v>
      </c>
      <c r="H242" s="32">
        <f t="shared" si="29"/>
        <v>312</v>
      </c>
      <c r="I242" s="32"/>
      <c r="J242" s="32"/>
      <c r="K242" s="36" t="s">
        <v>89</v>
      </c>
      <c r="L242" s="35">
        <v>240</v>
      </c>
      <c r="M242" s="35">
        <v>90</v>
      </c>
      <c r="N242" s="50">
        <f t="shared" si="34"/>
        <v>138.24</v>
      </c>
      <c r="O242" s="34">
        <f t="shared" si="30"/>
        <v>110.59200000000001</v>
      </c>
      <c r="P242" s="34">
        <f t="shared" si="31"/>
        <v>96.768000000000001</v>
      </c>
      <c r="Q242" s="32">
        <f t="shared" si="32"/>
        <v>168</v>
      </c>
      <c r="R242" s="32">
        <f t="shared" si="33"/>
        <v>312</v>
      </c>
      <c r="S242" s="33"/>
    </row>
    <row r="243" spans="1:19" ht="12">
      <c r="A243" s="36" t="s">
        <v>90</v>
      </c>
      <c r="B243" s="35">
        <v>165</v>
      </c>
      <c r="C243" s="35">
        <v>85</v>
      </c>
      <c r="D243" s="50">
        <f t="shared" si="25"/>
        <v>134.63999999999999</v>
      </c>
      <c r="E243" s="34">
        <f t="shared" si="26"/>
        <v>107.71199999999999</v>
      </c>
      <c r="F243" s="34">
        <f t="shared" si="27"/>
        <v>94.24799999999999</v>
      </c>
      <c r="G243" s="32">
        <f t="shared" si="28"/>
        <v>115.49999999999999</v>
      </c>
      <c r="H243" s="32">
        <f t="shared" si="29"/>
        <v>214.5</v>
      </c>
      <c r="I243" s="32"/>
      <c r="J243" s="32"/>
      <c r="K243" s="36" t="s">
        <v>90</v>
      </c>
      <c r="L243" s="35">
        <v>165</v>
      </c>
      <c r="M243" s="35">
        <v>85</v>
      </c>
      <c r="N243" s="50">
        <f t="shared" si="34"/>
        <v>89.76</v>
      </c>
      <c r="O243" s="34">
        <f t="shared" si="30"/>
        <v>71.808000000000007</v>
      </c>
      <c r="P243" s="34">
        <f t="shared" si="31"/>
        <v>62.832000000000001</v>
      </c>
      <c r="Q243" s="32">
        <f t="shared" si="32"/>
        <v>115.49999999999999</v>
      </c>
      <c r="R243" s="32">
        <f t="shared" si="33"/>
        <v>214.5</v>
      </c>
      <c r="S243" s="33"/>
    </row>
    <row r="244" spans="1:19" ht="12">
      <c r="A244" s="36" t="s">
        <v>288</v>
      </c>
      <c r="B244" s="35">
        <v>190</v>
      </c>
      <c r="C244" s="35">
        <v>85</v>
      </c>
      <c r="D244" s="50">
        <f t="shared" si="25"/>
        <v>155.04</v>
      </c>
      <c r="E244" s="34">
        <f t="shared" si="26"/>
        <v>124.032</v>
      </c>
      <c r="F244" s="34">
        <f t="shared" si="27"/>
        <v>108.52799999999999</v>
      </c>
      <c r="G244" s="32">
        <f t="shared" si="28"/>
        <v>133</v>
      </c>
      <c r="H244" s="32">
        <f t="shared" si="29"/>
        <v>247</v>
      </c>
      <c r="I244" s="32"/>
      <c r="J244" s="32"/>
      <c r="K244" s="36" t="s">
        <v>288</v>
      </c>
      <c r="L244" s="35">
        <v>190</v>
      </c>
      <c r="M244" s="35">
        <v>85</v>
      </c>
      <c r="N244" s="50">
        <f t="shared" si="34"/>
        <v>103.36</v>
      </c>
      <c r="O244" s="34">
        <f t="shared" si="30"/>
        <v>82.688000000000002</v>
      </c>
      <c r="P244" s="34">
        <f t="shared" si="31"/>
        <v>72.35199999999999</v>
      </c>
      <c r="Q244" s="32">
        <f t="shared" si="32"/>
        <v>133</v>
      </c>
      <c r="R244" s="32">
        <f t="shared" si="33"/>
        <v>247</v>
      </c>
      <c r="S244" s="32"/>
    </row>
    <row r="245" spans="1:19">
      <c r="A245" s="32"/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</row>
    <row r="246" spans="1:19">
      <c r="A246" s="32"/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</row>
    <row r="247" spans="1:19" ht="12">
      <c r="A247" s="312" t="s">
        <v>289</v>
      </c>
      <c r="B247" s="314" t="s">
        <v>126</v>
      </c>
      <c r="C247" s="314" t="s">
        <v>47</v>
      </c>
      <c r="D247" s="314" t="s">
        <v>127</v>
      </c>
      <c r="E247" s="314" t="s">
        <v>83</v>
      </c>
      <c r="F247" s="314" t="s">
        <v>84</v>
      </c>
      <c r="G247" s="32"/>
      <c r="H247" s="32"/>
      <c r="I247" s="32"/>
      <c r="J247" s="32"/>
      <c r="K247" s="44"/>
      <c r="L247" s="45"/>
      <c r="M247" s="45"/>
      <c r="N247" s="53"/>
      <c r="O247" s="46"/>
      <c r="P247" s="46"/>
      <c r="Q247" s="32"/>
      <c r="R247" s="32"/>
      <c r="S247" s="32"/>
    </row>
    <row r="248" spans="1:19" ht="12">
      <c r="A248" s="313"/>
      <c r="B248" s="315"/>
      <c r="C248" s="316"/>
      <c r="D248" s="316"/>
      <c r="E248" s="316"/>
      <c r="F248" s="316"/>
      <c r="G248" s="32"/>
      <c r="H248" s="32"/>
      <c r="I248" s="32"/>
      <c r="J248" s="32"/>
      <c r="K248" s="44"/>
      <c r="L248" s="45"/>
      <c r="M248" s="45"/>
      <c r="N248" s="53"/>
      <c r="O248" s="46"/>
      <c r="P248" s="46"/>
      <c r="Q248" s="32"/>
      <c r="R248" s="32"/>
      <c r="S248" s="32"/>
    </row>
    <row r="249" spans="1:19" ht="12">
      <c r="A249" s="47" t="s">
        <v>290</v>
      </c>
      <c r="B249" s="48">
        <v>330</v>
      </c>
      <c r="C249" s="49">
        <v>90</v>
      </c>
      <c r="D249" s="50">
        <f>B249*C249*96/10000</f>
        <v>285.12</v>
      </c>
      <c r="E249" s="34">
        <f>D249*0.8</f>
        <v>228.096</v>
      </c>
      <c r="F249" s="34">
        <f>D249*0.7</f>
        <v>199.584</v>
      </c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</row>
    <row r="250" spans="1:19" ht="12">
      <c r="A250" s="36" t="s">
        <v>65</v>
      </c>
      <c r="B250" s="35">
        <v>340</v>
      </c>
      <c r="C250" s="35">
        <v>90</v>
      </c>
      <c r="D250" s="50">
        <f>B250*C250*96/10000</f>
        <v>293.76</v>
      </c>
      <c r="E250" s="34">
        <f>D250*0.8</f>
        <v>235.00800000000001</v>
      </c>
      <c r="F250" s="34">
        <f>D250*0.7</f>
        <v>205.63199999999998</v>
      </c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</row>
    <row r="251" spans="1:19" ht="12">
      <c r="A251" s="36" t="s">
        <v>71</v>
      </c>
      <c r="B251" s="35">
        <v>300</v>
      </c>
      <c r="C251" s="35">
        <v>90</v>
      </c>
      <c r="D251" s="50">
        <f>B251*C251*96/10000</f>
        <v>259.2</v>
      </c>
      <c r="E251" s="34">
        <f>D251*0.8</f>
        <v>207.36</v>
      </c>
      <c r="F251" s="34">
        <f>D251*0.7</f>
        <v>181.43999999999997</v>
      </c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</row>
    <row r="252" spans="1:19" ht="12">
      <c r="A252" s="36" t="s">
        <v>291</v>
      </c>
      <c r="B252" s="35">
        <v>300</v>
      </c>
      <c r="C252" s="35">
        <v>90</v>
      </c>
      <c r="D252" s="50">
        <f>B252*C252*96/10000</f>
        <v>259.2</v>
      </c>
      <c r="E252" s="34">
        <f>D252*0.8</f>
        <v>207.36</v>
      </c>
      <c r="F252" s="34">
        <f>D252*0.7</f>
        <v>181.43999999999997</v>
      </c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</row>
    <row r="253" spans="1:19" ht="12">
      <c r="A253" s="36" t="s">
        <v>292</v>
      </c>
      <c r="B253" s="56">
        <v>300</v>
      </c>
      <c r="C253" s="56">
        <v>90</v>
      </c>
      <c r="D253" s="56">
        <f>B253*C253*96/10000</f>
        <v>259.2</v>
      </c>
      <c r="E253" s="56">
        <f>D253*0.8</f>
        <v>207.36</v>
      </c>
      <c r="F253" s="56">
        <f>D253*0.7</f>
        <v>181.43999999999997</v>
      </c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</row>
    <row r="254" spans="1:19">
      <c r="A254" s="32"/>
      <c r="B254" s="32"/>
      <c r="C254" s="32"/>
      <c r="D254" s="32"/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</row>
  </sheetData>
  <mergeCells count="278">
    <mergeCell ref="Q3:S3"/>
    <mergeCell ref="T3:V3"/>
    <mergeCell ref="A5:B5"/>
    <mergeCell ref="A6:B6"/>
    <mergeCell ref="A7:B7"/>
    <mergeCell ref="A8:B8"/>
    <mergeCell ref="A1:S1"/>
    <mergeCell ref="A2:B4"/>
    <mergeCell ref="C2:D3"/>
    <mergeCell ref="E2:J2"/>
    <mergeCell ref="K2:P2"/>
    <mergeCell ref="Q2:V2"/>
    <mergeCell ref="E3:G3"/>
    <mergeCell ref="H3:J3"/>
    <mergeCell ref="K3:M3"/>
    <mergeCell ref="N3:P3"/>
    <mergeCell ref="A20:A21"/>
    <mergeCell ref="B20:B21"/>
    <mergeCell ref="C20:C21"/>
    <mergeCell ref="D20:D21"/>
    <mergeCell ref="E20:E21"/>
    <mergeCell ref="A44:Z44"/>
    <mergeCell ref="A9:A10"/>
    <mergeCell ref="A11:A12"/>
    <mergeCell ref="A13:B13"/>
    <mergeCell ref="A14:B14"/>
    <mergeCell ref="A15:B15"/>
    <mergeCell ref="A16:B16"/>
    <mergeCell ref="T46:V46"/>
    <mergeCell ref="A48:B48"/>
    <mergeCell ref="A49:B49"/>
    <mergeCell ref="A50:B50"/>
    <mergeCell ref="A51:B51"/>
    <mergeCell ref="A52:B52"/>
    <mergeCell ref="C52:C53"/>
    <mergeCell ref="D52:D53"/>
    <mergeCell ref="E52:E53"/>
    <mergeCell ref="F52:F53"/>
    <mergeCell ref="A45:B47"/>
    <mergeCell ref="C45:D46"/>
    <mergeCell ref="E45:J45"/>
    <mergeCell ref="K45:P45"/>
    <mergeCell ref="Q45:V45"/>
    <mergeCell ref="E46:G46"/>
    <mergeCell ref="H46:J46"/>
    <mergeCell ref="K46:M46"/>
    <mergeCell ref="N46:P46"/>
    <mergeCell ref="Q46:S46"/>
    <mergeCell ref="S52:S53"/>
    <mergeCell ref="T52:T53"/>
    <mergeCell ref="U52:U53"/>
    <mergeCell ref="V52:V53"/>
    <mergeCell ref="A53:B53"/>
    <mergeCell ref="A54:A57"/>
    <mergeCell ref="E54:E57"/>
    <mergeCell ref="F54:F57"/>
    <mergeCell ref="G54:G57"/>
    <mergeCell ref="H54:H57"/>
    <mergeCell ref="M52:M53"/>
    <mergeCell ref="N52:N53"/>
    <mergeCell ref="O52:O53"/>
    <mergeCell ref="P52:P53"/>
    <mergeCell ref="Q52:Q53"/>
    <mergeCell ref="R52:R53"/>
    <mergeCell ref="G52:G53"/>
    <mergeCell ref="H52:H53"/>
    <mergeCell ref="I52:I53"/>
    <mergeCell ref="J52:J53"/>
    <mergeCell ref="K52:K53"/>
    <mergeCell ref="L52:L53"/>
    <mergeCell ref="U54:U57"/>
    <mergeCell ref="V54:V57"/>
    <mergeCell ref="A58:A61"/>
    <mergeCell ref="E58:E61"/>
    <mergeCell ref="F58:F61"/>
    <mergeCell ref="G58:G61"/>
    <mergeCell ref="H58:H61"/>
    <mergeCell ref="I58:I61"/>
    <mergeCell ref="J58:J61"/>
    <mergeCell ref="K58:K60"/>
    <mergeCell ref="O54:O57"/>
    <mergeCell ref="P54:P57"/>
    <mergeCell ref="Q54:Q57"/>
    <mergeCell ref="R54:R57"/>
    <mergeCell ref="S54:S57"/>
    <mergeCell ref="T54:T57"/>
    <mergeCell ref="I54:I57"/>
    <mergeCell ref="J54:J57"/>
    <mergeCell ref="K54:K57"/>
    <mergeCell ref="L54:L57"/>
    <mergeCell ref="M54:M57"/>
    <mergeCell ref="N54:N57"/>
    <mergeCell ref="R58:R61"/>
    <mergeCell ref="S58:S61"/>
    <mergeCell ref="T58:T61"/>
    <mergeCell ref="U58:U61"/>
    <mergeCell ref="V58:V61"/>
    <mergeCell ref="A62:B62"/>
    <mergeCell ref="L58:L60"/>
    <mergeCell ref="M58:M60"/>
    <mergeCell ref="N58:N60"/>
    <mergeCell ref="O58:O60"/>
    <mergeCell ref="P58:P60"/>
    <mergeCell ref="Q58:Q61"/>
    <mergeCell ref="F75:F78"/>
    <mergeCell ref="G75:G78"/>
    <mergeCell ref="H75:H78"/>
    <mergeCell ref="I75:I78"/>
    <mergeCell ref="A63:B63"/>
    <mergeCell ref="A64:B64"/>
    <mergeCell ref="A65:B65"/>
    <mergeCell ref="A68:Z68"/>
    <mergeCell ref="A69:B71"/>
    <mergeCell ref="C69:D70"/>
    <mergeCell ref="E69:J69"/>
    <mergeCell ref="K69:P69"/>
    <mergeCell ref="Q69:V69"/>
    <mergeCell ref="E70:G70"/>
    <mergeCell ref="H70:J70"/>
    <mergeCell ref="K70:M70"/>
    <mergeCell ref="N70:P70"/>
    <mergeCell ref="Q70:S70"/>
    <mergeCell ref="T70:V70"/>
    <mergeCell ref="S72:S73"/>
    <mergeCell ref="T72:T73"/>
    <mergeCell ref="U72:U73"/>
    <mergeCell ref="V72:V73"/>
    <mergeCell ref="A73:B73"/>
    <mergeCell ref="A74:B74"/>
    <mergeCell ref="M72:M73"/>
    <mergeCell ref="N72:N73"/>
    <mergeCell ref="O72:O73"/>
    <mergeCell ref="P72:P73"/>
    <mergeCell ref="Q72:Q73"/>
    <mergeCell ref="R72:R73"/>
    <mergeCell ref="G72:G73"/>
    <mergeCell ref="H72:H73"/>
    <mergeCell ref="I72:I73"/>
    <mergeCell ref="J72:J73"/>
    <mergeCell ref="K72:K73"/>
    <mergeCell ref="L72:L73"/>
    <mergeCell ref="A72:B72"/>
    <mergeCell ref="C72:C73"/>
    <mergeCell ref="D72:D73"/>
    <mergeCell ref="E72:E73"/>
    <mergeCell ref="F72:F73"/>
    <mergeCell ref="V75:V78"/>
    <mergeCell ref="A79:A82"/>
    <mergeCell ref="E79:E82"/>
    <mergeCell ref="F79:F82"/>
    <mergeCell ref="G79:G82"/>
    <mergeCell ref="H79:H82"/>
    <mergeCell ref="I79:I82"/>
    <mergeCell ref="J79:J82"/>
    <mergeCell ref="K79:K82"/>
    <mergeCell ref="L79:L82"/>
    <mergeCell ref="P75:P78"/>
    <mergeCell ref="Q75:Q78"/>
    <mergeCell ref="R75:R78"/>
    <mergeCell ref="S75:S78"/>
    <mergeCell ref="T75:T78"/>
    <mergeCell ref="U75:U78"/>
    <mergeCell ref="J75:J78"/>
    <mergeCell ref="K75:K78"/>
    <mergeCell ref="L75:L78"/>
    <mergeCell ref="M75:M78"/>
    <mergeCell ref="N75:N78"/>
    <mergeCell ref="O75:O78"/>
    <mergeCell ref="A75:A78"/>
    <mergeCell ref="E75:E78"/>
    <mergeCell ref="N86:P86"/>
    <mergeCell ref="Q86:S86"/>
    <mergeCell ref="T86:V86"/>
    <mergeCell ref="S79:S82"/>
    <mergeCell ref="T79:T82"/>
    <mergeCell ref="U79:U82"/>
    <mergeCell ref="V79:V82"/>
    <mergeCell ref="A84:Z84"/>
    <mergeCell ref="A85:B87"/>
    <mergeCell ref="C85:D86"/>
    <mergeCell ref="E85:J85"/>
    <mergeCell ref="K85:P85"/>
    <mergeCell ref="Q85:V85"/>
    <mergeCell ref="M79:M82"/>
    <mergeCell ref="N79:N82"/>
    <mergeCell ref="O79:O82"/>
    <mergeCell ref="P79:P82"/>
    <mergeCell ref="Q79:Q82"/>
    <mergeCell ref="R79:R82"/>
    <mergeCell ref="A88:B88"/>
    <mergeCell ref="A89:B89"/>
    <mergeCell ref="A90:B90"/>
    <mergeCell ref="C90:C92"/>
    <mergeCell ref="D90:D92"/>
    <mergeCell ref="E90:E92"/>
    <mergeCell ref="E86:G86"/>
    <mergeCell ref="H86:J86"/>
    <mergeCell ref="K86:M86"/>
    <mergeCell ref="R90:R92"/>
    <mergeCell ref="S90:S92"/>
    <mergeCell ref="T90:T92"/>
    <mergeCell ref="U90:U92"/>
    <mergeCell ref="V90:V92"/>
    <mergeCell ref="A91:B91"/>
    <mergeCell ref="A92:B92"/>
    <mergeCell ref="L90:L92"/>
    <mergeCell ref="M90:M92"/>
    <mergeCell ref="N90:N92"/>
    <mergeCell ref="O90:O92"/>
    <mergeCell ref="P90:P92"/>
    <mergeCell ref="Q90:Q92"/>
    <mergeCell ref="F90:F92"/>
    <mergeCell ref="G90:G92"/>
    <mergeCell ref="H90:H92"/>
    <mergeCell ref="I90:I92"/>
    <mergeCell ref="J90:J92"/>
    <mergeCell ref="K90:K92"/>
    <mergeCell ref="A101:B101"/>
    <mergeCell ref="A104:A105"/>
    <mergeCell ref="C104:C105"/>
    <mergeCell ref="D104:D105"/>
    <mergeCell ref="E104:E105"/>
    <mergeCell ref="F104:F105"/>
    <mergeCell ref="A93:B93"/>
    <mergeCell ref="A94:A95"/>
    <mergeCell ref="A96:A97"/>
    <mergeCell ref="A98:B98"/>
    <mergeCell ref="A99:B99"/>
    <mergeCell ref="A100:B100"/>
    <mergeCell ref="A159:I159"/>
    <mergeCell ref="A162:A163"/>
    <mergeCell ref="B162:B163"/>
    <mergeCell ref="C162:C163"/>
    <mergeCell ref="D162:D163"/>
    <mergeCell ref="E162:E163"/>
    <mergeCell ref="F162:F163"/>
    <mergeCell ref="A130:J130"/>
    <mergeCell ref="A133:A134"/>
    <mergeCell ref="C133:C134"/>
    <mergeCell ref="D133:D134"/>
    <mergeCell ref="E133:E134"/>
    <mergeCell ref="F133:F134"/>
    <mergeCell ref="N176:N177"/>
    <mergeCell ref="O176:O177"/>
    <mergeCell ref="P176:P177"/>
    <mergeCell ref="A176:A177"/>
    <mergeCell ref="B176:B177"/>
    <mergeCell ref="C176:C177"/>
    <mergeCell ref="D176:D177"/>
    <mergeCell ref="E176:E177"/>
    <mergeCell ref="F176:F177"/>
    <mergeCell ref="A204:A205"/>
    <mergeCell ref="B204:B205"/>
    <mergeCell ref="C204:C205"/>
    <mergeCell ref="D204:D205"/>
    <mergeCell ref="E204:E205"/>
    <mergeCell ref="F204:F205"/>
    <mergeCell ref="K176:K177"/>
    <mergeCell ref="L176:L177"/>
    <mergeCell ref="M176:M177"/>
    <mergeCell ref="N219:N220"/>
    <mergeCell ref="O219:O220"/>
    <mergeCell ref="P219:P220"/>
    <mergeCell ref="A219:A220"/>
    <mergeCell ref="B219:B220"/>
    <mergeCell ref="C219:C220"/>
    <mergeCell ref="D219:D220"/>
    <mergeCell ref="E219:E220"/>
    <mergeCell ref="F219:F220"/>
    <mergeCell ref="A247:A248"/>
    <mergeCell ref="B247:B248"/>
    <mergeCell ref="C247:C248"/>
    <mergeCell ref="D247:D248"/>
    <mergeCell ref="E247:E248"/>
    <mergeCell ref="F247:F248"/>
    <mergeCell ref="K219:K220"/>
    <mergeCell ref="L219:L220"/>
    <mergeCell ref="M219:M220"/>
  </mergeCells>
  <phoneticPr fontId="5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1月Hiseq</vt:lpstr>
      <vt:lpstr>2月Hiseq</vt:lpstr>
      <vt:lpstr>3月Hiseq</vt:lpstr>
      <vt:lpstr>4月Hiseq</vt:lpstr>
      <vt:lpstr>5月Hiseq</vt:lpstr>
      <vt:lpstr>6月Hiseq</vt:lpstr>
      <vt:lpstr>7月Hiseq</vt:lpstr>
      <vt:lpstr>8月Hiseq</vt:lpstr>
      <vt:lpstr>17年CHOP+丹麦</vt:lpstr>
      <vt:lpstr>问题汇总2017</vt:lpstr>
      <vt:lpstr>交付率</vt:lpstr>
      <vt:lpstr>out</vt:lpstr>
      <vt:lpstr>in</vt:lpstr>
      <vt:lpstr>标准</vt:lpstr>
    </vt:vector>
  </TitlesOfParts>
  <Company>BGI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zhouyan</dc:creator>
  <cp:lastModifiedBy>代国慧</cp:lastModifiedBy>
  <dcterms:created xsi:type="dcterms:W3CDTF">2014-07-03T17:33:56Z</dcterms:created>
  <dcterms:modified xsi:type="dcterms:W3CDTF">2017-09-08T03:01:22Z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2052-9.1.0.4468</vt:lpwstr>
  </property>
</Properties>
</file>